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drawings/drawing2.xml" ContentType="application/vnd.openxmlformats-officedocument.drawing+xml"/>
  <Override PartName="/xl/ctrlProps/ctrlProp343.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240" yWindow="30" windowWidth="16155" windowHeight="5190" tabRatio="812"/>
  </bookViews>
  <sheets>
    <sheet name="Instrucoes" sheetId="23" r:id="rId1"/>
    <sheet name="Gradre" sheetId="21" r:id="rId2"/>
    <sheet name="Formulário" sheetId="4" r:id="rId3"/>
    <sheet name="Cadastro" sheetId="25" r:id="rId4"/>
    <sheet name="Horário" sheetId="12" r:id="rId5"/>
    <sheet name="Seu horário" sheetId="24" r:id="rId6"/>
    <sheet name="Relatório" sheetId="7" r:id="rId7"/>
    <sheet name="aux 1" sheetId="3" state="hidden" r:id="rId8"/>
    <sheet name="aux gr1" sheetId="20" state="hidden" r:id="rId9"/>
    <sheet name="aux 2" sheetId="2" state="hidden" r:id="rId10"/>
    <sheet name="aux 3" sheetId="8" state="hidden" r:id="rId11"/>
    <sheet name="aux 4" sheetId="9" state="hidden" r:id="rId12"/>
    <sheet name="aux 5" sheetId="11" state="hidden" r:id="rId13"/>
    <sheet name="aux 6" sheetId="14" state="hidden" r:id="rId14"/>
    <sheet name="aux 7" sheetId="15" state="hidden" r:id="rId15"/>
    <sheet name="aux 8" sheetId="16" state="hidden" r:id="rId16"/>
  </sheets>
  <definedNames>
    <definedName name="_xlnm.Print_Area" localSheetId="6">Relatório!$A$1:$L$31</definedName>
    <definedName name="Z_D5C80C35_D14A_4E62_B03A_EC97F6231214_.wvu.PrintArea" localSheetId="6" hidden="1">Relatório!$A$1:$L$31</definedName>
  </definedNames>
  <calcPr calcId="145621"/>
  <customWorkbookViews>
    <customWorkbookView name="formulario" guid="{D5C80C35-D14A-4E62-B03A-EC97F6231214}" maximized="1" xWindow="-8" yWindow="-8" windowWidth="1382" windowHeight="744" tabRatio="812" activeSheetId="25"/>
  </customWorkbookViews>
</workbook>
</file>

<file path=xl/calcChain.xml><?xml version="1.0" encoding="utf-8"?>
<calcChain xmlns="http://schemas.openxmlformats.org/spreadsheetml/2006/main">
  <c r="B2" i="25" l="1"/>
  <c r="AR113" i="3"/>
  <c r="AR114" i="3"/>
  <c r="AR115" i="3"/>
  <c r="AR116" i="3"/>
  <c r="AR117" i="3"/>
  <c r="T1" i="11" l="1"/>
  <c r="U2" i="11"/>
  <c r="V2" i="11"/>
  <c r="W2" i="11"/>
  <c r="X2" i="11"/>
  <c r="Y2" i="11"/>
  <c r="Z2" i="11"/>
  <c r="T2" i="11"/>
  <c r="Z3" i="11"/>
  <c r="Y3" i="11"/>
  <c r="X3" i="11"/>
  <c r="W3" i="11"/>
  <c r="V3" i="11"/>
  <c r="U3" i="11"/>
  <c r="T3" i="11"/>
  <c r="M1" i="11" l="1"/>
  <c r="N3" i="11"/>
  <c r="O3" i="11"/>
  <c r="P3" i="11"/>
  <c r="Q3" i="11"/>
  <c r="R3" i="11"/>
  <c r="S3" i="11"/>
  <c r="M3" i="11"/>
  <c r="AR3" i="11"/>
  <c r="AQ3" i="11"/>
  <c r="AJ3" i="11"/>
  <c r="AK3" i="11"/>
  <c r="AL3" i="11"/>
  <c r="AM3" i="11"/>
  <c r="AN3" i="11"/>
  <c r="AO3" i="11"/>
  <c r="AP3" i="11"/>
  <c r="AI3" i="11"/>
  <c r="AB3" i="11"/>
  <c r="AC3" i="11"/>
  <c r="AD3" i="11"/>
  <c r="AE3" i="11"/>
  <c r="AF3" i="11"/>
  <c r="AG3" i="11"/>
  <c r="AH3" i="11"/>
  <c r="AA3" i="11"/>
  <c r="AR2" i="11"/>
  <c r="AQ2" i="11"/>
  <c r="AQ1" i="11"/>
  <c r="AI1" i="11"/>
  <c r="AA1" i="11"/>
  <c r="AJ2" i="11"/>
  <c r="AK2" i="11"/>
  <c r="AL2" i="11"/>
  <c r="AM2" i="11"/>
  <c r="AN2" i="11"/>
  <c r="AO2" i="11"/>
  <c r="AP2" i="11"/>
  <c r="AI2" i="11"/>
  <c r="AH2" i="11"/>
  <c r="AB2" i="11"/>
  <c r="AC2" i="11"/>
  <c r="AD2" i="11"/>
  <c r="AE2" i="11"/>
  <c r="AF2" i="11"/>
  <c r="AG2" i="11"/>
  <c r="AA2" i="11"/>
  <c r="O2" i="11"/>
  <c r="P2" i="11"/>
  <c r="Q2" i="11"/>
  <c r="R2" i="11"/>
  <c r="S2" i="11"/>
  <c r="N2" i="11"/>
  <c r="M2" i="11"/>
  <c r="B69" i="21" l="1"/>
  <c r="S14" i="15"/>
  <c r="T14" i="15" s="1"/>
  <c r="R14" i="15"/>
  <c r="S13" i="15"/>
  <c r="T13" i="15" s="1"/>
  <c r="S12" i="15"/>
  <c r="T12" i="15" s="1"/>
  <c r="R12" i="15"/>
  <c r="R6" i="15"/>
  <c r="S6" i="15"/>
  <c r="T6" i="15" s="1"/>
  <c r="R7" i="15"/>
  <c r="S7" i="15"/>
  <c r="T7" i="15" s="1"/>
  <c r="R8" i="15"/>
  <c r="S8" i="15"/>
  <c r="T8" i="15" s="1"/>
  <c r="R9" i="15"/>
  <c r="S9" i="15"/>
  <c r="T9" i="15" s="1"/>
  <c r="R10" i="15"/>
  <c r="S10" i="15"/>
  <c r="T10" i="15" s="1"/>
  <c r="R11" i="15"/>
  <c r="S11" i="15"/>
  <c r="T11" i="15" s="1"/>
  <c r="R13" i="15"/>
  <c r="R5" i="15"/>
  <c r="S5" i="15"/>
  <c r="T5" i="15" s="1"/>
  <c r="C13" i="15"/>
  <c r="O28" i="24"/>
  <c r="D4" i="4"/>
  <c r="B3" i="25" s="1"/>
  <c r="O3" i="25"/>
  <c r="O2" i="25"/>
  <c r="C5" i="4"/>
  <c r="A3" i="25"/>
  <c r="A2" i="25"/>
  <c r="T15" i="15" l="1"/>
  <c r="E5" i="7" s="1"/>
  <c r="CY34" i="3"/>
  <c r="CF34" i="3"/>
  <c r="BM34" i="3"/>
  <c r="AT34" i="3"/>
  <c r="AQ34" i="3"/>
  <c r="AP34" i="3"/>
  <c r="AO34" i="3"/>
  <c r="AN34" i="3"/>
  <c r="X34" i="3"/>
  <c r="W34" i="3"/>
  <c r="S34" i="3"/>
  <c r="AR34" i="3" s="1"/>
  <c r="HG34" i="3" l="1"/>
  <c r="IB34" i="3" s="1"/>
  <c r="B13" i="20" l="1"/>
  <c r="B14" i="20"/>
  <c r="G14" i="20" s="1"/>
  <c r="B15" i="20"/>
  <c r="G15" i="20" s="1"/>
  <c r="B16" i="20"/>
  <c r="G16" i="20" s="1"/>
  <c r="B17" i="20"/>
  <c r="I17" i="20" s="1"/>
  <c r="B18" i="20"/>
  <c r="G18" i="20" s="1"/>
  <c r="B19" i="20"/>
  <c r="G19" i="20" s="1"/>
  <c r="B20" i="20"/>
  <c r="G20" i="20" s="1"/>
  <c r="B21" i="20"/>
  <c r="B22" i="20"/>
  <c r="H22" i="20" s="1"/>
  <c r="B23" i="20"/>
  <c r="B24" i="20"/>
  <c r="G24" i="20" s="1"/>
  <c r="B25" i="20"/>
  <c r="H25" i="20" s="1"/>
  <c r="B26" i="20"/>
  <c r="H26" i="20" s="1"/>
  <c r="B27" i="20"/>
  <c r="H27" i="20" s="1"/>
  <c r="B28" i="20"/>
  <c r="G28" i="20" s="1"/>
  <c r="B29" i="20"/>
  <c r="B30" i="20"/>
  <c r="G30" i="20" s="1"/>
  <c r="B31" i="20"/>
  <c r="B32" i="20"/>
  <c r="G32" i="20" s="1"/>
  <c r="B33" i="20"/>
  <c r="I33" i="20" s="1"/>
  <c r="B34" i="20"/>
  <c r="D34" i="20" s="1"/>
  <c r="B35" i="20"/>
  <c r="D35" i="20" s="1"/>
  <c r="B36" i="20"/>
  <c r="G36" i="20" s="1"/>
  <c r="B37" i="20"/>
  <c r="B38" i="20"/>
  <c r="H38" i="20" s="1"/>
  <c r="B39" i="20"/>
  <c r="H39" i="20" s="1"/>
  <c r="B40" i="20"/>
  <c r="D40" i="20" s="1"/>
  <c r="B41" i="20"/>
  <c r="D41" i="20" s="1"/>
  <c r="B42" i="20"/>
  <c r="H42" i="20" s="1"/>
  <c r="B43" i="20"/>
  <c r="H43" i="20" s="1"/>
  <c r="B44" i="20"/>
  <c r="G44" i="20" s="1"/>
  <c r="B45" i="20"/>
  <c r="B46" i="20"/>
  <c r="G46" i="20" s="1"/>
  <c r="B47" i="20"/>
  <c r="I47" i="20" s="1"/>
  <c r="B48" i="20"/>
  <c r="D48" i="20" s="1"/>
  <c r="B49" i="20"/>
  <c r="I49" i="20" s="1"/>
  <c r="B50" i="20"/>
  <c r="D50" i="20" s="1"/>
  <c r="B51" i="20"/>
  <c r="D51" i="20" s="1"/>
  <c r="B52" i="20"/>
  <c r="G52" i="20" s="1"/>
  <c r="B53" i="20"/>
  <c r="B54" i="20"/>
  <c r="H54" i="20" s="1"/>
  <c r="B55" i="20"/>
  <c r="G55" i="20" s="1"/>
  <c r="B56" i="20"/>
  <c r="G56" i="20" s="1"/>
  <c r="B57" i="20"/>
  <c r="G57" i="20" s="1"/>
  <c r="B58" i="20"/>
  <c r="H58" i="20" s="1"/>
  <c r="B59" i="20"/>
  <c r="G59" i="20" s="1"/>
  <c r="B60" i="20"/>
  <c r="G60" i="20" s="1"/>
  <c r="B61" i="20"/>
  <c r="D61" i="20" s="1"/>
  <c r="B62" i="20"/>
  <c r="G62" i="20" s="1"/>
  <c r="B63" i="20"/>
  <c r="D63" i="20" s="1"/>
  <c r="B64" i="20"/>
  <c r="J64" i="20" s="1"/>
  <c r="B65" i="20"/>
  <c r="D65" i="20" s="1"/>
  <c r="B66" i="20"/>
  <c r="B67" i="20"/>
  <c r="D67" i="20" s="1"/>
  <c r="B68" i="20"/>
  <c r="G68" i="20" s="1"/>
  <c r="B69" i="20"/>
  <c r="B70" i="20"/>
  <c r="H70" i="20" s="1"/>
  <c r="B71" i="20"/>
  <c r="D71" i="20" s="1"/>
  <c r="B72" i="20"/>
  <c r="J72" i="20" s="1"/>
  <c r="B73" i="20"/>
  <c r="I73" i="20" s="1"/>
  <c r="B74" i="20"/>
  <c r="G74" i="20" s="1"/>
  <c r="B75" i="20"/>
  <c r="G75" i="20" s="1"/>
  <c r="B76" i="20"/>
  <c r="G76" i="20" s="1"/>
  <c r="B77" i="20"/>
  <c r="B78" i="20"/>
  <c r="G78" i="20" s="1"/>
  <c r="B79" i="20"/>
  <c r="D79" i="20" s="1"/>
  <c r="B80" i="20"/>
  <c r="J80" i="20" s="1"/>
  <c r="B81" i="20"/>
  <c r="H81" i="20" s="1"/>
  <c r="B82" i="20"/>
  <c r="G82" i="20" s="1"/>
  <c r="B83" i="20"/>
  <c r="I83" i="20" s="1"/>
  <c r="B84" i="20"/>
  <c r="G84" i="20" s="1"/>
  <c r="B85" i="20"/>
  <c r="D85" i="20" s="1"/>
  <c r="B86" i="20"/>
  <c r="H86" i="20" s="1"/>
  <c r="B87" i="20"/>
  <c r="D87" i="20" s="1"/>
  <c r="B88" i="20"/>
  <c r="I88" i="20" s="1"/>
  <c r="B89" i="20"/>
  <c r="D89" i="20" s="1"/>
  <c r="B90" i="20"/>
  <c r="H90" i="20" s="1"/>
  <c r="B91" i="20"/>
  <c r="D91" i="20" s="1"/>
  <c r="B92" i="20"/>
  <c r="G92" i="20" s="1"/>
  <c r="B93" i="20"/>
  <c r="B94" i="20"/>
  <c r="G94" i="20" s="1"/>
  <c r="B95" i="20"/>
  <c r="I95" i="20" s="1"/>
  <c r="B96" i="20"/>
  <c r="I96" i="20" s="1"/>
  <c r="B97" i="20"/>
  <c r="G97" i="20" s="1"/>
  <c r="B98" i="20"/>
  <c r="D98" i="20" s="1"/>
  <c r="B99" i="20"/>
  <c r="D99" i="20" s="1"/>
  <c r="B100" i="20"/>
  <c r="G100" i="20" s="1"/>
  <c r="B101" i="20"/>
  <c r="D101" i="20" s="1"/>
  <c r="B102" i="20"/>
  <c r="H102" i="20" s="1"/>
  <c r="B103" i="20"/>
  <c r="G103" i="20" s="1"/>
  <c r="B104" i="20"/>
  <c r="H104" i="20" s="1"/>
  <c r="B105" i="20"/>
  <c r="I105" i="20" s="1"/>
  <c r="B106" i="20"/>
  <c r="I106" i="20" s="1"/>
  <c r="B107" i="20"/>
  <c r="G107" i="20" s="1"/>
  <c r="B108" i="20"/>
  <c r="G108" i="20" s="1"/>
  <c r="B109" i="20"/>
  <c r="B110" i="20"/>
  <c r="G110" i="20" s="1"/>
  <c r="B111" i="20"/>
  <c r="B112" i="20"/>
  <c r="H112" i="20" s="1"/>
  <c r="B113" i="20"/>
  <c r="D113" i="20" s="1"/>
  <c r="B114" i="20"/>
  <c r="D114" i="20" s="1"/>
  <c r="B115" i="20"/>
  <c r="D115" i="20" s="1"/>
  <c r="B116" i="20"/>
  <c r="G116" i="20" s="1"/>
  <c r="B117" i="20"/>
  <c r="D117" i="20" s="1"/>
  <c r="B118" i="20"/>
  <c r="H118" i="20" s="1"/>
  <c r="B119" i="20"/>
  <c r="D119" i="20" s="1"/>
  <c r="B120" i="20"/>
  <c r="G120" i="20" s="1"/>
  <c r="B121" i="20"/>
  <c r="D121" i="20" s="1"/>
  <c r="B122" i="20"/>
  <c r="D122" i="20" s="1"/>
  <c r="B123" i="20"/>
  <c r="G123" i="20" s="1"/>
  <c r="B124" i="20"/>
  <c r="G124" i="20" s="1"/>
  <c r="B125" i="20"/>
  <c r="B126" i="20"/>
  <c r="G126" i="20" s="1"/>
  <c r="B127" i="20"/>
  <c r="D127" i="20" s="1"/>
  <c r="B128" i="20"/>
  <c r="G128" i="20" s="1"/>
  <c r="B129" i="20"/>
  <c r="D129" i="20" s="1"/>
  <c r="B130" i="20"/>
  <c r="D130" i="20" s="1"/>
  <c r="B131" i="20"/>
  <c r="D131" i="20" s="1"/>
  <c r="B132" i="20"/>
  <c r="G132" i="20" s="1"/>
  <c r="B133" i="20"/>
  <c r="D133" i="20" s="1"/>
  <c r="B134" i="20"/>
  <c r="H134" i="20" s="1"/>
  <c r="B135" i="20"/>
  <c r="D135" i="20" s="1"/>
  <c r="B136" i="20"/>
  <c r="G136" i="20" s="1"/>
  <c r="B137" i="20"/>
  <c r="D137" i="20" s="1"/>
  <c r="B138" i="20"/>
  <c r="D138" i="20" s="1"/>
  <c r="B139" i="20"/>
  <c r="D139" i="20" s="1"/>
  <c r="B140" i="20"/>
  <c r="G140" i="20" s="1"/>
  <c r="B141" i="20"/>
  <c r="D141" i="20" s="1"/>
  <c r="B142" i="20"/>
  <c r="G142" i="20" s="1"/>
  <c r="B143" i="20"/>
  <c r="D143" i="20" s="1"/>
  <c r="B144" i="20"/>
  <c r="G144" i="20" s="1"/>
  <c r="B145" i="20"/>
  <c r="D145" i="20" s="1"/>
  <c r="B146" i="20"/>
  <c r="D146" i="20" s="1"/>
  <c r="B147" i="20"/>
  <c r="D147" i="20" s="1"/>
  <c r="B148" i="20"/>
  <c r="G148" i="20" s="1"/>
  <c r="B149" i="20"/>
  <c r="D149" i="20" s="1"/>
  <c r="B150" i="20"/>
  <c r="H150" i="20" s="1"/>
  <c r="B151" i="20"/>
  <c r="D151" i="20" s="1"/>
  <c r="B152" i="20"/>
  <c r="G152" i="20" s="1"/>
  <c r="B153" i="20"/>
  <c r="D153" i="20" s="1"/>
  <c r="B154" i="20"/>
  <c r="D154" i="20" s="1"/>
  <c r="B155" i="20"/>
  <c r="D155" i="20" s="1"/>
  <c r="B156" i="20"/>
  <c r="G156" i="20" s="1"/>
  <c r="B157" i="20"/>
  <c r="D157" i="20" s="1"/>
  <c r="B158" i="20"/>
  <c r="G158" i="20" s="1"/>
  <c r="B159" i="20"/>
  <c r="D159" i="20" s="1"/>
  <c r="B160" i="20"/>
  <c r="G160" i="20" s="1"/>
  <c r="B161" i="20"/>
  <c r="D161" i="20" s="1"/>
  <c r="B162" i="20"/>
  <c r="D162" i="20" s="1"/>
  <c r="B163" i="20"/>
  <c r="D163" i="20" s="1"/>
  <c r="B164" i="20"/>
  <c r="G164" i="20" s="1"/>
  <c r="B165" i="20"/>
  <c r="D165" i="20" s="1"/>
  <c r="B166" i="20"/>
  <c r="H166" i="20" s="1"/>
  <c r="B167" i="20"/>
  <c r="D167" i="20" s="1"/>
  <c r="B168" i="20"/>
  <c r="D168" i="20" s="1"/>
  <c r="B169" i="20"/>
  <c r="D169" i="20" s="1"/>
  <c r="B170" i="20"/>
  <c r="D170" i="20" s="1"/>
  <c r="B171" i="20"/>
  <c r="D171" i="20" s="1"/>
  <c r="B172" i="20"/>
  <c r="G172" i="20" s="1"/>
  <c r="B173" i="20"/>
  <c r="D173" i="20" s="1"/>
  <c r="B174" i="20"/>
  <c r="G174" i="20" s="1"/>
  <c r="B175" i="20"/>
  <c r="D175" i="20" s="1"/>
  <c r="B176" i="20"/>
  <c r="D176" i="20" s="1"/>
  <c r="B177" i="20"/>
  <c r="D177" i="20" s="1"/>
  <c r="B178" i="20"/>
  <c r="D178" i="20" s="1"/>
  <c r="B179" i="20"/>
  <c r="D179" i="20" s="1"/>
  <c r="B180" i="20"/>
  <c r="G180" i="20" s="1"/>
  <c r="B181" i="20"/>
  <c r="D181" i="20" s="1"/>
  <c r="B182" i="20"/>
  <c r="H182" i="20" s="1"/>
  <c r="B183" i="20"/>
  <c r="D183" i="20" s="1"/>
  <c r="B184" i="20"/>
  <c r="D184" i="20" s="1"/>
  <c r="B185" i="20"/>
  <c r="D185" i="20" s="1"/>
  <c r="B186" i="20"/>
  <c r="D186" i="20" s="1"/>
  <c r="B187" i="20"/>
  <c r="D187" i="20" s="1"/>
  <c r="B188" i="20"/>
  <c r="G188" i="20" s="1"/>
  <c r="B189" i="20"/>
  <c r="D189" i="20" s="1"/>
  <c r="B190" i="20"/>
  <c r="G190" i="20" s="1"/>
  <c r="B191" i="20"/>
  <c r="D191" i="20" s="1"/>
  <c r="B192" i="20"/>
  <c r="D192" i="20" s="1"/>
  <c r="B193" i="20"/>
  <c r="D193" i="20" s="1"/>
  <c r="B194" i="20"/>
  <c r="D194" i="20" s="1"/>
  <c r="B195" i="20"/>
  <c r="D195" i="20" s="1"/>
  <c r="B196" i="20"/>
  <c r="G196" i="20" s="1"/>
  <c r="B197" i="20"/>
  <c r="D197" i="20" s="1"/>
  <c r="B198" i="20"/>
  <c r="H198" i="20" s="1"/>
  <c r="B199" i="20"/>
  <c r="D199" i="20" s="1"/>
  <c r="B200" i="20"/>
  <c r="J200" i="20" s="1"/>
  <c r="B201" i="20"/>
  <c r="D201" i="20" s="1"/>
  <c r="B202" i="20"/>
  <c r="D202" i="20" s="1"/>
  <c r="B203" i="20"/>
  <c r="D203" i="20" s="1"/>
  <c r="B204" i="20"/>
  <c r="G204" i="20" s="1"/>
  <c r="B205" i="20"/>
  <c r="D205" i="20" s="1"/>
  <c r="B206" i="20"/>
  <c r="G206" i="20" s="1"/>
  <c r="B207" i="20"/>
  <c r="D207" i="20" s="1"/>
  <c r="B208" i="20"/>
  <c r="J208" i="20" s="1"/>
  <c r="B209" i="20"/>
  <c r="D209" i="20" s="1"/>
  <c r="B210" i="20"/>
  <c r="D210" i="20" s="1"/>
  <c r="B211" i="20"/>
  <c r="D211" i="20" s="1"/>
  <c r="B212" i="20"/>
  <c r="G212" i="20" s="1"/>
  <c r="B213" i="20"/>
  <c r="D213" i="20" s="1"/>
  <c r="B214" i="20"/>
  <c r="H214" i="20" s="1"/>
  <c r="B215" i="20"/>
  <c r="D215" i="20" s="1"/>
  <c r="B216" i="20"/>
  <c r="I216" i="20" s="1"/>
  <c r="B217" i="20"/>
  <c r="D217" i="20" s="1"/>
  <c r="B218" i="20"/>
  <c r="D218" i="20" s="1"/>
  <c r="B219" i="20"/>
  <c r="D219" i="20" s="1"/>
  <c r="B220" i="20"/>
  <c r="G220" i="20" s="1"/>
  <c r="B221" i="20"/>
  <c r="D221" i="20" s="1"/>
  <c r="B222" i="20"/>
  <c r="G222" i="20" s="1"/>
  <c r="B223" i="20"/>
  <c r="D223" i="20" s="1"/>
  <c r="B224" i="20"/>
  <c r="I224" i="20" s="1"/>
  <c r="B225" i="20"/>
  <c r="D225" i="20" s="1"/>
  <c r="B226" i="20"/>
  <c r="D226" i="20" s="1"/>
  <c r="B227" i="20"/>
  <c r="D227" i="20" s="1"/>
  <c r="B228" i="20"/>
  <c r="G228" i="20" s="1"/>
  <c r="B229" i="20"/>
  <c r="D229" i="20" s="1"/>
  <c r="B230" i="20"/>
  <c r="H230" i="20" s="1"/>
  <c r="B231" i="20"/>
  <c r="D231" i="20" s="1"/>
  <c r="B12" i="20"/>
  <c r="H12" i="20" s="1"/>
  <c r="J13" i="20"/>
  <c r="J16" i="20"/>
  <c r="G17" i="20"/>
  <c r="H17" i="20"/>
  <c r="J21" i="20"/>
  <c r="J23" i="20"/>
  <c r="J25" i="20"/>
  <c r="I26" i="20"/>
  <c r="G27" i="20"/>
  <c r="I29" i="20"/>
  <c r="H31" i="20"/>
  <c r="G33" i="20"/>
  <c r="H33" i="20"/>
  <c r="I37" i="20"/>
  <c r="J39" i="20"/>
  <c r="J41" i="20"/>
  <c r="H45" i="20"/>
  <c r="H47" i="20"/>
  <c r="H48" i="20"/>
  <c r="G49" i="20"/>
  <c r="H49" i="20"/>
  <c r="H53" i="20"/>
  <c r="H57" i="20"/>
  <c r="J57" i="20"/>
  <c r="G61" i="20"/>
  <c r="J61" i="20"/>
  <c r="J63" i="20"/>
  <c r="J65" i="20"/>
  <c r="G66" i="20"/>
  <c r="H66" i="20"/>
  <c r="G69" i="20"/>
  <c r="J69" i="20"/>
  <c r="I72" i="20"/>
  <c r="G73" i="20"/>
  <c r="H73" i="20"/>
  <c r="H74" i="20"/>
  <c r="H75" i="20"/>
  <c r="I77" i="20"/>
  <c r="I85" i="20"/>
  <c r="J87" i="20"/>
  <c r="H88" i="20"/>
  <c r="H89" i="20"/>
  <c r="I89" i="20"/>
  <c r="H93" i="20"/>
  <c r="I97" i="20"/>
  <c r="G98" i="20"/>
  <c r="H101" i="20"/>
  <c r="G105" i="20"/>
  <c r="H105" i="20"/>
  <c r="H106" i="20"/>
  <c r="H107" i="20"/>
  <c r="J107" i="20"/>
  <c r="G109" i="20"/>
  <c r="J119" i="20"/>
  <c r="G121" i="20"/>
  <c r="I121" i="20"/>
  <c r="J121" i="20"/>
  <c r="J127" i="20"/>
  <c r="G129" i="20"/>
  <c r="I130" i="20"/>
  <c r="J130" i="20"/>
  <c r="H131" i="20"/>
  <c r="H137" i="20"/>
  <c r="J137" i="20"/>
  <c r="J141" i="20"/>
  <c r="H143" i="20"/>
  <c r="J144" i="20"/>
  <c r="J149" i="20"/>
  <c r="I152" i="20"/>
  <c r="G153" i="20"/>
  <c r="I153" i="20"/>
  <c r="J153" i="20"/>
  <c r="I157" i="20"/>
  <c r="I160" i="20"/>
  <c r="G161" i="20"/>
  <c r="J162" i="20"/>
  <c r="G163" i="20"/>
  <c r="I163" i="20"/>
  <c r="I165" i="20"/>
  <c r="H169" i="20"/>
  <c r="J169" i="20"/>
  <c r="H173" i="20"/>
  <c r="H175" i="20"/>
  <c r="H181" i="20"/>
  <c r="G184" i="20"/>
  <c r="J184" i="20"/>
  <c r="H185" i="20"/>
  <c r="I185" i="20"/>
  <c r="G189" i="20"/>
  <c r="J189" i="20"/>
  <c r="H193" i="20"/>
  <c r="J193" i="20"/>
  <c r="G194" i="20"/>
  <c r="G197" i="20"/>
  <c r="J197" i="20"/>
  <c r="I200" i="20"/>
  <c r="I203" i="20"/>
  <c r="I205" i="20"/>
  <c r="H209" i="20"/>
  <c r="J209" i="20"/>
  <c r="I213" i="20"/>
  <c r="J215" i="20"/>
  <c r="H216" i="20"/>
  <c r="G217" i="20"/>
  <c r="H218" i="20"/>
  <c r="H221" i="20"/>
  <c r="H223" i="20"/>
  <c r="H224" i="20"/>
  <c r="G225" i="20"/>
  <c r="I225" i="20"/>
  <c r="J225" i="20"/>
  <c r="H229" i="20"/>
  <c r="J113" i="20" l="1"/>
  <c r="G117" i="20"/>
  <c r="J171" i="20"/>
  <c r="H202" i="20"/>
  <c r="H179" i="20"/>
  <c r="H170" i="20"/>
  <c r="J139" i="20"/>
  <c r="H115" i="20"/>
  <c r="J91" i="20"/>
  <c r="H83" i="20"/>
  <c r="G64" i="20"/>
  <c r="J51" i="20"/>
  <c r="I35" i="20"/>
  <c r="H203" i="20"/>
  <c r="G179" i="20"/>
  <c r="I219" i="20"/>
  <c r="J210" i="20"/>
  <c r="I187" i="20"/>
  <c r="J178" i="20"/>
  <c r="G147" i="20"/>
  <c r="I123" i="20"/>
  <c r="J114" i="20"/>
  <c r="G104" i="20"/>
  <c r="I90" i="20"/>
  <c r="J82" i="20"/>
  <c r="G51" i="20"/>
  <c r="G43" i="20"/>
  <c r="H138" i="20"/>
  <c r="G115" i="20"/>
  <c r="H91" i="20"/>
  <c r="G83" i="20"/>
  <c r="I51" i="20"/>
  <c r="H219" i="20"/>
  <c r="G178" i="20"/>
  <c r="J146" i="20"/>
  <c r="I32" i="20"/>
  <c r="H147" i="20"/>
  <c r="I227" i="20"/>
  <c r="J155" i="20"/>
  <c r="J50" i="20"/>
  <c r="I42" i="20"/>
  <c r="I218" i="20"/>
  <c r="J195" i="20"/>
  <c r="H176" i="20"/>
  <c r="J163" i="20"/>
  <c r="G146" i="20"/>
  <c r="I131" i="20"/>
  <c r="J98" i="20"/>
  <c r="J75" i="20"/>
  <c r="G67" i="20"/>
  <c r="G58" i="20"/>
  <c r="G50" i="20"/>
  <c r="I19" i="20"/>
  <c r="J81" i="20"/>
  <c r="J227" i="20"/>
  <c r="H225" i="20"/>
  <c r="G219" i="20"/>
  <c r="I209" i="20"/>
  <c r="G203" i="20"/>
  <c r="I193" i="20"/>
  <c r="J187" i="20"/>
  <c r="G185" i="20"/>
  <c r="I169" i="20"/>
  <c r="H163" i="20"/>
  <c r="H153" i="20"/>
  <c r="I137" i="20"/>
  <c r="G131" i="20"/>
  <c r="J123" i="20"/>
  <c r="H121" i="20"/>
  <c r="I107" i="20"/>
  <c r="J97" i="20"/>
  <c r="I91" i="20"/>
  <c r="G89" i="20"/>
  <c r="I75" i="20"/>
  <c r="I57" i="20"/>
  <c r="H51" i="20"/>
  <c r="J35" i="20"/>
  <c r="J19" i="20"/>
  <c r="H227" i="20"/>
  <c r="G209" i="20"/>
  <c r="I195" i="20"/>
  <c r="I171" i="20"/>
  <c r="I155" i="20"/>
  <c r="J145" i="20"/>
  <c r="I139" i="20"/>
  <c r="H123" i="20"/>
  <c r="G91" i="20"/>
  <c r="G227" i="20"/>
  <c r="H171" i="20"/>
  <c r="H168" i="20"/>
  <c r="J161" i="20"/>
  <c r="H155" i="20"/>
  <c r="I145" i="20"/>
  <c r="J136" i="20"/>
  <c r="I99" i="20"/>
  <c r="H65" i="20"/>
  <c r="I59" i="20"/>
  <c r="J56" i="20"/>
  <c r="J43" i="20"/>
  <c r="J226" i="20"/>
  <c r="I217" i="20"/>
  <c r="H211" i="20"/>
  <c r="H201" i="20"/>
  <c r="G195" i="20"/>
  <c r="G192" i="20"/>
  <c r="G186" i="20"/>
  <c r="J179" i="20"/>
  <c r="H177" i="20"/>
  <c r="G171" i="20"/>
  <c r="J167" i="20"/>
  <c r="I161" i="20"/>
  <c r="G155" i="20"/>
  <c r="J147" i="20"/>
  <c r="H145" i="20"/>
  <c r="G139" i="20"/>
  <c r="J135" i="20"/>
  <c r="I129" i="20"/>
  <c r="J122" i="20"/>
  <c r="J115" i="20"/>
  <c r="G113" i="20"/>
  <c r="J105" i="20"/>
  <c r="H99" i="20"/>
  <c r="H96" i="20"/>
  <c r="J83" i="20"/>
  <c r="G81" i="20"/>
  <c r="J73" i="20"/>
  <c r="I67" i="20"/>
  <c r="G65" i="20"/>
  <c r="H59" i="20"/>
  <c r="J49" i="20"/>
  <c r="I43" i="20"/>
  <c r="G41" i="20"/>
  <c r="J33" i="20"/>
  <c r="I27" i="20"/>
  <c r="G25" i="20"/>
  <c r="J17" i="20"/>
  <c r="J211" i="20"/>
  <c r="J201" i="20"/>
  <c r="G193" i="20"/>
  <c r="H187" i="20"/>
  <c r="J177" i="20"/>
  <c r="G169" i="20"/>
  <c r="G137" i="20"/>
  <c r="I113" i="20"/>
  <c r="J99" i="20"/>
  <c r="H97" i="20"/>
  <c r="I81" i="20"/>
  <c r="I65" i="20"/>
  <c r="J59" i="20"/>
  <c r="I41" i="20"/>
  <c r="H35" i="20"/>
  <c r="I25" i="20"/>
  <c r="H19" i="20"/>
  <c r="J217" i="20"/>
  <c r="I211" i="20"/>
  <c r="I208" i="20"/>
  <c r="I201" i="20"/>
  <c r="H195" i="20"/>
  <c r="J192" i="20"/>
  <c r="G187" i="20"/>
  <c r="I177" i="20"/>
  <c r="H139" i="20"/>
  <c r="J129" i="20"/>
  <c r="H113" i="20"/>
  <c r="J67" i="20"/>
  <c r="H41" i="20"/>
  <c r="G35" i="20"/>
  <c r="J27" i="20"/>
  <c r="G226" i="20"/>
  <c r="J219" i="20"/>
  <c r="H217" i="20"/>
  <c r="G211" i="20"/>
  <c r="J203" i="20"/>
  <c r="G201" i="20"/>
  <c r="H194" i="20"/>
  <c r="J191" i="20"/>
  <c r="J185" i="20"/>
  <c r="I179" i="20"/>
  <c r="G177" i="20"/>
  <c r="I170" i="20"/>
  <c r="H161" i="20"/>
  <c r="H154" i="20"/>
  <c r="I147" i="20"/>
  <c r="G145" i="20"/>
  <c r="I138" i="20"/>
  <c r="J131" i="20"/>
  <c r="H129" i="20"/>
  <c r="I122" i="20"/>
  <c r="I115" i="20"/>
  <c r="G112" i="20"/>
  <c r="G99" i="20"/>
  <c r="H95" i="20"/>
  <c r="J89" i="20"/>
  <c r="I80" i="20"/>
  <c r="H67" i="20"/>
  <c r="H40" i="20"/>
  <c r="I24" i="20"/>
  <c r="G223" i="20"/>
  <c r="I215" i="20"/>
  <c r="I127" i="20"/>
  <c r="I119" i="20"/>
  <c r="G95" i="20"/>
  <c r="I63" i="20"/>
  <c r="I39" i="20"/>
  <c r="G31" i="20"/>
  <c r="G215" i="20"/>
  <c r="H210" i="20"/>
  <c r="I207" i="20"/>
  <c r="J202" i="20"/>
  <c r="G191" i="20"/>
  <c r="I186" i="20"/>
  <c r="J231" i="20"/>
  <c r="G210" i="20"/>
  <c r="H207" i="20"/>
  <c r="I202" i="20"/>
  <c r="J199" i="20"/>
  <c r="H186" i="20"/>
  <c r="J183" i="20"/>
  <c r="G162" i="20"/>
  <c r="H159" i="20"/>
  <c r="I154" i="20"/>
  <c r="J151" i="20"/>
  <c r="G114" i="20"/>
  <c r="H111" i="20"/>
  <c r="J103" i="20"/>
  <c r="H79" i="20"/>
  <c r="I74" i="20"/>
  <c r="J71" i="20"/>
  <c r="J55" i="20"/>
  <c r="H15" i="20"/>
  <c r="G207" i="20"/>
  <c r="I151" i="20"/>
  <c r="G111" i="20"/>
  <c r="I71" i="20"/>
  <c r="G154" i="20"/>
  <c r="H151" i="20"/>
  <c r="I146" i="20"/>
  <c r="G106" i="20"/>
  <c r="H103" i="20"/>
  <c r="I98" i="20"/>
  <c r="J95" i="20"/>
  <c r="H71" i="20"/>
  <c r="J66" i="20"/>
  <c r="H55" i="20"/>
  <c r="I50" i="20"/>
  <c r="J47" i="20"/>
  <c r="J31" i="20"/>
  <c r="I231" i="20"/>
  <c r="I199" i="20"/>
  <c r="I183" i="20"/>
  <c r="G159" i="20"/>
  <c r="I103" i="20"/>
  <c r="G79" i="20"/>
  <c r="I55" i="20"/>
  <c r="H231" i="20"/>
  <c r="I226" i="20"/>
  <c r="J223" i="20"/>
  <c r="G202" i="20"/>
  <c r="H199" i="20"/>
  <c r="J194" i="20"/>
  <c r="H183" i="20"/>
  <c r="I178" i="20"/>
  <c r="J175" i="20"/>
  <c r="J143" i="20"/>
  <c r="G231" i="20"/>
  <c r="H226" i="20"/>
  <c r="I223" i="20"/>
  <c r="J218" i="20"/>
  <c r="G199" i="20"/>
  <c r="I194" i="20"/>
  <c r="G183" i="20"/>
  <c r="H178" i="20"/>
  <c r="I175" i="20"/>
  <c r="J170" i="20"/>
  <c r="G151" i="20"/>
  <c r="H146" i="20"/>
  <c r="I143" i="20"/>
  <c r="J138" i="20"/>
  <c r="H98" i="20"/>
  <c r="J90" i="20"/>
  <c r="G71" i="20"/>
  <c r="I66" i="20"/>
  <c r="H50" i="20"/>
  <c r="J42" i="20"/>
  <c r="I31" i="20"/>
  <c r="J26" i="20"/>
  <c r="I135" i="20"/>
  <c r="I87" i="20"/>
  <c r="G47" i="20"/>
  <c r="I23" i="20"/>
  <c r="G218" i="20"/>
  <c r="H215" i="20"/>
  <c r="I210" i="20"/>
  <c r="J207" i="20"/>
  <c r="H191" i="20"/>
  <c r="J186" i="20"/>
  <c r="G170" i="20"/>
  <c r="H167" i="20"/>
  <c r="I162" i="20"/>
  <c r="J159" i="20"/>
  <c r="G138" i="20"/>
  <c r="H135" i="20"/>
  <c r="H130" i="20"/>
  <c r="H127" i="20"/>
  <c r="H122" i="20"/>
  <c r="H119" i="20"/>
  <c r="I114" i="20"/>
  <c r="J111" i="20"/>
  <c r="G90" i="20"/>
  <c r="H87" i="20"/>
  <c r="I82" i="20"/>
  <c r="J79" i="20"/>
  <c r="H63" i="20"/>
  <c r="J58" i="20"/>
  <c r="G42" i="20"/>
  <c r="G26" i="20"/>
  <c r="H23" i="20"/>
  <c r="I18" i="20"/>
  <c r="J15" i="20"/>
  <c r="I191" i="20"/>
  <c r="G175" i="20"/>
  <c r="I167" i="20"/>
  <c r="G143" i="20"/>
  <c r="J18" i="20"/>
  <c r="G167" i="20"/>
  <c r="H162" i="20"/>
  <c r="I159" i="20"/>
  <c r="J154" i="20"/>
  <c r="G135" i="20"/>
  <c r="G130" i="20"/>
  <c r="G127" i="20"/>
  <c r="G122" i="20"/>
  <c r="G119" i="20"/>
  <c r="H114" i="20"/>
  <c r="I111" i="20"/>
  <c r="J106" i="20"/>
  <c r="G87" i="20"/>
  <c r="H82" i="20"/>
  <c r="I79" i="20"/>
  <c r="J74" i="20"/>
  <c r="G63" i="20"/>
  <c r="I58" i="20"/>
  <c r="G39" i="20"/>
  <c r="G23" i="20"/>
  <c r="H18" i="20"/>
  <c r="I15" i="20"/>
  <c r="H34" i="20"/>
  <c r="G34" i="20"/>
  <c r="J34" i="20"/>
  <c r="I34" i="20"/>
  <c r="D204" i="20"/>
  <c r="D172" i="20"/>
  <c r="D140" i="20"/>
  <c r="I214" i="20"/>
  <c r="I150" i="20"/>
  <c r="I86" i="20"/>
  <c r="I22" i="20"/>
  <c r="D228" i="20"/>
  <c r="D68" i="20"/>
  <c r="D196" i="20"/>
  <c r="D164" i="20"/>
  <c r="D132" i="20"/>
  <c r="D100" i="20"/>
  <c r="I230" i="20"/>
  <c r="I166" i="20"/>
  <c r="I102" i="20"/>
  <c r="I38" i="20"/>
  <c r="D220" i="20"/>
  <c r="D188" i="20"/>
  <c r="D156" i="20"/>
  <c r="D60" i="20"/>
  <c r="I198" i="20"/>
  <c r="I134" i="20"/>
  <c r="I70" i="20"/>
  <c r="D212" i="20"/>
  <c r="D180" i="20"/>
  <c r="D148" i="20"/>
  <c r="D116" i="20"/>
  <c r="D52" i="20"/>
  <c r="I182" i="20"/>
  <c r="I118" i="20"/>
  <c r="I54" i="20"/>
  <c r="G229" i="20"/>
  <c r="G224" i="20"/>
  <c r="G221" i="20"/>
  <c r="G216" i="20"/>
  <c r="H213" i="20"/>
  <c r="H208" i="20"/>
  <c r="H205" i="20"/>
  <c r="H200" i="20"/>
  <c r="I197" i="20"/>
  <c r="I192" i="20"/>
  <c r="I189" i="20"/>
  <c r="I184" i="20"/>
  <c r="J181" i="20"/>
  <c r="J176" i="20"/>
  <c r="J173" i="20"/>
  <c r="J168" i="20"/>
  <c r="G101" i="20"/>
  <c r="G96" i="20"/>
  <c r="G93" i="20"/>
  <c r="G88" i="20"/>
  <c r="H85" i="20"/>
  <c r="H80" i="20"/>
  <c r="H77" i="20"/>
  <c r="H72" i="20"/>
  <c r="I69" i="20"/>
  <c r="I64" i="20"/>
  <c r="I61" i="20"/>
  <c r="I56" i="20"/>
  <c r="J53" i="20"/>
  <c r="J48" i="20"/>
  <c r="J45" i="20"/>
  <c r="J40" i="20"/>
  <c r="G213" i="20"/>
  <c r="G208" i="20"/>
  <c r="G205" i="20"/>
  <c r="G200" i="20"/>
  <c r="H197" i="20"/>
  <c r="H192" i="20"/>
  <c r="H189" i="20"/>
  <c r="H184" i="20"/>
  <c r="I181" i="20"/>
  <c r="I176" i="20"/>
  <c r="I173" i="20"/>
  <c r="I168" i="20"/>
  <c r="J165" i="20"/>
  <c r="J160" i="20"/>
  <c r="J157" i="20"/>
  <c r="J152" i="20"/>
  <c r="G85" i="20"/>
  <c r="G80" i="20"/>
  <c r="G77" i="20"/>
  <c r="G72" i="20"/>
  <c r="H69" i="20"/>
  <c r="H64" i="20"/>
  <c r="H61" i="20"/>
  <c r="H56" i="20"/>
  <c r="I53" i="20"/>
  <c r="I48" i="20"/>
  <c r="I45" i="20"/>
  <c r="I40" i="20"/>
  <c r="J37" i="20"/>
  <c r="J32" i="20"/>
  <c r="J29" i="20"/>
  <c r="J24" i="20"/>
  <c r="G181" i="20"/>
  <c r="G176" i="20"/>
  <c r="G173" i="20"/>
  <c r="G168" i="20"/>
  <c r="H165" i="20"/>
  <c r="H160" i="20"/>
  <c r="H157" i="20"/>
  <c r="H152" i="20"/>
  <c r="I149" i="20"/>
  <c r="I144" i="20"/>
  <c r="I141" i="20"/>
  <c r="I136" i="20"/>
  <c r="J133" i="20"/>
  <c r="J128" i="20"/>
  <c r="J125" i="20"/>
  <c r="J120" i="20"/>
  <c r="G53" i="20"/>
  <c r="G48" i="20"/>
  <c r="G45" i="20"/>
  <c r="G40" i="20"/>
  <c r="H37" i="20"/>
  <c r="H32" i="20"/>
  <c r="H29" i="20"/>
  <c r="H24" i="20"/>
  <c r="I21" i="20"/>
  <c r="I16" i="20"/>
  <c r="I13" i="20"/>
  <c r="D224" i="20"/>
  <c r="D216" i="20"/>
  <c r="D208" i="20"/>
  <c r="D200" i="20"/>
  <c r="D160" i="20"/>
  <c r="D152" i="20"/>
  <c r="D144" i="20"/>
  <c r="D136" i="20"/>
  <c r="D128" i="20"/>
  <c r="D120" i="20"/>
  <c r="D80" i="20"/>
  <c r="D72" i="20"/>
  <c r="G165" i="20"/>
  <c r="G157" i="20"/>
  <c r="H149" i="20"/>
  <c r="H144" i="20"/>
  <c r="H141" i="20"/>
  <c r="H136" i="20"/>
  <c r="I133" i="20"/>
  <c r="I128" i="20"/>
  <c r="I125" i="20"/>
  <c r="I120" i="20"/>
  <c r="J117" i="20"/>
  <c r="J112" i="20"/>
  <c r="J109" i="20"/>
  <c r="J104" i="20"/>
  <c r="G37" i="20"/>
  <c r="G29" i="20"/>
  <c r="H21" i="20"/>
  <c r="H16" i="20"/>
  <c r="H13" i="20"/>
  <c r="J229" i="20"/>
  <c r="J224" i="20"/>
  <c r="J221" i="20"/>
  <c r="J216" i="20"/>
  <c r="G149" i="20"/>
  <c r="G141" i="20"/>
  <c r="H133" i="20"/>
  <c r="H128" i="20"/>
  <c r="H125" i="20"/>
  <c r="H120" i="20"/>
  <c r="I117" i="20"/>
  <c r="I112" i="20"/>
  <c r="I109" i="20"/>
  <c r="I104" i="20"/>
  <c r="J101" i="20"/>
  <c r="J96" i="20"/>
  <c r="J93" i="20"/>
  <c r="J88" i="20"/>
  <c r="G21" i="20"/>
  <c r="G13" i="20"/>
  <c r="D230" i="20"/>
  <c r="D222" i="20"/>
  <c r="D214" i="20"/>
  <c r="D206" i="20"/>
  <c r="D198" i="20"/>
  <c r="D190" i="20"/>
  <c r="D182" i="20"/>
  <c r="D174" i="20"/>
  <c r="D166" i="20"/>
  <c r="D158" i="20"/>
  <c r="D150" i="20"/>
  <c r="D142" i="20"/>
  <c r="D134" i="20"/>
  <c r="D118" i="20"/>
  <c r="D102" i="20"/>
  <c r="D94" i="20"/>
  <c r="D70" i="20"/>
  <c r="D46" i="20"/>
  <c r="I229" i="20"/>
  <c r="I221" i="20"/>
  <c r="J213" i="20"/>
  <c r="J205" i="20"/>
  <c r="G133" i="20"/>
  <c r="G125" i="20"/>
  <c r="H117" i="20"/>
  <c r="H109" i="20"/>
  <c r="I101" i="20"/>
  <c r="I93" i="20"/>
  <c r="J85" i="20"/>
  <c r="J77" i="20"/>
  <c r="G198" i="20"/>
  <c r="G166" i="20"/>
  <c r="G134" i="20"/>
  <c r="G118" i="20"/>
  <c r="G102" i="20"/>
  <c r="G86" i="20"/>
  <c r="G70" i="20"/>
  <c r="G54" i="20"/>
  <c r="G38" i="20"/>
  <c r="G22" i="20"/>
  <c r="J222" i="20"/>
  <c r="J206" i="20"/>
  <c r="J190" i="20"/>
  <c r="J174" i="20"/>
  <c r="J158" i="20"/>
  <c r="J142" i="20"/>
  <c r="J126" i="20"/>
  <c r="J110" i="20"/>
  <c r="J94" i="20"/>
  <c r="J78" i="20"/>
  <c r="J62" i="20"/>
  <c r="J46" i="20"/>
  <c r="J30" i="20"/>
  <c r="J14" i="20"/>
  <c r="G182" i="20"/>
  <c r="I222" i="20"/>
  <c r="I206" i="20"/>
  <c r="I190" i="20"/>
  <c r="I174" i="20"/>
  <c r="I158" i="20"/>
  <c r="I142" i="20"/>
  <c r="I126" i="20"/>
  <c r="I110" i="20"/>
  <c r="I94" i="20"/>
  <c r="I78" i="20"/>
  <c r="I62" i="20"/>
  <c r="I46" i="20"/>
  <c r="I30" i="20"/>
  <c r="I14" i="20"/>
  <c r="G150" i="20"/>
  <c r="H222" i="20"/>
  <c r="H206" i="20"/>
  <c r="H190" i="20"/>
  <c r="H174" i="20"/>
  <c r="H158" i="20"/>
  <c r="H142" i="20"/>
  <c r="H126" i="20"/>
  <c r="H110" i="20"/>
  <c r="H94" i="20"/>
  <c r="H78" i="20"/>
  <c r="H62" i="20"/>
  <c r="H46" i="20"/>
  <c r="H30" i="20"/>
  <c r="H14" i="20"/>
  <c r="G230" i="20"/>
  <c r="G214" i="20"/>
  <c r="J230" i="20"/>
  <c r="J214" i="20"/>
  <c r="J198" i="20"/>
  <c r="J182" i="20"/>
  <c r="J166" i="20"/>
  <c r="J150" i="20"/>
  <c r="J134" i="20"/>
  <c r="J118" i="20"/>
  <c r="J102" i="20"/>
  <c r="J86" i="20"/>
  <c r="J70" i="20"/>
  <c r="J54" i="20"/>
  <c r="J38" i="20"/>
  <c r="J22" i="20"/>
  <c r="J228" i="20"/>
  <c r="J220" i="20"/>
  <c r="J212" i="20"/>
  <c r="J204" i="20"/>
  <c r="J196" i="20"/>
  <c r="J188" i="20"/>
  <c r="J180" i="20"/>
  <c r="J172" i="20"/>
  <c r="J164" i="20"/>
  <c r="J156" i="20"/>
  <c r="J148" i="20"/>
  <c r="J140" i="20"/>
  <c r="J132" i="20"/>
  <c r="J124" i="20"/>
  <c r="J116" i="20"/>
  <c r="J108" i="20"/>
  <c r="J100" i="20"/>
  <c r="J92" i="20"/>
  <c r="J84" i="20"/>
  <c r="J76" i="20"/>
  <c r="J68" i="20"/>
  <c r="J60" i="20"/>
  <c r="J52" i="20"/>
  <c r="J44" i="20"/>
  <c r="J36" i="20"/>
  <c r="J28" i="20"/>
  <c r="J20" i="20"/>
  <c r="I228" i="20"/>
  <c r="I220" i="20"/>
  <c r="I212" i="20"/>
  <c r="I204" i="20"/>
  <c r="I196" i="20"/>
  <c r="I188" i="20"/>
  <c r="I180" i="20"/>
  <c r="I172" i="20"/>
  <c r="I164" i="20"/>
  <c r="I156" i="20"/>
  <c r="I148" i="20"/>
  <c r="I140" i="20"/>
  <c r="I132" i="20"/>
  <c r="I124" i="20"/>
  <c r="I116" i="20"/>
  <c r="I108" i="20"/>
  <c r="I100" i="20"/>
  <c r="I92" i="20"/>
  <c r="I84" i="20"/>
  <c r="I76" i="20"/>
  <c r="I68" i="20"/>
  <c r="I60" i="20"/>
  <c r="I52" i="20"/>
  <c r="I44" i="20"/>
  <c r="I36" i="20"/>
  <c r="I28" i="20"/>
  <c r="I20" i="20"/>
  <c r="H228" i="20"/>
  <c r="H220" i="20"/>
  <c r="H212" i="20"/>
  <c r="H204" i="20"/>
  <c r="H196" i="20"/>
  <c r="H188" i="20"/>
  <c r="H180" i="20"/>
  <c r="H172" i="20"/>
  <c r="H164" i="20"/>
  <c r="H156" i="20"/>
  <c r="H148" i="20"/>
  <c r="H140" i="20"/>
  <c r="H132" i="20"/>
  <c r="H124" i="20"/>
  <c r="H116" i="20"/>
  <c r="H108" i="20"/>
  <c r="H100" i="20"/>
  <c r="H92" i="20"/>
  <c r="H84" i="20"/>
  <c r="H76" i="20"/>
  <c r="H68" i="20"/>
  <c r="H60" i="20"/>
  <c r="H52" i="20"/>
  <c r="H44" i="20"/>
  <c r="H36" i="20"/>
  <c r="H28" i="20"/>
  <c r="H20" i="20"/>
  <c r="I12" i="20"/>
  <c r="G12" i="20"/>
  <c r="J12" i="20"/>
  <c r="M12" i="20" l="1"/>
  <c r="Z56" i="21"/>
  <c r="Y62" i="21"/>
  <c r="EI2" i="20"/>
  <c r="EJ2" i="20" s="1"/>
  <c r="EK2" i="20" s="1"/>
  <c r="EL2" i="20" s="1"/>
  <c r="EM2" i="20" s="1"/>
  <c r="EN2" i="20" s="1"/>
  <c r="EO2" i="20" s="1"/>
  <c r="EP2" i="20" s="1"/>
  <c r="EG7" i="20"/>
  <c r="Y61" i="21" s="1"/>
  <c r="EG4" i="20"/>
  <c r="Y58" i="21" s="1"/>
  <c r="EG5" i="20"/>
  <c r="Y59" i="21" s="1"/>
  <c r="EG6" i="20"/>
  <c r="Y60" i="21" s="1"/>
  <c r="EG3" i="20"/>
  <c r="Y57" i="21" s="1"/>
  <c r="HJ10" i="20"/>
  <c r="HK10" i="20" s="1"/>
  <c r="HL10" i="20" s="1"/>
  <c r="HM10" i="20" s="1"/>
  <c r="HN10" i="20" s="1"/>
  <c r="HO10" i="20" s="1"/>
  <c r="HP10" i="20" s="1"/>
  <c r="HQ10" i="20" s="1"/>
  <c r="HR10" i="20" s="1"/>
  <c r="HS10" i="20" s="1"/>
  <c r="HT10" i="20" s="1"/>
  <c r="HU10" i="20" s="1"/>
  <c r="HV10" i="20" s="1"/>
  <c r="HW10" i="20" s="1"/>
  <c r="HX10" i="20" s="1"/>
  <c r="HY10" i="20" s="1"/>
  <c r="HZ10" i="20" s="1"/>
  <c r="IA10" i="20" s="1"/>
  <c r="IB10" i="20" s="1"/>
  <c r="IC10" i="20" s="1"/>
  <c r="HK11" i="20"/>
  <c r="HL11" i="20" s="1"/>
  <c r="GP10" i="20"/>
  <c r="GQ11" i="20"/>
  <c r="GR11" i="20" s="1"/>
  <c r="FV10" i="20"/>
  <c r="FW11" i="20"/>
  <c r="FX11" i="20" s="1"/>
  <c r="EH10" i="20"/>
  <c r="EI10" i="20" s="1"/>
  <c r="FB10" i="20"/>
  <c r="FC11" i="20"/>
  <c r="FD11" i="20" s="1"/>
  <c r="Z11" i="20"/>
  <c r="EI11" i="20"/>
  <c r="EJ11" i="20" s="1"/>
  <c r="EK11" i="20" s="1"/>
  <c r="EL11" i="20" s="1"/>
  <c r="EM11" i="20" s="1"/>
  <c r="EN11" i="20" s="1"/>
  <c r="EO11" i="20" s="1"/>
  <c r="EP11" i="20" s="1"/>
  <c r="EQ11" i="20" s="1"/>
  <c r="ER11" i="20" s="1"/>
  <c r="ES11" i="20" s="1"/>
  <c r="ET11" i="20" s="1"/>
  <c r="EU11" i="20" s="1"/>
  <c r="EV11" i="20" s="1"/>
  <c r="EW11" i="20" s="1"/>
  <c r="EX11" i="20" s="1"/>
  <c r="EY11" i="20" s="1"/>
  <c r="EZ11" i="20" s="1"/>
  <c r="FA11" i="20" s="1"/>
  <c r="ET30" i="2"/>
  <c r="EU30" i="2"/>
  <c r="EV30" i="2"/>
  <c r="EW30" i="2"/>
  <c r="EX30" i="2"/>
  <c r="EY30" i="2"/>
  <c r="EZ30" i="2"/>
  <c r="FA30" i="2"/>
  <c r="FB30" i="2"/>
  <c r="FC30" i="2"/>
  <c r="FD30" i="2"/>
  <c r="FE30" i="2"/>
  <c r="FF30" i="2"/>
  <c r="FG30" i="2"/>
  <c r="FH30" i="2"/>
  <c r="FI30" i="2"/>
  <c r="FJ30" i="2"/>
  <c r="FK30" i="2"/>
  <c r="ET31" i="2"/>
  <c r="EU31" i="2"/>
  <c r="EV31" i="2"/>
  <c r="EW31" i="2"/>
  <c r="EX31" i="2"/>
  <c r="EY31" i="2"/>
  <c r="EZ31" i="2"/>
  <c r="FA31" i="2"/>
  <c r="FB31" i="2"/>
  <c r="FC31" i="2"/>
  <c r="FD31" i="2"/>
  <c r="FE31" i="2"/>
  <c r="FF31" i="2"/>
  <c r="FG31" i="2"/>
  <c r="FH31" i="2"/>
  <c r="FI31" i="2"/>
  <c r="FJ31" i="2"/>
  <c r="FK31" i="2"/>
  <c r="ET32" i="2"/>
  <c r="EU32" i="2"/>
  <c r="EV32" i="2"/>
  <c r="EW32" i="2"/>
  <c r="EX32" i="2"/>
  <c r="EY32" i="2"/>
  <c r="EZ32" i="2"/>
  <c r="FA32" i="2"/>
  <c r="FB32" i="2"/>
  <c r="FC32" i="2"/>
  <c r="FD32" i="2"/>
  <c r="FE32" i="2"/>
  <c r="FF32" i="2"/>
  <c r="FG32" i="2"/>
  <c r="FH32" i="2"/>
  <c r="FI32" i="2"/>
  <c r="FJ32" i="2"/>
  <c r="FK32" i="2"/>
  <c r="ET33" i="2"/>
  <c r="EU33" i="2"/>
  <c r="EV33" i="2"/>
  <c r="EW33" i="2"/>
  <c r="EX33" i="2"/>
  <c r="EY33" i="2"/>
  <c r="EZ33" i="2"/>
  <c r="FA33" i="2"/>
  <c r="FB33" i="2"/>
  <c r="FC33" i="2"/>
  <c r="FD33" i="2"/>
  <c r="FE33" i="2"/>
  <c r="FF33" i="2"/>
  <c r="FG33" i="2"/>
  <c r="FH33" i="2"/>
  <c r="FI33" i="2"/>
  <c r="FJ33" i="2"/>
  <c r="FK33" i="2"/>
  <c r="ET34" i="2"/>
  <c r="EU34" i="2"/>
  <c r="EV34" i="2"/>
  <c r="EW34" i="2"/>
  <c r="EX34" i="2"/>
  <c r="EY34" i="2"/>
  <c r="EZ34" i="2"/>
  <c r="FA34" i="2"/>
  <c r="FB34" i="2"/>
  <c r="FC34" i="2"/>
  <c r="FD34" i="2"/>
  <c r="FE34" i="2"/>
  <c r="FF34" i="2"/>
  <c r="FG34" i="2"/>
  <c r="FH34" i="2"/>
  <c r="FI34" i="2"/>
  <c r="FJ34" i="2"/>
  <c r="FK34" i="2"/>
  <c r="ET35" i="2"/>
  <c r="EU35" i="2"/>
  <c r="EV35" i="2"/>
  <c r="EW35" i="2"/>
  <c r="EX35" i="2"/>
  <c r="EY35" i="2"/>
  <c r="EZ35" i="2"/>
  <c r="FA35" i="2"/>
  <c r="FB35" i="2"/>
  <c r="FC35" i="2"/>
  <c r="FD35" i="2"/>
  <c r="FE35" i="2"/>
  <c r="FF35" i="2"/>
  <c r="FG35" i="2"/>
  <c r="FH35" i="2"/>
  <c r="FI35" i="2"/>
  <c r="FJ35" i="2"/>
  <c r="FK35" i="2"/>
  <c r="ET36" i="2"/>
  <c r="EU36" i="2"/>
  <c r="EV36" i="2"/>
  <c r="EW36" i="2"/>
  <c r="EX36" i="2"/>
  <c r="EY36" i="2"/>
  <c r="EZ36" i="2"/>
  <c r="FA36" i="2"/>
  <c r="FB36" i="2"/>
  <c r="FC36" i="2"/>
  <c r="FD36" i="2"/>
  <c r="FE36" i="2"/>
  <c r="FF36" i="2"/>
  <c r="FG36" i="2"/>
  <c r="FH36" i="2"/>
  <c r="FI36" i="2"/>
  <c r="FJ36" i="2"/>
  <c r="FK36" i="2"/>
  <c r="ET37" i="2"/>
  <c r="EU37" i="2"/>
  <c r="EV37" i="2"/>
  <c r="EW37" i="2"/>
  <c r="EX37" i="2"/>
  <c r="EY37" i="2"/>
  <c r="EZ37" i="2"/>
  <c r="FA37" i="2"/>
  <c r="FB37" i="2"/>
  <c r="FC37" i="2"/>
  <c r="FD37" i="2"/>
  <c r="FE37" i="2"/>
  <c r="FF37" i="2"/>
  <c r="FG37" i="2"/>
  <c r="FH37" i="2"/>
  <c r="FI37" i="2"/>
  <c r="FJ37" i="2"/>
  <c r="FK37" i="2"/>
  <c r="ET38" i="2"/>
  <c r="EU38" i="2"/>
  <c r="EV38" i="2"/>
  <c r="EW38" i="2"/>
  <c r="EX38" i="2"/>
  <c r="EY38" i="2"/>
  <c r="EZ38" i="2"/>
  <c r="FA38" i="2"/>
  <c r="FB38" i="2"/>
  <c r="FC38" i="2"/>
  <c r="FD38" i="2"/>
  <c r="FE38" i="2"/>
  <c r="FF38" i="2"/>
  <c r="FG38" i="2"/>
  <c r="FH38" i="2"/>
  <c r="FI38" i="2"/>
  <c r="FJ38" i="2"/>
  <c r="FK38" i="2"/>
  <c r="ET39" i="2"/>
  <c r="EU39" i="2"/>
  <c r="EV39" i="2"/>
  <c r="EW39" i="2"/>
  <c r="EX39" i="2"/>
  <c r="EY39" i="2"/>
  <c r="EZ39" i="2"/>
  <c r="FA39" i="2"/>
  <c r="FB39" i="2"/>
  <c r="FC39" i="2"/>
  <c r="FD39" i="2"/>
  <c r="FE39" i="2"/>
  <c r="FF39" i="2"/>
  <c r="FG39" i="2"/>
  <c r="FH39" i="2"/>
  <c r="FI39" i="2"/>
  <c r="FJ39" i="2"/>
  <c r="FK39" i="2"/>
  <c r="ET40" i="2"/>
  <c r="EU40" i="2"/>
  <c r="EV40" i="2"/>
  <c r="EW40" i="2"/>
  <c r="EX40" i="2"/>
  <c r="EY40" i="2"/>
  <c r="EZ40" i="2"/>
  <c r="FA40" i="2"/>
  <c r="FB40" i="2"/>
  <c r="FC40" i="2"/>
  <c r="FD40" i="2"/>
  <c r="FE40" i="2"/>
  <c r="FF40" i="2"/>
  <c r="FG40" i="2"/>
  <c r="FH40" i="2"/>
  <c r="FI40" i="2"/>
  <c r="FJ40" i="2"/>
  <c r="FK40" i="2"/>
  <c r="ET41" i="2"/>
  <c r="EU41" i="2"/>
  <c r="EV41" i="2"/>
  <c r="EW41" i="2"/>
  <c r="EX41" i="2"/>
  <c r="EY41" i="2"/>
  <c r="EZ41" i="2"/>
  <c r="FA41" i="2"/>
  <c r="FB41" i="2"/>
  <c r="FC41" i="2"/>
  <c r="FD41" i="2"/>
  <c r="FE41" i="2"/>
  <c r="FF41" i="2"/>
  <c r="FG41" i="2"/>
  <c r="FH41" i="2"/>
  <c r="FI41" i="2"/>
  <c r="FJ41" i="2"/>
  <c r="FK41" i="2"/>
  <c r="ET42" i="2"/>
  <c r="EU42" i="2"/>
  <c r="EV42" i="2"/>
  <c r="EW42" i="2"/>
  <c r="EX42" i="2"/>
  <c r="EY42" i="2"/>
  <c r="EZ42" i="2"/>
  <c r="FA42" i="2"/>
  <c r="FB42" i="2"/>
  <c r="FC42" i="2"/>
  <c r="FD42" i="2"/>
  <c r="FE42" i="2"/>
  <c r="FF42" i="2"/>
  <c r="FG42" i="2"/>
  <c r="FH42" i="2"/>
  <c r="FI42" i="2"/>
  <c r="FJ42" i="2"/>
  <c r="FK42" i="2"/>
  <c r="ET43" i="2"/>
  <c r="EU43" i="2"/>
  <c r="EV43" i="2"/>
  <c r="EW43" i="2"/>
  <c r="EX43" i="2"/>
  <c r="EY43" i="2"/>
  <c r="EZ43" i="2"/>
  <c r="FA43" i="2"/>
  <c r="FB43" i="2"/>
  <c r="FC43" i="2"/>
  <c r="FD43" i="2"/>
  <c r="FE43" i="2"/>
  <c r="FF43" i="2"/>
  <c r="FG43" i="2"/>
  <c r="FH43" i="2"/>
  <c r="FI43" i="2"/>
  <c r="FJ43" i="2"/>
  <c r="FK43" i="2"/>
  <c r="ET44" i="2"/>
  <c r="EU44" i="2"/>
  <c r="EV44" i="2"/>
  <c r="EW44" i="2"/>
  <c r="EX44" i="2"/>
  <c r="EY44" i="2"/>
  <c r="EZ44" i="2"/>
  <c r="FA44" i="2"/>
  <c r="FB44" i="2"/>
  <c r="FC44" i="2"/>
  <c r="FD44" i="2"/>
  <c r="FE44" i="2"/>
  <c r="FF44" i="2"/>
  <c r="FG44" i="2"/>
  <c r="FH44" i="2"/>
  <c r="FI44" i="2"/>
  <c r="FJ44" i="2"/>
  <c r="FK44" i="2"/>
  <c r="ET45" i="2"/>
  <c r="EU45" i="2"/>
  <c r="EV45" i="2"/>
  <c r="EW45" i="2"/>
  <c r="EX45" i="2"/>
  <c r="EY45" i="2"/>
  <c r="EZ45" i="2"/>
  <c r="FA45" i="2"/>
  <c r="FB45" i="2"/>
  <c r="FC45" i="2"/>
  <c r="FD45" i="2"/>
  <c r="FE45" i="2"/>
  <c r="FF45" i="2"/>
  <c r="FG45" i="2"/>
  <c r="FH45" i="2"/>
  <c r="FI45" i="2"/>
  <c r="FJ45" i="2"/>
  <c r="FK45" i="2"/>
  <c r="ET46" i="2"/>
  <c r="EU46" i="2"/>
  <c r="EV46" i="2"/>
  <c r="EW46" i="2"/>
  <c r="EX46" i="2"/>
  <c r="EY46" i="2"/>
  <c r="EZ46" i="2"/>
  <c r="FA46" i="2"/>
  <c r="FB46" i="2"/>
  <c r="FC46" i="2"/>
  <c r="FD46" i="2"/>
  <c r="FE46" i="2"/>
  <c r="FF46" i="2"/>
  <c r="FG46" i="2"/>
  <c r="FH46" i="2"/>
  <c r="FI46" i="2"/>
  <c r="FJ46" i="2"/>
  <c r="FK46" i="2"/>
  <c r="ET47" i="2"/>
  <c r="EU47" i="2"/>
  <c r="EV47" i="2"/>
  <c r="EW47" i="2"/>
  <c r="EX47" i="2"/>
  <c r="EY47" i="2"/>
  <c r="EZ47" i="2"/>
  <c r="FA47" i="2"/>
  <c r="FB47" i="2"/>
  <c r="FC47" i="2"/>
  <c r="FD47" i="2"/>
  <c r="FE47" i="2"/>
  <c r="FF47" i="2"/>
  <c r="FG47" i="2"/>
  <c r="FH47" i="2"/>
  <c r="FI47" i="2"/>
  <c r="FJ47" i="2"/>
  <c r="FK47" i="2"/>
  <c r="ET48" i="2"/>
  <c r="EU48" i="2"/>
  <c r="EV48" i="2"/>
  <c r="EW48" i="2"/>
  <c r="EX48" i="2"/>
  <c r="EY48" i="2"/>
  <c r="EZ48" i="2"/>
  <c r="FA48" i="2"/>
  <c r="FB48" i="2"/>
  <c r="FC48" i="2"/>
  <c r="FD48" i="2"/>
  <c r="FE48" i="2"/>
  <c r="FF48" i="2"/>
  <c r="FG48" i="2"/>
  <c r="FH48" i="2"/>
  <c r="FI48" i="2"/>
  <c r="FJ48" i="2"/>
  <c r="FK48" i="2"/>
  <c r="ET49" i="2"/>
  <c r="EU49" i="2"/>
  <c r="EV49" i="2"/>
  <c r="EW49" i="2"/>
  <c r="EX49" i="2"/>
  <c r="EY49" i="2"/>
  <c r="EZ49" i="2"/>
  <c r="FA49" i="2"/>
  <c r="FB49" i="2"/>
  <c r="FC49" i="2"/>
  <c r="FD49" i="2"/>
  <c r="FE49" i="2"/>
  <c r="FF49" i="2"/>
  <c r="FG49" i="2"/>
  <c r="FH49" i="2"/>
  <c r="FI49" i="2"/>
  <c r="FJ49" i="2"/>
  <c r="FK49" i="2"/>
  <c r="ET50" i="2"/>
  <c r="EU50" i="2"/>
  <c r="EV50" i="2"/>
  <c r="EW50" i="2"/>
  <c r="EX50" i="2"/>
  <c r="EY50" i="2"/>
  <c r="EZ50" i="2"/>
  <c r="FA50" i="2"/>
  <c r="FB50" i="2"/>
  <c r="FC50" i="2"/>
  <c r="FD50" i="2"/>
  <c r="FE50" i="2"/>
  <c r="FF50" i="2"/>
  <c r="FG50" i="2"/>
  <c r="FH50" i="2"/>
  <c r="FI50" i="2"/>
  <c r="FJ50" i="2"/>
  <c r="FK50" i="2"/>
  <c r="ET51" i="2"/>
  <c r="EU51" i="2"/>
  <c r="EV51" i="2"/>
  <c r="EW51" i="2"/>
  <c r="EX51" i="2"/>
  <c r="EY51" i="2"/>
  <c r="EZ51" i="2"/>
  <c r="FA51" i="2"/>
  <c r="FB51" i="2"/>
  <c r="FC51" i="2"/>
  <c r="FD51" i="2"/>
  <c r="FE51" i="2"/>
  <c r="FF51" i="2"/>
  <c r="FG51" i="2"/>
  <c r="FH51" i="2"/>
  <c r="FI51" i="2"/>
  <c r="FJ51" i="2"/>
  <c r="FK51" i="2"/>
  <c r="ET52" i="2"/>
  <c r="EU52" i="2"/>
  <c r="EV52" i="2"/>
  <c r="EW52" i="2"/>
  <c r="EX52" i="2"/>
  <c r="EY52" i="2"/>
  <c r="EZ52" i="2"/>
  <c r="FA52" i="2"/>
  <c r="FB52" i="2"/>
  <c r="FC52" i="2"/>
  <c r="FD52" i="2"/>
  <c r="FE52" i="2"/>
  <c r="FF52" i="2"/>
  <c r="FG52" i="2"/>
  <c r="FH52" i="2"/>
  <c r="FI52" i="2"/>
  <c r="FJ52" i="2"/>
  <c r="FK52" i="2"/>
  <c r="ET53" i="2"/>
  <c r="EU53" i="2"/>
  <c r="EV53" i="2"/>
  <c r="EW53" i="2"/>
  <c r="EX53" i="2"/>
  <c r="EY53" i="2"/>
  <c r="EZ53" i="2"/>
  <c r="FA53" i="2"/>
  <c r="FB53" i="2"/>
  <c r="FC53" i="2"/>
  <c r="FD53" i="2"/>
  <c r="FE53" i="2"/>
  <c r="FF53" i="2"/>
  <c r="FG53" i="2"/>
  <c r="FH53" i="2"/>
  <c r="FI53" i="2"/>
  <c r="FJ53" i="2"/>
  <c r="FK53" i="2"/>
  <c r="ET54" i="2"/>
  <c r="EU54" i="2"/>
  <c r="EV54" i="2"/>
  <c r="EW54" i="2"/>
  <c r="EX54" i="2"/>
  <c r="EY54" i="2"/>
  <c r="EZ54" i="2"/>
  <c r="FA54" i="2"/>
  <c r="FB54" i="2"/>
  <c r="FC54" i="2"/>
  <c r="FD54" i="2"/>
  <c r="FE54" i="2"/>
  <c r="FF54" i="2"/>
  <c r="FG54" i="2"/>
  <c r="FH54" i="2"/>
  <c r="FI54" i="2"/>
  <c r="FJ54" i="2"/>
  <c r="FK54" i="2"/>
  <c r="ET55" i="2"/>
  <c r="EU55" i="2"/>
  <c r="EV55" i="2"/>
  <c r="EW55" i="2"/>
  <c r="EX55" i="2"/>
  <c r="EY55" i="2"/>
  <c r="EZ55" i="2"/>
  <c r="FA55" i="2"/>
  <c r="FB55" i="2"/>
  <c r="FC55" i="2"/>
  <c r="FD55" i="2"/>
  <c r="FE55" i="2"/>
  <c r="FF55" i="2"/>
  <c r="FG55" i="2"/>
  <c r="FH55" i="2"/>
  <c r="FI55" i="2"/>
  <c r="FJ55" i="2"/>
  <c r="FK55" i="2"/>
  <c r="ET56" i="2"/>
  <c r="EU56" i="2"/>
  <c r="EV56" i="2"/>
  <c r="EW56" i="2"/>
  <c r="EX56" i="2"/>
  <c r="EY56" i="2"/>
  <c r="EZ56" i="2"/>
  <c r="FA56" i="2"/>
  <c r="FB56" i="2"/>
  <c r="FC56" i="2"/>
  <c r="FD56" i="2"/>
  <c r="FE56" i="2"/>
  <c r="FF56" i="2"/>
  <c r="FG56" i="2"/>
  <c r="FH56" i="2"/>
  <c r="FI56" i="2"/>
  <c r="FJ56" i="2"/>
  <c r="FK56" i="2"/>
  <c r="EB30" i="2"/>
  <c r="EC30" i="2"/>
  <c r="ED30" i="2"/>
  <c r="EE30" i="2"/>
  <c r="EF30" i="2"/>
  <c r="EG30" i="2"/>
  <c r="EH30" i="2"/>
  <c r="EI30" i="2"/>
  <c r="EJ30" i="2"/>
  <c r="EK30" i="2"/>
  <c r="EL30" i="2"/>
  <c r="EM30" i="2"/>
  <c r="EN30" i="2"/>
  <c r="EO30" i="2"/>
  <c r="EP30" i="2"/>
  <c r="EQ30" i="2"/>
  <c r="ER30" i="2"/>
  <c r="ES30" i="2"/>
  <c r="EB31" i="2"/>
  <c r="EC31" i="2"/>
  <c r="ED31" i="2"/>
  <c r="EE31" i="2"/>
  <c r="EF31" i="2"/>
  <c r="EG31" i="2"/>
  <c r="EH31" i="2"/>
  <c r="EI31" i="2"/>
  <c r="EJ31" i="2"/>
  <c r="EK31" i="2"/>
  <c r="EL31" i="2"/>
  <c r="EM31" i="2"/>
  <c r="EN31" i="2"/>
  <c r="EO31" i="2"/>
  <c r="EP31" i="2"/>
  <c r="EQ31" i="2"/>
  <c r="ER31" i="2"/>
  <c r="ES31" i="2"/>
  <c r="EB32" i="2"/>
  <c r="EC32" i="2"/>
  <c r="ED32" i="2"/>
  <c r="EE32" i="2"/>
  <c r="EF32" i="2"/>
  <c r="EG32" i="2"/>
  <c r="EH32" i="2"/>
  <c r="EI32" i="2"/>
  <c r="EJ32" i="2"/>
  <c r="EK32" i="2"/>
  <c r="EL32" i="2"/>
  <c r="EM32" i="2"/>
  <c r="EN32" i="2"/>
  <c r="EO32" i="2"/>
  <c r="EP32" i="2"/>
  <c r="EQ32" i="2"/>
  <c r="ER32" i="2"/>
  <c r="ES32" i="2"/>
  <c r="EB33" i="2"/>
  <c r="EC33" i="2"/>
  <c r="ED33" i="2"/>
  <c r="EE33" i="2"/>
  <c r="EF33" i="2"/>
  <c r="EG33" i="2"/>
  <c r="EH33" i="2"/>
  <c r="EI33" i="2"/>
  <c r="EJ33" i="2"/>
  <c r="EK33" i="2"/>
  <c r="EL33" i="2"/>
  <c r="EM33" i="2"/>
  <c r="EN33" i="2"/>
  <c r="EO33" i="2"/>
  <c r="EP33" i="2"/>
  <c r="EQ33" i="2"/>
  <c r="ER33" i="2"/>
  <c r="ES33" i="2"/>
  <c r="EB34" i="2"/>
  <c r="EC34" i="2"/>
  <c r="ED34" i="2"/>
  <c r="EE34" i="2"/>
  <c r="EF34" i="2"/>
  <c r="EG34" i="2"/>
  <c r="EH34" i="2"/>
  <c r="EI34" i="2"/>
  <c r="EJ34" i="2"/>
  <c r="EK34" i="2"/>
  <c r="EL34" i="2"/>
  <c r="EM34" i="2"/>
  <c r="EN34" i="2"/>
  <c r="EO34" i="2"/>
  <c r="EP34" i="2"/>
  <c r="EQ34" i="2"/>
  <c r="ER34" i="2"/>
  <c r="ES34" i="2"/>
  <c r="EB35" i="2"/>
  <c r="EC35" i="2"/>
  <c r="ED35" i="2"/>
  <c r="EE35" i="2"/>
  <c r="EF35" i="2"/>
  <c r="EG35" i="2"/>
  <c r="EH35" i="2"/>
  <c r="EI35" i="2"/>
  <c r="EJ35" i="2"/>
  <c r="EK35" i="2"/>
  <c r="EL35" i="2"/>
  <c r="EM35" i="2"/>
  <c r="EN35" i="2"/>
  <c r="EO35" i="2"/>
  <c r="EP35" i="2"/>
  <c r="EQ35" i="2"/>
  <c r="ER35" i="2"/>
  <c r="ES35" i="2"/>
  <c r="EB36" i="2"/>
  <c r="EC36" i="2"/>
  <c r="ED36" i="2"/>
  <c r="EE36" i="2"/>
  <c r="EF36" i="2"/>
  <c r="EG36" i="2"/>
  <c r="EH36" i="2"/>
  <c r="EI36" i="2"/>
  <c r="EJ36" i="2"/>
  <c r="EK36" i="2"/>
  <c r="EL36" i="2"/>
  <c r="EM36" i="2"/>
  <c r="EN36" i="2"/>
  <c r="EO36" i="2"/>
  <c r="EP36" i="2"/>
  <c r="EQ36" i="2"/>
  <c r="ER36" i="2"/>
  <c r="ES36" i="2"/>
  <c r="EB37" i="2"/>
  <c r="EC37" i="2"/>
  <c r="ED37" i="2"/>
  <c r="EE37" i="2"/>
  <c r="EF37" i="2"/>
  <c r="EG37" i="2"/>
  <c r="EH37" i="2"/>
  <c r="EI37" i="2"/>
  <c r="EJ37" i="2"/>
  <c r="EK37" i="2"/>
  <c r="EL37" i="2"/>
  <c r="EM37" i="2"/>
  <c r="EN37" i="2"/>
  <c r="EO37" i="2"/>
  <c r="EP37" i="2"/>
  <c r="EQ37" i="2"/>
  <c r="ER37" i="2"/>
  <c r="ES37" i="2"/>
  <c r="EB38" i="2"/>
  <c r="EC38" i="2"/>
  <c r="ED38" i="2"/>
  <c r="EE38" i="2"/>
  <c r="EF38" i="2"/>
  <c r="EG38" i="2"/>
  <c r="EH38" i="2"/>
  <c r="EI38" i="2"/>
  <c r="EJ38" i="2"/>
  <c r="EK38" i="2"/>
  <c r="EL38" i="2"/>
  <c r="EM38" i="2"/>
  <c r="EN38" i="2"/>
  <c r="EO38" i="2"/>
  <c r="EP38" i="2"/>
  <c r="EQ38" i="2"/>
  <c r="ER38" i="2"/>
  <c r="ES38" i="2"/>
  <c r="EB39" i="2"/>
  <c r="EC39" i="2"/>
  <c r="ED39" i="2"/>
  <c r="EE39" i="2"/>
  <c r="EF39" i="2"/>
  <c r="EG39" i="2"/>
  <c r="EH39" i="2"/>
  <c r="EI39" i="2"/>
  <c r="EJ39" i="2"/>
  <c r="EK39" i="2"/>
  <c r="EL39" i="2"/>
  <c r="EM39" i="2"/>
  <c r="EN39" i="2"/>
  <c r="EO39" i="2"/>
  <c r="EP39" i="2"/>
  <c r="EQ39" i="2"/>
  <c r="ER39" i="2"/>
  <c r="ES39" i="2"/>
  <c r="EB40" i="2"/>
  <c r="EC40" i="2"/>
  <c r="ED40" i="2"/>
  <c r="EE40" i="2"/>
  <c r="EF40" i="2"/>
  <c r="EG40" i="2"/>
  <c r="EH40" i="2"/>
  <c r="EI40" i="2"/>
  <c r="EJ40" i="2"/>
  <c r="EK40" i="2"/>
  <c r="EL40" i="2"/>
  <c r="EM40" i="2"/>
  <c r="EN40" i="2"/>
  <c r="EO40" i="2"/>
  <c r="EP40" i="2"/>
  <c r="EQ40" i="2"/>
  <c r="ER40" i="2"/>
  <c r="ES40" i="2"/>
  <c r="EB41" i="2"/>
  <c r="EC41" i="2"/>
  <c r="ED41" i="2"/>
  <c r="EE41" i="2"/>
  <c r="EF41" i="2"/>
  <c r="EG41" i="2"/>
  <c r="EH41" i="2"/>
  <c r="EI41" i="2"/>
  <c r="EJ41" i="2"/>
  <c r="EK41" i="2"/>
  <c r="EL41" i="2"/>
  <c r="EM41" i="2"/>
  <c r="EN41" i="2"/>
  <c r="EO41" i="2"/>
  <c r="EP41" i="2"/>
  <c r="EQ41" i="2"/>
  <c r="ER41" i="2"/>
  <c r="ES41" i="2"/>
  <c r="EB42" i="2"/>
  <c r="EC42" i="2"/>
  <c r="ED42" i="2"/>
  <c r="EE42" i="2"/>
  <c r="EF42" i="2"/>
  <c r="EG42" i="2"/>
  <c r="EH42" i="2"/>
  <c r="EI42" i="2"/>
  <c r="EJ42" i="2"/>
  <c r="EK42" i="2"/>
  <c r="EL42" i="2"/>
  <c r="EM42" i="2"/>
  <c r="EN42" i="2"/>
  <c r="EO42" i="2"/>
  <c r="EP42" i="2"/>
  <c r="EQ42" i="2"/>
  <c r="ER42" i="2"/>
  <c r="ES42" i="2"/>
  <c r="EB43" i="2"/>
  <c r="EC43" i="2"/>
  <c r="ED43" i="2"/>
  <c r="EE43" i="2"/>
  <c r="EF43" i="2"/>
  <c r="EG43" i="2"/>
  <c r="EH43" i="2"/>
  <c r="EI43" i="2"/>
  <c r="EJ43" i="2"/>
  <c r="EK43" i="2"/>
  <c r="EL43" i="2"/>
  <c r="EM43" i="2"/>
  <c r="EN43" i="2"/>
  <c r="EO43" i="2"/>
  <c r="EP43" i="2"/>
  <c r="EQ43" i="2"/>
  <c r="ER43" i="2"/>
  <c r="ES43" i="2"/>
  <c r="EB44" i="2"/>
  <c r="EC44" i="2"/>
  <c r="ED44" i="2"/>
  <c r="EE44" i="2"/>
  <c r="EF44" i="2"/>
  <c r="EG44" i="2"/>
  <c r="EH44" i="2"/>
  <c r="EI44" i="2"/>
  <c r="EJ44" i="2"/>
  <c r="EK44" i="2"/>
  <c r="EL44" i="2"/>
  <c r="EM44" i="2"/>
  <c r="EN44" i="2"/>
  <c r="EO44" i="2"/>
  <c r="EP44" i="2"/>
  <c r="EQ44" i="2"/>
  <c r="ER44" i="2"/>
  <c r="ES44" i="2"/>
  <c r="EB45" i="2"/>
  <c r="EC45" i="2"/>
  <c r="ED45" i="2"/>
  <c r="EE45" i="2"/>
  <c r="EF45" i="2"/>
  <c r="EG45" i="2"/>
  <c r="EH45" i="2"/>
  <c r="EI45" i="2"/>
  <c r="EJ45" i="2"/>
  <c r="EK45" i="2"/>
  <c r="EL45" i="2"/>
  <c r="EM45" i="2"/>
  <c r="EN45" i="2"/>
  <c r="EO45" i="2"/>
  <c r="EP45" i="2"/>
  <c r="EQ45" i="2"/>
  <c r="ER45" i="2"/>
  <c r="ES45" i="2"/>
  <c r="EB46" i="2"/>
  <c r="EC46" i="2"/>
  <c r="ED46" i="2"/>
  <c r="EE46" i="2"/>
  <c r="EF46" i="2"/>
  <c r="EG46" i="2"/>
  <c r="EH46" i="2"/>
  <c r="EI46" i="2"/>
  <c r="EJ46" i="2"/>
  <c r="EK46" i="2"/>
  <c r="EL46" i="2"/>
  <c r="EM46" i="2"/>
  <c r="EN46" i="2"/>
  <c r="EO46" i="2"/>
  <c r="EP46" i="2"/>
  <c r="EQ46" i="2"/>
  <c r="ER46" i="2"/>
  <c r="ES46" i="2"/>
  <c r="EB47" i="2"/>
  <c r="EC47" i="2"/>
  <c r="ED47" i="2"/>
  <c r="EE47" i="2"/>
  <c r="EF47" i="2"/>
  <c r="EG47" i="2"/>
  <c r="EH47" i="2"/>
  <c r="EI47" i="2"/>
  <c r="EJ47" i="2"/>
  <c r="EK47" i="2"/>
  <c r="EL47" i="2"/>
  <c r="EM47" i="2"/>
  <c r="EN47" i="2"/>
  <c r="EO47" i="2"/>
  <c r="EP47" i="2"/>
  <c r="EQ47" i="2"/>
  <c r="ER47" i="2"/>
  <c r="ES47" i="2"/>
  <c r="EB48" i="2"/>
  <c r="EC48" i="2"/>
  <c r="ED48" i="2"/>
  <c r="EE48" i="2"/>
  <c r="EF48" i="2"/>
  <c r="EG48" i="2"/>
  <c r="EH48" i="2"/>
  <c r="EI48" i="2"/>
  <c r="EJ48" i="2"/>
  <c r="EK48" i="2"/>
  <c r="EL48" i="2"/>
  <c r="EM48" i="2"/>
  <c r="EN48" i="2"/>
  <c r="EO48" i="2"/>
  <c r="EP48" i="2"/>
  <c r="EQ48" i="2"/>
  <c r="ER48" i="2"/>
  <c r="ES48" i="2"/>
  <c r="EB49" i="2"/>
  <c r="EC49" i="2"/>
  <c r="ED49" i="2"/>
  <c r="EE49" i="2"/>
  <c r="EF49" i="2"/>
  <c r="EG49" i="2"/>
  <c r="EH49" i="2"/>
  <c r="EI49" i="2"/>
  <c r="EJ49" i="2"/>
  <c r="EK49" i="2"/>
  <c r="EL49" i="2"/>
  <c r="EM49" i="2"/>
  <c r="EN49" i="2"/>
  <c r="EO49" i="2"/>
  <c r="EP49" i="2"/>
  <c r="EQ49" i="2"/>
  <c r="ER49" i="2"/>
  <c r="ES49" i="2"/>
  <c r="EB50" i="2"/>
  <c r="EC50" i="2"/>
  <c r="ED50" i="2"/>
  <c r="EE50" i="2"/>
  <c r="EF50" i="2"/>
  <c r="EG50" i="2"/>
  <c r="EH50" i="2"/>
  <c r="EI50" i="2"/>
  <c r="EJ50" i="2"/>
  <c r="EK50" i="2"/>
  <c r="EL50" i="2"/>
  <c r="EM50" i="2"/>
  <c r="EN50" i="2"/>
  <c r="EO50" i="2"/>
  <c r="EP50" i="2"/>
  <c r="EQ50" i="2"/>
  <c r="ER50" i="2"/>
  <c r="ES50" i="2"/>
  <c r="EB51" i="2"/>
  <c r="EC51" i="2"/>
  <c r="ED51" i="2"/>
  <c r="EE51" i="2"/>
  <c r="EF51" i="2"/>
  <c r="EG51" i="2"/>
  <c r="EH51" i="2"/>
  <c r="EI51" i="2"/>
  <c r="EJ51" i="2"/>
  <c r="EK51" i="2"/>
  <c r="EL51" i="2"/>
  <c r="EM51" i="2"/>
  <c r="EN51" i="2"/>
  <c r="EO51" i="2"/>
  <c r="EP51" i="2"/>
  <c r="EQ51" i="2"/>
  <c r="ER51" i="2"/>
  <c r="ES51" i="2"/>
  <c r="EB52" i="2"/>
  <c r="EC52" i="2"/>
  <c r="ED52" i="2"/>
  <c r="EE52" i="2"/>
  <c r="EF52" i="2"/>
  <c r="EG52" i="2"/>
  <c r="EH52" i="2"/>
  <c r="EI52" i="2"/>
  <c r="EJ52" i="2"/>
  <c r="EK52" i="2"/>
  <c r="EL52" i="2"/>
  <c r="EM52" i="2"/>
  <c r="EN52" i="2"/>
  <c r="EO52" i="2"/>
  <c r="EP52" i="2"/>
  <c r="EQ52" i="2"/>
  <c r="ER52" i="2"/>
  <c r="ES52" i="2"/>
  <c r="EB53" i="2"/>
  <c r="EC53" i="2"/>
  <c r="ED53" i="2"/>
  <c r="EE53" i="2"/>
  <c r="EF53" i="2"/>
  <c r="EG53" i="2"/>
  <c r="EH53" i="2"/>
  <c r="EI53" i="2"/>
  <c r="EJ53" i="2"/>
  <c r="EK53" i="2"/>
  <c r="EL53" i="2"/>
  <c r="EM53" i="2"/>
  <c r="EN53" i="2"/>
  <c r="EO53" i="2"/>
  <c r="EP53" i="2"/>
  <c r="EQ53" i="2"/>
  <c r="ER53" i="2"/>
  <c r="ES53" i="2"/>
  <c r="EB54" i="2"/>
  <c r="EC54" i="2"/>
  <c r="ED54" i="2"/>
  <c r="EE54" i="2"/>
  <c r="EF54" i="2"/>
  <c r="EG54" i="2"/>
  <c r="EH54" i="2"/>
  <c r="EI54" i="2"/>
  <c r="EJ54" i="2"/>
  <c r="EK54" i="2"/>
  <c r="EL54" i="2"/>
  <c r="EM54" i="2"/>
  <c r="EN54" i="2"/>
  <c r="EO54" i="2"/>
  <c r="EP54" i="2"/>
  <c r="EQ54" i="2"/>
  <c r="ER54" i="2"/>
  <c r="ES54" i="2"/>
  <c r="EB55" i="2"/>
  <c r="EC55" i="2"/>
  <c r="ED55" i="2"/>
  <c r="EE55" i="2"/>
  <c r="EF55" i="2"/>
  <c r="EG55" i="2"/>
  <c r="EH55" i="2"/>
  <c r="EI55" i="2"/>
  <c r="EJ55" i="2"/>
  <c r="EK55" i="2"/>
  <c r="EL55" i="2"/>
  <c r="EM55" i="2"/>
  <c r="EN55" i="2"/>
  <c r="EO55" i="2"/>
  <c r="EP55" i="2"/>
  <c r="EQ55" i="2"/>
  <c r="ER55" i="2"/>
  <c r="ES55" i="2"/>
  <c r="EB56" i="2"/>
  <c r="EC56" i="2"/>
  <c r="ED56" i="2"/>
  <c r="EE56" i="2"/>
  <c r="EF56" i="2"/>
  <c r="EG56" i="2"/>
  <c r="EH56" i="2"/>
  <c r="EI56" i="2"/>
  <c r="EJ56" i="2"/>
  <c r="EK56" i="2"/>
  <c r="EL56" i="2"/>
  <c r="EM56" i="2"/>
  <c r="EN56" i="2"/>
  <c r="EO56" i="2"/>
  <c r="EP56" i="2"/>
  <c r="EQ56" i="2"/>
  <c r="ER56" i="2"/>
  <c r="ES56" i="2"/>
  <c r="DJ30" i="2"/>
  <c r="DK30" i="2"/>
  <c r="DL30" i="2"/>
  <c r="DM30" i="2"/>
  <c r="DN30" i="2"/>
  <c r="DO30" i="2"/>
  <c r="DP30" i="2"/>
  <c r="DQ30" i="2"/>
  <c r="DR30" i="2"/>
  <c r="DS30" i="2"/>
  <c r="DT30" i="2"/>
  <c r="DU30" i="2"/>
  <c r="DV30" i="2"/>
  <c r="DW30" i="2"/>
  <c r="DX30" i="2"/>
  <c r="DY30" i="2"/>
  <c r="DZ30" i="2"/>
  <c r="EA30" i="2"/>
  <c r="DJ31" i="2"/>
  <c r="DK31" i="2"/>
  <c r="DL31" i="2"/>
  <c r="DM31" i="2"/>
  <c r="DN31" i="2"/>
  <c r="DO31" i="2"/>
  <c r="DP31" i="2"/>
  <c r="DQ31" i="2"/>
  <c r="DR31" i="2"/>
  <c r="DS31" i="2"/>
  <c r="DT31" i="2"/>
  <c r="DU31" i="2"/>
  <c r="DV31" i="2"/>
  <c r="DW31" i="2"/>
  <c r="DX31" i="2"/>
  <c r="DY31" i="2"/>
  <c r="DZ31" i="2"/>
  <c r="EA31" i="2"/>
  <c r="DJ32" i="2"/>
  <c r="DK32" i="2"/>
  <c r="DL32" i="2"/>
  <c r="DM32" i="2"/>
  <c r="DN32" i="2"/>
  <c r="DO32" i="2"/>
  <c r="DP32" i="2"/>
  <c r="DQ32" i="2"/>
  <c r="DR32" i="2"/>
  <c r="DS32" i="2"/>
  <c r="DT32" i="2"/>
  <c r="DU32" i="2"/>
  <c r="DV32" i="2"/>
  <c r="DW32" i="2"/>
  <c r="DX32" i="2"/>
  <c r="DY32" i="2"/>
  <c r="DZ32" i="2"/>
  <c r="EA32" i="2"/>
  <c r="DJ33" i="2"/>
  <c r="DK33" i="2"/>
  <c r="DL33" i="2"/>
  <c r="DM33" i="2"/>
  <c r="DN33" i="2"/>
  <c r="DO33" i="2"/>
  <c r="DP33" i="2"/>
  <c r="DQ33" i="2"/>
  <c r="DR33" i="2"/>
  <c r="DS33" i="2"/>
  <c r="DT33" i="2"/>
  <c r="DU33" i="2"/>
  <c r="DV33" i="2"/>
  <c r="DW33" i="2"/>
  <c r="DX33" i="2"/>
  <c r="DY33" i="2"/>
  <c r="DZ33" i="2"/>
  <c r="EA33" i="2"/>
  <c r="DJ34" i="2"/>
  <c r="DK34" i="2"/>
  <c r="DL34" i="2"/>
  <c r="DM34" i="2"/>
  <c r="DN34" i="2"/>
  <c r="DO34" i="2"/>
  <c r="DP34" i="2"/>
  <c r="DQ34" i="2"/>
  <c r="DR34" i="2"/>
  <c r="DS34" i="2"/>
  <c r="DT34" i="2"/>
  <c r="DU34" i="2"/>
  <c r="DV34" i="2"/>
  <c r="DW34" i="2"/>
  <c r="DX34" i="2"/>
  <c r="DY34" i="2"/>
  <c r="DZ34" i="2"/>
  <c r="EA34" i="2"/>
  <c r="DJ35" i="2"/>
  <c r="DK35" i="2"/>
  <c r="DL35" i="2"/>
  <c r="DM35" i="2"/>
  <c r="DN35" i="2"/>
  <c r="DO35" i="2"/>
  <c r="DP35" i="2"/>
  <c r="DQ35" i="2"/>
  <c r="DR35" i="2"/>
  <c r="DS35" i="2"/>
  <c r="DT35" i="2"/>
  <c r="DU35" i="2"/>
  <c r="DV35" i="2"/>
  <c r="DW35" i="2"/>
  <c r="DX35" i="2"/>
  <c r="DY35" i="2"/>
  <c r="DZ35" i="2"/>
  <c r="EA35" i="2"/>
  <c r="DJ36" i="2"/>
  <c r="DK36" i="2"/>
  <c r="DL36" i="2"/>
  <c r="DM36" i="2"/>
  <c r="DN36" i="2"/>
  <c r="DO36" i="2"/>
  <c r="DP36" i="2"/>
  <c r="DQ36" i="2"/>
  <c r="DR36" i="2"/>
  <c r="DS36" i="2"/>
  <c r="DT36" i="2"/>
  <c r="DU36" i="2"/>
  <c r="DV36" i="2"/>
  <c r="DW36" i="2"/>
  <c r="DX36" i="2"/>
  <c r="DY36" i="2"/>
  <c r="DZ36" i="2"/>
  <c r="EA36" i="2"/>
  <c r="DJ37" i="2"/>
  <c r="DK37" i="2"/>
  <c r="DL37" i="2"/>
  <c r="DM37" i="2"/>
  <c r="DN37" i="2"/>
  <c r="DO37" i="2"/>
  <c r="DP37" i="2"/>
  <c r="DQ37" i="2"/>
  <c r="DR37" i="2"/>
  <c r="DS37" i="2"/>
  <c r="DT37" i="2"/>
  <c r="DU37" i="2"/>
  <c r="DV37" i="2"/>
  <c r="DW37" i="2"/>
  <c r="DX37" i="2"/>
  <c r="DY37" i="2"/>
  <c r="DZ37" i="2"/>
  <c r="EA37" i="2"/>
  <c r="DJ38" i="2"/>
  <c r="DK38" i="2"/>
  <c r="DL38" i="2"/>
  <c r="DM38" i="2"/>
  <c r="DN38" i="2"/>
  <c r="DO38" i="2"/>
  <c r="DP38" i="2"/>
  <c r="DQ38" i="2"/>
  <c r="DR38" i="2"/>
  <c r="DS38" i="2"/>
  <c r="DT38" i="2"/>
  <c r="DU38" i="2"/>
  <c r="DV38" i="2"/>
  <c r="DW38" i="2"/>
  <c r="DX38" i="2"/>
  <c r="DY38" i="2"/>
  <c r="DZ38" i="2"/>
  <c r="EA38" i="2"/>
  <c r="DJ39" i="2"/>
  <c r="DK39" i="2"/>
  <c r="DL39" i="2"/>
  <c r="DM39" i="2"/>
  <c r="DN39" i="2"/>
  <c r="DO39" i="2"/>
  <c r="DP39" i="2"/>
  <c r="DQ39" i="2"/>
  <c r="DR39" i="2"/>
  <c r="DS39" i="2"/>
  <c r="DT39" i="2"/>
  <c r="DU39" i="2"/>
  <c r="DV39" i="2"/>
  <c r="DW39" i="2"/>
  <c r="DX39" i="2"/>
  <c r="DY39" i="2"/>
  <c r="DZ39" i="2"/>
  <c r="EA39" i="2"/>
  <c r="DJ40" i="2"/>
  <c r="DK40" i="2"/>
  <c r="DL40" i="2"/>
  <c r="DM40" i="2"/>
  <c r="DN40" i="2"/>
  <c r="DO40" i="2"/>
  <c r="DP40" i="2"/>
  <c r="DQ40" i="2"/>
  <c r="DR40" i="2"/>
  <c r="DS40" i="2"/>
  <c r="DT40" i="2"/>
  <c r="DU40" i="2"/>
  <c r="DV40" i="2"/>
  <c r="DW40" i="2"/>
  <c r="DX40" i="2"/>
  <c r="DY40" i="2"/>
  <c r="DZ40" i="2"/>
  <c r="EA40" i="2"/>
  <c r="DJ41" i="2"/>
  <c r="DK41" i="2"/>
  <c r="DL41" i="2"/>
  <c r="DM41" i="2"/>
  <c r="DN41" i="2"/>
  <c r="DO41" i="2"/>
  <c r="DP41" i="2"/>
  <c r="DQ41" i="2"/>
  <c r="DR41" i="2"/>
  <c r="DS41" i="2"/>
  <c r="DT41" i="2"/>
  <c r="DU41" i="2"/>
  <c r="DV41" i="2"/>
  <c r="DW41" i="2"/>
  <c r="DX41" i="2"/>
  <c r="DY41" i="2"/>
  <c r="DZ41" i="2"/>
  <c r="EA41" i="2"/>
  <c r="DJ42" i="2"/>
  <c r="DK42" i="2"/>
  <c r="DL42" i="2"/>
  <c r="DM42" i="2"/>
  <c r="DN42" i="2"/>
  <c r="DO42" i="2"/>
  <c r="DP42" i="2"/>
  <c r="DQ42" i="2"/>
  <c r="DR42" i="2"/>
  <c r="DS42" i="2"/>
  <c r="DT42" i="2"/>
  <c r="DU42" i="2"/>
  <c r="DV42" i="2"/>
  <c r="DW42" i="2"/>
  <c r="DX42" i="2"/>
  <c r="DY42" i="2"/>
  <c r="DZ42" i="2"/>
  <c r="EA42" i="2"/>
  <c r="DJ43" i="2"/>
  <c r="DK43" i="2"/>
  <c r="DL43" i="2"/>
  <c r="DM43" i="2"/>
  <c r="DN43" i="2"/>
  <c r="DO43" i="2"/>
  <c r="DP43" i="2"/>
  <c r="DQ43" i="2"/>
  <c r="DR43" i="2"/>
  <c r="DS43" i="2"/>
  <c r="DT43" i="2"/>
  <c r="DU43" i="2"/>
  <c r="DV43" i="2"/>
  <c r="DW43" i="2"/>
  <c r="DX43" i="2"/>
  <c r="DY43" i="2"/>
  <c r="DZ43" i="2"/>
  <c r="EA43" i="2"/>
  <c r="DJ44" i="2"/>
  <c r="DK44" i="2"/>
  <c r="DL44" i="2"/>
  <c r="DM44" i="2"/>
  <c r="DN44" i="2"/>
  <c r="DO44" i="2"/>
  <c r="DP44" i="2"/>
  <c r="DQ44" i="2"/>
  <c r="DR44" i="2"/>
  <c r="DS44" i="2"/>
  <c r="DT44" i="2"/>
  <c r="DU44" i="2"/>
  <c r="DV44" i="2"/>
  <c r="DW44" i="2"/>
  <c r="DX44" i="2"/>
  <c r="DY44" i="2"/>
  <c r="DZ44" i="2"/>
  <c r="EA44" i="2"/>
  <c r="DJ45" i="2"/>
  <c r="DK45" i="2"/>
  <c r="DL45" i="2"/>
  <c r="DM45" i="2"/>
  <c r="DN45" i="2"/>
  <c r="DO45" i="2"/>
  <c r="DP45" i="2"/>
  <c r="DQ45" i="2"/>
  <c r="DR45" i="2"/>
  <c r="DS45" i="2"/>
  <c r="DT45" i="2"/>
  <c r="DU45" i="2"/>
  <c r="DV45" i="2"/>
  <c r="DW45" i="2"/>
  <c r="DX45" i="2"/>
  <c r="DY45" i="2"/>
  <c r="DZ45" i="2"/>
  <c r="EA45" i="2"/>
  <c r="DJ46" i="2"/>
  <c r="DK46" i="2"/>
  <c r="DL46" i="2"/>
  <c r="DM46" i="2"/>
  <c r="DN46" i="2"/>
  <c r="DO46" i="2"/>
  <c r="DP46" i="2"/>
  <c r="DQ46" i="2"/>
  <c r="DR46" i="2"/>
  <c r="DS46" i="2"/>
  <c r="DT46" i="2"/>
  <c r="DU46" i="2"/>
  <c r="DV46" i="2"/>
  <c r="DW46" i="2"/>
  <c r="DX46" i="2"/>
  <c r="DY46" i="2"/>
  <c r="DZ46" i="2"/>
  <c r="EA46" i="2"/>
  <c r="DJ47" i="2"/>
  <c r="DK47" i="2"/>
  <c r="DL47" i="2"/>
  <c r="DM47" i="2"/>
  <c r="DN47" i="2"/>
  <c r="DO47" i="2"/>
  <c r="DP47" i="2"/>
  <c r="DQ47" i="2"/>
  <c r="DR47" i="2"/>
  <c r="DS47" i="2"/>
  <c r="DT47" i="2"/>
  <c r="DU47" i="2"/>
  <c r="DV47" i="2"/>
  <c r="DW47" i="2"/>
  <c r="DX47" i="2"/>
  <c r="DY47" i="2"/>
  <c r="DZ47" i="2"/>
  <c r="EA47" i="2"/>
  <c r="DJ48" i="2"/>
  <c r="DK48" i="2"/>
  <c r="DL48" i="2"/>
  <c r="DM48" i="2"/>
  <c r="DN48" i="2"/>
  <c r="DO48" i="2"/>
  <c r="DP48" i="2"/>
  <c r="DQ48" i="2"/>
  <c r="DR48" i="2"/>
  <c r="DS48" i="2"/>
  <c r="DT48" i="2"/>
  <c r="DU48" i="2"/>
  <c r="DV48" i="2"/>
  <c r="DW48" i="2"/>
  <c r="DX48" i="2"/>
  <c r="DY48" i="2"/>
  <c r="DZ48" i="2"/>
  <c r="EA48" i="2"/>
  <c r="DJ49" i="2"/>
  <c r="DK49" i="2"/>
  <c r="DL49" i="2"/>
  <c r="DM49" i="2"/>
  <c r="DN49" i="2"/>
  <c r="DO49" i="2"/>
  <c r="DP49" i="2"/>
  <c r="DQ49" i="2"/>
  <c r="DR49" i="2"/>
  <c r="DS49" i="2"/>
  <c r="DT49" i="2"/>
  <c r="DU49" i="2"/>
  <c r="DV49" i="2"/>
  <c r="DW49" i="2"/>
  <c r="DX49" i="2"/>
  <c r="DY49" i="2"/>
  <c r="DZ49" i="2"/>
  <c r="EA49" i="2"/>
  <c r="DJ50" i="2"/>
  <c r="DK50" i="2"/>
  <c r="DL50" i="2"/>
  <c r="DM50" i="2"/>
  <c r="DN50" i="2"/>
  <c r="DO50" i="2"/>
  <c r="DP50" i="2"/>
  <c r="DQ50" i="2"/>
  <c r="DR50" i="2"/>
  <c r="DS50" i="2"/>
  <c r="DT50" i="2"/>
  <c r="DU50" i="2"/>
  <c r="DV50" i="2"/>
  <c r="DW50" i="2"/>
  <c r="DX50" i="2"/>
  <c r="DY50" i="2"/>
  <c r="DZ50" i="2"/>
  <c r="EA50" i="2"/>
  <c r="DJ51" i="2"/>
  <c r="DK51" i="2"/>
  <c r="DL51" i="2"/>
  <c r="DM51" i="2"/>
  <c r="DN51" i="2"/>
  <c r="DO51" i="2"/>
  <c r="DP51" i="2"/>
  <c r="DQ51" i="2"/>
  <c r="DR51" i="2"/>
  <c r="DS51" i="2"/>
  <c r="DT51" i="2"/>
  <c r="DU51" i="2"/>
  <c r="DV51" i="2"/>
  <c r="DW51" i="2"/>
  <c r="DX51" i="2"/>
  <c r="DY51" i="2"/>
  <c r="DZ51" i="2"/>
  <c r="EA51" i="2"/>
  <c r="DJ52" i="2"/>
  <c r="DK52" i="2"/>
  <c r="DL52" i="2"/>
  <c r="DM52" i="2"/>
  <c r="DN52" i="2"/>
  <c r="DO52" i="2"/>
  <c r="DP52" i="2"/>
  <c r="DQ52" i="2"/>
  <c r="DR52" i="2"/>
  <c r="DS52" i="2"/>
  <c r="DT52" i="2"/>
  <c r="DU52" i="2"/>
  <c r="DV52" i="2"/>
  <c r="DW52" i="2"/>
  <c r="DX52" i="2"/>
  <c r="DY52" i="2"/>
  <c r="DZ52" i="2"/>
  <c r="EA52" i="2"/>
  <c r="DJ53" i="2"/>
  <c r="DK53" i="2"/>
  <c r="DL53" i="2"/>
  <c r="DM53" i="2"/>
  <c r="DN53" i="2"/>
  <c r="DO53" i="2"/>
  <c r="DP53" i="2"/>
  <c r="DQ53" i="2"/>
  <c r="DR53" i="2"/>
  <c r="DS53" i="2"/>
  <c r="DT53" i="2"/>
  <c r="DU53" i="2"/>
  <c r="DV53" i="2"/>
  <c r="DW53" i="2"/>
  <c r="DX53" i="2"/>
  <c r="DY53" i="2"/>
  <c r="DZ53" i="2"/>
  <c r="EA53" i="2"/>
  <c r="DJ54" i="2"/>
  <c r="DK54" i="2"/>
  <c r="DL54" i="2"/>
  <c r="DM54" i="2"/>
  <c r="DN54" i="2"/>
  <c r="DO54" i="2"/>
  <c r="DP54" i="2"/>
  <c r="DQ54" i="2"/>
  <c r="DR54" i="2"/>
  <c r="DS54" i="2"/>
  <c r="DT54" i="2"/>
  <c r="DU54" i="2"/>
  <c r="DV54" i="2"/>
  <c r="DW54" i="2"/>
  <c r="DX54" i="2"/>
  <c r="DY54" i="2"/>
  <c r="DZ54" i="2"/>
  <c r="EA54" i="2"/>
  <c r="DJ55" i="2"/>
  <c r="DK55" i="2"/>
  <c r="DL55" i="2"/>
  <c r="DM55" i="2"/>
  <c r="DN55" i="2"/>
  <c r="DO55" i="2"/>
  <c r="DP55" i="2"/>
  <c r="DQ55" i="2"/>
  <c r="DR55" i="2"/>
  <c r="DS55" i="2"/>
  <c r="DT55" i="2"/>
  <c r="DU55" i="2"/>
  <c r="DV55" i="2"/>
  <c r="DW55" i="2"/>
  <c r="DX55" i="2"/>
  <c r="DY55" i="2"/>
  <c r="DZ55" i="2"/>
  <c r="EA55" i="2"/>
  <c r="DJ56" i="2"/>
  <c r="DK56" i="2"/>
  <c r="DL56" i="2"/>
  <c r="DM56" i="2"/>
  <c r="DN56" i="2"/>
  <c r="DO56" i="2"/>
  <c r="DP56" i="2"/>
  <c r="DQ56" i="2"/>
  <c r="DR56" i="2"/>
  <c r="DS56" i="2"/>
  <c r="DT56" i="2"/>
  <c r="DU56" i="2"/>
  <c r="DV56" i="2"/>
  <c r="DW56" i="2"/>
  <c r="DX56" i="2"/>
  <c r="DY56" i="2"/>
  <c r="DZ56" i="2"/>
  <c r="EA56" i="2"/>
  <c r="CR30" i="2"/>
  <c r="CS30" i="2"/>
  <c r="CT30" i="2"/>
  <c r="CU30" i="2"/>
  <c r="CV30" i="2"/>
  <c r="CW30" i="2"/>
  <c r="CX30" i="2"/>
  <c r="CY30" i="2"/>
  <c r="CZ30" i="2"/>
  <c r="DA30" i="2"/>
  <c r="DB30" i="2"/>
  <c r="DC30" i="2"/>
  <c r="DD30" i="2"/>
  <c r="DE30" i="2"/>
  <c r="DF30" i="2"/>
  <c r="DG30" i="2"/>
  <c r="DH30" i="2"/>
  <c r="DI30" i="2"/>
  <c r="CR31" i="2"/>
  <c r="CS31" i="2"/>
  <c r="CT31" i="2"/>
  <c r="CU31" i="2"/>
  <c r="CV31" i="2"/>
  <c r="CW31" i="2"/>
  <c r="CX31" i="2"/>
  <c r="CY31" i="2"/>
  <c r="CZ31" i="2"/>
  <c r="DA31" i="2"/>
  <c r="DB31" i="2"/>
  <c r="DC31" i="2"/>
  <c r="DD31" i="2"/>
  <c r="DE31" i="2"/>
  <c r="DF31" i="2"/>
  <c r="DG31" i="2"/>
  <c r="DH31" i="2"/>
  <c r="DI31" i="2"/>
  <c r="CR32" i="2"/>
  <c r="CS32" i="2"/>
  <c r="CT32" i="2"/>
  <c r="CU32" i="2"/>
  <c r="CV32" i="2"/>
  <c r="CW32" i="2"/>
  <c r="CX32" i="2"/>
  <c r="CY32" i="2"/>
  <c r="CZ32" i="2"/>
  <c r="DA32" i="2"/>
  <c r="DB32" i="2"/>
  <c r="DC32" i="2"/>
  <c r="DD32" i="2"/>
  <c r="DE32" i="2"/>
  <c r="DF32" i="2"/>
  <c r="DG32" i="2"/>
  <c r="DH32" i="2"/>
  <c r="DI32" i="2"/>
  <c r="CR33" i="2"/>
  <c r="CS33" i="2"/>
  <c r="CT33" i="2"/>
  <c r="CU33" i="2"/>
  <c r="CV33" i="2"/>
  <c r="CW33" i="2"/>
  <c r="CX33" i="2"/>
  <c r="CY33" i="2"/>
  <c r="CZ33" i="2"/>
  <c r="DA33" i="2"/>
  <c r="DB33" i="2"/>
  <c r="DC33" i="2"/>
  <c r="DD33" i="2"/>
  <c r="DE33" i="2"/>
  <c r="DF33" i="2"/>
  <c r="DG33" i="2"/>
  <c r="DH33" i="2"/>
  <c r="DI33" i="2"/>
  <c r="CR34" i="2"/>
  <c r="CS34" i="2"/>
  <c r="CT34" i="2"/>
  <c r="CU34" i="2"/>
  <c r="CV34" i="2"/>
  <c r="CW34" i="2"/>
  <c r="CX34" i="2"/>
  <c r="CY34" i="2"/>
  <c r="CZ34" i="2"/>
  <c r="DA34" i="2"/>
  <c r="DB34" i="2"/>
  <c r="DC34" i="2"/>
  <c r="DD34" i="2"/>
  <c r="DE34" i="2"/>
  <c r="DF34" i="2"/>
  <c r="DG34" i="2"/>
  <c r="DH34" i="2"/>
  <c r="DI34" i="2"/>
  <c r="CR35" i="2"/>
  <c r="CS35" i="2"/>
  <c r="CT35" i="2"/>
  <c r="CU35" i="2"/>
  <c r="CV35" i="2"/>
  <c r="CW35" i="2"/>
  <c r="CX35" i="2"/>
  <c r="CY35" i="2"/>
  <c r="CZ35" i="2"/>
  <c r="DA35" i="2"/>
  <c r="DB35" i="2"/>
  <c r="DC35" i="2"/>
  <c r="DD35" i="2"/>
  <c r="DE35" i="2"/>
  <c r="DF35" i="2"/>
  <c r="DG35" i="2"/>
  <c r="DH35" i="2"/>
  <c r="DI35" i="2"/>
  <c r="CR36" i="2"/>
  <c r="CS36" i="2"/>
  <c r="CT36" i="2"/>
  <c r="CU36" i="2"/>
  <c r="CV36" i="2"/>
  <c r="CW36" i="2"/>
  <c r="CX36" i="2"/>
  <c r="CY36" i="2"/>
  <c r="CZ36" i="2"/>
  <c r="DA36" i="2"/>
  <c r="DB36" i="2"/>
  <c r="DC36" i="2"/>
  <c r="DD36" i="2"/>
  <c r="DE36" i="2"/>
  <c r="DF36" i="2"/>
  <c r="DG36" i="2"/>
  <c r="DH36" i="2"/>
  <c r="DI36" i="2"/>
  <c r="CR37" i="2"/>
  <c r="CS37" i="2"/>
  <c r="CT37" i="2"/>
  <c r="CU37" i="2"/>
  <c r="CV37" i="2"/>
  <c r="CW37" i="2"/>
  <c r="CX37" i="2"/>
  <c r="CY37" i="2"/>
  <c r="CZ37" i="2"/>
  <c r="DA37" i="2"/>
  <c r="DB37" i="2"/>
  <c r="DC37" i="2"/>
  <c r="DD37" i="2"/>
  <c r="DE37" i="2"/>
  <c r="DF37" i="2"/>
  <c r="DG37" i="2"/>
  <c r="DH37" i="2"/>
  <c r="DI37" i="2"/>
  <c r="CR38" i="2"/>
  <c r="CS38" i="2"/>
  <c r="CT38" i="2"/>
  <c r="CU38" i="2"/>
  <c r="CV38" i="2"/>
  <c r="CW38" i="2"/>
  <c r="CX38" i="2"/>
  <c r="CY38" i="2"/>
  <c r="CZ38" i="2"/>
  <c r="DA38" i="2"/>
  <c r="DB38" i="2"/>
  <c r="DC38" i="2"/>
  <c r="DD38" i="2"/>
  <c r="DE38" i="2"/>
  <c r="DF38" i="2"/>
  <c r="DG38" i="2"/>
  <c r="DH38" i="2"/>
  <c r="DI38" i="2"/>
  <c r="CR39" i="2"/>
  <c r="CS39" i="2"/>
  <c r="CT39" i="2"/>
  <c r="CU39" i="2"/>
  <c r="CV39" i="2"/>
  <c r="CW39" i="2"/>
  <c r="CX39" i="2"/>
  <c r="CY39" i="2"/>
  <c r="CZ39" i="2"/>
  <c r="DA39" i="2"/>
  <c r="DB39" i="2"/>
  <c r="DC39" i="2"/>
  <c r="DD39" i="2"/>
  <c r="DE39" i="2"/>
  <c r="DF39" i="2"/>
  <c r="DG39" i="2"/>
  <c r="DH39" i="2"/>
  <c r="DI39" i="2"/>
  <c r="CR40" i="2"/>
  <c r="CS40" i="2"/>
  <c r="CT40" i="2"/>
  <c r="CU40" i="2"/>
  <c r="CV40" i="2"/>
  <c r="CW40" i="2"/>
  <c r="CX40" i="2"/>
  <c r="CY40" i="2"/>
  <c r="CZ40" i="2"/>
  <c r="DA40" i="2"/>
  <c r="DB40" i="2"/>
  <c r="DC40" i="2"/>
  <c r="DD40" i="2"/>
  <c r="DE40" i="2"/>
  <c r="DF40" i="2"/>
  <c r="DG40" i="2"/>
  <c r="DH40" i="2"/>
  <c r="DI40" i="2"/>
  <c r="CR41" i="2"/>
  <c r="CS41" i="2"/>
  <c r="CT41" i="2"/>
  <c r="CU41" i="2"/>
  <c r="CV41" i="2"/>
  <c r="CW41" i="2"/>
  <c r="CX41" i="2"/>
  <c r="CY41" i="2"/>
  <c r="CZ41" i="2"/>
  <c r="DA41" i="2"/>
  <c r="DB41" i="2"/>
  <c r="DC41" i="2"/>
  <c r="DD41" i="2"/>
  <c r="DE41" i="2"/>
  <c r="DF41" i="2"/>
  <c r="DG41" i="2"/>
  <c r="DH41" i="2"/>
  <c r="DI41" i="2"/>
  <c r="CR42" i="2"/>
  <c r="CS42" i="2"/>
  <c r="CT42" i="2"/>
  <c r="CU42" i="2"/>
  <c r="CV42" i="2"/>
  <c r="CW42" i="2"/>
  <c r="CX42" i="2"/>
  <c r="CY42" i="2"/>
  <c r="CZ42" i="2"/>
  <c r="DA42" i="2"/>
  <c r="DB42" i="2"/>
  <c r="DC42" i="2"/>
  <c r="DD42" i="2"/>
  <c r="DE42" i="2"/>
  <c r="DF42" i="2"/>
  <c r="DG42" i="2"/>
  <c r="DH42" i="2"/>
  <c r="DI42" i="2"/>
  <c r="CR43" i="2"/>
  <c r="CS43" i="2"/>
  <c r="CT43" i="2"/>
  <c r="CU43" i="2"/>
  <c r="CV43" i="2"/>
  <c r="CW43" i="2"/>
  <c r="CX43" i="2"/>
  <c r="CY43" i="2"/>
  <c r="CZ43" i="2"/>
  <c r="DA43" i="2"/>
  <c r="DB43" i="2"/>
  <c r="DC43" i="2"/>
  <c r="DD43" i="2"/>
  <c r="DE43" i="2"/>
  <c r="DF43" i="2"/>
  <c r="DG43" i="2"/>
  <c r="DH43" i="2"/>
  <c r="DI43" i="2"/>
  <c r="CR44" i="2"/>
  <c r="CS44" i="2"/>
  <c r="CT44" i="2"/>
  <c r="CU44" i="2"/>
  <c r="CV44" i="2"/>
  <c r="CW44" i="2"/>
  <c r="CX44" i="2"/>
  <c r="CY44" i="2"/>
  <c r="CZ44" i="2"/>
  <c r="DA44" i="2"/>
  <c r="DB44" i="2"/>
  <c r="DC44" i="2"/>
  <c r="DD44" i="2"/>
  <c r="DE44" i="2"/>
  <c r="DF44" i="2"/>
  <c r="DG44" i="2"/>
  <c r="DH44" i="2"/>
  <c r="DI44" i="2"/>
  <c r="CR45" i="2"/>
  <c r="CS45" i="2"/>
  <c r="CT45" i="2"/>
  <c r="CU45" i="2"/>
  <c r="CV45" i="2"/>
  <c r="CW45" i="2"/>
  <c r="CX45" i="2"/>
  <c r="CY45" i="2"/>
  <c r="CZ45" i="2"/>
  <c r="DA45" i="2"/>
  <c r="DB45" i="2"/>
  <c r="DC45" i="2"/>
  <c r="DD45" i="2"/>
  <c r="DE45" i="2"/>
  <c r="DF45" i="2"/>
  <c r="DG45" i="2"/>
  <c r="DH45" i="2"/>
  <c r="DI45" i="2"/>
  <c r="CR46" i="2"/>
  <c r="CS46" i="2"/>
  <c r="CT46" i="2"/>
  <c r="CU46" i="2"/>
  <c r="CV46" i="2"/>
  <c r="CW46" i="2"/>
  <c r="CX46" i="2"/>
  <c r="CY46" i="2"/>
  <c r="CZ46" i="2"/>
  <c r="DA46" i="2"/>
  <c r="DB46" i="2"/>
  <c r="DC46" i="2"/>
  <c r="DD46" i="2"/>
  <c r="DE46" i="2"/>
  <c r="DF46" i="2"/>
  <c r="DG46" i="2"/>
  <c r="DH46" i="2"/>
  <c r="DI46" i="2"/>
  <c r="CR47" i="2"/>
  <c r="CS47" i="2"/>
  <c r="CT47" i="2"/>
  <c r="CU47" i="2"/>
  <c r="CV47" i="2"/>
  <c r="CW47" i="2"/>
  <c r="CX47" i="2"/>
  <c r="CY47" i="2"/>
  <c r="CZ47" i="2"/>
  <c r="DA47" i="2"/>
  <c r="DB47" i="2"/>
  <c r="DC47" i="2"/>
  <c r="DD47" i="2"/>
  <c r="DE47" i="2"/>
  <c r="DF47" i="2"/>
  <c r="DG47" i="2"/>
  <c r="DH47" i="2"/>
  <c r="DI47" i="2"/>
  <c r="CR48" i="2"/>
  <c r="CS48" i="2"/>
  <c r="CT48" i="2"/>
  <c r="CU48" i="2"/>
  <c r="CV48" i="2"/>
  <c r="CW48" i="2"/>
  <c r="CX48" i="2"/>
  <c r="CY48" i="2"/>
  <c r="CZ48" i="2"/>
  <c r="DA48" i="2"/>
  <c r="DB48" i="2"/>
  <c r="DC48" i="2"/>
  <c r="DD48" i="2"/>
  <c r="DE48" i="2"/>
  <c r="DF48" i="2"/>
  <c r="DG48" i="2"/>
  <c r="DH48" i="2"/>
  <c r="DI48" i="2"/>
  <c r="CR49" i="2"/>
  <c r="CS49" i="2"/>
  <c r="CT49" i="2"/>
  <c r="CU49" i="2"/>
  <c r="CV49" i="2"/>
  <c r="CW49" i="2"/>
  <c r="CX49" i="2"/>
  <c r="CY49" i="2"/>
  <c r="CZ49" i="2"/>
  <c r="DA49" i="2"/>
  <c r="DB49" i="2"/>
  <c r="DC49" i="2"/>
  <c r="DD49" i="2"/>
  <c r="DE49" i="2"/>
  <c r="DF49" i="2"/>
  <c r="DG49" i="2"/>
  <c r="DH49" i="2"/>
  <c r="DI49" i="2"/>
  <c r="CR50" i="2"/>
  <c r="CS50" i="2"/>
  <c r="CT50" i="2"/>
  <c r="CU50" i="2"/>
  <c r="CV50" i="2"/>
  <c r="CW50" i="2"/>
  <c r="CX50" i="2"/>
  <c r="CY50" i="2"/>
  <c r="CZ50" i="2"/>
  <c r="DA50" i="2"/>
  <c r="DB50" i="2"/>
  <c r="DC50" i="2"/>
  <c r="DD50" i="2"/>
  <c r="DE50" i="2"/>
  <c r="DF50" i="2"/>
  <c r="DG50" i="2"/>
  <c r="DH50" i="2"/>
  <c r="DI50" i="2"/>
  <c r="CR51" i="2"/>
  <c r="CS51" i="2"/>
  <c r="CT51" i="2"/>
  <c r="CU51" i="2"/>
  <c r="CV51" i="2"/>
  <c r="CW51" i="2"/>
  <c r="CX51" i="2"/>
  <c r="CY51" i="2"/>
  <c r="CZ51" i="2"/>
  <c r="DA51" i="2"/>
  <c r="DB51" i="2"/>
  <c r="DC51" i="2"/>
  <c r="DD51" i="2"/>
  <c r="DE51" i="2"/>
  <c r="DF51" i="2"/>
  <c r="DG51" i="2"/>
  <c r="DH51" i="2"/>
  <c r="DI51" i="2"/>
  <c r="CR52" i="2"/>
  <c r="CS52" i="2"/>
  <c r="CT52" i="2"/>
  <c r="CU52" i="2"/>
  <c r="CV52" i="2"/>
  <c r="CW52" i="2"/>
  <c r="CX52" i="2"/>
  <c r="CY52" i="2"/>
  <c r="CZ52" i="2"/>
  <c r="DA52" i="2"/>
  <c r="DB52" i="2"/>
  <c r="DC52" i="2"/>
  <c r="DD52" i="2"/>
  <c r="DE52" i="2"/>
  <c r="DF52" i="2"/>
  <c r="DG52" i="2"/>
  <c r="DH52" i="2"/>
  <c r="DI52" i="2"/>
  <c r="CR53" i="2"/>
  <c r="CS53" i="2"/>
  <c r="CT53" i="2"/>
  <c r="CU53" i="2"/>
  <c r="CV53" i="2"/>
  <c r="CW53" i="2"/>
  <c r="CX53" i="2"/>
  <c r="CY53" i="2"/>
  <c r="CZ53" i="2"/>
  <c r="DA53" i="2"/>
  <c r="DB53" i="2"/>
  <c r="DC53" i="2"/>
  <c r="DD53" i="2"/>
  <c r="DE53" i="2"/>
  <c r="DF53" i="2"/>
  <c r="DG53" i="2"/>
  <c r="DH53" i="2"/>
  <c r="DI53" i="2"/>
  <c r="CR54" i="2"/>
  <c r="CS54" i="2"/>
  <c r="CT54" i="2"/>
  <c r="CU54" i="2"/>
  <c r="CV54" i="2"/>
  <c r="CW54" i="2"/>
  <c r="CX54" i="2"/>
  <c r="CY54" i="2"/>
  <c r="CZ54" i="2"/>
  <c r="DA54" i="2"/>
  <c r="DB54" i="2"/>
  <c r="DC54" i="2"/>
  <c r="DD54" i="2"/>
  <c r="DE54" i="2"/>
  <c r="DF54" i="2"/>
  <c r="DG54" i="2"/>
  <c r="DH54" i="2"/>
  <c r="DI54" i="2"/>
  <c r="CR55" i="2"/>
  <c r="CS55" i="2"/>
  <c r="CT55" i="2"/>
  <c r="CU55" i="2"/>
  <c r="CV55" i="2"/>
  <c r="CW55" i="2"/>
  <c r="CX55" i="2"/>
  <c r="CY55" i="2"/>
  <c r="CZ55" i="2"/>
  <c r="DA55" i="2"/>
  <c r="DB55" i="2"/>
  <c r="DC55" i="2"/>
  <c r="DD55" i="2"/>
  <c r="DE55" i="2"/>
  <c r="DF55" i="2"/>
  <c r="DG55" i="2"/>
  <c r="DH55" i="2"/>
  <c r="DI55" i="2"/>
  <c r="CR56" i="2"/>
  <c r="CS56" i="2"/>
  <c r="CT56" i="2"/>
  <c r="CU56" i="2"/>
  <c r="CV56" i="2"/>
  <c r="CW56" i="2"/>
  <c r="CX56" i="2"/>
  <c r="CY56" i="2"/>
  <c r="CZ56" i="2"/>
  <c r="DA56" i="2"/>
  <c r="DB56" i="2"/>
  <c r="DC56" i="2"/>
  <c r="DD56" i="2"/>
  <c r="DE56" i="2"/>
  <c r="DF56" i="2"/>
  <c r="DG56" i="2"/>
  <c r="DH56" i="2"/>
  <c r="DI56" i="2"/>
  <c r="CH30" i="2"/>
  <c r="CI30" i="2"/>
  <c r="CJ30" i="2"/>
  <c r="CK30" i="2"/>
  <c r="CL30" i="2"/>
  <c r="CM30" i="2"/>
  <c r="CN30" i="2"/>
  <c r="CO30" i="2"/>
  <c r="CP30" i="2"/>
  <c r="CQ30" i="2"/>
  <c r="CH31" i="2"/>
  <c r="CI31" i="2"/>
  <c r="CJ31" i="2"/>
  <c r="CK31" i="2"/>
  <c r="CL31" i="2"/>
  <c r="CM31" i="2"/>
  <c r="CN31" i="2"/>
  <c r="CO31" i="2"/>
  <c r="CP31" i="2"/>
  <c r="CQ31" i="2"/>
  <c r="CH32" i="2"/>
  <c r="CI32" i="2"/>
  <c r="CJ32" i="2"/>
  <c r="CK32" i="2"/>
  <c r="CL32" i="2"/>
  <c r="CM32" i="2"/>
  <c r="CN32" i="2"/>
  <c r="CO32" i="2"/>
  <c r="CP32" i="2"/>
  <c r="CQ32" i="2"/>
  <c r="CH33" i="2"/>
  <c r="CI33" i="2"/>
  <c r="CJ33" i="2"/>
  <c r="CK33" i="2"/>
  <c r="CL33" i="2"/>
  <c r="CM33" i="2"/>
  <c r="CN33" i="2"/>
  <c r="CO33" i="2"/>
  <c r="CP33" i="2"/>
  <c r="CQ33" i="2"/>
  <c r="CH34" i="2"/>
  <c r="CI34" i="2"/>
  <c r="CJ34" i="2"/>
  <c r="CK34" i="2"/>
  <c r="CL34" i="2"/>
  <c r="CM34" i="2"/>
  <c r="CN34" i="2"/>
  <c r="CO34" i="2"/>
  <c r="CP34" i="2"/>
  <c r="CQ34" i="2"/>
  <c r="CH35" i="2"/>
  <c r="CI35" i="2"/>
  <c r="CJ35" i="2"/>
  <c r="CK35" i="2"/>
  <c r="CL35" i="2"/>
  <c r="CM35" i="2"/>
  <c r="CN35" i="2"/>
  <c r="CO35" i="2"/>
  <c r="CP35" i="2"/>
  <c r="CQ35" i="2"/>
  <c r="CH36" i="2"/>
  <c r="CI36" i="2"/>
  <c r="CJ36" i="2"/>
  <c r="CK36" i="2"/>
  <c r="CL36" i="2"/>
  <c r="CM36" i="2"/>
  <c r="CN36" i="2"/>
  <c r="CO36" i="2"/>
  <c r="CP36" i="2"/>
  <c r="CQ36" i="2"/>
  <c r="CH37" i="2"/>
  <c r="CI37" i="2"/>
  <c r="CJ37" i="2"/>
  <c r="CK37" i="2"/>
  <c r="CL37" i="2"/>
  <c r="CM37" i="2"/>
  <c r="CN37" i="2"/>
  <c r="CO37" i="2"/>
  <c r="CP37" i="2"/>
  <c r="CQ37" i="2"/>
  <c r="CH38" i="2"/>
  <c r="CI38" i="2"/>
  <c r="CJ38" i="2"/>
  <c r="CK38" i="2"/>
  <c r="CL38" i="2"/>
  <c r="CM38" i="2"/>
  <c r="CN38" i="2"/>
  <c r="CO38" i="2"/>
  <c r="CP38" i="2"/>
  <c r="CQ38" i="2"/>
  <c r="CH39" i="2"/>
  <c r="CI39" i="2"/>
  <c r="CJ39" i="2"/>
  <c r="CK39" i="2"/>
  <c r="CL39" i="2"/>
  <c r="CM39" i="2"/>
  <c r="CN39" i="2"/>
  <c r="CO39" i="2"/>
  <c r="CP39" i="2"/>
  <c r="CQ39" i="2"/>
  <c r="CH40" i="2"/>
  <c r="CI40" i="2"/>
  <c r="CJ40" i="2"/>
  <c r="CK40" i="2"/>
  <c r="CL40" i="2"/>
  <c r="CM40" i="2"/>
  <c r="CN40" i="2"/>
  <c r="CO40" i="2"/>
  <c r="CP40" i="2"/>
  <c r="CQ40" i="2"/>
  <c r="CH41" i="2"/>
  <c r="CI41" i="2"/>
  <c r="CJ41" i="2"/>
  <c r="CK41" i="2"/>
  <c r="CL41" i="2"/>
  <c r="CM41" i="2"/>
  <c r="CN41" i="2"/>
  <c r="CO41" i="2"/>
  <c r="CP41" i="2"/>
  <c r="CQ41" i="2"/>
  <c r="CH42" i="2"/>
  <c r="CI42" i="2"/>
  <c r="CJ42" i="2"/>
  <c r="CK42" i="2"/>
  <c r="CL42" i="2"/>
  <c r="CM42" i="2"/>
  <c r="CN42" i="2"/>
  <c r="CO42" i="2"/>
  <c r="CP42" i="2"/>
  <c r="CQ42" i="2"/>
  <c r="CH43" i="2"/>
  <c r="CI43" i="2"/>
  <c r="CJ43" i="2"/>
  <c r="CK43" i="2"/>
  <c r="CL43" i="2"/>
  <c r="CM43" i="2"/>
  <c r="CN43" i="2"/>
  <c r="CO43" i="2"/>
  <c r="CP43" i="2"/>
  <c r="CQ43" i="2"/>
  <c r="CH44" i="2"/>
  <c r="CI44" i="2"/>
  <c r="CJ44" i="2"/>
  <c r="CK44" i="2"/>
  <c r="CL44" i="2"/>
  <c r="CM44" i="2"/>
  <c r="CN44" i="2"/>
  <c r="CO44" i="2"/>
  <c r="CP44" i="2"/>
  <c r="CQ44" i="2"/>
  <c r="CH45" i="2"/>
  <c r="CI45" i="2"/>
  <c r="CJ45" i="2"/>
  <c r="CK45" i="2"/>
  <c r="CL45" i="2"/>
  <c r="CM45" i="2"/>
  <c r="CN45" i="2"/>
  <c r="CO45" i="2"/>
  <c r="CP45" i="2"/>
  <c r="CQ45" i="2"/>
  <c r="CH46" i="2"/>
  <c r="CI46" i="2"/>
  <c r="CJ46" i="2"/>
  <c r="CK46" i="2"/>
  <c r="CL46" i="2"/>
  <c r="CM46" i="2"/>
  <c r="CN46" i="2"/>
  <c r="CO46" i="2"/>
  <c r="CP46" i="2"/>
  <c r="CQ46" i="2"/>
  <c r="CH47" i="2"/>
  <c r="CI47" i="2"/>
  <c r="CJ47" i="2"/>
  <c r="CK47" i="2"/>
  <c r="CL47" i="2"/>
  <c r="CM47" i="2"/>
  <c r="CN47" i="2"/>
  <c r="CO47" i="2"/>
  <c r="CP47" i="2"/>
  <c r="CQ47" i="2"/>
  <c r="CH48" i="2"/>
  <c r="CI48" i="2"/>
  <c r="CJ48" i="2"/>
  <c r="CK48" i="2"/>
  <c r="CL48" i="2"/>
  <c r="CM48" i="2"/>
  <c r="CN48" i="2"/>
  <c r="CO48" i="2"/>
  <c r="CP48" i="2"/>
  <c r="CQ48" i="2"/>
  <c r="CH49" i="2"/>
  <c r="CI49" i="2"/>
  <c r="CJ49" i="2"/>
  <c r="CK49" i="2"/>
  <c r="CL49" i="2"/>
  <c r="CM49" i="2"/>
  <c r="CN49" i="2"/>
  <c r="CO49" i="2"/>
  <c r="CP49" i="2"/>
  <c r="CQ49" i="2"/>
  <c r="CH50" i="2"/>
  <c r="CI50" i="2"/>
  <c r="CJ50" i="2"/>
  <c r="CK50" i="2"/>
  <c r="CL50" i="2"/>
  <c r="CM50" i="2"/>
  <c r="CN50" i="2"/>
  <c r="CO50" i="2"/>
  <c r="CP50" i="2"/>
  <c r="CQ50" i="2"/>
  <c r="CH51" i="2"/>
  <c r="CI51" i="2"/>
  <c r="CJ51" i="2"/>
  <c r="CK51" i="2"/>
  <c r="CL51" i="2"/>
  <c r="CM51" i="2"/>
  <c r="CN51" i="2"/>
  <c r="CO51" i="2"/>
  <c r="CP51" i="2"/>
  <c r="CQ51" i="2"/>
  <c r="CH52" i="2"/>
  <c r="CI52" i="2"/>
  <c r="CJ52" i="2"/>
  <c r="CK52" i="2"/>
  <c r="CL52" i="2"/>
  <c r="CM52" i="2"/>
  <c r="CN52" i="2"/>
  <c r="CO52" i="2"/>
  <c r="CP52" i="2"/>
  <c r="CQ52" i="2"/>
  <c r="CH53" i="2"/>
  <c r="CI53" i="2"/>
  <c r="CJ53" i="2"/>
  <c r="CK53" i="2"/>
  <c r="CL53" i="2"/>
  <c r="CM53" i="2"/>
  <c r="CN53" i="2"/>
  <c r="CO53" i="2"/>
  <c r="CP53" i="2"/>
  <c r="CQ53" i="2"/>
  <c r="CH54" i="2"/>
  <c r="CI54" i="2"/>
  <c r="CJ54" i="2"/>
  <c r="CK54" i="2"/>
  <c r="CL54" i="2"/>
  <c r="CM54" i="2"/>
  <c r="CN54" i="2"/>
  <c r="CO54" i="2"/>
  <c r="CP54" i="2"/>
  <c r="CQ54" i="2"/>
  <c r="CH55" i="2"/>
  <c r="CI55" i="2"/>
  <c r="CJ55" i="2"/>
  <c r="CK55" i="2"/>
  <c r="CL55" i="2"/>
  <c r="CM55" i="2"/>
  <c r="CN55" i="2"/>
  <c r="CO55" i="2"/>
  <c r="CP55" i="2"/>
  <c r="CQ55" i="2"/>
  <c r="CH56" i="2"/>
  <c r="CI56" i="2"/>
  <c r="CJ56" i="2"/>
  <c r="CK56" i="2"/>
  <c r="CL56" i="2"/>
  <c r="CM56" i="2"/>
  <c r="CN56" i="2"/>
  <c r="CO56" i="2"/>
  <c r="CP56" i="2"/>
  <c r="CQ56" i="2"/>
  <c r="CG56" i="2"/>
  <c r="CF56" i="2"/>
  <c r="CE56" i="2"/>
  <c r="CD56" i="2"/>
  <c r="CC56" i="2"/>
  <c r="CB56" i="2"/>
  <c r="CA56" i="2"/>
  <c r="BZ56" i="2"/>
  <c r="BZ32" i="2"/>
  <c r="BZ31" i="2"/>
  <c r="A1" i="24"/>
  <c r="A1" i="4"/>
  <c r="M28" i="24"/>
  <c r="N28" i="24"/>
  <c r="P28" i="24"/>
  <c r="B6" i="24"/>
  <c r="B7" i="24" s="1"/>
  <c r="B8" i="24" s="1"/>
  <c r="B9" i="24" s="1"/>
  <c r="B10" i="24" s="1"/>
  <c r="B11" i="24" s="1"/>
  <c r="B12" i="24" s="1"/>
  <c r="B13" i="24" s="1"/>
  <c r="B14" i="24" s="1"/>
  <c r="B15" i="24" s="1"/>
  <c r="B16" i="24" s="1"/>
  <c r="B17" i="24" s="1"/>
  <c r="B18" i="24" s="1"/>
  <c r="B19" i="24" s="1"/>
  <c r="C5" i="24"/>
  <c r="A6" i="24" s="1"/>
  <c r="C6" i="24" s="1"/>
  <c r="A7" i="24" s="1"/>
  <c r="C7" i="24" s="1"/>
  <c r="A8" i="24" s="1"/>
  <c r="C8" i="24" s="1"/>
  <c r="A9" i="24" s="1"/>
  <c r="C9" i="24" s="1"/>
  <c r="A10" i="24" s="1"/>
  <c r="C10" i="24" s="1"/>
  <c r="A11" i="24" s="1"/>
  <c r="C11" i="24" s="1"/>
  <c r="A12" i="24" s="1"/>
  <c r="C12" i="24" s="1"/>
  <c r="A13" i="24" s="1"/>
  <c r="C13" i="24" s="1"/>
  <c r="A14" i="24" s="1"/>
  <c r="C14" i="24" s="1"/>
  <c r="A15" i="24" s="1"/>
  <c r="C15" i="24" s="1"/>
  <c r="A16" i="24" s="1"/>
  <c r="C16" i="24" s="1"/>
  <c r="A17" i="24" s="1"/>
  <c r="C17" i="24" s="1"/>
  <c r="A18" i="24" s="1"/>
  <c r="C18" i="24" s="1"/>
  <c r="A19" i="24" s="1"/>
  <c r="C19" i="24" s="1"/>
  <c r="J3" i="24"/>
  <c r="AQ29" i="2"/>
  <c r="BL29" i="2" s="1"/>
  <c r="AP29" i="2"/>
  <c r="BK29" i="2" s="1"/>
  <c r="AO29" i="2"/>
  <c r="BJ29" i="2" s="1"/>
  <c r="AN29" i="2"/>
  <c r="BI29" i="2" s="1"/>
  <c r="AM29" i="2"/>
  <c r="BH29" i="2" s="1"/>
  <c r="AL29" i="2"/>
  <c r="BG29" i="2" s="1"/>
  <c r="AK29" i="2"/>
  <c r="BF29" i="2" s="1"/>
  <c r="AJ29" i="2"/>
  <c r="BE29" i="2" s="1"/>
  <c r="AI29" i="2"/>
  <c r="BD29" i="2" s="1"/>
  <c r="AH29" i="2"/>
  <c r="BC29" i="2" s="1"/>
  <c r="AG29" i="2"/>
  <c r="BB29" i="2" s="1"/>
  <c r="AF29" i="2"/>
  <c r="BA29" i="2" s="1"/>
  <c r="AE29" i="2"/>
  <c r="AZ29" i="2" s="1"/>
  <c r="AD29" i="2"/>
  <c r="AY29" i="2" s="1"/>
  <c r="AC29" i="2"/>
  <c r="AX29" i="2" s="1"/>
  <c r="AQ28" i="2"/>
  <c r="BL28" i="2" s="1"/>
  <c r="AP28" i="2"/>
  <c r="BK28" i="2" s="1"/>
  <c r="AO28" i="2"/>
  <c r="BJ28" i="2" s="1"/>
  <c r="AN28" i="2"/>
  <c r="BI28" i="2" s="1"/>
  <c r="AM28" i="2"/>
  <c r="BH28" i="2" s="1"/>
  <c r="AL28" i="2"/>
  <c r="BG28" i="2" s="1"/>
  <c r="AK28" i="2"/>
  <c r="BF28" i="2" s="1"/>
  <c r="AJ28" i="2"/>
  <c r="BE28" i="2" s="1"/>
  <c r="AI28" i="2"/>
  <c r="BD28" i="2" s="1"/>
  <c r="AH28" i="2"/>
  <c r="BC28" i="2" s="1"/>
  <c r="AG28" i="2"/>
  <c r="BB28" i="2" s="1"/>
  <c r="AF28" i="2"/>
  <c r="BA28" i="2" s="1"/>
  <c r="AE28" i="2"/>
  <c r="AZ28" i="2" s="1"/>
  <c r="AD28" i="2"/>
  <c r="AY28" i="2" s="1"/>
  <c r="AC28" i="2"/>
  <c r="AX28" i="2" s="1"/>
  <c r="AQ27" i="2"/>
  <c r="BL27" i="2" s="1"/>
  <c r="AP27" i="2"/>
  <c r="BK27" i="2" s="1"/>
  <c r="AO27" i="2"/>
  <c r="BJ27" i="2" s="1"/>
  <c r="AN27" i="2"/>
  <c r="BI27" i="2" s="1"/>
  <c r="AM27" i="2"/>
  <c r="BH27" i="2" s="1"/>
  <c r="AL27" i="2"/>
  <c r="BG27" i="2" s="1"/>
  <c r="AK27" i="2"/>
  <c r="BF27" i="2" s="1"/>
  <c r="AJ27" i="2"/>
  <c r="BE27" i="2" s="1"/>
  <c r="AI27" i="2"/>
  <c r="BD27" i="2" s="1"/>
  <c r="AH27" i="2"/>
  <c r="BC27" i="2" s="1"/>
  <c r="AG27" i="2"/>
  <c r="BB27" i="2" s="1"/>
  <c r="AF27" i="2"/>
  <c r="BA27" i="2" s="1"/>
  <c r="AE27" i="2"/>
  <c r="AZ27" i="2" s="1"/>
  <c r="AD27" i="2"/>
  <c r="AY27" i="2" s="1"/>
  <c r="AC27" i="2"/>
  <c r="AX27" i="2" s="1"/>
  <c r="AQ26" i="2"/>
  <c r="BL26" i="2" s="1"/>
  <c r="AP26" i="2"/>
  <c r="BK26" i="2" s="1"/>
  <c r="AO26" i="2"/>
  <c r="BJ26" i="2" s="1"/>
  <c r="AN26" i="2"/>
  <c r="BI26" i="2" s="1"/>
  <c r="AM26" i="2"/>
  <c r="BH26" i="2" s="1"/>
  <c r="AL26" i="2"/>
  <c r="BG26" i="2" s="1"/>
  <c r="AK26" i="2"/>
  <c r="BF26" i="2" s="1"/>
  <c r="AJ26" i="2"/>
  <c r="BE26" i="2" s="1"/>
  <c r="AI26" i="2"/>
  <c r="BD26" i="2" s="1"/>
  <c r="AH26" i="2"/>
  <c r="BC26" i="2" s="1"/>
  <c r="AG26" i="2"/>
  <c r="BB26" i="2" s="1"/>
  <c r="AF26" i="2"/>
  <c r="BA26" i="2" s="1"/>
  <c r="AE26" i="2"/>
  <c r="AZ26" i="2" s="1"/>
  <c r="AD26" i="2"/>
  <c r="AY26" i="2" s="1"/>
  <c r="AC26" i="2"/>
  <c r="AX26" i="2" s="1"/>
  <c r="AQ25" i="2"/>
  <c r="BL25" i="2" s="1"/>
  <c r="AP25" i="2"/>
  <c r="BK25" i="2" s="1"/>
  <c r="AO25" i="2"/>
  <c r="BJ25" i="2" s="1"/>
  <c r="AN25" i="2"/>
  <c r="BI25" i="2" s="1"/>
  <c r="AM25" i="2"/>
  <c r="BH25" i="2" s="1"/>
  <c r="AL25" i="2"/>
  <c r="BG25" i="2" s="1"/>
  <c r="AK25" i="2"/>
  <c r="BF25" i="2" s="1"/>
  <c r="AJ25" i="2"/>
  <c r="BE25" i="2" s="1"/>
  <c r="AI25" i="2"/>
  <c r="BD25" i="2" s="1"/>
  <c r="AH25" i="2"/>
  <c r="BC25" i="2" s="1"/>
  <c r="AG25" i="2"/>
  <c r="BB25" i="2" s="1"/>
  <c r="AF25" i="2"/>
  <c r="BA25" i="2" s="1"/>
  <c r="AE25" i="2"/>
  <c r="AZ25" i="2" s="1"/>
  <c r="AD25" i="2"/>
  <c r="AY25" i="2" s="1"/>
  <c r="AC25" i="2"/>
  <c r="AX25" i="2" s="1"/>
  <c r="AQ24" i="2"/>
  <c r="BL24" i="2" s="1"/>
  <c r="AP24" i="2"/>
  <c r="BK24" i="2" s="1"/>
  <c r="AO24" i="2"/>
  <c r="BJ24" i="2" s="1"/>
  <c r="AN24" i="2"/>
  <c r="BI24" i="2" s="1"/>
  <c r="AM24" i="2"/>
  <c r="BH24" i="2" s="1"/>
  <c r="AL24" i="2"/>
  <c r="BG24" i="2" s="1"/>
  <c r="AK24" i="2"/>
  <c r="BF24" i="2" s="1"/>
  <c r="AJ24" i="2"/>
  <c r="BE24" i="2" s="1"/>
  <c r="AI24" i="2"/>
  <c r="BD24" i="2" s="1"/>
  <c r="AH24" i="2"/>
  <c r="BC24" i="2" s="1"/>
  <c r="AG24" i="2"/>
  <c r="BB24" i="2" s="1"/>
  <c r="AF24" i="2"/>
  <c r="BA24" i="2" s="1"/>
  <c r="AE24" i="2"/>
  <c r="AZ24" i="2" s="1"/>
  <c r="AD24" i="2"/>
  <c r="AY24" i="2" s="1"/>
  <c r="AC24" i="2"/>
  <c r="AX24" i="2" s="1"/>
  <c r="AQ23" i="2"/>
  <c r="BL23" i="2" s="1"/>
  <c r="AP23" i="2"/>
  <c r="BK23" i="2" s="1"/>
  <c r="AO23" i="2"/>
  <c r="BJ23" i="2" s="1"/>
  <c r="AN23" i="2"/>
  <c r="BI23" i="2" s="1"/>
  <c r="AM23" i="2"/>
  <c r="BH23" i="2" s="1"/>
  <c r="AL23" i="2"/>
  <c r="BG23" i="2" s="1"/>
  <c r="AK23" i="2"/>
  <c r="BF23" i="2" s="1"/>
  <c r="AJ23" i="2"/>
  <c r="BE23" i="2" s="1"/>
  <c r="AI23" i="2"/>
  <c r="BD23" i="2" s="1"/>
  <c r="AH23" i="2"/>
  <c r="BC23" i="2" s="1"/>
  <c r="AG23" i="2"/>
  <c r="BB23" i="2" s="1"/>
  <c r="AF23" i="2"/>
  <c r="BA23" i="2" s="1"/>
  <c r="AE23" i="2"/>
  <c r="AZ23" i="2" s="1"/>
  <c r="AD23" i="2"/>
  <c r="AY23" i="2" s="1"/>
  <c r="AC23" i="2"/>
  <c r="AX23" i="2" s="1"/>
  <c r="AQ22" i="2"/>
  <c r="BL22" i="2" s="1"/>
  <c r="AP22" i="2"/>
  <c r="BK22" i="2" s="1"/>
  <c r="AO22" i="2"/>
  <c r="BJ22" i="2" s="1"/>
  <c r="AN22" i="2"/>
  <c r="BI22" i="2" s="1"/>
  <c r="AM22" i="2"/>
  <c r="BH22" i="2" s="1"/>
  <c r="AL22" i="2"/>
  <c r="BG22" i="2" s="1"/>
  <c r="AK22" i="2"/>
  <c r="BF22" i="2" s="1"/>
  <c r="AJ22" i="2"/>
  <c r="BE22" i="2" s="1"/>
  <c r="AI22" i="2"/>
  <c r="BD22" i="2" s="1"/>
  <c r="AH22" i="2"/>
  <c r="BC22" i="2" s="1"/>
  <c r="AG22" i="2"/>
  <c r="BB22" i="2" s="1"/>
  <c r="AF22" i="2"/>
  <c r="BA22" i="2" s="1"/>
  <c r="AE22" i="2"/>
  <c r="AZ22" i="2" s="1"/>
  <c r="AD22" i="2"/>
  <c r="AY22" i="2" s="1"/>
  <c r="AC22" i="2"/>
  <c r="AX22" i="2" s="1"/>
  <c r="AQ21" i="2"/>
  <c r="BL21" i="2" s="1"/>
  <c r="AP21" i="2"/>
  <c r="BK21" i="2" s="1"/>
  <c r="AO21" i="2"/>
  <c r="BJ21" i="2" s="1"/>
  <c r="AN21" i="2"/>
  <c r="BI21" i="2" s="1"/>
  <c r="AM21" i="2"/>
  <c r="BH21" i="2" s="1"/>
  <c r="AL21" i="2"/>
  <c r="BG21" i="2" s="1"/>
  <c r="AK21" i="2"/>
  <c r="BF21" i="2" s="1"/>
  <c r="AJ21" i="2"/>
  <c r="BE21" i="2" s="1"/>
  <c r="AI21" i="2"/>
  <c r="BD21" i="2" s="1"/>
  <c r="AH21" i="2"/>
  <c r="BC21" i="2" s="1"/>
  <c r="AG21" i="2"/>
  <c r="BB21" i="2" s="1"/>
  <c r="AF21" i="2"/>
  <c r="BA21" i="2" s="1"/>
  <c r="AE21" i="2"/>
  <c r="AZ21" i="2" s="1"/>
  <c r="AD21" i="2"/>
  <c r="AY21" i="2" s="1"/>
  <c r="AC21" i="2"/>
  <c r="AX21" i="2" s="1"/>
  <c r="AQ20" i="2"/>
  <c r="BL20" i="2" s="1"/>
  <c r="AP20" i="2"/>
  <c r="BK20" i="2" s="1"/>
  <c r="AO20" i="2"/>
  <c r="BJ20" i="2" s="1"/>
  <c r="AN20" i="2"/>
  <c r="BI20" i="2" s="1"/>
  <c r="AM20" i="2"/>
  <c r="BH20" i="2" s="1"/>
  <c r="AL20" i="2"/>
  <c r="BG20" i="2" s="1"/>
  <c r="AK20" i="2"/>
  <c r="BF20" i="2" s="1"/>
  <c r="AJ20" i="2"/>
  <c r="BE20" i="2" s="1"/>
  <c r="AI20" i="2"/>
  <c r="BD20" i="2" s="1"/>
  <c r="AH20" i="2"/>
  <c r="BC20" i="2" s="1"/>
  <c r="AG20" i="2"/>
  <c r="BB20" i="2" s="1"/>
  <c r="AF20" i="2"/>
  <c r="BA20" i="2" s="1"/>
  <c r="AE20" i="2"/>
  <c r="AZ20" i="2" s="1"/>
  <c r="AD20" i="2"/>
  <c r="AY20" i="2" s="1"/>
  <c r="AC20" i="2"/>
  <c r="AX20" i="2" s="1"/>
  <c r="AQ19" i="2"/>
  <c r="BL19" i="2" s="1"/>
  <c r="AP19" i="2"/>
  <c r="BK19" i="2" s="1"/>
  <c r="AO19" i="2"/>
  <c r="BJ19" i="2" s="1"/>
  <c r="AN19" i="2"/>
  <c r="BI19" i="2" s="1"/>
  <c r="AM19" i="2"/>
  <c r="BH19" i="2" s="1"/>
  <c r="AL19" i="2"/>
  <c r="BG19" i="2" s="1"/>
  <c r="AK19" i="2"/>
  <c r="BF19" i="2" s="1"/>
  <c r="AJ19" i="2"/>
  <c r="BE19" i="2" s="1"/>
  <c r="AI19" i="2"/>
  <c r="BD19" i="2" s="1"/>
  <c r="AH19" i="2"/>
  <c r="BC19" i="2" s="1"/>
  <c r="AG19" i="2"/>
  <c r="BB19" i="2" s="1"/>
  <c r="AF19" i="2"/>
  <c r="BA19" i="2" s="1"/>
  <c r="AE19" i="2"/>
  <c r="AZ19" i="2" s="1"/>
  <c r="AD19" i="2"/>
  <c r="AY19" i="2" s="1"/>
  <c r="AC19" i="2"/>
  <c r="AX19" i="2" s="1"/>
  <c r="AQ18" i="2"/>
  <c r="BL18" i="2" s="1"/>
  <c r="AP18" i="2"/>
  <c r="BK18" i="2" s="1"/>
  <c r="AO18" i="2"/>
  <c r="BJ18" i="2" s="1"/>
  <c r="AN18" i="2"/>
  <c r="BI18" i="2" s="1"/>
  <c r="AM18" i="2"/>
  <c r="BH18" i="2" s="1"/>
  <c r="AL18" i="2"/>
  <c r="BG18" i="2" s="1"/>
  <c r="AK18" i="2"/>
  <c r="BF18" i="2" s="1"/>
  <c r="AJ18" i="2"/>
  <c r="BE18" i="2" s="1"/>
  <c r="AI18" i="2"/>
  <c r="BD18" i="2" s="1"/>
  <c r="AH18" i="2"/>
  <c r="BC18" i="2" s="1"/>
  <c r="AG18" i="2"/>
  <c r="BB18" i="2" s="1"/>
  <c r="AF18" i="2"/>
  <c r="BA18" i="2" s="1"/>
  <c r="AE18" i="2"/>
  <c r="AZ18" i="2" s="1"/>
  <c r="AD18" i="2"/>
  <c r="AY18" i="2" s="1"/>
  <c r="AC18" i="2"/>
  <c r="AX18" i="2" s="1"/>
  <c r="AQ17" i="2"/>
  <c r="BL17" i="2" s="1"/>
  <c r="AP17" i="2"/>
  <c r="BK17" i="2" s="1"/>
  <c r="AO17" i="2"/>
  <c r="BJ17" i="2" s="1"/>
  <c r="AN17" i="2"/>
  <c r="BI17" i="2" s="1"/>
  <c r="AM17" i="2"/>
  <c r="BH17" i="2" s="1"/>
  <c r="AL17" i="2"/>
  <c r="BG17" i="2" s="1"/>
  <c r="AK17" i="2"/>
  <c r="BF17" i="2" s="1"/>
  <c r="AJ17" i="2"/>
  <c r="BE17" i="2" s="1"/>
  <c r="AI17" i="2"/>
  <c r="BD17" i="2" s="1"/>
  <c r="AH17" i="2"/>
  <c r="BC17" i="2" s="1"/>
  <c r="AG17" i="2"/>
  <c r="BB17" i="2" s="1"/>
  <c r="AF17" i="2"/>
  <c r="BA17" i="2" s="1"/>
  <c r="AE17" i="2"/>
  <c r="AZ17" i="2" s="1"/>
  <c r="AD17" i="2"/>
  <c r="AY17" i="2" s="1"/>
  <c r="AC17" i="2"/>
  <c r="AX17" i="2" s="1"/>
  <c r="AQ16" i="2"/>
  <c r="BL16" i="2" s="1"/>
  <c r="AP16" i="2"/>
  <c r="BK16" i="2" s="1"/>
  <c r="AO16" i="2"/>
  <c r="BJ16" i="2" s="1"/>
  <c r="AN16" i="2"/>
  <c r="BI16" i="2" s="1"/>
  <c r="AM16" i="2"/>
  <c r="BH16" i="2" s="1"/>
  <c r="AL16" i="2"/>
  <c r="BG16" i="2" s="1"/>
  <c r="AK16" i="2"/>
  <c r="BF16" i="2" s="1"/>
  <c r="AJ16" i="2"/>
  <c r="BE16" i="2" s="1"/>
  <c r="AI16" i="2"/>
  <c r="BD16" i="2" s="1"/>
  <c r="AH16" i="2"/>
  <c r="BC16" i="2" s="1"/>
  <c r="AG16" i="2"/>
  <c r="BB16" i="2" s="1"/>
  <c r="AF16" i="2"/>
  <c r="BA16" i="2" s="1"/>
  <c r="AE16" i="2"/>
  <c r="AZ16" i="2" s="1"/>
  <c r="AD16" i="2"/>
  <c r="AY16" i="2" s="1"/>
  <c r="AC16" i="2"/>
  <c r="AX16" i="2" s="1"/>
  <c r="AQ15" i="2"/>
  <c r="BL15" i="2" s="1"/>
  <c r="AP15" i="2"/>
  <c r="BK15" i="2" s="1"/>
  <c r="AO15" i="2"/>
  <c r="BJ15" i="2" s="1"/>
  <c r="AN15" i="2"/>
  <c r="BI15" i="2" s="1"/>
  <c r="AM15" i="2"/>
  <c r="BH15" i="2" s="1"/>
  <c r="AL15" i="2"/>
  <c r="BG15" i="2" s="1"/>
  <c r="AK15" i="2"/>
  <c r="BF15" i="2" s="1"/>
  <c r="AJ15" i="2"/>
  <c r="BE15" i="2" s="1"/>
  <c r="AI15" i="2"/>
  <c r="BD15" i="2" s="1"/>
  <c r="AH15" i="2"/>
  <c r="BC15" i="2" s="1"/>
  <c r="AG15" i="2"/>
  <c r="BB15" i="2" s="1"/>
  <c r="AF15" i="2"/>
  <c r="BA15" i="2" s="1"/>
  <c r="AE15" i="2"/>
  <c r="AZ15" i="2" s="1"/>
  <c r="AD15" i="2"/>
  <c r="AY15" i="2" s="1"/>
  <c r="AC15" i="2"/>
  <c r="AX15" i="2" s="1"/>
  <c r="AQ14" i="2"/>
  <c r="BL14" i="2" s="1"/>
  <c r="AP14" i="2"/>
  <c r="BK14" i="2" s="1"/>
  <c r="AO14" i="2"/>
  <c r="BJ14" i="2" s="1"/>
  <c r="AN14" i="2"/>
  <c r="BI14" i="2" s="1"/>
  <c r="AM14" i="2"/>
  <c r="BH14" i="2" s="1"/>
  <c r="AL14" i="2"/>
  <c r="BG14" i="2" s="1"/>
  <c r="AK14" i="2"/>
  <c r="BF14" i="2" s="1"/>
  <c r="AJ14" i="2"/>
  <c r="BE14" i="2" s="1"/>
  <c r="AI14" i="2"/>
  <c r="BD14" i="2" s="1"/>
  <c r="AH14" i="2"/>
  <c r="BC14" i="2" s="1"/>
  <c r="AG14" i="2"/>
  <c r="BB14" i="2" s="1"/>
  <c r="AF14" i="2"/>
  <c r="BA14" i="2" s="1"/>
  <c r="AE14" i="2"/>
  <c r="AZ14" i="2" s="1"/>
  <c r="AD14" i="2"/>
  <c r="AY14" i="2" s="1"/>
  <c r="AC14" i="2"/>
  <c r="AX14" i="2" s="1"/>
  <c r="AQ13" i="2"/>
  <c r="BL13" i="2" s="1"/>
  <c r="AP13" i="2"/>
  <c r="BK13" i="2" s="1"/>
  <c r="AO13" i="2"/>
  <c r="BJ13" i="2" s="1"/>
  <c r="AN13" i="2"/>
  <c r="BI13" i="2" s="1"/>
  <c r="AM13" i="2"/>
  <c r="BH13" i="2" s="1"/>
  <c r="AL13" i="2"/>
  <c r="BG13" i="2" s="1"/>
  <c r="AK13" i="2"/>
  <c r="BF13" i="2" s="1"/>
  <c r="AJ13" i="2"/>
  <c r="BE13" i="2" s="1"/>
  <c r="AI13" i="2"/>
  <c r="BD13" i="2" s="1"/>
  <c r="AH13" i="2"/>
  <c r="BC13" i="2" s="1"/>
  <c r="AG13" i="2"/>
  <c r="BB13" i="2" s="1"/>
  <c r="AF13" i="2"/>
  <c r="BA13" i="2" s="1"/>
  <c r="AE13" i="2"/>
  <c r="AZ13" i="2" s="1"/>
  <c r="AD13" i="2"/>
  <c r="AY13" i="2" s="1"/>
  <c r="AQ12" i="2"/>
  <c r="BL12" i="2" s="1"/>
  <c r="AP12" i="2"/>
  <c r="BK12" i="2" s="1"/>
  <c r="AO12" i="2"/>
  <c r="BJ12" i="2" s="1"/>
  <c r="AN12" i="2"/>
  <c r="BI12" i="2" s="1"/>
  <c r="AM12" i="2"/>
  <c r="BH12" i="2" s="1"/>
  <c r="AL12" i="2"/>
  <c r="BG12" i="2" s="1"/>
  <c r="AK12" i="2"/>
  <c r="BF12" i="2" s="1"/>
  <c r="AJ12" i="2"/>
  <c r="BE12" i="2" s="1"/>
  <c r="AI12" i="2"/>
  <c r="BD12" i="2" s="1"/>
  <c r="AH12" i="2"/>
  <c r="BC12" i="2" s="1"/>
  <c r="AG12" i="2"/>
  <c r="BB12" i="2" s="1"/>
  <c r="AF12" i="2"/>
  <c r="BA12" i="2" s="1"/>
  <c r="AE12" i="2"/>
  <c r="AZ12" i="2" s="1"/>
  <c r="AD12" i="2"/>
  <c r="AY12" i="2" s="1"/>
  <c r="AQ11" i="2"/>
  <c r="BL11" i="2" s="1"/>
  <c r="AP11" i="2"/>
  <c r="BK11" i="2" s="1"/>
  <c r="AO11" i="2"/>
  <c r="BJ11" i="2" s="1"/>
  <c r="AN11" i="2"/>
  <c r="BI11" i="2" s="1"/>
  <c r="AM11" i="2"/>
  <c r="BH11" i="2" s="1"/>
  <c r="AL11" i="2"/>
  <c r="BG11" i="2" s="1"/>
  <c r="AK11" i="2"/>
  <c r="BF11" i="2" s="1"/>
  <c r="AI11" i="2"/>
  <c r="BD11" i="2" s="1"/>
  <c r="AH11" i="2"/>
  <c r="BC11" i="2" s="1"/>
  <c r="AG11" i="2"/>
  <c r="BB11" i="2" s="1"/>
  <c r="AF11" i="2"/>
  <c r="BA11" i="2" s="1"/>
  <c r="AE11" i="2"/>
  <c r="AZ11" i="2" s="1"/>
  <c r="AD11" i="2"/>
  <c r="AY11" i="2" s="1"/>
  <c r="AQ10" i="2"/>
  <c r="BL10" i="2" s="1"/>
  <c r="AP10" i="2"/>
  <c r="BK10" i="2" s="1"/>
  <c r="AO10" i="2"/>
  <c r="BJ10" i="2" s="1"/>
  <c r="AN10" i="2"/>
  <c r="BI10" i="2" s="1"/>
  <c r="AM10" i="2"/>
  <c r="BH10" i="2" s="1"/>
  <c r="AL10" i="2"/>
  <c r="BG10" i="2" s="1"/>
  <c r="AK10" i="2"/>
  <c r="BF10" i="2" s="1"/>
  <c r="AJ10" i="2"/>
  <c r="BE10" i="2" s="1"/>
  <c r="AI10" i="2"/>
  <c r="BD10" i="2" s="1"/>
  <c r="AH10" i="2"/>
  <c r="BC10" i="2" s="1"/>
  <c r="AG10" i="2"/>
  <c r="BB10" i="2" s="1"/>
  <c r="AF10" i="2"/>
  <c r="BA10" i="2" s="1"/>
  <c r="AE10" i="2"/>
  <c r="AZ10" i="2" s="1"/>
  <c r="AD10" i="2"/>
  <c r="AY10" i="2" s="1"/>
  <c r="AQ9" i="2"/>
  <c r="BL9" i="2" s="1"/>
  <c r="AP9" i="2"/>
  <c r="BK9" i="2" s="1"/>
  <c r="AO9" i="2"/>
  <c r="BJ9" i="2" s="1"/>
  <c r="AN9" i="2"/>
  <c r="BI9" i="2" s="1"/>
  <c r="AM9" i="2"/>
  <c r="BH9" i="2" s="1"/>
  <c r="AL9" i="2"/>
  <c r="BG9" i="2" s="1"/>
  <c r="AK9" i="2"/>
  <c r="BF9" i="2" s="1"/>
  <c r="AJ9" i="2"/>
  <c r="BE9" i="2" s="1"/>
  <c r="AI9" i="2"/>
  <c r="BD9" i="2" s="1"/>
  <c r="AH9" i="2"/>
  <c r="BC9" i="2" s="1"/>
  <c r="AG9" i="2"/>
  <c r="BB9" i="2" s="1"/>
  <c r="AF9" i="2"/>
  <c r="BA9" i="2" s="1"/>
  <c r="AE9" i="2"/>
  <c r="AZ9" i="2" s="1"/>
  <c r="AD9" i="2"/>
  <c r="AY9" i="2" s="1"/>
  <c r="AQ8" i="2"/>
  <c r="BL8" i="2" s="1"/>
  <c r="AP8" i="2"/>
  <c r="BK8" i="2" s="1"/>
  <c r="AO8" i="2"/>
  <c r="BJ8" i="2" s="1"/>
  <c r="AN8" i="2"/>
  <c r="BI8" i="2" s="1"/>
  <c r="AM8" i="2"/>
  <c r="BH8" i="2" s="1"/>
  <c r="AK8" i="2"/>
  <c r="BF8" i="2" s="1"/>
  <c r="AJ8" i="2"/>
  <c r="BE8" i="2" s="1"/>
  <c r="AI8" i="2"/>
  <c r="BD8" i="2" s="1"/>
  <c r="AH8" i="2"/>
  <c r="BC8" i="2" s="1"/>
  <c r="AG8" i="2"/>
  <c r="BB8" i="2" s="1"/>
  <c r="AF8" i="2"/>
  <c r="BA8" i="2" s="1"/>
  <c r="AE8" i="2"/>
  <c r="AZ8" i="2" s="1"/>
  <c r="AD8" i="2"/>
  <c r="AY8" i="2" s="1"/>
  <c r="AQ7" i="2"/>
  <c r="BL7" i="2" s="1"/>
  <c r="AP7" i="2"/>
  <c r="BK7" i="2" s="1"/>
  <c r="AN7" i="2"/>
  <c r="BI7" i="2" s="1"/>
  <c r="AM7" i="2"/>
  <c r="BH7" i="2" s="1"/>
  <c r="AK7" i="2"/>
  <c r="BF7" i="2" s="1"/>
  <c r="AJ7" i="2"/>
  <c r="BE7" i="2" s="1"/>
  <c r="AI7" i="2"/>
  <c r="BD7" i="2" s="1"/>
  <c r="AH7" i="2"/>
  <c r="BC7" i="2" s="1"/>
  <c r="AG7" i="2"/>
  <c r="BB7" i="2" s="1"/>
  <c r="AF7" i="2"/>
  <c r="BA7" i="2" s="1"/>
  <c r="AE7" i="2"/>
  <c r="AZ7" i="2" s="1"/>
  <c r="AD7" i="2"/>
  <c r="AY7" i="2" s="1"/>
  <c r="AB29" i="2"/>
  <c r="AW29" i="2" s="1"/>
  <c r="AB28" i="2"/>
  <c r="AW28" i="2" s="1"/>
  <c r="AB27" i="2"/>
  <c r="AW27" i="2" s="1"/>
  <c r="AB26" i="2"/>
  <c r="AW26" i="2" s="1"/>
  <c r="AB25" i="2"/>
  <c r="AW25" i="2" s="1"/>
  <c r="AB24" i="2"/>
  <c r="AW24" i="2" s="1"/>
  <c r="AB23" i="2"/>
  <c r="AW23" i="2" s="1"/>
  <c r="AB22" i="2"/>
  <c r="AW22" i="2" s="1"/>
  <c r="AB21" i="2"/>
  <c r="AW21" i="2" s="1"/>
  <c r="AB20" i="2"/>
  <c r="AW20" i="2" s="1"/>
  <c r="AB19" i="2"/>
  <c r="AW19" i="2" s="1"/>
  <c r="AB18" i="2"/>
  <c r="AW18" i="2" s="1"/>
  <c r="AB17" i="2"/>
  <c r="AW17" i="2" s="1"/>
  <c r="AB16" i="2"/>
  <c r="AW16" i="2" s="1"/>
  <c r="AB15" i="2"/>
  <c r="AW15" i="2" s="1"/>
  <c r="AB14" i="2"/>
  <c r="AW14" i="2" s="1"/>
  <c r="AB13" i="2"/>
  <c r="AW13" i="2" s="1"/>
  <c r="AB12" i="2"/>
  <c r="AW12" i="2" s="1"/>
  <c r="AB11" i="2"/>
  <c r="AW11" i="2" s="1"/>
  <c r="AB10" i="2"/>
  <c r="AW10" i="2" s="1"/>
  <c r="AB9" i="2"/>
  <c r="AW9" i="2" s="1"/>
  <c r="AB8" i="2"/>
  <c r="AW8" i="2" s="1"/>
  <c r="AB7" i="2"/>
  <c r="AW7" i="2" s="1"/>
  <c r="AA29" i="2"/>
  <c r="AV29" i="2" s="1"/>
  <c r="AA28" i="2"/>
  <c r="AV28" i="2" s="1"/>
  <c r="AA27" i="2"/>
  <c r="AV27" i="2" s="1"/>
  <c r="AA26" i="2"/>
  <c r="AV26" i="2" s="1"/>
  <c r="AA25" i="2"/>
  <c r="AV25" i="2" s="1"/>
  <c r="AA24" i="2"/>
  <c r="AV24" i="2" s="1"/>
  <c r="AA23" i="2"/>
  <c r="AV23" i="2" s="1"/>
  <c r="AA22" i="2"/>
  <c r="AV22" i="2" s="1"/>
  <c r="AA21" i="2"/>
  <c r="AV21" i="2" s="1"/>
  <c r="AA20" i="2"/>
  <c r="AV20" i="2" s="1"/>
  <c r="AA19" i="2"/>
  <c r="AV19" i="2" s="1"/>
  <c r="AA18" i="2"/>
  <c r="AV18" i="2" s="1"/>
  <c r="AA17" i="2"/>
  <c r="AV17" i="2" s="1"/>
  <c r="AA16" i="2"/>
  <c r="AV16" i="2" s="1"/>
  <c r="AA15" i="2"/>
  <c r="AV15" i="2" s="1"/>
  <c r="AA14" i="2"/>
  <c r="AV14" i="2" s="1"/>
  <c r="AA13" i="2"/>
  <c r="AV13" i="2" s="1"/>
  <c r="AA12" i="2"/>
  <c r="AV12" i="2" s="1"/>
  <c r="AA11" i="2"/>
  <c r="AV11" i="2" s="1"/>
  <c r="AA10" i="2"/>
  <c r="AV10" i="2" s="1"/>
  <c r="AA9" i="2"/>
  <c r="AV9" i="2" s="1"/>
  <c r="AA8" i="2"/>
  <c r="AV8" i="2" s="1"/>
  <c r="AA7" i="2"/>
  <c r="AV7" i="2" s="1"/>
  <c r="Z29" i="2"/>
  <c r="AU29" i="2" s="1"/>
  <c r="Z28" i="2"/>
  <c r="AU28" i="2" s="1"/>
  <c r="Z27" i="2"/>
  <c r="AU27" i="2" s="1"/>
  <c r="Z26" i="2"/>
  <c r="AU26" i="2" s="1"/>
  <c r="Z25" i="2"/>
  <c r="AU25" i="2" s="1"/>
  <c r="Z24" i="2"/>
  <c r="AU24" i="2" s="1"/>
  <c r="Z23" i="2"/>
  <c r="AU23" i="2" s="1"/>
  <c r="Z22" i="2"/>
  <c r="AU22" i="2" s="1"/>
  <c r="Z21" i="2"/>
  <c r="AU21" i="2" s="1"/>
  <c r="Z20" i="2"/>
  <c r="AU20" i="2" s="1"/>
  <c r="Z19" i="2"/>
  <c r="AU19" i="2" s="1"/>
  <c r="Z18" i="2"/>
  <c r="AU18" i="2" s="1"/>
  <c r="Z17" i="2"/>
  <c r="AU17" i="2" s="1"/>
  <c r="Z16" i="2"/>
  <c r="AU16" i="2" s="1"/>
  <c r="Z15" i="2"/>
  <c r="AU15" i="2" s="1"/>
  <c r="Z14" i="2"/>
  <c r="AU14" i="2" s="1"/>
  <c r="Z13" i="2"/>
  <c r="AU13" i="2" s="1"/>
  <c r="Z12" i="2"/>
  <c r="AU12" i="2" s="1"/>
  <c r="Z10" i="2"/>
  <c r="AU10" i="2" s="1"/>
  <c r="Z9" i="2"/>
  <c r="AU9" i="2" s="1"/>
  <c r="Z8" i="2"/>
  <c r="AU8" i="2" s="1"/>
  <c r="Y29" i="2"/>
  <c r="AT29" i="2" s="1"/>
  <c r="Y28" i="2"/>
  <c r="AT28" i="2" s="1"/>
  <c r="Y27" i="2"/>
  <c r="AT27" i="2" s="1"/>
  <c r="Y26" i="2"/>
  <c r="AT26" i="2" s="1"/>
  <c r="Y25" i="2"/>
  <c r="AT25" i="2" s="1"/>
  <c r="Y24" i="2"/>
  <c r="AT24" i="2" s="1"/>
  <c r="Y23" i="2"/>
  <c r="AT23" i="2" s="1"/>
  <c r="Y22" i="2"/>
  <c r="AT22" i="2" s="1"/>
  <c r="Y21" i="2"/>
  <c r="AT21" i="2" s="1"/>
  <c r="Y20" i="2"/>
  <c r="AT20" i="2" s="1"/>
  <c r="Y19" i="2"/>
  <c r="AT19" i="2" s="1"/>
  <c r="Y18" i="2"/>
  <c r="AT18" i="2" s="1"/>
  <c r="Y17" i="2"/>
  <c r="AT17" i="2" s="1"/>
  <c r="Y16" i="2"/>
  <c r="AT16" i="2" s="1"/>
  <c r="Y15" i="2"/>
  <c r="AT15" i="2" s="1"/>
  <c r="Y14" i="2"/>
  <c r="AT14" i="2" s="1"/>
  <c r="Y13" i="2"/>
  <c r="AT13" i="2" s="1"/>
  <c r="Y12" i="2"/>
  <c r="AT12" i="2" s="1"/>
  <c r="Y11" i="2"/>
  <c r="AT11" i="2" s="1"/>
  <c r="Y10" i="2"/>
  <c r="AT10" i="2" s="1"/>
  <c r="Y9" i="2"/>
  <c r="AT9" i="2" s="1"/>
  <c r="Y8" i="2"/>
  <c r="AT8" i="2" s="1"/>
  <c r="X13" i="2"/>
  <c r="AS13" i="2" s="1"/>
  <c r="X14" i="2"/>
  <c r="AS14" i="2" s="1"/>
  <c r="X15" i="2"/>
  <c r="AS15" i="2" s="1"/>
  <c r="X16" i="2"/>
  <c r="AS16" i="2" s="1"/>
  <c r="X17" i="2"/>
  <c r="AS17" i="2" s="1"/>
  <c r="X18" i="2"/>
  <c r="AS18" i="2" s="1"/>
  <c r="X19" i="2"/>
  <c r="AS19" i="2" s="1"/>
  <c r="X20" i="2"/>
  <c r="AS20" i="2" s="1"/>
  <c r="X21" i="2"/>
  <c r="AS21" i="2" s="1"/>
  <c r="X22" i="2"/>
  <c r="AS22" i="2" s="1"/>
  <c r="X23" i="2"/>
  <c r="AS23" i="2" s="1"/>
  <c r="X24" i="2"/>
  <c r="AS24" i="2" s="1"/>
  <c r="X25" i="2"/>
  <c r="AS25" i="2" s="1"/>
  <c r="X26" i="2"/>
  <c r="AS26" i="2" s="1"/>
  <c r="X27" i="2"/>
  <c r="AS27" i="2" s="1"/>
  <c r="X28" i="2"/>
  <c r="AS28" i="2" s="1"/>
  <c r="X29" i="2"/>
  <c r="AS29" i="2" s="1"/>
  <c r="W8" i="2"/>
  <c r="AC3" i="2"/>
  <c r="AD3" i="2" s="1"/>
  <c r="AE3" i="2" s="1"/>
  <c r="Y3" i="2"/>
  <c r="Z3" i="2" s="1"/>
  <c r="AA3" i="2" s="1"/>
  <c r="AF3" i="2"/>
  <c r="AJ3" i="2" s="1"/>
  <c r="AN3" i="2" s="1"/>
  <c r="AO3" i="2" s="1"/>
  <c r="AP3" i="2" s="1"/>
  <c r="AQ3" i="2" s="1"/>
  <c r="AB2" i="2"/>
  <c r="AF2" i="2" s="1"/>
  <c r="AJ2" i="2" s="1"/>
  <c r="AN2" i="2" s="1"/>
  <c r="Y2" i="2"/>
  <c r="AC2" i="2" s="1"/>
  <c r="AG2" i="2" s="1"/>
  <c r="AK2" i="2" s="1"/>
  <c r="AO2" i="2" s="1"/>
  <c r="AQ1" i="2"/>
  <c r="AM1" i="2"/>
  <c r="AP1" i="2"/>
  <c r="AL1" i="2"/>
  <c r="AO1" i="2"/>
  <c r="AK1" i="2"/>
  <c r="AI1" i="2"/>
  <c r="AH1" i="2"/>
  <c r="AG1" i="2"/>
  <c r="AN1" i="2"/>
  <c r="AJ1" i="2"/>
  <c r="AF1" i="2"/>
  <c r="AE1" i="2"/>
  <c r="AC1" i="2"/>
  <c r="AD1" i="2"/>
  <c r="AB1" i="2"/>
  <c r="AA1" i="2"/>
  <c r="Z1" i="2"/>
  <c r="Y1" i="2"/>
  <c r="X1" i="2"/>
  <c r="L83" i="4"/>
  <c r="I83" i="4"/>
  <c r="F83" i="4"/>
  <c r="C83" i="4"/>
  <c r="L64" i="4"/>
  <c r="I64" i="4"/>
  <c r="F64" i="4"/>
  <c r="C64" i="4"/>
  <c r="L45" i="4"/>
  <c r="I45" i="4"/>
  <c r="F45" i="4"/>
  <c r="C45" i="4"/>
  <c r="L26" i="4"/>
  <c r="I26" i="4"/>
  <c r="F26" i="4"/>
  <c r="C26" i="4"/>
  <c r="L7" i="4"/>
  <c r="I7" i="4"/>
  <c r="F7" i="4"/>
  <c r="C7" i="4"/>
  <c r="C5" i="2"/>
  <c r="AQ14" i="3"/>
  <c r="AQ15" i="3"/>
  <c r="AQ16" i="3"/>
  <c r="AQ17" i="3"/>
  <c r="AQ18" i="3"/>
  <c r="AQ19" i="3"/>
  <c r="AQ20" i="3"/>
  <c r="AQ21" i="3"/>
  <c r="AQ22" i="3"/>
  <c r="AQ23" i="3"/>
  <c r="AQ24" i="3"/>
  <c r="AQ25" i="3"/>
  <c r="AQ26" i="3"/>
  <c r="AQ27" i="3"/>
  <c r="AQ28" i="3"/>
  <c r="AQ29" i="3"/>
  <c r="AQ30" i="3"/>
  <c r="AQ31" i="3"/>
  <c r="AQ32" i="3"/>
  <c r="AQ33" i="3"/>
  <c r="AQ35" i="3"/>
  <c r="AQ36" i="3"/>
  <c r="AQ37" i="3"/>
  <c r="AQ38" i="3"/>
  <c r="AQ39" i="3"/>
  <c r="AQ40" i="3"/>
  <c r="AQ41" i="3"/>
  <c r="AQ42" i="3"/>
  <c r="AQ43" i="3"/>
  <c r="AQ44" i="3"/>
  <c r="AQ45" i="3"/>
  <c r="AQ46" i="3"/>
  <c r="AQ47" i="3"/>
  <c r="AQ48" i="3"/>
  <c r="AQ49" i="3"/>
  <c r="AQ50" i="3"/>
  <c r="AQ51" i="3"/>
  <c r="AQ52" i="3"/>
  <c r="AQ53" i="3"/>
  <c r="AQ54" i="3"/>
  <c r="AQ55" i="3"/>
  <c r="AQ56" i="3"/>
  <c r="AQ57" i="3"/>
  <c r="AQ58" i="3"/>
  <c r="AQ59" i="3"/>
  <c r="AQ60" i="3"/>
  <c r="AQ61" i="3"/>
  <c r="AQ62" i="3"/>
  <c r="AQ63" i="3"/>
  <c r="AQ64" i="3"/>
  <c r="AQ65" i="3"/>
  <c r="AQ66" i="3"/>
  <c r="AQ67" i="3"/>
  <c r="AQ68" i="3"/>
  <c r="AQ69" i="3"/>
  <c r="AQ70" i="3"/>
  <c r="AQ71" i="3"/>
  <c r="AQ72" i="3"/>
  <c r="AQ73" i="3"/>
  <c r="AQ74" i="3"/>
  <c r="AQ75" i="3"/>
  <c r="AQ76" i="3"/>
  <c r="AQ77" i="3"/>
  <c r="AQ78" i="3"/>
  <c r="AQ79" i="3"/>
  <c r="AQ80" i="3"/>
  <c r="AQ81" i="3"/>
  <c r="AQ82" i="3"/>
  <c r="AQ83" i="3"/>
  <c r="AQ84" i="3"/>
  <c r="AQ85" i="3"/>
  <c r="AQ86" i="3"/>
  <c r="AQ87" i="3"/>
  <c r="AQ88" i="3"/>
  <c r="AQ89" i="3"/>
  <c r="AQ90" i="3"/>
  <c r="AQ91" i="3"/>
  <c r="AQ92" i="3"/>
  <c r="AQ93" i="3"/>
  <c r="AQ94" i="3"/>
  <c r="AQ95" i="3"/>
  <c r="AQ96" i="3"/>
  <c r="AQ97" i="3"/>
  <c r="AQ98" i="3"/>
  <c r="AQ99" i="3"/>
  <c r="AQ100" i="3"/>
  <c r="AQ101" i="3"/>
  <c r="AQ102" i="3"/>
  <c r="AQ103" i="3"/>
  <c r="AQ104" i="3"/>
  <c r="AQ105" i="3"/>
  <c r="AQ106" i="3"/>
  <c r="AQ107" i="3"/>
  <c r="AQ108" i="3"/>
  <c r="AQ109" i="3"/>
  <c r="AQ110" i="3"/>
  <c r="AQ111" i="3"/>
  <c r="AQ112" i="3"/>
  <c r="AQ113" i="3"/>
  <c r="AQ114" i="3"/>
  <c r="AQ115" i="3"/>
  <c r="AQ116" i="3"/>
  <c r="AQ117" i="3"/>
  <c r="AQ118" i="3"/>
  <c r="AQ119" i="3"/>
  <c r="AQ120" i="3"/>
  <c r="AQ121" i="3"/>
  <c r="AQ122" i="3"/>
  <c r="AQ123" i="3"/>
  <c r="AQ124" i="3"/>
  <c r="AQ125" i="3"/>
  <c r="AQ126" i="3"/>
  <c r="AQ127" i="3"/>
  <c r="AQ128" i="3"/>
  <c r="AQ129" i="3"/>
  <c r="AQ130" i="3"/>
  <c r="AQ131" i="3"/>
  <c r="AQ132" i="3"/>
  <c r="AQ133" i="3"/>
  <c r="AQ134" i="3"/>
  <c r="AQ135" i="3"/>
  <c r="AQ136" i="3"/>
  <c r="AQ137" i="3"/>
  <c r="AQ138" i="3"/>
  <c r="AQ139" i="3"/>
  <c r="AQ140" i="3"/>
  <c r="AQ141" i="3"/>
  <c r="AQ142" i="3"/>
  <c r="AQ143" i="3"/>
  <c r="AQ144" i="3"/>
  <c r="AQ145" i="3"/>
  <c r="AQ146" i="3"/>
  <c r="AQ147" i="3"/>
  <c r="AQ148" i="3"/>
  <c r="AQ149" i="3"/>
  <c r="AQ150" i="3"/>
  <c r="AQ151" i="3"/>
  <c r="AQ152" i="3"/>
  <c r="AQ153" i="3"/>
  <c r="AQ154" i="3"/>
  <c r="AQ155" i="3"/>
  <c r="AQ156" i="3"/>
  <c r="AQ157" i="3"/>
  <c r="AQ158" i="3"/>
  <c r="AQ159" i="3"/>
  <c r="AQ160" i="3"/>
  <c r="AQ161" i="3"/>
  <c r="AQ162" i="3"/>
  <c r="AQ163" i="3"/>
  <c r="AQ164" i="3"/>
  <c r="AQ165" i="3"/>
  <c r="AQ166" i="3"/>
  <c r="AQ167" i="3"/>
  <c r="AQ168" i="3"/>
  <c r="AQ169" i="3"/>
  <c r="AQ170" i="3"/>
  <c r="AQ171" i="3"/>
  <c r="AQ172" i="3"/>
  <c r="AQ173" i="3"/>
  <c r="AQ174" i="3"/>
  <c r="AQ175" i="3"/>
  <c r="AQ176" i="3"/>
  <c r="AQ177" i="3"/>
  <c r="AQ178" i="3"/>
  <c r="AQ179" i="3"/>
  <c r="AQ180" i="3"/>
  <c r="AQ181" i="3"/>
  <c r="AQ182" i="3"/>
  <c r="AQ183" i="3"/>
  <c r="AQ184" i="3"/>
  <c r="AQ185" i="3"/>
  <c r="AQ186" i="3"/>
  <c r="AQ187" i="3"/>
  <c r="AQ188" i="3"/>
  <c r="AQ189" i="3"/>
  <c r="AQ190" i="3"/>
  <c r="AQ191" i="3"/>
  <c r="AQ192" i="3"/>
  <c r="AQ193" i="3"/>
  <c r="AQ194" i="3"/>
  <c r="AQ195" i="3"/>
  <c r="AQ196" i="3"/>
  <c r="AQ197" i="3"/>
  <c r="AQ198" i="3"/>
  <c r="AQ199" i="3"/>
  <c r="AQ200" i="3"/>
  <c r="AQ201" i="3"/>
  <c r="AQ202" i="3"/>
  <c r="AQ203" i="3"/>
  <c r="AQ204" i="3"/>
  <c r="AQ205" i="3"/>
  <c r="AQ206" i="3"/>
  <c r="AQ207" i="3"/>
  <c r="AQ208" i="3"/>
  <c r="AQ209" i="3"/>
  <c r="AQ210" i="3"/>
  <c r="AQ211" i="3"/>
  <c r="AQ212" i="3"/>
  <c r="AQ213" i="3"/>
  <c r="AQ214" i="3"/>
  <c r="AQ215" i="3"/>
  <c r="AQ216" i="3"/>
  <c r="AQ217" i="3"/>
  <c r="AQ218" i="3"/>
  <c r="AQ219" i="3"/>
  <c r="AQ220" i="3"/>
  <c r="AQ221" i="3"/>
  <c r="AQ222" i="3"/>
  <c r="AQ223" i="3"/>
  <c r="AQ224" i="3"/>
  <c r="AQ225" i="3"/>
  <c r="AQ226" i="3"/>
  <c r="AQ227" i="3"/>
  <c r="AQ228" i="3"/>
  <c r="AQ229" i="3"/>
  <c r="AQ230" i="3"/>
  <c r="AQ231" i="3"/>
  <c r="AQ12" i="3"/>
  <c r="AQ13" i="3"/>
  <c r="Y12" i="20"/>
  <c r="X12" i="20"/>
  <c r="W98" i="20"/>
  <c r="EQ2" i="20" l="1"/>
  <c r="ER2" i="20" s="1"/>
  <c r="ES2" i="20" s="1"/>
  <c r="ET2" i="20" s="1"/>
  <c r="EU2" i="20" s="1"/>
  <c r="EV2" i="20" s="1"/>
  <c r="EW2" i="20" s="1"/>
  <c r="EX2" i="20" s="1"/>
  <c r="EY2" i="20" s="1"/>
  <c r="EZ2" i="20" s="1"/>
  <c r="FA2" i="20" s="1"/>
  <c r="AF56" i="21"/>
  <c r="AD56" i="21"/>
  <c r="AB56" i="21"/>
  <c r="AG56" i="21"/>
  <c r="AE56" i="21"/>
  <c r="AC56" i="21"/>
  <c r="AA56" i="21"/>
  <c r="FC10" i="20"/>
  <c r="FD10" i="20" s="1"/>
  <c r="FE10" i="20" s="1"/>
  <c r="FF10" i="20" s="1"/>
  <c r="FG10" i="20" s="1"/>
  <c r="FH10" i="20" s="1"/>
  <c r="FI10" i="20" s="1"/>
  <c r="FJ10" i="20" s="1"/>
  <c r="FK10" i="20" s="1"/>
  <c r="FL10" i="20" s="1"/>
  <c r="FM10" i="20" s="1"/>
  <c r="FN10" i="20" s="1"/>
  <c r="FO10" i="20" s="1"/>
  <c r="FP10" i="20" s="1"/>
  <c r="FQ10" i="20" s="1"/>
  <c r="FR10" i="20" s="1"/>
  <c r="FS10" i="20" s="1"/>
  <c r="FT10" i="20" s="1"/>
  <c r="FU10" i="20" s="1"/>
  <c r="HM11" i="20"/>
  <c r="GS11" i="20"/>
  <c r="GQ10" i="20"/>
  <c r="GR10" i="20" s="1"/>
  <c r="GS10" i="20" s="1"/>
  <c r="GT10" i="20" s="1"/>
  <c r="GU10" i="20" s="1"/>
  <c r="GV10" i="20" s="1"/>
  <c r="GW10" i="20" s="1"/>
  <c r="GX10" i="20" s="1"/>
  <c r="GY10" i="20" s="1"/>
  <c r="GZ10" i="20" s="1"/>
  <c r="HA10" i="20" s="1"/>
  <c r="HB10" i="20" s="1"/>
  <c r="HC10" i="20" s="1"/>
  <c r="HD10" i="20" s="1"/>
  <c r="HE10" i="20" s="1"/>
  <c r="HF10" i="20" s="1"/>
  <c r="HG10" i="20" s="1"/>
  <c r="HH10" i="20" s="1"/>
  <c r="HI10" i="20" s="1"/>
  <c r="FY11" i="20"/>
  <c r="FW10" i="20"/>
  <c r="FX10" i="20" s="1"/>
  <c r="FY10" i="20" s="1"/>
  <c r="FZ10" i="20" s="1"/>
  <c r="GA10" i="20" s="1"/>
  <c r="GB10" i="20" s="1"/>
  <c r="GC10" i="20" s="1"/>
  <c r="GD10" i="20" s="1"/>
  <c r="GE10" i="20" s="1"/>
  <c r="GF10" i="20" s="1"/>
  <c r="GG10" i="20" s="1"/>
  <c r="GH10" i="20" s="1"/>
  <c r="GI10" i="20" s="1"/>
  <c r="GJ10" i="20" s="1"/>
  <c r="GK10" i="20" s="1"/>
  <c r="GL10" i="20" s="1"/>
  <c r="GM10" i="20" s="1"/>
  <c r="GN10" i="20" s="1"/>
  <c r="GO10" i="20" s="1"/>
  <c r="FE11" i="20"/>
  <c r="EJ10" i="20"/>
  <c r="W9" i="2"/>
  <c r="Z2" i="2"/>
  <c r="AG3" i="2"/>
  <c r="AH3" i="2" s="1"/>
  <c r="AI3" i="2" s="1"/>
  <c r="AK3" i="2"/>
  <c r="AL3" i="2" s="1"/>
  <c r="AM3" i="2" s="1"/>
  <c r="V12" i="20"/>
  <c r="V13" i="20"/>
  <c r="V14" i="20"/>
  <c r="V15" i="20"/>
  <c r="V16" i="20"/>
  <c r="V17" i="20"/>
  <c r="V18" i="20"/>
  <c r="V19" i="20"/>
  <c r="V20" i="20"/>
  <c r="V21" i="20"/>
  <c r="V22" i="20"/>
  <c r="V23" i="20"/>
  <c r="V24" i="20"/>
  <c r="V25" i="20"/>
  <c r="V26" i="20"/>
  <c r="V27" i="20"/>
  <c r="V28" i="20"/>
  <c r="V29" i="20"/>
  <c r="V30" i="20"/>
  <c r="V31" i="20"/>
  <c r="V32" i="20"/>
  <c r="V33" i="20"/>
  <c r="V34" i="20"/>
  <c r="V35" i="20"/>
  <c r="V36" i="20"/>
  <c r="V37" i="20"/>
  <c r="V38" i="20"/>
  <c r="V39" i="20"/>
  <c r="V40" i="20"/>
  <c r="V41" i="20"/>
  <c r="V42" i="20"/>
  <c r="V43" i="20"/>
  <c r="V44" i="20"/>
  <c r="V45" i="20"/>
  <c r="V46" i="20"/>
  <c r="V47" i="20"/>
  <c r="V48" i="20"/>
  <c r="V49" i="20"/>
  <c r="V50" i="20"/>
  <c r="V51" i="20"/>
  <c r="V52" i="20"/>
  <c r="V53" i="20"/>
  <c r="V54" i="20"/>
  <c r="V55" i="20"/>
  <c r="V56" i="20"/>
  <c r="V57" i="20"/>
  <c r="V58" i="20"/>
  <c r="V59" i="20"/>
  <c r="V60" i="20"/>
  <c r="V61" i="20"/>
  <c r="V62" i="20"/>
  <c r="V63" i="20"/>
  <c r="V64" i="20"/>
  <c r="V65" i="20"/>
  <c r="V66" i="20"/>
  <c r="V67" i="20"/>
  <c r="V68" i="20"/>
  <c r="V69" i="20"/>
  <c r="V70" i="20"/>
  <c r="V71" i="20"/>
  <c r="V72" i="20"/>
  <c r="V73" i="20"/>
  <c r="V74" i="20"/>
  <c r="V75" i="20"/>
  <c r="V76" i="20"/>
  <c r="V77" i="20"/>
  <c r="V78" i="20"/>
  <c r="V79" i="20"/>
  <c r="V80" i="20"/>
  <c r="V81" i="20"/>
  <c r="V82" i="20"/>
  <c r="V83" i="20"/>
  <c r="V84" i="20"/>
  <c r="V85" i="20"/>
  <c r="V86" i="20"/>
  <c r="V87" i="20"/>
  <c r="V88" i="20"/>
  <c r="V89" i="20"/>
  <c r="V90" i="20"/>
  <c r="V91" i="20"/>
  <c r="V92" i="20"/>
  <c r="V93" i="20"/>
  <c r="V94" i="20"/>
  <c r="V95" i="20"/>
  <c r="V96" i="20"/>
  <c r="V97" i="20"/>
  <c r="V98" i="20"/>
  <c r="V99" i="20"/>
  <c r="V100" i="20"/>
  <c r="V101" i="20"/>
  <c r="V102" i="20"/>
  <c r="V103" i="20"/>
  <c r="V104" i="20"/>
  <c r="V105" i="20"/>
  <c r="V106" i="20"/>
  <c r="V107" i="20"/>
  <c r="V108" i="20"/>
  <c r="V109" i="20"/>
  <c r="V110" i="20"/>
  <c r="V111" i="20"/>
  <c r="V112" i="20"/>
  <c r="V113" i="20"/>
  <c r="V114" i="20"/>
  <c r="V115" i="20"/>
  <c r="V116" i="20"/>
  <c r="V117" i="20"/>
  <c r="V118" i="20"/>
  <c r="V119" i="20"/>
  <c r="V120" i="20"/>
  <c r="V121" i="20"/>
  <c r="V122" i="20"/>
  <c r="V123" i="20"/>
  <c r="V124" i="20"/>
  <c r="V125" i="20"/>
  <c r="V126" i="20"/>
  <c r="V127" i="20"/>
  <c r="V128" i="20"/>
  <c r="V129" i="20"/>
  <c r="V130" i="20"/>
  <c r="V131" i="20"/>
  <c r="V132" i="20"/>
  <c r="V133" i="20"/>
  <c r="V134" i="20"/>
  <c r="V135" i="20"/>
  <c r="V136" i="20"/>
  <c r="V137" i="20"/>
  <c r="V138" i="20"/>
  <c r="V139" i="20"/>
  <c r="V140" i="20"/>
  <c r="V141" i="20"/>
  <c r="V142" i="20"/>
  <c r="V143" i="20"/>
  <c r="V144" i="20"/>
  <c r="V145" i="20"/>
  <c r="V146" i="20"/>
  <c r="V147" i="20"/>
  <c r="V148" i="20"/>
  <c r="V149" i="20"/>
  <c r="V150" i="20"/>
  <c r="V151" i="20"/>
  <c r="V152" i="20"/>
  <c r="V153" i="20"/>
  <c r="V154" i="20"/>
  <c r="V155" i="20"/>
  <c r="V156" i="20"/>
  <c r="V157" i="20"/>
  <c r="V158" i="20"/>
  <c r="V159" i="20"/>
  <c r="V160" i="20"/>
  <c r="V161" i="20"/>
  <c r="V162" i="20"/>
  <c r="V163" i="20"/>
  <c r="V164" i="20"/>
  <c r="V165" i="20"/>
  <c r="V166" i="20"/>
  <c r="V167" i="20"/>
  <c r="V168" i="20"/>
  <c r="V169" i="20"/>
  <c r="V170" i="20"/>
  <c r="V171" i="20"/>
  <c r="V172" i="20"/>
  <c r="V173" i="20"/>
  <c r="V174" i="20"/>
  <c r="V175" i="20"/>
  <c r="V176" i="20"/>
  <c r="V177" i="20"/>
  <c r="V178" i="20"/>
  <c r="V179" i="20"/>
  <c r="V180" i="20"/>
  <c r="V181" i="20"/>
  <c r="V182" i="20"/>
  <c r="V183" i="20"/>
  <c r="V184" i="20"/>
  <c r="V185" i="20"/>
  <c r="V186" i="20"/>
  <c r="V187" i="20"/>
  <c r="V188" i="20"/>
  <c r="V189" i="20"/>
  <c r="V190" i="20"/>
  <c r="V191" i="20"/>
  <c r="V192" i="20"/>
  <c r="V193" i="20"/>
  <c r="V194" i="20"/>
  <c r="V195" i="20"/>
  <c r="V196" i="20"/>
  <c r="V197" i="20"/>
  <c r="V198" i="20"/>
  <c r="V199" i="20"/>
  <c r="V200" i="20"/>
  <c r="V201" i="20"/>
  <c r="V202" i="20"/>
  <c r="V203" i="20"/>
  <c r="V204" i="20"/>
  <c r="V205" i="20"/>
  <c r="V206" i="20"/>
  <c r="V207" i="20"/>
  <c r="V208" i="20"/>
  <c r="V209" i="20"/>
  <c r="V210" i="20"/>
  <c r="V211" i="20"/>
  <c r="V212" i="20"/>
  <c r="V213" i="20"/>
  <c r="V214" i="20"/>
  <c r="V215" i="20"/>
  <c r="V216" i="20"/>
  <c r="V217" i="20"/>
  <c r="V218" i="20"/>
  <c r="V219" i="20"/>
  <c r="V220" i="20"/>
  <c r="V221" i="20"/>
  <c r="V222" i="20"/>
  <c r="V223" i="20"/>
  <c r="V224" i="20"/>
  <c r="V225" i="20"/>
  <c r="V226" i="20"/>
  <c r="V227" i="20"/>
  <c r="V228" i="20"/>
  <c r="V229" i="20"/>
  <c r="V230" i="20"/>
  <c r="V231" i="20"/>
  <c r="AP13" i="3"/>
  <c r="D13" i="20" s="1"/>
  <c r="AP14" i="3"/>
  <c r="D14" i="20" s="1"/>
  <c r="AP15" i="3"/>
  <c r="D15" i="20" s="1"/>
  <c r="AP16" i="3"/>
  <c r="D16" i="20" s="1"/>
  <c r="AP17" i="3"/>
  <c r="D17" i="20" s="1"/>
  <c r="AP18" i="3"/>
  <c r="D18" i="20" s="1"/>
  <c r="AP19" i="3"/>
  <c r="D19" i="20" s="1"/>
  <c r="AP20" i="3"/>
  <c r="D20" i="20" s="1"/>
  <c r="AP21" i="3"/>
  <c r="D21" i="20" s="1"/>
  <c r="AP22" i="3"/>
  <c r="D22" i="20" s="1"/>
  <c r="AP23" i="3"/>
  <c r="D23" i="20" s="1"/>
  <c r="AP24" i="3"/>
  <c r="D24" i="20" s="1"/>
  <c r="AP25" i="3"/>
  <c r="D25" i="20" s="1"/>
  <c r="AP26" i="3"/>
  <c r="D26" i="20" s="1"/>
  <c r="AP27" i="3"/>
  <c r="D27" i="20" s="1"/>
  <c r="AP28" i="3"/>
  <c r="D28" i="20" s="1"/>
  <c r="AP29" i="3"/>
  <c r="D29" i="20" s="1"/>
  <c r="AP30" i="3"/>
  <c r="D30" i="20" s="1"/>
  <c r="AP31" i="3"/>
  <c r="D31" i="20" s="1"/>
  <c r="AP32" i="3"/>
  <c r="D32" i="20" s="1"/>
  <c r="AP33" i="3"/>
  <c r="D33" i="20" s="1"/>
  <c r="AP35" i="3"/>
  <c r="AP36" i="3"/>
  <c r="D36" i="20" s="1"/>
  <c r="AP37" i="3"/>
  <c r="D37" i="20" s="1"/>
  <c r="AP38" i="3"/>
  <c r="D38" i="20" s="1"/>
  <c r="AP39" i="3"/>
  <c r="D39" i="20" s="1"/>
  <c r="AP40" i="3"/>
  <c r="AP41" i="3"/>
  <c r="AP42" i="3"/>
  <c r="D42" i="20" s="1"/>
  <c r="AP43" i="3"/>
  <c r="D43" i="20" s="1"/>
  <c r="AP44" i="3"/>
  <c r="D44" i="20" s="1"/>
  <c r="AP45" i="3"/>
  <c r="D45" i="20" s="1"/>
  <c r="AP46" i="3"/>
  <c r="AP47" i="3"/>
  <c r="D47" i="20" s="1"/>
  <c r="AP48" i="3"/>
  <c r="AP49" i="3"/>
  <c r="D49" i="20" s="1"/>
  <c r="AP50" i="3"/>
  <c r="AP51" i="3"/>
  <c r="AP52" i="3"/>
  <c r="AP53" i="3"/>
  <c r="D53" i="20" s="1"/>
  <c r="AP54" i="3"/>
  <c r="D54" i="20" s="1"/>
  <c r="AP55" i="3"/>
  <c r="D55" i="20" s="1"/>
  <c r="AP56" i="3"/>
  <c r="D56" i="20" s="1"/>
  <c r="AP57" i="3"/>
  <c r="D57" i="20" s="1"/>
  <c r="AP58" i="3"/>
  <c r="D58" i="20" s="1"/>
  <c r="AP59" i="3"/>
  <c r="D59" i="20" s="1"/>
  <c r="AP60" i="3"/>
  <c r="AP61" i="3"/>
  <c r="AP62" i="3"/>
  <c r="D62" i="20" s="1"/>
  <c r="AP63" i="3"/>
  <c r="AP64" i="3"/>
  <c r="D64" i="20" s="1"/>
  <c r="AP65" i="3"/>
  <c r="AP66" i="3"/>
  <c r="D66" i="20" s="1"/>
  <c r="AP67" i="3"/>
  <c r="AP68" i="3"/>
  <c r="AP69" i="3"/>
  <c r="D69" i="20" s="1"/>
  <c r="AP70" i="3"/>
  <c r="AP71" i="3"/>
  <c r="AP72" i="3"/>
  <c r="AP73" i="3"/>
  <c r="D73" i="20" s="1"/>
  <c r="AP74" i="3"/>
  <c r="D74" i="20" s="1"/>
  <c r="AP75" i="3"/>
  <c r="D75" i="20" s="1"/>
  <c r="AP76" i="3"/>
  <c r="D76" i="20" s="1"/>
  <c r="AP77" i="3"/>
  <c r="D77" i="20" s="1"/>
  <c r="AP78" i="3"/>
  <c r="D78" i="20" s="1"/>
  <c r="AP79" i="3"/>
  <c r="AP80" i="3"/>
  <c r="AP81" i="3"/>
  <c r="D81" i="20" s="1"/>
  <c r="AP82" i="3"/>
  <c r="D82" i="20" s="1"/>
  <c r="AP83" i="3"/>
  <c r="D83" i="20" s="1"/>
  <c r="AP84" i="3"/>
  <c r="D84" i="20" s="1"/>
  <c r="AP85" i="3"/>
  <c r="AP86" i="3"/>
  <c r="D86" i="20" s="1"/>
  <c r="AP87" i="3"/>
  <c r="AP88" i="3"/>
  <c r="D88" i="20" s="1"/>
  <c r="AP89" i="3"/>
  <c r="AP90" i="3"/>
  <c r="D90" i="20" s="1"/>
  <c r="AP91" i="3"/>
  <c r="AP92" i="3"/>
  <c r="D92" i="20" s="1"/>
  <c r="AP93" i="3"/>
  <c r="D93" i="20" s="1"/>
  <c r="AP94" i="3"/>
  <c r="AP95" i="3"/>
  <c r="D95" i="20" s="1"/>
  <c r="AP96" i="3"/>
  <c r="D96" i="20" s="1"/>
  <c r="AP97" i="3"/>
  <c r="D97" i="20" s="1"/>
  <c r="AP98" i="3"/>
  <c r="AP99" i="3"/>
  <c r="AP100" i="3"/>
  <c r="AP101" i="3"/>
  <c r="AP102" i="3"/>
  <c r="AP103" i="3"/>
  <c r="D103" i="20" s="1"/>
  <c r="AP104" i="3"/>
  <c r="D104" i="20" s="1"/>
  <c r="AP105" i="3"/>
  <c r="D105" i="20" s="1"/>
  <c r="AP106" i="3"/>
  <c r="D106" i="20" s="1"/>
  <c r="AP107" i="3"/>
  <c r="D107" i="20" s="1"/>
  <c r="AP108" i="3"/>
  <c r="D108" i="20" s="1"/>
  <c r="AP109" i="3"/>
  <c r="D109" i="20" s="1"/>
  <c r="AP110" i="3"/>
  <c r="D110" i="20" s="1"/>
  <c r="AP111" i="3"/>
  <c r="D111" i="20" s="1"/>
  <c r="AP112" i="3"/>
  <c r="D112" i="20" s="1"/>
  <c r="AP113" i="3"/>
  <c r="AP114" i="3"/>
  <c r="AP115" i="3"/>
  <c r="AP116" i="3"/>
  <c r="AP117" i="3"/>
  <c r="AP118" i="3"/>
  <c r="AP119" i="3"/>
  <c r="AP120" i="3"/>
  <c r="AP121" i="3"/>
  <c r="AP122" i="3"/>
  <c r="AP123" i="3"/>
  <c r="D123" i="20" s="1"/>
  <c r="AP124" i="3"/>
  <c r="D124" i="20" s="1"/>
  <c r="AP125" i="3"/>
  <c r="D125" i="20" s="1"/>
  <c r="AP126" i="3"/>
  <c r="D126" i="20" s="1"/>
  <c r="AP127" i="3"/>
  <c r="AP133" i="3"/>
  <c r="AP136" i="3"/>
  <c r="AP137" i="3"/>
  <c r="AP138" i="3"/>
  <c r="AP139" i="3"/>
  <c r="AP140" i="3"/>
  <c r="AP141" i="3"/>
  <c r="AP142" i="3"/>
  <c r="AP143" i="3"/>
  <c r="AP144" i="3"/>
  <c r="AP145" i="3"/>
  <c r="AP146" i="3"/>
  <c r="AP147" i="3"/>
  <c r="AP148" i="3"/>
  <c r="AP149" i="3"/>
  <c r="AP150" i="3"/>
  <c r="AP151" i="3"/>
  <c r="AP152" i="3"/>
  <c r="AP153" i="3"/>
  <c r="AP154" i="3"/>
  <c r="AP155" i="3"/>
  <c r="AP156" i="3"/>
  <c r="AP157" i="3"/>
  <c r="AP158" i="3"/>
  <c r="AP159" i="3"/>
  <c r="AP160" i="3"/>
  <c r="AP161" i="3"/>
  <c r="AP162" i="3"/>
  <c r="AP163" i="3"/>
  <c r="AP164" i="3"/>
  <c r="AP165" i="3"/>
  <c r="AP166" i="3"/>
  <c r="AP167" i="3"/>
  <c r="AP168" i="3"/>
  <c r="AP169" i="3"/>
  <c r="AP170" i="3"/>
  <c r="AP171" i="3"/>
  <c r="AP172" i="3"/>
  <c r="AP173" i="3"/>
  <c r="AP174" i="3"/>
  <c r="AP175" i="3"/>
  <c r="AP176" i="3"/>
  <c r="AP177" i="3"/>
  <c r="AP178" i="3"/>
  <c r="AP179" i="3"/>
  <c r="AP180" i="3"/>
  <c r="AP181" i="3"/>
  <c r="AP182" i="3"/>
  <c r="AP183" i="3"/>
  <c r="AP184" i="3"/>
  <c r="AP185" i="3"/>
  <c r="AP186" i="3"/>
  <c r="AP187" i="3"/>
  <c r="AP188" i="3"/>
  <c r="AP189" i="3"/>
  <c r="AP190" i="3"/>
  <c r="AP191" i="3"/>
  <c r="AP192" i="3"/>
  <c r="AP193" i="3"/>
  <c r="AP194" i="3"/>
  <c r="AP195" i="3"/>
  <c r="AP196" i="3"/>
  <c r="AP197" i="3"/>
  <c r="AP198" i="3"/>
  <c r="AP199" i="3"/>
  <c r="AP200" i="3"/>
  <c r="AP201" i="3"/>
  <c r="AP202" i="3"/>
  <c r="AP203" i="3"/>
  <c r="AP204" i="3"/>
  <c r="AP205" i="3"/>
  <c r="AP206" i="3"/>
  <c r="AP207" i="3"/>
  <c r="AP208" i="3"/>
  <c r="AP209" i="3"/>
  <c r="AP210" i="3"/>
  <c r="AP211" i="3"/>
  <c r="AP212" i="3"/>
  <c r="AP213" i="3"/>
  <c r="AP214" i="3"/>
  <c r="AP215" i="3"/>
  <c r="AP216" i="3"/>
  <c r="AP217" i="3"/>
  <c r="AP218" i="3"/>
  <c r="AP219" i="3"/>
  <c r="AP220" i="3"/>
  <c r="AP221" i="3"/>
  <c r="AP222" i="3"/>
  <c r="AP223" i="3"/>
  <c r="AP224" i="3"/>
  <c r="AP225" i="3"/>
  <c r="AP226" i="3"/>
  <c r="AP227" i="3"/>
  <c r="AP228" i="3"/>
  <c r="AP229" i="3"/>
  <c r="AP230" i="3"/>
  <c r="AP231" i="3"/>
  <c r="AP12" i="3"/>
  <c r="D12" i="20" s="1"/>
  <c r="W156" i="9"/>
  <c r="W157" i="9" s="1"/>
  <c r="W158" i="9" s="1"/>
  <c r="W159" i="9" s="1"/>
  <c r="W160" i="9" s="1"/>
  <c r="W161" i="9" s="1"/>
  <c r="W162" i="9" s="1"/>
  <c r="W163" i="9" s="1"/>
  <c r="W164" i="9" s="1"/>
  <c r="W165" i="9" s="1"/>
  <c r="W166" i="9" s="1"/>
  <c r="W167" i="9" s="1"/>
  <c r="W168" i="9" s="1"/>
  <c r="W169" i="9" s="1"/>
  <c r="W170" i="9" s="1"/>
  <c r="W171" i="9" s="1"/>
  <c r="W172" i="9" s="1"/>
  <c r="W135" i="9"/>
  <c r="W136" i="9" s="1"/>
  <c r="W137" i="9" s="1"/>
  <c r="W138" i="9" s="1"/>
  <c r="W139" i="9" s="1"/>
  <c r="W140" i="9" s="1"/>
  <c r="W141" i="9" s="1"/>
  <c r="W142" i="9" s="1"/>
  <c r="W143" i="9" s="1"/>
  <c r="W144" i="9" s="1"/>
  <c r="W145" i="9" s="1"/>
  <c r="W146" i="9" s="1"/>
  <c r="W147" i="9" s="1"/>
  <c r="W148" i="9" s="1"/>
  <c r="W149" i="9" s="1"/>
  <c r="W150" i="9" s="1"/>
  <c r="W151" i="9" s="1"/>
  <c r="W114" i="9"/>
  <c r="W115" i="9" s="1"/>
  <c r="W116" i="9" s="1"/>
  <c r="W117" i="9" s="1"/>
  <c r="W118" i="9" s="1"/>
  <c r="W119" i="9" s="1"/>
  <c r="W120" i="9" s="1"/>
  <c r="W121" i="9" s="1"/>
  <c r="W122" i="9" s="1"/>
  <c r="W123" i="9" s="1"/>
  <c r="W124" i="9" s="1"/>
  <c r="W125" i="9" s="1"/>
  <c r="W126" i="9" s="1"/>
  <c r="W127" i="9" s="1"/>
  <c r="W128" i="9" s="1"/>
  <c r="W129" i="9" s="1"/>
  <c r="W130" i="9" s="1"/>
  <c r="W93" i="9"/>
  <c r="W94" i="9" s="1"/>
  <c r="W95" i="9" s="1"/>
  <c r="W96" i="9" s="1"/>
  <c r="W97" i="9" s="1"/>
  <c r="W98" i="9" s="1"/>
  <c r="W99" i="9" s="1"/>
  <c r="W100" i="9" s="1"/>
  <c r="W101" i="9" s="1"/>
  <c r="W102" i="9" s="1"/>
  <c r="W103" i="9" s="1"/>
  <c r="W104" i="9" s="1"/>
  <c r="W105" i="9" s="1"/>
  <c r="W106" i="9" s="1"/>
  <c r="W107" i="9" s="1"/>
  <c r="W108" i="9" s="1"/>
  <c r="W109" i="9" s="1"/>
  <c r="W72" i="9"/>
  <c r="W73" i="9" s="1"/>
  <c r="W74" i="9" s="1"/>
  <c r="W75" i="9" s="1"/>
  <c r="W76" i="9" s="1"/>
  <c r="W77" i="9" s="1"/>
  <c r="W78" i="9" s="1"/>
  <c r="W79" i="9" s="1"/>
  <c r="W80" i="9" s="1"/>
  <c r="W81" i="9" s="1"/>
  <c r="W82" i="9" s="1"/>
  <c r="W83" i="9" s="1"/>
  <c r="W84" i="9" s="1"/>
  <c r="W85" i="9" s="1"/>
  <c r="W86" i="9" s="1"/>
  <c r="W87" i="9" s="1"/>
  <c r="W88" i="9" s="1"/>
  <c r="K135" i="9"/>
  <c r="K136" i="9" s="1"/>
  <c r="K137" i="9" s="1"/>
  <c r="K138" i="9" s="1"/>
  <c r="K139" i="9" s="1"/>
  <c r="K140" i="9" s="1"/>
  <c r="K141" i="9" s="1"/>
  <c r="K142" i="9" s="1"/>
  <c r="K143" i="9" s="1"/>
  <c r="K144" i="9" s="1"/>
  <c r="K145" i="9" s="1"/>
  <c r="K146" i="9" s="1"/>
  <c r="K147" i="9" s="1"/>
  <c r="K148" i="9" s="1"/>
  <c r="K149" i="9" s="1"/>
  <c r="K150" i="9" s="1"/>
  <c r="L134" i="9"/>
  <c r="J135" i="9" s="1"/>
  <c r="L135" i="9" s="1"/>
  <c r="J136" i="9" s="1"/>
  <c r="L136" i="9" s="1"/>
  <c r="J137" i="9" s="1"/>
  <c r="L137" i="9" s="1"/>
  <c r="J138" i="9" s="1"/>
  <c r="L138" i="9" s="1"/>
  <c r="J139" i="9" s="1"/>
  <c r="L139" i="9" s="1"/>
  <c r="J140" i="9" s="1"/>
  <c r="L140" i="9" s="1"/>
  <c r="J141" i="9" s="1"/>
  <c r="L141" i="9" s="1"/>
  <c r="J142" i="9" s="1"/>
  <c r="L142" i="9" s="1"/>
  <c r="J143" i="9" s="1"/>
  <c r="L143" i="9" s="1"/>
  <c r="J144" i="9" s="1"/>
  <c r="L144" i="9" s="1"/>
  <c r="J145" i="9" s="1"/>
  <c r="L145" i="9" s="1"/>
  <c r="J146" i="9" s="1"/>
  <c r="L146" i="9" s="1"/>
  <c r="J147" i="9" s="1"/>
  <c r="L147" i="9" s="1"/>
  <c r="J148" i="9" s="1"/>
  <c r="L148" i="9" s="1"/>
  <c r="J149" i="9" s="1"/>
  <c r="L149" i="9" s="1"/>
  <c r="J150" i="9" s="1"/>
  <c r="L150" i="9" s="1"/>
  <c r="L113" i="9"/>
  <c r="J114" i="9" s="1"/>
  <c r="L114" i="9" s="1"/>
  <c r="J115" i="9" s="1"/>
  <c r="L115" i="9" s="1"/>
  <c r="J116" i="9" s="1"/>
  <c r="L116" i="9" s="1"/>
  <c r="J117" i="9" s="1"/>
  <c r="L117" i="9" s="1"/>
  <c r="J118" i="9" s="1"/>
  <c r="L118" i="9" s="1"/>
  <c r="J119" i="9" s="1"/>
  <c r="L119" i="9" s="1"/>
  <c r="J120" i="9" s="1"/>
  <c r="L120" i="9" s="1"/>
  <c r="J121" i="9" s="1"/>
  <c r="L121" i="9" s="1"/>
  <c r="J122" i="9" s="1"/>
  <c r="L122" i="9" s="1"/>
  <c r="J123" i="9" s="1"/>
  <c r="L123" i="9" s="1"/>
  <c r="J124" i="9" s="1"/>
  <c r="L124" i="9" s="1"/>
  <c r="J125" i="9" s="1"/>
  <c r="L125" i="9" s="1"/>
  <c r="J126" i="9" s="1"/>
  <c r="L126" i="9" s="1"/>
  <c r="J127" i="9" s="1"/>
  <c r="L127" i="9" s="1"/>
  <c r="J128" i="9" s="1"/>
  <c r="L128" i="9" s="1"/>
  <c r="J129" i="9" s="1"/>
  <c r="L129" i="9" s="1"/>
  <c r="K114" i="9"/>
  <c r="K115" i="9" s="1"/>
  <c r="K116" i="9" s="1"/>
  <c r="K117" i="9" s="1"/>
  <c r="K118" i="9" s="1"/>
  <c r="K119" i="9" s="1"/>
  <c r="K120" i="9" s="1"/>
  <c r="K121" i="9" s="1"/>
  <c r="K122" i="9" s="1"/>
  <c r="K123" i="9" s="1"/>
  <c r="K124" i="9" s="1"/>
  <c r="K125" i="9" s="1"/>
  <c r="K126" i="9" s="1"/>
  <c r="K127" i="9" s="1"/>
  <c r="K128" i="9" s="1"/>
  <c r="K129" i="9" s="1"/>
  <c r="K93" i="9"/>
  <c r="K94" i="9" s="1"/>
  <c r="K95" i="9" s="1"/>
  <c r="K96" i="9" s="1"/>
  <c r="K97" i="9" s="1"/>
  <c r="K98" i="9" s="1"/>
  <c r="K99" i="9" s="1"/>
  <c r="K100" i="9" s="1"/>
  <c r="K101" i="9" s="1"/>
  <c r="K102" i="9" s="1"/>
  <c r="K103" i="9" s="1"/>
  <c r="K104" i="9" s="1"/>
  <c r="K105" i="9" s="1"/>
  <c r="K106" i="9" s="1"/>
  <c r="K107" i="9" s="1"/>
  <c r="K108" i="9" s="1"/>
  <c r="L92" i="9"/>
  <c r="J93" i="9" s="1"/>
  <c r="L93" i="9" s="1"/>
  <c r="J94" i="9" s="1"/>
  <c r="L94" i="9" s="1"/>
  <c r="J95" i="9" s="1"/>
  <c r="L95" i="9" s="1"/>
  <c r="J96" i="9" s="1"/>
  <c r="L96" i="9" s="1"/>
  <c r="J97" i="9" s="1"/>
  <c r="L97" i="9" s="1"/>
  <c r="J98" i="9" s="1"/>
  <c r="L98" i="9" s="1"/>
  <c r="J99" i="9" s="1"/>
  <c r="L99" i="9" s="1"/>
  <c r="J100" i="9" s="1"/>
  <c r="L100" i="9" s="1"/>
  <c r="J101" i="9" s="1"/>
  <c r="L101" i="9" s="1"/>
  <c r="J102" i="9" s="1"/>
  <c r="L102" i="9" s="1"/>
  <c r="J103" i="9" s="1"/>
  <c r="L103" i="9" s="1"/>
  <c r="J104" i="9" s="1"/>
  <c r="L104" i="9" s="1"/>
  <c r="J105" i="9" s="1"/>
  <c r="L105" i="9" s="1"/>
  <c r="J106" i="9" s="1"/>
  <c r="L106" i="9" s="1"/>
  <c r="J107" i="9" s="1"/>
  <c r="L107" i="9" s="1"/>
  <c r="J108" i="9" s="1"/>
  <c r="L108" i="9" s="1"/>
  <c r="K72" i="9"/>
  <c r="K73" i="9" s="1"/>
  <c r="K74" i="9" s="1"/>
  <c r="K75" i="9" s="1"/>
  <c r="K76" i="9" s="1"/>
  <c r="K77" i="9" s="1"/>
  <c r="K78" i="9" s="1"/>
  <c r="K79" i="9" s="1"/>
  <c r="K80" i="9" s="1"/>
  <c r="K81" i="9" s="1"/>
  <c r="K82" i="9" s="1"/>
  <c r="K83" i="9" s="1"/>
  <c r="K84" i="9" s="1"/>
  <c r="K85" i="9" s="1"/>
  <c r="K86" i="9" s="1"/>
  <c r="K87" i="9" s="1"/>
  <c r="L71" i="9"/>
  <c r="J72" i="9" s="1"/>
  <c r="L72" i="9" s="1"/>
  <c r="J73" i="9" s="1"/>
  <c r="L73" i="9" s="1"/>
  <c r="J74" i="9" s="1"/>
  <c r="L74" i="9" s="1"/>
  <c r="J75" i="9" s="1"/>
  <c r="L75" i="9" s="1"/>
  <c r="J76" i="9" s="1"/>
  <c r="L76" i="9" s="1"/>
  <c r="J77" i="9" s="1"/>
  <c r="L77" i="9" s="1"/>
  <c r="J78" i="9" s="1"/>
  <c r="L78" i="9" s="1"/>
  <c r="J79" i="9" s="1"/>
  <c r="L79" i="9" s="1"/>
  <c r="J80" i="9" s="1"/>
  <c r="L80" i="9" s="1"/>
  <c r="J81" i="9" s="1"/>
  <c r="L81" i="9" s="1"/>
  <c r="J82" i="9" s="1"/>
  <c r="L82" i="9" s="1"/>
  <c r="J83" i="9" s="1"/>
  <c r="L83" i="9" s="1"/>
  <c r="J84" i="9" s="1"/>
  <c r="L84" i="9" s="1"/>
  <c r="J85" i="9" s="1"/>
  <c r="L85" i="9" s="1"/>
  <c r="J86" i="9" s="1"/>
  <c r="L86" i="9" s="1"/>
  <c r="J87" i="9" s="1"/>
  <c r="L87" i="9" s="1"/>
  <c r="K51" i="9"/>
  <c r="K52" i="9" s="1"/>
  <c r="K53" i="9" s="1"/>
  <c r="K54" i="9" s="1"/>
  <c r="K55" i="9" s="1"/>
  <c r="K56" i="9" s="1"/>
  <c r="K57" i="9" s="1"/>
  <c r="K58" i="9" s="1"/>
  <c r="K59" i="9" s="1"/>
  <c r="K60" i="9" s="1"/>
  <c r="K61" i="9" s="1"/>
  <c r="K62" i="9" s="1"/>
  <c r="K63" i="9" s="1"/>
  <c r="K64" i="9" s="1"/>
  <c r="K65" i="9" s="1"/>
  <c r="K66" i="9" s="1"/>
  <c r="L50" i="9"/>
  <c r="J51" i="9" s="1"/>
  <c r="L51" i="9" s="1"/>
  <c r="J52" i="9" s="1"/>
  <c r="L52" i="9" s="1"/>
  <c r="J53" i="9" s="1"/>
  <c r="L53" i="9" s="1"/>
  <c r="J54" i="9" s="1"/>
  <c r="L54" i="9" s="1"/>
  <c r="J55" i="9" s="1"/>
  <c r="L55" i="9" s="1"/>
  <c r="J56" i="9" s="1"/>
  <c r="L56" i="9" s="1"/>
  <c r="J57" i="9" s="1"/>
  <c r="L57" i="9" s="1"/>
  <c r="J58" i="9" s="1"/>
  <c r="L58" i="9" s="1"/>
  <c r="J59" i="9" s="1"/>
  <c r="L59" i="9" s="1"/>
  <c r="J60" i="9" s="1"/>
  <c r="L60" i="9" s="1"/>
  <c r="J61" i="9" s="1"/>
  <c r="L61" i="9" s="1"/>
  <c r="J62" i="9" s="1"/>
  <c r="L62" i="9" s="1"/>
  <c r="J63" i="9" s="1"/>
  <c r="L63" i="9" s="1"/>
  <c r="J64" i="9" s="1"/>
  <c r="L64" i="9" s="1"/>
  <c r="J65" i="9" s="1"/>
  <c r="L65" i="9" s="1"/>
  <c r="J66" i="9" s="1"/>
  <c r="L66" i="9" s="1"/>
  <c r="V8" i="9"/>
  <c r="V9" i="9" s="1"/>
  <c r="K30" i="9"/>
  <c r="K31" i="9" s="1"/>
  <c r="K32" i="9" s="1"/>
  <c r="K33" i="9" s="1"/>
  <c r="K34" i="9" s="1"/>
  <c r="K35" i="9" s="1"/>
  <c r="K36" i="9" s="1"/>
  <c r="K37" i="9" s="1"/>
  <c r="K38" i="9" s="1"/>
  <c r="K39" i="9" s="1"/>
  <c r="K40" i="9" s="1"/>
  <c r="K41" i="9" s="1"/>
  <c r="K42" i="9" s="1"/>
  <c r="K43" i="9" s="1"/>
  <c r="K44" i="9" s="1"/>
  <c r="K45" i="9" s="1"/>
  <c r="L29" i="9"/>
  <c r="J30" i="9" s="1"/>
  <c r="L30" i="9" s="1"/>
  <c r="J31" i="9" s="1"/>
  <c r="L31" i="9" s="1"/>
  <c r="J32" i="9" s="1"/>
  <c r="L32" i="9" s="1"/>
  <c r="J33" i="9" s="1"/>
  <c r="L33" i="9" s="1"/>
  <c r="J34" i="9" s="1"/>
  <c r="L34" i="9" s="1"/>
  <c r="J35" i="9" s="1"/>
  <c r="L35" i="9" s="1"/>
  <c r="J36" i="9" s="1"/>
  <c r="L36" i="9" s="1"/>
  <c r="J37" i="9" s="1"/>
  <c r="L37" i="9" s="1"/>
  <c r="J38" i="9" s="1"/>
  <c r="L38" i="9" s="1"/>
  <c r="J39" i="9" s="1"/>
  <c r="L39" i="9" s="1"/>
  <c r="J40" i="9" s="1"/>
  <c r="L40" i="9" s="1"/>
  <c r="J41" i="9" s="1"/>
  <c r="L41" i="9" s="1"/>
  <c r="J42" i="9" s="1"/>
  <c r="L42" i="9" s="1"/>
  <c r="J43" i="9" s="1"/>
  <c r="L43" i="9" s="1"/>
  <c r="J44" i="9" s="1"/>
  <c r="L44" i="9" s="1"/>
  <c r="J45" i="9" s="1"/>
  <c r="L45" i="9" s="1"/>
  <c r="W30" i="9"/>
  <c r="W31" i="9" s="1"/>
  <c r="W32" i="9" s="1"/>
  <c r="W33" i="9" s="1"/>
  <c r="W34" i="9" s="1"/>
  <c r="W35" i="9" s="1"/>
  <c r="W36" i="9" s="1"/>
  <c r="W37" i="9" s="1"/>
  <c r="W38" i="9" s="1"/>
  <c r="W39" i="9" s="1"/>
  <c r="W40" i="9" s="1"/>
  <c r="W41" i="9" s="1"/>
  <c r="W42" i="9" s="1"/>
  <c r="W43" i="9" s="1"/>
  <c r="W44" i="9" s="1"/>
  <c r="W45" i="9" s="1"/>
  <c r="W46" i="9" s="1"/>
  <c r="W170" i="3"/>
  <c r="Z170" i="20" s="1"/>
  <c r="X170" i="3"/>
  <c r="W171" i="3"/>
  <c r="Z171" i="20" s="1"/>
  <c r="X171" i="3"/>
  <c r="W172" i="3"/>
  <c r="Z172" i="20" s="1"/>
  <c r="X172" i="3"/>
  <c r="W173" i="3"/>
  <c r="Z173" i="20" s="1"/>
  <c r="X173" i="3"/>
  <c r="W174" i="3"/>
  <c r="Z174" i="20" s="1"/>
  <c r="X174" i="3"/>
  <c r="W175" i="3"/>
  <c r="Z175" i="20" s="1"/>
  <c r="X175" i="3"/>
  <c r="W176" i="3"/>
  <c r="Z176" i="20" s="1"/>
  <c r="X176" i="3"/>
  <c r="W177" i="3"/>
  <c r="Z177" i="20" s="1"/>
  <c r="X177" i="3"/>
  <c r="W178" i="3"/>
  <c r="Z178" i="20" s="1"/>
  <c r="X178" i="3"/>
  <c r="W179" i="3"/>
  <c r="Z179" i="20" s="1"/>
  <c r="X179" i="3"/>
  <c r="W180" i="3"/>
  <c r="Z180" i="20" s="1"/>
  <c r="X180" i="3"/>
  <c r="W181" i="3"/>
  <c r="Z181" i="20" s="1"/>
  <c r="X181" i="3"/>
  <c r="W182" i="3"/>
  <c r="Z182" i="20" s="1"/>
  <c r="X182" i="3"/>
  <c r="W183" i="3"/>
  <c r="Z183" i="20" s="1"/>
  <c r="X183" i="3"/>
  <c r="W184" i="3"/>
  <c r="Z184" i="20" s="1"/>
  <c r="X184" i="3"/>
  <c r="W185" i="3"/>
  <c r="Z185" i="20" s="1"/>
  <c r="X185" i="3"/>
  <c r="W186" i="3"/>
  <c r="Z186" i="20" s="1"/>
  <c r="X186" i="3"/>
  <c r="W187" i="3"/>
  <c r="Z187" i="20" s="1"/>
  <c r="X187" i="3"/>
  <c r="W188" i="3"/>
  <c r="Z188" i="20" s="1"/>
  <c r="X188" i="3"/>
  <c r="W189" i="3"/>
  <c r="Z189" i="20" s="1"/>
  <c r="X189" i="3"/>
  <c r="W190" i="3"/>
  <c r="Z190" i="20" s="1"/>
  <c r="X190" i="3"/>
  <c r="W191" i="3"/>
  <c r="Z191" i="20" s="1"/>
  <c r="X191" i="3"/>
  <c r="W192" i="3"/>
  <c r="Z192" i="20" s="1"/>
  <c r="X192" i="3"/>
  <c r="W193" i="3"/>
  <c r="Z193" i="20" s="1"/>
  <c r="X193" i="3"/>
  <c r="W194" i="3"/>
  <c r="Z194" i="20" s="1"/>
  <c r="X194" i="3"/>
  <c r="W195" i="3"/>
  <c r="Z195" i="20" s="1"/>
  <c r="X195" i="3"/>
  <c r="W196" i="3"/>
  <c r="Z196" i="20" s="1"/>
  <c r="X196" i="3"/>
  <c r="W197" i="3"/>
  <c r="Z197" i="20" s="1"/>
  <c r="X197" i="3"/>
  <c r="W198" i="3"/>
  <c r="Z198" i="20" s="1"/>
  <c r="X198" i="3"/>
  <c r="W199" i="3"/>
  <c r="Z199" i="20" s="1"/>
  <c r="X199" i="3"/>
  <c r="W200" i="3"/>
  <c r="Z200" i="20" s="1"/>
  <c r="X200" i="3"/>
  <c r="W201" i="3"/>
  <c r="Z201" i="20" s="1"/>
  <c r="X201" i="3"/>
  <c r="W202" i="3"/>
  <c r="Z202" i="20" s="1"/>
  <c r="X202" i="3"/>
  <c r="W203" i="3"/>
  <c r="Z203" i="20" s="1"/>
  <c r="X203" i="3"/>
  <c r="W204" i="3"/>
  <c r="Z204" i="20" s="1"/>
  <c r="X204" i="3"/>
  <c r="W205" i="3"/>
  <c r="Z205" i="20" s="1"/>
  <c r="X205" i="3"/>
  <c r="W206" i="3"/>
  <c r="Z206" i="20" s="1"/>
  <c r="X206" i="3"/>
  <c r="W207" i="3"/>
  <c r="Z207" i="20" s="1"/>
  <c r="X207" i="3"/>
  <c r="W208" i="3"/>
  <c r="Z208" i="20" s="1"/>
  <c r="X208" i="3"/>
  <c r="W209" i="3"/>
  <c r="Z209" i="20" s="1"/>
  <c r="X209" i="3"/>
  <c r="W210" i="3"/>
  <c r="Z210" i="20" s="1"/>
  <c r="X210" i="3"/>
  <c r="W211" i="3"/>
  <c r="Z211" i="20" s="1"/>
  <c r="X211" i="3"/>
  <c r="W212" i="3"/>
  <c r="Z212" i="20" s="1"/>
  <c r="X212" i="3"/>
  <c r="W213" i="3"/>
  <c r="Z213" i="20" s="1"/>
  <c r="X213" i="3"/>
  <c r="W214" i="3"/>
  <c r="Z214" i="20" s="1"/>
  <c r="X214" i="3"/>
  <c r="W215" i="3"/>
  <c r="Z215" i="20" s="1"/>
  <c r="X215" i="3"/>
  <c r="W216" i="3"/>
  <c r="Z216" i="20" s="1"/>
  <c r="X216" i="3"/>
  <c r="W217" i="3"/>
  <c r="Z217" i="20" s="1"/>
  <c r="X217" i="3"/>
  <c r="W218" i="3"/>
  <c r="Z218" i="20" s="1"/>
  <c r="X218" i="3"/>
  <c r="W219" i="3"/>
  <c r="Z219" i="20" s="1"/>
  <c r="X219" i="3"/>
  <c r="W220" i="3"/>
  <c r="Z220" i="20" s="1"/>
  <c r="X220" i="3"/>
  <c r="W221" i="3"/>
  <c r="Z221" i="20" s="1"/>
  <c r="X221" i="3"/>
  <c r="W222" i="3"/>
  <c r="Z222" i="20" s="1"/>
  <c r="X222" i="3"/>
  <c r="W223" i="3"/>
  <c r="Z223" i="20" s="1"/>
  <c r="X223" i="3"/>
  <c r="W224" i="3"/>
  <c r="Z224" i="20" s="1"/>
  <c r="X224" i="3"/>
  <c r="W225" i="3"/>
  <c r="Z225" i="20" s="1"/>
  <c r="X225" i="3"/>
  <c r="W226" i="3"/>
  <c r="Z226" i="20" s="1"/>
  <c r="X226" i="3"/>
  <c r="W227" i="3"/>
  <c r="Z227" i="20" s="1"/>
  <c r="X227" i="3"/>
  <c r="W228" i="3"/>
  <c r="Z228" i="20" s="1"/>
  <c r="X228" i="3"/>
  <c r="W229" i="3"/>
  <c r="Z229" i="20" s="1"/>
  <c r="X229" i="3"/>
  <c r="W230" i="3"/>
  <c r="Z230" i="20" s="1"/>
  <c r="X230" i="3"/>
  <c r="W231" i="3"/>
  <c r="Z231" i="20" s="1"/>
  <c r="X231" i="3"/>
  <c r="W44" i="3"/>
  <c r="Z44" i="20" s="1"/>
  <c r="X44" i="3"/>
  <c r="W45" i="3"/>
  <c r="Z45" i="20" s="1"/>
  <c r="X45" i="3"/>
  <c r="W46" i="3"/>
  <c r="Z46" i="20" s="1"/>
  <c r="X46" i="3"/>
  <c r="W47" i="3"/>
  <c r="Z47" i="20" s="1"/>
  <c r="X47" i="3"/>
  <c r="W48" i="3"/>
  <c r="Z48" i="20" s="1"/>
  <c r="X48" i="3"/>
  <c r="W49" i="3"/>
  <c r="Z49" i="20" s="1"/>
  <c r="X49" i="3"/>
  <c r="W50" i="3"/>
  <c r="Z50" i="20" s="1"/>
  <c r="X50" i="3"/>
  <c r="W51" i="3"/>
  <c r="Z51" i="20" s="1"/>
  <c r="X51" i="3"/>
  <c r="W52" i="3"/>
  <c r="Z52" i="20" s="1"/>
  <c r="X52" i="3"/>
  <c r="W53" i="3"/>
  <c r="Z53" i="20" s="1"/>
  <c r="X53" i="3"/>
  <c r="W54" i="3"/>
  <c r="Z54" i="20" s="1"/>
  <c r="X54" i="3"/>
  <c r="W55" i="3"/>
  <c r="Z55" i="20" s="1"/>
  <c r="X55" i="3"/>
  <c r="W56" i="3"/>
  <c r="Z56" i="20" s="1"/>
  <c r="X56" i="3"/>
  <c r="W57" i="3"/>
  <c r="Z57" i="20" s="1"/>
  <c r="X57" i="3"/>
  <c r="W58" i="3"/>
  <c r="Z58" i="20" s="1"/>
  <c r="X58" i="3"/>
  <c r="W59" i="3"/>
  <c r="Z59" i="20" s="1"/>
  <c r="X59" i="3"/>
  <c r="W60" i="3"/>
  <c r="Z60" i="20" s="1"/>
  <c r="X60" i="3"/>
  <c r="W61" i="3"/>
  <c r="Z61" i="20" s="1"/>
  <c r="X61" i="3"/>
  <c r="W62" i="3"/>
  <c r="Z62" i="20" s="1"/>
  <c r="X62" i="3"/>
  <c r="W63" i="3"/>
  <c r="Z63" i="20" s="1"/>
  <c r="X63" i="3"/>
  <c r="W64" i="3"/>
  <c r="Z64" i="20" s="1"/>
  <c r="X64" i="3"/>
  <c r="W65" i="3"/>
  <c r="Z65" i="20" s="1"/>
  <c r="X65" i="3"/>
  <c r="W66" i="3"/>
  <c r="Z66" i="20" s="1"/>
  <c r="X66" i="3"/>
  <c r="W67" i="3"/>
  <c r="Z67" i="20" s="1"/>
  <c r="X67" i="3"/>
  <c r="W68" i="3"/>
  <c r="Z68" i="20" s="1"/>
  <c r="X68" i="3"/>
  <c r="W69" i="3"/>
  <c r="Z69" i="20" s="1"/>
  <c r="X69" i="3"/>
  <c r="W70" i="3"/>
  <c r="Z70" i="20" s="1"/>
  <c r="X70" i="3"/>
  <c r="W71" i="3"/>
  <c r="Z71" i="20" s="1"/>
  <c r="X71" i="3"/>
  <c r="W72" i="3"/>
  <c r="Z72" i="20" s="1"/>
  <c r="X72" i="3"/>
  <c r="W73" i="3"/>
  <c r="Z73" i="20" s="1"/>
  <c r="X73" i="3"/>
  <c r="W74" i="3"/>
  <c r="Z74" i="20" s="1"/>
  <c r="X74" i="3"/>
  <c r="W75" i="3"/>
  <c r="Z75" i="20" s="1"/>
  <c r="X75" i="3"/>
  <c r="W76" i="3"/>
  <c r="Z76" i="20" s="1"/>
  <c r="X76" i="3"/>
  <c r="W77" i="3"/>
  <c r="Z77" i="20" s="1"/>
  <c r="X77" i="3"/>
  <c r="W78" i="3"/>
  <c r="Z78" i="20" s="1"/>
  <c r="X78" i="3"/>
  <c r="W79" i="3"/>
  <c r="Z79" i="20" s="1"/>
  <c r="X79" i="3"/>
  <c r="W80" i="3"/>
  <c r="Z80" i="20" s="1"/>
  <c r="X80" i="3"/>
  <c r="W81" i="3"/>
  <c r="Z81" i="20" s="1"/>
  <c r="X81" i="3"/>
  <c r="W82" i="3"/>
  <c r="Z82" i="20" s="1"/>
  <c r="X82" i="3"/>
  <c r="W83" i="3"/>
  <c r="Z83" i="20" s="1"/>
  <c r="X83" i="3"/>
  <c r="W84" i="3"/>
  <c r="Z84" i="20" s="1"/>
  <c r="X84" i="3"/>
  <c r="W85" i="3"/>
  <c r="Z85" i="20" s="1"/>
  <c r="X85" i="3"/>
  <c r="W86" i="3"/>
  <c r="Z86" i="20" s="1"/>
  <c r="X86" i="3"/>
  <c r="W87" i="3"/>
  <c r="Z87" i="20" s="1"/>
  <c r="X87" i="3"/>
  <c r="W88" i="3"/>
  <c r="Z88" i="20" s="1"/>
  <c r="X88" i="3"/>
  <c r="W89" i="3"/>
  <c r="Z89" i="20" s="1"/>
  <c r="X89" i="3"/>
  <c r="W90" i="3"/>
  <c r="Z90" i="20" s="1"/>
  <c r="X90" i="3"/>
  <c r="W91" i="3"/>
  <c r="Z91" i="20" s="1"/>
  <c r="X91" i="3"/>
  <c r="W92" i="3"/>
  <c r="Z92" i="20" s="1"/>
  <c r="X92" i="3"/>
  <c r="W93" i="3"/>
  <c r="Z93" i="20" s="1"/>
  <c r="X93" i="3"/>
  <c r="W94" i="3"/>
  <c r="Z94" i="20" s="1"/>
  <c r="X94" i="3"/>
  <c r="W95" i="3"/>
  <c r="Z95" i="20" s="1"/>
  <c r="X95" i="3"/>
  <c r="W96" i="3"/>
  <c r="Z96" i="20" s="1"/>
  <c r="X96" i="3"/>
  <c r="W97" i="3"/>
  <c r="Z97" i="20" s="1"/>
  <c r="X97" i="3"/>
  <c r="W98" i="3"/>
  <c r="Z98" i="20" s="1"/>
  <c r="X98" i="3"/>
  <c r="W99" i="3"/>
  <c r="Z99" i="20" s="1"/>
  <c r="X99" i="3"/>
  <c r="W100" i="3"/>
  <c r="Z100" i="20" s="1"/>
  <c r="X100" i="3"/>
  <c r="W101" i="3"/>
  <c r="Z101" i="20" s="1"/>
  <c r="X101" i="3"/>
  <c r="W102" i="3"/>
  <c r="Z102" i="20" s="1"/>
  <c r="X102" i="3"/>
  <c r="W103" i="3"/>
  <c r="Z103" i="20" s="1"/>
  <c r="X103" i="3"/>
  <c r="W104" i="3"/>
  <c r="Z104" i="20" s="1"/>
  <c r="X104" i="3"/>
  <c r="W105" i="3"/>
  <c r="Z105" i="20" s="1"/>
  <c r="X105" i="3"/>
  <c r="W106" i="3"/>
  <c r="Z106" i="20" s="1"/>
  <c r="X106" i="3"/>
  <c r="W107" i="3"/>
  <c r="Z107" i="20" s="1"/>
  <c r="X107" i="3"/>
  <c r="W108" i="3"/>
  <c r="Z108" i="20" s="1"/>
  <c r="X108" i="3"/>
  <c r="W109" i="3"/>
  <c r="Z109" i="20" s="1"/>
  <c r="X109" i="3"/>
  <c r="W110" i="3"/>
  <c r="Z110" i="20" s="1"/>
  <c r="X110" i="3"/>
  <c r="W111" i="3"/>
  <c r="Z111" i="20" s="1"/>
  <c r="X111" i="3"/>
  <c r="W112" i="3"/>
  <c r="Z112" i="20" s="1"/>
  <c r="X112" i="3"/>
  <c r="W113" i="3"/>
  <c r="Z113" i="20" s="1"/>
  <c r="X113" i="3"/>
  <c r="W114" i="3"/>
  <c r="Z114" i="20" s="1"/>
  <c r="X114" i="3"/>
  <c r="W115" i="3"/>
  <c r="Z115" i="20" s="1"/>
  <c r="X115" i="3"/>
  <c r="W116" i="3"/>
  <c r="Z116" i="20" s="1"/>
  <c r="X116" i="3"/>
  <c r="W117" i="3"/>
  <c r="Z117" i="20" s="1"/>
  <c r="X117" i="3"/>
  <c r="W118" i="3"/>
  <c r="Z118" i="20" s="1"/>
  <c r="X118" i="3"/>
  <c r="W119" i="3"/>
  <c r="Z119" i="20" s="1"/>
  <c r="X119" i="3"/>
  <c r="W120" i="3"/>
  <c r="Z120" i="20" s="1"/>
  <c r="X120" i="3"/>
  <c r="W121" i="3"/>
  <c r="Z121" i="20" s="1"/>
  <c r="X121" i="3"/>
  <c r="W122" i="3"/>
  <c r="Z122" i="20" s="1"/>
  <c r="X122" i="3"/>
  <c r="W123" i="3"/>
  <c r="Z123" i="20" s="1"/>
  <c r="X123" i="3"/>
  <c r="W124" i="3"/>
  <c r="Z124" i="20" s="1"/>
  <c r="X124" i="3"/>
  <c r="W125" i="3"/>
  <c r="Z125" i="20" s="1"/>
  <c r="X125" i="3"/>
  <c r="W126" i="3"/>
  <c r="Z126" i="20" s="1"/>
  <c r="X126" i="3"/>
  <c r="W127" i="3"/>
  <c r="Z127" i="20" s="1"/>
  <c r="X127" i="3"/>
  <c r="W128" i="3"/>
  <c r="Z128" i="20" s="1"/>
  <c r="X128" i="3"/>
  <c r="W129" i="3"/>
  <c r="Z129" i="20" s="1"/>
  <c r="X129" i="3"/>
  <c r="W130" i="3"/>
  <c r="Z130" i="20" s="1"/>
  <c r="X130" i="3"/>
  <c r="W131" i="3"/>
  <c r="Z131" i="20" s="1"/>
  <c r="X131" i="3"/>
  <c r="W132" i="3"/>
  <c r="Z132" i="20" s="1"/>
  <c r="X132" i="3"/>
  <c r="W133" i="3"/>
  <c r="Z133" i="20" s="1"/>
  <c r="X133" i="3"/>
  <c r="W134" i="3"/>
  <c r="Z134" i="20" s="1"/>
  <c r="X134" i="3"/>
  <c r="W135" i="3"/>
  <c r="Z135" i="20" s="1"/>
  <c r="X135" i="3"/>
  <c r="W136" i="3"/>
  <c r="Z136" i="20" s="1"/>
  <c r="X136" i="3"/>
  <c r="W137" i="3"/>
  <c r="Z137" i="20" s="1"/>
  <c r="X137" i="3"/>
  <c r="W138" i="3"/>
  <c r="Z138" i="20" s="1"/>
  <c r="X138" i="3"/>
  <c r="W139" i="3"/>
  <c r="Z139" i="20" s="1"/>
  <c r="X139" i="3"/>
  <c r="W140" i="3"/>
  <c r="Z140" i="20" s="1"/>
  <c r="X140" i="3"/>
  <c r="W141" i="3"/>
  <c r="Z141" i="20" s="1"/>
  <c r="X141" i="3"/>
  <c r="W142" i="3"/>
  <c r="Z142" i="20" s="1"/>
  <c r="X142" i="3"/>
  <c r="W143" i="3"/>
  <c r="Z143" i="20" s="1"/>
  <c r="X143" i="3"/>
  <c r="W144" i="3"/>
  <c r="Z144" i="20" s="1"/>
  <c r="X144" i="3"/>
  <c r="W145" i="3"/>
  <c r="Z145" i="20" s="1"/>
  <c r="X145" i="3"/>
  <c r="W146" i="3"/>
  <c r="Z146" i="20" s="1"/>
  <c r="X146" i="3"/>
  <c r="W147" i="3"/>
  <c r="Z147" i="20" s="1"/>
  <c r="X147" i="3"/>
  <c r="W148" i="3"/>
  <c r="Z148" i="20" s="1"/>
  <c r="X148" i="3"/>
  <c r="W149" i="3"/>
  <c r="Z149" i="20" s="1"/>
  <c r="X149" i="3"/>
  <c r="W150" i="3"/>
  <c r="Z150" i="20" s="1"/>
  <c r="X150" i="3"/>
  <c r="W151" i="3"/>
  <c r="Z151" i="20" s="1"/>
  <c r="X151" i="3"/>
  <c r="W152" i="3"/>
  <c r="Z152" i="20" s="1"/>
  <c r="X152" i="3"/>
  <c r="W153" i="3"/>
  <c r="Z153" i="20" s="1"/>
  <c r="X153" i="3"/>
  <c r="W154" i="3"/>
  <c r="Z154" i="20" s="1"/>
  <c r="X154" i="3"/>
  <c r="W155" i="3"/>
  <c r="Z155" i="20" s="1"/>
  <c r="X155" i="3"/>
  <c r="W156" i="3"/>
  <c r="Z156" i="20" s="1"/>
  <c r="X156" i="3"/>
  <c r="W157" i="3"/>
  <c r="Z157" i="20" s="1"/>
  <c r="X157" i="3"/>
  <c r="W158" i="3"/>
  <c r="Z158" i="20" s="1"/>
  <c r="X158" i="3"/>
  <c r="W159" i="3"/>
  <c r="Z159" i="20" s="1"/>
  <c r="X159" i="3"/>
  <c r="W160" i="3"/>
  <c r="Z160" i="20" s="1"/>
  <c r="X160" i="3"/>
  <c r="W161" i="3"/>
  <c r="Z161" i="20" s="1"/>
  <c r="X161" i="3"/>
  <c r="W162" i="3"/>
  <c r="Z162" i="20" s="1"/>
  <c r="X162" i="3"/>
  <c r="W163" i="3"/>
  <c r="Z163" i="20" s="1"/>
  <c r="X163" i="3"/>
  <c r="W164" i="3"/>
  <c r="Z164" i="20" s="1"/>
  <c r="X164" i="3"/>
  <c r="W165" i="3"/>
  <c r="Z165" i="20" s="1"/>
  <c r="X165" i="3"/>
  <c r="W166" i="3"/>
  <c r="Z166" i="20" s="1"/>
  <c r="X166" i="3"/>
  <c r="W167" i="3"/>
  <c r="Z167" i="20" s="1"/>
  <c r="X167" i="3"/>
  <c r="W168" i="3"/>
  <c r="Z168" i="20" s="1"/>
  <c r="X168" i="3"/>
  <c r="W169" i="3"/>
  <c r="Z169" i="20" s="1"/>
  <c r="X169" i="3"/>
  <c r="Z34" i="20"/>
  <c r="W35" i="3"/>
  <c r="Z35" i="20" s="1"/>
  <c r="X35" i="3"/>
  <c r="W36" i="3"/>
  <c r="Z36" i="20" s="1"/>
  <c r="X36" i="3"/>
  <c r="W37" i="3"/>
  <c r="Z37" i="20" s="1"/>
  <c r="X37" i="3"/>
  <c r="W38" i="3"/>
  <c r="Z38" i="20" s="1"/>
  <c r="X38" i="3"/>
  <c r="W39" i="3"/>
  <c r="Z39" i="20" s="1"/>
  <c r="X39" i="3"/>
  <c r="W40" i="3"/>
  <c r="Z40" i="20" s="1"/>
  <c r="X40" i="3"/>
  <c r="W41" i="3"/>
  <c r="Z41" i="20" s="1"/>
  <c r="X41" i="3"/>
  <c r="W42" i="3"/>
  <c r="Z42" i="20" s="1"/>
  <c r="X42" i="3"/>
  <c r="W43" i="3"/>
  <c r="Z43" i="20" s="1"/>
  <c r="X43" i="3"/>
  <c r="X12" i="3"/>
  <c r="AB12" i="20" s="1"/>
  <c r="W12" i="3"/>
  <c r="Z12" i="20" s="1"/>
  <c r="HN11" i="20" l="1"/>
  <c r="GT11" i="20"/>
  <c r="FZ11" i="20"/>
  <c r="FF11" i="20"/>
  <c r="EK10" i="20"/>
  <c r="W10" i="2"/>
  <c r="AD2" i="2"/>
  <c r="AH2" i="2" s="1"/>
  <c r="AL2" i="2" s="1"/>
  <c r="AP2" i="2" s="1"/>
  <c r="AA2" i="2"/>
  <c r="AE2" i="2" s="1"/>
  <c r="AI2" i="2" s="1"/>
  <c r="AM2" i="2" s="1"/>
  <c r="AQ2" i="2" s="1"/>
  <c r="CY135" i="3"/>
  <c r="CF135" i="3"/>
  <c r="BM135" i="3"/>
  <c r="AT135" i="3"/>
  <c r="AR135" i="3"/>
  <c r="AO135" i="3"/>
  <c r="AN135" i="3"/>
  <c r="CY134" i="3"/>
  <c r="CF134" i="3"/>
  <c r="BM134" i="3"/>
  <c r="AT134" i="3"/>
  <c r="AR134" i="3"/>
  <c r="AO134" i="3"/>
  <c r="AN134" i="3"/>
  <c r="HZ133" i="3"/>
  <c r="IU133" i="3" s="1"/>
  <c r="HY133" i="3"/>
  <c r="IT133" i="3" s="1"/>
  <c r="HX133" i="3"/>
  <c r="IS133" i="3" s="1"/>
  <c r="HW133" i="3"/>
  <c r="IR133" i="3" s="1"/>
  <c r="HV133" i="3"/>
  <c r="IQ133" i="3" s="1"/>
  <c r="HU133" i="3"/>
  <c r="IP133" i="3" s="1"/>
  <c r="HT133" i="3"/>
  <c r="IO133" i="3" s="1"/>
  <c r="HS133" i="3"/>
  <c r="IN133" i="3" s="1"/>
  <c r="HR133" i="3"/>
  <c r="IM133" i="3" s="1"/>
  <c r="HQ133" i="3"/>
  <c r="IL133" i="3" s="1"/>
  <c r="HP133" i="3"/>
  <c r="IK133" i="3" s="1"/>
  <c r="HO133" i="3"/>
  <c r="IJ133" i="3" s="1"/>
  <c r="HN133" i="3"/>
  <c r="II133" i="3" s="1"/>
  <c r="HM133" i="3"/>
  <c r="IH133" i="3" s="1"/>
  <c r="HL133" i="3"/>
  <c r="IG133" i="3" s="1"/>
  <c r="HK133" i="3"/>
  <c r="IF133" i="3" s="1"/>
  <c r="HJ133" i="3"/>
  <c r="IE133" i="3" s="1"/>
  <c r="HI133" i="3"/>
  <c r="ID133" i="3" s="1"/>
  <c r="HH133" i="3"/>
  <c r="IC133" i="3" s="1"/>
  <c r="HG133" i="3"/>
  <c r="IB133" i="3" s="1"/>
  <c r="CY133" i="3"/>
  <c r="CF133" i="3"/>
  <c r="BM133" i="3"/>
  <c r="AT133" i="3"/>
  <c r="DK133" i="3" s="1"/>
  <c r="AR133" i="3"/>
  <c r="AO133" i="3"/>
  <c r="AN133" i="3"/>
  <c r="S133" i="3"/>
  <c r="CY132" i="3"/>
  <c r="CF132" i="3"/>
  <c r="BM132" i="3"/>
  <c r="AT132" i="3"/>
  <c r="AR132" i="3"/>
  <c r="AO132" i="3"/>
  <c r="AN132" i="3"/>
  <c r="CY131" i="3"/>
  <c r="CF131" i="3"/>
  <c r="BM131" i="3"/>
  <c r="AT131" i="3"/>
  <c r="AR131" i="3"/>
  <c r="AO131" i="3"/>
  <c r="AN131" i="3"/>
  <c r="CY130" i="3"/>
  <c r="CF130" i="3"/>
  <c r="BM130" i="3"/>
  <c r="AT130" i="3"/>
  <c r="AR130" i="3"/>
  <c r="AO130" i="3"/>
  <c r="AN130" i="3"/>
  <c r="CY129" i="3"/>
  <c r="CF129" i="3"/>
  <c r="BM129" i="3"/>
  <c r="AT129" i="3"/>
  <c r="AR129" i="3"/>
  <c r="AO129" i="3"/>
  <c r="AN129" i="3"/>
  <c r="CY128" i="3"/>
  <c r="CF128" i="3"/>
  <c r="BM128" i="3"/>
  <c r="AT128" i="3"/>
  <c r="AR128" i="3"/>
  <c r="AO128" i="3"/>
  <c r="AN128" i="3"/>
  <c r="X13" i="3"/>
  <c r="X14" i="3"/>
  <c r="X15" i="3"/>
  <c r="X16" i="3"/>
  <c r="X17" i="3"/>
  <c r="X18" i="3"/>
  <c r="X19" i="3"/>
  <c r="X20" i="3"/>
  <c r="X21" i="3"/>
  <c r="X22" i="3"/>
  <c r="X23" i="3"/>
  <c r="X24" i="3"/>
  <c r="X25" i="3"/>
  <c r="X26" i="3"/>
  <c r="X27" i="3"/>
  <c r="X28" i="3"/>
  <c r="X29" i="3"/>
  <c r="X30" i="3"/>
  <c r="X31" i="3"/>
  <c r="X32" i="3"/>
  <c r="X33" i="3"/>
  <c r="HO11" i="20" l="1"/>
  <c r="GU11" i="20"/>
  <c r="GA11" i="20"/>
  <c r="FG11" i="20"/>
  <c r="EL10" i="20"/>
  <c r="W11" i="2"/>
  <c r="BF133" i="3"/>
  <c r="BS133" i="3"/>
  <c r="CP133" i="3"/>
  <c r="HG130" i="3"/>
  <c r="IB130" i="3" s="1"/>
  <c r="DL133" i="3"/>
  <c r="DF133" i="3"/>
  <c r="CU133" i="3"/>
  <c r="CO133" i="3"/>
  <c r="CI133" i="3"/>
  <c r="BZ133" i="3"/>
  <c r="BV133" i="3"/>
  <c r="BP133" i="3"/>
  <c r="BG133" i="3"/>
  <c r="BA133" i="3"/>
  <c r="AU133" i="3"/>
  <c r="DO133" i="3"/>
  <c r="DE133" i="3"/>
  <c r="CV133" i="3"/>
  <c r="CL133" i="3"/>
  <c r="BY133" i="3"/>
  <c r="BO133" i="3"/>
  <c r="BJ133" i="3"/>
  <c r="AZ133" i="3"/>
  <c r="HG129" i="3"/>
  <c r="IB129" i="3" s="1"/>
  <c r="HG128" i="3"/>
  <c r="IB128" i="3" s="1"/>
  <c r="BK133" i="3"/>
  <c r="CE133" i="3"/>
  <c r="DQ133" i="3"/>
  <c r="DI133" i="3"/>
  <c r="DA133" i="3"/>
  <c r="CS133" i="3"/>
  <c r="CK133" i="3"/>
  <c r="CC133" i="3"/>
  <c r="BU133" i="3"/>
  <c r="BE133" i="3"/>
  <c r="AW133" i="3"/>
  <c r="DP133" i="3"/>
  <c r="DH133" i="3"/>
  <c r="CZ133" i="3"/>
  <c r="CR133" i="3"/>
  <c r="CJ133" i="3"/>
  <c r="CB133" i="3"/>
  <c r="BT133" i="3"/>
  <c r="BL133" i="3"/>
  <c r="BD133" i="3"/>
  <c r="AV133" i="3"/>
  <c r="DJ133" i="3"/>
  <c r="CX133" i="3"/>
  <c r="CN133" i="3"/>
  <c r="CD133" i="3"/>
  <c r="BR133" i="3"/>
  <c r="BI133" i="3"/>
  <c r="AY133" i="3"/>
  <c r="DG133" i="3"/>
  <c r="CW133" i="3"/>
  <c r="CM133" i="3"/>
  <c r="CA133" i="3"/>
  <c r="BQ133" i="3"/>
  <c r="BH133" i="3"/>
  <c r="AX133" i="3"/>
  <c r="DN133" i="3"/>
  <c r="DD133" i="3"/>
  <c r="CT133" i="3"/>
  <c r="CH133" i="3"/>
  <c r="BX133" i="3"/>
  <c r="BN133" i="3"/>
  <c r="BC133" i="3"/>
  <c r="DM133" i="3"/>
  <c r="DC133" i="3"/>
  <c r="CQ133" i="3"/>
  <c r="CG133" i="3"/>
  <c r="BW133" i="3"/>
  <c r="BB133" i="3"/>
  <c r="DB133" i="3"/>
  <c r="HG135" i="3"/>
  <c r="IB135" i="3" s="1"/>
  <c r="HG131" i="3"/>
  <c r="IB131" i="3" s="1"/>
  <c r="HG132" i="3"/>
  <c r="IB132" i="3" s="1"/>
  <c r="HG134" i="3"/>
  <c r="IB134" i="3" s="1"/>
  <c r="CY93" i="3"/>
  <c r="CF93" i="3"/>
  <c r="BM93" i="3"/>
  <c r="AT93" i="3"/>
  <c r="AR93" i="3"/>
  <c r="AO93" i="3"/>
  <c r="AN93" i="3"/>
  <c r="AO111" i="3"/>
  <c r="AN111" i="3"/>
  <c r="HP11" i="20" l="1"/>
  <c r="GV11" i="20"/>
  <c r="GB11" i="20"/>
  <c r="FH11" i="20"/>
  <c r="EM10" i="20"/>
  <c r="W12" i="2"/>
  <c r="AJ11" i="2"/>
  <c r="BE11" i="2" s="1"/>
  <c r="HG93" i="3"/>
  <c r="IB93" i="3" s="1"/>
  <c r="W51" i="9"/>
  <c r="W52" i="9" s="1"/>
  <c r="W53" i="9" s="1"/>
  <c r="W54" i="9" s="1"/>
  <c r="W55" i="9" s="1"/>
  <c r="W56" i="9" s="1"/>
  <c r="W57" i="9" s="1"/>
  <c r="W58" i="9" s="1"/>
  <c r="W59" i="9" s="1"/>
  <c r="W60" i="9" s="1"/>
  <c r="W61" i="9" s="1"/>
  <c r="W62" i="9" s="1"/>
  <c r="W63" i="9" s="1"/>
  <c r="W64" i="9" s="1"/>
  <c r="W65" i="9" s="1"/>
  <c r="W66" i="9" s="1"/>
  <c r="W67" i="9" s="1"/>
  <c r="HQ11" i="20" l="1"/>
  <c r="GW11" i="20"/>
  <c r="GC11" i="20"/>
  <c r="FI11" i="20"/>
  <c r="EN10" i="20"/>
  <c r="W13" i="2"/>
  <c r="W14" i="2" s="1"/>
  <c r="W15" i="2" s="1"/>
  <c r="W16" i="2" s="1"/>
  <c r="W17" i="2" s="1"/>
  <c r="W18" i="2" s="1"/>
  <c r="W19" i="2" s="1"/>
  <c r="W20" i="2" s="1"/>
  <c r="W21" i="2" s="1"/>
  <c r="W22" i="2" s="1"/>
  <c r="W23" i="2" s="1"/>
  <c r="W24" i="2" s="1"/>
  <c r="W25" i="2" s="1"/>
  <c r="W26" i="2" s="1"/>
  <c r="W27" i="2" s="1"/>
  <c r="W28" i="2" s="1"/>
  <c r="W29" i="2" s="1"/>
  <c r="K9" i="9"/>
  <c r="K10" i="9" s="1"/>
  <c r="K11" i="9" s="1"/>
  <c r="K12" i="9" s="1"/>
  <c r="K13" i="9" s="1"/>
  <c r="K14" i="9" s="1"/>
  <c r="K15" i="9" s="1"/>
  <c r="K16" i="9" s="1"/>
  <c r="K17" i="9" s="1"/>
  <c r="K18" i="9" s="1"/>
  <c r="K19" i="9" s="1"/>
  <c r="K20" i="9" s="1"/>
  <c r="K21" i="9" s="1"/>
  <c r="K22" i="9" s="1"/>
  <c r="K23" i="9" s="1"/>
  <c r="K24" i="9" s="1"/>
  <c r="L8" i="9"/>
  <c r="J9" i="9" s="1"/>
  <c r="L9" i="9" s="1"/>
  <c r="J10" i="9" s="1"/>
  <c r="L10" i="9" s="1"/>
  <c r="J11" i="9" s="1"/>
  <c r="L11" i="9" s="1"/>
  <c r="J12" i="9" s="1"/>
  <c r="L12" i="9" s="1"/>
  <c r="J13" i="9" s="1"/>
  <c r="L13" i="9" s="1"/>
  <c r="J14" i="9" s="1"/>
  <c r="L14" i="9" s="1"/>
  <c r="J15" i="9" s="1"/>
  <c r="L15" i="9" s="1"/>
  <c r="J16" i="9" s="1"/>
  <c r="L16" i="9" s="1"/>
  <c r="J17" i="9" s="1"/>
  <c r="L17" i="9" s="1"/>
  <c r="J18" i="9" s="1"/>
  <c r="L18" i="9" s="1"/>
  <c r="J19" i="9" s="1"/>
  <c r="L19" i="9" s="1"/>
  <c r="J20" i="9" s="1"/>
  <c r="L20" i="9" s="1"/>
  <c r="J21" i="9" s="1"/>
  <c r="L21" i="9" s="1"/>
  <c r="J22" i="9" s="1"/>
  <c r="L22" i="9" s="1"/>
  <c r="J23" i="9" s="1"/>
  <c r="L23" i="9" s="1"/>
  <c r="J24" i="9" s="1"/>
  <c r="L24" i="9" s="1"/>
  <c r="HR11" i="20" l="1"/>
  <c r="GX11" i="20"/>
  <c r="GD11" i="20"/>
  <c r="FJ11" i="20"/>
  <c r="EO10" i="20"/>
  <c r="HU117" i="3"/>
  <c r="IP117" i="3" s="1"/>
  <c r="AR118" i="3"/>
  <c r="AR119" i="3"/>
  <c r="AR120" i="3"/>
  <c r="AR121" i="3"/>
  <c r="AR122" i="3"/>
  <c r="AR123" i="3"/>
  <c r="HG123" i="3" s="1"/>
  <c r="IB123" i="3" s="1"/>
  <c r="AR124" i="3"/>
  <c r="HG124" i="3" s="1"/>
  <c r="IB124" i="3" s="1"/>
  <c r="AR125" i="3"/>
  <c r="HG125" i="3" s="1"/>
  <c r="IB125" i="3" s="1"/>
  <c r="AR126" i="3"/>
  <c r="HG126" i="3" s="1"/>
  <c r="IB126" i="3" s="1"/>
  <c r="AR127" i="3"/>
  <c r="AR136" i="3"/>
  <c r="AR137" i="3"/>
  <c r="AR138" i="3"/>
  <c r="AR139" i="3"/>
  <c r="AR140" i="3"/>
  <c r="AR141" i="3"/>
  <c r="AR142" i="3"/>
  <c r="AR143" i="3"/>
  <c r="AR144" i="3"/>
  <c r="AR145" i="3"/>
  <c r="AR146" i="3"/>
  <c r="AR147" i="3"/>
  <c r="AR148" i="3"/>
  <c r="AR149" i="3"/>
  <c r="AR150" i="3"/>
  <c r="AR151" i="3"/>
  <c r="AR152" i="3"/>
  <c r="AR153" i="3"/>
  <c r="AR154" i="3"/>
  <c r="AR155" i="3"/>
  <c r="AR156" i="3"/>
  <c r="AR157" i="3"/>
  <c r="AR158" i="3"/>
  <c r="AR159" i="3"/>
  <c r="AR160" i="3"/>
  <c r="AR161" i="3"/>
  <c r="AR162" i="3"/>
  <c r="AR163" i="3"/>
  <c r="AR164" i="3"/>
  <c r="AR165" i="3"/>
  <c r="AR166" i="3"/>
  <c r="AR167" i="3"/>
  <c r="AR168" i="3"/>
  <c r="AR169" i="3"/>
  <c r="AR170" i="3"/>
  <c r="AR171" i="3"/>
  <c r="AR172" i="3"/>
  <c r="AR173" i="3"/>
  <c r="AR174" i="3"/>
  <c r="AR175" i="3"/>
  <c r="AR176" i="3"/>
  <c r="AR177" i="3"/>
  <c r="AR178" i="3"/>
  <c r="AR179" i="3"/>
  <c r="AR180" i="3"/>
  <c r="AR181" i="3"/>
  <c r="AR182" i="3"/>
  <c r="AR183" i="3"/>
  <c r="AR184" i="3"/>
  <c r="AR185" i="3"/>
  <c r="AR186" i="3"/>
  <c r="AR187" i="3"/>
  <c r="AR188" i="3"/>
  <c r="AR189" i="3"/>
  <c r="AR190" i="3"/>
  <c r="AR191" i="3"/>
  <c r="AR192" i="3"/>
  <c r="AR193" i="3"/>
  <c r="AR194" i="3"/>
  <c r="AR195" i="3"/>
  <c r="AR196" i="3"/>
  <c r="AR197" i="3"/>
  <c r="AR198" i="3"/>
  <c r="AR199" i="3"/>
  <c r="AR200" i="3"/>
  <c r="AR201" i="3"/>
  <c r="AR202" i="3"/>
  <c r="AR203" i="3"/>
  <c r="AR204" i="3"/>
  <c r="AR205" i="3"/>
  <c r="AR206" i="3"/>
  <c r="AR207" i="3"/>
  <c r="AR208" i="3"/>
  <c r="AR209" i="3"/>
  <c r="AR210" i="3"/>
  <c r="AR211" i="3"/>
  <c r="AR212" i="3"/>
  <c r="AR213" i="3"/>
  <c r="AR214" i="3"/>
  <c r="AR215" i="3"/>
  <c r="AR216" i="3"/>
  <c r="AR217" i="3"/>
  <c r="AR218" i="3"/>
  <c r="AR219" i="3"/>
  <c r="AR220" i="3"/>
  <c r="AR221" i="3"/>
  <c r="AR222" i="3"/>
  <c r="AR223" i="3"/>
  <c r="AR224" i="3"/>
  <c r="AR225" i="3"/>
  <c r="AR226" i="3"/>
  <c r="AR227" i="3"/>
  <c r="AR228" i="3"/>
  <c r="AR229" i="3"/>
  <c r="AR230" i="3"/>
  <c r="AR231" i="3"/>
  <c r="B65" i="21"/>
  <c r="K56" i="21"/>
  <c r="K71" i="21"/>
  <c r="K68" i="21"/>
  <c r="K65" i="21"/>
  <c r="K60" i="21"/>
  <c r="B56" i="21"/>
  <c r="W122" i="20"/>
  <c r="W123" i="20"/>
  <c r="W124" i="20"/>
  <c r="W125" i="20"/>
  <c r="W126" i="20"/>
  <c r="W127" i="20"/>
  <c r="W128" i="20"/>
  <c r="W129" i="20"/>
  <c r="W130" i="20"/>
  <c r="W131" i="20"/>
  <c r="W132" i="20"/>
  <c r="W133" i="20"/>
  <c r="W134" i="20"/>
  <c r="W135" i="20"/>
  <c r="W136" i="20"/>
  <c r="W137" i="20"/>
  <c r="W138" i="20"/>
  <c r="W139" i="20"/>
  <c r="W140" i="20"/>
  <c r="W141" i="20"/>
  <c r="W142" i="20"/>
  <c r="W143" i="20"/>
  <c r="W144" i="20"/>
  <c r="W145" i="20"/>
  <c r="W146" i="20"/>
  <c r="W147" i="20"/>
  <c r="W148" i="20"/>
  <c r="W149" i="20"/>
  <c r="W150" i="20"/>
  <c r="W151" i="20"/>
  <c r="W152" i="20"/>
  <c r="W153" i="20"/>
  <c r="W154" i="20"/>
  <c r="W155" i="20"/>
  <c r="W156" i="20"/>
  <c r="W157" i="20"/>
  <c r="W158" i="20"/>
  <c r="W159" i="20"/>
  <c r="W160" i="20"/>
  <c r="W161" i="20"/>
  <c r="W162" i="20"/>
  <c r="W163" i="20"/>
  <c r="W164" i="20"/>
  <c r="W165" i="20"/>
  <c r="W166" i="20"/>
  <c r="W167" i="20"/>
  <c r="W168" i="20"/>
  <c r="W169" i="20"/>
  <c r="W170" i="20"/>
  <c r="W171" i="20"/>
  <c r="W172" i="20"/>
  <c r="W173" i="20"/>
  <c r="W174" i="20"/>
  <c r="W175" i="20"/>
  <c r="W176" i="20"/>
  <c r="W177" i="20"/>
  <c r="W178" i="20"/>
  <c r="W179" i="20"/>
  <c r="W180" i="20"/>
  <c r="W181" i="20"/>
  <c r="W182" i="20"/>
  <c r="W183" i="20"/>
  <c r="W184" i="20"/>
  <c r="W185" i="20"/>
  <c r="W186" i="20"/>
  <c r="W187" i="20"/>
  <c r="W188" i="20"/>
  <c r="W189" i="20"/>
  <c r="W190" i="20"/>
  <c r="W191" i="20"/>
  <c r="W192" i="20"/>
  <c r="W193" i="20"/>
  <c r="W194" i="20"/>
  <c r="W195" i="20"/>
  <c r="W196" i="20"/>
  <c r="W197" i="20"/>
  <c r="W198" i="20"/>
  <c r="W199" i="20"/>
  <c r="W200" i="20"/>
  <c r="W201" i="20"/>
  <c r="W202" i="20"/>
  <c r="W203" i="20"/>
  <c r="W204" i="20"/>
  <c r="W205" i="20"/>
  <c r="W206" i="20"/>
  <c r="W207" i="20"/>
  <c r="W208" i="20"/>
  <c r="W209" i="20"/>
  <c r="W210" i="20"/>
  <c r="W211" i="20"/>
  <c r="W212" i="20"/>
  <c r="W213" i="20"/>
  <c r="W214" i="20"/>
  <c r="W215" i="20"/>
  <c r="W216" i="20"/>
  <c r="W217" i="20"/>
  <c r="W218" i="20"/>
  <c r="W219" i="20"/>
  <c r="W220" i="20"/>
  <c r="W221" i="20"/>
  <c r="W222" i="20"/>
  <c r="W223" i="20"/>
  <c r="W224" i="20"/>
  <c r="W225" i="20"/>
  <c r="W226" i="20"/>
  <c r="W227" i="20"/>
  <c r="W228" i="20"/>
  <c r="W229" i="20"/>
  <c r="W230" i="20"/>
  <c r="W231" i="20"/>
  <c r="R112" i="20"/>
  <c r="R103" i="20"/>
  <c r="S85" i="3"/>
  <c r="R85" i="20" s="1"/>
  <c r="R86" i="20"/>
  <c r="R88" i="20"/>
  <c r="R89" i="20"/>
  <c r="R90" i="20"/>
  <c r="R91" i="20"/>
  <c r="R92" i="20"/>
  <c r="R94" i="20"/>
  <c r="R95" i="20"/>
  <c r="R96" i="20"/>
  <c r="R97" i="20"/>
  <c r="R104" i="20"/>
  <c r="R105" i="20"/>
  <c r="R106" i="20"/>
  <c r="R107" i="20"/>
  <c r="R108" i="20"/>
  <c r="R109" i="20"/>
  <c r="R110" i="20"/>
  <c r="R113" i="20"/>
  <c r="R114" i="20"/>
  <c r="R115" i="20"/>
  <c r="R116" i="20"/>
  <c r="R118" i="20"/>
  <c r="R119" i="20"/>
  <c r="S18" i="20"/>
  <c r="T18" i="20"/>
  <c r="U18" i="20"/>
  <c r="S19" i="20"/>
  <c r="T19" i="20"/>
  <c r="U19" i="20"/>
  <c r="S20" i="20"/>
  <c r="T20" i="20"/>
  <c r="U20" i="20"/>
  <c r="S21" i="20"/>
  <c r="T21" i="20"/>
  <c r="U21" i="20"/>
  <c r="S22" i="20"/>
  <c r="T22" i="20"/>
  <c r="U22" i="20"/>
  <c r="S23" i="20"/>
  <c r="T23" i="20"/>
  <c r="U23" i="20"/>
  <c r="S24" i="20"/>
  <c r="T24" i="20"/>
  <c r="U24" i="20"/>
  <c r="S25" i="20"/>
  <c r="T25" i="20"/>
  <c r="U25" i="20"/>
  <c r="S26" i="20"/>
  <c r="T26" i="20"/>
  <c r="U26" i="20"/>
  <c r="S27" i="20"/>
  <c r="T27" i="20"/>
  <c r="U27" i="20"/>
  <c r="S28" i="20"/>
  <c r="T28" i="20"/>
  <c r="U28" i="20"/>
  <c r="S29" i="20"/>
  <c r="T29" i="20"/>
  <c r="U29" i="20"/>
  <c r="S30" i="20"/>
  <c r="T30" i="20"/>
  <c r="U30" i="20"/>
  <c r="S31" i="20"/>
  <c r="T31" i="20"/>
  <c r="U31" i="20"/>
  <c r="S32" i="20"/>
  <c r="T32" i="20"/>
  <c r="U32" i="20"/>
  <c r="S33" i="20"/>
  <c r="T33" i="20"/>
  <c r="U33" i="20"/>
  <c r="S34" i="20"/>
  <c r="Q34" i="20" s="1"/>
  <c r="T34" i="20"/>
  <c r="U34" i="20"/>
  <c r="S35" i="20"/>
  <c r="Q35" i="20" s="1"/>
  <c r="T35" i="20"/>
  <c r="U35" i="20"/>
  <c r="S36" i="20"/>
  <c r="T36" i="20"/>
  <c r="U36" i="20"/>
  <c r="S37" i="20"/>
  <c r="T37" i="20"/>
  <c r="U37" i="20"/>
  <c r="S38" i="20"/>
  <c r="T38" i="20"/>
  <c r="U38" i="20"/>
  <c r="S39" i="20"/>
  <c r="T39" i="20"/>
  <c r="U39" i="20"/>
  <c r="S40" i="20"/>
  <c r="Q40" i="20" s="1"/>
  <c r="T40" i="20"/>
  <c r="U40" i="20"/>
  <c r="S41" i="20"/>
  <c r="Q41" i="20" s="1"/>
  <c r="T41" i="20"/>
  <c r="U41" i="20"/>
  <c r="S42" i="20"/>
  <c r="T42" i="20"/>
  <c r="U42" i="20"/>
  <c r="S43" i="20"/>
  <c r="T43" i="20"/>
  <c r="U43" i="20"/>
  <c r="S44" i="20"/>
  <c r="T44" i="20"/>
  <c r="U44" i="20"/>
  <c r="S45" i="20"/>
  <c r="T45" i="20"/>
  <c r="U45" i="20"/>
  <c r="S46" i="20"/>
  <c r="Q46" i="20" s="1"/>
  <c r="T46" i="20"/>
  <c r="U46" i="20"/>
  <c r="S47" i="20"/>
  <c r="T47" i="20"/>
  <c r="U47" i="20"/>
  <c r="S48" i="20"/>
  <c r="Q48" i="20" s="1"/>
  <c r="T48" i="20"/>
  <c r="U48" i="20"/>
  <c r="S49" i="20"/>
  <c r="T49" i="20"/>
  <c r="U49" i="20"/>
  <c r="S50" i="20"/>
  <c r="Q50" i="20" s="1"/>
  <c r="T50" i="20"/>
  <c r="U50" i="20"/>
  <c r="S51" i="20"/>
  <c r="Q51" i="20" s="1"/>
  <c r="T51" i="20"/>
  <c r="U51" i="20"/>
  <c r="S52" i="20"/>
  <c r="Q52" i="20" s="1"/>
  <c r="T52" i="20"/>
  <c r="U52" i="20"/>
  <c r="S53" i="20"/>
  <c r="T53" i="20"/>
  <c r="U53" i="20"/>
  <c r="S54" i="20"/>
  <c r="T54" i="20"/>
  <c r="U54" i="20"/>
  <c r="S55" i="20"/>
  <c r="T55" i="20"/>
  <c r="U55" i="20"/>
  <c r="S56" i="20"/>
  <c r="T56" i="20"/>
  <c r="U56" i="20"/>
  <c r="S57" i="20"/>
  <c r="T57" i="20"/>
  <c r="U57" i="20"/>
  <c r="S58" i="20"/>
  <c r="T58" i="20"/>
  <c r="U58" i="20"/>
  <c r="S59" i="20"/>
  <c r="T59" i="20"/>
  <c r="U59" i="20"/>
  <c r="S60" i="20"/>
  <c r="Q60" i="20" s="1"/>
  <c r="T60" i="20"/>
  <c r="U60" i="20"/>
  <c r="S61" i="20"/>
  <c r="Q61" i="20" s="1"/>
  <c r="T61" i="20"/>
  <c r="U61" i="20"/>
  <c r="S62" i="20"/>
  <c r="T62" i="20"/>
  <c r="U62" i="20"/>
  <c r="S63" i="20"/>
  <c r="T63" i="20"/>
  <c r="U63" i="20"/>
  <c r="S64" i="20"/>
  <c r="T64" i="20"/>
  <c r="U64" i="20"/>
  <c r="S65" i="20"/>
  <c r="Q65" i="20" s="1"/>
  <c r="T65" i="20"/>
  <c r="U65" i="20"/>
  <c r="S66" i="20"/>
  <c r="T66" i="20"/>
  <c r="U66" i="20"/>
  <c r="S67" i="20"/>
  <c r="Q67" i="20" s="1"/>
  <c r="T67" i="20"/>
  <c r="U67" i="20"/>
  <c r="S68" i="20"/>
  <c r="Q68" i="20" s="1"/>
  <c r="T68" i="20"/>
  <c r="U68" i="20"/>
  <c r="S69" i="20"/>
  <c r="T69" i="20"/>
  <c r="U69" i="20"/>
  <c r="S70" i="20"/>
  <c r="Q70" i="20" s="1"/>
  <c r="T70" i="20"/>
  <c r="U70" i="20"/>
  <c r="S71" i="20"/>
  <c r="Q71" i="20" s="1"/>
  <c r="T71" i="20"/>
  <c r="U71" i="20"/>
  <c r="S72" i="20"/>
  <c r="Q72" i="20" s="1"/>
  <c r="T72" i="20"/>
  <c r="U72" i="20"/>
  <c r="S73" i="20"/>
  <c r="T73" i="20"/>
  <c r="U73" i="20"/>
  <c r="S74" i="20"/>
  <c r="T74" i="20"/>
  <c r="U74" i="20"/>
  <c r="S75" i="20"/>
  <c r="T75" i="20"/>
  <c r="U75" i="20"/>
  <c r="S76" i="20"/>
  <c r="T76" i="20"/>
  <c r="U76" i="20"/>
  <c r="S77" i="20"/>
  <c r="T77" i="20"/>
  <c r="U77" i="20"/>
  <c r="S78" i="20"/>
  <c r="T78" i="20"/>
  <c r="U78" i="20"/>
  <c r="S79" i="20"/>
  <c r="Q79" i="20" s="1"/>
  <c r="T79" i="20"/>
  <c r="U79" i="20"/>
  <c r="S80" i="20"/>
  <c r="Q80" i="20" s="1"/>
  <c r="T80" i="20"/>
  <c r="U80" i="20"/>
  <c r="S81" i="20"/>
  <c r="T81" i="20"/>
  <c r="U81" i="20"/>
  <c r="S82" i="20"/>
  <c r="T82" i="20"/>
  <c r="U82" i="20"/>
  <c r="S83" i="20"/>
  <c r="T83" i="20"/>
  <c r="U83" i="20"/>
  <c r="S84" i="20"/>
  <c r="T84" i="20"/>
  <c r="U84" i="20"/>
  <c r="S85" i="20"/>
  <c r="Q85" i="20" s="1"/>
  <c r="T85" i="20"/>
  <c r="U85" i="20"/>
  <c r="S86" i="20"/>
  <c r="T86" i="20"/>
  <c r="U86" i="20"/>
  <c r="S87" i="20"/>
  <c r="Q87" i="20" s="1"/>
  <c r="T87" i="20"/>
  <c r="U87" i="20"/>
  <c r="S88" i="20"/>
  <c r="T88" i="20"/>
  <c r="U88" i="20"/>
  <c r="S89" i="20"/>
  <c r="Q89" i="20" s="1"/>
  <c r="T89" i="20"/>
  <c r="U89" i="20"/>
  <c r="S90" i="20"/>
  <c r="T90" i="20"/>
  <c r="U90" i="20"/>
  <c r="S91" i="20"/>
  <c r="Q91" i="20" s="1"/>
  <c r="T91" i="20"/>
  <c r="U91" i="20"/>
  <c r="S92" i="20"/>
  <c r="T92" i="20"/>
  <c r="U92" i="20"/>
  <c r="S93" i="20"/>
  <c r="T93" i="20"/>
  <c r="U93" i="20"/>
  <c r="S94" i="20"/>
  <c r="T94" i="20"/>
  <c r="U94" i="20"/>
  <c r="S95" i="20"/>
  <c r="T95" i="20"/>
  <c r="U95" i="20"/>
  <c r="S96" i="20"/>
  <c r="T96" i="20"/>
  <c r="U96" i="20"/>
  <c r="S97" i="20"/>
  <c r="T97" i="20"/>
  <c r="U97" i="20"/>
  <c r="S98" i="20"/>
  <c r="Q98" i="20" s="1"/>
  <c r="T98" i="20"/>
  <c r="U98" i="20"/>
  <c r="S99" i="20"/>
  <c r="Q99" i="20" s="1"/>
  <c r="T99" i="20"/>
  <c r="U99" i="20"/>
  <c r="S100" i="20"/>
  <c r="Q100" i="20" s="1"/>
  <c r="T100" i="20"/>
  <c r="U100" i="20"/>
  <c r="S101" i="20"/>
  <c r="Q101" i="20" s="1"/>
  <c r="T101" i="20"/>
  <c r="U101" i="20"/>
  <c r="S102" i="20"/>
  <c r="Q102" i="20" s="1"/>
  <c r="T102" i="20"/>
  <c r="U102" i="20"/>
  <c r="S103" i="20"/>
  <c r="T103" i="20"/>
  <c r="U103" i="20"/>
  <c r="S104" i="20"/>
  <c r="T104" i="20"/>
  <c r="U104" i="20"/>
  <c r="S105" i="20"/>
  <c r="T105" i="20"/>
  <c r="U105" i="20"/>
  <c r="S106" i="20"/>
  <c r="T106" i="20"/>
  <c r="U106" i="20"/>
  <c r="S107" i="20"/>
  <c r="T107" i="20"/>
  <c r="U107" i="20"/>
  <c r="S108" i="20"/>
  <c r="T108" i="20"/>
  <c r="U108" i="20"/>
  <c r="S109" i="20"/>
  <c r="T109" i="20"/>
  <c r="U109" i="20"/>
  <c r="S110" i="20"/>
  <c r="T110" i="20"/>
  <c r="U110" i="20"/>
  <c r="S111" i="20"/>
  <c r="T111" i="20"/>
  <c r="U111" i="20"/>
  <c r="S112" i="20"/>
  <c r="T112" i="20"/>
  <c r="U112" i="20"/>
  <c r="S113" i="20"/>
  <c r="Q113" i="20" s="1"/>
  <c r="T113" i="20"/>
  <c r="U113" i="20"/>
  <c r="S114" i="20"/>
  <c r="Q114" i="20" s="1"/>
  <c r="T114" i="20"/>
  <c r="U114" i="20"/>
  <c r="S115" i="20"/>
  <c r="T115" i="20"/>
  <c r="U115" i="20"/>
  <c r="S116" i="20"/>
  <c r="T116" i="20"/>
  <c r="U116" i="20"/>
  <c r="S117" i="20"/>
  <c r="T117" i="20"/>
  <c r="U117" i="20"/>
  <c r="S118" i="20"/>
  <c r="Q118" i="20" s="1"/>
  <c r="T118" i="20"/>
  <c r="U118" i="20"/>
  <c r="S119" i="20"/>
  <c r="Q119" i="20" s="1"/>
  <c r="T119" i="20"/>
  <c r="U119" i="20"/>
  <c r="S120" i="20"/>
  <c r="Q120" i="20" s="1"/>
  <c r="T120" i="20"/>
  <c r="U120" i="20"/>
  <c r="S121" i="20"/>
  <c r="Q121" i="20" s="1"/>
  <c r="T121" i="20"/>
  <c r="U121" i="20"/>
  <c r="S122" i="20"/>
  <c r="Q122" i="20" s="1"/>
  <c r="T122" i="20"/>
  <c r="U122" i="20"/>
  <c r="S123" i="20"/>
  <c r="T123" i="20"/>
  <c r="U123" i="20"/>
  <c r="S124" i="20"/>
  <c r="T124" i="20"/>
  <c r="U124" i="20"/>
  <c r="Q124" i="20" s="1"/>
  <c r="S125" i="20"/>
  <c r="T125" i="20"/>
  <c r="U125" i="20"/>
  <c r="Q125" i="20" s="1"/>
  <c r="S126" i="20"/>
  <c r="T126" i="20"/>
  <c r="U126" i="20"/>
  <c r="Q126" i="20" s="1"/>
  <c r="S127" i="20"/>
  <c r="Q127" i="20" s="1"/>
  <c r="T127" i="20"/>
  <c r="U127" i="20"/>
  <c r="S128" i="20"/>
  <c r="Q128" i="20" s="1"/>
  <c r="T128" i="20"/>
  <c r="U128" i="20"/>
  <c r="S129" i="20"/>
  <c r="Q129" i="20" s="1"/>
  <c r="T129" i="20"/>
  <c r="U129" i="20"/>
  <c r="S130" i="20"/>
  <c r="Q130" i="20" s="1"/>
  <c r="T130" i="20"/>
  <c r="U130" i="20"/>
  <c r="S131" i="20"/>
  <c r="Q131" i="20" s="1"/>
  <c r="T131" i="20"/>
  <c r="U131" i="20"/>
  <c r="S132" i="20"/>
  <c r="Q132" i="20" s="1"/>
  <c r="T132" i="20"/>
  <c r="U132" i="20"/>
  <c r="S133" i="20"/>
  <c r="Q133" i="20" s="1"/>
  <c r="T133" i="20"/>
  <c r="U133" i="20"/>
  <c r="S134" i="20"/>
  <c r="Q134" i="20" s="1"/>
  <c r="T134" i="20"/>
  <c r="U134" i="20"/>
  <c r="S135" i="20"/>
  <c r="Q135" i="20" s="1"/>
  <c r="T135" i="20"/>
  <c r="U135" i="20"/>
  <c r="S136" i="20"/>
  <c r="Q136" i="20" s="1"/>
  <c r="T136" i="20"/>
  <c r="U136" i="20"/>
  <c r="S137" i="20"/>
  <c r="Q137" i="20" s="1"/>
  <c r="T137" i="20"/>
  <c r="U137" i="20"/>
  <c r="S138" i="20"/>
  <c r="Q138" i="20" s="1"/>
  <c r="T138" i="20"/>
  <c r="U138" i="20"/>
  <c r="S139" i="20"/>
  <c r="Q139" i="20" s="1"/>
  <c r="T139" i="20"/>
  <c r="U139" i="20"/>
  <c r="S140" i="20"/>
  <c r="Q140" i="20" s="1"/>
  <c r="T140" i="20"/>
  <c r="U140" i="20"/>
  <c r="S141" i="20"/>
  <c r="Q141" i="20" s="1"/>
  <c r="T141" i="20"/>
  <c r="U141" i="20"/>
  <c r="S142" i="20"/>
  <c r="Q142" i="20" s="1"/>
  <c r="T142" i="20"/>
  <c r="U142" i="20"/>
  <c r="S143" i="20"/>
  <c r="Q143" i="20" s="1"/>
  <c r="T143" i="20"/>
  <c r="U143" i="20"/>
  <c r="S144" i="20"/>
  <c r="Q144" i="20" s="1"/>
  <c r="T144" i="20"/>
  <c r="U144" i="20"/>
  <c r="S145" i="20"/>
  <c r="Q145" i="20" s="1"/>
  <c r="T145" i="20"/>
  <c r="U145" i="20"/>
  <c r="S146" i="20"/>
  <c r="Q146" i="20" s="1"/>
  <c r="T146" i="20"/>
  <c r="U146" i="20"/>
  <c r="S147" i="20"/>
  <c r="Q147" i="20" s="1"/>
  <c r="T147" i="20"/>
  <c r="U147" i="20"/>
  <c r="S148" i="20"/>
  <c r="Q148" i="20" s="1"/>
  <c r="T148" i="20"/>
  <c r="U148" i="20"/>
  <c r="S149" i="20"/>
  <c r="Q149" i="20" s="1"/>
  <c r="T149" i="20"/>
  <c r="U149" i="20"/>
  <c r="S150" i="20"/>
  <c r="Q150" i="20" s="1"/>
  <c r="T150" i="20"/>
  <c r="U150" i="20"/>
  <c r="S151" i="20"/>
  <c r="Q151" i="20" s="1"/>
  <c r="T151" i="20"/>
  <c r="U151" i="20"/>
  <c r="S152" i="20"/>
  <c r="Q152" i="20" s="1"/>
  <c r="T152" i="20"/>
  <c r="U152" i="20"/>
  <c r="S153" i="20"/>
  <c r="Q153" i="20" s="1"/>
  <c r="T153" i="20"/>
  <c r="U153" i="20"/>
  <c r="S154" i="20"/>
  <c r="Q154" i="20" s="1"/>
  <c r="T154" i="20"/>
  <c r="U154" i="20"/>
  <c r="S155" i="20"/>
  <c r="Q155" i="20" s="1"/>
  <c r="T155" i="20"/>
  <c r="U155" i="20"/>
  <c r="S156" i="20"/>
  <c r="Q156" i="20" s="1"/>
  <c r="T156" i="20"/>
  <c r="U156" i="20"/>
  <c r="S157" i="20"/>
  <c r="Q157" i="20" s="1"/>
  <c r="T157" i="20"/>
  <c r="U157" i="20"/>
  <c r="S158" i="20"/>
  <c r="Q158" i="20" s="1"/>
  <c r="T158" i="20"/>
  <c r="U158" i="20"/>
  <c r="S159" i="20"/>
  <c r="Q159" i="20" s="1"/>
  <c r="T159" i="20"/>
  <c r="U159" i="20"/>
  <c r="S160" i="20"/>
  <c r="Q160" i="20" s="1"/>
  <c r="T160" i="20"/>
  <c r="U160" i="20"/>
  <c r="S161" i="20"/>
  <c r="Q161" i="20" s="1"/>
  <c r="T161" i="20"/>
  <c r="U161" i="20"/>
  <c r="S162" i="20"/>
  <c r="Q162" i="20" s="1"/>
  <c r="T162" i="20"/>
  <c r="U162" i="20"/>
  <c r="S163" i="20"/>
  <c r="Q163" i="20" s="1"/>
  <c r="T163" i="20"/>
  <c r="U163" i="20"/>
  <c r="S164" i="20"/>
  <c r="Q164" i="20" s="1"/>
  <c r="T164" i="20"/>
  <c r="U164" i="20"/>
  <c r="S165" i="20"/>
  <c r="Q165" i="20" s="1"/>
  <c r="T165" i="20"/>
  <c r="U165" i="20"/>
  <c r="S166" i="20"/>
  <c r="Q166" i="20" s="1"/>
  <c r="T166" i="20"/>
  <c r="U166" i="20"/>
  <c r="S167" i="20"/>
  <c r="Q167" i="20" s="1"/>
  <c r="T167" i="20"/>
  <c r="U167" i="20"/>
  <c r="S168" i="20"/>
  <c r="Q168" i="20" s="1"/>
  <c r="T168" i="20"/>
  <c r="U168" i="20"/>
  <c r="S169" i="20"/>
  <c r="Q169" i="20" s="1"/>
  <c r="T169" i="20"/>
  <c r="U169" i="20"/>
  <c r="S170" i="20"/>
  <c r="Q170" i="20" s="1"/>
  <c r="T170" i="20"/>
  <c r="U170" i="20"/>
  <c r="S171" i="20"/>
  <c r="Q171" i="20" s="1"/>
  <c r="T171" i="20"/>
  <c r="U171" i="20"/>
  <c r="S172" i="20"/>
  <c r="Q172" i="20" s="1"/>
  <c r="T172" i="20"/>
  <c r="U172" i="20"/>
  <c r="S173" i="20"/>
  <c r="Q173" i="20" s="1"/>
  <c r="T173" i="20"/>
  <c r="U173" i="20"/>
  <c r="S174" i="20"/>
  <c r="Q174" i="20" s="1"/>
  <c r="T174" i="20"/>
  <c r="U174" i="20"/>
  <c r="S175" i="20"/>
  <c r="Q175" i="20" s="1"/>
  <c r="T175" i="20"/>
  <c r="U175" i="20"/>
  <c r="S176" i="20"/>
  <c r="Q176" i="20" s="1"/>
  <c r="T176" i="20"/>
  <c r="U176" i="20"/>
  <c r="S177" i="20"/>
  <c r="Q177" i="20" s="1"/>
  <c r="T177" i="20"/>
  <c r="U177" i="20"/>
  <c r="S178" i="20"/>
  <c r="Q178" i="20" s="1"/>
  <c r="T178" i="20"/>
  <c r="U178" i="20"/>
  <c r="S179" i="20"/>
  <c r="Q179" i="20" s="1"/>
  <c r="T179" i="20"/>
  <c r="U179" i="20"/>
  <c r="S180" i="20"/>
  <c r="Q180" i="20" s="1"/>
  <c r="T180" i="20"/>
  <c r="U180" i="20"/>
  <c r="S181" i="20"/>
  <c r="Q181" i="20" s="1"/>
  <c r="T181" i="20"/>
  <c r="U181" i="20"/>
  <c r="S182" i="20"/>
  <c r="Q182" i="20" s="1"/>
  <c r="T182" i="20"/>
  <c r="U182" i="20"/>
  <c r="S183" i="20"/>
  <c r="Q183" i="20" s="1"/>
  <c r="T183" i="20"/>
  <c r="U183" i="20"/>
  <c r="S184" i="20"/>
  <c r="Q184" i="20" s="1"/>
  <c r="T184" i="20"/>
  <c r="U184" i="20"/>
  <c r="S185" i="20"/>
  <c r="Q185" i="20" s="1"/>
  <c r="T185" i="20"/>
  <c r="U185" i="20"/>
  <c r="S186" i="20"/>
  <c r="Q186" i="20" s="1"/>
  <c r="T186" i="20"/>
  <c r="U186" i="20"/>
  <c r="S187" i="20"/>
  <c r="Q187" i="20" s="1"/>
  <c r="T187" i="20"/>
  <c r="U187" i="20"/>
  <c r="S188" i="20"/>
  <c r="Q188" i="20" s="1"/>
  <c r="T188" i="20"/>
  <c r="U188" i="20"/>
  <c r="S189" i="20"/>
  <c r="Q189" i="20" s="1"/>
  <c r="T189" i="20"/>
  <c r="U189" i="20"/>
  <c r="S190" i="20"/>
  <c r="Q190" i="20" s="1"/>
  <c r="T190" i="20"/>
  <c r="U190" i="20"/>
  <c r="S191" i="20"/>
  <c r="Q191" i="20" s="1"/>
  <c r="T191" i="20"/>
  <c r="U191" i="20"/>
  <c r="S192" i="20"/>
  <c r="Q192" i="20" s="1"/>
  <c r="T192" i="20"/>
  <c r="U192" i="20"/>
  <c r="S193" i="20"/>
  <c r="Q193" i="20" s="1"/>
  <c r="T193" i="20"/>
  <c r="U193" i="20"/>
  <c r="S194" i="20"/>
  <c r="Q194" i="20" s="1"/>
  <c r="T194" i="20"/>
  <c r="U194" i="20"/>
  <c r="S195" i="20"/>
  <c r="Q195" i="20" s="1"/>
  <c r="T195" i="20"/>
  <c r="U195" i="20"/>
  <c r="S196" i="20"/>
  <c r="Q196" i="20" s="1"/>
  <c r="T196" i="20"/>
  <c r="U196" i="20"/>
  <c r="S197" i="20"/>
  <c r="Q197" i="20" s="1"/>
  <c r="T197" i="20"/>
  <c r="U197" i="20"/>
  <c r="S198" i="20"/>
  <c r="Q198" i="20" s="1"/>
  <c r="T198" i="20"/>
  <c r="U198" i="20"/>
  <c r="S199" i="20"/>
  <c r="Q199" i="20" s="1"/>
  <c r="T199" i="20"/>
  <c r="U199" i="20"/>
  <c r="S200" i="20"/>
  <c r="Q200" i="20" s="1"/>
  <c r="T200" i="20"/>
  <c r="U200" i="20"/>
  <c r="S201" i="20"/>
  <c r="Q201" i="20" s="1"/>
  <c r="T201" i="20"/>
  <c r="U201" i="20"/>
  <c r="S202" i="20"/>
  <c r="Q202" i="20" s="1"/>
  <c r="T202" i="20"/>
  <c r="U202" i="20"/>
  <c r="S203" i="20"/>
  <c r="Q203" i="20" s="1"/>
  <c r="T203" i="20"/>
  <c r="U203" i="20"/>
  <c r="S204" i="20"/>
  <c r="Q204" i="20" s="1"/>
  <c r="T204" i="20"/>
  <c r="U204" i="20"/>
  <c r="S205" i="20"/>
  <c r="Q205" i="20" s="1"/>
  <c r="T205" i="20"/>
  <c r="U205" i="20"/>
  <c r="S206" i="20"/>
  <c r="Q206" i="20" s="1"/>
  <c r="T206" i="20"/>
  <c r="U206" i="20"/>
  <c r="S207" i="20"/>
  <c r="Q207" i="20" s="1"/>
  <c r="T207" i="20"/>
  <c r="U207" i="20"/>
  <c r="S208" i="20"/>
  <c r="Q208" i="20" s="1"/>
  <c r="T208" i="20"/>
  <c r="U208" i="20"/>
  <c r="S209" i="20"/>
  <c r="Q209" i="20" s="1"/>
  <c r="T209" i="20"/>
  <c r="U209" i="20"/>
  <c r="S210" i="20"/>
  <c r="Q210" i="20" s="1"/>
  <c r="T210" i="20"/>
  <c r="U210" i="20"/>
  <c r="S211" i="20"/>
  <c r="Q211" i="20" s="1"/>
  <c r="T211" i="20"/>
  <c r="U211" i="20"/>
  <c r="S212" i="20"/>
  <c r="Q212" i="20" s="1"/>
  <c r="T212" i="20"/>
  <c r="U212" i="20"/>
  <c r="S213" i="20"/>
  <c r="Q213" i="20" s="1"/>
  <c r="T213" i="20"/>
  <c r="U213" i="20"/>
  <c r="S214" i="20"/>
  <c r="Q214" i="20" s="1"/>
  <c r="T214" i="20"/>
  <c r="U214" i="20"/>
  <c r="S215" i="20"/>
  <c r="Q215" i="20" s="1"/>
  <c r="T215" i="20"/>
  <c r="U215" i="20"/>
  <c r="S216" i="20"/>
  <c r="Q216" i="20" s="1"/>
  <c r="T216" i="20"/>
  <c r="U216" i="20"/>
  <c r="S217" i="20"/>
  <c r="Q217" i="20" s="1"/>
  <c r="T217" i="20"/>
  <c r="U217" i="20"/>
  <c r="S218" i="20"/>
  <c r="Q218" i="20" s="1"/>
  <c r="T218" i="20"/>
  <c r="U218" i="20"/>
  <c r="S219" i="20"/>
  <c r="Q219" i="20" s="1"/>
  <c r="T219" i="20"/>
  <c r="U219" i="20"/>
  <c r="S220" i="20"/>
  <c r="Q220" i="20" s="1"/>
  <c r="T220" i="20"/>
  <c r="U220" i="20"/>
  <c r="S221" i="20"/>
  <c r="Q221" i="20" s="1"/>
  <c r="T221" i="20"/>
  <c r="U221" i="20"/>
  <c r="S222" i="20"/>
  <c r="Q222" i="20" s="1"/>
  <c r="T222" i="20"/>
  <c r="U222" i="20"/>
  <c r="S223" i="20"/>
  <c r="Q223" i="20" s="1"/>
  <c r="T223" i="20"/>
  <c r="U223" i="20"/>
  <c r="S224" i="20"/>
  <c r="Q224" i="20" s="1"/>
  <c r="T224" i="20"/>
  <c r="U224" i="20"/>
  <c r="S225" i="20"/>
  <c r="Q225" i="20" s="1"/>
  <c r="T225" i="20"/>
  <c r="U225" i="20"/>
  <c r="S226" i="20"/>
  <c r="Q226" i="20" s="1"/>
  <c r="T226" i="20"/>
  <c r="U226" i="20"/>
  <c r="S227" i="20"/>
  <c r="Q227" i="20" s="1"/>
  <c r="T227" i="20"/>
  <c r="U227" i="20"/>
  <c r="S228" i="20"/>
  <c r="Q228" i="20" s="1"/>
  <c r="T228" i="20"/>
  <c r="U228" i="20"/>
  <c r="S229" i="20"/>
  <c r="Q229" i="20" s="1"/>
  <c r="T229" i="20"/>
  <c r="U229" i="20"/>
  <c r="S230" i="20"/>
  <c r="Q230" i="20" s="1"/>
  <c r="T230" i="20"/>
  <c r="U230" i="20"/>
  <c r="S231" i="20"/>
  <c r="Q231" i="20" s="1"/>
  <c r="T231" i="20"/>
  <c r="U231" i="20"/>
  <c r="S13" i="20"/>
  <c r="T13" i="20"/>
  <c r="U13" i="20"/>
  <c r="S14" i="20"/>
  <c r="T14" i="20"/>
  <c r="U14" i="20"/>
  <c r="S15" i="20"/>
  <c r="T15" i="20"/>
  <c r="U15" i="20"/>
  <c r="S16" i="20"/>
  <c r="T16" i="20"/>
  <c r="U16" i="20"/>
  <c r="S17" i="20"/>
  <c r="T17" i="20"/>
  <c r="U17" i="20"/>
  <c r="S12" i="20"/>
  <c r="T12" i="20"/>
  <c r="U12" i="20"/>
  <c r="S11" i="20"/>
  <c r="T11" i="20"/>
  <c r="U11" i="20"/>
  <c r="Q11" i="20"/>
  <c r="AB231" i="20"/>
  <c r="Y231" i="20"/>
  <c r="X231" i="20"/>
  <c r="O231" i="20"/>
  <c r="N231" i="20"/>
  <c r="M231" i="20"/>
  <c r="C231" i="20"/>
  <c r="AB230" i="20"/>
  <c r="Y230" i="20"/>
  <c r="X230" i="20"/>
  <c r="O230" i="20"/>
  <c r="N230" i="20"/>
  <c r="M230" i="20"/>
  <c r="C230" i="20"/>
  <c r="AB229" i="20"/>
  <c r="Y229" i="20"/>
  <c r="X229" i="20"/>
  <c r="O229" i="20"/>
  <c r="N229" i="20"/>
  <c r="M229" i="20"/>
  <c r="C229" i="20"/>
  <c r="AB228" i="20"/>
  <c r="Y228" i="20"/>
  <c r="X228" i="20"/>
  <c r="O228" i="20"/>
  <c r="N228" i="20"/>
  <c r="M228" i="20"/>
  <c r="C228" i="20"/>
  <c r="AB227" i="20"/>
  <c r="Y227" i="20"/>
  <c r="X227" i="20"/>
  <c r="O227" i="20"/>
  <c r="N227" i="20"/>
  <c r="M227" i="20"/>
  <c r="C227" i="20"/>
  <c r="AB226" i="20"/>
  <c r="Y226" i="20"/>
  <c r="X226" i="20"/>
  <c r="O226" i="20"/>
  <c r="N226" i="20"/>
  <c r="M226" i="20"/>
  <c r="C226" i="20"/>
  <c r="AB225" i="20"/>
  <c r="Y225" i="20"/>
  <c r="X225" i="20"/>
  <c r="O225" i="20"/>
  <c r="N225" i="20"/>
  <c r="M225" i="20"/>
  <c r="C225" i="20"/>
  <c r="AB224" i="20"/>
  <c r="Y224" i="20"/>
  <c r="X224" i="20"/>
  <c r="O224" i="20"/>
  <c r="N224" i="20"/>
  <c r="M224" i="20"/>
  <c r="C224" i="20"/>
  <c r="AB223" i="20"/>
  <c r="Y223" i="20"/>
  <c r="X223" i="20"/>
  <c r="O223" i="20"/>
  <c r="N223" i="20"/>
  <c r="M223" i="20"/>
  <c r="C223" i="20"/>
  <c r="AB222" i="20"/>
  <c r="Y222" i="20"/>
  <c r="X222" i="20"/>
  <c r="O222" i="20"/>
  <c r="N222" i="20"/>
  <c r="M222" i="20"/>
  <c r="C222" i="20"/>
  <c r="AB221" i="20"/>
  <c r="Y221" i="20"/>
  <c r="X221" i="20"/>
  <c r="O221" i="20"/>
  <c r="N221" i="20"/>
  <c r="M221" i="20"/>
  <c r="C221" i="20"/>
  <c r="AB220" i="20"/>
  <c r="Y220" i="20"/>
  <c r="X220" i="20"/>
  <c r="O220" i="20"/>
  <c r="N220" i="20"/>
  <c r="M220" i="20"/>
  <c r="C220" i="20"/>
  <c r="AB219" i="20"/>
  <c r="Y219" i="20"/>
  <c r="X219" i="20"/>
  <c r="O219" i="20"/>
  <c r="N219" i="20"/>
  <c r="M219" i="20"/>
  <c r="C219" i="20"/>
  <c r="AB218" i="20"/>
  <c r="Y218" i="20"/>
  <c r="X218" i="20"/>
  <c r="O218" i="20"/>
  <c r="N218" i="20"/>
  <c r="M218" i="20"/>
  <c r="C218" i="20"/>
  <c r="AB217" i="20"/>
  <c r="Y217" i="20"/>
  <c r="X217" i="20"/>
  <c r="O217" i="20"/>
  <c r="N217" i="20"/>
  <c r="M217" i="20"/>
  <c r="C217" i="20"/>
  <c r="AB216" i="20"/>
  <c r="Y216" i="20"/>
  <c r="X216" i="20"/>
  <c r="O216" i="20"/>
  <c r="N216" i="20"/>
  <c r="M216" i="20"/>
  <c r="C216" i="20"/>
  <c r="AB215" i="20"/>
  <c r="Y215" i="20"/>
  <c r="X215" i="20"/>
  <c r="O215" i="20"/>
  <c r="N215" i="20"/>
  <c r="M215" i="20"/>
  <c r="C215" i="20"/>
  <c r="AB214" i="20"/>
  <c r="Y214" i="20"/>
  <c r="X214" i="20"/>
  <c r="O214" i="20"/>
  <c r="N214" i="20"/>
  <c r="M214" i="20"/>
  <c r="C214" i="20"/>
  <c r="AB213" i="20"/>
  <c r="Y213" i="20"/>
  <c r="X213" i="20"/>
  <c r="O213" i="20"/>
  <c r="N213" i="20"/>
  <c r="M213" i="20"/>
  <c r="C213" i="20"/>
  <c r="AB212" i="20"/>
  <c r="Y212" i="20"/>
  <c r="X212" i="20"/>
  <c r="O212" i="20"/>
  <c r="N212" i="20"/>
  <c r="M212" i="20"/>
  <c r="C212" i="20"/>
  <c r="AB211" i="20"/>
  <c r="Y211" i="20"/>
  <c r="X211" i="20"/>
  <c r="O211" i="20"/>
  <c r="N211" i="20"/>
  <c r="M211" i="20"/>
  <c r="C211" i="20"/>
  <c r="AB210" i="20"/>
  <c r="Y210" i="20"/>
  <c r="X210" i="20"/>
  <c r="O210" i="20"/>
  <c r="N210" i="20"/>
  <c r="M210" i="20"/>
  <c r="C210" i="20"/>
  <c r="AB209" i="20"/>
  <c r="Y209" i="20"/>
  <c r="X209" i="20"/>
  <c r="O209" i="20"/>
  <c r="N209" i="20"/>
  <c r="M209" i="20"/>
  <c r="C209" i="20"/>
  <c r="AB208" i="20"/>
  <c r="Y208" i="20"/>
  <c r="X208" i="20"/>
  <c r="O208" i="20"/>
  <c r="N208" i="20"/>
  <c r="M208" i="20"/>
  <c r="C208" i="20"/>
  <c r="AB207" i="20"/>
  <c r="Y207" i="20"/>
  <c r="X207" i="20"/>
  <c r="O207" i="20"/>
  <c r="N207" i="20"/>
  <c r="M207" i="20"/>
  <c r="C207" i="20"/>
  <c r="AB206" i="20"/>
  <c r="Y206" i="20"/>
  <c r="X206" i="20"/>
  <c r="O206" i="20"/>
  <c r="N206" i="20"/>
  <c r="M206" i="20"/>
  <c r="C206" i="20"/>
  <c r="AB205" i="20"/>
  <c r="Y205" i="20"/>
  <c r="X205" i="20"/>
  <c r="O205" i="20"/>
  <c r="N205" i="20"/>
  <c r="M205" i="20"/>
  <c r="C205" i="20"/>
  <c r="AB204" i="20"/>
  <c r="Y204" i="20"/>
  <c r="X204" i="20"/>
  <c r="O204" i="20"/>
  <c r="N204" i="20"/>
  <c r="M204" i="20"/>
  <c r="C204" i="20"/>
  <c r="AB203" i="20"/>
  <c r="Y203" i="20"/>
  <c r="X203" i="20"/>
  <c r="O203" i="20"/>
  <c r="N203" i="20"/>
  <c r="M203" i="20"/>
  <c r="C203" i="20"/>
  <c r="AB202" i="20"/>
  <c r="Y202" i="20"/>
  <c r="X202" i="20"/>
  <c r="O202" i="20"/>
  <c r="N202" i="20"/>
  <c r="M202" i="20"/>
  <c r="C202" i="20"/>
  <c r="AB201" i="20"/>
  <c r="Y201" i="20"/>
  <c r="X201" i="20"/>
  <c r="O201" i="20"/>
  <c r="N201" i="20"/>
  <c r="M201" i="20"/>
  <c r="C201" i="20"/>
  <c r="AB200" i="20"/>
  <c r="Y200" i="20"/>
  <c r="X200" i="20"/>
  <c r="O200" i="20"/>
  <c r="N200" i="20"/>
  <c r="M200" i="20"/>
  <c r="C200" i="20"/>
  <c r="AB199" i="20"/>
  <c r="Y199" i="20"/>
  <c r="X199" i="20"/>
  <c r="O199" i="20"/>
  <c r="N199" i="20"/>
  <c r="M199" i="20"/>
  <c r="C199" i="20"/>
  <c r="AB198" i="20"/>
  <c r="Y198" i="20"/>
  <c r="X198" i="20"/>
  <c r="O198" i="20"/>
  <c r="N198" i="20"/>
  <c r="M198" i="20"/>
  <c r="C198" i="20"/>
  <c r="AB197" i="20"/>
  <c r="Y197" i="20"/>
  <c r="X197" i="20"/>
  <c r="O197" i="20"/>
  <c r="N197" i="20"/>
  <c r="M197" i="20"/>
  <c r="C197" i="20"/>
  <c r="AB196" i="20"/>
  <c r="Y196" i="20"/>
  <c r="X196" i="20"/>
  <c r="O196" i="20"/>
  <c r="N196" i="20"/>
  <c r="M196" i="20"/>
  <c r="C196" i="20"/>
  <c r="AB195" i="20"/>
  <c r="Y195" i="20"/>
  <c r="X195" i="20"/>
  <c r="O195" i="20"/>
  <c r="N195" i="20"/>
  <c r="M195" i="20"/>
  <c r="C195" i="20"/>
  <c r="AB194" i="20"/>
  <c r="Y194" i="20"/>
  <c r="X194" i="20"/>
  <c r="O194" i="20"/>
  <c r="N194" i="20"/>
  <c r="M194" i="20"/>
  <c r="C194" i="20"/>
  <c r="AB193" i="20"/>
  <c r="Y193" i="20"/>
  <c r="X193" i="20"/>
  <c r="O193" i="20"/>
  <c r="N193" i="20"/>
  <c r="M193" i="20"/>
  <c r="C193" i="20"/>
  <c r="AB192" i="20"/>
  <c r="Y192" i="20"/>
  <c r="X192" i="20"/>
  <c r="O192" i="20"/>
  <c r="N192" i="20"/>
  <c r="M192" i="20"/>
  <c r="C192" i="20"/>
  <c r="AB191" i="20"/>
  <c r="Y191" i="20"/>
  <c r="X191" i="20"/>
  <c r="O191" i="20"/>
  <c r="N191" i="20"/>
  <c r="M191" i="20"/>
  <c r="C191" i="20"/>
  <c r="AB190" i="20"/>
  <c r="Y190" i="20"/>
  <c r="X190" i="20"/>
  <c r="O190" i="20"/>
  <c r="N190" i="20"/>
  <c r="M190" i="20"/>
  <c r="C190" i="20"/>
  <c r="AB189" i="20"/>
  <c r="Y189" i="20"/>
  <c r="X189" i="20"/>
  <c r="O189" i="20"/>
  <c r="N189" i="20"/>
  <c r="M189" i="20"/>
  <c r="C189" i="20"/>
  <c r="AB188" i="20"/>
  <c r="Y188" i="20"/>
  <c r="X188" i="20"/>
  <c r="O188" i="20"/>
  <c r="N188" i="20"/>
  <c r="M188" i="20"/>
  <c r="C188" i="20"/>
  <c r="AB187" i="20"/>
  <c r="Y187" i="20"/>
  <c r="X187" i="20"/>
  <c r="O187" i="20"/>
  <c r="N187" i="20"/>
  <c r="M187" i="20"/>
  <c r="C187" i="20"/>
  <c r="AB186" i="20"/>
  <c r="Y186" i="20"/>
  <c r="X186" i="20"/>
  <c r="O186" i="20"/>
  <c r="N186" i="20"/>
  <c r="M186" i="20"/>
  <c r="C186" i="20"/>
  <c r="AB185" i="20"/>
  <c r="Y185" i="20"/>
  <c r="X185" i="20"/>
  <c r="O185" i="20"/>
  <c r="N185" i="20"/>
  <c r="M185" i="20"/>
  <c r="C185" i="20"/>
  <c r="AB184" i="20"/>
  <c r="Y184" i="20"/>
  <c r="X184" i="20"/>
  <c r="O184" i="20"/>
  <c r="N184" i="20"/>
  <c r="M184" i="20"/>
  <c r="C184" i="20"/>
  <c r="AB183" i="20"/>
  <c r="Y183" i="20"/>
  <c r="X183" i="20"/>
  <c r="O183" i="20"/>
  <c r="N183" i="20"/>
  <c r="M183" i="20"/>
  <c r="C183" i="20"/>
  <c r="AB182" i="20"/>
  <c r="Y182" i="20"/>
  <c r="X182" i="20"/>
  <c r="O182" i="20"/>
  <c r="N182" i="20"/>
  <c r="M182" i="20"/>
  <c r="C182" i="20"/>
  <c r="AB181" i="20"/>
  <c r="Y181" i="20"/>
  <c r="X181" i="20"/>
  <c r="O181" i="20"/>
  <c r="N181" i="20"/>
  <c r="M181" i="20"/>
  <c r="C181" i="20"/>
  <c r="AB180" i="20"/>
  <c r="Y180" i="20"/>
  <c r="X180" i="20"/>
  <c r="O180" i="20"/>
  <c r="N180" i="20"/>
  <c r="M180" i="20"/>
  <c r="C180" i="20"/>
  <c r="AB179" i="20"/>
  <c r="Y179" i="20"/>
  <c r="X179" i="20"/>
  <c r="O179" i="20"/>
  <c r="N179" i="20"/>
  <c r="M179" i="20"/>
  <c r="C179" i="20"/>
  <c r="AB178" i="20"/>
  <c r="Y178" i="20"/>
  <c r="X178" i="20"/>
  <c r="O178" i="20"/>
  <c r="N178" i="20"/>
  <c r="M178" i="20"/>
  <c r="C178" i="20"/>
  <c r="AB177" i="20"/>
  <c r="Y177" i="20"/>
  <c r="X177" i="20"/>
  <c r="O177" i="20"/>
  <c r="N177" i="20"/>
  <c r="M177" i="20"/>
  <c r="C177" i="20"/>
  <c r="AB176" i="20"/>
  <c r="Y176" i="20"/>
  <c r="X176" i="20"/>
  <c r="O176" i="20"/>
  <c r="N176" i="20"/>
  <c r="M176" i="20"/>
  <c r="C176" i="20"/>
  <c r="AB175" i="20"/>
  <c r="Y175" i="20"/>
  <c r="X175" i="20"/>
  <c r="O175" i="20"/>
  <c r="N175" i="20"/>
  <c r="M175" i="20"/>
  <c r="C175" i="20"/>
  <c r="AB174" i="20"/>
  <c r="Y174" i="20"/>
  <c r="X174" i="20"/>
  <c r="O174" i="20"/>
  <c r="N174" i="20"/>
  <c r="M174" i="20"/>
  <c r="C174" i="20"/>
  <c r="AB173" i="20"/>
  <c r="Y173" i="20"/>
  <c r="X173" i="20"/>
  <c r="O173" i="20"/>
  <c r="N173" i="20"/>
  <c r="M173" i="20"/>
  <c r="C173" i="20"/>
  <c r="AB172" i="20"/>
  <c r="Y172" i="20"/>
  <c r="X172" i="20"/>
  <c r="O172" i="20"/>
  <c r="N172" i="20"/>
  <c r="M172" i="20"/>
  <c r="C172" i="20"/>
  <c r="AB171" i="20"/>
  <c r="Y171" i="20"/>
  <c r="X171" i="20"/>
  <c r="O171" i="20"/>
  <c r="N171" i="20"/>
  <c r="M171" i="20"/>
  <c r="C171" i="20"/>
  <c r="AB170" i="20"/>
  <c r="Y170" i="20"/>
  <c r="X170" i="20"/>
  <c r="O170" i="20"/>
  <c r="N170" i="20"/>
  <c r="M170" i="20"/>
  <c r="C170" i="20"/>
  <c r="AB169" i="20"/>
  <c r="Y169" i="20"/>
  <c r="X169" i="20"/>
  <c r="O169" i="20"/>
  <c r="N169" i="20"/>
  <c r="M169" i="20"/>
  <c r="C169" i="20"/>
  <c r="AB168" i="20"/>
  <c r="Y168" i="20"/>
  <c r="X168" i="20"/>
  <c r="O168" i="20"/>
  <c r="N168" i="20"/>
  <c r="M168" i="20"/>
  <c r="C168" i="20"/>
  <c r="AB167" i="20"/>
  <c r="Y167" i="20"/>
  <c r="X167" i="20"/>
  <c r="O167" i="20"/>
  <c r="N167" i="20"/>
  <c r="M167" i="20"/>
  <c r="C167" i="20"/>
  <c r="AB166" i="20"/>
  <c r="Y166" i="20"/>
  <c r="X166" i="20"/>
  <c r="O166" i="20"/>
  <c r="N166" i="20"/>
  <c r="M166" i="20"/>
  <c r="C166" i="20"/>
  <c r="AB165" i="20"/>
  <c r="Y165" i="20"/>
  <c r="X165" i="20"/>
  <c r="O165" i="20"/>
  <c r="N165" i="20"/>
  <c r="M165" i="20"/>
  <c r="C165" i="20"/>
  <c r="AB164" i="20"/>
  <c r="Y164" i="20"/>
  <c r="X164" i="20"/>
  <c r="O164" i="20"/>
  <c r="N164" i="20"/>
  <c r="M164" i="20"/>
  <c r="C164" i="20"/>
  <c r="AB163" i="20"/>
  <c r="Y163" i="20"/>
  <c r="X163" i="20"/>
  <c r="O163" i="20"/>
  <c r="N163" i="20"/>
  <c r="M163" i="20"/>
  <c r="C163" i="20"/>
  <c r="AB162" i="20"/>
  <c r="Y162" i="20"/>
  <c r="X162" i="20"/>
  <c r="O162" i="20"/>
  <c r="N162" i="20"/>
  <c r="M162" i="20"/>
  <c r="C162" i="20"/>
  <c r="AB161" i="20"/>
  <c r="Y161" i="20"/>
  <c r="X161" i="20"/>
  <c r="O161" i="20"/>
  <c r="N161" i="20"/>
  <c r="M161" i="20"/>
  <c r="C161" i="20"/>
  <c r="AB160" i="20"/>
  <c r="Y160" i="20"/>
  <c r="X160" i="20"/>
  <c r="O160" i="20"/>
  <c r="N160" i="20"/>
  <c r="M160" i="20"/>
  <c r="C160" i="20"/>
  <c r="AB159" i="20"/>
  <c r="Y159" i="20"/>
  <c r="X159" i="20"/>
  <c r="O159" i="20"/>
  <c r="N159" i="20"/>
  <c r="M159" i="20"/>
  <c r="C159" i="20"/>
  <c r="AB158" i="20"/>
  <c r="Y158" i="20"/>
  <c r="X158" i="20"/>
  <c r="O158" i="20"/>
  <c r="N158" i="20"/>
  <c r="M158" i="20"/>
  <c r="C158" i="20"/>
  <c r="AB157" i="20"/>
  <c r="Y157" i="20"/>
  <c r="X157" i="20"/>
  <c r="O157" i="20"/>
  <c r="N157" i="20"/>
  <c r="M157" i="20"/>
  <c r="C157" i="20"/>
  <c r="AB156" i="20"/>
  <c r="Y156" i="20"/>
  <c r="X156" i="20"/>
  <c r="O156" i="20"/>
  <c r="N156" i="20"/>
  <c r="M156" i="20"/>
  <c r="C156" i="20"/>
  <c r="AB155" i="20"/>
  <c r="Y155" i="20"/>
  <c r="X155" i="20"/>
  <c r="O155" i="20"/>
  <c r="N155" i="20"/>
  <c r="M155" i="20"/>
  <c r="C155" i="20"/>
  <c r="AB154" i="20"/>
  <c r="Y154" i="20"/>
  <c r="X154" i="20"/>
  <c r="O154" i="20"/>
  <c r="N154" i="20"/>
  <c r="M154" i="20"/>
  <c r="C154" i="20"/>
  <c r="AB153" i="20"/>
  <c r="Y153" i="20"/>
  <c r="X153" i="20"/>
  <c r="O153" i="20"/>
  <c r="N153" i="20"/>
  <c r="M153" i="20"/>
  <c r="C153" i="20"/>
  <c r="AB152" i="20"/>
  <c r="Y152" i="20"/>
  <c r="X152" i="20"/>
  <c r="O152" i="20"/>
  <c r="N152" i="20"/>
  <c r="M152" i="20"/>
  <c r="C152" i="20"/>
  <c r="AB151" i="20"/>
  <c r="Y151" i="20"/>
  <c r="X151" i="20"/>
  <c r="O151" i="20"/>
  <c r="N151" i="20"/>
  <c r="M151" i="20"/>
  <c r="C151" i="20"/>
  <c r="AB150" i="20"/>
  <c r="Y150" i="20"/>
  <c r="X150" i="20"/>
  <c r="O150" i="20"/>
  <c r="N150" i="20"/>
  <c r="M150" i="20"/>
  <c r="C150" i="20"/>
  <c r="AB149" i="20"/>
  <c r="Y149" i="20"/>
  <c r="X149" i="20"/>
  <c r="O149" i="20"/>
  <c r="N149" i="20"/>
  <c r="M149" i="20"/>
  <c r="C149" i="20"/>
  <c r="AB148" i="20"/>
  <c r="Y148" i="20"/>
  <c r="X148" i="20"/>
  <c r="O148" i="20"/>
  <c r="N148" i="20"/>
  <c r="M148" i="20"/>
  <c r="C148" i="20"/>
  <c r="AB147" i="20"/>
  <c r="Y147" i="20"/>
  <c r="X147" i="20"/>
  <c r="O147" i="20"/>
  <c r="N147" i="20"/>
  <c r="M147" i="20"/>
  <c r="C147" i="20"/>
  <c r="AB146" i="20"/>
  <c r="Y146" i="20"/>
  <c r="X146" i="20"/>
  <c r="O146" i="20"/>
  <c r="N146" i="20"/>
  <c r="M146" i="20"/>
  <c r="C146" i="20"/>
  <c r="AB145" i="20"/>
  <c r="Y145" i="20"/>
  <c r="X145" i="20"/>
  <c r="O145" i="20"/>
  <c r="N145" i="20"/>
  <c r="M145" i="20"/>
  <c r="C145" i="20"/>
  <c r="AB144" i="20"/>
  <c r="Y144" i="20"/>
  <c r="X144" i="20"/>
  <c r="O144" i="20"/>
  <c r="N144" i="20"/>
  <c r="M144" i="20"/>
  <c r="C144" i="20"/>
  <c r="AB143" i="20"/>
  <c r="Y143" i="20"/>
  <c r="X143" i="20"/>
  <c r="O143" i="20"/>
  <c r="N143" i="20"/>
  <c r="M143" i="20"/>
  <c r="C143" i="20"/>
  <c r="AB142" i="20"/>
  <c r="Y142" i="20"/>
  <c r="X142" i="20"/>
  <c r="O142" i="20"/>
  <c r="N142" i="20"/>
  <c r="M142" i="20"/>
  <c r="C142" i="20"/>
  <c r="AB141" i="20"/>
  <c r="Y141" i="20"/>
  <c r="X141" i="20"/>
  <c r="O141" i="20"/>
  <c r="N141" i="20"/>
  <c r="M141" i="20"/>
  <c r="C141" i="20"/>
  <c r="AB140" i="20"/>
  <c r="Y140" i="20"/>
  <c r="X140" i="20"/>
  <c r="O140" i="20"/>
  <c r="N140" i="20"/>
  <c r="M140" i="20"/>
  <c r="C140" i="20"/>
  <c r="AB139" i="20"/>
  <c r="Y139" i="20"/>
  <c r="X139" i="20"/>
  <c r="O139" i="20"/>
  <c r="N139" i="20"/>
  <c r="M139" i="20"/>
  <c r="C139" i="20"/>
  <c r="AB138" i="20"/>
  <c r="Y138" i="20"/>
  <c r="X138" i="20"/>
  <c r="O138" i="20"/>
  <c r="N138" i="20"/>
  <c r="M138" i="20"/>
  <c r="C138" i="20"/>
  <c r="AB137" i="20"/>
  <c r="Y137" i="20"/>
  <c r="X137" i="20"/>
  <c r="O137" i="20"/>
  <c r="N137" i="20"/>
  <c r="M137" i="20"/>
  <c r="C137" i="20"/>
  <c r="AB136" i="20"/>
  <c r="Y136" i="20"/>
  <c r="X136" i="20"/>
  <c r="O136" i="20"/>
  <c r="N136" i="20"/>
  <c r="M136" i="20"/>
  <c r="C136" i="20"/>
  <c r="AB135" i="20"/>
  <c r="Y135" i="20"/>
  <c r="X135" i="20"/>
  <c r="O135" i="20"/>
  <c r="N135" i="20"/>
  <c r="M135" i="20"/>
  <c r="C135" i="20"/>
  <c r="AB134" i="20"/>
  <c r="Y134" i="20"/>
  <c r="X134" i="20"/>
  <c r="O134" i="20"/>
  <c r="N134" i="20"/>
  <c r="M134" i="20"/>
  <c r="C134" i="20"/>
  <c r="AB133" i="20"/>
  <c r="Y133" i="20"/>
  <c r="X133" i="20"/>
  <c r="O133" i="20"/>
  <c r="N133" i="20"/>
  <c r="M133" i="20"/>
  <c r="C133" i="20"/>
  <c r="AB132" i="20"/>
  <c r="Y132" i="20"/>
  <c r="X132" i="20"/>
  <c r="O132" i="20"/>
  <c r="N132" i="20"/>
  <c r="M132" i="20"/>
  <c r="C132" i="20"/>
  <c r="AB131" i="20"/>
  <c r="Y131" i="20"/>
  <c r="X131" i="20"/>
  <c r="O131" i="20"/>
  <c r="N131" i="20"/>
  <c r="M131" i="20"/>
  <c r="C131" i="20"/>
  <c r="AB130" i="20"/>
  <c r="Y130" i="20"/>
  <c r="X130" i="20"/>
  <c r="O130" i="20"/>
  <c r="N130" i="20"/>
  <c r="M130" i="20"/>
  <c r="C130" i="20"/>
  <c r="AB129" i="20"/>
  <c r="Y129" i="20"/>
  <c r="X129" i="20"/>
  <c r="O129" i="20"/>
  <c r="N129" i="20"/>
  <c r="M129" i="20"/>
  <c r="C129" i="20"/>
  <c r="AB128" i="20"/>
  <c r="Y128" i="20"/>
  <c r="X128" i="20"/>
  <c r="O128" i="20"/>
  <c r="N128" i="20"/>
  <c r="M128" i="20"/>
  <c r="C128" i="20"/>
  <c r="AB127" i="20"/>
  <c r="Y127" i="20"/>
  <c r="X127" i="20"/>
  <c r="O127" i="20"/>
  <c r="N127" i="20"/>
  <c r="M127" i="20"/>
  <c r="C127" i="20"/>
  <c r="AB126" i="20"/>
  <c r="Y126" i="20"/>
  <c r="X126" i="20"/>
  <c r="O126" i="20"/>
  <c r="N126" i="20"/>
  <c r="M126" i="20"/>
  <c r="C126" i="20"/>
  <c r="AB125" i="20"/>
  <c r="Y125" i="20"/>
  <c r="X125" i="20"/>
  <c r="O125" i="20"/>
  <c r="N125" i="20"/>
  <c r="M125" i="20"/>
  <c r="C125" i="20"/>
  <c r="AB124" i="20"/>
  <c r="Y124" i="20"/>
  <c r="X124" i="20"/>
  <c r="O124" i="20"/>
  <c r="N124" i="20"/>
  <c r="M124" i="20"/>
  <c r="C124" i="20"/>
  <c r="AB123" i="20"/>
  <c r="Y123" i="20"/>
  <c r="X123" i="20"/>
  <c r="O123" i="20"/>
  <c r="N123" i="20"/>
  <c r="M123" i="20"/>
  <c r="C123" i="20"/>
  <c r="AB122" i="20"/>
  <c r="Y122" i="20"/>
  <c r="X122" i="20"/>
  <c r="O122" i="20"/>
  <c r="N122" i="20"/>
  <c r="M122" i="20"/>
  <c r="C122" i="20"/>
  <c r="AB121" i="20"/>
  <c r="Y121" i="20"/>
  <c r="X121" i="20"/>
  <c r="W121" i="20"/>
  <c r="O121" i="20"/>
  <c r="N121" i="20"/>
  <c r="M121" i="20"/>
  <c r="C121" i="20"/>
  <c r="D5" i="9"/>
  <c r="AR35" i="3"/>
  <c r="AR40" i="3"/>
  <c r="AR41" i="3"/>
  <c r="AR51" i="3"/>
  <c r="AR52" i="3"/>
  <c r="AR60" i="3"/>
  <c r="AR61" i="3"/>
  <c r="AR65" i="3"/>
  <c r="AR67" i="3"/>
  <c r="AR68" i="3"/>
  <c r="AR70" i="3"/>
  <c r="AR71" i="3"/>
  <c r="AR72" i="3"/>
  <c r="AR79" i="3"/>
  <c r="AR80" i="3"/>
  <c r="AR85" i="3"/>
  <c r="AR86" i="3"/>
  <c r="AR87" i="3"/>
  <c r="AR88" i="3"/>
  <c r="AR89" i="3"/>
  <c r="AR90" i="3"/>
  <c r="AR91" i="3"/>
  <c r="AR92" i="3"/>
  <c r="AR94" i="3"/>
  <c r="AR95" i="3"/>
  <c r="AR96" i="3"/>
  <c r="AR97" i="3"/>
  <c r="AR98" i="3"/>
  <c r="AR99" i="3"/>
  <c r="AR100" i="3"/>
  <c r="AR101" i="3"/>
  <c r="AR102" i="3"/>
  <c r="AR103" i="3"/>
  <c r="AR104" i="3"/>
  <c r="AR105" i="3"/>
  <c r="AR106" i="3"/>
  <c r="AR107" i="3"/>
  <c r="AR108" i="3"/>
  <c r="AR109" i="3"/>
  <c r="AR110" i="3"/>
  <c r="AR111" i="3"/>
  <c r="AR112" i="3"/>
  <c r="CY86" i="3"/>
  <c r="CF86" i="3"/>
  <c r="BM86" i="3"/>
  <c r="AT86" i="3"/>
  <c r="AO86" i="3"/>
  <c r="AN86" i="3"/>
  <c r="CY119" i="3"/>
  <c r="CF119" i="3"/>
  <c r="BM119" i="3"/>
  <c r="AT119" i="3"/>
  <c r="AO119" i="3"/>
  <c r="AN119" i="3"/>
  <c r="CY118" i="3"/>
  <c r="CF118" i="3"/>
  <c r="BM118" i="3"/>
  <c r="AT118" i="3"/>
  <c r="AO118" i="3"/>
  <c r="AN118" i="3"/>
  <c r="S36" i="3"/>
  <c r="S37" i="3"/>
  <c r="R37" i="20" s="1"/>
  <c r="S38" i="3"/>
  <c r="R38" i="20" s="1"/>
  <c r="S39" i="3"/>
  <c r="S40" i="3"/>
  <c r="R40" i="20" s="1"/>
  <c r="S41" i="3"/>
  <c r="R41" i="20" s="1"/>
  <c r="S42" i="3"/>
  <c r="AR42" i="3" s="1"/>
  <c r="S43" i="3"/>
  <c r="S44" i="3"/>
  <c r="S45" i="3"/>
  <c r="R45" i="20" s="1"/>
  <c r="S46" i="3"/>
  <c r="AR46" i="3" s="1"/>
  <c r="S47" i="3"/>
  <c r="S48" i="3"/>
  <c r="AR48" i="3" s="1"/>
  <c r="S49" i="3"/>
  <c r="R49" i="20" s="1"/>
  <c r="S50" i="3"/>
  <c r="AR50" i="3" s="1"/>
  <c r="S51" i="3"/>
  <c r="R51" i="20" s="1"/>
  <c r="S52" i="3"/>
  <c r="R52" i="20" s="1"/>
  <c r="S53" i="3"/>
  <c r="R53" i="20" s="1"/>
  <c r="S54" i="3"/>
  <c r="AR54" i="3" s="1"/>
  <c r="S55" i="3"/>
  <c r="S56" i="3"/>
  <c r="R56" i="20" s="1"/>
  <c r="S57" i="3"/>
  <c r="R57" i="20" s="1"/>
  <c r="S58" i="3"/>
  <c r="S59" i="3"/>
  <c r="S60" i="3"/>
  <c r="R60" i="20" s="1"/>
  <c r="S61" i="3"/>
  <c r="R61" i="20" s="1"/>
  <c r="S62" i="3"/>
  <c r="R62" i="20" s="1"/>
  <c r="S63" i="3"/>
  <c r="R63" i="20" s="1"/>
  <c r="S64" i="3"/>
  <c r="S65" i="3"/>
  <c r="R65" i="20" s="1"/>
  <c r="S66" i="3"/>
  <c r="AR66" i="3" s="1"/>
  <c r="S67" i="3"/>
  <c r="R67" i="20" s="1"/>
  <c r="S68" i="3"/>
  <c r="R68" i="20" s="1"/>
  <c r="S69" i="3"/>
  <c r="R69" i="20" s="1"/>
  <c r="S70" i="3"/>
  <c r="R70" i="20" s="1"/>
  <c r="S71" i="3"/>
  <c r="R71" i="20" s="1"/>
  <c r="S72" i="3"/>
  <c r="R72" i="20" s="1"/>
  <c r="S73" i="3"/>
  <c r="R73" i="20" s="1"/>
  <c r="S74" i="3"/>
  <c r="S75" i="3"/>
  <c r="S76" i="3"/>
  <c r="S77" i="3"/>
  <c r="AR77" i="3" s="1"/>
  <c r="S78" i="3"/>
  <c r="AR78" i="3" s="1"/>
  <c r="S79" i="3"/>
  <c r="R79" i="20" s="1"/>
  <c r="S80" i="3"/>
  <c r="R80" i="20" s="1"/>
  <c r="S81" i="3"/>
  <c r="R81" i="20" s="1"/>
  <c r="S82" i="3"/>
  <c r="R82" i="20" s="1"/>
  <c r="S83" i="3"/>
  <c r="S84" i="3"/>
  <c r="R84" i="20" s="1"/>
  <c r="S87" i="3"/>
  <c r="R87" i="20" s="1"/>
  <c r="R93" i="20"/>
  <c r="S98" i="3"/>
  <c r="R98" i="20" s="1"/>
  <c r="S99" i="3"/>
  <c r="R99" i="20" s="1"/>
  <c r="S100" i="3"/>
  <c r="R100" i="20" s="1"/>
  <c r="S101" i="3"/>
  <c r="R101" i="20" s="1"/>
  <c r="S102" i="3"/>
  <c r="R102" i="20" s="1"/>
  <c r="R111" i="20"/>
  <c r="R117" i="20"/>
  <c r="S120" i="3"/>
  <c r="R120" i="20" s="1"/>
  <c r="S121" i="3"/>
  <c r="R121" i="20" s="1"/>
  <c r="S122" i="3"/>
  <c r="R122" i="20" s="1"/>
  <c r="S123" i="3"/>
  <c r="R123" i="20" s="1"/>
  <c r="S124" i="3"/>
  <c r="R124" i="20" s="1"/>
  <c r="S125" i="3"/>
  <c r="R125" i="20" s="1"/>
  <c r="S126" i="3"/>
  <c r="R126" i="20" s="1"/>
  <c r="S127" i="3"/>
  <c r="R127" i="20" s="1"/>
  <c r="R128" i="20"/>
  <c r="R129" i="20"/>
  <c r="R130" i="20"/>
  <c r="R131" i="20"/>
  <c r="R132" i="20"/>
  <c r="R133" i="20"/>
  <c r="R134" i="20"/>
  <c r="R135" i="20"/>
  <c r="S136" i="3"/>
  <c r="R136" i="20" s="1"/>
  <c r="S137" i="3"/>
  <c r="R137" i="20" s="1"/>
  <c r="S138" i="3"/>
  <c r="R138" i="20" s="1"/>
  <c r="S139" i="3"/>
  <c r="R139" i="20" s="1"/>
  <c r="S140" i="3"/>
  <c r="R140" i="20" s="1"/>
  <c r="S141" i="3"/>
  <c r="R141" i="20" s="1"/>
  <c r="S142" i="3"/>
  <c r="R142" i="20" s="1"/>
  <c r="S143" i="3"/>
  <c r="R143" i="20" s="1"/>
  <c r="S144" i="3"/>
  <c r="R144" i="20" s="1"/>
  <c r="S145" i="3"/>
  <c r="R145" i="20" s="1"/>
  <c r="S146" i="3"/>
  <c r="R146" i="20" s="1"/>
  <c r="S147" i="3"/>
  <c r="R147" i="20" s="1"/>
  <c r="S148" i="3"/>
  <c r="R148" i="20" s="1"/>
  <c r="S149" i="3"/>
  <c r="R149" i="20" s="1"/>
  <c r="S150" i="3"/>
  <c r="R150" i="20" s="1"/>
  <c r="S151" i="3"/>
  <c r="R151" i="20" s="1"/>
  <c r="S152" i="3"/>
  <c r="R152" i="20" s="1"/>
  <c r="S153" i="3"/>
  <c r="R153" i="20" s="1"/>
  <c r="S154" i="3"/>
  <c r="R154" i="20" s="1"/>
  <c r="S155" i="3"/>
  <c r="R155" i="20" s="1"/>
  <c r="S156" i="3"/>
  <c r="R156" i="20" s="1"/>
  <c r="S157" i="3"/>
  <c r="R157" i="20" s="1"/>
  <c r="S158" i="3"/>
  <c r="R158" i="20" s="1"/>
  <c r="S159" i="3"/>
  <c r="R159" i="20" s="1"/>
  <c r="S160" i="3"/>
  <c r="R160" i="20" s="1"/>
  <c r="S161" i="3"/>
  <c r="R161" i="20" s="1"/>
  <c r="S162" i="3"/>
  <c r="R162" i="20" s="1"/>
  <c r="S163" i="3"/>
  <c r="R163" i="20" s="1"/>
  <c r="S164" i="3"/>
  <c r="R164" i="20" s="1"/>
  <c r="S165" i="3"/>
  <c r="R165" i="20" s="1"/>
  <c r="S166" i="3"/>
  <c r="R166" i="20" s="1"/>
  <c r="S167" i="3"/>
  <c r="R167" i="20" s="1"/>
  <c r="S168" i="3"/>
  <c r="R168" i="20" s="1"/>
  <c r="S169" i="3"/>
  <c r="R169" i="20" s="1"/>
  <c r="S170" i="3"/>
  <c r="R170" i="20" s="1"/>
  <c r="S171" i="3"/>
  <c r="R171" i="20" s="1"/>
  <c r="S172" i="3"/>
  <c r="R172" i="20" s="1"/>
  <c r="S173" i="3"/>
  <c r="R173" i="20" s="1"/>
  <c r="S174" i="3"/>
  <c r="R174" i="20" s="1"/>
  <c r="S175" i="3"/>
  <c r="R175" i="20" s="1"/>
  <c r="S176" i="3"/>
  <c r="R176" i="20" s="1"/>
  <c r="S177" i="3"/>
  <c r="R177" i="20" s="1"/>
  <c r="S178" i="3"/>
  <c r="R178" i="20" s="1"/>
  <c r="S179" i="3"/>
  <c r="R179" i="20" s="1"/>
  <c r="S180" i="3"/>
  <c r="R180" i="20" s="1"/>
  <c r="S181" i="3"/>
  <c r="R181" i="20" s="1"/>
  <c r="S182" i="3"/>
  <c r="R182" i="20" s="1"/>
  <c r="S183" i="3"/>
  <c r="R183" i="20" s="1"/>
  <c r="S184" i="3"/>
  <c r="R184" i="20" s="1"/>
  <c r="S185" i="3"/>
  <c r="R185" i="20" s="1"/>
  <c r="S186" i="3"/>
  <c r="R186" i="20" s="1"/>
  <c r="S187" i="3"/>
  <c r="R187" i="20" s="1"/>
  <c r="S188" i="3"/>
  <c r="R188" i="20" s="1"/>
  <c r="S189" i="3"/>
  <c r="R189" i="20" s="1"/>
  <c r="S190" i="3"/>
  <c r="R190" i="20" s="1"/>
  <c r="S191" i="3"/>
  <c r="R191" i="20" s="1"/>
  <c r="S192" i="3"/>
  <c r="R192" i="20" s="1"/>
  <c r="S193" i="3"/>
  <c r="R193" i="20" s="1"/>
  <c r="S194" i="3"/>
  <c r="R194" i="20" s="1"/>
  <c r="S195" i="3"/>
  <c r="R195" i="20" s="1"/>
  <c r="S196" i="3"/>
  <c r="R196" i="20" s="1"/>
  <c r="S197" i="3"/>
  <c r="R197" i="20" s="1"/>
  <c r="S198" i="3"/>
  <c r="R198" i="20" s="1"/>
  <c r="S199" i="3"/>
  <c r="R199" i="20" s="1"/>
  <c r="S200" i="3"/>
  <c r="R200" i="20" s="1"/>
  <c r="S201" i="3"/>
  <c r="R201" i="20" s="1"/>
  <c r="S202" i="3"/>
  <c r="R202" i="20" s="1"/>
  <c r="S203" i="3"/>
  <c r="R203" i="20" s="1"/>
  <c r="S204" i="3"/>
  <c r="R204" i="20" s="1"/>
  <c r="S205" i="3"/>
  <c r="R205" i="20" s="1"/>
  <c r="S206" i="3"/>
  <c r="R206" i="20" s="1"/>
  <c r="S207" i="3"/>
  <c r="R207" i="20" s="1"/>
  <c r="S208" i="3"/>
  <c r="R208" i="20" s="1"/>
  <c r="S209" i="3"/>
  <c r="R209" i="20" s="1"/>
  <c r="S210" i="3"/>
  <c r="R210" i="20" s="1"/>
  <c r="S211" i="3"/>
  <c r="R211" i="20" s="1"/>
  <c r="S212" i="3"/>
  <c r="R212" i="20" s="1"/>
  <c r="S213" i="3"/>
  <c r="R213" i="20" s="1"/>
  <c r="S214" i="3"/>
  <c r="R214" i="20" s="1"/>
  <c r="S215" i="3"/>
  <c r="R215" i="20" s="1"/>
  <c r="S216" i="3"/>
  <c r="R216" i="20" s="1"/>
  <c r="S217" i="3"/>
  <c r="R217" i="20" s="1"/>
  <c r="S218" i="3"/>
  <c r="R218" i="20" s="1"/>
  <c r="S219" i="3"/>
  <c r="R219" i="20" s="1"/>
  <c r="S220" i="3"/>
  <c r="R220" i="20" s="1"/>
  <c r="S221" i="3"/>
  <c r="R221" i="20" s="1"/>
  <c r="S222" i="3"/>
  <c r="R222" i="20" s="1"/>
  <c r="S223" i="3"/>
  <c r="R223" i="20" s="1"/>
  <c r="S224" i="3"/>
  <c r="R224" i="20" s="1"/>
  <c r="S225" i="3"/>
  <c r="R225" i="20" s="1"/>
  <c r="S226" i="3"/>
  <c r="R226" i="20" s="1"/>
  <c r="S227" i="3"/>
  <c r="R227" i="20" s="1"/>
  <c r="S228" i="3"/>
  <c r="R228" i="20" s="1"/>
  <c r="S229" i="3"/>
  <c r="R229" i="20" s="1"/>
  <c r="S230" i="3"/>
  <c r="R230" i="20" s="1"/>
  <c r="S231" i="3"/>
  <c r="R231" i="20" s="1"/>
  <c r="S27" i="3"/>
  <c r="R27" i="20" s="1"/>
  <c r="S28" i="3"/>
  <c r="R28" i="20" s="1"/>
  <c r="S29" i="3"/>
  <c r="S30" i="3"/>
  <c r="AR30" i="3" s="1"/>
  <c r="S31" i="3"/>
  <c r="S32" i="3"/>
  <c r="S33" i="3"/>
  <c r="R34" i="20"/>
  <c r="S35" i="3"/>
  <c r="R35" i="20" s="1"/>
  <c r="S13" i="3"/>
  <c r="S14" i="3"/>
  <c r="S15" i="3"/>
  <c r="R15" i="20" s="1"/>
  <c r="S16" i="3"/>
  <c r="R16" i="20" s="1"/>
  <c r="S17" i="3"/>
  <c r="R17" i="20" s="1"/>
  <c r="S18" i="3"/>
  <c r="S19" i="3"/>
  <c r="R19" i="20" s="1"/>
  <c r="S20" i="3"/>
  <c r="R20" i="20" s="1"/>
  <c r="S21" i="3"/>
  <c r="R21" i="20" s="1"/>
  <c r="S22" i="3"/>
  <c r="AR22" i="3" s="1"/>
  <c r="S23" i="3"/>
  <c r="R23" i="20" s="1"/>
  <c r="S24" i="3"/>
  <c r="R24" i="20" s="1"/>
  <c r="S25" i="3"/>
  <c r="R25" i="20" s="1"/>
  <c r="S26" i="3"/>
  <c r="R26" i="20" s="1"/>
  <c r="S12" i="3"/>
  <c r="AO123" i="3"/>
  <c r="W23" i="3"/>
  <c r="Z23" i="20" s="1"/>
  <c r="W24" i="3"/>
  <c r="Z24" i="20" s="1"/>
  <c r="W25" i="3"/>
  <c r="Z25" i="20" s="1"/>
  <c r="W26" i="3"/>
  <c r="Z26" i="20" s="1"/>
  <c r="W27" i="3"/>
  <c r="Z27" i="20" s="1"/>
  <c r="W28" i="3"/>
  <c r="Z28" i="20" s="1"/>
  <c r="W29" i="3"/>
  <c r="Z29" i="20" s="1"/>
  <c r="W30" i="3"/>
  <c r="Z30" i="20" s="1"/>
  <c r="W31" i="3"/>
  <c r="Z31" i="20" s="1"/>
  <c r="W32" i="3"/>
  <c r="Z32" i="20" s="1"/>
  <c r="W33" i="3"/>
  <c r="Z33" i="20" s="1"/>
  <c r="HZ231" i="3"/>
  <c r="IU231" i="3" s="1"/>
  <c r="HY231" i="3"/>
  <c r="IT231" i="3" s="1"/>
  <c r="HX231" i="3"/>
  <c r="IS231" i="3" s="1"/>
  <c r="HW231" i="3"/>
  <c r="IR231" i="3" s="1"/>
  <c r="HV231" i="3"/>
  <c r="IQ231" i="3" s="1"/>
  <c r="HU231" i="3"/>
  <c r="IP231" i="3" s="1"/>
  <c r="HT231" i="3"/>
  <c r="IO231" i="3" s="1"/>
  <c r="HS231" i="3"/>
  <c r="IN231" i="3" s="1"/>
  <c r="HR231" i="3"/>
  <c r="IM231" i="3" s="1"/>
  <c r="HQ231" i="3"/>
  <c r="IL231" i="3" s="1"/>
  <c r="HP231" i="3"/>
  <c r="IK231" i="3" s="1"/>
  <c r="HO231" i="3"/>
  <c r="IJ231" i="3" s="1"/>
  <c r="HN231" i="3"/>
  <c r="II231" i="3" s="1"/>
  <c r="HM231" i="3"/>
  <c r="IH231" i="3" s="1"/>
  <c r="HL231" i="3"/>
  <c r="IG231" i="3" s="1"/>
  <c r="HK231" i="3"/>
  <c r="IF231" i="3" s="1"/>
  <c r="HJ231" i="3"/>
  <c r="IE231" i="3" s="1"/>
  <c r="HI231" i="3"/>
  <c r="ID231" i="3" s="1"/>
  <c r="HH231" i="3"/>
  <c r="IC231" i="3" s="1"/>
  <c r="HG231" i="3"/>
  <c r="IB231" i="3" s="1"/>
  <c r="CY231" i="3"/>
  <c r="CF231" i="3"/>
  <c r="BM231" i="3"/>
  <c r="AT231" i="3"/>
  <c r="AX231" i="3" s="1"/>
  <c r="AO231" i="3"/>
  <c r="AN231" i="3"/>
  <c r="HZ230" i="3"/>
  <c r="IU230" i="3" s="1"/>
  <c r="HY230" i="3"/>
  <c r="IT230" i="3" s="1"/>
  <c r="HX230" i="3"/>
  <c r="IS230" i="3" s="1"/>
  <c r="HW230" i="3"/>
  <c r="IR230" i="3" s="1"/>
  <c r="HV230" i="3"/>
  <c r="IQ230" i="3" s="1"/>
  <c r="HU230" i="3"/>
  <c r="IP230" i="3" s="1"/>
  <c r="HT230" i="3"/>
  <c r="IO230" i="3" s="1"/>
  <c r="HS230" i="3"/>
  <c r="IN230" i="3" s="1"/>
  <c r="HR230" i="3"/>
  <c r="IM230" i="3" s="1"/>
  <c r="HQ230" i="3"/>
  <c r="IL230" i="3" s="1"/>
  <c r="HP230" i="3"/>
  <c r="IK230" i="3" s="1"/>
  <c r="HO230" i="3"/>
  <c r="IJ230" i="3" s="1"/>
  <c r="HN230" i="3"/>
  <c r="II230" i="3" s="1"/>
  <c r="HM230" i="3"/>
  <c r="IH230" i="3" s="1"/>
  <c r="HL230" i="3"/>
  <c r="IG230" i="3" s="1"/>
  <c r="HK230" i="3"/>
  <c r="IF230" i="3" s="1"/>
  <c r="HJ230" i="3"/>
  <c r="IE230" i="3" s="1"/>
  <c r="HI230" i="3"/>
  <c r="ID230" i="3" s="1"/>
  <c r="HH230" i="3"/>
  <c r="IC230" i="3" s="1"/>
  <c r="HG230" i="3"/>
  <c r="IB230" i="3" s="1"/>
  <c r="CY230" i="3"/>
  <c r="CF230" i="3"/>
  <c r="BM230" i="3"/>
  <c r="AT230" i="3"/>
  <c r="AO230" i="3"/>
  <c r="AN230" i="3"/>
  <c r="HZ229" i="3"/>
  <c r="IU229" i="3" s="1"/>
  <c r="HY229" i="3"/>
  <c r="IT229" i="3" s="1"/>
  <c r="HX229" i="3"/>
  <c r="IS229" i="3" s="1"/>
  <c r="HW229" i="3"/>
  <c r="IR229" i="3" s="1"/>
  <c r="HV229" i="3"/>
  <c r="IQ229" i="3" s="1"/>
  <c r="HU229" i="3"/>
  <c r="IP229" i="3" s="1"/>
  <c r="HT229" i="3"/>
  <c r="IO229" i="3" s="1"/>
  <c r="HS229" i="3"/>
  <c r="IN229" i="3" s="1"/>
  <c r="HR229" i="3"/>
  <c r="IM229" i="3" s="1"/>
  <c r="HQ229" i="3"/>
  <c r="IL229" i="3" s="1"/>
  <c r="HP229" i="3"/>
  <c r="IK229" i="3" s="1"/>
  <c r="HO229" i="3"/>
  <c r="IJ229" i="3" s="1"/>
  <c r="HN229" i="3"/>
  <c r="II229" i="3" s="1"/>
  <c r="HM229" i="3"/>
  <c r="IH229" i="3" s="1"/>
  <c r="HL229" i="3"/>
  <c r="IG229" i="3" s="1"/>
  <c r="HK229" i="3"/>
  <c r="IF229" i="3" s="1"/>
  <c r="HJ229" i="3"/>
  <c r="IE229" i="3" s="1"/>
  <c r="HI229" i="3"/>
  <c r="ID229" i="3" s="1"/>
  <c r="HH229" i="3"/>
  <c r="IC229" i="3" s="1"/>
  <c r="HG229" i="3"/>
  <c r="IB229" i="3" s="1"/>
  <c r="CY229" i="3"/>
  <c r="CF229" i="3"/>
  <c r="BM229" i="3"/>
  <c r="AT229" i="3"/>
  <c r="AO229" i="3"/>
  <c r="AN229" i="3"/>
  <c r="HZ228" i="3"/>
  <c r="IU228" i="3" s="1"/>
  <c r="HY228" i="3"/>
  <c r="IT228" i="3" s="1"/>
  <c r="HX228" i="3"/>
  <c r="IS228" i="3" s="1"/>
  <c r="HW228" i="3"/>
  <c r="IR228" i="3" s="1"/>
  <c r="HV228" i="3"/>
  <c r="IQ228" i="3" s="1"/>
  <c r="HU228" i="3"/>
  <c r="IP228" i="3" s="1"/>
  <c r="HT228" i="3"/>
  <c r="IO228" i="3" s="1"/>
  <c r="HS228" i="3"/>
  <c r="IN228" i="3" s="1"/>
  <c r="HR228" i="3"/>
  <c r="IM228" i="3" s="1"/>
  <c r="HQ228" i="3"/>
  <c r="IL228" i="3" s="1"/>
  <c r="HP228" i="3"/>
  <c r="IK228" i="3" s="1"/>
  <c r="HO228" i="3"/>
  <c r="IJ228" i="3" s="1"/>
  <c r="HN228" i="3"/>
  <c r="II228" i="3" s="1"/>
  <c r="HM228" i="3"/>
  <c r="IH228" i="3" s="1"/>
  <c r="HL228" i="3"/>
  <c r="IG228" i="3" s="1"/>
  <c r="HK228" i="3"/>
  <c r="IF228" i="3" s="1"/>
  <c r="HJ228" i="3"/>
  <c r="IE228" i="3" s="1"/>
  <c r="HI228" i="3"/>
  <c r="ID228" i="3" s="1"/>
  <c r="HH228" i="3"/>
  <c r="IC228" i="3" s="1"/>
  <c r="HG228" i="3"/>
  <c r="IB228" i="3" s="1"/>
  <c r="CY228" i="3"/>
  <c r="CF228" i="3"/>
  <c r="BM228" i="3"/>
  <c r="AT228" i="3"/>
  <c r="DB228" i="3" s="1"/>
  <c r="AO228" i="3"/>
  <c r="AN228" i="3"/>
  <c r="HZ227" i="3"/>
  <c r="IU227" i="3" s="1"/>
  <c r="HY227" i="3"/>
  <c r="IT227" i="3" s="1"/>
  <c r="HX227" i="3"/>
  <c r="IS227" i="3" s="1"/>
  <c r="HW227" i="3"/>
  <c r="IR227" i="3" s="1"/>
  <c r="HV227" i="3"/>
  <c r="IQ227" i="3" s="1"/>
  <c r="HU227" i="3"/>
  <c r="IP227" i="3" s="1"/>
  <c r="HT227" i="3"/>
  <c r="IO227" i="3" s="1"/>
  <c r="HS227" i="3"/>
  <c r="IN227" i="3" s="1"/>
  <c r="HR227" i="3"/>
  <c r="IM227" i="3" s="1"/>
  <c r="HQ227" i="3"/>
  <c r="IL227" i="3" s="1"/>
  <c r="HP227" i="3"/>
  <c r="IK227" i="3" s="1"/>
  <c r="HO227" i="3"/>
  <c r="IJ227" i="3" s="1"/>
  <c r="HN227" i="3"/>
  <c r="II227" i="3" s="1"/>
  <c r="HM227" i="3"/>
  <c r="IH227" i="3" s="1"/>
  <c r="HL227" i="3"/>
  <c r="IG227" i="3" s="1"/>
  <c r="HK227" i="3"/>
  <c r="IF227" i="3" s="1"/>
  <c r="HJ227" i="3"/>
  <c r="IE227" i="3" s="1"/>
  <c r="HI227" i="3"/>
  <c r="ID227" i="3" s="1"/>
  <c r="HH227" i="3"/>
  <c r="IC227" i="3" s="1"/>
  <c r="HG227" i="3"/>
  <c r="IB227" i="3" s="1"/>
  <c r="CY227" i="3"/>
  <c r="CF227" i="3"/>
  <c r="BM227" i="3"/>
  <c r="AT227" i="3"/>
  <c r="DB227" i="3" s="1"/>
  <c r="AO227" i="3"/>
  <c r="AN227" i="3"/>
  <c r="HZ226" i="3"/>
  <c r="IU226" i="3" s="1"/>
  <c r="HY226" i="3"/>
  <c r="IT226" i="3" s="1"/>
  <c r="HX226" i="3"/>
  <c r="IS226" i="3" s="1"/>
  <c r="HW226" i="3"/>
  <c r="IR226" i="3" s="1"/>
  <c r="HV226" i="3"/>
  <c r="IQ226" i="3" s="1"/>
  <c r="HU226" i="3"/>
  <c r="IP226" i="3" s="1"/>
  <c r="HT226" i="3"/>
  <c r="IO226" i="3" s="1"/>
  <c r="HS226" i="3"/>
  <c r="IN226" i="3" s="1"/>
  <c r="HR226" i="3"/>
  <c r="IM226" i="3" s="1"/>
  <c r="HQ226" i="3"/>
  <c r="IL226" i="3" s="1"/>
  <c r="HP226" i="3"/>
  <c r="IK226" i="3" s="1"/>
  <c r="HO226" i="3"/>
  <c r="IJ226" i="3" s="1"/>
  <c r="HN226" i="3"/>
  <c r="II226" i="3" s="1"/>
  <c r="HM226" i="3"/>
  <c r="IH226" i="3" s="1"/>
  <c r="HL226" i="3"/>
  <c r="IG226" i="3" s="1"/>
  <c r="HK226" i="3"/>
  <c r="IF226" i="3" s="1"/>
  <c r="HJ226" i="3"/>
  <c r="IE226" i="3" s="1"/>
  <c r="HI226" i="3"/>
  <c r="ID226" i="3" s="1"/>
  <c r="HH226" i="3"/>
  <c r="IC226" i="3" s="1"/>
  <c r="HG226" i="3"/>
  <c r="IB226" i="3" s="1"/>
  <c r="CY226" i="3"/>
  <c r="CF226" i="3"/>
  <c r="BM226" i="3"/>
  <c r="AT226" i="3"/>
  <c r="CT226" i="3" s="1"/>
  <c r="AO226" i="3"/>
  <c r="AN226" i="3"/>
  <c r="HZ225" i="3"/>
  <c r="IU225" i="3" s="1"/>
  <c r="HY225" i="3"/>
  <c r="IT225" i="3" s="1"/>
  <c r="HX225" i="3"/>
  <c r="IS225" i="3" s="1"/>
  <c r="HW225" i="3"/>
  <c r="IR225" i="3" s="1"/>
  <c r="HV225" i="3"/>
  <c r="IQ225" i="3" s="1"/>
  <c r="HU225" i="3"/>
  <c r="IP225" i="3" s="1"/>
  <c r="HT225" i="3"/>
  <c r="IO225" i="3" s="1"/>
  <c r="HS225" i="3"/>
  <c r="IN225" i="3" s="1"/>
  <c r="HR225" i="3"/>
  <c r="IM225" i="3" s="1"/>
  <c r="HQ225" i="3"/>
  <c r="IL225" i="3" s="1"/>
  <c r="HP225" i="3"/>
  <c r="IK225" i="3" s="1"/>
  <c r="HO225" i="3"/>
  <c r="IJ225" i="3" s="1"/>
  <c r="HN225" i="3"/>
  <c r="II225" i="3" s="1"/>
  <c r="HM225" i="3"/>
  <c r="IH225" i="3" s="1"/>
  <c r="HL225" i="3"/>
  <c r="IG225" i="3" s="1"/>
  <c r="HK225" i="3"/>
  <c r="IF225" i="3" s="1"/>
  <c r="HJ225" i="3"/>
  <c r="IE225" i="3" s="1"/>
  <c r="HI225" i="3"/>
  <c r="ID225" i="3" s="1"/>
  <c r="HH225" i="3"/>
  <c r="IC225" i="3" s="1"/>
  <c r="HG225" i="3"/>
  <c r="IB225" i="3" s="1"/>
  <c r="CY225" i="3"/>
  <c r="CF225" i="3"/>
  <c r="BM225" i="3"/>
  <c r="AT225" i="3"/>
  <c r="CS225" i="3" s="1"/>
  <c r="AO225" i="3"/>
  <c r="AN225" i="3"/>
  <c r="HZ224" i="3"/>
  <c r="IU224" i="3" s="1"/>
  <c r="HY224" i="3"/>
  <c r="IT224" i="3" s="1"/>
  <c r="HX224" i="3"/>
  <c r="IS224" i="3" s="1"/>
  <c r="HW224" i="3"/>
  <c r="IR224" i="3" s="1"/>
  <c r="HV224" i="3"/>
  <c r="IQ224" i="3" s="1"/>
  <c r="HU224" i="3"/>
  <c r="IP224" i="3" s="1"/>
  <c r="HT224" i="3"/>
  <c r="IO224" i="3" s="1"/>
  <c r="HS224" i="3"/>
  <c r="IN224" i="3" s="1"/>
  <c r="HR224" i="3"/>
  <c r="IM224" i="3" s="1"/>
  <c r="HQ224" i="3"/>
  <c r="IL224" i="3" s="1"/>
  <c r="HP224" i="3"/>
  <c r="IK224" i="3" s="1"/>
  <c r="HO224" i="3"/>
  <c r="IJ224" i="3" s="1"/>
  <c r="HN224" i="3"/>
  <c r="II224" i="3" s="1"/>
  <c r="HM224" i="3"/>
  <c r="IH224" i="3" s="1"/>
  <c r="HL224" i="3"/>
  <c r="IG224" i="3" s="1"/>
  <c r="HK224" i="3"/>
  <c r="IF224" i="3" s="1"/>
  <c r="HJ224" i="3"/>
  <c r="IE224" i="3" s="1"/>
  <c r="HI224" i="3"/>
  <c r="ID224" i="3" s="1"/>
  <c r="HH224" i="3"/>
  <c r="IC224" i="3" s="1"/>
  <c r="HG224" i="3"/>
  <c r="IB224" i="3" s="1"/>
  <c r="CY224" i="3"/>
  <c r="CF224" i="3"/>
  <c r="BM224" i="3"/>
  <c r="AT224" i="3"/>
  <c r="CB224" i="3" s="1"/>
  <c r="AO224" i="3"/>
  <c r="AN224" i="3"/>
  <c r="HZ223" i="3"/>
  <c r="IU223" i="3" s="1"/>
  <c r="HY223" i="3"/>
  <c r="IT223" i="3" s="1"/>
  <c r="HX223" i="3"/>
  <c r="IS223" i="3" s="1"/>
  <c r="HW223" i="3"/>
  <c r="IR223" i="3" s="1"/>
  <c r="HV223" i="3"/>
  <c r="IQ223" i="3" s="1"/>
  <c r="HU223" i="3"/>
  <c r="IP223" i="3" s="1"/>
  <c r="HT223" i="3"/>
  <c r="IO223" i="3" s="1"/>
  <c r="HS223" i="3"/>
  <c r="IN223" i="3" s="1"/>
  <c r="HR223" i="3"/>
  <c r="IM223" i="3" s="1"/>
  <c r="HQ223" i="3"/>
  <c r="IL223" i="3" s="1"/>
  <c r="HP223" i="3"/>
  <c r="IK223" i="3" s="1"/>
  <c r="HO223" i="3"/>
  <c r="IJ223" i="3" s="1"/>
  <c r="HN223" i="3"/>
  <c r="II223" i="3" s="1"/>
  <c r="HM223" i="3"/>
  <c r="IH223" i="3" s="1"/>
  <c r="HL223" i="3"/>
  <c r="IG223" i="3" s="1"/>
  <c r="HK223" i="3"/>
  <c r="IF223" i="3" s="1"/>
  <c r="HJ223" i="3"/>
  <c r="IE223" i="3" s="1"/>
  <c r="HI223" i="3"/>
  <c r="ID223" i="3" s="1"/>
  <c r="HH223" i="3"/>
  <c r="IC223" i="3" s="1"/>
  <c r="HG223" i="3"/>
  <c r="IB223" i="3" s="1"/>
  <c r="CY223" i="3"/>
  <c r="CF223" i="3"/>
  <c r="BM223" i="3"/>
  <c r="AT223" i="3"/>
  <c r="CK223" i="3" s="1"/>
  <c r="AO223" i="3"/>
  <c r="AN223" i="3"/>
  <c r="HZ222" i="3"/>
  <c r="IU222" i="3" s="1"/>
  <c r="HY222" i="3"/>
  <c r="IT222" i="3" s="1"/>
  <c r="HX222" i="3"/>
  <c r="IS222" i="3" s="1"/>
  <c r="HW222" i="3"/>
  <c r="IR222" i="3" s="1"/>
  <c r="HV222" i="3"/>
  <c r="IQ222" i="3" s="1"/>
  <c r="HU222" i="3"/>
  <c r="IP222" i="3" s="1"/>
  <c r="HT222" i="3"/>
  <c r="IO222" i="3" s="1"/>
  <c r="HS222" i="3"/>
  <c r="IN222" i="3" s="1"/>
  <c r="HR222" i="3"/>
  <c r="IM222" i="3" s="1"/>
  <c r="HQ222" i="3"/>
  <c r="IL222" i="3" s="1"/>
  <c r="HP222" i="3"/>
  <c r="IK222" i="3" s="1"/>
  <c r="HO222" i="3"/>
  <c r="IJ222" i="3" s="1"/>
  <c r="HN222" i="3"/>
  <c r="II222" i="3" s="1"/>
  <c r="HM222" i="3"/>
  <c r="IH222" i="3" s="1"/>
  <c r="HL222" i="3"/>
  <c r="IG222" i="3" s="1"/>
  <c r="HK222" i="3"/>
  <c r="IF222" i="3" s="1"/>
  <c r="HJ222" i="3"/>
  <c r="IE222" i="3" s="1"/>
  <c r="HI222" i="3"/>
  <c r="ID222" i="3" s="1"/>
  <c r="HH222" i="3"/>
  <c r="IC222" i="3" s="1"/>
  <c r="HG222" i="3"/>
  <c r="IB222" i="3" s="1"/>
  <c r="CY222" i="3"/>
  <c r="CF222" i="3"/>
  <c r="BM222" i="3"/>
  <c r="AT222" i="3"/>
  <c r="DP222" i="3" s="1"/>
  <c r="AO222" i="3"/>
  <c r="AN222" i="3"/>
  <c r="HZ221" i="3"/>
  <c r="IU221" i="3" s="1"/>
  <c r="HY221" i="3"/>
  <c r="IT221" i="3" s="1"/>
  <c r="HX221" i="3"/>
  <c r="IS221" i="3" s="1"/>
  <c r="HW221" i="3"/>
  <c r="IR221" i="3" s="1"/>
  <c r="HV221" i="3"/>
  <c r="IQ221" i="3" s="1"/>
  <c r="HU221" i="3"/>
  <c r="IP221" i="3" s="1"/>
  <c r="HT221" i="3"/>
  <c r="IO221" i="3" s="1"/>
  <c r="HS221" i="3"/>
  <c r="IN221" i="3" s="1"/>
  <c r="HR221" i="3"/>
  <c r="IM221" i="3" s="1"/>
  <c r="HQ221" i="3"/>
  <c r="IL221" i="3" s="1"/>
  <c r="HP221" i="3"/>
  <c r="IK221" i="3" s="1"/>
  <c r="HO221" i="3"/>
  <c r="IJ221" i="3" s="1"/>
  <c r="HN221" i="3"/>
  <c r="II221" i="3" s="1"/>
  <c r="HM221" i="3"/>
  <c r="IH221" i="3" s="1"/>
  <c r="HL221" i="3"/>
  <c r="IG221" i="3" s="1"/>
  <c r="HK221" i="3"/>
  <c r="IF221" i="3" s="1"/>
  <c r="HJ221" i="3"/>
  <c r="IE221" i="3" s="1"/>
  <c r="HI221" i="3"/>
  <c r="ID221" i="3" s="1"/>
  <c r="HH221" i="3"/>
  <c r="IC221" i="3" s="1"/>
  <c r="HG221" i="3"/>
  <c r="IB221" i="3" s="1"/>
  <c r="CY221" i="3"/>
  <c r="CF221" i="3"/>
  <c r="BM221" i="3"/>
  <c r="AT221" i="3"/>
  <c r="CS221" i="3" s="1"/>
  <c r="AO221" i="3"/>
  <c r="AN221" i="3"/>
  <c r="HZ220" i="3"/>
  <c r="IU220" i="3" s="1"/>
  <c r="HY220" i="3"/>
  <c r="IT220" i="3" s="1"/>
  <c r="HX220" i="3"/>
  <c r="IS220" i="3" s="1"/>
  <c r="HW220" i="3"/>
  <c r="IR220" i="3" s="1"/>
  <c r="HV220" i="3"/>
  <c r="IQ220" i="3" s="1"/>
  <c r="HU220" i="3"/>
  <c r="IP220" i="3" s="1"/>
  <c r="HT220" i="3"/>
  <c r="IO220" i="3" s="1"/>
  <c r="HS220" i="3"/>
  <c r="IN220" i="3" s="1"/>
  <c r="HR220" i="3"/>
  <c r="IM220" i="3" s="1"/>
  <c r="HQ220" i="3"/>
  <c r="IL220" i="3" s="1"/>
  <c r="HP220" i="3"/>
  <c r="IK220" i="3" s="1"/>
  <c r="HO220" i="3"/>
  <c r="IJ220" i="3" s="1"/>
  <c r="HN220" i="3"/>
  <c r="II220" i="3" s="1"/>
  <c r="HM220" i="3"/>
  <c r="IH220" i="3" s="1"/>
  <c r="HL220" i="3"/>
  <c r="IG220" i="3" s="1"/>
  <c r="HK220" i="3"/>
  <c r="IF220" i="3" s="1"/>
  <c r="HJ220" i="3"/>
  <c r="IE220" i="3" s="1"/>
  <c r="HI220" i="3"/>
  <c r="ID220" i="3" s="1"/>
  <c r="HH220" i="3"/>
  <c r="IC220" i="3" s="1"/>
  <c r="HG220" i="3"/>
  <c r="IB220" i="3" s="1"/>
  <c r="CY220" i="3"/>
  <c r="CF220" i="3"/>
  <c r="BM220" i="3"/>
  <c r="AT220" i="3"/>
  <c r="CV220" i="3" s="1"/>
  <c r="AO220" i="3"/>
  <c r="AN220" i="3"/>
  <c r="HZ219" i="3"/>
  <c r="IU219" i="3" s="1"/>
  <c r="HY219" i="3"/>
  <c r="IT219" i="3" s="1"/>
  <c r="HX219" i="3"/>
  <c r="IS219" i="3" s="1"/>
  <c r="HW219" i="3"/>
  <c r="IR219" i="3" s="1"/>
  <c r="HV219" i="3"/>
  <c r="IQ219" i="3" s="1"/>
  <c r="HU219" i="3"/>
  <c r="IP219" i="3" s="1"/>
  <c r="HT219" i="3"/>
  <c r="IO219" i="3" s="1"/>
  <c r="HS219" i="3"/>
  <c r="IN219" i="3" s="1"/>
  <c r="HR219" i="3"/>
  <c r="IM219" i="3" s="1"/>
  <c r="HQ219" i="3"/>
  <c r="IL219" i="3" s="1"/>
  <c r="HP219" i="3"/>
  <c r="IK219" i="3" s="1"/>
  <c r="HO219" i="3"/>
  <c r="IJ219" i="3" s="1"/>
  <c r="HN219" i="3"/>
  <c r="II219" i="3" s="1"/>
  <c r="HM219" i="3"/>
  <c r="IH219" i="3" s="1"/>
  <c r="HL219" i="3"/>
  <c r="IG219" i="3" s="1"/>
  <c r="HK219" i="3"/>
  <c r="IF219" i="3" s="1"/>
  <c r="HJ219" i="3"/>
  <c r="IE219" i="3" s="1"/>
  <c r="HI219" i="3"/>
  <c r="ID219" i="3" s="1"/>
  <c r="HH219" i="3"/>
  <c r="IC219" i="3" s="1"/>
  <c r="HG219" i="3"/>
  <c r="IB219" i="3" s="1"/>
  <c r="CY219" i="3"/>
  <c r="CF219" i="3"/>
  <c r="BM219" i="3"/>
  <c r="AT219" i="3"/>
  <c r="DH219" i="3" s="1"/>
  <c r="AO219" i="3"/>
  <c r="AN219" i="3"/>
  <c r="HZ218" i="3"/>
  <c r="IU218" i="3" s="1"/>
  <c r="HY218" i="3"/>
  <c r="IT218" i="3" s="1"/>
  <c r="HX218" i="3"/>
  <c r="IS218" i="3" s="1"/>
  <c r="HW218" i="3"/>
  <c r="IR218" i="3" s="1"/>
  <c r="HV218" i="3"/>
  <c r="IQ218" i="3" s="1"/>
  <c r="HU218" i="3"/>
  <c r="IP218" i="3" s="1"/>
  <c r="HT218" i="3"/>
  <c r="IO218" i="3" s="1"/>
  <c r="HS218" i="3"/>
  <c r="IN218" i="3" s="1"/>
  <c r="HR218" i="3"/>
  <c r="IM218" i="3" s="1"/>
  <c r="HQ218" i="3"/>
  <c r="IL218" i="3" s="1"/>
  <c r="HP218" i="3"/>
  <c r="IK218" i="3" s="1"/>
  <c r="HO218" i="3"/>
  <c r="IJ218" i="3" s="1"/>
  <c r="HN218" i="3"/>
  <c r="II218" i="3" s="1"/>
  <c r="HM218" i="3"/>
  <c r="IH218" i="3" s="1"/>
  <c r="HL218" i="3"/>
  <c r="IG218" i="3" s="1"/>
  <c r="HK218" i="3"/>
  <c r="IF218" i="3" s="1"/>
  <c r="HJ218" i="3"/>
  <c r="IE218" i="3" s="1"/>
  <c r="HI218" i="3"/>
  <c r="ID218" i="3" s="1"/>
  <c r="HH218" i="3"/>
  <c r="IC218" i="3" s="1"/>
  <c r="HG218" i="3"/>
  <c r="IB218" i="3" s="1"/>
  <c r="CY218" i="3"/>
  <c r="CF218" i="3"/>
  <c r="BM218" i="3"/>
  <c r="AT218" i="3"/>
  <c r="AO218" i="3"/>
  <c r="AN218" i="3"/>
  <c r="HZ217" i="3"/>
  <c r="IU217" i="3" s="1"/>
  <c r="HY217" i="3"/>
  <c r="IT217" i="3" s="1"/>
  <c r="HX217" i="3"/>
  <c r="IS217" i="3" s="1"/>
  <c r="HW217" i="3"/>
  <c r="IR217" i="3" s="1"/>
  <c r="HV217" i="3"/>
  <c r="IQ217" i="3" s="1"/>
  <c r="HU217" i="3"/>
  <c r="IP217" i="3" s="1"/>
  <c r="HT217" i="3"/>
  <c r="IO217" i="3" s="1"/>
  <c r="HS217" i="3"/>
  <c r="IN217" i="3" s="1"/>
  <c r="HR217" i="3"/>
  <c r="IM217" i="3" s="1"/>
  <c r="HQ217" i="3"/>
  <c r="IL217" i="3" s="1"/>
  <c r="HP217" i="3"/>
  <c r="IK217" i="3" s="1"/>
  <c r="HO217" i="3"/>
  <c r="IJ217" i="3" s="1"/>
  <c r="HN217" i="3"/>
  <c r="II217" i="3" s="1"/>
  <c r="HM217" i="3"/>
  <c r="IH217" i="3" s="1"/>
  <c r="HL217" i="3"/>
  <c r="IG217" i="3" s="1"/>
  <c r="HK217" i="3"/>
  <c r="IF217" i="3" s="1"/>
  <c r="HJ217" i="3"/>
  <c r="IE217" i="3" s="1"/>
  <c r="HI217" i="3"/>
  <c r="ID217" i="3" s="1"/>
  <c r="HH217" i="3"/>
  <c r="IC217" i="3" s="1"/>
  <c r="HG217" i="3"/>
  <c r="IB217" i="3" s="1"/>
  <c r="CY217" i="3"/>
  <c r="CF217" i="3"/>
  <c r="BM217" i="3"/>
  <c r="AT217" i="3"/>
  <c r="BJ217" i="3" s="1"/>
  <c r="AO217" i="3"/>
  <c r="AN217" i="3"/>
  <c r="HZ216" i="3"/>
  <c r="IU216" i="3" s="1"/>
  <c r="HY216" i="3"/>
  <c r="IT216" i="3" s="1"/>
  <c r="HX216" i="3"/>
  <c r="IS216" i="3" s="1"/>
  <c r="HW216" i="3"/>
  <c r="IR216" i="3" s="1"/>
  <c r="HV216" i="3"/>
  <c r="IQ216" i="3" s="1"/>
  <c r="HU216" i="3"/>
  <c r="IP216" i="3" s="1"/>
  <c r="HT216" i="3"/>
  <c r="IO216" i="3" s="1"/>
  <c r="HS216" i="3"/>
  <c r="IN216" i="3" s="1"/>
  <c r="HR216" i="3"/>
  <c r="IM216" i="3" s="1"/>
  <c r="HQ216" i="3"/>
  <c r="IL216" i="3" s="1"/>
  <c r="HP216" i="3"/>
  <c r="IK216" i="3" s="1"/>
  <c r="HO216" i="3"/>
  <c r="IJ216" i="3" s="1"/>
  <c r="HN216" i="3"/>
  <c r="II216" i="3" s="1"/>
  <c r="HM216" i="3"/>
  <c r="IH216" i="3" s="1"/>
  <c r="HL216" i="3"/>
  <c r="IG216" i="3" s="1"/>
  <c r="HK216" i="3"/>
  <c r="IF216" i="3" s="1"/>
  <c r="HJ216" i="3"/>
  <c r="IE216" i="3" s="1"/>
  <c r="HI216" i="3"/>
  <c r="ID216" i="3" s="1"/>
  <c r="HH216" i="3"/>
  <c r="IC216" i="3" s="1"/>
  <c r="HG216" i="3"/>
  <c r="IB216" i="3" s="1"/>
  <c r="CY216" i="3"/>
  <c r="CF216" i="3"/>
  <c r="BM216" i="3"/>
  <c r="AT216" i="3"/>
  <c r="DH216" i="3" s="1"/>
  <c r="AO216" i="3"/>
  <c r="AN216" i="3"/>
  <c r="HZ215" i="3"/>
  <c r="IU215" i="3" s="1"/>
  <c r="HY215" i="3"/>
  <c r="IT215" i="3" s="1"/>
  <c r="HX215" i="3"/>
  <c r="IS215" i="3" s="1"/>
  <c r="HW215" i="3"/>
  <c r="IR215" i="3" s="1"/>
  <c r="HV215" i="3"/>
  <c r="IQ215" i="3" s="1"/>
  <c r="HU215" i="3"/>
  <c r="IP215" i="3" s="1"/>
  <c r="HT215" i="3"/>
  <c r="IO215" i="3" s="1"/>
  <c r="HS215" i="3"/>
  <c r="IN215" i="3" s="1"/>
  <c r="HR215" i="3"/>
  <c r="IM215" i="3" s="1"/>
  <c r="HQ215" i="3"/>
  <c r="IL215" i="3" s="1"/>
  <c r="HP215" i="3"/>
  <c r="IK215" i="3" s="1"/>
  <c r="HO215" i="3"/>
  <c r="IJ215" i="3" s="1"/>
  <c r="HN215" i="3"/>
  <c r="II215" i="3" s="1"/>
  <c r="HM215" i="3"/>
  <c r="IH215" i="3" s="1"/>
  <c r="HL215" i="3"/>
  <c r="IG215" i="3" s="1"/>
  <c r="HK215" i="3"/>
  <c r="IF215" i="3" s="1"/>
  <c r="HJ215" i="3"/>
  <c r="IE215" i="3" s="1"/>
  <c r="HI215" i="3"/>
  <c r="ID215" i="3" s="1"/>
  <c r="HH215" i="3"/>
  <c r="IC215" i="3" s="1"/>
  <c r="HG215" i="3"/>
  <c r="IB215" i="3" s="1"/>
  <c r="CY215" i="3"/>
  <c r="CF215" i="3"/>
  <c r="BM215" i="3"/>
  <c r="AT215" i="3"/>
  <c r="DJ215" i="3" s="1"/>
  <c r="AO215" i="3"/>
  <c r="AN215" i="3"/>
  <c r="HZ214" i="3"/>
  <c r="IU214" i="3" s="1"/>
  <c r="HY214" i="3"/>
  <c r="IT214" i="3" s="1"/>
  <c r="HX214" i="3"/>
  <c r="IS214" i="3" s="1"/>
  <c r="HW214" i="3"/>
  <c r="IR214" i="3" s="1"/>
  <c r="HV214" i="3"/>
  <c r="IQ214" i="3" s="1"/>
  <c r="HU214" i="3"/>
  <c r="IP214" i="3" s="1"/>
  <c r="HT214" i="3"/>
  <c r="IO214" i="3" s="1"/>
  <c r="HS214" i="3"/>
  <c r="IN214" i="3" s="1"/>
  <c r="HR214" i="3"/>
  <c r="IM214" i="3" s="1"/>
  <c r="HQ214" i="3"/>
  <c r="IL214" i="3" s="1"/>
  <c r="HP214" i="3"/>
  <c r="IK214" i="3" s="1"/>
  <c r="HO214" i="3"/>
  <c r="IJ214" i="3" s="1"/>
  <c r="HN214" i="3"/>
  <c r="II214" i="3" s="1"/>
  <c r="HM214" i="3"/>
  <c r="IH214" i="3" s="1"/>
  <c r="HL214" i="3"/>
  <c r="IG214" i="3" s="1"/>
  <c r="HK214" i="3"/>
  <c r="IF214" i="3" s="1"/>
  <c r="HJ214" i="3"/>
  <c r="IE214" i="3" s="1"/>
  <c r="HI214" i="3"/>
  <c r="ID214" i="3" s="1"/>
  <c r="HH214" i="3"/>
  <c r="IC214" i="3" s="1"/>
  <c r="HG214" i="3"/>
  <c r="IB214" i="3" s="1"/>
  <c r="CY214" i="3"/>
  <c r="CF214" i="3"/>
  <c r="BM214" i="3"/>
  <c r="AT214" i="3"/>
  <c r="CJ214" i="3" s="1"/>
  <c r="AO214" i="3"/>
  <c r="AN214" i="3"/>
  <c r="HZ213" i="3"/>
  <c r="IU213" i="3" s="1"/>
  <c r="HY213" i="3"/>
  <c r="IT213" i="3" s="1"/>
  <c r="HX213" i="3"/>
  <c r="IS213" i="3" s="1"/>
  <c r="HW213" i="3"/>
  <c r="IR213" i="3" s="1"/>
  <c r="HV213" i="3"/>
  <c r="IQ213" i="3" s="1"/>
  <c r="HU213" i="3"/>
  <c r="IP213" i="3" s="1"/>
  <c r="HT213" i="3"/>
  <c r="IO213" i="3" s="1"/>
  <c r="HS213" i="3"/>
  <c r="IN213" i="3" s="1"/>
  <c r="HR213" i="3"/>
  <c r="IM213" i="3" s="1"/>
  <c r="HQ213" i="3"/>
  <c r="IL213" i="3" s="1"/>
  <c r="HP213" i="3"/>
  <c r="IK213" i="3" s="1"/>
  <c r="HO213" i="3"/>
  <c r="IJ213" i="3" s="1"/>
  <c r="HN213" i="3"/>
  <c r="II213" i="3" s="1"/>
  <c r="HM213" i="3"/>
  <c r="IH213" i="3" s="1"/>
  <c r="HL213" i="3"/>
  <c r="IG213" i="3" s="1"/>
  <c r="HK213" i="3"/>
  <c r="IF213" i="3" s="1"/>
  <c r="HJ213" i="3"/>
  <c r="IE213" i="3" s="1"/>
  <c r="HI213" i="3"/>
  <c r="ID213" i="3" s="1"/>
  <c r="HH213" i="3"/>
  <c r="IC213" i="3" s="1"/>
  <c r="HG213" i="3"/>
  <c r="IB213" i="3" s="1"/>
  <c r="CY213" i="3"/>
  <c r="CF213" i="3"/>
  <c r="BM213" i="3"/>
  <c r="AT213" i="3"/>
  <c r="DH213" i="3" s="1"/>
  <c r="AO213" i="3"/>
  <c r="AN213" i="3"/>
  <c r="HZ212" i="3"/>
  <c r="IU212" i="3" s="1"/>
  <c r="HY212" i="3"/>
  <c r="IT212" i="3" s="1"/>
  <c r="HX212" i="3"/>
  <c r="IS212" i="3" s="1"/>
  <c r="HW212" i="3"/>
  <c r="IR212" i="3" s="1"/>
  <c r="HV212" i="3"/>
  <c r="IQ212" i="3" s="1"/>
  <c r="HU212" i="3"/>
  <c r="IP212" i="3" s="1"/>
  <c r="HT212" i="3"/>
  <c r="IO212" i="3" s="1"/>
  <c r="HS212" i="3"/>
  <c r="IN212" i="3" s="1"/>
  <c r="HR212" i="3"/>
  <c r="IM212" i="3" s="1"/>
  <c r="HQ212" i="3"/>
  <c r="IL212" i="3" s="1"/>
  <c r="HP212" i="3"/>
  <c r="IK212" i="3" s="1"/>
  <c r="HO212" i="3"/>
  <c r="IJ212" i="3" s="1"/>
  <c r="HN212" i="3"/>
  <c r="II212" i="3" s="1"/>
  <c r="HM212" i="3"/>
  <c r="IH212" i="3" s="1"/>
  <c r="HL212" i="3"/>
  <c r="IG212" i="3" s="1"/>
  <c r="HK212" i="3"/>
  <c r="IF212" i="3" s="1"/>
  <c r="HJ212" i="3"/>
  <c r="IE212" i="3" s="1"/>
  <c r="HI212" i="3"/>
  <c r="ID212" i="3" s="1"/>
  <c r="HH212" i="3"/>
  <c r="IC212" i="3" s="1"/>
  <c r="HG212" i="3"/>
  <c r="IB212" i="3" s="1"/>
  <c r="CY212" i="3"/>
  <c r="CF212" i="3"/>
  <c r="BM212" i="3"/>
  <c r="AT212" i="3"/>
  <c r="CK212" i="3" s="1"/>
  <c r="AO212" i="3"/>
  <c r="AN212" i="3"/>
  <c r="HZ211" i="3"/>
  <c r="IU211" i="3" s="1"/>
  <c r="HY211" i="3"/>
  <c r="IT211" i="3" s="1"/>
  <c r="HX211" i="3"/>
  <c r="IS211" i="3" s="1"/>
  <c r="HW211" i="3"/>
  <c r="IR211" i="3" s="1"/>
  <c r="HV211" i="3"/>
  <c r="IQ211" i="3" s="1"/>
  <c r="HU211" i="3"/>
  <c r="IP211" i="3" s="1"/>
  <c r="HT211" i="3"/>
  <c r="IO211" i="3" s="1"/>
  <c r="HS211" i="3"/>
  <c r="IN211" i="3" s="1"/>
  <c r="HR211" i="3"/>
  <c r="IM211" i="3" s="1"/>
  <c r="HQ211" i="3"/>
  <c r="IL211" i="3" s="1"/>
  <c r="HP211" i="3"/>
  <c r="IK211" i="3" s="1"/>
  <c r="HO211" i="3"/>
  <c r="IJ211" i="3" s="1"/>
  <c r="HN211" i="3"/>
  <c r="II211" i="3" s="1"/>
  <c r="HM211" i="3"/>
  <c r="IH211" i="3" s="1"/>
  <c r="HL211" i="3"/>
  <c r="IG211" i="3" s="1"/>
  <c r="HK211" i="3"/>
  <c r="IF211" i="3" s="1"/>
  <c r="HJ211" i="3"/>
  <c r="IE211" i="3" s="1"/>
  <c r="HI211" i="3"/>
  <c r="ID211" i="3" s="1"/>
  <c r="HH211" i="3"/>
  <c r="IC211" i="3" s="1"/>
  <c r="HG211" i="3"/>
  <c r="IB211" i="3" s="1"/>
  <c r="CY211" i="3"/>
  <c r="CF211" i="3"/>
  <c r="BM211" i="3"/>
  <c r="AT211" i="3"/>
  <c r="BV211" i="3" s="1"/>
  <c r="AO211" i="3"/>
  <c r="AN211" i="3"/>
  <c r="HZ210" i="3"/>
  <c r="IU210" i="3" s="1"/>
  <c r="HY210" i="3"/>
  <c r="IT210" i="3" s="1"/>
  <c r="HX210" i="3"/>
  <c r="IS210" i="3" s="1"/>
  <c r="HW210" i="3"/>
  <c r="IR210" i="3" s="1"/>
  <c r="HV210" i="3"/>
  <c r="IQ210" i="3" s="1"/>
  <c r="HU210" i="3"/>
  <c r="IP210" i="3" s="1"/>
  <c r="HT210" i="3"/>
  <c r="IO210" i="3" s="1"/>
  <c r="HS210" i="3"/>
  <c r="IN210" i="3" s="1"/>
  <c r="HR210" i="3"/>
  <c r="IM210" i="3" s="1"/>
  <c r="HQ210" i="3"/>
  <c r="IL210" i="3" s="1"/>
  <c r="HP210" i="3"/>
  <c r="IK210" i="3" s="1"/>
  <c r="HO210" i="3"/>
  <c r="IJ210" i="3" s="1"/>
  <c r="HN210" i="3"/>
  <c r="II210" i="3" s="1"/>
  <c r="HM210" i="3"/>
  <c r="IH210" i="3" s="1"/>
  <c r="HL210" i="3"/>
  <c r="IG210" i="3" s="1"/>
  <c r="HK210" i="3"/>
  <c r="IF210" i="3" s="1"/>
  <c r="HJ210" i="3"/>
  <c r="IE210" i="3" s="1"/>
  <c r="HI210" i="3"/>
  <c r="ID210" i="3" s="1"/>
  <c r="HH210" i="3"/>
  <c r="IC210" i="3" s="1"/>
  <c r="HG210" i="3"/>
  <c r="IB210" i="3" s="1"/>
  <c r="CY210" i="3"/>
  <c r="CF210" i="3"/>
  <c r="BM210" i="3"/>
  <c r="AT210" i="3"/>
  <c r="AO210" i="3"/>
  <c r="AN210" i="3"/>
  <c r="HZ209" i="3"/>
  <c r="IU209" i="3" s="1"/>
  <c r="HY209" i="3"/>
  <c r="IT209" i="3" s="1"/>
  <c r="HX209" i="3"/>
  <c r="IS209" i="3" s="1"/>
  <c r="HW209" i="3"/>
  <c r="IR209" i="3" s="1"/>
  <c r="HV209" i="3"/>
  <c r="IQ209" i="3" s="1"/>
  <c r="HU209" i="3"/>
  <c r="IP209" i="3" s="1"/>
  <c r="HT209" i="3"/>
  <c r="IO209" i="3" s="1"/>
  <c r="HS209" i="3"/>
  <c r="IN209" i="3" s="1"/>
  <c r="HR209" i="3"/>
  <c r="IM209" i="3" s="1"/>
  <c r="HQ209" i="3"/>
  <c r="IL209" i="3" s="1"/>
  <c r="HP209" i="3"/>
  <c r="IK209" i="3" s="1"/>
  <c r="HO209" i="3"/>
  <c r="IJ209" i="3" s="1"/>
  <c r="HN209" i="3"/>
  <c r="II209" i="3" s="1"/>
  <c r="HM209" i="3"/>
  <c r="IH209" i="3" s="1"/>
  <c r="HL209" i="3"/>
  <c r="IG209" i="3" s="1"/>
  <c r="HK209" i="3"/>
  <c r="IF209" i="3" s="1"/>
  <c r="HJ209" i="3"/>
  <c r="IE209" i="3" s="1"/>
  <c r="HI209" i="3"/>
  <c r="ID209" i="3" s="1"/>
  <c r="HH209" i="3"/>
  <c r="IC209" i="3" s="1"/>
  <c r="HG209" i="3"/>
  <c r="IB209" i="3" s="1"/>
  <c r="CY209" i="3"/>
  <c r="CF209" i="3"/>
  <c r="BM209" i="3"/>
  <c r="AT209" i="3"/>
  <c r="DB209" i="3" s="1"/>
  <c r="AO209" i="3"/>
  <c r="AN209" i="3"/>
  <c r="HZ208" i="3"/>
  <c r="IU208" i="3" s="1"/>
  <c r="HY208" i="3"/>
  <c r="IT208" i="3" s="1"/>
  <c r="HX208" i="3"/>
  <c r="IS208" i="3" s="1"/>
  <c r="HW208" i="3"/>
  <c r="IR208" i="3" s="1"/>
  <c r="HV208" i="3"/>
  <c r="IQ208" i="3" s="1"/>
  <c r="HU208" i="3"/>
  <c r="IP208" i="3" s="1"/>
  <c r="HT208" i="3"/>
  <c r="IO208" i="3" s="1"/>
  <c r="HS208" i="3"/>
  <c r="IN208" i="3" s="1"/>
  <c r="HR208" i="3"/>
  <c r="IM208" i="3" s="1"/>
  <c r="HQ208" i="3"/>
  <c r="IL208" i="3" s="1"/>
  <c r="HP208" i="3"/>
  <c r="IK208" i="3" s="1"/>
  <c r="HO208" i="3"/>
  <c r="IJ208" i="3" s="1"/>
  <c r="HN208" i="3"/>
  <c r="II208" i="3" s="1"/>
  <c r="HM208" i="3"/>
  <c r="IH208" i="3" s="1"/>
  <c r="HL208" i="3"/>
  <c r="IG208" i="3" s="1"/>
  <c r="HK208" i="3"/>
  <c r="IF208" i="3" s="1"/>
  <c r="HJ208" i="3"/>
  <c r="IE208" i="3" s="1"/>
  <c r="HI208" i="3"/>
  <c r="ID208" i="3" s="1"/>
  <c r="HH208" i="3"/>
  <c r="IC208" i="3" s="1"/>
  <c r="HG208" i="3"/>
  <c r="IB208" i="3" s="1"/>
  <c r="CY208" i="3"/>
  <c r="CF208" i="3"/>
  <c r="BM208" i="3"/>
  <c r="AT208" i="3"/>
  <c r="CC208" i="3" s="1"/>
  <c r="AO208" i="3"/>
  <c r="AN208" i="3"/>
  <c r="HZ207" i="3"/>
  <c r="IU207" i="3" s="1"/>
  <c r="HY207" i="3"/>
  <c r="IT207" i="3" s="1"/>
  <c r="HX207" i="3"/>
  <c r="IS207" i="3" s="1"/>
  <c r="HW207" i="3"/>
  <c r="IR207" i="3" s="1"/>
  <c r="HV207" i="3"/>
  <c r="IQ207" i="3" s="1"/>
  <c r="HU207" i="3"/>
  <c r="IP207" i="3" s="1"/>
  <c r="HT207" i="3"/>
  <c r="IO207" i="3" s="1"/>
  <c r="HS207" i="3"/>
  <c r="IN207" i="3" s="1"/>
  <c r="HR207" i="3"/>
  <c r="IM207" i="3" s="1"/>
  <c r="HQ207" i="3"/>
  <c r="IL207" i="3" s="1"/>
  <c r="HP207" i="3"/>
  <c r="IK207" i="3" s="1"/>
  <c r="HO207" i="3"/>
  <c r="IJ207" i="3" s="1"/>
  <c r="HN207" i="3"/>
  <c r="II207" i="3" s="1"/>
  <c r="HM207" i="3"/>
  <c r="IH207" i="3" s="1"/>
  <c r="HL207" i="3"/>
  <c r="IG207" i="3" s="1"/>
  <c r="HK207" i="3"/>
  <c r="IF207" i="3" s="1"/>
  <c r="HJ207" i="3"/>
  <c r="IE207" i="3" s="1"/>
  <c r="HI207" i="3"/>
  <c r="ID207" i="3" s="1"/>
  <c r="HH207" i="3"/>
  <c r="IC207" i="3" s="1"/>
  <c r="HG207" i="3"/>
  <c r="IB207" i="3" s="1"/>
  <c r="CY207" i="3"/>
  <c r="CF207" i="3"/>
  <c r="BM207" i="3"/>
  <c r="AT207" i="3"/>
  <c r="DJ207" i="3" s="1"/>
  <c r="AO207" i="3"/>
  <c r="AN207" i="3"/>
  <c r="HZ206" i="3"/>
  <c r="IU206" i="3" s="1"/>
  <c r="HY206" i="3"/>
  <c r="IT206" i="3" s="1"/>
  <c r="HX206" i="3"/>
  <c r="IS206" i="3" s="1"/>
  <c r="HW206" i="3"/>
  <c r="IR206" i="3" s="1"/>
  <c r="HV206" i="3"/>
  <c r="IQ206" i="3" s="1"/>
  <c r="HU206" i="3"/>
  <c r="IP206" i="3" s="1"/>
  <c r="HT206" i="3"/>
  <c r="IO206" i="3" s="1"/>
  <c r="HS206" i="3"/>
  <c r="IN206" i="3" s="1"/>
  <c r="HR206" i="3"/>
  <c r="IM206" i="3" s="1"/>
  <c r="HQ206" i="3"/>
  <c r="IL206" i="3" s="1"/>
  <c r="HP206" i="3"/>
  <c r="IK206" i="3" s="1"/>
  <c r="HO206" i="3"/>
  <c r="IJ206" i="3" s="1"/>
  <c r="HN206" i="3"/>
  <c r="II206" i="3" s="1"/>
  <c r="HM206" i="3"/>
  <c r="IH206" i="3" s="1"/>
  <c r="HL206" i="3"/>
  <c r="IG206" i="3" s="1"/>
  <c r="HK206" i="3"/>
  <c r="IF206" i="3" s="1"/>
  <c r="HJ206" i="3"/>
  <c r="IE206" i="3" s="1"/>
  <c r="HI206" i="3"/>
  <c r="ID206" i="3" s="1"/>
  <c r="HH206" i="3"/>
  <c r="IC206" i="3" s="1"/>
  <c r="HG206" i="3"/>
  <c r="IB206" i="3" s="1"/>
  <c r="CY206" i="3"/>
  <c r="CF206" i="3"/>
  <c r="BM206" i="3"/>
  <c r="AT206" i="3"/>
  <c r="BQ206" i="3" s="1"/>
  <c r="AO206" i="3"/>
  <c r="AN206" i="3"/>
  <c r="HZ205" i="3"/>
  <c r="IU205" i="3" s="1"/>
  <c r="HY205" i="3"/>
  <c r="IT205" i="3" s="1"/>
  <c r="HX205" i="3"/>
  <c r="IS205" i="3" s="1"/>
  <c r="HW205" i="3"/>
  <c r="IR205" i="3" s="1"/>
  <c r="HV205" i="3"/>
  <c r="IQ205" i="3" s="1"/>
  <c r="HU205" i="3"/>
  <c r="IP205" i="3" s="1"/>
  <c r="HT205" i="3"/>
  <c r="IO205" i="3" s="1"/>
  <c r="HS205" i="3"/>
  <c r="IN205" i="3" s="1"/>
  <c r="HR205" i="3"/>
  <c r="IM205" i="3" s="1"/>
  <c r="HQ205" i="3"/>
  <c r="IL205" i="3" s="1"/>
  <c r="HP205" i="3"/>
  <c r="IK205" i="3" s="1"/>
  <c r="HO205" i="3"/>
  <c r="IJ205" i="3" s="1"/>
  <c r="HN205" i="3"/>
  <c r="II205" i="3" s="1"/>
  <c r="HM205" i="3"/>
  <c r="IH205" i="3" s="1"/>
  <c r="HL205" i="3"/>
  <c r="IG205" i="3" s="1"/>
  <c r="HK205" i="3"/>
  <c r="IF205" i="3" s="1"/>
  <c r="HJ205" i="3"/>
  <c r="IE205" i="3" s="1"/>
  <c r="HI205" i="3"/>
  <c r="ID205" i="3" s="1"/>
  <c r="HH205" i="3"/>
  <c r="IC205" i="3" s="1"/>
  <c r="HG205" i="3"/>
  <c r="IB205" i="3" s="1"/>
  <c r="CY205" i="3"/>
  <c r="CF205" i="3"/>
  <c r="BM205" i="3"/>
  <c r="AT205" i="3"/>
  <c r="BG205" i="3" s="1"/>
  <c r="AO205" i="3"/>
  <c r="AN205" i="3"/>
  <c r="HZ204" i="3"/>
  <c r="IU204" i="3" s="1"/>
  <c r="HY204" i="3"/>
  <c r="IT204" i="3" s="1"/>
  <c r="HX204" i="3"/>
  <c r="IS204" i="3" s="1"/>
  <c r="HW204" i="3"/>
  <c r="IR204" i="3" s="1"/>
  <c r="HV204" i="3"/>
  <c r="IQ204" i="3" s="1"/>
  <c r="HU204" i="3"/>
  <c r="IP204" i="3" s="1"/>
  <c r="HT204" i="3"/>
  <c r="IO204" i="3" s="1"/>
  <c r="HS204" i="3"/>
  <c r="IN204" i="3" s="1"/>
  <c r="HR204" i="3"/>
  <c r="IM204" i="3" s="1"/>
  <c r="HQ204" i="3"/>
  <c r="IL204" i="3" s="1"/>
  <c r="HP204" i="3"/>
  <c r="IK204" i="3" s="1"/>
  <c r="HO204" i="3"/>
  <c r="IJ204" i="3" s="1"/>
  <c r="HN204" i="3"/>
  <c r="II204" i="3" s="1"/>
  <c r="HM204" i="3"/>
  <c r="IH204" i="3" s="1"/>
  <c r="HL204" i="3"/>
  <c r="IG204" i="3" s="1"/>
  <c r="HK204" i="3"/>
  <c r="IF204" i="3" s="1"/>
  <c r="HJ204" i="3"/>
  <c r="IE204" i="3" s="1"/>
  <c r="HI204" i="3"/>
  <c r="ID204" i="3" s="1"/>
  <c r="HH204" i="3"/>
  <c r="IC204" i="3" s="1"/>
  <c r="HG204" i="3"/>
  <c r="IB204" i="3" s="1"/>
  <c r="CY204" i="3"/>
  <c r="CF204" i="3"/>
  <c r="BM204" i="3"/>
  <c r="AT204" i="3"/>
  <c r="DL204" i="3" s="1"/>
  <c r="AO204" i="3"/>
  <c r="AN204" i="3"/>
  <c r="HZ203" i="3"/>
  <c r="IU203" i="3" s="1"/>
  <c r="HY203" i="3"/>
  <c r="IT203" i="3" s="1"/>
  <c r="HX203" i="3"/>
  <c r="IS203" i="3" s="1"/>
  <c r="HW203" i="3"/>
  <c r="IR203" i="3" s="1"/>
  <c r="HV203" i="3"/>
  <c r="IQ203" i="3" s="1"/>
  <c r="HU203" i="3"/>
  <c r="IP203" i="3" s="1"/>
  <c r="HT203" i="3"/>
  <c r="IO203" i="3" s="1"/>
  <c r="HS203" i="3"/>
  <c r="IN203" i="3" s="1"/>
  <c r="HR203" i="3"/>
  <c r="IM203" i="3" s="1"/>
  <c r="HQ203" i="3"/>
  <c r="IL203" i="3" s="1"/>
  <c r="HP203" i="3"/>
  <c r="IK203" i="3" s="1"/>
  <c r="HO203" i="3"/>
  <c r="IJ203" i="3" s="1"/>
  <c r="HN203" i="3"/>
  <c r="II203" i="3" s="1"/>
  <c r="HM203" i="3"/>
  <c r="IH203" i="3" s="1"/>
  <c r="HL203" i="3"/>
  <c r="IG203" i="3" s="1"/>
  <c r="HK203" i="3"/>
  <c r="IF203" i="3" s="1"/>
  <c r="HJ203" i="3"/>
  <c r="IE203" i="3" s="1"/>
  <c r="HI203" i="3"/>
  <c r="ID203" i="3" s="1"/>
  <c r="HH203" i="3"/>
  <c r="IC203" i="3" s="1"/>
  <c r="HG203" i="3"/>
  <c r="IB203" i="3" s="1"/>
  <c r="CY203" i="3"/>
  <c r="CF203" i="3"/>
  <c r="BM203" i="3"/>
  <c r="AT203" i="3"/>
  <c r="CG203" i="3" s="1"/>
  <c r="AO203" i="3"/>
  <c r="AN203" i="3"/>
  <c r="HZ202" i="3"/>
  <c r="IU202" i="3" s="1"/>
  <c r="HY202" i="3"/>
  <c r="IT202" i="3" s="1"/>
  <c r="HX202" i="3"/>
  <c r="IS202" i="3" s="1"/>
  <c r="HW202" i="3"/>
  <c r="IR202" i="3" s="1"/>
  <c r="HV202" i="3"/>
  <c r="IQ202" i="3" s="1"/>
  <c r="HU202" i="3"/>
  <c r="IP202" i="3" s="1"/>
  <c r="HT202" i="3"/>
  <c r="IO202" i="3" s="1"/>
  <c r="HS202" i="3"/>
  <c r="IN202" i="3" s="1"/>
  <c r="HR202" i="3"/>
  <c r="IM202" i="3" s="1"/>
  <c r="HQ202" i="3"/>
  <c r="IL202" i="3" s="1"/>
  <c r="HP202" i="3"/>
  <c r="IK202" i="3" s="1"/>
  <c r="HO202" i="3"/>
  <c r="IJ202" i="3" s="1"/>
  <c r="HN202" i="3"/>
  <c r="II202" i="3" s="1"/>
  <c r="HM202" i="3"/>
  <c r="IH202" i="3" s="1"/>
  <c r="HL202" i="3"/>
  <c r="IG202" i="3" s="1"/>
  <c r="HK202" i="3"/>
  <c r="IF202" i="3" s="1"/>
  <c r="HJ202" i="3"/>
  <c r="IE202" i="3" s="1"/>
  <c r="HI202" i="3"/>
  <c r="ID202" i="3" s="1"/>
  <c r="HH202" i="3"/>
  <c r="IC202" i="3" s="1"/>
  <c r="HG202" i="3"/>
  <c r="IB202" i="3" s="1"/>
  <c r="CY202" i="3"/>
  <c r="CF202" i="3"/>
  <c r="BM202" i="3"/>
  <c r="AT202" i="3"/>
  <c r="CD202" i="3" s="1"/>
  <c r="AO202" i="3"/>
  <c r="AN202" i="3"/>
  <c r="HZ201" i="3"/>
  <c r="IU201" i="3" s="1"/>
  <c r="HY201" i="3"/>
  <c r="IT201" i="3" s="1"/>
  <c r="HX201" i="3"/>
  <c r="IS201" i="3" s="1"/>
  <c r="HW201" i="3"/>
  <c r="IR201" i="3" s="1"/>
  <c r="HV201" i="3"/>
  <c r="IQ201" i="3" s="1"/>
  <c r="HU201" i="3"/>
  <c r="IP201" i="3" s="1"/>
  <c r="HT201" i="3"/>
  <c r="IO201" i="3" s="1"/>
  <c r="HS201" i="3"/>
  <c r="IN201" i="3" s="1"/>
  <c r="HR201" i="3"/>
  <c r="IM201" i="3" s="1"/>
  <c r="HQ201" i="3"/>
  <c r="IL201" i="3" s="1"/>
  <c r="HP201" i="3"/>
  <c r="IK201" i="3" s="1"/>
  <c r="HO201" i="3"/>
  <c r="IJ201" i="3" s="1"/>
  <c r="HN201" i="3"/>
  <c r="II201" i="3" s="1"/>
  <c r="HM201" i="3"/>
  <c r="IH201" i="3" s="1"/>
  <c r="HL201" i="3"/>
  <c r="IG201" i="3" s="1"/>
  <c r="HK201" i="3"/>
  <c r="IF201" i="3" s="1"/>
  <c r="HJ201" i="3"/>
  <c r="IE201" i="3" s="1"/>
  <c r="HI201" i="3"/>
  <c r="ID201" i="3" s="1"/>
  <c r="HH201" i="3"/>
  <c r="IC201" i="3" s="1"/>
  <c r="HG201" i="3"/>
  <c r="IB201" i="3" s="1"/>
  <c r="CY201" i="3"/>
  <c r="CF201" i="3"/>
  <c r="BM201" i="3"/>
  <c r="AT201" i="3"/>
  <c r="BC201" i="3" s="1"/>
  <c r="AO201" i="3"/>
  <c r="AN201" i="3"/>
  <c r="HZ200" i="3"/>
  <c r="IU200" i="3" s="1"/>
  <c r="HY200" i="3"/>
  <c r="IT200" i="3" s="1"/>
  <c r="HX200" i="3"/>
  <c r="IS200" i="3" s="1"/>
  <c r="HW200" i="3"/>
  <c r="IR200" i="3" s="1"/>
  <c r="HV200" i="3"/>
  <c r="IQ200" i="3" s="1"/>
  <c r="HU200" i="3"/>
  <c r="IP200" i="3" s="1"/>
  <c r="HT200" i="3"/>
  <c r="IO200" i="3" s="1"/>
  <c r="HS200" i="3"/>
  <c r="IN200" i="3" s="1"/>
  <c r="HR200" i="3"/>
  <c r="IM200" i="3" s="1"/>
  <c r="HQ200" i="3"/>
  <c r="IL200" i="3" s="1"/>
  <c r="HP200" i="3"/>
  <c r="IK200" i="3" s="1"/>
  <c r="HO200" i="3"/>
  <c r="IJ200" i="3" s="1"/>
  <c r="HN200" i="3"/>
  <c r="II200" i="3" s="1"/>
  <c r="HM200" i="3"/>
  <c r="IH200" i="3" s="1"/>
  <c r="HL200" i="3"/>
  <c r="IG200" i="3" s="1"/>
  <c r="HK200" i="3"/>
  <c r="IF200" i="3" s="1"/>
  <c r="HJ200" i="3"/>
  <c r="IE200" i="3" s="1"/>
  <c r="HI200" i="3"/>
  <c r="ID200" i="3" s="1"/>
  <c r="HH200" i="3"/>
  <c r="IC200" i="3" s="1"/>
  <c r="HG200" i="3"/>
  <c r="IB200" i="3" s="1"/>
  <c r="CY200" i="3"/>
  <c r="CF200" i="3"/>
  <c r="BM200" i="3"/>
  <c r="AT200" i="3"/>
  <c r="CT200" i="3" s="1"/>
  <c r="AO200" i="3"/>
  <c r="AN200" i="3"/>
  <c r="HZ199" i="3"/>
  <c r="IU199" i="3" s="1"/>
  <c r="HY199" i="3"/>
  <c r="IT199" i="3" s="1"/>
  <c r="HX199" i="3"/>
  <c r="IS199" i="3" s="1"/>
  <c r="HW199" i="3"/>
  <c r="IR199" i="3" s="1"/>
  <c r="HV199" i="3"/>
  <c r="IQ199" i="3" s="1"/>
  <c r="HU199" i="3"/>
  <c r="IP199" i="3" s="1"/>
  <c r="HT199" i="3"/>
  <c r="IO199" i="3" s="1"/>
  <c r="HS199" i="3"/>
  <c r="IN199" i="3" s="1"/>
  <c r="HR199" i="3"/>
  <c r="IM199" i="3" s="1"/>
  <c r="HQ199" i="3"/>
  <c r="IL199" i="3" s="1"/>
  <c r="HP199" i="3"/>
  <c r="IK199" i="3" s="1"/>
  <c r="HO199" i="3"/>
  <c r="IJ199" i="3" s="1"/>
  <c r="HN199" i="3"/>
  <c r="II199" i="3" s="1"/>
  <c r="HM199" i="3"/>
  <c r="IH199" i="3" s="1"/>
  <c r="HL199" i="3"/>
  <c r="IG199" i="3" s="1"/>
  <c r="HK199" i="3"/>
  <c r="IF199" i="3" s="1"/>
  <c r="HJ199" i="3"/>
  <c r="IE199" i="3" s="1"/>
  <c r="HI199" i="3"/>
  <c r="ID199" i="3" s="1"/>
  <c r="HH199" i="3"/>
  <c r="IC199" i="3" s="1"/>
  <c r="HG199" i="3"/>
  <c r="IB199" i="3" s="1"/>
  <c r="CY199" i="3"/>
  <c r="CF199" i="3"/>
  <c r="BM199" i="3"/>
  <c r="AT199" i="3"/>
  <c r="CE199" i="3" s="1"/>
  <c r="AO199" i="3"/>
  <c r="AN199" i="3"/>
  <c r="HZ198" i="3"/>
  <c r="IU198" i="3" s="1"/>
  <c r="HY198" i="3"/>
  <c r="IT198" i="3" s="1"/>
  <c r="HX198" i="3"/>
  <c r="IS198" i="3" s="1"/>
  <c r="HW198" i="3"/>
  <c r="IR198" i="3" s="1"/>
  <c r="HV198" i="3"/>
  <c r="IQ198" i="3" s="1"/>
  <c r="HU198" i="3"/>
  <c r="IP198" i="3" s="1"/>
  <c r="HT198" i="3"/>
  <c r="IO198" i="3" s="1"/>
  <c r="HS198" i="3"/>
  <c r="IN198" i="3" s="1"/>
  <c r="HR198" i="3"/>
  <c r="IM198" i="3" s="1"/>
  <c r="HQ198" i="3"/>
  <c r="IL198" i="3" s="1"/>
  <c r="HP198" i="3"/>
  <c r="IK198" i="3" s="1"/>
  <c r="HO198" i="3"/>
  <c r="IJ198" i="3" s="1"/>
  <c r="HN198" i="3"/>
  <c r="II198" i="3" s="1"/>
  <c r="HM198" i="3"/>
  <c r="IH198" i="3" s="1"/>
  <c r="HL198" i="3"/>
  <c r="IG198" i="3" s="1"/>
  <c r="HK198" i="3"/>
  <c r="IF198" i="3" s="1"/>
  <c r="HJ198" i="3"/>
  <c r="IE198" i="3" s="1"/>
  <c r="HI198" i="3"/>
  <c r="ID198" i="3" s="1"/>
  <c r="HH198" i="3"/>
  <c r="IC198" i="3" s="1"/>
  <c r="HG198" i="3"/>
  <c r="IB198" i="3" s="1"/>
  <c r="CY198" i="3"/>
  <c r="CF198" i="3"/>
  <c r="BM198" i="3"/>
  <c r="AT198" i="3"/>
  <c r="DG198" i="3" s="1"/>
  <c r="AO198" i="3"/>
  <c r="AN198" i="3"/>
  <c r="HZ197" i="3"/>
  <c r="IU197" i="3" s="1"/>
  <c r="HY197" i="3"/>
  <c r="IT197" i="3" s="1"/>
  <c r="HX197" i="3"/>
  <c r="IS197" i="3" s="1"/>
  <c r="HW197" i="3"/>
  <c r="IR197" i="3" s="1"/>
  <c r="HV197" i="3"/>
  <c r="IQ197" i="3" s="1"/>
  <c r="HU197" i="3"/>
  <c r="IP197" i="3" s="1"/>
  <c r="HT197" i="3"/>
  <c r="IO197" i="3" s="1"/>
  <c r="HS197" i="3"/>
  <c r="IN197" i="3" s="1"/>
  <c r="HR197" i="3"/>
  <c r="IM197" i="3" s="1"/>
  <c r="HQ197" i="3"/>
  <c r="IL197" i="3" s="1"/>
  <c r="HP197" i="3"/>
  <c r="IK197" i="3" s="1"/>
  <c r="HO197" i="3"/>
  <c r="IJ197" i="3" s="1"/>
  <c r="HN197" i="3"/>
  <c r="II197" i="3" s="1"/>
  <c r="HM197" i="3"/>
  <c r="IH197" i="3" s="1"/>
  <c r="HL197" i="3"/>
  <c r="IG197" i="3" s="1"/>
  <c r="HK197" i="3"/>
  <c r="IF197" i="3" s="1"/>
  <c r="HJ197" i="3"/>
  <c r="IE197" i="3" s="1"/>
  <c r="HI197" i="3"/>
  <c r="ID197" i="3" s="1"/>
  <c r="HH197" i="3"/>
  <c r="IC197" i="3" s="1"/>
  <c r="HG197" i="3"/>
  <c r="IB197" i="3" s="1"/>
  <c r="CY197" i="3"/>
  <c r="CF197" i="3"/>
  <c r="BM197" i="3"/>
  <c r="AT197" i="3"/>
  <c r="AZ197" i="3" s="1"/>
  <c r="AO197" i="3"/>
  <c r="AN197" i="3"/>
  <c r="HZ196" i="3"/>
  <c r="IU196" i="3" s="1"/>
  <c r="HY196" i="3"/>
  <c r="IT196" i="3" s="1"/>
  <c r="HX196" i="3"/>
  <c r="IS196" i="3" s="1"/>
  <c r="HW196" i="3"/>
  <c r="IR196" i="3" s="1"/>
  <c r="HV196" i="3"/>
  <c r="IQ196" i="3" s="1"/>
  <c r="HU196" i="3"/>
  <c r="IP196" i="3" s="1"/>
  <c r="HT196" i="3"/>
  <c r="IO196" i="3" s="1"/>
  <c r="HS196" i="3"/>
  <c r="IN196" i="3" s="1"/>
  <c r="HR196" i="3"/>
  <c r="IM196" i="3" s="1"/>
  <c r="HQ196" i="3"/>
  <c r="IL196" i="3" s="1"/>
  <c r="HP196" i="3"/>
  <c r="IK196" i="3" s="1"/>
  <c r="HO196" i="3"/>
  <c r="IJ196" i="3" s="1"/>
  <c r="HN196" i="3"/>
  <c r="II196" i="3" s="1"/>
  <c r="HM196" i="3"/>
  <c r="IH196" i="3" s="1"/>
  <c r="HL196" i="3"/>
  <c r="IG196" i="3" s="1"/>
  <c r="HK196" i="3"/>
  <c r="IF196" i="3" s="1"/>
  <c r="HJ196" i="3"/>
  <c r="IE196" i="3" s="1"/>
  <c r="HI196" i="3"/>
  <c r="ID196" i="3" s="1"/>
  <c r="HH196" i="3"/>
  <c r="IC196" i="3" s="1"/>
  <c r="HG196" i="3"/>
  <c r="IB196" i="3" s="1"/>
  <c r="CY196" i="3"/>
  <c r="CF196" i="3"/>
  <c r="BM196" i="3"/>
  <c r="AT196" i="3"/>
  <c r="BE196" i="3" s="1"/>
  <c r="AO196" i="3"/>
  <c r="AN196" i="3"/>
  <c r="HZ195" i="3"/>
  <c r="IU195" i="3" s="1"/>
  <c r="HY195" i="3"/>
  <c r="IT195" i="3" s="1"/>
  <c r="HX195" i="3"/>
  <c r="IS195" i="3" s="1"/>
  <c r="HW195" i="3"/>
  <c r="IR195" i="3" s="1"/>
  <c r="HV195" i="3"/>
  <c r="IQ195" i="3" s="1"/>
  <c r="HU195" i="3"/>
  <c r="IP195" i="3" s="1"/>
  <c r="HT195" i="3"/>
  <c r="IO195" i="3" s="1"/>
  <c r="HS195" i="3"/>
  <c r="IN195" i="3" s="1"/>
  <c r="HR195" i="3"/>
  <c r="IM195" i="3" s="1"/>
  <c r="HQ195" i="3"/>
  <c r="IL195" i="3" s="1"/>
  <c r="HP195" i="3"/>
  <c r="IK195" i="3" s="1"/>
  <c r="HO195" i="3"/>
  <c r="IJ195" i="3" s="1"/>
  <c r="HN195" i="3"/>
  <c r="II195" i="3" s="1"/>
  <c r="HM195" i="3"/>
  <c r="IH195" i="3" s="1"/>
  <c r="HL195" i="3"/>
  <c r="IG195" i="3" s="1"/>
  <c r="HK195" i="3"/>
  <c r="IF195" i="3" s="1"/>
  <c r="HJ195" i="3"/>
  <c r="IE195" i="3" s="1"/>
  <c r="HI195" i="3"/>
  <c r="ID195" i="3" s="1"/>
  <c r="HH195" i="3"/>
  <c r="IC195" i="3" s="1"/>
  <c r="HG195" i="3"/>
  <c r="IB195" i="3" s="1"/>
  <c r="CY195" i="3"/>
  <c r="CF195" i="3"/>
  <c r="BM195" i="3"/>
  <c r="AT195" i="3"/>
  <c r="BF195" i="3" s="1"/>
  <c r="AO195" i="3"/>
  <c r="AN195" i="3"/>
  <c r="HZ194" i="3"/>
  <c r="IU194" i="3" s="1"/>
  <c r="HY194" i="3"/>
  <c r="IT194" i="3" s="1"/>
  <c r="HX194" i="3"/>
  <c r="IS194" i="3" s="1"/>
  <c r="HW194" i="3"/>
  <c r="IR194" i="3" s="1"/>
  <c r="HV194" i="3"/>
  <c r="IQ194" i="3" s="1"/>
  <c r="HU194" i="3"/>
  <c r="IP194" i="3" s="1"/>
  <c r="HT194" i="3"/>
  <c r="IO194" i="3" s="1"/>
  <c r="HS194" i="3"/>
  <c r="IN194" i="3" s="1"/>
  <c r="HR194" i="3"/>
  <c r="IM194" i="3" s="1"/>
  <c r="HQ194" i="3"/>
  <c r="IL194" i="3" s="1"/>
  <c r="HP194" i="3"/>
  <c r="IK194" i="3" s="1"/>
  <c r="HO194" i="3"/>
  <c r="IJ194" i="3" s="1"/>
  <c r="HN194" i="3"/>
  <c r="II194" i="3" s="1"/>
  <c r="HM194" i="3"/>
  <c r="IH194" i="3" s="1"/>
  <c r="HL194" i="3"/>
  <c r="IG194" i="3" s="1"/>
  <c r="HK194" i="3"/>
  <c r="IF194" i="3" s="1"/>
  <c r="HJ194" i="3"/>
  <c r="IE194" i="3" s="1"/>
  <c r="HI194" i="3"/>
  <c r="ID194" i="3" s="1"/>
  <c r="HH194" i="3"/>
  <c r="IC194" i="3" s="1"/>
  <c r="HG194" i="3"/>
  <c r="IB194" i="3" s="1"/>
  <c r="CY194" i="3"/>
  <c r="CF194" i="3"/>
  <c r="BM194" i="3"/>
  <c r="AT194" i="3"/>
  <c r="CH194" i="3" s="1"/>
  <c r="AO194" i="3"/>
  <c r="AN194" i="3"/>
  <c r="HZ193" i="3"/>
  <c r="IU193" i="3" s="1"/>
  <c r="HY193" i="3"/>
  <c r="IT193" i="3" s="1"/>
  <c r="HX193" i="3"/>
  <c r="IS193" i="3" s="1"/>
  <c r="HW193" i="3"/>
  <c r="IR193" i="3" s="1"/>
  <c r="HV193" i="3"/>
  <c r="IQ193" i="3" s="1"/>
  <c r="HU193" i="3"/>
  <c r="IP193" i="3" s="1"/>
  <c r="HT193" i="3"/>
  <c r="IO193" i="3" s="1"/>
  <c r="HS193" i="3"/>
  <c r="IN193" i="3" s="1"/>
  <c r="HR193" i="3"/>
  <c r="IM193" i="3" s="1"/>
  <c r="HQ193" i="3"/>
  <c r="IL193" i="3" s="1"/>
  <c r="HP193" i="3"/>
  <c r="IK193" i="3" s="1"/>
  <c r="HO193" i="3"/>
  <c r="IJ193" i="3" s="1"/>
  <c r="HN193" i="3"/>
  <c r="II193" i="3" s="1"/>
  <c r="HM193" i="3"/>
  <c r="IH193" i="3" s="1"/>
  <c r="HL193" i="3"/>
  <c r="IG193" i="3" s="1"/>
  <c r="HK193" i="3"/>
  <c r="IF193" i="3" s="1"/>
  <c r="HJ193" i="3"/>
  <c r="IE193" i="3" s="1"/>
  <c r="HI193" i="3"/>
  <c r="ID193" i="3" s="1"/>
  <c r="HH193" i="3"/>
  <c r="IC193" i="3" s="1"/>
  <c r="HG193" i="3"/>
  <c r="IB193" i="3" s="1"/>
  <c r="CY193" i="3"/>
  <c r="CF193" i="3"/>
  <c r="BM193" i="3"/>
  <c r="AT193" i="3"/>
  <c r="DJ193" i="3" s="1"/>
  <c r="AO193" i="3"/>
  <c r="AN193" i="3"/>
  <c r="HZ192" i="3"/>
  <c r="IU192" i="3" s="1"/>
  <c r="HY192" i="3"/>
  <c r="IT192" i="3" s="1"/>
  <c r="HX192" i="3"/>
  <c r="IS192" i="3" s="1"/>
  <c r="HW192" i="3"/>
  <c r="IR192" i="3" s="1"/>
  <c r="HV192" i="3"/>
  <c r="IQ192" i="3" s="1"/>
  <c r="HU192" i="3"/>
  <c r="IP192" i="3" s="1"/>
  <c r="HT192" i="3"/>
  <c r="IO192" i="3" s="1"/>
  <c r="HS192" i="3"/>
  <c r="IN192" i="3" s="1"/>
  <c r="HR192" i="3"/>
  <c r="IM192" i="3" s="1"/>
  <c r="HQ192" i="3"/>
  <c r="IL192" i="3" s="1"/>
  <c r="HP192" i="3"/>
  <c r="IK192" i="3" s="1"/>
  <c r="HO192" i="3"/>
  <c r="IJ192" i="3" s="1"/>
  <c r="HN192" i="3"/>
  <c r="II192" i="3" s="1"/>
  <c r="HM192" i="3"/>
  <c r="IH192" i="3" s="1"/>
  <c r="HL192" i="3"/>
  <c r="IG192" i="3" s="1"/>
  <c r="HK192" i="3"/>
  <c r="IF192" i="3" s="1"/>
  <c r="HJ192" i="3"/>
  <c r="IE192" i="3" s="1"/>
  <c r="HI192" i="3"/>
  <c r="ID192" i="3" s="1"/>
  <c r="HH192" i="3"/>
  <c r="IC192" i="3" s="1"/>
  <c r="HG192" i="3"/>
  <c r="IB192" i="3" s="1"/>
  <c r="CY192" i="3"/>
  <c r="CF192" i="3"/>
  <c r="BM192" i="3"/>
  <c r="AT192" i="3"/>
  <c r="DC192" i="3" s="1"/>
  <c r="AO192" i="3"/>
  <c r="AN192" i="3"/>
  <c r="HZ191" i="3"/>
  <c r="IU191" i="3" s="1"/>
  <c r="HY191" i="3"/>
  <c r="IT191" i="3" s="1"/>
  <c r="HX191" i="3"/>
  <c r="IS191" i="3" s="1"/>
  <c r="HW191" i="3"/>
  <c r="IR191" i="3" s="1"/>
  <c r="HV191" i="3"/>
  <c r="IQ191" i="3" s="1"/>
  <c r="HU191" i="3"/>
  <c r="IP191" i="3" s="1"/>
  <c r="HT191" i="3"/>
  <c r="IO191" i="3" s="1"/>
  <c r="HS191" i="3"/>
  <c r="IN191" i="3" s="1"/>
  <c r="HR191" i="3"/>
  <c r="IM191" i="3" s="1"/>
  <c r="HQ191" i="3"/>
  <c r="IL191" i="3" s="1"/>
  <c r="HP191" i="3"/>
  <c r="IK191" i="3" s="1"/>
  <c r="HO191" i="3"/>
  <c r="IJ191" i="3" s="1"/>
  <c r="HN191" i="3"/>
  <c r="II191" i="3" s="1"/>
  <c r="HM191" i="3"/>
  <c r="IH191" i="3" s="1"/>
  <c r="HL191" i="3"/>
  <c r="IG191" i="3" s="1"/>
  <c r="HK191" i="3"/>
  <c r="IF191" i="3" s="1"/>
  <c r="HJ191" i="3"/>
  <c r="IE191" i="3" s="1"/>
  <c r="HI191" i="3"/>
  <c r="ID191" i="3" s="1"/>
  <c r="HH191" i="3"/>
  <c r="IC191" i="3" s="1"/>
  <c r="HG191" i="3"/>
  <c r="IB191" i="3" s="1"/>
  <c r="CY191" i="3"/>
  <c r="CF191" i="3"/>
  <c r="BM191" i="3"/>
  <c r="AT191" i="3"/>
  <c r="CN191" i="3" s="1"/>
  <c r="AO191" i="3"/>
  <c r="AN191" i="3"/>
  <c r="HZ190" i="3"/>
  <c r="IU190" i="3" s="1"/>
  <c r="HY190" i="3"/>
  <c r="IT190" i="3" s="1"/>
  <c r="HX190" i="3"/>
  <c r="IS190" i="3" s="1"/>
  <c r="HW190" i="3"/>
  <c r="IR190" i="3" s="1"/>
  <c r="HV190" i="3"/>
  <c r="IQ190" i="3" s="1"/>
  <c r="HU190" i="3"/>
  <c r="IP190" i="3" s="1"/>
  <c r="HT190" i="3"/>
  <c r="IO190" i="3" s="1"/>
  <c r="HS190" i="3"/>
  <c r="IN190" i="3" s="1"/>
  <c r="HR190" i="3"/>
  <c r="IM190" i="3" s="1"/>
  <c r="HQ190" i="3"/>
  <c r="IL190" i="3" s="1"/>
  <c r="HP190" i="3"/>
  <c r="IK190" i="3" s="1"/>
  <c r="HO190" i="3"/>
  <c r="IJ190" i="3" s="1"/>
  <c r="HN190" i="3"/>
  <c r="II190" i="3" s="1"/>
  <c r="HM190" i="3"/>
  <c r="IH190" i="3" s="1"/>
  <c r="HL190" i="3"/>
  <c r="IG190" i="3" s="1"/>
  <c r="HK190" i="3"/>
  <c r="IF190" i="3" s="1"/>
  <c r="HJ190" i="3"/>
  <c r="IE190" i="3" s="1"/>
  <c r="HI190" i="3"/>
  <c r="ID190" i="3" s="1"/>
  <c r="HH190" i="3"/>
  <c r="IC190" i="3" s="1"/>
  <c r="HG190" i="3"/>
  <c r="IB190" i="3" s="1"/>
  <c r="CY190" i="3"/>
  <c r="CF190" i="3"/>
  <c r="BM190" i="3"/>
  <c r="AT190" i="3"/>
  <c r="AO190" i="3"/>
  <c r="AN190" i="3"/>
  <c r="HZ189" i="3"/>
  <c r="IU189" i="3" s="1"/>
  <c r="HY189" i="3"/>
  <c r="IT189" i="3" s="1"/>
  <c r="HX189" i="3"/>
  <c r="IS189" i="3" s="1"/>
  <c r="HW189" i="3"/>
  <c r="IR189" i="3" s="1"/>
  <c r="HV189" i="3"/>
  <c r="IQ189" i="3" s="1"/>
  <c r="HU189" i="3"/>
  <c r="IP189" i="3" s="1"/>
  <c r="HT189" i="3"/>
  <c r="IO189" i="3" s="1"/>
  <c r="HS189" i="3"/>
  <c r="IN189" i="3" s="1"/>
  <c r="HR189" i="3"/>
  <c r="IM189" i="3" s="1"/>
  <c r="HQ189" i="3"/>
  <c r="IL189" i="3" s="1"/>
  <c r="HP189" i="3"/>
  <c r="IK189" i="3" s="1"/>
  <c r="HO189" i="3"/>
  <c r="IJ189" i="3" s="1"/>
  <c r="HN189" i="3"/>
  <c r="II189" i="3" s="1"/>
  <c r="HM189" i="3"/>
  <c r="IH189" i="3" s="1"/>
  <c r="HL189" i="3"/>
  <c r="IG189" i="3" s="1"/>
  <c r="HK189" i="3"/>
  <c r="IF189" i="3" s="1"/>
  <c r="HJ189" i="3"/>
  <c r="IE189" i="3" s="1"/>
  <c r="HI189" i="3"/>
  <c r="ID189" i="3" s="1"/>
  <c r="HH189" i="3"/>
  <c r="IC189" i="3" s="1"/>
  <c r="HG189" i="3"/>
  <c r="IB189" i="3" s="1"/>
  <c r="CY189" i="3"/>
  <c r="CF189" i="3"/>
  <c r="BM189" i="3"/>
  <c r="AT189" i="3"/>
  <c r="AO189" i="3"/>
  <c r="AN189" i="3"/>
  <c r="HZ188" i="3"/>
  <c r="IU188" i="3" s="1"/>
  <c r="HY188" i="3"/>
  <c r="IT188" i="3" s="1"/>
  <c r="HX188" i="3"/>
  <c r="IS188" i="3" s="1"/>
  <c r="HW188" i="3"/>
  <c r="IR188" i="3" s="1"/>
  <c r="HV188" i="3"/>
  <c r="IQ188" i="3" s="1"/>
  <c r="HU188" i="3"/>
  <c r="IP188" i="3" s="1"/>
  <c r="HT188" i="3"/>
  <c r="IO188" i="3" s="1"/>
  <c r="HS188" i="3"/>
  <c r="IN188" i="3" s="1"/>
  <c r="HR188" i="3"/>
  <c r="IM188" i="3" s="1"/>
  <c r="HQ188" i="3"/>
  <c r="IL188" i="3" s="1"/>
  <c r="HP188" i="3"/>
  <c r="IK188" i="3" s="1"/>
  <c r="HO188" i="3"/>
  <c r="IJ188" i="3" s="1"/>
  <c r="HN188" i="3"/>
  <c r="II188" i="3" s="1"/>
  <c r="HM188" i="3"/>
  <c r="IH188" i="3" s="1"/>
  <c r="HL188" i="3"/>
  <c r="IG188" i="3" s="1"/>
  <c r="HK188" i="3"/>
  <c r="IF188" i="3" s="1"/>
  <c r="HJ188" i="3"/>
  <c r="IE188" i="3" s="1"/>
  <c r="HI188" i="3"/>
  <c r="ID188" i="3" s="1"/>
  <c r="HH188" i="3"/>
  <c r="IC188" i="3" s="1"/>
  <c r="HG188" i="3"/>
  <c r="IB188" i="3" s="1"/>
  <c r="CY188" i="3"/>
  <c r="CF188" i="3"/>
  <c r="BM188" i="3"/>
  <c r="AT188" i="3"/>
  <c r="CQ188" i="3" s="1"/>
  <c r="AO188" i="3"/>
  <c r="AN188" i="3"/>
  <c r="HZ187" i="3"/>
  <c r="IU187" i="3" s="1"/>
  <c r="HY187" i="3"/>
  <c r="IT187" i="3" s="1"/>
  <c r="HX187" i="3"/>
  <c r="IS187" i="3" s="1"/>
  <c r="HW187" i="3"/>
  <c r="IR187" i="3" s="1"/>
  <c r="HV187" i="3"/>
  <c r="IQ187" i="3" s="1"/>
  <c r="HU187" i="3"/>
  <c r="IP187" i="3" s="1"/>
  <c r="HT187" i="3"/>
  <c r="IO187" i="3" s="1"/>
  <c r="HS187" i="3"/>
  <c r="IN187" i="3" s="1"/>
  <c r="HR187" i="3"/>
  <c r="IM187" i="3" s="1"/>
  <c r="HQ187" i="3"/>
  <c r="IL187" i="3" s="1"/>
  <c r="HP187" i="3"/>
  <c r="IK187" i="3" s="1"/>
  <c r="HO187" i="3"/>
  <c r="IJ187" i="3" s="1"/>
  <c r="HN187" i="3"/>
  <c r="II187" i="3" s="1"/>
  <c r="HM187" i="3"/>
  <c r="IH187" i="3" s="1"/>
  <c r="HL187" i="3"/>
  <c r="IG187" i="3" s="1"/>
  <c r="HK187" i="3"/>
  <c r="IF187" i="3" s="1"/>
  <c r="HJ187" i="3"/>
  <c r="IE187" i="3" s="1"/>
  <c r="HI187" i="3"/>
  <c r="ID187" i="3" s="1"/>
  <c r="HH187" i="3"/>
  <c r="IC187" i="3" s="1"/>
  <c r="HG187" i="3"/>
  <c r="IB187" i="3" s="1"/>
  <c r="CY187" i="3"/>
  <c r="CF187" i="3"/>
  <c r="BM187" i="3"/>
  <c r="AT187" i="3"/>
  <c r="AX187" i="3" s="1"/>
  <c r="AO187" i="3"/>
  <c r="AN187" i="3"/>
  <c r="HZ186" i="3"/>
  <c r="IU186" i="3" s="1"/>
  <c r="HY186" i="3"/>
  <c r="IT186" i="3" s="1"/>
  <c r="HX186" i="3"/>
  <c r="IS186" i="3" s="1"/>
  <c r="HW186" i="3"/>
  <c r="IR186" i="3" s="1"/>
  <c r="HV186" i="3"/>
  <c r="IQ186" i="3" s="1"/>
  <c r="HU186" i="3"/>
  <c r="IP186" i="3" s="1"/>
  <c r="HT186" i="3"/>
  <c r="IO186" i="3" s="1"/>
  <c r="HS186" i="3"/>
  <c r="IN186" i="3" s="1"/>
  <c r="HR186" i="3"/>
  <c r="IM186" i="3" s="1"/>
  <c r="HQ186" i="3"/>
  <c r="IL186" i="3" s="1"/>
  <c r="HP186" i="3"/>
  <c r="IK186" i="3" s="1"/>
  <c r="HO186" i="3"/>
  <c r="IJ186" i="3" s="1"/>
  <c r="HN186" i="3"/>
  <c r="II186" i="3" s="1"/>
  <c r="HM186" i="3"/>
  <c r="IH186" i="3" s="1"/>
  <c r="HL186" i="3"/>
  <c r="IG186" i="3" s="1"/>
  <c r="HK186" i="3"/>
  <c r="IF186" i="3" s="1"/>
  <c r="HJ186" i="3"/>
  <c r="IE186" i="3" s="1"/>
  <c r="HI186" i="3"/>
  <c r="ID186" i="3" s="1"/>
  <c r="HH186" i="3"/>
  <c r="IC186" i="3" s="1"/>
  <c r="HG186" i="3"/>
  <c r="IB186" i="3" s="1"/>
  <c r="CY186" i="3"/>
  <c r="CF186" i="3"/>
  <c r="BM186" i="3"/>
  <c r="AT186" i="3"/>
  <c r="AO186" i="3"/>
  <c r="AN186" i="3"/>
  <c r="HZ185" i="3"/>
  <c r="IU185" i="3" s="1"/>
  <c r="HY185" i="3"/>
  <c r="IT185" i="3" s="1"/>
  <c r="HX185" i="3"/>
  <c r="IS185" i="3" s="1"/>
  <c r="HW185" i="3"/>
  <c r="IR185" i="3" s="1"/>
  <c r="HV185" i="3"/>
  <c r="IQ185" i="3" s="1"/>
  <c r="HU185" i="3"/>
  <c r="IP185" i="3" s="1"/>
  <c r="HT185" i="3"/>
  <c r="IO185" i="3" s="1"/>
  <c r="HS185" i="3"/>
  <c r="IN185" i="3" s="1"/>
  <c r="HR185" i="3"/>
  <c r="IM185" i="3" s="1"/>
  <c r="HQ185" i="3"/>
  <c r="IL185" i="3" s="1"/>
  <c r="HP185" i="3"/>
  <c r="IK185" i="3" s="1"/>
  <c r="HO185" i="3"/>
  <c r="IJ185" i="3" s="1"/>
  <c r="HN185" i="3"/>
  <c r="II185" i="3" s="1"/>
  <c r="HM185" i="3"/>
  <c r="IH185" i="3" s="1"/>
  <c r="HL185" i="3"/>
  <c r="IG185" i="3" s="1"/>
  <c r="HK185" i="3"/>
  <c r="IF185" i="3" s="1"/>
  <c r="HJ185" i="3"/>
  <c r="IE185" i="3" s="1"/>
  <c r="HI185" i="3"/>
  <c r="ID185" i="3" s="1"/>
  <c r="HH185" i="3"/>
  <c r="IC185" i="3" s="1"/>
  <c r="HG185" i="3"/>
  <c r="IB185" i="3" s="1"/>
  <c r="CY185" i="3"/>
  <c r="CF185" i="3"/>
  <c r="BM185" i="3"/>
  <c r="AT185" i="3"/>
  <c r="DG185" i="3" s="1"/>
  <c r="AO185" i="3"/>
  <c r="AN185" i="3"/>
  <c r="HZ184" i="3"/>
  <c r="IU184" i="3" s="1"/>
  <c r="HY184" i="3"/>
  <c r="IT184" i="3" s="1"/>
  <c r="HX184" i="3"/>
  <c r="IS184" i="3" s="1"/>
  <c r="HW184" i="3"/>
  <c r="IR184" i="3" s="1"/>
  <c r="HV184" i="3"/>
  <c r="IQ184" i="3" s="1"/>
  <c r="HU184" i="3"/>
  <c r="IP184" i="3" s="1"/>
  <c r="HT184" i="3"/>
  <c r="IO184" i="3" s="1"/>
  <c r="HS184" i="3"/>
  <c r="IN184" i="3" s="1"/>
  <c r="HR184" i="3"/>
  <c r="IM184" i="3" s="1"/>
  <c r="HQ184" i="3"/>
  <c r="IL184" i="3" s="1"/>
  <c r="HP184" i="3"/>
  <c r="IK184" i="3" s="1"/>
  <c r="HO184" i="3"/>
  <c r="IJ184" i="3" s="1"/>
  <c r="HN184" i="3"/>
  <c r="II184" i="3" s="1"/>
  <c r="HM184" i="3"/>
  <c r="IH184" i="3" s="1"/>
  <c r="HL184" i="3"/>
  <c r="IG184" i="3" s="1"/>
  <c r="HK184" i="3"/>
  <c r="IF184" i="3" s="1"/>
  <c r="HJ184" i="3"/>
  <c r="IE184" i="3" s="1"/>
  <c r="HI184" i="3"/>
  <c r="ID184" i="3" s="1"/>
  <c r="HH184" i="3"/>
  <c r="IC184" i="3" s="1"/>
  <c r="HG184" i="3"/>
  <c r="IB184" i="3" s="1"/>
  <c r="CY184" i="3"/>
  <c r="CF184" i="3"/>
  <c r="BM184" i="3"/>
  <c r="AT184" i="3"/>
  <c r="CR184" i="3" s="1"/>
  <c r="AO184" i="3"/>
  <c r="AN184" i="3"/>
  <c r="HZ183" i="3"/>
  <c r="IU183" i="3" s="1"/>
  <c r="HY183" i="3"/>
  <c r="IT183" i="3" s="1"/>
  <c r="HX183" i="3"/>
  <c r="IS183" i="3" s="1"/>
  <c r="HW183" i="3"/>
  <c r="IR183" i="3" s="1"/>
  <c r="HV183" i="3"/>
  <c r="IQ183" i="3" s="1"/>
  <c r="HU183" i="3"/>
  <c r="IP183" i="3" s="1"/>
  <c r="HT183" i="3"/>
  <c r="IO183" i="3" s="1"/>
  <c r="HS183" i="3"/>
  <c r="IN183" i="3" s="1"/>
  <c r="HR183" i="3"/>
  <c r="IM183" i="3" s="1"/>
  <c r="HQ183" i="3"/>
  <c r="IL183" i="3" s="1"/>
  <c r="HP183" i="3"/>
  <c r="IK183" i="3" s="1"/>
  <c r="HO183" i="3"/>
  <c r="IJ183" i="3" s="1"/>
  <c r="HN183" i="3"/>
  <c r="II183" i="3" s="1"/>
  <c r="HM183" i="3"/>
  <c r="IH183" i="3" s="1"/>
  <c r="HL183" i="3"/>
  <c r="IG183" i="3" s="1"/>
  <c r="HK183" i="3"/>
  <c r="IF183" i="3" s="1"/>
  <c r="HJ183" i="3"/>
  <c r="IE183" i="3" s="1"/>
  <c r="HI183" i="3"/>
  <c r="ID183" i="3" s="1"/>
  <c r="HH183" i="3"/>
  <c r="IC183" i="3" s="1"/>
  <c r="HG183" i="3"/>
  <c r="IB183" i="3" s="1"/>
  <c r="CY183" i="3"/>
  <c r="CF183" i="3"/>
  <c r="BM183" i="3"/>
  <c r="AT183" i="3"/>
  <c r="AO183" i="3"/>
  <c r="AN183" i="3"/>
  <c r="HZ182" i="3"/>
  <c r="IU182" i="3" s="1"/>
  <c r="HY182" i="3"/>
  <c r="IT182" i="3" s="1"/>
  <c r="HX182" i="3"/>
  <c r="IS182" i="3" s="1"/>
  <c r="HW182" i="3"/>
  <c r="IR182" i="3" s="1"/>
  <c r="HV182" i="3"/>
  <c r="IQ182" i="3" s="1"/>
  <c r="HU182" i="3"/>
  <c r="IP182" i="3" s="1"/>
  <c r="HT182" i="3"/>
  <c r="IO182" i="3" s="1"/>
  <c r="HS182" i="3"/>
  <c r="IN182" i="3" s="1"/>
  <c r="HR182" i="3"/>
  <c r="IM182" i="3" s="1"/>
  <c r="HQ182" i="3"/>
  <c r="IL182" i="3" s="1"/>
  <c r="HP182" i="3"/>
  <c r="IK182" i="3" s="1"/>
  <c r="HO182" i="3"/>
  <c r="IJ182" i="3" s="1"/>
  <c r="HN182" i="3"/>
  <c r="II182" i="3" s="1"/>
  <c r="HM182" i="3"/>
  <c r="IH182" i="3" s="1"/>
  <c r="HL182" i="3"/>
  <c r="IG182" i="3" s="1"/>
  <c r="HK182" i="3"/>
  <c r="IF182" i="3" s="1"/>
  <c r="HJ182" i="3"/>
  <c r="IE182" i="3" s="1"/>
  <c r="HI182" i="3"/>
  <c r="ID182" i="3" s="1"/>
  <c r="HH182" i="3"/>
  <c r="IC182" i="3" s="1"/>
  <c r="HG182" i="3"/>
  <c r="IB182" i="3" s="1"/>
  <c r="CY182" i="3"/>
  <c r="CF182" i="3"/>
  <c r="BM182" i="3"/>
  <c r="AT182" i="3"/>
  <c r="DK182" i="3" s="1"/>
  <c r="AO182" i="3"/>
  <c r="AN182" i="3"/>
  <c r="HZ181" i="3"/>
  <c r="IU181" i="3" s="1"/>
  <c r="HY181" i="3"/>
  <c r="IT181" i="3" s="1"/>
  <c r="HX181" i="3"/>
  <c r="IS181" i="3" s="1"/>
  <c r="HW181" i="3"/>
  <c r="IR181" i="3" s="1"/>
  <c r="HV181" i="3"/>
  <c r="IQ181" i="3" s="1"/>
  <c r="HU181" i="3"/>
  <c r="IP181" i="3" s="1"/>
  <c r="HT181" i="3"/>
  <c r="IO181" i="3" s="1"/>
  <c r="HS181" i="3"/>
  <c r="IN181" i="3" s="1"/>
  <c r="HR181" i="3"/>
  <c r="IM181" i="3" s="1"/>
  <c r="HQ181" i="3"/>
  <c r="IL181" i="3" s="1"/>
  <c r="HP181" i="3"/>
  <c r="IK181" i="3" s="1"/>
  <c r="HO181" i="3"/>
  <c r="IJ181" i="3" s="1"/>
  <c r="HN181" i="3"/>
  <c r="II181" i="3" s="1"/>
  <c r="HM181" i="3"/>
  <c r="IH181" i="3" s="1"/>
  <c r="HL181" i="3"/>
  <c r="IG181" i="3" s="1"/>
  <c r="HK181" i="3"/>
  <c r="IF181" i="3" s="1"/>
  <c r="HJ181" i="3"/>
  <c r="IE181" i="3" s="1"/>
  <c r="HI181" i="3"/>
  <c r="ID181" i="3" s="1"/>
  <c r="HH181" i="3"/>
  <c r="IC181" i="3" s="1"/>
  <c r="HG181" i="3"/>
  <c r="IB181" i="3" s="1"/>
  <c r="CY181" i="3"/>
  <c r="CF181" i="3"/>
  <c r="BM181" i="3"/>
  <c r="AT181" i="3"/>
  <c r="DK181" i="3" s="1"/>
  <c r="AO181" i="3"/>
  <c r="AN181" i="3"/>
  <c r="HZ180" i="3"/>
  <c r="IU180" i="3" s="1"/>
  <c r="HY180" i="3"/>
  <c r="IT180" i="3" s="1"/>
  <c r="HX180" i="3"/>
  <c r="IS180" i="3" s="1"/>
  <c r="HW180" i="3"/>
  <c r="IR180" i="3" s="1"/>
  <c r="HV180" i="3"/>
  <c r="IQ180" i="3" s="1"/>
  <c r="HU180" i="3"/>
  <c r="IP180" i="3" s="1"/>
  <c r="HT180" i="3"/>
  <c r="IO180" i="3" s="1"/>
  <c r="HS180" i="3"/>
  <c r="IN180" i="3" s="1"/>
  <c r="HR180" i="3"/>
  <c r="IM180" i="3" s="1"/>
  <c r="HQ180" i="3"/>
  <c r="IL180" i="3" s="1"/>
  <c r="HP180" i="3"/>
  <c r="IK180" i="3" s="1"/>
  <c r="HO180" i="3"/>
  <c r="IJ180" i="3" s="1"/>
  <c r="HN180" i="3"/>
  <c r="II180" i="3" s="1"/>
  <c r="HM180" i="3"/>
  <c r="IH180" i="3" s="1"/>
  <c r="HL180" i="3"/>
  <c r="IG180" i="3" s="1"/>
  <c r="HK180" i="3"/>
  <c r="IF180" i="3" s="1"/>
  <c r="HJ180" i="3"/>
  <c r="IE180" i="3" s="1"/>
  <c r="HI180" i="3"/>
  <c r="ID180" i="3" s="1"/>
  <c r="HH180" i="3"/>
  <c r="IC180" i="3" s="1"/>
  <c r="HG180" i="3"/>
  <c r="IB180" i="3" s="1"/>
  <c r="CY180" i="3"/>
  <c r="CF180" i="3"/>
  <c r="BM180" i="3"/>
  <c r="AT180" i="3"/>
  <c r="AO180" i="3"/>
  <c r="AN180" i="3"/>
  <c r="HZ179" i="3"/>
  <c r="IU179" i="3" s="1"/>
  <c r="HY179" i="3"/>
  <c r="IT179" i="3" s="1"/>
  <c r="HX179" i="3"/>
  <c r="IS179" i="3" s="1"/>
  <c r="HW179" i="3"/>
  <c r="IR179" i="3" s="1"/>
  <c r="HV179" i="3"/>
  <c r="IQ179" i="3" s="1"/>
  <c r="HU179" i="3"/>
  <c r="IP179" i="3" s="1"/>
  <c r="HT179" i="3"/>
  <c r="IO179" i="3" s="1"/>
  <c r="HS179" i="3"/>
  <c r="IN179" i="3" s="1"/>
  <c r="HR179" i="3"/>
  <c r="IM179" i="3" s="1"/>
  <c r="HQ179" i="3"/>
  <c r="IL179" i="3" s="1"/>
  <c r="HP179" i="3"/>
  <c r="IK179" i="3" s="1"/>
  <c r="HO179" i="3"/>
  <c r="IJ179" i="3" s="1"/>
  <c r="HN179" i="3"/>
  <c r="II179" i="3" s="1"/>
  <c r="HM179" i="3"/>
  <c r="IH179" i="3" s="1"/>
  <c r="HL179" i="3"/>
  <c r="IG179" i="3" s="1"/>
  <c r="HK179" i="3"/>
  <c r="IF179" i="3" s="1"/>
  <c r="HJ179" i="3"/>
  <c r="IE179" i="3" s="1"/>
  <c r="HI179" i="3"/>
  <c r="ID179" i="3" s="1"/>
  <c r="HH179" i="3"/>
  <c r="IC179" i="3" s="1"/>
  <c r="HG179" i="3"/>
  <c r="IB179" i="3" s="1"/>
  <c r="CY179" i="3"/>
  <c r="CF179" i="3"/>
  <c r="BM179" i="3"/>
  <c r="AT179" i="3"/>
  <c r="AO179" i="3"/>
  <c r="AN179" i="3"/>
  <c r="HZ178" i="3"/>
  <c r="IU178" i="3" s="1"/>
  <c r="HY178" i="3"/>
  <c r="IT178" i="3" s="1"/>
  <c r="HX178" i="3"/>
  <c r="IS178" i="3" s="1"/>
  <c r="HW178" i="3"/>
  <c r="IR178" i="3" s="1"/>
  <c r="HV178" i="3"/>
  <c r="IQ178" i="3" s="1"/>
  <c r="HU178" i="3"/>
  <c r="IP178" i="3" s="1"/>
  <c r="HT178" i="3"/>
  <c r="IO178" i="3" s="1"/>
  <c r="HS178" i="3"/>
  <c r="IN178" i="3" s="1"/>
  <c r="HR178" i="3"/>
  <c r="IM178" i="3" s="1"/>
  <c r="HQ178" i="3"/>
  <c r="IL178" i="3" s="1"/>
  <c r="HP178" i="3"/>
  <c r="IK178" i="3" s="1"/>
  <c r="HO178" i="3"/>
  <c r="IJ178" i="3" s="1"/>
  <c r="HN178" i="3"/>
  <c r="II178" i="3" s="1"/>
  <c r="HM178" i="3"/>
  <c r="IH178" i="3" s="1"/>
  <c r="HL178" i="3"/>
  <c r="IG178" i="3" s="1"/>
  <c r="HK178" i="3"/>
  <c r="IF178" i="3" s="1"/>
  <c r="HJ178" i="3"/>
  <c r="IE178" i="3" s="1"/>
  <c r="HI178" i="3"/>
  <c r="ID178" i="3" s="1"/>
  <c r="HH178" i="3"/>
  <c r="IC178" i="3" s="1"/>
  <c r="HG178" i="3"/>
  <c r="IB178" i="3" s="1"/>
  <c r="CY178" i="3"/>
  <c r="CF178" i="3"/>
  <c r="BM178" i="3"/>
  <c r="AT178" i="3"/>
  <c r="BA178" i="3" s="1"/>
  <c r="AO178" i="3"/>
  <c r="AN178" i="3"/>
  <c r="HZ177" i="3"/>
  <c r="IU177" i="3" s="1"/>
  <c r="HY177" i="3"/>
  <c r="IT177" i="3" s="1"/>
  <c r="HX177" i="3"/>
  <c r="IS177" i="3" s="1"/>
  <c r="HW177" i="3"/>
  <c r="IR177" i="3" s="1"/>
  <c r="HV177" i="3"/>
  <c r="IQ177" i="3" s="1"/>
  <c r="HU177" i="3"/>
  <c r="IP177" i="3" s="1"/>
  <c r="HT177" i="3"/>
  <c r="IO177" i="3" s="1"/>
  <c r="HS177" i="3"/>
  <c r="IN177" i="3" s="1"/>
  <c r="HR177" i="3"/>
  <c r="IM177" i="3" s="1"/>
  <c r="HQ177" i="3"/>
  <c r="IL177" i="3" s="1"/>
  <c r="HP177" i="3"/>
  <c r="IK177" i="3" s="1"/>
  <c r="HO177" i="3"/>
  <c r="IJ177" i="3" s="1"/>
  <c r="HN177" i="3"/>
  <c r="II177" i="3" s="1"/>
  <c r="HM177" i="3"/>
  <c r="IH177" i="3" s="1"/>
  <c r="HL177" i="3"/>
  <c r="IG177" i="3" s="1"/>
  <c r="HK177" i="3"/>
  <c r="IF177" i="3" s="1"/>
  <c r="HJ177" i="3"/>
  <c r="IE177" i="3" s="1"/>
  <c r="HI177" i="3"/>
  <c r="ID177" i="3" s="1"/>
  <c r="HH177" i="3"/>
  <c r="IC177" i="3" s="1"/>
  <c r="HG177" i="3"/>
  <c r="IB177" i="3" s="1"/>
  <c r="CY177" i="3"/>
  <c r="CF177" i="3"/>
  <c r="BM177" i="3"/>
  <c r="AT177" i="3"/>
  <c r="DM177" i="3" s="1"/>
  <c r="AO177" i="3"/>
  <c r="AN177" i="3"/>
  <c r="HZ176" i="3"/>
  <c r="IU176" i="3" s="1"/>
  <c r="HY176" i="3"/>
  <c r="IT176" i="3" s="1"/>
  <c r="HX176" i="3"/>
  <c r="IS176" i="3" s="1"/>
  <c r="HW176" i="3"/>
  <c r="IR176" i="3" s="1"/>
  <c r="HV176" i="3"/>
  <c r="IQ176" i="3" s="1"/>
  <c r="HU176" i="3"/>
  <c r="IP176" i="3" s="1"/>
  <c r="HT176" i="3"/>
  <c r="IO176" i="3" s="1"/>
  <c r="HS176" i="3"/>
  <c r="IN176" i="3" s="1"/>
  <c r="HR176" i="3"/>
  <c r="IM176" i="3" s="1"/>
  <c r="HQ176" i="3"/>
  <c r="IL176" i="3" s="1"/>
  <c r="HP176" i="3"/>
  <c r="IK176" i="3" s="1"/>
  <c r="HO176" i="3"/>
  <c r="IJ176" i="3" s="1"/>
  <c r="HN176" i="3"/>
  <c r="II176" i="3" s="1"/>
  <c r="HM176" i="3"/>
  <c r="IH176" i="3" s="1"/>
  <c r="HL176" i="3"/>
  <c r="IG176" i="3" s="1"/>
  <c r="HK176" i="3"/>
  <c r="IF176" i="3" s="1"/>
  <c r="HJ176" i="3"/>
  <c r="IE176" i="3" s="1"/>
  <c r="HI176" i="3"/>
  <c r="ID176" i="3" s="1"/>
  <c r="HH176" i="3"/>
  <c r="IC176" i="3" s="1"/>
  <c r="HG176" i="3"/>
  <c r="IB176" i="3" s="1"/>
  <c r="CY176" i="3"/>
  <c r="CF176" i="3"/>
  <c r="BM176" i="3"/>
  <c r="AT176" i="3"/>
  <c r="AO176" i="3"/>
  <c r="AN176" i="3"/>
  <c r="HZ175" i="3"/>
  <c r="IU175" i="3" s="1"/>
  <c r="HY175" i="3"/>
  <c r="IT175" i="3" s="1"/>
  <c r="HX175" i="3"/>
  <c r="IS175" i="3" s="1"/>
  <c r="HW175" i="3"/>
  <c r="IR175" i="3" s="1"/>
  <c r="HV175" i="3"/>
  <c r="IQ175" i="3" s="1"/>
  <c r="HU175" i="3"/>
  <c r="IP175" i="3" s="1"/>
  <c r="HT175" i="3"/>
  <c r="IO175" i="3" s="1"/>
  <c r="HS175" i="3"/>
  <c r="IN175" i="3" s="1"/>
  <c r="HR175" i="3"/>
  <c r="IM175" i="3" s="1"/>
  <c r="HQ175" i="3"/>
  <c r="IL175" i="3" s="1"/>
  <c r="HP175" i="3"/>
  <c r="IK175" i="3" s="1"/>
  <c r="HO175" i="3"/>
  <c r="IJ175" i="3" s="1"/>
  <c r="HN175" i="3"/>
  <c r="II175" i="3" s="1"/>
  <c r="HM175" i="3"/>
  <c r="IH175" i="3" s="1"/>
  <c r="HL175" i="3"/>
  <c r="IG175" i="3" s="1"/>
  <c r="HK175" i="3"/>
  <c r="IF175" i="3" s="1"/>
  <c r="HJ175" i="3"/>
  <c r="IE175" i="3" s="1"/>
  <c r="HI175" i="3"/>
  <c r="ID175" i="3" s="1"/>
  <c r="HH175" i="3"/>
  <c r="IC175" i="3" s="1"/>
  <c r="HG175" i="3"/>
  <c r="IB175" i="3" s="1"/>
  <c r="CY175" i="3"/>
  <c r="CF175" i="3"/>
  <c r="BM175" i="3"/>
  <c r="AT175" i="3"/>
  <c r="DE175" i="3" s="1"/>
  <c r="AO175" i="3"/>
  <c r="AN175" i="3"/>
  <c r="HZ174" i="3"/>
  <c r="IU174" i="3" s="1"/>
  <c r="HY174" i="3"/>
  <c r="IT174" i="3" s="1"/>
  <c r="HX174" i="3"/>
  <c r="IS174" i="3" s="1"/>
  <c r="HW174" i="3"/>
  <c r="IR174" i="3" s="1"/>
  <c r="HV174" i="3"/>
  <c r="IQ174" i="3" s="1"/>
  <c r="HU174" i="3"/>
  <c r="IP174" i="3" s="1"/>
  <c r="HT174" i="3"/>
  <c r="IO174" i="3" s="1"/>
  <c r="HS174" i="3"/>
  <c r="IN174" i="3" s="1"/>
  <c r="HR174" i="3"/>
  <c r="IM174" i="3" s="1"/>
  <c r="HQ174" i="3"/>
  <c r="IL174" i="3" s="1"/>
  <c r="HP174" i="3"/>
  <c r="IK174" i="3" s="1"/>
  <c r="HO174" i="3"/>
  <c r="IJ174" i="3" s="1"/>
  <c r="HN174" i="3"/>
  <c r="II174" i="3" s="1"/>
  <c r="HM174" i="3"/>
  <c r="IH174" i="3" s="1"/>
  <c r="HL174" i="3"/>
  <c r="IG174" i="3" s="1"/>
  <c r="HK174" i="3"/>
  <c r="IF174" i="3" s="1"/>
  <c r="HJ174" i="3"/>
  <c r="IE174" i="3" s="1"/>
  <c r="HI174" i="3"/>
  <c r="ID174" i="3" s="1"/>
  <c r="HH174" i="3"/>
  <c r="IC174" i="3" s="1"/>
  <c r="HG174" i="3"/>
  <c r="IB174" i="3" s="1"/>
  <c r="CY174" i="3"/>
  <c r="CF174" i="3"/>
  <c r="BM174" i="3"/>
  <c r="AT174" i="3"/>
  <c r="DB174" i="3" s="1"/>
  <c r="AO174" i="3"/>
  <c r="AN174" i="3"/>
  <c r="HZ173" i="3"/>
  <c r="IU173" i="3" s="1"/>
  <c r="HY173" i="3"/>
  <c r="IT173" i="3" s="1"/>
  <c r="HX173" i="3"/>
  <c r="IS173" i="3" s="1"/>
  <c r="HW173" i="3"/>
  <c r="IR173" i="3" s="1"/>
  <c r="HV173" i="3"/>
  <c r="IQ173" i="3" s="1"/>
  <c r="HU173" i="3"/>
  <c r="IP173" i="3" s="1"/>
  <c r="HT173" i="3"/>
  <c r="IO173" i="3" s="1"/>
  <c r="HS173" i="3"/>
  <c r="IN173" i="3" s="1"/>
  <c r="HR173" i="3"/>
  <c r="IM173" i="3" s="1"/>
  <c r="HQ173" i="3"/>
  <c r="IL173" i="3" s="1"/>
  <c r="HP173" i="3"/>
  <c r="IK173" i="3" s="1"/>
  <c r="HO173" i="3"/>
  <c r="IJ173" i="3" s="1"/>
  <c r="HN173" i="3"/>
  <c r="II173" i="3" s="1"/>
  <c r="HM173" i="3"/>
  <c r="IH173" i="3" s="1"/>
  <c r="HL173" i="3"/>
  <c r="IG173" i="3" s="1"/>
  <c r="HK173" i="3"/>
  <c r="IF173" i="3" s="1"/>
  <c r="HJ173" i="3"/>
  <c r="IE173" i="3" s="1"/>
  <c r="HI173" i="3"/>
  <c r="ID173" i="3" s="1"/>
  <c r="HH173" i="3"/>
  <c r="IC173" i="3" s="1"/>
  <c r="HG173" i="3"/>
  <c r="IB173" i="3" s="1"/>
  <c r="CY173" i="3"/>
  <c r="CF173" i="3"/>
  <c r="BM173" i="3"/>
  <c r="AT173" i="3"/>
  <c r="DD173" i="3" s="1"/>
  <c r="AO173" i="3"/>
  <c r="AN173" i="3"/>
  <c r="HZ172" i="3"/>
  <c r="IU172" i="3" s="1"/>
  <c r="HY172" i="3"/>
  <c r="IT172" i="3" s="1"/>
  <c r="HX172" i="3"/>
  <c r="IS172" i="3" s="1"/>
  <c r="HW172" i="3"/>
  <c r="IR172" i="3" s="1"/>
  <c r="HV172" i="3"/>
  <c r="IQ172" i="3" s="1"/>
  <c r="HU172" i="3"/>
  <c r="IP172" i="3" s="1"/>
  <c r="HT172" i="3"/>
  <c r="IO172" i="3" s="1"/>
  <c r="HS172" i="3"/>
  <c r="IN172" i="3" s="1"/>
  <c r="HR172" i="3"/>
  <c r="IM172" i="3" s="1"/>
  <c r="HQ172" i="3"/>
  <c r="IL172" i="3" s="1"/>
  <c r="HP172" i="3"/>
  <c r="IK172" i="3" s="1"/>
  <c r="HO172" i="3"/>
  <c r="IJ172" i="3" s="1"/>
  <c r="HN172" i="3"/>
  <c r="II172" i="3" s="1"/>
  <c r="HM172" i="3"/>
  <c r="IH172" i="3" s="1"/>
  <c r="HL172" i="3"/>
  <c r="IG172" i="3" s="1"/>
  <c r="HK172" i="3"/>
  <c r="IF172" i="3" s="1"/>
  <c r="HJ172" i="3"/>
  <c r="IE172" i="3" s="1"/>
  <c r="HI172" i="3"/>
  <c r="ID172" i="3" s="1"/>
  <c r="HH172" i="3"/>
  <c r="IC172" i="3" s="1"/>
  <c r="HG172" i="3"/>
  <c r="IB172" i="3" s="1"/>
  <c r="CY172" i="3"/>
  <c r="CF172" i="3"/>
  <c r="BM172" i="3"/>
  <c r="AT172" i="3"/>
  <c r="DM172" i="3" s="1"/>
  <c r="AO172" i="3"/>
  <c r="AN172" i="3"/>
  <c r="HZ171" i="3"/>
  <c r="IU171" i="3" s="1"/>
  <c r="HY171" i="3"/>
  <c r="IT171" i="3" s="1"/>
  <c r="HX171" i="3"/>
  <c r="IS171" i="3" s="1"/>
  <c r="HW171" i="3"/>
  <c r="IR171" i="3" s="1"/>
  <c r="HV171" i="3"/>
  <c r="IQ171" i="3" s="1"/>
  <c r="HU171" i="3"/>
  <c r="IP171" i="3" s="1"/>
  <c r="HT171" i="3"/>
  <c r="IO171" i="3" s="1"/>
  <c r="HS171" i="3"/>
  <c r="IN171" i="3" s="1"/>
  <c r="HR171" i="3"/>
  <c r="IM171" i="3" s="1"/>
  <c r="HQ171" i="3"/>
  <c r="IL171" i="3" s="1"/>
  <c r="HP171" i="3"/>
  <c r="IK171" i="3" s="1"/>
  <c r="HO171" i="3"/>
  <c r="IJ171" i="3" s="1"/>
  <c r="HN171" i="3"/>
  <c r="II171" i="3" s="1"/>
  <c r="HM171" i="3"/>
  <c r="IH171" i="3" s="1"/>
  <c r="HL171" i="3"/>
  <c r="IG171" i="3" s="1"/>
  <c r="HK171" i="3"/>
  <c r="IF171" i="3" s="1"/>
  <c r="HJ171" i="3"/>
  <c r="IE171" i="3" s="1"/>
  <c r="HI171" i="3"/>
  <c r="ID171" i="3" s="1"/>
  <c r="HH171" i="3"/>
  <c r="IC171" i="3" s="1"/>
  <c r="HG171" i="3"/>
  <c r="IB171" i="3" s="1"/>
  <c r="CY171" i="3"/>
  <c r="CF171" i="3"/>
  <c r="BM171" i="3"/>
  <c r="AT171" i="3"/>
  <c r="AO171" i="3"/>
  <c r="AN171" i="3"/>
  <c r="HZ170" i="3"/>
  <c r="IU170" i="3" s="1"/>
  <c r="HY170" i="3"/>
  <c r="IT170" i="3" s="1"/>
  <c r="HX170" i="3"/>
  <c r="IS170" i="3" s="1"/>
  <c r="HW170" i="3"/>
  <c r="IR170" i="3" s="1"/>
  <c r="HV170" i="3"/>
  <c r="IQ170" i="3" s="1"/>
  <c r="HU170" i="3"/>
  <c r="IP170" i="3" s="1"/>
  <c r="HT170" i="3"/>
  <c r="IO170" i="3" s="1"/>
  <c r="HS170" i="3"/>
  <c r="IN170" i="3" s="1"/>
  <c r="HR170" i="3"/>
  <c r="IM170" i="3" s="1"/>
  <c r="HQ170" i="3"/>
  <c r="IL170" i="3" s="1"/>
  <c r="HP170" i="3"/>
  <c r="IK170" i="3" s="1"/>
  <c r="HO170" i="3"/>
  <c r="IJ170" i="3" s="1"/>
  <c r="HN170" i="3"/>
  <c r="II170" i="3" s="1"/>
  <c r="HM170" i="3"/>
  <c r="IH170" i="3" s="1"/>
  <c r="HL170" i="3"/>
  <c r="IG170" i="3" s="1"/>
  <c r="HK170" i="3"/>
  <c r="IF170" i="3" s="1"/>
  <c r="HJ170" i="3"/>
  <c r="IE170" i="3" s="1"/>
  <c r="HI170" i="3"/>
  <c r="ID170" i="3" s="1"/>
  <c r="HH170" i="3"/>
  <c r="IC170" i="3" s="1"/>
  <c r="HG170" i="3"/>
  <c r="IB170" i="3" s="1"/>
  <c r="CY170" i="3"/>
  <c r="CF170" i="3"/>
  <c r="BM170" i="3"/>
  <c r="AT170" i="3"/>
  <c r="BW170" i="3" s="1"/>
  <c r="AO170" i="3"/>
  <c r="AN170" i="3"/>
  <c r="HZ169" i="3"/>
  <c r="IU169" i="3" s="1"/>
  <c r="HY169" i="3"/>
  <c r="IT169" i="3" s="1"/>
  <c r="HX169" i="3"/>
  <c r="IS169" i="3" s="1"/>
  <c r="HW169" i="3"/>
  <c r="IR169" i="3" s="1"/>
  <c r="HV169" i="3"/>
  <c r="IQ169" i="3" s="1"/>
  <c r="HU169" i="3"/>
  <c r="IP169" i="3" s="1"/>
  <c r="HT169" i="3"/>
  <c r="IO169" i="3" s="1"/>
  <c r="HS169" i="3"/>
  <c r="IN169" i="3" s="1"/>
  <c r="HR169" i="3"/>
  <c r="IM169" i="3" s="1"/>
  <c r="HQ169" i="3"/>
  <c r="IL169" i="3" s="1"/>
  <c r="HP169" i="3"/>
  <c r="IK169" i="3" s="1"/>
  <c r="HO169" i="3"/>
  <c r="IJ169" i="3" s="1"/>
  <c r="HN169" i="3"/>
  <c r="II169" i="3" s="1"/>
  <c r="HM169" i="3"/>
  <c r="IH169" i="3" s="1"/>
  <c r="HL169" i="3"/>
  <c r="IG169" i="3" s="1"/>
  <c r="HK169" i="3"/>
  <c r="IF169" i="3" s="1"/>
  <c r="HJ169" i="3"/>
  <c r="IE169" i="3" s="1"/>
  <c r="HI169" i="3"/>
  <c r="ID169" i="3" s="1"/>
  <c r="HH169" i="3"/>
  <c r="IC169" i="3" s="1"/>
  <c r="HG169" i="3"/>
  <c r="IB169" i="3" s="1"/>
  <c r="CY169" i="3"/>
  <c r="CF169" i="3"/>
  <c r="BM169" i="3"/>
  <c r="AT169" i="3"/>
  <c r="DE169" i="3" s="1"/>
  <c r="AO169" i="3"/>
  <c r="AN169" i="3"/>
  <c r="HZ168" i="3"/>
  <c r="IU168" i="3" s="1"/>
  <c r="HY168" i="3"/>
  <c r="IT168" i="3" s="1"/>
  <c r="HX168" i="3"/>
  <c r="IS168" i="3" s="1"/>
  <c r="HW168" i="3"/>
  <c r="IR168" i="3" s="1"/>
  <c r="HV168" i="3"/>
  <c r="IQ168" i="3" s="1"/>
  <c r="HU168" i="3"/>
  <c r="IP168" i="3" s="1"/>
  <c r="HT168" i="3"/>
  <c r="IO168" i="3" s="1"/>
  <c r="HS168" i="3"/>
  <c r="IN168" i="3" s="1"/>
  <c r="HR168" i="3"/>
  <c r="IM168" i="3" s="1"/>
  <c r="HQ168" i="3"/>
  <c r="IL168" i="3" s="1"/>
  <c r="HP168" i="3"/>
  <c r="IK168" i="3" s="1"/>
  <c r="HO168" i="3"/>
  <c r="IJ168" i="3" s="1"/>
  <c r="HN168" i="3"/>
  <c r="II168" i="3" s="1"/>
  <c r="HM168" i="3"/>
  <c r="IH168" i="3" s="1"/>
  <c r="HL168" i="3"/>
  <c r="IG168" i="3" s="1"/>
  <c r="HK168" i="3"/>
  <c r="IF168" i="3" s="1"/>
  <c r="HJ168" i="3"/>
  <c r="IE168" i="3" s="1"/>
  <c r="HI168" i="3"/>
  <c r="ID168" i="3" s="1"/>
  <c r="HH168" i="3"/>
  <c r="IC168" i="3" s="1"/>
  <c r="HG168" i="3"/>
  <c r="IB168" i="3" s="1"/>
  <c r="CY168" i="3"/>
  <c r="CF168" i="3"/>
  <c r="BM168" i="3"/>
  <c r="AT168" i="3"/>
  <c r="DE168" i="3" s="1"/>
  <c r="AO168" i="3"/>
  <c r="AN168" i="3"/>
  <c r="HZ167" i="3"/>
  <c r="IU167" i="3" s="1"/>
  <c r="HY167" i="3"/>
  <c r="IT167" i="3" s="1"/>
  <c r="HX167" i="3"/>
  <c r="IS167" i="3" s="1"/>
  <c r="HW167" i="3"/>
  <c r="IR167" i="3" s="1"/>
  <c r="HV167" i="3"/>
  <c r="IQ167" i="3" s="1"/>
  <c r="HU167" i="3"/>
  <c r="IP167" i="3" s="1"/>
  <c r="HT167" i="3"/>
  <c r="IO167" i="3" s="1"/>
  <c r="HS167" i="3"/>
  <c r="IN167" i="3" s="1"/>
  <c r="HR167" i="3"/>
  <c r="IM167" i="3" s="1"/>
  <c r="HQ167" i="3"/>
  <c r="IL167" i="3" s="1"/>
  <c r="HP167" i="3"/>
  <c r="IK167" i="3" s="1"/>
  <c r="HO167" i="3"/>
  <c r="IJ167" i="3" s="1"/>
  <c r="HN167" i="3"/>
  <c r="II167" i="3" s="1"/>
  <c r="HM167" i="3"/>
  <c r="IH167" i="3" s="1"/>
  <c r="HL167" i="3"/>
  <c r="IG167" i="3" s="1"/>
  <c r="HK167" i="3"/>
  <c r="IF167" i="3" s="1"/>
  <c r="HJ167" i="3"/>
  <c r="IE167" i="3" s="1"/>
  <c r="HI167" i="3"/>
  <c r="ID167" i="3" s="1"/>
  <c r="HH167" i="3"/>
  <c r="IC167" i="3" s="1"/>
  <c r="HG167" i="3"/>
  <c r="IB167" i="3" s="1"/>
  <c r="CY167" i="3"/>
  <c r="CF167" i="3"/>
  <c r="BM167" i="3"/>
  <c r="AT167" i="3"/>
  <c r="AO167" i="3"/>
  <c r="AN167" i="3"/>
  <c r="HZ166" i="3"/>
  <c r="IU166" i="3" s="1"/>
  <c r="HY166" i="3"/>
  <c r="IT166" i="3" s="1"/>
  <c r="HX166" i="3"/>
  <c r="IS166" i="3" s="1"/>
  <c r="HW166" i="3"/>
  <c r="IR166" i="3" s="1"/>
  <c r="HV166" i="3"/>
  <c r="IQ166" i="3" s="1"/>
  <c r="HU166" i="3"/>
  <c r="IP166" i="3" s="1"/>
  <c r="HT166" i="3"/>
  <c r="IO166" i="3" s="1"/>
  <c r="HS166" i="3"/>
  <c r="IN166" i="3" s="1"/>
  <c r="HR166" i="3"/>
  <c r="IM166" i="3" s="1"/>
  <c r="HQ166" i="3"/>
  <c r="IL166" i="3" s="1"/>
  <c r="HP166" i="3"/>
  <c r="IK166" i="3" s="1"/>
  <c r="HO166" i="3"/>
  <c r="IJ166" i="3" s="1"/>
  <c r="HN166" i="3"/>
  <c r="II166" i="3" s="1"/>
  <c r="HM166" i="3"/>
  <c r="IH166" i="3" s="1"/>
  <c r="HL166" i="3"/>
  <c r="IG166" i="3" s="1"/>
  <c r="HK166" i="3"/>
  <c r="IF166" i="3" s="1"/>
  <c r="HJ166" i="3"/>
  <c r="IE166" i="3" s="1"/>
  <c r="HI166" i="3"/>
  <c r="ID166" i="3" s="1"/>
  <c r="HH166" i="3"/>
  <c r="IC166" i="3" s="1"/>
  <c r="HG166" i="3"/>
  <c r="IB166" i="3" s="1"/>
  <c r="CY166" i="3"/>
  <c r="CF166" i="3"/>
  <c r="BM166" i="3"/>
  <c r="AT166" i="3"/>
  <c r="DH166" i="3" s="1"/>
  <c r="AO166" i="3"/>
  <c r="AN166" i="3"/>
  <c r="HZ165" i="3"/>
  <c r="IU165" i="3" s="1"/>
  <c r="HY165" i="3"/>
  <c r="IT165" i="3" s="1"/>
  <c r="HX165" i="3"/>
  <c r="IS165" i="3" s="1"/>
  <c r="HW165" i="3"/>
  <c r="IR165" i="3" s="1"/>
  <c r="HV165" i="3"/>
  <c r="IQ165" i="3" s="1"/>
  <c r="HU165" i="3"/>
  <c r="IP165" i="3" s="1"/>
  <c r="HT165" i="3"/>
  <c r="IO165" i="3" s="1"/>
  <c r="HS165" i="3"/>
  <c r="IN165" i="3" s="1"/>
  <c r="HR165" i="3"/>
  <c r="IM165" i="3" s="1"/>
  <c r="HQ165" i="3"/>
  <c r="IL165" i="3" s="1"/>
  <c r="HP165" i="3"/>
  <c r="IK165" i="3" s="1"/>
  <c r="HO165" i="3"/>
  <c r="IJ165" i="3" s="1"/>
  <c r="HN165" i="3"/>
  <c r="II165" i="3" s="1"/>
  <c r="HM165" i="3"/>
  <c r="IH165" i="3" s="1"/>
  <c r="HL165" i="3"/>
  <c r="IG165" i="3" s="1"/>
  <c r="HK165" i="3"/>
  <c r="IF165" i="3" s="1"/>
  <c r="HJ165" i="3"/>
  <c r="IE165" i="3" s="1"/>
  <c r="HI165" i="3"/>
  <c r="ID165" i="3" s="1"/>
  <c r="HH165" i="3"/>
  <c r="IC165" i="3" s="1"/>
  <c r="HG165" i="3"/>
  <c r="IB165" i="3" s="1"/>
  <c r="CY165" i="3"/>
  <c r="CF165" i="3"/>
  <c r="BM165" i="3"/>
  <c r="AT165" i="3"/>
  <c r="DH165" i="3" s="1"/>
  <c r="AO165" i="3"/>
  <c r="AN165" i="3"/>
  <c r="HZ164" i="3"/>
  <c r="IU164" i="3" s="1"/>
  <c r="HY164" i="3"/>
  <c r="IT164" i="3" s="1"/>
  <c r="HX164" i="3"/>
  <c r="IS164" i="3" s="1"/>
  <c r="HW164" i="3"/>
  <c r="IR164" i="3" s="1"/>
  <c r="HV164" i="3"/>
  <c r="IQ164" i="3" s="1"/>
  <c r="HU164" i="3"/>
  <c r="IP164" i="3" s="1"/>
  <c r="HT164" i="3"/>
  <c r="IO164" i="3" s="1"/>
  <c r="HS164" i="3"/>
  <c r="IN164" i="3" s="1"/>
  <c r="HR164" i="3"/>
  <c r="IM164" i="3" s="1"/>
  <c r="HQ164" i="3"/>
  <c r="IL164" i="3" s="1"/>
  <c r="HP164" i="3"/>
  <c r="IK164" i="3" s="1"/>
  <c r="HO164" i="3"/>
  <c r="IJ164" i="3" s="1"/>
  <c r="HN164" i="3"/>
  <c r="II164" i="3" s="1"/>
  <c r="HM164" i="3"/>
  <c r="IH164" i="3" s="1"/>
  <c r="HL164" i="3"/>
  <c r="IG164" i="3" s="1"/>
  <c r="HK164" i="3"/>
  <c r="IF164" i="3" s="1"/>
  <c r="HJ164" i="3"/>
  <c r="IE164" i="3" s="1"/>
  <c r="HI164" i="3"/>
  <c r="ID164" i="3" s="1"/>
  <c r="HH164" i="3"/>
  <c r="IC164" i="3" s="1"/>
  <c r="HG164" i="3"/>
  <c r="IB164" i="3" s="1"/>
  <c r="CY164" i="3"/>
  <c r="CF164" i="3"/>
  <c r="BM164" i="3"/>
  <c r="AT164" i="3"/>
  <c r="BO164" i="3" s="1"/>
  <c r="AO164" i="3"/>
  <c r="AN164" i="3"/>
  <c r="HZ163" i="3"/>
  <c r="IU163" i="3" s="1"/>
  <c r="HY163" i="3"/>
  <c r="IT163" i="3" s="1"/>
  <c r="HX163" i="3"/>
  <c r="IS163" i="3" s="1"/>
  <c r="HW163" i="3"/>
  <c r="IR163" i="3" s="1"/>
  <c r="HV163" i="3"/>
  <c r="IQ163" i="3" s="1"/>
  <c r="HU163" i="3"/>
  <c r="IP163" i="3" s="1"/>
  <c r="HT163" i="3"/>
  <c r="IO163" i="3" s="1"/>
  <c r="HS163" i="3"/>
  <c r="IN163" i="3" s="1"/>
  <c r="HR163" i="3"/>
  <c r="IM163" i="3" s="1"/>
  <c r="HQ163" i="3"/>
  <c r="IL163" i="3" s="1"/>
  <c r="HP163" i="3"/>
  <c r="IK163" i="3" s="1"/>
  <c r="HO163" i="3"/>
  <c r="IJ163" i="3" s="1"/>
  <c r="HN163" i="3"/>
  <c r="II163" i="3" s="1"/>
  <c r="HM163" i="3"/>
  <c r="IH163" i="3" s="1"/>
  <c r="HL163" i="3"/>
  <c r="IG163" i="3" s="1"/>
  <c r="HK163" i="3"/>
  <c r="IF163" i="3" s="1"/>
  <c r="HJ163" i="3"/>
  <c r="IE163" i="3" s="1"/>
  <c r="HI163" i="3"/>
  <c r="ID163" i="3" s="1"/>
  <c r="HH163" i="3"/>
  <c r="IC163" i="3" s="1"/>
  <c r="HG163" i="3"/>
  <c r="IB163" i="3" s="1"/>
  <c r="CY163" i="3"/>
  <c r="CF163" i="3"/>
  <c r="BM163" i="3"/>
  <c r="AT163" i="3"/>
  <c r="AO163" i="3"/>
  <c r="AN163" i="3"/>
  <c r="HZ162" i="3"/>
  <c r="IU162" i="3" s="1"/>
  <c r="HY162" i="3"/>
  <c r="IT162" i="3" s="1"/>
  <c r="HX162" i="3"/>
  <c r="IS162" i="3" s="1"/>
  <c r="HW162" i="3"/>
  <c r="IR162" i="3" s="1"/>
  <c r="HV162" i="3"/>
  <c r="IQ162" i="3" s="1"/>
  <c r="HU162" i="3"/>
  <c r="IP162" i="3" s="1"/>
  <c r="HT162" i="3"/>
  <c r="IO162" i="3" s="1"/>
  <c r="HS162" i="3"/>
  <c r="IN162" i="3" s="1"/>
  <c r="HR162" i="3"/>
  <c r="IM162" i="3" s="1"/>
  <c r="HQ162" i="3"/>
  <c r="IL162" i="3" s="1"/>
  <c r="HP162" i="3"/>
  <c r="IK162" i="3" s="1"/>
  <c r="HO162" i="3"/>
  <c r="IJ162" i="3" s="1"/>
  <c r="HN162" i="3"/>
  <c r="II162" i="3" s="1"/>
  <c r="HM162" i="3"/>
  <c r="IH162" i="3" s="1"/>
  <c r="HL162" i="3"/>
  <c r="IG162" i="3" s="1"/>
  <c r="HK162" i="3"/>
  <c r="IF162" i="3" s="1"/>
  <c r="HJ162" i="3"/>
  <c r="IE162" i="3" s="1"/>
  <c r="HI162" i="3"/>
  <c r="ID162" i="3" s="1"/>
  <c r="HH162" i="3"/>
  <c r="IC162" i="3" s="1"/>
  <c r="HG162" i="3"/>
  <c r="IB162" i="3" s="1"/>
  <c r="CY162" i="3"/>
  <c r="CF162" i="3"/>
  <c r="BM162" i="3"/>
  <c r="AT162" i="3"/>
  <c r="CI162" i="3" s="1"/>
  <c r="AO162" i="3"/>
  <c r="AN162" i="3"/>
  <c r="HZ161" i="3"/>
  <c r="IU161" i="3" s="1"/>
  <c r="HY161" i="3"/>
  <c r="IT161" i="3" s="1"/>
  <c r="HX161" i="3"/>
  <c r="IS161" i="3" s="1"/>
  <c r="HW161" i="3"/>
  <c r="IR161" i="3" s="1"/>
  <c r="HV161" i="3"/>
  <c r="IQ161" i="3" s="1"/>
  <c r="HU161" i="3"/>
  <c r="IP161" i="3" s="1"/>
  <c r="HT161" i="3"/>
  <c r="IO161" i="3" s="1"/>
  <c r="HS161" i="3"/>
  <c r="IN161" i="3" s="1"/>
  <c r="HR161" i="3"/>
  <c r="IM161" i="3" s="1"/>
  <c r="HQ161" i="3"/>
  <c r="IL161" i="3" s="1"/>
  <c r="HP161" i="3"/>
  <c r="IK161" i="3" s="1"/>
  <c r="HO161" i="3"/>
  <c r="IJ161" i="3" s="1"/>
  <c r="HN161" i="3"/>
  <c r="II161" i="3" s="1"/>
  <c r="HM161" i="3"/>
  <c r="IH161" i="3" s="1"/>
  <c r="HL161" i="3"/>
  <c r="IG161" i="3" s="1"/>
  <c r="HK161" i="3"/>
  <c r="IF161" i="3" s="1"/>
  <c r="HJ161" i="3"/>
  <c r="IE161" i="3" s="1"/>
  <c r="HI161" i="3"/>
  <c r="ID161" i="3" s="1"/>
  <c r="HH161" i="3"/>
  <c r="IC161" i="3" s="1"/>
  <c r="HG161" i="3"/>
  <c r="IB161" i="3" s="1"/>
  <c r="CY161" i="3"/>
  <c r="CF161" i="3"/>
  <c r="BM161" i="3"/>
  <c r="AT161" i="3"/>
  <c r="CG161" i="3" s="1"/>
  <c r="AO161" i="3"/>
  <c r="AN161" i="3"/>
  <c r="HZ160" i="3"/>
  <c r="IU160" i="3" s="1"/>
  <c r="HY160" i="3"/>
  <c r="IT160" i="3" s="1"/>
  <c r="HX160" i="3"/>
  <c r="IS160" i="3" s="1"/>
  <c r="HW160" i="3"/>
  <c r="IR160" i="3" s="1"/>
  <c r="HV160" i="3"/>
  <c r="IQ160" i="3" s="1"/>
  <c r="HU160" i="3"/>
  <c r="IP160" i="3" s="1"/>
  <c r="HT160" i="3"/>
  <c r="IO160" i="3" s="1"/>
  <c r="HS160" i="3"/>
  <c r="IN160" i="3" s="1"/>
  <c r="HR160" i="3"/>
  <c r="IM160" i="3" s="1"/>
  <c r="HQ160" i="3"/>
  <c r="IL160" i="3" s="1"/>
  <c r="HP160" i="3"/>
  <c r="IK160" i="3" s="1"/>
  <c r="HO160" i="3"/>
  <c r="IJ160" i="3" s="1"/>
  <c r="HN160" i="3"/>
  <c r="II160" i="3" s="1"/>
  <c r="HM160" i="3"/>
  <c r="IH160" i="3" s="1"/>
  <c r="HL160" i="3"/>
  <c r="IG160" i="3" s="1"/>
  <c r="HK160" i="3"/>
  <c r="IF160" i="3" s="1"/>
  <c r="HJ160" i="3"/>
  <c r="IE160" i="3" s="1"/>
  <c r="HI160" i="3"/>
  <c r="ID160" i="3" s="1"/>
  <c r="HH160" i="3"/>
  <c r="IC160" i="3" s="1"/>
  <c r="HG160" i="3"/>
  <c r="IB160" i="3" s="1"/>
  <c r="CY160" i="3"/>
  <c r="CF160" i="3"/>
  <c r="BM160" i="3"/>
  <c r="AT160" i="3"/>
  <c r="AO160" i="3"/>
  <c r="AN160" i="3"/>
  <c r="HZ159" i="3"/>
  <c r="IU159" i="3" s="1"/>
  <c r="HY159" i="3"/>
  <c r="IT159" i="3" s="1"/>
  <c r="HX159" i="3"/>
  <c r="IS159" i="3" s="1"/>
  <c r="HW159" i="3"/>
  <c r="IR159" i="3" s="1"/>
  <c r="HV159" i="3"/>
  <c r="IQ159" i="3" s="1"/>
  <c r="HU159" i="3"/>
  <c r="IP159" i="3" s="1"/>
  <c r="HT159" i="3"/>
  <c r="IO159" i="3" s="1"/>
  <c r="HS159" i="3"/>
  <c r="IN159" i="3" s="1"/>
  <c r="HR159" i="3"/>
  <c r="IM159" i="3" s="1"/>
  <c r="HQ159" i="3"/>
  <c r="IL159" i="3" s="1"/>
  <c r="HP159" i="3"/>
  <c r="IK159" i="3" s="1"/>
  <c r="HO159" i="3"/>
  <c r="IJ159" i="3" s="1"/>
  <c r="HN159" i="3"/>
  <c r="II159" i="3" s="1"/>
  <c r="HM159" i="3"/>
  <c r="IH159" i="3" s="1"/>
  <c r="HL159" i="3"/>
  <c r="IG159" i="3" s="1"/>
  <c r="HK159" i="3"/>
  <c r="IF159" i="3" s="1"/>
  <c r="HJ159" i="3"/>
  <c r="IE159" i="3" s="1"/>
  <c r="HI159" i="3"/>
  <c r="ID159" i="3" s="1"/>
  <c r="HH159" i="3"/>
  <c r="IC159" i="3" s="1"/>
  <c r="HG159" i="3"/>
  <c r="IB159" i="3" s="1"/>
  <c r="CY159" i="3"/>
  <c r="CF159" i="3"/>
  <c r="BM159" i="3"/>
  <c r="AT159" i="3"/>
  <c r="AO159" i="3"/>
  <c r="AN159" i="3"/>
  <c r="HZ158" i="3"/>
  <c r="IU158" i="3" s="1"/>
  <c r="HY158" i="3"/>
  <c r="IT158" i="3" s="1"/>
  <c r="HX158" i="3"/>
  <c r="IS158" i="3" s="1"/>
  <c r="HW158" i="3"/>
  <c r="IR158" i="3" s="1"/>
  <c r="HV158" i="3"/>
  <c r="IQ158" i="3" s="1"/>
  <c r="HU158" i="3"/>
  <c r="IP158" i="3" s="1"/>
  <c r="HT158" i="3"/>
  <c r="IO158" i="3" s="1"/>
  <c r="HS158" i="3"/>
  <c r="IN158" i="3" s="1"/>
  <c r="HR158" i="3"/>
  <c r="IM158" i="3" s="1"/>
  <c r="HQ158" i="3"/>
  <c r="IL158" i="3" s="1"/>
  <c r="HP158" i="3"/>
  <c r="IK158" i="3" s="1"/>
  <c r="HO158" i="3"/>
  <c r="IJ158" i="3" s="1"/>
  <c r="HN158" i="3"/>
  <c r="II158" i="3" s="1"/>
  <c r="HM158" i="3"/>
  <c r="IH158" i="3" s="1"/>
  <c r="HL158" i="3"/>
  <c r="IG158" i="3" s="1"/>
  <c r="HK158" i="3"/>
  <c r="IF158" i="3" s="1"/>
  <c r="HJ158" i="3"/>
  <c r="IE158" i="3" s="1"/>
  <c r="HI158" i="3"/>
  <c r="ID158" i="3" s="1"/>
  <c r="HH158" i="3"/>
  <c r="IC158" i="3" s="1"/>
  <c r="HG158" i="3"/>
  <c r="IB158" i="3" s="1"/>
  <c r="CY158" i="3"/>
  <c r="CF158" i="3"/>
  <c r="BM158" i="3"/>
  <c r="AT158" i="3"/>
  <c r="CI158" i="3" s="1"/>
  <c r="AO158" i="3"/>
  <c r="AN158" i="3"/>
  <c r="HZ157" i="3"/>
  <c r="IU157" i="3" s="1"/>
  <c r="HY157" i="3"/>
  <c r="IT157" i="3" s="1"/>
  <c r="HX157" i="3"/>
  <c r="IS157" i="3" s="1"/>
  <c r="HW157" i="3"/>
  <c r="IR157" i="3" s="1"/>
  <c r="HV157" i="3"/>
  <c r="IQ157" i="3" s="1"/>
  <c r="HU157" i="3"/>
  <c r="IP157" i="3" s="1"/>
  <c r="HT157" i="3"/>
  <c r="IO157" i="3" s="1"/>
  <c r="HS157" i="3"/>
  <c r="IN157" i="3" s="1"/>
  <c r="HR157" i="3"/>
  <c r="IM157" i="3" s="1"/>
  <c r="HQ157" i="3"/>
  <c r="IL157" i="3" s="1"/>
  <c r="HP157" i="3"/>
  <c r="IK157" i="3" s="1"/>
  <c r="HO157" i="3"/>
  <c r="IJ157" i="3" s="1"/>
  <c r="HN157" i="3"/>
  <c r="II157" i="3" s="1"/>
  <c r="HM157" i="3"/>
  <c r="IH157" i="3" s="1"/>
  <c r="HL157" i="3"/>
  <c r="IG157" i="3" s="1"/>
  <c r="HK157" i="3"/>
  <c r="IF157" i="3" s="1"/>
  <c r="HJ157" i="3"/>
  <c r="IE157" i="3" s="1"/>
  <c r="HI157" i="3"/>
  <c r="ID157" i="3" s="1"/>
  <c r="HH157" i="3"/>
  <c r="IC157" i="3" s="1"/>
  <c r="HG157" i="3"/>
  <c r="IB157" i="3" s="1"/>
  <c r="CY157" i="3"/>
  <c r="CF157" i="3"/>
  <c r="BM157" i="3"/>
  <c r="AT157" i="3"/>
  <c r="AO157" i="3"/>
  <c r="AN157" i="3"/>
  <c r="HZ156" i="3"/>
  <c r="IU156" i="3" s="1"/>
  <c r="HY156" i="3"/>
  <c r="IT156" i="3" s="1"/>
  <c r="HX156" i="3"/>
  <c r="IS156" i="3" s="1"/>
  <c r="HW156" i="3"/>
  <c r="IR156" i="3" s="1"/>
  <c r="HV156" i="3"/>
  <c r="IQ156" i="3" s="1"/>
  <c r="HU156" i="3"/>
  <c r="IP156" i="3" s="1"/>
  <c r="HT156" i="3"/>
  <c r="IO156" i="3" s="1"/>
  <c r="HS156" i="3"/>
  <c r="IN156" i="3" s="1"/>
  <c r="HR156" i="3"/>
  <c r="IM156" i="3" s="1"/>
  <c r="HQ156" i="3"/>
  <c r="IL156" i="3" s="1"/>
  <c r="HP156" i="3"/>
  <c r="IK156" i="3" s="1"/>
  <c r="HO156" i="3"/>
  <c r="IJ156" i="3" s="1"/>
  <c r="HN156" i="3"/>
  <c r="II156" i="3" s="1"/>
  <c r="HM156" i="3"/>
  <c r="IH156" i="3" s="1"/>
  <c r="HL156" i="3"/>
  <c r="IG156" i="3" s="1"/>
  <c r="HK156" i="3"/>
  <c r="IF156" i="3" s="1"/>
  <c r="HJ156" i="3"/>
  <c r="IE156" i="3" s="1"/>
  <c r="HI156" i="3"/>
  <c r="ID156" i="3" s="1"/>
  <c r="HH156" i="3"/>
  <c r="IC156" i="3" s="1"/>
  <c r="HG156" i="3"/>
  <c r="IB156" i="3" s="1"/>
  <c r="CY156" i="3"/>
  <c r="CF156" i="3"/>
  <c r="BM156" i="3"/>
  <c r="AT156" i="3"/>
  <c r="BN156" i="3" s="1"/>
  <c r="AO156" i="3"/>
  <c r="AN156" i="3"/>
  <c r="HZ155" i="3"/>
  <c r="IU155" i="3" s="1"/>
  <c r="HY155" i="3"/>
  <c r="IT155" i="3" s="1"/>
  <c r="HX155" i="3"/>
  <c r="IS155" i="3" s="1"/>
  <c r="HW155" i="3"/>
  <c r="IR155" i="3" s="1"/>
  <c r="HV155" i="3"/>
  <c r="IQ155" i="3" s="1"/>
  <c r="HU155" i="3"/>
  <c r="IP155" i="3" s="1"/>
  <c r="HT155" i="3"/>
  <c r="IO155" i="3" s="1"/>
  <c r="HS155" i="3"/>
  <c r="IN155" i="3" s="1"/>
  <c r="HR155" i="3"/>
  <c r="IM155" i="3" s="1"/>
  <c r="HQ155" i="3"/>
  <c r="IL155" i="3" s="1"/>
  <c r="HP155" i="3"/>
  <c r="IK155" i="3" s="1"/>
  <c r="HO155" i="3"/>
  <c r="IJ155" i="3" s="1"/>
  <c r="HN155" i="3"/>
  <c r="II155" i="3" s="1"/>
  <c r="HM155" i="3"/>
  <c r="IH155" i="3" s="1"/>
  <c r="HL155" i="3"/>
  <c r="IG155" i="3" s="1"/>
  <c r="HK155" i="3"/>
  <c r="IF155" i="3" s="1"/>
  <c r="HJ155" i="3"/>
  <c r="IE155" i="3" s="1"/>
  <c r="HI155" i="3"/>
  <c r="ID155" i="3" s="1"/>
  <c r="HH155" i="3"/>
  <c r="IC155" i="3" s="1"/>
  <c r="HG155" i="3"/>
  <c r="IB155" i="3" s="1"/>
  <c r="CY155" i="3"/>
  <c r="CF155" i="3"/>
  <c r="BM155" i="3"/>
  <c r="AT155" i="3"/>
  <c r="AO155" i="3"/>
  <c r="AN155" i="3"/>
  <c r="HZ154" i="3"/>
  <c r="IU154" i="3" s="1"/>
  <c r="HY154" i="3"/>
  <c r="IT154" i="3" s="1"/>
  <c r="HX154" i="3"/>
  <c r="IS154" i="3" s="1"/>
  <c r="HW154" i="3"/>
  <c r="IR154" i="3" s="1"/>
  <c r="HV154" i="3"/>
  <c r="IQ154" i="3" s="1"/>
  <c r="HU154" i="3"/>
  <c r="IP154" i="3" s="1"/>
  <c r="HT154" i="3"/>
  <c r="IO154" i="3" s="1"/>
  <c r="HS154" i="3"/>
  <c r="IN154" i="3" s="1"/>
  <c r="HR154" i="3"/>
  <c r="IM154" i="3" s="1"/>
  <c r="HQ154" i="3"/>
  <c r="IL154" i="3" s="1"/>
  <c r="HP154" i="3"/>
  <c r="IK154" i="3" s="1"/>
  <c r="HO154" i="3"/>
  <c r="IJ154" i="3" s="1"/>
  <c r="HN154" i="3"/>
  <c r="II154" i="3" s="1"/>
  <c r="HM154" i="3"/>
  <c r="IH154" i="3" s="1"/>
  <c r="HL154" i="3"/>
  <c r="IG154" i="3" s="1"/>
  <c r="HK154" i="3"/>
  <c r="IF154" i="3" s="1"/>
  <c r="HJ154" i="3"/>
  <c r="IE154" i="3" s="1"/>
  <c r="HI154" i="3"/>
  <c r="ID154" i="3" s="1"/>
  <c r="HH154" i="3"/>
  <c r="IC154" i="3" s="1"/>
  <c r="HG154" i="3"/>
  <c r="IB154" i="3" s="1"/>
  <c r="CY154" i="3"/>
  <c r="CF154" i="3"/>
  <c r="BM154" i="3"/>
  <c r="AT154" i="3"/>
  <c r="AO154" i="3"/>
  <c r="AN154" i="3"/>
  <c r="HZ153" i="3"/>
  <c r="IU153" i="3" s="1"/>
  <c r="HY153" i="3"/>
  <c r="IT153" i="3" s="1"/>
  <c r="HX153" i="3"/>
  <c r="IS153" i="3" s="1"/>
  <c r="HW153" i="3"/>
  <c r="IR153" i="3" s="1"/>
  <c r="HV153" i="3"/>
  <c r="IQ153" i="3" s="1"/>
  <c r="HU153" i="3"/>
  <c r="IP153" i="3" s="1"/>
  <c r="HT153" i="3"/>
  <c r="IO153" i="3" s="1"/>
  <c r="HS153" i="3"/>
  <c r="IN153" i="3" s="1"/>
  <c r="HR153" i="3"/>
  <c r="IM153" i="3" s="1"/>
  <c r="HQ153" i="3"/>
  <c r="IL153" i="3" s="1"/>
  <c r="HP153" i="3"/>
  <c r="IK153" i="3" s="1"/>
  <c r="HO153" i="3"/>
  <c r="IJ153" i="3" s="1"/>
  <c r="HN153" i="3"/>
  <c r="II153" i="3" s="1"/>
  <c r="HM153" i="3"/>
  <c r="IH153" i="3" s="1"/>
  <c r="HL153" i="3"/>
  <c r="IG153" i="3" s="1"/>
  <c r="HK153" i="3"/>
  <c r="IF153" i="3" s="1"/>
  <c r="HJ153" i="3"/>
  <c r="IE153" i="3" s="1"/>
  <c r="HI153" i="3"/>
  <c r="ID153" i="3" s="1"/>
  <c r="HH153" i="3"/>
  <c r="IC153" i="3" s="1"/>
  <c r="HG153" i="3"/>
  <c r="IB153" i="3" s="1"/>
  <c r="CY153" i="3"/>
  <c r="CF153" i="3"/>
  <c r="BM153" i="3"/>
  <c r="AT153" i="3"/>
  <c r="AZ153" i="3" s="1"/>
  <c r="AO153" i="3"/>
  <c r="AN153" i="3"/>
  <c r="HZ152" i="3"/>
  <c r="IU152" i="3" s="1"/>
  <c r="HY152" i="3"/>
  <c r="IT152" i="3" s="1"/>
  <c r="HX152" i="3"/>
  <c r="IS152" i="3" s="1"/>
  <c r="HW152" i="3"/>
  <c r="IR152" i="3" s="1"/>
  <c r="HV152" i="3"/>
  <c r="IQ152" i="3" s="1"/>
  <c r="HU152" i="3"/>
  <c r="IP152" i="3" s="1"/>
  <c r="HT152" i="3"/>
  <c r="IO152" i="3" s="1"/>
  <c r="HS152" i="3"/>
  <c r="IN152" i="3" s="1"/>
  <c r="HR152" i="3"/>
  <c r="IM152" i="3" s="1"/>
  <c r="HQ152" i="3"/>
  <c r="IL152" i="3" s="1"/>
  <c r="HP152" i="3"/>
  <c r="IK152" i="3" s="1"/>
  <c r="HO152" i="3"/>
  <c r="IJ152" i="3" s="1"/>
  <c r="HN152" i="3"/>
  <c r="II152" i="3" s="1"/>
  <c r="HM152" i="3"/>
  <c r="IH152" i="3" s="1"/>
  <c r="HL152" i="3"/>
  <c r="IG152" i="3" s="1"/>
  <c r="HK152" i="3"/>
  <c r="IF152" i="3" s="1"/>
  <c r="HJ152" i="3"/>
  <c r="IE152" i="3" s="1"/>
  <c r="HI152" i="3"/>
  <c r="ID152" i="3" s="1"/>
  <c r="HH152" i="3"/>
  <c r="IC152" i="3" s="1"/>
  <c r="HG152" i="3"/>
  <c r="IB152" i="3" s="1"/>
  <c r="CY152" i="3"/>
  <c r="CF152" i="3"/>
  <c r="BM152" i="3"/>
  <c r="AT152" i="3"/>
  <c r="CV152" i="3" s="1"/>
  <c r="AO152" i="3"/>
  <c r="AN152" i="3"/>
  <c r="HZ151" i="3"/>
  <c r="IU151" i="3" s="1"/>
  <c r="HY151" i="3"/>
  <c r="IT151" i="3" s="1"/>
  <c r="HX151" i="3"/>
  <c r="IS151" i="3" s="1"/>
  <c r="HW151" i="3"/>
  <c r="IR151" i="3" s="1"/>
  <c r="HV151" i="3"/>
  <c r="IQ151" i="3" s="1"/>
  <c r="HU151" i="3"/>
  <c r="IP151" i="3" s="1"/>
  <c r="HT151" i="3"/>
  <c r="IO151" i="3" s="1"/>
  <c r="HS151" i="3"/>
  <c r="IN151" i="3" s="1"/>
  <c r="HR151" i="3"/>
  <c r="IM151" i="3" s="1"/>
  <c r="HQ151" i="3"/>
  <c r="IL151" i="3" s="1"/>
  <c r="HP151" i="3"/>
  <c r="IK151" i="3" s="1"/>
  <c r="HO151" i="3"/>
  <c r="IJ151" i="3" s="1"/>
  <c r="HN151" i="3"/>
  <c r="II151" i="3" s="1"/>
  <c r="HM151" i="3"/>
  <c r="IH151" i="3" s="1"/>
  <c r="HL151" i="3"/>
  <c r="IG151" i="3" s="1"/>
  <c r="HK151" i="3"/>
  <c r="IF151" i="3" s="1"/>
  <c r="HJ151" i="3"/>
  <c r="IE151" i="3" s="1"/>
  <c r="HI151" i="3"/>
  <c r="ID151" i="3" s="1"/>
  <c r="HH151" i="3"/>
  <c r="IC151" i="3" s="1"/>
  <c r="HG151" i="3"/>
  <c r="IB151" i="3" s="1"/>
  <c r="CY151" i="3"/>
  <c r="CF151" i="3"/>
  <c r="BM151" i="3"/>
  <c r="AT151" i="3"/>
  <c r="CO151" i="3" s="1"/>
  <c r="AO151" i="3"/>
  <c r="AN151" i="3"/>
  <c r="HZ150" i="3"/>
  <c r="IU150" i="3" s="1"/>
  <c r="HY150" i="3"/>
  <c r="IT150" i="3" s="1"/>
  <c r="HX150" i="3"/>
  <c r="IS150" i="3" s="1"/>
  <c r="HW150" i="3"/>
  <c r="IR150" i="3" s="1"/>
  <c r="HV150" i="3"/>
  <c r="IQ150" i="3" s="1"/>
  <c r="HU150" i="3"/>
  <c r="IP150" i="3" s="1"/>
  <c r="HT150" i="3"/>
  <c r="IO150" i="3" s="1"/>
  <c r="HS150" i="3"/>
  <c r="IN150" i="3" s="1"/>
  <c r="HR150" i="3"/>
  <c r="IM150" i="3" s="1"/>
  <c r="HQ150" i="3"/>
  <c r="IL150" i="3" s="1"/>
  <c r="HP150" i="3"/>
  <c r="IK150" i="3" s="1"/>
  <c r="HO150" i="3"/>
  <c r="IJ150" i="3" s="1"/>
  <c r="HN150" i="3"/>
  <c r="II150" i="3" s="1"/>
  <c r="HM150" i="3"/>
  <c r="IH150" i="3" s="1"/>
  <c r="HL150" i="3"/>
  <c r="IG150" i="3" s="1"/>
  <c r="HK150" i="3"/>
  <c r="IF150" i="3" s="1"/>
  <c r="HJ150" i="3"/>
  <c r="IE150" i="3" s="1"/>
  <c r="HI150" i="3"/>
  <c r="ID150" i="3" s="1"/>
  <c r="HH150" i="3"/>
  <c r="IC150" i="3" s="1"/>
  <c r="HG150" i="3"/>
  <c r="IB150" i="3" s="1"/>
  <c r="CY150" i="3"/>
  <c r="CF150" i="3"/>
  <c r="BM150" i="3"/>
  <c r="AT150" i="3"/>
  <c r="AO150" i="3"/>
  <c r="AN150" i="3"/>
  <c r="HZ149" i="3"/>
  <c r="IU149" i="3" s="1"/>
  <c r="HY149" i="3"/>
  <c r="IT149" i="3" s="1"/>
  <c r="HX149" i="3"/>
  <c r="IS149" i="3" s="1"/>
  <c r="HW149" i="3"/>
  <c r="IR149" i="3" s="1"/>
  <c r="HV149" i="3"/>
  <c r="IQ149" i="3" s="1"/>
  <c r="HU149" i="3"/>
  <c r="IP149" i="3" s="1"/>
  <c r="HT149" i="3"/>
  <c r="IO149" i="3" s="1"/>
  <c r="HS149" i="3"/>
  <c r="IN149" i="3" s="1"/>
  <c r="HR149" i="3"/>
  <c r="IM149" i="3" s="1"/>
  <c r="HQ149" i="3"/>
  <c r="IL149" i="3" s="1"/>
  <c r="HP149" i="3"/>
  <c r="IK149" i="3" s="1"/>
  <c r="HO149" i="3"/>
  <c r="IJ149" i="3" s="1"/>
  <c r="HN149" i="3"/>
  <c r="II149" i="3" s="1"/>
  <c r="HM149" i="3"/>
  <c r="IH149" i="3" s="1"/>
  <c r="HL149" i="3"/>
  <c r="IG149" i="3" s="1"/>
  <c r="HK149" i="3"/>
  <c r="IF149" i="3" s="1"/>
  <c r="HJ149" i="3"/>
  <c r="IE149" i="3" s="1"/>
  <c r="HI149" i="3"/>
  <c r="ID149" i="3" s="1"/>
  <c r="HH149" i="3"/>
  <c r="IC149" i="3" s="1"/>
  <c r="HG149" i="3"/>
  <c r="IB149" i="3" s="1"/>
  <c r="CY149" i="3"/>
  <c r="CF149" i="3"/>
  <c r="BM149" i="3"/>
  <c r="AT149" i="3"/>
  <c r="BP149" i="3" s="1"/>
  <c r="AO149" i="3"/>
  <c r="AN149" i="3"/>
  <c r="HZ148" i="3"/>
  <c r="IU148" i="3" s="1"/>
  <c r="HY148" i="3"/>
  <c r="IT148" i="3" s="1"/>
  <c r="HX148" i="3"/>
  <c r="IS148" i="3" s="1"/>
  <c r="HW148" i="3"/>
  <c r="IR148" i="3" s="1"/>
  <c r="HV148" i="3"/>
  <c r="IQ148" i="3" s="1"/>
  <c r="HU148" i="3"/>
  <c r="IP148" i="3" s="1"/>
  <c r="HT148" i="3"/>
  <c r="IO148" i="3" s="1"/>
  <c r="HS148" i="3"/>
  <c r="IN148" i="3" s="1"/>
  <c r="HR148" i="3"/>
  <c r="IM148" i="3" s="1"/>
  <c r="HQ148" i="3"/>
  <c r="IL148" i="3" s="1"/>
  <c r="HP148" i="3"/>
  <c r="IK148" i="3" s="1"/>
  <c r="HO148" i="3"/>
  <c r="IJ148" i="3" s="1"/>
  <c r="HN148" i="3"/>
  <c r="II148" i="3" s="1"/>
  <c r="HM148" i="3"/>
  <c r="IH148" i="3" s="1"/>
  <c r="HL148" i="3"/>
  <c r="IG148" i="3" s="1"/>
  <c r="HK148" i="3"/>
  <c r="IF148" i="3" s="1"/>
  <c r="HJ148" i="3"/>
  <c r="IE148" i="3" s="1"/>
  <c r="HI148" i="3"/>
  <c r="ID148" i="3" s="1"/>
  <c r="HH148" i="3"/>
  <c r="IC148" i="3" s="1"/>
  <c r="HG148" i="3"/>
  <c r="IB148" i="3" s="1"/>
  <c r="CY148" i="3"/>
  <c r="CF148" i="3"/>
  <c r="BM148" i="3"/>
  <c r="AT148" i="3"/>
  <c r="DD148" i="3" s="1"/>
  <c r="AO148" i="3"/>
  <c r="AN148" i="3"/>
  <c r="HZ147" i="3"/>
  <c r="IU147" i="3" s="1"/>
  <c r="HY147" i="3"/>
  <c r="IT147" i="3" s="1"/>
  <c r="HX147" i="3"/>
  <c r="IS147" i="3" s="1"/>
  <c r="HW147" i="3"/>
  <c r="IR147" i="3" s="1"/>
  <c r="HV147" i="3"/>
  <c r="IQ147" i="3" s="1"/>
  <c r="HU147" i="3"/>
  <c r="IP147" i="3" s="1"/>
  <c r="HT147" i="3"/>
  <c r="IO147" i="3" s="1"/>
  <c r="HS147" i="3"/>
  <c r="IN147" i="3" s="1"/>
  <c r="HR147" i="3"/>
  <c r="IM147" i="3" s="1"/>
  <c r="HQ147" i="3"/>
  <c r="IL147" i="3" s="1"/>
  <c r="HP147" i="3"/>
  <c r="IK147" i="3" s="1"/>
  <c r="HO147" i="3"/>
  <c r="IJ147" i="3" s="1"/>
  <c r="HN147" i="3"/>
  <c r="II147" i="3" s="1"/>
  <c r="HM147" i="3"/>
  <c r="IH147" i="3" s="1"/>
  <c r="HL147" i="3"/>
  <c r="IG147" i="3" s="1"/>
  <c r="HK147" i="3"/>
  <c r="IF147" i="3" s="1"/>
  <c r="HJ147" i="3"/>
  <c r="IE147" i="3" s="1"/>
  <c r="HI147" i="3"/>
  <c r="ID147" i="3" s="1"/>
  <c r="HH147" i="3"/>
  <c r="IC147" i="3" s="1"/>
  <c r="HG147" i="3"/>
  <c r="IB147" i="3" s="1"/>
  <c r="CY147" i="3"/>
  <c r="CF147" i="3"/>
  <c r="BM147" i="3"/>
  <c r="AT147" i="3"/>
  <c r="BU147" i="3" s="1"/>
  <c r="AO147" i="3"/>
  <c r="AN147" i="3"/>
  <c r="HZ146" i="3"/>
  <c r="IU146" i="3" s="1"/>
  <c r="HY146" i="3"/>
  <c r="IT146" i="3" s="1"/>
  <c r="HX146" i="3"/>
  <c r="IS146" i="3" s="1"/>
  <c r="HW146" i="3"/>
  <c r="IR146" i="3" s="1"/>
  <c r="HV146" i="3"/>
  <c r="IQ146" i="3" s="1"/>
  <c r="HU146" i="3"/>
  <c r="IP146" i="3" s="1"/>
  <c r="HT146" i="3"/>
  <c r="IO146" i="3" s="1"/>
  <c r="HS146" i="3"/>
  <c r="IN146" i="3" s="1"/>
  <c r="HR146" i="3"/>
  <c r="IM146" i="3" s="1"/>
  <c r="HQ146" i="3"/>
  <c r="IL146" i="3" s="1"/>
  <c r="HP146" i="3"/>
  <c r="IK146" i="3" s="1"/>
  <c r="HO146" i="3"/>
  <c r="IJ146" i="3" s="1"/>
  <c r="HN146" i="3"/>
  <c r="II146" i="3" s="1"/>
  <c r="HM146" i="3"/>
  <c r="IH146" i="3" s="1"/>
  <c r="HL146" i="3"/>
  <c r="IG146" i="3" s="1"/>
  <c r="HK146" i="3"/>
  <c r="IF146" i="3" s="1"/>
  <c r="HJ146" i="3"/>
  <c r="IE146" i="3" s="1"/>
  <c r="HI146" i="3"/>
  <c r="ID146" i="3" s="1"/>
  <c r="HH146" i="3"/>
  <c r="IC146" i="3" s="1"/>
  <c r="HG146" i="3"/>
  <c r="IB146" i="3" s="1"/>
  <c r="CY146" i="3"/>
  <c r="CF146" i="3"/>
  <c r="BM146" i="3"/>
  <c r="AT146" i="3"/>
  <c r="DL146" i="3" s="1"/>
  <c r="AO146" i="3"/>
  <c r="AN146" i="3"/>
  <c r="HZ145" i="3"/>
  <c r="IU145" i="3" s="1"/>
  <c r="HY145" i="3"/>
  <c r="IT145" i="3" s="1"/>
  <c r="HX145" i="3"/>
  <c r="IS145" i="3" s="1"/>
  <c r="HW145" i="3"/>
  <c r="IR145" i="3" s="1"/>
  <c r="HV145" i="3"/>
  <c r="IQ145" i="3" s="1"/>
  <c r="HU145" i="3"/>
  <c r="IP145" i="3" s="1"/>
  <c r="HT145" i="3"/>
  <c r="IO145" i="3" s="1"/>
  <c r="HS145" i="3"/>
  <c r="IN145" i="3" s="1"/>
  <c r="HR145" i="3"/>
  <c r="IM145" i="3" s="1"/>
  <c r="HQ145" i="3"/>
  <c r="IL145" i="3" s="1"/>
  <c r="HP145" i="3"/>
  <c r="IK145" i="3" s="1"/>
  <c r="HO145" i="3"/>
  <c r="IJ145" i="3" s="1"/>
  <c r="HN145" i="3"/>
  <c r="II145" i="3" s="1"/>
  <c r="HM145" i="3"/>
  <c r="IH145" i="3" s="1"/>
  <c r="HL145" i="3"/>
  <c r="IG145" i="3" s="1"/>
  <c r="HK145" i="3"/>
  <c r="IF145" i="3" s="1"/>
  <c r="HJ145" i="3"/>
  <c r="IE145" i="3" s="1"/>
  <c r="HI145" i="3"/>
  <c r="ID145" i="3" s="1"/>
  <c r="HH145" i="3"/>
  <c r="IC145" i="3" s="1"/>
  <c r="HG145" i="3"/>
  <c r="IB145" i="3" s="1"/>
  <c r="CY145" i="3"/>
  <c r="CF145" i="3"/>
  <c r="BM145" i="3"/>
  <c r="AT145" i="3"/>
  <c r="DE145" i="3" s="1"/>
  <c r="AO145" i="3"/>
  <c r="AN145" i="3"/>
  <c r="HZ144" i="3"/>
  <c r="IU144" i="3" s="1"/>
  <c r="HY144" i="3"/>
  <c r="IT144" i="3" s="1"/>
  <c r="HX144" i="3"/>
  <c r="IS144" i="3" s="1"/>
  <c r="HW144" i="3"/>
  <c r="IR144" i="3" s="1"/>
  <c r="HV144" i="3"/>
  <c r="IQ144" i="3" s="1"/>
  <c r="HU144" i="3"/>
  <c r="IP144" i="3" s="1"/>
  <c r="HT144" i="3"/>
  <c r="IO144" i="3" s="1"/>
  <c r="HS144" i="3"/>
  <c r="IN144" i="3" s="1"/>
  <c r="HR144" i="3"/>
  <c r="IM144" i="3" s="1"/>
  <c r="HQ144" i="3"/>
  <c r="IL144" i="3" s="1"/>
  <c r="HP144" i="3"/>
  <c r="IK144" i="3" s="1"/>
  <c r="HO144" i="3"/>
  <c r="IJ144" i="3" s="1"/>
  <c r="HN144" i="3"/>
  <c r="II144" i="3" s="1"/>
  <c r="HM144" i="3"/>
  <c r="IH144" i="3" s="1"/>
  <c r="HL144" i="3"/>
  <c r="IG144" i="3" s="1"/>
  <c r="HK144" i="3"/>
  <c r="IF144" i="3" s="1"/>
  <c r="HJ144" i="3"/>
  <c r="IE144" i="3" s="1"/>
  <c r="HI144" i="3"/>
  <c r="ID144" i="3" s="1"/>
  <c r="HH144" i="3"/>
  <c r="IC144" i="3" s="1"/>
  <c r="HG144" i="3"/>
  <c r="IB144" i="3" s="1"/>
  <c r="CY144" i="3"/>
  <c r="CF144" i="3"/>
  <c r="BM144" i="3"/>
  <c r="AT144" i="3"/>
  <c r="AO144" i="3"/>
  <c r="AN144" i="3"/>
  <c r="HZ143" i="3"/>
  <c r="IU143" i="3" s="1"/>
  <c r="HY143" i="3"/>
  <c r="IT143" i="3" s="1"/>
  <c r="HX143" i="3"/>
  <c r="IS143" i="3" s="1"/>
  <c r="HW143" i="3"/>
  <c r="IR143" i="3" s="1"/>
  <c r="HV143" i="3"/>
  <c r="IQ143" i="3" s="1"/>
  <c r="HU143" i="3"/>
  <c r="IP143" i="3" s="1"/>
  <c r="HT143" i="3"/>
  <c r="IO143" i="3" s="1"/>
  <c r="HS143" i="3"/>
  <c r="IN143" i="3" s="1"/>
  <c r="HR143" i="3"/>
  <c r="IM143" i="3" s="1"/>
  <c r="HQ143" i="3"/>
  <c r="IL143" i="3" s="1"/>
  <c r="HP143" i="3"/>
  <c r="IK143" i="3" s="1"/>
  <c r="HO143" i="3"/>
  <c r="IJ143" i="3" s="1"/>
  <c r="HN143" i="3"/>
  <c r="II143" i="3" s="1"/>
  <c r="HM143" i="3"/>
  <c r="IH143" i="3" s="1"/>
  <c r="HL143" i="3"/>
  <c r="IG143" i="3" s="1"/>
  <c r="HK143" i="3"/>
  <c r="IF143" i="3" s="1"/>
  <c r="HJ143" i="3"/>
  <c r="IE143" i="3" s="1"/>
  <c r="HI143" i="3"/>
  <c r="ID143" i="3" s="1"/>
  <c r="HH143" i="3"/>
  <c r="IC143" i="3" s="1"/>
  <c r="HG143" i="3"/>
  <c r="IB143" i="3" s="1"/>
  <c r="CY143" i="3"/>
  <c r="CF143" i="3"/>
  <c r="BM143" i="3"/>
  <c r="AT143" i="3"/>
  <c r="CS143" i="3" s="1"/>
  <c r="AO143" i="3"/>
  <c r="AN143" i="3"/>
  <c r="HZ142" i="3"/>
  <c r="IU142" i="3" s="1"/>
  <c r="HY142" i="3"/>
  <c r="IT142" i="3" s="1"/>
  <c r="HX142" i="3"/>
  <c r="IS142" i="3" s="1"/>
  <c r="HW142" i="3"/>
  <c r="IR142" i="3" s="1"/>
  <c r="HV142" i="3"/>
  <c r="IQ142" i="3" s="1"/>
  <c r="HU142" i="3"/>
  <c r="IP142" i="3" s="1"/>
  <c r="HT142" i="3"/>
  <c r="IO142" i="3" s="1"/>
  <c r="HS142" i="3"/>
  <c r="IN142" i="3" s="1"/>
  <c r="HR142" i="3"/>
  <c r="IM142" i="3" s="1"/>
  <c r="HQ142" i="3"/>
  <c r="IL142" i="3" s="1"/>
  <c r="HP142" i="3"/>
  <c r="IK142" i="3" s="1"/>
  <c r="HO142" i="3"/>
  <c r="IJ142" i="3" s="1"/>
  <c r="HN142" i="3"/>
  <c r="II142" i="3" s="1"/>
  <c r="HM142" i="3"/>
  <c r="IH142" i="3" s="1"/>
  <c r="HL142" i="3"/>
  <c r="IG142" i="3" s="1"/>
  <c r="HK142" i="3"/>
  <c r="IF142" i="3" s="1"/>
  <c r="HJ142" i="3"/>
  <c r="IE142" i="3" s="1"/>
  <c r="HI142" i="3"/>
  <c r="ID142" i="3" s="1"/>
  <c r="HH142" i="3"/>
  <c r="IC142" i="3" s="1"/>
  <c r="HG142" i="3"/>
  <c r="IB142" i="3" s="1"/>
  <c r="CY142" i="3"/>
  <c r="CF142" i="3"/>
  <c r="BM142" i="3"/>
  <c r="AT142" i="3"/>
  <c r="AO142" i="3"/>
  <c r="AN142" i="3"/>
  <c r="HZ141" i="3"/>
  <c r="IU141" i="3" s="1"/>
  <c r="HY141" i="3"/>
  <c r="IT141" i="3" s="1"/>
  <c r="HX141" i="3"/>
  <c r="IS141" i="3" s="1"/>
  <c r="HW141" i="3"/>
  <c r="IR141" i="3" s="1"/>
  <c r="HV141" i="3"/>
  <c r="IQ141" i="3" s="1"/>
  <c r="HU141" i="3"/>
  <c r="IP141" i="3" s="1"/>
  <c r="HT141" i="3"/>
  <c r="IO141" i="3" s="1"/>
  <c r="HS141" i="3"/>
  <c r="IN141" i="3" s="1"/>
  <c r="HR141" i="3"/>
  <c r="IM141" i="3" s="1"/>
  <c r="HQ141" i="3"/>
  <c r="IL141" i="3" s="1"/>
  <c r="HP141" i="3"/>
  <c r="IK141" i="3" s="1"/>
  <c r="HO141" i="3"/>
  <c r="IJ141" i="3" s="1"/>
  <c r="HN141" i="3"/>
  <c r="II141" i="3" s="1"/>
  <c r="HM141" i="3"/>
  <c r="IH141" i="3" s="1"/>
  <c r="HL141" i="3"/>
  <c r="IG141" i="3" s="1"/>
  <c r="HK141" i="3"/>
  <c r="IF141" i="3" s="1"/>
  <c r="HJ141" i="3"/>
  <c r="IE141" i="3" s="1"/>
  <c r="HI141" i="3"/>
  <c r="ID141" i="3" s="1"/>
  <c r="HH141" i="3"/>
  <c r="IC141" i="3" s="1"/>
  <c r="HG141" i="3"/>
  <c r="IB141" i="3" s="1"/>
  <c r="CY141" i="3"/>
  <c r="CF141" i="3"/>
  <c r="BM141" i="3"/>
  <c r="AT141" i="3"/>
  <c r="DM141" i="3" s="1"/>
  <c r="AO141" i="3"/>
  <c r="AN141" i="3"/>
  <c r="HZ140" i="3"/>
  <c r="IU140" i="3" s="1"/>
  <c r="HY140" i="3"/>
  <c r="IT140" i="3" s="1"/>
  <c r="HX140" i="3"/>
  <c r="IS140" i="3" s="1"/>
  <c r="HW140" i="3"/>
  <c r="IR140" i="3" s="1"/>
  <c r="HV140" i="3"/>
  <c r="IQ140" i="3" s="1"/>
  <c r="HU140" i="3"/>
  <c r="IP140" i="3" s="1"/>
  <c r="HT140" i="3"/>
  <c r="IO140" i="3" s="1"/>
  <c r="HS140" i="3"/>
  <c r="IN140" i="3" s="1"/>
  <c r="HR140" i="3"/>
  <c r="IM140" i="3" s="1"/>
  <c r="HQ140" i="3"/>
  <c r="IL140" i="3" s="1"/>
  <c r="HP140" i="3"/>
  <c r="IK140" i="3" s="1"/>
  <c r="HO140" i="3"/>
  <c r="IJ140" i="3" s="1"/>
  <c r="HN140" i="3"/>
  <c r="II140" i="3" s="1"/>
  <c r="HM140" i="3"/>
  <c r="IH140" i="3" s="1"/>
  <c r="HL140" i="3"/>
  <c r="IG140" i="3" s="1"/>
  <c r="HK140" i="3"/>
  <c r="IF140" i="3" s="1"/>
  <c r="HJ140" i="3"/>
  <c r="IE140" i="3" s="1"/>
  <c r="HI140" i="3"/>
  <c r="ID140" i="3" s="1"/>
  <c r="HH140" i="3"/>
  <c r="IC140" i="3" s="1"/>
  <c r="HG140" i="3"/>
  <c r="IB140" i="3" s="1"/>
  <c r="CY140" i="3"/>
  <c r="CF140" i="3"/>
  <c r="BM140" i="3"/>
  <c r="AT140" i="3"/>
  <c r="AO140" i="3"/>
  <c r="AN140" i="3"/>
  <c r="HZ139" i="3"/>
  <c r="IU139" i="3" s="1"/>
  <c r="HY139" i="3"/>
  <c r="IT139" i="3" s="1"/>
  <c r="HX139" i="3"/>
  <c r="IS139" i="3" s="1"/>
  <c r="HW139" i="3"/>
  <c r="IR139" i="3" s="1"/>
  <c r="HV139" i="3"/>
  <c r="IQ139" i="3" s="1"/>
  <c r="HU139" i="3"/>
  <c r="IP139" i="3" s="1"/>
  <c r="HT139" i="3"/>
  <c r="IO139" i="3" s="1"/>
  <c r="HS139" i="3"/>
  <c r="IN139" i="3" s="1"/>
  <c r="HR139" i="3"/>
  <c r="IM139" i="3" s="1"/>
  <c r="HQ139" i="3"/>
  <c r="IL139" i="3" s="1"/>
  <c r="HP139" i="3"/>
  <c r="IK139" i="3" s="1"/>
  <c r="HO139" i="3"/>
  <c r="IJ139" i="3" s="1"/>
  <c r="HN139" i="3"/>
  <c r="II139" i="3" s="1"/>
  <c r="HM139" i="3"/>
  <c r="IH139" i="3" s="1"/>
  <c r="HL139" i="3"/>
  <c r="IG139" i="3" s="1"/>
  <c r="HK139" i="3"/>
  <c r="IF139" i="3" s="1"/>
  <c r="HJ139" i="3"/>
  <c r="IE139" i="3" s="1"/>
  <c r="HI139" i="3"/>
  <c r="ID139" i="3" s="1"/>
  <c r="HH139" i="3"/>
  <c r="IC139" i="3" s="1"/>
  <c r="HG139" i="3"/>
  <c r="IB139" i="3" s="1"/>
  <c r="CY139" i="3"/>
  <c r="CF139" i="3"/>
  <c r="BM139" i="3"/>
  <c r="AT139" i="3"/>
  <c r="BT139" i="3" s="1"/>
  <c r="AO139" i="3"/>
  <c r="AN139" i="3"/>
  <c r="HZ138" i="3"/>
  <c r="IU138" i="3" s="1"/>
  <c r="HY138" i="3"/>
  <c r="IT138" i="3" s="1"/>
  <c r="HX138" i="3"/>
  <c r="IS138" i="3" s="1"/>
  <c r="HW138" i="3"/>
  <c r="IR138" i="3" s="1"/>
  <c r="HV138" i="3"/>
  <c r="IQ138" i="3" s="1"/>
  <c r="HU138" i="3"/>
  <c r="IP138" i="3" s="1"/>
  <c r="HT138" i="3"/>
  <c r="IO138" i="3" s="1"/>
  <c r="HS138" i="3"/>
  <c r="IN138" i="3" s="1"/>
  <c r="HR138" i="3"/>
  <c r="IM138" i="3" s="1"/>
  <c r="HQ138" i="3"/>
  <c r="IL138" i="3" s="1"/>
  <c r="HP138" i="3"/>
  <c r="IK138" i="3" s="1"/>
  <c r="HO138" i="3"/>
  <c r="IJ138" i="3" s="1"/>
  <c r="HN138" i="3"/>
  <c r="II138" i="3" s="1"/>
  <c r="HM138" i="3"/>
  <c r="IH138" i="3" s="1"/>
  <c r="HL138" i="3"/>
  <c r="IG138" i="3" s="1"/>
  <c r="HK138" i="3"/>
  <c r="IF138" i="3" s="1"/>
  <c r="HJ138" i="3"/>
  <c r="IE138" i="3" s="1"/>
  <c r="HI138" i="3"/>
  <c r="ID138" i="3" s="1"/>
  <c r="HH138" i="3"/>
  <c r="IC138" i="3" s="1"/>
  <c r="HG138" i="3"/>
  <c r="IB138" i="3" s="1"/>
  <c r="CY138" i="3"/>
  <c r="CF138" i="3"/>
  <c r="BM138" i="3"/>
  <c r="AT138" i="3"/>
  <c r="BD138" i="3" s="1"/>
  <c r="AO138" i="3"/>
  <c r="AN138" i="3"/>
  <c r="HZ137" i="3"/>
  <c r="IU137" i="3" s="1"/>
  <c r="HY137" i="3"/>
  <c r="IT137" i="3" s="1"/>
  <c r="HX137" i="3"/>
  <c r="IS137" i="3" s="1"/>
  <c r="HW137" i="3"/>
  <c r="IR137" i="3" s="1"/>
  <c r="HV137" i="3"/>
  <c r="IQ137" i="3" s="1"/>
  <c r="HU137" i="3"/>
  <c r="IP137" i="3" s="1"/>
  <c r="HT137" i="3"/>
  <c r="IO137" i="3" s="1"/>
  <c r="HS137" i="3"/>
  <c r="IN137" i="3" s="1"/>
  <c r="HR137" i="3"/>
  <c r="IM137" i="3" s="1"/>
  <c r="HQ137" i="3"/>
  <c r="IL137" i="3" s="1"/>
  <c r="HP137" i="3"/>
  <c r="IK137" i="3" s="1"/>
  <c r="HO137" i="3"/>
  <c r="IJ137" i="3" s="1"/>
  <c r="HN137" i="3"/>
  <c r="II137" i="3" s="1"/>
  <c r="HM137" i="3"/>
  <c r="IH137" i="3" s="1"/>
  <c r="HL137" i="3"/>
  <c r="IG137" i="3" s="1"/>
  <c r="HK137" i="3"/>
  <c r="IF137" i="3" s="1"/>
  <c r="HJ137" i="3"/>
  <c r="IE137" i="3" s="1"/>
  <c r="HI137" i="3"/>
  <c r="ID137" i="3" s="1"/>
  <c r="HH137" i="3"/>
  <c r="IC137" i="3" s="1"/>
  <c r="HG137" i="3"/>
  <c r="IB137" i="3" s="1"/>
  <c r="CY137" i="3"/>
  <c r="CF137" i="3"/>
  <c r="BM137" i="3"/>
  <c r="AT137" i="3"/>
  <c r="AW137" i="3" s="1"/>
  <c r="AO137" i="3"/>
  <c r="AN137" i="3"/>
  <c r="HZ136" i="3"/>
  <c r="IU136" i="3" s="1"/>
  <c r="HY136" i="3"/>
  <c r="IT136" i="3" s="1"/>
  <c r="HX136" i="3"/>
  <c r="IS136" i="3" s="1"/>
  <c r="HW136" i="3"/>
  <c r="IR136" i="3" s="1"/>
  <c r="HV136" i="3"/>
  <c r="IQ136" i="3" s="1"/>
  <c r="HU136" i="3"/>
  <c r="IP136" i="3" s="1"/>
  <c r="HT136" i="3"/>
  <c r="IO136" i="3" s="1"/>
  <c r="HS136" i="3"/>
  <c r="IN136" i="3" s="1"/>
  <c r="HR136" i="3"/>
  <c r="IM136" i="3" s="1"/>
  <c r="HQ136" i="3"/>
  <c r="IL136" i="3" s="1"/>
  <c r="HP136" i="3"/>
  <c r="IK136" i="3" s="1"/>
  <c r="HO136" i="3"/>
  <c r="IJ136" i="3" s="1"/>
  <c r="HN136" i="3"/>
  <c r="II136" i="3" s="1"/>
  <c r="HM136" i="3"/>
  <c r="IH136" i="3" s="1"/>
  <c r="HL136" i="3"/>
  <c r="IG136" i="3" s="1"/>
  <c r="HK136" i="3"/>
  <c r="IF136" i="3" s="1"/>
  <c r="HJ136" i="3"/>
  <c r="IE136" i="3" s="1"/>
  <c r="HI136" i="3"/>
  <c r="ID136" i="3" s="1"/>
  <c r="HH136" i="3"/>
  <c r="IC136" i="3" s="1"/>
  <c r="HG136" i="3"/>
  <c r="IB136" i="3" s="1"/>
  <c r="CY136" i="3"/>
  <c r="CF136" i="3"/>
  <c r="BM136" i="3"/>
  <c r="AT136" i="3"/>
  <c r="AO136" i="3"/>
  <c r="AN136" i="3"/>
  <c r="HZ127" i="3"/>
  <c r="IU127" i="3" s="1"/>
  <c r="HY127" i="3"/>
  <c r="IT127" i="3" s="1"/>
  <c r="HX127" i="3"/>
  <c r="IS127" i="3" s="1"/>
  <c r="HW127" i="3"/>
  <c r="IR127" i="3" s="1"/>
  <c r="HV127" i="3"/>
  <c r="IQ127" i="3" s="1"/>
  <c r="HU127" i="3"/>
  <c r="IP127" i="3" s="1"/>
  <c r="HT127" i="3"/>
  <c r="IO127" i="3" s="1"/>
  <c r="HS127" i="3"/>
  <c r="IN127" i="3" s="1"/>
  <c r="HR127" i="3"/>
  <c r="IM127" i="3" s="1"/>
  <c r="HQ127" i="3"/>
  <c r="IL127" i="3" s="1"/>
  <c r="HP127" i="3"/>
  <c r="IK127" i="3" s="1"/>
  <c r="HO127" i="3"/>
  <c r="IJ127" i="3" s="1"/>
  <c r="HN127" i="3"/>
  <c r="II127" i="3" s="1"/>
  <c r="HM127" i="3"/>
  <c r="IH127" i="3" s="1"/>
  <c r="HL127" i="3"/>
  <c r="IG127" i="3" s="1"/>
  <c r="HK127" i="3"/>
  <c r="IF127" i="3" s="1"/>
  <c r="HJ127" i="3"/>
  <c r="IE127" i="3" s="1"/>
  <c r="HI127" i="3"/>
  <c r="ID127" i="3" s="1"/>
  <c r="HH127" i="3"/>
  <c r="IC127" i="3" s="1"/>
  <c r="HG127" i="3"/>
  <c r="IB127" i="3" s="1"/>
  <c r="CY127" i="3"/>
  <c r="CF127" i="3"/>
  <c r="BM127" i="3"/>
  <c r="AT127" i="3"/>
  <c r="CM127" i="3" s="1"/>
  <c r="AO127" i="3"/>
  <c r="AN127" i="3"/>
  <c r="CY126" i="3"/>
  <c r="CF126" i="3"/>
  <c r="BM126" i="3"/>
  <c r="AT126" i="3"/>
  <c r="DQ126" i="3" s="1"/>
  <c r="AO126" i="3"/>
  <c r="AN126" i="3"/>
  <c r="CY125" i="3"/>
  <c r="CF125" i="3"/>
  <c r="BM125" i="3"/>
  <c r="AT125" i="3"/>
  <c r="AO125" i="3"/>
  <c r="AN125" i="3"/>
  <c r="CY124" i="3"/>
  <c r="CF124" i="3"/>
  <c r="BM124" i="3"/>
  <c r="AT124" i="3"/>
  <c r="AO124" i="3"/>
  <c r="AN124" i="3"/>
  <c r="CY123" i="3"/>
  <c r="CF123" i="3"/>
  <c r="BM123" i="3"/>
  <c r="AT123" i="3"/>
  <c r="CL123" i="3" s="1"/>
  <c r="AN123" i="3"/>
  <c r="HZ122" i="3"/>
  <c r="IU122" i="3" s="1"/>
  <c r="HY122" i="3"/>
  <c r="IT122" i="3" s="1"/>
  <c r="HX122" i="3"/>
  <c r="IS122" i="3" s="1"/>
  <c r="HW122" i="3"/>
  <c r="IR122" i="3" s="1"/>
  <c r="HV122" i="3"/>
  <c r="IQ122" i="3" s="1"/>
  <c r="HU122" i="3"/>
  <c r="IP122" i="3" s="1"/>
  <c r="HT122" i="3"/>
  <c r="IO122" i="3" s="1"/>
  <c r="HS122" i="3"/>
  <c r="IN122" i="3" s="1"/>
  <c r="HR122" i="3"/>
  <c r="IM122" i="3" s="1"/>
  <c r="HQ122" i="3"/>
  <c r="IL122" i="3" s="1"/>
  <c r="HP122" i="3"/>
  <c r="IK122" i="3" s="1"/>
  <c r="HO122" i="3"/>
  <c r="IJ122" i="3" s="1"/>
  <c r="HN122" i="3"/>
  <c r="II122" i="3" s="1"/>
  <c r="HM122" i="3"/>
  <c r="IH122" i="3" s="1"/>
  <c r="HL122" i="3"/>
  <c r="IG122" i="3" s="1"/>
  <c r="HK122" i="3"/>
  <c r="IF122" i="3" s="1"/>
  <c r="HJ122" i="3"/>
  <c r="IE122" i="3" s="1"/>
  <c r="HI122" i="3"/>
  <c r="ID122" i="3" s="1"/>
  <c r="HH122" i="3"/>
  <c r="IC122" i="3" s="1"/>
  <c r="HG122" i="3"/>
  <c r="IB122" i="3" s="1"/>
  <c r="CY122" i="3"/>
  <c r="CF122" i="3"/>
  <c r="BM122" i="3"/>
  <c r="AT122" i="3"/>
  <c r="BU122" i="3" s="1"/>
  <c r="AO122" i="3"/>
  <c r="AN122" i="3"/>
  <c r="HZ121" i="3"/>
  <c r="IU121" i="3" s="1"/>
  <c r="HY121" i="3"/>
  <c r="IT121" i="3" s="1"/>
  <c r="HX121" i="3"/>
  <c r="IS121" i="3" s="1"/>
  <c r="HW121" i="3"/>
  <c r="IR121" i="3" s="1"/>
  <c r="HV121" i="3"/>
  <c r="IQ121" i="3" s="1"/>
  <c r="HU121" i="3"/>
  <c r="IP121" i="3" s="1"/>
  <c r="HT121" i="3"/>
  <c r="IO121" i="3" s="1"/>
  <c r="HS121" i="3"/>
  <c r="IN121" i="3" s="1"/>
  <c r="HR121" i="3"/>
  <c r="IM121" i="3" s="1"/>
  <c r="HQ121" i="3"/>
  <c r="IL121" i="3" s="1"/>
  <c r="HP121" i="3"/>
  <c r="IK121" i="3" s="1"/>
  <c r="HO121" i="3"/>
  <c r="IJ121" i="3" s="1"/>
  <c r="HN121" i="3"/>
  <c r="II121" i="3" s="1"/>
  <c r="HM121" i="3"/>
  <c r="IH121" i="3" s="1"/>
  <c r="HL121" i="3"/>
  <c r="IG121" i="3" s="1"/>
  <c r="HK121" i="3"/>
  <c r="IF121" i="3" s="1"/>
  <c r="HJ121" i="3"/>
  <c r="IE121" i="3" s="1"/>
  <c r="HI121" i="3"/>
  <c r="ID121" i="3" s="1"/>
  <c r="HH121" i="3"/>
  <c r="IC121" i="3" s="1"/>
  <c r="HG121" i="3"/>
  <c r="IB121" i="3" s="1"/>
  <c r="CY121" i="3"/>
  <c r="CF121" i="3"/>
  <c r="BM121" i="3"/>
  <c r="AT121" i="3"/>
  <c r="BU121" i="3" s="1"/>
  <c r="AO121" i="3"/>
  <c r="AN121" i="3"/>
  <c r="HO35" i="3"/>
  <c r="IJ35" i="3" s="1"/>
  <c r="HP35" i="3"/>
  <c r="IK35" i="3" s="1"/>
  <c r="HQ35" i="3"/>
  <c r="IL35" i="3" s="1"/>
  <c r="HR35" i="3"/>
  <c r="IM35" i="3" s="1"/>
  <c r="HS35" i="3"/>
  <c r="IN35" i="3" s="1"/>
  <c r="HT35" i="3"/>
  <c r="IO35" i="3" s="1"/>
  <c r="HU35" i="3"/>
  <c r="IP35" i="3" s="1"/>
  <c r="HV35" i="3"/>
  <c r="IQ35" i="3" s="1"/>
  <c r="HW35" i="3"/>
  <c r="IR35" i="3" s="1"/>
  <c r="HX35" i="3"/>
  <c r="IS35" i="3" s="1"/>
  <c r="HY35" i="3"/>
  <c r="IT35" i="3" s="1"/>
  <c r="HZ35" i="3"/>
  <c r="IU35" i="3" s="1"/>
  <c r="HO40" i="3"/>
  <c r="IJ40" i="3" s="1"/>
  <c r="HP40" i="3"/>
  <c r="IK40" i="3" s="1"/>
  <c r="HQ40" i="3"/>
  <c r="IL40" i="3" s="1"/>
  <c r="HR40" i="3"/>
  <c r="IM40" i="3" s="1"/>
  <c r="HS40" i="3"/>
  <c r="IN40" i="3" s="1"/>
  <c r="HT40" i="3"/>
  <c r="IO40" i="3" s="1"/>
  <c r="HU40" i="3"/>
  <c r="IP40" i="3" s="1"/>
  <c r="HV40" i="3"/>
  <c r="IQ40" i="3" s="1"/>
  <c r="HW40" i="3"/>
  <c r="IR40" i="3" s="1"/>
  <c r="HX40" i="3"/>
  <c r="IS40" i="3" s="1"/>
  <c r="HY40" i="3"/>
  <c r="IT40" i="3" s="1"/>
  <c r="HZ40" i="3"/>
  <c r="IU40" i="3" s="1"/>
  <c r="HO41" i="3"/>
  <c r="IJ41" i="3" s="1"/>
  <c r="HP41" i="3"/>
  <c r="IK41" i="3" s="1"/>
  <c r="HQ41" i="3"/>
  <c r="IL41" i="3" s="1"/>
  <c r="HR41" i="3"/>
  <c r="IM41" i="3" s="1"/>
  <c r="HS41" i="3"/>
  <c r="IN41" i="3" s="1"/>
  <c r="HT41" i="3"/>
  <c r="IO41" i="3" s="1"/>
  <c r="HU41" i="3"/>
  <c r="IP41" i="3" s="1"/>
  <c r="HV41" i="3"/>
  <c r="IQ41" i="3" s="1"/>
  <c r="HW41" i="3"/>
  <c r="IR41" i="3" s="1"/>
  <c r="HX41" i="3"/>
  <c r="IS41" i="3" s="1"/>
  <c r="HY41" i="3"/>
  <c r="IT41" i="3" s="1"/>
  <c r="HZ41" i="3"/>
  <c r="IU41" i="3" s="1"/>
  <c r="HO51" i="3"/>
  <c r="IJ51" i="3" s="1"/>
  <c r="HP51" i="3"/>
  <c r="IK51" i="3" s="1"/>
  <c r="HQ51" i="3"/>
  <c r="IL51" i="3" s="1"/>
  <c r="HR51" i="3"/>
  <c r="IM51" i="3" s="1"/>
  <c r="HS51" i="3"/>
  <c r="IN51" i="3" s="1"/>
  <c r="HT51" i="3"/>
  <c r="IO51" i="3" s="1"/>
  <c r="HU51" i="3"/>
  <c r="IP51" i="3" s="1"/>
  <c r="HV51" i="3"/>
  <c r="IQ51" i="3" s="1"/>
  <c r="HW51" i="3"/>
  <c r="IR51" i="3" s="1"/>
  <c r="HX51" i="3"/>
  <c r="IS51" i="3" s="1"/>
  <c r="HY51" i="3"/>
  <c r="IT51" i="3" s="1"/>
  <c r="HZ51" i="3"/>
  <c r="IU51" i="3" s="1"/>
  <c r="HO52" i="3"/>
  <c r="IJ52" i="3" s="1"/>
  <c r="HP52" i="3"/>
  <c r="IK52" i="3" s="1"/>
  <c r="HQ52" i="3"/>
  <c r="IL52" i="3" s="1"/>
  <c r="HR52" i="3"/>
  <c r="IM52" i="3" s="1"/>
  <c r="HS52" i="3"/>
  <c r="IN52" i="3" s="1"/>
  <c r="HT52" i="3"/>
  <c r="IO52" i="3" s="1"/>
  <c r="HU52" i="3"/>
  <c r="IP52" i="3" s="1"/>
  <c r="HV52" i="3"/>
  <c r="IQ52" i="3" s="1"/>
  <c r="HW52" i="3"/>
  <c r="IR52" i="3" s="1"/>
  <c r="HX52" i="3"/>
  <c r="IS52" i="3" s="1"/>
  <c r="HY52" i="3"/>
  <c r="IT52" i="3" s="1"/>
  <c r="HZ52" i="3"/>
  <c r="IU52" i="3" s="1"/>
  <c r="HO60" i="3"/>
  <c r="IJ60" i="3" s="1"/>
  <c r="HP60" i="3"/>
  <c r="IK60" i="3" s="1"/>
  <c r="HQ60" i="3"/>
  <c r="IL60" i="3" s="1"/>
  <c r="HR60" i="3"/>
  <c r="IM60" i="3" s="1"/>
  <c r="HS60" i="3"/>
  <c r="IN60" i="3" s="1"/>
  <c r="HT60" i="3"/>
  <c r="IO60" i="3" s="1"/>
  <c r="HU60" i="3"/>
  <c r="IP60" i="3" s="1"/>
  <c r="HV60" i="3"/>
  <c r="IQ60" i="3" s="1"/>
  <c r="HW60" i="3"/>
  <c r="IR60" i="3" s="1"/>
  <c r="HX60" i="3"/>
  <c r="IS60" i="3" s="1"/>
  <c r="HY60" i="3"/>
  <c r="IT60" i="3" s="1"/>
  <c r="HZ60" i="3"/>
  <c r="IU60" i="3" s="1"/>
  <c r="HO61" i="3"/>
  <c r="IJ61" i="3" s="1"/>
  <c r="HP61" i="3"/>
  <c r="IK61" i="3" s="1"/>
  <c r="HQ61" i="3"/>
  <c r="IL61" i="3" s="1"/>
  <c r="HR61" i="3"/>
  <c r="IM61" i="3" s="1"/>
  <c r="HS61" i="3"/>
  <c r="IN61" i="3" s="1"/>
  <c r="HT61" i="3"/>
  <c r="IO61" i="3" s="1"/>
  <c r="HU61" i="3"/>
  <c r="IP61" i="3" s="1"/>
  <c r="HV61" i="3"/>
  <c r="IQ61" i="3" s="1"/>
  <c r="HW61" i="3"/>
  <c r="IR61" i="3" s="1"/>
  <c r="HX61" i="3"/>
  <c r="IS61" i="3" s="1"/>
  <c r="HY61" i="3"/>
  <c r="IT61" i="3" s="1"/>
  <c r="HZ61" i="3"/>
  <c r="IU61" i="3" s="1"/>
  <c r="HO65" i="3"/>
  <c r="IJ65" i="3" s="1"/>
  <c r="HP65" i="3"/>
  <c r="IK65" i="3" s="1"/>
  <c r="HQ65" i="3"/>
  <c r="IL65" i="3" s="1"/>
  <c r="HR65" i="3"/>
  <c r="IM65" i="3" s="1"/>
  <c r="HS65" i="3"/>
  <c r="IN65" i="3" s="1"/>
  <c r="HT65" i="3"/>
  <c r="IO65" i="3" s="1"/>
  <c r="HU65" i="3"/>
  <c r="IP65" i="3" s="1"/>
  <c r="HV65" i="3"/>
  <c r="IQ65" i="3" s="1"/>
  <c r="HW65" i="3"/>
  <c r="IR65" i="3" s="1"/>
  <c r="HX65" i="3"/>
  <c r="IS65" i="3" s="1"/>
  <c r="HY65" i="3"/>
  <c r="IT65" i="3" s="1"/>
  <c r="HZ65" i="3"/>
  <c r="IU65" i="3" s="1"/>
  <c r="HO70" i="3"/>
  <c r="IJ70" i="3" s="1"/>
  <c r="HP70" i="3"/>
  <c r="IK70" i="3" s="1"/>
  <c r="HQ70" i="3"/>
  <c r="IL70" i="3" s="1"/>
  <c r="HR70" i="3"/>
  <c r="IM70" i="3" s="1"/>
  <c r="HS70" i="3"/>
  <c r="IN70" i="3" s="1"/>
  <c r="HT70" i="3"/>
  <c r="IO70" i="3" s="1"/>
  <c r="HU70" i="3"/>
  <c r="IP70" i="3" s="1"/>
  <c r="HV70" i="3"/>
  <c r="IQ70" i="3" s="1"/>
  <c r="HW70" i="3"/>
  <c r="IR70" i="3" s="1"/>
  <c r="HX70" i="3"/>
  <c r="IS70" i="3" s="1"/>
  <c r="HY70" i="3"/>
  <c r="IT70" i="3" s="1"/>
  <c r="HZ70" i="3"/>
  <c r="IU70" i="3" s="1"/>
  <c r="HO71" i="3"/>
  <c r="IJ71" i="3" s="1"/>
  <c r="HP71" i="3"/>
  <c r="IK71" i="3" s="1"/>
  <c r="HQ71" i="3"/>
  <c r="IL71" i="3" s="1"/>
  <c r="HR71" i="3"/>
  <c r="IM71" i="3" s="1"/>
  <c r="HS71" i="3"/>
  <c r="IN71" i="3" s="1"/>
  <c r="HT71" i="3"/>
  <c r="IO71" i="3" s="1"/>
  <c r="HU71" i="3"/>
  <c r="IP71" i="3" s="1"/>
  <c r="HV71" i="3"/>
  <c r="IQ71" i="3" s="1"/>
  <c r="HW71" i="3"/>
  <c r="IR71" i="3" s="1"/>
  <c r="HX71" i="3"/>
  <c r="IS71" i="3" s="1"/>
  <c r="HY71" i="3"/>
  <c r="IT71" i="3" s="1"/>
  <c r="HZ71" i="3"/>
  <c r="IU71" i="3" s="1"/>
  <c r="HO72" i="3"/>
  <c r="IJ72" i="3" s="1"/>
  <c r="HP72" i="3"/>
  <c r="IK72" i="3" s="1"/>
  <c r="HQ72" i="3"/>
  <c r="IL72" i="3" s="1"/>
  <c r="HR72" i="3"/>
  <c r="IM72" i="3" s="1"/>
  <c r="HS72" i="3"/>
  <c r="IN72" i="3" s="1"/>
  <c r="HT72" i="3"/>
  <c r="IO72" i="3" s="1"/>
  <c r="HU72" i="3"/>
  <c r="IP72" i="3" s="1"/>
  <c r="HV72" i="3"/>
  <c r="IQ72" i="3" s="1"/>
  <c r="HW72" i="3"/>
  <c r="IR72" i="3" s="1"/>
  <c r="HX72" i="3"/>
  <c r="IS72" i="3" s="1"/>
  <c r="HY72" i="3"/>
  <c r="IT72" i="3" s="1"/>
  <c r="HZ72" i="3"/>
  <c r="IU72" i="3" s="1"/>
  <c r="HO79" i="3"/>
  <c r="IJ79" i="3" s="1"/>
  <c r="HP79" i="3"/>
  <c r="IK79" i="3" s="1"/>
  <c r="HQ79" i="3"/>
  <c r="IL79" i="3" s="1"/>
  <c r="HR79" i="3"/>
  <c r="IM79" i="3" s="1"/>
  <c r="HS79" i="3"/>
  <c r="IN79" i="3" s="1"/>
  <c r="HT79" i="3"/>
  <c r="IO79" i="3" s="1"/>
  <c r="HU79" i="3"/>
  <c r="IP79" i="3" s="1"/>
  <c r="HV79" i="3"/>
  <c r="IQ79" i="3" s="1"/>
  <c r="HW79" i="3"/>
  <c r="IR79" i="3" s="1"/>
  <c r="HX79" i="3"/>
  <c r="IS79" i="3" s="1"/>
  <c r="HY79" i="3"/>
  <c r="IT79" i="3" s="1"/>
  <c r="HZ79" i="3"/>
  <c r="IU79" i="3" s="1"/>
  <c r="HO80" i="3"/>
  <c r="IJ80" i="3" s="1"/>
  <c r="HP80" i="3"/>
  <c r="IK80" i="3" s="1"/>
  <c r="HQ80" i="3"/>
  <c r="IL80" i="3" s="1"/>
  <c r="HR80" i="3"/>
  <c r="IM80" i="3" s="1"/>
  <c r="HS80" i="3"/>
  <c r="IN80" i="3" s="1"/>
  <c r="HT80" i="3"/>
  <c r="IO80" i="3" s="1"/>
  <c r="HU80" i="3"/>
  <c r="IP80" i="3" s="1"/>
  <c r="HV80" i="3"/>
  <c r="IQ80" i="3" s="1"/>
  <c r="HW80" i="3"/>
  <c r="IR80" i="3" s="1"/>
  <c r="HX80" i="3"/>
  <c r="IS80" i="3" s="1"/>
  <c r="HY80" i="3"/>
  <c r="IT80" i="3" s="1"/>
  <c r="HZ80" i="3"/>
  <c r="IU80" i="3" s="1"/>
  <c r="HO87" i="3"/>
  <c r="IJ87" i="3" s="1"/>
  <c r="HP87" i="3"/>
  <c r="IK87" i="3" s="1"/>
  <c r="HQ87" i="3"/>
  <c r="IL87" i="3" s="1"/>
  <c r="HR87" i="3"/>
  <c r="IM87" i="3" s="1"/>
  <c r="HS87" i="3"/>
  <c r="IN87" i="3" s="1"/>
  <c r="HT87" i="3"/>
  <c r="IO87" i="3" s="1"/>
  <c r="HU87" i="3"/>
  <c r="IP87" i="3" s="1"/>
  <c r="HV87" i="3"/>
  <c r="IQ87" i="3" s="1"/>
  <c r="HW87" i="3"/>
  <c r="IR87" i="3" s="1"/>
  <c r="HX87" i="3"/>
  <c r="IS87" i="3" s="1"/>
  <c r="HY87" i="3"/>
  <c r="IT87" i="3" s="1"/>
  <c r="HZ87" i="3"/>
  <c r="IU87" i="3" s="1"/>
  <c r="HO98" i="3"/>
  <c r="IJ98" i="3" s="1"/>
  <c r="HP98" i="3"/>
  <c r="IK98" i="3" s="1"/>
  <c r="HQ98" i="3"/>
  <c r="IL98" i="3" s="1"/>
  <c r="HR98" i="3"/>
  <c r="IM98" i="3" s="1"/>
  <c r="HS98" i="3"/>
  <c r="IN98" i="3" s="1"/>
  <c r="HT98" i="3"/>
  <c r="IO98" i="3" s="1"/>
  <c r="HU98" i="3"/>
  <c r="IP98" i="3" s="1"/>
  <c r="HV98" i="3"/>
  <c r="IQ98" i="3" s="1"/>
  <c r="HW98" i="3"/>
  <c r="IR98" i="3" s="1"/>
  <c r="HX98" i="3"/>
  <c r="IS98" i="3" s="1"/>
  <c r="HY98" i="3"/>
  <c r="IT98" i="3" s="1"/>
  <c r="HZ98" i="3"/>
  <c r="IU98" i="3" s="1"/>
  <c r="HO99" i="3"/>
  <c r="IJ99" i="3" s="1"/>
  <c r="HP99" i="3"/>
  <c r="IK99" i="3" s="1"/>
  <c r="HQ99" i="3"/>
  <c r="IL99" i="3" s="1"/>
  <c r="HR99" i="3"/>
  <c r="IM99" i="3" s="1"/>
  <c r="HS99" i="3"/>
  <c r="IN99" i="3" s="1"/>
  <c r="HT99" i="3"/>
  <c r="IO99" i="3" s="1"/>
  <c r="HU99" i="3"/>
  <c r="IP99" i="3" s="1"/>
  <c r="HV99" i="3"/>
  <c r="IQ99" i="3" s="1"/>
  <c r="HW99" i="3"/>
  <c r="IR99" i="3" s="1"/>
  <c r="HX99" i="3"/>
  <c r="IS99" i="3" s="1"/>
  <c r="HY99" i="3"/>
  <c r="IT99" i="3" s="1"/>
  <c r="HZ99" i="3"/>
  <c r="IU99" i="3" s="1"/>
  <c r="HO100" i="3"/>
  <c r="IJ100" i="3" s="1"/>
  <c r="HP100" i="3"/>
  <c r="IK100" i="3" s="1"/>
  <c r="HQ100" i="3"/>
  <c r="IL100" i="3" s="1"/>
  <c r="HR100" i="3"/>
  <c r="IM100" i="3" s="1"/>
  <c r="HS100" i="3"/>
  <c r="IN100" i="3" s="1"/>
  <c r="HT100" i="3"/>
  <c r="IO100" i="3" s="1"/>
  <c r="HU100" i="3"/>
  <c r="IP100" i="3" s="1"/>
  <c r="HV100" i="3"/>
  <c r="IQ100" i="3" s="1"/>
  <c r="HW100" i="3"/>
  <c r="IR100" i="3" s="1"/>
  <c r="HX100" i="3"/>
  <c r="IS100" i="3" s="1"/>
  <c r="HY100" i="3"/>
  <c r="IT100" i="3" s="1"/>
  <c r="HZ100" i="3"/>
  <c r="IU100" i="3" s="1"/>
  <c r="HO101" i="3"/>
  <c r="IJ101" i="3" s="1"/>
  <c r="HP101" i="3"/>
  <c r="IK101" i="3" s="1"/>
  <c r="HQ101" i="3"/>
  <c r="IL101" i="3" s="1"/>
  <c r="HR101" i="3"/>
  <c r="IM101" i="3" s="1"/>
  <c r="HS101" i="3"/>
  <c r="IN101" i="3" s="1"/>
  <c r="HT101" i="3"/>
  <c r="IO101" i="3" s="1"/>
  <c r="HU101" i="3"/>
  <c r="IP101" i="3" s="1"/>
  <c r="HV101" i="3"/>
  <c r="IQ101" i="3" s="1"/>
  <c r="HW101" i="3"/>
  <c r="IR101" i="3" s="1"/>
  <c r="HX101" i="3"/>
  <c r="IS101" i="3" s="1"/>
  <c r="HY101" i="3"/>
  <c r="IT101" i="3" s="1"/>
  <c r="HZ101" i="3"/>
  <c r="IU101" i="3" s="1"/>
  <c r="HO102" i="3"/>
  <c r="IJ102" i="3" s="1"/>
  <c r="HP102" i="3"/>
  <c r="IK102" i="3" s="1"/>
  <c r="HQ102" i="3"/>
  <c r="IL102" i="3" s="1"/>
  <c r="HR102" i="3"/>
  <c r="IM102" i="3" s="1"/>
  <c r="HS102" i="3"/>
  <c r="IN102" i="3" s="1"/>
  <c r="HT102" i="3"/>
  <c r="IO102" i="3" s="1"/>
  <c r="HU102" i="3"/>
  <c r="IP102" i="3" s="1"/>
  <c r="HV102" i="3"/>
  <c r="IQ102" i="3" s="1"/>
  <c r="HW102" i="3"/>
  <c r="IR102" i="3" s="1"/>
  <c r="HX102" i="3"/>
  <c r="IS102" i="3" s="1"/>
  <c r="HY102" i="3"/>
  <c r="IT102" i="3" s="1"/>
  <c r="HZ102" i="3"/>
  <c r="IU102" i="3" s="1"/>
  <c r="HR117" i="3"/>
  <c r="IM117" i="3" s="1"/>
  <c r="HS117" i="3"/>
  <c r="IN117" i="3" s="1"/>
  <c r="HT117" i="3"/>
  <c r="IO117" i="3" s="1"/>
  <c r="HZ117" i="3"/>
  <c r="IU117" i="3" s="1"/>
  <c r="HO120" i="3"/>
  <c r="IJ120" i="3" s="1"/>
  <c r="HP120" i="3"/>
  <c r="IK120" i="3" s="1"/>
  <c r="HQ120" i="3"/>
  <c r="IL120" i="3" s="1"/>
  <c r="HR120" i="3"/>
  <c r="IM120" i="3" s="1"/>
  <c r="HS120" i="3"/>
  <c r="IN120" i="3" s="1"/>
  <c r="HT120" i="3"/>
  <c r="IO120" i="3" s="1"/>
  <c r="HU120" i="3"/>
  <c r="IP120" i="3" s="1"/>
  <c r="HV120" i="3"/>
  <c r="IQ120" i="3" s="1"/>
  <c r="HW120" i="3"/>
  <c r="IR120" i="3" s="1"/>
  <c r="HX120" i="3"/>
  <c r="IS120" i="3" s="1"/>
  <c r="HY120" i="3"/>
  <c r="IT120" i="3" s="1"/>
  <c r="HZ120" i="3"/>
  <c r="IU120" i="3" s="1"/>
  <c r="Q63" i="20" l="1"/>
  <c r="AR63" i="3"/>
  <c r="Q116" i="20"/>
  <c r="Q115" i="20"/>
  <c r="Q117" i="20"/>
  <c r="HX117" i="3"/>
  <c r="IS117" i="3" s="1"/>
  <c r="HP117" i="3"/>
  <c r="IK117" i="3" s="1"/>
  <c r="HQ117" i="3"/>
  <c r="IL117" i="3" s="1"/>
  <c r="HW117" i="3"/>
  <c r="IR117" i="3" s="1"/>
  <c r="HO117" i="3"/>
  <c r="IJ117" i="3" s="1"/>
  <c r="HY117" i="3"/>
  <c r="IT117" i="3" s="1"/>
  <c r="HV117" i="3"/>
  <c r="IQ117" i="3" s="1"/>
  <c r="AR23" i="3"/>
  <c r="AR56" i="3"/>
  <c r="AR16" i="3"/>
  <c r="AR15" i="3"/>
  <c r="Q112" i="20"/>
  <c r="AR17" i="3"/>
  <c r="AR84" i="3"/>
  <c r="AR82" i="3"/>
  <c r="AR81" i="3"/>
  <c r="AR69" i="3"/>
  <c r="AR38" i="3"/>
  <c r="AR28" i="3"/>
  <c r="AR27" i="3"/>
  <c r="AR26" i="3"/>
  <c r="AR25" i="3"/>
  <c r="AR24" i="3"/>
  <c r="E225" i="20"/>
  <c r="F225" i="20"/>
  <c r="E217" i="20"/>
  <c r="F217" i="20"/>
  <c r="E209" i="20"/>
  <c r="F209" i="20"/>
  <c r="E201" i="20"/>
  <c r="F201" i="20"/>
  <c r="E193" i="20"/>
  <c r="F193" i="20"/>
  <c r="E185" i="20"/>
  <c r="F185" i="20"/>
  <c r="E177" i="20"/>
  <c r="F177" i="20"/>
  <c r="E169" i="20"/>
  <c r="F169" i="20"/>
  <c r="E161" i="20"/>
  <c r="F161" i="20"/>
  <c r="E153" i="20"/>
  <c r="F153" i="20"/>
  <c r="E145" i="20"/>
  <c r="F145" i="20"/>
  <c r="E137" i="20"/>
  <c r="F137" i="20"/>
  <c r="E129" i="20"/>
  <c r="F129" i="20"/>
  <c r="E121" i="20"/>
  <c r="F121" i="20"/>
  <c r="E113" i="20"/>
  <c r="F113" i="20"/>
  <c r="E224" i="20"/>
  <c r="F224" i="20"/>
  <c r="E216" i="20"/>
  <c r="F216" i="20"/>
  <c r="E208" i="20"/>
  <c r="F208" i="20"/>
  <c r="E200" i="20"/>
  <c r="F200" i="20"/>
  <c r="E192" i="20"/>
  <c r="F192" i="20"/>
  <c r="E184" i="20"/>
  <c r="F184" i="20"/>
  <c r="E176" i="20"/>
  <c r="F176" i="20"/>
  <c r="E168" i="20"/>
  <c r="F168" i="20"/>
  <c r="E160" i="20"/>
  <c r="F160" i="20"/>
  <c r="E152" i="20"/>
  <c r="F152" i="20"/>
  <c r="E144" i="20"/>
  <c r="F144" i="20"/>
  <c r="E136" i="20"/>
  <c r="F136" i="20"/>
  <c r="E128" i="20"/>
  <c r="F128" i="20"/>
  <c r="E120" i="20"/>
  <c r="F120" i="20"/>
  <c r="E231" i="20"/>
  <c r="F231" i="20"/>
  <c r="E223" i="20"/>
  <c r="F223" i="20"/>
  <c r="E215" i="20"/>
  <c r="F215" i="20"/>
  <c r="E207" i="20"/>
  <c r="F207" i="20"/>
  <c r="E199" i="20"/>
  <c r="F199" i="20"/>
  <c r="E191" i="20"/>
  <c r="F191" i="20"/>
  <c r="E183" i="20"/>
  <c r="F183" i="20"/>
  <c r="E175" i="20"/>
  <c r="F175" i="20"/>
  <c r="E167" i="20"/>
  <c r="F167" i="20"/>
  <c r="E159" i="20"/>
  <c r="F159" i="20"/>
  <c r="E151" i="20"/>
  <c r="F151" i="20"/>
  <c r="E143" i="20"/>
  <c r="F143" i="20"/>
  <c r="E135" i="20"/>
  <c r="F135" i="20"/>
  <c r="E127" i="20"/>
  <c r="F127" i="20"/>
  <c r="E119" i="20"/>
  <c r="F119" i="20"/>
  <c r="E230" i="20"/>
  <c r="F230" i="20"/>
  <c r="E222" i="20"/>
  <c r="F222" i="20"/>
  <c r="E214" i="20"/>
  <c r="F214" i="20"/>
  <c r="E206" i="20"/>
  <c r="F206" i="20"/>
  <c r="E198" i="20"/>
  <c r="F198" i="20"/>
  <c r="E190" i="20"/>
  <c r="F190" i="20"/>
  <c r="E182" i="20"/>
  <c r="F182" i="20"/>
  <c r="E174" i="20"/>
  <c r="F174" i="20"/>
  <c r="E166" i="20"/>
  <c r="F166" i="20"/>
  <c r="E158" i="20"/>
  <c r="F158" i="20"/>
  <c r="E150" i="20"/>
  <c r="F150" i="20"/>
  <c r="E142" i="20"/>
  <c r="F142" i="20"/>
  <c r="E134" i="20"/>
  <c r="F134" i="20"/>
  <c r="E126" i="20"/>
  <c r="F126" i="20"/>
  <c r="E118" i="20"/>
  <c r="F118" i="20"/>
  <c r="E229" i="20"/>
  <c r="F229" i="20"/>
  <c r="E221" i="20"/>
  <c r="F221" i="20"/>
  <c r="E213" i="20"/>
  <c r="F213" i="20"/>
  <c r="E205" i="20"/>
  <c r="F205" i="20"/>
  <c r="E197" i="20"/>
  <c r="F197" i="20"/>
  <c r="E189" i="20"/>
  <c r="F189" i="20"/>
  <c r="E181" i="20"/>
  <c r="F181" i="20"/>
  <c r="E173" i="20"/>
  <c r="F173" i="20"/>
  <c r="E165" i="20"/>
  <c r="F165" i="20"/>
  <c r="E157" i="20"/>
  <c r="F157" i="20"/>
  <c r="E149" i="20"/>
  <c r="F149" i="20"/>
  <c r="E141" i="20"/>
  <c r="F141" i="20"/>
  <c r="E133" i="20"/>
  <c r="F133" i="20"/>
  <c r="E125" i="20"/>
  <c r="F125" i="20"/>
  <c r="E117" i="20"/>
  <c r="F117" i="20"/>
  <c r="F228" i="20"/>
  <c r="E228" i="20"/>
  <c r="F220" i="20"/>
  <c r="E220" i="20"/>
  <c r="F212" i="20"/>
  <c r="E212" i="20"/>
  <c r="F204" i="20"/>
  <c r="E204" i="20"/>
  <c r="F196" i="20"/>
  <c r="E196" i="20"/>
  <c r="F188" i="20"/>
  <c r="E188" i="20"/>
  <c r="F180" i="20"/>
  <c r="E180" i="20"/>
  <c r="F172" i="20"/>
  <c r="E172" i="20"/>
  <c r="F164" i="20"/>
  <c r="E164" i="20"/>
  <c r="F156" i="20"/>
  <c r="E156" i="20"/>
  <c r="F148" i="20"/>
  <c r="E148" i="20"/>
  <c r="F140" i="20"/>
  <c r="E140" i="20"/>
  <c r="F132" i="20"/>
  <c r="E132" i="20"/>
  <c r="F124" i="20"/>
  <c r="E124" i="20"/>
  <c r="F116" i="20"/>
  <c r="E116" i="20"/>
  <c r="E227" i="20"/>
  <c r="F227" i="20"/>
  <c r="E219" i="20"/>
  <c r="F219" i="20"/>
  <c r="E211" i="20"/>
  <c r="F211" i="20"/>
  <c r="E203" i="20"/>
  <c r="F203" i="20"/>
  <c r="E195" i="20"/>
  <c r="F195" i="20"/>
  <c r="E187" i="20"/>
  <c r="F187" i="20"/>
  <c r="E179" i="20"/>
  <c r="F179" i="20"/>
  <c r="E171" i="20"/>
  <c r="F171" i="20"/>
  <c r="E163" i="20"/>
  <c r="F163" i="20"/>
  <c r="E155" i="20"/>
  <c r="F155" i="20"/>
  <c r="E147" i="20"/>
  <c r="F147" i="20"/>
  <c r="E139" i="20"/>
  <c r="F139" i="20"/>
  <c r="E131" i="20"/>
  <c r="F131" i="20"/>
  <c r="E123" i="20"/>
  <c r="F123" i="20"/>
  <c r="F115" i="20"/>
  <c r="E115" i="20"/>
  <c r="F226" i="20"/>
  <c r="E226" i="20"/>
  <c r="F218" i="20"/>
  <c r="E218" i="20"/>
  <c r="F210" i="20"/>
  <c r="E210" i="20"/>
  <c r="F202" i="20"/>
  <c r="E202" i="20"/>
  <c r="E194" i="20"/>
  <c r="F194" i="20"/>
  <c r="F186" i="20"/>
  <c r="E186" i="20"/>
  <c r="F178" i="20"/>
  <c r="E178" i="20"/>
  <c r="E170" i="20"/>
  <c r="F170" i="20"/>
  <c r="E162" i="20"/>
  <c r="F162" i="20"/>
  <c r="F154" i="20"/>
  <c r="E154" i="20"/>
  <c r="F146" i="20"/>
  <c r="E146" i="20"/>
  <c r="E138" i="20"/>
  <c r="F138" i="20"/>
  <c r="E130" i="20"/>
  <c r="F130" i="20"/>
  <c r="F122" i="20"/>
  <c r="E122" i="20"/>
  <c r="F114" i="20"/>
  <c r="E114" i="20"/>
  <c r="HQ134" i="20"/>
  <c r="GW132" i="20"/>
  <c r="GW130" i="20"/>
  <c r="GW128" i="20"/>
  <c r="HQ126" i="20"/>
  <c r="HQ124" i="20"/>
  <c r="EN130" i="20"/>
  <c r="FI124" i="20"/>
  <c r="FI130" i="20"/>
  <c r="GC126" i="20"/>
  <c r="EN132" i="20"/>
  <c r="EN128" i="20"/>
  <c r="FI128" i="20"/>
  <c r="FI132" i="20"/>
  <c r="GC124" i="20"/>
  <c r="GC134" i="20"/>
  <c r="AC231" i="20"/>
  <c r="IC231" i="20"/>
  <c r="IA231" i="20"/>
  <c r="HY231" i="20"/>
  <c r="HW231" i="20"/>
  <c r="HU231" i="20"/>
  <c r="HS231" i="20"/>
  <c r="HQ231" i="20"/>
  <c r="HO231" i="20"/>
  <c r="HM231" i="20"/>
  <c r="HK231" i="20"/>
  <c r="HZ231" i="20"/>
  <c r="HV231" i="20"/>
  <c r="HR231" i="20"/>
  <c r="HN231" i="20"/>
  <c r="HJ231" i="20"/>
  <c r="HX231" i="20"/>
  <c r="HP231" i="20"/>
  <c r="IB231" i="20"/>
  <c r="HL231" i="20"/>
  <c r="HH231" i="20"/>
  <c r="HF231" i="20"/>
  <c r="HD231" i="20"/>
  <c r="HB231" i="20"/>
  <c r="GZ231" i="20"/>
  <c r="GX231" i="20"/>
  <c r="GV231" i="20"/>
  <c r="GT231" i="20"/>
  <c r="GR231" i="20"/>
  <c r="GP231" i="20"/>
  <c r="HI231" i="20"/>
  <c r="HE231" i="20"/>
  <c r="HA231" i="20"/>
  <c r="GW231" i="20"/>
  <c r="GS231" i="20"/>
  <c r="GO231" i="20"/>
  <c r="GM231" i="20"/>
  <c r="GK231" i="20"/>
  <c r="GI231" i="20"/>
  <c r="GG231" i="20"/>
  <c r="GE231" i="20"/>
  <c r="GC231" i="20"/>
  <c r="GA231" i="20"/>
  <c r="FY231" i="20"/>
  <c r="FW231" i="20"/>
  <c r="FU231" i="20"/>
  <c r="FS231" i="20"/>
  <c r="FQ231" i="20"/>
  <c r="FO231" i="20"/>
  <c r="FM231" i="20"/>
  <c r="FK231" i="20"/>
  <c r="FI231" i="20"/>
  <c r="FG231" i="20"/>
  <c r="FE231" i="20"/>
  <c r="FC231" i="20"/>
  <c r="HT231" i="20"/>
  <c r="HG231" i="20"/>
  <c r="GY231" i="20"/>
  <c r="GQ231" i="20"/>
  <c r="GN231" i="20"/>
  <c r="GJ231" i="20"/>
  <c r="GF231" i="20"/>
  <c r="GB231" i="20"/>
  <c r="FX231" i="20"/>
  <c r="FT231" i="20"/>
  <c r="FP231" i="20"/>
  <c r="FL231" i="20"/>
  <c r="FH231" i="20"/>
  <c r="FD231" i="20"/>
  <c r="EI231" i="20"/>
  <c r="EK231" i="20"/>
  <c r="EM231" i="20"/>
  <c r="EO231" i="20"/>
  <c r="EQ231" i="20"/>
  <c r="ES231" i="20"/>
  <c r="EU231" i="20"/>
  <c r="EW231" i="20"/>
  <c r="EY231" i="20"/>
  <c r="FA231" i="20"/>
  <c r="HC231" i="20"/>
  <c r="GU231" i="20"/>
  <c r="GL231" i="20"/>
  <c r="GH231" i="20"/>
  <c r="GD231" i="20"/>
  <c r="FZ231" i="20"/>
  <c r="FV231" i="20"/>
  <c r="FR231" i="20"/>
  <c r="FN231" i="20"/>
  <c r="FJ231" i="20"/>
  <c r="FF231" i="20"/>
  <c r="FB231" i="20"/>
  <c r="EJ231" i="20"/>
  <c r="EN231" i="20"/>
  <c r="ER231" i="20"/>
  <c r="EV231" i="20"/>
  <c r="EZ231" i="20"/>
  <c r="EH231" i="20"/>
  <c r="EL231" i="20"/>
  <c r="EP231" i="20"/>
  <c r="ET231" i="20"/>
  <c r="EX231" i="20"/>
  <c r="AC229" i="20"/>
  <c r="IC229" i="20"/>
  <c r="IA229" i="20"/>
  <c r="HY229" i="20"/>
  <c r="HW229" i="20"/>
  <c r="HU229" i="20"/>
  <c r="HS229" i="20"/>
  <c r="HQ229" i="20"/>
  <c r="HO229" i="20"/>
  <c r="HM229" i="20"/>
  <c r="HK229" i="20"/>
  <c r="HZ229" i="20"/>
  <c r="HV229" i="20"/>
  <c r="HR229" i="20"/>
  <c r="HN229" i="20"/>
  <c r="HJ229" i="20"/>
  <c r="HX229" i="20"/>
  <c r="HP229" i="20"/>
  <c r="HT229" i="20"/>
  <c r="HH229" i="20"/>
  <c r="HF229" i="20"/>
  <c r="HD229" i="20"/>
  <c r="HB229" i="20"/>
  <c r="GZ229" i="20"/>
  <c r="GX229" i="20"/>
  <c r="GV229" i="20"/>
  <c r="GT229" i="20"/>
  <c r="GR229" i="20"/>
  <c r="GP229" i="20"/>
  <c r="HL229" i="20"/>
  <c r="HI229" i="20"/>
  <c r="HE229" i="20"/>
  <c r="HA229" i="20"/>
  <c r="GW229" i="20"/>
  <c r="GS229" i="20"/>
  <c r="GO229" i="20"/>
  <c r="GM229" i="20"/>
  <c r="GK229" i="20"/>
  <c r="GI229" i="20"/>
  <c r="GG229" i="20"/>
  <c r="GE229" i="20"/>
  <c r="GC229" i="20"/>
  <c r="GA229" i="20"/>
  <c r="FY229" i="20"/>
  <c r="FW229" i="20"/>
  <c r="FU229" i="20"/>
  <c r="FS229" i="20"/>
  <c r="FQ229" i="20"/>
  <c r="FO229" i="20"/>
  <c r="FM229" i="20"/>
  <c r="FK229" i="20"/>
  <c r="FI229" i="20"/>
  <c r="FG229" i="20"/>
  <c r="FE229" i="20"/>
  <c r="FC229" i="20"/>
  <c r="HG229" i="20"/>
  <c r="GY229" i="20"/>
  <c r="GQ229" i="20"/>
  <c r="GN229" i="20"/>
  <c r="GJ229" i="20"/>
  <c r="GF229" i="20"/>
  <c r="GB229" i="20"/>
  <c r="FX229" i="20"/>
  <c r="FT229" i="20"/>
  <c r="FP229" i="20"/>
  <c r="FL229" i="20"/>
  <c r="FH229" i="20"/>
  <c r="FD229" i="20"/>
  <c r="EI229" i="20"/>
  <c r="EK229" i="20"/>
  <c r="EM229" i="20"/>
  <c r="EO229" i="20"/>
  <c r="EQ229" i="20"/>
  <c r="ES229" i="20"/>
  <c r="EU229" i="20"/>
  <c r="EW229" i="20"/>
  <c r="EY229" i="20"/>
  <c r="FA229" i="20"/>
  <c r="IB229" i="20"/>
  <c r="HC229" i="20"/>
  <c r="GU229" i="20"/>
  <c r="GL229" i="20"/>
  <c r="GH229" i="20"/>
  <c r="GD229" i="20"/>
  <c r="FZ229" i="20"/>
  <c r="FV229" i="20"/>
  <c r="FR229" i="20"/>
  <c r="FN229" i="20"/>
  <c r="FJ229" i="20"/>
  <c r="FF229" i="20"/>
  <c r="FB229" i="20"/>
  <c r="EJ229" i="20"/>
  <c r="EN229" i="20"/>
  <c r="ER229" i="20"/>
  <c r="EV229" i="20"/>
  <c r="EZ229" i="20"/>
  <c r="EH229" i="20"/>
  <c r="EL229" i="20"/>
  <c r="EP229" i="20"/>
  <c r="ET229" i="20"/>
  <c r="EX229" i="20"/>
  <c r="AC227" i="20"/>
  <c r="IC227" i="20"/>
  <c r="IA227" i="20"/>
  <c r="HY227" i="20"/>
  <c r="HW227" i="20"/>
  <c r="HU227" i="20"/>
  <c r="HS227" i="20"/>
  <c r="HQ227" i="20"/>
  <c r="HO227" i="20"/>
  <c r="HM227" i="20"/>
  <c r="HK227" i="20"/>
  <c r="HZ227" i="20"/>
  <c r="HV227" i="20"/>
  <c r="HR227" i="20"/>
  <c r="HN227" i="20"/>
  <c r="HJ227" i="20"/>
  <c r="HX227" i="20"/>
  <c r="HP227" i="20"/>
  <c r="IB227" i="20"/>
  <c r="HL227" i="20"/>
  <c r="HH227" i="20"/>
  <c r="HF227" i="20"/>
  <c r="HD227" i="20"/>
  <c r="HB227" i="20"/>
  <c r="GZ227" i="20"/>
  <c r="GX227" i="20"/>
  <c r="GV227" i="20"/>
  <c r="GT227" i="20"/>
  <c r="GR227" i="20"/>
  <c r="GP227" i="20"/>
  <c r="HT227" i="20"/>
  <c r="HI227" i="20"/>
  <c r="HE227" i="20"/>
  <c r="HA227" i="20"/>
  <c r="GW227" i="20"/>
  <c r="GS227" i="20"/>
  <c r="GO227" i="20"/>
  <c r="GM227" i="20"/>
  <c r="GK227" i="20"/>
  <c r="GI227" i="20"/>
  <c r="GG227" i="20"/>
  <c r="GE227" i="20"/>
  <c r="GC227" i="20"/>
  <c r="GA227" i="20"/>
  <c r="FY227" i="20"/>
  <c r="FW227" i="20"/>
  <c r="HG227" i="20"/>
  <c r="GY227" i="20"/>
  <c r="GQ227" i="20"/>
  <c r="GN227" i="20"/>
  <c r="GJ227" i="20"/>
  <c r="GF227" i="20"/>
  <c r="GB227" i="20"/>
  <c r="FX227" i="20"/>
  <c r="FU227" i="20"/>
  <c r="FS227" i="20"/>
  <c r="FQ227" i="20"/>
  <c r="FO227" i="20"/>
  <c r="FM227" i="20"/>
  <c r="FK227" i="20"/>
  <c r="FI227" i="20"/>
  <c r="FG227" i="20"/>
  <c r="FE227" i="20"/>
  <c r="FC227" i="20"/>
  <c r="EI227" i="20"/>
  <c r="EK227" i="20"/>
  <c r="EM227" i="20"/>
  <c r="EO227" i="20"/>
  <c r="EQ227" i="20"/>
  <c r="ES227" i="20"/>
  <c r="EU227" i="20"/>
  <c r="EW227" i="20"/>
  <c r="EY227" i="20"/>
  <c r="FA227" i="20"/>
  <c r="HC227" i="20"/>
  <c r="GU227" i="20"/>
  <c r="GL227" i="20"/>
  <c r="GH227" i="20"/>
  <c r="GD227" i="20"/>
  <c r="FZ227" i="20"/>
  <c r="FV227" i="20"/>
  <c r="FT227" i="20"/>
  <c r="FR227" i="20"/>
  <c r="FP227" i="20"/>
  <c r="FN227" i="20"/>
  <c r="FL227" i="20"/>
  <c r="FJ227" i="20"/>
  <c r="FH227" i="20"/>
  <c r="FF227" i="20"/>
  <c r="FD227" i="20"/>
  <c r="FB227" i="20"/>
  <c r="EJ227" i="20"/>
  <c r="EN227" i="20"/>
  <c r="ER227" i="20"/>
  <c r="EV227" i="20"/>
  <c r="EZ227" i="20"/>
  <c r="EH227" i="20"/>
  <c r="EL227" i="20"/>
  <c r="EP227" i="20"/>
  <c r="ET227" i="20"/>
  <c r="EX227" i="20"/>
  <c r="AC225" i="20"/>
  <c r="IC225" i="20"/>
  <c r="IA225" i="20"/>
  <c r="HY225" i="20"/>
  <c r="HW225" i="20"/>
  <c r="HU225" i="20"/>
  <c r="HS225" i="20"/>
  <c r="HQ225" i="20"/>
  <c r="HO225" i="20"/>
  <c r="HM225" i="20"/>
  <c r="HK225" i="20"/>
  <c r="HZ225" i="20"/>
  <c r="HV225" i="20"/>
  <c r="HR225" i="20"/>
  <c r="HN225" i="20"/>
  <c r="HJ225" i="20"/>
  <c r="HX225" i="20"/>
  <c r="HP225" i="20"/>
  <c r="HT225" i="20"/>
  <c r="HH225" i="20"/>
  <c r="HF225" i="20"/>
  <c r="HD225" i="20"/>
  <c r="HB225" i="20"/>
  <c r="GZ225" i="20"/>
  <c r="GX225" i="20"/>
  <c r="GV225" i="20"/>
  <c r="GT225" i="20"/>
  <c r="GR225" i="20"/>
  <c r="GP225" i="20"/>
  <c r="IB225" i="20"/>
  <c r="HI225" i="20"/>
  <c r="HE225" i="20"/>
  <c r="HA225" i="20"/>
  <c r="GW225" i="20"/>
  <c r="GS225" i="20"/>
  <c r="GO225" i="20"/>
  <c r="GM225" i="20"/>
  <c r="GK225" i="20"/>
  <c r="GI225" i="20"/>
  <c r="GG225" i="20"/>
  <c r="GE225" i="20"/>
  <c r="GC225" i="20"/>
  <c r="GA225" i="20"/>
  <c r="FY225" i="20"/>
  <c r="FW225" i="20"/>
  <c r="HL225" i="20"/>
  <c r="HG225" i="20"/>
  <c r="GY225" i="20"/>
  <c r="GQ225" i="20"/>
  <c r="GN225" i="20"/>
  <c r="GJ225" i="20"/>
  <c r="GF225" i="20"/>
  <c r="GB225" i="20"/>
  <c r="FX225" i="20"/>
  <c r="FU225" i="20"/>
  <c r="FS225" i="20"/>
  <c r="FQ225" i="20"/>
  <c r="FO225" i="20"/>
  <c r="FM225" i="20"/>
  <c r="FK225" i="20"/>
  <c r="FI225" i="20"/>
  <c r="FG225" i="20"/>
  <c r="FE225" i="20"/>
  <c r="FC225" i="20"/>
  <c r="EI225" i="20"/>
  <c r="EK225" i="20"/>
  <c r="EM225" i="20"/>
  <c r="EO225" i="20"/>
  <c r="EQ225" i="20"/>
  <c r="ES225" i="20"/>
  <c r="EU225" i="20"/>
  <c r="EW225" i="20"/>
  <c r="EY225" i="20"/>
  <c r="FA225" i="20"/>
  <c r="HC225" i="20"/>
  <c r="GU225" i="20"/>
  <c r="GL225" i="20"/>
  <c r="GH225" i="20"/>
  <c r="GD225" i="20"/>
  <c r="FZ225" i="20"/>
  <c r="FV225" i="20"/>
  <c r="FT225" i="20"/>
  <c r="FR225" i="20"/>
  <c r="FP225" i="20"/>
  <c r="FN225" i="20"/>
  <c r="FL225" i="20"/>
  <c r="FJ225" i="20"/>
  <c r="FH225" i="20"/>
  <c r="FF225" i="20"/>
  <c r="FD225" i="20"/>
  <c r="FB225" i="20"/>
  <c r="EJ225" i="20"/>
  <c r="EN225" i="20"/>
  <c r="ER225" i="20"/>
  <c r="EV225" i="20"/>
  <c r="EZ225" i="20"/>
  <c r="EH225" i="20"/>
  <c r="EL225" i="20"/>
  <c r="EP225" i="20"/>
  <c r="ET225" i="20"/>
  <c r="EX225" i="20"/>
  <c r="AC223" i="20"/>
  <c r="IC223" i="20"/>
  <c r="IA223" i="20"/>
  <c r="HY223" i="20"/>
  <c r="HW223" i="20"/>
  <c r="HU223" i="20"/>
  <c r="HS223" i="20"/>
  <c r="HQ223" i="20"/>
  <c r="HO223" i="20"/>
  <c r="HM223" i="20"/>
  <c r="HK223" i="20"/>
  <c r="HZ223" i="20"/>
  <c r="HV223" i="20"/>
  <c r="HR223" i="20"/>
  <c r="HN223" i="20"/>
  <c r="HJ223" i="20"/>
  <c r="HX223" i="20"/>
  <c r="HP223" i="20"/>
  <c r="IB223" i="20"/>
  <c r="HL223" i="20"/>
  <c r="HH223" i="20"/>
  <c r="HF223" i="20"/>
  <c r="HD223" i="20"/>
  <c r="HB223" i="20"/>
  <c r="GZ223" i="20"/>
  <c r="GX223" i="20"/>
  <c r="GV223" i="20"/>
  <c r="GT223" i="20"/>
  <c r="GR223" i="20"/>
  <c r="GP223" i="20"/>
  <c r="HI223" i="20"/>
  <c r="HE223" i="20"/>
  <c r="HA223" i="20"/>
  <c r="GW223" i="20"/>
  <c r="GS223" i="20"/>
  <c r="GO223" i="20"/>
  <c r="GM223" i="20"/>
  <c r="GK223" i="20"/>
  <c r="GI223" i="20"/>
  <c r="GG223" i="20"/>
  <c r="GE223" i="20"/>
  <c r="GC223" i="20"/>
  <c r="GA223" i="20"/>
  <c r="FY223" i="20"/>
  <c r="FW223" i="20"/>
  <c r="HG223" i="20"/>
  <c r="GY223" i="20"/>
  <c r="GQ223" i="20"/>
  <c r="GN223" i="20"/>
  <c r="GJ223" i="20"/>
  <c r="GF223" i="20"/>
  <c r="GB223" i="20"/>
  <c r="FX223" i="20"/>
  <c r="FU223" i="20"/>
  <c r="FS223" i="20"/>
  <c r="FQ223" i="20"/>
  <c r="FO223" i="20"/>
  <c r="FM223" i="20"/>
  <c r="FK223" i="20"/>
  <c r="FI223" i="20"/>
  <c r="FG223" i="20"/>
  <c r="FE223" i="20"/>
  <c r="FC223" i="20"/>
  <c r="EI223" i="20"/>
  <c r="EK223" i="20"/>
  <c r="EM223" i="20"/>
  <c r="EO223" i="20"/>
  <c r="EQ223" i="20"/>
  <c r="ES223" i="20"/>
  <c r="EU223" i="20"/>
  <c r="EW223" i="20"/>
  <c r="EY223" i="20"/>
  <c r="FA223" i="20"/>
  <c r="HT223" i="20"/>
  <c r="HC223" i="20"/>
  <c r="GU223" i="20"/>
  <c r="GL223" i="20"/>
  <c r="GH223" i="20"/>
  <c r="GD223" i="20"/>
  <c r="FZ223" i="20"/>
  <c r="FV223" i="20"/>
  <c r="FT223" i="20"/>
  <c r="FR223" i="20"/>
  <c r="FP223" i="20"/>
  <c r="FN223" i="20"/>
  <c r="FL223" i="20"/>
  <c r="FJ223" i="20"/>
  <c r="FH223" i="20"/>
  <c r="FF223" i="20"/>
  <c r="FD223" i="20"/>
  <c r="FB223" i="20"/>
  <c r="EJ223" i="20"/>
  <c r="EN223" i="20"/>
  <c r="ER223" i="20"/>
  <c r="EV223" i="20"/>
  <c r="EZ223" i="20"/>
  <c r="EH223" i="20"/>
  <c r="EL223" i="20"/>
  <c r="EP223" i="20"/>
  <c r="ET223" i="20"/>
  <c r="EX223" i="20"/>
  <c r="AC221" i="20"/>
  <c r="IC221" i="20"/>
  <c r="IA221" i="20"/>
  <c r="HY221" i="20"/>
  <c r="HW221" i="20"/>
  <c r="HU221" i="20"/>
  <c r="HS221" i="20"/>
  <c r="HQ221" i="20"/>
  <c r="HO221" i="20"/>
  <c r="HM221" i="20"/>
  <c r="HK221" i="20"/>
  <c r="HZ221" i="20"/>
  <c r="HV221" i="20"/>
  <c r="HR221" i="20"/>
  <c r="HN221" i="20"/>
  <c r="HJ221" i="20"/>
  <c r="HX221" i="20"/>
  <c r="HP221" i="20"/>
  <c r="HT221" i="20"/>
  <c r="HH221" i="20"/>
  <c r="HF221" i="20"/>
  <c r="HD221" i="20"/>
  <c r="HB221" i="20"/>
  <c r="GZ221" i="20"/>
  <c r="GX221" i="20"/>
  <c r="GV221" i="20"/>
  <c r="GT221" i="20"/>
  <c r="GR221" i="20"/>
  <c r="GP221" i="20"/>
  <c r="HL221" i="20"/>
  <c r="HI221" i="20"/>
  <c r="HE221" i="20"/>
  <c r="HA221" i="20"/>
  <c r="GW221" i="20"/>
  <c r="GS221" i="20"/>
  <c r="GO221" i="20"/>
  <c r="GM221" i="20"/>
  <c r="GK221" i="20"/>
  <c r="GI221" i="20"/>
  <c r="GG221" i="20"/>
  <c r="GE221" i="20"/>
  <c r="GC221" i="20"/>
  <c r="GA221" i="20"/>
  <c r="FY221" i="20"/>
  <c r="FW221" i="20"/>
  <c r="IB221" i="20"/>
  <c r="HG221" i="20"/>
  <c r="GY221" i="20"/>
  <c r="GQ221" i="20"/>
  <c r="GN221" i="20"/>
  <c r="GJ221" i="20"/>
  <c r="GF221" i="20"/>
  <c r="GB221" i="20"/>
  <c r="FX221" i="20"/>
  <c r="FU221" i="20"/>
  <c r="FS221" i="20"/>
  <c r="FQ221" i="20"/>
  <c r="FO221" i="20"/>
  <c r="FM221" i="20"/>
  <c r="FK221" i="20"/>
  <c r="FI221" i="20"/>
  <c r="FG221" i="20"/>
  <c r="FE221" i="20"/>
  <c r="FC221" i="20"/>
  <c r="EI221" i="20"/>
  <c r="EK221" i="20"/>
  <c r="EM221" i="20"/>
  <c r="EO221" i="20"/>
  <c r="EQ221" i="20"/>
  <c r="ES221" i="20"/>
  <c r="EU221" i="20"/>
  <c r="EW221" i="20"/>
  <c r="EY221" i="20"/>
  <c r="FA221" i="20"/>
  <c r="HC221" i="20"/>
  <c r="GU221" i="20"/>
  <c r="GL221" i="20"/>
  <c r="GH221" i="20"/>
  <c r="GD221" i="20"/>
  <c r="FZ221" i="20"/>
  <c r="FV221" i="20"/>
  <c r="FT221" i="20"/>
  <c r="FR221" i="20"/>
  <c r="FP221" i="20"/>
  <c r="FN221" i="20"/>
  <c r="FL221" i="20"/>
  <c r="FJ221" i="20"/>
  <c r="FH221" i="20"/>
  <c r="FF221" i="20"/>
  <c r="FD221" i="20"/>
  <c r="FB221" i="20"/>
  <c r="EJ221" i="20"/>
  <c r="EN221" i="20"/>
  <c r="ER221" i="20"/>
  <c r="EV221" i="20"/>
  <c r="EZ221" i="20"/>
  <c r="EH221" i="20"/>
  <c r="EL221" i="20"/>
  <c r="EP221" i="20"/>
  <c r="ET221" i="20"/>
  <c r="EX221" i="20"/>
  <c r="AC219" i="20"/>
  <c r="IC219" i="20"/>
  <c r="IA219" i="20"/>
  <c r="HY219" i="20"/>
  <c r="HW219" i="20"/>
  <c r="HU219" i="20"/>
  <c r="HS219" i="20"/>
  <c r="HQ219" i="20"/>
  <c r="HO219" i="20"/>
  <c r="HM219" i="20"/>
  <c r="HK219" i="20"/>
  <c r="IB219" i="20"/>
  <c r="HX219" i="20"/>
  <c r="HT219" i="20"/>
  <c r="HP219" i="20"/>
  <c r="HL219" i="20"/>
  <c r="HV219" i="20"/>
  <c r="HN219" i="20"/>
  <c r="HH219" i="20"/>
  <c r="HF219" i="20"/>
  <c r="HD219" i="20"/>
  <c r="HB219" i="20"/>
  <c r="GZ219" i="20"/>
  <c r="GX219" i="20"/>
  <c r="GV219" i="20"/>
  <c r="GT219" i="20"/>
  <c r="GR219" i="20"/>
  <c r="GP219" i="20"/>
  <c r="HZ219" i="20"/>
  <c r="HJ219" i="20"/>
  <c r="HI219" i="20"/>
  <c r="HE219" i="20"/>
  <c r="HA219" i="20"/>
  <c r="GW219" i="20"/>
  <c r="GS219" i="20"/>
  <c r="GO219" i="20"/>
  <c r="GM219" i="20"/>
  <c r="GK219" i="20"/>
  <c r="GI219" i="20"/>
  <c r="GG219" i="20"/>
  <c r="GE219" i="20"/>
  <c r="GC219" i="20"/>
  <c r="GA219" i="20"/>
  <c r="FY219" i="20"/>
  <c r="FW219" i="20"/>
  <c r="HR219" i="20"/>
  <c r="HG219" i="20"/>
  <c r="GY219" i="20"/>
  <c r="GQ219" i="20"/>
  <c r="GN219" i="20"/>
  <c r="GJ219" i="20"/>
  <c r="GF219" i="20"/>
  <c r="GB219" i="20"/>
  <c r="FX219" i="20"/>
  <c r="FU219" i="20"/>
  <c r="FS219" i="20"/>
  <c r="FQ219" i="20"/>
  <c r="FO219" i="20"/>
  <c r="FM219" i="20"/>
  <c r="FK219" i="20"/>
  <c r="FI219" i="20"/>
  <c r="FG219" i="20"/>
  <c r="FE219" i="20"/>
  <c r="FC219" i="20"/>
  <c r="EI219" i="20"/>
  <c r="EK219" i="20"/>
  <c r="EM219" i="20"/>
  <c r="EO219" i="20"/>
  <c r="EQ219" i="20"/>
  <c r="ES219" i="20"/>
  <c r="EU219" i="20"/>
  <c r="EW219" i="20"/>
  <c r="EY219" i="20"/>
  <c r="FA219" i="20"/>
  <c r="HC219" i="20"/>
  <c r="GU219" i="20"/>
  <c r="GL219" i="20"/>
  <c r="GH219" i="20"/>
  <c r="GD219" i="20"/>
  <c r="FZ219" i="20"/>
  <c r="FV219" i="20"/>
  <c r="FT219" i="20"/>
  <c r="FR219" i="20"/>
  <c r="FP219" i="20"/>
  <c r="FN219" i="20"/>
  <c r="FJ219" i="20"/>
  <c r="FF219" i="20"/>
  <c r="FB219" i="20"/>
  <c r="EJ219" i="20"/>
  <c r="EN219" i="20"/>
  <c r="ER219" i="20"/>
  <c r="EV219" i="20"/>
  <c r="EZ219" i="20"/>
  <c r="FL219" i="20"/>
  <c r="FH219" i="20"/>
  <c r="FD219" i="20"/>
  <c r="EH219" i="20"/>
  <c r="EL219" i="20"/>
  <c r="EP219" i="20"/>
  <c r="ET219" i="20"/>
  <c r="EX219" i="20"/>
  <c r="AC217" i="20"/>
  <c r="IC217" i="20"/>
  <c r="IA217" i="20"/>
  <c r="HY217" i="20"/>
  <c r="HW217" i="20"/>
  <c r="HU217" i="20"/>
  <c r="HS217" i="20"/>
  <c r="HQ217" i="20"/>
  <c r="HO217" i="20"/>
  <c r="HM217" i="20"/>
  <c r="HK217" i="20"/>
  <c r="IB217" i="20"/>
  <c r="HX217" i="20"/>
  <c r="HT217" i="20"/>
  <c r="HP217" i="20"/>
  <c r="HL217" i="20"/>
  <c r="HV217" i="20"/>
  <c r="HN217" i="20"/>
  <c r="HH217" i="20"/>
  <c r="HF217" i="20"/>
  <c r="HD217" i="20"/>
  <c r="HB217" i="20"/>
  <c r="GZ217" i="20"/>
  <c r="GX217" i="20"/>
  <c r="GV217" i="20"/>
  <c r="GT217" i="20"/>
  <c r="GR217" i="20"/>
  <c r="GP217" i="20"/>
  <c r="HR217" i="20"/>
  <c r="HI217" i="20"/>
  <c r="HE217" i="20"/>
  <c r="HA217" i="20"/>
  <c r="GW217" i="20"/>
  <c r="GS217" i="20"/>
  <c r="GO217" i="20"/>
  <c r="GM217" i="20"/>
  <c r="GK217" i="20"/>
  <c r="GI217" i="20"/>
  <c r="GG217" i="20"/>
  <c r="GE217" i="20"/>
  <c r="GC217" i="20"/>
  <c r="GA217" i="20"/>
  <c r="FY217" i="20"/>
  <c r="FW217" i="20"/>
  <c r="HZ217" i="20"/>
  <c r="HG217" i="20"/>
  <c r="GY217" i="20"/>
  <c r="GQ217" i="20"/>
  <c r="GN217" i="20"/>
  <c r="GJ217" i="20"/>
  <c r="GF217" i="20"/>
  <c r="GB217" i="20"/>
  <c r="FX217" i="20"/>
  <c r="FU217" i="20"/>
  <c r="FS217" i="20"/>
  <c r="FQ217" i="20"/>
  <c r="FO217" i="20"/>
  <c r="FM217" i="20"/>
  <c r="FK217" i="20"/>
  <c r="FI217" i="20"/>
  <c r="FG217" i="20"/>
  <c r="FE217" i="20"/>
  <c r="FC217" i="20"/>
  <c r="EI217" i="20"/>
  <c r="EK217" i="20"/>
  <c r="EM217" i="20"/>
  <c r="EO217" i="20"/>
  <c r="EQ217" i="20"/>
  <c r="ES217" i="20"/>
  <c r="EU217" i="20"/>
  <c r="EW217" i="20"/>
  <c r="EY217" i="20"/>
  <c r="FA217" i="20"/>
  <c r="HJ217" i="20"/>
  <c r="HC217" i="20"/>
  <c r="GU217" i="20"/>
  <c r="GL217" i="20"/>
  <c r="GH217" i="20"/>
  <c r="GD217" i="20"/>
  <c r="FZ217" i="20"/>
  <c r="FV217" i="20"/>
  <c r="FR217" i="20"/>
  <c r="FN217" i="20"/>
  <c r="FJ217" i="20"/>
  <c r="FF217" i="20"/>
  <c r="FB217" i="20"/>
  <c r="EJ217" i="20"/>
  <c r="EN217" i="20"/>
  <c r="ER217" i="20"/>
  <c r="EV217" i="20"/>
  <c r="EZ217" i="20"/>
  <c r="FT217" i="20"/>
  <c r="FP217" i="20"/>
  <c r="FL217" i="20"/>
  <c r="FH217" i="20"/>
  <c r="FD217" i="20"/>
  <c r="EH217" i="20"/>
  <c r="EL217" i="20"/>
  <c r="EP217" i="20"/>
  <c r="ET217" i="20"/>
  <c r="EX217" i="20"/>
  <c r="AC215" i="20"/>
  <c r="IC215" i="20"/>
  <c r="IA215" i="20"/>
  <c r="HY215" i="20"/>
  <c r="HW215" i="20"/>
  <c r="HU215" i="20"/>
  <c r="HS215" i="20"/>
  <c r="HQ215" i="20"/>
  <c r="HO215" i="20"/>
  <c r="HM215" i="20"/>
  <c r="HK215" i="20"/>
  <c r="IB215" i="20"/>
  <c r="HX215" i="20"/>
  <c r="HT215" i="20"/>
  <c r="HP215" i="20"/>
  <c r="HL215" i="20"/>
  <c r="HV215" i="20"/>
  <c r="HN215" i="20"/>
  <c r="HH215" i="20"/>
  <c r="HF215" i="20"/>
  <c r="HD215" i="20"/>
  <c r="HB215" i="20"/>
  <c r="GZ215" i="20"/>
  <c r="GX215" i="20"/>
  <c r="GV215" i="20"/>
  <c r="GT215" i="20"/>
  <c r="GR215" i="20"/>
  <c r="GP215" i="20"/>
  <c r="HZ215" i="20"/>
  <c r="HJ215" i="20"/>
  <c r="HI215" i="20"/>
  <c r="HE215" i="20"/>
  <c r="HA215" i="20"/>
  <c r="GW215" i="20"/>
  <c r="GS215" i="20"/>
  <c r="GO215" i="20"/>
  <c r="GM215" i="20"/>
  <c r="GK215" i="20"/>
  <c r="GI215" i="20"/>
  <c r="GG215" i="20"/>
  <c r="GE215" i="20"/>
  <c r="GC215" i="20"/>
  <c r="GA215" i="20"/>
  <c r="FY215" i="20"/>
  <c r="FW215" i="20"/>
  <c r="HG215" i="20"/>
  <c r="GY215" i="20"/>
  <c r="GQ215" i="20"/>
  <c r="GN215" i="20"/>
  <c r="GJ215" i="20"/>
  <c r="GF215" i="20"/>
  <c r="GB215" i="20"/>
  <c r="FX215" i="20"/>
  <c r="FU215" i="20"/>
  <c r="FS215" i="20"/>
  <c r="FQ215" i="20"/>
  <c r="FO215" i="20"/>
  <c r="FM215" i="20"/>
  <c r="FK215" i="20"/>
  <c r="FI215" i="20"/>
  <c r="FG215" i="20"/>
  <c r="FE215" i="20"/>
  <c r="FC215" i="20"/>
  <c r="EI215" i="20"/>
  <c r="EK215" i="20"/>
  <c r="EM215" i="20"/>
  <c r="EO215" i="20"/>
  <c r="EQ215" i="20"/>
  <c r="ES215" i="20"/>
  <c r="EU215" i="20"/>
  <c r="EW215" i="20"/>
  <c r="EY215" i="20"/>
  <c r="FA215" i="20"/>
  <c r="HR215" i="20"/>
  <c r="HC215" i="20"/>
  <c r="GU215" i="20"/>
  <c r="GL215" i="20"/>
  <c r="GH215" i="20"/>
  <c r="GD215" i="20"/>
  <c r="FZ215" i="20"/>
  <c r="FV215" i="20"/>
  <c r="FR215" i="20"/>
  <c r="FN215" i="20"/>
  <c r="FJ215" i="20"/>
  <c r="FF215" i="20"/>
  <c r="FB215" i="20"/>
  <c r="EJ215" i="20"/>
  <c r="EN215" i="20"/>
  <c r="ER215" i="20"/>
  <c r="EV215" i="20"/>
  <c r="EZ215" i="20"/>
  <c r="FT215" i="20"/>
  <c r="FP215" i="20"/>
  <c r="FL215" i="20"/>
  <c r="FH215" i="20"/>
  <c r="FD215" i="20"/>
  <c r="EH215" i="20"/>
  <c r="EL215" i="20"/>
  <c r="EP215" i="20"/>
  <c r="ET215" i="20"/>
  <c r="EX215" i="20"/>
  <c r="AC213" i="20"/>
  <c r="IC213" i="20"/>
  <c r="IA213" i="20"/>
  <c r="HY213" i="20"/>
  <c r="HW213" i="20"/>
  <c r="HU213" i="20"/>
  <c r="HS213" i="20"/>
  <c r="HQ213" i="20"/>
  <c r="HO213" i="20"/>
  <c r="HM213" i="20"/>
  <c r="HK213" i="20"/>
  <c r="IB213" i="20"/>
  <c r="HX213" i="20"/>
  <c r="HT213" i="20"/>
  <c r="HP213" i="20"/>
  <c r="HL213" i="20"/>
  <c r="HV213" i="20"/>
  <c r="HN213" i="20"/>
  <c r="HH213" i="20"/>
  <c r="HF213" i="20"/>
  <c r="HD213" i="20"/>
  <c r="HB213" i="20"/>
  <c r="GZ213" i="20"/>
  <c r="GX213" i="20"/>
  <c r="GV213" i="20"/>
  <c r="GT213" i="20"/>
  <c r="GR213" i="20"/>
  <c r="GP213" i="20"/>
  <c r="HR213" i="20"/>
  <c r="HI213" i="20"/>
  <c r="HE213" i="20"/>
  <c r="HA213" i="20"/>
  <c r="GW213" i="20"/>
  <c r="GS213" i="20"/>
  <c r="GO213" i="20"/>
  <c r="GM213" i="20"/>
  <c r="GK213" i="20"/>
  <c r="GI213" i="20"/>
  <c r="GG213" i="20"/>
  <c r="GE213" i="20"/>
  <c r="GC213" i="20"/>
  <c r="GA213" i="20"/>
  <c r="FY213" i="20"/>
  <c r="FW213" i="20"/>
  <c r="HJ213" i="20"/>
  <c r="HG213" i="20"/>
  <c r="GY213" i="20"/>
  <c r="GQ213" i="20"/>
  <c r="GN213" i="20"/>
  <c r="GJ213" i="20"/>
  <c r="GF213" i="20"/>
  <c r="GB213" i="20"/>
  <c r="FX213" i="20"/>
  <c r="FU213" i="20"/>
  <c r="FS213" i="20"/>
  <c r="FQ213" i="20"/>
  <c r="FO213" i="20"/>
  <c r="FM213" i="20"/>
  <c r="FK213" i="20"/>
  <c r="FI213" i="20"/>
  <c r="FG213" i="20"/>
  <c r="FE213" i="20"/>
  <c r="FC213" i="20"/>
  <c r="EI213" i="20"/>
  <c r="EK213" i="20"/>
  <c r="EM213" i="20"/>
  <c r="EO213" i="20"/>
  <c r="EQ213" i="20"/>
  <c r="ES213" i="20"/>
  <c r="EU213" i="20"/>
  <c r="EW213" i="20"/>
  <c r="EY213" i="20"/>
  <c r="FA213" i="20"/>
  <c r="HZ213" i="20"/>
  <c r="HC213" i="20"/>
  <c r="GU213" i="20"/>
  <c r="GL213" i="20"/>
  <c r="GH213" i="20"/>
  <c r="GD213" i="20"/>
  <c r="FZ213" i="20"/>
  <c r="FV213" i="20"/>
  <c r="FR213" i="20"/>
  <c r="FN213" i="20"/>
  <c r="FJ213" i="20"/>
  <c r="FF213" i="20"/>
  <c r="FB213" i="20"/>
  <c r="EJ213" i="20"/>
  <c r="EN213" i="20"/>
  <c r="ER213" i="20"/>
  <c r="EV213" i="20"/>
  <c r="EZ213" i="20"/>
  <c r="FT213" i="20"/>
  <c r="FP213" i="20"/>
  <c r="FL213" i="20"/>
  <c r="FH213" i="20"/>
  <c r="FD213" i="20"/>
  <c r="EH213" i="20"/>
  <c r="EL213" i="20"/>
  <c r="EP213" i="20"/>
  <c r="ET213" i="20"/>
  <c r="EX213" i="20"/>
  <c r="AC211" i="20"/>
  <c r="IC211" i="20"/>
  <c r="IA211" i="20"/>
  <c r="HY211" i="20"/>
  <c r="HW211" i="20"/>
  <c r="HU211" i="20"/>
  <c r="HS211" i="20"/>
  <c r="HQ211" i="20"/>
  <c r="HO211" i="20"/>
  <c r="HM211" i="20"/>
  <c r="HK211" i="20"/>
  <c r="IB211" i="20"/>
  <c r="HX211" i="20"/>
  <c r="HT211" i="20"/>
  <c r="HP211" i="20"/>
  <c r="HL211" i="20"/>
  <c r="HV211" i="20"/>
  <c r="HN211" i="20"/>
  <c r="HH211" i="20"/>
  <c r="HF211" i="20"/>
  <c r="HD211" i="20"/>
  <c r="HB211" i="20"/>
  <c r="GZ211" i="20"/>
  <c r="GX211" i="20"/>
  <c r="GV211" i="20"/>
  <c r="GT211" i="20"/>
  <c r="GR211" i="20"/>
  <c r="GP211" i="20"/>
  <c r="HZ211" i="20"/>
  <c r="HJ211" i="20"/>
  <c r="HI211" i="20"/>
  <c r="HE211" i="20"/>
  <c r="HA211" i="20"/>
  <c r="GW211" i="20"/>
  <c r="GS211" i="20"/>
  <c r="GO211" i="20"/>
  <c r="GM211" i="20"/>
  <c r="GK211" i="20"/>
  <c r="GI211" i="20"/>
  <c r="GG211" i="20"/>
  <c r="GE211" i="20"/>
  <c r="GC211" i="20"/>
  <c r="GA211" i="20"/>
  <c r="FY211" i="20"/>
  <c r="FW211" i="20"/>
  <c r="HR211" i="20"/>
  <c r="HG211" i="20"/>
  <c r="GY211" i="20"/>
  <c r="GQ211" i="20"/>
  <c r="GN211" i="20"/>
  <c r="GJ211" i="20"/>
  <c r="GF211" i="20"/>
  <c r="GB211" i="20"/>
  <c r="FX211" i="20"/>
  <c r="FU211" i="20"/>
  <c r="FS211" i="20"/>
  <c r="FQ211" i="20"/>
  <c r="FO211" i="20"/>
  <c r="FM211" i="20"/>
  <c r="FK211" i="20"/>
  <c r="FI211" i="20"/>
  <c r="FG211" i="20"/>
  <c r="FE211" i="20"/>
  <c r="FC211" i="20"/>
  <c r="EI211" i="20"/>
  <c r="EK211" i="20"/>
  <c r="EM211" i="20"/>
  <c r="EO211" i="20"/>
  <c r="EQ211" i="20"/>
  <c r="ES211" i="20"/>
  <c r="EU211" i="20"/>
  <c r="EW211" i="20"/>
  <c r="EY211" i="20"/>
  <c r="FA211" i="20"/>
  <c r="HC211" i="20"/>
  <c r="GU211" i="20"/>
  <c r="GL211" i="20"/>
  <c r="GH211" i="20"/>
  <c r="GD211" i="20"/>
  <c r="FZ211" i="20"/>
  <c r="FV211" i="20"/>
  <c r="FR211" i="20"/>
  <c r="FN211" i="20"/>
  <c r="FJ211" i="20"/>
  <c r="FF211" i="20"/>
  <c r="FB211" i="20"/>
  <c r="EJ211" i="20"/>
  <c r="EN211" i="20"/>
  <c r="ER211" i="20"/>
  <c r="EV211" i="20"/>
  <c r="EZ211" i="20"/>
  <c r="FT211" i="20"/>
  <c r="FP211" i="20"/>
  <c r="FL211" i="20"/>
  <c r="FH211" i="20"/>
  <c r="FD211" i="20"/>
  <c r="EH211" i="20"/>
  <c r="EL211" i="20"/>
  <c r="EP211" i="20"/>
  <c r="ET211" i="20"/>
  <c r="EX211" i="20"/>
  <c r="AC209" i="20"/>
  <c r="IC209" i="20"/>
  <c r="IA209" i="20"/>
  <c r="HY209" i="20"/>
  <c r="HW209" i="20"/>
  <c r="HU209" i="20"/>
  <c r="HS209" i="20"/>
  <c r="HQ209" i="20"/>
  <c r="HO209" i="20"/>
  <c r="HM209" i="20"/>
  <c r="HK209" i="20"/>
  <c r="IB209" i="20"/>
  <c r="HX209" i="20"/>
  <c r="HT209" i="20"/>
  <c r="HP209" i="20"/>
  <c r="HL209" i="20"/>
  <c r="HV209" i="20"/>
  <c r="HN209" i="20"/>
  <c r="HH209" i="20"/>
  <c r="HF209" i="20"/>
  <c r="HD209" i="20"/>
  <c r="HB209" i="20"/>
  <c r="GZ209" i="20"/>
  <c r="GX209" i="20"/>
  <c r="GV209" i="20"/>
  <c r="GT209" i="20"/>
  <c r="GR209" i="20"/>
  <c r="GP209" i="20"/>
  <c r="HR209" i="20"/>
  <c r="HI209" i="20"/>
  <c r="HE209" i="20"/>
  <c r="HA209" i="20"/>
  <c r="GW209" i="20"/>
  <c r="GS209" i="20"/>
  <c r="GO209" i="20"/>
  <c r="GM209" i="20"/>
  <c r="GK209" i="20"/>
  <c r="GI209" i="20"/>
  <c r="GG209" i="20"/>
  <c r="GE209" i="20"/>
  <c r="GC209" i="20"/>
  <c r="GA209" i="20"/>
  <c r="FY209" i="20"/>
  <c r="FW209" i="20"/>
  <c r="HZ209" i="20"/>
  <c r="HG209" i="20"/>
  <c r="GY209" i="20"/>
  <c r="GQ209" i="20"/>
  <c r="GN209" i="20"/>
  <c r="GJ209" i="20"/>
  <c r="GF209" i="20"/>
  <c r="GB209" i="20"/>
  <c r="FX209" i="20"/>
  <c r="FU209" i="20"/>
  <c r="FS209" i="20"/>
  <c r="FQ209" i="20"/>
  <c r="FO209" i="20"/>
  <c r="FM209" i="20"/>
  <c r="FK209" i="20"/>
  <c r="FI209" i="20"/>
  <c r="FG209" i="20"/>
  <c r="FE209" i="20"/>
  <c r="FC209" i="20"/>
  <c r="EI209" i="20"/>
  <c r="EK209" i="20"/>
  <c r="EM209" i="20"/>
  <c r="EO209" i="20"/>
  <c r="EQ209" i="20"/>
  <c r="ES209" i="20"/>
  <c r="EU209" i="20"/>
  <c r="EW209" i="20"/>
  <c r="EY209" i="20"/>
  <c r="FA209" i="20"/>
  <c r="HJ209" i="20"/>
  <c r="HC209" i="20"/>
  <c r="GU209" i="20"/>
  <c r="GL209" i="20"/>
  <c r="GH209" i="20"/>
  <c r="GD209" i="20"/>
  <c r="FZ209" i="20"/>
  <c r="FV209" i="20"/>
  <c r="FR209" i="20"/>
  <c r="FN209" i="20"/>
  <c r="FJ209" i="20"/>
  <c r="FF209" i="20"/>
  <c r="FB209" i="20"/>
  <c r="EJ209" i="20"/>
  <c r="EN209" i="20"/>
  <c r="ER209" i="20"/>
  <c r="EV209" i="20"/>
  <c r="EZ209" i="20"/>
  <c r="FT209" i="20"/>
  <c r="FP209" i="20"/>
  <c r="FL209" i="20"/>
  <c r="FH209" i="20"/>
  <c r="FD209" i="20"/>
  <c r="EH209" i="20"/>
  <c r="EL209" i="20"/>
  <c r="EP209" i="20"/>
  <c r="ET209" i="20"/>
  <c r="EX209" i="20"/>
  <c r="AC207" i="20"/>
  <c r="IC207" i="20"/>
  <c r="IA207" i="20"/>
  <c r="HY207" i="20"/>
  <c r="HW207" i="20"/>
  <c r="HU207" i="20"/>
  <c r="HS207" i="20"/>
  <c r="HQ207" i="20"/>
  <c r="HO207" i="20"/>
  <c r="HM207" i="20"/>
  <c r="HK207" i="20"/>
  <c r="IB207" i="20"/>
  <c r="HX207" i="20"/>
  <c r="HT207" i="20"/>
  <c r="HP207" i="20"/>
  <c r="HL207" i="20"/>
  <c r="HV207" i="20"/>
  <c r="HN207" i="20"/>
  <c r="HH207" i="20"/>
  <c r="HF207" i="20"/>
  <c r="HD207" i="20"/>
  <c r="HB207" i="20"/>
  <c r="GZ207" i="20"/>
  <c r="GX207" i="20"/>
  <c r="GV207" i="20"/>
  <c r="GT207" i="20"/>
  <c r="GR207" i="20"/>
  <c r="GP207" i="20"/>
  <c r="HZ207" i="20"/>
  <c r="HJ207" i="20"/>
  <c r="HI207" i="20"/>
  <c r="HE207" i="20"/>
  <c r="HA207" i="20"/>
  <c r="GW207" i="20"/>
  <c r="GS207" i="20"/>
  <c r="GO207" i="20"/>
  <c r="GM207" i="20"/>
  <c r="GK207" i="20"/>
  <c r="GI207" i="20"/>
  <c r="GG207" i="20"/>
  <c r="GE207" i="20"/>
  <c r="GC207" i="20"/>
  <c r="GA207" i="20"/>
  <c r="FY207" i="20"/>
  <c r="FW207" i="20"/>
  <c r="HG207" i="20"/>
  <c r="GY207" i="20"/>
  <c r="GQ207" i="20"/>
  <c r="GN207" i="20"/>
  <c r="GJ207" i="20"/>
  <c r="GF207" i="20"/>
  <c r="GB207" i="20"/>
  <c r="FX207" i="20"/>
  <c r="FU207" i="20"/>
  <c r="FS207" i="20"/>
  <c r="FQ207" i="20"/>
  <c r="FO207" i="20"/>
  <c r="FM207" i="20"/>
  <c r="FK207" i="20"/>
  <c r="FI207" i="20"/>
  <c r="FG207" i="20"/>
  <c r="FE207" i="20"/>
  <c r="FC207" i="20"/>
  <c r="EI207" i="20"/>
  <c r="EK207" i="20"/>
  <c r="EM207" i="20"/>
  <c r="EO207" i="20"/>
  <c r="EQ207" i="20"/>
  <c r="ES207" i="20"/>
  <c r="EU207" i="20"/>
  <c r="EW207" i="20"/>
  <c r="EY207" i="20"/>
  <c r="FA207" i="20"/>
  <c r="HR207" i="20"/>
  <c r="HC207" i="20"/>
  <c r="GU207" i="20"/>
  <c r="GL207" i="20"/>
  <c r="GH207" i="20"/>
  <c r="GD207" i="20"/>
  <c r="FZ207" i="20"/>
  <c r="FV207" i="20"/>
  <c r="FR207" i="20"/>
  <c r="FN207" i="20"/>
  <c r="FJ207" i="20"/>
  <c r="FF207" i="20"/>
  <c r="FB207" i="20"/>
  <c r="EJ207" i="20"/>
  <c r="EN207" i="20"/>
  <c r="ER207" i="20"/>
  <c r="EV207" i="20"/>
  <c r="EZ207" i="20"/>
  <c r="FT207" i="20"/>
  <c r="FP207" i="20"/>
  <c r="FL207" i="20"/>
  <c r="FH207" i="20"/>
  <c r="FD207" i="20"/>
  <c r="EH207" i="20"/>
  <c r="EL207" i="20"/>
  <c r="EP207" i="20"/>
  <c r="ET207" i="20"/>
  <c r="EX207" i="20"/>
  <c r="AC205" i="20"/>
  <c r="IC205" i="20"/>
  <c r="IA205" i="20"/>
  <c r="HY205" i="20"/>
  <c r="HW205" i="20"/>
  <c r="HU205" i="20"/>
  <c r="HS205" i="20"/>
  <c r="HQ205" i="20"/>
  <c r="HO205" i="20"/>
  <c r="HM205" i="20"/>
  <c r="HK205" i="20"/>
  <c r="IB205" i="20"/>
  <c r="HX205" i="20"/>
  <c r="HT205" i="20"/>
  <c r="HP205" i="20"/>
  <c r="HL205" i="20"/>
  <c r="HV205" i="20"/>
  <c r="HN205" i="20"/>
  <c r="HH205" i="20"/>
  <c r="HF205" i="20"/>
  <c r="HD205" i="20"/>
  <c r="HB205" i="20"/>
  <c r="GZ205" i="20"/>
  <c r="GX205" i="20"/>
  <c r="GV205" i="20"/>
  <c r="GT205" i="20"/>
  <c r="GR205" i="20"/>
  <c r="GP205" i="20"/>
  <c r="HR205" i="20"/>
  <c r="HI205" i="20"/>
  <c r="HE205" i="20"/>
  <c r="HA205" i="20"/>
  <c r="GW205" i="20"/>
  <c r="GS205" i="20"/>
  <c r="GO205" i="20"/>
  <c r="GM205" i="20"/>
  <c r="GK205" i="20"/>
  <c r="GI205" i="20"/>
  <c r="GG205" i="20"/>
  <c r="GE205" i="20"/>
  <c r="GC205" i="20"/>
  <c r="GA205" i="20"/>
  <c r="FY205" i="20"/>
  <c r="FW205" i="20"/>
  <c r="HJ205" i="20"/>
  <c r="HG205" i="20"/>
  <c r="GY205" i="20"/>
  <c r="GQ205" i="20"/>
  <c r="GN205" i="20"/>
  <c r="GJ205" i="20"/>
  <c r="GF205" i="20"/>
  <c r="GB205" i="20"/>
  <c r="FX205" i="20"/>
  <c r="FU205" i="20"/>
  <c r="FS205" i="20"/>
  <c r="FQ205" i="20"/>
  <c r="FO205" i="20"/>
  <c r="FM205" i="20"/>
  <c r="FK205" i="20"/>
  <c r="FI205" i="20"/>
  <c r="FG205" i="20"/>
  <c r="FE205" i="20"/>
  <c r="FC205" i="20"/>
  <c r="EI205" i="20"/>
  <c r="EK205" i="20"/>
  <c r="EM205" i="20"/>
  <c r="EO205" i="20"/>
  <c r="EQ205" i="20"/>
  <c r="ES205" i="20"/>
  <c r="EU205" i="20"/>
  <c r="EW205" i="20"/>
  <c r="EY205" i="20"/>
  <c r="FA205" i="20"/>
  <c r="HZ205" i="20"/>
  <c r="HC205" i="20"/>
  <c r="GU205" i="20"/>
  <c r="GL205" i="20"/>
  <c r="GH205" i="20"/>
  <c r="GD205" i="20"/>
  <c r="FZ205" i="20"/>
  <c r="FV205" i="20"/>
  <c r="FR205" i="20"/>
  <c r="FN205" i="20"/>
  <c r="FJ205" i="20"/>
  <c r="FF205" i="20"/>
  <c r="FB205" i="20"/>
  <c r="EJ205" i="20"/>
  <c r="EN205" i="20"/>
  <c r="ER205" i="20"/>
  <c r="EV205" i="20"/>
  <c r="EZ205" i="20"/>
  <c r="FT205" i="20"/>
  <c r="FP205" i="20"/>
  <c r="FL205" i="20"/>
  <c r="FH205" i="20"/>
  <c r="FD205" i="20"/>
  <c r="EH205" i="20"/>
  <c r="EL205" i="20"/>
  <c r="EP205" i="20"/>
  <c r="ET205" i="20"/>
  <c r="EX205" i="20"/>
  <c r="AC203" i="20"/>
  <c r="IC203" i="20"/>
  <c r="IA203" i="20"/>
  <c r="HY203" i="20"/>
  <c r="HW203" i="20"/>
  <c r="HU203" i="20"/>
  <c r="HS203" i="20"/>
  <c r="HQ203" i="20"/>
  <c r="HO203" i="20"/>
  <c r="HM203" i="20"/>
  <c r="HK203" i="20"/>
  <c r="IB203" i="20"/>
  <c r="HX203" i="20"/>
  <c r="HT203" i="20"/>
  <c r="HP203" i="20"/>
  <c r="HL203" i="20"/>
  <c r="HV203" i="20"/>
  <c r="HN203" i="20"/>
  <c r="HH203" i="20"/>
  <c r="HF203" i="20"/>
  <c r="HD203" i="20"/>
  <c r="HB203" i="20"/>
  <c r="GZ203" i="20"/>
  <c r="GX203" i="20"/>
  <c r="GV203" i="20"/>
  <c r="GT203" i="20"/>
  <c r="GR203" i="20"/>
  <c r="GP203" i="20"/>
  <c r="HZ203" i="20"/>
  <c r="HJ203" i="20"/>
  <c r="HI203" i="20"/>
  <c r="HE203" i="20"/>
  <c r="HA203" i="20"/>
  <c r="GW203" i="20"/>
  <c r="GS203" i="20"/>
  <c r="GO203" i="20"/>
  <c r="GM203" i="20"/>
  <c r="GK203" i="20"/>
  <c r="GI203" i="20"/>
  <c r="GG203" i="20"/>
  <c r="GE203" i="20"/>
  <c r="GC203" i="20"/>
  <c r="GA203" i="20"/>
  <c r="FY203" i="20"/>
  <c r="FW203" i="20"/>
  <c r="HR203" i="20"/>
  <c r="HG203" i="20"/>
  <c r="GY203" i="20"/>
  <c r="GQ203" i="20"/>
  <c r="GN203" i="20"/>
  <c r="GJ203" i="20"/>
  <c r="GF203" i="20"/>
  <c r="GB203" i="20"/>
  <c r="FX203" i="20"/>
  <c r="FU203" i="20"/>
  <c r="FS203" i="20"/>
  <c r="FQ203" i="20"/>
  <c r="FO203" i="20"/>
  <c r="FM203" i="20"/>
  <c r="FK203" i="20"/>
  <c r="FI203" i="20"/>
  <c r="FG203" i="20"/>
  <c r="FE203" i="20"/>
  <c r="FC203" i="20"/>
  <c r="EI203" i="20"/>
  <c r="EK203" i="20"/>
  <c r="EM203" i="20"/>
  <c r="EO203" i="20"/>
  <c r="EQ203" i="20"/>
  <c r="ES203" i="20"/>
  <c r="EU203" i="20"/>
  <c r="EW203" i="20"/>
  <c r="EY203" i="20"/>
  <c r="FA203" i="20"/>
  <c r="HC203" i="20"/>
  <c r="GU203" i="20"/>
  <c r="GL203" i="20"/>
  <c r="GH203" i="20"/>
  <c r="GD203" i="20"/>
  <c r="FZ203" i="20"/>
  <c r="FV203" i="20"/>
  <c r="FR203" i="20"/>
  <c r="FN203" i="20"/>
  <c r="FJ203" i="20"/>
  <c r="FF203" i="20"/>
  <c r="FB203" i="20"/>
  <c r="EJ203" i="20"/>
  <c r="EN203" i="20"/>
  <c r="ER203" i="20"/>
  <c r="EV203" i="20"/>
  <c r="EZ203" i="20"/>
  <c r="FT203" i="20"/>
  <c r="FP203" i="20"/>
  <c r="FL203" i="20"/>
  <c r="FH203" i="20"/>
  <c r="FD203" i="20"/>
  <c r="EH203" i="20"/>
  <c r="EL203" i="20"/>
  <c r="EP203" i="20"/>
  <c r="ET203" i="20"/>
  <c r="EX203" i="20"/>
  <c r="AC201" i="20"/>
  <c r="IC201" i="20"/>
  <c r="IA201" i="20"/>
  <c r="HY201" i="20"/>
  <c r="HW201" i="20"/>
  <c r="HU201" i="20"/>
  <c r="HS201" i="20"/>
  <c r="HQ201" i="20"/>
  <c r="HO201" i="20"/>
  <c r="HM201" i="20"/>
  <c r="HK201" i="20"/>
  <c r="IB201" i="20"/>
  <c r="HX201" i="20"/>
  <c r="HT201" i="20"/>
  <c r="HP201" i="20"/>
  <c r="HL201" i="20"/>
  <c r="HV201" i="20"/>
  <c r="HN201" i="20"/>
  <c r="HH201" i="20"/>
  <c r="HF201" i="20"/>
  <c r="HD201" i="20"/>
  <c r="HB201" i="20"/>
  <c r="GZ201" i="20"/>
  <c r="GX201" i="20"/>
  <c r="GV201" i="20"/>
  <c r="GT201" i="20"/>
  <c r="GR201" i="20"/>
  <c r="GP201" i="20"/>
  <c r="HR201" i="20"/>
  <c r="HI201" i="20"/>
  <c r="HE201" i="20"/>
  <c r="HA201" i="20"/>
  <c r="GW201" i="20"/>
  <c r="GS201" i="20"/>
  <c r="GO201" i="20"/>
  <c r="GM201" i="20"/>
  <c r="GK201" i="20"/>
  <c r="GI201" i="20"/>
  <c r="GG201" i="20"/>
  <c r="GE201" i="20"/>
  <c r="GC201" i="20"/>
  <c r="GA201" i="20"/>
  <c r="FY201" i="20"/>
  <c r="FW201" i="20"/>
  <c r="HZ201" i="20"/>
  <c r="HG201" i="20"/>
  <c r="GY201" i="20"/>
  <c r="GQ201" i="20"/>
  <c r="GN201" i="20"/>
  <c r="GJ201" i="20"/>
  <c r="GF201" i="20"/>
  <c r="GB201" i="20"/>
  <c r="FX201" i="20"/>
  <c r="FU201" i="20"/>
  <c r="FS201" i="20"/>
  <c r="FQ201" i="20"/>
  <c r="FO201" i="20"/>
  <c r="FM201" i="20"/>
  <c r="FK201" i="20"/>
  <c r="FI201" i="20"/>
  <c r="FG201" i="20"/>
  <c r="FE201" i="20"/>
  <c r="FC201" i="20"/>
  <c r="EI201" i="20"/>
  <c r="EK201" i="20"/>
  <c r="EM201" i="20"/>
  <c r="EO201" i="20"/>
  <c r="EQ201" i="20"/>
  <c r="ES201" i="20"/>
  <c r="EU201" i="20"/>
  <c r="EW201" i="20"/>
  <c r="EY201" i="20"/>
  <c r="FA201" i="20"/>
  <c r="HJ201" i="20"/>
  <c r="HC201" i="20"/>
  <c r="GU201" i="20"/>
  <c r="GL201" i="20"/>
  <c r="GH201" i="20"/>
  <c r="GD201" i="20"/>
  <c r="FZ201" i="20"/>
  <c r="FV201" i="20"/>
  <c r="FR201" i="20"/>
  <c r="FN201" i="20"/>
  <c r="FJ201" i="20"/>
  <c r="FF201" i="20"/>
  <c r="FB201" i="20"/>
  <c r="EJ201" i="20"/>
  <c r="EN201" i="20"/>
  <c r="ER201" i="20"/>
  <c r="EV201" i="20"/>
  <c r="EZ201" i="20"/>
  <c r="FT201" i="20"/>
  <c r="FP201" i="20"/>
  <c r="FL201" i="20"/>
  <c r="FH201" i="20"/>
  <c r="FD201" i="20"/>
  <c r="EH201" i="20"/>
  <c r="EL201" i="20"/>
  <c r="EP201" i="20"/>
  <c r="ET201" i="20"/>
  <c r="EX201" i="20"/>
  <c r="AC199" i="20"/>
  <c r="IC199" i="20"/>
  <c r="IA199" i="20"/>
  <c r="HY199" i="20"/>
  <c r="HW199" i="20"/>
  <c r="HU199" i="20"/>
  <c r="HS199" i="20"/>
  <c r="HQ199" i="20"/>
  <c r="HO199" i="20"/>
  <c r="HM199" i="20"/>
  <c r="HK199" i="20"/>
  <c r="IB199" i="20"/>
  <c r="HX199" i="20"/>
  <c r="HT199" i="20"/>
  <c r="HP199" i="20"/>
  <c r="HL199" i="20"/>
  <c r="HV199" i="20"/>
  <c r="HN199" i="20"/>
  <c r="HH199" i="20"/>
  <c r="HF199" i="20"/>
  <c r="HD199" i="20"/>
  <c r="HB199" i="20"/>
  <c r="GZ199" i="20"/>
  <c r="GX199" i="20"/>
  <c r="GV199" i="20"/>
  <c r="GT199" i="20"/>
  <c r="GR199" i="20"/>
  <c r="GP199" i="20"/>
  <c r="HZ199" i="20"/>
  <c r="HJ199" i="20"/>
  <c r="HI199" i="20"/>
  <c r="HE199" i="20"/>
  <c r="HA199" i="20"/>
  <c r="GW199" i="20"/>
  <c r="GS199" i="20"/>
  <c r="GO199" i="20"/>
  <c r="GM199" i="20"/>
  <c r="GK199" i="20"/>
  <c r="GI199" i="20"/>
  <c r="GG199" i="20"/>
  <c r="GE199" i="20"/>
  <c r="GC199" i="20"/>
  <c r="GA199" i="20"/>
  <c r="FY199" i="20"/>
  <c r="FW199" i="20"/>
  <c r="HG199" i="20"/>
  <c r="GY199" i="20"/>
  <c r="GQ199" i="20"/>
  <c r="GN199" i="20"/>
  <c r="GJ199" i="20"/>
  <c r="GF199" i="20"/>
  <c r="GB199" i="20"/>
  <c r="FX199" i="20"/>
  <c r="FU199" i="20"/>
  <c r="FS199" i="20"/>
  <c r="FQ199" i="20"/>
  <c r="FO199" i="20"/>
  <c r="FM199" i="20"/>
  <c r="FK199" i="20"/>
  <c r="FI199" i="20"/>
  <c r="FG199" i="20"/>
  <c r="FE199" i="20"/>
  <c r="FC199" i="20"/>
  <c r="EI199" i="20"/>
  <c r="EK199" i="20"/>
  <c r="EM199" i="20"/>
  <c r="EO199" i="20"/>
  <c r="EQ199" i="20"/>
  <c r="ES199" i="20"/>
  <c r="EU199" i="20"/>
  <c r="EW199" i="20"/>
  <c r="EY199" i="20"/>
  <c r="FA199" i="20"/>
  <c r="HR199" i="20"/>
  <c r="HC199" i="20"/>
  <c r="GU199" i="20"/>
  <c r="GL199" i="20"/>
  <c r="GH199" i="20"/>
  <c r="GD199" i="20"/>
  <c r="FZ199" i="20"/>
  <c r="FV199" i="20"/>
  <c r="FR199" i="20"/>
  <c r="FN199" i="20"/>
  <c r="FJ199" i="20"/>
  <c r="FF199" i="20"/>
  <c r="FB199" i="20"/>
  <c r="EJ199" i="20"/>
  <c r="EN199" i="20"/>
  <c r="ER199" i="20"/>
  <c r="EV199" i="20"/>
  <c r="EZ199" i="20"/>
  <c r="FT199" i="20"/>
  <c r="FP199" i="20"/>
  <c r="FL199" i="20"/>
  <c r="FH199" i="20"/>
  <c r="FD199" i="20"/>
  <c r="EH199" i="20"/>
  <c r="EL199" i="20"/>
  <c r="EP199" i="20"/>
  <c r="ET199" i="20"/>
  <c r="EX199" i="20"/>
  <c r="AC197" i="20"/>
  <c r="IC197" i="20"/>
  <c r="IA197" i="20"/>
  <c r="HY197" i="20"/>
  <c r="HW197" i="20"/>
  <c r="HU197" i="20"/>
  <c r="HS197" i="20"/>
  <c r="HQ197" i="20"/>
  <c r="HO197" i="20"/>
  <c r="HM197" i="20"/>
  <c r="HK197" i="20"/>
  <c r="IB197" i="20"/>
  <c r="HX197" i="20"/>
  <c r="HT197" i="20"/>
  <c r="HP197" i="20"/>
  <c r="HL197" i="20"/>
  <c r="HV197" i="20"/>
  <c r="HN197" i="20"/>
  <c r="HH197" i="20"/>
  <c r="HF197" i="20"/>
  <c r="HD197" i="20"/>
  <c r="HB197" i="20"/>
  <c r="GZ197" i="20"/>
  <c r="GX197" i="20"/>
  <c r="GV197" i="20"/>
  <c r="GT197" i="20"/>
  <c r="GR197" i="20"/>
  <c r="GP197" i="20"/>
  <c r="HR197" i="20"/>
  <c r="HI197" i="20"/>
  <c r="HE197" i="20"/>
  <c r="HA197" i="20"/>
  <c r="GW197" i="20"/>
  <c r="GS197" i="20"/>
  <c r="GO197" i="20"/>
  <c r="GM197" i="20"/>
  <c r="GK197" i="20"/>
  <c r="GI197" i="20"/>
  <c r="GG197" i="20"/>
  <c r="GE197" i="20"/>
  <c r="GC197" i="20"/>
  <c r="GA197" i="20"/>
  <c r="FY197" i="20"/>
  <c r="FW197" i="20"/>
  <c r="HJ197" i="20"/>
  <c r="HG197" i="20"/>
  <c r="GY197" i="20"/>
  <c r="GQ197" i="20"/>
  <c r="GN197" i="20"/>
  <c r="GJ197" i="20"/>
  <c r="GF197" i="20"/>
  <c r="GB197" i="20"/>
  <c r="FX197" i="20"/>
  <c r="FU197" i="20"/>
  <c r="FS197" i="20"/>
  <c r="FQ197" i="20"/>
  <c r="FO197" i="20"/>
  <c r="FM197" i="20"/>
  <c r="FK197" i="20"/>
  <c r="FI197" i="20"/>
  <c r="FG197" i="20"/>
  <c r="FE197" i="20"/>
  <c r="FC197" i="20"/>
  <c r="EI197" i="20"/>
  <c r="EK197" i="20"/>
  <c r="EM197" i="20"/>
  <c r="EO197" i="20"/>
  <c r="EQ197" i="20"/>
  <c r="ES197" i="20"/>
  <c r="EU197" i="20"/>
  <c r="EW197" i="20"/>
  <c r="EY197" i="20"/>
  <c r="FA197" i="20"/>
  <c r="HZ197" i="20"/>
  <c r="HC197" i="20"/>
  <c r="GU197" i="20"/>
  <c r="GL197" i="20"/>
  <c r="GH197" i="20"/>
  <c r="GD197" i="20"/>
  <c r="FZ197" i="20"/>
  <c r="FV197" i="20"/>
  <c r="FR197" i="20"/>
  <c r="FN197" i="20"/>
  <c r="FJ197" i="20"/>
  <c r="FF197" i="20"/>
  <c r="FB197" i="20"/>
  <c r="EJ197" i="20"/>
  <c r="EN197" i="20"/>
  <c r="ER197" i="20"/>
  <c r="EV197" i="20"/>
  <c r="EZ197" i="20"/>
  <c r="FT197" i="20"/>
  <c r="FP197" i="20"/>
  <c r="FL197" i="20"/>
  <c r="FH197" i="20"/>
  <c r="FD197" i="20"/>
  <c r="EH197" i="20"/>
  <c r="EL197" i="20"/>
  <c r="EP197" i="20"/>
  <c r="ET197" i="20"/>
  <c r="EX197" i="20"/>
  <c r="AC195" i="20"/>
  <c r="IC195" i="20"/>
  <c r="IA195" i="20"/>
  <c r="HY195" i="20"/>
  <c r="HW195" i="20"/>
  <c r="HU195" i="20"/>
  <c r="HS195" i="20"/>
  <c r="HQ195" i="20"/>
  <c r="HO195" i="20"/>
  <c r="HM195" i="20"/>
  <c r="HK195" i="20"/>
  <c r="IB195" i="20"/>
  <c r="HX195" i="20"/>
  <c r="HT195" i="20"/>
  <c r="HP195" i="20"/>
  <c r="HL195" i="20"/>
  <c r="HV195" i="20"/>
  <c r="HN195" i="20"/>
  <c r="HH195" i="20"/>
  <c r="HF195" i="20"/>
  <c r="HD195" i="20"/>
  <c r="HB195" i="20"/>
  <c r="GZ195" i="20"/>
  <c r="GX195" i="20"/>
  <c r="GV195" i="20"/>
  <c r="GT195" i="20"/>
  <c r="GR195" i="20"/>
  <c r="GP195" i="20"/>
  <c r="HZ195" i="20"/>
  <c r="HJ195" i="20"/>
  <c r="HI195" i="20"/>
  <c r="HE195" i="20"/>
  <c r="HA195" i="20"/>
  <c r="GW195" i="20"/>
  <c r="GS195" i="20"/>
  <c r="GO195" i="20"/>
  <c r="GM195" i="20"/>
  <c r="GK195" i="20"/>
  <c r="GI195" i="20"/>
  <c r="GG195" i="20"/>
  <c r="GE195" i="20"/>
  <c r="GC195" i="20"/>
  <c r="GA195" i="20"/>
  <c r="FY195" i="20"/>
  <c r="FW195" i="20"/>
  <c r="HR195" i="20"/>
  <c r="HG195" i="20"/>
  <c r="GY195" i="20"/>
  <c r="GQ195" i="20"/>
  <c r="GN195" i="20"/>
  <c r="GJ195" i="20"/>
  <c r="GF195" i="20"/>
  <c r="GB195" i="20"/>
  <c r="FX195" i="20"/>
  <c r="FU195" i="20"/>
  <c r="FS195" i="20"/>
  <c r="FQ195" i="20"/>
  <c r="FO195" i="20"/>
  <c r="FM195" i="20"/>
  <c r="FK195" i="20"/>
  <c r="FI195" i="20"/>
  <c r="FG195" i="20"/>
  <c r="FE195" i="20"/>
  <c r="FC195" i="20"/>
  <c r="EI195" i="20"/>
  <c r="EK195" i="20"/>
  <c r="EM195" i="20"/>
  <c r="EO195" i="20"/>
  <c r="EQ195" i="20"/>
  <c r="ES195" i="20"/>
  <c r="EU195" i="20"/>
  <c r="EW195" i="20"/>
  <c r="EY195" i="20"/>
  <c r="FA195" i="20"/>
  <c r="HC195" i="20"/>
  <c r="GU195" i="20"/>
  <c r="GL195" i="20"/>
  <c r="GH195" i="20"/>
  <c r="GD195" i="20"/>
  <c r="FZ195" i="20"/>
  <c r="FV195" i="20"/>
  <c r="FR195" i="20"/>
  <c r="FN195" i="20"/>
  <c r="FJ195" i="20"/>
  <c r="FF195" i="20"/>
  <c r="FB195" i="20"/>
  <c r="EJ195" i="20"/>
  <c r="EN195" i="20"/>
  <c r="ER195" i="20"/>
  <c r="EV195" i="20"/>
  <c r="EZ195" i="20"/>
  <c r="FT195" i="20"/>
  <c r="FP195" i="20"/>
  <c r="FL195" i="20"/>
  <c r="FH195" i="20"/>
  <c r="FD195" i="20"/>
  <c r="EH195" i="20"/>
  <c r="EL195" i="20"/>
  <c r="EP195" i="20"/>
  <c r="ET195" i="20"/>
  <c r="EX195" i="20"/>
  <c r="IB193" i="20"/>
  <c r="HZ193" i="20"/>
  <c r="HX193" i="20"/>
  <c r="HV193" i="20"/>
  <c r="HT193" i="20"/>
  <c r="HR193" i="20"/>
  <c r="HP193" i="20"/>
  <c r="HN193" i="20"/>
  <c r="HL193" i="20"/>
  <c r="HJ193" i="20"/>
  <c r="IC193" i="20"/>
  <c r="HY193" i="20"/>
  <c r="HU193" i="20"/>
  <c r="HQ193" i="20"/>
  <c r="HM193" i="20"/>
  <c r="HH193" i="20"/>
  <c r="HF193" i="20"/>
  <c r="HD193" i="20"/>
  <c r="HB193" i="20"/>
  <c r="GZ193" i="20"/>
  <c r="GX193" i="20"/>
  <c r="GV193" i="20"/>
  <c r="GT193" i="20"/>
  <c r="GR193" i="20"/>
  <c r="GP193" i="20"/>
  <c r="IA193" i="20"/>
  <c r="HS193" i="20"/>
  <c r="HK193" i="20"/>
  <c r="HI193" i="20"/>
  <c r="HE193" i="20"/>
  <c r="HA193" i="20"/>
  <c r="GW193" i="20"/>
  <c r="GS193" i="20"/>
  <c r="GO193" i="20"/>
  <c r="GM193" i="20"/>
  <c r="GK193" i="20"/>
  <c r="GI193" i="20"/>
  <c r="GG193" i="20"/>
  <c r="GE193" i="20"/>
  <c r="GC193" i="20"/>
  <c r="GA193" i="20"/>
  <c r="FY193" i="20"/>
  <c r="FW193" i="20"/>
  <c r="HO193" i="20"/>
  <c r="HG193" i="20"/>
  <c r="GY193" i="20"/>
  <c r="GQ193" i="20"/>
  <c r="GN193" i="20"/>
  <c r="GJ193" i="20"/>
  <c r="GF193" i="20"/>
  <c r="GB193" i="20"/>
  <c r="FX193" i="20"/>
  <c r="FU193" i="20"/>
  <c r="FS193" i="20"/>
  <c r="FQ193" i="20"/>
  <c r="FO193" i="20"/>
  <c r="FM193" i="20"/>
  <c r="FK193" i="20"/>
  <c r="FI193" i="20"/>
  <c r="FG193" i="20"/>
  <c r="FE193" i="20"/>
  <c r="FC193" i="20"/>
  <c r="EI193" i="20"/>
  <c r="EK193" i="20"/>
  <c r="EM193" i="20"/>
  <c r="EO193" i="20"/>
  <c r="EQ193" i="20"/>
  <c r="ES193" i="20"/>
  <c r="EU193" i="20"/>
  <c r="EW193" i="20"/>
  <c r="EY193" i="20"/>
  <c r="FA193" i="20"/>
  <c r="HW193" i="20"/>
  <c r="HC193" i="20"/>
  <c r="GU193" i="20"/>
  <c r="GL193" i="20"/>
  <c r="GH193" i="20"/>
  <c r="GD193" i="20"/>
  <c r="FZ193" i="20"/>
  <c r="FV193" i="20"/>
  <c r="FR193" i="20"/>
  <c r="FN193" i="20"/>
  <c r="FJ193" i="20"/>
  <c r="FF193" i="20"/>
  <c r="FB193" i="20"/>
  <c r="EJ193" i="20"/>
  <c r="EN193" i="20"/>
  <c r="ER193" i="20"/>
  <c r="EV193" i="20"/>
  <c r="EZ193" i="20"/>
  <c r="FT193" i="20"/>
  <c r="FP193" i="20"/>
  <c r="FL193" i="20"/>
  <c r="FH193" i="20"/>
  <c r="FD193" i="20"/>
  <c r="EH193" i="20"/>
  <c r="EL193" i="20"/>
  <c r="EP193" i="20"/>
  <c r="ET193" i="20"/>
  <c r="EX193" i="20"/>
  <c r="AC191" i="20"/>
  <c r="IB191" i="20"/>
  <c r="HZ191" i="20"/>
  <c r="HX191" i="20"/>
  <c r="HV191" i="20"/>
  <c r="HT191" i="20"/>
  <c r="HR191" i="20"/>
  <c r="HP191" i="20"/>
  <c r="HN191" i="20"/>
  <c r="HL191" i="20"/>
  <c r="HJ191" i="20"/>
  <c r="IC191" i="20"/>
  <c r="HY191" i="20"/>
  <c r="HU191" i="20"/>
  <c r="HQ191" i="20"/>
  <c r="HM191" i="20"/>
  <c r="HH191" i="20"/>
  <c r="HF191" i="20"/>
  <c r="HD191" i="20"/>
  <c r="HB191" i="20"/>
  <c r="GZ191" i="20"/>
  <c r="GX191" i="20"/>
  <c r="GV191" i="20"/>
  <c r="GT191" i="20"/>
  <c r="GR191" i="20"/>
  <c r="GP191" i="20"/>
  <c r="IA191" i="20"/>
  <c r="HS191" i="20"/>
  <c r="HK191" i="20"/>
  <c r="HI191" i="20"/>
  <c r="HE191" i="20"/>
  <c r="HA191" i="20"/>
  <c r="GW191" i="20"/>
  <c r="GS191" i="20"/>
  <c r="GO191" i="20"/>
  <c r="GM191" i="20"/>
  <c r="GK191" i="20"/>
  <c r="GI191" i="20"/>
  <c r="GG191" i="20"/>
  <c r="GE191" i="20"/>
  <c r="GC191" i="20"/>
  <c r="GA191" i="20"/>
  <c r="FY191" i="20"/>
  <c r="FW191" i="20"/>
  <c r="HW191" i="20"/>
  <c r="HG191" i="20"/>
  <c r="GY191" i="20"/>
  <c r="GQ191" i="20"/>
  <c r="GN191" i="20"/>
  <c r="GJ191" i="20"/>
  <c r="GF191" i="20"/>
  <c r="GB191" i="20"/>
  <c r="FX191" i="20"/>
  <c r="FU191" i="20"/>
  <c r="FS191" i="20"/>
  <c r="FQ191" i="20"/>
  <c r="FO191" i="20"/>
  <c r="FM191" i="20"/>
  <c r="FK191" i="20"/>
  <c r="FI191" i="20"/>
  <c r="FG191" i="20"/>
  <c r="FE191" i="20"/>
  <c r="FC191" i="20"/>
  <c r="EI191" i="20"/>
  <c r="EK191" i="20"/>
  <c r="EM191" i="20"/>
  <c r="EO191" i="20"/>
  <c r="EQ191" i="20"/>
  <c r="ES191" i="20"/>
  <c r="EU191" i="20"/>
  <c r="EW191" i="20"/>
  <c r="EY191" i="20"/>
  <c r="FA191" i="20"/>
  <c r="HO191" i="20"/>
  <c r="HC191" i="20"/>
  <c r="GU191" i="20"/>
  <c r="GL191" i="20"/>
  <c r="GH191" i="20"/>
  <c r="GD191" i="20"/>
  <c r="FZ191" i="20"/>
  <c r="FV191" i="20"/>
  <c r="FR191" i="20"/>
  <c r="FN191" i="20"/>
  <c r="FJ191" i="20"/>
  <c r="FF191" i="20"/>
  <c r="FB191" i="20"/>
  <c r="EJ191" i="20"/>
  <c r="EN191" i="20"/>
  <c r="ER191" i="20"/>
  <c r="EV191" i="20"/>
  <c r="EZ191" i="20"/>
  <c r="FT191" i="20"/>
  <c r="FP191" i="20"/>
  <c r="FL191" i="20"/>
  <c r="FH191" i="20"/>
  <c r="FD191" i="20"/>
  <c r="EH191" i="20"/>
  <c r="EL191" i="20"/>
  <c r="EP191" i="20"/>
  <c r="ET191" i="20"/>
  <c r="EX191" i="20"/>
  <c r="AC189" i="20"/>
  <c r="IB189" i="20"/>
  <c r="HZ189" i="20"/>
  <c r="HX189" i="20"/>
  <c r="HV189" i="20"/>
  <c r="HT189" i="20"/>
  <c r="HR189" i="20"/>
  <c r="HP189" i="20"/>
  <c r="HN189" i="20"/>
  <c r="HL189" i="20"/>
  <c r="HJ189" i="20"/>
  <c r="IC189" i="20"/>
  <c r="HY189" i="20"/>
  <c r="HU189" i="20"/>
  <c r="HQ189" i="20"/>
  <c r="HM189" i="20"/>
  <c r="HH189" i="20"/>
  <c r="HF189" i="20"/>
  <c r="HD189" i="20"/>
  <c r="HB189" i="20"/>
  <c r="GZ189" i="20"/>
  <c r="GX189" i="20"/>
  <c r="GV189" i="20"/>
  <c r="GT189" i="20"/>
  <c r="GR189" i="20"/>
  <c r="GP189" i="20"/>
  <c r="IA189" i="20"/>
  <c r="HS189" i="20"/>
  <c r="HK189" i="20"/>
  <c r="HI189" i="20"/>
  <c r="HE189" i="20"/>
  <c r="HA189" i="20"/>
  <c r="GW189" i="20"/>
  <c r="GS189" i="20"/>
  <c r="GO189" i="20"/>
  <c r="GM189" i="20"/>
  <c r="GK189" i="20"/>
  <c r="GI189" i="20"/>
  <c r="GG189" i="20"/>
  <c r="GE189" i="20"/>
  <c r="GC189" i="20"/>
  <c r="GA189" i="20"/>
  <c r="FY189" i="20"/>
  <c r="FW189" i="20"/>
  <c r="HO189" i="20"/>
  <c r="HG189" i="20"/>
  <c r="GY189" i="20"/>
  <c r="GQ189" i="20"/>
  <c r="GN189" i="20"/>
  <c r="GJ189" i="20"/>
  <c r="GF189" i="20"/>
  <c r="GB189" i="20"/>
  <c r="FX189" i="20"/>
  <c r="FU189" i="20"/>
  <c r="FS189" i="20"/>
  <c r="FQ189" i="20"/>
  <c r="FO189" i="20"/>
  <c r="FM189" i="20"/>
  <c r="FK189" i="20"/>
  <c r="FI189" i="20"/>
  <c r="FG189" i="20"/>
  <c r="FE189" i="20"/>
  <c r="FC189" i="20"/>
  <c r="EI189" i="20"/>
  <c r="EK189" i="20"/>
  <c r="EM189" i="20"/>
  <c r="EO189" i="20"/>
  <c r="EQ189" i="20"/>
  <c r="ES189" i="20"/>
  <c r="EU189" i="20"/>
  <c r="EW189" i="20"/>
  <c r="EY189" i="20"/>
  <c r="FA189" i="20"/>
  <c r="HW189" i="20"/>
  <c r="HC189" i="20"/>
  <c r="GU189" i="20"/>
  <c r="GL189" i="20"/>
  <c r="GH189" i="20"/>
  <c r="GD189" i="20"/>
  <c r="FZ189" i="20"/>
  <c r="FV189" i="20"/>
  <c r="FR189" i="20"/>
  <c r="FN189" i="20"/>
  <c r="FJ189" i="20"/>
  <c r="FF189" i="20"/>
  <c r="FB189" i="20"/>
  <c r="EJ189" i="20"/>
  <c r="EN189" i="20"/>
  <c r="ER189" i="20"/>
  <c r="EV189" i="20"/>
  <c r="EZ189" i="20"/>
  <c r="FT189" i="20"/>
  <c r="FP189" i="20"/>
  <c r="FL189" i="20"/>
  <c r="FH189" i="20"/>
  <c r="FD189" i="20"/>
  <c r="EH189" i="20"/>
  <c r="EL189" i="20"/>
  <c r="EP189" i="20"/>
  <c r="ET189" i="20"/>
  <c r="EX189" i="20"/>
  <c r="AC187" i="20"/>
  <c r="IB187" i="20"/>
  <c r="HZ187" i="20"/>
  <c r="HX187" i="20"/>
  <c r="HV187" i="20"/>
  <c r="HT187" i="20"/>
  <c r="HR187" i="20"/>
  <c r="HP187" i="20"/>
  <c r="HN187" i="20"/>
  <c r="HL187" i="20"/>
  <c r="HJ187" i="20"/>
  <c r="IC187" i="20"/>
  <c r="HY187" i="20"/>
  <c r="HU187" i="20"/>
  <c r="HQ187" i="20"/>
  <c r="HM187" i="20"/>
  <c r="HH187" i="20"/>
  <c r="HF187" i="20"/>
  <c r="HD187" i="20"/>
  <c r="HB187" i="20"/>
  <c r="GZ187" i="20"/>
  <c r="GX187" i="20"/>
  <c r="GV187" i="20"/>
  <c r="GT187" i="20"/>
  <c r="GR187" i="20"/>
  <c r="GP187" i="20"/>
  <c r="IA187" i="20"/>
  <c r="HS187" i="20"/>
  <c r="HK187" i="20"/>
  <c r="HI187" i="20"/>
  <c r="HE187" i="20"/>
  <c r="HA187" i="20"/>
  <c r="GW187" i="20"/>
  <c r="GS187" i="20"/>
  <c r="GO187" i="20"/>
  <c r="GM187" i="20"/>
  <c r="GK187" i="20"/>
  <c r="GI187" i="20"/>
  <c r="GG187" i="20"/>
  <c r="GE187" i="20"/>
  <c r="GC187" i="20"/>
  <c r="GA187" i="20"/>
  <c r="FY187" i="20"/>
  <c r="FW187" i="20"/>
  <c r="HW187" i="20"/>
  <c r="HG187" i="20"/>
  <c r="GY187" i="20"/>
  <c r="GQ187" i="20"/>
  <c r="GN187" i="20"/>
  <c r="GJ187" i="20"/>
  <c r="GF187" i="20"/>
  <c r="GB187" i="20"/>
  <c r="FX187" i="20"/>
  <c r="FU187" i="20"/>
  <c r="FS187" i="20"/>
  <c r="FQ187" i="20"/>
  <c r="FO187" i="20"/>
  <c r="FM187" i="20"/>
  <c r="FK187" i="20"/>
  <c r="FI187" i="20"/>
  <c r="FG187" i="20"/>
  <c r="FE187" i="20"/>
  <c r="FC187" i="20"/>
  <c r="EI187" i="20"/>
  <c r="EK187" i="20"/>
  <c r="EM187" i="20"/>
  <c r="EO187" i="20"/>
  <c r="EQ187" i="20"/>
  <c r="ES187" i="20"/>
  <c r="EU187" i="20"/>
  <c r="EW187" i="20"/>
  <c r="EY187" i="20"/>
  <c r="FA187" i="20"/>
  <c r="HO187" i="20"/>
  <c r="HC187" i="20"/>
  <c r="GU187" i="20"/>
  <c r="GL187" i="20"/>
  <c r="GH187" i="20"/>
  <c r="GD187" i="20"/>
  <c r="FZ187" i="20"/>
  <c r="FV187" i="20"/>
  <c r="FR187" i="20"/>
  <c r="FN187" i="20"/>
  <c r="FJ187" i="20"/>
  <c r="FF187" i="20"/>
  <c r="FB187" i="20"/>
  <c r="EJ187" i="20"/>
  <c r="EN187" i="20"/>
  <c r="ER187" i="20"/>
  <c r="EV187" i="20"/>
  <c r="EZ187" i="20"/>
  <c r="FT187" i="20"/>
  <c r="FP187" i="20"/>
  <c r="FL187" i="20"/>
  <c r="FH187" i="20"/>
  <c r="FD187" i="20"/>
  <c r="EH187" i="20"/>
  <c r="EL187" i="20"/>
  <c r="EP187" i="20"/>
  <c r="ET187" i="20"/>
  <c r="EX187" i="20"/>
  <c r="AC185" i="20"/>
  <c r="IB185" i="20"/>
  <c r="HZ185" i="20"/>
  <c r="HX185" i="20"/>
  <c r="HV185" i="20"/>
  <c r="HT185" i="20"/>
  <c r="HR185" i="20"/>
  <c r="HP185" i="20"/>
  <c r="HN185" i="20"/>
  <c r="HL185" i="20"/>
  <c r="HJ185" i="20"/>
  <c r="IC185" i="20"/>
  <c r="HY185" i="20"/>
  <c r="HU185" i="20"/>
  <c r="HQ185" i="20"/>
  <c r="HM185" i="20"/>
  <c r="HH185" i="20"/>
  <c r="HF185" i="20"/>
  <c r="HD185" i="20"/>
  <c r="HB185" i="20"/>
  <c r="GZ185" i="20"/>
  <c r="GX185" i="20"/>
  <c r="GV185" i="20"/>
  <c r="GT185" i="20"/>
  <c r="GR185" i="20"/>
  <c r="GP185" i="20"/>
  <c r="IA185" i="20"/>
  <c r="HS185" i="20"/>
  <c r="HK185" i="20"/>
  <c r="HI185" i="20"/>
  <c r="HE185" i="20"/>
  <c r="HA185" i="20"/>
  <c r="GW185" i="20"/>
  <c r="GS185" i="20"/>
  <c r="GO185" i="20"/>
  <c r="GM185" i="20"/>
  <c r="GK185" i="20"/>
  <c r="GI185" i="20"/>
  <c r="GG185" i="20"/>
  <c r="GE185" i="20"/>
  <c r="GC185" i="20"/>
  <c r="GA185" i="20"/>
  <c r="FY185" i="20"/>
  <c r="FW185" i="20"/>
  <c r="HO185" i="20"/>
  <c r="HG185" i="20"/>
  <c r="GY185" i="20"/>
  <c r="GQ185" i="20"/>
  <c r="GN185" i="20"/>
  <c r="GJ185" i="20"/>
  <c r="GF185" i="20"/>
  <c r="GB185" i="20"/>
  <c r="FX185" i="20"/>
  <c r="FU185" i="20"/>
  <c r="FS185" i="20"/>
  <c r="FQ185" i="20"/>
  <c r="FO185" i="20"/>
  <c r="FM185" i="20"/>
  <c r="FK185" i="20"/>
  <c r="FI185" i="20"/>
  <c r="FG185" i="20"/>
  <c r="FE185" i="20"/>
  <c r="FC185" i="20"/>
  <c r="EI185" i="20"/>
  <c r="EK185" i="20"/>
  <c r="EM185" i="20"/>
  <c r="EO185" i="20"/>
  <c r="EQ185" i="20"/>
  <c r="ES185" i="20"/>
  <c r="EU185" i="20"/>
  <c r="EW185" i="20"/>
  <c r="EY185" i="20"/>
  <c r="FA185" i="20"/>
  <c r="HW185" i="20"/>
  <c r="HC185" i="20"/>
  <c r="GU185" i="20"/>
  <c r="GL185" i="20"/>
  <c r="GH185" i="20"/>
  <c r="GD185" i="20"/>
  <c r="FZ185" i="20"/>
  <c r="FV185" i="20"/>
  <c r="FR185" i="20"/>
  <c r="FN185" i="20"/>
  <c r="FJ185" i="20"/>
  <c r="FF185" i="20"/>
  <c r="FB185" i="20"/>
  <c r="EJ185" i="20"/>
  <c r="EN185" i="20"/>
  <c r="ER185" i="20"/>
  <c r="EV185" i="20"/>
  <c r="EZ185" i="20"/>
  <c r="FT185" i="20"/>
  <c r="FP185" i="20"/>
  <c r="FL185" i="20"/>
  <c r="FH185" i="20"/>
  <c r="FD185" i="20"/>
  <c r="EH185" i="20"/>
  <c r="EL185" i="20"/>
  <c r="EP185" i="20"/>
  <c r="ET185" i="20"/>
  <c r="EX185" i="20"/>
  <c r="AC183" i="20"/>
  <c r="IB183" i="20"/>
  <c r="HZ183" i="20"/>
  <c r="HX183" i="20"/>
  <c r="HV183" i="20"/>
  <c r="HT183" i="20"/>
  <c r="HR183" i="20"/>
  <c r="HP183" i="20"/>
  <c r="HN183" i="20"/>
  <c r="HL183" i="20"/>
  <c r="HJ183" i="20"/>
  <c r="IC183" i="20"/>
  <c r="HY183" i="20"/>
  <c r="HU183" i="20"/>
  <c r="HQ183" i="20"/>
  <c r="HM183" i="20"/>
  <c r="HH183" i="20"/>
  <c r="HF183" i="20"/>
  <c r="HD183" i="20"/>
  <c r="HB183" i="20"/>
  <c r="GZ183" i="20"/>
  <c r="GX183" i="20"/>
  <c r="GV183" i="20"/>
  <c r="GT183" i="20"/>
  <c r="GR183" i="20"/>
  <c r="GP183" i="20"/>
  <c r="IA183" i="20"/>
  <c r="HS183" i="20"/>
  <c r="HK183" i="20"/>
  <c r="HI183" i="20"/>
  <c r="HE183" i="20"/>
  <c r="HA183" i="20"/>
  <c r="GW183" i="20"/>
  <c r="GS183" i="20"/>
  <c r="GO183" i="20"/>
  <c r="GM183" i="20"/>
  <c r="GK183" i="20"/>
  <c r="GI183" i="20"/>
  <c r="GG183" i="20"/>
  <c r="GE183" i="20"/>
  <c r="GC183" i="20"/>
  <c r="GA183" i="20"/>
  <c r="FY183" i="20"/>
  <c r="FW183" i="20"/>
  <c r="HW183" i="20"/>
  <c r="HG183" i="20"/>
  <c r="GY183" i="20"/>
  <c r="GQ183" i="20"/>
  <c r="GN183" i="20"/>
  <c r="GJ183" i="20"/>
  <c r="GF183" i="20"/>
  <c r="GB183" i="20"/>
  <c r="FX183" i="20"/>
  <c r="FU183" i="20"/>
  <c r="FS183" i="20"/>
  <c r="FQ183" i="20"/>
  <c r="FO183" i="20"/>
  <c r="FM183" i="20"/>
  <c r="FK183" i="20"/>
  <c r="FI183" i="20"/>
  <c r="FG183" i="20"/>
  <c r="FE183" i="20"/>
  <c r="FC183" i="20"/>
  <c r="EI183" i="20"/>
  <c r="EK183" i="20"/>
  <c r="EM183" i="20"/>
  <c r="EO183" i="20"/>
  <c r="EQ183" i="20"/>
  <c r="ES183" i="20"/>
  <c r="EU183" i="20"/>
  <c r="EW183" i="20"/>
  <c r="EY183" i="20"/>
  <c r="FA183" i="20"/>
  <c r="HO183" i="20"/>
  <c r="HC183" i="20"/>
  <c r="GU183" i="20"/>
  <c r="GL183" i="20"/>
  <c r="GH183" i="20"/>
  <c r="GD183" i="20"/>
  <c r="FZ183" i="20"/>
  <c r="FV183" i="20"/>
  <c r="FR183" i="20"/>
  <c r="FN183" i="20"/>
  <c r="FJ183" i="20"/>
  <c r="FF183" i="20"/>
  <c r="FB183" i="20"/>
  <c r="EJ183" i="20"/>
  <c r="EN183" i="20"/>
  <c r="ER183" i="20"/>
  <c r="EV183" i="20"/>
  <c r="EZ183" i="20"/>
  <c r="FT183" i="20"/>
  <c r="FP183" i="20"/>
  <c r="FL183" i="20"/>
  <c r="FH183" i="20"/>
  <c r="FD183" i="20"/>
  <c r="EH183" i="20"/>
  <c r="EL183" i="20"/>
  <c r="EP183" i="20"/>
  <c r="ET183" i="20"/>
  <c r="EX183" i="20"/>
  <c r="AC181" i="20"/>
  <c r="IB181" i="20"/>
  <c r="HZ181" i="20"/>
  <c r="HX181" i="20"/>
  <c r="HV181" i="20"/>
  <c r="HT181" i="20"/>
  <c r="HR181" i="20"/>
  <c r="HP181" i="20"/>
  <c r="HN181" i="20"/>
  <c r="HL181" i="20"/>
  <c r="HJ181" i="20"/>
  <c r="IC181" i="20"/>
  <c r="HY181" i="20"/>
  <c r="HU181" i="20"/>
  <c r="HQ181" i="20"/>
  <c r="HM181" i="20"/>
  <c r="HH181" i="20"/>
  <c r="HF181" i="20"/>
  <c r="HD181" i="20"/>
  <c r="HB181" i="20"/>
  <c r="GZ181" i="20"/>
  <c r="GX181" i="20"/>
  <c r="GV181" i="20"/>
  <c r="GT181" i="20"/>
  <c r="GR181" i="20"/>
  <c r="GP181" i="20"/>
  <c r="IA181" i="20"/>
  <c r="HS181" i="20"/>
  <c r="HK181" i="20"/>
  <c r="HI181" i="20"/>
  <c r="HE181" i="20"/>
  <c r="HA181" i="20"/>
  <c r="GW181" i="20"/>
  <c r="GS181" i="20"/>
  <c r="GO181" i="20"/>
  <c r="GM181" i="20"/>
  <c r="GK181" i="20"/>
  <c r="GI181" i="20"/>
  <c r="GG181" i="20"/>
  <c r="GE181" i="20"/>
  <c r="GC181" i="20"/>
  <c r="GA181" i="20"/>
  <c r="FY181" i="20"/>
  <c r="FW181" i="20"/>
  <c r="HO181" i="20"/>
  <c r="HG181" i="20"/>
  <c r="GY181" i="20"/>
  <c r="GQ181" i="20"/>
  <c r="GN181" i="20"/>
  <c r="GJ181" i="20"/>
  <c r="GF181" i="20"/>
  <c r="GB181" i="20"/>
  <c r="FX181" i="20"/>
  <c r="FU181" i="20"/>
  <c r="FS181" i="20"/>
  <c r="FQ181" i="20"/>
  <c r="FO181" i="20"/>
  <c r="FM181" i="20"/>
  <c r="FK181" i="20"/>
  <c r="FI181" i="20"/>
  <c r="FG181" i="20"/>
  <c r="FE181" i="20"/>
  <c r="FC181" i="20"/>
  <c r="EI181" i="20"/>
  <c r="EK181" i="20"/>
  <c r="EM181" i="20"/>
  <c r="EO181" i="20"/>
  <c r="EQ181" i="20"/>
  <c r="ES181" i="20"/>
  <c r="EU181" i="20"/>
  <c r="EW181" i="20"/>
  <c r="EY181" i="20"/>
  <c r="FA181" i="20"/>
  <c r="HW181" i="20"/>
  <c r="HC181" i="20"/>
  <c r="GU181" i="20"/>
  <c r="GL181" i="20"/>
  <c r="GH181" i="20"/>
  <c r="GD181" i="20"/>
  <c r="FZ181" i="20"/>
  <c r="FV181" i="20"/>
  <c r="FR181" i="20"/>
  <c r="FN181" i="20"/>
  <c r="FJ181" i="20"/>
  <c r="FF181" i="20"/>
  <c r="FB181" i="20"/>
  <c r="EJ181" i="20"/>
  <c r="EN181" i="20"/>
  <c r="ER181" i="20"/>
  <c r="EV181" i="20"/>
  <c r="EZ181" i="20"/>
  <c r="FT181" i="20"/>
  <c r="FP181" i="20"/>
  <c r="FL181" i="20"/>
  <c r="FH181" i="20"/>
  <c r="FD181" i="20"/>
  <c r="EH181" i="20"/>
  <c r="EL181" i="20"/>
  <c r="EP181" i="20"/>
  <c r="ET181" i="20"/>
  <c r="EX181" i="20"/>
  <c r="AC179" i="20"/>
  <c r="IB179" i="20"/>
  <c r="HZ179" i="20"/>
  <c r="HX179" i="20"/>
  <c r="HV179" i="20"/>
  <c r="HT179" i="20"/>
  <c r="HR179" i="20"/>
  <c r="HP179" i="20"/>
  <c r="HN179" i="20"/>
  <c r="HL179" i="20"/>
  <c r="HJ179" i="20"/>
  <c r="IC179" i="20"/>
  <c r="HY179" i="20"/>
  <c r="HU179" i="20"/>
  <c r="HQ179" i="20"/>
  <c r="HM179" i="20"/>
  <c r="HH179" i="20"/>
  <c r="HF179" i="20"/>
  <c r="HD179" i="20"/>
  <c r="HB179" i="20"/>
  <c r="GZ179" i="20"/>
  <c r="GX179" i="20"/>
  <c r="GV179" i="20"/>
  <c r="GT179" i="20"/>
  <c r="GR179" i="20"/>
  <c r="GP179" i="20"/>
  <c r="IA179" i="20"/>
  <c r="HS179" i="20"/>
  <c r="HK179" i="20"/>
  <c r="HI179" i="20"/>
  <c r="HE179" i="20"/>
  <c r="HA179" i="20"/>
  <c r="GW179" i="20"/>
  <c r="GS179" i="20"/>
  <c r="GO179" i="20"/>
  <c r="GM179" i="20"/>
  <c r="GK179" i="20"/>
  <c r="GI179" i="20"/>
  <c r="GG179" i="20"/>
  <c r="GE179" i="20"/>
  <c r="GC179" i="20"/>
  <c r="GA179" i="20"/>
  <c r="FY179" i="20"/>
  <c r="FW179" i="20"/>
  <c r="HW179" i="20"/>
  <c r="HG179" i="20"/>
  <c r="GY179" i="20"/>
  <c r="GQ179" i="20"/>
  <c r="GN179" i="20"/>
  <c r="GJ179" i="20"/>
  <c r="GF179" i="20"/>
  <c r="GB179" i="20"/>
  <c r="FX179" i="20"/>
  <c r="FU179" i="20"/>
  <c r="FS179" i="20"/>
  <c r="FQ179" i="20"/>
  <c r="FO179" i="20"/>
  <c r="FM179" i="20"/>
  <c r="FK179" i="20"/>
  <c r="FI179" i="20"/>
  <c r="FG179" i="20"/>
  <c r="FE179" i="20"/>
  <c r="FC179" i="20"/>
  <c r="EI179" i="20"/>
  <c r="EK179" i="20"/>
  <c r="EM179" i="20"/>
  <c r="EO179" i="20"/>
  <c r="EQ179" i="20"/>
  <c r="ES179" i="20"/>
  <c r="EU179" i="20"/>
  <c r="EW179" i="20"/>
  <c r="EY179" i="20"/>
  <c r="FA179" i="20"/>
  <c r="HO179" i="20"/>
  <c r="HC179" i="20"/>
  <c r="GU179" i="20"/>
  <c r="GL179" i="20"/>
  <c r="GH179" i="20"/>
  <c r="GD179" i="20"/>
  <c r="FZ179" i="20"/>
  <c r="FV179" i="20"/>
  <c r="FR179" i="20"/>
  <c r="FN179" i="20"/>
  <c r="FJ179" i="20"/>
  <c r="FF179" i="20"/>
  <c r="FB179" i="20"/>
  <c r="EJ179" i="20"/>
  <c r="EN179" i="20"/>
  <c r="ER179" i="20"/>
  <c r="EV179" i="20"/>
  <c r="EZ179" i="20"/>
  <c r="FT179" i="20"/>
  <c r="FP179" i="20"/>
  <c r="FL179" i="20"/>
  <c r="FH179" i="20"/>
  <c r="FD179" i="20"/>
  <c r="EH179" i="20"/>
  <c r="EL179" i="20"/>
  <c r="EP179" i="20"/>
  <c r="ET179" i="20"/>
  <c r="EX179" i="20"/>
  <c r="AC177" i="20"/>
  <c r="IB177" i="20"/>
  <c r="HZ177" i="20"/>
  <c r="HX177" i="20"/>
  <c r="HV177" i="20"/>
  <c r="HT177" i="20"/>
  <c r="HR177" i="20"/>
  <c r="HP177" i="20"/>
  <c r="HN177" i="20"/>
  <c r="HL177" i="20"/>
  <c r="HJ177" i="20"/>
  <c r="IC177" i="20"/>
  <c r="HY177" i="20"/>
  <c r="HU177" i="20"/>
  <c r="HQ177" i="20"/>
  <c r="HM177" i="20"/>
  <c r="HH177" i="20"/>
  <c r="HF177" i="20"/>
  <c r="HD177" i="20"/>
  <c r="HB177" i="20"/>
  <c r="GZ177" i="20"/>
  <c r="GX177" i="20"/>
  <c r="GV177" i="20"/>
  <c r="GT177" i="20"/>
  <c r="GR177" i="20"/>
  <c r="GP177" i="20"/>
  <c r="IA177" i="20"/>
  <c r="HS177" i="20"/>
  <c r="HK177" i="20"/>
  <c r="HI177" i="20"/>
  <c r="HE177" i="20"/>
  <c r="HA177" i="20"/>
  <c r="GW177" i="20"/>
  <c r="GS177" i="20"/>
  <c r="GO177" i="20"/>
  <c r="GM177" i="20"/>
  <c r="GK177" i="20"/>
  <c r="GI177" i="20"/>
  <c r="GG177" i="20"/>
  <c r="GE177" i="20"/>
  <c r="GC177" i="20"/>
  <c r="GA177" i="20"/>
  <c r="FY177" i="20"/>
  <c r="FW177" i="20"/>
  <c r="HO177" i="20"/>
  <c r="HG177" i="20"/>
  <c r="GY177" i="20"/>
  <c r="GQ177" i="20"/>
  <c r="GN177" i="20"/>
  <c r="GJ177" i="20"/>
  <c r="GF177" i="20"/>
  <c r="GB177" i="20"/>
  <c r="FX177" i="20"/>
  <c r="FU177" i="20"/>
  <c r="FS177" i="20"/>
  <c r="FQ177" i="20"/>
  <c r="FO177" i="20"/>
  <c r="FM177" i="20"/>
  <c r="FK177" i="20"/>
  <c r="FI177" i="20"/>
  <c r="FG177" i="20"/>
  <c r="FE177" i="20"/>
  <c r="FC177" i="20"/>
  <c r="EI177" i="20"/>
  <c r="EK177" i="20"/>
  <c r="EM177" i="20"/>
  <c r="EO177" i="20"/>
  <c r="EQ177" i="20"/>
  <c r="ES177" i="20"/>
  <c r="EU177" i="20"/>
  <c r="EW177" i="20"/>
  <c r="EY177" i="20"/>
  <c r="FA177" i="20"/>
  <c r="HW177" i="20"/>
  <c r="HC177" i="20"/>
  <c r="GU177" i="20"/>
  <c r="GL177" i="20"/>
  <c r="GH177" i="20"/>
  <c r="GD177" i="20"/>
  <c r="FZ177" i="20"/>
  <c r="FV177" i="20"/>
  <c r="FR177" i="20"/>
  <c r="FN177" i="20"/>
  <c r="FJ177" i="20"/>
  <c r="FF177" i="20"/>
  <c r="FB177" i="20"/>
  <c r="EJ177" i="20"/>
  <c r="EN177" i="20"/>
  <c r="ER177" i="20"/>
  <c r="EV177" i="20"/>
  <c r="EZ177" i="20"/>
  <c r="FT177" i="20"/>
  <c r="FP177" i="20"/>
  <c r="FL177" i="20"/>
  <c r="FH177" i="20"/>
  <c r="FD177" i="20"/>
  <c r="EH177" i="20"/>
  <c r="EL177" i="20"/>
  <c r="EP177" i="20"/>
  <c r="ET177" i="20"/>
  <c r="EX177" i="20"/>
  <c r="AC175" i="20"/>
  <c r="IB175" i="20"/>
  <c r="HZ175" i="20"/>
  <c r="HX175" i="20"/>
  <c r="HV175" i="20"/>
  <c r="HT175" i="20"/>
  <c r="HR175" i="20"/>
  <c r="HP175" i="20"/>
  <c r="HN175" i="20"/>
  <c r="HL175" i="20"/>
  <c r="HJ175" i="20"/>
  <c r="IC175" i="20"/>
  <c r="HY175" i="20"/>
  <c r="HU175" i="20"/>
  <c r="HQ175" i="20"/>
  <c r="HM175" i="20"/>
  <c r="HH175" i="20"/>
  <c r="HF175" i="20"/>
  <c r="HD175" i="20"/>
  <c r="HB175" i="20"/>
  <c r="GZ175" i="20"/>
  <c r="GX175" i="20"/>
  <c r="GV175" i="20"/>
  <c r="GT175" i="20"/>
  <c r="GR175" i="20"/>
  <c r="GP175" i="20"/>
  <c r="IA175" i="20"/>
  <c r="HS175" i="20"/>
  <c r="HK175" i="20"/>
  <c r="HI175" i="20"/>
  <c r="HE175" i="20"/>
  <c r="HA175" i="20"/>
  <c r="GW175" i="20"/>
  <c r="GS175" i="20"/>
  <c r="GO175" i="20"/>
  <c r="GM175" i="20"/>
  <c r="GK175" i="20"/>
  <c r="GI175" i="20"/>
  <c r="GG175" i="20"/>
  <c r="GE175" i="20"/>
  <c r="GC175" i="20"/>
  <c r="GA175" i="20"/>
  <c r="FY175" i="20"/>
  <c r="FW175" i="20"/>
  <c r="HW175" i="20"/>
  <c r="HG175" i="20"/>
  <c r="GY175" i="20"/>
  <c r="GQ175" i="20"/>
  <c r="GN175" i="20"/>
  <c r="GJ175" i="20"/>
  <c r="GF175" i="20"/>
  <c r="GB175" i="20"/>
  <c r="FX175" i="20"/>
  <c r="FU175" i="20"/>
  <c r="FS175" i="20"/>
  <c r="FQ175" i="20"/>
  <c r="FO175" i="20"/>
  <c r="FM175" i="20"/>
  <c r="FK175" i="20"/>
  <c r="FI175" i="20"/>
  <c r="FG175" i="20"/>
  <c r="FE175" i="20"/>
  <c r="FC175" i="20"/>
  <c r="EI175" i="20"/>
  <c r="EK175" i="20"/>
  <c r="EM175" i="20"/>
  <c r="EO175" i="20"/>
  <c r="EQ175" i="20"/>
  <c r="ES175" i="20"/>
  <c r="EU175" i="20"/>
  <c r="EW175" i="20"/>
  <c r="EY175" i="20"/>
  <c r="FA175" i="20"/>
  <c r="HO175" i="20"/>
  <c r="HC175" i="20"/>
  <c r="GU175" i="20"/>
  <c r="GL175" i="20"/>
  <c r="GH175" i="20"/>
  <c r="GD175" i="20"/>
  <c r="FZ175" i="20"/>
  <c r="FV175" i="20"/>
  <c r="FR175" i="20"/>
  <c r="FN175" i="20"/>
  <c r="FJ175" i="20"/>
  <c r="FF175" i="20"/>
  <c r="FB175" i="20"/>
  <c r="EJ175" i="20"/>
  <c r="EN175" i="20"/>
  <c r="ER175" i="20"/>
  <c r="EV175" i="20"/>
  <c r="EZ175" i="20"/>
  <c r="FT175" i="20"/>
  <c r="FP175" i="20"/>
  <c r="FL175" i="20"/>
  <c r="FH175" i="20"/>
  <c r="FD175" i="20"/>
  <c r="EH175" i="20"/>
  <c r="EL175" i="20"/>
  <c r="EP175" i="20"/>
  <c r="ET175" i="20"/>
  <c r="EX175" i="20"/>
  <c r="AC173" i="20"/>
  <c r="IB173" i="20"/>
  <c r="HZ173" i="20"/>
  <c r="HX173" i="20"/>
  <c r="HV173" i="20"/>
  <c r="HT173" i="20"/>
  <c r="HR173" i="20"/>
  <c r="HP173" i="20"/>
  <c r="HN173" i="20"/>
  <c r="HL173" i="20"/>
  <c r="HJ173" i="20"/>
  <c r="IC173" i="20"/>
  <c r="HY173" i="20"/>
  <c r="HU173" i="20"/>
  <c r="HQ173" i="20"/>
  <c r="HM173" i="20"/>
  <c r="HH173" i="20"/>
  <c r="HF173" i="20"/>
  <c r="HD173" i="20"/>
  <c r="HB173" i="20"/>
  <c r="GZ173" i="20"/>
  <c r="GX173" i="20"/>
  <c r="GV173" i="20"/>
  <c r="GT173" i="20"/>
  <c r="GR173" i="20"/>
  <c r="GP173" i="20"/>
  <c r="IA173" i="20"/>
  <c r="HS173" i="20"/>
  <c r="HK173" i="20"/>
  <c r="HI173" i="20"/>
  <c r="HE173" i="20"/>
  <c r="HA173" i="20"/>
  <c r="GW173" i="20"/>
  <c r="GS173" i="20"/>
  <c r="GO173" i="20"/>
  <c r="GM173" i="20"/>
  <c r="GK173" i="20"/>
  <c r="GI173" i="20"/>
  <c r="GG173" i="20"/>
  <c r="GE173" i="20"/>
  <c r="GC173" i="20"/>
  <c r="GA173" i="20"/>
  <c r="FY173" i="20"/>
  <c r="FW173" i="20"/>
  <c r="HO173" i="20"/>
  <c r="HG173" i="20"/>
  <c r="GY173" i="20"/>
  <c r="GQ173" i="20"/>
  <c r="GN173" i="20"/>
  <c r="GJ173" i="20"/>
  <c r="GF173" i="20"/>
  <c r="GB173" i="20"/>
  <c r="FX173" i="20"/>
  <c r="FU173" i="20"/>
  <c r="FS173" i="20"/>
  <c r="FQ173" i="20"/>
  <c r="FO173" i="20"/>
  <c r="FM173" i="20"/>
  <c r="FK173" i="20"/>
  <c r="FI173" i="20"/>
  <c r="FG173" i="20"/>
  <c r="FE173" i="20"/>
  <c r="FC173" i="20"/>
  <c r="EI173" i="20"/>
  <c r="EK173" i="20"/>
  <c r="EM173" i="20"/>
  <c r="EO173" i="20"/>
  <c r="EQ173" i="20"/>
  <c r="ES173" i="20"/>
  <c r="EU173" i="20"/>
  <c r="EW173" i="20"/>
  <c r="EY173" i="20"/>
  <c r="FA173" i="20"/>
  <c r="HW173" i="20"/>
  <c r="HC173" i="20"/>
  <c r="GU173" i="20"/>
  <c r="GL173" i="20"/>
  <c r="GH173" i="20"/>
  <c r="GD173" i="20"/>
  <c r="FZ173" i="20"/>
  <c r="FV173" i="20"/>
  <c r="FR173" i="20"/>
  <c r="FN173" i="20"/>
  <c r="FJ173" i="20"/>
  <c r="FF173" i="20"/>
  <c r="FB173" i="20"/>
  <c r="EJ173" i="20"/>
  <c r="EN173" i="20"/>
  <c r="ER173" i="20"/>
  <c r="EV173" i="20"/>
  <c r="EZ173" i="20"/>
  <c r="FT173" i="20"/>
  <c r="FP173" i="20"/>
  <c r="FL173" i="20"/>
  <c r="FH173" i="20"/>
  <c r="FD173" i="20"/>
  <c r="EH173" i="20"/>
  <c r="EL173" i="20"/>
  <c r="EP173" i="20"/>
  <c r="ET173" i="20"/>
  <c r="EX173" i="20"/>
  <c r="AC171" i="20"/>
  <c r="IB171" i="20"/>
  <c r="HZ171" i="20"/>
  <c r="HX171" i="20"/>
  <c r="HV171" i="20"/>
  <c r="HT171" i="20"/>
  <c r="HR171" i="20"/>
  <c r="HP171" i="20"/>
  <c r="HN171" i="20"/>
  <c r="HL171" i="20"/>
  <c r="HJ171" i="20"/>
  <c r="IC171" i="20"/>
  <c r="HY171" i="20"/>
  <c r="HU171" i="20"/>
  <c r="HQ171" i="20"/>
  <c r="HM171" i="20"/>
  <c r="IA171" i="20"/>
  <c r="HS171" i="20"/>
  <c r="HK171" i="20"/>
  <c r="HI171" i="20"/>
  <c r="HG171" i="20"/>
  <c r="HE171" i="20"/>
  <c r="HC171" i="20"/>
  <c r="HA171" i="20"/>
  <c r="GY171" i="20"/>
  <c r="GW171" i="20"/>
  <c r="GU171" i="20"/>
  <c r="GS171" i="20"/>
  <c r="GQ171" i="20"/>
  <c r="GO171" i="20"/>
  <c r="GM171" i="20"/>
  <c r="GK171" i="20"/>
  <c r="GI171" i="20"/>
  <c r="GG171" i="20"/>
  <c r="GE171" i="20"/>
  <c r="GC171" i="20"/>
  <c r="GA171" i="20"/>
  <c r="FY171" i="20"/>
  <c r="FW171" i="20"/>
  <c r="HW171" i="20"/>
  <c r="HH171" i="20"/>
  <c r="HD171" i="20"/>
  <c r="GZ171" i="20"/>
  <c r="GV171" i="20"/>
  <c r="GR171" i="20"/>
  <c r="GN171" i="20"/>
  <c r="GJ171" i="20"/>
  <c r="GF171" i="20"/>
  <c r="GB171" i="20"/>
  <c r="FX171" i="20"/>
  <c r="FU171" i="20"/>
  <c r="FS171" i="20"/>
  <c r="FQ171" i="20"/>
  <c r="FO171" i="20"/>
  <c r="FM171" i="20"/>
  <c r="FK171" i="20"/>
  <c r="FI171" i="20"/>
  <c r="FG171" i="20"/>
  <c r="FE171" i="20"/>
  <c r="FC171" i="20"/>
  <c r="EI171" i="20"/>
  <c r="EK171" i="20"/>
  <c r="EM171" i="20"/>
  <c r="EO171" i="20"/>
  <c r="EQ171" i="20"/>
  <c r="ES171" i="20"/>
  <c r="EU171" i="20"/>
  <c r="EW171" i="20"/>
  <c r="EY171" i="20"/>
  <c r="FA171" i="20"/>
  <c r="HO171" i="20"/>
  <c r="HF171" i="20"/>
  <c r="HB171" i="20"/>
  <c r="GX171" i="20"/>
  <c r="GT171" i="20"/>
  <c r="GP171" i="20"/>
  <c r="GL171" i="20"/>
  <c r="GH171" i="20"/>
  <c r="GD171" i="20"/>
  <c r="FZ171" i="20"/>
  <c r="FV171" i="20"/>
  <c r="FR171" i="20"/>
  <c r="FN171" i="20"/>
  <c r="FJ171" i="20"/>
  <c r="FF171" i="20"/>
  <c r="FB171" i="20"/>
  <c r="EJ171" i="20"/>
  <c r="EN171" i="20"/>
  <c r="ER171" i="20"/>
  <c r="EV171" i="20"/>
  <c r="EZ171" i="20"/>
  <c r="FT171" i="20"/>
  <c r="FP171" i="20"/>
  <c r="FL171" i="20"/>
  <c r="FH171" i="20"/>
  <c r="FD171" i="20"/>
  <c r="EH171" i="20"/>
  <c r="EL171" i="20"/>
  <c r="EP171" i="20"/>
  <c r="ET171" i="20"/>
  <c r="EX171" i="20"/>
  <c r="AC169" i="20"/>
  <c r="IB169" i="20"/>
  <c r="HZ169" i="20"/>
  <c r="HX169" i="20"/>
  <c r="HV169" i="20"/>
  <c r="HT169" i="20"/>
  <c r="HR169" i="20"/>
  <c r="HP169" i="20"/>
  <c r="HN169" i="20"/>
  <c r="HL169" i="20"/>
  <c r="HJ169" i="20"/>
  <c r="IC169" i="20"/>
  <c r="HY169" i="20"/>
  <c r="HU169" i="20"/>
  <c r="HQ169" i="20"/>
  <c r="HM169" i="20"/>
  <c r="IA169" i="20"/>
  <c r="HS169" i="20"/>
  <c r="HK169" i="20"/>
  <c r="HI169" i="20"/>
  <c r="HG169" i="20"/>
  <c r="HE169" i="20"/>
  <c r="HC169" i="20"/>
  <c r="HA169" i="20"/>
  <c r="GY169" i="20"/>
  <c r="GW169" i="20"/>
  <c r="GU169" i="20"/>
  <c r="GS169" i="20"/>
  <c r="GQ169" i="20"/>
  <c r="GO169" i="20"/>
  <c r="GM169" i="20"/>
  <c r="GK169" i="20"/>
  <c r="GI169" i="20"/>
  <c r="GG169" i="20"/>
  <c r="GE169" i="20"/>
  <c r="GC169" i="20"/>
  <c r="GA169" i="20"/>
  <c r="FY169" i="20"/>
  <c r="FW169" i="20"/>
  <c r="HO169" i="20"/>
  <c r="HH169" i="20"/>
  <c r="HD169" i="20"/>
  <c r="GZ169" i="20"/>
  <c r="GV169" i="20"/>
  <c r="GR169" i="20"/>
  <c r="GN169" i="20"/>
  <c r="GJ169" i="20"/>
  <c r="GF169" i="20"/>
  <c r="GB169" i="20"/>
  <c r="FX169" i="20"/>
  <c r="FU169" i="20"/>
  <c r="FS169" i="20"/>
  <c r="FQ169" i="20"/>
  <c r="FO169" i="20"/>
  <c r="FM169" i="20"/>
  <c r="FK169" i="20"/>
  <c r="FI169" i="20"/>
  <c r="FG169" i="20"/>
  <c r="FE169" i="20"/>
  <c r="FC169" i="20"/>
  <c r="EI169" i="20"/>
  <c r="EK169" i="20"/>
  <c r="EM169" i="20"/>
  <c r="EO169" i="20"/>
  <c r="EQ169" i="20"/>
  <c r="ES169" i="20"/>
  <c r="EU169" i="20"/>
  <c r="EW169" i="20"/>
  <c r="EY169" i="20"/>
  <c r="FA169" i="20"/>
  <c r="HW169" i="20"/>
  <c r="HF169" i="20"/>
  <c r="HB169" i="20"/>
  <c r="GX169" i="20"/>
  <c r="GT169" i="20"/>
  <c r="GP169" i="20"/>
  <c r="GL169" i="20"/>
  <c r="GH169" i="20"/>
  <c r="GD169" i="20"/>
  <c r="FZ169" i="20"/>
  <c r="FV169" i="20"/>
  <c r="FR169" i="20"/>
  <c r="FN169" i="20"/>
  <c r="FJ169" i="20"/>
  <c r="FF169" i="20"/>
  <c r="FB169" i="20"/>
  <c r="EJ169" i="20"/>
  <c r="EN169" i="20"/>
  <c r="ER169" i="20"/>
  <c r="EV169" i="20"/>
  <c r="EZ169" i="20"/>
  <c r="FT169" i="20"/>
  <c r="FP169" i="20"/>
  <c r="FL169" i="20"/>
  <c r="FH169" i="20"/>
  <c r="FD169" i="20"/>
  <c r="EH169" i="20"/>
  <c r="EL169" i="20"/>
  <c r="EP169" i="20"/>
  <c r="ET169" i="20"/>
  <c r="EX169" i="20"/>
  <c r="AC167" i="20"/>
  <c r="IB167" i="20"/>
  <c r="HZ167" i="20"/>
  <c r="HX167" i="20"/>
  <c r="HV167" i="20"/>
  <c r="HT167" i="20"/>
  <c r="HR167" i="20"/>
  <c r="HP167" i="20"/>
  <c r="HN167" i="20"/>
  <c r="HL167" i="20"/>
  <c r="HJ167" i="20"/>
  <c r="IC167" i="20"/>
  <c r="HY167" i="20"/>
  <c r="HU167" i="20"/>
  <c r="HQ167" i="20"/>
  <c r="HM167" i="20"/>
  <c r="IA167" i="20"/>
  <c r="HS167" i="20"/>
  <c r="HK167" i="20"/>
  <c r="HI167" i="20"/>
  <c r="HG167" i="20"/>
  <c r="HE167" i="20"/>
  <c r="HC167" i="20"/>
  <c r="HA167" i="20"/>
  <c r="GY167" i="20"/>
  <c r="GW167" i="20"/>
  <c r="GU167" i="20"/>
  <c r="GS167" i="20"/>
  <c r="GQ167" i="20"/>
  <c r="GO167" i="20"/>
  <c r="GM167" i="20"/>
  <c r="GK167" i="20"/>
  <c r="GI167" i="20"/>
  <c r="GG167" i="20"/>
  <c r="GE167" i="20"/>
  <c r="GC167" i="20"/>
  <c r="GA167" i="20"/>
  <c r="FY167" i="20"/>
  <c r="FW167" i="20"/>
  <c r="HW167" i="20"/>
  <c r="HH167" i="20"/>
  <c r="HD167" i="20"/>
  <c r="GZ167" i="20"/>
  <c r="GV167" i="20"/>
  <c r="GR167" i="20"/>
  <c r="GN167" i="20"/>
  <c r="GJ167" i="20"/>
  <c r="GF167" i="20"/>
  <c r="GB167" i="20"/>
  <c r="FX167" i="20"/>
  <c r="FU167" i="20"/>
  <c r="FS167" i="20"/>
  <c r="FQ167" i="20"/>
  <c r="FO167" i="20"/>
  <c r="FM167" i="20"/>
  <c r="FK167" i="20"/>
  <c r="FI167" i="20"/>
  <c r="FG167" i="20"/>
  <c r="FE167" i="20"/>
  <c r="FC167" i="20"/>
  <c r="EI167" i="20"/>
  <c r="EK167" i="20"/>
  <c r="EM167" i="20"/>
  <c r="EO167" i="20"/>
  <c r="EQ167" i="20"/>
  <c r="ES167" i="20"/>
  <c r="EU167" i="20"/>
  <c r="EW167" i="20"/>
  <c r="EY167" i="20"/>
  <c r="FA167" i="20"/>
  <c r="HO167" i="20"/>
  <c r="HF167" i="20"/>
  <c r="HB167" i="20"/>
  <c r="GX167" i="20"/>
  <c r="GT167" i="20"/>
  <c r="GP167" i="20"/>
  <c r="GL167" i="20"/>
  <c r="GH167" i="20"/>
  <c r="GD167" i="20"/>
  <c r="FZ167" i="20"/>
  <c r="FV167" i="20"/>
  <c r="FR167" i="20"/>
  <c r="FN167" i="20"/>
  <c r="FJ167" i="20"/>
  <c r="FF167" i="20"/>
  <c r="FB167" i="20"/>
  <c r="EJ167" i="20"/>
  <c r="EN167" i="20"/>
  <c r="ER167" i="20"/>
  <c r="EV167" i="20"/>
  <c r="EZ167" i="20"/>
  <c r="FT167" i="20"/>
  <c r="FP167" i="20"/>
  <c r="FL167" i="20"/>
  <c r="FH167" i="20"/>
  <c r="FD167" i="20"/>
  <c r="EH167" i="20"/>
  <c r="EL167" i="20"/>
  <c r="EP167" i="20"/>
  <c r="ET167" i="20"/>
  <c r="EX167" i="20"/>
  <c r="AC165" i="20"/>
  <c r="IB165" i="20"/>
  <c r="HZ165" i="20"/>
  <c r="HX165" i="20"/>
  <c r="HV165" i="20"/>
  <c r="HT165" i="20"/>
  <c r="HR165" i="20"/>
  <c r="HP165" i="20"/>
  <c r="HN165" i="20"/>
  <c r="HL165" i="20"/>
  <c r="HJ165" i="20"/>
  <c r="IC165" i="20"/>
  <c r="HY165" i="20"/>
  <c r="HU165" i="20"/>
  <c r="HQ165" i="20"/>
  <c r="HM165" i="20"/>
  <c r="IA165" i="20"/>
  <c r="HS165" i="20"/>
  <c r="HK165" i="20"/>
  <c r="HI165" i="20"/>
  <c r="HG165" i="20"/>
  <c r="HE165" i="20"/>
  <c r="HC165" i="20"/>
  <c r="HA165" i="20"/>
  <c r="GY165" i="20"/>
  <c r="GW165" i="20"/>
  <c r="GU165" i="20"/>
  <c r="GS165" i="20"/>
  <c r="GQ165" i="20"/>
  <c r="GO165" i="20"/>
  <c r="GM165" i="20"/>
  <c r="GK165" i="20"/>
  <c r="GI165" i="20"/>
  <c r="GG165" i="20"/>
  <c r="GE165" i="20"/>
  <c r="GC165" i="20"/>
  <c r="GA165" i="20"/>
  <c r="FY165" i="20"/>
  <c r="FW165" i="20"/>
  <c r="HO165" i="20"/>
  <c r="HH165" i="20"/>
  <c r="HD165" i="20"/>
  <c r="GZ165" i="20"/>
  <c r="GV165" i="20"/>
  <c r="GR165" i="20"/>
  <c r="GN165" i="20"/>
  <c r="GJ165" i="20"/>
  <c r="GF165" i="20"/>
  <c r="GB165" i="20"/>
  <c r="FX165" i="20"/>
  <c r="FU165" i="20"/>
  <c r="FS165" i="20"/>
  <c r="FQ165" i="20"/>
  <c r="FO165" i="20"/>
  <c r="FM165" i="20"/>
  <c r="FK165" i="20"/>
  <c r="FI165" i="20"/>
  <c r="FG165" i="20"/>
  <c r="FE165" i="20"/>
  <c r="FC165" i="20"/>
  <c r="EI165" i="20"/>
  <c r="EK165" i="20"/>
  <c r="EM165" i="20"/>
  <c r="EO165" i="20"/>
  <c r="EQ165" i="20"/>
  <c r="ES165" i="20"/>
  <c r="EU165" i="20"/>
  <c r="EW165" i="20"/>
  <c r="EY165" i="20"/>
  <c r="FA165" i="20"/>
  <c r="HW165" i="20"/>
  <c r="HF165" i="20"/>
  <c r="HB165" i="20"/>
  <c r="GX165" i="20"/>
  <c r="GT165" i="20"/>
  <c r="GP165" i="20"/>
  <c r="GL165" i="20"/>
  <c r="GH165" i="20"/>
  <c r="GD165" i="20"/>
  <c r="FZ165" i="20"/>
  <c r="FV165" i="20"/>
  <c r="FR165" i="20"/>
  <c r="FN165" i="20"/>
  <c r="FJ165" i="20"/>
  <c r="FF165" i="20"/>
  <c r="FB165" i="20"/>
  <c r="EJ165" i="20"/>
  <c r="EN165" i="20"/>
  <c r="ER165" i="20"/>
  <c r="EV165" i="20"/>
  <c r="EZ165" i="20"/>
  <c r="FT165" i="20"/>
  <c r="FP165" i="20"/>
  <c r="FL165" i="20"/>
  <c r="FH165" i="20"/>
  <c r="FD165" i="20"/>
  <c r="EH165" i="20"/>
  <c r="EL165" i="20"/>
  <c r="EP165" i="20"/>
  <c r="ET165" i="20"/>
  <c r="EX165" i="20"/>
  <c r="AC163" i="20"/>
  <c r="IB163" i="20"/>
  <c r="HZ163" i="20"/>
  <c r="HX163" i="20"/>
  <c r="HV163" i="20"/>
  <c r="HT163" i="20"/>
  <c r="HR163" i="20"/>
  <c r="HP163" i="20"/>
  <c r="HN163" i="20"/>
  <c r="HL163" i="20"/>
  <c r="HJ163" i="20"/>
  <c r="IC163" i="20"/>
  <c r="HY163" i="20"/>
  <c r="HU163" i="20"/>
  <c r="HQ163" i="20"/>
  <c r="HM163" i="20"/>
  <c r="IA163" i="20"/>
  <c r="HS163" i="20"/>
  <c r="HK163" i="20"/>
  <c r="HI163" i="20"/>
  <c r="HG163" i="20"/>
  <c r="HE163" i="20"/>
  <c r="HC163" i="20"/>
  <c r="HA163" i="20"/>
  <c r="GY163" i="20"/>
  <c r="GW163" i="20"/>
  <c r="GU163" i="20"/>
  <c r="GS163" i="20"/>
  <c r="GQ163" i="20"/>
  <c r="GO163" i="20"/>
  <c r="GM163" i="20"/>
  <c r="GK163" i="20"/>
  <c r="GI163" i="20"/>
  <c r="GG163" i="20"/>
  <c r="GE163" i="20"/>
  <c r="GC163" i="20"/>
  <c r="GA163" i="20"/>
  <c r="FY163" i="20"/>
  <c r="FW163" i="20"/>
  <c r="HW163" i="20"/>
  <c r="HH163" i="20"/>
  <c r="HD163" i="20"/>
  <c r="GZ163" i="20"/>
  <c r="GV163" i="20"/>
  <c r="GR163" i="20"/>
  <c r="GN163" i="20"/>
  <c r="GJ163" i="20"/>
  <c r="GF163" i="20"/>
  <c r="GB163" i="20"/>
  <c r="FX163" i="20"/>
  <c r="FU163" i="20"/>
  <c r="FS163" i="20"/>
  <c r="FQ163" i="20"/>
  <c r="FO163" i="20"/>
  <c r="FM163" i="20"/>
  <c r="FK163" i="20"/>
  <c r="FI163" i="20"/>
  <c r="FG163" i="20"/>
  <c r="FE163" i="20"/>
  <c r="FC163" i="20"/>
  <c r="EI163" i="20"/>
  <c r="EK163" i="20"/>
  <c r="EM163" i="20"/>
  <c r="EO163" i="20"/>
  <c r="EQ163" i="20"/>
  <c r="ES163" i="20"/>
  <c r="EU163" i="20"/>
  <c r="EW163" i="20"/>
  <c r="EY163" i="20"/>
  <c r="FA163" i="20"/>
  <c r="HO163" i="20"/>
  <c r="HF163" i="20"/>
  <c r="HB163" i="20"/>
  <c r="GX163" i="20"/>
  <c r="GT163" i="20"/>
  <c r="GP163" i="20"/>
  <c r="GL163" i="20"/>
  <c r="GH163" i="20"/>
  <c r="GD163" i="20"/>
  <c r="FZ163" i="20"/>
  <c r="FV163" i="20"/>
  <c r="FR163" i="20"/>
  <c r="FN163" i="20"/>
  <c r="FJ163" i="20"/>
  <c r="FF163" i="20"/>
  <c r="FB163" i="20"/>
  <c r="EJ163" i="20"/>
  <c r="EN163" i="20"/>
  <c r="ER163" i="20"/>
  <c r="EV163" i="20"/>
  <c r="EZ163" i="20"/>
  <c r="FT163" i="20"/>
  <c r="FP163" i="20"/>
  <c r="FL163" i="20"/>
  <c r="FH163" i="20"/>
  <c r="FD163" i="20"/>
  <c r="EH163" i="20"/>
  <c r="EL163" i="20"/>
  <c r="EP163" i="20"/>
  <c r="ET163" i="20"/>
  <c r="EX163" i="20"/>
  <c r="AC161" i="20"/>
  <c r="IB161" i="20"/>
  <c r="HZ161" i="20"/>
  <c r="HX161" i="20"/>
  <c r="HV161" i="20"/>
  <c r="HT161" i="20"/>
  <c r="HR161" i="20"/>
  <c r="HP161" i="20"/>
  <c r="HN161" i="20"/>
  <c r="HL161" i="20"/>
  <c r="HJ161" i="20"/>
  <c r="IC161" i="20"/>
  <c r="HY161" i="20"/>
  <c r="HU161" i="20"/>
  <c r="HQ161" i="20"/>
  <c r="HM161" i="20"/>
  <c r="IA161" i="20"/>
  <c r="HS161" i="20"/>
  <c r="HK161" i="20"/>
  <c r="HI161" i="20"/>
  <c r="HG161" i="20"/>
  <c r="HE161" i="20"/>
  <c r="HC161" i="20"/>
  <c r="HA161" i="20"/>
  <c r="GY161" i="20"/>
  <c r="GW161" i="20"/>
  <c r="GU161" i="20"/>
  <c r="GS161" i="20"/>
  <c r="GQ161" i="20"/>
  <c r="GO161" i="20"/>
  <c r="GM161" i="20"/>
  <c r="GK161" i="20"/>
  <c r="GI161" i="20"/>
  <c r="GG161" i="20"/>
  <c r="GE161" i="20"/>
  <c r="GC161" i="20"/>
  <c r="GA161" i="20"/>
  <c r="FY161" i="20"/>
  <c r="FW161" i="20"/>
  <c r="HO161" i="20"/>
  <c r="HH161" i="20"/>
  <c r="HD161" i="20"/>
  <c r="GZ161" i="20"/>
  <c r="GV161" i="20"/>
  <c r="GR161" i="20"/>
  <c r="GN161" i="20"/>
  <c r="GJ161" i="20"/>
  <c r="GF161" i="20"/>
  <c r="GB161" i="20"/>
  <c r="FX161" i="20"/>
  <c r="FU161" i="20"/>
  <c r="FS161" i="20"/>
  <c r="FQ161" i="20"/>
  <c r="FO161" i="20"/>
  <c r="FM161" i="20"/>
  <c r="FK161" i="20"/>
  <c r="FI161" i="20"/>
  <c r="FG161" i="20"/>
  <c r="FE161" i="20"/>
  <c r="FC161" i="20"/>
  <c r="EI161" i="20"/>
  <c r="EK161" i="20"/>
  <c r="EM161" i="20"/>
  <c r="EO161" i="20"/>
  <c r="EQ161" i="20"/>
  <c r="ES161" i="20"/>
  <c r="EU161" i="20"/>
  <c r="EW161" i="20"/>
  <c r="EY161" i="20"/>
  <c r="FA161" i="20"/>
  <c r="HW161" i="20"/>
  <c r="HF161" i="20"/>
  <c r="HB161" i="20"/>
  <c r="GX161" i="20"/>
  <c r="GT161" i="20"/>
  <c r="GP161" i="20"/>
  <c r="GL161" i="20"/>
  <c r="GH161" i="20"/>
  <c r="GD161" i="20"/>
  <c r="FZ161" i="20"/>
  <c r="FV161" i="20"/>
  <c r="FR161" i="20"/>
  <c r="FN161" i="20"/>
  <c r="FJ161" i="20"/>
  <c r="FF161" i="20"/>
  <c r="FB161" i="20"/>
  <c r="EJ161" i="20"/>
  <c r="EN161" i="20"/>
  <c r="ER161" i="20"/>
  <c r="EV161" i="20"/>
  <c r="EZ161" i="20"/>
  <c r="FT161" i="20"/>
  <c r="FP161" i="20"/>
  <c r="FL161" i="20"/>
  <c r="FH161" i="20"/>
  <c r="FD161" i="20"/>
  <c r="EH161" i="20"/>
  <c r="EL161" i="20"/>
  <c r="EP161" i="20"/>
  <c r="ET161" i="20"/>
  <c r="EX161" i="20"/>
  <c r="AC159" i="20"/>
  <c r="IB159" i="20"/>
  <c r="HZ159" i="20"/>
  <c r="HX159" i="20"/>
  <c r="HV159" i="20"/>
  <c r="HT159" i="20"/>
  <c r="HR159" i="20"/>
  <c r="HP159" i="20"/>
  <c r="HN159" i="20"/>
  <c r="HL159" i="20"/>
  <c r="HJ159" i="20"/>
  <c r="IC159" i="20"/>
  <c r="HY159" i="20"/>
  <c r="HU159" i="20"/>
  <c r="HQ159" i="20"/>
  <c r="HM159" i="20"/>
  <c r="IA159" i="20"/>
  <c r="HS159" i="20"/>
  <c r="HK159" i="20"/>
  <c r="HI159" i="20"/>
  <c r="HG159" i="20"/>
  <c r="HE159" i="20"/>
  <c r="HC159" i="20"/>
  <c r="HA159" i="20"/>
  <c r="GY159" i="20"/>
  <c r="GW159" i="20"/>
  <c r="GU159" i="20"/>
  <c r="GS159" i="20"/>
  <c r="GQ159" i="20"/>
  <c r="GO159" i="20"/>
  <c r="GM159" i="20"/>
  <c r="GK159" i="20"/>
  <c r="GI159" i="20"/>
  <c r="GG159" i="20"/>
  <c r="GE159" i="20"/>
  <c r="GC159" i="20"/>
  <c r="GA159" i="20"/>
  <c r="FY159" i="20"/>
  <c r="FW159" i="20"/>
  <c r="HW159" i="20"/>
  <c r="HH159" i="20"/>
  <c r="HD159" i="20"/>
  <c r="GZ159" i="20"/>
  <c r="GV159" i="20"/>
  <c r="GR159" i="20"/>
  <c r="GN159" i="20"/>
  <c r="GJ159" i="20"/>
  <c r="GF159" i="20"/>
  <c r="GB159" i="20"/>
  <c r="FX159" i="20"/>
  <c r="FU159" i="20"/>
  <c r="FS159" i="20"/>
  <c r="FQ159" i="20"/>
  <c r="FO159" i="20"/>
  <c r="FM159" i="20"/>
  <c r="FK159" i="20"/>
  <c r="FI159" i="20"/>
  <c r="FG159" i="20"/>
  <c r="FE159" i="20"/>
  <c r="FC159" i="20"/>
  <c r="EI159" i="20"/>
  <c r="EK159" i="20"/>
  <c r="EM159" i="20"/>
  <c r="EO159" i="20"/>
  <c r="EQ159" i="20"/>
  <c r="ES159" i="20"/>
  <c r="EU159" i="20"/>
  <c r="EW159" i="20"/>
  <c r="EY159" i="20"/>
  <c r="FA159" i="20"/>
  <c r="HO159" i="20"/>
  <c r="HF159" i="20"/>
  <c r="HB159" i="20"/>
  <c r="GX159" i="20"/>
  <c r="GT159" i="20"/>
  <c r="GP159" i="20"/>
  <c r="GL159" i="20"/>
  <c r="GH159" i="20"/>
  <c r="GD159" i="20"/>
  <c r="FZ159" i="20"/>
  <c r="FV159" i="20"/>
  <c r="FR159" i="20"/>
  <c r="FN159" i="20"/>
  <c r="FJ159" i="20"/>
  <c r="FF159" i="20"/>
  <c r="FB159" i="20"/>
  <c r="EJ159" i="20"/>
  <c r="EN159" i="20"/>
  <c r="ER159" i="20"/>
  <c r="EV159" i="20"/>
  <c r="EZ159" i="20"/>
  <c r="FT159" i="20"/>
  <c r="FP159" i="20"/>
  <c r="FL159" i="20"/>
  <c r="FH159" i="20"/>
  <c r="FD159" i="20"/>
  <c r="EH159" i="20"/>
  <c r="EL159" i="20"/>
  <c r="EP159" i="20"/>
  <c r="ET159" i="20"/>
  <c r="EX159" i="20"/>
  <c r="AC157" i="20"/>
  <c r="IB157" i="20"/>
  <c r="HZ157" i="20"/>
  <c r="HX157" i="20"/>
  <c r="HV157" i="20"/>
  <c r="HT157" i="20"/>
  <c r="HR157" i="20"/>
  <c r="HP157" i="20"/>
  <c r="HN157" i="20"/>
  <c r="HL157" i="20"/>
  <c r="HJ157" i="20"/>
  <c r="IC157" i="20"/>
  <c r="HY157" i="20"/>
  <c r="HU157" i="20"/>
  <c r="HQ157" i="20"/>
  <c r="HM157" i="20"/>
  <c r="IA157" i="20"/>
  <c r="HS157" i="20"/>
  <c r="HK157" i="20"/>
  <c r="HI157" i="20"/>
  <c r="HG157" i="20"/>
  <c r="HE157" i="20"/>
  <c r="HC157" i="20"/>
  <c r="HA157" i="20"/>
  <c r="GY157" i="20"/>
  <c r="GW157" i="20"/>
  <c r="GU157" i="20"/>
  <c r="GS157" i="20"/>
  <c r="GQ157" i="20"/>
  <c r="GO157" i="20"/>
  <c r="GM157" i="20"/>
  <c r="GK157" i="20"/>
  <c r="GI157" i="20"/>
  <c r="GG157" i="20"/>
  <c r="GE157" i="20"/>
  <c r="GC157" i="20"/>
  <c r="GA157" i="20"/>
  <c r="FY157" i="20"/>
  <c r="FW157" i="20"/>
  <c r="HO157" i="20"/>
  <c r="HH157" i="20"/>
  <c r="HD157" i="20"/>
  <c r="GZ157" i="20"/>
  <c r="GV157" i="20"/>
  <c r="GR157" i="20"/>
  <c r="GN157" i="20"/>
  <c r="GJ157" i="20"/>
  <c r="GF157" i="20"/>
  <c r="GB157" i="20"/>
  <c r="FX157" i="20"/>
  <c r="FU157" i="20"/>
  <c r="FS157" i="20"/>
  <c r="FQ157" i="20"/>
  <c r="FO157" i="20"/>
  <c r="FM157" i="20"/>
  <c r="FK157" i="20"/>
  <c r="FI157" i="20"/>
  <c r="FG157" i="20"/>
  <c r="FE157" i="20"/>
  <c r="FC157" i="20"/>
  <c r="EI157" i="20"/>
  <c r="EK157" i="20"/>
  <c r="EM157" i="20"/>
  <c r="EO157" i="20"/>
  <c r="EQ157" i="20"/>
  <c r="ES157" i="20"/>
  <c r="EU157" i="20"/>
  <c r="EW157" i="20"/>
  <c r="EY157" i="20"/>
  <c r="FA157" i="20"/>
  <c r="HW157" i="20"/>
  <c r="HF157" i="20"/>
  <c r="HB157" i="20"/>
  <c r="GX157" i="20"/>
  <c r="GT157" i="20"/>
  <c r="GP157" i="20"/>
  <c r="GL157" i="20"/>
  <c r="GH157" i="20"/>
  <c r="GD157" i="20"/>
  <c r="FZ157" i="20"/>
  <c r="FV157" i="20"/>
  <c r="FR157" i="20"/>
  <c r="FN157" i="20"/>
  <c r="FJ157" i="20"/>
  <c r="FF157" i="20"/>
  <c r="FB157" i="20"/>
  <c r="EJ157" i="20"/>
  <c r="EN157" i="20"/>
  <c r="ER157" i="20"/>
  <c r="EV157" i="20"/>
  <c r="EZ157" i="20"/>
  <c r="FT157" i="20"/>
  <c r="FP157" i="20"/>
  <c r="FL157" i="20"/>
  <c r="FH157" i="20"/>
  <c r="FD157" i="20"/>
  <c r="EH157" i="20"/>
  <c r="EL157" i="20"/>
  <c r="EP157" i="20"/>
  <c r="ET157" i="20"/>
  <c r="EX157" i="20"/>
  <c r="AC155" i="20"/>
  <c r="IB155" i="20"/>
  <c r="HZ155" i="20"/>
  <c r="HX155" i="20"/>
  <c r="HV155" i="20"/>
  <c r="HT155" i="20"/>
  <c r="HR155" i="20"/>
  <c r="HP155" i="20"/>
  <c r="HN155" i="20"/>
  <c r="HL155" i="20"/>
  <c r="HJ155" i="20"/>
  <c r="IC155" i="20"/>
  <c r="HY155" i="20"/>
  <c r="HU155" i="20"/>
  <c r="HQ155" i="20"/>
  <c r="HM155" i="20"/>
  <c r="IA155" i="20"/>
  <c r="HS155" i="20"/>
  <c r="HK155" i="20"/>
  <c r="HI155" i="20"/>
  <c r="HG155" i="20"/>
  <c r="HE155" i="20"/>
  <c r="HC155" i="20"/>
  <c r="HA155" i="20"/>
  <c r="GY155" i="20"/>
  <c r="GW155" i="20"/>
  <c r="GU155" i="20"/>
  <c r="GS155" i="20"/>
  <c r="GQ155" i="20"/>
  <c r="GO155" i="20"/>
  <c r="GM155" i="20"/>
  <c r="GK155" i="20"/>
  <c r="GI155" i="20"/>
  <c r="GG155" i="20"/>
  <c r="GE155" i="20"/>
  <c r="GC155" i="20"/>
  <c r="GA155" i="20"/>
  <c r="FY155" i="20"/>
  <c r="FW155" i="20"/>
  <c r="HW155" i="20"/>
  <c r="HH155" i="20"/>
  <c r="HD155" i="20"/>
  <c r="GZ155" i="20"/>
  <c r="GV155" i="20"/>
  <c r="GR155" i="20"/>
  <c r="GN155" i="20"/>
  <c r="GJ155" i="20"/>
  <c r="GF155" i="20"/>
  <c r="GB155" i="20"/>
  <c r="FX155" i="20"/>
  <c r="FU155" i="20"/>
  <c r="FS155" i="20"/>
  <c r="FQ155" i="20"/>
  <c r="FO155" i="20"/>
  <c r="FM155" i="20"/>
  <c r="FK155" i="20"/>
  <c r="FI155" i="20"/>
  <c r="FG155" i="20"/>
  <c r="FE155" i="20"/>
  <c r="FC155" i="20"/>
  <c r="EI155" i="20"/>
  <c r="EK155" i="20"/>
  <c r="EM155" i="20"/>
  <c r="EO155" i="20"/>
  <c r="EQ155" i="20"/>
  <c r="ES155" i="20"/>
  <c r="EU155" i="20"/>
  <c r="EW155" i="20"/>
  <c r="EY155" i="20"/>
  <c r="FA155" i="20"/>
  <c r="HO155" i="20"/>
  <c r="HF155" i="20"/>
  <c r="HB155" i="20"/>
  <c r="GX155" i="20"/>
  <c r="GT155" i="20"/>
  <c r="GP155" i="20"/>
  <c r="GL155" i="20"/>
  <c r="GH155" i="20"/>
  <c r="GD155" i="20"/>
  <c r="FZ155" i="20"/>
  <c r="FV155" i="20"/>
  <c r="FR155" i="20"/>
  <c r="FN155" i="20"/>
  <c r="FJ155" i="20"/>
  <c r="FF155" i="20"/>
  <c r="FB155" i="20"/>
  <c r="EJ155" i="20"/>
  <c r="EN155" i="20"/>
  <c r="ER155" i="20"/>
  <c r="EV155" i="20"/>
  <c r="EZ155" i="20"/>
  <c r="FT155" i="20"/>
  <c r="FP155" i="20"/>
  <c r="FL155" i="20"/>
  <c r="FH155" i="20"/>
  <c r="FD155" i="20"/>
  <c r="EH155" i="20"/>
  <c r="EL155" i="20"/>
  <c r="EP155" i="20"/>
  <c r="ET155" i="20"/>
  <c r="EX155" i="20"/>
  <c r="AC153" i="20"/>
  <c r="IB153" i="20"/>
  <c r="HZ153" i="20"/>
  <c r="HX153" i="20"/>
  <c r="HV153" i="20"/>
  <c r="HT153" i="20"/>
  <c r="HR153" i="20"/>
  <c r="HP153" i="20"/>
  <c r="HN153" i="20"/>
  <c r="HL153" i="20"/>
  <c r="HJ153" i="20"/>
  <c r="IC153" i="20"/>
  <c r="HY153" i="20"/>
  <c r="HU153" i="20"/>
  <c r="HQ153" i="20"/>
  <c r="HM153" i="20"/>
  <c r="IA153" i="20"/>
  <c r="HS153" i="20"/>
  <c r="HK153" i="20"/>
  <c r="HI153" i="20"/>
  <c r="HG153" i="20"/>
  <c r="HE153" i="20"/>
  <c r="HC153" i="20"/>
  <c r="HA153" i="20"/>
  <c r="GY153" i="20"/>
  <c r="GW153" i="20"/>
  <c r="GU153" i="20"/>
  <c r="GS153" i="20"/>
  <c r="GQ153" i="20"/>
  <c r="GO153" i="20"/>
  <c r="GM153" i="20"/>
  <c r="GK153" i="20"/>
  <c r="GI153" i="20"/>
  <c r="GG153" i="20"/>
  <c r="GE153" i="20"/>
  <c r="GC153" i="20"/>
  <c r="GA153" i="20"/>
  <c r="FY153" i="20"/>
  <c r="FW153" i="20"/>
  <c r="HO153" i="20"/>
  <c r="HH153" i="20"/>
  <c r="HD153" i="20"/>
  <c r="GZ153" i="20"/>
  <c r="GV153" i="20"/>
  <c r="GR153" i="20"/>
  <c r="GN153" i="20"/>
  <c r="GJ153" i="20"/>
  <c r="GF153" i="20"/>
  <c r="GB153" i="20"/>
  <c r="FX153" i="20"/>
  <c r="FU153" i="20"/>
  <c r="FS153" i="20"/>
  <c r="FQ153" i="20"/>
  <c r="FO153" i="20"/>
  <c r="FM153" i="20"/>
  <c r="FK153" i="20"/>
  <c r="FI153" i="20"/>
  <c r="FG153" i="20"/>
  <c r="FE153" i="20"/>
  <c r="FC153" i="20"/>
  <c r="EI153" i="20"/>
  <c r="EK153" i="20"/>
  <c r="EM153" i="20"/>
  <c r="EO153" i="20"/>
  <c r="EQ153" i="20"/>
  <c r="ES153" i="20"/>
  <c r="EU153" i="20"/>
  <c r="EW153" i="20"/>
  <c r="EY153" i="20"/>
  <c r="FA153" i="20"/>
  <c r="HW153" i="20"/>
  <c r="HF153" i="20"/>
  <c r="HB153" i="20"/>
  <c r="GX153" i="20"/>
  <c r="GT153" i="20"/>
  <c r="GP153" i="20"/>
  <c r="GL153" i="20"/>
  <c r="GH153" i="20"/>
  <c r="GD153" i="20"/>
  <c r="FZ153" i="20"/>
  <c r="FV153" i="20"/>
  <c r="FR153" i="20"/>
  <c r="FN153" i="20"/>
  <c r="FJ153" i="20"/>
  <c r="FF153" i="20"/>
  <c r="FB153" i="20"/>
  <c r="EJ153" i="20"/>
  <c r="EN153" i="20"/>
  <c r="ER153" i="20"/>
  <c r="EV153" i="20"/>
  <c r="EZ153" i="20"/>
  <c r="FT153" i="20"/>
  <c r="FP153" i="20"/>
  <c r="FL153" i="20"/>
  <c r="FH153" i="20"/>
  <c r="FD153" i="20"/>
  <c r="EH153" i="20"/>
  <c r="EL153" i="20"/>
  <c r="EP153" i="20"/>
  <c r="ET153" i="20"/>
  <c r="EX153" i="20"/>
  <c r="AC151" i="20"/>
  <c r="IB151" i="20"/>
  <c r="HZ151" i="20"/>
  <c r="HX151" i="20"/>
  <c r="HV151" i="20"/>
  <c r="HT151" i="20"/>
  <c r="HR151" i="20"/>
  <c r="HP151" i="20"/>
  <c r="HN151" i="20"/>
  <c r="HL151" i="20"/>
  <c r="HJ151" i="20"/>
  <c r="IC151" i="20"/>
  <c r="HY151" i="20"/>
  <c r="HU151" i="20"/>
  <c r="HQ151" i="20"/>
  <c r="HM151" i="20"/>
  <c r="IA151" i="20"/>
  <c r="HS151" i="20"/>
  <c r="HK151" i="20"/>
  <c r="HI151" i="20"/>
  <c r="HG151" i="20"/>
  <c r="HE151" i="20"/>
  <c r="HC151" i="20"/>
  <c r="HA151" i="20"/>
  <c r="GY151" i="20"/>
  <c r="GW151" i="20"/>
  <c r="GU151" i="20"/>
  <c r="GS151" i="20"/>
  <c r="GQ151" i="20"/>
  <c r="GO151" i="20"/>
  <c r="GM151" i="20"/>
  <c r="GK151" i="20"/>
  <c r="GI151" i="20"/>
  <c r="GG151" i="20"/>
  <c r="GE151" i="20"/>
  <c r="GC151" i="20"/>
  <c r="GA151" i="20"/>
  <c r="FY151" i="20"/>
  <c r="FW151" i="20"/>
  <c r="HW151" i="20"/>
  <c r="HH151" i="20"/>
  <c r="HD151" i="20"/>
  <c r="GZ151" i="20"/>
  <c r="GV151" i="20"/>
  <c r="GR151" i="20"/>
  <c r="GN151" i="20"/>
  <c r="GJ151" i="20"/>
  <c r="GF151" i="20"/>
  <c r="GB151" i="20"/>
  <c r="FX151" i="20"/>
  <c r="FU151" i="20"/>
  <c r="FS151" i="20"/>
  <c r="FQ151" i="20"/>
  <c r="FO151" i="20"/>
  <c r="FM151" i="20"/>
  <c r="FK151" i="20"/>
  <c r="FI151" i="20"/>
  <c r="FG151" i="20"/>
  <c r="FE151" i="20"/>
  <c r="FC151" i="20"/>
  <c r="EI151" i="20"/>
  <c r="EK151" i="20"/>
  <c r="EM151" i="20"/>
  <c r="EO151" i="20"/>
  <c r="EQ151" i="20"/>
  <c r="ES151" i="20"/>
  <c r="EU151" i="20"/>
  <c r="EW151" i="20"/>
  <c r="EY151" i="20"/>
  <c r="FA151" i="20"/>
  <c r="HO151" i="20"/>
  <c r="HF151" i="20"/>
  <c r="HB151" i="20"/>
  <c r="GX151" i="20"/>
  <c r="GT151" i="20"/>
  <c r="GP151" i="20"/>
  <c r="GL151" i="20"/>
  <c r="GH151" i="20"/>
  <c r="GD151" i="20"/>
  <c r="FZ151" i="20"/>
  <c r="FV151" i="20"/>
  <c r="FR151" i="20"/>
  <c r="FN151" i="20"/>
  <c r="FJ151" i="20"/>
  <c r="FF151" i="20"/>
  <c r="FB151" i="20"/>
  <c r="EJ151" i="20"/>
  <c r="EN151" i="20"/>
  <c r="ER151" i="20"/>
  <c r="EV151" i="20"/>
  <c r="EZ151" i="20"/>
  <c r="FT151" i="20"/>
  <c r="FP151" i="20"/>
  <c r="FL151" i="20"/>
  <c r="FH151" i="20"/>
  <c r="FD151" i="20"/>
  <c r="EH151" i="20"/>
  <c r="EL151" i="20"/>
  <c r="EP151" i="20"/>
  <c r="ET151" i="20"/>
  <c r="EX151" i="20"/>
  <c r="AC149" i="20"/>
  <c r="IB149" i="20"/>
  <c r="HZ149" i="20"/>
  <c r="HX149" i="20"/>
  <c r="HV149" i="20"/>
  <c r="HT149" i="20"/>
  <c r="HR149" i="20"/>
  <c r="HP149" i="20"/>
  <c r="HN149" i="20"/>
  <c r="HL149" i="20"/>
  <c r="HJ149" i="20"/>
  <c r="IC149" i="20"/>
  <c r="HY149" i="20"/>
  <c r="HU149" i="20"/>
  <c r="HQ149" i="20"/>
  <c r="HM149" i="20"/>
  <c r="IA149" i="20"/>
  <c r="HS149" i="20"/>
  <c r="HK149" i="20"/>
  <c r="HI149" i="20"/>
  <c r="HG149" i="20"/>
  <c r="HE149" i="20"/>
  <c r="HC149" i="20"/>
  <c r="HA149" i="20"/>
  <c r="GY149" i="20"/>
  <c r="GW149" i="20"/>
  <c r="GU149" i="20"/>
  <c r="GS149" i="20"/>
  <c r="GQ149" i="20"/>
  <c r="GO149" i="20"/>
  <c r="GM149" i="20"/>
  <c r="GK149" i="20"/>
  <c r="GI149" i="20"/>
  <c r="GG149" i="20"/>
  <c r="GE149" i="20"/>
  <c r="GC149" i="20"/>
  <c r="GA149" i="20"/>
  <c r="FY149" i="20"/>
  <c r="FW149" i="20"/>
  <c r="HO149" i="20"/>
  <c r="HH149" i="20"/>
  <c r="HD149" i="20"/>
  <c r="GZ149" i="20"/>
  <c r="GV149" i="20"/>
  <c r="GR149" i="20"/>
  <c r="GN149" i="20"/>
  <c r="GJ149" i="20"/>
  <c r="GF149" i="20"/>
  <c r="GB149" i="20"/>
  <c r="FX149" i="20"/>
  <c r="FU149" i="20"/>
  <c r="FS149" i="20"/>
  <c r="FQ149" i="20"/>
  <c r="FO149" i="20"/>
  <c r="FM149" i="20"/>
  <c r="FK149" i="20"/>
  <c r="FI149" i="20"/>
  <c r="FG149" i="20"/>
  <c r="FE149" i="20"/>
  <c r="FC149" i="20"/>
  <c r="EI149" i="20"/>
  <c r="EK149" i="20"/>
  <c r="EM149" i="20"/>
  <c r="EO149" i="20"/>
  <c r="EQ149" i="20"/>
  <c r="ES149" i="20"/>
  <c r="EU149" i="20"/>
  <c r="EW149" i="20"/>
  <c r="EY149" i="20"/>
  <c r="FA149" i="20"/>
  <c r="HW149" i="20"/>
  <c r="HF149" i="20"/>
  <c r="HB149" i="20"/>
  <c r="GX149" i="20"/>
  <c r="GT149" i="20"/>
  <c r="GP149" i="20"/>
  <c r="GL149" i="20"/>
  <c r="GH149" i="20"/>
  <c r="GD149" i="20"/>
  <c r="FZ149" i="20"/>
  <c r="FV149" i="20"/>
  <c r="FR149" i="20"/>
  <c r="FN149" i="20"/>
  <c r="FJ149" i="20"/>
  <c r="FF149" i="20"/>
  <c r="FB149" i="20"/>
  <c r="EJ149" i="20"/>
  <c r="EN149" i="20"/>
  <c r="ER149" i="20"/>
  <c r="EV149" i="20"/>
  <c r="EZ149" i="20"/>
  <c r="FT149" i="20"/>
  <c r="FP149" i="20"/>
  <c r="FL149" i="20"/>
  <c r="FH149" i="20"/>
  <c r="FD149" i="20"/>
  <c r="EH149" i="20"/>
  <c r="EL149" i="20"/>
  <c r="EP149" i="20"/>
  <c r="ET149" i="20"/>
  <c r="EX149" i="20"/>
  <c r="AC147" i="20"/>
  <c r="IB147" i="20"/>
  <c r="HZ147" i="20"/>
  <c r="HX147" i="20"/>
  <c r="HV147" i="20"/>
  <c r="HT147" i="20"/>
  <c r="HR147" i="20"/>
  <c r="HP147" i="20"/>
  <c r="HN147" i="20"/>
  <c r="HL147" i="20"/>
  <c r="HJ147" i="20"/>
  <c r="IC147" i="20"/>
  <c r="HY147" i="20"/>
  <c r="HU147" i="20"/>
  <c r="HQ147" i="20"/>
  <c r="HM147" i="20"/>
  <c r="IA147" i="20"/>
  <c r="HS147" i="20"/>
  <c r="HK147" i="20"/>
  <c r="HI147" i="20"/>
  <c r="HG147" i="20"/>
  <c r="HE147" i="20"/>
  <c r="HC147" i="20"/>
  <c r="HA147" i="20"/>
  <c r="GY147" i="20"/>
  <c r="GW147" i="20"/>
  <c r="GU147" i="20"/>
  <c r="GS147" i="20"/>
  <c r="GQ147" i="20"/>
  <c r="GO147" i="20"/>
  <c r="GM147" i="20"/>
  <c r="GK147" i="20"/>
  <c r="GI147" i="20"/>
  <c r="GG147" i="20"/>
  <c r="GE147" i="20"/>
  <c r="GC147" i="20"/>
  <c r="GA147" i="20"/>
  <c r="FY147" i="20"/>
  <c r="FW147" i="20"/>
  <c r="HW147" i="20"/>
  <c r="HH147" i="20"/>
  <c r="HD147" i="20"/>
  <c r="GZ147" i="20"/>
  <c r="GV147" i="20"/>
  <c r="GR147" i="20"/>
  <c r="GN147" i="20"/>
  <c r="GJ147" i="20"/>
  <c r="GF147" i="20"/>
  <c r="GB147" i="20"/>
  <c r="FX147" i="20"/>
  <c r="FU147" i="20"/>
  <c r="FS147" i="20"/>
  <c r="FQ147" i="20"/>
  <c r="FO147" i="20"/>
  <c r="FM147" i="20"/>
  <c r="FK147" i="20"/>
  <c r="FI147" i="20"/>
  <c r="FG147" i="20"/>
  <c r="FE147" i="20"/>
  <c r="FC147" i="20"/>
  <c r="EI147" i="20"/>
  <c r="EK147" i="20"/>
  <c r="EM147" i="20"/>
  <c r="EO147" i="20"/>
  <c r="EQ147" i="20"/>
  <c r="ES147" i="20"/>
  <c r="EU147" i="20"/>
  <c r="EW147" i="20"/>
  <c r="EY147" i="20"/>
  <c r="FA147" i="20"/>
  <c r="HO147" i="20"/>
  <c r="HF147" i="20"/>
  <c r="HB147" i="20"/>
  <c r="GX147" i="20"/>
  <c r="GT147" i="20"/>
  <c r="GP147" i="20"/>
  <c r="GL147" i="20"/>
  <c r="GH147" i="20"/>
  <c r="GD147" i="20"/>
  <c r="FZ147" i="20"/>
  <c r="FV147" i="20"/>
  <c r="FR147" i="20"/>
  <c r="FN147" i="20"/>
  <c r="FJ147" i="20"/>
  <c r="FF147" i="20"/>
  <c r="FB147" i="20"/>
  <c r="EJ147" i="20"/>
  <c r="EN147" i="20"/>
  <c r="ER147" i="20"/>
  <c r="EV147" i="20"/>
  <c r="EZ147" i="20"/>
  <c r="FT147" i="20"/>
  <c r="FP147" i="20"/>
  <c r="FL147" i="20"/>
  <c r="FH147" i="20"/>
  <c r="FD147" i="20"/>
  <c r="EH147" i="20"/>
  <c r="EL147" i="20"/>
  <c r="EP147" i="20"/>
  <c r="ET147" i="20"/>
  <c r="EX147" i="20"/>
  <c r="AC145" i="20"/>
  <c r="IB145" i="20"/>
  <c r="HZ145" i="20"/>
  <c r="HX145" i="20"/>
  <c r="HV145" i="20"/>
  <c r="HT145" i="20"/>
  <c r="HR145" i="20"/>
  <c r="HP145" i="20"/>
  <c r="HN145" i="20"/>
  <c r="HL145" i="20"/>
  <c r="HJ145" i="20"/>
  <c r="IC145" i="20"/>
  <c r="HY145" i="20"/>
  <c r="HU145" i="20"/>
  <c r="HQ145" i="20"/>
  <c r="HM145" i="20"/>
  <c r="IA145" i="20"/>
  <c r="HS145" i="20"/>
  <c r="HK145" i="20"/>
  <c r="HI145" i="20"/>
  <c r="HG145" i="20"/>
  <c r="HE145" i="20"/>
  <c r="HC145" i="20"/>
  <c r="HA145" i="20"/>
  <c r="GY145" i="20"/>
  <c r="GW145" i="20"/>
  <c r="GU145" i="20"/>
  <c r="GS145" i="20"/>
  <c r="GQ145" i="20"/>
  <c r="GO145" i="20"/>
  <c r="GM145" i="20"/>
  <c r="GK145" i="20"/>
  <c r="GI145" i="20"/>
  <c r="GG145" i="20"/>
  <c r="GE145" i="20"/>
  <c r="GC145" i="20"/>
  <c r="GA145" i="20"/>
  <c r="FY145" i="20"/>
  <c r="FW145" i="20"/>
  <c r="HO145" i="20"/>
  <c r="HH145" i="20"/>
  <c r="HD145" i="20"/>
  <c r="GZ145" i="20"/>
  <c r="GV145" i="20"/>
  <c r="GR145" i="20"/>
  <c r="GN145" i="20"/>
  <c r="GJ145" i="20"/>
  <c r="GF145" i="20"/>
  <c r="GB145" i="20"/>
  <c r="FX145" i="20"/>
  <c r="FU145" i="20"/>
  <c r="FS145" i="20"/>
  <c r="FQ145" i="20"/>
  <c r="FO145" i="20"/>
  <c r="FM145" i="20"/>
  <c r="FK145" i="20"/>
  <c r="FI145" i="20"/>
  <c r="FG145" i="20"/>
  <c r="FE145" i="20"/>
  <c r="FC145" i="20"/>
  <c r="EI145" i="20"/>
  <c r="EK145" i="20"/>
  <c r="EM145" i="20"/>
  <c r="EO145" i="20"/>
  <c r="EQ145" i="20"/>
  <c r="ES145" i="20"/>
  <c r="EU145" i="20"/>
  <c r="EW145" i="20"/>
  <c r="EY145" i="20"/>
  <c r="FA145" i="20"/>
  <c r="HW145" i="20"/>
  <c r="HF145" i="20"/>
  <c r="HB145" i="20"/>
  <c r="GX145" i="20"/>
  <c r="GT145" i="20"/>
  <c r="GP145" i="20"/>
  <c r="GL145" i="20"/>
  <c r="GH145" i="20"/>
  <c r="GD145" i="20"/>
  <c r="FZ145" i="20"/>
  <c r="FV145" i="20"/>
  <c r="FR145" i="20"/>
  <c r="FN145" i="20"/>
  <c r="FJ145" i="20"/>
  <c r="FF145" i="20"/>
  <c r="FB145" i="20"/>
  <c r="EJ145" i="20"/>
  <c r="EN145" i="20"/>
  <c r="ER145" i="20"/>
  <c r="EV145" i="20"/>
  <c r="EZ145" i="20"/>
  <c r="FT145" i="20"/>
  <c r="FP145" i="20"/>
  <c r="FL145" i="20"/>
  <c r="FH145" i="20"/>
  <c r="FD145" i="20"/>
  <c r="EH145" i="20"/>
  <c r="EL145" i="20"/>
  <c r="EP145" i="20"/>
  <c r="ET145" i="20"/>
  <c r="EX145" i="20"/>
  <c r="AC143" i="20"/>
  <c r="IB143" i="20"/>
  <c r="HZ143" i="20"/>
  <c r="HX143" i="20"/>
  <c r="HV143" i="20"/>
  <c r="HT143" i="20"/>
  <c r="HR143" i="20"/>
  <c r="HP143" i="20"/>
  <c r="HN143" i="20"/>
  <c r="HL143" i="20"/>
  <c r="IC143" i="20"/>
  <c r="HY143" i="20"/>
  <c r="HU143" i="20"/>
  <c r="HQ143" i="20"/>
  <c r="HM143" i="20"/>
  <c r="HJ143" i="20"/>
  <c r="IA143" i="20"/>
  <c r="HS143" i="20"/>
  <c r="HK143" i="20"/>
  <c r="HI143" i="20"/>
  <c r="HG143" i="20"/>
  <c r="HE143" i="20"/>
  <c r="HC143" i="20"/>
  <c r="HA143" i="20"/>
  <c r="GY143" i="20"/>
  <c r="GW143" i="20"/>
  <c r="GU143" i="20"/>
  <c r="GS143" i="20"/>
  <c r="GQ143" i="20"/>
  <c r="GO143" i="20"/>
  <c r="GM143" i="20"/>
  <c r="GK143" i="20"/>
  <c r="GI143" i="20"/>
  <c r="GG143" i="20"/>
  <c r="GE143" i="20"/>
  <c r="GC143" i="20"/>
  <c r="GA143" i="20"/>
  <c r="FY143" i="20"/>
  <c r="FW143" i="20"/>
  <c r="HW143" i="20"/>
  <c r="HH143" i="20"/>
  <c r="HD143" i="20"/>
  <c r="GZ143" i="20"/>
  <c r="GV143" i="20"/>
  <c r="GR143" i="20"/>
  <c r="GN143" i="20"/>
  <c r="GJ143" i="20"/>
  <c r="GF143" i="20"/>
  <c r="GB143" i="20"/>
  <c r="FX143" i="20"/>
  <c r="FU143" i="20"/>
  <c r="FS143" i="20"/>
  <c r="FQ143" i="20"/>
  <c r="FO143" i="20"/>
  <c r="FM143" i="20"/>
  <c r="FK143" i="20"/>
  <c r="FI143" i="20"/>
  <c r="FG143" i="20"/>
  <c r="FE143" i="20"/>
  <c r="FC143" i="20"/>
  <c r="EI143" i="20"/>
  <c r="EK143" i="20"/>
  <c r="EM143" i="20"/>
  <c r="EO143" i="20"/>
  <c r="EQ143" i="20"/>
  <c r="ES143" i="20"/>
  <c r="EU143" i="20"/>
  <c r="EW143" i="20"/>
  <c r="EY143" i="20"/>
  <c r="FA143" i="20"/>
  <c r="HO143" i="20"/>
  <c r="HF143" i="20"/>
  <c r="HB143" i="20"/>
  <c r="GX143" i="20"/>
  <c r="GT143" i="20"/>
  <c r="GP143" i="20"/>
  <c r="GL143" i="20"/>
  <c r="GH143" i="20"/>
  <c r="GD143" i="20"/>
  <c r="FZ143" i="20"/>
  <c r="FV143" i="20"/>
  <c r="FR143" i="20"/>
  <c r="FN143" i="20"/>
  <c r="FJ143" i="20"/>
  <c r="FF143" i="20"/>
  <c r="FB143" i="20"/>
  <c r="EJ143" i="20"/>
  <c r="EN143" i="20"/>
  <c r="ER143" i="20"/>
  <c r="EV143" i="20"/>
  <c r="EZ143" i="20"/>
  <c r="FT143" i="20"/>
  <c r="FP143" i="20"/>
  <c r="FL143" i="20"/>
  <c r="FH143" i="20"/>
  <c r="FD143" i="20"/>
  <c r="EH143" i="20"/>
  <c r="EL143" i="20"/>
  <c r="EP143" i="20"/>
  <c r="ET143" i="20"/>
  <c r="EX143" i="20"/>
  <c r="AC141" i="20"/>
  <c r="IB141" i="20"/>
  <c r="HZ141" i="20"/>
  <c r="HX141" i="20"/>
  <c r="HV141" i="20"/>
  <c r="HT141" i="20"/>
  <c r="HR141" i="20"/>
  <c r="HP141" i="20"/>
  <c r="HN141" i="20"/>
  <c r="HL141" i="20"/>
  <c r="HJ141" i="20"/>
  <c r="IA141" i="20"/>
  <c r="HW141" i="20"/>
  <c r="HS141" i="20"/>
  <c r="HO141" i="20"/>
  <c r="HK141" i="20"/>
  <c r="HI141" i="20"/>
  <c r="HG141" i="20"/>
  <c r="HE141" i="20"/>
  <c r="HC141" i="20"/>
  <c r="HA141" i="20"/>
  <c r="GY141" i="20"/>
  <c r="GW141" i="20"/>
  <c r="GU141" i="20"/>
  <c r="GS141" i="20"/>
  <c r="GQ141" i="20"/>
  <c r="GO141" i="20"/>
  <c r="GM141" i="20"/>
  <c r="GK141" i="20"/>
  <c r="GI141" i="20"/>
  <c r="GG141" i="20"/>
  <c r="GE141" i="20"/>
  <c r="GC141" i="20"/>
  <c r="GA141" i="20"/>
  <c r="FY141" i="20"/>
  <c r="FW141" i="20"/>
  <c r="HY141" i="20"/>
  <c r="HQ141" i="20"/>
  <c r="HH141" i="20"/>
  <c r="HD141" i="20"/>
  <c r="GZ141" i="20"/>
  <c r="GV141" i="20"/>
  <c r="GR141" i="20"/>
  <c r="GN141" i="20"/>
  <c r="GJ141" i="20"/>
  <c r="GF141" i="20"/>
  <c r="GB141" i="20"/>
  <c r="FX141" i="20"/>
  <c r="FU141" i="20"/>
  <c r="FS141" i="20"/>
  <c r="FQ141" i="20"/>
  <c r="FO141" i="20"/>
  <c r="FM141" i="20"/>
  <c r="FK141" i="20"/>
  <c r="FI141" i="20"/>
  <c r="FG141" i="20"/>
  <c r="FE141" i="20"/>
  <c r="FC141" i="20"/>
  <c r="EI141" i="20"/>
  <c r="EK141" i="20"/>
  <c r="EM141" i="20"/>
  <c r="EO141" i="20"/>
  <c r="EQ141" i="20"/>
  <c r="ES141" i="20"/>
  <c r="EU141" i="20"/>
  <c r="EW141" i="20"/>
  <c r="EY141" i="20"/>
  <c r="FA141" i="20"/>
  <c r="IC141" i="20"/>
  <c r="HU141" i="20"/>
  <c r="HM141" i="20"/>
  <c r="HF141" i="20"/>
  <c r="HB141" i="20"/>
  <c r="GX141" i="20"/>
  <c r="GT141" i="20"/>
  <c r="GP141" i="20"/>
  <c r="GL141" i="20"/>
  <c r="GH141" i="20"/>
  <c r="GD141" i="20"/>
  <c r="FZ141" i="20"/>
  <c r="FV141" i="20"/>
  <c r="FR141" i="20"/>
  <c r="FN141" i="20"/>
  <c r="FJ141" i="20"/>
  <c r="FF141" i="20"/>
  <c r="FB141" i="20"/>
  <c r="EJ141" i="20"/>
  <c r="EN141" i="20"/>
  <c r="ER141" i="20"/>
  <c r="EV141" i="20"/>
  <c r="EZ141" i="20"/>
  <c r="FT141" i="20"/>
  <c r="FP141" i="20"/>
  <c r="FL141" i="20"/>
  <c r="FH141" i="20"/>
  <c r="FD141" i="20"/>
  <c r="EH141" i="20"/>
  <c r="EL141" i="20"/>
  <c r="EP141" i="20"/>
  <c r="ET141" i="20"/>
  <c r="EX141" i="20"/>
  <c r="AC139" i="20"/>
  <c r="IB139" i="20"/>
  <c r="HZ139" i="20"/>
  <c r="HX139" i="20"/>
  <c r="HV139" i="20"/>
  <c r="HT139" i="20"/>
  <c r="HR139" i="20"/>
  <c r="HP139" i="20"/>
  <c r="HN139" i="20"/>
  <c r="HL139" i="20"/>
  <c r="HJ139" i="20"/>
  <c r="IA139" i="20"/>
  <c r="HW139" i="20"/>
  <c r="HS139" i="20"/>
  <c r="HO139" i="20"/>
  <c r="HK139" i="20"/>
  <c r="HI139" i="20"/>
  <c r="HG139" i="20"/>
  <c r="HE139" i="20"/>
  <c r="HC139" i="20"/>
  <c r="HA139" i="20"/>
  <c r="GY139" i="20"/>
  <c r="GW139" i="20"/>
  <c r="GU139" i="20"/>
  <c r="GS139" i="20"/>
  <c r="GQ139" i="20"/>
  <c r="GO139" i="20"/>
  <c r="GM139" i="20"/>
  <c r="GK139" i="20"/>
  <c r="GI139" i="20"/>
  <c r="GG139" i="20"/>
  <c r="GE139" i="20"/>
  <c r="GC139" i="20"/>
  <c r="GA139" i="20"/>
  <c r="FY139" i="20"/>
  <c r="FW139" i="20"/>
  <c r="HY139" i="20"/>
  <c r="HQ139" i="20"/>
  <c r="HH139" i="20"/>
  <c r="HD139" i="20"/>
  <c r="GZ139" i="20"/>
  <c r="GV139" i="20"/>
  <c r="GR139" i="20"/>
  <c r="GN139" i="20"/>
  <c r="GJ139" i="20"/>
  <c r="GF139" i="20"/>
  <c r="GB139" i="20"/>
  <c r="FX139" i="20"/>
  <c r="FU139" i="20"/>
  <c r="FS139" i="20"/>
  <c r="FQ139" i="20"/>
  <c r="FO139" i="20"/>
  <c r="FM139" i="20"/>
  <c r="FK139" i="20"/>
  <c r="FI139" i="20"/>
  <c r="FG139" i="20"/>
  <c r="FE139" i="20"/>
  <c r="FC139" i="20"/>
  <c r="EI139" i="20"/>
  <c r="EK139" i="20"/>
  <c r="EM139" i="20"/>
  <c r="EO139" i="20"/>
  <c r="EQ139" i="20"/>
  <c r="ES139" i="20"/>
  <c r="EU139" i="20"/>
  <c r="EW139" i="20"/>
  <c r="EY139" i="20"/>
  <c r="FA139" i="20"/>
  <c r="IC139" i="20"/>
  <c r="HU139" i="20"/>
  <c r="HM139" i="20"/>
  <c r="HF139" i="20"/>
  <c r="HB139" i="20"/>
  <c r="GX139" i="20"/>
  <c r="GT139" i="20"/>
  <c r="GP139" i="20"/>
  <c r="GL139" i="20"/>
  <c r="GH139" i="20"/>
  <c r="GD139" i="20"/>
  <c r="FZ139" i="20"/>
  <c r="FV139" i="20"/>
  <c r="FR139" i="20"/>
  <c r="FN139" i="20"/>
  <c r="FJ139" i="20"/>
  <c r="FF139" i="20"/>
  <c r="FB139" i="20"/>
  <c r="EJ139" i="20"/>
  <c r="EN139" i="20"/>
  <c r="ER139" i="20"/>
  <c r="EV139" i="20"/>
  <c r="EZ139" i="20"/>
  <c r="FT139" i="20"/>
  <c r="FP139" i="20"/>
  <c r="FL139" i="20"/>
  <c r="FH139" i="20"/>
  <c r="FD139" i="20"/>
  <c r="EH139" i="20"/>
  <c r="EL139" i="20"/>
  <c r="EP139" i="20"/>
  <c r="ET139" i="20"/>
  <c r="EX139" i="20"/>
  <c r="AC137" i="20"/>
  <c r="IB137" i="20"/>
  <c r="HZ137" i="20"/>
  <c r="HX137" i="20"/>
  <c r="HV137" i="20"/>
  <c r="HT137" i="20"/>
  <c r="HR137" i="20"/>
  <c r="HP137" i="20"/>
  <c r="HN137" i="20"/>
  <c r="HL137" i="20"/>
  <c r="HJ137" i="20"/>
  <c r="IA137" i="20"/>
  <c r="HW137" i="20"/>
  <c r="HS137" i="20"/>
  <c r="HO137" i="20"/>
  <c r="HK137" i="20"/>
  <c r="HI137" i="20"/>
  <c r="HG137" i="20"/>
  <c r="HE137" i="20"/>
  <c r="HC137" i="20"/>
  <c r="HA137" i="20"/>
  <c r="GY137" i="20"/>
  <c r="GW137" i="20"/>
  <c r="GU137" i="20"/>
  <c r="GS137" i="20"/>
  <c r="GQ137" i="20"/>
  <c r="GO137" i="20"/>
  <c r="GM137" i="20"/>
  <c r="GK137" i="20"/>
  <c r="GI137" i="20"/>
  <c r="GG137" i="20"/>
  <c r="GE137" i="20"/>
  <c r="GC137" i="20"/>
  <c r="GA137" i="20"/>
  <c r="FY137" i="20"/>
  <c r="FW137" i="20"/>
  <c r="HY137" i="20"/>
  <c r="HQ137" i="20"/>
  <c r="HH137" i="20"/>
  <c r="HD137" i="20"/>
  <c r="GZ137" i="20"/>
  <c r="GV137" i="20"/>
  <c r="GR137" i="20"/>
  <c r="GN137" i="20"/>
  <c r="GJ137" i="20"/>
  <c r="GF137" i="20"/>
  <c r="GB137" i="20"/>
  <c r="FX137" i="20"/>
  <c r="FU137" i="20"/>
  <c r="FS137" i="20"/>
  <c r="FQ137" i="20"/>
  <c r="FO137" i="20"/>
  <c r="FM137" i="20"/>
  <c r="FK137" i="20"/>
  <c r="FI137" i="20"/>
  <c r="FG137" i="20"/>
  <c r="FE137" i="20"/>
  <c r="FC137" i="20"/>
  <c r="EI137" i="20"/>
  <c r="EK137" i="20"/>
  <c r="EM137" i="20"/>
  <c r="EO137" i="20"/>
  <c r="EQ137" i="20"/>
  <c r="ES137" i="20"/>
  <c r="EU137" i="20"/>
  <c r="EW137" i="20"/>
  <c r="EY137" i="20"/>
  <c r="FA137" i="20"/>
  <c r="IC137" i="20"/>
  <c r="HU137" i="20"/>
  <c r="HM137" i="20"/>
  <c r="HF137" i="20"/>
  <c r="HB137" i="20"/>
  <c r="GX137" i="20"/>
  <c r="GT137" i="20"/>
  <c r="GP137" i="20"/>
  <c r="GL137" i="20"/>
  <c r="GH137" i="20"/>
  <c r="GD137" i="20"/>
  <c r="FZ137" i="20"/>
  <c r="FV137" i="20"/>
  <c r="FR137" i="20"/>
  <c r="FN137" i="20"/>
  <c r="FJ137" i="20"/>
  <c r="FF137" i="20"/>
  <c r="FB137" i="20"/>
  <c r="EJ137" i="20"/>
  <c r="EN137" i="20"/>
  <c r="ER137" i="20"/>
  <c r="EV137" i="20"/>
  <c r="EZ137" i="20"/>
  <c r="FT137" i="20"/>
  <c r="FP137" i="20"/>
  <c r="FL137" i="20"/>
  <c r="FH137" i="20"/>
  <c r="FD137" i="20"/>
  <c r="EH137" i="20"/>
  <c r="EL137" i="20"/>
  <c r="EP137" i="20"/>
  <c r="ET137" i="20"/>
  <c r="EX137" i="20"/>
  <c r="FB135" i="20"/>
  <c r="EH135" i="20"/>
  <c r="HL135" i="20"/>
  <c r="HJ135" i="20"/>
  <c r="GP135" i="20"/>
  <c r="EI135" i="20"/>
  <c r="HK135" i="20"/>
  <c r="FV135" i="20"/>
  <c r="FW135" i="20"/>
  <c r="FC135" i="20"/>
  <c r="GQ135" i="20"/>
  <c r="FY135" i="20"/>
  <c r="FX135" i="20"/>
  <c r="FD135" i="20"/>
  <c r="EJ135" i="20"/>
  <c r="HM135" i="20"/>
  <c r="GS135" i="20"/>
  <c r="GR135" i="20"/>
  <c r="FE135" i="20"/>
  <c r="HN135" i="20"/>
  <c r="FF135" i="20"/>
  <c r="EK135" i="20"/>
  <c r="GT135" i="20"/>
  <c r="FZ135" i="20"/>
  <c r="HO135" i="20"/>
  <c r="GA135" i="20"/>
  <c r="EL135" i="20"/>
  <c r="GU135" i="20"/>
  <c r="FG135" i="20"/>
  <c r="HP135" i="20"/>
  <c r="GB135" i="20"/>
  <c r="EM135" i="20"/>
  <c r="GV135" i="20"/>
  <c r="FH135" i="20"/>
  <c r="AC133" i="20"/>
  <c r="IB133" i="20"/>
  <c r="HZ133" i="20"/>
  <c r="HX133" i="20"/>
  <c r="HV133" i="20"/>
  <c r="HT133" i="20"/>
  <c r="HR133" i="20"/>
  <c r="HP133" i="20"/>
  <c r="HN133" i="20"/>
  <c r="HL133" i="20"/>
  <c r="HJ133" i="20"/>
  <c r="IA133" i="20"/>
  <c r="HW133" i="20"/>
  <c r="HS133" i="20"/>
  <c r="HO133" i="20"/>
  <c r="HK133" i="20"/>
  <c r="HI133" i="20"/>
  <c r="HG133" i="20"/>
  <c r="HE133" i="20"/>
  <c r="HC133" i="20"/>
  <c r="HA133" i="20"/>
  <c r="GY133" i="20"/>
  <c r="GW133" i="20"/>
  <c r="GU133" i="20"/>
  <c r="GS133" i="20"/>
  <c r="GQ133" i="20"/>
  <c r="GO133" i="20"/>
  <c r="GM133" i="20"/>
  <c r="GK133" i="20"/>
  <c r="GI133" i="20"/>
  <c r="GG133" i="20"/>
  <c r="GE133" i="20"/>
  <c r="GC133" i="20"/>
  <c r="GA133" i="20"/>
  <c r="FY133" i="20"/>
  <c r="FW133" i="20"/>
  <c r="HY133" i="20"/>
  <c r="HQ133" i="20"/>
  <c r="HH133" i="20"/>
  <c r="HD133" i="20"/>
  <c r="GZ133" i="20"/>
  <c r="GV133" i="20"/>
  <c r="GR133" i="20"/>
  <c r="GN133" i="20"/>
  <c r="GJ133" i="20"/>
  <c r="GF133" i="20"/>
  <c r="GB133" i="20"/>
  <c r="FX133" i="20"/>
  <c r="FU133" i="20"/>
  <c r="FS133" i="20"/>
  <c r="FQ133" i="20"/>
  <c r="FO133" i="20"/>
  <c r="FM133" i="20"/>
  <c r="FK133" i="20"/>
  <c r="FI133" i="20"/>
  <c r="FG133" i="20"/>
  <c r="FE133" i="20"/>
  <c r="FC133" i="20"/>
  <c r="EI133" i="20"/>
  <c r="EK133" i="20"/>
  <c r="EM133" i="20"/>
  <c r="EO133" i="20"/>
  <c r="EQ133" i="20"/>
  <c r="ES133" i="20"/>
  <c r="EU133" i="20"/>
  <c r="EW133" i="20"/>
  <c r="EY133" i="20"/>
  <c r="FA133" i="20"/>
  <c r="IC133" i="20"/>
  <c r="HU133" i="20"/>
  <c r="HM133" i="20"/>
  <c r="HF133" i="20"/>
  <c r="HB133" i="20"/>
  <c r="GX133" i="20"/>
  <c r="GT133" i="20"/>
  <c r="GP133" i="20"/>
  <c r="GL133" i="20"/>
  <c r="GH133" i="20"/>
  <c r="GD133" i="20"/>
  <c r="FZ133" i="20"/>
  <c r="FV133" i="20"/>
  <c r="FT133" i="20"/>
  <c r="FP133" i="20"/>
  <c r="FL133" i="20"/>
  <c r="FH133" i="20"/>
  <c r="FD133" i="20"/>
  <c r="EH133" i="20"/>
  <c r="EL133" i="20"/>
  <c r="EP133" i="20"/>
  <c r="ET133" i="20"/>
  <c r="EX133" i="20"/>
  <c r="FR133" i="20"/>
  <c r="FN133" i="20"/>
  <c r="FJ133" i="20"/>
  <c r="FF133" i="20"/>
  <c r="FB133" i="20"/>
  <c r="EJ133" i="20"/>
  <c r="EN133" i="20"/>
  <c r="ER133" i="20"/>
  <c r="EV133" i="20"/>
  <c r="EZ133" i="20"/>
  <c r="FB131" i="20"/>
  <c r="EH131" i="20"/>
  <c r="HK131" i="20"/>
  <c r="FV131" i="20"/>
  <c r="FW131" i="20"/>
  <c r="FC131" i="20"/>
  <c r="HL131" i="20"/>
  <c r="HJ131" i="20"/>
  <c r="GP131" i="20"/>
  <c r="FD131" i="20"/>
  <c r="EI131" i="20"/>
  <c r="HM131" i="20"/>
  <c r="GS131" i="20"/>
  <c r="GR131" i="20"/>
  <c r="GQ131" i="20"/>
  <c r="FX131" i="20"/>
  <c r="FE131" i="20"/>
  <c r="FY131" i="20"/>
  <c r="EJ131" i="20"/>
  <c r="GT131" i="20"/>
  <c r="FZ131" i="20"/>
  <c r="FF131" i="20"/>
  <c r="HN131" i="20"/>
  <c r="EK131" i="20"/>
  <c r="GU131" i="20"/>
  <c r="FG131" i="20"/>
  <c r="HO131" i="20"/>
  <c r="GA131" i="20"/>
  <c r="EL131" i="20"/>
  <c r="GV131" i="20"/>
  <c r="FH131" i="20"/>
  <c r="HP131" i="20"/>
  <c r="GB131" i="20"/>
  <c r="EM131" i="20"/>
  <c r="EH129" i="20"/>
  <c r="FB129" i="20"/>
  <c r="HK129" i="20"/>
  <c r="FV129" i="20"/>
  <c r="FW129" i="20"/>
  <c r="FD129" i="20"/>
  <c r="FC129" i="20"/>
  <c r="HL129" i="20"/>
  <c r="HJ129" i="20"/>
  <c r="GP129" i="20"/>
  <c r="EI129" i="20"/>
  <c r="HM129" i="20"/>
  <c r="GS129" i="20"/>
  <c r="FE129" i="20"/>
  <c r="GR129" i="20"/>
  <c r="GQ129" i="20"/>
  <c r="FY129" i="20"/>
  <c r="FX129" i="20"/>
  <c r="EJ129" i="20"/>
  <c r="GT129" i="20"/>
  <c r="FZ129" i="20"/>
  <c r="EK129" i="20"/>
  <c r="HN129" i="20"/>
  <c r="FF129" i="20"/>
  <c r="GU129" i="20"/>
  <c r="FG129" i="20"/>
  <c r="HO129" i="20"/>
  <c r="GA129" i="20"/>
  <c r="EL129" i="20"/>
  <c r="GV129" i="20"/>
  <c r="FH129" i="20"/>
  <c r="EM129" i="20"/>
  <c r="HP129" i="20"/>
  <c r="GB129" i="20"/>
  <c r="AC127" i="20"/>
  <c r="IB127" i="20"/>
  <c r="HZ127" i="20"/>
  <c r="HX127" i="20"/>
  <c r="HV127" i="20"/>
  <c r="HT127" i="20"/>
  <c r="HR127" i="20"/>
  <c r="HP127" i="20"/>
  <c r="HN127" i="20"/>
  <c r="HL127" i="20"/>
  <c r="HJ127" i="20"/>
  <c r="IA127" i="20"/>
  <c r="HW127" i="20"/>
  <c r="HS127" i="20"/>
  <c r="HO127" i="20"/>
  <c r="HK127" i="20"/>
  <c r="HI127" i="20"/>
  <c r="HG127" i="20"/>
  <c r="HE127" i="20"/>
  <c r="HC127" i="20"/>
  <c r="HA127" i="20"/>
  <c r="GY127" i="20"/>
  <c r="GW127" i="20"/>
  <c r="GU127" i="20"/>
  <c r="GS127" i="20"/>
  <c r="GQ127" i="20"/>
  <c r="GO127" i="20"/>
  <c r="GM127" i="20"/>
  <c r="GK127" i="20"/>
  <c r="GI127" i="20"/>
  <c r="GG127" i="20"/>
  <c r="GE127" i="20"/>
  <c r="GC127" i="20"/>
  <c r="GA127" i="20"/>
  <c r="FY127" i="20"/>
  <c r="FW127" i="20"/>
  <c r="IC127" i="20"/>
  <c r="HU127" i="20"/>
  <c r="HM127" i="20"/>
  <c r="HH127" i="20"/>
  <c r="HD127" i="20"/>
  <c r="GZ127" i="20"/>
  <c r="GV127" i="20"/>
  <c r="GR127" i="20"/>
  <c r="GN127" i="20"/>
  <c r="GJ127" i="20"/>
  <c r="GF127" i="20"/>
  <c r="GB127" i="20"/>
  <c r="FX127" i="20"/>
  <c r="FT127" i="20"/>
  <c r="FR127" i="20"/>
  <c r="FP127" i="20"/>
  <c r="FN127" i="20"/>
  <c r="FL127" i="20"/>
  <c r="FJ127" i="20"/>
  <c r="FH127" i="20"/>
  <c r="FF127" i="20"/>
  <c r="FD127" i="20"/>
  <c r="FB127" i="20"/>
  <c r="EH127" i="20"/>
  <c r="EJ127" i="20"/>
  <c r="EL127" i="20"/>
  <c r="EN127" i="20"/>
  <c r="EP127" i="20"/>
  <c r="ER127" i="20"/>
  <c r="ET127" i="20"/>
  <c r="EV127" i="20"/>
  <c r="EX127" i="20"/>
  <c r="EZ127" i="20"/>
  <c r="HY127" i="20"/>
  <c r="HQ127" i="20"/>
  <c r="HF127" i="20"/>
  <c r="HB127" i="20"/>
  <c r="GX127" i="20"/>
  <c r="GT127" i="20"/>
  <c r="GP127" i="20"/>
  <c r="GL127" i="20"/>
  <c r="GH127" i="20"/>
  <c r="GD127" i="20"/>
  <c r="FZ127" i="20"/>
  <c r="FV127" i="20"/>
  <c r="FU127" i="20"/>
  <c r="FQ127" i="20"/>
  <c r="FM127" i="20"/>
  <c r="FI127" i="20"/>
  <c r="FE127" i="20"/>
  <c r="EI127" i="20"/>
  <c r="EM127" i="20"/>
  <c r="EQ127" i="20"/>
  <c r="EU127" i="20"/>
  <c r="EY127" i="20"/>
  <c r="FS127" i="20"/>
  <c r="FO127" i="20"/>
  <c r="FK127" i="20"/>
  <c r="FG127" i="20"/>
  <c r="FC127" i="20"/>
  <c r="EK127" i="20"/>
  <c r="EO127" i="20"/>
  <c r="ES127" i="20"/>
  <c r="EW127" i="20"/>
  <c r="FA127" i="20"/>
  <c r="FB125" i="20"/>
  <c r="EH125" i="20"/>
  <c r="HL125" i="20"/>
  <c r="HJ125" i="20"/>
  <c r="GP125" i="20"/>
  <c r="FV125" i="20"/>
  <c r="EI125" i="20"/>
  <c r="HK125" i="20"/>
  <c r="FW125" i="20"/>
  <c r="FC125" i="20"/>
  <c r="FY125" i="20"/>
  <c r="FX125" i="20"/>
  <c r="FD125" i="20"/>
  <c r="FE125" i="20"/>
  <c r="EJ125" i="20"/>
  <c r="GQ125" i="20"/>
  <c r="HM125" i="20"/>
  <c r="GS125" i="20"/>
  <c r="GR125" i="20"/>
  <c r="HN125" i="20"/>
  <c r="FZ125" i="20"/>
  <c r="EK125" i="20"/>
  <c r="GT125" i="20"/>
  <c r="FF125" i="20"/>
  <c r="HO125" i="20"/>
  <c r="GA125" i="20"/>
  <c r="EL125" i="20"/>
  <c r="GU125" i="20"/>
  <c r="FG125" i="20"/>
  <c r="HP125" i="20"/>
  <c r="GB125" i="20"/>
  <c r="EM125" i="20"/>
  <c r="GV125" i="20"/>
  <c r="FH125" i="20"/>
  <c r="AC121" i="20"/>
  <c r="IB121" i="20"/>
  <c r="HZ121" i="20"/>
  <c r="HX121" i="20"/>
  <c r="HV121" i="20"/>
  <c r="HT121" i="20"/>
  <c r="HR121" i="20"/>
  <c r="HP121" i="20"/>
  <c r="HN121" i="20"/>
  <c r="HL121" i="20"/>
  <c r="HJ121" i="20"/>
  <c r="IA121" i="20"/>
  <c r="HW121" i="20"/>
  <c r="HS121" i="20"/>
  <c r="HO121" i="20"/>
  <c r="HK121" i="20"/>
  <c r="HI121" i="20"/>
  <c r="HG121" i="20"/>
  <c r="HE121" i="20"/>
  <c r="HC121" i="20"/>
  <c r="HA121" i="20"/>
  <c r="GY121" i="20"/>
  <c r="GW121" i="20"/>
  <c r="GU121" i="20"/>
  <c r="GS121" i="20"/>
  <c r="GQ121" i="20"/>
  <c r="GO121" i="20"/>
  <c r="GM121" i="20"/>
  <c r="GK121" i="20"/>
  <c r="GI121" i="20"/>
  <c r="GG121" i="20"/>
  <c r="GE121" i="20"/>
  <c r="GC121" i="20"/>
  <c r="GA121" i="20"/>
  <c r="FY121" i="20"/>
  <c r="FW121" i="20"/>
  <c r="IC121" i="20"/>
  <c r="HU121" i="20"/>
  <c r="HM121" i="20"/>
  <c r="HH121" i="20"/>
  <c r="HD121" i="20"/>
  <c r="GZ121" i="20"/>
  <c r="GV121" i="20"/>
  <c r="GR121" i="20"/>
  <c r="GN121" i="20"/>
  <c r="GJ121" i="20"/>
  <c r="GF121" i="20"/>
  <c r="GB121" i="20"/>
  <c r="FX121" i="20"/>
  <c r="FT121" i="20"/>
  <c r="FR121" i="20"/>
  <c r="FP121" i="20"/>
  <c r="FN121" i="20"/>
  <c r="FL121" i="20"/>
  <c r="FJ121" i="20"/>
  <c r="FH121" i="20"/>
  <c r="FF121" i="20"/>
  <c r="FD121" i="20"/>
  <c r="FB121" i="20"/>
  <c r="EH121" i="20"/>
  <c r="EJ121" i="20"/>
  <c r="EL121" i="20"/>
  <c r="EN121" i="20"/>
  <c r="EP121" i="20"/>
  <c r="ER121" i="20"/>
  <c r="ET121" i="20"/>
  <c r="EV121" i="20"/>
  <c r="EX121" i="20"/>
  <c r="EZ121" i="20"/>
  <c r="HY121" i="20"/>
  <c r="HQ121" i="20"/>
  <c r="HF121" i="20"/>
  <c r="HB121" i="20"/>
  <c r="GX121" i="20"/>
  <c r="GT121" i="20"/>
  <c r="GP121" i="20"/>
  <c r="GL121" i="20"/>
  <c r="GH121" i="20"/>
  <c r="GD121" i="20"/>
  <c r="FZ121" i="20"/>
  <c r="FV121" i="20"/>
  <c r="FU121" i="20"/>
  <c r="FQ121" i="20"/>
  <c r="FM121" i="20"/>
  <c r="FI121" i="20"/>
  <c r="FE121" i="20"/>
  <c r="EI121" i="20"/>
  <c r="EM121" i="20"/>
  <c r="EQ121" i="20"/>
  <c r="EU121" i="20"/>
  <c r="EY121" i="20"/>
  <c r="FS121" i="20"/>
  <c r="FO121" i="20"/>
  <c r="FK121" i="20"/>
  <c r="FG121" i="20"/>
  <c r="FC121" i="20"/>
  <c r="EK121" i="20"/>
  <c r="EO121" i="20"/>
  <c r="ES121" i="20"/>
  <c r="EW121" i="20"/>
  <c r="FA121" i="20"/>
  <c r="AC119" i="20"/>
  <c r="IB119" i="20"/>
  <c r="HZ119" i="20"/>
  <c r="HX119" i="20"/>
  <c r="HV119" i="20"/>
  <c r="HT119" i="20"/>
  <c r="HR119" i="20"/>
  <c r="HP119" i="20"/>
  <c r="HN119" i="20"/>
  <c r="HL119" i="20"/>
  <c r="HJ119" i="20"/>
  <c r="IA119" i="20"/>
  <c r="HW119" i="20"/>
  <c r="HS119" i="20"/>
  <c r="HO119" i="20"/>
  <c r="HK119" i="20"/>
  <c r="HI119" i="20"/>
  <c r="HG119" i="20"/>
  <c r="HE119" i="20"/>
  <c r="HC119" i="20"/>
  <c r="HA119" i="20"/>
  <c r="GY119" i="20"/>
  <c r="GW119" i="20"/>
  <c r="GU119" i="20"/>
  <c r="GS119" i="20"/>
  <c r="GQ119" i="20"/>
  <c r="GO119" i="20"/>
  <c r="GM119" i="20"/>
  <c r="GK119" i="20"/>
  <c r="GI119" i="20"/>
  <c r="GG119" i="20"/>
  <c r="GE119" i="20"/>
  <c r="GC119" i="20"/>
  <c r="GA119" i="20"/>
  <c r="FY119" i="20"/>
  <c r="FW119" i="20"/>
  <c r="IC119" i="20"/>
  <c r="HU119" i="20"/>
  <c r="HM119" i="20"/>
  <c r="HH119" i="20"/>
  <c r="HD119" i="20"/>
  <c r="GZ119" i="20"/>
  <c r="GV119" i="20"/>
  <c r="GR119" i="20"/>
  <c r="GN119" i="20"/>
  <c r="GJ119" i="20"/>
  <c r="GF119" i="20"/>
  <c r="GB119" i="20"/>
  <c r="FX119" i="20"/>
  <c r="FT119" i="20"/>
  <c r="FR119" i="20"/>
  <c r="FP119" i="20"/>
  <c r="FN119" i="20"/>
  <c r="FL119" i="20"/>
  <c r="FJ119" i="20"/>
  <c r="FH119" i="20"/>
  <c r="FF119" i="20"/>
  <c r="FD119" i="20"/>
  <c r="FB119" i="20"/>
  <c r="EH119" i="20"/>
  <c r="EJ119" i="20"/>
  <c r="EL119" i="20"/>
  <c r="EN119" i="20"/>
  <c r="EP119" i="20"/>
  <c r="ER119" i="20"/>
  <c r="ET119" i="20"/>
  <c r="EV119" i="20"/>
  <c r="EX119" i="20"/>
  <c r="EZ119" i="20"/>
  <c r="HY119" i="20"/>
  <c r="HQ119" i="20"/>
  <c r="HF119" i="20"/>
  <c r="HB119" i="20"/>
  <c r="GX119" i="20"/>
  <c r="GT119" i="20"/>
  <c r="GP119" i="20"/>
  <c r="GL119" i="20"/>
  <c r="GH119" i="20"/>
  <c r="GD119" i="20"/>
  <c r="FZ119" i="20"/>
  <c r="FV119" i="20"/>
  <c r="FU119" i="20"/>
  <c r="FQ119" i="20"/>
  <c r="FM119" i="20"/>
  <c r="FI119" i="20"/>
  <c r="FE119" i="20"/>
  <c r="EI119" i="20"/>
  <c r="EM119" i="20"/>
  <c r="EQ119" i="20"/>
  <c r="EU119" i="20"/>
  <c r="EY119" i="20"/>
  <c r="FS119" i="20"/>
  <c r="FO119" i="20"/>
  <c r="FK119" i="20"/>
  <c r="FG119" i="20"/>
  <c r="FC119" i="20"/>
  <c r="EK119" i="20"/>
  <c r="EO119" i="20"/>
  <c r="ES119" i="20"/>
  <c r="EW119" i="20"/>
  <c r="FA119" i="20"/>
  <c r="AC117" i="20"/>
  <c r="IB117" i="20"/>
  <c r="HZ117" i="20"/>
  <c r="HX117" i="20"/>
  <c r="HV117" i="20"/>
  <c r="HT117" i="20"/>
  <c r="HR117" i="20"/>
  <c r="HP117" i="20"/>
  <c r="HN117" i="20"/>
  <c r="HL117" i="20"/>
  <c r="HJ117" i="20"/>
  <c r="IA117" i="20"/>
  <c r="HW117" i="20"/>
  <c r="HS117" i="20"/>
  <c r="HO117" i="20"/>
  <c r="HK117" i="20"/>
  <c r="HI117" i="20"/>
  <c r="HG117" i="20"/>
  <c r="HE117" i="20"/>
  <c r="HC117" i="20"/>
  <c r="HA117" i="20"/>
  <c r="GY117" i="20"/>
  <c r="GW117" i="20"/>
  <c r="GU117" i="20"/>
  <c r="GS117" i="20"/>
  <c r="GQ117" i="20"/>
  <c r="GO117" i="20"/>
  <c r="GM117" i="20"/>
  <c r="GK117" i="20"/>
  <c r="GI117" i="20"/>
  <c r="GG117" i="20"/>
  <c r="GE117" i="20"/>
  <c r="GC117" i="20"/>
  <c r="GA117" i="20"/>
  <c r="FY117" i="20"/>
  <c r="FW117" i="20"/>
  <c r="IC117" i="20"/>
  <c r="HU117" i="20"/>
  <c r="HM117" i="20"/>
  <c r="HH117" i="20"/>
  <c r="HD117" i="20"/>
  <c r="GZ117" i="20"/>
  <c r="GV117" i="20"/>
  <c r="GR117" i="20"/>
  <c r="GN117" i="20"/>
  <c r="GJ117" i="20"/>
  <c r="GF117" i="20"/>
  <c r="GB117" i="20"/>
  <c r="FX117" i="20"/>
  <c r="FT117" i="20"/>
  <c r="FR117" i="20"/>
  <c r="FP117" i="20"/>
  <c r="FN117" i="20"/>
  <c r="FL117" i="20"/>
  <c r="FJ117" i="20"/>
  <c r="FH117" i="20"/>
  <c r="FF117" i="20"/>
  <c r="FD117" i="20"/>
  <c r="FB117" i="20"/>
  <c r="EH117" i="20"/>
  <c r="EJ117" i="20"/>
  <c r="EL117" i="20"/>
  <c r="EN117" i="20"/>
  <c r="EP117" i="20"/>
  <c r="ER117" i="20"/>
  <c r="ET117" i="20"/>
  <c r="EV117" i="20"/>
  <c r="EX117" i="20"/>
  <c r="EZ117" i="20"/>
  <c r="HY117" i="20"/>
  <c r="HQ117" i="20"/>
  <c r="HF117" i="20"/>
  <c r="HB117" i="20"/>
  <c r="GX117" i="20"/>
  <c r="GT117" i="20"/>
  <c r="GP117" i="20"/>
  <c r="GL117" i="20"/>
  <c r="GH117" i="20"/>
  <c r="GD117" i="20"/>
  <c r="FZ117" i="20"/>
  <c r="FV117" i="20"/>
  <c r="FU117" i="20"/>
  <c r="FQ117" i="20"/>
  <c r="FM117" i="20"/>
  <c r="FI117" i="20"/>
  <c r="FE117" i="20"/>
  <c r="EI117" i="20"/>
  <c r="EM117" i="20"/>
  <c r="EQ117" i="20"/>
  <c r="EU117" i="20"/>
  <c r="EY117" i="20"/>
  <c r="FS117" i="20"/>
  <c r="FO117" i="20"/>
  <c r="FK117" i="20"/>
  <c r="FG117" i="20"/>
  <c r="FC117" i="20"/>
  <c r="EK117" i="20"/>
  <c r="EO117" i="20"/>
  <c r="ES117" i="20"/>
  <c r="EW117" i="20"/>
  <c r="FA117" i="20"/>
  <c r="AC115" i="20"/>
  <c r="IB115" i="20"/>
  <c r="HZ115" i="20"/>
  <c r="HX115" i="20"/>
  <c r="HV115" i="20"/>
  <c r="HT115" i="20"/>
  <c r="HR115" i="20"/>
  <c r="HP115" i="20"/>
  <c r="HN115" i="20"/>
  <c r="HL115" i="20"/>
  <c r="HJ115" i="20"/>
  <c r="IA115" i="20"/>
  <c r="HW115" i="20"/>
  <c r="HS115" i="20"/>
  <c r="HO115" i="20"/>
  <c r="HK115" i="20"/>
  <c r="HI115" i="20"/>
  <c r="HG115" i="20"/>
  <c r="HE115" i="20"/>
  <c r="HC115" i="20"/>
  <c r="HA115" i="20"/>
  <c r="GY115" i="20"/>
  <c r="GW115" i="20"/>
  <c r="GU115" i="20"/>
  <c r="GS115" i="20"/>
  <c r="GQ115" i="20"/>
  <c r="GO115" i="20"/>
  <c r="GM115" i="20"/>
  <c r="GK115" i="20"/>
  <c r="GI115" i="20"/>
  <c r="GG115" i="20"/>
  <c r="GE115" i="20"/>
  <c r="GC115" i="20"/>
  <c r="GA115" i="20"/>
  <c r="FY115" i="20"/>
  <c r="FW115" i="20"/>
  <c r="IC115" i="20"/>
  <c r="HU115" i="20"/>
  <c r="HM115" i="20"/>
  <c r="HH115" i="20"/>
  <c r="HD115" i="20"/>
  <c r="GZ115" i="20"/>
  <c r="GV115" i="20"/>
  <c r="GR115" i="20"/>
  <c r="GN115" i="20"/>
  <c r="GJ115" i="20"/>
  <c r="GF115" i="20"/>
  <c r="GB115" i="20"/>
  <c r="FX115" i="20"/>
  <c r="FT115" i="20"/>
  <c r="FR115" i="20"/>
  <c r="FP115" i="20"/>
  <c r="FN115" i="20"/>
  <c r="FL115" i="20"/>
  <c r="FJ115" i="20"/>
  <c r="FH115" i="20"/>
  <c r="FF115" i="20"/>
  <c r="FD115" i="20"/>
  <c r="FB115" i="20"/>
  <c r="EH115" i="20"/>
  <c r="EJ115" i="20"/>
  <c r="EL115" i="20"/>
  <c r="EN115" i="20"/>
  <c r="EP115" i="20"/>
  <c r="ER115" i="20"/>
  <c r="ET115" i="20"/>
  <c r="EV115" i="20"/>
  <c r="EX115" i="20"/>
  <c r="EZ115" i="20"/>
  <c r="HY115" i="20"/>
  <c r="HQ115" i="20"/>
  <c r="HF115" i="20"/>
  <c r="HB115" i="20"/>
  <c r="GX115" i="20"/>
  <c r="GT115" i="20"/>
  <c r="GP115" i="20"/>
  <c r="GL115" i="20"/>
  <c r="GH115" i="20"/>
  <c r="GD115" i="20"/>
  <c r="FZ115" i="20"/>
  <c r="FV115" i="20"/>
  <c r="FU115" i="20"/>
  <c r="FQ115" i="20"/>
  <c r="FM115" i="20"/>
  <c r="FI115" i="20"/>
  <c r="FE115" i="20"/>
  <c r="EI115" i="20"/>
  <c r="EM115" i="20"/>
  <c r="EQ115" i="20"/>
  <c r="EU115" i="20"/>
  <c r="EY115" i="20"/>
  <c r="FS115" i="20"/>
  <c r="FO115" i="20"/>
  <c r="FK115" i="20"/>
  <c r="FG115" i="20"/>
  <c r="FC115" i="20"/>
  <c r="EK115" i="20"/>
  <c r="EO115" i="20"/>
  <c r="ES115" i="20"/>
  <c r="EW115" i="20"/>
  <c r="FA115" i="20"/>
  <c r="AC113" i="20"/>
  <c r="IB113" i="20"/>
  <c r="HZ113" i="20"/>
  <c r="HX113" i="20"/>
  <c r="HV113" i="20"/>
  <c r="HT113" i="20"/>
  <c r="HR113" i="20"/>
  <c r="HP113" i="20"/>
  <c r="HN113" i="20"/>
  <c r="HL113" i="20"/>
  <c r="HJ113" i="20"/>
  <c r="IA113" i="20"/>
  <c r="HW113" i="20"/>
  <c r="HS113" i="20"/>
  <c r="HO113" i="20"/>
  <c r="HK113" i="20"/>
  <c r="HI113" i="20"/>
  <c r="HG113" i="20"/>
  <c r="HE113" i="20"/>
  <c r="HC113" i="20"/>
  <c r="HA113" i="20"/>
  <c r="GY113" i="20"/>
  <c r="GW113" i="20"/>
  <c r="GU113" i="20"/>
  <c r="GS113" i="20"/>
  <c r="GQ113" i="20"/>
  <c r="GO113" i="20"/>
  <c r="GM113" i="20"/>
  <c r="GK113" i="20"/>
  <c r="GI113" i="20"/>
  <c r="GG113" i="20"/>
  <c r="GE113" i="20"/>
  <c r="GC113" i="20"/>
  <c r="GA113" i="20"/>
  <c r="FY113" i="20"/>
  <c r="FW113" i="20"/>
  <c r="IC113" i="20"/>
  <c r="HU113" i="20"/>
  <c r="HM113" i="20"/>
  <c r="HH113" i="20"/>
  <c r="HD113" i="20"/>
  <c r="GZ113" i="20"/>
  <c r="GV113" i="20"/>
  <c r="GR113" i="20"/>
  <c r="GN113" i="20"/>
  <c r="GJ113" i="20"/>
  <c r="GF113" i="20"/>
  <c r="GB113" i="20"/>
  <c r="FX113" i="20"/>
  <c r="FT113" i="20"/>
  <c r="FR113" i="20"/>
  <c r="FP113" i="20"/>
  <c r="FN113" i="20"/>
  <c r="FL113" i="20"/>
  <c r="FJ113" i="20"/>
  <c r="FH113" i="20"/>
  <c r="FF113" i="20"/>
  <c r="FD113" i="20"/>
  <c r="FB113" i="20"/>
  <c r="EH113" i="20"/>
  <c r="EJ113" i="20"/>
  <c r="EL113" i="20"/>
  <c r="EN113" i="20"/>
  <c r="EP113" i="20"/>
  <c r="ER113" i="20"/>
  <c r="ET113" i="20"/>
  <c r="EV113" i="20"/>
  <c r="EX113" i="20"/>
  <c r="EZ113" i="20"/>
  <c r="HY113" i="20"/>
  <c r="HQ113" i="20"/>
  <c r="HF113" i="20"/>
  <c r="HB113" i="20"/>
  <c r="GX113" i="20"/>
  <c r="GT113" i="20"/>
  <c r="GP113" i="20"/>
  <c r="GL113" i="20"/>
  <c r="GH113" i="20"/>
  <c r="GD113" i="20"/>
  <c r="FZ113" i="20"/>
  <c r="FV113" i="20"/>
  <c r="FU113" i="20"/>
  <c r="FQ113" i="20"/>
  <c r="FM113" i="20"/>
  <c r="FI113" i="20"/>
  <c r="FE113" i="20"/>
  <c r="EI113" i="20"/>
  <c r="EM113" i="20"/>
  <c r="EQ113" i="20"/>
  <c r="EU113" i="20"/>
  <c r="EY113" i="20"/>
  <c r="FS113" i="20"/>
  <c r="FO113" i="20"/>
  <c r="FK113" i="20"/>
  <c r="FG113" i="20"/>
  <c r="FC113" i="20"/>
  <c r="EK113" i="20"/>
  <c r="EO113" i="20"/>
  <c r="ES113" i="20"/>
  <c r="EW113" i="20"/>
  <c r="FA113" i="20"/>
  <c r="EN135" i="20"/>
  <c r="EN125" i="20"/>
  <c r="FI125" i="20"/>
  <c r="FI135" i="20"/>
  <c r="GC129" i="20"/>
  <c r="GC131" i="20"/>
  <c r="GW125" i="20"/>
  <c r="GW135" i="20"/>
  <c r="HQ129" i="20"/>
  <c r="HQ131" i="20"/>
  <c r="AC230" i="20"/>
  <c r="IC230" i="20"/>
  <c r="IA230" i="20"/>
  <c r="HY230" i="20"/>
  <c r="HW230" i="20"/>
  <c r="HU230" i="20"/>
  <c r="HS230" i="20"/>
  <c r="HQ230" i="20"/>
  <c r="HO230" i="20"/>
  <c r="HM230" i="20"/>
  <c r="HK230" i="20"/>
  <c r="HZ230" i="20"/>
  <c r="HV230" i="20"/>
  <c r="HR230" i="20"/>
  <c r="HN230" i="20"/>
  <c r="HJ230" i="20"/>
  <c r="IB230" i="20"/>
  <c r="HT230" i="20"/>
  <c r="HL230" i="20"/>
  <c r="HP230" i="20"/>
  <c r="HH230" i="20"/>
  <c r="HF230" i="20"/>
  <c r="HD230" i="20"/>
  <c r="HB230" i="20"/>
  <c r="GZ230" i="20"/>
  <c r="GX230" i="20"/>
  <c r="GV230" i="20"/>
  <c r="GT230" i="20"/>
  <c r="GR230" i="20"/>
  <c r="GP230" i="20"/>
  <c r="HX230" i="20"/>
  <c r="HI230" i="20"/>
  <c r="HE230" i="20"/>
  <c r="HA230" i="20"/>
  <c r="GW230" i="20"/>
  <c r="GS230" i="20"/>
  <c r="GO230" i="20"/>
  <c r="GM230" i="20"/>
  <c r="GK230" i="20"/>
  <c r="GI230" i="20"/>
  <c r="GG230" i="20"/>
  <c r="GE230" i="20"/>
  <c r="GC230" i="20"/>
  <c r="GA230" i="20"/>
  <c r="FY230" i="20"/>
  <c r="FW230" i="20"/>
  <c r="FU230" i="20"/>
  <c r="FS230" i="20"/>
  <c r="FQ230" i="20"/>
  <c r="FO230" i="20"/>
  <c r="FM230" i="20"/>
  <c r="FK230" i="20"/>
  <c r="FI230" i="20"/>
  <c r="FG230" i="20"/>
  <c r="FE230" i="20"/>
  <c r="FC230" i="20"/>
  <c r="HC230" i="20"/>
  <c r="GU230" i="20"/>
  <c r="GN230" i="20"/>
  <c r="GJ230" i="20"/>
  <c r="GF230" i="20"/>
  <c r="GB230" i="20"/>
  <c r="FX230" i="20"/>
  <c r="FT230" i="20"/>
  <c r="FP230" i="20"/>
  <c r="FL230" i="20"/>
  <c r="FH230" i="20"/>
  <c r="FD230" i="20"/>
  <c r="EI230" i="20"/>
  <c r="EK230" i="20"/>
  <c r="EM230" i="20"/>
  <c r="EO230" i="20"/>
  <c r="EQ230" i="20"/>
  <c r="ES230" i="20"/>
  <c r="EU230" i="20"/>
  <c r="EW230" i="20"/>
  <c r="EY230" i="20"/>
  <c r="FA230" i="20"/>
  <c r="HG230" i="20"/>
  <c r="GY230" i="20"/>
  <c r="GQ230" i="20"/>
  <c r="GL230" i="20"/>
  <c r="GH230" i="20"/>
  <c r="GD230" i="20"/>
  <c r="FZ230" i="20"/>
  <c r="FV230" i="20"/>
  <c r="FR230" i="20"/>
  <c r="FN230" i="20"/>
  <c r="FJ230" i="20"/>
  <c r="FF230" i="20"/>
  <c r="FB230" i="20"/>
  <c r="EJ230" i="20"/>
  <c r="EN230" i="20"/>
  <c r="ER230" i="20"/>
  <c r="EV230" i="20"/>
  <c r="EZ230" i="20"/>
  <c r="EH230" i="20"/>
  <c r="EL230" i="20"/>
  <c r="EP230" i="20"/>
  <c r="ET230" i="20"/>
  <c r="EX230" i="20"/>
  <c r="AC228" i="20"/>
  <c r="IC228" i="20"/>
  <c r="IA228" i="20"/>
  <c r="HY228" i="20"/>
  <c r="HW228" i="20"/>
  <c r="HU228" i="20"/>
  <c r="HS228" i="20"/>
  <c r="HQ228" i="20"/>
  <c r="HO228" i="20"/>
  <c r="HM228" i="20"/>
  <c r="HK228" i="20"/>
  <c r="HZ228" i="20"/>
  <c r="HV228" i="20"/>
  <c r="HR228" i="20"/>
  <c r="HN228" i="20"/>
  <c r="HJ228" i="20"/>
  <c r="IB228" i="20"/>
  <c r="HT228" i="20"/>
  <c r="HL228" i="20"/>
  <c r="HX228" i="20"/>
  <c r="HH228" i="20"/>
  <c r="HF228" i="20"/>
  <c r="HD228" i="20"/>
  <c r="HB228" i="20"/>
  <c r="GZ228" i="20"/>
  <c r="GX228" i="20"/>
  <c r="GV228" i="20"/>
  <c r="GT228" i="20"/>
  <c r="GR228" i="20"/>
  <c r="GP228" i="20"/>
  <c r="HI228" i="20"/>
  <c r="HE228" i="20"/>
  <c r="HA228" i="20"/>
  <c r="GW228" i="20"/>
  <c r="GS228" i="20"/>
  <c r="GO228" i="20"/>
  <c r="GM228" i="20"/>
  <c r="GK228" i="20"/>
  <c r="GI228" i="20"/>
  <c r="GG228" i="20"/>
  <c r="GE228" i="20"/>
  <c r="GC228" i="20"/>
  <c r="GA228" i="20"/>
  <c r="FY228" i="20"/>
  <c r="FW228" i="20"/>
  <c r="FU228" i="20"/>
  <c r="FS228" i="20"/>
  <c r="FQ228" i="20"/>
  <c r="FO228" i="20"/>
  <c r="FM228" i="20"/>
  <c r="FK228" i="20"/>
  <c r="FI228" i="20"/>
  <c r="FG228" i="20"/>
  <c r="FE228" i="20"/>
  <c r="FC228" i="20"/>
  <c r="HP228" i="20"/>
  <c r="HC228" i="20"/>
  <c r="GU228" i="20"/>
  <c r="GN228" i="20"/>
  <c r="GJ228" i="20"/>
  <c r="GF228" i="20"/>
  <c r="GB228" i="20"/>
  <c r="FX228" i="20"/>
  <c r="FT228" i="20"/>
  <c r="FP228" i="20"/>
  <c r="FL228" i="20"/>
  <c r="FH228" i="20"/>
  <c r="FD228" i="20"/>
  <c r="EI228" i="20"/>
  <c r="EK228" i="20"/>
  <c r="EM228" i="20"/>
  <c r="EO228" i="20"/>
  <c r="EQ228" i="20"/>
  <c r="ES228" i="20"/>
  <c r="EU228" i="20"/>
  <c r="EW228" i="20"/>
  <c r="EY228" i="20"/>
  <c r="FA228" i="20"/>
  <c r="HG228" i="20"/>
  <c r="GY228" i="20"/>
  <c r="GQ228" i="20"/>
  <c r="GL228" i="20"/>
  <c r="GH228" i="20"/>
  <c r="GD228" i="20"/>
  <c r="FZ228" i="20"/>
  <c r="FV228" i="20"/>
  <c r="FR228" i="20"/>
  <c r="FN228" i="20"/>
  <c r="FJ228" i="20"/>
  <c r="FF228" i="20"/>
  <c r="FB228" i="20"/>
  <c r="EJ228" i="20"/>
  <c r="EN228" i="20"/>
  <c r="ER228" i="20"/>
  <c r="EV228" i="20"/>
  <c r="EZ228" i="20"/>
  <c r="EH228" i="20"/>
  <c r="EL228" i="20"/>
  <c r="EP228" i="20"/>
  <c r="ET228" i="20"/>
  <c r="EX228" i="20"/>
  <c r="AC226" i="20"/>
  <c r="IC226" i="20"/>
  <c r="IA226" i="20"/>
  <c r="HY226" i="20"/>
  <c r="HW226" i="20"/>
  <c r="HU226" i="20"/>
  <c r="HS226" i="20"/>
  <c r="HQ226" i="20"/>
  <c r="HO226" i="20"/>
  <c r="HM226" i="20"/>
  <c r="HK226" i="20"/>
  <c r="HZ226" i="20"/>
  <c r="HV226" i="20"/>
  <c r="HR226" i="20"/>
  <c r="HN226" i="20"/>
  <c r="HJ226" i="20"/>
  <c r="IB226" i="20"/>
  <c r="HT226" i="20"/>
  <c r="HL226" i="20"/>
  <c r="HP226" i="20"/>
  <c r="HH226" i="20"/>
  <c r="HF226" i="20"/>
  <c r="HD226" i="20"/>
  <c r="HB226" i="20"/>
  <c r="GZ226" i="20"/>
  <c r="GX226" i="20"/>
  <c r="GV226" i="20"/>
  <c r="GT226" i="20"/>
  <c r="GR226" i="20"/>
  <c r="GP226" i="20"/>
  <c r="HI226" i="20"/>
  <c r="HE226" i="20"/>
  <c r="HA226" i="20"/>
  <c r="GW226" i="20"/>
  <c r="GS226" i="20"/>
  <c r="GO226" i="20"/>
  <c r="GM226" i="20"/>
  <c r="GK226" i="20"/>
  <c r="GI226" i="20"/>
  <c r="GG226" i="20"/>
  <c r="GE226" i="20"/>
  <c r="GC226" i="20"/>
  <c r="GA226" i="20"/>
  <c r="FY226" i="20"/>
  <c r="FW226" i="20"/>
  <c r="HC226" i="20"/>
  <c r="GU226" i="20"/>
  <c r="GN226" i="20"/>
  <c r="GJ226" i="20"/>
  <c r="GF226" i="20"/>
  <c r="GB226" i="20"/>
  <c r="FX226" i="20"/>
  <c r="FU226" i="20"/>
  <c r="FS226" i="20"/>
  <c r="FQ226" i="20"/>
  <c r="FO226" i="20"/>
  <c r="FM226" i="20"/>
  <c r="FK226" i="20"/>
  <c r="FI226" i="20"/>
  <c r="FG226" i="20"/>
  <c r="FE226" i="20"/>
  <c r="FC226" i="20"/>
  <c r="EI226" i="20"/>
  <c r="EK226" i="20"/>
  <c r="EM226" i="20"/>
  <c r="EO226" i="20"/>
  <c r="EQ226" i="20"/>
  <c r="ES226" i="20"/>
  <c r="EU226" i="20"/>
  <c r="EW226" i="20"/>
  <c r="EY226" i="20"/>
  <c r="FA226" i="20"/>
  <c r="HX226" i="20"/>
  <c r="HG226" i="20"/>
  <c r="GY226" i="20"/>
  <c r="GQ226" i="20"/>
  <c r="GL226" i="20"/>
  <c r="GH226" i="20"/>
  <c r="GD226" i="20"/>
  <c r="FZ226" i="20"/>
  <c r="FV226" i="20"/>
  <c r="FT226" i="20"/>
  <c r="FR226" i="20"/>
  <c r="FP226" i="20"/>
  <c r="FN226" i="20"/>
  <c r="FL226" i="20"/>
  <c r="FJ226" i="20"/>
  <c r="FH226" i="20"/>
  <c r="FF226" i="20"/>
  <c r="FD226" i="20"/>
  <c r="FB226" i="20"/>
  <c r="EJ226" i="20"/>
  <c r="EN226" i="20"/>
  <c r="ER226" i="20"/>
  <c r="EV226" i="20"/>
  <c r="EZ226" i="20"/>
  <c r="EH226" i="20"/>
  <c r="EL226" i="20"/>
  <c r="EP226" i="20"/>
  <c r="ET226" i="20"/>
  <c r="EX226" i="20"/>
  <c r="IC224" i="20"/>
  <c r="IA224" i="20"/>
  <c r="HY224" i="20"/>
  <c r="HW224" i="20"/>
  <c r="HU224" i="20"/>
  <c r="HS224" i="20"/>
  <c r="HQ224" i="20"/>
  <c r="HO224" i="20"/>
  <c r="HM224" i="20"/>
  <c r="HK224" i="20"/>
  <c r="HZ224" i="20"/>
  <c r="HV224" i="20"/>
  <c r="HR224" i="20"/>
  <c r="HN224" i="20"/>
  <c r="HJ224" i="20"/>
  <c r="IB224" i="20"/>
  <c r="HT224" i="20"/>
  <c r="HL224" i="20"/>
  <c r="HX224" i="20"/>
  <c r="HH224" i="20"/>
  <c r="HF224" i="20"/>
  <c r="HD224" i="20"/>
  <c r="HB224" i="20"/>
  <c r="GZ224" i="20"/>
  <c r="GX224" i="20"/>
  <c r="GV224" i="20"/>
  <c r="GT224" i="20"/>
  <c r="GR224" i="20"/>
  <c r="GP224" i="20"/>
  <c r="HP224" i="20"/>
  <c r="HI224" i="20"/>
  <c r="HE224" i="20"/>
  <c r="HA224" i="20"/>
  <c r="GW224" i="20"/>
  <c r="GS224" i="20"/>
  <c r="GO224" i="20"/>
  <c r="GM224" i="20"/>
  <c r="GK224" i="20"/>
  <c r="GI224" i="20"/>
  <c r="GG224" i="20"/>
  <c r="GE224" i="20"/>
  <c r="GC224" i="20"/>
  <c r="GA224" i="20"/>
  <c r="FY224" i="20"/>
  <c r="FW224" i="20"/>
  <c r="HC224" i="20"/>
  <c r="GU224" i="20"/>
  <c r="GN224" i="20"/>
  <c r="GJ224" i="20"/>
  <c r="GF224" i="20"/>
  <c r="GB224" i="20"/>
  <c r="FX224" i="20"/>
  <c r="FU224" i="20"/>
  <c r="FS224" i="20"/>
  <c r="FQ224" i="20"/>
  <c r="FO224" i="20"/>
  <c r="FM224" i="20"/>
  <c r="FK224" i="20"/>
  <c r="FI224" i="20"/>
  <c r="FG224" i="20"/>
  <c r="FE224" i="20"/>
  <c r="FC224" i="20"/>
  <c r="EI224" i="20"/>
  <c r="EK224" i="20"/>
  <c r="EM224" i="20"/>
  <c r="EO224" i="20"/>
  <c r="EQ224" i="20"/>
  <c r="ES224" i="20"/>
  <c r="EU224" i="20"/>
  <c r="EW224" i="20"/>
  <c r="EY224" i="20"/>
  <c r="FA224" i="20"/>
  <c r="HG224" i="20"/>
  <c r="GY224" i="20"/>
  <c r="GQ224" i="20"/>
  <c r="GL224" i="20"/>
  <c r="GH224" i="20"/>
  <c r="GD224" i="20"/>
  <c r="FZ224" i="20"/>
  <c r="FV224" i="20"/>
  <c r="FT224" i="20"/>
  <c r="FR224" i="20"/>
  <c r="FP224" i="20"/>
  <c r="FN224" i="20"/>
  <c r="FL224" i="20"/>
  <c r="FJ224" i="20"/>
  <c r="FH224" i="20"/>
  <c r="FF224" i="20"/>
  <c r="FD224" i="20"/>
  <c r="FB224" i="20"/>
  <c r="EJ224" i="20"/>
  <c r="EN224" i="20"/>
  <c r="ER224" i="20"/>
  <c r="EV224" i="20"/>
  <c r="EZ224" i="20"/>
  <c r="EH224" i="20"/>
  <c r="EL224" i="20"/>
  <c r="EP224" i="20"/>
  <c r="ET224" i="20"/>
  <c r="EX224" i="20"/>
  <c r="AC222" i="20"/>
  <c r="IC222" i="20"/>
  <c r="IA222" i="20"/>
  <c r="HY222" i="20"/>
  <c r="HW222" i="20"/>
  <c r="HU222" i="20"/>
  <c r="HS222" i="20"/>
  <c r="HQ222" i="20"/>
  <c r="HO222" i="20"/>
  <c r="HM222" i="20"/>
  <c r="HK222" i="20"/>
  <c r="HZ222" i="20"/>
  <c r="HV222" i="20"/>
  <c r="HR222" i="20"/>
  <c r="HN222" i="20"/>
  <c r="HJ222" i="20"/>
  <c r="IB222" i="20"/>
  <c r="HT222" i="20"/>
  <c r="HL222" i="20"/>
  <c r="HP222" i="20"/>
  <c r="HH222" i="20"/>
  <c r="HF222" i="20"/>
  <c r="HD222" i="20"/>
  <c r="HB222" i="20"/>
  <c r="GZ222" i="20"/>
  <c r="GX222" i="20"/>
  <c r="GV222" i="20"/>
  <c r="GT222" i="20"/>
  <c r="GR222" i="20"/>
  <c r="GP222" i="20"/>
  <c r="HX222" i="20"/>
  <c r="HI222" i="20"/>
  <c r="HE222" i="20"/>
  <c r="HA222" i="20"/>
  <c r="GW222" i="20"/>
  <c r="GS222" i="20"/>
  <c r="GO222" i="20"/>
  <c r="GM222" i="20"/>
  <c r="GK222" i="20"/>
  <c r="GI222" i="20"/>
  <c r="GG222" i="20"/>
  <c r="GE222" i="20"/>
  <c r="GC222" i="20"/>
  <c r="GA222" i="20"/>
  <c r="FY222" i="20"/>
  <c r="FW222" i="20"/>
  <c r="HC222" i="20"/>
  <c r="GU222" i="20"/>
  <c r="GN222" i="20"/>
  <c r="GJ222" i="20"/>
  <c r="GF222" i="20"/>
  <c r="GB222" i="20"/>
  <c r="FX222" i="20"/>
  <c r="FU222" i="20"/>
  <c r="FS222" i="20"/>
  <c r="FQ222" i="20"/>
  <c r="FO222" i="20"/>
  <c r="FM222" i="20"/>
  <c r="FK222" i="20"/>
  <c r="FI222" i="20"/>
  <c r="FG222" i="20"/>
  <c r="FE222" i="20"/>
  <c r="FC222" i="20"/>
  <c r="EI222" i="20"/>
  <c r="EK222" i="20"/>
  <c r="EM222" i="20"/>
  <c r="EO222" i="20"/>
  <c r="EQ222" i="20"/>
  <c r="ES222" i="20"/>
  <c r="EU222" i="20"/>
  <c r="EW222" i="20"/>
  <c r="EY222" i="20"/>
  <c r="FA222" i="20"/>
  <c r="HG222" i="20"/>
  <c r="GY222" i="20"/>
  <c r="GQ222" i="20"/>
  <c r="GL222" i="20"/>
  <c r="GH222" i="20"/>
  <c r="GD222" i="20"/>
  <c r="FZ222" i="20"/>
  <c r="FV222" i="20"/>
  <c r="FT222" i="20"/>
  <c r="FR222" i="20"/>
  <c r="FP222" i="20"/>
  <c r="FN222" i="20"/>
  <c r="FL222" i="20"/>
  <c r="FJ222" i="20"/>
  <c r="FH222" i="20"/>
  <c r="FF222" i="20"/>
  <c r="FD222" i="20"/>
  <c r="FB222" i="20"/>
  <c r="EJ222" i="20"/>
  <c r="EN222" i="20"/>
  <c r="ER222" i="20"/>
  <c r="EV222" i="20"/>
  <c r="EZ222" i="20"/>
  <c r="EH222" i="20"/>
  <c r="EL222" i="20"/>
  <c r="EP222" i="20"/>
  <c r="ET222" i="20"/>
  <c r="EX222" i="20"/>
  <c r="AC220" i="20"/>
  <c r="IC220" i="20"/>
  <c r="IA220" i="20"/>
  <c r="HY220" i="20"/>
  <c r="HW220" i="20"/>
  <c r="HU220" i="20"/>
  <c r="HS220" i="20"/>
  <c r="HQ220" i="20"/>
  <c r="HO220" i="20"/>
  <c r="HM220" i="20"/>
  <c r="HZ220" i="20"/>
  <c r="HV220" i="20"/>
  <c r="HR220" i="20"/>
  <c r="HN220" i="20"/>
  <c r="HK220" i="20"/>
  <c r="IB220" i="20"/>
  <c r="HT220" i="20"/>
  <c r="HL220" i="20"/>
  <c r="HX220" i="20"/>
  <c r="HJ220" i="20"/>
  <c r="HH220" i="20"/>
  <c r="HF220" i="20"/>
  <c r="HD220" i="20"/>
  <c r="HB220" i="20"/>
  <c r="GZ220" i="20"/>
  <c r="GX220" i="20"/>
  <c r="GV220" i="20"/>
  <c r="GT220" i="20"/>
  <c r="GR220" i="20"/>
  <c r="GP220" i="20"/>
  <c r="HI220" i="20"/>
  <c r="HE220" i="20"/>
  <c r="HA220" i="20"/>
  <c r="GW220" i="20"/>
  <c r="GS220" i="20"/>
  <c r="GO220" i="20"/>
  <c r="GM220" i="20"/>
  <c r="GK220" i="20"/>
  <c r="GI220" i="20"/>
  <c r="GG220" i="20"/>
  <c r="GE220" i="20"/>
  <c r="GC220" i="20"/>
  <c r="GA220" i="20"/>
  <c r="FY220" i="20"/>
  <c r="FW220" i="20"/>
  <c r="HC220" i="20"/>
  <c r="GU220" i="20"/>
  <c r="GN220" i="20"/>
  <c r="GJ220" i="20"/>
  <c r="GF220" i="20"/>
  <c r="GB220" i="20"/>
  <c r="FX220" i="20"/>
  <c r="FU220" i="20"/>
  <c r="FS220" i="20"/>
  <c r="FQ220" i="20"/>
  <c r="FO220" i="20"/>
  <c r="FM220" i="20"/>
  <c r="FK220" i="20"/>
  <c r="FI220" i="20"/>
  <c r="FG220" i="20"/>
  <c r="FE220" i="20"/>
  <c r="FC220" i="20"/>
  <c r="EI220" i="20"/>
  <c r="EK220" i="20"/>
  <c r="EM220" i="20"/>
  <c r="EO220" i="20"/>
  <c r="EQ220" i="20"/>
  <c r="ES220" i="20"/>
  <c r="EU220" i="20"/>
  <c r="EW220" i="20"/>
  <c r="EY220" i="20"/>
  <c r="FA220" i="20"/>
  <c r="HP220" i="20"/>
  <c r="HG220" i="20"/>
  <c r="GY220" i="20"/>
  <c r="GQ220" i="20"/>
  <c r="GL220" i="20"/>
  <c r="GH220" i="20"/>
  <c r="GD220" i="20"/>
  <c r="FZ220" i="20"/>
  <c r="FV220" i="20"/>
  <c r="FT220" i="20"/>
  <c r="FR220" i="20"/>
  <c r="FP220" i="20"/>
  <c r="FN220" i="20"/>
  <c r="FL220" i="20"/>
  <c r="FJ220" i="20"/>
  <c r="FH220" i="20"/>
  <c r="FF220" i="20"/>
  <c r="FD220" i="20"/>
  <c r="FB220" i="20"/>
  <c r="EJ220" i="20"/>
  <c r="EN220" i="20"/>
  <c r="ER220" i="20"/>
  <c r="EV220" i="20"/>
  <c r="EZ220" i="20"/>
  <c r="EH220" i="20"/>
  <c r="EL220" i="20"/>
  <c r="EP220" i="20"/>
  <c r="ET220" i="20"/>
  <c r="EX220" i="20"/>
  <c r="AC218" i="20"/>
  <c r="IC218" i="20"/>
  <c r="IA218" i="20"/>
  <c r="HY218" i="20"/>
  <c r="HW218" i="20"/>
  <c r="HU218" i="20"/>
  <c r="HS218" i="20"/>
  <c r="HQ218" i="20"/>
  <c r="HO218" i="20"/>
  <c r="HM218" i="20"/>
  <c r="HK218" i="20"/>
  <c r="IB218" i="20"/>
  <c r="HX218" i="20"/>
  <c r="HT218" i="20"/>
  <c r="HP218" i="20"/>
  <c r="HL218" i="20"/>
  <c r="HZ218" i="20"/>
  <c r="HR218" i="20"/>
  <c r="HJ218" i="20"/>
  <c r="HH218" i="20"/>
  <c r="HF218" i="20"/>
  <c r="HD218" i="20"/>
  <c r="HB218" i="20"/>
  <c r="GZ218" i="20"/>
  <c r="GX218" i="20"/>
  <c r="GV218" i="20"/>
  <c r="GT218" i="20"/>
  <c r="GR218" i="20"/>
  <c r="GP218" i="20"/>
  <c r="HN218" i="20"/>
  <c r="HI218" i="20"/>
  <c r="HE218" i="20"/>
  <c r="HA218" i="20"/>
  <c r="GW218" i="20"/>
  <c r="GS218" i="20"/>
  <c r="GO218" i="20"/>
  <c r="GM218" i="20"/>
  <c r="GK218" i="20"/>
  <c r="GI218" i="20"/>
  <c r="GG218" i="20"/>
  <c r="GE218" i="20"/>
  <c r="GC218" i="20"/>
  <c r="GA218" i="20"/>
  <c r="FY218" i="20"/>
  <c r="FW218" i="20"/>
  <c r="HC218" i="20"/>
  <c r="GU218" i="20"/>
  <c r="GN218" i="20"/>
  <c r="GJ218" i="20"/>
  <c r="GF218" i="20"/>
  <c r="GB218" i="20"/>
  <c r="FX218" i="20"/>
  <c r="FU218" i="20"/>
  <c r="FS218" i="20"/>
  <c r="FQ218" i="20"/>
  <c r="FO218" i="20"/>
  <c r="FM218" i="20"/>
  <c r="FK218" i="20"/>
  <c r="FI218" i="20"/>
  <c r="FG218" i="20"/>
  <c r="FE218" i="20"/>
  <c r="FC218" i="20"/>
  <c r="EI218" i="20"/>
  <c r="EK218" i="20"/>
  <c r="EM218" i="20"/>
  <c r="EO218" i="20"/>
  <c r="EQ218" i="20"/>
  <c r="ES218" i="20"/>
  <c r="EU218" i="20"/>
  <c r="EW218" i="20"/>
  <c r="EY218" i="20"/>
  <c r="FA218" i="20"/>
  <c r="HV218" i="20"/>
  <c r="HG218" i="20"/>
  <c r="GY218" i="20"/>
  <c r="GQ218" i="20"/>
  <c r="GL218" i="20"/>
  <c r="GH218" i="20"/>
  <c r="GD218" i="20"/>
  <c r="FZ218" i="20"/>
  <c r="FV218" i="20"/>
  <c r="FR218" i="20"/>
  <c r="FN218" i="20"/>
  <c r="FJ218" i="20"/>
  <c r="FF218" i="20"/>
  <c r="FB218" i="20"/>
  <c r="EJ218" i="20"/>
  <c r="EN218" i="20"/>
  <c r="ER218" i="20"/>
  <c r="EV218" i="20"/>
  <c r="EZ218" i="20"/>
  <c r="FT218" i="20"/>
  <c r="FP218" i="20"/>
  <c r="FL218" i="20"/>
  <c r="FH218" i="20"/>
  <c r="FD218" i="20"/>
  <c r="EH218" i="20"/>
  <c r="EL218" i="20"/>
  <c r="EP218" i="20"/>
  <c r="ET218" i="20"/>
  <c r="EX218" i="20"/>
  <c r="AC216" i="20"/>
  <c r="IC216" i="20"/>
  <c r="IA216" i="20"/>
  <c r="HY216" i="20"/>
  <c r="HW216" i="20"/>
  <c r="HU216" i="20"/>
  <c r="HS216" i="20"/>
  <c r="HQ216" i="20"/>
  <c r="HO216" i="20"/>
  <c r="HM216" i="20"/>
  <c r="HK216" i="20"/>
  <c r="IB216" i="20"/>
  <c r="HX216" i="20"/>
  <c r="HT216" i="20"/>
  <c r="HP216" i="20"/>
  <c r="HL216" i="20"/>
  <c r="HZ216" i="20"/>
  <c r="HR216" i="20"/>
  <c r="HJ216" i="20"/>
  <c r="HH216" i="20"/>
  <c r="HF216" i="20"/>
  <c r="HD216" i="20"/>
  <c r="HB216" i="20"/>
  <c r="GZ216" i="20"/>
  <c r="GX216" i="20"/>
  <c r="GV216" i="20"/>
  <c r="GT216" i="20"/>
  <c r="GR216" i="20"/>
  <c r="GP216" i="20"/>
  <c r="HV216" i="20"/>
  <c r="HI216" i="20"/>
  <c r="HE216" i="20"/>
  <c r="HA216" i="20"/>
  <c r="GW216" i="20"/>
  <c r="GS216" i="20"/>
  <c r="GO216" i="20"/>
  <c r="GM216" i="20"/>
  <c r="GK216" i="20"/>
  <c r="GI216" i="20"/>
  <c r="GG216" i="20"/>
  <c r="GE216" i="20"/>
  <c r="GC216" i="20"/>
  <c r="GA216" i="20"/>
  <c r="FY216" i="20"/>
  <c r="FW216" i="20"/>
  <c r="HN216" i="20"/>
  <c r="HC216" i="20"/>
  <c r="GU216" i="20"/>
  <c r="GN216" i="20"/>
  <c r="GJ216" i="20"/>
  <c r="GF216" i="20"/>
  <c r="GB216" i="20"/>
  <c r="FX216" i="20"/>
  <c r="FU216" i="20"/>
  <c r="FS216" i="20"/>
  <c r="FQ216" i="20"/>
  <c r="FO216" i="20"/>
  <c r="FM216" i="20"/>
  <c r="FK216" i="20"/>
  <c r="FI216" i="20"/>
  <c r="FG216" i="20"/>
  <c r="FE216" i="20"/>
  <c r="FC216" i="20"/>
  <c r="EI216" i="20"/>
  <c r="EK216" i="20"/>
  <c r="EM216" i="20"/>
  <c r="EO216" i="20"/>
  <c r="EQ216" i="20"/>
  <c r="ES216" i="20"/>
  <c r="EU216" i="20"/>
  <c r="EW216" i="20"/>
  <c r="EY216" i="20"/>
  <c r="FA216" i="20"/>
  <c r="HG216" i="20"/>
  <c r="GY216" i="20"/>
  <c r="GQ216" i="20"/>
  <c r="GL216" i="20"/>
  <c r="GH216" i="20"/>
  <c r="GD216" i="20"/>
  <c r="FZ216" i="20"/>
  <c r="FV216" i="20"/>
  <c r="FR216" i="20"/>
  <c r="FN216" i="20"/>
  <c r="FJ216" i="20"/>
  <c r="FF216" i="20"/>
  <c r="FB216" i="20"/>
  <c r="EJ216" i="20"/>
  <c r="EN216" i="20"/>
  <c r="ER216" i="20"/>
  <c r="EV216" i="20"/>
  <c r="EZ216" i="20"/>
  <c r="FT216" i="20"/>
  <c r="FP216" i="20"/>
  <c r="FL216" i="20"/>
  <c r="FH216" i="20"/>
  <c r="FD216" i="20"/>
  <c r="EH216" i="20"/>
  <c r="EL216" i="20"/>
  <c r="EP216" i="20"/>
  <c r="ET216" i="20"/>
  <c r="EX216" i="20"/>
  <c r="AC214" i="20"/>
  <c r="IC214" i="20"/>
  <c r="IA214" i="20"/>
  <c r="HY214" i="20"/>
  <c r="HW214" i="20"/>
  <c r="HU214" i="20"/>
  <c r="HS214" i="20"/>
  <c r="HQ214" i="20"/>
  <c r="HO214" i="20"/>
  <c r="HM214" i="20"/>
  <c r="HK214" i="20"/>
  <c r="IB214" i="20"/>
  <c r="HX214" i="20"/>
  <c r="HT214" i="20"/>
  <c r="HP214" i="20"/>
  <c r="HL214" i="20"/>
  <c r="HZ214" i="20"/>
  <c r="HR214" i="20"/>
  <c r="HJ214" i="20"/>
  <c r="HH214" i="20"/>
  <c r="HF214" i="20"/>
  <c r="HD214" i="20"/>
  <c r="HB214" i="20"/>
  <c r="GZ214" i="20"/>
  <c r="GX214" i="20"/>
  <c r="GV214" i="20"/>
  <c r="GT214" i="20"/>
  <c r="GR214" i="20"/>
  <c r="GP214" i="20"/>
  <c r="HN214" i="20"/>
  <c r="HI214" i="20"/>
  <c r="HE214" i="20"/>
  <c r="HA214" i="20"/>
  <c r="GW214" i="20"/>
  <c r="GS214" i="20"/>
  <c r="GO214" i="20"/>
  <c r="GM214" i="20"/>
  <c r="GK214" i="20"/>
  <c r="GI214" i="20"/>
  <c r="GG214" i="20"/>
  <c r="GE214" i="20"/>
  <c r="GC214" i="20"/>
  <c r="GA214" i="20"/>
  <c r="FY214" i="20"/>
  <c r="FW214" i="20"/>
  <c r="HV214" i="20"/>
  <c r="HC214" i="20"/>
  <c r="GU214" i="20"/>
  <c r="GN214" i="20"/>
  <c r="GJ214" i="20"/>
  <c r="GF214" i="20"/>
  <c r="GB214" i="20"/>
  <c r="FX214" i="20"/>
  <c r="FU214" i="20"/>
  <c r="FS214" i="20"/>
  <c r="FQ214" i="20"/>
  <c r="FO214" i="20"/>
  <c r="FM214" i="20"/>
  <c r="FK214" i="20"/>
  <c r="FI214" i="20"/>
  <c r="FG214" i="20"/>
  <c r="FE214" i="20"/>
  <c r="FC214" i="20"/>
  <c r="EI214" i="20"/>
  <c r="EK214" i="20"/>
  <c r="EM214" i="20"/>
  <c r="EO214" i="20"/>
  <c r="EQ214" i="20"/>
  <c r="ES214" i="20"/>
  <c r="EU214" i="20"/>
  <c r="EW214" i="20"/>
  <c r="EY214" i="20"/>
  <c r="FA214" i="20"/>
  <c r="HG214" i="20"/>
  <c r="GY214" i="20"/>
  <c r="GQ214" i="20"/>
  <c r="GL214" i="20"/>
  <c r="GH214" i="20"/>
  <c r="GD214" i="20"/>
  <c r="FZ214" i="20"/>
  <c r="FV214" i="20"/>
  <c r="FR214" i="20"/>
  <c r="FN214" i="20"/>
  <c r="FJ214" i="20"/>
  <c r="FF214" i="20"/>
  <c r="FB214" i="20"/>
  <c r="EJ214" i="20"/>
  <c r="EN214" i="20"/>
  <c r="ER214" i="20"/>
  <c r="EV214" i="20"/>
  <c r="EZ214" i="20"/>
  <c r="FT214" i="20"/>
  <c r="FP214" i="20"/>
  <c r="FL214" i="20"/>
  <c r="FH214" i="20"/>
  <c r="FD214" i="20"/>
  <c r="EH214" i="20"/>
  <c r="EL214" i="20"/>
  <c r="EP214" i="20"/>
  <c r="ET214" i="20"/>
  <c r="EX214" i="20"/>
  <c r="AC212" i="20"/>
  <c r="IC212" i="20"/>
  <c r="IA212" i="20"/>
  <c r="HY212" i="20"/>
  <c r="HW212" i="20"/>
  <c r="HU212" i="20"/>
  <c r="HS212" i="20"/>
  <c r="HQ212" i="20"/>
  <c r="HO212" i="20"/>
  <c r="HM212" i="20"/>
  <c r="HK212" i="20"/>
  <c r="IB212" i="20"/>
  <c r="HX212" i="20"/>
  <c r="HT212" i="20"/>
  <c r="HP212" i="20"/>
  <c r="HL212" i="20"/>
  <c r="HZ212" i="20"/>
  <c r="HR212" i="20"/>
  <c r="HJ212" i="20"/>
  <c r="HH212" i="20"/>
  <c r="HF212" i="20"/>
  <c r="HD212" i="20"/>
  <c r="HB212" i="20"/>
  <c r="GZ212" i="20"/>
  <c r="GX212" i="20"/>
  <c r="GV212" i="20"/>
  <c r="GT212" i="20"/>
  <c r="GR212" i="20"/>
  <c r="GP212" i="20"/>
  <c r="HV212" i="20"/>
  <c r="HI212" i="20"/>
  <c r="HE212" i="20"/>
  <c r="HA212" i="20"/>
  <c r="GW212" i="20"/>
  <c r="GS212" i="20"/>
  <c r="GO212" i="20"/>
  <c r="GM212" i="20"/>
  <c r="GK212" i="20"/>
  <c r="GI212" i="20"/>
  <c r="GG212" i="20"/>
  <c r="GE212" i="20"/>
  <c r="GC212" i="20"/>
  <c r="GA212" i="20"/>
  <c r="FY212" i="20"/>
  <c r="FW212" i="20"/>
  <c r="HC212" i="20"/>
  <c r="GU212" i="20"/>
  <c r="GN212" i="20"/>
  <c r="GJ212" i="20"/>
  <c r="GF212" i="20"/>
  <c r="GB212" i="20"/>
  <c r="FX212" i="20"/>
  <c r="FU212" i="20"/>
  <c r="FS212" i="20"/>
  <c r="FQ212" i="20"/>
  <c r="FO212" i="20"/>
  <c r="FM212" i="20"/>
  <c r="FK212" i="20"/>
  <c r="FI212" i="20"/>
  <c r="FG212" i="20"/>
  <c r="FE212" i="20"/>
  <c r="FC212" i="20"/>
  <c r="EI212" i="20"/>
  <c r="EK212" i="20"/>
  <c r="EM212" i="20"/>
  <c r="EO212" i="20"/>
  <c r="EQ212" i="20"/>
  <c r="ES212" i="20"/>
  <c r="EU212" i="20"/>
  <c r="EW212" i="20"/>
  <c r="EY212" i="20"/>
  <c r="FA212" i="20"/>
  <c r="HN212" i="20"/>
  <c r="HG212" i="20"/>
  <c r="GY212" i="20"/>
  <c r="GQ212" i="20"/>
  <c r="GL212" i="20"/>
  <c r="GH212" i="20"/>
  <c r="GD212" i="20"/>
  <c r="FZ212" i="20"/>
  <c r="FV212" i="20"/>
  <c r="FR212" i="20"/>
  <c r="FN212" i="20"/>
  <c r="FJ212" i="20"/>
  <c r="FF212" i="20"/>
  <c r="FB212" i="20"/>
  <c r="EJ212" i="20"/>
  <c r="EN212" i="20"/>
  <c r="ER212" i="20"/>
  <c r="EV212" i="20"/>
  <c r="EZ212" i="20"/>
  <c r="FT212" i="20"/>
  <c r="FP212" i="20"/>
  <c r="FL212" i="20"/>
  <c r="FH212" i="20"/>
  <c r="FD212" i="20"/>
  <c r="EH212" i="20"/>
  <c r="EL212" i="20"/>
  <c r="EP212" i="20"/>
  <c r="ET212" i="20"/>
  <c r="EX212" i="20"/>
  <c r="AC210" i="20"/>
  <c r="IC210" i="20"/>
  <c r="IA210" i="20"/>
  <c r="HY210" i="20"/>
  <c r="HW210" i="20"/>
  <c r="HU210" i="20"/>
  <c r="HS210" i="20"/>
  <c r="HQ210" i="20"/>
  <c r="HO210" i="20"/>
  <c r="HM210" i="20"/>
  <c r="HK210" i="20"/>
  <c r="IB210" i="20"/>
  <c r="HX210" i="20"/>
  <c r="HT210" i="20"/>
  <c r="HP210" i="20"/>
  <c r="HL210" i="20"/>
  <c r="HZ210" i="20"/>
  <c r="HR210" i="20"/>
  <c r="HJ210" i="20"/>
  <c r="HH210" i="20"/>
  <c r="HF210" i="20"/>
  <c r="HD210" i="20"/>
  <c r="HB210" i="20"/>
  <c r="GZ210" i="20"/>
  <c r="GX210" i="20"/>
  <c r="GV210" i="20"/>
  <c r="GT210" i="20"/>
  <c r="GR210" i="20"/>
  <c r="GP210" i="20"/>
  <c r="HN210" i="20"/>
  <c r="HI210" i="20"/>
  <c r="HE210" i="20"/>
  <c r="HA210" i="20"/>
  <c r="GW210" i="20"/>
  <c r="GS210" i="20"/>
  <c r="GO210" i="20"/>
  <c r="GM210" i="20"/>
  <c r="GK210" i="20"/>
  <c r="GI210" i="20"/>
  <c r="GG210" i="20"/>
  <c r="GE210" i="20"/>
  <c r="GC210" i="20"/>
  <c r="GA210" i="20"/>
  <c r="FY210" i="20"/>
  <c r="FW210" i="20"/>
  <c r="HC210" i="20"/>
  <c r="GU210" i="20"/>
  <c r="GN210" i="20"/>
  <c r="GJ210" i="20"/>
  <c r="GF210" i="20"/>
  <c r="GB210" i="20"/>
  <c r="FX210" i="20"/>
  <c r="FU210" i="20"/>
  <c r="FS210" i="20"/>
  <c r="FQ210" i="20"/>
  <c r="FO210" i="20"/>
  <c r="FM210" i="20"/>
  <c r="FK210" i="20"/>
  <c r="FI210" i="20"/>
  <c r="FG210" i="20"/>
  <c r="FE210" i="20"/>
  <c r="FC210" i="20"/>
  <c r="EI210" i="20"/>
  <c r="EK210" i="20"/>
  <c r="EM210" i="20"/>
  <c r="EO210" i="20"/>
  <c r="EQ210" i="20"/>
  <c r="ES210" i="20"/>
  <c r="EU210" i="20"/>
  <c r="EW210" i="20"/>
  <c r="EY210" i="20"/>
  <c r="FA210" i="20"/>
  <c r="HV210" i="20"/>
  <c r="HG210" i="20"/>
  <c r="GY210" i="20"/>
  <c r="GQ210" i="20"/>
  <c r="GL210" i="20"/>
  <c r="GH210" i="20"/>
  <c r="GD210" i="20"/>
  <c r="FZ210" i="20"/>
  <c r="FV210" i="20"/>
  <c r="FR210" i="20"/>
  <c r="FN210" i="20"/>
  <c r="FJ210" i="20"/>
  <c r="FF210" i="20"/>
  <c r="FB210" i="20"/>
  <c r="EJ210" i="20"/>
  <c r="EN210" i="20"/>
  <c r="ER210" i="20"/>
  <c r="EV210" i="20"/>
  <c r="EZ210" i="20"/>
  <c r="FT210" i="20"/>
  <c r="FP210" i="20"/>
  <c r="FL210" i="20"/>
  <c r="FH210" i="20"/>
  <c r="FD210" i="20"/>
  <c r="EH210" i="20"/>
  <c r="EL210" i="20"/>
  <c r="EP210" i="20"/>
  <c r="ET210" i="20"/>
  <c r="EX210" i="20"/>
  <c r="IC208" i="20"/>
  <c r="IA208" i="20"/>
  <c r="HY208" i="20"/>
  <c r="HW208" i="20"/>
  <c r="HU208" i="20"/>
  <c r="HS208" i="20"/>
  <c r="HQ208" i="20"/>
  <c r="HO208" i="20"/>
  <c r="HM208" i="20"/>
  <c r="HK208" i="20"/>
  <c r="IB208" i="20"/>
  <c r="HX208" i="20"/>
  <c r="HT208" i="20"/>
  <c r="HP208" i="20"/>
  <c r="HL208" i="20"/>
  <c r="HZ208" i="20"/>
  <c r="HR208" i="20"/>
  <c r="HJ208" i="20"/>
  <c r="HH208" i="20"/>
  <c r="HF208" i="20"/>
  <c r="HD208" i="20"/>
  <c r="HB208" i="20"/>
  <c r="GZ208" i="20"/>
  <c r="GX208" i="20"/>
  <c r="GV208" i="20"/>
  <c r="GT208" i="20"/>
  <c r="GR208" i="20"/>
  <c r="GP208" i="20"/>
  <c r="HV208" i="20"/>
  <c r="HI208" i="20"/>
  <c r="HE208" i="20"/>
  <c r="HA208" i="20"/>
  <c r="GW208" i="20"/>
  <c r="GS208" i="20"/>
  <c r="GO208" i="20"/>
  <c r="GM208" i="20"/>
  <c r="GK208" i="20"/>
  <c r="GI208" i="20"/>
  <c r="GG208" i="20"/>
  <c r="GE208" i="20"/>
  <c r="GC208" i="20"/>
  <c r="GA208" i="20"/>
  <c r="FY208" i="20"/>
  <c r="FW208" i="20"/>
  <c r="HN208" i="20"/>
  <c r="HC208" i="20"/>
  <c r="GU208" i="20"/>
  <c r="GN208" i="20"/>
  <c r="GJ208" i="20"/>
  <c r="GF208" i="20"/>
  <c r="GB208" i="20"/>
  <c r="FX208" i="20"/>
  <c r="FU208" i="20"/>
  <c r="FS208" i="20"/>
  <c r="FQ208" i="20"/>
  <c r="FO208" i="20"/>
  <c r="FM208" i="20"/>
  <c r="FK208" i="20"/>
  <c r="FI208" i="20"/>
  <c r="FG208" i="20"/>
  <c r="FE208" i="20"/>
  <c r="FC208" i="20"/>
  <c r="EI208" i="20"/>
  <c r="EK208" i="20"/>
  <c r="EM208" i="20"/>
  <c r="EO208" i="20"/>
  <c r="EQ208" i="20"/>
  <c r="ES208" i="20"/>
  <c r="EU208" i="20"/>
  <c r="EW208" i="20"/>
  <c r="EY208" i="20"/>
  <c r="FA208" i="20"/>
  <c r="HG208" i="20"/>
  <c r="GY208" i="20"/>
  <c r="GQ208" i="20"/>
  <c r="GL208" i="20"/>
  <c r="GH208" i="20"/>
  <c r="GD208" i="20"/>
  <c r="FZ208" i="20"/>
  <c r="FV208" i="20"/>
  <c r="FR208" i="20"/>
  <c r="FN208" i="20"/>
  <c r="FJ208" i="20"/>
  <c r="FF208" i="20"/>
  <c r="FB208" i="20"/>
  <c r="EJ208" i="20"/>
  <c r="EN208" i="20"/>
  <c r="ER208" i="20"/>
  <c r="EV208" i="20"/>
  <c r="EZ208" i="20"/>
  <c r="FT208" i="20"/>
  <c r="FP208" i="20"/>
  <c r="FL208" i="20"/>
  <c r="FH208" i="20"/>
  <c r="FD208" i="20"/>
  <c r="EH208" i="20"/>
  <c r="EL208" i="20"/>
  <c r="EP208" i="20"/>
  <c r="ET208" i="20"/>
  <c r="EX208" i="20"/>
  <c r="AC206" i="20"/>
  <c r="IC206" i="20"/>
  <c r="IA206" i="20"/>
  <c r="HY206" i="20"/>
  <c r="HW206" i="20"/>
  <c r="HU206" i="20"/>
  <c r="HS206" i="20"/>
  <c r="HQ206" i="20"/>
  <c r="HO206" i="20"/>
  <c r="HM206" i="20"/>
  <c r="HK206" i="20"/>
  <c r="IB206" i="20"/>
  <c r="HX206" i="20"/>
  <c r="HT206" i="20"/>
  <c r="HP206" i="20"/>
  <c r="HL206" i="20"/>
  <c r="HZ206" i="20"/>
  <c r="HR206" i="20"/>
  <c r="HJ206" i="20"/>
  <c r="HH206" i="20"/>
  <c r="HF206" i="20"/>
  <c r="HD206" i="20"/>
  <c r="HB206" i="20"/>
  <c r="GZ206" i="20"/>
  <c r="GX206" i="20"/>
  <c r="GV206" i="20"/>
  <c r="GT206" i="20"/>
  <c r="GR206" i="20"/>
  <c r="GP206" i="20"/>
  <c r="HN206" i="20"/>
  <c r="HI206" i="20"/>
  <c r="HE206" i="20"/>
  <c r="HA206" i="20"/>
  <c r="GW206" i="20"/>
  <c r="GS206" i="20"/>
  <c r="GO206" i="20"/>
  <c r="GM206" i="20"/>
  <c r="GK206" i="20"/>
  <c r="GI206" i="20"/>
  <c r="GG206" i="20"/>
  <c r="GE206" i="20"/>
  <c r="GC206" i="20"/>
  <c r="GA206" i="20"/>
  <c r="FY206" i="20"/>
  <c r="FW206" i="20"/>
  <c r="HV206" i="20"/>
  <c r="HC206" i="20"/>
  <c r="GU206" i="20"/>
  <c r="GN206" i="20"/>
  <c r="GJ206" i="20"/>
  <c r="GF206" i="20"/>
  <c r="GB206" i="20"/>
  <c r="FX206" i="20"/>
  <c r="FU206" i="20"/>
  <c r="FS206" i="20"/>
  <c r="FQ206" i="20"/>
  <c r="FO206" i="20"/>
  <c r="FM206" i="20"/>
  <c r="FK206" i="20"/>
  <c r="FI206" i="20"/>
  <c r="FG206" i="20"/>
  <c r="FE206" i="20"/>
  <c r="FC206" i="20"/>
  <c r="EI206" i="20"/>
  <c r="EK206" i="20"/>
  <c r="EM206" i="20"/>
  <c r="EO206" i="20"/>
  <c r="EQ206" i="20"/>
  <c r="ES206" i="20"/>
  <c r="EU206" i="20"/>
  <c r="EW206" i="20"/>
  <c r="EY206" i="20"/>
  <c r="FA206" i="20"/>
  <c r="HG206" i="20"/>
  <c r="GY206" i="20"/>
  <c r="GQ206" i="20"/>
  <c r="GL206" i="20"/>
  <c r="GH206" i="20"/>
  <c r="GD206" i="20"/>
  <c r="FZ206" i="20"/>
  <c r="FV206" i="20"/>
  <c r="FR206" i="20"/>
  <c r="FN206" i="20"/>
  <c r="FJ206" i="20"/>
  <c r="FF206" i="20"/>
  <c r="FB206" i="20"/>
  <c r="EJ206" i="20"/>
  <c r="EN206" i="20"/>
  <c r="ER206" i="20"/>
  <c r="EV206" i="20"/>
  <c r="EZ206" i="20"/>
  <c r="FT206" i="20"/>
  <c r="FP206" i="20"/>
  <c r="FL206" i="20"/>
  <c r="FH206" i="20"/>
  <c r="FD206" i="20"/>
  <c r="EH206" i="20"/>
  <c r="EL206" i="20"/>
  <c r="EP206" i="20"/>
  <c r="ET206" i="20"/>
  <c r="EX206" i="20"/>
  <c r="AC204" i="20"/>
  <c r="IC204" i="20"/>
  <c r="IA204" i="20"/>
  <c r="HY204" i="20"/>
  <c r="HW204" i="20"/>
  <c r="HU204" i="20"/>
  <c r="HS204" i="20"/>
  <c r="HQ204" i="20"/>
  <c r="HO204" i="20"/>
  <c r="HM204" i="20"/>
  <c r="HK204" i="20"/>
  <c r="IB204" i="20"/>
  <c r="HX204" i="20"/>
  <c r="HT204" i="20"/>
  <c r="HP204" i="20"/>
  <c r="HL204" i="20"/>
  <c r="HZ204" i="20"/>
  <c r="HR204" i="20"/>
  <c r="HJ204" i="20"/>
  <c r="HH204" i="20"/>
  <c r="HF204" i="20"/>
  <c r="HD204" i="20"/>
  <c r="HB204" i="20"/>
  <c r="GZ204" i="20"/>
  <c r="GX204" i="20"/>
  <c r="GV204" i="20"/>
  <c r="GT204" i="20"/>
  <c r="GR204" i="20"/>
  <c r="GP204" i="20"/>
  <c r="HV204" i="20"/>
  <c r="HI204" i="20"/>
  <c r="HE204" i="20"/>
  <c r="HA204" i="20"/>
  <c r="GW204" i="20"/>
  <c r="GS204" i="20"/>
  <c r="GO204" i="20"/>
  <c r="GM204" i="20"/>
  <c r="GK204" i="20"/>
  <c r="GI204" i="20"/>
  <c r="GG204" i="20"/>
  <c r="GE204" i="20"/>
  <c r="GC204" i="20"/>
  <c r="GA204" i="20"/>
  <c r="FY204" i="20"/>
  <c r="FW204" i="20"/>
  <c r="HC204" i="20"/>
  <c r="GU204" i="20"/>
  <c r="GN204" i="20"/>
  <c r="GJ204" i="20"/>
  <c r="GF204" i="20"/>
  <c r="GB204" i="20"/>
  <c r="FX204" i="20"/>
  <c r="FU204" i="20"/>
  <c r="FS204" i="20"/>
  <c r="FQ204" i="20"/>
  <c r="FO204" i="20"/>
  <c r="FM204" i="20"/>
  <c r="FK204" i="20"/>
  <c r="FI204" i="20"/>
  <c r="FG204" i="20"/>
  <c r="FE204" i="20"/>
  <c r="FC204" i="20"/>
  <c r="EI204" i="20"/>
  <c r="EK204" i="20"/>
  <c r="EM204" i="20"/>
  <c r="EO204" i="20"/>
  <c r="EQ204" i="20"/>
  <c r="ES204" i="20"/>
  <c r="EU204" i="20"/>
  <c r="EW204" i="20"/>
  <c r="EY204" i="20"/>
  <c r="FA204" i="20"/>
  <c r="HN204" i="20"/>
  <c r="HG204" i="20"/>
  <c r="GY204" i="20"/>
  <c r="GQ204" i="20"/>
  <c r="GL204" i="20"/>
  <c r="GH204" i="20"/>
  <c r="GD204" i="20"/>
  <c r="FZ204" i="20"/>
  <c r="FV204" i="20"/>
  <c r="FR204" i="20"/>
  <c r="FN204" i="20"/>
  <c r="FJ204" i="20"/>
  <c r="FF204" i="20"/>
  <c r="FB204" i="20"/>
  <c r="EJ204" i="20"/>
  <c r="EN204" i="20"/>
  <c r="ER204" i="20"/>
  <c r="EV204" i="20"/>
  <c r="EZ204" i="20"/>
  <c r="FT204" i="20"/>
  <c r="FP204" i="20"/>
  <c r="FL204" i="20"/>
  <c r="FH204" i="20"/>
  <c r="FD204" i="20"/>
  <c r="EH204" i="20"/>
  <c r="EL204" i="20"/>
  <c r="EP204" i="20"/>
  <c r="ET204" i="20"/>
  <c r="EX204" i="20"/>
  <c r="AC202" i="20"/>
  <c r="IC202" i="20"/>
  <c r="IA202" i="20"/>
  <c r="HY202" i="20"/>
  <c r="HW202" i="20"/>
  <c r="HU202" i="20"/>
  <c r="HS202" i="20"/>
  <c r="HQ202" i="20"/>
  <c r="HO202" i="20"/>
  <c r="HM202" i="20"/>
  <c r="HK202" i="20"/>
  <c r="IB202" i="20"/>
  <c r="HX202" i="20"/>
  <c r="HT202" i="20"/>
  <c r="HP202" i="20"/>
  <c r="HL202" i="20"/>
  <c r="HZ202" i="20"/>
  <c r="HR202" i="20"/>
  <c r="HJ202" i="20"/>
  <c r="HH202" i="20"/>
  <c r="HF202" i="20"/>
  <c r="HD202" i="20"/>
  <c r="HB202" i="20"/>
  <c r="GZ202" i="20"/>
  <c r="GX202" i="20"/>
  <c r="GV202" i="20"/>
  <c r="GT202" i="20"/>
  <c r="GR202" i="20"/>
  <c r="GP202" i="20"/>
  <c r="HN202" i="20"/>
  <c r="HI202" i="20"/>
  <c r="HE202" i="20"/>
  <c r="HA202" i="20"/>
  <c r="GW202" i="20"/>
  <c r="GS202" i="20"/>
  <c r="GO202" i="20"/>
  <c r="GM202" i="20"/>
  <c r="GK202" i="20"/>
  <c r="GI202" i="20"/>
  <c r="GG202" i="20"/>
  <c r="GE202" i="20"/>
  <c r="GC202" i="20"/>
  <c r="GA202" i="20"/>
  <c r="FY202" i="20"/>
  <c r="FW202" i="20"/>
  <c r="HC202" i="20"/>
  <c r="GU202" i="20"/>
  <c r="GN202" i="20"/>
  <c r="GJ202" i="20"/>
  <c r="GF202" i="20"/>
  <c r="GB202" i="20"/>
  <c r="FX202" i="20"/>
  <c r="FU202" i="20"/>
  <c r="FS202" i="20"/>
  <c r="FQ202" i="20"/>
  <c r="FO202" i="20"/>
  <c r="FM202" i="20"/>
  <c r="FK202" i="20"/>
  <c r="FI202" i="20"/>
  <c r="FG202" i="20"/>
  <c r="FE202" i="20"/>
  <c r="FC202" i="20"/>
  <c r="EI202" i="20"/>
  <c r="EK202" i="20"/>
  <c r="EM202" i="20"/>
  <c r="EO202" i="20"/>
  <c r="EQ202" i="20"/>
  <c r="ES202" i="20"/>
  <c r="EU202" i="20"/>
  <c r="EW202" i="20"/>
  <c r="EY202" i="20"/>
  <c r="FA202" i="20"/>
  <c r="HV202" i="20"/>
  <c r="HG202" i="20"/>
  <c r="GY202" i="20"/>
  <c r="GQ202" i="20"/>
  <c r="GL202" i="20"/>
  <c r="GH202" i="20"/>
  <c r="GD202" i="20"/>
  <c r="FZ202" i="20"/>
  <c r="FV202" i="20"/>
  <c r="FR202" i="20"/>
  <c r="FN202" i="20"/>
  <c r="FJ202" i="20"/>
  <c r="FF202" i="20"/>
  <c r="FB202" i="20"/>
  <c r="EJ202" i="20"/>
  <c r="EN202" i="20"/>
  <c r="ER202" i="20"/>
  <c r="EV202" i="20"/>
  <c r="EZ202" i="20"/>
  <c r="FT202" i="20"/>
  <c r="FP202" i="20"/>
  <c r="FL202" i="20"/>
  <c r="FH202" i="20"/>
  <c r="FD202" i="20"/>
  <c r="EH202" i="20"/>
  <c r="EL202" i="20"/>
  <c r="EP202" i="20"/>
  <c r="ET202" i="20"/>
  <c r="EX202" i="20"/>
  <c r="AC200" i="20"/>
  <c r="IC200" i="20"/>
  <c r="IA200" i="20"/>
  <c r="HY200" i="20"/>
  <c r="HW200" i="20"/>
  <c r="HU200" i="20"/>
  <c r="HS200" i="20"/>
  <c r="HQ200" i="20"/>
  <c r="HO200" i="20"/>
  <c r="HM200" i="20"/>
  <c r="HK200" i="20"/>
  <c r="IB200" i="20"/>
  <c r="HX200" i="20"/>
  <c r="HT200" i="20"/>
  <c r="HP200" i="20"/>
  <c r="HL200" i="20"/>
  <c r="HZ200" i="20"/>
  <c r="HR200" i="20"/>
  <c r="HJ200" i="20"/>
  <c r="HH200" i="20"/>
  <c r="HF200" i="20"/>
  <c r="HD200" i="20"/>
  <c r="HB200" i="20"/>
  <c r="GZ200" i="20"/>
  <c r="GX200" i="20"/>
  <c r="GV200" i="20"/>
  <c r="GT200" i="20"/>
  <c r="GR200" i="20"/>
  <c r="GP200" i="20"/>
  <c r="HV200" i="20"/>
  <c r="HI200" i="20"/>
  <c r="HE200" i="20"/>
  <c r="HA200" i="20"/>
  <c r="GW200" i="20"/>
  <c r="GS200" i="20"/>
  <c r="GO200" i="20"/>
  <c r="GM200" i="20"/>
  <c r="GK200" i="20"/>
  <c r="GI200" i="20"/>
  <c r="GG200" i="20"/>
  <c r="GE200" i="20"/>
  <c r="GC200" i="20"/>
  <c r="GA200" i="20"/>
  <c r="FY200" i="20"/>
  <c r="FW200" i="20"/>
  <c r="HN200" i="20"/>
  <c r="HC200" i="20"/>
  <c r="GU200" i="20"/>
  <c r="GN200" i="20"/>
  <c r="GJ200" i="20"/>
  <c r="GF200" i="20"/>
  <c r="GB200" i="20"/>
  <c r="FX200" i="20"/>
  <c r="FU200" i="20"/>
  <c r="FS200" i="20"/>
  <c r="FQ200" i="20"/>
  <c r="FO200" i="20"/>
  <c r="FM200" i="20"/>
  <c r="FK200" i="20"/>
  <c r="FI200" i="20"/>
  <c r="FG200" i="20"/>
  <c r="FE200" i="20"/>
  <c r="FC200" i="20"/>
  <c r="EI200" i="20"/>
  <c r="EK200" i="20"/>
  <c r="EM200" i="20"/>
  <c r="EO200" i="20"/>
  <c r="EQ200" i="20"/>
  <c r="ES200" i="20"/>
  <c r="EU200" i="20"/>
  <c r="EW200" i="20"/>
  <c r="EY200" i="20"/>
  <c r="FA200" i="20"/>
  <c r="HG200" i="20"/>
  <c r="GY200" i="20"/>
  <c r="GQ200" i="20"/>
  <c r="GL200" i="20"/>
  <c r="GH200" i="20"/>
  <c r="GD200" i="20"/>
  <c r="FZ200" i="20"/>
  <c r="FV200" i="20"/>
  <c r="FR200" i="20"/>
  <c r="FN200" i="20"/>
  <c r="FJ200" i="20"/>
  <c r="FF200" i="20"/>
  <c r="FB200" i="20"/>
  <c r="EJ200" i="20"/>
  <c r="EN200" i="20"/>
  <c r="ER200" i="20"/>
  <c r="EV200" i="20"/>
  <c r="EZ200" i="20"/>
  <c r="FT200" i="20"/>
  <c r="FP200" i="20"/>
  <c r="FL200" i="20"/>
  <c r="FH200" i="20"/>
  <c r="FD200" i="20"/>
  <c r="EH200" i="20"/>
  <c r="EL200" i="20"/>
  <c r="EP200" i="20"/>
  <c r="ET200" i="20"/>
  <c r="EX200" i="20"/>
  <c r="AC198" i="20"/>
  <c r="IC198" i="20"/>
  <c r="IA198" i="20"/>
  <c r="HY198" i="20"/>
  <c r="HW198" i="20"/>
  <c r="HU198" i="20"/>
  <c r="HS198" i="20"/>
  <c r="HQ198" i="20"/>
  <c r="HO198" i="20"/>
  <c r="HM198" i="20"/>
  <c r="HK198" i="20"/>
  <c r="IB198" i="20"/>
  <c r="HX198" i="20"/>
  <c r="HT198" i="20"/>
  <c r="HP198" i="20"/>
  <c r="HL198" i="20"/>
  <c r="HZ198" i="20"/>
  <c r="HR198" i="20"/>
  <c r="HJ198" i="20"/>
  <c r="HH198" i="20"/>
  <c r="HF198" i="20"/>
  <c r="HD198" i="20"/>
  <c r="HB198" i="20"/>
  <c r="GZ198" i="20"/>
  <c r="GX198" i="20"/>
  <c r="GV198" i="20"/>
  <c r="GT198" i="20"/>
  <c r="GR198" i="20"/>
  <c r="GP198" i="20"/>
  <c r="HN198" i="20"/>
  <c r="HI198" i="20"/>
  <c r="HE198" i="20"/>
  <c r="HA198" i="20"/>
  <c r="GW198" i="20"/>
  <c r="GS198" i="20"/>
  <c r="GO198" i="20"/>
  <c r="GM198" i="20"/>
  <c r="GK198" i="20"/>
  <c r="GI198" i="20"/>
  <c r="GG198" i="20"/>
  <c r="GE198" i="20"/>
  <c r="GC198" i="20"/>
  <c r="GA198" i="20"/>
  <c r="FY198" i="20"/>
  <c r="FW198" i="20"/>
  <c r="HV198" i="20"/>
  <c r="HC198" i="20"/>
  <c r="GU198" i="20"/>
  <c r="GN198" i="20"/>
  <c r="GJ198" i="20"/>
  <c r="GF198" i="20"/>
  <c r="GB198" i="20"/>
  <c r="FX198" i="20"/>
  <c r="FU198" i="20"/>
  <c r="FS198" i="20"/>
  <c r="FQ198" i="20"/>
  <c r="FO198" i="20"/>
  <c r="FM198" i="20"/>
  <c r="FK198" i="20"/>
  <c r="FI198" i="20"/>
  <c r="FG198" i="20"/>
  <c r="FE198" i="20"/>
  <c r="FC198" i="20"/>
  <c r="EI198" i="20"/>
  <c r="EK198" i="20"/>
  <c r="EM198" i="20"/>
  <c r="EO198" i="20"/>
  <c r="EQ198" i="20"/>
  <c r="ES198" i="20"/>
  <c r="EU198" i="20"/>
  <c r="EW198" i="20"/>
  <c r="EY198" i="20"/>
  <c r="FA198" i="20"/>
  <c r="HG198" i="20"/>
  <c r="GY198" i="20"/>
  <c r="GQ198" i="20"/>
  <c r="GL198" i="20"/>
  <c r="GH198" i="20"/>
  <c r="GD198" i="20"/>
  <c r="FZ198" i="20"/>
  <c r="FV198" i="20"/>
  <c r="FR198" i="20"/>
  <c r="FN198" i="20"/>
  <c r="FJ198" i="20"/>
  <c r="FF198" i="20"/>
  <c r="FB198" i="20"/>
  <c r="EJ198" i="20"/>
  <c r="EN198" i="20"/>
  <c r="ER198" i="20"/>
  <c r="EV198" i="20"/>
  <c r="EZ198" i="20"/>
  <c r="FT198" i="20"/>
  <c r="FP198" i="20"/>
  <c r="FL198" i="20"/>
  <c r="FH198" i="20"/>
  <c r="FD198" i="20"/>
  <c r="EH198" i="20"/>
  <c r="EL198" i="20"/>
  <c r="EP198" i="20"/>
  <c r="ET198" i="20"/>
  <c r="EX198" i="20"/>
  <c r="AC196" i="20"/>
  <c r="IC196" i="20"/>
  <c r="IA196" i="20"/>
  <c r="HY196" i="20"/>
  <c r="HW196" i="20"/>
  <c r="HU196" i="20"/>
  <c r="HS196" i="20"/>
  <c r="HQ196" i="20"/>
  <c r="HO196" i="20"/>
  <c r="HM196" i="20"/>
  <c r="HK196" i="20"/>
  <c r="IB196" i="20"/>
  <c r="HX196" i="20"/>
  <c r="HT196" i="20"/>
  <c r="HP196" i="20"/>
  <c r="HL196" i="20"/>
  <c r="HZ196" i="20"/>
  <c r="HR196" i="20"/>
  <c r="HJ196" i="20"/>
  <c r="HH196" i="20"/>
  <c r="HF196" i="20"/>
  <c r="HD196" i="20"/>
  <c r="HB196" i="20"/>
  <c r="GZ196" i="20"/>
  <c r="GX196" i="20"/>
  <c r="GV196" i="20"/>
  <c r="GT196" i="20"/>
  <c r="GR196" i="20"/>
  <c r="GP196" i="20"/>
  <c r="HV196" i="20"/>
  <c r="HI196" i="20"/>
  <c r="HE196" i="20"/>
  <c r="HA196" i="20"/>
  <c r="GW196" i="20"/>
  <c r="GS196" i="20"/>
  <c r="GO196" i="20"/>
  <c r="GM196" i="20"/>
  <c r="GK196" i="20"/>
  <c r="GI196" i="20"/>
  <c r="GG196" i="20"/>
  <c r="GE196" i="20"/>
  <c r="GC196" i="20"/>
  <c r="GA196" i="20"/>
  <c r="FY196" i="20"/>
  <c r="FW196" i="20"/>
  <c r="HC196" i="20"/>
  <c r="GU196" i="20"/>
  <c r="GN196" i="20"/>
  <c r="GJ196" i="20"/>
  <c r="GF196" i="20"/>
  <c r="GB196" i="20"/>
  <c r="FX196" i="20"/>
  <c r="FU196" i="20"/>
  <c r="FS196" i="20"/>
  <c r="FQ196" i="20"/>
  <c r="FO196" i="20"/>
  <c r="FM196" i="20"/>
  <c r="FK196" i="20"/>
  <c r="FI196" i="20"/>
  <c r="FG196" i="20"/>
  <c r="FE196" i="20"/>
  <c r="FC196" i="20"/>
  <c r="EI196" i="20"/>
  <c r="EK196" i="20"/>
  <c r="EM196" i="20"/>
  <c r="EO196" i="20"/>
  <c r="EQ196" i="20"/>
  <c r="ES196" i="20"/>
  <c r="EU196" i="20"/>
  <c r="EW196" i="20"/>
  <c r="EY196" i="20"/>
  <c r="FA196" i="20"/>
  <c r="HN196" i="20"/>
  <c r="HG196" i="20"/>
  <c r="GY196" i="20"/>
  <c r="GQ196" i="20"/>
  <c r="GL196" i="20"/>
  <c r="GH196" i="20"/>
  <c r="GD196" i="20"/>
  <c r="FZ196" i="20"/>
  <c r="FV196" i="20"/>
  <c r="FR196" i="20"/>
  <c r="FN196" i="20"/>
  <c r="FJ196" i="20"/>
  <c r="FF196" i="20"/>
  <c r="FB196" i="20"/>
  <c r="EJ196" i="20"/>
  <c r="EN196" i="20"/>
  <c r="ER196" i="20"/>
  <c r="EV196" i="20"/>
  <c r="EZ196" i="20"/>
  <c r="FT196" i="20"/>
  <c r="FP196" i="20"/>
  <c r="FL196" i="20"/>
  <c r="FH196" i="20"/>
  <c r="FD196" i="20"/>
  <c r="EH196" i="20"/>
  <c r="EL196" i="20"/>
  <c r="EP196" i="20"/>
  <c r="ET196" i="20"/>
  <c r="EX196" i="20"/>
  <c r="AC194" i="20"/>
  <c r="IC194" i="20"/>
  <c r="IA194" i="20"/>
  <c r="HY194" i="20"/>
  <c r="HW194" i="20"/>
  <c r="HU194" i="20"/>
  <c r="HS194" i="20"/>
  <c r="HQ194" i="20"/>
  <c r="IB194" i="20"/>
  <c r="HX194" i="20"/>
  <c r="HT194" i="20"/>
  <c r="HP194" i="20"/>
  <c r="HN194" i="20"/>
  <c r="HL194" i="20"/>
  <c r="HJ194" i="20"/>
  <c r="HZ194" i="20"/>
  <c r="HR194" i="20"/>
  <c r="HM194" i="20"/>
  <c r="HH194" i="20"/>
  <c r="HF194" i="20"/>
  <c r="HD194" i="20"/>
  <c r="HB194" i="20"/>
  <c r="GZ194" i="20"/>
  <c r="GX194" i="20"/>
  <c r="GV194" i="20"/>
  <c r="GT194" i="20"/>
  <c r="GR194" i="20"/>
  <c r="GP194" i="20"/>
  <c r="HO194" i="20"/>
  <c r="HI194" i="20"/>
  <c r="HE194" i="20"/>
  <c r="HA194" i="20"/>
  <c r="GW194" i="20"/>
  <c r="GS194" i="20"/>
  <c r="GO194" i="20"/>
  <c r="GM194" i="20"/>
  <c r="GK194" i="20"/>
  <c r="GI194" i="20"/>
  <c r="GG194" i="20"/>
  <c r="GE194" i="20"/>
  <c r="GC194" i="20"/>
  <c r="GA194" i="20"/>
  <c r="FY194" i="20"/>
  <c r="FW194" i="20"/>
  <c r="HK194" i="20"/>
  <c r="HC194" i="20"/>
  <c r="GU194" i="20"/>
  <c r="GN194" i="20"/>
  <c r="GJ194" i="20"/>
  <c r="GF194" i="20"/>
  <c r="GB194" i="20"/>
  <c r="FX194" i="20"/>
  <c r="FU194" i="20"/>
  <c r="FS194" i="20"/>
  <c r="FQ194" i="20"/>
  <c r="FO194" i="20"/>
  <c r="FM194" i="20"/>
  <c r="FK194" i="20"/>
  <c r="FI194" i="20"/>
  <c r="FG194" i="20"/>
  <c r="FE194" i="20"/>
  <c r="FC194" i="20"/>
  <c r="EI194" i="20"/>
  <c r="EK194" i="20"/>
  <c r="EM194" i="20"/>
  <c r="EO194" i="20"/>
  <c r="EQ194" i="20"/>
  <c r="ES194" i="20"/>
  <c r="EU194" i="20"/>
  <c r="EW194" i="20"/>
  <c r="EY194" i="20"/>
  <c r="FA194" i="20"/>
  <c r="HV194" i="20"/>
  <c r="HG194" i="20"/>
  <c r="GY194" i="20"/>
  <c r="GQ194" i="20"/>
  <c r="GL194" i="20"/>
  <c r="GH194" i="20"/>
  <c r="GD194" i="20"/>
  <c r="FZ194" i="20"/>
  <c r="FV194" i="20"/>
  <c r="FR194" i="20"/>
  <c r="FN194" i="20"/>
  <c r="FJ194" i="20"/>
  <c r="FF194" i="20"/>
  <c r="FB194" i="20"/>
  <c r="EJ194" i="20"/>
  <c r="EN194" i="20"/>
  <c r="ER194" i="20"/>
  <c r="EV194" i="20"/>
  <c r="EZ194" i="20"/>
  <c r="FT194" i="20"/>
  <c r="FP194" i="20"/>
  <c r="FL194" i="20"/>
  <c r="FH194" i="20"/>
  <c r="FD194" i="20"/>
  <c r="EH194" i="20"/>
  <c r="EL194" i="20"/>
  <c r="EP194" i="20"/>
  <c r="ET194" i="20"/>
  <c r="EX194" i="20"/>
  <c r="AC192" i="20"/>
  <c r="IB192" i="20"/>
  <c r="HZ192" i="20"/>
  <c r="HX192" i="20"/>
  <c r="HV192" i="20"/>
  <c r="HT192" i="20"/>
  <c r="HR192" i="20"/>
  <c r="HP192" i="20"/>
  <c r="HN192" i="20"/>
  <c r="HL192" i="20"/>
  <c r="HJ192" i="20"/>
  <c r="IC192" i="20"/>
  <c r="HY192" i="20"/>
  <c r="HU192" i="20"/>
  <c r="HQ192" i="20"/>
  <c r="HM192" i="20"/>
  <c r="HH192" i="20"/>
  <c r="HF192" i="20"/>
  <c r="HD192" i="20"/>
  <c r="HB192" i="20"/>
  <c r="GZ192" i="20"/>
  <c r="GX192" i="20"/>
  <c r="GV192" i="20"/>
  <c r="GT192" i="20"/>
  <c r="GR192" i="20"/>
  <c r="GP192" i="20"/>
  <c r="HW192" i="20"/>
  <c r="HO192" i="20"/>
  <c r="HI192" i="20"/>
  <c r="HE192" i="20"/>
  <c r="HA192" i="20"/>
  <c r="GW192" i="20"/>
  <c r="GS192" i="20"/>
  <c r="GO192" i="20"/>
  <c r="GM192" i="20"/>
  <c r="GK192" i="20"/>
  <c r="GI192" i="20"/>
  <c r="GG192" i="20"/>
  <c r="GE192" i="20"/>
  <c r="GC192" i="20"/>
  <c r="GA192" i="20"/>
  <c r="FY192" i="20"/>
  <c r="FW192" i="20"/>
  <c r="HS192" i="20"/>
  <c r="HC192" i="20"/>
  <c r="GU192" i="20"/>
  <c r="GN192" i="20"/>
  <c r="GJ192" i="20"/>
  <c r="GF192" i="20"/>
  <c r="GB192" i="20"/>
  <c r="FX192" i="20"/>
  <c r="FU192" i="20"/>
  <c r="FS192" i="20"/>
  <c r="FQ192" i="20"/>
  <c r="FO192" i="20"/>
  <c r="FM192" i="20"/>
  <c r="FK192" i="20"/>
  <c r="FI192" i="20"/>
  <c r="FG192" i="20"/>
  <c r="FE192" i="20"/>
  <c r="FC192" i="20"/>
  <c r="EI192" i="20"/>
  <c r="EK192" i="20"/>
  <c r="EM192" i="20"/>
  <c r="EO192" i="20"/>
  <c r="EQ192" i="20"/>
  <c r="ES192" i="20"/>
  <c r="EU192" i="20"/>
  <c r="EW192" i="20"/>
  <c r="EY192" i="20"/>
  <c r="FA192" i="20"/>
  <c r="IA192" i="20"/>
  <c r="HK192" i="20"/>
  <c r="HG192" i="20"/>
  <c r="GY192" i="20"/>
  <c r="GQ192" i="20"/>
  <c r="GL192" i="20"/>
  <c r="GH192" i="20"/>
  <c r="GD192" i="20"/>
  <c r="FZ192" i="20"/>
  <c r="FV192" i="20"/>
  <c r="FR192" i="20"/>
  <c r="FN192" i="20"/>
  <c r="FJ192" i="20"/>
  <c r="FF192" i="20"/>
  <c r="FB192" i="20"/>
  <c r="EJ192" i="20"/>
  <c r="EN192" i="20"/>
  <c r="ER192" i="20"/>
  <c r="EV192" i="20"/>
  <c r="EZ192" i="20"/>
  <c r="FT192" i="20"/>
  <c r="FP192" i="20"/>
  <c r="FL192" i="20"/>
  <c r="FH192" i="20"/>
  <c r="FD192" i="20"/>
  <c r="EH192" i="20"/>
  <c r="EL192" i="20"/>
  <c r="EP192" i="20"/>
  <c r="ET192" i="20"/>
  <c r="EX192" i="20"/>
  <c r="AC190" i="20"/>
  <c r="IB190" i="20"/>
  <c r="HZ190" i="20"/>
  <c r="HX190" i="20"/>
  <c r="HV190" i="20"/>
  <c r="HT190" i="20"/>
  <c r="HR190" i="20"/>
  <c r="HP190" i="20"/>
  <c r="HN190" i="20"/>
  <c r="HL190" i="20"/>
  <c r="HJ190" i="20"/>
  <c r="IC190" i="20"/>
  <c r="HY190" i="20"/>
  <c r="HU190" i="20"/>
  <c r="HQ190" i="20"/>
  <c r="HM190" i="20"/>
  <c r="HH190" i="20"/>
  <c r="HF190" i="20"/>
  <c r="HD190" i="20"/>
  <c r="HB190" i="20"/>
  <c r="GZ190" i="20"/>
  <c r="GX190" i="20"/>
  <c r="GV190" i="20"/>
  <c r="GT190" i="20"/>
  <c r="GR190" i="20"/>
  <c r="GP190" i="20"/>
  <c r="HW190" i="20"/>
  <c r="HO190" i="20"/>
  <c r="HI190" i="20"/>
  <c r="HE190" i="20"/>
  <c r="HA190" i="20"/>
  <c r="GW190" i="20"/>
  <c r="GS190" i="20"/>
  <c r="GO190" i="20"/>
  <c r="GM190" i="20"/>
  <c r="GK190" i="20"/>
  <c r="GI190" i="20"/>
  <c r="GG190" i="20"/>
  <c r="GE190" i="20"/>
  <c r="GC190" i="20"/>
  <c r="GA190" i="20"/>
  <c r="FY190" i="20"/>
  <c r="FW190" i="20"/>
  <c r="IA190" i="20"/>
  <c r="HK190" i="20"/>
  <c r="HC190" i="20"/>
  <c r="GU190" i="20"/>
  <c r="GN190" i="20"/>
  <c r="GJ190" i="20"/>
  <c r="GF190" i="20"/>
  <c r="GB190" i="20"/>
  <c r="FX190" i="20"/>
  <c r="FU190" i="20"/>
  <c r="FS190" i="20"/>
  <c r="FQ190" i="20"/>
  <c r="FO190" i="20"/>
  <c r="FM190" i="20"/>
  <c r="FK190" i="20"/>
  <c r="FI190" i="20"/>
  <c r="FG190" i="20"/>
  <c r="FE190" i="20"/>
  <c r="FC190" i="20"/>
  <c r="EI190" i="20"/>
  <c r="EK190" i="20"/>
  <c r="EM190" i="20"/>
  <c r="EO190" i="20"/>
  <c r="EQ190" i="20"/>
  <c r="ES190" i="20"/>
  <c r="EU190" i="20"/>
  <c r="EW190" i="20"/>
  <c r="EY190" i="20"/>
  <c r="FA190" i="20"/>
  <c r="HS190" i="20"/>
  <c r="HG190" i="20"/>
  <c r="GY190" i="20"/>
  <c r="GQ190" i="20"/>
  <c r="GL190" i="20"/>
  <c r="GH190" i="20"/>
  <c r="GD190" i="20"/>
  <c r="FZ190" i="20"/>
  <c r="FV190" i="20"/>
  <c r="FR190" i="20"/>
  <c r="FN190" i="20"/>
  <c r="FJ190" i="20"/>
  <c r="FF190" i="20"/>
  <c r="FB190" i="20"/>
  <c r="EJ190" i="20"/>
  <c r="EN190" i="20"/>
  <c r="ER190" i="20"/>
  <c r="EV190" i="20"/>
  <c r="EZ190" i="20"/>
  <c r="FT190" i="20"/>
  <c r="FP190" i="20"/>
  <c r="FL190" i="20"/>
  <c r="FH190" i="20"/>
  <c r="FD190" i="20"/>
  <c r="EH190" i="20"/>
  <c r="EL190" i="20"/>
  <c r="EP190" i="20"/>
  <c r="ET190" i="20"/>
  <c r="EX190" i="20"/>
  <c r="AC188" i="20"/>
  <c r="IB188" i="20"/>
  <c r="HZ188" i="20"/>
  <c r="HX188" i="20"/>
  <c r="HV188" i="20"/>
  <c r="HT188" i="20"/>
  <c r="HR188" i="20"/>
  <c r="HP188" i="20"/>
  <c r="HN188" i="20"/>
  <c r="HL188" i="20"/>
  <c r="HJ188" i="20"/>
  <c r="IC188" i="20"/>
  <c r="HY188" i="20"/>
  <c r="HU188" i="20"/>
  <c r="HQ188" i="20"/>
  <c r="HM188" i="20"/>
  <c r="HH188" i="20"/>
  <c r="HF188" i="20"/>
  <c r="HD188" i="20"/>
  <c r="HB188" i="20"/>
  <c r="GZ188" i="20"/>
  <c r="GX188" i="20"/>
  <c r="GV188" i="20"/>
  <c r="GT188" i="20"/>
  <c r="GR188" i="20"/>
  <c r="GP188" i="20"/>
  <c r="HW188" i="20"/>
  <c r="HO188" i="20"/>
  <c r="HI188" i="20"/>
  <c r="HE188" i="20"/>
  <c r="HA188" i="20"/>
  <c r="GW188" i="20"/>
  <c r="GS188" i="20"/>
  <c r="GO188" i="20"/>
  <c r="GM188" i="20"/>
  <c r="GK188" i="20"/>
  <c r="GI188" i="20"/>
  <c r="GG188" i="20"/>
  <c r="GE188" i="20"/>
  <c r="GC188" i="20"/>
  <c r="GA188" i="20"/>
  <c r="FY188" i="20"/>
  <c r="FW188" i="20"/>
  <c r="HS188" i="20"/>
  <c r="HC188" i="20"/>
  <c r="GU188" i="20"/>
  <c r="GN188" i="20"/>
  <c r="GJ188" i="20"/>
  <c r="GF188" i="20"/>
  <c r="GB188" i="20"/>
  <c r="FX188" i="20"/>
  <c r="FU188" i="20"/>
  <c r="FS188" i="20"/>
  <c r="FQ188" i="20"/>
  <c r="FO188" i="20"/>
  <c r="FM188" i="20"/>
  <c r="FK188" i="20"/>
  <c r="FI188" i="20"/>
  <c r="FG188" i="20"/>
  <c r="FE188" i="20"/>
  <c r="FC188" i="20"/>
  <c r="EI188" i="20"/>
  <c r="EK188" i="20"/>
  <c r="EM188" i="20"/>
  <c r="EO188" i="20"/>
  <c r="EQ188" i="20"/>
  <c r="ES188" i="20"/>
  <c r="EU188" i="20"/>
  <c r="EW188" i="20"/>
  <c r="EY188" i="20"/>
  <c r="FA188" i="20"/>
  <c r="IA188" i="20"/>
  <c r="HK188" i="20"/>
  <c r="HG188" i="20"/>
  <c r="GY188" i="20"/>
  <c r="GQ188" i="20"/>
  <c r="GL188" i="20"/>
  <c r="GH188" i="20"/>
  <c r="GD188" i="20"/>
  <c r="FZ188" i="20"/>
  <c r="FV188" i="20"/>
  <c r="FR188" i="20"/>
  <c r="FN188" i="20"/>
  <c r="FJ188" i="20"/>
  <c r="FF188" i="20"/>
  <c r="FB188" i="20"/>
  <c r="EJ188" i="20"/>
  <c r="EN188" i="20"/>
  <c r="ER188" i="20"/>
  <c r="EV188" i="20"/>
  <c r="EZ188" i="20"/>
  <c r="FT188" i="20"/>
  <c r="FP188" i="20"/>
  <c r="FL188" i="20"/>
  <c r="FH188" i="20"/>
  <c r="FD188" i="20"/>
  <c r="EH188" i="20"/>
  <c r="EL188" i="20"/>
  <c r="EP188" i="20"/>
  <c r="ET188" i="20"/>
  <c r="EX188" i="20"/>
  <c r="AC186" i="20"/>
  <c r="IB186" i="20"/>
  <c r="HZ186" i="20"/>
  <c r="HX186" i="20"/>
  <c r="HV186" i="20"/>
  <c r="HT186" i="20"/>
  <c r="HR186" i="20"/>
  <c r="HP186" i="20"/>
  <c r="HN186" i="20"/>
  <c r="HL186" i="20"/>
  <c r="HJ186" i="20"/>
  <c r="IC186" i="20"/>
  <c r="HY186" i="20"/>
  <c r="HU186" i="20"/>
  <c r="HQ186" i="20"/>
  <c r="HM186" i="20"/>
  <c r="HH186" i="20"/>
  <c r="HF186" i="20"/>
  <c r="HD186" i="20"/>
  <c r="HB186" i="20"/>
  <c r="GZ186" i="20"/>
  <c r="GX186" i="20"/>
  <c r="GV186" i="20"/>
  <c r="GT186" i="20"/>
  <c r="GR186" i="20"/>
  <c r="GP186" i="20"/>
  <c r="HW186" i="20"/>
  <c r="HO186" i="20"/>
  <c r="HI186" i="20"/>
  <c r="HE186" i="20"/>
  <c r="HA186" i="20"/>
  <c r="GW186" i="20"/>
  <c r="GS186" i="20"/>
  <c r="GO186" i="20"/>
  <c r="GM186" i="20"/>
  <c r="GK186" i="20"/>
  <c r="GI186" i="20"/>
  <c r="GG186" i="20"/>
  <c r="GE186" i="20"/>
  <c r="GC186" i="20"/>
  <c r="GA186" i="20"/>
  <c r="FY186" i="20"/>
  <c r="FW186" i="20"/>
  <c r="IA186" i="20"/>
  <c r="HK186" i="20"/>
  <c r="HC186" i="20"/>
  <c r="GU186" i="20"/>
  <c r="GN186" i="20"/>
  <c r="GJ186" i="20"/>
  <c r="GF186" i="20"/>
  <c r="GB186" i="20"/>
  <c r="FX186" i="20"/>
  <c r="FU186" i="20"/>
  <c r="FS186" i="20"/>
  <c r="FQ186" i="20"/>
  <c r="FO186" i="20"/>
  <c r="FM186" i="20"/>
  <c r="FK186" i="20"/>
  <c r="FI186" i="20"/>
  <c r="FG186" i="20"/>
  <c r="FE186" i="20"/>
  <c r="FC186" i="20"/>
  <c r="EI186" i="20"/>
  <c r="EK186" i="20"/>
  <c r="EM186" i="20"/>
  <c r="EO186" i="20"/>
  <c r="EQ186" i="20"/>
  <c r="ES186" i="20"/>
  <c r="EU186" i="20"/>
  <c r="EW186" i="20"/>
  <c r="EY186" i="20"/>
  <c r="FA186" i="20"/>
  <c r="HS186" i="20"/>
  <c r="HG186" i="20"/>
  <c r="GY186" i="20"/>
  <c r="GQ186" i="20"/>
  <c r="GL186" i="20"/>
  <c r="GH186" i="20"/>
  <c r="GD186" i="20"/>
  <c r="FZ186" i="20"/>
  <c r="FV186" i="20"/>
  <c r="FR186" i="20"/>
  <c r="FN186" i="20"/>
  <c r="FJ186" i="20"/>
  <c r="FF186" i="20"/>
  <c r="FB186" i="20"/>
  <c r="EJ186" i="20"/>
  <c r="EN186" i="20"/>
  <c r="ER186" i="20"/>
  <c r="EV186" i="20"/>
  <c r="EZ186" i="20"/>
  <c r="FT186" i="20"/>
  <c r="FP186" i="20"/>
  <c r="FL186" i="20"/>
  <c r="FH186" i="20"/>
  <c r="FD186" i="20"/>
  <c r="EH186" i="20"/>
  <c r="EL186" i="20"/>
  <c r="EP186" i="20"/>
  <c r="ET186" i="20"/>
  <c r="EX186" i="20"/>
  <c r="IB184" i="20"/>
  <c r="HZ184" i="20"/>
  <c r="HX184" i="20"/>
  <c r="HV184" i="20"/>
  <c r="HT184" i="20"/>
  <c r="HR184" i="20"/>
  <c r="HP184" i="20"/>
  <c r="HN184" i="20"/>
  <c r="HL184" i="20"/>
  <c r="HJ184" i="20"/>
  <c r="IC184" i="20"/>
  <c r="HY184" i="20"/>
  <c r="HU184" i="20"/>
  <c r="HQ184" i="20"/>
  <c r="HM184" i="20"/>
  <c r="HH184" i="20"/>
  <c r="HF184" i="20"/>
  <c r="HD184" i="20"/>
  <c r="HB184" i="20"/>
  <c r="GZ184" i="20"/>
  <c r="GX184" i="20"/>
  <c r="GV184" i="20"/>
  <c r="GT184" i="20"/>
  <c r="GR184" i="20"/>
  <c r="GP184" i="20"/>
  <c r="HW184" i="20"/>
  <c r="HO184" i="20"/>
  <c r="HI184" i="20"/>
  <c r="HE184" i="20"/>
  <c r="HA184" i="20"/>
  <c r="GW184" i="20"/>
  <c r="GS184" i="20"/>
  <c r="GO184" i="20"/>
  <c r="GM184" i="20"/>
  <c r="GK184" i="20"/>
  <c r="GI184" i="20"/>
  <c r="GG184" i="20"/>
  <c r="GE184" i="20"/>
  <c r="GC184" i="20"/>
  <c r="GA184" i="20"/>
  <c r="FY184" i="20"/>
  <c r="FW184" i="20"/>
  <c r="HS184" i="20"/>
  <c r="HC184" i="20"/>
  <c r="GU184" i="20"/>
  <c r="GN184" i="20"/>
  <c r="GJ184" i="20"/>
  <c r="GF184" i="20"/>
  <c r="GB184" i="20"/>
  <c r="FX184" i="20"/>
  <c r="FU184" i="20"/>
  <c r="FS184" i="20"/>
  <c r="FQ184" i="20"/>
  <c r="FO184" i="20"/>
  <c r="FM184" i="20"/>
  <c r="FK184" i="20"/>
  <c r="FI184" i="20"/>
  <c r="FG184" i="20"/>
  <c r="FE184" i="20"/>
  <c r="FC184" i="20"/>
  <c r="EI184" i="20"/>
  <c r="EK184" i="20"/>
  <c r="EM184" i="20"/>
  <c r="EO184" i="20"/>
  <c r="EQ184" i="20"/>
  <c r="ES184" i="20"/>
  <c r="EU184" i="20"/>
  <c r="EW184" i="20"/>
  <c r="EY184" i="20"/>
  <c r="FA184" i="20"/>
  <c r="IA184" i="20"/>
  <c r="HK184" i="20"/>
  <c r="HG184" i="20"/>
  <c r="GY184" i="20"/>
  <c r="GQ184" i="20"/>
  <c r="GL184" i="20"/>
  <c r="GH184" i="20"/>
  <c r="GD184" i="20"/>
  <c r="FZ184" i="20"/>
  <c r="FV184" i="20"/>
  <c r="FR184" i="20"/>
  <c r="FN184" i="20"/>
  <c r="FJ184" i="20"/>
  <c r="FF184" i="20"/>
  <c r="FB184" i="20"/>
  <c r="EJ184" i="20"/>
  <c r="EN184" i="20"/>
  <c r="ER184" i="20"/>
  <c r="EV184" i="20"/>
  <c r="EZ184" i="20"/>
  <c r="FT184" i="20"/>
  <c r="FP184" i="20"/>
  <c r="FL184" i="20"/>
  <c r="FH184" i="20"/>
  <c r="FD184" i="20"/>
  <c r="EH184" i="20"/>
  <c r="EL184" i="20"/>
  <c r="EP184" i="20"/>
  <c r="ET184" i="20"/>
  <c r="EX184" i="20"/>
  <c r="AC182" i="20"/>
  <c r="IB182" i="20"/>
  <c r="HZ182" i="20"/>
  <c r="HX182" i="20"/>
  <c r="HV182" i="20"/>
  <c r="HT182" i="20"/>
  <c r="HR182" i="20"/>
  <c r="HP182" i="20"/>
  <c r="HN182" i="20"/>
  <c r="HL182" i="20"/>
  <c r="HJ182" i="20"/>
  <c r="IC182" i="20"/>
  <c r="HY182" i="20"/>
  <c r="HU182" i="20"/>
  <c r="HQ182" i="20"/>
  <c r="HM182" i="20"/>
  <c r="HH182" i="20"/>
  <c r="HF182" i="20"/>
  <c r="HD182" i="20"/>
  <c r="HB182" i="20"/>
  <c r="GZ182" i="20"/>
  <c r="GX182" i="20"/>
  <c r="GV182" i="20"/>
  <c r="GT182" i="20"/>
  <c r="GR182" i="20"/>
  <c r="GP182" i="20"/>
  <c r="HW182" i="20"/>
  <c r="HO182" i="20"/>
  <c r="HI182" i="20"/>
  <c r="HE182" i="20"/>
  <c r="HA182" i="20"/>
  <c r="GW182" i="20"/>
  <c r="GS182" i="20"/>
  <c r="GO182" i="20"/>
  <c r="GM182" i="20"/>
  <c r="GK182" i="20"/>
  <c r="GI182" i="20"/>
  <c r="GG182" i="20"/>
  <c r="GE182" i="20"/>
  <c r="GC182" i="20"/>
  <c r="GA182" i="20"/>
  <c r="FY182" i="20"/>
  <c r="FW182" i="20"/>
  <c r="IA182" i="20"/>
  <c r="HK182" i="20"/>
  <c r="HC182" i="20"/>
  <c r="GU182" i="20"/>
  <c r="GN182" i="20"/>
  <c r="GJ182" i="20"/>
  <c r="GF182" i="20"/>
  <c r="GB182" i="20"/>
  <c r="FX182" i="20"/>
  <c r="FU182" i="20"/>
  <c r="FS182" i="20"/>
  <c r="FQ182" i="20"/>
  <c r="FO182" i="20"/>
  <c r="FM182" i="20"/>
  <c r="FK182" i="20"/>
  <c r="FI182" i="20"/>
  <c r="FG182" i="20"/>
  <c r="FE182" i="20"/>
  <c r="FC182" i="20"/>
  <c r="EI182" i="20"/>
  <c r="EK182" i="20"/>
  <c r="EM182" i="20"/>
  <c r="EO182" i="20"/>
  <c r="EQ182" i="20"/>
  <c r="ES182" i="20"/>
  <c r="EU182" i="20"/>
  <c r="EW182" i="20"/>
  <c r="EY182" i="20"/>
  <c r="FA182" i="20"/>
  <c r="HS182" i="20"/>
  <c r="HG182" i="20"/>
  <c r="GY182" i="20"/>
  <c r="GQ182" i="20"/>
  <c r="GL182" i="20"/>
  <c r="GH182" i="20"/>
  <c r="GD182" i="20"/>
  <c r="FZ182" i="20"/>
  <c r="FV182" i="20"/>
  <c r="FR182" i="20"/>
  <c r="FN182" i="20"/>
  <c r="FJ182" i="20"/>
  <c r="FF182" i="20"/>
  <c r="FB182" i="20"/>
  <c r="EJ182" i="20"/>
  <c r="EN182" i="20"/>
  <c r="ER182" i="20"/>
  <c r="EV182" i="20"/>
  <c r="EZ182" i="20"/>
  <c r="FT182" i="20"/>
  <c r="FP182" i="20"/>
  <c r="FL182" i="20"/>
  <c r="FH182" i="20"/>
  <c r="FD182" i="20"/>
  <c r="EH182" i="20"/>
  <c r="EL182" i="20"/>
  <c r="EP182" i="20"/>
  <c r="ET182" i="20"/>
  <c r="EX182" i="20"/>
  <c r="AC180" i="20"/>
  <c r="IB180" i="20"/>
  <c r="HZ180" i="20"/>
  <c r="HX180" i="20"/>
  <c r="HV180" i="20"/>
  <c r="HT180" i="20"/>
  <c r="HR180" i="20"/>
  <c r="HP180" i="20"/>
  <c r="HN180" i="20"/>
  <c r="HL180" i="20"/>
  <c r="HJ180" i="20"/>
  <c r="IC180" i="20"/>
  <c r="HY180" i="20"/>
  <c r="HU180" i="20"/>
  <c r="HQ180" i="20"/>
  <c r="HM180" i="20"/>
  <c r="HH180" i="20"/>
  <c r="HF180" i="20"/>
  <c r="HD180" i="20"/>
  <c r="HB180" i="20"/>
  <c r="GZ180" i="20"/>
  <c r="GX180" i="20"/>
  <c r="GV180" i="20"/>
  <c r="GT180" i="20"/>
  <c r="GR180" i="20"/>
  <c r="GP180" i="20"/>
  <c r="HW180" i="20"/>
  <c r="HO180" i="20"/>
  <c r="HI180" i="20"/>
  <c r="HE180" i="20"/>
  <c r="HA180" i="20"/>
  <c r="GW180" i="20"/>
  <c r="GS180" i="20"/>
  <c r="GO180" i="20"/>
  <c r="GM180" i="20"/>
  <c r="GK180" i="20"/>
  <c r="GI180" i="20"/>
  <c r="GG180" i="20"/>
  <c r="GE180" i="20"/>
  <c r="GC180" i="20"/>
  <c r="GA180" i="20"/>
  <c r="FY180" i="20"/>
  <c r="FW180" i="20"/>
  <c r="HS180" i="20"/>
  <c r="HC180" i="20"/>
  <c r="GU180" i="20"/>
  <c r="GN180" i="20"/>
  <c r="GJ180" i="20"/>
  <c r="GF180" i="20"/>
  <c r="GB180" i="20"/>
  <c r="FX180" i="20"/>
  <c r="FU180" i="20"/>
  <c r="FS180" i="20"/>
  <c r="FQ180" i="20"/>
  <c r="FO180" i="20"/>
  <c r="FM180" i="20"/>
  <c r="FK180" i="20"/>
  <c r="FI180" i="20"/>
  <c r="FG180" i="20"/>
  <c r="FE180" i="20"/>
  <c r="FC180" i="20"/>
  <c r="EI180" i="20"/>
  <c r="EK180" i="20"/>
  <c r="EM180" i="20"/>
  <c r="EO180" i="20"/>
  <c r="EQ180" i="20"/>
  <c r="ES180" i="20"/>
  <c r="EU180" i="20"/>
  <c r="EW180" i="20"/>
  <c r="EY180" i="20"/>
  <c r="FA180" i="20"/>
  <c r="IA180" i="20"/>
  <c r="HK180" i="20"/>
  <c r="HG180" i="20"/>
  <c r="GY180" i="20"/>
  <c r="GQ180" i="20"/>
  <c r="GL180" i="20"/>
  <c r="GH180" i="20"/>
  <c r="GD180" i="20"/>
  <c r="FZ180" i="20"/>
  <c r="FV180" i="20"/>
  <c r="FR180" i="20"/>
  <c r="FN180" i="20"/>
  <c r="FJ180" i="20"/>
  <c r="FF180" i="20"/>
  <c r="FB180" i="20"/>
  <c r="EJ180" i="20"/>
  <c r="EN180" i="20"/>
  <c r="ER180" i="20"/>
  <c r="EV180" i="20"/>
  <c r="EZ180" i="20"/>
  <c r="FT180" i="20"/>
  <c r="FP180" i="20"/>
  <c r="FL180" i="20"/>
  <c r="FH180" i="20"/>
  <c r="FD180" i="20"/>
  <c r="EH180" i="20"/>
  <c r="EL180" i="20"/>
  <c r="EP180" i="20"/>
  <c r="ET180" i="20"/>
  <c r="EX180" i="20"/>
  <c r="IB178" i="20"/>
  <c r="HZ178" i="20"/>
  <c r="HX178" i="20"/>
  <c r="HV178" i="20"/>
  <c r="HT178" i="20"/>
  <c r="HR178" i="20"/>
  <c r="HP178" i="20"/>
  <c r="HN178" i="20"/>
  <c r="HL178" i="20"/>
  <c r="HJ178" i="20"/>
  <c r="IC178" i="20"/>
  <c r="HY178" i="20"/>
  <c r="HU178" i="20"/>
  <c r="HQ178" i="20"/>
  <c r="HM178" i="20"/>
  <c r="HH178" i="20"/>
  <c r="HF178" i="20"/>
  <c r="HD178" i="20"/>
  <c r="HB178" i="20"/>
  <c r="GZ178" i="20"/>
  <c r="GX178" i="20"/>
  <c r="GV178" i="20"/>
  <c r="GT178" i="20"/>
  <c r="GR178" i="20"/>
  <c r="GP178" i="20"/>
  <c r="HW178" i="20"/>
  <c r="HO178" i="20"/>
  <c r="HI178" i="20"/>
  <c r="HE178" i="20"/>
  <c r="HA178" i="20"/>
  <c r="GW178" i="20"/>
  <c r="GS178" i="20"/>
  <c r="GO178" i="20"/>
  <c r="GM178" i="20"/>
  <c r="GK178" i="20"/>
  <c r="GI178" i="20"/>
  <c r="GG178" i="20"/>
  <c r="GE178" i="20"/>
  <c r="GC178" i="20"/>
  <c r="GA178" i="20"/>
  <c r="FY178" i="20"/>
  <c r="FW178" i="20"/>
  <c r="IA178" i="20"/>
  <c r="HK178" i="20"/>
  <c r="HC178" i="20"/>
  <c r="GU178" i="20"/>
  <c r="GN178" i="20"/>
  <c r="GJ178" i="20"/>
  <c r="GF178" i="20"/>
  <c r="GB178" i="20"/>
  <c r="FX178" i="20"/>
  <c r="FU178" i="20"/>
  <c r="FS178" i="20"/>
  <c r="FQ178" i="20"/>
  <c r="FO178" i="20"/>
  <c r="FM178" i="20"/>
  <c r="FK178" i="20"/>
  <c r="FI178" i="20"/>
  <c r="FG178" i="20"/>
  <c r="FE178" i="20"/>
  <c r="FC178" i="20"/>
  <c r="EI178" i="20"/>
  <c r="EK178" i="20"/>
  <c r="EM178" i="20"/>
  <c r="EO178" i="20"/>
  <c r="EQ178" i="20"/>
  <c r="ES178" i="20"/>
  <c r="EU178" i="20"/>
  <c r="EW178" i="20"/>
  <c r="EY178" i="20"/>
  <c r="FA178" i="20"/>
  <c r="HS178" i="20"/>
  <c r="HG178" i="20"/>
  <c r="GY178" i="20"/>
  <c r="GQ178" i="20"/>
  <c r="GL178" i="20"/>
  <c r="GH178" i="20"/>
  <c r="GD178" i="20"/>
  <c r="FZ178" i="20"/>
  <c r="FV178" i="20"/>
  <c r="FR178" i="20"/>
  <c r="FN178" i="20"/>
  <c r="FJ178" i="20"/>
  <c r="FF178" i="20"/>
  <c r="FB178" i="20"/>
  <c r="EJ178" i="20"/>
  <c r="EN178" i="20"/>
  <c r="ER178" i="20"/>
  <c r="EV178" i="20"/>
  <c r="EZ178" i="20"/>
  <c r="FT178" i="20"/>
  <c r="FP178" i="20"/>
  <c r="FL178" i="20"/>
  <c r="FH178" i="20"/>
  <c r="FD178" i="20"/>
  <c r="EH178" i="20"/>
  <c r="EL178" i="20"/>
  <c r="EP178" i="20"/>
  <c r="ET178" i="20"/>
  <c r="EX178" i="20"/>
  <c r="IB176" i="20"/>
  <c r="HZ176" i="20"/>
  <c r="HX176" i="20"/>
  <c r="HV176" i="20"/>
  <c r="HT176" i="20"/>
  <c r="HR176" i="20"/>
  <c r="HP176" i="20"/>
  <c r="HN176" i="20"/>
  <c r="HL176" i="20"/>
  <c r="HJ176" i="20"/>
  <c r="IC176" i="20"/>
  <c r="HY176" i="20"/>
  <c r="HU176" i="20"/>
  <c r="HQ176" i="20"/>
  <c r="HM176" i="20"/>
  <c r="HH176" i="20"/>
  <c r="HF176" i="20"/>
  <c r="HD176" i="20"/>
  <c r="HB176" i="20"/>
  <c r="GZ176" i="20"/>
  <c r="GX176" i="20"/>
  <c r="GV176" i="20"/>
  <c r="GT176" i="20"/>
  <c r="GR176" i="20"/>
  <c r="GP176" i="20"/>
  <c r="HW176" i="20"/>
  <c r="HO176" i="20"/>
  <c r="HI176" i="20"/>
  <c r="HE176" i="20"/>
  <c r="HA176" i="20"/>
  <c r="GW176" i="20"/>
  <c r="GS176" i="20"/>
  <c r="GO176" i="20"/>
  <c r="GM176" i="20"/>
  <c r="GK176" i="20"/>
  <c r="GI176" i="20"/>
  <c r="GG176" i="20"/>
  <c r="GE176" i="20"/>
  <c r="GC176" i="20"/>
  <c r="GA176" i="20"/>
  <c r="FY176" i="20"/>
  <c r="FW176" i="20"/>
  <c r="HS176" i="20"/>
  <c r="HC176" i="20"/>
  <c r="GU176" i="20"/>
  <c r="GN176" i="20"/>
  <c r="GJ176" i="20"/>
  <c r="GF176" i="20"/>
  <c r="GB176" i="20"/>
  <c r="FX176" i="20"/>
  <c r="FU176" i="20"/>
  <c r="FS176" i="20"/>
  <c r="FQ176" i="20"/>
  <c r="FO176" i="20"/>
  <c r="FM176" i="20"/>
  <c r="FK176" i="20"/>
  <c r="FI176" i="20"/>
  <c r="FG176" i="20"/>
  <c r="FE176" i="20"/>
  <c r="FC176" i="20"/>
  <c r="EI176" i="20"/>
  <c r="EK176" i="20"/>
  <c r="EM176" i="20"/>
  <c r="EO176" i="20"/>
  <c r="EQ176" i="20"/>
  <c r="ES176" i="20"/>
  <c r="EU176" i="20"/>
  <c r="EW176" i="20"/>
  <c r="EY176" i="20"/>
  <c r="FA176" i="20"/>
  <c r="IA176" i="20"/>
  <c r="HK176" i="20"/>
  <c r="HG176" i="20"/>
  <c r="GY176" i="20"/>
  <c r="GQ176" i="20"/>
  <c r="GL176" i="20"/>
  <c r="GH176" i="20"/>
  <c r="GD176" i="20"/>
  <c r="FZ176" i="20"/>
  <c r="FV176" i="20"/>
  <c r="FR176" i="20"/>
  <c r="FN176" i="20"/>
  <c r="FJ176" i="20"/>
  <c r="FF176" i="20"/>
  <c r="FB176" i="20"/>
  <c r="EJ176" i="20"/>
  <c r="EN176" i="20"/>
  <c r="ER176" i="20"/>
  <c r="EV176" i="20"/>
  <c r="EZ176" i="20"/>
  <c r="FT176" i="20"/>
  <c r="FP176" i="20"/>
  <c r="FL176" i="20"/>
  <c r="FH176" i="20"/>
  <c r="FD176" i="20"/>
  <c r="EH176" i="20"/>
  <c r="EL176" i="20"/>
  <c r="EP176" i="20"/>
  <c r="ET176" i="20"/>
  <c r="EX176" i="20"/>
  <c r="AC174" i="20"/>
  <c r="IB174" i="20"/>
  <c r="HZ174" i="20"/>
  <c r="HX174" i="20"/>
  <c r="HV174" i="20"/>
  <c r="HT174" i="20"/>
  <c r="HR174" i="20"/>
  <c r="HP174" i="20"/>
  <c r="HN174" i="20"/>
  <c r="HL174" i="20"/>
  <c r="HJ174" i="20"/>
  <c r="IC174" i="20"/>
  <c r="HY174" i="20"/>
  <c r="HU174" i="20"/>
  <c r="HQ174" i="20"/>
  <c r="HM174" i="20"/>
  <c r="HH174" i="20"/>
  <c r="HF174" i="20"/>
  <c r="HD174" i="20"/>
  <c r="HB174" i="20"/>
  <c r="GZ174" i="20"/>
  <c r="GX174" i="20"/>
  <c r="GV174" i="20"/>
  <c r="GT174" i="20"/>
  <c r="GR174" i="20"/>
  <c r="GP174" i="20"/>
  <c r="HW174" i="20"/>
  <c r="HO174" i="20"/>
  <c r="HI174" i="20"/>
  <c r="HE174" i="20"/>
  <c r="HA174" i="20"/>
  <c r="GW174" i="20"/>
  <c r="GS174" i="20"/>
  <c r="GO174" i="20"/>
  <c r="GM174" i="20"/>
  <c r="GK174" i="20"/>
  <c r="GI174" i="20"/>
  <c r="GG174" i="20"/>
  <c r="GE174" i="20"/>
  <c r="GC174" i="20"/>
  <c r="GA174" i="20"/>
  <c r="FY174" i="20"/>
  <c r="FW174" i="20"/>
  <c r="IA174" i="20"/>
  <c r="HK174" i="20"/>
  <c r="HC174" i="20"/>
  <c r="GU174" i="20"/>
  <c r="GN174" i="20"/>
  <c r="GJ174" i="20"/>
  <c r="GF174" i="20"/>
  <c r="GB174" i="20"/>
  <c r="FX174" i="20"/>
  <c r="FU174" i="20"/>
  <c r="FS174" i="20"/>
  <c r="FQ174" i="20"/>
  <c r="FO174" i="20"/>
  <c r="FM174" i="20"/>
  <c r="FK174" i="20"/>
  <c r="FI174" i="20"/>
  <c r="FG174" i="20"/>
  <c r="FE174" i="20"/>
  <c r="FC174" i="20"/>
  <c r="EI174" i="20"/>
  <c r="EK174" i="20"/>
  <c r="EM174" i="20"/>
  <c r="EO174" i="20"/>
  <c r="EQ174" i="20"/>
  <c r="ES174" i="20"/>
  <c r="EU174" i="20"/>
  <c r="EW174" i="20"/>
  <c r="EY174" i="20"/>
  <c r="FA174" i="20"/>
  <c r="HS174" i="20"/>
  <c r="HG174" i="20"/>
  <c r="GY174" i="20"/>
  <c r="GQ174" i="20"/>
  <c r="GL174" i="20"/>
  <c r="GH174" i="20"/>
  <c r="GD174" i="20"/>
  <c r="FZ174" i="20"/>
  <c r="FV174" i="20"/>
  <c r="FR174" i="20"/>
  <c r="FN174" i="20"/>
  <c r="FJ174" i="20"/>
  <c r="FF174" i="20"/>
  <c r="FB174" i="20"/>
  <c r="EJ174" i="20"/>
  <c r="EN174" i="20"/>
  <c r="ER174" i="20"/>
  <c r="EV174" i="20"/>
  <c r="EZ174" i="20"/>
  <c r="FT174" i="20"/>
  <c r="FP174" i="20"/>
  <c r="FL174" i="20"/>
  <c r="FH174" i="20"/>
  <c r="FD174" i="20"/>
  <c r="EH174" i="20"/>
  <c r="EL174" i="20"/>
  <c r="EP174" i="20"/>
  <c r="ET174" i="20"/>
  <c r="EX174" i="20"/>
  <c r="AC172" i="20"/>
  <c r="IB172" i="20"/>
  <c r="HZ172" i="20"/>
  <c r="HX172" i="20"/>
  <c r="HV172" i="20"/>
  <c r="HT172" i="20"/>
  <c r="HR172" i="20"/>
  <c r="HP172" i="20"/>
  <c r="HN172" i="20"/>
  <c r="HL172" i="20"/>
  <c r="HJ172" i="20"/>
  <c r="IC172" i="20"/>
  <c r="HY172" i="20"/>
  <c r="HU172" i="20"/>
  <c r="HQ172" i="20"/>
  <c r="HM172" i="20"/>
  <c r="HH172" i="20"/>
  <c r="HF172" i="20"/>
  <c r="HW172" i="20"/>
  <c r="HO172" i="20"/>
  <c r="HI172" i="20"/>
  <c r="HE172" i="20"/>
  <c r="HC172" i="20"/>
  <c r="HA172" i="20"/>
  <c r="GY172" i="20"/>
  <c r="GW172" i="20"/>
  <c r="GU172" i="20"/>
  <c r="GS172" i="20"/>
  <c r="GQ172" i="20"/>
  <c r="GO172" i="20"/>
  <c r="GM172" i="20"/>
  <c r="GK172" i="20"/>
  <c r="GI172" i="20"/>
  <c r="GG172" i="20"/>
  <c r="GE172" i="20"/>
  <c r="GC172" i="20"/>
  <c r="GA172" i="20"/>
  <c r="FY172" i="20"/>
  <c r="FW172" i="20"/>
  <c r="HS172" i="20"/>
  <c r="HD172" i="20"/>
  <c r="GZ172" i="20"/>
  <c r="GV172" i="20"/>
  <c r="GR172" i="20"/>
  <c r="GN172" i="20"/>
  <c r="GJ172" i="20"/>
  <c r="GF172" i="20"/>
  <c r="GB172" i="20"/>
  <c r="FX172" i="20"/>
  <c r="FU172" i="20"/>
  <c r="FS172" i="20"/>
  <c r="FQ172" i="20"/>
  <c r="FO172" i="20"/>
  <c r="FM172" i="20"/>
  <c r="FK172" i="20"/>
  <c r="FI172" i="20"/>
  <c r="FG172" i="20"/>
  <c r="FE172" i="20"/>
  <c r="FC172" i="20"/>
  <c r="EI172" i="20"/>
  <c r="EK172" i="20"/>
  <c r="EM172" i="20"/>
  <c r="EO172" i="20"/>
  <c r="EQ172" i="20"/>
  <c r="ES172" i="20"/>
  <c r="EU172" i="20"/>
  <c r="EW172" i="20"/>
  <c r="EY172" i="20"/>
  <c r="FA172" i="20"/>
  <c r="IA172" i="20"/>
  <c r="HK172" i="20"/>
  <c r="HG172" i="20"/>
  <c r="HB172" i="20"/>
  <c r="GX172" i="20"/>
  <c r="GT172" i="20"/>
  <c r="GP172" i="20"/>
  <c r="GL172" i="20"/>
  <c r="GH172" i="20"/>
  <c r="GD172" i="20"/>
  <c r="FZ172" i="20"/>
  <c r="FV172" i="20"/>
  <c r="FR172" i="20"/>
  <c r="FN172" i="20"/>
  <c r="FJ172" i="20"/>
  <c r="FF172" i="20"/>
  <c r="FB172" i="20"/>
  <c r="EJ172" i="20"/>
  <c r="EN172" i="20"/>
  <c r="ER172" i="20"/>
  <c r="EV172" i="20"/>
  <c r="EZ172" i="20"/>
  <c r="FT172" i="20"/>
  <c r="FP172" i="20"/>
  <c r="FL172" i="20"/>
  <c r="FH172" i="20"/>
  <c r="FD172" i="20"/>
  <c r="EH172" i="20"/>
  <c r="EL172" i="20"/>
  <c r="EP172" i="20"/>
  <c r="ET172" i="20"/>
  <c r="EX172" i="20"/>
  <c r="AC170" i="20"/>
  <c r="IB170" i="20"/>
  <c r="HZ170" i="20"/>
  <c r="HX170" i="20"/>
  <c r="HV170" i="20"/>
  <c r="HT170" i="20"/>
  <c r="HR170" i="20"/>
  <c r="HP170" i="20"/>
  <c r="HN170" i="20"/>
  <c r="HL170" i="20"/>
  <c r="HJ170" i="20"/>
  <c r="IC170" i="20"/>
  <c r="HY170" i="20"/>
  <c r="HU170" i="20"/>
  <c r="HQ170" i="20"/>
  <c r="HM170" i="20"/>
  <c r="HW170" i="20"/>
  <c r="HO170" i="20"/>
  <c r="HI170" i="20"/>
  <c r="HG170" i="20"/>
  <c r="HE170" i="20"/>
  <c r="HC170" i="20"/>
  <c r="HA170" i="20"/>
  <c r="GY170" i="20"/>
  <c r="GW170" i="20"/>
  <c r="GU170" i="20"/>
  <c r="GS170" i="20"/>
  <c r="GQ170" i="20"/>
  <c r="GO170" i="20"/>
  <c r="GM170" i="20"/>
  <c r="GK170" i="20"/>
  <c r="GI170" i="20"/>
  <c r="GG170" i="20"/>
  <c r="GE170" i="20"/>
  <c r="GC170" i="20"/>
  <c r="GA170" i="20"/>
  <c r="FY170" i="20"/>
  <c r="FW170" i="20"/>
  <c r="IA170" i="20"/>
  <c r="HK170" i="20"/>
  <c r="HH170" i="20"/>
  <c r="HD170" i="20"/>
  <c r="GZ170" i="20"/>
  <c r="GV170" i="20"/>
  <c r="GR170" i="20"/>
  <c r="GN170" i="20"/>
  <c r="GJ170" i="20"/>
  <c r="GF170" i="20"/>
  <c r="GB170" i="20"/>
  <c r="FX170" i="20"/>
  <c r="FU170" i="20"/>
  <c r="FS170" i="20"/>
  <c r="FQ170" i="20"/>
  <c r="FO170" i="20"/>
  <c r="FM170" i="20"/>
  <c r="FK170" i="20"/>
  <c r="FI170" i="20"/>
  <c r="FG170" i="20"/>
  <c r="FE170" i="20"/>
  <c r="FC170" i="20"/>
  <c r="EI170" i="20"/>
  <c r="EK170" i="20"/>
  <c r="EM170" i="20"/>
  <c r="EO170" i="20"/>
  <c r="EQ170" i="20"/>
  <c r="ES170" i="20"/>
  <c r="EU170" i="20"/>
  <c r="EW170" i="20"/>
  <c r="EY170" i="20"/>
  <c r="FA170" i="20"/>
  <c r="HS170" i="20"/>
  <c r="HF170" i="20"/>
  <c r="HB170" i="20"/>
  <c r="GX170" i="20"/>
  <c r="GT170" i="20"/>
  <c r="GP170" i="20"/>
  <c r="GL170" i="20"/>
  <c r="GH170" i="20"/>
  <c r="GD170" i="20"/>
  <c r="FZ170" i="20"/>
  <c r="FV170" i="20"/>
  <c r="FR170" i="20"/>
  <c r="FN170" i="20"/>
  <c r="FJ170" i="20"/>
  <c r="FF170" i="20"/>
  <c r="FB170" i="20"/>
  <c r="EJ170" i="20"/>
  <c r="EN170" i="20"/>
  <c r="ER170" i="20"/>
  <c r="EV170" i="20"/>
  <c r="EZ170" i="20"/>
  <c r="FT170" i="20"/>
  <c r="FP170" i="20"/>
  <c r="FL170" i="20"/>
  <c r="FH170" i="20"/>
  <c r="FD170" i="20"/>
  <c r="EH170" i="20"/>
  <c r="EL170" i="20"/>
  <c r="EP170" i="20"/>
  <c r="ET170" i="20"/>
  <c r="EX170" i="20"/>
  <c r="AC168" i="20"/>
  <c r="IB168" i="20"/>
  <c r="HZ168" i="20"/>
  <c r="HX168" i="20"/>
  <c r="HV168" i="20"/>
  <c r="HT168" i="20"/>
  <c r="HR168" i="20"/>
  <c r="HP168" i="20"/>
  <c r="HN168" i="20"/>
  <c r="HL168" i="20"/>
  <c r="HJ168" i="20"/>
  <c r="IC168" i="20"/>
  <c r="HY168" i="20"/>
  <c r="HU168" i="20"/>
  <c r="HQ168" i="20"/>
  <c r="HM168" i="20"/>
  <c r="HW168" i="20"/>
  <c r="HO168" i="20"/>
  <c r="HI168" i="20"/>
  <c r="HG168" i="20"/>
  <c r="HE168" i="20"/>
  <c r="HC168" i="20"/>
  <c r="HA168" i="20"/>
  <c r="GY168" i="20"/>
  <c r="GW168" i="20"/>
  <c r="GU168" i="20"/>
  <c r="GS168" i="20"/>
  <c r="GQ168" i="20"/>
  <c r="GO168" i="20"/>
  <c r="GM168" i="20"/>
  <c r="GK168" i="20"/>
  <c r="GI168" i="20"/>
  <c r="GG168" i="20"/>
  <c r="GE168" i="20"/>
  <c r="GC168" i="20"/>
  <c r="GA168" i="20"/>
  <c r="FY168" i="20"/>
  <c r="FW168" i="20"/>
  <c r="HS168" i="20"/>
  <c r="HH168" i="20"/>
  <c r="HD168" i="20"/>
  <c r="GZ168" i="20"/>
  <c r="GV168" i="20"/>
  <c r="GR168" i="20"/>
  <c r="GN168" i="20"/>
  <c r="GJ168" i="20"/>
  <c r="GF168" i="20"/>
  <c r="GB168" i="20"/>
  <c r="FX168" i="20"/>
  <c r="FU168" i="20"/>
  <c r="FS168" i="20"/>
  <c r="FQ168" i="20"/>
  <c r="FO168" i="20"/>
  <c r="FM168" i="20"/>
  <c r="FK168" i="20"/>
  <c r="FI168" i="20"/>
  <c r="FG168" i="20"/>
  <c r="FE168" i="20"/>
  <c r="FC168" i="20"/>
  <c r="EI168" i="20"/>
  <c r="EK168" i="20"/>
  <c r="EM168" i="20"/>
  <c r="EO168" i="20"/>
  <c r="EQ168" i="20"/>
  <c r="ES168" i="20"/>
  <c r="EU168" i="20"/>
  <c r="EW168" i="20"/>
  <c r="EY168" i="20"/>
  <c r="FA168" i="20"/>
  <c r="IA168" i="20"/>
  <c r="HK168" i="20"/>
  <c r="HF168" i="20"/>
  <c r="HB168" i="20"/>
  <c r="GX168" i="20"/>
  <c r="GT168" i="20"/>
  <c r="GP168" i="20"/>
  <c r="GL168" i="20"/>
  <c r="GH168" i="20"/>
  <c r="GD168" i="20"/>
  <c r="FZ168" i="20"/>
  <c r="FV168" i="20"/>
  <c r="FR168" i="20"/>
  <c r="FN168" i="20"/>
  <c r="FJ168" i="20"/>
  <c r="FF168" i="20"/>
  <c r="FB168" i="20"/>
  <c r="EJ168" i="20"/>
  <c r="EN168" i="20"/>
  <c r="ER168" i="20"/>
  <c r="EV168" i="20"/>
  <c r="EZ168" i="20"/>
  <c r="FT168" i="20"/>
  <c r="FP168" i="20"/>
  <c r="FL168" i="20"/>
  <c r="FH168" i="20"/>
  <c r="FD168" i="20"/>
  <c r="EH168" i="20"/>
  <c r="EL168" i="20"/>
  <c r="EP168" i="20"/>
  <c r="ET168" i="20"/>
  <c r="EX168" i="20"/>
  <c r="AC166" i="20"/>
  <c r="IB166" i="20"/>
  <c r="HZ166" i="20"/>
  <c r="HX166" i="20"/>
  <c r="HV166" i="20"/>
  <c r="HT166" i="20"/>
  <c r="HR166" i="20"/>
  <c r="HP166" i="20"/>
  <c r="HN166" i="20"/>
  <c r="HL166" i="20"/>
  <c r="HJ166" i="20"/>
  <c r="IC166" i="20"/>
  <c r="HY166" i="20"/>
  <c r="HU166" i="20"/>
  <c r="HQ166" i="20"/>
  <c r="HM166" i="20"/>
  <c r="HW166" i="20"/>
  <c r="HO166" i="20"/>
  <c r="HI166" i="20"/>
  <c r="HG166" i="20"/>
  <c r="HE166" i="20"/>
  <c r="HC166" i="20"/>
  <c r="HA166" i="20"/>
  <c r="GY166" i="20"/>
  <c r="GW166" i="20"/>
  <c r="GU166" i="20"/>
  <c r="GS166" i="20"/>
  <c r="GQ166" i="20"/>
  <c r="GO166" i="20"/>
  <c r="GM166" i="20"/>
  <c r="GK166" i="20"/>
  <c r="GI166" i="20"/>
  <c r="GG166" i="20"/>
  <c r="GE166" i="20"/>
  <c r="GC166" i="20"/>
  <c r="GA166" i="20"/>
  <c r="FY166" i="20"/>
  <c r="FW166" i="20"/>
  <c r="IA166" i="20"/>
  <c r="HK166" i="20"/>
  <c r="HH166" i="20"/>
  <c r="HD166" i="20"/>
  <c r="GZ166" i="20"/>
  <c r="GV166" i="20"/>
  <c r="GR166" i="20"/>
  <c r="GN166" i="20"/>
  <c r="GJ166" i="20"/>
  <c r="GF166" i="20"/>
  <c r="GB166" i="20"/>
  <c r="FX166" i="20"/>
  <c r="FU166" i="20"/>
  <c r="FS166" i="20"/>
  <c r="FQ166" i="20"/>
  <c r="FO166" i="20"/>
  <c r="FM166" i="20"/>
  <c r="FK166" i="20"/>
  <c r="FI166" i="20"/>
  <c r="FG166" i="20"/>
  <c r="FE166" i="20"/>
  <c r="FC166" i="20"/>
  <c r="EI166" i="20"/>
  <c r="EK166" i="20"/>
  <c r="EM166" i="20"/>
  <c r="EO166" i="20"/>
  <c r="EQ166" i="20"/>
  <c r="ES166" i="20"/>
  <c r="EU166" i="20"/>
  <c r="EW166" i="20"/>
  <c r="EY166" i="20"/>
  <c r="FA166" i="20"/>
  <c r="HS166" i="20"/>
  <c r="HF166" i="20"/>
  <c r="HB166" i="20"/>
  <c r="GX166" i="20"/>
  <c r="GT166" i="20"/>
  <c r="GP166" i="20"/>
  <c r="GL166" i="20"/>
  <c r="GH166" i="20"/>
  <c r="GD166" i="20"/>
  <c r="FZ166" i="20"/>
  <c r="FV166" i="20"/>
  <c r="FR166" i="20"/>
  <c r="FN166" i="20"/>
  <c r="FJ166" i="20"/>
  <c r="FF166" i="20"/>
  <c r="FB166" i="20"/>
  <c r="EJ166" i="20"/>
  <c r="EN166" i="20"/>
  <c r="ER166" i="20"/>
  <c r="EV166" i="20"/>
  <c r="EZ166" i="20"/>
  <c r="FT166" i="20"/>
  <c r="FP166" i="20"/>
  <c r="FL166" i="20"/>
  <c r="FH166" i="20"/>
  <c r="FD166" i="20"/>
  <c r="EH166" i="20"/>
  <c r="EL166" i="20"/>
  <c r="EP166" i="20"/>
  <c r="ET166" i="20"/>
  <c r="EX166" i="20"/>
  <c r="AC164" i="20"/>
  <c r="IB164" i="20"/>
  <c r="HZ164" i="20"/>
  <c r="HX164" i="20"/>
  <c r="HV164" i="20"/>
  <c r="HT164" i="20"/>
  <c r="HR164" i="20"/>
  <c r="HP164" i="20"/>
  <c r="HN164" i="20"/>
  <c r="HL164" i="20"/>
  <c r="HJ164" i="20"/>
  <c r="IC164" i="20"/>
  <c r="HY164" i="20"/>
  <c r="HU164" i="20"/>
  <c r="HQ164" i="20"/>
  <c r="HM164" i="20"/>
  <c r="HW164" i="20"/>
  <c r="HO164" i="20"/>
  <c r="HI164" i="20"/>
  <c r="HG164" i="20"/>
  <c r="HE164" i="20"/>
  <c r="HC164" i="20"/>
  <c r="HA164" i="20"/>
  <c r="GY164" i="20"/>
  <c r="GW164" i="20"/>
  <c r="GU164" i="20"/>
  <c r="GS164" i="20"/>
  <c r="GQ164" i="20"/>
  <c r="GO164" i="20"/>
  <c r="GM164" i="20"/>
  <c r="GK164" i="20"/>
  <c r="GI164" i="20"/>
  <c r="GG164" i="20"/>
  <c r="GE164" i="20"/>
  <c r="GC164" i="20"/>
  <c r="GA164" i="20"/>
  <c r="FY164" i="20"/>
  <c r="FW164" i="20"/>
  <c r="HS164" i="20"/>
  <c r="HH164" i="20"/>
  <c r="HD164" i="20"/>
  <c r="GZ164" i="20"/>
  <c r="GV164" i="20"/>
  <c r="GR164" i="20"/>
  <c r="GN164" i="20"/>
  <c r="GJ164" i="20"/>
  <c r="GF164" i="20"/>
  <c r="GB164" i="20"/>
  <c r="FX164" i="20"/>
  <c r="FU164" i="20"/>
  <c r="FS164" i="20"/>
  <c r="FQ164" i="20"/>
  <c r="FO164" i="20"/>
  <c r="FM164" i="20"/>
  <c r="FK164" i="20"/>
  <c r="FI164" i="20"/>
  <c r="FG164" i="20"/>
  <c r="FE164" i="20"/>
  <c r="FC164" i="20"/>
  <c r="EI164" i="20"/>
  <c r="EK164" i="20"/>
  <c r="EM164" i="20"/>
  <c r="EO164" i="20"/>
  <c r="EQ164" i="20"/>
  <c r="ES164" i="20"/>
  <c r="EU164" i="20"/>
  <c r="EW164" i="20"/>
  <c r="EY164" i="20"/>
  <c r="FA164" i="20"/>
  <c r="IA164" i="20"/>
  <c r="HK164" i="20"/>
  <c r="HF164" i="20"/>
  <c r="HB164" i="20"/>
  <c r="GX164" i="20"/>
  <c r="GT164" i="20"/>
  <c r="GP164" i="20"/>
  <c r="GL164" i="20"/>
  <c r="GH164" i="20"/>
  <c r="GD164" i="20"/>
  <c r="FZ164" i="20"/>
  <c r="FV164" i="20"/>
  <c r="FR164" i="20"/>
  <c r="FN164" i="20"/>
  <c r="FJ164" i="20"/>
  <c r="FF164" i="20"/>
  <c r="FB164" i="20"/>
  <c r="EJ164" i="20"/>
  <c r="EN164" i="20"/>
  <c r="ER164" i="20"/>
  <c r="EV164" i="20"/>
  <c r="EZ164" i="20"/>
  <c r="FT164" i="20"/>
  <c r="FP164" i="20"/>
  <c r="FL164" i="20"/>
  <c r="FH164" i="20"/>
  <c r="FD164" i="20"/>
  <c r="EH164" i="20"/>
  <c r="EL164" i="20"/>
  <c r="EP164" i="20"/>
  <c r="ET164" i="20"/>
  <c r="EX164" i="20"/>
  <c r="AC162" i="20"/>
  <c r="IB162" i="20"/>
  <c r="HZ162" i="20"/>
  <c r="HX162" i="20"/>
  <c r="HV162" i="20"/>
  <c r="HT162" i="20"/>
  <c r="HR162" i="20"/>
  <c r="HP162" i="20"/>
  <c r="HN162" i="20"/>
  <c r="HL162" i="20"/>
  <c r="HJ162" i="20"/>
  <c r="IC162" i="20"/>
  <c r="HY162" i="20"/>
  <c r="HU162" i="20"/>
  <c r="HQ162" i="20"/>
  <c r="HM162" i="20"/>
  <c r="HW162" i="20"/>
  <c r="HO162" i="20"/>
  <c r="HI162" i="20"/>
  <c r="HG162" i="20"/>
  <c r="HE162" i="20"/>
  <c r="HC162" i="20"/>
  <c r="HA162" i="20"/>
  <c r="GY162" i="20"/>
  <c r="GW162" i="20"/>
  <c r="GU162" i="20"/>
  <c r="GS162" i="20"/>
  <c r="GQ162" i="20"/>
  <c r="GO162" i="20"/>
  <c r="GM162" i="20"/>
  <c r="GK162" i="20"/>
  <c r="GI162" i="20"/>
  <c r="GG162" i="20"/>
  <c r="GE162" i="20"/>
  <c r="GC162" i="20"/>
  <c r="GA162" i="20"/>
  <c r="FY162" i="20"/>
  <c r="FW162" i="20"/>
  <c r="IA162" i="20"/>
  <c r="HK162" i="20"/>
  <c r="HH162" i="20"/>
  <c r="HD162" i="20"/>
  <c r="GZ162" i="20"/>
  <c r="GV162" i="20"/>
  <c r="GR162" i="20"/>
  <c r="GN162" i="20"/>
  <c r="GJ162" i="20"/>
  <c r="GF162" i="20"/>
  <c r="GB162" i="20"/>
  <c r="FX162" i="20"/>
  <c r="FU162" i="20"/>
  <c r="FS162" i="20"/>
  <c r="FQ162" i="20"/>
  <c r="FO162" i="20"/>
  <c r="FM162" i="20"/>
  <c r="FK162" i="20"/>
  <c r="FI162" i="20"/>
  <c r="FG162" i="20"/>
  <c r="FE162" i="20"/>
  <c r="FC162" i="20"/>
  <c r="EI162" i="20"/>
  <c r="EK162" i="20"/>
  <c r="EM162" i="20"/>
  <c r="EO162" i="20"/>
  <c r="EQ162" i="20"/>
  <c r="ES162" i="20"/>
  <c r="EU162" i="20"/>
  <c r="EW162" i="20"/>
  <c r="EY162" i="20"/>
  <c r="FA162" i="20"/>
  <c r="HS162" i="20"/>
  <c r="HF162" i="20"/>
  <c r="HB162" i="20"/>
  <c r="GX162" i="20"/>
  <c r="GT162" i="20"/>
  <c r="GP162" i="20"/>
  <c r="GL162" i="20"/>
  <c r="GH162" i="20"/>
  <c r="GD162" i="20"/>
  <c r="FZ162" i="20"/>
  <c r="FV162" i="20"/>
  <c r="FR162" i="20"/>
  <c r="FN162" i="20"/>
  <c r="FJ162" i="20"/>
  <c r="FF162" i="20"/>
  <c r="FB162" i="20"/>
  <c r="EJ162" i="20"/>
  <c r="EN162" i="20"/>
  <c r="ER162" i="20"/>
  <c r="EV162" i="20"/>
  <c r="EZ162" i="20"/>
  <c r="FT162" i="20"/>
  <c r="FP162" i="20"/>
  <c r="FL162" i="20"/>
  <c r="FH162" i="20"/>
  <c r="FD162" i="20"/>
  <c r="EH162" i="20"/>
  <c r="EL162" i="20"/>
  <c r="EP162" i="20"/>
  <c r="ET162" i="20"/>
  <c r="EX162" i="20"/>
  <c r="IB160" i="20"/>
  <c r="HZ160" i="20"/>
  <c r="HX160" i="20"/>
  <c r="HV160" i="20"/>
  <c r="HT160" i="20"/>
  <c r="HR160" i="20"/>
  <c r="HP160" i="20"/>
  <c r="HN160" i="20"/>
  <c r="HL160" i="20"/>
  <c r="HJ160" i="20"/>
  <c r="IC160" i="20"/>
  <c r="HY160" i="20"/>
  <c r="HU160" i="20"/>
  <c r="HQ160" i="20"/>
  <c r="HM160" i="20"/>
  <c r="HW160" i="20"/>
  <c r="HO160" i="20"/>
  <c r="HI160" i="20"/>
  <c r="HG160" i="20"/>
  <c r="HE160" i="20"/>
  <c r="HC160" i="20"/>
  <c r="HA160" i="20"/>
  <c r="GY160" i="20"/>
  <c r="GW160" i="20"/>
  <c r="GU160" i="20"/>
  <c r="GS160" i="20"/>
  <c r="GQ160" i="20"/>
  <c r="GO160" i="20"/>
  <c r="GM160" i="20"/>
  <c r="GK160" i="20"/>
  <c r="GI160" i="20"/>
  <c r="GG160" i="20"/>
  <c r="GE160" i="20"/>
  <c r="GC160" i="20"/>
  <c r="GA160" i="20"/>
  <c r="FY160" i="20"/>
  <c r="FW160" i="20"/>
  <c r="HS160" i="20"/>
  <c r="HH160" i="20"/>
  <c r="HD160" i="20"/>
  <c r="GZ160" i="20"/>
  <c r="GV160" i="20"/>
  <c r="GR160" i="20"/>
  <c r="GN160" i="20"/>
  <c r="GJ160" i="20"/>
  <c r="GF160" i="20"/>
  <c r="GB160" i="20"/>
  <c r="FX160" i="20"/>
  <c r="FU160" i="20"/>
  <c r="FS160" i="20"/>
  <c r="FQ160" i="20"/>
  <c r="FO160" i="20"/>
  <c r="FM160" i="20"/>
  <c r="FK160" i="20"/>
  <c r="FI160" i="20"/>
  <c r="FG160" i="20"/>
  <c r="FE160" i="20"/>
  <c r="FC160" i="20"/>
  <c r="EI160" i="20"/>
  <c r="EK160" i="20"/>
  <c r="EM160" i="20"/>
  <c r="EO160" i="20"/>
  <c r="EQ160" i="20"/>
  <c r="ES160" i="20"/>
  <c r="EU160" i="20"/>
  <c r="EW160" i="20"/>
  <c r="EY160" i="20"/>
  <c r="FA160" i="20"/>
  <c r="IA160" i="20"/>
  <c r="HK160" i="20"/>
  <c r="HF160" i="20"/>
  <c r="HB160" i="20"/>
  <c r="GX160" i="20"/>
  <c r="GT160" i="20"/>
  <c r="GP160" i="20"/>
  <c r="GL160" i="20"/>
  <c r="GH160" i="20"/>
  <c r="GD160" i="20"/>
  <c r="FZ160" i="20"/>
  <c r="FV160" i="20"/>
  <c r="FR160" i="20"/>
  <c r="FN160" i="20"/>
  <c r="FJ160" i="20"/>
  <c r="FF160" i="20"/>
  <c r="FB160" i="20"/>
  <c r="EJ160" i="20"/>
  <c r="EN160" i="20"/>
  <c r="ER160" i="20"/>
  <c r="EV160" i="20"/>
  <c r="EZ160" i="20"/>
  <c r="FT160" i="20"/>
  <c r="FP160" i="20"/>
  <c r="FL160" i="20"/>
  <c r="FH160" i="20"/>
  <c r="FD160" i="20"/>
  <c r="EH160" i="20"/>
  <c r="EL160" i="20"/>
  <c r="EP160" i="20"/>
  <c r="ET160" i="20"/>
  <c r="EX160" i="20"/>
  <c r="AC158" i="20"/>
  <c r="IB158" i="20"/>
  <c r="HZ158" i="20"/>
  <c r="HX158" i="20"/>
  <c r="HV158" i="20"/>
  <c r="HT158" i="20"/>
  <c r="HR158" i="20"/>
  <c r="HP158" i="20"/>
  <c r="HN158" i="20"/>
  <c r="HL158" i="20"/>
  <c r="HJ158" i="20"/>
  <c r="IC158" i="20"/>
  <c r="HY158" i="20"/>
  <c r="HU158" i="20"/>
  <c r="HQ158" i="20"/>
  <c r="HM158" i="20"/>
  <c r="HW158" i="20"/>
  <c r="HO158" i="20"/>
  <c r="HI158" i="20"/>
  <c r="HG158" i="20"/>
  <c r="HE158" i="20"/>
  <c r="HC158" i="20"/>
  <c r="HA158" i="20"/>
  <c r="GY158" i="20"/>
  <c r="GW158" i="20"/>
  <c r="GU158" i="20"/>
  <c r="GS158" i="20"/>
  <c r="GQ158" i="20"/>
  <c r="GO158" i="20"/>
  <c r="GM158" i="20"/>
  <c r="GK158" i="20"/>
  <c r="GI158" i="20"/>
  <c r="GG158" i="20"/>
  <c r="GE158" i="20"/>
  <c r="GC158" i="20"/>
  <c r="GA158" i="20"/>
  <c r="FY158" i="20"/>
  <c r="FW158" i="20"/>
  <c r="IA158" i="20"/>
  <c r="HK158" i="20"/>
  <c r="HH158" i="20"/>
  <c r="HD158" i="20"/>
  <c r="GZ158" i="20"/>
  <c r="GV158" i="20"/>
  <c r="GR158" i="20"/>
  <c r="GN158" i="20"/>
  <c r="GJ158" i="20"/>
  <c r="GF158" i="20"/>
  <c r="GB158" i="20"/>
  <c r="FX158" i="20"/>
  <c r="FU158" i="20"/>
  <c r="FS158" i="20"/>
  <c r="FQ158" i="20"/>
  <c r="FO158" i="20"/>
  <c r="FM158" i="20"/>
  <c r="FK158" i="20"/>
  <c r="FI158" i="20"/>
  <c r="FG158" i="20"/>
  <c r="FE158" i="20"/>
  <c r="FC158" i="20"/>
  <c r="EI158" i="20"/>
  <c r="EK158" i="20"/>
  <c r="EM158" i="20"/>
  <c r="EO158" i="20"/>
  <c r="EQ158" i="20"/>
  <c r="ES158" i="20"/>
  <c r="EU158" i="20"/>
  <c r="EW158" i="20"/>
  <c r="EY158" i="20"/>
  <c r="FA158" i="20"/>
  <c r="HS158" i="20"/>
  <c r="HF158" i="20"/>
  <c r="HB158" i="20"/>
  <c r="GX158" i="20"/>
  <c r="GT158" i="20"/>
  <c r="GP158" i="20"/>
  <c r="GL158" i="20"/>
  <c r="GH158" i="20"/>
  <c r="GD158" i="20"/>
  <c r="FZ158" i="20"/>
  <c r="FV158" i="20"/>
  <c r="FR158" i="20"/>
  <c r="FN158" i="20"/>
  <c r="FJ158" i="20"/>
  <c r="FF158" i="20"/>
  <c r="FB158" i="20"/>
  <c r="EJ158" i="20"/>
  <c r="EN158" i="20"/>
  <c r="ER158" i="20"/>
  <c r="EV158" i="20"/>
  <c r="EZ158" i="20"/>
  <c r="FT158" i="20"/>
  <c r="FP158" i="20"/>
  <c r="FL158" i="20"/>
  <c r="FH158" i="20"/>
  <c r="FD158" i="20"/>
  <c r="EH158" i="20"/>
  <c r="EL158" i="20"/>
  <c r="EP158" i="20"/>
  <c r="ET158" i="20"/>
  <c r="EX158" i="20"/>
  <c r="AC156" i="20"/>
  <c r="IB156" i="20"/>
  <c r="HZ156" i="20"/>
  <c r="HX156" i="20"/>
  <c r="HV156" i="20"/>
  <c r="HT156" i="20"/>
  <c r="HR156" i="20"/>
  <c r="HP156" i="20"/>
  <c r="HN156" i="20"/>
  <c r="HL156" i="20"/>
  <c r="HJ156" i="20"/>
  <c r="IC156" i="20"/>
  <c r="HY156" i="20"/>
  <c r="HU156" i="20"/>
  <c r="HQ156" i="20"/>
  <c r="HM156" i="20"/>
  <c r="HW156" i="20"/>
  <c r="HO156" i="20"/>
  <c r="HI156" i="20"/>
  <c r="HG156" i="20"/>
  <c r="HE156" i="20"/>
  <c r="HC156" i="20"/>
  <c r="HA156" i="20"/>
  <c r="GY156" i="20"/>
  <c r="GW156" i="20"/>
  <c r="GU156" i="20"/>
  <c r="GS156" i="20"/>
  <c r="GQ156" i="20"/>
  <c r="GO156" i="20"/>
  <c r="GM156" i="20"/>
  <c r="GK156" i="20"/>
  <c r="GI156" i="20"/>
  <c r="GG156" i="20"/>
  <c r="GE156" i="20"/>
  <c r="GC156" i="20"/>
  <c r="GA156" i="20"/>
  <c r="FY156" i="20"/>
  <c r="FW156" i="20"/>
  <c r="HS156" i="20"/>
  <c r="HH156" i="20"/>
  <c r="HD156" i="20"/>
  <c r="GZ156" i="20"/>
  <c r="GV156" i="20"/>
  <c r="GR156" i="20"/>
  <c r="GN156" i="20"/>
  <c r="GJ156" i="20"/>
  <c r="GF156" i="20"/>
  <c r="GB156" i="20"/>
  <c r="FX156" i="20"/>
  <c r="FU156" i="20"/>
  <c r="FS156" i="20"/>
  <c r="FQ156" i="20"/>
  <c r="FO156" i="20"/>
  <c r="FM156" i="20"/>
  <c r="FK156" i="20"/>
  <c r="FI156" i="20"/>
  <c r="FG156" i="20"/>
  <c r="FE156" i="20"/>
  <c r="FC156" i="20"/>
  <c r="EI156" i="20"/>
  <c r="EK156" i="20"/>
  <c r="EM156" i="20"/>
  <c r="EO156" i="20"/>
  <c r="EQ156" i="20"/>
  <c r="ES156" i="20"/>
  <c r="EU156" i="20"/>
  <c r="EW156" i="20"/>
  <c r="EY156" i="20"/>
  <c r="FA156" i="20"/>
  <c r="IA156" i="20"/>
  <c r="HK156" i="20"/>
  <c r="HF156" i="20"/>
  <c r="HB156" i="20"/>
  <c r="GX156" i="20"/>
  <c r="GT156" i="20"/>
  <c r="GP156" i="20"/>
  <c r="GL156" i="20"/>
  <c r="GH156" i="20"/>
  <c r="GD156" i="20"/>
  <c r="FZ156" i="20"/>
  <c r="FV156" i="20"/>
  <c r="FR156" i="20"/>
  <c r="FN156" i="20"/>
  <c r="FJ156" i="20"/>
  <c r="FF156" i="20"/>
  <c r="FB156" i="20"/>
  <c r="EJ156" i="20"/>
  <c r="EN156" i="20"/>
  <c r="ER156" i="20"/>
  <c r="EV156" i="20"/>
  <c r="EZ156" i="20"/>
  <c r="FT156" i="20"/>
  <c r="FP156" i="20"/>
  <c r="FL156" i="20"/>
  <c r="FH156" i="20"/>
  <c r="FD156" i="20"/>
  <c r="EH156" i="20"/>
  <c r="EL156" i="20"/>
  <c r="EP156" i="20"/>
  <c r="ET156" i="20"/>
  <c r="EX156" i="20"/>
  <c r="AC154" i="20"/>
  <c r="IB154" i="20"/>
  <c r="HZ154" i="20"/>
  <c r="HX154" i="20"/>
  <c r="HV154" i="20"/>
  <c r="HT154" i="20"/>
  <c r="HR154" i="20"/>
  <c r="HP154" i="20"/>
  <c r="HN154" i="20"/>
  <c r="HL154" i="20"/>
  <c r="HJ154" i="20"/>
  <c r="IC154" i="20"/>
  <c r="HY154" i="20"/>
  <c r="HU154" i="20"/>
  <c r="HQ154" i="20"/>
  <c r="HM154" i="20"/>
  <c r="HW154" i="20"/>
  <c r="HO154" i="20"/>
  <c r="HI154" i="20"/>
  <c r="HG154" i="20"/>
  <c r="HE154" i="20"/>
  <c r="HC154" i="20"/>
  <c r="HA154" i="20"/>
  <c r="GY154" i="20"/>
  <c r="GW154" i="20"/>
  <c r="GU154" i="20"/>
  <c r="GS154" i="20"/>
  <c r="GQ154" i="20"/>
  <c r="GO154" i="20"/>
  <c r="GM154" i="20"/>
  <c r="GK154" i="20"/>
  <c r="GI154" i="20"/>
  <c r="GG154" i="20"/>
  <c r="GE154" i="20"/>
  <c r="GC154" i="20"/>
  <c r="GA154" i="20"/>
  <c r="FY154" i="20"/>
  <c r="FW154" i="20"/>
  <c r="IA154" i="20"/>
  <c r="HK154" i="20"/>
  <c r="HH154" i="20"/>
  <c r="HD154" i="20"/>
  <c r="GZ154" i="20"/>
  <c r="GV154" i="20"/>
  <c r="GR154" i="20"/>
  <c r="GN154" i="20"/>
  <c r="GJ154" i="20"/>
  <c r="GF154" i="20"/>
  <c r="GB154" i="20"/>
  <c r="FX154" i="20"/>
  <c r="FU154" i="20"/>
  <c r="FS154" i="20"/>
  <c r="FQ154" i="20"/>
  <c r="FO154" i="20"/>
  <c r="FM154" i="20"/>
  <c r="FK154" i="20"/>
  <c r="FI154" i="20"/>
  <c r="FG154" i="20"/>
  <c r="FE154" i="20"/>
  <c r="FC154" i="20"/>
  <c r="EI154" i="20"/>
  <c r="EK154" i="20"/>
  <c r="EM154" i="20"/>
  <c r="EO154" i="20"/>
  <c r="EQ154" i="20"/>
  <c r="ES154" i="20"/>
  <c r="EU154" i="20"/>
  <c r="EW154" i="20"/>
  <c r="EY154" i="20"/>
  <c r="FA154" i="20"/>
  <c r="HS154" i="20"/>
  <c r="HF154" i="20"/>
  <c r="HB154" i="20"/>
  <c r="GX154" i="20"/>
  <c r="GT154" i="20"/>
  <c r="GP154" i="20"/>
  <c r="GL154" i="20"/>
  <c r="GH154" i="20"/>
  <c r="GD154" i="20"/>
  <c r="FZ154" i="20"/>
  <c r="FV154" i="20"/>
  <c r="FR154" i="20"/>
  <c r="FN154" i="20"/>
  <c r="FJ154" i="20"/>
  <c r="FF154" i="20"/>
  <c r="FB154" i="20"/>
  <c r="EJ154" i="20"/>
  <c r="EN154" i="20"/>
  <c r="ER154" i="20"/>
  <c r="EV154" i="20"/>
  <c r="EZ154" i="20"/>
  <c r="FT154" i="20"/>
  <c r="FP154" i="20"/>
  <c r="FL154" i="20"/>
  <c r="FH154" i="20"/>
  <c r="FD154" i="20"/>
  <c r="EH154" i="20"/>
  <c r="EL154" i="20"/>
  <c r="EP154" i="20"/>
  <c r="ET154" i="20"/>
  <c r="EX154" i="20"/>
  <c r="AC152" i="20"/>
  <c r="IB152" i="20"/>
  <c r="HZ152" i="20"/>
  <c r="HX152" i="20"/>
  <c r="HV152" i="20"/>
  <c r="HT152" i="20"/>
  <c r="HR152" i="20"/>
  <c r="HP152" i="20"/>
  <c r="HN152" i="20"/>
  <c r="HL152" i="20"/>
  <c r="HJ152" i="20"/>
  <c r="IC152" i="20"/>
  <c r="HY152" i="20"/>
  <c r="HU152" i="20"/>
  <c r="HQ152" i="20"/>
  <c r="HM152" i="20"/>
  <c r="HW152" i="20"/>
  <c r="HO152" i="20"/>
  <c r="HI152" i="20"/>
  <c r="HG152" i="20"/>
  <c r="HE152" i="20"/>
  <c r="HC152" i="20"/>
  <c r="HA152" i="20"/>
  <c r="GY152" i="20"/>
  <c r="GW152" i="20"/>
  <c r="GU152" i="20"/>
  <c r="GS152" i="20"/>
  <c r="GQ152" i="20"/>
  <c r="GO152" i="20"/>
  <c r="GM152" i="20"/>
  <c r="GK152" i="20"/>
  <c r="GI152" i="20"/>
  <c r="GG152" i="20"/>
  <c r="GE152" i="20"/>
  <c r="GC152" i="20"/>
  <c r="GA152" i="20"/>
  <c r="FY152" i="20"/>
  <c r="FW152" i="20"/>
  <c r="HS152" i="20"/>
  <c r="HH152" i="20"/>
  <c r="HD152" i="20"/>
  <c r="GZ152" i="20"/>
  <c r="GV152" i="20"/>
  <c r="GR152" i="20"/>
  <c r="GN152" i="20"/>
  <c r="GJ152" i="20"/>
  <c r="GF152" i="20"/>
  <c r="GB152" i="20"/>
  <c r="FX152" i="20"/>
  <c r="FU152" i="20"/>
  <c r="FS152" i="20"/>
  <c r="FQ152" i="20"/>
  <c r="FO152" i="20"/>
  <c r="FM152" i="20"/>
  <c r="FK152" i="20"/>
  <c r="FI152" i="20"/>
  <c r="FG152" i="20"/>
  <c r="FE152" i="20"/>
  <c r="FC152" i="20"/>
  <c r="EI152" i="20"/>
  <c r="EK152" i="20"/>
  <c r="EM152" i="20"/>
  <c r="EO152" i="20"/>
  <c r="EQ152" i="20"/>
  <c r="ES152" i="20"/>
  <c r="EU152" i="20"/>
  <c r="EW152" i="20"/>
  <c r="EY152" i="20"/>
  <c r="FA152" i="20"/>
  <c r="IA152" i="20"/>
  <c r="HK152" i="20"/>
  <c r="HF152" i="20"/>
  <c r="HB152" i="20"/>
  <c r="GX152" i="20"/>
  <c r="GT152" i="20"/>
  <c r="GP152" i="20"/>
  <c r="GL152" i="20"/>
  <c r="GH152" i="20"/>
  <c r="GD152" i="20"/>
  <c r="FZ152" i="20"/>
  <c r="FV152" i="20"/>
  <c r="FR152" i="20"/>
  <c r="FN152" i="20"/>
  <c r="FJ152" i="20"/>
  <c r="FF152" i="20"/>
  <c r="FB152" i="20"/>
  <c r="EJ152" i="20"/>
  <c r="EN152" i="20"/>
  <c r="ER152" i="20"/>
  <c r="EV152" i="20"/>
  <c r="EZ152" i="20"/>
  <c r="FT152" i="20"/>
  <c r="FP152" i="20"/>
  <c r="FL152" i="20"/>
  <c r="FH152" i="20"/>
  <c r="FD152" i="20"/>
  <c r="EH152" i="20"/>
  <c r="EL152" i="20"/>
  <c r="EP152" i="20"/>
  <c r="ET152" i="20"/>
  <c r="EX152" i="20"/>
  <c r="AC150" i="20"/>
  <c r="IB150" i="20"/>
  <c r="HZ150" i="20"/>
  <c r="HX150" i="20"/>
  <c r="HV150" i="20"/>
  <c r="HT150" i="20"/>
  <c r="HR150" i="20"/>
  <c r="HP150" i="20"/>
  <c r="HN150" i="20"/>
  <c r="HL150" i="20"/>
  <c r="HJ150" i="20"/>
  <c r="IC150" i="20"/>
  <c r="HY150" i="20"/>
  <c r="HU150" i="20"/>
  <c r="HQ150" i="20"/>
  <c r="HM150" i="20"/>
  <c r="HW150" i="20"/>
  <c r="HO150" i="20"/>
  <c r="HI150" i="20"/>
  <c r="HG150" i="20"/>
  <c r="HE150" i="20"/>
  <c r="HC150" i="20"/>
  <c r="HA150" i="20"/>
  <c r="GY150" i="20"/>
  <c r="GW150" i="20"/>
  <c r="GU150" i="20"/>
  <c r="GS150" i="20"/>
  <c r="GQ150" i="20"/>
  <c r="GO150" i="20"/>
  <c r="GM150" i="20"/>
  <c r="GK150" i="20"/>
  <c r="GI150" i="20"/>
  <c r="GG150" i="20"/>
  <c r="GE150" i="20"/>
  <c r="GC150" i="20"/>
  <c r="GA150" i="20"/>
  <c r="FY150" i="20"/>
  <c r="FW150" i="20"/>
  <c r="IA150" i="20"/>
  <c r="HK150" i="20"/>
  <c r="HH150" i="20"/>
  <c r="HD150" i="20"/>
  <c r="GZ150" i="20"/>
  <c r="GV150" i="20"/>
  <c r="GR150" i="20"/>
  <c r="GN150" i="20"/>
  <c r="GJ150" i="20"/>
  <c r="GF150" i="20"/>
  <c r="GB150" i="20"/>
  <c r="FX150" i="20"/>
  <c r="FU150" i="20"/>
  <c r="FS150" i="20"/>
  <c r="FQ150" i="20"/>
  <c r="FO150" i="20"/>
  <c r="FM150" i="20"/>
  <c r="FK150" i="20"/>
  <c r="FI150" i="20"/>
  <c r="FG150" i="20"/>
  <c r="FE150" i="20"/>
  <c r="FC150" i="20"/>
  <c r="EI150" i="20"/>
  <c r="EK150" i="20"/>
  <c r="EM150" i="20"/>
  <c r="EO150" i="20"/>
  <c r="EQ150" i="20"/>
  <c r="ES150" i="20"/>
  <c r="EU150" i="20"/>
  <c r="EW150" i="20"/>
  <c r="EY150" i="20"/>
  <c r="FA150" i="20"/>
  <c r="HS150" i="20"/>
  <c r="HF150" i="20"/>
  <c r="HB150" i="20"/>
  <c r="GX150" i="20"/>
  <c r="GT150" i="20"/>
  <c r="GP150" i="20"/>
  <c r="GL150" i="20"/>
  <c r="GH150" i="20"/>
  <c r="GD150" i="20"/>
  <c r="FZ150" i="20"/>
  <c r="FV150" i="20"/>
  <c r="FR150" i="20"/>
  <c r="FN150" i="20"/>
  <c r="FJ150" i="20"/>
  <c r="FF150" i="20"/>
  <c r="FB150" i="20"/>
  <c r="EJ150" i="20"/>
  <c r="EN150" i="20"/>
  <c r="ER150" i="20"/>
  <c r="EV150" i="20"/>
  <c r="EZ150" i="20"/>
  <c r="FT150" i="20"/>
  <c r="FP150" i="20"/>
  <c r="FL150" i="20"/>
  <c r="FH150" i="20"/>
  <c r="FD150" i="20"/>
  <c r="EH150" i="20"/>
  <c r="EL150" i="20"/>
  <c r="EP150" i="20"/>
  <c r="ET150" i="20"/>
  <c r="EX150" i="20"/>
  <c r="AC148" i="20"/>
  <c r="IB148" i="20"/>
  <c r="HZ148" i="20"/>
  <c r="HX148" i="20"/>
  <c r="HV148" i="20"/>
  <c r="HT148" i="20"/>
  <c r="HR148" i="20"/>
  <c r="HP148" i="20"/>
  <c r="HN148" i="20"/>
  <c r="HL148" i="20"/>
  <c r="HJ148" i="20"/>
  <c r="IC148" i="20"/>
  <c r="HY148" i="20"/>
  <c r="HU148" i="20"/>
  <c r="HQ148" i="20"/>
  <c r="HM148" i="20"/>
  <c r="HW148" i="20"/>
  <c r="HO148" i="20"/>
  <c r="HI148" i="20"/>
  <c r="HG148" i="20"/>
  <c r="HE148" i="20"/>
  <c r="HC148" i="20"/>
  <c r="HA148" i="20"/>
  <c r="GY148" i="20"/>
  <c r="GW148" i="20"/>
  <c r="GU148" i="20"/>
  <c r="GS148" i="20"/>
  <c r="GQ148" i="20"/>
  <c r="GO148" i="20"/>
  <c r="GM148" i="20"/>
  <c r="GK148" i="20"/>
  <c r="GI148" i="20"/>
  <c r="GG148" i="20"/>
  <c r="GE148" i="20"/>
  <c r="GC148" i="20"/>
  <c r="GA148" i="20"/>
  <c r="FY148" i="20"/>
  <c r="FW148" i="20"/>
  <c r="HS148" i="20"/>
  <c r="HH148" i="20"/>
  <c r="HD148" i="20"/>
  <c r="GZ148" i="20"/>
  <c r="GV148" i="20"/>
  <c r="GR148" i="20"/>
  <c r="GN148" i="20"/>
  <c r="GJ148" i="20"/>
  <c r="GF148" i="20"/>
  <c r="GB148" i="20"/>
  <c r="FX148" i="20"/>
  <c r="FU148" i="20"/>
  <c r="FS148" i="20"/>
  <c r="FQ148" i="20"/>
  <c r="FO148" i="20"/>
  <c r="FM148" i="20"/>
  <c r="FK148" i="20"/>
  <c r="FI148" i="20"/>
  <c r="FG148" i="20"/>
  <c r="FE148" i="20"/>
  <c r="FC148" i="20"/>
  <c r="EI148" i="20"/>
  <c r="EK148" i="20"/>
  <c r="EM148" i="20"/>
  <c r="EO148" i="20"/>
  <c r="EQ148" i="20"/>
  <c r="ES148" i="20"/>
  <c r="EU148" i="20"/>
  <c r="EW148" i="20"/>
  <c r="EY148" i="20"/>
  <c r="FA148" i="20"/>
  <c r="IA148" i="20"/>
  <c r="HK148" i="20"/>
  <c r="HF148" i="20"/>
  <c r="HB148" i="20"/>
  <c r="GX148" i="20"/>
  <c r="GT148" i="20"/>
  <c r="GP148" i="20"/>
  <c r="GL148" i="20"/>
  <c r="GH148" i="20"/>
  <c r="GD148" i="20"/>
  <c r="FZ148" i="20"/>
  <c r="FV148" i="20"/>
  <c r="FR148" i="20"/>
  <c r="FN148" i="20"/>
  <c r="FJ148" i="20"/>
  <c r="FF148" i="20"/>
  <c r="FB148" i="20"/>
  <c r="EJ148" i="20"/>
  <c r="EN148" i="20"/>
  <c r="ER148" i="20"/>
  <c r="EV148" i="20"/>
  <c r="EZ148" i="20"/>
  <c r="FT148" i="20"/>
  <c r="FP148" i="20"/>
  <c r="FL148" i="20"/>
  <c r="FH148" i="20"/>
  <c r="FD148" i="20"/>
  <c r="EH148" i="20"/>
  <c r="EL148" i="20"/>
  <c r="EP148" i="20"/>
  <c r="ET148" i="20"/>
  <c r="EX148" i="20"/>
  <c r="IB146" i="20"/>
  <c r="HZ146" i="20"/>
  <c r="HX146" i="20"/>
  <c r="HV146" i="20"/>
  <c r="HT146" i="20"/>
  <c r="HR146" i="20"/>
  <c r="HP146" i="20"/>
  <c r="HN146" i="20"/>
  <c r="HL146" i="20"/>
  <c r="HJ146" i="20"/>
  <c r="IC146" i="20"/>
  <c r="HY146" i="20"/>
  <c r="HU146" i="20"/>
  <c r="HQ146" i="20"/>
  <c r="HM146" i="20"/>
  <c r="HW146" i="20"/>
  <c r="HO146" i="20"/>
  <c r="HI146" i="20"/>
  <c r="HG146" i="20"/>
  <c r="HE146" i="20"/>
  <c r="HC146" i="20"/>
  <c r="HA146" i="20"/>
  <c r="GY146" i="20"/>
  <c r="GW146" i="20"/>
  <c r="GU146" i="20"/>
  <c r="GS146" i="20"/>
  <c r="GQ146" i="20"/>
  <c r="GO146" i="20"/>
  <c r="GM146" i="20"/>
  <c r="GK146" i="20"/>
  <c r="GI146" i="20"/>
  <c r="GG146" i="20"/>
  <c r="GE146" i="20"/>
  <c r="GC146" i="20"/>
  <c r="GA146" i="20"/>
  <c r="FY146" i="20"/>
  <c r="FW146" i="20"/>
  <c r="IA146" i="20"/>
  <c r="HK146" i="20"/>
  <c r="HH146" i="20"/>
  <c r="HD146" i="20"/>
  <c r="GZ146" i="20"/>
  <c r="GV146" i="20"/>
  <c r="GR146" i="20"/>
  <c r="GN146" i="20"/>
  <c r="GJ146" i="20"/>
  <c r="GF146" i="20"/>
  <c r="GB146" i="20"/>
  <c r="FX146" i="20"/>
  <c r="FU146" i="20"/>
  <c r="FS146" i="20"/>
  <c r="FQ146" i="20"/>
  <c r="FO146" i="20"/>
  <c r="FM146" i="20"/>
  <c r="FK146" i="20"/>
  <c r="FI146" i="20"/>
  <c r="FG146" i="20"/>
  <c r="FE146" i="20"/>
  <c r="FC146" i="20"/>
  <c r="EI146" i="20"/>
  <c r="EK146" i="20"/>
  <c r="EM146" i="20"/>
  <c r="EO146" i="20"/>
  <c r="EQ146" i="20"/>
  <c r="ES146" i="20"/>
  <c r="EU146" i="20"/>
  <c r="EW146" i="20"/>
  <c r="EY146" i="20"/>
  <c r="FA146" i="20"/>
  <c r="HS146" i="20"/>
  <c r="HF146" i="20"/>
  <c r="HB146" i="20"/>
  <c r="GX146" i="20"/>
  <c r="GT146" i="20"/>
  <c r="GP146" i="20"/>
  <c r="GL146" i="20"/>
  <c r="GH146" i="20"/>
  <c r="GD146" i="20"/>
  <c r="FZ146" i="20"/>
  <c r="FV146" i="20"/>
  <c r="FR146" i="20"/>
  <c r="FN146" i="20"/>
  <c r="FJ146" i="20"/>
  <c r="FF146" i="20"/>
  <c r="FB146" i="20"/>
  <c r="EJ146" i="20"/>
  <c r="EN146" i="20"/>
  <c r="ER146" i="20"/>
  <c r="EV146" i="20"/>
  <c r="EZ146" i="20"/>
  <c r="FT146" i="20"/>
  <c r="FP146" i="20"/>
  <c r="FL146" i="20"/>
  <c r="FH146" i="20"/>
  <c r="FD146" i="20"/>
  <c r="EH146" i="20"/>
  <c r="EL146" i="20"/>
  <c r="EP146" i="20"/>
  <c r="ET146" i="20"/>
  <c r="EX146" i="20"/>
  <c r="AC144" i="20"/>
  <c r="IB144" i="20"/>
  <c r="HZ144" i="20"/>
  <c r="HX144" i="20"/>
  <c r="HV144" i="20"/>
  <c r="HT144" i="20"/>
  <c r="HR144" i="20"/>
  <c r="HP144" i="20"/>
  <c r="HN144" i="20"/>
  <c r="HL144" i="20"/>
  <c r="HJ144" i="20"/>
  <c r="IC144" i="20"/>
  <c r="HY144" i="20"/>
  <c r="HU144" i="20"/>
  <c r="HQ144" i="20"/>
  <c r="HM144" i="20"/>
  <c r="HW144" i="20"/>
  <c r="HO144" i="20"/>
  <c r="HI144" i="20"/>
  <c r="HG144" i="20"/>
  <c r="HE144" i="20"/>
  <c r="HC144" i="20"/>
  <c r="HA144" i="20"/>
  <c r="GY144" i="20"/>
  <c r="GW144" i="20"/>
  <c r="GU144" i="20"/>
  <c r="GS144" i="20"/>
  <c r="GQ144" i="20"/>
  <c r="GO144" i="20"/>
  <c r="GM144" i="20"/>
  <c r="GK144" i="20"/>
  <c r="GI144" i="20"/>
  <c r="GG144" i="20"/>
  <c r="GE144" i="20"/>
  <c r="GC144" i="20"/>
  <c r="GA144" i="20"/>
  <c r="FY144" i="20"/>
  <c r="FW144" i="20"/>
  <c r="HS144" i="20"/>
  <c r="HH144" i="20"/>
  <c r="HD144" i="20"/>
  <c r="GZ144" i="20"/>
  <c r="GV144" i="20"/>
  <c r="GR144" i="20"/>
  <c r="GN144" i="20"/>
  <c r="GJ144" i="20"/>
  <c r="GF144" i="20"/>
  <c r="GB144" i="20"/>
  <c r="FX144" i="20"/>
  <c r="FU144" i="20"/>
  <c r="FS144" i="20"/>
  <c r="FQ144" i="20"/>
  <c r="FO144" i="20"/>
  <c r="FM144" i="20"/>
  <c r="FK144" i="20"/>
  <c r="FI144" i="20"/>
  <c r="FG144" i="20"/>
  <c r="FE144" i="20"/>
  <c r="FC144" i="20"/>
  <c r="EI144" i="20"/>
  <c r="EK144" i="20"/>
  <c r="EM144" i="20"/>
  <c r="EO144" i="20"/>
  <c r="EQ144" i="20"/>
  <c r="ES144" i="20"/>
  <c r="EU144" i="20"/>
  <c r="EW144" i="20"/>
  <c r="EY144" i="20"/>
  <c r="FA144" i="20"/>
  <c r="IA144" i="20"/>
  <c r="HK144" i="20"/>
  <c r="HF144" i="20"/>
  <c r="HB144" i="20"/>
  <c r="GX144" i="20"/>
  <c r="GT144" i="20"/>
  <c r="GP144" i="20"/>
  <c r="GL144" i="20"/>
  <c r="GH144" i="20"/>
  <c r="GD144" i="20"/>
  <c r="FZ144" i="20"/>
  <c r="FV144" i="20"/>
  <c r="FR144" i="20"/>
  <c r="FN144" i="20"/>
  <c r="FJ144" i="20"/>
  <c r="FF144" i="20"/>
  <c r="FB144" i="20"/>
  <c r="EJ144" i="20"/>
  <c r="EN144" i="20"/>
  <c r="ER144" i="20"/>
  <c r="EV144" i="20"/>
  <c r="EZ144" i="20"/>
  <c r="FT144" i="20"/>
  <c r="FP144" i="20"/>
  <c r="FL144" i="20"/>
  <c r="FH144" i="20"/>
  <c r="FD144" i="20"/>
  <c r="EH144" i="20"/>
  <c r="EL144" i="20"/>
  <c r="EP144" i="20"/>
  <c r="ET144" i="20"/>
  <c r="EX144" i="20"/>
  <c r="AC142" i="20"/>
  <c r="IB142" i="20"/>
  <c r="HZ142" i="20"/>
  <c r="HX142" i="20"/>
  <c r="HV142" i="20"/>
  <c r="HT142" i="20"/>
  <c r="HR142" i="20"/>
  <c r="HP142" i="20"/>
  <c r="HN142" i="20"/>
  <c r="HL142" i="20"/>
  <c r="HJ142" i="20"/>
  <c r="IA142" i="20"/>
  <c r="HW142" i="20"/>
  <c r="HS142" i="20"/>
  <c r="HO142" i="20"/>
  <c r="HK142" i="20"/>
  <c r="HI142" i="20"/>
  <c r="HG142" i="20"/>
  <c r="HE142" i="20"/>
  <c r="HC142" i="20"/>
  <c r="HA142" i="20"/>
  <c r="GY142" i="20"/>
  <c r="GW142" i="20"/>
  <c r="GU142" i="20"/>
  <c r="GS142" i="20"/>
  <c r="GQ142" i="20"/>
  <c r="GO142" i="20"/>
  <c r="GM142" i="20"/>
  <c r="GK142" i="20"/>
  <c r="GI142" i="20"/>
  <c r="GG142" i="20"/>
  <c r="GE142" i="20"/>
  <c r="GC142" i="20"/>
  <c r="GA142" i="20"/>
  <c r="FY142" i="20"/>
  <c r="FW142" i="20"/>
  <c r="IC142" i="20"/>
  <c r="HU142" i="20"/>
  <c r="HM142" i="20"/>
  <c r="HH142" i="20"/>
  <c r="HD142" i="20"/>
  <c r="GZ142" i="20"/>
  <c r="GV142" i="20"/>
  <c r="GR142" i="20"/>
  <c r="GN142" i="20"/>
  <c r="GJ142" i="20"/>
  <c r="GF142" i="20"/>
  <c r="GB142" i="20"/>
  <c r="FX142" i="20"/>
  <c r="FU142" i="20"/>
  <c r="FS142" i="20"/>
  <c r="FQ142" i="20"/>
  <c r="FO142" i="20"/>
  <c r="FM142" i="20"/>
  <c r="FK142" i="20"/>
  <c r="FI142" i="20"/>
  <c r="FG142" i="20"/>
  <c r="FE142" i="20"/>
  <c r="FC142" i="20"/>
  <c r="EI142" i="20"/>
  <c r="EK142" i="20"/>
  <c r="EM142" i="20"/>
  <c r="EO142" i="20"/>
  <c r="EQ142" i="20"/>
  <c r="ES142" i="20"/>
  <c r="EU142" i="20"/>
  <c r="EW142" i="20"/>
  <c r="EY142" i="20"/>
  <c r="FA142" i="20"/>
  <c r="HY142" i="20"/>
  <c r="HQ142" i="20"/>
  <c r="HF142" i="20"/>
  <c r="HB142" i="20"/>
  <c r="GX142" i="20"/>
  <c r="GT142" i="20"/>
  <c r="GP142" i="20"/>
  <c r="GL142" i="20"/>
  <c r="GH142" i="20"/>
  <c r="GD142" i="20"/>
  <c r="FZ142" i="20"/>
  <c r="FV142" i="20"/>
  <c r="FR142" i="20"/>
  <c r="FN142" i="20"/>
  <c r="FJ142" i="20"/>
  <c r="FF142" i="20"/>
  <c r="FB142" i="20"/>
  <c r="EJ142" i="20"/>
  <c r="EN142" i="20"/>
  <c r="ER142" i="20"/>
  <c r="EV142" i="20"/>
  <c r="EZ142" i="20"/>
  <c r="FT142" i="20"/>
  <c r="FP142" i="20"/>
  <c r="FL142" i="20"/>
  <c r="FH142" i="20"/>
  <c r="FD142" i="20"/>
  <c r="EH142" i="20"/>
  <c r="EL142" i="20"/>
  <c r="EP142" i="20"/>
  <c r="ET142" i="20"/>
  <c r="EX142" i="20"/>
  <c r="AC140" i="20"/>
  <c r="IB140" i="20"/>
  <c r="HZ140" i="20"/>
  <c r="HX140" i="20"/>
  <c r="HV140" i="20"/>
  <c r="HT140" i="20"/>
  <c r="HR140" i="20"/>
  <c r="HP140" i="20"/>
  <c r="HN140" i="20"/>
  <c r="HL140" i="20"/>
  <c r="HJ140" i="20"/>
  <c r="IA140" i="20"/>
  <c r="HW140" i="20"/>
  <c r="HS140" i="20"/>
  <c r="HO140" i="20"/>
  <c r="HK140" i="20"/>
  <c r="HI140" i="20"/>
  <c r="HG140" i="20"/>
  <c r="HE140" i="20"/>
  <c r="HC140" i="20"/>
  <c r="HA140" i="20"/>
  <c r="GY140" i="20"/>
  <c r="GW140" i="20"/>
  <c r="GU140" i="20"/>
  <c r="GS140" i="20"/>
  <c r="GQ140" i="20"/>
  <c r="GO140" i="20"/>
  <c r="GM140" i="20"/>
  <c r="GK140" i="20"/>
  <c r="GI140" i="20"/>
  <c r="GG140" i="20"/>
  <c r="GE140" i="20"/>
  <c r="GC140" i="20"/>
  <c r="GA140" i="20"/>
  <c r="FY140" i="20"/>
  <c r="FW140" i="20"/>
  <c r="IC140" i="20"/>
  <c r="HU140" i="20"/>
  <c r="HM140" i="20"/>
  <c r="HH140" i="20"/>
  <c r="HD140" i="20"/>
  <c r="GZ140" i="20"/>
  <c r="GV140" i="20"/>
  <c r="GR140" i="20"/>
  <c r="GN140" i="20"/>
  <c r="GJ140" i="20"/>
  <c r="GF140" i="20"/>
  <c r="GB140" i="20"/>
  <c r="FX140" i="20"/>
  <c r="FU140" i="20"/>
  <c r="FS140" i="20"/>
  <c r="FQ140" i="20"/>
  <c r="FO140" i="20"/>
  <c r="FM140" i="20"/>
  <c r="FK140" i="20"/>
  <c r="FI140" i="20"/>
  <c r="FG140" i="20"/>
  <c r="FE140" i="20"/>
  <c r="FC140" i="20"/>
  <c r="EI140" i="20"/>
  <c r="EK140" i="20"/>
  <c r="EM140" i="20"/>
  <c r="EO140" i="20"/>
  <c r="EQ140" i="20"/>
  <c r="ES140" i="20"/>
  <c r="EU140" i="20"/>
  <c r="EW140" i="20"/>
  <c r="EY140" i="20"/>
  <c r="FA140" i="20"/>
  <c r="HY140" i="20"/>
  <c r="HQ140" i="20"/>
  <c r="HF140" i="20"/>
  <c r="HB140" i="20"/>
  <c r="GX140" i="20"/>
  <c r="GT140" i="20"/>
  <c r="GP140" i="20"/>
  <c r="GL140" i="20"/>
  <c r="GH140" i="20"/>
  <c r="GD140" i="20"/>
  <c r="FZ140" i="20"/>
  <c r="FV140" i="20"/>
  <c r="FR140" i="20"/>
  <c r="FN140" i="20"/>
  <c r="FJ140" i="20"/>
  <c r="FF140" i="20"/>
  <c r="FB140" i="20"/>
  <c r="EJ140" i="20"/>
  <c r="EN140" i="20"/>
  <c r="ER140" i="20"/>
  <c r="EV140" i="20"/>
  <c r="EZ140" i="20"/>
  <c r="FT140" i="20"/>
  <c r="FP140" i="20"/>
  <c r="FL140" i="20"/>
  <c r="FH140" i="20"/>
  <c r="FD140" i="20"/>
  <c r="EH140" i="20"/>
  <c r="EL140" i="20"/>
  <c r="EP140" i="20"/>
  <c r="ET140" i="20"/>
  <c r="EX140" i="20"/>
  <c r="AC138" i="20"/>
  <c r="IB138" i="20"/>
  <c r="HZ138" i="20"/>
  <c r="HX138" i="20"/>
  <c r="HV138" i="20"/>
  <c r="HT138" i="20"/>
  <c r="HR138" i="20"/>
  <c r="HP138" i="20"/>
  <c r="HN138" i="20"/>
  <c r="HL138" i="20"/>
  <c r="HJ138" i="20"/>
  <c r="IA138" i="20"/>
  <c r="HW138" i="20"/>
  <c r="HS138" i="20"/>
  <c r="HO138" i="20"/>
  <c r="HK138" i="20"/>
  <c r="HI138" i="20"/>
  <c r="HG138" i="20"/>
  <c r="HE138" i="20"/>
  <c r="HC138" i="20"/>
  <c r="HA138" i="20"/>
  <c r="GY138" i="20"/>
  <c r="GW138" i="20"/>
  <c r="GU138" i="20"/>
  <c r="GS138" i="20"/>
  <c r="GQ138" i="20"/>
  <c r="GO138" i="20"/>
  <c r="GM138" i="20"/>
  <c r="GK138" i="20"/>
  <c r="GI138" i="20"/>
  <c r="GG138" i="20"/>
  <c r="GE138" i="20"/>
  <c r="GC138" i="20"/>
  <c r="GA138" i="20"/>
  <c r="FY138" i="20"/>
  <c r="FW138" i="20"/>
  <c r="IC138" i="20"/>
  <c r="HU138" i="20"/>
  <c r="HM138" i="20"/>
  <c r="HH138" i="20"/>
  <c r="HD138" i="20"/>
  <c r="GZ138" i="20"/>
  <c r="GV138" i="20"/>
  <c r="GR138" i="20"/>
  <c r="GN138" i="20"/>
  <c r="GJ138" i="20"/>
  <c r="GF138" i="20"/>
  <c r="GB138" i="20"/>
  <c r="FX138" i="20"/>
  <c r="FU138" i="20"/>
  <c r="FS138" i="20"/>
  <c r="FQ138" i="20"/>
  <c r="FO138" i="20"/>
  <c r="FM138" i="20"/>
  <c r="FK138" i="20"/>
  <c r="FI138" i="20"/>
  <c r="FG138" i="20"/>
  <c r="FE138" i="20"/>
  <c r="FC138" i="20"/>
  <c r="EI138" i="20"/>
  <c r="EK138" i="20"/>
  <c r="EM138" i="20"/>
  <c r="EO138" i="20"/>
  <c r="EQ138" i="20"/>
  <c r="ES138" i="20"/>
  <c r="EU138" i="20"/>
  <c r="EW138" i="20"/>
  <c r="EY138" i="20"/>
  <c r="FA138" i="20"/>
  <c r="HY138" i="20"/>
  <c r="HQ138" i="20"/>
  <c r="HF138" i="20"/>
  <c r="HB138" i="20"/>
  <c r="GX138" i="20"/>
  <c r="GT138" i="20"/>
  <c r="GP138" i="20"/>
  <c r="GL138" i="20"/>
  <c r="GH138" i="20"/>
  <c r="GD138" i="20"/>
  <c r="FZ138" i="20"/>
  <c r="FV138" i="20"/>
  <c r="FR138" i="20"/>
  <c r="FN138" i="20"/>
  <c r="FJ138" i="20"/>
  <c r="FF138" i="20"/>
  <c r="FB138" i="20"/>
  <c r="EJ138" i="20"/>
  <c r="EN138" i="20"/>
  <c r="ER138" i="20"/>
  <c r="EV138" i="20"/>
  <c r="EZ138" i="20"/>
  <c r="FT138" i="20"/>
  <c r="FP138" i="20"/>
  <c r="FL138" i="20"/>
  <c r="FH138" i="20"/>
  <c r="FD138" i="20"/>
  <c r="EH138" i="20"/>
  <c r="EL138" i="20"/>
  <c r="EP138" i="20"/>
  <c r="ET138" i="20"/>
  <c r="EX138" i="20"/>
  <c r="IB136" i="20"/>
  <c r="HZ136" i="20"/>
  <c r="HX136" i="20"/>
  <c r="HV136" i="20"/>
  <c r="HT136" i="20"/>
  <c r="HR136" i="20"/>
  <c r="HP136" i="20"/>
  <c r="HN136" i="20"/>
  <c r="HL136" i="20"/>
  <c r="HJ136" i="20"/>
  <c r="IA136" i="20"/>
  <c r="HW136" i="20"/>
  <c r="HS136" i="20"/>
  <c r="HO136" i="20"/>
  <c r="HK136" i="20"/>
  <c r="HI136" i="20"/>
  <c r="HG136" i="20"/>
  <c r="HE136" i="20"/>
  <c r="HC136" i="20"/>
  <c r="HA136" i="20"/>
  <c r="GY136" i="20"/>
  <c r="GW136" i="20"/>
  <c r="GU136" i="20"/>
  <c r="GS136" i="20"/>
  <c r="GQ136" i="20"/>
  <c r="GO136" i="20"/>
  <c r="GM136" i="20"/>
  <c r="GK136" i="20"/>
  <c r="GI136" i="20"/>
  <c r="GG136" i="20"/>
  <c r="GE136" i="20"/>
  <c r="GC136" i="20"/>
  <c r="GA136" i="20"/>
  <c r="FY136" i="20"/>
  <c r="FW136" i="20"/>
  <c r="IC136" i="20"/>
  <c r="HU136" i="20"/>
  <c r="HM136" i="20"/>
  <c r="HH136" i="20"/>
  <c r="HD136" i="20"/>
  <c r="GZ136" i="20"/>
  <c r="GV136" i="20"/>
  <c r="GR136" i="20"/>
  <c r="GN136" i="20"/>
  <c r="GJ136" i="20"/>
  <c r="GF136" i="20"/>
  <c r="GB136" i="20"/>
  <c r="FX136" i="20"/>
  <c r="FU136" i="20"/>
  <c r="FS136" i="20"/>
  <c r="FQ136" i="20"/>
  <c r="FO136" i="20"/>
  <c r="FM136" i="20"/>
  <c r="FK136" i="20"/>
  <c r="FI136" i="20"/>
  <c r="FG136" i="20"/>
  <c r="FE136" i="20"/>
  <c r="FC136" i="20"/>
  <c r="EI136" i="20"/>
  <c r="EK136" i="20"/>
  <c r="EM136" i="20"/>
  <c r="EO136" i="20"/>
  <c r="EQ136" i="20"/>
  <c r="ES136" i="20"/>
  <c r="EU136" i="20"/>
  <c r="EW136" i="20"/>
  <c r="EY136" i="20"/>
  <c r="FA136" i="20"/>
  <c r="HY136" i="20"/>
  <c r="HQ136" i="20"/>
  <c r="HF136" i="20"/>
  <c r="HB136" i="20"/>
  <c r="GX136" i="20"/>
  <c r="GT136" i="20"/>
  <c r="GP136" i="20"/>
  <c r="GL136" i="20"/>
  <c r="GH136" i="20"/>
  <c r="GD136" i="20"/>
  <c r="FZ136" i="20"/>
  <c r="FV136" i="20"/>
  <c r="FR136" i="20"/>
  <c r="FN136" i="20"/>
  <c r="FJ136" i="20"/>
  <c r="FF136" i="20"/>
  <c r="FB136" i="20"/>
  <c r="EJ136" i="20"/>
  <c r="EN136" i="20"/>
  <c r="ER136" i="20"/>
  <c r="EV136" i="20"/>
  <c r="EZ136" i="20"/>
  <c r="FT136" i="20"/>
  <c r="FP136" i="20"/>
  <c r="FL136" i="20"/>
  <c r="FH136" i="20"/>
  <c r="FD136" i="20"/>
  <c r="EH136" i="20"/>
  <c r="EL136" i="20"/>
  <c r="EP136" i="20"/>
  <c r="ET136" i="20"/>
  <c r="EX136" i="20"/>
  <c r="EH134" i="20"/>
  <c r="FB134" i="20"/>
  <c r="HK134" i="20"/>
  <c r="FV134" i="20"/>
  <c r="FW134" i="20"/>
  <c r="FD134" i="20"/>
  <c r="FC134" i="20"/>
  <c r="HL134" i="20"/>
  <c r="HJ134" i="20"/>
  <c r="GP134" i="20"/>
  <c r="EI134" i="20"/>
  <c r="HM134" i="20"/>
  <c r="GS134" i="20"/>
  <c r="FE134" i="20"/>
  <c r="GR134" i="20"/>
  <c r="GQ134" i="20"/>
  <c r="FY134" i="20"/>
  <c r="FX134" i="20"/>
  <c r="EJ134" i="20"/>
  <c r="GT134" i="20"/>
  <c r="FZ134" i="20"/>
  <c r="EK134" i="20"/>
  <c r="HN134" i="20"/>
  <c r="FF134" i="20"/>
  <c r="GU134" i="20"/>
  <c r="FG134" i="20"/>
  <c r="HO134" i="20"/>
  <c r="GA134" i="20"/>
  <c r="EL134" i="20"/>
  <c r="GV134" i="20"/>
  <c r="FH134" i="20"/>
  <c r="EM134" i="20"/>
  <c r="HP134" i="20"/>
  <c r="GB134" i="20"/>
  <c r="FB132" i="20"/>
  <c r="EH132" i="20"/>
  <c r="HL132" i="20"/>
  <c r="HJ132" i="20"/>
  <c r="GP132" i="20"/>
  <c r="EI132" i="20"/>
  <c r="HK132" i="20"/>
  <c r="FV132" i="20"/>
  <c r="FW132" i="20"/>
  <c r="FC132" i="20"/>
  <c r="GQ132" i="20"/>
  <c r="GR132" i="20"/>
  <c r="FY132" i="20"/>
  <c r="EJ132" i="20"/>
  <c r="HM132" i="20"/>
  <c r="GS132" i="20"/>
  <c r="FX132" i="20"/>
  <c r="FD132" i="20"/>
  <c r="FE132" i="20"/>
  <c r="HN132" i="20"/>
  <c r="GT132" i="20"/>
  <c r="FZ132" i="20"/>
  <c r="FF132" i="20"/>
  <c r="EK132" i="20"/>
  <c r="HO132" i="20"/>
  <c r="GA132" i="20"/>
  <c r="EL132" i="20"/>
  <c r="GU132" i="20"/>
  <c r="FG132" i="20"/>
  <c r="HP132" i="20"/>
  <c r="GB132" i="20"/>
  <c r="GV132" i="20"/>
  <c r="FH132" i="20"/>
  <c r="EM132" i="20"/>
  <c r="FB130" i="20"/>
  <c r="EH130" i="20"/>
  <c r="HL130" i="20"/>
  <c r="HJ130" i="20"/>
  <c r="GP130" i="20"/>
  <c r="GQ130" i="20"/>
  <c r="EI130" i="20"/>
  <c r="HK130" i="20"/>
  <c r="FV130" i="20"/>
  <c r="FW130" i="20"/>
  <c r="FC130" i="20"/>
  <c r="FY130" i="20"/>
  <c r="FX130" i="20"/>
  <c r="FD130" i="20"/>
  <c r="EJ130" i="20"/>
  <c r="HM130" i="20"/>
  <c r="GS130" i="20"/>
  <c r="GR130" i="20"/>
  <c r="FE130" i="20"/>
  <c r="HN130" i="20"/>
  <c r="FF130" i="20"/>
  <c r="EK130" i="20"/>
  <c r="GT130" i="20"/>
  <c r="FZ130" i="20"/>
  <c r="HO130" i="20"/>
  <c r="GA130" i="20"/>
  <c r="EL130" i="20"/>
  <c r="GU130" i="20"/>
  <c r="FG130" i="20"/>
  <c r="HP130" i="20"/>
  <c r="GB130" i="20"/>
  <c r="EM130" i="20"/>
  <c r="GV130" i="20"/>
  <c r="FH130" i="20"/>
  <c r="FB128" i="20"/>
  <c r="EH128" i="20"/>
  <c r="HL128" i="20"/>
  <c r="HJ128" i="20"/>
  <c r="GP128" i="20"/>
  <c r="EI128" i="20"/>
  <c r="HK128" i="20"/>
  <c r="FV128" i="20"/>
  <c r="FW128" i="20"/>
  <c r="FC128" i="20"/>
  <c r="GR128" i="20"/>
  <c r="FY128" i="20"/>
  <c r="EJ128" i="20"/>
  <c r="HM128" i="20"/>
  <c r="GQ128" i="20"/>
  <c r="GS128" i="20"/>
  <c r="FX128" i="20"/>
  <c r="FD128" i="20"/>
  <c r="FE128" i="20"/>
  <c r="HN128" i="20"/>
  <c r="GT128" i="20"/>
  <c r="FZ128" i="20"/>
  <c r="FF128" i="20"/>
  <c r="EK128" i="20"/>
  <c r="HO128" i="20"/>
  <c r="GA128" i="20"/>
  <c r="EL128" i="20"/>
  <c r="GU128" i="20"/>
  <c r="FG128" i="20"/>
  <c r="HP128" i="20"/>
  <c r="GB128" i="20"/>
  <c r="GV128" i="20"/>
  <c r="FH128" i="20"/>
  <c r="EM128" i="20"/>
  <c r="FB126" i="20"/>
  <c r="EH126" i="20"/>
  <c r="HK126" i="20"/>
  <c r="FV126" i="20"/>
  <c r="FW126" i="20"/>
  <c r="FC126" i="20"/>
  <c r="HL126" i="20"/>
  <c r="HJ126" i="20"/>
  <c r="GP126" i="20"/>
  <c r="FD126" i="20"/>
  <c r="EI126" i="20"/>
  <c r="HM126" i="20"/>
  <c r="GS126" i="20"/>
  <c r="GR126" i="20"/>
  <c r="GQ126" i="20"/>
  <c r="FX126" i="20"/>
  <c r="FE126" i="20"/>
  <c r="FY126" i="20"/>
  <c r="EJ126" i="20"/>
  <c r="GT126" i="20"/>
  <c r="FZ126" i="20"/>
  <c r="FF126" i="20"/>
  <c r="HN126" i="20"/>
  <c r="EK126" i="20"/>
  <c r="GU126" i="20"/>
  <c r="FG126" i="20"/>
  <c r="HO126" i="20"/>
  <c r="GA126" i="20"/>
  <c r="EL126" i="20"/>
  <c r="GV126" i="20"/>
  <c r="FH126" i="20"/>
  <c r="HP126" i="20"/>
  <c r="GB126" i="20"/>
  <c r="EM126" i="20"/>
  <c r="EH124" i="20"/>
  <c r="FB124" i="20"/>
  <c r="HK124" i="20"/>
  <c r="FW124" i="20"/>
  <c r="FD124" i="20"/>
  <c r="FC124" i="20"/>
  <c r="HL124" i="20"/>
  <c r="HJ124" i="20"/>
  <c r="GP124" i="20"/>
  <c r="FV124" i="20"/>
  <c r="EI124" i="20"/>
  <c r="HM124" i="20"/>
  <c r="GS124" i="20"/>
  <c r="GR124" i="20"/>
  <c r="GQ124" i="20"/>
  <c r="FY124" i="20"/>
  <c r="FX124" i="20"/>
  <c r="FE124" i="20"/>
  <c r="EJ124" i="20"/>
  <c r="GT124" i="20"/>
  <c r="FF124" i="20"/>
  <c r="EK124" i="20"/>
  <c r="HN124" i="20"/>
  <c r="FZ124" i="20"/>
  <c r="GU124" i="20"/>
  <c r="FG124" i="20"/>
  <c r="HO124" i="20"/>
  <c r="GA124" i="20"/>
  <c r="EL124" i="20"/>
  <c r="GV124" i="20"/>
  <c r="FH124" i="20"/>
  <c r="EM124" i="20"/>
  <c r="HP124" i="20"/>
  <c r="GB124" i="20"/>
  <c r="AC122" i="20"/>
  <c r="IB122" i="20"/>
  <c r="HZ122" i="20"/>
  <c r="HX122" i="20"/>
  <c r="HV122" i="20"/>
  <c r="HT122" i="20"/>
  <c r="HR122" i="20"/>
  <c r="HP122" i="20"/>
  <c r="HN122" i="20"/>
  <c r="HL122" i="20"/>
  <c r="HJ122" i="20"/>
  <c r="IA122" i="20"/>
  <c r="HW122" i="20"/>
  <c r="HS122" i="20"/>
  <c r="HO122" i="20"/>
  <c r="HK122" i="20"/>
  <c r="HI122" i="20"/>
  <c r="HG122" i="20"/>
  <c r="HE122" i="20"/>
  <c r="HC122" i="20"/>
  <c r="HA122" i="20"/>
  <c r="GY122" i="20"/>
  <c r="GW122" i="20"/>
  <c r="GU122" i="20"/>
  <c r="GS122" i="20"/>
  <c r="GQ122" i="20"/>
  <c r="GO122" i="20"/>
  <c r="GM122" i="20"/>
  <c r="GK122" i="20"/>
  <c r="GI122" i="20"/>
  <c r="GG122" i="20"/>
  <c r="GE122" i="20"/>
  <c r="GC122" i="20"/>
  <c r="GA122" i="20"/>
  <c r="FY122" i="20"/>
  <c r="FW122" i="20"/>
  <c r="HY122" i="20"/>
  <c r="HQ122" i="20"/>
  <c r="HH122" i="20"/>
  <c r="HD122" i="20"/>
  <c r="GZ122" i="20"/>
  <c r="GV122" i="20"/>
  <c r="GR122" i="20"/>
  <c r="GN122" i="20"/>
  <c r="GJ122" i="20"/>
  <c r="GF122" i="20"/>
  <c r="GB122" i="20"/>
  <c r="FX122" i="20"/>
  <c r="FT122" i="20"/>
  <c r="FR122" i="20"/>
  <c r="FP122" i="20"/>
  <c r="FN122" i="20"/>
  <c r="FL122" i="20"/>
  <c r="FJ122" i="20"/>
  <c r="FH122" i="20"/>
  <c r="FF122" i="20"/>
  <c r="FD122" i="20"/>
  <c r="FB122" i="20"/>
  <c r="EH122" i="20"/>
  <c r="EJ122" i="20"/>
  <c r="EL122" i="20"/>
  <c r="EN122" i="20"/>
  <c r="EP122" i="20"/>
  <c r="ER122" i="20"/>
  <c r="ET122" i="20"/>
  <c r="EV122" i="20"/>
  <c r="EX122" i="20"/>
  <c r="EZ122" i="20"/>
  <c r="IC122" i="20"/>
  <c r="HU122" i="20"/>
  <c r="HM122" i="20"/>
  <c r="HF122" i="20"/>
  <c r="HB122" i="20"/>
  <c r="GX122" i="20"/>
  <c r="GT122" i="20"/>
  <c r="GP122" i="20"/>
  <c r="GL122" i="20"/>
  <c r="GH122" i="20"/>
  <c r="GD122" i="20"/>
  <c r="FZ122" i="20"/>
  <c r="FV122" i="20"/>
  <c r="FU122" i="20"/>
  <c r="FQ122" i="20"/>
  <c r="FM122" i="20"/>
  <c r="FI122" i="20"/>
  <c r="FE122" i="20"/>
  <c r="EI122" i="20"/>
  <c r="EM122" i="20"/>
  <c r="EQ122" i="20"/>
  <c r="EU122" i="20"/>
  <c r="EY122" i="20"/>
  <c r="FS122" i="20"/>
  <c r="FO122" i="20"/>
  <c r="FK122" i="20"/>
  <c r="FG122" i="20"/>
  <c r="FC122" i="20"/>
  <c r="EK122" i="20"/>
  <c r="EO122" i="20"/>
  <c r="ES122" i="20"/>
  <c r="EW122" i="20"/>
  <c r="FA122" i="20"/>
  <c r="AC120" i="20"/>
  <c r="IB120" i="20"/>
  <c r="HZ120" i="20"/>
  <c r="HX120" i="20"/>
  <c r="HV120" i="20"/>
  <c r="HT120" i="20"/>
  <c r="HR120" i="20"/>
  <c r="HP120" i="20"/>
  <c r="HN120" i="20"/>
  <c r="HL120" i="20"/>
  <c r="HJ120" i="20"/>
  <c r="IA120" i="20"/>
  <c r="HW120" i="20"/>
  <c r="HS120" i="20"/>
  <c r="HO120" i="20"/>
  <c r="HK120" i="20"/>
  <c r="HI120" i="20"/>
  <c r="HG120" i="20"/>
  <c r="HE120" i="20"/>
  <c r="HC120" i="20"/>
  <c r="HA120" i="20"/>
  <c r="GY120" i="20"/>
  <c r="GW120" i="20"/>
  <c r="GU120" i="20"/>
  <c r="GS120" i="20"/>
  <c r="GQ120" i="20"/>
  <c r="GO120" i="20"/>
  <c r="GM120" i="20"/>
  <c r="GK120" i="20"/>
  <c r="GI120" i="20"/>
  <c r="GG120" i="20"/>
  <c r="GE120" i="20"/>
  <c r="GC120" i="20"/>
  <c r="GA120" i="20"/>
  <c r="FY120" i="20"/>
  <c r="FW120" i="20"/>
  <c r="HY120" i="20"/>
  <c r="HQ120" i="20"/>
  <c r="HH120" i="20"/>
  <c r="HD120" i="20"/>
  <c r="GZ120" i="20"/>
  <c r="GV120" i="20"/>
  <c r="GR120" i="20"/>
  <c r="GN120" i="20"/>
  <c r="GJ120" i="20"/>
  <c r="GF120" i="20"/>
  <c r="GB120" i="20"/>
  <c r="FX120" i="20"/>
  <c r="FT120" i="20"/>
  <c r="FR120" i="20"/>
  <c r="FP120" i="20"/>
  <c r="FN120" i="20"/>
  <c r="FL120" i="20"/>
  <c r="FJ120" i="20"/>
  <c r="FH120" i="20"/>
  <c r="FF120" i="20"/>
  <c r="FD120" i="20"/>
  <c r="FB120" i="20"/>
  <c r="EH120" i="20"/>
  <c r="EJ120" i="20"/>
  <c r="EL120" i="20"/>
  <c r="EN120" i="20"/>
  <c r="EP120" i="20"/>
  <c r="ER120" i="20"/>
  <c r="ET120" i="20"/>
  <c r="EV120" i="20"/>
  <c r="EX120" i="20"/>
  <c r="EZ120" i="20"/>
  <c r="IC120" i="20"/>
  <c r="HU120" i="20"/>
  <c r="HM120" i="20"/>
  <c r="HF120" i="20"/>
  <c r="HB120" i="20"/>
  <c r="GX120" i="20"/>
  <c r="GT120" i="20"/>
  <c r="GP120" i="20"/>
  <c r="GL120" i="20"/>
  <c r="GH120" i="20"/>
  <c r="GD120" i="20"/>
  <c r="FZ120" i="20"/>
  <c r="FV120" i="20"/>
  <c r="FU120" i="20"/>
  <c r="FQ120" i="20"/>
  <c r="FM120" i="20"/>
  <c r="FI120" i="20"/>
  <c r="FE120" i="20"/>
  <c r="EI120" i="20"/>
  <c r="EM120" i="20"/>
  <c r="EQ120" i="20"/>
  <c r="EU120" i="20"/>
  <c r="EY120" i="20"/>
  <c r="FS120" i="20"/>
  <c r="FO120" i="20"/>
  <c r="FK120" i="20"/>
  <c r="FG120" i="20"/>
  <c r="FC120" i="20"/>
  <c r="EK120" i="20"/>
  <c r="EO120" i="20"/>
  <c r="ES120" i="20"/>
  <c r="EW120" i="20"/>
  <c r="FA120" i="20"/>
  <c r="AC118" i="20"/>
  <c r="IB118" i="20"/>
  <c r="HZ118" i="20"/>
  <c r="HX118" i="20"/>
  <c r="HV118" i="20"/>
  <c r="HT118" i="20"/>
  <c r="HR118" i="20"/>
  <c r="HP118" i="20"/>
  <c r="HN118" i="20"/>
  <c r="HL118" i="20"/>
  <c r="HJ118" i="20"/>
  <c r="IA118" i="20"/>
  <c r="HW118" i="20"/>
  <c r="HS118" i="20"/>
  <c r="HO118" i="20"/>
  <c r="HK118" i="20"/>
  <c r="HI118" i="20"/>
  <c r="HG118" i="20"/>
  <c r="HE118" i="20"/>
  <c r="HC118" i="20"/>
  <c r="HA118" i="20"/>
  <c r="GY118" i="20"/>
  <c r="GW118" i="20"/>
  <c r="GU118" i="20"/>
  <c r="GS118" i="20"/>
  <c r="GQ118" i="20"/>
  <c r="GO118" i="20"/>
  <c r="GM118" i="20"/>
  <c r="GK118" i="20"/>
  <c r="GI118" i="20"/>
  <c r="GG118" i="20"/>
  <c r="GE118" i="20"/>
  <c r="GC118" i="20"/>
  <c r="GA118" i="20"/>
  <c r="FY118" i="20"/>
  <c r="FW118" i="20"/>
  <c r="HY118" i="20"/>
  <c r="HQ118" i="20"/>
  <c r="HH118" i="20"/>
  <c r="HD118" i="20"/>
  <c r="GZ118" i="20"/>
  <c r="GV118" i="20"/>
  <c r="GR118" i="20"/>
  <c r="GN118" i="20"/>
  <c r="GJ118" i="20"/>
  <c r="GF118" i="20"/>
  <c r="GB118" i="20"/>
  <c r="FX118" i="20"/>
  <c r="FT118" i="20"/>
  <c r="FR118" i="20"/>
  <c r="FP118" i="20"/>
  <c r="FN118" i="20"/>
  <c r="FL118" i="20"/>
  <c r="FJ118" i="20"/>
  <c r="FH118" i="20"/>
  <c r="FF118" i="20"/>
  <c r="FD118" i="20"/>
  <c r="FB118" i="20"/>
  <c r="EH118" i="20"/>
  <c r="EJ118" i="20"/>
  <c r="EL118" i="20"/>
  <c r="EN118" i="20"/>
  <c r="EP118" i="20"/>
  <c r="ER118" i="20"/>
  <c r="ET118" i="20"/>
  <c r="EV118" i="20"/>
  <c r="EX118" i="20"/>
  <c r="EZ118" i="20"/>
  <c r="IC118" i="20"/>
  <c r="HU118" i="20"/>
  <c r="HM118" i="20"/>
  <c r="HF118" i="20"/>
  <c r="HB118" i="20"/>
  <c r="GX118" i="20"/>
  <c r="GT118" i="20"/>
  <c r="GP118" i="20"/>
  <c r="GL118" i="20"/>
  <c r="GH118" i="20"/>
  <c r="GD118" i="20"/>
  <c r="FZ118" i="20"/>
  <c r="FV118" i="20"/>
  <c r="FU118" i="20"/>
  <c r="FQ118" i="20"/>
  <c r="FM118" i="20"/>
  <c r="FI118" i="20"/>
  <c r="FE118" i="20"/>
  <c r="EI118" i="20"/>
  <c r="EM118" i="20"/>
  <c r="EQ118" i="20"/>
  <c r="EU118" i="20"/>
  <c r="EY118" i="20"/>
  <c r="FS118" i="20"/>
  <c r="FO118" i="20"/>
  <c r="FK118" i="20"/>
  <c r="FG118" i="20"/>
  <c r="FC118" i="20"/>
  <c r="EK118" i="20"/>
  <c r="EO118" i="20"/>
  <c r="ES118" i="20"/>
  <c r="EW118" i="20"/>
  <c r="FA118" i="20"/>
  <c r="AC116" i="20"/>
  <c r="IB116" i="20"/>
  <c r="HZ116" i="20"/>
  <c r="HX116" i="20"/>
  <c r="HV116" i="20"/>
  <c r="HT116" i="20"/>
  <c r="HR116" i="20"/>
  <c r="HP116" i="20"/>
  <c r="HN116" i="20"/>
  <c r="HL116" i="20"/>
  <c r="HJ116" i="20"/>
  <c r="IA116" i="20"/>
  <c r="HW116" i="20"/>
  <c r="HS116" i="20"/>
  <c r="HO116" i="20"/>
  <c r="HK116" i="20"/>
  <c r="HI116" i="20"/>
  <c r="HG116" i="20"/>
  <c r="HE116" i="20"/>
  <c r="HC116" i="20"/>
  <c r="HA116" i="20"/>
  <c r="GY116" i="20"/>
  <c r="GW116" i="20"/>
  <c r="GU116" i="20"/>
  <c r="GS116" i="20"/>
  <c r="GQ116" i="20"/>
  <c r="GO116" i="20"/>
  <c r="GM116" i="20"/>
  <c r="GK116" i="20"/>
  <c r="GI116" i="20"/>
  <c r="GG116" i="20"/>
  <c r="GE116" i="20"/>
  <c r="GC116" i="20"/>
  <c r="GA116" i="20"/>
  <c r="FY116" i="20"/>
  <c r="FW116" i="20"/>
  <c r="HY116" i="20"/>
  <c r="HQ116" i="20"/>
  <c r="HH116" i="20"/>
  <c r="HD116" i="20"/>
  <c r="GZ116" i="20"/>
  <c r="GV116" i="20"/>
  <c r="GR116" i="20"/>
  <c r="GN116" i="20"/>
  <c r="GJ116" i="20"/>
  <c r="GF116" i="20"/>
  <c r="GB116" i="20"/>
  <c r="FX116" i="20"/>
  <c r="FT116" i="20"/>
  <c r="FR116" i="20"/>
  <c r="FP116" i="20"/>
  <c r="FN116" i="20"/>
  <c r="FL116" i="20"/>
  <c r="FJ116" i="20"/>
  <c r="FH116" i="20"/>
  <c r="FF116" i="20"/>
  <c r="FD116" i="20"/>
  <c r="FB116" i="20"/>
  <c r="EH116" i="20"/>
  <c r="EJ116" i="20"/>
  <c r="EL116" i="20"/>
  <c r="EN116" i="20"/>
  <c r="EP116" i="20"/>
  <c r="ER116" i="20"/>
  <c r="ET116" i="20"/>
  <c r="EV116" i="20"/>
  <c r="EX116" i="20"/>
  <c r="EZ116" i="20"/>
  <c r="IC116" i="20"/>
  <c r="HU116" i="20"/>
  <c r="HM116" i="20"/>
  <c r="HF116" i="20"/>
  <c r="HB116" i="20"/>
  <c r="GX116" i="20"/>
  <c r="GT116" i="20"/>
  <c r="GP116" i="20"/>
  <c r="GL116" i="20"/>
  <c r="GH116" i="20"/>
  <c r="GD116" i="20"/>
  <c r="FZ116" i="20"/>
  <c r="FV116" i="20"/>
  <c r="FU116" i="20"/>
  <c r="FQ116" i="20"/>
  <c r="FM116" i="20"/>
  <c r="FI116" i="20"/>
  <c r="FE116" i="20"/>
  <c r="EI116" i="20"/>
  <c r="EM116" i="20"/>
  <c r="EQ116" i="20"/>
  <c r="EU116" i="20"/>
  <c r="EY116" i="20"/>
  <c r="FS116" i="20"/>
  <c r="FO116" i="20"/>
  <c r="FK116" i="20"/>
  <c r="FG116" i="20"/>
  <c r="FC116" i="20"/>
  <c r="EK116" i="20"/>
  <c r="EO116" i="20"/>
  <c r="ES116" i="20"/>
  <c r="EW116" i="20"/>
  <c r="FA116" i="20"/>
  <c r="AC114" i="20"/>
  <c r="IB114" i="20"/>
  <c r="HZ114" i="20"/>
  <c r="HX114" i="20"/>
  <c r="HV114" i="20"/>
  <c r="HT114" i="20"/>
  <c r="HR114" i="20"/>
  <c r="HP114" i="20"/>
  <c r="HN114" i="20"/>
  <c r="HL114" i="20"/>
  <c r="HJ114" i="20"/>
  <c r="IA114" i="20"/>
  <c r="HW114" i="20"/>
  <c r="HS114" i="20"/>
  <c r="HO114" i="20"/>
  <c r="HK114" i="20"/>
  <c r="HI114" i="20"/>
  <c r="HG114" i="20"/>
  <c r="HE114" i="20"/>
  <c r="HC114" i="20"/>
  <c r="HA114" i="20"/>
  <c r="GY114" i="20"/>
  <c r="GW114" i="20"/>
  <c r="GU114" i="20"/>
  <c r="GS114" i="20"/>
  <c r="GQ114" i="20"/>
  <c r="GO114" i="20"/>
  <c r="GM114" i="20"/>
  <c r="GK114" i="20"/>
  <c r="GI114" i="20"/>
  <c r="GG114" i="20"/>
  <c r="GE114" i="20"/>
  <c r="GC114" i="20"/>
  <c r="GA114" i="20"/>
  <c r="FY114" i="20"/>
  <c r="FW114" i="20"/>
  <c r="HY114" i="20"/>
  <c r="HQ114" i="20"/>
  <c r="HH114" i="20"/>
  <c r="HD114" i="20"/>
  <c r="GZ114" i="20"/>
  <c r="GV114" i="20"/>
  <c r="GR114" i="20"/>
  <c r="GN114" i="20"/>
  <c r="GJ114" i="20"/>
  <c r="GF114" i="20"/>
  <c r="GB114" i="20"/>
  <c r="FX114" i="20"/>
  <c r="FT114" i="20"/>
  <c r="FR114" i="20"/>
  <c r="FP114" i="20"/>
  <c r="FN114" i="20"/>
  <c r="FL114" i="20"/>
  <c r="FJ114" i="20"/>
  <c r="FH114" i="20"/>
  <c r="FF114" i="20"/>
  <c r="FD114" i="20"/>
  <c r="FB114" i="20"/>
  <c r="EH114" i="20"/>
  <c r="EJ114" i="20"/>
  <c r="EL114" i="20"/>
  <c r="EN114" i="20"/>
  <c r="EP114" i="20"/>
  <c r="ER114" i="20"/>
  <c r="ET114" i="20"/>
  <c r="EV114" i="20"/>
  <c r="EX114" i="20"/>
  <c r="EZ114" i="20"/>
  <c r="IC114" i="20"/>
  <c r="HU114" i="20"/>
  <c r="HM114" i="20"/>
  <c r="HF114" i="20"/>
  <c r="HB114" i="20"/>
  <c r="GX114" i="20"/>
  <c r="GT114" i="20"/>
  <c r="GP114" i="20"/>
  <c r="GL114" i="20"/>
  <c r="GH114" i="20"/>
  <c r="GD114" i="20"/>
  <c r="FZ114" i="20"/>
  <c r="FV114" i="20"/>
  <c r="FU114" i="20"/>
  <c r="FQ114" i="20"/>
  <c r="FM114" i="20"/>
  <c r="FI114" i="20"/>
  <c r="FE114" i="20"/>
  <c r="EI114" i="20"/>
  <c r="EM114" i="20"/>
  <c r="EQ114" i="20"/>
  <c r="EU114" i="20"/>
  <c r="EY114" i="20"/>
  <c r="FS114" i="20"/>
  <c r="FO114" i="20"/>
  <c r="FK114" i="20"/>
  <c r="FG114" i="20"/>
  <c r="FC114" i="20"/>
  <c r="EK114" i="20"/>
  <c r="EO114" i="20"/>
  <c r="ES114" i="20"/>
  <c r="EW114" i="20"/>
  <c r="FA114" i="20"/>
  <c r="EN134" i="20"/>
  <c r="EN131" i="20"/>
  <c r="EN129" i="20"/>
  <c r="EN126" i="20"/>
  <c r="EN124" i="20"/>
  <c r="FI126" i="20"/>
  <c r="FI129" i="20"/>
  <c r="FI131" i="20"/>
  <c r="FI134" i="20"/>
  <c r="GC125" i="20"/>
  <c r="GC128" i="20"/>
  <c r="GC130" i="20"/>
  <c r="GC132" i="20"/>
  <c r="GC135" i="20"/>
  <c r="GW124" i="20"/>
  <c r="GW126" i="20"/>
  <c r="GW129" i="20"/>
  <c r="GW131" i="20"/>
  <c r="GW134" i="20"/>
  <c r="HQ125" i="20"/>
  <c r="HQ128" i="20"/>
  <c r="HQ130" i="20"/>
  <c r="HQ132" i="20"/>
  <c r="HQ135" i="20"/>
  <c r="HR135" i="20"/>
  <c r="HR134" i="20"/>
  <c r="HR132" i="20"/>
  <c r="HR131" i="20"/>
  <c r="HR130" i="20"/>
  <c r="HR129" i="20"/>
  <c r="HR128" i="20"/>
  <c r="HR126" i="20"/>
  <c r="HR125" i="20"/>
  <c r="HR124" i="20"/>
  <c r="HS11" i="20"/>
  <c r="GX135" i="20"/>
  <c r="GX134" i="20"/>
  <c r="GX132" i="20"/>
  <c r="GX131" i="20"/>
  <c r="GX130" i="20"/>
  <c r="GX129" i="20"/>
  <c r="GX128" i="20"/>
  <c r="GX126" i="20"/>
  <c r="GX125" i="20"/>
  <c r="GX124" i="20"/>
  <c r="GY11" i="20"/>
  <c r="GD125" i="20"/>
  <c r="GD124" i="20"/>
  <c r="GD135" i="20"/>
  <c r="GD134" i="20"/>
  <c r="GD132" i="20"/>
  <c r="GD131" i="20"/>
  <c r="GD130" i="20"/>
  <c r="GD129" i="20"/>
  <c r="GD128" i="20"/>
  <c r="GD126" i="20"/>
  <c r="GE11" i="20"/>
  <c r="FJ125" i="20"/>
  <c r="FJ124" i="20"/>
  <c r="FJ135" i="20"/>
  <c r="FJ132" i="20"/>
  <c r="FJ130" i="20"/>
  <c r="FJ128" i="20"/>
  <c r="FJ134" i="20"/>
  <c r="FJ131" i="20"/>
  <c r="FJ129" i="20"/>
  <c r="FJ126" i="20"/>
  <c r="FK11" i="20"/>
  <c r="EP10" i="20"/>
  <c r="EO124" i="20"/>
  <c r="EO126" i="20"/>
  <c r="EO129" i="20"/>
  <c r="EO131" i="20"/>
  <c r="EO134" i="20"/>
  <c r="EO125" i="20"/>
  <c r="EO128" i="20"/>
  <c r="EO130" i="20"/>
  <c r="EO132" i="20"/>
  <c r="EO135" i="20"/>
  <c r="AM224" i="20"/>
  <c r="BH224" i="20" s="1"/>
  <c r="AC224" i="20"/>
  <c r="AM208" i="20"/>
  <c r="BH208" i="20" s="1"/>
  <c r="AC208" i="20"/>
  <c r="AM184" i="20"/>
  <c r="BH184" i="20" s="1"/>
  <c r="AC184" i="20"/>
  <c r="AM178" i="20"/>
  <c r="BH178" i="20" s="1"/>
  <c r="AC178" i="20"/>
  <c r="AM176" i="20"/>
  <c r="BH176" i="20" s="1"/>
  <c r="AC176" i="20"/>
  <c r="AM160" i="20"/>
  <c r="BH160" i="20" s="1"/>
  <c r="AC160" i="20"/>
  <c r="AM146" i="20"/>
  <c r="BH146" i="20" s="1"/>
  <c r="AC146" i="20"/>
  <c r="AM136" i="20"/>
  <c r="BH136" i="20" s="1"/>
  <c r="AC136" i="20"/>
  <c r="AC134" i="20"/>
  <c r="AC132" i="20"/>
  <c r="AC130" i="20"/>
  <c r="AC128" i="20"/>
  <c r="AC126" i="20"/>
  <c r="AC124" i="20"/>
  <c r="AM193" i="20"/>
  <c r="BH193" i="20" s="1"/>
  <c r="AC193" i="20"/>
  <c r="AC135" i="20"/>
  <c r="AC131" i="20"/>
  <c r="AC129" i="20"/>
  <c r="AC125" i="20"/>
  <c r="AC123" i="20"/>
  <c r="A3" i="12"/>
  <c r="BO161" i="3"/>
  <c r="CJ168" i="3"/>
  <c r="BN161" i="3"/>
  <c r="BV121" i="3"/>
  <c r="CZ204" i="3"/>
  <c r="CU193" i="3"/>
  <c r="CI199" i="3"/>
  <c r="CI164" i="3"/>
  <c r="BI156" i="3"/>
  <c r="AM156" i="20"/>
  <c r="BH156" i="20" s="1"/>
  <c r="AM188" i="20"/>
  <c r="BH188" i="20" s="1"/>
  <c r="AM213" i="20"/>
  <c r="BH213" i="20" s="1"/>
  <c r="CP147" i="3"/>
  <c r="CL185" i="3"/>
  <c r="CB148" i="3"/>
  <c r="AM212" i="20"/>
  <c r="BH212" i="20" s="1"/>
  <c r="CJ156" i="3"/>
  <c r="BG193" i="3"/>
  <c r="CR194" i="3"/>
  <c r="BC191" i="3"/>
  <c r="DB193" i="3"/>
  <c r="CS153" i="3"/>
  <c r="CI156" i="3"/>
  <c r="BF193" i="3"/>
  <c r="DI193" i="3"/>
  <c r="DF194" i="3"/>
  <c r="AZ204" i="3"/>
  <c r="BQ226" i="3"/>
  <c r="DH224" i="3"/>
  <c r="BU226" i="3"/>
  <c r="AU194" i="3"/>
  <c r="BN204" i="3"/>
  <c r="CI205" i="3"/>
  <c r="AU164" i="3"/>
  <c r="CL188" i="3"/>
  <c r="BO193" i="3"/>
  <c r="BK194" i="3"/>
  <c r="BV195" i="3"/>
  <c r="CX205" i="3"/>
  <c r="CG172" i="3"/>
  <c r="AY156" i="3"/>
  <c r="DL156" i="3"/>
  <c r="BY137" i="3"/>
  <c r="BD156" i="3"/>
  <c r="CJ169" i="3"/>
  <c r="CV188" i="3"/>
  <c r="CQ204" i="3"/>
  <c r="CC139" i="3"/>
  <c r="CM148" i="3"/>
  <c r="BF220" i="3"/>
  <c r="BH127" i="3"/>
  <c r="CW168" i="3"/>
  <c r="AY224" i="3"/>
  <c r="AG211" i="20"/>
  <c r="BB211" i="20" s="1"/>
  <c r="CL122" i="3"/>
  <c r="AY148" i="3"/>
  <c r="DI148" i="3"/>
  <c r="BL168" i="3"/>
  <c r="BL188" i="3"/>
  <c r="CE193" i="3"/>
  <c r="BT209" i="3"/>
  <c r="BI224" i="3"/>
  <c r="CU226" i="3"/>
  <c r="DD178" i="3"/>
  <c r="CO168" i="3"/>
  <c r="DE178" i="3"/>
  <c r="AX168" i="3"/>
  <c r="DH178" i="3"/>
  <c r="BG209" i="3"/>
  <c r="BE168" i="3"/>
  <c r="BL178" i="3"/>
  <c r="DK139" i="3"/>
  <c r="BU145" i="3"/>
  <c r="AZ148" i="3"/>
  <c r="DK148" i="3"/>
  <c r="DH168" i="3"/>
  <c r="BY178" i="3"/>
  <c r="BS181" i="3"/>
  <c r="AV164" i="3"/>
  <c r="BZ165" i="3"/>
  <c r="BW168" i="3"/>
  <c r="DM168" i="3"/>
  <c r="BX172" i="3"/>
  <c r="BX188" i="3"/>
  <c r="CK193" i="3"/>
  <c r="AY194" i="3"/>
  <c r="BD204" i="3"/>
  <c r="DJ204" i="3"/>
  <c r="CE224" i="3"/>
  <c r="DJ226" i="3"/>
  <c r="BH178" i="3"/>
  <c r="CD146" i="3"/>
  <c r="CU168" i="3"/>
  <c r="BI178" i="3"/>
  <c r="AV148" i="3"/>
  <c r="BL152" i="3"/>
  <c r="AX188" i="3"/>
  <c r="DJ188" i="3"/>
  <c r="CM212" i="3"/>
  <c r="CN173" i="3"/>
  <c r="CN127" i="3"/>
  <c r="CX138" i="3"/>
  <c r="BL148" i="3"/>
  <c r="BJ164" i="3"/>
  <c r="DG175" i="3"/>
  <c r="CW181" i="3"/>
  <c r="BO191" i="3"/>
  <c r="AX193" i="3"/>
  <c r="CL193" i="3"/>
  <c r="BI194" i="3"/>
  <c r="BF204" i="3"/>
  <c r="DC209" i="3"/>
  <c r="BE226" i="3"/>
  <c r="R54" i="20"/>
  <c r="Q54" i="20" s="1"/>
  <c r="DP166" i="3"/>
  <c r="BP166" i="3"/>
  <c r="BC216" i="3"/>
  <c r="CM121" i="3"/>
  <c r="CV127" i="3"/>
  <c r="BO162" i="3"/>
  <c r="AX166" i="3"/>
  <c r="BQ166" i="3"/>
  <c r="CU166" i="3"/>
  <c r="AU185" i="3"/>
  <c r="DJ185" i="3"/>
  <c r="CG195" i="3"/>
  <c r="BK198" i="3"/>
  <c r="BB199" i="3"/>
  <c r="DJ199" i="3"/>
  <c r="AY212" i="3"/>
  <c r="DA212" i="3"/>
  <c r="BI215" i="3"/>
  <c r="BD216" i="3"/>
  <c r="CD225" i="3"/>
  <c r="AR57" i="3"/>
  <c r="AY127" i="3"/>
  <c r="AW139" i="3"/>
  <c r="CZ139" i="3"/>
  <c r="CS145" i="3"/>
  <c r="CJ146" i="3"/>
  <c r="CG152" i="3"/>
  <c r="BS158" i="3"/>
  <c r="BX161" i="3"/>
  <c r="CC162" i="3"/>
  <c r="DI164" i="3"/>
  <c r="CM165" i="3"/>
  <c r="AZ166" i="3"/>
  <c r="BW166" i="3"/>
  <c r="BQ168" i="3"/>
  <c r="BZ177" i="3"/>
  <c r="BF185" i="3"/>
  <c r="DN185" i="3"/>
  <c r="BP188" i="3"/>
  <c r="AX192" i="3"/>
  <c r="BJ194" i="3"/>
  <c r="DP194" i="3"/>
  <c r="CH195" i="3"/>
  <c r="BC199" i="3"/>
  <c r="DK199" i="3"/>
  <c r="DG204" i="3"/>
  <c r="BY209" i="3"/>
  <c r="BO214" i="3"/>
  <c r="CD217" i="3"/>
  <c r="BH219" i="3"/>
  <c r="CN220" i="3"/>
  <c r="AZ222" i="3"/>
  <c r="BQ212" i="3"/>
  <c r="BY214" i="3"/>
  <c r="BS215" i="3"/>
  <c r="Q88" i="20"/>
  <c r="BG121" i="3"/>
  <c r="BO139" i="3"/>
  <c r="DM139" i="3"/>
  <c r="AX145" i="3"/>
  <c r="CR148" i="3"/>
  <c r="CU161" i="3"/>
  <c r="AZ165" i="3"/>
  <c r="CZ165" i="3"/>
  <c r="BF166" i="3"/>
  <c r="CE166" i="3"/>
  <c r="DB166" i="3"/>
  <c r="DI168" i="3"/>
  <c r="BQ181" i="3"/>
  <c r="BO184" i="3"/>
  <c r="BR185" i="3"/>
  <c r="CV187" i="3"/>
  <c r="CC193" i="3"/>
  <c r="DC193" i="3"/>
  <c r="BB195" i="3"/>
  <c r="DN195" i="3"/>
  <c r="BP197" i="3"/>
  <c r="BT204" i="3"/>
  <c r="CS209" i="3"/>
  <c r="BV212" i="3"/>
  <c r="CB213" i="3"/>
  <c r="CC215" i="3"/>
  <c r="CI216" i="3"/>
  <c r="BP222" i="3"/>
  <c r="DB224" i="3"/>
  <c r="AM172" i="20"/>
  <c r="BH172" i="20" s="1"/>
  <c r="R42" i="20"/>
  <c r="Q42" i="20" s="1"/>
  <c r="CL166" i="3"/>
  <c r="AV166" i="3"/>
  <c r="BD187" i="3"/>
  <c r="AM194" i="20"/>
  <c r="BH194" i="20" s="1"/>
  <c r="CT145" i="3"/>
  <c r="CE158" i="3"/>
  <c r="CA166" i="3"/>
  <c r="CZ166" i="3"/>
  <c r="CR187" i="3"/>
  <c r="BG199" i="3"/>
  <c r="DK201" i="3"/>
  <c r="BO127" i="3"/>
  <c r="BQ139" i="3"/>
  <c r="BA145" i="3"/>
  <c r="DB162" i="3"/>
  <c r="BD165" i="3"/>
  <c r="BX173" i="3"/>
  <c r="CN178" i="3"/>
  <c r="BS185" i="3"/>
  <c r="BO166" i="3"/>
  <c r="CQ166" i="3"/>
  <c r="BD214" i="3"/>
  <c r="AZ215" i="3"/>
  <c r="BB217" i="3"/>
  <c r="DB121" i="3"/>
  <c r="BA166" i="3"/>
  <c r="BV198" i="3"/>
  <c r="DI145" i="3"/>
  <c r="DG149" i="3"/>
  <c r="DF165" i="3"/>
  <c r="BH166" i="3"/>
  <c r="DE166" i="3"/>
  <c r="CI198" i="3"/>
  <c r="CD204" i="3"/>
  <c r="CV214" i="3"/>
  <c r="AR45" i="3"/>
  <c r="BP127" i="3"/>
  <c r="BG145" i="3"/>
  <c r="BG148" i="3"/>
  <c r="DA148" i="3"/>
  <c r="BS153" i="3"/>
  <c r="DJ161" i="3"/>
  <c r="BL165" i="3"/>
  <c r="DM165" i="3"/>
  <c r="CJ166" i="3"/>
  <c r="DK166" i="3"/>
  <c r="AY168" i="3"/>
  <c r="CK168" i="3"/>
  <c r="CI170" i="3"/>
  <c r="BV181" i="3"/>
  <c r="CD191" i="3"/>
  <c r="CN197" i="3"/>
  <c r="CU198" i="3"/>
  <c r="CH199" i="3"/>
  <c r="AV204" i="3"/>
  <c r="CC221" i="3"/>
  <c r="BH224" i="3"/>
  <c r="DK224" i="3"/>
  <c r="AR73" i="3"/>
  <c r="CT163" i="3"/>
  <c r="BN163" i="3"/>
  <c r="BV163" i="3"/>
  <c r="DL140" i="3"/>
  <c r="BS140" i="3"/>
  <c r="AZ140" i="3"/>
  <c r="CR140" i="3"/>
  <c r="AU140" i="3"/>
  <c r="BB140" i="3"/>
  <c r="CO141" i="3"/>
  <c r="DO141" i="3"/>
  <c r="BG141" i="3"/>
  <c r="DI141" i="3"/>
  <c r="DL160" i="3"/>
  <c r="BE160" i="3"/>
  <c r="BI160" i="3"/>
  <c r="DM160" i="3"/>
  <c r="BF163" i="3"/>
  <c r="DH174" i="3"/>
  <c r="CM174" i="3"/>
  <c r="BH174" i="3"/>
  <c r="CT174" i="3"/>
  <c r="BB174" i="3"/>
  <c r="CH174" i="3"/>
  <c r="AX174" i="3"/>
  <c r="DN174" i="3"/>
  <c r="CC174" i="3"/>
  <c r="DL174" i="3"/>
  <c r="BR174" i="3"/>
  <c r="DK175" i="3"/>
  <c r="CE175" i="3"/>
  <c r="AV175" i="3"/>
  <c r="CU175" i="3"/>
  <c r="BE175" i="3"/>
  <c r="CR175" i="3"/>
  <c r="BC175" i="3"/>
  <c r="BW175" i="3"/>
  <c r="BU175" i="3"/>
  <c r="BW203" i="3"/>
  <c r="CW210" i="3"/>
  <c r="DP210" i="3"/>
  <c r="BX210" i="3"/>
  <c r="DG210" i="3"/>
  <c r="CZ210" i="3"/>
  <c r="BF210" i="3"/>
  <c r="CV210" i="3"/>
  <c r="AW210" i="3"/>
  <c r="CG210" i="3"/>
  <c r="AU210" i="3"/>
  <c r="R13" i="20"/>
  <c r="Q13" i="20" s="1"/>
  <c r="AR13" i="3"/>
  <c r="DP138" i="3"/>
  <c r="CH138" i="3"/>
  <c r="CV138" i="3"/>
  <c r="BP138" i="3"/>
  <c r="DF138" i="3"/>
  <c r="BL140" i="3"/>
  <c r="BK141" i="3"/>
  <c r="BO149" i="3"/>
  <c r="CR156" i="3"/>
  <c r="BJ174" i="3"/>
  <c r="BF175" i="3"/>
  <c r="BV182" i="3"/>
  <c r="CO197" i="3"/>
  <c r="BX202" i="3"/>
  <c r="BP202" i="3"/>
  <c r="BC210" i="3"/>
  <c r="R48" i="20"/>
  <c r="DL121" i="3"/>
  <c r="CL121" i="3"/>
  <c r="BE121" i="3"/>
  <c r="CK121" i="3"/>
  <c r="AZ121" i="3"/>
  <c r="DD121" i="3"/>
  <c r="BW121" i="3"/>
  <c r="CZ121" i="3"/>
  <c r="BN123" i="3"/>
  <c r="AW138" i="3"/>
  <c r="DH139" i="3"/>
  <c r="DO139" i="3"/>
  <c r="CG139" i="3"/>
  <c r="BA139" i="3"/>
  <c r="CU139" i="3"/>
  <c r="BC139" i="3"/>
  <c r="CS139" i="3"/>
  <c r="DQ139" i="3"/>
  <c r="AV139" i="3"/>
  <c r="CI139" i="3"/>
  <c r="BO145" i="3"/>
  <c r="AZ147" i="3"/>
  <c r="BJ147" i="3"/>
  <c r="BY160" i="3"/>
  <c r="CD163" i="3"/>
  <c r="CR216" i="3"/>
  <c r="CB216" i="3"/>
  <c r="DG216" i="3"/>
  <c r="AV216" i="3"/>
  <c r="AU216" i="3"/>
  <c r="CA216" i="3"/>
  <c r="DP216" i="3"/>
  <c r="DO216" i="3"/>
  <c r="DM226" i="3"/>
  <c r="DG226" i="3"/>
  <c r="CK226" i="3"/>
  <c r="BK226" i="3"/>
  <c r="DP226" i="3"/>
  <c r="CQ226" i="3"/>
  <c r="DK226" i="3"/>
  <c r="CO226" i="3"/>
  <c r="BF226" i="3"/>
  <c r="DE226" i="3"/>
  <c r="CB226" i="3"/>
  <c r="BA226" i="3"/>
  <c r="CZ226" i="3"/>
  <c r="CA226" i="3"/>
  <c r="AY226" i="3"/>
  <c r="BV226" i="3"/>
  <c r="AU226" i="3"/>
  <c r="DG140" i="3"/>
  <c r="AX163" i="3"/>
  <c r="R29" i="20"/>
  <c r="Q29" i="20" s="1"/>
  <c r="AR29" i="3"/>
  <c r="AR64" i="3"/>
  <c r="R64" i="20"/>
  <c r="Q64" i="20" s="1"/>
  <c r="DF144" i="3"/>
  <c r="CH144" i="3"/>
  <c r="BX140" i="3"/>
  <c r="DP156" i="3"/>
  <c r="DA156" i="3"/>
  <c r="AV156" i="3"/>
  <c r="CT156" i="3"/>
  <c r="CA156" i="3"/>
  <c r="BH156" i="3"/>
  <c r="DQ156" i="3"/>
  <c r="CS156" i="3"/>
  <c r="BY156" i="3"/>
  <c r="BE156" i="3"/>
  <c r="DK156" i="3"/>
  <c r="CK156" i="3"/>
  <c r="BQ156" i="3"/>
  <c r="AZ156" i="3"/>
  <c r="DB156" i="3"/>
  <c r="DN158" i="3"/>
  <c r="DC158" i="3"/>
  <c r="BL158" i="3"/>
  <c r="DF158" i="3"/>
  <c r="BC158" i="3"/>
  <c r="BB158" i="3"/>
  <c r="CH158" i="3"/>
  <c r="AU158" i="3"/>
  <c r="DH158" i="3"/>
  <c r="BP174" i="3"/>
  <c r="DE197" i="3"/>
  <c r="BK122" i="3"/>
  <c r="DK122" i="3"/>
  <c r="AW122" i="3"/>
  <c r="CW122" i="3"/>
  <c r="CK141" i="3"/>
  <c r="DO145" i="3"/>
  <c r="DM145" i="3"/>
  <c r="CL145" i="3"/>
  <c r="CM145" i="3"/>
  <c r="CI145" i="3"/>
  <c r="BI145" i="3"/>
  <c r="DG145" i="3"/>
  <c r="CA145" i="3"/>
  <c r="BC145" i="3"/>
  <c r="BV145" i="3"/>
  <c r="CN149" i="3"/>
  <c r="AU156" i="3"/>
  <c r="BS156" i="3"/>
  <c r="DC156" i="3"/>
  <c r="AY158" i="3"/>
  <c r="CE210" i="3"/>
  <c r="DI223" i="3"/>
  <c r="BL223" i="3"/>
  <c r="BX223" i="3"/>
  <c r="DJ227" i="3"/>
  <c r="CT227" i="3"/>
  <c r="CL227" i="3"/>
  <c r="BK227" i="3"/>
  <c r="BI227" i="3"/>
  <c r="DD179" i="3"/>
  <c r="CU179" i="3"/>
  <c r="AZ179" i="3"/>
  <c r="DP182" i="3"/>
  <c r="CZ182" i="3"/>
  <c r="BH182" i="3"/>
  <c r="AZ182" i="3"/>
  <c r="CT182" i="3"/>
  <c r="AV182" i="3"/>
  <c r="CJ182" i="3"/>
  <c r="BG182" i="3"/>
  <c r="AR14" i="3"/>
  <c r="R14" i="20"/>
  <c r="Q14" i="20" s="1"/>
  <c r="DO123" i="3"/>
  <c r="DP123" i="3"/>
  <c r="BK123" i="3"/>
  <c r="CT123" i="3"/>
  <c r="CB137" i="3"/>
  <c r="DH137" i="3"/>
  <c r="BV137" i="3"/>
  <c r="CW143" i="3"/>
  <c r="AY143" i="3"/>
  <c r="CG149" i="3"/>
  <c r="BP156" i="3"/>
  <c r="CZ169" i="3"/>
  <c r="CD169" i="3"/>
  <c r="DJ169" i="3"/>
  <c r="BC169" i="3"/>
  <c r="DA169" i="3"/>
  <c r="BQ175" i="3"/>
  <c r="CM182" i="3"/>
  <c r="CL197" i="3"/>
  <c r="AX197" i="3"/>
  <c r="DM197" i="3"/>
  <c r="BX197" i="3"/>
  <c r="DJ197" i="3"/>
  <c r="BV197" i="3"/>
  <c r="BO197" i="3"/>
  <c r="CU197" i="3"/>
  <c r="DO201" i="3"/>
  <c r="DG201" i="3"/>
  <c r="BQ201" i="3"/>
  <c r="BN201" i="3"/>
  <c r="CG208" i="3"/>
  <c r="BU210" i="3"/>
  <c r="CQ123" i="3"/>
  <c r="BR138" i="3"/>
  <c r="CJ140" i="3"/>
  <c r="AU145" i="3"/>
  <c r="BW145" i="3"/>
  <c r="AX156" i="3"/>
  <c r="CB156" i="3"/>
  <c r="DJ156" i="3"/>
  <c r="DA160" i="3"/>
  <c r="AZ164" i="3"/>
  <c r="BS164" i="3"/>
  <c r="DB164" i="3"/>
  <c r="DA164" i="3"/>
  <c r="CO164" i="3"/>
  <c r="BY169" i="3"/>
  <c r="CV174" i="3"/>
  <c r="DH182" i="3"/>
  <c r="DA208" i="3"/>
  <c r="BP219" i="3"/>
  <c r="CB219" i="3"/>
  <c r="AZ219" i="3"/>
  <c r="DL219" i="3"/>
  <c r="AV219" i="3"/>
  <c r="BX219" i="3"/>
  <c r="AY223" i="3"/>
  <c r="BC227" i="3"/>
  <c r="R22" i="20"/>
  <c r="Q22" i="20" s="1"/>
  <c r="R46" i="20"/>
  <c r="CL222" i="3"/>
  <c r="R12" i="20"/>
  <c r="Q12" i="20" s="1"/>
  <c r="AR12" i="3"/>
  <c r="R78" i="20"/>
  <c r="Q78" i="20" s="1"/>
  <c r="DO188" i="3"/>
  <c r="DM188" i="3"/>
  <c r="BA188" i="3"/>
  <c r="BU188" i="3"/>
  <c r="CW188" i="3"/>
  <c r="DL209" i="3"/>
  <c r="DP209" i="3"/>
  <c r="CE209" i="3"/>
  <c r="AV209" i="3"/>
  <c r="CU127" i="3"/>
  <c r="BY165" i="3"/>
  <c r="BC166" i="3"/>
  <c r="BV166" i="3"/>
  <c r="CM166" i="3"/>
  <c r="DL178" i="3"/>
  <c r="DM178" i="3"/>
  <c r="CB178" i="3"/>
  <c r="CJ178" i="3"/>
  <c r="AU188" i="3"/>
  <c r="BW188" i="3"/>
  <c r="DE194" i="3"/>
  <c r="BT194" i="3"/>
  <c r="CG194" i="3"/>
  <c r="BF206" i="3"/>
  <c r="AZ209" i="3"/>
  <c r="CH209" i="3"/>
  <c r="DG212" i="3"/>
  <c r="BO212" i="3"/>
  <c r="DD213" i="3"/>
  <c r="AU222" i="3"/>
  <c r="CS222" i="3"/>
  <c r="AR53" i="3"/>
  <c r="AR37" i="3"/>
  <c r="CK200" i="3"/>
  <c r="BH209" i="3"/>
  <c r="CW209" i="3"/>
  <c r="BE222" i="3"/>
  <c r="DD222" i="3"/>
  <c r="AR20" i="3"/>
  <c r="DI162" i="3"/>
  <c r="DE165" i="3"/>
  <c r="CN165" i="3"/>
  <c r="BG165" i="3"/>
  <c r="DN165" i="3"/>
  <c r="AZ188" i="3"/>
  <c r="DD191" i="3"/>
  <c r="DL127" i="3"/>
  <c r="BF146" i="3"/>
  <c r="BC162" i="3"/>
  <c r="DL162" i="3"/>
  <c r="AY165" i="3"/>
  <c r="CG165" i="3"/>
  <c r="DO166" i="3"/>
  <c r="DG166" i="3"/>
  <c r="CO166" i="3"/>
  <c r="BY166" i="3"/>
  <c r="BK166" i="3"/>
  <c r="AU166" i="3"/>
  <c r="BL166" i="3"/>
  <c r="CB166" i="3"/>
  <c r="CV166" i="3"/>
  <c r="BF188" i="3"/>
  <c r="CG188" i="3"/>
  <c r="AZ191" i="3"/>
  <c r="BI209" i="3"/>
  <c r="BH213" i="3"/>
  <c r="BK222" i="3"/>
  <c r="DJ222" i="3"/>
  <c r="DP224" i="3"/>
  <c r="BE224" i="3"/>
  <c r="CJ224" i="3"/>
  <c r="AR62" i="3"/>
  <c r="AR49" i="3"/>
  <c r="AR19" i="3"/>
  <c r="R30" i="20"/>
  <c r="Q30" i="20" s="1"/>
  <c r="Q96" i="20"/>
  <c r="CE148" i="3"/>
  <c r="DL148" i="3"/>
  <c r="DE161" i="3"/>
  <c r="CD168" i="3"/>
  <c r="DA168" i="3"/>
  <c r="DK193" i="3"/>
  <c r="CT199" i="3"/>
  <c r="CA204" i="3"/>
  <c r="DI215" i="3"/>
  <c r="Q111" i="20"/>
  <c r="AM162" i="20"/>
  <c r="BH162" i="20" s="1"/>
  <c r="Q95" i="20"/>
  <c r="AM200" i="20"/>
  <c r="BH200" i="20" s="1"/>
  <c r="AM170" i="20"/>
  <c r="BH170" i="20" s="1"/>
  <c r="AM210" i="20"/>
  <c r="BH210" i="20" s="1"/>
  <c r="Q94" i="20"/>
  <c r="Q86" i="20"/>
  <c r="AM186" i="20"/>
  <c r="BH186" i="20" s="1"/>
  <c r="AM226" i="20"/>
  <c r="BH226" i="20" s="1"/>
  <c r="AM122" i="20"/>
  <c r="BH122" i="20" s="1"/>
  <c r="Q123" i="20"/>
  <c r="EH123" i="20" s="1"/>
  <c r="Q93" i="20"/>
  <c r="CV155" i="3"/>
  <c r="CD155" i="3"/>
  <c r="DQ155" i="3"/>
  <c r="BX155" i="3"/>
  <c r="CG155" i="3"/>
  <c r="DC155" i="3"/>
  <c r="BB155" i="3"/>
  <c r="BL155" i="3"/>
  <c r="DD155" i="3"/>
  <c r="BJ155" i="3"/>
  <c r="CA189" i="3"/>
  <c r="DO189" i="3"/>
  <c r="BK189" i="3"/>
  <c r="CW189" i="3"/>
  <c r="BR189" i="3"/>
  <c r="BJ189" i="3"/>
  <c r="BA189" i="3"/>
  <c r="CX189" i="3"/>
  <c r="DD229" i="3"/>
  <c r="CB229" i="3"/>
  <c r="BE229" i="3"/>
  <c r="AV229" i="3"/>
  <c r="CZ229" i="3"/>
  <c r="DI122" i="3"/>
  <c r="CT122" i="3"/>
  <c r="BT122" i="3"/>
  <c r="BE122" i="3"/>
  <c r="CR122" i="3"/>
  <c r="CE122" i="3"/>
  <c r="BC122" i="3"/>
  <c r="DH122" i="3"/>
  <c r="BS122" i="3"/>
  <c r="DP122" i="3"/>
  <c r="DE122" i="3"/>
  <c r="CQ122" i="3"/>
  <c r="CD122" i="3"/>
  <c r="BO122" i="3"/>
  <c r="BA122" i="3"/>
  <c r="DB122" i="3"/>
  <c r="CO122" i="3"/>
  <c r="CC122" i="3"/>
  <c r="AY122" i="3"/>
  <c r="DA122" i="3"/>
  <c r="CM122" i="3"/>
  <c r="CA122" i="3"/>
  <c r="BL122" i="3"/>
  <c r="AX122" i="3"/>
  <c r="BV122" i="3"/>
  <c r="CZ122" i="3"/>
  <c r="BF151" i="3"/>
  <c r="AU122" i="3"/>
  <c r="BW122" i="3"/>
  <c r="DJ122" i="3"/>
  <c r="CG141" i="3"/>
  <c r="CV146" i="3"/>
  <c r="BX146" i="3"/>
  <c r="BD146" i="3"/>
  <c r="CT146" i="3"/>
  <c r="BV146" i="3"/>
  <c r="AX146" i="3"/>
  <c r="DP146" i="3"/>
  <c r="CR146" i="3"/>
  <c r="BP146" i="3"/>
  <c r="AV146" i="3"/>
  <c r="DJ146" i="3"/>
  <c r="CB146" i="3"/>
  <c r="DD146" i="3"/>
  <c r="BN146" i="3"/>
  <c r="CL146" i="3"/>
  <c r="BH146" i="3"/>
  <c r="DB146" i="3"/>
  <c r="BL146" i="3"/>
  <c r="DK149" i="3"/>
  <c r="DP149" i="3"/>
  <c r="DB149" i="3"/>
  <c r="CM149" i="3"/>
  <c r="BY149" i="3"/>
  <c r="BL149" i="3"/>
  <c r="AX149" i="3"/>
  <c r="DM149" i="3"/>
  <c r="CL149" i="3"/>
  <c r="BW149" i="3"/>
  <c r="BI149" i="3"/>
  <c r="AV149" i="3"/>
  <c r="DL149" i="3"/>
  <c r="CW149" i="3"/>
  <c r="CJ149" i="3"/>
  <c r="BV149" i="3"/>
  <c r="BH149" i="3"/>
  <c r="AU149" i="3"/>
  <c r="DC149" i="3"/>
  <c r="CQ149" i="3"/>
  <c r="CD149" i="3"/>
  <c r="BG149" i="3"/>
  <c r="BS149" i="3"/>
  <c r="DH149" i="3"/>
  <c r="AY149" i="3"/>
  <c r="CV149" i="3"/>
  <c r="CB149" i="3"/>
  <c r="BF149" i="3"/>
  <c r="CU149" i="3"/>
  <c r="CA149" i="3"/>
  <c r="BC149" i="3"/>
  <c r="DJ149" i="3"/>
  <c r="CR149" i="3"/>
  <c r="BA149" i="3"/>
  <c r="BQ149" i="3"/>
  <c r="DE149" i="3"/>
  <c r="CU155" i="3"/>
  <c r="BG122" i="3"/>
  <c r="CG122" i="3"/>
  <c r="DM122" i="3"/>
  <c r="BK218" i="3"/>
  <c r="CO218" i="3"/>
  <c r="CK218" i="3"/>
  <c r="BE218" i="3"/>
  <c r="CI218" i="3"/>
  <c r="BA218" i="3"/>
  <c r="DM218" i="3"/>
  <c r="AW218" i="3"/>
  <c r="DI218" i="3"/>
  <c r="BQ218" i="3"/>
  <c r="DE218" i="3"/>
  <c r="AU218" i="3"/>
  <c r="BS218" i="3"/>
  <c r="CS218" i="3"/>
  <c r="CA218" i="3"/>
  <c r="BU218" i="3"/>
  <c r="CW186" i="3"/>
  <c r="CC186" i="3"/>
  <c r="DQ186" i="3"/>
  <c r="BA186" i="3"/>
  <c r="DE186" i="3"/>
  <c r="AW186" i="3"/>
  <c r="DA186" i="3"/>
  <c r="CO186" i="3"/>
  <c r="DQ151" i="3"/>
  <c r="DE151" i="3"/>
  <c r="CE151" i="3"/>
  <c r="AY151" i="3"/>
  <c r="DC151" i="3"/>
  <c r="CD151" i="3"/>
  <c r="AX151" i="3"/>
  <c r="CC151" i="3"/>
  <c r="AW151" i="3"/>
  <c r="CK151" i="3"/>
  <c r="BN151" i="3"/>
  <c r="CT151" i="3"/>
  <c r="DM151" i="3"/>
  <c r="BV151" i="3"/>
  <c r="DI151" i="3"/>
  <c r="BO151" i="3"/>
  <c r="BI122" i="3"/>
  <c r="CJ122" i="3"/>
  <c r="DE137" i="3"/>
  <c r="CV137" i="3"/>
  <c r="BN137" i="3"/>
  <c r="CN137" i="3"/>
  <c r="CL137" i="3"/>
  <c r="BI137" i="3"/>
  <c r="DL137" i="3"/>
  <c r="CJ137" i="3"/>
  <c r="BA137" i="3"/>
  <c r="DJ137" i="3"/>
  <c r="AZ137" i="3"/>
  <c r="CZ137" i="3"/>
  <c r="DG141" i="3"/>
  <c r="BE141" i="3"/>
  <c r="DA141" i="3"/>
  <c r="CA141" i="3"/>
  <c r="BC141" i="3"/>
  <c r="CQ141" i="3"/>
  <c r="BS141" i="3"/>
  <c r="BY141" i="3"/>
  <c r="BA141" i="3"/>
  <c r="CS141" i="3"/>
  <c r="BU141" i="3"/>
  <c r="AW141" i="3"/>
  <c r="AU141" i="3"/>
  <c r="DC143" i="3"/>
  <c r="BY143" i="3"/>
  <c r="DQ143" i="3"/>
  <c r="BV143" i="3"/>
  <c r="DK143" i="3"/>
  <c r="BS143" i="3"/>
  <c r="CO143" i="3"/>
  <c r="BH143" i="3"/>
  <c r="BE143" i="3"/>
  <c r="CS151" i="3"/>
  <c r="AM209" i="20"/>
  <c r="BH209" i="20" s="1"/>
  <c r="AM185" i="20"/>
  <c r="BH185" i="20" s="1"/>
  <c r="AM169" i="20"/>
  <c r="BH169" i="20" s="1"/>
  <c r="AM161" i="20"/>
  <c r="BH161" i="20" s="1"/>
  <c r="AM137" i="20"/>
  <c r="BH137" i="20" s="1"/>
  <c r="BH121" i="3"/>
  <c r="BX121" i="3"/>
  <c r="CR121" i="3"/>
  <c r="DH121" i="3"/>
  <c r="BT123" i="3"/>
  <c r="CB142" i="3"/>
  <c r="CN142" i="3"/>
  <c r="DM181" i="3"/>
  <c r="DB181" i="3"/>
  <c r="DP181" i="3"/>
  <c r="DG181" i="3"/>
  <c r="CJ181" i="3"/>
  <c r="DC181" i="3"/>
  <c r="BI181" i="3"/>
  <c r="CE181" i="3"/>
  <c r="BH181" i="3"/>
  <c r="CT181" i="3"/>
  <c r="CA181" i="3"/>
  <c r="AZ181" i="3"/>
  <c r="CB181" i="3"/>
  <c r="DL181" i="3"/>
  <c r="AV121" i="3"/>
  <c r="BL121" i="3"/>
  <c r="CB121" i="3"/>
  <c r="CT121" i="3"/>
  <c r="DI121" i="3"/>
  <c r="AU123" i="3"/>
  <c r="BV123" i="3"/>
  <c r="CZ123" i="3"/>
  <c r="BX127" i="3"/>
  <c r="DC127" i="3"/>
  <c r="CC138" i="3"/>
  <c r="DI138" i="3"/>
  <c r="BD139" i="3"/>
  <c r="BU139" i="3"/>
  <c r="CK139" i="3"/>
  <c r="DA139" i="3"/>
  <c r="BZ140" i="3"/>
  <c r="AV142" i="3"/>
  <c r="DK161" i="3"/>
  <c r="DQ164" i="3"/>
  <c r="CV164" i="3"/>
  <c r="BZ164" i="3"/>
  <c r="BI164" i="3"/>
  <c r="DN164" i="3"/>
  <c r="CT164" i="3"/>
  <c r="BY164" i="3"/>
  <c r="BF164" i="3"/>
  <c r="DM164" i="3"/>
  <c r="CP164" i="3"/>
  <c r="BV164" i="3"/>
  <c r="BE164" i="3"/>
  <c r="DF164" i="3"/>
  <c r="CK164" i="3"/>
  <c r="BP164" i="3"/>
  <c r="AY164" i="3"/>
  <c r="CE164" i="3"/>
  <c r="DN167" i="3"/>
  <c r="CV167" i="3"/>
  <c r="BK175" i="3"/>
  <c r="CG175" i="3"/>
  <c r="DH175" i="3"/>
  <c r="AU181" i="3"/>
  <c r="DE187" i="3"/>
  <c r="AV187" i="3"/>
  <c r="DL187" i="3"/>
  <c r="BY187" i="3"/>
  <c r="CZ187" i="3"/>
  <c r="BQ187" i="3"/>
  <c r="CG187" i="3"/>
  <c r="CB187" i="3"/>
  <c r="DM187" i="3"/>
  <c r="BL187" i="3"/>
  <c r="DL196" i="3"/>
  <c r="CK196" i="3"/>
  <c r="BU196" i="3"/>
  <c r="DM196" i="3"/>
  <c r="DL203" i="3"/>
  <c r="BN203" i="3"/>
  <c r="DM203" i="3"/>
  <c r="DC203" i="3"/>
  <c r="BE203" i="3"/>
  <c r="AV203" i="3"/>
  <c r="CR203" i="3"/>
  <c r="AW121" i="3"/>
  <c r="CD121" i="3"/>
  <c r="CU121" i="3"/>
  <c r="DJ121" i="3"/>
  <c r="AV123" i="3"/>
  <c r="CB123" i="3"/>
  <c r="DB123" i="3"/>
  <c r="CE127" i="3"/>
  <c r="DD127" i="3"/>
  <c r="DL138" i="3"/>
  <c r="BG139" i="3"/>
  <c r="BW139" i="3"/>
  <c r="CM139" i="3"/>
  <c r="DE139" i="3"/>
  <c r="DQ162" i="3"/>
  <c r="CA162" i="3"/>
  <c r="AZ162" i="3"/>
  <c r="CU162" i="3"/>
  <c r="BX162" i="3"/>
  <c r="AY162" i="3"/>
  <c r="DO162" i="3"/>
  <c r="CN162" i="3"/>
  <c r="BV162" i="3"/>
  <c r="AW162" i="3"/>
  <c r="DK162" i="3"/>
  <c r="CL162" i="3"/>
  <c r="BN162" i="3"/>
  <c r="CM162" i="3"/>
  <c r="CK175" i="3"/>
  <c r="AY181" i="3"/>
  <c r="CK181" i="3"/>
  <c r="DK121" i="3"/>
  <c r="DH123" i="3"/>
  <c r="BI139" i="3"/>
  <c r="CA139" i="3"/>
  <c r="CO139" i="3"/>
  <c r="DG139" i="3"/>
  <c r="BX142" i="3"/>
  <c r="CB152" i="3"/>
  <c r="BN152" i="3"/>
  <c r="DP152" i="3"/>
  <c r="DM161" i="3"/>
  <c r="CZ161" i="3"/>
  <c r="BI161" i="3"/>
  <c r="CB161" i="3"/>
  <c r="BD161" i="3"/>
  <c r="CW161" i="3"/>
  <c r="BY161" i="3"/>
  <c r="BA161" i="3"/>
  <c r="DL161" i="3"/>
  <c r="CN161" i="3"/>
  <c r="BV161" i="3"/>
  <c r="AX161" i="3"/>
  <c r="CL161" i="3"/>
  <c r="DH176" i="3"/>
  <c r="CD176" i="3"/>
  <c r="BD181" i="3"/>
  <c r="CN181" i="3"/>
  <c r="CO200" i="3"/>
  <c r="BQ200" i="3"/>
  <c r="DO200" i="3"/>
  <c r="BI200" i="3"/>
  <c r="BE200" i="3"/>
  <c r="BU200" i="3"/>
  <c r="BA200" i="3"/>
  <c r="AR18" i="3"/>
  <c r="R18" i="20"/>
  <c r="Q18" i="20" s="1"/>
  <c r="R33" i="20"/>
  <c r="Q33" i="20" s="1"/>
  <c r="AR33" i="3"/>
  <c r="R76" i="20"/>
  <c r="Q76" i="20" s="1"/>
  <c r="AR76" i="3"/>
  <c r="R44" i="20"/>
  <c r="Q44" i="20" s="1"/>
  <c r="AR44" i="3"/>
  <c r="R36" i="20"/>
  <c r="Q36" i="20" s="1"/>
  <c r="AR36" i="3"/>
  <c r="AM217" i="20"/>
  <c r="BH217" i="20" s="1"/>
  <c r="AM201" i="20"/>
  <c r="BH201" i="20" s="1"/>
  <c r="AM121" i="20"/>
  <c r="BH121" i="20" s="1"/>
  <c r="AX121" i="3"/>
  <c r="BN121" i="3"/>
  <c r="CV121" i="3"/>
  <c r="BC123" i="3"/>
  <c r="AY121" i="3"/>
  <c r="BP121" i="3"/>
  <c r="CJ121" i="3"/>
  <c r="DP121" i="3"/>
  <c r="BD123" i="3"/>
  <c r="CI123" i="3"/>
  <c r="DJ123" i="3"/>
  <c r="AZ127" i="3"/>
  <c r="BB138" i="3"/>
  <c r="CR138" i="3"/>
  <c r="AU139" i="3"/>
  <c r="BK139" i="3"/>
  <c r="CB139" i="3"/>
  <c r="CR139" i="3"/>
  <c r="AU152" i="3"/>
  <c r="AZ161" i="3"/>
  <c r="CM161" i="3"/>
  <c r="BH162" i="3"/>
  <c r="DA162" i="3"/>
  <c r="DI175" i="3"/>
  <c r="DQ175" i="3"/>
  <c r="DB175" i="3"/>
  <c r="CQ175" i="3"/>
  <c r="CC175" i="3"/>
  <c r="BO175" i="3"/>
  <c r="BA175" i="3"/>
  <c r="DP175" i="3"/>
  <c r="DA175" i="3"/>
  <c r="CO175" i="3"/>
  <c r="CB175" i="3"/>
  <c r="AY175" i="3"/>
  <c r="DM175" i="3"/>
  <c r="CZ175" i="3"/>
  <c r="CL175" i="3"/>
  <c r="CA175" i="3"/>
  <c r="BL175" i="3"/>
  <c r="AW175" i="3"/>
  <c r="DJ175" i="3"/>
  <c r="CW175" i="3"/>
  <c r="CJ175" i="3"/>
  <c r="BV175" i="3"/>
  <c r="BG175" i="3"/>
  <c r="AU175" i="3"/>
  <c r="BS175" i="3"/>
  <c r="CT175" i="3"/>
  <c r="BB176" i="3"/>
  <c r="CS181" i="3"/>
  <c r="AR32" i="3"/>
  <c r="R32" i="20"/>
  <c r="Q32" i="20" s="1"/>
  <c r="AR83" i="3"/>
  <c r="R83" i="20"/>
  <c r="Q83" i="20" s="1"/>
  <c r="AR75" i="3"/>
  <c r="R75" i="20"/>
  <c r="Q75" i="20" s="1"/>
  <c r="AR59" i="3"/>
  <c r="R59" i="20"/>
  <c r="Q59" i="20" s="1"/>
  <c r="R43" i="20"/>
  <c r="Q43" i="20" s="1"/>
  <c r="AR43" i="3"/>
  <c r="DL169" i="3"/>
  <c r="CD207" i="3"/>
  <c r="BV207" i="3"/>
  <c r="BN207" i="3"/>
  <c r="AX207" i="3"/>
  <c r="CT220" i="3"/>
  <c r="CL220" i="3"/>
  <c r="DQ220" i="3"/>
  <c r="BP220" i="3"/>
  <c r="DJ220" i="3"/>
  <c r="DI220" i="3"/>
  <c r="CD231" i="3"/>
  <c r="CT231" i="3"/>
  <c r="AR31" i="3"/>
  <c r="R31" i="20"/>
  <c r="Q31" i="20" s="1"/>
  <c r="AR74" i="3"/>
  <c r="R74" i="20"/>
  <c r="Q74" i="20" s="1"/>
  <c r="AR58" i="3"/>
  <c r="R58" i="20"/>
  <c r="Q58" i="20" s="1"/>
  <c r="BK145" i="3"/>
  <c r="CC145" i="3"/>
  <c r="CU145" i="3"/>
  <c r="CU148" i="3"/>
  <c r="CM158" i="3"/>
  <c r="CG160" i="3"/>
  <c r="BD169" i="3"/>
  <c r="CO169" i="3"/>
  <c r="DL173" i="3"/>
  <c r="BP178" i="3"/>
  <c r="CO178" i="3"/>
  <c r="DP178" i="3"/>
  <c r="CJ184" i="3"/>
  <c r="BA184" i="3"/>
  <c r="BW184" i="3"/>
  <c r="DP184" i="3"/>
  <c r="BQ184" i="3"/>
  <c r="CZ184" i="3"/>
  <c r="CV202" i="3"/>
  <c r="BF202" i="3"/>
  <c r="CT202" i="3"/>
  <c r="AZ202" i="3"/>
  <c r="AX202" i="3"/>
  <c r="DI202" i="3"/>
  <c r="DO212" i="3"/>
  <c r="BK212" i="3"/>
  <c r="CW212" i="3"/>
  <c r="CC212" i="3"/>
  <c r="BI212" i="3"/>
  <c r="CU212" i="3"/>
  <c r="BY212" i="3"/>
  <c r="BE212" i="3"/>
  <c r="DM212" i="3"/>
  <c r="CT212" i="3"/>
  <c r="BW212" i="3"/>
  <c r="BC212" i="3"/>
  <c r="DI212" i="3"/>
  <c r="BH220" i="3"/>
  <c r="DL147" i="3"/>
  <c r="BO148" i="3"/>
  <c r="CW148" i="3"/>
  <c r="BG156" i="3"/>
  <c r="BW156" i="3"/>
  <c r="CO156" i="3"/>
  <c r="DH156" i="3"/>
  <c r="BO158" i="3"/>
  <c r="CX158" i="3"/>
  <c r="CV160" i="3"/>
  <c r="BQ165" i="3"/>
  <c r="CU165" i="3"/>
  <c r="BG166" i="3"/>
  <c r="BT166" i="3"/>
  <c r="CG166" i="3"/>
  <c r="CW166" i="3"/>
  <c r="DL166" i="3"/>
  <c r="BY168" i="3"/>
  <c r="BG169" i="3"/>
  <c r="BH173" i="3"/>
  <c r="CB174" i="3"/>
  <c r="DA174" i="3"/>
  <c r="AV178" i="3"/>
  <c r="BQ178" i="3"/>
  <c r="CV178" i="3"/>
  <c r="BC184" i="3"/>
  <c r="DH184" i="3"/>
  <c r="DH191" i="3"/>
  <c r="CB191" i="3"/>
  <c r="DC191" i="3"/>
  <c r="BN191" i="3"/>
  <c r="CO191" i="3"/>
  <c r="DL195" i="3"/>
  <c r="BR195" i="3"/>
  <c r="BQ195" i="3"/>
  <c r="CX195" i="3"/>
  <c r="CL195" i="3"/>
  <c r="BH195" i="3"/>
  <c r="DH197" i="3"/>
  <c r="DB197" i="3"/>
  <c r="CG197" i="3"/>
  <c r="CZ197" i="3"/>
  <c r="BI197" i="3"/>
  <c r="CD197" i="3"/>
  <c r="BF197" i="3"/>
  <c r="CW197" i="3"/>
  <c r="CB197" i="3"/>
  <c r="BD197" i="3"/>
  <c r="DL197" i="3"/>
  <c r="DJ202" i="3"/>
  <c r="AW212" i="3"/>
  <c r="CG212" i="3"/>
  <c r="DJ212" i="3"/>
  <c r="R50" i="20"/>
  <c r="AW145" i="3"/>
  <c r="BN145" i="3"/>
  <c r="CG145" i="3"/>
  <c r="DA145" i="3"/>
  <c r="BU148" i="3"/>
  <c r="BR158" i="3"/>
  <c r="BT165" i="3"/>
  <c r="CV165" i="3"/>
  <c r="BL169" i="3"/>
  <c r="BL173" i="3"/>
  <c r="AZ178" i="3"/>
  <c r="BT178" i="3"/>
  <c r="CW178" i="3"/>
  <c r="BI184" i="3"/>
  <c r="BN202" i="3"/>
  <c r="DQ202" i="3"/>
  <c r="DB207" i="3"/>
  <c r="AX212" i="3"/>
  <c r="CI212" i="3"/>
  <c r="CI230" i="3"/>
  <c r="CE230" i="3"/>
  <c r="BO230" i="3"/>
  <c r="BF230" i="3"/>
  <c r="AU230" i="3"/>
  <c r="R66" i="20"/>
  <c r="Q66" i="20" s="1"/>
  <c r="BN182" i="3"/>
  <c r="CU182" i="3"/>
  <c r="CD185" i="3"/>
  <c r="CC188" i="3"/>
  <c r="BU193" i="3"/>
  <c r="CM193" i="3"/>
  <c r="DQ193" i="3"/>
  <c r="CU194" i="3"/>
  <c r="BO199" i="3"/>
  <c r="CU199" i="3"/>
  <c r="CD201" i="3"/>
  <c r="BL204" i="3"/>
  <c r="CI204" i="3"/>
  <c r="DO204" i="3"/>
  <c r="CK209" i="3"/>
  <c r="DE209" i="3"/>
  <c r="BL210" i="3"/>
  <c r="CN210" i="3"/>
  <c r="DE214" i="3"/>
  <c r="CN215" i="3"/>
  <c r="BK216" i="3"/>
  <c r="CJ216" i="3"/>
  <c r="CZ221" i="3"/>
  <c r="BU222" i="3"/>
  <c r="DQ222" i="3"/>
  <c r="CO224" i="3"/>
  <c r="DL224" i="3"/>
  <c r="BO227" i="3"/>
  <c r="DC227" i="3"/>
  <c r="AR21" i="3"/>
  <c r="BU182" i="3"/>
  <c r="BK188" i="3"/>
  <c r="DD188" i="3"/>
  <c r="AW193" i="3"/>
  <c r="BV193" i="3"/>
  <c r="CT193" i="3"/>
  <c r="BS194" i="3"/>
  <c r="AZ198" i="3"/>
  <c r="DI198" i="3"/>
  <c r="BS199" i="3"/>
  <c r="CX199" i="3"/>
  <c r="CJ204" i="3"/>
  <c r="DP204" i="3"/>
  <c r="AW208" i="3"/>
  <c r="AU209" i="3"/>
  <c r="BR209" i="3"/>
  <c r="CR209" i="3"/>
  <c r="DI209" i="3"/>
  <c r="CQ210" i="3"/>
  <c r="BL216" i="3"/>
  <c r="CQ216" i="3"/>
  <c r="CJ219" i="3"/>
  <c r="CA222" i="3"/>
  <c r="DK223" i="3"/>
  <c r="BQ224" i="3"/>
  <c r="CS224" i="3"/>
  <c r="BY227" i="3"/>
  <c r="AM148" i="20"/>
  <c r="BH148" i="20" s="1"/>
  <c r="BV199" i="3"/>
  <c r="CQ201" i="3"/>
  <c r="DM224" i="3"/>
  <c r="DG224" i="3"/>
  <c r="CN224" i="3"/>
  <c r="BV224" i="3"/>
  <c r="BD224" i="3"/>
  <c r="DC224" i="3"/>
  <c r="CK224" i="3"/>
  <c r="BS224" i="3"/>
  <c r="AZ224" i="3"/>
  <c r="DQ224" i="3"/>
  <c r="BN224" i="3"/>
  <c r="AV224" i="3"/>
  <c r="BW224" i="3"/>
  <c r="CT224" i="3"/>
  <c r="BN225" i="3"/>
  <c r="AX225" i="3"/>
  <c r="DM227" i="3"/>
  <c r="BW227" i="3"/>
  <c r="AW227" i="3"/>
  <c r="CU227" i="3"/>
  <c r="BQ227" i="3"/>
  <c r="AU227" i="3"/>
  <c r="CM227" i="3"/>
  <c r="CE227" i="3"/>
  <c r="DK227" i="3"/>
  <c r="AR55" i="3"/>
  <c r="R55" i="20"/>
  <c r="Q55" i="20" s="1"/>
  <c r="AR47" i="3"/>
  <c r="R47" i="20"/>
  <c r="Q47" i="20" s="1"/>
  <c r="AR39" i="3"/>
  <c r="R39" i="20"/>
  <c r="Q39" i="20" s="1"/>
  <c r="AW182" i="3"/>
  <c r="CB182" i="3"/>
  <c r="DD182" i="3"/>
  <c r="AX185" i="3"/>
  <c r="CP185" i="3"/>
  <c r="CI188" i="3"/>
  <c r="DL188" i="3"/>
  <c r="AY193" i="3"/>
  <c r="CD193" i="3"/>
  <c r="AV194" i="3"/>
  <c r="BW194" i="3"/>
  <c r="DG194" i="3"/>
  <c r="AX199" i="3"/>
  <c r="CA199" i="3"/>
  <c r="DF199" i="3"/>
  <c r="AY201" i="3"/>
  <c r="CU201" i="3"/>
  <c r="BS204" i="3"/>
  <c r="CT204" i="3"/>
  <c r="BY208" i="3"/>
  <c r="AX209" i="3"/>
  <c r="BV209" i="3"/>
  <c r="CT209" i="3"/>
  <c r="BV210" i="3"/>
  <c r="BT216" i="3"/>
  <c r="CZ216" i="3"/>
  <c r="AW221" i="3"/>
  <c r="AU224" i="3"/>
  <c r="CA224" i="3"/>
  <c r="CW224" i="3"/>
  <c r="BA227" i="3"/>
  <c r="BL226" i="3"/>
  <c r="CE226" i="3"/>
  <c r="DQ226" i="3"/>
  <c r="AV226" i="3"/>
  <c r="BO226" i="3"/>
  <c r="CJ226" i="3"/>
  <c r="DA226" i="3"/>
  <c r="BN228" i="3"/>
  <c r="R77" i="20"/>
  <c r="Q77" i="20" s="1"/>
  <c r="HG118" i="3"/>
  <c r="IB118" i="3" s="1"/>
  <c r="Q53" i="20"/>
  <c r="Q45" i="20"/>
  <c r="Q37" i="20"/>
  <c r="Q21" i="20"/>
  <c r="AA159" i="20"/>
  <c r="Q97" i="20"/>
  <c r="AA196" i="20"/>
  <c r="Q110" i="20"/>
  <c r="Q62" i="20"/>
  <c r="Q38" i="20"/>
  <c r="P149" i="20"/>
  <c r="AM149" i="20"/>
  <c r="BH149" i="20" s="1"/>
  <c r="Q16" i="20"/>
  <c r="Q27" i="20"/>
  <c r="Q19" i="20"/>
  <c r="Q15" i="20"/>
  <c r="Q106" i="20"/>
  <c r="Q90" i="20"/>
  <c r="Q82" i="20"/>
  <c r="Q26" i="20"/>
  <c r="AK137" i="20"/>
  <c r="BF137" i="20" s="1"/>
  <c r="AA195" i="20"/>
  <c r="Q103" i="20"/>
  <c r="Q23" i="20"/>
  <c r="P123" i="20"/>
  <c r="AX150" i="20"/>
  <c r="BS150" i="20" s="1"/>
  <c r="AP150" i="20"/>
  <c r="BK150" i="20" s="1"/>
  <c r="AW150" i="20"/>
  <c r="BR150" i="20" s="1"/>
  <c r="AO150" i="20"/>
  <c r="BJ150" i="20" s="1"/>
  <c r="AV150" i="20"/>
  <c r="BQ150" i="20" s="1"/>
  <c r="AN150" i="20"/>
  <c r="BI150" i="20" s="1"/>
  <c r="AU150" i="20"/>
  <c r="BP150" i="20" s="1"/>
  <c r="AS150" i="20"/>
  <c r="BN150" i="20" s="1"/>
  <c r="AR150" i="20"/>
  <c r="BM150" i="20" s="1"/>
  <c r="AT150" i="20"/>
  <c r="BO150" i="20" s="1"/>
  <c r="AQ150" i="20"/>
  <c r="BL150" i="20" s="1"/>
  <c r="AY150" i="20"/>
  <c r="BT150" i="20" s="1"/>
  <c r="AM150" i="20"/>
  <c r="BH150" i="20" s="1"/>
  <c r="AT157" i="20"/>
  <c r="BO157" i="20" s="1"/>
  <c r="AS157" i="20"/>
  <c r="BN157" i="20" s="1"/>
  <c r="AR157" i="20"/>
  <c r="BM157" i="20" s="1"/>
  <c r="AY157" i="20"/>
  <c r="BT157" i="20" s="1"/>
  <c r="AQ157" i="20"/>
  <c r="BL157" i="20" s="1"/>
  <c r="AW157" i="20"/>
  <c r="BR157" i="20" s="1"/>
  <c r="AO157" i="20"/>
  <c r="BJ157" i="20" s="1"/>
  <c r="AV157" i="20"/>
  <c r="BQ157" i="20" s="1"/>
  <c r="AN157" i="20"/>
  <c r="BI157" i="20" s="1"/>
  <c r="AX157" i="20"/>
  <c r="BS157" i="20" s="1"/>
  <c r="AU157" i="20"/>
  <c r="BP157" i="20" s="1"/>
  <c r="AP157" i="20"/>
  <c r="BK157" i="20" s="1"/>
  <c r="AF179" i="20"/>
  <c r="BA179" i="20" s="1"/>
  <c r="AY179" i="20"/>
  <c r="BT179" i="20" s="1"/>
  <c r="AQ179" i="20"/>
  <c r="BL179" i="20" s="1"/>
  <c r="AX179" i="20"/>
  <c r="BS179" i="20" s="1"/>
  <c r="AP179" i="20"/>
  <c r="BK179" i="20" s="1"/>
  <c r="AW179" i="20"/>
  <c r="BR179" i="20" s="1"/>
  <c r="AO179" i="20"/>
  <c r="BJ179" i="20" s="1"/>
  <c r="AV179" i="20"/>
  <c r="BQ179" i="20" s="1"/>
  <c r="AU179" i="20"/>
  <c r="BP179" i="20" s="1"/>
  <c r="AT179" i="20"/>
  <c r="BO179" i="20" s="1"/>
  <c r="AS179" i="20"/>
  <c r="BN179" i="20" s="1"/>
  <c r="AR179" i="20"/>
  <c r="BM179" i="20" s="1"/>
  <c r="AN179" i="20"/>
  <c r="BI179" i="20" s="1"/>
  <c r="AM179" i="20"/>
  <c r="BH179" i="20" s="1"/>
  <c r="AY195" i="20"/>
  <c r="BT195" i="20" s="1"/>
  <c r="AQ195" i="20"/>
  <c r="BL195" i="20" s="1"/>
  <c r="AX195" i="20"/>
  <c r="BS195" i="20" s="1"/>
  <c r="AP195" i="20"/>
  <c r="BK195" i="20" s="1"/>
  <c r="AW195" i="20"/>
  <c r="BR195" i="20" s="1"/>
  <c r="AO195" i="20"/>
  <c r="BJ195" i="20" s="1"/>
  <c r="AV195" i="20"/>
  <c r="BQ195" i="20" s="1"/>
  <c r="AN195" i="20"/>
  <c r="BI195" i="20" s="1"/>
  <c r="AU195" i="20"/>
  <c r="BP195" i="20" s="1"/>
  <c r="AT195" i="20"/>
  <c r="BO195" i="20" s="1"/>
  <c r="AS195" i="20"/>
  <c r="BN195" i="20" s="1"/>
  <c r="AR195" i="20"/>
  <c r="BM195" i="20" s="1"/>
  <c r="AM195" i="20"/>
  <c r="BH195" i="20" s="1"/>
  <c r="AT127" i="20"/>
  <c r="BO127" i="20" s="1"/>
  <c r="AR127" i="20"/>
  <c r="BM127" i="20" s="1"/>
  <c r="AW127" i="20"/>
  <c r="BR127" i="20" s="1"/>
  <c r="AO127" i="20"/>
  <c r="BJ127" i="20" s="1"/>
  <c r="AV127" i="20"/>
  <c r="BQ127" i="20" s="1"/>
  <c r="AN127" i="20"/>
  <c r="BI127" i="20" s="1"/>
  <c r="AY127" i="20"/>
  <c r="BT127" i="20" s="1"/>
  <c r="AX127" i="20"/>
  <c r="BS127" i="20" s="1"/>
  <c r="AU127" i="20"/>
  <c r="BP127" i="20" s="1"/>
  <c r="AQ127" i="20"/>
  <c r="BL127" i="20" s="1"/>
  <c r="AP127" i="20"/>
  <c r="BK127" i="20" s="1"/>
  <c r="AS127" i="20"/>
  <c r="BN127" i="20" s="1"/>
  <c r="AM127" i="20"/>
  <c r="BH127" i="20" s="1"/>
  <c r="P124" i="20"/>
  <c r="AX138" i="20"/>
  <c r="BS138" i="20" s="1"/>
  <c r="AP138" i="20"/>
  <c r="BK138" i="20" s="1"/>
  <c r="AV138" i="20"/>
  <c r="BQ138" i="20" s="1"/>
  <c r="AN138" i="20"/>
  <c r="BI138" i="20" s="1"/>
  <c r="AS138" i="20"/>
  <c r="BN138" i="20" s="1"/>
  <c r="AR138" i="20"/>
  <c r="BM138" i="20" s="1"/>
  <c r="AW138" i="20"/>
  <c r="BR138" i="20" s="1"/>
  <c r="AU138" i="20"/>
  <c r="BP138" i="20" s="1"/>
  <c r="AT138" i="20"/>
  <c r="BO138" i="20" s="1"/>
  <c r="AQ138" i="20"/>
  <c r="BL138" i="20" s="1"/>
  <c r="AO138" i="20"/>
  <c r="BJ138" i="20" s="1"/>
  <c r="AY138" i="20"/>
  <c r="BT138" i="20" s="1"/>
  <c r="AX144" i="20"/>
  <c r="BS144" i="20" s="1"/>
  <c r="AP144" i="20"/>
  <c r="BK144" i="20" s="1"/>
  <c r="AW144" i="20"/>
  <c r="BR144" i="20" s="1"/>
  <c r="AO144" i="20"/>
  <c r="BJ144" i="20" s="1"/>
  <c r="AV144" i="20"/>
  <c r="BQ144" i="20" s="1"/>
  <c r="AN144" i="20"/>
  <c r="BI144" i="20" s="1"/>
  <c r="AU144" i="20"/>
  <c r="BP144" i="20" s="1"/>
  <c r="AS144" i="20"/>
  <c r="BN144" i="20" s="1"/>
  <c r="AR144" i="20"/>
  <c r="BM144" i="20" s="1"/>
  <c r="AY144" i="20"/>
  <c r="BT144" i="20" s="1"/>
  <c r="AT144" i="20"/>
  <c r="BO144" i="20" s="1"/>
  <c r="AQ144" i="20"/>
  <c r="BL144" i="20" s="1"/>
  <c r="AT151" i="20"/>
  <c r="BO151" i="20" s="1"/>
  <c r="AS151" i="20"/>
  <c r="BN151" i="20" s="1"/>
  <c r="AR151" i="20"/>
  <c r="BM151" i="20" s="1"/>
  <c r="AY151" i="20"/>
  <c r="BT151" i="20" s="1"/>
  <c r="AQ151" i="20"/>
  <c r="BL151" i="20" s="1"/>
  <c r="AW151" i="20"/>
  <c r="BR151" i="20" s="1"/>
  <c r="AO151" i="20"/>
  <c r="BJ151" i="20" s="1"/>
  <c r="AV151" i="20"/>
  <c r="BQ151" i="20" s="1"/>
  <c r="AN151" i="20"/>
  <c r="BI151" i="20" s="1"/>
  <c r="AX151" i="20"/>
  <c r="BS151" i="20" s="1"/>
  <c r="AU151" i="20"/>
  <c r="BP151" i="20" s="1"/>
  <c r="AP151" i="20"/>
  <c r="BK151" i="20" s="1"/>
  <c r="AM151" i="20"/>
  <c r="BH151" i="20" s="1"/>
  <c r="AX158" i="20"/>
  <c r="BS158" i="20" s="1"/>
  <c r="AP158" i="20"/>
  <c r="BK158" i="20" s="1"/>
  <c r="AW158" i="20"/>
  <c r="BR158" i="20" s="1"/>
  <c r="AO158" i="20"/>
  <c r="BJ158" i="20" s="1"/>
  <c r="AV158" i="20"/>
  <c r="BQ158" i="20" s="1"/>
  <c r="AN158" i="20"/>
  <c r="BI158" i="20" s="1"/>
  <c r="AU158" i="20"/>
  <c r="BP158" i="20" s="1"/>
  <c r="AS158" i="20"/>
  <c r="BN158" i="20" s="1"/>
  <c r="AR158" i="20"/>
  <c r="BM158" i="20" s="1"/>
  <c r="AT158" i="20"/>
  <c r="BO158" i="20" s="1"/>
  <c r="AQ158" i="20"/>
  <c r="BL158" i="20" s="1"/>
  <c r="AY158" i="20"/>
  <c r="BT158" i="20" s="1"/>
  <c r="AM158" i="20"/>
  <c r="BH158" i="20" s="1"/>
  <c r="AX166" i="20"/>
  <c r="BS166" i="20" s="1"/>
  <c r="AP166" i="20"/>
  <c r="BK166" i="20" s="1"/>
  <c r="AW166" i="20"/>
  <c r="BR166" i="20" s="1"/>
  <c r="AO166" i="20"/>
  <c r="BJ166" i="20" s="1"/>
  <c r="AV166" i="20"/>
  <c r="BQ166" i="20" s="1"/>
  <c r="AN166" i="20"/>
  <c r="BI166" i="20" s="1"/>
  <c r="AU166" i="20"/>
  <c r="BP166" i="20" s="1"/>
  <c r="AS166" i="20"/>
  <c r="BN166" i="20" s="1"/>
  <c r="AR166" i="20"/>
  <c r="BM166" i="20" s="1"/>
  <c r="AT166" i="20"/>
  <c r="BO166" i="20" s="1"/>
  <c r="AQ166" i="20"/>
  <c r="BL166" i="20" s="1"/>
  <c r="AY166" i="20"/>
  <c r="BT166" i="20" s="1"/>
  <c r="AM166" i="20"/>
  <c r="BH166" i="20" s="1"/>
  <c r="AL173" i="20"/>
  <c r="BG173" i="20" s="1"/>
  <c r="AT173" i="20"/>
  <c r="BO173" i="20" s="1"/>
  <c r="AS173" i="20"/>
  <c r="BN173" i="20" s="1"/>
  <c r="AR173" i="20"/>
  <c r="BM173" i="20" s="1"/>
  <c r="AY173" i="20"/>
  <c r="BT173" i="20" s="1"/>
  <c r="AQ173" i="20"/>
  <c r="BL173" i="20" s="1"/>
  <c r="AW173" i="20"/>
  <c r="BR173" i="20" s="1"/>
  <c r="AO173" i="20"/>
  <c r="BJ173" i="20" s="1"/>
  <c r="AV173" i="20"/>
  <c r="BQ173" i="20" s="1"/>
  <c r="AN173" i="20"/>
  <c r="BI173" i="20" s="1"/>
  <c r="AX173" i="20"/>
  <c r="BS173" i="20" s="1"/>
  <c r="AU173" i="20"/>
  <c r="BP173" i="20" s="1"/>
  <c r="AP173" i="20"/>
  <c r="BK173" i="20" s="1"/>
  <c r="AU180" i="20"/>
  <c r="BP180" i="20" s="1"/>
  <c r="AT180" i="20"/>
  <c r="BO180" i="20" s="1"/>
  <c r="AS180" i="20"/>
  <c r="BN180" i="20" s="1"/>
  <c r="AR180" i="20"/>
  <c r="BM180" i="20" s="1"/>
  <c r="AY180" i="20"/>
  <c r="BT180" i="20" s="1"/>
  <c r="AQ180" i="20"/>
  <c r="BL180" i="20" s="1"/>
  <c r="AX180" i="20"/>
  <c r="BS180" i="20" s="1"/>
  <c r="AP180" i="20"/>
  <c r="BK180" i="20" s="1"/>
  <c r="AW180" i="20"/>
  <c r="BR180" i="20" s="1"/>
  <c r="AO180" i="20"/>
  <c r="BJ180" i="20" s="1"/>
  <c r="AN180" i="20"/>
  <c r="BI180" i="20" s="1"/>
  <c r="AV180" i="20"/>
  <c r="BQ180" i="20" s="1"/>
  <c r="AU188" i="20"/>
  <c r="BP188" i="20" s="1"/>
  <c r="AT188" i="20"/>
  <c r="BO188" i="20" s="1"/>
  <c r="AS188" i="20"/>
  <c r="BN188" i="20" s="1"/>
  <c r="AR188" i="20"/>
  <c r="BM188" i="20" s="1"/>
  <c r="AY188" i="20"/>
  <c r="BT188" i="20" s="1"/>
  <c r="AQ188" i="20"/>
  <c r="BL188" i="20" s="1"/>
  <c r="AX188" i="20"/>
  <c r="BS188" i="20" s="1"/>
  <c r="AP188" i="20"/>
  <c r="BK188" i="20" s="1"/>
  <c r="AW188" i="20"/>
  <c r="BR188" i="20" s="1"/>
  <c r="AO188" i="20"/>
  <c r="BJ188" i="20" s="1"/>
  <c r="AV188" i="20"/>
  <c r="BQ188" i="20" s="1"/>
  <c r="AN188" i="20"/>
  <c r="BI188" i="20" s="1"/>
  <c r="AU196" i="20"/>
  <c r="BP196" i="20" s="1"/>
  <c r="AT196" i="20"/>
  <c r="BO196" i="20" s="1"/>
  <c r="AS196" i="20"/>
  <c r="BN196" i="20" s="1"/>
  <c r="AR196" i="20"/>
  <c r="BM196" i="20" s="1"/>
  <c r="AY196" i="20"/>
  <c r="BT196" i="20" s="1"/>
  <c r="AQ196" i="20"/>
  <c r="BL196" i="20" s="1"/>
  <c r="AX196" i="20"/>
  <c r="BS196" i="20" s="1"/>
  <c r="AP196" i="20"/>
  <c r="BK196" i="20" s="1"/>
  <c r="AW196" i="20"/>
  <c r="BR196" i="20" s="1"/>
  <c r="AO196" i="20"/>
  <c r="BJ196" i="20" s="1"/>
  <c r="AN196" i="20"/>
  <c r="BI196" i="20" s="1"/>
  <c r="AV196" i="20"/>
  <c r="BQ196" i="20" s="1"/>
  <c r="AU204" i="20"/>
  <c r="BP204" i="20" s="1"/>
  <c r="AT204" i="20"/>
  <c r="BO204" i="20" s="1"/>
  <c r="AS204" i="20"/>
  <c r="BN204" i="20" s="1"/>
  <c r="AR204" i="20"/>
  <c r="BM204" i="20" s="1"/>
  <c r="AY204" i="20"/>
  <c r="BT204" i="20" s="1"/>
  <c r="AQ204" i="20"/>
  <c r="BL204" i="20" s="1"/>
  <c r="AX204" i="20"/>
  <c r="BS204" i="20" s="1"/>
  <c r="AP204" i="20"/>
  <c r="BK204" i="20" s="1"/>
  <c r="AW204" i="20"/>
  <c r="BR204" i="20" s="1"/>
  <c r="AO204" i="20"/>
  <c r="BJ204" i="20" s="1"/>
  <c r="AV204" i="20"/>
  <c r="BQ204" i="20" s="1"/>
  <c r="AN204" i="20"/>
  <c r="BI204" i="20" s="1"/>
  <c r="AF219" i="20"/>
  <c r="BA219" i="20" s="1"/>
  <c r="AY219" i="20"/>
  <c r="BT219" i="20" s="1"/>
  <c r="AQ219" i="20"/>
  <c r="BL219" i="20" s="1"/>
  <c r="AX219" i="20"/>
  <c r="BS219" i="20" s="1"/>
  <c r="AP219" i="20"/>
  <c r="BK219" i="20" s="1"/>
  <c r="AW219" i="20"/>
  <c r="BR219" i="20" s="1"/>
  <c r="AO219" i="20"/>
  <c r="BJ219" i="20" s="1"/>
  <c r="AV219" i="20"/>
  <c r="BQ219" i="20" s="1"/>
  <c r="AN219" i="20"/>
  <c r="BI219" i="20" s="1"/>
  <c r="AU219" i="20"/>
  <c r="BP219" i="20" s="1"/>
  <c r="AT219" i="20"/>
  <c r="BO219" i="20" s="1"/>
  <c r="AS219" i="20"/>
  <c r="BN219" i="20" s="1"/>
  <c r="AR219" i="20"/>
  <c r="BM219" i="20" s="1"/>
  <c r="AM219" i="20"/>
  <c r="BH219" i="20" s="1"/>
  <c r="AY225" i="20"/>
  <c r="BT225" i="20" s="1"/>
  <c r="AQ225" i="20"/>
  <c r="BL225" i="20" s="1"/>
  <c r="AX225" i="20"/>
  <c r="BS225" i="20" s="1"/>
  <c r="AP225" i="20"/>
  <c r="BK225" i="20" s="1"/>
  <c r="AW225" i="20"/>
  <c r="BR225" i="20" s="1"/>
  <c r="AO225" i="20"/>
  <c r="BJ225" i="20" s="1"/>
  <c r="AV225" i="20"/>
  <c r="BQ225" i="20" s="1"/>
  <c r="AN225" i="20"/>
  <c r="BI225" i="20" s="1"/>
  <c r="AU225" i="20"/>
  <c r="BP225" i="20" s="1"/>
  <c r="AT225" i="20"/>
  <c r="BO225" i="20" s="1"/>
  <c r="AS225" i="20"/>
  <c r="BN225" i="20" s="1"/>
  <c r="AR225" i="20"/>
  <c r="BM225" i="20" s="1"/>
  <c r="Q17" i="20"/>
  <c r="Q108" i="20"/>
  <c r="Q92" i="20"/>
  <c r="Q84" i="20"/>
  <c r="Q28" i="20"/>
  <c r="Q20" i="20"/>
  <c r="AM225" i="20"/>
  <c r="BH225" i="20" s="1"/>
  <c r="AM173" i="20"/>
  <c r="BH173" i="20" s="1"/>
  <c r="AG133" i="20"/>
  <c r="BB133" i="20" s="1"/>
  <c r="AT133" i="20"/>
  <c r="BO133" i="20" s="1"/>
  <c r="AR133" i="20"/>
  <c r="BM133" i="20" s="1"/>
  <c r="AW133" i="20"/>
  <c r="BR133" i="20" s="1"/>
  <c r="AO133" i="20"/>
  <c r="BJ133" i="20" s="1"/>
  <c r="AV133" i="20"/>
  <c r="BQ133" i="20" s="1"/>
  <c r="AN133" i="20"/>
  <c r="BI133" i="20" s="1"/>
  <c r="AS133" i="20"/>
  <c r="BN133" i="20" s="1"/>
  <c r="AQ133" i="20"/>
  <c r="BL133" i="20" s="1"/>
  <c r="AP133" i="20"/>
  <c r="BK133" i="20" s="1"/>
  <c r="AY133" i="20"/>
  <c r="BT133" i="20" s="1"/>
  <c r="AX133" i="20"/>
  <c r="BS133" i="20" s="1"/>
  <c r="AU133" i="20"/>
  <c r="BP133" i="20" s="1"/>
  <c r="AT139" i="20"/>
  <c r="BO139" i="20" s="1"/>
  <c r="AR139" i="20"/>
  <c r="BM139" i="20" s="1"/>
  <c r="AW139" i="20"/>
  <c r="BR139" i="20" s="1"/>
  <c r="AO139" i="20"/>
  <c r="BJ139" i="20" s="1"/>
  <c r="AV139" i="20"/>
  <c r="BQ139" i="20" s="1"/>
  <c r="AN139" i="20"/>
  <c r="BI139" i="20" s="1"/>
  <c r="AY139" i="20"/>
  <c r="BT139" i="20" s="1"/>
  <c r="AX139" i="20"/>
  <c r="BS139" i="20" s="1"/>
  <c r="AU139" i="20"/>
  <c r="BP139" i="20" s="1"/>
  <c r="AS139" i="20"/>
  <c r="BN139" i="20" s="1"/>
  <c r="AQ139" i="20"/>
  <c r="BL139" i="20" s="1"/>
  <c r="AP139" i="20"/>
  <c r="BK139" i="20" s="1"/>
  <c r="AM139" i="20"/>
  <c r="BH139" i="20" s="1"/>
  <c r="AT145" i="20"/>
  <c r="BO145" i="20" s="1"/>
  <c r="AS145" i="20"/>
  <c r="BN145" i="20" s="1"/>
  <c r="AR145" i="20"/>
  <c r="BM145" i="20" s="1"/>
  <c r="AY145" i="20"/>
  <c r="BT145" i="20" s="1"/>
  <c r="AQ145" i="20"/>
  <c r="BL145" i="20" s="1"/>
  <c r="AW145" i="20"/>
  <c r="BR145" i="20" s="1"/>
  <c r="AO145" i="20"/>
  <c r="BJ145" i="20" s="1"/>
  <c r="AV145" i="20"/>
  <c r="BQ145" i="20" s="1"/>
  <c r="AN145" i="20"/>
  <c r="BI145" i="20" s="1"/>
  <c r="AP145" i="20"/>
  <c r="BK145" i="20" s="1"/>
  <c r="AX145" i="20"/>
  <c r="BS145" i="20" s="1"/>
  <c r="AU145" i="20"/>
  <c r="BP145" i="20" s="1"/>
  <c r="P152" i="20"/>
  <c r="AX152" i="20"/>
  <c r="BS152" i="20" s="1"/>
  <c r="AP152" i="20"/>
  <c r="BK152" i="20" s="1"/>
  <c r="AW152" i="20"/>
  <c r="BR152" i="20" s="1"/>
  <c r="AO152" i="20"/>
  <c r="BJ152" i="20" s="1"/>
  <c r="AV152" i="20"/>
  <c r="BQ152" i="20" s="1"/>
  <c r="AN152" i="20"/>
  <c r="BI152" i="20" s="1"/>
  <c r="AU152" i="20"/>
  <c r="BP152" i="20" s="1"/>
  <c r="AS152" i="20"/>
  <c r="BN152" i="20" s="1"/>
  <c r="AR152" i="20"/>
  <c r="BM152" i="20" s="1"/>
  <c r="AY152" i="20"/>
  <c r="BT152" i="20" s="1"/>
  <c r="AT152" i="20"/>
  <c r="BO152" i="20" s="1"/>
  <c r="AQ152" i="20"/>
  <c r="BL152" i="20" s="1"/>
  <c r="AJ159" i="20"/>
  <c r="BE159" i="20" s="1"/>
  <c r="AT159" i="20"/>
  <c r="BO159" i="20" s="1"/>
  <c r="AS159" i="20"/>
  <c r="BN159" i="20" s="1"/>
  <c r="AR159" i="20"/>
  <c r="BM159" i="20" s="1"/>
  <c r="AY159" i="20"/>
  <c r="BT159" i="20" s="1"/>
  <c r="AQ159" i="20"/>
  <c r="BL159" i="20" s="1"/>
  <c r="AW159" i="20"/>
  <c r="BR159" i="20" s="1"/>
  <c r="AO159" i="20"/>
  <c r="BJ159" i="20" s="1"/>
  <c r="AV159" i="20"/>
  <c r="BQ159" i="20" s="1"/>
  <c r="AN159" i="20"/>
  <c r="BI159" i="20" s="1"/>
  <c r="AX159" i="20"/>
  <c r="BS159" i="20" s="1"/>
  <c r="AU159" i="20"/>
  <c r="BP159" i="20" s="1"/>
  <c r="AP159" i="20"/>
  <c r="BK159" i="20" s="1"/>
  <c r="AM159" i="20"/>
  <c r="BH159" i="20" s="1"/>
  <c r="AJ167" i="20"/>
  <c r="BE167" i="20" s="1"/>
  <c r="AT167" i="20"/>
  <c r="BO167" i="20" s="1"/>
  <c r="AS167" i="20"/>
  <c r="BN167" i="20" s="1"/>
  <c r="AR167" i="20"/>
  <c r="BM167" i="20" s="1"/>
  <c r="AY167" i="20"/>
  <c r="BT167" i="20" s="1"/>
  <c r="AQ167" i="20"/>
  <c r="BL167" i="20" s="1"/>
  <c r="AW167" i="20"/>
  <c r="BR167" i="20" s="1"/>
  <c r="AO167" i="20"/>
  <c r="BJ167" i="20" s="1"/>
  <c r="AV167" i="20"/>
  <c r="BQ167" i="20" s="1"/>
  <c r="AN167" i="20"/>
  <c r="BI167" i="20" s="1"/>
  <c r="AX167" i="20"/>
  <c r="BS167" i="20" s="1"/>
  <c r="AU167" i="20"/>
  <c r="BP167" i="20" s="1"/>
  <c r="AP167" i="20"/>
  <c r="BK167" i="20" s="1"/>
  <c r="AM167" i="20"/>
  <c r="BH167" i="20" s="1"/>
  <c r="AX174" i="20"/>
  <c r="BS174" i="20" s="1"/>
  <c r="AP174" i="20"/>
  <c r="BK174" i="20" s="1"/>
  <c r="AW174" i="20"/>
  <c r="BR174" i="20" s="1"/>
  <c r="AO174" i="20"/>
  <c r="BJ174" i="20" s="1"/>
  <c r="AV174" i="20"/>
  <c r="BQ174" i="20" s="1"/>
  <c r="AN174" i="20"/>
  <c r="BI174" i="20" s="1"/>
  <c r="AU174" i="20"/>
  <c r="BP174" i="20" s="1"/>
  <c r="AS174" i="20"/>
  <c r="BN174" i="20" s="1"/>
  <c r="AR174" i="20"/>
  <c r="BM174" i="20" s="1"/>
  <c r="AT174" i="20"/>
  <c r="BO174" i="20" s="1"/>
  <c r="AQ174" i="20"/>
  <c r="BL174" i="20" s="1"/>
  <c r="AY174" i="20"/>
  <c r="BT174" i="20" s="1"/>
  <c r="AM174" i="20"/>
  <c r="BH174" i="20" s="1"/>
  <c r="AY181" i="20"/>
  <c r="BT181" i="20" s="1"/>
  <c r="AQ181" i="20"/>
  <c r="BL181" i="20" s="1"/>
  <c r="AX181" i="20"/>
  <c r="BS181" i="20" s="1"/>
  <c r="AP181" i="20"/>
  <c r="BK181" i="20" s="1"/>
  <c r="AW181" i="20"/>
  <c r="BR181" i="20" s="1"/>
  <c r="AO181" i="20"/>
  <c r="BJ181" i="20" s="1"/>
  <c r="AV181" i="20"/>
  <c r="BQ181" i="20" s="1"/>
  <c r="AN181" i="20"/>
  <c r="BI181" i="20" s="1"/>
  <c r="AU181" i="20"/>
  <c r="BP181" i="20" s="1"/>
  <c r="AT181" i="20"/>
  <c r="BO181" i="20" s="1"/>
  <c r="AS181" i="20"/>
  <c r="BN181" i="20" s="1"/>
  <c r="AR181" i="20"/>
  <c r="BM181" i="20" s="1"/>
  <c r="AY189" i="20"/>
  <c r="BT189" i="20" s="1"/>
  <c r="AQ189" i="20"/>
  <c r="BL189" i="20" s="1"/>
  <c r="AX189" i="20"/>
  <c r="BS189" i="20" s="1"/>
  <c r="AP189" i="20"/>
  <c r="BK189" i="20" s="1"/>
  <c r="AW189" i="20"/>
  <c r="BR189" i="20" s="1"/>
  <c r="AO189" i="20"/>
  <c r="BJ189" i="20" s="1"/>
  <c r="AV189" i="20"/>
  <c r="BQ189" i="20" s="1"/>
  <c r="AN189" i="20"/>
  <c r="BI189" i="20" s="1"/>
  <c r="AU189" i="20"/>
  <c r="BP189" i="20" s="1"/>
  <c r="AT189" i="20"/>
  <c r="BO189" i="20" s="1"/>
  <c r="AS189" i="20"/>
  <c r="BN189" i="20" s="1"/>
  <c r="AR189" i="20"/>
  <c r="BM189" i="20" s="1"/>
  <c r="P197" i="20"/>
  <c r="AY197" i="20"/>
  <c r="BT197" i="20" s="1"/>
  <c r="AQ197" i="20"/>
  <c r="BL197" i="20" s="1"/>
  <c r="AX197" i="20"/>
  <c r="BS197" i="20" s="1"/>
  <c r="AP197" i="20"/>
  <c r="BK197" i="20" s="1"/>
  <c r="AW197" i="20"/>
  <c r="BR197" i="20" s="1"/>
  <c r="AO197" i="20"/>
  <c r="BJ197" i="20" s="1"/>
  <c r="AV197" i="20"/>
  <c r="BQ197" i="20" s="1"/>
  <c r="AN197" i="20"/>
  <c r="BI197" i="20" s="1"/>
  <c r="AU197" i="20"/>
  <c r="BP197" i="20" s="1"/>
  <c r="AT197" i="20"/>
  <c r="BO197" i="20" s="1"/>
  <c r="AS197" i="20"/>
  <c r="BN197" i="20" s="1"/>
  <c r="AR197" i="20"/>
  <c r="BM197" i="20" s="1"/>
  <c r="AY205" i="20"/>
  <c r="BT205" i="20" s="1"/>
  <c r="AQ205" i="20"/>
  <c r="BL205" i="20" s="1"/>
  <c r="AX205" i="20"/>
  <c r="BS205" i="20" s="1"/>
  <c r="AP205" i="20"/>
  <c r="BK205" i="20" s="1"/>
  <c r="AW205" i="20"/>
  <c r="BR205" i="20" s="1"/>
  <c r="AO205" i="20"/>
  <c r="BJ205" i="20" s="1"/>
  <c r="AV205" i="20"/>
  <c r="BQ205" i="20" s="1"/>
  <c r="AN205" i="20"/>
  <c r="BI205" i="20" s="1"/>
  <c r="AU205" i="20"/>
  <c r="BP205" i="20" s="1"/>
  <c r="AT205" i="20"/>
  <c r="BO205" i="20" s="1"/>
  <c r="AS205" i="20"/>
  <c r="BN205" i="20" s="1"/>
  <c r="AR205" i="20"/>
  <c r="BM205" i="20" s="1"/>
  <c r="AU212" i="20"/>
  <c r="BP212" i="20" s="1"/>
  <c r="AT212" i="20"/>
  <c r="BO212" i="20" s="1"/>
  <c r="AS212" i="20"/>
  <c r="BN212" i="20" s="1"/>
  <c r="AR212" i="20"/>
  <c r="BM212" i="20" s="1"/>
  <c r="AY212" i="20"/>
  <c r="BT212" i="20" s="1"/>
  <c r="AQ212" i="20"/>
  <c r="BL212" i="20" s="1"/>
  <c r="AX212" i="20"/>
  <c r="BS212" i="20" s="1"/>
  <c r="AP212" i="20"/>
  <c r="BK212" i="20" s="1"/>
  <c r="AW212" i="20"/>
  <c r="BR212" i="20" s="1"/>
  <c r="AO212" i="20"/>
  <c r="BJ212" i="20" s="1"/>
  <c r="AN212" i="20"/>
  <c r="BI212" i="20" s="1"/>
  <c r="AV212" i="20"/>
  <c r="BQ212" i="20" s="1"/>
  <c r="AU220" i="20"/>
  <c r="BP220" i="20" s="1"/>
  <c r="AT220" i="20"/>
  <c r="BO220" i="20" s="1"/>
  <c r="AS220" i="20"/>
  <c r="BN220" i="20" s="1"/>
  <c r="AR220" i="20"/>
  <c r="BM220" i="20" s="1"/>
  <c r="AY220" i="20"/>
  <c r="BT220" i="20" s="1"/>
  <c r="AQ220" i="20"/>
  <c r="BL220" i="20" s="1"/>
  <c r="AX220" i="20"/>
  <c r="BS220" i="20" s="1"/>
  <c r="AP220" i="20"/>
  <c r="BK220" i="20" s="1"/>
  <c r="AW220" i="20"/>
  <c r="BR220" i="20" s="1"/>
  <c r="AO220" i="20"/>
  <c r="BJ220" i="20" s="1"/>
  <c r="AV220" i="20"/>
  <c r="BQ220" i="20" s="1"/>
  <c r="AN220" i="20"/>
  <c r="BI220" i="20" s="1"/>
  <c r="AL226" i="20"/>
  <c r="BG226" i="20" s="1"/>
  <c r="AU226" i="20"/>
  <c r="BP226" i="20" s="1"/>
  <c r="AT226" i="20"/>
  <c r="BO226" i="20" s="1"/>
  <c r="AS226" i="20"/>
  <c r="BN226" i="20" s="1"/>
  <c r="AR226" i="20"/>
  <c r="BM226" i="20" s="1"/>
  <c r="AY226" i="20"/>
  <c r="BT226" i="20" s="1"/>
  <c r="AQ226" i="20"/>
  <c r="BL226" i="20" s="1"/>
  <c r="AX226" i="20"/>
  <c r="BS226" i="20" s="1"/>
  <c r="AP226" i="20"/>
  <c r="BK226" i="20" s="1"/>
  <c r="AW226" i="20"/>
  <c r="BR226" i="20" s="1"/>
  <c r="AO226" i="20"/>
  <c r="BJ226" i="20" s="1"/>
  <c r="AN226" i="20"/>
  <c r="BI226" i="20" s="1"/>
  <c r="AV226" i="20"/>
  <c r="BQ226" i="20" s="1"/>
  <c r="Q105" i="20"/>
  <c r="Q81" i="20"/>
  <c r="Q73" i="20"/>
  <c r="Q57" i="20"/>
  <c r="Q49" i="20"/>
  <c r="Q25" i="20"/>
  <c r="AM197" i="20"/>
  <c r="BH197" i="20" s="1"/>
  <c r="AM133" i="20"/>
  <c r="BH133" i="20" s="1"/>
  <c r="AH211" i="20"/>
  <c r="BC211" i="20" s="1"/>
  <c r="AY211" i="20"/>
  <c r="BT211" i="20" s="1"/>
  <c r="AQ211" i="20"/>
  <c r="BL211" i="20" s="1"/>
  <c r="AX211" i="20"/>
  <c r="BS211" i="20" s="1"/>
  <c r="AP211" i="20"/>
  <c r="BK211" i="20" s="1"/>
  <c r="AW211" i="20"/>
  <c r="BR211" i="20" s="1"/>
  <c r="AO211" i="20"/>
  <c r="BJ211" i="20" s="1"/>
  <c r="AV211" i="20"/>
  <c r="BQ211" i="20" s="1"/>
  <c r="AN211" i="20"/>
  <c r="BI211" i="20" s="1"/>
  <c r="AU211" i="20"/>
  <c r="BP211" i="20" s="1"/>
  <c r="AT211" i="20"/>
  <c r="BO211" i="20" s="1"/>
  <c r="AS211" i="20"/>
  <c r="BN211" i="20" s="1"/>
  <c r="AR211" i="20"/>
  <c r="BM211" i="20" s="1"/>
  <c r="AM211" i="20"/>
  <c r="BH211" i="20" s="1"/>
  <c r="AU218" i="20"/>
  <c r="BP218" i="20" s="1"/>
  <c r="AT218" i="20"/>
  <c r="BO218" i="20" s="1"/>
  <c r="AS218" i="20"/>
  <c r="BN218" i="20" s="1"/>
  <c r="AR218" i="20"/>
  <c r="BM218" i="20" s="1"/>
  <c r="AY218" i="20"/>
  <c r="BT218" i="20" s="1"/>
  <c r="AQ218" i="20"/>
  <c r="BL218" i="20" s="1"/>
  <c r="AX218" i="20"/>
  <c r="BS218" i="20" s="1"/>
  <c r="AP218" i="20"/>
  <c r="BK218" i="20" s="1"/>
  <c r="AW218" i="20"/>
  <c r="BR218" i="20" s="1"/>
  <c r="AO218" i="20"/>
  <c r="BJ218" i="20" s="1"/>
  <c r="AV218" i="20"/>
  <c r="BQ218" i="20" s="1"/>
  <c r="AN218" i="20"/>
  <c r="BI218" i="20" s="1"/>
  <c r="AK224" i="20"/>
  <c r="BF224" i="20" s="1"/>
  <c r="AU224" i="20"/>
  <c r="BP224" i="20" s="1"/>
  <c r="AT224" i="20"/>
  <c r="BO224" i="20" s="1"/>
  <c r="AS224" i="20"/>
  <c r="BN224" i="20" s="1"/>
  <c r="AR224" i="20"/>
  <c r="BM224" i="20" s="1"/>
  <c r="AY224" i="20"/>
  <c r="BT224" i="20" s="1"/>
  <c r="AQ224" i="20"/>
  <c r="BL224" i="20" s="1"/>
  <c r="AX224" i="20"/>
  <c r="BS224" i="20" s="1"/>
  <c r="AP224" i="20"/>
  <c r="BK224" i="20" s="1"/>
  <c r="AW224" i="20"/>
  <c r="BR224" i="20" s="1"/>
  <c r="AO224" i="20"/>
  <c r="BJ224" i="20" s="1"/>
  <c r="AV224" i="20"/>
  <c r="BQ224" i="20" s="1"/>
  <c r="AN224" i="20"/>
  <c r="BI224" i="20" s="1"/>
  <c r="AX140" i="20"/>
  <c r="BS140" i="20" s="1"/>
  <c r="AP140" i="20"/>
  <c r="BK140" i="20" s="1"/>
  <c r="AW140" i="20"/>
  <c r="BR140" i="20" s="1"/>
  <c r="AV140" i="20"/>
  <c r="BQ140" i="20" s="1"/>
  <c r="AN140" i="20"/>
  <c r="BI140" i="20" s="1"/>
  <c r="AU140" i="20"/>
  <c r="BP140" i="20" s="1"/>
  <c r="AS140" i="20"/>
  <c r="BN140" i="20" s="1"/>
  <c r="AR140" i="20"/>
  <c r="BM140" i="20" s="1"/>
  <c r="AO140" i="20"/>
  <c r="BJ140" i="20" s="1"/>
  <c r="AY140" i="20"/>
  <c r="BT140" i="20" s="1"/>
  <c r="AT140" i="20"/>
  <c r="BO140" i="20" s="1"/>
  <c r="AQ140" i="20"/>
  <c r="BL140" i="20" s="1"/>
  <c r="AX146" i="20"/>
  <c r="BS146" i="20" s="1"/>
  <c r="AP146" i="20"/>
  <c r="BK146" i="20" s="1"/>
  <c r="AW146" i="20"/>
  <c r="BR146" i="20" s="1"/>
  <c r="AO146" i="20"/>
  <c r="BJ146" i="20" s="1"/>
  <c r="AV146" i="20"/>
  <c r="BQ146" i="20" s="1"/>
  <c r="AN146" i="20"/>
  <c r="BI146" i="20" s="1"/>
  <c r="AU146" i="20"/>
  <c r="BP146" i="20" s="1"/>
  <c r="AS146" i="20"/>
  <c r="BN146" i="20" s="1"/>
  <c r="AR146" i="20"/>
  <c r="BM146" i="20" s="1"/>
  <c r="AY146" i="20"/>
  <c r="BT146" i="20" s="1"/>
  <c r="AT146" i="20"/>
  <c r="BO146" i="20" s="1"/>
  <c r="AQ146" i="20"/>
  <c r="BL146" i="20" s="1"/>
  <c r="AA148" i="20"/>
  <c r="AT153" i="20"/>
  <c r="BO153" i="20" s="1"/>
  <c r="AS153" i="20"/>
  <c r="BN153" i="20" s="1"/>
  <c r="AR153" i="20"/>
  <c r="BM153" i="20" s="1"/>
  <c r="AY153" i="20"/>
  <c r="BT153" i="20" s="1"/>
  <c r="AQ153" i="20"/>
  <c r="BL153" i="20" s="1"/>
  <c r="AW153" i="20"/>
  <c r="BR153" i="20" s="1"/>
  <c r="AO153" i="20"/>
  <c r="BJ153" i="20" s="1"/>
  <c r="AV153" i="20"/>
  <c r="BQ153" i="20" s="1"/>
  <c r="AN153" i="20"/>
  <c r="BI153" i="20" s="1"/>
  <c r="AP153" i="20"/>
  <c r="BK153" i="20" s="1"/>
  <c r="AX153" i="20"/>
  <c r="BS153" i="20" s="1"/>
  <c r="AU153" i="20"/>
  <c r="BP153" i="20" s="1"/>
  <c r="AX160" i="20"/>
  <c r="BS160" i="20" s="1"/>
  <c r="AP160" i="20"/>
  <c r="BK160" i="20" s="1"/>
  <c r="AW160" i="20"/>
  <c r="BR160" i="20" s="1"/>
  <c r="AO160" i="20"/>
  <c r="BJ160" i="20" s="1"/>
  <c r="AV160" i="20"/>
  <c r="BQ160" i="20" s="1"/>
  <c r="AN160" i="20"/>
  <c r="BI160" i="20" s="1"/>
  <c r="AU160" i="20"/>
  <c r="BP160" i="20" s="1"/>
  <c r="AS160" i="20"/>
  <c r="BN160" i="20" s="1"/>
  <c r="AR160" i="20"/>
  <c r="BM160" i="20" s="1"/>
  <c r="AY160" i="20"/>
  <c r="BT160" i="20" s="1"/>
  <c r="AT160" i="20"/>
  <c r="BO160" i="20" s="1"/>
  <c r="AQ160" i="20"/>
  <c r="BL160" i="20" s="1"/>
  <c r="AX168" i="20"/>
  <c r="BS168" i="20" s="1"/>
  <c r="AP168" i="20"/>
  <c r="BK168" i="20" s="1"/>
  <c r="AW168" i="20"/>
  <c r="BR168" i="20" s="1"/>
  <c r="AO168" i="20"/>
  <c r="BJ168" i="20" s="1"/>
  <c r="AV168" i="20"/>
  <c r="BQ168" i="20" s="1"/>
  <c r="AN168" i="20"/>
  <c r="BI168" i="20" s="1"/>
  <c r="AU168" i="20"/>
  <c r="BP168" i="20" s="1"/>
  <c r="AS168" i="20"/>
  <c r="BN168" i="20" s="1"/>
  <c r="AR168" i="20"/>
  <c r="BM168" i="20" s="1"/>
  <c r="AY168" i="20"/>
  <c r="BT168" i="20" s="1"/>
  <c r="AT168" i="20"/>
  <c r="BO168" i="20" s="1"/>
  <c r="AQ168" i="20"/>
  <c r="BL168" i="20" s="1"/>
  <c r="AL175" i="20"/>
  <c r="BG175" i="20" s="1"/>
  <c r="AY175" i="20"/>
  <c r="BT175" i="20" s="1"/>
  <c r="AX175" i="20"/>
  <c r="BS175" i="20" s="1"/>
  <c r="AW175" i="20"/>
  <c r="BR175" i="20" s="1"/>
  <c r="AU175" i="20"/>
  <c r="BP175" i="20" s="1"/>
  <c r="AT175" i="20"/>
  <c r="BO175" i="20" s="1"/>
  <c r="AS175" i="20"/>
  <c r="BN175" i="20" s="1"/>
  <c r="AV175" i="20"/>
  <c r="BQ175" i="20" s="1"/>
  <c r="AR175" i="20"/>
  <c r="BM175" i="20" s="1"/>
  <c r="AQ175" i="20"/>
  <c r="BL175" i="20" s="1"/>
  <c r="AO175" i="20"/>
  <c r="BJ175" i="20" s="1"/>
  <c r="AN175" i="20"/>
  <c r="BI175" i="20" s="1"/>
  <c r="AP175" i="20"/>
  <c r="BK175" i="20" s="1"/>
  <c r="AM175" i="20"/>
  <c r="BH175" i="20" s="1"/>
  <c r="AU182" i="20"/>
  <c r="BP182" i="20" s="1"/>
  <c r="AT182" i="20"/>
  <c r="BO182" i="20" s="1"/>
  <c r="AS182" i="20"/>
  <c r="BN182" i="20" s="1"/>
  <c r="AR182" i="20"/>
  <c r="BM182" i="20" s="1"/>
  <c r="AY182" i="20"/>
  <c r="BT182" i="20" s="1"/>
  <c r="AQ182" i="20"/>
  <c r="BL182" i="20" s="1"/>
  <c r="AX182" i="20"/>
  <c r="BS182" i="20" s="1"/>
  <c r="AP182" i="20"/>
  <c r="BK182" i="20" s="1"/>
  <c r="AW182" i="20"/>
  <c r="BR182" i="20" s="1"/>
  <c r="AO182" i="20"/>
  <c r="BJ182" i="20" s="1"/>
  <c r="AV182" i="20"/>
  <c r="BQ182" i="20" s="1"/>
  <c r="AN182" i="20"/>
  <c r="BI182" i="20" s="1"/>
  <c r="AM182" i="20"/>
  <c r="BH182" i="20" s="1"/>
  <c r="P190" i="20"/>
  <c r="AU190" i="20"/>
  <c r="BP190" i="20" s="1"/>
  <c r="AT190" i="20"/>
  <c r="BO190" i="20" s="1"/>
  <c r="AS190" i="20"/>
  <c r="BN190" i="20" s="1"/>
  <c r="AR190" i="20"/>
  <c r="BM190" i="20" s="1"/>
  <c r="AY190" i="20"/>
  <c r="BT190" i="20" s="1"/>
  <c r="AQ190" i="20"/>
  <c r="BL190" i="20" s="1"/>
  <c r="AX190" i="20"/>
  <c r="BS190" i="20" s="1"/>
  <c r="AP190" i="20"/>
  <c r="BK190" i="20" s="1"/>
  <c r="AW190" i="20"/>
  <c r="BR190" i="20" s="1"/>
  <c r="AO190" i="20"/>
  <c r="BJ190" i="20" s="1"/>
  <c r="AV190" i="20"/>
  <c r="BQ190" i="20" s="1"/>
  <c r="AN190" i="20"/>
  <c r="BI190" i="20" s="1"/>
  <c r="AM190" i="20"/>
  <c r="BH190" i="20" s="1"/>
  <c r="AU198" i="20"/>
  <c r="BP198" i="20" s="1"/>
  <c r="AT198" i="20"/>
  <c r="BO198" i="20" s="1"/>
  <c r="AS198" i="20"/>
  <c r="BN198" i="20" s="1"/>
  <c r="AR198" i="20"/>
  <c r="BM198" i="20" s="1"/>
  <c r="AY198" i="20"/>
  <c r="BT198" i="20" s="1"/>
  <c r="AQ198" i="20"/>
  <c r="BL198" i="20" s="1"/>
  <c r="AX198" i="20"/>
  <c r="BS198" i="20" s="1"/>
  <c r="AP198" i="20"/>
  <c r="BK198" i="20" s="1"/>
  <c r="AW198" i="20"/>
  <c r="BR198" i="20" s="1"/>
  <c r="AO198" i="20"/>
  <c r="BJ198" i="20" s="1"/>
  <c r="AV198" i="20"/>
  <c r="BQ198" i="20" s="1"/>
  <c r="AN198" i="20"/>
  <c r="BI198" i="20" s="1"/>
  <c r="AM198" i="20"/>
  <c r="BH198" i="20" s="1"/>
  <c r="AU206" i="20"/>
  <c r="BP206" i="20" s="1"/>
  <c r="AT206" i="20"/>
  <c r="BO206" i="20" s="1"/>
  <c r="AS206" i="20"/>
  <c r="BN206" i="20" s="1"/>
  <c r="AR206" i="20"/>
  <c r="BM206" i="20" s="1"/>
  <c r="AY206" i="20"/>
  <c r="BT206" i="20" s="1"/>
  <c r="AQ206" i="20"/>
  <c r="BL206" i="20" s="1"/>
  <c r="AX206" i="20"/>
  <c r="BS206" i="20" s="1"/>
  <c r="AP206" i="20"/>
  <c r="BK206" i="20" s="1"/>
  <c r="AW206" i="20"/>
  <c r="BR206" i="20" s="1"/>
  <c r="AO206" i="20"/>
  <c r="BJ206" i="20" s="1"/>
  <c r="AV206" i="20"/>
  <c r="BQ206" i="20" s="1"/>
  <c r="AN206" i="20"/>
  <c r="BI206" i="20" s="1"/>
  <c r="AM206" i="20"/>
  <c r="BH206" i="20" s="1"/>
  <c r="AK213" i="20"/>
  <c r="BF213" i="20" s="1"/>
  <c r="AY213" i="20"/>
  <c r="BT213" i="20" s="1"/>
  <c r="AQ213" i="20"/>
  <c r="BL213" i="20" s="1"/>
  <c r="AX213" i="20"/>
  <c r="BS213" i="20" s="1"/>
  <c r="AP213" i="20"/>
  <c r="BK213" i="20" s="1"/>
  <c r="AW213" i="20"/>
  <c r="BR213" i="20" s="1"/>
  <c r="AO213" i="20"/>
  <c r="BJ213" i="20" s="1"/>
  <c r="AV213" i="20"/>
  <c r="BQ213" i="20" s="1"/>
  <c r="AN213" i="20"/>
  <c r="BI213" i="20" s="1"/>
  <c r="AU213" i="20"/>
  <c r="BP213" i="20" s="1"/>
  <c r="AT213" i="20"/>
  <c r="BO213" i="20" s="1"/>
  <c r="AS213" i="20"/>
  <c r="BN213" i="20" s="1"/>
  <c r="AR213" i="20"/>
  <c r="BM213" i="20" s="1"/>
  <c r="AY221" i="20"/>
  <c r="BT221" i="20" s="1"/>
  <c r="AQ221" i="20"/>
  <c r="BL221" i="20" s="1"/>
  <c r="AX221" i="20"/>
  <c r="BS221" i="20" s="1"/>
  <c r="AP221" i="20"/>
  <c r="BK221" i="20" s="1"/>
  <c r="AW221" i="20"/>
  <c r="BR221" i="20" s="1"/>
  <c r="AO221" i="20"/>
  <c r="BJ221" i="20" s="1"/>
  <c r="AV221" i="20"/>
  <c r="BQ221" i="20" s="1"/>
  <c r="AN221" i="20"/>
  <c r="BI221" i="20" s="1"/>
  <c r="AU221" i="20"/>
  <c r="BP221" i="20" s="1"/>
  <c r="AT221" i="20"/>
  <c r="BO221" i="20" s="1"/>
  <c r="AS221" i="20"/>
  <c r="BN221" i="20" s="1"/>
  <c r="AR221" i="20"/>
  <c r="BM221" i="20" s="1"/>
  <c r="AI227" i="20"/>
  <c r="BD227" i="20" s="1"/>
  <c r="AY227" i="20"/>
  <c r="BT227" i="20" s="1"/>
  <c r="AQ227" i="20"/>
  <c r="BL227" i="20" s="1"/>
  <c r="AX227" i="20"/>
  <c r="BS227" i="20" s="1"/>
  <c r="AP227" i="20"/>
  <c r="BK227" i="20" s="1"/>
  <c r="AW227" i="20"/>
  <c r="BR227" i="20" s="1"/>
  <c r="AO227" i="20"/>
  <c r="BJ227" i="20" s="1"/>
  <c r="AV227" i="20"/>
  <c r="BQ227" i="20" s="1"/>
  <c r="AN227" i="20"/>
  <c r="BI227" i="20" s="1"/>
  <c r="AU227" i="20"/>
  <c r="BP227" i="20" s="1"/>
  <c r="AT227" i="20"/>
  <c r="BO227" i="20" s="1"/>
  <c r="AS227" i="20"/>
  <c r="BN227" i="20" s="1"/>
  <c r="AR227" i="20"/>
  <c r="BM227" i="20" s="1"/>
  <c r="AM227" i="20"/>
  <c r="BH227" i="20" s="1"/>
  <c r="AM221" i="20"/>
  <c r="BH221" i="20" s="1"/>
  <c r="AM196" i="20"/>
  <c r="BH196" i="20" s="1"/>
  <c r="AM157" i="20"/>
  <c r="BH157" i="20" s="1"/>
  <c r="AM145" i="20"/>
  <c r="BH145" i="20" s="1"/>
  <c r="AH121" i="20"/>
  <c r="BC121" i="20" s="1"/>
  <c r="AW121" i="20"/>
  <c r="BR121" i="20" s="1"/>
  <c r="AO121" i="20"/>
  <c r="BJ121" i="20" s="1"/>
  <c r="AV121" i="20"/>
  <c r="BQ121" i="20" s="1"/>
  <c r="AN121" i="20"/>
  <c r="BI121" i="20" s="1"/>
  <c r="AU121" i="20"/>
  <c r="BP121" i="20" s="1"/>
  <c r="AT121" i="20"/>
  <c r="BO121" i="20" s="1"/>
  <c r="AR121" i="20"/>
  <c r="BM121" i="20" s="1"/>
  <c r="AY121" i="20"/>
  <c r="BT121" i="20" s="1"/>
  <c r="AQ121" i="20"/>
  <c r="BL121" i="20" s="1"/>
  <c r="AX121" i="20"/>
  <c r="BS121" i="20" s="1"/>
  <c r="AS121" i="20"/>
  <c r="BN121" i="20" s="1"/>
  <c r="AP121" i="20"/>
  <c r="BK121" i="20" s="1"/>
  <c r="AI141" i="20"/>
  <c r="BD141" i="20" s="1"/>
  <c r="AT141" i="20"/>
  <c r="BO141" i="20" s="1"/>
  <c r="AS141" i="20"/>
  <c r="BN141" i="20" s="1"/>
  <c r="AR141" i="20"/>
  <c r="BM141" i="20" s="1"/>
  <c r="AY141" i="20"/>
  <c r="BT141" i="20" s="1"/>
  <c r="AQ141" i="20"/>
  <c r="BL141" i="20" s="1"/>
  <c r="AW141" i="20"/>
  <c r="BR141" i="20" s="1"/>
  <c r="AO141" i="20"/>
  <c r="BJ141" i="20" s="1"/>
  <c r="AV141" i="20"/>
  <c r="BQ141" i="20" s="1"/>
  <c r="AN141" i="20"/>
  <c r="BI141" i="20" s="1"/>
  <c r="AX141" i="20"/>
  <c r="BS141" i="20" s="1"/>
  <c r="AU141" i="20"/>
  <c r="BP141" i="20" s="1"/>
  <c r="AP141" i="20"/>
  <c r="BK141" i="20" s="1"/>
  <c r="P147" i="20"/>
  <c r="AT147" i="20"/>
  <c r="BO147" i="20" s="1"/>
  <c r="AS147" i="20"/>
  <c r="BN147" i="20" s="1"/>
  <c r="AR147" i="20"/>
  <c r="BM147" i="20" s="1"/>
  <c r="AY147" i="20"/>
  <c r="BT147" i="20" s="1"/>
  <c r="AQ147" i="20"/>
  <c r="BL147" i="20" s="1"/>
  <c r="AW147" i="20"/>
  <c r="BR147" i="20" s="1"/>
  <c r="AO147" i="20"/>
  <c r="BJ147" i="20" s="1"/>
  <c r="AV147" i="20"/>
  <c r="BQ147" i="20" s="1"/>
  <c r="AN147" i="20"/>
  <c r="BI147" i="20" s="1"/>
  <c r="AX147" i="20"/>
  <c r="BS147" i="20" s="1"/>
  <c r="AU147" i="20"/>
  <c r="BP147" i="20" s="1"/>
  <c r="AP147" i="20"/>
  <c r="BK147" i="20" s="1"/>
  <c r="AM147" i="20"/>
  <c r="BH147" i="20" s="1"/>
  <c r="AX154" i="20"/>
  <c r="BS154" i="20" s="1"/>
  <c r="AP154" i="20"/>
  <c r="BK154" i="20" s="1"/>
  <c r="AW154" i="20"/>
  <c r="BR154" i="20" s="1"/>
  <c r="AO154" i="20"/>
  <c r="BJ154" i="20" s="1"/>
  <c r="AV154" i="20"/>
  <c r="BQ154" i="20" s="1"/>
  <c r="AN154" i="20"/>
  <c r="BI154" i="20" s="1"/>
  <c r="AU154" i="20"/>
  <c r="BP154" i="20" s="1"/>
  <c r="AS154" i="20"/>
  <c r="BN154" i="20" s="1"/>
  <c r="AR154" i="20"/>
  <c r="BM154" i="20" s="1"/>
  <c r="AY154" i="20"/>
  <c r="BT154" i="20" s="1"/>
  <c r="AT154" i="20"/>
  <c r="BO154" i="20" s="1"/>
  <c r="AQ154" i="20"/>
  <c r="BL154" i="20" s="1"/>
  <c r="AT161" i="20"/>
  <c r="BO161" i="20" s="1"/>
  <c r="AS161" i="20"/>
  <c r="BN161" i="20" s="1"/>
  <c r="AR161" i="20"/>
  <c r="BM161" i="20" s="1"/>
  <c r="AY161" i="20"/>
  <c r="BT161" i="20" s="1"/>
  <c r="AQ161" i="20"/>
  <c r="BL161" i="20" s="1"/>
  <c r="AW161" i="20"/>
  <c r="BR161" i="20" s="1"/>
  <c r="AO161" i="20"/>
  <c r="BJ161" i="20" s="1"/>
  <c r="AV161" i="20"/>
  <c r="BQ161" i="20" s="1"/>
  <c r="AN161" i="20"/>
  <c r="BI161" i="20" s="1"/>
  <c r="AP161" i="20"/>
  <c r="BK161" i="20" s="1"/>
  <c r="AX161" i="20"/>
  <c r="BS161" i="20" s="1"/>
  <c r="AU161" i="20"/>
  <c r="BP161" i="20" s="1"/>
  <c r="AY183" i="20"/>
  <c r="BT183" i="20" s="1"/>
  <c r="AQ183" i="20"/>
  <c r="BL183" i="20" s="1"/>
  <c r="AX183" i="20"/>
  <c r="BS183" i="20" s="1"/>
  <c r="AP183" i="20"/>
  <c r="BK183" i="20" s="1"/>
  <c r="AW183" i="20"/>
  <c r="BR183" i="20" s="1"/>
  <c r="AO183" i="20"/>
  <c r="BJ183" i="20" s="1"/>
  <c r="AV183" i="20"/>
  <c r="BQ183" i="20" s="1"/>
  <c r="AN183" i="20"/>
  <c r="BI183" i="20" s="1"/>
  <c r="AU183" i="20"/>
  <c r="BP183" i="20" s="1"/>
  <c r="AT183" i="20"/>
  <c r="BO183" i="20" s="1"/>
  <c r="AS183" i="20"/>
  <c r="BN183" i="20" s="1"/>
  <c r="AR183" i="20"/>
  <c r="BM183" i="20" s="1"/>
  <c r="AM183" i="20"/>
  <c r="BH183" i="20" s="1"/>
  <c r="AY191" i="20"/>
  <c r="BT191" i="20" s="1"/>
  <c r="AQ191" i="20"/>
  <c r="BL191" i="20" s="1"/>
  <c r="AX191" i="20"/>
  <c r="BS191" i="20" s="1"/>
  <c r="AP191" i="20"/>
  <c r="BK191" i="20" s="1"/>
  <c r="AW191" i="20"/>
  <c r="BR191" i="20" s="1"/>
  <c r="AO191" i="20"/>
  <c r="BJ191" i="20" s="1"/>
  <c r="AV191" i="20"/>
  <c r="BQ191" i="20" s="1"/>
  <c r="AN191" i="20"/>
  <c r="BI191" i="20" s="1"/>
  <c r="AU191" i="20"/>
  <c r="BP191" i="20" s="1"/>
  <c r="AT191" i="20"/>
  <c r="BO191" i="20" s="1"/>
  <c r="AS191" i="20"/>
  <c r="BN191" i="20" s="1"/>
  <c r="AR191" i="20"/>
  <c r="BM191" i="20" s="1"/>
  <c r="AM191" i="20"/>
  <c r="BH191" i="20" s="1"/>
  <c r="AY199" i="20"/>
  <c r="BT199" i="20" s="1"/>
  <c r="AQ199" i="20"/>
  <c r="BL199" i="20" s="1"/>
  <c r="AX199" i="20"/>
  <c r="BS199" i="20" s="1"/>
  <c r="AP199" i="20"/>
  <c r="BK199" i="20" s="1"/>
  <c r="AW199" i="20"/>
  <c r="BR199" i="20" s="1"/>
  <c r="AO199" i="20"/>
  <c r="BJ199" i="20" s="1"/>
  <c r="AV199" i="20"/>
  <c r="BQ199" i="20" s="1"/>
  <c r="AN199" i="20"/>
  <c r="BI199" i="20" s="1"/>
  <c r="AU199" i="20"/>
  <c r="BP199" i="20" s="1"/>
  <c r="AT199" i="20"/>
  <c r="BO199" i="20" s="1"/>
  <c r="AS199" i="20"/>
  <c r="BN199" i="20" s="1"/>
  <c r="AR199" i="20"/>
  <c r="BM199" i="20" s="1"/>
  <c r="AM199" i="20"/>
  <c r="BH199" i="20" s="1"/>
  <c r="AK207" i="20"/>
  <c r="BF207" i="20" s="1"/>
  <c r="AY207" i="20"/>
  <c r="BT207" i="20" s="1"/>
  <c r="AQ207" i="20"/>
  <c r="BL207" i="20" s="1"/>
  <c r="AX207" i="20"/>
  <c r="BS207" i="20" s="1"/>
  <c r="AP207" i="20"/>
  <c r="BK207" i="20" s="1"/>
  <c r="AW207" i="20"/>
  <c r="BR207" i="20" s="1"/>
  <c r="AO207" i="20"/>
  <c r="BJ207" i="20" s="1"/>
  <c r="AV207" i="20"/>
  <c r="BQ207" i="20" s="1"/>
  <c r="AN207" i="20"/>
  <c r="BI207" i="20" s="1"/>
  <c r="AU207" i="20"/>
  <c r="BP207" i="20" s="1"/>
  <c r="AT207" i="20"/>
  <c r="BO207" i="20" s="1"/>
  <c r="AS207" i="20"/>
  <c r="BN207" i="20" s="1"/>
  <c r="AR207" i="20"/>
  <c r="BM207" i="20" s="1"/>
  <c r="AM207" i="20"/>
  <c r="BH207" i="20" s="1"/>
  <c r="AF214" i="20"/>
  <c r="BA214" i="20" s="1"/>
  <c r="AU214" i="20"/>
  <c r="BP214" i="20" s="1"/>
  <c r="AT214" i="20"/>
  <c r="BO214" i="20" s="1"/>
  <c r="AS214" i="20"/>
  <c r="BN214" i="20" s="1"/>
  <c r="AR214" i="20"/>
  <c r="BM214" i="20" s="1"/>
  <c r="AY214" i="20"/>
  <c r="BT214" i="20" s="1"/>
  <c r="AQ214" i="20"/>
  <c r="BL214" i="20" s="1"/>
  <c r="AX214" i="20"/>
  <c r="BS214" i="20" s="1"/>
  <c r="AP214" i="20"/>
  <c r="BK214" i="20" s="1"/>
  <c r="AW214" i="20"/>
  <c r="BR214" i="20" s="1"/>
  <c r="AO214" i="20"/>
  <c r="BJ214" i="20" s="1"/>
  <c r="AV214" i="20"/>
  <c r="BQ214" i="20" s="1"/>
  <c r="AN214" i="20"/>
  <c r="BI214" i="20" s="1"/>
  <c r="AM214" i="20"/>
  <c r="BH214" i="20" s="1"/>
  <c r="AL222" i="20"/>
  <c r="BG222" i="20" s="1"/>
  <c r="AU222" i="20"/>
  <c r="BP222" i="20" s="1"/>
  <c r="AT222" i="20"/>
  <c r="BO222" i="20" s="1"/>
  <c r="AS222" i="20"/>
  <c r="BN222" i="20" s="1"/>
  <c r="AR222" i="20"/>
  <c r="BM222" i="20" s="1"/>
  <c r="AY222" i="20"/>
  <c r="BT222" i="20" s="1"/>
  <c r="AQ222" i="20"/>
  <c r="BL222" i="20" s="1"/>
  <c r="AX222" i="20"/>
  <c r="BS222" i="20" s="1"/>
  <c r="AP222" i="20"/>
  <c r="BK222" i="20" s="1"/>
  <c r="AW222" i="20"/>
  <c r="BR222" i="20" s="1"/>
  <c r="AO222" i="20"/>
  <c r="BJ222" i="20" s="1"/>
  <c r="AV222" i="20"/>
  <c r="BQ222" i="20" s="1"/>
  <c r="AN222" i="20"/>
  <c r="BI222" i="20" s="1"/>
  <c r="AM222" i="20"/>
  <c r="BH222" i="20" s="1"/>
  <c r="AU228" i="20"/>
  <c r="BP228" i="20" s="1"/>
  <c r="AT228" i="20"/>
  <c r="BO228" i="20" s="1"/>
  <c r="AS228" i="20"/>
  <c r="BN228" i="20" s="1"/>
  <c r="AR228" i="20"/>
  <c r="BM228" i="20" s="1"/>
  <c r="AY228" i="20"/>
  <c r="BT228" i="20" s="1"/>
  <c r="AQ228" i="20"/>
  <c r="BL228" i="20" s="1"/>
  <c r="AX228" i="20"/>
  <c r="BS228" i="20" s="1"/>
  <c r="AP228" i="20"/>
  <c r="BK228" i="20" s="1"/>
  <c r="AW228" i="20"/>
  <c r="BR228" i="20" s="1"/>
  <c r="AO228" i="20"/>
  <c r="BJ228" i="20" s="1"/>
  <c r="AN228" i="20"/>
  <c r="BI228" i="20" s="1"/>
  <c r="AV228" i="20"/>
  <c r="BQ228" i="20" s="1"/>
  <c r="Q107" i="20"/>
  <c r="AM220" i="20"/>
  <c r="BH220" i="20" s="1"/>
  <c r="AM181" i="20"/>
  <c r="BH181" i="20" s="1"/>
  <c r="AM144" i="20"/>
  <c r="BH144" i="20" s="1"/>
  <c r="AT165" i="20"/>
  <c r="BO165" i="20" s="1"/>
  <c r="AS165" i="20"/>
  <c r="BN165" i="20" s="1"/>
  <c r="AR165" i="20"/>
  <c r="BM165" i="20" s="1"/>
  <c r="AY165" i="20"/>
  <c r="BT165" i="20" s="1"/>
  <c r="AQ165" i="20"/>
  <c r="BL165" i="20" s="1"/>
  <c r="AW165" i="20"/>
  <c r="BR165" i="20" s="1"/>
  <c r="AO165" i="20"/>
  <c r="BJ165" i="20" s="1"/>
  <c r="AV165" i="20"/>
  <c r="BQ165" i="20" s="1"/>
  <c r="AN165" i="20"/>
  <c r="BI165" i="20" s="1"/>
  <c r="AX165" i="20"/>
  <c r="BS165" i="20" s="1"/>
  <c r="AU165" i="20"/>
  <c r="BP165" i="20" s="1"/>
  <c r="AP165" i="20"/>
  <c r="BK165" i="20" s="1"/>
  <c r="AJ187" i="20"/>
  <c r="BE187" i="20" s="1"/>
  <c r="AY187" i="20"/>
  <c r="BT187" i="20" s="1"/>
  <c r="AQ187" i="20"/>
  <c r="BL187" i="20" s="1"/>
  <c r="AX187" i="20"/>
  <c r="BS187" i="20" s="1"/>
  <c r="AP187" i="20"/>
  <c r="BK187" i="20" s="1"/>
  <c r="AW187" i="20"/>
  <c r="BR187" i="20" s="1"/>
  <c r="AO187" i="20"/>
  <c r="BJ187" i="20" s="1"/>
  <c r="AV187" i="20"/>
  <c r="BQ187" i="20" s="1"/>
  <c r="AN187" i="20"/>
  <c r="BI187" i="20" s="1"/>
  <c r="AU187" i="20"/>
  <c r="BP187" i="20" s="1"/>
  <c r="AT187" i="20"/>
  <c r="BO187" i="20" s="1"/>
  <c r="AS187" i="20"/>
  <c r="BN187" i="20" s="1"/>
  <c r="AR187" i="20"/>
  <c r="BM187" i="20" s="1"/>
  <c r="AM187" i="20"/>
  <c r="BH187" i="20" s="1"/>
  <c r="AS122" i="20"/>
  <c r="BN122" i="20" s="1"/>
  <c r="AR122" i="20"/>
  <c r="BM122" i="20" s="1"/>
  <c r="AY122" i="20"/>
  <c r="BT122" i="20" s="1"/>
  <c r="AQ122" i="20"/>
  <c r="BL122" i="20" s="1"/>
  <c r="AX122" i="20"/>
  <c r="BS122" i="20" s="1"/>
  <c r="AP122" i="20"/>
  <c r="BK122" i="20" s="1"/>
  <c r="AV122" i="20"/>
  <c r="BQ122" i="20" s="1"/>
  <c r="AN122" i="20"/>
  <c r="BI122" i="20" s="1"/>
  <c r="AU122" i="20"/>
  <c r="BP122" i="20" s="1"/>
  <c r="AT122" i="20"/>
  <c r="BO122" i="20" s="1"/>
  <c r="AO122" i="20"/>
  <c r="BJ122" i="20" s="1"/>
  <c r="AW122" i="20"/>
  <c r="BR122" i="20" s="1"/>
  <c r="AX136" i="20"/>
  <c r="BS136" i="20" s="1"/>
  <c r="AP136" i="20"/>
  <c r="BK136" i="20" s="1"/>
  <c r="AV136" i="20"/>
  <c r="BQ136" i="20" s="1"/>
  <c r="AN136" i="20"/>
  <c r="BI136" i="20" s="1"/>
  <c r="AS136" i="20"/>
  <c r="BN136" i="20" s="1"/>
  <c r="AR136" i="20"/>
  <c r="BM136" i="20" s="1"/>
  <c r="AO136" i="20"/>
  <c r="BJ136" i="20" s="1"/>
  <c r="AY136" i="20"/>
  <c r="BT136" i="20" s="1"/>
  <c r="AW136" i="20"/>
  <c r="BR136" i="20" s="1"/>
  <c r="AU136" i="20"/>
  <c r="BP136" i="20" s="1"/>
  <c r="AT136" i="20"/>
  <c r="BO136" i="20" s="1"/>
  <c r="AQ136" i="20"/>
  <c r="BL136" i="20" s="1"/>
  <c r="AX148" i="20"/>
  <c r="BS148" i="20" s="1"/>
  <c r="AP148" i="20"/>
  <c r="BK148" i="20" s="1"/>
  <c r="AW148" i="20"/>
  <c r="BR148" i="20" s="1"/>
  <c r="AO148" i="20"/>
  <c r="BJ148" i="20" s="1"/>
  <c r="AV148" i="20"/>
  <c r="BQ148" i="20" s="1"/>
  <c r="AN148" i="20"/>
  <c r="BI148" i="20" s="1"/>
  <c r="AU148" i="20"/>
  <c r="BP148" i="20" s="1"/>
  <c r="AS148" i="20"/>
  <c r="BN148" i="20" s="1"/>
  <c r="AR148" i="20"/>
  <c r="BM148" i="20" s="1"/>
  <c r="AY148" i="20"/>
  <c r="BT148" i="20" s="1"/>
  <c r="AT148" i="20"/>
  <c r="BO148" i="20" s="1"/>
  <c r="AQ148" i="20"/>
  <c r="BL148" i="20" s="1"/>
  <c r="AT155" i="20"/>
  <c r="BO155" i="20" s="1"/>
  <c r="AS155" i="20"/>
  <c r="BN155" i="20" s="1"/>
  <c r="AR155" i="20"/>
  <c r="BM155" i="20" s="1"/>
  <c r="AY155" i="20"/>
  <c r="BT155" i="20" s="1"/>
  <c r="AQ155" i="20"/>
  <c r="BL155" i="20" s="1"/>
  <c r="AW155" i="20"/>
  <c r="BR155" i="20" s="1"/>
  <c r="AO155" i="20"/>
  <c r="BJ155" i="20" s="1"/>
  <c r="AV155" i="20"/>
  <c r="BQ155" i="20" s="1"/>
  <c r="AN155" i="20"/>
  <c r="BI155" i="20" s="1"/>
  <c r="AX155" i="20"/>
  <c r="BS155" i="20" s="1"/>
  <c r="AU155" i="20"/>
  <c r="BP155" i="20" s="1"/>
  <c r="AP155" i="20"/>
  <c r="BK155" i="20" s="1"/>
  <c r="AM155" i="20"/>
  <c r="BH155" i="20" s="1"/>
  <c r="AX162" i="20"/>
  <c r="BS162" i="20" s="1"/>
  <c r="AP162" i="20"/>
  <c r="BK162" i="20" s="1"/>
  <c r="AW162" i="20"/>
  <c r="BR162" i="20" s="1"/>
  <c r="AO162" i="20"/>
  <c r="BJ162" i="20" s="1"/>
  <c r="AV162" i="20"/>
  <c r="BQ162" i="20" s="1"/>
  <c r="AN162" i="20"/>
  <c r="BI162" i="20" s="1"/>
  <c r="AU162" i="20"/>
  <c r="BP162" i="20" s="1"/>
  <c r="AS162" i="20"/>
  <c r="BN162" i="20" s="1"/>
  <c r="AR162" i="20"/>
  <c r="BM162" i="20" s="1"/>
  <c r="AY162" i="20"/>
  <c r="BT162" i="20" s="1"/>
  <c r="AT162" i="20"/>
  <c r="BO162" i="20" s="1"/>
  <c r="AQ162" i="20"/>
  <c r="BL162" i="20" s="1"/>
  <c r="AT169" i="20"/>
  <c r="BO169" i="20" s="1"/>
  <c r="AS169" i="20"/>
  <c r="BN169" i="20" s="1"/>
  <c r="AR169" i="20"/>
  <c r="BM169" i="20" s="1"/>
  <c r="AY169" i="20"/>
  <c r="BT169" i="20" s="1"/>
  <c r="AQ169" i="20"/>
  <c r="BL169" i="20" s="1"/>
  <c r="AW169" i="20"/>
  <c r="BR169" i="20" s="1"/>
  <c r="AO169" i="20"/>
  <c r="BJ169" i="20" s="1"/>
  <c r="AV169" i="20"/>
  <c r="BQ169" i="20" s="1"/>
  <c r="AN169" i="20"/>
  <c r="BI169" i="20" s="1"/>
  <c r="AP169" i="20"/>
  <c r="BK169" i="20" s="1"/>
  <c r="AX169" i="20"/>
  <c r="BS169" i="20" s="1"/>
  <c r="AU169" i="20"/>
  <c r="BP169" i="20" s="1"/>
  <c r="AU176" i="20"/>
  <c r="BP176" i="20" s="1"/>
  <c r="AT176" i="20"/>
  <c r="BO176" i="20" s="1"/>
  <c r="AS176" i="20"/>
  <c r="BN176" i="20" s="1"/>
  <c r="AY176" i="20"/>
  <c r="BT176" i="20" s="1"/>
  <c r="AQ176" i="20"/>
  <c r="BL176" i="20" s="1"/>
  <c r="AX176" i="20"/>
  <c r="BS176" i="20" s="1"/>
  <c r="AP176" i="20"/>
  <c r="BK176" i="20" s="1"/>
  <c r="AW176" i="20"/>
  <c r="BR176" i="20" s="1"/>
  <c r="AO176" i="20"/>
  <c r="BJ176" i="20" s="1"/>
  <c r="AN176" i="20"/>
  <c r="BI176" i="20" s="1"/>
  <c r="AV176" i="20"/>
  <c r="BQ176" i="20" s="1"/>
  <c r="AR176" i="20"/>
  <c r="BM176" i="20" s="1"/>
  <c r="AU184" i="20"/>
  <c r="BP184" i="20" s="1"/>
  <c r="AT184" i="20"/>
  <c r="BO184" i="20" s="1"/>
  <c r="AS184" i="20"/>
  <c r="BN184" i="20" s="1"/>
  <c r="AR184" i="20"/>
  <c r="BM184" i="20" s="1"/>
  <c r="AY184" i="20"/>
  <c r="BT184" i="20" s="1"/>
  <c r="AQ184" i="20"/>
  <c r="BL184" i="20" s="1"/>
  <c r="AX184" i="20"/>
  <c r="BS184" i="20" s="1"/>
  <c r="AP184" i="20"/>
  <c r="BK184" i="20" s="1"/>
  <c r="AW184" i="20"/>
  <c r="BR184" i="20" s="1"/>
  <c r="AO184" i="20"/>
  <c r="BJ184" i="20" s="1"/>
  <c r="AV184" i="20"/>
  <c r="BQ184" i="20" s="1"/>
  <c r="AN184" i="20"/>
  <c r="BI184" i="20" s="1"/>
  <c r="AU192" i="20"/>
  <c r="BP192" i="20" s="1"/>
  <c r="AT192" i="20"/>
  <c r="BO192" i="20" s="1"/>
  <c r="AS192" i="20"/>
  <c r="BN192" i="20" s="1"/>
  <c r="AR192" i="20"/>
  <c r="BM192" i="20" s="1"/>
  <c r="AY192" i="20"/>
  <c r="BT192" i="20" s="1"/>
  <c r="AQ192" i="20"/>
  <c r="BL192" i="20" s="1"/>
  <c r="AX192" i="20"/>
  <c r="BS192" i="20" s="1"/>
  <c r="AP192" i="20"/>
  <c r="BK192" i="20" s="1"/>
  <c r="AW192" i="20"/>
  <c r="BR192" i="20" s="1"/>
  <c r="AO192" i="20"/>
  <c r="BJ192" i="20" s="1"/>
  <c r="AV192" i="20"/>
  <c r="BQ192" i="20" s="1"/>
  <c r="AN192" i="20"/>
  <c r="BI192" i="20" s="1"/>
  <c r="AU200" i="20"/>
  <c r="BP200" i="20" s="1"/>
  <c r="AT200" i="20"/>
  <c r="BO200" i="20" s="1"/>
  <c r="AS200" i="20"/>
  <c r="BN200" i="20" s="1"/>
  <c r="AR200" i="20"/>
  <c r="BM200" i="20" s="1"/>
  <c r="AY200" i="20"/>
  <c r="BT200" i="20" s="1"/>
  <c r="AQ200" i="20"/>
  <c r="BL200" i="20" s="1"/>
  <c r="AX200" i="20"/>
  <c r="BS200" i="20" s="1"/>
  <c r="AP200" i="20"/>
  <c r="BK200" i="20" s="1"/>
  <c r="AW200" i="20"/>
  <c r="BR200" i="20" s="1"/>
  <c r="AO200" i="20"/>
  <c r="BJ200" i="20" s="1"/>
  <c r="AV200" i="20"/>
  <c r="BQ200" i="20" s="1"/>
  <c r="AN200" i="20"/>
  <c r="BI200" i="20" s="1"/>
  <c r="AU208" i="20"/>
  <c r="BP208" i="20" s="1"/>
  <c r="AT208" i="20"/>
  <c r="BO208" i="20" s="1"/>
  <c r="AS208" i="20"/>
  <c r="BN208" i="20" s="1"/>
  <c r="AR208" i="20"/>
  <c r="BM208" i="20" s="1"/>
  <c r="AY208" i="20"/>
  <c r="BT208" i="20" s="1"/>
  <c r="AQ208" i="20"/>
  <c r="BL208" i="20" s="1"/>
  <c r="AX208" i="20"/>
  <c r="BS208" i="20" s="1"/>
  <c r="AP208" i="20"/>
  <c r="BK208" i="20" s="1"/>
  <c r="AW208" i="20"/>
  <c r="BR208" i="20" s="1"/>
  <c r="AO208" i="20"/>
  <c r="BJ208" i="20" s="1"/>
  <c r="AV208" i="20"/>
  <c r="BQ208" i="20" s="1"/>
  <c r="AN208" i="20"/>
  <c r="BI208" i="20" s="1"/>
  <c r="AY215" i="20"/>
  <c r="BT215" i="20" s="1"/>
  <c r="AQ215" i="20"/>
  <c r="BL215" i="20" s="1"/>
  <c r="AX215" i="20"/>
  <c r="BS215" i="20" s="1"/>
  <c r="AP215" i="20"/>
  <c r="BK215" i="20" s="1"/>
  <c r="AW215" i="20"/>
  <c r="BR215" i="20" s="1"/>
  <c r="AO215" i="20"/>
  <c r="BJ215" i="20" s="1"/>
  <c r="AV215" i="20"/>
  <c r="BQ215" i="20" s="1"/>
  <c r="AN215" i="20"/>
  <c r="BI215" i="20" s="1"/>
  <c r="AU215" i="20"/>
  <c r="BP215" i="20" s="1"/>
  <c r="AT215" i="20"/>
  <c r="BO215" i="20" s="1"/>
  <c r="AS215" i="20"/>
  <c r="BN215" i="20" s="1"/>
  <c r="AR215" i="20"/>
  <c r="BM215" i="20" s="1"/>
  <c r="AM215" i="20"/>
  <c r="BH215" i="20" s="1"/>
  <c r="AL229" i="20"/>
  <c r="BG229" i="20" s="1"/>
  <c r="AY229" i="20"/>
  <c r="BT229" i="20" s="1"/>
  <c r="AQ229" i="20"/>
  <c r="BL229" i="20" s="1"/>
  <c r="AX229" i="20"/>
  <c r="BS229" i="20" s="1"/>
  <c r="AP229" i="20"/>
  <c r="BK229" i="20" s="1"/>
  <c r="AW229" i="20"/>
  <c r="BR229" i="20" s="1"/>
  <c r="AO229" i="20"/>
  <c r="BJ229" i="20" s="1"/>
  <c r="AV229" i="20"/>
  <c r="BQ229" i="20" s="1"/>
  <c r="AN229" i="20"/>
  <c r="BI229" i="20" s="1"/>
  <c r="AU229" i="20"/>
  <c r="BP229" i="20" s="1"/>
  <c r="AT229" i="20"/>
  <c r="BO229" i="20" s="1"/>
  <c r="AS229" i="20"/>
  <c r="BN229" i="20" s="1"/>
  <c r="AR229" i="20"/>
  <c r="BM229" i="20" s="1"/>
  <c r="Q104" i="20"/>
  <c r="Q56" i="20"/>
  <c r="Q24" i="20"/>
  <c r="AM218" i="20"/>
  <c r="BH218" i="20" s="1"/>
  <c r="AM205" i="20"/>
  <c r="BH205" i="20" s="1"/>
  <c r="AM180" i="20"/>
  <c r="BH180" i="20" s="1"/>
  <c r="AM168" i="20"/>
  <c r="BH168" i="20" s="1"/>
  <c r="AM154" i="20"/>
  <c r="BH154" i="20" s="1"/>
  <c r="AM141" i="20"/>
  <c r="BH141" i="20" s="1"/>
  <c r="AT143" i="20"/>
  <c r="BO143" i="20" s="1"/>
  <c r="AS143" i="20"/>
  <c r="BN143" i="20" s="1"/>
  <c r="AR143" i="20"/>
  <c r="BM143" i="20" s="1"/>
  <c r="AY143" i="20"/>
  <c r="BT143" i="20" s="1"/>
  <c r="AQ143" i="20"/>
  <c r="BL143" i="20" s="1"/>
  <c r="AW143" i="20"/>
  <c r="BR143" i="20" s="1"/>
  <c r="AO143" i="20"/>
  <c r="BJ143" i="20" s="1"/>
  <c r="AV143" i="20"/>
  <c r="BQ143" i="20" s="1"/>
  <c r="AN143" i="20"/>
  <c r="BI143" i="20" s="1"/>
  <c r="AX143" i="20"/>
  <c r="BS143" i="20" s="1"/>
  <c r="AU143" i="20"/>
  <c r="BP143" i="20" s="1"/>
  <c r="AP143" i="20"/>
  <c r="BK143" i="20" s="1"/>
  <c r="AM143" i="20"/>
  <c r="BH143" i="20" s="1"/>
  <c r="AJ127" i="20"/>
  <c r="BE127" i="20" s="1"/>
  <c r="AF137" i="20"/>
  <c r="BA137" i="20" s="1"/>
  <c r="AT137" i="20"/>
  <c r="BO137" i="20" s="1"/>
  <c r="AR137" i="20"/>
  <c r="BM137" i="20" s="1"/>
  <c r="AW137" i="20"/>
  <c r="BR137" i="20" s="1"/>
  <c r="AO137" i="20"/>
  <c r="BJ137" i="20" s="1"/>
  <c r="AV137" i="20"/>
  <c r="BQ137" i="20" s="1"/>
  <c r="AN137" i="20"/>
  <c r="BI137" i="20" s="1"/>
  <c r="AS137" i="20"/>
  <c r="BN137" i="20" s="1"/>
  <c r="AQ137" i="20"/>
  <c r="BL137" i="20" s="1"/>
  <c r="AP137" i="20"/>
  <c r="BK137" i="20" s="1"/>
  <c r="AY137" i="20"/>
  <c r="BT137" i="20" s="1"/>
  <c r="AX137" i="20"/>
  <c r="BS137" i="20" s="1"/>
  <c r="AU137" i="20"/>
  <c r="BP137" i="20" s="1"/>
  <c r="AA138" i="20"/>
  <c r="AG149" i="20"/>
  <c r="BB149" i="20" s="1"/>
  <c r="AT149" i="20"/>
  <c r="BO149" i="20" s="1"/>
  <c r="AS149" i="20"/>
  <c r="BN149" i="20" s="1"/>
  <c r="AR149" i="20"/>
  <c r="BM149" i="20" s="1"/>
  <c r="AY149" i="20"/>
  <c r="BT149" i="20" s="1"/>
  <c r="AQ149" i="20"/>
  <c r="BL149" i="20" s="1"/>
  <c r="AW149" i="20"/>
  <c r="BR149" i="20" s="1"/>
  <c r="AO149" i="20"/>
  <c r="BJ149" i="20" s="1"/>
  <c r="AV149" i="20"/>
  <c r="BQ149" i="20" s="1"/>
  <c r="AN149" i="20"/>
  <c r="BI149" i="20" s="1"/>
  <c r="AX149" i="20"/>
  <c r="BS149" i="20" s="1"/>
  <c r="AU149" i="20"/>
  <c r="BP149" i="20" s="1"/>
  <c r="AP149" i="20"/>
  <c r="BK149" i="20" s="1"/>
  <c r="AJ156" i="20"/>
  <c r="BE156" i="20" s="1"/>
  <c r="AX156" i="20"/>
  <c r="BS156" i="20" s="1"/>
  <c r="AP156" i="20"/>
  <c r="BK156" i="20" s="1"/>
  <c r="AW156" i="20"/>
  <c r="BR156" i="20" s="1"/>
  <c r="AO156" i="20"/>
  <c r="BJ156" i="20" s="1"/>
  <c r="AV156" i="20"/>
  <c r="BQ156" i="20" s="1"/>
  <c r="AN156" i="20"/>
  <c r="BI156" i="20" s="1"/>
  <c r="AU156" i="20"/>
  <c r="BP156" i="20" s="1"/>
  <c r="AS156" i="20"/>
  <c r="BN156" i="20" s="1"/>
  <c r="AR156" i="20"/>
  <c r="BM156" i="20" s="1"/>
  <c r="AY156" i="20"/>
  <c r="BT156" i="20" s="1"/>
  <c r="AT156" i="20"/>
  <c r="BO156" i="20" s="1"/>
  <c r="AQ156" i="20"/>
  <c r="BL156" i="20" s="1"/>
  <c r="AT163" i="20"/>
  <c r="BO163" i="20" s="1"/>
  <c r="AS163" i="20"/>
  <c r="BN163" i="20" s="1"/>
  <c r="AR163" i="20"/>
  <c r="BM163" i="20" s="1"/>
  <c r="AY163" i="20"/>
  <c r="BT163" i="20" s="1"/>
  <c r="AQ163" i="20"/>
  <c r="BL163" i="20" s="1"/>
  <c r="AW163" i="20"/>
  <c r="BR163" i="20" s="1"/>
  <c r="AO163" i="20"/>
  <c r="BJ163" i="20" s="1"/>
  <c r="AV163" i="20"/>
  <c r="BQ163" i="20" s="1"/>
  <c r="AN163" i="20"/>
  <c r="BI163" i="20" s="1"/>
  <c r="AX163" i="20"/>
  <c r="BS163" i="20" s="1"/>
  <c r="AU163" i="20"/>
  <c r="BP163" i="20" s="1"/>
  <c r="AP163" i="20"/>
  <c r="BK163" i="20" s="1"/>
  <c r="AM163" i="20"/>
  <c r="BH163" i="20" s="1"/>
  <c r="P170" i="20"/>
  <c r="AX170" i="20"/>
  <c r="BS170" i="20" s="1"/>
  <c r="AP170" i="20"/>
  <c r="BK170" i="20" s="1"/>
  <c r="AW170" i="20"/>
  <c r="BR170" i="20" s="1"/>
  <c r="AO170" i="20"/>
  <c r="BJ170" i="20" s="1"/>
  <c r="AV170" i="20"/>
  <c r="BQ170" i="20" s="1"/>
  <c r="AN170" i="20"/>
  <c r="BI170" i="20" s="1"/>
  <c r="AU170" i="20"/>
  <c r="BP170" i="20" s="1"/>
  <c r="AS170" i="20"/>
  <c r="BN170" i="20" s="1"/>
  <c r="AR170" i="20"/>
  <c r="BM170" i="20" s="1"/>
  <c r="AY170" i="20"/>
  <c r="BT170" i="20" s="1"/>
  <c r="AT170" i="20"/>
  <c r="BO170" i="20" s="1"/>
  <c r="AQ170" i="20"/>
  <c r="BL170" i="20" s="1"/>
  <c r="AK177" i="20"/>
  <c r="BF177" i="20" s="1"/>
  <c r="AY177" i="20"/>
  <c r="BT177" i="20" s="1"/>
  <c r="AQ177" i="20"/>
  <c r="BL177" i="20" s="1"/>
  <c r="AX177" i="20"/>
  <c r="BS177" i="20" s="1"/>
  <c r="AP177" i="20"/>
  <c r="BK177" i="20" s="1"/>
  <c r="AW177" i="20"/>
  <c r="BR177" i="20" s="1"/>
  <c r="AO177" i="20"/>
  <c r="BJ177" i="20" s="1"/>
  <c r="AU177" i="20"/>
  <c r="BP177" i="20" s="1"/>
  <c r="AT177" i="20"/>
  <c r="BO177" i="20" s="1"/>
  <c r="AS177" i="20"/>
  <c r="BN177" i="20" s="1"/>
  <c r="AV177" i="20"/>
  <c r="BQ177" i="20" s="1"/>
  <c r="AN177" i="20"/>
  <c r="BI177" i="20" s="1"/>
  <c r="AR177" i="20"/>
  <c r="BM177" i="20" s="1"/>
  <c r="AY185" i="20"/>
  <c r="BT185" i="20" s="1"/>
  <c r="AQ185" i="20"/>
  <c r="BL185" i="20" s="1"/>
  <c r="AX185" i="20"/>
  <c r="BS185" i="20" s="1"/>
  <c r="AP185" i="20"/>
  <c r="BK185" i="20" s="1"/>
  <c r="AW185" i="20"/>
  <c r="BR185" i="20" s="1"/>
  <c r="AO185" i="20"/>
  <c r="BJ185" i="20" s="1"/>
  <c r="AV185" i="20"/>
  <c r="BQ185" i="20" s="1"/>
  <c r="AN185" i="20"/>
  <c r="BI185" i="20" s="1"/>
  <c r="AU185" i="20"/>
  <c r="BP185" i="20" s="1"/>
  <c r="AT185" i="20"/>
  <c r="BO185" i="20" s="1"/>
  <c r="AS185" i="20"/>
  <c r="BN185" i="20" s="1"/>
  <c r="AR185" i="20"/>
  <c r="BM185" i="20" s="1"/>
  <c r="AY193" i="20"/>
  <c r="BT193" i="20" s="1"/>
  <c r="AQ193" i="20"/>
  <c r="BL193" i="20" s="1"/>
  <c r="AX193" i="20"/>
  <c r="BS193" i="20" s="1"/>
  <c r="AP193" i="20"/>
  <c r="BK193" i="20" s="1"/>
  <c r="AW193" i="20"/>
  <c r="BR193" i="20" s="1"/>
  <c r="AO193" i="20"/>
  <c r="BJ193" i="20" s="1"/>
  <c r="AV193" i="20"/>
  <c r="BQ193" i="20" s="1"/>
  <c r="AN193" i="20"/>
  <c r="BI193" i="20" s="1"/>
  <c r="AU193" i="20"/>
  <c r="BP193" i="20" s="1"/>
  <c r="AT193" i="20"/>
  <c r="BO193" i="20" s="1"/>
  <c r="AS193" i="20"/>
  <c r="BN193" i="20" s="1"/>
  <c r="AR193" i="20"/>
  <c r="BM193" i="20" s="1"/>
  <c r="AY201" i="20"/>
  <c r="BT201" i="20" s="1"/>
  <c r="AQ201" i="20"/>
  <c r="BL201" i="20" s="1"/>
  <c r="AX201" i="20"/>
  <c r="BS201" i="20" s="1"/>
  <c r="AP201" i="20"/>
  <c r="BK201" i="20" s="1"/>
  <c r="AW201" i="20"/>
  <c r="BR201" i="20" s="1"/>
  <c r="AO201" i="20"/>
  <c r="BJ201" i="20" s="1"/>
  <c r="AV201" i="20"/>
  <c r="BQ201" i="20" s="1"/>
  <c r="AN201" i="20"/>
  <c r="BI201" i="20" s="1"/>
  <c r="AU201" i="20"/>
  <c r="BP201" i="20" s="1"/>
  <c r="AT201" i="20"/>
  <c r="BO201" i="20" s="1"/>
  <c r="AS201" i="20"/>
  <c r="BN201" i="20" s="1"/>
  <c r="AR201" i="20"/>
  <c r="BM201" i="20" s="1"/>
  <c r="AY209" i="20"/>
  <c r="BT209" i="20" s="1"/>
  <c r="AQ209" i="20"/>
  <c r="BL209" i="20" s="1"/>
  <c r="AX209" i="20"/>
  <c r="BS209" i="20" s="1"/>
  <c r="AP209" i="20"/>
  <c r="BK209" i="20" s="1"/>
  <c r="AW209" i="20"/>
  <c r="BR209" i="20" s="1"/>
  <c r="AO209" i="20"/>
  <c r="BJ209" i="20" s="1"/>
  <c r="AV209" i="20"/>
  <c r="BQ209" i="20" s="1"/>
  <c r="AN209" i="20"/>
  <c r="BI209" i="20" s="1"/>
  <c r="AU209" i="20"/>
  <c r="BP209" i="20" s="1"/>
  <c r="AT209" i="20"/>
  <c r="BO209" i="20" s="1"/>
  <c r="AS209" i="20"/>
  <c r="BN209" i="20" s="1"/>
  <c r="AR209" i="20"/>
  <c r="BM209" i="20" s="1"/>
  <c r="AU216" i="20"/>
  <c r="BP216" i="20" s="1"/>
  <c r="AT216" i="20"/>
  <c r="BO216" i="20" s="1"/>
  <c r="AS216" i="20"/>
  <c r="BN216" i="20" s="1"/>
  <c r="AR216" i="20"/>
  <c r="BM216" i="20" s="1"/>
  <c r="AY216" i="20"/>
  <c r="BT216" i="20" s="1"/>
  <c r="AQ216" i="20"/>
  <c r="BL216" i="20" s="1"/>
  <c r="AX216" i="20"/>
  <c r="BS216" i="20" s="1"/>
  <c r="AP216" i="20"/>
  <c r="BK216" i="20" s="1"/>
  <c r="AW216" i="20"/>
  <c r="BR216" i="20" s="1"/>
  <c r="AO216" i="20"/>
  <c r="BJ216" i="20" s="1"/>
  <c r="AV216" i="20"/>
  <c r="BQ216" i="20" s="1"/>
  <c r="AN216" i="20"/>
  <c r="BI216" i="20" s="1"/>
  <c r="AK222" i="20"/>
  <c r="BF222" i="20" s="1"/>
  <c r="AU230" i="20"/>
  <c r="BP230" i="20" s="1"/>
  <c r="AT230" i="20"/>
  <c r="BO230" i="20" s="1"/>
  <c r="AS230" i="20"/>
  <c r="BN230" i="20" s="1"/>
  <c r="AR230" i="20"/>
  <c r="BM230" i="20" s="1"/>
  <c r="AY230" i="20"/>
  <c r="BT230" i="20" s="1"/>
  <c r="AQ230" i="20"/>
  <c r="BL230" i="20" s="1"/>
  <c r="AX230" i="20"/>
  <c r="BS230" i="20" s="1"/>
  <c r="AP230" i="20"/>
  <c r="BK230" i="20" s="1"/>
  <c r="AW230" i="20"/>
  <c r="BR230" i="20" s="1"/>
  <c r="AO230" i="20"/>
  <c r="BJ230" i="20" s="1"/>
  <c r="AV230" i="20"/>
  <c r="BQ230" i="20" s="1"/>
  <c r="AN230" i="20"/>
  <c r="BI230" i="20" s="1"/>
  <c r="AM230" i="20"/>
  <c r="BH230" i="20" s="1"/>
  <c r="Q69" i="20"/>
  <c r="AM229" i="20"/>
  <c r="BH229" i="20" s="1"/>
  <c r="AM204" i="20"/>
  <c r="BH204" i="20" s="1"/>
  <c r="AM192" i="20"/>
  <c r="BH192" i="20" s="1"/>
  <c r="AM165" i="20"/>
  <c r="BH165" i="20" s="1"/>
  <c r="AM153" i="20"/>
  <c r="BH153" i="20" s="1"/>
  <c r="AM140" i="20"/>
  <c r="BH140" i="20" s="1"/>
  <c r="AX172" i="20"/>
  <c r="BS172" i="20" s="1"/>
  <c r="AP172" i="20"/>
  <c r="BK172" i="20" s="1"/>
  <c r="AW172" i="20"/>
  <c r="BR172" i="20" s="1"/>
  <c r="AO172" i="20"/>
  <c r="BJ172" i="20" s="1"/>
  <c r="AV172" i="20"/>
  <c r="BQ172" i="20" s="1"/>
  <c r="AN172" i="20"/>
  <c r="BI172" i="20" s="1"/>
  <c r="AU172" i="20"/>
  <c r="BP172" i="20" s="1"/>
  <c r="AS172" i="20"/>
  <c r="BN172" i="20" s="1"/>
  <c r="AR172" i="20"/>
  <c r="BM172" i="20" s="1"/>
  <c r="AY172" i="20"/>
  <c r="BT172" i="20" s="1"/>
  <c r="AT172" i="20"/>
  <c r="BO172" i="20" s="1"/>
  <c r="AQ172" i="20"/>
  <c r="BL172" i="20" s="1"/>
  <c r="AY203" i="20"/>
  <c r="BT203" i="20" s="1"/>
  <c r="AQ203" i="20"/>
  <c r="BL203" i="20" s="1"/>
  <c r="AX203" i="20"/>
  <c r="BS203" i="20" s="1"/>
  <c r="AP203" i="20"/>
  <c r="BK203" i="20" s="1"/>
  <c r="AW203" i="20"/>
  <c r="BR203" i="20" s="1"/>
  <c r="AO203" i="20"/>
  <c r="BJ203" i="20" s="1"/>
  <c r="AV203" i="20"/>
  <c r="BQ203" i="20" s="1"/>
  <c r="AN203" i="20"/>
  <c r="BI203" i="20" s="1"/>
  <c r="AU203" i="20"/>
  <c r="BP203" i="20" s="1"/>
  <c r="AT203" i="20"/>
  <c r="BO203" i="20" s="1"/>
  <c r="AS203" i="20"/>
  <c r="BN203" i="20" s="1"/>
  <c r="AR203" i="20"/>
  <c r="BM203" i="20" s="1"/>
  <c r="AM203" i="20"/>
  <c r="BH203" i="20" s="1"/>
  <c r="AX142" i="20"/>
  <c r="BS142" i="20" s="1"/>
  <c r="AP142" i="20"/>
  <c r="BK142" i="20" s="1"/>
  <c r="AW142" i="20"/>
  <c r="BR142" i="20" s="1"/>
  <c r="AO142" i="20"/>
  <c r="BJ142" i="20" s="1"/>
  <c r="AV142" i="20"/>
  <c r="BQ142" i="20" s="1"/>
  <c r="AN142" i="20"/>
  <c r="BI142" i="20" s="1"/>
  <c r="AU142" i="20"/>
  <c r="BP142" i="20" s="1"/>
  <c r="AS142" i="20"/>
  <c r="BN142" i="20" s="1"/>
  <c r="AR142" i="20"/>
  <c r="BM142" i="20" s="1"/>
  <c r="AT142" i="20"/>
  <c r="BO142" i="20" s="1"/>
  <c r="AQ142" i="20"/>
  <c r="BL142" i="20" s="1"/>
  <c r="AY142" i="20"/>
  <c r="BT142" i="20" s="1"/>
  <c r="AM142" i="20"/>
  <c r="BH142" i="20" s="1"/>
  <c r="AX164" i="20"/>
  <c r="BS164" i="20" s="1"/>
  <c r="AP164" i="20"/>
  <c r="BK164" i="20" s="1"/>
  <c r="AW164" i="20"/>
  <c r="BR164" i="20" s="1"/>
  <c r="AO164" i="20"/>
  <c r="BJ164" i="20" s="1"/>
  <c r="AV164" i="20"/>
  <c r="BQ164" i="20" s="1"/>
  <c r="AN164" i="20"/>
  <c r="BI164" i="20" s="1"/>
  <c r="AU164" i="20"/>
  <c r="BP164" i="20" s="1"/>
  <c r="AS164" i="20"/>
  <c r="BN164" i="20" s="1"/>
  <c r="AR164" i="20"/>
  <c r="BM164" i="20" s="1"/>
  <c r="AY164" i="20"/>
  <c r="BT164" i="20" s="1"/>
  <c r="AT164" i="20"/>
  <c r="BO164" i="20" s="1"/>
  <c r="AQ164" i="20"/>
  <c r="BL164" i="20" s="1"/>
  <c r="AT171" i="20"/>
  <c r="BO171" i="20" s="1"/>
  <c r="AS171" i="20"/>
  <c r="BN171" i="20" s="1"/>
  <c r="AR171" i="20"/>
  <c r="BM171" i="20" s="1"/>
  <c r="AY171" i="20"/>
  <c r="BT171" i="20" s="1"/>
  <c r="AQ171" i="20"/>
  <c r="BL171" i="20" s="1"/>
  <c r="AW171" i="20"/>
  <c r="BR171" i="20" s="1"/>
  <c r="AO171" i="20"/>
  <c r="BJ171" i="20" s="1"/>
  <c r="AV171" i="20"/>
  <c r="BQ171" i="20" s="1"/>
  <c r="AN171" i="20"/>
  <c r="BI171" i="20" s="1"/>
  <c r="AX171" i="20"/>
  <c r="BS171" i="20" s="1"/>
  <c r="AU171" i="20"/>
  <c r="BP171" i="20" s="1"/>
  <c r="AP171" i="20"/>
  <c r="BK171" i="20" s="1"/>
  <c r="AM171" i="20"/>
  <c r="BH171" i="20" s="1"/>
  <c r="AU178" i="20"/>
  <c r="BP178" i="20" s="1"/>
  <c r="AT178" i="20"/>
  <c r="BO178" i="20" s="1"/>
  <c r="AS178" i="20"/>
  <c r="BN178" i="20" s="1"/>
  <c r="AY178" i="20"/>
  <c r="BT178" i="20" s="1"/>
  <c r="AQ178" i="20"/>
  <c r="BL178" i="20" s="1"/>
  <c r="AX178" i="20"/>
  <c r="BS178" i="20" s="1"/>
  <c r="AP178" i="20"/>
  <c r="BK178" i="20" s="1"/>
  <c r="AW178" i="20"/>
  <c r="BR178" i="20" s="1"/>
  <c r="AO178" i="20"/>
  <c r="BJ178" i="20" s="1"/>
  <c r="AV178" i="20"/>
  <c r="BQ178" i="20" s="1"/>
  <c r="AR178" i="20"/>
  <c r="BM178" i="20" s="1"/>
  <c r="AN178" i="20"/>
  <c r="BI178" i="20" s="1"/>
  <c r="AU186" i="20"/>
  <c r="BP186" i="20" s="1"/>
  <c r="AT186" i="20"/>
  <c r="BO186" i="20" s="1"/>
  <c r="AS186" i="20"/>
  <c r="BN186" i="20" s="1"/>
  <c r="AR186" i="20"/>
  <c r="BM186" i="20" s="1"/>
  <c r="AY186" i="20"/>
  <c r="BT186" i="20" s="1"/>
  <c r="AQ186" i="20"/>
  <c r="BL186" i="20" s="1"/>
  <c r="AX186" i="20"/>
  <c r="BS186" i="20" s="1"/>
  <c r="AP186" i="20"/>
  <c r="BK186" i="20" s="1"/>
  <c r="AW186" i="20"/>
  <c r="BR186" i="20" s="1"/>
  <c r="AO186" i="20"/>
  <c r="BJ186" i="20" s="1"/>
  <c r="AV186" i="20"/>
  <c r="BQ186" i="20" s="1"/>
  <c r="AN186" i="20"/>
  <c r="BI186" i="20" s="1"/>
  <c r="AU194" i="20"/>
  <c r="BP194" i="20" s="1"/>
  <c r="AT194" i="20"/>
  <c r="BO194" i="20" s="1"/>
  <c r="AS194" i="20"/>
  <c r="BN194" i="20" s="1"/>
  <c r="AR194" i="20"/>
  <c r="BM194" i="20" s="1"/>
  <c r="AY194" i="20"/>
  <c r="BT194" i="20" s="1"/>
  <c r="AQ194" i="20"/>
  <c r="BL194" i="20" s="1"/>
  <c r="AX194" i="20"/>
  <c r="BS194" i="20" s="1"/>
  <c r="AP194" i="20"/>
  <c r="BK194" i="20" s="1"/>
  <c r="AW194" i="20"/>
  <c r="BR194" i="20" s="1"/>
  <c r="AO194" i="20"/>
  <c r="BJ194" i="20" s="1"/>
  <c r="AN194" i="20"/>
  <c r="BI194" i="20" s="1"/>
  <c r="AV194" i="20"/>
  <c r="BQ194" i="20" s="1"/>
  <c r="AU202" i="20"/>
  <c r="BP202" i="20" s="1"/>
  <c r="AT202" i="20"/>
  <c r="BO202" i="20" s="1"/>
  <c r="AS202" i="20"/>
  <c r="BN202" i="20" s="1"/>
  <c r="AR202" i="20"/>
  <c r="BM202" i="20" s="1"/>
  <c r="AY202" i="20"/>
  <c r="BT202" i="20" s="1"/>
  <c r="AQ202" i="20"/>
  <c r="BL202" i="20" s="1"/>
  <c r="AX202" i="20"/>
  <c r="BS202" i="20" s="1"/>
  <c r="AP202" i="20"/>
  <c r="BK202" i="20" s="1"/>
  <c r="AW202" i="20"/>
  <c r="BR202" i="20" s="1"/>
  <c r="AO202" i="20"/>
  <c r="BJ202" i="20" s="1"/>
  <c r="AV202" i="20"/>
  <c r="BQ202" i="20" s="1"/>
  <c r="AN202" i="20"/>
  <c r="BI202" i="20" s="1"/>
  <c r="AU210" i="20"/>
  <c r="BP210" i="20" s="1"/>
  <c r="AT210" i="20"/>
  <c r="BO210" i="20" s="1"/>
  <c r="AS210" i="20"/>
  <c r="BN210" i="20" s="1"/>
  <c r="AR210" i="20"/>
  <c r="BM210" i="20" s="1"/>
  <c r="AY210" i="20"/>
  <c r="BT210" i="20" s="1"/>
  <c r="AQ210" i="20"/>
  <c r="BL210" i="20" s="1"/>
  <c r="AX210" i="20"/>
  <c r="BS210" i="20" s="1"/>
  <c r="AP210" i="20"/>
  <c r="BK210" i="20" s="1"/>
  <c r="AW210" i="20"/>
  <c r="BR210" i="20" s="1"/>
  <c r="AO210" i="20"/>
  <c r="BJ210" i="20" s="1"/>
  <c r="AN210" i="20"/>
  <c r="BI210" i="20" s="1"/>
  <c r="AV210" i="20"/>
  <c r="BQ210" i="20" s="1"/>
  <c r="AL217" i="20"/>
  <c r="BG217" i="20" s="1"/>
  <c r="AY217" i="20"/>
  <c r="BT217" i="20" s="1"/>
  <c r="AQ217" i="20"/>
  <c r="BL217" i="20" s="1"/>
  <c r="AX217" i="20"/>
  <c r="BS217" i="20" s="1"/>
  <c r="AP217" i="20"/>
  <c r="BK217" i="20" s="1"/>
  <c r="AW217" i="20"/>
  <c r="BR217" i="20" s="1"/>
  <c r="AO217" i="20"/>
  <c r="BJ217" i="20" s="1"/>
  <c r="AV217" i="20"/>
  <c r="BQ217" i="20" s="1"/>
  <c r="AN217" i="20"/>
  <c r="BI217" i="20" s="1"/>
  <c r="AU217" i="20"/>
  <c r="BP217" i="20" s="1"/>
  <c r="AT217" i="20"/>
  <c r="BO217" i="20" s="1"/>
  <c r="AS217" i="20"/>
  <c r="BN217" i="20" s="1"/>
  <c r="AR217" i="20"/>
  <c r="BM217" i="20" s="1"/>
  <c r="AY223" i="20"/>
  <c r="BT223" i="20" s="1"/>
  <c r="AQ223" i="20"/>
  <c r="BL223" i="20" s="1"/>
  <c r="AX223" i="20"/>
  <c r="BS223" i="20" s="1"/>
  <c r="AP223" i="20"/>
  <c r="BK223" i="20" s="1"/>
  <c r="AW223" i="20"/>
  <c r="BR223" i="20" s="1"/>
  <c r="AO223" i="20"/>
  <c r="BJ223" i="20" s="1"/>
  <c r="AV223" i="20"/>
  <c r="BQ223" i="20" s="1"/>
  <c r="AN223" i="20"/>
  <c r="BI223" i="20" s="1"/>
  <c r="AU223" i="20"/>
  <c r="BP223" i="20" s="1"/>
  <c r="AT223" i="20"/>
  <c r="BO223" i="20" s="1"/>
  <c r="AS223" i="20"/>
  <c r="BN223" i="20" s="1"/>
  <c r="AR223" i="20"/>
  <c r="BM223" i="20" s="1"/>
  <c r="AM223" i="20"/>
  <c r="BH223" i="20" s="1"/>
  <c r="AY231" i="20"/>
  <c r="BT231" i="20" s="1"/>
  <c r="AQ231" i="20"/>
  <c r="BL231" i="20" s="1"/>
  <c r="AX231" i="20"/>
  <c r="BS231" i="20" s="1"/>
  <c r="AP231" i="20"/>
  <c r="BK231" i="20" s="1"/>
  <c r="AW231" i="20"/>
  <c r="BR231" i="20" s="1"/>
  <c r="AO231" i="20"/>
  <c r="BJ231" i="20" s="1"/>
  <c r="AV231" i="20"/>
  <c r="BQ231" i="20" s="1"/>
  <c r="AN231" i="20"/>
  <c r="BI231" i="20" s="1"/>
  <c r="AU231" i="20"/>
  <c r="BP231" i="20" s="1"/>
  <c r="AT231" i="20"/>
  <c r="BO231" i="20" s="1"/>
  <c r="AS231" i="20"/>
  <c r="BN231" i="20" s="1"/>
  <c r="AR231" i="20"/>
  <c r="BM231" i="20" s="1"/>
  <c r="AM231" i="20"/>
  <c r="BH231" i="20" s="1"/>
  <c r="Q109" i="20"/>
  <c r="AM228" i="20"/>
  <c r="BH228" i="20" s="1"/>
  <c r="AM216" i="20"/>
  <c r="BH216" i="20" s="1"/>
  <c r="AM202" i="20"/>
  <c r="BH202" i="20" s="1"/>
  <c r="AM189" i="20"/>
  <c r="BH189" i="20" s="1"/>
  <c r="AM177" i="20"/>
  <c r="BH177" i="20" s="1"/>
  <c r="AM164" i="20"/>
  <c r="BH164" i="20" s="1"/>
  <c r="AM152" i="20"/>
  <c r="BH152" i="20" s="1"/>
  <c r="AM138" i="20"/>
  <c r="BH138" i="20" s="1"/>
  <c r="AA198" i="20"/>
  <c r="AG137" i="20"/>
  <c r="BB137" i="20" s="1"/>
  <c r="AF141" i="20"/>
  <c r="BA141" i="20" s="1"/>
  <c r="AI147" i="20"/>
  <c r="BD147" i="20" s="1"/>
  <c r="AA155" i="20"/>
  <c r="P168" i="20"/>
  <c r="AA171" i="20"/>
  <c r="AI190" i="20"/>
  <c r="BD190" i="20" s="1"/>
  <c r="AA144" i="20"/>
  <c r="P137" i="20"/>
  <c r="P141" i="20"/>
  <c r="AA230" i="20"/>
  <c r="AF124" i="20"/>
  <c r="BA124" i="20" s="1"/>
  <c r="AA147" i="20"/>
  <c r="AG207" i="20"/>
  <c r="BB207" i="20" s="1"/>
  <c r="AA223" i="20"/>
  <c r="AA131" i="20"/>
  <c r="AJ141" i="20"/>
  <c r="BE141" i="20" s="1"/>
  <c r="AF156" i="20"/>
  <c r="BA156" i="20" s="1"/>
  <c r="AA164" i="20"/>
  <c r="AK168" i="20"/>
  <c r="BF168" i="20" s="1"/>
  <c r="AA183" i="20"/>
  <c r="AF188" i="20"/>
  <c r="BA188" i="20" s="1"/>
  <c r="AK190" i="20"/>
  <c r="BF190" i="20" s="1"/>
  <c r="P192" i="20"/>
  <c r="AA197" i="20"/>
  <c r="AJ140" i="20"/>
  <c r="BE140" i="20" s="1"/>
  <c r="AI216" i="20"/>
  <c r="BD216" i="20" s="1"/>
  <c r="AI194" i="20"/>
  <c r="BD194" i="20" s="1"/>
  <c r="AI206" i="20"/>
  <c r="BD206" i="20" s="1"/>
  <c r="AH207" i="20"/>
  <c r="BC207" i="20" s="1"/>
  <c r="AJ214" i="20"/>
  <c r="BE214" i="20" s="1"/>
  <c r="AG182" i="20"/>
  <c r="BB182" i="20" s="1"/>
  <c r="AF177" i="20"/>
  <c r="BA177" i="20" s="1"/>
  <c r="P207" i="20"/>
  <c r="AK214" i="20"/>
  <c r="BF214" i="20" s="1"/>
  <c r="AG217" i="20"/>
  <c r="BB217" i="20" s="1"/>
  <c r="AA127" i="20"/>
  <c r="P133" i="20"/>
  <c r="AK152" i="20"/>
  <c r="BF152" i="20" s="1"/>
  <c r="AF172" i="20"/>
  <c r="BA172" i="20" s="1"/>
  <c r="AA199" i="20"/>
  <c r="AI213" i="20"/>
  <c r="BD213" i="20" s="1"/>
  <c r="P222" i="20"/>
  <c r="P131" i="20"/>
  <c r="AH147" i="20"/>
  <c r="BC147" i="20" s="1"/>
  <c r="AJ172" i="20"/>
  <c r="BE172" i="20" s="1"/>
  <c r="AK192" i="20"/>
  <c r="BF192" i="20" s="1"/>
  <c r="AA193" i="20"/>
  <c r="AJ198" i="20"/>
  <c r="BE198" i="20" s="1"/>
  <c r="AJ213" i="20"/>
  <c r="BE213" i="20" s="1"/>
  <c r="AA219" i="20"/>
  <c r="AA228" i="20"/>
  <c r="AH230" i="20"/>
  <c r="BC230" i="20" s="1"/>
  <c r="AH142" i="20"/>
  <c r="BC142" i="20" s="1"/>
  <c r="AH145" i="20"/>
  <c r="BC145" i="20" s="1"/>
  <c r="AL162" i="20"/>
  <c r="BG162" i="20" s="1"/>
  <c r="AL164" i="20"/>
  <c r="BG164" i="20" s="1"/>
  <c r="AG174" i="20"/>
  <c r="BB174" i="20" s="1"/>
  <c r="AH176" i="20"/>
  <c r="BC176" i="20" s="1"/>
  <c r="AL180" i="20"/>
  <c r="BG180" i="20" s="1"/>
  <c r="AH199" i="20"/>
  <c r="BC199" i="20" s="1"/>
  <c r="AA125" i="20"/>
  <c r="AA129" i="20"/>
  <c r="AJ152" i="20"/>
  <c r="BE152" i="20" s="1"/>
  <c r="AH166" i="20"/>
  <c r="BC166" i="20" s="1"/>
  <c r="AH168" i="20"/>
  <c r="BC168" i="20" s="1"/>
  <c r="AF194" i="20"/>
  <c r="BA194" i="20" s="1"/>
  <c r="AA201" i="20"/>
  <c r="AH202" i="20"/>
  <c r="BC202" i="20" s="1"/>
  <c r="AA208" i="20"/>
  <c r="AF132" i="20"/>
  <c r="BA132" i="20" s="1"/>
  <c r="AJ142" i="20"/>
  <c r="BE142" i="20" s="1"/>
  <c r="AL146" i="20"/>
  <c r="BG146" i="20" s="1"/>
  <c r="AG158" i="20"/>
  <c r="BB158" i="20" s="1"/>
  <c r="AH160" i="20"/>
  <c r="BC160" i="20" s="1"/>
  <c r="AL169" i="20"/>
  <c r="BG169" i="20" s="1"/>
  <c r="AI178" i="20"/>
  <c r="BD178" i="20" s="1"/>
  <c r="AF180" i="20"/>
  <c r="BA180" i="20" s="1"/>
  <c r="AF208" i="20"/>
  <c r="BA208" i="20" s="1"/>
  <c r="AG143" i="20"/>
  <c r="BB143" i="20" s="1"/>
  <c r="AF155" i="20"/>
  <c r="BA155" i="20" s="1"/>
  <c r="AK162" i="20"/>
  <c r="BF162" i="20" s="1"/>
  <c r="AA163" i="20"/>
  <c r="AL170" i="20"/>
  <c r="BG170" i="20" s="1"/>
  <c r="AF176" i="20"/>
  <c r="BA176" i="20" s="1"/>
  <c r="AA179" i="20"/>
  <c r="AA181" i="20"/>
  <c r="AH193" i="20"/>
  <c r="BC193" i="20" s="1"/>
  <c r="AF134" i="20"/>
  <c r="BA134" i="20" s="1"/>
  <c r="AH137" i="20"/>
  <c r="BC137" i="20" s="1"/>
  <c r="AI140" i="20"/>
  <c r="BD140" i="20" s="1"/>
  <c r="AL147" i="20"/>
  <c r="BG147" i="20" s="1"/>
  <c r="AI148" i="20"/>
  <c r="BD148" i="20" s="1"/>
  <c r="AH155" i="20"/>
  <c r="BC155" i="20" s="1"/>
  <c r="AI156" i="20"/>
  <c r="BD156" i="20" s="1"/>
  <c r="AL158" i="20"/>
  <c r="BG158" i="20" s="1"/>
  <c r="AF160" i="20"/>
  <c r="BA160" i="20" s="1"/>
  <c r="AG164" i="20"/>
  <c r="BB164" i="20" s="1"/>
  <c r="AI166" i="20"/>
  <c r="BD166" i="20" s="1"/>
  <c r="AA167" i="20"/>
  <c r="AF171" i="20"/>
  <c r="BA171" i="20" s="1"/>
  <c r="P172" i="20"/>
  <c r="AI176" i="20"/>
  <c r="BD176" i="20" s="1"/>
  <c r="AL181" i="20"/>
  <c r="BG181" i="20" s="1"/>
  <c r="AF189" i="20"/>
  <c r="BA189" i="20" s="1"/>
  <c r="AJ195" i="20"/>
  <c r="BE195" i="20" s="1"/>
  <c r="AG197" i="20"/>
  <c r="BB197" i="20" s="1"/>
  <c r="AF199" i="20"/>
  <c r="BA199" i="20" s="1"/>
  <c r="AA206" i="20"/>
  <c r="AG215" i="20"/>
  <c r="BB215" i="20" s="1"/>
  <c r="AA121" i="20"/>
  <c r="AA123" i="20"/>
  <c r="AH127" i="20"/>
  <c r="BC127" i="20" s="1"/>
  <c r="AL133" i="20"/>
  <c r="BG133" i="20" s="1"/>
  <c r="AK138" i="20"/>
  <c r="BF138" i="20" s="1"/>
  <c r="AL143" i="20"/>
  <c r="BG143" i="20" s="1"/>
  <c r="AL149" i="20"/>
  <c r="BG149" i="20" s="1"/>
  <c r="AI151" i="20"/>
  <c r="BD151" i="20" s="1"/>
  <c r="AK154" i="20"/>
  <c r="BF154" i="20" s="1"/>
  <c r="AI155" i="20"/>
  <c r="BD155" i="20" s="1"/>
  <c r="P156" i="20"/>
  <c r="P162" i="20"/>
  <c r="AJ164" i="20"/>
  <c r="BE164" i="20" s="1"/>
  <c r="AF168" i="20"/>
  <c r="BA168" i="20" s="1"/>
  <c r="AI171" i="20"/>
  <c r="BD171" i="20" s="1"/>
  <c r="AG173" i="20"/>
  <c r="BB173" i="20" s="1"/>
  <c r="P176" i="20"/>
  <c r="AK176" i="20"/>
  <c r="BF176" i="20" s="1"/>
  <c r="P184" i="20"/>
  <c r="AA186" i="20"/>
  <c r="AL188" i="20"/>
  <c r="BG188" i="20" s="1"/>
  <c r="AJ189" i="20"/>
  <c r="BE189" i="20" s="1"/>
  <c r="AL198" i="20"/>
  <c r="BG198" i="20" s="1"/>
  <c r="AI199" i="20"/>
  <c r="BD199" i="20" s="1"/>
  <c r="AL201" i="20"/>
  <c r="BG201" i="20" s="1"/>
  <c r="AI212" i="20"/>
  <c r="BD212" i="20" s="1"/>
  <c r="AL214" i="20"/>
  <c r="BG214" i="20" s="1"/>
  <c r="P127" i="20"/>
  <c r="AL141" i="20"/>
  <c r="BG141" i="20" s="1"/>
  <c r="AJ144" i="20"/>
  <c r="BE144" i="20" s="1"/>
  <c r="AL156" i="20"/>
  <c r="BG156" i="20" s="1"/>
  <c r="AK156" i="20"/>
  <c r="BF156" i="20" s="1"/>
  <c r="AF163" i="20"/>
  <c r="BA163" i="20" s="1"/>
  <c r="P164" i="20"/>
  <c r="AA165" i="20"/>
  <c r="AA169" i="20"/>
  <c r="AL172" i="20"/>
  <c r="BG172" i="20" s="1"/>
  <c r="AA172" i="20"/>
  <c r="AA174" i="20"/>
  <c r="AH182" i="20"/>
  <c r="BC182" i="20" s="1"/>
  <c r="AF183" i="20"/>
  <c r="BA183" i="20" s="1"/>
  <c r="AG196" i="20"/>
  <c r="BB196" i="20" s="1"/>
  <c r="P199" i="20"/>
  <c r="AA200" i="20"/>
  <c r="AK202" i="20"/>
  <c r="BF202" i="20" s="1"/>
  <c r="AK208" i="20"/>
  <c r="BF208" i="20" s="1"/>
  <c r="AA213" i="20"/>
  <c r="AA214" i="20"/>
  <c r="AH216" i="20"/>
  <c r="BC216" i="20" s="1"/>
  <c r="AI121" i="20"/>
  <c r="BD121" i="20" s="1"/>
  <c r="AK139" i="20"/>
  <c r="BF139" i="20" s="1"/>
  <c r="AA141" i="20"/>
  <c r="AA156" i="20"/>
  <c r="AG157" i="20"/>
  <c r="BB157" i="20" s="1"/>
  <c r="AL165" i="20"/>
  <c r="BG165" i="20" s="1"/>
  <c r="AK170" i="20"/>
  <c r="BF170" i="20" s="1"/>
  <c r="AA176" i="20"/>
  <c r="AH184" i="20"/>
  <c r="BC184" i="20" s="1"/>
  <c r="AA187" i="20"/>
  <c r="AL194" i="20"/>
  <c r="BG194" i="20" s="1"/>
  <c r="AJ200" i="20"/>
  <c r="BE200" i="20" s="1"/>
  <c r="AF209" i="20"/>
  <c r="BA209" i="20" s="1"/>
  <c r="AA217" i="20"/>
  <c r="P230" i="20"/>
  <c r="AG219" i="20"/>
  <c r="BB219" i="20" s="1"/>
  <c r="AJ217" i="20"/>
  <c r="BE217" i="20" s="1"/>
  <c r="AJ227" i="20"/>
  <c r="BE227" i="20" s="1"/>
  <c r="AA216" i="20"/>
  <c r="AA221" i="20"/>
  <c r="AG222" i="20"/>
  <c r="BB222" i="20" s="1"/>
  <c r="AL228" i="20"/>
  <c r="BG228" i="20" s="1"/>
  <c r="AG228" i="20"/>
  <c r="BB228" i="20" s="1"/>
  <c r="P228" i="20"/>
  <c r="AF228" i="20"/>
  <c r="BA228" i="20" s="1"/>
  <c r="AK228" i="20"/>
  <c r="BF228" i="20" s="1"/>
  <c r="AA132" i="20"/>
  <c r="AA124" i="20"/>
  <c r="AA130" i="20"/>
  <c r="AH136" i="20"/>
  <c r="BC136" i="20" s="1"/>
  <c r="AI137" i="20"/>
  <c r="BD137" i="20" s="1"/>
  <c r="AA139" i="20"/>
  <c r="AF140" i="20"/>
  <c r="BA140" i="20" s="1"/>
  <c r="AG141" i="20"/>
  <c r="BB141" i="20" s="1"/>
  <c r="AK145" i="20"/>
  <c r="BF145" i="20" s="1"/>
  <c r="AK147" i="20"/>
  <c r="BF147" i="20" s="1"/>
  <c r="AF148" i="20"/>
  <c r="BA148" i="20" s="1"/>
  <c r="AI149" i="20"/>
  <c r="BD149" i="20" s="1"/>
  <c r="AL204" i="20"/>
  <c r="BG204" i="20" s="1"/>
  <c r="AK204" i="20"/>
  <c r="BF204" i="20" s="1"/>
  <c r="AI204" i="20"/>
  <c r="BD204" i="20" s="1"/>
  <c r="AF221" i="20"/>
  <c r="BA221" i="20" s="1"/>
  <c r="AK221" i="20"/>
  <c r="BF221" i="20" s="1"/>
  <c r="AJ221" i="20"/>
  <c r="BE221" i="20" s="1"/>
  <c r="AA122" i="20"/>
  <c r="AJ145" i="20"/>
  <c r="BE145" i="20" s="1"/>
  <c r="AA126" i="20"/>
  <c r="AF133" i="20"/>
  <c r="BA133" i="20" s="1"/>
  <c r="AA134" i="20"/>
  <c r="AI136" i="20"/>
  <c r="BD136" i="20" s="1"/>
  <c r="AJ137" i="20"/>
  <c r="BE137" i="20" s="1"/>
  <c r="AH140" i="20"/>
  <c r="BC140" i="20" s="1"/>
  <c r="AH141" i="20"/>
  <c r="BC141" i="20" s="1"/>
  <c r="AA142" i="20"/>
  <c r="AF146" i="20"/>
  <c r="BA146" i="20" s="1"/>
  <c r="AH148" i="20"/>
  <c r="BC148" i="20" s="1"/>
  <c r="AA149" i="20"/>
  <c r="AJ149" i="20"/>
  <c r="BE149" i="20" s="1"/>
  <c r="AA152" i="20"/>
  <c r="P154" i="20"/>
  <c r="AL186" i="20"/>
  <c r="BG186" i="20" s="1"/>
  <c r="AK186" i="20"/>
  <c r="BF186" i="20" s="1"/>
  <c r="P186" i="20"/>
  <c r="AI186" i="20"/>
  <c r="BD186" i="20" s="1"/>
  <c r="AA227" i="20"/>
  <c r="AH149" i="20"/>
  <c r="BC149" i="20" s="1"/>
  <c r="AH122" i="20"/>
  <c r="BC122" i="20" s="1"/>
  <c r="AJ136" i="20"/>
  <c r="BE136" i="20" s="1"/>
  <c r="AK149" i="20"/>
  <c r="BF149" i="20" s="1"/>
  <c r="AJ191" i="20"/>
  <c r="BE191" i="20" s="1"/>
  <c r="AI224" i="20"/>
  <c r="BD224" i="20" s="1"/>
  <c r="AI228" i="20"/>
  <c r="BD228" i="20" s="1"/>
  <c r="AI122" i="20"/>
  <c r="BD122" i="20" s="1"/>
  <c r="AI133" i="20"/>
  <c r="BD133" i="20" s="1"/>
  <c r="AL136" i="20"/>
  <c r="BG136" i="20" s="1"/>
  <c r="AJ148" i="20"/>
  <c r="BE148" i="20" s="1"/>
  <c r="AA151" i="20"/>
  <c r="AI187" i="20"/>
  <c r="BD187" i="20" s="1"/>
  <c r="AH187" i="20"/>
  <c r="BC187" i="20" s="1"/>
  <c r="AF187" i="20"/>
  <c r="BA187" i="20" s="1"/>
  <c r="AG204" i="20"/>
  <c r="BB204" i="20" s="1"/>
  <c r="AJ223" i="20"/>
  <c r="BE223" i="20" s="1"/>
  <c r="AF223" i="20"/>
  <c r="BA223" i="20" s="1"/>
  <c r="AA231" i="20"/>
  <c r="AI145" i="20"/>
  <c r="BD145" i="20" s="1"/>
  <c r="AL218" i="20"/>
  <c r="BG218" i="20" s="1"/>
  <c r="P218" i="20"/>
  <c r="AI218" i="20"/>
  <c r="BD218" i="20" s="1"/>
  <c r="AH224" i="20"/>
  <c r="BC224" i="20" s="1"/>
  <c r="P224" i="20"/>
  <c r="AG224" i="20"/>
  <c r="BB224" i="20" s="1"/>
  <c r="AJ224" i="20"/>
  <c r="BE224" i="20" s="1"/>
  <c r="AH152" i="20"/>
  <c r="BC152" i="20" s="1"/>
  <c r="AF152" i="20"/>
  <c r="BA152" i="20" s="1"/>
  <c r="AI152" i="20"/>
  <c r="BD152" i="20" s="1"/>
  <c r="AF130" i="20"/>
  <c r="BA130" i="20" s="1"/>
  <c r="AJ133" i="20"/>
  <c r="BE133" i="20" s="1"/>
  <c r="AK141" i="20"/>
  <c r="BF141" i="20" s="1"/>
  <c r="AF145" i="20"/>
  <c r="BA145" i="20" s="1"/>
  <c r="AL154" i="20"/>
  <c r="BG154" i="20" s="1"/>
  <c r="AH154" i="20"/>
  <c r="BC154" i="20" s="1"/>
  <c r="AA157" i="20"/>
  <c r="AA168" i="20"/>
  <c r="AK201" i="20"/>
  <c r="BF201" i="20" s="1"/>
  <c r="AI201" i="20"/>
  <c r="BD201" i="20" s="1"/>
  <c r="AJ204" i="20"/>
  <c r="BE204" i="20" s="1"/>
  <c r="AA210" i="20"/>
  <c r="AA222" i="20"/>
  <c r="AF225" i="20"/>
  <c r="BA225" i="20" s="1"/>
  <c r="AL225" i="20"/>
  <c r="BG225" i="20" s="1"/>
  <c r="AH225" i="20"/>
  <c r="BC225" i="20" s="1"/>
  <c r="AH191" i="20"/>
  <c r="BC191" i="20" s="1"/>
  <c r="AF191" i="20"/>
  <c r="BA191" i="20" s="1"/>
  <c r="AL191" i="20"/>
  <c r="BG191" i="20" s="1"/>
  <c r="P130" i="20"/>
  <c r="AA133" i="20"/>
  <c r="AK133" i="20"/>
  <c r="BF133" i="20" s="1"/>
  <c r="AA140" i="20"/>
  <c r="P145" i="20"/>
  <c r="AG145" i="20"/>
  <c r="BB145" i="20" s="1"/>
  <c r="AF149" i="20"/>
  <c r="BA149" i="20" s="1"/>
  <c r="AG152" i="20"/>
  <c r="BB152" i="20" s="1"/>
  <c r="AL177" i="20"/>
  <c r="BG177" i="20" s="1"/>
  <c r="AH177" i="20"/>
  <c r="BC177" i="20" s="1"/>
  <c r="P177" i="20"/>
  <c r="P204" i="20"/>
  <c r="AL220" i="20"/>
  <c r="BG220" i="20" s="1"/>
  <c r="AG220" i="20"/>
  <c r="BB220" i="20" s="1"/>
  <c r="AF220" i="20"/>
  <c r="BA220" i="20" s="1"/>
  <c r="AF231" i="20"/>
  <c r="BA231" i="20" s="1"/>
  <c r="AG156" i="20"/>
  <c r="BB156" i="20" s="1"/>
  <c r="AF164" i="20"/>
  <c r="BA164" i="20" s="1"/>
  <c r="AG166" i="20"/>
  <c r="BB166" i="20" s="1"/>
  <c r="AH170" i="20"/>
  <c r="BC170" i="20" s="1"/>
  <c r="AG172" i="20"/>
  <c r="BB172" i="20" s="1"/>
  <c r="AI174" i="20"/>
  <c r="BD174" i="20" s="1"/>
  <c r="AG176" i="20"/>
  <c r="BB176" i="20" s="1"/>
  <c r="AI182" i="20"/>
  <c r="BD182" i="20" s="1"/>
  <c r="AA191" i="20"/>
  <c r="AI192" i="20"/>
  <c r="BD192" i="20" s="1"/>
  <c r="AJ193" i="20"/>
  <c r="BE193" i="20" s="1"/>
  <c r="AG199" i="20"/>
  <c r="BB199" i="20" s="1"/>
  <c r="AF202" i="20"/>
  <c r="BA202" i="20" s="1"/>
  <c r="AI217" i="20"/>
  <c r="BD217" i="20" s="1"/>
  <c r="AA218" i="20"/>
  <c r="AG230" i="20"/>
  <c r="BB230" i="20" s="1"/>
  <c r="P160" i="20"/>
  <c r="AG160" i="20"/>
  <c r="BB160" i="20" s="1"/>
  <c r="AA161" i="20"/>
  <c r="AI162" i="20"/>
  <c r="BD162" i="20" s="1"/>
  <c r="AI164" i="20"/>
  <c r="BD164" i="20" s="1"/>
  <c r="AF167" i="20"/>
  <c r="BA167" i="20" s="1"/>
  <c r="AH171" i="20"/>
  <c r="BC171" i="20" s="1"/>
  <c r="AK172" i="20"/>
  <c r="BF172" i="20" s="1"/>
  <c r="AJ173" i="20"/>
  <c r="BE173" i="20" s="1"/>
  <c r="AJ176" i="20"/>
  <c r="BE176" i="20" s="1"/>
  <c r="AA178" i="20"/>
  <c r="P180" i="20"/>
  <c r="AG180" i="20"/>
  <c r="BB180" i="20" s="1"/>
  <c r="AH181" i="20"/>
  <c r="BC181" i="20" s="1"/>
  <c r="AJ183" i="20"/>
  <c r="BE183" i="20" s="1"/>
  <c r="AF184" i="20"/>
  <c r="BA184" i="20" s="1"/>
  <c r="P188" i="20"/>
  <c r="AG188" i="20"/>
  <c r="BB188" i="20" s="1"/>
  <c r="AG189" i="20"/>
  <c r="BB189" i="20" s="1"/>
  <c r="AG190" i="20"/>
  <c r="BB190" i="20" s="1"/>
  <c r="P194" i="20"/>
  <c r="AG194" i="20"/>
  <c r="BB194" i="20" s="1"/>
  <c r="AH197" i="20"/>
  <c r="BC197" i="20" s="1"/>
  <c r="AJ199" i="20"/>
  <c r="BE199" i="20" s="1"/>
  <c r="AI202" i="20"/>
  <c r="BD202" i="20" s="1"/>
  <c r="AI205" i="20"/>
  <c r="BD205" i="20" s="1"/>
  <c r="AL206" i="20"/>
  <c r="BG206" i="20" s="1"/>
  <c r="AF207" i="20"/>
  <c r="BA207" i="20" s="1"/>
  <c r="AI211" i="20"/>
  <c r="BD211" i="20" s="1"/>
  <c r="AL215" i="20"/>
  <c r="BG215" i="20" s="1"/>
  <c r="AI226" i="20"/>
  <c r="BD226" i="20" s="1"/>
  <c r="AF227" i="20"/>
  <c r="BA227" i="20" s="1"/>
  <c r="AI230" i="20"/>
  <c r="BD230" i="20" s="1"/>
  <c r="AI160" i="20"/>
  <c r="BD160" i="20" s="1"/>
  <c r="AJ180" i="20"/>
  <c r="BE180" i="20" s="1"/>
  <c r="AG184" i="20"/>
  <c r="BB184" i="20" s="1"/>
  <c r="AH188" i="20"/>
  <c r="BC188" i="20" s="1"/>
  <c r="AA192" i="20"/>
  <c r="AH194" i="20"/>
  <c r="BC194" i="20" s="1"/>
  <c r="AK199" i="20"/>
  <c r="BF199" i="20" s="1"/>
  <c r="AJ202" i="20"/>
  <c r="BE202" i="20" s="1"/>
  <c r="AA211" i="20"/>
  <c r="AF212" i="20"/>
  <c r="BA212" i="20" s="1"/>
  <c r="AF222" i="20"/>
  <c r="BA222" i="20" s="1"/>
  <c r="P226" i="20"/>
  <c r="AK226" i="20"/>
  <c r="BF226" i="20" s="1"/>
  <c r="AH227" i="20"/>
  <c r="BC227" i="20" s="1"/>
  <c r="AK230" i="20"/>
  <c r="BF230" i="20" s="1"/>
  <c r="AJ155" i="20"/>
  <c r="BE155" i="20" s="1"/>
  <c r="AJ160" i="20"/>
  <c r="BE160" i="20" s="1"/>
  <c r="AH163" i="20"/>
  <c r="BC163" i="20" s="1"/>
  <c r="AK164" i="20"/>
  <c r="BF164" i="20" s="1"/>
  <c r="AG168" i="20"/>
  <c r="BB168" i="20" s="1"/>
  <c r="AJ171" i="20"/>
  <c r="BE171" i="20" s="1"/>
  <c r="AA175" i="20"/>
  <c r="AH179" i="20"/>
  <c r="BC179" i="20" s="1"/>
  <c r="AK180" i="20"/>
  <c r="BF180" i="20" s="1"/>
  <c r="AI184" i="20"/>
  <c r="BD184" i="20" s="1"/>
  <c r="AI188" i="20"/>
  <c r="BD188" i="20" s="1"/>
  <c r="AL189" i="20"/>
  <c r="BG189" i="20" s="1"/>
  <c r="AA160" i="20"/>
  <c r="AK160" i="20"/>
  <c r="BF160" i="20" s="1"/>
  <c r="AI163" i="20"/>
  <c r="BD163" i="20" s="1"/>
  <c r="AI168" i="20"/>
  <c r="BD168" i="20" s="1"/>
  <c r="AI179" i="20"/>
  <c r="BD179" i="20" s="1"/>
  <c r="AA180" i="20"/>
  <c r="AJ184" i="20"/>
  <c r="BE184" i="20" s="1"/>
  <c r="AA188" i="20"/>
  <c r="AJ188" i="20"/>
  <c r="BE188" i="20" s="1"/>
  <c r="AA189" i="20"/>
  <c r="AL190" i="20"/>
  <c r="BG190" i="20" s="1"/>
  <c r="AK194" i="20"/>
  <c r="BF194" i="20" s="1"/>
  <c r="AA202" i="20"/>
  <c r="AA203" i="20"/>
  <c r="AA205" i="20"/>
  <c r="AI207" i="20"/>
  <c r="BD207" i="20" s="1"/>
  <c r="AA209" i="20"/>
  <c r="P213" i="20"/>
  <c r="AF213" i="20"/>
  <c r="BA213" i="20" s="1"/>
  <c r="P214" i="20"/>
  <c r="AG214" i="20"/>
  <c r="BB214" i="20" s="1"/>
  <c r="AJ219" i="20"/>
  <c r="BE219" i="20" s="1"/>
  <c r="AH222" i="20"/>
  <c r="BC222" i="20" s="1"/>
  <c r="AK157" i="20"/>
  <c r="BF157" i="20" s="1"/>
  <c r="AJ163" i="20"/>
  <c r="BE163" i="20" s="1"/>
  <c r="AJ168" i="20"/>
  <c r="BE168" i="20" s="1"/>
  <c r="AA173" i="20"/>
  <c r="AI175" i="20"/>
  <c r="BD175" i="20" s="1"/>
  <c r="AJ179" i="20"/>
  <c r="BE179" i="20" s="1"/>
  <c r="AA184" i="20"/>
  <c r="AK184" i="20"/>
  <c r="BF184" i="20" s="1"/>
  <c r="AH185" i="20"/>
  <c r="BC185" i="20" s="1"/>
  <c r="AK188" i="20"/>
  <c r="BF188" i="20" s="1"/>
  <c r="AA190" i="20"/>
  <c r="AA207" i="20"/>
  <c r="AJ207" i="20"/>
  <c r="BE207" i="20" s="1"/>
  <c r="AH213" i="20"/>
  <c r="BC213" i="20" s="1"/>
  <c r="AH214" i="20"/>
  <c r="BC214" i="20" s="1"/>
  <c r="AF217" i="20"/>
  <c r="BA217" i="20" s="1"/>
  <c r="AI222" i="20"/>
  <c r="BD222" i="20" s="1"/>
  <c r="AA229" i="20"/>
  <c r="AJ121" i="20"/>
  <c r="BE121" i="20" s="1"/>
  <c r="AG122" i="20"/>
  <c r="BB122" i="20" s="1"/>
  <c r="P126" i="20"/>
  <c r="AG127" i="20"/>
  <c r="BB127" i="20" s="1"/>
  <c r="AA128" i="20"/>
  <c r="P134" i="20"/>
  <c r="AK142" i="20"/>
  <c r="BF142" i="20" s="1"/>
  <c r="P142" i="20"/>
  <c r="AI142" i="20"/>
  <c r="BD142" i="20" s="1"/>
  <c r="AF142" i="20"/>
  <c r="BA142" i="20" s="1"/>
  <c r="AL142" i="20"/>
  <c r="BG142" i="20" s="1"/>
  <c r="AG142" i="20"/>
  <c r="BB142" i="20" s="1"/>
  <c r="P121" i="20"/>
  <c r="AK121" i="20"/>
  <c r="BF121" i="20" s="1"/>
  <c r="AL121" i="20"/>
  <c r="BG121" i="20" s="1"/>
  <c r="P132" i="20"/>
  <c r="AJ122" i="20"/>
  <c r="BE122" i="20" s="1"/>
  <c r="AK127" i="20"/>
  <c r="BF127" i="20" s="1"/>
  <c r="AG138" i="20"/>
  <c r="BB138" i="20" s="1"/>
  <c r="P139" i="20"/>
  <c r="AH139" i="20"/>
  <c r="BC139" i="20" s="1"/>
  <c r="AF121" i="20"/>
  <c r="BA121" i="20" s="1"/>
  <c r="P122" i="20"/>
  <c r="AK122" i="20"/>
  <c r="BF122" i="20" s="1"/>
  <c r="AL127" i="20"/>
  <c r="BG127" i="20" s="1"/>
  <c r="P128" i="20"/>
  <c r="P129" i="20"/>
  <c r="AF129" i="20"/>
  <c r="BA129" i="20" s="1"/>
  <c r="AF131" i="20"/>
  <c r="BA131" i="20" s="1"/>
  <c r="AA137" i="20"/>
  <c r="AH138" i="20"/>
  <c r="BC138" i="20" s="1"/>
  <c r="AI139" i="20"/>
  <c r="BD139" i="20" s="1"/>
  <c r="AG121" i="20"/>
  <c r="BB121" i="20" s="1"/>
  <c r="AL122" i="20"/>
  <c r="BG122" i="20" s="1"/>
  <c r="P125" i="20"/>
  <c r="AA136" i="20"/>
  <c r="AF128" i="20"/>
  <c r="BA128" i="20" s="1"/>
  <c r="AJ138" i="20"/>
  <c r="BE138" i="20" s="1"/>
  <c r="AI138" i="20"/>
  <c r="BD138" i="20" s="1"/>
  <c r="AF138" i="20"/>
  <c r="BA138" i="20" s="1"/>
  <c r="P138" i="20"/>
  <c r="AL138" i="20"/>
  <c r="BG138" i="20" s="1"/>
  <c r="AJ139" i="20"/>
  <c r="BE139" i="20" s="1"/>
  <c r="AG139" i="20"/>
  <c r="BB139" i="20" s="1"/>
  <c r="AF139" i="20"/>
  <c r="BA139" i="20" s="1"/>
  <c r="AL139" i="20"/>
  <c r="BG139" i="20" s="1"/>
  <c r="AF122" i="20"/>
  <c r="BA122" i="20" s="1"/>
  <c r="AI127" i="20"/>
  <c r="BD127" i="20" s="1"/>
  <c r="AF127" i="20"/>
  <c r="BA127" i="20" s="1"/>
  <c r="AF135" i="20"/>
  <c r="BA135" i="20" s="1"/>
  <c r="P135" i="20"/>
  <c r="AA135" i="20"/>
  <c r="AF150" i="20"/>
  <c r="BA150" i="20" s="1"/>
  <c r="AJ150" i="20"/>
  <c r="BE150" i="20" s="1"/>
  <c r="P150" i="20"/>
  <c r="AL150" i="20"/>
  <c r="BG150" i="20" s="1"/>
  <c r="AK150" i="20"/>
  <c r="BF150" i="20" s="1"/>
  <c r="AI150" i="20"/>
  <c r="BD150" i="20" s="1"/>
  <c r="AH150" i="20"/>
  <c r="BC150" i="20" s="1"/>
  <c r="AJ153" i="20"/>
  <c r="BE153" i="20" s="1"/>
  <c r="AI153" i="20"/>
  <c r="BD153" i="20" s="1"/>
  <c r="AF153" i="20"/>
  <c r="BA153" i="20" s="1"/>
  <c r="P153" i="20"/>
  <c r="AL153" i="20"/>
  <c r="BG153" i="20" s="1"/>
  <c r="AK153" i="20"/>
  <c r="BF153" i="20" s="1"/>
  <c r="AH153" i="20"/>
  <c r="BC153" i="20" s="1"/>
  <c r="AG161" i="20"/>
  <c r="BB161" i="20" s="1"/>
  <c r="AK161" i="20"/>
  <c r="BF161" i="20" s="1"/>
  <c r="P161" i="20"/>
  <c r="AJ161" i="20"/>
  <c r="BE161" i="20" s="1"/>
  <c r="AI161" i="20"/>
  <c r="BD161" i="20" s="1"/>
  <c r="AL161" i="20"/>
  <c r="BG161" i="20" s="1"/>
  <c r="AH161" i="20"/>
  <c r="BC161" i="20" s="1"/>
  <c r="AF161" i="20"/>
  <c r="BA161" i="20" s="1"/>
  <c r="AK136" i="20"/>
  <c r="BF136" i="20" s="1"/>
  <c r="P136" i="20"/>
  <c r="AG136" i="20"/>
  <c r="BB136" i="20" s="1"/>
  <c r="AF136" i="20"/>
  <c r="BA136" i="20" s="1"/>
  <c r="AH143" i="20"/>
  <c r="BC143" i="20" s="1"/>
  <c r="AF143" i="20"/>
  <c r="BA143" i="20" s="1"/>
  <c r="AK143" i="20"/>
  <c r="BF143" i="20" s="1"/>
  <c r="P143" i="20"/>
  <c r="AJ143" i="20"/>
  <c r="BE143" i="20" s="1"/>
  <c r="AI143" i="20"/>
  <c r="BD143" i="20" s="1"/>
  <c r="AH146" i="20"/>
  <c r="BC146" i="20" s="1"/>
  <c r="AG150" i="20"/>
  <c r="BB150" i="20" s="1"/>
  <c r="AG153" i="20"/>
  <c r="BB153" i="20" s="1"/>
  <c r="AA143" i="20"/>
  <c r="AF144" i="20"/>
  <c r="BA144" i="20" s="1"/>
  <c r="AG146" i="20"/>
  <c r="BB146" i="20" s="1"/>
  <c r="AK146" i="20"/>
  <c r="BF146" i="20" s="1"/>
  <c r="P146" i="20"/>
  <c r="AJ146" i="20"/>
  <c r="BE146" i="20" s="1"/>
  <c r="AI146" i="20"/>
  <c r="BD146" i="20" s="1"/>
  <c r="AA146" i="20"/>
  <c r="AK144" i="20"/>
  <c r="BF144" i="20" s="1"/>
  <c r="P144" i="20"/>
  <c r="AI144" i="20"/>
  <c r="BD144" i="20" s="1"/>
  <c r="AH144" i="20"/>
  <c r="BC144" i="20" s="1"/>
  <c r="AG144" i="20"/>
  <c r="BB144" i="20" s="1"/>
  <c r="AL144" i="20"/>
  <c r="BG144" i="20" s="1"/>
  <c r="AA145" i="20"/>
  <c r="AH133" i="20"/>
  <c r="BC133" i="20" s="1"/>
  <c r="AL137" i="20"/>
  <c r="BG137" i="20" s="1"/>
  <c r="P140" i="20"/>
  <c r="AK140" i="20"/>
  <c r="BF140" i="20" s="1"/>
  <c r="AL145" i="20"/>
  <c r="BG145" i="20" s="1"/>
  <c r="AF147" i="20"/>
  <c r="BA147" i="20" s="1"/>
  <c r="P148" i="20"/>
  <c r="AK148" i="20"/>
  <c r="BF148" i="20" s="1"/>
  <c r="AJ151" i="20"/>
  <c r="BE151" i="20" s="1"/>
  <c r="AJ154" i="20"/>
  <c r="BE154" i="20" s="1"/>
  <c r="AG154" i="20"/>
  <c r="BB154" i="20" s="1"/>
  <c r="AF154" i="20"/>
  <c r="BA154" i="20" s="1"/>
  <c r="AI154" i="20"/>
  <c r="BD154" i="20" s="1"/>
  <c r="AG169" i="20"/>
  <c r="BB169" i="20" s="1"/>
  <c r="AF169" i="20"/>
  <c r="BA169" i="20" s="1"/>
  <c r="AK169" i="20"/>
  <c r="BF169" i="20" s="1"/>
  <c r="P169" i="20"/>
  <c r="AJ169" i="20"/>
  <c r="BE169" i="20" s="1"/>
  <c r="AI169" i="20"/>
  <c r="BD169" i="20" s="1"/>
  <c r="AL140" i="20"/>
  <c r="BG140" i="20" s="1"/>
  <c r="AG147" i="20"/>
  <c r="BB147" i="20" s="1"/>
  <c r="AL148" i="20"/>
  <c r="BG148" i="20" s="1"/>
  <c r="AA150" i="20"/>
  <c r="AL151" i="20"/>
  <c r="BG151" i="20" s="1"/>
  <c r="AA153" i="20"/>
  <c r="AA154" i="20"/>
  <c r="P157" i="20"/>
  <c r="AH165" i="20"/>
  <c r="BC165" i="20" s="1"/>
  <c r="AI157" i="20"/>
  <c r="BD157" i="20" s="1"/>
  <c r="AF157" i="20"/>
  <c r="BA157" i="20" s="1"/>
  <c r="AH157" i="20"/>
  <c r="BC157" i="20" s="1"/>
  <c r="AF158" i="20"/>
  <c r="BA158" i="20" s="1"/>
  <c r="AK158" i="20"/>
  <c r="BF158" i="20" s="1"/>
  <c r="P158" i="20"/>
  <c r="AJ158" i="20"/>
  <c r="BE158" i="20" s="1"/>
  <c r="AH158" i="20"/>
  <c r="BC158" i="20" s="1"/>
  <c r="AK159" i="20"/>
  <c r="BF159" i="20" s="1"/>
  <c r="P159" i="20"/>
  <c r="AH159" i="20"/>
  <c r="BC159" i="20" s="1"/>
  <c r="AG159" i="20"/>
  <c r="BB159" i="20" s="1"/>
  <c r="AF159" i="20"/>
  <c r="BA159" i="20" s="1"/>
  <c r="AA166" i="20"/>
  <c r="AG140" i="20"/>
  <c r="BB140" i="20" s="1"/>
  <c r="AJ147" i="20"/>
  <c r="BE147" i="20" s="1"/>
  <c r="AG148" i="20"/>
  <c r="BB148" i="20" s="1"/>
  <c r="AJ157" i="20"/>
  <c r="BE157" i="20" s="1"/>
  <c r="AA158" i="20"/>
  <c r="AI158" i="20"/>
  <c r="BD158" i="20" s="1"/>
  <c r="AI159" i="20"/>
  <c r="BD159" i="20" s="1"/>
  <c r="AA162" i="20"/>
  <c r="AH169" i="20"/>
  <c r="BC169" i="20" s="1"/>
  <c r="AK151" i="20"/>
  <c r="BF151" i="20" s="1"/>
  <c r="P151" i="20"/>
  <c r="AG151" i="20"/>
  <c r="BB151" i="20" s="1"/>
  <c r="AF151" i="20"/>
  <c r="BA151" i="20" s="1"/>
  <c r="AK165" i="20"/>
  <c r="BF165" i="20" s="1"/>
  <c r="P165" i="20"/>
  <c r="AJ165" i="20"/>
  <c r="BE165" i="20" s="1"/>
  <c r="AI165" i="20"/>
  <c r="BD165" i="20" s="1"/>
  <c r="AG165" i="20"/>
  <c r="BB165" i="20" s="1"/>
  <c r="AF165" i="20"/>
  <c r="BA165" i="20" s="1"/>
  <c r="AH151" i="20"/>
  <c r="BC151" i="20" s="1"/>
  <c r="AL157" i="20"/>
  <c r="BG157" i="20" s="1"/>
  <c r="AL159" i="20"/>
  <c r="BG159" i="20" s="1"/>
  <c r="AL152" i="20"/>
  <c r="BG152" i="20" s="1"/>
  <c r="P155" i="20"/>
  <c r="AK155" i="20"/>
  <c r="BF155" i="20" s="1"/>
  <c r="AH156" i="20"/>
  <c r="BC156" i="20" s="1"/>
  <c r="AL160" i="20"/>
  <c r="BG160" i="20" s="1"/>
  <c r="AF162" i="20"/>
  <c r="BA162" i="20" s="1"/>
  <c r="P163" i="20"/>
  <c r="AK163" i="20"/>
  <c r="BF163" i="20" s="1"/>
  <c r="AH164" i="20"/>
  <c r="BC164" i="20" s="1"/>
  <c r="AJ166" i="20"/>
  <c r="BE166" i="20" s="1"/>
  <c r="AG167" i="20"/>
  <c r="BB167" i="20" s="1"/>
  <c r="AL168" i="20"/>
  <c r="BG168" i="20" s="1"/>
  <c r="AJ170" i="20"/>
  <c r="BE170" i="20" s="1"/>
  <c r="AG170" i="20"/>
  <c r="BB170" i="20" s="1"/>
  <c r="AF170" i="20"/>
  <c r="BA170" i="20" s="1"/>
  <c r="AI170" i="20"/>
  <c r="BD170" i="20" s="1"/>
  <c r="P173" i="20"/>
  <c r="AL155" i="20"/>
  <c r="BG155" i="20" s="1"/>
  <c r="AG162" i="20"/>
  <c r="BB162" i="20" s="1"/>
  <c r="AL163" i="20"/>
  <c r="BG163" i="20" s="1"/>
  <c r="P166" i="20"/>
  <c r="AK166" i="20"/>
  <c r="BF166" i="20" s="1"/>
  <c r="AH167" i="20"/>
  <c r="BC167" i="20" s="1"/>
  <c r="AA170" i="20"/>
  <c r="AA182" i="20"/>
  <c r="AH162" i="20"/>
  <c r="BC162" i="20" s="1"/>
  <c r="AL166" i="20"/>
  <c r="BG166" i="20" s="1"/>
  <c r="AI167" i="20"/>
  <c r="BD167" i="20" s="1"/>
  <c r="AI173" i="20"/>
  <c r="BD173" i="20" s="1"/>
  <c r="AF173" i="20"/>
  <c r="BA173" i="20" s="1"/>
  <c r="AH173" i="20"/>
  <c r="BC173" i="20" s="1"/>
  <c r="AF174" i="20"/>
  <c r="BA174" i="20" s="1"/>
  <c r="AK174" i="20"/>
  <c r="BF174" i="20" s="1"/>
  <c r="P174" i="20"/>
  <c r="AJ174" i="20"/>
  <c r="BE174" i="20" s="1"/>
  <c r="AH174" i="20"/>
  <c r="BC174" i="20" s="1"/>
  <c r="AK175" i="20"/>
  <c r="BF175" i="20" s="1"/>
  <c r="P175" i="20"/>
  <c r="AH175" i="20"/>
  <c r="BC175" i="20" s="1"/>
  <c r="AG175" i="20"/>
  <c r="BB175" i="20" s="1"/>
  <c r="AF175" i="20"/>
  <c r="BA175" i="20" s="1"/>
  <c r="P178" i="20"/>
  <c r="AA185" i="20"/>
  <c r="AK181" i="20"/>
  <c r="BF181" i="20" s="1"/>
  <c r="P181" i="20"/>
  <c r="AJ181" i="20"/>
  <c r="BE181" i="20" s="1"/>
  <c r="AI181" i="20"/>
  <c r="BD181" i="20" s="1"/>
  <c r="AG181" i="20"/>
  <c r="BB181" i="20" s="1"/>
  <c r="AF181" i="20"/>
  <c r="BA181" i="20" s="1"/>
  <c r="AG155" i="20"/>
  <c r="BB155" i="20" s="1"/>
  <c r="AJ162" i="20"/>
  <c r="BE162" i="20" s="1"/>
  <c r="AG163" i="20"/>
  <c r="BB163" i="20" s="1"/>
  <c r="AF166" i="20"/>
  <c r="BA166" i="20" s="1"/>
  <c r="P167" i="20"/>
  <c r="AK167" i="20"/>
  <c r="BF167" i="20" s="1"/>
  <c r="AK173" i="20"/>
  <c r="BF173" i="20" s="1"/>
  <c r="AL174" i="20"/>
  <c r="BG174" i="20" s="1"/>
  <c r="AJ175" i="20"/>
  <c r="BE175" i="20" s="1"/>
  <c r="AJ177" i="20"/>
  <c r="BE177" i="20" s="1"/>
  <c r="AI177" i="20"/>
  <c r="BD177" i="20" s="1"/>
  <c r="AG177" i="20"/>
  <c r="BB177" i="20" s="1"/>
  <c r="AL167" i="20"/>
  <c r="BG167" i="20" s="1"/>
  <c r="AL178" i="20"/>
  <c r="BG178" i="20" s="1"/>
  <c r="AJ178" i="20"/>
  <c r="BE178" i="20" s="1"/>
  <c r="AH178" i="20"/>
  <c r="BC178" i="20" s="1"/>
  <c r="AG178" i="20"/>
  <c r="BB178" i="20" s="1"/>
  <c r="AF178" i="20"/>
  <c r="BA178" i="20" s="1"/>
  <c r="AK178" i="20"/>
  <c r="BF178" i="20" s="1"/>
  <c r="AA177" i="20"/>
  <c r="P171" i="20"/>
  <c r="AK171" i="20"/>
  <c r="BF171" i="20" s="1"/>
  <c r="AH172" i="20"/>
  <c r="BC172" i="20" s="1"/>
  <c r="AL176" i="20"/>
  <c r="BG176" i="20" s="1"/>
  <c r="P179" i="20"/>
  <c r="AK179" i="20"/>
  <c r="BF179" i="20" s="1"/>
  <c r="AH180" i="20"/>
  <c r="BC180" i="20" s="1"/>
  <c r="AJ182" i="20"/>
  <c r="BE182" i="20" s="1"/>
  <c r="AG183" i="20"/>
  <c r="BB183" i="20" s="1"/>
  <c r="AL184" i="20"/>
  <c r="BG184" i="20" s="1"/>
  <c r="AI185" i="20"/>
  <c r="BD185" i="20" s="1"/>
  <c r="AF186" i="20"/>
  <c r="BA186" i="20" s="1"/>
  <c r="P187" i="20"/>
  <c r="AK187" i="20"/>
  <c r="BF187" i="20" s="1"/>
  <c r="AK191" i="20"/>
  <c r="BF191" i="20" s="1"/>
  <c r="P191" i="20"/>
  <c r="AI191" i="20"/>
  <c r="BD191" i="20" s="1"/>
  <c r="AG191" i="20"/>
  <c r="BB191" i="20" s="1"/>
  <c r="AF193" i="20"/>
  <c r="BA193" i="20" s="1"/>
  <c r="P195" i="20"/>
  <c r="P196" i="20"/>
  <c r="AF197" i="20"/>
  <c r="BA197" i="20" s="1"/>
  <c r="AJ197" i="20"/>
  <c r="BE197" i="20" s="1"/>
  <c r="AL197" i="20"/>
  <c r="BG197" i="20" s="1"/>
  <c r="AK197" i="20"/>
  <c r="BF197" i="20" s="1"/>
  <c r="AI197" i="20"/>
  <c r="BD197" i="20" s="1"/>
  <c r="AK200" i="20"/>
  <c r="BF200" i="20" s="1"/>
  <c r="P200" i="20"/>
  <c r="AI200" i="20"/>
  <c r="BD200" i="20" s="1"/>
  <c r="AL200" i="20"/>
  <c r="BG200" i="20" s="1"/>
  <c r="AH200" i="20"/>
  <c r="BC200" i="20" s="1"/>
  <c r="AF200" i="20"/>
  <c r="BA200" i="20" s="1"/>
  <c r="AL171" i="20"/>
  <c r="BG171" i="20" s="1"/>
  <c r="AI172" i="20"/>
  <c r="BD172" i="20" s="1"/>
  <c r="AL179" i="20"/>
  <c r="BG179" i="20" s="1"/>
  <c r="AI180" i="20"/>
  <c r="BD180" i="20" s="1"/>
  <c r="P182" i="20"/>
  <c r="AK182" i="20"/>
  <c r="BF182" i="20" s="1"/>
  <c r="AH183" i="20"/>
  <c r="BC183" i="20" s="1"/>
  <c r="AJ185" i="20"/>
  <c r="BE185" i="20" s="1"/>
  <c r="AG186" i="20"/>
  <c r="BB186" i="20" s="1"/>
  <c r="AL187" i="20"/>
  <c r="BG187" i="20" s="1"/>
  <c r="AK189" i="20"/>
  <c r="BF189" i="20" s="1"/>
  <c r="P189" i="20"/>
  <c r="AI189" i="20"/>
  <c r="BD189" i="20" s="1"/>
  <c r="AH190" i="20"/>
  <c r="BC190" i="20" s="1"/>
  <c r="AF190" i="20"/>
  <c r="BA190" i="20" s="1"/>
  <c r="AJ192" i="20"/>
  <c r="BE192" i="20" s="1"/>
  <c r="AH192" i="20"/>
  <c r="BC192" i="20" s="1"/>
  <c r="AF192" i="20"/>
  <c r="BA192" i="20" s="1"/>
  <c r="AG192" i="20"/>
  <c r="BB192" i="20" s="1"/>
  <c r="AH195" i="20"/>
  <c r="BC195" i="20" s="1"/>
  <c r="AF196" i="20"/>
  <c r="BA196" i="20" s="1"/>
  <c r="AF198" i="20"/>
  <c r="BA198" i="20" s="1"/>
  <c r="AL182" i="20"/>
  <c r="BG182" i="20" s="1"/>
  <c r="AI183" i="20"/>
  <c r="BD183" i="20" s="1"/>
  <c r="P185" i="20"/>
  <c r="AK185" i="20"/>
  <c r="BF185" i="20" s="1"/>
  <c r="AH186" i="20"/>
  <c r="BC186" i="20" s="1"/>
  <c r="AG193" i="20"/>
  <c r="BB193" i="20" s="1"/>
  <c r="AK193" i="20"/>
  <c r="BF193" i="20" s="1"/>
  <c r="P193" i="20"/>
  <c r="AI193" i="20"/>
  <c r="BD193" i="20" s="1"/>
  <c r="AI198" i="20"/>
  <c r="BD198" i="20" s="1"/>
  <c r="AL185" i="20"/>
  <c r="BG185" i="20" s="1"/>
  <c r="AI195" i="20"/>
  <c r="BD195" i="20" s="1"/>
  <c r="AG195" i="20"/>
  <c r="BB195" i="20" s="1"/>
  <c r="AF195" i="20"/>
  <c r="BA195" i="20" s="1"/>
  <c r="AK195" i="20"/>
  <c r="BF195" i="20" s="1"/>
  <c r="AI196" i="20"/>
  <c r="BD196" i="20" s="1"/>
  <c r="AK196" i="20"/>
  <c r="BF196" i="20" s="1"/>
  <c r="AJ196" i="20"/>
  <c r="BE196" i="20" s="1"/>
  <c r="AH196" i="20"/>
  <c r="BC196" i="20" s="1"/>
  <c r="AL196" i="20"/>
  <c r="BG196" i="20" s="1"/>
  <c r="AI203" i="20"/>
  <c r="BD203" i="20" s="1"/>
  <c r="AH203" i="20"/>
  <c r="BC203" i="20" s="1"/>
  <c r="P203" i="20"/>
  <c r="AL203" i="20"/>
  <c r="BG203" i="20" s="1"/>
  <c r="AK203" i="20"/>
  <c r="BF203" i="20" s="1"/>
  <c r="AG203" i="20"/>
  <c r="BB203" i="20" s="1"/>
  <c r="AF203" i="20"/>
  <c r="BA203" i="20" s="1"/>
  <c r="AG171" i="20"/>
  <c r="BB171" i="20" s="1"/>
  <c r="AG179" i="20"/>
  <c r="BB179" i="20" s="1"/>
  <c r="AF182" i="20"/>
  <c r="BA182" i="20" s="1"/>
  <c r="P183" i="20"/>
  <c r="AK183" i="20"/>
  <c r="BF183" i="20" s="1"/>
  <c r="AJ186" i="20"/>
  <c r="BE186" i="20" s="1"/>
  <c r="AG187" i="20"/>
  <c r="BB187" i="20" s="1"/>
  <c r="AH189" i="20"/>
  <c r="BC189" i="20" s="1"/>
  <c r="AJ190" i="20"/>
  <c r="BE190" i="20" s="1"/>
  <c r="AL192" i="20"/>
  <c r="BG192" i="20" s="1"/>
  <c r="AL193" i="20"/>
  <c r="BG193" i="20" s="1"/>
  <c r="AA194" i="20"/>
  <c r="AL195" i="20"/>
  <c r="BG195" i="20" s="1"/>
  <c r="AG200" i="20"/>
  <c r="BB200" i="20" s="1"/>
  <c r="AL183" i="20"/>
  <c r="BG183" i="20" s="1"/>
  <c r="AF185" i="20"/>
  <c r="BA185" i="20" s="1"/>
  <c r="AK198" i="20"/>
  <c r="BF198" i="20" s="1"/>
  <c r="P198" i="20"/>
  <c r="AG198" i="20"/>
  <c r="BB198" i="20" s="1"/>
  <c r="AH198" i="20"/>
  <c r="BC198" i="20" s="1"/>
  <c r="AJ203" i="20"/>
  <c r="BE203" i="20" s="1"/>
  <c r="AG185" i="20"/>
  <c r="BB185" i="20" s="1"/>
  <c r="AJ194" i="20"/>
  <c r="BE194" i="20" s="1"/>
  <c r="P201" i="20"/>
  <c r="AH210" i="20"/>
  <c r="BC210" i="20" s="1"/>
  <c r="AJ210" i="20"/>
  <c r="BE210" i="20" s="1"/>
  <c r="AI210" i="20"/>
  <c r="BD210" i="20" s="1"/>
  <c r="AL210" i="20"/>
  <c r="BG210" i="20" s="1"/>
  <c r="AG210" i="20"/>
  <c r="BB210" i="20" s="1"/>
  <c r="AF210" i="20"/>
  <c r="BA210" i="20" s="1"/>
  <c r="P210" i="20"/>
  <c r="AJ201" i="20"/>
  <c r="BE201" i="20" s="1"/>
  <c r="AH201" i="20"/>
  <c r="BC201" i="20" s="1"/>
  <c r="AF201" i="20"/>
  <c r="BA201" i="20" s="1"/>
  <c r="AG201" i="20"/>
  <c r="BB201" i="20" s="1"/>
  <c r="AA204" i="20"/>
  <c r="AK210" i="20"/>
  <c r="BF210" i="20" s="1"/>
  <c r="AL199" i="20"/>
  <c r="BG199" i="20" s="1"/>
  <c r="P202" i="20"/>
  <c r="AL202" i="20"/>
  <c r="BG202" i="20" s="1"/>
  <c r="AL208" i="20"/>
  <c r="BG208" i="20" s="1"/>
  <c r="AJ215" i="20"/>
  <c r="BE215" i="20" s="1"/>
  <c r="AI215" i="20"/>
  <c r="BD215" i="20" s="1"/>
  <c r="AF215" i="20"/>
  <c r="BA215" i="20" s="1"/>
  <c r="AK215" i="20"/>
  <c r="BF215" i="20" s="1"/>
  <c r="P215" i="20"/>
  <c r="AG216" i="20"/>
  <c r="BB216" i="20" s="1"/>
  <c r="AF216" i="20"/>
  <c r="BA216" i="20" s="1"/>
  <c r="AK216" i="20"/>
  <c r="BF216" i="20" s="1"/>
  <c r="P216" i="20"/>
  <c r="AJ216" i="20"/>
  <c r="BE216" i="20" s="1"/>
  <c r="AF205" i="20"/>
  <c r="BA205" i="20" s="1"/>
  <c r="AK205" i="20"/>
  <c r="BF205" i="20" s="1"/>
  <c r="P205" i="20"/>
  <c r="AJ205" i="20"/>
  <c r="BE205" i="20" s="1"/>
  <c r="AG205" i="20"/>
  <c r="BB205" i="20" s="1"/>
  <c r="AK209" i="20"/>
  <c r="BF209" i="20" s="1"/>
  <c r="P209" i="20"/>
  <c r="AH209" i="20"/>
  <c r="BC209" i="20" s="1"/>
  <c r="AI209" i="20"/>
  <c r="BD209" i="20" s="1"/>
  <c r="AG209" i="20"/>
  <c r="BB209" i="20" s="1"/>
  <c r="AJ209" i="20"/>
  <c r="BE209" i="20" s="1"/>
  <c r="AH205" i="20"/>
  <c r="BC205" i="20" s="1"/>
  <c r="AK206" i="20"/>
  <c r="BF206" i="20" s="1"/>
  <c r="P206" i="20"/>
  <c r="AH206" i="20"/>
  <c r="BC206" i="20" s="1"/>
  <c r="AG206" i="20"/>
  <c r="BB206" i="20" s="1"/>
  <c r="AF206" i="20"/>
  <c r="BA206" i="20" s="1"/>
  <c r="AL209" i="20"/>
  <c r="BG209" i="20" s="1"/>
  <c r="AG202" i="20"/>
  <c r="BB202" i="20" s="1"/>
  <c r="AF204" i="20"/>
  <c r="BA204" i="20" s="1"/>
  <c r="AH204" i="20"/>
  <c r="BC204" i="20" s="1"/>
  <c r="AL205" i="20"/>
  <c r="BG205" i="20" s="1"/>
  <c r="AJ206" i="20"/>
  <c r="BE206" i="20" s="1"/>
  <c r="P208" i="20"/>
  <c r="AJ211" i="20"/>
  <c r="BE211" i="20" s="1"/>
  <c r="AF211" i="20"/>
  <c r="BA211" i="20" s="1"/>
  <c r="P211" i="20"/>
  <c r="AL211" i="20"/>
  <c r="BG211" i="20" s="1"/>
  <c r="AK211" i="20"/>
  <c r="BF211" i="20" s="1"/>
  <c r="AK212" i="20"/>
  <c r="BF212" i="20" s="1"/>
  <c r="AJ212" i="20"/>
  <c r="BE212" i="20" s="1"/>
  <c r="AG212" i="20"/>
  <c r="BB212" i="20" s="1"/>
  <c r="AH212" i="20"/>
  <c r="BC212" i="20" s="1"/>
  <c r="P212" i="20"/>
  <c r="AL212" i="20"/>
  <c r="BG212" i="20" s="1"/>
  <c r="AH215" i="20"/>
  <c r="BC215" i="20" s="1"/>
  <c r="AL216" i="20"/>
  <c r="BG216" i="20" s="1"/>
  <c r="AJ208" i="20"/>
  <c r="BE208" i="20" s="1"/>
  <c r="AI208" i="20"/>
  <c r="BD208" i="20" s="1"/>
  <c r="AG208" i="20"/>
  <c r="BB208" i="20" s="1"/>
  <c r="AA212" i="20"/>
  <c r="AH208" i="20"/>
  <c r="BC208" i="20" s="1"/>
  <c r="AL207" i="20"/>
  <c r="BG207" i="20" s="1"/>
  <c r="AA215" i="20"/>
  <c r="AH218" i="20"/>
  <c r="BC218" i="20" s="1"/>
  <c r="AF218" i="20"/>
  <c r="BA218" i="20" s="1"/>
  <c r="AK218" i="20"/>
  <c r="BF218" i="20" s="1"/>
  <c r="AJ218" i="20"/>
  <c r="BE218" i="20" s="1"/>
  <c r="AG218" i="20"/>
  <c r="BB218" i="20" s="1"/>
  <c r="AK219" i="20"/>
  <c r="BF219" i="20" s="1"/>
  <c r="P219" i="20"/>
  <c r="AL219" i="20"/>
  <c r="BG219" i="20" s="1"/>
  <c r="AI219" i="20"/>
  <c r="BD219" i="20" s="1"/>
  <c r="AH219" i="20"/>
  <c r="BC219" i="20" s="1"/>
  <c r="AL213" i="20"/>
  <c r="BG213" i="20" s="1"/>
  <c r="AI214" i="20"/>
  <c r="BD214" i="20" s="1"/>
  <c r="AH217" i="20"/>
  <c r="BC217" i="20" s="1"/>
  <c r="AA220" i="20"/>
  <c r="AI220" i="20"/>
  <c r="BD220" i="20" s="1"/>
  <c r="AL221" i="20"/>
  <c r="BG221" i="20" s="1"/>
  <c r="AK220" i="20"/>
  <c r="BF220" i="20" s="1"/>
  <c r="AG213" i="20"/>
  <c r="BB213" i="20" s="1"/>
  <c r="P217" i="20"/>
  <c r="AK217" i="20"/>
  <c r="BF217" i="20" s="1"/>
  <c r="P221" i="20"/>
  <c r="AG225" i="20"/>
  <c r="BB225" i="20" s="1"/>
  <c r="AK225" i="20"/>
  <c r="BF225" i="20" s="1"/>
  <c r="P225" i="20"/>
  <c r="AJ225" i="20"/>
  <c r="BE225" i="20" s="1"/>
  <c r="AI225" i="20"/>
  <c r="BD225" i="20" s="1"/>
  <c r="AA225" i="20"/>
  <c r="AA226" i="20"/>
  <c r="P220" i="20"/>
  <c r="AK223" i="20"/>
  <c r="BF223" i="20" s="1"/>
  <c r="P223" i="20"/>
  <c r="AI223" i="20"/>
  <c r="BD223" i="20" s="1"/>
  <c r="AH223" i="20"/>
  <c r="BC223" i="20" s="1"/>
  <c r="AG223" i="20"/>
  <c r="BB223" i="20" s="1"/>
  <c r="AL223" i="20"/>
  <c r="BG223" i="20" s="1"/>
  <c r="AA224" i="20"/>
  <c r="AK229" i="20"/>
  <c r="BF229" i="20" s="1"/>
  <c r="P229" i="20"/>
  <c r="AJ229" i="20"/>
  <c r="BE229" i="20" s="1"/>
  <c r="AI229" i="20"/>
  <c r="BD229" i="20" s="1"/>
  <c r="AH229" i="20"/>
  <c r="BC229" i="20" s="1"/>
  <c r="AG229" i="20"/>
  <c r="BB229" i="20" s="1"/>
  <c r="AF229" i="20"/>
  <c r="BA229" i="20" s="1"/>
  <c r="AJ220" i="20"/>
  <c r="BE220" i="20" s="1"/>
  <c r="AH220" i="20"/>
  <c r="BC220" i="20" s="1"/>
  <c r="AI221" i="20"/>
  <c r="BD221" i="20" s="1"/>
  <c r="AG221" i="20"/>
  <c r="BB221" i="20" s="1"/>
  <c r="AH221" i="20"/>
  <c r="BC221" i="20" s="1"/>
  <c r="AJ222" i="20"/>
  <c r="BE222" i="20" s="1"/>
  <c r="AL224" i="20"/>
  <c r="BG224" i="20" s="1"/>
  <c r="AF226" i="20"/>
  <c r="BA226" i="20" s="1"/>
  <c r="P227" i="20"/>
  <c r="AK227" i="20"/>
  <c r="BF227" i="20" s="1"/>
  <c r="AH228" i="20"/>
  <c r="BC228" i="20" s="1"/>
  <c r="AJ230" i="20"/>
  <c r="BE230" i="20" s="1"/>
  <c r="AG231" i="20"/>
  <c r="BB231" i="20" s="1"/>
  <c r="AG226" i="20"/>
  <c r="BB226" i="20" s="1"/>
  <c r="AL227" i="20"/>
  <c r="BG227" i="20" s="1"/>
  <c r="AH231" i="20"/>
  <c r="BC231" i="20" s="1"/>
  <c r="AF224" i="20"/>
  <c r="BA224" i="20" s="1"/>
  <c r="AH226" i="20"/>
  <c r="BC226" i="20" s="1"/>
  <c r="AJ228" i="20"/>
  <c r="BE228" i="20" s="1"/>
  <c r="AL230" i="20"/>
  <c r="BG230" i="20" s="1"/>
  <c r="AI231" i="20"/>
  <c r="BD231" i="20" s="1"/>
  <c r="AJ231" i="20"/>
  <c r="BE231" i="20" s="1"/>
  <c r="AJ226" i="20"/>
  <c r="BE226" i="20" s="1"/>
  <c r="AG227" i="20"/>
  <c r="BB227" i="20" s="1"/>
  <c r="AF230" i="20"/>
  <c r="BA230" i="20" s="1"/>
  <c r="P231" i="20"/>
  <c r="AK231" i="20"/>
  <c r="BF231" i="20" s="1"/>
  <c r="AL231" i="20"/>
  <c r="BG231" i="20" s="1"/>
  <c r="HG86" i="3"/>
  <c r="IB86" i="3" s="1"/>
  <c r="HG119" i="3"/>
  <c r="IB119" i="3" s="1"/>
  <c r="CC126" i="3"/>
  <c r="DC126" i="3"/>
  <c r="DJ150" i="3"/>
  <c r="CP150" i="3"/>
  <c r="BW150" i="3"/>
  <c r="BF150" i="3"/>
  <c r="AX123" i="3"/>
  <c r="BS123" i="3"/>
  <c r="CJ123" i="3"/>
  <c r="DG123" i="3"/>
  <c r="BA125" i="3"/>
  <c r="CW125" i="3"/>
  <c r="AU126" i="3"/>
  <c r="BF126" i="3"/>
  <c r="BQ126" i="3"/>
  <c r="CE126" i="3"/>
  <c r="CQ126" i="3"/>
  <c r="DD126" i="3"/>
  <c r="BW127" i="3"/>
  <c r="AX137" i="3"/>
  <c r="BL137" i="3"/>
  <c r="BX137" i="3"/>
  <c r="CK137" i="3"/>
  <c r="CW137" i="3"/>
  <c r="DI137" i="3"/>
  <c r="AX138" i="3"/>
  <c r="BN138" i="3"/>
  <c r="CD138" i="3"/>
  <c r="CT138" i="3"/>
  <c r="DH138" i="3"/>
  <c r="BE139" i="3"/>
  <c r="BS139" i="3"/>
  <c r="CE139" i="3"/>
  <c r="CQ139" i="3"/>
  <c r="DC139" i="3"/>
  <c r="DP139" i="3"/>
  <c r="AV140" i="3"/>
  <c r="BT140" i="3"/>
  <c r="CX140" i="3"/>
  <c r="AZ143" i="3"/>
  <c r="BU143" i="3"/>
  <c r="CQ143" i="3"/>
  <c r="DO143" i="3"/>
  <c r="DQ153" i="3"/>
  <c r="DA153" i="3"/>
  <c r="CK153" i="3"/>
  <c r="BX153" i="3"/>
  <c r="BL153" i="3"/>
  <c r="AY153" i="3"/>
  <c r="DP153" i="3"/>
  <c r="CZ153" i="3"/>
  <c r="CJ153" i="3"/>
  <c r="BW153" i="3"/>
  <c r="BK153" i="3"/>
  <c r="AW153" i="3"/>
  <c r="DO153" i="3"/>
  <c r="CI153" i="3"/>
  <c r="BU153" i="3"/>
  <c r="BH153" i="3"/>
  <c r="AV153" i="3"/>
  <c r="DG153" i="3"/>
  <c r="CQ153" i="3"/>
  <c r="CB153" i="3"/>
  <c r="BO153" i="3"/>
  <c r="BC153" i="3"/>
  <c r="CR153" i="3"/>
  <c r="BP153" i="3"/>
  <c r="DK153" i="3"/>
  <c r="CM153" i="3"/>
  <c r="DI153" i="3"/>
  <c r="BG153" i="3"/>
  <c r="DH153" i="3"/>
  <c r="CE153" i="3"/>
  <c r="BE153" i="3"/>
  <c r="DC153" i="3"/>
  <c r="CC153" i="3"/>
  <c r="BD153" i="3"/>
  <c r="CU153" i="3"/>
  <c r="BT153" i="3"/>
  <c r="AU153" i="3"/>
  <c r="CO125" i="3"/>
  <c r="CO126" i="3"/>
  <c r="BI125" i="3"/>
  <c r="AW126" i="3"/>
  <c r="BG126" i="3"/>
  <c r="BS126" i="3"/>
  <c r="CS126" i="3"/>
  <c r="DE126" i="3"/>
  <c r="CV142" i="3"/>
  <c r="BP142" i="3"/>
  <c r="CR142" i="3"/>
  <c r="DL142" i="3"/>
  <c r="CJ142" i="3"/>
  <c r="BH142" i="3"/>
  <c r="DH142" i="3"/>
  <c r="BD142" i="3"/>
  <c r="DE125" i="3"/>
  <c r="AX126" i="3"/>
  <c r="CG126" i="3"/>
  <c r="BD121" i="3"/>
  <c r="BO121" i="3"/>
  <c r="CC121" i="3"/>
  <c r="CN121" i="3"/>
  <c r="DA121" i="3"/>
  <c r="BD122" i="3"/>
  <c r="BN122" i="3"/>
  <c r="BY122" i="3"/>
  <c r="CI122" i="3"/>
  <c r="CS122" i="3"/>
  <c r="DC122" i="3"/>
  <c r="DO122" i="3"/>
  <c r="BF123" i="3"/>
  <c r="CA123" i="3"/>
  <c r="CR123" i="3"/>
  <c r="BQ125" i="3"/>
  <c r="DM125" i="3"/>
  <c r="AY126" i="3"/>
  <c r="BI126" i="3"/>
  <c r="BW126" i="3"/>
  <c r="CI126" i="3"/>
  <c r="CV126" i="3"/>
  <c r="DI126" i="3"/>
  <c r="BG127" i="3"/>
  <c r="DK127" i="3"/>
  <c r="BD137" i="3"/>
  <c r="BP137" i="3"/>
  <c r="CC137" i="3"/>
  <c r="CO137" i="3"/>
  <c r="DA137" i="3"/>
  <c r="DM137" i="3"/>
  <c r="BE138" i="3"/>
  <c r="BU138" i="3"/>
  <c r="CJ138" i="3"/>
  <c r="DN138" i="3"/>
  <c r="BH140" i="3"/>
  <c r="DJ140" i="3"/>
  <c r="AZ142" i="3"/>
  <c r="BI143" i="3"/>
  <c r="CD143" i="3"/>
  <c r="BE126" i="3"/>
  <c r="DO126" i="3"/>
  <c r="BU126" i="3"/>
  <c r="DG126" i="3"/>
  <c r="BY125" i="3"/>
  <c r="AZ126" i="3"/>
  <c r="BK126" i="3"/>
  <c r="BX126" i="3"/>
  <c r="CK126" i="3"/>
  <c r="CW126" i="3"/>
  <c r="DK126" i="3"/>
  <c r="BE137" i="3"/>
  <c r="BQ137" i="3"/>
  <c r="CD137" i="3"/>
  <c r="CR137" i="3"/>
  <c r="DB137" i="3"/>
  <c r="DP137" i="3"/>
  <c r="BH138" i="3"/>
  <c r="BV138" i="3"/>
  <c r="CK138" i="3"/>
  <c r="CZ138" i="3"/>
  <c r="AY139" i="3"/>
  <c r="BL139" i="3"/>
  <c r="BY139" i="3"/>
  <c r="CJ139" i="3"/>
  <c r="CW139" i="3"/>
  <c r="DI139" i="3"/>
  <c r="BJ140" i="3"/>
  <c r="CH140" i="3"/>
  <c r="BL142" i="3"/>
  <c r="CZ142" i="3"/>
  <c r="BK143" i="3"/>
  <c r="CE143" i="3"/>
  <c r="CA153" i="3"/>
  <c r="BP126" i="3"/>
  <c r="BH126" i="3"/>
  <c r="CU126" i="3"/>
  <c r="BF121" i="3"/>
  <c r="BT121" i="3"/>
  <c r="CE121" i="3"/>
  <c r="CS121" i="3"/>
  <c r="DC121" i="3"/>
  <c r="DQ121" i="3"/>
  <c r="AV122" i="3"/>
  <c r="BF122" i="3"/>
  <c r="BQ122" i="3"/>
  <c r="CB122" i="3"/>
  <c r="CK122" i="3"/>
  <c r="CU122" i="3"/>
  <c r="DG122" i="3"/>
  <c r="DQ122" i="3"/>
  <c r="BL123" i="3"/>
  <c r="CD123" i="3"/>
  <c r="BA126" i="3"/>
  <c r="BY126" i="3"/>
  <c r="CM126" i="3"/>
  <c r="DL126" i="3"/>
  <c r="BF137" i="3"/>
  <c r="BT137" i="3"/>
  <c r="CS137" i="3"/>
  <c r="DD137" i="3"/>
  <c r="DQ137" i="3"/>
  <c r="BJ138" i="3"/>
  <c r="BX138" i="3"/>
  <c r="CN138" i="3"/>
  <c r="DA138" i="3"/>
  <c r="DD142" i="3"/>
  <c r="DM143" i="3"/>
  <c r="DA143" i="3"/>
  <c r="CN143" i="3"/>
  <c r="CC143" i="3"/>
  <c r="BQ143" i="3"/>
  <c r="BG143" i="3"/>
  <c r="AW143" i="3"/>
  <c r="DL143" i="3"/>
  <c r="CM143" i="3"/>
  <c r="CA143" i="3"/>
  <c r="BP143" i="3"/>
  <c r="BF143" i="3"/>
  <c r="AU143" i="3"/>
  <c r="DI143" i="3"/>
  <c r="CV143" i="3"/>
  <c r="CI143" i="3"/>
  <c r="BX143" i="3"/>
  <c r="BN143" i="3"/>
  <c r="BC143" i="3"/>
  <c r="DG143" i="3"/>
  <c r="CU143" i="3"/>
  <c r="CG143" i="3"/>
  <c r="BW143" i="3"/>
  <c r="BA143" i="3"/>
  <c r="DD143" i="3"/>
  <c r="CG125" i="3"/>
  <c r="BC126" i="3"/>
  <c r="BO126" i="3"/>
  <c r="CA126" i="3"/>
  <c r="CN126" i="3"/>
  <c r="DA126" i="3"/>
  <c r="DM126" i="3"/>
  <c r="AV137" i="3"/>
  <c r="BH137" i="3"/>
  <c r="BU137" i="3"/>
  <c r="CG137" i="3"/>
  <c r="CT137" i="3"/>
  <c r="AV138" i="3"/>
  <c r="BL138" i="3"/>
  <c r="CB138" i="3"/>
  <c r="CP138" i="3"/>
  <c r="DB138" i="3"/>
  <c r="DF140" i="3"/>
  <c r="CT140" i="3"/>
  <c r="CL140" i="3"/>
  <c r="BT142" i="3"/>
  <c r="DP142" i="3"/>
  <c r="AX143" i="3"/>
  <c r="BO143" i="3"/>
  <c r="CK143" i="3"/>
  <c r="DE143" i="3"/>
  <c r="DL152" i="3"/>
  <c r="DA152" i="3"/>
  <c r="CQ152" i="3"/>
  <c r="BU152" i="3"/>
  <c r="BK152" i="3"/>
  <c r="AZ152" i="3"/>
  <c r="DJ152" i="3"/>
  <c r="CZ152" i="3"/>
  <c r="CO152" i="3"/>
  <c r="CD152" i="3"/>
  <c r="BT152" i="3"/>
  <c r="BI152" i="3"/>
  <c r="AX152" i="3"/>
  <c r="DI152" i="3"/>
  <c r="CN152" i="3"/>
  <c r="CC152" i="3"/>
  <c r="BS152" i="3"/>
  <c r="BH152" i="3"/>
  <c r="AW152" i="3"/>
  <c r="DO152" i="3"/>
  <c r="DD152" i="3"/>
  <c r="CS152" i="3"/>
  <c r="CI152" i="3"/>
  <c r="BX152" i="3"/>
  <c r="BC152" i="3"/>
  <c r="CW152" i="3"/>
  <c r="DQ152" i="3"/>
  <c r="BI141" i="3"/>
  <c r="CC141" i="3"/>
  <c r="CW141" i="3"/>
  <c r="DQ141" i="3"/>
  <c r="AY145" i="3"/>
  <c r="BY145" i="3"/>
  <c r="CK145" i="3"/>
  <c r="CW145" i="3"/>
  <c r="DJ145" i="3"/>
  <c r="CZ146" i="3"/>
  <c r="DA147" i="3"/>
  <c r="BA148" i="3"/>
  <c r="BQ148" i="3"/>
  <c r="CG148" i="3"/>
  <c r="DN148" i="3"/>
  <c r="AZ149" i="3"/>
  <c r="BK149" i="3"/>
  <c r="BT149" i="3"/>
  <c r="CE149" i="3"/>
  <c r="CO149" i="3"/>
  <c r="CZ149" i="3"/>
  <c r="BA151" i="3"/>
  <c r="BQ151" i="3"/>
  <c r="CU151" i="3"/>
  <c r="DJ151" i="3"/>
  <c r="AV152" i="3"/>
  <c r="BP152" i="3"/>
  <c r="CJ152" i="3"/>
  <c r="DB152" i="3"/>
  <c r="DK145" i="3"/>
  <c r="BD148" i="3"/>
  <c r="BT148" i="3"/>
  <c r="CJ148" i="3"/>
  <c r="CZ148" i="3"/>
  <c r="DQ148" i="3"/>
  <c r="BE151" i="3"/>
  <c r="BU151" i="3"/>
  <c r="CG151" i="3"/>
  <c r="CW151" i="3"/>
  <c r="DK151" i="3"/>
  <c r="BA152" i="3"/>
  <c r="BQ152" i="3"/>
  <c r="CK152" i="3"/>
  <c r="DE152" i="3"/>
  <c r="BD152" i="3"/>
  <c r="BV152" i="3"/>
  <c r="CL152" i="3"/>
  <c r="DG152" i="3"/>
  <c r="AY141" i="3"/>
  <c r="BQ141" i="3"/>
  <c r="CI141" i="3"/>
  <c r="DE141" i="3"/>
  <c r="BE145" i="3"/>
  <c r="BQ145" i="3"/>
  <c r="CD145" i="3"/>
  <c r="CO145" i="3"/>
  <c r="DB145" i="3"/>
  <c r="AZ146" i="3"/>
  <c r="BT146" i="3"/>
  <c r="CN146" i="3"/>
  <c r="DH146" i="3"/>
  <c r="BI148" i="3"/>
  <c r="BW148" i="3"/>
  <c r="CO148" i="3"/>
  <c r="BD149" i="3"/>
  <c r="BN149" i="3"/>
  <c r="BX149" i="3"/>
  <c r="CI149" i="3"/>
  <c r="CT149" i="3"/>
  <c r="DD149" i="3"/>
  <c r="DO149" i="3"/>
  <c r="BG151" i="3"/>
  <c r="BW151" i="3"/>
  <c r="CL151" i="3"/>
  <c r="DA151" i="3"/>
  <c r="BE152" i="3"/>
  <c r="BY152" i="3"/>
  <c r="CR152" i="3"/>
  <c r="DH152" i="3"/>
  <c r="BF145" i="3"/>
  <c r="BS145" i="3"/>
  <c r="CE145" i="3"/>
  <c r="CQ145" i="3"/>
  <c r="DC145" i="3"/>
  <c r="DQ145" i="3"/>
  <c r="BJ148" i="3"/>
  <c r="BY148" i="3"/>
  <c r="CP148" i="3"/>
  <c r="DF148" i="3"/>
  <c r="BI151" i="3"/>
  <c r="BY151" i="3"/>
  <c r="CM151" i="3"/>
  <c r="DB151" i="3"/>
  <c r="BF152" i="3"/>
  <c r="CA152" i="3"/>
  <c r="CT152" i="3"/>
  <c r="DM152" i="3"/>
  <c r="BF155" i="3"/>
  <c r="CC155" i="3"/>
  <c r="AW156" i="3"/>
  <c r="BF156" i="3"/>
  <c r="BO156" i="3"/>
  <c r="BX156" i="3"/>
  <c r="CG156" i="3"/>
  <c r="CQ156" i="3"/>
  <c r="CZ156" i="3"/>
  <c r="DI156" i="3"/>
  <c r="AV158" i="3"/>
  <c r="BH160" i="3"/>
  <c r="CC160" i="3"/>
  <c r="CW160" i="3"/>
  <c r="DQ160" i="3"/>
  <c r="AY161" i="3"/>
  <c r="BL161" i="3"/>
  <c r="BW161" i="3"/>
  <c r="CJ161" i="3"/>
  <c r="CV161" i="3"/>
  <c r="DH161" i="3"/>
  <c r="AX162" i="3"/>
  <c r="BK162" i="3"/>
  <c r="BW162" i="3"/>
  <c r="CK162" i="3"/>
  <c r="CV162" i="3"/>
  <c r="DJ162" i="3"/>
  <c r="DL167" i="3"/>
  <c r="BX167" i="3"/>
  <c r="DD167" i="3"/>
  <c r="BP167" i="3"/>
  <c r="CT167" i="3"/>
  <c r="BF167" i="3"/>
  <c r="CL167" i="3"/>
  <c r="AX167" i="3"/>
  <c r="DA170" i="3"/>
  <c r="CE170" i="3"/>
  <c r="BK170" i="3"/>
  <c r="CU170" i="3"/>
  <c r="CC170" i="3"/>
  <c r="BG170" i="3"/>
  <c r="DQ170" i="3"/>
  <c r="CS170" i="3"/>
  <c r="CA170" i="3"/>
  <c r="BE170" i="3"/>
  <c r="DK170" i="3"/>
  <c r="CM170" i="3"/>
  <c r="BU170" i="3"/>
  <c r="AY170" i="3"/>
  <c r="DI170" i="3"/>
  <c r="CK170" i="3"/>
  <c r="BS170" i="3"/>
  <c r="AW170" i="3"/>
  <c r="CQ170" i="3"/>
  <c r="DI172" i="3"/>
  <c r="CS172" i="3"/>
  <c r="CC172" i="3"/>
  <c r="AW172" i="3"/>
  <c r="DQ172" i="3"/>
  <c r="DA172" i="3"/>
  <c r="CK172" i="3"/>
  <c r="BU172" i="3"/>
  <c r="BE172" i="3"/>
  <c r="BK172" i="3"/>
  <c r="CW172" i="3"/>
  <c r="CA172" i="3"/>
  <c r="BI172" i="3"/>
  <c r="DO172" i="3"/>
  <c r="CV172" i="3"/>
  <c r="BY172" i="3"/>
  <c r="BH172" i="3"/>
  <c r="DL172" i="3"/>
  <c r="CO172" i="3"/>
  <c r="BS172" i="3"/>
  <c r="BA172" i="3"/>
  <c r="DG172" i="3"/>
  <c r="CN172" i="3"/>
  <c r="BQ172" i="3"/>
  <c r="AZ172" i="3"/>
  <c r="CI172" i="3"/>
  <c r="BP160" i="3"/>
  <c r="CK160" i="3"/>
  <c r="DD160" i="3"/>
  <c r="BH167" i="3"/>
  <c r="AU170" i="3"/>
  <c r="AU172" i="3"/>
  <c r="CQ172" i="3"/>
  <c r="BO155" i="3"/>
  <c r="CL155" i="3"/>
  <c r="DH155" i="3"/>
  <c r="BA156" i="3"/>
  <c r="BK156" i="3"/>
  <c r="BT156" i="3"/>
  <c r="CC156" i="3"/>
  <c r="CL156" i="3"/>
  <c r="CU156" i="3"/>
  <c r="DD156" i="3"/>
  <c r="DM156" i="3"/>
  <c r="BD158" i="3"/>
  <c r="BT158" i="3"/>
  <c r="CP158" i="3"/>
  <c r="DK158" i="3"/>
  <c r="AW160" i="3"/>
  <c r="BQ160" i="3"/>
  <c r="CN160" i="3"/>
  <c r="DE160" i="3"/>
  <c r="BF161" i="3"/>
  <c r="BP161" i="3"/>
  <c r="CD161" i="3"/>
  <c r="CO161" i="3"/>
  <c r="DB161" i="3"/>
  <c r="BE162" i="3"/>
  <c r="BP162" i="3"/>
  <c r="CD162" i="3"/>
  <c r="CQ162" i="3"/>
  <c r="DC162" i="3"/>
  <c r="DI169" i="3"/>
  <c r="CN169" i="3"/>
  <c r="CC169" i="3"/>
  <c r="BT169" i="3"/>
  <c r="BK169" i="3"/>
  <c r="BA169" i="3"/>
  <c r="DH169" i="3"/>
  <c r="CW169" i="3"/>
  <c r="CL169" i="3"/>
  <c r="CB169" i="3"/>
  <c r="BS169" i="3"/>
  <c r="BI169" i="3"/>
  <c r="AZ169" i="3"/>
  <c r="DQ169" i="3"/>
  <c r="DG169" i="3"/>
  <c r="CV169" i="3"/>
  <c r="CK169" i="3"/>
  <c r="CA169" i="3"/>
  <c r="BQ169" i="3"/>
  <c r="BH169" i="3"/>
  <c r="AY169" i="3"/>
  <c r="DO169" i="3"/>
  <c r="DD169" i="3"/>
  <c r="CS169" i="3"/>
  <c r="CI169" i="3"/>
  <c r="BX169" i="3"/>
  <c r="BO169" i="3"/>
  <c r="BF169" i="3"/>
  <c r="AW169" i="3"/>
  <c r="DM169" i="3"/>
  <c r="DB169" i="3"/>
  <c r="CR169" i="3"/>
  <c r="CG169" i="3"/>
  <c r="BW169" i="3"/>
  <c r="BN169" i="3"/>
  <c r="BE169" i="3"/>
  <c r="AV169" i="3"/>
  <c r="BP169" i="3"/>
  <c r="CQ169" i="3"/>
  <c r="DP169" i="3"/>
  <c r="BC170" i="3"/>
  <c r="DC170" i="3"/>
  <c r="BC172" i="3"/>
  <c r="BF180" i="3"/>
  <c r="AX180" i="3"/>
  <c r="BN180" i="3"/>
  <c r="AW155" i="3"/>
  <c r="BT155" i="3"/>
  <c r="CM155" i="3"/>
  <c r="DL155" i="3"/>
  <c r="BC156" i="3"/>
  <c r="BL156" i="3"/>
  <c r="BU156" i="3"/>
  <c r="CD156" i="3"/>
  <c r="CM156" i="3"/>
  <c r="CV156" i="3"/>
  <c r="DE156" i="3"/>
  <c r="DO156" i="3"/>
  <c r="BG158" i="3"/>
  <c r="BZ158" i="3"/>
  <c r="CR158" i="3"/>
  <c r="AZ160" i="3"/>
  <c r="BU160" i="3"/>
  <c r="CO160" i="3"/>
  <c r="DI160" i="3"/>
  <c r="BG161" i="3"/>
  <c r="BQ161" i="3"/>
  <c r="CE161" i="3"/>
  <c r="CR161" i="3"/>
  <c r="DC161" i="3"/>
  <c r="DP161" i="3"/>
  <c r="BF162" i="3"/>
  <c r="BS162" i="3"/>
  <c r="CE162" i="3"/>
  <c r="CS162" i="3"/>
  <c r="DD162" i="3"/>
  <c r="DJ163" i="3"/>
  <c r="DB163" i="3"/>
  <c r="CL163" i="3"/>
  <c r="BZ167" i="3"/>
  <c r="AU169" i="3"/>
  <c r="BU169" i="3"/>
  <c r="CT169" i="3"/>
  <c r="DG170" i="3"/>
  <c r="DD172" i="3"/>
  <c r="BA155" i="3"/>
  <c r="BU155" i="3"/>
  <c r="CP155" i="3"/>
  <c r="DM155" i="3"/>
  <c r="BV156" i="3"/>
  <c r="CE156" i="3"/>
  <c r="CN156" i="3"/>
  <c r="CW156" i="3"/>
  <c r="DG156" i="3"/>
  <c r="BK158" i="3"/>
  <c r="CA158" i="3"/>
  <c r="CU158" i="3"/>
  <c r="DO158" i="3"/>
  <c r="CX159" i="3"/>
  <c r="BA160" i="3"/>
  <c r="BX160" i="3"/>
  <c r="CS160" i="3"/>
  <c r="AV161" i="3"/>
  <c r="BH161" i="3"/>
  <c r="BT161" i="3"/>
  <c r="CT161" i="3"/>
  <c r="DD161" i="3"/>
  <c r="AU162" i="3"/>
  <c r="BG162" i="3"/>
  <c r="BU162" i="3"/>
  <c r="CT162" i="3"/>
  <c r="DG162" i="3"/>
  <c r="AX169" i="3"/>
  <c r="BV169" i="3"/>
  <c r="BO170" i="3"/>
  <c r="DO170" i="3"/>
  <c r="BP172" i="3"/>
  <c r="DE172" i="3"/>
  <c r="AW164" i="3"/>
  <c r="BG164" i="3"/>
  <c r="BQ164" i="3"/>
  <c r="CA164" i="3"/>
  <c r="CL164" i="3"/>
  <c r="CX164" i="3"/>
  <c r="DJ164" i="3"/>
  <c r="BA165" i="3"/>
  <c r="BO165" i="3"/>
  <c r="CB165" i="3"/>
  <c r="CO165" i="3"/>
  <c r="DC165" i="3"/>
  <c r="BA168" i="3"/>
  <c r="BN168" i="3"/>
  <c r="CB168" i="3"/>
  <c r="CL168" i="3"/>
  <c r="DJ168" i="3"/>
  <c r="CZ173" i="3"/>
  <c r="BD174" i="3"/>
  <c r="BU174" i="3"/>
  <c r="CP174" i="3"/>
  <c r="DF174" i="3"/>
  <c r="BH179" i="3"/>
  <c r="CM179" i="3"/>
  <c r="AX164" i="3"/>
  <c r="BH164" i="3"/>
  <c r="BR164" i="3"/>
  <c r="CC164" i="3"/>
  <c r="CN164" i="3"/>
  <c r="DL164" i="3"/>
  <c r="BB165" i="3"/>
  <c r="BP165" i="3"/>
  <c r="CE165" i="3"/>
  <c r="CP165" i="3"/>
  <c r="AY166" i="3"/>
  <c r="BI166" i="3"/>
  <c r="BS166" i="3"/>
  <c r="CD166" i="3"/>
  <c r="CN166" i="3"/>
  <c r="DJ166" i="3"/>
  <c r="BD168" i="3"/>
  <c r="BO168" i="3"/>
  <c r="CC168" i="3"/>
  <c r="CM168" i="3"/>
  <c r="CZ168" i="3"/>
  <c r="DK168" i="3"/>
  <c r="BT173" i="3"/>
  <c r="BF174" i="3"/>
  <c r="BV174" i="3"/>
  <c r="CR174" i="3"/>
  <c r="CR176" i="3"/>
  <c r="BN176" i="3"/>
  <c r="BE177" i="3"/>
  <c r="BI179" i="3"/>
  <c r="CN179" i="3"/>
  <c r="DG184" i="3"/>
  <c r="CQ184" i="3"/>
  <c r="CB184" i="3"/>
  <c r="AY184" i="3"/>
  <c r="DE184" i="3"/>
  <c r="CO184" i="3"/>
  <c r="CA184" i="3"/>
  <c r="BL184" i="3"/>
  <c r="AV184" i="3"/>
  <c r="DC184" i="3"/>
  <c r="CM184" i="3"/>
  <c r="BY184" i="3"/>
  <c r="BK184" i="3"/>
  <c r="AU184" i="3"/>
  <c r="DO184" i="3"/>
  <c r="CI184" i="3"/>
  <c r="BT184" i="3"/>
  <c r="BG184" i="3"/>
  <c r="DM184" i="3"/>
  <c r="CW184" i="3"/>
  <c r="CG184" i="3"/>
  <c r="BS184" i="3"/>
  <c r="BD184" i="3"/>
  <c r="CE184" i="3"/>
  <c r="DK184" i="3"/>
  <c r="BF168" i="3"/>
  <c r="BT168" i="3"/>
  <c r="CE168" i="3"/>
  <c r="CR168" i="3"/>
  <c r="DB168" i="3"/>
  <c r="DP168" i="3"/>
  <c r="CV173" i="3"/>
  <c r="BP173" i="3"/>
  <c r="CR173" i="3"/>
  <c r="DH173" i="3"/>
  <c r="BD173" i="3"/>
  <c r="CB173" i="3"/>
  <c r="DP173" i="3"/>
  <c r="BO179" i="3"/>
  <c r="BA164" i="3"/>
  <c r="BW164" i="3"/>
  <c r="CG164" i="3"/>
  <c r="CQ164" i="3"/>
  <c r="DD164" i="3"/>
  <c r="DO164" i="3"/>
  <c r="BI165" i="3"/>
  <c r="BW165" i="3"/>
  <c r="CH165" i="3"/>
  <c r="CW165" i="3"/>
  <c r="DK165" i="3"/>
  <c r="CR166" i="3"/>
  <c r="DC166" i="3"/>
  <c r="DM166" i="3"/>
  <c r="AV168" i="3"/>
  <c r="BG168" i="3"/>
  <c r="BU168" i="3"/>
  <c r="CS168" i="3"/>
  <c r="DC168" i="3"/>
  <c r="DQ168" i="3"/>
  <c r="AV173" i="3"/>
  <c r="DK174" i="3"/>
  <c r="CL174" i="3"/>
  <c r="BX174" i="3"/>
  <c r="AZ174" i="3"/>
  <c r="DJ174" i="3"/>
  <c r="CX174" i="3"/>
  <c r="CJ174" i="3"/>
  <c r="BW174" i="3"/>
  <c r="BL174" i="3"/>
  <c r="AY174" i="3"/>
  <c r="DC174" i="3"/>
  <c r="CS174" i="3"/>
  <c r="CE174" i="3"/>
  <c r="BT174" i="3"/>
  <c r="BG174" i="3"/>
  <c r="AV174" i="3"/>
  <c r="CD174" i="3"/>
  <c r="DQ174" i="3"/>
  <c r="BW179" i="3"/>
  <c r="DC179" i="3"/>
  <c r="BC164" i="3"/>
  <c r="BN164" i="3"/>
  <c r="BX164" i="3"/>
  <c r="CH164" i="3"/>
  <c r="CS164" i="3"/>
  <c r="DE164" i="3"/>
  <c r="AV165" i="3"/>
  <c r="BJ165" i="3"/>
  <c r="BX165" i="3"/>
  <c r="CJ165" i="3"/>
  <c r="CX165" i="3"/>
  <c r="DL165" i="3"/>
  <c r="BD166" i="3"/>
  <c r="BN166" i="3"/>
  <c r="BX166" i="3"/>
  <c r="CI166" i="3"/>
  <c r="CT166" i="3"/>
  <c r="DD166" i="3"/>
  <c r="AW168" i="3"/>
  <c r="BI168" i="3"/>
  <c r="BV168" i="3"/>
  <c r="CG168" i="3"/>
  <c r="CT168" i="3"/>
  <c r="AZ173" i="3"/>
  <c r="CJ173" i="3"/>
  <c r="AW174" i="3"/>
  <c r="BN174" i="3"/>
  <c r="CZ174" i="3"/>
  <c r="CS177" i="3"/>
  <c r="BX179" i="3"/>
  <c r="CU184" i="3"/>
  <c r="DO179" i="3"/>
  <c r="CI179" i="3"/>
  <c r="BS179" i="3"/>
  <c r="BG179" i="3"/>
  <c r="DM179" i="3"/>
  <c r="CW179" i="3"/>
  <c r="CG179" i="3"/>
  <c r="BQ179" i="3"/>
  <c r="BC179" i="3"/>
  <c r="DL179" i="3"/>
  <c r="CV179" i="3"/>
  <c r="BP179" i="3"/>
  <c r="BA179" i="3"/>
  <c r="DG179" i="3"/>
  <c r="CQ179" i="3"/>
  <c r="CA179" i="3"/>
  <c r="AY179" i="3"/>
  <c r="DE179" i="3"/>
  <c r="CO179" i="3"/>
  <c r="BY179" i="3"/>
  <c r="BK179" i="3"/>
  <c r="AU179" i="3"/>
  <c r="CE179" i="3"/>
  <c r="DK179" i="3"/>
  <c r="AX175" i="3"/>
  <c r="BI175" i="3"/>
  <c r="BT175" i="3"/>
  <c r="CD175" i="3"/>
  <c r="CM175" i="3"/>
  <c r="BD178" i="3"/>
  <c r="BX178" i="3"/>
  <c r="CR178" i="3"/>
  <c r="BA181" i="3"/>
  <c r="BK181" i="3"/>
  <c r="BT181" i="3"/>
  <c r="CC181" i="3"/>
  <c r="CL181" i="3"/>
  <c r="CU181" i="3"/>
  <c r="DD181" i="3"/>
  <c r="AX182" i="3"/>
  <c r="BL182" i="3"/>
  <c r="BW182" i="3"/>
  <c r="CK182" i="3"/>
  <c r="CV182" i="3"/>
  <c r="DI182" i="3"/>
  <c r="BB185" i="3"/>
  <c r="BV185" i="3"/>
  <c r="CQ185" i="3"/>
  <c r="BE186" i="3"/>
  <c r="CG186" i="3"/>
  <c r="DI186" i="3"/>
  <c r="AZ187" i="3"/>
  <c r="BN187" i="3"/>
  <c r="CD187" i="3"/>
  <c r="CW187" i="3"/>
  <c r="DP187" i="3"/>
  <c r="BC188" i="3"/>
  <c r="BN188" i="3"/>
  <c r="BY188" i="3"/>
  <c r="CM188" i="3"/>
  <c r="DB188" i="3"/>
  <c r="BD191" i="3"/>
  <c r="BQ191" i="3"/>
  <c r="CE191" i="3"/>
  <c r="CR191" i="3"/>
  <c r="DE191" i="3"/>
  <c r="BF192" i="3"/>
  <c r="CL192" i="3"/>
  <c r="BC181" i="3"/>
  <c r="BL181" i="3"/>
  <c r="BU181" i="3"/>
  <c r="CD181" i="3"/>
  <c r="CM181" i="3"/>
  <c r="CV181" i="3"/>
  <c r="DE181" i="3"/>
  <c r="DO181" i="3"/>
  <c r="AY182" i="3"/>
  <c r="BX182" i="3"/>
  <c r="CL182" i="3"/>
  <c r="DJ182" i="3"/>
  <c r="BC185" i="3"/>
  <c r="BZ185" i="3"/>
  <c r="CX185" i="3"/>
  <c r="BI186" i="3"/>
  <c r="CK186" i="3"/>
  <c r="DM186" i="3"/>
  <c r="BA187" i="3"/>
  <c r="BP187" i="3"/>
  <c r="DQ188" i="3"/>
  <c r="DE188" i="3"/>
  <c r="CU188" i="3"/>
  <c r="CK188" i="3"/>
  <c r="CA188" i="3"/>
  <c r="BQ188" i="3"/>
  <c r="BH188" i="3"/>
  <c r="AY188" i="3"/>
  <c r="DK188" i="3"/>
  <c r="DA188" i="3"/>
  <c r="CO188" i="3"/>
  <c r="CE188" i="3"/>
  <c r="BV188" i="3"/>
  <c r="BD188" i="3"/>
  <c r="BE188" i="3"/>
  <c r="BO188" i="3"/>
  <c r="CB188" i="3"/>
  <c r="CN188" i="3"/>
  <c r="DC188" i="3"/>
  <c r="BF191" i="3"/>
  <c r="BS191" i="3"/>
  <c r="CT191" i="3"/>
  <c r="BH192" i="3"/>
  <c r="CT192" i="3"/>
  <c r="DK205" i="3"/>
  <c r="CV205" i="3"/>
  <c r="CH205" i="3"/>
  <c r="BS205" i="3"/>
  <c r="BE205" i="3"/>
  <c r="DI205" i="3"/>
  <c r="CS205" i="3"/>
  <c r="BR205" i="3"/>
  <c r="BC205" i="3"/>
  <c r="DH205" i="3"/>
  <c r="CR205" i="3"/>
  <c r="CC205" i="3"/>
  <c r="BP205" i="3"/>
  <c r="BB205" i="3"/>
  <c r="DD205" i="3"/>
  <c r="CQ205" i="3"/>
  <c r="CB205" i="3"/>
  <c r="AZ205" i="3"/>
  <c r="DC205" i="3"/>
  <c r="CN205" i="3"/>
  <c r="CA205" i="3"/>
  <c r="BL205" i="3"/>
  <c r="AW205" i="3"/>
  <c r="DQ205" i="3"/>
  <c r="DA205" i="3"/>
  <c r="CM205" i="3"/>
  <c r="BX205" i="3"/>
  <c r="BK205" i="3"/>
  <c r="AV205" i="3"/>
  <c r="DP205" i="3"/>
  <c r="CK205" i="3"/>
  <c r="BW205" i="3"/>
  <c r="BH205" i="3"/>
  <c r="AU205" i="3"/>
  <c r="DN205" i="3"/>
  <c r="DJ191" i="3"/>
  <c r="DG191" i="3"/>
  <c r="CV191" i="3"/>
  <c r="CL191" i="3"/>
  <c r="CA191" i="3"/>
  <c r="BP191" i="3"/>
  <c r="BG191" i="3"/>
  <c r="AV191" i="3"/>
  <c r="DL191" i="3"/>
  <c r="DB191" i="3"/>
  <c r="CQ191" i="3"/>
  <c r="BV191" i="3"/>
  <c r="BL191" i="3"/>
  <c r="BA191" i="3"/>
  <c r="BH191" i="3"/>
  <c r="BT191" i="3"/>
  <c r="CG191" i="3"/>
  <c r="CU191" i="3"/>
  <c r="DK191" i="3"/>
  <c r="CV192" i="3"/>
  <c r="AV181" i="3"/>
  <c r="BE181" i="3"/>
  <c r="BN181" i="3"/>
  <c r="BW181" i="3"/>
  <c r="CO181" i="3"/>
  <c r="DH181" i="3"/>
  <c r="DQ181" i="3"/>
  <c r="BD182" i="3"/>
  <c r="BO182" i="3"/>
  <c r="CC182" i="3"/>
  <c r="CN182" i="3"/>
  <c r="DA182" i="3"/>
  <c r="DL182" i="3"/>
  <c r="BK185" i="3"/>
  <c r="DB185" i="3"/>
  <c r="BQ186" i="3"/>
  <c r="CS186" i="3"/>
  <c r="BF187" i="3"/>
  <c r="BT187" i="3"/>
  <c r="CJ187" i="3"/>
  <c r="DD187" i="3"/>
  <c r="AV188" i="3"/>
  <c r="BG188" i="3"/>
  <c r="BS188" i="3"/>
  <c r="CD188" i="3"/>
  <c r="CS188" i="3"/>
  <c r="DG188" i="3"/>
  <c r="AU191" i="3"/>
  <c r="BI191" i="3"/>
  <c r="BW191" i="3"/>
  <c r="CI191" i="3"/>
  <c r="CW191" i="3"/>
  <c r="DM191" i="3"/>
  <c r="BN192" i="3"/>
  <c r="BD175" i="3"/>
  <c r="BN175" i="3"/>
  <c r="BY175" i="3"/>
  <c r="CI175" i="3"/>
  <c r="CS175" i="3"/>
  <c r="DC175" i="3"/>
  <c r="DO175" i="3"/>
  <c r="CG178" i="3"/>
  <c r="CZ178" i="3"/>
  <c r="AW181" i="3"/>
  <c r="BF181" i="3"/>
  <c r="BO181" i="3"/>
  <c r="BX181" i="3"/>
  <c r="CG181" i="3"/>
  <c r="CQ181" i="3"/>
  <c r="CZ181" i="3"/>
  <c r="DI181" i="3"/>
  <c r="BE182" i="3"/>
  <c r="BP182" i="3"/>
  <c r="CD182" i="3"/>
  <c r="CR182" i="3"/>
  <c r="DB182" i="3"/>
  <c r="CH185" i="3"/>
  <c r="DF185" i="3"/>
  <c r="BU186" i="3"/>
  <c r="BH187" i="3"/>
  <c r="BV187" i="3"/>
  <c r="CN187" i="3"/>
  <c r="AW188" i="3"/>
  <c r="BI188" i="3"/>
  <c r="BT188" i="3"/>
  <c r="CT188" i="3"/>
  <c r="DI188" i="3"/>
  <c r="AX191" i="3"/>
  <c r="BK191" i="3"/>
  <c r="BX191" i="3"/>
  <c r="CJ191" i="3"/>
  <c r="DO191" i="3"/>
  <c r="BO192" i="3"/>
  <c r="DB192" i="3"/>
  <c r="BU205" i="3"/>
  <c r="DP206" i="3"/>
  <c r="DC206" i="3"/>
  <c r="CQ206" i="3"/>
  <c r="CE206" i="3"/>
  <c r="DM206" i="3"/>
  <c r="CZ206" i="3"/>
  <c r="CM206" i="3"/>
  <c r="CB206" i="3"/>
  <c r="DJ206" i="3"/>
  <c r="CW206" i="3"/>
  <c r="CJ206" i="3"/>
  <c r="CU206" i="3"/>
  <c r="CD206" i="3"/>
  <c r="BO206" i="3"/>
  <c r="BD206" i="3"/>
  <c r="DO206" i="3"/>
  <c r="CT206" i="3"/>
  <c r="CA206" i="3"/>
  <c r="BN206" i="3"/>
  <c r="BC206" i="3"/>
  <c r="DK206" i="3"/>
  <c r="CR206" i="3"/>
  <c r="BY206" i="3"/>
  <c r="BA206" i="3"/>
  <c r="DH206" i="3"/>
  <c r="CO206" i="3"/>
  <c r="BW206" i="3"/>
  <c r="BL206" i="3"/>
  <c r="AY206" i="3"/>
  <c r="DG206" i="3"/>
  <c r="CL206" i="3"/>
  <c r="BV206" i="3"/>
  <c r="BK206" i="3"/>
  <c r="AX206" i="3"/>
  <c r="DE206" i="3"/>
  <c r="CI206" i="3"/>
  <c r="BT206" i="3"/>
  <c r="BI206" i="3"/>
  <c r="AV206" i="3"/>
  <c r="DB206" i="3"/>
  <c r="CG206" i="3"/>
  <c r="BS206" i="3"/>
  <c r="BG206" i="3"/>
  <c r="AU206" i="3"/>
  <c r="AX181" i="3"/>
  <c r="BG181" i="3"/>
  <c r="BP181" i="3"/>
  <c r="BY181" i="3"/>
  <c r="CI181" i="3"/>
  <c r="CR181" i="3"/>
  <c r="DA181" i="3"/>
  <c r="DJ181" i="3"/>
  <c r="BF182" i="3"/>
  <c r="BT182" i="3"/>
  <c r="CE182" i="3"/>
  <c r="CS182" i="3"/>
  <c r="DC182" i="3"/>
  <c r="DQ182" i="3"/>
  <c r="BN185" i="3"/>
  <c r="CI185" i="3"/>
  <c r="BY186" i="3"/>
  <c r="BI187" i="3"/>
  <c r="BX187" i="3"/>
  <c r="CO187" i="3"/>
  <c r="DH187" i="3"/>
  <c r="AY191" i="3"/>
  <c r="BY191" i="3"/>
  <c r="CM191" i="3"/>
  <c r="CZ191" i="3"/>
  <c r="DP191" i="3"/>
  <c r="BW192" i="3"/>
  <c r="DL192" i="3"/>
  <c r="CU192" i="3"/>
  <c r="BX192" i="3"/>
  <c r="BG192" i="3"/>
  <c r="DJ192" i="3"/>
  <c r="CN192" i="3"/>
  <c r="BV192" i="3"/>
  <c r="AZ192" i="3"/>
  <c r="DD192" i="3"/>
  <c r="CM192" i="3"/>
  <c r="BP192" i="3"/>
  <c r="AY192" i="3"/>
  <c r="CE192" i="3"/>
  <c r="CD192" i="3"/>
  <c r="DK192" i="3"/>
  <c r="CI189" i="3"/>
  <c r="BN193" i="3"/>
  <c r="DA193" i="3"/>
  <c r="BB194" i="3"/>
  <c r="BZ194" i="3"/>
  <c r="DM195" i="3"/>
  <c r="BG196" i="3"/>
  <c r="BW196" i="3"/>
  <c r="CM196" i="3"/>
  <c r="DA196" i="3"/>
  <c r="DQ196" i="3"/>
  <c r="BA197" i="3"/>
  <c r="BN197" i="3"/>
  <c r="BY197" i="3"/>
  <c r="CM197" i="3"/>
  <c r="DK197" i="3"/>
  <c r="BA198" i="3"/>
  <c r="BW198" i="3"/>
  <c r="CK198" i="3"/>
  <c r="CV198" i="3"/>
  <c r="DJ198" i="3"/>
  <c r="BF199" i="3"/>
  <c r="BF201" i="3"/>
  <c r="BS201" i="3"/>
  <c r="CG201" i="3"/>
  <c r="CW201" i="3"/>
  <c r="DM201" i="3"/>
  <c r="BV202" i="3"/>
  <c r="DA202" i="3"/>
  <c r="AW203" i="3"/>
  <c r="BF203" i="3"/>
  <c r="BO203" i="3"/>
  <c r="BX203" i="3"/>
  <c r="CI203" i="3"/>
  <c r="CS203" i="3"/>
  <c r="DD203" i="3"/>
  <c r="DO203" i="3"/>
  <c r="BC204" i="3"/>
  <c r="BP204" i="3"/>
  <c r="CV204" i="3"/>
  <c r="BE208" i="3"/>
  <c r="DI208" i="3"/>
  <c r="BD210" i="3"/>
  <c r="CD210" i="3"/>
  <c r="BH196" i="3"/>
  <c r="BX196" i="3"/>
  <c r="CN196" i="3"/>
  <c r="DC196" i="3"/>
  <c r="BC198" i="3"/>
  <c r="BN198" i="3"/>
  <c r="BX198" i="3"/>
  <c r="CL198" i="3"/>
  <c r="DK198" i="3"/>
  <c r="BG201" i="3"/>
  <c r="BV201" i="3"/>
  <c r="CI201" i="3"/>
  <c r="AX203" i="3"/>
  <c r="BG203" i="3"/>
  <c r="BP203" i="3"/>
  <c r="BY203" i="3"/>
  <c r="CJ203" i="3"/>
  <c r="CU203" i="3"/>
  <c r="DE203" i="3"/>
  <c r="DP203" i="3"/>
  <c r="BI196" i="3"/>
  <c r="BY196" i="3"/>
  <c r="CO196" i="3"/>
  <c r="DD196" i="3"/>
  <c r="BE198" i="3"/>
  <c r="BO198" i="3"/>
  <c r="CA198" i="3"/>
  <c r="CM198" i="3"/>
  <c r="DA198" i="3"/>
  <c r="DL198" i="3"/>
  <c r="BI201" i="3"/>
  <c r="BW201" i="3"/>
  <c r="CL201" i="3"/>
  <c r="DB201" i="3"/>
  <c r="AY203" i="3"/>
  <c r="BH203" i="3"/>
  <c r="BQ203" i="3"/>
  <c r="CA203" i="3"/>
  <c r="CK203" i="3"/>
  <c r="CV203" i="3"/>
  <c r="DG203" i="3"/>
  <c r="DQ203" i="3"/>
  <c r="AW196" i="3"/>
  <c r="CC196" i="3"/>
  <c r="CS196" i="3"/>
  <c r="DE196" i="3"/>
  <c r="BG197" i="3"/>
  <c r="BQ197" i="3"/>
  <c r="CE197" i="3"/>
  <c r="CR197" i="3"/>
  <c r="DC197" i="3"/>
  <c r="DP197" i="3"/>
  <c r="AU198" i="3"/>
  <c r="BF198" i="3"/>
  <c r="BP198" i="3"/>
  <c r="CC198" i="3"/>
  <c r="CN198" i="3"/>
  <c r="DB198" i="3"/>
  <c r="DO198" i="3"/>
  <c r="BY200" i="3"/>
  <c r="DD200" i="3"/>
  <c r="AU201" i="3"/>
  <c r="BK201" i="3"/>
  <c r="BY201" i="3"/>
  <c r="CM201" i="3"/>
  <c r="DC201" i="3"/>
  <c r="AZ203" i="3"/>
  <c r="BI203" i="3"/>
  <c r="BS203" i="3"/>
  <c r="CB203" i="3"/>
  <c r="CM203" i="3"/>
  <c r="CW203" i="3"/>
  <c r="DH203" i="3"/>
  <c r="BH204" i="3"/>
  <c r="BV204" i="3"/>
  <c r="CL204" i="3"/>
  <c r="DB204" i="3"/>
  <c r="DF189" i="3"/>
  <c r="BE193" i="3"/>
  <c r="BW193" i="3"/>
  <c r="CS193" i="3"/>
  <c r="CQ194" i="3"/>
  <c r="CW195" i="3"/>
  <c r="AY196" i="3"/>
  <c r="BO196" i="3"/>
  <c r="CE196" i="3"/>
  <c r="CU196" i="3"/>
  <c r="DI196" i="3"/>
  <c r="AV197" i="3"/>
  <c r="BH197" i="3"/>
  <c r="BT197" i="3"/>
  <c r="CT197" i="3"/>
  <c r="DD197" i="3"/>
  <c r="AW198" i="3"/>
  <c r="BG198" i="3"/>
  <c r="BQ198" i="3"/>
  <c r="CD198" i="3"/>
  <c r="CQ198" i="3"/>
  <c r="DC198" i="3"/>
  <c r="DQ198" i="3"/>
  <c r="BR199" i="3"/>
  <c r="CP199" i="3"/>
  <c r="DN199" i="3"/>
  <c r="AW200" i="3"/>
  <c r="CC200" i="3"/>
  <c r="DJ200" i="3"/>
  <c r="AX201" i="3"/>
  <c r="CA201" i="3"/>
  <c r="CO201" i="3"/>
  <c r="DE201" i="3"/>
  <c r="BH202" i="3"/>
  <c r="CL202" i="3"/>
  <c r="BA203" i="3"/>
  <c r="BK203" i="3"/>
  <c r="BT203" i="3"/>
  <c r="CC203" i="3"/>
  <c r="CN203" i="3"/>
  <c r="DI203" i="3"/>
  <c r="AU204" i="3"/>
  <c r="BK204" i="3"/>
  <c r="BX204" i="3"/>
  <c r="CN204" i="3"/>
  <c r="DD204" i="3"/>
  <c r="DO210" i="3"/>
  <c r="DE210" i="3"/>
  <c r="DM210" i="3"/>
  <c r="DD210" i="3"/>
  <c r="CU210" i="3"/>
  <c r="CL210" i="3"/>
  <c r="CC210" i="3"/>
  <c r="BT210" i="3"/>
  <c r="BK210" i="3"/>
  <c r="BA210" i="3"/>
  <c r="DL210" i="3"/>
  <c r="DC210" i="3"/>
  <c r="CT210" i="3"/>
  <c r="CK210" i="3"/>
  <c r="CB210" i="3"/>
  <c r="BS210" i="3"/>
  <c r="BI210" i="3"/>
  <c r="AZ210" i="3"/>
  <c r="DK210" i="3"/>
  <c r="DB210" i="3"/>
  <c r="CS210" i="3"/>
  <c r="CJ210" i="3"/>
  <c r="CA210" i="3"/>
  <c r="BQ210" i="3"/>
  <c r="BH210" i="3"/>
  <c r="AY210" i="3"/>
  <c r="DJ210" i="3"/>
  <c r="DA210" i="3"/>
  <c r="CR210" i="3"/>
  <c r="CI210" i="3"/>
  <c r="BY210" i="3"/>
  <c r="BP210" i="3"/>
  <c r="BG210" i="3"/>
  <c r="AX210" i="3"/>
  <c r="DQ210" i="3"/>
  <c r="DH210" i="3"/>
  <c r="CO210" i="3"/>
  <c r="BW210" i="3"/>
  <c r="BN210" i="3"/>
  <c r="BE210" i="3"/>
  <c r="AV210" i="3"/>
  <c r="BO210" i="3"/>
  <c r="CM210" i="3"/>
  <c r="DI210" i="3"/>
  <c r="AZ196" i="3"/>
  <c r="BP196" i="3"/>
  <c r="CV196" i="3"/>
  <c r="DK196" i="3"/>
  <c r="AX198" i="3"/>
  <c r="BH198" i="3"/>
  <c r="BS198" i="3"/>
  <c r="CE198" i="3"/>
  <c r="CS198" i="3"/>
  <c r="DD198" i="3"/>
  <c r="BC203" i="3"/>
  <c r="BL203" i="3"/>
  <c r="BU203" i="3"/>
  <c r="CE203" i="3"/>
  <c r="CO203" i="3"/>
  <c r="CZ203" i="3"/>
  <c r="DK203" i="3"/>
  <c r="BA196" i="3"/>
  <c r="BQ196" i="3"/>
  <c r="CG196" i="3"/>
  <c r="CW196" i="3"/>
  <c r="AY197" i="3"/>
  <c r="BL197" i="3"/>
  <c r="BW197" i="3"/>
  <c r="CJ197" i="3"/>
  <c r="CV197" i="3"/>
  <c r="AY198" i="3"/>
  <c r="BI198" i="3"/>
  <c r="BU198" i="3"/>
  <c r="CT198" i="3"/>
  <c r="CG200" i="3"/>
  <c r="BA201" i="3"/>
  <c r="BO201" i="3"/>
  <c r="CE201" i="3"/>
  <c r="CT201" i="3"/>
  <c r="DJ201" i="3"/>
  <c r="AU203" i="3"/>
  <c r="BD203" i="3"/>
  <c r="BV203" i="3"/>
  <c r="CQ203" i="3"/>
  <c r="DA203" i="3"/>
  <c r="AX204" i="3"/>
  <c r="CB204" i="3"/>
  <c r="CR204" i="3"/>
  <c r="DH204" i="3"/>
  <c r="CW208" i="3"/>
  <c r="BU208" i="3"/>
  <c r="CS208" i="3"/>
  <c r="BQ208" i="3"/>
  <c r="DQ208" i="3"/>
  <c r="CO208" i="3"/>
  <c r="DM208" i="3"/>
  <c r="CK208" i="3"/>
  <c r="BI208" i="3"/>
  <c r="DE208" i="3"/>
  <c r="BA208" i="3"/>
  <c r="DP214" i="3"/>
  <c r="DD214" i="3"/>
  <c r="CT214" i="3"/>
  <c r="CI214" i="3"/>
  <c r="BX214" i="3"/>
  <c r="BC214" i="3"/>
  <c r="DN214" i="3"/>
  <c r="DB214" i="3"/>
  <c r="CS214" i="3"/>
  <c r="CG214" i="3"/>
  <c r="BW214" i="3"/>
  <c r="BL214" i="3"/>
  <c r="BA214" i="3"/>
  <c r="DM214" i="3"/>
  <c r="DA214" i="3"/>
  <c r="CR214" i="3"/>
  <c r="BU214" i="3"/>
  <c r="BK214" i="3"/>
  <c r="AZ214" i="3"/>
  <c r="DK214" i="3"/>
  <c r="CZ214" i="3"/>
  <c r="CO214" i="3"/>
  <c r="CE214" i="3"/>
  <c r="BT214" i="3"/>
  <c r="BI214" i="3"/>
  <c r="AY214" i="3"/>
  <c r="DJ214" i="3"/>
  <c r="CN214" i="3"/>
  <c r="CC214" i="3"/>
  <c r="BS214" i="3"/>
  <c r="BH214" i="3"/>
  <c r="AW214" i="3"/>
  <c r="DI214" i="3"/>
  <c r="CX214" i="3"/>
  <c r="CM214" i="3"/>
  <c r="CB214" i="3"/>
  <c r="BQ214" i="3"/>
  <c r="BG214" i="3"/>
  <c r="AV214" i="3"/>
  <c r="DF214" i="3"/>
  <c r="CW214" i="3"/>
  <c r="CK214" i="3"/>
  <c r="CA214" i="3"/>
  <c r="BP214" i="3"/>
  <c r="BE214" i="3"/>
  <c r="AU214" i="3"/>
  <c r="AY209" i="3"/>
  <c r="BJ209" i="3"/>
  <c r="BW209" i="3"/>
  <c r="CJ209" i="3"/>
  <c r="CU209" i="3"/>
  <c r="DF209" i="3"/>
  <c r="BA212" i="3"/>
  <c r="BN212" i="3"/>
  <c r="CA212" i="3"/>
  <c r="CL212" i="3"/>
  <c r="DK212" i="3"/>
  <c r="BL213" i="3"/>
  <c r="BA215" i="3"/>
  <c r="BK215" i="3"/>
  <c r="BT215" i="3"/>
  <c r="CD215" i="3"/>
  <c r="CO215" i="3"/>
  <c r="CZ215" i="3"/>
  <c r="BS216" i="3"/>
  <c r="CN217" i="3"/>
  <c r="BC218" i="3"/>
  <c r="BY218" i="3"/>
  <c r="CQ218" i="3"/>
  <c r="DQ218" i="3"/>
  <c r="BD219" i="3"/>
  <c r="DP219" i="3"/>
  <c r="BN220" i="3"/>
  <c r="AY221" i="3"/>
  <c r="CE221" i="3"/>
  <c r="DA221" i="3"/>
  <c r="CK228" i="3"/>
  <c r="CJ213" i="3"/>
  <c r="DL213" i="3"/>
  <c r="BC215" i="3"/>
  <c r="BL215" i="3"/>
  <c r="BU215" i="3"/>
  <c r="CQ215" i="3"/>
  <c r="DA215" i="3"/>
  <c r="DL215" i="3"/>
  <c r="BE221" i="3"/>
  <c r="DH221" i="3"/>
  <c r="CL207" i="3"/>
  <c r="BA209" i="3"/>
  <c r="BN209" i="3"/>
  <c r="BZ209" i="3"/>
  <c r="CL209" i="3"/>
  <c r="CX209" i="3"/>
  <c r="DK209" i="3"/>
  <c r="CD212" i="3"/>
  <c r="CO212" i="3"/>
  <c r="DB212" i="3"/>
  <c r="AV213" i="3"/>
  <c r="BN213" i="3"/>
  <c r="CN213" i="3"/>
  <c r="DP213" i="3"/>
  <c r="AU215" i="3"/>
  <c r="BD215" i="3"/>
  <c r="BV215" i="3"/>
  <c r="CG215" i="3"/>
  <c r="CR215" i="3"/>
  <c r="DB215" i="3"/>
  <c r="DM215" i="3"/>
  <c r="DJ217" i="3"/>
  <c r="BI218" i="3"/>
  <c r="CC218" i="3"/>
  <c r="CW218" i="3"/>
  <c r="BL219" i="3"/>
  <c r="CN219" i="3"/>
  <c r="DP220" i="3"/>
  <c r="CZ220" i="3"/>
  <c r="CK220" i="3"/>
  <c r="BU220" i="3"/>
  <c r="BE220" i="3"/>
  <c r="DL220" i="3"/>
  <c r="CJ220" i="3"/>
  <c r="BT220" i="3"/>
  <c r="BD220" i="3"/>
  <c r="DH220" i="3"/>
  <c r="CS220" i="3"/>
  <c r="CC220" i="3"/>
  <c r="AW220" i="3"/>
  <c r="DD220" i="3"/>
  <c r="CR220" i="3"/>
  <c r="CB220" i="3"/>
  <c r="BL220" i="3"/>
  <c r="AV220" i="3"/>
  <c r="BV220" i="3"/>
  <c r="BG221" i="3"/>
  <c r="CJ221" i="3"/>
  <c r="DI221" i="3"/>
  <c r="CT207" i="3"/>
  <c r="BD209" i="3"/>
  <c r="BP209" i="3"/>
  <c r="CB209" i="3"/>
  <c r="CN209" i="3"/>
  <c r="BF212" i="3"/>
  <c r="BS212" i="3"/>
  <c r="CE212" i="3"/>
  <c r="CQ212" i="3"/>
  <c r="DC212" i="3"/>
  <c r="DQ212" i="3"/>
  <c r="AX213" i="3"/>
  <c r="BP213" i="3"/>
  <c r="CR213" i="3"/>
  <c r="AV215" i="3"/>
  <c r="BE215" i="3"/>
  <c r="BN215" i="3"/>
  <c r="BX215" i="3"/>
  <c r="CI215" i="3"/>
  <c r="CS215" i="3"/>
  <c r="DD215" i="3"/>
  <c r="DO215" i="3"/>
  <c r="CV219" i="3"/>
  <c r="AX220" i="3"/>
  <c r="BX220" i="3"/>
  <c r="DA220" i="3"/>
  <c r="CK221" i="3"/>
  <c r="DP221" i="3"/>
  <c r="BF207" i="3"/>
  <c r="BE209" i="3"/>
  <c r="BQ209" i="3"/>
  <c r="CC209" i="3"/>
  <c r="CO209" i="3"/>
  <c r="CZ209" i="3"/>
  <c r="DN209" i="3"/>
  <c r="AU212" i="3"/>
  <c r="BG212" i="3"/>
  <c r="BU212" i="3"/>
  <c r="CS212" i="3"/>
  <c r="DE212" i="3"/>
  <c r="AZ213" i="3"/>
  <c r="BT213" i="3"/>
  <c r="CV213" i="3"/>
  <c r="AW215" i="3"/>
  <c r="BF215" i="3"/>
  <c r="BO215" i="3"/>
  <c r="BY215" i="3"/>
  <c r="CJ215" i="3"/>
  <c r="CT215" i="3"/>
  <c r="DE215" i="3"/>
  <c r="DP215" i="3"/>
  <c r="CG218" i="3"/>
  <c r="DA218" i="3"/>
  <c r="AZ220" i="3"/>
  <c r="CD220" i="3"/>
  <c r="DB220" i="3"/>
  <c r="BO221" i="3"/>
  <c r="CR221" i="3"/>
  <c r="DQ221" i="3"/>
  <c r="DA228" i="3"/>
  <c r="CD228" i="3"/>
  <c r="BH228" i="3"/>
  <c r="DQ228" i="3"/>
  <c r="CV228" i="3"/>
  <c r="CC228" i="3"/>
  <c r="BF228" i="3"/>
  <c r="DL228" i="3"/>
  <c r="CT228" i="3"/>
  <c r="BX228" i="3"/>
  <c r="BE228" i="3"/>
  <c r="DJ228" i="3"/>
  <c r="CS228" i="3"/>
  <c r="BV228" i="3"/>
  <c r="AZ228" i="3"/>
  <c r="DI228" i="3"/>
  <c r="CN228" i="3"/>
  <c r="BU228" i="3"/>
  <c r="AX228" i="3"/>
  <c r="DD228" i="3"/>
  <c r="CL228" i="3"/>
  <c r="BP228" i="3"/>
  <c r="AW228" i="3"/>
  <c r="BD213" i="3"/>
  <c r="BV213" i="3"/>
  <c r="AX215" i="3"/>
  <c r="BG215" i="3"/>
  <c r="BP215" i="3"/>
  <c r="CA215" i="3"/>
  <c r="CK215" i="3"/>
  <c r="CV215" i="3"/>
  <c r="DG215" i="3"/>
  <c r="DQ215" i="3"/>
  <c r="DD219" i="3"/>
  <c r="CR219" i="3"/>
  <c r="BT219" i="3"/>
  <c r="CZ219" i="3"/>
  <c r="BU221" i="3"/>
  <c r="BF213" i="3"/>
  <c r="BX213" i="3"/>
  <c r="CZ213" i="3"/>
  <c r="AY215" i="3"/>
  <c r="BH215" i="3"/>
  <c r="BQ215" i="3"/>
  <c r="CB215" i="3"/>
  <c r="CL215" i="3"/>
  <c r="CW215" i="3"/>
  <c r="DH215" i="3"/>
  <c r="DG221" i="3"/>
  <c r="CQ221" i="3"/>
  <c r="CB221" i="3"/>
  <c r="BL221" i="3"/>
  <c r="AV221" i="3"/>
  <c r="DC221" i="3"/>
  <c r="CM221" i="3"/>
  <c r="CA221" i="3"/>
  <c r="BK221" i="3"/>
  <c r="AU221" i="3"/>
  <c r="DO221" i="3"/>
  <c r="CI221" i="3"/>
  <c r="BT221" i="3"/>
  <c r="BD221" i="3"/>
  <c r="DK221" i="3"/>
  <c r="CU221" i="3"/>
  <c r="BS221" i="3"/>
  <c r="BC221" i="3"/>
  <c r="BW221" i="3"/>
  <c r="BA222" i="3"/>
  <c r="BL222" i="3"/>
  <c r="BV222" i="3"/>
  <c r="CG222" i="3"/>
  <c r="CT222" i="3"/>
  <c r="DE222" i="3"/>
  <c r="AZ223" i="3"/>
  <c r="CA223" i="3"/>
  <c r="CM223" i="3"/>
  <c r="CZ223" i="3"/>
  <c r="DL223" i="3"/>
  <c r="BA224" i="3"/>
  <c r="BK224" i="3"/>
  <c r="BT224" i="3"/>
  <c r="CC224" i="3"/>
  <c r="CL224" i="3"/>
  <c r="CU224" i="3"/>
  <c r="DD224" i="3"/>
  <c r="BC226" i="3"/>
  <c r="BW226" i="3"/>
  <c r="CG226" i="3"/>
  <c r="CR226" i="3"/>
  <c r="DB226" i="3"/>
  <c r="AX227" i="3"/>
  <c r="CA227" i="3"/>
  <c r="CO227" i="3"/>
  <c r="DE227" i="3"/>
  <c r="BG229" i="3"/>
  <c r="CC229" i="3"/>
  <c r="DB229" i="3"/>
  <c r="BG230" i="3"/>
  <c r="BF231" i="3"/>
  <c r="BC222" i="3"/>
  <c r="BX222" i="3"/>
  <c r="CJ222" i="3"/>
  <c r="CV222" i="3"/>
  <c r="DH222" i="3"/>
  <c r="BC223" i="3"/>
  <c r="BO223" i="3"/>
  <c r="CB223" i="3"/>
  <c r="CN223" i="3"/>
  <c r="DA223" i="3"/>
  <c r="DO223" i="3"/>
  <c r="BC224" i="3"/>
  <c r="BL224" i="3"/>
  <c r="BU224" i="3"/>
  <c r="CD224" i="3"/>
  <c r="CM224" i="3"/>
  <c r="CV224" i="3"/>
  <c r="DE224" i="3"/>
  <c r="DO224" i="3"/>
  <c r="BD226" i="3"/>
  <c r="BN226" i="3"/>
  <c r="BY226" i="3"/>
  <c r="CI226" i="3"/>
  <c r="CS226" i="3"/>
  <c r="DC226" i="3"/>
  <c r="DO226" i="3"/>
  <c r="AY227" i="3"/>
  <c r="BN227" i="3"/>
  <c r="CD227" i="3"/>
  <c r="CQ227" i="3"/>
  <c r="DG227" i="3"/>
  <c r="BL229" i="3"/>
  <c r="CE229" i="3"/>
  <c r="BK230" i="3"/>
  <c r="DB231" i="3"/>
  <c r="BD222" i="3"/>
  <c r="BN222" i="3"/>
  <c r="BY222" i="3"/>
  <c r="CK222" i="3"/>
  <c r="CW222" i="3"/>
  <c r="DI222" i="3"/>
  <c r="BD223" i="3"/>
  <c r="BP223" i="3"/>
  <c r="CC223" i="3"/>
  <c r="CQ223" i="3"/>
  <c r="DC223" i="3"/>
  <c r="DP223" i="3"/>
  <c r="DO229" i="3"/>
  <c r="CM230" i="3"/>
  <c r="BN231" i="3"/>
  <c r="DJ231" i="3"/>
  <c r="BE223" i="3"/>
  <c r="BS223" i="3"/>
  <c r="CE223" i="3"/>
  <c r="CR223" i="3"/>
  <c r="DD223" i="3"/>
  <c r="DQ223" i="3"/>
  <c r="BO229" i="3"/>
  <c r="CM229" i="3"/>
  <c r="CU230" i="3"/>
  <c r="BV231" i="3"/>
  <c r="AV222" i="3"/>
  <c r="BF222" i="3"/>
  <c r="BQ222" i="3"/>
  <c r="CB222" i="3"/>
  <c r="CN222" i="3"/>
  <c r="CZ222" i="3"/>
  <c r="DL222" i="3"/>
  <c r="AU223" i="3"/>
  <c r="BG223" i="3"/>
  <c r="BT223" i="3"/>
  <c r="CS223" i="3"/>
  <c r="DG223" i="3"/>
  <c r="AW224" i="3"/>
  <c r="BF224" i="3"/>
  <c r="BO224" i="3"/>
  <c r="BX224" i="3"/>
  <c r="CG224" i="3"/>
  <c r="CQ224" i="3"/>
  <c r="CZ224" i="3"/>
  <c r="DI224" i="3"/>
  <c r="AW226" i="3"/>
  <c r="BG226" i="3"/>
  <c r="BS226" i="3"/>
  <c r="CC226" i="3"/>
  <c r="CL226" i="3"/>
  <c r="CW226" i="3"/>
  <c r="DH226" i="3"/>
  <c r="BF227" i="3"/>
  <c r="BS227" i="3"/>
  <c r="CG227" i="3"/>
  <c r="CW227" i="3"/>
  <c r="AW229" i="3"/>
  <c r="BT229" i="3"/>
  <c r="CN229" i="3"/>
  <c r="AX230" i="3"/>
  <c r="BS230" i="3"/>
  <c r="AW222" i="3"/>
  <c r="BH222" i="3"/>
  <c r="BS222" i="3"/>
  <c r="CC222" i="3"/>
  <c r="CO222" i="3"/>
  <c r="DA222" i="3"/>
  <c r="DM222" i="3"/>
  <c r="AV223" i="3"/>
  <c r="BH223" i="3"/>
  <c r="BU223" i="3"/>
  <c r="CI223" i="3"/>
  <c r="CU223" i="3"/>
  <c r="DH223" i="3"/>
  <c r="AX224" i="3"/>
  <c r="BG224" i="3"/>
  <c r="BP224" i="3"/>
  <c r="BY224" i="3"/>
  <c r="CI224" i="3"/>
  <c r="CR224" i="3"/>
  <c r="DA224" i="3"/>
  <c r="DJ224" i="3"/>
  <c r="DF225" i="3"/>
  <c r="AX226" i="3"/>
  <c r="BI226" i="3"/>
  <c r="BT226" i="3"/>
  <c r="CD226" i="3"/>
  <c r="CM226" i="3"/>
  <c r="DI226" i="3"/>
  <c r="BG227" i="3"/>
  <c r="BV227" i="3"/>
  <c r="CI227" i="3"/>
  <c r="AY229" i="3"/>
  <c r="BU229" i="3"/>
  <c r="CR229" i="3"/>
  <c r="AY230" i="3"/>
  <c r="BW230" i="3"/>
  <c r="DC230" i="3"/>
  <c r="AX222" i="3"/>
  <c r="BI222" i="3"/>
  <c r="BT222" i="3"/>
  <c r="CD222" i="3"/>
  <c r="CR222" i="3"/>
  <c r="DB222" i="3"/>
  <c r="AW223" i="3"/>
  <c r="BK223" i="3"/>
  <c r="BW223" i="3"/>
  <c r="CJ223" i="3"/>
  <c r="CV223" i="3"/>
  <c r="BD229" i="3"/>
  <c r="BW229" i="3"/>
  <c r="BC230" i="3"/>
  <c r="CA230" i="3"/>
  <c r="DK230" i="3"/>
  <c r="CL231" i="3"/>
  <c r="DG124" i="3"/>
  <c r="BA121" i="3"/>
  <c r="BI121" i="3"/>
  <c r="BQ121" i="3"/>
  <c r="BY121" i="3"/>
  <c r="CG121" i="3"/>
  <c r="CO121" i="3"/>
  <c r="CW121" i="3"/>
  <c r="DE121" i="3"/>
  <c r="DM121" i="3"/>
  <c r="AZ122" i="3"/>
  <c r="BH122" i="3"/>
  <c r="BP122" i="3"/>
  <c r="BX122" i="3"/>
  <c r="CN122" i="3"/>
  <c r="CV122" i="3"/>
  <c r="DD122" i="3"/>
  <c r="DL122" i="3"/>
  <c r="AY123" i="3"/>
  <c r="BG123" i="3"/>
  <c r="BO123" i="3"/>
  <c r="BW123" i="3"/>
  <c r="CE123" i="3"/>
  <c r="CM123" i="3"/>
  <c r="CU123" i="3"/>
  <c r="DC123" i="3"/>
  <c r="DK123" i="3"/>
  <c r="AX124" i="3"/>
  <c r="BF124" i="3"/>
  <c r="BN124" i="3"/>
  <c r="BV124" i="3"/>
  <c r="CD124" i="3"/>
  <c r="CL124" i="3"/>
  <c r="CT124" i="3"/>
  <c r="DB124" i="3"/>
  <c r="DJ124" i="3"/>
  <c r="AW125" i="3"/>
  <c r="BE125" i="3"/>
  <c r="BU125" i="3"/>
  <c r="CC125" i="3"/>
  <c r="CK125" i="3"/>
  <c r="CS125" i="3"/>
  <c r="DA125" i="3"/>
  <c r="DI125" i="3"/>
  <c r="DQ125" i="3"/>
  <c r="AV126" i="3"/>
  <c r="BD126" i="3"/>
  <c r="BL126" i="3"/>
  <c r="BT126" i="3"/>
  <c r="CB126" i="3"/>
  <c r="CJ126" i="3"/>
  <c r="CR126" i="3"/>
  <c r="CZ126" i="3"/>
  <c r="DH126" i="3"/>
  <c r="DP126" i="3"/>
  <c r="AU127" i="3"/>
  <c r="BC127" i="3"/>
  <c r="BK127" i="3"/>
  <c r="BS127" i="3"/>
  <c r="CA127" i="3"/>
  <c r="CI127" i="3"/>
  <c r="CQ127" i="3"/>
  <c r="DG127" i="3"/>
  <c r="DO127" i="3"/>
  <c r="BB121" i="3"/>
  <c r="BJ121" i="3"/>
  <c r="BR121" i="3"/>
  <c r="BZ121" i="3"/>
  <c r="CH121" i="3"/>
  <c r="CP121" i="3"/>
  <c r="CX121" i="3"/>
  <c r="DF121" i="3"/>
  <c r="DN121" i="3"/>
  <c r="AZ123" i="3"/>
  <c r="BH123" i="3"/>
  <c r="BP123" i="3"/>
  <c r="BX123" i="3"/>
  <c r="CN123" i="3"/>
  <c r="CV123" i="3"/>
  <c r="DD123" i="3"/>
  <c r="DL123" i="3"/>
  <c r="AY124" i="3"/>
  <c r="BG124" i="3"/>
  <c r="BO124" i="3"/>
  <c r="BW124" i="3"/>
  <c r="CE124" i="3"/>
  <c r="CM124" i="3"/>
  <c r="CU124" i="3"/>
  <c r="DC124" i="3"/>
  <c r="DK124" i="3"/>
  <c r="AX125" i="3"/>
  <c r="BF125" i="3"/>
  <c r="BN125" i="3"/>
  <c r="BV125" i="3"/>
  <c r="CD125" i="3"/>
  <c r="CL125" i="3"/>
  <c r="CT125" i="3"/>
  <c r="DB125" i="3"/>
  <c r="DJ125" i="3"/>
  <c r="AV127" i="3"/>
  <c r="BD127" i="3"/>
  <c r="BL127" i="3"/>
  <c r="BT127" i="3"/>
  <c r="CB127" i="3"/>
  <c r="CJ127" i="3"/>
  <c r="CR127" i="3"/>
  <c r="CZ127" i="3"/>
  <c r="DH127" i="3"/>
  <c r="DP127" i="3"/>
  <c r="AU121" i="3"/>
  <c r="BC121" i="3"/>
  <c r="BK121" i="3"/>
  <c r="BS121" i="3"/>
  <c r="CA121" i="3"/>
  <c r="CI121" i="3"/>
  <c r="CQ121" i="3"/>
  <c r="DG121" i="3"/>
  <c r="DO121" i="3"/>
  <c r="BB122" i="3"/>
  <c r="BJ122" i="3"/>
  <c r="BR122" i="3"/>
  <c r="BZ122" i="3"/>
  <c r="CH122" i="3"/>
  <c r="CP122" i="3"/>
  <c r="CX122" i="3"/>
  <c r="DF122" i="3"/>
  <c r="DN122" i="3"/>
  <c r="BA123" i="3"/>
  <c r="BI123" i="3"/>
  <c r="BQ123" i="3"/>
  <c r="BY123" i="3"/>
  <c r="CG123" i="3"/>
  <c r="CO123" i="3"/>
  <c r="CW123" i="3"/>
  <c r="DE123" i="3"/>
  <c r="DM123" i="3"/>
  <c r="AZ124" i="3"/>
  <c r="BH124" i="3"/>
  <c r="BP124" i="3"/>
  <c r="BX124" i="3"/>
  <c r="CN124" i="3"/>
  <c r="CV124" i="3"/>
  <c r="DD124" i="3"/>
  <c r="DL124" i="3"/>
  <c r="AY125" i="3"/>
  <c r="BG125" i="3"/>
  <c r="BO125" i="3"/>
  <c r="BW125" i="3"/>
  <c r="CE125" i="3"/>
  <c r="CM125" i="3"/>
  <c r="CU125" i="3"/>
  <c r="DC125" i="3"/>
  <c r="DK125" i="3"/>
  <c r="BN126" i="3"/>
  <c r="BV126" i="3"/>
  <c r="CD126" i="3"/>
  <c r="CL126" i="3"/>
  <c r="CT126" i="3"/>
  <c r="DB126" i="3"/>
  <c r="DJ126" i="3"/>
  <c r="AW127" i="3"/>
  <c r="BE127" i="3"/>
  <c r="BU127" i="3"/>
  <c r="CC127" i="3"/>
  <c r="CK127" i="3"/>
  <c r="CS127" i="3"/>
  <c r="DA127" i="3"/>
  <c r="DI127" i="3"/>
  <c r="DQ127" i="3"/>
  <c r="BB123" i="3"/>
  <c r="BJ123" i="3"/>
  <c r="BR123" i="3"/>
  <c r="BZ123" i="3"/>
  <c r="CH123" i="3"/>
  <c r="CP123" i="3"/>
  <c r="CX123" i="3"/>
  <c r="DF123" i="3"/>
  <c r="DN123" i="3"/>
  <c r="BA124" i="3"/>
  <c r="BI124" i="3"/>
  <c r="BQ124" i="3"/>
  <c r="BY124" i="3"/>
  <c r="CG124" i="3"/>
  <c r="CO124" i="3"/>
  <c r="CW124" i="3"/>
  <c r="DE124" i="3"/>
  <c r="DM124" i="3"/>
  <c r="AZ125" i="3"/>
  <c r="BH125" i="3"/>
  <c r="BP125" i="3"/>
  <c r="BX125" i="3"/>
  <c r="CN125" i="3"/>
  <c r="CV125" i="3"/>
  <c r="DD125" i="3"/>
  <c r="DL125" i="3"/>
  <c r="AX127" i="3"/>
  <c r="BF127" i="3"/>
  <c r="BN127" i="3"/>
  <c r="BV127" i="3"/>
  <c r="CD127" i="3"/>
  <c r="CL127" i="3"/>
  <c r="CT127" i="3"/>
  <c r="DB127" i="3"/>
  <c r="DJ127" i="3"/>
  <c r="BB124" i="3"/>
  <c r="BJ124" i="3"/>
  <c r="BR124" i="3"/>
  <c r="BZ124" i="3"/>
  <c r="CH124" i="3"/>
  <c r="CP124" i="3"/>
  <c r="CX124" i="3"/>
  <c r="DF124" i="3"/>
  <c r="DN124" i="3"/>
  <c r="BC124" i="3"/>
  <c r="BS124" i="3"/>
  <c r="CI124" i="3"/>
  <c r="BR125" i="3"/>
  <c r="AU124" i="3"/>
  <c r="BK124" i="3"/>
  <c r="CA124" i="3"/>
  <c r="CQ124" i="3"/>
  <c r="BB125" i="3"/>
  <c r="BJ125" i="3"/>
  <c r="BZ125" i="3"/>
  <c r="CH125" i="3"/>
  <c r="CP125" i="3"/>
  <c r="CX125" i="3"/>
  <c r="DF125" i="3"/>
  <c r="DN125" i="3"/>
  <c r="AW123" i="3"/>
  <c r="BE123" i="3"/>
  <c r="BU123" i="3"/>
  <c r="CC123" i="3"/>
  <c r="CK123" i="3"/>
  <c r="CS123" i="3"/>
  <c r="DA123" i="3"/>
  <c r="DI123" i="3"/>
  <c r="DQ123" i="3"/>
  <c r="AV124" i="3"/>
  <c r="BD124" i="3"/>
  <c r="BL124" i="3"/>
  <c r="BT124" i="3"/>
  <c r="CB124" i="3"/>
  <c r="CJ124" i="3"/>
  <c r="CR124" i="3"/>
  <c r="CZ124" i="3"/>
  <c r="DH124" i="3"/>
  <c r="DP124" i="3"/>
  <c r="AU125" i="3"/>
  <c r="BC125" i="3"/>
  <c r="BK125" i="3"/>
  <c r="BS125" i="3"/>
  <c r="CA125" i="3"/>
  <c r="CI125" i="3"/>
  <c r="CQ125" i="3"/>
  <c r="DG125" i="3"/>
  <c r="DO125" i="3"/>
  <c r="BB126" i="3"/>
  <c r="BJ126" i="3"/>
  <c r="BR126" i="3"/>
  <c r="BZ126" i="3"/>
  <c r="CH126" i="3"/>
  <c r="CP126" i="3"/>
  <c r="CX126" i="3"/>
  <c r="DF126" i="3"/>
  <c r="DN126" i="3"/>
  <c r="BA127" i="3"/>
  <c r="BI127" i="3"/>
  <c r="BQ127" i="3"/>
  <c r="BY127" i="3"/>
  <c r="CG127" i="3"/>
  <c r="CO127" i="3"/>
  <c r="CW127" i="3"/>
  <c r="DE127" i="3"/>
  <c r="DM127" i="3"/>
  <c r="DO124" i="3"/>
  <c r="AW124" i="3"/>
  <c r="BE124" i="3"/>
  <c r="BU124" i="3"/>
  <c r="CC124" i="3"/>
  <c r="CK124" i="3"/>
  <c r="CS124" i="3"/>
  <c r="DA124" i="3"/>
  <c r="DI124" i="3"/>
  <c r="DQ124" i="3"/>
  <c r="AV125" i="3"/>
  <c r="BD125" i="3"/>
  <c r="BL125" i="3"/>
  <c r="BT125" i="3"/>
  <c r="CB125" i="3"/>
  <c r="CJ125" i="3"/>
  <c r="CR125" i="3"/>
  <c r="CZ125" i="3"/>
  <c r="DH125" i="3"/>
  <c r="DP125" i="3"/>
  <c r="BB127" i="3"/>
  <c r="BJ127" i="3"/>
  <c r="BR127" i="3"/>
  <c r="BZ127" i="3"/>
  <c r="CH127" i="3"/>
  <c r="CP127" i="3"/>
  <c r="CX127" i="3"/>
  <c r="DF127" i="3"/>
  <c r="DN127" i="3"/>
  <c r="BA136" i="3"/>
  <c r="BI136" i="3"/>
  <c r="BQ136" i="3"/>
  <c r="BY136" i="3"/>
  <c r="CG136" i="3"/>
  <c r="CO136" i="3"/>
  <c r="CW136" i="3"/>
  <c r="DE136" i="3"/>
  <c r="DM136" i="3"/>
  <c r="BJ144" i="3"/>
  <c r="BB136" i="3"/>
  <c r="BJ136" i="3"/>
  <c r="BR136" i="3"/>
  <c r="BZ136" i="3"/>
  <c r="CH136" i="3"/>
  <c r="CP136" i="3"/>
  <c r="CX136" i="3"/>
  <c r="DF136" i="3"/>
  <c r="DN136" i="3"/>
  <c r="AU136" i="3"/>
  <c r="BC136" i="3"/>
  <c r="BK136" i="3"/>
  <c r="BS136" i="3"/>
  <c r="CA136" i="3"/>
  <c r="CI136" i="3"/>
  <c r="CQ136" i="3"/>
  <c r="DG136" i="3"/>
  <c r="DO136" i="3"/>
  <c r="BB137" i="3"/>
  <c r="BJ137" i="3"/>
  <c r="BR137" i="3"/>
  <c r="BZ137" i="3"/>
  <c r="CH137" i="3"/>
  <c r="CP137" i="3"/>
  <c r="CX137" i="3"/>
  <c r="DF137" i="3"/>
  <c r="DN137" i="3"/>
  <c r="BC140" i="3"/>
  <c r="BN140" i="3"/>
  <c r="CA140" i="3"/>
  <c r="CN140" i="3"/>
  <c r="CZ140" i="3"/>
  <c r="DN140" i="3"/>
  <c r="BR144" i="3"/>
  <c r="DN144" i="3"/>
  <c r="AV136" i="3"/>
  <c r="BD136" i="3"/>
  <c r="BL136" i="3"/>
  <c r="BT136" i="3"/>
  <c r="CB136" i="3"/>
  <c r="CJ136" i="3"/>
  <c r="CR136" i="3"/>
  <c r="CZ136" i="3"/>
  <c r="DH136" i="3"/>
  <c r="DP136" i="3"/>
  <c r="AU137" i="3"/>
  <c r="BC137" i="3"/>
  <c r="BK137" i="3"/>
  <c r="BS137" i="3"/>
  <c r="CA137" i="3"/>
  <c r="CI137" i="3"/>
  <c r="CQ137" i="3"/>
  <c r="DG137" i="3"/>
  <c r="DO137" i="3"/>
  <c r="AZ138" i="3"/>
  <c r="BZ138" i="3"/>
  <c r="CL138" i="3"/>
  <c r="DJ138" i="3"/>
  <c r="BD140" i="3"/>
  <c r="BP140" i="3"/>
  <c r="CB140" i="3"/>
  <c r="CP140" i="3"/>
  <c r="DB140" i="3"/>
  <c r="DO140" i="3"/>
  <c r="BZ144" i="3"/>
  <c r="AW136" i="3"/>
  <c r="BE136" i="3"/>
  <c r="BU136" i="3"/>
  <c r="CC136" i="3"/>
  <c r="CK136" i="3"/>
  <c r="CS136" i="3"/>
  <c r="DA136" i="3"/>
  <c r="DI136" i="3"/>
  <c r="DQ136" i="3"/>
  <c r="DM140" i="3"/>
  <c r="DE140" i="3"/>
  <c r="CW140" i="3"/>
  <c r="CO140" i="3"/>
  <c r="CG140" i="3"/>
  <c r="BY140" i="3"/>
  <c r="BQ140" i="3"/>
  <c r="BI140" i="3"/>
  <c r="BA140" i="3"/>
  <c r="DK140" i="3"/>
  <c r="DC140" i="3"/>
  <c r="CU140" i="3"/>
  <c r="CM140" i="3"/>
  <c r="CE140" i="3"/>
  <c r="BW140" i="3"/>
  <c r="BO140" i="3"/>
  <c r="BG140" i="3"/>
  <c r="AY140" i="3"/>
  <c r="DQ140" i="3"/>
  <c r="DI140" i="3"/>
  <c r="DA140" i="3"/>
  <c r="CS140" i="3"/>
  <c r="CK140" i="3"/>
  <c r="CC140" i="3"/>
  <c r="BU140" i="3"/>
  <c r="BE140" i="3"/>
  <c r="AW140" i="3"/>
  <c r="BF140" i="3"/>
  <c r="BR140" i="3"/>
  <c r="CD140" i="3"/>
  <c r="CQ140" i="3"/>
  <c r="DD140" i="3"/>
  <c r="DP140" i="3"/>
  <c r="AX136" i="3"/>
  <c r="BF136" i="3"/>
  <c r="BN136" i="3"/>
  <c r="BV136" i="3"/>
  <c r="CD136" i="3"/>
  <c r="CL136" i="3"/>
  <c r="CT136" i="3"/>
  <c r="DB136" i="3"/>
  <c r="DJ136" i="3"/>
  <c r="AY136" i="3"/>
  <c r="BG136" i="3"/>
  <c r="BO136" i="3"/>
  <c r="BW136" i="3"/>
  <c r="CE136" i="3"/>
  <c r="CM136" i="3"/>
  <c r="CU136" i="3"/>
  <c r="DC136" i="3"/>
  <c r="DK136" i="3"/>
  <c r="DL144" i="3"/>
  <c r="DD144" i="3"/>
  <c r="CV144" i="3"/>
  <c r="CN144" i="3"/>
  <c r="BX144" i="3"/>
  <c r="BP144" i="3"/>
  <c r="BH144" i="3"/>
  <c r="AZ144" i="3"/>
  <c r="DK144" i="3"/>
  <c r="DC144" i="3"/>
  <c r="CU144" i="3"/>
  <c r="CM144" i="3"/>
  <c r="CE144" i="3"/>
  <c r="BW144" i="3"/>
  <c r="BO144" i="3"/>
  <c r="BG144" i="3"/>
  <c r="AY144" i="3"/>
  <c r="DJ144" i="3"/>
  <c r="DB144" i="3"/>
  <c r="CT144" i="3"/>
  <c r="CL144" i="3"/>
  <c r="CD144" i="3"/>
  <c r="BV144" i="3"/>
  <c r="BN144" i="3"/>
  <c r="BF144" i="3"/>
  <c r="AX144" i="3"/>
  <c r="DQ144" i="3"/>
  <c r="DI144" i="3"/>
  <c r="DA144" i="3"/>
  <c r="CS144" i="3"/>
  <c r="CK144" i="3"/>
  <c r="CC144" i="3"/>
  <c r="BU144" i="3"/>
  <c r="BE144" i="3"/>
  <c r="AW144" i="3"/>
  <c r="DP144" i="3"/>
  <c r="DH144" i="3"/>
  <c r="CZ144" i="3"/>
  <c r="CR144" i="3"/>
  <c r="CJ144" i="3"/>
  <c r="CB144" i="3"/>
  <c r="BT144" i="3"/>
  <c r="BL144" i="3"/>
  <c r="BD144" i="3"/>
  <c r="AV144" i="3"/>
  <c r="DO144" i="3"/>
  <c r="DG144" i="3"/>
  <c r="CQ144" i="3"/>
  <c r="CI144" i="3"/>
  <c r="CA144" i="3"/>
  <c r="BS144" i="3"/>
  <c r="BK144" i="3"/>
  <c r="BC144" i="3"/>
  <c r="AU144" i="3"/>
  <c r="DM144" i="3"/>
  <c r="DE144" i="3"/>
  <c r="CW144" i="3"/>
  <c r="CO144" i="3"/>
  <c r="CG144" i="3"/>
  <c r="BY144" i="3"/>
  <c r="BQ144" i="3"/>
  <c r="BI144" i="3"/>
  <c r="BA144" i="3"/>
  <c r="CP144" i="3"/>
  <c r="AZ136" i="3"/>
  <c r="BH136" i="3"/>
  <c r="BP136" i="3"/>
  <c r="BX136" i="3"/>
  <c r="CN136" i="3"/>
  <c r="CV136" i="3"/>
  <c r="DD136" i="3"/>
  <c r="DL136" i="3"/>
  <c r="AY137" i="3"/>
  <c r="BG137" i="3"/>
  <c r="BO137" i="3"/>
  <c r="BW137" i="3"/>
  <c r="CE137" i="3"/>
  <c r="CM137" i="3"/>
  <c r="CU137" i="3"/>
  <c r="DC137" i="3"/>
  <c r="DK137" i="3"/>
  <c r="DO138" i="3"/>
  <c r="DG138" i="3"/>
  <c r="CQ138" i="3"/>
  <c r="CI138" i="3"/>
  <c r="CA138" i="3"/>
  <c r="BS138" i="3"/>
  <c r="BK138" i="3"/>
  <c r="BC138" i="3"/>
  <c r="AU138" i="3"/>
  <c r="DM138" i="3"/>
  <c r="DE138" i="3"/>
  <c r="CW138" i="3"/>
  <c r="CO138" i="3"/>
  <c r="CG138" i="3"/>
  <c r="BY138" i="3"/>
  <c r="BQ138" i="3"/>
  <c r="BI138" i="3"/>
  <c r="BA138" i="3"/>
  <c r="DK138" i="3"/>
  <c r="DC138" i="3"/>
  <c r="CU138" i="3"/>
  <c r="CM138" i="3"/>
  <c r="CE138" i="3"/>
  <c r="BW138" i="3"/>
  <c r="BO138" i="3"/>
  <c r="BG138" i="3"/>
  <c r="AY138" i="3"/>
  <c r="BF138" i="3"/>
  <c r="BT138" i="3"/>
  <c r="CS138" i="3"/>
  <c r="DD138" i="3"/>
  <c r="DQ138" i="3"/>
  <c r="AX140" i="3"/>
  <c r="BK140" i="3"/>
  <c r="BV140" i="3"/>
  <c r="CI140" i="3"/>
  <c r="CV140" i="3"/>
  <c r="DH140" i="3"/>
  <c r="BB144" i="3"/>
  <c r="CX144" i="3"/>
  <c r="AX139" i="3"/>
  <c r="BF139" i="3"/>
  <c r="BN139" i="3"/>
  <c r="BV139" i="3"/>
  <c r="CD139" i="3"/>
  <c r="CL139" i="3"/>
  <c r="CT139" i="3"/>
  <c r="DB139" i="3"/>
  <c r="DJ139" i="3"/>
  <c r="AV141" i="3"/>
  <c r="BD141" i="3"/>
  <c r="BL141" i="3"/>
  <c r="BT141" i="3"/>
  <c r="CB141" i="3"/>
  <c r="CJ141" i="3"/>
  <c r="CR141" i="3"/>
  <c r="CZ141" i="3"/>
  <c r="DH141" i="3"/>
  <c r="DP141" i="3"/>
  <c r="AU142" i="3"/>
  <c r="BC142" i="3"/>
  <c r="BK142" i="3"/>
  <c r="BS142" i="3"/>
  <c r="CA142" i="3"/>
  <c r="CI142" i="3"/>
  <c r="CQ142" i="3"/>
  <c r="DG142" i="3"/>
  <c r="DO142" i="3"/>
  <c r="BB143" i="3"/>
  <c r="BJ143" i="3"/>
  <c r="BR143" i="3"/>
  <c r="BZ143" i="3"/>
  <c r="CH143" i="3"/>
  <c r="CP143" i="3"/>
  <c r="CX143" i="3"/>
  <c r="DF143" i="3"/>
  <c r="DN143" i="3"/>
  <c r="AZ145" i="3"/>
  <c r="BH145" i="3"/>
  <c r="BP145" i="3"/>
  <c r="BX145" i="3"/>
  <c r="CN145" i="3"/>
  <c r="CV145" i="3"/>
  <c r="DD145" i="3"/>
  <c r="DL145" i="3"/>
  <c r="AY146" i="3"/>
  <c r="BG146" i="3"/>
  <c r="BO146" i="3"/>
  <c r="BW146" i="3"/>
  <c r="CE146" i="3"/>
  <c r="CM146" i="3"/>
  <c r="CU146" i="3"/>
  <c r="DC146" i="3"/>
  <c r="DK146" i="3"/>
  <c r="AX147" i="3"/>
  <c r="BI147" i="3"/>
  <c r="BS147" i="3"/>
  <c r="CD147" i="3"/>
  <c r="CO147" i="3"/>
  <c r="DJ147" i="3"/>
  <c r="BB148" i="3"/>
  <c r="BX148" i="3"/>
  <c r="CH148" i="3"/>
  <c r="CS148" i="3"/>
  <c r="DC148" i="3"/>
  <c r="DM148" i="3"/>
  <c r="BB150" i="3"/>
  <c r="BV150" i="3"/>
  <c r="CM150" i="3"/>
  <c r="DF150" i="3"/>
  <c r="AZ139" i="3"/>
  <c r="BH139" i="3"/>
  <c r="BP139" i="3"/>
  <c r="BX139" i="3"/>
  <c r="CN139" i="3"/>
  <c r="CV139" i="3"/>
  <c r="DD139" i="3"/>
  <c r="DL139" i="3"/>
  <c r="AX141" i="3"/>
  <c r="BF141" i="3"/>
  <c r="BN141" i="3"/>
  <c r="BV141" i="3"/>
  <c r="CD141" i="3"/>
  <c r="CL141" i="3"/>
  <c r="CT141" i="3"/>
  <c r="DB141" i="3"/>
  <c r="DJ141" i="3"/>
  <c r="AW142" i="3"/>
  <c r="BE142" i="3"/>
  <c r="BU142" i="3"/>
  <c r="CC142" i="3"/>
  <c r="CK142" i="3"/>
  <c r="CS142" i="3"/>
  <c r="DA142" i="3"/>
  <c r="DI142" i="3"/>
  <c r="DQ142" i="3"/>
  <c r="AV143" i="3"/>
  <c r="BD143" i="3"/>
  <c r="BL143" i="3"/>
  <c r="BT143" i="3"/>
  <c r="CB143" i="3"/>
  <c r="CJ143" i="3"/>
  <c r="CR143" i="3"/>
  <c r="CZ143" i="3"/>
  <c r="DH143" i="3"/>
  <c r="DP143" i="3"/>
  <c r="BB145" i="3"/>
  <c r="BJ145" i="3"/>
  <c r="BR145" i="3"/>
  <c r="BZ145" i="3"/>
  <c r="CH145" i="3"/>
  <c r="CP145" i="3"/>
  <c r="CX145" i="3"/>
  <c r="DF145" i="3"/>
  <c r="DN145" i="3"/>
  <c r="BA146" i="3"/>
  <c r="BI146" i="3"/>
  <c r="BQ146" i="3"/>
  <c r="BY146" i="3"/>
  <c r="CG146" i="3"/>
  <c r="CO146" i="3"/>
  <c r="CW146" i="3"/>
  <c r="DE146" i="3"/>
  <c r="DM146" i="3"/>
  <c r="BA147" i="3"/>
  <c r="BK147" i="3"/>
  <c r="BV147" i="3"/>
  <c r="CG147" i="3"/>
  <c r="CQ147" i="3"/>
  <c r="DB147" i="3"/>
  <c r="DM147" i="3"/>
  <c r="DO148" i="3"/>
  <c r="DG148" i="3"/>
  <c r="CQ148" i="3"/>
  <c r="CI148" i="3"/>
  <c r="CA148" i="3"/>
  <c r="BS148" i="3"/>
  <c r="BK148" i="3"/>
  <c r="BC148" i="3"/>
  <c r="AU148" i="3"/>
  <c r="DJ148" i="3"/>
  <c r="DB148" i="3"/>
  <c r="CT148" i="3"/>
  <c r="CL148" i="3"/>
  <c r="CD148" i="3"/>
  <c r="BV148" i="3"/>
  <c r="BN148" i="3"/>
  <c r="BF148" i="3"/>
  <c r="AX148" i="3"/>
  <c r="BE148" i="3"/>
  <c r="BP148" i="3"/>
  <c r="BZ148" i="3"/>
  <c r="CK148" i="3"/>
  <c r="CV148" i="3"/>
  <c r="DE148" i="3"/>
  <c r="DP148" i="3"/>
  <c r="BG150" i="3"/>
  <c r="BZ150" i="3"/>
  <c r="CT150" i="3"/>
  <c r="DK150" i="3"/>
  <c r="BO141" i="3"/>
  <c r="BW141" i="3"/>
  <c r="CE141" i="3"/>
  <c r="CM141" i="3"/>
  <c r="CU141" i="3"/>
  <c r="DC141" i="3"/>
  <c r="DK141" i="3"/>
  <c r="AX142" i="3"/>
  <c r="BF142" i="3"/>
  <c r="BN142" i="3"/>
  <c r="BV142" i="3"/>
  <c r="CD142" i="3"/>
  <c r="CL142" i="3"/>
  <c r="CT142" i="3"/>
  <c r="DB142" i="3"/>
  <c r="DJ142" i="3"/>
  <c r="BB146" i="3"/>
  <c r="BJ146" i="3"/>
  <c r="BR146" i="3"/>
  <c r="BZ146" i="3"/>
  <c r="CH146" i="3"/>
  <c r="CP146" i="3"/>
  <c r="CX146" i="3"/>
  <c r="DF146" i="3"/>
  <c r="DN146" i="3"/>
  <c r="BB147" i="3"/>
  <c r="BX147" i="3"/>
  <c r="CH147" i="3"/>
  <c r="CS147" i="3"/>
  <c r="DD147" i="3"/>
  <c r="DN147" i="3"/>
  <c r="BJ150" i="3"/>
  <c r="CD150" i="3"/>
  <c r="CU150" i="3"/>
  <c r="DN150" i="3"/>
  <c r="BB139" i="3"/>
  <c r="BJ139" i="3"/>
  <c r="BR139" i="3"/>
  <c r="BZ139" i="3"/>
  <c r="CH139" i="3"/>
  <c r="CP139" i="3"/>
  <c r="CX139" i="3"/>
  <c r="DF139" i="3"/>
  <c r="DN139" i="3"/>
  <c r="AZ141" i="3"/>
  <c r="BH141" i="3"/>
  <c r="BP141" i="3"/>
  <c r="BX141" i="3"/>
  <c r="CN141" i="3"/>
  <c r="CV141" i="3"/>
  <c r="DD141" i="3"/>
  <c r="DL141" i="3"/>
  <c r="AY142" i="3"/>
  <c r="BG142" i="3"/>
  <c r="BO142" i="3"/>
  <c r="BW142" i="3"/>
  <c r="CE142" i="3"/>
  <c r="CM142" i="3"/>
  <c r="CU142" i="3"/>
  <c r="DC142" i="3"/>
  <c r="DK142" i="3"/>
  <c r="CL143" i="3"/>
  <c r="CT143" i="3"/>
  <c r="DB143" i="3"/>
  <c r="DJ143" i="3"/>
  <c r="AV145" i="3"/>
  <c r="BD145" i="3"/>
  <c r="BL145" i="3"/>
  <c r="BT145" i="3"/>
  <c r="CB145" i="3"/>
  <c r="CJ145" i="3"/>
  <c r="CR145" i="3"/>
  <c r="CZ145" i="3"/>
  <c r="DH145" i="3"/>
  <c r="DP145" i="3"/>
  <c r="AU146" i="3"/>
  <c r="BC146" i="3"/>
  <c r="BK146" i="3"/>
  <c r="BS146" i="3"/>
  <c r="CA146" i="3"/>
  <c r="CI146" i="3"/>
  <c r="CQ146" i="3"/>
  <c r="DG146" i="3"/>
  <c r="DO146" i="3"/>
  <c r="BC147" i="3"/>
  <c r="BN147" i="3"/>
  <c r="BY147" i="3"/>
  <c r="CI147" i="3"/>
  <c r="CT147" i="3"/>
  <c r="DE147" i="3"/>
  <c r="DO147" i="3"/>
  <c r="AW148" i="3"/>
  <c r="BH148" i="3"/>
  <c r="BR148" i="3"/>
  <c r="CC148" i="3"/>
  <c r="CN148" i="3"/>
  <c r="CX148" i="3"/>
  <c r="DH148" i="3"/>
  <c r="CE150" i="3"/>
  <c r="CX150" i="3"/>
  <c r="DP147" i="3"/>
  <c r="DH147" i="3"/>
  <c r="CZ147" i="3"/>
  <c r="CR147" i="3"/>
  <c r="CJ147" i="3"/>
  <c r="CB147" i="3"/>
  <c r="BT147" i="3"/>
  <c r="BL147" i="3"/>
  <c r="BD147" i="3"/>
  <c r="AV147" i="3"/>
  <c r="DK147" i="3"/>
  <c r="DC147" i="3"/>
  <c r="CU147" i="3"/>
  <c r="CM147" i="3"/>
  <c r="CE147" i="3"/>
  <c r="BW147" i="3"/>
  <c r="BO147" i="3"/>
  <c r="BG147" i="3"/>
  <c r="AY147" i="3"/>
  <c r="BE147" i="3"/>
  <c r="BP147" i="3"/>
  <c r="BZ147" i="3"/>
  <c r="CK147" i="3"/>
  <c r="CV147" i="3"/>
  <c r="DF147" i="3"/>
  <c r="DQ147" i="3"/>
  <c r="DM150" i="3"/>
  <c r="DE150" i="3"/>
  <c r="CW150" i="3"/>
  <c r="CO150" i="3"/>
  <c r="CG150" i="3"/>
  <c r="BY150" i="3"/>
  <c r="BQ150" i="3"/>
  <c r="BI150" i="3"/>
  <c r="BA150" i="3"/>
  <c r="DL150" i="3"/>
  <c r="DD150" i="3"/>
  <c r="CV150" i="3"/>
  <c r="CN150" i="3"/>
  <c r="BX150" i="3"/>
  <c r="BP150" i="3"/>
  <c r="BH150" i="3"/>
  <c r="AZ150" i="3"/>
  <c r="DQ150" i="3"/>
  <c r="DI150" i="3"/>
  <c r="DA150" i="3"/>
  <c r="CS150" i="3"/>
  <c r="CK150" i="3"/>
  <c r="CC150" i="3"/>
  <c r="BU150" i="3"/>
  <c r="BE150" i="3"/>
  <c r="AW150" i="3"/>
  <c r="DP150" i="3"/>
  <c r="DH150" i="3"/>
  <c r="CZ150" i="3"/>
  <c r="CR150" i="3"/>
  <c r="CJ150" i="3"/>
  <c r="CB150" i="3"/>
  <c r="BT150" i="3"/>
  <c r="BL150" i="3"/>
  <c r="BD150" i="3"/>
  <c r="AV150" i="3"/>
  <c r="DO150" i="3"/>
  <c r="DG150" i="3"/>
  <c r="CQ150" i="3"/>
  <c r="CI150" i="3"/>
  <c r="CA150" i="3"/>
  <c r="BS150" i="3"/>
  <c r="BK150" i="3"/>
  <c r="BC150" i="3"/>
  <c r="AU150" i="3"/>
  <c r="BN150" i="3"/>
  <c r="BB141" i="3"/>
  <c r="BJ141" i="3"/>
  <c r="BR141" i="3"/>
  <c r="BZ141" i="3"/>
  <c r="CH141" i="3"/>
  <c r="CP141" i="3"/>
  <c r="CX141" i="3"/>
  <c r="DF141" i="3"/>
  <c r="DN141" i="3"/>
  <c r="BA142" i="3"/>
  <c r="BI142" i="3"/>
  <c r="BQ142" i="3"/>
  <c r="BY142" i="3"/>
  <c r="CG142" i="3"/>
  <c r="CO142" i="3"/>
  <c r="CW142" i="3"/>
  <c r="DE142" i="3"/>
  <c r="DM142" i="3"/>
  <c r="AW146" i="3"/>
  <c r="BE146" i="3"/>
  <c r="BU146" i="3"/>
  <c r="CC146" i="3"/>
  <c r="CK146" i="3"/>
  <c r="CS146" i="3"/>
  <c r="DA146" i="3"/>
  <c r="DI146" i="3"/>
  <c r="DQ146" i="3"/>
  <c r="AU147" i="3"/>
  <c r="BF147" i="3"/>
  <c r="BQ147" i="3"/>
  <c r="CA147" i="3"/>
  <c r="CL147" i="3"/>
  <c r="CW147" i="3"/>
  <c r="DG147" i="3"/>
  <c r="AX150" i="3"/>
  <c r="BO150" i="3"/>
  <c r="CH150" i="3"/>
  <c r="DB150" i="3"/>
  <c r="BB142" i="3"/>
  <c r="BJ142" i="3"/>
  <c r="BR142" i="3"/>
  <c r="BZ142" i="3"/>
  <c r="CH142" i="3"/>
  <c r="CP142" i="3"/>
  <c r="CX142" i="3"/>
  <c r="DF142" i="3"/>
  <c r="DN142" i="3"/>
  <c r="AW147" i="3"/>
  <c r="BH147" i="3"/>
  <c r="BR147" i="3"/>
  <c r="CC147" i="3"/>
  <c r="CN147" i="3"/>
  <c r="CX147" i="3"/>
  <c r="DI147" i="3"/>
  <c r="AY150" i="3"/>
  <c r="BR150" i="3"/>
  <c r="CL150" i="3"/>
  <c r="DC150" i="3"/>
  <c r="AX154" i="3"/>
  <c r="BF154" i="3"/>
  <c r="BN154" i="3"/>
  <c r="BV154" i="3"/>
  <c r="CD154" i="3"/>
  <c r="CL154" i="3"/>
  <c r="CT154" i="3"/>
  <c r="DB154" i="3"/>
  <c r="DJ154" i="3"/>
  <c r="AZ157" i="3"/>
  <c r="BL157" i="3"/>
  <c r="BZ157" i="3"/>
  <c r="CK157" i="3"/>
  <c r="DL157" i="3"/>
  <c r="BB159" i="3"/>
  <c r="BV159" i="3"/>
  <c r="CO159" i="3"/>
  <c r="DF159" i="3"/>
  <c r="BB151" i="3"/>
  <c r="BJ151" i="3"/>
  <c r="BR151" i="3"/>
  <c r="BZ151" i="3"/>
  <c r="CH151" i="3"/>
  <c r="CP151" i="3"/>
  <c r="CX151" i="3"/>
  <c r="DF151" i="3"/>
  <c r="DN151" i="3"/>
  <c r="CN153" i="3"/>
  <c r="CV153" i="3"/>
  <c r="DD153" i="3"/>
  <c r="DL153" i="3"/>
  <c r="AY154" i="3"/>
  <c r="BG154" i="3"/>
  <c r="BO154" i="3"/>
  <c r="BW154" i="3"/>
  <c r="CE154" i="3"/>
  <c r="CM154" i="3"/>
  <c r="CU154" i="3"/>
  <c r="DC154" i="3"/>
  <c r="DK154" i="3"/>
  <c r="AX155" i="3"/>
  <c r="BG155" i="3"/>
  <c r="BP155" i="3"/>
  <c r="BY155" i="3"/>
  <c r="CH155" i="3"/>
  <c r="CR155" i="3"/>
  <c r="CZ155" i="3"/>
  <c r="DI155" i="3"/>
  <c r="BB157" i="3"/>
  <c r="CA157" i="3"/>
  <c r="CN157" i="3"/>
  <c r="CZ157" i="3"/>
  <c r="DN157" i="3"/>
  <c r="BF159" i="3"/>
  <c r="BY159" i="3"/>
  <c r="CP159" i="3"/>
  <c r="DJ159" i="3"/>
  <c r="AW149" i="3"/>
  <c r="BE149" i="3"/>
  <c r="BU149" i="3"/>
  <c r="CC149" i="3"/>
  <c r="CK149" i="3"/>
  <c r="CS149" i="3"/>
  <c r="DA149" i="3"/>
  <c r="DI149" i="3"/>
  <c r="DQ149" i="3"/>
  <c r="AU151" i="3"/>
  <c r="BC151" i="3"/>
  <c r="BK151" i="3"/>
  <c r="BS151" i="3"/>
  <c r="CA151" i="3"/>
  <c r="CI151" i="3"/>
  <c r="CQ151" i="3"/>
  <c r="DG151" i="3"/>
  <c r="DO151" i="3"/>
  <c r="BB152" i="3"/>
  <c r="BJ152" i="3"/>
  <c r="BR152" i="3"/>
  <c r="BZ152" i="3"/>
  <c r="CH152" i="3"/>
  <c r="CP152" i="3"/>
  <c r="CX152" i="3"/>
  <c r="DF152" i="3"/>
  <c r="DN152" i="3"/>
  <c r="BA153" i="3"/>
  <c r="BI153" i="3"/>
  <c r="BQ153" i="3"/>
  <c r="BY153" i="3"/>
  <c r="CG153" i="3"/>
  <c r="CO153" i="3"/>
  <c r="CW153" i="3"/>
  <c r="DE153" i="3"/>
  <c r="DM153" i="3"/>
  <c r="AZ154" i="3"/>
  <c r="BH154" i="3"/>
  <c r="BP154" i="3"/>
  <c r="BX154" i="3"/>
  <c r="CN154" i="3"/>
  <c r="CV154" i="3"/>
  <c r="DD154" i="3"/>
  <c r="DL154" i="3"/>
  <c r="AY155" i="3"/>
  <c r="BH155" i="3"/>
  <c r="BQ155" i="3"/>
  <c r="BZ155" i="3"/>
  <c r="CJ155" i="3"/>
  <c r="CS155" i="3"/>
  <c r="DA155" i="3"/>
  <c r="DJ155" i="3"/>
  <c r="BC157" i="3"/>
  <c r="BP157" i="3"/>
  <c r="CB157" i="3"/>
  <c r="CP157" i="3"/>
  <c r="DA157" i="3"/>
  <c r="DO157" i="3"/>
  <c r="CB158" i="3"/>
  <c r="CQ158" i="3"/>
  <c r="DG158" i="3"/>
  <c r="BI159" i="3"/>
  <c r="BZ159" i="3"/>
  <c r="CT159" i="3"/>
  <c r="DM159" i="3"/>
  <c r="AV151" i="3"/>
  <c r="BD151" i="3"/>
  <c r="BL151" i="3"/>
  <c r="BT151" i="3"/>
  <c r="CB151" i="3"/>
  <c r="CJ151" i="3"/>
  <c r="CR151" i="3"/>
  <c r="CZ151" i="3"/>
  <c r="DH151" i="3"/>
  <c r="DP151" i="3"/>
  <c r="BB153" i="3"/>
  <c r="BJ153" i="3"/>
  <c r="BR153" i="3"/>
  <c r="BZ153" i="3"/>
  <c r="CH153" i="3"/>
  <c r="CP153" i="3"/>
  <c r="CX153" i="3"/>
  <c r="DF153" i="3"/>
  <c r="DN153" i="3"/>
  <c r="BA154" i="3"/>
  <c r="BI154" i="3"/>
  <c r="BQ154" i="3"/>
  <c r="BY154" i="3"/>
  <c r="CG154" i="3"/>
  <c r="CO154" i="3"/>
  <c r="CW154" i="3"/>
  <c r="DE154" i="3"/>
  <c r="DM154" i="3"/>
  <c r="AZ155" i="3"/>
  <c r="BI155" i="3"/>
  <c r="BR155" i="3"/>
  <c r="CB155" i="3"/>
  <c r="CK155" i="3"/>
  <c r="CT155" i="3"/>
  <c r="DB155" i="3"/>
  <c r="DK155" i="3"/>
  <c r="BD157" i="3"/>
  <c r="BR157" i="3"/>
  <c r="CC157" i="3"/>
  <c r="CQ157" i="3"/>
  <c r="DD157" i="3"/>
  <c r="DP157" i="3"/>
  <c r="BJ159" i="3"/>
  <c r="CD159" i="3"/>
  <c r="CW159" i="3"/>
  <c r="DN159" i="3"/>
  <c r="BB154" i="3"/>
  <c r="BJ154" i="3"/>
  <c r="BR154" i="3"/>
  <c r="BZ154" i="3"/>
  <c r="CH154" i="3"/>
  <c r="CP154" i="3"/>
  <c r="CX154" i="3"/>
  <c r="DF154" i="3"/>
  <c r="DN154" i="3"/>
  <c r="DJ157" i="3"/>
  <c r="DB157" i="3"/>
  <c r="CT157" i="3"/>
  <c r="CL157" i="3"/>
  <c r="CD157" i="3"/>
  <c r="BV157" i="3"/>
  <c r="BN157" i="3"/>
  <c r="BF157" i="3"/>
  <c r="AX157" i="3"/>
  <c r="DM157" i="3"/>
  <c r="DE157" i="3"/>
  <c r="CW157" i="3"/>
  <c r="CO157" i="3"/>
  <c r="CG157" i="3"/>
  <c r="BY157" i="3"/>
  <c r="BQ157" i="3"/>
  <c r="BI157" i="3"/>
  <c r="BA157" i="3"/>
  <c r="DK157" i="3"/>
  <c r="DC157" i="3"/>
  <c r="CU157" i="3"/>
  <c r="CM157" i="3"/>
  <c r="CE157" i="3"/>
  <c r="BW157" i="3"/>
  <c r="BO157" i="3"/>
  <c r="BG157" i="3"/>
  <c r="AY157" i="3"/>
  <c r="BE157" i="3"/>
  <c r="BS157" i="3"/>
  <c r="CR157" i="3"/>
  <c r="DF157" i="3"/>
  <c r="DQ157" i="3"/>
  <c r="AU154" i="3"/>
  <c r="BC154" i="3"/>
  <c r="BK154" i="3"/>
  <c r="BS154" i="3"/>
  <c r="CA154" i="3"/>
  <c r="CI154" i="3"/>
  <c r="CQ154" i="3"/>
  <c r="DG154" i="3"/>
  <c r="DO154" i="3"/>
  <c r="AU157" i="3"/>
  <c r="BH157" i="3"/>
  <c r="BT157" i="3"/>
  <c r="CH157" i="3"/>
  <c r="CS157" i="3"/>
  <c r="DG157" i="3"/>
  <c r="DP159" i="3"/>
  <c r="DH159" i="3"/>
  <c r="CZ159" i="3"/>
  <c r="CR159" i="3"/>
  <c r="CJ159" i="3"/>
  <c r="CB159" i="3"/>
  <c r="BT159" i="3"/>
  <c r="BL159" i="3"/>
  <c r="BD159" i="3"/>
  <c r="AV159" i="3"/>
  <c r="DO159" i="3"/>
  <c r="DG159" i="3"/>
  <c r="CQ159" i="3"/>
  <c r="CI159" i="3"/>
  <c r="CA159" i="3"/>
  <c r="BS159" i="3"/>
  <c r="BK159" i="3"/>
  <c r="BC159" i="3"/>
  <c r="AU159" i="3"/>
  <c r="DL159" i="3"/>
  <c r="DD159" i="3"/>
  <c r="CV159" i="3"/>
  <c r="CN159" i="3"/>
  <c r="BX159" i="3"/>
  <c r="BP159" i="3"/>
  <c r="BH159" i="3"/>
  <c r="AZ159" i="3"/>
  <c r="DK159" i="3"/>
  <c r="DC159" i="3"/>
  <c r="CU159" i="3"/>
  <c r="CM159" i="3"/>
  <c r="CE159" i="3"/>
  <c r="BW159" i="3"/>
  <c r="BO159" i="3"/>
  <c r="BG159" i="3"/>
  <c r="AY159" i="3"/>
  <c r="DQ159" i="3"/>
  <c r="DI159" i="3"/>
  <c r="DA159" i="3"/>
  <c r="CS159" i="3"/>
  <c r="CK159" i="3"/>
  <c r="CC159" i="3"/>
  <c r="BU159" i="3"/>
  <c r="BE159" i="3"/>
  <c r="AW159" i="3"/>
  <c r="BN159" i="3"/>
  <c r="CG159" i="3"/>
  <c r="AV154" i="3"/>
  <c r="BD154" i="3"/>
  <c r="BL154" i="3"/>
  <c r="BT154" i="3"/>
  <c r="CB154" i="3"/>
  <c r="CJ154" i="3"/>
  <c r="CR154" i="3"/>
  <c r="CZ154" i="3"/>
  <c r="DH154" i="3"/>
  <c r="DP154" i="3"/>
  <c r="DO155" i="3"/>
  <c r="DG155" i="3"/>
  <c r="CQ155" i="3"/>
  <c r="CI155" i="3"/>
  <c r="CA155" i="3"/>
  <c r="BS155" i="3"/>
  <c r="BK155" i="3"/>
  <c r="BC155" i="3"/>
  <c r="AU155" i="3"/>
  <c r="BD155" i="3"/>
  <c r="BV155" i="3"/>
  <c r="CE155" i="3"/>
  <c r="CN155" i="3"/>
  <c r="CW155" i="3"/>
  <c r="DE155" i="3"/>
  <c r="DN155" i="3"/>
  <c r="AV157" i="3"/>
  <c r="BJ157" i="3"/>
  <c r="BU157" i="3"/>
  <c r="CI157" i="3"/>
  <c r="CV157" i="3"/>
  <c r="DH157" i="3"/>
  <c r="AX159" i="3"/>
  <c r="BQ159" i="3"/>
  <c r="CH159" i="3"/>
  <c r="DB159" i="3"/>
  <c r="BB149" i="3"/>
  <c r="BJ149" i="3"/>
  <c r="BR149" i="3"/>
  <c r="BZ149" i="3"/>
  <c r="CH149" i="3"/>
  <c r="CP149" i="3"/>
  <c r="CX149" i="3"/>
  <c r="DF149" i="3"/>
  <c r="DN149" i="3"/>
  <c r="AZ151" i="3"/>
  <c r="BH151" i="3"/>
  <c r="BP151" i="3"/>
  <c r="BX151" i="3"/>
  <c r="CN151" i="3"/>
  <c r="CV151" i="3"/>
  <c r="DD151" i="3"/>
  <c r="DL151" i="3"/>
  <c r="AY152" i="3"/>
  <c r="BG152" i="3"/>
  <c r="BO152" i="3"/>
  <c r="BW152" i="3"/>
  <c r="CE152" i="3"/>
  <c r="CM152" i="3"/>
  <c r="CU152" i="3"/>
  <c r="DC152" i="3"/>
  <c r="DK152" i="3"/>
  <c r="AX153" i="3"/>
  <c r="BF153" i="3"/>
  <c r="BN153" i="3"/>
  <c r="BV153" i="3"/>
  <c r="CD153" i="3"/>
  <c r="CL153" i="3"/>
  <c r="CT153" i="3"/>
  <c r="DB153" i="3"/>
  <c r="DJ153" i="3"/>
  <c r="AW154" i="3"/>
  <c r="BE154" i="3"/>
  <c r="BU154" i="3"/>
  <c r="CC154" i="3"/>
  <c r="CK154" i="3"/>
  <c r="CS154" i="3"/>
  <c r="DA154" i="3"/>
  <c r="DI154" i="3"/>
  <c r="DQ154" i="3"/>
  <c r="AV155" i="3"/>
  <c r="BE155" i="3"/>
  <c r="BN155" i="3"/>
  <c r="BW155" i="3"/>
  <c r="CO155" i="3"/>
  <c r="CX155" i="3"/>
  <c r="DF155" i="3"/>
  <c r="DP155" i="3"/>
  <c r="AW157" i="3"/>
  <c r="BK157" i="3"/>
  <c r="BX157" i="3"/>
  <c r="CJ157" i="3"/>
  <c r="CX157" i="3"/>
  <c r="DI157" i="3"/>
  <c r="DQ158" i="3"/>
  <c r="DI158" i="3"/>
  <c r="DA158" i="3"/>
  <c r="CS158" i="3"/>
  <c r="CK158" i="3"/>
  <c r="CC158" i="3"/>
  <c r="BU158" i="3"/>
  <c r="BE158" i="3"/>
  <c r="AW158" i="3"/>
  <c r="DM158" i="3"/>
  <c r="DE158" i="3"/>
  <c r="CW158" i="3"/>
  <c r="CO158" i="3"/>
  <c r="CG158" i="3"/>
  <c r="BY158" i="3"/>
  <c r="BQ158" i="3"/>
  <c r="BI158" i="3"/>
  <c r="BA158" i="3"/>
  <c r="DL158" i="3"/>
  <c r="DD158" i="3"/>
  <c r="CV158" i="3"/>
  <c r="CN158" i="3"/>
  <c r="BX158" i="3"/>
  <c r="BP158" i="3"/>
  <c r="BH158" i="3"/>
  <c r="AZ158" i="3"/>
  <c r="DJ158" i="3"/>
  <c r="DB158" i="3"/>
  <c r="CT158" i="3"/>
  <c r="CL158" i="3"/>
  <c r="CD158" i="3"/>
  <c r="BV158" i="3"/>
  <c r="BN158" i="3"/>
  <c r="BF158" i="3"/>
  <c r="AX158" i="3"/>
  <c r="BJ158" i="3"/>
  <c r="BW158" i="3"/>
  <c r="CJ158" i="3"/>
  <c r="CZ158" i="3"/>
  <c r="DP158" i="3"/>
  <c r="BA159" i="3"/>
  <c r="BR159" i="3"/>
  <c r="CL159" i="3"/>
  <c r="DE159" i="3"/>
  <c r="AV160" i="3"/>
  <c r="BD160" i="3"/>
  <c r="BL160" i="3"/>
  <c r="BT160" i="3"/>
  <c r="CB160" i="3"/>
  <c r="CJ160" i="3"/>
  <c r="CR160" i="3"/>
  <c r="CZ160" i="3"/>
  <c r="DH160" i="3"/>
  <c r="DP160" i="3"/>
  <c r="AU161" i="3"/>
  <c r="BC161" i="3"/>
  <c r="BK161" i="3"/>
  <c r="BS161" i="3"/>
  <c r="CA161" i="3"/>
  <c r="CI161" i="3"/>
  <c r="CQ161" i="3"/>
  <c r="DG161" i="3"/>
  <c r="DO161" i="3"/>
  <c r="BB162" i="3"/>
  <c r="BJ162" i="3"/>
  <c r="BR162" i="3"/>
  <c r="BZ162" i="3"/>
  <c r="CH162" i="3"/>
  <c r="CP162" i="3"/>
  <c r="CX162" i="3"/>
  <c r="DF162" i="3"/>
  <c r="DN162" i="3"/>
  <c r="BA163" i="3"/>
  <c r="BI163" i="3"/>
  <c r="BQ163" i="3"/>
  <c r="BY163" i="3"/>
  <c r="CG163" i="3"/>
  <c r="CO163" i="3"/>
  <c r="CW163" i="3"/>
  <c r="DE163" i="3"/>
  <c r="DM163" i="3"/>
  <c r="DP167" i="3"/>
  <c r="DH167" i="3"/>
  <c r="CZ167" i="3"/>
  <c r="CR167" i="3"/>
  <c r="CJ167" i="3"/>
  <c r="CB167" i="3"/>
  <c r="BT167" i="3"/>
  <c r="BL167" i="3"/>
  <c r="BD167" i="3"/>
  <c r="AV167" i="3"/>
  <c r="DO167" i="3"/>
  <c r="DG167" i="3"/>
  <c r="CQ167" i="3"/>
  <c r="CI167" i="3"/>
  <c r="CA167" i="3"/>
  <c r="BS167" i="3"/>
  <c r="BK167" i="3"/>
  <c r="BC167" i="3"/>
  <c r="AU167" i="3"/>
  <c r="DM167" i="3"/>
  <c r="DE167" i="3"/>
  <c r="CW167" i="3"/>
  <c r="CO167" i="3"/>
  <c r="CG167" i="3"/>
  <c r="BY167" i="3"/>
  <c r="BQ167" i="3"/>
  <c r="BI167" i="3"/>
  <c r="BA167" i="3"/>
  <c r="DK167" i="3"/>
  <c r="DC167" i="3"/>
  <c r="CU167" i="3"/>
  <c r="CM167" i="3"/>
  <c r="CE167" i="3"/>
  <c r="BW167" i="3"/>
  <c r="BO167" i="3"/>
  <c r="BG167" i="3"/>
  <c r="AY167" i="3"/>
  <c r="DQ167" i="3"/>
  <c r="DI167" i="3"/>
  <c r="DA167" i="3"/>
  <c r="CS167" i="3"/>
  <c r="CK167" i="3"/>
  <c r="CC167" i="3"/>
  <c r="BU167" i="3"/>
  <c r="BE167" i="3"/>
  <c r="AW167" i="3"/>
  <c r="BN167" i="3"/>
  <c r="CH167" i="3"/>
  <c r="DB167" i="3"/>
  <c r="BB163" i="3"/>
  <c r="BJ163" i="3"/>
  <c r="BR163" i="3"/>
  <c r="BZ163" i="3"/>
  <c r="CH163" i="3"/>
  <c r="CP163" i="3"/>
  <c r="CX163" i="3"/>
  <c r="DF163" i="3"/>
  <c r="DN163" i="3"/>
  <c r="BB156" i="3"/>
  <c r="BJ156" i="3"/>
  <c r="BR156" i="3"/>
  <c r="BZ156" i="3"/>
  <c r="CH156" i="3"/>
  <c r="CP156" i="3"/>
  <c r="CX156" i="3"/>
  <c r="DF156" i="3"/>
  <c r="DN156" i="3"/>
  <c r="AX160" i="3"/>
  <c r="BF160" i="3"/>
  <c r="BN160" i="3"/>
  <c r="BV160" i="3"/>
  <c r="CD160" i="3"/>
  <c r="CL160" i="3"/>
  <c r="CT160" i="3"/>
  <c r="DB160" i="3"/>
  <c r="DJ160" i="3"/>
  <c r="AW161" i="3"/>
  <c r="BE161" i="3"/>
  <c r="BU161" i="3"/>
  <c r="CC161" i="3"/>
  <c r="CK161" i="3"/>
  <c r="CS161" i="3"/>
  <c r="DA161" i="3"/>
  <c r="DI161" i="3"/>
  <c r="DQ161" i="3"/>
  <c r="AV162" i="3"/>
  <c r="BD162" i="3"/>
  <c r="BL162" i="3"/>
  <c r="BT162" i="3"/>
  <c r="CB162" i="3"/>
  <c r="CJ162" i="3"/>
  <c r="CR162" i="3"/>
  <c r="CZ162" i="3"/>
  <c r="DH162" i="3"/>
  <c r="DP162" i="3"/>
  <c r="AU163" i="3"/>
  <c r="BC163" i="3"/>
  <c r="BK163" i="3"/>
  <c r="BS163" i="3"/>
  <c r="CA163" i="3"/>
  <c r="CI163" i="3"/>
  <c r="CQ163" i="3"/>
  <c r="DG163" i="3"/>
  <c r="DO163" i="3"/>
  <c r="DK164" i="3"/>
  <c r="DC164" i="3"/>
  <c r="CU164" i="3"/>
  <c r="DP164" i="3"/>
  <c r="DH164" i="3"/>
  <c r="CZ164" i="3"/>
  <c r="CR164" i="3"/>
  <c r="CJ164" i="3"/>
  <c r="CB164" i="3"/>
  <c r="BT164" i="3"/>
  <c r="BL164" i="3"/>
  <c r="BD164" i="3"/>
  <c r="BB164" i="3"/>
  <c r="BK164" i="3"/>
  <c r="BU164" i="3"/>
  <c r="CD164" i="3"/>
  <c r="CM164" i="3"/>
  <c r="CW164" i="3"/>
  <c r="DG164" i="3"/>
  <c r="DJ165" i="3"/>
  <c r="DB165" i="3"/>
  <c r="CT165" i="3"/>
  <c r="CL165" i="3"/>
  <c r="CD165" i="3"/>
  <c r="BV165" i="3"/>
  <c r="BN165" i="3"/>
  <c r="BF165" i="3"/>
  <c r="AX165" i="3"/>
  <c r="DQ165" i="3"/>
  <c r="DI165" i="3"/>
  <c r="DA165" i="3"/>
  <c r="CS165" i="3"/>
  <c r="CK165" i="3"/>
  <c r="CC165" i="3"/>
  <c r="BU165" i="3"/>
  <c r="BE165" i="3"/>
  <c r="AW165" i="3"/>
  <c r="DO165" i="3"/>
  <c r="DG165" i="3"/>
  <c r="CQ165" i="3"/>
  <c r="CI165" i="3"/>
  <c r="CA165" i="3"/>
  <c r="BS165" i="3"/>
  <c r="BK165" i="3"/>
  <c r="BC165" i="3"/>
  <c r="AU165" i="3"/>
  <c r="BH165" i="3"/>
  <c r="BR165" i="3"/>
  <c r="CR165" i="3"/>
  <c r="DD165" i="3"/>
  <c r="DP165" i="3"/>
  <c r="AZ167" i="3"/>
  <c r="BR167" i="3"/>
  <c r="CN167" i="3"/>
  <c r="DF167" i="3"/>
  <c r="AY160" i="3"/>
  <c r="BG160" i="3"/>
  <c r="BO160" i="3"/>
  <c r="BW160" i="3"/>
  <c r="CE160" i="3"/>
  <c r="CM160" i="3"/>
  <c r="CU160" i="3"/>
  <c r="DC160" i="3"/>
  <c r="DK160" i="3"/>
  <c r="AV163" i="3"/>
  <c r="BD163" i="3"/>
  <c r="BL163" i="3"/>
  <c r="BT163" i="3"/>
  <c r="CB163" i="3"/>
  <c r="CJ163" i="3"/>
  <c r="CR163" i="3"/>
  <c r="CZ163" i="3"/>
  <c r="DH163" i="3"/>
  <c r="DP163" i="3"/>
  <c r="BB167" i="3"/>
  <c r="BV167" i="3"/>
  <c r="CP167" i="3"/>
  <c r="DJ167" i="3"/>
  <c r="AW163" i="3"/>
  <c r="BE163" i="3"/>
  <c r="BU163" i="3"/>
  <c r="CC163" i="3"/>
  <c r="CK163" i="3"/>
  <c r="CS163" i="3"/>
  <c r="DA163" i="3"/>
  <c r="DI163" i="3"/>
  <c r="DQ163" i="3"/>
  <c r="BB160" i="3"/>
  <c r="BJ160" i="3"/>
  <c r="BR160" i="3"/>
  <c r="BZ160" i="3"/>
  <c r="CH160" i="3"/>
  <c r="CP160" i="3"/>
  <c r="CX160" i="3"/>
  <c r="DF160" i="3"/>
  <c r="DN160" i="3"/>
  <c r="AY163" i="3"/>
  <c r="BG163" i="3"/>
  <c r="BO163" i="3"/>
  <c r="BW163" i="3"/>
  <c r="CE163" i="3"/>
  <c r="CM163" i="3"/>
  <c r="CU163" i="3"/>
  <c r="DC163" i="3"/>
  <c r="DK163" i="3"/>
  <c r="BJ167" i="3"/>
  <c r="CD167" i="3"/>
  <c r="CX167" i="3"/>
  <c r="AU160" i="3"/>
  <c r="BC160" i="3"/>
  <c r="BK160" i="3"/>
  <c r="BS160" i="3"/>
  <c r="CA160" i="3"/>
  <c r="CI160" i="3"/>
  <c r="CQ160" i="3"/>
  <c r="DG160" i="3"/>
  <c r="DO160" i="3"/>
  <c r="BB161" i="3"/>
  <c r="BJ161" i="3"/>
  <c r="BR161" i="3"/>
  <c r="BZ161" i="3"/>
  <c r="CH161" i="3"/>
  <c r="CP161" i="3"/>
  <c r="CX161" i="3"/>
  <c r="DF161" i="3"/>
  <c r="DN161" i="3"/>
  <c r="BA162" i="3"/>
  <c r="BI162" i="3"/>
  <c r="BQ162" i="3"/>
  <c r="BY162" i="3"/>
  <c r="CG162" i="3"/>
  <c r="CO162" i="3"/>
  <c r="CW162" i="3"/>
  <c r="DE162" i="3"/>
  <c r="DM162" i="3"/>
  <c r="AZ163" i="3"/>
  <c r="BH163" i="3"/>
  <c r="BP163" i="3"/>
  <c r="BX163" i="3"/>
  <c r="CN163" i="3"/>
  <c r="CV163" i="3"/>
  <c r="DD163" i="3"/>
  <c r="DL163" i="3"/>
  <c r="BB170" i="3"/>
  <c r="BJ170" i="3"/>
  <c r="BR170" i="3"/>
  <c r="BZ170" i="3"/>
  <c r="CH170" i="3"/>
  <c r="CP170" i="3"/>
  <c r="CX170" i="3"/>
  <c r="DF170" i="3"/>
  <c r="DN170" i="3"/>
  <c r="BA171" i="3"/>
  <c r="BI171" i="3"/>
  <c r="BQ171" i="3"/>
  <c r="BY171" i="3"/>
  <c r="CG171" i="3"/>
  <c r="CO171" i="3"/>
  <c r="CW171" i="3"/>
  <c r="DE171" i="3"/>
  <c r="DM171" i="3"/>
  <c r="AY173" i="3"/>
  <c r="BG173" i="3"/>
  <c r="BO173" i="3"/>
  <c r="BW173" i="3"/>
  <c r="CE173" i="3"/>
  <c r="CM173" i="3"/>
  <c r="CU173" i="3"/>
  <c r="DC173" i="3"/>
  <c r="DK173" i="3"/>
  <c r="AX176" i="3"/>
  <c r="CB176" i="3"/>
  <c r="CQ176" i="3"/>
  <c r="DG176" i="3"/>
  <c r="BB177" i="3"/>
  <c r="BY177" i="3"/>
  <c r="CP177" i="3"/>
  <c r="DI177" i="3"/>
  <c r="BB171" i="3"/>
  <c r="BJ171" i="3"/>
  <c r="BR171" i="3"/>
  <c r="BZ171" i="3"/>
  <c r="CH171" i="3"/>
  <c r="CP171" i="3"/>
  <c r="CX171" i="3"/>
  <c r="DF171" i="3"/>
  <c r="DN171" i="3"/>
  <c r="AV170" i="3"/>
  <c r="BD170" i="3"/>
  <c r="BL170" i="3"/>
  <c r="BT170" i="3"/>
  <c r="CB170" i="3"/>
  <c r="CJ170" i="3"/>
  <c r="CR170" i="3"/>
  <c r="CZ170" i="3"/>
  <c r="DH170" i="3"/>
  <c r="DP170" i="3"/>
  <c r="AU171" i="3"/>
  <c r="BC171" i="3"/>
  <c r="BK171" i="3"/>
  <c r="BS171" i="3"/>
  <c r="CA171" i="3"/>
  <c r="CI171" i="3"/>
  <c r="CQ171" i="3"/>
  <c r="DG171" i="3"/>
  <c r="DO171" i="3"/>
  <c r="BB172" i="3"/>
  <c r="BJ172" i="3"/>
  <c r="BR172" i="3"/>
  <c r="BZ172" i="3"/>
  <c r="CH172" i="3"/>
  <c r="CP172" i="3"/>
  <c r="CX172" i="3"/>
  <c r="DF172" i="3"/>
  <c r="DN172" i="3"/>
  <c r="BA173" i="3"/>
  <c r="BI173" i="3"/>
  <c r="BQ173" i="3"/>
  <c r="BY173" i="3"/>
  <c r="CG173" i="3"/>
  <c r="CO173" i="3"/>
  <c r="CW173" i="3"/>
  <c r="DE173" i="3"/>
  <c r="DM173" i="3"/>
  <c r="BC176" i="3"/>
  <c r="BR176" i="3"/>
  <c r="CT176" i="3"/>
  <c r="DJ176" i="3"/>
  <c r="BI177" i="3"/>
  <c r="CC177" i="3"/>
  <c r="CW177" i="3"/>
  <c r="DN177" i="3"/>
  <c r="AV171" i="3"/>
  <c r="BD171" i="3"/>
  <c r="BL171" i="3"/>
  <c r="BT171" i="3"/>
  <c r="CB171" i="3"/>
  <c r="CJ171" i="3"/>
  <c r="CR171" i="3"/>
  <c r="CZ171" i="3"/>
  <c r="DH171" i="3"/>
  <c r="DP171" i="3"/>
  <c r="BB173" i="3"/>
  <c r="BJ173" i="3"/>
  <c r="BR173" i="3"/>
  <c r="BZ173" i="3"/>
  <c r="CH173" i="3"/>
  <c r="CP173" i="3"/>
  <c r="CX173" i="3"/>
  <c r="DF173" i="3"/>
  <c r="DN173" i="3"/>
  <c r="BD176" i="3"/>
  <c r="BS176" i="3"/>
  <c r="CH176" i="3"/>
  <c r="CX176" i="3"/>
  <c r="DN176" i="3"/>
  <c r="BJ177" i="3"/>
  <c r="CX177" i="3"/>
  <c r="DQ177" i="3"/>
  <c r="BB166" i="3"/>
  <c r="BJ166" i="3"/>
  <c r="BR166" i="3"/>
  <c r="BZ166" i="3"/>
  <c r="CH166" i="3"/>
  <c r="CP166" i="3"/>
  <c r="CX166" i="3"/>
  <c r="DF166" i="3"/>
  <c r="DN166" i="3"/>
  <c r="AZ168" i="3"/>
  <c r="BH168" i="3"/>
  <c r="BP168" i="3"/>
  <c r="BX168" i="3"/>
  <c r="CN168" i="3"/>
  <c r="CV168" i="3"/>
  <c r="DD168" i="3"/>
  <c r="DL168" i="3"/>
  <c r="CE169" i="3"/>
  <c r="CM169" i="3"/>
  <c r="CU169" i="3"/>
  <c r="DC169" i="3"/>
  <c r="DK169" i="3"/>
  <c r="AX170" i="3"/>
  <c r="BF170" i="3"/>
  <c r="BN170" i="3"/>
  <c r="BV170" i="3"/>
  <c r="CD170" i="3"/>
  <c r="CL170" i="3"/>
  <c r="CT170" i="3"/>
  <c r="DB170" i="3"/>
  <c r="DJ170" i="3"/>
  <c r="AW171" i="3"/>
  <c r="BE171" i="3"/>
  <c r="BU171" i="3"/>
  <c r="CC171" i="3"/>
  <c r="CK171" i="3"/>
  <c r="CS171" i="3"/>
  <c r="DA171" i="3"/>
  <c r="DI171" i="3"/>
  <c r="DQ171" i="3"/>
  <c r="AV172" i="3"/>
  <c r="BD172" i="3"/>
  <c r="BL172" i="3"/>
  <c r="BT172" i="3"/>
  <c r="CB172" i="3"/>
  <c r="CJ172" i="3"/>
  <c r="CR172" i="3"/>
  <c r="CZ172" i="3"/>
  <c r="DH172" i="3"/>
  <c r="DP172" i="3"/>
  <c r="AU173" i="3"/>
  <c r="BC173" i="3"/>
  <c r="BK173" i="3"/>
  <c r="BS173" i="3"/>
  <c r="CA173" i="3"/>
  <c r="CI173" i="3"/>
  <c r="CQ173" i="3"/>
  <c r="DG173" i="3"/>
  <c r="DO173" i="3"/>
  <c r="DM174" i="3"/>
  <c r="DE174" i="3"/>
  <c r="CW174" i="3"/>
  <c r="CO174" i="3"/>
  <c r="CG174" i="3"/>
  <c r="BY174" i="3"/>
  <c r="BQ174" i="3"/>
  <c r="BI174" i="3"/>
  <c r="BA174" i="3"/>
  <c r="DO174" i="3"/>
  <c r="DG174" i="3"/>
  <c r="CQ174" i="3"/>
  <c r="CI174" i="3"/>
  <c r="CA174" i="3"/>
  <c r="BS174" i="3"/>
  <c r="BK174" i="3"/>
  <c r="BC174" i="3"/>
  <c r="AU174" i="3"/>
  <c r="BE174" i="3"/>
  <c r="BO174" i="3"/>
  <c r="BZ174" i="3"/>
  <c r="CK174" i="3"/>
  <c r="CU174" i="3"/>
  <c r="DD174" i="3"/>
  <c r="DP174" i="3"/>
  <c r="BF176" i="3"/>
  <c r="BT176" i="3"/>
  <c r="CI176" i="3"/>
  <c r="DO176" i="3"/>
  <c r="CG177" i="3"/>
  <c r="AX171" i="3"/>
  <c r="BF171" i="3"/>
  <c r="BN171" i="3"/>
  <c r="BV171" i="3"/>
  <c r="CD171" i="3"/>
  <c r="CL171" i="3"/>
  <c r="CT171" i="3"/>
  <c r="DB171" i="3"/>
  <c r="DJ171" i="3"/>
  <c r="DL176" i="3"/>
  <c r="DD176" i="3"/>
  <c r="CV176" i="3"/>
  <c r="CN176" i="3"/>
  <c r="BX176" i="3"/>
  <c r="BP176" i="3"/>
  <c r="BH176" i="3"/>
  <c r="AZ176" i="3"/>
  <c r="DK176" i="3"/>
  <c r="DC176" i="3"/>
  <c r="CU176" i="3"/>
  <c r="CM176" i="3"/>
  <c r="CE176" i="3"/>
  <c r="BW176" i="3"/>
  <c r="BO176" i="3"/>
  <c r="BG176" i="3"/>
  <c r="AY176" i="3"/>
  <c r="DQ176" i="3"/>
  <c r="DI176" i="3"/>
  <c r="DA176" i="3"/>
  <c r="CS176" i="3"/>
  <c r="CK176" i="3"/>
  <c r="CC176" i="3"/>
  <c r="BU176" i="3"/>
  <c r="BE176" i="3"/>
  <c r="AW176" i="3"/>
  <c r="DM176" i="3"/>
  <c r="DE176" i="3"/>
  <c r="CW176" i="3"/>
  <c r="CO176" i="3"/>
  <c r="CG176" i="3"/>
  <c r="BY176" i="3"/>
  <c r="BQ176" i="3"/>
  <c r="BI176" i="3"/>
  <c r="BA176" i="3"/>
  <c r="BJ176" i="3"/>
  <c r="BV176" i="3"/>
  <c r="CJ176" i="3"/>
  <c r="CZ176" i="3"/>
  <c r="DP176" i="3"/>
  <c r="DK177" i="3"/>
  <c r="DC177" i="3"/>
  <c r="CU177" i="3"/>
  <c r="CM177" i="3"/>
  <c r="CE177" i="3"/>
  <c r="BW177" i="3"/>
  <c r="BO177" i="3"/>
  <c r="BG177" i="3"/>
  <c r="AY177" i="3"/>
  <c r="DJ177" i="3"/>
  <c r="DB177" i="3"/>
  <c r="CT177" i="3"/>
  <c r="CL177" i="3"/>
  <c r="CD177" i="3"/>
  <c r="BV177" i="3"/>
  <c r="BN177" i="3"/>
  <c r="BF177" i="3"/>
  <c r="AX177" i="3"/>
  <c r="DP177" i="3"/>
  <c r="DH177" i="3"/>
  <c r="CZ177" i="3"/>
  <c r="CR177" i="3"/>
  <c r="CJ177" i="3"/>
  <c r="CB177" i="3"/>
  <c r="BT177" i="3"/>
  <c r="BL177" i="3"/>
  <c r="BD177" i="3"/>
  <c r="AV177" i="3"/>
  <c r="DO177" i="3"/>
  <c r="DG177" i="3"/>
  <c r="CQ177" i="3"/>
  <c r="CI177" i="3"/>
  <c r="CA177" i="3"/>
  <c r="BS177" i="3"/>
  <c r="BK177" i="3"/>
  <c r="BC177" i="3"/>
  <c r="AU177" i="3"/>
  <c r="DL177" i="3"/>
  <c r="DD177" i="3"/>
  <c r="CV177" i="3"/>
  <c r="CN177" i="3"/>
  <c r="BX177" i="3"/>
  <c r="BP177" i="3"/>
  <c r="BH177" i="3"/>
  <c r="AZ177" i="3"/>
  <c r="BQ177" i="3"/>
  <c r="CH177" i="3"/>
  <c r="DA177" i="3"/>
  <c r="BB168" i="3"/>
  <c r="BJ168" i="3"/>
  <c r="BR168" i="3"/>
  <c r="BZ168" i="3"/>
  <c r="CH168" i="3"/>
  <c r="CP168" i="3"/>
  <c r="CX168" i="3"/>
  <c r="DF168" i="3"/>
  <c r="DN168" i="3"/>
  <c r="AZ170" i="3"/>
  <c r="BH170" i="3"/>
  <c r="BP170" i="3"/>
  <c r="BX170" i="3"/>
  <c r="CN170" i="3"/>
  <c r="CV170" i="3"/>
  <c r="DD170" i="3"/>
  <c r="DL170" i="3"/>
  <c r="AY171" i="3"/>
  <c r="BG171" i="3"/>
  <c r="BO171" i="3"/>
  <c r="BW171" i="3"/>
  <c r="CE171" i="3"/>
  <c r="CM171" i="3"/>
  <c r="CU171" i="3"/>
  <c r="DC171" i="3"/>
  <c r="DK171" i="3"/>
  <c r="AX172" i="3"/>
  <c r="BF172" i="3"/>
  <c r="BN172" i="3"/>
  <c r="BV172" i="3"/>
  <c r="CD172" i="3"/>
  <c r="CL172" i="3"/>
  <c r="CT172" i="3"/>
  <c r="DB172" i="3"/>
  <c r="DJ172" i="3"/>
  <c r="AW173" i="3"/>
  <c r="BE173" i="3"/>
  <c r="BU173" i="3"/>
  <c r="CC173" i="3"/>
  <c r="CK173" i="3"/>
  <c r="CS173" i="3"/>
  <c r="DA173" i="3"/>
  <c r="DI173" i="3"/>
  <c r="DQ173" i="3"/>
  <c r="AU176" i="3"/>
  <c r="BK176" i="3"/>
  <c r="BZ176" i="3"/>
  <c r="CL176" i="3"/>
  <c r="DB176" i="3"/>
  <c r="AW177" i="3"/>
  <c r="BR177" i="3"/>
  <c r="CK177" i="3"/>
  <c r="DE177" i="3"/>
  <c r="AW166" i="3"/>
  <c r="BE166" i="3"/>
  <c r="BU166" i="3"/>
  <c r="CC166" i="3"/>
  <c r="CK166" i="3"/>
  <c r="CS166" i="3"/>
  <c r="DA166" i="3"/>
  <c r="DI166" i="3"/>
  <c r="DQ166" i="3"/>
  <c r="AU168" i="3"/>
  <c r="BC168" i="3"/>
  <c r="BK168" i="3"/>
  <c r="BS168" i="3"/>
  <c r="CA168" i="3"/>
  <c r="CI168" i="3"/>
  <c r="CQ168" i="3"/>
  <c r="DG168" i="3"/>
  <c r="DO168" i="3"/>
  <c r="BB169" i="3"/>
  <c r="BJ169" i="3"/>
  <c r="BR169" i="3"/>
  <c r="BZ169" i="3"/>
  <c r="CH169" i="3"/>
  <c r="CP169" i="3"/>
  <c r="CX169" i="3"/>
  <c r="DF169" i="3"/>
  <c r="DN169" i="3"/>
  <c r="BA170" i="3"/>
  <c r="BI170" i="3"/>
  <c r="BQ170" i="3"/>
  <c r="BY170" i="3"/>
  <c r="CG170" i="3"/>
  <c r="CO170" i="3"/>
  <c r="CW170" i="3"/>
  <c r="DE170" i="3"/>
  <c r="DM170" i="3"/>
  <c r="AZ171" i="3"/>
  <c r="BH171" i="3"/>
  <c r="BP171" i="3"/>
  <c r="BX171" i="3"/>
  <c r="CN171" i="3"/>
  <c r="CV171" i="3"/>
  <c r="DD171" i="3"/>
  <c r="DL171" i="3"/>
  <c r="AY172" i="3"/>
  <c r="BG172" i="3"/>
  <c r="BO172" i="3"/>
  <c r="BW172" i="3"/>
  <c r="CE172" i="3"/>
  <c r="CM172" i="3"/>
  <c r="CU172" i="3"/>
  <c r="DC172" i="3"/>
  <c r="DK172" i="3"/>
  <c r="AX173" i="3"/>
  <c r="BF173" i="3"/>
  <c r="BN173" i="3"/>
  <c r="BV173" i="3"/>
  <c r="CD173" i="3"/>
  <c r="CL173" i="3"/>
  <c r="CT173" i="3"/>
  <c r="DB173" i="3"/>
  <c r="DJ173" i="3"/>
  <c r="CN174" i="3"/>
  <c r="DI174" i="3"/>
  <c r="AV176" i="3"/>
  <c r="BL176" i="3"/>
  <c r="CA176" i="3"/>
  <c r="CP176" i="3"/>
  <c r="DF176" i="3"/>
  <c r="BA177" i="3"/>
  <c r="BU177" i="3"/>
  <c r="CO177" i="3"/>
  <c r="DF177" i="3"/>
  <c r="BB175" i="3"/>
  <c r="BJ175" i="3"/>
  <c r="BR175" i="3"/>
  <c r="BZ175" i="3"/>
  <c r="CH175" i="3"/>
  <c r="CP175" i="3"/>
  <c r="CX175" i="3"/>
  <c r="DF175" i="3"/>
  <c r="DN175" i="3"/>
  <c r="AY178" i="3"/>
  <c r="BG178" i="3"/>
  <c r="BO178" i="3"/>
  <c r="BW178" i="3"/>
  <c r="CE178" i="3"/>
  <c r="CM178" i="3"/>
  <c r="CU178" i="3"/>
  <c r="DC178" i="3"/>
  <c r="DK178" i="3"/>
  <c r="AX179" i="3"/>
  <c r="BF179" i="3"/>
  <c r="BN179" i="3"/>
  <c r="BV179" i="3"/>
  <c r="CD179" i="3"/>
  <c r="CL179" i="3"/>
  <c r="CT179" i="3"/>
  <c r="DB179" i="3"/>
  <c r="DJ179" i="3"/>
  <c r="AW180" i="3"/>
  <c r="BE180" i="3"/>
  <c r="BU180" i="3"/>
  <c r="CC180" i="3"/>
  <c r="CK180" i="3"/>
  <c r="CS180" i="3"/>
  <c r="DA180" i="3"/>
  <c r="DI180" i="3"/>
  <c r="DQ180" i="3"/>
  <c r="AU182" i="3"/>
  <c r="BC182" i="3"/>
  <c r="BK182" i="3"/>
  <c r="BS182" i="3"/>
  <c r="CA182" i="3"/>
  <c r="CI182" i="3"/>
  <c r="CQ182" i="3"/>
  <c r="DG182" i="3"/>
  <c r="DO182" i="3"/>
  <c r="BD183" i="3"/>
  <c r="BR183" i="3"/>
  <c r="CH183" i="3"/>
  <c r="CX183" i="3"/>
  <c r="DL183" i="3"/>
  <c r="DP185" i="3"/>
  <c r="DH185" i="3"/>
  <c r="CZ185" i="3"/>
  <c r="CR185" i="3"/>
  <c r="CJ185" i="3"/>
  <c r="CB185" i="3"/>
  <c r="BT185" i="3"/>
  <c r="BL185" i="3"/>
  <c r="BD185" i="3"/>
  <c r="AV185" i="3"/>
  <c r="DM185" i="3"/>
  <c r="DE185" i="3"/>
  <c r="CW185" i="3"/>
  <c r="CO185" i="3"/>
  <c r="CG185" i="3"/>
  <c r="BY185" i="3"/>
  <c r="BQ185" i="3"/>
  <c r="BI185" i="3"/>
  <c r="BA185" i="3"/>
  <c r="DL185" i="3"/>
  <c r="DD185" i="3"/>
  <c r="CV185" i="3"/>
  <c r="CN185" i="3"/>
  <c r="BX185" i="3"/>
  <c r="BP185" i="3"/>
  <c r="BH185" i="3"/>
  <c r="AZ185" i="3"/>
  <c r="DK185" i="3"/>
  <c r="DC185" i="3"/>
  <c r="CU185" i="3"/>
  <c r="CM185" i="3"/>
  <c r="CE185" i="3"/>
  <c r="BW185" i="3"/>
  <c r="BO185" i="3"/>
  <c r="BG185" i="3"/>
  <c r="AY185" i="3"/>
  <c r="DQ185" i="3"/>
  <c r="DI185" i="3"/>
  <c r="DA185" i="3"/>
  <c r="CS185" i="3"/>
  <c r="CK185" i="3"/>
  <c r="CC185" i="3"/>
  <c r="BU185" i="3"/>
  <c r="BE185" i="3"/>
  <c r="AW185" i="3"/>
  <c r="BV180" i="3"/>
  <c r="CD180" i="3"/>
  <c r="CL180" i="3"/>
  <c r="CT180" i="3"/>
  <c r="DB180" i="3"/>
  <c r="DJ180" i="3"/>
  <c r="DJ183" i="3"/>
  <c r="DB183" i="3"/>
  <c r="CT183" i="3"/>
  <c r="CL183" i="3"/>
  <c r="CD183" i="3"/>
  <c r="BV183" i="3"/>
  <c r="BN183" i="3"/>
  <c r="BF183" i="3"/>
  <c r="AX183" i="3"/>
  <c r="DO183" i="3"/>
  <c r="DG183" i="3"/>
  <c r="CQ183" i="3"/>
  <c r="CI183" i="3"/>
  <c r="CA183" i="3"/>
  <c r="BS183" i="3"/>
  <c r="DM183" i="3"/>
  <c r="DE183" i="3"/>
  <c r="CW183" i="3"/>
  <c r="CO183" i="3"/>
  <c r="CG183" i="3"/>
  <c r="BY183" i="3"/>
  <c r="BQ183" i="3"/>
  <c r="BI183" i="3"/>
  <c r="BA183" i="3"/>
  <c r="DK183" i="3"/>
  <c r="DC183" i="3"/>
  <c r="CU183" i="3"/>
  <c r="CM183" i="3"/>
  <c r="CE183" i="3"/>
  <c r="BW183" i="3"/>
  <c r="BO183" i="3"/>
  <c r="BG183" i="3"/>
  <c r="AY183" i="3"/>
  <c r="BE183" i="3"/>
  <c r="BT183" i="3"/>
  <c r="CJ183" i="3"/>
  <c r="DN183" i="3"/>
  <c r="AY180" i="3"/>
  <c r="BG180" i="3"/>
  <c r="BO180" i="3"/>
  <c r="BW180" i="3"/>
  <c r="CE180" i="3"/>
  <c r="CM180" i="3"/>
  <c r="CU180" i="3"/>
  <c r="DC180" i="3"/>
  <c r="DK180" i="3"/>
  <c r="AU183" i="3"/>
  <c r="BH183" i="3"/>
  <c r="BU183" i="3"/>
  <c r="CK183" i="3"/>
  <c r="CZ183" i="3"/>
  <c r="DP183" i="3"/>
  <c r="BB178" i="3"/>
  <c r="BJ178" i="3"/>
  <c r="BR178" i="3"/>
  <c r="BZ178" i="3"/>
  <c r="CH178" i="3"/>
  <c r="CP178" i="3"/>
  <c r="CX178" i="3"/>
  <c r="DF178" i="3"/>
  <c r="DN178" i="3"/>
  <c r="AZ180" i="3"/>
  <c r="BH180" i="3"/>
  <c r="BP180" i="3"/>
  <c r="BX180" i="3"/>
  <c r="CN180" i="3"/>
  <c r="CV180" i="3"/>
  <c r="DD180" i="3"/>
  <c r="DL180" i="3"/>
  <c r="AV183" i="3"/>
  <c r="BJ183" i="3"/>
  <c r="BX183" i="3"/>
  <c r="CN183" i="3"/>
  <c r="DA183" i="3"/>
  <c r="DQ183" i="3"/>
  <c r="AU178" i="3"/>
  <c r="BC178" i="3"/>
  <c r="BK178" i="3"/>
  <c r="BS178" i="3"/>
  <c r="CA178" i="3"/>
  <c r="CI178" i="3"/>
  <c r="CQ178" i="3"/>
  <c r="DG178" i="3"/>
  <c r="DO178" i="3"/>
  <c r="BB179" i="3"/>
  <c r="BJ179" i="3"/>
  <c r="BR179" i="3"/>
  <c r="BZ179" i="3"/>
  <c r="CH179" i="3"/>
  <c r="CP179" i="3"/>
  <c r="CX179" i="3"/>
  <c r="DF179" i="3"/>
  <c r="DN179" i="3"/>
  <c r="BA180" i="3"/>
  <c r="BI180" i="3"/>
  <c r="BQ180" i="3"/>
  <c r="BY180" i="3"/>
  <c r="CG180" i="3"/>
  <c r="CO180" i="3"/>
  <c r="CW180" i="3"/>
  <c r="DE180" i="3"/>
  <c r="DM180" i="3"/>
  <c r="AW183" i="3"/>
  <c r="BK183" i="3"/>
  <c r="BZ183" i="3"/>
  <c r="CP183" i="3"/>
  <c r="DD183" i="3"/>
  <c r="BB180" i="3"/>
  <c r="BJ180" i="3"/>
  <c r="BR180" i="3"/>
  <c r="BZ180" i="3"/>
  <c r="CH180" i="3"/>
  <c r="CP180" i="3"/>
  <c r="CX180" i="3"/>
  <c r="DF180" i="3"/>
  <c r="DN180" i="3"/>
  <c r="AZ183" i="3"/>
  <c r="BL183" i="3"/>
  <c r="CB183" i="3"/>
  <c r="CR183" i="3"/>
  <c r="DF183" i="3"/>
  <c r="AZ175" i="3"/>
  <c r="BH175" i="3"/>
  <c r="BP175" i="3"/>
  <c r="BX175" i="3"/>
  <c r="CN175" i="3"/>
  <c r="CV175" i="3"/>
  <c r="DD175" i="3"/>
  <c r="DL175" i="3"/>
  <c r="AW178" i="3"/>
  <c r="BE178" i="3"/>
  <c r="BU178" i="3"/>
  <c r="CC178" i="3"/>
  <c r="CK178" i="3"/>
  <c r="CS178" i="3"/>
  <c r="DA178" i="3"/>
  <c r="DI178" i="3"/>
  <c r="DQ178" i="3"/>
  <c r="AV179" i="3"/>
  <c r="BD179" i="3"/>
  <c r="BL179" i="3"/>
  <c r="BT179" i="3"/>
  <c r="CB179" i="3"/>
  <c r="CJ179" i="3"/>
  <c r="CR179" i="3"/>
  <c r="CZ179" i="3"/>
  <c r="DH179" i="3"/>
  <c r="DP179" i="3"/>
  <c r="AU180" i="3"/>
  <c r="BC180" i="3"/>
  <c r="BK180" i="3"/>
  <c r="BS180" i="3"/>
  <c r="CA180" i="3"/>
  <c r="CI180" i="3"/>
  <c r="CQ180" i="3"/>
  <c r="DG180" i="3"/>
  <c r="DO180" i="3"/>
  <c r="BB181" i="3"/>
  <c r="BJ181" i="3"/>
  <c r="BR181" i="3"/>
  <c r="BZ181" i="3"/>
  <c r="CH181" i="3"/>
  <c r="CP181" i="3"/>
  <c r="CX181" i="3"/>
  <c r="DF181" i="3"/>
  <c r="DN181" i="3"/>
  <c r="BA182" i="3"/>
  <c r="BI182" i="3"/>
  <c r="BQ182" i="3"/>
  <c r="BY182" i="3"/>
  <c r="CG182" i="3"/>
  <c r="CO182" i="3"/>
  <c r="CW182" i="3"/>
  <c r="DE182" i="3"/>
  <c r="DM182" i="3"/>
  <c r="BB183" i="3"/>
  <c r="CC183" i="3"/>
  <c r="CS183" i="3"/>
  <c r="DH183" i="3"/>
  <c r="BJ185" i="3"/>
  <c r="CA185" i="3"/>
  <c r="CT185" i="3"/>
  <c r="DO185" i="3"/>
  <c r="AX178" i="3"/>
  <c r="BF178" i="3"/>
  <c r="BN178" i="3"/>
  <c r="BV178" i="3"/>
  <c r="CD178" i="3"/>
  <c r="CL178" i="3"/>
  <c r="CT178" i="3"/>
  <c r="DB178" i="3"/>
  <c r="DJ178" i="3"/>
  <c r="AW179" i="3"/>
  <c r="BE179" i="3"/>
  <c r="BU179" i="3"/>
  <c r="CC179" i="3"/>
  <c r="CK179" i="3"/>
  <c r="CS179" i="3"/>
  <c r="DA179" i="3"/>
  <c r="DI179" i="3"/>
  <c r="DQ179" i="3"/>
  <c r="AV180" i="3"/>
  <c r="BD180" i="3"/>
  <c r="BL180" i="3"/>
  <c r="BT180" i="3"/>
  <c r="CB180" i="3"/>
  <c r="CJ180" i="3"/>
  <c r="CR180" i="3"/>
  <c r="CZ180" i="3"/>
  <c r="DH180" i="3"/>
  <c r="DP180" i="3"/>
  <c r="BB182" i="3"/>
  <c r="BJ182" i="3"/>
  <c r="BR182" i="3"/>
  <c r="BZ182" i="3"/>
  <c r="CH182" i="3"/>
  <c r="CP182" i="3"/>
  <c r="CX182" i="3"/>
  <c r="DF182" i="3"/>
  <c r="DN182" i="3"/>
  <c r="BC183" i="3"/>
  <c r="BP183" i="3"/>
  <c r="CV183" i="3"/>
  <c r="DI183" i="3"/>
  <c r="AX184" i="3"/>
  <c r="BF184" i="3"/>
  <c r="BN184" i="3"/>
  <c r="BV184" i="3"/>
  <c r="CD184" i="3"/>
  <c r="CL184" i="3"/>
  <c r="CT184" i="3"/>
  <c r="DB184" i="3"/>
  <c r="DJ184" i="3"/>
  <c r="AV186" i="3"/>
  <c r="BD186" i="3"/>
  <c r="BL186" i="3"/>
  <c r="BT186" i="3"/>
  <c r="CB186" i="3"/>
  <c r="CJ186" i="3"/>
  <c r="CR186" i="3"/>
  <c r="CZ186" i="3"/>
  <c r="DH186" i="3"/>
  <c r="DP186" i="3"/>
  <c r="AU187" i="3"/>
  <c r="BC187" i="3"/>
  <c r="BK187" i="3"/>
  <c r="BS187" i="3"/>
  <c r="CA187" i="3"/>
  <c r="CI187" i="3"/>
  <c r="CQ187" i="3"/>
  <c r="DG187" i="3"/>
  <c r="DO187" i="3"/>
  <c r="BB188" i="3"/>
  <c r="BJ188" i="3"/>
  <c r="BR188" i="3"/>
  <c r="BZ188" i="3"/>
  <c r="CH188" i="3"/>
  <c r="CP188" i="3"/>
  <c r="CX188" i="3"/>
  <c r="DF188" i="3"/>
  <c r="DN188" i="3"/>
  <c r="AU189" i="3"/>
  <c r="BQ189" i="3"/>
  <c r="CH189" i="3"/>
  <c r="DE189" i="3"/>
  <c r="BB190" i="3"/>
  <c r="BX190" i="3"/>
  <c r="CP190" i="3"/>
  <c r="DL190" i="3"/>
  <c r="BH190" i="3"/>
  <c r="BY190" i="3"/>
  <c r="CV190" i="3"/>
  <c r="DM190" i="3"/>
  <c r="AZ184" i="3"/>
  <c r="BH184" i="3"/>
  <c r="BP184" i="3"/>
  <c r="BX184" i="3"/>
  <c r="CN184" i="3"/>
  <c r="CV184" i="3"/>
  <c r="DD184" i="3"/>
  <c r="DL184" i="3"/>
  <c r="AX186" i="3"/>
  <c r="BF186" i="3"/>
  <c r="BN186" i="3"/>
  <c r="BV186" i="3"/>
  <c r="CD186" i="3"/>
  <c r="CL186" i="3"/>
  <c r="CT186" i="3"/>
  <c r="DB186" i="3"/>
  <c r="DJ186" i="3"/>
  <c r="AW187" i="3"/>
  <c r="BE187" i="3"/>
  <c r="BU187" i="3"/>
  <c r="CC187" i="3"/>
  <c r="CK187" i="3"/>
  <c r="CS187" i="3"/>
  <c r="DA187" i="3"/>
  <c r="DI187" i="3"/>
  <c r="DQ187" i="3"/>
  <c r="CJ188" i="3"/>
  <c r="CR188" i="3"/>
  <c r="CZ188" i="3"/>
  <c r="DH188" i="3"/>
  <c r="DP188" i="3"/>
  <c r="BB189" i="3"/>
  <c r="BS189" i="3"/>
  <c r="CO189" i="3"/>
  <c r="DG189" i="3"/>
  <c r="BI190" i="3"/>
  <c r="BZ190" i="3"/>
  <c r="CW190" i="3"/>
  <c r="DN190" i="3"/>
  <c r="AY186" i="3"/>
  <c r="BG186" i="3"/>
  <c r="BO186" i="3"/>
  <c r="BW186" i="3"/>
  <c r="CE186" i="3"/>
  <c r="CM186" i="3"/>
  <c r="CU186" i="3"/>
  <c r="DC186" i="3"/>
  <c r="DK186" i="3"/>
  <c r="CL187" i="3"/>
  <c r="CT187" i="3"/>
  <c r="DB187" i="3"/>
  <c r="DJ187" i="3"/>
  <c r="BC189" i="3"/>
  <c r="BY189" i="3"/>
  <c r="CP189" i="3"/>
  <c r="DM189" i="3"/>
  <c r="BJ190" i="3"/>
  <c r="CX190" i="3"/>
  <c r="BB184" i="3"/>
  <c r="BJ184" i="3"/>
  <c r="BR184" i="3"/>
  <c r="BZ184" i="3"/>
  <c r="CH184" i="3"/>
  <c r="CP184" i="3"/>
  <c r="CX184" i="3"/>
  <c r="DF184" i="3"/>
  <c r="DN184" i="3"/>
  <c r="AZ186" i="3"/>
  <c r="BH186" i="3"/>
  <c r="BP186" i="3"/>
  <c r="BX186" i="3"/>
  <c r="CN186" i="3"/>
  <c r="CV186" i="3"/>
  <c r="DD186" i="3"/>
  <c r="DL186" i="3"/>
  <c r="AY187" i="3"/>
  <c r="BG187" i="3"/>
  <c r="BO187" i="3"/>
  <c r="BW187" i="3"/>
  <c r="CE187" i="3"/>
  <c r="CM187" i="3"/>
  <c r="CU187" i="3"/>
  <c r="DC187" i="3"/>
  <c r="DK187" i="3"/>
  <c r="BI189" i="3"/>
  <c r="BZ189" i="3"/>
  <c r="CQ189" i="3"/>
  <c r="DN189" i="3"/>
  <c r="CG190" i="3"/>
  <c r="DP190" i="3"/>
  <c r="DH190" i="3"/>
  <c r="CZ190" i="3"/>
  <c r="CR190" i="3"/>
  <c r="CJ190" i="3"/>
  <c r="CB190" i="3"/>
  <c r="BT190" i="3"/>
  <c r="BL190" i="3"/>
  <c r="BD190" i="3"/>
  <c r="AV190" i="3"/>
  <c r="DO190" i="3"/>
  <c r="DG190" i="3"/>
  <c r="CQ190" i="3"/>
  <c r="CI190" i="3"/>
  <c r="CA190" i="3"/>
  <c r="BS190" i="3"/>
  <c r="BK190" i="3"/>
  <c r="BC190" i="3"/>
  <c r="AU190" i="3"/>
  <c r="DK190" i="3"/>
  <c r="DC190" i="3"/>
  <c r="CU190" i="3"/>
  <c r="CM190" i="3"/>
  <c r="CE190" i="3"/>
  <c r="BW190" i="3"/>
  <c r="BO190" i="3"/>
  <c r="BG190" i="3"/>
  <c r="AY190" i="3"/>
  <c r="DJ190" i="3"/>
  <c r="DB190" i="3"/>
  <c r="CT190" i="3"/>
  <c r="CL190" i="3"/>
  <c r="CD190" i="3"/>
  <c r="BV190" i="3"/>
  <c r="BN190" i="3"/>
  <c r="BF190" i="3"/>
  <c r="AX190" i="3"/>
  <c r="DQ190" i="3"/>
  <c r="DI190" i="3"/>
  <c r="DA190" i="3"/>
  <c r="CS190" i="3"/>
  <c r="CK190" i="3"/>
  <c r="CC190" i="3"/>
  <c r="BU190" i="3"/>
  <c r="BE190" i="3"/>
  <c r="AW190" i="3"/>
  <c r="BP190" i="3"/>
  <c r="CH190" i="3"/>
  <c r="DD190" i="3"/>
  <c r="BB186" i="3"/>
  <c r="BJ186" i="3"/>
  <c r="BR186" i="3"/>
  <c r="BZ186" i="3"/>
  <c r="CH186" i="3"/>
  <c r="CP186" i="3"/>
  <c r="CX186" i="3"/>
  <c r="DF186" i="3"/>
  <c r="DN186" i="3"/>
  <c r="AZ190" i="3"/>
  <c r="BQ190" i="3"/>
  <c r="CN190" i="3"/>
  <c r="DE190" i="3"/>
  <c r="AW184" i="3"/>
  <c r="BE184" i="3"/>
  <c r="BU184" i="3"/>
  <c r="CC184" i="3"/>
  <c r="CK184" i="3"/>
  <c r="CS184" i="3"/>
  <c r="DA184" i="3"/>
  <c r="DI184" i="3"/>
  <c r="DQ184" i="3"/>
  <c r="AU186" i="3"/>
  <c r="BC186" i="3"/>
  <c r="BK186" i="3"/>
  <c r="BS186" i="3"/>
  <c r="CA186" i="3"/>
  <c r="CI186" i="3"/>
  <c r="CQ186" i="3"/>
  <c r="DG186" i="3"/>
  <c r="DO186" i="3"/>
  <c r="BB187" i="3"/>
  <c r="BJ187" i="3"/>
  <c r="BR187" i="3"/>
  <c r="BZ187" i="3"/>
  <c r="CH187" i="3"/>
  <c r="CP187" i="3"/>
  <c r="CX187" i="3"/>
  <c r="DF187" i="3"/>
  <c r="DN187" i="3"/>
  <c r="DQ189" i="3"/>
  <c r="DI189" i="3"/>
  <c r="DA189" i="3"/>
  <c r="CS189" i="3"/>
  <c r="CK189" i="3"/>
  <c r="CC189" i="3"/>
  <c r="BU189" i="3"/>
  <c r="BE189" i="3"/>
  <c r="AW189" i="3"/>
  <c r="DP189" i="3"/>
  <c r="DH189" i="3"/>
  <c r="CZ189" i="3"/>
  <c r="CR189" i="3"/>
  <c r="CJ189" i="3"/>
  <c r="CB189" i="3"/>
  <c r="BT189" i="3"/>
  <c r="BL189" i="3"/>
  <c r="BD189" i="3"/>
  <c r="AV189" i="3"/>
  <c r="DL189" i="3"/>
  <c r="DD189" i="3"/>
  <c r="CV189" i="3"/>
  <c r="CN189" i="3"/>
  <c r="BX189" i="3"/>
  <c r="BP189" i="3"/>
  <c r="BH189" i="3"/>
  <c r="AZ189" i="3"/>
  <c r="DK189" i="3"/>
  <c r="DC189" i="3"/>
  <c r="CU189" i="3"/>
  <c r="CM189" i="3"/>
  <c r="CE189" i="3"/>
  <c r="BW189" i="3"/>
  <c r="BO189" i="3"/>
  <c r="BG189" i="3"/>
  <c r="AY189" i="3"/>
  <c r="DJ189" i="3"/>
  <c r="DB189" i="3"/>
  <c r="CT189" i="3"/>
  <c r="CL189" i="3"/>
  <c r="CD189" i="3"/>
  <c r="BV189" i="3"/>
  <c r="BN189" i="3"/>
  <c r="BF189" i="3"/>
  <c r="AX189" i="3"/>
  <c r="CG189" i="3"/>
  <c r="BA190" i="3"/>
  <c r="BR190" i="3"/>
  <c r="CO190" i="3"/>
  <c r="DF190" i="3"/>
  <c r="AU192" i="3"/>
  <c r="BC192" i="3"/>
  <c r="BK192" i="3"/>
  <c r="BS192" i="3"/>
  <c r="CA192" i="3"/>
  <c r="CI192" i="3"/>
  <c r="CQ192" i="3"/>
  <c r="DG192" i="3"/>
  <c r="DO192" i="3"/>
  <c r="BB193" i="3"/>
  <c r="BJ193" i="3"/>
  <c r="BR193" i="3"/>
  <c r="BZ193" i="3"/>
  <c r="CH193" i="3"/>
  <c r="CP193" i="3"/>
  <c r="CX193" i="3"/>
  <c r="DF193" i="3"/>
  <c r="DN193" i="3"/>
  <c r="BC194" i="3"/>
  <c r="BO194" i="3"/>
  <c r="CA194" i="3"/>
  <c r="CM194" i="3"/>
  <c r="DM194" i="3"/>
  <c r="AX195" i="3"/>
  <c r="BZ195" i="3"/>
  <c r="CP195" i="3"/>
  <c r="DE195" i="3"/>
  <c r="AW191" i="3"/>
  <c r="BE191" i="3"/>
  <c r="BU191" i="3"/>
  <c r="CC191" i="3"/>
  <c r="CK191" i="3"/>
  <c r="CS191" i="3"/>
  <c r="DA191" i="3"/>
  <c r="DI191" i="3"/>
  <c r="DQ191" i="3"/>
  <c r="AV192" i="3"/>
  <c r="BD192" i="3"/>
  <c r="BL192" i="3"/>
  <c r="BT192" i="3"/>
  <c r="CB192" i="3"/>
  <c r="CJ192" i="3"/>
  <c r="CR192" i="3"/>
  <c r="CZ192" i="3"/>
  <c r="DH192" i="3"/>
  <c r="DP192" i="3"/>
  <c r="AU193" i="3"/>
  <c r="BC193" i="3"/>
  <c r="BK193" i="3"/>
  <c r="BS193" i="3"/>
  <c r="CA193" i="3"/>
  <c r="CI193" i="3"/>
  <c r="CQ193" i="3"/>
  <c r="DG193" i="3"/>
  <c r="DO193" i="3"/>
  <c r="BD194" i="3"/>
  <c r="BQ194" i="3"/>
  <c r="CB194" i="3"/>
  <c r="CO194" i="3"/>
  <c r="CZ194" i="3"/>
  <c r="DN194" i="3"/>
  <c r="AZ195" i="3"/>
  <c r="BN195" i="3"/>
  <c r="CD195" i="3"/>
  <c r="CT195" i="3"/>
  <c r="DF195" i="3"/>
  <c r="AW192" i="3"/>
  <c r="BE192" i="3"/>
  <c r="BU192" i="3"/>
  <c r="CC192" i="3"/>
  <c r="CK192" i="3"/>
  <c r="CS192" i="3"/>
  <c r="DA192" i="3"/>
  <c r="DI192" i="3"/>
  <c r="DQ192" i="3"/>
  <c r="AV193" i="3"/>
  <c r="BD193" i="3"/>
  <c r="BL193" i="3"/>
  <c r="BT193" i="3"/>
  <c r="CB193" i="3"/>
  <c r="CJ193" i="3"/>
  <c r="CR193" i="3"/>
  <c r="CZ193" i="3"/>
  <c r="DH193" i="3"/>
  <c r="DP193" i="3"/>
  <c r="DQ194" i="3"/>
  <c r="DI194" i="3"/>
  <c r="DA194" i="3"/>
  <c r="CS194" i="3"/>
  <c r="CK194" i="3"/>
  <c r="CC194" i="3"/>
  <c r="BU194" i="3"/>
  <c r="BE194" i="3"/>
  <c r="AW194" i="3"/>
  <c r="DL194" i="3"/>
  <c r="DD194" i="3"/>
  <c r="CV194" i="3"/>
  <c r="CN194" i="3"/>
  <c r="BX194" i="3"/>
  <c r="BP194" i="3"/>
  <c r="BH194" i="3"/>
  <c r="AZ194" i="3"/>
  <c r="DJ194" i="3"/>
  <c r="DB194" i="3"/>
  <c r="CT194" i="3"/>
  <c r="CL194" i="3"/>
  <c r="CD194" i="3"/>
  <c r="BV194" i="3"/>
  <c r="BN194" i="3"/>
  <c r="BF194" i="3"/>
  <c r="AX194" i="3"/>
  <c r="BG194" i="3"/>
  <c r="BR194" i="3"/>
  <c r="CE194" i="3"/>
  <c r="CP194" i="3"/>
  <c r="DC194" i="3"/>
  <c r="DO194" i="3"/>
  <c r="BA195" i="3"/>
  <c r="BP195" i="3"/>
  <c r="CV195" i="3"/>
  <c r="DJ195" i="3"/>
  <c r="BB191" i="3"/>
  <c r="BJ191" i="3"/>
  <c r="BR191" i="3"/>
  <c r="BZ191" i="3"/>
  <c r="CH191" i="3"/>
  <c r="CP191" i="3"/>
  <c r="CX191" i="3"/>
  <c r="DF191" i="3"/>
  <c r="DN191" i="3"/>
  <c r="BA192" i="3"/>
  <c r="BI192" i="3"/>
  <c r="BQ192" i="3"/>
  <c r="BY192" i="3"/>
  <c r="CG192" i="3"/>
  <c r="CO192" i="3"/>
  <c r="CW192" i="3"/>
  <c r="DE192" i="3"/>
  <c r="DM192" i="3"/>
  <c r="AZ193" i="3"/>
  <c r="BH193" i="3"/>
  <c r="BP193" i="3"/>
  <c r="BX193" i="3"/>
  <c r="CN193" i="3"/>
  <c r="CV193" i="3"/>
  <c r="DD193" i="3"/>
  <c r="DL193" i="3"/>
  <c r="BA194" i="3"/>
  <c r="BL194" i="3"/>
  <c r="BY194" i="3"/>
  <c r="CI194" i="3"/>
  <c r="CW194" i="3"/>
  <c r="DH194" i="3"/>
  <c r="BI195" i="3"/>
  <c r="BX195" i="3"/>
  <c r="CN195" i="3"/>
  <c r="DB195" i="3"/>
  <c r="BB192" i="3"/>
  <c r="BJ192" i="3"/>
  <c r="BR192" i="3"/>
  <c r="BZ192" i="3"/>
  <c r="CH192" i="3"/>
  <c r="CP192" i="3"/>
  <c r="CX192" i="3"/>
  <c r="DF192" i="3"/>
  <c r="DN192" i="3"/>
  <c r="BA193" i="3"/>
  <c r="BI193" i="3"/>
  <c r="BQ193" i="3"/>
  <c r="BY193" i="3"/>
  <c r="CG193" i="3"/>
  <c r="CO193" i="3"/>
  <c r="CW193" i="3"/>
  <c r="DE193" i="3"/>
  <c r="DM193" i="3"/>
  <c r="CJ194" i="3"/>
  <c r="CX194" i="3"/>
  <c r="DK194" i="3"/>
  <c r="DP195" i="3"/>
  <c r="DH195" i="3"/>
  <c r="CZ195" i="3"/>
  <c r="CR195" i="3"/>
  <c r="CJ195" i="3"/>
  <c r="CB195" i="3"/>
  <c r="BT195" i="3"/>
  <c r="BL195" i="3"/>
  <c r="BD195" i="3"/>
  <c r="AV195" i="3"/>
  <c r="DO195" i="3"/>
  <c r="DG195" i="3"/>
  <c r="CQ195" i="3"/>
  <c r="CI195" i="3"/>
  <c r="CA195" i="3"/>
  <c r="BS195" i="3"/>
  <c r="BK195" i="3"/>
  <c r="BC195" i="3"/>
  <c r="AU195" i="3"/>
  <c r="DK195" i="3"/>
  <c r="DC195" i="3"/>
  <c r="CU195" i="3"/>
  <c r="CM195" i="3"/>
  <c r="CE195" i="3"/>
  <c r="BW195" i="3"/>
  <c r="BO195" i="3"/>
  <c r="BG195" i="3"/>
  <c r="AY195" i="3"/>
  <c r="DQ195" i="3"/>
  <c r="DI195" i="3"/>
  <c r="DA195" i="3"/>
  <c r="CS195" i="3"/>
  <c r="CK195" i="3"/>
  <c r="CC195" i="3"/>
  <c r="BU195" i="3"/>
  <c r="BE195" i="3"/>
  <c r="AW195" i="3"/>
  <c r="BJ195" i="3"/>
  <c r="BY195" i="3"/>
  <c r="CO195" i="3"/>
  <c r="DD195" i="3"/>
  <c r="AV196" i="3"/>
  <c r="BD196" i="3"/>
  <c r="BL196" i="3"/>
  <c r="BT196" i="3"/>
  <c r="CB196" i="3"/>
  <c r="CJ196" i="3"/>
  <c r="CR196" i="3"/>
  <c r="CZ196" i="3"/>
  <c r="DH196" i="3"/>
  <c r="DP196" i="3"/>
  <c r="AU197" i="3"/>
  <c r="BC197" i="3"/>
  <c r="BK197" i="3"/>
  <c r="BS197" i="3"/>
  <c r="CA197" i="3"/>
  <c r="CI197" i="3"/>
  <c r="CQ197" i="3"/>
  <c r="DG197" i="3"/>
  <c r="DO197" i="3"/>
  <c r="BB198" i="3"/>
  <c r="BJ198" i="3"/>
  <c r="BR198" i="3"/>
  <c r="BZ198" i="3"/>
  <c r="CH198" i="3"/>
  <c r="CP198" i="3"/>
  <c r="CX198" i="3"/>
  <c r="DF198" i="3"/>
  <c r="DN198" i="3"/>
  <c r="AU199" i="3"/>
  <c r="BK199" i="3"/>
  <c r="BZ199" i="3"/>
  <c r="CM199" i="3"/>
  <c r="DC199" i="3"/>
  <c r="AX196" i="3"/>
  <c r="BF196" i="3"/>
  <c r="BN196" i="3"/>
  <c r="BV196" i="3"/>
  <c r="CD196" i="3"/>
  <c r="CL196" i="3"/>
  <c r="CT196" i="3"/>
  <c r="DB196" i="3"/>
  <c r="DJ196" i="3"/>
  <c r="AW197" i="3"/>
  <c r="BE197" i="3"/>
  <c r="BU197" i="3"/>
  <c r="CC197" i="3"/>
  <c r="CK197" i="3"/>
  <c r="CS197" i="3"/>
  <c r="DA197" i="3"/>
  <c r="DI197" i="3"/>
  <c r="DQ197" i="3"/>
  <c r="AV198" i="3"/>
  <c r="BD198" i="3"/>
  <c r="BL198" i="3"/>
  <c r="BT198" i="3"/>
  <c r="CB198" i="3"/>
  <c r="CJ198" i="3"/>
  <c r="CR198" i="3"/>
  <c r="CZ198" i="3"/>
  <c r="DH198" i="3"/>
  <c r="DP198" i="3"/>
  <c r="AY199" i="3"/>
  <c r="BN199" i="3"/>
  <c r="CD199" i="3"/>
  <c r="CQ199" i="3"/>
  <c r="DG199" i="3"/>
  <c r="BB196" i="3"/>
  <c r="BJ196" i="3"/>
  <c r="BR196" i="3"/>
  <c r="BZ196" i="3"/>
  <c r="CH196" i="3"/>
  <c r="CP196" i="3"/>
  <c r="CX196" i="3"/>
  <c r="DF196" i="3"/>
  <c r="DN196" i="3"/>
  <c r="DO199" i="3"/>
  <c r="AU196" i="3"/>
  <c r="BC196" i="3"/>
  <c r="BK196" i="3"/>
  <c r="BS196" i="3"/>
  <c r="CA196" i="3"/>
  <c r="CI196" i="3"/>
  <c r="CQ196" i="3"/>
  <c r="DG196" i="3"/>
  <c r="DO196" i="3"/>
  <c r="BB197" i="3"/>
  <c r="BJ197" i="3"/>
  <c r="BR197" i="3"/>
  <c r="BZ197" i="3"/>
  <c r="CH197" i="3"/>
  <c r="CP197" i="3"/>
  <c r="CX197" i="3"/>
  <c r="DF197" i="3"/>
  <c r="DN197" i="3"/>
  <c r="BY198" i="3"/>
  <c r="CG198" i="3"/>
  <c r="CO198" i="3"/>
  <c r="CW198" i="3"/>
  <c r="DE198" i="3"/>
  <c r="DM198" i="3"/>
  <c r="DL199" i="3"/>
  <c r="DD199" i="3"/>
  <c r="CV199" i="3"/>
  <c r="CN199" i="3"/>
  <c r="BX199" i="3"/>
  <c r="BP199" i="3"/>
  <c r="BH199" i="3"/>
  <c r="AZ199" i="3"/>
  <c r="DQ199" i="3"/>
  <c r="DI199" i="3"/>
  <c r="DA199" i="3"/>
  <c r="CS199" i="3"/>
  <c r="CK199" i="3"/>
  <c r="CC199" i="3"/>
  <c r="BU199" i="3"/>
  <c r="BE199" i="3"/>
  <c r="AW199" i="3"/>
  <c r="DP199" i="3"/>
  <c r="DH199" i="3"/>
  <c r="CZ199" i="3"/>
  <c r="CR199" i="3"/>
  <c r="CJ199" i="3"/>
  <c r="CB199" i="3"/>
  <c r="BT199" i="3"/>
  <c r="BL199" i="3"/>
  <c r="BD199" i="3"/>
  <c r="AV199" i="3"/>
  <c r="DM199" i="3"/>
  <c r="DE199" i="3"/>
  <c r="CW199" i="3"/>
  <c r="CO199" i="3"/>
  <c r="CG199" i="3"/>
  <c r="BY199" i="3"/>
  <c r="BQ199" i="3"/>
  <c r="BI199" i="3"/>
  <c r="BA199" i="3"/>
  <c r="BJ199" i="3"/>
  <c r="BW199" i="3"/>
  <c r="CL199" i="3"/>
  <c r="DB199" i="3"/>
  <c r="AZ200" i="3"/>
  <c r="BH200" i="3"/>
  <c r="BP200" i="3"/>
  <c r="BX200" i="3"/>
  <c r="CN200" i="3"/>
  <c r="CX200" i="3"/>
  <c r="DH200" i="3"/>
  <c r="BE202" i="3"/>
  <c r="BU202" i="3"/>
  <c r="CK202" i="3"/>
  <c r="DN202" i="3"/>
  <c r="DQ200" i="3"/>
  <c r="DI200" i="3"/>
  <c r="DA200" i="3"/>
  <c r="CS200" i="3"/>
  <c r="DM200" i="3"/>
  <c r="DE200" i="3"/>
  <c r="CW200" i="3"/>
  <c r="BB200" i="3"/>
  <c r="BJ200" i="3"/>
  <c r="BR200" i="3"/>
  <c r="BZ200" i="3"/>
  <c r="CH200" i="3"/>
  <c r="CP200" i="3"/>
  <c r="CZ200" i="3"/>
  <c r="DK200" i="3"/>
  <c r="CN202" i="3"/>
  <c r="DB202" i="3"/>
  <c r="AU200" i="3"/>
  <c r="BC200" i="3"/>
  <c r="BK200" i="3"/>
  <c r="BS200" i="3"/>
  <c r="CA200" i="3"/>
  <c r="CI200" i="3"/>
  <c r="CQ200" i="3"/>
  <c r="DB200" i="3"/>
  <c r="DL200" i="3"/>
  <c r="DP202" i="3"/>
  <c r="DH202" i="3"/>
  <c r="CZ202" i="3"/>
  <c r="CR202" i="3"/>
  <c r="CJ202" i="3"/>
  <c r="CB202" i="3"/>
  <c r="BT202" i="3"/>
  <c r="BL202" i="3"/>
  <c r="BD202" i="3"/>
  <c r="AV202" i="3"/>
  <c r="DO202" i="3"/>
  <c r="DG202" i="3"/>
  <c r="CQ202" i="3"/>
  <c r="CI202" i="3"/>
  <c r="CA202" i="3"/>
  <c r="BS202" i="3"/>
  <c r="BK202" i="3"/>
  <c r="BC202" i="3"/>
  <c r="AU202" i="3"/>
  <c r="DM202" i="3"/>
  <c r="DE202" i="3"/>
  <c r="CW202" i="3"/>
  <c r="CO202" i="3"/>
  <c r="CG202" i="3"/>
  <c r="BY202" i="3"/>
  <c r="BQ202" i="3"/>
  <c r="BI202" i="3"/>
  <c r="BA202" i="3"/>
  <c r="DK202" i="3"/>
  <c r="DC202" i="3"/>
  <c r="CU202" i="3"/>
  <c r="CM202" i="3"/>
  <c r="CE202" i="3"/>
  <c r="BW202" i="3"/>
  <c r="BO202" i="3"/>
  <c r="BG202" i="3"/>
  <c r="AY202" i="3"/>
  <c r="BJ202" i="3"/>
  <c r="BZ202" i="3"/>
  <c r="CP202" i="3"/>
  <c r="DD202" i="3"/>
  <c r="AV200" i="3"/>
  <c r="BD200" i="3"/>
  <c r="BL200" i="3"/>
  <c r="BT200" i="3"/>
  <c r="CB200" i="3"/>
  <c r="CJ200" i="3"/>
  <c r="CR200" i="3"/>
  <c r="DC200" i="3"/>
  <c r="DN200" i="3"/>
  <c r="AW202" i="3"/>
  <c r="CC202" i="3"/>
  <c r="CS202" i="3"/>
  <c r="DF202" i="3"/>
  <c r="AX200" i="3"/>
  <c r="BF200" i="3"/>
  <c r="BN200" i="3"/>
  <c r="BV200" i="3"/>
  <c r="CD200" i="3"/>
  <c r="CL200" i="3"/>
  <c r="CU200" i="3"/>
  <c r="DF200" i="3"/>
  <c r="DP200" i="3"/>
  <c r="AY200" i="3"/>
  <c r="BG200" i="3"/>
  <c r="BO200" i="3"/>
  <c r="BW200" i="3"/>
  <c r="CE200" i="3"/>
  <c r="CM200" i="3"/>
  <c r="CV200" i="3"/>
  <c r="DG200" i="3"/>
  <c r="BB202" i="3"/>
  <c r="BR202" i="3"/>
  <c r="CH202" i="3"/>
  <c r="CX202" i="3"/>
  <c r="DL202" i="3"/>
  <c r="AZ201" i="3"/>
  <c r="BH201" i="3"/>
  <c r="BP201" i="3"/>
  <c r="BX201" i="3"/>
  <c r="CN201" i="3"/>
  <c r="CV201" i="3"/>
  <c r="DD201" i="3"/>
  <c r="DL201" i="3"/>
  <c r="CD203" i="3"/>
  <c r="CL203" i="3"/>
  <c r="CT203" i="3"/>
  <c r="DB203" i="3"/>
  <c r="DJ203" i="3"/>
  <c r="AW204" i="3"/>
  <c r="BE204" i="3"/>
  <c r="BU204" i="3"/>
  <c r="CC204" i="3"/>
  <c r="CK204" i="3"/>
  <c r="CS204" i="3"/>
  <c r="DA204" i="3"/>
  <c r="DI204" i="3"/>
  <c r="DQ204" i="3"/>
  <c r="AY205" i="3"/>
  <c r="BJ205" i="3"/>
  <c r="BT205" i="3"/>
  <c r="CE205" i="3"/>
  <c r="CP205" i="3"/>
  <c r="CZ205" i="3"/>
  <c r="DL205" i="3"/>
  <c r="CX211" i="3"/>
  <c r="BB201" i="3"/>
  <c r="BJ201" i="3"/>
  <c r="BR201" i="3"/>
  <c r="BZ201" i="3"/>
  <c r="CH201" i="3"/>
  <c r="CP201" i="3"/>
  <c r="CX201" i="3"/>
  <c r="DF201" i="3"/>
  <c r="DN201" i="3"/>
  <c r="AY204" i="3"/>
  <c r="BG204" i="3"/>
  <c r="BO204" i="3"/>
  <c r="BW204" i="3"/>
  <c r="CE204" i="3"/>
  <c r="CM204" i="3"/>
  <c r="CU204" i="3"/>
  <c r="DC204" i="3"/>
  <c r="DK204" i="3"/>
  <c r="AV201" i="3"/>
  <c r="BD201" i="3"/>
  <c r="BL201" i="3"/>
  <c r="BT201" i="3"/>
  <c r="CB201" i="3"/>
  <c r="CJ201" i="3"/>
  <c r="CR201" i="3"/>
  <c r="CZ201" i="3"/>
  <c r="DH201" i="3"/>
  <c r="DP201" i="3"/>
  <c r="BB203" i="3"/>
  <c r="BJ203" i="3"/>
  <c r="BR203" i="3"/>
  <c r="BZ203" i="3"/>
  <c r="CH203" i="3"/>
  <c r="CP203" i="3"/>
  <c r="CX203" i="3"/>
  <c r="DF203" i="3"/>
  <c r="DN203" i="3"/>
  <c r="BA204" i="3"/>
  <c r="BI204" i="3"/>
  <c r="BQ204" i="3"/>
  <c r="BY204" i="3"/>
  <c r="CG204" i="3"/>
  <c r="CO204" i="3"/>
  <c r="CW204" i="3"/>
  <c r="DE204" i="3"/>
  <c r="DM204" i="3"/>
  <c r="DJ205" i="3"/>
  <c r="DB205" i="3"/>
  <c r="CT205" i="3"/>
  <c r="CL205" i="3"/>
  <c r="CD205" i="3"/>
  <c r="BV205" i="3"/>
  <c r="BN205" i="3"/>
  <c r="BF205" i="3"/>
  <c r="AX205" i="3"/>
  <c r="DO205" i="3"/>
  <c r="DG205" i="3"/>
  <c r="DM205" i="3"/>
  <c r="DE205" i="3"/>
  <c r="CW205" i="3"/>
  <c r="CO205" i="3"/>
  <c r="CG205" i="3"/>
  <c r="BY205" i="3"/>
  <c r="BQ205" i="3"/>
  <c r="BI205" i="3"/>
  <c r="BA205" i="3"/>
  <c r="BD205" i="3"/>
  <c r="BO205" i="3"/>
  <c r="BZ205" i="3"/>
  <c r="CJ205" i="3"/>
  <c r="CU205" i="3"/>
  <c r="DF205" i="3"/>
  <c r="AW201" i="3"/>
  <c r="BE201" i="3"/>
  <c r="BU201" i="3"/>
  <c r="CC201" i="3"/>
  <c r="CK201" i="3"/>
  <c r="CS201" i="3"/>
  <c r="DA201" i="3"/>
  <c r="DI201" i="3"/>
  <c r="DQ201" i="3"/>
  <c r="BB204" i="3"/>
  <c r="BJ204" i="3"/>
  <c r="BR204" i="3"/>
  <c r="BZ204" i="3"/>
  <c r="CH204" i="3"/>
  <c r="CP204" i="3"/>
  <c r="CX204" i="3"/>
  <c r="DF204" i="3"/>
  <c r="DN204" i="3"/>
  <c r="DM211" i="3"/>
  <c r="DE211" i="3"/>
  <c r="CW211" i="3"/>
  <c r="CO211" i="3"/>
  <c r="CG211" i="3"/>
  <c r="BY211" i="3"/>
  <c r="BQ211" i="3"/>
  <c r="BI211" i="3"/>
  <c r="BA211" i="3"/>
  <c r="DL211" i="3"/>
  <c r="DD211" i="3"/>
  <c r="CV211" i="3"/>
  <c r="CN211" i="3"/>
  <c r="BX211" i="3"/>
  <c r="BP211" i="3"/>
  <c r="BH211" i="3"/>
  <c r="AZ211" i="3"/>
  <c r="DK211" i="3"/>
  <c r="DC211" i="3"/>
  <c r="CU211" i="3"/>
  <c r="CM211" i="3"/>
  <c r="CE211" i="3"/>
  <c r="BW211" i="3"/>
  <c r="BO211" i="3"/>
  <c r="BG211" i="3"/>
  <c r="AY211" i="3"/>
  <c r="DQ211" i="3"/>
  <c r="DI211" i="3"/>
  <c r="DA211" i="3"/>
  <c r="CS211" i="3"/>
  <c r="CK211" i="3"/>
  <c r="CC211" i="3"/>
  <c r="BU211" i="3"/>
  <c r="BE211" i="3"/>
  <c r="AW211" i="3"/>
  <c r="DP211" i="3"/>
  <c r="DH211" i="3"/>
  <c r="CZ211" i="3"/>
  <c r="CR211" i="3"/>
  <c r="CJ211" i="3"/>
  <c r="CB211" i="3"/>
  <c r="BT211" i="3"/>
  <c r="BL211" i="3"/>
  <c r="BD211" i="3"/>
  <c r="AV211" i="3"/>
  <c r="DO211" i="3"/>
  <c r="DG211" i="3"/>
  <c r="CQ211" i="3"/>
  <c r="CI211" i="3"/>
  <c r="CA211" i="3"/>
  <c r="BS211" i="3"/>
  <c r="BK211" i="3"/>
  <c r="BC211" i="3"/>
  <c r="AU211" i="3"/>
  <c r="CT211" i="3"/>
  <c r="BR211" i="3"/>
  <c r="CP211" i="3"/>
  <c r="BN211" i="3"/>
  <c r="DN211" i="3"/>
  <c r="CL211" i="3"/>
  <c r="DJ211" i="3"/>
  <c r="CH211" i="3"/>
  <c r="BJ211" i="3"/>
  <c r="DF211" i="3"/>
  <c r="BF211" i="3"/>
  <c r="DB211" i="3"/>
  <c r="CD211" i="3"/>
  <c r="BB211" i="3"/>
  <c r="BZ211" i="3"/>
  <c r="AX211" i="3"/>
  <c r="AZ206" i="3"/>
  <c r="BH206" i="3"/>
  <c r="BP206" i="3"/>
  <c r="BX206" i="3"/>
  <c r="CN206" i="3"/>
  <c r="CV206" i="3"/>
  <c r="DD206" i="3"/>
  <c r="DL206" i="3"/>
  <c r="AY207" i="3"/>
  <c r="BG207" i="3"/>
  <c r="BO207" i="3"/>
  <c r="BW207" i="3"/>
  <c r="CE207" i="3"/>
  <c r="CM207" i="3"/>
  <c r="CU207" i="3"/>
  <c r="DC207" i="3"/>
  <c r="DK207" i="3"/>
  <c r="AX208" i="3"/>
  <c r="BF208" i="3"/>
  <c r="BN208" i="3"/>
  <c r="BV208" i="3"/>
  <c r="CD208" i="3"/>
  <c r="CL208" i="3"/>
  <c r="CT208" i="3"/>
  <c r="DB208" i="3"/>
  <c r="DJ208" i="3"/>
  <c r="AW209" i="3"/>
  <c r="BF209" i="3"/>
  <c r="BO209" i="3"/>
  <c r="BX209" i="3"/>
  <c r="CG209" i="3"/>
  <c r="CP209" i="3"/>
  <c r="DH209" i="3"/>
  <c r="DQ209" i="3"/>
  <c r="AZ207" i="3"/>
  <c r="BH207" i="3"/>
  <c r="BP207" i="3"/>
  <c r="BX207" i="3"/>
  <c r="CN207" i="3"/>
  <c r="CV207" i="3"/>
  <c r="DD207" i="3"/>
  <c r="DL207" i="3"/>
  <c r="AY208" i="3"/>
  <c r="BG208" i="3"/>
  <c r="BO208" i="3"/>
  <c r="BW208" i="3"/>
  <c r="CE208" i="3"/>
  <c r="CM208" i="3"/>
  <c r="CU208" i="3"/>
  <c r="DC208" i="3"/>
  <c r="DK208" i="3"/>
  <c r="BB206" i="3"/>
  <c r="BJ206" i="3"/>
  <c r="BR206" i="3"/>
  <c r="BZ206" i="3"/>
  <c r="CH206" i="3"/>
  <c r="CP206" i="3"/>
  <c r="CX206" i="3"/>
  <c r="DF206" i="3"/>
  <c r="DN206" i="3"/>
  <c r="BA207" i="3"/>
  <c r="BI207" i="3"/>
  <c r="BQ207" i="3"/>
  <c r="BY207" i="3"/>
  <c r="CG207" i="3"/>
  <c r="CO207" i="3"/>
  <c r="CW207" i="3"/>
  <c r="DE207" i="3"/>
  <c r="DM207" i="3"/>
  <c r="AZ208" i="3"/>
  <c r="BH208" i="3"/>
  <c r="BP208" i="3"/>
  <c r="BX208" i="3"/>
  <c r="CN208" i="3"/>
  <c r="CV208" i="3"/>
  <c r="DD208" i="3"/>
  <c r="DL208" i="3"/>
  <c r="DA209" i="3"/>
  <c r="DJ209" i="3"/>
  <c r="BB207" i="3"/>
  <c r="BJ207" i="3"/>
  <c r="BR207" i="3"/>
  <c r="BZ207" i="3"/>
  <c r="CH207" i="3"/>
  <c r="CP207" i="3"/>
  <c r="CX207" i="3"/>
  <c r="DF207" i="3"/>
  <c r="DN207" i="3"/>
  <c r="AU207" i="3"/>
  <c r="BC207" i="3"/>
  <c r="BK207" i="3"/>
  <c r="BS207" i="3"/>
  <c r="CA207" i="3"/>
  <c r="CI207" i="3"/>
  <c r="CQ207" i="3"/>
  <c r="DG207" i="3"/>
  <c r="DO207" i="3"/>
  <c r="BB208" i="3"/>
  <c r="BJ208" i="3"/>
  <c r="BR208" i="3"/>
  <c r="BZ208" i="3"/>
  <c r="CH208" i="3"/>
  <c r="CP208" i="3"/>
  <c r="CX208" i="3"/>
  <c r="DF208" i="3"/>
  <c r="DN208" i="3"/>
  <c r="AW206" i="3"/>
  <c r="BE206" i="3"/>
  <c r="BU206" i="3"/>
  <c r="CC206" i="3"/>
  <c r="CK206" i="3"/>
  <c r="CS206" i="3"/>
  <c r="DA206" i="3"/>
  <c r="DI206" i="3"/>
  <c r="DQ206" i="3"/>
  <c r="AV207" i="3"/>
  <c r="BD207" i="3"/>
  <c r="BL207" i="3"/>
  <c r="BT207" i="3"/>
  <c r="CB207" i="3"/>
  <c r="CJ207" i="3"/>
  <c r="CR207" i="3"/>
  <c r="CZ207" i="3"/>
  <c r="DH207" i="3"/>
  <c r="DP207" i="3"/>
  <c r="AU208" i="3"/>
  <c r="BC208" i="3"/>
  <c r="BK208" i="3"/>
  <c r="BS208" i="3"/>
  <c r="CA208" i="3"/>
  <c r="CI208" i="3"/>
  <c r="CQ208" i="3"/>
  <c r="DG208" i="3"/>
  <c r="DO208" i="3"/>
  <c r="DO209" i="3"/>
  <c r="DG209" i="3"/>
  <c r="CQ209" i="3"/>
  <c r="CI209" i="3"/>
  <c r="CA209" i="3"/>
  <c r="BS209" i="3"/>
  <c r="BK209" i="3"/>
  <c r="BC209" i="3"/>
  <c r="BB209" i="3"/>
  <c r="BL209" i="3"/>
  <c r="BU209" i="3"/>
  <c r="CD209" i="3"/>
  <c r="CM209" i="3"/>
  <c r="CV209" i="3"/>
  <c r="DD209" i="3"/>
  <c r="DM209" i="3"/>
  <c r="AW207" i="3"/>
  <c r="BE207" i="3"/>
  <c r="BU207" i="3"/>
  <c r="CC207" i="3"/>
  <c r="CK207" i="3"/>
  <c r="CS207" i="3"/>
  <c r="DA207" i="3"/>
  <c r="DI207" i="3"/>
  <c r="DQ207" i="3"/>
  <c r="AV208" i="3"/>
  <c r="BD208" i="3"/>
  <c r="BL208" i="3"/>
  <c r="BT208" i="3"/>
  <c r="CB208" i="3"/>
  <c r="CJ208" i="3"/>
  <c r="CR208" i="3"/>
  <c r="CZ208" i="3"/>
  <c r="DH208" i="3"/>
  <c r="DP208" i="3"/>
  <c r="BB212" i="3"/>
  <c r="BJ212" i="3"/>
  <c r="BR212" i="3"/>
  <c r="BZ212" i="3"/>
  <c r="CH212" i="3"/>
  <c r="CP212" i="3"/>
  <c r="CX212" i="3"/>
  <c r="DF212" i="3"/>
  <c r="DN212" i="3"/>
  <c r="BA213" i="3"/>
  <c r="BI213" i="3"/>
  <c r="BQ213" i="3"/>
  <c r="BY213" i="3"/>
  <c r="CG213" i="3"/>
  <c r="CO213" i="3"/>
  <c r="CW213" i="3"/>
  <c r="DE213" i="3"/>
  <c r="DM213" i="3"/>
  <c r="BB213" i="3"/>
  <c r="BJ213" i="3"/>
  <c r="BR213" i="3"/>
  <c r="BZ213" i="3"/>
  <c r="CH213" i="3"/>
  <c r="CP213" i="3"/>
  <c r="CX213" i="3"/>
  <c r="DF213" i="3"/>
  <c r="DN213" i="3"/>
  <c r="AV212" i="3"/>
  <c r="BD212" i="3"/>
  <c r="BL212" i="3"/>
  <c r="BT212" i="3"/>
  <c r="CB212" i="3"/>
  <c r="CJ212" i="3"/>
  <c r="CR212" i="3"/>
  <c r="CZ212" i="3"/>
  <c r="DH212" i="3"/>
  <c r="DP212" i="3"/>
  <c r="AU213" i="3"/>
  <c r="BC213" i="3"/>
  <c r="BK213" i="3"/>
  <c r="BS213" i="3"/>
  <c r="CA213" i="3"/>
  <c r="CI213" i="3"/>
  <c r="CQ213" i="3"/>
  <c r="DG213" i="3"/>
  <c r="DO213" i="3"/>
  <c r="DO214" i="3"/>
  <c r="DG214" i="3"/>
  <c r="CQ214" i="3"/>
  <c r="BB214" i="3"/>
  <c r="BJ214" i="3"/>
  <c r="BR214" i="3"/>
  <c r="BZ214" i="3"/>
  <c r="CH214" i="3"/>
  <c r="CP214" i="3"/>
  <c r="DH214" i="3"/>
  <c r="DQ214" i="3"/>
  <c r="DQ217" i="3"/>
  <c r="DI217" i="3"/>
  <c r="DA217" i="3"/>
  <c r="CS217" i="3"/>
  <c r="CK217" i="3"/>
  <c r="CC217" i="3"/>
  <c r="BU217" i="3"/>
  <c r="DM217" i="3"/>
  <c r="DE217" i="3"/>
  <c r="CW217" i="3"/>
  <c r="CO217" i="3"/>
  <c r="CG217" i="3"/>
  <c r="BY217" i="3"/>
  <c r="BQ217" i="3"/>
  <c r="DH217" i="3"/>
  <c r="CX217" i="3"/>
  <c r="CM217" i="3"/>
  <c r="CB217" i="3"/>
  <c r="BR217" i="3"/>
  <c r="BI217" i="3"/>
  <c r="BA217" i="3"/>
  <c r="DG217" i="3"/>
  <c r="CV217" i="3"/>
  <c r="CL217" i="3"/>
  <c r="CA217" i="3"/>
  <c r="BP217" i="3"/>
  <c r="BH217" i="3"/>
  <c r="AZ217" i="3"/>
  <c r="DP217" i="3"/>
  <c r="DF217" i="3"/>
  <c r="CU217" i="3"/>
  <c r="CJ217" i="3"/>
  <c r="BZ217" i="3"/>
  <c r="BO217" i="3"/>
  <c r="BG217" i="3"/>
  <c r="AY217" i="3"/>
  <c r="DO217" i="3"/>
  <c r="DD217" i="3"/>
  <c r="CT217" i="3"/>
  <c r="CI217" i="3"/>
  <c r="BX217" i="3"/>
  <c r="BN217" i="3"/>
  <c r="BF217" i="3"/>
  <c r="AX217" i="3"/>
  <c r="DN217" i="3"/>
  <c r="DC217" i="3"/>
  <c r="CR217" i="3"/>
  <c r="CH217" i="3"/>
  <c r="BW217" i="3"/>
  <c r="BE217" i="3"/>
  <c r="AW217" i="3"/>
  <c r="DL217" i="3"/>
  <c r="DB217" i="3"/>
  <c r="CQ217" i="3"/>
  <c r="BV217" i="3"/>
  <c r="BL217" i="3"/>
  <c r="BD217" i="3"/>
  <c r="AV217" i="3"/>
  <c r="DK217" i="3"/>
  <c r="CZ217" i="3"/>
  <c r="CP217" i="3"/>
  <c r="CE217" i="3"/>
  <c r="BT217" i="3"/>
  <c r="BK217" i="3"/>
  <c r="BC217" i="3"/>
  <c r="AU217" i="3"/>
  <c r="AW213" i="3"/>
  <c r="BE213" i="3"/>
  <c r="BU213" i="3"/>
  <c r="CC213" i="3"/>
  <c r="CK213" i="3"/>
  <c r="CS213" i="3"/>
  <c r="DA213" i="3"/>
  <c r="DI213" i="3"/>
  <c r="DQ213" i="3"/>
  <c r="CD213" i="3"/>
  <c r="CL213" i="3"/>
  <c r="CT213" i="3"/>
  <c r="DB213" i="3"/>
  <c r="DJ213" i="3"/>
  <c r="BB210" i="3"/>
  <c r="BJ210" i="3"/>
  <c r="BR210" i="3"/>
  <c r="BZ210" i="3"/>
  <c r="CH210" i="3"/>
  <c r="CP210" i="3"/>
  <c r="CX210" i="3"/>
  <c r="DF210" i="3"/>
  <c r="DN210" i="3"/>
  <c r="AZ212" i="3"/>
  <c r="BH212" i="3"/>
  <c r="BP212" i="3"/>
  <c r="BX212" i="3"/>
  <c r="CN212" i="3"/>
  <c r="CV212" i="3"/>
  <c r="DD212" i="3"/>
  <c r="DL212" i="3"/>
  <c r="AY213" i="3"/>
  <c r="BG213" i="3"/>
  <c r="BO213" i="3"/>
  <c r="BW213" i="3"/>
  <c r="CE213" i="3"/>
  <c r="CM213" i="3"/>
  <c r="CU213" i="3"/>
  <c r="DC213" i="3"/>
  <c r="DK213" i="3"/>
  <c r="AX214" i="3"/>
  <c r="BF214" i="3"/>
  <c r="BN214" i="3"/>
  <c r="BV214" i="3"/>
  <c r="CD214" i="3"/>
  <c r="CL214" i="3"/>
  <c r="CU214" i="3"/>
  <c r="DC214" i="3"/>
  <c r="DL214" i="3"/>
  <c r="BS217" i="3"/>
  <c r="AW216" i="3"/>
  <c r="BE216" i="3"/>
  <c r="BU216" i="3"/>
  <c r="CC216" i="3"/>
  <c r="CK216" i="3"/>
  <c r="CS216" i="3"/>
  <c r="DA216" i="3"/>
  <c r="DI216" i="3"/>
  <c r="DQ216" i="3"/>
  <c r="BW215" i="3"/>
  <c r="CE215" i="3"/>
  <c r="CM215" i="3"/>
  <c r="CU215" i="3"/>
  <c r="DC215" i="3"/>
  <c r="DK215" i="3"/>
  <c r="AX216" i="3"/>
  <c r="BF216" i="3"/>
  <c r="BN216" i="3"/>
  <c r="BV216" i="3"/>
  <c r="CD216" i="3"/>
  <c r="CL216" i="3"/>
  <c r="CT216" i="3"/>
  <c r="DB216" i="3"/>
  <c r="DJ216" i="3"/>
  <c r="AY216" i="3"/>
  <c r="BG216" i="3"/>
  <c r="BO216" i="3"/>
  <c r="BW216" i="3"/>
  <c r="CE216" i="3"/>
  <c r="CM216" i="3"/>
  <c r="CU216" i="3"/>
  <c r="DC216" i="3"/>
  <c r="DK216" i="3"/>
  <c r="AZ216" i="3"/>
  <c r="BH216" i="3"/>
  <c r="BP216" i="3"/>
  <c r="BX216" i="3"/>
  <c r="CN216" i="3"/>
  <c r="CV216" i="3"/>
  <c r="DD216" i="3"/>
  <c r="DL216" i="3"/>
  <c r="BB215" i="3"/>
  <c r="BJ215" i="3"/>
  <c r="BR215" i="3"/>
  <c r="BZ215" i="3"/>
  <c r="CH215" i="3"/>
  <c r="CP215" i="3"/>
  <c r="CX215" i="3"/>
  <c r="DF215" i="3"/>
  <c r="DN215" i="3"/>
  <c r="BA216" i="3"/>
  <c r="BI216" i="3"/>
  <c r="BQ216" i="3"/>
  <c r="BY216" i="3"/>
  <c r="CG216" i="3"/>
  <c r="CO216" i="3"/>
  <c r="CW216" i="3"/>
  <c r="DE216" i="3"/>
  <c r="DM216" i="3"/>
  <c r="BB216" i="3"/>
  <c r="BJ216" i="3"/>
  <c r="BR216" i="3"/>
  <c r="BZ216" i="3"/>
  <c r="CH216" i="3"/>
  <c r="CP216" i="3"/>
  <c r="CX216" i="3"/>
  <c r="DF216" i="3"/>
  <c r="DN216" i="3"/>
  <c r="AX218" i="3"/>
  <c r="BF218" i="3"/>
  <c r="BN218" i="3"/>
  <c r="BV218" i="3"/>
  <c r="CD218" i="3"/>
  <c r="CL218" i="3"/>
  <c r="CT218" i="3"/>
  <c r="DB218" i="3"/>
  <c r="DJ218" i="3"/>
  <c r="AW219" i="3"/>
  <c r="BE219" i="3"/>
  <c r="BU219" i="3"/>
  <c r="CC219" i="3"/>
  <c r="CK219" i="3"/>
  <c r="CS219" i="3"/>
  <c r="DA219" i="3"/>
  <c r="DI219" i="3"/>
  <c r="DQ219" i="3"/>
  <c r="AY218" i="3"/>
  <c r="BG218" i="3"/>
  <c r="BO218" i="3"/>
  <c r="BW218" i="3"/>
  <c r="CE218" i="3"/>
  <c r="CM218" i="3"/>
  <c r="CU218" i="3"/>
  <c r="DC218" i="3"/>
  <c r="DK218" i="3"/>
  <c r="AX219" i="3"/>
  <c r="BF219" i="3"/>
  <c r="BN219" i="3"/>
  <c r="BV219" i="3"/>
  <c r="CD219" i="3"/>
  <c r="CL219" i="3"/>
  <c r="CT219" i="3"/>
  <c r="DB219" i="3"/>
  <c r="DJ219" i="3"/>
  <c r="AZ218" i="3"/>
  <c r="BH218" i="3"/>
  <c r="BP218" i="3"/>
  <c r="BX218" i="3"/>
  <c r="CN218" i="3"/>
  <c r="CV218" i="3"/>
  <c r="DD218" i="3"/>
  <c r="DL218" i="3"/>
  <c r="AY219" i="3"/>
  <c r="BG219" i="3"/>
  <c r="BO219" i="3"/>
  <c r="BW219" i="3"/>
  <c r="CE219" i="3"/>
  <c r="CM219" i="3"/>
  <c r="CU219" i="3"/>
  <c r="DC219" i="3"/>
  <c r="DK219" i="3"/>
  <c r="BB218" i="3"/>
  <c r="BJ218" i="3"/>
  <c r="BR218" i="3"/>
  <c r="BZ218" i="3"/>
  <c r="CH218" i="3"/>
  <c r="CP218" i="3"/>
  <c r="CX218" i="3"/>
  <c r="DF218" i="3"/>
  <c r="DN218" i="3"/>
  <c r="BA219" i="3"/>
  <c r="BI219" i="3"/>
  <c r="BQ219" i="3"/>
  <c r="BY219" i="3"/>
  <c r="CG219" i="3"/>
  <c r="CO219" i="3"/>
  <c r="CW219" i="3"/>
  <c r="DE219" i="3"/>
  <c r="DM219" i="3"/>
  <c r="DG218" i="3"/>
  <c r="DO218" i="3"/>
  <c r="BB219" i="3"/>
  <c r="BJ219" i="3"/>
  <c r="BR219" i="3"/>
  <c r="BZ219" i="3"/>
  <c r="CH219" i="3"/>
  <c r="CP219" i="3"/>
  <c r="CX219" i="3"/>
  <c r="DF219" i="3"/>
  <c r="DN219" i="3"/>
  <c r="AV218" i="3"/>
  <c r="BD218" i="3"/>
  <c r="BL218" i="3"/>
  <c r="BT218" i="3"/>
  <c r="CB218" i="3"/>
  <c r="CJ218" i="3"/>
  <c r="CR218" i="3"/>
  <c r="CZ218" i="3"/>
  <c r="DH218" i="3"/>
  <c r="DP218" i="3"/>
  <c r="AU219" i="3"/>
  <c r="BC219" i="3"/>
  <c r="BK219" i="3"/>
  <c r="BS219" i="3"/>
  <c r="CA219" i="3"/>
  <c r="CI219" i="3"/>
  <c r="CQ219" i="3"/>
  <c r="DG219" i="3"/>
  <c r="DO219" i="3"/>
  <c r="BA220" i="3"/>
  <c r="BI220" i="3"/>
  <c r="BQ220" i="3"/>
  <c r="BY220" i="3"/>
  <c r="CG220" i="3"/>
  <c r="CO220" i="3"/>
  <c r="CW220" i="3"/>
  <c r="DE220" i="3"/>
  <c r="DM220" i="3"/>
  <c r="AZ221" i="3"/>
  <c r="BH221" i="3"/>
  <c r="BP221" i="3"/>
  <c r="BX221" i="3"/>
  <c r="CN221" i="3"/>
  <c r="CV221" i="3"/>
  <c r="DD221" i="3"/>
  <c r="DL221" i="3"/>
  <c r="BB220" i="3"/>
  <c r="BJ220" i="3"/>
  <c r="BR220" i="3"/>
  <c r="BZ220" i="3"/>
  <c r="CH220" i="3"/>
  <c r="CP220" i="3"/>
  <c r="CX220" i="3"/>
  <c r="DF220" i="3"/>
  <c r="DN220" i="3"/>
  <c r="BA221" i="3"/>
  <c r="BI221" i="3"/>
  <c r="BQ221" i="3"/>
  <c r="BY221" i="3"/>
  <c r="CG221" i="3"/>
  <c r="CO221" i="3"/>
  <c r="CW221" i="3"/>
  <c r="DE221" i="3"/>
  <c r="DM221" i="3"/>
  <c r="AU220" i="3"/>
  <c r="BC220" i="3"/>
  <c r="BK220" i="3"/>
  <c r="BS220" i="3"/>
  <c r="CA220" i="3"/>
  <c r="CI220" i="3"/>
  <c r="CQ220" i="3"/>
  <c r="DG220" i="3"/>
  <c r="DO220" i="3"/>
  <c r="BB221" i="3"/>
  <c r="BJ221" i="3"/>
  <c r="BR221" i="3"/>
  <c r="BZ221" i="3"/>
  <c r="CH221" i="3"/>
  <c r="CP221" i="3"/>
  <c r="CX221" i="3"/>
  <c r="DF221" i="3"/>
  <c r="DN221" i="3"/>
  <c r="AY220" i="3"/>
  <c r="BG220" i="3"/>
  <c r="BO220" i="3"/>
  <c r="BW220" i="3"/>
  <c r="CE220" i="3"/>
  <c r="CM220" i="3"/>
  <c r="CU220" i="3"/>
  <c r="DC220" i="3"/>
  <c r="DK220" i="3"/>
  <c r="AX221" i="3"/>
  <c r="BF221" i="3"/>
  <c r="BN221" i="3"/>
  <c r="BV221" i="3"/>
  <c r="CD221" i="3"/>
  <c r="CL221" i="3"/>
  <c r="CT221" i="3"/>
  <c r="DB221" i="3"/>
  <c r="DJ221" i="3"/>
  <c r="AY225" i="3"/>
  <c r="BO225" i="3"/>
  <c r="CE225" i="3"/>
  <c r="CT225" i="3"/>
  <c r="DI225" i="3"/>
  <c r="BB222" i="3"/>
  <c r="BJ222" i="3"/>
  <c r="BR222" i="3"/>
  <c r="BZ222" i="3"/>
  <c r="CH222" i="3"/>
  <c r="CP222" i="3"/>
  <c r="CX222" i="3"/>
  <c r="DF222" i="3"/>
  <c r="DN222" i="3"/>
  <c r="BA223" i="3"/>
  <c r="BI223" i="3"/>
  <c r="BQ223" i="3"/>
  <c r="BY223" i="3"/>
  <c r="CG223" i="3"/>
  <c r="CO223" i="3"/>
  <c r="CW223" i="3"/>
  <c r="DE223" i="3"/>
  <c r="DM223" i="3"/>
  <c r="BB225" i="3"/>
  <c r="BR225" i="3"/>
  <c r="CU225" i="3"/>
  <c r="DJ225" i="3"/>
  <c r="CI222" i="3"/>
  <c r="CQ222" i="3"/>
  <c r="DG222" i="3"/>
  <c r="DO222" i="3"/>
  <c r="BB223" i="3"/>
  <c r="BJ223" i="3"/>
  <c r="BR223" i="3"/>
  <c r="BZ223" i="3"/>
  <c r="CH223" i="3"/>
  <c r="CP223" i="3"/>
  <c r="CX223" i="3"/>
  <c r="DF223" i="3"/>
  <c r="DN223" i="3"/>
  <c r="BE225" i="3"/>
  <c r="BU225" i="3"/>
  <c r="CH225" i="3"/>
  <c r="CX225" i="3"/>
  <c r="DK225" i="3"/>
  <c r="BF225" i="3"/>
  <c r="BV225" i="3"/>
  <c r="CK225" i="3"/>
  <c r="DN225" i="3"/>
  <c r="BG225" i="3"/>
  <c r="BW225" i="3"/>
  <c r="CL225" i="3"/>
  <c r="DA225" i="3"/>
  <c r="DQ225" i="3"/>
  <c r="DP225" i="3"/>
  <c r="DH225" i="3"/>
  <c r="CZ225" i="3"/>
  <c r="CR225" i="3"/>
  <c r="CJ225" i="3"/>
  <c r="CB225" i="3"/>
  <c r="BT225" i="3"/>
  <c r="BL225" i="3"/>
  <c r="BD225" i="3"/>
  <c r="AV225" i="3"/>
  <c r="DO225" i="3"/>
  <c r="DG225" i="3"/>
  <c r="CQ225" i="3"/>
  <c r="CI225" i="3"/>
  <c r="CA225" i="3"/>
  <c r="BS225" i="3"/>
  <c r="BK225" i="3"/>
  <c r="BC225" i="3"/>
  <c r="AU225" i="3"/>
  <c r="DM225" i="3"/>
  <c r="DE225" i="3"/>
  <c r="CW225" i="3"/>
  <c r="CO225" i="3"/>
  <c r="CG225" i="3"/>
  <c r="BY225" i="3"/>
  <c r="BQ225" i="3"/>
  <c r="BI225" i="3"/>
  <c r="BA225" i="3"/>
  <c r="DL225" i="3"/>
  <c r="DD225" i="3"/>
  <c r="CV225" i="3"/>
  <c r="CN225" i="3"/>
  <c r="BX225" i="3"/>
  <c r="BP225" i="3"/>
  <c r="BH225" i="3"/>
  <c r="AZ225" i="3"/>
  <c r="BJ225" i="3"/>
  <c r="BZ225" i="3"/>
  <c r="CM225" i="3"/>
  <c r="DB225" i="3"/>
  <c r="AY222" i="3"/>
  <c r="BG222" i="3"/>
  <c r="BO222" i="3"/>
  <c r="BW222" i="3"/>
  <c r="CE222" i="3"/>
  <c r="CM222" i="3"/>
  <c r="CU222" i="3"/>
  <c r="DC222" i="3"/>
  <c r="DK222" i="3"/>
  <c r="AX223" i="3"/>
  <c r="BF223" i="3"/>
  <c r="BN223" i="3"/>
  <c r="BV223" i="3"/>
  <c r="CD223" i="3"/>
  <c r="CL223" i="3"/>
  <c r="CT223" i="3"/>
  <c r="DB223" i="3"/>
  <c r="DJ223" i="3"/>
  <c r="AW225" i="3"/>
  <c r="CC225" i="3"/>
  <c r="CP225" i="3"/>
  <c r="DC225" i="3"/>
  <c r="BB224" i="3"/>
  <c r="BJ224" i="3"/>
  <c r="BR224" i="3"/>
  <c r="BZ224" i="3"/>
  <c r="CH224" i="3"/>
  <c r="CP224" i="3"/>
  <c r="CX224" i="3"/>
  <c r="DF224" i="3"/>
  <c r="DN224" i="3"/>
  <c r="AZ226" i="3"/>
  <c r="BH226" i="3"/>
  <c r="BP226" i="3"/>
  <c r="BX226" i="3"/>
  <c r="CN226" i="3"/>
  <c r="CV226" i="3"/>
  <c r="DD226" i="3"/>
  <c r="DL226" i="3"/>
  <c r="BB226" i="3"/>
  <c r="BJ226" i="3"/>
  <c r="BR226" i="3"/>
  <c r="BZ226" i="3"/>
  <c r="CH226" i="3"/>
  <c r="CP226" i="3"/>
  <c r="CX226" i="3"/>
  <c r="DF226" i="3"/>
  <c r="DN226" i="3"/>
  <c r="AZ227" i="3"/>
  <c r="BH227" i="3"/>
  <c r="BP227" i="3"/>
  <c r="BX227" i="3"/>
  <c r="CN227" i="3"/>
  <c r="CV227" i="3"/>
  <c r="DD227" i="3"/>
  <c r="DL227" i="3"/>
  <c r="AY228" i="3"/>
  <c r="BG228" i="3"/>
  <c r="BO228" i="3"/>
  <c r="BW228" i="3"/>
  <c r="CE228" i="3"/>
  <c r="CM228" i="3"/>
  <c r="CU228" i="3"/>
  <c r="DC228" i="3"/>
  <c r="DK228" i="3"/>
  <c r="AX229" i="3"/>
  <c r="BF229" i="3"/>
  <c r="BN229" i="3"/>
  <c r="BV229" i="3"/>
  <c r="CD229" i="3"/>
  <c r="CQ229" i="3"/>
  <c r="DC229" i="3"/>
  <c r="DP229" i="3"/>
  <c r="BB227" i="3"/>
  <c r="BJ227" i="3"/>
  <c r="BR227" i="3"/>
  <c r="BZ227" i="3"/>
  <c r="CH227" i="3"/>
  <c r="CP227" i="3"/>
  <c r="CX227" i="3"/>
  <c r="DF227" i="3"/>
  <c r="DN227" i="3"/>
  <c r="BA228" i="3"/>
  <c r="BI228" i="3"/>
  <c r="BQ228" i="3"/>
  <c r="BY228" i="3"/>
  <c r="CG228" i="3"/>
  <c r="CO228" i="3"/>
  <c r="CW228" i="3"/>
  <c r="DE228" i="3"/>
  <c r="DM228" i="3"/>
  <c r="AZ229" i="3"/>
  <c r="BH229" i="3"/>
  <c r="BP229" i="3"/>
  <c r="BX229" i="3"/>
  <c r="CT229" i="3"/>
  <c r="DG229" i="3"/>
  <c r="DO227" i="3"/>
  <c r="BB228" i="3"/>
  <c r="BJ228" i="3"/>
  <c r="BR228" i="3"/>
  <c r="BZ228" i="3"/>
  <c r="CH228" i="3"/>
  <c r="CP228" i="3"/>
  <c r="CX228" i="3"/>
  <c r="DF228" i="3"/>
  <c r="DN228" i="3"/>
  <c r="BA229" i="3"/>
  <c r="BI229" i="3"/>
  <c r="BQ229" i="3"/>
  <c r="BY229" i="3"/>
  <c r="CI229" i="3"/>
  <c r="CU229" i="3"/>
  <c r="DH229" i="3"/>
  <c r="AV227" i="3"/>
  <c r="BD227" i="3"/>
  <c r="BL227" i="3"/>
  <c r="BT227" i="3"/>
  <c r="CB227" i="3"/>
  <c r="CJ227" i="3"/>
  <c r="CR227" i="3"/>
  <c r="CZ227" i="3"/>
  <c r="DH227" i="3"/>
  <c r="DP227" i="3"/>
  <c r="AU228" i="3"/>
  <c r="BC228" i="3"/>
  <c r="BK228" i="3"/>
  <c r="BS228" i="3"/>
  <c r="CA228" i="3"/>
  <c r="CI228" i="3"/>
  <c r="CQ228" i="3"/>
  <c r="DG228" i="3"/>
  <c r="DO228" i="3"/>
  <c r="DQ229" i="3"/>
  <c r="DI229" i="3"/>
  <c r="DA229" i="3"/>
  <c r="CS229" i="3"/>
  <c r="CK229" i="3"/>
  <c r="DN229" i="3"/>
  <c r="DF229" i="3"/>
  <c r="CX229" i="3"/>
  <c r="CP229" i="3"/>
  <c r="CH229" i="3"/>
  <c r="DM229" i="3"/>
  <c r="DE229" i="3"/>
  <c r="CW229" i="3"/>
  <c r="CO229" i="3"/>
  <c r="CG229" i="3"/>
  <c r="BB229" i="3"/>
  <c r="BJ229" i="3"/>
  <c r="BR229" i="3"/>
  <c r="BZ229" i="3"/>
  <c r="CJ229" i="3"/>
  <c r="CV229" i="3"/>
  <c r="DJ229" i="3"/>
  <c r="BE227" i="3"/>
  <c r="BU227" i="3"/>
  <c r="CC227" i="3"/>
  <c r="CK227" i="3"/>
  <c r="CS227" i="3"/>
  <c r="DA227" i="3"/>
  <c r="DI227" i="3"/>
  <c r="DQ227" i="3"/>
  <c r="AV228" i="3"/>
  <c r="BD228" i="3"/>
  <c r="BL228" i="3"/>
  <c r="BT228" i="3"/>
  <c r="CB228" i="3"/>
  <c r="CJ228" i="3"/>
  <c r="CR228" i="3"/>
  <c r="CZ228" i="3"/>
  <c r="DH228" i="3"/>
  <c r="DP228" i="3"/>
  <c r="AU229" i="3"/>
  <c r="BC229" i="3"/>
  <c r="BK229" i="3"/>
  <c r="BS229" i="3"/>
  <c r="CA229" i="3"/>
  <c r="CL229" i="3"/>
  <c r="DK229" i="3"/>
  <c r="DL229" i="3"/>
  <c r="AZ230" i="3"/>
  <c r="BH230" i="3"/>
  <c r="BP230" i="3"/>
  <c r="BX230" i="3"/>
  <c r="CN230" i="3"/>
  <c r="CV230" i="3"/>
  <c r="DD230" i="3"/>
  <c r="DL230" i="3"/>
  <c r="AY231" i="3"/>
  <c r="BG231" i="3"/>
  <c r="BO231" i="3"/>
  <c r="BW231" i="3"/>
  <c r="CE231" i="3"/>
  <c r="CM231" i="3"/>
  <c r="CU231" i="3"/>
  <c r="DC231" i="3"/>
  <c r="DK231" i="3"/>
  <c r="BA230" i="3"/>
  <c r="BI230" i="3"/>
  <c r="BQ230" i="3"/>
  <c r="BY230" i="3"/>
  <c r="CG230" i="3"/>
  <c r="CO230" i="3"/>
  <c r="CW230" i="3"/>
  <c r="DE230" i="3"/>
  <c r="DM230" i="3"/>
  <c r="AZ231" i="3"/>
  <c r="BH231" i="3"/>
  <c r="BP231" i="3"/>
  <c r="BX231" i="3"/>
  <c r="CN231" i="3"/>
  <c r="CV231" i="3"/>
  <c r="DD231" i="3"/>
  <c r="DL231" i="3"/>
  <c r="BB230" i="3"/>
  <c r="BJ230" i="3"/>
  <c r="BR230" i="3"/>
  <c r="BZ230" i="3"/>
  <c r="CH230" i="3"/>
  <c r="CP230" i="3"/>
  <c r="CX230" i="3"/>
  <c r="DF230" i="3"/>
  <c r="DN230" i="3"/>
  <c r="BA231" i="3"/>
  <c r="BI231" i="3"/>
  <c r="BQ231" i="3"/>
  <c r="BY231" i="3"/>
  <c r="CG231" i="3"/>
  <c r="CO231" i="3"/>
  <c r="CW231" i="3"/>
  <c r="DE231" i="3"/>
  <c r="DM231" i="3"/>
  <c r="CQ230" i="3"/>
  <c r="DG230" i="3"/>
  <c r="DO230" i="3"/>
  <c r="BB231" i="3"/>
  <c r="BJ231" i="3"/>
  <c r="BR231" i="3"/>
  <c r="BZ231" i="3"/>
  <c r="CH231" i="3"/>
  <c r="CP231" i="3"/>
  <c r="CX231" i="3"/>
  <c r="DF231" i="3"/>
  <c r="DN231" i="3"/>
  <c r="AV230" i="3"/>
  <c r="BD230" i="3"/>
  <c r="BL230" i="3"/>
  <c r="BT230" i="3"/>
  <c r="CB230" i="3"/>
  <c r="CJ230" i="3"/>
  <c r="CR230" i="3"/>
  <c r="CZ230" i="3"/>
  <c r="DH230" i="3"/>
  <c r="DP230" i="3"/>
  <c r="AU231" i="3"/>
  <c r="BC231" i="3"/>
  <c r="BK231" i="3"/>
  <c r="BS231" i="3"/>
  <c r="CA231" i="3"/>
  <c r="CI231" i="3"/>
  <c r="CQ231" i="3"/>
  <c r="DG231" i="3"/>
  <c r="DO231" i="3"/>
  <c r="AW230" i="3"/>
  <c r="BE230" i="3"/>
  <c r="BU230" i="3"/>
  <c r="CC230" i="3"/>
  <c r="CK230" i="3"/>
  <c r="CS230" i="3"/>
  <c r="DA230" i="3"/>
  <c r="DI230" i="3"/>
  <c r="DQ230" i="3"/>
  <c r="AV231" i="3"/>
  <c r="BD231" i="3"/>
  <c r="BL231" i="3"/>
  <c r="BT231" i="3"/>
  <c r="CB231" i="3"/>
  <c r="CJ231" i="3"/>
  <c r="CR231" i="3"/>
  <c r="CZ231" i="3"/>
  <c r="DH231" i="3"/>
  <c r="DP231" i="3"/>
  <c r="BN230" i="3"/>
  <c r="BV230" i="3"/>
  <c r="CD230" i="3"/>
  <c r="CL230" i="3"/>
  <c r="CT230" i="3"/>
  <c r="DB230" i="3"/>
  <c r="DJ230" i="3"/>
  <c r="AW231" i="3"/>
  <c r="BE231" i="3"/>
  <c r="BU231" i="3"/>
  <c r="CC231" i="3"/>
  <c r="CK231" i="3"/>
  <c r="CS231" i="3"/>
  <c r="DA231" i="3"/>
  <c r="DI231" i="3"/>
  <c r="DQ231" i="3"/>
  <c r="AO112" i="3"/>
  <c r="AN112" i="3"/>
  <c r="AO116" i="3"/>
  <c r="AN116" i="3"/>
  <c r="AO115" i="3"/>
  <c r="AN115" i="3"/>
  <c r="AO114" i="3"/>
  <c r="AN114" i="3"/>
  <c r="AO113" i="3"/>
  <c r="AN113" i="3"/>
  <c r="EO123" i="20" l="1"/>
  <c r="FJ123" i="20"/>
  <c r="GC123" i="20"/>
  <c r="GX123" i="20"/>
  <c r="GW123" i="20"/>
  <c r="FH123" i="20"/>
  <c r="GU123" i="20"/>
  <c r="HO123" i="20"/>
  <c r="FZ123" i="20"/>
  <c r="FX123" i="20"/>
  <c r="FY123" i="20"/>
  <c r="HK123" i="20"/>
  <c r="GP123" i="20"/>
  <c r="FB123" i="20"/>
  <c r="GB123" i="20"/>
  <c r="FG123" i="20"/>
  <c r="FF123" i="20"/>
  <c r="FE123" i="20"/>
  <c r="HM123" i="20"/>
  <c r="GQ123" i="20"/>
  <c r="FC123" i="20"/>
  <c r="HL123" i="20"/>
  <c r="GD123" i="20"/>
  <c r="HR123" i="20"/>
  <c r="HQ123" i="20"/>
  <c r="FI123" i="20"/>
  <c r="EN123" i="20"/>
  <c r="EM123" i="20"/>
  <c r="GV123" i="20"/>
  <c r="HP123" i="20"/>
  <c r="EL123" i="20"/>
  <c r="GA123" i="20"/>
  <c r="EK123" i="20"/>
  <c r="GT123" i="20"/>
  <c r="HN123" i="20"/>
  <c r="FD123" i="20"/>
  <c r="GS123" i="20"/>
  <c r="EJ123" i="20"/>
  <c r="GR123" i="20"/>
  <c r="FW123" i="20"/>
  <c r="EI123" i="20"/>
  <c r="FV123" i="20"/>
  <c r="HJ123" i="20"/>
  <c r="HS135" i="20"/>
  <c r="HS134" i="20"/>
  <c r="HS132" i="20"/>
  <c r="HS131" i="20"/>
  <c r="HS130" i="20"/>
  <c r="HS129" i="20"/>
  <c r="HS128" i="20"/>
  <c r="HS126" i="20"/>
  <c r="HS125" i="20"/>
  <c r="HS124" i="20"/>
  <c r="HS123" i="20"/>
  <c r="HT11" i="20"/>
  <c r="GY135" i="20"/>
  <c r="GY134" i="20"/>
  <c r="GY132" i="20"/>
  <c r="GY131" i="20"/>
  <c r="GY130" i="20"/>
  <c r="GY129" i="20"/>
  <c r="GY128" i="20"/>
  <c r="GY126" i="20"/>
  <c r="GY125" i="20"/>
  <c r="GY124" i="20"/>
  <c r="GY123" i="20"/>
  <c r="GZ11" i="20"/>
  <c r="GE135" i="20"/>
  <c r="GE134" i="20"/>
  <c r="GE132" i="20"/>
  <c r="GE131" i="20"/>
  <c r="GE130" i="20"/>
  <c r="GE129" i="20"/>
  <c r="GE128" i="20"/>
  <c r="GE126" i="20"/>
  <c r="GE125" i="20"/>
  <c r="GE124" i="20"/>
  <c r="GE123" i="20"/>
  <c r="GF11" i="20"/>
  <c r="FK135" i="20"/>
  <c r="FK134" i="20"/>
  <c r="FK132" i="20"/>
  <c r="FK131" i="20"/>
  <c r="FK130" i="20"/>
  <c r="FK129" i="20"/>
  <c r="FK128" i="20"/>
  <c r="FK126" i="20"/>
  <c r="FK125" i="20"/>
  <c r="FK123" i="20"/>
  <c r="FK124" i="20"/>
  <c r="FL11" i="20"/>
  <c r="EQ10" i="20"/>
  <c r="EP123" i="20"/>
  <c r="EP124" i="20"/>
  <c r="EP125" i="20"/>
  <c r="EP126" i="20"/>
  <c r="EP128" i="20"/>
  <c r="EP129" i="20"/>
  <c r="EP130" i="20"/>
  <c r="EP131" i="20"/>
  <c r="EP132" i="20"/>
  <c r="EP134" i="20"/>
  <c r="EP135" i="20"/>
  <c r="AF126" i="20"/>
  <c r="BA126" i="20" s="1"/>
  <c r="AF125" i="20"/>
  <c r="BA125" i="20" s="1"/>
  <c r="AO64" i="3"/>
  <c r="AN64" i="3"/>
  <c r="CY98" i="3"/>
  <c r="CF98" i="3"/>
  <c r="BM98" i="3"/>
  <c r="AT98" i="3"/>
  <c r="DG98" i="3" s="1"/>
  <c r="AO98" i="3"/>
  <c r="AN98" i="3"/>
  <c r="CY97" i="3"/>
  <c r="CF97" i="3"/>
  <c r="BM97" i="3"/>
  <c r="AT97" i="3"/>
  <c r="CL97" i="3" s="1"/>
  <c r="AO97" i="3"/>
  <c r="AN97" i="3"/>
  <c r="CY96" i="3"/>
  <c r="CF96" i="3"/>
  <c r="BM96" i="3"/>
  <c r="AT96" i="3"/>
  <c r="AO96" i="3"/>
  <c r="AN96" i="3"/>
  <c r="CY95" i="3"/>
  <c r="CF95" i="3"/>
  <c r="BM95" i="3"/>
  <c r="AT95" i="3"/>
  <c r="AO95" i="3"/>
  <c r="AN95" i="3"/>
  <c r="HT135" i="20" l="1"/>
  <c r="HT134" i="20"/>
  <c r="HT132" i="20"/>
  <c r="HT131" i="20"/>
  <c r="HT130" i="20"/>
  <c r="HT129" i="20"/>
  <c r="HT128" i="20"/>
  <c r="HT126" i="20"/>
  <c r="HT125" i="20"/>
  <c r="HT124" i="20"/>
  <c r="HT123" i="20"/>
  <c r="HU11" i="20"/>
  <c r="GZ135" i="20"/>
  <c r="GZ134" i="20"/>
  <c r="GZ132" i="20"/>
  <c r="GZ131" i="20"/>
  <c r="GZ130" i="20"/>
  <c r="GZ129" i="20"/>
  <c r="GZ128" i="20"/>
  <c r="GZ126" i="20"/>
  <c r="GZ125" i="20"/>
  <c r="GZ124" i="20"/>
  <c r="GZ123" i="20"/>
  <c r="HA11" i="20"/>
  <c r="GF135" i="20"/>
  <c r="GF134" i="20"/>
  <c r="GF132" i="20"/>
  <c r="GF131" i="20"/>
  <c r="GF130" i="20"/>
  <c r="GF129" i="20"/>
  <c r="GF128" i="20"/>
  <c r="GF126" i="20"/>
  <c r="GF125" i="20"/>
  <c r="GF124" i="20"/>
  <c r="GF123" i="20"/>
  <c r="GG11" i="20"/>
  <c r="FL135" i="20"/>
  <c r="FL134" i="20"/>
  <c r="FL132" i="20"/>
  <c r="FL131" i="20"/>
  <c r="FL130" i="20"/>
  <c r="FL129" i="20"/>
  <c r="FL128" i="20"/>
  <c r="FL126" i="20"/>
  <c r="FL125" i="20"/>
  <c r="FL124" i="20"/>
  <c r="FL123" i="20"/>
  <c r="FM11" i="20"/>
  <c r="ER10" i="20"/>
  <c r="EQ123" i="20"/>
  <c r="EQ125" i="20"/>
  <c r="EQ128" i="20"/>
  <c r="EQ130" i="20"/>
  <c r="EQ132" i="20"/>
  <c r="EQ135" i="20"/>
  <c r="EQ124" i="20"/>
  <c r="EQ126" i="20"/>
  <c r="EQ129" i="20"/>
  <c r="EQ131" i="20"/>
  <c r="EQ134" i="20"/>
  <c r="BN97" i="3"/>
  <c r="DJ98" i="3"/>
  <c r="CT97" i="3"/>
  <c r="BS97" i="3"/>
  <c r="CX97" i="3"/>
  <c r="BV98" i="3"/>
  <c r="CD98" i="3"/>
  <c r="BV97" i="3"/>
  <c r="AX97" i="3"/>
  <c r="CA97" i="3"/>
  <c r="DF97" i="3"/>
  <c r="BB98" i="3"/>
  <c r="CL98" i="3"/>
  <c r="CD97" i="3"/>
  <c r="DG97" i="3"/>
  <c r="CP98" i="3"/>
  <c r="BF97" i="3"/>
  <c r="DO97" i="3"/>
  <c r="BK98" i="3"/>
  <c r="CX98" i="3"/>
  <c r="BG97" i="3"/>
  <c r="CI97" i="3"/>
  <c r="AY97" i="3"/>
  <c r="BC98" i="3"/>
  <c r="BS98" i="3"/>
  <c r="DQ98" i="3"/>
  <c r="DI98" i="3"/>
  <c r="DA98" i="3"/>
  <c r="CS98" i="3"/>
  <c r="CK98" i="3"/>
  <c r="CC98" i="3"/>
  <c r="BU98" i="3"/>
  <c r="BE98" i="3"/>
  <c r="AW98" i="3"/>
  <c r="DP98" i="3"/>
  <c r="DH98" i="3"/>
  <c r="CZ98" i="3"/>
  <c r="CR98" i="3"/>
  <c r="CJ98" i="3"/>
  <c r="CB98" i="3"/>
  <c r="BT98" i="3"/>
  <c r="BL98" i="3"/>
  <c r="BD98" i="3"/>
  <c r="AV98" i="3"/>
  <c r="DM98" i="3"/>
  <c r="DE98" i="3"/>
  <c r="CW98" i="3"/>
  <c r="CO98" i="3"/>
  <c r="CG98" i="3"/>
  <c r="BY98" i="3"/>
  <c r="BQ98" i="3"/>
  <c r="BI98" i="3"/>
  <c r="BA98" i="3"/>
  <c r="DL98" i="3"/>
  <c r="DD98" i="3"/>
  <c r="CV98" i="3"/>
  <c r="CN98" i="3"/>
  <c r="BX98" i="3"/>
  <c r="BP98" i="3"/>
  <c r="BH98" i="3"/>
  <c r="AZ98" i="3"/>
  <c r="DK98" i="3"/>
  <c r="DC98" i="3"/>
  <c r="CU98" i="3"/>
  <c r="CM98" i="3"/>
  <c r="CE98" i="3"/>
  <c r="BW98" i="3"/>
  <c r="BO98" i="3"/>
  <c r="BG98" i="3"/>
  <c r="AY98" i="3"/>
  <c r="DQ97" i="3"/>
  <c r="DI97" i="3"/>
  <c r="DA97" i="3"/>
  <c r="CS97" i="3"/>
  <c r="CK97" i="3"/>
  <c r="CC97" i="3"/>
  <c r="BU97" i="3"/>
  <c r="BE97" i="3"/>
  <c r="AW97" i="3"/>
  <c r="DP97" i="3"/>
  <c r="DH97" i="3"/>
  <c r="CZ97" i="3"/>
  <c r="CR97" i="3"/>
  <c r="CJ97" i="3"/>
  <c r="CB97" i="3"/>
  <c r="BT97" i="3"/>
  <c r="BL97" i="3"/>
  <c r="BD97" i="3"/>
  <c r="AV97" i="3"/>
  <c r="DM97" i="3"/>
  <c r="DE97" i="3"/>
  <c r="CW97" i="3"/>
  <c r="CO97" i="3"/>
  <c r="CG97" i="3"/>
  <c r="BY97" i="3"/>
  <c r="BQ97" i="3"/>
  <c r="BI97" i="3"/>
  <c r="BA97" i="3"/>
  <c r="DL97" i="3"/>
  <c r="DD97" i="3"/>
  <c r="CV97" i="3"/>
  <c r="CN97" i="3"/>
  <c r="BX97" i="3"/>
  <c r="BP97" i="3"/>
  <c r="BH97" i="3"/>
  <c r="AZ97" i="3"/>
  <c r="DK97" i="3"/>
  <c r="DC97" i="3"/>
  <c r="CU97" i="3"/>
  <c r="CM97" i="3"/>
  <c r="CE97" i="3"/>
  <c r="BJ97" i="3"/>
  <c r="BW97" i="3"/>
  <c r="CP97" i="3"/>
  <c r="DJ97" i="3"/>
  <c r="AU98" i="3"/>
  <c r="BN98" i="3"/>
  <c r="CH98" i="3"/>
  <c r="DB98" i="3"/>
  <c r="AU97" i="3"/>
  <c r="BK97" i="3"/>
  <c r="BZ97" i="3"/>
  <c r="CQ97" i="3"/>
  <c r="DN97" i="3"/>
  <c r="AX98" i="3"/>
  <c r="BR98" i="3"/>
  <c r="CI98" i="3"/>
  <c r="DF98" i="3"/>
  <c r="BB97" i="3"/>
  <c r="BO97" i="3"/>
  <c r="BF98" i="3"/>
  <c r="BZ98" i="3"/>
  <c r="CQ98" i="3"/>
  <c r="DN98" i="3"/>
  <c r="BC97" i="3"/>
  <c r="BR97" i="3"/>
  <c r="CH97" i="3"/>
  <c r="DB97" i="3"/>
  <c r="BJ98" i="3"/>
  <c r="CA98" i="3"/>
  <c r="CT98" i="3"/>
  <c r="DO98" i="3"/>
  <c r="HU135" i="20" l="1"/>
  <c r="HU134" i="20"/>
  <c r="HU132" i="20"/>
  <c r="HU131" i="20"/>
  <c r="HU130" i="20"/>
  <c r="HU129" i="20"/>
  <c r="HU128" i="20"/>
  <c r="HU126" i="20"/>
  <c r="HU125" i="20"/>
  <c r="HU124" i="20"/>
  <c r="HU123" i="20"/>
  <c r="HV11" i="20"/>
  <c r="HA135" i="20"/>
  <c r="HA134" i="20"/>
  <c r="HA132" i="20"/>
  <c r="HA131" i="20"/>
  <c r="HA130" i="20"/>
  <c r="HA129" i="20"/>
  <c r="HA128" i="20"/>
  <c r="HA126" i="20"/>
  <c r="HA125" i="20"/>
  <c r="HA124" i="20"/>
  <c r="HA123" i="20"/>
  <c r="HB11" i="20"/>
  <c r="GG135" i="20"/>
  <c r="GG134" i="20"/>
  <c r="GG132" i="20"/>
  <c r="GG131" i="20"/>
  <c r="GG130" i="20"/>
  <c r="GG129" i="20"/>
  <c r="GG128" i="20"/>
  <c r="GG126" i="20"/>
  <c r="GG125" i="20"/>
  <c r="GG124" i="20"/>
  <c r="GG123" i="20"/>
  <c r="GH11" i="20"/>
  <c r="FM135" i="20"/>
  <c r="FM134" i="20"/>
  <c r="FM132" i="20"/>
  <c r="FM131" i="20"/>
  <c r="FM130" i="20"/>
  <c r="FM129" i="20"/>
  <c r="FM128" i="20"/>
  <c r="FM126" i="20"/>
  <c r="FM125" i="20"/>
  <c r="FM124" i="20"/>
  <c r="FM123" i="20"/>
  <c r="FN11" i="20"/>
  <c r="ES10" i="20"/>
  <c r="ER123" i="20"/>
  <c r="ER124" i="20"/>
  <c r="ER125" i="20"/>
  <c r="ER126" i="20"/>
  <c r="ER128" i="20"/>
  <c r="ER129" i="20"/>
  <c r="ER130" i="20"/>
  <c r="ER131" i="20"/>
  <c r="ER132" i="20"/>
  <c r="ER134" i="20"/>
  <c r="ER135" i="20"/>
  <c r="AO12" i="3"/>
  <c r="AO13" i="3"/>
  <c r="AO14" i="3"/>
  <c r="AO15" i="3"/>
  <c r="AO16" i="3"/>
  <c r="AO17" i="3"/>
  <c r="AO18" i="3"/>
  <c r="AO19" i="3"/>
  <c r="AO20" i="3"/>
  <c r="AO21" i="3"/>
  <c r="AO22" i="3"/>
  <c r="AO23" i="3"/>
  <c r="AO24" i="3"/>
  <c r="AO25" i="3"/>
  <c r="AO26" i="3"/>
  <c r="AO27" i="3"/>
  <c r="AO28" i="3"/>
  <c r="AO29" i="3"/>
  <c r="AO30" i="3"/>
  <c r="AO31" i="3"/>
  <c r="AO32" i="3"/>
  <c r="AO33" i="3"/>
  <c r="AO35" i="3"/>
  <c r="AO36" i="3"/>
  <c r="AO37" i="3"/>
  <c r="AO38" i="3"/>
  <c r="AO39" i="3"/>
  <c r="AO40" i="3"/>
  <c r="AO41" i="3"/>
  <c r="AO42" i="3"/>
  <c r="AO43" i="3"/>
  <c r="AO44" i="3"/>
  <c r="AO45" i="3"/>
  <c r="AO46" i="3"/>
  <c r="AO47" i="3"/>
  <c r="AO48" i="3"/>
  <c r="AO49" i="3"/>
  <c r="AO50" i="3"/>
  <c r="AO51" i="3"/>
  <c r="AO52" i="3"/>
  <c r="AO53" i="3"/>
  <c r="AO54" i="3"/>
  <c r="AO55" i="3"/>
  <c r="AO56" i="3"/>
  <c r="AO57" i="3"/>
  <c r="AO58" i="3"/>
  <c r="AO59" i="3"/>
  <c r="AO60" i="3"/>
  <c r="AO61" i="3"/>
  <c r="AO62" i="3"/>
  <c r="AO63" i="3"/>
  <c r="AO65" i="3"/>
  <c r="AO66" i="3"/>
  <c r="AO67" i="3"/>
  <c r="AN12" i="3"/>
  <c r="AN13" i="3"/>
  <c r="AN14" i="3"/>
  <c r="AN15" i="3"/>
  <c r="AN16" i="3"/>
  <c r="AN17" i="3"/>
  <c r="AN18" i="3"/>
  <c r="AN19" i="3"/>
  <c r="AN20" i="3"/>
  <c r="AN21" i="3"/>
  <c r="AN22" i="3"/>
  <c r="AN23" i="3"/>
  <c r="AN24" i="3"/>
  <c r="AN25" i="3"/>
  <c r="AN26" i="3"/>
  <c r="AN27" i="3"/>
  <c r="AN28" i="3"/>
  <c r="AN29" i="3"/>
  <c r="AN30" i="3"/>
  <c r="AN31" i="3"/>
  <c r="AN32" i="3"/>
  <c r="AN33" i="3"/>
  <c r="AN35" i="3"/>
  <c r="AN36" i="3"/>
  <c r="AN37" i="3"/>
  <c r="AN38" i="3"/>
  <c r="AN39" i="3"/>
  <c r="AN40" i="3"/>
  <c r="AN41" i="3"/>
  <c r="AN42" i="3"/>
  <c r="AN43" i="3"/>
  <c r="AN44" i="3"/>
  <c r="AN45" i="3"/>
  <c r="AN46" i="3"/>
  <c r="AN47" i="3"/>
  <c r="AN48" i="3"/>
  <c r="AN49" i="3"/>
  <c r="AN50" i="3"/>
  <c r="AN51" i="3"/>
  <c r="AN52" i="3"/>
  <c r="AN53" i="3"/>
  <c r="AN54" i="3"/>
  <c r="AN55" i="3"/>
  <c r="AN56" i="3"/>
  <c r="AN57" i="3"/>
  <c r="AN58" i="3"/>
  <c r="AN59" i="3"/>
  <c r="AN60" i="3"/>
  <c r="AN61" i="3"/>
  <c r="AN62" i="3"/>
  <c r="AN63" i="3"/>
  <c r="AN65" i="3"/>
  <c r="AN66" i="3"/>
  <c r="AN67" i="3"/>
  <c r="AO69" i="3"/>
  <c r="AO70" i="3"/>
  <c r="AO71" i="3"/>
  <c r="AO72" i="3"/>
  <c r="AO73" i="3"/>
  <c r="AO74" i="3"/>
  <c r="AO75" i="3"/>
  <c r="AO76" i="3"/>
  <c r="AO77" i="3"/>
  <c r="AO78" i="3"/>
  <c r="AO79" i="3"/>
  <c r="AO80" i="3"/>
  <c r="AO81" i="3"/>
  <c r="AO82" i="3"/>
  <c r="AO83" i="3"/>
  <c r="AO84" i="3"/>
  <c r="AO85" i="3"/>
  <c r="AO87" i="3"/>
  <c r="AO88" i="3"/>
  <c r="AO89" i="3"/>
  <c r="AO90" i="3"/>
  <c r="AO91" i="3"/>
  <c r="AO92" i="3"/>
  <c r="AO94" i="3"/>
  <c r="AO99" i="3"/>
  <c r="AO100" i="3"/>
  <c r="AO101" i="3"/>
  <c r="AO102" i="3"/>
  <c r="AO103" i="3"/>
  <c r="AO104" i="3"/>
  <c r="AO105" i="3"/>
  <c r="AO106" i="3"/>
  <c r="AO107" i="3"/>
  <c r="AO108" i="3"/>
  <c r="AO109" i="3"/>
  <c r="AO110" i="3"/>
  <c r="AO117" i="3"/>
  <c r="AO120" i="3"/>
  <c r="AO68" i="3"/>
  <c r="AN69" i="3"/>
  <c r="AN70" i="3"/>
  <c r="AN71" i="3"/>
  <c r="AN72" i="3"/>
  <c r="AN73" i="3"/>
  <c r="AN74" i="3"/>
  <c r="AN75" i="3"/>
  <c r="AN76" i="3"/>
  <c r="AN77" i="3"/>
  <c r="AN78" i="3"/>
  <c r="AN79" i="3"/>
  <c r="AN80" i="3"/>
  <c r="AN81" i="3"/>
  <c r="AN82" i="3"/>
  <c r="AN83" i="3"/>
  <c r="AN84" i="3"/>
  <c r="AN85" i="3"/>
  <c r="AN87" i="3"/>
  <c r="AN88" i="3"/>
  <c r="AN89" i="3"/>
  <c r="AN90" i="3"/>
  <c r="AN91" i="3"/>
  <c r="AN92" i="3"/>
  <c r="AN94" i="3"/>
  <c r="AN99" i="3"/>
  <c r="AN100" i="3"/>
  <c r="AN101" i="3"/>
  <c r="AN102" i="3"/>
  <c r="AN103" i="3"/>
  <c r="AN104" i="3"/>
  <c r="AN105" i="3"/>
  <c r="AN106" i="3"/>
  <c r="AN107" i="3"/>
  <c r="AN108" i="3"/>
  <c r="AN109" i="3"/>
  <c r="AN110" i="3"/>
  <c r="AN117" i="3"/>
  <c r="AN120" i="3"/>
  <c r="AN68" i="3"/>
  <c r="C84" i="20"/>
  <c r="W13" i="20"/>
  <c r="X13" i="20"/>
  <c r="Y13" i="20"/>
  <c r="W14" i="20"/>
  <c r="X14" i="20"/>
  <c r="Y14" i="20"/>
  <c r="W15" i="20"/>
  <c r="X15" i="20"/>
  <c r="Y15" i="20"/>
  <c r="W16" i="20"/>
  <c r="X16" i="20"/>
  <c r="Y16" i="20"/>
  <c r="W17" i="20"/>
  <c r="X17" i="20"/>
  <c r="Y17" i="20"/>
  <c r="W18" i="20"/>
  <c r="X18" i="20"/>
  <c r="Y18" i="20"/>
  <c r="W19" i="20"/>
  <c r="X19" i="20"/>
  <c r="Y19" i="20"/>
  <c r="W20" i="20"/>
  <c r="X20" i="20"/>
  <c r="Y20" i="20"/>
  <c r="W21" i="20"/>
  <c r="X21" i="20"/>
  <c r="Y21" i="20"/>
  <c r="W22" i="20"/>
  <c r="X22" i="20"/>
  <c r="Y22" i="20"/>
  <c r="W23" i="20"/>
  <c r="X23" i="20"/>
  <c r="Y23" i="20"/>
  <c r="W24" i="20"/>
  <c r="X24" i="20"/>
  <c r="Y24" i="20"/>
  <c r="W25" i="20"/>
  <c r="X25" i="20"/>
  <c r="Y25" i="20"/>
  <c r="W26" i="20"/>
  <c r="X26" i="20"/>
  <c r="Y26" i="20"/>
  <c r="W27" i="20"/>
  <c r="X27" i="20"/>
  <c r="Y27" i="20"/>
  <c r="W28" i="20"/>
  <c r="X28" i="20"/>
  <c r="Y28" i="20"/>
  <c r="W29" i="20"/>
  <c r="X29" i="20"/>
  <c r="Y29" i="20"/>
  <c r="W30" i="20"/>
  <c r="X30" i="20"/>
  <c r="Y30" i="20"/>
  <c r="W31" i="20"/>
  <c r="X31" i="20"/>
  <c r="Y31" i="20"/>
  <c r="W32" i="20"/>
  <c r="X32" i="20"/>
  <c r="Y32" i="20"/>
  <c r="W33" i="20"/>
  <c r="X33" i="20"/>
  <c r="Y33" i="20"/>
  <c r="W34" i="20"/>
  <c r="X34" i="20"/>
  <c r="Y34" i="20"/>
  <c r="W35" i="20"/>
  <c r="X35" i="20"/>
  <c r="Y35" i="20"/>
  <c r="W36" i="20"/>
  <c r="X36" i="20"/>
  <c r="Y36" i="20"/>
  <c r="W37" i="20"/>
  <c r="X37" i="20"/>
  <c r="Y37" i="20"/>
  <c r="W38" i="20"/>
  <c r="X38" i="20"/>
  <c r="Y38" i="20"/>
  <c r="W39" i="20"/>
  <c r="X39" i="20"/>
  <c r="Y39" i="20"/>
  <c r="W40" i="20"/>
  <c r="X40" i="20"/>
  <c r="Y40" i="20"/>
  <c r="W41" i="20"/>
  <c r="X41" i="20"/>
  <c r="Y41" i="20"/>
  <c r="W42" i="20"/>
  <c r="X42" i="20"/>
  <c r="Y42" i="20"/>
  <c r="W43" i="20"/>
  <c r="X43" i="20"/>
  <c r="Y43" i="20"/>
  <c r="W44" i="20"/>
  <c r="X44" i="20"/>
  <c r="Y44" i="20"/>
  <c r="W45" i="20"/>
  <c r="X45" i="20"/>
  <c r="Y45" i="20"/>
  <c r="W46" i="20"/>
  <c r="X46" i="20"/>
  <c r="Y46" i="20"/>
  <c r="W47" i="20"/>
  <c r="X47" i="20"/>
  <c r="Y47" i="20"/>
  <c r="W48" i="20"/>
  <c r="X48" i="20"/>
  <c r="Y48" i="20"/>
  <c r="W49" i="20"/>
  <c r="X49" i="20"/>
  <c r="Y49" i="20"/>
  <c r="W50" i="20"/>
  <c r="X50" i="20"/>
  <c r="Y50" i="20"/>
  <c r="W51" i="20"/>
  <c r="X51" i="20"/>
  <c r="Y51" i="20"/>
  <c r="W52" i="20"/>
  <c r="X52" i="20"/>
  <c r="Y52" i="20"/>
  <c r="W53" i="20"/>
  <c r="X53" i="20"/>
  <c r="Y53" i="20"/>
  <c r="W54" i="20"/>
  <c r="X54" i="20"/>
  <c r="Y54" i="20"/>
  <c r="W55" i="20"/>
  <c r="X55" i="20"/>
  <c r="Y55" i="20"/>
  <c r="W56" i="20"/>
  <c r="X56" i="20"/>
  <c r="Y56" i="20"/>
  <c r="W57" i="20"/>
  <c r="X57" i="20"/>
  <c r="Y57" i="20"/>
  <c r="W58" i="20"/>
  <c r="X58" i="20"/>
  <c r="Y58" i="20"/>
  <c r="W59" i="20"/>
  <c r="X59" i="20"/>
  <c r="Y59" i="20"/>
  <c r="W60" i="20"/>
  <c r="X60" i="20"/>
  <c r="Y60" i="20"/>
  <c r="W61" i="20"/>
  <c r="X61" i="20"/>
  <c r="Y61" i="20"/>
  <c r="W62" i="20"/>
  <c r="X62" i="20"/>
  <c r="Y62" i="20"/>
  <c r="W63" i="20"/>
  <c r="X63" i="20"/>
  <c r="Y63" i="20"/>
  <c r="W64" i="20"/>
  <c r="X64" i="20"/>
  <c r="Y64" i="20"/>
  <c r="W65" i="20"/>
  <c r="X65" i="20"/>
  <c r="Y65" i="20"/>
  <c r="W66" i="20"/>
  <c r="X66" i="20"/>
  <c r="Y66" i="20"/>
  <c r="W67" i="20"/>
  <c r="X67" i="20"/>
  <c r="Y67" i="20"/>
  <c r="W68" i="20"/>
  <c r="X68" i="20"/>
  <c r="Y68" i="20"/>
  <c r="W69" i="20"/>
  <c r="X69" i="20"/>
  <c r="Y69" i="20"/>
  <c r="W70" i="20"/>
  <c r="X70" i="20"/>
  <c r="Y70" i="20"/>
  <c r="W71" i="20"/>
  <c r="X71" i="20"/>
  <c r="Y71" i="20"/>
  <c r="W72" i="20"/>
  <c r="X72" i="20"/>
  <c r="Y72" i="20"/>
  <c r="W73" i="20"/>
  <c r="X73" i="20"/>
  <c r="Y73" i="20"/>
  <c r="W74" i="20"/>
  <c r="X74" i="20"/>
  <c r="Y74" i="20"/>
  <c r="W75" i="20"/>
  <c r="X75" i="20"/>
  <c r="Y75" i="20"/>
  <c r="W76" i="20"/>
  <c r="X76" i="20"/>
  <c r="Y76" i="20"/>
  <c r="W77" i="20"/>
  <c r="X77" i="20"/>
  <c r="Y77" i="20"/>
  <c r="W78" i="20"/>
  <c r="X78" i="20"/>
  <c r="Y78" i="20"/>
  <c r="W79" i="20"/>
  <c r="X79" i="20"/>
  <c r="Y79" i="20"/>
  <c r="W80" i="20"/>
  <c r="X80" i="20"/>
  <c r="Y80" i="20"/>
  <c r="W81" i="20"/>
  <c r="X81" i="20"/>
  <c r="Y81" i="20"/>
  <c r="W82" i="20"/>
  <c r="X82" i="20"/>
  <c r="Y82" i="20"/>
  <c r="W83" i="20"/>
  <c r="X83" i="20"/>
  <c r="Y83" i="20"/>
  <c r="W84" i="20"/>
  <c r="X84" i="20"/>
  <c r="Y84" i="20"/>
  <c r="W85" i="20"/>
  <c r="X85" i="20"/>
  <c r="Y85" i="20"/>
  <c r="W86" i="20"/>
  <c r="X86" i="20"/>
  <c r="Y86" i="20"/>
  <c r="W87" i="20"/>
  <c r="X87" i="20"/>
  <c r="Y87" i="20"/>
  <c r="W88" i="20"/>
  <c r="X88" i="20"/>
  <c r="Y88" i="20"/>
  <c r="W89" i="20"/>
  <c r="X89" i="20"/>
  <c r="Y89" i="20"/>
  <c r="W90" i="20"/>
  <c r="X90" i="20"/>
  <c r="Y90" i="20"/>
  <c r="W91" i="20"/>
  <c r="X91" i="20"/>
  <c r="Y91" i="20"/>
  <c r="W92" i="20"/>
  <c r="X92" i="20"/>
  <c r="Y92" i="20"/>
  <c r="W93" i="20"/>
  <c r="X93" i="20"/>
  <c r="Y93" i="20"/>
  <c r="W94" i="20"/>
  <c r="X94" i="20"/>
  <c r="Y94" i="20"/>
  <c r="W95" i="20"/>
  <c r="X95" i="20"/>
  <c r="Y95" i="20"/>
  <c r="W96" i="20"/>
  <c r="X96" i="20"/>
  <c r="Y96" i="20"/>
  <c r="W97" i="20"/>
  <c r="X97" i="20"/>
  <c r="Y97" i="20"/>
  <c r="X98" i="20"/>
  <c r="Y98" i="20"/>
  <c r="W99" i="20"/>
  <c r="X99" i="20"/>
  <c r="Y99" i="20"/>
  <c r="W100" i="20"/>
  <c r="X100" i="20"/>
  <c r="Y100" i="20"/>
  <c r="W101" i="20"/>
  <c r="X101" i="20"/>
  <c r="Y101" i="20"/>
  <c r="W102" i="20"/>
  <c r="X102" i="20"/>
  <c r="Y102" i="20"/>
  <c r="W103" i="20"/>
  <c r="X103" i="20"/>
  <c r="Y103" i="20"/>
  <c r="W104" i="20"/>
  <c r="X104" i="20"/>
  <c r="Y104" i="20"/>
  <c r="W105" i="20"/>
  <c r="X105" i="20"/>
  <c r="Y105" i="20"/>
  <c r="W106" i="20"/>
  <c r="X106" i="20"/>
  <c r="Y106" i="20"/>
  <c r="W107" i="20"/>
  <c r="X107" i="20"/>
  <c r="Y107" i="20"/>
  <c r="W108" i="20"/>
  <c r="X108" i="20"/>
  <c r="Y108" i="20"/>
  <c r="W109" i="20"/>
  <c r="X109" i="20"/>
  <c r="Y109" i="20"/>
  <c r="W110" i="20"/>
  <c r="X110" i="20"/>
  <c r="Y110" i="20"/>
  <c r="W111" i="20"/>
  <c r="X111" i="20"/>
  <c r="Y111" i="20"/>
  <c r="W112" i="20"/>
  <c r="X112" i="20"/>
  <c r="Y112" i="20"/>
  <c r="X113" i="20"/>
  <c r="Y113" i="20"/>
  <c r="X114" i="20"/>
  <c r="Y114" i="20"/>
  <c r="X115" i="20"/>
  <c r="Y115" i="20"/>
  <c r="X116" i="20"/>
  <c r="Y116" i="20"/>
  <c r="W117" i="20"/>
  <c r="X117" i="20"/>
  <c r="Y117" i="20"/>
  <c r="W118" i="20"/>
  <c r="X118" i="20"/>
  <c r="Y118" i="20"/>
  <c r="W119" i="20"/>
  <c r="X119" i="20"/>
  <c r="Y119" i="20"/>
  <c r="W120" i="20"/>
  <c r="X120" i="20"/>
  <c r="Y120" i="20"/>
  <c r="W12" i="20"/>
  <c r="AA12" i="20" s="1"/>
  <c r="HV135" i="20" l="1"/>
  <c r="HV134" i="20"/>
  <c r="HV132" i="20"/>
  <c r="HV131" i="20"/>
  <c r="HV130" i="20"/>
  <c r="HV129" i="20"/>
  <c r="HV128" i="20"/>
  <c r="HV126" i="20"/>
  <c r="HV125" i="20"/>
  <c r="HV124" i="20"/>
  <c r="HV123" i="20"/>
  <c r="HW11" i="20"/>
  <c r="HB135" i="20"/>
  <c r="HB134" i="20"/>
  <c r="HB132" i="20"/>
  <c r="HB131" i="20"/>
  <c r="HB130" i="20"/>
  <c r="HB129" i="20"/>
  <c r="HB128" i="20"/>
  <c r="HB126" i="20"/>
  <c r="HB125" i="20"/>
  <c r="HB124" i="20"/>
  <c r="HB123" i="20"/>
  <c r="HC11" i="20"/>
  <c r="GH124" i="20"/>
  <c r="GH123" i="20"/>
  <c r="GH135" i="20"/>
  <c r="GH134" i="20"/>
  <c r="GH132" i="20"/>
  <c r="GH131" i="20"/>
  <c r="GH130" i="20"/>
  <c r="GH129" i="20"/>
  <c r="GH128" i="20"/>
  <c r="GH126" i="20"/>
  <c r="GH125" i="20"/>
  <c r="GI11" i="20"/>
  <c r="FN124" i="20"/>
  <c r="FN123" i="20"/>
  <c r="FN134" i="20"/>
  <c r="FN131" i="20"/>
  <c r="FN129" i="20"/>
  <c r="FN126" i="20"/>
  <c r="FN135" i="20"/>
  <c r="FN132" i="20"/>
  <c r="FN130" i="20"/>
  <c r="FN128" i="20"/>
  <c r="FN125" i="20"/>
  <c r="FO11" i="20"/>
  <c r="ET10" i="20"/>
  <c r="ES124" i="20"/>
  <c r="ES126" i="20"/>
  <c r="ES129" i="20"/>
  <c r="ES131" i="20"/>
  <c r="ES134" i="20"/>
  <c r="ES123" i="20"/>
  <c r="ES125" i="20"/>
  <c r="ES128" i="20"/>
  <c r="ES130" i="20"/>
  <c r="ES132" i="20"/>
  <c r="ES135" i="20"/>
  <c r="AA119" i="20"/>
  <c r="AA48" i="20"/>
  <c r="AA104" i="20"/>
  <c r="AA40" i="20"/>
  <c r="AA56" i="20"/>
  <c r="AA32" i="20"/>
  <c r="AA112" i="20"/>
  <c r="AA96" i="20"/>
  <c r="AA80" i="20"/>
  <c r="AA72" i="20"/>
  <c r="AA64" i="20"/>
  <c r="AA16" i="20"/>
  <c r="AA115" i="20"/>
  <c r="AA101" i="20"/>
  <c r="AA85" i="20"/>
  <c r="AA77" i="20"/>
  <c r="AA69" i="20"/>
  <c r="AA53" i="20"/>
  <c r="AA45" i="20"/>
  <c r="AA37" i="20"/>
  <c r="AA21" i="20"/>
  <c r="AA109" i="20"/>
  <c r="AA93" i="20"/>
  <c r="AA61" i="20"/>
  <c r="AA29" i="20"/>
  <c r="AA13" i="20"/>
  <c r="AA88" i="20"/>
  <c r="AA24" i="20"/>
  <c r="AA120" i="20"/>
  <c r="AA103" i="20"/>
  <c r="AA79" i="20"/>
  <c r="AA71" i="20"/>
  <c r="AA63" i="20"/>
  <c r="AA47" i="20"/>
  <c r="AA39" i="20"/>
  <c r="AA23" i="20"/>
  <c r="AA15" i="20"/>
  <c r="AA113" i="20"/>
  <c r="AA97" i="20"/>
  <c r="AA89" i="20"/>
  <c r="AA62" i="20"/>
  <c r="AA46" i="20"/>
  <c r="AA38" i="20"/>
  <c r="AA22" i="20"/>
  <c r="AA14" i="20"/>
  <c r="AA116" i="20"/>
  <c r="AA107" i="20"/>
  <c r="AA99" i="20"/>
  <c r="AA91" i="20"/>
  <c r="AA83" i="20"/>
  <c r="AA75" i="20"/>
  <c r="AA67" i="20"/>
  <c r="AA59" i="20"/>
  <c r="AA51" i="20"/>
  <c r="AA43" i="20"/>
  <c r="AA35" i="20"/>
  <c r="AA27" i="20"/>
  <c r="AA19" i="20"/>
  <c r="AA111" i="20"/>
  <c r="AA95" i="20"/>
  <c r="AA87" i="20"/>
  <c r="AA55" i="20"/>
  <c r="AA31" i="20"/>
  <c r="AA117" i="20"/>
  <c r="AA105" i="20"/>
  <c r="AA81" i="20"/>
  <c r="AA70" i="20"/>
  <c r="AA30" i="20"/>
  <c r="AA110" i="20"/>
  <c r="AA102" i="20"/>
  <c r="AA94" i="20"/>
  <c r="AA86" i="20"/>
  <c r="AA78" i="20"/>
  <c r="AA54" i="20"/>
  <c r="AA118" i="20"/>
  <c r="AA106" i="20"/>
  <c r="AA98" i="20"/>
  <c r="AA90" i="20"/>
  <c r="AA82" i="20"/>
  <c r="AA74" i="20"/>
  <c r="AA66" i="20"/>
  <c r="AA58" i="20"/>
  <c r="AA50" i="20"/>
  <c r="AA42" i="20"/>
  <c r="AA34" i="20"/>
  <c r="AA26" i="20"/>
  <c r="AA18" i="20"/>
  <c r="AA114" i="20"/>
  <c r="AA108" i="20"/>
  <c r="AA100" i="20"/>
  <c r="AA92" i="20"/>
  <c r="AA84" i="20"/>
  <c r="AA76" i="20"/>
  <c r="AA68" i="20"/>
  <c r="AA60" i="20"/>
  <c r="AA52" i="20"/>
  <c r="AA44" i="20"/>
  <c r="AA36" i="20"/>
  <c r="AA28" i="20"/>
  <c r="AA20" i="20"/>
  <c r="AA73" i="20"/>
  <c r="AA65" i="20"/>
  <c r="AA57" i="20"/>
  <c r="AA49" i="20"/>
  <c r="AA41" i="20"/>
  <c r="AA33" i="20"/>
  <c r="AA25" i="20"/>
  <c r="AA17" i="20"/>
  <c r="HW135" i="20" l="1"/>
  <c r="HW134" i="20"/>
  <c r="HW132" i="20"/>
  <c r="HW131" i="20"/>
  <c r="HW130" i="20"/>
  <c r="HW129" i="20"/>
  <c r="HW128" i="20"/>
  <c r="HW126" i="20"/>
  <c r="HW125" i="20"/>
  <c r="HW124" i="20"/>
  <c r="HW123" i="20"/>
  <c r="HX11" i="20"/>
  <c r="HC135" i="20"/>
  <c r="HC134" i="20"/>
  <c r="HC132" i="20"/>
  <c r="HC131" i="20"/>
  <c r="HC130" i="20"/>
  <c r="HC129" i="20"/>
  <c r="HC128" i="20"/>
  <c r="HC126" i="20"/>
  <c r="HC125" i="20"/>
  <c r="HC124" i="20"/>
  <c r="HC123" i="20"/>
  <c r="HD11" i="20"/>
  <c r="GI135" i="20"/>
  <c r="GI134" i="20"/>
  <c r="GI132" i="20"/>
  <c r="GI131" i="20"/>
  <c r="GI130" i="20"/>
  <c r="GI129" i="20"/>
  <c r="GI128" i="20"/>
  <c r="GI126" i="20"/>
  <c r="GI125" i="20"/>
  <c r="GI124" i="20"/>
  <c r="GI123" i="20"/>
  <c r="GJ11" i="20"/>
  <c r="FO135" i="20"/>
  <c r="FO134" i="20"/>
  <c r="FO132" i="20"/>
  <c r="FO131" i="20"/>
  <c r="FO130" i="20"/>
  <c r="FO129" i="20"/>
  <c r="FO128" i="20"/>
  <c r="FO126" i="20"/>
  <c r="FO125" i="20"/>
  <c r="FO123" i="20"/>
  <c r="FO124" i="20"/>
  <c r="FP11" i="20"/>
  <c r="EU10" i="20"/>
  <c r="ET123" i="20"/>
  <c r="ET124" i="20"/>
  <c r="ET125" i="20"/>
  <c r="ET126" i="20"/>
  <c r="ET128" i="20"/>
  <c r="ET129" i="20"/>
  <c r="ET130" i="20"/>
  <c r="ET131" i="20"/>
  <c r="ET132" i="20"/>
  <c r="ET134" i="20"/>
  <c r="ET135" i="20"/>
  <c r="AB120" i="20"/>
  <c r="O120" i="20"/>
  <c r="N120" i="20"/>
  <c r="M120" i="20"/>
  <c r="C120" i="20"/>
  <c r="AB119" i="20"/>
  <c r="O119" i="20"/>
  <c r="N119" i="20"/>
  <c r="M119" i="20"/>
  <c r="C119" i="20"/>
  <c r="AB118" i="20"/>
  <c r="O118" i="20"/>
  <c r="N118" i="20"/>
  <c r="M118" i="20"/>
  <c r="C118" i="20"/>
  <c r="AB117" i="20"/>
  <c r="O117" i="20"/>
  <c r="N117" i="20"/>
  <c r="M117" i="20"/>
  <c r="C117" i="20"/>
  <c r="O116" i="20"/>
  <c r="P116" i="20" s="1"/>
  <c r="C116" i="20"/>
  <c r="O115" i="20"/>
  <c r="P115" i="20" s="1"/>
  <c r="C115" i="20"/>
  <c r="O114" i="20"/>
  <c r="P114" i="20" s="1"/>
  <c r="C114" i="20"/>
  <c r="O113" i="20"/>
  <c r="C113" i="20"/>
  <c r="AB112" i="20"/>
  <c r="O112" i="20"/>
  <c r="N112" i="20"/>
  <c r="C112" i="20"/>
  <c r="AB111" i="20"/>
  <c r="O111" i="20"/>
  <c r="N111" i="20"/>
  <c r="M111" i="20"/>
  <c r="C111" i="20"/>
  <c r="AB110" i="20"/>
  <c r="O110" i="20"/>
  <c r="N110" i="20"/>
  <c r="M110" i="20"/>
  <c r="C110" i="20"/>
  <c r="AB109" i="20"/>
  <c r="O109" i="20"/>
  <c r="N109" i="20"/>
  <c r="M109" i="20"/>
  <c r="C109" i="20"/>
  <c r="AB108" i="20"/>
  <c r="O108" i="20"/>
  <c r="N108" i="20"/>
  <c r="M108" i="20"/>
  <c r="C108" i="20"/>
  <c r="AB107" i="20"/>
  <c r="O107" i="20"/>
  <c r="N107" i="20"/>
  <c r="M107" i="20"/>
  <c r="C107" i="20"/>
  <c r="AB106" i="20"/>
  <c r="O106" i="20"/>
  <c r="N106" i="20"/>
  <c r="M106" i="20"/>
  <c r="C106" i="20"/>
  <c r="AB105" i="20"/>
  <c r="O105" i="20"/>
  <c r="N105" i="20"/>
  <c r="M105" i="20"/>
  <c r="C105" i="20"/>
  <c r="AB104" i="20"/>
  <c r="O104" i="20"/>
  <c r="N104" i="20"/>
  <c r="M104" i="20"/>
  <c r="C104" i="20"/>
  <c r="AB103" i="20"/>
  <c r="O103" i="20"/>
  <c r="N103" i="20"/>
  <c r="M103" i="20"/>
  <c r="C103" i="20"/>
  <c r="AB102" i="20"/>
  <c r="O102" i="20"/>
  <c r="N102" i="20"/>
  <c r="M102" i="20"/>
  <c r="C102" i="20"/>
  <c r="AB101" i="20"/>
  <c r="O101" i="20"/>
  <c r="N101" i="20"/>
  <c r="M101" i="20"/>
  <c r="C101" i="20"/>
  <c r="AB100" i="20"/>
  <c r="O100" i="20"/>
  <c r="N100" i="20"/>
  <c r="M100" i="20"/>
  <c r="C100" i="20"/>
  <c r="AB99" i="20"/>
  <c r="O99" i="20"/>
  <c r="N99" i="20"/>
  <c r="M99" i="20"/>
  <c r="C99" i="20"/>
  <c r="AB98" i="20"/>
  <c r="O98" i="20"/>
  <c r="N98" i="20"/>
  <c r="M98" i="20"/>
  <c r="C98" i="20"/>
  <c r="AB97" i="20"/>
  <c r="O97" i="20"/>
  <c r="N97" i="20"/>
  <c r="M97" i="20"/>
  <c r="C97" i="20"/>
  <c r="AB96" i="20"/>
  <c r="O96" i="20"/>
  <c r="N96" i="20"/>
  <c r="M96" i="20"/>
  <c r="C96" i="20"/>
  <c r="AB95" i="20"/>
  <c r="O95" i="20"/>
  <c r="N95" i="20"/>
  <c r="M95" i="20"/>
  <c r="C95" i="20"/>
  <c r="AB94" i="20"/>
  <c r="O94" i="20"/>
  <c r="N94" i="20"/>
  <c r="M94" i="20"/>
  <c r="C94" i="20"/>
  <c r="AB93" i="20"/>
  <c r="O93" i="20"/>
  <c r="N93" i="20"/>
  <c r="M93" i="20"/>
  <c r="C93" i="20"/>
  <c r="AB92" i="20"/>
  <c r="O92" i="20"/>
  <c r="N92" i="20"/>
  <c r="M92" i="20"/>
  <c r="C92" i="20"/>
  <c r="AB91" i="20"/>
  <c r="O91" i="20"/>
  <c r="N91" i="20"/>
  <c r="M91" i="20"/>
  <c r="C91" i="20"/>
  <c r="AB90" i="20"/>
  <c r="O90" i="20"/>
  <c r="N90" i="20"/>
  <c r="M90" i="20"/>
  <c r="C90" i="20"/>
  <c r="AB89" i="20"/>
  <c r="O89" i="20"/>
  <c r="N89" i="20"/>
  <c r="M89" i="20"/>
  <c r="C89" i="20"/>
  <c r="AB88" i="20"/>
  <c r="O88" i="20"/>
  <c r="N88" i="20"/>
  <c r="M88" i="20"/>
  <c r="C88" i="20"/>
  <c r="AB87" i="20"/>
  <c r="O87" i="20"/>
  <c r="N87" i="20"/>
  <c r="M87" i="20"/>
  <c r="C87" i="20"/>
  <c r="AB86" i="20"/>
  <c r="O86" i="20"/>
  <c r="N86" i="20"/>
  <c r="M86" i="20"/>
  <c r="C86" i="20"/>
  <c r="AB85" i="20"/>
  <c r="O85" i="20"/>
  <c r="N85" i="20"/>
  <c r="M85" i="20"/>
  <c r="C85" i="20"/>
  <c r="AB84" i="20"/>
  <c r="O84" i="20"/>
  <c r="N84" i="20"/>
  <c r="M84" i="20"/>
  <c r="AB83" i="20"/>
  <c r="O83" i="20"/>
  <c r="N83" i="20"/>
  <c r="M83" i="20"/>
  <c r="C83" i="20"/>
  <c r="AB82" i="20"/>
  <c r="O82" i="20"/>
  <c r="N82" i="20"/>
  <c r="M82" i="20"/>
  <c r="C82" i="20"/>
  <c r="AB81" i="20"/>
  <c r="O81" i="20"/>
  <c r="N81" i="20"/>
  <c r="M81" i="20"/>
  <c r="C81" i="20"/>
  <c r="AB80" i="20"/>
  <c r="O80" i="20"/>
  <c r="N80" i="20"/>
  <c r="M80" i="20"/>
  <c r="C80" i="20"/>
  <c r="AB79" i="20"/>
  <c r="O79" i="20"/>
  <c r="N79" i="20"/>
  <c r="M79" i="20"/>
  <c r="C79" i="20"/>
  <c r="AB78" i="20"/>
  <c r="O78" i="20"/>
  <c r="N78" i="20"/>
  <c r="M78" i="20"/>
  <c r="C78" i="20"/>
  <c r="AB77" i="20"/>
  <c r="O77" i="20"/>
  <c r="N77" i="20"/>
  <c r="M77" i="20"/>
  <c r="C77" i="20"/>
  <c r="AB76" i="20"/>
  <c r="O76" i="20"/>
  <c r="N76" i="20"/>
  <c r="M76" i="20"/>
  <c r="C76" i="20"/>
  <c r="AB75" i="20"/>
  <c r="O75" i="20"/>
  <c r="N75" i="20"/>
  <c r="M75" i="20"/>
  <c r="C75" i="20"/>
  <c r="AB74" i="20"/>
  <c r="O74" i="20"/>
  <c r="N74" i="20"/>
  <c r="M74" i="20"/>
  <c r="C74" i="20"/>
  <c r="AB73" i="20"/>
  <c r="O73" i="20"/>
  <c r="N73" i="20"/>
  <c r="M73" i="20"/>
  <c r="C73" i="20"/>
  <c r="AB72" i="20"/>
  <c r="O72" i="20"/>
  <c r="N72" i="20"/>
  <c r="M72" i="20"/>
  <c r="C72" i="20"/>
  <c r="AB71" i="20"/>
  <c r="O71" i="20"/>
  <c r="N71" i="20"/>
  <c r="M71" i="20"/>
  <c r="C71" i="20"/>
  <c r="AB70" i="20"/>
  <c r="O70" i="20"/>
  <c r="N70" i="20"/>
  <c r="M70" i="20"/>
  <c r="C70" i="20"/>
  <c r="AB69" i="20"/>
  <c r="O69" i="20"/>
  <c r="N69" i="20"/>
  <c r="M69" i="20"/>
  <c r="C69" i="20"/>
  <c r="AB68" i="20"/>
  <c r="O68" i="20"/>
  <c r="N68" i="20"/>
  <c r="M68" i="20"/>
  <c r="C68" i="20"/>
  <c r="AB67" i="20"/>
  <c r="O67" i="20"/>
  <c r="N67" i="20"/>
  <c r="M67" i="20"/>
  <c r="C67" i="20"/>
  <c r="AB66" i="20"/>
  <c r="O66" i="20"/>
  <c r="N66" i="20"/>
  <c r="M66" i="20"/>
  <c r="C66" i="20"/>
  <c r="AB65" i="20"/>
  <c r="O65" i="20"/>
  <c r="N65" i="20"/>
  <c r="M65" i="20"/>
  <c r="C65" i="20"/>
  <c r="AB64" i="20"/>
  <c r="O64" i="20"/>
  <c r="N64" i="20"/>
  <c r="M64" i="20"/>
  <c r="C64" i="20"/>
  <c r="AB63" i="20"/>
  <c r="O63" i="20"/>
  <c r="N63" i="20"/>
  <c r="M63" i="20"/>
  <c r="C63" i="20"/>
  <c r="AB62" i="20"/>
  <c r="O62" i="20"/>
  <c r="N62" i="20"/>
  <c r="M62" i="20"/>
  <c r="C62" i="20"/>
  <c r="AB61" i="20"/>
  <c r="O61" i="20"/>
  <c r="N61" i="20"/>
  <c r="M61" i="20"/>
  <c r="C61" i="20"/>
  <c r="AB60" i="20"/>
  <c r="O60" i="20"/>
  <c r="N60" i="20"/>
  <c r="M60" i="20"/>
  <c r="C60" i="20"/>
  <c r="AB59" i="20"/>
  <c r="O59" i="20"/>
  <c r="N59" i="20"/>
  <c r="M59" i="20"/>
  <c r="C59" i="20"/>
  <c r="AB58" i="20"/>
  <c r="O58" i="20"/>
  <c r="N58" i="20"/>
  <c r="M58" i="20"/>
  <c r="C58" i="20"/>
  <c r="AB57" i="20"/>
  <c r="O57" i="20"/>
  <c r="N57" i="20"/>
  <c r="M57" i="20"/>
  <c r="C57" i="20"/>
  <c r="AB56" i="20"/>
  <c r="O56" i="20"/>
  <c r="N56" i="20"/>
  <c r="M56" i="20"/>
  <c r="C56" i="20"/>
  <c r="AB55" i="20"/>
  <c r="O55" i="20"/>
  <c r="N55" i="20"/>
  <c r="M55" i="20"/>
  <c r="C55" i="20"/>
  <c r="AB54" i="20"/>
  <c r="O54" i="20"/>
  <c r="N54" i="20"/>
  <c r="M54" i="20"/>
  <c r="C54" i="20"/>
  <c r="AB53" i="20"/>
  <c r="O53" i="20"/>
  <c r="N53" i="20"/>
  <c r="M53" i="20"/>
  <c r="C53" i="20"/>
  <c r="AB52" i="20"/>
  <c r="O52" i="20"/>
  <c r="N52" i="20"/>
  <c r="M52" i="20"/>
  <c r="C52" i="20"/>
  <c r="AB51" i="20"/>
  <c r="O51" i="20"/>
  <c r="N51" i="20"/>
  <c r="M51" i="20"/>
  <c r="C51" i="20"/>
  <c r="AB50" i="20"/>
  <c r="O50" i="20"/>
  <c r="N50" i="20"/>
  <c r="M50" i="20"/>
  <c r="C50" i="20"/>
  <c r="AB49" i="20"/>
  <c r="O49" i="20"/>
  <c r="N49" i="20"/>
  <c r="M49" i="20"/>
  <c r="C49" i="20"/>
  <c r="AB48" i="20"/>
  <c r="O48" i="20"/>
  <c r="N48" i="20"/>
  <c r="M48" i="20"/>
  <c r="C48" i="20"/>
  <c r="AB47" i="20"/>
  <c r="O47" i="20"/>
  <c r="N47" i="20"/>
  <c r="M47" i="20"/>
  <c r="C47" i="20"/>
  <c r="AB46" i="20"/>
  <c r="O46" i="20"/>
  <c r="N46" i="20"/>
  <c r="M46" i="20"/>
  <c r="C46" i="20"/>
  <c r="AB45" i="20"/>
  <c r="O45" i="20"/>
  <c r="N45" i="20"/>
  <c r="M45" i="20"/>
  <c r="C45" i="20"/>
  <c r="AB44" i="20"/>
  <c r="O44" i="20"/>
  <c r="N44" i="20"/>
  <c r="M44" i="20"/>
  <c r="C44" i="20"/>
  <c r="AB43" i="20"/>
  <c r="O43" i="20"/>
  <c r="N43" i="20"/>
  <c r="M43" i="20"/>
  <c r="C43" i="20"/>
  <c r="AB42" i="20"/>
  <c r="O42" i="20"/>
  <c r="N42" i="20"/>
  <c r="M42" i="20"/>
  <c r="C42" i="20"/>
  <c r="AB41" i="20"/>
  <c r="O41" i="20"/>
  <c r="N41" i="20"/>
  <c r="M41" i="20"/>
  <c r="C41" i="20"/>
  <c r="AB40" i="20"/>
  <c r="O40" i="20"/>
  <c r="N40" i="20"/>
  <c r="M40" i="20"/>
  <c r="C40" i="20"/>
  <c r="AB39" i="20"/>
  <c r="O39" i="20"/>
  <c r="N39" i="20"/>
  <c r="M39" i="20"/>
  <c r="C39" i="20"/>
  <c r="AB38" i="20"/>
  <c r="O38" i="20"/>
  <c r="N38" i="20"/>
  <c r="M38" i="20"/>
  <c r="C38" i="20"/>
  <c r="AB37" i="20"/>
  <c r="O37" i="20"/>
  <c r="N37" i="20"/>
  <c r="M37" i="20"/>
  <c r="C37" i="20"/>
  <c r="AB36" i="20"/>
  <c r="O36" i="20"/>
  <c r="N36" i="20"/>
  <c r="M36" i="20"/>
  <c r="C36" i="20"/>
  <c r="AB35" i="20"/>
  <c r="O35" i="20"/>
  <c r="N35" i="20"/>
  <c r="M35" i="20"/>
  <c r="C35" i="20"/>
  <c r="AB34" i="20"/>
  <c r="O34" i="20"/>
  <c r="N34" i="20"/>
  <c r="M34" i="20"/>
  <c r="C34" i="20"/>
  <c r="AB33" i="20"/>
  <c r="O33" i="20"/>
  <c r="N33" i="20"/>
  <c r="M33" i="20"/>
  <c r="C33" i="20"/>
  <c r="AB32" i="20"/>
  <c r="O32" i="20"/>
  <c r="N32" i="20"/>
  <c r="M32" i="20"/>
  <c r="C32" i="20"/>
  <c r="AB31" i="20"/>
  <c r="O31" i="20"/>
  <c r="N31" i="20"/>
  <c r="M31" i="20"/>
  <c r="C31" i="20"/>
  <c r="AB30" i="20"/>
  <c r="O30" i="20"/>
  <c r="N30" i="20"/>
  <c r="M30" i="20"/>
  <c r="C30" i="20"/>
  <c r="AB29" i="20"/>
  <c r="O29" i="20"/>
  <c r="N29" i="20"/>
  <c r="M29" i="20"/>
  <c r="C29" i="20"/>
  <c r="AB28" i="20"/>
  <c r="O28" i="20"/>
  <c r="N28" i="20"/>
  <c r="M28" i="20"/>
  <c r="C28" i="20"/>
  <c r="AB27" i="20"/>
  <c r="O27" i="20"/>
  <c r="N27" i="20"/>
  <c r="M27" i="20"/>
  <c r="C27" i="20"/>
  <c r="AB26" i="20"/>
  <c r="O26" i="20"/>
  <c r="N26" i="20"/>
  <c r="M26" i="20"/>
  <c r="C26" i="20"/>
  <c r="AB25" i="20"/>
  <c r="O25" i="20"/>
  <c r="N25" i="20"/>
  <c r="M25" i="20"/>
  <c r="C25" i="20"/>
  <c r="AB24" i="20"/>
  <c r="O24" i="20"/>
  <c r="N24" i="20"/>
  <c r="M24" i="20"/>
  <c r="C24" i="20"/>
  <c r="AB23" i="20"/>
  <c r="O23" i="20"/>
  <c r="N23" i="20"/>
  <c r="M23" i="20"/>
  <c r="C23" i="20"/>
  <c r="AB22" i="20"/>
  <c r="O22" i="20"/>
  <c r="N22" i="20"/>
  <c r="M22" i="20"/>
  <c r="C22" i="20"/>
  <c r="AB21" i="20"/>
  <c r="O21" i="20"/>
  <c r="N21" i="20"/>
  <c r="M21" i="20"/>
  <c r="C21" i="20"/>
  <c r="AB20" i="20"/>
  <c r="O20" i="20"/>
  <c r="N20" i="20"/>
  <c r="M20" i="20"/>
  <c r="C20" i="20"/>
  <c r="AB19" i="20"/>
  <c r="O19" i="20"/>
  <c r="N19" i="20"/>
  <c r="M19" i="20"/>
  <c r="C19" i="20"/>
  <c r="AB18" i="20"/>
  <c r="O18" i="20"/>
  <c r="N18" i="20"/>
  <c r="M18" i="20"/>
  <c r="C18" i="20"/>
  <c r="AB17" i="20"/>
  <c r="O17" i="20"/>
  <c r="N17" i="20"/>
  <c r="M17" i="20"/>
  <c r="C17" i="20"/>
  <c r="AB16" i="20"/>
  <c r="O16" i="20"/>
  <c r="N16" i="20"/>
  <c r="M16" i="20"/>
  <c r="C16" i="20"/>
  <c r="AB15" i="20"/>
  <c r="O15" i="20"/>
  <c r="N15" i="20"/>
  <c r="M15" i="20"/>
  <c r="C15" i="20"/>
  <c r="AB14" i="20"/>
  <c r="O14" i="20"/>
  <c r="N14" i="20"/>
  <c r="M14" i="20"/>
  <c r="C14" i="20"/>
  <c r="AB13" i="20"/>
  <c r="O13" i="20"/>
  <c r="N13" i="20"/>
  <c r="M13" i="20"/>
  <c r="C13" i="20"/>
  <c r="O12" i="20"/>
  <c r="N12" i="20"/>
  <c r="C12" i="20"/>
  <c r="A13" i="20"/>
  <c r="AE13" i="20" s="1"/>
  <c r="AE12" i="20"/>
  <c r="DN11" i="20"/>
  <c r="DO11" i="20" s="1"/>
  <c r="DP11" i="20" s="1"/>
  <c r="DQ11" i="20" s="1"/>
  <c r="DR11" i="20" s="1"/>
  <c r="DS11" i="20" s="1"/>
  <c r="DT11" i="20" s="1"/>
  <c r="DU11" i="20" s="1"/>
  <c r="DV11" i="20" s="1"/>
  <c r="CS11" i="20"/>
  <c r="CT11" i="20" s="1"/>
  <c r="CU11" i="20" s="1"/>
  <c r="CV11" i="20" s="1"/>
  <c r="CW11" i="20" s="1"/>
  <c r="CX11" i="20" s="1"/>
  <c r="CY11" i="20" s="1"/>
  <c r="CZ11" i="20" s="1"/>
  <c r="DA11" i="20" s="1"/>
  <c r="DB11" i="20" s="1"/>
  <c r="DC11" i="20" s="1"/>
  <c r="DD11" i="20" s="1"/>
  <c r="DE11" i="20" s="1"/>
  <c r="DF11" i="20" s="1"/>
  <c r="DG11" i="20" s="1"/>
  <c r="DH11" i="20" s="1"/>
  <c r="DI11" i="20" s="1"/>
  <c r="DJ11" i="20" s="1"/>
  <c r="DK11" i="20" s="1"/>
  <c r="BX11" i="20"/>
  <c r="BY11" i="20" s="1"/>
  <c r="BZ11" i="20" s="1"/>
  <c r="CA11" i="20" s="1"/>
  <c r="CB11" i="20" s="1"/>
  <c r="CC11" i="20" s="1"/>
  <c r="CD11" i="20" s="1"/>
  <c r="CE11" i="20" s="1"/>
  <c r="CF11" i="20" s="1"/>
  <c r="CG11" i="20" s="1"/>
  <c r="CH11" i="20" s="1"/>
  <c r="CI11" i="20" s="1"/>
  <c r="CJ11" i="20" s="1"/>
  <c r="CK11" i="20" s="1"/>
  <c r="CL11" i="20" s="1"/>
  <c r="CM11" i="20" s="1"/>
  <c r="CN11" i="20" s="1"/>
  <c r="CO11" i="20" s="1"/>
  <c r="CP11" i="20" s="1"/>
  <c r="BB11" i="20"/>
  <c r="BC11" i="20" s="1"/>
  <c r="BD11" i="20" s="1"/>
  <c r="BE11" i="20" s="1"/>
  <c r="BF11" i="20" s="1"/>
  <c r="BG11" i="20" s="1"/>
  <c r="BH11" i="20" s="1"/>
  <c r="BI11" i="20" s="1"/>
  <c r="BJ11" i="20" s="1"/>
  <c r="BK11" i="20" s="1"/>
  <c r="BL11" i="20" s="1"/>
  <c r="BM11" i="20" s="1"/>
  <c r="BN11" i="20" s="1"/>
  <c r="BO11" i="20" s="1"/>
  <c r="BP11" i="20" s="1"/>
  <c r="BQ11" i="20" s="1"/>
  <c r="BR11" i="20" s="1"/>
  <c r="BS11" i="20" s="1"/>
  <c r="BT11" i="20" s="1"/>
  <c r="AG11" i="20"/>
  <c r="BX4" i="20"/>
  <c r="BY4" i="20" s="1"/>
  <c r="BZ4" i="20" s="1"/>
  <c r="CA4" i="20" s="1"/>
  <c r="CB4" i="20" s="1"/>
  <c r="CC4" i="20" s="1"/>
  <c r="CD4" i="20" s="1"/>
  <c r="CE4" i="20" s="1"/>
  <c r="CF4" i="20" s="1"/>
  <c r="CG4" i="20" s="1"/>
  <c r="CH4" i="20" s="1"/>
  <c r="CI4" i="20" s="1"/>
  <c r="CJ4" i="20" s="1"/>
  <c r="CK4" i="20" s="1"/>
  <c r="CL4" i="20" s="1"/>
  <c r="CM4" i="20" s="1"/>
  <c r="CN4" i="20" s="1"/>
  <c r="CO4" i="20" s="1"/>
  <c r="CP4" i="20" s="1"/>
  <c r="F29" i="20" l="1"/>
  <c r="E29" i="20"/>
  <c r="HC20" i="20"/>
  <c r="F20" i="20"/>
  <c r="E20" i="20"/>
  <c r="E33" i="20"/>
  <c r="F33" i="20"/>
  <c r="E25" i="20"/>
  <c r="F25" i="20"/>
  <c r="E17" i="20"/>
  <c r="F17" i="20"/>
  <c r="F108" i="20"/>
  <c r="E108" i="20"/>
  <c r="F100" i="20"/>
  <c r="E100" i="20"/>
  <c r="F92" i="20"/>
  <c r="E92" i="20"/>
  <c r="F84" i="20"/>
  <c r="E84" i="20"/>
  <c r="F76" i="20"/>
  <c r="E76" i="20"/>
  <c r="F68" i="20"/>
  <c r="E68" i="20"/>
  <c r="F60" i="20"/>
  <c r="E60" i="20"/>
  <c r="F52" i="20"/>
  <c r="E52" i="20"/>
  <c r="F44" i="20"/>
  <c r="E44" i="20"/>
  <c r="F36" i="20"/>
  <c r="E36" i="20"/>
  <c r="HC32" i="20"/>
  <c r="F32" i="20"/>
  <c r="E32" i="20"/>
  <c r="HC24" i="20"/>
  <c r="F24" i="20"/>
  <c r="E24" i="20"/>
  <c r="HC16" i="20"/>
  <c r="F16" i="20"/>
  <c r="E16" i="20"/>
  <c r="GI107" i="20"/>
  <c r="E107" i="20"/>
  <c r="F107" i="20"/>
  <c r="E99" i="20"/>
  <c r="F99" i="20"/>
  <c r="HW91" i="20"/>
  <c r="E91" i="20"/>
  <c r="F91" i="20"/>
  <c r="HW83" i="20"/>
  <c r="F83" i="20"/>
  <c r="E83" i="20"/>
  <c r="FO75" i="20"/>
  <c r="F75" i="20"/>
  <c r="E75" i="20"/>
  <c r="GI67" i="20"/>
  <c r="F67" i="20"/>
  <c r="E67" i="20"/>
  <c r="HW59" i="20"/>
  <c r="E59" i="20"/>
  <c r="F59" i="20"/>
  <c r="E51" i="20"/>
  <c r="F51" i="20"/>
  <c r="FO43" i="20"/>
  <c r="F43" i="20"/>
  <c r="E43" i="20"/>
  <c r="F35" i="20"/>
  <c r="E35" i="20"/>
  <c r="E31" i="20"/>
  <c r="F31" i="20"/>
  <c r="F23" i="20"/>
  <c r="E23" i="20"/>
  <c r="F15" i="20"/>
  <c r="E15" i="20"/>
  <c r="E106" i="20"/>
  <c r="F106" i="20"/>
  <c r="E98" i="20"/>
  <c r="F98" i="20"/>
  <c r="F90" i="20"/>
  <c r="E90" i="20"/>
  <c r="E82" i="20"/>
  <c r="F82" i="20"/>
  <c r="E74" i="20"/>
  <c r="F74" i="20"/>
  <c r="E66" i="20"/>
  <c r="F66" i="20"/>
  <c r="F58" i="20"/>
  <c r="E58" i="20"/>
  <c r="E50" i="20"/>
  <c r="F50" i="20"/>
  <c r="E42" i="20"/>
  <c r="F42" i="20"/>
  <c r="E34" i="20"/>
  <c r="F34" i="20"/>
  <c r="GI30" i="20"/>
  <c r="F30" i="20"/>
  <c r="E30" i="20"/>
  <c r="GI22" i="20"/>
  <c r="F22" i="20"/>
  <c r="E22" i="20"/>
  <c r="GI14" i="20"/>
  <c r="F14" i="20"/>
  <c r="E14" i="20"/>
  <c r="HC105" i="20"/>
  <c r="E105" i="20"/>
  <c r="F105" i="20"/>
  <c r="HW97" i="20"/>
  <c r="E97" i="20"/>
  <c r="F97" i="20"/>
  <c r="HW89" i="20"/>
  <c r="E89" i="20"/>
  <c r="F89" i="20"/>
  <c r="HW81" i="20"/>
  <c r="E81" i="20"/>
  <c r="F81" i="20"/>
  <c r="HW73" i="20"/>
  <c r="E73" i="20"/>
  <c r="F73" i="20"/>
  <c r="E65" i="20"/>
  <c r="F65" i="20"/>
  <c r="FO57" i="20"/>
  <c r="E57" i="20"/>
  <c r="F57" i="20"/>
  <c r="HW49" i="20"/>
  <c r="F49" i="20"/>
  <c r="E49" i="20"/>
  <c r="E41" i="20"/>
  <c r="F41" i="20"/>
  <c r="F21" i="20"/>
  <c r="E21" i="20"/>
  <c r="E104" i="20"/>
  <c r="F104" i="20"/>
  <c r="E96" i="20"/>
  <c r="F96" i="20"/>
  <c r="E88" i="20"/>
  <c r="F88" i="20"/>
  <c r="E80" i="20"/>
  <c r="F80" i="20"/>
  <c r="E72" i="20"/>
  <c r="F72" i="20"/>
  <c r="E64" i="20"/>
  <c r="F64" i="20"/>
  <c r="E56" i="20"/>
  <c r="F56" i="20"/>
  <c r="F48" i="20"/>
  <c r="E48" i="20"/>
  <c r="F40" i="20"/>
  <c r="E40" i="20"/>
  <c r="HC28" i="20"/>
  <c r="F28" i="20"/>
  <c r="E28" i="20"/>
  <c r="E112" i="20"/>
  <c r="F112" i="20"/>
  <c r="GI103" i="20"/>
  <c r="E103" i="20"/>
  <c r="F103" i="20"/>
  <c r="HW95" i="20"/>
  <c r="E95" i="20"/>
  <c r="F95" i="20"/>
  <c r="E87" i="20"/>
  <c r="F87" i="20"/>
  <c r="E79" i="20"/>
  <c r="F79" i="20"/>
  <c r="E71" i="20"/>
  <c r="F71" i="20"/>
  <c r="HW63" i="20"/>
  <c r="E63" i="20"/>
  <c r="F63" i="20"/>
  <c r="HW55" i="20"/>
  <c r="E55" i="20"/>
  <c r="F55" i="20"/>
  <c r="FO47" i="20"/>
  <c r="F47" i="20"/>
  <c r="E47" i="20"/>
  <c r="HW39" i="20"/>
  <c r="F39" i="20"/>
  <c r="E39" i="20"/>
  <c r="F13" i="20"/>
  <c r="E13" i="20"/>
  <c r="E27" i="20"/>
  <c r="F27" i="20"/>
  <c r="E19" i="20"/>
  <c r="F19" i="20"/>
  <c r="E110" i="20"/>
  <c r="F110" i="20"/>
  <c r="E102" i="20"/>
  <c r="F102" i="20"/>
  <c r="E94" i="20"/>
  <c r="F94" i="20"/>
  <c r="E86" i="20"/>
  <c r="F86" i="20"/>
  <c r="E78" i="20"/>
  <c r="F78" i="20"/>
  <c r="E70" i="20"/>
  <c r="F70" i="20"/>
  <c r="E62" i="20"/>
  <c r="F62" i="20"/>
  <c r="E54" i="20"/>
  <c r="F54" i="20"/>
  <c r="F46" i="20"/>
  <c r="E46" i="20"/>
  <c r="F38" i="20"/>
  <c r="E38" i="20"/>
  <c r="HC12" i="20"/>
  <c r="E12" i="20"/>
  <c r="F12" i="20"/>
  <c r="GI26" i="20"/>
  <c r="E26" i="20"/>
  <c r="F26" i="20"/>
  <c r="GI18" i="20"/>
  <c r="E18" i="20"/>
  <c r="F18" i="20"/>
  <c r="HC109" i="20"/>
  <c r="E109" i="20"/>
  <c r="F109" i="20"/>
  <c r="E101" i="20"/>
  <c r="F101" i="20"/>
  <c r="HW93" i="20"/>
  <c r="E93" i="20"/>
  <c r="F93" i="20"/>
  <c r="E85" i="20"/>
  <c r="F85" i="20"/>
  <c r="HW77" i="20"/>
  <c r="E77" i="20"/>
  <c r="F77" i="20"/>
  <c r="HC69" i="20"/>
  <c r="E69" i="20"/>
  <c r="F69" i="20"/>
  <c r="E61" i="20"/>
  <c r="F61" i="20"/>
  <c r="FO53" i="20"/>
  <c r="E53" i="20"/>
  <c r="F53" i="20"/>
  <c r="HW45" i="20"/>
  <c r="F45" i="20"/>
  <c r="E45" i="20"/>
  <c r="FO37" i="20"/>
  <c r="F37" i="20"/>
  <c r="E37" i="20"/>
  <c r="ET97" i="20"/>
  <c r="ET93" i="20"/>
  <c r="ET89" i="20"/>
  <c r="ET81" i="20"/>
  <c r="ET75" i="20"/>
  <c r="ET63" i="20"/>
  <c r="ET57" i="20"/>
  <c r="ET53" i="20"/>
  <c r="ET47" i="20"/>
  <c r="ET43" i="20"/>
  <c r="ET37" i="20"/>
  <c r="FO105" i="20"/>
  <c r="FO39" i="20"/>
  <c r="FO45" i="20"/>
  <c r="FO49" i="20"/>
  <c r="FO55" i="20"/>
  <c r="FO63" i="20"/>
  <c r="FO81" i="20"/>
  <c r="FO95" i="20"/>
  <c r="GI12" i="20"/>
  <c r="GI16" i="20"/>
  <c r="GI20" i="20"/>
  <c r="GI24" i="20"/>
  <c r="GI28" i="20"/>
  <c r="GI32" i="20"/>
  <c r="GI69" i="20"/>
  <c r="GI105" i="20"/>
  <c r="GI109" i="20"/>
  <c r="HC14" i="20"/>
  <c r="HC18" i="20"/>
  <c r="HC22" i="20"/>
  <c r="HC26" i="20"/>
  <c r="HC30" i="20"/>
  <c r="HC67" i="20"/>
  <c r="HC103" i="20"/>
  <c r="HC107" i="20"/>
  <c r="HW37" i="20"/>
  <c r="HW43" i="20"/>
  <c r="HW47" i="20"/>
  <c r="HW53" i="20"/>
  <c r="HW57" i="20"/>
  <c r="HW75" i="20"/>
  <c r="ET95" i="20"/>
  <c r="ET91" i="20"/>
  <c r="ET83" i="20"/>
  <c r="ET77" i="20"/>
  <c r="ET73" i="20"/>
  <c r="ET59" i="20"/>
  <c r="ET55" i="20"/>
  <c r="ET49" i="20"/>
  <c r="ET45" i="20"/>
  <c r="ET39" i="20"/>
  <c r="FO69" i="20"/>
  <c r="FO109" i="20"/>
  <c r="FO91" i="20"/>
  <c r="HJ33" i="20"/>
  <c r="FB33" i="20"/>
  <c r="EH33" i="20"/>
  <c r="HL33" i="20"/>
  <c r="HK33" i="20"/>
  <c r="GP33" i="20"/>
  <c r="GQ33" i="20"/>
  <c r="FV33" i="20"/>
  <c r="FW33" i="20"/>
  <c r="EI33" i="20"/>
  <c r="FC33" i="20"/>
  <c r="FY33" i="20"/>
  <c r="FX33" i="20"/>
  <c r="FD33" i="20"/>
  <c r="HM33" i="20"/>
  <c r="GS33" i="20"/>
  <c r="GR33" i="20"/>
  <c r="FE33" i="20"/>
  <c r="EJ33" i="20"/>
  <c r="FZ33" i="20"/>
  <c r="FF33" i="20"/>
  <c r="HN33" i="20"/>
  <c r="GT33" i="20"/>
  <c r="EK33" i="20"/>
  <c r="HO33" i="20"/>
  <c r="FG33" i="20"/>
  <c r="EL33" i="20"/>
  <c r="GU33" i="20"/>
  <c r="GA33" i="20"/>
  <c r="GB33" i="20"/>
  <c r="FH33" i="20"/>
  <c r="EM33" i="20"/>
  <c r="HP33" i="20"/>
  <c r="GV33" i="20"/>
  <c r="HQ33" i="20"/>
  <c r="GC33" i="20"/>
  <c r="EN33" i="20"/>
  <c r="GW33" i="20"/>
  <c r="FI33" i="20"/>
  <c r="GD33" i="20"/>
  <c r="FJ33" i="20"/>
  <c r="HR33" i="20"/>
  <c r="GX33" i="20"/>
  <c r="EO33" i="20"/>
  <c r="GY33" i="20"/>
  <c r="HS33" i="20"/>
  <c r="GE33" i="20"/>
  <c r="FK33" i="20"/>
  <c r="EP33" i="20"/>
  <c r="GZ33" i="20"/>
  <c r="FL33" i="20"/>
  <c r="EQ33" i="20"/>
  <c r="HT33" i="20"/>
  <c r="GF33" i="20"/>
  <c r="GG33" i="20"/>
  <c r="HU33" i="20"/>
  <c r="HA33" i="20"/>
  <c r="FM33" i="20"/>
  <c r="ER33" i="20"/>
  <c r="HV33" i="20"/>
  <c r="HB33" i="20"/>
  <c r="FN33" i="20"/>
  <c r="ES33" i="20"/>
  <c r="GH33" i="20"/>
  <c r="HJ31" i="20"/>
  <c r="FB31" i="20"/>
  <c r="EH31" i="20"/>
  <c r="HL31" i="20"/>
  <c r="HK31" i="20"/>
  <c r="GP31" i="20"/>
  <c r="FV31" i="20"/>
  <c r="FW31" i="20"/>
  <c r="EI31" i="20"/>
  <c r="FC31" i="20"/>
  <c r="GR31" i="20"/>
  <c r="FY31" i="20"/>
  <c r="HM31" i="20"/>
  <c r="GQ31" i="20"/>
  <c r="GS31" i="20"/>
  <c r="FX31" i="20"/>
  <c r="FD31" i="20"/>
  <c r="FE31" i="20"/>
  <c r="EJ31" i="20"/>
  <c r="FZ31" i="20"/>
  <c r="FF31" i="20"/>
  <c r="HN31" i="20"/>
  <c r="GT31" i="20"/>
  <c r="EK31" i="20"/>
  <c r="HO31" i="20"/>
  <c r="FG31" i="20"/>
  <c r="EL31" i="20"/>
  <c r="GU31" i="20"/>
  <c r="GA31" i="20"/>
  <c r="GB31" i="20"/>
  <c r="FH31" i="20"/>
  <c r="EM31" i="20"/>
  <c r="HP31" i="20"/>
  <c r="GV31" i="20"/>
  <c r="HQ31" i="20"/>
  <c r="GC31" i="20"/>
  <c r="EN31" i="20"/>
  <c r="GW31" i="20"/>
  <c r="FI31" i="20"/>
  <c r="GD31" i="20"/>
  <c r="FJ31" i="20"/>
  <c r="GX31" i="20"/>
  <c r="EO31" i="20"/>
  <c r="HR31" i="20"/>
  <c r="GY31" i="20"/>
  <c r="HS31" i="20"/>
  <c r="GE31" i="20"/>
  <c r="FK31" i="20"/>
  <c r="EP31" i="20"/>
  <c r="GZ31" i="20"/>
  <c r="FL31" i="20"/>
  <c r="EQ31" i="20"/>
  <c r="HT31" i="20"/>
  <c r="GF31" i="20"/>
  <c r="GG31" i="20"/>
  <c r="HU31" i="20"/>
  <c r="HA31" i="20"/>
  <c r="FM31" i="20"/>
  <c r="ER31" i="20"/>
  <c r="HV31" i="20"/>
  <c r="HB31" i="20"/>
  <c r="FN31" i="20"/>
  <c r="ES31" i="20"/>
  <c r="GH31" i="20"/>
  <c r="HJ29" i="20"/>
  <c r="FB29" i="20"/>
  <c r="EH29" i="20"/>
  <c r="HL29" i="20"/>
  <c r="HK29" i="20"/>
  <c r="GP29" i="20"/>
  <c r="EI29" i="20"/>
  <c r="FV29" i="20"/>
  <c r="FW29" i="20"/>
  <c r="FC29" i="20"/>
  <c r="FY29" i="20"/>
  <c r="FD29" i="20"/>
  <c r="GQ29" i="20"/>
  <c r="HM29" i="20"/>
  <c r="GS29" i="20"/>
  <c r="GR29" i="20"/>
  <c r="FX29" i="20"/>
  <c r="FE29" i="20"/>
  <c r="EJ29" i="20"/>
  <c r="FF29" i="20"/>
  <c r="HN29" i="20"/>
  <c r="GT29" i="20"/>
  <c r="FZ29" i="20"/>
  <c r="EK29" i="20"/>
  <c r="HO29" i="20"/>
  <c r="GA29" i="20"/>
  <c r="FG29" i="20"/>
  <c r="EL29" i="20"/>
  <c r="GU29" i="20"/>
  <c r="FH29" i="20"/>
  <c r="EM29" i="20"/>
  <c r="HP29" i="20"/>
  <c r="GV29" i="20"/>
  <c r="GB29" i="20"/>
  <c r="HQ29" i="20"/>
  <c r="GC29" i="20"/>
  <c r="EN29" i="20"/>
  <c r="GW29" i="20"/>
  <c r="FI29" i="20"/>
  <c r="FJ29" i="20"/>
  <c r="HR29" i="20"/>
  <c r="GX29" i="20"/>
  <c r="GD29" i="20"/>
  <c r="EO29" i="20"/>
  <c r="GY29" i="20"/>
  <c r="HS29" i="20"/>
  <c r="GE29" i="20"/>
  <c r="FK29" i="20"/>
  <c r="EP29" i="20"/>
  <c r="GZ29" i="20"/>
  <c r="GF29" i="20"/>
  <c r="FL29" i="20"/>
  <c r="EQ29" i="20"/>
  <c r="HT29" i="20"/>
  <c r="GG29" i="20"/>
  <c r="HU29" i="20"/>
  <c r="HA29" i="20"/>
  <c r="FM29" i="20"/>
  <c r="ER29" i="20"/>
  <c r="HV29" i="20"/>
  <c r="HB29" i="20"/>
  <c r="GH29" i="20"/>
  <c r="FN29" i="20"/>
  <c r="ES29" i="20"/>
  <c r="HJ27" i="20"/>
  <c r="FB27" i="20"/>
  <c r="EH27" i="20"/>
  <c r="HL27" i="20"/>
  <c r="HK27" i="20"/>
  <c r="GP27" i="20"/>
  <c r="EI27" i="20"/>
  <c r="FV27" i="20"/>
  <c r="FW27" i="20"/>
  <c r="FC27" i="20"/>
  <c r="GQ27" i="20"/>
  <c r="GR27" i="20"/>
  <c r="FX27" i="20"/>
  <c r="FY27" i="20"/>
  <c r="HM27" i="20"/>
  <c r="GS27" i="20"/>
  <c r="FD27" i="20"/>
  <c r="FE27" i="20"/>
  <c r="EJ27" i="20"/>
  <c r="FF27" i="20"/>
  <c r="HN27" i="20"/>
  <c r="GT27" i="20"/>
  <c r="FZ27" i="20"/>
  <c r="EK27" i="20"/>
  <c r="HO27" i="20"/>
  <c r="GA27" i="20"/>
  <c r="FG27" i="20"/>
  <c r="EL27" i="20"/>
  <c r="GU27" i="20"/>
  <c r="FH27" i="20"/>
  <c r="EM27" i="20"/>
  <c r="HP27" i="20"/>
  <c r="GV27" i="20"/>
  <c r="GB27" i="20"/>
  <c r="HQ27" i="20"/>
  <c r="GC27" i="20"/>
  <c r="EN27" i="20"/>
  <c r="GW27" i="20"/>
  <c r="FI27" i="20"/>
  <c r="FJ27" i="20"/>
  <c r="GX27" i="20"/>
  <c r="GD27" i="20"/>
  <c r="EO27" i="20"/>
  <c r="HR27" i="20"/>
  <c r="GY27" i="20"/>
  <c r="HS27" i="20"/>
  <c r="GE27" i="20"/>
  <c r="FK27" i="20"/>
  <c r="EP27" i="20"/>
  <c r="GZ27" i="20"/>
  <c r="GF27" i="20"/>
  <c r="FL27" i="20"/>
  <c r="EQ27" i="20"/>
  <c r="HT27" i="20"/>
  <c r="GG27" i="20"/>
  <c r="HU27" i="20"/>
  <c r="HA27" i="20"/>
  <c r="FM27" i="20"/>
  <c r="ER27" i="20"/>
  <c r="HV27" i="20"/>
  <c r="HB27" i="20"/>
  <c r="GH27" i="20"/>
  <c r="FN27" i="20"/>
  <c r="ES27" i="20"/>
  <c r="HJ25" i="20"/>
  <c r="FB25" i="20"/>
  <c r="EH25" i="20"/>
  <c r="HL25" i="20"/>
  <c r="HK25" i="20"/>
  <c r="GP25" i="20"/>
  <c r="EI25" i="20"/>
  <c r="GQ25" i="20"/>
  <c r="FV25" i="20"/>
  <c r="FW25" i="20"/>
  <c r="FC25" i="20"/>
  <c r="FY25" i="20"/>
  <c r="FD25" i="20"/>
  <c r="HM25" i="20"/>
  <c r="GS25" i="20"/>
  <c r="GR25" i="20"/>
  <c r="FX25" i="20"/>
  <c r="FE25" i="20"/>
  <c r="EJ25" i="20"/>
  <c r="FF25" i="20"/>
  <c r="HN25" i="20"/>
  <c r="GT25" i="20"/>
  <c r="FZ25" i="20"/>
  <c r="EK25" i="20"/>
  <c r="HO25" i="20"/>
  <c r="GA25" i="20"/>
  <c r="FG25" i="20"/>
  <c r="EL25" i="20"/>
  <c r="GU25" i="20"/>
  <c r="FH25" i="20"/>
  <c r="EM25" i="20"/>
  <c r="HP25" i="20"/>
  <c r="GV25" i="20"/>
  <c r="GB25" i="20"/>
  <c r="HQ25" i="20"/>
  <c r="GC25" i="20"/>
  <c r="EN25" i="20"/>
  <c r="GW25" i="20"/>
  <c r="FI25" i="20"/>
  <c r="FJ25" i="20"/>
  <c r="HR25" i="20"/>
  <c r="GX25" i="20"/>
  <c r="GD25" i="20"/>
  <c r="EO25" i="20"/>
  <c r="GY25" i="20"/>
  <c r="HS25" i="20"/>
  <c r="GE25" i="20"/>
  <c r="FK25" i="20"/>
  <c r="EP25" i="20"/>
  <c r="GZ25" i="20"/>
  <c r="GF25" i="20"/>
  <c r="FL25" i="20"/>
  <c r="EQ25" i="20"/>
  <c r="HT25" i="20"/>
  <c r="GG25" i="20"/>
  <c r="HU25" i="20"/>
  <c r="HA25" i="20"/>
  <c r="FM25" i="20"/>
  <c r="ER25" i="20"/>
  <c r="HV25" i="20"/>
  <c r="HB25" i="20"/>
  <c r="GH25" i="20"/>
  <c r="FN25" i="20"/>
  <c r="ES25" i="20"/>
  <c r="HJ23" i="20"/>
  <c r="FB23" i="20"/>
  <c r="EH23" i="20"/>
  <c r="HL23" i="20"/>
  <c r="HK23" i="20"/>
  <c r="GP23" i="20"/>
  <c r="EI23" i="20"/>
  <c r="FV23" i="20"/>
  <c r="FW23" i="20"/>
  <c r="FC23" i="20"/>
  <c r="GR23" i="20"/>
  <c r="FX23" i="20"/>
  <c r="FY23" i="20"/>
  <c r="HM23" i="20"/>
  <c r="GQ23" i="20"/>
  <c r="GS23" i="20"/>
  <c r="FD23" i="20"/>
  <c r="FE23" i="20"/>
  <c r="EJ23" i="20"/>
  <c r="FF23" i="20"/>
  <c r="HN23" i="20"/>
  <c r="GT23" i="20"/>
  <c r="FZ23" i="20"/>
  <c r="EK23" i="20"/>
  <c r="HO23" i="20"/>
  <c r="GA23" i="20"/>
  <c r="FG23" i="20"/>
  <c r="EL23" i="20"/>
  <c r="GU23" i="20"/>
  <c r="FH23" i="20"/>
  <c r="EM23" i="20"/>
  <c r="HP23" i="20"/>
  <c r="GV23" i="20"/>
  <c r="GB23" i="20"/>
  <c r="HQ23" i="20"/>
  <c r="GC23" i="20"/>
  <c r="EN23" i="20"/>
  <c r="GW23" i="20"/>
  <c r="FI23" i="20"/>
  <c r="FJ23" i="20"/>
  <c r="GX23" i="20"/>
  <c r="GD23" i="20"/>
  <c r="EO23" i="20"/>
  <c r="HR23" i="20"/>
  <c r="GY23" i="20"/>
  <c r="HS23" i="20"/>
  <c r="GE23" i="20"/>
  <c r="FK23" i="20"/>
  <c r="EP23" i="20"/>
  <c r="GZ23" i="20"/>
  <c r="GF23" i="20"/>
  <c r="FL23" i="20"/>
  <c r="EQ23" i="20"/>
  <c r="HT23" i="20"/>
  <c r="GG23" i="20"/>
  <c r="HU23" i="20"/>
  <c r="HA23" i="20"/>
  <c r="FM23" i="20"/>
  <c r="ER23" i="20"/>
  <c r="HV23" i="20"/>
  <c r="HB23" i="20"/>
  <c r="GH23" i="20"/>
  <c r="FN23" i="20"/>
  <c r="ES23" i="20"/>
  <c r="HJ21" i="20"/>
  <c r="FB21" i="20"/>
  <c r="EH21" i="20"/>
  <c r="HL21" i="20"/>
  <c r="HK21" i="20"/>
  <c r="GP21" i="20"/>
  <c r="EI21" i="20"/>
  <c r="FV21" i="20"/>
  <c r="FW21" i="20"/>
  <c r="FC21" i="20"/>
  <c r="GQ21" i="20"/>
  <c r="FY21" i="20"/>
  <c r="FD21" i="20"/>
  <c r="HM21" i="20"/>
  <c r="GS21" i="20"/>
  <c r="GR21" i="20"/>
  <c r="FX21" i="20"/>
  <c r="FE21" i="20"/>
  <c r="EJ21" i="20"/>
  <c r="FF21" i="20"/>
  <c r="EK21" i="20"/>
  <c r="HN21" i="20"/>
  <c r="GT21" i="20"/>
  <c r="HO21" i="20"/>
  <c r="GA21" i="20"/>
  <c r="FG21" i="20"/>
  <c r="EL21" i="20"/>
  <c r="GU21" i="20"/>
  <c r="FH21" i="20"/>
  <c r="HP21" i="20"/>
  <c r="GV21" i="20"/>
  <c r="GB21" i="20"/>
  <c r="EM21" i="20"/>
  <c r="HQ21" i="20"/>
  <c r="GC21" i="20"/>
  <c r="EN21" i="20"/>
  <c r="GW21" i="20"/>
  <c r="FI21" i="20"/>
  <c r="FJ21" i="20"/>
  <c r="EO21" i="20"/>
  <c r="HR21" i="20"/>
  <c r="GX21" i="20"/>
  <c r="GD21" i="20"/>
  <c r="GY21" i="20"/>
  <c r="HS21" i="20"/>
  <c r="GE21" i="20"/>
  <c r="FK21" i="20"/>
  <c r="EP21" i="20"/>
  <c r="GZ21" i="20"/>
  <c r="GF21" i="20"/>
  <c r="FL21" i="20"/>
  <c r="HT21" i="20"/>
  <c r="EQ21" i="20"/>
  <c r="GG21" i="20"/>
  <c r="HU21" i="20"/>
  <c r="HA21" i="20"/>
  <c r="FM21" i="20"/>
  <c r="ER21" i="20"/>
  <c r="HV21" i="20"/>
  <c r="HB21" i="20"/>
  <c r="GH21" i="20"/>
  <c r="FN21" i="20"/>
  <c r="ES21" i="20"/>
  <c r="HJ19" i="20"/>
  <c r="EH19" i="20"/>
  <c r="FB19" i="20"/>
  <c r="HL19" i="20"/>
  <c r="HK19" i="20"/>
  <c r="GP19" i="20"/>
  <c r="FV19" i="20"/>
  <c r="FW19" i="20"/>
  <c r="FC19" i="20"/>
  <c r="EI19" i="20"/>
  <c r="GQ19" i="20"/>
  <c r="GR19" i="20"/>
  <c r="FX19" i="20"/>
  <c r="FY19" i="20"/>
  <c r="HM19" i="20"/>
  <c r="GS19" i="20"/>
  <c r="FD19" i="20"/>
  <c r="FE19" i="20"/>
  <c r="EJ19" i="20"/>
  <c r="FF19" i="20"/>
  <c r="HN19" i="20"/>
  <c r="GT19" i="20"/>
  <c r="EK19" i="20"/>
  <c r="HO19" i="20"/>
  <c r="GA19" i="20"/>
  <c r="FG19" i="20"/>
  <c r="EL19" i="20"/>
  <c r="GU19" i="20"/>
  <c r="FH19" i="20"/>
  <c r="EM19" i="20"/>
  <c r="HP19" i="20"/>
  <c r="GV19" i="20"/>
  <c r="GB19" i="20"/>
  <c r="HQ19" i="20"/>
  <c r="GC19" i="20"/>
  <c r="EN19" i="20"/>
  <c r="GW19" i="20"/>
  <c r="FI19" i="20"/>
  <c r="FJ19" i="20"/>
  <c r="GX19" i="20"/>
  <c r="GD19" i="20"/>
  <c r="HR19" i="20"/>
  <c r="EO19" i="20"/>
  <c r="GY19" i="20"/>
  <c r="HS19" i="20"/>
  <c r="GE19" i="20"/>
  <c r="FK19" i="20"/>
  <c r="EP19" i="20"/>
  <c r="GZ19" i="20"/>
  <c r="GF19" i="20"/>
  <c r="FL19" i="20"/>
  <c r="EQ19" i="20"/>
  <c r="HT19" i="20"/>
  <c r="GG19" i="20"/>
  <c r="HU19" i="20"/>
  <c r="HA19" i="20"/>
  <c r="FM19" i="20"/>
  <c r="ER19" i="20"/>
  <c r="HV19" i="20"/>
  <c r="HB19" i="20"/>
  <c r="GH19" i="20"/>
  <c r="FN19" i="20"/>
  <c r="ES19" i="20"/>
  <c r="HJ17" i="20"/>
  <c r="HK17" i="20"/>
  <c r="HN17" i="20"/>
  <c r="HP17" i="20"/>
  <c r="GQ17" i="20"/>
  <c r="GR17" i="20"/>
  <c r="GU17" i="20"/>
  <c r="GW17" i="20"/>
  <c r="GY17" i="20"/>
  <c r="FW17" i="20"/>
  <c r="FY17" i="20"/>
  <c r="GA17" i="20"/>
  <c r="GC17" i="20"/>
  <c r="HL17" i="20"/>
  <c r="HM17" i="20"/>
  <c r="HO17" i="20"/>
  <c r="HQ17" i="20"/>
  <c r="HR17" i="20"/>
  <c r="HS17" i="20"/>
  <c r="GP17" i="20"/>
  <c r="GS17" i="20"/>
  <c r="GT17" i="20"/>
  <c r="GV17" i="20"/>
  <c r="GD17" i="20"/>
  <c r="GX17" i="20"/>
  <c r="FV17" i="20"/>
  <c r="FX17" i="20"/>
  <c r="FZ17" i="20"/>
  <c r="GB17" i="20"/>
  <c r="EH17" i="20"/>
  <c r="FC17" i="20"/>
  <c r="EJ17" i="20"/>
  <c r="EK17" i="20"/>
  <c r="FG17" i="20"/>
  <c r="FH17" i="20"/>
  <c r="FI17" i="20"/>
  <c r="EO17" i="20"/>
  <c r="FJ17" i="20"/>
  <c r="GE17" i="20"/>
  <c r="FB17" i="20"/>
  <c r="FD17" i="20"/>
  <c r="EI17" i="20"/>
  <c r="FF17" i="20"/>
  <c r="EL17" i="20"/>
  <c r="EM17" i="20"/>
  <c r="EN17" i="20"/>
  <c r="FK17" i="20"/>
  <c r="EP17" i="20"/>
  <c r="GZ17" i="20"/>
  <c r="GF17" i="20"/>
  <c r="FL17" i="20"/>
  <c r="HT17" i="20"/>
  <c r="EQ17" i="20"/>
  <c r="GG17" i="20"/>
  <c r="HU17" i="20"/>
  <c r="HA17" i="20"/>
  <c r="FM17" i="20"/>
  <c r="ER17" i="20"/>
  <c r="HV17" i="20"/>
  <c r="HB17" i="20"/>
  <c r="GH17" i="20"/>
  <c r="FN17" i="20"/>
  <c r="ES17" i="20"/>
  <c r="HJ15" i="20"/>
  <c r="HK15" i="20"/>
  <c r="HN15" i="20"/>
  <c r="HP15" i="20"/>
  <c r="HR15" i="20"/>
  <c r="GD15" i="20"/>
  <c r="GQ15" i="20"/>
  <c r="GS15" i="20"/>
  <c r="GU15" i="20"/>
  <c r="GW15" i="20"/>
  <c r="GY15" i="20"/>
  <c r="FV15" i="20"/>
  <c r="FX15" i="20"/>
  <c r="FZ15" i="20"/>
  <c r="GB15" i="20"/>
  <c r="HL15" i="20"/>
  <c r="HM15" i="20"/>
  <c r="HO15" i="20"/>
  <c r="HQ15" i="20"/>
  <c r="GX15" i="20"/>
  <c r="HS15" i="20"/>
  <c r="GP15" i="20"/>
  <c r="GR15" i="20"/>
  <c r="GT15" i="20"/>
  <c r="GV15" i="20"/>
  <c r="EO15" i="20"/>
  <c r="FW15" i="20"/>
  <c r="GA15" i="20"/>
  <c r="GC15" i="20"/>
  <c r="FB15" i="20"/>
  <c r="FD15" i="20"/>
  <c r="EI15" i="20"/>
  <c r="FE15" i="20"/>
  <c r="EK15" i="20"/>
  <c r="EL15" i="20"/>
  <c r="FH15" i="20"/>
  <c r="EN15" i="20"/>
  <c r="GE15" i="20"/>
  <c r="EH15" i="20"/>
  <c r="FC15" i="20"/>
  <c r="EJ15" i="20"/>
  <c r="FF15" i="20"/>
  <c r="FG15" i="20"/>
  <c r="EM15" i="20"/>
  <c r="FI15" i="20"/>
  <c r="FJ15" i="20"/>
  <c r="FK15" i="20"/>
  <c r="EP15" i="20"/>
  <c r="GF15" i="20"/>
  <c r="FL15" i="20"/>
  <c r="EQ15" i="20"/>
  <c r="HT15" i="20"/>
  <c r="GZ15" i="20"/>
  <c r="GG15" i="20"/>
  <c r="HU15" i="20"/>
  <c r="HA15" i="20"/>
  <c r="FM15" i="20"/>
  <c r="ER15" i="20"/>
  <c r="HV15" i="20"/>
  <c r="GH15" i="20"/>
  <c r="FN15" i="20"/>
  <c r="HB15" i="20"/>
  <c r="ES15" i="20"/>
  <c r="HR13" i="20"/>
  <c r="HJ13" i="20"/>
  <c r="HK13" i="20"/>
  <c r="HN13" i="20"/>
  <c r="HP13" i="20"/>
  <c r="GQ13" i="20"/>
  <c r="GR13" i="20"/>
  <c r="GT13" i="20"/>
  <c r="GV13" i="20"/>
  <c r="GX13" i="20"/>
  <c r="GY13" i="20"/>
  <c r="FV13" i="20"/>
  <c r="FX13" i="20"/>
  <c r="FZ13" i="20"/>
  <c r="GB13" i="20"/>
  <c r="GD13" i="20"/>
  <c r="HL13" i="20"/>
  <c r="HM13" i="20"/>
  <c r="HO13" i="20"/>
  <c r="HQ13" i="20"/>
  <c r="HS13" i="20"/>
  <c r="GP13" i="20"/>
  <c r="GS13" i="20"/>
  <c r="GU13" i="20"/>
  <c r="GW13" i="20"/>
  <c r="FW13" i="20"/>
  <c r="FY13" i="20"/>
  <c r="GA13" i="20"/>
  <c r="GC13" i="20"/>
  <c r="EH13" i="20"/>
  <c r="FD13" i="20"/>
  <c r="EK13" i="20"/>
  <c r="FG13" i="20"/>
  <c r="FH13" i="20"/>
  <c r="FI13" i="20"/>
  <c r="FJ13" i="20"/>
  <c r="GE13" i="20"/>
  <c r="FB13" i="20"/>
  <c r="EI13" i="20"/>
  <c r="FC13" i="20"/>
  <c r="FE13" i="20"/>
  <c r="FF13" i="20"/>
  <c r="EL13" i="20"/>
  <c r="EM13" i="20"/>
  <c r="EN13" i="20"/>
  <c r="EO13" i="20"/>
  <c r="FK13" i="20"/>
  <c r="EP13" i="20"/>
  <c r="GF13" i="20"/>
  <c r="FL13" i="20"/>
  <c r="HT13" i="20"/>
  <c r="GZ13" i="20"/>
  <c r="EQ13" i="20"/>
  <c r="GG13" i="20"/>
  <c r="HU13" i="20"/>
  <c r="HA13" i="20"/>
  <c r="FM13" i="20"/>
  <c r="ER13" i="20"/>
  <c r="HV13" i="20"/>
  <c r="GH13" i="20"/>
  <c r="FN13" i="20"/>
  <c r="ES13" i="20"/>
  <c r="HB13" i="20"/>
  <c r="FB110" i="20"/>
  <c r="EH110" i="20"/>
  <c r="HL110" i="20"/>
  <c r="HJ110" i="20"/>
  <c r="GP110" i="20"/>
  <c r="FV110" i="20"/>
  <c r="EI110" i="20"/>
  <c r="HK110" i="20"/>
  <c r="GQ110" i="20"/>
  <c r="FW110" i="20"/>
  <c r="FC110" i="20"/>
  <c r="FY110" i="20"/>
  <c r="FX110" i="20"/>
  <c r="FD110" i="20"/>
  <c r="FE110" i="20"/>
  <c r="EJ110" i="20"/>
  <c r="HM110" i="20"/>
  <c r="GS110" i="20"/>
  <c r="GR110" i="20"/>
  <c r="HN110" i="20"/>
  <c r="FZ110" i="20"/>
  <c r="EK110" i="20"/>
  <c r="GT110" i="20"/>
  <c r="FF110" i="20"/>
  <c r="HO110" i="20"/>
  <c r="GA110" i="20"/>
  <c r="EL110" i="20"/>
  <c r="GU110" i="20"/>
  <c r="FG110" i="20"/>
  <c r="HP110" i="20"/>
  <c r="GB110" i="20"/>
  <c r="EM110" i="20"/>
  <c r="GV110" i="20"/>
  <c r="FH110" i="20"/>
  <c r="HQ110" i="20"/>
  <c r="GW110" i="20"/>
  <c r="GC110" i="20"/>
  <c r="FI110" i="20"/>
  <c r="EN110" i="20"/>
  <c r="HR110" i="20"/>
  <c r="GD110" i="20"/>
  <c r="EO110" i="20"/>
  <c r="GX110" i="20"/>
  <c r="FJ110" i="20"/>
  <c r="GY110" i="20"/>
  <c r="GE110" i="20"/>
  <c r="HS110" i="20"/>
  <c r="FK110" i="20"/>
  <c r="EP110" i="20"/>
  <c r="HT110" i="20"/>
  <c r="GZ110" i="20"/>
  <c r="GF110" i="20"/>
  <c r="FL110" i="20"/>
  <c r="EQ110" i="20"/>
  <c r="GG110" i="20"/>
  <c r="HU110" i="20"/>
  <c r="HA110" i="20"/>
  <c r="FM110" i="20"/>
  <c r="ER110" i="20"/>
  <c r="HB110" i="20"/>
  <c r="GH110" i="20"/>
  <c r="FN110" i="20"/>
  <c r="HV110" i="20"/>
  <c r="ES110" i="20"/>
  <c r="FB108" i="20"/>
  <c r="EH108" i="20"/>
  <c r="HL108" i="20"/>
  <c r="HJ108" i="20"/>
  <c r="GP108" i="20"/>
  <c r="FV108" i="20"/>
  <c r="FC108" i="20"/>
  <c r="EI108" i="20"/>
  <c r="HK108" i="20"/>
  <c r="FW108" i="20"/>
  <c r="GR108" i="20"/>
  <c r="EJ108" i="20"/>
  <c r="HM108" i="20"/>
  <c r="GQ108" i="20"/>
  <c r="GS108" i="20"/>
  <c r="FY108" i="20"/>
  <c r="FX108" i="20"/>
  <c r="FD108" i="20"/>
  <c r="FE108" i="20"/>
  <c r="HN108" i="20"/>
  <c r="FZ108" i="20"/>
  <c r="GT108" i="20"/>
  <c r="FF108" i="20"/>
  <c r="EK108" i="20"/>
  <c r="HO108" i="20"/>
  <c r="GA108" i="20"/>
  <c r="FG108" i="20"/>
  <c r="EL108" i="20"/>
  <c r="GU108" i="20"/>
  <c r="HP108" i="20"/>
  <c r="GB108" i="20"/>
  <c r="GV108" i="20"/>
  <c r="FH108" i="20"/>
  <c r="EM108" i="20"/>
  <c r="HQ108" i="20"/>
  <c r="GC108" i="20"/>
  <c r="FI108" i="20"/>
  <c r="GW108" i="20"/>
  <c r="EN108" i="20"/>
  <c r="HR108" i="20"/>
  <c r="GD108" i="20"/>
  <c r="GX108" i="20"/>
  <c r="FJ108" i="20"/>
  <c r="EO108" i="20"/>
  <c r="GY108" i="20"/>
  <c r="GE108" i="20"/>
  <c r="HS108" i="20"/>
  <c r="FK108" i="20"/>
  <c r="EP108" i="20"/>
  <c r="HT108" i="20"/>
  <c r="GZ108" i="20"/>
  <c r="EQ108" i="20"/>
  <c r="GF108" i="20"/>
  <c r="FL108" i="20"/>
  <c r="HU108" i="20"/>
  <c r="HA108" i="20"/>
  <c r="GG108" i="20"/>
  <c r="ER108" i="20"/>
  <c r="FM108" i="20"/>
  <c r="HB108" i="20"/>
  <c r="GH108" i="20"/>
  <c r="FN108" i="20"/>
  <c r="ES108" i="20"/>
  <c r="HV108" i="20"/>
  <c r="FB106" i="20"/>
  <c r="EH106" i="20"/>
  <c r="HL106" i="20"/>
  <c r="HJ106" i="20"/>
  <c r="GP106" i="20"/>
  <c r="FV106" i="20"/>
  <c r="EI106" i="20"/>
  <c r="HK106" i="20"/>
  <c r="FW106" i="20"/>
  <c r="FC106" i="20"/>
  <c r="GQ106" i="20"/>
  <c r="FY106" i="20"/>
  <c r="FX106" i="20"/>
  <c r="FD106" i="20"/>
  <c r="FE106" i="20"/>
  <c r="EJ106" i="20"/>
  <c r="HM106" i="20"/>
  <c r="GS106" i="20"/>
  <c r="GR106" i="20"/>
  <c r="HN106" i="20"/>
  <c r="FZ106" i="20"/>
  <c r="EK106" i="20"/>
  <c r="GT106" i="20"/>
  <c r="FF106" i="20"/>
  <c r="HO106" i="20"/>
  <c r="GA106" i="20"/>
  <c r="EL106" i="20"/>
  <c r="GU106" i="20"/>
  <c r="FG106" i="20"/>
  <c r="HP106" i="20"/>
  <c r="GB106" i="20"/>
  <c r="EM106" i="20"/>
  <c r="GV106" i="20"/>
  <c r="FH106" i="20"/>
  <c r="HQ106" i="20"/>
  <c r="GW106" i="20"/>
  <c r="GC106" i="20"/>
  <c r="FI106" i="20"/>
  <c r="EN106" i="20"/>
  <c r="HR106" i="20"/>
  <c r="GD106" i="20"/>
  <c r="EO106" i="20"/>
  <c r="GX106" i="20"/>
  <c r="FJ106" i="20"/>
  <c r="GY106" i="20"/>
  <c r="GE106" i="20"/>
  <c r="HS106" i="20"/>
  <c r="FK106" i="20"/>
  <c r="EP106" i="20"/>
  <c r="HT106" i="20"/>
  <c r="GZ106" i="20"/>
  <c r="GF106" i="20"/>
  <c r="FL106" i="20"/>
  <c r="EQ106" i="20"/>
  <c r="GG106" i="20"/>
  <c r="HU106" i="20"/>
  <c r="HA106" i="20"/>
  <c r="FM106" i="20"/>
  <c r="ER106" i="20"/>
  <c r="HB106" i="20"/>
  <c r="GH106" i="20"/>
  <c r="FN106" i="20"/>
  <c r="HV106" i="20"/>
  <c r="ES106" i="20"/>
  <c r="FB104" i="20"/>
  <c r="EH104" i="20"/>
  <c r="HL104" i="20"/>
  <c r="HJ104" i="20"/>
  <c r="GP104" i="20"/>
  <c r="FV104" i="20"/>
  <c r="FC104" i="20"/>
  <c r="EI104" i="20"/>
  <c r="HK104" i="20"/>
  <c r="FW104" i="20"/>
  <c r="GQ104" i="20"/>
  <c r="GR104" i="20"/>
  <c r="EJ104" i="20"/>
  <c r="HM104" i="20"/>
  <c r="GS104" i="20"/>
  <c r="FY104" i="20"/>
  <c r="FX104" i="20"/>
  <c r="FD104" i="20"/>
  <c r="FE104" i="20"/>
  <c r="HN104" i="20"/>
  <c r="FZ104" i="20"/>
  <c r="GT104" i="20"/>
  <c r="FF104" i="20"/>
  <c r="EK104" i="20"/>
  <c r="HO104" i="20"/>
  <c r="GA104" i="20"/>
  <c r="FG104" i="20"/>
  <c r="EL104" i="20"/>
  <c r="GU104" i="20"/>
  <c r="HP104" i="20"/>
  <c r="GB104" i="20"/>
  <c r="GV104" i="20"/>
  <c r="FH104" i="20"/>
  <c r="EM104" i="20"/>
  <c r="HQ104" i="20"/>
  <c r="GC104" i="20"/>
  <c r="FI104" i="20"/>
  <c r="GW104" i="20"/>
  <c r="EN104" i="20"/>
  <c r="HR104" i="20"/>
  <c r="GD104" i="20"/>
  <c r="GX104" i="20"/>
  <c r="FJ104" i="20"/>
  <c r="EO104" i="20"/>
  <c r="GY104" i="20"/>
  <c r="GE104" i="20"/>
  <c r="HS104" i="20"/>
  <c r="FK104" i="20"/>
  <c r="EP104" i="20"/>
  <c r="HT104" i="20"/>
  <c r="GZ104" i="20"/>
  <c r="EQ104" i="20"/>
  <c r="GF104" i="20"/>
  <c r="FL104" i="20"/>
  <c r="HU104" i="20"/>
  <c r="HA104" i="20"/>
  <c r="GG104" i="20"/>
  <c r="ER104" i="20"/>
  <c r="FM104" i="20"/>
  <c r="HB104" i="20"/>
  <c r="GH104" i="20"/>
  <c r="FN104" i="20"/>
  <c r="ES104" i="20"/>
  <c r="HV104" i="20"/>
  <c r="AC102" i="20"/>
  <c r="IB102" i="20"/>
  <c r="HZ102" i="20"/>
  <c r="HX102" i="20"/>
  <c r="HV102" i="20"/>
  <c r="HT102" i="20"/>
  <c r="HR102" i="20"/>
  <c r="HP102" i="20"/>
  <c r="HN102" i="20"/>
  <c r="HL102" i="20"/>
  <c r="HJ102" i="20"/>
  <c r="IA102" i="20"/>
  <c r="HW102" i="20"/>
  <c r="HS102" i="20"/>
  <c r="HO102" i="20"/>
  <c r="HK102" i="20"/>
  <c r="HI102" i="20"/>
  <c r="HG102" i="20"/>
  <c r="HE102" i="20"/>
  <c r="HC102" i="20"/>
  <c r="HA102" i="20"/>
  <c r="GY102" i="20"/>
  <c r="GW102" i="20"/>
  <c r="GU102" i="20"/>
  <c r="GS102" i="20"/>
  <c r="GQ102" i="20"/>
  <c r="GO102" i="20"/>
  <c r="GM102" i="20"/>
  <c r="GK102" i="20"/>
  <c r="GI102" i="20"/>
  <c r="GG102" i="20"/>
  <c r="GE102" i="20"/>
  <c r="GC102" i="20"/>
  <c r="GA102" i="20"/>
  <c r="FY102" i="20"/>
  <c r="FW102" i="20"/>
  <c r="IC102" i="20"/>
  <c r="HU102" i="20"/>
  <c r="HM102" i="20"/>
  <c r="HH102" i="20"/>
  <c r="HD102" i="20"/>
  <c r="GZ102" i="20"/>
  <c r="GV102" i="20"/>
  <c r="GR102" i="20"/>
  <c r="GN102" i="20"/>
  <c r="GJ102" i="20"/>
  <c r="GF102" i="20"/>
  <c r="GB102" i="20"/>
  <c r="FX102" i="20"/>
  <c r="FU102" i="20"/>
  <c r="FS102" i="20"/>
  <c r="FQ102" i="20"/>
  <c r="FO102" i="20"/>
  <c r="FM102" i="20"/>
  <c r="FK102" i="20"/>
  <c r="FI102" i="20"/>
  <c r="FG102" i="20"/>
  <c r="FE102" i="20"/>
  <c r="FC102" i="20"/>
  <c r="EI102" i="20"/>
  <c r="EK102" i="20"/>
  <c r="EM102" i="20"/>
  <c r="EO102" i="20"/>
  <c r="EQ102" i="20"/>
  <c r="ES102" i="20"/>
  <c r="EU102" i="20"/>
  <c r="EW102" i="20"/>
  <c r="EY102" i="20"/>
  <c r="FA102" i="20"/>
  <c r="HY102" i="20"/>
  <c r="HQ102" i="20"/>
  <c r="HF102" i="20"/>
  <c r="HB102" i="20"/>
  <c r="GX102" i="20"/>
  <c r="GT102" i="20"/>
  <c r="GP102" i="20"/>
  <c r="GL102" i="20"/>
  <c r="GH102" i="20"/>
  <c r="GD102" i="20"/>
  <c r="FZ102" i="20"/>
  <c r="FV102" i="20"/>
  <c r="FR102" i="20"/>
  <c r="FN102" i="20"/>
  <c r="FJ102" i="20"/>
  <c r="FF102" i="20"/>
  <c r="FB102" i="20"/>
  <c r="EJ102" i="20"/>
  <c r="EN102" i="20"/>
  <c r="ER102" i="20"/>
  <c r="EV102" i="20"/>
  <c r="EZ102" i="20"/>
  <c r="FT102" i="20"/>
  <c r="FP102" i="20"/>
  <c r="FL102" i="20"/>
  <c r="FH102" i="20"/>
  <c r="FD102" i="20"/>
  <c r="EH102" i="20"/>
  <c r="EL102" i="20"/>
  <c r="EP102" i="20"/>
  <c r="ET102" i="20"/>
  <c r="EX102" i="20"/>
  <c r="AC100" i="20"/>
  <c r="IB100" i="20"/>
  <c r="HZ100" i="20"/>
  <c r="HX100" i="20"/>
  <c r="HV100" i="20"/>
  <c r="HT100" i="20"/>
  <c r="HR100" i="20"/>
  <c r="HP100" i="20"/>
  <c r="HN100" i="20"/>
  <c r="HL100" i="20"/>
  <c r="HJ100" i="20"/>
  <c r="IA100" i="20"/>
  <c r="HW100" i="20"/>
  <c r="HS100" i="20"/>
  <c r="HO100" i="20"/>
  <c r="HK100" i="20"/>
  <c r="HI100" i="20"/>
  <c r="HG100" i="20"/>
  <c r="HE100" i="20"/>
  <c r="HC100" i="20"/>
  <c r="HA100" i="20"/>
  <c r="GY100" i="20"/>
  <c r="GW100" i="20"/>
  <c r="GU100" i="20"/>
  <c r="GS100" i="20"/>
  <c r="GQ100" i="20"/>
  <c r="GO100" i="20"/>
  <c r="GM100" i="20"/>
  <c r="GK100" i="20"/>
  <c r="GI100" i="20"/>
  <c r="GG100" i="20"/>
  <c r="GE100" i="20"/>
  <c r="GC100" i="20"/>
  <c r="GA100" i="20"/>
  <c r="FY100" i="20"/>
  <c r="FW100" i="20"/>
  <c r="IC100" i="20"/>
  <c r="HU100" i="20"/>
  <c r="HM100" i="20"/>
  <c r="HH100" i="20"/>
  <c r="HD100" i="20"/>
  <c r="GZ100" i="20"/>
  <c r="GV100" i="20"/>
  <c r="GR100" i="20"/>
  <c r="GN100" i="20"/>
  <c r="GJ100" i="20"/>
  <c r="GF100" i="20"/>
  <c r="GB100" i="20"/>
  <c r="FX100" i="20"/>
  <c r="FU100" i="20"/>
  <c r="FS100" i="20"/>
  <c r="FQ100" i="20"/>
  <c r="FO100" i="20"/>
  <c r="FM100" i="20"/>
  <c r="FK100" i="20"/>
  <c r="FI100" i="20"/>
  <c r="FG100" i="20"/>
  <c r="FE100" i="20"/>
  <c r="FC100" i="20"/>
  <c r="EI100" i="20"/>
  <c r="EK100" i="20"/>
  <c r="EM100" i="20"/>
  <c r="EO100" i="20"/>
  <c r="EQ100" i="20"/>
  <c r="ES100" i="20"/>
  <c r="EU100" i="20"/>
  <c r="EW100" i="20"/>
  <c r="EY100" i="20"/>
  <c r="FA100" i="20"/>
  <c r="HY100" i="20"/>
  <c r="HQ100" i="20"/>
  <c r="HF100" i="20"/>
  <c r="HB100" i="20"/>
  <c r="GX100" i="20"/>
  <c r="GT100" i="20"/>
  <c r="GP100" i="20"/>
  <c r="GL100" i="20"/>
  <c r="GH100" i="20"/>
  <c r="GD100" i="20"/>
  <c r="FZ100" i="20"/>
  <c r="FV100" i="20"/>
  <c r="FR100" i="20"/>
  <c r="FN100" i="20"/>
  <c r="FJ100" i="20"/>
  <c r="FF100" i="20"/>
  <c r="FB100" i="20"/>
  <c r="EJ100" i="20"/>
  <c r="EN100" i="20"/>
  <c r="ER100" i="20"/>
  <c r="EV100" i="20"/>
  <c r="EZ100" i="20"/>
  <c r="FT100" i="20"/>
  <c r="FP100" i="20"/>
  <c r="FL100" i="20"/>
  <c r="FH100" i="20"/>
  <c r="FD100" i="20"/>
  <c r="EH100" i="20"/>
  <c r="EL100" i="20"/>
  <c r="EP100" i="20"/>
  <c r="ET100" i="20"/>
  <c r="EX100" i="20"/>
  <c r="AC98" i="20"/>
  <c r="IB98" i="20"/>
  <c r="HZ98" i="20"/>
  <c r="HX98" i="20"/>
  <c r="HV98" i="20"/>
  <c r="HT98" i="20"/>
  <c r="HR98" i="20"/>
  <c r="HP98" i="20"/>
  <c r="HN98" i="20"/>
  <c r="HL98" i="20"/>
  <c r="HJ98" i="20"/>
  <c r="IA98" i="20"/>
  <c r="HW98" i="20"/>
  <c r="HS98" i="20"/>
  <c r="HO98" i="20"/>
  <c r="HK98" i="20"/>
  <c r="HI98" i="20"/>
  <c r="HG98" i="20"/>
  <c r="HE98" i="20"/>
  <c r="HC98" i="20"/>
  <c r="HA98" i="20"/>
  <c r="GY98" i="20"/>
  <c r="GW98" i="20"/>
  <c r="GU98" i="20"/>
  <c r="GS98" i="20"/>
  <c r="GQ98" i="20"/>
  <c r="GO98" i="20"/>
  <c r="GM98" i="20"/>
  <c r="GK98" i="20"/>
  <c r="GI98" i="20"/>
  <c r="GG98" i="20"/>
  <c r="GE98" i="20"/>
  <c r="GC98" i="20"/>
  <c r="GA98" i="20"/>
  <c r="FY98" i="20"/>
  <c r="FW98" i="20"/>
  <c r="IC98" i="20"/>
  <c r="HU98" i="20"/>
  <c r="HM98" i="20"/>
  <c r="HH98" i="20"/>
  <c r="HD98" i="20"/>
  <c r="GZ98" i="20"/>
  <c r="GV98" i="20"/>
  <c r="GR98" i="20"/>
  <c r="GN98" i="20"/>
  <c r="GJ98" i="20"/>
  <c r="GF98" i="20"/>
  <c r="GB98" i="20"/>
  <c r="FX98" i="20"/>
  <c r="FU98" i="20"/>
  <c r="FS98" i="20"/>
  <c r="FQ98" i="20"/>
  <c r="FO98" i="20"/>
  <c r="FM98" i="20"/>
  <c r="FK98" i="20"/>
  <c r="FI98" i="20"/>
  <c r="FG98" i="20"/>
  <c r="FE98" i="20"/>
  <c r="FC98" i="20"/>
  <c r="EI98" i="20"/>
  <c r="EK98" i="20"/>
  <c r="EM98" i="20"/>
  <c r="EO98" i="20"/>
  <c r="EQ98" i="20"/>
  <c r="ES98" i="20"/>
  <c r="EU98" i="20"/>
  <c r="EW98" i="20"/>
  <c r="EY98" i="20"/>
  <c r="FA98" i="20"/>
  <c r="HY98" i="20"/>
  <c r="HQ98" i="20"/>
  <c r="HF98" i="20"/>
  <c r="HB98" i="20"/>
  <c r="GX98" i="20"/>
  <c r="GT98" i="20"/>
  <c r="GP98" i="20"/>
  <c r="GL98" i="20"/>
  <c r="GH98" i="20"/>
  <c r="GD98" i="20"/>
  <c r="FZ98" i="20"/>
  <c r="FV98" i="20"/>
  <c r="FR98" i="20"/>
  <c r="FN98" i="20"/>
  <c r="FJ98" i="20"/>
  <c r="FF98" i="20"/>
  <c r="FB98" i="20"/>
  <c r="EJ98" i="20"/>
  <c r="EN98" i="20"/>
  <c r="ER98" i="20"/>
  <c r="EV98" i="20"/>
  <c r="EZ98" i="20"/>
  <c r="FT98" i="20"/>
  <c r="FP98" i="20"/>
  <c r="FL98" i="20"/>
  <c r="FH98" i="20"/>
  <c r="FD98" i="20"/>
  <c r="EH98" i="20"/>
  <c r="EL98" i="20"/>
  <c r="EP98" i="20"/>
  <c r="ET98" i="20"/>
  <c r="EX98" i="20"/>
  <c r="EH96" i="20"/>
  <c r="FB96" i="20"/>
  <c r="HK96" i="20"/>
  <c r="FW96" i="20"/>
  <c r="FD96" i="20"/>
  <c r="FC96" i="20"/>
  <c r="HL96" i="20"/>
  <c r="HJ96" i="20"/>
  <c r="GP96" i="20"/>
  <c r="FV96" i="20"/>
  <c r="EI96" i="20"/>
  <c r="HM96" i="20"/>
  <c r="GS96" i="20"/>
  <c r="GR96" i="20"/>
  <c r="GQ96" i="20"/>
  <c r="FY96" i="20"/>
  <c r="FX96" i="20"/>
  <c r="FE96" i="20"/>
  <c r="EJ96" i="20"/>
  <c r="GT96" i="20"/>
  <c r="FF96" i="20"/>
  <c r="EK96" i="20"/>
  <c r="HN96" i="20"/>
  <c r="FZ96" i="20"/>
  <c r="GU96" i="20"/>
  <c r="FG96" i="20"/>
  <c r="HO96" i="20"/>
  <c r="GA96" i="20"/>
  <c r="EL96" i="20"/>
  <c r="GV96" i="20"/>
  <c r="FH96" i="20"/>
  <c r="EM96" i="20"/>
  <c r="HP96" i="20"/>
  <c r="GB96" i="20"/>
  <c r="GW96" i="20"/>
  <c r="EN96" i="20"/>
  <c r="HQ96" i="20"/>
  <c r="GC96" i="20"/>
  <c r="FI96" i="20"/>
  <c r="GX96" i="20"/>
  <c r="FJ96" i="20"/>
  <c r="EO96" i="20"/>
  <c r="HR96" i="20"/>
  <c r="GD96" i="20"/>
  <c r="HS96" i="20"/>
  <c r="GY96" i="20"/>
  <c r="GE96" i="20"/>
  <c r="EP96" i="20"/>
  <c r="FK96" i="20"/>
  <c r="GF96" i="20"/>
  <c r="FL96" i="20"/>
  <c r="HT96" i="20"/>
  <c r="GZ96" i="20"/>
  <c r="EQ96" i="20"/>
  <c r="HU96" i="20"/>
  <c r="HA96" i="20"/>
  <c r="GG96" i="20"/>
  <c r="FM96" i="20"/>
  <c r="ER96" i="20"/>
  <c r="HV96" i="20"/>
  <c r="GH96" i="20"/>
  <c r="ES96" i="20"/>
  <c r="HB96" i="20"/>
  <c r="FN96" i="20"/>
  <c r="FB94" i="20"/>
  <c r="EH94" i="20"/>
  <c r="HK94" i="20"/>
  <c r="FW94" i="20"/>
  <c r="FC94" i="20"/>
  <c r="HL94" i="20"/>
  <c r="HJ94" i="20"/>
  <c r="GP94" i="20"/>
  <c r="FV94" i="20"/>
  <c r="FD94" i="20"/>
  <c r="EI94" i="20"/>
  <c r="HM94" i="20"/>
  <c r="GS94" i="20"/>
  <c r="GR94" i="20"/>
  <c r="GQ94" i="20"/>
  <c r="FX94" i="20"/>
  <c r="FY94" i="20"/>
  <c r="FE94" i="20"/>
  <c r="EJ94" i="20"/>
  <c r="GT94" i="20"/>
  <c r="FF94" i="20"/>
  <c r="HN94" i="20"/>
  <c r="FZ94" i="20"/>
  <c r="EK94" i="20"/>
  <c r="GU94" i="20"/>
  <c r="HO94" i="20"/>
  <c r="GA94" i="20"/>
  <c r="FG94" i="20"/>
  <c r="EL94" i="20"/>
  <c r="GV94" i="20"/>
  <c r="FH94" i="20"/>
  <c r="HP94" i="20"/>
  <c r="GB94" i="20"/>
  <c r="EM94" i="20"/>
  <c r="GW94" i="20"/>
  <c r="FI94" i="20"/>
  <c r="EN94" i="20"/>
  <c r="HQ94" i="20"/>
  <c r="GC94" i="20"/>
  <c r="GX94" i="20"/>
  <c r="FJ94" i="20"/>
  <c r="GD94" i="20"/>
  <c r="HR94" i="20"/>
  <c r="EO94" i="20"/>
  <c r="HS94" i="20"/>
  <c r="GY94" i="20"/>
  <c r="GE94" i="20"/>
  <c r="EP94" i="20"/>
  <c r="FK94" i="20"/>
  <c r="GF94" i="20"/>
  <c r="FL94" i="20"/>
  <c r="EQ94" i="20"/>
  <c r="HT94" i="20"/>
  <c r="GZ94" i="20"/>
  <c r="HU94" i="20"/>
  <c r="HA94" i="20"/>
  <c r="GG94" i="20"/>
  <c r="FM94" i="20"/>
  <c r="ER94" i="20"/>
  <c r="HV94" i="20"/>
  <c r="GH94" i="20"/>
  <c r="HB94" i="20"/>
  <c r="FN94" i="20"/>
  <c r="ES94" i="20"/>
  <c r="EH92" i="20"/>
  <c r="FB92" i="20"/>
  <c r="HK92" i="20"/>
  <c r="FW92" i="20"/>
  <c r="FD92" i="20"/>
  <c r="HL92" i="20"/>
  <c r="HJ92" i="20"/>
  <c r="GP92" i="20"/>
  <c r="FV92" i="20"/>
  <c r="FC92" i="20"/>
  <c r="EI92" i="20"/>
  <c r="HM92" i="20"/>
  <c r="GS92" i="20"/>
  <c r="FE92" i="20"/>
  <c r="GR92" i="20"/>
  <c r="GQ92" i="20"/>
  <c r="FY92" i="20"/>
  <c r="FX92" i="20"/>
  <c r="EJ92" i="20"/>
  <c r="GT92" i="20"/>
  <c r="FF92" i="20"/>
  <c r="EK92" i="20"/>
  <c r="HN92" i="20"/>
  <c r="FZ92" i="20"/>
  <c r="GU92" i="20"/>
  <c r="FG92" i="20"/>
  <c r="HO92" i="20"/>
  <c r="GA92" i="20"/>
  <c r="EL92" i="20"/>
  <c r="GV92" i="20"/>
  <c r="FH92" i="20"/>
  <c r="EM92" i="20"/>
  <c r="HP92" i="20"/>
  <c r="GB92" i="20"/>
  <c r="GW92" i="20"/>
  <c r="EN92" i="20"/>
  <c r="HQ92" i="20"/>
  <c r="GC92" i="20"/>
  <c r="FI92" i="20"/>
  <c r="GX92" i="20"/>
  <c r="FJ92" i="20"/>
  <c r="EO92" i="20"/>
  <c r="HR92" i="20"/>
  <c r="GD92" i="20"/>
  <c r="HS92" i="20"/>
  <c r="GY92" i="20"/>
  <c r="GE92" i="20"/>
  <c r="FK92" i="20"/>
  <c r="EP92" i="20"/>
  <c r="GF92" i="20"/>
  <c r="FL92" i="20"/>
  <c r="HT92" i="20"/>
  <c r="GZ92" i="20"/>
  <c r="EQ92" i="20"/>
  <c r="HU92" i="20"/>
  <c r="HA92" i="20"/>
  <c r="GG92" i="20"/>
  <c r="FM92" i="20"/>
  <c r="ER92" i="20"/>
  <c r="HV92" i="20"/>
  <c r="GH92" i="20"/>
  <c r="ES92" i="20"/>
  <c r="HB92" i="20"/>
  <c r="FN92" i="20"/>
  <c r="FB90" i="20"/>
  <c r="EH90" i="20"/>
  <c r="HK90" i="20"/>
  <c r="FW90" i="20"/>
  <c r="FC90" i="20"/>
  <c r="HL90" i="20"/>
  <c r="HJ90" i="20"/>
  <c r="GP90" i="20"/>
  <c r="FV90" i="20"/>
  <c r="FD90" i="20"/>
  <c r="EI90" i="20"/>
  <c r="HM90" i="20"/>
  <c r="GS90" i="20"/>
  <c r="GR90" i="20"/>
  <c r="GQ90" i="20"/>
  <c r="FX90" i="20"/>
  <c r="FY90" i="20"/>
  <c r="FE90" i="20"/>
  <c r="EJ90" i="20"/>
  <c r="GT90" i="20"/>
  <c r="FF90" i="20"/>
  <c r="HN90" i="20"/>
  <c r="FZ90" i="20"/>
  <c r="EK90" i="20"/>
  <c r="GU90" i="20"/>
  <c r="HO90" i="20"/>
  <c r="GA90" i="20"/>
  <c r="FG90" i="20"/>
  <c r="EL90" i="20"/>
  <c r="GV90" i="20"/>
  <c r="FH90" i="20"/>
  <c r="HP90" i="20"/>
  <c r="GB90" i="20"/>
  <c r="EM90" i="20"/>
  <c r="GW90" i="20"/>
  <c r="FI90" i="20"/>
  <c r="EN90" i="20"/>
  <c r="HQ90" i="20"/>
  <c r="GC90" i="20"/>
  <c r="GX90" i="20"/>
  <c r="FJ90" i="20"/>
  <c r="GD90" i="20"/>
  <c r="HR90" i="20"/>
  <c r="EO90" i="20"/>
  <c r="HS90" i="20"/>
  <c r="GY90" i="20"/>
  <c r="GE90" i="20"/>
  <c r="EP90" i="20"/>
  <c r="FK90" i="20"/>
  <c r="GF90" i="20"/>
  <c r="FL90" i="20"/>
  <c r="EQ90" i="20"/>
  <c r="HT90" i="20"/>
  <c r="GZ90" i="20"/>
  <c r="HU90" i="20"/>
  <c r="HA90" i="20"/>
  <c r="GG90" i="20"/>
  <c r="FM90" i="20"/>
  <c r="ER90" i="20"/>
  <c r="HV90" i="20"/>
  <c r="GH90" i="20"/>
  <c r="HB90" i="20"/>
  <c r="FN90" i="20"/>
  <c r="ES90" i="20"/>
  <c r="EH88" i="20"/>
  <c r="FB88" i="20"/>
  <c r="HK88" i="20"/>
  <c r="FW88" i="20"/>
  <c r="FD88" i="20"/>
  <c r="HL88" i="20"/>
  <c r="HJ88" i="20"/>
  <c r="GP88" i="20"/>
  <c r="FV88" i="20"/>
  <c r="FC88" i="20"/>
  <c r="EI88" i="20"/>
  <c r="HM88" i="20"/>
  <c r="GS88" i="20"/>
  <c r="FE88" i="20"/>
  <c r="GR88" i="20"/>
  <c r="GQ88" i="20"/>
  <c r="FY88" i="20"/>
  <c r="FX88" i="20"/>
  <c r="EJ88" i="20"/>
  <c r="GT88" i="20"/>
  <c r="FF88" i="20"/>
  <c r="EK88" i="20"/>
  <c r="HN88" i="20"/>
  <c r="FZ88" i="20"/>
  <c r="GU88" i="20"/>
  <c r="FG88" i="20"/>
  <c r="HO88" i="20"/>
  <c r="GA88" i="20"/>
  <c r="EL88" i="20"/>
  <c r="GV88" i="20"/>
  <c r="FH88" i="20"/>
  <c r="EM88" i="20"/>
  <c r="HP88" i="20"/>
  <c r="GB88" i="20"/>
  <c r="GW88" i="20"/>
  <c r="EN88" i="20"/>
  <c r="HQ88" i="20"/>
  <c r="GC88" i="20"/>
  <c r="FI88" i="20"/>
  <c r="GX88" i="20"/>
  <c r="FJ88" i="20"/>
  <c r="EO88" i="20"/>
  <c r="HR88" i="20"/>
  <c r="GD88" i="20"/>
  <c r="HS88" i="20"/>
  <c r="GY88" i="20"/>
  <c r="GE88" i="20"/>
  <c r="EP88" i="20"/>
  <c r="FK88" i="20"/>
  <c r="GF88" i="20"/>
  <c r="FL88" i="20"/>
  <c r="HT88" i="20"/>
  <c r="GZ88" i="20"/>
  <c r="EQ88" i="20"/>
  <c r="HU88" i="20"/>
  <c r="HA88" i="20"/>
  <c r="GG88" i="20"/>
  <c r="FM88" i="20"/>
  <c r="ER88" i="20"/>
  <c r="HV88" i="20"/>
  <c r="GH88" i="20"/>
  <c r="ES88" i="20"/>
  <c r="HB88" i="20"/>
  <c r="FN88" i="20"/>
  <c r="FB86" i="20"/>
  <c r="EH86" i="20"/>
  <c r="HL86" i="20"/>
  <c r="HJ86" i="20"/>
  <c r="GP86" i="20"/>
  <c r="FV86" i="20"/>
  <c r="EI86" i="20"/>
  <c r="HK86" i="20"/>
  <c r="FW86" i="20"/>
  <c r="FC86" i="20"/>
  <c r="GR86" i="20"/>
  <c r="FY86" i="20"/>
  <c r="EJ86" i="20"/>
  <c r="HM86" i="20"/>
  <c r="GQ86" i="20"/>
  <c r="GS86" i="20"/>
  <c r="FX86" i="20"/>
  <c r="FD86" i="20"/>
  <c r="FE86" i="20"/>
  <c r="HN86" i="20"/>
  <c r="FZ86" i="20"/>
  <c r="GT86" i="20"/>
  <c r="FF86" i="20"/>
  <c r="EK86" i="20"/>
  <c r="HO86" i="20"/>
  <c r="GA86" i="20"/>
  <c r="FG86" i="20"/>
  <c r="EL86" i="20"/>
  <c r="GU86" i="20"/>
  <c r="HP86" i="20"/>
  <c r="GB86" i="20"/>
  <c r="GV86" i="20"/>
  <c r="FH86" i="20"/>
  <c r="EM86" i="20"/>
  <c r="HQ86" i="20"/>
  <c r="GC86" i="20"/>
  <c r="FI86" i="20"/>
  <c r="GW86" i="20"/>
  <c r="EN86" i="20"/>
  <c r="HR86" i="20"/>
  <c r="GD86" i="20"/>
  <c r="FJ86" i="20"/>
  <c r="GX86" i="20"/>
  <c r="EO86" i="20"/>
  <c r="GY86" i="20"/>
  <c r="HS86" i="20"/>
  <c r="GE86" i="20"/>
  <c r="FK86" i="20"/>
  <c r="EP86" i="20"/>
  <c r="HT86" i="20"/>
  <c r="GZ86" i="20"/>
  <c r="EQ86" i="20"/>
  <c r="GF86" i="20"/>
  <c r="FL86" i="20"/>
  <c r="GG86" i="20"/>
  <c r="HU86" i="20"/>
  <c r="HA86" i="20"/>
  <c r="FM86" i="20"/>
  <c r="ER86" i="20"/>
  <c r="HB86" i="20"/>
  <c r="FN86" i="20"/>
  <c r="ES86" i="20"/>
  <c r="HV86" i="20"/>
  <c r="GH86" i="20"/>
  <c r="FB84" i="20"/>
  <c r="EH84" i="20"/>
  <c r="HK84" i="20"/>
  <c r="FW84" i="20"/>
  <c r="FC84" i="20"/>
  <c r="HL84" i="20"/>
  <c r="HJ84" i="20"/>
  <c r="GP84" i="20"/>
  <c r="FV84" i="20"/>
  <c r="FD84" i="20"/>
  <c r="EI84" i="20"/>
  <c r="HM84" i="20"/>
  <c r="GS84" i="20"/>
  <c r="GR84" i="20"/>
  <c r="GQ84" i="20"/>
  <c r="FX84" i="20"/>
  <c r="FY84" i="20"/>
  <c r="FE84" i="20"/>
  <c r="EJ84" i="20"/>
  <c r="GT84" i="20"/>
  <c r="FF84" i="20"/>
  <c r="HN84" i="20"/>
  <c r="FZ84" i="20"/>
  <c r="EK84" i="20"/>
  <c r="GU84" i="20"/>
  <c r="HO84" i="20"/>
  <c r="GA84" i="20"/>
  <c r="FG84" i="20"/>
  <c r="EL84" i="20"/>
  <c r="GV84" i="20"/>
  <c r="FH84" i="20"/>
  <c r="HP84" i="20"/>
  <c r="GB84" i="20"/>
  <c r="EM84" i="20"/>
  <c r="GW84" i="20"/>
  <c r="FI84" i="20"/>
  <c r="EN84" i="20"/>
  <c r="HQ84" i="20"/>
  <c r="GC84" i="20"/>
  <c r="GX84" i="20"/>
  <c r="FJ84" i="20"/>
  <c r="GD84" i="20"/>
  <c r="HR84" i="20"/>
  <c r="EO84" i="20"/>
  <c r="HS84" i="20"/>
  <c r="GY84" i="20"/>
  <c r="GE84" i="20"/>
  <c r="FK84" i="20"/>
  <c r="EP84" i="20"/>
  <c r="GF84" i="20"/>
  <c r="FL84" i="20"/>
  <c r="EQ84" i="20"/>
  <c r="HT84" i="20"/>
  <c r="GZ84" i="20"/>
  <c r="HU84" i="20"/>
  <c r="HA84" i="20"/>
  <c r="GG84" i="20"/>
  <c r="FM84" i="20"/>
  <c r="ER84" i="20"/>
  <c r="HV84" i="20"/>
  <c r="GH84" i="20"/>
  <c r="HB84" i="20"/>
  <c r="FN84" i="20"/>
  <c r="ES84" i="20"/>
  <c r="AC82" i="20"/>
  <c r="EH82" i="20"/>
  <c r="FB82" i="20"/>
  <c r="HK82" i="20"/>
  <c r="FW82" i="20"/>
  <c r="FD82" i="20"/>
  <c r="HL82" i="20"/>
  <c r="HJ82" i="20"/>
  <c r="GP82" i="20"/>
  <c r="FV82" i="20"/>
  <c r="FC82" i="20"/>
  <c r="EI82" i="20"/>
  <c r="HM82" i="20"/>
  <c r="GS82" i="20"/>
  <c r="FE82" i="20"/>
  <c r="GR82" i="20"/>
  <c r="GQ82" i="20"/>
  <c r="FY82" i="20"/>
  <c r="FX82" i="20"/>
  <c r="EJ82" i="20"/>
  <c r="GT82" i="20"/>
  <c r="FF82" i="20"/>
  <c r="EK82" i="20"/>
  <c r="HN82" i="20"/>
  <c r="FZ82" i="20"/>
  <c r="GU82" i="20"/>
  <c r="FG82" i="20"/>
  <c r="HO82" i="20"/>
  <c r="GA82" i="20"/>
  <c r="EL82" i="20"/>
  <c r="GV82" i="20"/>
  <c r="FH82" i="20"/>
  <c r="EM82" i="20"/>
  <c r="HP82" i="20"/>
  <c r="GB82" i="20"/>
  <c r="GW82" i="20"/>
  <c r="EN82" i="20"/>
  <c r="HQ82" i="20"/>
  <c r="GC82" i="20"/>
  <c r="FI82" i="20"/>
  <c r="GX82" i="20"/>
  <c r="FJ82" i="20"/>
  <c r="EO82" i="20"/>
  <c r="HR82" i="20"/>
  <c r="GD82" i="20"/>
  <c r="HS82" i="20"/>
  <c r="GY82" i="20"/>
  <c r="GE82" i="20"/>
  <c r="EP82" i="20"/>
  <c r="FK82" i="20"/>
  <c r="GF82" i="20"/>
  <c r="FL82" i="20"/>
  <c r="HT82" i="20"/>
  <c r="GZ82" i="20"/>
  <c r="EQ82" i="20"/>
  <c r="HU82" i="20"/>
  <c r="HA82" i="20"/>
  <c r="GG82" i="20"/>
  <c r="FM82" i="20"/>
  <c r="ER82" i="20"/>
  <c r="HV82" i="20"/>
  <c r="GH82" i="20"/>
  <c r="ES82" i="20"/>
  <c r="HB82" i="20"/>
  <c r="FN82" i="20"/>
  <c r="AC80" i="20"/>
  <c r="IB80" i="20"/>
  <c r="HZ80" i="20"/>
  <c r="HX80" i="20"/>
  <c r="HV80" i="20"/>
  <c r="HT80" i="20"/>
  <c r="HR80" i="20"/>
  <c r="HP80" i="20"/>
  <c r="HN80" i="20"/>
  <c r="HL80" i="20"/>
  <c r="HJ80" i="20"/>
  <c r="IA80" i="20"/>
  <c r="HW80" i="20"/>
  <c r="HS80" i="20"/>
  <c r="HO80" i="20"/>
  <c r="HK80" i="20"/>
  <c r="HI80" i="20"/>
  <c r="HG80" i="20"/>
  <c r="HE80" i="20"/>
  <c r="HC80" i="20"/>
  <c r="HA80" i="20"/>
  <c r="GY80" i="20"/>
  <c r="GW80" i="20"/>
  <c r="GU80" i="20"/>
  <c r="GS80" i="20"/>
  <c r="GQ80" i="20"/>
  <c r="GO80" i="20"/>
  <c r="GM80" i="20"/>
  <c r="GK80" i="20"/>
  <c r="GI80" i="20"/>
  <c r="GG80" i="20"/>
  <c r="GE80" i="20"/>
  <c r="GC80" i="20"/>
  <c r="GA80" i="20"/>
  <c r="FY80" i="20"/>
  <c r="FW80" i="20"/>
  <c r="HY80" i="20"/>
  <c r="HQ80" i="20"/>
  <c r="HH80" i="20"/>
  <c r="HD80" i="20"/>
  <c r="GZ80" i="20"/>
  <c r="GV80" i="20"/>
  <c r="GR80" i="20"/>
  <c r="GN80" i="20"/>
  <c r="GJ80" i="20"/>
  <c r="GF80" i="20"/>
  <c r="GB80" i="20"/>
  <c r="FX80" i="20"/>
  <c r="FT80" i="20"/>
  <c r="FR80" i="20"/>
  <c r="FP80" i="20"/>
  <c r="FN80" i="20"/>
  <c r="FL80" i="20"/>
  <c r="FJ80" i="20"/>
  <c r="FH80" i="20"/>
  <c r="FF80" i="20"/>
  <c r="FD80" i="20"/>
  <c r="FB80" i="20"/>
  <c r="EH80" i="20"/>
  <c r="EJ80" i="20"/>
  <c r="EL80" i="20"/>
  <c r="EN80" i="20"/>
  <c r="EP80" i="20"/>
  <c r="ER80" i="20"/>
  <c r="ET80" i="20"/>
  <c r="EV80" i="20"/>
  <c r="EX80" i="20"/>
  <c r="EZ80" i="20"/>
  <c r="IC80" i="20"/>
  <c r="HU80" i="20"/>
  <c r="HM80" i="20"/>
  <c r="HF80" i="20"/>
  <c r="HB80" i="20"/>
  <c r="GX80" i="20"/>
  <c r="GT80" i="20"/>
  <c r="GP80" i="20"/>
  <c r="GL80" i="20"/>
  <c r="GH80" i="20"/>
  <c r="GD80" i="20"/>
  <c r="FZ80" i="20"/>
  <c r="FV80" i="20"/>
  <c r="FU80" i="20"/>
  <c r="FQ80" i="20"/>
  <c r="FM80" i="20"/>
  <c r="FI80" i="20"/>
  <c r="FE80" i="20"/>
  <c r="EI80" i="20"/>
  <c r="EM80" i="20"/>
  <c r="EQ80" i="20"/>
  <c r="EU80" i="20"/>
  <c r="EY80" i="20"/>
  <c r="FS80" i="20"/>
  <c r="FO80" i="20"/>
  <c r="FK80" i="20"/>
  <c r="FG80" i="20"/>
  <c r="FC80" i="20"/>
  <c r="EK80" i="20"/>
  <c r="EO80" i="20"/>
  <c r="ES80" i="20"/>
  <c r="EW80" i="20"/>
  <c r="FA80" i="20"/>
  <c r="AC78" i="20"/>
  <c r="FB78" i="20"/>
  <c r="EH78" i="20"/>
  <c r="HK78" i="20"/>
  <c r="FW78" i="20"/>
  <c r="FC78" i="20"/>
  <c r="HL78" i="20"/>
  <c r="HJ78" i="20"/>
  <c r="GP78" i="20"/>
  <c r="FV78" i="20"/>
  <c r="FD78" i="20"/>
  <c r="EI78" i="20"/>
  <c r="HM78" i="20"/>
  <c r="GS78" i="20"/>
  <c r="GR78" i="20"/>
  <c r="GQ78" i="20"/>
  <c r="FX78" i="20"/>
  <c r="FY78" i="20"/>
  <c r="FE78" i="20"/>
  <c r="EJ78" i="20"/>
  <c r="GT78" i="20"/>
  <c r="FF78" i="20"/>
  <c r="HN78" i="20"/>
  <c r="FZ78" i="20"/>
  <c r="EK78" i="20"/>
  <c r="GU78" i="20"/>
  <c r="HO78" i="20"/>
  <c r="GA78" i="20"/>
  <c r="FG78" i="20"/>
  <c r="EL78" i="20"/>
  <c r="GV78" i="20"/>
  <c r="FH78" i="20"/>
  <c r="HP78" i="20"/>
  <c r="GB78" i="20"/>
  <c r="EM78" i="20"/>
  <c r="GW78" i="20"/>
  <c r="FI78" i="20"/>
  <c r="EN78" i="20"/>
  <c r="HQ78" i="20"/>
  <c r="GC78" i="20"/>
  <c r="GX78" i="20"/>
  <c r="FJ78" i="20"/>
  <c r="GD78" i="20"/>
  <c r="HR78" i="20"/>
  <c r="EO78" i="20"/>
  <c r="HS78" i="20"/>
  <c r="GY78" i="20"/>
  <c r="GE78" i="20"/>
  <c r="FK78" i="20"/>
  <c r="EP78" i="20"/>
  <c r="GF78" i="20"/>
  <c r="FL78" i="20"/>
  <c r="EQ78" i="20"/>
  <c r="HT78" i="20"/>
  <c r="GZ78" i="20"/>
  <c r="HU78" i="20"/>
  <c r="HA78" i="20"/>
  <c r="GG78" i="20"/>
  <c r="FM78" i="20"/>
  <c r="ER78" i="20"/>
  <c r="HV78" i="20"/>
  <c r="GH78" i="20"/>
  <c r="HB78" i="20"/>
  <c r="FN78" i="20"/>
  <c r="ES78" i="20"/>
  <c r="AC76" i="20"/>
  <c r="EH76" i="20"/>
  <c r="FB76" i="20"/>
  <c r="HK76" i="20"/>
  <c r="FD76" i="20"/>
  <c r="HL76" i="20"/>
  <c r="HJ76" i="20"/>
  <c r="GP76" i="20"/>
  <c r="FV76" i="20"/>
  <c r="FW76" i="20"/>
  <c r="FC76" i="20"/>
  <c r="EI76" i="20"/>
  <c r="HM76" i="20"/>
  <c r="GS76" i="20"/>
  <c r="FE76" i="20"/>
  <c r="GR76" i="20"/>
  <c r="GQ76" i="20"/>
  <c r="FY76" i="20"/>
  <c r="FX76" i="20"/>
  <c r="EJ76" i="20"/>
  <c r="GT76" i="20"/>
  <c r="FF76" i="20"/>
  <c r="EK76" i="20"/>
  <c r="HN76" i="20"/>
  <c r="FZ76" i="20"/>
  <c r="GU76" i="20"/>
  <c r="FG76" i="20"/>
  <c r="HO76" i="20"/>
  <c r="GA76" i="20"/>
  <c r="EL76" i="20"/>
  <c r="GV76" i="20"/>
  <c r="FH76" i="20"/>
  <c r="EM76" i="20"/>
  <c r="HP76" i="20"/>
  <c r="GB76" i="20"/>
  <c r="GW76" i="20"/>
  <c r="EN76" i="20"/>
  <c r="HQ76" i="20"/>
  <c r="GC76" i="20"/>
  <c r="FI76" i="20"/>
  <c r="GX76" i="20"/>
  <c r="FJ76" i="20"/>
  <c r="EO76" i="20"/>
  <c r="HR76" i="20"/>
  <c r="GD76" i="20"/>
  <c r="HS76" i="20"/>
  <c r="GY76" i="20"/>
  <c r="GE76" i="20"/>
  <c r="EP76" i="20"/>
  <c r="FK76" i="20"/>
  <c r="GF76" i="20"/>
  <c r="FL76" i="20"/>
  <c r="HT76" i="20"/>
  <c r="GZ76" i="20"/>
  <c r="EQ76" i="20"/>
  <c r="HU76" i="20"/>
  <c r="HA76" i="20"/>
  <c r="GG76" i="20"/>
  <c r="FM76" i="20"/>
  <c r="ER76" i="20"/>
  <c r="HV76" i="20"/>
  <c r="GH76" i="20"/>
  <c r="ES76" i="20"/>
  <c r="HB76" i="20"/>
  <c r="FN76" i="20"/>
  <c r="AC74" i="20"/>
  <c r="FB74" i="20"/>
  <c r="EH74" i="20"/>
  <c r="HK74" i="20"/>
  <c r="FC74" i="20"/>
  <c r="HL74" i="20"/>
  <c r="HJ74" i="20"/>
  <c r="GP74" i="20"/>
  <c r="FV74" i="20"/>
  <c r="FW74" i="20"/>
  <c r="FD74" i="20"/>
  <c r="EI74" i="20"/>
  <c r="HM74" i="20"/>
  <c r="GS74" i="20"/>
  <c r="GR74" i="20"/>
  <c r="GQ74" i="20"/>
  <c r="FX74" i="20"/>
  <c r="FY74" i="20"/>
  <c r="FE74" i="20"/>
  <c r="EJ74" i="20"/>
  <c r="GT74" i="20"/>
  <c r="FF74" i="20"/>
  <c r="HN74" i="20"/>
  <c r="FZ74" i="20"/>
  <c r="EK74" i="20"/>
  <c r="GU74" i="20"/>
  <c r="GA74" i="20"/>
  <c r="HO74" i="20"/>
  <c r="FG74" i="20"/>
  <c r="EL74" i="20"/>
  <c r="GV74" i="20"/>
  <c r="FH74" i="20"/>
  <c r="HP74" i="20"/>
  <c r="GB74" i="20"/>
  <c r="EM74" i="20"/>
  <c r="GW74" i="20"/>
  <c r="FI74" i="20"/>
  <c r="EN74" i="20"/>
  <c r="HQ74" i="20"/>
  <c r="GC74" i="20"/>
  <c r="GX74" i="20"/>
  <c r="FJ74" i="20"/>
  <c r="HR74" i="20"/>
  <c r="GD74" i="20"/>
  <c r="EO74" i="20"/>
  <c r="HS74" i="20"/>
  <c r="GY74" i="20"/>
  <c r="FK74" i="20"/>
  <c r="EP74" i="20"/>
  <c r="GE74" i="20"/>
  <c r="GF74" i="20"/>
  <c r="FL74" i="20"/>
  <c r="EQ74" i="20"/>
  <c r="HT74" i="20"/>
  <c r="GZ74" i="20"/>
  <c r="HU74" i="20"/>
  <c r="HA74" i="20"/>
  <c r="GG74" i="20"/>
  <c r="FM74" i="20"/>
  <c r="ER74" i="20"/>
  <c r="HV74" i="20"/>
  <c r="GH74" i="20"/>
  <c r="HB74" i="20"/>
  <c r="FN74" i="20"/>
  <c r="ES74" i="20"/>
  <c r="AC72" i="20"/>
  <c r="IB72" i="20"/>
  <c r="HZ72" i="20"/>
  <c r="HX72" i="20"/>
  <c r="HV72" i="20"/>
  <c r="HT72" i="20"/>
  <c r="HR72" i="20"/>
  <c r="HP72" i="20"/>
  <c r="HN72" i="20"/>
  <c r="HL72" i="20"/>
  <c r="HJ72" i="20"/>
  <c r="IA72" i="20"/>
  <c r="HW72" i="20"/>
  <c r="HS72" i="20"/>
  <c r="HO72" i="20"/>
  <c r="HK72" i="20"/>
  <c r="HI72" i="20"/>
  <c r="HG72" i="20"/>
  <c r="HE72" i="20"/>
  <c r="HC72" i="20"/>
  <c r="HA72" i="20"/>
  <c r="GY72" i="20"/>
  <c r="GW72" i="20"/>
  <c r="GU72" i="20"/>
  <c r="GS72" i="20"/>
  <c r="GQ72" i="20"/>
  <c r="GO72" i="20"/>
  <c r="GM72" i="20"/>
  <c r="GK72" i="20"/>
  <c r="GI72" i="20"/>
  <c r="GG72" i="20"/>
  <c r="GE72" i="20"/>
  <c r="GC72" i="20"/>
  <c r="GA72" i="20"/>
  <c r="FY72" i="20"/>
  <c r="FW72" i="20"/>
  <c r="HY72" i="20"/>
  <c r="HQ72" i="20"/>
  <c r="HH72" i="20"/>
  <c r="HD72" i="20"/>
  <c r="GZ72" i="20"/>
  <c r="GV72" i="20"/>
  <c r="GR72" i="20"/>
  <c r="GN72" i="20"/>
  <c r="GJ72" i="20"/>
  <c r="GF72" i="20"/>
  <c r="GB72" i="20"/>
  <c r="FX72" i="20"/>
  <c r="FT72" i="20"/>
  <c r="FR72" i="20"/>
  <c r="FP72" i="20"/>
  <c r="FN72" i="20"/>
  <c r="FL72" i="20"/>
  <c r="FJ72" i="20"/>
  <c r="FH72" i="20"/>
  <c r="FF72" i="20"/>
  <c r="FD72" i="20"/>
  <c r="FB72" i="20"/>
  <c r="EH72" i="20"/>
  <c r="EJ72" i="20"/>
  <c r="EL72" i="20"/>
  <c r="EN72" i="20"/>
  <c r="EP72" i="20"/>
  <c r="ER72" i="20"/>
  <c r="ET72" i="20"/>
  <c r="EV72" i="20"/>
  <c r="EX72" i="20"/>
  <c r="EZ72" i="20"/>
  <c r="IC72" i="20"/>
  <c r="HU72" i="20"/>
  <c r="HM72" i="20"/>
  <c r="HF72" i="20"/>
  <c r="HB72" i="20"/>
  <c r="GX72" i="20"/>
  <c r="GT72" i="20"/>
  <c r="GP72" i="20"/>
  <c r="GL72" i="20"/>
  <c r="GH72" i="20"/>
  <c r="GD72" i="20"/>
  <c r="FZ72" i="20"/>
  <c r="FV72" i="20"/>
  <c r="FS72" i="20"/>
  <c r="FO72" i="20"/>
  <c r="FK72" i="20"/>
  <c r="FG72" i="20"/>
  <c r="FC72" i="20"/>
  <c r="EK72" i="20"/>
  <c r="EO72" i="20"/>
  <c r="ES72" i="20"/>
  <c r="EW72" i="20"/>
  <c r="FA72" i="20"/>
  <c r="FU72" i="20"/>
  <c r="FQ72" i="20"/>
  <c r="FM72" i="20"/>
  <c r="FI72" i="20"/>
  <c r="FE72" i="20"/>
  <c r="EI72" i="20"/>
  <c r="EM72" i="20"/>
  <c r="EQ72" i="20"/>
  <c r="EU72" i="20"/>
  <c r="EY72" i="20"/>
  <c r="AC70" i="20"/>
  <c r="IB70" i="20"/>
  <c r="HZ70" i="20"/>
  <c r="HX70" i="20"/>
  <c r="HV70" i="20"/>
  <c r="HT70" i="20"/>
  <c r="HR70" i="20"/>
  <c r="HP70" i="20"/>
  <c r="HN70" i="20"/>
  <c r="HL70" i="20"/>
  <c r="HJ70" i="20"/>
  <c r="IA70" i="20"/>
  <c r="HW70" i="20"/>
  <c r="HS70" i="20"/>
  <c r="HO70" i="20"/>
  <c r="HK70" i="20"/>
  <c r="HI70" i="20"/>
  <c r="HG70" i="20"/>
  <c r="HE70" i="20"/>
  <c r="HC70" i="20"/>
  <c r="HA70" i="20"/>
  <c r="GY70" i="20"/>
  <c r="GW70" i="20"/>
  <c r="GU70" i="20"/>
  <c r="GS70" i="20"/>
  <c r="GQ70" i="20"/>
  <c r="GO70" i="20"/>
  <c r="GM70" i="20"/>
  <c r="GK70" i="20"/>
  <c r="GI70" i="20"/>
  <c r="GG70" i="20"/>
  <c r="GE70" i="20"/>
  <c r="GC70" i="20"/>
  <c r="GA70" i="20"/>
  <c r="FY70" i="20"/>
  <c r="FW70" i="20"/>
  <c r="HY70" i="20"/>
  <c r="HQ70" i="20"/>
  <c r="HH70" i="20"/>
  <c r="HD70" i="20"/>
  <c r="GZ70" i="20"/>
  <c r="GV70" i="20"/>
  <c r="GR70" i="20"/>
  <c r="GN70" i="20"/>
  <c r="GJ70" i="20"/>
  <c r="GF70" i="20"/>
  <c r="GB70" i="20"/>
  <c r="FX70" i="20"/>
  <c r="FT70" i="20"/>
  <c r="FR70" i="20"/>
  <c r="FP70" i="20"/>
  <c r="FN70" i="20"/>
  <c r="FL70" i="20"/>
  <c r="FJ70" i="20"/>
  <c r="FH70" i="20"/>
  <c r="FF70" i="20"/>
  <c r="FD70" i="20"/>
  <c r="FB70" i="20"/>
  <c r="EH70" i="20"/>
  <c r="EJ70" i="20"/>
  <c r="EL70" i="20"/>
  <c r="EN70" i="20"/>
  <c r="EP70" i="20"/>
  <c r="ER70" i="20"/>
  <c r="ET70" i="20"/>
  <c r="EV70" i="20"/>
  <c r="EX70" i="20"/>
  <c r="EZ70" i="20"/>
  <c r="IC70" i="20"/>
  <c r="HU70" i="20"/>
  <c r="HM70" i="20"/>
  <c r="HF70" i="20"/>
  <c r="HB70" i="20"/>
  <c r="GX70" i="20"/>
  <c r="GT70" i="20"/>
  <c r="GP70" i="20"/>
  <c r="GL70" i="20"/>
  <c r="GH70" i="20"/>
  <c r="GD70" i="20"/>
  <c r="FZ70" i="20"/>
  <c r="FV70" i="20"/>
  <c r="FS70" i="20"/>
  <c r="FO70" i="20"/>
  <c r="FK70" i="20"/>
  <c r="FG70" i="20"/>
  <c r="FC70" i="20"/>
  <c r="EK70" i="20"/>
  <c r="EO70" i="20"/>
  <c r="ES70" i="20"/>
  <c r="EW70" i="20"/>
  <c r="FA70" i="20"/>
  <c r="FU70" i="20"/>
  <c r="FQ70" i="20"/>
  <c r="FM70" i="20"/>
  <c r="FI70" i="20"/>
  <c r="FE70" i="20"/>
  <c r="EI70" i="20"/>
  <c r="EM70" i="20"/>
  <c r="EQ70" i="20"/>
  <c r="EU70" i="20"/>
  <c r="EY70" i="20"/>
  <c r="AC68" i="20"/>
  <c r="FB68" i="20"/>
  <c r="EH68" i="20"/>
  <c r="HL68" i="20"/>
  <c r="HJ68" i="20"/>
  <c r="GP68" i="20"/>
  <c r="FV68" i="20"/>
  <c r="FW68" i="20"/>
  <c r="EI68" i="20"/>
  <c r="HK68" i="20"/>
  <c r="FC68" i="20"/>
  <c r="GQ68" i="20"/>
  <c r="GR68" i="20"/>
  <c r="FY68" i="20"/>
  <c r="HM68" i="20"/>
  <c r="GS68" i="20"/>
  <c r="FX68" i="20"/>
  <c r="FD68" i="20"/>
  <c r="FE68" i="20"/>
  <c r="EJ68" i="20"/>
  <c r="HN68" i="20"/>
  <c r="FZ68" i="20"/>
  <c r="GT68" i="20"/>
  <c r="FF68" i="20"/>
  <c r="EK68" i="20"/>
  <c r="HO68" i="20"/>
  <c r="FG68" i="20"/>
  <c r="EL68" i="20"/>
  <c r="GU68" i="20"/>
  <c r="GA68" i="20"/>
  <c r="HP68" i="20"/>
  <c r="GB68" i="20"/>
  <c r="EM68" i="20"/>
  <c r="GV68" i="20"/>
  <c r="FH68" i="20"/>
  <c r="HQ68" i="20"/>
  <c r="GC68" i="20"/>
  <c r="FI68" i="20"/>
  <c r="EN68" i="20"/>
  <c r="GW68" i="20"/>
  <c r="HR68" i="20"/>
  <c r="GD68" i="20"/>
  <c r="EO68" i="20"/>
  <c r="FJ68" i="20"/>
  <c r="GX68" i="20"/>
  <c r="GY68" i="20"/>
  <c r="HS68" i="20"/>
  <c r="GE68" i="20"/>
  <c r="FK68" i="20"/>
  <c r="EP68" i="20"/>
  <c r="HT68" i="20"/>
  <c r="GZ68" i="20"/>
  <c r="EQ68" i="20"/>
  <c r="GF68" i="20"/>
  <c r="FL68" i="20"/>
  <c r="GG68" i="20"/>
  <c r="HU68" i="20"/>
  <c r="HA68" i="20"/>
  <c r="FM68" i="20"/>
  <c r="ER68" i="20"/>
  <c r="HB68" i="20"/>
  <c r="FN68" i="20"/>
  <c r="ES68" i="20"/>
  <c r="HV68" i="20"/>
  <c r="GH68" i="20"/>
  <c r="AC66" i="20"/>
  <c r="FB66" i="20"/>
  <c r="EH66" i="20"/>
  <c r="HL66" i="20"/>
  <c r="HJ66" i="20"/>
  <c r="GP66" i="20"/>
  <c r="FV66" i="20"/>
  <c r="FW66" i="20"/>
  <c r="FC66" i="20"/>
  <c r="EI66" i="20"/>
  <c r="HK66" i="20"/>
  <c r="GQ66" i="20"/>
  <c r="FY66" i="20"/>
  <c r="FX66" i="20"/>
  <c r="FD66" i="20"/>
  <c r="FE66" i="20"/>
  <c r="HM66" i="20"/>
  <c r="GS66" i="20"/>
  <c r="GR66" i="20"/>
  <c r="EJ66" i="20"/>
  <c r="HN66" i="20"/>
  <c r="FZ66" i="20"/>
  <c r="GT66" i="20"/>
  <c r="FF66" i="20"/>
  <c r="EK66" i="20"/>
  <c r="HO66" i="20"/>
  <c r="EL66" i="20"/>
  <c r="GU66" i="20"/>
  <c r="GA66" i="20"/>
  <c r="FG66" i="20"/>
  <c r="HP66" i="20"/>
  <c r="GB66" i="20"/>
  <c r="EM66" i="20"/>
  <c r="GV66" i="20"/>
  <c r="FH66" i="20"/>
  <c r="HQ66" i="20"/>
  <c r="GC66" i="20"/>
  <c r="EN66" i="20"/>
  <c r="GW66" i="20"/>
  <c r="FI66" i="20"/>
  <c r="HR66" i="20"/>
  <c r="GD66" i="20"/>
  <c r="EO66" i="20"/>
  <c r="GX66" i="20"/>
  <c r="FJ66" i="20"/>
  <c r="GY66" i="20"/>
  <c r="HS66" i="20"/>
  <c r="GE66" i="20"/>
  <c r="FK66" i="20"/>
  <c r="EP66" i="20"/>
  <c r="HT66" i="20"/>
  <c r="GZ66" i="20"/>
  <c r="EQ66" i="20"/>
  <c r="GF66" i="20"/>
  <c r="FL66" i="20"/>
  <c r="GG66" i="20"/>
  <c r="HU66" i="20"/>
  <c r="HA66" i="20"/>
  <c r="ER66" i="20"/>
  <c r="FM66" i="20"/>
  <c r="HB66" i="20"/>
  <c r="FN66" i="20"/>
  <c r="ES66" i="20"/>
  <c r="HV66" i="20"/>
  <c r="GH66" i="20"/>
  <c r="AC64" i="20"/>
  <c r="HJ64" i="20"/>
  <c r="EH64" i="20"/>
  <c r="FB64" i="20"/>
  <c r="HK64" i="20"/>
  <c r="FD64" i="20"/>
  <c r="HL64" i="20"/>
  <c r="GP64" i="20"/>
  <c r="FV64" i="20"/>
  <c r="FW64" i="20"/>
  <c r="FC64" i="20"/>
  <c r="EI64" i="20"/>
  <c r="HM64" i="20"/>
  <c r="GS64" i="20"/>
  <c r="FE64" i="20"/>
  <c r="EJ64" i="20"/>
  <c r="GR64" i="20"/>
  <c r="GQ64" i="20"/>
  <c r="FY64" i="20"/>
  <c r="FX64" i="20"/>
  <c r="GT64" i="20"/>
  <c r="FF64" i="20"/>
  <c r="EK64" i="20"/>
  <c r="HN64" i="20"/>
  <c r="FZ64" i="20"/>
  <c r="GU64" i="20"/>
  <c r="GA64" i="20"/>
  <c r="FG64" i="20"/>
  <c r="HO64" i="20"/>
  <c r="EL64" i="20"/>
  <c r="GV64" i="20"/>
  <c r="FH64" i="20"/>
  <c r="HP64" i="20"/>
  <c r="GB64" i="20"/>
  <c r="EM64" i="20"/>
  <c r="GW64" i="20"/>
  <c r="HQ64" i="20"/>
  <c r="GC64" i="20"/>
  <c r="FI64" i="20"/>
  <c r="EN64" i="20"/>
  <c r="GX64" i="20"/>
  <c r="FJ64" i="20"/>
  <c r="EO64" i="20"/>
  <c r="HR64" i="20"/>
  <c r="GD64" i="20"/>
  <c r="HS64" i="20"/>
  <c r="GY64" i="20"/>
  <c r="EP64" i="20"/>
  <c r="GE64" i="20"/>
  <c r="FK64" i="20"/>
  <c r="GF64" i="20"/>
  <c r="FL64" i="20"/>
  <c r="HT64" i="20"/>
  <c r="GZ64" i="20"/>
  <c r="EQ64" i="20"/>
  <c r="HU64" i="20"/>
  <c r="HA64" i="20"/>
  <c r="GG64" i="20"/>
  <c r="FM64" i="20"/>
  <c r="ER64" i="20"/>
  <c r="HV64" i="20"/>
  <c r="GH64" i="20"/>
  <c r="HB64" i="20"/>
  <c r="FN64" i="20"/>
  <c r="ES64" i="20"/>
  <c r="AC62" i="20"/>
  <c r="HJ62" i="20"/>
  <c r="FB62" i="20"/>
  <c r="EH62" i="20"/>
  <c r="HK62" i="20"/>
  <c r="FC62" i="20"/>
  <c r="HL62" i="20"/>
  <c r="GP62" i="20"/>
  <c r="FV62" i="20"/>
  <c r="FW62" i="20"/>
  <c r="FD62" i="20"/>
  <c r="EI62" i="20"/>
  <c r="HM62" i="20"/>
  <c r="GS62" i="20"/>
  <c r="GR62" i="20"/>
  <c r="GQ62" i="20"/>
  <c r="FX62" i="20"/>
  <c r="EJ62" i="20"/>
  <c r="FY62" i="20"/>
  <c r="FE62" i="20"/>
  <c r="HN62" i="20"/>
  <c r="GT62" i="20"/>
  <c r="FF62" i="20"/>
  <c r="EK62" i="20"/>
  <c r="FZ62" i="20"/>
  <c r="GU62" i="20"/>
  <c r="GA62" i="20"/>
  <c r="HO62" i="20"/>
  <c r="FG62" i="20"/>
  <c r="EL62" i="20"/>
  <c r="GV62" i="20"/>
  <c r="FH62" i="20"/>
  <c r="HP62" i="20"/>
  <c r="GB62" i="20"/>
  <c r="EM62" i="20"/>
  <c r="GW62" i="20"/>
  <c r="FI62" i="20"/>
  <c r="HQ62" i="20"/>
  <c r="GC62" i="20"/>
  <c r="EN62" i="20"/>
  <c r="HR62" i="20"/>
  <c r="GX62" i="20"/>
  <c r="FJ62" i="20"/>
  <c r="GD62" i="20"/>
  <c r="EO62" i="20"/>
  <c r="HS62" i="20"/>
  <c r="GY62" i="20"/>
  <c r="FK62" i="20"/>
  <c r="EP62" i="20"/>
  <c r="GE62" i="20"/>
  <c r="GF62" i="20"/>
  <c r="FL62" i="20"/>
  <c r="HT62" i="20"/>
  <c r="GZ62" i="20"/>
  <c r="EQ62" i="20"/>
  <c r="HU62" i="20"/>
  <c r="HA62" i="20"/>
  <c r="GG62" i="20"/>
  <c r="FM62" i="20"/>
  <c r="ER62" i="20"/>
  <c r="GH62" i="20"/>
  <c r="HV62" i="20"/>
  <c r="HB62" i="20"/>
  <c r="FN62" i="20"/>
  <c r="ES62" i="20"/>
  <c r="AC60" i="20"/>
  <c r="IC60" i="20"/>
  <c r="IA60" i="20"/>
  <c r="HY60" i="20"/>
  <c r="HW60" i="20"/>
  <c r="HU60" i="20"/>
  <c r="HS60" i="20"/>
  <c r="HQ60" i="20"/>
  <c r="HO60" i="20"/>
  <c r="HM60" i="20"/>
  <c r="HK60" i="20"/>
  <c r="HZ60" i="20"/>
  <c r="HV60" i="20"/>
  <c r="HR60" i="20"/>
  <c r="HN60" i="20"/>
  <c r="HJ60" i="20"/>
  <c r="HI60" i="20"/>
  <c r="HG60" i="20"/>
  <c r="HE60" i="20"/>
  <c r="HC60" i="20"/>
  <c r="HA60" i="20"/>
  <c r="GY60" i="20"/>
  <c r="GW60" i="20"/>
  <c r="GU60" i="20"/>
  <c r="GS60" i="20"/>
  <c r="GQ60" i="20"/>
  <c r="GO60" i="20"/>
  <c r="GM60" i="20"/>
  <c r="GK60" i="20"/>
  <c r="GI60" i="20"/>
  <c r="GG60" i="20"/>
  <c r="GE60" i="20"/>
  <c r="GC60" i="20"/>
  <c r="GA60" i="20"/>
  <c r="FY60" i="20"/>
  <c r="FW60" i="20"/>
  <c r="HX60" i="20"/>
  <c r="HP60" i="20"/>
  <c r="HH60" i="20"/>
  <c r="HD60" i="20"/>
  <c r="GZ60" i="20"/>
  <c r="GV60" i="20"/>
  <c r="GR60" i="20"/>
  <c r="GN60" i="20"/>
  <c r="GJ60" i="20"/>
  <c r="GF60" i="20"/>
  <c r="GB60" i="20"/>
  <c r="FX60" i="20"/>
  <c r="FU60" i="20"/>
  <c r="FS60" i="20"/>
  <c r="FQ60" i="20"/>
  <c r="FO60" i="20"/>
  <c r="FM60" i="20"/>
  <c r="FK60" i="20"/>
  <c r="FI60" i="20"/>
  <c r="FG60" i="20"/>
  <c r="FE60" i="20"/>
  <c r="FC60" i="20"/>
  <c r="EI60" i="20"/>
  <c r="EK60" i="20"/>
  <c r="EM60" i="20"/>
  <c r="EO60" i="20"/>
  <c r="EQ60" i="20"/>
  <c r="ES60" i="20"/>
  <c r="EU60" i="20"/>
  <c r="EW60" i="20"/>
  <c r="EY60" i="20"/>
  <c r="FA60" i="20"/>
  <c r="IB60" i="20"/>
  <c r="HT60" i="20"/>
  <c r="HL60" i="20"/>
  <c r="HF60" i="20"/>
  <c r="HB60" i="20"/>
  <c r="GX60" i="20"/>
  <c r="GT60" i="20"/>
  <c r="GP60" i="20"/>
  <c r="GL60" i="20"/>
  <c r="GH60" i="20"/>
  <c r="GD60" i="20"/>
  <c r="FZ60" i="20"/>
  <c r="FV60" i="20"/>
  <c r="FR60" i="20"/>
  <c r="FN60" i="20"/>
  <c r="FJ60" i="20"/>
  <c r="FF60" i="20"/>
  <c r="FB60" i="20"/>
  <c r="EJ60" i="20"/>
  <c r="EN60" i="20"/>
  <c r="ER60" i="20"/>
  <c r="EV60" i="20"/>
  <c r="EZ60" i="20"/>
  <c r="FT60" i="20"/>
  <c r="FP60" i="20"/>
  <c r="FL60" i="20"/>
  <c r="FH60" i="20"/>
  <c r="FD60" i="20"/>
  <c r="EH60" i="20"/>
  <c r="EL60" i="20"/>
  <c r="EP60" i="20"/>
  <c r="ET60" i="20"/>
  <c r="EX60" i="20"/>
  <c r="AC58" i="20"/>
  <c r="HJ58" i="20"/>
  <c r="EH58" i="20"/>
  <c r="FB58" i="20"/>
  <c r="HK58" i="20"/>
  <c r="FD58" i="20"/>
  <c r="HL58" i="20"/>
  <c r="GP58" i="20"/>
  <c r="FV58" i="20"/>
  <c r="FW58" i="20"/>
  <c r="FC58" i="20"/>
  <c r="EI58" i="20"/>
  <c r="HM58" i="20"/>
  <c r="GS58" i="20"/>
  <c r="FE58" i="20"/>
  <c r="EJ58" i="20"/>
  <c r="GR58" i="20"/>
  <c r="GQ58" i="20"/>
  <c r="FY58" i="20"/>
  <c r="FX58" i="20"/>
  <c r="HN58" i="20"/>
  <c r="GT58" i="20"/>
  <c r="FF58" i="20"/>
  <c r="EK58" i="20"/>
  <c r="FZ58" i="20"/>
  <c r="GU58" i="20"/>
  <c r="GA58" i="20"/>
  <c r="FG58" i="20"/>
  <c r="HO58" i="20"/>
  <c r="EL58" i="20"/>
  <c r="GV58" i="20"/>
  <c r="FH58" i="20"/>
  <c r="HP58" i="20"/>
  <c r="GB58" i="20"/>
  <c r="EM58" i="20"/>
  <c r="GW58" i="20"/>
  <c r="HQ58" i="20"/>
  <c r="GC58" i="20"/>
  <c r="FI58" i="20"/>
  <c r="EN58" i="20"/>
  <c r="HR58" i="20"/>
  <c r="GX58" i="20"/>
  <c r="FJ58" i="20"/>
  <c r="EO58" i="20"/>
  <c r="GD58" i="20"/>
  <c r="HS58" i="20"/>
  <c r="GY58" i="20"/>
  <c r="EP58" i="20"/>
  <c r="GE58" i="20"/>
  <c r="FK58" i="20"/>
  <c r="GF58" i="20"/>
  <c r="FL58" i="20"/>
  <c r="HT58" i="20"/>
  <c r="GZ58" i="20"/>
  <c r="EQ58" i="20"/>
  <c r="HU58" i="20"/>
  <c r="HA58" i="20"/>
  <c r="GG58" i="20"/>
  <c r="FM58" i="20"/>
  <c r="ER58" i="20"/>
  <c r="GH58" i="20"/>
  <c r="HV58" i="20"/>
  <c r="HB58" i="20"/>
  <c r="FN58" i="20"/>
  <c r="ES58" i="20"/>
  <c r="AC56" i="20"/>
  <c r="HJ56" i="20"/>
  <c r="FB56" i="20"/>
  <c r="EH56" i="20"/>
  <c r="HK56" i="20"/>
  <c r="FD56" i="20"/>
  <c r="FC56" i="20"/>
  <c r="HL56" i="20"/>
  <c r="GP56" i="20"/>
  <c r="FV56" i="20"/>
  <c r="FW56" i="20"/>
  <c r="EI56" i="20"/>
  <c r="HM56" i="20"/>
  <c r="GS56" i="20"/>
  <c r="GR56" i="20"/>
  <c r="GQ56" i="20"/>
  <c r="FX56" i="20"/>
  <c r="FE56" i="20"/>
  <c r="EJ56" i="20"/>
  <c r="FY56" i="20"/>
  <c r="HN56" i="20"/>
  <c r="GT56" i="20"/>
  <c r="EK56" i="20"/>
  <c r="FZ56" i="20"/>
  <c r="FF56" i="20"/>
  <c r="GU56" i="20"/>
  <c r="GA56" i="20"/>
  <c r="HO56" i="20"/>
  <c r="FG56" i="20"/>
  <c r="EL56" i="20"/>
  <c r="GV56" i="20"/>
  <c r="HP56" i="20"/>
  <c r="GB56" i="20"/>
  <c r="FH56" i="20"/>
  <c r="EM56" i="20"/>
  <c r="GW56" i="20"/>
  <c r="FI56" i="20"/>
  <c r="HQ56" i="20"/>
  <c r="GC56" i="20"/>
  <c r="EN56" i="20"/>
  <c r="HR56" i="20"/>
  <c r="GX56" i="20"/>
  <c r="GD56" i="20"/>
  <c r="FJ56" i="20"/>
  <c r="EO56" i="20"/>
  <c r="HS56" i="20"/>
  <c r="GY56" i="20"/>
  <c r="FK56" i="20"/>
  <c r="EP56" i="20"/>
  <c r="GE56" i="20"/>
  <c r="GF56" i="20"/>
  <c r="HT56" i="20"/>
  <c r="GZ56" i="20"/>
  <c r="FL56" i="20"/>
  <c r="EQ56" i="20"/>
  <c r="HU56" i="20"/>
  <c r="HA56" i="20"/>
  <c r="GG56" i="20"/>
  <c r="FM56" i="20"/>
  <c r="ER56" i="20"/>
  <c r="GH56" i="20"/>
  <c r="HV56" i="20"/>
  <c r="HB56" i="20"/>
  <c r="FN56" i="20"/>
  <c r="ES56" i="20"/>
  <c r="AC54" i="20"/>
  <c r="HJ54" i="20"/>
  <c r="EH54" i="20"/>
  <c r="FB54" i="20"/>
  <c r="HK54" i="20"/>
  <c r="FC54" i="20"/>
  <c r="HL54" i="20"/>
  <c r="GP54" i="20"/>
  <c r="FV54" i="20"/>
  <c r="FW54" i="20"/>
  <c r="FD54" i="20"/>
  <c r="EI54" i="20"/>
  <c r="HM54" i="20"/>
  <c r="GS54" i="20"/>
  <c r="FE54" i="20"/>
  <c r="EJ54" i="20"/>
  <c r="GR54" i="20"/>
  <c r="GQ54" i="20"/>
  <c r="FY54" i="20"/>
  <c r="FX54" i="20"/>
  <c r="HN54" i="20"/>
  <c r="GT54" i="20"/>
  <c r="EK54" i="20"/>
  <c r="FZ54" i="20"/>
  <c r="FF54" i="20"/>
  <c r="GU54" i="20"/>
  <c r="GA54" i="20"/>
  <c r="HO54" i="20"/>
  <c r="FG54" i="20"/>
  <c r="EL54" i="20"/>
  <c r="GV54" i="20"/>
  <c r="HP54" i="20"/>
  <c r="GB54" i="20"/>
  <c r="FH54" i="20"/>
  <c r="EM54" i="20"/>
  <c r="GW54" i="20"/>
  <c r="FI54" i="20"/>
  <c r="HQ54" i="20"/>
  <c r="GC54" i="20"/>
  <c r="EN54" i="20"/>
  <c r="HR54" i="20"/>
  <c r="GX54" i="20"/>
  <c r="EO54" i="20"/>
  <c r="GD54" i="20"/>
  <c r="FJ54" i="20"/>
  <c r="HS54" i="20"/>
  <c r="GY54" i="20"/>
  <c r="FK54" i="20"/>
  <c r="EP54" i="20"/>
  <c r="GE54" i="20"/>
  <c r="GF54" i="20"/>
  <c r="HT54" i="20"/>
  <c r="GZ54" i="20"/>
  <c r="FL54" i="20"/>
  <c r="EQ54" i="20"/>
  <c r="HU54" i="20"/>
  <c r="HA54" i="20"/>
  <c r="GG54" i="20"/>
  <c r="FM54" i="20"/>
  <c r="ER54" i="20"/>
  <c r="GH54" i="20"/>
  <c r="HV54" i="20"/>
  <c r="HB54" i="20"/>
  <c r="FN54" i="20"/>
  <c r="ES54" i="20"/>
  <c r="AC52" i="20"/>
  <c r="IB52" i="20"/>
  <c r="HZ52" i="20"/>
  <c r="HX52" i="20"/>
  <c r="HV52" i="20"/>
  <c r="HT52" i="20"/>
  <c r="HR52" i="20"/>
  <c r="HP52" i="20"/>
  <c r="HN52" i="20"/>
  <c r="HL52" i="20"/>
  <c r="HJ52" i="20"/>
  <c r="IC52" i="20"/>
  <c r="HY52" i="20"/>
  <c r="HU52" i="20"/>
  <c r="HQ52" i="20"/>
  <c r="HM52" i="20"/>
  <c r="HI52" i="20"/>
  <c r="HG52" i="20"/>
  <c r="HE52" i="20"/>
  <c r="HC52" i="20"/>
  <c r="HA52" i="20"/>
  <c r="GY52" i="20"/>
  <c r="GW52" i="20"/>
  <c r="GU52" i="20"/>
  <c r="GS52" i="20"/>
  <c r="GQ52" i="20"/>
  <c r="GO52" i="20"/>
  <c r="GM52" i="20"/>
  <c r="GK52" i="20"/>
  <c r="GI52" i="20"/>
  <c r="GG52" i="20"/>
  <c r="GE52" i="20"/>
  <c r="GC52" i="20"/>
  <c r="GA52" i="20"/>
  <c r="FY52" i="20"/>
  <c r="FW52" i="20"/>
  <c r="IA52" i="20"/>
  <c r="HS52" i="20"/>
  <c r="HK52" i="20"/>
  <c r="HH52" i="20"/>
  <c r="HD52" i="20"/>
  <c r="GZ52" i="20"/>
  <c r="GV52" i="20"/>
  <c r="GR52" i="20"/>
  <c r="GN52" i="20"/>
  <c r="GJ52" i="20"/>
  <c r="GF52" i="20"/>
  <c r="GB52" i="20"/>
  <c r="FX52" i="20"/>
  <c r="FT52" i="20"/>
  <c r="FR52" i="20"/>
  <c r="FP52" i="20"/>
  <c r="FN52" i="20"/>
  <c r="FL52" i="20"/>
  <c r="FJ52" i="20"/>
  <c r="FH52" i="20"/>
  <c r="FF52" i="20"/>
  <c r="FD52" i="20"/>
  <c r="FB52" i="20"/>
  <c r="EH52" i="20"/>
  <c r="EJ52" i="20"/>
  <c r="EL52" i="20"/>
  <c r="EN52" i="20"/>
  <c r="EP52" i="20"/>
  <c r="ER52" i="20"/>
  <c r="ET52" i="20"/>
  <c r="EV52" i="20"/>
  <c r="EX52" i="20"/>
  <c r="EZ52" i="20"/>
  <c r="HW52" i="20"/>
  <c r="HO52" i="20"/>
  <c r="HF52" i="20"/>
  <c r="HB52" i="20"/>
  <c r="GX52" i="20"/>
  <c r="GT52" i="20"/>
  <c r="GP52" i="20"/>
  <c r="GL52" i="20"/>
  <c r="GH52" i="20"/>
  <c r="GD52" i="20"/>
  <c r="FZ52" i="20"/>
  <c r="FV52" i="20"/>
  <c r="FU52" i="20"/>
  <c r="FQ52" i="20"/>
  <c r="FM52" i="20"/>
  <c r="FI52" i="20"/>
  <c r="FE52" i="20"/>
  <c r="EI52" i="20"/>
  <c r="EM52" i="20"/>
  <c r="EQ52" i="20"/>
  <c r="EU52" i="20"/>
  <c r="EY52" i="20"/>
  <c r="FS52" i="20"/>
  <c r="FO52" i="20"/>
  <c r="FK52" i="20"/>
  <c r="FG52" i="20"/>
  <c r="FC52" i="20"/>
  <c r="EK52" i="20"/>
  <c r="EO52" i="20"/>
  <c r="ES52" i="20"/>
  <c r="EW52" i="20"/>
  <c r="FA52" i="20"/>
  <c r="AC50" i="20"/>
  <c r="HJ50" i="20"/>
  <c r="FB50" i="20"/>
  <c r="EH50" i="20"/>
  <c r="HK50" i="20"/>
  <c r="FD50" i="20"/>
  <c r="FC50" i="20"/>
  <c r="HL50" i="20"/>
  <c r="GP50" i="20"/>
  <c r="FV50" i="20"/>
  <c r="FW50" i="20"/>
  <c r="EI50" i="20"/>
  <c r="HM50" i="20"/>
  <c r="GS50" i="20"/>
  <c r="GR50" i="20"/>
  <c r="GQ50" i="20"/>
  <c r="FX50" i="20"/>
  <c r="FE50" i="20"/>
  <c r="EJ50" i="20"/>
  <c r="FY50" i="20"/>
  <c r="HN50" i="20"/>
  <c r="GT50" i="20"/>
  <c r="EK50" i="20"/>
  <c r="FZ50" i="20"/>
  <c r="FF50" i="20"/>
  <c r="GU50" i="20"/>
  <c r="GA50" i="20"/>
  <c r="HO50" i="20"/>
  <c r="FG50" i="20"/>
  <c r="EL50" i="20"/>
  <c r="GV50" i="20"/>
  <c r="HP50" i="20"/>
  <c r="GB50" i="20"/>
  <c r="FH50" i="20"/>
  <c r="EM50" i="20"/>
  <c r="GW50" i="20"/>
  <c r="FI50" i="20"/>
  <c r="HQ50" i="20"/>
  <c r="GC50" i="20"/>
  <c r="EN50" i="20"/>
  <c r="HR50" i="20"/>
  <c r="GX50" i="20"/>
  <c r="GD50" i="20"/>
  <c r="FJ50" i="20"/>
  <c r="EO50" i="20"/>
  <c r="HS50" i="20"/>
  <c r="GY50" i="20"/>
  <c r="FK50" i="20"/>
  <c r="EP50" i="20"/>
  <c r="GE50" i="20"/>
  <c r="GF50" i="20"/>
  <c r="HT50" i="20"/>
  <c r="GZ50" i="20"/>
  <c r="FL50" i="20"/>
  <c r="EQ50" i="20"/>
  <c r="HU50" i="20"/>
  <c r="HA50" i="20"/>
  <c r="GG50" i="20"/>
  <c r="FM50" i="20"/>
  <c r="ER50" i="20"/>
  <c r="GH50" i="20"/>
  <c r="HV50" i="20"/>
  <c r="HB50" i="20"/>
  <c r="FN50" i="20"/>
  <c r="ES50" i="20"/>
  <c r="AC48" i="20"/>
  <c r="HJ48" i="20"/>
  <c r="EH48" i="20"/>
  <c r="FB48" i="20"/>
  <c r="HK48" i="20"/>
  <c r="FC48" i="20"/>
  <c r="HL48" i="20"/>
  <c r="GP48" i="20"/>
  <c r="FV48" i="20"/>
  <c r="FW48" i="20"/>
  <c r="FD48" i="20"/>
  <c r="EI48" i="20"/>
  <c r="HM48" i="20"/>
  <c r="GS48" i="20"/>
  <c r="FE48" i="20"/>
  <c r="EJ48" i="20"/>
  <c r="GR48" i="20"/>
  <c r="GQ48" i="20"/>
  <c r="FY48" i="20"/>
  <c r="FX48" i="20"/>
  <c r="HN48" i="20"/>
  <c r="GT48" i="20"/>
  <c r="EK48" i="20"/>
  <c r="FZ48" i="20"/>
  <c r="FF48" i="20"/>
  <c r="GU48" i="20"/>
  <c r="GA48" i="20"/>
  <c r="HO48" i="20"/>
  <c r="FG48" i="20"/>
  <c r="EL48" i="20"/>
  <c r="GV48" i="20"/>
  <c r="HP48" i="20"/>
  <c r="GB48" i="20"/>
  <c r="FH48" i="20"/>
  <c r="EM48" i="20"/>
  <c r="GW48" i="20"/>
  <c r="FI48" i="20"/>
  <c r="HQ48" i="20"/>
  <c r="GC48" i="20"/>
  <c r="EN48" i="20"/>
  <c r="HR48" i="20"/>
  <c r="GX48" i="20"/>
  <c r="EO48" i="20"/>
  <c r="GD48" i="20"/>
  <c r="FJ48" i="20"/>
  <c r="HS48" i="20"/>
  <c r="GY48" i="20"/>
  <c r="FK48" i="20"/>
  <c r="EP48" i="20"/>
  <c r="GE48" i="20"/>
  <c r="GF48" i="20"/>
  <c r="HT48" i="20"/>
  <c r="GZ48" i="20"/>
  <c r="FL48" i="20"/>
  <c r="EQ48" i="20"/>
  <c r="HU48" i="20"/>
  <c r="HA48" i="20"/>
  <c r="GG48" i="20"/>
  <c r="FM48" i="20"/>
  <c r="ER48" i="20"/>
  <c r="GH48" i="20"/>
  <c r="HV48" i="20"/>
  <c r="HB48" i="20"/>
  <c r="FN48" i="20"/>
  <c r="ES48" i="20"/>
  <c r="AC46" i="20"/>
  <c r="HJ46" i="20"/>
  <c r="FB46" i="20"/>
  <c r="EH46" i="20"/>
  <c r="HK46" i="20"/>
  <c r="FD46" i="20"/>
  <c r="FC46" i="20"/>
  <c r="HL46" i="20"/>
  <c r="GP46" i="20"/>
  <c r="FV46" i="20"/>
  <c r="FW46" i="20"/>
  <c r="EI46" i="20"/>
  <c r="HM46" i="20"/>
  <c r="GS46" i="20"/>
  <c r="GR46" i="20"/>
  <c r="GQ46" i="20"/>
  <c r="FX46" i="20"/>
  <c r="FE46" i="20"/>
  <c r="EJ46" i="20"/>
  <c r="FY46" i="20"/>
  <c r="HN46" i="20"/>
  <c r="GT46" i="20"/>
  <c r="EK46" i="20"/>
  <c r="FZ46" i="20"/>
  <c r="FF46" i="20"/>
  <c r="GU46" i="20"/>
  <c r="GA46" i="20"/>
  <c r="HO46" i="20"/>
  <c r="FG46" i="20"/>
  <c r="EL46" i="20"/>
  <c r="GV46" i="20"/>
  <c r="HP46" i="20"/>
  <c r="GB46" i="20"/>
  <c r="FH46" i="20"/>
  <c r="EM46" i="20"/>
  <c r="GW46" i="20"/>
  <c r="FI46" i="20"/>
  <c r="HQ46" i="20"/>
  <c r="GC46" i="20"/>
  <c r="EN46" i="20"/>
  <c r="HR46" i="20"/>
  <c r="GX46" i="20"/>
  <c r="GD46" i="20"/>
  <c r="FJ46" i="20"/>
  <c r="EO46" i="20"/>
  <c r="HS46" i="20"/>
  <c r="GY46" i="20"/>
  <c r="FK46" i="20"/>
  <c r="EP46" i="20"/>
  <c r="GE46" i="20"/>
  <c r="GF46" i="20"/>
  <c r="HT46" i="20"/>
  <c r="GZ46" i="20"/>
  <c r="FL46" i="20"/>
  <c r="EQ46" i="20"/>
  <c r="HU46" i="20"/>
  <c r="HA46" i="20"/>
  <c r="GG46" i="20"/>
  <c r="FM46" i="20"/>
  <c r="ER46" i="20"/>
  <c r="GH46" i="20"/>
  <c r="HV46" i="20"/>
  <c r="HB46" i="20"/>
  <c r="FN46" i="20"/>
  <c r="ES46" i="20"/>
  <c r="AC44" i="20"/>
  <c r="HJ44" i="20"/>
  <c r="EH44" i="20"/>
  <c r="FB44" i="20"/>
  <c r="HK44" i="20"/>
  <c r="FC44" i="20"/>
  <c r="HL44" i="20"/>
  <c r="GP44" i="20"/>
  <c r="FV44" i="20"/>
  <c r="FW44" i="20"/>
  <c r="FD44" i="20"/>
  <c r="EI44" i="20"/>
  <c r="HM44" i="20"/>
  <c r="GS44" i="20"/>
  <c r="FE44" i="20"/>
  <c r="EJ44" i="20"/>
  <c r="GR44" i="20"/>
  <c r="GQ44" i="20"/>
  <c r="FY44" i="20"/>
  <c r="FX44" i="20"/>
  <c r="HN44" i="20"/>
  <c r="GT44" i="20"/>
  <c r="EK44" i="20"/>
  <c r="FZ44" i="20"/>
  <c r="FF44" i="20"/>
  <c r="GU44" i="20"/>
  <c r="GA44" i="20"/>
  <c r="HO44" i="20"/>
  <c r="FG44" i="20"/>
  <c r="EL44" i="20"/>
  <c r="GV44" i="20"/>
  <c r="HP44" i="20"/>
  <c r="GB44" i="20"/>
  <c r="FH44" i="20"/>
  <c r="EM44" i="20"/>
  <c r="GW44" i="20"/>
  <c r="FI44" i="20"/>
  <c r="HQ44" i="20"/>
  <c r="GC44" i="20"/>
  <c r="EN44" i="20"/>
  <c r="HR44" i="20"/>
  <c r="GX44" i="20"/>
  <c r="EO44" i="20"/>
  <c r="GD44" i="20"/>
  <c r="FJ44" i="20"/>
  <c r="HS44" i="20"/>
  <c r="GY44" i="20"/>
  <c r="FK44" i="20"/>
  <c r="EP44" i="20"/>
  <c r="GE44" i="20"/>
  <c r="GF44" i="20"/>
  <c r="HT44" i="20"/>
  <c r="GZ44" i="20"/>
  <c r="FL44" i="20"/>
  <c r="EQ44" i="20"/>
  <c r="HU44" i="20"/>
  <c r="HA44" i="20"/>
  <c r="GG44" i="20"/>
  <c r="FM44" i="20"/>
  <c r="ER44" i="20"/>
  <c r="GH44" i="20"/>
  <c r="HV44" i="20"/>
  <c r="HB44" i="20"/>
  <c r="FN44" i="20"/>
  <c r="ES44" i="20"/>
  <c r="AC42" i="20"/>
  <c r="HJ42" i="20"/>
  <c r="FB42" i="20"/>
  <c r="EH42" i="20"/>
  <c r="HK42" i="20"/>
  <c r="FD42" i="20"/>
  <c r="FC42" i="20"/>
  <c r="HL42" i="20"/>
  <c r="GP42" i="20"/>
  <c r="FV42" i="20"/>
  <c r="FW42" i="20"/>
  <c r="EI42" i="20"/>
  <c r="HM42" i="20"/>
  <c r="GS42" i="20"/>
  <c r="GR42" i="20"/>
  <c r="GQ42" i="20"/>
  <c r="FX42" i="20"/>
  <c r="FE42" i="20"/>
  <c r="EJ42" i="20"/>
  <c r="FY42" i="20"/>
  <c r="HN42" i="20"/>
  <c r="GT42" i="20"/>
  <c r="EK42" i="20"/>
  <c r="FZ42" i="20"/>
  <c r="FF42" i="20"/>
  <c r="GU42" i="20"/>
  <c r="GA42" i="20"/>
  <c r="HO42" i="20"/>
  <c r="FG42" i="20"/>
  <c r="EL42" i="20"/>
  <c r="GV42" i="20"/>
  <c r="HP42" i="20"/>
  <c r="GB42" i="20"/>
  <c r="FH42" i="20"/>
  <c r="EM42" i="20"/>
  <c r="GW42" i="20"/>
  <c r="FI42" i="20"/>
  <c r="HQ42" i="20"/>
  <c r="GC42" i="20"/>
  <c r="EN42" i="20"/>
  <c r="HR42" i="20"/>
  <c r="GX42" i="20"/>
  <c r="GD42" i="20"/>
  <c r="FJ42" i="20"/>
  <c r="EO42" i="20"/>
  <c r="HS42" i="20"/>
  <c r="GY42" i="20"/>
  <c r="FK42" i="20"/>
  <c r="EP42" i="20"/>
  <c r="GE42" i="20"/>
  <c r="GF42" i="20"/>
  <c r="HT42" i="20"/>
  <c r="GZ42" i="20"/>
  <c r="FL42" i="20"/>
  <c r="EQ42" i="20"/>
  <c r="HU42" i="20"/>
  <c r="HA42" i="20"/>
  <c r="GG42" i="20"/>
  <c r="FM42" i="20"/>
  <c r="ER42" i="20"/>
  <c r="GH42" i="20"/>
  <c r="HV42" i="20"/>
  <c r="HB42" i="20"/>
  <c r="FN42" i="20"/>
  <c r="ES42" i="20"/>
  <c r="AC40" i="20"/>
  <c r="IC40" i="20"/>
  <c r="IA40" i="20"/>
  <c r="HY40" i="20"/>
  <c r="HW40" i="20"/>
  <c r="HU40" i="20"/>
  <c r="HS40" i="20"/>
  <c r="HQ40" i="20"/>
  <c r="HO40" i="20"/>
  <c r="HM40" i="20"/>
  <c r="HK40" i="20"/>
  <c r="HZ40" i="20"/>
  <c r="HV40" i="20"/>
  <c r="HR40" i="20"/>
  <c r="HN40" i="20"/>
  <c r="HJ40" i="20"/>
  <c r="HI40" i="20"/>
  <c r="HG40" i="20"/>
  <c r="HE40" i="20"/>
  <c r="HC40" i="20"/>
  <c r="HA40" i="20"/>
  <c r="GY40" i="20"/>
  <c r="GW40" i="20"/>
  <c r="GU40" i="20"/>
  <c r="GS40" i="20"/>
  <c r="GQ40" i="20"/>
  <c r="GO40" i="20"/>
  <c r="GM40" i="20"/>
  <c r="GK40" i="20"/>
  <c r="GI40" i="20"/>
  <c r="GG40" i="20"/>
  <c r="GE40" i="20"/>
  <c r="GC40" i="20"/>
  <c r="GA40" i="20"/>
  <c r="FY40" i="20"/>
  <c r="FW40" i="20"/>
  <c r="HX40" i="20"/>
  <c r="HP40" i="20"/>
  <c r="HH40" i="20"/>
  <c r="HD40" i="20"/>
  <c r="GZ40" i="20"/>
  <c r="GV40" i="20"/>
  <c r="GR40" i="20"/>
  <c r="GN40" i="20"/>
  <c r="GJ40" i="20"/>
  <c r="GF40" i="20"/>
  <c r="GB40" i="20"/>
  <c r="FX40" i="20"/>
  <c r="FU40" i="20"/>
  <c r="FS40" i="20"/>
  <c r="FQ40" i="20"/>
  <c r="FO40" i="20"/>
  <c r="FM40" i="20"/>
  <c r="FK40" i="20"/>
  <c r="FI40" i="20"/>
  <c r="FG40" i="20"/>
  <c r="FE40" i="20"/>
  <c r="FC40" i="20"/>
  <c r="EI40" i="20"/>
  <c r="EK40" i="20"/>
  <c r="EM40" i="20"/>
  <c r="EO40" i="20"/>
  <c r="EQ40" i="20"/>
  <c r="ES40" i="20"/>
  <c r="EU40" i="20"/>
  <c r="EW40" i="20"/>
  <c r="EY40" i="20"/>
  <c r="FA40" i="20"/>
  <c r="IB40" i="20"/>
  <c r="HT40" i="20"/>
  <c r="HL40" i="20"/>
  <c r="HF40" i="20"/>
  <c r="HB40" i="20"/>
  <c r="GX40" i="20"/>
  <c r="GT40" i="20"/>
  <c r="GP40" i="20"/>
  <c r="GL40" i="20"/>
  <c r="GH40" i="20"/>
  <c r="GD40" i="20"/>
  <c r="FZ40" i="20"/>
  <c r="FV40" i="20"/>
  <c r="FR40" i="20"/>
  <c r="FN40" i="20"/>
  <c r="FJ40" i="20"/>
  <c r="FF40" i="20"/>
  <c r="FB40" i="20"/>
  <c r="EJ40" i="20"/>
  <c r="EN40" i="20"/>
  <c r="ER40" i="20"/>
  <c r="EV40" i="20"/>
  <c r="EZ40" i="20"/>
  <c r="FT40" i="20"/>
  <c r="FP40" i="20"/>
  <c r="FL40" i="20"/>
  <c r="FH40" i="20"/>
  <c r="FD40" i="20"/>
  <c r="EH40" i="20"/>
  <c r="EL40" i="20"/>
  <c r="EP40" i="20"/>
  <c r="ET40" i="20"/>
  <c r="EX40" i="20"/>
  <c r="AC38" i="20"/>
  <c r="HJ38" i="20"/>
  <c r="EH38" i="20"/>
  <c r="FB38" i="20"/>
  <c r="HK38" i="20"/>
  <c r="FC38" i="20"/>
  <c r="HL38" i="20"/>
  <c r="GP38" i="20"/>
  <c r="FV38" i="20"/>
  <c r="FW38" i="20"/>
  <c r="FD38" i="20"/>
  <c r="EI38" i="20"/>
  <c r="HM38" i="20"/>
  <c r="GS38" i="20"/>
  <c r="FE38" i="20"/>
  <c r="EJ38" i="20"/>
  <c r="GR38" i="20"/>
  <c r="GQ38" i="20"/>
  <c r="FY38" i="20"/>
  <c r="FX38" i="20"/>
  <c r="HN38" i="20"/>
  <c r="GT38" i="20"/>
  <c r="EK38" i="20"/>
  <c r="FZ38" i="20"/>
  <c r="FF38" i="20"/>
  <c r="GU38" i="20"/>
  <c r="GA38" i="20"/>
  <c r="HO38" i="20"/>
  <c r="FG38" i="20"/>
  <c r="EL38" i="20"/>
  <c r="GV38" i="20"/>
  <c r="HP38" i="20"/>
  <c r="GB38" i="20"/>
  <c r="FH38" i="20"/>
  <c r="EM38" i="20"/>
  <c r="GW38" i="20"/>
  <c r="FI38" i="20"/>
  <c r="HQ38" i="20"/>
  <c r="GC38" i="20"/>
  <c r="EN38" i="20"/>
  <c r="HR38" i="20"/>
  <c r="GX38" i="20"/>
  <c r="EO38" i="20"/>
  <c r="GD38" i="20"/>
  <c r="FJ38" i="20"/>
  <c r="HS38" i="20"/>
  <c r="GY38" i="20"/>
  <c r="FK38" i="20"/>
  <c r="EP38" i="20"/>
  <c r="GE38" i="20"/>
  <c r="GF38" i="20"/>
  <c r="HT38" i="20"/>
  <c r="GZ38" i="20"/>
  <c r="FL38" i="20"/>
  <c r="EQ38" i="20"/>
  <c r="HU38" i="20"/>
  <c r="HA38" i="20"/>
  <c r="GG38" i="20"/>
  <c r="FM38" i="20"/>
  <c r="ER38" i="20"/>
  <c r="GH38" i="20"/>
  <c r="HV38" i="20"/>
  <c r="HB38" i="20"/>
  <c r="FN38" i="20"/>
  <c r="ES38" i="20"/>
  <c r="AC36" i="20"/>
  <c r="HJ36" i="20"/>
  <c r="FB36" i="20"/>
  <c r="EH36" i="20"/>
  <c r="FD36" i="20"/>
  <c r="FC36" i="20"/>
  <c r="HL36" i="20"/>
  <c r="HK36" i="20"/>
  <c r="GP36" i="20"/>
  <c r="FV36" i="20"/>
  <c r="FW36" i="20"/>
  <c r="EI36" i="20"/>
  <c r="HM36" i="20"/>
  <c r="GS36" i="20"/>
  <c r="GR36" i="20"/>
  <c r="GQ36" i="20"/>
  <c r="FX36" i="20"/>
  <c r="FE36" i="20"/>
  <c r="EJ36" i="20"/>
  <c r="FY36" i="20"/>
  <c r="HN36" i="20"/>
  <c r="GT36" i="20"/>
  <c r="EK36" i="20"/>
  <c r="FZ36" i="20"/>
  <c r="FF36" i="20"/>
  <c r="GU36" i="20"/>
  <c r="GA36" i="20"/>
  <c r="HO36" i="20"/>
  <c r="FG36" i="20"/>
  <c r="EL36" i="20"/>
  <c r="HP36" i="20"/>
  <c r="GV36" i="20"/>
  <c r="GB36" i="20"/>
  <c r="FH36" i="20"/>
  <c r="EM36" i="20"/>
  <c r="GW36" i="20"/>
  <c r="FI36" i="20"/>
  <c r="HQ36" i="20"/>
  <c r="GC36" i="20"/>
  <c r="EN36" i="20"/>
  <c r="HR36" i="20"/>
  <c r="GX36" i="20"/>
  <c r="EO36" i="20"/>
  <c r="GD36" i="20"/>
  <c r="FJ36" i="20"/>
  <c r="HS36" i="20"/>
  <c r="GY36" i="20"/>
  <c r="FK36" i="20"/>
  <c r="EP36" i="20"/>
  <c r="GE36" i="20"/>
  <c r="HT36" i="20"/>
  <c r="GF36" i="20"/>
  <c r="GZ36" i="20"/>
  <c r="FL36" i="20"/>
  <c r="EQ36" i="20"/>
  <c r="HU36" i="20"/>
  <c r="HA36" i="20"/>
  <c r="GG36" i="20"/>
  <c r="FM36" i="20"/>
  <c r="ER36" i="20"/>
  <c r="GH36" i="20"/>
  <c r="HV36" i="20"/>
  <c r="HB36" i="20"/>
  <c r="FN36" i="20"/>
  <c r="ES36" i="20"/>
  <c r="AC34" i="20"/>
  <c r="IC34" i="20"/>
  <c r="IA34" i="20"/>
  <c r="HY34" i="20"/>
  <c r="HW34" i="20"/>
  <c r="HU34" i="20"/>
  <c r="HS34" i="20"/>
  <c r="HQ34" i="20"/>
  <c r="HO34" i="20"/>
  <c r="HM34" i="20"/>
  <c r="HK34" i="20"/>
  <c r="HZ34" i="20"/>
  <c r="HV34" i="20"/>
  <c r="HR34" i="20"/>
  <c r="HN34" i="20"/>
  <c r="HJ34" i="20"/>
  <c r="HI34" i="20"/>
  <c r="HG34" i="20"/>
  <c r="HE34" i="20"/>
  <c r="HC34" i="20"/>
  <c r="HA34" i="20"/>
  <c r="GY34" i="20"/>
  <c r="GW34" i="20"/>
  <c r="GU34" i="20"/>
  <c r="GS34" i="20"/>
  <c r="GQ34" i="20"/>
  <c r="GO34" i="20"/>
  <c r="GM34" i="20"/>
  <c r="GK34" i="20"/>
  <c r="GI34" i="20"/>
  <c r="GG34" i="20"/>
  <c r="GE34" i="20"/>
  <c r="GC34" i="20"/>
  <c r="GA34" i="20"/>
  <c r="FY34" i="20"/>
  <c r="FW34" i="20"/>
  <c r="IB34" i="20"/>
  <c r="HT34" i="20"/>
  <c r="HL34" i="20"/>
  <c r="HH34" i="20"/>
  <c r="HD34" i="20"/>
  <c r="GZ34" i="20"/>
  <c r="GV34" i="20"/>
  <c r="GR34" i="20"/>
  <c r="GN34" i="20"/>
  <c r="GJ34" i="20"/>
  <c r="GF34" i="20"/>
  <c r="GB34" i="20"/>
  <c r="FX34" i="20"/>
  <c r="FU34" i="20"/>
  <c r="FS34" i="20"/>
  <c r="FQ34" i="20"/>
  <c r="FO34" i="20"/>
  <c r="FM34" i="20"/>
  <c r="FK34" i="20"/>
  <c r="FI34" i="20"/>
  <c r="FG34" i="20"/>
  <c r="FE34" i="20"/>
  <c r="FC34" i="20"/>
  <c r="EI34" i="20"/>
  <c r="EK34" i="20"/>
  <c r="EM34" i="20"/>
  <c r="EO34" i="20"/>
  <c r="EQ34" i="20"/>
  <c r="ES34" i="20"/>
  <c r="EU34" i="20"/>
  <c r="EW34" i="20"/>
  <c r="EY34" i="20"/>
  <c r="FA34" i="20"/>
  <c r="HX34" i="20"/>
  <c r="HP34" i="20"/>
  <c r="HF34" i="20"/>
  <c r="HB34" i="20"/>
  <c r="GX34" i="20"/>
  <c r="GT34" i="20"/>
  <c r="GP34" i="20"/>
  <c r="GL34" i="20"/>
  <c r="GH34" i="20"/>
  <c r="GD34" i="20"/>
  <c r="FZ34" i="20"/>
  <c r="FV34" i="20"/>
  <c r="FR34" i="20"/>
  <c r="FN34" i="20"/>
  <c r="FJ34" i="20"/>
  <c r="FF34" i="20"/>
  <c r="FB34" i="20"/>
  <c r="EJ34" i="20"/>
  <c r="EN34" i="20"/>
  <c r="ER34" i="20"/>
  <c r="EV34" i="20"/>
  <c r="EZ34" i="20"/>
  <c r="FT34" i="20"/>
  <c r="FP34" i="20"/>
  <c r="FL34" i="20"/>
  <c r="FH34" i="20"/>
  <c r="FD34" i="20"/>
  <c r="EH34" i="20"/>
  <c r="EL34" i="20"/>
  <c r="EP34" i="20"/>
  <c r="ET34" i="20"/>
  <c r="EX34" i="20"/>
  <c r="ET110" i="20"/>
  <c r="ET108" i="20"/>
  <c r="ET106" i="20"/>
  <c r="ET104" i="20"/>
  <c r="ET86" i="20"/>
  <c r="ET68" i="20"/>
  <c r="ET66" i="20"/>
  <c r="ET33" i="20"/>
  <c r="ET31" i="20"/>
  <c r="ET29" i="20"/>
  <c r="ET27" i="20"/>
  <c r="ET25" i="20"/>
  <c r="ET23" i="20"/>
  <c r="ET21" i="20"/>
  <c r="ET19" i="20"/>
  <c r="ET17" i="20"/>
  <c r="ET15" i="20"/>
  <c r="ET13" i="20"/>
  <c r="FO58" i="20"/>
  <c r="FO64" i="20"/>
  <c r="FO76" i="20"/>
  <c r="FO82" i="20"/>
  <c r="FO88" i="20"/>
  <c r="FO92" i="20"/>
  <c r="FO96" i="20"/>
  <c r="FO13" i="20"/>
  <c r="FO15" i="20"/>
  <c r="FO17" i="20"/>
  <c r="FO19" i="20"/>
  <c r="FO21" i="20"/>
  <c r="FO23" i="20"/>
  <c r="FO25" i="20"/>
  <c r="FO27" i="20"/>
  <c r="FO29" i="20"/>
  <c r="FO31" i="20"/>
  <c r="FO33" i="20"/>
  <c r="FO68" i="20"/>
  <c r="FO86" i="20"/>
  <c r="FO104" i="20"/>
  <c r="FO108" i="20"/>
  <c r="GI36" i="20"/>
  <c r="GI38" i="20"/>
  <c r="GI42" i="20"/>
  <c r="GI44" i="20"/>
  <c r="GI46" i="20"/>
  <c r="GI48" i="20"/>
  <c r="GI50" i="20"/>
  <c r="GI54" i="20"/>
  <c r="GI56" i="20"/>
  <c r="GI58" i="20"/>
  <c r="GI62" i="20"/>
  <c r="GI64" i="20"/>
  <c r="GI74" i="20"/>
  <c r="GI76" i="20"/>
  <c r="GI78" i="20"/>
  <c r="GI82" i="20"/>
  <c r="GI84" i="20"/>
  <c r="GI88" i="20"/>
  <c r="GI90" i="20"/>
  <c r="GI92" i="20"/>
  <c r="GI94" i="20"/>
  <c r="GI96" i="20"/>
  <c r="HC36" i="20"/>
  <c r="HC38" i="20"/>
  <c r="HC42" i="20"/>
  <c r="HC44" i="20"/>
  <c r="HC46" i="20"/>
  <c r="HC48" i="20"/>
  <c r="HC50" i="20"/>
  <c r="HC54" i="20"/>
  <c r="HC56" i="20"/>
  <c r="HC58" i="20"/>
  <c r="HC62" i="20"/>
  <c r="HC64" i="20"/>
  <c r="HC74" i="20"/>
  <c r="HC76" i="20"/>
  <c r="HC78" i="20"/>
  <c r="HC82" i="20"/>
  <c r="HC84" i="20"/>
  <c r="HC88" i="20"/>
  <c r="HC90" i="20"/>
  <c r="HC92" i="20"/>
  <c r="HC94" i="20"/>
  <c r="HC96" i="20"/>
  <c r="HW13" i="20"/>
  <c r="HW15" i="20"/>
  <c r="HW17" i="20"/>
  <c r="HW19" i="20"/>
  <c r="HW21" i="20"/>
  <c r="HW23" i="20"/>
  <c r="HW25" i="20"/>
  <c r="HW27" i="20"/>
  <c r="HW29" i="20"/>
  <c r="HW31" i="20"/>
  <c r="HW33" i="20"/>
  <c r="HW66" i="20"/>
  <c r="HW68" i="20"/>
  <c r="HW106" i="20"/>
  <c r="HW86" i="20"/>
  <c r="HW104" i="20"/>
  <c r="HW108" i="20"/>
  <c r="HW110" i="20"/>
  <c r="HJ12" i="20"/>
  <c r="HK12" i="20"/>
  <c r="HN12" i="20"/>
  <c r="HP12" i="20"/>
  <c r="HR12" i="20"/>
  <c r="HS12" i="20"/>
  <c r="GS12" i="20"/>
  <c r="GR12" i="20"/>
  <c r="GU12" i="20"/>
  <c r="GW12" i="20"/>
  <c r="GX12" i="20"/>
  <c r="FJ12" i="20"/>
  <c r="FW12" i="20"/>
  <c r="FX12" i="20"/>
  <c r="GA12" i="20"/>
  <c r="GC12" i="20"/>
  <c r="GD12" i="20"/>
  <c r="HL12" i="20"/>
  <c r="HM12" i="20"/>
  <c r="HO12" i="20"/>
  <c r="HQ12" i="20"/>
  <c r="GP12" i="20"/>
  <c r="GQ12" i="20"/>
  <c r="GT12" i="20"/>
  <c r="GV12" i="20"/>
  <c r="GY12" i="20"/>
  <c r="FV12" i="20"/>
  <c r="FY12" i="20"/>
  <c r="FZ12" i="20"/>
  <c r="GB12" i="20"/>
  <c r="GE12" i="20"/>
  <c r="EO12" i="20"/>
  <c r="EH12" i="20"/>
  <c r="FD12" i="20"/>
  <c r="FE12" i="20"/>
  <c r="FF12" i="20"/>
  <c r="FG12" i="20"/>
  <c r="FH12" i="20"/>
  <c r="EN12" i="20"/>
  <c r="FK12" i="20"/>
  <c r="EP12" i="20"/>
  <c r="FB12" i="20"/>
  <c r="FC12" i="20"/>
  <c r="EI12" i="20"/>
  <c r="EJ12" i="20"/>
  <c r="EK12" i="20"/>
  <c r="EL12" i="20"/>
  <c r="EM12" i="20"/>
  <c r="FI12" i="20"/>
  <c r="HT12" i="20"/>
  <c r="GZ12" i="20"/>
  <c r="EQ12" i="20"/>
  <c r="GF12" i="20"/>
  <c r="FL12" i="20"/>
  <c r="HU12" i="20"/>
  <c r="HA12" i="20"/>
  <c r="GG12" i="20"/>
  <c r="FM12" i="20"/>
  <c r="ER12" i="20"/>
  <c r="HB12" i="20"/>
  <c r="HV12" i="20"/>
  <c r="GH12" i="20"/>
  <c r="FN12" i="20"/>
  <c r="ES12" i="20"/>
  <c r="AC32" i="20"/>
  <c r="HJ32" i="20"/>
  <c r="EH32" i="20"/>
  <c r="FB32" i="20"/>
  <c r="FC32" i="20"/>
  <c r="HL32" i="20"/>
  <c r="HK32" i="20"/>
  <c r="GP32" i="20"/>
  <c r="FV32" i="20"/>
  <c r="FW32" i="20"/>
  <c r="FD32" i="20"/>
  <c r="EI32" i="20"/>
  <c r="HM32" i="20"/>
  <c r="GS32" i="20"/>
  <c r="FE32" i="20"/>
  <c r="EJ32" i="20"/>
  <c r="GR32" i="20"/>
  <c r="GQ32" i="20"/>
  <c r="FY32" i="20"/>
  <c r="FX32" i="20"/>
  <c r="HN32" i="20"/>
  <c r="GT32" i="20"/>
  <c r="EK32" i="20"/>
  <c r="FZ32" i="20"/>
  <c r="FF32" i="20"/>
  <c r="GU32" i="20"/>
  <c r="GA32" i="20"/>
  <c r="HO32" i="20"/>
  <c r="FG32" i="20"/>
  <c r="EL32" i="20"/>
  <c r="HP32" i="20"/>
  <c r="GV32" i="20"/>
  <c r="GB32" i="20"/>
  <c r="FH32" i="20"/>
  <c r="EM32" i="20"/>
  <c r="GW32" i="20"/>
  <c r="FI32" i="20"/>
  <c r="HQ32" i="20"/>
  <c r="GC32" i="20"/>
  <c r="EN32" i="20"/>
  <c r="HR32" i="20"/>
  <c r="GX32" i="20"/>
  <c r="EO32" i="20"/>
  <c r="GD32" i="20"/>
  <c r="FJ32" i="20"/>
  <c r="HS32" i="20"/>
  <c r="GY32" i="20"/>
  <c r="FK32" i="20"/>
  <c r="EP32" i="20"/>
  <c r="GE32" i="20"/>
  <c r="HT32" i="20"/>
  <c r="GF32" i="20"/>
  <c r="GZ32" i="20"/>
  <c r="FL32" i="20"/>
  <c r="EQ32" i="20"/>
  <c r="HU32" i="20"/>
  <c r="HA32" i="20"/>
  <c r="GG32" i="20"/>
  <c r="FM32" i="20"/>
  <c r="ER32" i="20"/>
  <c r="GH32" i="20"/>
  <c r="HV32" i="20"/>
  <c r="HB32" i="20"/>
  <c r="FN32" i="20"/>
  <c r="ES32" i="20"/>
  <c r="AC30" i="20"/>
  <c r="HJ30" i="20"/>
  <c r="FV30" i="20"/>
  <c r="FB30" i="20"/>
  <c r="EH30" i="20"/>
  <c r="FW30" i="20"/>
  <c r="FD30" i="20"/>
  <c r="FC30" i="20"/>
  <c r="HL30" i="20"/>
  <c r="HK30" i="20"/>
  <c r="GP30" i="20"/>
  <c r="EI30" i="20"/>
  <c r="HM30" i="20"/>
  <c r="GS30" i="20"/>
  <c r="GR30" i="20"/>
  <c r="GQ30" i="20"/>
  <c r="FX30" i="20"/>
  <c r="FE30" i="20"/>
  <c r="EJ30" i="20"/>
  <c r="FY30" i="20"/>
  <c r="HN30" i="20"/>
  <c r="GT30" i="20"/>
  <c r="EK30" i="20"/>
  <c r="FZ30" i="20"/>
  <c r="FF30" i="20"/>
  <c r="GU30" i="20"/>
  <c r="GA30" i="20"/>
  <c r="HO30" i="20"/>
  <c r="FG30" i="20"/>
  <c r="EL30" i="20"/>
  <c r="HP30" i="20"/>
  <c r="GV30" i="20"/>
  <c r="GB30" i="20"/>
  <c r="FH30" i="20"/>
  <c r="EM30" i="20"/>
  <c r="GW30" i="20"/>
  <c r="FI30" i="20"/>
  <c r="HQ30" i="20"/>
  <c r="GC30" i="20"/>
  <c r="EN30" i="20"/>
  <c r="HR30" i="20"/>
  <c r="GX30" i="20"/>
  <c r="EO30" i="20"/>
  <c r="GD30" i="20"/>
  <c r="FJ30" i="20"/>
  <c r="HS30" i="20"/>
  <c r="GY30" i="20"/>
  <c r="FK30" i="20"/>
  <c r="EP30" i="20"/>
  <c r="GE30" i="20"/>
  <c r="HT30" i="20"/>
  <c r="GF30" i="20"/>
  <c r="GZ30" i="20"/>
  <c r="FL30" i="20"/>
  <c r="EQ30" i="20"/>
  <c r="HU30" i="20"/>
  <c r="HA30" i="20"/>
  <c r="GG30" i="20"/>
  <c r="FM30" i="20"/>
  <c r="ER30" i="20"/>
  <c r="GH30" i="20"/>
  <c r="HV30" i="20"/>
  <c r="HB30" i="20"/>
  <c r="FN30" i="20"/>
  <c r="ES30" i="20"/>
  <c r="AC28" i="20"/>
  <c r="HJ28" i="20"/>
  <c r="EH28" i="20"/>
  <c r="FB28" i="20"/>
  <c r="FV28" i="20"/>
  <c r="FW28" i="20"/>
  <c r="FC28" i="20"/>
  <c r="HL28" i="20"/>
  <c r="HK28" i="20"/>
  <c r="GP28" i="20"/>
  <c r="FD28" i="20"/>
  <c r="EI28" i="20"/>
  <c r="HM28" i="20"/>
  <c r="GS28" i="20"/>
  <c r="FE28" i="20"/>
  <c r="EJ28" i="20"/>
  <c r="GR28" i="20"/>
  <c r="GQ28" i="20"/>
  <c r="FY28" i="20"/>
  <c r="FX28" i="20"/>
  <c r="HN28" i="20"/>
  <c r="GT28" i="20"/>
  <c r="FZ28" i="20"/>
  <c r="EK28" i="20"/>
  <c r="FF28" i="20"/>
  <c r="GU28" i="20"/>
  <c r="HO28" i="20"/>
  <c r="GA28" i="20"/>
  <c r="FG28" i="20"/>
  <c r="EL28" i="20"/>
  <c r="HP28" i="20"/>
  <c r="GV28" i="20"/>
  <c r="GB28" i="20"/>
  <c r="FH28" i="20"/>
  <c r="EM28" i="20"/>
  <c r="GW28" i="20"/>
  <c r="FI28" i="20"/>
  <c r="HQ28" i="20"/>
  <c r="GC28" i="20"/>
  <c r="EN28" i="20"/>
  <c r="HR28" i="20"/>
  <c r="GX28" i="20"/>
  <c r="GD28" i="20"/>
  <c r="EO28" i="20"/>
  <c r="FJ28" i="20"/>
  <c r="HS28" i="20"/>
  <c r="GY28" i="20"/>
  <c r="GE28" i="20"/>
  <c r="FK28" i="20"/>
  <c r="EP28" i="20"/>
  <c r="HT28" i="20"/>
  <c r="GZ28" i="20"/>
  <c r="GF28" i="20"/>
  <c r="FL28" i="20"/>
  <c r="EQ28" i="20"/>
  <c r="HU28" i="20"/>
  <c r="HA28" i="20"/>
  <c r="GG28" i="20"/>
  <c r="FM28" i="20"/>
  <c r="ER28" i="20"/>
  <c r="HV28" i="20"/>
  <c r="HB28" i="20"/>
  <c r="GH28" i="20"/>
  <c r="FN28" i="20"/>
  <c r="ES28" i="20"/>
  <c r="AC26" i="20"/>
  <c r="HJ26" i="20"/>
  <c r="FB26" i="20"/>
  <c r="EH26" i="20"/>
  <c r="FV26" i="20"/>
  <c r="FW26" i="20"/>
  <c r="FD26" i="20"/>
  <c r="FC26" i="20"/>
  <c r="HL26" i="20"/>
  <c r="HK26" i="20"/>
  <c r="GP26" i="20"/>
  <c r="EI26" i="20"/>
  <c r="HM26" i="20"/>
  <c r="GS26" i="20"/>
  <c r="GR26" i="20"/>
  <c r="GQ26" i="20"/>
  <c r="FX26" i="20"/>
  <c r="FE26" i="20"/>
  <c r="EJ26" i="20"/>
  <c r="FY26" i="20"/>
  <c r="HN26" i="20"/>
  <c r="GT26" i="20"/>
  <c r="FZ26" i="20"/>
  <c r="EK26" i="20"/>
  <c r="FF26" i="20"/>
  <c r="GU26" i="20"/>
  <c r="HO26" i="20"/>
  <c r="GA26" i="20"/>
  <c r="FG26" i="20"/>
  <c r="EL26" i="20"/>
  <c r="HP26" i="20"/>
  <c r="GV26" i="20"/>
  <c r="GB26" i="20"/>
  <c r="FH26" i="20"/>
  <c r="EM26" i="20"/>
  <c r="GW26" i="20"/>
  <c r="FI26" i="20"/>
  <c r="HQ26" i="20"/>
  <c r="GC26" i="20"/>
  <c r="EN26" i="20"/>
  <c r="HR26" i="20"/>
  <c r="GX26" i="20"/>
  <c r="GD26" i="20"/>
  <c r="EO26" i="20"/>
  <c r="FJ26" i="20"/>
  <c r="HS26" i="20"/>
  <c r="GY26" i="20"/>
  <c r="GE26" i="20"/>
  <c r="FK26" i="20"/>
  <c r="EP26" i="20"/>
  <c r="HT26" i="20"/>
  <c r="GZ26" i="20"/>
  <c r="GF26" i="20"/>
  <c r="FL26" i="20"/>
  <c r="EQ26" i="20"/>
  <c r="HU26" i="20"/>
  <c r="HA26" i="20"/>
  <c r="GG26" i="20"/>
  <c r="FM26" i="20"/>
  <c r="ER26" i="20"/>
  <c r="HV26" i="20"/>
  <c r="HB26" i="20"/>
  <c r="GH26" i="20"/>
  <c r="FN26" i="20"/>
  <c r="ES26" i="20"/>
  <c r="AC24" i="20"/>
  <c r="HJ24" i="20"/>
  <c r="EH24" i="20"/>
  <c r="FB24" i="20"/>
  <c r="FV24" i="20"/>
  <c r="FW24" i="20"/>
  <c r="FC24" i="20"/>
  <c r="HL24" i="20"/>
  <c r="HK24" i="20"/>
  <c r="GP24" i="20"/>
  <c r="FD24" i="20"/>
  <c r="EI24" i="20"/>
  <c r="HM24" i="20"/>
  <c r="GS24" i="20"/>
  <c r="FE24" i="20"/>
  <c r="EJ24" i="20"/>
  <c r="GR24" i="20"/>
  <c r="GQ24" i="20"/>
  <c r="FY24" i="20"/>
  <c r="FX24" i="20"/>
  <c r="HN24" i="20"/>
  <c r="GT24" i="20"/>
  <c r="FZ24" i="20"/>
  <c r="EK24" i="20"/>
  <c r="FF24" i="20"/>
  <c r="GU24" i="20"/>
  <c r="HO24" i="20"/>
  <c r="GA24" i="20"/>
  <c r="FG24" i="20"/>
  <c r="EL24" i="20"/>
  <c r="HP24" i="20"/>
  <c r="GV24" i="20"/>
  <c r="GB24" i="20"/>
  <c r="FH24" i="20"/>
  <c r="EM24" i="20"/>
  <c r="GW24" i="20"/>
  <c r="FI24" i="20"/>
  <c r="HQ24" i="20"/>
  <c r="GC24" i="20"/>
  <c r="EN24" i="20"/>
  <c r="HR24" i="20"/>
  <c r="GX24" i="20"/>
  <c r="GD24" i="20"/>
  <c r="EO24" i="20"/>
  <c r="FJ24" i="20"/>
  <c r="HS24" i="20"/>
  <c r="GY24" i="20"/>
  <c r="GE24" i="20"/>
  <c r="FK24" i="20"/>
  <c r="EP24" i="20"/>
  <c r="HT24" i="20"/>
  <c r="GZ24" i="20"/>
  <c r="GF24" i="20"/>
  <c r="FL24" i="20"/>
  <c r="EQ24" i="20"/>
  <c r="HU24" i="20"/>
  <c r="HA24" i="20"/>
  <c r="GG24" i="20"/>
  <c r="FM24" i="20"/>
  <c r="ER24" i="20"/>
  <c r="HV24" i="20"/>
  <c r="HB24" i="20"/>
  <c r="GH24" i="20"/>
  <c r="FN24" i="20"/>
  <c r="ES24" i="20"/>
  <c r="AC22" i="20"/>
  <c r="HJ22" i="20"/>
  <c r="FB22" i="20"/>
  <c r="EH22" i="20"/>
  <c r="FV22" i="20"/>
  <c r="FW22" i="20"/>
  <c r="FD22" i="20"/>
  <c r="FC22" i="20"/>
  <c r="HL22" i="20"/>
  <c r="HK22" i="20"/>
  <c r="GP22" i="20"/>
  <c r="EI22" i="20"/>
  <c r="HM22" i="20"/>
  <c r="GS22" i="20"/>
  <c r="GR22" i="20"/>
  <c r="GQ22" i="20"/>
  <c r="FX22" i="20"/>
  <c r="FE22" i="20"/>
  <c r="EJ22" i="20"/>
  <c r="FY22" i="20"/>
  <c r="HN22" i="20"/>
  <c r="GT22" i="20"/>
  <c r="FZ22" i="20"/>
  <c r="EK22" i="20"/>
  <c r="GU22" i="20"/>
  <c r="HO22" i="20"/>
  <c r="GA22" i="20"/>
  <c r="FG22" i="20"/>
  <c r="EL22" i="20"/>
  <c r="HP22" i="20"/>
  <c r="GV22" i="20"/>
  <c r="GB22" i="20"/>
  <c r="FH22" i="20"/>
  <c r="EM22" i="20"/>
  <c r="GW22" i="20"/>
  <c r="FI22" i="20"/>
  <c r="HQ22" i="20"/>
  <c r="GC22" i="20"/>
  <c r="EN22" i="20"/>
  <c r="HR22" i="20"/>
  <c r="GX22" i="20"/>
  <c r="GD22" i="20"/>
  <c r="FJ22" i="20"/>
  <c r="EO22" i="20"/>
  <c r="HS22" i="20"/>
  <c r="GY22" i="20"/>
  <c r="GE22" i="20"/>
  <c r="FK22" i="20"/>
  <c r="EP22" i="20"/>
  <c r="HT22" i="20"/>
  <c r="GZ22" i="20"/>
  <c r="GF22" i="20"/>
  <c r="FL22" i="20"/>
  <c r="EQ22" i="20"/>
  <c r="HU22" i="20"/>
  <c r="HA22" i="20"/>
  <c r="GG22" i="20"/>
  <c r="FM22" i="20"/>
  <c r="ER22" i="20"/>
  <c r="HV22" i="20"/>
  <c r="HB22" i="20"/>
  <c r="GH22" i="20"/>
  <c r="FN22" i="20"/>
  <c r="ES22" i="20"/>
  <c r="AC20" i="20"/>
  <c r="HJ20" i="20"/>
  <c r="EH20" i="20"/>
  <c r="FB20" i="20"/>
  <c r="FV20" i="20"/>
  <c r="FW20" i="20"/>
  <c r="FC20" i="20"/>
  <c r="EI20" i="20"/>
  <c r="HL20" i="20"/>
  <c r="HK20" i="20"/>
  <c r="GP20" i="20"/>
  <c r="FD20" i="20"/>
  <c r="HM20" i="20"/>
  <c r="GS20" i="20"/>
  <c r="FE20" i="20"/>
  <c r="EJ20" i="20"/>
  <c r="GR20" i="20"/>
  <c r="GQ20" i="20"/>
  <c r="FY20" i="20"/>
  <c r="FX20" i="20"/>
  <c r="HN20" i="20"/>
  <c r="GT20" i="20"/>
  <c r="FF20" i="20"/>
  <c r="EK20" i="20"/>
  <c r="GU20" i="20"/>
  <c r="HO20" i="20"/>
  <c r="GA20" i="20"/>
  <c r="FG20" i="20"/>
  <c r="EL20" i="20"/>
  <c r="HP20" i="20"/>
  <c r="GV20" i="20"/>
  <c r="GB20" i="20"/>
  <c r="EM20" i="20"/>
  <c r="FH20" i="20"/>
  <c r="GW20" i="20"/>
  <c r="FI20" i="20"/>
  <c r="HQ20" i="20"/>
  <c r="GC20" i="20"/>
  <c r="EN20" i="20"/>
  <c r="HR20" i="20"/>
  <c r="GX20" i="20"/>
  <c r="GD20" i="20"/>
  <c r="EO20" i="20"/>
  <c r="FJ20" i="20"/>
  <c r="HS20" i="20"/>
  <c r="GY20" i="20"/>
  <c r="GE20" i="20"/>
  <c r="FK20" i="20"/>
  <c r="EP20" i="20"/>
  <c r="HT20" i="20"/>
  <c r="EQ20" i="20"/>
  <c r="GZ20" i="20"/>
  <c r="GF20" i="20"/>
  <c r="FL20" i="20"/>
  <c r="HU20" i="20"/>
  <c r="HA20" i="20"/>
  <c r="GG20" i="20"/>
  <c r="FM20" i="20"/>
  <c r="ER20" i="20"/>
  <c r="ES20" i="20"/>
  <c r="HV20" i="20"/>
  <c r="HB20" i="20"/>
  <c r="GH20" i="20"/>
  <c r="FN20" i="20"/>
  <c r="AC18" i="20"/>
  <c r="HJ18" i="20"/>
  <c r="FB18" i="20"/>
  <c r="EH18" i="20"/>
  <c r="FV18" i="20"/>
  <c r="FW18" i="20"/>
  <c r="FD18" i="20"/>
  <c r="FC18" i="20"/>
  <c r="HL18" i="20"/>
  <c r="HK18" i="20"/>
  <c r="GP18" i="20"/>
  <c r="EI18" i="20"/>
  <c r="HM18" i="20"/>
  <c r="GS18" i="20"/>
  <c r="GR18" i="20"/>
  <c r="GQ18" i="20"/>
  <c r="FX18" i="20"/>
  <c r="FE18" i="20"/>
  <c r="EJ18" i="20"/>
  <c r="FY18" i="20"/>
  <c r="HN18" i="20"/>
  <c r="GT18" i="20"/>
  <c r="FZ18" i="20"/>
  <c r="EK18" i="20"/>
  <c r="GU18" i="20"/>
  <c r="HO18" i="20"/>
  <c r="GA18" i="20"/>
  <c r="FG18" i="20"/>
  <c r="EL18" i="20"/>
  <c r="HP18" i="20"/>
  <c r="GV18" i="20"/>
  <c r="GB18" i="20"/>
  <c r="FH18" i="20"/>
  <c r="EM18" i="20"/>
  <c r="GW18" i="20"/>
  <c r="FI18" i="20"/>
  <c r="HQ18" i="20"/>
  <c r="GC18" i="20"/>
  <c r="EN18" i="20"/>
  <c r="HR18" i="20"/>
  <c r="GX18" i="20"/>
  <c r="GD18" i="20"/>
  <c r="FJ18" i="20"/>
  <c r="EO18" i="20"/>
  <c r="HS18" i="20"/>
  <c r="GY18" i="20"/>
  <c r="GE18" i="20"/>
  <c r="FK18" i="20"/>
  <c r="EP18" i="20"/>
  <c r="HT18" i="20"/>
  <c r="GZ18" i="20"/>
  <c r="GF18" i="20"/>
  <c r="FL18" i="20"/>
  <c r="EQ18" i="20"/>
  <c r="HU18" i="20"/>
  <c r="HA18" i="20"/>
  <c r="GG18" i="20"/>
  <c r="FM18" i="20"/>
  <c r="ER18" i="20"/>
  <c r="HV18" i="20"/>
  <c r="HB18" i="20"/>
  <c r="GH18" i="20"/>
  <c r="FN18" i="20"/>
  <c r="ES18" i="20"/>
  <c r="AC16" i="20"/>
  <c r="HJ16" i="20"/>
  <c r="HK16" i="20"/>
  <c r="HN16" i="20"/>
  <c r="HP16" i="20"/>
  <c r="HR16" i="20"/>
  <c r="HS16" i="20"/>
  <c r="GP16" i="20"/>
  <c r="GQ16" i="20"/>
  <c r="GT16" i="20"/>
  <c r="GV16" i="20"/>
  <c r="GX16" i="20"/>
  <c r="FV16" i="20"/>
  <c r="FZ16" i="20"/>
  <c r="GB16" i="20"/>
  <c r="GD16" i="20"/>
  <c r="HL16" i="20"/>
  <c r="HM16" i="20"/>
  <c r="HO16" i="20"/>
  <c r="HQ16" i="20"/>
  <c r="GS16" i="20"/>
  <c r="GR16" i="20"/>
  <c r="GU16" i="20"/>
  <c r="GW16" i="20"/>
  <c r="GY16" i="20"/>
  <c r="FW16" i="20"/>
  <c r="FX16" i="20"/>
  <c r="GA16" i="20"/>
  <c r="GC16" i="20"/>
  <c r="GE16" i="20"/>
  <c r="FB16" i="20"/>
  <c r="FC16" i="20"/>
  <c r="EI16" i="20"/>
  <c r="EJ16" i="20"/>
  <c r="EK16" i="20"/>
  <c r="EL16" i="20"/>
  <c r="EM16" i="20"/>
  <c r="EN16" i="20"/>
  <c r="FJ16" i="20"/>
  <c r="FK16" i="20"/>
  <c r="EP16" i="20"/>
  <c r="EH16" i="20"/>
  <c r="FD16" i="20"/>
  <c r="FE16" i="20"/>
  <c r="FF16" i="20"/>
  <c r="FG16" i="20"/>
  <c r="FH16" i="20"/>
  <c r="FI16" i="20"/>
  <c r="EO16" i="20"/>
  <c r="HT16" i="20"/>
  <c r="GZ16" i="20"/>
  <c r="EQ16" i="20"/>
  <c r="GF16" i="20"/>
  <c r="FL16" i="20"/>
  <c r="HU16" i="20"/>
  <c r="HA16" i="20"/>
  <c r="GG16" i="20"/>
  <c r="FM16" i="20"/>
  <c r="ER16" i="20"/>
  <c r="HB16" i="20"/>
  <c r="ES16" i="20"/>
  <c r="HV16" i="20"/>
  <c r="GH16" i="20"/>
  <c r="FN16" i="20"/>
  <c r="AC14" i="20"/>
  <c r="HJ14" i="20"/>
  <c r="HK14" i="20"/>
  <c r="HN14" i="20"/>
  <c r="HP14" i="20"/>
  <c r="HS14" i="20"/>
  <c r="GS14" i="20"/>
  <c r="GR14" i="20"/>
  <c r="GU14" i="20"/>
  <c r="GW14" i="20"/>
  <c r="FV14" i="20"/>
  <c r="FY14" i="20"/>
  <c r="FZ14" i="20"/>
  <c r="GB14" i="20"/>
  <c r="HL14" i="20"/>
  <c r="HM14" i="20"/>
  <c r="HO14" i="20"/>
  <c r="HQ14" i="20"/>
  <c r="HR14" i="20"/>
  <c r="GP14" i="20"/>
  <c r="GQ14" i="20"/>
  <c r="GT14" i="20"/>
  <c r="GV14" i="20"/>
  <c r="GX14" i="20"/>
  <c r="GY14" i="20"/>
  <c r="FJ14" i="20"/>
  <c r="FW14" i="20"/>
  <c r="GA14" i="20"/>
  <c r="GC14" i="20"/>
  <c r="GD14" i="20"/>
  <c r="GE14" i="20"/>
  <c r="FB14" i="20"/>
  <c r="FC14" i="20"/>
  <c r="EI14" i="20"/>
  <c r="EJ14" i="20"/>
  <c r="EK14" i="20"/>
  <c r="EL14" i="20"/>
  <c r="EM14" i="20"/>
  <c r="EN14" i="20"/>
  <c r="FK14" i="20"/>
  <c r="EP14" i="20"/>
  <c r="EO14" i="20"/>
  <c r="EH14" i="20"/>
  <c r="FD14" i="20"/>
  <c r="FE14" i="20"/>
  <c r="FF14" i="20"/>
  <c r="FG14" i="20"/>
  <c r="FH14" i="20"/>
  <c r="FI14" i="20"/>
  <c r="HT14" i="20"/>
  <c r="GZ14" i="20"/>
  <c r="GF14" i="20"/>
  <c r="FL14" i="20"/>
  <c r="EQ14" i="20"/>
  <c r="HU14" i="20"/>
  <c r="HA14" i="20"/>
  <c r="GG14" i="20"/>
  <c r="FM14" i="20"/>
  <c r="ER14" i="20"/>
  <c r="HB14" i="20"/>
  <c r="HV14" i="20"/>
  <c r="GH14" i="20"/>
  <c r="FN14" i="20"/>
  <c r="ES14" i="20"/>
  <c r="AC112" i="20"/>
  <c r="HX112" i="20"/>
  <c r="HV112" i="20"/>
  <c r="HT112" i="20"/>
  <c r="HR112" i="20"/>
  <c r="HP112" i="20"/>
  <c r="HN112" i="20"/>
  <c r="HL112" i="20"/>
  <c r="HJ112" i="20"/>
  <c r="HW112" i="20"/>
  <c r="HS112" i="20"/>
  <c r="HO112" i="20"/>
  <c r="HK112" i="20"/>
  <c r="HC112" i="20"/>
  <c r="HA112" i="20"/>
  <c r="GY112" i="20"/>
  <c r="GW112" i="20"/>
  <c r="GU112" i="20"/>
  <c r="GS112" i="20"/>
  <c r="GQ112" i="20"/>
  <c r="GI112" i="20"/>
  <c r="GG112" i="20"/>
  <c r="GE112" i="20"/>
  <c r="GC112" i="20"/>
  <c r="GA112" i="20"/>
  <c r="FY112" i="20"/>
  <c r="FW112" i="20"/>
  <c r="HQ112" i="20"/>
  <c r="HD112" i="20"/>
  <c r="GZ112" i="20"/>
  <c r="GV112" i="20"/>
  <c r="GR112" i="20"/>
  <c r="GJ112" i="20"/>
  <c r="GF112" i="20"/>
  <c r="GB112" i="20"/>
  <c r="FX112" i="20"/>
  <c r="FP112" i="20"/>
  <c r="FN112" i="20"/>
  <c r="FL112" i="20"/>
  <c r="FJ112" i="20"/>
  <c r="FH112" i="20"/>
  <c r="FF112" i="20"/>
  <c r="FD112" i="20"/>
  <c r="FB112" i="20"/>
  <c r="EH112" i="20"/>
  <c r="EJ112" i="20"/>
  <c r="EL112" i="20"/>
  <c r="EN112" i="20"/>
  <c r="EP112" i="20"/>
  <c r="ER112" i="20"/>
  <c r="ET112" i="20"/>
  <c r="HU112" i="20"/>
  <c r="HM112" i="20"/>
  <c r="HB112" i="20"/>
  <c r="GX112" i="20"/>
  <c r="GT112" i="20"/>
  <c r="GP112" i="20"/>
  <c r="GH112" i="20"/>
  <c r="GD112" i="20"/>
  <c r="FZ112" i="20"/>
  <c r="FV112" i="20"/>
  <c r="FM112" i="20"/>
  <c r="FI112" i="20"/>
  <c r="FE112" i="20"/>
  <c r="EI112" i="20"/>
  <c r="EM112" i="20"/>
  <c r="EQ112" i="20"/>
  <c r="EU112" i="20"/>
  <c r="FO112" i="20"/>
  <c r="FK112" i="20"/>
  <c r="FG112" i="20"/>
  <c r="FC112" i="20"/>
  <c r="EK112" i="20"/>
  <c r="EO112" i="20"/>
  <c r="ES112" i="20"/>
  <c r="AC109" i="20"/>
  <c r="EH109" i="20"/>
  <c r="FB109" i="20"/>
  <c r="HK109" i="20"/>
  <c r="FW109" i="20"/>
  <c r="FD109" i="20"/>
  <c r="FC109" i="20"/>
  <c r="HL109" i="20"/>
  <c r="HJ109" i="20"/>
  <c r="GP109" i="20"/>
  <c r="FV109" i="20"/>
  <c r="EI109" i="20"/>
  <c r="HM109" i="20"/>
  <c r="GS109" i="20"/>
  <c r="FY109" i="20"/>
  <c r="GR109" i="20"/>
  <c r="GQ109" i="20"/>
  <c r="FX109" i="20"/>
  <c r="FE109" i="20"/>
  <c r="EJ109" i="20"/>
  <c r="GT109" i="20"/>
  <c r="FF109" i="20"/>
  <c r="EK109" i="20"/>
  <c r="HN109" i="20"/>
  <c r="FZ109" i="20"/>
  <c r="GU109" i="20"/>
  <c r="FG109" i="20"/>
  <c r="HO109" i="20"/>
  <c r="GA109" i="20"/>
  <c r="EL109" i="20"/>
  <c r="GV109" i="20"/>
  <c r="FH109" i="20"/>
  <c r="EM109" i="20"/>
  <c r="HP109" i="20"/>
  <c r="GB109" i="20"/>
  <c r="GW109" i="20"/>
  <c r="EN109" i="20"/>
  <c r="HQ109" i="20"/>
  <c r="GC109" i="20"/>
  <c r="FI109" i="20"/>
  <c r="GX109" i="20"/>
  <c r="FJ109" i="20"/>
  <c r="EO109" i="20"/>
  <c r="HR109" i="20"/>
  <c r="GD109" i="20"/>
  <c r="HS109" i="20"/>
  <c r="GY109" i="20"/>
  <c r="GE109" i="20"/>
  <c r="EP109" i="20"/>
  <c r="FK109" i="20"/>
  <c r="GF109" i="20"/>
  <c r="FL109" i="20"/>
  <c r="HT109" i="20"/>
  <c r="GZ109" i="20"/>
  <c r="EQ109" i="20"/>
  <c r="HU109" i="20"/>
  <c r="HA109" i="20"/>
  <c r="GG109" i="20"/>
  <c r="FM109" i="20"/>
  <c r="ER109" i="20"/>
  <c r="HV109" i="20"/>
  <c r="ES109" i="20"/>
  <c r="HB109" i="20"/>
  <c r="GH109" i="20"/>
  <c r="FN109" i="20"/>
  <c r="AC107" i="20"/>
  <c r="FB107" i="20"/>
  <c r="EH107" i="20"/>
  <c r="HK107" i="20"/>
  <c r="FW107" i="20"/>
  <c r="HL107" i="20"/>
  <c r="HJ107" i="20"/>
  <c r="GP107" i="20"/>
  <c r="FV107" i="20"/>
  <c r="FD107" i="20"/>
  <c r="FC107" i="20"/>
  <c r="EI107" i="20"/>
  <c r="HM107" i="20"/>
  <c r="GS107" i="20"/>
  <c r="GR107" i="20"/>
  <c r="GQ107" i="20"/>
  <c r="FX107" i="20"/>
  <c r="FE107" i="20"/>
  <c r="FY107" i="20"/>
  <c r="EJ107" i="20"/>
  <c r="GT107" i="20"/>
  <c r="FF107" i="20"/>
  <c r="HN107" i="20"/>
  <c r="FZ107" i="20"/>
  <c r="EK107" i="20"/>
  <c r="GU107" i="20"/>
  <c r="HO107" i="20"/>
  <c r="GA107" i="20"/>
  <c r="FG107" i="20"/>
  <c r="EL107" i="20"/>
  <c r="GV107" i="20"/>
  <c r="FH107" i="20"/>
  <c r="HP107" i="20"/>
  <c r="GB107" i="20"/>
  <c r="EM107" i="20"/>
  <c r="GW107" i="20"/>
  <c r="GC107" i="20"/>
  <c r="FI107" i="20"/>
  <c r="EN107" i="20"/>
  <c r="HQ107" i="20"/>
  <c r="GX107" i="20"/>
  <c r="FJ107" i="20"/>
  <c r="HR107" i="20"/>
  <c r="GD107" i="20"/>
  <c r="EO107" i="20"/>
  <c r="HS107" i="20"/>
  <c r="GY107" i="20"/>
  <c r="GE107" i="20"/>
  <c r="FK107" i="20"/>
  <c r="EP107" i="20"/>
  <c r="GF107" i="20"/>
  <c r="FL107" i="20"/>
  <c r="EQ107" i="20"/>
  <c r="HT107" i="20"/>
  <c r="GZ107" i="20"/>
  <c r="HU107" i="20"/>
  <c r="HA107" i="20"/>
  <c r="FM107" i="20"/>
  <c r="GG107" i="20"/>
  <c r="ER107" i="20"/>
  <c r="HV107" i="20"/>
  <c r="HB107" i="20"/>
  <c r="GH107" i="20"/>
  <c r="FN107" i="20"/>
  <c r="ES107" i="20"/>
  <c r="AC105" i="20"/>
  <c r="EH105" i="20"/>
  <c r="FB105" i="20"/>
  <c r="HK105" i="20"/>
  <c r="FW105" i="20"/>
  <c r="FD105" i="20"/>
  <c r="FC105" i="20"/>
  <c r="HL105" i="20"/>
  <c r="HJ105" i="20"/>
  <c r="GP105" i="20"/>
  <c r="FV105" i="20"/>
  <c r="EI105" i="20"/>
  <c r="HM105" i="20"/>
  <c r="GS105" i="20"/>
  <c r="FY105" i="20"/>
  <c r="GR105" i="20"/>
  <c r="GQ105" i="20"/>
  <c r="FX105" i="20"/>
  <c r="FE105" i="20"/>
  <c r="EJ105" i="20"/>
  <c r="GT105" i="20"/>
  <c r="FF105" i="20"/>
  <c r="EK105" i="20"/>
  <c r="HN105" i="20"/>
  <c r="FZ105" i="20"/>
  <c r="GU105" i="20"/>
  <c r="FG105" i="20"/>
  <c r="HO105" i="20"/>
  <c r="GA105" i="20"/>
  <c r="EL105" i="20"/>
  <c r="GV105" i="20"/>
  <c r="FH105" i="20"/>
  <c r="EM105" i="20"/>
  <c r="HP105" i="20"/>
  <c r="GB105" i="20"/>
  <c r="GW105" i="20"/>
  <c r="EN105" i="20"/>
  <c r="HQ105" i="20"/>
  <c r="GC105" i="20"/>
  <c r="FI105" i="20"/>
  <c r="GX105" i="20"/>
  <c r="FJ105" i="20"/>
  <c r="EO105" i="20"/>
  <c r="HR105" i="20"/>
  <c r="GD105" i="20"/>
  <c r="HS105" i="20"/>
  <c r="GY105" i="20"/>
  <c r="GE105" i="20"/>
  <c r="EP105" i="20"/>
  <c r="FK105" i="20"/>
  <c r="GF105" i="20"/>
  <c r="FL105" i="20"/>
  <c r="HT105" i="20"/>
  <c r="GZ105" i="20"/>
  <c r="EQ105" i="20"/>
  <c r="HU105" i="20"/>
  <c r="HA105" i="20"/>
  <c r="GG105" i="20"/>
  <c r="FM105" i="20"/>
  <c r="ER105" i="20"/>
  <c r="HV105" i="20"/>
  <c r="ES105" i="20"/>
  <c r="HB105" i="20"/>
  <c r="GH105" i="20"/>
  <c r="FN105" i="20"/>
  <c r="AC103" i="20"/>
  <c r="FB103" i="20"/>
  <c r="EH103" i="20"/>
  <c r="HK103" i="20"/>
  <c r="FW103" i="20"/>
  <c r="HL103" i="20"/>
  <c r="HJ103" i="20"/>
  <c r="GP103" i="20"/>
  <c r="FV103" i="20"/>
  <c r="FD103" i="20"/>
  <c r="FC103" i="20"/>
  <c r="EI103" i="20"/>
  <c r="HM103" i="20"/>
  <c r="GS103" i="20"/>
  <c r="GR103" i="20"/>
  <c r="GQ103" i="20"/>
  <c r="FX103" i="20"/>
  <c r="FE103" i="20"/>
  <c r="FY103" i="20"/>
  <c r="EJ103" i="20"/>
  <c r="GT103" i="20"/>
  <c r="FF103" i="20"/>
  <c r="HN103" i="20"/>
  <c r="FZ103" i="20"/>
  <c r="EK103" i="20"/>
  <c r="GU103" i="20"/>
  <c r="HO103" i="20"/>
  <c r="GA103" i="20"/>
  <c r="FG103" i="20"/>
  <c r="EL103" i="20"/>
  <c r="GV103" i="20"/>
  <c r="FH103" i="20"/>
  <c r="HP103" i="20"/>
  <c r="GB103" i="20"/>
  <c r="EM103" i="20"/>
  <c r="GW103" i="20"/>
  <c r="GC103" i="20"/>
  <c r="FI103" i="20"/>
  <c r="EN103" i="20"/>
  <c r="HQ103" i="20"/>
  <c r="GX103" i="20"/>
  <c r="FJ103" i="20"/>
  <c r="HR103" i="20"/>
  <c r="GD103" i="20"/>
  <c r="EO103" i="20"/>
  <c r="HS103" i="20"/>
  <c r="GY103" i="20"/>
  <c r="GE103" i="20"/>
  <c r="FK103" i="20"/>
  <c r="EP103" i="20"/>
  <c r="GF103" i="20"/>
  <c r="FL103" i="20"/>
  <c r="EQ103" i="20"/>
  <c r="HT103" i="20"/>
  <c r="GZ103" i="20"/>
  <c r="HU103" i="20"/>
  <c r="HA103" i="20"/>
  <c r="FM103" i="20"/>
  <c r="GG103" i="20"/>
  <c r="ER103" i="20"/>
  <c r="HV103" i="20"/>
  <c r="HB103" i="20"/>
  <c r="GH103" i="20"/>
  <c r="FN103" i="20"/>
  <c r="ES103" i="20"/>
  <c r="AC101" i="20"/>
  <c r="IB101" i="20"/>
  <c r="HZ101" i="20"/>
  <c r="HX101" i="20"/>
  <c r="HV101" i="20"/>
  <c r="HT101" i="20"/>
  <c r="HR101" i="20"/>
  <c r="HP101" i="20"/>
  <c r="HN101" i="20"/>
  <c r="HL101" i="20"/>
  <c r="HJ101" i="20"/>
  <c r="IA101" i="20"/>
  <c r="HW101" i="20"/>
  <c r="HS101" i="20"/>
  <c r="HO101" i="20"/>
  <c r="HK101" i="20"/>
  <c r="HI101" i="20"/>
  <c r="HG101" i="20"/>
  <c r="HE101" i="20"/>
  <c r="HC101" i="20"/>
  <c r="HA101" i="20"/>
  <c r="GY101" i="20"/>
  <c r="GW101" i="20"/>
  <c r="GU101" i="20"/>
  <c r="GS101" i="20"/>
  <c r="GQ101" i="20"/>
  <c r="GO101" i="20"/>
  <c r="GM101" i="20"/>
  <c r="GK101" i="20"/>
  <c r="GI101" i="20"/>
  <c r="GG101" i="20"/>
  <c r="GE101" i="20"/>
  <c r="GC101" i="20"/>
  <c r="GA101" i="20"/>
  <c r="FY101" i="20"/>
  <c r="FW101" i="20"/>
  <c r="HY101" i="20"/>
  <c r="HQ101" i="20"/>
  <c r="HH101" i="20"/>
  <c r="HD101" i="20"/>
  <c r="GZ101" i="20"/>
  <c r="GV101" i="20"/>
  <c r="GR101" i="20"/>
  <c r="GN101" i="20"/>
  <c r="GJ101" i="20"/>
  <c r="GF101" i="20"/>
  <c r="GB101" i="20"/>
  <c r="FX101" i="20"/>
  <c r="FU101" i="20"/>
  <c r="FS101" i="20"/>
  <c r="FQ101" i="20"/>
  <c r="FO101" i="20"/>
  <c r="FM101" i="20"/>
  <c r="FK101" i="20"/>
  <c r="FI101" i="20"/>
  <c r="FG101" i="20"/>
  <c r="FE101" i="20"/>
  <c r="FC101" i="20"/>
  <c r="EI101" i="20"/>
  <c r="EK101" i="20"/>
  <c r="EM101" i="20"/>
  <c r="EO101" i="20"/>
  <c r="EQ101" i="20"/>
  <c r="ES101" i="20"/>
  <c r="EU101" i="20"/>
  <c r="EW101" i="20"/>
  <c r="EY101" i="20"/>
  <c r="FA101" i="20"/>
  <c r="IC101" i="20"/>
  <c r="HU101" i="20"/>
  <c r="HM101" i="20"/>
  <c r="HF101" i="20"/>
  <c r="HB101" i="20"/>
  <c r="GX101" i="20"/>
  <c r="GT101" i="20"/>
  <c r="GP101" i="20"/>
  <c r="GL101" i="20"/>
  <c r="GH101" i="20"/>
  <c r="GD101" i="20"/>
  <c r="FZ101" i="20"/>
  <c r="FV101" i="20"/>
  <c r="FR101" i="20"/>
  <c r="FN101" i="20"/>
  <c r="FJ101" i="20"/>
  <c r="FF101" i="20"/>
  <c r="FB101" i="20"/>
  <c r="EJ101" i="20"/>
  <c r="EN101" i="20"/>
  <c r="ER101" i="20"/>
  <c r="EV101" i="20"/>
  <c r="EZ101" i="20"/>
  <c r="FT101" i="20"/>
  <c r="FP101" i="20"/>
  <c r="FL101" i="20"/>
  <c r="FH101" i="20"/>
  <c r="FD101" i="20"/>
  <c r="EH101" i="20"/>
  <c r="EL101" i="20"/>
  <c r="EP101" i="20"/>
  <c r="ET101" i="20"/>
  <c r="EX101" i="20"/>
  <c r="AC99" i="20"/>
  <c r="IB99" i="20"/>
  <c r="HZ99" i="20"/>
  <c r="HX99" i="20"/>
  <c r="HV99" i="20"/>
  <c r="HT99" i="20"/>
  <c r="HR99" i="20"/>
  <c r="HP99" i="20"/>
  <c r="HN99" i="20"/>
  <c r="HL99" i="20"/>
  <c r="HJ99" i="20"/>
  <c r="IA99" i="20"/>
  <c r="HW99" i="20"/>
  <c r="HS99" i="20"/>
  <c r="HO99" i="20"/>
  <c r="HK99" i="20"/>
  <c r="HI99" i="20"/>
  <c r="HG99" i="20"/>
  <c r="HE99" i="20"/>
  <c r="HC99" i="20"/>
  <c r="HA99" i="20"/>
  <c r="GY99" i="20"/>
  <c r="GW99" i="20"/>
  <c r="GU99" i="20"/>
  <c r="GS99" i="20"/>
  <c r="GQ99" i="20"/>
  <c r="GO99" i="20"/>
  <c r="GM99" i="20"/>
  <c r="GK99" i="20"/>
  <c r="GI99" i="20"/>
  <c r="GG99" i="20"/>
  <c r="GE99" i="20"/>
  <c r="GC99" i="20"/>
  <c r="GA99" i="20"/>
  <c r="FY99" i="20"/>
  <c r="FW99" i="20"/>
  <c r="HY99" i="20"/>
  <c r="HQ99" i="20"/>
  <c r="HH99" i="20"/>
  <c r="HD99" i="20"/>
  <c r="GZ99" i="20"/>
  <c r="GV99" i="20"/>
  <c r="GR99" i="20"/>
  <c r="GN99" i="20"/>
  <c r="GJ99" i="20"/>
  <c r="GF99" i="20"/>
  <c r="GB99" i="20"/>
  <c r="FX99" i="20"/>
  <c r="FU99" i="20"/>
  <c r="FS99" i="20"/>
  <c r="FQ99" i="20"/>
  <c r="FO99" i="20"/>
  <c r="FM99" i="20"/>
  <c r="FK99" i="20"/>
  <c r="FI99" i="20"/>
  <c r="FG99" i="20"/>
  <c r="FE99" i="20"/>
  <c r="FC99" i="20"/>
  <c r="EI99" i="20"/>
  <c r="EK99" i="20"/>
  <c r="EM99" i="20"/>
  <c r="EO99" i="20"/>
  <c r="EQ99" i="20"/>
  <c r="ES99" i="20"/>
  <c r="EU99" i="20"/>
  <c r="EW99" i="20"/>
  <c r="EY99" i="20"/>
  <c r="FA99" i="20"/>
  <c r="IC99" i="20"/>
  <c r="HU99" i="20"/>
  <c r="HM99" i="20"/>
  <c r="HF99" i="20"/>
  <c r="HB99" i="20"/>
  <c r="GX99" i="20"/>
  <c r="GT99" i="20"/>
  <c r="GP99" i="20"/>
  <c r="GL99" i="20"/>
  <c r="GH99" i="20"/>
  <c r="GD99" i="20"/>
  <c r="FZ99" i="20"/>
  <c r="FV99" i="20"/>
  <c r="FR99" i="20"/>
  <c r="FN99" i="20"/>
  <c r="FJ99" i="20"/>
  <c r="FF99" i="20"/>
  <c r="FB99" i="20"/>
  <c r="EJ99" i="20"/>
  <c r="EN99" i="20"/>
  <c r="ER99" i="20"/>
  <c r="EV99" i="20"/>
  <c r="EZ99" i="20"/>
  <c r="FT99" i="20"/>
  <c r="FP99" i="20"/>
  <c r="FL99" i="20"/>
  <c r="FH99" i="20"/>
  <c r="FD99" i="20"/>
  <c r="EH99" i="20"/>
  <c r="EL99" i="20"/>
  <c r="EP99" i="20"/>
  <c r="ET99" i="20"/>
  <c r="EX99" i="20"/>
  <c r="AC97" i="20"/>
  <c r="FB97" i="20"/>
  <c r="EH97" i="20"/>
  <c r="HL97" i="20"/>
  <c r="HJ97" i="20"/>
  <c r="GP97" i="20"/>
  <c r="GQ97" i="20"/>
  <c r="FV97" i="20"/>
  <c r="EI97" i="20"/>
  <c r="HK97" i="20"/>
  <c r="FW97" i="20"/>
  <c r="FC97" i="20"/>
  <c r="FY97" i="20"/>
  <c r="FX97" i="20"/>
  <c r="FD97" i="20"/>
  <c r="FE97" i="20"/>
  <c r="EJ97" i="20"/>
  <c r="HM97" i="20"/>
  <c r="GS97" i="20"/>
  <c r="GR97" i="20"/>
  <c r="HN97" i="20"/>
  <c r="FZ97" i="20"/>
  <c r="EK97" i="20"/>
  <c r="GT97" i="20"/>
  <c r="FF97" i="20"/>
  <c r="HO97" i="20"/>
  <c r="GA97" i="20"/>
  <c r="EL97" i="20"/>
  <c r="GU97" i="20"/>
  <c r="FG97" i="20"/>
  <c r="HP97" i="20"/>
  <c r="GB97" i="20"/>
  <c r="EM97" i="20"/>
  <c r="GV97" i="20"/>
  <c r="FH97" i="20"/>
  <c r="HQ97" i="20"/>
  <c r="GW97" i="20"/>
  <c r="GC97" i="20"/>
  <c r="FI97" i="20"/>
  <c r="EN97" i="20"/>
  <c r="HR97" i="20"/>
  <c r="GD97" i="20"/>
  <c r="EO97" i="20"/>
  <c r="GX97" i="20"/>
  <c r="FJ97" i="20"/>
  <c r="GY97" i="20"/>
  <c r="GE97" i="20"/>
  <c r="HS97" i="20"/>
  <c r="FK97" i="20"/>
  <c r="EP97" i="20"/>
  <c r="HT97" i="20"/>
  <c r="GZ97" i="20"/>
  <c r="GF97" i="20"/>
  <c r="FL97" i="20"/>
  <c r="EQ97" i="20"/>
  <c r="GG97" i="20"/>
  <c r="HU97" i="20"/>
  <c r="HA97" i="20"/>
  <c r="FM97" i="20"/>
  <c r="ER97" i="20"/>
  <c r="HB97" i="20"/>
  <c r="GH97" i="20"/>
  <c r="FN97" i="20"/>
  <c r="HV97" i="20"/>
  <c r="ES97" i="20"/>
  <c r="AC95" i="20"/>
  <c r="FB95" i="20"/>
  <c r="EH95" i="20"/>
  <c r="HL95" i="20"/>
  <c r="HJ95" i="20"/>
  <c r="GP95" i="20"/>
  <c r="FV95" i="20"/>
  <c r="EI95" i="20"/>
  <c r="HK95" i="20"/>
  <c r="FW95" i="20"/>
  <c r="FC95" i="20"/>
  <c r="GR95" i="20"/>
  <c r="FY95" i="20"/>
  <c r="EJ95" i="20"/>
  <c r="HM95" i="20"/>
  <c r="GQ95" i="20"/>
  <c r="GS95" i="20"/>
  <c r="FX95" i="20"/>
  <c r="FD95" i="20"/>
  <c r="FE95" i="20"/>
  <c r="HN95" i="20"/>
  <c r="FZ95" i="20"/>
  <c r="GT95" i="20"/>
  <c r="FF95" i="20"/>
  <c r="EK95" i="20"/>
  <c r="HO95" i="20"/>
  <c r="GA95" i="20"/>
  <c r="FG95" i="20"/>
  <c r="EL95" i="20"/>
  <c r="GU95" i="20"/>
  <c r="HP95" i="20"/>
  <c r="GB95" i="20"/>
  <c r="GV95" i="20"/>
  <c r="FH95" i="20"/>
  <c r="EM95" i="20"/>
  <c r="HQ95" i="20"/>
  <c r="GC95" i="20"/>
  <c r="FI95" i="20"/>
  <c r="GW95" i="20"/>
  <c r="EN95" i="20"/>
  <c r="HR95" i="20"/>
  <c r="GD95" i="20"/>
  <c r="GX95" i="20"/>
  <c r="FJ95" i="20"/>
  <c r="EO95" i="20"/>
  <c r="GY95" i="20"/>
  <c r="GE95" i="20"/>
  <c r="HS95" i="20"/>
  <c r="FK95" i="20"/>
  <c r="EP95" i="20"/>
  <c r="HT95" i="20"/>
  <c r="GZ95" i="20"/>
  <c r="EQ95" i="20"/>
  <c r="GF95" i="20"/>
  <c r="FL95" i="20"/>
  <c r="GG95" i="20"/>
  <c r="HU95" i="20"/>
  <c r="HA95" i="20"/>
  <c r="ER95" i="20"/>
  <c r="FM95" i="20"/>
  <c r="HB95" i="20"/>
  <c r="FN95" i="20"/>
  <c r="ES95" i="20"/>
  <c r="HV95" i="20"/>
  <c r="GH95" i="20"/>
  <c r="AC93" i="20"/>
  <c r="FB93" i="20"/>
  <c r="EH93" i="20"/>
  <c r="HL93" i="20"/>
  <c r="HJ93" i="20"/>
  <c r="GP93" i="20"/>
  <c r="FV93" i="20"/>
  <c r="FC93" i="20"/>
  <c r="EI93" i="20"/>
  <c r="HK93" i="20"/>
  <c r="FW93" i="20"/>
  <c r="FY93" i="20"/>
  <c r="FX93" i="20"/>
  <c r="FD93" i="20"/>
  <c r="FE93" i="20"/>
  <c r="EJ93" i="20"/>
  <c r="GQ93" i="20"/>
  <c r="HM93" i="20"/>
  <c r="GS93" i="20"/>
  <c r="GR93" i="20"/>
  <c r="HN93" i="20"/>
  <c r="FZ93" i="20"/>
  <c r="EK93" i="20"/>
  <c r="GT93" i="20"/>
  <c r="FF93" i="20"/>
  <c r="HO93" i="20"/>
  <c r="GA93" i="20"/>
  <c r="EL93" i="20"/>
  <c r="GU93" i="20"/>
  <c r="FG93" i="20"/>
  <c r="HP93" i="20"/>
  <c r="GB93" i="20"/>
  <c r="EM93" i="20"/>
  <c r="GV93" i="20"/>
  <c r="FH93" i="20"/>
  <c r="HQ93" i="20"/>
  <c r="GC93" i="20"/>
  <c r="GW93" i="20"/>
  <c r="FI93" i="20"/>
  <c r="EN93" i="20"/>
  <c r="HR93" i="20"/>
  <c r="GD93" i="20"/>
  <c r="EO93" i="20"/>
  <c r="GX93" i="20"/>
  <c r="FJ93" i="20"/>
  <c r="GY93" i="20"/>
  <c r="GE93" i="20"/>
  <c r="HS93" i="20"/>
  <c r="FK93" i="20"/>
  <c r="EP93" i="20"/>
  <c r="HT93" i="20"/>
  <c r="GZ93" i="20"/>
  <c r="GF93" i="20"/>
  <c r="FL93" i="20"/>
  <c r="EQ93" i="20"/>
  <c r="GG93" i="20"/>
  <c r="HU93" i="20"/>
  <c r="HA93" i="20"/>
  <c r="ER93" i="20"/>
  <c r="FM93" i="20"/>
  <c r="HB93" i="20"/>
  <c r="FN93" i="20"/>
  <c r="HV93" i="20"/>
  <c r="GH93" i="20"/>
  <c r="ES93" i="20"/>
  <c r="AC91" i="20"/>
  <c r="FB91" i="20"/>
  <c r="EH91" i="20"/>
  <c r="HL91" i="20"/>
  <c r="HJ91" i="20"/>
  <c r="GP91" i="20"/>
  <c r="FV91" i="20"/>
  <c r="EI91" i="20"/>
  <c r="HK91" i="20"/>
  <c r="FW91" i="20"/>
  <c r="FC91" i="20"/>
  <c r="GQ91" i="20"/>
  <c r="GR91" i="20"/>
  <c r="FY91" i="20"/>
  <c r="EJ91" i="20"/>
  <c r="HM91" i="20"/>
  <c r="GS91" i="20"/>
  <c r="FX91" i="20"/>
  <c r="FD91" i="20"/>
  <c r="FE91" i="20"/>
  <c r="HN91" i="20"/>
  <c r="FZ91" i="20"/>
  <c r="GT91" i="20"/>
  <c r="FF91" i="20"/>
  <c r="EK91" i="20"/>
  <c r="HO91" i="20"/>
  <c r="GA91" i="20"/>
  <c r="FG91" i="20"/>
  <c r="EL91" i="20"/>
  <c r="GU91" i="20"/>
  <c r="HP91" i="20"/>
  <c r="GB91" i="20"/>
  <c r="GV91" i="20"/>
  <c r="FH91" i="20"/>
  <c r="EM91" i="20"/>
  <c r="HQ91" i="20"/>
  <c r="GC91" i="20"/>
  <c r="FI91" i="20"/>
  <c r="GW91" i="20"/>
  <c r="EN91" i="20"/>
  <c r="HR91" i="20"/>
  <c r="GD91" i="20"/>
  <c r="FJ91" i="20"/>
  <c r="GX91" i="20"/>
  <c r="EO91" i="20"/>
  <c r="GY91" i="20"/>
  <c r="GE91" i="20"/>
  <c r="HS91" i="20"/>
  <c r="FK91" i="20"/>
  <c r="EP91" i="20"/>
  <c r="HT91" i="20"/>
  <c r="GZ91" i="20"/>
  <c r="EQ91" i="20"/>
  <c r="GF91" i="20"/>
  <c r="FL91" i="20"/>
  <c r="GG91" i="20"/>
  <c r="HU91" i="20"/>
  <c r="HA91" i="20"/>
  <c r="FM91" i="20"/>
  <c r="ER91" i="20"/>
  <c r="HB91" i="20"/>
  <c r="FN91" i="20"/>
  <c r="ES91" i="20"/>
  <c r="HV91" i="20"/>
  <c r="GH91" i="20"/>
  <c r="AC89" i="20"/>
  <c r="FB89" i="20"/>
  <c r="EH89" i="20"/>
  <c r="HL89" i="20"/>
  <c r="HJ89" i="20"/>
  <c r="GP89" i="20"/>
  <c r="FV89" i="20"/>
  <c r="FC89" i="20"/>
  <c r="EI89" i="20"/>
  <c r="HK89" i="20"/>
  <c r="GQ89" i="20"/>
  <c r="FW89" i="20"/>
  <c r="FY89" i="20"/>
  <c r="FX89" i="20"/>
  <c r="FD89" i="20"/>
  <c r="FE89" i="20"/>
  <c r="EJ89" i="20"/>
  <c r="HM89" i="20"/>
  <c r="GS89" i="20"/>
  <c r="GR89" i="20"/>
  <c r="HN89" i="20"/>
  <c r="FZ89" i="20"/>
  <c r="EK89" i="20"/>
  <c r="GT89" i="20"/>
  <c r="FF89" i="20"/>
  <c r="HO89" i="20"/>
  <c r="GA89" i="20"/>
  <c r="EL89" i="20"/>
  <c r="GU89" i="20"/>
  <c r="FG89" i="20"/>
  <c r="HP89" i="20"/>
  <c r="GB89" i="20"/>
  <c r="EM89" i="20"/>
  <c r="GV89" i="20"/>
  <c r="FH89" i="20"/>
  <c r="HQ89" i="20"/>
  <c r="GC89" i="20"/>
  <c r="GW89" i="20"/>
  <c r="FI89" i="20"/>
  <c r="EN89" i="20"/>
  <c r="HR89" i="20"/>
  <c r="GD89" i="20"/>
  <c r="EO89" i="20"/>
  <c r="GX89" i="20"/>
  <c r="FJ89" i="20"/>
  <c r="GY89" i="20"/>
  <c r="HS89" i="20"/>
  <c r="FK89" i="20"/>
  <c r="GE89" i="20"/>
  <c r="EP89" i="20"/>
  <c r="HT89" i="20"/>
  <c r="GZ89" i="20"/>
  <c r="GF89" i="20"/>
  <c r="FL89" i="20"/>
  <c r="EQ89" i="20"/>
  <c r="GG89" i="20"/>
  <c r="HU89" i="20"/>
  <c r="HA89" i="20"/>
  <c r="ER89" i="20"/>
  <c r="FM89" i="20"/>
  <c r="HB89" i="20"/>
  <c r="FN89" i="20"/>
  <c r="HV89" i="20"/>
  <c r="GH89" i="20"/>
  <c r="ES89" i="20"/>
  <c r="AC87" i="20"/>
  <c r="IB87" i="20"/>
  <c r="HZ87" i="20"/>
  <c r="HX87" i="20"/>
  <c r="HV87" i="20"/>
  <c r="HT87" i="20"/>
  <c r="HR87" i="20"/>
  <c r="HP87" i="20"/>
  <c r="HN87" i="20"/>
  <c r="HL87" i="20"/>
  <c r="HJ87" i="20"/>
  <c r="IA87" i="20"/>
  <c r="HW87" i="20"/>
  <c r="HS87" i="20"/>
  <c r="HO87" i="20"/>
  <c r="HK87" i="20"/>
  <c r="HI87" i="20"/>
  <c r="HG87" i="20"/>
  <c r="HE87" i="20"/>
  <c r="HC87" i="20"/>
  <c r="HA87" i="20"/>
  <c r="GY87" i="20"/>
  <c r="GW87" i="20"/>
  <c r="GU87" i="20"/>
  <c r="GS87" i="20"/>
  <c r="GQ87" i="20"/>
  <c r="GO87" i="20"/>
  <c r="GM87" i="20"/>
  <c r="GK87" i="20"/>
  <c r="GI87" i="20"/>
  <c r="GG87" i="20"/>
  <c r="GE87" i="20"/>
  <c r="GC87" i="20"/>
  <c r="GA87" i="20"/>
  <c r="FY87" i="20"/>
  <c r="FW87" i="20"/>
  <c r="HY87" i="20"/>
  <c r="HQ87" i="20"/>
  <c r="HH87" i="20"/>
  <c r="HD87" i="20"/>
  <c r="GZ87" i="20"/>
  <c r="GV87" i="20"/>
  <c r="GR87" i="20"/>
  <c r="GN87" i="20"/>
  <c r="GJ87" i="20"/>
  <c r="GF87" i="20"/>
  <c r="GB87" i="20"/>
  <c r="FX87" i="20"/>
  <c r="FU87" i="20"/>
  <c r="FS87" i="20"/>
  <c r="FQ87" i="20"/>
  <c r="FO87" i="20"/>
  <c r="FM87" i="20"/>
  <c r="FK87" i="20"/>
  <c r="FI87" i="20"/>
  <c r="FG87" i="20"/>
  <c r="FE87" i="20"/>
  <c r="FC87" i="20"/>
  <c r="EI87" i="20"/>
  <c r="EK87" i="20"/>
  <c r="EM87" i="20"/>
  <c r="EO87" i="20"/>
  <c r="EQ87" i="20"/>
  <c r="ES87" i="20"/>
  <c r="EU87" i="20"/>
  <c r="EW87" i="20"/>
  <c r="EY87" i="20"/>
  <c r="FA87" i="20"/>
  <c r="IC87" i="20"/>
  <c r="HU87" i="20"/>
  <c r="HM87" i="20"/>
  <c r="HF87" i="20"/>
  <c r="HB87" i="20"/>
  <c r="GX87" i="20"/>
  <c r="GT87" i="20"/>
  <c r="GP87" i="20"/>
  <c r="GL87" i="20"/>
  <c r="GH87" i="20"/>
  <c r="GD87" i="20"/>
  <c r="FZ87" i="20"/>
  <c r="FV87" i="20"/>
  <c r="FT87" i="20"/>
  <c r="FP87" i="20"/>
  <c r="FL87" i="20"/>
  <c r="FH87" i="20"/>
  <c r="FD87" i="20"/>
  <c r="EH87" i="20"/>
  <c r="EL87" i="20"/>
  <c r="EP87" i="20"/>
  <c r="ET87" i="20"/>
  <c r="EX87" i="20"/>
  <c r="FR87" i="20"/>
  <c r="FN87" i="20"/>
  <c r="FJ87" i="20"/>
  <c r="FF87" i="20"/>
  <c r="FB87" i="20"/>
  <c r="EJ87" i="20"/>
  <c r="EN87" i="20"/>
  <c r="ER87" i="20"/>
  <c r="EV87" i="20"/>
  <c r="EZ87" i="20"/>
  <c r="AC85" i="20"/>
  <c r="IB85" i="20"/>
  <c r="HZ85" i="20"/>
  <c r="HX85" i="20"/>
  <c r="HV85" i="20"/>
  <c r="HT85" i="20"/>
  <c r="HR85" i="20"/>
  <c r="HP85" i="20"/>
  <c r="HN85" i="20"/>
  <c r="HL85" i="20"/>
  <c r="HJ85" i="20"/>
  <c r="IA85" i="20"/>
  <c r="HW85" i="20"/>
  <c r="HS85" i="20"/>
  <c r="HO85" i="20"/>
  <c r="HK85" i="20"/>
  <c r="HI85" i="20"/>
  <c r="HG85" i="20"/>
  <c r="HE85" i="20"/>
  <c r="HC85" i="20"/>
  <c r="HA85" i="20"/>
  <c r="GY85" i="20"/>
  <c r="GW85" i="20"/>
  <c r="GU85" i="20"/>
  <c r="GS85" i="20"/>
  <c r="GQ85" i="20"/>
  <c r="GO85" i="20"/>
  <c r="GM85" i="20"/>
  <c r="GK85" i="20"/>
  <c r="GI85" i="20"/>
  <c r="GG85" i="20"/>
  <c r="GE85" i="20"/>
  <c r="GC85" i="20"/>
  <c r="GA85" i="20"/>
  <c r="FY85" i="20"/>
  <c r="FW85" i="20"/>
  <c r="IC85" i="20"/>
  <c r="HU85" i="20"/>
  <c r="HM85" i="20"/>
  <c r="HH85" i="20"/>
  <c r="HD85" i="20"/>
  <c r="GZ85" i="20"/>
  <c r="GV85" i="20"/>
  <c r="GR85" i="20"/>
  <c r="GN85" i="20"/>
  <c r="GJ85" i="20"/>
  <c r="GF85" i="20"/>
  <c r="GB85" i="20"/>
  <c r="FX85" i="20"/>
  <c r="FT85" i="20"/>
  <c r="FR85" i="20"/>
  <c r="FP85" i="20"/>
  <c r="FN85" i="20"/>
  <c r="FL85" i="20"/>
  <c r="FJ85" i="20"/>
  <c r="FH85" i="20"/>
  <c r="FF85" i="20"/>
  <c r="FD85" i="20"/>
  <c r="FB85" i="20"/>
  <c r="EH85" i="20"/>
  <c r="EJ85" i="20"/>
  <c r="EL85" i="20"/>
  <c r="EN85" i="20"/>
  <c r="EP85" i="20"/>
  <c r="ER85" i="20"/>
  <c r="ET85" i="20"/>
  <c r="EV85" i="20"/>
  <c r="EX85" i="20"/>
  <c r="EZ85" i="20"/>
  <c r="HY85" i="20"/>
  <c r="HQ85" i="20"/>
  <c r="HF85" i="20"/>
  <c r="HB85" i="20"/>
  <c r="GX85" i="20"/>
  <c r="GT85" i="20"/>
  <c r="GP85" i="20"/>
  <c r="GL85" i="20"/>
  <c r="GH85" i="20"/>
  <c r="GD85" i="20"/>
  <c r="FZ85" i="20"/>
  <c r="FV85" i="20"/>
  <c r="FU85" i="20"/>
  <c r="FQ85" i="20"/>
  <c r="FM85" i="20"/>
  <c r="FI85" i="20"/>
  <c r="FE85" i="20"/>
  <c r="EI85" i="20"/>
  <c r="EM85" i="20"/>
  <c r="EQ85" i="20"/>
  <c r="EU85" i="20"/>
  <c r="EY85" i="20"/>
  <c r="FS85" i="20"/>
  <c r="FO85" i="20"/>
  <c r="FK85" i="20"/>
  <c r="FG85" i="20"/>
  <c r="FC85" i="20"/>
  <c r="EK85" i="20"/>
  <c r="EO85" i="20"/>
  <c r="ES85" i="20"/>
  <c r="EW85" i="20"/>
  <c r="FA85" i="20"/>
  <c r="AC83" i="20"/>
  <c r="FB83" i="20"/>
  <c r="EH83" i="20"/>
  <c r="HL83" i="20"/>
  <c r="HJ83" i="20"/>
  <c r="GP83" i="20"/>
  <c r="FV83" i="20"/>
  <c r="FC83" i="20"/>
  <c r="EI83" i="20"/>
  <c r="HK83" i="20"/>
  <c r="FW83" i="20"/>
  <c r="GQ83" i="20"/>
  <c r="FY83" i="20"/>
  <c r="FX83" i="20"/>
  <c r="FD83" i="20"/>
  <c r="FE83" i="20"/>
  <c r="EJ83" i="20"/>
  <c r="HM83" i="20"/>
  <c r="GS83" i="20"/>
  <c r="GR83" i="20"/>
  <c r="HN83" i="20"/>
  <c r="FZ83" i="20"/>
  <c r="EK83" i="20"/>
  <c r="GT83" i="20"/>
  <c r="FF83" i="20"/>
  <c r="HO83" i="20"/>
  <c r="GA83" i="20"/>
  <c r="EL83" i="20"/>
  <c r="GU83" i="20"/>
  <c r="FG83" i="20"/>
  <c r="HP83" i="20"/>
  <c r="GB83" i="20"/>
  <c r="EM83" i="20"/>
  <c r="GV83" i="20"/>
  <c r="FH83" i="20"/>
  <c r="HQ83" i="20"/>
  <c r="GC83" i="20"/>
  <c r="GW83" i="20"/>
  <c r="FI83" i="20"/>
  <c r="EN83" i="20"/>
  <c r="HR83" i="20"/>
  <c r="GD83" i="20"/>
  <c r="EO83" i="20"/>
  <c r="GX83" i="20"/>
  <c r="FJ83" i="20"/>
  <c r="GY83" i="20"/>
  <c r="HS83" i="20"/>
  <c r="FK83" i="20"/>
  <c r="GE83" i="20"/>
  <c r="EP83" i="20"/>
  <c r="HT83" i="20"/>
  <c r="GZ83" i="20"/>
  <c r="GF83" i="20"/>
  <c r="FL83" i="20"/>
  <c r="EQ83" i="20"/>
  <c r="GG83" i="20"/>
  <c r="HU83" i="20"/>
  <c r="HA83" i="20"/>
  <c r="ER83" i="20"/>
  <c r="FM83" i="20"/>
  <c r="HB83" i="20"/>
  <c r="FN83" i="20"/>
  <c r="HV83" i="20"/>
  <c r="GH83" i="20"/>
  <c r="ES83" i="20"/>
  <c r="AC81" i="20"/>
  <c r="FB81" i="20"/>
  <c r="EH81" i="20"/>
  <c r="HL81" i="20"/>
  <c r="HJ81" i="20"/>
  <c r="GP81" i="20"/>
  <c r="FV81" i="20"/>
  <c r="EI81" i="20"/>
  <c r="HK81" i="20"/>
  <c r="FW81" i="20"/>
  <c r="FC81" i="20"/>
  <c r="GQ81" i="20"/>
  <c r="GR81" i="20"/>
  <c r="FY81" i="20"/>
  <c r="EJ81" i="20"/>
  <c r="HM81" i="20"/>
  <c r="GS81" i="20"/>
  <c r="FX81" i="20"/>
  <c r="FD81" i="20"/>
  <c r="FE81" i="20"/>
  <c r="HN81" i="20"/>
  <c r="FZ81" i="20"/>
  <c r="GT81" i="20"/>
  <c r="FF81" i="20"/>
  <c r="EK81" i="20"/>
  <c r="HO81" i="20"/>
  <c r="GA81" i="20"/>
  <c r="FG81" i="20"/>
  <c r="EL81" i="20"/>
  <c r="GU81" i="20"/>
  <c r="HP81" i="20"/>
  <c r="GB81" i="20"/>
  <c r="GV81" i="20"/>
  <c r="FH81" i="20"/>
  <c r="EM81" i="20"/>
  <c r="HQ81" i="20"/>
  <c r="GC81" i="20"/>
  <c r="FI81" i="20"/>
  <c r="GW81" i="20"/>
  <c r="EN81" i="20"/>
  <c r="HR81" i="20"/>
  <c r="GD81" i="20"/>
  <c r="FJ81" i="20"/>
  <c r="GX81" i="20"/>
  <c r="EO81" i="20"/>
  <c r="GY81" i="20"/>
  <c r="HS81" i="20"/>
  <c r="GE81" i="20"/>
  <c r="FK81" i="20"/>
  <c r="EP81" i="20"/>
  <c r="HT81" i="20"/>
  <c r="GZ81" i="20"/>
  <c r="EQ81" i="20"/>
  <c r="GF81" i="20"/>
  <c r="FL81" i="20"/>
  <c r="GG81" i="20"/>
  <c r="HU81" i="20"/>
  <c r="HA81" i="20"/>
  <c r="FM81" i="20"/>
  <c r="ER81" i="20"/>
  <c r="HB81" i="20"/>
  <c r="FN81" i="20"/>
  <c r="ES81" i="20"/>
  <c r="HV81" i="20"/>
  <c r="GH81" i="20"/>
  <c r="AC79" i="20"/>
  <c r="IB79" i="20"/>
  <c r="HZ79" i="20"/>
  <c r="HX79" i="20"/>
  <c r="HV79" i="20"/>
  <c r="HT79" i="20"/>
  <c r="HR79" i="20"/>
  <c r="HP79" i="20"/>
  <c r="HN79" i="20"/>
  <c r="HL79" i="20"/>
  <c r="HJ79" i="20"/>
  <c r="IA79" i="20"/>
  <c r="HW79" i="20"/>
  <c r="HS79" i="20"/>
  <c r="HO79" i="20"/>
  <c r="HK79" i="20"/>
  <c r="HI79" i="20"/>
  <c r="HG79" i="20"/>
  <c r="HE79" i="20"/>
  <c r="HC79" i="20"/>
  <c r="HA79" i="20"/>
  <c r="GY79" i="20"/>
  <c r="GW79" i="20"/>
  <c r="GU79" i="20"/>
  <c r="GS79" i="20"/>
  <c r="GQ79" i="20"/>
  <c r="GO79" i="20"/>
  <c r="GM79" i="20"/>
  <c r="GK79" i="20"/>
  <c r="GI79" i="20"/>
  <c r="GG79" i="20"/>
  <c r="GE79" i="20"/>
  <c r="GC79" i="20"/>
  <c r="GA79" i="20"/>
  <c r="FY79" i="20"/>
  <c r="FW79" i="20"/>
  <c r="IC79" i="20"/>
  <c r="HU79" i="20"/>
  <c r="HM79" i="20"/>
  <c r="HH79" i="20"/>
  <c r="HD79" i="20"/>
  <c r="GZ79" i="20"/>
  <c r="GV79" i="20"/>
  <c r="GR79" i="20"/>
  <c r="GN79" i="20"/>
  <c r="GJ79" i="20"/>
  <c r="GF79" i="20"/>
  <c r="GB79" i="20"/>
  <c r="FX79" i="20"/>
  <c r="FT79" i="20"/>
  <c r="FR79" i="20"/>
  <c r="FP79" i="20"/>
  <c r="FN79" i="20"/>
  <c r="FL79" i="20"/>
  <c r="FJ79" i="20"/>
  <c r="FH79" i="20"/>
  <c r="FF79" i="20"/>
  <c r="FD79" i="20"/>
  <c r="FB79" i="20"/>
  <c r="EH79" i="20"/>
  <c r="EJ79" i="20"/>
  <c r="EL79" i="20"/>
  <c r="EN79" i="20"/>
  <c r="EP79" i="20"/>
  <c r="ER79" i="20"/>
  <c r="ET79" i="20"/>
  <c r="EV79" i="20"/>
  <c r="EX79" i="20"/>
  <c r="EZ79" i="20"/>
  <c r="HY79" i="20"/>
  <c r="HQ79" i="20"/>
  <c r="HF79" i="20"/>
  <c r="HB79" i="20"/>
  <c r="GX79" i="20"/>
  <c r="GT79" i="20"/>
  <c r="GP79" i="20"/>
  <c r="GL79" i="20"/>
  <c r="GH79" i="20"/>
  <c r="GD79" i="20"/>
  <c r="FZ79" i="20"/>
  <c r="FV79" i="20"/>
  <c r="FU79" i="20"/>
  <c r="FQ79" i="20"/>
  <c r="FM79" i="20"/>
  <c r="FI79" i="20"/>
  <c r="FE79" i="20"/>
  <c r="EI79" i="20"/>
  <c r="EM79" i="20"/>
  <c r="EQ79" i="20"/>
  <c r="EU79" i="20"/>
  <c r="EY79" i="20"/>
  <c r="FS79" i="20"/>
  <c r="FO79" i="20"/>
  <c r="FK79" i="20"/>
  <c r="FG79" i="20"/>
  <c r="FC79" i="20"/>
  <c r="EK79" i="20"/>
  <c r="EO79" i="20"/>
  <c r="ES79" i="20"/>
  <c r="EW79" i="20"/>
  <c r="FA79" i="20"/>
  <c r="AC77" i="20"/>
  <c r="FB77" i="20"/>
  <c r="EH77" i="20"/>
  <c r="HL77" i="20"/>
  <c r="HJ77" i="20"/>
  <c r="GP77" i="20"/>
  <c r="GQ77" i="20"/>
  <c r="FV77" i="20"/>
  <c r="FC77" i="20"/>
  <c r="EI77" i="20"/>
  <c r="HK77" i="20"/>
  <c r="FW77" i="20"/>
  <c r="FY77" i="20"/>
  <c r="FX77" i="20"/>
  <c r="FD77" i="20"/>
  <c r="FE77" i="20"/>
  <c r="EJ77" i="20"/>
  <c r="HM77" i="20"/>
  <c r="GS77" i="20"/>
  <c r="GR77" i="20"/>
  <c r="HN77" i="20"/>
  <c r="FZ77" i="20"/>
  <c r="EK77" i="20"/>
  <c r="GT77" i="20"/>
  <c r="FF77" i="20"/>
  <c r="HO77" i="20"/>
  <c r="GA77" i="20"/>
  <c r="EL77" i="20"/>
  <c r="GU77" i="20"/>
  <c r="FG77" i="20"/>
  <c r="HP77" i="20"/>
  <c r="GB77" i="20"/>
  <c r="EM77" i="20"/>
  <c r="GV77" i="20"/>
  <c r="FH77" i="20"/>
  <c r="HQ77" i="20"/>
  <c r="GC77" i="20"/>
  <c r="GW77" i="20"/>
  <c r="FI77" i="20"/>
  <c r="EN77" i="20"/>
  <c r="HR77" i="20"/>
  <c r="GD77" i="20"/>
  <c r="EO77" i="20"/>
  <c r="GX77" i="20"/>
  <c r="FJ77" i="20"/>
  <c r="GY77" i="20"/>
  <c r="HS77" i="20"/>
  <c r="FK77" i="20"/>
  <c r="GE77" i="20"/>
  <c r="EP77" i="20"/>
  <c r="HT77" i="20"/>
  <c r="GZ77" i="20"/>
  <c r="GF77" i="20"/>
  <c r="FL77" i="20"/>
  <c r="EQ77" i="20"/>
  <c r="GG77" i="20"/>
  <c r="HU77" i="20"/>
  <c r="HA77" i="20"/>
  <c r="ER77" i="20"/>
  <c r="FM77" i="20"/>
  <c r="HB77" i="20"/>
  <c r="FN77" i="20"/>
  <c r="HV77" i="20"/>
  <c r="GH77" i="20"/>
  <c r="ES77" i="20"/>
  <c r="AC75" i="20"/>
  <c r="FB75" i="20"/>
  <c r="EH75" i="20"/>
  <c r="HL75" i="20"/>
  <c r="HJ75" i="20"/>
  <c r="GP75" i="20"/>
  <c r="FV75" i="20"/>
  <c r="FW75" i="20"/>
  <c r="EI75" i="20"/>
  <c r="HK75" i="20"/>
  <c r="FC75" i="20"/>
  <c r="GR75" i="20"/>
  <c r="FY75" i="20"/>
  <c r="EJ75" i="20"/>
  <c r="HM75" i="20"/>
  <c r="GQ75" i="20"/>
  <c r="GS75" i="20"/>
  <c r="FX75" i="20"/>
  <c r="FD75" i="20"/>
  <c r="FE75" i="20"/>
  <c r="HN75" i="20"/>
  <c r="FZ75" i="20"/>
  <c r="GT75" i="20"/>
  <c r="FF75" i="20"/>
  <c r="EK75" i="20"/>
  <c r="HO75" i="20"/>
  <c r="FG75" i="20"/>
  <c r="EL75" i="20"/>
  <c r="GU75" i="20"/>
  <c r="GA75" i="20"/>
  <c r="HP75" i="20"/>
  <c r="GB75" i="20"/>
  <c r="GV75" i="20"/>
  <c r="FH75" i="20"/>
  <c r="EM75" i="20"/>
  <c r="HQ75" i="20"/>
  <c r="GC75" i="20"/>
  <c r="FI75" i="20"/>
  <c r="GW75" i="20"/>
  <c r="EN75" i="20"/>
  <c r="HR75" i="20"/>
  <c r="GD75" i="20"/>
  <c r="FJ75" i="20"/>
  <c r="GX75" i="20"/>
  <c r="EO75" i="20"/>
  <c r="GY75" i="20"/>
  <c r="HS75" i="20"/>
  <c r="GE75" i="20"/>
  <c r="FK75" i="20"/>
  <c r="EP75" i="20"/>
  <c r="HT75" i="20"/>
  <c r="GZ75" i="20"/>
  <c r="EQ75" i="20"/>
  <c r="GF75" i="20"/>
  <c r="FL75" i="20"/>
  <c r="GG75" i="20"/>
  <c r="HU75" i="20"/>
  <c r="HA75" i="20"/>
  <c r="FM75" i="20"/>
  <c r="ER75" i="20"/>
  <c r="HB75" i="20"/>
  <c r="FN75" i="20"/>
  <c r="ES75" i="20"/>
  <c r="HV75" i="20"/>
  <c r="GH75" i="20"/>
  <c r="AC73" i="20"/>
  <c r="FB73" i="20"/>
  <c r="EH73" i="20"/>
  <c r="HL73" i="20"/>
  <c r="HJ73" i="20"/>
  <c r="GP73" i="20"/>
  <c r="FV73" i="20"/>
  <c r="FW73" i="20"/>
  <c r="FC73" i="20"/>
  <c r="EI73" i="20"/>
  <c r="HK73" i="20"/>
  <c r="FY73" i="20"/>
  <c r="FX73" i="20"/>
  <c r="FD73" i="20"/>
  <c r="FE73" i="20"/>
  <c r="GQ73" i="20"/>
  <c r="HM73" i="20"/>
  <c r="GS73" i="20"/>
  <c r="GR73" i="20"/>
  <c r="EJ73" i="20"/>
  <c r="HN73" i="20"/>
  <c r="FZ73" i="20"/>
  <c r="GT73" i="20"/>
  <c r="FF73" i="20"/>
  <c r="EK73" i="20"/>
  <c r="HO73" i="20"/>
  <c r="EL73" i="20"/>
  <c r="GU73" i="20"/>
  <c r="GA73" i="20"/>
  <c r="FG73" i="20"/>
  <c r="HP73" i="20"/>
  <c r="GB73" i="20"/>
  <c r="EM73" i="20"/>
  <c r="GV73" i="20"/>
  <c r="FH73" i="20"/>
  <c r="HQ73" i="20"/>
  <c r="GC73" i="20"/>
  <c r="EN73" i="20"/>
  <c r="GW73" i="20"/>
  <c r="FI73" i="20"/>
  <c r="HR73" i="20"/>
  <c r="GD73" i="20"/>
  <c r="EO73" i="20"/>
  <c r="GX73" i="20"/>
  <c r="FJ73" i="20"/>
  <c r="GY73" i="20"/>
  <c r="HS73" i="20"/>
  <c r="GE73" i="20"/>
  <c r="FK73" i="20"/>
  <c r="EP73" i="20"/>
  <c r="HT73" i="20"/>
  <c r="GZ73" i="20"/>
  <c r="EQ73" i="20"/>
  <c r="GF73" i="20"/>
  <c r="FL73" i="20"/>
  <c r="GG73" i="20"/>
  <c r="HU73" i="20"/>
  <c r="HA73" i="20"/>
  <c r="ER73" i="20"/>
  <c r="FM73" i="20"/>
  <c r="HB73" i="20"/>
  <c r="FN73" i="20"/>
  <c r="ES73" i="20"/>
  <c r="HV73" i="20"/>
  <c r="GH73" i="20"/>
  <c r="AC71" i="20"/>
  <c r="IB71" i="20"/>
  <c r="HZ71" i="20"/>
  <c r="HX71" i="20"/>
  <c r="HV71" i="20"/>
  <c r="HT71" i="20"/>
  <c r="HR71" i="20"/>
  <c r="HP71" i="20"/>
  <c r="HN71" i="20"/>
  <c r="HL71" i="20"/>
  <c r="HJ71" i="20"/>
  <c r="IA71" i="20"/>
  <c r="HW71" i="20"/>
  <c r="HS71" i="20"/>
  <c r="HO71" i="20"/>
  <c r="HK71" i="20"/>
  <c r="HI71" i="20"/>
  <c r="HG71" i="20"/>
  <c r="HE71" i="20"/>
  <c r="HC71" i="20"/>
  <c r="HA71" i="20"/>
  <c r="GY71" i="20"/>
  <c r="GW71" i="20"/>
  <c r="GU71" i="20"/>
  <c r="GS71" i="20"/>
  <c r="GQ71" i="20"/>
  <c r="GO71" i="20"/>
  <c r="GM71" i="20"/>
  <c r="GK71" i="20"/>
  <c r="GI71" i="20"/>
  <c r="GG71" i="20"/>
  <c r="GE71" i="20"/>
  <c r="GC71" i="20"/>
  <c r="GA71" i="20"/>
  <c r="FY71" i="20"/>
  <c r="FW71" i="20"/>
  <c r="IC71" i="20"/>
  <c r="HU71" i="20"/>
  <c r="HM71" i="20"/>
  <c r="HH71" i="20"/>
  <c r="HD71" i="20"/>
  <c r="GZ71" i="20"/>
  <c r="GV71" i="20"/>
  <c r="GR71" i="20"/>
  <c r="GN71" i="20"/>
  <c r="GJ71" i="20"/>
  <c r="GF71" i="20"/>
  <c r="GB71" i="20"/>
  <c r="FX71" i="20"/>
  <c r="FT71" i="20"/>
  <c r="FR71" i="20"/>
  <c r="FP71" i="20"/>
  <c r="FN71" i="20"/>
  <c r="FL71" i="20"/>
  <c r="FJ71" i="20"/>
  <c r="FH71" i="20"/>
  <c r="FF71" i="20"/>
  <c r="FD71" i="20"/>
  <c r="FB71" i="20"/>
  <c r="EH71" i="20"/>
  <c r="EJ71" i="20"/>
  <c r="EL71" i="20"/>
  <c r="EN71" i="20"/>
  <c r="EP71" i="20"/>
  <c r="ER71" i="20"/>
  <c r="ET71" i="20"/>
  <c r="EV71" i="20"/>
  <c r="EX71" i="20"/>
  <c r="EZ71" i="20"/>
  <c r="HY71" i="20"/>
  <c r="HQ71" i="20"/>
  <c r="HF71" i="20"/>
  <c r="HB71" i="20"/>
  <c r="GX71" i="20"/>
  <c r="GT71" i="20"/>
  <c r="GP71" i="20"/>
  <c r="GL71" i="20"/>
  <c r="GH71" i="20"/>
  <c r="GD71" i="20"/>
  <c r="FZ71" i="20"/>
  <c r="FV71" i="20"/>
  <c r="FS71" i="20"/>
  <c r="FO71" i="20"/>
  <c r="FK71" i="20"/>
  <c r="FG71" i="20"/>
  <c r="FC71" i="20"/>
  <c r="EK71" i="20"/>
  <c r="EO71" i="20"/>
  <c r="ES71" i="20"/>
  <c r="EW71" i="20"/>
  <c r="FA71" i="20"/>
  <c r="FU71" i="20"/>
  <c r="FQ71" i="20"/>
  <c r="FM71" i="20"/>
  <c r="FI71" i="20"/>
  <c r="FE71" i="20"/>
  <c r="EI71" i="20"/>
  <c r="EM71" i="20"/>
  <c r="EQ71" i="20"/>
  <c r="EU71" i="20"/>
  <c r="EY71" i="20"/>
  <c r="AC69" i="20"/>
  <c r="EH69" i="20"/>
  <c r="FB69" i="20"/>
  <c r="HK69" i="20"/>
  <c r="FD69" i="20"/>
  <c r="HL69" i="20"/>
  <c r="HJ69" i="20"/>
  <c r="GP69" i="20"/>
  <c r="FV69" i="20"/>
  <c r="FW69" i="20"/>
  <c r="FC69" i="20"/>
  <c r="EI69" i="20"/>
  <c r="HM69" i="20"/>
  <c r="GS69" i="20"/>
  <c r="FE69" i="20"/>
  <c r="EJ69" i="20"/>
  <c r="GR69" i="20"/>
  <c r="GQ69" i="20"/>
  <c r="FY69" i="20"/>
  <c r="FX69" i="20"/>
  <c r="GT69" i="20"/>
  <c r="FF69" i="20"/>
  <c r="EK69" i="20"/>
  <c r="HN69" i="20"/>
  <c r="FZ69" i="20"/>
  <c r="GU69" i="20"/>
  <c r="GA69" i="20"/>
  <c r="FG69" i="20"/>
  <c r="HO69" i="20"/>
  <c r="EL69" i="20"/>
  <c r="GV69" i="20"/>
  <c r="FH69" i="20"/>
  <c r="HP69" i="20"/>
  <c r="GB69" i="20"/>
  <c r="EM69" i="20"/>
  <c r="GW69" i="20"/>
  <c r="HQ69" i="20"/>
  <c r="GC69" i="20"/>
  <c r="FI69" i="20"/>
  <c r="EN69" i="20"/>
  <c r="GX69" i="20"/>
  <c r="FJ69" i="20"/>
  <c r="EO69" i="20"/>
  <c r="HR69" i="20"/>
  <c r="GD69" i="20"/>
  <c r="HS69" i="20"/>
  <c r="GY69" i="20"/>
  <c r="EP69" i="20"/>
  <c r="GE69" i="20"/>
  <c r="FK69" i="20"/>
  <c r="GF69" i="20"/>
  <c r="FL69" i="20"/>
  <c r="HT69" i="20"/>
  <c r="GZ69" i="20"/>
  <c r="EQ69" i="20"/>
  <c r="HU69" i="20"/>
  <c r="HA69" i="20"/>
  <c r="GG69" i="20"/>
  <c r="FM69" i="20"/>
  <c r="ER69" i="20"/>
  <c r="HV69" i="20"/>
  <c r="GH69" i="20"/>
  <c r="HB69" i="20"/>
  <c r="FN69" i="20"/>
  <c r="ES69" i="20"/>
  <c r="AC67" i="20"/>
  <c r="FB67" i="20"/>
  <c r="EH67" i="20"/>
  <c r="HK67" i="20"/>
  <c r="FC67" i="20"/>
  <c r="HL67" i="20"/>
  <c r="HJ67" i="20"/>
  <c r="GP67" i="20"/>
  <c r="FV67" i="20"/>
  <c r="FW67" i="20"/>
  <c r="FD67" i="20"/>
  <c r="EI67" i="20"/>
  <c r="HM67" i="20"/>
  <c r="GS67" i="20"/>
  <c r="GR67" i="20"/>
  <c r="GQ67" i="20"/>
  <c r="FX67" i="20"/>
  <c r="EJ67" i="20"/>
  <c r="FY67" i="20"/>
  <c r="FE67" i="20"/>
  <c r="GT67" i="20"/>
  <c r="FF67" i="20"/>
  <c r="EK67" i="20"/>
  <c r="HN67" i="20"/>
  <c r="FZ67" i="20"/>
  <c r="GU67" i="20"/>
  <c r="GA67" i="20"/>
  <c r="HO67" i="20"/>
  <c r="FG67" i="20"/>
  <c r="EL67" i="20"/>
  <c r="GV67" i="20"/>
  <c r="FH67" i="20"/>
  <c r="HP67" i="20"/>
  <c r="GB67" i="20"/>
  <c r="EM67" i="20"/>
  <c r="GW67" i="20"/>
  <c r="FI67" i="20"/>
  <c r="HQ67" i="20"/>
  <c r="GC67" i="20"/>
  <c r="EN67" i="20"/>
  <c r="GX67" i="20"/>
  <c r="FJ67" i="20"/>
  <c r="HR67" i="20"/>
  <c r="GD67" i="20"/>
  <c r="EO67" i="20"/>
  <c r="HS67" i="20"/>
  <c r="GY67" i="20"/>
  <c r="FK67" i="20"/>
  <c r="EP67" i="20"/>
  <c r="GE67" i="20"/>
  <c r="GF67" i="20"/>
  <c r="FL67" i="20"/>
  <c r="HT67" i="20"/>
  <c r="GZ67" i="20"/>
  <c r="EQ67" i="20"/>
  <c r="HU67" i="20"/>
  <c r="HA67" i="20"/>
  <c r="GG67" i="20"/>
  <c r="FM67" i="20"/>
  <c r="ER67" i="20"/>
  <c r="HV67" i="20"/>
  <c r="GH67" i="20"/>
  <c r="HB67" i="20"/>
  <c r="FN67" i="20"/>
  <c r="ES67" i="20"/>
  <c r="AC65" i="20"/>
  <c r="IB65" i="20"/>
  <c r="HZ65" i="20"/>
  <c r="HX65" i="20"/>
  <c r="HV65" i="20"/>
  <c r="HT65" i="20"/>
  <c r="HR65" i="20"/>
  <c r="HP65" i="20"/>
  <c r="HN65" i="20"/>
  <c r="HL65" i="20"/>
  <c r="HJ65" i="20"/>
  <c r="IA65" i="20"/>
  <c r="HW65" i="20"/>
  <c r="HS65" i="20"/>
  <c r="HO65" i="20"/>
  <c r="HK65" i="20"/>
  <c r="HI65" i="20"/>
  <c r="HG65" i="20"/>
  <c r="HE65" i="20"/>
  <c r="HC65" i="20"/>
  <c r="HA65" i="20"/>
  <c r="GY65" i="20"/>
  <c r="GW65" i="20"/>
  <c r="GU65" i="20"/>
  <c r="GS65" i="20"/>
  <c r="GQ65" i="20"/>
  <c r="GO65" i="20"/>
  <c r="GM65" i="20"/>
  <c r="GK65" i="20"/>
  <c r="GI65" i="20"/>
  <c r="GG65" i="20"/>
  <c r="GE65" i="20"/>
  <c r="GC65" i="20"/>
  <c r="GA65" i="20"/>
  <c r="FY65" i="20"/>
  <c r="FW65" i="20"/>
  <c r="IC65" i="20"/>
  <c r="HU65" i="20"/>
  <c r="HM65" i="20"/>
  <c r="HH65" i="20"/>
  <c r="HD65" i="20"/>
  <c r="GZ65" i="20"/>
  <c r="GV65" i="20"/>
  <c r="GR65" i="20"/>
  <c r="GN65" i="20"/>
  <c r="GJ65" i="20"/>
  <c r="GF65" i="20"/>
  <c r="GB65" i="20"/>
  <c r="FX65" i="20"/>
  <c r="FT65" i="20"/>
  <c r="FR65" i="20"/>
  <c r="FP65" i="20"/>
  <c r="FN65" i="20"/>
  <c r="FL65" i="20"/>
  <c r="FJ65" i="20"/>
  <c r="FH65" i="20"/>
  <c r="FF65" i="20"/>
  <c r="FD65" i="20"/>
  <c r="FB65" i="20"/>
  <c r="EH65" i="20"/>
  <c r="EJ65" i="20"/>
  <c r="EL65" i="20"/>
  <c r="EN65" i="20"/>
  <c r="EP65" i="20"/>
  <c r="ER65" i="20"/>
  <c r="ET65" i="20"/>
  <c r="EV65" i="20"/>
  <c r="EX65" i="20"/>
  <c r="EZ65" i="20"/>
  <c r="HY65" i="20"/>
  <c r="HQ65" i="20"/>
  <c r="HF65" i="20"/>
  <c r="HB65" i="20"/>
  <c r="GX65" i="20"/>
  <c r="GT65" i="20"/>
  <c r="GP65" i="20"/>
  <c r="GL65" i="20"/>
  <c r="GH65" i="20"/>
  <c r="GD65" i="20"/>
  <c r="FZ65" i="20"/>
  <c r="FV65" i="20"/>
  <c r="FS65" i="20"/>
  <c r="FO65" i="20"/>
  <c r="FK65" i="20"/>
  <c r="FG65" i="20"/>
  <c r="FC65" i="20"/>
  <c r="EK65" i="20"/>
  <c r="EO65" i="20"/>
  <c r="ES65" i="20"/>
  <c r="EW65" i="20"/>
  <c r="FA65" i="20"/>
  <c r="FU65" i="20"/>
  <c r="FQ65" i="20"/>
  <c r="FM65" i="20"/>
  <c r="FI65" i="20"/>
  <c r="FE65" i="20"/>
  <c r="EI65" i="20"/>
  <c r="EM65" i="20"/>
  <c r="EQ65" i="20"/>
  <c r="EU65" i="20"/>
  <c r="EY65" i="20"/>
  <c r="AC63" i="20"/>
  <c r="HJ63" i="20"/>
  <c r="FB63" i="20"/>
  <c r="EH63" i="20"/>
  <c r="HL63" i="20"/>
  <c r="GP63" i="20"/>
  <c r="FV63" i="20"/>
  <c r="FW63" i="20"/>
  <c r="EI63" i="20"/>
  <c r="HK63" i="20"/>
  <c r="FC63" i="20"/>
  <c r="GR63" i="20"/>
  <c r="FY63" i="20"/>
  <c r="HM63" i="20"/>
  <c r="GQ63" i="20"/>
  <c r="GS63" i="20"/>
  <c r="FX63" i="20"/>
  <c r="FD63" i="20"/>
  <c r="FE63" i="20"/>
  <c r="EJ63" i="20"/>
  <c r="FZ63" i="20"/>
  <c r="HN63" i="20"/>
  <c r="GT63" i="20"/>
  <c r="FF63" i="20"/>
  <c r="EK63" i="20"/>
  <c r="HO63" i="20"/>
  <c r="FG63" i="20"/>
  <c r="EL63" i="20"/>
  <c r="GU63" i="20"/>
  <c r="GA63" i="20"/>
  <c r="HP63" i="20"/>
  <c r="GB63" i="20"/>
  <c r="EM63" i="20"/>
  <c r="GV63" i="20"/>
  <c r="FH63" i="20"/>
  <c r="HQ63" i="20"/>
  <c r="GC63" i="20"/>
  <c r="FI63" i="20"/>
  <c r="EN63" i="20"/>
  <c r="GW63" i="20"/>
  <c r="GD63" i="20"/>
  <c r="EO63" i="20"/>
  <c r="HR63" i="20"/>
  <c r="FJ63" i="20"/>
  <c r="GX63" i="20"/>
  <c r="GY63" i="20"/>
  <c r="HS63" i="20"/>
  <c r="GE63" i="20"/>
  <c r="FK63" i="20"/>
  <c r="EP63" i="20"/>
  <c r="HT63" i="20"/>
  <c r="GZ63" i="20"/>
  <c r="EQ63" i="20"/>
  <c r="GF63" i="20"/>
  <c r="FL63" i="20"/>
  <c r="GG63" i="20"/>
  <c r="HU63" i="20"/>
  <c r="HA63" i="20"/>
  <c r="FM63" i="20"/>
  <c r="ER63" i="20"/>
  <c r="HV63" i="20"/>
  <c r="HB63" i="20"/>
  <c r="FN63" i="20"/>
  <c r="ES63" i="20"/>
  <c r="GH63" i="20"/>
  <c r="AC61" i="20"/>
  <c r="IC61" i="20"/>
  <c r="IA61" i="20"/>
  <c r="HY61" i="20"/>
  <c r="HW61" i="20"/>
  <c r="HU61" i="20"/>
  <c r="HS61" i="20"/>
  <c r="HQ61" i="20"/>
  <c r="HO61" i="20"/>
  <c r="HM61" i="20"/>
  <c r="HK61" i="20"/>
  <c r="HZ61" i="20"/>
  <c r="HV61" i="20"/>
  <c r="HR61" i="20"/>
  <c r="HN61" i="20"/>
  <c r="HJ61" i="20"/>
  <c r="HI61" i="20"/>
  <c r="HG61" i="20"/>
  <c r="HE61" i="20"/>
  <c r="HC61" i="20"/>
  <c r="HA61" i="20"/>
  <c r="GY61" i="20"/>
  <c r="GW61" i="20"/>
  <c r="GU61" i="20"/>
  <c r="GS61" i="20"/>
  <c r="GQ61" i="20"/>
  <c r="GO61" i="20"/>
  <c r="GM61" i="20"/>
  <c r="GK61" i="20"/>
  <c r="GI61" i="20"/>
  <c r="GG61" i="20"/>
  <c r="GE61" i="20"/>
  <c r="GC61" i="20"/>
  <c r="GA61" i="20"/>
  <c r="FY61" i="20"/>
  <c r="FW61" i="20"/>
  <c r="IB61" i="20"/>
  <c r="HT61" i="20"/>
  <c r="HL61" i="20"/>
  <c r="HH61" i="20"/>
  <c r="HD61" i="20"/>
  <c r="GZ61" i="20"/>
  <c r="GV61" i="20"/>
  <c r="GR61" i="20"/>
  <c r="GN61" i="20"/>
  <c r="GJ61" i="20"/>
  <c r="GF61" i="20"/>
  <c r="GB61" i="20"/>
  <c r="FX61" i="20"/>
  <c r="FU61" i="20"/>
  <c r="FS61" i="20"/>
  <c r="FQ61" i="20"/>
  <c r="FO61" i="20"/>
  <c r="FM61" i="20"/>
  <c r="FK61" i="20"/>
  <c r="FI61" i="20"/>
  <c r="FG61" i="20"/>
  <c r="FE61" i="20"/>
  <c r="FC61" i="20"/>
  <c r="EI61" i="20"/>
  <c r="EK61" i="20"/>
  <c r="EM61" i="20"/>
  <c r="EO61" i="20"/>
  <c r="EQ61" i="20"/>
  <c r="ES61" i="20"/>
  <c r="EU61" i="20"/>
  <c r="EW61" i="20"/>
  <c r="EY61" i="20"/>
  <c r="FA61" i="20"/>
  <c r="HX61" i="20"/>
  <c r="HP61" i="20"/>
  <c r="HF61" i="20"/>
  <c r="HB61" i="20"/>
  <c r="GX61" i="20"/>
  <c r="GT61" i="20"/>
  <c r="GP61" i="20"/>
  <c r="GL61" i="20"/>
  <c r="GH61" i="20"/>
  <c r="GD61" i="20"/>
  <c r="FZ61" i="20"/>
  <c r="FV61" i="20"/>
  <c r="FR61" i="20"/>
  <c r="FN61" i="20"/>
  <c r="FJ61" i="20"/>
  <c r="FF61" i="20"/>
  <c r="FB61" i="20"/>
  <c r="EJ61" i="20"/>
  <c r="EN61" i="20"/>
  <c r="ER61" i="20"/>
  <c r="EV61" i="20"/>
  <c r="EZ61" i="20"/>
  <c r="FT61" i="20"/>
  <c r="FP61" i="20"/>
  <c r="FL61" i="20"/>
  <c r="FH61" i="20"/>
  <c r="FD61" i="20"/>
  <c r="EH61" i="20"/>
  <c r="EL61" i="20"/>
  <c r="EP61" i="20"/>
  <c r="ET61" i="20"/>
  <c r="EX61" i="20"/>
  <c r="AC59" i="20"/>
  <c r="HJ59" i="20"/>
  <c r="FB59" i="20"/>
  <c r="EH59" i="20"/>
  <c r="HL59" i="20"/>
  <c r="GP59" i="20"/>
  <c r="FV59" i="20"/>
  <c r="FW59" i="20"/>
  <c r="FC59" i="20"/>
  <c r="EI59" i="20"/>
  <c r="HK59" i="20"/>
  <c r="GQ59" i="20"/>
  <c r="FY59" i="20"/>
  <c r="FX59" i="20"/>
  <c r="FD59" i="20"/>
  <c r="FE59" i="20"/>
  <c r="HM59" i="20"/>
  <c r="GS59" i="20"/>
  <c r="GR59" i="20"/>
  <c r="EJ59" i="20"/>
  <c r="FZ59" i="20"/>
  <c r="HN59" i="20"/>
  <c r="GT59" i="20"/>
  <c r="FF59" i="20"/>
  <c r="EK59" i="20"/>
  <c r="HO59" i="20"/>
  <c r="EL59" i="20"/>
  <c r="GU59" i="20"/>
  <c r="GA59" i="20"/>
  <c r="FG59" i="20"/>
  <c r="HP59" i="20"/>
  <c r="GB59" i="20"/>
  <c r="EM59" i="20"/>
  <c r="GV59" i="20"/>
  <c r="FH59" i="20"/>
  <c r="HQ59" i="20"/>
  <c r="GC59" i="20"/>
  <c r="EN59" i="20"/>
  <c r="GW59" i="20"/>
  <c r="FI59" i="20"/>
  <c r="GD59" i="20"/>
  <c r="EO59" i="20"/>
  <c r="HR59" i="20"/>
  <c r="GX59" i="20"/>
  <c r="FJ59" i="20"/>
  <c r="GY59" i="20"/>
  <c r="HS59" i="20"/>
  <c r="GE59" i="20"/>
  <c r="FK59" i="20"/>
  <c r="EP59" i="20"/>
  <c r="HT59" i="20"/>
  <c r="GZ59" i="20"/>
  <c r="EQ59" i="20"/>
  <c r="GF59" i="20"/>
  <c r="FL59" i="20"/>
  <c r="GG59" i="20"/>
  <c r="HU59" i="20"/>
  <c r="HA59" i="20"/>
  <c r="ER59" i="20"/>
  <c r="FM59" i="20"/>
  <c r="HV59" i="20"/>
  <c r="HB59" i="20"/>
  <c r="FN59" i="20"/>
  <c r="ES59" i="20"/>
  <c r="GH59" i="20"/>
  <c r="AC57" i="20"/>
  <c r="HJ57" i="20"/>
  <c r="FB57" i="20"/>
  <c r="EH57" i="20"/>
  <c r="HL57" i="20"/>
  <c r="GP57" i="20"/>
  <c r="FV57" i="20"/>
  <c r="FW57" i="20"/>
  <c r="EI57" i="20"/>
  <c r="HK57" i="20"/>
  <c r="FC57" i="20"/>
  <c r="GQ57" i="20"/>
  <c r="GR57" i="20"/>
  <c r="FY57" i="20"/>
  <c r="HM57" i="20"/>
  <c r="GS57" i="20"/>
  <c r="FX57" i="20"/>
  <c r="FD57" i="20"/>
  <c r="FE57" i="20"/>
  <c r="EJ57" i="20"/>
  <c r="FZ57" i="20"/>
  <c r="FF57" i="20"/>
  <c r="HN57" i="20"/>
  <c r="GT57" i="20"/>
  <c r="EK57" i="20"/>
  <c r="HO57" i="20"/>
  <c r="FG57" i="20"/>
  <c r="EL57" i="20"/>
  <c r="GU57" i="20"/>
  <c r="GA57" i="20"/>
  <c r="HP57" i="20"/>
  <c r="GB57" i="20"/>
  <c r="EM57" i="20"/>
  <c r="GV57" i="20"/>
  <c r="FH57" i="20"/>
  <c r="HQ57" i="20"/>
  <c r="GC57" i="20"/>
  <c r="FI57" i="20"/>
  <c r="EN57" i="20"/>
  <c r="GW57" i="20"/>
  <c r="GD57" i="20"/>
  <c r="EO57" i="20"/>
  <c r="FJ57" i="20"/>
  <c r="HR57" i="20"/>
  <c r="GX57" i="20"/>
  <c r="GY57" i="20"/>
  <c r="HS57" i="20"/>
  <c r="GE57" i="20"/>
  <c r="FK57" i="20"/>
  <c r="EP57" i="20"/>
  <c r="HT57" i="20"/>
  <c r="GZ57" i="20"/>
  <c r="EQ57" i="20"/>
  <c r="GF57" i="20"/>
  <c r="FL57" i="20"/>
  <c r="GG57" i="20"/>
  <c r="HU57" i="20"/>
  <c r="HA57" i="20"/>
  <c r="FM57" i="20"/>
  <c r="ER57" i="20"/>
  <c r="HV57" i="20"/>
  <c r="HB57" i="20"/>
  <c r="FN57" i="20"/>
  <c r="ES57" i="20"/>
  <c r="GH57" i="20"/>
  <c r="AC55" i="20"/>
  <c r="HJ55" i="20"/>
  <c r="FB55" i="20"/>
  <c r="EH55" i="20"/>
  <c r="HL55" i="20"/>
  <c r="GP55" i="20"/>
  <c r="GQ55" i="20"/>
  <c r="FV55" i="20"/>
  <c r="FW55" i="20"/>
  <c r="EI55" i="20"/>
  <c r="HK55" i="20"/>
  <c r="FC55" i="20"/>
  <c r="FY55" i="20"/>
  <c r="FX55" i="20"/>
  <c r="FD55" i="20"/>
  <c r="HM55" i="20"/>
  <c r="GS55" i="20"/>
  <c r="GR55" i="20"/>
  <c r="FE55" i="20"/>
  <c r="EJ55" i="20"/>
  <c r="FZ55" i="20"/>
  <c r="FF55" i="20"/>
  <c r="HN55" i="20"/>
  <c r="GT55" i="20"/>
  <c r="EK55" i="20"/>
  <c r="HO55" i="20"/>
  <c r="FG55" i="20"/>
  <c r="EL55" i="20"/>
  <c r="GU55" i="20"/>
  <c r="GA55" i="20"/>
  <c r="HP55" i="20"/>
  <c r="GB55" i="20"/>
  <c r="FH55" i="20"/>
  <c r="EM55" i="20"/>
  <c r="GV55" i="20"/>
  <c r="HQ55" i="20"/>
  <c r="GC55" i="20"/>
  <c r="EN55" i="20"/>
  <c r="GW55" i="20"/>
  <c r="FI55" i="20"/>
  <c r="GD55" i="20"/>
  <c r="FJ55" i="20"/>
  <c r="EO55" i="20"/>
  <c r="HR55" i="20"/>
  <c r="GX55" i="20"/>
  <c r="GY55" i="20"/>
  <c r="HS55" i="20"/>
  <c r="GE55" i="20"/>
  <c r="FK55" i="20"/>
  <c r="EP55" i="20"/>
  <c r="HT55" i="20"/>
  <c r="GZ55" i="20"/>
  <c r="FL55" i="20"/>
  <c r="EQ55" i="20"/>
  <c r="GF55" i="20"/>
  <c r="GG55" i="20"/>
  <c r="HU55" i="20"/>
  <c r="HA55" i="20"/>
  <c r="ER55" i="20"/>
  <c r="FM55" i="20"/>
  <c r="HV55" i="20"/>
  <c r="HB55" i="20"/>
  <c r="FN55" i="20"/>
  <c r="ES55" i="20"/>
  <c r="GH55" i="20"/>
  <c r="AC53" i="20"/>
  <c r="HJ53" i="20"/>
  <c r="FB53" i="20"/>
  <c r="EH53" i="20"/>
  <c r="HL53" i="20"/>
  <c r="GP53" i="20"/>
  <c r="FV53" i="20"/>
  <c r="FW53" i="20"/>
  <c r="EI53" i="20"/>
  <c r="HK53" i="20"/>
  <c r="FC53" i="20"/>
  <c r="GR53" i="20"/>
  <c r="FY53" i="20"/>
  <c r="HM53" i="20"/>
  <c r="GQ53" i="20"/>
  <c r="GS53" i="20"/>
  <c r="FX53" i="20"/>
  <c r="FD53" i="20"/>
  <c r="FE53" i="20"/>
  <c r="EJ53" i="20"/>
  <c r="FZ53" i="20"/>
  <c r="FF53" i="20"/>
  <c r="HN53" i="20"/>
  <c r="GT53" i="20"/>
  <c r="EK53" i="20"/>
  <c r="HO53" i="20"/>
  <c r="FG53" i="20"/>
  <c r="EL53" i="20"/>
  <c r="GU53" i="20"/>
  <c r="GA53" i="20"/>
  <c r="HP53" i="20"/>
  <c r="GB53" i="20"/>
  <c r="FH53" i="20"/>
  <c r="EM53" i="20"/>
  <c r="GV53" i="20"/>
  <c r="HQ53" i="20"/>
  <c r="GC53" i="20"/>
  <c r="EN53" i="20"/>
  <c r="GW53" i="20"/>
  <c r="FI53" i="20"/>
  <c r="GD53" i="20"/>
  <c r="FJ53" i="20"/>
  <c r="EO53" i="20"/>
  <c r="HR53" i="20"/>
  <c r="GX53" i="20"/>
  <c r="GY53" i="20"/>
  <c r="HS53" i="20"/>
  <c r="GE53" i="20"/>
  <c r="FK53" i="20"/>
  <c r="EP53" i="20"/>
  <c r="HT53" i="20"/>
  <c r="GZ53" i="20"/>
  <c r="FL53" i="20"/>
  <c r="EQ53" i="20"/>
  <c r="GF53" i="20"/>
  <c r="GG53" i="20"/>
  <c r="HU53" i="20"/>
  <c r="HA53" i="20"/>
  <c r="ER53" i="20"/>
  <c r="FM53" i="20"/>
  <c r="HV53" i="20"/>
  <c r="HB53" i="20"/>
  <c r="FN53" i="20"/>
  <c r="ES53" i="20"/>
  <c r="GH53" i="20"/>
  <c r="AC51" i="20"/>
  <c r="IB51" i="20"/>
  <c r="HZ51" i="20"/>
  <c r="HX51" i="20"/>
  <c r="HV51" i="20"/>
  <c r="HT51" i="20"/>
  <c r="HR51" i="20"/>
  <c r="HP51" i="20"/>
  <c r="HN51" i="20"/>
  <c r="HL51" i="20"/>
  <c r="HJ51" i="20"/>
  <c r="IC51" i="20"/>
  <c r="HY51" i="20"/>
  <c r="HU51" i="20"/>
  <c r="HQ51" i="20"/>
  <c r="HM51" i="20"/>
  <c r="HI51" i="20"/>
  <c r="HG51" i="20"/>
  <c r="HE51" i="20"/>
  <c r="HC51" i="20"/>
  <c r="HA51" i="20"/>
  <c r="GY51" i="20"/>
  <c r="GW51" i="20"/>
  <c r="GU51" i="20"/>
  <c r="GS51" i="20"/>
  <c r="GQ51" i="20"/>
  <c r="GO51" i="20"/>
  <c r="GM51" i="20"/>
  <c r="GK51" i="20"/>
  <c r="GI51" i="20"/>
  <c r="GG51" i="20"/>
  <c r="GE51" i="20"/>
  <c r="GC51" i="20"/>
  <c r="GA51" i="20"/>
  <c r="FY51" i="20"/>
  <c r="FW51" i="20"/>
  <c r="HW51" i="20"/>
  <c r="HO51" i="20"/>
  <c r="HH51" i="20"/>
  <c r="HD51" i="20"/>
  <c r="GZ51" i="20"/>
  <c r="GV51" i="20"/>
  <c r="GR51" i="20"/>
  <c r="GN51" i="20"/>
  <c r="GJ51" i="20"/>
  <c r="GF51" i="20"/>
  <c r="GB51" i="20"/>
  <c r="FX51" i="20"/>
  <c r="FT51" i="20"/>
  <c r="FR51" i="20"/>
  <c r="FP51" i="20"/>
  <c r="FN51" i="20"/>
  <c r="FL51" i="20"/>
  <c r="FJ51" i="20"/>
  <c r="FH51" i="20"/>
  <c r="FF51" i="20"/>
  <c r="FD51" i="20"/>
  <c r="FB51" i="20"/>
  <c r="EH51" i="20"/>
  <c r="EJ51" i="20"/>
  <c r="EL51" i="20"/>
  <c r="EN51" i="20"/>
  <c r="EP51" i="20"/>
  <c r="ER51" i="20"/>
  <c r="ET51" i="20"/>
  <c r="EV51" i="20"/>
  <c r="EX51" i="20"/>
  <c r="EZ51" i="20"/>
  <c r="IA51" i="20"/>
  <c r="HS51" i="20"/>
  <c r="HK51" i="20"/>
  <c r="HF51" i="20"/>
  <c r="HB51" i="20"/>
  <c r="GX51" i="20"/>
  <c r="GT51" i="20"/>
  <c r="GP51" i="20"/>
  <c r="GL51" i="20"/>
  <c r="GH51" i="20"/>
  <c r="GD51" i="20"/>
  <c r="FZ51" i="20"/>
  <c r="FV51" i="20"/>
  <c r="FU51" i="20"/>
  <c r="FQ51" i="20"/>
  <c r="FM51" i="20"/>
  <c r="FI51" i="20"/>
  <c r="FE51" i="20"/>
  <c r="EI51" i="20"/>
  <c r="EM51" i="20"/>
  <c r="EQ51" i="20"/>
  <c r="EU51" i="20"/>
  <c r="EY51" i="20"/>
  <c r="FS51" i="20"/>
  <c r="FO51" i="20"/>
  <c r="FK51" i="20"/>
  <c r="FG51" i="20"/>
  <c r="FC51" i="20"/>
  <c r="EK51" i="20"/>
  <c r="EO51" i="20"/>
  <c r="ES51" i="20"/>
  <c r="EW51" i="20"/>
  <c r="FA51" i="20"/>
  <c r="AC49" i="20"/>
  <c r="HJ49" i="20"/>
  <c r="FB49" i="20"/>
  <c r="EH49" i="20"/>
  <c r="HL49" i="20"/>
  <c r="GP49" i="20"/>
  <c r="FV49" i="20"/>
  <c r="FW49" i="20"/>
  <c r="EI49" i="20"/>
  <c r="HK49" i="20"/>
  <c r="FC49" i="20"/>
  <c r="FY49" i="20"/>
  <c r="FX49" i="20"/>
  <c r="FD49" i="20"/>
  <c r="GQ49" i="20"/>
  <c r="HM49" i="20"/>
  <c r="GS49" i="20"/>
  <c r="GR49" i="20"/>
  <c r="FE49" i="20"/>
  <c r="EJ49" i="20"/>
  <c r="FZ49" i="20"/>
  <c r="FF49" i="20"/>
  <c r="HN49" i="20"/>
  <c r="GT49" i="20"/>
  <c r="EK49" i="20"/>
  <c r="HO49" i="20"/>
  <c r="FG49" i="20"/>
  <c r="EL49" i="20"/>
  <c r="GU49" i="20"/>
  <c r="GA49" i="20"/>
  <c r="HP49" i="20"/>
  <c r="GB49" i="20"/>
  <c r="FH49" i="20"/>
  <c r="EM49" i="20"/>
  <c r="GV49" i="20"/>
  <c r="HQ49" i="20"/>
  <c r="GC49" i="20"/>
  <c r="EN49" i="20"/>
  <c r="GW49" i="20"/>
  <c r="FI49" i="20"/>
  <c r="GD49" i="20"/>
  <c r="FJ49" i="20"/>
  <c r="EO49" i="20"/>
  <c r="HR49" i="20"/>
  <c r="GX49" i="20"/>
  <c r="GY49" i="20"/>
  <c r="HS49" i="20"/>
  <c r="GE49" i="20"/>
  <c r="FK49" i="20"/>
  <c r="EP49" i="20"/>
  <c r="HT49" i="20"/>
  <c r="GZ49" i="20"/>
  <c r="FL49" i="20"/>
  <c r="EQ49" i="20"/>
  <c r="GF49" i="20"/>
  <c r="GG49" i="20"/>
  <c r="HU49" i="20"/>
  <c r="HA49" i="20"/>
  <c r="ER49" i="20"/>
  <c r="FM49" i="20"/>
  <c r="HV49" i="20"/>
  <c r="HB49" i="20"/>
  <c r="FN49" i="20"/>
  <c r="ES49" i="20"/>
  <c r="GH49" i="20"/>
  <c r="AC47" i="20"/>
  <c r="HJ47" i="20"/>
  <c r="FB47" i="20"/>
  <c r="EH47" i="20"/>
  <c r="HL47" i="20"/>
  <c r="GP47" i="20"/>
  <c r="FV47" i="20"/>
  <c r="FW47" i="20"/>
  <c r="EI47" i="20"/>
  <c r="HK47" i="20"/>
  <c r="FC47" i="20"/>
  <c r="GQ47" i="20"/>
  <c r="GR47" i="20"/>
  <c r="FY47" i="20"/>
  <c r="HM47" i="20"/>
  <c r="GS47" i="20"/>
  <c r="FX47" i="20"/>
  <c r="FD47" i="20"/>
  <c r="FE47" i="20"/>
  <c r="EJ47" i="20"/>
  <c r="FZ47" i="20"/>
  <c r="FF47" i="20"/>
  <c r="HN47" i="20"/>
  <c r="GT47" i="20"/>
  <c r="EK47" i="20"/>
  <c r="HO47" i="20"/>
  <c r="FG47" i="20"/>
  <c r="EL47" i="20"/>
  <c r="GU47" i="20"/>
  <c r="GA47" i="20"/>
  <c r="HP47" i="20"/>
  <c r="GB47" i="20"/>
  <c r="FH47" i="20"/>
  <c r="EM47" i="20"/>
  <c r="GV47" i="20"/>
  <c r="HQ47" i="20"/>
  <c r="GC47" i="20"/>
  <c r="EN47" i="20"/>
  <c r="GW47" i="20"/>
  <c r="FI47" i="20"/>
  <c r="GD47" i="20"/>
  <c r="FJ47" i="20"/>
  <c r="EO47" i="20"/>
  <c r="GX47" i="20"/>
  <c r="HR47" i="20"/>
  <c r="GY47" i="20"/>
  <c r="HS47" i="20"/>
  <c r="GE47" i="20"/>
  <c r="FK47" i="20"/>
  <c r="EP47" i="20"/>
  <c r="HT47" i="20"/>
  <c r="GZ47" i="20"/>
  <c r="FL47" i="20"/>
  <c r="EQ47" i="20"/>
  <c r="GF47" i="20"/>
  <c r="GG47" i="20"/>
  <c r="HU47" i="20"/>
  <c r="HA47" i="20"/>
  <c r="ER47" i="20"/>
  <c r="FM47" i="20"/>
  <c r="HV47" i="20"/>
  <c r="HB47" i="20"/>
  <c r="FN47" i="20"/>
  <c r="ES47" i="20"/>
  <c r="GH47" i="20"/>
  <c r="AC45" i="20"/>
  <c r="HJ45" i="20"/>
  <c r="FB45" i="20"/>
  <c r="EH45" i="20"/>
  <c r="HL45" i="20"/>
  <c r="GP45" i="20"/>
  <c r="FV45" i="20"/>
  <c r="FW45" i="20"/>
  <c r="EI45" i="20"/>
  <c r="HK45" i="20"/>
  <c r="GQ45" i="20"/>
  <c r="FC45" i="20"/>
  <c r="FY45" i="20"/>
  <c r="FX45" i="20"/>
  <c r="FD45" i="20"/>
  <c r="HM45" i="20"/>
  <c r="GS45" i="20"/>
  <c r="GR45" i="20"/>
  <c r="FE45" i="20"/>
  <c r="EJ45" i="20"/>
  <c r="FZ45" i="20"/>
  <c r="FF45" i="20"/>
  <c r="HN45" i="20"/>
  <c r="GT45" i="20"/>
  <c r="EK45" i="20"/>
  <c r="HO45" i="20"/>
  <c r="FG45" i="20"/>
  <c r="EL45" i="20"/>
  <c r="GU45" i="20"/>
  <c r="GA45" i="20"/>
  <c r="HP45" i="20"/>
  <c r="GB45" i="20"/>
  <c r="FH45" i="20"/>
  <c r="EM45" i="20"/>
  <c r="GV45" i="20"/>
  <c r="HQ45" i="20"/>
  <c r="GC45" i="20"/>
  <c r="EN45" i="20"/>
  <c r="GW45" i="20"/>
  <c r="FI45" i="20"/>
  <c r="GD45" i="20"/>
  <c r="FJ45" i="20"/>
  <c r="EO45" i="20"/>
  <c r="HR45" i="20"/>
  <c r="GX45" i="20"/>
  <c r="GY45" i="20"/>
  <c r="HS45" i="20"/>
  <c r="GE45" i="20"/>
  <c r="FK45" i="20"/>
  <c r="EP45" i="20"/>
  <c r="HT45" i="20"/>
  <c r="GZ45" i="20"/>
  <c r="FL45" i="20"/>
  <c r="EQ45" i="20"/>
  <c r="GF45" i="20"/>
  <c r="GG45" i="20"/>
  <c r="HU45" i="20"/>
  <c r="HA45" i="20"/>
  <c r="ER45" i="20"/>
  <c r="FM45" i="20"/>
  <c r="HV45" i="20"/>
  <c r="HB45" i="20"/>
  <c r="FN45" i="20"/>
  <c r="ES45" i="20"/>
  <c r="GH45" i="20"/>
  <c r="AC43" i="20"/>
  <c r="HJ43" i="20"/>
  <c r="FB43" i="20"/>
  <c r="EH43" i="20"/>
  <c r="HL43" i="20"/>
  <c r="GP43" i="20"/>
  <c r="FV43" i="20"/>
  <c r="FW43" i="20"/>
  <c r="EI43" i="20"/>
  <c r="HK43" i="20"/>
  <c r="FC43" i="20"/>
  <c r="GR43" i="20"/>
  <c r="FY43" i="20"/>
  <c r="HM43" i="20"/>
  <c r="GQ43" i="20"/>
  <c r="GS43" i="20"/>
  <c r="FX43" i="20"/>
  <c r="FD43" i="20"/>
  <c r="FE43" i="20"/>
  <c r="EJ43" i="20"/>
  <c r="FZ43" i="20"/>
  <c r="FF43" i="20"/>
  <c r="HN43" i="20"/>
  <c r="GT43" i="20"/>
  <c r="EK43" i="20"/>
  <c r="HO43" i="20"/>
  <c r="FG43" i="20"/>
  <c r="EL43" i="20"/>
  <c r="GU43" i="20"/>
  <c r="GA43" i="20"/>
  <c r="HP43" i="20"/>
  <c r="GB43" i="20"/>
  <c r="FH43" i="20"/>
  <c r="EM43" i="20"/>
  <c r="GV43" i="20"/>
  <c r="HQ43" i="20"/>
  <c r="GC43" i="20"/>
  <c r="EN43" i="20"/>
  <c r="GW43" i="20"/>
  <c r="FI43" i="20"/>
  <c r="GD43" i="20"/>
  <c r="FJ43" i="20"/>
  <c r="EO43" i="20"/>
  <c r="GX43" i="20"/>
  <c r="HR43" i="20"/>
  <c r="GY43" i="20"/>
  <c r="HS43" i="20"/>
  <c r="GE43" i="20"/>
  <c r="FK43" i="20"/>
  <c r="EP43" i="20"/>
  <c r="HT43" i="20"/>
  <c r="GZ43" i="20"/>
  <c r="FL43" i="20"/>
  <c r="EQ43" i="20"/>
  <c r="GF43" i="20"/>
  <c r="GG43" i="20"/>
  <c r="HU43" i="20"/>
  <c r="HA43" i="20"/>
  <c r="ER43" i="20"/>
  <c r="FM43" i="20"/>
  <c r="HV43" i="20"/>
  <c r="HB43" i="20"/>
  <c r="FN43" i="20"/>
  <c r="ES43" i="20"/>
  <c r="GH43" i="20"/>
  <c r="AC41" i="20"/>
  <c r="IC41" i="20"/>
  <c r="IA41" i="20"/>
  <c r="HY41" i="20"/>
  <c r="HW41" i="20"/>
  <c r="HU41" i="20"/>
  <c r="HS41" i="20"/>
  <c r="HQ41" i="20"/>
  <c r="HO41" i="20"/>
  <c r="HM41" i="20"/>
  <c r="HK41" i="20"/>
  <c r="HZ41" i="20"/>
  <c r="HV41" i="20"/>
  <c r="HR41" i="20"/>
  <c r="HN41" i="20"/>
  <c r="HJ41" i="20"/>
  <c r="HI41" i="20"/>
  <c r="HG41" i="20"/>
  <c r="HE41" i="20"/>
  <c r="HC41" i="20"/>
  <c r="HA41" i="20"/>
  <c r="GY41" i="20"/>
  <c r="GW41" i="20"/>
  <c r="GU41" i="20"/>
  <c r="GS41" i="20"/>
  <c r="GQ41" i="20"/>
  <c r="GO41" i="20"/>
  <c r="GM41" i="20"/>
  <c r="GK41" i="20"/>
  <c r="GI41" i="20"/>
  <c r="GG41" i="20"/>
  <c r="GE41" i="20"/>
  <c r="GC41" i="20"/>
  <c r="GA41" i="20"/>
  <c r="FY41" i="20"/>
  <c r="FW41" i="20"/>
  <c r="IB41" i="20"/>
  <c r="HT41" i="20"/>
  <c r="HL41" i="20"/>
  <c r="HH41" i="20"/>
  <c r="HD41" i="20"/>
  <c r="GZ41" i="20"/>
  <c r="GV41" i="20"/>
  <c r="GR41" i="20"/>
  <c r="GN41" i="20"/>
  <c r="GJ41" i="20"/>
  <c r="GF41" i="20"/>
  <c r="GB41" i="20"/>
  <c r="FX41" i="20"/>
  <c r="FU41" i="20"/>
  <c r="FS41" i="20"/>
  <c r="FQ41" i="20"/>
  <c r="FO41" i="20"/>
  <c r="FM41" i="20"/>
  <c r="FK41" i="20"/>
  <c r="FI41" i="20"/>
  <c r="FG41" i="20"/>
  <c r="FE41" i="20"/>
  <c r="FC41" i="20"/>
  <c r="EI41" i="20"/>
  <c r="EK41" i="20"/>
  <c r="EM41" i="20"/>
  <c r="EO41" i="20"/>
  <c r="EQ41" i="20"/>
  <c r="ES41" i="20"/>
  <c r="EU41" i="20"/>
  <c r="EW41" i="20"/>
  <c r="EY41" i="20"/>
  <c r="FA41" i="20"/>
  <c r="HX41" i="20"/>
  <c r="HP41" i="20"/>
  <c r="HF41" i="20"/>
  <c r="HB41" i="20"/>
  <c r="GX41" i="20"/>
  <c r="GT41" i="20"/>
  <c r="GP41" i="20"/>
  <c r="GL41" i="20"/>
  <c r="GH41" i="20"/>
  <c r="GD41" i="20"/>
  <c r="FZ41" i="20"/>
  <c r="FV41" i="20"/>
  <c r="FR41" i="20"/>
  <c r="FN41" i="20"/>
  <c r="FJ41" i="20"/>
  <c r="FF41" i="20"/>
  <c r="FB41" i="20"/>
  <c r="EJ41" i="20"/>
  <c r="EN41" i="20"/>
  <c r="ER41" i="20"/>
  <c r="EV41" i="20"/>
  <c r="EZ41" i="20"/>
  <c r="FT41" i="20"/>
  <c r="FP41" i="20"/>
  <c r="FL41" i="20"/>
  <c r="FH41" i="20"/>
  <c r="FD41" i="20"/>
  <c r="EH41" i="20"/>
  <c r="EL41" i="20"/>
  <c r="EP41" i="20"/>
  <c r="ET41" i="20"/>
  <c r="EX41" i="20"/>
  <c r="AC39" i="20"/>
  <c r="HJ39" i="20"/>
  <c r="FB39" i="20"/>
  <c r="EH39" i="20"/>
  <c r="HL39" i="20"/>
  <c r="GP39" i="20"/>
  <c r="FV39" i="20"/>
  <c r="FW39" i="20"/>
  <c r="EI39" i="20"/>
  <c r="HK39" i="20"/>
  <c r="FC39" i="20"/>
  <c r="GQ39" i="20"/>
  <c r="FY39" i="20"/>
  <c r="FX39" i="20"/>
  <c r="FD39" i="20"/>
  <c r="HM39" i="20"/>
  <c r="GS39" i="20"/>
  <c r="GR39" i="20"/>
  <c r="FE39" i="20"/>
  <c r="EJ39" i="20"/>
  <c r="FZ39" i="20"/>
  <c r="FF39" i="20"/>
  <c r="HN39" i="20"/>
  <c r="GT39" i="20"/>
  <c r="EK39" i="20"/>
  <c r="HO39" i="20"/>
  <c r="FG39" i="20"/>
  <c r="EL39" i="20"/>
  <c r="GU39" i="20"/>
  <c r="GA39" i="20"/>
  <c r="HP39" i="20"/>
  <c r="GB39" i="20"/>
  <c r="FH39" i="20"/>
  <c r="EM39" i="20"/>
  <c r="GV39" i="20"/>
  <c r="HQ39" i="20"/>
  <c r="GC39" i="20"/>
  <c r="EN39" i="20"/>
  <c r="GW39" i="20"/>
  <c r="FI39" i="20"/>
  <c r="GD39" i="20"/>
  <c r="FJ39" i="20"/>
  <c r="EO39" i="20"/>
  <c r="HR39" i="20"/>
  <c r="GX39" i="20"/>
  <c r="GY39" i="20"/>
  <c r="HS39" i="20"/>
  <c r="GE39" i="20"/>
  <c r="FK39" i="20"/>
  <c r="EP39" i="20"/>
  <c r="HT39" i="20"/>
  <c r="GZ39" i="20"/>
  <c r="FL39" i="20"/>
  <c r="EQ39" i="20"/>
  <c r="GF39" i="20"/>
  <c r="GG39" i="20"/>
  <c r="HU39" i="20"/>
  <c r="HA39" i="20"/>
  <c r="ER39" i="20"/>
  <c r="FM39" i="20"/>
  <c r="HV39" i="20"/>
  <c r="HB39" i="20"/>
  <c r="FN39" i="20"/>
  <c r="ES39" i="20"/>
  <c r="GH39" i="20"/>
  <c r="AC37" i="20"/>
  <c r="HJ37" i="20"/>
  <c r="FB37" i="20"/>
  <c r="EH37" i="20"/>
  <c r="HL37" i="20"/>
  <c r="GP37" i="20"/>
  <c r="FV37" i="20"/>
  <c r="FW37" i="20"/>
  <c r="EI37" i="20"/>
  <c r="HK37" i="20"/>
  <c r="FC37" i="20"/>
  <c r="GQ37" i="20"/>
  <c r="GR37" i="20"/>
  <c r="FY37" i="20"/>
  <c r="HM37" i="20"/>
  <c r="GS37" i="20"/>
  <c r="FX37" i="20"/>
  <c r="FD37" i="20"/>
  <c r="FE37" i="20"/>
  <c r="EJ37" i="20"/>
  <c r="FZ37" i="20"/>
  <c r="FF37" i="20"/>
  <c r="HN37" i="20"/>
  <c r="GT37" i="20"/>
  <c r="EK37" i="20"/>
  <c r="HO37" i="20"/>
  <c r="FG37" i="20"/>
  <c r="EL37" i="20"/>
  <c r="GU37" i="20"/>
  <c r="GA37" i="20"/>
  <c r="HP37" i="20"/>
  <c r="GB37" i="20"/>
  <c r="FH37" i="20"/>
  <c r="EM37" i="20"/>
  <c r="GV37" i="20"/>
  <c r="HQ37" i="20"/>
  <c r="GC37" i="20"/>
  <c r="EN37" i="20"/>
  <c r="GW37" i="20"/>
  <c r="FI37" i="20"/>
  <c r="GD37" i="20"/>
  <c r="FJ37" i="20"/>
  <c r="EO37" i="20"/>
  <c r="GX37" i="20"/>
  <c r="HR37" i="20"/>
  <c r="GY37" i="20"/>
  <c r="HS37" i="20"/>
  <c r="GE37" i="20"/>
  <c r="FK37" i="20"/>
  <c r="EP37" i="20"/>
  <c r="HT37" i="20"/>
  <c r="GZ37" i="20"/>
  <c r="FL37" i="20"/>
  <c r="EQ37" i="20"/>
  <c r="GF37" i="20"/>
  <c r="GG37" i="20"/>
  <c r="HU37" i="20"/>
  <c r="HA37" i="20"/>
  <c r="ER37" i="20"/>
  <c r="FM37" i="20"/>
  <c r="HV37" i="20"/>
  <c r="HB37" i="20"/>
  <c r="FN37" i="20"/>
  <c r="ES37" i="20"/>
  <c r="GH37" i="20"/>
  <c r="AC35" i="20"/>
  <c r="IC35" i="20"/>
  <c r="IA35" i="20"/>
  <c r="HY35" i="20"/>
  <c r="HW35" i="20"/>
  <c r="HU35" i="20"/>
  <c r="HS35" i="20"/>
  <c r="HQ35" i="20"/>
  <c r="HO35" i="20"/>
  <c r="HM35" i="20"/>
  <c r="HK35" i="20"/>
  <c r="HZ35" i="20"/>
  <c r="HV35" i="20"/>
  <c r="HR35" i="20"/>
  <c r="HN35" i="20"/>
  <c r="HJ35" i="20"/>
  <c r="HI35" i="20"/>
  <c r="HG35" i="20"/>
  <c r="HE35" i="20"/>
  <c r="HC35" i="20"/>
  <c r="HA35" i="20"/>
  <c r="GY35" i="20"/>
  <c r="GW35" i="20"/>
  <c r="GU35" i="20"/>
  <c r="GS35" i="20"/>
  <c r="GQ35" i="20"/>
  <c r="GO35" i="20"/>
  <c r="GM35" i="20"/>
  <c r="GK35" i="20"/>
  <c r="GI35" i="20"/>
  <c r="GG35" i="20"/>
  <c r="GE35" i="20"/>
  <c r="GC35" i="20"/>
  <c r="GA35" i="20"/>
  <c r="FY35" i="20"/>
  <c r="FW35" i="20"/>
  <c r="HX35" i="20"/>
  <c r="HP35" i="20"/>
  <c r="HH35" i="20"/>
  <c r="HD35" i="20"/>
  <c r="GZ35" i="20"/>
  <c r="GV35" i="20"/>
  <c r="GR35" i="20"/>
  <c r="GN35" i="20"/>
  <c r="GJ35" i="20"/>
  <c r="GF35" i="20"/>
  <c r="GB35" i="20"/>
  <c r="FX35" i="20"/>
  <c r="FU35" i="20"/>
  <c r="FS35" i="20"/>
  <c r="FQ35" i="20"/>
  <c r="FO35" i="20"/>
  <c r="FM35" i="20"/>
  <c r="FK35" i="20"/>
  <c r="FI35" i="20"/>
  <c r="FG35" i="20"/>
  <c r="FE35" i="20"/>
  <c r="FC35" i="20"/>
  <c r="EI35" i="20"/>
  <c r="EK35" i="20"/>
  <c r="EM35" i="20"/>
  <c r="EO35" i="20"/>
  <c r="EQ35" i="20"/>
  <c r="ES35" i="20"/>
  <c r="EU35" i="20"/>
  <c r="EW35" i="20"/>
  <c r="EY35" i="20"/>
  <c r="FA35" i="20"/>
  <c r="IB35" i="20"/>
  <c r="HT35" i="20"/>
  <c r="HL35" i="20"/>
  <c r="HF35" i="20"/>
  <c r="HB35" i="20"/>
  <c r="GX35" i="20"/>
  <c r="GT35" i="20"/>
  <c r="GP35" i="20"/>
  <c r="GL35" i="20"/>
  <c r="GH35" i="20"/>
  <c r="GD35" i="20"/>
  <c r="FZ35" i="20"/>
  <c r="FV35" i="20"/>
  <c r="FR35" i="20"/>
  <c r="FN35" i="20"/>
  <c r="FJ35" i="20"/>
  <c r="FF35" i="20"/>
  <c r="FB35" i="20"/>
  <c r="EJ35" i="20"/>
  <c r="EN35" i="20"/>
  <c r="ER35" i="20"/>
  <c r="EV35" i="20"/>
  <c r="EZ35" i="20"/>
  <c r="FT35" i="20"/>
  <c r="FP35" i="20"/>
  <c r="FL35" i="20"/>
  <c r="FH35" i="20"/>
  <c r="FD35" i="20"/>
  <c r="EH35" i="20"/>
  <c r="EL35" i="20"/>
  <c r="EP35" i="20"/>
  <c r="ET35" i="20"/>
  <c r="EX35" i="20"/>
  <c r="ET12" i="20"/>
  <c r="ET109" i="20"/>
  <c r="ET107" i="20"/>
  <c r="ET105" i="20"/>
  <c r="ET103" i="20"/>
  <c r="ET96" i="20"/>
  <c r="ET94" i="20"/>
  <c r="ET92" i="20"/>
  <c r="ET90" i="20"/>
  <c r="ET88" i="20"/>
  <c r="ET84" i="20"/>
  <c r="ET82" i="20"/>
  <c r="ET78" i="20"/>
  <c r="ET76" i="20"/>
  <c r="ET74" i="20"/>
  <c r="ET69" i="20"/>
  <c r="ET67" i="20"/>
  <c r="ET64" i="20"/>
  <c r="ET62" i="20"/>
  <c r="ET58" i="20"/>
  <c r="ET56" i="20"/>
  <c r="ET54" i="20"/>
  <c r="ET50" i="20"/>
  <c r="ET48" i="20"/>
  <c r="ET46" i="20"/>
  <c r="ET44" i="20"/>
  <c r="ET42" i="20"/>
  <c r="ET38" i="20"/>
  <c r="ET36" i="20"/>
  <c r="ET32" i="20"/>
  <c r="ET30" i="20"/>
  <c r="ET28" i="20"/>
  <c r="ET26" i="20"/>
  <c r="ET24" i="20"/>
  <c r="ET22" i="20"/>
  <c r="ET20" i="20"/>
  <c r="ET18" i="20"/>
  <c r="ET16" i="20"/>
  <c r="ET14" i="20"/>
  <c r="FO62" i="20"/>
  <c r="FO67" i="20"/>
  <c r="FO74" i="20"/>
  <c r="FO78" i="20"/>
  <c r="FO84" i="20"/>
  <c r="FO90" i="20"/>
  <c r="FO94" i="20"/>
  <c r="FO103" i="20"/>
  <c r="FO107" i="20"/>
  <c r="FO12" i="20"/>
  <c r="FO14" i="20"/>
  <c r="FO16" i="20"/>
  <c r="FO18" i="20"/>
  <c r="FO20" i="20"/>
  <c r="FO22" i="20"/>
  <c r="FO24" i="20"/>
  <c r="FO26" i="20"/>
  <c r="FO28" i="20"/>
  <c r="FO30" i="20"/>
  <c r="FO32" i="20"/>
  <c r="FO36" i="20"/>
  <c r="FO38" i="20"/>
  <c r="FO42" i="20"/>
  <c r="FO44" i="20"/>
  <c r="FO46" i="20"/>
  <c r="FO48" i="20"/>
  <c r="FO50" i="20"/>
  <c r="FO54" i="20"/>
  <c r="FO56" i="20"/>
  <c r="FO59" i="20"/>
  <c r="FO66" i="20"/>
  <c r="FO73" i="20"/>
  <c r="FO77" i="20"/>
  <c r="FO83" i="20"/>
  <c r="FO89" i="20"/>
  <c r="FO93" i="20"/>
  <c r="FO97" i="20"/>
  <c r="FO106" i="20"/>
  <c r="FO110" i="20"/>
  <c r="GI13" i="20"/>
  <c r="GI15" i="20"/>
  <c r="GI17" i="20"/>
  <c r="GI19" i="20"/>
  <c r="GI21" i="20"/>
  <c r="GI23" i="20"/>
  <c r="GI25" i="20"/>
  <c r="GI27" i="20"/>
  <c r="GI29" i="20"/>
  <c r="GI31" i="20"/>
  <c r="GI33" i="20"/>
  <c r="GI37" i="20"/>
  <c r="GI39" i="20"/>
  <c r="GI43" i="20"/>
  <c r="GI45" i="20"/>
  <c r="GI47" i="20"/>
  <c r="GI49" i="20"/>
  <c r="GI53" i="20"/>
  <c r="GI55" i="20"/>
  <c r="GI57" i="20"/>
  <c r="GI59" i="20"/>
  <c r="GI63" i="20"/>
  <c r="GI66" i="20"/>
  <c r="GI68" i="20"/>
  <c r="GI73" i="20"/>
  <c r="GI75" i="20"/>
  <c r="GI77" i="20"/>
  <c r="GI81" i="20"/>
  <c r="GI83" i="20"/>
  <c r="GI86" i="20"/>
  <c r="GI89" i="20"/>
  <c r="GI91" i="20"/>
  <c r="GI93" i="20"/>
  <c r="GI95" i="20"/>
  <c r="GI97" i="20"/>
  <c r="GI104" i="20"/>
  <c r="GI106" i="20"/>
  <c r="GI108" i="20"/>
  <c r="GI110" i="20"/>
  <c r="HC13" i="20"/>
  <c r="HC15" i="20"/>
  <c r="HC17" i="20"/>
  <c r="HC19" i="20"/>
  <c r="HC21" i="20"/>
  <c r="HC23" i="20"/>
  <c r="HC25" i="20"/>
  <c r="HC27" i="20"/>
  <c r="HC29" i="20"/>
  <c r="HC31" i="20"/>
  <c r="HC33" i="20"/>
  <c r="HC37" i="20"/>
  <c r="HC39" i="20"/>
  <c r="HC43" i="20"/>
  <c r="HC45" i="20"/>
  <c r="HC47" i="20"/>
  <c r="HC49" i="20"/>
  <c r="HC53" i="20"/>
  <c r="HC55" i="20"/>
  <c r="HC57" i="20"/>
  <c r="HC59" i="20"/>
  <c r="HC63" i="20"/>
  <c r="HC66" i="20"/>
  <c r="HC68" i="20"/>
  <c r="HC73" i="20"/>
  <c r="HC75" i="20"/>
  <c r="HC77" i="20"/>
  <c r="HC81" i="20"/>
  <c r="HC83" i="20"/>
  <c r="HC86" i="20"/>
  <c r="HC89" i="20"/>
  <c r="HC91" i="20"/>
  <c r="HC93" i="20"/>
  <c r="HC95" i="20"/>
  <c r="HC97" i="20"/>
  <c r="HC104" i="20"/>
  <c r="HC106" i="20"/>
  <c r="HC108" i="20"/>
  <c r="HC110" i="20"/>
  <c r="HW12" i="20"/>
  <c r="HW14" i="20"/>
  <c r="HW16" i="20"/>
  <c r="HW18" i="20"/>
  <c r="HW20" i="20"/>
  <c r="HW22" i="20"/>
  <c r="HW24" i="20"/>
  <c r="HW26" i="20"/>
  <c r="HW28" i="20"/>
  <c r="HW30" i="20"/>
  <c r="HW32" i="20"/>
  <c r="HW36" i="20"/>
  <c r="HW38" i="20"/>
  <c r="HW42" i="20"/>
  <c r="HW44" i="20"/>
  <c r="HW46" i="20"/>
  <c r="HW48" i="20"/>
  <c r="HW50" i="20"/>
  <c r="HW54" i="20"/>
  <c r="HW56" i="20"/>
  <c r="HW58" i="20"/>
  <c r="HW62" i="20"/>
  <c r="HW64" i="20"/>
  <c r="HW67" i="20"/>
  <c r="HW69" i="20"/>
  <c r="HW74" i="20"/>
  <c r="HW76" i="20"/>
  <c r="HW78" i="20"/>
  <c r="HW82" i="20"/>
  <c r="HW107" i="20"/>
  <c r="HW84" i="20"/>
  <c r="HW88" i="20"/>
  <c r="HW90" i="20"/>
  <c r="HW92" i="20"/>
  <c r="HW94" i="20"/>
  <c r="HW96" i="20"/>
  <c r="HW103" i="20"/>
  <c r="HW105" i="20"/>
  <c r="HW109" i="20"/>
  <c r="HX135" i="20"/>
  <c r="HX134" i="20"/>
  <c r="HX132" i="20"/>
  <c r="HX131" i="20"/>
  <c r="HX130" i="20"/>
  <c r="HX129" i="20"/>
  <c r="HX128" i="20"/>
  <c r="HX126" i="20"/>
  <c r="HX125" i="20"/>
  <c r="HX124" i="20"/>
  <c r="HX123" i="20"/>
  <c r="HX110" i="20"/>
  <c r="HX109" i="20"/>
  <c r="HX108" i="20"/>
  <c r="HX107" i="20"/>
  <c r="HX106" i="20"/>
  <c r="HX105" i="20"/>
  <c r="HX104" i="20"/>
  <c r="HX103" i="20"/>
  <c r="HX97" i="20"/>
  <c r="HX96" i="20"/>
  <c r="HX95" i="20"/>
  <c r="HX94" i="20"/>
  <c r="HX93" i="20"/>
  <c r="HX92" i="20"/>
  <c r="HX91" i="20"/>
  <c r="HX90" i="20"/>
  <c r="HX89" i="20"/>
  <c r="HX88" i="20"/>
  <c r="HX86" i="20"/>
  <c r="HX84" i="20"/>
  <c r="HX83" i="20"/>
  <c r="HX82" i="20"/>
  <c r="HX81" i="20"/>
  <c r="HX78" i="20"/>
  <c r="HX77" i="20"/>
  <c r="HX76" i="20"/>
  <c r="HX75" i="20"/>
  <c r="HX74" i="20"/>
  <c r="HX73" i="20"/>
  <c r="HX69" i="20"/>
  <c r="HX68" i="20"/>
  <c r="HX67" i="20"/>
  <c r="HX66" i="20"/>
  <c r="HX64" i="20"/>
  <c r="HX63" i="20"/>
  <c r="HX62" i="20"/>
  <c r="HX59" i="20"/>
  <c r="HX58" i="20"/>
  <c r="HX57" i="20"/>
  <c r="HX56" i="20"/>
  <c r="HX55" i="20"/>
  <c r="HX54" i="20"/>
  <c r="HX53" i="20"/>
  <c r="HX50" i="20"/>
  <c r="HX49" i="20"/>
  <c r="HX48" i="20"/>
  <c r="HX47" i="20"/>
  <c r="HX46" i="20"/>
  <c r="HX45" i="20"/>
  <c r="HX44" i="20"/>
  <c r="HX43" i="20"/>
  <c r="HX42" i="20"/>
  <c r="HX39" i="20"/>
  <c r="HX38" i="20"/>
  <c r="HX37" i="20"/>
  <c r="HY11" i="20"/>
  <c r="HY112" i="20" s="1"/>
  <c r="HX36" i="20"/>
  <c r="HX33" i="20"/>
  <c r="HX32" i="20"/>
  <c r="HX31" i="20"/>
  <c r="HX30" i="20"/>
  <c r="HX29" i="20"/>
  <c r="HX28" i="20"/>
  <c r="HX27" i="20"/>
  <c r="HX26" i="20"/>
  <c r="HX25" i="20"/>
  <c r="HX24" i="20"/>
  <c r="HX23" i="20"/>
  <c r="HX22" i="20"/>
  <c r="HX21" i="20"/>
  <c r="HX20" i="20"/>
  <c r="HX19" i="20"/>
  <c r="HX18" i="20"/>
  <c r="HX17" i="20"/>
  <c r="HX16" i="20"/>
  <c r="HX15" i="20"/>
  <c r="HX14" i="20"/>
  <c r="HX13" i="20"/>
  <c r="HX12" i="20"/>
  <c r="HD135" i="20"/>
  <c r="HD134" i="20"/>
  <c r="HD132" i="20"/>
  <c r="HD131" i="20"/>
  <c r="HD130" i="20"/>
  <c r="HD129" i="20"/>
  <c r="HD128" i="20"/>
  <c r="HD126" i="20"/>
  <c r="HD125" i="20"/>
  <c r="HD124" i="20"/>
  <c r="HD123" i="20"/>
  <c r="HD110" i="20"/>
  <c r="HD109" i="20"/>
  <c r="HD108" i="20"/>
  <c r="HD107" i="20"/>
  <c r="HD106" i="20"/>
  <c r="HD105" i="20"/>
  <c r="HD104" i="20"/>
  <c r="HD103" i="20"/>
  <c r="HD97" i="20"/>
  <c r="HD96" i="20"/>
  <c r="HD95" i="20"/>
  <c r="HD94" i="20"/>
  <c r="HD93" i="20"/>
  <c r="HD92" i="20"/>
  <c r="HD91" i="20"/>
  <c r="HD90" i="20"/>
  <c r="HD89" i="20"/>
  <c r="HD88" i="20"/>
  <c r="HD86" i="20"/>
  <c r="HD84" i="20"/>
  <c r="HD83" i="20"/>
  <c r="HD82" i="20"/>
  <c r="HD81" i="20"/>
  <c r="HD78" i="20"/>
  <c r="HD77" i="20"/>
  <c r="HD76" i="20"/>
  <c r="HD75" i="20"/>
  <c r="HD74" i="20"/>
  <c r="HD73" i="20"/>
  <c r="HD69" i="20"/>
  <c r="HD68" i="20"/>
  <c r="HD67" i="20"/>
  <c r="HD66" i="20"/>
  <c r="HD64" i="20"/>
  <c r="HD63" i="20"/>
  <c r="HD62" i="20"/>
  <c r="HD59" i="20"/>
  <c r="HD58" i="20"/>
  <c r="HD57" i="20"/>
  <c r="HD56" i="20"/>
  <c r="HD55" i="20"/>
  <c r="HD54" i="20"/>
  <c r="HD53" i="20"/>
  <c r="HD50" i="20"/>
  <c r="HD49" i="20"/>
  <c r="HD48" i="20"/>
  <c r="HD47" i="20"/>
  <c r="HD46" i="20"/>
  <c r="HD45" i="20"/>
  <c r="HD44" i="20"/>
  <c r="HD43" i="20"/>
  <c r="HD42" i="20"/>
  <c r="HD39" i="20"/>
  <c r="HD38" i="20"/>
  <c r="HD37" i="20"/>
  <c r="HD36" i="20"/>
  <c r="HD33" i="20"/>
  <c r="HD32" i="20"/>
  <c r="HD31" i="20"/>
  <c r="HD30" i="20"/>
  <c r="HD29" i="20"/>
  <c r="HD28" i="20"/>
  <c r="HD27" i="20"/>
  <c r="HD26" i="20"/>
  <c r="HD25" i="20"/>
  <c r="HD24" i="20"/>
  <c r="HD23" i="20"/>
  <c r="HD22" i="20"/>
  <c r="HD21" i="20"/>
  <c r="HD20" i="20"/>
  <c r="HD19" i="20"/>
  <c r="HD18" i="20"/>
  <c r="HD17" i="20"/>
  <c r="HE11" i="20"/>
  <c r="HE112" i="20" s="1"/>
  <c r="HD16" i="20"/>
  <c r="HD15" i="20"/>
  <c r="HD14" i="20"/>
  <c r="HD13" i="20"/>
  <c r="HD12" i="20"/>
  <c r="GJ135" i="20"/>
  <c r="GJ134" i="20"/>
  <c r="GJ132" i="20"/>
  <c r="GJ131" i="20"/>
  <c r="GJ130" i="20"/>
  <c r="GJ129" i="20"/>
  <c r="GJ128" i="20"/>
  <c r="GJ126" i="20"/>
  <c r="GJ125" i="20"/>
  <c r="GJ124" i="20"/>
  <c r="GJ123" i="20"/>
  <c r="GJ110" i="20"/>
  <c r="GJ109" i="20"/>
  <c r="GJ108" i="20"/>
  <c r="GJ107" i="20"/>
  <c r="GJ106" i="20"/>
  <c r="GJ105" i="20"/>
  <c r="GJ104" i="20"/>
  <c r="GJ103" i="20"/>
  <c r="GJ97" i="20"/>
  <c r="GJ96" i="20"/>
  <c r="GJ95" i="20"/>
  <c r="GJ94" i="20"/>
  <c r="GJ93" i="20"/>
  <c r="GJ92" i="20"/>
  <c r="GJ91" i="20"/>
  <c r="GJ90" i="20"/>
  <c r="GJ89" i="20"/>
  <c r="GJ88" i="20"/>
  <c r="GJ86" i="20"/>
  <c r="GJ84" i="20"/>
  <c r="GJ83" i="20"/>
  <c r="GJ82" i="20"/>
  <c r="GJ81" i="20"/>
  <c r="GJ78" i="20"/>
  <c r="GJ77" i="20"/>
  <c r="GJ76" i="20"/>
  <c r="GJ75" i="20"/>
  <c r="GJ74" i="20"/>
  <c r="GJ73" i="20"/>
  <c r="GJ69" i="20"/>
  <c r="GJ68" i="20"/>
  <c r="GJ67" i="20"/>
  <c r="GJ66" i="20"/>
  <c r="GJ64" i="20"/>
  <c r="GJ63" i="20"/>
  <c r="GJ62" i="20"/>
  <c r="GJ59" i="20"/>
  <c r="GJ58" i="20"/>
  <c r="GJ57" i="20"/>
  <c r="GJ56" i="20"/>
  <c r="GJ55" i="20"/>
  <c r="GJ54" i="20"/>
  <c r="GJ53" i="20"/>
  <c r="GJ50" i="20"/>
  <c r="GJ49" i="20"/>
  <c r="GJ48" i="20"/>
  <c r="GJ47" i="20"/>
  <c r="GJ46" i="20"/>
  <c r="GJ45" i="20"/>
  <c r="GJ44" i="20"/>
  <c r="GJ43" i="20"/>
  <c r="GJ42" i="20"/>
  <c r="GJ39" i="20"/>
  <c r="GJ38" i="20"/>
  <c r="GJ37" i="20"/>
  <c r="GJ36" i="20"/>
  <c r="GJ33" i="20"/>
  <c r="GJ32" i="20"/>
  <c r="GJ31" i="20"/>
  <c r="GJ30" i="20"/>
  <c r="GK11" i="20"/>
  <c r="GK112" i="20" s="1"/>
  <c r="GJ29" i="20"/>
  <c r="GJ28" i="20"/>
  <c r="GJ27" i="20"/>
  <c r="GJ26" i="20"/>
  <c r="GJ25" i="20"/>
  <c r="GJ24" i="20"/>
  <c r="GJ23" i="20"/>
  <c r="GJ22" i="20"/>
  <c r="GJ21" i="20"/>
  <c r="GJ20" i="20"/>
  <c r="GJ19" i="20"/>
  <c r="GJ18" i="20"/>
  <c r="GJ17" i="20"/>
  <c r="GJ16" i="20"/>
  <c r="GJ15" i="20"/>
  <c r="GJ14" i="20"/>
  <c r="GJ13" i="20"/>
  <c r="GJ12" i="20"/>
  <c r="FP135" i="20"/>
  <c r="FP134" i="20"/>
  <c r="FP132" i="20"/>
  <c r="FP131" i="20"/>
  <c r="FP130" i="20"/>
  <c r="FP129" i="20"/>
  <c r="FP128" i="20"/>
  <c r="FP126" i="20"/>
  <c r="FP125" i="20"/>
  <c r="FP124" i="20"/>
  <c r="FP123" i="20"/>
  <c r="FP110" i="20"/>
  <c r="FP109" i="20"/>
  <c r="FP108" i="20"/>
  <c r="FP107" i="20"/>
  <c r="FP106" i="20"/>
  <c r="FP105" i="20"/>
  <c r="FP104" i="20"/>
  <c r="FP103" i="20"/>
  <c r="FP97" i="20"/>
  <c r="FP96" i="20"/>
  <c r="FP95" i="20"/>
  <c r="FP94" i="20"/>
  <c r="FP93" i="20"/>
  <c r="FP92" i="20"/>
  <c r="FP91" i="20"/>
  <c r="FP90" i="20"/>
  <c r="FP89" i="20"/>
  <c r="FP88" i="20"/>
  <c r="FP86" i="20"/>
  <c r="FP84" i="20"/>
  <c r="FP83" i="20"/>
  <c r="FP82" i="20"/>
  <c r="FP81" i="20"/>
  <c r="FP78" i="20"/>
  <c r="FP77" i="20"/>
  <c r="FP76" i="20"/>
  <c r="FP75" i="20"/>
  <c r="FP74" i="20"/>
  <c r="FP73" i="20"/>
  <c r="FP69" i="20"/>
  <c r="FP68" i="20"/>
  <c r="FP67" i="20"/>
  <c r="FP66" i="20"/>
  <c r="FP64" i="20"/>
  <c r="FP63" i="20"/>
  <c r="FP62" i="20"/>
  <c r="FP59" i="20"/>
  <c r="FP58" i="20"/>
  <c r="FP57" i="20"/>
  <c r="FQ11" i="20"/>
  <c r="FQ112" i="20" s="1"/>
  <c r="FP56" i="20"/>
  <c r="FP55" i="20"/>
  <c r="FP54" i="20"/>
  <c r="FP53" i="20"/>
  <c r="FP50" i="20"/>
  <c r="FP49" i="20"/>
  <c r="FP48" i="20"/>
  <c r="FP47" i="20"/>
  <c r="FP46" i="20"/>
  <c r="FP45" i="20"/>
  <c r="FP44" i="20"/>
  <c r="FP43" i="20"/>
  <c r="FP42" i="20"/>
  <c r="FP39" i="20"/>
  <c r="FP38" i="20"/>
  <c r="FP37" i="20"/>
  <c r="FP36" i="20"/>
  <c r="FP33" i="20"/>
  <c r="FP32" i="20"/>
  <c r="FP31" i="20"/>
  <c r="FP30" i="20"/>
  <c r="FP29" i="20"/>
  <c r="FP28" i="20"/>
  <c r="FP27" i="20"/>
  <c r="FP26" i="20"/>
  <c r="FP25" i="20"/>
  <c r="FP24" i="20"/>
  <c r="FP23" i="20"/>
  <c r="FP22" i="20"/>
  <c r="FP21" i="20"/>
  <c r="FP20" i="20"/>
  <c r="FP19" i="20"/>
  <c r="FP18" i="20"/>
  <c r="FP17" i="20"/>
  <c r="FP16" i="20"/>
  <c r="FP15" i="20"/>
  <c r="FP14" i="20"/>
  <c r="FP13" i="20"/>
  <c r="FP12" i="20"/>
  <c r="EV10" i="20"/>
  <c r="EV112" i="20" s="1"/>
  <c r="EU14" i="20"/>
  <c r="EU16" i="20"/>
  <c r="EU18" i="20"/>
  <c r="EU20" i="20"/>
  <c r="EU22" i="20"/>
  <c r="EU23" i="20"/>
  <c r="EU24" i="20"/>
  <c r="EU25" i="20"/>
  <c r="EU26" i="20"/>
  <c r="EU27" i="20"/>
  <c r="EU28" i="20"/>
  <c r="EU29" i="20"/>
  <c r="EU30" i="20"/>
  <c r="EU31" i="20"/>
  <c r="EU32" i="20"/>
  <c r="EU33" i="20"/>
  <c r="EU36" i="20"/>
  <c r="EU13" i="20"/>
  <c r="EU15" i="20"/>
  <c r="EU17" i="20"/>
  <c r="EU19" i="20"/>
  <c r="EU21" i="20"/>
  <c r="EU37" i="20"/>
  <c r="EU38" i="20"/>
  <c r="EU39" i="20"/>
  <c r="EU42" i="20"/>
  <c r="EU43" i="20"/>
  <c r="EU44" i="20"/>
  <c r="EU45" i="20"/>
  <c r="EU46" i="20"/>
  <c r="EU47" i="20"/>
  <c r="EU48" i="20"/>
  <c r="EU49" i="20"/>
  <c r="EU50" i="20"/>
  <c r="EU53" i="20"/>
  <c r="EU54" i="20"/>
  <c r="EU55" i="20"/>
  <c r="EU56" i="20"/>
  <c r="EU57" i="20"/>
  <c r="EU58" i="20"/>
  <c r="EU59" i="20"/>
  <c r="EU62" i="20"/>
  <c r="EU63" i="20"/>
  <c r="EU64" i="20"/>
  <c r="EU66" i="20"/>
  <c r="EU67" i="20"/>
  <c r="EU68" i="20"/>
  <c r="EU69" i="20"/>
  <c r="EU73" i="20"/>
  <c r="EU75" i="20"/>
  <c r="EU77" i="20"/>
  <c r="EU81" i="20"/>
  <c r="EU83" i="20"/>
  <c r="EU86" i="20"/>
  <c r="EU89" i="20"/>
  <c r="EU91" i="20"/>
  <c r="EU93" i="20"/>
  <c r="EU95" i="20"/>
  <c r="EU97" i="20"/>
  <c r="EU104" i="20"/>
  <c r="EU106" i="20"/>
  <c r="EU108" i="20"/>
  <c r="EU110" i="20"/>
  <c r="EU123" i="20"/>
  <c r="EU125" i="20"/>
  <c r="EU128" i="20"/>
  <c r="EU130" i="20"/>
  <c r="EU132" i="20"/>
  <c r="EU135" i="20"/>
  <c r="EU74" i="20"/>
  <c r="EU76" i="20"/>
  <c r="EU78" i="20"/>
  <c r="EU82" i="20"/>
  <c r="EU84" i="20"/>
  <c r="EU88" i="20"/>
  <c r="EU90" i="20"/>
  <c r="EU92" i="20"/>
  <c r="EU94" i="20"/>
  <c r="EU96" i="20"/>
  <c r="EU103" i="20"/>
  <c r="EU105" i="20"/>
  <c r="EU107" i="20"/>
  <c r="EU109" i="20"/>
  <c r="EU124" i="20"/>
  <c r="EU126" i="20"/>
  <c r="EU129" i="20"/>
  <c r="EU131" i="20"/>
  <c r="EU134" i="20"/>
  <c r="EU12" i="20"/>
  <c r="AC12" i="20"/>
  <c r="AC33" i="20"/>
  <c r="AC31" i="20"/>
  <c r="AC29" i="20"/>
  <c r="AC27" i="20"/>
  <c r="AC25" i="20"/>
  <c r="AC23" i="20"/>
  <c r="AC21" i="20"/>
  <c r="AC19" i="20"/>
  <c r="AC17" i="20"/>
  <c r="AC15" i="20"/>
  <c r="AC13" i="20"/>
  <c r="AC110" i="20"/>
  <c r="AC108" i="20"/>
  <c r="AC106" i="20"/>
  <c r="AC104" i="20"/>
  <c r="AC96" i="20"/>
  <c r="AC94" i="20"/>
  <c r="AC92" i="20"/>
  <c r="AC90" i="20"/>
  <c r="AC88" i="20"/>
  <c r="AC86" i="20"/>
  <c r="AC84" i="20"/>
  <c r="AG135" i="20"/>
  <c r="BB135" i="20" s="1"/>
  <c r="AG129" i="20"/>
  <c r="BB129" i="20" s="1"/>
  <c r="AG130" i="20"/>
  <c r="BB130" i="20" s="1"/>
  <c r="AG134" i="20"/>
  <c r="BB134" i="20" s="1"/>
  <c r="AG132" i="20"/>
  <c r="BB132" i="20" s="1"/>
  <c r="AG131" i="20"/>
  <c r="BB131" i="20" s="1"/>
  <c r="AG128" i="20"/>
  <c r="BB128" i="20" s="1"/>
  <c r="DW11" i="20"/>
  <c r="DX11" i="20" s="1"/>
  <c r="DY11" i="20" s="1"/>
  <c r="DZ11" i="20" s="1"/>
  <c r="EA11" i="20" s="1"/>
  <c r="EB11" i="20" s="1"/>
  <c r="EC11" i="20" s="1"/>
  <c r="ED11" i="20" s="1"/>
  <c r="EE11" i="20" s="1"/>
  <c r="EF11" i="20" s="1"/>
  <c r="AG123" i="20"/>
  <c r="BB123" i="20" s="1"/>
  <c r="AG126" i="20"/>
  <c r="BB126" i="20" s="1"/>
  <c r="AG125" i="20"/>
  <c r="BB125" i="20" s="1"/>
  <c r="AG124" i="20"/>
  <c r="BB124" i="20" s="1"/>
  <c r="AS102" i="20"/>
  <c r="BN102" i="20" s="1"/>
  <c r="AR102" i="20"/>
  <c r="BM102" i="20" s="1"/>
  <c r="AY102" i="20"/>
  <c r="BT102" i="20" s="1"/>
  <c r="AQ102" i="20"/>
  <c r="BL102" i="20" s="1"/>
  <c r="AX102" i="20"/>
  <c r="BS102" i="20" s="1"/>
  <c r="AP102" i="20"/>
  <c r="BK102" i="20" s="1"/>
  <c r="AV102" i="20"/>
  <c r="BQ102" i="20" s="1"/>
  <c r="AN102" i="20"/>
  <c r="BI102" i="20" s="1"/>
  <c r="AU102" i="20"/>
  <c r="BP102" i="20" s="1"/>
  <c r="AW102" i="20"/>
  <c r="BR102" i="20" s="1"/>
  <c r="AT102" i="20"/>
  <c r="BO102" i="20" s="1"/>
  <c r="AO102" i="20"/>
  <c r="BJ102" i="20" s="1"/>
  <c r="AM102" i="20"/>
  <c r="BH102" i="20" s="1"/>
  <c r="AW101" i="20"/>
  <c r="BR101" i="20" s="1"/>
  <c r="AO101" i="20"/>
  <c r="BJ101" i="20" s="1"/>
  <c r="AV101" i="20"/>
  <c r="BQ101" i="20" s="1"/>
  <c r="AN101" i="20"/>
  <c r="BI101" i="20" s="1"/>
  <c r="AU101" i="20"/>
  <c r="BP101" i="20" s="1"/>
  <c r="AT101" i="20"/>
  <c r="BO101" i="20" s="1"/>
  <c r="AR101" i="20"/>
  <c r="BM101" i="20" s="1"/>
  <c r="AY101" i="20"/>
  <c r="BT101" i="20" s="1"/>
  <c r="AQ101" i="20"/>
  <c r="BL101" i="20" s="1"/>
  <c r="AP101" i="20"/>
  <c r="BK101" i="20" s="1"/>
  <c r="AX101" i="20"/>
  <c r="BS101" i="20" s="1"/>
  <c r="AS101" i="20"/>
  <c r="BN101" i="20" s="1"/>
  <c r="AM101" i="20"/>
  <c r="BH101" i="20" s="1"/>
  <c r="AW85" i="20"/>
  <c r="BR85" i="20" s="1"/>
  <c r="AO85" i="20"/>
  <c r="BJ85" i="20" s="1"/>
  <c r="AU85" i="20"/>
  <c r="BP85" i="20" s="1"/>
  <c r="AS85" i="20"/>
  <c r="BN85" i="20" s="1"/>
  <c r="AR85" i="20"/>
  <c r="BM85" i="20" s="1"/>
  <c r="AY85" i="20"/>
  <c r="BT85" i="20" s="1"/>
  <c r="AQ85" i="20"/>
  <c r="BL85" i="20" s="1"/>
  <c r="AX85" i="20"/>
  <c r="BS85" i="20" s="1"/>
  <c r="AV85" i="20"/>
  <c r="BQ85" i="20" s="1"/>
  <c r="AT85" i="20"/>
  <c r="BO85" i="20" s="1"/>
  <c r="AP85" i="20"/>
  <c r="BK85" i="20" s="1"/>
  <c r="AN85" i="20"/>
  <c r="BI85" i="20" s="1"/>
  <c r="AM85" i="20"/>
  <c r="BH85" i="20" s="1"/>
  <c r="AU61" i="20"/>
  <c r="BP61" i="20" s="1"/>
  <c r="AR61" i="20"/>
  <c r="BM61" i="20" s="1"/>
  <c r="AY61" i="20"/>
  <c r="BT61" i="20" s="1"/>
  <c r="AQ61" i="20"/>
  <c r="BL61" i="20" s="1"/>
  <c r="AV61" i="20"/>
  <c r="BQ61" i="20" s="1"/>
  <c r="AT61" i="20"/>
  <c r="BO61" i="20" s="1"/>
  <c r="AS61" i="20"/>
  <c r="BN61" i="20" s="1"/>
  <c r="AP61" i="20"/>
  <c r="BK61" i="20" s="1"/>
  <c r="AO61" i="20"/>
  <c r="BJ61" i="20" s="1"/>
  <c r="AN61" i="20"/>
  <c r="BI61" i="20" s="1"/>
  <c r="AX61" i="20"/>
  <c r="BS61" i="20" s="1"/>
  <c r="AW61" i="20"/>
  <c r="BR61" i="20" s="1"/>
  <c r="AM61" i="20"/>
  <c r="BH61" i="20" s="1"/>
  <c r="AS100" i="20"/>
  <c r="BN100" i="20" s="1"/>
  <c r="AR100" i="20"/>
  <c r="BM100" i="20" s="1"/>
  <c r="AY100" i="20"/>
  <c r="BT100" i="20" s="1"/>
  <c r="AQ100" i="20"/>
  <c r="BL100" i="20" s="1"/>
  <c r="AX100" i="20"/>
  <c r="BS100" i="20" s="1"/>
  <c r="AP100" i="20"/>
  <c r="BK100" i="20" s="1"/>
  <c r="AV100" i="20"/>
  <c r="BQ100" i="20" s="1"/>
  <c r="AN100" i="20"/>
  <c r="BI100" i="20" s="1"/>
  <c r="AU100" i="20"/>
  <c r="BP100" i="20" s="1"/>
  <c r="AW100" i="20"/>
  <c r="BR100" i="20" s="1"/>
  <c r="AT100" i="20"/>
  <c r="BO100" i="20" s="1"/>
  <c r="AO100" i="20"/>
  <c r="BJ100" i="20" s="1"/>
  <c r="AM100" i="20"/>
  <c r="BH100" i="20" s="1"/>
  <c r="AY60" i="20"/>
  <c r="BT60" i="20" s="1"/>
  <c r="AQ60" i="20"/>
  <c r="BL60" i="20" s="1"/>
  <c r="AV60" i="20"/>
  <c r="BQ60" i="20" s="1"/>
  <c r="AN60" i="20"/>
  <c r="BI60" i="20" s="1"/>
  <c r="AU60" i="20"/>
  <c r="BP60" i="20" s="1"/>
  <c r="AT60" i="20"/>
  <c r="BO60" i="20" s="1"/>
  <c r="AS60" i="20"/>
  <c r="BN60" i="20" s="1"/>
  <c r="AR60" i="20"/>
  <c r="BM60" i="20" s="1"/>
  <c r="AP60" i="20"/>
  <c r="BK60" i="20" s="1"/>
  <c r="AO60" i="20"/>
  <c r="BJ60" i="20" s="1"/>
  <c r="AX60" i="20"/>
  <c r="BS60" i="20" s="1"/>
  <c r="AW60" i="20"/>
  <c r="BR60" i="20" s="1"/>
  <c r="AM60" i="20"/>
  <c r="BH60" i="20" s="1"/>
  <c r="AY52" i="20"/>
  <c r="BT52" i="20" s="1"/>
  <c r="AQ52" i="20"/>
  <c r="BL52" i="20" s="1"/>
  <c r="AV52" i="20"/>
  <c r="BQ52" i="20" s="1"/>
  <c r="AN52" i="20"/>
  <c r="BI52" i="20" s="1"/>
  <c r="AU52" i="20"/>
  <c r="BP52" i="20" s="1"/>
  <c r="AO52" i="20"/>
  <c r="BJ52" i="20" s="1"/>
  <c r="AX52" i="20"/>
  <c r="BS52" i="20" s="1"/>
  <c r="AW52" i="20"/>
  <c r="BR52" i="20" s="1"/>
  <c r="AT52" i="20"/>
  <c r="BO52" i="20" s="1"/>
  <c r="AS52" i="20"/>
  <c r="BN52" i="20" s="1"/>
  <c r="AR52" i="20"/>
  <c r="BM52" i="20" s="1"/>
  <c r="AP52" i="20"/>
  <c r="BK52" i="20" s="1"/>
  <c r="AM52" i="20"/>
  <c r="BH52" i="20" s="1"/>
  <c r="AS120" i="20"/>
  <c r="BN120" i="20" s="1"/>
  <c r="AR120" i="20"/>
  <c r="BM120" i="20" s="1"/>
  <c r="AY120" i="20"/>
  <c r="BT120" i="20" s="1"/>
  <c r="AQ120" i="20"/>
  <c r="BL120" i="20" s="1"/>
  <c r="AX120" i="20"/>
  <c r="BS120" i="20" s="1"/>
  <c r="AP120" i="20"/>
  <c r="BK120" i="20" s="1"/>
  <c r="AV120" i="20"/>
  <c r="BQ120" i="20" s="1"/>
  <c r="AN120" i="20"/>
  <c r="BI120" i="20" s="1"/>
  <c r="AU120" i="20"/>
  <c r="BP120" i="20" s="1"/>
  <c r="AW120" i="20"/>
  <c r="BR120" i="20" s="1"/>
  <c r="AT120" i="20"/>
  <c r="BO120" i="20" s="1"/>
  <c r="AO120" i="20"/>
  <c r="BJ120" i="20" s="1"/>
  <c r="AM120" i="20"/>
  <c r="BH120" i="20" s="1"/>
  <c r="AW99" i="20"/>
  <c r="BR99" i="20" s="1"/>
  <c r="AO99" i="20"/>
  <c r="BJ99" i="20" s="1"/>
  <c r="AV99" i="20"/>
  <c r="BQ99" i="20" s="1"/>
  <c r="AN99" i="20"/>
  <c r="BI99" i="20" s="1"/>
  <c r="AU99" i="20"/>
  <c r="BP99" i="20" s="1"/>
  <c r="AT99" i="20"/>
  <c r="BO99" i="20" s="1"/>
  <c r="AR99" i="20"/>
  <c r="BM99" i="20" s="1"/>
  <c r="AY99" i="20"/>
  <c r="BT99" i="20" s="1"/>
  <c r="AQ99" i="20"/>
  <c r="BL99" i="20" s="1"/>
  <c r="AX99" i="20"/>
  <c r="BS99" i="20" s="1"/>
  <c r="AS99" i="20"/>
  <c r="BN99" i="20" s="1"/>
  <c r="AP99" i="20"/>
  <c r="BK99" i="20" s="1"/>
  <c r="AM99" i="20"/>
  <c r="BH99" i="20" s="1"/>
  <c r="AU51" i="20"/>
  <c r="BP51" i="20" s="1"/>
  <c r="AR51" i="20"/>
  <c r="BM51" i="20" s="1"/>
  <c r="AY51" i="20"/>
  <c r="BT51" i="20" s="1"/>
  <c r="AQ51" i="20"/>
  <c r="BL51" i="20" s="1"/>
  <c r="AN51" i="20"/>
  <c r="BI51" i="20" s="1"/>
  <c r="AX51" i="20"/>
  <c r="BS51" i="20" s="1"/>
  <c r="AW51" i="20"/>
  <c r="BR51" i="20" s="1"/>
  <c r="AM51" i="20"/>
  <c r="BH51" i="20" s="1"/>
  <c r="AV51" i="20"/>
  <c r="BQ51" i="20" s="1"/>
  <c r="AT51" i="20"/>
  <c r="BO51" i="20" s="1"/>
  <c r="AS51" i="20"/>
  <c r="BN51" i="20" s="1"/>
  <c r="AP51" i="20"/>
  <c r="BK51" i="20" s="1"/>
  <c r="AO51" i="20"/>
  <c r="BJ51" i="20" s="1"/>
  <c r="AU35" i="20"/>
  <c r="BP35" i="20" s="1"/>
  <c r="AT35" i="20"/>
  <c r="BO35" i="20" s="1"/>
  <c r="AS35" i="20"/>
  <c r="BN35" i="20" s="1"/>
  <c r="AM35" i="20"/>
  <c r="BH35" i="20" s="1"/>
  <c r="AR35" i="20"/>
  <c r="BM35" i="20" s="1"/>
  <c r="AY35" i="20"/>
  <c r="BT35" i="20" s="1"/>
  <c r="AQ35" i="20"/>
  <c r="BL35" i="20" s="1"/>
  <c r="AX35" i="20"/>
  <c r="BS35" i="20" s="1"/>
  <c r="AP35" i="20"/>
  <c r="BK35" i="20" s="1"/>
  <c r="AW35" i="20"/>
  <c r="BR35" i="20" s="1"/>
  <c r="AO35" i="20"/>
  <c r="BJ35" i="20" s="1"/>
  <c r="AV35" i="20"/>
  <c r="BQ35" i="20" s="1"/>
  <c r="AN35" i="20"/>
  <c r="BI35" i="20" s="1"/>
  <c r="AY34" i="20"/>
  <c r="BT34" i="20" s="1"/>
  <c r="AQ34" i="20"/>
  <c r="BL34" i="20" s="1"/>
  <c r="AX34" i="20"/>
  <c r="BS34" i="20" s="1"/>
  <c r="AP34" i="20"/>
  <c r="BK34" i="20" s="1"/>
  <c r="AM34" i="20"/>
  <c r="BH34" i="20" s="1"/>
  <c r="AW34" i="20"/>
  <c r="BR34" i="20" s="1"/>
  <c r="AO34" i="20"/>
  <c r="BJ34" i="20" s="1"/>
  <c r="AV34" i="20"/>
  <c r="BQ34" i="20" s="1"/>
  <c r="AN34" i="20"/>
  <c r="BI34" i="20" s="1"/>
  <c r="AU34" i="20"/>
  <c r="BP34" i="20" s="1"/>
  <c r="AT34" i="20"/>
  <c r="BO34" i="20" s="1"/>
  <c r="AS34" i="20"/>
  <c r="BN34" i="20" s="1"/>
  <c r="AR34" i="20"/>
  <c r="BM34" i="20" s="1"/>
  <c r="AY70" i="20"/>
  <c r="BT70" i="20" s="1"/>
  <c r="AQ70" i="20"/>
  <c r="BL70" i="20" s="1"/>
  <c r="AV70" i="20"/>
  <c r="BQ70" i="20" s="1"/>
  <c r="AN70" i="20"/>
  <c r="BI70" i="20" s="1"/>
  <c r="AU70" i="20"/>
  <c r="BP70" i="20" s="1"/>
  <c r="AP70" i="20"/>
  <c r="BK70" i="20" s="1"/>
  <c r="AO70" i="20"/>
  <c r="BJ70" i="20" s="1"/>
  <c r="AX70" i="20"/>
  <c r="BS70" i="20" s="1"/>
  <c r="AW70" i="20"/>
  <c r="BR70" i="20" s="1"/>
  <c r="AT70" i="20"/>
  <c r="BO70" i="20" s="1"/>
  <c r="AM70" i="20"/>
  <c r="BH70" i="20" s="1"/>
  <c r="AS70" i="20"/>
  <c r="BN70" i="20" s="1"/>
  <c r="AR70" i="20"/>
  <c r="BM70" i="20" s="1"/>
  <c r="AS98" i="20"/>
  <c r="BN98" i="20" s="1"/>
  <c r="AR98" i="20"/>
  <c r="BM98" i="20" s="1"/>
  <c r="AY98" i="20"/>
  <c r="BT98" i="20" s="1"/>
  <c r="AQ98" i="20"/>
  <c r="BL98" i="20" s="1"/>
  <c r="AX98" i="20"/>
  <c r="BS98" i="20" s="1"/>
  <c r="AP98" i="20"/>
  <c r="BK98" i="20" s="1"/>
  <c r="AV98" i="20"/>
  <c r="BQ98" i="20" s="1"/>
  <c r="AN98" i="20"/>
  <c r="BI98" i="20" s="1"/>
  <c r="AU98" i="20"/>
  <c r="BP98" i="20" s="1"/>
  <c r="AT98" i="20"/>
  <c r="BO98" i="20" s="1"/>
  <c r="AO98" i="20"/>
  <c r="BJ98" i="20" s="1"/>
  <c r="AW98" i="20"/>
  <c r="BR98" i="20" s="1"/>
  <c r="AM98" i="20"/>
  <c r="BH98" i="20" s="1"/>
  <c r="AU65" i="20"/>
  <c r="BP65" i="20" s="1"/>
  <c r="AR65" i="20"/>
  <c r="BM65" i="20" s="1"/>
  <c r="AY65" i="20"/>
  <c r="BT65" i="20" s="1"/>
  <c r="AQ65" i="20"/>
  <c r="BL65" i="20" s="1"/>
  <c r="AX65" i="20"/>
  <c r="BS65" i="20" s="1"/>
  <c r="AM65" i="20"/>
  <c r="BH65" i="20" s="1"/>
  <c r="AW65" i="20"/>
  <c r="BR65" i="20" s="1"/>
  <c r="AV65" i="20"/>
  <c r="BQ65" i="20" s="1"/>
  <c r="AT65" i="20"/>
  <c r="BO65" i="20" s="1"/>
  <c r="AS65" i="20"/>
  <c r="BN65" i="20" s="1"/>
  <c r="AP65" i="20"/>
  <c r="BK65" i="20" s="1"/>
  <c r="AO65" i="20"/>
  <c r="BJ65" i="20" s="1"/>
  <c r="AN65" i="20"/>
  <c r="BI65" i="20" s="1"/>
  <c r="AY41" i="20"/>
  <c r="BT41" i="20" s="1"/>
  <c r="AU41" i="20"/>
  <c r="BP41" i="20" s="1"/>
  <c r="AM41" i="20"/>
  <c r="BH41" i="20" s="1"/>
  <c r="AT41" i="20"/>
  <c r="BO41" i="20" s="1"/>
  <c r="AS41" i="20"/>
  <c r="BN41" i="20" s="1"/>
  <c r="AR41" i="20"/>
  <c r="BM41" i="20" s="1"/>
  <c r="AQ41" i="20"/>
  <c r="BL41" i="20" s="1"/>
  <c r="AX41" i="20"/>
  <c r="BS41" i="20" s="1"/>
  <c r="AP41" i="20"/>
  <c r="BK41" i="20" s="1"/>
  <c r="AW41" i="20"/>
  <c r="BR41" i="20" s="1"/>
  <c r="AO41" i="20"/>
  <c r="BJ41" i="20" s="1"/>
  <c r="AV41" i="20"/>
  <c r="BQ41" i="20" s="1"/>
  <c r="AN41" i="20"/>
  <c r="BI41" i="20" s="1"/>
  <c r="AW117" i="20"/>
  <c r="BR117" i="20" s="1"/>
  <c r="AO117" i="20"/>
  <c r="BJ117" i="20" s="1"/>
  <c r="AV117" i="20"/>
  <c r="BQ117" i="20" s="1"/>
  <c r="AN117" i="20"/>
  <c r="BI117" i="20" s="1"/>
  <c r="AU117" i="20"/>
  <c r="BP117" i="20" s="1"/>
  <c r="AT117" i="20"/>
  <c r="BO117" i="20" s="1"/>
  <c r="AR117" i="20"/>
  <c r="BM117" i="20" s="1"/>
  <c r="AY117" i="20"/>
  <c r="BT117" i="20" s="1"/>
  <c r="AQ117" i="20"/>
  <c r="BL117" i="20" s="1"/>
  <c r="AP117" i="20"/>
  <c r="BK117" i="20" s="1"/>
  <c r="AX117" i="20"/>
  <c r="BS117" i="20" s="1"/>
  <c r="AS117" i="20"/>
  <c r="BN117" i="20" s="1"/>
  <c r="AM117" i="20"/>
  <c r="BH117" i="20" s="1"/>
  <c r="AY80" i="20"/>
  <c r="BT80" i="20" s="1"/>
  <c r="AQ80" i="20"/>
  <c r="BL80" i="20" s="1"/>
  <c r="AV80" i="20"/>
  <c r="BQ80" i="20" s="1"/>
  <c r="AN80" i="20"/>
  <c r="BI80" i="20" s="1"/>
  <c r="AU80" i="20"/>
  <c r="BP80" i="20" s="1"/>
  <c r="AX80" i="20"/>
  <c r="BS80" i="20" s="1"/>
  <c r="AW80" i="20"/>
  <c r="BR80" i="20" s="1"/>
  <c r="AT80" i="20"/>
  <c r="BO80" i="20" s="1"/>
  <c r="AS80" i="20"/>
  <c r="BN80" i="20" s="1"/>
  <c r="AR80" i="20"/>
  <c r="BM80" i="20" s="1"/>
  <c r="AP80" i="20"/>
  <c r="BK80" i="20" s="1"/>
  <c r="AO80" i="20"/>
  <c r="BJ80" i="20" s="1"/>
  <c r="AM80" i="20"/>
  <c r="BH80" i="20" s="1"/>
  <c r="AY72" i="20"/>
  <c r="BT72" i="20" s="1"/>
  <c r="AQ72" i="20"/>
  <c r="BL72" i="20" s="1"/>
  <c r="AV72" i="20"/>
  <c r="BQ72" i="20" s="1"/>
  <c r="AN72" i="20"/>
  <c r="BI72" i="20" s="1"/>
  <c r="AU72" i="20"/>
  <c r="BP72" i="20" s="1"/>
  <c r="AR72" i="20"/>
  <c r="BM72" i="20" s="1"/>
  <c r="AP72" i="20"/>
  <c r="BK72" i="20" s="1"/>
  <c r="AO72" i="20"/>
  <c r="BJ72" i="20" s="1"/>
  <c r="AX72" i="20"/>
  <c r="BS72" i="20" s="1"/>
  <c r="AW72" i="20"/>
  <c r="BR72" i="20" s="1"/>
  <c r="AT72" i="20"/>
  <c r="BO72" i="20" s="1"/>
  <c r="AM72" i="20"/>
  <c r="BH72" i="20" s="1"/>
  <c r="AS72" i="20"/>
  <c r="BN72" i="20" s="1"/>
  <c r="AY40" i="20"/>
  <c r="BT40" i="20" s="1"/>
  <c r="AQ40" i="20"/>
  <c r="BL40" i="20" s="1"/>
  <c r="AX40" i="20"/>
  <c r="BS40" i="20" s="1"/>
  <c r="AP40" i="20"/>
  <c r="BK40" i="20" s="1"/>
  <c r="AW40" i="20"/>
  <c r="BR40" i="20" s="1"/>
  <c r="AO40" i="20"/>
  <c r="BJ40" i="20" s="1"/>
  <c r="AV40" i="20"/>
  <c r="BQ40" i="20" s="1"/>
  <c r="AN40" i="20"/>
  <c r="BI40" i="20" s="1"/>
  <c r="AU40" i="20"/>
  <c r="BP40" i="20" s="1"/>
  <c r="AT40" i="20"/>
  <c r="BO40" i="20" s="1"/>
  <c r="AS40" i="20"/>
  <c r="BN40" i="20" s="1"/>
  <c r="AR40" i="20"/>
  <c r="BM40" i="20" s="1"/>
  <c r="AM40" i="20"/>
  <c r="BH40" i="20" s="1"/>
  <c r="AW87" i="20"/>
  <c r="BR87" i="20" s="1"/>
  <c r="AO87" i="20"/>
  <c r="BJ87" i="20" s="1"/>
  <c r="AV87" i="20"/>
  <c r="BQ87" i="20" s="1"/>
  <c r="AN87" i="20"/>
  <c r="BI87" i="20" s="1"/>
  <c r="AU87" i="20"/>
  <c r="BP87" i="20" s="1"/>
  <c r="AT87" i="20"/>
  <c r="BO87" i="20" s="1"/>
  <c r="AR87" i="20"/>
  <c r="BM87" i="20" s="1"/>
  <c r="AY87" i="20"/>
  <c r="BT87" i="20" s="1"/>
  <c r="AQ87" i="20"/>
  <c r="BL87" i="20" s="1"/>
  <c r="AX87" i="20"/>
  <c r="BS87" i="20" s="1"/>
  <c r="AP87" i="20"/>
  <c r="BK87" i="20" s="1"/>
  <c r="AS87" i="20"/>
  <c r="BN87" i="20" s="1"/>
  <c r="AM87" i="20"/>
  <c r="BH87" i="20" s="1"/>
  <c r="AU79" i="20"/>
  <c r="BP79" i="20" s="1"/>
  <c r="AR79" i="20"/>
  <c r="BM79" i="20" s="1"/>
  <c r="AY79" i="20"/>
  <c r="BT79" i="20" s="1"/>
  <c r="AQ79" i="20"/>
  <c r="BL79" i="20" s="1"/>
  <c r="AW79" i="20"/>
  <c r="BR79" i="20" s="1"/>
  <c r="AV79" i="20"/>
  <c r="BQ79" i="20" s="1"/>
  <c r="AT79" i="20"/>
  <c r="BO79" i="20" s="1"/>
  <c r="AS79" i="20"/>
  <c r="BN79" i="20" s="1"/>
  <c r="AP79" i="20"/>
  <c r="BK79" i="20" s="1"/>
  <c r="AO79" i="20"/>
  <c r="BJ79" i="20" s="1"/>
  <c r="AN79" i="20"/>
  <c r="BI79" i="20" s="1"/>
  <c r="AM79" i="20"/>
  <c r="BH79" i="20" s="1"/>
  <c r="AX79" i="20"/>
  <c r="BS79" i="20" s="1"/>
  <c r="AU71" i="20"/>
  <c r="BP71" i="20" s="1"/>
  <c r="AR71" i="20"/>
  <c r="BM71" i="20" s="1"/>
  <c r="AY71" i="20"/>
  <c r="BT71" i="20" s="1"/>
  <c r="AQ71" i="20"/>
  <c r="BL71" i="20" s="1"/>
  <c r="AP71" i="20"/>
  <c r="BK71" i="20" s="1"/>
  <c r="AO71" i="20"/>
  <c r="BJ71" i="20" s="1"/>
  <c r="AN71" i="20"/>
  <c r="BI71" i="20" s="1"/>
  <c r="AX71" i="20"/>
  <c r="BS71" i="20" s="1"/>
  <c r="AW71" i="20"/>
  <c r="BR71" i="20" s="1"/>
  <c r="AV71" i="20"/>
  <c r="BQ71" i="20" s="1"/>
  <c r="AT71" i="20"/>
  <c r="BO71" i="20" s="1"/>
  <c r="AM71" i="20"/>
  <c r="BH71" i="20" s="1"/>
  <c r="AS71" i="20"/>
  <c r="BN71" i="20" s="1"/>
  <c r="AG28" i="20"/>
  <c r="BB28" i="20" s="1"/>
  <c r="AF120" i="20"/>
  <c r="BA120" i="20" s="1"/>
  <c r="AG75" i="20"/>
  <c r="BB75" i="20" s="1"/>
  <c r="AF59" i="20"/>
  <c r="BA59" i="20" s="1"/>
  <c r="AK51" i="20"/>
  <c r="BF51" i="20" s="1"/>
  <c r="AG43" i="20"/>
  <c r="BB43" i="20" s="1"/>
  <c r="AI35" i="20"/>
  <c r="BD35" i="20" s="1"/>
  <c r="AG106" i="20"/>
  <c r="BB106" i="20" s="1"/>
  <c r="AG82" i="20"/>
  <c r="BB82" i="20" s="1"/>
  <c r="AF58" i="20"/>
  <c r="BA58" i="20" s="1"/>
  <c r="AF34" i="20"/>
  <c r="BA34" i="20" s="1"/>
  <c r="AF88" i="20"/>
  <c r="BA88" i="20" s="1"/>
  <c r="AG72" i="20"/>
  <c r="BB72" i="20" s="1"/>
  <c r="AF24" i="20"/>
  <c r="BA24" i="20" s="1"/>
  <c r="AG103" i="20"/>
  <c r="AG87" i="20"/>
  <c r="BB87" i="20" s="1"/>
  <c r="AH79" i="20"/>
  <c r="BC79" i="20" s="1"/>
  <c r="AF55" i="20"/>
  <c r="BA55" i="20" s="1"/>
  <c r="AF47" i="20"/>
  <c r="BA47" i="20" s="1"/>
  <c r="AG76" i="20"/>
  <c r="BB76" i="20" s="1"/>
  <c r="AF81" i="20"/>
  <c r="BA81" i="20" s="1"/>
  <c r="AH41" i="20"/>
  <c r="BC41" i="20" s="1"/>
  <c r="AK102" i="20"/>
  <c r="BF102" i="20" s="1"/>
  <c r="AF78" i="20"/>
  <c r="BA78" i="20" s="1"/>
  <c r="AI70" i="20"/>
  <c r="BD70" i="20" s="1"/>
  <c r="AG49" i="20"/>
  <c r="BB49" i="20" s="1"/>
  <c r="AF22" i="20"/>
  <c r="BA22" i="20" s="1"/>
  <c r="AI102" i="20"/>
  <c r="BD102" i="20" s="1"/>
  <c r="AJ34" i="20"/>
  <c r="BE34" i="20" s="1"/>
  <c r="AL102" i="20"/>
  <c r="BG102" i="20" s="1"/>
  <c r="AF102" i="20"/>
  <c r="BA102" i="20" s="1"/>
  <c r="AF70" i="20"/>
  <c r="BA70" i="20" s="1"/>
  <c r="AL70" i="20"/>
  <c r="BG70" i="20" s="1"/>
  <c r="AJ70" i="20"/>
  <c r="BE70" i="20" s="1"/>
  <c r="AG102" i="20"/>
  <c r="BB102" i="20" s="1"/>
  <c r="AK70" i="20"/>
  <c r="BF70" i="20" s="1"/>
  <c r="AH102" i="20"/>
  <c r="BC102" i="20" s="1"/>
  <c r="AG70" i="20"/>
  <c r="BB70" i="20" s="1"/>
  <c r="AJ102" i="20"/>
  <c r="BE102" i="20" s="1"/>
  <c r="P22" i="20"/>
  <c r="AG32" i="20"/>
  <c r="BB32" i="20" s="1"/>
  <c r="AF16" i="20"/>
  <c r="BA16" i="20" s="1"/>
  <c r="P117" i="20"/>
  <c r="P51" i="20"/>
  <c r="AF43" i="20"/>
  <c r="BA43" i="20" s="1"/>
  <c r="P35" i="20"/>
  <c r="AF23" i="20"/>
  <c r="BA23" i="20" s="1"/>
  <c r="P34" i="20"/>
  <c r="P79" i="20"/>
  <c r="P71" i="20"/>
  <c r="AL71" i="20"/>
  <c r="BG71" i="20" s="1"/>
  <c r="AF27" i="20"/>
  <c r="BA27" i="20" s="1"/>
  <c r="AG19" i="20"/>
  <c r="BB19" i="20" s="1"/>
  <c r="P120" i="20"/>
  <c r="P86" i="20"/>
  <c r="AH70" i="20"/>
  <c r="BC70" i="20" s="1"/>
  <c r="P14" i="20"/>
  <c r="P65" i="20"/>
  <c r="P80" i="20"/>
  <c r="P64" i="20"/>
  <c r="P40" i="20"/>
  <c r="P20" i="20"/>
  <c r="P112" i="20"/>
  <c r="P87" i="20"/>
  <c r="AF63" i="20"/>
  <c r="BA63" i="20" s="1"/>
  <c r="P12" i="20"/>
  <c r="P119" i="20"/>
  <c r="P85" i="20"/>
  <c r="P77" i="20"/>
  <c r="AF69" i="20"/>
  <c r="BA69" i="20" s="1"/>
  <c r="P61" i="20"/>
  <c r="AG53" i="20"/>
  <c r="BB53" i="20" s="1"/>
  <c r="P45" i="20"/>
  <c r="AG37" i="20"/>
  <c r="BB37" i="20" s="1"/>
  <c r="P30" i="20"/>
  <c r="P41" i="20"/>
  <c r="P72" i="20"/>
  <c r="AK35" i="20"/>
  <c r="BF35" i="20" s="1"/>
  <c r="AJ72" i="20"/>
  <c r="BE72" i="20" s="1"/>
  <c r="P84" i="20"/>
  <c r="P76" i="20"/>
  <c r="P68" i="20"/>
  <c r="P60" i="20"/>
  <c r="P52" i="20"/>
  <c r="P44" i="20"/>
  <c r="AF44" i="20"/>
  <c r="BA44" i="20" s="1"/>
  <c r="P107" i="20"/>
  <c r="P104" i="20"/>
  <c r="P102" i="20"/>
  <c r="P99" i="20"/>
  <c r="P88" i="20"/>
  <c r="AL99" i="20"/>
  <c r="BG99" i="20" s="1"/>
  <c r="P109" i="20"/>
  <c r="P101" i="20"/>
  <c r="P93" i="20"/>
  <c r="P91" i="20"/>
  <c r="P96" i="20"/>
  <c r="P108" i="20"/>
  <c r="P100" i="20"/>
  <c r="P92" i="20"/>
  <c r="AJ35" i="20"/>
  <c r="BE35" i="20" s="1"/>
  <c r="AL51" i="20"/>
  <c r="BG51" i="20" s="1"/>
  <c r="AF61" i="20"/>
  <c r="BA61" i="20" s="1"/>
  <c r="AG99" i="20"/>
  <c r="BB99" i="20" s="1"/>
  <c r="AI117" i="20"/>
  <c r="BD117" i="20" s="1"/>
  <c r="AL35" i="20"/>
  <c r="BG35" i="20" s="1"/>
  <c r="AF51" i="20"/>
  <c r="BA51" i="20" s="1"/>
  <c r="AI61" i="20"/>
  <c r="BD61" i="20" s="1"/>
  <c r="P106" i="20"/>
  <c r="P90" i="20"/>
  <c r="AG51" i="20"/>
  <c r="BB51" i="20" s="1"/>
  <c r="AJ100" i="20"/>
  <c r="BE100" i="20" s="1"/>
  <c r="P97" i="20"/>
  <c r="P73" i="20"/>
  <c r="AF35" i="20"/>
  <c r="BA35" i="20" s="1"/>
  <c r="AG52" i="20"/>
  <c r="BB52" i="20" s="1"/>
  <c r="AF101" i="20"/>
  <c r="BA101" i="20" s="1"/>
  <c r="AG35" i="20"/>
  <c r="BB35" i="20" s="1"/>
  <c r="AI51" i="20"/>
  <c r="BD51" i="20" s="1"/>
  <c r="AJ52" i="20"/>
  <c r="BE52" i="20" s="1"/>
  <c r="AH65" i="20"/>
  <c r="BC65" i="20" s="1"/>
  <c r="AL80" i="20"/>
  <c r="BG80" i="20" s="1"/>
  <c r="AJ101" i="20"/>
  <c r="BE101" i="20" s="1"/>
  <c r="P103" i="20"/>
  <c r="P95" i="20"/>
  <c r="AH61" i="20"/>
  <c r="BC61" i="20" s="1"/>
  <c r="P98" i="20"/>
  <c r="P82" i="20"/>
  <c r="P58" i="20"/>
  <c r="P42" i="20"/>
  <c r="P105" i="20"/>
  <c r="P89" i="20"/>
  <c r="P81" i="20"/>
  <c r="AG57" i="20"/>
  <c r="BB57" i="20" s="1"/>
  <c r="AH51" i="20"/>
  <c r="BC51" i="20" s="1"/>
  <c r="AH35" i="20"/>
  <c r="BC35" i="20" s="1"/>
  <c r="AJ40" i="20"/>
  <c r="BE40" i="20" s="1"/>
  <c r="AJ51" i="20"/>
  <c r="BE51" i="20" s="1"/>
  <c r="AK101" i="20"/>
  <c r="BF101" i="20" s="1"/>
  <c r="AF33" i="20"/>
  <c r="BA33" i="20" s="1"/>
  <c r="AF25" i="20"/>
  <c r="BA25" i="20" s="1"/>
  <c r="P17" i="20"/>
  <c r="P110" i="20"/>
  <c r="P94" i="20"/>
  <c r="P78" i="20"/>
  <c r="P62" i="20"/>
  <c r="P54" i="20"/>
  <c r="P46" i="20"/>
  <c r="AI41" i="20"/>
  <c r="BD41" i="20" s="1"/>
  <c r="AJ41" i="20"/>
  <c r="BE41" i="20" s="1"/>
  <c r="AG101" i="20"/>
  <c r="BB101" i="20" s="1"/>
  <c r="AG36" i="20"/>
  <c r="BB36" i="20" s="1"/>
  <c r="AJ61" i="20"/>
  <c r="BE61" i="20" s="1"/>
  <c r="AK41" i="20"/>
  <c r="BF41" i="20" s="1"/>
  <c r="AK61" i="20"/>
  <c r="BF61" i="20" s="1"/>
  <c r="AF65" i="20"/>
  <c r="BA65" i="20" s="1"/>
  <c r="AH101" i="20"/>
  <c r="BC101" i="20" s="1"/>
  <c r="AG117" i="20"/>
  <c r="BB117" i="20" s="1"/>
  <c r="P83" i="20"/>
  <c r="AK65" i="20"/>
  <c r="BF65" i="20" s="1"/>
  <c r="AL65" i="20"/>
  <c r="BG65" i="20" s="1"/>
  <c r="AL41" i="20"/>
  <c r="BG41" i="20" s="1"/>
  <c r="AL61" i="20"/>
  <c r="BG61" i="20" s="1"/>
  <c r="AG65" i="20"/>
  <c r="BB65" i="20" s="1"/>
  <c r="AG80" i="20"/>
  <c r="BB80" i="20" s="1"/>
  <c r="AI101" i="20"/>
  <c r="BD101" i="20" s="1"/>
  <c r="AH117" i="20"/>
  <c r="BC117" i="20" s="1"/>
  <c r="P29" i="20"/>
  <c r="P21" i="20"/>
  <c r="AF74" i="20"/>
  <c r="BA74" i="20" s="1"/>
  <c r="AG66" i="20"/>
  <c r="BB66" i="20" s="1"/>
  <c r="AF56" i="20"/>
  <c r="BA56" i="20" s="1"/>
  <c r="AF41" i="20"/>
  <c r="BA41" i="20" s="1"/>
  <c r="AI65" i="20"/>
  <c r="BD65" i="20" s="1"/>
  <c r="AK117" i="20"/>
  <c r="BF117" i="20" s="1"/>
  <c r="AG41" i="20"/>
  <c r="BB41" i="20" s="1"/>
  <c r="AG61" i="20"/>
  <c r="BB61" i="20" s="1"/>
  <c r="AJ65" i="20"/>
  <c r="BE65" i="20" s="1"/>
  <c r="AL101" i="20"/>
  <c r="BG101" i="20" s="1"/>
  <c r="AL117" i="20"/>
  <c r="BG117" i="20" s="1"/>
  <c r="AF40" i="20"/>
  <c r="BA40" i="20" s="1"/>
  <c r="AK72" i="20"/>
  <c r="BF72" i="20" s="1"/>
  <c r="AH80" i="20"/>
  <c r="BC80" i="20" s="1"/>
  <c r="AH99" i="20"/>
  <c r="BC99" i="20" s="1"/>
  <c r="AG120" i="20"/>
  <c r="BB120" i="20" s="1"/>
  <c r="P26" i="20"/>
  <c r="P18" i="20"/>
  <c r="P55" i="20"/>
  <c r="P39" i="20"/>
  <c r="AG40" i="20"/>
  <c r="BB40" i="20" s="1"/>
  <c r="AL72" i="20"/>
  <c r="BG72" i="20" s="1"/>
  <c r="AI80" i="20"/>
  <c r="BD80" i="20" s="1"/>
  <c r="AI99" i="20"/>
  <c r="BD99" i="20" s="1"/>
  <c r="AH120" i="20"/>
  <c r="BC120" i="20" s="1"/>
  <c r="P38" i="20"/>
  <c r="AH40" i="20"/>
  <c r="BC40" i="20" s="1"/>
  <c r="AJ80" i="20"/>
  <c r="BE80" i="20" s="1"/>
  <c r="AJ99" i="20"/>
  <c r="BE99" i="20" s="1"/>
  <c r="AI120" i="20"/>
  <c r="BD120" i="20" s="1"/>
  <c r="AI40" i="20"/>
  <c r="BD40" i="20" s="1"/>
  <c r="AF72" i="20"/>
  <c r="BA72" i="20" s="1"/>
  <c r="AK80" i="20"/>
  <c r="BF80" i="20" s="1"/>
  <c r="AK99" i="20"/>
  <c r="BF99" i="20" s="1"/>
  <c r="AJ120" i="20"/>
  <c r="BE120" i="20" s="1"/>
  <c r="P31" i="20"/>
  <c r="P15" i="20"/>
  <c r="P75" i="20"/>
  <c r="AK120" i="20"/>
  <c r="BF120" i="20" s="1"/>
  <c r="AK40" i="20"/>
  <c r="BF40" i="20" s="1"/>
  <c r="AH72" i="20"/>
  <c r="BC72" i="20" s="1"/>
  <c r="AL40" i="20"/>
  <c r="BG40" i="20" s="1"/>
  <c r="AI72" i="20"/>
  <c r="BD72" i="20" s="1"/>
  <c r="AF80" i="20"/>
  <c r="BA80" i="20" s="1"/>
  <c r="AF99" i="20"/>
  <c r="BA99" i="20" s="1"/>
  <c r="AG112" i="20"/>
  <c r="BB112" i="20" s="1"/>
  <c r="AF84" i="20"/>
  <c r="BA84" i="20" s="1"/>
  <c r="AG20" i="20"/>
  <c r="BB20" i="20" s="1"/>
  <c r="AF91" i="20"/>
  <c r="BA91" i="20" s="1"/>
  <c r="AF83" i="20"/>
  <c r="BA83" i="20" s="1"/>
  <c r="AF39" i="20"/>
  <c r="BA39" i="20" s="1"/>
  <c r="AF31" i="20"/>
  <c r="BA31" i="20" s="1"/>
  <c r="AF15" i="20"/>
  <c r="BA15" i="20" s="1"/>
  <c r="AG118" i="20"/>
  <c r="BB118" i="20" s="1"/>
  <c r="AG114" i="20"/>
  <c r="BB114" i="20" s="1"/>
  <c r="AF106" i="20"/>
  <c r="BA106" i="20" s="1"/>
  <c r="AG62" i="20"/>
  <c r="BB62" i="20" s="1"/>
  <c r="AF54" i="20"/>
  <c r="BA54" i="20" s="1"/>
  <c r="AF42" i="20"/>
  <c r="BA42" i="20" s="1"/>
  <c r="AF38" i="20"/>
  <c r="BA38" i="20" s="1"/>
  <c r="AG30" i="20"/>
  <c r="BB30" i="20" s="1"/>
  <c r="AF26" i="20"/>
  <c r="BA26" i="20" s="1"/>
  <c r="AG18" i="20"/>
  <c r="BB18" i="20" s="1"/>
  <c r="AF14" i="20"/>
  <c r="BA14" i="20" s="1"/>
  <c r="AF93" i="20"/>
  <c r="BA93" i="20" s="1"/>
  <c r="AG77" i="20"/>
  <c r="BB77" i="20" s="1"/>
  <c r="AG73" i="20"/>
  <c r="BB73" i="20" s="1"/>
  <c r="AF29" i="20"/>
  <c r="BA29" i="20" s="1"/>
  <c r="AF21" i="20"/>
  <c r="BA21" i="20" s="1"/>
  <c r="AG17" i="20"/>
  <c r="BB17" i="20" s="1"/>
  <c r="AI79" i="20"/>
  <c r="BD79" i="20" s="1"/>
  <c r="AH87" i="20"/>
  <c r="BC87" i="20" s="1"/>
  <c r="P33" i="20"/>
  <c r="AF71" i="20"/>
  <c r="BA71" i="20" s="1"/>
  <c r="AJ79" i="20"/>
  <c r="BE79" i="20" s="1"/>
  <c r="AI87" i="20"/>
  <c r="BD87" i="20" s="1"/>
  <c r="AG71" i="20"/>
  <c r="BB71" i="20" s="1"/>
  <c r="AK79" i="20"/>
  <c r="BF79" i="20" s="1"/>
  <c r="AJ87" i="20"/>
  <c r="BE87" i="20" s="1"/>
  <c r="P23" i="20"/>
  <c r="P36" i="20"/>
  <c r="AH71" i="20"/>
  <c r="BC71" i="20" s="1"/>
  <c r="AL79" i="20"/>
  <c r="BG79" i="20" s="1"/>
  <c r="AK87" i="20"/>
  <c r="BF87" i="20" s="1"/>
  <c r="AI71" i="20"/>
  <c r="BD71" i="20" s="1"/>
  <c r="AL87" i="20"/>
  <c r="BG87" i="20" s="1"/>
  <c r="AF119" i="20"/>
  <c r="BA119" i="20" s="1"/>
  <c r="AJ71" i="20"/>
  <c r="BE71" i="20" s="1"/>
  <c r="AF79" i="20"/>
  <c r="BA79" i="20" s="1"/>
  <c r="AG119" i="20"/>
  <c r="BB119" i="20" s="1"/>
  <c r="P49" i="20"/>
  <c r="AK71" i="20"/>
  <c r="BF71" i="20" s="1"/>
  <c r="AG79" i="20"/>
  <c r="BB79" i="20" s="1"/>
  <c r="AF87" i="20"/>
  <c r="BA87" i="20" s="1"/>
  <c r="AH52" i="20"/>
  <c r="BC52" i="20" s="1"/>
  <c r="AK100" i="20"/>
  <c r="BF100" i="20" s="1"/>
  <c r="AJ117" i="20"/>
  <c r="BE117" i="20" s="1"/>
  <c r="AL120" i="20"/>
  <c r="BG120" i="20" s="1"/>
  <c r="AI52" i="20"/>
  <c r="BD52" i="20" s="1"/>
  <c r="AG60" i="20"/>
  <c r="BB60" i="20" s="1"/>
  <c r="AL100" i="20"/>
  <c r="BG100" i="20" s="1"/>
  <c r="P13" i="20"/>
  <c r="P74" i="20"/>
  <c r="P66" i="20"/>
  <c r="P50" i="20"/>
  <c r="AH60" i="20"/>
  <c r="BC60" i="20" s="1"/>
  <c r="P28" i="20"/>
  <c r="P57" i="20"/>
  <c r="AK52" i="20"/>
  <c r="BF52" i="20" s="1"/>
  <c r="AI60" i="20"/>
  <c r="BD60" i="20" s="1"/>
  <c r="AF100" i="20"/>
  <c r="BA100" i="20" s="1"/>
  <c r="AL52" i="20"/>
  <c r="BG52" i="20" s="1"/>
  <c r="AJ60" i="20"/>
  <c r="BE60" i="20" s="1"/>
  <c r="AG100" i="20"/>
  <c r="BB100" i="20" s="1"/>
  <c r="AG116" i="20"/>
  <c r="BB116" i="20" s="1"/>
  <c r="P63" i="20"/>
  <c r="P47" i="20"/>
  <c r="AK60" i="20"/>
  <c r="BF60" i="20" s="1"/>
  <c r="AH100" i="20"/>
  <c r="BC100" i="20" s="1"/>
  <c r="P25" i="20"/>
  <c r="AF52" i="20"/>
  <c r="BA52" i="20" s="1"/>
  <c r="AL60" i="20"/>
  <c r="BG60" i="20" s="1"/>
  <c r="AI100" i="20"/>
  <c r="BD100" i="20" s="1"/>
  <c r="P69" i="20"/>
  <c r="P53" i="20"/>
  <c r="P37" i="20"/>
  <c r="AF117" i="20"/>
  <c r="BA117" i="20" s="1"/>
  <c r="AK34" i="20"/>
  <c r="BF34" i="20" s="1"/>
  <c r="P32" i="20"/>
  <c r="P24" i="20"/>
  <c r="P16" i="20"/>
  <c r="AL34" i="20"/>
  <c r="BG34" i="20" s="1"/>
  <c r="P67" i="20"/>
  <c r="P59" i="20"/>
  <c r="P43" i="20"/>
  <c r="AF50" i="20"/>
  <c r="BA50" i="20" s="1"/>
  <c r="AF90" i="20"/>
  <c r="BA90" i="20" s="1"/>
  <c r="AG34" i="20"/>
  <c r="BB34" i="20" s="1"/>
  <c r="AH34" i="20"/>
  <c r="BC34" i="20" s="1"/>
  <c r="P27" i="20"/>
  <c r="P19" i="20"/>
  <c r="P56" i="20"/>
  <c r="P48" i="20"/>
  <c r="AI34" i="20"/>
  <c r="BD34" i="20" s="1"/>
  <c r="AF46" i="20"/>
  <c r="BA46" i="20" s="1"/>
  <c r="AG110" i="20"/>
  <c r="BB110" i="20" s="1"/>
  <c r="AF114" i="20"/>
  <c r="BA114" i="20" s="1"/>
  <c r="AF113" i="20"/>
  <c r="BA113" i="20" s="1"/>
  <c r="P113" i="20"/>
  <c r="AF48" i="20"/>
  <c r="BA48" i="20" s="1"/>
  <c r="A14" i="20"/>
  <c r="A15" i="20" s="1"/>
  <c r="AE15" i="20" s="1"/>
  <c r="AG113" i="20"/>
  <c r="BB113" i="20" s="1"/>
  <c r="AF92" i="20"/>
  <c r="BA92" i="20" s="1"/>
  <c r="AG68" i="20"/>
  <c r="BB68" i="20" s="1"/>
  <c r="AF107" i="20"/>
  <c r="BA107" i="20" s="1"/>
  <c r="P118" i="20"/>
  <c r="P70" i="20"/>
  <c r="AF60" i="20"/>
  <c r="BA60" i="20" s="1"/>
  <c r="AG109" i="20"/>
  <c r="BB109" i="20" s="1"/>
  <c r="AG50" i="20"/>
  <c r="BB50" i="20" s="1"/>
  <c r="AG48" i="20"/>
  <c r="BB48" i="20" s="1"/>
  <c r="AH11" i="20"/>
  <c r="AG67" i="20"/>
  <c r="BB67" i="20" s="1"/>
  <c r="AF77" i="20"/>
  <c r="BA77" i="20" s="1"/>
  <c r="AF89" i="20"/>
  <c r="BA89" i="20" s="1"/>
  <c r="AG94" i="20"/>
  <c r="BB94" i="20" s="1"/>
  <c r="AG95" i="20"/>
  <c r="BB95" i="20" s="1"/>
  <c r="AG96" i="20"/>
  <c r="BB96" i="20" s="1"/>
  <c r="AF96" i="20"/>
  <c r="BA96" i="20" s="1"/>
  <c r="AG98" i="20"/>
  <c r="BB98" i="20" s="1"/>
  <c r="AF98" i="20"/>
  <c r="BA98" i="20" s="1"/>
  <c r="AF97" i="20"/>
  <c r="BA97" i="20" s="1"/>
  <c r="AG97" i="20"/>
  <c r="BB97" i="20" s="1"/>
  <c r="AG104" i="20"/>
  <c r="BB104" i="20" s="1"/>
  <c r="AF104" i="20"/>
  <c r="BA104" i="20" s="1"/>
  <c r="AG107" i="20"/>
  <c r="BB107" i="20" s="1"/>
  <c r="AF108" i="20"/>
  <c r="BA108" i="20" s="1"/>
  <c r="AG108" i="20"/>
  <c r="BB108" i="20" s="1"/>
  <c r="AG105" i="20"/>
  <c r="BB105" i="20" s="1"/>
  <c r="AF105" i="20"/>
  <c r="BA105" i="20" s="1"/>
  <c r="AF109" i="20"/>
  <c r="BA109" i="20" s="1"/>
  <c r="AF110" i="20"/>
  <c r="BA110" i="20" s="1"/>
  <c r="C12" i="15"/>
  <c r="HY135" i="20" l="1"/>
  <c r="HY134" i="20"/>
  <c r="HY132" i="20"/>
  <c r="HY131" i="20"/>
  <c r="HY130" i="20"/>
  <c r="HY129" i="20"/>
  <c r="HY128" i="20"/>
  <c r="HY126" i="20"/>
  <c r="HY125" i="20"/>
  <c r="HY124" i="20"/>
  <c r="HY123" i="20"/>
  <c r="HY110" i="20"/>
  <c r="HY109" i="20"/>
  <c r="HY108" i="20"/>
  <c r="HY107" i="20"/>
  <c r="HY106" i="20"/>
  <c r="HY105" i="20"/>
  <c r="HY104" i="20"/>
  <c r="HY103" i="20"/>
  <c r="HY97" i="20"/>
  <c r="HY96" i="20"/>
  <c r="HY95" i="20"/>
  <c r="HY94" i="20"/>
  <c r="HY93" i="20"/>
  <c r="HY92" i="20"/>
  <c r="HY91" i="20"/>
  <c r="HY90" i="20"/>
  <c r="HY89" i="20"/>
  <c r="HY88" i="20"/>
  <c r="HY86" i="20"/>
  <c r="HY84" i="20"/>
  <c r="HY83" i="20"/>
  <c r="HY82" i="20"/>
  <c r="HY81" i="20"/>
  <c r="HY78" i="20"/>
  <c r="HY77" i="20"/>
  <c r="HY76" i="20"/>
  <c r="HY75" i="20"/>
  <c r="HY74" i="20"/>
  <c r="HY73" i="20"/>
  <c r="HY69" i="20"/>
  <c r="HY68" i="20"/>
  <c r="HY67" i="20"/>
  <c r="HY66" i="20"/>
  <c r="HY64" i="20"/>
  <c r="HY63" i="20"/>
  <c r="HY62" i="20"/>
  <c r="HY59" i="20"/>
  <c r="HY58" i="20"/>
  <c r="HY57" i="20"/>
  <c r="HY56" i="20"/>
  <c r="HY55" i="20"/>
  <c r="HY54" i="20"/>
  <c r="HY53" i="20"/>
  <c r="HY50" i="20"/>
  <c r="HY49" i="20"/>
  <c r="HY48" i="20"/>
  <c r="HY47" i="20"/>
  <c r="HY46" i="20"/>
  <c r="HY45" i="20"/>
  <c r="HY44" i="20"/>
  <c r="HY43" i="20"/>
  <c r="HY42" i="20"/>
  <c r="HY39" i="20"/>
  <c r="HY38" i="20"/>
  <c r="HY37" i="20"/>
  <c r="HY36" i="20"/>
  <c r="HY33" i="20"/>
  <c r="HY32" i="20"/>
  <c r="HY31" i="20"/>
  <c r="HY30" i="20"/>
  <c r="HY29" i="20"/>
  <c r="HY28" i="20"/>
  <c r="HY27" i="20"/>
  <c r="HY26" i="20"/>
  <c r="HY25" i="20"/>
  <c r="HY24" i="20"/>
  <c r="HY23" i="20"/>
  <c r="HY22" i="20"/>
  <c r="HY21" i="20"/>
  <c r="HY20" i="20"/>
  <c r="HY19" i="20"/>
  <c r="HY18" i="20"/>
  <c r="HY17" i="20"/>
  <c r="HY16" i="20"/>
  <c r="HY15" i="20"/>
  <c r="HY14" i="20"/>
  <c r="HY13" i="20"/>
  <c r="HY12" i="20"/>
  <c r="HZ11" i="20"/>
  <c r="HZ112" i="20" s="1"/>
  <c r="HE135" i="20"/>
  <c r="HE134" i="20"/>
  <c r="HE132" i="20"/>
  <c r="HE131" i="20"/>
  <c r="HE130" i="20"/>
  <c r="HE129" i="20"/>
  <c r="HE128" i="20"/>
  <c r="HE126" i="20"/>
  <c r="HE125" i="20"/>
  <c r="HE124" i="20"/>
  <c r="HE123" i="20"/>
  <c r="HE110" i="20"/>
  <c r="HE109" i="20"/>
  <c r="HE108" i="20"/>
  <c r="HE107" i="20"/>
  <c r="HE106" i="20"/>
  <c r="HE105" i="20"/>
  <c r="HE104" i="20"/>
  <c r="HE103" i="20"/>
  <c r="HE97" i="20"/>
  <c r="HE96" i="20"/>
  <c r="HE95" i="20"/>
  <c r="HE94" i="20"/>
  <c r="HE93" i="20"/>
  <c r="HE92" i="20"/>
  <c r="HE91" i="20"/>
  <c r="HE90" i="20"/>
  <c r="HE89" i="20"/>
  <c r="HE88" i="20"/>
  <c r="HE86" i="20"/>
  <c r="HE84" i="20"/>
  <c r="HE83" i="20"/>
  <c r="HE82" i="20"/>
  <c r="HE81" i="20"/>
  <c r="HE78" i="20"/>
  <c r="HE77" i="20"/>
  <c r="HE76" i="20"/>
  <c r="HE75" i="20"/>
  <c r="HE74" i="20"/>
  <c r="HE73" i="20"/>
  <c r="HE69" i="20"/>
  <c r="HE68" i="20"/>
  <c r="HE67" i="20"/>
  <c r="HE66" i="20"/>
  <c r="HE64" i="20"/>
  <c r="HE63" i="20"/>
  <c r="HE62" i="20"/>
  <c r="HE59" i="20"/>
  <c r="HE58" i="20"/>
  <c r="HE57" i="20"/>
  <c r="HE56" i="20"/>
  <c r="HE55" i="20"/>
  <c r="HE54" i="20"/>
  <c r="HE53" i="20"/>
  <c r="HE50" i="20"/>
  <c r="HE49" i="20"/>
  <c r="HE48" i="20"/>
  <c r="HE47" i="20"/>
  <c r="HE46" i="20"/>
  <c r="HE45" i="20"/>
  <c r="HE44" i="20"/>
  <c r="HE43" i="20"/>
  <c r="HE42" i="20"/>
  <c r="HE39" i="20"/>
  <c r="HE38" i="20"/>
  <c r="HE37" i="20"/>
  <c r="HE36" i="20"/>
  <c r="HE33" i="20"/>
  <c r="HE32" i="20"/>
  <c r="HE31" i="20"/>
  <c r="HE30" i="20"/>
  <c r="HE29" i="20"/>
  <c r="HE28" i="20"/>
  <c r="HE27" i="20"/>
  <c r="HE26" i="20"/>
  <c r="HE25" i="20"/>
  <c r="HE24" i="20"/>
  <c r="HE23" i="20"/>
  <c r="HE22" i="20"/>
  <c r="HE21" i="20"/>
  <c r="HE20" i="20"/>
  <c r="HE19" i="20"/>
  <c r="HE18" i="20"/>
  <c r="HE17" i="20"/>
  <c r="HE16" i="20"/>
  <c r="HE15" i="20"/>
  <c r="HE14" i="20"/>
  <c r="HE13" i="20"/>
  <c r="HE12" i="20"/>
  <c r="HF11" i="20"/>
  <c r="HF112" i="20" s="1"/>
  <c r="GK135" i="20"/>
  <c r="GK134" i="20"/>
  <c r="GK132" i="20"/>
  <c r="GK131" i="20"/>
  <c r="GK130" i="20"/>
  <c r="GK129" i="20"/>
  <c r="GK128" i="20"/>
  <c r="GK126" i="20"/>
  <c r="GK125" i="20"/>
  <c r="GK124" i="20"/>
  <c r="GK123" i="20"/>
  <c r="GK110" i="20"/>
  <c r="GK108" i="20"/>
  <c r="GK106" i="20"/>
  <c r="GK104" i="20"/>
  <c r="GK97" i="20"/>
  <c r="GK109" i="20"/>
  <c r="GK107" i="20"/>
  <c r="GK105" i="20"/>
  <c r="GK103" i="20"/>
  <c r="GK96" i="20"/>
  <c r="GK95" i="20"/>
  <c r="GK94" i="20"/>
  <c r="GK93" i="20"/>
  <c r="GK92" i="20"/>
  <c r="GK91" i="20"/>
  <c r="GK90" i="20"/>
  <c r="GK89" i="20"/>
  <c r="GK88" i="20"/>
  <c r="GK86" i="20"/>
  <c r="GK84" i="20"/>
  <c r="GK83" i="20"/>
  <c r="GK82" i="20"/>
  <c r="GK81" i="20"/>
  <c r="GK78" i="20"/>
  <c r="GK77" i="20"/>
  <c r="GK76" i="20"/>
  <c r="GK75" i="20"/>
  <c r="GK74" i="20"/>
  <c r="GK73" i="20"/>
  <c r="GK69" i="20"/>
  <c r="GK68" i="20"/>
  <c r="GK67" i="20"/>
  <c r="GK66" i="20"/>
  <c r="GK64" i="20"/>
  <c r="GK63" i="20"/>
  <c r="GK62" i="20"/>
  <c r="GK59" i="20"/>
  <c r="GK58" i="20"/>
  <c r="GK57" i="20"/>
  <c r="GK56" i="20"/>
  <c r="GK55" i="20"/>
  <c r="GK54" i="20"/>
  <c r="GK53" i="20"/>
  <c r="GK50" i="20"/>
  <c r="GK49" i="20"/>
  <c r="GK48" i="20"/>
  <c r="GK47" i="20"/>
  <c r="GK46" i="20"/>
  <c r="GK45" i="20"/>
  <c r="GK44" i="20"/>
  <c r="GK43" i="20"/>
  <c r="GK42" i="20"/>
  <c r="GK39" i="20"/>
  <c r="GK38" i="20"/>
  <c r="GK37" i="20"/>
  <c r="GK36" i="20"/>
  <c r="GK33" i="20"/>
  <c r="GK32" i="20"/>
  <c r="GK31" i="20"/>
  <c r="GK30" i="20"/>
  <c r="GK29" i="20"/>
  <c r="GK28" i="20"/>
  <c r="GK27" i="20"/>
  <c r="GK26" i="20"/>
  <c r="GK25" i="20"/>
  <c r="GK24" i="20"/>
  <c r="GK23" i="20"/>
  <c r="GK22" i="20"/>
  <c r="GK21" i="20"/>
  <c r="GK20" i="20"/>
  <c r="GK19" i="20"/>
  <c r="GK18" i="20"/>
  <c r="GK17" i="20"/>
  <c r="GK16" i="20"/>
  <c r="GK15" i="20"/>
  <c r="GK14" i="20"/>
  <c r="GK13" i="20"/>
  <c r="GK12" i="20"/>
  <c r="GL11" i="20"/>
  <c r="GL112" i="20" s="1"/>
  <c r="FQ135" i="20"/>
  <c r="FQ134" i="20"/>
  <c r="FQ132" i="20"/>
  <c r="FQ131" i="20"/>
  <c r="FQ130" i="20"/>
  <c r="FQ129" i="20"/>
  <c r="FQ128" i="20"/>
  <c r="FQ126" i="20"/>
  <c r="FQ125" i="20"/>
  <c r="FQ124" i="20"/>
  <c r="FQ109" i="20"/>
  <c r="FQ107" i="20"/>
  <c r="FQ105" i="20"/>
  <c r="FQ103" i="20"/>
  <c r="FQ96" i="20"/>
  <c r="FQ94" i="20"/>
  <c r="FQ92" i="20"/>
  <c r="FQ90" i="20"/>
  <c r="FQ88" i="20"/>
  <c r="FQ84" i="20"/>
  <c r="FQ82" i="20"/>
  <c r="FQ78" i="20"/>
  <c r="FQ76" i="20"/>
  <c r="FQ74" i="20"/>
  <c r="FQ69" i="20"/>
  <c r="FQ67" i="20"/>
  <c r="FQ64" i="20"/>
  <c r="FQ62" i="20"/>
  <c r="FQ58" i="20"/>
  <c r="FQ56" i="20"/>
  <c r="FQ55" i="20"/>
  <c r="FQ54" i="20"/>
  <c r="FQ53" i="20"/>
  <c r="FQ50" i="20"/>
  <c r="FQ49" i="20"/>
  <c r="FQ48" i="20"/>
  <c r="FQ47" i="20"/>
  <c r="FQ46" i="20"/>
  <c r="FQ45" i="20"/>
  <c r="FQ44" i="20"/>
  <c r="FQ43" i="20"/>
  <c r="FQ42" i="20"/>
  <c r="FQ39" i="20"/>
  <c r="FQ38" i="20"/>
  <c r="FQ37" i="20"/>
  <c r="FQ36" i="20"/>
  <c r="FQ33" i="20"/>
  <c r="FQ32" i="20"/>
  <c r="FQ31" i="20"/>
  <c r="FQ30" i="20"/>
  <c r="FQ29" i="20"/>
  <c r="FQ28" i="20"/>
  <c r="FQ27" i="20"/>
  <c r="FQ26" i="20"/>
  <c r="FQ25" i="20"/>
  <c r="FQ24" i="20"/>
  <c r="FQ23" i="20"/>
  <c r="FQ22" i="20"/>
  <c r="FQ21" i="20"/>
  <c r="FQ20" i="20"/>
  <c r="FQ19" i="20"/>
  <c r="FQ18" i="20"/>
  <c r="FQ17" i="20"/>
  <c r="FQ16" i="20"/>
  <c r="FQ15" i="20"/>
  <c r="FQ14" i="20"/>
  <c r="FQ13" i="20"/>
  <c r="FQ12" i="20"/>
  <c r="FQ123" i="20"/>
  <c r="FQ110" i="20"/>
  <c r="FQ108" i="20"/>
  <c r="FQ106" i="20"/>
  <c r="FQ104" i="20"/>
  <c r="FQ97" i="20"/>
  <c r="FQ95" i="20"/>
  <c r="FQ93" i="20"/>
  <c r="FQ91" i="20"/>
  <c r="FQ89" i="20"/>
  <c r="FQ86" i="20"/>
  <c r="FQ83" i="20"/>
  <c r="FQ81" i="20"/>
  <c r="FQ77" i="20"/>
  <c r="FQ75" i="20"/>
  <c r="FQ73" i="20"/>
  <c r="FQ68" i="20"/>
  <c r="FQ66" i="20"/>
  <c r="FQ63" i="20"/>
  <c r="FQ59" i="20"/>
  <c r="FQ57" i="20"/>
  <c r="FR11" i="20"/>
  <c r="FR112" i="20" s="1"/>
  <c r="EW10" i="20"/>
  <c r="EW112" i="20" s="1"/>
  <c r="EV13" i="20"/>
  <c r="EV14" i="20"/>
  <c r="EV15" i="20"/>
  <c r="EV16" i="20"/>
  <c r="EV17" i="20"/>
  <c r="EV18" i="20"/>
  <c r="EV19" i="20"/>
  <c r="EV20" i="20"/>
  <c r="EV21" i="20"/>
  <c r="EV74" i="20"/>
  <c r="EV75" i="20"/>
  <c r="EV76" i="20"/>
  <c r="EV77" i="20"/>
  <c r="EV78" i="20"/>
  <c r="EV81" i="20"/>
  <c r="EV82" i="20"/>
  <c r="EV83" i="20"/>
  <c r="EV84" i="20"/>
  <c r="EV86" i="20"/>
  <c r="EV88" i="20"/>
  <c r="EV89" i="20"/>
  <c r="EV90" i="20"/>
  <c r="EV91" i="20"/>
  <c r="EV92" i="20"/>
  <c r="EV93" i="20"/>
  <c r="EV94" i="20"/>
  <c r="EV95" i="20"/>
  <c r="EV96" i="20"/>
  <c r="EV97" i="20"/>
  <c r="EV103" i="20"/>
  <c r="EV104" i="20"/>
  <c r="EV105" i="20"/>
  <c r="EV106" i="20"/>
  <c r="EV107" i="20"/>
  <c r="EV108" i="20"/>
  <c r="EV109" i="20"/>
  <c r="EV110" i="20"/>
  <c r="EV123" i="20"/>
  <c r="EV124" i="20"/>
  <c r="EV125" i="20"/>
  <c r="EV126" i="20"/>
  <c r="EV128" i="20"/>
  <c r="EV129" i="20"/>
  <c r="EV130" i="20"/>
  <c r="EV131" i="20"/>
  <c r="EV132" i="20"/>
  <c r="EV134" i="20"/>
  <c r="EV135" i="20"/>
  <c r="EV12" i="20"/>
  <c r="EV22" i="20"/>
  <c r="EV23" i="20"/>
  <c r="EV24" i="20"/>
  <c r="EV25" i="20"/>
  <c r="EV26" i="20"/>
  <c r="EV27" i="20"/>
  <c r="EV28" i="20"/>
  <c r="EV29" i="20"/>
  <c r="EV30" i="20"/>
  <c r="EV31" i="20"/>
  <c r="EV32" i="20"/>
  <c r="EV33" i="20"/>
  <c r="EV36" i="20"/>
  <c r="EV37" i="20"/>
  <c r="EV38" i="20"/>
  <c r="EV39" i="20"/>
  <c r="EV42" i="20"/>
  <c r="EV43" i="20"/>
  <c r="EV44" i="20"/>
  <c r="EV45" i="20"/>
  <c r="EV46" i="20"/>
  <c r="EV47" i="20"/>
  <c r="EV48" i="20"/>
  <c r="EV49" i="20"/>
  <c r="EV50" i="20"/>
  <c r="EV53" i="20"/>
  <c r="EV54" i="20"/>
  <c r="EV55" i="20"/>
  <c r="EV56" i="20"/>
  <c r="EV57" i="20"/>
  <c r="EV58" i="20"/>
  <c r="EV59" i="20"/>
  <c r="EV62" i="20"/>
  <c r="EV63" i="20"/>
  <c r="EV64" i="20"/>
  <c r="EV66" i="20"/>
  <c r="EV67" i="20"/>
  <c r="EV68" i="20"/>
  <c r="EV69" i="20"/>
  <c r="EV73" i="20"/>
  <c r="AH135" i="20"/>
  <c r="BC135" i="20" s="1"/>
  <c r="AH129" i="20"/>
  <c r="BC129" i="20" s="1"/>
  <c r="AH132" i="20"/>
  <c r="BC132" i="20" s="1"/>
  <c r="AH134" i="20"/>
  <c r="BC134" i="20" s="1"/>
  <c r="AH131" i="20"/>
  <c r="BC131" i="20" s="1"/>
  <c r="AH128" i="20"/>
  <c r="BC128" i="20" s="1"/>
  <c r="AH130" i="20"/>
  <c r="BC130" i="20" s="1"/>
  <c r="BB103" i="20"/>
  <c r="AH68" i="20"/>
  <c r="BC68" i="20" s="1"/>
  <c r="AH124" i="20"/>
  <c r="BC124" i="20" s="1"/>
  <c r="AH125" i="20"/>
  <c r="BC125" i="20" s="1"/>
  <c r="AH126" i="20"/>
  <c r="BC126" i="20" s="1"/>
  <c r="AH123" i="20"/>
  <c r="BC123" i="20" s="1"/>
  <c r="AH119" i="20"/>
  <c r="BC119" i="20" s="1"/>
  <c r="AF103" i="20"/>
  <c r="AF86" i="20"/>
  <c r="BA86" i="20" s="1"/>
  <c r="AG86" i="20"/>
  <c r="BB86" i="20" s="1"/>
  <c r="AH86" i="20"/>
  <c r="BC86" i="20" s="1"/>
  <c r="AH118" i="20"/>
  <c r="BC118" i="20" s="1"/>
  <c r="AF118" i="20"/>
  <c r="BA118" i="20" s="1"/>
  <c r="AF49" i="20"/>
  <c r="BA49" i="20" s="1"/>
  <c r="AG38" i="20"/>
  <c r="BB38" i="20" s="1"/>
  <c r="AF28" i="20"/>
  <c r="BA28" i="20" s="1"/>
  <c r="AH112" i="20"/>
  <c r="BC112" i="20" s="1"/>
  <c r="AG26" i="20"/>
  <c r="BB26" i="20" s="1"/>
  <c r="AF64" i="20"/>
  <c r="BA64" i="20" s="1"/>
  <c r="AH64" i="20"/>
  <c r="BC64" i="20" s="1"/>
  <c r="AG85" i="20"/>
  <c r="BB85" i="20" s="1"/>
  <c r="AF85" i="20"/>
  <c r="BA85" i="20" s="1"/>
  <c r="AH85" i="20"/>
  <c r="BC85" i="20" s="1"/>
  <c r="AF82" i="20"/>
  <c r="BA82" i="20" s="1"/>
  <c r="AF32" i="20"/>
  <c r="BA32" i="20" s="1"/>
  <c r="AH45" i="20"/>
  <c r="BC45" i="20" s="1"/>
  <c r="AG44" i="20"/>
  <c r="BB44" i="20" s="1"/>
  <c r="AG47" i="20"/>
  <c r="BB47" i="20" s="1"/>
  <c r="AH81" i="20"/>
  <c r="BC81" i="20" s="1"/>
  <c r="AH56" i="20"/>
  <c r="BC56" i="20" s="1"/>
  <c r="AG78" i="20"/>
  <c r="BB78" i="20" s="1"/>
  <c r="AG22" i="20"/>
  <c r="BB22" i="20" s="1"/>
  <c r="AH114" i="20"/>
  <c r="BC114" i="20" s="1"/>
  <c r="AF57" i="20"/>
  <c r="BA57" i="20" s="1"/>
  <c r="AG33" i="20"/>
  <c r="BB33" i="20" s="1"/>
  <c r="A16" i="20"/>
  <c r="A17" i="20" s="1"/>
  <c r="AG39" i="20"/>
  <c r="BB39" i="20" s="1"/>
  <c r="AG24" i="20"/>
  <c r="BB24" i="20" s="1"/>
  <c r="AF18" i="20"/>
  <c r="BA18" i="20" s="1"/>
  <c r="AF116" i="20"/>
  <c r="BA116" i="20" s="1"/>
  <c r="AH116" i="20"/>
  <c r="BC116" i="20" s="1"/>
  <c r="AH115" i="20"/>
  <c r="BC115" i="20" s="1"/>
  <c r="AG115" i="20"/>
  <c r="BB115" i="20" s="1"/>
  <c r="AH113" i="20"/>
  <c r="BC113" i="20" s="1"/>
  <c r="AG74" i="20"/>
  <c r="BB74" i="20" s="1"/>
  <c r="AH108" i="20"/>
  <c r="BC108" i="20" s="1"/>
  <c r="AH97" i="20"/>
  <c r="BC97" i="20" s="1"/>
  <c r="AF76" i="20"/>
  <c r="BA76" i="20" s="1"/>
  <c r="AG25" i="20"/>
  <c r="BB25" i="20" s="1"/>
  <c r="AH107" i="20"/>
  <c r="BC107" i="20" s="1"/>
  <c r="AH77" i="20"/>
  <c r="BC77" i="20" s="1"/>
  <c r="AG58" i="20"/>
  <c r="BB58" i="20" s="1"/>
  <c r="AF17" i="20"/>
  <c r="BA17" i="20" s="1"/>
  <c r="AH30" i="20"/>
  <c r="BC30" i="20" s="1"/>
  <c r="AF73" i="20"/>
  <c r="BA73" i="20" s="1"/>
  <c r="AF45" i="20"/>
  <c r="BA45" i="20" s="1"/>
  <c r="AG83" i="20"/>
  <c r="BB83" i="20" s="1"/>
  <c r="AG31" i="20"/>
  <c r="BB31" i="20" s="1"/>
  <c r="AG15" i="20"/>
  <c r="BB15" i="20" s="1"/>
  <c r="AH63" i="20"/>
  <c r="BC63" i="20" s="1"/>
  <c r="AH20" i="20"/>
  <c r="BC20" i="20" s="1"/>
  <c r="AH96" i="20"/>
  <c r="BC96" i="20" s="1"/>
  <c r="AH22" i="20"/>
  <c r="BC22" i="20" s="1"/>
  <c r="AG21" i="20"/>
  <c r="BB21" i="20" s="1"/>
  <c r="AH16" i="20"/>
  <c r="BC16" i="20" s="1"/>
  <c r="AH73" i="20"/>
  <c r="BC73" i="20" s="1"/>
  <c r="AH94" i="20"/>
  <c r="BC94" i="20" s="1"/>
  <c r="AH74" i="20"/>
  <c r="BC74" i="20" s="1"/>
  <c r="AF30" i="20"/>
  <c r="BA30" i="20" s="1"/>
  <c r="AG81" i="20"/>
  <c r="BB81" i="20" s="1"/>
  <c r="AH37" i="20"/>
  <c r="BC37" i="20" s="1"/>
  <c r="AH26" i="20"/>
  <c r="BC26" i="20" s="1"/>
  <c r="AH62" i="20"/>
  <c r="BC62" i="20" s="1"/>
  <c r="AH28" i="20"/>
  <c r="BC28" i="20" s="1"/>
  <c r="AH67" i="20"/>
  <c r="BC67" i="20" s="1"/>
  <c r="AH76" i="20"/>
  <c r="BC76" i="20" s="1"/>
  <c r="AH84" i="20"/>
  <c r="BC84" i="20" s="1"/>
  <c r="AH66" i="20"/>
  <c r="BC66" i="20" s="1"/>
  <c r="AH103" i="20"/>
  <c r="AH75" i="20"/>
  <c r="BC75" i="20" s="1"/>
  <c r="AH54" i="20"/>
  <c r="BC54" i="20" s="1"/>
  <c r="AG23" i="20"/>
  <c r="BB23" i="20" s="1"/>
  <c r="AF20" i="20"/>
  <c r="BA20" i="20" s="1"/>
  <c r="AH98" i="20"/>
  <c r="BC98" i="20" s="1"/>
  <c r="AH95" i="20"/>
  <c r="BC95" i="20" s="1"/>
  <c r="AH78" i="20"/>
  <c r="BC78" i="20" s="1"/>
  <c r="AF75" i="20"/>
  <c r="BA75" i="20" s="1"/>
  <c r="AH39" i="20"/>
  <c r="BC39" i="20" s="1"/>
  <c r="AH69" i="20"/>
  <c r="BC69" i="20" s="1"/>
  <c r="AH24" i="20"/>
  <c r="BC24" i="20" s="1"/>
  <c r="AH82" i="20"/>
  <c r="BC82" i="20" s="1"/>
  <c r="AH49" i="20"/>
  <c r="BC49" i="20" s="1"/>
  <c r="AH31" i="20"/>
  <c r="BC31" i="20" s="1"/>
  <c r="AG29" i="20"/>
  <c r="BB29" i="20" s="1"/>
  <c r="AF19" i="20"/>
  <c r="BA19" i="20" s="1"/>
  <c r="AH18" i="20"/>
  <c r="BC18" i="20" s="1"/>
  <c r="AH104" i="20"/>
  <c r="BC104" i="20" s="1"/>
  <c r="AH89" i="20"/>
  <c r="BC89" i="20" s="1"/>
  <c r="AG16" i="20"/>
  <c r="BB16" i="20" s="1"/>
  <c r="AG27" i="20"/>
  <c r="BB27" i="20" s="1"/>
  <c r="AG55" i="20"/>
  <c r="BB55" i="20" s="1"/>
  <c r="AG14" i="20"/>
  <c r="BB14" i="20" s="1"/>
  <c r="AG59" i="20"/>
  <c r="BB59" i="20" s="1"/>
  <c r="AE14" i="20"/>
  <c r="AH110" i="20"/>
  <c r="BC110" i="20" s="1"/>
  <c r="AH109" i="20"/>
  <c r="BC109" i="20" s="1"/>
  <c r="AH106" i="20"/>
  <c r="BC106" i="20" s="1"/>
  <c r="AH105" i="20"/>
  <c r="BC105" i="20" s="1"/>
  <c r="AH93" i="20"/>
  <c r="BC93" i="20" s="1"/>
  <c r="AH90" i="20"/>
  <c r="BC90" i="20" s="1"/>
  <c r="AH88" i="20"/>
  <c r="BC88" i="20" s="1"/>
  <c r="AH92" i="20"/>
  <c r="BC92" i="20" s="1"/>
  <c r="AH91" i="20"/>
  <c r="BC91" i="20" s="1"/>
  <c r="AH83" i="20"/>
  <c r="BC83" i="20" s="1"/>
  <c r="AH59" i="20"/>
  <c r="BC59" i="20" s="1"/>
  <c r="AH50" i="20"/>
  <c r="BC50" i="20" s="1"/>
  <c r="AH46" i="20"/>
  <c r="BC46" i="20" s="1"/>
  <c r="AH42" i="20"/>
  <c r="BC42" i="20" s="1"/>
  <c r="AH53" i="20"/>
  <c r="BC53" i="20" s="1"/>
  <c r="AH44" i="20"/>
  <c r="BC44" i="20" s="1"/>
  <c r="AH38" i="20"/>
  <c r="BC38" i="20" s="1"/>
  <c r="AH36" i="20"/>
  <c r="BC36" i="20" s="1"/>
  <c r="AH33" i="20"/>
  <c r="BC33" i="20" s="1"/>
  <c r="AH32" i="20"/>
  <c r="BC32" i="20" s="1"/>
  <c r="AH25" i="20"/>
  <c r="BC25" i="20" s="1"/>
  <c r="AH29" i="20"/>
  <c r="BC29" i="20" s="1"/>
  <c r="AH27" i="20"/>
  <c r="BC27" i="20" s="1"/>
  <c r="AH23" i="20"/>
  <c r="BC23" i="20" s="1"/>
  <c r="AH19" i="20"/>
  <c r="BC19" i="20" s="1"/>
  <c r="AI11" i="20"/>
  <c r="AH21" i="20"/>
  <c r="BC21" i="20" s="1"/>
  <c r="AH17" i="20"/>
  <c r="BC17" i="20" s="1"/>
  <c r="AH15" i="20"/>
  <c r="BC15" i="20" s="1"/>
  <c r="AH14" i="20"/>
  <c r="BC14" i="20" s="1"/>
  <c r="W22" i="3"/>
  <c r="Z22" i="20" s="1"/>
  <c r="FF22" i="20" s="1"/>
  <c r="W21" i="3"/>
  <c r="Z21" i="20" s="1"/>
  <c r="FZ21" i="20" s="1"/>
  <c r="W20" i="3"/>
  <c r="Z20" i="20" s="1"/>
  <c r="FZ20" i="20" s="1"/>
  <c r="W19" i="3"/>
  <c r="Z19" i="20" s="1"/>
  <c r="FZ19" i="20" s="1"/>
  <c r="W18" i="3"/>
  <c r="Z18" i="20" s="1"/>
  <c r="FF18" i="20" s="1"/>
  <c r="W17" i="3"/>
  <c r="Z17" i="20" s="1"/>
  <c r="FE17" i="20" s="1"/>
  <c r="W16" i="3"/>
  <c r="Z16" i="20" s="1"/>
  <c r="FY16" i="20" s="1"/>
  <c r="W15" i="3"/>
  <c r="Z15" i="20" s="1"/>
  <c r="FY15" i="20" s="1"/>
  <c r="W14" i="3"/>
  <c r="Z14" i="20" s="1"/>
  <c r="FX14" i="20" s="1"/>
  <c r="W13" i="3"/>
  <c r="Z13" i="20" s="1"/>
  <c r="EJ13" i="20" s="1"/>
  <c r="HZ135" i="20" l="1"/>
  <c r="HZ134" i="20"/>
  <c r="HZ132" i="20"/>
  <c r="HZ131" i="20"/>
  <c r="HZ130" i="20"/>
  <c r="HZ129" i="20"/>
  <c r="HZ128" i="20"/>
  <c r="HZ126" i="20"/>
  <c r="HZ125" i="20"/>
  <c r="HZ124" i="20"/>
  <c r="HZ123" i="20"/>
  <c r="HZ110" i="20"/>
  <c r="HZ109" i="20"/>
  <c r="HZ108" i="20"/>
  <c r="HZ107" i="20"/>
  <c r="HZ106" i="20"/>
  <c r="HZ105" i="20"/>
  <c r="HZ104" i="20"/>
  <c r="HZ103" i="20"/>
  <c r="HZ97" i="20"/>
  <c r="HZ96" i="20"/>
  <c r="HZ95" i="20"/>
  <c r="HZ94" i="20"/>
  <c r="HZ93" i="20"/>
  <c r="HZ92" i="20"/>
  <c r="HZ91" i="20"/>
  <c r="HZ90" i="20"/>
  <c r="HZ89" i="20"/>
  <c r="HZ88" i="20"/>
  <c r="HZ86" i="20"/>
  <c r="HZ84" i="20"/>
  <c r="HZ83" i="20"/>
  <c r="HZ82" i="20"/>
  <c r="HZ81" i="20"/>
  <c r="HZ78" i="20"/>
  <c r="HZ77" i="20"/>
  <c r="HZ76" i="20"/>
  <c r="HZ75" i="20"/>
  <c r="HZ74" i="20"/>
  <c r="HZ73" i="20"/>
  <c r="HZ69" i="20"/>
  <c r="HZ68" i="20"/>
  <c r="HZ67" i="20"/>
  <c r="HZ66" i="20"/>
  <c r="HZ64" i="20"/>
  <c r="IA11" i="20"/>
  <c r="IA112" i="20" s="1"/>
  <c r="HZ63" i="20"/>
  <c r="HZ62" i="20"/>
  <c r="HZ59" i="20"/>
  <c r="HZ58" i="20"/>
  <c r="HZ57" i="20"/>
  <c r="HZ56" i="20"/>
  <c r="HZ55" i="20"/>
  <c r="HZ54" i="20"/>
  <c r="HZ53" i="20"/>
  <c r="HZ50" i="20"/>
  <c r="HZ49" i="20"/>
  <c r="HZ48" i="20"/>
  <c r="HZ47" i="20"/>
  <c r="HZ46" i="20"/>
  <c r="HZ45" i="20"/>
  <c r="HZ44" i="20"/>
  <c r="HZ43" i="20"/>
  <c r="HZ42" i="20"/>
  <c r="HZ39" i="20"/>
  <c r="HZ38" i="20"/>
  <c r="HZ37" i="20"/>
  <c r="HZ36" i="20"/>
  <c r="HZ33" i="20"/>
  <c r="HZ32" i="20"/>
  <c r="HZ31" i="20"/>
  <c r="HZ30" i="20"/>
  <c r="HZ29" i="20"/>
  <c r="HZ28" i="20"/>
  <c r="HZ27" i="20"/>
  <c r="HZ26" i="20"/>
  <c r="HZ25" i="20"/>
  <c r="HZ24" i="20"/>
  <c r="HZ23" i="20"/>
  <c r="HZ22" i="20"/>
  <c r="HZ21" i="20"/>
  <c r="HZ20" i="20"/>
  <c r="HZ19" i="20"/>
  <c r="HZ18" i="20"/>
  <c r="HZ17" i="20"/>
  <c r="HZ16" i="20"/>
  <c r="HZ15" i="20"/>
  <c r="HZ14" i="20"/>
  <c r="HZ13" i="20"/>
  <c r="HZ12" i="20"/>
  <c r="HF135" i="20"/>
  <c r="HF134" i="20"/>
  <c r="HF132" i="20"/>
  <c r="HF131" i="20"/>
  <c r="HF130" i="20"/>
  <c r="HF129" i="20"/>
  <c r="HF128" i="20"/>
  <c r="HF126" i="20"/>
  <c r="HF125" i="20"/>
  <c r="HF124" i="20"/>
  <c r="HF123" i="20"/>
  <c r="HF110" i="20"/>
  <c r="HF109" i="20"/>
  <c r="HF108" i="20"/>
  <c r="HF107" i="20"/>
  <c r="HF106" i="20"/>
  <c r="HF105" i="20"/>
  <c r="HF104" i="20"/>
  <c r="HF103" i="20"/>
  <c r="HF97" i="20"/>
  <c r="HF96" i="20"/>
  <c r="HF95" i="20"/>
  <c r="HF94" i="20"/>
  <c r="HF93" i="20"/>
  <c r="HF92" i="20"/>
  <c r="HF91" i="20"/>
  <c r="HF90" i="20"/>
  <c r="HF89" i="20"/>
  <c r="HF88" i="20"/>
  <c r="HF86" i="20"/>
  <c r="HF84" i="20"/>
  <c r="HF83" i="20"/>
  <c r="HF82" i="20"/>
  <c r="HF81" i="20"/>
  <c r="HF78" i="20"/>
  <c r="HF77" i="20"/>
  <c r="HF76" i="20"/>
  <c r="HF75" i="20"/>
  <c r="HF74" i="20"/>
  <c r="HF73" i="20"/>
  <c r="HF69" i="20"/>
  <c r="HF68" i="20"/>
  <c r="HF67" i="20"/>
  <c r="HF66" i="20"/>
  <c r="HF64" i="20"/>
  <c r="HF63" i="20"/>
  <c r="HF62" i="20"/>
  <c r="HF59" i="20"/>
  <c r="HF58" i="20"/>
  <c r="HF57" i="20"/>
  <c r="HF56" i="20"/>
  <c r="HF55" i="20"/>
  <c r="HF54" i="20"/>
  <c r="HF53" i="20"/>
  <c r="HF50" i="20"/>
  <c r="HF49" i="20"/>
  <c r="HF48" i="20"/>
  <c r="HF47" i="20"/>
  <c r="HF46" i="20"/>
  <c r="HF45" i="20"/>
  <c r="HF44" i="20"/>
  <c r="HF43" i="20"/>
  <c r="HF42" i="20"/>
  <c r="HF39" i="20"/>
  <c r="HF38" i="20"/>
  <c r="HF37" i="20"/>
  <c r="HF36" i="20"/>
  <c r="HF33" i="20"/>
  <c r="HF32" i="20"/>
  <c r="HF31" i="20"/>
  <c r="HF30" i="20"/>
  <c r="HF29" i="20"/>
  <c r="HF28" i="20"/>
  <c r="HF27" i="20"/>
  <c r="HF26" i="20"/>
  <c r="HF25" i="20"/>
  <c r="HF24" i="20"/>
  <c r="HF23" i="20"/>
  <c r="HF22" i="20"/>
  <c r="HF21" i="20"/>
  <c r="HF20" i="20"/>
  <c r="HF19" i="20"/>
  <c r="HF18" i="20"/>
  <c r="HF17" i="20"/>
  <c r="HF16" i="20"/>
  <c r="HG11" i="20"/>
  <c r="HG112" i="20" s="1"/>
  <c r="HF15" i="20"/>
  <c r="HF14" i="20"/>
  <c r="HF13" i="20"/>
  <c r="HF12" i="20"/>
  <c r="GL124" i="20"/>
  <c r="GL123" i="20"/>
  <c r="GL110" i="20"/>
  <c r="GL109" i="20"/>
  <c r="GL108" i="20"/>
  <c r="GL107" i="20"/>
  <c r="GL106" i="20"/>
  <c r="GL105" i="20"/>
  <c r="GL104" i="20"/>
  <c r="GL103" i="20"/>
  <c r="GL97" i="20"/>
  <c r="GL96" i="20"/>
  <c r="GL135" i="20"/>
  <c r="GL134" i="20"/>
  <c r="GL132" i="20"/>
  <c r="GL131" i="20"/>
  <c r="GL130" i="20"/>
  <c r="GL129" i="20"/>
  <c r="GL128" i="20"/>
  <c r="GL126" i="20"/>
  <c r="GL125" i="20"/>
  <c r="GL95" i="20"/>
  <c r="GL94" i="20"/>
  <c r="GL93" i="20"/>
  <c r="GL92" i="20"/>
  <c r="GL91" i="20"/>
  <c r="GL90" i="20"/>
  <c r="GL89" i="20"/>
  <c r="GL88" i="20"/>
  <c r="GL86" i="20"/>
  <c r="GL84" i="20"/>
  <c r="GL83" i="20"/>
  <c r="GL82" i="20"/>
  <c r="GL81" i="20"/>
  <c r="GL78" i="20"/>
  <c r="GL77" i="20"/>
  <c r="GL76" i="20"/>
  <c r="GL75" i="20"/>
  <c r="GL74" i="20"/>
  <c r="GL73" i="20"/>
  <c r="GL69" i="20"/>
  <c r="GL68" i="20"/>
  <c r="GL67" i="20"/>
  <c r="GL66" i="20"/>
  <c r="GL64" i="20"/>
  <c r="GL63" i="20"/>
  <c r="GL62" i="20"/>
  <c r="GL59" i="20"/>
  <c r="GL58" i="20"/>
  <c r="GL57" i="20"/>
  <c r="GL56" i="20"/>
  <c r="GL55" i="20"/>
  <c r="GL54" i="20"/>
  <c r="GL53" i="20"/>
  <c r="GL50" i="20"/>
  <c r="GL49" i="20"/>
  <c r="GL48" i="20"/>
  <c r="GL47" i="20"/>
  <c r="GL46" i="20"/>
  <c r="GL45" i="20"/>
  <c r="GL44" i="20"/>
  <c r="GL43" i="20"/>
  <c r="GL42" i="20"/>
  <c r="GL39" i="20"/>
  <c r="GL38" i="20"/>
  <c r="GL37" i="20"/>
  <c r="GL36" i="20"/>
  <c r="GL33" i="20"/>
  <c r="GL32" i="20"/>
  <c r="GL31" i="20"/>
  <c r="GL30" i="20"/>
  <c r="GM11" i="20"/>
  <c r="GM112" i="20" s="1"/>
  <c r="GL29" i="20"/>
  <c r="GL28" i="20"/>
  <c r="GL27" i="20"/>
  <c r="GL26" i="20"/>
  <c r="GL25" i="20"/>
  <c r="GL24" i="20"/>
  <c r="GL23" i="20"/>
  <c r="GL22" i="20"/>
  <c r="GL21" i="20"/>
  <c r="GL20" i="20"/>
  <c r="GL19" i="20"/>
  <c r="GL18" i="20"/>
  <c r="GL17" i="20"/>
  <c r="GL16" i="20"/>
  <c r="GL15" i="20"/>
  <c r="GL14" i="20"/>
  <c r="GL13" i="20"/>
  <c r="GL12" i="20"/>
  <c r="FR124" i="20"/>
  <c r="FR123" i="20"/>
  <c r="FR110" i="20"/>
  <c r="FR109" i="20"/>
  <c r="FR108" i="20"/>
  <c r="FR107" i="20"/>
  <c r="FR106" i="20"/>
  <c r="FR105" i="20"/>
  <c r="FR104" i="20"/>
  <c r="FR103" i="20"/>
  <c r="FR97" i="20"/>
  <c r="FR96" i="20"/>
  <c r="FR95" i="20"/>
  <c r="FR135" i="20"/>
  <c r="FR132" i="20"/>
  <c r="FR130" i="20"/>
  <c r="FR128" i="20"/>
  <c r="FR125" i="20"/>
  <c r="FR94" i="20"/>
  <c r="FR93" i="20"/>
  <c r="FR92" i="20"/>
  <c r="FR91" i="20"/>
  <c r="FR90" i="20"/>
  <c r="FR89" i="20"/>
  <c r="FR88" i="20"/>
  <c r="FR86" i="20"/>
  <c r="FR84" i="20"/>
  <c r="FR83" i="20"/>
  <c r="FR82" i="20"/>
  <c r="FR81" i="20"/>
  <c r="FR78" i="20"/>
  <c r="FR77" i="20"/>
  <c r="FR76" i="20"/>
  <c r="FR75" i="20"/>
  <c r="FR74" i="20"/>
  <c r="FR73" i="20"/>
  <c r="FR69" i="20"/>
  <c r="FR68" i="20"/>
  <c r="FR67" i="20"/>
  <c r="FR66" i="20"/>
  <c r="FR64" i="20"/>
  <c r="FR63" i="20"/>
  <c r="FR62" i="20"/>
  <c r="FR59" i="20"/>
  <c r="FR58" i="20"/>
  <c r="FR57" i="20"/>
  <c r="FS11" i="20"/>
  <c r="FS112" i="20" s="1"/>
  <c r="FR134" i="20"/>
  <c r="FR131" i="20"/>
  <c r="FR129" i="20"/>
  <c r="FR126" i="20"/>
  <c r="FR56" i="20"/>
  <c r="FR55" i="20"/>
  <c r="FR54" i="20"/>
  <c r="FR53" i="20"/>
  <c r="FR50" i="20"/>
  <c r="FR49" i="20"/>
  <c r="FR48" i="20"/>
  <c r="FR47" i="20"/>
  <c r="FR46" i="20"/>
  <c r="FR45" i="20"/>
  <c r="FR44" i="20"/>
  <c r="FR43" i="20"/>
  <c r="FR42" i="20"/>
  <c r="FR39" i="20"/>
  <c r="FR38" i="20"/>
  <c r="FR37" i="20"/>
  <c r="FR36" i="20"/>
  <c r="FR33" i="20"/>
  <c r="FR32" i="20"/>
  <c r="FR31" i="20"/>
  <c r="FR30" i="20"/>
  <c r="FR29" i="20"/>
  <c r="FR28" i="20"/>
  <c r="FR27" i="20"/>
  <c r="FR26" i="20"/>
  <c r="FR25" i="20"/>
  <c r="FR24" i="20"/>
  <c r="FR23" i="20"/>
  <c r="FR22" i="20"/>
  <c r="FR21" i="20"/>
  <c r="FR20" i="20"/>
  <c r="FR19" i="20"/>
  <c r="FR18" i="20"/>
  <c r="FR17" i="20"/>
  <c r="FR16" i="20"/>
  <c r="FR15" i="20"/>
  <c r="FR14" i="20"/>
  <c r="FR13" i="20"/>
  <c r="FR12" i="20"/>
  <c r="EX10" i="20"/>
  <c r="EX112" i="20" s="1"/>
  <c r="EW13" i="20"/>
  <c r="EW15" i="20"/>
  <c r="EW17" i="20"/>
  <c r="EW19" i="20"/>
  <c r="EW21" i="20"/>
  <c r="EW22" i="20"/>
  <c r="EW23" i="20"/>
  <c r="EW24" i="20"/>
  <c r="EW25" i="20"/>
  <c r="EW26" i="20"/>
  <c r="EW27" i="20"/>
  <c r="EW28" i="20"/>
  <c r="EW29" i="20"/>
  <c r="EW30" i="20"/>
  <c r="EW31" i="20"/>
  <c r="EW32" i="20"/>
  <c r="EW33" i="20"/>
  <c r="EW14" i="20"/>
  <c r="EW16" i="20"/>
  <c r="EW18" i="20"/>
  <c r="EW20" i="20"/>
  <c r="EW36" i="20"/>
  <c r="EW37" i="20"/>
  <c r="EW38" i="20"/>
  <c r="EW39" i="20"/>
  <c r="EW42" i="20"/>
  <c r="EW43" i="20"/>
  <c r="EW44" i="20"/>
  <c r="EW45" i="20"/>
  <c r="EW46" i="20"/>
  <c r="EW47" i="20"/>
  <c r="EW48" i="20"/>
  <c r="EW49" i="20"/>
  <c r="EW50" i="20"/>
  <c r="EW53" i="20"/>
  <c r="EW54" i="20"/>
  <c r="EW55" i="20"/>
  <c r="EW56" i="20"/>
  <c r="EW57" i="20"/>
  <c r="EW58" i="20"/>
  <c r="EW59" i="20"/>
  <c r="EW62" i="20"/>
  <c r="EW63" i="20"/>
  <c r="EW64" i="20"/>
  <c r="EW66" i="20"/>
  <c r="EW67" i="20"/>
  <c r="EW68" i="20"/>
  <c r="EW69" i="20"/>
  <c r="EW73" i="20"/>
  <c r="EW74" i="20"/>
  <c r="EW76" i="20"/>
  <c r="EW78" i="20"/>
  <c r="EW82" i="20"/>
  <c r="EW84" i="20"/>
  <c r="EW88" i="20"/>
  <c r="EW90" i="20"/>
  <c r="EW92" i="20"/>
  <c r="EW94" i="20"/>
  <c r="EW96" i="20"/>
  <c r="EW103" i="20"/>
  <c r="EW105" i="20"/>
  <c r="EW107" i="20"/>
  <c r="EW109" i="20"/>
  <c r="EW124" i="20"/>
  <c r="EW126" i="20"/>
  <c r="EW129" i="20"/>
  <c r="EW131" i="20"/>
  <c r="EW134" i="20"/>
  <c r="EW12" i="20"/>
  <c r="EW75" i="20"/>
  <c r="EW77" i="20"/>
  <c r="EW81" i="20"/>
  <c r="EW83" i="20"/>
  <c r="EW86" i="20"/>
  <c r="EW89" i="20"/>
  <c r="EW91" i="20"/>
  <c r="EW93" i="20"/>
  <c r="EW95" i="20"/>
  <c r="EW97" i="20"/>
  <c r="EW104" i="20"/>
  <c r="EW106" i="20"/>
  <c r="EW108" i="20"/>
  <c r="EW110" i="20"/>
  <c r="EW123" i="20"/>
  <c r="EW125" i="20"/>
  <c r="EW128" i="20"/>
  <c r="EW130" i="20"/>
  <c r="EW132" i="20"/>
  <c r="EW135" i="20"/>
  <c r="AI129" i="20"/>
  <c r="BD129" i="20" s="1"/>
  <c r="AI128" i="20"/>
  <c r="BD128" i="20" s="1"/>
  <c r="AI132" i="20"/>
  <c r="BD132" i="20" s="1"/>
  <c r="AI131" i="20"/>
  <c r="BD131" i="20" s="1"/>
  <c r="AI130" i="20"/>
  <c r="BD130" i="20" s="1"/>
  <c r="AI134" i="20"/>
  <c r="BD134" i="20" s="1"/>
  <c r="AI135" i="20"/>
  <c r="BD135" i="20" s="1"/>
  <c r="BA103" i="20"/>
  <c r="BC103" i="20"/>
  <c r="AI113" i="20"/>
  <c r="BD113" i="20" s="1"/>
  <c r="AI123" i="20"/>
  <c r="BD123" i="20" s="1"/>
  <c r="AI124" i="20"/>
  <c r="BD124" i="20" s="1"/>
  <c r="AI125" i="20"/>
  <c r="BD125" i="20" s="1"/>
  <c r="AI126" i="20"/>
  <c r="BD126" i="20" s="1"/>
  <c r="AI119" i="20"/>
  <c r="BD119" i="20" s="1"/>
  <c r="AI118" i="20"/>
  <c r="BD118" i="20" s="1"/>
  <c r="HG12" i="3"/>
  <c r="AI112" i="20"/>
  <c r="BD112" i="20" s="1"/>
  <c r="AI64" i="20"/>
  <c r="BD64" i="20" s="1"/>
  <c r="AE16" i="20"/>
  <c r="AI15" i="20"/>
  <c r="BD15" i="20" s="1"/>
  <c r="AI116" i="20"/>
  <c r="BD116" i="20" s="1"/>
  <c r="AI114" i="20"/>
  <c r="BD114" i="20" s="1"/>
  <c r="AI115" i="20"/>
  <c r="BD115" i="20" s="1"/>
  <c r="A18" i="20"/>
  <c r="AE17" i="20"/>
  <c r="AI109" i="20"/>
  <c r="BD109" i="20" s="1"/>
  <c r="AI105" i="20"/>
  <c r="BD105" i="20" s="1"/>
  <c r="AI90" i="20"/>
  <c r="BD90" i="20" s="1"/>
  <c r="AI91" i="20"/>
  <c r="BD91" i="20" s="1"/>
  <c r="AI93" i="20"/>
  <c r="BD93" i="20" s="1"/>
  <c r="AI92" i="20"/>
  <c r="BD92" i="20" s="1"/>
  <c r="AI96" i="20"/>
  <c r="BD96" i="20" s="1"/>
  <c r="AI88" i="20"/>
  <c r="BD88" i="20" s="1"/>
  <c r="AI89" i="20"/>
  <c r="BD89" i="20" s="1"/>
  <c r="AI84" i="20"/>
  <c r="BD84" i="20" s="1"/>
  <c r="AI83" i="20"/>
  <c r="BD83" i="20" s="1"/>
  <c r="AI63" i="20"/>
  <c r="BD63" i="20" s="1"/>
  <c r="AI66" i="20"/>
  <c r="BD66" i="20" s="1"/>
  <c r="AI57" i="20"/>
  <c r="BD57" i="20" s="1"/>
  <c r="AI45" i="20"/>
  <c r="BD45" i="20" s="1"/>
  <c r="AI32" i="20"/>
  <c r="BD32" i="20" s="1"/>
  <c r="AI29" i="20"/>
  <c r="BD29" i="20" s="1"/>
  <c r="AJ11" i="20"/>
  <c r="AI14" i="20"/>
  <c r="BD14" i="20" s="1"/>
  <c r="AI19" i="20"/>
  <c r="BD19" i="20" s="1"/>
  <c r="AI16" i="20"/>
  <c r="BD16" i="20" s="1"/>
  <c r="AI18" i="20"/>
  <c r="BD18" i="20" s="1"/>
  <c r="AI22" i="20"/>
  <c r="BD22" i="20" s="1"/>
  <c r="AI27" i="20"/>
  <c r="BD27" i="20" s="1"/>
  <c r="AI21" i="20"/>
  <c r="BD21" i="20" s="1"/>
  <c r="AI28" i="20"/>
  <c r="BD28" i="20" s="1"/>
  <c r="AI23" i="20"/>
  <c r="BD23" i="20" s="1"/>
  <c r="AI24" i="20"/>
  <c r="BD24" i="20" s="1"/>
  <c r="AI25" i="20"/>
  <c r="BD25" i="20" s="1"/>
  <c r="AI17" i="20"/>
  <c r="BD17" i="20" s="1"/>
  <c r="AI26" i="20"/>
  <c r="BD26" i="20" s="1"/>
  <c r="AI20" i="20"/>
  <c r="BD20" i="20" s="1"/>
  <c r="AI33" i="20"/>
  <c r="BD33" i="20" s="1"/>
  <c r="AI30" i="20"/>
  <c r="BD30" i="20" s="1"/>
  <c r="AI37" i="20"/>
  <c r="BD37" i="20" s="1"/>
  <c r="AI47" i="20"/>
  <c r="BD47" i="20" s="1"/>
  <c r="AI74" i="20"/>
  <c r="BD74" i="20" s="1"/>
  <c r="AI77" i="20"/>
  <c r="BD77" i="20" s="1"/>
  <c r="AI94" i="20"/>
  <c r="BD94" i="20" s="1"/>
  <c r="AI103" i="20"/>
  <c r="AI31" i="20"/>
  <c r="BD31" i="20" s="1"/>
  <c r="AI39" i="20"/>
  <c r="BD39" i="20" s="1"/>
  <c r="AI75" i="20"/>
  <c r="BD75" i="20" s="1"/>
  <c r="AI98" i="20"/>
  <c r="BD98" i="20" s="1"/>
  <c r="AI110" i="20"/>
  <c r="BD110" i="20" s="1"/>
  <c r="AI46" i="20"/>
  <c r="BD46" i="20" s="1"/>
  <c r="AI55" i="20"/>
  <c r="BD55" i="20" s="1"/>
  <c r="AI58" i="20"/>
  <c r="BD58" i="20" s="1"/>
  <c r="AI62" i="20"/>
  <c r="BD62" i="20" s="1"/>
  <c r="AI76" i="20"/>
  <c r="BD76" i="20" s="1"/>
  <c r="AI106" i="20"/>
  <c r="BD106" i="20" s="1"/>
  <c r="AI43" i="20"/>
  <c r="BD43" i="20" s="1"/>
  <c r="AI36" i="20"/>
  <c r="BD36" i="20" s="1"/>
  <c r="AI53" i="20"/>
  <c r="BD53" i="20" s="1"/>
  <c r="AI48" i="20"/>
  <c r="BD48" i="20" s="1"/>
  <c r="AI69" i="20"/>
  <c r="BD69" i="20" s="1"/>
  <c r="AI81" i="20"/>
  <c r="BD81" i="20" s="1"/>
  <c r="AI78" i="20"/>
  <c r="BD78" i="20" s="1"/>
  <c r="AI107" i="20"/>
  <c r="BD107" i="20" s="1"/>
  <c r="AI67" i="20"/>
  <c r="BD67" i="20" s="1"/>
  <c r="AI73" i="20"/>
  <c r="BD73" i="20" s="1"/>
  <c r="AI97" i="20"/>
  <c r="BD97" i="20" s="1"/>
  <c r="AI42" i="20"/>
  <c r="BD42" i="20" s="1"/>
  <c r="AI56" i="20"/>
  <c r="BD56" i="20" s="1"/>
  <c r="AI68" i="20"/>
  <c r="BD68" i="20" s="1"/>
  <c r="AI54" i="20"/>
  <c r="BD54" i="20" s="1"/>
  <c r="AI95" i="20"/>
  <c r="BD95" i="20" s="1"/>
  <c r="AI108" i="20"/>
  <c r="BD108" i="20" s="1"/>
  <c r="AI82" i="20"/>
  <c r="BD82" i="20" s="1"/>
  <c r="AI104" i="20"/>
  <c r="BD104" i="20" s="1"/>
  <c r="HZ111" i="20" l="1"/>
  <c r="E111" i="20"/>
  <c r="F111" i="20"/>
  <c r="EW111" i="20"/>
  <c r="GL111" i="20"/>
  <c r="HF111" i="20"/>
  <c r="HF9" i="20" s="1"/>
  <c r="EX6" i="20" s="1"/>
  <c r="AC111" i="20"/>
  <c r="FB111" i="20"/>
  <c r="FB9" i="20" s="1"/>
  <c r="EH4" i="20" s="1"/>
  <c r="Z58" i="21" s="1"/>
  <c r="EH111" i="20"/>
  <c r="EH9" i="20" s="1"/>
  <c r="EH3" i="20" s="1"/>
  <c r="Z57" i="21" s="1"/>
  <c r="HK111" i="20"/>
  <c r="HK9" i="20" s="1"/>
  <c r="EI7" i="20" s="1"/>
  <c r="AA61" i="21" s="1"/>
  <c r="FW111" i="20"/>
  <c r="FW9" i="20" s="1"/>
  <c r="EI5" i="20" s="1"/>
  <c r="AA59" i="21" s="1"/>
  <c r="HL111" i="20"/>
  <c r="HL9" i="20" s="1"/>
  <c r="EJ7" i="20" s="1"/>
  <c r="AB61" i="21" s="1"/>
  <c r="HJ111" i="20"/>
  <c r="HJ9" i="20" s="1"/>
  <c r="EH7" i="20" s="1"/>
  <c r="Z61" i="21" s="1"/>
  <c r="GP111" i="20"/>
  <c r="GP9" i="20" s="1"/>
  <c r="EH6" i="20" s="1"/>
  <c r="Z60" i="21" s="1"/>
  <c r="FV111" i="20"/>
  <c r="FV9" i="20" s="1"/>
  <c r="EH5" i="20" s="1"/>
  <c r="Z59" i="21" s="1"/>
  <c r="FD111" i="20"/>
  <c r="FD9" i="20" s="1"/>
  <c r="EJ4" i="20" s="1"/>
  <c r="AB58" i="21" s="1"/>
  <c r="FC111" i="20"/>
  <c r="FC9" i="20" s="1"/>
  <c r="EI4" i="20" s="1"/>
  <c r="AA58" i="21" s="1"/>
  <c r="EI111" i="20"/>
  <c r="EI9" i="20" s="1"/>
  <c r="EI3" i="20" s="1"/>
  <c r="AA57" i="21" s="1"/>
  <c r="HM111" i="20"/>
  <c r="HM9" i="20" s="1"/>
  <c r="EK7" i="20" s="1"/>
  <c r="AC61" i="21" s="1"/>
  <c r="GS111" i="20"/>
  <c r="GS9" i="20" s="1"/>
  <c r="EK6" i="20" s="1"/>
  <c r="AC60" i="21" s="1"/>
  <c r="GR111" i="20"/>
  <c r="GR9" i="20" s="1"/>
  <c r="EJ6" i="20" s="1"/>
  <c r="AB60" i="21" s="1"/>
  <c r="GQ111" i="20"/>
  <c r="GQ9" i="20" s="1"/>
  <c r="EI6" i="20" s="1"/>
  <c r="AA60" i="21" s="1"/>
  <c r="FX111" i="20"/>
  <c r="FX9" i="20" s="1"/>
  <c r="EJ5" i="20" s="1"/>
  <c r="AB59" i="21" s="1"/>
  <c r="FE111" i="20"/>
  <c r="FE9" i="20" s="1"/>
  <c r="EK4" i="20" s="1"/>
  <c r="AC58" i="21" s="1"/>
  <c r="FY111" i="20"/>
  <c r="FY9" i="20" s="1"/>
  <c r="EK5" i="20" s="1"/>
  <c r="AC59" i="21" s="1"/>
  <c r="EJ111" i="20"/>
  <c r="EJ9" i="20" s="1"/>
  <c r="EJ3" i="20" s="1"/>
  <c r="AB57" i="21" s="1"/>
  <c r="GT111" i="20"/>
  <c r="GT9" i="20" s="1"/>
  <c r="EL6" i="20" s="1"/>
  <c r="AD60" i="21" s="1"/>
  <c r="FF111" i="20"/>
  <c r="FF9" i="20" s="1"/>
  <c r="EL4" i="20" s="1"/>
  <c r="AD58" i="21" s="1"/>
  <c r="HN111" i="20"/>
  <c r="HN9" i="20" s="1"/>
  <c r="EL7" i="20" s="1"/>
  <c r="AD61" i="21" s="1"/>
  <c r="FZ111" i="20"/>
  <c r="FZ9" i="20" s="1"/>
  <c r="EL5" i="20" s="1"/>
  <c r="AD59" i="21" s="1"/>
  <c r="EK111" i="20"/>
  <c r="EK9" i="20" s="1"/>
  <c r="EK3" i="20" s="1"/>
  <c r="AC57" i="21" s="1"/>
  <c r="GU111" i="20"/>
  <c r="GU9" i="20" s="1"/>
  <c r="EM6" i="20" s="1"/>
  <c r="AE60" i="21" s="1"/>
  <c r="HO111" i="20"/>
  <c r="HO9" i="20" s="1"/>
  <c r="EM7" i="20" s="1"/>
  <c r="AE61" i="21" s="1"/>
  <c r="GA111" i="20"/>
  <c r="GA9" i="20" s="1"/>
  <c r="EM5" i="20" s="1"/>
  <c r="AE59" i="21" s="1"/>
  <c r="FG111" i="20"/>
  <c r="FG9" i="20" s="1"/>
  <c r="EM4" i="20" s="1"/>
  <c r="AE58" i="21" s="1"/>
  <c r="EL111" i="20"/>
  <c r="EL9" i="20" s="1"/>
  <c r="EL3" i="20" s="1"/>
  <c r="AD57" i="21" s="1"/>
  <c r="GV111" i="20"/>
  <c r="GV9" i="20" s="1"/>
  <c r="EN6" i="20" s="1"/>
  <c r="AF60" i="21" s="1"/>
  <c r="FH111" i="20"/>
  <c r="FH9" i="20" s="1"/>
  <c r="EN4" i="20" s="1"/>
  <c r="AF58" i="21" s="1"/>
  <c r="HP111" i="20"/>
  <c r="HP9" i="20" s="1"/>
  <c r="EN7" i="20" s="1"/>
  <c r="AF61" i="21" s="1"/>
  <c r="GB111" i="20"/>
  <c r="GB9" i="20" s="1"/>
  <c r="EN5" i="20" s="1"/>
  <c r="AF59" i="21" s="1"/>
  <c r="EM111" i="20"/>
  <c r="EM9" i="20" s="1"/>
  <c r="EM3" i="20" s="1"/>
  <c r="AE57" i="21" s="1"/>
  <c r="GW111" i="20"/>
  <c r="GW9" i="20" s="1"/>
  <c r="EO6" i="20" s="1"/>
  <c r="AG60" i="21" s="1"/>
  <c r="GC111" i="20"/>
  <c r="GC9" i="20" s="1"/>
  <c r="EO5" i="20" s="1"/>
  <c r="AG59" i="21" s="1"/>
  <c r="FI111" i="20"/>
  <c r="FI9" i="20" s="1"/>
  <c r="EO4" i="20" s="1"/>
  <c r="AG58" i="21" s="1"/>
  <c r="EN111" i="20"/>
  <c r="EN9" i="20" s="1"/>
  <c r="EN3" i="20" s="1"/>
  <c r="AF57" i="21" s="1"/>
  <c r="HQ111" i="20"/>
  <c r="HQ9" i="20" s="1"/>
  <c r="EO7" i="20" s="1"/>
  <c r="AG61" i="21" s="1"/>
  <c r="GX111" i="20"/>
  <c r="GX9" i="20" s="1"/>
  <c r="EP6" i="20" s="1"/>
  <c r="FJ111" i="20"/>
  <c r="FJ9" i="20" s="1"/>
  <c r="EP4" i="20" s="1"/>
  <c r="HR111" i="20"/>
  <c r="HR9" i="20" s="1"/>
  <c r="EP7" i="20" s="1"/>
  <c r="GD111" i="20"/>
  <c r="GD9" i="20" s="1"/>
  <c r="EP5" i="20" s="1"/>
  <c r="EO111" i="20"/>
  <c r="EO9" i="20" s="1"/>
  <c r="EO3" i="20" s="1"/>
  <c r="AG57" i="21" s="1"/>
  <c r="HS111" i="20"/>
  <c r="HS9" i="20" s="1"/>
  <c r="EQ7" i="20" s="1"/>
  <c r="GY111" i="20"/>
  <c r="GY9" i="20" s="1"/>
  <c r="EQ6" i="20" s="1"/>
  <c r="GE111" i="20"/>
  <c r="GE9" i="20" s="1"/>
  <c r="EQ5" i="20" s="1"/>
  <c r="FK111" i="20"/>
  <c r="FK9" i="20" s="1"/>
  <c r="EQ4" i="20" s="1"/>
  <c r="EP111" i="20"/>
  <c r="EP9" i="20" s="1"/>
  <c r="EP3" i="20" s="1"/>
  <c r="GF111" i="20"/>
  <c r="GF9" i="20" s="1"/>
  <c r="ER5" i="20" s="1"/>
  <c r="FL111" i="20"/>
  <c r="FL9" i="20" s="1"/>
  <c r="ER4" i="20" s="1"/>
  <c r="EQ111" i="20"/>
  <c r="EQ9" i="20" s="1"/>
  <c r="HT111" i="20"/>
  <c r="HT9" i="20" s="1"/>
  <c r="ER7" i="20" s="1"/>
  <c r="GZ111" i="20"/>
  <c r="GZ9" i="20" s="1"/>
  <c r="ER6" i="20" s="1"/>
  <c r="HU111" i="20"/>
  <c r="HU9" i="20" s="1"/>
  <c r="ES7" i="20" s="1"/>
  <c r="HA111" i="20"/>
  <c r="HA9" i="20" s="1"/>
  <c r="ES6" i="20" s="1"/>
  <c r="FM111" i="20"/>
  <c r="FM9" i="20" s="1"/>
  <c r="ES4" i="20" s="1"/>
  <c r="GG111" i="20"/>
  <c r="GG9" i="20" s="1"/>
  <c r="ES5" i="20" s="1"/>
  <c r="ER111" i="20"/>
  <c r="ER9" i="20" s="1"/>
  <c r="ER3" i="20" s="1"/>
  <c r="HV111" i="20"/>
  <c r="HV9" i="20" s="1"/>
  <c r="ET7" i="20" s="1"/>
  <c r="HB111" i="20"/>
  <c r="HB9" i="20" s="1"/>
  <c r="ET6" i="20" s="1"/>
  <c r="GH111" i="20"/>
  <c r="GH9" i="20" s="1"/>
  <c r="ET5" i="20" s="1"/>
  <c r="FN111" i="20"/>
  <c r="FN9" i="20" s="1"/>
  <c r="ET4" i="20" s="1"/>
  <c r="ES111" i="20"/>
  <c r="ES9" i="20" s="1"/>
  <c r="ES3" i="20" s="1"/>
  <c r="HW111" i="20"/>
  <c r="HW9" i="20" s="1"/>
  <c r="EU7" i="20" s="1"/>
  <c r="FO111" i="20"/>
  <c r="FO9" i="20" s="1"/>
  <c r="EU4" i="20" s="1"/>
  <c r="ET111" i="20"/>
  <c r="ET9" i="20" s="1"/>
  <c r="ET3" i="20" s="1"/>
  <c r="HC111" i="20"/>
  <c r="HC9" i="20" s="1"/>
  <c r="EU6" i="20" s="1"/>
  <c r="GI111" i="20"/>
  <c r="GI9" i="20" s="1"/>
  <c r="EU5" i="20" s="1"/>
  <c r="HX111" i="20"/>
  <c r="HX9" i="20" s="1"/>
  <c r="EV7" i="20" s="1"/>
  <c r="HD111" i="20"/>
  <c r="HD9" i="20" s="1"/>
  <c r="EV6" i="20" s="1"/>
  <c r="GJ111" i="20"/>
  <c r="GJ9" i="20" s="1"/>
  <c r="EV5" i="20" s="1"/>
  <c r="FP111" i="20"/>
  <c r="FP9" i="20" s="1"/>
  <c r="EV4" i="20" s="1"/>
  <c r="EU111" i="20"/>
  <c r="EU9" i="20" s="1"/>
  <c r="EU3" i="20" s="1"/>
  <c r="HY111" i="20"/>
  <c r="HY9" i="20" s="1"/>
  <c r="EW7" i="20" s="1"/>
  <c r="HE111" i="20"/>
  <c r="HE9" i="20" s="1"/>
  <c r="EW6" i="20" s="1"/>
  <c r="GK111" i="20"/>
  <c r="GK9" i="20" s="1"/>
  <c r="EW5" i="20" s="1"/>
  <c r="FQ111" i="20"/>
  <c r="FQ9" i="20" s="1"/>
  <c r="EW4" i="20" s="1"/>
  <c r="EV111" i="20"/>
  <c r="EV9" i="20" s="1"/>
  <c r="EV3" i="20" s="1"/>
  <c r="FR111" i="20"/>
  <c r="FR9" i="20" s="1"/>
  <c r="EX4" i="20" s="1"/>
  <c r="HZ9" i="20"/>
  <c r="EX7" i="20" s="1"/>
  <c r="IA135" i="20"/>
  <c r="IA134" i="20"/>
  <c r="IA132" i="20"/>
  <c r="IA131" i="20"/>
  <c r="IA130" i="20"/>
  <c r="IA129" i="20"/>
  <c r="IA128" i="20"/>
  <c r="IA126" i="20"/>
  <c r="IA125" i="20"/>
  <c r="IA124" i="20"/>
  <c r="IA123" i="20"/>
  <c r="IA111" i="20"/>
  <c r="IA110" i="20"/>
  <c r="IA109" i="20"/>
  <c r="IA108" i="20"/>
  <c r="IA107" i="20"/>
  <c r="IA105" i="20"/>
  <c r="IA104" i="20"/>
  <c r="IA103" i="20"/>
  <c r="IA97" i="20"/>
  <c r="IA96" i="20"/>
  <c r="IA95" i="20"/>
  <c r="IA94" i="20"/>
  <c r="IA93" i="20"/>
  <c r="IA92" i="20"/>
  <c r="IA91" i="20"/>
  <c r="IA90" i="20"/>
  <c r="IA89" i="20"/>
  <c r="IA88" i="20"/>
  <c r="IA86" i="20"/>
  <c r="IA84" i="20"/>
  <c r="IA83" i="20"/>
  <c r="IA106" i="20"/>
  <c r="IA82" i="20"/>
  <c r="IA81" i="20"/>
  <c r="IA78" i="20"/>
  <c r="IA77" i="20"/>
  <c r="IA76" i="20"/>
  <c r="IA75" i="20"/>
  <c r="IA74" i="20"/>
  <c r="IA73" i="20"/>
  <c r="IA69" i="20"/>
  <c r="IA68" i="20"/>
  <c r="IA67" i="20"/>
  <c r="IA66" i="20"/>
  <c r="IA64" i="20"/>
  <c r="IA63" i="20"/>
  <c r="IA62" i="20"/>
  <c r="IA59" i="20"/>
  <c r="IA58" i="20"/>
  <c r="IA57" i="20"/>
  <c r="IA56" i="20"/>
  <c r="IA55" i="20"/>
  <c r="IA54" i="20"/>
  <c r="IA53" i="20"/>
  <c r="IA50" i="20"/>
  <c r="IA49" i="20"/>
  <c r="IA48" i="20"/>
  <c r="IA47" i="20"/>
  <c r="IA46" i="20"/>
  <c r="IA45" i="20"/>
  <c r="IA44" i="20"/>
  <c r="IA43" i="20"/>
  <c r="IA42" i="20"/>
  <c r="IA39" i="20"/>
  <c r="IA38" i="20"/>
  <c r="IA37" i="20"/>
  <c r="IA36" i="20"/>
  <c r="IA33" i="20"/>
  <c r="IA32" i="20"/>
  <c r="IA31" i="20"/>
  <c r="IA30" i="20"/>
  <c r="IA29" i="20"/>
  <c r="IA28" i="20"/>
  <c r="IA27" i="20"/>
  <c r="IA26" i="20"/>
  <c r="IA25" i="20"/>
  <c r="IA24" i="20"/>
  <c r="IA23" i="20"/>
  <c r="IA22" i="20"/>
  <c r="IA21" i="20"/>
  <c r="IA20" i="20"/>
  <c r="IA19" i="20"/>
  <c r="IA18" i="20"/>
  <c r="IA17" i="20"/>
  <c r="IA16" i="20"/>
  <c r="IA15" i="20"/>
  <c r="IA14" i="20"/>
  <c r="IA13" i="20"/>
  <c r="IA12" i="20"/>
  <c r="IB11" i="20"/>
  <c r="IB112" i="20" s="1"/>
  <c r="HG135" i="20"/>
  <c r="HG134" i="20"/>
  <c r="HG132" i="20"/>
  <c r="HG131" i="20"/>
  <c r="HG130" i="20"/>
  <c r="HG129" i="20"/>
  <c r="HG128" i="20"/>
  <c r="HG126" i="20"/>
  <c r="HG125" i="20"/>
  <c r="HG124" i="20"/>
  <c r="HG123" i="20"/>
  <c r="HG111" i="20"/>
  <c r="HG110" i="20"/>
  <c r="HG109" i="20"/>
  <c r="HG108" i="20"/>
  <c r="HG107" i="20"/>
  <c r="HG106" i="20"/>
  <c r="HG105" i="20"/>
  <c r="HG104" i="20"/>
  <c r="HG103" i="20"/>
  <c r="HG97" i="20"/>
  <c r="HG96" i="20"/>
  <c r="HG95" i="20"/>
  <c r="HG94" i="20"/>
  <c r="HG93" i="20"/>
  <c r="HG92" i="20"/>
  <c r="HG91" i="20"/>
  <c r="HG90" i="20"/>
  <c r="HG89" i="20"/>
  <c r="HG88" i="20"/>
  <c r="HG86" i="20"/>
  <c r="HG84" i="20"/>
  <c r="HG83" i="20"/>
  <c r="HG82" i="20"/>
  <c r="HG81" i="20"/>
  <c r="HG78" i="20"/>
  <c r="HG77" i="20"/>
  <c r="HG76" i="20"/>
  <c r="HG75" i="20"/>
  <c r="HG74" i="20"/>
  <c r="HG73" i="20"/>
  <c r="HG69" i="20"/>
  <c r="HG68" i="20"/>
  <c r="HG67" i="20"/>
  <c r="HG66" i="20"/>
  <c r="HG64" i="20"/>
  <c r="HG63" i="20"/>
  <c r="HG62" i="20"/>
  <c r="HG59" i="20"/>
  <c r="HG58" i="20"/>
  <c r="HG57" i="20"/>
  <c r="HG56" i="20"/>
  <c r="HG55" i="20"/>
  <c r="HG54" i="20"/>
  <c r="HG53" i="20"/>
  <c r="HG50" i="20"/>
  <c r="HG49" i="20"/>
  <c r="HG48" i="20"/>
  <c r="HG47" i="20"/>
  <c r="HG46" i="20"/>
  <c r="HG45" i="20"/>
  <c r="HG44" i="20"/>
  <c r="HG43" i="20"/>
  <c r="HG42" i="20"/>
  <c r="HG39" i="20"/>
  <c r="HG38" i="20"/>
  <c r="HG37" i="20"/>
  <c r="HG36" i="20"/>
  <c r="HG33" i="20"/>
  <c r="HG32" i="20"/>
  <c r="HG31" i="20"/>
  <c r="HG30" i="20"/>
  <c r="HG29" i="20"/>
  <c r="HG28" i="20"/>
  <c r="HG27" i="20"/>
  <c r="HG26" i="20"/>
  <c r="HG25" i="20"/>
  <c r="HG24" i="20"/>
  <c r="HG23" i="20"/>
  <c r="HG22" i="20"/>
  <c r="HG21" i="20"/>
  <c r="HG20" i="20"/>
  <c r="HG19" i="20"/>
  <c r="HG18" i="20"/>
  <c r="HG17" i="20"/>
  <c r="HG16" i="20"/>
  <c r="HG15" i="20"/>
  <c r="HG14" i="20"/>
  <c r="HG13" i="20"/>
  <c r="HG12" i="20"/>
  <c r="HH11" i="20"/>
  <c r="HH112" i="20" s="1"/>
  <c r="GL9" i="20"/>
  <c r="EX5" i="20" s="1"/>
  <c r="GM135" i="20"/>
  <c r="GM134" i="20"/>
  <c r="GM132" i="20"/>
  <c r="GM131" i="20"/>
  <c r="GM130" i="20"/>
  <c r="GM129" i="20"/>
  <c r="GM128" i="20"/>
  <c r="GM126" i="20"/>
  <c r="GM125" i="20"/>
  <c r="GM124" i="20"/>
  <c r="GM123" i="20"/>
  <c r="GM111" i="20"/>
  <c r="GM110" i="20"/>
  <c r="GM109" i="20"/>
  <c r="GM108" i="20"/>
  <c r="GM107" i="20"/>
  <c r="GM106" i="20"/>
  <c r="GM105" i="20"/>
  <c r="GM104" i="20"/>
  <c r="GM103" i="20"/>
  <c r="GM97" i="20"/>
  <c r="GM96" i="20"/>
  <c r="GM95" i="20"/>
  <c r="GM94" i="20"/>
  <c r="GM93" i="20"/>
  <c r="GM92" i="20"/>
  <c r="GM91" i="20"/>
  <c r="GM90" i="20"/>
  <c r="GM89" i="20"/>
  <c r="GM88" i="20"/>
  <c r="GM86" i="20"/>
  <c r="GM84" i="20"/>
  <c r="GM83" i="20"/>
  <c r="GM82" i="20"/>
  <c r="GM81" i="20"/>
  <c r="GM78" i="20"/>
  <c r="GM77" i="20"/>
  <c r="GM76" i="20"/>
  <c r="GM75" i="20"/>
  <c r="GM74" i="20"/>
  <c r="GM73" i="20"/>
  <c r="GM69" i="20"/>
  <c r="GM68" i="20"/>
  <c r="GM67" i="20"/>
  <c r="GM66" i="20"/>
  <c r="GM64" i="20"/>
  <c r="GM63" i="20"/>
  <c r="GM62" i="20"/>
  <c r="GM59" i="20"/>
  <c r="GM58" i="20"/>
  <c r="GM57" i="20"/>
  <c r="GM56" i="20"/>
  <c r="GM55" i="20"/>
  <c r="GM54" i="20"/>
  <c r="GM53" i="20"/>
  <c r="GM50" i="20"/>
  <c r="GM49" i="20"/>
  <c r="GM48" i="20"/>
  <c r="GM47" i="20"/>
  <c r="GM46" i="20"/>
  <c r="GM45" i="20"/>
  <c r="GM44" i="20"/>
  <c r="GM43" i="20"/>
  <c r="GM42" i="20"/>
  <c r="GM39" i="20"/>
  <c r="GM38" i="20"/>
  <c r="GM37" i="20"/>
  <c r="GM36" i="20"/>
  <c r="GM33" i="20"/>
  <c r="GM32" i="20"/>
  <c r="GM31" i="20"/>
  <c r="GM30" i="20"/>
  <c r="GM29" i="20"/>
  <c r="GM28" i="20"/>
  <c r="GM27" i="20"/>
  <c r="GM26" i="20"/>
  <c r="GM25" i="20"/>
  <c r="GM24" i="20"/>
  <c r="GM23" i="20"/>
  <c r="GM22" i="20"/>
  <c r="GM21" i="20"/>
  <c r="GM20" i="20"/>
  <c r="GM19" i="20"/>
  <c r="GM18" i="20"/>
  <c r="GM17" i="20"/>
  <c r="GM16" i="20"/>
  <c r="GM15" i="20"/>
  <c r="GM14" i="20"/>
  <c r="GM13" i="20"/>
  <c r="GM12" i="20"/>
  <c r="GN11" i="20"/>
  <c r="GN112" i="20" s="1"/>
  <c r="FS135" i="20"/>
  <c r="FS134" i="20"/>
  <c r="FS132" i="20"/>
  <c r="FS131" i="20"/>
  <c r="FS130" i="20"/>
  <c r="FS129" i="20"/>
  <c r="FS128" i="20"/>
  <c r="FS126" i="20"/>
  <c r="FS125" i="20"/>
  <c r="FS123" i="20"/>
  <c r="FS110" i="20"/>
  <c r="FS108" i="20"/>
  <c r="FS106" i="20"/>
  <c r="FS104" i="20"/>
  <c r="FS97" i="20"/>
  <c r="FS95" i="20"/>
  <c r="FS124" i="20"/>
  <c r="FS111" i="20"/>
  <c r="FS109" i="20"/>
  <c r="FS107" i="20"/>
  <c r="FS105" i="20"/>
  <c r="FS103" i="20"/>
  <c r="FS96" i="20"/>
  <c r="FS93" i="20"/>
  <c r="FS91" i="20"/>
  <c r="FS89" i="20"/>
  <c r="FS86" i="20"/>
  <c r="FS83" i="20"/>
  <c r="FS81" i="20"/>
  <c r="FS77" i="20"/>
  <c r="FS75" i="20"/>
  <c r="FS73" i="20"/>
  <c r="FS68" i="20"/>
  <c r="FS66" i="20"/>
  <c r="FS63" i="20"/>
  <c r="FS59" i="20"/>
  <c r="FS57" i="20"/>
  <c r="FS56" i="20"/>
  <c r="FS55" i="20"/>
  <c r="FS54" i="20"/>
  <c r="FS53" i="20"/>
  <c r="FS50" i="20"/>
  <c r="FS49" i="20"/>
  <c r="FS48" i="20"/>
  <c r="FS47" i="20"/>
  <c r="FS46" i="20"/>
  <c r="FS45" i="20"/>
  <c r="FS44" i="20"/>
  <c r="FS43" i="20"/>
  <c r="FS42" i="20"/>
  <c r="FS39" i="20"/>
  <c r="FS38" i="20"/>
  <c r="FS37" i="20"/>
  <c r="FS36" i="20"/>
  <c r="FS33" i="20"/>
  <c r="FS32" i="20"/>
  <c r="FS31" i="20"/>
  <c r="FS30" i="20"/>
  <c r="FS29" i="20"/>
  <c r="FS28" i="20"/>
  <c r="FS27" i="20"/>
  <c r="FS26" i="20"/>
  <c r="FS25" i="20"/>
  <c r="FS24" i="20"/>
  <c r="FS23" i="20"/>
  <c r="FS22" i="20"/>
  <c r="FS21" i="20"/>
  <c r="FS20" i="20"/>
  <c r="FS19" i="20"/>
  <c r="FS18" i="20"/>
  <c r="FS17" i="20"/>
  <c r="FS16" i="20"/>
  <c r="FS15" i="20"/>
  <c r="FS14" i="20"/>
  <c r="FS13" i="20"/>
  <c r="FS12" i="20"/>
  <c r="FS94" i="20"/>
  <c r="FS92" i="20"/>
  <c r="FS90" i="20"/>
  <c r="FS88" i="20"/>
  <c r="FT11" i="20"/>
  <c r="FT112" i="20" s="1"/>
  <c r="FS84" i="20"/>
  <c r="FS82" i="20"/>
  <c r="FS78" i="20"/>
  <c r="FS76" i="20"/>
  <c r="FS74" i="20"/>
  <c r="FS69" i="20"/>
  <c r="FS67" i="20"/>
  <c r="FS64" i="20"/>
  <c r="FS62" i="20"/>
  <c r="FS58" i="20"/>
  <c r="EW9" i="20"/>
  <c r="EW3" i="20" s="1"/>
  <c r="EY10" i="20"/>
  <c r="EY112" i="20" s="1"/>
  <c r="EX13" i="20"/>
  <c r="EX14" i="20"/>
  <c r="EX15" i="20"/>
  <c r="EX16" i="20"/>
  <c r="EX17" i="20"/>
  <c r="EX18" i="20"/>
  <c r="EX19" i="20"/>
  <c r="EX20" i="20"/>
  <c r="EX21" i="20"/>
  <c r="EX22" i="20"/>
  <c r="EX23" i="20"/>
  <c r="EX24" i="20"/>
  <c r="EX25" i="20"/>
  <c r="EX26" i="20"/>
  <c r="EX27" i="20"/>
  <c r="EX28" i="20"/>
  <c r="EX29" i="20"/>
  <c r="EX30" i="20"/>
  <c r="EX31" i="20"/>
  <c r="EX32" i="20"/>
  <c r="EX33" i="20"/>
  <c r="EX36" i="20"/>
  <c r="EX37" i="20"/>
  <c r="EX38" i="20"/>
  <c r="EX39" i="20"/>
  <c r="EX42" i="20"/>
  <c r="EX43" i="20"/>
  <c r="EX44" i="20"/>
  <c r="EX45" i="20"/>
  <c r="EX46" i="20"/>
  <c r="EX47" i="20"/>
  <c r="EX48" i="20"/>
  <c r="EX49" i="20"/>
  <c r="EX50" i="20"/>
  <c r="EX53" i="20"/>
  <c r="EX54" i="20"/>
  <c r="EX55" i="20"/>
  <c r="EX56" i="20"/>
  <c r="EX57" i="20"/>
  <c r="EX58" i="20"/>
  <c r="EX59" i="20"/>
  <c r="EX62" i="20"/>
  <c r="EX63" i="20"/>
  <c r="EX64" i="20"/>
  <c r="EX66" i="20"/>
  <c r="EX67" i="20"/>
  <c r="EX68" i="20"/>
  <c r="EX69" i="20"/>
  <c r="EX73" i="20"/>
  <c r="EX74" i="20"/>
  <c r="EX75" i="20"/>
  <c r="EX76" i="20"/>
  <c r="EX77" i="20"/>
  <c r="EX78" i="20"/>
  <c r="EX81" i="20"/>
  <c r="EX82" i="20"/>
  <c r="EX83" i="20"/>
  <c r="EX84" i="20"/>
  <c r="EX86" i="20"/>
  <c r="EX88" i="20"/>
  <c r="EX89" i="20"/>
  <c r="EX90" i="20"/>
  <c r="EX91" i="20"/>
  <c r="EX92" i="20"/>
  <c r="EX93" i="20"/>
  <c r="EX94" i="20"/>
  <c r="EX95" i="20"/>
  <c r="EX96" i="20"/>
  <c r="EX97" i="20"/>
  <c r="EX103" i="20"/>
  <c r="EX104" i="20"/>
  <c r="EX105" i="20"/>
  <c r="EX106" i="20"/>
  <c r="EX107" i="20"/>
  <c r="EX108" i="20"/>
  <c r="EX109" i="20"/>
  <c r="EX110" i="20"/>
  <c r="EX111" i="20"/>
  <c r="EX123" i="20"/>
  <c r="EX124" i="20"/>
  <c r="EX125" i="20"/>
  <c r="EX126" i="20"/>
  <c r="EX128" i="20"/>
  <c r="EX129" i="20"/>
  <c r="EX130" i="20"/>
  <c r="EX131" i="20"/>
  <c r="EX132" i="20"/>
  <c r="EX134" i="20"/>
  <c r="EX135" i="20"/>
  <c r="EX12" i="20"/>
  <c r="E2" i="7"/>
  <c r="A3" i="24"/>
  <c r="AJ128" i="20"/>
  <c r="BE128" i="20" s="1"/>
  <c r="AJ129" i="20"/>
  <c r="BE129" i="20" s="1"/>
  <c r="AJ130" i="20"/>
  <c r="BE130" i="20" s="1"/>
  <c r="AJ132" i="20"/>
  <c r="BE132" i="20" s="1"/>
  <c r="AJ134" i="20"/>
  <c r="BE134" i="20" s="1"/>
  <c r="AJ131" i="20"/>
  <c r="BE131" i="20" s="1"/>
  <c r="AJ135" i="20"/>
  <c r="BE135" i="20" s="1"/>
  <c r="BD103" i="20"/>
  <c r="AJ123" i="20"/>
  <c r="BE123" i="20" s="1"/>
  <c r="AJ125" i="20"/>
  <c r="BE125" i="20" s="1"/>
  <c r="AJ126" i="20"/>
  <c r="BE126" i="20" s="1"/>
  <c r="AJ86" i="20"/>
  <c r="BE86" i="20" s="1"/>
  <c r="IB12" i="3"/>
  <c r="AJ85" i="20"/>
  <c r="BE85" i="20" s="1"/>
  <c r="AJ112" i="20"/>
  <c r="BE112" i="20" s="1"/>
  <c r="AJ64" i="20"/>
  <c r="BE64" i="20" s="1"/>
  <c r="AJ113" i="20"/>
  <c r="BE113" i="20" s="1"/>
  <c r="AJ114" i="20"/>
  <c r="BE114" i="20" s="1"/>
  <c r="AJ115" i="20"/>
  <c r="BE115" i="20" s="1"/>
  <c r="P111" i="20"/>
  <c r="AJ111" i="20"/>
  <c r="BE111" i="20" s="1"/>
  <c r="AH111" i="20"/>
  <c r="BC111" i="20" s="1"/>
  <c r="AF111" i="20"/>
  <c r="BA111" i="20" s="1"/>
  <c r="AG111" i="20"/>
  <c r="BB111" i="20" s="1"/>
  <c r="AI111" i="20"/>
  <c r="BD111" i="20" s="1"/>
  <c r="AE18" i="20"/>
  <c r="A19" i="20"/>
  <c r="AJ19" i="20" s="1"/>
  <c r="BE19" i="20" s="1"/>
  <c r="AJ91" i="20"/>
  <c r="BE91" i="20" s="1"/>
  <c r="AJ93" i="20"/>
  <c r="BE93" i="20" s="1"/>
  <c r="AJ88" i="20"/>
  <c r="BE88" i="20" s="1"/>
  <c r="AJ89" i="20"/>
  <c r="BE89" i="20" s="1"/>
  <c r="AJ90" i="20"/>
  <c r="BE90" i="20" s="1"/>
  <c r="AJ81" i="20"/>
  <c r="BE81" i="20" s="1"/>
  <c r="AJ84" i="20"/>
  <c r="BE84" i="20" s="1"/>
  <c r="AJ83" i="20"/>
  <c r="BE83" i="20" s="1"/>
  <c r="AJ82" i="20"/>
  <c r="BE82" i="20" s="1"/>
  <c r="AJ56" i="20"/>
  <c r="BE56" i="20" s="1"/>
  <c r="AJ57" i="20"/>
  <c r="BE57" i="20" s="1"/>
  <c r="AJ53" i="20"/>
  <c r="BE53" i="20" s="1"/>
  <c r="AJ58" i="20"/>
  <c r="BE58" i="20" s="1"/>
  <c r="AJ54" i="20"/>
  <c r="BE54" i="20" s="1"/>
  <c r="AJ55" i="20"/>
  <c r="BE55" i="20" s="1"/>
  <c r="AJ50" i="20"/>
  <c r="BE50" i="20" s="1"/>
  <c r="AJ46" i="20"/>
  <c r="BE46" i="20" s="1"/>
  <c r="AJ48" i="20"/>
  <c r="BE48" i="20" s="1"/>
  <c r="AJ44" i="20"/>
  <c r="BE44" i="20" s="1"/>
  <c r="AJ38" i="20"/>
  <c r="BE38" i="20" s="1"/>
  <c r="AJ36" i="20"/>
  <c r="BE36" i="20" s="1"/>
  <c r="AJ42" i="20"/>
  <c r="BE42" i="20" s="1"/>
  <c r="AJ32" i="20"/>
  <c r="BE32" i="20" s="1"/>
  <c r="AJ29" i="20"/>
  <c r="BE29" i="20" s="1"/>
  <c r="AJ27" i="20"/>
  <c r="BE27" i="20" s="1"/>
  <c r="AJ16" i="20"/>
  <c r="BE16" i="20" s="1"/>
  <c r="AJ25" i="20"/>
  <c r="BE25" i="20" s="1"/>
  <c r="AJ23" i="20"/>
  <c r="BE23" i="20" s="1"/>
  <c r="AJ18" i="20"/>
  <c r="BE18" i="20" s="1"/>
  <c r="AK11" i="20"/>
  <c r="AJ14" i="20"/>
  <c r="BE14" i="20" s="1"/>
  <c r="AJ17" i="20"/>
  <c r="BE17" i="20" s="1"/>
  <c r="AJ15" i="20"/>
  <c r="BE15" i="20" s="1"/>
  <c r="AJ26" i="20"/>
  <c r="BE26" i="20" s="1"/>
  <c r="AJ33" i="20"/>
  <c r="BE33" i="20" s="1"/>
  <c r="AJ24" i="20"/>
  <c r="BE24" i="20" s="1"/>
  <c r="AJ66" i="20"/>
  <c r="BE66" i="20" s="1"/>
  <c r="AJ73" i="20"/>
  <c r="BE73" i="20" s="1"/>
  <c r="AJ37" i="20"/>
  <c r="BE37" i="20" s="1"/>
  <c r="AJ49" i="20"/>
  <c r="BE49" i="20" s="1"/>
  <c r="AJ74" i="20"/>
  <c r="BE74" i="20" s="1"/>
  <c r="AJ109" i="20"/>
  <c r="BE109" i="20" s="1"/>
  <c r="AJ110" i="20"/>
  <c r="BE110" i="20" s="1"/>
  <c r="AJ59" i="20"/>
  <c r="BE59" i="20" s="1"/>
  <c r="AJ67" i="20"/>
  <c r="BE67" i="20" s="1"/>
  <c r="AJ78" i="20"/>
  <c r="BE78" i="20" s="1"/>
  <c r="AJ76" i="20"/>
  <c r="BE76" i="20" s="1"/>
  <c r="AJ104" i="20"/>
  <c r="BE104" i="20" s="1"/>
  <c r="AJ106" i="20"/>
  <c r="BE106" i="20" s="1"/>
  <c r="AJ43" i="20"/>
  <c r="BE43" i="20" s="1"/>
  <c r="AJ47" i="20"/>
  <c r="BE47" i="20" s="1"/>
  <c r="AJ68" i="20"/>
  <c r="BE68" i="20" s="1"/>
  <c r="AJ63" i="20"/>
  <c r="BE63" i="20" s="1"/>
  <c r="AJ97" i="20"/>
  <c r="BE97" i="20" s="1"/>
  <c r="AJ31" i="20"/>
  <c r="BE31" i="20" s="1"/>
  <c r="AJ45" i="20"/>
  <c r="BE45" i="20" s="1"/>
  <c r="AJ62" i="20"/>
  <c r="BE62" i="20" s="1"/>
  <c r="AJ69" i="20"/>
  <c r="BE69" i="20" s="1"/>
  <c r="AJ94" i="20"/>
  <c r="BE94" i="20" s="1"/>
  <c r="AJ105" i="20"/>
  <c r="BE105" i="20" s="1"/>
  <c r="AJ108" i="20"/>
  <c r="BE108" i="20" s="1"/>
  <c r="AJ28" i="20"/>
  <c r="BE28" i="20" s="1"/>
  <c r="AJ95" i="20"/>
  <c r="BE95" i="20" s="1"/>
  <c r="AJ107" i="20"/>
  <c r="BE107" i="20" s="1"/>
  <c r="AJ30" i="20"/>
  <c r="BE30" i="20" s="1"/>
  <c r="AJ75" i="20"/>
  <c r="BE75" i="20" s="1"/>
  <c r="CY85" i="3"/>
  <c r="CF85" i="3"/>
  <c r="BM85" i="3"/>
  <c r="AT85" i="3"/>
  <c r="EW8" i="20" l="1"/>
  <c r="EV8" i="20"/>
  <c r="ET8" i="20"/>
  <c r="ER8" i="20"/>
  <c r="EP8" i="20"/>
  <c r="GM9" i="20"/>
  <c r="EY5" i="20" s="1"/>
  <c r="EU8" i="20"/>
  <c r="ES8" i="20"/>
  <c r="EQ3" i="20"/>
  <c r="EO8" i="20"/>
  <c r="AG62" i="21" s="1"/>
  <c r="EN8" i="20"/>
  <c r="AF62" i="21" s="1"/>
  <c r="EM8" i="20"/>
  <c r="AE62" i="21" s="1"/>
  <c r="EK8" i="20"/>
  <c r="AC62" i="21" s="1"/>
  <c r="AH59" i="21"/>
  <c r="AH61" i="21"/>
  <c r="EH8" i="20"/>
  <c r="Z62" i="21" s="1"/>
  <c r="EL8" i="20"/>
  <c r="AD62" i="21" s="1"/>
  <c r="EJ8" i="20"/>
  <c r="AB62" i="21" s="1"/>
  <c r="EI8" i="20"/>
  <c r="AA62" i="21" s="1"/>
  <c r="AH60" i="21"/>
  <c r="AH58" i="21"/>
  <c r="IB135" i="20"/>
  <c r="IB134" i="20"/>
  <c r="IB132" i="20"/>
  <c r="IB131" i="20"/>
  <c r="IB130" i="20"/>
  <c r="IB129" i="20"/>
  <c r="IB128" i="20"/>
  <c r="IB126" i="20"/>
  <c r="IB125" i="20"/>
  <c r="IB124" i="20"/>
  <c r="IB123" i="20"/>
  <c r="IB111" i="20"/>
  <c r="IB110" i="20"/>
  <c r="IB109" i="20"/>
  <c r="IB108" i="20"/>
  <c r="IB107" i="20"/>
  <c r="IB106" i="20"/>
  <c r="IB105" i="20"/>
  <c r="IB104" i="20"/>
  <c r="IB103" i="20"/>
  <c r="IB97" i="20"/>
  <c r="IB96" i="20"/>
  <c r="IB95" i="20"/>
  <c r="IB94" i="20"/>
  <c r="IB93" i="20"/>
  <c r="IB92" i="20"/>
  <c r="IB91" i="20"/>
  <c r="IB90" i="20"/>
  <c r="IB89" i="20"/>
  <c r="IB88" i="20"/>
  <c r="IB86" i="20"/>
  <c r="IB84" i="20"/>
  <c r="IB83" i="20"/>
  <c r="IB82" i="20"/>
  <c r="IB81" i="20"/>
  <c r="IB78" i="20"/>
  <c r="IB77" i="20"/>
  <c r="IB76" i="20"/>
  <c r="IB75" i="20"/>
  <c r="IB74" i="20"/>
  <c r="IB73" i="20"/>
  <c r="IB69" i="20"/>
  <c r="IB68" i="20"/>
  <c r="IB67" i="20"/>
  <c r="IB66" i="20"/>
  <c r="IB64" i="20"/>
  <c r="IB63" i="20"/>
  <c r="IB62" i="20"/>
  <c r="IB59" i="20"/>
  <c r="IB58" i="20"/>
  <c r="IB57" i="20"/>
  <c r="IB56" i="20"/>
  <c r="IB55" i="20"/>
  <c r="IB54" i="20"/>
  <c r="IB53" i="20"/>
  <c r="IB50" i="20"/>
  <c r="IB49" i="20"/>
  <c r="IB48" i="20"/>
  <c r="IB47" i="20"/>
  <c r="IB46" i="20"/>
  <c r="IB45" i="20"/>
  <c r="IB44" i="20"/>
  <c r="IB43" i="20"/>
  <c r="IB42" i="20"/>
  <c r="IB39" i="20"/>
  <c r="IB38" i="20"/>
  <c r="IB37" i="20"/>
  <c r="IB36" i="20"/>
  <c r="IC11" i="20"/>
  <c r="IC112" i="20" s="1"/>
  <c r="IB33" i="20"/>
  <c r="IB32" i="20"/>
  <c r="IB31" i="20"/>
  <c r="IB30" i="20"/>
  <c r="IB29" i="20"/>
  <c r="IB28" i="20"/>
  <c r="IB27" i="20"/>
  <c r="IB26" i="20"/>
  <c r="IB25" i="20"/>
  <c r="IB24" i="20"/>
  <c r="IB23" i="20"/>
  <c r="IB22" i="20"/>
  <c r="IB21" i="20"/>
  <c r="IB20" i="20"/>
  <c r="IB19" i="20"/>
  <c r="IB18" i="20"/>
  <c r="IB17" i="20"/>
  <c r="IB16" i="20"/>
  <c r="IB15" i="20"/>
  <c r="IB14" i="20"/>
  <c r="IB13" i="20"/>
  <c r="IB12" i="20"/>
  <c r="IA9" i="20"/>
  <c r="EY7" i="20" s="1"/>
  <c r="HH135" i="20"/>
  <c r="HH134" i="20"/>
  <c r="HH132" i="20"/>
  <c r="HH131" i="20"/>
  <c r="HH130" i="20"/>
  <c r="HH129" i="20"/>
  <c r="HH128" i="20"/>
  <c r="HH126" i="20"/>
  <c r="HH125" i="20"/>
  <c r="HH124" i="20"/>
  <c r="HH123" i="20"/>
  <c r="HH111" i="20"/>
  <c r="HH110" i="20"/>
  <c r="HH109" i="20"/>
  <c r="HH108" i="20"/>
  <c r="HH107" i="20"/>
  <c r="HH106" i="20"/>
  <c r="HH105" i="20"/>
  <c r="HH104" i="20"/>
  <c r="HH103" i="20"/>
  <c r="HH97" i="20"/>
  <c r="HH96" i="20"/>
  <c r="HH95" i="20"/>
  <c r="HH94" i="20"/>
  <c r="HH93" i="20"/>
  <c r="HH92" i="20"/>
  <c r="HH91" i="20"/>
  <c r="HH90" i="20"/>
  <c r="HH89" i="20"/>
  <c r="HH88" i="20"/>
  <c r="HH86" i="20"/>
  <c r="HH84" i="20"/>
  <c r="HH83" i="20"/>
  <c r="HH82" i="20"/>
  <c r="HH81" i="20"/>
  <c r="HH78" i="20"/>
  <c r="HH77" i="20"/>
  <c r="HH76" i="20"/>
  <c r="HH75" i="20"/>
  <c r="HH74" i="20"/>
  <c r="HH73" i="20"/>
  <c r="HH69" i="20"/>
  <c r="HH68" i="20"/>
  <c r="HH67" i="20"/>
  <c r="HH66" i="20"/>
  <c r="HH64" i="20"/>
  <c r="HH63" i="20"/>
  <c r="HH62" i="20"/>
  <c r="HH59" i="20"/>
  <c r="HH58" i="20"/>
  <c r="HH57" i="20"/>
  <c r="HH56" i="20"/>
  <c r="HH55" i="20"/>
  <c r="HH54" i="20"/>
  <c r="HH53" i="20"/>
  <c r="HH50" i="20"/>
  <c r="HH49" i="20"/>
  <c r="HH48" i="20"/>
  <c r="HH47" i="20"/>
  <c r="HH46" i="20"/>
  <c r="HH45" i="20"/>
  <c r="HH44" i="20"/>
  <c r="HH43" i="20"/>
  <c r="HH42" i="20"/>
  <c r="HH39" i="20"/>
  <c r="HH38" i="20"/>
  <c r="HH37" i="20"/>
  <c r="HH36" i="20"/>
  <c r="HH33" i="20"/>
  <c r="HH32" i="20"/>
  <c r="HH31" i="20"/>
  <c r="HH30" i="20"/>
  <c r="HH29" i="20"/>
  <c r="HH28" i="20"/>
  <c r="HH27" i="20"/>
  <c r="HH26" i="20"/>
  <c r="HH25" i="20"/>
  <c r="HH24" i="20"/>
  <c r="HH23" i="20"/>
  <c r="HH22" i="20"/>
  <c r="HH21" i="20"/>
  <c r="HH20" i="20"/>
  <c r="HH19" i="20"/>
  <c r="HH18" i="20"/>
  <c r="HH17" i="20"/>
  <c r="HH16" i="20"/>
  <c r="HI11" i="20"/>
  <c r="HI112" i="20" s="1"/>
  <c r="HH15" i="20"/>
  <c r="HH14" i="20"/>
  <c r="HH13" i="20"/>
  <c r="HH12" i="20"/>
  <c r="HG9" i="20"/>
  <c r="EY6" i="20" s="1"/>
  <c r="GN135" i="20"/>
  <c r="GN134" i="20"/>
  <c r="GN132" i="20"/>
  <c r="GN131" i="20"/>
  <c r="GN130" i="20"/>
  <c r="GN129" i="20"/>
  <c r="GN128" i="20"/>
  <c r="GN126" i="20"/>
  <c r="GN125" i="20"/>
  <c r="GN124" i="20"/>
  <c r="GN123" i="20"/>
  <c r="GN111" i="20"/>
  <c r="GN110" i="20"/>
  <c r="GN109" i="20"/>
  <c r="GN108" i="20"/>
  <c r="GN107" i="20"/>
  <c r="GN106" i="20"/>
  <c r="GN105" i="20"/>
  <c r="GN104" i="20"/>
  <c r="GN103" i="20"/>
  <c r="GN97" i="20"/>
  <c r="GN96" i="20"/>
  <c r="GN95" i="20"/>
  <c r="GN94" i="20"/>
  <c r="GN93" i="20"/>
  <c r="GN92" i="20"/>
  <c r="GN91" i="20"/>
  <c r="GN90" i="20"/>
  <c r="GN89" i="20"/>
  <c r="GN88" i="20"/>
  <c r="GN86" i="20"/>
  <c r="GN84" i="20"/>
  <c r="GN83" i="20"/>
  <c r="GN82" i="20"/>
  <c r="GN81" i="20"/>
  <c r="GN78" i="20"/>
  <c r="GN77" i="20"/>
  <c r="GN76" i="20"/>
  <c r="GN75" i="20"/>
  <c r="GN74" i="20"/>
  <c r="GN73" i="20"/>
  <c r="GN69" i="20"/>
  <c r="GN68" i="20"/>
  <c r="GN67" i="20"/>
  <c r="GN66" i="20"/>
  <c r="GN64" i="20"/>
  <c r="GN63" i="20"/>
  <c r="GN62" i="20"/>
  <c r="GN59" i="20"/>
  <c r="GN58" i="20"/>
  <c r="GN57" i="20"/>
  <c r="GN56" i="20"/>
  <c r="GN55" i="20"/>
  <c r="GN54" i="20"/>
  <c r="GN53" i="20"/>
  <c r="GN50" i="20"/>
  <c r="GN49" i="20"/>
  <c r="GN48" i="20"/>
  <c r="GN47" i="20"/>
  <c r="GN46" i="20"/>
  <c r="GN45" i="20"/>
  <c r="GN44" i="20"/>
  <c r="GN43" i="20"/>
  <c r="GN42" i="20"/>
  <c r="GN39" i="20"/>
  <c r="GN38" i="20"/>
  <c r="GN37" i="20"/>
  <c r="GN36" i="20"/>
  <c r="GN33" i="20"/>
  <c r="GN32" i="20"/>
  <c r="GN31" i="20"/>
  <c r="GN30" i="20"/>
  <c r="GO11" i="20"/>
  <c r="GO112" i="20" s="1"/>
  <c r="GN29" i="20"/>
  <c r="GN28" i="20"/>
  <c r="GN27" i="20"/>
  <c r="GN26" i="20"/>
  <c r="GN25" i="20"/>
  <c r="GN24" i="20"/>
  <c r="GN23" i="20"/>
  <c r="GN22" i="20"/>
  <c r="GN21" i="20"/>
  <c r="GN20" i="20"/>
  <c r="GN19" i="20"/>
  <c r="GN18" i="20"/>
  <c r="GN17" i="20"/>
  <c r="GN16" i="20"/>
  <c r="GN15" i="20"/>
  <c r="GN14" i="20"/>
  <c r="GN13" i="20"/>
  <c r="GN12" i="20"/>
  <c r="FS9" i="20"/>
  <c r="EY4" i="20" s="1"/>
  <c r="FT135" i="20"/>
  <c r="FT134" i="20"/>
  <c r="FT132" i="20"/>
  <c r="FT131" i="20"/>
  <c r="FT130" i="20"/>
  <c r="FT129" i="20"/>
  <c r="FT128" i="20"/>
  <c r="FT126" i="20"/>
  <c r="FT125" i="20"/>
  <c r="FT124" i="20"/>
  <c r="FT123" i="20"/>
  <c r="FT111" i="20"/>
  <c r="FT110" i="20"/>
  <c r="FT109" i="20"/>
  <c r="FT108" i="20"/>
  <c r="FT107" i="20"/>
  <c r="FT106" i="20"/>
  <c r="FT105" i="20"/>
  <c r="FT104" i="20"/>
  <c r="FT103" i="20"/>
  <c r="FT97" i="20"/>
  <c r="FT96" i="20"/>
  <c r="FT95" i="20"/>
  <c r="FT94" i="20"/>
  <c r="FT93" i="20"/>
  <c r="FT92" i="20"/>
  <c r="FT91" i="20"/>
  <c r="FT90" i="20"/>
  <c r="FT89" i="20"/>
  <c r="FT88" i="20"/>
  <c r="FT86" i="20"/>
  <c r="FT84" i="20"/>
  <c r="FT83" i="20"/>
  <c r="FT82" i="20"/>
  <c r="FT81" i="20"/>
  <c r="FT78" i="20"/>
  <c r="FT77" i="20"/>
  <c r="FT76" i="20"/>
  <c r="FT75" i="20"/>
  <c r="FT74" i="20"/>
  <c r="FT73" i="20"/>
  <c r="FT69" i="20"/>
  <c r="FT68" i="20"/>
  <c r="FT67" i="20"/>
  <c r="FT66" i="20"/>
  <c r="FT64" i="20"/>
  <c r="FT63" i="20"/>
  <c r="FT62" i="20"/>
  <c r="FT59" i="20"/>
  <c r="FT58" i="20"/>
  <c r="FT57" i="20"/>
  <c r="FU11" i="20"/>
  <c r="FU112" i="20" s="1"/>
  <c r="FT56" i="20"/>
  <c r="FT55" i="20"/>
  <c r="FT54" i="20"/>
  <c r="FT53" i="20"/>
  <c r="FT50" i="20"/>
  <c r="FT49" i="20"/>
  <c r="FT48" i="20"/>
  <c r="FT47" i="20"/>
  <c r="FT46" i="20"/>
  <c r="FT45" i="20"/>
  <c r="FT44" i="20"/>
  <c r="FT43" i="20"/>
  <c r="FT42" i="20"/>
  <c r="FT39" i="20"/>
  <c r="FT38" i="20"/>
  <c r="FT37" i="20"/>
  <c r="FT36" i="20"/>
  <c r="FT33" i="20"/>
  <c r="FT32" i="20"/>
  <c r="FT31" i="20"/>
  <c r="FT30" i="20"/>
  <c r="FT29" i="20"/>
  <c r="FT28" i="20"/>
  <c r="FT27" i="20"/>
  <c r="FT26" i="20"/>
  <c r="FT25" i="20"/>
  <c r="FT24" i="20"/>
  <c r="FT23" i="20"/>
  <c r="FT22" i="20"/>
  <c r="FT21" i="20"/>
  <c r="FT20" i="20"/>
  <c r="FT19" i="20"/>
  <c r="FT18" i="20"/>
  <c r="FT17" i="20"/>
  <c r="FT16" i="20"/>
  <c r="FT15" i="20"/>
  <c r="FT14" i="20"/>
  <c r="FT13" i="20"/>
  <c r="FT12" i="20"/>
  <c r="EX9" i="20"/>
  <c r="EX3" i="20" s="1"/>
  <c r="EX8" i="20" s="1"/>
  <c r="EZ10" i="20"/>
  <c r="EZ112" i="20" s="1"/>
  <c r="EY14" i="20"/>
  <c r="EY16" i="20"/>
  <c r="EY18" i="20"/>
  <c r="EY20" i="20"/>
  <c r="EY22" i="20"/>
  <c r="EY23" i="20"/>
  <c r="EY24" i="20"/>
  <c r="EY25" i="20"/>
  <c r="EY26" i="20"/>
  <c r="EY27" i="20"/>
  <c r="EY28" i="20"/>
  <c r="EY29" i="20"/>
  <c r="EY30" i="20"/>
  <c r="EY31" i="20"/>
  <c r="EY32" i="20"/>
  <c r="EY33" i="20"/>
  <c r="EY36" i="20"/>
  <c r="EY37" i="20"/>
  <c r="EY38" i="20"/>
  <c r="EY39" i="20"/>
  <c r="EY42" i="20"/>
  <c r="EY43" i="20"/>
  <c r="EY44" i="20"/>
  <c r="EY45" i="20"/>
  <c r="EY46" i="20"/>
  <c r="EY47" i="20"/>
  <c r="EY48" i="20"/>
  <c r="EY49" i="20"/>
  <c r="EY50" i="20"/>
  <c r="EY53" i="20"/>
  <c r="EY54" i="20"/>
  <c r="EY55" i="20"/>
  <c r="EY56" i="20"/>
  <c r="EY57" i="20"/>
  <c r="EY58" i="20"/>
  <c r="EY59" i="20"/>
  <c r="EY62" i="20"/>
  <c r="EY63" i="20"/>
  <c r="EY64" i="20"/>
  <c r="EY66" i="20"/>
  <c r="EY67" i="20"/>
  <c r="EY68" i="20"/>
  <c r="EY69" i="20"/>
  <c r="EY73" i="20"/>
  <c r="EY15" i="20"/>
  <c r="EY17" i="20"/>
  <c r="EY19" i="20"/>
  <c r="EY21" i="20"/>
  <c r="EY13" i="20"/>
  <c r="EY75" i="20"/>
  <c r="EY77" i="20"/>
  <c r="EY81" i="20"/>
  <c r="EY83" i="20"/>
  <c r="EY86" i="20"/>
  <c r="EY89" i="20"/>
  <c r="EY91" i="20"/>
  <c r="EY93" i="20"/>
  <c r="EY95" i="20"/>
  <c r="EY97" i="20"/>
  <c r="EY104" i="20"/>
  <c r="EY106" i="20"/>
  <c r="EY108" i="20"/>
  <c r="EY110" i="20"/>
  <c r="EY123" i="20"/>
  <c r="EY125" i="20"/>
  <c r="EY128" i="20"/>
  <c r="EY130" i="20"/>
  <c r="EY132" i="20"/>
  <c r="EY135" i="20"/>
  <c r="EY74" i="20"/>
  <c r="EY76" i="20"/>
  <c r="EY78" i="20"/>
  <c r="EY82" i="20"/>
  <c r="EY84" i="20"/>
  <c r="EY88" i="20"/>
  <c r="EY90" i="20"/>
  <c r="EY92" i="20"/>
  <c r="EY94" i="20"/>
  <c r="EY96" i="20"/>
  <c r="EY103" i="20"/>
  <c r="EY105" i="20"/>
  <c r="EY107" i="20"/>
  <c r="EY109" i="20"/>
  <c r="EY111" i="20"/>
  <c r="EY124" i="20"/>
  <c r="EY126" i="20"/>
  <c r="EY129" i="20"/>
  <c r="EY131" i="20"/>
  <c r="EY134" i="20"/>
  <c r="EY12" i="20"/>
  <c r="AK130" i="20"/>
  <c r="BF130" i="20" s="1"/>
  <c r="AK128" i="20"/>
  <c r="BF128" i="20" s="1"/>
  <c r="AK129" i="20"/>
  <c r="BF129" i="20" s="1"/>
  <c r="AK131" i="20"/>
  <c r="BF131" i="20" s="1"/>
  <c r="AK135" i="20"/>
  <c r="BF135" i="20" s="1"/>
  <c r="AK132" i="20"/>
  <c r="BF132" i="20" s="1"/>
  <c r="AK134" i="20"/>
  <c r="BF134" i="20" s="1"/>
  <c r="AK111" i="20"/>
  <c r="BF111" i="20" s="1"/>
  <c r="AK126" i="20"/>
  <c r="BF126" i="20" s="1"/>
  <c r="AK123" i="20"/>
  <c r="BF123" i="20" s="1"/>
  <c r="AK124" i="20"/>
  <c r="BF124" i="20" s="1"/>
  <c r="AK125" i="20"/>
  <c r="BF125" i="20" s="1"/>
  <c r="AK119" i="20"/>
  <c r="BF119" i="20" s="1"/>
  <c r="AK118" i="20"/>
  <c r="BF118" i="20" s="1"/>
  <c r="AK86" i="20"/>
  <c r="BF86" i="20" s="1"/>
  <c r="AK112" i="20"/>
  <c r="BF112" i="20" s="1"/>
  <c r="AK64" i="20"/>
  <c r="BF64" i="20" s="1"/>
  <c r="AK85" i="20"/>
  <c r="BF85" i="20" s="1"/>
  <c r="AK116" i="20"/>
  <c r="BF116" i="20" s="1"/>
  <c r="AK114" i="20"/>
  <c r="BF114" i="20" s="1"/>
  <c r="AK113" i="20"/>
  <c r="BF113" i="20" s="1"/>
  <c r="AK115" i="20"/>
  <c r="BF115" i="20" s="1"/>
  <c r="AK92" i="20"/>
  <c r="BF92" i="20" s="1"/>
  <c r="AK93" i="20"/>
  <c r="BF93" i="20" s="1"/>
  <c r="AK81" i="20"/>
  <c r="BF81" i="20" s="1"/>
  <c r="AK66" i="20"/>
  <c r="BF66" i="20" s="1"/>
  <c r="AK57" i="20"/>
  <c r="BF57" i="20" s="1"/>
  <c r="AK53" i="20"/>
  <c r="BF53" i="20" s="1"/>
  <c r="AK59" i="20"/>
  <c r="BF59" i="20" s="1"/>
  <c r="AK55" i="20"/>
  <c r="BF55" i="20" s="1"/>
  <c r="AK48" i="20"/>
  <c r="BF48" i="20" s="1"/>
  <c r="AK44" i="20"/>
  <c r="BF44" i="20" s="1"/>
  <c r="AK50" i="20"/>
  <c r="BF50" i="20" s="1"/>
  <c r="AK46" i="20"/>
  <c r="BF46" i="20" s="1"/>
  <c r="AK36" i="20"/>
  <c r="BF36" i="20" s="1"/>
  <c r="AK42" i="20"/>
  <c r="BF42" i="20" s="1"/>
  <c r="AK38" i="20"/>
  <c r="BF38" i="20" s="1"/>
  <c r="AK32" i="20"/>
  <c r="BF32" i="20" s="1"/>
  <c r="AK17" i="20"/>
  <c r="BF17" i="20" s="1"/>
  <c r="AK21" i="20"/>
  <c r="BF21" i="20" s="1"/>
  <c r="AK19" i="20"/>
  <c r="BF19" i="20" s="1"/>
  <c r="AK15" i="20"/>
  <c r="BF15" i="20" s="1"/>
  <c r="AL11" i="20"/>
  <c r="AK14" i="20"/>
  <c r="BF14" i="20" s="1"/>
  <c r="AK16" i="20"/>
  <c r="BF16" i="20" s="1"/>
  <c r="AK20" i="20"/>
  <c r="BF20" i="20" s="1"/>
  <c r="AK22" i="20"/>
  <c r="BF22" i="20" s="1"/>
  <c r="AK33" i="20"/>
  <c r="BF33" i="20" s="1"/>
  <c r="AK30" i="20"/>
  <c r="BF30" i="20" s="1"/>
  <c r="AK18" i="20"/>
  <c r="BF18" i="20" s="1"/>
  <c r="AK31" i="20"/>
  <c r="BF31" i="20" s="1"/>
  <c r="AK74" i="20"/>
  <c r="BF74" i="20" s="1"/>
  <c r="AK84" i="20"/>
  <c r="BF84" i="20" s="1"/>
  <c r="AK76" i="20"/>
  <c r="BF76" i="20" s="1"/>
  <c r="AK104" i="20"/>
  <c r="BF104" i="20" s="1"/>
  <c r="AK105" i="20"/>
  <c r="BF105" i="20" s="1"/>
  <c r="AK43" i="20"/>
  <c r="BF43" i="20" s="1"/>
  <c r="AK62" i="20"/>
  <c r="BF62" i="20" s="1"/>
  <c r="AK58" i="20"/>
  <c r="BF58" i="20" s="1"/>
  <c r="AK77" i="20"/>
  <c r="BF77" i="20" s="1"/>
  <c r="AK96" i="20"/>
  <c r="BF96" i="20" s="1"/>
  <c r="AK49" i="20"/>
  <c r="BF49" i="20" s="1"/>
  <c r="AK68" i="20"/>
  <c r="BF68" i="20" s="1"/>
  <c r="AK97" i="20"/>
  <c r="BF97" i="20" s="1"/>
  <c r="AK107" i="20"/>
  <c r="BF107" i="20" s="1"/>
  <c r="AK108" i="20"/>
  <c r="BF108" i="20" s="1"/>
  <c r="AK56" i="20"/>
  <c r="BF56" i="20" s="1"/>
  <c r="AK63" i="20"/>
  <c r="BF63" i="20" s="1"/>
  <c r="AK82" i="20"/>
  <c r="BF82" i="20" s="1"/>
  <c r="AK95" i="20"/>
  <c r="BF95" i="20" s="1"/>
  <c r="AK110" i="20"/>
  <c r="BF110" i="20" s="1"/>
  <c r="AK45" i="20"/>
  <c r="BF45" i="20" s="1"/>
  <c r="AK47" i="20"/>
  <c r="BF47" i="20" s="1"/>
  <c r="AK54" i="20"/>
  <c r="BF54" i="20" s="1"/>
  <c r="AK67" i="20"/>
  <c r="BF67" i="20" s="1"/>
  <c r="AK94" i="20"/>
  <c r="BF94" i="20" s="1"/>
  <c r="AK106" i="20"/>
  <c r="BF106" i="20" s="1"/>
  <c r="AK37" i="20"/>
  <c r="BF37" i="20" s="1"/>
  <c r="AK39" i="20"/>
  <c r="BF39" i="20" s="1"/>
  <c r="AK69" i="20"/>
  <c r="BF69" i="20" s="1"/>
  <c r="AK75" i="20"/>
  <c r="BF75" i="20" s="1"/>
  <c r="AK78" i="20"/>
  <c r="BF78" i="20" s="1"/>
  <c r="AK89" i="20"/>
  <c r="BF89" i="20" s="1"/>
  <c r="AK98" i="20"/>
  <c r="BF98" i="20" s="1"/>
  <c r="AK29" i="20"/>
  <c r="BF29" i="20" s="1"/>
  <c r="AK73" i="20"/>
  <c r="BF73" i="20" s="1"/>
  <c r="AK83" i="20"/>
  <c r="BF83" i="20" s="1"/>
  <c r="AK103" i="20"/>
  <c r="AK109" i="20"/>
  <c r="BF109" i="20" s="1"/>
  <c r="A20" i="20"/>
  <c r="AE19" i="20"/>
  <c r="HG85" i="3"/>
  <c r="IB85" i="3" s="1"/>
  <c r="AH62" i="21" l="1"/>
  <c r="AI59" i="21" s="1"/>
  <c r="AH57" i="21"/>
  <c r="EQ8" i="20"/>
  <c r="IB9" i="20"/>
  <c r="EZ7" i="20" s="1"/>
  <c r="IC135" i="20"/>
  <c r="IC134" i="20"/>
  <c r="IC132" i="20"/>
  <c r="IC131" i="20"/>
  <c r="IC130" i="20"/>
  <c r="IC129" i="20"/>
  <c r="IC128" i="20"/>
  <c r="IC126" i="20"/>
  <c r="IC125" i="20"/>
  <c r="IC124" i="20"/>
  <c r="IC123" i="20"/>
  <c r="IC111" i="20"/>
  <c r="IC110" i="20"/>
  <c r="IC109" i="20"/>
  <c r="IC108" i="20"/>
  <c r="IC107" i="20"/>
  <c r="IC106" i="20"/>
  <c r="IC105" i="20"/>
  <c r="IC104" i="20"/>
  <c r="IC103" i="20"/>
  <c r="IC97" i="20"/>
  <c r="IC96" i="20"/>
  <c r="IC95" i="20"/>
  <c r="IC94" i="20"/>
  <c r="IC93" i="20"/>
  <c r="IC92" i="20"/>
  <c r="IC91" i="20"/>
  <c r="IC90" i="20"/>
  <c r="IC89" i="20"/>
  <c r="IC88" i="20"/>
  <c r="IC86" i="20"/>
  <c r="IC84" i="20"/>
  <c r="IC83" i="20"/>
  <c r="IC82" i="20"/>
  <c r="IC81" i="20"/>
  <c r="IC78" i="20"/>
  <c r="IC77" i="20"/>
  <c r="IC76" i="20"/>
  <c r="IC75" i="20"/>
  <c r="IC74" i="20"/>
  <c r="IC73" i="20"/>
  <c r="IC69" i="20"/>
  <c r="IC68" i="20"/>
  <c r="IC67" i="20"/>
  <c r="IC66" i="20"/>
  <c r="IC64" i="20"/>
  <c r="IC63" i="20"/>
  <c r="IC62" i="20"/>
  <c r="IC59" i="20"/>
  <c r="IC58" i="20"/>
  <c r="IC57" i="20"/>
  <c r="IC56" i="20"/>
  <c r="IC55" i="20"/>
  <c r="IC54" i="20"/>
  <c r="IC53" i="20"/>
  <c r="IC50" i="20"/>
  <c r="IC49" i="20"/>
  <c r="IC48" i="20"/>
  <c r="IC47" i="20"/>
  <c r="IC46" i="20"/>
  <c r="IC45" i="20"/>
  <c r="IC44" i="20"/>
  <c r="IC43" i="20"/>
  <c r="IC42" i="20"/>
  <c r="IC39" i="20"/>
  <c r="IC38" i="20"/>
  <c r="IC37" i="20"/>
  <c r="IC36" i="20"/>
  <c r="IC33" i="20"/>
  <c r="IC32" i="20"/>
  <c r="IC31" i="20"/>
  <c r="IC30" i="20"/>
  <c r="IC29" i="20"/>
  <c r="IC28" i="20"/>
  <c r="IC27" i="20"/>
  <c r="IC26" i="20"/>
  <c r="IC25" i="20"/>
  <c r="IC24" i="20"/>
  <c r="IC23" i="20"/>
  <c r="IC22" i="20"/>
  <c r="IC21" i="20"/>
  <c r="IC20" i="20"/>
  <c r="IC19" i="20"/>
  <c r="IC18" i="20"/>
  <c r="IC17" i="20"/>
  <c r="IC16" i="20"/>
  <c r="IC15" i="20"/>
  <c r="IC14" i="20"/>
  <c r="IC13" i="20"/>
  <c r="IC12" i="20"/>
  <c r="HH9" i="20"/>
  <c r="EZ6" i="20" s="1"/>
  <c r="HI135" i="20"/>
  <c r="HI134" i="20"/>
  <c r="HI132" i="20"/>
  <c r="HI131" i="20"/>
  <c r="HI130" i="20"/>
  <c r="HI129" i="20"/>
  <c r="HI128" i="20"/>
  <c r="HI126" i="20"/>
  <c r="HI125" i="20"/>
  <c r="HI124" i="20"/>
  <c r="HI123" i="20"/>
  <c r="HI111" i="20"/>
  <c r="HI110" i="20"/>
  <c r="HI109" i="20"/>
  <c r="HI108" i="20"/>
  <c r="HI107" i="20"/>
  <c r="HI106" i="20"/>
  <c r="HI105" i="20"/>
  <c r="HI104" i="20"/>
  <c r="HI103" i="20"/>
  <c r="HI97" i="20"/>
  <c r="HI96" i="20"/>
  <c r="HI95" i="20"/>
  <c r="HI94" i="20"/>
  <c r="HI93" i="20"/>
  <c r="HI92" i="20"/>
  <c r="HI91" i="20"/>
  <c r="HI90" i="20"/>
  <c r="HI89" i="20"/>
  <c r="HI88" i="20"/>
  <c r="HI86" i="20"/>
  <c r="HI84" i="20"/>
  <c r="HI83" i="20"/>
  <c r="HI82" i="20"/>
  <c r="HI81" i="20"/>
  <c r="HI78" i="20"/>
  <c r="HI77" i="20"/>
  <c r="HI76" i="20"/>
  <c r="HI75" i="20"/>
  <c r="HI74" i="20"/>
  <c r="HI73" i="20"/>
  <c r="HI69" i="20"/>
  <c r="HI68" i="20"/>
  <c r="HI67" i="20"/>
  <c r="HI66" i="20"/>
  <c r="HI64" i="20"/>
  <c r="HI63" i="20"/>
  <c r="HI62" i="20"/>
  <c r="HI59" i="20"/>
  <c r="HI58" i="20"/>
  <c r="HI57" i="20"/>
  <c r="HI56" i="20"/>
  <c r="HI55" i="20"/>
  <c r="HI54" i="20"/>
  <c r="HI53" i="20"/>
  <c r="HI50" i="20"/>
  <c r="HI49" i="20"/>
  <c r="HI48" i="20"/>
  <c r="HI47" i="20"/>
  <c r="HI46" i="20"/>
  <c r="HI45" i="20"/>
  <c r="HI44" i="20"/>
  <c r="HI43" i="20"/>
  <c r="HI42" i="20"/>
  <c r="HI39" i="20"/>
  <c r="HI38" i="20"/>
  <c r="HI37" i="20"/>
  <c r="HI36" i="20"/>
  <c r="HI33" i="20"/>
  <c r="HI32" i="20"/>
  <c r="HI31" i="20"/>
  <c r="HI30" i="20"/>
  <c r="HI29" i="20"/>
  <c r="HI28" i="20"/>
  <c r="HI27" i="20"/>
  <c r="HI26" i="20"/>
  <c r="HI25" i="20"/>
  <c r="HI24" i="20"/>
  <c r="HI23" i="20"/>
  <c r="HI22" i="20"/>
  <c r="HI21" i="20"/>
  <c r="HI20" i="20"/>
  <c r="HI19" i="20"/>
  <c r="HI18" i="20"/>
  <c r="HI17" i="20"/>
  <c r="HI16" i="20"/>
  <c r="HI15" i="20"/>
  <c r="HI14" i="20"/>
  <c r="HI13" i="20"/>
  <c r="HI12" i="20"/>
  <c r="GN9" i="20"/>
  <c r="EZ5" i="20" s="1"/>
  <c r="GO135" i="20"/>
  <c r="GO134" i="20"/>
  <c r="GO132" i="20"/>
  <c r="GO131" i="20"/>
  <c r="GO130" i="20"/>
  <c r="GO129" i="20"/>
  <c r="GO128" i="20"/>
  <c r="GO126" i="20"/>
  <c r="GO125" i="20"/>
  <c r="GO124" i="20"/>
  <c r="GO123" i="20"/>
  <c r="GO111" i="20"/>
  <c r="GO109" i="20"/>
  <c r="GO107" i="20"/>
  <c r="GO105" i="20"/>
  <c r="GO103" i="20"/>
  <c r="GO96" i="20"/>
  <c r="GO110" i="20"/>
  <c r="GO108" i="20"/>
  <c r="GO106" i="20"/>
  <c r="GO104" i="20"/>
  <c r="GO97" i="20"/>
  <c r="GO95" i="20"/>
  <c r="GO94" i="20"/>
  <c r="GO93" i="20"/>
  <c r="GO92" i="20"/>
  <c r="GO91" i="20"/>
  <c r="GO90" i="20"/>
  <c r="GO89" i="20"/>
  <c r="GO88" i="20"/>
  <c r="GO86" i="20"/>
  <c r="GO84" i="20"/>
  <c r="GO83" i="20"/>
  <c r="GO82" i="20"/>
  <c r="GO81" i="20"/>
  <c r="GO78" i="20"/>
  <c r="GO77" i="20"/>
  <c r="GO76" i="20"/>
  <c r="GO75" i="20"/>
  <c r="GO74" i="20"/>
  <c r="GO73" i="20"/>
  <c r="GO69" i="20"/>
  <c r="GO68" i="20"/>
  <c r="GO67" i="20"/>
  <c r="GO66" i="20"/>
  <c r="GO64" i="20"/>
  <c r="GO63" i="20"/>
  <c r="GO62" i="20"/>
  <c r="GO59" i="20"/>
  <c r="GO58" i="20"/>
  <c r="GO57" i="20"/>
  <c r="GO56" i="20"/>
  <c r="GO55" i="20"/>
  <c r="GO54" i="20"/>
  <c r="GO53" i="20"/>
  <c r="GO50" i="20"/>
  <c r="GO49" i="20"/>
  <c r="GO48" i="20"/>
  <c r="GO47" i="20"/>
  <c r="GO46" i="20"/>
  <c r="GO45" i="20"/>
  <c r="GO44" i="20"/>
  <c r="GO43" i="20"/>
  <c r="GO42" i="20"/>
  <c r="GO39" i="20"/>
  <c r="GO38" i="20"/>
  <c r="GO37" i="20"/>
  <c r="GO36" i="20"/>
  <c r="GO33" i="20"/>
  <c r="GO32" i="20"/>
  <c r="GO31" i="20"/>
  <c r="GO30" i="20"/>
  <c r="GO29" i="20"/>
  <c r="GO28" i="20"/>
  <c r="GO27" i="20"/>
  <c r="GO26" i="20"/>
  <c r="GO25" i="20"/>
  <c r="GO24" i="20"/>
  <c r="GO23" i="20"/>
  <c r="GO22" i="20"/>
  <c r="GO21" i="20"/>
  <c r="GO20" i="20"/>
  <c r="GO19" i="20"/>
  <c r="GO18" i="20"/>
  <c r="GO17" i="20"/>
  <c r="GO16" i="20"/>
  <c r="GO15" i="20"/>
  <c r="GO14" i="20"/>
  <c r="GO13" i="20"/>
  <c r="GO12" i="20"/>
  <c r="FT9" i="20"/>
  <c r="EZ4" i="20" s="1"/>
  <c r="FU135" i="20"/>
  <c r="FU134" i="20"/>
  <c r="FU132" i="20"/>
  <c r="FU131" i="20"/>
  <c r="FU130" i="20"/>
  <c r="FU129" i="20"/>
  <c r="FU128" i="20"/>
  <c r="FU126" i="20"/>
  <c r="FU125" i="20"/>
  <c r="FU124" i="20"/>
  <c r="FU111" i="20"/>
  <c r="FU109" i="20"/>
  <c r="FU107" i="20"/>
  <c r="FU105" i="20"/>
  <c r="FU103" i="20"/>
  <c r="FU96" i="20"/>
  <c r="FU123" i="20"/>
  <c r="FU110" i="20"/>
  <c r="FU108" i="20"/>
  <c r="FU106" i="20"/>
  <c r="FU104" i="20"/>
  <c r="FU97" i="20"/>
  <c r="FU95" i="20"/>
  <c r="FU94" i="20"/>
  <c r="FU92" i="20"/>
  <c r="FU90" i="20"/>
  <c r="FU88" i="20"/>
  <c r="FU84" i="20"/>
  <c r="FU82" i="20"/>
  <c r="FU78" i="20"/>
  <c r="FU76" i="20"/>
  <c r="FU74" i="20"/>
  <c r="FU69" i="20"/>
  <c r="FU67" i="20"/>
  <c r="FU64" i="20"/>
  <c r="FU62" i="20"/>
  <c r="FU58" i="20"/>
  <c r="FU56" i="20"/>
  <c r="FU55" i="20"/>
  <c r="FU54" i="20"/>
  <c r="FU53" i="20"/>
  <c r="FU50" i="20"/>
  <c r="FU49" i="20"/>
  <c r="FU48" i="20"/>
  <c r="FU47" i="20"/>
  <c r="FU46" i="20"/>
  <c r="FU45" i="20"/>
  <c r="FU44" i="20"/>
  <c r="FU43" i="20"/>
  <c r="FU42" i="20"/>
  <c r="FU39" i="20"/>
  <c r="FU38" i="20"/>
  <c r="FU37" i="20"/>
  <c r="FU36" i="20"/>
  <c r="FU33" i="20"/>
  <c r="FU32" i="20"/>
  <c r="FU31" i="20"/>
  <c r="FU30" i="20"/>
  <c r="FU29" i="20"/>
  <c r="FU28" i="20"/>
  <c r="FU27" i="20"/>
  <c r="FU26" i="20"/>
  <c r="FU25" i="20"/>
  <c r="FU24" i="20"/>
  <c r="FU23" i="20"/>
  <c r="FU22" i="20"/>
  <c r="FU21" i="20"/>
  <c r="FU20" i="20"/>
  <c r="FU19" i="20"/>
  <c r="FU18" i="20"/>
  <c r="FU17" i="20"/>
  <c r="FU16" i="20"/>
  <c r="FU15" i="20"/>
  <c r="FU14" i="20"/>
  <c r="FU13" i="20"/>
  <c r="FU12" i="20"/>
  <c r="FU93" i="20"/>
  <c r="FU91" i="20"/>
  <c r="FU89" i="20"/>
  <c r="FU86" i="20"/>
  <c r="FU83" i="20"/>
  <c r="FU81" i="20"/>
  <c r="FU77" i="20"/>
  <c r="FU75" i="20"/>
  <c r="FU73" i="20"/>
  <c r="FU68" i="20"/>
  <c r="FU66" i="20"/>
  <c r="FU63" i="20"/>
  <c r="FU59" i="20"/>
  <c r="FU57" i="20"/>
  <c r="EY9" i="20"/>
  <c r="EY3" i="20" s="1"/>
  <c r="EY8" i="20" s="1"/>
  <c r="FA10" i="20"/>
  <c r="FA112" i="20" s="1"/>
  <c r="EZ13" i="20"/>
  <c r="EZ14" i="20"/>
  <c r="EZ15" i="20"/>
  <c r="EZ16" i="20"/>
  <c r="EZ17" i="20"/>
  <c r="EZ18" i="20"/>
  <c r="EZ19" i="20"/>
  <c r="EZ20" i="20"/>
  <c r="EZ21" i="20"/>
  <c r="EZ22" i="20"/>
  <c r="EZ23" i="20"/>
  <c r="EZ24" i="20"/>
  <c r="EZ25" i="20"/>
  <c r="EZ26" i="20"/>
  <c r="EZ27" i="20"/>
  <c r="EZ28" i="20"/>
  <c r="EZ29" i="20"/>
  <c r="EZ30" i="20"/>
  <c r="EZ31" i="20"/>
  <c r="EZ32" i="20"/>
  <c r="EZ33" i="20"/>
  <c r="EZ74" i="20"/>
  <c r="EZ75" i="20"/>
  <c r="EZ76" i="20"/>
  <c r="EZ77" i="20"/>
  <c r="EZ78" i="20"/>
  <c r="EZ81" i="20"/>
  <c r="EZ82" i="20"/>
  <c r="EZ83" i="20"/>
  <c r="EZ84" i="20"/>
  <c r="EZ86" i="20"/>
  <c r="EZ88" i="20"/>
  <c r="EZ89" i="20"/>
  <c r="EZ90" i="20"/>
  <c r="EZ91" i="20"/>
  <c r="EZ92" i="20"/>
  <c r="EZ93" i="20"/>
  <c r="EZ94" i="20"/>
  <c r="EZ95" i="20"/>
  <c r="EZ96" i="20"/>
  <c r="EZ97" i="20"/>
  <c r="EZ103" i="20"/>
  <c r="EZ104" i="20"/>
  <c r="EZ105" i="20"/>
  <c r="EZ106" i="20"/>
  <c r="EZ107" i="20"/>
  <c r="EZ108" i="20"/>
  <c r="EZ109" i="20"/>
  <c r="EZ110" i="20"/>
  <c r="EZ111" i="20"/>
  <c r="EZ123" i="20"/>
  <c r="EZ124" i="20"/>
  <c r="EZ125" i="20"/>
  <c r="EZ126" i="20"/>
  <c r="EZ128" i="20"/>
  <c r="EZ129" i="20"/>
  <c r="EZ130" i="20"/>
  <c r="EZ131" i="20"/>
  <c r="EZ132" i="20"/>
  <c r="EZ134" i="20"/>
  <c r="EZ135" i="20"/>
  <c r="EZ12" i="20"/>
  <c r="EZ36" i="20"/>
  <c r="EZ37" i="20"/>
  <c r="EZ38" i="20"/>
  <c r="EZ39" i="20"/>
  <c r="EZ42" i="20"/>
  <c r="EZ43" i="20"/>
  <c r="EZ44" i="20"/>
  <c r="EZ45" i="20"/>
  <c r="EZ46" i="20"/>
  <c r="EZ47" i="20"/>
  <c r="EZ48" i="20"/>
  <c r="EZ49" i="20"/>
  <c r="EZ50" i="20"/>
  <c r="EZ53" i="20"/>
  <c r="EZ54" i="20"/>
  <c r="EZ55" i="20"/>
  <c r="EZ56" i="20"/>
  <c r="EZ57" i="20"/>
  <c r="EZ58" i="20"/>
  <c r="EZ59" i="20"/>
  <c r="EZ62" i="20"/>
  <c r="EZ63" i="20"/>
  <c r="EZ64" i="20"/>
  <c r="EZ66" i="20"/>
  <c r="EZ67" i="20"/>
  <c r="EZ68" i="20"/>
  <c r="EZ69" i="20"/>
  <c r="EZ73" i="20"/>
  <c r="AL134" i="20"/>
  <c r="BG134" i="20" s="1"/>
  <c r="AL128" i="20"/>
  <c r="BG128" i="20" s="1"/>
  <c r="AL130" i="20"/>
  <c r="BG130" i="20" s="1"/>
  <c r="AL131" i="20"/>
  <c r="BG131" i="20" s="1"/>
  <c r="AL129" i="20"/>
  <c r="BG129" i="20" s="1"/>
  <c r="AL132" i="20"/>
  <c r="BG132" i="20" s="1"/>
  <c r="AL135" i="20"/>
  <c r="BG135" i="20" s="1"/>
  <c r="AL111" i="20"/>
  <c r="BG111" i="20" s="1"/>
  <c r="BF103" i="20"/>
  <c r="AL123" i="20"/>
  <c r="BG123" i="20" s="1"/>
  <c r="AL124" i="20"/>
  <c r="BG124" i="20" s="1"/>
  <c r="AL126" i="20"/>
  <c r="BG126" i="20" s="1"/>
  <c r="AL119" i="20"/>
  <c r="BG119" i="20" s="1"/>
  <c r="AL86" i="20"/>
  <c r="BG86" i="20" s="1"/>
  <c r="AL118" i="20"/>
  <c r="BG118" i="20" s="1"/>
  <c r="AL112" i="20"/>
  <c r="BG112" i="20" s="1"/>
  <c r="AL64" i="20"/>
  <c r="BG64" i="20" s="1"/>
  <c r="AL85" i="20"/>
  <c r="BG85" i="20" s="1"/>
  <c r="AL116" i="20"/>
  <c r="BG116" i="20" s="1"/>
  <c r="AL114" i="20"/>
  <c r="BG114" i="20" s="1"/>
  <c r="AL115" i="20"/>
  <c r="BG115" i="20" s="1"/>
  <c r="A21" i="20"/>
  <c r="AE20" i="20"/>
  <c r="AJ20" i="20"/>
  <c r="AL110" i="20"/>
  <c r="BG110" i="20" s="1"/>
  <c r="AL109" i="20"/>
  <c r="BG109" i="20" s="1"/>
  <c r="AL92" i="20"/>
  <c r="BG92" i="20" s="1"/>
  <c r="AL91" i="20"/>
  <c r="BG91" i="20" s="1"/>
  <c r="AL90" i="20"/>
  <c r="BG90" i="20" s="1"/>
  <c r="AL88" i="20"/>
  <c r="BG88" i="20" s="1"/>
  <c r="AL82" i="20"/>
  <c r="BG82" i="20" s="1"/>
  <c r="AL57" i="20"/>
  <c r="BG57" i="20" s="1"/>
  <c r="AL59" i="20"/>
  <c r="BG59" i="20" s="1"/>
  <c r="AL55" i="20"/>
  <c r="BG55" i="20" s="1"/>
  <c r="AL48" i="20"/>
  <c r="BG48" i="20" s="1"/>
  <c r="AL44" i="20"/>
  <c r="BG44" i="20" s="1"/>
  <c r="AL45" i="20"/>
  <c r="BG45" i="20" s="1"/>
  <c r="AL53" i="20"/>
  <c r="BG53" i="20" s="1"/>
  <c r="AL50" i="20"/>
  <c r="BG50" i="20" s="1"/>
  <c r="AL46" i="20"/>
  <c r="BG46" i="20" s="1"/>
  <c r="AL36" i="20"/>
  <c r="BG36" i="20" s="1"/>
  <c r="AL42" i="20"/>
  <c r="BG42" i="20" s="1"/>
  <c r="AL38" i="20"/>
  <c r="BG38" i="20" s="1"/>
  <c r="AL27" i="20"/>
  <c r="BG27" i="20" s="1"/>
  <c r="AL23" i="20"/>
  <c r="BG23" i="20" s="1"/>
  <c r="AL25" i="20"/>
  <c r="BG25" i="20" s="1"/>
  <c r="AL17" i="20"/>
  <c r="BG17" i="20" s="1"/>
  <c r="AL21" i="20"/>
  <c r="BG21" i="20" s="1"/>
  <c r="AL19" i="20"/>
  <c r="BG19" i="20" s="1"/>
  <c r="AM11" i="20"/>
  <c r="AL15" i="20"/>
  <c r="BG15" i="20" s="1"/>
  <c r="AL14" i="20"/>
  <c r="BG14" i="20" s="1"/>
  <c r="AL18" i="20"/>
  <c r="BG18" i="20" s="1"/>
  <c r="AL28" i="20"/>
  <c r="BG28" i="20" s="1"/>
  <c r="AL16" i="20"/>
  <c r="BG16" i="20" s="1"/>
  <c r="AL20" i="20"/>
  <c r="BG20" i="20" s="1"/>
  <c r="AL22" i="20"/>
  <c r="BG22" i="20" s="1"/>
  <c r="AL24" i="20"/>
  <c r="BG24" i="20" s="1"/>
  <c r="AL33" i="20"/>
  <c r="BG33" i="20" s="1"/>
  <c r="AL39" i="20"/>
  <c r="BG39" i="20" s="1"/>
  <c r="AL58" i="20"/>
  <c r="BG58" i="20" s="1"/>
  <c r="AL69" i="20"/>
  <c r="BG69" i="20" s="1"/>
  <c r="AL68" i="20"/>
  <c r="BG68" i="20" s="1"/>
  <c r="AL95" i="20"/>
  <c r="BG95" i="20" s="1"/>
  <c r="AL43" i="20"/>
  <c r="BG43" i="20" s="1"/>
  <c r="AL56" i="20"/>
  <c r="BG56" i="20" s="1"/>
  <c r="AL73" i="20"/>
  <c r="BG73" i="20" s="1"/>
  <c r="AL74" i="20"/>
  <c r="BG74" i="20" s="1"/>
  <c r="AL106" i="20"/>
  <c r="BG106" i="20" s="1"/>
  <c r="AL47" i="20"/>
  <c r="BG47" i="20" s="1"/>
  <c r="AL49" i="20"/>
  <c r="BG49" i="20" s="1"/>
  <c r="AL76" i="20"/>
  <c r="BG76" i="20" s="1"/>
  <c r="AL77" i="20"/>
  <c r="BG77" i="20" s="1"/>
  <c r="AL107" i="20"/>
  <c r="BG107" i="20" s="1"/>
  <c r="AL26" i="20"/>
  <c r="BG26" i="20" s="1"/>
  <c r="AL37" i="20"/>
  <c r="BG37" i="20" s="1"/>
  <c r="AL81" i="20"/>
  <c r="BG81" i="20" s="1"/>
  <c r="AL84" i="20"/>
  <c r="BG84" i="20" s="1"/>
  <c r="AL108" i="20"/>
  <c r="BG108" i="20" s="1"/>
  <c r="AL78" i="20"/>
  <c r="BG78" i="20" s="1"/>
  <c r="AL94" i="20"/>
  <c r="BG94" i="20" s="1"/>
  <c r="AL67" i="20"/>
  <c r="BG67" i="20" s="1"/>
  <c r="AL62" i="20"/>
  <c r="BG62" i="20" s="1"/>
  <c r="AL89" i="20"/>
  <c r="BG89" i="20" s="1"/>
  <c r="AL103" i="20"/>
  <c r="AL66" i="20"/>
  <c r="BG66" i="20" s="1"/>
  <c r="AL63" i="20"/>
  <c r="BG63" i="20" s="1"/>
  <c r="AL96" i="20"/>
  <c r="BG96" i="20" s="1"/>
  <c r="AL98" i="20"/>
  <c r="BG98" i="20" s="1"/>
  <c r="AL54" i="20"/>
  <c r="BG54" i="20" s="1"/>
  <c r="CY84" i="3"/>
  <c r="CF84" i="3"/>
  <c r="BM84" i="3"/>
  <c r="AT84" i="3"/>
  <c r="AI57" i="21" l="1"/>
  <c r="AI61" i="21"/>
  <c r="AI60" i="21"/>
  <c r="AI58" i="21"/>
  <c r="GO9" i="20"/>
  <c r="FA5" i="20" s="1"/>
  <c r="IC9" i="20"/>
  <c r="FA7" i="20" s="1"/>
  <c r="HI9" i="20"/>
  <c r="FA6" i="20" s="1"/>
  <c r="FU9" i="20"/>
  <c r="FA4" i="20" s="1"/>
  <c r="EZ9" i="20"/>
  <c r="EZ3" i="20" s="1"/>
  <c r="EZ8" i="20" s="1"/>
  <c r="FA13" i="20"/>
  <c r="FA15" i="20"/>
  <c r="FA17" i="20"/>
  <c r="FA19" i="20"/>
  <c r="FA21" i="20"/>
  <c r="FA22" i="20"/>
  <c r="FA23" i="20"/>
  <c r="FA24" i="20"/>
  <c r="FA25" i="20"/>
  <c r="FA26" i="20"/>
  <c r="FA27" i="20"/>
  <c r="FA28" i="20"/>
  <c r="FA29" i="20"/>
  <c r="FA30" i="20"/>
  <c r="FA31" i="20"/>
  <c r="FA32" i="20"/>
  <c r="FA33" i="20"/>
  <c r="FA36" i="20"/>
  <c r="FA37" i="20"/>
  <c r="FA38" i="20"/>
  <c r="FA39" i="20"/>
  <c r="FA42" i="20"/>
  <c r="FA43" i="20"/>
  <c r="FA44" i="20"/>
  <c r="FA45" i="20"/>
  <c r="FA46" i="20"/>
  <c r="FA47" i="20"/>
  <c r="FA48" i="20"/>
  <c r="FA49" i="20"/>
  <c r="FA50" i="20"/>
  <c r="FA53" i="20"/>
  <c r="FA54" i="20"/>
  <c r="FA55" i="20"/>
  <c r="FA56" i="20"/>
  <c r="FA57" i="20"/>
  <c r="FA58" i="20"/>
  <c r="FA59" i="20"/>
  <c r="FA62" i="20"/>
  <c r="FA63" i="20"/>
  <c r="FA64" i="20"/>
  <c r="FA66" i="20"/>
  <c r="FA67" i="20"/>
  <c r="FA68" i="20"/>
  <c r="FA69" i="20"/>
  <c r="FA73" i="20"/>
  <c r="FA14" i="20"/>
  <c r="FA16" i="20"/>
  <c r="FA18" i="20"/>
  <c r="FA20" i="20"/>
  <c r="FA74" i="20"/>
  <c r="FA76" i="20"/>
  <c r="FA78" i="20"/>
  <c r="FA82" i="20"/>
  <c r="FA84" i="20"/>
  <c r="FA88" i="20"/>
  <c r="FA90" i="20"/>
  <c r="FA92" i="20"/>
  <c r="FA94" i="20"/>
  <c r="FA96" i="20"/>
  <c r="FA103" i="20"/>
  <c r="FA105" i="20"/>
  <c r="FA107" i="20"/>
  <c r="FA109" i="20"/>
  <c r="FA111" i="20"/>
  <c r="FA124" i="20"/>
  <c r="FA126" i="20"/>
  <c r="FA129" i="20"/>
  <c r="FA131" i="20"/>
  <c r="FA134" i="20"/>
  <c r="FA12" i="20"/>
  <c r="FA75" i="20"/>
  <c r="FA77" i="20"/>
  <c r="FA81" i="20"/>
  <c r="FA83" i="20"/>
  <c r="FA86" i="20"/>
  <c r="FA89" i="20"/>
  <c r="FA91" i="20"/>
  <c r="FA93" i="20"/>
  <c r="FA95" i="20"/>
  <c r="FA97" i="20"/>
  <c r="FA104" i="20"/>
  <c r="FA106" i="20"/>
  <c r="FA108" i="20"/>
  <c r="FA110" i="20"/>
  <c r="FA123" i="20"/>
  <c r="FA125" i="20"/>
  <c r="FA128" i="20"/>
  <c r="FA130" i="20"/>
  <c r="FA132" i="20"/>
  <c r="FA135" i="20"/>
  <c r="AM128" i="20"/>
  <c r="BH128" i="20" s="1"/>
  <c r="AM129" i="20"/>
  <c r="BH129" i="20" s="1"/>
  <c r="AM134" i="20"/>
  <c r="BH134" i="20" s="1"/>
  <c r="AM132" i="20"/>
  <c r="BH132" i="20" s="1"/>
  <c r="AM130" i="20"/>
  <c r="BH130" i="20" s="1"/>
  <c r="AM131" i="20"/>
  <c r="BH131" i="20" s="1"/>
  <c r="AM135" i="20"/>
  <c r="BH135" i="20" s="1"/>
  <c r="AM93" i="20"/>
  <c r="BH93" i="20" s="1"/>
  <c r="AM111" i="20"/>
  <c r="BH111" i="20" s="1"/>
  <c r="BG103" i="20"/>
  <c r="AN11" i="20"/>
  <c r="AM114" i="20"/>
  <c r="BH114" i="20" s="1"/>
  <c r="AM115" i="20"/>
  <c r="BH115" i="20" s="1"/>
  <c r="AM113" i="20"/>
  <c r="BH113" i="20" s="1"/>
  <c r="AM116" i="20"/>
  <c r="BH116" i="20" s="1"/>
  <c r="AM124" i="20"/>
  <c r="BH124" i="20" s="1"/>
  <c r="AM125" i="20"/>
  <c r="BH125" i="20" s="1"/>
  <c r="AM123" i="20"/>
  <c r="BH123" i="20" s="1"/>
  <c r="AM62" i="20"/>
  <c r="BH62" i="20" s="1"/>
  <c r="AM28" i="20"/>
  <c r="BH28" i="20" s="1"/>
  <c r="AM86" i="20"/>
  <c r="BH86" i="20" s="1"/>
  <c r="AM66" i="20"/>
  <c r="BH66" i="20" s="1"/>
  <c r="AM50" i="20"/>
  <c r="BH50" i="20" s="1"/>
  <c r="AM56" i="20"/>
  <c r="BH56" i="20" s="1"/>
  <c r="AM24" i="20"/>
  <c r="BH24" i="20" s="1"/>
  <c r="AM26" i="20"/>
  <c r="BH26" i="20" s="1"/>
  <c r="AM30" i="20"/>
  <c r="BH30" i="20" s="1"/>
  <c r="AM14" i="20"/>
  <c r="BH14" i="20" s="1"/>
  <c r="AM45" i="20"/>
  <c r="BH45" i="20" s="1"/>
  <c r="AM59" i="20"/>
  <c r="BH59" i="20" s="1"/>
  <c r="AM90" i="20"/>
  <c r="BH90" i="20" s="1"/>
  <c r="AM118" i="20"/>
  <c r="BH118" i="20" s="1"/>
  <c r="AM47" i="20"/>
  <c r="BH47" i="20" s="1"/>
  <c r="AM89" i="20"/>
  <c r="BH89" i="20" s="1"/>
  <c r="AM31" i="20"/>
  <c r="BH31" i="20" s="1"/>
  <c r="AM23" i="20"/>
  <c r="BH23" i="20" s="1"/>
  <c r="AM36" i="20"/>
  <c r="BH36" i="20" s="1"/>
  <c r="AM38" i="20"/>
  <c r="BH38" i="20" s="1"/>
  <c r="AM91" i="20"/>
  <c r="BH91" i="20" s="1"/>
  <c r="AM83" i="20"/>
  <c r="BH83" i="20" s="1"/>
  <c r="AM42" i="20"/>
  <c r="BH42" i="20" s="1"/>
  <c r="AM119" i="20"/>
  <c r="BH119" i="20" s="1"/>
  <c r="AM49" i="20"/>
  <c r="BH49" i="20" s="1"/>
  <c r="AM88" i="20"/>
  <c r="BH88" i="20" s="1"/>
  <c r="AM96" i="20"/>
  <c r="BH96" i="20" s="1"/>
  <c r="AM112" i="20"/>
  <c r="BH112" i="20" s="1"/>
  <c r="AM69" i="20"/>
  <c r="BH69" i="20" s="1"/>
  <c r="AM21" i="20"/>
  <c r="BH21" i="20" s="1"/>
  <c r="AM84" i="20"/>
  <c r="BH84" i="20" s="1"/>
  <c r="AM43" i="20"/>
  <c r="BH43" i="20" s="1"/>
  <c r="AM58" i="20"/>
  <c r="BH58" i="20" s="1"/>
  <c r="AM97" i="20"/>
  <c r="BH97" i="20" s="1"/>
  <c r="AM94" i="20"/>
  <c r="BH94" i="20" s="1"/>
  <c r="AM32" i="20"/>
  <c r="BH32" i="20" s="1"/>
  <c r="AM75" i="20"/>
  <c r="BH75" i="20" s="1"/>
  <c r="AM64" i="20"/>
  <c r="BH64" i="20" s="1"/>
  <c r="AM29" i="20"/>
  <c r="BH29" i="20" s="1"/>
  <c r="AM67" i="20"/>
  <c r="BH67" i="20" s="1"/>
  <c r="AM19" i="20"/>
  <c r="BH19" i="20" s="1"/>
  <c r="AM18" i="20"/>
  <c r="BH18" i="20" s="1"/>
  <c r="AM48" i="20"/>
  <c r="BH48" i="20" s="1"/>
  <c r="AM54" i="20"/>
  <c r="BH54" i="20" s="1"/>
  <c r="AM95" i="20"/>
  <c r="BH95" i="20" s="1"/>
  <c r="AM55" i="20"/>
  <c r="BH55" i="20" s="1"/>
  <c r="AM46" i="20"/>
  <c r="BH46" i="20" s="1"/>
  <c r="AM53" i="20"/>
  <c r="BH53" i="20" s="1"/>
  <c r="AM13" i="20"/>
  <c r="BH13" i="20" s="1"/>
  <c r="AM68" i="20"/>
  <c r="BH68" i="20" s="1"/>
  <c r="AM44" i="20"/>
  <c r="BH44" i="20" s="1"/>
  <c r="AM57" i="20"/>
  <c r="BH57" i="20" s="1"/>
  <c r="AM25" i="20"/>
  <c r="BH25" i="20" s="1"/>
  <c r="AM17" i="20"/>
  <c r="BH17" i="20" s="1"/>
  <c r="AM104" i="20"/>
  <c r="BH104" i="20" s="1"/>
  <c r="AM16" i="20"/>
  <c r="BH16" i="20" s="1"/>
  <c r="AM39" i="20"/>
  <c r="BH39" i="20" s="1"/>
  <c r="AM92" i="20"/>
  <c r="BH92" i="20" s="1"/>
  <c r="AM22" i="20"/>
  <c r="BH22" i="20" s="1"/>
  <c r="AM77" i="20"/>
  <c r="BH77" i="20" s="1"/>
  <c r="AM20" i="20"/>
  <c r="BH20" i="20" s="1"/>
  <c r="AM27" i="20"/>
  <c r="BH27" i="20" s="1"/>
  <c r="AM105" i="20"/>
  <c r="BH105" i="20" s="1"/>
  <c r="AM15" i="20"/>
  <c r="BH15" i="20" s="1"/>
  <c r="AM37" i="20"/>
  <c r="BH37" i="20" s="1"/>
  <c r="AM103" i="20"/>
  <c r="AM63" i="20"/>
  <c r="BH63" i="20" s="1"/>
  <c r="BE20" i="20"/>
  <c r="AE21" i="20"/>
  <c r="A22" i="20"/>
  <c r="AJ21" i="20"/>
  <c r="BE21" i="20" s="1"/>
  <c r="HG84" i="3"/>
  <c r="IB84" i="3" s="1"/>
  <c r="E3" i="7"/>
  <c r="E4" i="7"/>
  <c r="B10" i="14"/>
  <c r="B11" i="14" s="1"/>
  <c r="B12" i="14" s="1"/>
  <c r="B13" i="14" s="1"/>
  <c r="B14" i="14" s="1"/>
  <c r="B15" i="14" s="1"/>
  <c r="B16" i="14" s="1"/>
  <c r="B17" i="14" s="1"/>
  <c r="B18" i="14" s="1"/>
  <c r="B19" i="14" s="1"/>
  <c r="B20" i="14" s="1"/>
  <c r="B21" i="14" s="1"/>
  <c r="B22" i="14" s="1"/>
  <c r="B23" i="14" s="1"/>
  <c r="B24" i="14" s="1"/>
  <c r="B25" i="14" s="1"/>
  <c r="O9" i="14"/>
  <c r="O10" i="14" s="1"/>
  <c r="O11" i="14" s="1"/>
  <c r="O12" i="14" s="1"/>
  <c r="O13" i="14" s="1"/>
  <c r="O14" i="14" s="1"/>
  <c r="O15" i="14" s="1"/>
  <c r="O16" i="14" s="1"/>
  <c r="O17" i="14" s="1"/>
  <c r="O18" i="14" s="1"/>
  <c r="O19" i="14" s="1"/>
  <c r="O20" i="14" s="1"/>
  <c r="O21" i="14" s="1"/>
  <c r="O22" i="14" s="1"/>
  <c r="O23" i="14" s="1"/>
  <c r="O24" i="14" s="1"/>
  <c r="O25" i="14" s="1"/>
  <c r="C9" i="14"/>
  <c r="A10" i="14" s="1"/>
  <c r="C10" i="14" s="1"/>
  <c r="A11" i="14" s="1"/>
  <c r="C11" i="14" s="1"/>
  <c r="A12" i="14" s="1"/>
  <c r="C12" i="14" s="1"/>
  <c r="A13" i="14" s="1"/>
  <c r="C13" i="14" s="1"/>
  <c r="A14" i="14" s="1"/>
  <c r="C14" i="14" s="1"/>
  <c r="A15" i="14" s="1"/>
  <c r="C15" i="14" s="1"/>
  <c r="A16" i="14" s="1"/>
  <c r="C16" i="14" s="1"/>
  <c r="A17" i="14" s="1"/>
  <c r="C17" i="14" s="1"/>
  <c r="A18" i="14" s="1"/>
  <c r="C18" i="14" s="1"/>
  <c r="A19" i="14" s="1"/>
  <c r="C19" i="14" s="1"/>
  <c r="A20" i="14" s="1"/>
  <c r="C20" i="14" s="1"/>
  <c r="A21" i="14" s="1"/>
  <c r="C21" i="14" s="1"/>
  <c r="A22" i="14" s="1"/>
  <c r="C22" i="14" s="1"/>
  <c r="A23" i="14" s="1"/>
  <c r="C23" i="14" s="1"/>
  <c r="A24" i="14" s="1"/>
  <c r="C24" i="14" s="1"/>
  <c r="A25" i="14" s="1"/>
  <c r="C25" i="14" s="1"/>
  <c r="N8" i="14"/>
  <c r="K6" i="14"/>
  <c r="K7" i="14" s="1"/>
  <c r="K8" i="14" s="1"/>
  <c r="K9" i="14" s="1"/>
  <c r="K10" i="14" s="1"/>
  <c r="K11" i="14" s="1"/>
  <c r="K12" i="14" s="1"/>
  <c r="K13" i="14" s="1"/>
  <c r="K14" i="14" s="1"/>
  <c r="K15" i="14" s="1"/>
  <c r="K16" i="14" s="1"/>
  <c r="K17" i="14" s="1"/>
  <c r="K18" i="14" s="1"/>
  <c r="K19" i="14" s="1"/>
  <c r="K20" i="14" s="1"/>
  <c r="K21" i="14" s="1"/>
  <c r="K22" i="14" s="1"/>
  <c r="K23" i="14" s="1"/>
  <c r="K24" i="14" s="1"/>
  <c r="K25" i="14" s="1"/>
  <c r="Y4" i="14"/>
  <c r="AH4" i="14" s="1"/>
  <c r="AQ4" i="14" s="1"/>
  <c r="AZ4" i="14" s="1"/>
  <c r="BI4" i="14" s="1"/>
  <c r="P3" i="14"/>
  <c r="Q3" i="14" s="1"/>
  <c r="R3" i="14" s="1"/>
  <c r="S3" i="14" s="1"/>
  <c r="Q1" i="14"/>
  <c r="R1" i="14" s="1"/>
  <c r="S1" i="14" s="1"/>
  <c r="T1" i="14" s="1"/>
  <c r="U1" i="14" s="1"/>
  <c r="V1" i="14" s="1"/>
  <c r="W1" i="14" s="1"/>
  <c r="X1" i="14" s="1"/>
  <c r="Y1" i="14" s="1"/>
  <c r="BP8" i="2"/>
  <c r="X3" i="9"/>
  <c r="W9" i="9"/>
  <c r="B6" i="12"/>
  <c r="B7" i="12" s="1"/>
  <c r="B8" i="12" s="1"/>
  <c r="B9" i="12" s="1"/>
  <c r="B10" i="12" s="1"/>
  <c r="B11" i="12" s="1"/>
  <c r="B12" i="12" s="1"/>
  <c r="B13" i="12" s="1"/>
  <c r="B14" i="12" s="1"/>
  <c r="B15" i="12" s="1"/>
  <c r="B16" i="12" s="1"/>
  <c r="B17" i="12" s="1"/>
  <c r="B18" i="12" s="1"/>
  <c r="B19" i="12" s="1"/>
  <c r="C5" i="12"/>
  <c r="A6" i="12" s="1"/>
  <c r="C6" i="12" s="1"/>
  <c r="A7" i="12" s="1"/>
  <c r="C7" i="12" s="1"/>
  <c r="A8" i="12" s="1"/>
  <c r="C8" i="12" s="1"/>
  <c r="A9" i="12" s="1"/>
  <c r="C9" i="12" s="1"/>
  <c r="A10" i="12" s="1"/>
  <c r="C10" i="12" s="1"/>
  <c r="A11" i="12" s="1"/>
  <c r="C11" i="12" s="1"/>
  <c r="A12" i="12" s="1"/>
  <c r="C12" i="12" s="1"/>
  <c r="A13" i="12" s="1"/>
  <c r="C13" i="12" s="1"/>
  <c r="A14" i="12" s="1"/>
  <c r="C14" i="12" s="1"/>
  <c r="A15" i="12" s="1"/>
  <c r="C15" i="12" s="1"/>
  <c r="A16" i="12" s="1"/>
  <c r="C16" i="12" s="1"/>
  <c r="A17" i="12" s="1"/>
  <c r="C17" i="12" s="1"/>
  <c r="A18" i="12" s="1"/>
  <c r="C18" i="12" s="1"/>
  <c r="A19" i="12" s="1"/>
  <c r="C19" i="12" s="1"/>
  <c r="J3" i="12"/>
  <c r="FA9" i="20" l="1"/>
  <c r="FA3" i="20" s="1"/>
  <c r="FA8" i="20" s="1"/>
  <c r="AN131" i="20"/>
  <c r="BI131" i="20" s="1"/>
  <c r="AN135" i="20"/>
  <c r="BI135" i="20" s="1"/>
  <c r="AN130" i="20"/>
  <c r="BI130" i="20" s="1"/>
  <c r="AN129" i="20"/>
  <c r="BI129" i="20" s="1"/>
  <c r="AN128" i="20"/>
  <c r="BI128" i="20" s="1"/>
  <c r="AN132" i="20"/>
  <c r="BI132" i="20" s="1"/>
  <c r="AN134" i="20"/>
  <c r="BI134" i="20" s="1"/>
  <c r="AN93" i="20"/>
  <c r="BI93" i="20" s="1"/>
  <c r="AN111" i="20"/>
  <c r="BI111" i="20" s="1"/>
  <c r="BH103" i="20"/>
  <c r="AO11" i="20"/>
  <c r="AN113" i="20"/>
  <c r="BI113" i="20" s="1"/>
  <c r="AN114" i="20"/>
  <c r="BI114" i="20" s="1"/>
  <c r="AN115" i="20"/>
  <c r="BI115" i="20" s="1"/>
  <c r="AN125" i="20"/>
  <c r="BI125" i="20" s="1"/>
  <c r="AN116" i="20"/>
  <c r="BI116" i="20" s="1"/>
  <c r="AN124" i="20"/>
  <c r="BI124" i="20" s="1"/>
  <c r="AN126" i="20"/>
  <c r="BI126" i="20" s="1"/>
  <c r="AN123" i="20"/>
  <c r="BI123" i="20" s="1"/>
  <c r="AN62" i="20"/>
  <c r="BI62" i="20" s="1"/>
  <c r="AN13" i="20"/>
  <c r="BI13" i="20" s="1"/>
  <c r="AN108" i="20"/>
  <c r="BI108" i="20" s="1"/>
  <c r="AN76" i="20"/>
  <c r="BI76" i="20" s="1"/>
  <c r="AN66" i="20"/>
  <c r="BI66" i="20" s="1"/>
  <c r="AN18" i="20"/>
  <c r="BI18" i="20" s="1"/>
  <c r="AN57" i="20"/>
  <c r="BI57" i="20" s="1"/>
  <c r="AN25" i="20"/>
  <c r="BI25" i="20" s="1"/>
  <c r="AN104" i="20"/>
  <c r="BI104" i="20" s="1"/>
  <c r="AN56" i="20"/>
  <c r="BI56" i="20" s="1"/>
  <c r="AN47" i="20"/>
  <c r="BI47" i="20" s="1"/>
  <c r="AN106" i="20"/>
  <c r="BI106" i="20" s="1"/>
  <c r="AN109" i="20"/>
  <c r="BI109" i="20" s="1"/>
  <c r="AN20" i="20"/>
  <c r="BI20" i="20" s="1"/>
  <c r="AN91" i="20"/>
  <c r="BI91" i="20" s="1"/>
  <c r="AN83" i="20"/>
  <c r="BI83" i="20" s="1"/>
  <c r="AN75" i="20"/>
  <c r="BI75" i="20" s="1"/>
  <c r="AN67" i="20"/>
  <c r="BI67" i="20" s="1"/>
  <c r="AN78" i="20"/>
  <c r="BI78" i="20" s="1"/>
  <c r="AN119" i="20"/>
  <c r="BI119" i="20" s="1"/>
  <c r="AN12" i="20"/>
  <c r="BI12" i="20" s="1"/>
  <c r="AN49" i="20"/>
  <c r="BI49" i="20" s="1"/>
  <c r="AN15" i="20"/>
  <c r="BI15" i="20" s="1"/>
  <c r="AN17" i="20"/>
  <c r="BI17" i="20" s="1"/>
  <c r="AN21" i="20"/>
  <c r="BI21" i="20" s="1"/>
  <c r="AN92" i="20"/>
  <c r="BI92" i="20" s="1"/>
  <c r="AN110" i="20"/>
  <c r="BI110" i="20" s="1"/>
  <c r="AN58" i="20"/>
  <c r="BI58" i="20" s="1"/>
  <c r="AN97" i="20"/>
  <c r="BI97" i="20" s="1"/>
  <c r="AN33" i="20"/>
  <c r="BI33" i="20" s="1"/>
  <c r="AN27" i="20"/>
  <c r="BI27" i="20" s="1"/>
  <c r="AN22" i="20"/>
  <c r="BI22" i="20" s="1"/>
  <c r="AN77" i="20"/>
  <c r="BI77" i="20" s="1"/>
  <c r="AN59" i="20"/>
  <c r="BI59" i="20" s="1"/>
  <c r="AN82" i="20"/>
  <c r="BI82" i="20" s="1"/>
  <c r="AN26" i="20"/>
  <c r="BI26" i="20" s="1"/>
  <c r="AN48" i="20"/>
  <c r="BI48" i="20" s="1"/>
  <c r="AN24" i="20"/>
  <c r="BI24" i="20" s="1"/>
  <c r="AN95" i="20"/>
  <c r="BI95" i="20" s="1"/>
  <c r="AN89" i="20"/>
  <c r="BI89" i="20" s="1"/>
  <c r="AN31" i="20"/>
  <c r="BI31" i="20" s="1"/>
  <c r="AN14" i="20"/>
  <c r="BI14" i="20" s="1"/>
  <c r="AN69" i="20"/>
  <c r="BI69" i="20" s="1"/>
  <c r="AN23" i="20"/>
  <c r="BI23" i="20" s="1"/>
  <c r="AN44" i="20"/>
  <c r="BI44" i="20" s="1"/>
  <c r="AN28" i="20"/>
  <c r="BI28" i="20" s="1"/>
  <c r="AN90" i="20"/>
  <c r="BI90" i="20" s="1"/>
  <c r="AN86" i="20"/>
  <c r="BI86" i="20" s="1"/>
  <c r="AN118" i="20"/>
  <c r="BI118" i="20" s="1"/>
  <c r="AN16" i="20"/>
  <c r="BI16" i="20" s="1"/>
  <c r="AN46" i="20"/>
  <c r="BI46" i="20" s="1"/>
  <c r="AN68" i="20"/>
  <c r="BI68" i="20" s="1"/>
  <c r="AN36" i="20"/>
  <c r="BI36" i="20" s="1"/>
  <c r="AN43" i="20"/>
  <c r="BI43" i="20" s="1"/>
  <c r="AN74" i="20"/>
  <c r="BI74" i="20" s="1"/>
  <c r="AN42" i="20"/>
  <c r="BI42" i="20" s="1"/>
  <c r="AN19" i="20"/>
  <c r="BI19" i="20" s="1"/>
  <c r="AN50" i="20"/>
  <c r="BI50" i="20" s="1"/>
  <c r="AN105" i="20"/>
  <c r="BI105" i="20" s="1"/>
  <c r="AN81" i="20"/>
  <c r="BI81" i="20" s="1"/>
  <c r="AN88" i="20"/>
  <c r="BI88" i="20" s="1"/>
  <c r="AN54" i="20"/>
  <c r="BI54" i="20" s="1"/>
  <c r="AN96" i="20"/>
  <c r="BI96" i="20" s="1"/>
  <c r="AN112" i="20"/>
  <c r="BI112" i="20" s="1"/>
  <c r="AN30" i="20"/>
  <c r="BI30" i="20" s="1"/>
  <c r="AN53" i="20"/>
  <c r="BI53" i="20" s="1"/>
  <c r="AN37" i="20"/>
  <c r="BI37" i="20" s="1"/>
  <c r="AN29" i="20"/>
  <c r="BI29" i="20" s="1"/>
  <c r="AN84" i="20"/>
  <c r="BI84" i="20" s="1"/>
  <c r="AN73" i="20"/>
  <c r="BI73" i="20" s="1"/>
  <c r="AN94" i="20"/>
  <c r="BI94" i="20" s="1"/>
  <c r="AN64" i="20"/>
  <c r="BI64" i="20" s="1"/>
  <c r="AN32" i="20"/>
  <c r="BI32" i="20" s="1"/>
  <c r="AN103" i="20"/>
  <c r="AN63" i="20"/>
  <c r="BI63" i="20" s="1"/>
  <c r="AN39" i="20"/>
  <c r="BI39" i="20" s="1"/>
  <c r="AN45" i="20"/>
  <c r="BI45" i="20" s="1"/>
  <c r="AN38" i="20"/>
  <c r="BI38" i="20" s="1"/>
  <c r="AN107" i="20"/>
  <c r="BI107" i="20" s="1"/>
  <c r="AN55" i="20"/>
  <c r="BI55" i="20" s="1"/>
  <c r="AE22" i="20"/>
  <c r="A23" i="20"/>
  <c r="AK23" i="20" s="1"/>
  <c r="BF23" i="20" s="1"/>
  <c r="AJ22" i="20"/>
  <c r="BE22" i="20" s="1"/>
  <c r="Z1" i="14"/>
  <c r="AA1" i="14" s="1"/>
  <c r="AB1" i="14" s="1"/>
  <c r="AC1" i="14" s="1"/>
  <c r="AD1" i="14" s="1"/>
  <c r="AE1" i="14" s="1"/>
  <c r="AF1" i="14" s="1"/>
  <c r="AG1" i="14" s="1"/>
  <c r="AH1" i="14" s="1"/>
  <c r="Y3" i="14"/>
  <c r="Z3" i="14" s="1"/>
  <c r="AA3" i="14" s="1"/>
  <c r="AB3" i="14" s="1"/>
  <c r="BR4" i="14"/>
  <c r="N9" i="14"/>
  <c r="HG97" i="3"/>
  <c r="IB97" i="3" s="1"/>
  <c r="HG96" i="3"/>
  <c r="AO131" i="20" l="1"/>
  <c r="BJ131" i="20" s="1"/>
  <c r="AO132" i="20"/>
  <c r="BJ132" i="20" s="1"/>
  <c r="AO134" i="20"/>
  <c r="BJ134" i="20" s="1"/>
  <c r="AO135" i="20"/>
  <c r="BJ135" i="20" s="1"/>
  <c r="AO130" i="20"/>
  <c r="BJ130" i="20" s="1"/>
  <c r="AO129" i="20"/>
  <c r="BJ129" i="20" s="1"/>
  <c r="AO128" i="20"/>
  <c r="BJ128" i="20" s="1"/>
  <c r="AO93" i="20"/>
  <c r="BJ93" i="20" s="1"/>
  <c r="AO111" i="20"/>
  <c r="BJ111" i="20" s="1"/>
  <c r="BI103" i="20"/>
  <c r="CE6" i="20" s="1"/>
  <c r="CE5" i="20"/>
  <c r="AP11" i="20"/>
  <c r="AO115" i="20"/>
  <c r="BJ115" i="20" s="1"/>
  <c r="AO116" i="20"/>
  <c r="BJ116" i="20" s="1"/>
  <c r="AO125" i="20"/>
  <c r="BJ125" i="20" s="1"/>
  <c r="AO114" i="20"/>
  <c r="BJ114" i="20" s="1"/>
  <c r="AO113" i="20"/>
  <c r="BJ113" i="20" s="1"/>
  <c r="AO123" i="20"/>
  <c r="BJ123" i="20" s="1"/>
  <c r="AO126" i="20"/>
  <c r="BJ126" i="20" s="1"/>
  <c r="AO124" i="20"/>
  <c r="BJ124" i="20" s="1"/>
  <c r="AO21" i="20"/>
  <c r="BJ21" i="20" s="1"/>
  <c r="AO75" i="20"/>
  <c r="BJ75" i="20" s="1"/>
  <c r="AO78" i="20"/>
  <c r="BJ78" i="20" s="1"/>
  <c r="AO90" i="20"/>
  <c r="BJ90" i="20" s="1"/>
  <c r="AO118" i="20"/>
  <c r="BJ118" i="20" s="1"/>
  <c r="AO97" i="20"/>
  <c r="BJ97" i="20" s="1"/>
  <c r="AO49" i="20"/>
  <c r="BJ49" i="20" s="1"/>
  <c r="AO54" i="20"/>
  <c r="BJ54" i="20" s="1"/>
  <c r="AO58" i="20"/>
  <c r="BJ58" i="20" s="1"/>
  <c r="AO31" i="20"/>
  <c r="BJ31" i="20" s="1"/>
  <c r="AO22" i="20"/>
  <c r="BJ22" i="20" s="1"/>
  <c r="AO23" i="20"/>
  <c r="BJ23" i="20" s="1"/>
  <c r="AO67" i="20"/>
  <c r="BJ67" i="20" s="1"/>
  <c r="AO66" i="20"/>
  <c r="BJ66" i="20" s="1"/>
  <c r="AO26" i="20"/>
  <c r="BJ26" i="20" s="1"/>
  <c r="AO88" i="20"/>
  <c r="BJ88" i="20" s="1"/>
  <c r="AO33" i="20"/>
  <c r="BJ33" i="20" s="1"/>
  <c r="AO96" i="20"/>
  <c r="BJ96" i="20" s="1"/>
  <c r="AO24" i="20"/>
  <c r="BJ24" i="20" s="1"/>
  <c r="AO112" i="20"/>
  <c r="BJ112" i="20" s="1"/>
  <c r="AO95" i="20"/>
  <c r="BJ95" i="20" s="1"/>
  <c r="AO119" i="20"/>
  <c r="BJ119" i="20" s="1"/>
  <c r="AO77" i="20"/>
  <c r="BJ77" i="20" s="1"/>
  <c r="AO13" i="20"/>
  <c r="BJ13" i="20" s="1"/>
  <c r="AO44" i="20"/>
  <c r="BJ44" i="20" s="1"/>
  <c r="AO28" i="20"/>
  <c r="BJ28" i="20" s="1"/>
  <c r="AO59" i="20"/>
  <c r="BJ59" i="20" s="1"/>
  <c r="AO106" i="20"/>
  <c r="BJ106" i="20" s="1"/>
  <c r="AO74" i="20"/>
  <c r="BJ74" i="20" s="1"/>
  <c r="AO86" i="20"/>
  <c r="BJ86" i="20" s="1"/>
  <c r="AO94" i="20"/>
  <c r="BJ94" i="20" s="1"/>
  <c r="AO68" i="20"/>
  <c r="BJ68" i="20" s="1"/>
  <c r="AO69" i="20"/>
  <c r="BJ69" i="20" s="1"/>
  <c r="AO29" i="20"/>
  <c r="BJ29" i="20" s="1"/>
  <c r="AO36" i="20"/>
  <c r="BJ36" i="20" s="1"/>
  <c r="AO19" i="20"/>
  <c r="BJ19" i="20" s="1"/>
  <c r="AO105" i="20"/>
  <c r="BJ105" i="20" s="1"/>
  <c r="AO48" i="20"/>
  <c r="BJ48" i="20" s="1"/>
  <c r="AO57" i="20"/>
  <c r="BJ57" i="20" s="1"/>
  <c r="AO46" i="20"/>
  <c r="BJ46" i="20" s="1"/>
  <c r="AO30" i="20"/>
  <c r="BJ30" i="20" s="1"/>
  <c r="AO37" i="20"/>
  <c r="BJ37" i="20" s="1"/>
  <c r="AO108" i="20"/>
  <c r="BJ108" i="20" s="1"/>
  <c r="AO84" i="20"/>
  <c r="BJ84" i="20" s="1"/>
  <c r="AO83" i="20"/>
  <c r="BJ83" i="20" s="1"/>
  <c r="AO43" i="20"/>
  <c r="BJ43" i="20" s="1"/>
  <c r="AO42" i="20"/>
  <c r="BJ42" i="20" s="1"/>
  <c r="AO82" i="20"/>
  <c r="BJ82" i="20" s="1"/>
  <c r="AO12" i="20"/>
  <c r="BJ12" i="20" s="1"/>
  <c r="AO81" i="20"/>
  <c r="BJ81" i="20" s="1"/>
  <c r="AO104" i="20"/>
  <c r="BJ104" i="20" s="1"/>
  <c r="AO56" i="20"/>
  <c r="BJ56" i="20" s="1"/>
  <c r="AO32" i="20"/>
  <c r="BJ32" i="20" s="1"/>
  <c r="AO103" i="20"/>
  <c r="AO39" i="20"/>
  <c r="BJ39" i="20" s="1"/>
  <c r="AO53" i="20"/>
  <c r="BJ53" i="20" s="1"/>
  <c r="AO38" i="20"/>
  <c r="BJ38" i="20" s="1"/>
  <c r="AO107" i="20"/>
  <c r="BJ107" i="20" s="1"/>
  <c r="AO27" i="20"/>
  <c r="BJ27" i="20" s="1"/>
  <c r="AO89" i="20"/>
  <c r="BJ89" i="20" s="1"/>
  <c r="AO73" i="20"/>
  <c r="BJ73" i="20" s="1"/>
  <c r="AO15" i="20"/>
  <c r="BJ15" i="20" s="1"/>
  <c r="AO63" i="20"/>
  <c r="BJ63" i="20" s="1"/>
  <c r="AO20" i="20"/>
  <c r="BJ20" i="20" s="1"/>
  <c r="AO91" i="20"/>
  <c r="BJ91" i="20" s="1"/>
  <c r="AO14" i="20"/>
  <c r="BJ14" i="20" s="1"/>
  <c r="AO45" i="20"/>
  <c r="BJ45" i="20" s="1"/>
  <c r="AO92" i="20"/>
  <c r="BJ92" i="20" s="1"/>
  <c r="AO76" i="20"/>
  <c r="BJ76" i="20" s="1"/>
  <c r="AO110" i="20"/>
  <c r="BJ110" i="20" s="1"/>
  <c r="AO50" i="20"/>
  <c r="BJ50" i="20" s="1"/>
  <c r="AO18" i="20"/>
  <c r="BJ18" i="20" s="1"/>
  <c r="AO25" i="20"/>
  <c r="BJ25" i="20" s="1"/>
  <c r="AO64" i="20"/>
  <c r="BJ64" i="20" s="1"/>
  <c r="AO17" i="20"/>
  <c r="BJ17" i="20" s="1"/>
  <c r="AO16" i="20"/>
  <c r="BJ16" i="20" s="1"/>
  <c r="AO55" i="20"/>
  <c r="BJ55" i="20" s="1"/>
  <c r="AO109" i="20"/>
  <c r="BJ109" i="20" s="1"/>
  <c r="AO62" i="20"/>
  <c r="BJ62" i="20" s="1"/>
  <c r="AO47" i="20"/>
  <c r="BJ47" i="20" s="1"/>
  <c r="AE23" i="20"/>
  <c r="A24" i="20"/>
  <c r="AK24" i="20" s="1"/>
  <c r="BF24" i="20" s="1"/>
  <c r="CA4" i="14"/>
  <c r="N10" i="14"/>
  <c r="AI1" i="14"/>
  <c r="AJ1" i="14" s="1"/>
  <c r="AK1" i="14" s="1"/>
  <c r="AL1" i="14" s="1"/>
  <c r="AM1" i="14" s="1"/>
  <c r="AN1" i="14" s="1"/>
  <c r="AO1" i="14" s="1"/>
  <c r="AP1" i="14" s="1"/>
  <c r="AQ1" i="14" s="1"/>
  <c r="AH3" i="14"/>
  <c r="IB96" i="3"/>
  <c r="AP131" i="20" l="1"/>
  <c r="BK131" i="20" s="1"/>
  <c r="AP135" i="20"/>
  <c r="BK135" i="20" s="1"/>
  <c r="AP130" i="20"/>
  <c r="BK130" i="20" s="1"/>
  <c r="AP128" i="20"/>
  <c r="BK128" i="20" s="1"/>
  <c r="AP132" i="20"/>
  <c r="BK132" i="20" s="1"/>
  <c r="AP134" i="20"/>
  <c r="BK134" i="20" s="1"/>
  <c r="AP129" i="20"/>
  <c r="BK129" i="20" s="1"/>
  <c r="AP93" i="20"/>
  <c r="BK93" i="20" s="1"/>
  <c r="BJ103" i="20"/>
  <c r="CF6" i="20" s="1"/>
  <c r="CF5" i="20"/>
  <c r="CE231" i="20"/>
  <c r="CZ231" i="20" s="1"/>
  <c r="CE220" i="20"/>
  <c r="CZ220" i="20" s="1"/>
  <c r="CE230" i="20"/>
  <c r="CZ230" i="20" s="1"/>
  <c r="CE223" i="20"/>
  <c r="CZ223" i="20" s="1"/>
  <c r="CE229" i="20"/>
  <c r="CZ229" i="20" s="1"/>
  <c r="CE219" i="20"/>
  <c r="CZ219" i="20" s="1"/>
  <c r="CE228" i="20"/>
  <c r="CZ228" i="20" s="1"/>
  <c r="CE222" i="20"/>
  <c r="CZ222" i="20" s="1"/>
  <c r="CE227" i="20"/>
  <c r="CZ227" i="20" s="1"/>
  <c r="CE221" i="20"/>
  <c r="CZ221" i="20" s="1"/>
  <c r="CE217" i="20"/>
  <c r="CZ217" i="20" s="1"/>
  <c r="CE214" i="20"/>
  <c r="CZ214" i="20" s="1"/>
  <c r="CE205" i="20"/>
  <c r="CZ205" i="20" s="1"/>
  <c r="CE197" i="20"/>
  <c r="CZ197" i="20" s="1"/>
  <c r="CE202" i="20"/>
  <c r="CZ202" i="20" s="1"/>
  <c r="CE194" i="20"/>
  <c r="CZ194" i="20" s="1"/>
  <c r="CE186" i="20"/>
  <c r="CZ186" i="20" s="1"/>
  <c r="CE209" i="20"/>
  <c r="CZ209" i="20" s="1"/>
  <c r="CE201" i="20"/>
  <c r="CZ201" i="20" s="1"/>
  <c r="CE193" i="20"/>
  <c r="CZ193" i="20" s="1"/>
  <c r="CE185" i="20"/>
  <c r="CZ185" i="20" s="1"/>
  <c r="CE177" i="20"/>
  <c r="CZ177" i="20" s="1"/>
  <c r="CE169" i="20"/>
  <c r="CZ169" i="20" s="1"/>
  <c r="CE212" i="20"/>
  <c r="CZ212" i="20" s="1"/>
  <c r="CE206" i="20"/>
  <c r="CZ206" i="20" s="1"/>
  <c r="CE199" i="20"/>
  <c r="CZ199" i="20" s="1"/>
  <c r="CE182" i="20"/>
  <c r="CZ182" i="20" s="1"/>
  <c r="CE159" i="20"/>
  <c r="CZ159" i="20" s="1"/>
  <c r="CE151" i="20"/>
  <c r="CZ151" i="20" s="1"/>
  <c r="CE143" i="20"/>
  <c r="CZ143" i="20" s="1"/>
  <c r="CE218" i="20"/>
  <c r="CZ218" i="20" s="1"/>
  <c r="CE213" i="20"/>
  <c r="CZ213" i="20" s="1"/>
  <c r="CE207" i="20"/>
  <c r="CZ207" i="20" s="1"/>
  <c r="CE192" i="20"/>
  <c r="CZ192" i="20" s="1"/>
  <c r="CE191" i="20"/>
  <c r="CZ191" i="20" s="1"/>
  <c r="CE190" i="20"/>
  <c r="CZ190" i="20" s="1"/>
  <c r="CE172" i="20"/>
  <c r="CZ172" i="20" s="1"/>
  <c r="CE167" i="20"/>
  <c r="CZ167" i="20" s="1"/>
  <c r="CE164" i="20"/>
  <c r="CZ164" i="20" s="1"/>
  <c r="CE156" i="20"/>
  <c r="CZ156" i="20" s="1"/>
  <c r="CE215" i="20"/>
  <c r="CZ215" i="20" s="1"/>
  <c r="CE195" i="20"/>
  <c r="CZ195" i="20" s="1"/>
  <c r="CE180" i="20"/>
  <c r="CZ180" i="20" s="1"/>
  <c r="CE175" i="20"/>
  <c r="CZ175" i="20" s="1"/>
  <c r="CE170" i="20"/>
  <c r="CZ170" i="20" s="1"/>
  <c r="CE163" i="20"/>
  <c r="CZ163" i="20" s="1"/>
  <c r="CE155" i="20"/>
  <c r="CZ155" i="20" s="1"/>
  <c r="CE147" i="20"/>
  <c r="CZ147" i="20" s="1"/>
  <c r="CE139" i="20"/>
  <c r="CZ139" i="20" s="1"/>
  <c r="CE131" i="20"/>
  <c r="CZ131" i="20" s="1"/>
  <c r="CE208" i="20"/>
  <c r="CZ208" i="20" s="1"/>
  <c r="CE226" i="20"/>
  <c r="CZ226" i="20" s="1"/>
  <c r="CE200" i="20"/>
  <c r="CZ200" i="20" s="1"/>
  <c r="CE173" i="20"/>
  <c r="CZ173" i="20" s="1"/>
  <c r="CE157" i="20"/>
  <c r="CZ157" i="20" s="1"/>
  <c r="CE150" i="20"/>
  <c r="CZ150" i="20" s="1"/>
  <c r="CE146" i="20"/>
  <c r="CZ146" i="20" s="1"/>
  <c r="CE145" i="20"/>
  <c r="CZ145" i="20" s="1"/>
  <c r="CE144" i="20"/>
  <c r="CZ144" i="20" s="1"/>
  <c r="CE138" i="20"/>
  <c r="CZ138" i="20" s="1"/>
  <c r="CE133" i="20"/>
  <c r="CZ133" i="20" s="1"/>
  <c r="CE126" i="20"/>
  <c r="CZ126" i="20" s="1"/>
  <c r="CE118" i="20"/>
  <c r="CZ118" i="20" s="1"/>
  <c r="CE110" i="20"/>
  <c r="CZ110" i="20" s="1"/>
  <c r="CE102" i="20"/>
  <c r="CZ102" i="20" s="1"/>
  <c r="CE94" i="20"/>
  <c r="CZ94" i="20" s="1"/>
  <c r="CE198" i="20"/>
  <c r="CZ198" i="20" s="1"/>
  <c r="CE196" i="20"/>
  <c r="CZ196" i="20" s="1"/>
  <c r="CE174" i="20"/>
  <c r="CZ174" i="20" s="1"/>
  <c r="CE165" i="20"/>
  <c r="CZ165" i="20" s="1"/>
  <c r="CE158" i="20"/>
  <c r="CZ158" i="20" s="1"/>
  <c r="CE123" i="20"/>
  <c r="CZ123" i="20" s="1"/>
  <c r="CE115" i="20"/>
  <c r="CZ115" i="20" s="1"/>
  <c r="CE107" i="20"/>
  <c r="CZ107" i="20" s="1"/>
  <c r="CE99" i="20"/>
  <c r="CZ99" i="20" s="1"/>
  <c r="CE91" i="20"/>
  <c r="CZ91" i="20" s="1"/>
  <c r="CE83" i="20"/>
  <c r="CZ83" i="20" s="1"/>
  <c r="CE75" i="20"/>
  <c r="CZ75" i="20" s="1"/>
  <c r="CE67" i="20"/>
  <c r="CZ67" i="20" s="1"/>
  <c r="CE225" i="20"/>
  <c r="CZ225" i="20" s="1"/>
  <c r="CE211" i="20"/>
  <c r="CZ211" i="20" s="1"/>
  <c r="CE224" i="20"/>
  <c r="CZ224" i="20" s="1"/>
  <c r="CE187" i="20"/>
  <c r="CZ187" i="20" s="1"/>
  <c r="CE183" i="20"/>
  <c r="CZ183" i="20" s="1"/>
  <c r="CE161" i="20"/>
  <c r="CZ161" i="20" s="1"/>
  <c r="CE122" i="20"/>
  <c r="CZ122" i="20" s="1"/>
  <c r="CE114" i="20"/>
  <c r="CZ114" i="20" s="1"/>
  <c r="CE106" i="20"/>
  <c r="CZ106" i="20" s="1"/>
  <c r="CE98" i="20"/>
  <c r="CZ98" i="20" s="1"/>
  <c r="CE90" i="20"/>
  <c r="CZ90" i="20" s="1"/>
  <c r="CE82" i="20"/>
  <c r="CZ82" i="20" s="1"/>
  <c r="CE74" i="20"/>
  <c r="CZ74" i="20" s="1"/>
  <c r="CE66" i="20"/>
  <c r="CZ66" i="20" s="1"/>
  <c r="CE171" i="20"/>
  <c r="CZ171" i="20" s="1"/>
  <c r="CE129" i="20"/>
  <c r="CZ129" i="20" s="1"/>
  <c r="CE108" i="20"/>
  <c r="CZ108" i="20" s="1"/>
  <c r="CE101" i="20"/>
  <c r="CZ101" i="20" s="1"/>
  <c r="CE87" i="20"/>
  <c r="CZ87" i="20" s="1"/>
  <c r="CE61" i="20"/>
  <c r="CE58" i="20"/>
  <c r="CE210" i="20"/>
  <c r="CZ210" i="20" s="1"/>
  <c r="CE181" i="20"/>
  <c r="CZ181" i="20" s="1"/>
  <c r="CE166" i="20"/>
  <c r="CZ166" i="20" s="1"/>
  <c r="CE153" i="20"/>
  <c r="CZ153" i="20" s="1"/>
  <c r="CE135" i="20"/>
  <c r="CZ135" i="20" s="1"/>
  <c r="CE125" i="20"/>
  <c r="CZ125" i="20" s="1"/>
  <c r="CE111" i="20"/>
  <c r="CZ111" i="20" s="1"/>
  <c r="CE104" i="20"/>
  <c r="CZ104" i="20" s="1"/>
  <c r="CE89" i="20"/>
  <c r="CZ89" i="20" s="1"/>
  <c r="CE168" i="20"/>
  <c r="CZ168" i="20" s="1"/>
  <c r="CE119" i="20"/>
  <c r="CZ119" i="20" s="1"/>
  <c r="CE112" i="20"/>
  <c r="CZ112" i="20" s="1"/>
  <c r="CE97" i="20"/>
  <c r="CZ97" i="20" s="1"/>
  <c r="CE73" i="20"/>
  <c r="CZ73" i="20" s="1"/>
  <c r="CE72" i="20"/>
  <c r="CZ72" i="20" s="1"/>
  <c r="CE71" i="20"/>
  <c r="CZ71" i="20" s="1"/>
  <c r="CE203" i="20"/>
  <c r="CZ203" i="20" s="1"/>
  <c r="CE189" i="20"/>
  <c r="CZ189" i="20" s="1"/>
  <c r="CE162" i="20"/>
  <c r="CZ162" i="20" s="1"/>
  <c r="CE136" i="20"/>
  <c r="CZ136" i="20" s="1"/>
  <c r="CE113" i="20"/>
  <c r="CZ113" i="20" s="1"/>
  <c r="CE100" i="20"/>
  <c r="CZ100" i="20" s="1"/>
  <c r="CE178" i="20"/>
  <c r="CZ178" i="20" s="1"/>
  <c r="CE140" i="20"/>
  <c r="CZ140" i="20" s="1"/>
  <c r="CE134" i="20"/>
  <c r="CZ134" i="20" s="1"/>
  <c r="CE124" i="20"/>
  <c r="CZ124" i="20" s="1"/>
  <c r="CE120" i="20"/>
  <c r="CZ120" i="20" s="1"/>
  <c r="CE109" i="20"/>
  <c r="CZ109" i="20" s="1"/>
  <c r="CE96" i="20"/>
  <c r="CZ96" i="20" s="1"/>
  <c r="CE78" i="20"/>
  <c r="CZ78" i="20" s="1"/>
  <c r="CE65" i="20"/>
  <c r="CE52" i="20"/>
  <c r="CE142" i="20"/>
  <c r="CZ142" i="20" s="1"/>
  <c r="CE105" i="20"/>
  <c r="CZ105" i="20" s="1"/>
  <c r="CE92" i="20"/>
  <c r="CZ92" i="20" s="1"/>
  <c r="CE85" i="20"/>
  <c r="CZ85" i="20" s="1"/>
  <c r="CE79" i="20"/>
  <c r="CZ79" i="20" s="1"/>
  <c r="CE70" i="20"/>
  <c r="CZ70" i="20" s="1"/>
  <c r="CE60" i="20"/>
  <c r="CE59" i="20"/>
  <c r="CE49" i="20"/>
  <c r="CE41" i="20"/>
  <c r="CE33" i="20"/>
  <c r="CE25" i="20"/>
  <c r="CE17" i="20"/>
  <c r="CE188" i="20"/>
  <c r="CZ188" i="20" s="1"/>
  <c r="CE184" i="20"/>
  <c r="CZ184" i="20" s="1"/>
  <c r="CE152" i="20"/>
  <c r="CZ152" i="20" s="1"/>
  <c r="CE149" i="20"/>
  <c r="CZ149" i="20" s="1"/>
  <c r="CE127" i="20"/>
  <c r="CZ127" i="20" s="1"/>
  <c r="CE116" i="20"/>
  <c r="CZ116" i="20" s="1"/>
  <c r="CE103" i="20"/>
  <c r="CZ103" i="20" s="1"/>
  <c r="CE80" i="20"/>
  <c r="CZ80" i="20" s="1"/>
  <c r="CE62" i="20"/>
  <c r="CE216" i="20"/>
  <c r="CZ216" i="20" s="1"/>
  <c r="CE176" i="20"/>
  <c r="CZ176" i="20" s="1"/>
  <c r="CE160" i="20"/>
  <c r="CZ160" i="20" s="1"/>
  <c r="CE137" i="20"/>
  <c r="CZ137" i="20" s="1"/>
  <c r="CE95" i="20"/>
  <c r="CZ95" i="20" s="1"/>
  <c r="CE86" i="20"/>
  <c r="CZ86" i="20" s="1"/>
  <c r="CE76" i="20"/>
  <c r="CZ76" i="20" s="1"/>
  <c r="CE63" i="20"/>
  <c r="CE56" i="20"/>
  <c r="CE48" i="20"/>
  <c r="CE40" i="20"/>
  <c r="CE32" i="20"/>
  <c r="CE24" i="20"/>
  <c r="CE16" i="20"/>
  <c r="CE204" i="20"/>
  <c r="CZ204" i="20" s="1"/>
  <c r="CE154" i="20"/>
  <c r="CZ154" i="20" s="1"/>
  <c r="CE141" i="20"/>
  <c r="CZ141" i="20" s="1"/>
  <c r="CE121" i="20"/>
  <c r="CZ121" i="20" s="1"/>
  <c r="CE93" i="20"/>
  <c r="CZ93" i="20" s="1"/>
  <c r="CE68" i="20"/>
  <c r="CZ68" i="20" s="1"/>
  <c r="CE53" i="20"/>
  <c r="CE45" i="20"/>
  <c r="CE37" i="20"/>
  <c r="CE29" i="20"/>
  <c r="CE21" i="20"/>
  <c r="CE13" i="20"/>
  <c r="CE148" i="20"/>
  <c r="CZ148" i="20" s="1"/>
  <c r="CE130" i="20"/>
  <c r="CZ130" i="20" s="1"/>
  <c r="CE64" i="20"/>
  <c r="CE50" i="20"/>
  <c r="CE35" i="20"/>
  <c r="CE28" i="20"/>
  <c r="CE14" i="20"/>
  <c r="CE88" i="20"/>
  <c r="CZ88" i="20" s="1"/>
  <c r="CE57" i="20"/>
  <c r="CE46" i="20"/>
  <c r="CE39" i="20"/>
  <c r="CE18" i="20"/>
  <c r="CE69" i="20"/>
  <c r="CZ69" i="20" s="1"/>
  <c r="CE38" i="20"/>
  <c r="CE117" i="20"/>
  <c r="CZ117" i="20" s="1"/>
  <c r="CE77" i="20"/>
  <c r="CZ77" i="20" s="1"/>
  <c r="CE54" i="20"/>
  <c r="CE47" i="20"/>
  <c r="CE44" i="20"/>
  <c r="CE30" i="20"/>
  <c r="CE27" i="20"/>
  <c r="CE81" i="20"/>
  <c r="CZ81" i="20" s="1"/>
  <c r="CE36" i="20"/>
  <c r="CE22" i="20"/>
  <c r="CE19" i="20"/>
  <c r="CE132" i="20"/>
  <c r="CZ132" i="20" s="1"/>
  <c r="CE42" i="20"/>
  <c r="CE128" i="20"/>
  <c r="CZ128" i="20" s="1"/>
  <c r="CE34" i="20"/>
  <c r="CE31" i="20"/>
  <c r="CE55" i="20"/>
  <c r="CE26" i="20"/>
  <c r="CE23" i="20"/>
  <c r="CE20" i="20"/>
  <c r="CE179" i="20"/>
  <c r="CZ179" i="20" s="1"/>
  <c r="CE84" i="20"/>
  <c r="CZ84" i="20" s="1"/>
  <c r="CE51" i="20"/>
  <c r="CE43" i="20"/>
  <c r="CE15" i="20"/>
  <c r="CE12" i="20"/>
  <c r="AQ11" i="20"/>
  <c r="AP113" i="20"/>
  <c r="BK113" i="20" s="1"/>
  <c r="AP125" i="20"/>
  <c r="BK125" i="20" s="1"/>
  <c r="AP115" i="20"/>
  <c r="BK115" i="20" s="1"/>
  <c r="AP116" i="20"/>
  <c r="BK116" i="20" s="1"/>
  <c r="AP124" i="20"/>
  <c r="BK124" i="20" s="1"/>
  <c r="AP114" i="20"/>
  <c r="BK114" i="20" s="1"/>
  <c r="AP126" i="20"/>
  <c r="BK126" i="20" s="1"/>
  <c r="AP123" i="20"/>
  <c r="BK123" i="20" s="1"/>
  <c r="AP13" i="20"/>
  <c r="BK13" i="20" s="1"/>
  <c r="AP92" i="20"/>
  <c r="BK92" i="20" s="1"/>
  <c r="AP28" i="20"/>
  <c r="BK28" i="20" s="1"/>
  <c r="AP67" i="20"/>
  <c r="BK67" i="20" s="1"/>
  <c r="AP59" i="20"/>
  <c r="BK59" i="20" s="1"/>
  <c r="AP33" i="20"/>
  <c r="BK33" i="20" s="1"/>
  <c r="AP77" i="20"/>
  <c r="BK77" i="20" s="1"/>
  <c r="AP29" i="20"/>
  <c r="BK29" i="20" s="1"/>
  <c r="AP44" i="20"/>
  <c r="BK44" i="20" s="1"/>
  <c r="AP36" i="20"/>
  <c r="BK36" i="20" s="1"/>
  <c r="AP91" i="20"/>
  <c r="BK91" i="20" s="1"/>
  <c r="AP74" i="20"/>
  <c r="BK74" i="20" s="1"/>
  <c r="AP19" i="20"/>
  <c r="BK19" i="20" s="1"/>
  <c r="AP119" i="20"/>
  <c r="BK119" i="20" s="1"/>
  <c r="AP66" i="20"/>
  <c r="BK66" i="20" s="1"/>
  <c r="AP30" i="20"/>
  <c r="BK30" i="20" s="1"/>
  <c r="AP69" i="20"/>
  <c r="BK69" i="20" s="1"/>
  <c r="AP37" i="20"/>
  <c r="BK37" i="20" s="1"/>
  <c r="AP84" i="20"/>
  <c r="BK84" i="20" s="1"/>
  <c r="AP43" i="20"/>
  <c r="BK43" i="20" s="1"/>
  <c r="AP90" i="20"/>
  <c r="BK90" i="20" s="1"/>
  <c r="AP82" i="20"/>
  <c r="BK82" i="20" s="1"/>
  <c r="AP12" i="20"/>
  <c r="BK12" i="20" s="1"/>
  <c r="AP118" i="20"/>
  <c r="BK118" i="20" s="1"/>
  <c r="AP97" i="20"/>
  <c r="BK97" i="20" s="1"/>
  <c r="AP48" i="20"/>
  <c r="BK48" i="20" s="1"/>
  <c r="AP32" i="20"/>
  <c r="BK32" i="20" s="1"/>
  <c r="AP39" i="20"/>
  <c r="BK39" i="20" s="1"/>
  <c r="AP23" i="20"/>
  <c r="BK23" i="20" s="1"/>
  <c r="AP83" i="20"/>
  <c r="BK83" i="20" s="1"/>
  <c r="AP46" i="20"/>
  <c r="BK46" i="20" s="1"/>
  <c r="AP38" i="20"/>
  <c r="BK38" i="20" s="1"/>
  <c r="AP27" i="20"/>
  <c r="BK27" i="20" s="1"/>
  <c r="AP42" i="20"/>
  <c r="BK42" i="20" s="1"/>
  <c r="AP18" i="20"/>
  <c r="BK18" i="20" s="1"/>
  <c r="AP81" i="20"/>
  <c r="BK81" i="20" s="1"/>
  <c r="AP88" i="20"/>
  <c r="BK88" i="20" s="1"/>
  <c r="AP15" i="20"/>
  <c r="BK15" i="20" s="1"/>
  <c r="AP96" i="20"/>
  <c r="BK96" i="20" s="1"/>
  <c r="AP56" i="20"/>
  <c r="BK56" i="20" s="1"/>
  <c r="AP95" i="20"/>
  <c r="BK95" i="20" s="1"/>
  <c r="AP86" i="20"/>
  <c r="BK86" i="20" s="1"/>
  <c r="AP24" i="20"/>
  <c r="BK24" i="20" s="1"/>
  <c r="AP14" i="20"/>
  <c r="BK14" i="20" s="1"/>
  <c r="AP53" i="20"/>
  <c r="BK53" i="20" s="1"/>
  <c r="AP73" i="20"/>
  <c r="BK73" i="20" s="1"/>
  <c r="AP94" i="20"/>
  <c r="BK94" i="20" s="1"/>
  <c r="AP25" i="20"/>
  <c r="BK25" i="20" s="1"/>
  <c r="AP17" i="20"/>
  <c r="BK17" i="20" s="1"/>
  <c r="AP16" i="20"/>
  <c r="BK16" i="20" s="1"/>
  <c r="AP63" i="20"/>
  <c r="BK63" i="20" s="1"/>
  <c r="AP78" i="20"/>
  <c r="BK78" i="20" s="1"/>
  <c r="AP45" i="20"/>
  <c r="BK45" i="20" s="1"/>
  <c r="AP76" i="20"/>
  <c r="BK76" i="20" s="1"/>
  <c r="AP20" i="20"/>
  <c r="BK20" i="20" s="1"/>
  <c r="AP106" i="20"/>
  <c r="BK106" i="20" s="1"/>
  <c r="AP50" i="20"/>
  <c r="BK50" i="20" s="1"/>
  <c r="AP105" i="20"/>
  <c r="BK105" i="20" s="1"/>
  <c r="AP64" i="20"/>
  <c r="BK64" i="20" s="1"/>
  <c r="AP55" i="20"/>
  <c r="BK55" i="20" s="1"/>
  <c r="AP54" i="20"/>
  <c r="BK54" i="20" s="1"/>
  <c r="AP62" i="20"/>
  <c r="BK62" i="20" s="1"/>
  <c r="AP21" i="20"/>
  <c r="BK21" i="20" s="1"/>
  <c r="AP68" i="20"/>
  <c r="BK68" i="20" s="1"/>
  <c r="AP75" i="20"/>
  <c r="BK75" i="20" s="1"/>
  <c r="AP58" i="20"/>
  <c r="BK58" i="20" s="1"/>
  <c r="AP26" i="20"/>
  <c r="BK26" i="20" s="1"/>
  <c r="AP89" i="20"/>
  <c r="BK89" i="20" s="1"/>
  <c r="AP57" i="20"/>
  <c r="BK57" i="20" s="1"/>
  <c r="AP104" i="20"/>
  <c r="BK104" i="20" s="1"/>
  <c r="AP47" i="20"/>
  <c r="BK47" i="20" s="1"/>
  <c r="AP31" i="20"/>
  <c r="BK31" i="20" s="1"/>
  <c r="AP22" i="20"/>
  <c r="BK22" i="20" s="1"/>
  <c r="AP49" i="20"/>
  <c r="BK49" i="20" s="1"/>
  <c r="A25" i="20"/>
  <c r="AK25" i="20" s="1"/>
  <c r="BF25" i="20" s="1"/>
  <c r="AE24" i="20"/>
  <c r="AI3" i="14"/>
  <c r="AJ3" i="14" s="1"/>
  <c r="AK3" i="14" s="1"/>
  <c r="AR1" i="14"/>
  <c r="AS1" i="14" s="1"/>
  <c r="AT1" i="14" s="1"/>
  <c r="AU1" i="14" s="1"/>
  <c r="AV1" i="14" s="1"/>
  <c r="AW1" i="14" s="1"/>
  <c r="AX1" i="14" s="1"/>
  <c r="AY1" i="14" s="1"/>
  <c r="AZ1" i="14" s="1"/>
  <c r="AQ3" i="14"/>
  <c r="N11" i="14"/>
  <c r="CJ4" i="14"/>
  <c r="AQ130" i="20" l="1"/>
  <c r="BL130" i="20" s="1"/>
  <c r="AQ129" i="20"/>
  <c r="BL129" i="20" s="1"/>
  <c r="AQ128" i="20"/>
  <c r="BL128" i="20" s="1"/>
  <c r="AQ131" i="20"/>
  <c r="BL131" i="20" s="1"/>
  <c r="AQ132" i="20"/>
  <c r="BL132" i="20" s="1"/>
  <c r="AQ134" i="20"/>
  <c r="BL134" i="20" s="1"/>
  <c r="AQ135" i="20"/>
  <c r="BL135" i="20" s="1"/>
  <c r="AQ93" i="20"/>
  <c r="BL93" i="20" s="1"/>
  <c r="AQ111" i="20"/>
  <c r="BL111" i="20" s="1"/>
  <c r="DU50" i="20"/>
  <c r="CZ50" i="20"/>
  <c r="DU12" i="20"/>
  <c r="CZ12" i="20"/>
  <c r="DU26" i="20"/>
  <c r="CZ26" i="20"/>
  <c r="DU22" i="20"/>
  <c r="CZ22" i="20"/>
  <c r="CZ13" i="20"/>
  <c r="DU13" i="20"/>
  <c r="DU48" i="20"/>
  <c r="CZ48" i="20"/>
  <c r="CZ59" i="20"/>
  <c r="DU59" i="20"/>
  <c r="DU52" i="20"/>
  <c r="CZ52" i="20"/>
  <c r="DU58" i="20"/>
  <c r="CZ58" i="20"/>
  <c r="CZ45" i="20"/>
  <c r="DU45" i="20"/>
  <c r="CZ25" i="20"/>
  <c r="DU25" i="20"/>
  <c r="DU44" i="20"/>
  <c r="CZ44" i="20"/>
  <c r="DU24" i="20"/>
  <c r="CZ24" i="20"/>
  <c r="CZ15" i="20"/>
  <c r="DU15" i="20"/>
  <c r="CZ55" i="20"/>
  <c r="DU55" i="20"/>
  <c r="DU36" i="20"/>
  <c r="CZ36" i="20"/>
  <c r="DU14" i="20"/>
  <c r="CZ14" i="20"/>
  <c r="CZ21" i="20"/>
  <c r="DU21" i="20"/>
  <c r="DU56" i="20"/>
  <c r="CZ56" i="20"/>
  <c r="DU60" i="20"/>
  <c r="CZ60" i="20"/>
  <c r="CZ65" i="20"/>
  <c r="DU65" i="20"/>
  <c r="CZ61" i="20"/>
  <c r="DU61" i="20"/>
  <c r="DU16" i="20"/>
  <c r="CZ16" i="20"/>
  <c r="CZ64" i="20"/>
  <c r="DU64" i="20"/>
  <c r="CZ43" i="20"/>
  <c r="DU43" i="20"/>
  <c r="CZ31" i="20"/>
  <c r="DU31" i="20"/>
  <c r="DU38" i="20"/>
  <c r="CZ38" i="20"/>
  <c r="DU28" i="20"/>
  <c r="CZ28" i="20"/>
  <c r="CZ29" i="20"/>
  <c r="DU29" i="20"/>
  <c r="CZ63" i="20"/>
  <c r="DU63" i="20"/>
  <c r="CZ62" i="20"/>
  <c r="DU62" i="20"/>
  <c r="DU30" i="20"/>
  <c r="CZ30" i="20"/>
  <c r="CZ51" i="20"/>
  <c r="DU51" i="20"/>
  <c r="DU34" i="20"/>
  <c r="CZ34" i="20"/>
  <c r="CZ27" i="20"/>
  <c r="DU27" i="20"/>
  <c r="CZ35" i="20"/>
  <c r="DU35" i="20"/>
  <c r="CZ37" i="20"/>
  <c r="DU37" i="20"/>
  <c r="CZ17" i="20"/>
  <c r="DU17" i="20"/>
  <c r="DU42" i="20"/>
  <c r="CZ42" i="20"/>
  <c r="CF230" i="20"/>
  <c r="DA230" i="20" s="1"/>
  <c r="CF223" i="20"/>
  <c r="DA223" i="20" s="1"/>
  <c r="CF229" i="20"/>
  <c r="DA229" i="20" s="1"/>
  <c r="CF219" i="20"/>
  <c r="DA219" i="20" s="1"/>
  <c r="CF228" i="20"/>
  <c r="DA228" i="20" s="1"/>
  <c r="CF222" i="20"/>
  <c r="DA222" i="20" s="1"/>
  <c r="CF227" i="20"/>
  <c r="DA227" i="20" s="1"/>
  <c r="CF226" i="20"/>
  <c r="DA226" i="20" s="1"/>
  <c r="CF221" i="20"/>
  <c r="DA221" i="20" s="1"/>
  <c r="CF202" i="20"/>
  <c r="DA202" i="20" s="1"/>
  <c r="CF194" i="20"/>
  <c r="DA194" i="20" s="1"/>
  <c r="CF225" i="20"/>
  <c r="DA225" i="20" s="1"/>
  <c r="CF213" i="20"/>
  <c r="DA213" i="20" s="1"/>
  <c r="CF210" i="20"/>
  <c r="DA210" i="20" s="1"/>
  <c r="CF207" i="20"/>
  <c r="DA207" i="20" s="1"/>
  <c r="CF199" i="20"/>
  <c r="DA199" i="20" s="1"/>
  <c r="CF191" i="20"/>
  <c r="DA191" i="20" s="1"/>
  <c r="CF215" i="20"/>
  <c r="DA215" i="20" s="1"/>
  <c r="CF212" i="20"/>
  <c r="DA212" i="20" s="1"/>
  <c r="CF206" i="20"/>
  <c r="DA206" i="20" s="1"/>
  <c r="CF198" i="20"/>
  <c r="DA198" i="20" s="1"/>
  <c r="CF190" i="20"/>
  <c r="DA190" i="20" s="1"/>
  <c r="CF182" i="20"/>
  <c r="DA182" i="20" s="1"/>
  <c r="CF174" i="20"/>
  <c r="DA174" i="20" s="1"/>
  <c r="CF218" i="20"/>
  <c r="DA218" i="20" s="1"/>
  <c r="CF192" i="20"/>
  <c r="DA192" i="20" s="1"/>
  <c r="CF177" i="20"/>
  <c r="DA177" i="20" s="1"/>
  <c r="CF172" i="20"/>
  <c r="DA172" i="20" s="1"/>
  <c r="CF167" i="20"/>
  <c r="DA167" i="20" s="1"/>
  <c r="CF164" i="20"/>
  <c r="DA164" i="20" s="1"/>
  <c r="CF156" i="20"/>
  <c r="DA156" i="20" s="1"/>
  <c r="CF148" i="20"/>
  <c r="DA148" i="20" s="1"/>
  <c r="CF224" i="20"/>
  <c r="DA224" i="20" s="1"/>
  <c r="CF200" i="20"/>
  <c r="DA200" i="20" s="1"/>
  <c r="CF193" i="20"/>
  <c r="DA193" i="20" s="1"/>
  <c r="CF189" i="20"/>
  <c r="DA189" i="20" s="1"/>
  <c r="CF188" i="20"/>
  <c r="DA188" i="20" s="1"/>
  <c r="CF187" i="20"/>
  <c r="DA187" i="20" s="1"/>
  <c r="CF181" i="20"/>
  <c r="DA181" i="20" s="1"/>
  <c r="CF176" i="20"/>
  <c r="DA176" i="20" s="1"/>
  <c r="CF171" i="20"/>
  <c r="DA171" i="20" s="1"/>
  <c r="CF161" i="20"/>
  <c r="DA161" i="20" s="1"/>
  <c r="CF153" i="20"/>
  <c r="DA153" i="20" s="1"/>
  <c r="CF203" i="20"/>
  <c r="DA203" i="20" s="1"/>
  <c r="CF196" i="20"/>
  <c r="DA196" i="20" s="1"/>
  <c r="CF184" i="20"/>
  <c r="DA184" i="20" s="1"/>
  <c r="CF179" i="20"/>
  <c r="DA179" i="20" s="1"/>
  <c r="CF160" i="20"/>
  <c r="DA160" i="20" s="1"/>
  <c r="CF152" i="20"/>
  <c r="DA152" i="20" s="1"/>
  <c r="CF144" i="20"/>
  <c r="DA144" i="20" s="1"/>
  <c r="CF136" i="20"/>
  <c r="DA136" i="20" s="1"/>
  <c r="CF204" i="20"/>
  <c r="DA204" i="20" s="1"/>
  <c r="CF165" i="20"/>
  <c r="DA165" i="20" s="1"/>
  <c r="CF158" i="20"/>
  <c r="DA158" i="20" s="1"/>
  <c r="CF143" i="20"/>
  <c r="DA143" i="20" s="1"/>
  <c r="CF123" i="20"/>
  <c r="DA123" i="20" s="1"/>
  <c r="CF115" i="20"/>
  <c r="DA115" i="20" s="1"/>
  <c r="CF107" i="20"/>
  <c r="DA107" i="20" s="1"/>
  <c r="CF99" i="20"/>
  <c r="DA99" i="20" s="1"/>
  <c r="CF91" i="20"/>
  <c r="DA91" i="20" s="1"/>
  <c r="CF220" i="20"/>
  <c r="DA220" i="20" s="1"/>
  <c r="CF217" i="20"/>
  <c r="DA217" i="20" s="1"/>
  <c r="CF211" i="20"/>
  <c r="DA211" i="20" s="1"/>
  <c r="CF209" i="20"/>
  <c r="DA209" i="20" s="1"/>
  <c r="CF186" i="20"/>
  <c r="DA186" i="20" s="1"/>
  <c r="CF178" i="20"/>
  <c r="DA178" i="20" s="1"/>
  <c r="CF170" i="20"/>
  <c r="DA170" i="20" s="1"/>
  <c r="CF166" i="20"/>
  <c r="DA166" i="20" s="1"/>
  <c r="CF151" i="20"/>
  <c r="DA151" i="20" s="1"/>
  <c r="CF142" i="20"/>
  <c r="DA142" i="20" s="1"/>
  <c r="CF137" i="20"/>
  <c r="DA137" i="20" s="1"/>
  <c r="CF132" i="20"/>
  <c r="DA132" i="20" s="1"/>
  <c r="CF128" i="20"/>
  <c r="DA128" i="20" s="1"/>
  <c r="CF120" i="20"/>
  <c r="DA120" i="20" s="1"/>
  <c r="CF112" i="20"/>
  <c r="DA112" i="20" s="1"/>
  <c r="CF104" i="20"/>
  <c r="DA104" i="20" s="1"/>
  <c r="CF96" i="20"/>
  <c r="DA96" i="20" s="1"/>
  <c r="CF88" i="20"/>
  <c r="DA88" i="20" s="1"/>
  <c r="CF80" i="20"/>
  <c r="DA80" i="20" s="1"/>
  <c r="CF72" i="20"/>
  <c r="DA72" i="20" s="1"/>
  <c r="CF64" i="20"/>
  <c r="CF231" i="20"/>
  <c r="DA231" i="20" s="1"/>
  <c r="CF216" i="20"/>
  <c r="DA216" i="20" s="1"/>
  <c r="CF154" i="20"/>
  <c r="DA154" i="20" s="1"/>
  <c r="CF140" i="20"/>
  <c r="DA140" i="20" s="1"/>
  <c r="CF135" i="20"/>
  <c r="DA135" i="20" s="1"/>
  <c r="CF130" i="20"/>
  <c r="DA130" i="20" s="1"/>
  <c r="CF127" i="20"/>
  <c r="DA127" i="20" s="1"/>
  <c r="CF119" i="20"/>
  <c r="DA119" i="20" s="1"/>
  <c r="CF111" i="20"/>
  <c r="DA111" i="20" s="1"/>
  <c r="CF103" i="20"/>
  <c r="DA103" i="20" s="1"/>
  <c r="CF95" i="20"/>
  <c r="DA95" i="20" s="1"/>
  <c r="CF87" i="20"/>
  <c r="DA87" i="20" s="1"/>
  <c r="CF79" i="20"/>
  <c r="DA79" i="20" s="1"/>
  <c r="CF71" i="20"/>
  <c r="DA71" i="20" s="1"/>
  <c r="CF63" i="20"/>
  <c r="CF169" i="20"/>
  <c r="DA169" i="20" s="1"/>
  <c r="CF163" i="20"/>
  <c r="DA163" i="20" s="1"/>
  <c r="CF150" i="20"/>
  <c r="DA150" i="20" s="1"/>
  <c r="CF116" i="20"/>
  <c r="DA116" i="20" s="1"/>
  <c r="CF109" i="20"/>
  <c r="DA109" i="20" s="1"/>
  <c r="CF94" i="20"/>
  <c r="DA94" i="20" s="1"/>
  <c r="CF86" i="20"/>
  <c r="DA86" i="20" s="1"/>
  <c r="CF85" i="20"/>
  <c r="DA85" i="20" s="1"/>
  <c r="CF84" i="20"/>
  <c r="DA84" i="20" s="1"/>
  <c r="CF205" i="20"/>
  <c r="DA205" i="20" s="1"/>
  <c r="CF183" i="20"/>
  <c r="DA183" i="20" s="1"/>
  <c r="CF168" i="20"/>
  <c r="DA168" i="20" s="1"/>
  <c r="CF139" i="20"/>
  <c r="DA139" i="20" s="1"/>
  <c r="CF131" i="20"/>
  <c r="DA131" i="20" s="1"/>
  <c r="CF118" i="20"/>
  <c r="DA118" i="20" s="1"/>
  <c r="CF97" i="20"/>
  <c r="DA97" i="20" s="1"/>
  <c r="CF90" i="20"/>
  <c r="DA90" i="20" s="1"/>
  <c r="CF201" i="20"/>
  <c r="DA201" i="20" s="1"/>
  <c r="CF195" i="20"/>
  <c r="DA195" i="20" s="1"/>
  <c r="CF185" i="20"/>
  <c r="DA185" i="20" s="1"/>
  <c r="CF162" i="20"/>
  <c r="DA162" i="20" s="1"/>
  <c r="CF149" i="20"/>
  <c r="DA149" i="20" s="1"/>
  <c r="CF146" i="20"/>
  <c r="DA146" i="20" s="1"/>
  <c r="CF126" i="20"/>
  <c r="DA126" i="20" s="1"/>
  <c r="CF105" i="20"/>
  <c r="DA105" i="20" s="1"/>
  <c r="CF98" i="20"/>
  <c r="DA98" i="20" s="1"/>
  <c r="CF70" i="20"/>
  <c r="DA70" i="20" s="1"/>
  <c r="CF69" i="20"/>
  <c r="DA69" i="20" s="1"/>
  <c r="CF68" i="20"/>
  <c r="DA68" i="20" s="1"/>
  <c r="CF59" i="20"/>
  <c r="CF175" i="20"/>
  <c r="DA175" i="20" s="1"/>
  <c r="CF159" i="20"/>
  <c r="DA159" i="20" s="1"/>
  <c r="CF145" i="20"/>
  <c r="DA145" i="20" s="1"/>
  <c r="CF134" i="20"/>
  <c r="DA134" i="20" s="1"/>
  <c r="CF124" i="20"/>
  <c r="DA124" i="20" s="1"/>
  <c r="CF138" i="20"/>
  <c r="DA138" i="20" s="1"/>
  <c r="CF122" i="20"/>
  <c r="DA122" i="20" s="1"/>
  <c r="CF92" i="20"/>
  <c r="DA92" i="20" s="1"/>
  <c r="CF82" i="20"/>
  <c r="DA82" i="20" s="1"/>
  <c r="CF74" i="20"/>
  <c r="DA74" i="20" s="1"/>
  <c r="CF60" i="20"/>
  <c r="CF208" i="20"/>
  <c r="DA208" i="20" s="1"/>
  <c r="CF197" i="20"/>
  <c r="DA197" i="20" s="1"/>
  <c r="CF147" i="20"/>
  <c r="DA147" i="20" s="1"/>
  <c r="CF66" i="20"/>
  <c r="DA66" i="20" s="1"/>
  <c r="CF61" i="20"/>
  <c r="CF58" i="20"/>
  <c r="CF57" i="20"/>
  <c r="CF54" i="20"/>
  <c r="CF46" i="20"/>
  <c r="CF38" i="20"/>
  <c r="CF30" i="20"/>
  <c r="CF22" i="20"/>
  <c r="CF14" i="20"/>
  <c r="CF155" i="20"/>
  <c r="DA155" i="20" s="1"/>
  <c r="CF129" i="20"/>
  <c r="DA129" i="20" s="1"/>
  <c r="CF114" i="20"/>
  <c r="DA114" i="20" s="1"/>
  <c r="CF101" i="20"/>
  <c r="DA101" i="20" s="1"/>
  <c r="CF180" i="20"/>
  <c r="DA180" i="20" s="1"/>
  <c r="CF133" i="20"/>
  <c r="DA133" i="20" s="1"/>
  <c r="CF125" i="20"/>
  <c r="DA125" i="20" s="1"/>
  <c r="CF83" i="20"/>
  <c r="DA83" i="20" s="1"/>
  <c r="CF76" i="20"/>
  <c r="DA76" i="20" s="1"/>
  <c r="CF67" i="20"/>
  <c r="DA67" i="20" s="1"/>
  <c r="CF56" i="20"/>
  <c r="CF173" i="20"/>
  <c r="DA173" i="20" s="1"/>
  <c r="CF141" i="20"/>
  <c r="DA141" i="20" s="1"/>
  <c r="CF121" i="20"/>
  <c r="DA121" i="20" s="1"/>
  <c r="CF110" i="20"/>
  <c r="DA110" i="20" s="1"/>
  <c r="CF108" i="20"/>
  <c r="DA108" i="20" s="1"/>
  <c r="CF106" i="20"/>
  <c r="DA106" i="20" s="1"/>
  <c r="CF93" i="20"/>
  <c r="DA93" i="20" s="1"/>
  <c r="CF53" i="20"/>
  <c r="CF45" i="20"/>
  <c r="CF37" i="20"/>
  <c r="CF29" i="20"/>
  <c r="CF21" i="20"/>
  <c r="CF13" i="20"/>
  <c r="CF214" i="20"/>
  <c r="DA214" i="20" s="1"/>
  <c r="CF157" i="20"/>
  <c r="DA157" i="20" s="1"/>
  <c r="CF117" i="20"/>
  <c r="DA117" i="20" s="1"/>
  <c r="CF81" i="20"/>
  <c r="DA81" i="20" s="1"/>
  <c r="CF77" i="20"/>
  <c r="DA77" i="20" s="1"/>
  <c r="CF50" i="20"/>
  <c r="CF42" i="20"/>
  <c r="CF34" i="20"/>
  <c r="CF26" i="20"/>
  <c r="CF18" i="20"/>
  <c r="CF100" i="20"/>
  <c r="DA100" i="20" s="1"/>
  <c r="CF78" i="20"/>
  <c r="DA78" i="20" s="1"/>
  <c r="CF43" i="20"/>
  <c r="CF36" i="20"/>
  <c r="CF15" i="20"/>
  <c r="CF55" i="20"/>
  <c r="CF47" i="20"/>
  <c r="CF32" i="20"/>
  <c r="CF25" i="20"/>
  <c r="CF102" i="20"/>
  <c r="DA102" i="20" s="1"/>
  <c r="CF89" i="20"/>
  <c r="DA89" i="20" s="1"/>
  <c r="CF49" i="20"/>
  <c r="CF35" i="20"/>
  <c r="CF73" i="20"/>
  <c r="DA73" i="20" s="1"/>
  <c r="CF44" i="20"/>
  <c r="CF41" i="20"/>
  <c r="CF27" i="20"/>
  <c r="CF24" i="20"/>
  <c r="CF52" i="20"/>
  <c r="CF33" i="20"/>
  <c r="CF19" i="20"/>
  <c r="CF16" i="20"/>
  <c r="CF113" i="20"/>
  <c r="DA113" i="20" s="1"/>
  <c r="CF39" i="20"/>
  <c r="CF62" i="20"/>
  <c r="CF31" i="20"/>
  <c r="CF28" i="20"/>
  <c r="CF48" i="20"/>
  <c r="CF23" i="20"/>
  <c r="CF20" i="20"/>
  <c r="CF17" i="20"/>
  <c r="CF75" i="20"/>
  <c r="DA75" i="20" s="1"/>
  <c r="CF51" i="20"/>
  <c r="CF40" i="20"/>
  <c r="CF12" i="20"/>
  <c r="CF65" i="20"/>
  <c r="CZ39" i="20"/>
  <c r="DU39" i="20"/>
  <c r="CZ33" i="20"/>
  <c r="DU33" i="20"/>
  <c r="DU20" i="20"/>
  <c r="CZ20" i="20"/>
  <c r="CZ47" i="20"/>
  <c r="DU47" i="20"/>
  <c r="DU46" i="20"/>
  <c r="CZ46" i="20"/>
  <c r="DU32" i="20"/>
  <c r="CZ32" i="20"/>
  <c r="CZ41" i="20"/>
  <c r="DU41" i="20"/>
  <c r="DU18" i="20"/>
  <c r="CZ18" i="20"/>
  <c r="CZ53" i="20"/>
  <c r="DU53" i="20"/>
  <c r="CZ23" i="20"/>
  <c r="DU23" i="20"/>
  <c r="CZ19" i="20"/>
  <c r="DU19" i="20"/>
  <c r="DU54" i="20"/>
  <c r="CZ54" i="20"/>
  <c r="CZ57" i="20"/>
  <c r="DU57" i="20"/>
  <c r="DU40" i="20"/>
  <c r="CZ40" i="20"/>
  <c r="CZ49" i="20"/>
  <c r="DU49" i="20"/>
  <c r="AR11" i="20"/>
  <c r="AQ116" i="20"/>
  <c r="BL116" i="20" s="1"/>
  <c r="AQ115" i="20"/>
  <c r="BL115" i="20" s="1"/>
  <c r="AQ114" i="20"/>
  <c r="BL114" i="20" s="1"/>
  <c r="AQ113" i="20"/>
  <c r="BL113" i="20" s="1"/>
  <c r="AQ124" i="20"/>
  <c r="BL124" i="20" s="1"/>
  <c r="AQ125" i="20"/>
  <c r="BL125" i="20" s="1"/>
  <c r="AQ126" i="20"/>
  <c r="BL126" i="20" s="1"/>
  <c r="AQ123" i="20"/>
  <c r="BL123" i="20" s="1"/>
  <c r="AQ30" i="20"/>
  <c r="BL30" i="20" s="1"/>
  <c r="AQ37" i="20"/>
  <c r="BL37" i="20" s="1"/>
  <c r="AQ83" i="20"/>
  <c r="BL83" i="20" s="1"/>
  <c r="AQ67" i="20"/>
  <c r="BL67" i="20" s="1"/>
  <c r="AQ90" i="20"/>
  <c r="BL90" i="20" s="1"/>
  <c r="AQ58" i="20"/>
  <c r="BL58" i="20" s="1"/>
  <c r="AQ86" i="20"/>
  <c r="BL86" i="20" s="1"/>
  <c r="AQ12" i="20"/>
  <c r="BL12" i="20" s="1"/>
  <c r="AQ118" i="20"/>
  <c r="BL118" i="20" s="1"/>
  <c r="AQ49" i="20"/>
  <c r="BL49" i="20" s="1"/>
  <c r="AQ32" i="20"/>
  <c r="BL32" i="20" s="1"/>
  <c r="AQ95" i="20"/>
  <c r="BL95" i="20" s="1"/>
  <c r="AQ39" i="20"/>
  <c r="BL39" i="20" s="1"/>
  <c r="AQ97" i="20"/>
  <c r="BL97" i="20" s="1"/>
  <c r="AQ45" i="20"/>
  <c r="BL45" i="20" s="1"/>
  <c r="AQ38" i="20"/>
  <c r="BL38" i="20" s="1"/>
  <c r="AQ27" i="20"/>
  <c r="BL27" i="20" s="1"/>
  <c r="AQ82" i="20"/>
  <c r="BL82" i="20" s="1"/>
  <c r="AQ18" i="20"/>
  <c r="BL18" i="20" s="1"/>
  <c r="AQ73" i="20"/>
  <c r="BL73" i="20" s="1"/>
  <c r="AQ88" i="20"/>
  <c r="BL88" i="20" s="1"/>
  <c r="AQ48" i="20"/>
  <c r="BL48" i="20" s="1"/>
  <c r="AQ15" i="20"/>
  <c r="BL15" i="20" s="1"/>
  <c r="AQ96" i="20"/>
  <c r="BL96" i="20" s="1"/>
  <c r="AQ112" i="20"/>
  <c r="BL112" i="20" s="1"/>
  <c r="AQ47" i="20"/>
  <c r="BL47" i="20" s="1"/>
  <c r="AQ36" i="20"/>
  <c r="BL36" i="20" s="1"/>
  <c r="AQ14" i="20"/>
  <c r="BL14" i="20" s="1"/>
  <c r="AQ69" i="20"/>
  <c r="BL69" i="20" s="1"/>
  <c r="AQ84" i="20"/>
  <c r="BL84" i="20" s="1"/>
  <c r="AQ44" i="20"/>
  <c r="BL44" i="20" s="1"/>
  <c r="AQ94" i="20"/>
  <c r="BL94" i="20" s="1"/>
  <c r="AQ25" i="20"/>
  <c r="BL25" i="20" s="1"/>
  <c r="AQ17" i="20"/>
  <c r="BL17" i="20" s="1"/>
  <c r="AQ16" i="20"/>
  <c r="BL16" i="20" s="1"/>
  <c r="AQ29" i="20"/>
  <c r="BL29" i="20" s="1"/>
  <c r="AQ13" i="20"/>
  <c r="BL13" i="20" s="1"/>
  <c r="AQ46" i="20"/>
  <c r="BL46" i="20" s="1"/>
  <c r="AQ68" i="20"/>
  <c r="BL68" i="20" s="1"/>
  <c r="AQ20" i="20"/>
  <c r="BL20" i="20" s="1"/>
  <c r="AQ75" i="20"/>
  <c r="BL75" i="20" s="1"/>
  <c r="AQ74" i="20"/>
  <c r="BL74" i="20" s="1"/>
  <c r="AQ50" i="20"/>
  <c r="BL50" i="20" s="1"/>
  <c r="AQ57" i="20"/>
  <c r="BL57" i="20" s="1"/>
  <c r="AQ54" i="20"/>
  <c r="BL54" i="20" s="1"/>
  <c r="AQ103" i="20"/>
  <c r="AQ43" i="20"/>
  <c r="BL43" i="20" s="1"/>
  <c r="AQ53" i="20"/>
  <c r="BL53" i="20" s="1"/>
  <c r="AQ21" i="20"/>
  <c r="BL21" i="20" s="1"/>
  <c r="AQ108" i="20"/>
  <c r="BL108" i="20" s="1"/>
  <c r="AQ107" i="20"/>
  <c r="BL107" i="20" s="1"/>
  <c r="AQ26" i="20"/>
  <c r="BL26" i="20" s="1"/>
  <c r="AQ89" i="20"/>
  <c r="BL89" i="20" s="1"/>
  <c r="AQ81" i="20"/>
  <c r="BL81" i="20" s="1"/>
  <c r="AQ64" i="20"/>
  <c r="BL64" i="20" s="1"/>
  <c r="AQ104" i="20"/>
  <c r="BL104" i="20" s="1"/>
  <c r="AQ55" i="20"/>
  <c r="BL55" i="20" s="1"/>
  <c r="AQ31" i="20"/>
  <c r="BL31" i="20" s="1"/>
  <c r="AQ22" i="20"/>
  <c r="BL22" i="20" s="1"/>
  <c r="AQ77" i="20"/>
  <c r="BL77" i="20" s="1"/>
  <c r="AQ23" i="20"/>
  <c r="BL23" i="20" s="1"/>
  <c r="AQ59" i="20"/>
  <c r="BL59" i="20" s="1"/>
  <c r="AQ42" i="20"/>
  <c r="BL42" i="20" s="1"/>
  <c r="AQ33" i="20"/>
  <c r="BL33" i="20" s="1"/>
  <c r="AQ24" i="20"/>
  <c r="BL24" i="20" s="1"/>
  <c r="AQ19" i="20"/>
  <c r="BL19" i="20" s="1"/>
  <c r="AQ109" i="20"/>
  <c r="BL109" i="20" s="1"/>
  <c r="AQ62" i="20"/>
  <c r="BL62" i="20" s="1"/>
  <c r="AQ92" i="20"/>
  <c r="BL92" i="20" s="1"/>
  <c r="AQ76" i="20"/>
  <c r="BL76" i="20" s="1"/>
  <c r="AQ110" i="20"/>
  <c r="BL110" i="20" s="1"/>
  <c r="AQ28" i="20"/>
  <c r="BL28" i="20" s="1"/>
  <c r="AQ91" i="20"/>
  <c r="BL91" i="20" s="1"/>
  <c r="AQ119" i="20"/>
  <c r="BL119" i="20" s="1"/>
  <c r="AQ66" i="20"/>
  <c r="BL66" i="20" s="1"/>
  <c r="AQ56" i="20"/>
  <c r="BL56" i="20" s="1"/>
  <c r="AQ78" i="20"/>
  <c r="BL78" i="20" s="1"/>
  <c r="AQ63" i="20"/>
  <c r="BL63" i="20" s="1"/>
  <c r="A26" i="20"/>
  <c r="AK26" i="20" s="1"/>
  <c r="BF26" i="20" s="1"/>
  <c r="AE25" i="20"/>
  <c r="N12" i="14"/>
  <c r="CS4" i="14"/>
  <c r="AR3" i="14"/>
  <c r="AS3" i="14" s="1"/>
  <c r="AT3" i="14" s="1"/>
  <c r="AZ3" i="14"/>
  <c r="BA1" i="14"/>
  <c r="BB1" i="14" s="1"/>
  <c r="BC1" i="14" s="1"/>
  <c r="BD1" i="14" s="1"/>
  <c r="BE1" i="14" s="1"/>
  <c r="BF1" i="14" s="1"/>
  <c r="BG1" i="14" s="1"/>
  <c r="BH1" i="14" s="1"/>
  <c r="BI1" i="14" s="1"/>
  <c r="AR131" i="20" l="1"/>
  <c r="BM131" i="20" s="1"/>
  <c r="AR135" i="20"/>
  <c r="BM135" i="20" s="1"/>
  <c r="AR130" i="20"/>
  <c r="BM130" i="20" s="1"/>
  <c r="AR129" i="20"/>
  <c r="BM129" i="20" s="1"/>
  <c r="AR128" i="20"/>
  <c r="BM128" i="20" s="1"/>
  <c r="AR132" i="20"/>
  <c r="BM132" i="20" s="1"/>
  <c r="AR134" i="20"/>
  <c r="BM134" i="20" s="1"/>
  <c r="AR93" i="20"/>
  <c r="BM93" i="20" s="1"/>
  <c r="AR111" i="20"/>
  <c r="BM111" i="20" s="1"/>
  <c r="DV35" i="20"/>
  <c r="DA35" i="20"/>
  <c r="DA22" i="20"/>
  <c r="DV22" i="20"/>
  <c r="DA39" i="20"/>
  <c r="DV39" i="20"/>
  <c r="DV41" i="20"/>
  <c r="DA41" i="20"/>
  <c r="DV32" i="20"/>
  <c r="DA32" i="20"/>
  <c r="DA18" i="20"/>
  <c r="DV18" i="20"/>
  <c r="DV57" i="20"/>
  <c r="DA57" i="20"/>
  <c r="DV63" i="20"/>
  <c r="DA63" i="20"/>
  <c r="DA20" i="20"/>
  <c r="DV20" i="20"/>
  <c r="DV61" i="20"/>
  <c r="DA61" i="20"/>
  <c r="DA42" i="20"/>
  <c r="DV42" i="20"/>
  <c r="DA17" i="20"/>
  <c r="DV17" i="20"/>
  <c r="DA44" i="20"/>
  <c r="DV44" i="20"/>
  <c r="DV47" i="20"/>
  <c r="DA47" i="20"/>
  <c r="DA26" i="20"/>
  <c r="DV26" i="20"/>
  <c r="DA58" i="20"/>
  <c r="DV58" i="20"/>
  <c r="DA55" i="20"/>
  <c r="DV55" i="20"/>
  <c r="DA59" i="20"/>
  <c r="DV59" i="20"/>
  <c r="DA23" i="20"/>
  <c r="DV23" i="20"/>
  <c r="DA65" i="20"/>
  <c r="DV65" i="20"/>
  <c r="DA48" i="20"/>
  <c r="DV48" i="20"/>
  <c r="DA33" i="20"/>
  <c r="DV33" i="20"/>
  <c r="DA49" i="20"/>
  <c r="DV49" i="20"/>
  <c r="DA36" i="20"/>
  <c r="DV36" i="20"/>
  <c r="DA50" i="20"/>
  <c r="DV50" i="20"/>
  <c r="DV29" i="20"/>
  <c r="DA29" i="20"/>
  <c r="DA30" i="20"/>
  <c r="DV30" i="20"/>
  <c r="DA16" i="20"/>
  <c r="DV16" i="20"/>
  <c r="DA14" i="20"/>
  <c r="DV14" i="20"/>
  <c r="DV19" i="20"/>
  <c r="DA19" i="20"/>
  <c r="BL103" i="20"/>
  <c r="DA12" i="20"/>
  <c r="DV12" i="20"/>
  <c r="DA28" i="20"/>
  <c r="DV28" i="20"/>
  <c r="DA52" i="20"/>
  <c r="DV52" i="20"/>
  <c r="DA43" i="20"/>
  <c r="DV43" i="20"/>
  <c r="DV37" i="20"/>
  <c r="DA37" i="20"/>
  <c r="DA38" i="20"/>
  <c r="DV38" i="20"/>
  <c r="DA13" i="20"/>
  <c r="DV13" i="20"/>
  <c r="DV15" i="20"/>
  <c r="DA15" i="20"/>
  <c r="DA40" i="20"/>
  <c r="DV40" i="20"/>
  <c r="DV31" i="20"/>
  <c r="DA31" i="20"/>
  <c r="DA24" i="20"/>
  <c r="DV24" i="20"/>
  <c r="DV45" i="20"/>
  <c r="DA45" i="20"/>
  <c r="DA46" i="20"/>
  <c r="DV46" i="20"/>
  <c r="DA34" i="20"/>
  <c r="DV34" i="20"/>
  <c r="DV21" i="20"/>
  <c r="DA21" i="20"/>
  <c r="DV51" i="20"/>
  <c r="DA51" i="20"/>
  <c r="DA62" i="20"/>
  <c r="DV62" i="20"/>
  <c r="DA27" i="20"/>
  <c r="DV27" i="20"/>
  <c r="DV25" i="20"/>
  <c r="DA25" i="20"/>
  <c r="DV53" i="20"/>
  <c r="DA53" i="20"/>
  <c r="DV56" i="20"/>
  <c r="DA56" i="20"/>
  <c r="DA54" i="20"/>
  <c r="DV54" i="20"/>
  <c r="DA60" i="20"/>
  <c r="DV60" i="20"/>
  <c r="DA64" i="20"/>
  <c r="DV64" i="20"/>
  <c r="AS11" i="20"/>
  <c r="AR114" i="20"/>
  <c r="BM114" i="20" s="1"/>
  <c r="AR116" i="20"/>
  <c r="BM116" i="20" s="1"/>
  <c r="AR113" i="20"/>
  <c r="BM113" i="20" s="1"/>
  <c r="AR115" i="20"/>
  <c r="BM115" i="20" s="1"/>
  <c r="AR125" i="20"/>
  <c r="BM125" i="20" s="1"/>
  <c r="AR123" i="20"/>
  <c r="BM123" i="20" s="1"/>
  <c r="AR124" i="20"/>
  <c r="BM124" i="20" s="1"/>
  <c r="AR126" i="20"/>
  <c r="BM126" i="20" s="1"/>
  <c r="AR22" i="20"/>
  <c r="BM22" i="20" s="1"/>
  <c r="AR69" i="20"/>
  <c r="BM69" i="20" s="1"/>
  <c r="AR44" i="20"/>
  <c r="BM44" i="20" s="1"/>
  <c r="AR74" i="20"/>
  <c r="BM74" i="20" s="1"/>
  <c r="AR12" i="20"/>
  <c r="BM12" i="20" s="1"/>
  <c r="AR105" i="20"/>
  <c r="BM105" i="20" s="1"/>
  <c r="AR94" i="20"/>
  <c r="BM94" i="20" s="1"/>
  <c r="AR25" i="20"/>
  <c r="BM25" i="20" s="1"/>
  <c r="AR15" i="20"/>
  <c r="BM15" i="20" s="1"/>
  <c r="AR17" i="20"/>
  <c r="BM17" i="20" s="1"/>
  <c r="AR84" i="20"/>
  <c r="BM84" i="20" s="1"/>
  <c r="AR36" i="20"/>
  <c r="BM36" i="20" s="1"/>
  <c r="AR28" i="20"/>
  <c r="BM28" i="20" s="1"/>
  <c r="AR75" i="20"/>
  <c r="BM75" i="20" s="1"/>
  <c r="AR106" i="20"/>
  <c r="BM106" i="20" s="1"/>
  <c r="AR42" i="20"/>
  <c r="BM42" i="20" s="1"/>
  <c r="AR82" i="20"/>
  <c r="BM82" i="20" s="1"/>
  <c r="AR57" i="20"/>
  <c r="BM57" i="20" s="1"/>
  <c r="AR48" i="20"/>
  <c r="BM48" i="20" s="1"/>
  <c r="AR103" i="20"/>
  <c r="AR112" i="20"/>
  <c r="BM112" i="20" s="1"/>
  <c r="AR46" i="20"/>
  <c r="BM46" i="20" s="1"/>
  <c r="AR53" i="20"/>
  <c r="BM53" i="20" s="1"/>
  <c r="AR21" i="20"/>
  <c r="BM21" i="20" s="1"/>
  <c r="AR108" i="20"/>
  <c r="BM108" i="20" s="1"/>
  <c r="AR107" i="20"/>
  <c r="BM107" i="20" s="1"/>
  <c r="AR89" i="20"/>
  <c r="BM89" i="20" s="1"/>
  <c r="AR81" i="20"/>
  <c r="BM81" i="20" s="1"/>
  <c r="AR56" i="20"/>
  <c r="BM56" i="20" s="1"/>
  <c r="AR32" i="20"/>
  <c r="BM32" i="20" s="1"/>
  <c r="AR55" i="20"/>
  <c r="BM55" i="20" s="1"/>
  <c r="AR26" i="20"/>
  <c r="BM26" i="20" s="1"/>
  <c r="AR88" i="20"/>
  <c r="BM88" i="20" s="1"/>
  <c r="AR31" i="20"/>
  <c r="BM31" i="20" s="1"/>
  <c r="AR30" i="20"/>
  <c r="BM30" i="20" s="1"/>
  <c r="AR14" i="20"/>
  <c r="BM14" i="20" s="1"/>
  <c r="AR77" i="20"/>
  <c r="BM77" i="20" s="1"/>
  <c r="AR23" i="20"/>
  <c r="BM23" i="20" s="1"/>
  <c r="AR59" i="20"/>
  <c r="BM59" i="20" s="1"/>
  <c r="AR33" i="20"/>
  <c r="BM33" i="20" s="1"/>
  <c r="AR16" i="20"/>
  <c r="BM16" i="20" s="1"/>
  <c r="AR27" i="20"/>
  <c r="BM27" i="20" s="1"/>
  <c r="AR109" i="20"/>
  <c r="BM109" i="20" s="1"/>
  <c r="AR92" i="20"/>
  <c r="BM92" i="20" s="1"/>
  <c r="AR76" i="20"/>
  <c r="BM76" i="20" s="1"/>
  <c r="AR68" i="20"/>
  <c r="BM68" i="20" s="1"/>
  <c r="AR110" i="20"/>
  <c r="BM110" i="20" s="1"/>
  <c r="AR38" i="20"/>
  <c r="BM38" i="20" s="1"/>
  <c r="AR91" i="20"/>
  <c r="BM91" i="20" s="1"/>
  <c r="AR119" i="20"/>
  <c r="BM119" i="20" s="1"/>
  <c r="AR50" i="20"/>
  <c r="BM50" i="20" s="1"/>
  <c r="AR18" i="20"/>
  <c r="BM18" i="20" s="1"/>
  <c r="AR64" i="20"/>
  <c r="BM64" i="20" s="1"/>
  <c r="AR62" i="20"/>
  <c r="BM62" i="20" s="1"/>
  <c r="AR29" i="20"/>
  <c r="BM29" i="20" s="1"/>
  <c r="AR20" i="20"/>
  <c r="BM20" i="20" s="1"/>
  <c r="AR43" i="20"/>
  <c r="BM43" i="20" s="1"/>
  <c r="AR58" i="20"/>
  <c r="BM58" i="20" s="1"/>
  <c r="AR19" i="20"/>
  <c r="BM19" i="20" s="1"/>
  <c r="AR97" i="20"/>
  <c r="BM97" i="20" s="1"/>
  <c r="AR63" i="20"/>
  <c r="BM63" i="20" s="1"/>
  <c r="AR73" i="20"/>
  <c r="BM73" i="20" s="1"/>
  <c r="AR37" i="20"/>
  <c r="BM37" i="20" s="1"/>
  <c r="AR13" i="20"/>
  <c r="BM13" i="20" s="1"/>
  <c r="AR83" i="20"/>
  <c r="BM83" i="20" s="1"/>
  <c r="AR67" i="20"/>
  <c r="BM67" i="20" s="1"/>
  <c r="AR78" i="20"/>
  <c r="BM78" i="20" s="1"/>
  <c r="AR90" i="20"/>
  <c r="BM90" i="20" s="1"/>
  <c r="AR86" i="20"/>
  <c r="BM86" i="20" s="1"/>
  <c r="AR66" i="20"/>
  <c r="BM66" i="20" s="1"/>
  <c r="AR118" i="20"/>
  <c r="BM118" i="20" s="1"/>
  <c r="AR49" i="20"/>
  <c r="BM49" i="20" s="1"/>
  <c r="AR54" i="20"/>
  <c r="BM54" i="20" s="1"/>
  <c r="AR95" i="20"/>
  <c r="BM95" i="20" s="1"/>
  <c r="AR39" i="20"/>
  <c r="BM39" i="20" s="1"/>
  <c r="AR45" i="20"/>
  <c r="BM45" i="20" s="1"/>
  <c r="AR96" i="20"/>
  <c r="BM96" i="20" s="1"/>
  <c r="AR24" i="20"/>
  <c r="BM24" i="20" s="1"/>
  <c r="AR47" i="20"/>
  <c r="BM47" i="20" s="1"/>
  <c r="AE26" i="20"/>
  <c r="A27" i="20"/>
  <c r="AK27" i="20" s="1"/>
  <c r="BF27" i="20" s="1"/>
  <c r="DB4" i="14"/>
  <c r="BJ1" i="14"/>
  <c r="BK1" i="14" s="1"/>
  <c r="BL1" i="14" s="1"/>
  <c r="BM1" i="14" s="1"/>
  <c r="BN1" i="14" s="1"/>
  <c r="BO1" i="14" s="1"/>
  <c r="BP1" i="14" s="1"/>
  <c r="BQ1" i="14" s="1"/>
  <c r="BR1" i="14" s="1"/>
  <c r="BI3" i="14"/>
  <c r="BA3" i="14"/>
  <c r="BB3" i="14" s="1"/>
  <c r="BC3" i="14" s="1"/>
  <c r="N13" i="14"/>
  <c r="AS131" i="20" l="1"/>
  <c r="BN131" i="20" s="1"/>
  <c r="AS132" i="20"/>
  <c r="BN132" i="20" s="1"/>
  <c r="AS134" i="20"/>
  <c r="BN134" i="20" s="1"/>
  <c r="AS135" i="20"/>
  <c r="BN135" i="20" s="1"/>
  <c r="AS130" i="20"/>
  <c r="BN130" i="20" s="1"/>
  <c r="AS129" i="20"/>
  <c r="BN129" i="20" s="1"/>
  <c r="AS128" i="20"/>
  <c r="BN128" i="20" s="1"/>
  <c r="AS93" i="20"/>
  <c r="BN93" i="20" s="1"/>
  <c r="AS111" i="20"/>
  <c r="BN111" i="20" s="1"/>
  <c r="BM103" i="20"/>
  <c r="AT11" i="20"/>
  <c r="AS115" i="20"/>
  <c r="BN115" i="20" s="1"/>
  <c r="AS114" i="20"/>
  <c r="BN114" i="20" s="1"/>
  <c r="AS113" i="20"/>
  <c r="BN113" i="20" s="1"/>
  <c r="AS116" i="20"/>
  <c r="BN116" i="20" s="1"/>
  <c r="AS123" i="20"/>
  <c r="BN123" i="20" s="1"/>
  <c r="AS125" i="20"/>
  <c r="BN125" i="20" s="1"/>
  <c r="AS126" i="20"/>
  <c r="BN126" i="20" s="1"/>
  <c r="AS124" i="20"/>
  <c r="BN124" i="20" s="1"/>
  <c r="AS77" i="20"/>
  <c r="BN77" i="20" s="1"/>
  <c r="AS84" i="20"/>
  <c r="BN84" i="20" s="1"/>
  <c r="AS36" i="20"/>
  <c r="BN36" i="20" s="1"/>
  <c r="AS91" i="20"/>
  <c r="BN91" i="20" s="1"/>
  <c r="AS106" i="20"/>
  <c r="BN106" i="20" s="1"/>
  <c r="AS42" i="20"/>
  <c r="BN42" i="20" s="1"/>
  <c r="AS119" i="20"/>
  <c r="BN119" i="20" s="1"/>
  <c r="AS82" i="20"/>
  <c r="BN82" i="20" s="1"/>
  <c r="AS89" i="20"/>
  <c r="BN89" i="20" s="1"/>
  <c r="AS48" i="20"/>
  <c r="BN48" i="20" s="1"/>
  <c r="AS46" i="20"/>
  <c r="BN46" i="20" s="1"/>
  <c r="AS109" i="20"/>
  <c r="BN109" i="20" s="1"/>
  <c r="AS69" i="20"/>
  <c r="BN69" i="20" s="1"/>
  <c r="AS21" i="20"/>
  <c r="BN21" i="20" s="1"/>
  <c r="AS108" i="20"/>
  <c r="BN108" i="20" s="1"/>
  <c r="AS43" i="20"/>
  <c r="BN43" i="20" s="1"/>
  <c r="AS104" i="20"/>
  <c r="BN104" i="20" s="1"/>
  <c r="AS56" i="20"/>
  <c r="BN56" i="20" s="1"/>
  <c r="AS32" i="20"/>
  <c r="BN32" i="20" s="1"/>
  <c r="AS16" i="20"/>
  <c r="BN16" i="20" s="1"/>
  <c r="AS74" i="20"/>
  <c r="BN74" i="20" s="1"/>
  <c r="AS86" i="20"/>
  <c r="BN86" i="20" s="1"/>
  <c r="AS31" i="20"/>
  <c r="BN31" i="20" s="1"/>
  <c r="AS30" i="20"/>
  <c r="BN30" i="20" s="1"/>
  <c r="AS14" i="20"/>
  <c r="BN14" i="20" s="1"/>
  <c r="AS23" i="20"/>
  <c r="BN23" i="20" s="1"/>
  <c r="AS81" i="20"/>
  <c r="BN81" i="20" s="1"/>
  <c r="AS73" i="20"/>
  <c r="BN73" i="20" s="1"/>
  <c r="AS33" i="20"/>
  <c r="BN33" i="20" s="1"/>
  <c r="AS95" i="20"/>
  <c r="BN95" i="20" s="1"/>
  <c r="AS94" i="20"/>
  <c r="BN94" i="20" s="1"/>
  <c r="AS15" i="20"/>
  <c r="BN15" i="20" s="1"/>
  <c r="AS53" i="20"/>
  <c r="BN53" i="20" s="1"/>
  <c r="AS92" i="20"/>
  <c r="BN92" i="20" s="1"/>
  <c r="AS76" i="20"/>
  <c r="BN76" i="20" s="1"/>
  <c r="AS68" i="20"/>
  <c r="BN68" i="20" s="1"/>
  <c r="AS110" i="20"/>
  <c r="BN110" i="20" s="1"/>
  <c r="AS38" i="20"/>
  <c r="BN38" i="20" s="1"/>
  <c r="AS19" i="20"/>
  <c r="BN19" i="20" s="1"/>
  <c r="AS50" i="20"/>
  <c r="BN50" i="20" s="1"/>
  <c r="AS18" i="20"/>
  <c r="BN18" i="20" s="1"/>
  <c r="AS64" i="20"/>
  <c r="BN64" i="20" s="1"/>
  <c r="AS63" i="20"/>
  <c r="BN63" i="20" s="1"/>
  <c r="AS28" i="20"/>
  <c r="BN28" i="20" s="1"/>
  <c r="AS25" i="20"/>
  <c r="BN25" i="20" s="1"/>
  <c r="AS17" i="20"/>
  <c r="BN17" i="20" s="1"/>
  <c r="AS45" i="20"/>
  <c r="BN45" i="20" s="1"/>
  <c r="AS62" i="20"/>
  <c r="BN62" i="20" s="1"/>
  <c r="AS29" i="20"/>
  <c r="BN29" i="20" s="1"/>
  <c r="AS20" i="20"/>
  <c r="BN20" i="20" s="1"/>
  <c r="AS58" i="20"/>
  <c r="BN58" i="20" s="1"/>
  <c r="AS105" i="20"/>
  <c r="BN105" i="20" s="1"/>
  <c r="AS57" i="20"/>
  <c r="BN57" i="20" s="1"/>
  <c r="AS22" i="20"/>
  <c r="BN22" i="20" s="1"/>
  <c r="AS37" i="20"/>
  <c r="BN37" i="20" s="1"/>
  <c r="AS75" i="20"/>
  <c r="BN75" i="20" s="1"/>
  <c r="AS78" i="20"/>
  <c r="BN78" i="20" s="1"/>
  <c r="AS27" i="20"/>
  <c r="BN27" i="20" s="1"/>
  <c r="AS90" i="20"/>
  <c r="BN90" i="20" s="1"/>
  <c r="AS66" i="20"/>
  <c r="BN66" i="20" s="1"/>
  <c r="AS118" i="20"/>
  <c r="BN118" i="20" s="1"/>
  <c r="AS54" i="20"/>
  <c r="BN54" i="20" s="1"/>
  <c r="AS103" i="20"/>
  <c r="AS55" i="20"/>
  <c r="BN55" i="20" s="1"/>
  <c r="AS47" i="20"/>
  <c r="BN47" i="20" s="1"/>
  <c r="AS39" i="20"/>
  <c r="BN39" i="20" s="1"/>
  <c r="AS44" i="20"/>
  <c r="BN44" i="20" s="1"/>
  <c r="AS67" i="20"/>
  <c r="BN67" i="20" s="1"/>
  <c r="AS13" i="20"/>
  <c r="BN13" i="20" s="1"/>
  <c r="AS107" i="20"/>
  <c r="BN107" i="20" s="1"/>
  <c r="AS83" i="20"/>
  <c r="BN83" i="20" s="1"/>
  <c r="AS12" i="20"/>
  <c r="BN12" i="20" s="1"/>
  <c r="AS26" i="20"/>
  <c r="BN26" i="20" s="1"/>
  <c r="AS49" i="20"/>
  <c r="BN49" i="20" s="1"/>
  <c r="AS88" i="20"/>
  <c r="BN88" i="20" s="1"/>
  <c r="AS24" i="20"/>
  <c r="BN24" i="20" s="1"/>
  <c r="AS112" i="20"/>
  <c r="BN112" i="20" s="1"/>
  <c r="AS59" i="20"/>
  <c r="BN59" i="20" s="1"/>
  <c r="AE27" i="20"/>
  <c r="A28" i="20"/>
  <c r="AK28" i="20" s="1"/>
  <c r="BF28" i="20" s="1"/>
  <c r="DK4" i="14"/>
  <c r="N14" i="14"/>
  <c r="BJ3" i="14"/>
  <c r="BK3" i="14" s="1"/>
  <c r="BL3" i="14" s="1"/>
  <c r="BR3" i="14"/>
  <c r="BS1" i="14"/>
  <c r="BT1" i="14" s="1"/>
  <c r="BU1" i="14" s="1"/>
  <c r="BV1" i="14" s="1"/>
  <c r="BW1" i="14" s="1"/>
  <c r="BX1" i="14" s="1"/>
  <c r="BY1" i="14" s="1"/>
  <c r="BZ1" i="14" s="1"/>
  <c r="CA1" i="14" s="1"/>
  <c r="AT132" i="20" l="1"/>
  <c r="BO132" i="20" s="1"/>
  <c r="AT134" i="20"/>
  <c r="BO134" i="20" s="1"/>
  <c r="AT128" i="20"/>
  <c r="BO128" i="20" s="1"/>
  <c r="AT131" i="20"/>
  <c r="BO131" i="20" s="1"/>
  <c r="AT135" i="20"/>
  <c r="BO135" i="20" s="1"/>
  <c r="AT130" i="20"/>
  <c r="BO130" i="20" s="1"/>
  <c r="AT129" i="20"/>
  <c r="BO129" i="20" s="1"/>
  <c r="AT93" i="20"/>
  <c r="BO93" i="20" s="1"/>
  <c r="AT111" i="20"/>
  <c r="BO111" i="20" s="1"/>
  <c r="BN103" i="20"/>
  <c r="AU11" i="20"/>
  <c r="AT116" i="20"/>
  <c r="BO116" i="20" s="1"/>
  <c r="AT113" i="20"/>
  <c r="BO113" i="20" s="1"/>
  <c r="AT114" i="20"/>
  <c r="BO114" i="20" s="1"/>
  <c r="AT115" i="20"/>
  <c r="BO115" i="20" s="1"/>
  <c r="AT126" i="20"/>
  <c r="BO126" i="20" s="1"/>
  <c r="AT124" i="20"/>
  <c r="BO124" i="20" s="1"/>
  <c r="AT125" i="20"/>
  <c r="BO125" i="20" s="1"/>
  <c r="AT123" i="20"/>
  <c r="BO123" i="20" s="1"/>
  <c r="AT46" i="20"/>
  <c r="BO46" i="20" s="1"/>
  <c r="AT30" i="20"/>
  <c r="BO30" i="20" s="1"/>
  <c r="AT14" i="20"/>
  <c r="BO14" i="20" s="1"/>
  <c r="AT69" i="20"/>
  <c r="BO69" i="20" s="1"/>
  <c r="AT21" i="20"/>
  <c r="BO21" i="20" s="1"/>
  <c r="AT84" i="20"/>
  <c r="BO84" i="20" s="1"/>
  <c r="AT43" i="20"/>
  <c r="BO43" i="20" s="1"/>
  <c r="AT42" i="20"/>
  <c r="BO42" i="20" s="1"/>
  <c r="AT96" i="20"/>
  <c r="BO96" i="20" s="1"/>
  <c r="AT32" i="20"/>
  <c r="BO32" i="20" s="1"/>
  <c r="AT16" i="20"/>
  <c r="BO16" i="20" s="1"/>
  <c r="AT112" i="20"/>
  <c r="BO112" i="20" s="1"/>
  <c r="AT103" i="20"/>
  <c r="AT31" i="20"/>
  <c r="BO31" i="20" s="1"/>
  <c r="AT23" i="20"/>
  <c r="BO23" i="20" s="1"/>
  <c r="AT38" i="20"/>
  <c r="BO38" i="20" s="1"/>
  <c r="AT107" i="20"/>
  <c r="BO107" i="20" s="1"/>
  <c r="AT106" i="20"/>
  <c r="BO106" i="20" s="1"/>
  <c r="AT89" i="20"/>
  <c r="BO89" i="20" s="1"/>
  <c r="AT81" i="20"/>
  <c r="BO81" i="20" s="1"/>
  <c r="AT94" i="20"/>
  <c r="BO94" i="20" s="1"/>
  <c r="AT33" i="20"/>
  <c r="BO33" i="20" s="1"/>
  <c r="AT48" i="20"/>
  <c r="BO48" i="20" s="1"/>
  <c r="AT53" i="20"/>
  <c r="BO53" i="20" s="1"/>
  <c r="AT76" i="20"/>
  <c r="BO76" i="20" s="1"/>
  <c r="AT68" i="20"/>
  <c r="BO68" i="20" s="1"/>
  <c r="AT58" i="20"/>
  <c r="BO58" i="20" s="1"/>
  <c r="AT86" i="20"/>
  <c r="BO86" i="20" s="1"/>
  <c r="AT19" i="20"/>
  <c r="BO19" i="20" s="1"/>
  <c r="AT50" i="20"/>
  <c r="BO50" i="20" s="1"/>
  <c r="AT18" i="20"/>
  <c r="BO18" i="20" s="1"/>
  <c r="AT73" i="20"/>
  <c r="BO73" i="20" s="1"/>
  <c r="AT64" i="20"/>
  <c r="BO64" i="20" s="1"/>
  <c r="AT63" i="20"/>
  <c r="BO63" i="20" s="1"/>
  <c r="AT109" i="20"/>
  <c r="BO109" i="20" s="1"/>
  <c r="AT45" i="20"/>
  <c r="BO45" i="20" s="1"/>
  <c r="AT62" i="20"/>
  <c r="BO62" i="20" s="1"/>
  <c r="AT29" i="20"/>
  <c r="BO29" i="20" s="1"/>
  <c r="AT108" i="20"/>
  <c r="BO108" i="20" s="1"/>
  <c r="AT20" i="20"/>
  <c r="BO20" i="20" s="1"/>
  <c r="AT91" i="20"/>
  <c r="BO91" i="20" s="1"/>
  <c r="AT119" i="20"/>
  <c r="BO119" i="20" s="1"/>
  <c r="AT54" i="20"/>
  <c r="BO54" i="20" s="1"/>
  <c r="AT104" i="20"/>
  <c r="BO104" i="20" s="1"/>
  <c r="AT55" i="20"/>
  <c r="BO55" i="20" s="1"/>
  <c r="AT37" i="20"/>
  <c r="BO37" i="20" s="1"/>
  <c r="AT75" i="20"/>
  <c r="BO75" i="20" s="1"/>
  <c r="AT78" i="20"/>
  <c r="BO78" i="20" s="1"/>
  <c r="AT27" i="20"/>
  <c r="BO27" i="20" s="1"/>
  <c r="AT66" i="20"/>
  <c r="BO66" i="20" s="1"/>
  <c r="AT97" i="20"/>
  <c r="BO97" i="20" s="1"/>
  <c r="AT57" i="20"/>
  <c r="BO57" i="20" s="1"/>
  <c r="AT47" i="20"/>
  <c r="BO47" i="20" s="1"/>
  <c r="AT39" i="20"/>
  <c r="BO39" i="20" s="1"/>
  <c r="AT22" i="20"/>
  <c r="BO22" i="20" s="1"/>
  <c r="AT13" i="20"/>
  <c r="BO13" i="20" s="1"/>
  <c r="AT110" i="20"/>
  <c r="BO110" i="20" s="1"/>
  <c r="AT83" i="20"/>
  <c r="BO83" i="20" s="1"/>
  <c r="AT74" i="20"/>
  <c r="BO74" i="20" s="1"/>
  <c r="AT12" i="20"/>
  <c r="BO12" i="20" s="1"/>
  <c r="AT26" i="20"/>
  <c r="BO26" i="20" s="1"/>
  <c r="AT49" i="20"/>
  <c r="BO49" i="20" s="1"/>
  <c r="AT24" i="20"/>
  <c r="BO24" i="20" s="1"/>
  <c r="AT95" i="20"/>
  <c r="BO95" i="20" s="1"/>
  <c r="AT82" i="20"/>
  <c r="BO82" i="20" s="1"/>
  <c r="AT105" i="20"/>
  <c r="BO105" i="20" s="1"/>
  <c r="AT44" i="20"/>
  <c r="BO44" i="20" s="1"/>
  <c r="AT28" i="20"/>
  <c r="BO28" i="20" s="1"/>
  <c r="AT67" i="20"/>
  <c r="BO67" i="20" s="1"/>
  <c r="AT59" i="20"/>
  <c r="BO59" i="20" s="1"/>
  <c r="AT25" i="20"/>
  <c r="BO25" i="20" s="1"/>
  <c r="AT15" i="20"/>
  <c r="BO15" i="20" s="1"/>
  <c r="AT17" i="20"/>
  <c r="BO17" i="20" s="1"/>
  <c r="AT77" i="20"/>
  <c r="BO77" i="20" s="1"/>
  <c r="AT36" i="20"/>
  <c r="BO36" i="20" s="1"/>
  <c r="AT118" i="20"/>
  <c r="BO118" i="20" s="1"/>
  <c r="AT56" i="20"/>
  <c r="BO56" i="20" s="1"/>
  <c r="A29" i="20"/>
  <c r="AE28" i="20"/>
  <c r="CA3" i="14"/>
  <c r="CB1" i="14"/>
  <c r="CC1" i="14" s="1"/>
  <c r="CD1" i="14" s="1"/>
  <c r="CE1" i="14" s="1"/>
  <c r="CF1" i="14" s="1"/>
  <c r="CG1" i="14" s="1"/>
  <c r="CH1" i="14" s="1"/>
  <c r="CI1" i="14" s="1"/>
  <c r="CJ1" i="14" s="1"/>
  <c r="BS3" i="14"/>
  <c r="BT3" i="14" s="1"/>
  <c r="BU3" i="14" s="1"/>
  <c r="DT4" i="14"/>
  <c r="N15" i="14"/>
  <c r="AU130" i="20" l="1"/>
  <c r="BP130" i="20" s="1"/>
  <c r="AU129" i="20"/>
  <c r="BP129" i="20" s="1"/>
  <c r="AU131" i="20"/>
  <c r="BP131" i="20" s="1"/>
  <c r="AU132" i="20"/>
  <c r="BP132" i="20" s="1"/>
  <c r="AU134" i="20"/>
  <c r="BP134" i="20" s="1"/>
  <c r="AU135" i="20"/>
  <c r="BP135" i="20" s="1"/>
  <c r="AU128" i="20"/>
  <c r="BP128" i="20" s="1"/>
  <c r="AU93" i="20"/>
  <c r="BP93" i="20" s="1"/>
  <c r="AU111" i="20"/>
  <c r="BP111" i="20" s="1"/>
  <c r="BO103" i="20"/>
  <c r="AV11" i="20"/>
  <c r="AU113" i="20"/>
  <c r="BP113" i="20" s="1"/>
  <c r="AU114" i="20"/>
  <c r="BP114" i="20" s="1"/>
  <c r="AU115" i="20"/>
  <c r="BP115" i="20" s="1"/>
  <c r="AU116" i="20"/>
  <c r="BP116" i="20" s="1"/>
  <c r="AU126" i="20"/>
  <c r="BP126" i="20" s="1"/>
  <c r="AU125" i="20"/>
  <c r="BP125" i="20" s="1"/>
  <c r="AU124" i="20"/>
  <c r="BP124" i="20" s="1"/>
  <c r="AU123" i="20"/>
  <c r="BP123" i="20" s="1"/>
  <c r="AU31" i="20"/>
  <c r="BP31" i="20" s="1"/>
  <c r="AU23" i="20"/>
  <c r="BP23" i="20" s="1"/>
  <c r="AU38" i="20"/>
  <c r="BP38" i="20" s="1"/>
  <c r="AU107" i="20"/>
  <c r="BP107" i="20" s="1"/>
  <c r="AU75" i="20"/>
  <c r="BP75" i="20" s="1"/>
  <c r="AU106" i="20"/>
  <c r="BP106" i="20" s="1"/>
  <c r="AU89" i="20"/>
  <c r="BP89" i="20" s="1"/>
  <c r="AU57" i="20"/>
  <c r="BP57" i="20" s="1"/>
  <c r="AU94" i="20"/>
  <c r="BP94" i="20" s="1"/>
  <c r="AU64" i="20"/>
  <c r="BP64" i="20" s="1"/>
  <c r="AU16" i="20"/>
  <c r="BP16" i="20" s="1"/>
  <c r="AU53" i="20"/>
  <c r="BP53" i="20" s="1"/>
  <c r="AU62" i="20"/>
  <c r="BP62" i="20" s="1"/>
  <c r="AU108" i="20"/>
  <c r="BP108" i="20" s="1"/>
  <c r="AU76" i="20"/>
  <c r="BP76" i="20" s="1"/>
  <c r="AU19" i="20"/>
  <c r="BP19" i="20" s="1"/>
  <c r="AU66" i="20"/>
  <c r="BP66" i="20" s="1"/>
  <c r="AU18" i="20"/>
  <c r="BP18" i="20" s="1"/>
  <c r="AU81" i="20"/>
  <c r="BP81" i="20" s="1"/>
  <c r="AU104" i="20"/>
  <c r="BP104" i="20" s="1"/>
  <c r="AU56" i="20"/>
  <c r="BP56" i="20" s="1"/>
  <c r="AU55" i="20"/>
  <c r="BP55" i="20" s="1"/>
  <c r="AU84" i="20"/>
  <c r="BP84" i="20" s="1"/>
  <c r="AU109" i="20"/>
  <c r="BP109" i="20" s="1"/>
  <c r="AU77" i="20"/>
  <c r="BP77" i="20" s="1"/>
  <c r="AU29" i="20"/>
  <c r="BP29" i="20" s="1"/>
  <c r="AU20" i="20"/>
  <c r="BP20" i="20" s="1"/>
  <c r="AU91" i="20"/>
  <c r="BP91" i="20" s="1"/>
  <c r="AU59" i="20"/>
  <c r="BP59" i="20" s="1"/>
  <c r="AU78" i="20"/>
  <c r="BP78" i="20" s="1"/>
  <c r="AU119" i="20"/>
  <c r="BP119" i="20" s="1"/>
  <c r="AU42" i="20"/>
  <c r="BP42" i="20" s="1"/>
  <c r="AU32" i="20"/>
  <c r="BP32" i="20" s="1"/>
  <c r="AU103" i="20"/>
  <c r="AU37" i="20"/>
  <c r="BP37" i="20" s="1"/>
  <c r="AU92" i="20"/>
  <c r="BP92" i="20" s="1"/>
  <c r="AU110" i="20"/>
  <c r="BP110" i="20" s="1"/>
  <c r="AU27" i="20"/>
  <c r="BP27" i="20" s="1"/>
  <c r="AU58" i="20"/>
  <c r="BP58" i="20" s="1"/>
  <c r="AU97" i="20"/>
  <c r="BP97" i="20" s="1"/>
  <c r="AU39" i="20"/>
  <c r="BP39" i="20" s="1"/>
  <c r="AU22" i="20"/>
  <c r="BP22" i="20" s="1"/>
  <c r="AU13" i="20"/>
  <c r="BP13" i="20" s="1"/>
  <c r="AU43" i="20"/>
  <c r="BP43" i="20" s="1"/>
  <c r="AU82" i="20"/>
  <c r="BP82" i="20" s="1"/>
  <c r="AU26" i="20"/>
  <c r="BP26" i="20" s="1"/>
  <c r="AU25" i="20"/>
  <c r="BP25" i="20" s="1"/>
  <c r="AU48" i="20"/>
  <c r="BP48" i="20" s="1"/>
  <c r="AU17" i="20"/>
  <c r="BP17" i="20" s="1"/>
  <c r="AU24" i="20"/>
  <c r="BP24" i="20" s="1"/>
  <c r="AU63" i="20"/>
  <c r="BP63" i="20" s="1"/>
  <c r="AU33" i="20"/>
  <c r="BP33" i="20" s="1"/>
  <c r="AU44" i="20"/>
  <c r="BP44" i="20" s="1"/>
  <c r="AU28" i="20"/>
  <c r="BP28" i="20" s="1"/>
  <c r="AU83" i="20"/>
  <c r="BP83" i="20" s="1"/>
  <c r="AU67" i="20"/>
  <c r="BP67" i="20" s="1"/>
  <c r="AU90" i="20"/>
  <c r="BP90" i="20" s="1"/>
  <c r="AU86" i="20"/>
  <c r="BP86" i="20" s="1"/>
  <c r="AU118" i="20"/>
  <c r="BP118" i="20" s="1"/>
  <c r="AU49" i="20"/>
  <c r="BP49" i="20" s="1"/>
  <c r="AU15" i="20"/>
  <c r="BP15" i="20" s="1"/>
  <c r="AU12" i="20"/>
  <c r="BP12" i="20" s="1"/>
  <c r="AU46" i="20"/>
  <c r="BP46" i="20" s="1"/>
  <c r="AU45" i="20"/>
  <c r="BP45" i="20" s="1"/>
  <c r="AU68" i="20"/>
  <c r="BP68" i="20" s="1"/>
  <c r="AU36" i="20"/>
  <c r="BP36" i="20" s="1"/>
  <c r="AU74" i="20"/>
  <c r="BP74" i="20" s="1"/>
  <c r="AU50" i="20"/>
  <c r="BP50" i="20" s="1"/>
  <c r="AU105" i="20"/>
  <c r="BP105" i="20" s="1"/>
  <c r="AU73" i="20"/>
  <c r="BP73" i="20" s="1"/>
  <c r="AU88" i="20"/>
  <c r="BP88" i="20" s="1"/>
  <c r="AU54" i="20"/>
  <c r="BP54" i="20" s="1"/>
  <c r="AU96" i="20"/>
  <c r="BP96" i="20" s="1"/>
  <c r="AU112" i="20"/>
  <c r="BP112" i="20" s="1"/>
  <c r="AU47" i="20"/>
  <c r="BP47" i="20" s="1"/>
  <c r="AU30" i="20"/>
  <c r="BP30" i="20" s="1"/>
  <c r="AU14" i="20"/>
  <c r="BP14" i="20" s="1"/>
  <c r="AU69" i="20"/>
  <c r="BP69" i="20" s="1"/>
  <c r="AU21" i="20"/>
  <c r="BP21" i="20" s="1"/>
  <c r="A30" i="20"/>
  <c r="AE29" i="20"/>
  <c r="AL29" i="20"/>
  <c r="CJ3" i="14"/>
  <c r="CK1" i="14"/>
  <c r="CL1" i="14" s="1"/>
  <c r="CM1" i="14" s="1"/>
  <c r="CN1" i="14" s="1"/>
  <c r="CO1" i="14" s="1"/>
  <c r="CP1" i="14" s="1"/>
  <c r="CQ1" i="14" s="1"/>
  <c r="CR1" i="14" s="1"/>
  <c r="CS1" i="14" s="1"/>
  <c r="CB3" i="14"/>
  <c r="CC3" i="14" s="1"/>
  <c r="CD3" i="14" s="1"/>
  <c r="N16" i="14"/>
  <c r="EC4" i="14"/>
  <c r="AV132" i="20" l="1"/>
  <c r="BQ132" i="20" s="1"/>
  <c r="AV134" i="20"/>
  <c r="BQ134" i="20" s="1"/>
  <c r="AV131" i="20"/>
  <c r="BQ131" i="20" s="1"/>
  <c r="AV135" i="20"/>
  <c r="BQ135" i="20" s="1"/>
  <c r="AV130" i="20"/>
  <c r="BQ130" i="20" s="1"/>
  <c r="AV129" i="20"/>
  <c r="BQ129" i="20" s="1"/>
  <c r="AV128" i="20"/>
  <c r="BQ128" i="20" s="1"/>
  <c r="AV111" i="20"/>
  <c r="BQ111" i="20" s="1"/>
  <c r="BP103" i="20"/>
  <c r="AW11" i="20"/>
  <c r="AV115" i="20"/>
  <c r="BQ115" i="20" s="1"/>
  <c r="AV114" i="20"/>
  <c r="BQ114" i="20" s="1"/>
  <c r="AV116" i="20"/>
  <c r="BQ116" i="20" s="1"/>
  <c r="AV113" i="20"/>
  <c r="BQ113" i="20" s="1"/>
  <c r="AV124" i="20"/>
  <c r="BQ124" i="20" s="1"/>
  <c r="AV126" i="20"/>
  <c r="BQ126" i="20" s="1"/>
  <c r="AV125" i="20"/>
  <c r="BQ125" i="20" s="1"/>
  <c r="AV123" i="20"/>
  <c r="BQ123" i="20" s="1"/>
  <c r="AV109" i="20"/>
  <c r="BQ109" i="20" s="1"/>
  <c r="AV20" i="20"/>
  <c r="BQ20" i="20" s="1"/>
  <c r="AV91" i="20"/>
  <c r="BQ91" i="20" s="1"/>
  <c r="AV43" i="20"/>
  <c r="BQ43" i="20" s="1"/>
  <c r="AV78" i="20"/>
  <c r="BQ78" i="20" s="1"/>
  <c r="AV119" i="20"/>
  <c r="BQ119" i="20" s="1"/>
  <c r="AV81" i="20"/>
  <c r="BQ81" i="20" s="1"/>
  <c r="AV17" i="20"/>
  <c r="BQ17" i="20" s="1"/>
  <c r="AV53" i="20"/>
  <c r="BQ53" i="20" s="1"/>
  <c r="AV21" i="20"/>
  <c r="BQ21" i="20" s="1"/>
  <c r="AV92" i="20"/>
  <c r="BQ92" i="20" s="1"/>
  <c r="AV110" i="20"/>
  <c r="BQ110" i="20" s="1"/>
  <c r="AV58" i="20"/>
  <c r="BQ58" i="20" s="1"/>
  <c r="AV97" i="20"/>
  <c r="BQ97" i="20" s="1"/>
  <c r="AV73" i="20"/>
  <c r="BQ73" i="20" s="1"/>
  <c r="AV63" i="20"/>
  <c r="BQ63" i="20" s="1"/>
  <c r="AV25" i="20"/>
  <c r="BQ25" i="20" s="1"/>
  <c r="AV22" i="20"/>
  <c r="BQ22" i="20" s="1"/>
  <c r="AV45" i="20"/>
  <c r="BQ45" i="20" s="1"/>
  <c r="AV82" i="20"/>
  <c r="BQ82" i="20" s="1"/>
  <c r="AV12" i="20"/>
  <c r="BQ12" i="20" s="1"/>
  <c r="AV26" i="20"/>
  <c r="BQ26" i="20" s="1"/>
  <c r="AV48" i="20"/>
  <c r="BQ48" i="20" s="1"/>
  <c r="AV24" i="20"/>
  <c r="BQ24" i="20" s="1"/>
  <c r="AV16" i="20"/>
  <c r="BQ16" i="20" s="1"/>
  <c r="AV95" i="20"/>
  <c r="BQ95" i="20" s="1"/>
  <c r="AV55" i="20"/>
  <c r="BQ55" i="20" s="1"/>
  <c r="AV66" i="20"/>
  <c r="BQ66" i="20" s="1"/>
  <c r="AV104" i="20"/>
  <c r="BQ104" i="20" s="1"/>
  <c r="AV56" i="20"/>
  <c r="BQ56" i="20" s="1"/>
  <c r="AV31" i="20"/>
  <c r="BQ31" i="20" s="1"/>
  <c r="AV23" i="20"/>
  <c r="BQ23" i="20" s="1"/>
  <c r="AV44" i="20"/>
  <c r="BQ44" i="20" s="1"/>
  <c r="AV28" i="20"/>
  <c r="BQ28" i="20" s="1"/>
  <c r="AV90" i="20"/>
  <c r="BQ90" i="20" s="1"/>
  <c r="AV86" i="20"/>
  <c r="BQ86" i="20" s="1"/>
  <c r="AV118" i="20"/>
  <c r="BQ118" i="20" s="1"/>
  <c r="AV57" i="20"/>
  <c r="BQ57" i="20" s="1"/>
  <c r="AV33" i="20"/>
  <c r="BQ33" i="20" s="1"/>
  <c r="AV47" i="20"/>
  <c r="BQ47" i="20" s="1"/>
  <c r="AV76" i="20"/>
  <c r="BQ76" i="20" s="1"/>
  <c r="AV18" i="20"/>
  <c r="BQ18" i="20" s="1"/>
  <c r="AV46" i="20"/>
  <c r="BQ46" i="20" s="1"/>
  <c r="AV13" i="20"/>
  <c r="BQ13" i="20" s="1"/>
  <c r="AV68" i="20"/>
  <c r="BQ68" i="20" s="1"/>
  <c r="AV36" i="20"/>
  <c r="BQ36" i="20" s="1"/>
  <c r="AV83" i="20"/>
  <c r="BQ83" i="20" s="1"/>
  <c r="AV75" i="20"/>
  <c r="BQ75" i="20" s="1"/>
  <c r="AV74" i="20"/>
  <c r="BQ74" i="20" s="1"/>
  <c r="AV19" i="20"/>
  <c r="BQ19" i="20" s="1"/>
  <c r="AV50" i="20"/>
  <c r="BQ50" i="20" s="1"/>
  <c r="AV105" i="20"/>
  <c r="BQ105" i="20" s="1"/>
  <c r="AV49" i="20"/>
  <c r="BQ49" i="20" s="1"/>
  <c r="AV88" i="20"/>
  <c r="BQ88" i="20" s="1"/>
  <c r="AV54" i="20"/>
  <c r="BQ54" i="20" s="1"/>
  <c r="AV96" i="20"/>
  <c r="BQ96" i="20" s="1"/>
  <c r="AV112" i="20"/>
  <c r="BQ112" i="20" s="1"/>
  <c r="AV30" i="20"/>
  <c r="BQ30" i="20" s="1"/>
  <c r="AV14" i="20"/>
  <c r="BQ14" i="20" s="1"/>
  <c r="AV37" i="20"/>
  <c r="BQ37" i="20" s="1"/>
  <c r="AV29" i="20"/>
  <c r="BQ29" i="20" s="1"/>
  <c r="AV84" i="20"/>
  <c r="BQ84" i="20" s="1"/>
  <c r="AV67" i="20"/>
  <c r="BQ67" i="20" s="1"/>
  <c r="AV64" i="20"/>
  <c r="BQ64" i="20" s="1"/>
  <c r="AV32" i="20"/>
  <c r="BQ32" i="20" s="1"/>
  <c r="AV103" i="20"/>
  <c r="AV77" i="20"/>
  <c r="BQ77" i="20" s="1"/>
  <c r="AV38" i="20"/>
  <c r="BQ38" i="20" s="1"/>
  <c r="AV107" i="20"/>
  <c r="BQ107" i="20" s="1"/>
  <c r="AV59" i="20"/>
  <c r="BQ59" i="20" s="1"/>
  <c r="AV27" i="20"/>
  <c r="BQ27" i="20" s="1"/>
  <c r="AV106" i="20"/>
  <c r="BQ106" i="20" s="1"/>
  <c r="AV42" i="20"/>
  <c r="BQ42" i="20" s="1"/>
  <c r="AV89" i="20"/>
  <c r="BQ89" i="20" s="1"/>
  <c r="AV69" i="20"/>
  <c r="BQ69" i="20" s="1"/>
  <c r="AV62" i="20"/>
  <c r="BQ62" i="20" s="1"/>
  <c r="AV108" i="20"/>
  <c r="BQ108" i="20" s="1"/>
  <c r="AV15" i="20"/>
  <c r="BQ15" i="20" s="1"/>
  <c r="AV39" i="20"/>
  <c r="BQ39" i="20" s="1"/>
  <c r="BG29" i="20"/>
  <c r="AE30" i="20"/>
  <c r="A31" i="20"/>
  <c r="AL30" i="20"/>
  <c r="BG30" i="20" s="1"/>
  <c r="N17" i="14"/>
  <c r="CK3" i="14"/>
  <c r="CL3" i="14" s="1"/>
  <c r="CM3" i="14" s="1"/>
  <c r="EL4" i="14"/>
  <c r="CS3" i="14"/>
  <c r="CT1" i="14"/>
  <c r="CU1" i="14" s="1"/>
  <c r="CV1" i="14" s="1"/>
  <c r="CW1" i="14" s="1"/>
  <c r="CX1" i="14" s="1"/>
  <c r="CY1" i="14" s="1"/>
  <c r="CZ1" i="14" s="1"/>
  <c r="DA1" i="14" s="1"/>
  <c r="DB1" i="14" s="1"/>
  <c r="AW132" i="20" l="1"/>
  <c r="BR132" i="20" s="1"/>
  <c r="AW134" i="20"/>
  <c r="BR134" i="20" s="1"/>
  <c r="AW131" i="20"/>
  <c r="BR131" i="20" s="1"/>
  <c r="AW135" i="20"/>
  <c r="BR135" i="20" s="1"/>
  <c r="AW130" i="20"/>
  <c r="BR130" i="20" s="1"/>
  <c r="AW129" i="20"/>
  <c r="BR129" i="20" s="1"/>
  <c r="AW128" i="20"/>
  <c r="BR128" i="20" s="1"/>
  <c r="AW93" i="20"/>
  <c r="BR93" i="20" s="1"/>
  <c r="AW111" i="20"/>
  <c r="BR111" i="20" s="1"/>
  <c r="BQ103" i="20"/>
  <c r="AX11" i="20"/>
  <c r="AW126" i="20"/>
  <c r="BR126" i="20" s="1"/>
  <c r="AW115" i="20"/>
  <c r="BR115" i="20" s="1"/>
  <c r="AW113" i="20"/>
  <c r="BR113" i="20" s="1"/>
  <c r="AW116" i="20"/>
  <c r="BR116" i="20" s="1"/>
  <c r="AW114" i="20"/>
  <c r="BR114" i="20" s="1"/>
  <c r="AW125" i="20"/>
  <c r="BR125" i="20" s="1"/>
  <c r="AW124" i="20"/>
  <c r="BR124" i="20" s="1"/>
  <c r="AW123" i="20"/>
  <c r="BR123" i="20" s="1"/>
  <c r="AW31" i="20"/>
  <c r="BR31" i="20" s="1"/>
  <c r="AW22" i="20"/>
  <c r="BR22" i="20" s="1"/>
  <c r="AW53" i="20"/>
  <c r="BR53" i="20" s="1"/>
  <c r="AW23" i="20"/>
  <c r="BR23" i="20" s="1"/>
  <c r="AW76" i="20"/>
  <c r="BR76" i="20" s="1"/>
  <c r="AW26" i="20"/>
  <c r="BR26" i="20" s="1"/>
  <c r="AW73" i="20"/>
  <c r="BR73" i="20" s="1"/>
  <c r="AW94" i="20"/>
  <c r="BR94" i="20" s="1"/>
  <c r="AW33" i="20"/>
  <c r="BR33" i="20" s="1"/>
  <c r="AW24" i="20"/>
  <c r="BR24" i="20" s="1"/>
  <c r="AW95" i="20"/>
  <c r="BR95" i="20" s="1"/>
  <c r="AW63" i="20"/>
  <c r="BR63" i="20" s="1"/>
  <c r="AW13" i="20"/>
  <c r="BR13" i="20" s="1"/>
  <c r="AW68" i="20"/>
  <c r="BR68" i="20" s="1"/>
  <c r="AW28" i="20"/>
  <c r="BR28" i="20" s="1"/>
  <c r="AW58" i="20"/>
  <c r="BR58" i="20" s="1"/>
  <c r="AW50" i="20"/>
  <c r="BR50" i="20" s="1"/>
  <c r="AW64" i="20"/>
  <c r="BR64" i="20" s="1"/>
  <c r="AW55" i="20"/>
  <c r="BR55" i="20" s="1"/>
  <c r="AW45" i="20"/>
  <c r="BR45" i="20" s="1"/>
  <c r="AW62" i="20"/>
  <c r="BR62" i="20" s="1"/>
  <c r="AW29" i="20"/>
  <c r="BR29" i="20" s="1"/>
  <c r="AW108" i="20"/>
  <c r="BR108" i="20" s="1"/>
  <c r="AW36" i="20"/>
  <c r="BR36" i="20" s="1"/>
  <c r="AW19" i="20"/>
  <c r="BR19" i="20" s="1"/>
  <c r="AW105" i="20"/>
  <c r="BR105" i="20" s="1"/>
  <c r="AW57" i="20"/>
  <c r="BR57" i="20" s="1"/>
  <c r="AW54" i="20"/>
  <c r="BR54" i="20" s="1"/>
  <c r="AW104" i="20"/>
  <c r="BR104" i="20" s="1"/>
  <c r="AW47" i="20"/>
  <c r="BR47" i="20" s="1"/>
  <c r="AW46" i="20"/>
  <c r="BR46" i="20" s="1"/>
  <c r="AW21" i="20"/>
  <c r="BR21" i="20" s="1"/>
  <c r="AW97" i="20"/>
  <c r="BR97" i="20" s="1"/>
  <c r="AW30" i="20"/>
  <c r="BR30" i="20" s="1"/>
  <c r="AW37" i="20"/>
  <c r="BR37" i="20" s="1"/>
  <c r="AW84" i="20"/>
  <c r="BR84" i="20" s="1"/>
  <c r="AW83" i="20"/>
  <c r="BR83" i="20" s="1"/>
  <c r="AW75" i="20"/>
  <c r="BR75" i="20" s="1"/>
  <c r="AW67" i="20"/>
  <c r="BR67" i="20" s="1"/>
  <c r="AW78" i="20"/>
  <c r="BR78" i="20" s="1"/>
  <c r="AW106" i="20"/>
  <c r="BR106" i="20" s="1"/>
  <c r="AW66" i="20"/>
  <c r="BR66" i="20" s="1"/>
  <c r="AW12" i="20"/>
  <c r="BR12" i="20" s="1"/>
  <c r="AW49" i="20"/>
  <c r="BR49" i="20" s="1"/>
  <c r="AW32" i="20"/>
  <c r="BR32" i="20" s="1"/>
  <c r="AW103" i="20"/>
  <c r="AW39" i="20"/>
  <c r="BR39" i="20" s="1"/>
  <c r="AW92" i="20"/>
  <c r="BR92" i="20" s="1"/>
  <c r="AW44" i="20"/>
  <c r="BR44" i="20" s="1"/>
  <c r="AW110" i="20"/>
  <c r="BR110" i="20" s="1"/>
  <c r="AW38" i="20"/>
  <c r="BR38" i="20" s="1"/>
  <c r="AW107" i="20"/>
  <c r="BR107" i="20" s="1"/>
  <c r="AW27" i="20"/>
  <c r="BR27" i="20" s="1"/>
  <c r="AW74" i="20"/>
  <c r="BR74" i="20" s="1"/>
  <c r="AW89" i="20"/>
  <c r="BR89" i="20" s="1"/>
  <c r="AW15" i="20"/>
  <c r="BR15" i="20" s="1"/>
  <c r="AW14" i="20"/>
  <c r="BR14" i="20" s="1"/>
  <c r="AW77" i="20"/>
  <c r="BR77" i="20" s="1"/>
  <c r="AW59" i="20"/>
  <c r="BR59" i="20" s="1"/>
  <c r="AW18" i="20"/>
  <c r="BR18" i="20" s="1"/>
  <c r="AW25" i="20"/>
  <c r="BR25" i="20" s="1"/>
  <c r="AW17" i="20"/>
  <c r="BR17" i="20" s="1"/>
  <c r="AW16" i="20"/>
  <c r="BR16" i="20" s="1"/>
  <c r="AW43" i="20"/>
  <c r="BR43" i="20" s="1"/>
  <c r="AW42" i="20"/>
  <c r="BR42" i="20" s="1"/>
  <c r="AW88" i="20"/>
  <c r="BR88" i="20" s="1"/>
  <c r="AW96" i="20"/>
  <c r="BR96" i="20" s="1"/>
  <c r="AW112" i="20"/>
  <c r="BR112" i="20" s="1"/>
  <c r="AW109" i="20"/>
  <c r="BR109" i="20" s="1"/>
  <c r="AW69" i="20"/>
  <c r="BR69" i="20" s="1"/>
  <c r="AW20" i="20"/>
  <c r="BR20" i="20" s="1"/>
  <c r="AW91" i="20"/>
  <c r="BR91" i="20" s="1"/>
  <c r="AW119" i="20"/>
  <c r="BR119" i="20" s="1"/>
  <c r="AW82" i="20"/>
  <c r="BR82" i="20" s="1"/>
  <c r="AW118" i="20"/>
  <c r="BR118" i="20" s="1"/>
  <c r="AW48" i="20"/>
  <c r="BR48" i="20" s="1"/>
  <c r="AW56" i="20"/>
  <c r="BR56" i="20" s="1"/>
  <c r="AW90" i="20"/>
  <c r="BR90" i="20" s="1"/>
  <c r="AW81" i="20"/>
  <c r="BR81" i="20" s="1"/>
  <c r="AE31" i="20"/>
  <c r="A32" i="20"/>
  <c r="AL31" i="20"/>
  <c r="BG31" i="20" s="1"/>
  <c r="EU4" i="14"/>
  <c r="CT3" i="14"/>
  <c r="CU3" i="14" s="1"/>
  <c r="CV3" i="14" s="1"/>
  <c r="DC1" i="14"/>
  <c r="DD1" i="14" s="1"/>
  <c r="DE1" i="14" s="1"/>
  <c r="DF1" i="14" s="1"/>
  <c r="DG1" i="14" s="1"/>
  <c r="DH1" i="14" s="1"/>
  <c r="DI1" i="14" s="1"/>
  <c r="DJ1" i="14" s="1"/>
  <c r="DK1" i="14" s="1"/>
  <c r="DB3" i="14"/>
  <c r="N18" i="14"/>
  <c r="AX131" i="20" l="1"/>
  <c r="BS131" i="20" s="1"/>
  <c r="AX132" i="20"/>
  <c r="BS132" i="20" s="1"/>
  <c r="AX134" i="20"/>
  <c r="BS134" i="20" s="1"/>
  <c r="AX135" i="20"/>
  <c r="BS135" i="20" s="1"/>
  <c r="AX130" i="20"/>
  <c r="BS130" i="20" s="1"/>
  <c r="AX129" i="20"/>
  <c r="BS129" i="20" s="1"/>
  <c r="AX128" i="20"/>
  <c r="BS128" i="20" s="1"/>
  <c r="AX93" i="20"/>
  <c r="BS93" i="20" s="1"/>
  <c r="AX111" i="20"/>
  <c r="BS111" i="20" s="1"/>
  <c r="BR103" i="20"/>
  <c r="AY11" i="20"/>
  <c r="AX115" i="20"/>
  <c r="BS115" i="20" s="1"/>
  <c r="AX116" i="20"/>
  <c r="BS116" i="20" s="1"/>
  <c r="AX114" i="20"/>
  <c r="BS114" i="20" s="1"/>
  <c r="AX113" i="20"/>
  <c r="BS113" i="20" s="1"/>
  <c r="AX125" i="20"/>
  <c r="BS125" i="20" s="1"/>
  <c r="AX124" i="20"/>
  <c r="BS124" i="20" s="1"/>
  <c r="AX126" i="20"/>
  <c r="BS126" i="20" s="1"/>
  <c r="AX123" i="20"/>
  <c r="BS123" i="20" s="1"/>
  <c r="AX109" i="20"/>
  <c r="BS109" i="20" s="1"/>
  <c r="AX45" i="20"/>
  <c r="BS45" i="20" s="1"/>
  <c r="AX29" i="20"/>
  <c r="BS29" i="20" s="1"/>
  <c r="AX68" i="20"/>
  <c r="BS68" i="20" s="1"/>
  <c r="AX36" i="20"/>
  <c r="BS36" i="20" s="1"/>
  <c r="AX58" i="20"/>
  <c r="BS58" i="20" s="1"/>
  <c r="AX19" i="20"/>
  <c r="BS19" i="20" s="1"/>
  <c r="AX97" i="20"/>
  <c r="BS97" i="20" s="1"/>
  <c r="AX64" i="20"/>
  <c r="BS64" i="20" s="1"/>
  <c r="AX63" i="20"/>
  <c r="BS63" i="20" s="1"/>
  <c r="AX55" i="20"/>
  <c r="BS55" i="20" s="1"/>
  <c r="AX30" i="20"/>
  <c r="BS30" i="20" s="1"/>
  <c r="AX37" i="20"/>
  <c r="BS37" i="20" s="1"/>
  <c r="AX62" i="20"/>
  <c r="BS62" i="20" s="1"/>
  <c r="AX90" i="20"/>
  <c r="BS90" i="20" s="1"/>
  <c r="AX86" i="20"/>
  <c r="BS86" i="20" s="1"/>
  <c r="AX12" i="20"/>
  <c r="BS12" i="20" s="1"/>
  <c r="AX118" i="20"/>
  <c r="BS118" i="20" s="1"/>
  <c r="AX57" i="20"/>
  <c r="BS57" i="20" s="1"/>
  <c r="AX49" i="20"/>
  <c r="BS49" i="20" s="1"/>
  <c r="AX54" i="20"/>
  <c r="BS54" i="20" s="1"/>
  <c r="AX32" i="20"/>
  <c r="BS32" i="20" s="1"/>
  <c r="AX95" i="20"/>
  <c r="BS95" i="20" s="1"/>
  <c r="AX39" i="20"/>
  <c r="BS39" i="20" s="1"/>
  <c r="AX38" i="20"/>
  <c r="BS38" i="20" s="1"/>
  <c r="AX75" i="20"/>
  <c r="BS75" i="20" s="1"/>
  <c r="AX67" i="20"/>
  <c r="BS67" i="20" s="1"/>
  <c r="AX78" i="20"/>
  <c r="BS78" i="20" s="1"/>
  <c r="AX27" i="20"/>
  <c r="BS27" i="20" s="1"/>
  <c r="AX66" i="20"/>
  <c r="BS66" i="20" s="1"/>
  <c r="AX18" i="20"/>
  <c r="BS18" i="20" s="1"/>
  <c r="AX88" i="20"/>
  <c r="BS88" i="20" s="1"/>
  <c r="AX15" i="20"/>
  <c r="BS15" i="20" s="1"/>
  <c r="AX96" i="20"/>
  <c r="BS96" i="20" s="1"/>
  <c r="AX112" i="20"/>
  <c r="BS112" i="20" s="1"/>
  <c r="AX47" i="20"/>
  <c r="BS47" i="20" s="1"/>
  <c r="AX110" i="20"/>
  <c r="BS110" i="20" s="1"/>
  <c r="AX28" i="20"/>
  <c r="BS28" i="20" s="1"/>
  <c r="AX73" i="20"/>
  <c r="BS73" i="20" s="1"/>
  <c r="AX14" i="20"/>
  <c r="BS14" i="20" s="1"/>
  <c r="AX44" i="20"/>
  <c r="BS44" i="20" s="1"/>
  <c r="AX83" i="20"/>
  <c r="BS83" i="20" s="1"/>
  <c r="AX74" i="20"/>
  <c r="BS74" i="20" s="1"/>
  <c r="AX105" i="20"/>
  <c r="BS105" i="20" s="1"/>
  <c r="AX94" i="20"/>
  <c r="BS94" i="20" s="1"/>
  <c r="AX25" i="20"/>
  <c r="BS25" i="20" s="1"/>
  <c r="AX17" i="20"/>
  <c r="BS17" i="20" s="1"/>
  <c r="AX16" i="20"/>
  <c r="BS16" i="20" s="1"/>
  <c r="AX77" i="20"/>
  <c r="BS77" i="20" s="1"/>
  <c r="AX84" i="20"/>
  <c r="BS84" i="20" s="1"/>
  <c r="AX20" i="20"/>
  <c r="BS20" i="20" s="1"/>
  <c r="AX59" i="20"/>
  <c r="BS59" i="20" s="1"/>
  <c r="AX106" i="20"/>
  <c r="BS106" i="20" s="1"/>
  <c r="AX103" i="20"/>
  <c r="AX69" i="20"/>
  <c r="BS69" i="20" s="1"/>
  <c r="AX21" i="20"/>
  <c r="BS21" i="20" s="1"/>
  <c r="AX108" i="20"/>
  <c r="BS108" i="20" s="1"/>
  <c r="AX107" i="20"/>
  <c r="BS107" i="20" s="1"/>
  <c r="AX82" i="20"/>
  <c r="BS82" i="20" s="1"/>
  <c r="AX26" i="20"/>
  <c r="BS26" i="20" s="1"/>
  <c r="AX89" i="20"/>
  <c r="BS89" i="20" s="1"/>
  <c r="AX81" i="20"/>
  <c r="BS81" i="20" s="1"/>
  <c r="AX48" i="20"/>
  <c r="BS48" i="20" s="1"/>
  <c r="AX104" i="20"/>
  <c r="BS104" i="20" s="1"/>
  <c r="AX56" i="20"/>
  <c r="BS56" i="20" s="1"/>
  <c r="AX31" i="20"/>
  <c r="BS31" i="20" s="1"/>
  <c r="AX46" i="20"/>
  <c r="BS46" i="20" s="1"/>
  <c r="AX22" i="20"/>
  <c r="BS22" i="20" s="1"/>
  <c r="AX23" i="20"/>
  <c r="BS23" i="20" s="1"/>
  <c r="AX43" i="20"/>
  <c r="BS43" i="20" s="1"/>
  <c r="AX42" i="20"/>
  <c r="BS42" i="20" s="1"/>
  <c r="AX33" i="20"/>
  <c r="BS33" i="20" s="1"/>
  <c r="AX24" i="20"/>
  <c r="BS24" i="20" s="1"/>
  <c r="AX53" i="20"/>
  <c r="BS53" i="20" s="1"/>
  <c r="AX13" i="20"/>
  <c r="BS13" i="20" s="1"/>
  <c r="AX92" i="20"/>
  <c r="BS92" i="20" s="1"/>
  <c r="AX76" i="20"/>
  <c r="BS76" i="20" s="1"/>
  <c r="AX91" i="20"/>
  <c r="BS91" i="20" s="1"/>
  <c r="AX119" i="20"/>
  <c r="BS119" i="20" s="1"/>
  <c r="AX50" i="20"/>
  <c r="BS50" i="20" s="1"/>
  <c r="AE32" i="20"/>
  <c r="A33" i="20"/>
  <c r="AM33" i="20" s="1"/>
  <c r="BH33" i="20" s="1"/>
  <c r="AL32" i="20"/>
  <c r="BG32" i="20" s="1"/>
  <c r="N19" i="14"/>
  <c r="DC3" i="14"/>
  <c r="DD3" i="14" s="1"/>
  <c r="DE3" i="14" s="1"/>
  <c r="DK3" i="14"/>
  <c r="DL1" i="14"/>
  <c r="DM1" i="14" s="1"/>
  <c r="DN1" i="14" s="1"/>
  <c r="DO1" i="14" s="1"/>
  <c r="DP1" i="14" s="1"/>
  <c r="DQ1" i="14" s="1"/>
  <c r="DR1" i="14" s="1"/>
  <c r="DS1" i="14" s="1"/>
  <c r="DT1" i="14" s="1"/>
  <c r="FD4" i="14"/>
  <c r="AY129" i="20" l="1"/>
  <c r="BT129" i="20" s="1"/>
  <c r="AY128" i="20"/>
  <c r="BT128" i="20" s="1"/>
  <c r="AY131" i="20"/>
  <c r="BT131" i="20" s="1"/>
  <c r="AY132" i="20"/>
  <c r="BT132" i="20" s="1"/>
  <c r="AY134" i="20"/>
  <c r="BT134" i="20" s="1"/>
  <c r="AY135" i="20"/>
  <c r="BT135" i="20" s="1"/>
  <c r="AY130" i="20"/>
  <c r="BT130" i="20" s="1"/>
  <c r="AY93" i="20"/>
  <c r="BT93" i="20" s="1"/>
  <c r="AY111" i="20"/>
  <c r="BT111" i="20" s="1"/>
  <c r="BS103" i="20"/>
  <c r="CO6" i="20" s="1"/>
  <c r="CO5" i="20"/>
  <c r="AY116" i="20"/>
  <c r="BT116" i="20" s="1"/>
  <c r="AY125" i="20"/>
  <c r="BT125" i="20" s="1"/>
  <c r="AY114" i="20"/>
  <c r="BT114" i="20" s="1"/>
  <c r="AY113" i="20"/>
  <c r="BT113" i="20" s="1"/>
  <c r="AY115" i="20"/>
  <c r="BT115" i="20" s="1"/>
  <c r="AY123" i="20"/>
  <c r="BT123" i="20" s="1"/>
  <c r="AY126" i="20"/>
  <c r="BT126" i="20" s="1"/>
  <c r="AY124" i="20"/>
  <c r="BT124" i="20" s="1"/>
  <c r="AY45" i="20"/>
  <c r="BT45" i="20" s="1"/>
  <c r="AY38" i="20"/>
  <c r="BT38" i="20" s="1"/>
  <c r="AY27" i="20"/>
  <c r="BT27" i="20" s="1"/>
  <c r="AY82" i="20"/>
  <c r="BT82" i="20" s="1"/>
  <c r="AY18" i="20"/>
  <c r="BT18" i="20" s="1"/>
  <c r="AY73" i="20"/>
  <c r="BT73" i="20" s="1"/>
  <c r="AY88" i="20"/>
  <c r="BT88" i="20" s="1"/>
  <c r="AY48" i="20"/>
  <c r="BT48" i="20" s="1"/>
  <c r="AY15" i="20"/>
  <c r="BT15" i="20" s="1"/>
  <c r="AY96" i="20"/>
  <c r="BT96" i="20" s="1"/>
  <c r="AY112" i="20"/>
  <c r="BT112" i="20" s="1"/>
  <c r="AY47" i="20"/>
  <c r="BT47" i="20" s="1"/>
  <c r="AY83" i="20"/>
  <c r="BT83" i="20" s="1"/>
  <c r="AY14" i="20"/>
  <c r="BT14" i="20" s="1"/>
  <c r="AY69" i="20"/>
  <c r="BT69" i="20" s="1"/>
  <c r="AY84" i="20"/>
  <c r="BT84" i="20" s="1"/>
  <c r="AY44" i="20"/>
  <c r="BT44" i="20" s="1"/>
  <c r="AY105" i="20"/>
  <c r="BT105" i="20" s="1"/>
  <c r="AY94" i="20"/>
  <c r="BT94" i="20" s="1"/>
  <c r="AY25" i="20"/>
  <c r="BT25" i="20" s="1"/>
  <c r="AY17" i="20"/>
  <c r="BT17" i="20" s="1"/>
  <c r="AY16" i="20"/>
  <c r="BT16" i="20" s="1"/>
  <c r="AY67" i="20"/>
  <c r="BT67" i="20" s="1"/>
  <c r="AY118" i="20"/>
  <c r="BT118" i="20" s="1"/>
  <c r="AY49" i="20"/>
  <c r="BT49" i="20" s="1"/>
  <c r="AY46" i="20"/>
  <c r="BT46" i="20" s="1"/>
  <c r="AY68" i="20"/>
  <c r="BT68" i="20" s="1"/>
  <c r="AY20" i="20"/>
  <c r="BT20" i="20" s="1"/>
  <c r="AY75" i="20"/>
  <c r="BT75" i="20" s="1"/>
  <c r="AY106" i="20"/>
  <c r="BT106" i="20" s="1"/>
  <c r="AY74" i="20"/>
  <c r="BT74" i="20" s="1"/>
  <c r="AY50" i="20"/>
  <c r="BT50" i="20" s="1"/>
  <c r="AY57" i="20"/>
  <c r="BT57" i="20" s="1"/>
  <c r="AY54" i="20"/>
  <c r="BT54" i="20" s="1"/>
  <c r="AY103" i="20"/>
  <c r="AY53" i="20"/>
  <c r="BT53" i="20" s="1"/>
  <c r="AY21" i="20"/>
  <c r="BT21" i="20" s="1"/>
  <c r="AY13" i="20"/>
  <c r="BT13" i="20" s="1"/>
  <c r="AY108" i="20"/>
  <c r="BT108" i="20" s="1"/>
  <c r="AY107" i="20"/>
  <c r="BT107" i="20" s="1"/>
  <c r="AY26" i="20"/>
  <c r="BT26" i="20" s="1"/>
  <c r="AY89" i="20"/>
  <c r="BT89" i="20" s="1"/>
  <c r="AY81" i="20"/>
  <c r="BT81" i="20" s="1"/>
  <c r="AY64" i="20"/>
  <c r="BT64" i="20" s="1"/>
  <c r="AY104" i="20"/>
  <c r="BT104" i="20" s="1"/>
  <c r="AY55" i="20"/>
  <c r="BT55" i="20" s="1"/>
  <c r="AY30" i="20"/>
  <c r="BT30" i="20" s="1"/>
  <c r="AY58" i="20"/>
  <c r="BT58" i="20" s="1"/>
  <c r="AY95" i="20"/>
  <c r="BT95" i="20" s="1"/>
  <c r="AY31" i="20"/>
  <c r="BT31" i="20" s="1"/>
  <c r="AY22" i="20"/>
  <c r="BT22" i="20" s="1"/>
  <c r="AY77" i="20"/>
  <c r="BT77" i="20" s="1"/>
  <c r="AY23" i="20"/>
  <c r="BT23" i="20" s="1"/>
  <c r="AY59" i="20"/>
  <c r="BT59" i="20" s="1"/>
  <c r="AY42" i="20"/>
  <c r="BT42" i="20" s="1"/>
  <c r="AY33" i="20"/>
  <c r="BT33" i="20" s="1"/>
  <c r="AY24" i="20"/>
  <c r="BT24" i="20" s="1"/>
  <c r="AY12" i="20"/>
  <c r="BT12" i="20" s="1"/>
  <c r="AY32" i="20"/>
  <c r="BT32" i="20" s="1"/>
  <c r="AY109" i="20"/>
  <c r="BT109" i="20" s="1"/>
  <c r="AY62" i="20"/>
  <c r="BT62" i="20" s="1"/>
  <c r="AY92" i="20"/>
  <c r="BT92" i="20" s="1"/>
  <c r="AY76" i="20"/>
  <c r="BT76" i="20" s="1"/>
  <c r="AY110" i="20"/>
  <c r="BT110" i="20" s="1"/>
  <c r="AY28" i="20"/>
  <c r="BT28" i="20" s="1"/>
  <c r="AY91" i="20"/>
  <c r="BT91" i="20" s="1"/>
  <c r="AY119" i="20"/>
  <c r="BT119" i="20" s="1"/>
  <c r="AY66" i="20"/>
  <c r="BT66" i="20" s="1"/>
  <c r="AY56" i="20"/>
  <c r="BT56" i="20" s="1"/>
  <c r="AY90" i="20"/>
  <c r="BT90" i="20" s="1"/>
  <c r="AY29" i="20"/>
  <c r="BT29" i="20" s="1"/>
  <c r="AY36" i="20"/>
  <c r="BT36" i="20" s="1"/>
  <c r="AY43" i="20"/>
  <c r="BT43" i="20" s="1"/>
  <c r="AY78" i="20"/>
  <c r="BT78" i="20" s="1"/>
  <c r="AY86" i="20"/>
  <c r="BT86" i="20" s="1"/>
  <c r="AY19" i="20"/>
  <c r="BT19" i="20" s="1"/>
  <c r="AY97" i="20"/>
  <c r="BT97" i="20" s="1"/>
  <c r="AY63" i="20"/>
  <c r="BT63" i="20" s="1"/>
  <c r="AY37" i="20"/>
  <c r="BT37" i="20" s="1"/>
  <c r="AY39" i="20"/>
  <c r="BT39" i="20" s="1"/>
  <c r="A34" i="20"/>
  <c r="AE33" i="20"/>
  <c r="FM4" i="14"/>
  <c r="N20" i="14"/>
  <c r="DT3" i="14"/>
  <c r="DU1" i="14"/>
  <c r="DV1" i="14" s="1"/>
  <c r="DW1" i="14" s="1"/>
  <c r="DX1" i="14" s="1"/>
  <c r="DY1" i="14" s="1"/>
  <c r="DZ1" i="14" s="1"/>
  <c r="EA1" i="14" s="1"/>
  <c r="EB1" i="14" s="1"/>
  <c r="EC1" i="14" s="1"/>
  <c r="DL3" i="14"/>
  <c r="DM3" i="14" s="1"/>
  <c r="DN3" i="14" s="1"/>
  <c r="CO230" i="20" l="1"/>
  <c r="DJ230" i="20" s="1"/>
  <c r="CO231" i="20"/>
  <c r="DJ231" i="20" s="1"/>
  <c r="CO223" i="20"/>
  <c r="DJ223" i="20" s="1"/>
  <c r="CO219" i="20"/>
  <c r="DJ219" i="20" s="1"/>
  <c r="CO229" i="20"/>
  <c r="DJ229" i="20" s="1"/>
  <c r="CO222" i="20"/>
  <c r="DJ222" i="20" s="1"/>
  <c r="CO218" i="20"/>
  <c r="DJ218" i="20" s="1"/>
  <c r="CO227" i="20"/>
  <c r="DJ227" i="20" s="1"/>
  <c r="CO225" i="20"/>
  <c r="DJ225" i="20" s="1"/>
  <c r="CO217" i="20"/>
  <c r="DJ217" i="20" s="1"/>
  <c r="CO202" i="20"/>
  <c r="DJ202" i="20" s="1"/>
  <c r="CO194" i="20"/>
  <c r="DJ194" i="20" s="1"/>
  <c r="CO210" i="20"/>
  <c r="DJ210" i="20" s="1"/>
  <c r="CO207" i="20"/>
  <c r="DJ207" i="20" s="1"/>
  <c r="CO199" i="20"/>
  <c r="DJ199" i="20" s="1"/>
  <c r="CO191" i="20"/>
  <c r="DJ191" i="20" s="1"/>
  <c r="CO212" i="20"/>
  <c r="DJ212" i="20" s="1"/>
  <c r="CO209" i="20"/>
  <c r="DJ209" i="20" s="1"/>
  <c r="CO206" i="20"/>
  <c r="DJ206" i="20" s="1"/>
  <c r="CO198" i="20"/>
  <c r="DJ198" i="20" s="1"/>
  <c r="CO190" i="20"/>
  <c r="DJ190" i="20" s="1"/>
  <c r="CO182" i="20"/>
  <c r="DJ182" i="20" s="1"/>
  <c r="CO174" i="20"/>
  <c r="DJ174" i="20" s="1"/>
  <c r="CO166" i="20"/>
  <c r="DJ166" i="20" s="1"/>
  <c r="CO216" i="20"/>
  <c r="DJ216" i="20" s="1"/>
  <c r="CO204" i="20"/>
  <c r="DJ204" i="20" s="1"/>
  <c r="CO164" i="20"/>
  <c r="DJ164" i="20" s="1"/>
  <c r="CO156" i="20"/>
  <c r="DJ156" i="20" s="1"/>
  <c r="CO148" i="20"/>
  <c r="DJ148" i="20" s="1"/>
  <c r="CO220" i="20"/>
  <c r="DJ220" i="20" s="1"/>
  <c r="CO197" i="20"/>
  <c r="DJ197" i="20" s="1"/>
  <c r="CO177" i="20"/>
  <c r="DJ177" i="20" s="1"/>
  <c r="CO172" i="20"/>
  <c r="DJ172" i="20" s="1"/>
  <c r="CO167" i="20"/>
  <c r="DJ167" i="20" s="1"/>
  <c r="CO161" i="20"/>
  <c r="DJ161" i="20" s="1"/>
  <c r="CO153" i="20"/>
  <c r="DJ153" i="20" s="1"/>
  <c r="CO213" i="20"/>
  <c r="DJ213" i="20" s="1"/>
  <c r="CO200" i="20"/>
  <c r="DJ200" i="20" s="1"/>
  <c r="CO193" i="20"/>
  <c r="DJ193" i="20" s="1"/>
  <c r="CO186" i="20"/>
  <c r="DJ186" i="20" s="1"/>
  <c r="CO185" i="20"/>
  <c r="DJ185" i="20" s="1"/>
  <c r="CO180" i="20"/>
  <c r="DJ180" i="20" s="1"/>
  <c r="CO175" i="20"/>
  <c r="DJ175" i="20" s="1"/>
  <c r="CO170" i="20"/>
  <c r="DJ170" i="20" s="1"/>
  <c r="CO160" i="20"/>
  <c r="DJ160" i="20" s="1"/>
  <c r="CO152" i="20"/>
  <c r="DJ152" i="20" s="1"/>
  <c r="CO144" i="20"/>
  <c r="DJ144" i="20" s="1"/>
  <c r="CO136" i="20"/>
  <c r="DJ136" i="20" s="1"/>
  <c r="CO221" i="20"/>
  <c r="DJ221" i="20" s="1"/>
  <c r="CO215" i="20"/>
  <c r="DJ215" i="20" s="1"/>
  <c r="CO211" i="20"/>
  <c r="DJ211" i="20" s="1"/>
  <c r="CO203" i="20"/>
  <c r="DJ203" i="20" s="1"/>
  <c r="CO201" i="20"/>
  <c r="DJ201" i="20" s="1"/>
  <c r="CO187" i="20"/>
  <c r="DJ187" i="20" s="1"/>
  <c r="CO184" i="20"/>
  <c r="DJ184" i="20" s="1"/>
  <c r="CO176" i="20"/>
  <c r="DJ176" i="20" s="1"/>
  <c r="CO162" i="20"/>
  <c r="DJ162" i="20" s="1"/>
  <c r="CO155" i="20"/>
  <c r="DJ155" i="20" s="1"/>
  <c r="CO138" i="20"/>
  <c r="DJ138" i="20" s="1"/>
  <c r="CO133" i="20"/>
  <c r="DJ133" i="20" s="1"/>
  <c r="CO123" i="20"/>
  <c r="DJ123" i="20" s="1"/>
  <c r="CO115" i="20"/>
  <c r="DJ115" i="20" s="1"/>
  <c r="CO107" i="20"/>
  <c r="DJ107" i="20" s="1"/>
  <c r="CO99" i="20"/>
  <c r="DJ99" i="20" s="1"/>
  <c r="CO91" i="20"/>
  <c r="DJ91" i="20" s="1"/>
  <c r="CO168" i="20"/>
  <c r="DJ168" i="20" s="1"/>
  <c r="CO163" i="20"/>
  <c r="DJ163" i="20" s="1"/>
  <c r="CO149" i="20"/>
  <c r="DJ149" i="20" s="1"/>
  <c r="CO147" i="20"/>
  <c r="DJ147" i="20" s="1"/>
  <c r="CO146" i="20"/>
  <c r="DJ146" i="20" s="1"/>
  <c r="CO145" i="20"/>
  <c r="DJ145" i="20" s="1"/>
  <c r="CO128" i="20"/>
  <c r="DJ128" i="20" s="1"/>
  <c r="CO120" i="20"/>
  <c r="DJ120" i="20" s="1"/>
  <c r="CO112" i="20"/>
  <c r="DJ112" i="20" s="1"/>
  <c r="CO104" i="20"/>
  <c r="DJ104" i="20" s="1"/>
  <c r="CO96" i="20"/>
  <c r="DJ96" i="20" s="1"/>
  <c r="CO88" i="20"/>
  <c r="DJ88" i="20" s="1"/>
  <c r="CO80" i="20"/>
  <c r="DJ80" i="20" s="1"/>
  <c r="CO72" i="20"/>
  <c r="DJ72" i="20" s="1"/>
  <c r="CO64" i="20"/>
  <c r="CO214" i="20"/>
  <c r="DJ214" i="20" s="1"/>
  <c r="CO208" i="20"/>
  <c r="DJ208" i="20" s="1"/>
  <c r="CO151" i="20"/>
  <c r="DJ151" i="20" s="1"/>
  <c r="CO131" i="20"/>
  <c r="DJ131" i="20" s="1"/>
  <c r="CO127" i="20"/>
  <c r="DJ127" i="20" s="1"/>
  <c r="CO119" i="20"/>
  <c r="DJ119" i="20" s="1"/>
  <c r="CO111" i="20"/>
  <c r="DJ111" i="20" s="1"/>
  <c r="CO103" i="20"/>
  <c r="DJ103" i="20" s="1"/>
  <c r="CO95" i="20"/>
  <c r="DJ95" i="20" s="1"/>
  <c r="CO87" i="20"/>
  <c r="DJ87" i="20" s="1"/>
  <c r="CO79" i="20"/>
  <c r="DJ79" i="20" s="1"/>
  <c r="CO71" i="20"/>
  <c r="DJ71" i="20" s="1"/>
  <c r="CO63" i="20"/>
  <c r="CO196" i="20"/>
  <c r="DJ196" i="20" s="1"/>
  <c r="CO140" i="20"/>
  <c r="DJ140" i="20" s="1"/>
  <c r="CO132" i="20"/>
  <c r="DJ132" i="20" s="1"/>
  <c r="CO113" i="20"/>
  <c r="DJ113" i="20" s="1"/>
  <c r="CO106" i="20"/>
  <c r="DJ106" i="20" s="1"/>
  <c r="CO92" i="20"/>
  <c r="DJ92" i="20" s="1"/>
  <c r="CO62" i="20"/>
  <c r="CO61" i="20"/>
  <c r="CO192" i="20"/>
  <c r="DJ192" i="20" s="1"/>
  <c r="CO178" i="20"/>
  <c r="DJ178" i="20" s="1"/>
  <c r="CO129" i="20"/>
  <c r="DJ129" i="20" s="1"/>
  <c r="CO116" i="20"/>
  <c r="DJ116" i="20" s="1"/>
  <c r="CO109" i="20"/>
  <c r="DJ109" i="20" s="1"/>
  <c r="CO94" i="20"/>
  <c r="DJ94" i="20" s="1"/>
  <c r="CO83" i="20"/>
  <c r="DJ83" i="20" s="1"/>
  <c r="CO82" i="20"/>
  <c r="DJ82" i="20" s="1"/>
  <c r="CO81" i="20"/>
  <c r="DJ81" i="20" s="1"/>
  <c r="CO189" i="20"/>
  <c r="DJ189" i="20" s="1"/>
  <c r="CO165" i="20"/>
  <c r="DJ165" i="20" s="1"/>
  <c r="CO154" i="20"/>
  <c r="DJ154" i="20" s="1"/>
  <c r="CO150" i="20"/>
  <c r="DJ150" i="20" s="1"/>
  <c r="CO142" i="20"/>
  <c r="DJ142" i="20" s="1"/>
  <c r="CO130" i="20"/>
  <c r="DJ130" i="20" s="1"/>
  <c r="CO124" i="20"/>
  <c r="DJ124" i="20" s="1"/>
  <c r="CO117" i="20"/>
  <c r="DJ117" i="20" s="1"/>
  <c r="CO102" i="20"/>
  <c r="DJ102" i="20" s="1"/>
  <c r="CO78" i="20"/>
  <c r="DJ78" i="20" s="1"/>
  <c r="CO77" i="20"/>
  <c r="DJ77" i="20" s="1"/>
  <c r="CO76" i="20"/>
  <c r="DJ76" i="20" s="1"/>
  <c r="CO59" i="20"/>
  <c r="CO181" i="20"/>
  <c r="DJ181" i="20" s="1"/>
  <c r="CO125" i="20"/>
  <c r="DJ125" i="20" s="1"/>
  <c r="CO114" i="20"/>
  <c r="DJ114" i="20" s="1"/>
  <c r="CO101" i="20"/>
  <c r="DJ101" i="20" s="1"/>
  <c r="CO188" i="20"/>
  <c r="DJ188" i="20" s="1"/>
  <c r="CO158" i="20"/>
  <c r="DJ158" i="20" s="1"/>
  <c r="CO135" i="20"/>
  <c r="DJ135" i="20" s="1"/>
  <c r="CO110" i="20"/>
  <c r="DJ110" i="20" s="1"/>
  <c r="CO97" i="20"/>
  <c r="DJ97" i="20" s="1"/>
  <c r="CO86" i="20"/>
  <c r="DJ86" i="20" s="1"/>
  <c r="CO68" i="20"/>
  <c r="DJ68" i="20" s="1"/>
  <c r="CO137" i="20"/>
  <c r="DJ137" i="20" s="1"/>
  <c r="CO121" i="20"/>
  <c r="DJ121" i="20" s="1"/>
  <c r="CO108" i="20"/>
  <c r="DJ108" i="20" s="1"/>
  <c r="CO93" i="20"/>
  <c r="DJ93" i="20" s="1"/>
  <c r="CO73" i="20"/>
  <c r="DJ73" i="20" s="1"/>
  <c r="CO54" i="20"/>
  <c r="CO46" i="20"/>
  <c r="CO38" i="20"/>
  <c r="CO30" i="20"/>
  <c r="CO22" i="20"/>
  <c r="CO14" i="20"/>
  <c r="CO173" i="20"/>
  <c r="DJ173" i="20" s="1"/>
  <c r="CO157" i="20"/>
  <c r="DJ157" i="20" s="1"/>
  <c r="CO141" i="20"/>
  <c r="DJ141" i="20" s="1"/>
  <c r="CO139" i="20"/>
  <c r="DJ139" i="20" s="1"/>
  <c r="CO195" i="20"/>
  <c r="DJ195" i="20" s="1"/>
  <c r="CO183" i="20"/>
  <c r="DJ183" i="20" s="1"/>
  <c r="CO169" i="20"/>
  <c r="DJ169" i="20" s="1"/>
  <c r="CO143" i="20"/>
  <c r="DJ143" i="20" s="1"/>
  <c r="CO100" i="20"/>
  <c r="DJ100" i="20" s="1"/>
  <c r="CO74" i="20"/>
  <c r="DJ74" i="20" s="1"/>
  <c r="CO65" i="20"/>
  <c r="CO58" i="20"/>
  <c r="CO57" i="20"/>
  <c r="CO56" i="20"/>
  <c r="CO205" i="20"/>
  <c r="DJ205" i="20" s="1"/>
  <c r="CO179" i="20"/>
  <c r="DJ179" i="20" s="1"/>
  <c r="CO134" i="20"/>
  <c r="DJ134" i="20" s="1"/>
  <c r="CO126" i="20"/>
  <c r="DJ126" i="20" s="1"/>
  <c r="CO98" i="20"/>
  <c r="DJ98" i="20" s="1"/>
  <c r="CO70" i="20"/>
  <c r="DJ70" i="20" s="1"/>
  <c r="CO53" i="20"/>
  <c r="CO45" i="20"/>
  <c r="CO37" i="20"/>
  <c r="CO29" i="20"/>
  <c r="CO21" i="20"/>
  <c r="CO13" i="20"/>
  <c r="CO159" i="20"/>
  <c r="DJ159" i="20" s="1"/>
  <c r="CO122" i="20"/>
  <c r="DJ122" i="20" s="1"/>
  <c r="CO85" i="20"/>
  <c r="DJ85" i="20" s="1"/>
  <c r="CO75" i="20"/>
  <c r="DJ75" i="20" s="1"/>
  <c r="CO66" i="20"/>
  <c r="DJ66" i="20" s="1"/>
  <c r="CO50" i="20"/>
  <c r="CO42" i="20"/>
  <c r="CO34" i="20"/>
  <c r="CO26" i="20"/>
  <c r="CO18" i="20"/>
  <c r="CO171" i="20"/>
  <c r="DJ171" i="20" s="1"/>
  <c r="CO67" i="20"/>
  <c r="DJ67" i="20" s="1"/>
  <c r="CO60" i="20"/>
  <c r="CO55" i="20"/>
  <c r="CO40" i="20"/>
  <c r="CO33" i="20"/>
  <c r="CO19" i="20"/>
  <c r="CO12" i="20"/>
  <c r="CO44" i="20"/>
  <c r="CO23" i="20"/>
  <c r="CO31" i="20"/>
  <c r="CO28" i="20"/>
  <c r="CO25" i="20"/>
  <c r="CO118" i="20"/>
  <c r="DJ118" i="20" s="1"/>
  <c r="CO48" i="20"/>
  <c r="CO20" i="20"/>
  <c r="CO17" i="20"/>
  <c r="CO51" i="20"/>
  <c r="CO43" i="20"/>
  <c r="CO15" i="20"/>
  <c r="CO49" i="20"/>
  <c r="CO35" i="20"/>
  <c r="CO32" i="20"/>
  <c r="CO41" i="20"/>
  <c r="CO27" i="20"/>
  <c r="CO24" i="20"/>
  <c r="CO105" i="20"/>
  <c r="DJ105" i="20" s="1"/>
  <c r="CO90" i="20"/>
  <c r="DJ90" i="20" s="1"/>
  <c r="CO84" i="20"/>
  <c r="DJ84" i="20" s="1"/>
  <c r="CO47" i="20"/>
  <c r="CO16" i="20"/>
  <c r="CO89" i="20"/>
  <c r="DJ89" i="20" s="1"/>
  <c r="CO69" i="20"/>
  <c r="DJ69" i="20" s="1"/>
  <c r="CO52" i="20"/>
  <c r="CO39" i="20"/>
  <c r="CO36" i="20"/>
  <c r="CO224" i="20"/>
  <c r="DJ224" i="20" s="1"/>
  <c r="CO226" i="20"/>
  <c r="DJ226" i="20" s="1"/>
  <c r="CO228" i="20"/>
  <c r="DJ228" i="20" s="1"/>
  <c r="BT103" i="20"/>
  <c r="CP6" i="20" s="1"/>
  <c r="CP5" i="20"/>
  <c r="A35" i="20"/>
  <c r="AE34" i="20"/>
  <c r="ED1" i="14"/>
  <c r="EE1" i="14" s="1"/>
  <c r="EF1" i="14" s="1"/>
  <c r="EG1" i="14" s="1"/>
  <c r="EH1" i="14" s="1"/>
  <c r="EI1" i="14" s="1"/>
  <c r="EJ1" i="14" s="1"/>
  <c r="EK1" i="14" s="1"/>
  <c r="EL1" i="14" s="1"/>
  <c r="EC3" i="14"/>
  <c r="N21" i="14"/>
  <c r="FV4" i="14"/>
  <c r="DU3" i="14"/>
  <c r="DV3" i="14" s="1"/>
  <c r="DW3" i="14" s="1"/>
  <c r="DJ39" i="20" l="1"/>
  <c r="EE39" i="20"/>
  <c r="DJ43" i="20"/>
  <c r="EE43" i="20"/>
  <c r="DJ31" i="20"/>
  <c r="EE31" i="20"/>
  <c r="DJ60" i="20"/>
  <c r="EE60" i="20"/>
  <c r="DJ37" i="20"/>
  <c r="EE37" i="20"/>
  <c r="DJ22" i="20"/>
  <c r="EE22" i="20"/>
  <c r="DJ64" i="20"/>
  <c r="EE64" i="20"/>
  <c r="DJ52" i="20"/>
  <c r="EE52" i="20"/>
  <c r="DJ24" i="20"/>
  <c r="EE24" i="20"/>
  <c r="DJ51" i="20"/>
  <c r="EE51" i="20"/>
  <c r="DJ23" i="20"/>
  <c r="EE23" i="20"/>
  <c r="DJ45" i="20"/>
  <c r="EE45" i="20"/>
  <c r="DJ56" i="20"/>
  <c r="EE56" i="20"/>
  <c r="DJ30" i="20"/>
  <c r="EE30" i="20"/>
  <c r="DJ27" i="20"/>
  <c r="EE27" i="20"/>
  <c r="DJ17" i="20"/>
  <c r="EE17" i="20"/>
  <c r="DJ44" i="20"/>
  <c r="EE44" i="20"/>
  <c r="DJ53" i="20"/>
  <c r="EE53" i="20"/>
  <c r="DJ57" i="20"/>
  <c r="EE57" i="20"/>
  <c r="DJ38" i="20"/>
  <c r="EE38" i="20"/>
  <c r="CP231" i="20"/>
  <c r="DK231" i="20" s="1"/>
  <c r="CP223" i="20"/>
  <c r="DK223" i="20" s="1"/>
  <c r="CP230" i="20"/>
  <c r="DK230" i="20" s="1"/>
  <c r="CP219" i="20"/>
  <c r="DK219" i="20" s="1"/>
  <c r="CP229" i="20"/>
  <c r="DK229" i="20" s="1"/>
  <c r="CP222" i="20"/>
  <c r="DK222" i="20" s="1"/>
  <c r="CP228" i="20"/>
  <c r="DK228" i="20" s="1"/>
  <c r="CP218" i="20"/>
  <c r="DK218" i="20" s="1"/>
  <c r="CP227" i="20"/>
  <c r="DK227" i="20" s="1"/>
  <c r="CP221" i="20"/>
  <c r="DK221" i="20" s="1"/>
  <c r="CP210" i="20"/>
  <c r="DK210" i="20" s="1"/>
  <c r="CP207" i="20"/>
  <c r="DK207" i="20" s="1"/>
  <c r="CP199" i="20"/>
  <c r="DK199" i="20" s="1"/>
  <c r="CP220" i="20"/>
  <c r="DK220" i="20" s="1"/>
  <c r="CP216" i="20"/>
  <c r="DK216" i="20" s="1"/>
  <c r="CP213" i="20"/>
  <c r="DK213" i="20" s="1"/>
  <c r="CP204" i="20"/>
  <c r="DK204" i="20" s="1"/>
  <c r="CP196" i="20"/>
  <c r="DK196" i="20" s="1"/>
  <c r="CP188" i="20"/>
  <c r="DK188" i="20" s="1"/>
  <c r="CP215" i="20"/>
  <c r="DK215" i="20" s="1"/>
  <c r="CP203" i="20"/>
  <c r="DK203" i="20" s="1"/>
  <c r="CP195" i="20"/>
  <c r="DK195" i="20" s="1"/>
  <c r="CP187" i="20"/>
  <c r="DK187" i="20" s="1"/>
  <c r="CP179" i="20"/>
  <c r="DK179" i="20" s="1"/>
  <c r="CP171" i="20"/>
  <c r="DK171" i="20" s="1"/>
  <c r="CP224" i="20"/>
  <c r="DK224" i="20" s="1"/>
  <c r="CP197" i="20"/>
  <c r="DK197" i="20" s="1"/>
  <c r="CP182" i="20"/>
  <c r="DK182" i="20" s="1"/>
  <c r="CP177" i="20"/>
  <c r="DK177" i="20" s="1"/>
  <c r="CP172" i="20"/>
  <c r="DK172" i="20" s="1"/>
  <c r="CP167" i="20"/>
  <c r="DK167" i="20" s="1"/>
  <c r="CP161" i="20"/>
  <c r="DK161" i="20" s="1"/>
  <c r="CP153" i="20"/>
  <c r="DK153" i="20" s="1"/>
  <c r="CP145" i="20"/>
  <c r="DK145" i="20" s="1"/>
  <c r="CP211" i="20"/>
  <c r="DK211" i="20" s="1"/>
  <c r="CP205" i="20"/>
  <c r="DK205" i="20" s="1"/>
  <c r="CP198" i="20"/>
  <c r="DK198" i="20" s="1"/>
  <c r="CP181" i="20"/>
  <c r="DK181" i="20" s="1"/>
  <c r="CP176" i="20"/>
  <c r="DK176" i="20" s="1"/>
  <c r="CP158" i="20"/>
  <c r="DK158" i="20" s="1"/>
  <c r="CP150" i="20"/>
  <c r="DK150" i="20" s="1"/>
  <c r="CP208" i="20"/>
  <c r="DK208" i="20" s="1"/>
  <c r="CP201" i="20"/>
  <c r="DK201" i="20" s="1"/>
  <c r="CP184" i="20"/>
  <c r="DK184" i="20" s="1"/>
  <c r="CP165" i="20"/>
  <c r="DK165" i="20" s="1"/>
  <c r="CP157" i="20"/>
  <c r="DK157" i="20" s="1"/>
  <c r="CP149" i="20"/>
  <c r="DK149" i="20" s="1"/>
  <c r="CP141" i="20"/>
  <c r="DK141" i="20" s="1"/>
  <c r="CP133" i="20"/>
  <c r="DK133" i="20" s="1"/>
  <c r="CP209" i="20"/>
  <c r="DK209" i="20" s="1"/>
  <c r="CP226" i="20"/>
  <c r="DK226" i="20" s="1"/>
  <c r="CP190" i="20"/>
  <c r="DK190" i="20" s="1"/>
  <c r="CP180" i="20"/>
  <c r="DK180" i="20" s="1"/>
  <c r="CP168" i="20"/>
  <c r="DK168" i="20" s="1"/>
  <c r="CP163" i="20"/>
  <c r="DK163" i="20" s="1"/>
  <c r="CP148" i="20"/>
  <c r="DK148" i="20" s="1"/>
  <c r="CP147" i="20"/>
  <c r="DK147" i="20" s="1"/>
  <c r="CP146" i="20"/>
  <c r="DK146" i="20" s="1"/>
  <c r="CP128" i="20"/>
  <c r="DK128" i="20" s="1"/>
  <c r="CP120" i="20"/>
  <c r="DK120" i="20" s="1"/>
  <c r="CP112" i="20"/>
  <c r="DK112" i="20" s="1"/>
  <c r="CP104" i="20"/>
  <c r="DK104" i="20" s="1"/>
  <c r="CP96" i="20"/>
  <c r="DK96" i="20" s="1"/>
  <c r="CP88" i="20"/>
  <c r="DK88" i="20" s="1"/>
  <c r="CP225" i="20"/>
  <c r="DK225" i="20" s="1"/>
  <c r="CP214" i="20"/>
  <c r="DK214" i="20" s="1"/>
  <c r="CP212" i="20"/>
  <c r="DK212" i="20" s="1"/>
  <c r="CP156" i="20"/>
  <c r="DK156" i="20" s="1"/>
  <c r="CP144" i="20"/>
  <c r="DK144" i="20" s="1"/>
  <c r="CP143" i="20"/>
  <c r="DK143" i="20" s="1"/>
  <c r="CP142" i="20"/>
  <c r="DK142" i="20" s="1"/>
  <c r="CP137" i="20"/>
  <c r="DK137" i="20" s="1"/>
  <c r="CP132" i="20"/>
  <c r="DK132" i="20" s="1"/>
  <c r="CP125" i="20"/>
  <c r="DK125" i="20" s="1"/>
  <c r="CP117" i="20"/>
  <c r="DK117" i="20" s="1"/>
  <c r="CP109" i="20"/>
  <c r="DK109" i="20" s="1"/>
  <c r="CP101" i="20"/>
  <c r="DK101" i="20" s="1"/>
  <c r="CP93" i="20"/>
  <c r="DK93" i="20" s="1"/>
  <c r="CP85" i="20"/>
  <c r="DK85" i="20" s="1"/>
  <c r="CP77" i="20"/>
  <c r="DK77" i="20" s="1"/>
  <c r="CP69" i="20"/>
  <c r="DK69" i="20" s="1"/>
  <c r="CP61" i="20"/>
  <c r="CP206" i="20"/>
  <c r="DK206" i="20" s="1"/>
  <c r="CP202" i="20"/>
  <c r="DK202" i="20" s="1"/>
  <c r="CP200" i="20"/>
  <c r="DK200" i="20" s="1"/>
  <c r="CP178" i="20"/>
  <c r="DK178" i="20" s="1"/>
  <c r="CP174" i="20"/>
  <c r="DK174" i="20" s="1"/>
  <c r="CP170" i="20"/>
  <c r="DK170" i="20" s="1"/>
  <c r="CP166" i="20"/>
  <c r="DK166" i="20" s="1"/>
  <c r="CP159" i="20"/>
  <c r="DK159" i="20" s="1"/>
  <c r="CP152" i="20"/>
  <c r="DK152" i="20" s="1"/>
  <c r="CP140" i="20"/>
  <c r="DK140" i="20" s="1"/>
  <c r="CP135" i="20"/>
  <c r="DK135" i="20" s="1"/>
  <c r="CP130" i="20"/>
  <c r="DK130" i="20" s="1"/>
  <c r="CP124" i="20"/>
  <c r="DK124" i="20" s="1"/>
  <c r="CP116" i="20"/>
  <c r="DK116" i="20" s="1"/>
  <c r="CP108" i="20"/>
  <c r="DK108" i="20" s="1"/>
  <c r="CP100" i="20"/>
  <c r="DK100" i="20" s="1"/>
  <c r="CP92" i="20"/>
  <c r="DK92" i="20" s="1"/>
  <c r="CP84" i="20"/>
  <c r="DK84" i="20" s="1"/>
  <c r="CP76" i="20"/>
  <c r="DK76" i="20" s="1"/>
  <c r="CP68" i="20"/>
  <c r="DK68" i="20" s="1"/>
  <c r="CP60" i="20"/>
  <c r="CP185" i="20"/>
  <c r="DK185" i="20" s="1"/>
  <c r="CP183" i="20"/>
  <c r="DK183" i="20" s="1"/>
  <c r="CP164" i="20"/>
  <c r="DK164" i="20" s="1"/>
  <c r="CP151" i="20"/>
  <c r="DK151" i="20" s="1"/>
  <c r="CP136" i="20"/>
  <c r="DK136" i="20" s="1"/>
  <c r="CP121" i="20"/>
  <c r="DK121" i="20" s="1"/>
  <c r="CP114" i="20"/>
  <c r="DK114" i="20" s="1"/>
  <c r="CP99" i="20"/>
  <c r="DK99" i="20" s="1"/>
  <c r="CP189" i="20"/>
  <c r="DK189" i="20" s="1"/>
  <c r="CP154" i="20"/>
  <c r="DK154" i="20" s="1"/>
  <c r="CP123" i="20"/>
  <c r="DK123" i="20" s="1"/>
  <c r="CP102" i="20"/>
  <c r="DK102" i="20" s="1"/>
  <c r="CP95" i="20"/>
  <c r="DK95" i="20" s="1"/>
  <c r="CP80" i="20"/>
  <c r="DK80" i="20" s="1"/>
  <c r="CP169" i="20"/>
  <c r="DK169" i="20" s="1"/>
  <c r="CP138" i="20"/>
  <c r="DK138" i="20" s="1"/>
  <c r="CP134" i="20"/>
  <c r="DK134" i="20" s="1"/>
  <c r="CP110" i="20"/>
  <c r="DK110" i="20" s="1"/>
  <c r="CP103" i="20"/>
  <c r="DK103" i="20" s="1"/>
  <c r="CP89" i="20"/>
  <c r="DK89" i="20" s="1"/>
  <c r="CP75" i="20"/>
  <c r="DK75" i="20" s="1"/>
  <c r="CP74" i="20"/>
  <c r="DK74" i="20" s="1"/>
  <c r="CP73" i="20"/>
  <c r="DK73" i="20" s="1"/>
  <c r="CP56" i="20"/>
  <c r="CP131" i="20"/>
  <c r="DK131" i="20" s="1"/>
  <c r="CP129" i="20"/>
  <c r="DK129" i="20" s="1"/>
  <c r="CP127" i="20"/>
  <c r="DK127" i="20" s="1"/>
  <c r="CP97" i="20"/>
  <c r="DK97" i="20" s="1"/>
  <c r="CP192" i="20"/>
  <c r="DK192" i="20" s="1"/>
  <c r="CP155" i="20"/>
  <c r="DK155" i="20" s="1"/>
  <c r="CP54" i="20"/>
  <c r="CP191" i="20"/>
  <c r="DK191" i="20" s="1"/>
  <c r="CP173" i="20"/>
  <c r="DK173" i="20" s="1"/>
  <c r="CP139" i="20"/>
  <c r="DK139" i="20" s="1"/>
  <c r="CP119" i="20"/>
  <c r="DK119" i="20" s="1"/>
  <c r="CP106" i="20"/>
  <c r="DK106" i="20" s="1"/>
  <c r="CP81" i="20"/>
  <c r="DK81" i="20" s="1"/>
  <c r="CP64" i="20"/>
  <c r="CP51" i="20"/>
  <c r="CP43" i="20"/>
  <c r="CP35" i="20"/>
  <c r="CP27" i="20"/>
  <c r="CP19" i="20"/>
  <c r="CP160" i="20"/>
  <c r="DK160" i="20" s="1"/>
  <c r="CP217" i="20"/>
  <c r="DK217" i="20" s="1"/>
  <c r="CP186" i="20"/>
  <c r="DK186" i="20" s="1"/>
  <c r="CP126" i="20"/>
  <c r="DK126" i="20" s="1"/>
  <c r="CP115" i="20"/>
  <c r="DK115" i="20" s="1"/>
  <c r="CP113" i="20"/>
  <c r="DK113" i="20" s="1"/>
  <c r="CP111" i="20"/>
  <c r="DK111" i="20" s="1"/>
  <c r="CP98" i="20"/>
  <c r="DK98" i="20" s="1"/>
  <c r="CP87" i="20"/>
  <c r="DK87" i="20" s="1"/>
  <c r="CP70" i="20"/>
  <c r="DK70" i="20" s="1"/>
  <c r="CP194" i="20"/>
  <c r="DK194" i="20" s="1"/>
  <c r="CP122" i="20"/>
  <c r="DK122" i="20" s="1"/>
  <c r="CP82" i="20"/>
  <c r="DK82" i="20" s="1"/>
  <c r="CP79" i="20"/>
  <c r="DK79" i="20" s="1"/>
  <c r="CP66" i="20"/>
  <c r="DK66" i="20" s="1"/>
  <c r="CP50" i="20"/>
  <c r="CP42" i="20"/>
  <c r="CP34" i="20"/>
  <c r="CP26" i="20"/>
  <c r="CP18" i="20"/>
  <c r="CP175" i="20"/>
  <c r="DK175" i="20" s="1"/>
  <c r="CP162" i="20"/>
  <c r="DK162" i="20" s="1"/>
  <c r="CP118" i="20"/>
  <c r="DK118" i="20" s="1"/>
  <c r="CP107" i="20"/>
  <c r="DK107" i="20" s="1"/>
  <c r="CP105" i="20"/>
  <c r="DK105" i="20" s="1"/>
  <c r="CP94" i="20"/>
  <c r="DK94" i="20" s="1"/>
  <c r="CP90" i="20"/>
  <c r="DK90" i="20" s="1"/>
  <c r="CP71" i="20"/>
  <c r="DK71" i="20" s="1"/>
  <c r="CP62" i="20"/>
  <c r="CP55" i="20"/>
  <c r="CP47" i="20"/>
  <c r="CP39" i="20"/>
  <c r="CP31" i="20"/>
  <c r="CP23" i="20"/>
  <c r="CP15" i="20"/>
  <c r="CP52" i="20"/>
  <c r="CP48" i="20"/>
  <c r="CP41" i="20"/>
  <c r="CP20" i="20"/>
  <c r="CP83" i="20"/>
  <c r="DK83" i="20" s="1"/>
  <c r="CP72" i="20"/>
  <c r="DK72" i="20" s="1"/>
  <c r="CP65" i="20"/>
  <c r="CP37" i="20"/>
  <c r="CP30" i="20"/>
  <c r="CP16" i="20"/>
  <c r="CP45" i="20"/>
  <c r="CP17" i="20"/>
  <c r="CP14" i="20"/>
  <c r="CP63" i="20"/>
  <c r="CP59" i="20"/>
  <c r="CP67" i="20"/>
  <c r="DK67" i="20" s="1"/>
  <c r="CP40" i="20"/>
  <c r="CP12" i="20"/>
  <c r="CP86" i="20"/>
  <c r="DK86" i="20" s="1"/>
  <c r="CP58" i="20"/>
  <c r="CP53" i="20"/>
  <c r="CP49" i="20"/>
  <c r="CP46" i="20"/>
  <c r="CP32" i="20"/>
  <c r="CP29" i="20"/>
  <c r="CP193" i="20"/>
  <c r="DK193" i="20" s="1"/>
  <c r="CP38" i="20"/>
  <c r="CP24" i="20"/>
  <c r="CP21" i="20"/>
  <c r="CP91" i="20"/>
  <c r="DK91" i="20" s="1"/>
  <c r="CP57" i="20"/>
  <c r="CP44" i="20"/>
  <c r="CP13" i="20"/>
  <c r="CP36" i="20"/>
  <c r="CP33" i="20"/>
  <c r="CP78" i="20"/>
  <c r="DK78" i="20" s="1"/>
  <c r="CP28" i="20"/>
  <c r="CP25" i="20"/>
  <c r="CP22" i="20"/>
  <c r="DJ41" i="20"/>
  <c r="EE41" i="20"/>
  <c r="DJ20" i="20"/>
  <c r="EE20" i="20"/>
  <c r="DJ12" i="20"/>
  <c r="EE12" i="20"/>
  <c r="DJ18" i="20"/>
  <c r="EE18" i="20"/>
  <c r="EE58" i="20"/>
  <c r="DJ58" i="20"/>
  <c r="DJ46" i="20"/>
  <c r="EE46" i="20"/>
  <c r="DJ61" i="20"/>
  <c r="EE61" i="20"/>
  <c r="DJ63" i="20"/>
  <c r="EE63" i="20"/>
  <c r="DJ16" i="20"/>
  <c r="EE16" i="20"/>
  <c r="DJ32" i="20"/>
  <c r="EE32" i="20"/>
  <c r="DJ48" i="20"/>
  <c r="EE48" i="20"/>
  <c r="DJ19" i="20"/>
  <c r="EE19" i="20"/>
  <c r="DJ26" i="20"/>
  <c r="EE26" i="20"/>
  <c r="DJ65" i="20"/>
  <c r="EE65" i="20"/>
  <c r="DJ54" i="20"/>
  <c r="EE54" i="20"/>
  <c r="DJ62" i="20"/>
  <c r="EE62" i="20"/>
  <c r="EE47" i="20"/>
  <c r="DJ47" i="20"/>
  <c r="DJ35" i="20"/>
  <c r="EE35" i="20"/>
  <c r="DJ33" i="20"/>
  <c r="EE33" i="20"/>
  <c r="DJ34" i="20"/>
  <c r="EE34" i="20"/>
  <c r="DJ13" i="20"/>
  <c r="EE13" i="20"/>
  <c r="EE59" i="20"/>
  <c r="DJ59" i="20"/>
  <c r="DJ49" i="20"/>
  <c r="EE49" i="20"/>
  <c r="DJ25" i="20"/>
  <c r="EE25" i="20"/>
  <c r="DJ40" i="20"/>
  <c r="EE40" i="20"/>
  <c r="DJ42" i="20"/>
  <c r="EE42" i="20"/>
  <c r="EE21" i="20"/>
  <c r="DJ21" i="20"/>
  <c r="DJ36" i="20"/>
  <c r="EE36" i="20"/>
  <c r="DJ15" i="20"/>
  <c r="EE15" i="20"/>
  <c r="DJ28" i="20"/>
  <c r="EE28" i="20"/>
  <c r="DJ55" i="20"/>
  <c r="EE55" i="20"/>
  <c r="DJ50" i="20"/>
  <c r="EE50" i="20"/>
  <c r="DJ29" i="20"/>
  <c r="EE29" i="20"/>
  <c r="DJ14" i="20"/>
  <c r="EE14" i="20"/>
  <c r="A36" i="20"/>
  <c r="AE35" i="20"/>
  <c r="N22" i="14"/>
  <c r="ED3" i="14"/>
  <c r="EE3" i="14" s="1"/>
  <c r="EF3" i="14" s="1"/>
  <c r="GE4" i="14"/>
  <c r="EL3" i="14"/>
  <c r="EM1" i="14"/>
  <c r="EN1" i="14" s="1"/>
  <c r="EO1" i="14" s="1"/>
  <c r="EP1" i="14" s="1"/>
  <c r="EQ1" i="14" s="1"/>
  <c r="ER1" i="14" s="1"/>
  <c r="ES1" i="14" s="1"/>
  <c r="ET1" i="14" s="1"/>
  <c r="EU1" i="14" s="1"/>
  <c r="DK33" i="20" l="1"/>
  <c r="EF33" i="20"/>
  <c r="DK38" i="20"/>
  <c r="EF38" i="20"/>
  <c r="DK45" i="20"/>
  <c r="EF45" i="20"/>
  <c r="DK41" i="20"/>
  <c r="EF41" i="20"/>
  <c r="DK55" i="20"/>
  <c r="EF55" i="20"/>
  <c r="DK35" i="20"/>
  <c r="EF35" i="20"/>
  <c r="DK36" i="20"/>
  <c r="EF36" i="20"/>
  <c r="DK12" i="20"/>
  <c r="EF12" i="20"/>
  <c r="DK16" i="20"/>
  <c r="EF16" i="20"/>
  <c r="DK48" i="20"/>
  <c r="EF48" i="20"/>
  <c r="DK62" i="20"/>
  <c r="EF62" i="20"/>
  <c r="DK43" i="20"/>
  <c r="EF43" i="20"/>
  <c r="DK56" i="20"/>
  <c r="EF56" i="20"/>
  <c r="DK60" i="20"/>
  <c r="EF60" i="20"/>
  <c r="DK13" i="20"/>
  <c r="EF13" i="20"/>
  <c r="DK29" i="20"/>
  <c r="EF29" i="20"/>
  <c r="DK40" i="20"/>
  <c r="EF40" i="20"/>
  <c r="DK30" i="20"/>
  <c r="EF30" i="20"/>
  <c r="DK52" i="20"/>
  <c r="EF52" i="20"/>
  <c r="DK18" i="20"/>
  <c r="EF18" i="20"/>
  <c r="DK51" i="20"/>
  <c r="EF51" i="20"/>
  <c r="DK54" i="20"/>
  <c r="EF54" i="20"/>
  <c r="DK44" i="20"/>
  <c r="EF44" i="20"/>
  <c r="EF32" i="20"/>
  <c r="DK32" i="20"/>
  <c r="DK37" i="20"/>
  <c r="EF37" i="20"/>
  <c r="DK15" i="20"/>
  <c r="EF15" i="20"/>
  <c r="DK26" i="20"/>
  <c r="EF26" i="20"/>
  <c r="DK64" i="20"/>
  <c r="EF64" i="20"/>
  <c r="DK22" i="20"/>
  <c r="EF22" i="20"/>
  <c r="DK57" i="20"/>
  <c r="EF57" i="20"/>
  <c r="DK46" i="20"/>
  <c r="EF46" i="20"/>
  <c r="DK59" i="20"/>
  <c r="EF59" i="20"/>
  <c r="DK65" i="20"/>
  <c r="EF65" i="20"/>
  <c r="DK23" i="20"/>
  <c r="EF23" i="20"/>
  <c r="DK34" i="20"/>
  <c r="EF34" i="20"/>
  <c r="DK25" i="20"/>
  <c r="EF25" i="20"/>
  <c r="DK49" i="20"/>
  <c r="EF49" i="20"/>
  <c r="DK63" i="20"/>
  <c r="EF63" i="20"/>
  <c r="DK31" i="20"/>
  <c r="EF31" i="20"/>
  <c r="DK42" i="20"/>
  <c r="EF42" i="20"/>
  <c r="DK28" i="20"/>
  <c r="EF28" i="20"/>
  <c r="DK21" i="20"/>
  <c r="EF21" i="20"/>
  <c r="DK53" i="20"/>
  <c r="EF53" i="20"/>
  <c r="DK14" i="20"/>
  <c r="EF14" i="20"/>
  <c r="DK39" i="20"/>
  <c r="EF39" i="20"/>
  <c r="DK50" i="20"/>
  <c r="EF50" i="20"/>
  <c r="DK19" i="20"/>
  <c r="EF19" i="20"/>
  <c r="DK61" i="20"/>
  <c r="EF61" i="20"/>
  <c r="DK24" i="20"/>
  <c r="EF24" i="20"/>
  <c r="DK58" i="20"/>
  <c r="EF58" i="20"/>
  <c r="DK17" i="20"/>
  <c r="EF17" i="20"/>
  <c r="DK20" i="20"/>
  <c r="EF20" i="20"/>
  <c r="DK47" i="20"/>
  <c r="EF47" i="20"/>
  <c r="DK27" i="20"/>
  <c r="EF27" i="20"/>
  <c r="AF36" i="20"/>
  <c r="AE36" i="20"/>
  <c r="A37" i="20"/>
  <c r="EM3" i="14"/>
  <c r="EN3" i="14" s="1"/>
  <c r="EO3" i="14" s="1"/>
  <c r="EV1" i="14"/>
  <c r="EW1" i="14" s="1"/>
  <c r="EX1" i="14" s="1"/>
  <c r="EY1" i="14" s="1"/>
  <c r="EZ1" i="14" s="1"/>
  <c r="FA1" i="14" s="1"/>
  <c r="FB1" i="14" s="1"/>
  <c r="FC1" i="14" s="1"/>
  <c r="FD1" i="14" s="1"/>
  <c r="EU3" i="14"/>
  <c r="GN4" i="14"/>
  <c r="N23" i="14"/>
  <c r="A38" i="20" l="1"/>
  <c r="AI38" i="20" s="1"/>
  <c r="BD38" i="20" s="1"/>
  <c r="AE37" i="20"/>
  <c r="AF37" i="20"/>
  <c r="BA37" i="20" s="1"/>
  <c r="BA36" i="20"/>
  <c r="GW4" i="14"/>
  <c r="N24" i="14"/>
  <c r="EV3" i="14"/>
  <c r="EW3" i="14" s="1"/>
  <c r="EX3" i="14" s="1"/>
  <c r="FD3" i="14"/>
  <c r="FE1" i="14"/>
  <c r="FF1" i="14" s="1"/>
  <c r="FG1" i="14" s="1"/>
  <c r="FH1" i="14" s="1"/>
  <c r="FI1" i="14" s="1"/>
  <c r="FJ1" i="14" s="1"/>
  <c r="FK1" i="14" s="1"/>
  <c r="FL1" i="14" s="1"/>
  <c r="FM1" i="14" s="1"/>
  <c r="A39" i="20" l="1"/>
  <c r="AE38" i="20"/>
  <c r="HF4" i="14"/>
  <c r="FM3" i="14"/>
  <c r="FN1" i="14"/>
  <c r="FO1" i="14" s="1"/>
  <c r="FP1" i="14" s="1"/>
  <c r="FQ1" i="14" s="1"/>
  <c r="FR1" i="14" s="1"/>
  <c r="FS1" i="14" s="1"/>
  <c r="FT1" i="14" s="1"/>
  <c r="FU1" i="14" s="1"/>
  <c r="FV1" i="14" s="1"/>
  <c r="N25" i="14"/>
  <c r="FE3" i="14"/>
  <c r="FF3" i="14" s="1"/>
  <c r="FG3" i="14" s="1"/>
  <c r="A40" i="20" l="1"/>
  <c r="AE39" i="20"/>
  <c r="AJ39" i="20"/>
  <c r="FW1" i="14"/>
  <c r="FX1" i="14" s="1"/>
  <c r="FY1" i="14" s="1"/>
  <c r="FZ1" i="14" s="1"/>
  <c r="GA1" i="14" s="1"/>
  <c r="GB1" i="14" s="1"/>
  <c r="GC1" i="14" s="1"/>
  <c r="GD1" i="14" s="1"/>
  <c r="GE1" i="14" s="1"/>
  <c r="FV3" i="14"/>
  <c r="FN3" i="14"/>
  <c r="FO3" i="14" s="1"/>
  <c r="FP3" i="14" s="1"/>
  <c r="BE39" i="20" l="1"/>
  <c r="A41" i="20"/>
  <c r="AE40" i="20"/>
  <c r="FW3" i="14"/>
  <c r="FX3" i="14" s="1"/>
  <c r="FY3" i="14" s="1"/>
  <c r="GE3" i="14"/>
  <c r="GF1" i="14"/>
  <c r="GG1" i="14" s="1"/>
  <c r="GH1" i="14" s="1"/>
  <c r="GI1" i="14" s="1"/>
  <c r="GJ1" i="14" s="1"/>
  <c r="GK1" i="14" s="1"/>
  <c r="GL1" i="14" s="1"/>
  <c r="GM1" i="14" s="1"/>
  <c r="GN1" i="14" s="1"/>
  <c r="A42" i="20" l="1"/>
  <c r="AE41" i="20"/>
  <c r="GO1" i="14"/>
  <c r="GP1" i="14" s="1"/>
  <c r="GQ1" i="14" s="1"/>
  <c r="GR1" i="14" s="1"/>
  <c r="GS1" i="14" s="1"/>
  <c r="GT1" i="14" s="1"/>
  <c r="GU1" i="14" s="1"/>
  <c r="GV1" i="14" s="1"/>
  <c r="GW1" i="14" s="1"/>
  <c r="GN3" i="14"/>
  <c r="GF3" i="14"/>
  <c r="GG3" i="14" s="1"/>
  <c r="GH3" i="14" s="1"/>
  <c r="A43" i="20" l="1"/>
  <c r="AE42" i="20"/>
  <c r="AG42" i="20"/>
  <c r="GO3" i="14"/>
  <c r="GP3" i="14" s="1"/>
  <c r="GQ3" i="14" s="1"/>
  <c r="GX1" i="14"/>
  <c r="GY1" i="14" s="1"/>
  <c r="GZ1" i="14" s="1"/>
  <c r="HA1" i="14" s="1"/>
  <c r="HB1" i="14" s="1"/>
  <c r="HC1" i="14" s="1"/>
  <c r="HD1" i="14" s="1"/>
  <c r="HE1" i="14" s="1"/>
  <c r="HF1" i="14" s="1"/>
  <c r="GW3" i="14"/>
  <c r="BB42" i="20" l="1"/>
  <c r="AE43" i="20"/>
  <c r="A44" i="20"/>
  <c r="AH43" i="20"/>
  <c r="HF3" i="14"/>
  <c r="HG1" i="14"/>
  <c r="HH1" i="14" s="1"/>
  <c r="HI1" i="14" s="1"/>
  <c r="HJ1" i="14" s="1"/>
  <c r="HK1" i="14" s="1"/>
  <c r="HL1" i="14" s="1"/>
  <c r="HM1" i="14" s="1"/>
  <c r="HN1" i="14" s="1"/>
  <c r="GX3" i="14"/>
  <c r="GY3" i="14" s="1"/>
  <c r="GZ3" i="14" s="1"/>
  <c r="BC43" i="20" l="1"/>
  <c r="AE44" i="20"/>
  <c r="A45" i="20"/>
  <c r="AI44" i="20"/>
  <c r="HG3" i="14"/>
  <c r="HH3" i="14" s="1"/>
  <c r="HI3" i="14" s="1"/>
  <c r="BD44" i="20" l="1"/>
  <c r="A46" i="20"/>
  <c r="AE45" i="20"/>
  <c r="AG45" i="20"/>
  <c r="Y3" i="9"/>
  <c r="Z3" i="9" s="1"/>
  <c r="AA3" i="9" s="1"/>
  <c r="AG4" i="9"/>
  <c r="S6" i="9"/>
  <c r="S7" i="9" s="1"/>
  <c r="S8" i="9" s="1"/>
  <c r="S9" i="9" s="1"/>
  <c r="S10" i="9" s="1"/>
  <c r="S11" i="9" s="1"/>
  <c r="S12" i="9" s="1"/>
  <c r="S13" i="9" s="1"/>
  <c r="S14" i="9" s="1"/>
  <c r="S15" i="9" s="1"/>
  <c r="S16" i="9" s="1"/>
  <c r="S17" i="9" s="1"/>
  <c r="S18" i="9" s="1"/>
  <c r="S19" i="9" s="1"/>
  <c r="S20" i="9" s="1"/>
  <c r="S21" i="9" s="1"/>
  <c r="S22" i="9" s="1"/>
  <c r="S23" i="9" s="1"/>
  <c r="S24" i="9" s="1"/>
  <c r="S25" i="9" s="1"/>
  <c r="V10" i="9"/>
  <c r="V11" i="9" s="1"/>
  <c r="V12" i="9" s="1"/>
  <c r="V13" i="9" s="1"/>
  <c r="V14" i="9" s="1"/>
  <c r="V15" i="9" s="1"/>
  <c r="V16" i="9" s="1"/>
  <c r="V17" i="9" s="1"/>
  <c r="V18" i="9" s="1"/>
  <c r="V19" i="9" s="1"/>
  <c r="V20" i="9" s="1"/>
  <c r="V21" i="9" s="1"/>
  <c r="V22" i="9" s="1"/>
  <c r="V23" i="9" s="1"/>
  <c r="V24" i="9" s="1"/>
  <c r="V25" i="9" s="1"/>
  <c r="Y1" i="9"/>
  <c r="Z1" i="9" s="1"/>
  <c r="AA1" i="9" s="1"/>
  <c r="AB1" i="9" s="1"/>
  <c r="AC1" i="9" s="1"/>
  <c r="AD1" i="9" s="1"/>
  <c r="AE1" i="9" s="1"/>
  <c r="AF1" i="9" s="1"/>
  <c r="AG1" i="9" s="1"/>
  <c r="AG3" i="9" s="1"/>
  <c r="AH3" i="9" s="1"/>
  <c r="AI3" i="9" s="1"/>
  <c r="AJ3" i="9" s="1"/>
  <c r="DR2" i="3"/>
  <c r="BB45" i="20" l="1"/>
  <c r="A47" i="20"/>
  <c r="AE46" i="20"/>
  <c r="AG46" i="20"/>
  <c r="BB46" i="20" s="1"/>
  <c r="DR3" i="3"/>
  <c r="AP4" i="9"/>
  <c r="AH1" i="9"/>
  <c r="AI1" i="9" s="1"/>
  <c r="AJ1" i="9" s="1"/>
  <c r="AK1" i="9" s="1"/>
  <c r="AL1" i="9" s="1"/>
  <c r="AM1" i="9" s="1"/>
  <c r="AN1" i="9" s="1"/>
  <c r="AO1" i="9" s="1"/>
  <c r="AP1" i="9" s="1"/>
  <c r="AP3" i="9" s="1"/>
  <c r="DR4" i="3" l="1"/>
  <c r="A48" i="20"/>
  <c r="AE47" i="20"/>
  <c r="AH47" i="20"/>
  <c r="AQ1" i="9"/>
  <c r="AR1" i="9" s="1"/>
  <c r="AS1" i="9" s="1"/>
  <c r="AT1" i="9" s="1"/>
  <c r="AU1" i="9" s="1"/>
  <c r="AV1" i="9" s="1"/>
  <c r="AW1" i="9" s="1"/>
  <c r="AX1" i="9" s="1"/>
  <c r="AY1" i="9" s="1"/>
  <c r="DR5" i="3" l="1"/>
  <c r="DS204" i="3" s="1"/>
  <c r="BC47" i="20"/>
  <c r="AE48" i="20"/>
  <c r="A49" i="20"/>
  <c r="AH48" i="20"/>
  <c r="BC48" i="20" s="1"/>
  <c r="AQ3" i="9"/>
  <c r="AR3" i="9" s="1"/>
  <c r="AS3" i="9" s="1"/>
  <c r="AZ1" i="9"/>
  <c r="BA1" i="9" s="1"/>
  <c r="BB1" i="9" s="1"/>
  <c r="BC1" i="9" s="1"/>
  <c r="BD1" i="9" s="1"/>
  <c r="BE1" i="9" s="1"/>
  <c r="BF1" i="9" s="1"/>
  <c r="BG1" i="9" s="1"/>
  <c r="BH1" i="9" s="1"/>
  <c r="AY3" i="9"/>
  <c r="DS133" i="3" l="1"/>
  <c r="DS34" i="3"/>
  <c r="DS132" i="3"/>
  <c r="DS134" i="3"/>
  <c r="DS130" i="3"/>
  <c r="DS129" i="3"/>
  <c r="DS131" i="3"/>
  <c r="DS203" i="3"/>
  <c r="DS159" i="3"/>
  <c r="DS118" i="3"/>
  <c r="DS219" i="3"/>
  <c r="DS86" i="3"/>
  <c r="DS143" i="3"/>
  <c r="DS207" i="3"/>
  <c r="DS227" i="3"/>
  <c r="DS222" i="3"/>
  <c r="DS205" i="3"/>
  <c r="DS230" i="3"/>
  <c r="DS209" i="3"/>
  <c r="DS215" i="3"/>
  <c r="DS208" i="3"/>
  <c r="DS225" i="3"/>
  <c r="DS125" i="3"/>
  <c r="DS224" i="3"/>
  <c r="DS217" i="3"/>
  <c r="DS212" i="3"/>
  <c r="DS179" i="3"/>
  <c r="DS218" i="3"/>
  <c r="DS221" i="3"/>
  <c r="DS121" i="3"/>
  <c r="DS162" i="3"/>
  <c r="DS201" i="3"/>
  <c r="DS146" i="3"/>
  <c r="DS144" i="3"/>
  <c r="DS192" i="3"/>
  <c r="DS198" i="3"/>
  <c r="DS211" i="3"/>
  <c r="DS124" i="3"/>
  <c r="DS136" i="3"/>
  <c r="DS155" i="3"/>
  <c r="DS147" i="3"/>
  <c r="DS167" i="3"/>
  <c r="DS141" i="3"/>
  <c r="DS184" i="3"/>
  <c r="DS188" i="3"/>
  <c r="DS170" i="3"/>
  <c r="DS186" i="3"/>
  <c r="DS137" i="3"/>
  <c r="DS158" i="3"/>
  <c r="DS156" i="3"/>
  <c r="DS153" i="3"/>
  <c r="DS142" i="3"/>
  <c r="DS172" i="3"/>
  <c r="DS139" i="3"/>
  <c r="DS182" i="3"/>
  <c r="DS190" i="3"/>
  <c r="DS187" i="3"/>
  <c r="DS180" i="3"/>
  <c r="DS200" i="3"/>
  <c r="DS166" i="3"/>
  <c r="DS169" i="3"/>
  <c r="DS183" i="3"/>
  <c r="DS228" i="3"/>
  <c r="DS226" i="3"/>
  <c r="DS168" i="3"/>
  <c r="DS193" i="3"/>
  <c r="DS160" i="3"/>
  <c r="DS174" i="3"/>
  <c r="DS152" i="3"/>
  <c r="DS181" i="3"/>
  <c r="DS195" i="3"/>
  <c r="DS177" i="3"/>
  <c r="DS223" i="3"/>
  <c r="DS197" i="3"/>
  <c r="DS220" i="3"/>
  <c r="DS216" i="3"/>
  <c r="DS231" i="3"/>
  <c r="DS126" i="3"/>
  <c r="DS138" i="3"/>
  <c r="DS214" i="3"/>
  <c r="DS154" i="3"/>
  <c r="DS163" i="3"/>
  <c r="DS164" i="3"/>
  <c r="DS229" i="3"/>
  <c r="DS175" i="3"/>
  <c r="DS196" i="3"/>
  <c r="DS122" i="3"/>
  <c r="DS185" i="3"/>
  <c r="DS171" i="3"/>
  <c r="DS178" i="3"/>
  <c r="DS157" i="3"/>
  <c r="DS176" i="3"/>
  <c r="DS150" i="3"/>
  <c r="DS149" i="3"/>
  <c r="DS210" i="3"/>
  <c r="DS173" i="3"/>
  <c r="DS145" i="3"/>
  <c r="DS206" i="3"/>
  <c r="DS151" i="3"/>
  <c r="DS161" i="3"/>
  <c r="DS123" i="3"/>
  <c r="DS165" i="3"/>
  <c r="DS189" i="3"/>
  <c r="DS194" i="3"/>
  <c r="DS199" i="3"/>
  <c r="DS202" i="3"/>
  <c r="DS127" i="3"/>
  <c r="DS140" i="3"/>
  <c r="DS148" i="3"/>
  <c r="DS191" i="3"/>
  <c r="DS213" i="3"/>
  <c r="A50" i="20"/>
  <c r="AE49" i="20"/>
  <c r="AI49" i="20"/>
  <c r="AZ3" i="9"/>
  <c r="BA3" i="9" s="1"/>
  <c r="BB3" i="9" s="1"/>
  <c r="BI1" i="9"/>
  <c r="BJ1" i="9" s="1"/>
  <c r="BK1" i="9" s="1"/>
  <c r="BL1" i="9" s="1"/>
  <c r="BM1" i="9" s="1"/>
  <c r="BN1" i="9" s="1"/>
  <c r="BO1" i="9" s="1"/>
  <c r="BP1" i="9" s="1"/>
  <c r="BQ1" i="9" s="1"/>
  <c r="BH3" i="9"/>
  <c r="BD49" i="20" l="1"/>
  <c r="A51" i="20"/>
  <c r="AE50" i="20"/>
  <c r="AI50" i="20"/>
  <c r="BD50" i="20" s="1"/>
  <c r="BI3" i="9"/>
  <c r="BJ3" i="9" s="1"/>
  <c r="BK3" i="9" s="1"/>
  <c r="BR1" i="9"/>
  <c r="BS1" i="9" s="1"/>
  <c r="BT1" i="9" s="1"/>
  <c r="BU1" i="9" s="1"/>
  <c r="BV1" i="9" s="1"/>
  <c r="BW1" i="9" s="1"/>
  <c r="BX1" i="9" s="1"/>
  <c r="BY1" i="9" s="1"/>
  <c r="BZ1" i="9" s="1"/>
  <c r="BQ3" i="9"/>
  <c r="A52" i="20" l="1"/>
  <c r="AE51" i="20"/>
  <c r="BR3" i="9"/>
  <c r="BS3" i="9" s="1"/>
  <c r="BT3" i="9" s="1"/>
  <c r="CA1" i="9"/>
  <c r="CB1" i="9" s="1"/>
  <c r="CC1" i="9" s="1"/>
  <c r="CD1" i="9" s="1"/>
  <c r="CE1" i="9" s="1"/>
  <c r="CF1" i="9" s="1"/>
  <c r="CG1" i="9" s="1"/>
  <c r="CH1" i="9" s="1"/>
  <c r="CI1" i="9" s="1"/>
  <c r="BZ3" i="9"/>
  <c r="A53" i="20" l="1"/>
  <c r="AE52" i="20"/>
  <c r="CJ1" i="9"/>
  <c r="CK1" i="9" s="1"/>
  <c r="CL1" i="9" s="1"/>
  <c r="CM1" i="9" s="1"/>
  <c r="CN1" i="9" s="1"/>
  <c r="CO1" i="9" s="1"/>
  <c r="CP1" i="9" s="1"/>
  <c r="CQ1" i="9" s="1"/>
  <c r="CR1" i="9" s="1"/>
  <c r="CI3" i="9"/>
  <c r="CA3" i="9"/>
  <c r="CB3" i="9" s="1"/>
  <c r="CC3" i="9" s="1"/>
  <c r="AF53" i="20" l="1"/>
  <c r="AE53" i="20"/>
  <c r="A54" i="20"/>
  <c r="CJ3" i="9"/>
  <c r="CK3" i="9" s="1"/>
  <c r="CL3" i="9" s="1"/>
  <c r="CS1" i="9"/>
  <c r="CT1" i="9" s="1"/>
  <c r="CU1" i="9" s="1"/>
  <c r="CV1" i="9" s="1"/>
  <c r="CW1" i="9" s="1"/>
  <c r="CX1" i="9" s="1"/>
  <c r="CY1" i="9" s="1"/>
  <c r="CZ1" i="9" s="1"/>
  <c r="DA1" i="9" s="1"/>
  <c r="CR3" i="9"/>
  <c r="C8" i="9"/>
  <c r="A9" i="9" s="1"/>
  <c r="C9" i="9" s="1"/>
  <c r="A10" i="9" s="1"/>
  <c r="B9" i="9"/>
  <c r="B10" i="9" s="1"/>
  <c r="B11" i="9" s="1"/>
  <c r="B12" i="9" s="1"/>
  <c r="B13" i="9" s="1"/>
  <c r="B14" i="9" s="1"/>
  <c r="B15" i="9" s="1"/>
  <c r="B16" i="9" s="1"/>
  <c r="B17" i="9" s="1"/>
  <c r="B18" i="9" s="1"/>
  <c r="B19" i="9" s="1"/>
  <c r="B20" i="9" s="1"/>
  <c r="B21" i="9" s="1"/>
  <c r="B22" i="9" s="1"/>
  <c r="B23" i="9" s="1"/>
  <c r="B24" i="9" s="1"/>
  <c r="BA53" i="20" l="1"/>
  <c r="AE54" i="20"/>
  <c r="A55" i="20"/>
  <c r="AG54" i="20"/>
  <c r="CS3" i="9"/>
  <c r="CT3" i="9" s="1"/>
  <c r="CU3" i="9" s="1"/>
  <c r="DB1" i="9"/>
  <c r="DC1" i="9" s="1"/>
  <c r="DD1" i="9" s="1"/>
  <c r="DE1" i="9" s="1"/>
  <c r="DF1" i="9" s="1"/>
  <c r="DG1" i="9" s="1"/>
  <c r="DH1" i="9" s="1"/>
  <c r="DI1" i="9" s="1"/>
  <c r="DJ1" i="9" s="1"/>
  <c r="DA3" i="9"/>
  <c r="W10" i="9"/>
  <c r="C10" i="9"/>
  <c r="BB54" i="20" l="1"/>
  <c r="A56" i="20"/>
  <c r="AG56" i="20" s="1"/>
  <c r="BB56" i="20" s="1"/>
  <c r="AE55" i="20"/>
  <c r="AH55" i="20"/>
  <c r="DB3" i="9"/>
  <c r="DC3" i="9" s="1"/>
  <c r="DD3" i="9" s="1"/>
  <c r="DK1" i="9"/>
  <c r="DL1" i="9" s="1"/>
  <c r="DM1" i="9" s="1"/>
  <c r="DN1" i="9" s="1"/>
  <c r="DO1" i="9" s="1"/>
  <c r="DP1" i="9" s="1"/>
  <c r="DQ1" i="9" s="1"/>
  <c r="DR1" i="9" s="1"/>
  <c r="DS1" i="9" s="1"/>
  <c r="DJ3" i="9"/>
  <c r="W11" i="9"/>
  <c r="AY4" i="9"/>
  <c r="A11" i="9"/>
  <c r="C11" i="9" s="1"/>
  <c r="A57" i="20" l="1"/>
  <c r="AE56" i="20"/>
  <c r="BC55" i="20"/>
  <c r="DT1" i="9"/>
  <c r="DU1" i="9" s="1"/>
  <c r="DV1" i="9" s="1"/>
  <c r="DW1" i="9" s="1"/>
  <c r="DX1" i="9" s="1"/>
  <c r="DY1" i="9" s="1"/>
  <c r="DZ1" i="9" s="1"/>
  <c r="EA1" i="9" s="1"/>
  <c r="EB1" i="9" s="1"/>
  <c r="DS3" i="9"/>
  <c r="DT3" i="9" s="1"/>
  <c r="DU3" i="9" s="1"/>
  <c r="DV3" i="9" s="1"/>
  <c r="DK3" i="9"/>
  <c r="DL3" i="9" s="1"/>
  <c r="DM3" i="9" s="1"/>
  <c r="W12" i="9"/>
  <c r="BH4" i="9"/>
  <c r="A12" i="9"/>
  <c r="C12" i="9" s="1"/>
  <c r="A58" i="20" l="1"/>
  <c r="AE57" i="20"/>
  <c r="AH57" i="20"/>
  <c r="EC1" i="9"/>
  <c r="ED1" i="9" s="1"/>
  <c r="EE1" i="9" s="1"/>
  <c r="EF1" i="9" s="1"/>
  <c r="EG1" i="9" s="1"/>
  <c r="EH1" i="9" s="1"/>
  <c r="EI1" i="9" s="1"/>
  <c r="EJ1" i="9" s="1"/>
  <c r="EK1" i="9" s="1"/>
  <c r="EB3" i="9"/>
  <c r="W13" i="9"/>
  <c r="BQ4" i="9"/>
  <c r="A13" i="9"/>
  <c r="C13" i="9" s="1"/>
  <c r="BC57" i="20" l="1"/>
  <c r="AE58" i="20"/>
  <c r="A59" i="20"/>
  <c r="AH58" i="20"/>
  <c r="BC58" i="20" s="1"/>
  <c r="EC3" i="9"/>
  <c r="ED3" i="9" s="1"/>
  <c r="EE3" i="9" s="1"/>
  <c r="EL1" i="9"/>
  <c r="EM1" i="9" s="1"/>
  <c r="EN1" i="9" s="1"/>
  <c r="EO1" i="9" s="1"/>
  <c r="EP1" i="9" s="1"/>
  <c r="EQ1" i="9" s="1"/>
  <c r="ER1" i="9" s="1"/>
  <c r="ES1" i="9" s="1"/>
  <c r="ET1" i="9" s="1"/>
  <c r="EK3" i="9"/>
  <c r="W14" i="9"/>
  <c r="BZ4" i="9"/>
  <c r="A14" i="9"/>
  <c r="C14" i="9" s="1"/>
  <c r="A15" i="9" s="1"/>
  <c r="C15" i="9" s="1"/>
  <c r="A16" i="9" s="1"/>
  <c r="C16" i="9" s="1"/>
  <c r="A17" i="9" s="1"/>
  <c r="C17" i="9" s="1"/>
  <c r="A18" i="9" s="1"/>
  <c r="C18" i="9" s="1"/>
  <c r="A19" i="9" s="1"/>
  <c r="C19" i="9" s="1"/>
  <c r="A20" i="9" s="1"/>
  <c r="C20" i="9" s="1"/>
  <c r="A21" i="9" s="1"/>
  <c r="C21" i="9" s="1"/>
  <c r="A22" i="9" s="1"/>
  <c r="C22" i="9" s="1"/>
  <c r="A23" i="9" s="1"/>
  <c r="C23" i="9" s="1"/>
  <c r="A24" i="9" s="1"/>
  <c r="C24" i="9" s="1"/>
  <c r="AE59" i="20" l="1"/>
  <c r="A60" i="20"/>
  <c r="AI59" i="20"/>
  <c r="EL3" i="9"/>
  <c r="EM3" i="9" s="1"/>
  <c r="EN3" i="9" s="1"/>
  <c r="EU1" i="9"/>
  <c r="EV1" i="9" s="1"/>
  <c r="EW1" i="9" s="1"/>
  <c r="EX1" i="9" s="1"/>
  <c r="EY1" i="9" s="1"/>
  <c r="EZ1" i="9" s="1"/>
  <c r="FA1" i="9" s="1"/>
  <c r="FB1" i="9" s="1"/>
  <c r="FC1" i="9" s="1"/>
  <c r="ET3" i="9"/>
  <c r="W15" i="9"/>
  <c r="CI4" i="9"/>
  <c r="A61" i="20" l="1"/>
  <c r="AE60" i="20"/>
  <c r="BD59" i="20"/>
  <c r="FD1" i="9"/>
  <c r="FE1" i="9" s="1"/>
  <c r="FF1" i="9" s="1"/>
  <c r="FG1" i="9" s="1"/>
  <c r="FH1" i="9" s="1"/>
  <c r="FI1" i="9" s="1"/>
  <c r="FJ1" i="9" s="1"/>
  <c r="FK1" i="9" s="1"/>
  <c r="FL1" i="9" s="1"/>
  <c r="FC3" i="9"/>
  <c r="EU3" i="9"/>
  <c r="EV3" i="9" s="1"/>
  <c r="EW3" i="9" s="1"/>
  <c r="W16" i="9"/>
  <c r="CR4" i="9"/>
  <c r="A62" i="20" l="1"/>
  <c r="AE61" i="20"/>
  <c r="FD3" i="9"/>
  <c r="FE3" i="9" s="1"/>
  <c r="FF3" i="9" s="1"/>
  <c r="FM1" i="9"/>
  <c r="FN1" i="9" s="1"/>
  <c r="FO1" i="9" s="1"/>
  <c r="FP1" i="9" s="1"/>
  <c r="FQ1" i="9" s="1"/>
  <c r="FR1" i="9" s="1"/>
  <c r="FS1" i="9" s="1"/>
  <c r="FT1" i="9" s="1"/>
  <c r="FU1" i="9" s="1"/>
  <c r="FL3" i="9"/>
  <c r="W17" i="9"/>
  <c r="DA4" i="9"/>
  <c r="A63" i="20" l="1"/>
  <c r="AE62" i="20"/>
  <c r="AF62" i="20"/>
  <c r="FV1" i="9"/>
  <c r="FW1" i="9" s="1"/>
  <c r="FX1" i="9" s="1"/>
  <c r="FY1" i="9" s="1"/>
  <c r="FZ1" i="9" s="1"/>
  <c r="GA1" i="9" s="1"/>
  <c r="GB1" i="9" s="1"/>
  <c r="GC1" i="9" s="1"/>
  <c r="GD1" i="9" s="1"/>
  <c r="FU3" i="9"/>
  <c r="FV3" i="9" s="1"/>
  <c r="FW3" i="9" s="1"/>
  <c r="FX3" i="9" s="1"/>
  <c r="FM3" i="9"/>
  <c r="FN3" i="9" s="1"/>
  <c r="FO3" i="9" s="1"/>
  <c r="W18" i="9"/>
  <c r="DJ4" i="9"/>
  <c r="BA62" i="20" l="1"/>
  <c r="AE63" i="20"/>
  <c r="A64" i="20"/>
  <c r="AG64" i="20" s="1"/>
  <c r="BB64" i="20" s="1"/>
  <c r="AG63" i="20"/>
  <c r="GE1" i="9"/>
  <c r="GF1" i="9" s="1"/>
  <c r="GG1" i="9" s="1"/>
  <c r="GH1" i="9" s="1"/>
  <c r="GI1" i="9" s="1"/>
  <c r="GJ1" i="9" s="1"/>
  <c r="GK1" i="9" s="1"/>
  <c r="GL1" i="9" s="1"/>
  <c r="GM1" i="9" s="1"/>
  <c r="GD3" i="9"/>
  <c r="GE3" i="9" s="1"/>
  <c r="GF3" i="9" s="1"/>
  <c r="GG3" i="9" s="1"/>
  <c r="DS4" i="9"/>
  <c r="EB4" i="9" s="1"/>
  <c r="W19" i="9"/>
  <c r="A65" i="20" l="1"/>
  <c r="AE64" i="20"/>
  <c r="BB63" i="20"/>
  <c r="GN1" i="9"/>
  <c r="GO1" i="9" s="1"/>
  <c r="GP1" i="9" s="1"/>
  <c r="GQ1" i="9" s="1"/>
  <c r="GR1" i="9" s="1"/>
  <c r="GS1" i="9" s="1"/>
  <c r="GT1" i="9" s="1"/>
  <c r="GU1" i="9" s="1"/>
  <c r="GV1" i="9" s="1"/>
  <c r="GM3" i="9"/>
  <c r="GN3" i="9" s="1"/>
  <c r="GO3" i="9" s="1"/>
  <c r="GP3" i="9" s="1"/>
  <c r="EK4" i="9"/>
  <c r="W20" i="9"/>
  <c r="AE65" i="20" l="1"/>
  <c r="A66" i="20"/>
  <c r="GV3" i="9"/>
  <c r="GW3" i="9" s="1"/>
  <c r="GX3" i="9" s="1"/>
  <c r="GY3" i="9" s="1"/>
  <c r="GW1" i="9"/>
  <c r="GX1" i="9" s="1"/>
  <c r="GY1" i="9" s="1"/>
  <c r="GZ1" i="9" s="1"/>
  <c r="HA1" i="9" s="1"/>
  <c r="HB1" i="9" s="1"/>
  <c r="HC1" i="9" s="1"/>
  <c r="HD1" i="9" s="1"/>
  <c r="HE1" i="9" s="1"/>
  <c r="ET4" i="9"/>
  <c r="W21" i="9"/>
  <c r="B17" i="2"/>
  <c r="B18" i="2" s="1"/>
  <c r="B19" i="2" s="1"/>
  <c r="B20" i="2" s="1"/>
  <c r="B21" i="2" s="1"/>
  <c r="B22" i="2" s="1"/>
  <c r="B23" i="2" s="1"/>
  <c r="B24" i="2" s="1"/>
  <c r="B25" i="2" s="1"/>
  <c r="B26" i="2" s="1"/>
  <c r="AT12" i="3"/>
  <c r="EU6" i="2"/>
  <c r="EV6" i="2" s="1"/>
  <c r="EW6" i="2" s="1"/>
  <c r="EX6" i="2" s="1"/>
  <c r="EY6" i="2" s="1"/>
  <c r="EZ6" i="2" s="1"/>
  <c r="FA6" i="2" s="1"/>
  <c r="FB6" i="2" s="1"/>
  <c r="FC6" i="2" s="1"/>
  <c r="FD6" i="2" s="1"/>
  <c r="FE6" i="2" s="1"/>
  <c r="FF6" i="2" s="1"/>
  <c r="FG6" i="2" s="1"/>
  <c r="FH6" i="2" s="1"/>
  <c r="FI6" i="2" s="1"/>
  <c r="FJ6" i="2" s="1"/>
  <c r="FK6" i="2" s="1"/>
  <c r="EC6" i="2"/>
  <c r="ED6" i="2" s="1"/>
  <c r="EE6" i="2" s="1"/>
  <c r="EF6" i="2" s="1"/>
  <c r="EG6" i="2" s="1"/>
  <c r="EH6" i="2" s="1"/>
  <c r="EI6" i="2" s="1"/>
  <c r="EJ6" i="2" s="1"/>
  <c r="EK6" i="2" s="1"/>
  <c r="EL6" i="2" s="1"/>
  <c r="EM6" i="2" s="1"/>
  <c r="EN6" i="2" s="1"/>
  <c r="EO6" i="2" s="1"/>
  <c r="EP6" i="2" s="1"/>
  <c r="EQ6" i="2" s="1"/>
  <c r="ER6" i="2" s="1"/>
  <c r="ES6" i="2" s="1"/>
  <c r="DK6" i="2"/>
  <c r="DL6" i="2" s="1"/>
  <c r="DM6" i="2" s="1"/>
  <c r="DN6" i="2" s="1"/>
  <c r="DO6" i="2" s="1"/>
  <c r="DP6" i="2" s="1"/>
  <c r="DQ6" i="2" s="1"/>
  <c r="DR6" i="2" s="1"/>
  <c r="DS6" i="2" s="1"/>
  <c r="DT6" i="2" s="1"/>
  <c r="DU6" i="2" s="1"/>
  <c r="DV6" i="2" s="1"/>
  <c r="DW6" i="2" s="1"/>
  <c r="DX6" i="2" s="1"/>
  <c r="DY6" i="2" s="1"/>
  <c r="DZ6" i="2" s="1"/>
  <c r="EA6" i="2" s="1"/>
  <c r="CS6" i="2"/>
  <c r="CT6" i="2" s="1"/>
  <c r="CU6" i="2" s="1"/>
  <c r="CV6" i="2" s="1"/>
  <c r="CW6" i="2" s="1"/>
  <c r="CX6" i="2" s="1"/>
  <c r="CY6" i="2" s="1"/>
  <c r="CZ6" i="2" s="1"/>
  <c r="DA6" i="2" s="1"/>
  <c r="DB6" i="2" s="1"/>
  <c r="DC6" i="2" s="1"/>
  <c r="DD6" i="2" s="1"/>
  <c r="DE6" i="2" s="1"/>
  <c r="DF6" i="2" s="1"/>
  <c r="DG6" i="2" s="1"/>
  <c r="DH6" i="2" s="1"/>
  <c r="DI6" i="2" s="1"/>
  <c r="CA6" i="2"/>
  <c r="CB6" i="2" s="1"/>
  <c r="CC6" i="2" s="1"/>
  <c r="CD6" i="2" s="1"/>
  <c r="CE6" i="2" s="1"/>
  <c r="CF6" i="2" s="1"/>
  <c r="CG6" i="2" s="1"/>
  <c r="CH6" i="2" s="1"/>
  <c r="CI6" i="2" s="1"/>
  <c r="CJ6" i="2" s="1"/>
  <c r="CK6" i="2" s="1"/>
  <c r="CL6" i="2" s="1"/>
  <c r="CM6" i="2" s="1"/>
  <c r="CN6" i="2" s="1"/>
  <c r="CO6" i="2" s="1"/>
  <c r="CP6" i="2" s="1"/>
  <c r="CQ6" i="2" s="1"/>
  <c r="CR5" i="2"/>
  <c r="CS5" i="2" s="1"/>
  <c r="CT5" i="2" s="1"/>
  <c r="CU5" i="2" s="1"/>
  <c r="CV5" i="2" s="1"/>
  <c r="CW5" i="2" s="1"/>
  <c r="CX5" i="2" s="1"/>
  <c r="CY5" i="2" s="1"/>
  <c r="CZ5" i="2" s="1"/>
  <c r="DA5" i="2" s="1"/>
  <c r="DB5" i="2" s="1"/>
  <c r="DC5" i="2" s="1"/>
  <c r="DD5" i="2" s="1"/>
  <c r="DE5" i="2" s="1"/>
  <c r="DF5" i="2" s="1"/>
  <c r="DG5" i="2" s="1"/>
  <c r="DH5" i="2" s="1"/>
  <c r="DI5" i="2" s="1"/>
  <c r="CA5" i="2"/>
  <c r="CB5" i="2" s="1"/>
  <c r="CC5" i="2" s="1"/>
  <c r="CD5" i="2" s="1"/>
  <c r="CE5" i="2" s="1"/>
  <c r="CF5" i="2" s="1"/>
  <c r="CG5" i="2" s="1"/>
  <c r="CH5" i="2" s="1"/>
  <c r="CI5" i="2" s="1"/>
  <c r="CJ5" i="2" s="1"/>
  <c r="CK5" i="2" s="1"/>
  <c r="CL5" i="2" s="1"/>
  <c r="CM5" i="2" s="1"/>
  <c r="CN5" i="2" s="1"/>
  <c r="CO5" i="2" s="1"/>
  <c r="CP5" i="2" s="1"/>
  <c r="CQ5" i="2" s="1"/>
  <c r="BP9" i="2"/>
  <c r="BP10" i="2" s="1"/>
  <c r="BP11" i="2" s="1"/>
  <c r="BP12" i="2" s="1"/>
  <c r="BP13" i="2" s="1"/>
  <c r="BP14" i="2" s="1"/>
  <c r="BP15" i="2" s="1"/>
  <c r="BP16" i="2" s="1"/>
  <c r="AT6" i="2"/>
  <c r="AU6" i="2" s="1"/>
  <c r="AV6" i="2" s="1"/>
  <c r="AW6" i="2" s="1"/>
  <c r="AX6" i="2" s="1"/>
  <c r="AY6" i="2" s="1"/>
  <c r="AZ6" i="2" s="1"/>
  <c r="BA6" i="2" s="1"/>
  <c r="Y6" i="2"/>
  <c r="Z6" i="2" s="1"/>
  <c r="AA6" i="2" s="1"/>
  <c r="AB6" i="2" s="1"/>
  <c r="AC6" i="2" s="1"/>
  <c r="AD6" i="2" s="1"/>
  <c r="AE6" i="2" s="1"/>
  <c r="D6" i="2"/>
  <c r="E6" i="2" l="1"/>
  <c r="D5" i="2"/>
  <c r="A67" i="20"/>
  <c r="AF67" i="20" s="1"/>
  <c r="BA67" i="20" s="1"/>
  <c r="AE66" i="20"/>
  <c r="AF66" i="20"/>
  <c r="HE3" i="9"/>
  <c r="HF3" i="9" s="1"/>
  <c r="HG3" i="9" s="1"/>
  <c r="HH3" i="9" s="1"/>
  <c r="HF1" i="9"/>
  <c r="HG1" i="9" s="1"/>
  <c r="HH1" i="9" s="1"/>
  <c r="HI1" i="9" s="1"/>
  <c r="HJ1" i="9" s="1"/>
  <c r="HK1" i="9" s="1"/>
  <c r="HL1" i="9" s="1"/>
  <c r="HM1" i="9" s="1"/>
  <c r="HN1" i="9" s="1"/>
  <c r="BP30" i="2"/>
  <c r="BP31" i="2" s="1"/>
  <c r="BP32" i="2" s="1"/>
  <c r="BP33" i="2" s="1"/>
  <c r="BB6" i="2"/>
  <c r="BC6" i="2" s="1"/>
  <c r="BD6" i="2" s="1"/>
  <c r="BE6" i="2" s="1"/>
  <c r="BF6" i="2" s="1"/>
  <c r="BG6" i="2" s="1"/>
  <c r="BH6" i="2" s="1"/>
  <c r="BI6" i="2" s="1"/>
  <c r="BJ6" i="2" s="1"/>
  <c r="BK6" i="2" s="1"/>
  <c r="BL6" i="2" s="1"/>
  <c r="AF6" i="2"/>
  <c r="AG6" i="2" s="1"/>
  <c r="AH6" i="2" s="1"/>
  <c r="AI6" i="2" s="1"/>
  <c r="AJ6" i="2" s="1"/>
  <c r="AK6" i="2" s="1"/>
  <c r="AL6" i="2" s="1"/>
  <c r="AM6" i="2" s="1"/>
  <c r="AN6" i="2" s="1"/>
  <c r="AO6" i="2" s="1"/>
  <c r="AP6" i="2" s="1"/>
  <c r="AQ6" i="2" s="1"/>
  <c r="B27" i="2"/>
  <c r="B28" i="2" s="1"/>
  <c r="B29" i="2" s="1"/>
  <c r="FC4" i="9"/>
  <c r="W22" i="9"/>
  <c r="BP17" i="2"/>
  <c r="BP18" i="2" s="1"/>
  <c r="BP19" i="2" s="1"/>
  <c r="DJ5" i="2"/>
  <c r="KO11" i="3"/>
  <c r="KP11" i="3" s="1"/>
  <c r="KQ11" i="3" s="1"/>
  <c r="KR11" i="3" s="1"/>
  <c r="IY3" i="3"/>
  <c r="IZ3" i="3" s="1"/>
  <c r="JA3" i="3" s="1"/>
  <c r="JB3" i="3" s="1"/>
  <c r="JC3" i="3" s="1"/>
  <c r="JD3" i="3" s="1"/>
  <c r="JE3" i="3" s="1"/>
  <c r="JF3" i="3" s="1"/>
  <c r="JG3" i="3" s="1"/>
  <c r="JH3" i="3" s="1"/>
  <c r="JI3" i="3" s="1"/>
  <c r="JJ3" i="3" s="1"/>
  <c r="JK3" i="3" s="1"/>
  <c r="JL3" i="3" s="1"/>
  <c r="JM3" i="3" s="1"/>
  <c r="JN3" i="3" s="1"/>
  <c r="JO3" i="3" s="1"/>
  <c r="JP3" i="3" s="1"/>
  <c r="JQ3" i="3" s="1"/>
  <c r="JT11" i="3"/>
  <c r="JU11" i="3" s="1"/>
  <c r="JV11" i="3" s="1"/>
  <c r="JW11" i="3" s="1"/>
  <c r="JX11" i="3" s="1"/>
  <c r="JY11" i="3" s="1"/>
  <c r="JZ11" i="3" s="1"/>
  <c r="KA11" i="3" s="1"/>
  <c r="KB11" i="3" s="1"/>
  <c r="KC11" i="3" s="1"/>
  <c r="KD11" i="3" s="1"/>
  <c r="KE11" i="3" s="1"/>
  <c r="KF11" i="3" s="1"/>
  <c r="KG11" i="3" s="1"/>
  <c r="KH11" i="3" s="1"/>
  <c r="KI11" i="3" s="1"/>
  <c r="KJ11" i="3" s="1"/>
  <c r="KK11" i="3" s="1"/>
  <c r="KL11" i="3" s="1"/>
  <c r="IY11" i="3"/>
  <c r="IZ11" i="3" s="1"/>
  <c r="JA11" i="3" s="1"/>
  <c r="JB11" i="3" s="1"/>
  <c r="JC11" i="3" s="1"/>
  <c r="JD11" i="3" s="1"/>
  <c r="JE11" i="3" s="1"/>
  <c r="JF11" i="3" s="1"/>
  <c r="JG11" i="3" s="1"/>
  <c r="JH11" i="3" s="1"/>
  <c r="JI11" i="3" s="1"/>
  <c r="JJ11" i="3" s="1"/>
  <c r="JK11" i="3" s="1"/>
  <c r="JL11" i="3" s="1"/>
  <c r="JM11" i="3" s="1"/>
  <c r="JN11" i="3" s="1"/>
  <c r="JO11" i="3" s="1"/>
  <c r="JP11" i="3" s="1"/>
  <c r="JQ11" i="3" s="1"/>
  <c r="HF12" i="3"/>
  <c r="IC11" i="3"/>
  <c r="ID11" i="3" s="1"/>
  <c r="IE11" i="3" s="1"/>
  <c r="IF11" i="3" s="1"/>
  <c r="IG11" i="3" s="1"/>
  <c r="IH11" i="3" s="1"/>
  <c r="II11" i="3" s="1"/>
  <c r="IJ11" i="3" s="1"/>
  <c r="IK11" i="3" s="1"/>
  <c r="IL11" i="3" s="1"/>
  <c r="IM11" i="3" s="1"/>
  <c r="IN11" i="3" s="1"/>
  <c r="IO11" i="3" s="1"/>
  <c r="IP11" i="3" s="1"/>
  <c r="IQ11" i="3" s="1"/>
  <c r="IR11" i="3" s="1"/>
  <c r="IS11" i="3" s="1"/>
  <c r="IT11" i="3" s="1"/>
  <c r="IU11" i="3" s="1"/>
  <c r="HG21" i="3"/>
  <c r="IB21" i="3" s="1"/>
  <c r="HG22" i="3"/>
  <c r="IB22" i="3" s="1"/>
  <c r="HG24" i="3"/>
  <c r="IB24" i="3" s="1"/>
  <c r="HG25" i="3"/>
  <c r="IB25" i="3" s="1"/>
  <c r="HG27" i="3"/>
  <c r="IB27" i="3" s="1"/>
  <c r="HG28" i="3"/>
  <c r="IB28" i="3" s="1"/>
  <c r="HG31" i="3"/>
  <c r="IB31" i="3" s="1"/>
  <c r="HG32" i="3"/>
  <c r="F6" i="2" l="1"/>
  <c r="E5" i="2"/>
  <c r="BA66" i="20"/>
  <c r="A68" i="20"/>
  <c r="AE67" i="20"/>
  <c r="KS11" i="3"/>
  <c r="KT11" i="3" s="1"/>
  <c r="KU11" i="3" s="1"/>
  <c r="KV11" i="3" s="1"/>
  <c r="KW11" i="3" s="1"/>
  <c r="HN3" i="9"/>
  <c r="HO3" i="9" s="1"/>
  <c r="HP3" i="9" s="1"/>
  <c r="HQ3" i="9" s="1"/>
  <c r="HO1" i="9"/>
  <c r="HP1" i="9" s="1"/>
  <c r="HQ1" i="9" s="1"/>
  <c r="HR1" i="9" s="1"/>
  <c r="HS1" i="9" s="1"/>
  <c r="HT1" i="9" s="1"/>
  <c r="HU1" i="9" s="1"/>
  <c r="HV1" i="9" s="1"/>
  <c r="BQ18" i="2"/>
  <c r="BR18" i="2" s="1"/>
  <c r="BQ17" i="2"/>
  <c r="BR17" i="2" s="1"/>
  <c r="BP20" i="2"/>
  <c r="BQ19" i="2"/>
  <c r="BR19" i="2" s="1"/>
  <c r="BP34" i="2"/>
  <c r="FL4" i="9"/>
  <c r="FU4" i="9" s="1"/>
  <c r="GD4" i="9" s="1"/>
  <c r="GM4" i="9" s="1"/>
  <c r="GV4" i="9" s="1"/>
  <c r="HE4" i="9" s="1"/>
  <c r="HN4" i="9" s="1"/>
  <c r="W23" i="9"/>
  <c r="EB5" i="2"/>
  <c r="DK5" i="2"/>
  <c r="DL5" i="2" s="1"/>
  <c r="DM5" i="2" s="1"/>
  <c r="DN5" i="2" s="1"/>
  <c r="DO5" i="2" s="1"/>
  <c r="DP5" i="2" s="1"/>
  <c r="DQ5" i="2" s="1"/>
  <c r="DR5" i="2" s="1"/>
  <c r="DS5" i="2" s="1"/>
  <c r="DT5" i="2" s="1"/>
  <c r="DU5" i="2" s="1"/>
  <c r="DV5" i="2" s="1"/>
  <c r="DW5" i="2" s="1"/>
  <c r="DX5" i="2" s="1"/>
  <c r="DY5" i="2" s="1"/>
  <c r="DZ5" i="2" s="1"/>
  <c r="EA5" i="2" s="1"/>
  <c r="IB32" i="3"/>
  <c r="HH11" i="3"/>
  <c r="HH34" i="3" s="1"/>
  <c r="IC34" i="3" s="1"/>
  <c r="CY120" i="3"/>
  <c r="CF120" i="3"/>
  <c r="BM120" i="3"/>
  <c r="AT120" i="3"/>
  <c r="CY117" i="3"/>
  <c r="CF117" i="3"/>
  <c r="BM117" i="3"/>
  <c r="AT117" i="3"/>
  <c r="CY116" i="3"/>
  <c r="CF116" i="3"/>
  <c r="BM116" i="3"/>
  <c r="AT116" i="3"/>
  <c r="CY115" i="3"/>
  <c r="CF115" i="3"/>
  <c r="BM115" i="3"/>
  <c r="AT115" i="3"/>
  <c r="CY114" i="3"/>
  <c r="CF114" i="3"/>
  <c r="BM114" i="3"/>
  <c r="AT114" i="3"/>
  <c r="CY113" i="3"/>
  <c r="CF113" i="3"/>
  <c r="BM113" i="3"/>
  <c r="AT113" i="3"/>
  <c r="CY112" i="3"/>
  <c r="CF112" i="3"/>
  <c r="BM112" i="3"/>
  <c r="AT112" i="3"/>
  <c r="CY111" i="3"/>
  <c r="CF111" i="3"/>
  <c r="BM111" i="3"/>
  <c r="AT111" i="3"/>
  <c r="CY110" i="3"/>
  <c r="CF110" i="3"/>
  <c r="BM110" i="3"/>
  <c r="AT110" i="3"/>
  <c r="CY109" i="3"/>
  <c r="CF109" i="3"/>
  <c r="BM109" i="3"/>
  <c r="AT109" i="3"/>
  <c r="CY108" i="3"/>
  <c r="CF108" i="3"/>
  <c r="BM108" i="3"/>
  <c r="AT108" i="3"/>
  <c r="CY107" i="3"/>
  <c r="CF107" i="3"/>
  <c r="BM107" i="3"/>
  <c r="AT107" i="3"/>
  <c r="CY106" i="3"/>
  <c r="CF106" i="3"/>
  <c r="BM106" i="3"/>
  <c r="AT106" i="3"/>
  <c r="CY105" i="3"/>
  <c r="CF105" i="3"/>
  <c r="BM105" i="3"/>
  <c r="AT105" i="3"/>
  <c r="CY104" i="3"/>
  <c r="CF104" i="3"/>
  <c r="BM104" i="3"/>
  <c r="AT104" i="3"/>
  <c r="CY103" i="3"/>
  <c r="CF103" i="3"/>
  <c r="BM103" i="3"/>
  <c r="AT103" i="3"/>
  <c r="CY102" i="3"/>
  <c r="CF102" i="3"/>
  <c r="BM102" i="3"/>
  <c r="AT102" i="3"/>
  <c r="CY101" i="3"/>
  <c r="CF101" i="3"/>
  <c r="BM101" i="3"/>
  <c r="AT101" i="3"/>
  <c r="CY100" i="3"/>
  <c r="CF100" i="3"/>
  <c r="BM100" i="3"/>
  <c r="AT100" i="3"/>
  <c r="CY99" i="3"/>
  <c r="CF99" i="3"/>
  <c r="BM99" i="3"/>
  <c r="AT99" i="3"/>
  <c r="CY94" i="3"/>
  <c r="CF94" i="3"/>
  <c r="BM94" i="3"/>
  <c r="AT94" i="3"/>
  <c r="CY92" i="3"/>
  <c r="CF92" i="3"/>
  <c r="BM92" i="3"/>
  <c r="AT92" i="3"/>
  <c r="CY91" i="3"/>
  <c r="CF91" i="3"/>
  <c r="BM91" i="3"/>
  <c r="AT91" i="3"/>
  <c r="CY90" i="3"/>
  <c r="CF90" i="3"/>
  <c r="BM90" i="3"/>
  <c r="AT90" i="3"/>
  <c r="CY89" i="3"/>
  <c r="CF89" i="3"/>
  <c r="BM89" i="3"/>
  <c r="AT89" i="3"/>
  <c r="CY88" i="3"/>
  <c r="CF88" i="3"/>
  <c r="BM88" i="3"/>
  <c r="AT88" i="3"/>
  <c r="CY87" i="3"/>
  <c r="CF87" i="3"/>
  <c r="BM87" i="3"/>
  <c r="AT87" i="3"/>
  <c r="CY83" i="3"/>
  <c r="CF83" i="3"/>
  <c r="BM83" i="3"/>
  <c r="AT83" i="3"/>
  <c r="CY82" i="3"/>
  <c r="CF82" i="3"/>
  <c r="BM82" i="3"/>
  <c r="AT82" i="3"/>
  <c r="CY81" i="3"/>
  <c r="CF81" i="3"/>
  <c r="BM81" i="3"/>
  <c r="AT81" i="3"/>
  <c r="CY80" i="3"/>
  <c r="CF80" i="3"/>
  <c r="BM80" i="3"/>
  <c r="AT80" i="3"/>
  <c r="CY79" i="3"/>
  <c r="CF79" i="3"/>
  <c r="BM79" i="3"/>
  <c r="AT79" i="3"/>
  <c r="CY78" i="3"/>
  <c r="CF78" i="3"/>
  <c r="BM78" i="3"/>
  <c r="AT78" i="3"/>
  <c r="CY77" i="3"/>
  <c r="CF77" i="3"/>
  <c r="BM77" i="3"/>
  <c r="AT77" i="3"/>
  <c r="CY76" i="3"/>
  <c r="CF76" i="3"/>
  <c r="BM76" i="3"/>
  <c r="AT76" i="3"/>
  <c r="CY75" i="3"/>
  <c r="CF75" i="3"/>
  <c r="BM75" i="3"/>
  <c r="AT75" i="3"/>
  <c r="CY74" i="3"/>
  <c r="CF74" i="3"/>
  <c r="BM74" i="3"/>
  <c r="AT74" i="3"/>
  <c r="CY73" i="3"/>
  <c r="CF73" i="3"/>
  <c r="BM73" i="3"/>
  <c r="AT73" i="3"/>
  <c r="CY72" i="3"/>
  <c r="CF72" i="3"/>
  <c r="BM72" i="3"/>
  <c r="AT72" i="3"/>
  <c r="CY71" i="3"/>
  <c r="CF71" i="3"/>
  <c r="BM71" i="3"/>
  <c r="AT71" i="3"/>
  <c r="CY70" i="3"/>
  <c r="CF70" i="3"/>
  <c r="BM70" i="3"/>
  <c r="AT70" i="3"/>
  <c r="CY69" i="3"/>
  <c r="CF69" i="3"/>
  <c r="BM69" i="3"/>
  <c r="AT69" i="3"/>
  <c r="CY68" i="3"/>
  <c r="CF68" i="3"/>
  <c r="BM68" i="3"/>
  <c r="AT68" i="3"/>
  <c r="CY67" i="3"/>
  <c r="CF67" i="3"/>
  <c r="BM67" i="3"/>
  <c r="AT67" i="3"/>
  <c r="CY66" i="3"/>
  <c r="CF66" i="3"/>
  <c r="BM66" i="3"/>
  <c r="AT66" i="3"/>
  <c r="CY65" i="3"/>
  <c r="CF65" i="3"/>
  <c r="BM65" i="3"/>
  <c r="AT65" i="3"/>
  <c r="CY64" i="3"/>
  <c r="CF64" i="3"/>
  <c r="BM64" i="3"/>
  <c r="AT64" i="3"/>
  <c r="CY63" i="3"/>
  <c r="CF63" i="3"/>
  <c r="BM63" i="3"/>
  <c r="AT63" i="3"/>
  <c r="CY62" i="3"/>
  <c r="CF62" i="3"/>
  <c r="BM62" i="3"/>
  <c r="AT62" i="3"/>
  <c r="CY61" i="3"/>
  <c r="CF61" i="3"/>
  <c r="BM61" i="3"/>
  <c r="AT61" i="3"/>
  <c r="CY60" i="3"/>
  <c r="CF60" i="3"/>
  <c r="BM60" i="3"/>
  <c r="AT60" i="3"/>
  <c r="CY59" i="3"/>
  <c r="CF59" i="3"/>
  <c r="BM59" i="3"/>
  <c r="AT59" i="3"/>
  <c r="CY58" i="3"/>
  <c r="CF58" i="3"/>
  <c r="BM58" i="3"/>
  <c r="AT58" i="3"/>
  <c r="CY57" i="3"/>
  <c r="CF57" i="3"/>
  <c r="BM57" i="3"/>
  <c r="AT57" i="3"/>
  <c r="CY56" i="3"/>
  <c r="CF56" i="3"/>
  <c r="BM56" i="3"/>
  <c r="AT56" i="3"/>
  <c r="CY55" i="3"/>
  <c r="CF55" i="3"/>
  <c r="BM55" i="3"/>
  <c r="AT55" i="3"/>
  <c r="CY54" i="3"/>
  <c r="CF54" i="3"/>
  <c r="BM54" i="3"/>
  <c r="AT54" i="3"/>
  <c r="CY53" i="3"/>
  <c r="CF53" i="3"/>
  <c r="BM53" i="3"/>
  <c r="AT53" i="3"/>
  <c r="CY52" i="3"/>
  <c r="CF52" i="3"/>
  <c r="BM52" i="3"/>
  <c r="AT52" i="3"/>
  <c r="CY51" i="3"/>
  <c r="CF51" i="3"/>
  <c r="BM51" i="3"/>
  <c r="AT51" i="3"/>
  <c r="CY50" i="3"/>
  <c r="CF50" i="3"/>
  <c r="BM50" i="3"/>
  <c r="AT50" i="3"/>
  <c r="CY49" i="3"/>
  <c r="CF49" i="3"/>
  <c r="BM49" i="3"/>
  <c r="AT49" i="3"/>
  <c r="CY48" i="3"/>
  <c r="CF48" i="3"/>
  <c r="BM48" i="3"/>
  <c r="AT48" i="3"/>
  <c r="CY47" i="3"/>
  <c r="CF47" i="3"/>
  <c r="BM47" i="3"/>
  <c r="AT47" i="3"/>
  <c r="CY46" i="3"/>
  <c r="CF46" i="3"/>
  <c r="BM46" i="3"/>
  <c r="AT46" i="3"/>
  <c r="CY45" i="3"/>
  <c r="CF45" i="3"/>
  <c r="BM45" i="3"/>
  <c r="AT45" i="3"/>
  <c r="CY44" i="3"/>
  <c r="CF44" i="3"/>
  <c r="BM44" i="3"/>
  <c r="AT44" i="3"/>
  <c r="CY43" i="3"/>
  <c r="CF43" i="3"/>
  <c r="BM43" i="3"/>
  <c r="AT43" i="3"/>
  <c r="CY42" i="3"/>
  <c r="CF42" i="3"/>
  <c r="BM42" i="3"/>
  <c r="AT42" i="3"/>
  <c r="CY41" i="3"/>
  <c r="CF41" i="3"/>
  <c r="BM41" i="3"/>
  <c r="AT41" i="3"/>
  <c r="CY40" i="3"/>
  <c r="CF40" i="3"/>
  <c r="BM40" i="3"/>
  <c r="AT40" i="3"/>
  <c r="CY39" i="3"/>
  <c r="CF39" i="3"/>
  <c r="BM39" i="3"/>
  <c r="AT39" i="3"/>
  <c r="CY38" i="3"/>
  <c r="CF38" i="3"/>
  <c r="BM38" i="3"/>
  <c r="AT38" i="3"/>
  <c r="CY37" i="3"/>
  <c r="CF37" i="3"/>
  <c r="BM37" i="3"/>
  <c r="AT37" i="3"/>
  <c r="CY36" i="3"/>
  <c r="CF36" i="3"/>
  <c r="BM36" i="3"/>
  <c r="AT36" i="3"/>
  <c r="CY35" i="3"/>
  <c r="CF35" i="3"/>
  <c r="BM35" i="3"/>
  <c r="AT35" i="3"/>
  <c r="CY33" i="3"/>
  <c r="CF33" i="3"/>
  <c r="BM33" i="3"/>
  <c r="AT33" i="3"/>
  <c r="CY32" i="3"/>
  <c r="CF32" i="3"/>
  <c r="BM32" i="3"/>
  <c r="AT32" i="3"/>
  <c r="CY31" i="3"/>
  <c r="CF31" i="3"/>
  <c r="BM31" i="3"/>
  <c r="AT31" i="3"/>
  <c r="CY30" i="3"/>
  <c r="CF30" i="3"/>
  <c r="BM30" i="3"/>
  <c r="AT30" i="3"/>
  <c r="CY29" i="3"/>
  <c r="CF29" i="3"/>
  <c r="BM29" i="3"/>
  <c r="AT29" i="3"/>
  <c r="CY28" i="3"/>
  <c r="CF28" i="3"/>
  <c r="BM28" i="3"/>
  <c r="AT28" i="3"/>
  <c r="CY27" i="3"/>
  <c r="CF27" i="3"/>
  <c r="BM27" i="3"/>
  <c r="AT27" i="3"/>
  <c r="CY26" i="3"/>
  <c r="CF26" i="3"/>
  <c r="BM26" i="3"/>
  <c r="AT26" i="3"/>
  <c r="CY25" i="3"/>
  <c r="CF25" i="3"/>
  <c r="BM25" i="3"/>
  <c r="AT25" i="3"/>
  <c r="CY24" i="3"/>
  <c r="CF24" i="3"/>
  <c r="BM24" i="3"/>
  <c r="AT24" i="3"/>
  <c r="CY23" i="3"/>
  <c r="CF23" i="3"/>
  <c r="BM23" i="3"/>
  <c r="AT23" i="3"/>
  <c r="CY22" i="3"/>
  <c r="CF22" i="3"/>
  <c r="BM22" i="3"/>
  <c r="AT22" i="3"/>
  <c r="CY21" i="3"/>
  <c r="CF21" i="3"/>
  <c r="BM21" i="3"/>
  <c r="AT21" i="3"/>
  <c r="CY20" i="3"/>
  <c r="CF20" i="3"/>
  <c r="BM20" i="3"/>
  <c r="AT20" i="3"/>
  <c r="CY19" i="3"/>
  <c r="CF19" i="3"/>
  <c r="BM19" i="3"/>
  <c r="AT19" i="3"/>
  <c r="CY18" i="3"/>
  <c r="CF18" i="3"/>
  <c r="BM18" i="3"/>
  <c r="AT18" i="3"/>
  <c r="CY17" i="3"/>
  <c r="CF17" i="3"/>
  <c r="BM17" i="3"/>
  <c r="AT17" i="3"/>
  <c r="CY16" i="3"/>
  <c r="CF16" i="3"/>
  <c r="BM16" i="3"/>
  <c r="AT16" i="3"/>
  <c r="CY15" i="3"/>
  <c r="CF15" i="3"/>
  <c r="BM15" i="3"/>
  <c r="AT15" i="3"/>
  <c r="CY14" i="3"/>
  <c r="CF14" i="3"/>
  <c r="BM14" i="3"/>
  <c r="AT14" i="3"/>
  <c r="CY13" i="3"/>
  <c r="CF13" i="3"/>
  <c r="BM13" i="3"/>
  <c r="AT13" i="3"/>
  <c r="BM12" i="3"/>
  <c r="CF12" i="3"/>
  <c r="CY12" i="3"/>
  <c r="DT9" i="3"/>
  <c r="DT34" i="3" s="1"/>
  <c r="DS2" i="3"/>
  <c r="AU8" i="3"/>
  <c r="AB8" i="3"/>
  <c r="AC8" i="3" s="1"/>
  <c r="AD8" i="3" s="1"/>
  <c r="AE8" i="3" s="1"/>
  <c r="AF8" i="3" s="1"/>
  <c r="AV11" i="3"/>
  <c r="BO11" i="3"/>
  <c r="CH11" i="3"/>
  <c r="DA11" i="3"/>
  <c r="AE11" i="3"/>
  <c r="AH11" i="3" s="1"/>
  <c r="AK11" i="3" s="1"/>
  <c r="AF11" i="3"/>
  <c r="AI11" i="3" s="1"/>
  <c r="AL11" i="3" s="1"/>
  <c r="AD11" i="3"/>
  <c r="AG11" i="3" s="1"/>
  <c r="AJ11" i="3" s="1"/>
  <c r="GN11" i="3"/>
  <c r="GO11" i="3" s="1"/>
  <c r="GP11" i="3" s="1"/>
  <c r="GQ11" i="3" s="1"/>
  <c r="GR11" i="3" s="1"/>
  <c r="GS11" i="3" s="1"/>
  <c r="GT11" i="3" s="1"/>
  <c r="GU11" i="3" s="1"/>
  <c r="GV11" i="3" s="1"/>
  <c r="GW11" i="3" s="1"/>
  <c r="GX11" i="3" s="1"/>
  <c r="GY11" i="3" s="1"/>
  <c r="GZ11" i="3" s="1"/>
  <c r="HA11" i="3" s="1"/>
  <c r="HB11" i="3" s="1"/>
  <c r="HC11" i="3" s="1"/>
  <c r="HD11" i="3" s="1"/>
  <c r="FV11" i="3"/>
  <c r="FW11" i="3" s="1"/>
  <c r="FX11" i="3" s="1"/>
  <c r="FY11" i="3" s="1"/>
  <c r="FZ11" i="3" s="1"/>
  <c r="GA11" i="3" s="1"/>
  <c r="GB11" i="3" s="1"/>
  <c r="GC11" i="3" s="1"/>
  <c r="GD11" i="3" s="1"/>
  <c r="GE11" i="3" s="1"/>
  <c r="GF11" i="3" s="1"/>
  <c r="GG11" i="3" s="1"/>
  <c r="GH11" i="3" s="1"/>
  <c r="GI11" i="3" s="1"/>
  <c r="GJ11" i="3" s="1"/>
  <c r="GK11" i="3" s="1"/>
  <c r="GL11" i="3" s="1"/>
  <c r="FD11" i="3"/>
  <c r="FE11" i="3" s="1"/>
  <c r="FF11" i="3" s="1"/>
  <c r="FG11" i="3" s="1"/>
  <c r="FH11" i="3" s="1"/>
  <c r="FI11" i="3" s="1"/>
  <c r="FJ11" i="3" s="1"/>
  <c r="FK11" i="3" s="1"/>
  <c r="FL11" i="3" s="1"/>
  <c r="FM11" i="3" s="1"/>
  <c r="FN11" i="3" s="1"/>
  <c r="FO11" i="3" s="1"/>
  <c r="FP11" i="3" s="1"/>
  <c r="FQ11" i="3" s="1"/>
  <c r="FR11" i="3" s="1"/>
  <c r="FS11" i="3" s="1"/>
  <c r="FT11" i="3" s="1"/>
  <c r="EK9" i="3"/>
  <c r="EK34" i="3" s="1"/>
  <c r="EL11" i="3"/>
  <c r="EM11" i="3" s="1"/>
  <c r="EN11" i="3" s="1"/>
  <c r="EO11" i="3" s="1"/>
  <c r="EP11" i="3" s="1"/>
  <c r="EQ11" i="3" s="1"/>
  <c r="ER11" i="3" s="1"/>
  <c r="ES11" i="3" s="1"/>
  <c r="ET11" i="3" s="1"/>
  <c r="EU11" i="3" s="1"/>
  <c r="EV11" i="3" s="1"/>
  <c r="EW11" i="3" s="1"/>
  <c r="EX11" i="3" s="1"/>
  <c r="EY11" i="3" s="1"/>
  <c r="EZ11" i="3" s="1"/>
  <c r="FA11" i="3" s="1"/>
  <c r="FB11" i="3" s="1"/>
  <c r="DT11" i="3"/>
  <c r="DU11" i="3" s="1"/>
  <c r="DV11" i="3" s="1"/>
  <c r="DW11" i="3" s="1"/>
  <c r="DX11" i="3" s="1"/>
  <c r="DY11" i="3" s="1"/>
  <c r="DZ11" i="3" s="1"/>
  <c r="EA11" i="3" s="1"/>
  <c r="EB11" i="3" s="1"/>
  <c r="EC11" i="3" s="1"/>
  <c r="ED11" i="3" s="1"/>
  <c r="EE11" i="3" s="1"/>
  <c r="EF11" i="3" s="1"/>
  <c r="EG11" i="3" s="1"/>
  <c r="EH11" i="3" s="1"/>
  <c r="EI11" i="3" s="1"/>
  <c r="EJ11" i="3" s="1"/>
  <c r="A13" i="3"/>
  <c r="AU34" i="3" l="1"/>
  <c r="G6" i="2"/>
  <c r="F5" i="2"/>
  <c r="EK93" i="3"/>
  <c r="EK135" i="3"/>
  <c r="EK133" i="3"/>
  <c r="EK129" i="3"/>
  <c r="EK128" i="3"/>
  <c r="EK132" i="3"/>
  <c r="EK134" i="3"/>
  <c r="EK130" i="3"/>
  <c r="AU128" i="3"/>
  <c r="AU134" i="3"/>
  <c r="AU132" i="3"/>
  <c r="AU135" i="3"/>
  <c r="DS135" i="3" s="1"/>
  <c r="AU131" i="3"/>
  <c r="AU129" i="3"/>
  <c r="AU130" i="3"/>
  <c r="DT134" i="3"/>
  <c r="DT130" i="3"/>
  <c r="DT129" i="3"/>
  <c r="DT132" i="3"/>
  <c r="DT133" i="3"/>
  <c r="DT131" i="3"/>
  <c r="HH93" i="3"/>
  <c r="IC93" i="3" s="1"/>
  <c r="HH132" i="3"/>
  <c r="IC132" i="3" s="1"/>
  <c r="HH129" i="3"/>
  <c r="IC129" i="3" s="1"/>
  <c r="HH128" i="3"/>
  <c r="IC128" i="3" s="1"/>
  <c r="HH130" i="3"/>
  <c r="IC130" i="3" s="1"/>
  <c r="HH135" i="3"/>
  <c r="IC135" i="3" s="1"/>
  <c r="HH131" i="3"/>
  <c r="IC131" i="3" s="1"/>
  <c r="HH134" i="3"/>
  <c r="IC134" i="3" s="1"/>
  <c r="DS128" i="3"/>
  <c r="AU93" i="3"/>
  <c r="DS93" i="3" s="1"/>
  <c r="AU119" i="3"/>
  <c r="AU86" i="3"/>
  <c r="AU118" i="3"/>
  <c r="KX11" i="3"/>
  <c r="KY11" i="3" s="1"/>
  <c r="KZ11" i="3" s="1"/>
  <c r="LA11" i="3" s="1"/>
  <c r="LB11" i="3" s="1"/>
  <c r="LC11" i="3" s="1"/>
  <c r="LD11" i="3" s="1"/>
  <c r="LE11" i="3" s="1"/>
  <c r="LF11" i="3" s="1"/>
  <c r="LG11" i="3" s="1"/>
  <c r="EK119" i="3"/>
  <c r="EK118" i="3"/>
  <c r="DT86" i="3"/>
  <c r="DT118" i="3"/>
  <c r="HH118" i="3"/>
  <c r="IC118" i="3" s="1"/>
  <c r="HH126" i="3"/>
  <c r="IC126" i="3" s="1"/>
  <c r="HH124" i="3"/>
  <c r="IC124" i="3" s="1"/>
  <c r="HH125" i="3"/>
  <c r="IC125" i="3" s="1"/>
  <c r="HH123" i="3"/>
  <c r="IC123" i="3" s="1"/>
  <c r="HH86" i="3"/>
  <c r="IC86" i="3" s="1"/>
  <c r="HH119" i="3"/>
  <c r="IC119" i="3" s="1"/>
  <c r="DT227" i="3"/>
  <c r="DT193" i="3"/>
  <c r="DT124" i="3"/>
  <c r="DT138" i="3"/>
  <c r="DT198" i="3"/>
  <c r="DT194" i="3"/>
  <c r="DT162" i="3"/>
  <c r="DT139" i="3"/>
  <c r="DT188" i="3"/>
  <c r="DT179" i="3"/>
  <c r="DT126" i="3"/>
  <c r="DT137" i="3"/>
  <c r="DT191" i="3"/>
  <c r="DT201" i="3"/>
  <c r="DT165" i="3"/>
  <c r="DT230" i="3"/>
  <c r="DT136" i="3"/>
  <c r="DT229" i="3"/>
  <c r="DT141" i="3"/>
  <c r="DT151" i="3"/>
  <c r="DT125" i="3"/>
  <c r="DT143" i="3"/>
  <c r="DT168" i="3"/>
  <c r="DT155" i="3"/>
  <c r="DT152" i="3"/>
  <c r="DT221" i="3"/>
  <c r="DT123" i="3"/>
  <c r="DT140" i="3"/>
  <c r="DT166" i="3"/>
  <c r="DT144" i="3"/>
  <c r="DT154" i="3"/>
  <c r="DT145" i="3"/>
  <c r="DT157" i="3"/>
  <c r="DT149" i="3"/>
  <c r="DT156" i="3"/>
  <c r="DT147" i="3"/>
  <c r="DT158" i="3"/>
  <c r="DT142" i="3"/>
  <c r="DT169" i="3"/>
  <c r="DT122" i="3"/>
  <c r="DT173" i="3"/>
  <c r="DT170" i="3"/>
  <c r="DT183" i="3"/>
  <c r="DT190" i="3"/>
  <c r="DT177" i="3"/>
  <c r="DT159" i="3"/>
  <c r="DT150" i="3"/>
  <c r="DT164" i="3"/>
  <c r="DT163" i="3"/>
  <c r="DT148" i="3"/>
  <c r="DT171" i="3"/>
  <c r="DT160" i="3"/>
  <c r="DT175" i="3"/>
  <c r="DT181" i="3"/>
  <c r="DT186" i="3"/>
  <c r="DT211" i="3"/>
  <c r="DT178" i="3"/>
  <c r="DT203" i="3"/>
  <c r="DT207" i="3"/>
  <c r="DT185" i="3"/>
  <c r="DT206" i="3"/>
  <c r="DT161" i="3"/>
  <c r="DT180" i="3"/>
  <c r="DT220" i="3"/>
  <c r="DT204" i="3"/>
  <c r="DT195" i="3"/>
  <c r="DT196" i="3"/>
  <c r="DT184" i="3"/>
  <c r="DT146" i="3"/>
  <c r="DT200" i="3"/>
  <c r="DT217" i="3"/>
  <c r="DT167" i="3"/>
  <c r="DT215" i="3"/>
  <c r="DT205" i="3"/>
  <c r="DT127" i="3"/>
  <c r="DT192" i="3"/>
  <c r="DT176" i="3"/>
  <c r="DT153" i="3"/>
  <c r="DT172" i="3"/>
  <c r="DT197" i="3"/>
  <c r="DT219" i="3"/>
  <c r="DT216" i="3"/>
  <c r="DT228" i="3"/>
  <c r="DT224" i="3"/>
  <c r="DT226" i="3"/>
  <c r="DT231" i="3"/>
  <c r="DT189" i="3"/>
  <c r="DT214" i="3"/>
  <c r="DT213" i="3"/>
  <c r="DT199" i="3"/>
  <c r="DT225" i="3"/>
  <c r="DT174" i="3"/>
  <c r="DT212" i="3"/>
  <c r="DT187" i="3"/>
  <c r="DT209" i="3"/>
  <c r="DT223" i="3"/>
  <c r="DT210" i="3"/>
  <c r="DT218" i="3"/>
  <c r="DT208" i="3"/>
  <c r="DT202" i="3"/>
  <c r="DT222" i="3"/>
  <c r="DT182" i="3"/>
  <c r="DT121" i="3"/>
  <c r="EK167" i="3"/>
  <c r="EK149" i="3"/>
  <c r="EK148" i="3"/>
  <c r="EK140" i="3"/>
  <c r="EK145" i="3"/>
  <c r="EK192" i="3"/>
  <c r="EK165" i="3"/>
  <c r="EK122" i="3"/>
  <c r="EK138" i="3"/>
  <c r="EK142" i="3"/>
  <c r="EK123" i="3"/>
  <c r="EK220" i="3"/>
  <c r="EK137" i="3"/>
  <c r="EK126" i="3"/>
  <c r="EK150" i="3"/>
  <c r="EK151" i="3"/>
  <c r="EK146" i="3"/>
  <c r="EK156" i="3"/>
  <c r="EK169" i="3"/>
  <c r="EK152" i="3"/>
  <c r="EK160" i="3"/>
  <c r="EK143" i="3"/>
  <c r="EK147" i="3"/>
  <c r="EK159" i="3"/>
  <c r="EK158" i="3"/>
  <c r="EK222" i="3"/>
  <c r="EK127" i="3"/>
  <c r="EK144" i="3"/>
  <c r="EK136" i="3"/>
  <c r="EK154" i="3"/>
  <c r="EK125" i="3"/>
  <c r="EK139" i="3"/>
  <c r="EK121" i="3"/>
  <c r="EK177" i="3"/>
  <c r="EK182" i="3"/>
  <c r="EK173" i="3"/>
  <c r="EK163" i="3"/>
  <c r="EK141" i="3"/>
  <c r="EK161" i="3"/>
  <c r="EK178" i="3"/>
  <c r="EK166" i="3"/>
  <c r="EK179" i="3"/>
  <c r="EK153" i="3"/>
  <c r="EK172" i="3"/>
  <c r="EK168" i="3"/>
  <c r="EK155" i="3"/>
  <c r="EK162" i="3"/>
  <c r="EK170" i="3"/>
  <c r="EK175" i="3"/>
  <c r="EK197" i="3"/>
  <c r="EK171" i="3"/>
  <c r="EK186" i="3"/>
  <c r="EK188" i="3"/>
  <c r="EK193" i="3"/>
  <c r="EK202" i="3"/>
  <c r="EK124" i="3"/>
  <c r="EK157" i="3"/>
  <c r="EK210" i="3"/>
  <c r="EK200" i="3"/>
  <c r="EK189" i="3"/>
  <c r="EK205" i="3"/>
  <c r="EK180" i="3"/>
  <c r="EK183" i="3"/>
  <c r="EK213" i="3"/>
  <c r="EK224" i="3"/>
  <c r="EK206" i="3"/>
  <c r="EK176" i="3"/>
  <c r="EK174" i="3"/>
  <c r="EK196" i="3"/>
  <c r="EK181" i="3"/>
  <c r="EK187" i="3"/>
  <c r="EK216" i="3"/>
  <c r="EK190" i="3"/>
  <c r="EK203" i="3"/>
  <c r="EK198" i="3"/>
  <c r="EK230" i="3"/>
  <c r="EK214" i="3"/>
  <c r="EK194" i="3"/>
  <c r="EK212" i="3"/>
  <c r="EK191" i="3"/>
  <c r="EK185" i="3"/>
  <c r="EK199" i="3"/>
  <c r="EK215" i="3"/>
  <c r="EK164" i="3"/>
  <c r="EK218" i="3"/>
  <c r="EK207" i="3"/>
  <c r="EK208" i="3"/>
  <c r="EK226" i="3"/>
  <c r="EK184" i="3"/>
  <c r="EK231" i="3"/>
  <c r="EK211" i="3"/>
  <c r="EK221" i="3"/>
  <c r="EK228" i="3"/>
  <c r="EK229" i="3"/>
  <c r="EK227" i="3"/>
  <c r="EK225" i="3"/>
  <c r="EK217" i="3"/>
  <c r="EK201" i="3"/>
  <c r="EK219" i="3"/>
  <c r="EK204" i="3"/>
  <c r="EK209" i="3"/>
  <c r="EK223" i="3"/>
  <c r="EK195" i="3"/>
  <c r="AU96" i="3"/>
  <c r="AU95" i="3"/>
  <c r="AE68" i="20"/>
  <c r="A69" i="20"/>
  <c r="AG69" i="20" s="1"/>
  <c r="BB69" i="20" s="1"/>
  <c r="AF68" i="20"/>
  <c r="HH85" i="3"/>
  <c r="IC85" i="3" s="1"/>
  <c r="HH97" i="3"/>
  <c r="IC97" i="3" s="1"/>
  <c r="HH96" i="3"/>
  <c r="IC96" i="3" s="1"/>
  <c r="AU85" i="3"/>
  <c r="HI11" i="3"/>
  <c r="HI34" i="3" s="1"/>
  <c r="ID34" i="3" s="1"/>
  <c r="AU84" i="3"/>
  <c r="DS84" i="3" s="1"/>
  <c r="FC9" i="3"/>
  <c r="DU9" i="3"/>
  <c r="DU34" i="3" s="1"/>
  <c r="DO100" i="3"/>
  <c r="CP100" i="3"/>
  <c r="CX100" i="3"/>
  <c r="DH100" i="3"/>
  <c r="DP100" i="3"/>
  <c r="CQ100" i="3"/>
  <c r="DI100" i="3"/>
  <c r="DQ100" i="3"/>
  <c r="CR100" i="3"/>
  <c r="DJ100" i="3"/>
  <c r="CS100" i="3"/>
  <c r="DK100" i="3"/>
  <c r="CT100" i="3"/>
  <c r="DL100" i="3"/>
  <c r="CU100" i="3"/>
  <c r="DM100" i="3"/>
  <c r="CV100" i="3"/>
  <c r="DN100" i="3"/>
  <c r="CO100" i="3"/>
  <c r="CW100" i="3"/>
  <c r="CA100" i="3"/>
  <c r="BF100" i="3"/>
  <c r="BZ100" i="3"/>
  <c r="BE100" i="3"/>
  <c r="BY100" i="3"/>
  <c r="BL100" i="3"/>
  <c r="BD100" i="3"/>
  <c r="BX100" i="3"/>
  <c r="BK100" i="3"/>
  <c r="BC100" i="3"/>
  <c r="CE100" i="3"/>
  <c r="BW100" i="3"/>
  <c r="BJ100" i="3"/>
  <c r="CD100" i="3"/>
  <c r="BV100" i="3"/>
  <c r="BI100" i="3"/>
  <c r="CC100" i="3"/>
  <c r="BH100" i="3"/>
  <c r="CB100" i="3"/>
  <c r="BG100" i="3"/>
  <c r="DK102" i="3"/>
  <c r="CT102" i="3"/>
  <c r="DL102" i="3"/>
  <c r="CU102" i="3"/>
  <c r="DM102" i="3"/>
  <c r="CV102" i="3"/>
  <c r="DN102" i="3"/>
  <c r="CO102" i="3"/>
  <c r="CW102" i="3"/>
  <c r="DO102" i="3"/>
  <c r="CP102" i="3"/>
  <c r="CX102" i="3"/>
  <c r="DH102" i="3"/>
  <c r="DP102" i="3"/>
  <c r="CQ102" i="3"/>
  <c r="DI102" i="3"/>
  <c r="DQ102" i="3"/>
  <c r="CR102" i="3"/>
  <c r="DJ102" i="3"/>
  <c r="CS102" i="3"/>
  <c r="CE102" i="3"/>
  <c r="BW102" i="3"/>
  <c r="BJ102" i="3"/>
  <c r="CD102" i="3"/>
  <c r="BV102" i="3"/>
  <c r="BI102" i="3"/>
  <c r="CC102" i="3"/>
  <c r="BH102" i="3"/>
  <c r="CB102" i="3"/>
  <c r="BG102" i="3"/>
  <c r="CA102" i="3"/>
  <c r="BF102" i="3"/>
  <c r="BZ102" i="3"/>
  <c r="BE102" i="3"/>
  <c r="BY102" i="3"/>
  <c r="BL102" i="3"/>
  <c r="BD102" i="3"/>
  <c r="BX102" i="3"/>
  <c r="BK102" i="3"/>
  <c r="BC102" i="3"/>
  <c r="DO120" i="3"/>
  <c r="DH120" i="3"/>
  <c r="DP120" i="3"/>
  <c r="DI120" i="3"/>
  <c r="DQ120" i="3"/>
  <c r="DJ120" i="3"/>
  <c r="DK120" i="3"/>
  <c r="DL120" i="3"/>
  <c r="DM120" i="3"/>
  <c r="DN120" i="3"/>
  <c r="CQ120" i="3"/>
  <c r="CA120" i="3"/>
  <c r="BF120" i="3"/>
  <c r="CR120" i="3"/>
  <c r="BZ120" i="3"/>
  <c r="BE120" i="3"/>
  <c r="CS120" i="3"/>
  <c r="BY120" i="3"/>
  <c r="BL120" i="3"/>
  <c r="BD120" i="3"/>
  <c r="CT120" i="3"/>
  <c r="BX120" i="3"/>
  <c r="BK120" i="3"/>
  <c r="BC120" i="3"/>
  <c r="CU120" i="3"/>
  <c r="CE120" i="3"/>
  <c r="BW120" i="3"/>
  <c r="BJ120" i="3"/>
  <c r="CV120" i="3"/>
  <c r="CD120" i="3"/>
  <c r="BV120" i="3"/>
  <c r="BI120" i="3"/>
  <c r="CO120" i="3"/>
  <c r="CW120" i="3"/>
  <c r="CC120" i="3"/>
  <c r="BH120" i="3"/>
  <c r="CP120" i="3"/>
  <c r="CX120" i="3"/>
  <c r="CB120" i="3"/>
  <c r="BG120" i="3"/>
  <c r="DI99" i="3"/>
  <c r="DQ99" i="3"/>
  <c r="CR99" i="3"/>
  <c r="DJ99" i="3"/>
  <c r="CS99" i="3"/>
  <c r="DK99" i="3"/>
  <c r="CT99" i="3"/>
  <c r="DL99" i="3"/>
  <c r="CU99" i="3"/>
  <c r="DM99" i="3"/>
  <c r="CV99" i="3"/>
  <c r="DN99" i="3"/>
  <c r="CO99" i="3"/>
  <c r="CW99" i="3"/>
  <c r="DO99" i="3"/>
  <c r="CP99" i="3"/>
  <c r="CX99" i="3"/>
  <c r="DH99" i="3"/>
  <c r="DP99" i="3"/>
  <c r="CQ99" i="3"/>
  <c r="CC99" i="3"/>
  <c r="BH99" i="3"/>
  <c r="CB99" i="3"/>
  <c r="BG99" i="3"/>
  <c r="CA99" i="3"/>
  <c r="BF99" i="3"/>
  <c r="BZ99" i="3"/>
  <c r="BE99" i="3"/>
  <c r="BY99" i="3"/>
  <c r="BL99" i="3"/>
  <c r="BD99" i="3"/>
  <c r="BX99" i="3"/>
  <c r="BK99" i="3"/>
  <c r="BC99" i="3"/>
  <c r="CE99" i="3"/>
  <c r="BW99" i="3"/>
  <c r="BJ99" i="3"/>
  <c r="CD99" i="3"/>
  <c r="BV99" i="3"/>
  <c r="BI99" i="3"/>
  <c r="DM101" i="3"/>
  <c r="CV101" i="3"/>
  <c r="DN101" i="3"/>
  <c r="CO101" i="3"/>
  <c r="CW101" i="3"/>
  <c r="DO101" i="3"/>
  <c r="CP101" i="3"/>
  <c r="CX101" i="3"/>
  <c r="DH101" i="3"/>
  <c r="DP101" i="3"/>
  <c r="CQ101" i="3"/>
  <c r="DI101" i="3"/>
  <c r="DQ101" i="3"/>
  <c r="CR101" i="3"/>
  <c r="DJ101" i="3"/>
  <c r="CS101" i="3"/>
  <c r="DK101" i="3"/>
  <c r="CT101" i="3"/>
  <c r="DL101" i="3"/>
  <c r="CU101" i="3"/>
  <c r="BY101" i="3"/>
  <c r="BL101" i="3"/>
  <c r="BD101" i="3"/>
  <c r="BX101" i="3"/>
  <c r="BK101" i="3"/>
  <c r="BC101" i="3"/>
  <c r="CE101" i="3"/>
  <c r="BW101" i="3"/>
  <c r="BJ101" i="3"/>
  <c r="CD101" i="3"/>
  <c r="BV101" i="3"/>
  <c r="BI101" i="3"/>
  <c r="CC101" i="3"/>
  <c r="BH101" i="3"/>
  <c r="CB101" i="3"/>
  <c r="BG101" i="3"/>
  <c r="CA101" i="3"/>
  <c r="BF101" i="3"/>
  <c r="BZ101" i="3"/>
  <c r="BE101" i="3"/>
  <c r="DM109" i="3"/>
  <c r="CV109" i="3"/>
  <c r="DN109" i="3"/>
  <c r="CO109" i="3"/>
  <c r="CW109" i="3"/>
  <c r="DO109" i="3"/>
  <c r="CP109" i="3"/>
  <c r="CX109" i="3"/>
  <c r="DH109" i="3"/>
  <c r="DP109" i="3"/>
  <c r="CQ109" i="3"/>
  <c r="DI109" i="3"/>
  <c r="DQ109" i="3"/>
  <c r="CR109" i="3"/>
  <c r="DJ109" i="3"/>
  <c r="CS109" i="3"/>
  <c r="DK109" i="3"/>
  <c r="CT109" i="3"/>
  <c r="DL109" i="3"/>
  <c r="CU109" i="3"/>
  <c r="BY109" i="3"/>
  <c r="BL109" i="3"/>
  <c r="BX109" i="3"/>
  <c r="BK109" i="3"/>
  <c r="CE109" i="3"/>
  <c r="BW109" i="3"/>
  <c r="BJ109" i="3"/>
  <c r="CD109" i="3"/>
  <c r="BV109" i="3"/>
  <c r="BI109" i="3"/>
  <c r="CC109" i="3"/>
  <c r="BH109" i="3"/>
  <c r="CB109" i="3"/>
  <c r="BG109" i="3"/>
  <c r="CA109" i="3"/>
  <c r="BF109" i="3"/>
  <c r="BZ109" i="3"/>
  <c r="DM117" i="3"/>
  <c r="CV117" i="3"/>
  <c r="DN117" i="3"/>
  <c r="CO117" i="3"/>
  <c r="CW117" i="3"/>
  <c r="DO117" i="3"/>
  <c r="CP117" i="3"/>
  <c r="CX117" i="3"/>
  <c r="DH117" i="3"/>
  <c r="DP117" i="3"/>
  <c r="CQ117" i="3"/>
  <c r="DI117" i="3"/>
  <c r="DQ117" i="3"/>
  <c r="CR117" i="3"/>
  <c r="DJ117" i="3"/>
  <c r="CS117" i="3"/>
  <c r="DK117" i="3"/>
  <c r="DL117" i="3"/>
  <c r="CU117" i="3"/>
  <c r="CT117" i="3"/>
  <c r="BY117" i="3"/>
  <c r="BL117" i="3"/>
  <c r="BD117" i="3"/>
  <c r="BX117" i="3"/>
  <c r="BK117" i="3"/>
  <c r="BC117" i="3"/>
  <c r="CE117" i="3"/>
  <c r="BW117" i="3"/>
  <c r="BJ117" i="3"/>
  <c r="CD117" i="3"/>
  <c r="BV117" i="3"/>
  <c r="BI117" i="3"/>
  <c r="CC117" i="3"/>
  <c r="BH117" i="3"/>
  <c r="CB117" i="3"/>
  <c r="BG117" i="3"/>
  <c r="CA117" i="3"/>
  <c r="BF117" i="3"/>
  <c r="BZ117" i="3"/>
  <c r="BE117" i="3"/>
  <c r="BP21" i="2"/>
  <c r="BQ20" i="2"/>
  <c r="BR20" i="2" s="1"/>
  <c r="BP35" i="2"/>
  <c r="BQ34" i="2"/>
  <c r="BR34" i="2" s="1"/>
  <c r="DL87" i="3"/>
  <c r="CS87" i="3"/>
  <c r="CC87" i="3"/>
  <c r="BJ87" i="3"/>
  <c r="DM87" i="3"/>
  <c r="CT87" i="3"/>
  <c r="CB87" i="3"/>
  <c r="BI87" i="3"/>
  <c r="DN87" i="3"/>
  <c r="CU87" i="3"/>
  <c r="CA87" i="3"/>
  <c r="BH87" i="3"/>
  <c r="DO87" i="3"/>
  <c r="CV87" i="3"/>
  <c r="BZ87" i="3"/>
  <c r="BG87" i="3"/>
  <c r="DH87" i="3"/>
  <c r="DP87" i="3"/>
  <c r="CO87" i="3"/>
  <c r="CW87" i="3"/>
  <c r="BY87" i="3"/>
  <c r="BF87" i="3"/>
  <c r="DI87" i="3"/>
  <c r="DQ87" i="3"/>
  <c r="CP87" i="3"/>
  <c r="CX87" i="3"/>
  <c r="BX87" i="3"/>
  <c r="BE87" i="3"/>
  <c r="DJ87" i="3"/>
  <c r="CQ87" i="3"/>
  <c r="CE87" i="3"/>
  <c r="BW87" i="3"/>
  <c r="BL87" i="3"/>
  <c r="BD87" i="3"/>
  <c r="DK87" i="3"/>
  <c r="CR87" i="3"/>
  <c r="CD87" i="3"/>
  <c r="BV87" i="3"/>
  <c r="BK87" i="3"/>
  <c r="BC87" i="3"/>
  <c r="W24" i="9"/>
  <c r="AW11" i="3"/>
  <c r="AU79" i="3"/>
  <c r="AU83" i="3"/>
  <c r="AU91" i="3"/>
  <c r="DE101" i="3"/>
  <c r="CN101" i="3"/>
  <c r="BO101" i="3"/>
  <c r="BA101" i="3"/>
  <c r="CM101" i="3"/>
  <c r="BN101" i="3"/>
  <c r="BB101" i="3"/>
  <c r="DC101" i="3"/>
  <c r="CL101" i="3"/>
  <c r="BU101" i="3"/>
  <c r="AU101" i="3"/>
  <c r="DD101" i="3"/>
  <c r="DA101" i="3"/>
  <c r="CJ101" i="3"/>
  <c r="BS101" i="3"/>
  <c r="AW101" i="3"/>
  <c r="DF101" i="3"/>
  <c r="CG101" i="3"/>
  <c r="BP101" i="3"/>
  <c r="AZ101" i="3"/>
  <c r="CZ101" i="3"/>
  <c r="CI101" i="3"/>
  <c r="BR101" i="3"/>
  <c r="AX101" i="3"/>
  <c r="DG101" i="3"/>
  <c r="CH101" i="3"/>
  <c r="BQ101" i="3"/>
  <c r="AY101" i="3"/>
  <c r="BT101" i="3"/>
  <c r="DB101" i="3"/>
  <c r="CK101" i="3"/>
  <c r="AV101" i="3"/>
  <c r="AU105" i="3"/>
  <c r="DE117" i="3"/>
  <c r="CN117" i="3"/>
  <c r="BO117" i="3"/>
  <c r="BA117" i="3"/>
  <c r="CM117" i="3"/>
  <c r="BN117" i="3"/>
  <c r="BB117" i="3"/>
  <c r="DC117" i="3"/>
  <c r="CL117" i="3"/>
  <c r="BU117" i="3"/>
  <c r="DD117" i="3"/>
  <c r="DA117" i="3"/>
  <c r="CJ117" i="3"/>
  <c r="BS117" i="3"/>
  <c r="AW117" i="3"/>
  <c r="CG117" i="3"/>
  <c r="BP117" i="3"/>
  <c r="CZ117" i="3"/>
  <c r="CI117" i="3"/>
  <c r="BR117" i="3"/>
  <c r="AX117" i="3"/>
  <c r="DG117" i="3"/>
  <c r="CH117" i="3"/>
  <c r="BQ117" i="3"/>
  <c r="AY117" i="3"/>
  <c r="DF117" i="3"/>
  <c r="CK117" i="3"/>
  <c r="AU117" i="3"/>
  <c r="AV117" i="3"/>
  <c r="AZ117" i="3"/>
  <c r="BT117" i="3"/>
  <c r="DB117" i="3"/>
  <c r="AU12" i="3"/>
  <c r="DS12" i="3" s="1"/>
  <c r="AU80" i="3"/>
  <c r="AU82" i="3"/>
  <c r="AU88" i="3"/>
  <c r="AU90" i="3"/>
  <c r="AU92" i="3"/>
  <c r="AU94" i="3"/>
  <c r="DC100" i="3"/>
  <c r="CL100" i="3"/>
  <c r="BU100" i="3"/>
  <c r="AY100" i="3"/>
  <c r="CK100" i="3"/>
  <c r="BT100" i="3"/>
  <c r="AZ100" i="3"/>
  <c r="DA100" i="3"/>
  <c r="CJ100" i="3"/>
  <c r="BS100" i="3"/>
  <c r="BA100" i="3"/>
  <c r="DB100" i="3"/>
  <c r="DG100" i="3"/>
  <c r="CH100" i="3"/>
  <c r="BQ100" i="3"/>
  <c r="AU100" i="3"/>
  <c r="DD100" i="3"/>
  <c r="BN100" i="3"/>
  <c r="AX100" i="3"/>
  <c r="DF100" i="3"/>
  <c r="CG100" i="3"/>
  <c r="BP100" i="3"/>
  <c r="AV100" i="3"/>
  <c r="DE100" i="3"/>
  <c r="CN100" i="3"/>
  <c r="BO100" i="3"/>
  <c r="AW100" i="3"/>
  <c r="CM100" i="3"/>
  <c r="CI100" i="3"/>
  <c r="BR100" i="3"/>
  <c r="BB100" i="3"/>
  <c r="CZ100" i="3"/>
  <c r="DG102" i="3"/>
  <c r="CH102" i="3"/>
  <c r="BQ102" i="3"/>
  <c r="AU102" i="3"/>
  <c r="CG102" i="3"/>
  <c r="BP102" i="3"/>
  <c r="AV102" i="3"/>
  <c r="DE102" i="3"/>
  <c r="CN102" i="3"/>
  <c r="BO102" i="3"/>
  <c r="AW102" i="3"/>
  <c r="DF102" i="3"/>
  <c r="DC102" i="3"/>
  <c r="CL102" i="3"/>
  <c r="BU102" i="3"/>
  <c r="AY102" i="3"/>
  <c r="CI102" i="3"/>
  <c r="BR102" i="3"/>
  <c r="BB102" i="3"/>
  <c r="DB102" i="3"/>
  <c r="CK102" i="3"/>
  <c r="BT102" i="3"/>
  <c r="AZ102" i="3"/>
  <c r="DA102" i="3"/>
  <c r="CJ102" i="3"/>
  <c r="BS102" i="3"/>
  <c r="BA102" i="3"/>
  <c r="CZ102" i="3"/>
  <c r="DD102" i="3"/>
  <c r="BN102" i="3"/>
  <c r="AX102" i="3"/>
  <c r="CM102" i="3"/>
  <c r="AU104" i="3"/>
  <c r="AU106" i="3"/>
  <c r="AU114" i="3"/>
  <c r="AU116" i="3"/>
  <c r="DC120" i="3"/>
  <c r="CL120" i="3"/>
  <c r="BU120" i="3"/>
  <c r="AY120" i="3"/>
  <c r="CK120" i="3"/>
  <c r="BT120" i="3"/>
  <c r="AZ120" i="3"/>
  <c r="DA120" i="3"/>
  <c r="CJ120" i="3"/>
  <c r="BS120" i="3"/>
  <c r="DB120" i="3"/>
  <c r="DG120" i="3"/>
  <c r="CH120" i="3"/>
  <c r="BQ120" i="3"/>
  <c r="AU120" i="3"/>
  <c r="BO120" i="3"/>
  <c r="AW120" i="3"/>
  <c r="CM120" i="3"/>
  <c r="DF120" i="3"/>
  <c r="CG120" i="3"/>
  <c r="BP120" i="3"/>
  <c r="AV120" i="3"/>
  <c r="DE120" i="3"/>
  <c r="CN120" i="3"/>
  <c r="DD120" i="3"/>
  <c r="BN120" i="3"/>
  <c r="BR120" i="3"/>
  <c r="CZ120" i="3"/>
  <c r="AX120" i="3"/>
  <c r="BA120" i="3"/>
  <c r="CI120" i="3"/>
  <c r="BB120" i="3"/>
  <c r="CI11" i="3"/>
  <c r="BP11" i="3"/>
  <c r="AU81" i="3"/>
  <c r="DA87" i="3"/>
  <c r="CJ87" i="3"/>
  <c r="BS87" i="3"/>
  <c r="AW87" i="3"/>
  <c r="CI87" i="3"/>
  <c r="BR87" i="3"/>
  <c r="AX87" i="3"/>
  <c r="DG87" i="3"/>
  <c r="CH87" i="3"/>
  <c r="BQ87" i="3"/>
  <c r="AY87" i="3"/>
  <c r="CZ87" i="3"/>
  <c r="DE87" i="3"/>
  <c r="CN87" i="3"/>
  <c r="BO87" i="3"/>
  <c r="BA87" i="3"/>
  <c r="BU87" i="3"/>
  <c r="AU87" i="3"/>
  <c r="DD87" i="3"/>
  <c r="CM87" i="3"/>
  <c r="BN87" i="3"/>
  <c r="BB87" i="3"/>
  <c r="DC87" i="3"/>
  <c r="CL87" i="3"/>
  <c r="DB87" i="3"/>
  <c r="CK87" i="3"/>
  <c r="BT87" i="3"/>
  <c r="AV87" i="3"/>
  <c r="BP87" i="3"/>
  <c r="CG87" i="3"/>
  <c r="AZ87" i="3"/>
  <c r="DF87" i="3"/>
  <c r="AU89" i="3"/>
  <c r="DA99" i="3"/>
  <c r="CJ99" i="3"/>
  <c r="BS99" i="3"/>
  <c r="AW99" i="3"/>
  <c r="CI99" i="3"/>
  <c r="BR99" i="3"/>
  <c r="AX99" i="3"/>
  <c r="DG99" i="3"/>
  <c r="CH99" i="3"/>
  <c r="BQ99" i="3"/>
  <c r="AY99" i="3"/>
  <c r="CZ99" i="3"/>
  <c r="DE99" i="3"/>
  <c r="CN99" i="3"/>
  <c r="BO99" i="3"/>
  <c r="BA99" i="3"/>
  <c r="BU99" i="3"/>
  <c r="DB99" i="3"/>
  <c r="CK99" i="3"/>
  <c r="AV99" i="3"/>
  <c r="DD99" i="3"/>
  <c r="CM99" i="3"/>
  <c r="BN99" i="3"/>
  <c r="BB99" i="3"/>
  <c r="DC99" i="3"/>
  <c r="CL99" i="3"/>
  <c r="AU99" i="3"/>
  <c r="BT99" i="3"/>
  <c r="AZ99" i="3"/>
  <c r="DF99" i="3"/>
  <c r="BP99" i="3"/>
  <c r="CG99" i="3"/>
  <c r="AU103" i="3"/>
  <c r="DE109" i="3"/>
  <c r="CN109" i="3"/>
  <c r="BO109" i="3"/>
  <c r="CM109" i="3"/>
  <c r="BN109" i="3"/>
  <c r="DC109" i="3"/>
  <c r="CL109" i="3"/>
  <c r="BU109" i="3"/>
  <c r="DD109" i="3"/>
  <c r="DA109" i="3"/>
  <c r="CJ109" i="3"/>
  <c r="BS109" i="3"/>
  <c r="DF109" i="3"/>
  <c r="CG109" i="3"/>
  <c r="BP109" i="3"/>
  <c r="CZ109" i="3"/>
  <c r="CI109" i="3"/>
  <c r="BR109" i="3"/>
  <c r="DG109" i="3"/>
  <c r="CH109" i="3"/>
  <c r="BQ109" i="3"/>
  <c r="CK109" i="3"/>
  <c r="BT109" i="3"/>
  <c r="DB109" i="3"/>
  <c r="AU113" i="3"/>
  <c r="AU115" i="3"/>
  <c r="DB11" i="3"/>
  <c r="EC5" i="2"/>
  <c r="ED5" i="2" s="1"/>
  <c r="EE5" i="2" s="1"/>
  <c r="EF5" i="2" s="1"/>
  <c r="EG5" i="2" s="1"/>
  <c r="EH5" i="2" s="1"/>
  <c r="EI5" i="2" s="1"/>
  <c r="EJ5" i="2" s="1"/>
  <c r="EK5" i="2" s="1"/>
  <c r="EL5" i="2" s="1"/>
  <c r="EM5" i="2" s="1"/>
  <c r="EN5" i="2" s="1"/>
  <c r="EO5" i="2" s="1"/>
  <c r="EP5" i="2" s="1"/>
  <c r="EQ5" i="2" s="1"/>
  <c r="ER5" i="2" s="1"/>
  <c r="ES5" i="2" s="1"/>
  <c r="ET5" i="2"/>
  <c r="EU5" i="2" s="1"/>
  <c r="EV5" i="2" s="1"/>
  <c r="EW5" i="2" s="1"/>
  <c r="EX5" i="2" s="1"/>
  <c r="EY5" i="2" s="1"/>
  <c r="EZ5" i="2" s="1"/>
  <c r="FA5" i="2" s="1"/>
  <c r="FB5" i="2" s="1"/>
  <c r="FC5" i="2" s="1"/>
  <c r="FD5" i="2" s="1"/>
  <c r="FE5" i="2" s="1"/>
  <c r="FF5" i="2" s="1"/>
  <c r="FG5" i="2" s="1"/>
  <c r="FH5" i="2" s="1"/>
  <c r="FI5" i="2" s="1"/>
  <c r="FJ5" i="2" s="1"/>
  <c r="FK5" i="2" s="1"/>
  <c r="AU14" i="3"/>
  <c r="AU16" i="3"/>
  <c r="AU18" i="3"/>
  <c r="AU20" i="3"/>
  <c r="AU22" i="3"/>
  <c r="AU24" i="3"/>
  <c r="AU26" i="3"/>
  <c r="AU28" i="3"/>
  <c r="AU30" i="3"/>
  <c r="AU32" i="3"/>
  <c r="AU36" i="3"/>
  <c r="AU38" i="3"/>
  <c r="AU40" i="3"/>
  <c r="AU42" i="3"/>
  <c r="AU44" i="3"/>
  <c r="AU46" i="3"/>
  <c r="AU48" i="3"/>
  <c r="AU50" i="3"/>
  <c r="AU52" i="3"/>
  <c r="AU54" i="3"/>
  <c r="AU56" i="3"/>
  <c r="AU58" i="3"/>
  <c r="AU60" i="3"/>
  <c r="AU62" i="3"/>
  <c r="AU64" i="3"/>
  <c r="AU66" i="3"/>
  <c r="AU68" i="3"/>
  <c r="AU70" i="3"/>
  <c r="AU72" i="3"/>
  <c r="AU74" i="3"/>
  <c r="AU76" i="3"/>
  <c r="AU78" i="3"/>
  <c r="AU13" i="3"/>
  <c r="AU15" i="3"/>
  <c r="AU17" i="3"/>
  <c r="AU21" i="3"/>
  <c r="AU23" i="3"/>
  <c r="AU25" i="3"/>
  <c r="AU27" i="3"/>
  <c r="AU29" i="3"/>
  <c r="AU31" i="3"/>
  <c r="AU33" i="3"/>
  <c r="AU35" i="3"/>
  <c r="AU37" i="3"/>
  <c r="AU39" i="3"/>
  <c r="AU41" i="3"/>
  <c r="AU43" i="3"/>
  <c r="AU45" i="3"/>
  <c r="AU47" i="3"/>
  <c r="AU49" i="3"/>
  <c r="AU51" i="3"/>
  <c r="AU53" i="3"/>
  <c r="AU55" i="3"/>
  <c r="AU57" i="3"/>
  <c r="AU59" i="3"/>
  <c r="AU61" i="3"/>
  <c r="AU63" i="3"/>
  <c r="AU65" i="3"/>
  <c r="AU67" i="3"/>
  <c r="AU69" i="3"/>
  <c r="AU71" i="3"/>
  <c r="AU73" i="3"/>
  <c r="AU75" i="3"/>
  <c r="AU77" i="3"/>
  <c r="AU19" i="3"/>
  <c r="AV8" i="3"/>
  <c r="GM2" i="3"/>
  <c r="GN2" i="3" s="1"/>
  <c r="GO2" i="3" s="1"/>
  <c r="GP2" i="3" s="1"/>
  <c r="GQ2" i="3" s="1"/>
  <c r="GR2" i="3" s="1"/>
  <c r="GS2" i="3" s="1"/>
  <c r="GT2" i="3" s="1"/>
  <c r="GU2" i="3" s="1"/>
  <c r="GV2" i="3" s="1"/>
  <c r="GW2" i="3" s="1"/>
  <c r="GX2" i="3" s="1"/>
  <c r="GY2" i="3" s="1"/>
  <c r="GZ2" i="3" s="1"/>
  <c r="HA2" i="3" s="1"/>
  <c r="HB2" i="3" s="1"/>
  <c r="HC2" i="3" s="1"/>
  <c r="HD2" i="3" s="1"/>
  <c r="FC2" i="3"/>
  <c r="FD2" i="3" s="1"/>
  <c r="FE2" i="3" s="1"/>
  <c r="FF2" i="3" s="1"/>
  <c r="FG2" i="3" s="1"/>
  <c r="FH2" i="3" s="1"/>
  <c r="FI2" i="3" s="1"/>
  <c r="FJ2" i="3" s="1"/>
  <c r="FK2" i="3" s="1"/>
  <c r="FL2" i="3" s="1"/>
  <c r="FM2" i="3" s="1"/>
  <c r="FN2" i="3" s="1"/>
  <c r="FO2" i="3" s="1"/>
  <c r="FP2" i="3" s="1"/>
  <c r="FQ2" i="3" s="1"/>
  <c r="FR2" i="3" s="1"/>
  <c r="FS2" i="3" s="1"/>
  <c r="FT2" i="3" s="1"/>
  <c r="EL9" i="3"/>
  <c r="A14" i="3"/>
  <c r="HF13" i="3"/>
  <c r="HG13" i="3"/>
  <c r="FU2" i="3"/>
  <c r="FV2" i="3" s="1"/>
  <c r="FW2" i="3" s="1"/>
  <c r="FX2" i="3" s="1"/>
  <c r="FY2" i="3" s="1"/>
  <c r="FZ2" i="3" s="1"/>
  <c r="GA2" i="3" s="1"/>
  <c r="GB2" i="3" s="1"/>
  <c r="GC2" i="3" s="1"/>
  <c r="GD2" i="3" s="1"/>
  <c r="GE2" i="3" s="1"/>
  <c r="GF2" i="3" s="1"/>
  <c r="GG2" i="3" s="1"/>
  <c r="GH2" i="3" s="1"/>
  <c r="GI2" i="3" s="1"/>
  <c r="GJ2" i="3" s="1"/>
  <c r="GK2" i="3" s="1"/>
  <c r="GL2" i="3" s="1"/>
  <c r="DT2" i="3"/>
  <c r="EK2" i="3"/>
  <c r="EL2" i="3" s="1"/>
  <c r="EM2" i="3" s="1"/>
  <c r="EN2" i="3" s="1"/>
  <c r="EO2" i="3" s="1"/>
  <c r="EP2" i="3" s="1"/>
  <c r="EQ2" i="3" s="1"/>
  <c r="ER2" i="3" s="1"/>
  <c r="ES2" i="3" s="1"/>
  <c r="ET2" i="3" s="1"/>
  <c r="EU2" i="3" s="1"/>
  <c r="EV2" i="3" s="1"/>
  <c r="EW2" i="3" s="1"/>
  <c r="EX2" i="3" s="1"/>
  <c r="EY2" i="3" s="1"/>
  <c r="EZ2" i="3" s="1"/>
  <c r="FA2" i="3" s="1"/>
  <c r="FB2" i="3" s="1"/>
  <c r="HL117" i="3"/>
  <c r="IG117" i="3" s="1"/>
  <c r="HM117" i="3"/>
  <c r="IH117" i="3" s="1"/>
  <c r="HN117" i="3"/>
  <c r="II117" i="3" s="1"/>
  <c r="HH117" i="3"/>
  <c r="IC117" i="3" s="1"/>
  <c r="HI117" i="3"/>
  <c r="ID117" i="3" s="1"/>
  <c r="HK117" i="3"/>
  <c r="IF117" i="3" s="1"/>
  <c r="HG117" i="3"/>
  <c r="IB117" i="3" s="1"/>
  <c r="HJ117" i="3"/>
  <c r="IE117" i="3" s="1"/>
  <c r="HG109" i="3"/>
  <c r="IB109" i="3" s="1"/>
  <c r="HH109" i="3"/>
  <c r="IC109" i="3" s="1"/>
  <c r="HH101" i="3"/>
  <c r="IC101" i="3" s="1"/>
  <c r="HI101" i="3"/>
  <c r="ID101" i="3" s="1"/>
  <c r="HL101" i="3"/>
  <c r="IG101" i="3" s="1"/>
  <c r="HM101" i="3"/>
  <c r="IH101" i="3" s="1"/>
  <c r="HN101" i="3"/>
  <c r="II101" i="3" s="1"/>
  <c r="HG101" i="3"/>
  <c r="HJ101" i="3"/>
  <c r="IE101" i="3" s="1"/>
  <c r="HK101" i="3"/>
  <c r="IF101" i="3" s="1"/>
  <c r="HG77" i="3"/>
  <c r="IB77" i="3" s="1"/>
  <c r="HH77" i="3"/>
  <c r="IC77" i="3" s="1"/>
  <c r="HG69" i="3"/>
  <c r="IB69" i="3" s="1"/>
  <c r="HG61" i="3"/>
  <c r="HH61" i="3"/>
  <c r="IC61" i="3" s="1"/>
  <c r="HH116" i="3"/>
  <c r="IC116" i="3" s="1"/>
  <c r="HG116" i="3"/>
  <c r="IB116" i="3" s="1"/>
  <c r="HG108" i="3"/>
  <c r="IB108" i="3" s="1"/>
  <c r="HH108" i="3"/>
  <c r="IC108" i="3" s="1"/>
  <c r="HJ100" i="3"/>
  <c r="IE100" i="3" s="1"/>
  <c r="HK100" i="3"/>
  <c r="IF100" i="3" s="1"/>
  <c r="HH100" i="3"/>
  <c r="IC100" i="3" s="1"/>
  <c r="HI100" i="3"/>
  <c r="ID100" i="3" s="1"/>
  <c r="HL100" i="3"/>
  <c r="IG100" i="3" s="1"/>
  <c r="HM100" i="3"/>
  <c r="IH100" i="3" s="1"/>
  <c r="HN100" i="3"/>
  <c r="II100" i="3" s="1"/>
  <c r="HG100" i="3"/>
  <c r="IB100" i="3" s="1"/>
  <c r="HG92" i="3"/>
  <c r="IB92" i="3" s="1"/>
  <c r="HG76" i="3"/>
  <c r="IB76" i="3" s="1"/>
  <c r="HH76" i="3"/>
  <c r="IC76" i="3" s="1"/>
  <c r="HH68" i="3"/>
  <c r="IC68" i="3" s="1"/>
  <c r="HH12" i="3"/>
  <c r="HH13" i="3"/>
  <c r="IC13" i="3" s="1"/>
  <c r="HH14" i="3"/>
  <c r="IC14" i="3" s="1"/>
  <c r="HH15" i="3"/>
  <c r="IC15" i="3" s="1"/>
  <c r="HH16" i="3"/>
  <c r="IC16" i="3" s="1"/>
  <c r="HH20" i="3"/>
  <c r="IC20" i="3" s="1"/>
  <c r="HH28" i="3"/>
  <c r="IC28" i="3" s="1"/>
  <c r="HH29" i="3"/>
  <c r="IC29" i="3" s="1"/>
  <c r="HH30" i="3"/>
  <c r="IC30" i="3" s="1"/>
  <c r="HH31" i="3"/>
  <c r="IC31" i="3" s="1"/>
  <c r="HH32" i="3"/>
  <c r="IC32" i="3" s="1"/>
  <c r="HH33" i="3"/>
  <c r="IC33" i="3" s="1"/>
  <c r="HH35" i="3"/>
  <c r="IC35" i="3" s="1"/>
  <c r="HH36" i="3"/>
  <c r="IC36" i="3" s="1"/>
  <c r="HH37" i="3"/>
  <c r="IC37" i="3" s="1"/>
  <c r="HH38" i="3"/>
  <c r="IC38" i="3" s="1"/>
  <c r="HH39" i="3"/>
  <c r="IC39" i="3" s="1"/>
  <c r="HH40" i="3"/>
  <c r="IC40" i="3" s="1"/>
  <c r="HH41" i="3"/>
  <c r="IC41" i="3" s="1"/>
  <c r="HH43" i="3"/>
  <c r="IC43" i="3" s="1"/>
  <c r="HH44" i="3"/>
  <c r="IC44" i="3" s="1"/>
  <c r="HH47" i="3"/>
  <c r="IC47" i="3" s="1"/>
  <c r="HH48" i="3"/>
  <c r="IC48" i="3" s="1"/>
  <c r="HH49" i="3"/>
  <c r="IC49" i="3" s="1"/>
  <c r="HH50" i="3"/>
  <c r="IC50" i="3" s="1"/>
  <c r="HH51" i="3"/>
  <c r="IC51" i="3" s="1"/>
  <c r="HH52" i="3"/>
  <c r="IC52" i="3" s="1"/>
  <c r="HH53" i="3"/>
  <c r="IC53" i="3" s="1"/>
  <c r="HH55" i="3"/>
  <c r="IC55" i="3" s="1"/>
  <c r="HH57" i="3"/>
  <c r="IC57" i="3" s="1"/>
  <c r="HH58" i="3"/>
  <c r="IC58" i="3" s="1"/>
  <c r="HH59" i="3"/>
  <c r="IC59" i="3" s="1"/>
  <c r="HH115" i="3"/>
  <c r="IC115" i="3" s="1"/>
  <c r="HG115" i="3"/>
  <c r="IB115" i="3" s="1"/>
  <c r="HG107" i="3"/>
  <c r="IB107" i="3" s="1"/>
  <c r="HH107" i="3"/>
  <c r="IC107" i="3" s="1"/>
  <c r="HL99" i="3"/>
  <c r="IG99" i="3" s="1"/>
  <c r="HM99" i="3"/>
  <c r="IH99" i="3" s="1"/>
  <c r="HI99" i="3"/>
  <c r="ID99" i="3" s="1"/>
  <c r="HJ99" i="3"/>
  <c r="IE99" i="3" s="1"/>
  <c r="HK99" i="3"/>
  <c r="IF99" i="3" s="1"/>
  <c r="HN99" i="3"/>
  <c r="II99" i="3" s="1"/>
  <c r="HG99" i="3"/>
  <c r="IB99" i="3" s="1"/>
  <c r="HH99" i="3"/>
  <c r="IC99" i="3" s="1"/>
  <c r="HG91" i="3"/>
  <c r="HH83" i="3"/>
  <c r="IC83" i="3" s="1"/>
  <c r="HG83" i="3"/>
  <c r="IB83" i="3" s="1"/>
  <c r="HG75" i="3"/>
  <c r="IB75" i="3" s="1"/>
  <c r="HH75" i="3"/>
  <c r="IC75" i="3" s="1"/>
  <c r="HH67" i="3"/>
  <c r="IC67" i="3" s="1"/>
  <c r="HG67" i="3"/>
  <c r="IB67" i="3" s="1"/>
  <c r="HI52" i="3"/>
  <c r="ID52" i="3" s="1"/>
  <c r="HG114" i="3"/>
  <c r="IB114" i="3" s="1"/>
  <c r="HH114" i="3"/>
  <c r="IC114" i="3" s="1"/>
  <c r="HG106" i="3"/>
  <c r="IB106" i="3" s="1"/>
  <c r="HH106" i="3"/>
  <c r="IC106" i="3" s="1"/>
  <c r="HG98" i="3"/>
  <c r="IB98" i="3" s="1"/>
  <c r="HH98" i="3"/>
  <c r="IC98" i="3" s="1"/>
  <c r="HG90" i="3"/>
  <c r="IB90" i="3" s="1"/>
  <c r="HH82" i="3"/>
  <c r="IC82" i="3" s="1"/>
  <c r="HG82" i="3"/>
  <c r="IB82" i="3" s="1"/>
  <c r="HH74" i="3"/>
  <c r="IC74" i="3" s="1"/>
  <c r="HG74" i="3"/>
  <c r="IB74" i="3" s="1"/>
  <c r="HH66" i="3"/>
  <c r="IC66" i="3" s="1"/>
  <c r="HH113" i="3"/>
  <c r="IC113" i="3" s="1"/>
  <c r="HG113" i="3"/>
  <c r="IB113" i="3" s="1"/>
  <c r="HH105" i="3"/>
  <c r="IC105" i="3" s="1"/>
  <c r="HG105" i="3"/>
  <c r="IB105" i="3" s="1"/>
  <c r="HG89" i="3"/>
  <c r="IB89" i="3" s="1"/>
  <c r="HG81" i="3"/>
  <c r="HH81" i="3"/>
  <c r="IC81" i="3" s="1"/>
  <c r="HG73" i="3"/>
  <c r="IB73" i="3" s="1"/>
  <c r="HH73" i="3"/>
  <c r="IC73" i="3" s="1"/>
  <c r="HG65" i="3"/>
  <c r="IB65" i="3" s="1"/>
  <c r="HH65" i="3"/>
  <c r="IC65" i="3" s="1"/>
  <c r="HI65" i="3"/>
  <c r="ID65" i="3" s="1"/>
  <c r="HI120" i="3"/>
  <c r="ID120" i="3" s="1"/>
  <c r="HG120" i="3"/>
  <c r="IB120" i="3" s="1"/>
  <c r="HJ120" i="3"/>
  <c r="IE120" i="3" s="1"/>
  <c r="HK120" i="3"/>
  <c r="IF120" i="3" s="1"/>
  <c r="HM120" i="3"/>
  <c r="IH120" i="3" s="1"/>
  <c r="HL120" i="3"/>
  <c r="IG120" i="3" s="1"/>
  <c r="HN120" i="3"/>
  <c r="II120" i="3" s="1"/>
  <c r="HH120" i="3"/>
  <c r="IC120" i="3" s="1"/>
  <c r="HH112" i="3"/>
  <c r="IC112" i="3" s="1"/>
  <c r="HG112" i="3"/>
  <c r="IB112" i="3" s="1"/>
  <c r="HG104" i="3"/>
  <c r="IB104" i="3" s="1"/>
  <c r="HH104" i="3"/>
  <c r="IC104" i="3" s="1"/>
  <c r="HG88" i="3"/>
  <c r="IB88" i="3" s="1"/>
  <c r="HG80" i="3"/>
  <c r="IB80" i="3" s="1"/>
  <c r="HH80" i="3"/>
  <c r="IC80" i="3" s="1"/>
  <c r="HH72" i="3"/>
  <c r="IC72" i="3" s="1"/>
  <c r="HG72" i="3"/>
  <c r="IB72" i="3" s="1"/>
  <c r="HG64" i="3"/>
  <c r="IB64" i="3" s="1"/>
  <c r="HG111" i="3"/>
  <c r="HH111" i="3"/>
  <c r="IC111" i="3" s="1"/>
  <c r="HG103" i="3"/>
  <c r="IB103" i="3" s="1"/>
  <c r="HH103" i="3"/>
  <c r="IC103" i="3" s="1"/>
  <c r="HH95" i="3"/>
  <c r="IC95" i="3" s="1"/>
  <c r="HN87" i="3"/>
  <c r="II87" i="3" s="1"/>
  <c r="HM87" i="3"/>
  <c r="IH87" i="3" s="1"/>
  <c r="HG87" i="3"/>
  <c r="IB87" i="3" s="1"/>
  <c r="HH87" i="3"/>
  <c r="IC87" i="3" s="1"/>
  <c r="HI87" i="3"/>
  <c r="ID87" i="3" s="1"/>
  <c r="HJ87" i="3"/>
  <c r="IE87" i="3" s="1"/>
  <c r="HL87" i="3"/>
  <c r="IG87" i="3" s="1"/>
  <c r="HK87" i="3"/>
  <c r="IF87" i="3" s="1"/>
  <c r="HH79" i="3"/>
  <c r="IC79" i="3" s="1"/>
  <c r="HG79" i="3"/>
  <c r="IB79" i="3" s="1"/>
  <c r="HG71" i="3"/>
  <c r="HH71" i="3"/>
  <c r="IC71" i="3" s="1"/>
  <c r="HG63" i="3"/>
  <c r="IB63" i="3" s="1"/>
  <c r="HG110" i="3"/>
  <c r="IB110" i="3" s="1"/>
  <c r="HH110" i="3"/>
  <c r="IC110" i="3" s="1"/>
  <c r="HN102" i="3"/>
  <c r="II102" i="3" s="1"/>
  <c r="HG102" i="3"/>
  <c r="IB102" i="3" s="1"/>
  <c r="HL102" i="3"/>
  <c r="IG102" i="3" s="1"/>
  <c r="HM102" i="3"/>
  <c r="IH102" i="3" s="1"/>
  <c r="HK102" i="3"/>
  <c r="IF102" i="3" s="1"/>
  <c r="HH102" i="3"/>
  <c r="IC102" i="3" s="1"/>
  <c r="HI102" i="3"/>
  <c r="ID102" i="3" s="1"/>
  <c r="HJ102" i="3"/>
  <c r="IE102" i="3" s="1"/>
  <c r="HH94" i="3"/>
  <c r="IC94" i="3" s="1"/>
  <c r="HH78" i="3"/>
  <c r="IC78" i="3" s="1"/>
  <c r="HG78" i="3"/>
  <c r="IB78" i="3" s="1"/>
  <c r="HH70" i="3"/>
  <c r="HG70" i="3"/>
  <c r="IB70" i="3" s="1"/>
  <c r="HH62" i="3"/>
  <c r="IC62" i="3" s="1"/>
  <c r="AG8" i="3"/>
  <c r="AH8" i="3" s="1"/>
  <c r="AI8" i="3" s="1"/>
  <c r="AJ8" i="3" s="1"/>
  <c r="AK8" i="3" s="1"/>
  <c r="AL8" i="3" s="1"/>
  <c r="AV34" i="3" l="1"/>
  <c r="EL34" i="3" s="1"/>
  <c r="FC34" i="3"/>
  <c r="H6" i="2"/>
  <c r="G5" i="2"/>
  <c r="EL93" i="3"/>
  <c r="EL133" i="3"/>
  <c r="EL128" i="3"/>
  <c r="EL129" i="3"/>
  <c r="EL130" i="3"/>
  <c r="EL132" i="3"/>
  <c r="EL135" i="3"/>
  <c r="EL134" i="3"/>
  <c r="DU131" i="3"/>
  <c r="DU129" i="3"/>
  <c r="DU130" i="3"/>
  <c r="DU133" i="3"/>
  <c r="DU132" i="3"/>
  <c r="DU134" i="3"/>
  <c r="HI93" i="3"/>
  <c r="ID93" i="3" s="1"/>
  <c r="HI134" i="3"/>
  <c r="ID134" i="3" s="1"/>
  <c r="HI132" i="3"/>
  <c r="ID132" i="3" s="1"/>
  <c r="HI129" i="3"/>
  <c r="ID129" i="3" s="1"/>
  <c r="HI130" i="3"/>
  <c r="ID130" i="3" s="1"/>
  <c r="HI128" i="3"/>
  <c r="ID128" i="3" s="1"/>
  <c r="HI135" i="3"/>
  <c r="ID135" i="3" s="1"/>
  <c r="HI131" i="3"/>
  <c r="ID131" i="3" s="1"/>
  <c r="FC130" i="3"/>
  <c r="FC132" i="3"/>
  <c r="AV135" i="3"/>
  <c r="DT135" i="3" s="1"/>
  <c r="AV129" i="3"/>
  <c r="AV134" i="3"/>
  <c r="FC93" i="3"/>
  <c r="FC134" i="3"/>
  <c r="FC128" i="3"/>
  <c r="FC133" i="3"/>
  <c r="FC129" i="3"/>
  <c r="FC131" i="3"/>
  <c r="FC135" i="3"/>
  <c r="AV131" i="3"/>
  <c r="EL131" i="3" s="1"/>
  <c r="AV128" i="3"/>
  <c r="DT128" i="3" s="1"/>
  <c r="AV132" i="3"/>
  <c r="AV130" i="3"/>
  <c r="EK131" i="3"/>
  <c r="HI111" i="3"/>
  <c r="ID111" i="3" s="1"/>
  <c r="HI114" i="3"/>
  <c r="ID114" i="3" s="1"/>
  <c r="AV86" i="3"/>
  <c r="AV118" i="3"/>
  <c r="AV93" i="3"/>
  <c r="DT93" i="3" s="1"/>
  <c r="DU118" i="3"/>
  <c r="DU86" i="3"/>
  <c r="FC118" i="3"/>
  <c r="FC119" i="3"/>
  <c r="FC86" i="3"/>
  <c r="AV119" i="3"/>
  <c r="EL119" i="3"/>
  <c r="EL118" i="3"/>
  <c r="HI13" i="3"/>
  <c r="ID13" i="3" s="1"/>
  <c r="HI126" i="3"/>
  <c r="ID126" i="3" s="1"/>
  <c r="HI124" i="3"/>
  <c r="ID124" i="3" s="1"/>
  <c r="HI125" i="3"/>
  <c r="ID125" i="3" s="1"/>
  <c r="HI123" i="3"/>
  <c r="ID123" i="3" s="1"/>
  <c r="HI119" i="3"/>
  <c r="ID119" i="3" s="1"/>
  <c r="HI86" i="3"/>
  <c r="ID86" i="3" s="1"/>
  <c r="HI118" i="3"/>
  <c r="ID118" i="3" s="1"/>
  <c r="IC70" i="3"/>
  <c r="DV9" i="3"/>
  <c r="DV34" i="3" s="1"/>
  <c r="DU192" i="3"/>
  <c r="DU126" i="3"/>
  <c r="DU213" i="3"/>
  <c r="DU144" i="3"/>
  <c r="DU145" i="3"/>
  <c r="DU142" i="3"/>
  <c r="DU148" i="3"/>
  <c r="DU124" i="3"/>
  <c r="DU136" i="3"/>
  <c r="DU149" i="3"/>
  <c r="DU197" i="3"/>
  <c r="DU165" i="3"/>
  <c r="DU138" i="3"/>
  <c r="DU121" i="3"/>
  <c r="DU139" i="3"/>
  <c r="DU122" i="3"/>
  <c r="DU143" i="3"/>
  <c r="DU160" i="3"/>
  <c r="DU154" i="3"/>
  <c r="DU146" i="3"/>
  <c r="DU150" i="3"/>
  <c r="DU125" i="3"/>
  <c r="DU127" i="3"/>
  <c r="DU123" i="3"/>
  <c r="DU140" i="3"/>
  <c r="DU168" i="3"/>
  <c r="DU166" i="3"/>
  <c r="DU164" i="3"/>
  <c r="DU156" i="3"/>
  <c r="DU155" i="3"/>
  <c r="DU159" i="3"/>
  <c r="DU158" i="3"/>
  <c r="DU152" i="3"/>
  <c r="DU157" i="3"/>
  <c r="DU141" i="3"/>
  <c r="DU178" i="3"/>
  <c r="DU177" i="3"/>
  <c r="DU182" i="3"/>
  <c r="DU188" i="3"/>
  <c r="DU180" i="3"/>
  <c r="DU183" i="3"/>
  <c r="DU153" i="3"/>
  <c r="DU162" i="3"/>
  <c r="DU179" i="3"/>
  <c r="DU193" i="3"/>
  <c r="DU186" i="3"/>
  <c r="DU137" i="3"/>
  <c r="DU163" i="3"/>
  <c r="DU167" i="3"/>
  <c r="DU185" i="3"/>
  <c r="DU173" i="3"/>
  <c r="DU147" i="3"/>
  <c r="DU169" i="3"/>
  <c r="DU171" i="3"/>
  <c r="DU187" i="3"/>
  <c r="DU176" i="3"/>
  <c r="DU195" i="3"/>
  <c r="DU174" i="3"/>
  <c r="DU203" i="3"/>
  <c r="DU228" i="3"/>
  <c r="DU227" i="3"/>
  <c r="DU225" i="3"/>
  <c r="DU208" i="3"/>
  <c r="DU200" i="3"/>
  <c r="DU209" i="3"/>
  <c r="DU211" i="3"/>
  <c r="DU201" i="3"/>
  <c r="DU219" i="3"/>
  <c r="DU210" i="3"/>
  <c r="DU205" i="3"/>
  <c r="DU215" i="3"/>
  <c r="DU207" i="3"/>
  <c r="DU151" i="3"/>
  <c r="DU175" i="3"/>
  <c r="DU218" i="3"/>
  <c r="DU172" i="3"/>
  <c r="DU191" i="3"/>
  <c r="DU189" i="3"/>
  <c r="DU206" i="3"/>
  <c r="DU217" i="3"/>
  <c r="DU230" i="3"/>
  <c r="DU161" i="3"/>
  <c r="DU181" i="3"/>
  <c r="DU196" i="3"/>
  <c r="DU199" i="3"/>
  <c r="DU198" i="3"/>
  <c r="DU202" i="3"/>
  <c r="DU221" i="3"/>
  <c r="DU222" i="3"/>
  <c r="DU212" i="3"/>
  <c r="DU229" i="3"/>
  <c r="DU194" i="3"/>
  <c r="DU226" i="3"/>
  <c r="DU170" i="3"/>
  <c r="DU223" i="3"/>
  <c r="DU214" i="3"/>
  <c r="DU204" i="3"/>
  <c r="DU216" i="3"/>
  <c r="DU231" i="3"/>
  <c r="DU184" i="3"/>
  <c r="DU224" i="3"/>
  <c r="DU190" i="3"/>
  <c r="DU220" i="3"/>
  <c r="FD9" i="3"/>
  <c r="FD34" i="3" s="1"/>
  <c r="FC164" i="3"/>
  <c r="FC124" i="3"/>
  <c r="FC147" i="3"/>
  <c r="FC122" i="3"/>
  <c r="FC123" i="3"/>
  <c r="FC153" i="3"/>
  <c r="FC137" i="3"/>
  <c r="FC121" i="3"/>
  <c r="FC185" i="3"/>
  <c r="FC125" i="3"/>
  <c r="FC167" i="3"/>
  <c r="FC138" i="3"/>
  <c r="FC140" i="3"/>
  <c r="FC199" i="3"/>
  <c r="FC127" i="3"/>
  <c r="FC139" i="3"/>
  <c r="FC152" i="3"/>
  <c r="FC159" i="3"/>
  <c r="FC150" i="3"/>
  <c r="FC144" i="3"/>
  <c r="FC149" i="3"/>
  <c r="FC161" i="3"/>
  <c r="FC166" i="3"/>
  <c r="FC145" i="3"/>
  <c r="FC163" i="3"/>
  <c r="FC151" i="3"/>
  <c r="FC165" i="3"/>
  <c r="FC155" i="3"/>
  <c r="FC148" i="3"/>
  <c r="FC136" i="3"/>
  <c r="FC162" i="3"/>
  <c r="FC156" i="3"/>
  <c r="FC141" i="3"/>
  <c r="FC171" i="3"/>
  <c r="FC154" i="3"/>
  <c r="FC160" i="3"/>
  <c r="FC146" i="3"/>
  <c r="FC168" i="3"/>
  <c r="FC182" i="3"/>
  <c r="FC189" i="3"/>
  <c r="FC183" i="3"/>
  <c r="FC197" i="3"/>
  <c r="FC157" i="3"/>
  <c r="FC190" i="3"/>
  <c r="FC179" i="3"/>
  <c r="FC143" i="3"/>
  <c r="FC169" i="3"/>
  <c r="FC176" i="3"/>
  <c r="FC126" i="3"/>
  <c r="FC158" i="3"/>
  <c r="FC142" i="3"/>
  <c r="FC177" i="3"/>
  <c r="FC173" i="3"/>
  <c r="FC174" i="3"/>
  <c r="FC175" i="3"/>
  <c r="FC200" i="3"/>
  <c r="FC196" i="3"/>
  <c r="FC222" i="3"/>
  <c r="FC208" i="3"/>
  <c r="FC215" i="3"/>
  <c r="FC231" i="3"/>
  <c r="FC180" i="3"/>
  <c r="FC204" i="3"/>
  <c r="FC206" i="3"/>
  <c r="FC221" i="3"/>
  <c r="FC172" i="3"/>
  <c r="FC184" i="3"/>
  <c r="FC198" i="3"/>
  <c r="FC186" i="3"/>
  <c r="FC194" i="3"/>
  <c r="FC195" i="3"/>
  <c r="FC170" i="3"/>
  <c r="FC211" i="3"/>
  <c r="FC192" i="3"/>
  <c r="FC193" i="3"/>
  <c r="FC201" i="3"/>
  <c r="FC202" i="3"/>
  <c r="FC212" i="3"/>
  <c r="FC213" i="3"/>
  <c r="FC217" i="3"/>
  <c r="FC178" i="3"/>
  <c r="FC187" i="3"/>
  <c r="FC209" i="3"/>
  <c r="FC229" i="3"/>
  <c r="FC224" i="3"/>
  <c r="FC228" i="3"/>
  <c r="FC223" i="3"/>
  <c r="FC181" i="3"/>
  <c r="FC207" i="3"/>
  <c r="FC226" i="3"/>
  <c r="FC210" i="3"/>
  <c r="FC219" i="3"/>
  <c r="FC216" i="3"/>
  <c r="FC188" i="3"/>
  <c r="FC203" i="3"/>
  <c r="FC191" i="3"/>
  <c r="FC220" i="3"/>
  <c r="FC205" i="3"/>
  <c r="FC214" i="3"/>
  <c r="FC218" i="3"/>
  <c r="FC227" i="3"/>
  <c r="FC230" i="3"/>
  <c r="FC225" i="3"/>
  <c r="EL160" i="3"/>
  <c r="EL121" i="3"/>
  <c r="EL122" i="3"/>
  <c r="EL125" i="3"/>
  <c r="EL124" i="3"/>
  <c r="EL136" i="3"/>
  <c r="EL155" i="3"/>
  <c r="EL172" i="3"/>
  <c r="EL165" i="3"/>
  <c r="EL144" i="3"/>
  <c r="EL145" i="3"/>
  <c r="EL123" i="3"/>
  <c r="EL143" i="3"/>
  <c r="EL151" i="3"/>
  <c r="EL191" i="3"/>
  <c r="EL141" i="3"/>
  <c r="EL169" i="3"/>
  <c r="EL148" i="3"/>
  <c r="EL161" i="3"/>
  <c r="EL157" i="3"/>
  <c r="EL212" i="3"/>
  <c r="EL218" i="3"/>
  <c r="EL186" i="3"/>
  <c r="EL146" i="3"/>
  <c r="EL139" i="3"/>
  <c r="EL142" i="3"/>
  <c r="EL137" i="3"/>
  <c r="EL154" i="3"/>
  <c r="EL127" i="3"/>
  <c r="EL147" i="3"/>
  <c r="EL227" i="3"/>
  <c r="EL126" i="3"/>
  <c r="EL140" i="3"/>
  <c r="EL138" i="3"/>
  <c r="EL152" i="3"/>
  <c r="EL158" i="3"/>
  <c r="EL166" i="3"/>
  <c r="EL184" i="3"/>
  <c r="EL201" i="3"/>
  <c r="EL156" i="3"/>
  <c r="EL168" i="3"/>
  <c r="EL167" i="3"/>
  <c r="EL176" i="3"/>
  <c r="EL177" i="3"/>
  <c r="EL189" i="3"/>
  <c r="EL202" i="3"/>
  <c r="EL203" i="3"/>
  <c r="EL194" i="3"/>
  <c r="EL162" i="3"/>
  <c r="EL173" i="3"/>
  <c r="EL171" i="3"/>
  <c r="EL183" i="3"/>
  <c r="EL195" i="3"/>
  <c r="EL149" i="3"/>
  <c r="EL163" i="3"/>
  <c r="EL174" i="3"/>
  <c r="EL180" i="3"/>
  <c r="EL159" i="3"/>
  <c r="EL178" i="3"/>
  <c r="EL150" i="3"/>
  <c r="EL193" i="3"/>
  <c r="EL190" i="3"/>
  <c r="EL206" i="3"/>
  <c r="EL207" i="3"/>
  <c r="EL164" i="3"/>
  <c r="EL200" i="3"/>
  <c r="EL182" i="3"/>
  <c r="EL196" i="3"/>
  <c r="EL213" i="3"/>
  <c r="EL153" i="3"/>
  <c r="EL221" i="3"/>
  <c r="EL181" i="3"/>
  <c r="EL170" i="3"/>
  <c r="EL187" i="3"/>
  <c r="EL205" i="3"/>
  <c r="EL209" i="3"/>
  <c r="EL192" i="3"/>
  <c r="EL188" i="3"/>
  <c r="EL198" i="3"/>
  <c r="EL215" i="3"/>
  <c r="EL224" i="3"/>
  <c r="EL185" i="3"/>
  <c r="EL214" i="3"/>
  <c r="EL222" i="3"/>
  <c r="EL231" i="3"/>
  <c r="EL228" i="3"/>
  <c r="EL204" i="3"/>
  <c r="EL211" i="3"/>
  <c r="EL230" i="3"/>
  <c r="EL175" i="3"/>
  <c r="EL225" i="3"/>
  <c r="EL208" i="3"/>
  <c r="EL197" i="3"/>
  <c r="EL216" i="3"/>
  <c r="EL179" i="3"/>
  <c r="EL217" i="3"/>
  <c r="EL219" i="3"/>
  <c r="EL220" i="3"/>
  <c r="EL226" i="3"/>
  <c r="EL199" i="3"/>
  <c r="EL210" i="3"/>
  <c r="EL229" i="3"/>
  <c r="EL223" i="3"/>
  <c r="AV113" i="3"/>
  <c r="AV116" i="3"/>
  <c r="AV114" i="3"/>
  <c r="AV95" i="3"/>
  <c r="AV115" i="3"/>
  <c r="AV96" i="3"/>
  <c r="HI116" i="3"/>
  <c r="ID116" i="3" s="1"/>
  <c r="HI115" i="3"/>
  <c r="ID115" i="3" s="1"/>
  <c r="HI112" i="3"/>
  <c r="ID112" i="3" s="1"/>
  <c r="HI113" i="3"/>
  <c r="ID113" i="3" s="1"/>
  <c r="HI15" i="3"/>
  <c r="ID15" i="3" s="1"/>
  <c r="HI12" i="3"/>
  <c r="ID12" i="3" s="1"/>
  <c r="HI110" i="3"/>
  <c r="ID110" i="3" s="1"/>
  <c r="HI88" i="3"/>
  <c r="ID88" i="3" s="1"/>
  <c r="HI106" i="3"/>
  <c r="ID106" i="3" s="1"/>
  <c r="HI108" i="3"/>
  <c r="ID108" i="3" s="1"/>
  <c r="HI77" i="3"/>
  <c r="ID77" i="3" s="1"/>
  <c r="HI107" i="3"/>
  <c r="ID107" i="3" s="1"/>
  <c r="HI78" i="3"/>
  <c r="ID78" i="3" s="1"/>
  <c r="HI105" i="3"/>
  <c r="ID105" i="3" s="1"/>
  <c r="HI19" i="3"/>
  <c r="ID19" i="3" s="1"/>
  <c r="HI90" i="3"/>
  <c r="ID90" i="3" s="1"/>
  <c r="HI89" i="3"/>
  <c r="ID89" i="3" s="1"/>
  <c r="HI26" i="3"/>
  <c r="ID26" i="3" s="1"/>
  <c r="HI109" i="3"/>
  <c r="ID109" i="3" s="1"/>
  <c r="HI94" i="3"/>
  <c r="ID94" i="3" s="1"/>
  <c r="HI81" i="3"/>
  <c r="ID81" i="3" s="1"/>
  <c r="HI42" i="3"/>
  <c r="ID42" i="3" s="1"/>
  <c r="HI104" i="3"/>
  <c r="ID104" i="3" s="1"/>
  <c r="HI66" i="3"/>
  <c r="ID66" i="3" s="1"/>
  <c r="HI22" i="3"/>
  <c r="ID22" i="3" s="1"/>
  <c r="HI91" i="3"/>
  <c r="ID91" i="3" s="1"/>
  <c r="HI95" i="3"/>
  <c r="ID95" i="3" s="1"/>
  <c r="HI103" i="3"/>
  <c r="ID103" i="3" s="1"/>
  <c r="HI98" i="3"/>
  <c r="ID98" i="3" s="1"/>
  <c r="HI24" i="3"/>
  <c r="ID24" i="3" s="1"/>
  <c r="HI18" i="3"/>
  <c r="ID18" i="3" s="1"/>
  <c r="HI92" i="3"/>
  <c r="ID92" i="3" s="1"/>
  <c r="BA68" i="20"/>
  <c r="A70" i="20"/>
  <c r="AE69" i="20"/>
  <c r="AV49" i="3"/>
  <c r="AV88" i="3"/>
  <c r="AV42" i="3"/>
  <c r="DU2" i="3"/>
  <c r="DV2" i="3" s="1"/>
  <c r="DW2" i="3" s="1"/>
  <c r="DX2" i="3" s="1"/>
  <c r="DY2" i="3" s="1"/>
  <c r="DZ2" i="3" s="1"/>
  <c r="EA2" i="3" s="1"/>
  <c r="EB2" i="3" s="1"/>
  <c r="EC2" i="3" s="1"/>
  <c r="ED2" i="3" s="1"/>
  <c r="EE2" i="3" s="1"/>
  <c r="EF2" i="3" s="1"/>
  <c r="EG2" i="3" s="1"/>
  <c r="EH2" i="3" s="1"/>
  <c r="EI2" i="3" s="1"/>
  <c r="EJ2" i="3" s="1"/>
  <c r="AV18" i="3"/>
  <c r="AV105" i="3"/>
  <c r="AV90" i="3"/>
  <c r="AV92" i="3"/>
  <c r="AV94" i="3"/>
  <c r="AV104" i="3"/>
  <c r="AV106" i="3"/>
  <c r="AV103" i="3"/>
  <c r="AV66" i="3"/>
  <c r="AV77" i="3"/>
  <c r="AV91" i="3"/>
  <c r="AV89" i="3"/>
  <c r="HI75" i="3"/>
  <c r="ID75" i="3" s="1"/>
  <c r="HI97" i="3"/>
  <c r="ID97" i="3" s="1"/>
  <c r="HI96" i="3"/>
  <c r="ID96" i="3" s="1"/>
  <c r="AV19" i="3"/>
  <c r="AV76" i="3"/>
  <c r="AW8" i="3"/>
  <c r="AW42" i="3" s="1"/>
  <c r="AV85" i="3"/>
  <c r="AV20" i="3"/>
  <c r="AV78" i="3"/>
  <c r="HI64" i="3"/>
  <c r="ID64" i="3" s="1"/>
  <c r="HI59" i="3"/>
  <c r="ID59" i="3" s="1"/>
  <c r="HI37" i="3"/>
  <c r="ID37" i="3" s="1"/>
  <c r="HI61" i="3"/>
  <c r="ID61" i="3" s="1"/>
  <c r="HI71" i="3"/>
  <c r="ID71" i="3" s="1"/>
  <c r="HI53" i="3"/>
  <c r="ID53" i="3" s="1"/>
  <c r="HI35" i="3"/>
  <c r="ID35" i="3" s="1"/>
  <c r="HI84" i="3"/>
  <c r="ID84" i="3" s="1"/>
  <c r="HI85" i="3"/>
  <c r="ID85" i="3" s="1"/>
  <c r="HI56" i="3"/>
  <c r="ID56" i="3" s="1"/>
  <c r="HI54" i="3"/>
  <c r="ID54" i="3" s="1"/>
  <c r="HI79" i="3"/>
  <c r="ID79" i="3" s="1"/>
  <c r="HI73" i="3"/>
  <c r="ID73" i="3" s="1"/>
  <c r="HI41" i="3"/>
  <c r="ID41" i="3" s="1"/>
  <c r="HI45" i="3"/>
  <c r="ID45" i="3" s="1"/>
  <c r="HI25" i="3"/>
  <c r="ID25" i="3" s="1"/>
  <c r="HI50" i="3"/>
  <c r="ID50" i="3" s="1"/>
  <c r="HJ11" i="3"/>
  <c r="HJ34" i="3" s="1"/>
  <c r="IE34" i="3" s="1"/>
  <c r="HI83" i="3"/>
  <c r="ID83" i="3" s="1"/>
  <c r="HI49" i="3"/>
  <c r="ID49" i="3" s="1"/>
  <c r="HI14" i="3"/>
  <c r="ID14" i="3" s="1"/>
  <c r="HI63" i="3"/>
  <c r="ID63" i="3" s="1"/>
  <c r="HI40" i="3"/>
  <c r="ID40" i="3" s="1"/>
  <c r="HI23" i="3"/>
  <c r="ID23" i="3" s="1"/>
  <c r="HI67" i="3"/>
  <c r="ID67" i="3" s="1"/>
  <c r="HI70" i="3"/>
  <c r="HI80" i="3"/>
  <c r="ID80" i="3" s="1"/>
  <c r="HI74" i="3"/>
  <c r="ID74" i="3" s="1"/>
  <c r="HI27" i="3"/>
  <c r="ID27" i="3" s="1"/>
  <c r="HI20" i="3"/>
  <c r="ID20" i="3" s="1"/>
  <c r="HI21" i="3"/>
  <c r="ID21" i="3" s="1"/>
  <c r="AW51" i="3"/>
  <c r="HI62" i="3"/>
  <c r="ID62" i="3" s="1"/>
  <c r="HI72" i="3"/>
  <c r="ID72" i="3" s="1"/>
  <c r="HI51" i="3"/>
  <c r="ID51" i="3" s="1"/>
  <c r="HI36" i="3"/>
  <c r="ID36" i="3" s="1"/>
  <c r="HI39" i="3"/>
  <c r="ID39" i="3" s="1"/>
  <c r="HI46" i="3"/>
  <c r="ID46" i="3" s="1"/>
  <c r="HI68" i="3"/>
  <c r="ID68" i="3" s="1"/>
  <c r="HI16" i="3"/>
  <c r="ID16" i="3" s="1"/>
  <c r="HI17" i="3"/>
  <c r="ID17" i="3" s="1"/>
  <c r="HI44" i="3"/>
  <c r="ID44" i="3" s="1"/>
  <c r="HI38" i="3"/>
  <c r="ID38" i="3" s="1"/>
  <c r="HI76" i="3"/>
  <c r="ID76" i="3" s="1"/>
  <c r="HI69" i="3"/>
  <c r="ID69" i="3" s="1"/>
  <c r="AV51" i="3"/>
  <c r="EK84" i="3"/>
  <c r="BQ11" i="3"/>
  <c r="AV84" i="3"/>
  <c r="HJ65" i="3"/>
  <c r="IE65" i="3" s="1"/>
  <c r="AV83" i="3"/>
  <c r="AV65" i="3"/>
  <c r="AV82" i="3"/>
  <c r="AV64" i="3"/>
  <c r="EM9" i="3"/>
  <c r="EM34" i="3" s="1"/>
  <c r="FU9" i="3"/>
  <c r="BP22" i="2"/>
  <c r="BQ21" i="2"/>
  <c r="BR21" i="2" s="1"/>
  <c r="BP36" i="2"/>
  <c r="BQ35" i="2"/>
  <c r="BR35" i="2" s="1"/>
  <c r="W25" i="9"/>
  <c r="AV69" i="3"/>
  <c r="AV45" i="3"/>
  <c r="AV31" i="3"/>
  <c r="AV25" i="3"/>
  <c r="AV70" i="3"/>
  <c r="AV68" i="3"/>
  <c r="AV46" i="3"/>
  <c r="AV38" i="3"/>
  <c r="AV37" i="3"/>
  <c r="AV23" i="3"/>
  <c r="AV58" i="3"/>
  <c r="AV52" i="3"/>
  <c r="AV43" i="3"/>
  <c r="AV44" i="3"/>
  <c r="AW61" i="3"/>
  <c r="AV35" i="3"/>
  <c r="AV74" i="3"/>
  <c r="AV62" i="3"/>
  <c r="AV50" i="3"/>
  <c r="AW40" i="3"/>
  <c r="AV36" i="3"/>
  <c r="AV28" i="3"/>
  <c r="AV22" i="3"/>
  <c r="AV73" i="3"/>
  <c r="AV67" i="3"/>
  <c r="AV61" i="3"/>
  <c r="AV53" i="3"/>
  <c r="AV21" i="3"/>
  <c r="AV16" i="3"/>
  <c r="AV79" i="3"/>
  <c r="AV75" i="3"/>
  <c r="AW72" i="3"/>
  <c r="AV60" i="3"/>
  <c r="AV54" i="3"/>
  <c r="AV48" i="3"/>
  <c r="AV40" i="3"/>
  <c r="AV81" i="3"/>
  <c r="AV80" i="3"/>
  <c r="AV71" i="3"/>
  <c r="AV47" i="3"/>
  <c r="AV33" i="3"/>
  <c r="AV72" i="3"/>
  <c r="AW60" i="3"/>
  <c r="AV26" i="3"/>
  <c r="AV12" i="3"/>
  <c r="AW52" i="3"/>
  <c r="AV32" i="3"/>
  <c r="DC11" i="3"/>
  <c r="CJ11" i="3"/>
  <c r="AW71" i="3"/>
  <c r="AV39" i="3"/>
  <c r="AW35" i="3"/>
  <c r="AV27" i="3"/>
  <c r="AV15" i="3"/>
  <c r="AV56" i="3"/>
  <c r="AV30" i="3"/>
  <c r="AV63" i="3"/>
  <c r="AV29" i="3"/>
  <c r="AV24" i="3"/>
  <c r="AV59" i="3"/>
  <c r="AV57" i="3"/>
  <c r="AV55" i="3"/>
  <c r="AV41" i="3"/>
  <c r="AV17" i="3"/>
  <c r="AV13" i="3"/>
  <c r="AV14" i="3"/>
  <c r="AX11" i="3"/>
  <c r="IB13" i="3"/>
  <c r="HH60" i="3"/>
  <c r="IC60" i="3" s="1"/>
  <c r="HI60" i="3"/>
  <c r="ID60" i="3" s="1"/>
  <c r="HG60" i="3"/>
  <c r="IB60" i="3" s="1"/>
  <c r="HJ60" i="3"/>
  <c r="IE60" i="3" s="1"/>
  <c r="IB61" i="3"/>
  <c r="HJ52" i="3"/>
  <c r="IE52" i="3" s="1"/>
  <c r="IC12" i="3"/>
  <c r="IB91" i="3"/>
  <c r="IB71" i="3"/>
  <c r="IB111" i="3"/>
  <c r="IB81" i="3"/>
  <c r="IB101" i="3"/>
  <c r="DS3" i="3"/>
  <c r="A15" i="3"/>
  <c r="HF14" i="3"/>
  <c r="HG14" i="3"/>
  <c r="AW34" i="3" l="1"/>
  <c r="I6" i="2"/>
  <c r="H5" i="2"/>
  <c r="EM93" i="3"/>
  <c r="EM134" i="3"/>
  <c r="EM132" i="3"/>
  <c r="EM133" i="3"/>
  <c r="EM135" i="3"/>
  <c r="EM128" i="3"/>
  <c r="EM129" i="3"/>
  <c r="EM130" i="3"/>
  <c r="FD93" i="3"/>
  <c r="FD134" i="3"/>
  <c r="FD132" i="3"/>
  <c r="FD128" i="3"/>
  <c r="FD131" i="3"/>
  <c r="FD129" i="3"/>
  <c r="FD133" i="3"/>
  <c r="FD135" i="3"/>
  <c r="DW9" i="3"/>
  <c r="DV129" i="3"/>
  <c r="DV130" i="3"/>
  <c r="DV132" i="3"/>
  <c r="DV133" i="3"/>
  <c r="DV131" i="3"/>
  <c r="DV134" i="3"/>
  <c r="AW131" i="3"/>
  <c r="EM131" i="3" s="1"/>
  <c r="AW130" i="3"/>
  <c r="AW128" i="3"/>
  <c r="DU128" i="3" s="1"/>
  <c r="FU93" i="3"/>
  <c r="FU130" i="3"/>
  <c r="FU133" i="3"/>
  <c r="FU128" i="3"/>
  <c r="FU134" i="3"/>
  <c r="HJ132" i="3"/>
  <c r="IE132" i="3" s="1"/>
  <c r="HJ131" i="3"/>
  <c r="IE131" i="3" s="1"/>
  <c r="HJ128" i="3"/>
  <c r="IE128" i="3" s="1"/>
  <c r="HJ134" i="3"/>
  <c r="IE134" i="3" s="1"/>
  <c r="HJ129" i="3"/>
  <c r="IE129" i="3" s="1"/>
  <c r="HJ135" i="3"/>
  <c r="IE135" i="3" s="1"/>
  <c r="HJ130" i="3"/>
  <c r="IE130" i="3" s="1"/>
  <c r="FD130" i="3"/>
  <c r="FU129" i="3"/>
  <c r="AW134" i="3"/>
  <c r="AW132" i="3"/>
  <c r="AW129" i="3"/>
  <c r="AW135" i="3"/>
  <c r="DU135" i="3" s="1"/>
  <c r="FE9" i="3"/>
  <c r="FE119" i="3" s="1"/>
  <c r="AW93" i="3"/>
  <c r="DU93" i="3" s="1"/>
  <c r="AW118" i="3"/>
  <c r="HJ93" i="3"/>
  <c r="IE93" i="3" s="1"/>
  <c r="HJ111" i="3"/>
  <c r="IE111" i="3" s="1"/>
  <c r="DW118" i="3"/>
  <c r="FU86" i="3"/>
  <c r="FU118" i="3"/>
  <c r="FD86" i="3"/>
  <c r="FD119" i="3"/>
  <c r="FD118" i="3"/>
  <c r="DV118" i="3"/>
  <c r="DV86" i="3"/>
  <c r="AW86" i="3"/>
  <c r="EM119" i="3"/>
  <c r="EM118" i="3"/>
  <c r="HJ32" i="3"/>
  <c r="IE32" i="3" s="1"/>
  <c r="HJ125" i="3"/>
  <c r="IE125" i="3" s="1"/>
  <c r="HJ123" i="3"/>
  <c r="IE123" i="3" s="1"/>
  <c r="HJ124" i="3"/>
  <c r="IE124" i="3" s="1"/>
  <c r="HJ126" i="3"/>
  <c r="IE126" i="3" s="1"/>
  <c r="HJ118" i="3"/>
  <c r="IE118" i="3" s="1"/>
  <c r="HJ119" i="3"/>
  <c r="IE119" i="3" s="1"/>
  <c r="HJ86" i="3"/>
  <c r="IE86" i="3" s="1"/>
  <c r="AW119" i="3"/>
  <c r="DT119" i="3"/>
  <c r="ID70" i="3"/>
  <c r="DW137" i="3"/>
  <c r="DW121" i="3"/>
  <c r="DW136" i="3"/>
  <c r="DW225" i="3"/>
  <c r="DW199" i="3"/>
  <c r="DW141" i="3"/>
  <c r="DW157" i="3"/>
  <c r="DW127" i="3"/>
  <c r="DW154" i="3"/>
  <c r="DW125" i="3"/>
  <c r="DW155" i="3"/>
  <c r="DW162" i="3"/>
  <c r="DW144" i="3"/>
  <c r="DW147" i="3"/>
  <c r="DW153" i="3"/>
  <c r="DW143" i="3"/>
  <c r="DW148" i="3"/>
  <c r="DW172" i="3"/>
  <c r="DW159" i="3"/>
  <c r="DW176" i="3"/>
  <c r="DW192" i="3"/>
  <c r="DW173" i="3"/>
  <c r="DW174" i="3"/>
  <c r="DW190" i="3"/>
  <c r="DW185" i="3"/>
  <c r="DW122" i="3"/>
  <c r="DW175" i="3"/>
  <c r="DW168" i="3"/>
  <c r="DW207" i="3"/>
  <c r="DW183" i="3"/>
  <c r="DW200" i="3"/>
  <c r="DW224" i="3"/>
  <c r="DW194" i="3"/>
  <c r="DW230" i="3"/>
  <c r="DW228" i="3"/>
  <c r="DW211" i="3"/>
  <c r="DW163" i="3"/>
  <c r="DW216" i="3"/>
  <c r="DW197" i="3"/>
  <c r="DW193" i="3"/>
  <c r="DW204" i="3"/>
  <c r="DW213" i="3"/>
  <c r="DW198" i="3"/>
  <c r="DW196" i="3"/>
  <c r="DW208" i="3"/>
  <c r="DW222" i="3"/>
  <c r="DW212" i="3"/>
  <c r="DW201" i="3"/>
  <c r="DW220" i="3"/>
  <c r="DW226" i="3"/>
  <c r="DW206" i="3"/>
  <c r="FE127" i="3"/>
  <c r="FE148" i="3"/>
  <c r="FE183" i="3"/>
  <c r="FE230" i="3"/>
  <c r="FU165" i="3"/>
  <c r="FU155" i="3"/>
  <c r="FU137" i="3"/>
  <c r="FU142" i="3"/>
  <c r="FU149" i="3"/>
  <c r="FU148" i="3"/>
  <c r="FU124" i="3"/>
  <c r="FU121" i="3"/>
  <c r="FU123" i="3"/>
  <c r="FU152" i="3"/>
  <c r="FU122" i="3"/>
  <c r="FU126" i="3"/>
  <c r="FU146" i="3"/>
  <c r="FU144" i="3"/>
  <c r="FU145" i="3"/>
  <c r="FU138" i="3"/>
  <c r="FU139" i="3"/>
  <c r="FU136" i="3"/>
  <c r="FU147" i="3"/>
  <c r="FU143" i="3"/>
  <c r="FU154" i="3"/>
  <c r="FU162" i="3"/>
  <c r="FU158" i="3"/>
  <c r="FU163" i="3"/>
  <c r="FU221" i="3"/>
  <c r="FU167" i="3"/>
  <c r="FU159" i="3"/>
  <c r="FU140" i="3"/>
  <c r="FU169" i="3"/>
  <c r="FU127" i="3"/>
  <c r="FU141" i="3"/>
  <c r="FU176" i="3"/>
  <c r="FU173" i="3"/>
  <c r="FU182" i="3"/>
  <c r="FU164" i="3"/>
  <c r="FU172" i="3"/>
  <c r="FU175" i="3"/>
  <c r="FU181" i="3"/>
  <c r="FU184" i="3"/>
  <c r="FU198" i="3"/>
  <c r="FU196" i="3"/>
  <c r="FU125" i="3"/>
  <c r="FU170" i="3"/>
  <c r="FU151" i="3"/>
  <c r="FU160" i="3"/>
  <c r="FU177" i="3"/>
  <c r="FU188" i="3"/>
  <c r="FU180" i="3"/>
  <c r="FU156" i="3"/>
  <c r="FU153" i="3"/>
  <c r="FU161" i="3"/>
  <c r="FU166" i="3"/>
  <c r="FU168" i="3"/>
  <c r="FU179" i="3"/>
  <c r="FU186" i="3"/>
  <c r="FU195" i="3"/>
  <c r="FU207" i="3"/>
  <c r="FU189" i="3"/>
  <c r="FU157" i="3"/>
  <c r="FU190" i="3"/>
  <c r="FU197" i="3"/>
  <c r="FU228" i="3"/>
  <c r="FU204" i="3"/>
  <c r="FU203" i="3"/>
  <c r="FU192" i="3"/>
  <c r="FU150" i="3"/>
  <c r="FU187" i="3"/>
  <c r="FU194" i="3"/>
  <c r="FU213" i="3"/>
  <c r="FU224" i="3"/>
  <c r="FU206" i="3"/>
  <c r="FU178" i="3"/>
  <c r="FU174" i="3"/>
  <c r="FU193" i="3"/>
  <c r="FU202" i="3"/>
  <c r="FU220" i="3"/>
  <c r="FU183" i="3"/>
  <c r="FU199" i="3"/>
  <c r="FU171" i="3"/>
  <c r="FU209" i="3"/>
  <c r="FU226" i="3"/>
  <c r="FU219" i="3"/>
  <c r="FU222" i="3"/>
  <c r="FU216" i="3"/>
  <c r="FU201" i="3"/>
  <c r="FU215" i="3"/>
  <c r="FU205" i="3"/>
  <c r="FU225" i="3"/>
  <c r="FU208" i="3"/>
  <c r="FU214" i="3"/>
  <c r="FU229" i="3"/>
  <c r="FU200" i="3"/>
  <c r="FU191" i="3"/>
  <c r="FU185" i="3"/>
  <c r="FU211" i="3"/>
  <c r="FU217" i="3"/>
  <c r="FU218" i="3"/>
  <c r="FU230" i="3"/>
  <c r="FU212" i="3"/>
  <c r="FU227" i="3"/>
  <c r="FU210" i="3"/>
  <c r="FU223" i="3"/>
  <c r="FU231" i="3"/>
  <c r="AW64" i="3"/>
  <c r="DU64" i="3" s="1"/>
  <c r="EM125" i="3"/>
  <c r="EM148" i="3"/>
  <c r="EM145" i="3"/>
  <c r="EM127" i="3"/>
  <c r="EM124" i="3"/>
  <c r="EM147" i="3"/>
  <c r="EM189" i="3"/>
  <c r="EM138" i="3"/>
  <c r="EM122" i="3"/>
  <c r="EM144" i="3"/>
  <c r="EM121" i="3"/>
  <c r="EM140" i="3"/>
  <c r="EM165" i="3"/>
  <c r="EM164" i="3"/>
  <c r="EM126" i="3"/>
  <c r="EM143" i="3"/>
  <c r="EM141" i="3"/>
  <c r="EM136" i="3"/>
  <c r="EM159" i="3"/>
  <c r="EM177" i="3"/>
  <c r="EM146" i="3"/>
  <c r="EM163" i="3"/>
  <c r="EM162" i="3"/>
  <c r="EM151" i="3"/>
  <c r="EM161" i="3"/>
  <c r="EM137" i="3"/>
  <c r="EM142" i="3"/>
  <c r="EM154" i="3"/>
  <c r="EM202" i="3"/>
  <c r="EM157" i="3"/>
  <c r="EM160" i="3"/>
  <c r="EM149" i="3"/>
  <c r="EM158" i="3"/>
  <c r="EM172" i="3"/>
  <c r="EM169" i="3"/>
  <c r="EM152" i="3"/>
  <c r="EM171" i="3"/>
  <c r="EM180" i="3"/>
  <c r="EM176" i="3"/>
  <c r="EM123" i="3"/>
  <c r="EM155" i="3"/>
  <c r="EM166" i="3"/>
  <c r="EM174" i="3"/>
  <c r="EM170" i="3"/>
  <c r="EM175" i="3"/>
  <c r="EM181" i="3"/>
  <c r="EM150" i="3"/>
  <c r="EM167" i="3"/>
  <c r="EM156" i="3"/>
  <c r="EM139" i="3"/>
  <c r="EM190" i="3"/>
  <c r="EM179" i="3"/>
  <c r="EM185" i="3"/>
  <c r="EM192" i="3"/>
  <c r="EM226" i="3"/>
  <c r="EM209" i="3"/>
  <c r="EM168" i="3"/>
  <c r="EM173" i="3"/>
  <c r="EM213" i="3"/>
  <c r="EM218" i="3"/>
  <c r="EM211" i="3"/>
  <c r="EM200" i="3"/>
  <c r="EM184" i="3"/>
  <c r="EM195" i="3"/>
  <c r="EM227" i="3"/>
  <c r="EM186" i="3"/>
  <c r="EM198" i="3"/>
  <c r="EM193" i="3"/>
  <c r="EM196" i="3"/>
  <c r="EM222" i="3"/>
  <c r="EM187" i="3"/>
  <c r="EM182" i="3"/>
  <c r="EM191" i="3"/>
  <c r="EM207" i="3"/>
  <c r="EM210" i="3"/>
  <c r="EM153" i="3"/>
  <c r="EM188" i="3"/>
  <c r="EM199" i="3"/>
  <c r="EM223" i="3"/>
  <c r="EM219" i="3"/>
  <c r="EM217" i="3"/>
  <c r="EM197" i="3"/>
  <c r="EM228" i="3"/>
  <c r="EM201" i="3"/>
  <c r="EM208" i="3"/>
  <c r="EM229" i="3"/>
  <c r="EM204" i="3"/>
  <c r="EM212" i="3"/>
  <c r="EM178" i="3"/>
  <c r="EM221" i="3"/>
  <c r="EM231" i="3"/>
  <c r="EM230" i="3"/>
  <c r="EM183" i="3"/>
  <c r="EM206" i="3"/>
  <c r="EM215" i="3"/>
  <c r="EM203" i="3"/>
  <c r="EM205" i="3"/>
  <c r="EM224" i="3"/>
  <c r="EM194" i="3"/>
  <c r="EM216" i="3"/>
  <c r="EM214" i="3"/>
  <c r="EM220" i="3"/>
  <c r="EM225" i="3"/>
  <c r="FD194" i="3"/>
  <c r="FD139" i="3"/>
  <c r="FD145" i="3"/>
  <c r="FD149" i="3"/>
  <c r="FD143" i="3"/>
  <c r="FD185" i="3"/>
  <c r="FD123" i="3"/>
  <c r="FD127" i="3"/>
  <c r="FD148" i="3"/>
  <c r="FD121" i="3"/>
  <c r="FD122" i="3"/>
  <c r="FD126" i="3"/>
  <c r="FD146" i="3"/>
  <c r="FD153" i="3"/>
  <c r="FD170" i="3"/>
  <c r="FD156" i="3"/>
  <c r="FD158" i="3"/>
  <c r="FD151" i="3"/>
  <c r="FD144" i="3"/>
  <c r="FD163" i="3"/>
  <c r="FD161" i="3"/>
  <c r="FD174" i="3"/>
  <c r="FD165" i="3"/>
  <c r="FD147" i="3"/>
  <c r="FD141" i="3"/>
  <c r="FD157" i="3"/>
  <c r="FD159" i="3"/>
  <c r="FD154" i="3"/>
  <c r="FD152" i="3"/>
  <c r="FD150" i="3"/>
  <c r="FD137" i="3"/>
  <c r="FD162" i="3"/>
  <c r="FD169" i="3"/>
  <c r="FD140" i="3"/>
  <c r="FD180" i="3"/>
  <c r="FD188" i="3"/>
  <c r="FD155" i="3"/>
  <c r="FD178" i="3"/>
  <c r="FD184" i="3"/>
  <c r="FD182" i="3"/>
  <c r="FD192" i="3"/>
  <c r="FD124" i="3"/>
  <c r="FD166" i="3"/>
  <c r="FD164" i="3"/>
  <c r="FD176" i="3"/>
  <c r="FD186" i="3"/>
  <c r="FD181" i="3"/>
  <c r="FD167" i="3"/>
  <c r="FD197" i="3"/>
  <c r="FD190" i="3"/>
  <c r="FD206" i="3"/>
  <c r="FD224" i="3"/>
  <c r="FD136" i="3"/>
  <c r="FD173" i="3"/>
  <c r="FD142" i="3"/>
  <c r="FD160" i="3"/>
  <c r="FD187" i="3"/>
  <c r="FD199" i="3"/>
  <c r="FD209" i="3"/>
  <c r="FD211" i="3"/>
  <c r="FD227" i="3"/>
  <c r="FD177" i="3"/>
  <c r="FD202" i="3"/>
  <c r="FD201" i="3"/>
  <c r="FD179" i="3"/>
  <c r="FD214" i="3"/>
  <c r="FD171" i="3"/>
  <c r="FD172" i="3"/>
  <c r="FD191" i="3"/>
  <c r="FD226" i="3"/>
  <c r="FD175" i="3"/>
  <c r="FD195" i="3"/>
  <c r="FD203" i="3"/>
  <c r="FD189" i="3"/>
  <c r="FD223" i="3"/>
  <c r="FD229" i="3"/>
  <c r="FD196" i="3"/>
  <c r="FD125" i="3"/>
  <c r="FD138" i="3"/>
  <c r="FD168" i="3"/>
  <c r="FD204" i="3"/>
  <c r="FD212" i="3"/>
  <c r="FD200" i="3"/>
  <c r="FD213" i="3"/>
  <c r="FD219" i="3"/>
  <c r="FD207" i="3"/>
  <c r="FD216" i="3"/>
  <c r="FD228" i="3"/>
  <c r="FD230" i="3"/>
  <c r="FD210" i="3"/>
  <c r="FD215" i="3"/>
  <c r="FD225" i="3"/>
  <c r="FD205" i="3"/>
  <c r="FD217" i="3"/>
  <c r="FD208" i="3"/>
  <c r="FD231" i="3"/>
  <c r="FD221" i="3"/>
  <c r="FD220" i="3"/>
  <c r="FD193" i="3"/>
  <c r="FD183" i="3"/>
  <c r="FD198" i="3"/>
  <c r="FD222" i="3"/>
  <c r="FD218" i="3"/>
  <c r="DV224" i="3"/>
  <c r="DV189" i="3"/>
  <c r="DV121" i="3"/>
  <c r="DV143" i="3"/>
  <c r="DV227" i="3"/>
  <c r="DV172" i="3"/>
  <c r="DV155" i="3"/>
  <c r="DV139" i="3"/>
  <c r="DV126" i="3"/>
  <c r="DV149" i="3"/>
  <c r="DV212" i="3"/>
  <c r="DV145" i="3"/>
  <c r="DV123" i="3"/>
  <c r="DV124" i="3"/>
  <c r="DV146" i="3"/>
  <c r="DV210" i="3"/>
  <c r="DV125" i="3"/>
  <c r="DV136" i="3"/>
  <c r="DV194" i="3"/>
  <c r="DV165" i="3"/>
  <c r="DV166" i="3"/>
  <c r="DV144" i="3"/>
  <c r="DV152" i="3"/>
  <c r="DV159" i="3"/>
  <c r="DV138" i="3"/>
  <c r="DV157" i="3"/>
  <c r="DV164" i="3"/>
  <c r="DV174" i="3"/>
  <c r="DV160" i="3"/>
  <c r="DV175" i="3"/>
  <c r="DV162" i="3"/>
  <c r="DV201" i="3"/>
  <c r="DV122" i="3"/>
  <c r="DV158" i="3"/>
  <c r="DV161" i="3"/>
  <c r="DV140" i="3"/>
  <c r="DV141" i="3"/>
  <c r="DV154" i="3"/>
  <c r="DV150" i="3"/>
  <c r="DV148" i="3"/>
  <c r="DV168" i="3"/>
  <c r="DV163" i="3"/>
  <c r="DV178" i="3"/>
  <c r="DV179" i="3"/>
  <c r="DV188" i="3"/>
  <c r="DV173" i="3"/>
  <c r="DV127" i="3"/>
  <c r="DV171" i="3"/>
  <c r="DV180" i="3"/>
  <c r="DV137" i="3"/>
  <c r="DV156" i="3"/>
  <c r="DV177" i="3"/>
  <c r="DV170" i="3"/>
  <c r="DV169" i="3"/>
  <c r="DV151" i="3"/>
  <c r="DV190" i="3"/>
  <c r="DV185" i="3"/>
  <c r="DV153" i="3"/>
  <c r="DV142" i="3"/>
  <c r="DV183" i="3"/>
  <c r="DV191" i="3"/>
  <c r="DV215" i="3"/>
  <c r="DV223" i="3"/>
  <c r="DV176" i="3"/>
  <c r="DV214" i="3"/>
  <c r="DV216" i="3"/>
  <c r="DV230" i="3"/>
  <c r="DV195" i="3"/>
  <c r="DV184" i="3"/>
  <c r="DV203" i="3"/>
  <c r="DV181" i="3"/>
  <c r="DV207" i="3"/>
  <c r="DV167" i="3"/>
  <c r="DV182" i="3"/>
  <c r="DV199" i="3"/>
  <c r="DV202" i="3"/>
  <c r="DV197" i="3"/>
  <c r="DV147" i="3"/>
  <c r="DV211" i="3"/>
  <c r="DV187" i="3"/>
  <c r="DV193" i="3"/>
  <c r="DV229" i="3"/>
  <c r="DV218" i="3"/>
  <c r="DV222" i="3"/>
  <c r="DV219" i="3"/>
  <c r="DV220" i="3"/>
  <c r="DV209" i="3"/>
  <c r="DV186" i="3"/>
  <c r="DV205" i="3"/>
  <c r="DV231" i="3"/>
  <c r="DV221" i="3"/>
  <c r="DV226" i="3"/>
  <c r="DV200" i="3"/>
  <c r="DV225" i="3"/>
  <c r="DV217" i="3"/>
  <c r="DV196" i="3"/>
  <c r="DV204" i="3"/>
  <c r="DV208" i="3"/>
  <c r="DV192" i="3"/>
  <c r="DV213" i="3"/>
  <c r="DV206" i="3"/>
  <c r="DV198" i="3"/>
  <c r="DV228" i="3"/>
  <c r="HJ84" i="3"/>
  <c r="IE84" i="3" s="1"/>
  <c r="AW96" i="3"/>
  <c r="AW28" i="3"/>
  <c r="AW95" i="3"/>
  <c r="BR11" i="3"/>
  <c r="HJ81" i="3"/>
  <c r="IE81" i="3" s="1"/>
  <c r="HJ115" i="3"/>
  <c r="IE115" i="3" s="1"/>
  <c r="HJ114" i="3"/>
  <c r="IE114" i="3" s="1"/>
  <c r="HJ113" i="3"/>
  <c r="IE113" i="3" s="1"/>
  <c r="HJ116" i="3"/>
  <c r="IE116" i="3" s="1"/>
  <c r="HJ112" i="3"/>
  <c r="IE112" i="3" s="1"/>
  <c r="DU112" i="3"/>
  <c r="AW114" i="3"/>
  <c r="AW115" i="3"/>
  <c r="EM115" i="3" s="1"/>
  <c r="AW116" i="3"/>
  <c r="AW113" i="3"/>
  <c r="AW46" i="3"/>
  <c r="AW73" i="3"/>
  <c r="DU73" i="3" s="1"/>
  <c r="AW69" i="3"/>
  <c r="AW58" i="3"/>
  <c r="EM58" i="3" s="1"/>
  <c r="AW75" i="3"/>
  <c r="HJ46" i="3"/>
  <c r="IE46" i="3" s="1"/>
  <c r="AK2" i="3"/>
  <c r="AW43" i="3"/>
  <c r="AW48" i="3"/>
  <c r="AW14" i="3"/>
  <c r="AW26" i="3"/>
  <c r="AW82" i="3"/>
  <c r="AW22" i="3"/>
  <c r="AW50" i="3"/>
  <c r="AW45" i="3"/>
  <c r="AW33" i="3"/>
  <c r="EM33" i="3" s="1"/>
  <c r="AW36" i="3"/>
  <c r="AW88" i="3"/>
  <c r="EM88" i="3" s="1"/>
  <c r="AW24" i="3"/>
  <c r="AW17" i="3"/>
  <c r="AW29" i="3"/>
  <c r="AW47" i="3"/>
  <c r="AW74" i="3"/>
  <c r="AW27" i="3"/>
  <c r="AW30" i="3"/>
  <c r="AW37" i="3"/>
  <c r="AW32" i="3"/>
  <c r="AW13" i="3"/>
  <c r="AW44" i="3"/>
  <c r="AW57" i="3"/>
  <c r="A71" i="20"/>
  <c r="AE70" i="20"/>
  <c r="HJ29" i="3"/>
  <c r="IE29" i="3" s="1"/>
  <c r="HJ22" i="3"/>
  <c r="IE22" i="3" s="1"/>
  <c r="AW94" i="3"/>
  <c r="HJ13" i="3"/>
  <c r="IE13" i="3" s="1"/>
  <c r="HJ72" i="3"/>
  <c r="IE72" i="3" s="1"/>
  <c r="HJ97" i="3"/>
  <c r="IE97" i="3" s="1"/>
  <c r="HJ96" i="3"/>
  <c r="IE96" i="3" s="1"/>
  <c r="HJ109" i="3"/>
  <c r="IE109" i="3" s="1"/>
  <c r="HJ107" i="3"/>
  <c r="IE107" i="3" s="1"/>
  <c r="HJ91" i="3"/>
  <c r="IE91" i="3" s="1"/>
  <c r="HJ66" i="3"/>
  <c r="IE66" i="3" s="1"/>
  <c r="HJ89" i="3"/>
  <c r="IE89" i="3" s="1"/>
  <c r="HJ103" i="3"/>
  <c r="IE103" i="3" s="1"/>
  <c r="HJ95" i="3"/>
  <c r="IE95" i="3" s="1"/>
  <c r="HJ108" i="3"/>
  <c r="IE108" i="3" s="1"/>
  <c r="HJ92" i="3"/>
  <c r="IE92" i="3" s="1"/>
  <c r="HJ106" i="3"/>
  <c r="IE106" i="3" s="1"/>
  <c r="HJ105" i="3"/>
  <c r="IE105" i="3" s="1"/>
  <c r="HJ88" i="3"/>
  <c r="IE88" i="3" s="1"/>
  <c r="HJ94" i="3"/>
  <c r="IE94" i="3" s="1"/>
  <c r="HJ98" i="3"/>
  <c r="IE98" i="3" s="1"/>
  <c r="HJ90" i="3"/>
  <c r="IE90" i="3" s="1"/>
  <c r="HJ104" i="3"/>
  <c r="IE104" i="3" s="1"/>
  <c r="HJ110" i="3"/>
  <c r="IE110" i="3" s="1"/>
  <c r="HJ20" i="3"/>
  <c r="IE20" i="3" s="1"/>
  <c r="HJ26" i="3"/>
  <c r="IE26" i="3" s="1"/>
  <c r="HJ28" i="3"/>
  <c r="IE28" i="3" s="1"/>
  <c r="HJ43" i="3"/>
  <c r="IE43" i="3" s="1"/>
  <c r="HJ76" i="3"/>
  <c r="IE76" i="3" s="1"/>
  <c r="HJ77" i="3"/>
  <c r="IE77" i="3" s="1"/>
  <c r="AW91" i="3"/>
  <c r="EM91" i="3" s="1"/>
  <c r="AW105" i="3"/>
  <c r="AW66" i="3"/>
  <c r="DU66" i="3" s="1"/>
  <c r="AW77" i="3"/>
  <c r="DU77" i="3" s="1"/>
  <c r="AW92" i="3"/>
  <c r="EM92" i="3" s="1"/>
  <c r="AW104" i="3"/>
  <c r="AW90" i="3"/>
  <c r="EM90" i="3" s="1"/>
  <c r="AW106" i="3"/>
  <c r="AW89" i="3"/>
  <c r="EM89" i="3" s="1"/>
  <c r="AW103" i="3"/>
  <c r="AW49" i="3"/>
  <c r="EL84" i="3"/>
  <c r="DT84" i="3"/>
  <c r="AK3" i="3"/>
  <c r="AW76" i="3"/>
  <c r="DU76" i="3" s="1"/>
  <c r="AW19" i="3"/>
  <c r="AW20" i="3"/>
  <c r="AW18" i="3"/>
  <c r="AW78" i="3"/>
  <c r="DU78" i="3" s="1"/>
  <c r="AX8" i="3"/>
  <c r="AY8" i="3" s="1"/>
  <c r="AZ8" i="3" s="1"/>
  <c r="BA8" i="3" s="1"/>
  <c r="HJ57" i="3"/>
  <c r="IE57" i="3" s="1"/>
  <c r="HJ58" i="3"/>
  <c r="IE58" i="3" s="1"/>
  <c r="AW31" i="3"/>
  <c r="AW16" i="3"/>
  <c r="EM16" i="3" s="1"/>
  <c r="AW41" i="3"/>
  <c r="AW56" i="3"/>
  <c r="EM56" i="3" s="1"/>
  <c r="AW62" i="3"/>
  <c r="EM62" i="3" s="1"/>
  <c r="AW67" i="3"/>
  <c r="EM67" i="3" s="1"/>
  <c r="AW83" i="3"/>
  <c r="EM83" i="3" s="1"/>
  <c r="HJ63" i="3"/>
  <c r="IE63" i="3" s="1"/>
  <c r="AW80" i="3"/>
  <c r="DU80" i="3" s="1"/>
  <c r="AW39" i="3"/>
  <c r="HJ75" i="3"/>
  <c r="IE75" i="3" s="1"/>
  <c r="HJ25" i="3"/>
  <c r="IE25" i="3" s="1"/>
  <c r="HJ56" i="3"/>
  <c r="IE56" i="3" s="1"/>
  <c r="HJ31" i="3"/>
  <c r="IE31" i="3" s="1"/>
  <c r="AW12" i="3"/>
  <c r="AW54" i="3"/>
  <c r="AW23" i="3"/>
  <c r="EM23" i="3" s="1"/>
  <c r="AW63" i="3"/>
  <c r="DU63" i="3" s="1"/>
  <c r="AW25" i="3"/>
  <c r="HJ83" i="3"/>
  <c r="IE83" i="3" s="1"/>
  <c r="AW85" i="3"/>
  <c r="AW21" i="3"/>
  <c r="AW55" i="3"/>
  <c r="EM55" i="3" s="1"/>
  <c r="AW65" i="3"/>
  <c r="EM65" i="3" s="1"/>
  <c r="HJ45" i="3"/>
  <c r="IE45" i="3" s="1"/>
  <c r="HJ54" i="3"/>
  <c r="IE54" i="3" s="1"/>
  <c r="HK11" i="3"/>
  <c r="HK34" i="3" s="1"/>
  <c r="IF34" i="3" s="1"/>
  <c r="AK1" i="3"/>
  <c r="AW70" i="3"/>
  <c r="EM70" i="3" s="1"/>
  <c r="AW15" i="3"/>
  <c r="AW79" i="3"/>
  <c r="AW38" i="3"/>
  <c r="AW68" i="3"/>
  <c r="AW53" i="3"/>
  <c r="AW81" i="3"/>
  <c r="EM81" i="3" s="1"/>
  <c r="HJ61" i="3"/>
  <c r="IE61" i="3" s="1"/>
  <c r="AW59" i="3"/>
  <c r="EM59" i="3" s="1"/>
  <c r="HJ79" i="3"/>
  <c r="IE79" i="3" s="1"/>
  <c r="AW84" i="3"/>
  <c r="DU84" i="3" s="1"/>
  <c r="HJ27" i="3"/>
  <c r="IE27" i="3" s="1"/>
  <c r="HJ71" i="3"/>
  <c r="IE71" i="3" s="1"/>
  <c r="HJ62" i="3"/>
  <c r="IE62" i="3" s="1"/>
  <c r="HJ55" i="3"/>
  <c r="IE55" i="3" s="1"/>
  <c r="HJ69" i="3"/>
  <c r="IE69" i="3" s="1"/>
  <c r="HJ78" i="3"/>
  <c r="IE78" i="3" s="1"/>
  <c r="HJ70" i="3"/>
  <c r="HJ53" i="3"/>
  <c r="IE53" i="3" s="1"/>
  <c r="HJ19" i="3"/>
  <c r="IE19" i="3" s="1"/>
  <c r="HJ68" i="3"/>
  <c r="IE68" i="3" s="1"/>
  <c r="EM84" i="3"/>
  <c r="HJ82" i="3"/>
  <c r="IE82" i="3" s="1"/>
  <c r="AX84" i="3"/>
  <c r="DV84" i="3" s="1"/>
  <c r="AX85" i="3"/>
  <c r="AX51" i="3"/>
  <c r="HJ73" i="3"/>
  <c r="IE73" i="3" s="1"/>
  <c r="HJ85" i="3"/>
  <c r="IE85" i="3" s="1"/>
  <c r="HJ14" i="3"/>
  <c r="IE14" i="3" s="1"/>
  <c r="HJ48" i="3"/>
  <c r="IE48" i="3" s="1"/>
  <c r="HJ18" i="3"/>
  <c r="IE18" i="3" s="1"/>
  <c r="HJ23" i="3"/>
  <c r="IE23" i="3" s="1"/>
  <c r="HJ67" i="3"/>
  <c r="IE67" i="3" s="1"/>
  <c r="HJ33" i="3"/>
  <c r="IE33" i="3" s="1"/>
  <c r="HJ47" i="3"/>
  <c r="IE47" i="3" s="1"/>
  <c r="HJ51" i="3"/>
  <c r="IE51" i="3" s="1"/>
  <c r="HJ24" i="3"/>
  <c r="IE24" i="3" s="1"/>
  <c r="HJ12" i="3"/>
  <c r="IE12" i="3" s="1"/>
  <c r="HJ30" i="3"/>
  <c r="IE30" i="3" s="1"/>
  <c r="HJ15" i="3"/>
  <c r="IE15" i="3" s="1"/>
  <c r="HJ74" i="3"/>
  <c r="IE74" i="3" s="1"/>
  <c r="HJ64" i="3"/>
  <c r="IE64" i="3" s="1"/>
  <c r="HJ80" i="3"/>
  <c r="IE80" i="3" s="1"/>
  <c r="GM9" i="3"/>
  <c r="GM34" i="3" s="1"/>
  <c r="FV9" i="3"/>
  <c r="DX9" i="3"/>
  <c r="DX34" i="3" s="1"/>
  <c r="EN9" i="3"/>
  <c r="EN34" i="3" s="1"/>
  <c r="BP23" i="2"/>
  <c r="BQ22" i="2"/>
  <c r="BR22" i="2" s="1"/>
  <c r="BP37" i="2"/>
  <c r="AX65" i="3"/>
  <c r="AX79" i="3"/>
  <c r="DD11" i="3"/>
  <c r="AY11" i="3"/>
  <c r="AX61" i="3"/>
  <c r="AX60" i="3"/>
  <c r="DV60" i="3" s="1"/>
  <c r="AX70" i="3"/>
  <c r="AX71" i="3"/>
  <c r="AX52" i="3"/>
  <c r="AX72" i="3"/>
  <c r="CK11" i="3"/>
  <c r="A16" i="3"/>
  <c r="HJ16" i="3" s="1"/>
  <c r="IE16" i="3" s="1"/>
  <c r="HF15" i="3"/>
  <c r="HG15" i="3"/>
  <c r="DS4" i="3"/>
  <c r="EM114" i="3"/>
  <c r="FU105" i="3"/>
  <c r="DU115" i="3"/>
  <c r="FE108" i="3"/>
  <c r="DS108" i="3"/>
  <c r="FC115" i="3"/>
  <c r="FD117" i="3"/>
  <c r="FU117" i="3"/>
  <c r="DS107" i="3"/>
  <c r="DV116" i="3"/>
  <c r="FD113" i="3"/>
  <c r="EM112" i="3"/>
  <c r="DT104" i="3"/>
  <c r="DT117" i="3"/>
  <c r="EM117" i="3"/>
  <c r="EK117" i="3"/>
  <c r="DW111" i="3"/>
  <c r="FC116" i="3"/>
  <c r="DW115" i="3"/>
  <c r="EM120" i="3"/>
  <c r="DT112" i="3"/>
  <c r="FU114" i="3"/>
  <c r="FU111" i="3"/>
  <c r="EM113" i="3"/>
  <c r="EK16" i="3"/>
  <c r="EL28" i="3"/>
  <c r="EK20" i="3"/>
  <c r="DW14" i="3"/>
  <c r="EL21" i="3"/>
  <c r="EK24" i="3"/>
  <c r="FD25" i="3"/>
  <c r="DS13" i="3"/>
  <c r="DS15" i="3"/>
  <c r="EL120" i="3"/>
  <c r="FC22" i="3"/>
  <c r="FC17" i="3"/>
  <c r="EL32" i="3"/>
  <c r="FD16" i="3"/>
  <c r="EL27" i="3"/>
  <c r="EL33" i="3"/>
  <c r="FD120" i="3"/>
  <c r="EL16" i="3"/>
  <c r="FD13" i="3"/>
  <c r="EL23" i="3"/>
  <c r="EK23" i="3"/>
  <c r="FD18" i="3"/>
  <c r="EM27" i="3"/>
  <c r="FD27" i="3"/>
  <c r="EK32" i="3"/>
  <c r="FC27" i="3"/>
  <c r="FU48" i="3"/>
  <c r="EM51" i="3"/>
  <c r="FC40" i="3"/>
  <c r="EK46" i="3"/>
  <c r="EM42" i="3"/>
  <c r="EL41" i="3"/>
  <c r="FC46" i="3"/>
  <c r="EL47" i="3"/>
  <c r="FU44" i="3"/>
  <c r="EL48" i="3"/>
  <c r="FD55" i="3"/>
  <c r="FU51" i="3"/>
  <c r="EL26" i="3"/>
  <c r="FD35" i="3"/>
  <c r="EL42" i="3"/>
  <c r="FU45" i="3"/>
  <c r="FC47" i="3"/>
  <c r="FD48" i="3"/>
  <c r="EK55" i="3"/>
  <c r="FU36" i="3"/>
  <c r="EM40" i="3"/>
  <c r="FD40" i="3"/>
  <c r="EK44" i="3"/>
  <c r="FD47" i="3"/>
  <c r="FD49" i="3"/>
  <c r="EK56" i="3"/>
  <c r="FC51" i="3"/>
  <c r="EK30" i="3"/>
  <c r="EL31" i="3"/>
  <c r="FC36" i="3"/>
  <c r="EL40" i="3"/>
  <c r="EK40" i="3"/>
  <c r="EK42" i="3"/>
  <c r="FC37" i="3"/>
  <c r="EL46" i="3"/>
  <c r="EM44" i="3"/>
  <c r="EM48" i="3"/>
  <c r="EK48" i="3"/>
  <c r="FD56" i="3"/>
  <c r="EK49" i="3"/>
  <c r="EL53" i="3"/>
  <c r="FC52" i="3"/>
  <c r="EL57" i="3"/>
  <c r="FU49" i="3"/>
  <c r="EK38" i="3"/>
  <c r="EM39" i="3"/>
  <c r="FD46" i="3"/>
  <c r="FU46" i="3"/>
  <c r="EK47" i="3"/>
  <c r="EL55" i="3"/>
  <c r="FD53" i="3"/>
  <c r="FC53" i="3"/>
  <c r="EM57" i="3"/>
  <c r="FC35" i="3"/>
  <c r="EL39" i="3"/>
  <c r="EM45" i="3"/>
  <c r="EM46" i="3"/>
  <c r="EM47" i="3"/>
  <c r="EK53" i="3"/>
  <c r="FD51" i="3"/>
  <c r="EL54" i="3"/>
  <c r="FD65" i="3"/>
  <c r="FC56" i="3"/>
  <c r="DT61" i="3"/>
  <c r="FU66" i="3"/>
  <c r="DT65" i="3"/>
  <c r="FD74" i="3"/>
  <c r="DV65" i="3"/>
  <c r="EK68" i="3"/>
  <c r="FC70" i="3"/>
  <c r="DV67" i="3"/>
  <c r="DT68" i="3"/>
  <c r="DU70" i="3"/>
  <c r="EK71" i="3"/>
  <c r="EK57" i="3"/>
  <c r="EK64" i="3"/>
  <c r="EL65" i="3"/>
  <c r="EK60" i="3"/>
  <c r="DS61" i="3"/>
  <c r="FU59" i="3"/>
  <c r="DT63" i="3"/>
  <c r="EL62" i="3"/>
  <c r="EK62" i="3"/>
  <c r="EK58" i="3"/>
  <c r="DS65" i="3"/>
  <c r="FU68" i="3"/>
  <c r="EL74" i="3"/>
  <c r="EK74" i="3"/>
  <c r="DV74" i="3"/>
  <c r="FU72" i="3"/>
  <c r="FC65" i="3"/>
  <c r="EL69" i="3"/>
  <c r="DU62" i="3"/>
  <c r="EM66" i="3"/>
  <c r="DT60" i="3"/>
  <c r="DV68" i="3"/>
  <c r="DU71" i="3"/>
  <c r="EM74" i="3"/>
  <c r="DU74" i="3"/>
  <c r="DT72" i="3"/>
  <c r="EL67" i="3"/>
  <c r="EM73" i="3"/>
  <c r="DS66" i="3"/>
  <c r="DV61" i="3"/>
  <c r="EL56" i="3"/>
  <c r="DU67" i="3"/>
  <c r="DS62" i="3"/>
  <c r="EK63" i="3"/>
  <c r="FC63" i="3"/>
  <c r="DW67" i="3"/>
  <c r="FD63" i="3"/>
  <c r="DT69" i="3"/>
  <c r="DW70" i="3"/>
  <c r="DT74" i="3"/>
  <c r="EL73" i="3"/>
  <c r="FU70" i="3"/>
  <c r="EM71" i="3"/>
  <c r="DS75" i="3"/>
  <c r="DT71" i="3"/>
  <c r="EM50" i="3"/>
  <c r="EK65" i="3"/>
  <c r="EL59" i="3"/>
  <c r="DU61" i="3"/>
  <c r="DS63" i="3"/>
  <c r="FU60" i="3"/>
  <c r="FU65" i="3"/>
  <c r="DU68" i="3"/>
  <c r="DW68" i="3"/>
  <c r="EL70" i="3"/>
  <c r="EK73" i="3"/>
  <c r="FC69" i="3"/>
  <c r="DT73" i="3"/>
  <c r="DS73" i="3"/>
  <c r="DT67" i="3"/>
  <c r="EL51" i="3"/>
  <c r="EL58" i="3"/>
  <c r="EM63" i="3"/>
  <c r="EL66" i="3"/>
  <c r="EK66" i="3"/>
  <c r="DS60" i="3"/>
  <c r="DT62" i="3"/>
  <c r="DS69" i="3"/>
  <c r="EL71" i="3"/>
  <c r="FD67" i="3"/>
  <c r="FU74" i="3"/>
  <c r="DU69" i="3"/>
  <c r="DV71" i="3"/>
  <c r="FD68" i="3"/>
  <c r="DV72" i="3"/>
  <c r="FD73" i="3"/>
  <c r="FU71" i="3"/>
  <c r="DS68" i="3"/>
  <c r="FD52" i="3"/>
  <c r="FC48" i="3"/>
  <c r="EK59" i="3"/>
  <c r="DU65" i="3"/>
  <c r="DT66" i="3"/>
  <c r="EL60" i="3"/>
  <c r="EL61" i="3"/>
  <c r="FU67" i="3"/>
  <c r="EL63" i="3"/>
  <c r="FC66" i="3"/>
  <c r="FC67" i="3"/>
  <c r="DV70" i="3"/>
  <c r="DU72" i="3"/>
  <c r="DW65" i="3"/>
  <c r="DS67" i="3"/>
  <c r="EL68" i="3"/>
  <c r="FU75" i="3"/>
  <c r="EK51" i="3"/>
  <c r="FD64" i="3"/>
  <c r="EM61" i="3"/>
  <c r="FD66" i="3"/>
  <c r="EK61" i="3"/>
  <c r="FC54" i="3"/>
  <c r="EM60" i="3"/>
  <c r="DS64" i="3"/>
  <c r="DU60" i="3"/>
  <c r="EM69" i="3"/>
  <c r="DS72" i="3"/>
  <c r="FC68" i="3"/>
  <c r="FU73" i="3"/>
  <c r="FD69" i="3"/>
  <c r="DW72" i="3"/>
  <c r="FD70" i="3"/>
  <c r="EM68" i="3"/>
  <c r="EK69" i="3"/>
  <c r="FC71" i="3"/>
  <c r="FE71" i="3"/>
  <c r="FC73" i="3"/>
  <c r="DV75" i="3"/>
  <c r="EK79" i="3"/>
  <c r="FD80" i="3"/>
  <c r="FD83" i="3"/>
  <c r="FD82" i="3"/>
  <c r="FC81" i="3"/>
  <c r="DT91" i="3"/>
  <c r="FC88" i="3"/>
  <c r="EL90" i="3"/>
  <c r="DV88" i="3"/>
  <c r="FC90" i="3"/>
  <c r="DV92" i="3"/>
  <c r="DW92" i="3"/>
  <c r="EL94" i="3"/>
  <c r="FC76" i="3"/>
  <c r="DU79" i="3"/>
  <c r="DW71" i="3"/>
  <c r="FC75" i="3"/>
  <c r="EL76" i="3"/>
  <c r="DV82" i="3"/>
  <c r="EK83" i="3"/>
  <c r="FU79" i="3"/>
  <c r="FU80" i="3"/>
  <c r="FD90" i="3"/>
  <c r="FD91" i="3"/>
  <c r="DW91" i="3"/>
  <c r="FD87" i="3"/>
  <c r="DT90" i="3"/>
  <c r="EK87" i="3"/>
  <c r="FU89" i="3"/>
  <c r="DT75" i="3"/>
  <c r="FC78" i="3"/>
  <c r="DS78" i="3"/>
  <c r="FD71" i="3"/>
  <c r="EK81" i="3"/>
  <c r="EM82" i="3"/>
  <c r="DT81" i="3"/>
  <c r="DU82" i="3"/>
  <c r="EL91" i="3"/>
  <c r="EK91" i="3"/>
  <c r="DV89" i="3"/>
  <c r="FD89" i="3"/>
  <c r="DS87" i="3"/>
  <c r="DS90" i="3"/>
  <c r="DS71" i="3"/>
  <c r="FU78" i="3"/>
  <c r="DT78" i="3"/>
  <c r="DT79" i="3"/>
  <c r="FD75" i="3"/>
  <c r="EL75" i="3"/>
  <c r="FC80" i="3"/>
  <c r="FU81" i="3"/>
  <c r="EL82" i="3"/>
  <c r="DW79" i="3"/>
  <c r="EL88" i="3"/>
  <c r="DS91" i="3"/>
  <c r="EK89" i="3"/>
  <c r="DT89" i="3"/>
  <c r="DU90" i="3"/>
  <c r="FU92" i="3"/>
  <c r="DT92" i="3"/>
  <c r="FC92" i="3"/>
  <c r="EM75" i="3"/>
  <c r="DU75" i="3"/>
  <c r="FD78" i="3"/>
  <c r="FU76" i="3"/>
  <c r="DW82" i="3"/>
  <c r="DS82" i="3"/>
  <c r="DT83" i="3"/>
  <c r="DU83" i="3"/>
  <c r="DV83" i="3"/>
  <c r="DS88" i="3"/>
  <c r="FD88" i="3"/>
  <c r="DS89" i="3"/>
  <c r="DV87" i="3"/>
  <c r="EL89" i="3"/>
  <c r="DT70" i="3"/>
  <c r="EM79" i="3"/>
  <c r="EL79" i="3"/>
  <c r="EK82" i="3"/>
  <c r="FC83" i="3"/>
  <c r="DS83" i="3"/>
  <c r="DS80" i="3"/>
  <c r="DS81" i="3"/>
  <c r="DT82" i="3"/>
  <c r="EL83" i="3"/>
  <c r="FD79" i="3"/>
  <c r="FD81" i="3"/>
  <c r="EL87" i="3"/>
  <c r="DW88" i="3"/>
  <c r="EM87" i="3"/>
  <c r="FC87" i="3"/>
  <c r="DT88" i="3"/>
  <c r="DU88" i="3"/>
  <c r="DV90" i="3"/>
  <c r="DW90" i="3"/>
  <c r="FD76" i="3"/>
  <c r="EK76" i="3"/>
  <c r="FU77" i="3"/>
  <c r="EK75" i="3"/>
  <c r="EM76" i="3"/>
  <c r="EL81" i="3"/>
  <c r="FC79" i="3"/>
  <c r="EK88" i="3"/>
  <c r="DU87" i="3"/>
  <c r="DW87" i="3"/>
  <c r="FC89" i="3"/>
  <c r="DW89" i="3"/>
  <c r="DS92" i="3"/>
  <c r="FE92" i="3"/>
  <c r="DS76" i="3"/>
  <c r="DT76" i="3"/>
  <c r="FD77" i="3"/>
  <c r="DV79" i="3"/>
  <c r="FC82" i="3"/>
  <c r="DU91" i="3"/>
  <c r="FE87" i="3"/>
  <c r="FC91" i="3"/>
  <c r="DT87" i="3"/>
  <c r="EL92" i="3"/>
  <c r="FD92" i="3"/>
  <c r="FU87" i="3"/>
  <c r="EM94" i="3"/>
  <c r="DV99" i="3"/>
  <c r="FU100" i="3"/>
  <c r="DW100" i="3"/>
  <c r="EM99" i="3"/>
  <c r="DV102" i="3"/>
  <c r="EM12" i="3"/>
  <c r="DU89" i="3"/>
  <c r="DU99" i="3"/>
  <c r="DU101" i="3"/>
  <c r="DS100" i="3"/>
  <c r="DW99" i="3"/>
  <c r="DS102" i="3"/>
  <c r="FC101" i="3"/>
  <c r="FD101" i="3"/>
  <c r="DW102" i="3"/>
  <c r="FD94" i="3"/>
  <c r="DU100" i="3"/>
  <c r="FC100" i="3"/>
  <c r="EM100" i="3"/>
  <c r="EK101" i="3"/>
  <c r="DT100" i="3"/>
  <c r="DV101" i="3"/>
  <c r="DU92" i="3"/>
  <c r="FU94" i="3"/>
  <c r="FU99" i="3"/>
  <c r="DS101" i="3"/>
  <c r="EM102" i="3"/>
  <c r="FU102" i="3"/>
  <c r="EL101" i="3"/>
  <c r="FD102" i="3"/>
  <c r="DU94" i="3"/>
  <c r="DW94" i="3"/>
  <c r="FC99" i="3"/>
  <c r="DV100" i="3"/>
  <c r="DT102" i="3"/>
  <c r="FC102" i="3"/>
  <c r="EK94" i="3"/>
  <c r="EK92" i="3"/>
  <c r="FD99" i="3"/>
  <c r="EM101" i="3"/>
  <c r="EK102" i="3"/>
  <c r="DT101" i="3"/>
  <c r="FU101" i="3"/>
  <c r="FD100" i="3"/>
  <c r="DS99" i="3"/>
  <c r="EK12" i="3"/>
  <c r="DV94" i="3"/>
  <c r="FC94" i="3"/>
  <c r="EL99" i="3"/>
  <c r="EK99" i="3"/>
  <c r="EK100" i="3"/>
  <c r="DW101" i="3"/>
  <c r="DU102" i="3"/>
  <c r="DT12" i="3"/>
  <c r="EL12" i="3"/>
  <c r="FU12" i="3"/>
  <c r="EL102" i="3"/>
  <c r="DS74" i="3"/>
  <c r="DS70" i="3"/>
  <c r="HK52" i="3"/>
  <c r="IF52" i="3" s="1"/>
  <c r="FU82" i="3"/>
  <c r="FC3" i="3"/>
  <c r="FD3" i="3" s="1"/>
  <c r="DT3" i="3"/>
  <c r="FU3" i="3"/>
  <c r="FV3" i="3" s="1"/>
  <c r="FW3" i="3" s="1"/>
  <c r="FX3" i="3" s="1"/>
  <c r="FY3" i="3" s="1"/>
  <c r="FZ3" i="3" s="1"/>
  <c r="GA3" i="3" s="1"/>
  <c r="GB3" i="3" s="1"/>
  <c r="GC3" i="3" s="1"/>
  <c r="GD3" i="3" s="1"/>
  <c r="GE3" i="3" s="1"/>
  <c r="GF3" i="3" s="1"/>
  <c r="GG3" i="3" s="1"/>
  <c r="GH3" i="3" s="1"/>
  <c r="GI3" i="3" s="1"/>
  <c r="GJ3" i="3" s="1"/>
  <c r="GK3" i="3" s="1"/>
  <c r="GL3" i="3" s="1"/>
  <c r="GM3" i="3"/>
  <c r="GN3" i="3" s="1"/>
  <c r="GO3" i="3" s="1"/>
  <c r="GP3" i="3" s="1"/>
  <c r="GQ3" i="3" s="1"/>
  <c r="GR3" i="3" s="1"/>
  <c r="GS3" i="3" s="1"/>
  <c r="GT3" i="3" s="1"/>
  <c r="GU3" i="3" s="1"/>
  <c r="GV3" i="3" s="1"/>
  <c r="GW3" i="3" s="1"/>
  <c r="GX3" i="3" s="1"/>
  <c r="GY3" i="3" s="1"/>
  <c r="GZ3" i="3" s="1"/>
  <c r="HA3" i="3" s="1"/>
  <c r="HB3" i="3" s="1"/>
  <c r="HC3" i="3" s="1"/>
  <c r="HD3" i="3" s="1"/>
  <c r="EK3" i="3"/>
  <c r="EL3" i="3" s="1"/>
  <c r="EL50" i="3"/>
  <c r="IB14" i="3"/>
  <c r="EK41" i="3"/>
  <c r="FE195" i="3" l="1"/>
  <c r="FE118" i="3"/>
  <c r="FE193" i="3"/>
  <c r="FE79" i="3"/>
  <c r="FE169" i="3"/>
  <c r="FE52" i="3"/>
  <c r="FE88" i="3"/>
  <c r="FE73" i="3"/>
  <c r="FE201" i="3"/>
  <c r="FE159" i="3"/>
  <c r="FE65" i="3"/>
  <c r="FE231" i="3"/>
  <c r="FE177" i="3"/>
  <c r="FE157" i="3"/>
  <c r="FE121" i="3"/>
  <c r="FE77" i="3"/>
  <c r="FE49" i="3"/>
  <c r="FE53" i="3"/>
  <c r="FE182" i="3"/>
  <c r="FE176" i="3"/>
  <c r="FE181" i="3"/>
  <c r="FE144" i="3"/>
  <c r="FE48" i="3"/>
  <c r="FE208" i="3"/>
  <c r="FE215" i="3"/>
  <c r="FE223" i="3"/>
  <c r="FE172" i="3"/>
  <c r="FE165" i="3"/>
  <c r="FE166" i="3"/>
  <c r="FE188" i="3"/>
  <c r="FE136" i="3"/>
  <c r="FE152" i="3"/>
  <c r="FE146" i="3"/>
  <c r="FE149" i="3"/>
  <c r="FE68" i="3"/>
  <c r="FE225" i="3"/>
  <c r="FE222" i="3"/>
  <c r="FE196" i="3"/>
  <c r="FE206" i="3"/>
  <c r="FE218" i="3"/>
  <c r="FE178" i="3"/>
  <c r="FE173" i="3"/>
  <c r="FE143" i="3"/>
  <c r="FE156" i="3"/>
  <c r="FE154" i="3"/>
  <c r="FE35" i="3"/>
  <c r="FE47" i="3"/>
  <c r="FE198" i="3"/>
  <c r="FE224" i="3"/>
  <c r="FE186" i="3"/>
  <c r="FE226" i="3"/>
  <c r="FE192" i="3"/>
  <c r="FE220" i="3"/>
  <c r="FE185" i="3"/>
  <c r="FE187" i="3"/>
  <c r="FE138" i="3"/>
  <c r="FE153" i="3"/>
  <c r="FE139" i="3"/>
  <c r="FE175" i="3"/>
  <c r="FE125" i="3"/>
  <c r="FE150" i="3"/>
  <c r="FE46" i="3"/>
  <c r="FE114" i="3"/>
  <c r="FE219" i="3"/>
  <c r="FE217" i="3"/>
  <c r="FE189" i="3"/>
  <c r="FE212" i="3"/>
  <c r="FE202" i="3"/>
  <c r="FE216" i="3"/>
  <c r="FE167" i="3"/>
  <c r="FE179" i="3"/>
  <c r="FE161" i="3"/>
  <c r="FE160" i="3"/>
  <c r="FE163" i="3"/>
  <c r="FE124" i="3"/>
  <c r="FE126" i="3"/>
  <c r="FE211" i="3"/>
  <c r="FE205" i="3"/>
  <c r="FE170" i="3"/>
  <c r="FE191" i="3"/>
  <c r="FE142" i="3"/>
  <c r="FE171" i="3"/>
  <c r="FE194" i="3"/>
  <c r="FE123" i="3"/>
  <c r="FE115" i="3"/>
  <c r="FE74" i="3"/>
  <c r="FE229" i="3"/>
  <c r="FE120" i="3"/>
  <c r="FE155" i="3"/>
  <c r="FE99" i="3"/>
  <c r="FE64" i="3"/>
  <c r="FE63" i="3"/>
  <c r="FF9" i="3"/>
  <c r="FF133" i="3" s="1"/>
  <c r="FE17" i="3"/>
  <c r="FE227" i="3"/>
  <c r="FE213" i="3"/>
  <c r="FE180" i="3"/>
  <c r="FE210" i="3"/>
  <c r="FE190" i="3"/>
  <c r="FE184" i="3"/>
  <c r="FE140" i="3"/>
  <c r="FE164" i="3"/>
  <c r="FE145" i="3"/>
  <c r="FE151" i="3"/>
  <c r="FE158" i="3"/>
  <c r="FE204" i="3"/>
  <c r="FE214" i="3"/>
  <c r="FE101" i="3"/>
  <c r="FE36" i="3"/>
  <c r="FE174" i="3"/>
  <c r="FE86" i="3"/>
  <c r="FE83" i="3"/>
  <c r="FE89" i="3"/>
  <c r="FE51" i="3"/>
  <c r="FE25" i="3"/>
  <c r="FE207" i="3"/>
  <c r="FE90" i="3"/>
  <c r="FE40" i="3"/>
  <c r="FE137" i="3"/>
  <c r="FE80" i="3"/>
  <c r="FE75" i="3"/>
  <c r="FE78" i="3"/>
  <c r="FE66" i="3"/>
  <c r="FE94" i="3"/>
  <c r="FE100" i="3"/>
  <c r="FE102" i="3"/>
  <c r="FE91" i="3"/>
  <c r="FE70" i="3"/>
  <c r="FE56" i="3"/>
  <c r="FE55" i="3"/>
  <c r="FE14" i="3"/>
  <c r="FE27" i="3"/>
  <c r="FE69" i="3"/>
  <c r="FE199" i="3"/>
  <c r="FE209" i="3"/>
  <c r="FE162" i="3"/>
  <c r="FE200" i="3"/>
  <c r="FE197" i="3"/>
  <c r="FE228" i="3"/>
  <c r="FE203" i="3"/>
  <c r="FE122" i="3"/>
  <c r="FE147" i="3"/>
  <c r="FE141" i="3"/>
  <c r="FE168" i="3"/>
  <c r="FE221" i="3"/>
  <c r="FE34" i="3"/>
  <c r="AX34" i="3"/>
  <c r="AY34" i="3"/>
  <c r="DW86" i="3"/>
  <c r="DW34" i="3"/>
  <c r="J6" i="2"/>
  <c r="I5" i="2"/>
  <c r="DW218" i="3"/>
  <c r="DW202" i="3"/>
  <c r="DW221" i="3"/>
  <c r="DW187" i="3"/>
  <c r="DW180" i="3"/>
  <c r="DW231" i="3"/>
  <c r="DW215" i="3"/>
  <c r="DW188" i="3"/>
  <c r="DW227" i="3"/>
  <c r="DW214" i="3"/>
  <c r="DW209" i="3"/>
  <c r="DW189" i="3"/>
  <c r="DW223" i="3"/>
  <c r="DW178" i="3"/>
  <c r="DW177" i="3"/>
  <c r="DW229" i="3"/>
  <c r="DW184" i="3"/>
  <c r="DW203" i="3"/>
  <c r="DW210" i="3"/>
  <c r="DW219" i="3"/>
  <c r="DW205" i="3"/>
  <c r="DW182" i="3"/>
  <c r="DW179" i="3"/>
  <c r="DW195" i="3"/>
  <c r="DW191" i="3"/>
  <c r="DW160" i="3"/>
  <c r="DW186" i="3"/>
  <c r="DW142" i="3"/>
  <c r="DW161" i="3"/>
  <c r="DW156" i="3"/>
  <c r="DW167" i="3"/>
  <c r="DW181" i="3"/>
  <c r="DW166" i="3"/>
  <c r="DW171" i="3"/>
  <c r="DW146" i="3"/>
  <c r="DW169" i="3"/>
  <c r="DW140" i="3"/>
  <c r="DW123" i="3"/>
  <c r="DW145" i="3"/>
  <c r="DW170" i="3"/>
  <c r="DW152" i="3"/>
  <c r="DW139" i="3"/>
  <c r="DW217" i="3"/>
  <c r="DW149" i="3"/>
  <c r="DW151" i="3"/>
  <c r="DW150" i="3"/>
  <c r="DW164" i="3"/>
  <c r="DW126" i="3"/>
  <c r="DW158" i="3"/>
  <c r="DW124" i="3"/>
  <c r="DW138" i="3"/>
  <c r="DW165" i="3"/>
  <c r="EN93" i="3"/>
  <c r="EN132" i="3"/>
  <c r="EN128" i="3"/>
  <c r="EN134" i="3"/>
  <c r="EN133" i="3"/>
  <c r="EN129" i="3"/>
  <c r="EN130" i="3"/>
  <c r="EN135" i="3"/>
  <c r="FV93" i="3"/>
  <c r="FV133" i="3"/>
  <c r="FV128" i="3"/>
  <c r="FV130" i="3"/>
  <c r="FV129" i="3"/>
  <c r="FV134" i="3"/>
  <c r="FE93" i="3"/>
  <c r="FE129" i="3"/>
  <c r="FE128" i="3"/>
  <c r="FE135" i="3"/>
  <c r="FE134" i="3"/>
  <c r="FE133" i="3"/>
  <c r="FE131" i="3"/>
  <c r="FE132" i="3"/>
  <c r="DW133" i="3"/>
  <c r="DW134" i="3"/>
  <c r="DW132" i="3"/>
  <c r="DW130" i="3"/>
  <c r="DW129" i="3"/>
  <c r="DW131" i="3"/>
  <c r="AX129" i="3"/>
  <c r="AX132" i="3"/>
  <c r="AX128" i="3"/>
  <c r="DV128" i="3" s="1"/>
  <c r="AY128" i="3"/>
  <c r="DW128" i="3" s="1"/>
  <c r="AY132" i="3"/>
  <c r="AY129" i="3"/>
  <c r="AY134" i="3"/>
  <c r="AY131" i="3"/>
  <c r="AY130" i="3"/>
  <c r="AY135" i="3"/>
  <c r="DW135" i="3" s="1"/>
  <c r="FF129" i="3"/>
  <c r="FF128" i="3"/>
  <c r="FF134" i="3"/>
  <c r="DX134" i="3"/>
  <c r="DX132" i="3"/>
  <c r="DX130" i="3"/>
  <c r="DX131" i="3"/>
  <c r="DX129" i="3"/>
  <c r="DX133" i="3"/>
  <c r="GM93" i="3"/>
  <c r="GM132" i="3"/>
  <c r="GM130" i="3"/>
  <c r="GM135" i="3"/>
  <c r="GM133" i="3"/>
  <c r="GM131" i="3"/>
  <c r="HK130" i="3"/>
  <c r="IF130" i="3" s="1"/>
  <c r="HK128" i="3"/>
  <c r="IF128" i="3" s="1"/>
  <c r="HK129" i="3"/>
  <c r="IF129" i="3" s="1"/>
  <c r="HK135" i="3"/>
  <c r="IF135" i="3" s="1"/>
  <c r="HK131" i="3"/>
  <c r="IF131" i="3" s="1"/>
  <c r="HK132" i="3"/>
  <c r="IF132" i="3" s="1"/>
  <c r="HK134" i="3"/>
  <c r="IF134" i="3" s="1"/>
  <c r="FE130" i="3"/>
  <c r="AX134" i="3"/>
  <c r="AX135" i="3"/>
  <c r="DV135" i="3" s="1"/>
  <c r="AX130" i="3"/>
  <c r="AX131" i="3"/>
  <c r="EN131" i="3" s="1"/>
  <c r="HK93" i="3"/>
  <c r="IF93" i="3" s="1"/>
  <c r="HK111" i="3"/>
  <c r="IF111" i="3" s="1"/>
  <c r="AX93" i="3"/>
  <c r="AY93" i="3"/>
  <c r="DW93" i="3" s="1"/>
  <c r="AX119" i="3"/>
  <c r="DV119" i="3" s="1"/>
  <c r="DX86" i="3"/>
  <c r="DX118" i="3"/>
  <c r="HK82" i="3"/>
  <c r="IF82" i="3" s="1"/>
  <c r="HK125" i="3"/>
  <c r="IF125" i="3" s="1"/>
  <c r="HK123" i="3"/>
  <c r="IF123" i="3" s="1"/>
  <c r="HK124" i="3"/>
  <c r="IF124" i="3" s="1"/>
  <c r="HK126" i="3"/>
  <c r="IF126" i="3" s="1"/>
  <c r="HK86" i="3"/>
  <c r="IF86" i="3" s="1"/>
  <c r="AX118" i="3"/>
  <c r="FV118" i="3"/>
  <c r="FV86" i="3"/>
  <c r="AY118" i="3"/>
  <c r="AY86" i="3"/>
  <c r="AY119" i="3"/>
  <c r="DW119" i="3" s="1"/>
  <c r="EN118" i="3"/>
  <c r="EN119" i="3"/>
  <c r="BS11" i="3"/>
  <c r="GM119" i="3"/>
  <c r="GM86" i="3"/>
  <c r="DU119" i="3"/>
  <c r="AX86" i="3"/>
  <c r="EM3" i="3"/>
  <c r="IE70" i="3"/>
  <c r="GM115" i="3"/>
  <c r="GM201" i="3"/>
  <c r="GM125" i="3"/>
  <c r="GM137" i="3"/>
  <c r="GM138" i="3"/>
  <c r="GM121" i="3"/>
  <c r="GM140" i="3"/>
  <c r="GM185" i="3"/>
  <c r="GM155" i="3"/>
  <c r="GM228" i="3"/>
  <c r="GM127" i="3"/>
  <c r="GM144" i="3"/>
  <c r="GM146" i="3"/>
  <c r="GM207" i="3"/>
  <c r="GM126" i="3"/>
  <c r="GM122" i="3"/>
  <c r="GM136" i="3"/>
  <c r="GM173" i="3"/>
  <c r="GM199" i="3"/>
  <c r="GM124" i="3"/>
  <c r="GM150" i="3"/>
  <c r="GM148" i="3"/>
  <c r="GM165" i="3"/>
  <c r="GM169" i="3"/>
  <c r="GM152" i="3"/>
  <c r="GM166" i="3"/>
  <c r="GM200" i="3"/>
  <c r="GM139" i="3"/>
  <c r="GM149" i="3"/>
  <c r="GM153" i="3"/>
  <c r="GM168" i="3"/>
  <c r="GM171" i="3"/>
  <c r="GM154" i="3"/>
  <c r="GM161" i="3"/>
  <c r="GM157" i="3"/>
  <c r="GM143" i="3"/>
  <c r="GM145" i="3"/>
  <c r="GM142" i="3"/>
  <c r="GM162" i="3"/>
  <c r="GM164" i="3"/>
  <c r="GM187" i="3"/>
  <c r="GM231" i="3"/>
  <c r="GM160" i="3"/>
  <c r="GM182" i="3"/>
  <c r="GM189" i="3"/>
  <c r="GM196" i="3"/>
  <c r="GM141" i="3"/>
  <c r="GM156" i="3"/>
  <c r="GM147" i="3"/>
  <c r="GM159" i="3"/>
  <c r="GM183" i="3"/>
  <c r="GM177" i="3"/>
  <c r="GM188" i="3"/>
  <c r="GM151" i="3"/>
  <c r="GM158" i="3"/>
  <c r="GM167" i="3"/>
  <c r="GM163" i="3"/>
  <c r="GM192" i="3"/>
  <c r="GM123" i="3"/>
  <c r="GM172" i="3"/>
  <c r="GM186" i="3"/>
  <c r="GM190" i="3"/>
  <c r="GM175" i="3"/>
  <c r="GM209" i="3"/>
  <c r="GM180" i="3"/>
  <c r="GM194" i="3"/>
  <c r="GM229" i="3"/>
  <c r="GM174" i="3"/>
  <c r="GM191" i="3"/>
  <c r="GM176" i="3"/>
  <c r="GM218" i="3"/>
  <c r="GM219" i="3"/>
  <c r="GM198" i="3"/>
  <c r="GM181" i="3"/>
  <c r="GM184" i="3"/>
  <c r="GM178" i="3"/>
  <c r="GM215" i="3"/>
  <c r="GM179" i="3"/>
  <c r="GM204" i="3"/>
  <c r="GM193" i="3"/>
  <c r="GM206" i="3"/>
  <c r="GM195" i="3"/>
  <c r="GM226" i="3"/>
  <c r="GM222" i="3"/>
  <c r="GM213" i="3"/>
  <c r="GM170" i="3"/>
  <c r="GM212" i="3"/>
  <c r="GM223" i="3"/>
  <c r="GM210" i="3"/>
  <c r="GM224" i="3"/>
  <c r="GM208" i="3"/>
  <c r="GM197" i="3"/>
  <c r="GM205" i="3"/>
  <c r="GM230" i="3"/>
  <c r="GM225" i="3"/>
  <c r="GM227" i="3"/>
  <c r="GM220" i="3"/>
  <c r="GM202" i="3"/>
  <c r="GM203" i="3"/>
  <c r="GM214" i="3"/>
  <c r="GM211" i="3"/>
  <c r="GM217" i="3"/>
  <c r="GM221" i="3"/>
  <c r="GM216" i="3"/>
  <c r="FF122" i="3"/>
  <c r="FF142" i="3"/>
  <c r="FF138" i="3"/>
  <c r="FF121" i="3"/>
  <c r="FF144" i="3"/>
  <c r="FF123" i="3"/>
  <c r="FF153" i="3"/>
  <c r="FF215" i="3"/>
  <c r="FF208" i="3"/>
  <c r="FF154" i="3"/>
  <c r="FF149" i="3"/>
  <c r="FF146" i="3"/>
  <c r="FF188" i="3"/>
  <c r="FF182" i="3"/>
  <c r="FF186" i="3"/>
  <c r="FF179" i="3"/>
  <c r="FF196" i="3"/>
  <c r="FF197" i="3"/>
  <c r="FF162" i="3"/>
  <c r="FF164" i="3"/>
  <c r="FF155" i="3"/>
  <c r="FF218" i="3"/>
  <c r="FF176" i="3"/>
  <c r="FF198" i="3"/>
  <c r="FF199" i="3"/>
  <c r="FF228" i="3"/>
  <c r="FF201" i="3"/>
  <c r="FF229" i="3"/>
  <c r="FF212" i="3"/>
  <c r="FF204" i="3"/>
  <c r="FF175" i="3"/>
  <c r="FF226" i="3"/>
  <c r="FF216" i="3"/>
  <c r="FF209" i="3"/>
  <c r="FF205" i="3"/>
  <c r="FF223" i="3"/>
  <c r="FF219" i="3"/>
  <c r="FF227" i="3"/>
  <c r="FF225" i="3"/>
  <c r="EN60" i="3"/>
  <c r="EN206" i="3"/>
  <c r="EN137" i="3"/>
  <c r="EN126" i="3"/>
  <c r="EN124" i="3"/>
  <c r="EN143" i="3"/>
  <c r="EN185" i="3"/>
  <c r="EN189" i="3"/>
  <c r="EN149" i="3"/>
  <c r="EN125" i="3"/>
  <c r="EN121" i="3"/>
  <c r="EN141" i="3"/>
  <c r="EN138" i="3"/>
  <c r="EN136" i="3"/>
  <c r="EN123" i="3"/>
  <c r="EN170" i="3"/>
  <c r="EN142" i="3"/>
  <c r="EN139" i="3"/>
  <c r="EN140" i="3"/>
  <c r="EN158" i="3"/>
  <c r="EN166" i="3"/>
  <c r="EN167" i="3"/>
  <c r="EN127" i="3"/>
  <c r="EN157" i="3"/>
  <c r="EN146" i="3"/>
  <c r="EN163" i="3"/>
  <c r="EN156" i="3"/>
  <c r="EN151" i="3"/>
  <c r="EN153" i="3"/>
  <c r="EN165" i="3"/>
  <c r="EN169" i="3"/>
  <c r="EN144" i="3"/>
  <c r="EN148" i="3"/>
  <c r="EN152" i="3"/>
  <c r="EN145" i="3"/>
  <c r="EN174" i="3"/>
  <c r="EN159" i="3"/>
  <c r="EN188" i="3"/>
  <c r="EN168" i="3"/>
  <c r="EN172" i="3"/>
  <c r="EN171" i="3"/>
  <c r="EN178" i="3"/>
  <c r="EN177" i="3"/>
  <c r="EN183" i="3"/>
  <c r="EN204" i="3"/>
  <c r="EN161" i="3"/>
  <c r="EN176" i="3"/>
  <c r="EN173" i="3"/>
  <c r="EN160" i="3"/>
  <c r="EN197" i="3"/>
  <c r="EN122" i="3"/>
  <c r="EN155" i="3"/>
  <c r="EN162" i="3"/>
  <c r="EN182" i="3"/>
  <c r="EN150" i="3"/>
  <c r="EN175" i="3"/>
  <c r="EN186" i="3"/>
  <c r="EN198" i="3"/>
  <c r="EN213" i="3"/>
  <c r="EN147" i="3"/>
  <c r="EN187" i="3"/>
  <c r="EN194" i="3"/>
  <c r="EN193" i="3"/>
  <c r="EN218" i="3"/>
  <c r="EN222" i="3"/>
  <c r="EN208" i="3"/>
  <c r="EN217" i="3"/>
  <c r="EN180" i="3"/>
  <c r="EN184" i="3"/>
  <c r="EN195" i="3"/>
  <c r="EN164" i="3"/>
  <c r="EN191" i="3"/>
  <c r="EN192" i="3"/>
  <c r="EN190" i="3"/>
  <c r="EN154" i="3"/>
  <c r="EN200" i="3"/>
  <c r="EN201" i="3"/>
  <c r="EN179" i="3"/>
  <c r="EN202" i="3"/>
  <c r="EN209" i="3"/>
  <c r="EN210" i="3"/>
  <c r="EN219" i="3"/>
  <c r="EN231" i="3"/>
  <c r="EN225" i="3"/>
  <c r="EN199" i="3"/>
  <c r="EN230" i="3"/>
  <c r="EN224" i="3"/>
  <c r="EN205" i="3"/>
  <c r="EN226" i="3"/>
  <c r="EN216" i="3"/>
  <c r="EN207" i="3"/>
  <c r="EN223" i="3"/>
  <c r="EN221" i="3"/>
  <c r="EN229" i="3"/>
  <c r="EN212" i="3"/>
  <c r="EN227" i="3"/>
  <c r="EN214" i="3"/>
  <c r="EN181" i="3"/>
  <c r="EN196" i="3"/>
  <c r="EN215" i="3"/>
  <c r="EN220" i="3"/>
  <c r="EN211" i="3"/>
  <c r="EN203" i="3"/>
  <c r="EN228" i="3"/>
  <c r="DX103" i="3"/>
  <c r="DX216" i="3"/>
  <c r="DX127" i="3"/>
  <c r="DX124" i="3"/>
  <c r="DX140" i="3"/>
  <c r="DX136" i="3"/>
  <c r="DX151" i="3"/>
  <c r="DX144" i="3"/>
  <c r="DX206" i="3"/>
  <c r="DX185" i="3"/>
  <c r="DX149" i="3"/>
  <c r="DX125" i="3"/>
  <c r="DX126" i="3"/>
  <c r="DX143" i="3"/>
  <c r="DX139" i="3"/>
  <c r="DX141" i="3"/>
  <c r="DX138" i="3"/>
  <c r="DX162" i="3"/>
  <c r="DX167" i="3"/>
  <c r="DX163" i="3"/>
  <c r="DX122" i="3"/>
  <c r="DX146" i="3"/>
  <c r="DX153" i="3"/>
  <c r="DX137" i="3"/>
  <c r="DX148" i="3"/>
  <c r="DX155" i="3"/>
  <c r="DX175" i="3"/>
  <c r="DX172" i="3"/>
  <c r="DX123" i="3"/>
  <c r="DX121" i="3"/>
  <c r="DX142" i="3"/>
  <c r="DX159" i="3"/>
  <c r="DX161" i="3"/>
  <c r="DX154" i="3"/>
  <c r="DX152" i="3"/>
  <c r="DX147" i="3"/>
  <c r="DX145" i="3"/>
  <c r="DX165" i="3"/>
  <c r="DX158" i="3"/>
  <c r="DX184" i="3"/>
  <c r="DX183" i="3"/>
  <c r="DX179" i="3"/>
  <c r="DX170" i="3"/>
  <c r="DX150" i="3"/>
  <c r="DX199" i="3"/>
  <c r="DX157" i="3"/>
  <c r="DX174" i="3"/>
  <c r="DX180" i="3"/>
  <c r="DX156" i="3"/>
  <c r="DX169" i="3"/>
  <c r="DX168" i="3"/>
  <c r="DX176" i="3"/>
  <c r="DX189" i="3"/>
  <c r="DX164" i="3"/>
  <c r="DX182" i="3"/>
  <c r="DX201" i="3"/>
  <c r="DX220" i="3"/>
  <c r="DX192" i="3"/>
  <c r="DX200" i="3"/>
  <c r="DX186" i="3"/>
  <c r="DX177" i="3"/>
  <c r="DX171" i="3"/>
  <c r="DX202" i="3"/>
  <c r="DX195" i="3"/>
  <c r="DX221" i="3"/>
  <c r="DX166" i="3"/>
  <c r="DX160" i="3"/>
  <c r="DX173" i="3"/>
  <c r="DX196" i="3"/>
  <c r="DX191" i="3"/>
  <c r="DX178" i="3"/>
  <c r="DX212" i="3"/>
  <c r="DX219" i="3"/>
  <c r="DX181" i="3"/>
  <c r="DX198" i="3"/>
  <c r="DX187" i="3"/>
  <c r="DX213" i="3"/>
  <c r="DX224" i="3"/>
  <c r="DX193" i="3"/>
  <c r="DX222" i="3"/>
  <c r="DX230" i="3"/>
  <c r="DX209" i="3"/>
  <c r="DX218" i="3"/>
  <c r="DX215" i="3"/>
  <c r="DX204" i="3"/>
  <c r="DX194" i="3"/>
  <c r="DX197" i="3"/>
  <c r="DX211" i="3"/>
  <c r="DX208" i="3"/>
  <c r="DX210" i="3"/>
  <c r="DX217" i="3"/>
  <c r="DX223" i="3"/>
  <c r="DX203" i="3"/>
  <c r="DX231" i="3"/>
  <c r="DX228" i="3"/>
  <c r="DX214" i="3"/>
  <c r="DX227" i="3"/>
  <c r="DX229" i="3"/>
  <c r="DX188" i="3"/>
  <c r="DX190" i="3"/>
  <c r="DX205" i="3"/>
  <c r="DX225" i="3"/>
  <c r="DX226" i="3"/>
  <c r="DX207" i="3"/>
  <c r="FV114" i="3"/>
  <c r="FV215" i="3"/>
  <c r="FV136" i="3"/>
  <c r="FV142" i="3"/>
  <c r="FV151" i="3"/>
  <c r="FV123" i="3"/>
  <c r="FV125" i="3"/>
  <c r="FV218" i="3"/>
  <c r="FV139" i="3"/>
  <c r="FV127" i="3"/>
  <c r="FV208" i="3"/>
  <c r="FV126" i="3"/>
  <c r="FV144" i="3"/>
  <c r="FV157" i="3"/>
  <c r="FV163" i="3"/>
  <c r="FV165" i="3"/>
  <c r="FV143" i="3"/>
  <c r="FV171" i="3"/>
  <c r="FV122" i="3"/>
  <c r="FV140" i="3"/>
  <c r="FV137" i="3"/>
  <c r="FV149" i="3"/>
  <c r="FV158" i="3"/>
  <c r="FV152" i="3"/>
  <c r="FV154" i="3"/>
  <c r="FV210" i="3"/>
  <c r="FV155" i="3"/>
  <c r="FV138" i="3"/>
  <c r="FV160" i="3"/>
  <c r="FV150" i="3"/>
  <c r="FV146" i="3"/>
  <c r="FV148" i="3"/>
  <c r="FV162" i="3"/>
  <c r="FV164" i="3"/>
  <c r="FV174" i="3"/>
  <c r="FV181" i="3"/>
  <c r="FV124" i="3"/>
  <c r="FV159" i="3"/>
  <c r="FV176" i="3"/>
  <c r="FV170" i="3"/>
  <c r="FV173" i="3"/>
  <c r="FV188" i="3"/>
  <c r="FV187" i="3"/>
  <c r="FV191" i="3"/>
  <c r="FV184" i="3"/>
  <c r="FV141" i="3"/>
  <c r="FV156" i="3"/>
  <c r="FV166" i="3"/>
  <c r="FV168" i="3"/>
  <c r="FV169" i="3"/>
  <c r="FV175" i="3"/>
  <c r="FV167" i="3"/>
  <c r="FV172" i="3"/>
  <c r="FV182" i="3"/>
  <c r="FV185" i="3"/>
  <c r="FV178" i="3"/>
  <c r="FV145" i="3"/>
  <c r="FV161" i="3"/>
  <c r="FV180" i="3"/>
  <c r="FV153" i="3"/>
  <c r="FV197" i="3"/>
  <c r="FV192" i="3"/>
  <c r="FV207" i="3"/>
  <c r="FV230" i="3"/>
  <c r="FV217" i="3"/>
  <c r="FV216" i="3"/>
  <c r="FV214" i="3"/>
  <c r="FV195" i="3"/>
  <c r="FV225" i="3"/>
  <c r="FV177" i="3"/>
  <c r="FV190" i="3"/>
  <c r="FV205" i="3"/>
  <c r="FV224" i="3"/>
  <c r="FV198" i="3"/>
  <c r="FV186" i="3"/>
  <c r="FV196" i="3"/>
  <c r="FV193" i="3"/>
  <c r="FV202" i="3"/>
  <c r="FV121" i="3"/>
  <c r="FV179" i="3"/>
  <c r="FV183" i="3"/>
  <c r="FV219" i="3"/>
  <c r="FV199" i="3"/>
  <c r="FV213" i="3"/>
  <c r="FV222" i="3"/>
  <c r="FV147" i="3"/>
  <c r="FV194" i="3"/>
  <c r="FV189" i="3"/>
  <c r="FV226" i="3"/>
  <c r="FV229" i="3"/>
  <c r="FV212" i="3"/>
  <c r="FV223" i="3"/>
  <c r="FV220" i="3"/>
  <c r="FV200" i="3"/>
  <c r="FV206" i="3"/>
  <c r="FV204" i="3"/>
  <c r="FV227" i="3"/>
  <c r="FV201" i="3"/>
  <c r="FV231" i="3"/>
  <c r="FV203" i="3"/>
  <c r="FV228" i="3"/>
  <c r="FV209" i="3"/>
  <c r="FV221" i="3"/>
  <c r="FV211" i="3"/>
  <c r="AX75" i="3"/>
  <c r="AX13" i="3"/>
  <c r="EN13" i="3" s="1"/>
  <c r="AX67" i="3"/>
  <c r="FF67" i="3" s="1"/>
  <c r="AX73" i="3"/>
  <c r="AX24" i="3"/>
  <c r="AX15" i="3"/>
  <c r="AX115" i="3"/>
  <c r="EN115" i="3" s="1"/>
  <c r="AX113" i="3"/>
  <c r="DV112" i="3"/>
  <c r="AX14" i="3"/>
  <c r="EN14" i="3" s="1"/>
  <c r="AX116" i="3"/>
  <c r="FF116" i="3" s="1"/>
  <c r="AX114" i="3"/>
  <c r="FF114" i="3" s="1"/>
  <c r="AX96" i="3"/>
  <c r="HK24" i="3"/>
  <c r="IF24" i="3" s="1"/>
  <c r="HK114" i="3"/>
  <c r="IF114" i="3" s="1"/>
  <c r="HK115" i="3"/>
  <c r="IF115" i="3" s="1"/>
  <c r="HK116" i="3"/>
  <c r="IF116" i="3" s="1"/>
  <c r="HK113" i="3"/>
  <c r="IF113" i="3" s="1"/>
  <c r="HK112" i="3"/>
  <c r="IF112" i="3" s="1"/>
  <c r="AY95" i="3"/>
  <c r="AY96" i="3"/>
  <c r="AY114" i="3"/>
  <c r="AY116" i="3"/>
  <c r="AY113" i="3"/>
  <c r="AY115" i="3"/>
  <c r="DW112" i="3"/>
  <c r="AX95" i="3"/>
  <c r="AX20" i="3"/>
  <c r="HK30" i="3"/>
  <c r="IF30" i="3" s="1"/>
  <c r="HK16" i="3"/>
  <c r="IF16" i="3" s="1"/>
  <c r="AX53" i="3"/>
  <c r="EN53" i="3" s="1"/>
  <c r="AX22" i="3"/>
  <c r="DV108" i="3"/>
  <c r="AX54" i="3"/>
  <c r="EN54" i="3" s="1"/>
  <c r="AX74" i="3"/>
  <c r="AX68" i="3"/>
  <c r="FE67" i="3"/>
  <c r="AX44" i="3"/>
  <c r="AX43" i="3"/>
  <c r="AX69" i="3"/>
  <c r="DV69" i="3" s="1"/>
  <c r="AX38" i="3"/>
  <c r="AX46" i="3"/>
  <c r="HK74" i="3"/>
  <c r="IF74" i="3" s="1"/>
  <c r="AX103" i="3"/>
  <c r="EN103" i="3" s="1"/>
  <c r="HK59" i="3"/>
  <c r="IF59" i="3" s="1"/>
  <c r="HL11" i="3"/>
  <c r="HL34" i="3" s="1"/>
  <c r="IG34" i="3" s="1"/>
  <c r="HK68" i="3"/>
  <c r="IF68" i="3" s="1"/>
  <c r="AX90" i="3"/>
  <c r="EN90" i="3" s="1"/>
  <c r="HK63" i="3"/>
  <c r="IF63" i="3" s="1"/>
  <c r="HK57" i="3"/>
  <c r="IF57" i="3" s="1"/>
  <c r="FV74" i="3"/>
  <c r="GM68" i="3"/>
  <c r="AX105" i="3"/>
  <c r="AX91" i="3"/>
  <c r="EN91" i="3" s="1"/>
  <c r="A72" i="20"/>
  <c r="AE71" i="20"/>
  <c r="AX88" i="3"/>
  <c r="FF88" i="3" s="1"/>
  <c r="GM69" i="3"/>
  <c r="AX26" i="3"/>
  <c r="EN26" i="3" s="1"/>
  <c r="AX55" i="3"/>
  <c r="EN55" i="3" s="1"/>
  <c r="AX77" i="3"/>
  <c r="DV77" i="3" s="1"/>
  <c r="GM81" i="3"/>
  <c r="EN38" i="3"/>
  <c r="AX63" i="3"/>
  <c r="DV63" i="3" s="1"/>
  <c r="AX33" i="3"/>
  <c r="EN33" i="3" s="1"/>
  <c r="AX16" i="3"/>
  <c r="EN16" i="3" s="1"/>
  <c r="AX30" i="3"/>
  <c r="AX83" i="3"/>
  <c r="EN83" i="3" s="1"/>
  <c r="AX66" i="3"/>
  <c r="DV66" i="3" s="1"/>
  <c r="EN76" i="3"/>
  <c r="GM57" i="3"/>
  <c r="AX59" i="3"/>
  <c r="AX21" i="3"/>
  <c r="EN21" i="3" s="1"/>
  <c r="AX39" i="3"/>
  <c r="AX12" i="3"/>
  <c r="DV12" i="3" s="1"/>
  <c r="AX106" i="3"/>
  <c r="EN106" i="3" s="1"/>
  <c r="HK75" i="3"/>
  <c r="IF75" i="3" s="1"/>
  <c r="HK97" i="3"/>
  <c r="IF97" i="3" s="1"/>
  <c r="HK109" i="3"/>
  <c r="IF109" i="3" s="1"/>
  <c r="HK106" i="3"/>
  <c r="IF106" i="3" s="1"/>
  <c r="HK98" i="3"/>
  <c r="IF98" i="3" s="1"/>
  <c r="HK105" i="3"/>
  <c r="IF105" i="3" s="1"/>
  <c r="HK104" i="3"/>
  <c r="IF104" i="3" s="1"/>
  <c r="HK88" i="3"/>
  <c r="IF88" i="3" s="1"/>
  <c r="HK110" i="3"/>
  <c r="IF110" i="3" s="1"/>
  <c r="HK94" i="3"/>
  <c r="IF94" i="3" s="1"/>
  <c r="HK108" i="3"/>
  <c r="IF108" i="3" s="1"/>
  <c r="HK107" i="3"/>
  <c r="IF107" i="3" s="1"/>
  <c r="HK91" i="3"/>
  <c r="IF91" i="3" s="1"/>
  <c r="HK90" i="3"/>
  <c r="IF90" i="3" s="1"/>
  <c r="HK89" i="3"/>
  <c r="IF89" i="3" s="1"/>
  <c r="HK33" i="3"/>
  <c r="IF33" i="3" s="1"/>
  <c r="HK54" i="3"/>
  <c r="IF54" i="3" s="1"/>
  <c r="HK58" i="3"/>
  <c r="IF58" i="3" s="1"/>
  <c r="HK28" i="3"/>
  <c r="IF28" i="3" s="1"/>
  <c r="HK42" i="3"/>
  <c r="IF42" i="3" s="1"/>
  <c r="HK55" i="3"/>
  <c r="IF55" i="3" s="1"/>
  <c r="FV71" i="3"/>
  <c r="HK66" i="3"/>
  <c r="IF66" i="3" s="1"/>
  <c r="HK78" i="3"/>
  <c r="IF78" i="3" s="1"/>
  <c r="HK73" i="3"/>
  <c r="IF73" i="3" s="1"/>
  <c r="AY91" i="3"/>
  <c r="AY105" i="3"/>
  <c r="AY42" i="3"/>
  <c r="AY66" i="3"/>
  <c r="DW66" i="3" s="1"/>
  <c r="DW107" i="3"/>
  <c r="AY88" i="3"/>
  <c r="AY90" i="3"/>
  <c r="AY92" i="3"/>
  <c r="AY94" i="3"/>
  <c r="AY104" i="3"/>
  <c r="AY106" i="3"/>
  <c r="DW108" i="3"/>
  <c r="AY89" i="3"/>
  <c r="AY49" i="3"/>
  <c r="AY103" i="3"/>
  <c r="AY77" i="3"/>
  <c r="DW77" i="3" s="1"/>
  <c r="HK83" i="3"/>
  <c r="IF83" i="3" s="1"/>
  <c r="AX19" i="3"/>
  <c r="AX89" i="3"/>
  <c r="EN89" i="3" s="1"/>
  <c r="AX94" i="3"/>
  <c r="AX42" i="3"/>
  <c r="AX104" i="3"/>
  <c r="EN104" i="3" s="1"/>
  <c r="AX49" i="3"/>
  <c r="FF49" i="3" s="1"/>
  <c r="AX92" i="3"/>
  <c r="EN92" i="3" s="1"/>
  <c r="DU81" i="3"/>
  <c r="FE81" i="3"/>
  <c r="FE76" i="3"/>
  <c r="EM53" i="3"/>
  <c r="HK41" i="3"/>
  <c r="IF41" i="3" s="1"/>
  <c r="FV87" i="3"/>
  <c r="HK71" i="3"/>
  <c r="IF71" i="3" s="1"/>
  <c r="HK60" i="3"/>
  <c r="IF60" i="3" s="1"/>
  <c r="HK12" i="3"/>
  <c r="IF12" i="3" s="1"/>
  <c r="HK14" i="3"/>
  <c r="IF14" i="3" s="1"/>
  <c r="HK40" i="3"/>
  <c r="IF40" i="3" s="1"/>
  <c r="HK15" i="3"/>
  <c r="IF15" i="3" s="1"/>
  <c r="HK62" i="3"/>
  <c r="IF62" i="3" s="1"/>
  <c r="HK65" i="3"/>
  <c r="IF65" i="3" s="1"/>
  <c r="AX28" i="3"/>
  <c r="AX31" i="3"/>
  <c r="EN31" i="3" s="1"/>
  <c r="AX25" i="3"/>
  <c r="EN25" i="3" s="1"/>
  <c r="AX29" i="3"/>
  <c r="EN29" i="3" s="1"/>
  <c r="AX40" i="3"/>
  <c r="AX50" i="3"/>
  <c r="AX80" i="3"/>
  <c r="DV80" i="3" s="1"/>
  <c r="AX64" i="3"/>
  <c r="DV64" i="3" s="1"/>
  <c r="HK76" i="3"/>
  <c r="IF76" i="3" s="1"/>
  <c r="HK38" i="3"/>
  <c r="IF38" i="3" s="1"/>
  <c r="HK13" i="3"/>
  <c r="IF13" i="3" s="1"/>
  <c r="HK36" i="3"/>
  <c r="IF36" i="3" s="1"/>
  <c r="HK53" i="3"/>
  <c r="IF53" i="3" s="1"/>
  <c r="HK35" i="3"/>
  <c r="IF35" i="3" s="1"/>
  <c r="HK69" i="3"/>
  <c r="IF69" i="3" s="1"/>
  <c r="HK64" i="3"/>
  <c r="IF64" i="3" s="1"/>
  <c r="AX62" i="3"/>
  <c r="DV62" i="3" s="1"/>
  <c r="AX45" i="3"/>
  <c r="AX27" i="3"/>
  <c r="AX35" i="3"/>
  <c r="AY18" i="3"/>
  <c r="AY19" i="3"/>
  <c r="AY20" i="3"/>
  <c r="AY78" i="3"/>
  <c r="DW78" i="3" s="1"/>
  <c r="AY76" i="3"/>
  <c r="DW76" i="3" s="1"/>
  <c r="HK81" i="3"/>
  <c r="IF81" i="3" s="1"/>
  <c r="HK85" i="3"/>
  <c r="IF85" i="3" s="1"/>
  <c r="AX76" i="3"/>
  <c r="DV76" i="3" s="1"/>
  <c r="HK29" i="3"/>
  <c r="IF29" i="3" s="1"/>
  <c r="HK37" i="3"/>
  <c r="IF37" i="3" s="1"/>
  <c r="HK50" i="3"/>
  <c r="IF50" i="3" s="1"/>
  <c r="HK27" i="3"/>
  <c r="IF27" i="3" s="1"/>
  <c r="FV80" i="3"/>
  <c r="HK61" i="3"/>
  <c r="IF61" i="3" s="1"/>
  <c r="HK72" i="3"/>
  <c r="IF72" i="3" s="1"/>
  <c r="AX47" i="3"/>
  <c r="EN47" i="3" s="1"/>
  <c r="AX48" i="3"/>
  <c r="AX41" i="3"/>
  <c r="AX23" i="3"/>
  <c r="EN23" i="3" s="1"/>
  <c r="AX17" i="3"/>
  <c r="HK79" i="3"/>
  <c r="IF79" i="3" s="1"/>
  <c r="HK84" i="3"/>
  <c r="IF84" i="3" s="1"/>
  <c r="AX78" i="3"/>
  <c r="DV78" i="3" s="1"/>
  <c r="HK26" i="3"/>
  <c r="IF26" i="3" s="1"/>
  <c r="HK56" i="3"/>
  <c r="IF56" i="3" s="1"/>
  <c r="HK17" i="3"/>
  <c r="IF17" i="3" s="1"/>
  <c r="HK25" i="3"/>
  <c r="IF25" i="3" s="1"/>
  <c r="DX89" i="3"/>
  <c r="HK70" i="3"/>
  <c r="AX36" i="3"/>
  <c r="AX32" i="3"/>
  <c r="EN32" i="3" s="1"/>
  <c r="AX57" i="3"/>
  <c r="AX37" i="3"/>
  <c r="AX58" i="3"/>
  <c r="EN58" i="3" s="1"/>
  <c r="AX56" i="3"/>
  <c r="EN56" i="3" s="1"/>
  <c r="AX81" i="3"/>
  <c r="FF81" i="3" s="1"/>
  <c r="AX82" i="3"/>
  <c r="AX18" i="3"/>
  <c r="DX105" i="3"/>
  <c r="DU3" i="3"/>
  <c r="AY84" i="3"/>
  <c r="DW84" i="3" s="1"/>
  <c r="AY85" i="3"/>
  <c r="AY51" i="3"/>
  <c r="FV102" i="3"/>
  <c r="FV81" i="3"/>
  <c r="DX82" i="3"/>
  <c r="DX14" i="3"/>
  <c r="DX113" i="3"/>
  <c r="FV75" i="3"/>
  <c r="EN112" i="3"/>
  <c r="DX104" i="3"/>
  <c r="DX106" i="3"/>
  <c r="FV77" i="3"/>
  <c r="FV67" i="3"/>
  <c r="EN82" i="3"/>
  <c r="FV72" i="3"/>
  <c r="DX117" i="3"/>
  <c r="FV82" i="3"/>
  <c r="FV70" i="3"/>
  <c r="FV65" i="3"/>
  <c r="FV43" i="3"/>
  <c r="GM79" i="3"/>
  <c r="GM80" i="3"/>
  <c r="GM37" i="3"/>
  <c r="GM101" i="3"/>
  <c r="FV101" i="3"/>
  <c r="GM94" i="3"/>
  <c r="FF80" i="3"/>
  <c r="EN71" i="3"/>
  <c r="FV76" i="3"/>
  <c r="GM78" i="3"/>
  <c r="FV66" i="3"/>
  <c r="FV51" i="3"/>
  <c r="GM13" i="3"/>
  <c r="GM102" i="3"/>
  <c r="GM73" i="3"/>
  <c r="GM63" i="3"/>
  <c r="GM70" i="3"/>
  <c r="GM42" i="3"/>
  <c r="GM16" i="3"/>
  <c r="FV110" i="3"/>
  <c r="GM77" i="3"/>
  <c r="GM90" i="3"/>
  <c r="FV79" i="3"/>
  <c r="GM76" i="3"/>
  <c r="GM67" i="3"/>
  <c r="FV60" i="3"/>
  <c r="FV45" i="3"/>
  <c r="GM51" i="3"/>
  <c r="FV36" i="3"/>
  <c r="FV41" i="3"/>
  <c r="GM44" i="3"/>
  <c r="GM100" i="3"/>
  <c r="GM74" i="3"/>
  <c r="GM64" i="3"/>
  <c r="GM65" i="3"/>
  <c r="GM43" i="3"/>
  <c r="GM47" i="3"/>
  <c r="FV94" i="3"/>
  <c r="GM75" i="3"/>
  <c r="GM87" i="3"/>
  <c r="EN59" i="3"/>
  <c r="EN69" i="3"/>
  <c r="FF56" i="3"/>
  <c r="GM50" i="3"/>
  <c r="GM56" i="3"/>
  <c r="EN73" i="3"/>
  <c r="GM52" i="3"/>
  <c r="EN84" i="3"/>
  <c r="FE3" i="3"/>
  <c r="GM99" i="3"/>
  <c r="GM72" i="3"/>
  <c r="GM62" i="3"/>
  <c r="GM120" i="3"/>
  <c r="FV78" i="3"/>
  <c r="GM83" i="3"/>
  <c r="GM71" i="3"/>
  <c r="FV44" i="3"/>
  <c r="EN99" i="3"/>
  <c r="EN79" i="3"/>
  <c r="EN65" i="3"/>
  <c r="EN66" i="3"/>
  <c r="FF16" i="3"/>
  <c r="EN100" i="3"/>
  <c r="EN74" i="3"/>
  <c r="EN45" i="3"/>
  <c r="EN30" i="3"/>
  <c r="DX87" i="3"/>
  <c r="DX120" i="3"/>
  <c r="DX88" i="3"/>
  <c r="FF92" i="3"/>
  <c r="FF94" i="3"/>
  <c r="EN46" i="3"/>
  <c r="DX72" i="3"/>
  <c r="FV12" i="3"/>
  <c r="EN94" i="3"/>
  <c r="EN64" i="3"/>
  <c r="FV48" i="3"/>
  <c r="FV46" i="3"/>
  <c r="EN39" i="3"/>
  <c r="EN44" i="3"/>
  <c r="FV113" i="3"/>
  <c r="EN75" i="3"/>
  <c r="EN57" i="3"/>
  <c r="FF52" i="3"/>
  <c r="DX100" i="3"/>
  <c r="DX110" i="3"/>
  <c r="EN70" i="3"/>
  <c r="DX101" i="3"/>
  <c r="DX115" i="3"/>
  <c r="FV99" i="3"/>
  <c r="EN101" i="3"/>
  <c r="DX94" i="3"/>
  <c r="DX91" i="3"/>
  <c r="DX67" i="3"/>
  <c r="FF102" i="3"/>
  <c r="FV89" i="3"/>
  <c r="FF76" i="3"/>
  <c r="FV68" i="3"/>
  <c r="EN68" i="3"/>
  <c r="FV73" i="3"/>
  <c r="FV49" i="3"/>
  <c r="EN51" i="3"/>
  <c r="EN40" i="3"/>
  <c r="EN41" i="3"/>
  <c r="DX90" i="3"/>
  <c r="DX114" i="3"/>
  <c r="EN102" i="3"/>
  <c r="FV100" i="3"/>
  <c r="EN12" i="3"/>
  <c r="EN87" i="3"/>
  <c r="EN88" i="3"/>
  <c r="FV92" i="3"/>
  <c r="EN48" i="3"/>
  <c r="FV59" i="3"/>
  <c r="FF120" i="3"/>
  <c r="EO9" i="3"/>
  <c r="EO34" i="3" s="1"/>
  <c r="DY9" i="3"/>
  <c r="DY34" i="3" s="1"/>
  <c r="FW9" i="3"/>
  <c r="GN9" i="3"/>
  <c r="GN34" i="3" s="1"/>
  <c r="BP24" i="2"/>
  <c r="BQ23" i="2"/>
  <c r="BR23" i="2" s="1"/>
  <c r="BP38" i="2"/>
  <c r="BQ37" i="2"/>
  <c r="BR37" i="2" s="1"/>
  <c r="EN67" i="3"/>
  <c r="EN61" i="3"/>
  <c r="EK110" i="3"/>
  <c r="EN109" i="3"/>
  <c r="EL110" i="3"/>
  <c r="AY64" i="3"/>
  <c r="DW64" i="3" s="1"/>
  <c r="AY65" i="3"/>
  <c r="AY83" i="3"/>
  <c r="DW83" i="3" s="1"/>
  <c r="AY82" i="3"/>
  <c r="DU110" i="3"/>
  <c r="FE116" i="3"/>
  <c r="FD115" i="3"/>
  <c r="FF18" i="3"/>
  <c r="FF111" i="3"/>
  <c r="EK111" i="3"/>
  <c r="FD114" i="3"/>
  <c r="FV117" i="3"/>
  <c r="FV112" i="3"/>
  <c r="EL114" i="3"/>
  <c r="FV104" i="3"/>
  <c r="FU18" i="3"/>
  <c r="FV120" i="3"/>
  <c r="FF14" i="3"/>
  <c r="EM30" i="3"/>
  <c r="EN120" i="3"/>
  <c r="FC13" i="3"/>
  <c r="EK26" i="3"/>
  <c r="GM28" i="3"/>
  <c r="EM14" i="3"/>
  <c r="EK14" i="3"/>
  <c r="EK25" i="3"/>
  <c r="FD110" i="3"/>
  <c r="FD107" i="3"/>
  <c r="EK116" i="3"/>
  <c r="FE117" i="3"/>
  <c r="FD116" i="3"/>
  <c r="DS115" i="3"/>
  <c r="FD112" i="3"/>
  <c r="FU104" i="3"/>
  <c r="EK114" i="3"/>
  <c r="DS14" i="3"/>
  <c r="FE18" i="3"/>
  <c r="EK29" i="3"/>
  <c r="FC25" i="3"/>
  <c r="GM15" i="3"/>
  <c r="FV18" i="3"/>
  <c r="EM20" i="3"/>
  <c r="EM32" i="3"/>
  <c r="DT110" i="3"/>
  <c r="GM114" i="3"/>
  <c r="EK106" i="3"/>
  <c r="EM106" i="3"/>
  <c r="DW116" i="3"/>
  <c r="FC112" i="3"/>
  <c r="DW117" i="3"/>
  <c r="DU116" i="3"/>
  <c r="FV111" i="3"/>
  <c r="EK120" i="3"/>
  <c r="FU107" i="3"/>
  <c r="EN116" i="3"/>
  <c r="DS114" i="3"/>
  <c r="FC16" i="3"/>
  <c r="DT13" i="3"/>
  <c r="EK27" i="3"/>
  <c r="EL22" i="3"/>
  <c r="EM22" i="3"/>
  <c r="DU14" i="3"/>
  <c r="EN24" i="3"/>
  <c r="FC14" i="3"/>
  <c r="DU104" i="3"/>
  <c r="GM110" i="3"/>
  <c r="DS117" i="3"/>
  <c r="EM107" i="3"/>
  <c r="FC110" i="3"/>
  <c r="EK112" i="3"/>
  <c r="DT120" i="3"/>
  <c r="DV117" i="3"/>
  <c r="EK33" i="3"/>
  <c r="EL20" i="3"/>
  <c r="EM29" i="3"/>
  <c r="EM28" i="3"/>
  <c r="FC18" i="3"/>
  <c r="EM13" i="3"/>
  <c r="DU120" i="3"/>
  <c r="EK31" i="3"/>
  <c r="FD36" i="3"/>
  <c r="FC49" i="3"/>
  <c r="EN27" i="3"/>
  <c r="EN28" i="3"/>
  <c r="EL38" i="3"/>
  <c r="EM116" i="3"/>
  <c r="EL111" i="3"/>
  <c r="EL113" i="3"/>
  <c r="FU120" i="3"/>
  <c r="FE113" i="3"/>
  <c r="DV111" i="3"/>
  <c r="DW120" i="3"/>
  <c r="FE111" i="3"/>
  <c r="GM33" i="3"/>
  <c r="EL24" i="3"/>
  <c r="EN22" i="3"/>
  <c r="FD22" i="3"/>
  <c r="EL25" i="3"/>
  <c r="EM24" i="3"/>
  <c r="DV14" i="3"/>
  <c r="FV15" i="3"/>
  <c r="GM27" i="3"/>
  <c r="EK22" i="3"/>
  <c r="GM45" i="3"/>
  <c r="DV103" i="3"/>
  <c r="FC108" i="3"/>
  <c r="DT114" i="3"/>
  <c r="EL117" i="3"/>
  <c r="FU112" i="3"/>
  <c r="DV115" i="3"/>
  <c r="DV114" i="3"/>
  <c r="FC113" i="3"/>
  <c r="EN20" i="3"/>
  <c r="EL29" i="3"/>
  <c r="FC120" i="3"/>
  <c r="EN42" i="3"/>
  <c r="DV113" i="3"/>
  <c r="FD108" i="3"/>
  <c r="DS110" i="3"/>
  <c r="EK28" i="3"/>
  <c r="FD17" i="3"/>
  <c r="DT14" i="3"/>
  <c r="FU15" i="3"/>
  <c r="DU117" i="3"/>
  <c r="DS112" i="3"/>
  <c r="DS113" i="3"/>
  <c r="DS120" i="3"/>
  <c r="FD111" i="3"/>
  <c r="DU111" i="3"/>
  <c r="DS104" i="3"/>
  <c r="FC104" i="3"/>
  <c r="EL112" i="3"/>
  <c r="FD109" i="3"/>
  <c r="DT111" i="3"/>
  <c r="DT108" i="3"/>
  <c r="GM104" i="3"/>
  <c r="EN113" i="3"/>
  <c r="DU107" i="3"/>
  <c r="DV120" i="3"/>
  <c r="FE112" i="3"/>
  <c r="FC111" i="3"/>
  <c r="FF108" i="3"/>
  <c r="DU103" i="3"/>
  <c r="FV105" i="3"/>
  <c r="FD103" i="3"/>
  <c r="AY80" i="3"/>
  <c r="DW80" i="3" s="1"/>
  <c r="AY81" i="3"/>
  <c r="DW81" i="3" s="1"/>
  <c r="AY67" i="3"/>
  <c r="AY68" i="3"/>
  <c r="AY75" i="3"/>
  <c r="DW75" i="3" s="1"/>
  <c r="AY79" i="3"/>
  <c r="HL79" i="3"/>
  <c r="IG79" i="3" s="1"/>
  <c r="HL80" i="3"/>
  <c r="IG80" i="3" s="1"/>
  <c r="EL14" i="3"/>
  <c r="DW114" i="3"/>
  <c r="FU108" i="3"/>
  <c r="GM117" i="3"/>
  <c r="DU114" i="3"/>
  <c r="EL116" i="3"/>
  <c r="DU113" i="3"/>
  <c r="FD106" i="3"/>
  <c r="FU113" i="3"/>
  <c r="FC114" i="3"/>
  <c r="DT105" i="3"/>
  <c r="EN117" i="3"/>
  <c r="DS116" i="3"/>
  <c r="FC107" i="3"/>
  <c r="EM104" i="3"/>
  <c r="GM107" i="3"/>
  <c r="FV107" i="3"/>
  <c r="EM110" i="3"/>
  <c r="EN50" i="3"/>
  <c r="EN63" i="3"/>
  <c r="DV13" i="3"/>
  <c r="AZ11" i="3"/>
  <c r="AZ34" i="3" s="1"/>
  <c r="AY12" i="3"/>
  <c r="DW12" i="3" s="1"/>
  <c r="AY28" i="3"/>
  <c r="AY36" i="3"/>
  <c r="AY40" i="3"/>
  <c r="AY52" i="3"/>
  <c r="AY21" i="3"/>
  <c r="AY37" i="3"/>
  <c r="AY39" i="3"/>
  <c r="AY53" i="3"/>
  <c r="AY55" i="3"/>
  <c r="AY59" i="3"/>
  <c r="AY30" i="3"/>
  <c r="AY46" i="3"/>
  <c r="AY50" i="3"/>
  <c r="AY72" i="3"/>
  <c r="AY33" i="3"/>
  <c r="AY69" i="3"/>
  <c r="DW69" i="3" s="1"/>
  <c r="AY44" i="3"/>
  <c r="AY58" i="3"/>
  <c r="AY17" i="3"/>
  <c r="AY61" i="3"/>
  <c r="DW61" i="3" s="1"/>
  <c r="AY73" i="3"/>
  <c r="DW73" i="3" s="1"/>
  <c r="AY25" i="3"/>
  <c r="AY35" i="3"/>
  <c r="AY16" i="3"/>
  <c r="AY29" i="3"/>
  <c r="AY54" i="3"/>
  <c r="AY56" i="3"/>
  <c r="AY41" i="3"/>
  <c r="AY48" i="3"/>
  <c r="AY23" i="3"/>
  <c r="AY26" i="3"/>
  <c r="AY38" i="3"/>
  <c r="AY60" i="3"/>
  <c r="AY74" i="3"/>
  <c r="AY22" i="3"/>
  <c r="AY32" i="3"/>
  <c r="AY45" i="3"/>
  <c r="AY57" i="3"/>
  <c r="AY24" i="3"/>
  <c r="AY62" i="3"/>
  <c r="DW62" i="3" s="1"/>
  <c r="AY47" i="3"/>
  <c r="AY43" i="3"/>
  <c r="AY14" i="3"/>
  <c r="AY13" i="3"/>
  <c r="DW13" i="3" s="1"/>
  <c r="AY31" i="3"/>
  <c r="AY27" i="3"/>
  <c r="AY15" i="3"/>
  <c r="AY71" i="3"/>
  <c r="AY70" i="3"/>
  <c r="AY63" i="3"/>
  <c r="DW63" i="3" s="1"/>
  <c r="DW113" i="3"/>
  <c r="EK113" i="3"/>
  <c r="DT113" i="3"/>
  <c r="FC117" i="3"/>
  <c r="EN111" i="3"/>
  <c r="DV106" i="3"/>
  <c r="FU103" i="3"/>
  <c r="EN108" i="3"/>
  <c r="HL61" i="3"/>
  <c r="IG61" i="3" s="1"/>
  <c r="HL71" i="3"/>
  <c r="IG71" i="3" s="1"/>
  <c r="HL65" i="3"/>
  <c r="IG65" i="3" s="1"/>
  <c r="HL70" i="3"/>
  <c r="HL72" i="3"/>
  <c r="IG72" i="3" s="1"/>
  <c r="HL60" i="3"/>
  <c r="IG60" i="3" s="1"/>
  <c r="DU13" i="3"/>
  <c r="CL11" i="3"/>
  <c r="EN105" i="3"/>
  <c r="GM116" i="3"/>
  <c r="FF117" i="3"/>
  <c r="DT116" i="3"/>
  <c r="EN114" i="3"/>
  <c r="DV109" i="3"/>
  <c r="EM21" i="3"/>
  <c r="GM103" i="3"/>
  <c r="DU12" i="3"/>
  <c r="DE11" i="3"/>
  <c r="IB15" i="3"/>
  <c r="FC103" i="3"/>
  <c r="GM108" i="3"/>
  <c r="EK21" i="3"/>
  <c r="EL109" i="3"/>
  <c r="FV108" i="3"/>
  <c r="DU105" i="3"/>
  <c r="DS103" i="3"/>
  <c r="EK103" i="3"/>
  <c r="DW104" i="3"/>
  <c r="FC74" i="3"/>
  <c r="FE106" i="3"/>
  <c r="FC106" i="3"/>
  <c r="FD105" i="3"/>
  <c r="FC105" i="3"/>
  <c r="EL104" i="3"/>
  <c r="DV110" i="3"/>
  <c r="DV104" i="3"/>
  <c r="DW110" i="3"/>
  <c r="FV109" i="3"/>
  <c r="FE110" i="3"/>
  <c r="EK107" i="3"/>
  <c r="FE103" i="3"/>
  <c r="EN110" i="3"/>
  <c r="EL107" i="3"/>
  <c r="DT106" i="3"/>
  <c r="FV106" i="3"/>
  <c r="DW105" i="3"/>
  <c r="DW109" i="3"/>
  <c r="GM109" i="3"/>
  <c r="FD104" i="3"/>
  <c r="FU109" i="3"/>
  <c r="EL103" i="3"/>
  <c r="DW106" i="3"/>
  <c r="DS109" i="3"/>
  <c r="DW103" i="3"/>
  <c r="FF13" i="3"/>
  <c r="EM108" i="3"/>
  <c r="DU106" i="3"/>
  <c r="DV105" i="3"/>
  <c r="EM26" i="3"/>
  <c r="GM21" i="3"/>
  <c r="GM106" i="3"/>
  <c r="EN81" i="3"/>
  <c r="FE104" i="3"/>
  <c r="FU39" i="3"/>
  <c r="FF109" i="3"/>
  <c r="EM109" i="3"/>
  <c r="EL100" i="3"/>
  <c r="DT109" i="3"/>
  <c r="EL105" i="3"/>
  <c r="EM103" i="3"/>
  <c r="DT103" i="3"/>
  <c r="DU108" i="3"/>
  <c r="EL108" i="3"/>
  <c r="FV103" i="3"/>
  <c r="EK54" i="3"/>
  <c r="DU109" i="3"/>
  <c r="EM41" i="3"/>
  <c r="EK104" i="3"/>
  <c r="DT99" i="3"/>
  <c r="FF106" i="3"/>
  <c r="EK108" i="3"/>
  <c r="DS77" i="3"/>
  <c r="DX71" i="3"/>
  <c r="DT64" i="3"/>
  <c r="DS106" i="3"/>
  <c r="FF103" i="3"/>
  <c r="FC64" i="3"/>
  <c r="EM54" i="3"/>
  <c r="EK39" i="3"/>
  <c r="DX99" i="3"/>
  <c r="EM25" i="3"/>
  <c r="DT4" i="3"/>
  <c r="DU4" i="3" s="1"/>
  <c r="DV4" i="3" s="1"/>
  <c r="DW4" i="3" s="1"/>
  <c r="DX4" i="3" s="1"/>
  <c r="DY4" i="3" s="1"/>
  <c r="DZ4" i="3" s="1"/>
  <c r="EA4" i="3" s="1"/>
  <c r="EB4" i="3" s="1"/>
  <c r="EC4" i="3" s="1"/>
  <c r="ED4" i="3" s="1"/>
  <c r="EE4" i="3" s="1"/>
  <c r="EF4" i="3" s="1"/>
  <c r="EG4" i="3" s="1"/>
  <c r="EH4" i="3" s="1"/>
  <c r="EI4" i="3" s="1"/>
  <c r="EJ4" i="3" s="1"/>
  <c r="FC4" i="3"/>
  <c r="FD4" i="3" s="1"/>
  <c r="FE4" i="3" s="1"/>
  <c r="FU4" i="3"/>
  <c r="GM4" i="3"/>
  <c r="EK4" i="3"/>
  <c r="EL4" i="3" s="1"/>
  <c r="EM4" i="3" s="1"/>
  <c r="EN4" i="3" s="1"/>
  <c r="EO4" i="3" s="1"/>
  <c r="EP4" i="3" s="1"/>
  <c r="EQ4" i="3" s="1"/>
  <c r="ER4" i="3" s="1"/>
  <c r="ES4" i="3" s="1"/>
  <c r="ET4" i="3" s="1"/>
  <c r="EU4" i="3" s="1"/>
  <c r="EV4" i="3" s="1"/>
  <c r="EW4" i="3" s="1"/>
  <c r="EX4" i="3" s="1"/>
  <c r="EY4" i="3" s="1"/>
  <c r="EZ4" i="3" s="1"/>
  <c r="FA4" i="3" s="1"/>
  <c r="FB4" i="3" s="1"/>
  <c r="DX68" i="3"/>
  <c r="DX109" i="3"/>
  <c r="DS5" i="3"/>
  <c r="EK67" i="3"/>
  <c r="DS94" i="3"/>
  <c r="FV39" i="3"/>
  <c r="FU110" i="3"/>
  <c r="GM30" i="3"/>
  <c r="FU41" i="3"/>
  <c r="FC109" i="3"/>
  <c r="DT107" i="3"/>
  <c r="GM111" i="3"/>
  <c r="FE37" i="3"/>
  <c r="FF22" i="3"/>
  <c r="FD37" i="3"/>
  <c r="DS79" i="3"/>
  <c r="DS105" i="3"/>
  <c r="DT94" i="3"/>
  <c r="EK109" i="3"/>
  <c r="FE13" i="3"/>
  <c r="EK105" i="3"/>
  <c r="FE105" i="3"/>
  <c r="EL13" i="3"/>
  <c r="EL44" i="3"/>
  <c r="EN49" i="3"/>
  <c r="FD54" i="3"/>
  <c r="EK13" i="3"/>
  <c r="GM66" i="3"/>
  <c r="FU43" i="3"/>
  <c r="EM111" i="3"/>
  <c r="EL106" i="3"/>
  <c r="FD14" i="3"/>
  <c r="FU106" i="3"/>
  <c r="FE107" i="3"/>
  <c r="EM31" i="3"/>
  <c r="FE16" i="3"/>
  <c r="EN107" i="3"/>
  <c r="FC55" i="3"/>
  <c r="DS111" i="3"/>
  <c r="EK45" i="3"/>
  <c r="EK50" i="3"/>
  <c r="FE22" i="3"/>
  <c r="FC77" i="3"/>
  <c r="EK70" i="3"/>
  <c r="EL115" i="3"/>
  <c r="DT77" i="3"/>
  <c r="EK115" i="3"/>
  <c r="GM49" i="3"/>
  <c r="EK90" i="3"/>
  <c r="DT80" i="3"/>
  <c r="EL49" i="3"/>
  <c r="FE82" i="3"/>
  <c r="DV91" i="3"/>
  <c r="GM105" i="3"/>
  <c r="EM64" i="3"/>
  <c r="DX65" i="3"/>
  <c r="EL64" i="3"/>
  <c r="FE54" i="3"/>
  <c r="EL30" i="3"/>
  <c r="HL35" i="3"/>
  <c r="IG35" i="3" s="1"/>
  <c r="HL40" i="3"/>
  <c r="IG40" i="3" s="1"/>
  <c r="HL41" i="3"/>
  <c r="IG41" i="3" s="1"/>
  <c r="HL51" i="3"/>
  <c r="IG51" i="3" s="1"/>
  <c r="DX111" i="3"/>
  <c r="DX79" i="3"/>
  <c r="EM105" i="3"/>
  <c r="DT115" i="3"/>
  <c r="EM49" i="3"/>
  <c r="DX102" i="3"/>
  <c r="FE109" i="3"/>
  <c r="DX70" i="3"/>
  <c r="DX92" i="3"/>
  <c r="EL45" i="3"/>
  <c r="EM38" i="3"/>
  <c r="A17" i="3"/>
  <c r="HJ17" i="3" s="1"/>
  <c r="IE17" i="3" s="1"/>
  <c r="HF16" i="3"/>
  <c r="HG16" i="3"/>
  <c r="DX116" i="3"/>
  <c r="BB8" i="3"/>
  <c r="FF73" i="3" l="1"/>
  <c r="DV73" i="3"/>
  <c r="FF112" i="3"/>
  <c r="FF55" i="3"/>
  <c r="FF70" i="3"/>
  <c r="FF185" i="3"/>
  <c r="FF202" i="3"/>
  <c r="FF231" i="3"/>
  <c r="FF193" i="3"/>
  <c r="FF143" i="3"/>
  <c r="FF172" i="3"/>
  <c r="FF158" i="3"/>
  <c r="FF152" i="3"/>
  <c r="FF157" i="3"/>
  <c r="FF125" i="3"/>
  <c r="FF66" i="3"/>
  <c r="FF64" i="3"/>
  <c r="FF105" i="3"/>
  <c r="FF104" i="3"/>
  <c r="FF25" i="3"/>
  <c r="FF65" i="3"/>
  <c r="FF99" i="3"/>
  <c r="FF79" i="3"/>
  <c r="FF68" i="3"/>
  <c r="FF35" i="3"/>
  <c r="FF100" i="3"/>
  <c r="FF90" i="3"/>
  <c r="FF69" i="3"/>
  <c r="FF166" i="3"/>
  <c r="FF217" i="3"/>
  <c r="FF190" i="3"/>
  <c r="FF191" i="3"/>
  <c r="FF192" i="3"/>
  <c r="FF206" i="3"/>
  <c r="FF200" i="3"/>
  <c r="FF184" i="3"/>
  <c r="FF174" i="3"/>
  <c r="FF156" i="3"/>
  <c r="FF169" i="3"/>
  <c r="FF137" i="3"/>
  <c r="FF141" i="3"/>
  <c r="FF93" i="3"/>
  <c r="FF34" i="3"/>
  <c r="FF63" i="3"/>
  <c r="FF91" i="3"/>
  <c r="FF54" i="3"/>
  <c r="FF107" i="3"/>
  <c r="FF214" i="3"/>
  <c r="FF210" i="3"/>
  <c r="FF181" i="3"/>
  <c r="FF195" i="3"/>
  <c r="FF167" i="3"/>
  <c r="FF230" i="3"/>
  <c r="FF161" i="3"/>
  <c r="FF170" i="3"/>
  <c r="FF140" i="3"/>
  <c r="FF180" i="3"/>
  <c r="FF147" i="3"/>
  <c r="FF124" i="3"/>
  <c r="FF222" i="3"/>
  <c r="FF86" i="3"/>
  <c r="FF132" i="3"/>
  <c r="FF46" i="3"/>
  <c r="FF165" i="3"/>
  <c r="FF110" i="3"/>
  <c r="FF74" i="3"/>
  <c r="FF71" i="3"/>
  <c r="FF87" i="3"/>
  <c r="FF51" i="3"/>
  <c r="FF78" i="3"/>
  <c r="FF40" i="3"/>
  <c r="FF83" i="3"/>
  <c r="FF224" i="3"/>
  <c r="FF213" i="3"/>
  <c r="FF171" i="3"/>
  <c r="FF148" i="3"/>
  <c r="FF178" i="3"/>
  <c r="FF194" i="3"/>
  <c r="FF127" i="3"/>
  <c r="FF159" i="3"/>
  <c r="FF189" i="3"/>
  <c r="FF168" i="3"/>
  <c r="FF163" i="3"/>
  <c r="FF139" i="3"/>
  <c r="FF126" i="3"/>
  <c r="FF118" i="3"/>
  <c r="FF130" i="3"/>
  <c r="FF135" i="3"/>
  <c r="FF37" i="3"/>
  <c r="FF101" i="3"/>
  <c r="FF48" i="3"/>
  <c r="FF221" i="3"/>
  <c r="FF131" i="3"/>
  <c r="FF27" i="3"/>
  <c r="FF53" i="3"/>
  <c r="FF115" i="3"/>
  <c r="FF113" i="3"/>
  <c r="FF75" i="3"/>
  <c r="FG9" i="3"/>
  <c r="FG34" i="3" s="1"/>
  <c r="FF82" i="3"/>
  <c r="FF89" i="3"/>
  <c r="FF77" i="3"/>
  <c r="FF36" i="3"/>
  <c r="FF207" i="3"/>
  <c r="FF160" i="3"/>
  <c r="FF220" i="3"/>
  <c r="FF187" i="3"/>
  <c r="FF203" i="3"/>
  <c r="FF211" i="3"/>
  <c r="FF173" i="3"/>
  <c r="FF136" i="3"/>
  <c r="FF183" i="3"/>
  <c r="FF177" i="3"/>
  <c r="FF150" i="3"/>
  <c r="FF145" i="3"/>
  <c r="FF151" i="3"/>
  <c r="FF119" i="3"/>
  <c r="FW134" i="3"/>
  <c r="K6" i="2"/>
  <c r="J5" i="2"/>
  <c r="AZ135" i="3"/>
  <c r="DX135" i="3" s="1"/>
  <c r="AZ130" i="3"/>
  <c r="AZ129" i="3"/>
  <c r="AZ131" i="3"/>
  <c r="AZ132" i="3"/>
  <c r="AZ134" i="3"/>
  <c r="AZ128" i="3"/>
  <c r="DX128" i="3" s="1"/>
  <c r="GN93" i="3"/>
  <c r="GN132" i="3"/>
  <c r="GN133" i="3"/>
  <c r="GN131" i="3"/>
  <c r="GN130" i="3"/>
  <c r="GN135" i="3"/>
  <c r="DY134" i="3"/>
  <c r="DY130" i="3"/>
  <c r="DY129" i="3"/>
  <c r="DY133" i="3"/>
  <c r="DY132" i="3"/>
  <c r="DY131" i="3"/>
  <c r="EO93" i="3"/>
  <c r="EO134" i="3"/>
  <c r="EO128" i="3"/>
  <c r="EO130" i="3"/>
  <c r="EO131" i="3"/>
  <c r="EO133" i="3"/>
  <c r="EO135" i="3"/>
  <c r="EO129" i="3"/>
  <c r="EO132" i="3"/>
  <c r="FW93" i="3"/>
  <c r="FW130" i="3"/>
  <c r="FW133" i="3"/>
  <c r="FW128" i="3"/>
  <c r="FG132" i="3"/>
  <c r="HL132" i="3"/>
  <c r="IG132" i="3" s="1"/>
  <c r="HL129" i="3"/>
  <c r="IG129" i="3" s="1"/>
  <c r="HL128" i="3"/>
  <c r="IG128" i="3" s="1"/>
  <c r="HL130" i="3"/>
  <c r="IG130" i="3" s="1"/>
  <c r="HL131" i="3"/>
  <c r="IG131" i="3" s="1"/>
  <c r="HL135" i="3"/>
  <c r="IG135" i="3" s="1"/>
  <c r="HL134" i="3"/>
  <c r="IG134" i="3" s="1"/>
  <c r="BT11" i="3"/>
  <c r="BU11" i="3" s="1"/>
  <c r="FW129" i="3"/>
  <c r="DV107" i="3"/>
  <c r="AZ93" i="3"/>
  <c r="DV93" i="3"/>
  <c r="HL93" i="3"/>
  <c r="IG93" i="3" s="1"/>
  <c r="HL111" i="3"/>
  <c r="IG111" i="3" s="1"/>
  <c r="EO112" i="3"/>
  <c r="DY118" i="3"/>
  <c r="DY86" i="3"/>
  <c r="EO119" i="3"/>
  <c r="EO118" i="3"/>
  <c r="AZ118" i="3"/>
  <c r="AZ86" i="3"/>
  <c r="AZ119" i="3"/>
  <c r="DX119" i="3" s="1"/>
  <c r="FG86" i="3"/>
  <c r="FW86" i="3"/>
  <c r="FW118" i="3"/>
  <c r="HL85" i="3"/>
  <c r="IG85" i="3" s="1"/>
  <c r="HL123" i="3"/>
  <c r="IG123" i="3" s="1"/>
  <c r="HL125" i="3"/>
  <c r="IG125" i="3" s="1"/>
  <c r="HL126" i="3"/>
  <c r="IG126" i="3" s="1"/>
  <c r="HL124" i="3"/>
  <c r="IG124" i="3" s="1"/>
  <c r="HL86" i="3"/>
  <c r="IG86" i="3" s="1"/>
  <c r="HL119" i="3"/>
  <c r="IG119" i="3" s="1"/>
  <c r="HL118" i="3"/>
  <c r="IG118" i="3" s="1"/>
  <c r="EN3" i="3"/>
  <c r="EO3" i="3" s="1"/>
  <c r="EP3" i="3" s="1"/>
  <c r="EQ3" i="3" s="1"/>
  <c r="ER3" i="3" s="1"/>
  <c r="ES3" i="3" s="1"/>
  <c r="ET3" i="3" s="1"/>
  <c r="EU3" i="3" s="1"/>
  <c r="EV3" i="3" s="1"/>
  <c r="EW3" i="3" s="1"/>
  <c r="EX3" i="3" s="1"/>
  <c r="EY3" i="3" s="1"/>
  <c r="EZ3" i="3" s="1"/>
  <c r="FA3" i="3" s="1"/>
  <c r="FB3" i="3" s="1"/>
  <c r="GN86" i="3"/>
  <c r="GN119" i="3"/>
  <c r="IF70" i="3"/>
  <c r="IG70" i="3"/>
  <c r="FW109" i="3"/>
  <c r="FW231" i="3"/>
  <c r="FW201" i="3"/>
  <c r="FW124" i="3"/>
  <c r="FW138" i="3"/>
  <c r="FW152" i="3"/>
  <c r="FW228" i="3"/>
  <c r="FW137" i="3"/>
  <c r="FW141" i="3"/>
  <c r="FW127" i="3"/>
  <c r="FW147" i="3"/>
  <c r="FW140" i="3"/>
  <c r="FW175" i="3"/>
  <c r="FW209" i="3"/>
  <c r="FW150" i="3"/>
  <c r="FW123" i="3"/>
  <c r="FW154" i="3"/>
  <c r="FW185" i="3"/>
  <c r="FW155" i="3"/>
  <c r="FW167" i="3"/>
  <c r="FW165" i="3"/>
  <c r="FW146" i="3"/>
  <c r="FW139" i="3"/>
  <c r="FW151" i="3"/>
  <c r="FW121" i="3"/>
  <c r="FW161" i="3"/>
  <c r="FW163" i="3"/>
  <c r="FW158" i="3"/>
  <c r="FW125" i="3"/>
  <c r="FW159" i="3"/>
  <c r="FW142" i="3"/>
  <c r="FW149" i="3"/>
  <c r="FW126" i="3"/>
  <c r="FW145" i="3"/>
  <c r="FW153" i="3"/>
  <c r="FW122" i="3"/>
  <c r="FW166" i="3"/>
  <c r="FW144" i="3"/>
  <c r="FW168" i="3"/>
  <c r="FW181" i="3"/>
  <c r="FW188" i="3"/>
  <c r="FW156" i="3"/>
  <c r="FW171" i="3"/>
  <c r="FW173" i="3"/>
  <c r="FW190" i="3"/>
  <c r="FW198" i="3"/>
  <c r="FW207" i="3"/>
  <c r="FW164" i="3"/>
  <c r="FW174" i="3"/>
  <c r="FW183" i="3"/>
  <c r="FW136" i="3"/>
  <c r="FW162" i="3"/>
  <c r="FW160" i="3"/>
  <c r="FW177" i="3"/>
  <c r="FW179" i="3"/>
  <c r="FW199" i="3"/>
  <c r="FW143" i="3"/>
  <c r="FW176" i="3"/>
  <c r="FW182" i="3"/>
  <c r="FW184" i="3"/>
  <c r="FW205" i="3"/>
  <c r="FW157" i="3"/>
  <c r="FW225" i="3"/>
  <c r="FW202" i="3"/>
  <c r="FW226" i="3"/>
  <c r="FW180" i="3"/>
  <c r="FW195" i="3"/>
  <c r="FW219" i="3"/>
  <c r="FW227" i="3"/>
  <c r="FW172" i="3"/>
  <c r="FW194" i="3"/>
  <c r="FW193" i="3"/>
  <c r="FW178" i="3"/>
  <c r="FW197" i="3"/>
  <c r="FW203" i="3"/>
  <c r="FW214" i="3"/>
  <c r="FW220" i="3"/>
  <c r="FW148" i="3"/>
  <c r="FW169" i="3"/>
  <c r="FW191" i="3"/>
  <c r="FW189" i="3"/>
  <c r="FW187" i="3"/>
  <c r="FW210" i="3"/>
  <c r="FW211" i="3"/>
  <c r="FW200" i="3"/>
  <c r="FW217" i="3"/>
  <c r="FW218" i="3"/>
  <c r="FW212" i="3"/>
  <c r="FW213" i="3"/>
  <c r="FW229" i="3"/>
  <c r="FW224" i="3"/>
  <c r="FW221" i="3"/>
  <c r="FW216" i="3"/>
  <c r="FW192" i="3"/>
  <c r="FW196" i="3"/>
  <c r="FW222" i="3"/>
  <c r="FW204" i="3"/>
  <c r="FW208" i="3"/>
  <c r="FW230" i="3"/>
  <c r="FW223" i="3"/>
  <c r="FW206" i="3"/>
  <c r="FW215" i="3"/>
  <c r="FW170" i="3"/>
  <c r="FW186" i="3"/>
  <c r="DY204" i="3"/>
  <c r="DY122" i="3"/>
  <c r="DY124" i="3"/>
  <c r="DY144" i="3"/>
  <c r="DY147" i="3"/>
  <c r="DY205" i="3"/>
  <c r="DY121" i="3"/>
  <c r="DY125" i="3"/>
  <c r="DY138" i="3"/>
  <c r="DY137" i="3"/>
  <c r="DY148" i="3"/>
  <c r="DY214" i="3"/>
  <c r="DY175" i="3"/>
  <c r="DY127" i="3"/>
  <c r="DY126" i="3"/>
  <c r="DY176" i="3"/>
  <c r="DY136" i="3"/>
  <c r="DY222" i="3"/>
  <c r="DY215" i="3"/>
  <c r="DY123" i="3"/>
  <c r="DY184" i="3"/>
  <c r="DY157" i="3"/>
  <c r="DY159" i="3"/>
  <c r="DY162" i="3"/>
  <c r="DY160" i="3"/>
  <c r="DY178" i="3"/>
  <c r="DY156" i="3"/>
  <c r="DY161" i="3"/>
  <c r="DY143" i="3"/>
  <c r="DY140" i="3"/>
  <c r="DY139" i="3"/>
  <c r="DY146" i="3"/>
  <c r="DY151" i="3"/>
  <c r="DY142" i="3"/>
  <c r="DY149" i="3"/>
  <c r="DY155" i="3"/>
  <c r="DY154" i="3"/>
  <c r="DY150" i="3"/>
  <c r="DY172" i="3"/>
  <c r="DY167" i="3"/>
  <c r="DY221" i="3"/>
  <c r="DY141" i="3"/>
  <c r="DY158" i="3"/>
  <c r="DY169" i="3"/>
  <c r="DY166" i="3"/>
  <c r="DY187" i="3"/>
  <c r="DY179" i="3"/>
  <c r="DY165" i="3"/>
  <c r="DY168" i="3"/>
  <c r="DY177" i="3"/>
  <c r="DY171" i="3"/>
  <c r="DY173" i="3"/>
  <c r="DY180" i="3"/>
  <c r="DY189" i="3"/>
  <c r="DY152" i="3"/>
  <c r="DY185" i="3"/>
  <c r="DY219" i="3"/>
  <c r="DY145" i="3"/>
  <c r="DY164" i="3"/>
  <c r="DY183" i="3"/>
  <c r="DY186" i="3"/>
  <c r="DY190" i="3"/>
  <c r="DY191" i="3"/>
  <c r="DY153" i="3"/>
  <c r="DY163" i="3"/>
  <c r="DY217" i="3"/>
  <c r="DY225" i="3"/>
  <c r="DY170" i="3"/>
  <c r="DY200" i="3"/>
  <c r="DY201" i="3"/>
  <c r="DY209" i="3"/>
  <c r="DY223" i="3"/>
  <c r="DY207" i="3"/>
  <c r="DY211" i="3"/>
  <c r="DY188" i="3"/>
  <c r="DY198" i="3"/>
  <c r="DY182" i="3"/>
  <c r="DY203" i="3"/>
  <c r="DY199" i="3"/>
  <c r="DY231" i="3"/>
  <c r="DY174" i="3"/>
  <c r="DY195" i="3"/>
  <c r="DY202" i="3"/>
  <c r="DY196" i="3"/>
  <c r="DY192" i="3"/>
  <c r="DY193" i="3"/>
  <c r="DY220" i="3"/>
  <c r="DY216" i="3"/>
  <c r="DY206" i="3"/>
  <c r="DY226" i="3"/>
  <c r="DY229" i="3"/>
  <c r="DY210" i="3"/>
  <c r="DY230" i="3"/>
  <c r="DY197" i="3"/>
  <c r="DY212" i="3"/>
  <c r="DY181" i="3"/>
  <c r="DY227" i="3"/>
  <c r="DY228" i="3"/>
  <c r="DY224" i="3"/>
  <c r="DY218" i="3"/>
  <c r="DY194" i="3"/>
  <c r="DY208" i="3"/>
  <c r="DY213" i="3"/>
  <c r="EO120" i="3"/>
  <c r="EO155" i="3"/>
  <c r="EO139" i="3"/>
  <c r="EO140" i="3"/>
  <c r="EO121" i="3"/>
  <c r="EO125" i="3"/>
  <c r="EO188" i="3"/>
  <c r="EO124" i="3"/>
  <c r="EO137" i="3"/>
  <c r="EO143" i="3"/>
  <c r="EO122" i="3"/>
  <c r="EO165" i="3"/>
  <c r="EO142" i="3"/>
  <c r="EO152" i="3"/>
  <c r="EO221" i="3"/>
  <c r="EO204" i="3"/>
  <c r="EO176" i="3"/>
  <c r="EO174" i="3"/>
  <c r="EO123" i="3"/>
  <c r="EO136" i="3"/>
  <c r="EO144" i="3"/>
  <c r="EO150" i="3"/>
  <c r="EO159" i="3"/>
  <c r="EO163" i="3"/>
  <c r="EO167" i="3"/>
  <c r="EO169" i="3"/>
  <c r="EO156" i="3"/>
  <c r="EO141" i="3"/>
  <c r="EO157" i="3"/>
  <c r="EO151" i="3"/>
  <c r="EO158" i="3"/>
  <c r="EO153" i="3"/>
  <c r="EO161" i="3"/>
  <c r="EO219" i="3"/>
  <c r="EO173" i="3"/>
  <c r="EO127" i="3"/>
  <c r="EO187" i="3"/>
  <c r="EO164" i="3"/>
  <c r="EO171" i="3"/>
  <c r="EO175" i="3"/>
  <c r="EO182" i="3"/>
  <c r="EO181" i="3"/>
  <c r="EO199" i="3"/>
  <c r="EO197" i="3"/>
  <c r="EO126" i="3"/>
  <c r="EO162" i="3"/>
  <c r="EO190" i="3"/>
  <c r="EO145" i="3"/>
  <c r="EO184" i="3"/>
  <c r="EO138" i="3"/>
  <c r="EO191" i="3"/>
  <c r="EO147" i="3"/>
  <c r="EO166" i="3"/>
  <c r="EO172" i="3"/>
  <c r="EO170" i="3"/>
  <c r="EO177" i="3"/>
  <c r="EO168" i="3"/>
  <c r="EO146" i="3"/>
  <c r="EO218" i="3"/>
  <c r="EO211" i="3"/>
  <c r="EO198" i="3"/>
  <c r="EO200" i="3"/>
  <c r="EO208" i="3"/>
  <c r="EO201" i="3"/>
  <c r="EO210" i="3"/>
  <c r="EO220" i="3"/>
  <c r="EO148" i="3"/>
  <c r="EO186" i="3"/>
  <c r="EO206" i="3"/>
  <c r="EO196" i="3"/>
  <c r="EO154" i="3"/>
  <c r="EO178" i="3"/>
  <c r="EO185" i="3"/>
  <c r="EO149" i="3"/>
  <c r="EO183" i="3"/>
  <c r="EO192" i="3"/>
  <c r="EO179" i="3"/>
  <c r="EO194" i="3"/>
  <c r="EO205" i="3"/>
  <c r="EO209" i="3"/>
  <c r="EO227" i="3"/>
  <c r="EO216" i="3"/>
  <c r="EO202" i="3"/>
  <c r="EO231" i="3"/>
  <c r="EO189" i="3"/>
  <c r="EO203" i="3"/>
  <c r="EO213" i="3"/>
  <c r="EO214" i="3"/>
  <c r="EO160" i="3"/>
  <c r="EO180" i="3"/>
  <c r="EO223" i="3"/>
  <c r="EO226" i="3"/>
  <c r="EO207" i="3"/>
  <c r="EO230" i="3"/>
  <c r="EO193" i="3"/>
  <c r="EO225" i="3"/>
  <c r="EO212" i="3"/>
  <c r="EO215" i="3"/>
  <c r="EO224" i="3"/>
  <c r="EO217" i="3"/>
  <c r="EO195" i="3"/>
  <c r="EO222" i="3"/>
  <c r="EO229" i="3"/>
  <c r="EO228" i="3"/>
  <c r="FG231" i="3"/>
  <c r="FG126" i="3"/>
  <c r="FG199" i="3"/>
  <c r="FG152" i="3"/>
  <c r="FG137" i="3"/>
  <c r="FG154" i="3"/>
  <c r="FG171" i="3"/>
  <c r="FG182" i="3"/>
  <c r="FG141" i="3"/>
  <c r="FG196" i="3"/>
  <c r="FG165" i="3"/>
  <c r="FG215" i="3"/>
  <c r="FG218" i="3"/>
  <c r="GN114" i="3"/>
  <c r="GN197" i="3"/>
  <c r="GN230" i="3"/>
  <c r="GN206" i="3"/>
  <c r="GN137" i="3"/>
  <c r="GN122" i="3"/>
  <c r="GN191" i="3"/>
  <c r="GN162" i="3"/>
  <c r="GN140" i="3"/>
  <c r="GN151" i="3"/>
  <c r="GN221" i="3"/>
  <c r="GN227" i="3"/>
  <c r="GN124" i="3"/>
  <c r="GN125" i="3"/>
  <c r="GN148" i="3"/>
  <c r="GN146" i="3"/>
  <c r="GN139" i="3"/>
  <c r="GN126" i="3"/>
  <c r="GN144" i="3"/>
  <c r="GN156" i="3"/>
  <c r="GN136" i="3"/>
  <c r="GN123" i="3"/>
  <c r="GN158" i="3"/>
  <c r="GN142" i="3"/>
  <c r="GN157" i="3"/>
  <c r="GN164" i="3"/>
  <c r="GN121" i="3"/>
  <c r="GN138" i="3"/>
  <c r="GN174" i="3"/>
  <c r="GN143" i="3"/>
  <c r="GN155" i="3"/>
  <c r="GN145" i="3"/>
  <c r="GN150" i="3"/>
  <c r="GN212" i="3"/>
  <c r="GN147" i="3"/>
  <c r="GN149" i="3"/>
  <c r="GN168" i="3"/>
  <c r="GN166" i="3"/>
  <c r="GN159" i="3"/>
  <c r="GN169" i="3"/>
  <c r="GN173" i="3"/>
  <c r="GN154" i="3"/>
  <c r="GN178" i="3"/>
  <c r="GN127" i="3"/>
  <c r="GN175" i="3"/>
  <c r="GN184" i="3"/>
  <c r="GN190" i="3"/>
  <c r="GN163" i="3"/>
  <c r="GN176" i="3"/>
  <c r="GN172" i="3"/>
  <c r="GN203" i="3"/>
  <c r="GN153" i="3"/>
  <c r="GN171" i="3"/>
  <c r="GN183" i="3"/>
  <c r="GN188" i="3"/>
  <c r="GN160" i="3"/>
  <c r="GN161" i="3"/>
  <c r="GN185" i="3"/>
  <c r="GN152" i="3"/>
  <c r="GN177" i="3"/>
  <c r="GN167" i="3"/>
  <c r="GN198" i="3"/>
  <c r="GN223" i="3"/>
  <c r="GN228" i="3"/>
  <c r="GN215" i="3"/>
  <c r="GN222" i="3"/>
  <c r="GN189" i="3"/>
  <c r="GN193" i="3"/>
  <c r="GN202" i="3"/>
  <c r="GN141" i="3"/>
  <c r="GN180" i="3"/>
  <c r="GN204" i="3"/>
  <c r="GN199" i="3"/>
  <c r="GN165" i="3"/>
  <c r="GN186" i="3"/>
  <c r="GN229" i="3"/>
  <c r="GN170" i="3"/>
  <c r="GN181" i="3"/>
  <c r="GN182" i="3"/>
  <c r="GN196" i="3"/>
  <c r="GN195" i="3"/>
  <c r="GN192" i="3"/>
  <c r="GN179" i="3"/>
  <c r="GN205" i="3"/>
  <c r="GN201" i="3"/>
  <c r="GN214" i="3"/>
  <c r="GN220" i="3"/>
  <c r="GN187" i="3"/>
  <c r="GN226" i="3"/>
  <c r="GN207" i="3"/>
  <c r="GN210" i="3"/>
  <c r="GN225" i="3"/>
  <c r="GN217" i="3"/>
  <c r="GN194" i="3"/>
  <c r="GN208" i="3"/>
  <c r="GN231" i="3"/>
  <c r="GN200" i="3"/>
  <c r="GN209" i="3"/>
  <c r="GN218" i="3"/>
  <c r="GN211" i="3"/>
  <c r="GN219" i="3"/>
  <c r="GN213" i="3"/>
  <c r="GN216" i="3"/>
  <c r="GN224" i="3"/>
  <c r="HG17" i="3"/>
  <c r="IB17" i="3" s="1"/>
  <c r="HL95" i="3"/>
  <c r="IG95" i="3" s="1"/>
  <c r="EO115" i="3"/>
  <c r="HL110" i="3"/>
  <c r="IG110" i="3" s="1"/>
  <c r="HL64" i="3"/>
  <c r="IG64" i="3" s="1"/>
  <c r="HL78" i="3"/>
  <c r="IG78" i="3" s="1"/>
  <c r="HL18" i="3"/>
  <c r="IG18" i="3" s="1"/>
  <c r="AZ96" i="3"/>
  <c r="AZ95" i="3"/>
  <c r="DX112" i="3"/>
  <c r="AZ116" i="3"/>
  <c r="AZ113" i="3"/>
  <c r="AZ114" i="3"/>
  <c r="AZ115" i="3"/>
  <c r="HL94" i="3"/>
  <c r="IG94" i="3" s="1"/>
  <c r="HL115" i="3"/>
  <c r="IG115" i="3" s="1"/>
  <c r="HL112" i="3"/>
  <c r="IG112" i="3" s="1"/>
  <c r="HL116" i="3"/>
  <c r="IG116" i="3" s="1"/>
  <c r="HL114" i="3"/>
  <c r="IG114" i="3" s="1"/>
  <c r="HL113" i="3"/>
  <c r="IG113" i="3" s="1"/>
  <c r="HL50" i="3"/>
  <c r="IG50" i="3" s="1"/>
  <c r="EO70" i="3"/>
  <c r="EO47" i="3"/>
  <c r="EO29" i="3"/>
  <c r="EO46" i="3"/>
  <c r="HL42" i="3"/>
  <c r="IG42" i="3" s="1"/>
  <c r="EO110" i="3"/>
  <c r="HL75" i="3"/>
  <c r="IG75" i="3" s="1"/>
  <c r="HL63" i="3"/>
  <c r="IG63" i="3" s="1"/>
  <c r="HL103" i="3"/>
  <c r="IG103" i="3" s="1"/>
  <c r="HL105" i="3"/>
  <c r="IG105" i="3" s="1"/>
  <c r="HL48" i="3"/>
  <c r="IG48" i="3" s="1"/>
  <c r="HL32" i="3"/>
  <c r="IG32" i="3" s="1"/>
  <c r="HL16" i="3"/>
  <c r="IG16" i="3" s="1"/>
  <c r="HL104" i="3"/>
  <c r="IG104" i="3" s="1"/>
  <c r="HL107" i="3"/>
  <c r="IG107" i="3" s="1"/>
  <c r="HL47" i="3"/>
  <c r="IG47" i="3" s="1"/>
  <c r="HL39" i="3"/>
  <c r="IG39" i="3" s="1"/>
  <c r="HL31" i="3"/>
  <c r="IG31" i="3" s="1"/>
  <c r="HL15" i="3"/>
  <c r="IG15" i="3" s="1"/>
  <c r="HL73" i="3"/>
  <c r="IG73" i="3" s="1"/>
  <c r="HL69" i="3"/>
  <c r="IG69" i="3" s="1"/>
  <c r="HL84" i="3"/>
  <c r="IG84" i="3" s="1"/>
  <c r="HL89" i="3"/>
  <c r="IG89" i="3" s="1"/>
  <c r="HL108" i="3"/>
  <c r="IG108" i="3" s="1"/>
  <c r="HL49" i="3"/>
  <c r="IG49" i="3" s="1"/>
  <c r="HL17" i="3"/>
  <c r="IG17" i="3" s="1"/>
  <c r="HL77" i="3"/>
  <c r="IG77" i="3" s="1"/>
  <c r="HL46" i="3"/>
  <c r="IG46" i="3" s="1"/>
  <c r="HL38" i="3"/>
  <c r="IG38" i="3" s="1"/>
  <c r="HL30" i="3"/>
  <c r="IG30" i="3" s="1"/>
  <c r="HL22" i="3"/>
  <c r="IG22" i="3" s="1"/>
  <c r="HL14" i="3"/>
  <c r="IG14" i="3" s="1"/>
  <c r="HL76" i="3"/>
  <c r="IG76" i="3" s="1"/>
  <c r="HL62" i="3"/>
  <c r="IG62" i="3" s="1"/>
  <c r="HL82" i="3"/>
  <c r="IG82" i="3" s="1"/>
  <c r="HL98" i="3"/>
  <c r="IG98" i="3" s="1"/>
  <c r="HL33" i="3"/>
  <c r="IG33" i="3" s="1"/>
  <c r="HL37" i="3"/>
  <c r="IG37" i="3" s="1"/>
  <c r="HL21" i="3"/>
  <c r="IG21" i="3" s="1"/>
  <c r="HL66" i="3"/>
  <c r="IG66" i="3" s="1"/>
  <c r="HL83" i="3"/>
  <c r="IG83" i="3" s="1"/>
  <c r="HL92" i="3"/>
  <c r="IG92" i="3" s="1"/>
  <c r="HL96" i="3"/>
  <c r="IG96" i="3" s="1"/>
  <c r="HL58" i="3"/>
  <c r="IG58" i="3" s="1"/>
  <c r="HL44" i="3"/>
  <c r="IG44" i="3" s="1"/>
  <c r="HL36" i="3"/>
  <c r="IG36" i="3" s="1"/>
  <c r="HL20" i="3"/>
  <c r="IG20" i="3" s="1"/>
  <c r="HL12" i="3"/>
  <c r="IG12" i="3" s="1"/>
  <c r="HL74" i="3"/>
  <c r="IG74" i="3" s="1"/>
  <c r="HL68" i="3"/>
  <c r="IG68" i="3" s="1"/>
  <c r="HL109" i="3"/>
  <c r="IG109" i="3" s="1"/>
  <c r="HL97" i="3"/>
  <c r="IG97" i="3" s="1"/>
  <c r="HL59" i="3"/>
  <c r="IG59" i="3" s="1"/>
  <c r="HL45" i="3"/>
  <c r="IG45" i="3" s="1"/>
  <c r="HL29" i="3"/>
  <c r="IG29" i="3" s="1"/>
  <c r="HL13" i="3"/>
  <c r="IG13" i="3" s="1"/>
  <c r="HL43" i="3"/>
  <c r="IG43" i="3" s="1"/>
  <c r="HL19" i="3"/>
  <c r="IG19" i="3" s="1"/>
  <c r="HM11" i="3"/>
  <c r="HM34" i="3" s="1"/>
  <c r="IH34" i="3" s="1"/>
  <c r="HL67" i="3"/>
  <c r="IG67" i="3" s="1"/>
  <c r="HL81" i="3"/>
  <c r="IG81" i="3" s="1"/>
  <c r="HL106" i="3"/>
  <c r="IG106" i="3" s="1"/>
  <c r="FG104" i="3"/>
  <c r="GN37" i="3"/>
  <c r="A73" i="20"/>
  <c r="AM73" i="20" s="1"/>
  <c r="BH73" i="20" s="1"/>
  <c r="AE72" i="20"/>
  <c r="DY67" i="3"/>
  <c r="FG49" i="3"/>
  <c r="AZ105" i="3"/>
  <c r="AZ88" i="3"/>
  <c r="AZ90" i="3"/>
  <c r="AZ92" i="3"/>
  <c r="AZ94" i="3"/>
  <c r="AZ104" i="3"/>
  <c r="DX108" i="3"/>
  <c r="AZ89" i="3"/>
  <c r="AZ103" i="3"/>
  <c r="AZ42" i="3"/>
  <c r="AZ49" i="3"/>
  <c r="AZ91" i="3"/>
  <c r="DX107" i="3"/>
  <c r="AZ66" i="3"/>
  <c r="DX66" i="3" s="1"/>
  <c r="AZ77" i="3"/>
  <c r="DX77" i="3" s="1"/>
  <c r="AZ106" i="3"/>
  <c r="FW113" i="3"/>
  <c r="FF3" i="3"/>
  <c r="FF17" i="3"/>
  <c r="FF47" i="3"/>
  <c r="DV81" i="3"/>
  <c r="EO38" i="3"/>
  <c r="EN62" i="3"/>
  <c r="DY90" i="3"/>
  <c r="EO114" i="3"/>
  <c r="EO41" i="3"/>
  <c r="DY111" i="3"/>
  <c r="DY104" i="3"/>
  <c r="DY117" i="3"/>
  <c r="FW104" i="3"/>
  <c r="EO55" i="3"/>
  <c r="DY88" i="3"/>
  <c r="DY100" i="3"/>
  <c r="FW114" i="3"/>
  <c r="EO23" i="3"/>
  <c r="AZ20" i="3"/>
  <c r="AZ18" i="3"/>
  <c r="AZ78" i="3"/>
  <c r="DX78" i="3" s="1"/>
  <c r="AZ76" i="3"/>
  <c r="DX76" i="3" s="1"/>
  <c r="AZ19" i="3"/>
  <c r="DY109" i="3"/>
  <c r="DY82" i="3"/>
  <c r="DY14" i="3"/>
  <c r="FW103" i="3"/>
  <c r="EO50" i="3"/>
  <c r="AZ84" i="3"/>
  <c r="DX84" i="3" s="1"/>
  <c r="AZ85" i="3"/>
  <c r="AZ51" i="3"/>
  <c r="FF4" i="3"/>
  <c r="FG4" i="3" s="1"/>
  <c r="FH4" i="3" s="1"/>
  <c r="FI4" i="3" s="1"/>
  <c r="FJ4" i="3" s="1"/>
  <c r="FK4" i="3" s="1"/>
  <c r="FL4" i="3" s="1"/>
  <c r="FM4" i="3" s="1"/>
  <c r="FN4" i="3" s="1"/>
  <c r="FO4" i="3" s="1"/>
  <c r="FP4" i="3" s="1"/>
  <c r="FQ4" i="3" s="1"/>
  <c r="FR4" i="3" s="1"/>
  <c r="FS4" i="3" s="1"/>
  <c r="FT4" i="3" s="1"/>
  <c r="DY106" i="3"/>
  <c r="DY113" i="3"/>
  <c r="DY116" i="3"/>
  <c r="DY92" i="3"/>
  <c r="GN103" i="3"/>
  <c r="DY70" i="3"/>
  <c r="DY79" i="3"/>
  <c r="EO90" i="3"/>
  <c r="DY101" i="3"/>
  <c r="FG108" i="3"/>
  <c r="GN16" i="3"/>
  <c r="GN108" i="3"/>
  <c r="GN120" i="3"/>
  <c r="DV3" i="3"/>
  <c r="GN21" i="3"/>
  <c r="GN70" i="3"/>
  <c r="DY89" i="3"/>
  <c r="GN110" i="3"/>
  <c r="EO104" i="3"/>
  <c r="EO109" i="3"/>
  <c r="GN45" i="3"/>
  <c r="GN13" i="3"/>
  <c r="DY120" i="3"/>
  <c r="GN109" i="3"/>
  <c r="GN105" i="3"/>
  <c r="FG115" i="3"/>
  <c r="DY71" i="3"/>
  <c r="DY102" i="3"/>
  <c r="EO24" i="3"/>
  <c r="EO26" i="3"/>
  <c r="GN115" i="3"/>
  <c r="FW106" i="3"/>
  <c r="FW77" i="3"/>
  <c r="DY115" i="3"/>
  <c r="EO103" i="3"/>
  <c r="EO84" i="3"/>
  <c r="FW110" i="3"/>
  <c r="FW111" i="3"/>
  <c r="GN27" i="3"/>
  <c r="EO67" i="3"/>
  <c r="EO108" i="3"/>
  <c r="EO20" i="3"/>
  <c r="DY105" i="3"/>
  <c r="DY114" i="3"/>
  <c r="DY91" i="3"/>
  <c r="DY103" i="3"/>
  <c r="DY99" i="3"/>
  <c r="DY110" i="3"/>
  <c r="GN106" i="3"/>
  <c r="EO27" i="3"/>
  <c r="EO22" i="3"/>
  <c r="EO13" i="3"/>
  <c r="DY65" i="3"/>
  <c r="DY94" i="3"/>
  <c r="DY72" i="3"/>
  <c r="GN107" i="3"/>
  <c r="EO61" i="3"/>
  <c r="EO21" i="3"/>
  <c r="GN116" i="3"/>
  <c r="GN15" i="3"/>
  <c r="GN33" i="3"/>
  <c r="DY68" i="3"/>
  <c r="EO44" i="3"/>
  <c r="DY87" i="3"/>
  <c r="EO106" i="3"/>
  <c r="EO63" i="3"/>
  <c r="EO54" i="3"/>
  <c r="EO58" i="3"/>
  <c r="EO30" i="3"/>
  <c r="EO25" i="3"/>
  <c r="EO48" i="3"/>
  <c r="EO107" i="3"/>
  <c r="GN117" i="3"/>
  <c r="GN28" i="3"/>
  <c r="EO117" i="3"/>
  <c r="EO64" i="3"/>
  <c r="FW112" i="3"/>
  <c r="FW108" i="3"/>
  <c r="FW107" i="3"/>
  <c r="FW15" i="3"/>
  <c r="FW120" i="3"/>
  <c r="FW105" i="3"/>
  <c r="FW36" i="3"/>
  <c r="FW117" i="3"/>
  <c r="GO9" i="3"/>
  <c r="GO34" i="3" s="1"/>
  <c r="GN51" i="3"/>
  <c r="GN52" i="3"/>
  <c r="GN73" i="3"/>
  <c r="GN43" i="3"/>
  <c r="GN30" i="3"/>
  <c r="GN71" i="3"/>
  <c r="GN74" i="3"/>
  <c r="GN57" i="3"/>
  <c r="GN62" i="3"/>
  <c r="GN65" i="3"/>
  <c r="GN111" i="3"/>
  <c r="GN42" i="3"/>
  <c r="GN44" i="3"/>
  <c r="GN72" i="3"/>
  <c r="GN63" i="3"/>
  <c r="GN66" i="3"/>
  <c r="GN104" i="3"/>
  <c r="GN47" i="3"/>
  <c r="GN49" i="3"/>
  <c r="GN56" i="3"/>
  <c r="GN67" i="3"/>
  <c r="GN69" i="3"/>
  <c r="GN50" i="3"/>
  <c r="GN64" i="3"/>
  <c r="GN68" i="3"/>
  <c r="GN87" i="3"/>
  <c r="GN94" i="3"/>
  <c r="GN78" i="3"/>
  <c r="GN76" i="3"/>
  <c r="GN81" i="3"/>
  <c r="GN99" i="3"/>
  <c r="GN101" i="3"/>
  <c r="GN83" i="3"/>
  <c r="GN79" i="3"/>
  <c r="GN100" i="3"/>
  <c r="GN102" i="3"/>
  <c r="GN75" i="3"/>
  <c r="GN90" i="3"/>
  <c r="GN80" i="3"/>
  <c r="GN77" i="3"/>
  <c r="FG69" i="3"/>
  <c r="FG48" i="3"/>
  <c r="FG64" i="3"/>
  <c r="FG100" i="3"/>
  <c r="FG71" i="3"/>
  <c r="FX9" i="3"/>
  <c r="FW60" i="3"/>
  <c r="FW45" i="3"/>
  <c r="FW44" i="3"/>
  <c r="FW70" i="3"/>
  <c r="FW65" i="3"/>
  <c r="FW51" i="3"/>
  <c r="FW46" i="3"/>
  <c r="FW59" i="3"/>
  <c r="FW41" i="3"/>
  <c r="FW48" i="3"/>
  <c r="FW73" i="3"/>
  <c r="FW78" i="3"/>
  <c r="FW49" i="3"/>
  <c r="FW39" i="3"/>
  <c r="FW43" i="3"/>
  <c r="FW74" i="3"/>
  <c r="FW72" i="3"/>
  <c r="FW18" i="3"/>
  <c r="FW66" i="3"/>
  <c r="FW67" i="3"/>
  <c r="FW68" i="3"/>
  <c r="FW94" i="3"/>
  <c r="FW76" i="3"/>
  <c r="FW100" i="3"/>
  <c r="FW99" i="3"/>
  <c r="FW12" i="3"/>
  <c r="FW87" i="3"/>
  <c r="FW81" i="3"/>
  <c r="FW80" i="3"/>
  <c r="FW101" i="3"/>
  <c r="FW79" i="3"/>
  <c r="FW75" i="3"/>
  <c r="FW71" i="3"/>
  <c r="FW89" i="3"/>
  <c r="FW102" i="3"/>
  <c r="FW82" i="3"/>
  <c r="FW92" i="3"/>
  <c r="DZ9" i="3"/>
  <c r="DZ34" i="3" s="1"/>
  <c r="EP9" i="3"/>
  <c r="EP34" i="3" s="1"/>
  <c r="EO113" i="3"/>
  <c r="EO65" i="3"/>
  <c r="EO116" i="3"/>
  <c r="EO16" i="3"/>
  <c r="EO53" i="3"/>
  <c r="EO42" i="3"/>
  <c r="EO51" i="3"/>
  <c r="EO49" i="3"/>
  <c r="EO60" i="3"/>
  <c r="EO62" i="3"/>
  <c r="EO105" i="3"/>
  <c r="EO73" i="3"/>
  <c r="EO59" i="3"/>
  <c r="EO76" i="3"/>
  <c r="EO40" i="3"/>
  <c r="EO57" i="3"/>
  <c r="EO56" i="3"/>
  <c r="EO32" i="3"/>
  <c r="EO74" i="3"/>
  <c r="EO66" i="3"/>
  <c r="EO71" i="3"/>
  <c r="EO111" i="3"/>
  <c r="EO28" i="3"/>
  <c r="EO31" i="3"/>
  <c r="EO45" i="3"/>
  <c r="EO69" i="3"/>
  <c r="EO87" i="3"/>
  <c r="EO91" i="3"/>
  <c r="EO82" i="3"/>
  <c r="EO101" i="3"/>
  <c r="EO100" i="3"/>
  <c r="EO39" i="3"/>
  <c r="EO79" i="3"/>
  <c r="EO81" i="3"/>
  <c r="EO89" i="3"/>
  <c r="EO88" i="3"/>
  <c r="EO92" i="3"/>
  <c r="EO12" i="3"/>
  <c r="EO94" i="3"/>
  <c r="EO75" i="3"/>
  <c r="EO102" i="3"/>
  <c r="EO83" i="3"/>
  <c r="EO99" i="3"/>
  <c r="BP25" i="2"/>
  <c r="BQ24" i="2"/>
  <c r="BR24" i="2" s="1"/>
  <c r="BQ38" i="2"/>
  <c r="BR38" i="2" s="1"/>
  <c r="BP39" i="2"/>
  <c r="AZ65" i="3"/>
  <c r="AZ64" i="3"/>
  <c r="DX64" i="3" s="1"/>
  <c r="AZ82" i="3"/>
  <c r="AZ83" i="3"/>
  <c r="DX83" i="3" s="1"/>
  <c r="EO68" i="3"/>
  <c r="DW74" i="3"/>
  <c r="AZ75" i="3"/>
  <c r="DX75" i="3" s="1"/>
  <c r="AZ67" i="3"/>
  <c r="AZ68" i="3"/>
  <c r="AZ79" i="3"/>
  <c r="AZ81" i="3"/>
  <c r="DX81" i="3" s="1"/>
  <c r="AZ80" i="3"/>
  <c r="DX80" i="3" s="1"/>
  <c r="HM80" i="3"/>
  <c r="IH80" i="3" s="1"/>
  <c r="DW60" i="3"/>
  <c r="HM71" i="3"/>
  <c r="IH71" i="3" s="1"/>
  <c r="HM72" i="3"/>
  <c r="IH72" i="3" s="1"/>
  <c r="HM70" i="3"/>
  <c r="EO14" i="3"/>
  <c r="DF11" i="3"/>
  <c r="CM11" i="3"/>
  <c r="EO33" i="3"/>
  <c r="GN4" i="3"/>
  <c r="BA11" i="3"/>
  <c r="BA34" i="3" s="1"/>
  <c r="AZ12" i="3"/>
  <c r="DX12" i="3" s="1"/>
  <c r="AZ24" i="3"/>
  <c r="AZ36" i="3"/>
  <c r="AZ52" i="3"/>
  <c r="AZ60" i="3"/>
  <c r="AZ23" i="3"/>
  <c r="AZ27" i="3"/>
  <c r="AZ29" i="3"/>
  <c r="AZ43" i="3"/>
  <c r="AZ57" i="3"/>
  <c r="AZ16" i="3"/>
  <c r="AZ37" i="3"/>
  <c r="AZ39" i="3"/>
  <c r="AZ53" i="3"/>
  <c r="AZ22" i="3"/>
  <c r="AZ26" i="3"/>
  <c r="AZ70" i="3"/>
  <c r="AZ21" i="3"/>
  <c r="AZ31" i="3"/>
  <c r="AZ47" i="3"/>
  <c r="AZ71" i="3"/>
  <c r="AZ30" i="3"/>
  <c r="AZ46" i="3"/>
  <c r="AZ54" i="3"/>
  <c r="AZ56" i="3"/>
  <c r="AZ15" i="3"/>
  <c r="AZ48" i="3"/>
  <c r="AZ62" i="3"/>
  <c r="DX62" i="3" s="1"/>
  <c r="AZ45" i="3"/>
  <c r="AZ14" i="3"/>
  <c r="AZ28" i="3"/>
  <c r="AZ17" i="3"/>
  <c r="AZ61" i="3"/>
  <c r="DX61" i="3" s="1"/>
  <c r="AZ38" i="3"/>
  <c r="AZ40" i="3"/>
  <c r="AZ13" i="3"/>
  <c r="DX13" i="3" s="1"/>
  <c r="AZ72" i="3"/>
  <c r="AZ44" i="3"/>
  <c r="AZ58" i="3"/>
  <c r="AZ41" i="3"/>
  <c r="AZ32" i="3"/>
  <c r="AZ50" i="3"/>
  <c r="AZ74" i="3"/>
  <c r="AZ63" i="3"/>
  <c r="DX63" i="3" s="1"/>
  <c r="AZ25" i="3"/>
  <c r="AZ35" i="3"/>
  <c r="AZ33" i="3"/>
  <c r="AZ73" i="3"/>
  <c r="DX73" i="3" s="1"/>
  <c r="AZ69" i="3"/>
  <c r="DX69" i="3" s="1"/>
  <c r="AZ59" i="3"/>
  <c r="AZ55" i="3"/>
  <c r="FV4" i="3"/>
  <c r="DS16" i="3"/>
  <c r="DT15" i="3"/>
  <c r="DT5" i="3"/>
  <c r="DU5" i="3" s="1"/>
  <c r="DV5" i="3" s="1"/>
  <c r="DW5" i="3" s="1"/>
  <c r="DX5" i="3" s="1"/>
  <c r="DY5" i="3" s="1"/>
  <c r="DZ5" i="3" s="1"/>
  <c r="EA5" i="3" s="1"/>
  <c r="EB5" i="3" s="1"/>
  <c r="EC5" i="3" s="1"/>
  <c r="ED5" i="3" s="1"/>
  <c r="EE5" i="3" s="1"/>
  <c r="EF5" i="3" s="1"/>
  <c r="EG5" i="3" s="1"/>
  <c r="EH5" i="3" s="1"/>
  <c r="EI5" i="3" s="1"/>
  <c r="EJ5" i="3" s="1"/>
  <c r="FU5" i="3"/>
  <c r="FV5" i="3" s="1"/>
  <c r="FW5" i="3" s="1"/>
  <c r="FX5" i="3" s="1"/>
  <c r="FY5" i="3" s="1"/>
  <c r="FZ5" i="3" s="1"/>
  <c r="GA5" i="3" s="1"/>
  <c r="GB5" i="3" s="1"/>
  <c r="GC5" i="3" s="1"/>
  <c r="GD5" i="3" s="1"/>
  <c r="GE5" i="3" s="1"/>
  <c r="GF5" i="3" s="1"/>
  <c r="GG5" i="3" s="1"/>
  <c r="GH5" i="3" s="1"/>
  <c r="GI5" i="3" s="1"/>
  <c r="GJ5" i="3" s="1"/>
  <c r="GK5" i="3" s="1"/>
  <c r="GL5" i="3" s="1"/>
  <c r="GM5" i="3"/>
  <c r="EK5" i="3"/>
  <c r="EL5" i="3" s="1"/>
  <c r="EM5" i="3" s="1"/>
  <c r="EN5" i="3" s="1"/>
  <c r="EO5" i="3" s="1"/>
  <c r="EP5" i="3" s="1"/>
  <c r="EQ5" i="3" s="1"/>
  <c r="ER5" i="3" s="1"/>
  <c r="ES5" i="3" s="1"/>
  <c r="ET5" i="3" s="1"/>
  <c r="EU5" i="3" s="1"/>
  <c r="EV5" i="3" s="1"/>
  <c r="EW5" i="3" s="1"/>
  <c r="EX5" i="3" s="1"/>
  <c r="EY5" i="3" s="1"/>
  <c r="EZ5" i="3" s="1"/>
  <c r="FA5" i="3" s="1"/>
  <c r="FB5" i="3" s="1"/>
  <c r="FC5" i="3"/>
  <c r="FD5" i="3" s="1"/>
  <c r="FE5" i="3" s="1"/>
  <c r="FF5" i="3" s="1"/>
  <c r="FG5" i="3" s="1"/>
  <c r="FH5" i="3" s="1"/>
  <c r="FI5" i="3" s="1"/>
  <c r="FJ5" i="3" s="1"/>
  <c r="FK5" i="3" s="1"/>
  <c r="FL5" i="3" s="1"/>
  <c r="FM5" i="3" s="1"/>
  <c r="FN5" i="3" s="1"/>
  <c r="FO5" i="3" s="1"/>
  <c r="FP5" i="3" s="1"/>
  <c r="FQ5" i="3" s="1"/>
  <c r="FR5" i="3" s="1"/>
  <c r="FS5" i="3" s="1"/>
  <c r="FT5" i="3" s="1"/>
  <c r="IB16" i="3"/>
  <c r="HM40" i="3"/>
  <c r="IH40" i="3" s="1"/>
  <c r="HM35" i="3"/>
  <c r="IH35" i="3" s="1"/>
  <c r="HM41" i="3"/>
  <c r="IH41" i="3" s="1"/>
  <c r="HM52" i="3"/>
  <c r="IH52" i="3" s="1"/>
  <c r="HM51" i="3"/>
  <c r="IH51" i="3" s="1"/>
  <c r="A18" i="3"/>
  <c r="HF17" i="3"/>
  <c r="HH17" i="3"/>
  <c r="BC8" i="3"/>
  <c r="BD8" i="3" s="1"/>
  <c r="BE8" i="3" s="1"/>
  <c r="BF8" i="3" s="1"/>
  <c r="BG8" i="3" s="1"/>
  <c r="BH8" i="3" s="1"/>
  <c r="BI8" i="3" s="1"/>
  <c r="BJ8" i="3" s="1"/>
  <c r="BK8" i="3" s="1"/>
  <c r="BL8" i="3" s="1"/>
  <c r="FG80" i="3" l="1"/>
  <c r="FG107" i="3"/>
  <c r="FG75" i="3"/>
  <c r="FG120" i="3"/>
  <c r="FG111" i="3"/>
  <c r="FG217" i="3"/>
  <c r="FG186" i="3"/>
  <c r="FG181" i="3"/>
  <c r="FG162" i="3"/>
  <c r="FG119" i="3"/>
  <c r="FG133" i="3"/>
  <c r="FG53" i="3"/>
  <c r="FG214" i="3"/>
  <c r="FG230" i="3"/>
  <c r="FG192" i="3"/>
  <c r="FG159" i="3"/>
  <c r="FG227" i="3"/>
  <c r="FG93" i="3"/>
  <c r="FG117" i="3"/>
  <c r="FG212" i="3"/>
  <c r="FG203" i="3"/>
  <c r="FG205" i="3"/>
  <c r="FG160" i="3"/>
  <c r="FG178" i="3"/>
  <c r="FG142" i="3"/>
  <c r="FG144" i="3"/>
  <c r="FG167" i="3"/>
  <c r="FG145" i="3"/>
  <c r="FG87" i="3"/>
  <c r="FG94" i="3"/>
  <c r="FG67" i="3"/>
  <c r="FG66" i="3"/>
  <c r="FG63" i="3"/>
  <c r="FG222" i="3"/>
  <c r="FG206" i="3"/>
  <c r="FG197" i="3"/>
  <c r="FG175" i="3"/>
  <c r="FG200" i="3"/>
  <c r="FG161" i="3"/>
  <c r="FG185" i="3"/>
  <c r="FG173" i="3"/>
  <c r="FG157" i="3"/>
  <c r="FG149" i="3"/>
  <c r="FG123" i="3"/>
  <c r="FG151" i="3"/>
  <c r="FG125" i="3"/>
  <c r="FG135" i="3"/>
  <c r="FG36" i="3"/>
  <c r="FG47" i="3"/>
  <c r="FG113" i="3"/>
  <c r="FG116" i="3"/>
  <c r="FG183" i="3"/>
  <c r="FG146" i="3"/>
  <c r="FG219" i="3"/>
  <c r="FG221" i="3"/>
  <c r="FG191" i="3"/>
  <c r="FG180" i="3"/>
  <c r="FG210" i="3"/>
  <c r="FG179" i="3"/>
  <c r="FG193" i="3"/>
  <c r="FG156" i="3"/>
  <c r="FG148" i="3"/>
  <c r="FG122" i="3"/>
  <c r="FG127" i="3"/>
  <c r="FG155" i="3"/>
  <c r="FG124" i="3"/>
  <c r="FG131" i="3"/>
  <c r="FG13" i="3"/>
  <c r="FG55" i="3"/>
  <c r="FG225" i="3"/>
  <c r="FG166" i="3"/>
  <c r="FG153" i="3"/>
  <c r="FG158" i="3"/>
  <c r="FG207" i="3"/>
  <c r="FG228" i="3"/>
  <c r="FG211" i="3"/>
  <c r="FG112" i="3"/>
  <c r="FG101" i="3"/>
  <c r="FG18" i="3"/>
  <c r="FG54" i="3"/>
  <c r="FG103" i="3"/>
  <c r="FG22" i="3"/>
  <c r="FG229" i="3"/>
  <c r="FG172" i="3"/>
  <c r="FG99" i="3"/>
  <c r="FG70" i="3"/>
  <c r="FG46" i="3"/>
  <c r="FG82" i="3"/>
  <c r="FG223" i="3"/>
  <c r="FG184" i="3"/>
  <c r="FG134" i="3"/>
  <c r="FG78" i="3"/>
  <c r="FG88" i="3"/>
  <c r="FG65" i="3"/>
  <c r="FG37" i="3"/>
  <c r="FH9" i="3"/>
  <c r="FH34" i="3" s="1"/>
  <c r="FG77" i="3"/>
  <c r="FG114" i="3"/>
  <c r="FG79" i="3"/>
  <c r="FG25" i="3"/>
  <c r="FG109" i="3"/>
  <c r="FG177" i="3"/>
  <c r="FG208" i="3"/>
  <c r="FG204" i="3"/>
  <c r="FG194" i="3"/>
  <c r="FG170" i="3"/>
  <c r="FG164" i="3"/>
  <c r="FG195" i="3"/>
  <c r="FG168" i="3"/>
  <c r="FG174" i="3"/>
  <c r="FG150" i="3"/>
  <c r="FG198" i="3"/>
  <c r="FG226" i="3"/>
  <c r="FG138" i="3"/>
  <c r="FG128" i="3"/>
  <c r="FG90" i="3"/>
  <c r="FG213" i="3"/>
  <c r="FG130" i="3"/>
  <c r="FG89" i="3"/>
  <c r="FG74" i="3"/>
  <c r="FG216" i="3"/>
  <c r="FG140" i="3"/>
  <c r="FG139" i="3"/>
  <c r="FG202" i="3"/>
  <c r="FG118" i="3"/>
  <c r="FG81" i="3"/>
  <c r="FG188" i="3"/>
  <c r="FG147" i="3"/>
  <c r="FG40" i="3"/>
  <c r="FG102" i="3"/>
  <c r="FG92" i="3"/>
  <c r="FG51" i="3"/>
  <c r="FG56" i="3"/>
  <c r="FG68" i="3"/>
  <c r="FG105" i="3"/>
  <c r="FG35" i="3"/>
  <c r="FG17" i="3"/>
  <c r="FG91" i="3"/>
  <c r="FG83" i="3"/>
  <c r="FG76" i="3"/>
  <c r="FG73" i="3"/>
  <c r="FG52" i="3"/>
  <c r="FG106" i="3"/>
  <c r="FG110" i="3"/>
  <c r="FG27" i="3"/>
  <c r="FG14" i="3"/>
  <c r="FG16" i="3"/>
  <c r="FG224" i="3"/>
  <c r="FG220" i="3"/>
  <c r="FG189" i="3"/>
  <c r="FG209" i="3"/>
  <c r="FG187" i="3"/>
  <c r="FG163" i="3"/>
  <c r="FG190" i="3"/>
  <c r="FG136" i="3"/>
  <c r="FG169" i="3"/>
  <c r="FG143" i="3"/>
  <c r="FG201" i="3"/>
  <c r="FG121" i="3"/>
  <c r="FG176" i="3"/>
  <c r="FG129" i="3"/>
  <c r="L6" i="2"/>
  <c r="K5" i="2"/>
  <c r="DZ131" i="3"/>
  <c r="DZ132" i="3"/>
  <c r="DZ134" i="3"/>
  <c r="DZ129" i="3"/>
  <c r="DZ133" i="3"/>
  <c r="DZ130" i="3"/>
  <c r="FH135" i="3"/>
  <c r="HM134" i="3"/>
  <c r="IH134" i="3" s="1"/>
  <c r="HM131" i="3"/>
  <c r="IH131" i="3" s="1"/>
  <c r="HM128" i="3"/>
  <c r="IH128" i="3" s="1"/>
  <c r="HM132" i="3"/>
  <c r="IH132" i="3" s="1"/>
  <c r="HM130" i="3"/>
  <c r="IH130" i="3" s="1"/>
  <c r="HM135" i="3"/>
  <c r="IH135" i="3" s="1"/>
  <c r="HM129" i="3"/>
  <c r="IH129" i="3" s="1"/>
  <c r="EP131" i="3"/>
  <c r="BA135" i="3"/>
  <c r="DY135" i="3" s="1"/>
  <c r="BA129" i="3"/>
  <c r="BA128" i="3"/>
  <c r="DY128" i="3" s="1"/>
  <c r="BA130" i="3"/>
  <c r="BA131" i="3"/>
  <c r="BA134" i="3"/>
  <c r="BA132" i="3"/>
  <c r="EP93" i="3"/>
  <c r="EP130" i="3"/>
  <c r="EP129" i="3"/>
  <c r="EP133" i="3"/>
  <c r="EP132" i="3"/>
  <c r="EP128" i="3"/>
  <c r="EP135" i="3"/>
  <c r="EP134" i="3"/>
  <c r="FX133" i="3"/>
  <c r="FX128" i="3"/>
  <c r="FX129" i="3"/>
  <c r="FX130" i="3"/>
  <c r="GO93" i="3"/>
  <c r="GO130" i="3"/>
  <c r="GO133" i="3"/>
  <c r="GO135" i="3"/>
  <c r="GO132" i="3"/>
  <c r="GO131" i="3"/>
  <c r="FX134" i="3"/>
  <c r="HM93" i="3"/>
  <c r="IH93" i="3" s="1"/>
  <c r="HM111" i="3"/>
  <c r="IH111" i="3" s="1"/>
  <c r="DX93" i="3"/>
  <c r="BA93" i="3"/>
  <c r="DY93" i="3" s="1"/>
  <c r="FX118" i="3"/>
  <c r="FX93" i="3"/>
  <c r="DZ118" i="3"/>
  <c r="DZ86" i="3"/>
  <c r="FX86" i="3"/>
  <c r="BA119" i="3"/>
  <c r="DY119" i="3" s="1"/>
  <c r="BA118" i="3"/>
  <c r="BA86" i="3"/>
  <c r="GO86" i="3"/>
  <c r="GO119" i="3"/>
  <c r="HM106" i="3"/>
  <c r="IH106" i="3" s="1"/>
  <c r="HM125" i="3"/>
  <c r="IH125" i="3" s="1"/>
  <c r="HM123" i="3"/>
  <c r="IH123" i="3" s="1"/>
  <c r="HM126" i="3"/>
  <c r="IH126" i="3" s="1"/>
  <c r="HM124" i="3"/>
  <c r="IH124" i="3" s="1"/>
  <c r="HM86" i="3"/>
  <c r="IH86" i="3" s="1"/>
  <c r="HM118" i="3"/>
  <c r="IH118" i="3" s="1"/>
  <c r="HM119" i="3"/>
  <c r="IH119" i="3" s="1"/>
  <c r="EP119" i="3"/>
  <c r="EP118" i="3"/>
  <c r="IH70" i="3"/>
  <c r="EP218" i="3"/>
  <c r="EP148" i="3"/>
  <c r="EP123" i="3"/>
  <c r="EP215" i="3"/>
  <c r="EP138" i="3"/>
  <c r="EP125" i="3"/>
  <c r="EP139" i="3"/>
  <c r="EP127" i="3"/>
  <c r="EP140" i="3"/>
  <c r="EP155" i="3"/>
  <c r="EP151" i="3"/>
  <c r="EP142" i="3"/>
  <c r="EP124" i="3"/>
  <c r="EP122" i="3"/>
  <c r="EP121" i="3"/>
  <c r="EP137" i="3"/>
  <c r="EP153" i="3"/>
  <c r="EP147" i="3"/>
  <c r="EP156" i="3"/>
  <c r="EP158" i="3"/>
  <c r="EP162" i="3"/>
  <c r="EP144" i="3"/>
  <c r="EP165" i="3"/>
  <c r="EP136" i="3"/>
  <c r="EP143" i="3"/>
  <c r="EP157" i="3"/>
  <c r="EP176" i="3"/>
  <c r="EP141" i="3"/>
  <c r="EP164" i="3"/>
  <c r="EP152" i="3"/>
  <c r="EP149" i="3"/>
  <c r="EP188" i="3"/>
  <c r="EP159" i="3"/>
  <c r="EP150" i="3"/>
  <c r="EP160" i="3"/>
  <c r="EP163" i="3"/>
  <c r="EP166" i="3"/>
  <c r="EP174" i="3"/>
  <c r="EP185" i="3"/>
  <c r="EP193" i="3"/>
  <c r="EP168" i="3"/>
  <c r="EP154" i="3"/>
  <c r="EP179" i="3"/>
  <c r="EP186" i="3"/>
  <c r="EP183" i="3"/>
  <c r="EP126" i="3"/>
  <c r="EP161" i="3"/>
  <c r="EP180" i="3"/>
  <c r="EP146" i="3"/>
  <c r="EP212" i="3"/>
  <c r="EP227" i="3"/>
  <c r="EP191" i="3"/>
  <c r="EP177" i="3"/>
  <c r="EP205" i="3"/>
  <c r="EP197" i="3"/>
  <c r="EP145" i="3"/>
  <c r="EP190" i="3"/>
  <c r="EP222" i="3"/>
  <c r="EP173" i="3"/>
  <c r="EP169" i="3"/>
  <c r="EP206" i="3"/>
  <c r="EP211" i="3"/>
  <c r="EP175" i="3"/>
  <c r="EP182" i="3"/>
  <c r="EP172" i="3"/>
  <c r="EP181" i="3"/>
  <c r="EP199" i="3"/>
  <c r="EP201" i="3"/>
  <c r="EP224" i="3"/>
  <c r="EP194" i="3"/>
  <c r="EP167" i="3"/>
  <c r="EP170" i="3"/>
  <c r="EP204" i="3"/>
  <c r="EP187" i="3"/>
  <c r="EP203" i="3"/>
  <c r="EP196" i="3"/>
  <c r="EP228" i="3"/>
  <c r="EP221" i="3"/>
  <c r="EP210" i="3"/>
  <c r="EP202" i="3"/>
  <c r="EP195" i="3"/>
  <c r="EP229" i="3"/>
  <c r="EP231" i="3"/>
  <c r="EP171" i="3"/>
  <c r="EP178" i="3"/>
  <c r="EP189" i="3"/>
  <c r="EP200" i="3"/>
  <c r="EP208" i="3"/>
  <c r="EP184" i="3"/>
  <c r="EP219" i="3"/>
  <c r="EP214" i="3"/>
  <c r="EP213" i="3"/>
  <c r="EP223" i="3"/>
  <c r="EP207" i="3"/>
  <c r="EP230" i="3"/>
  <c r="EP192" i="3"/>
  <c r="EP217" i="3"/>
  <c r="EP220" i="3"/>
  <c r="EP225" i="3"/>
  <c r="EP226" i="3"/>
  <c r="EP209" i="3"/>
  <c r="EP216" i="3"/>
  <c r="EP198" i="3"/>
  <c r="DZ224" i="3"/>
  <c r="DZ151" i="3"/>
  <c r="DZ139" i="3"/>
  <c r="DZ141" i="3"/>
  <c r="DZ125" i="3"/>
  <c r="DZ228" i="3"/>
  <c r="DZ140" i="3"/>
  <c r="DZ146" i="3"/>
  <c r="DZ215" i="3"/>
  <c r="DZ186" i="3"/>
  <c r="DZ127" i="3"/>
  <c r="DZ138" i="3"/>
  <c r="DZ121" i="3"/>
  <c r="DZ122" i="3"/>
  <c r="DZ208" i="3"/>
  <c r="DZ152" i="3"/>
  <c r="DZ136" i="3"/>
  <c r="DZ124" i="3"/>
  <c r="DZ150" i="3"/>
  <c r="DZ143" i="3"/>
  <c r="DZ147" i="3"/>
  <c r="DZ149" i="3"/>
  <c r="DZ159" i="3"/>
  <c r="DZ137" i="3"/>
  <c r="DZ148" i="3"/>
  <c r="DZ153" i="3"/>
  <c r="DZ156" i="3"/>
  <c r="DZ162" i="3"/>
  <c r="DZ123" i="3"/>
  <c r="DZ168" i="3"/>
  <c r="DZ145" i="3"/>
  <c r="DZ161" i="3"/>
  <c r="DZ126" i="3"/>
  <c r="DZ167" i="3"/>
  <c r="DZ142" i="3"/>
  <c r="DZ154" i="3"/>
  <c r="DZ166" i="3"/>
  <c r="DZ187" i="3"/>
  <c r="DZ192" i="3"/>
  <c r="DZ194" i="3"/>
  <c r="DZ163" i="3"/>
  <c r="DZ177" i="3"/>
  <c r="DZ155" i="3"/>
  <c r="DZ183" i="3"/>
  <c r="DZ170" i="3"/>
  <c r="DZ172" i="3"/>
  <c r="DZ174" i="3"/>
  <c r="DZ144" i="3"/>
  <c r="DZ178" i="3"/>
  <c r="DZ185" i="3"/>
  <c r="DZ181" i="3"/>
  <c r="DZ157" i="3"/>
  <c r="DZ179" i="3"/>
  <c r="DZ160" i="3"/>
  <c r="DZ175" i="3"/>
  <c r="DZ169" i="3"/>
  <c r="DZ164" i="3"/>
  <c r="DZ182" i="3"/>
  <c r="DZ189" i="3"/>
  <c r="DZ205" i="3"/>
  <c r="DZ202" i="3"/>
  <c r="DZ218" i="3"/>
  <c r="DZ193" i="3"/>
  <c r="DZ222" i="3"/>
  <c r="DZ171" i="3"/>
  <c r="DZ220" i="3"/>
  <c r="DZ180" i="3"/>
  <c r="DZ190" i="3"/>
  <c r="DZ173" i="3"/>
  <c r="DZ188" i="3"/>
  <c r="DZ207" i="3"/>
  <c r="DZ158" i="3"/>
  <c r="DZ165" i="3"/>
  <c r="DZ197" i="3"/>
  <c r="DZ195" i="3"/>
  <c r="DZ199" i="3"/>
  <c r="DZ176" i="3"/>
  <c r="DZ203" i="3"/>
  <c r="DZ191" i="3"/>
  <c r="DZ200" i="3"/>
  <c r="DZ217" i="3"/>
  <c r="DZ204" i="3"/>
  <c r="DZ216" i="3"/>
  <c r="DZ226" i="3"/>
  <c r="DZ201" i="3"/>
  <c r="DZ211" i="3"/>
  <c r="DZ209" i="3"/>
  <c r="DZ223" i="3"/>
  <c r="DZ219" i="3"/>
  <c r="DZ198" i="3"/>
  <c r="DZ225" i="3"/>
  <c r="DZ229" i="3"/>
  <c r="DZ230" i="3"/>
  <c r="DZ214" i="3"/>
  <c r="DZ196" i="3"/>
  <c r="DZ210" i="3"/>
  <c r="DZ221" i="3"/>
  <c r="DZ227" i="3"/>
  <c r="DZ206" i="3"/>
  <c r="DZ212" i="3"/>
  <c r="DZ231" i="3"/>
  <c r="DZ184" i="3"/>
  <c r="DZ213" i="3"/>
  <c r="FX136" i="3"/>
  <c r="FX165" i="3"/>
  <c r="FX126" i="3"/>
  <c r="FX230" i="3"/>
  <c r="FX221" i="3"/>
  <c r="FX124" i="3"/>
  <c r="FX122" i="3"/>
  <c r="FX162" i="3"/>
  <c r="FX123" i="3"/>
  <c r="FX146" i="3"/>
  <c r="FX198" i="3"/>
  <c r="FX150" i="3"/>
  <c r="FX155" i="3"/>
  <c r="FX227" i="3"/>
  <c r="FX138" i="3"/>
  <c r="FX145" i="3"/>
  <c r="FX169" i="3"/>
  <c r="FX174" i="3"/>
  <c r="FX176" i="3"/>
  <c r="FX161" i="3"/>
  <c r="FX152" i="3"/>
  <c r="FX125" i="3"/>
  <c r="FX121" i="3"/>
  <c r="FX137" i="3"/>
  <c r="FX148" i="3"/>
  <c r="FX158" i="3"/>
  <c r="FX159" i="3"/>
  <c r="FX127" i="3"/>
  <c r="FX139" i="3"/>
  <c r="FX141" i="3"/>
  <c r="FX149" i="3"/>
  <c r="FX151" i="3"/>
  <c r="FX153" i="3"/>
  <c r="FX144" i="3"/>
  <c r="FX147" i="3"/>
  <c r="FX167" i="3"/>
  <c r="FX170" i="3"/>
  <c r="FX184" i="3"/>
  <c r="FX189" i="3"/>
  <c r="FX142" i="3"/>
  <c r="FX187" i="3"/>
  <c r="FX140" i="3"/>
  <c r="FX168" i="3"/>
  <c r="FX192" i="3"/>
  <c r="FX181" i="3"/>
  <c r="FX179" i="3"/>
  <c r="FX166" i="3"/>
  <c r="FX160" i="3"/>
  <c r="FX164" i="3"/>
  <c r="FX175" i="3"/>
  <c r="FX171" i="3"/>
  <c r="FX185" i="3"/>
  <c r="FX191" i="3"/>
  <c r="FX188" i="3"/>
  <c r="FX143" i="3"/>
  <c r="FX154" i="3"/>
  <c r="FX157" i="3"/>
  <c r="FX163" i="3"/>
  <c r="FX178" i="3"/>
  <c r="FX177" i="3"/>
  <c r="FX194" i="3"/>
  <c r="FX206" i="3"/>
  <c r="FX220" i="3"/>
  <c r="FX225" i="3"/>
  <c r="FX180" i="3"/>
  <c r="FX190" i="3"/>
  <c r="FX202" i="3"/>
  <c r="FX182" i="3"/>
  <c r="FX172" i="3"/>
  <c r="FX201" i="3"/>
  <c r="FX196" i="3"/>
  <c r="FX207" i="3"/>
  <c r="FX156" i="3"/>
  <c r="FX223" i="3"/>
  <c r="FX222" i="3"/>
  <c r="FX203" i="3"/>
  <c r="FX193" i="3"/>
  <c r="FX195" i="3"/>
  <c r="FX209" i="3"/>
  <c r="FX183" i="3"/>
  <c r="FX186" i="3"/>
  <c r="FX199" i="3"/>
  <c r="FX228" i="3"/>
  <c r="FX211" i="3"/>
  <c r="FX212" i="3"/>
  <c r="FX229" i="3"/>
  <c r="FX231" i="3"/>
  <c r="FX226" i="3"/>
  <c r="FX205" i="3"/>
  <c r="FX208" i="3"/>
  <c r="FX217" i="3"/>
  <c r="FX200" i="3"/>
  <c r="FX213" i="3"/>
  <c r="FX210" i="3"/>
  <c r="FX173" i="3"/>
  <c r="FX204" i="3"/>
  <c r="FX224" i="3"/>
  <c r="FX218" i="3"/>
  <c r="FX214" i="3"/>
  <c r="FX197" i="3"/>
  <c r="FX216" i="3"/>
  <c r="FX219" i="3"/>
  <c r="FX215" i="3"/>
  <c r="GO140" i="3"/>
  <c r="GO197" i="3"/>
  <c r="GO165" i="3"/>
  <c r="GO138" i="3"/>
  <c r="GO127" i="3"/>
  <c r="GO205" i="3"/>
  <c r="GO161" i="3"/>
  <c r="GO124" i="3"/>
  <c r="GO125" i="3"/>
  <c r="GO142" i="3"/>
  <c r="GO195" i="3"/>
  <c r="GO149" i="3"/>
  <c r="GO123" i="3"/>
  <c r="GO213" i="3"/>
  <c r="GO144" i="3"/>
  <c r="GO153" i="3"/>
  <c r="GO148" i="3"/>
  <c r="GO122" i="3"/>
  <c r="GO126" i="3"/>
  <c r="GO150" i="3"/>
  <c r="GO143" i="3"/>
  <c r="GO152" i="3"/>
  <c r="GO121" i="3"/>
  <c r="GO159" i="3"/>
  <c r="GO220" i="3"/>
  <c r="GO139" i="3"/>
  <c r="GO164" i="3"/>
  <c r="GO158" i="3"/>
  <c r="GO169" i="3"/>
  <c r="GO145" i="3"/>
  <c r="GO146" i="3"/>
  <c r="GO160" i="3"/>
  <c r="GO136" i="3"/>
  <c r="GO172" i="3"/>
  <c r="GO168" i="3"/>
  <c r="GO166" i="3"/>
  <c r="GO176" i="3"/>
  <c r="GO186" i="3"/>
  <c r="GO180" i="3"/>
  <c r="GO190" i="3"/>
  <c r="GO182" i="3"/>
  <c r="GO141" i="3"/>
  <c r="GO162" i="3"/>
  <c r="GO179" i="3"/>
  <c r="GO188" i="3"/>
  <c r="GO192" i="3"/>
  <c r="GO151" i="3"/>
  <c r="GO156" i="3"/>
  <c r="GO155" i="3"/>
  <c r="GO185" i="3"/>
  <c r="GO187" i="3"/>
  <c r="GO177" i="3"/>
  <c r="GO173" i="3"/>
  <c r="GO196" i="3"/>
  <c r="GO147" i="3"/>
  <c r="GO157" i="3"/>
  <c r="GO170" i="3"/>
  <c r="GO171" i="3"/>
  <c r="GO178" i="3"/>
  <c r="GO199" i="3"/>
  <c r="GO154" i="3"/>
  <c r="GO191" i="3"/>
  <c r="GO137" i="3"/>
  <c r="GO193" i="3"/>
  <c r="GO203" i="3"/>
  <c r="GO200" i="3"/>
  <c r="GO228" i="3"/>
  <c r="GO212" i="3"/>
  <c r="GO174" i="3"/>
  <c r="GO184" i="3"/>
  <c r="GO217" i="3"/>
  <c r="GO230" i="3"/>
  <c r="GO225" i="3"/>
  <c r="GO167" i="3"/>
  <c r="GO204" i="3"/>
  <c r="GO221" i="3"/>
  <c r="GO198" i="3"/>
  <c r="GO211" i="3"/>
  <c r="GO218" i="3"/>
  <c r="GO219" i="3"/>
  <c r="GO215" i="3"/>
  <c r="GO163" i="3"/>
  <c r="GO183" i="3"/>
  <c r="GO206" i="3"/>
  <c r="GO175" i="3"/>
  <c r="GO181" i="3"/>
  <c r="GO226" i="3"/>
  <c r="GO214" i="3"/>
  <c r="GO231" i="3"/>
  <c r="GO207" i="3"/>
  <c r="GO201" i="3"/>
  <c r="GO227" i="3"/>
  <c r="GO208" i="3"/>
  <c r="GO224" i="3"/>
  <c r="GO223" i="3"/>
  <c r="GO194" i="3"/>
  <c r="GO202" i="3"/>
  <c r="GO210" i="3"/>
  <c r="GO209" i="3"/>
  <c r="GO216" i="3"/>
  <c r="GO222" i="3"/>
  <c r="GO229" i="3"/>
  <c r="GO189" i="3"/>
  <c r="FH230" i="3"/>
  <c r="FH122" i="3"/>
  <c r="FH139" i="3"/>
  <c r="FH154" i="3"/>
  <c r="FH150" i="3"/>
  <c r="FH138" i="3"/>
  <c r="FH173" i="3"/>
  <c r="FH177" i="3"/>
  <c r="FH186" i="3"/>
  <c r="FH202" i="3"/>
  <c r="FH145" i="3"/>
  <c r="FH226" i="3"/>
  <c r="FH211" i="3"/>
  <c r="HM39" i="3"/>
  <c r="IH39" i="3" s="1"/>
  <c r="HM21" i="3"/>
  <c r="IH21" i="3" s="1"/>
  <c r="HM20" i="3"/>
  <c r="IH20" i="3" s="1"/>
  <c r="HM95" i="3"/>
  <c r="IH95" i="3" s="1"/>
  <c r="HM37" i="3"/>
  <c r="IH37" i="3" s="1"/>
  <c r="HM74" i="3"/>
  <c r="IH74" i="3" s="1"/>
  <c r="HM92" i="3"/>
  <c r="IH92" i="3" s="1"/>
  <c r="HM19" i="3"/>
  <c r="IH19" i="3" s="1"/>
  <c r="HM69" i="3"/>
  <c r="IH69" i="3" s="1"/>
  <c r="HM76" i="3"/>
  <c r="IH76" i="3" s="1"/>
  <c r="HM108" i="3"/>
  <c r="IH108" i="3" s="1"/>
  <c r="HM22" i="3"/>
  <c r="IH22" i="3" s="1"/>
  <c r="HM17" i="3"/>
  <c r="IH17" i="3" s="1"/>
  <c r="HM26" i="3"/>
  <c r="IH26" i="3" s="1"/>
  <c r="HM18" i="3"/>
  <c r="IH18" i="3" s="1"/>
  <c r="HM13" i="3"/>
  <c r="IH13" i="3" s="1"/>
  <c r="HM46" i="3"/>
  <c r="IH46" i="3" s="1"/>
  <c r="HM42" i="3"/>
  <c r="IH42" i="3" s="1"/>
  <c r="HM36" i="3"/>
  <c r="IH36" i="3" s="1"/>
  <c r="HM90" i="3"/>
  <c r="IH90" i="3" s="1"/>
  <c r="HM57" i="3"/>
  <c r="IH57" i="3" s="1"/>
  <c r="HM48" i="3"/>
  <c r="IH48" i="3" s="1"/>
  <c r="HM28" i="3"/>
  <c r="IH28" i="3" s="1"/>
  <c r="HM73" i="3"/>
  <c r="IH73" i="3" s="1"/>
  <c r="HM82" i="3"/>
  <c r="IH82" i="3" s="1"/>
  <c r="HM94" i="3"/>
  <c r="IH94" i="3" s="1"/>
  <c r="HM98" i="3"/>
  <c r="IH98" i="3" s="1"/>
  <c r="HM114" i="3"/>
  <c r="IH114" i="3" s="1"/>
  <c r="HM116" i="3"/>
  <c r="IH116" i="3" s="1"/>
  <c r="HM112" i="3"/>
  <c r="IH112" i="3" s="1"/>
  <c r="HM115" i="3"/>
  <c r="IH115" i="3" s="1"/>
  <c r="HM113" i="3"/>
  <c r="IH113" i="3" s="1"/>
  <c r="HM91" i="3"/>
  <c r="IH91" i="3" s="1"/>
  <c r="HM107" i="3"/>
  <c r="IH107" i="3" s="1"/>
  <c r="HM109" i="3"/>
  <c r="IH109" i="3" s="1"/>
  <c r="HM103" i="3"/>
  <c r="IH103" i="3" s="1"/>
  <c r="HM97" i="3"/>
  <c r="IH97" i="3" s="1"/>
  <c r="HM43" i="3"/>
  <c r="IH43" i="3" s="1"/>
  <c r="HM81" i="3"/>
  <c r="IH81" i="3" s="1"/>
  <c r="HM88" i="3"/>
  <c r="IH88" i="3" s="1"/>
  <c r="HM96" i="3"/>
  <c r="IH96" i="3" s="1"/>
  <c r="HM49" i="3"/>
  <c r="IH49" i="3" s="1"/>
  <c r="HM23" i="3"/>
  <c r="IH23" i="3" s="1"/>
  <c r="HM33" i="3"/>
  <c r="IH33" i="3" s="1"/>
  <c r="HM16" i="3"/>
  <c r="IH16" i="3" s="1"/>
  <c r="HM56" i="3"/>
  <c r="IH56" i="3" s="1"/>
  <c r="HM12" i="3"/>
  <c r="IH12" i="3" s="1"/>
  <c r="BA96" i="3"/>
  <c r="BA95" i="3"/>
  <c r="BA114" i="3"/>
  <c r="BA116" i="3"/>
  <c r="BA113" i="3"/>
  <c r="DY112" i="3"/>
  <c r="BA115" i="3"/>
  <c r="HM78" i="3"/>
  <c r="IH78" i="3" s="1"/>
  <c r="HM45" i="3"/>
  <c r="IH45" i="3" s="1"/>
  <c r="HM15" i="3"/>
  <c r="IH15" i="3" s="1"/>
  <c r="HM53" i="3"/>
  <c r="IH53" i="3" s="1"/>
  <c r="HM14" i="3"/>
  <c r="IH14" i="3" s="1"/>
  <c r="HN11" i="3"/>
  <c r="HM77" i="3"/>
  <c r="IH77" i="3" s="1"/>
  <c r="HM27" i="3"/>
  <c r="IH27" i="3" s="1"/>
  <c r="HM54" i="3"/>
  <c r="IH54" i="3" s="1"/>
  <c r="HM50" i="3"/>
  <c r="IH50" i="3" s="1"/>
  <c r="HM44" i="3"/>
  <c r="IH44" i="3" s="1"/>
  <c r="HM38" i="3"/>
  <c r="IH38" i="3" s="1"/>
  <c r="HM55" i="3"/>
  <c r="IH55" i="3" s="1"/>
  <c r="HM47" i="3"/>
  <c r="IH47" i="3" s="1"/>
  <c r="HM89" i="3"/>
  <c r="IH89" i="3" s="1"/>
  <c r="HM110" i="3"/>
  <c r="IH110" i="3" s="1"/>
  <c r="A74" i="20"/>
  <c r="AM74" i="20" s="1"/>
  <c r="BH74" i="20" s="1"/>
  <c r="AE73" i="20"/>
  <c r="BA105" i="3"/>
  <c r="DY107" i="3"/>
  <c r="BA88" i="3"/>
  <c r="BA92" i="3"/>
  <c r="BA104" i="3"/>
  <c r="DY108" i="3"/>
  <c r="BA89" i="3"/>
  <c r="BA103" i="3"/>
  <c r="BA66" i="3"/>
  <c r="DY66" i="3" s="1"/>
  <c r="BA77" i="3"/>
  <c r="DY77" i="3" s="1"/>
  <c r="BA91" i="3"/>
  <c r="BA90" i="3"/>
  <c r="BA94" i="3"/>
  <c r="BA106" i="3"/>
  <c r="BA42" i="3"/>
  <c r="BA49" i="3"/>
  <c r="HN98" i="3"/>
  <c r="II98" i="3" s="1"/>
  <c r="FG3" i="3"/>
  <c r="HG18" i="3"/>
  <c r="HK18" i="3"/>
  <c r="IF18" i="3" s="1"/>
  <c r="BA78" i="3"/>
  <c r="DY78" i="3" s="1"/>
  <c r="BA19" i="3"/>
  <c r="BA20" i="3"/>
  <c r="BA18" i="3"/>
  <c r="BA76" i="3"/>
  <c r="DY76" i="3" s="1"/>
  <c r="EP84" i="3"/>
  <c r="BA84" i="3"/>
  <c r="DY84" i="3" s="1"/>
  <c r="BA85" i="3"/>
  <c r="BA51" i="3"/>
  <c r="DW3" i="3"/>
  <c r="FH75" i="3"/>
  <c r="EP63" i="3"/>
  <c r="GN5" i="3"/>
  <c r="EP50" i="3"/>
  <c r="EP55" i="3"/>
  <c r="EP47" i="3"/>
  <c r="EP21" i="3"/>
  <c r="EP64" i="3"/>
  <c r="EP26" i="3"/>
  <c r="EP58" i="3"/>
  <c r="EP27" i="3"/>
  <c r="EP67" i="3"/>
  <c r="EP24" i="3"/>
  <c r="EP61" i="3"/>
  <c r="EP70" i="3"/>
  <c r="EP54" i="3"/>
  <c r="EP29" i="3"/>
  <c r="EP30" i="3"/>
  <c r="FY9" i="3"/>
  <c r="FX48" i="3"/>
  <c r="FX51" i="3"/>
  <c r="FX68" i="3"/>
  <c r="FX73" i="3"/>
  <c r="FX106" i="3"/>
  <c r="FX74" i="3"/>
  <c r="FX15" i="3"/>
  <c r="FX72" i="3"/>
  <c r="FX66" i="3"/>
  <c r="FX67" i="3"/>
  <c r="FX46" i="3"/>
  <c r="FX18" i="3"/>
  <c r="FX36" i="3"/>
  <c r="FX43" i="3"/>
  <c r="FX41" i="3"/>
  <c r="FX59" i="3"/>
  <c r="FX45" i="3"/>
  <c r="FX65" i="3"/>
  <c r="FX49" i="3"/>
  <c r="FX76" i="3"/>
  <c r="FX75" i="3"/>
  <c r="FX102" i="3"/>
  <c r="FX100" i="3"/>
  <c r="FX87" i="3"/>
  <c r="FX92" i="3"/>
  <c r="FX70" i="3"/>
  <c r="FX78" i="3"/>
  <c r="FX99" i="3"/>
  <c r="FX77" i="3"/>
  <c r="FX80" i="3"/>
  <c r="FX71" i="3"/>
  <c r="FX12" i="3"/>
  <c r="FX89" i="3"/>
  <c r="FX82" i="3"/>
  <c r="FX79" i="3"/>
  <c r="FX101" i="3"/>
  <c r="FX94" i="3"/>
  <c r="FX108" i="3"/>
  <c r="FX112" i="3"/>
  <c r="FX117" i="3"/>
  <c r="FX105" i="3"/>
  <c r="FX110" i="3"/>
  <c r="FX107" i="3"/>
  <c r="FX111" i="3"/>
  <c r="FX114" i="3"/>
  <c r="FX39" i="3"/>
  <c r="FX60" i="3"/>
  <c r="FX113" i="3"/>
  <c r="FX104" i="3"/>
  <c r="FX120" i="3"/>
  <c r="FX81" i="3"/>
  <c r="FX109" i="3"/>
  <c r="FX44" i="3"/>
  <c r="FX103" i="3"/>
  <c r="FH74" i="3"/>
  <c r="FH51" i="3"/>
  <c r="FH67" i="3"/>
  <c r="FH81" i="3"/>
  <c r="FH88" i="3"/>
  <c r="FH114" i="3"/>
  <c r="FH13" i="3"/>
  <c r="FH110" i="3"/>
  <c r="GP9" i="3"/>
  <c r="GP34" i="3" s="1"/>
  <c r="GO44" i="3"/>
  <c r="GO74" i="3"/>
  <c r="GO63" i="3"/>
  <c r="GO42" i="3"/>
  <c r="GO50" i="3"/>
  <c r="GO49" i="3"/>
  <c r="GO68" i="3"/>
  <c r="GO45" i="3"/>
  <c r="GO56" i="3"/>
  <c r="GO70" i="3"/>
  <c r="GO65" i="3"/>
  <c r="GO66" i="3"/>
  <c r="GO57" i="3"/>
  <c r="GO28" i="3"/>
  <c r="GO72" i="3"/>
  <c r="GO52" i="3"/>
  <c r="GO64" i="3"/>
  <c r="GO30" i="3"/>
  <c r="GO33" i="3"/>
  <c r="GO37" i="3"/>
  <c r="GO43" i="3"/>
  <c r="GO51" i="3"/>
  <c r="GO47" i="3"/>
  <c r="GO69" i="3"/>
  <c r="GO67" i="3"/>
  <c r="GO71" i="3"/>
  <c r="GO79" i="3"/>
  <c r="GO83" i="3"/>
  <c r="GO77" i="3"/>
  <c r="GO73" i="3"/>
  <c r="GO81" i="3"/>
  <c r="GO87" i="3"/>
  <c r="GO94" i="3"/>
  <c r="GO78" i="3"/>
  <c r="GO80" i="3"/>
  <c r="GO100" i="3"/>
  <c r="GO62" i="3"/>
  <c r="GO76" i="3"/>
  <c r="GO75" i="3"/>
  <c r="GO99" i="3"/>
  <c r="GO102" i="3"/>
  <c r="GO101" i="3"/>
  <c r="GO105" i="3"/>
  <c r="GO15" i="3"/>
  <c r="GO106" i="3"/>
  <c r="GO116" i="3"/>
  <c r="GO109" i="3"/>
  <c r="GO27" i="3"/>
  <c r="GO110" i="3"/>
  <c r="GO104" i="3"/>
  <c r="GO117" i="3"/>
  <c r="GO114" i="3"/>
  <c r="GO103" i="3"/>
  <c r="GO21" i="3"/>
  <c r="GO108" i="3"/>
  <c r="GO115" i="3"/>
  <c r="GO107" i="3"/>
  <c r="GO111" i="3"/>
  <c r="GO120" i="3"/>
  <c r="GO13" i="3"/>
  <c r="GO16" i="3"/>
  <c r="GO90" i="3"/>
  <c r="EQ9" i="3"/>
  <c r="EQ34" i="3" s="1"/>
  <c r="EP13" i="3"/>
  <c r="EP40" i="3"/>
  <c r="EP42" i="3"/>
  <c r="EP76" i="3"/>
  <c r="EP57" i="3"/>
  <c r="EP28" i="3"/>
  <c r="EP66" i="3"/>
  <c r="EP89" i="3"/>
  <c r="EP65" i="3"/>
  <c r="EP48" i="3"/>
  <c r="EP53" i="3"/>
  <c r="EP74" i="3"/>
  <c r="EP25" i="3"/>
  <c r="EP38" i="3"/>
  <c r="EP51" i="3"/>
  <c r="EP73" i="3"/>
  <c r="EP62" i="3"/>
  <c r="EP71" i="3"/>
  <c r="EP31" i="3"/>
  <c r="EP49" i="3"/>
  <c r="EP60" i="3"/>
  <c r="EP56" i="3"/>
  <c r="EP23" i="3"/>
  <c r="EP45" i="3"/>
  <c r="EP39" i="3"/>
  <c r="EP75" i="3"/>
  <c r="EP82" i="3"/>
  <c r="EP94" i="3"/>
  <c r="EP107" i="3"/>
  <c r="EP91" i="3"/>
  <c r="EP102" i="3"/>
  <c r="EP87" i="3"/>
  <c r="EP90" i="3"/>
  <c r="EP12" i="3"/>
  <c r="EP44" i="3"/>
  <c r="EP20" i="3"/>
  <c r="EP81" i="3"/>
  <c r="EP69" i="3"/>
  <c r="EP88" i="3"/>
  <c r="EP101" i="3"/>
  <c r="EP100" i="3"/>
  <c r="EP83" i="3"/>
  <c r="EP79" i="3"/>
  <c r="EP99" i="3"/>
  <c r="EP92" i="3"/>
  <c r="EP22" i="3"/>
  <c r="EP113" i="3"/>
  <c r="EP104" i="3"/>
  <c r="EP59" i="3"/>
  <c r="EP109" i="3"/>
  <c r="EP110" i="3"/>
  <c r="EP111" i="3"/>
  <c r="EP120" i="3"/>
  <c r="EP16" i="3"/>
  <c r="EP112" i="3"/>
  <c r="EP103" i="3"/>
  <c r="EP41" i="3"/>
  <c r="EP116" i="3"/>
  <c r="EP115" i="3"/>
  <c r="EP114" i="3"/>
  <c r="EP46" i="3"/>
  <c r="EP106" i="3"/>
  <c r="EP117" i="3"/>
  <c r="EP108" i="3"/>
  <c r="EP105" i="3"/>
  <c r="EP32" i="3"/>
  <c r="DZ14" i="3"/>
  <c r="DZ65" i="3"/>
  <c r="DZ115" i="3"/>
  <c r="DZ67" i="3"/>
  <c r="DZ88" i="3"/>
  <c r="DZ106" i="3"/>
  <c r="DZ82" i="3"/>
  <c r="DZ111" i="3"/>
  <c r="DZ72" i="3"/>
  <c r="DZ89" i="3"/>
  <c r="DZ101" i="3"/>
  <c r="DZ104" i="3"/>
  <c r="DZ70" i="3"/>
  <c r="DZ87" i="3"/>
  <c r="DZ94" i="3"/>
  <c r="DZ105" i="3"/>
  <c r="DZ113" i="3"/>
  <c r="DZ90" i="3"/>
  <c r="DZ120" i="3"/>
  <c r="DZ102" i="3"/>
  <c r="EA9" i="3"/>
  <c r="EA34" i="3" s="1"/>
  <c r="DZ71" i="3"/>
  <c r="DZ103" i="3"/>
  <c r="DZ116" i="3"/>
  <c r="DZ91" i="3"/>
  <c r="DZ92" i="3"/>
  <c r="DZ109" i="3"/>
  <c r="DZ114" i="3"/>
  <c r="DZ68" i="3"/>
  <c r="DZ99" i="3"/>
  <c r="DZ110" i="3"/>
  <c r="DZ117" i="3"/>
  <c r="DZ79" i="3"/>
  <c r="DZ100" i="3"/>
  <c r="BP26" i="2"/>
  <c r="BQ25" i="2"/>
  <c r="BR25" i="2" s="1"/>
  <c r="BP40" i="2"/>
  <c r="BQ39" i="2"/>
  <c r="BR39" i="2" s="1"/>
  <c r="BP53" i="2"/>
  <c r="BA82" i="3"/>
  <c r="BA64" i="3"/>
  <c r="DY64" i="3" s="1"/>
  <c r="BA65" i="3"/>
  <c r="BA83" i="3"/>
  <c r="DY83" i="3" s="1"/>
  <c r="EP68" i="3"/>
  <c r="DX74" i="3"/>
  <c r="HN79" i="3"/>
  <c r="II79" i="3" s="1"/>
  <c r="HN80" i="3"/>
  <c r="II80" i="3" s="1"/>
  <c r="BA81" i="3"/>
  <c r="DY81" i="3" s="1"/>
  <c r="BA67" i="3"/>
  <c r="BA68" i="3"/>
  <c r="BA75" i="3"/>
  <c r="BA79" i="3"/>
  <c r="BA80" i="3"/>
  <c r="DY80" i="3" s="1"/>
  <c r="DX60" i="3"/>
  <c r="EP33" i="3"/>
  <c r="BB11" i="3"/>
  <c r="BB34" i="3" s="1"/>
  <c r="BA12" i="3"/>
  <c r="DY12" i="3" s="1"/>
  <c r="BA22" i="3"/>
  <c r="BA30" i="3"/>
  <c r="BA46" i="3"/>
  <c r="BA54" i="3"/>
  <c r="BA56" i="3"/>
  <c r="BA72" i="3"/>
  <c r="BA33" i="3"/>
  <c r="BA35" i="3"/>
  <c r="BA45" i="3"/>
  <c r="BA63" i="3"/>
  <c r="DY63" i="3" s="1"/>
  <c r="BA71" i="3"/>
  <c r="BA28" i="3"/>
  <c r="BA36" i="3"/>
  <c r="BA40" i="3"/>
  <c r="BA52" i="3"/>
  <c r="BA62" i="3"/>
  <c r="DY62" i="3" s="1"/>
  <c r="BA13" i="3"/>
  <c r="DY13" i="3" s="1"/>
  <c r="BA25" i="3"/>
  <c r="BA29" i="3"/>
  <c r="BA43" i="3"/>
  <c r="BA15" i="3"/>
  <c r="BA17" i="3"/>
  <c r="BA38" i="3"/>
  <c r="BA32" i="3"/>
  <c r="BA48" i="3"/>
  <c r="BA44" i="3"/>
  <c r="BA70" i="3"/>
  <c r="BA31" i="3"/>
  <c r="BA47" i="3"/>
  <c r="BA55" i="3"/>
  <c r="BA59" i="3"/>
  <c r="BA73" i="3"/>
  <c r="DY73" i="3" s="1"/>
  <c r="BA26" i="3"/>
  <c r="BA60" i="3"/>
  <c r="BA21" i="3"/>
  <c r="BA14" i="3"/>
  <c r="BA16" i="3"/>
  <c r="BA41" i="3"/>
  <c r="BA58" i="3"/>
  <c r="BA74" i="3"/>
  <c r="BA50" i="3"/>
  <c r="BA27" i="3"/>
  <c r="BA23" i="3"/>
  <c r="BA39" i="3"/>
  <c r="BA57" i="3"/>
  <c r="BA24" i="3"/>
  <c r="BA37" i="3"/>
  <c r="BA69" i="3"/>
  <c r="DY69" i="3" s="1"/>
  <c r="BA53" i="3"/>
  <c r="BA61" i="3"/>
  <c r="DY61" i="3" s="1"/>
  <c r="CN11" i="3"/>
  <c r="DG11" i="3"/>
  <c r="EP14" i="3"/>
  <c r="GO4" i="3"/>
  <c r="HN61" i="3"/>
  <c r="II61" i="3" s="1"/>
  <c r="HN65" i="3"/>
  <c r="II65" i="3" s="1"/>
  <c r="HN60" i="3"/>
  <c r="II60" i="3" s="1"/>
  <c r="FW4" i="3"/>
  <c r="DU15" i="3"/>
  <c r="DS17" i="3"/>
  <c r="DT16" i="3"/>
  <c r="IC17" i="3"/>
  <c r="A19" i="3"/>
  <c r="HF18" i="3"/>
  <c r="HH18" i="3"/>
  <c r="IC18" i="3" s="1"/>
  <c r="HN40" i="3"/>
  <c r="II40" i="3" s="1"/>
  <c r="HN52" i="3"/>
  <c r="II52" i="3" s="1"/>
  <c r="HN41" i="3"/>
  <c r="II41" i="3" s="1"/>
  <c r="HN35" i="3"/>
  <c r="II35" i="3" s="1"/>
  <c r="HN51" i="3"/>
  <c r="II51" i="3" s="1"/>
  <c r="BV11" i="3"/>
  <c r="FH109" i="3" l="1"/>
  <c r="FH102" i="3"/>
  <c r="FH71" i="3"/>
  <c r="FH217" i="3"/>
  <c r="FH131" i="3"/>
  <c r="FH111" i="3"/>
  <c r="FH64" i="3"/>
  <c r="FH229" i="3"/>
  <c r="FH213" i="3"/>
  <c r="FH187" i="3"/>
  <c r="FH144" i="3"/>
  <c r="FH125" i="3"/>
  <c r="FH120" i="3"/>
  <c r="FH94" i="3"/>
  <c r="FI9" i="3"/>
  <c r="FI34" i="3" s="1"/>
  <c r="FH182" i="3"/>
  <c r="FH118" i="3"/>
  <c r="FH128" i="3"/>
  <c r="FH117" i="3"/>
  <c r="FH14" i="3"/>
  <c r="FH89" i="3"/>
  <c r="FH92" i="3"/>
  <c r="FH46" i="3"/>
  <c r="FH55" i="3"/>
  <c r="FH56" i="3"/>
  <c r="FH16" i="3"/>
  <c r="FH196" i="3"/>
  <c r="FH210" i="3"/>
  <c r="FH219" i="3"/>
  <c r="FH231" i="3"/>
  <c r="FH171" i="3"/>
  <c r="FH181" i="3"/>
  <c r="FH189" i="3"/>
  <c r="FH160" i="3"/>
  <c r="FH143" i="3"/>
  <c r="FH157" i="3"/>
  <c r="FH170" i="3"/>
  <c r="FH227" i="3"/>
  <c r="FH197" i="3"/>
  <c r="FH86" i="3"/>
  <c r="FH132" i="3"/>
  <c r="FH133" i="3"/>
  <c r="FH194" i="3"/>
  <c r="FH100" i="3"/>
  <c r="FH69" i="3"/>
  <c r="FH27" i="3"/>
  <c r="FH205" i="3"/>
  <c r="FH185" i="3"/>
  <c r="FH146" i="3"/>
  <c r="FH198" i="3"/>
  <c r="FH22" i="3"/>
  <c r="FH49" i="3"/>
  <c r="FH82" i="3"/>
  <c r="FH134" i="3"/>
  <c r="FH106" i="3"/>
  <c r="FH105" i="3"/>
  <c r="FH63" i="3"/>
  <c r="FH47" i="3"/>
  <c r="FH65" i="3"/>
  <c r="FH209" i="3"/>
  <c r="FH190" i="3"/>
  <c r="FH140" i="3"/>
  <c r="FH90" i="3"/>
  <c r="FH25" i="3"/>
  <c r="FH218" i="3"/>
  <c r="FH142" i="3"/>
  <c r="FH159" i="3"/>
  <c r="FH126" i="3"/>
  <c r="FH103" i="3"/>
  <c r="FH91" i="3"/>
  <c r="FH116" i="3"/>
  <c r="FH35" i="3"/>
  <c r="FH66" i="3"/>
  <c r="FH216" i="3"/>
  <c r="FH169" i="3"/>
  <c r="FH188" i="3"/>
  <c r="FH149" i="3"/>
  <c r="FH155" i="3"/>
  <c r="FH112" i="3"/>
  <c r="FH68" i="3"/>
  <c r="FH52" i="3"/>
  <c r="FH18" i="3"/>
  <c r="FH79" i="3"/>
  <c r="FH208" i="3"/>
  <c r="FH172" i="3"/>
  <c r="FH212" i="3"/>
  <c r="FH178" i="3"/>
  <c r="FH153" i="3"/>
  <c r="FH136" i="3"/>
  <c r="FH152" i="3"/>
  <c r="FH206" i="3"/>
  <c r="FH80" i="3"/>
  <c r="FH108" i="3"/>
  <c r="FH37" i="3"/>
  <c r="FH87" i="3"/>
  <c r="FH99" i="3"/>
  <c r="FH48" i="3"/>
  <c r="FH78" i="3"/>
  <c r="FH70" i="3"/>
  <c r="FH228" i="3"/>
  <c r="FH215" i="3"/>
  <c r="FH180" i="3"/>
  <c r="FH200" i="3"/>
  <c r="FH176" i="3"/>
  <c r="FH167" i="3"/>
  <c r="FH175" i="3"/>
  <c r="FH156" i="3"/>
  <c r="FH168" i="3"/>
  <c r="FH158" i="3"/>
  <c r="FH221" i="3"/>
  <c r="FH201" i="3"/>
  <c r="FH225" i="3"/>
  <c r="FH93" i="3"/>
  <c r="FH53" i="3"/>
  <c r="FH203" i="3"/>
  <c r="FH166" i="3"/>
  <c r="FH191" i="3"/>
  <c r="FH174" i="3"/>
  <c r="FH151" i="3"/>
  <c r="FH137" i="3"/>
  <c r="FH193" i="3"/>
  <c r="FH123" i="3"/>
  <c r="FH107" i="3"/>
  <c r="FH54" i="3"/>
  <c r="FH119" i="3"/>
  <c r="FH129" i="3"/>
  <c r="FH40" i="3"/>
  <c r="FH220" i="3"/>
  <c r="FH195" i="3"/>
  <c r="FH183" i="3"/>
  <c r="FH164" i="3"/>
  <c r="FH124" i="3"/>
  <c r="FH148" i="3"/>
  <c r="FH115" i="3"/>
  <c r="FH83" i="3"/>
  <c r="FH207" i="3"/>
  <c r="FH192" i="3"/>
  <c r="FH184" i="3"/>
  <c r="FH162" i="3"/>
  <c r="FH223" i="3"/>
  <c r="FH77" i="3"/>
  <c r="FH17" i="3"/>
  <c r="FH113" i="3"/>
  <c r="FH76" i="3"/>
  <c r="FH101" i="3"/>
  <c r="FH104" i="3"/>
  <c r="FH73" i="3"/>
  <c r="FH36" i="3"/>
  <c r="FH222" i="3"/>
  <c r="FH214" i="3"/>
  <c r="FH199" i="3"/>
  <c r="FH204" i="3"/>
  <c r="FH179" i="3"/>
  <c r="FH165" i="3"/>
  <c r="FH163" i="3"/>
  <c r="FH147" i="3"/>
  <c r="FH141" i="3"/>
  <c r="FH161" i="3"/>
  <c r="FH121" i="3"/>
  <c r="FH127" i="3"/>
  <c r="FH224" i="3"/>
  <c r="FH130" i="3"/>
  <c r="M6" i="2"/>
  <c r="L5" i="2"/>
  <c r="EA132" i="3"/>
  <c r="EA129" i="3"/>
  <c r="EA133" i="3"/>
  <c r="EA130" i="3"/>
  <c r="EA131" i="3"/>
  <c r="EA134" i="3"/>
  <c r="EQ132" i="3"/>
  <c r="EQ135" i="3"/>
  <c r="EQ130" i="3"/>
  <c r="EQ133" i="3"/>
  <c r="EQ129" i="3"/>
  <c r="EQ128" i="3"/>
  <c r="EQ134" i="3"/>
  <c r="FY93" i="3"/>
  <c r="FY133" i="3"/>
  <c r="FY128" i="3"/>
  <c r="FY130" i="3"/>
  <c r="FY134" i="3"/>
  <c r="FY129" i="3"/>
  <c r="BB131" i="3"/>
  <c r="BB132" i="3"/>
  <c r="BB129" i="3"/>
  <c r="BB134" i="3"/>
  <c r="BB135" i="3"/>
  <c r="DZ135" i="3" s="1"/>
  <c r="BB130" i="3"/>
  <c r="BB128" i="3"/>
  <c r="DZ128" i="3" s="1"/>
  <c r="GP93" i="3"/>
  <c r="GP130" i="3"/>
  <c r="GP131" i="3"/>
  <c r="GP133" i="3"/>
  <c r="GP132" i="3"/>
  <c r="GP135" i="3"/>
  <c r="FI129" i="3"/>
  <c r="HN96" i="3"/>
  <c r="II96" i="3" s="1"/>
  <c r="HN129" i="3"/>
  <c r="II129" i="3" s="1"/>
  <c r="HN128" i="3"/>
  <c r="II128" i="3" s="1"/>
  <c r="HN131" i="3"/>
  <c r="II131" i="3" s="1"/>
  <c r="HN132" i="3"/>
  <c r="II132" i="3" s="1"/>
  <c r="HN134" i="3"/>
  <c r="II134" i="3" s="1"/>
  <c r="HN135" i="3"/>
  <c r="II135" i="3" s="1"/>
  <c r="HN130" i="3"/>
  <c r="II130" i="3" s="1"/>
  <c r="EQ131" i="3"/>
  <c r="HN55" i="3"/>
  <c r="II55" i="3" s="1"/>
  <c r="EQ118" i="3"/>
  <c r="EQ93" i="3"/>
  <c r="HN92" i="3"/>
  <c r="II92" i="3" s="1"/>
  <c r="HN93" i="3"/>
  <c r="II93" i="3" s="1"/>
  <c r="HN111" i="3"/>
  <c r="II111" i="3" s="1"/>
  <c r="BB93" i="3"/>
  <c r="DZ93" i="3" s="1"/>
  <c r="HN31" i="3"/>
  <c r="II31" i="3" s="1"/>
  <c r="HN64" i="3"/>
  <c r="II64" i="3" s="1"/>
  <c r="FY118" i="3"/>
  <c r="FY86" i="3"/>
  <c r="HN17" i="3"/>
  <c r="II17" i="3" s="1"/>
  <c r="HN45" i="3"/>
  <c r="II45" i="3" s="1"/>
  <c r="HN84" i="3"/>
  <c r="II84" i="3" s="1"/>
  <c r="HN90" i="3"/>
  <c r="II90" i="3" s="1"/>
  <c r="HN30" i="3"/>
  <c r="II30" i="3" s="1"/>
  <c r="HN66" i="3"/>
  <c r="II66" i="3" s="1"/>
  <c r="HN54" i="3"/>
  <c r="II54" i="3" s="1"/>
  <c r="HN126" i="3"/>
  <c r="II126" i="3" s="1"/>
  <c r="HN124" i="3"/>
  <c r="II124" i="3" s="1"/>
  <c r="HN125" i="3"/>
  <c r="II125" i="3" s="1"/>
  <c r="HN123" i="3"/>
  <c r="II123" i="3" s="1"/>
  <c r="HN119" i="3"/>
  <c r="II119" i="3" s="1"/>
  <c r="HN86" i="3"/>
  <c r="II86" i="3" s="1"/>
  <c r="HN118" i="3"/>
  <c r="II118" i="3" s="1"/>
  <c r="HN59" i="3"/>
  <c r="II59" i="3" s="1"/>
  <c r="EA86" i="3"/>
  <c r="EA118" i="3"/>
  <c r="GP86" i="3"/>
  <c r="GP119" i="3"/>
  <c r="HN25" i="3"/>
  <c r="II25" i="3" s="1"/>
  <c r="HN88" i="3"/>
  <c r="II88" i="3" s="1"/>
  <c r="HN48" i="3"/>
  <c r="II48" i="3" s="1"/>
  <c r="BB118" i="3"/>
  <c r="BB86" i="3"/>
  <c r="BB119" i="3"/>
  <c r="HO11" i="3"/>
  <c r="HO34" i="3" s="1"/>
  <c r="IJ34" i="3" s="1"/>
  <c r="HN39" i="3"/>
  <c r="II39" i="3" s="1"/>
  <c r="HN109" i="3"/>
  <c r="II109" i="3" s="1"/>
  <c r="EA231" i="3"/>
  <c r="EA140" i="3"/>
  <c r="EA167" i="3"/>
  <c r="EA146" i="3"/>
  <c r="EA201" i="3"/>
  <c r="EA127" i="3"/>
  <c r="EA198" i="3"/>
  <c r="EA138" i="3"/>
  <c r="EA123" i="3"/>
  <c r="EA228" i="3"/>
  <c r="EA211" i="3"/>
  <c r="EA202" i="3"/>
  <c r="EA185" i="3"/>
  <c r="EA121" i="3"/>
  <c r="EA124" i="3"/>
  <c r="EA144" i="3"/>
  <c r="EA139" i="3"/>
  <c r="EA199" i="3"/>
  <c r="EA193" i="3"/>
  <c r="EA155" i="3"/>
  <c r="EA147" i="3"/>
  <c r="EA158" i="3"/>
  <c r="EA137" i="3"/>
  <c r="EA156" i="3"/>
  <c r="EA153" i="3"/>
  <c r="EA165" i="3"/>
  <c r="EA150" i="3"/>
  <c r="EA169" i="3"/>
  <c r="EA171" i="3"/>
  <c r="EA154" i="3"/>
  <c r="EA159" i="3"/>
  <c r="EA125" i="3"/>
  <c r="EA143" i="3"/>
  <c r="EA149" i="3"/>
  <c r="EA145" i="3"/>
  <c r="EA164" i="3"/>
  <c r="EA163" i="3"/>
  <c r="EA122" i="3"/>
  <c r="EA141" i="3"/>
  <c r="EA161" i="3"/>
  <c r="EA226" i="3"/>
  <c r="EA227" i="3"/>
  <c r="EA207" i="3"/>
  <c r="EA136" i="3"/>
  <c r="EA181" i="3"/>
  <c r="EA196" i="3"/>
  <c r="EA162" i="3"/>
  <c r="EA176" i="3"/>
  <c r="EA151" i="3"/>
  <c r="EA142" i="3"/>
  <c r="EA188" i="3"/>
  <c r="EA126" i="3"/>
  <c r="EA157" i="3"/>
  <c r="EA160" i="3"/>
  <c r="EA177" i="3"/>
  <c r="EA170" i="3"/>
  <c r="EA186" i="3"/>
  <c r="EA192" i="3"/>
  <c r="EA191" i="3"/>
  <c r="EA174" i="3"/>
  <c r="EA168" i="3"/>
  <c r="EA166" i="3"/>
  <c r="EA175" i="3"/>
  <c r="EA152" i="3"/>
  <c r="EA180" i="3"/>
  <c r="EA178" i="3"/>
  <c r="EA225" i="3"/>
  <c r="EA220" i="3"/>
  <c r="EA183" i="3"/>
  <c r="EA148" i="3"/>
  <c r="EA190" i="3"/>
  <c r="EA182" i="3"/>
  <c r="EA194" i="3"/>
  <c r="EA218" i="3"/>
  <c r="EA229" i="3"/>
  <c r="EA172" i="3"/>
  <c r="EA179" i="3"/>
  <c r="EA204" i="3"/>
  <c r="EA187" i="3"/>
  <c r="EA184" i="3"/>
  <c r="EA200" i="3"/>
  <c r="EA173" i="3"/>
  <c r="EA212" i="3"/>
  <c r="EA205" i="3"/>
  <c r="EA197" i="3"/>
  <c r="EA189" i="3"/>
  <c r="EA221" i="3"/>
  <c r="EA209" i="3"/>
  <c r="EA215" i="3"/>
  <c r="EA206" i="3"/>
  <c r="EA195" i="3"/>
  <c r="EA214" i="3"/>
  <c r="EA224" i="3"/>
  <c r="EA230" i="3"/>
  <c r="EA219" i="3"/>
  <c r="EA216" i="3"/>
  <c r="EA210" i="3"/>
  <c r="EA203" i="3"/>
  <c r="EA223" i="3"/>
  <c r="EA222" i="3"/>
  <c r="EA213" i="3"/>
  <c r="EA208" i="3"/>
  <c r="EA217" i="3"/>
  <c r="EQ226" i="3"/>
  <c r="EQ207" i="3"/>
  <c r="EQ231" i="3"/>
  <c r="EQ136" i="3"/>
  <c r="EQ137" i="3"/>
  <c r="EQ138" i="3"/>
  <c r="EQ126" i="3"/>
  <c r="EQ127" i="3"/>
  <c r="EQ122" i="3"/>
  <c r="EQ125" i="3"/>
  <c r="EQ139" i="3"/>
  <c r="EQ209" i="3"/>
  <c r="EQ228" i="3"/>
  <c r="EQ201" i="3"/>
  <c r="EQ123" i="3"/>
  <c r="EQ144" i="3"/>
  <c r="EQ198" i="3"/>
  <c r="EQ141" i="3"/>
  <c r="EQ140" i="3"/>
  <c r="EQ227" i="3"/>
  <c r="EQ142" i="3"/>
  <c r="EQ154" i="3"/>
  <c r="EQ174" i="3"/>
  <c r="EQ151" i="3"/>
  <c r="EQ145" i="3"/>
  <c r="EQ166" i="3"/>
  <c r="EQ167" i="3"/>
  <c r="EQ161" i="3"/>
  <c r="EQ193" i="3"/>
  <c r="EQ175" i="3"/>
  <c r="EQ124" i="3"/>
  <c r="EQ153" i="3"/>
  <c r="EQ163" i="3"/>
  <c r="EQ148" i="3"/>
  <c r="EQ146" i="3"/>
  <c r="EQ121" i="3"/>
  <c r="EQ150" i="3"/>
  <c r="EQ159" i="3"/>
  <c r="EQ149" i="3"/>
  <c r="EQ162" i="3"/>
  <c r="EQ164" i="3"/>
  <c r="EQ182" i="3"/>
  <c r="EQ143" i="3"/>
  <c r="EQ165" i="3"/>
  <c r="EQ191" i="3"/>
  <c r="EQ188" i="3"/>
  <c r="EQ172" i="3"/>
  <c r="EQ185" i="3"/>
  <c r="EQ152" i="3"/>
  <c r="EQ177" i="3"/>
  <c r="EQ171" i="3"/>
  <c r="EQ147" i="3"/>
  <c r="EQ183" i="3"/>
  <c r="EQ156" i="3"/>
  <c r="EQ155" i="3"/>
  <c r="EQ160" i="3"/>
  <c r="EQ170" i="3"/>
  <c r="EQ181" i="3"/>
  <c r="EQ157" i="3"/>
  <c r="EQ168" i="3"/>
  <c r="EQ158" i="3"/>
  <c r="EQ169" i="3"/>
  <c r="EQ176" i="3"/>
  <c r="EQ192" i="3"/>
  <c r="EQ178" i="3"/>
  <c r="EQ197" i="3"/>
  <c r="EQ213" i="3"/>
  <c r="EQ180" i="3"/>
  <c r="EQ217" i="3"/>
  <c r="EQ190" i="3"/>
  <c r="EQ195" i="3"/>
  <c r="EQ221" i="3"/>
  <c r="EQ194" i="3"/>
  <c r="EQ204" i="3"/>
  <c r="EQ173" i="3"/>
  <c r="EQ205" i="3"/>
  <c r="EQ202" i="3"/>
  <c r="EQ212" i="3"/>
  <c r="EQ208" i="3"/>
  <c r="EQ220" i="3"/>
  <c r="EQ223" i="3"/>
  <c r="EQ186" i="3"/>
  <c r="EQ179" i="3"/>
  <c r="EQ203" i="3"/>
  <c r="EQ210" i="3"/>
  <c r="EQ214" i="3"/>
  <c r="EQ187" i="3"/>
  <c r="EQ196" i="3"/>
  <c r="EQ230" i="3"/>
  <c r="EQ200" i="3"/>
  <c r="EQ219" i="3"/>
  <c r="EQ184" i="3"/>
  <c r="EQ216" i="3"/>
  <c r="EQ218" i="3"/>
  <c r="EQ215" i="3"/>
  <c r="EQ211" i="3"/>
  <c r="EQ225" i="3"/>
  <c r="EQ206" i="3"/>
  <c r="EQ189" i="3"/>
  <c r="EQ222" i="3"/>
  <c r="EQ199" i="3"/>
  <c r="EQ224" i="3"/>
  <c r="EQ229" i="3"/>
  <c r="GP210" i="3"/>
  <c r="GP125" i="3"/>
  <c r="GP123" i="3"/>
  <c r="GP141" i="3"/>
  <c r="GP177" i="3"/>
  <c r="GP124" i="3"/>
  <c r="GP140" i="3"/>
  <c r="GP136" i="3"/>
  <c r="GP148" i="3"/>
  <c r="GP159" i="3"/>
  <c r="GP222" i="3"/>
  <c r="GP212" i="3"/>
  <c r="GP189" i="3"/>
  <c r="GP145" i="3"/>
  <c r="GP127" i="3"/>
  <c r="GP186" i="3"/>
  <c r="GP172" i="3"/>
  <c r="GP195" i="3"/>
  <c r="GP151" i="3"/>
  <c r="GP121" i="3"/>
  <c r="GP122" i="3"/>
  <c r="GP138" i="3"/>
  <c r="GP143" i="3"/>
  <c r="GP160" i="3"/>
  <c r="GP144" i="3"/>
  <c r="GP219" i="3"/>
  <c r="GP126" i="3"/>
  <c r="GP152" i="3"/>
  <c r="GP154" i="3"/>
  <c r="GP155" i="3"/>
  <c r="GP147" i="3"/>
  <c r="GP142" i="3"/>
  <c r="GP166" i="3"/>
  <c r="GP137" i="3"/>
  <c r="GP158" i="3"/>
  <c r="GP163" i="3"/>
  <c r="GP146" i="3"/>
  <c r="GP194" i="3"/>
  <c r="GP139" i="3"/>
  <c r="GP171" i="3"/>
  <c r="GP175" i="3"/>
  <c r="GP182" i="3"/>
  <c r="GP161" i="3"/>
  <c r="GP179" i="3"/>
  <c r="GP193" i="3"/>
  <c r="GP191" i="3"/>
  <c r="GP202" i="3"/>
  <c r="GP203" i="3"/>
  <c r="GP150" i="3"/>
  <c r="GP156" i="3"/>
  <c r="GP169" i="3"/>
  <c r="GP178" i="3"/>
  <c r="GP188" i="3"/>
  <c r="GP153" i="3"/>
  <c r="GP168" i="3"/>
  <c r="GP162" i="3"/>
  <c r="GP165" i="3"/>
  <c r="GP176" i="3"/>
  <c r="GP164" i="3"/>
  <c r="GP184" i="3"/>
  <c r="GP199" i="3"/>
  <c r="GP190" i="3"/>
  <c r="GP214" i="3"/>
  <c r="GP211" i="3"/>
  <c r="GP213" i="3"/>
  <c r="GP204" i="3"/>
  <c r="GP198" i="3"/>
  <c r="GP201" i="3"/>
  <c r="GP228" i="3"/>
  <c r="GP185" i="3"/>
  <c r="GP174" i="3"/>
  <c r="GP197" i="3"/>
  <c r="GP196" i="3"/>
  <c r="GP173" i="3"/>
  <c r="GP216" i="3"/>
  <c r="GP167" i="3"/>
  <c r="GP157" i="3"/>
  <c r="GP170" i="3"/>
  <c r="GP180" i="3"/>
  <c r="GP200" i="3"/>
  <c r="GP208" i="3"/>
  <c r="GP220" i="3"/>
  <c r="GP229" i="3"/>
  <c r="GP149" i="3"/>
  <c r="GP221" i="3"/>
  <c r="GP192" i="3"/>
  <c r="GP218" i="3"/>
  <c r="GP226" i="3"/>
  <c r="GP209" i="3"/>
  <c r="GP231" i="3"/>
  <c r="GP225" i="3"/>
  <c r="GP230" i="3"/>
  <c r="GP187" i="3"/>
  <c r="GP183" i="3"/>
  <c r="GP224" i="3"/>
  <c r="GP181" i="3"/>
  <c r="GP206" i="3"/>
  <c r="GP205" i="3"/>
  <c r="GP223" i="3"/>
  <c r="GP227" i="3"/>
  <c r="GP215" i="3"/>
  <c r="GP207" i="3"/>
  <c r="GP217" i="3"/>
  <c r="FI142" i="3"/>
  <c r="FI210" i="3"/>
  <c r="FI140" i="3"/>
  <c r="FI162" i="3"/>
  <c r="FI163" i="3"/>
  <c r="FI158" i="3"/>
  <c r="FI168" i="3"/>
  <c r="FI202" i="3"/>
  <c r="FI187" i="3"/>
  <c r="FI231" i="3"/>
  <c r="FI229" i="3"/>
  <c r="FI209" i="3"/>
  <c r="FI222" i="3"/>
  <c r="FY195" i="3"/>
  <c r="FY137" i="3"/>
  <c r="FY222" i="3"/>
  <c r="FY198" i="3"/>
  <c r="FY144" i="3"/>
  <c r="FY122" i="3"/>
  <c r="FY197" i="3"/>
  <c r="FY138" i="3"/>
  <c r="FY126" i="3"/>
  <c r="FY124" i="3"/>
  <c r="FY164" i="3"/>
  <c r="FY149" i="3"/>
  <c r="FY142" i="3"/>
  <c r="FY146" i="3"/>
  <c r="FY121" i="3"/>
  <c r="FY140" i="3"/>
  <c r="FY155" i="3"/>
  <c r="FY154" i="3"/>
  <c r="FY151" i="3"/>
  <c r="FY160" i="3"/>
  <c r="FY166" i="3"/>
  <c r="FY173" i="3"/>
  <c r="FY168" i="3"/>
  <c r="FY127" i="3"/>
  <c r="FY169" i="3"/>
  <c r="FY162" i="3"/>
  <c r="FY139" i="3"/>
  <c r="FY143" i="3"/>
  <c r="FY167" i="3"/>
  <c r="FY150" i="3"/>
  <c r="FY152" i="3"/>
  <c r="FY141" i="3"/>
  <c r="FY136" i="3"/>
  <c r="FY153" i="3"/>
  <c r="FY178" i="3"/>
  <c r="FY148" i="3"/>
  <c r="FY157" i="3"/>
  <c r="FY165" i="3"/>
  <c r="FY185" i="3"/>
  <c r="FY191" i="3"/>
  <c r="FY187" i="3"/>
  <c r="FY189" i="3"/>
  <c r="FY194" i="3"/>
  <c r="FY156" i="3"/>
  <c r="FY145" i="3"/>
  <c r="FY158" i="3"/>
  <c r="FY161" i="3"/>
  <c r="FY180" i="3"/>
  <c r="FY188" i="3"/>
  <c r="FY174" i="3"/>
  <c r="FY163" i="3"/>
  <c r="FY192" i="3"/>
  <c r="FY125" i="3"/>
  <c r="FY176" i="3"/>
  <c r="FY170" i="3"/>
  <c r="FY181" i="3"/>
  <c r="FY205" i="3"/>
  <c r="FY196" i="3"/>
  <c r="FY214" i="3"/>
  <c r="FY218" i="3"/>
  <c r="FY227" i="3"/>
  <c r="FY182" i="3"/>
  <c r="FY207" i="3"/>
  <c r="FY208" i="3"/>
  <c r="FY177" i="3"/>
  <c r="FY175" i="3"/>
  <c r="FY186" i="3"/>
  <c r="FY210" i="3"/>
  <c r="FY229" i="3"/>
  <c r="FY215" i="3"/>
  <c r="FY211" i="3"/>
  <c r="FY147" i="3"/>
  <c r="FY123" i="3"/>
  <c r="FY184" i="3"/>
  <c r="FY200" i="3"/>
  <c r="FY201" i="3"/>
  <c r="FY230" i="3"/>
  <c r="FY159" i="3"/>
  <c r="FY172" i="3"/>
  <c r="FY212" i="3"/>
  <c r="FY190" i="3"/>
  <c r="FY193" i="3"/>
  <c r="FY224" i="3"/>
  <c r="FY203" i="3"/>
  <c r="FY228" i="3"/>
  <c r="FY217" i="3"/>
  <c r="FY216" i="3"/>
  <c r="FY202" i="3"/>
  <c r="FY206" i="3"/>
  <c r="FY231" i="3"/>
  <c r="FY223" i="3"/>
  <c r="FY199" i="3"/>
  <c r="FY226" i="3"/>
  <c r="FY221" i="3"/>
  <c r="FY209" i="3"/>
  <c r="FY179" i="3"/>
  <c r="FY220" i="3"/>
  <c r="FY225" i="3"/>
  <c r="FY219" i="3"/>
  <c r="FY171" i="3"/>
  <c r="FY183" i="3"/>
  <c r="FY213" i="3"/>
  <c r="FY204" i="3"/>
  <c r="IB18" i="3"/>
  <c r="HO85" i="3"/>
  <c r="IJ85" i="3" s="1"/>
  <c r="HN103" i="3"/>
  <c r="II103" i="3" s="1"/>
  <c r="HN89" i="3"/>
  <c r="II89" i="3" s="1"/>
  <c r="HN42" i="3"/>
  <c r="II42" i="3" s="1"/>
  <c r="HN56" i="3"/>
  <c r="II56" i="3" s="1"/>
  <c r="HN67" i="3"/>
  <c r="II67" i="3" s="1"/>
  <c r="HN85" i="3"/>
  <c r="II85" i="3" s="1"/>
  <c r="HN108" i="3"/>
  <c r="II108" i="3" s="1"/>
  <c r="HN47" i="3"/>
  <c r="II47" i="3" s="1"/>
  <c r="HN15" i="3"/>
  <c r="II15" i="3" s="1"/>
  <c r="HN29" i="3"/>
  <c r="II29" i="3" s="1"/>
  <c r="HN44" i="3"/>
  <c r="II44" i="3" s="1"/>
  <c r="HN91" i="3"/>
  <c r="II91" i="3" s="1"/>
  <c r="HN97" i="3"/>
  <c r="II97" i="3" s="1"/>
  <c r="HN13" i="3"/>
  <c r="II13" i="3" s="1"/>
  <c r="HN50" i="3"/>
  <c r="II50" i="3" s="1"/>
  <c r="HN26" i="3"/>
  <c r="II26" i="3" s="1"/>
  <c r="HN32" i="3"/>
  <c r="II32" i="3" s="1"/>
  <c r="HN43" i="3"/>
  <c r="II43" i="3" s="1"/>
  <c r="HN14" i="3"/>
  <c r="II14" i="3" s="1"/>
  <c r="HN16" i="3"/>
  <c r="II16" i="3" s="1"/>
  <c r="HN94" i="3"/>
  <c r="II94" i="3" s="1"/>
  <c r="HN53" i="3"/>
  <c r="II53" i="3" s="1"/>
  <c r="HN37" i="3"/>
  <c r="II37" i="3" s="1"/>
  <c r="HN18" i="3"/>
  <c r="II18" i="3" s="1"/>
  <c r="HN12" i="3"/>
  <c r="II12" i="3" s="1"/>
  <c r="HN106" i="3"/>
  <c r="II106" i="3" s="1"/>
  <c r="BB96" i="3"/>
  <c r="BB95" i="3"/>
  <c r="BB114" i="3"/>
  <c r="BB115" i="3"/>
  <c r="BB116" i="3"/>
  <c r="DZ112" i="3"/>
  <c r="BB113" i="3"/>
  <c r="HN114" i="3"/>
  <c r="II114" i="3" s="1"/>
  <c r="HN112" i="3"/>
  <c r="II112" i="3" s="1"/>
  <c r="HN116" i="3"/>
  <c r="II116" i="3" s="1"/>
  <c r="HN115" i="3"/>
  <c r="II115" i="3" s="1"/>
  <c r="HN113" i="3"/>
  <c r="HN57" i="3"/>
  <c r="II57" i="3" s="1"/>
  <c r="HN46" i="3"/>
  <c r="II46" i="3" s="1"/>
  <c r="HN24" i="3"/>
  <c r="II24" i="3" s="1"/>
  <c r="HN104" i="3"/>
  <c r="II104" i="3" s="1"/>
  <c r="HN110" i="3"/>
  <c r="II110" i="3" s="1"/>
  <c r="HN21" i="3"/>
  <c r="II21" i="3" s="1"/>
  <c r="HN38" i="3"/>
  <c r="II38" i="3" s="1"/>
  <c r="HN62" i="3"/>
  <c r="II62" i="3" s="1"/>
  <c r="HN22" i="3"/>
  <c r="II22" i="3" s="1"/>
  <c r="HN49" i="3"/>
  <c r="II49" i="3" s="1"/>
  <c r="HN58" i="3"/>
  <c r="II58" i="3" s="1"/>
  <c r="HN23" i="3"/>
  <c r="II23" i="3" s="1"/>
  <c r="HN19" i="3"/>
  <c r="II19" i="3" s="1"/>
  <c r="HN20" i="3"/>
  <c r="II20" i="3" s="1"/>
  <c r="HN63" i="3"/>
  <c r="II63" i="3" s="1"/>
  <c r="HN105" i="3"/>
  <c r="II105" i="3" s="1"/>
  <c r="HN95" i="3"/>
  <c r="II95" i="3" s="1"/>
  <c r="FI22" i="3"/>
  <c r="A75" i="20"/>
  <c r="AE74" i="20"/>
  <c r="FH3" i="3"/>
  <c r="BB105" i="3"/>
  <c r="DZ107" i="3"/>
  <c r="BB88" i="3"/>
  <c r="BB92" i="3"/>
  <c r="BB94" i="3"/>
  <c r="DZ108" i="3"/>
  <c r="BB42" i="3"/>
  <c r="BB91" i="3"/>
  <c r="BB90" i="3"/>
  <c r="BB104" i="3"/>
  <c r="BB106" i="3"/>
  <c r="BB49" i="3"/>
  <c r="BB77" i="3"/>
  <c r="DZ77" i="3" s="1"/>
  <c r="BB89" i="3"/>
  <c r="BB103" i="3"/>
  <c r="BB66" i="3"/>
  <c r="DZ66" i="3" s="1"/>
  <c r="HG19" i="3"/>
  <c r="IB19" i="3" s="1"/>
  <c r="HK19" i="3"/>
  <c r="IF19" i="3" s="1"/>
  <c r="DY75" i="3"/>
  <c r="BB76" i="3"/>
  <c r="DZ76" i="3" s="1"/>
  <c r="BB78" i="3"/>
  <c r="DZ78" i="3" s="1"/>
  <c r="BB18" i="3"/>
  <c r="BB20" i="3"/>
  <c r="BB19" i="3"/>
  <c r="EQ84" i="3"/>
  <c r="DX3" i="3"/>
  <c r="BB84" i="3"/>
  <c r="DZ84" i="3" s="1"/>
  <c r="BB85" i="3"/>
  <c r="BB51" i="3"/>
  <c r="EQ24" i="3"/>
  <c r="EQ58" i="3"/>
  <c r="GO5" i="3"/>
  <c r="GP5" i="3" s="1"/>
  <c r="GQ5" i="3" s="1"/>
  <c r="GR5" i="3" s="1"/>
  <c r="GS5" i="3" s="1"/>
  <c r="GT5" i="3" s="1"/>
  <c r="GU5" i="3" s="1"/>
  <c r="GV5" i="3" s="1"/>
  <c r="GW5" i="3" s="1"/>
  <c r="GX5" i="3" s="1"/>
  <c r="GY5" i="3" s="1"/>
  <c r="GZ5" i="3" s="1"/>
  <c r="HA5" i="3" s="1"/>
  <c r="HB5" i="3" s="1"/>
  <c r="HC5" i="3" s="1"/>
  <c r="HD5" i="3" s="1"/>
  <c r="EQ70" i="3"/>
  <c r="FI25" i="3"/>
  <c r="ER9" i="3"/>
  <c r="ER34" i="3" s="1"/>
  <c r="EQ39" i="3"/>
  <c r="EQ41" i="3"/>
  <c r="EQ59" i="3"/>
  <c r="EQ111" i="3"/>
  <c r="EQ44" i="3"/>
  <c r="EQ46" i="3"/>
  <c r="EQ49" i="3"/>
  <c r="EQ60" i="3"/>
  <c r="EQ23" i="3"/>
  <c r="EQ42" i="3"/>
  <c r="EQ38" i="3"/>
  <c r="EQ51" i="3"/>
  <c r="EQ40" i="3"/>
  <c r="EQ45" i="3"/>
  <c r="EQ66" i="3"/>
  <c r="EQ48" i="3"/>
  <c r="EQ89" i="3"/>
  <c r="EQ65" i="3"/>
  <c r="EQ53" i="3"/>
  <c r="EQ31" i="3"/>
  <c r="EQ57" i="3"/>
  <c r="EQ104" i="3"/>
  <c r="EQ16" i="3"/>
  <c r="EQ62" i="3"/>
  <c r="EQ69" i="3"/>
  <c r="EQ56" i="3"/>
  <c r="EQ71" i="3"/>
  <c r="EQ102" i="3"/>
  <c r="EQ94" i="3"/>
  <c r="EQ87" i="3"/>
  <c r="EQ88" i="3"/>
  <c r="EQ100" i="3"/>
  <c r="EQ28" i="3"/>
  <c r="EQ73" i="3"/>
  <c r="EQ92" i="3"/>
  <c r="EQ75" i="3"/>
  <c r="EQ76" i="3"/>
  <c r="EQ12" i="3"/>
  <c r="EQ81" i="3"/>
  <c r="EQ83" i="3"/>
  <c r="EQ101" i="3"/>
  <c r="EQ74" i="3"/>
  <c r="EQ79" i="3"/>
  <c r="EQ90" i="3"/>
  <c r="EQ99" i="3"/>
  <c r="EQ20" i="3"/>
  <c r="EQ13" i="3"/>
  <c r="EQ112" i="3"/>
  <c r="EQ103" i="3"/>
  <c r="EQ108" i="3"/>
  <c r="EQ117" i="3"/>
  <c r="EQ116" i="3"/>
  <c r="EQ107" i="3"/>
  <c r="EQ113" i="3"/>
  <c r="EQ115" i="3"/>
  <c r="EQ105" i="3"/>
  <c r="EQ114" i="3"/>
  <c r="EQ25" i="3"/>
  <c r="EQ120" i="3"/>
  <c r="EQ110" i="3"/>
  <c r="EQ109" i="3"/>
  <c r="EQ32" i="3"/>
  <c r="EQ91" i="3"/>
  <c r="EQ22" i="3"/>
  <c r="EQ106" i="3"/>
  <c r="EQ82" i="3"/>
  <c r="EQ55" i="3"/>
  <c r="EQ47" i="3"/>
  <c r="EQ67" i="3"/>
  <c r="EA104" i="3"/>
  <c r="EA91" i="3"/>
  <c r="EA114" i="3"/>
  <c r="EA82" i="3"/>
  <c r="EA105" i="3"/>
  <c r="EA65" i="3"/>
  <c r="EA33" i="3"/>
  <c r="EA35" i="3"/>
  <c r="EA116" i="3"/>
  <c r="EA71" i="3"/>
  <c r="EA53" i="3"/>
  <c r="EA100" i="3"/>
  <c r="EA87" i="3"/>
  <c r="EA110" i="3"/>
  <c r="EA101" i="3"/>
  <c r="EA94" i="3"/>
  <c r="EA109" i="3"/>
  <c r="EA47" i="3"/>
  <c r="EA92" i="3"/>
  <c r="EA115" i="3"/>
  <c r="EA106" i="3"/>
  <c r="EA74" i="3"/>
  <c r="EA88" i="3"/>
  <c r="EA111" i="3"/>
  <c r="EA79" i="3"/>
  <c r="EA102" i="3"/>
  <c r="EA70" i="3"/>
  <c r="EA89" i="3"/>
  <c r="EA55" i="3"/>
  <c r="EA17" i="3"/>
  <c r="EA14" i="3"/>
  <c r="EA103" i="3"/>
  <c r="EA120" i="3"/>
  <c r="EA54" i="3"/>
  <c r="EB9" i="3"/>
  <c r="EB34" i="3" s="1"/>
  <c r="EA117" i="3"/>
  <c r="EA16" i="3"/>
  <c r="EA68" i="3"/>
  <c r="EA72" i="3"/>
  <c r="EA99" i="3"/>
  <c r="EA67" i="3"/>
  <c r="EA90" i="3"/>
  <c r="EA113" i="3"/>
  <c r="EA46" i="3"/>
  <c r="EA49" i="3"/>
  <c r="EA51" i="3"/>
  <c r="GQ9" i="3"/>
  <c r="GQ34" i="3" s="1"/>
  <c r="GP21" i="3"/>
  <c r="GP28" i="3"/>
  <c r="GP37" i="3"/>
  <c r="GP65" i="3"/>
  <c r="GP68" i="3"/>
  <c r="GP75" i="3"/>
  <c r="GP117" i="3"/>
  <c r="GP63" i="3"/>
  <c r="GP15" i="3"/>
  <c r="GP57" i="3"/>
  <c r="GP115" i="3"/>
  <c r="GP50" i="3"/>
  <c r="GP51" i="3"/>
  <c r="GP64" i="3"/>
  <c r="GP66" i="3"/>
  <c r="GP13" i="3"/>
  <c r="GP27" i="3"/>
  <c r="GP52" i="3"/>
  <c r="GP44" i="3"/>
  <c r="GP70" i="3"/>
  <c r="GP49" i="3"/>
  <c r="GP56" i="3"/>
  <c r="GP74" i="3"/>
  <c r="GP72" i="3"/>
  <c r="GP102" i="3"/>
  <c r="GP76" i="3"/>
  <c r="GP77" i="3"/>
  <c r="GP78" i="3"/>
  <c r="GP99" i="3"/>
  <c r="GP101" i="3"/>
  <c r="GP100" i="3"/>
  <c r="GP94" i="3"/>
  <c r="GP67" i="3"/>
  <c r="GP87" i="3"/>
  <c r="GP69" i="3"/>
  <c r="GP80" i="3"/>
  <c r="GP90" i="3"/>
  <c r="GP30" i="3"/>
  <c r="GP81" i="3"/>
  <c r="GP83" i="3"/>
  <c r="GP33" i="3"/>
  <c r="GP108" i="3"/>
  <c r="GP120" i="3"/>
  <c r="GP106" i="3"/>
  <c r="GP42" i="3"/>
  <c r="GP73" i="3"/>
  <c r="GP16" i="3"/>
  <c r="GP62" i="3"/>
  <c r="GP114" i="3"/>
  <c r="GP111" i="3"/>
  <c r="GP116" i="3"/>
  <c r="GP110" i="3"/>
  <c r="GP103" i="3"/>
  <c r="GP71" i="3"/>
  <c r="GP107" i="3"/>
  <c r="GP104" i="3"/>
  <c r="GP109" i="3"/>
  <c r="GP47" i="3"/>
  <c r="GP43" i="3"/>
  <c r="GP105" i="3"/>
  <c r="GP79" i="3"/>
  <c r="GP45" i="3"/>
  <c r="FI71" i="3"/>
  <c r="FI56" i="3"/>
  <c r="FI64" i="3"/>
  <c r="FI89" i="3"/>
  <c r="FI110" i="3"/>
  <c r="FI113" i="3"/>
  <c r="FI27" i="3"/>
  <c r="FI54" i="3"/>
  <c r="EQ29" i="3"/>
  <c r="EQ54" i="3"/>
  <c r="EQ61" i="3"/>
  <c r="EQ27" i="3"/>
  <c r="EQ63" i="3"/>
  <c r="EQ30" i="3"/>
  <c r="EQ64" i="3"/>
  <c r="FZ9" i="3"/>
  <c r="FY112" i="3"/>
  <c r="FY44" i="3"/>
  <c r="FY67" i="3"/>
  <c r="FY51" i="3"/>
  <c r="FY72" i="3"/>
  <c r="FY114" i="3"/>
  <c r="FY59" i="3"/>
  <c r="FY36" i="3"/>
  <c r="FY68" i="3"/>
  <c r="FY73" i="3"/>
  <c r="FY45" i="3"/>
  <c r="FY39" i="3"/>
  <c r="FY66" i="3"/>
  <c r="FY49" i="3"/>
  <c r="FY71" i="3"/>
  <c r="FY77" i="3"/>
  <c r="FY76" i="3"/>
  <c r="FY92" i="3"/>
  <c r="FY79" i="3"/>
  <c r="FY75" i="3"/>
  <c r="FY100" i="3"/>
  <c r="FY99" i="3"/>
  <c r="FY82" i="3"/>
  <c r="FY89" i="3"/>
  <c r="FY12" i="3"/>
  <c r="FY78" i="3"/>
  <c r="FY101" i="3"/>
  <c r="FY102" i="3"/>
  <c r="FY81" i="3"/>
  <c r="FY80" i="3"/>
  <c r="FY94" i="3"/>
  <c r="FY87" i="3"/>
  <c r="FY15" i="3"/>
  <c r="FY108" i="3"/>
  <c r="FY110" i="3"/>
  <c r="FY111" i="3"/>
  <c r="FY113" i="3"/>
  <c r="FY107" i="3"/>
  <c r="FY117" i="3"/>
  <c r="FY106" i="3"/>
  <c r="FY104" i="3"/>
  <c r="FY18" i="3"/>
  <c r="FY120" i="3"/>
  <c r="FY103" i="3"/>
  <c r="FY41" i="3"/>
  <c r="FY105" i="3"/>
  <c r="FY70" i="3"/>
  <c r="FY43" i="3"/>
  <c r="FY109" i="3"/>
  <c r="FY48" i="3"/>
  <c r="FY46" i="3"/>
  <c r="FY65" i="3"/>
  <c r="FY74" i="3"/>
  <c r="FY60" i="3"/>
  <c r="EQ21" i="3"/>
  <c r="EQ50" i="3"/>
  <c r="EQ26" i="3"/>
  <c r="BQ26" i="2"/>
  <c r="BR26" i="2" s="1"/>
  <c r="BP27" i="2"/>
  <c r="BP54" i="2"/>
  <c r="BP41" i="2"/>
  <c r="BQ40" i="2"/>
  <c r="BR40" i="2" s="1"/>
  <c r="BW11" i="3"/>
  <c r="BB83" i="3"/>
  <c r="DZ83" i="3" s="1"/>
  <c r="BB64" i="3"/>
  <c r="DZ64" i="3" s="1"/>
  <c r="BB82" i="3"/>
  <c r="BB65" i="3"/>
  <c r="EQ68" i="3"/>
  <c r="DY74" i="3"/>
  <c r="BB81" i="3"/>
  <c r="DZ81" i="3" s="1"/>
  <c r="BB68" i="3"/>
  <c r="BB79" i="3"/>
  <c r="BB67" i="3"/>
  <c r="BB75" i="3"/>
  <c r="DZ75" i="3" s="1"/>
  <c r="BB80" i="3"/>
  <c r="DZ80" i="3" s="1"/>
  <c r="DY60" i="3"/>
  <c r="EQ33" i="3"/>
  <c r="CO11" i="3"/>
  <c r="DH11" i="3"/>
  <c r="FX4" i="3"/>
  <c r="BC11" i="3"/>
  <c r="BC34" i="3" s="1"/>
  <c r="BB12" i="3"/>
  <c r="DZ12" i="3" s="1"/>
  <c r="BB32" i="3"/>
  <c r="BB36" i="3"/>
  <c r="BB48" i="3"/>
  <c r="BB52" i="3"/>
  <c r="BB58" i="3"/>
  <c r="BB15" i="3"/>
  <c r="BB63" i="3"/>
  <c r="BB26" i="3"/>
  <c r="BB30" i="3"/>
  <c r="BB46" i="3"/>
  <c r="BB54" i="3"/>
  <c r="BB56" i="3"/>
  <c r="BB13" i="3"/>
  <c r="DZ13" i="3" s="1"/>
  <c r="BB21" i="3"/>
  <c r="BB25" i="3"/>
  <c r="BB45" i="3"/>
  <c r="BB61" i="3"/>
  <c r="DZ61" i="3" s="1"/>
  <c r="BB71" i="3"/>
  <c r="BB22" i="3"/>
  <c r="BB50" i="3"/>
  <c r="BB69" i="3"/>
  <c r="DZ69" i="3" s="1"/>
  <c r="BB57" i="3"/>
  <c r="BB59" i="3"/>
  <c r="BB73" i="3"/>
  <c r="DZ73" i="3" s="1"/>
  <c r="BB16" i="3"/>
  <c r="BB27" i="3"/>
  <c r="BB38" i="3"/>
  <c r="BB31" i="3"/>
  <c r="BB47" i="3"/>
  <c r="BB14" i="3"/>
  <c r="BB72" i="3"/>
  <c r="BB23" i="3"/>
  <c r="BB74" i="3"/>
  <c r="BB17" i="3"/>
  <c r="BB37" i="3"/>
  <c r="BB24" i="3"/>
  <c r="BB44" i="3"/>
  <c r="BB29" i="3"/>
  <c r="BB33" i="3"/>
  <c r="BB55" i="3"/>
  <c r="BB60" i="3"/>
  <c r="BB70" i="3"/>
  <c r="BB35" i="3"/>
  <c r="BB39" i="3"/>
  <c r="BB41" i="3"/>
  <c r="BB43" i="3"/>
  <c r="BB28" i="3"/>
  <c r="BB40" i="3"/>
  <c r="BB62" i="3"/>
  <c r="DZ62" i="3" s="1"/>
  <c r="BB53" i="3"/>
  <c r="GP4" i="3"/>
  <c r="EQ14" i="3"/>
  <c r="DU16" i="3"/>
  <c r="DS18" i="3"/>
  <c r="DT17" i="3"/>
  <c r="DV15" i="3"/>
  <c r="A20" i="3"/>
  <c r="HF19" i="3"/>
  <c r="HH19" i="3"/>
  <c r="IC19" i="3" s="1"/>
  <c r="FI90" i="3" l="1"/>
  <c r="FI109" i="3"/>
  <c r="FI105" i="3"/>
  <c r="FI91" i="3"/>
  <c r="FI47" i="3"/>
  <c r="FI74" i="3"/>
  <c r="FI46" i="3"/>
  <c r="FI53" i="3"/>
  <c r="FI227" i="3"/>
  <c r="FI183" i="3"/>
  <c r="FI194" i="3"/>
  <c r="FI185" i="3"/>
  <c r="FI160" i="3"/>
  <c r="FI143" i="3"/>
  <c r="FI125" i="3"/>
  <c r="FI144" i="3"/>
  <c r="FI37" i="3"/>
  <c r="FI114" i="3"/>
  <c r="FI101" i="3"/>
  <c r="FI69" i="3"/>
  <c r="FI66" i="3"/>
  <c r="FI206" i="3"/>
  <c r="FI230" i="3"/>
  <c r="FI191" i="3"/>
  <c r="FI178" i="3"/>
  <c r="FI157" i="3"/>
  <c r="FI117" i="3"/>
  <c r="FI14" i="3"/>
  <c r="FI82" i="3"/>
  <c r="FI92" i="3"/>
  <c r="FI67" i="3"/>
  <c r="FI63" i="3"/>
  <c r="FI115" i="3"/>
  <c r="FJ9" i="3"/>
  <c r="FJ34" i="3" s="1"/>
  <c r="FI40" i="3"/>
  <c r="FI112" i="3"/>
  <c r="FI106" i="3"/>
  <c r="FI77" i="3"/>
  <c r="FI83" i="3"/>
  <c r="FI73" i="3"/>
  <c r="FI52" i="3"/>
  <c r="FI13" i="3"/>
  <c r="FI79" i="3"/>
  <c r="FI224" i="3"/>
  <c r="FI196" i="3"/>
  <c r="FI215" i="3"/>
  <c r="FI204" i="3"/>
  <c r="FI174" i="3"/>
  <c r="FI203" i="3"/>
  <c r="FI189" i="3"/>
  <c r="FI172" i="3"/>
  <c r="FI165" i="3"/>
  <c r="FI159" i="3"/>
  <c r="FI220" i="3"/>
  <c r="FI121" i="3"/>
  <c r="FI123" i="3"/>
  <c r="FI133" i="3"/>
  <c r="FI130" i="3"/>
  <c r="FI93" i="3"/>
  <c r="FI51" i="3"/>
  <c r="FI78" i="3"/>
  <c r="FI111" i="3"/>
  <c r="FI218" i="3"/>
  <c r="FI211" i="3"/>
  <c r="FI205" i="3"/>
  <c r="FI180" i="3"/>
  <c r="FI181" i="3"/>
  <c r="FI169" i="3"/>
  <c r="FI182" i="3"/>
  <c r="FI173" i="3"/>
  <c r="FI190" i="3"/>
  <c r="FI146" i="3"/>
  <c r="FI197" i="3"/>
  <c r="FI195" i="3"/>
  <c r="FI147" i="3"/>
  <c r="FI132" i="3"/>
  <c r="FI221" i="3"/>
  <c r="FI107" i="3"/>
  <c r="FI94" i="3"/>
  <c r="FI102" i="3"/>
  <c r="FI70" i="3"/>
  <c r="FI49" i="3"/>
  <c r="FI36" i="3"/>
  <c r="FI68" i="3"/>
  <c r="FI200" i="3"/>
  <c r="FI193" i="3"/>
  <c r="FI155" i="3"/>
  <c r="FI214" i="3"/>
  <c r="FI167" i="3"/>
  <c r="FI166" i="3"/>
  <c r="FI156" i="3"/>
  <c r="FI150" i="3"/>
  <c r="FI170" i="3"/>
  <c r="FI139" i="3"/>
  <c r="FI141" i="3"/>
  <c r="FI126" i="3"/>
  <c r="FI145" i="3"/>
  <c r="FI119" i="3"/>
  <c r="FI135" i="3"/>
  <c r="FI100" i="3"/>
  <c r="FI199" i="3"/>
  <c r="FI152" i="3"/>
  <c r="FI171" i="3"/>
  <c r="FI201" i="3"/>
  <c r="FI179" i="3"/>
  <c r="FI184" i="3"/>
  <c r="FI149" i="3"/>
  <c r="FI161" i="3"/>
  <c r="FI124" i="3"/>
  <c r="FI137" i="3"/>
  <c r="FI134" i="3"/>
  <c r="FI18" i="3"/>
  <c r="FI120" i="3"/>
  <c r="FI48" i="3"/>
  <c r="FI88" i="3"/>
  <c r="FI99" i="3"/>
  <c r="FI80" i="3"/>
  <c r="FI35" i="3"/>
  <c r="FI116" i="3"/>
  <c r="FI17" i="3"/>
  <c r="FI217" i="3"/>
  <c r="FI212" i="3"/>
  <c r="FI228" i="3"/>
  <c r="FI208" i="3"/>
  <c r="FI223" i="3"/>
  <c r="FI216" i="3"/>
  <c r="FI148" i="3"/>
  <c r="FI192" i="3"/>
  <c r="FI175" i="3"/>
  <c r="FI151" i="3"/>
  <c r="FI138" i="3"/>
  <c r="FI122" i="3"/>
  <c r="FI154" i="3"/>
  <c r="FI118" i="3"/>
  <c r="FI128" i="3"/>
  <c r="FI75" i="3"/>
  <c r="FI219" i="3"/>
  <c r="FI104" i="3"/>
  <c r="FI103" i="3"/>
  <c r="FI76" i="3"/>
  <c r="FI87" i="3"/>
  <c r="FI81" i="3"/>
  <c r="FI55" i="3"/>
  <c r="FI65" i="3"/>
  <c r="FI108" i="3"/>
  <c r="FI16" i="3"/>
  <c r="FI198" i="3"/>
  <c r="FI225" i="3"/>
  <c r="FI177" i="3"/>
  <c r="FI207" i="3"/>
  <c r="FI226" i="3"/>
  <c r="FI213" i="3"/>
  <c r="FI186" i="3"/>
  <c r="FI188" i="3"/>
  <c r="FI176" i="3"/>
  <c r="FI153" i="3"/>
  <c r="FI164" i="3"/>
  <c r="FI127" i="3"/>
  <c r="FI136" i="3"/>
  <c r="FI86" i="3"/>
  <c r="FI131" i="3"/>
  <c r="M5" i="2"/>
  <c r="N6" i="2"/>
  <c r="BC130" i="3"/>
  <c r="BC128" i="3"/>
  <c r="EA128" i="3" s="1"/>
  <c r="BC131" i="3"/>
  <c r="BC134" i="3"/>
  <c r="BC129" i="3"/>
  <c r="BC132" i="3"/>
  <c r="BC135" i="3"/>
  <c r="EA135" i="3" s="1"/>
  <c r="FJ93" i="3"/>
  <c r="FJ128" i="3"/>
  <c r="FJ129" i="3"/>
  <c r="FJ134" i="3"/>
  <c r="FJ133" i="3"/>
  <c r="FJ131" i="3"/>
  <c r="FJ135" i="3"/>
  <c r="FJ132" i="3"/>
  <c r="ER93" i="3"/>
  <c r="ER134" i="3"/>
  <c r="ER128" i="3"/>
  <c r="ER132" i="3"/>
  <c r="ER129" i="3"/>
  <c r="ER133" i="3"/>
  <c r="ER135" i="3"/>
  <c r="ER130" i="3"/>
  <c r="ER131" i="3"/>
  <c r="FZ93" i="3"/>
  <c r="FZ130" i="3"/>
  <c r="FZ128" i="3"/>
  <c r="FZ133" i="3"/>
  <c r="FZ129" i="3"/>
  <c r="FZ134" i="3"/>
  <c r="GQ93" i="3"/>
  <c r="GQ131" i="3"/>
  <c r="GQ133" i="3"/>
  <c r="GQ135" i="3"/>
  <c r="GQ130" i="3"/>
  <c r="GQ132" i="3"/>
  <c r="EB134" i="3"/>
  <c r="EB132" i="3"/>
  <c r="EB130" i="3"/>
  <c r="EB131" i="3"/>
  <c r="EB129" i="3"/>
  <c r="EB133" i="3"/>
  <c r="HP11" i="3"/>
  <c r="HP34" i="3" s="1"/>
  <c r="IK34" i="3" s="1"/>
  <c r="HO135" i="3"/>
  <c r="IJ135" i="3" s="1"/>
  <c r="HO134" i="3"/>
  <c r="IJ134" i="3" s="1"/>
  <c r="FJ130" i="3"/>
  <c r="HO42" i="3"/>
  <c r="IJ42" i="3" s="1"/>
  <c r="HO43" i="3"/>
  <c r="IJ43" i="3" s="1"/>
  <c r="HO45" i="3"/>
  <c r="IJ45" i="3" s="1"/>
  <c r="HO92" i="3"/>
  <c r="IJ92" i="3" s="1"/>
  <c r="HO38" i="3"/>
  <c r="IJ38" i="3" s="1"/>
  <c r="HO77" i="3"/>
  <c r="IJ77" i="3" s="1"/>
  <c r="HO14" i="3"/>
  <c r="IJ14" i="3" s="1"/>
  <c r="HO15" i="3"/>
  <c r="IJ15" i="3" s="1"/>
  <c r="HO104" i="3"/>
  <c r="IJ104" i="3" s="1"/>
  <c r="HO107" i="3"/>
  <c r="IJ107" i="3" s="1"/>
  <c r="HO12" i="3"/>
  <c r="IJ12" i="3" s="1"/>
  <c r="HO68" i="3"/>
  <c r="IJ68" i="3" s="1"/>
  <c r="HO20" i="3"/>
  <c r="IJ20" i="3" s="1"/>
  <c r="HO75" i="3"/>
  <c r="IJ75" i="3" s="1"/>
  <c r="HO81" i="3"/>
  <c r="IJ81" i="3" s="1"/>
  <c r="HO32" i="3"/>
  <c r="IJ32" i="3" s="1"/>
  <c r="HO97" i="3"/>
  <c r="IJ97" i="3" s="1"/>
  <c r="HO39" i="3"/>
  <c r="IJ39" i="3" s="1"/>
  <c r="HO73" i="3"/>
  <c r="IJ73" i="3" s="1"/>
  <c r="HO37" i="3"/>
  <c r="IJ37" i="3" s="1"/>
  <c r="HO90" i="3"/>
  <c r="IJ90" i="3" s="1"/>
  <c r="HO28" i="3"/>
  <c r="IJ28" i="3" s="1"/>
  <c r="HO23" i="3"/>
  <c r="IJ23" i="3" s="1"/>
  <c r="HO54" i="3"/>
  <c r="IJ54" i="3" s="1"/>
  <c r="HO110" i="3"/>
  <c r="IJ110" i="3" s="1"/>
  <c r="HO89" i="3"/>
  <c r="IJ89" i="3" s="1"/>
  <c r="HO13" i="3"/>
  <c r="IJ13" i="3" s="1"/>
  <c r="HO49" i="3"/>
  <c r="IJ49" i="3" s="1"/>
  <c r="HO24" i="3"/>
  <c r="IJ24" i="3" s="1"/>
  <c r="HO91" i="3"/>
  <c r="IJ91" i="3" s="1"/>
  <c r="HO48" i="3"/>
  <c r="IJ48" i="3" s="1"/>
  <c r="HO21" i="3"/>
  <c r="IJ21" i="3" s="1"/>
  <c r="HO63" i="3"/>
  <c r="IJ63" i="3" s="1"/>
  <c r="HO55" i="3"/>
  <c r="IJ55" i="3" s="1"/>
  <c r="HO59" i="3"/>
  <c r="IJ59" i="3" s="1"/>
  <c r="HO17" i="3"/>
  <c r="IJ17" i="3" s="1"/>
  <c r="HO16" i="3"/>
  <c r="IJ16" i="3" s="1"/>
  <c r="HO105" i="3"/>
  <c r="IJ105" i="3" s="1"/>
  <c r="HO76" i="3"/>
  <c r="IJ76" i="3" s="1"/>
  <c r="HO67" i="3"/>
  <c r="IJ67" i="3" s="1"/>
  <c r="HO95" i="3"/>
  <c r="IJ95" i="3" s="1"/>
  <c r="HO57" i="3"/>
  <c r="IJ57" i="3" s="1"/>
  <c r="HO96" i="3"/>
  <c r="IJ96" i="3" s="1"/>
  <c r="HO50" i="3"/>
  <c r="IJ50" i="3" s="1"/>
  <c r="HO18" i="3"/>
  <c r="IJ18" i="3" s="1"/>
  <c r="HO103" i="3"/>
  <c r="IJ103" i="3" s="1"/>
  <c r="HO47" i="3"/>
  <c r="IJ47" i="3" s="1"/>
  <c r="HO53" i="3"/>
  <c r="IJ53" i="3" s="1"/>
  <c r="HO93" i="3"/>
  <c r="IJ93" i="3" s="1"/>
  <c r="HO111" i="3"/>
  <c r="IJ111" i="3" s="1"/>
  <c r="HO26" i="3"/>
  <c r="IJ26" i="3" s="1"/>
  <c r="HO106" i="3"/>
  <c r="IJ106" i="3" s="1"/>
  <c r="HO36" i="3"/>
  <c r="IJ36" i="3" s="1"/>
  <c r="HO69" i="3"/>
  <c r="IJ69" i="3" s="1"/>
  <c r="HO94" i="3"/>
  <c r="IJ94" i="3" s="1"/>
  <c r="HO62" i="3"/>
  <c r="IJ62" i="3" s="1"/>
  <c r="HO78" i="3"/>
  <c r="IJ78" i="3" s="1"/>
  <c r="HO109" i="3"/>
  <c r="IJ109" i="3" s="1"/>
  <c r="HO64" i="3"/>
  <c r="IJ64" i="3" s="1"/>
  <c r="HO88" i="3"/>
  <c r="IJ88" i="3" s="1"/>
  <c r="HP93" i="3"/>
  <c r="IK93" i="3" s="1"/>
  <c r="HP111" i="3"/>
  <c r="IK111" i="3" s="1"/>
  <c r="BC93" i="3"/>
  <c r="EA93" i="3" s="1"/>
  <c r="HO25" i="3"/>
  <c r="IJ25" i="3" s="1"/>
  <c r="HO30" i="3"/>
  <c r="IJ30" i="3" s="1"/>
  <c r="HO108" i="3"/>
  <c r="IJ108" i="3" s="1"/>
  <c r="HO46" i="3"/>
  <c r="IJ46" i="3" s="1"/>
  <c r="HO83" i="3"/>
  <c r="IJ83" i="3" s="1"/>
  <c r="HO33" i="3"/>
  <c r="IJ33" i="3" s="1"/>
  <c r="HO19" i="3"/>
  <c r="IJ19" i="3" s="1"/>
  <c r="HO27" i="3"/>
  <c r="IJ27" i="3" s="1"/>
  <c r="HO56" i="3"/>
  <c r="IJ56" i="3" s="1"/>
  <c r="HO22" i="3"/>
  <c r="IJ22" i="3" s="1"/>
  <c r="HO82" i="3"/>
  <c r="IJ82" i="3" s="1"/>
  <c r="HO31" i="3"/>
  <c r="IJ31" i="3" s="1"/>
  <c r="HO29" i="3"/>
  <c r="IJ29" i="3" s="1"/>
  <c r="HO84" i="3"/>
  <c r="IJ84" i="3" s="1"/>
  <c r="HO66" i="3"/>
  <c r="IJ66" i="3" s="1"/>
  <c r="HO74" i="3"/>
  <c r="IJ74" i="3" s="1"/>
  <c r="HO44" i="3"/>
  <c r="IJ44" i="3" s="1"/>
  <c r="HO58" i="3"/>
  <c r="IJ58" i="3" s="1"/>
  <c r="ER118" i="3"/>
  <c r="ER119" i="3"/>
  <c r="FZ118" i="3"/>
  <c r="FZ86" i="3"/>
  <c r="FJ86" i="3"/>
  <c r="FJ118" i="3"/>
  <c r="FJ119" i="3"/>
  <c r="EB86" i="3"/>
  <c r="EB118" i="3"/>
  <c r="HP123" i="3"/>
  <c r="IK123" i="3" s="1"/>
  <c r="HP125" i="3"/>
  <c r="IK125" i="3" s="1"/>
  <c r="HO126" i="3"/>
  <c r="IJ126" i="3" s="1"/>
  <c r="HO124" i="3"/>
  <c r="IJ124" i="3" s="1"/>
  <c r="HO125" i="3"/>
  <c r="IJ125" i="3" s="1"/>
  <c r="HO123" i="3"/>
  <c r="IJ123" i="3" s="1"/>
  <c r="HO118" i="3"/>
  <c r="IJ118" i="3" s="1"/>
  <c r="HO86" i="3"/>
  <c r="IJ86" i="3" s="1"/>
  <c r="HO119" i="3"/>
  <c r="IJ119" i="3" s="1"/>
  <c r="BC119" i="3"/>
  <c r="EA119" i="3" s="1"/>
  <c r="BC86" i="3"/>
  <c r="BC118" i="3"/>
  <c r="GQ86" i="3"/>
  <c r="DZ119" i="3"/>
  <c r="FZ155" i="3"/>
  <c r="FZ151" i="3"/>
  <c r="FZ136" i="3"/>
  <c r="FZ125" i="3"/>
  <c r="FZ140" i="3"/>
  <c r="FZ147" i="3"/>
  <c r="FZ212" i="3"/>
  <c r="FZ126" i="3"/>
  <c r="FZ124" i="3"/>
  <c r="FZ172" i="3"/>
  <c r="FZ145" i="3"/>
  <c r="FZ121" i="3"/>
  <c r="FZ144" i="3"/>
  <c r="FZ127" i="3"/>
  <c r="FZ122" i="3"/>
  <c r="FZ123" i="3"/>
  <c r="FZ138" i="3"/>
  <c r="FZ142" i="3"/>
  <c r="FZ160" i="3"/>
  <c r="FZ157" i="3"/>
  <c r="FZ158" i="3"/>
  <c r="FZ161" i="3"/>
  <c r="FZ168" i="3"/>
  <c r="FZ149" i="3"/>
  <c r="FZ150" i="3"/>
  <c r="FZ146" i="3"/>
  <c r="FZ153" i="3"/>
  <c r="FZ175" i="3"/>
  <c r="FZ195" i="3"/>
  <c r="FZ167" i="3"/>
  <c r="FZ156" i="3"/>
  <c r="FZ143" i="3"/>
  <c r="FZ174" i="3"/>
  <c r="FZ152" i="3"/>
  <c r="FZ182" i="3"/>
  <c r="FZ198" i="3"/>
  <c r="FZ148" i="3"/>
  <c r="FZ154" i="3"/>
  <c r="FZ227" i="3"/>
  <c r="FZ173" i="3"/>
  <c r="FZ185" i="3"/>
  <c r="FZ170" i="3"/>
  <c r="FZ189" i="3"/>
  <c r="FZ179" i="3"/>
  <c r="FZ191" i="3"/>
  <c r="FZ137" i="3"/>
  <c r="FZ162" i="3"/>
  <c r="FZ165" i="3"/>
  <c r="FZ159" i="3"/>
  <c r="FZ163" i="3"/>
  <c r="FZ181" i="3"/>
  <c r="FZ176" i="3"/>
  <c r="FZ164" i="3"/>
  <c r="FZ180" i="3"/>
  <c r="FZ171" i="3"/>
  <c r="FZ169" i="3"/>
  <c r="FZ217" i="3"/>
  <c r="FZ216" i="3"/>
  <c r="FZ230" i="3"/>
  <c r="FZ139" i="3"/>
  <c r="FZ166" i="3"/>
  <c r="FZ184" i="3"/>
  <c r="FZ192" i="3"/>
  <c r="FZ210" i="3"/>
  <c r="FZ193" i="3"/>
  <c r="FZ177" i="3"/>
  <c r="FZ186" i="3"/>
  <c r="FZ201" i="3"/>
  <c r="FZ228" i="3"/>
  <c r="FZ141" i="3"/>
  <c r="FZ188" i="3"/>
  <c r="FZ194" i="3"/>
  <c r="FZ209" i="3"/>
  <c r="FZ213" i="3"/>
  <c r="FZ190" i="3"/>
  <c r="FZ203" i="3"/>
  <c r="FZ187" i="3"/>
  <c r="FZ183" i="3"/>
  <c r="FZ199" i="3"/>
  <c r="FZ220" i="3"/>
  <c r="FZ222" i="3"/>
  <c r="FZ231" i="3"/>
  <c r="FZ211" i="3"/>
  <c r="FZ229" i="3"/>
  <c r="FZ206" i="3"/>
  <c r="FZ218" i="3"/>
  <c r="FZ223" i="3"/>
  <c r="FZ219" i="3"/>
  <c r="FZ178" i="3"/>
  <c r="FZ224" i="3"/>
  <c r="FZ202" i="3"/>
  <c r="FZ200" i="3"/>
  <c r="FZ196" i="3"/>
  <c r="FZ221" i="3"/>
  <c r="FZ225" i="3"/>
  <c r="FZ214" i="3"/>
  <c r="FZ215" i="3"/>
  <c r="FZ205" i="3"/>
  <c r="FZ207" i="3"/>
  <c r="FZ197" i="3"/>
  <c r="FZ204" i="3"/>
  <c r="FZ208" i="3"/>
  <c r="FZ226" i="3"/>
  <c r="ER227" i="3"/>
  <c r="ER193" i="3"/>
  <c r="ER162" i="3"/>
  <c r="ER122" i="3"/>
  <c r="ER126" i="3"/>
  <c r="ER198" i="3"/>
  <c r="ER201" i="3"/>
  <c r="ER197" i="3"/>
  <c r="ER127" i="3"/>
  <c r="ER124" i="3"/>
  <c r="ER139" i="3"/>
  <c r="ER149" i="3"/>
  <c r="ER230" i="3"/>
  <c r="ER123" i="3"/>
  <c r="ER140" i="3"/>
  <c r="ER144" i="3"/>
  <c r="ER121" i="3"/>
  <c r="ER194" i="3"/>
  <c r="ER157" i="3"/>
  <c r="ER209" i="3"/>
  <c r="ER146" i="3"/>
  <c r="ER125" i="3"/>
  <c r="ER158" i="3"/>
  <c r="ER221" i="3"/>
  <c r="ER136" i="3"/>
  <c r="ER151" i="3"/>
  <c r="ER145" i="3"/>
  <c r="ER163" i="3"/>
  <c r="ER138" i="3"/>
  <c r="ER161" i="3"/>
  <c r="ER160" i="3"/>
  <c r="ER165" i="3"/>
  <c r="ER188" i="3"/>
  <c r="ER147" i="3"/>
  <c r="ER148" i="3"/>
  <c r="ER152" i="3"/>
  <c r="ER142" i="3"/>
  <c r="ER155" i="3"/>
  <c r="ER167" i="3"/>
  <c r="ER154" i="3"/>
  <c r="ER159" i="3"/>
  <c r="ER164" i="3"/>
  <c r="ER172" i="3"/>
  <c r="ER150" i="3"/>
  <c r="ER170" i="3"/>
  <c r="ER169" i="3"/>
  <c r="ER168" i="3"/>
  <c r="ER177" i="3"/>
  <c r="ER185" i="3"/>
  <c r="ER195" i="3"/>
  <c r="ER190" i="3"/>
  <c r="ER175" i="3"/>
  <c r="ER143" i="3"/>
  <c r="ER166" i="3"/>
  <c r="ER174" i="3"/>
  <c r="ER179" i="3"/>
  <c r="ER156" i="3"/>
  <c r="ER171" i="3"/>
  <c r="ER153" i="3"/>
  <c r="ER173" i="3"/>
  <c r="ER184" i="3"/>
  <c r="ER176" i="3"/>
  <c r="ER192" i="3"/>
  <c r="ER205" i="3"/>
  <c r="ER141" i="3"/>
  <c r="ER199" i="3"/>
  <c r="ER183" i="3"/>
  <c r="ER218" i="3"/>
  <c r="ER215" i="3"/>
  <c r="ER200" i="3"/>
  <c r="ER181" i="3"/>
  <c r="ER219" i="3"/>
  <c r="ER224" i="3"/>
  <c r="ER202" i="3"/>
  <c r="ER228" i="3"/>
  <c r="ER214" i="3"/>
  <c r="ER189" i="3"/>
  <c r="ER180" i="3"/>
  <c r="ER210" i="3"/>
  <c r="ER208" i="3"/>
  <c r="ER206" i="3"/>
  <c r="ER178" i="3"/>
  <c r="ER216" i="3"/>
  <c r="ER137" i="3"/>
  <c r="ER182" i="3"/>
  <c r="ER213" i="3"/>
  <c r="ER231" i="3"/>
  <c r="ER196" i="3"/>
  <c r="ER186" i="3"/>
  <c r="ER226" i="3"/>
  <c r="ER187" i="3"/>
  <c r="ER191" i="3"/>
  <c r="ER220" i="3"/>
  <c r="ER217" i="3"/>
  <c r="ER229" i="3"/>
  <c r="ER211" i="3"/>
  <c r="ER225" i="3"/>
  <c r="ER212" i="3"/>
  <c r="ER222" i="3"/>
  <c r="ER203" i="3"/>
  <c r="ER204" i="3"/>
  <c r="ER207" i="3"/>
  <c r="ER223" i="3"/>
  <c r="FJ121" i="3"/>
  <c r="FJ127" i="3"/>
  <c r="FJ146" i="3"/>
  <c r="FJ140" i="3"/>
  <c r="FJ151" i="3"/>
  <c r="FJ136" i="3"/>
  <c r="FJ212" i="3"/>
  <c r="FJ165" i="3"/>
  <c r="FJ145" i="3"/>
  <c r="FJ122" i="3"/>
  <c r="FJ137" i="3"/>
  <c r="FJ222" i="3"/>
  <c r="FJ195" i="3"/>
  <c r="FJ141" i="3"/>
  <c r="FJ126" i="3"/>
  <c r="FJ227" i="3"/>
  <c r="FJ139" i="3"/>
  <c r="FJ123" i="3"/>
  <c r="FJ124" i="3"/>
  <c r="FJ138" i="3"/>
  <c r="FJ125" i="3"/>
  <c r="FJ152" i="3"/>
  <c r="FJ150" i="3"/>
  <c r="FJ186" i="3"/>
  <c r="FJ159" i="3"/>
  <c r="FJ142" i="3"/>
  <c r="FJ144" i="3"/>
  <c r="FJ158" i="3"/>
  <c r="FJ173" i="3"/>
  <c r="FJ189" i="3"/>
  <c r="FJ149" i="3"/>
  <c r="FJ153" i="3"/>
  <c r="FJ163" i="3"/>
  <c r="FJ172" i="3"/>
  <c r="FJ166" i="3"/>
  <c r="FJ155" i="3"/>
  <c r="FJ168" i="3"/>
  <c r="FJ171" i="3"/>
  <c r="FJ177" i="3"/>
  <c r="FJ188" i="3"/>
  <c r="FJ178" i="3"/>
  <c r="FJ176" i="3"/>
  <c r="FJ200" i="3"/>
  <c r="FJ154" i="3"/>
  <c r="FJ157" i="3"/>
  <c r="FJ156" i="3"/>
  <c r="FJ160" i="3"/>
  <c r="FJ164" i="3"/>
  <c r="FJ183" i="3"/>
  <c r="FJ185" i="3"/>
  <c r="FJ190" i="3"/>
  <c r="FJ174" i="3"/>
  <c r="FJ169" i="3"/>
  <c r="FJ181" i="3"/>
  <c r="FJ147" i="3"/>
  <c r="FJ143" i="3"/>
  <c r="FJ175" i="3"/>
  <c r="FJ161" i="3"/>
  <c r="FJ191" i="3"/>
  <c r="FJ182" i="3"/>
  <c r="FJ184" i="3"/>
  <c r="FJ193" i="3"/>
  <c r="FJ170" i="3"/>
  <c r="FJ162" i="3"/>
  <c r="FJ199" i="3"/>
  <c r="FJ203" i="3"/>
  <c r="FJ194" i="3"/>
  <c r="FJ197" i="3"/>
  <c r="FJ225" i="3"/>
  <c r="FJ229" i="3"/>
  <c r="FJ196" i="3"/>
  <c r="FJ201" i="3"/>
  <c r="FJ226" i="3"/>
  <c r="FJ217" i="3"/>
  <c r="FJ187" i="3"/>
  <c r="FJ180" i="3"/>
  <c r="FJ215" i="3"/>
  <c r="FJ167" i="3"/>
  <c r="FJ148" i="3"/>
  <c r="FJ204" i="3"/>
  <c r="FJ209" i="3"/>
  <c r="FJ198" i="3"/>
  <c r="FJ231" i="3"/>
  <c r="FJ211" i="3"/>
  <c r="FJ228" i="3"/>
  <c r="FJ224" i="3"/>
  <c r="FJ210" i="3"/>
  <c r="FJ230" i="3"/>
  <c r="FJ205" i="3"/>
  <c r="FJ223" i="3"/>
  <c r="FJ206" i="3"/>
  <c r="FJ207" i="3"/>
  <c r="FJ208" i="3"/>
  <c r="FJ214" i="3"/>
  <c r="FJ192" i="3"/>
  <c r="FJ202" i="3"/>
  <c r="FJ220" i="3"/>
  <c r="FJ213" i="3"/>
  <c r="FJ179" i="3"/>
  <c r="FJ221" i="3"/>
  <c r="FJ218" i="3"/>
  <c r="FJ216" i="3"/>
  <c r="FJ219" i="3"/>
  <c r="GQ121" i="3"/>
  <c r="GQ158" i="3"/>
  <c r="GQ140" i="3"/>
  <c r="GQ144" i="3"/>
  <c r="GQ200" i="3"/>
  <c r="GQ148" i="3"/>
  <c r="GQ136" i="3"/>
  <c r="GQ124" i="3"/>
  <c r="GQ195" i="3"/>
  <c r="GQ185" i="3"/>
  <c r="GQ167" i="3"/>
  <c r="GQ126" i="3"/>
  <c r="GQ137" i="3"/>
  <c r="GQ150" i="3"/>
  <c r="GQ155" i="3"/>
  <c r="GQ125" i="3"/>
  <c r="GQ127" i="3"/>
  <c r="GQ138" i="3"/>
  <c r="GQ172" i="3"/>
  <c r="GQ199" i="3"/>
  <c r="GQ151" i="3"/>
  <c r="GQ152" i="3"/>
  <c r="GQ154" i="3"/>
  <c r="GQ139" i="3"/>
  <c r="GQ164" i="3"/>
  <c r="GQ147" i="3"/>
  <c r="GQ165" i="3"/>
  <c r="GQ123" i="3"/>
  <c r="GQ143" i="3"/>
  <c r="GQ153" i="3"/>
  <c r="GQ157" i="3"/>
  <c r="GQ179" i="3"/>
  <c r="GQ146" i="3"/>
  <c r="GQ170" i="3"/>
  <c r="GQ161" i="3"/>
  <c r="GQ183" i="3"/>
  <c r="GQ141" i="3"/>
  <c r="GQ163" i="3"/>
  <c r="GQ174" i="3"/>
  <c r="GQ169" i="3"/>
  <c r="GQ178" i="3"/>
  <c r="GQ173" i="3"/>
  <c r="GQ175" i="3"/>
  <c r="GQ145" i="3"/>
  <c r="GQ159" i="3"/>
  <c r="GQ149" i="3"/>
  <c r="GQ177" i="3"/>
  <c r="GQ189" i="3"/>
  <c r="GQ142" i="3"/>
  <c r="GQ190" i="3"/>
  <c r="GQ194" i="3"/>
  <c r="GQ160" i="3"/>
  <c r="GQ162" i="3"/>
  <c r="GQ181" i="3"/>
  <c r="GQ122" i="3"/>
  <c r="GQ193" i="3"/>
  <c r="GQ213" i="3"/>
  <c r="GQ224" i="3"/>
  <c r="GQ219" i="3"/>
  <c r="GQ184" i="3"/>
  <c r="GQ202" i="3"/>
  <c r="GQ198" i="3"/>
  <c r="GQ187" i="3"/>
  <c r="GQ186" i="3"/>
  <c r="GQ214" i="3"/>
  <c r="GQ225" i="3"/>
  <c r="GQ205" i="3"/>
  <c r="GQ211" i="3"/>
  <c r="GQ197" i="3"/>
  <c r="GQ207" i="3"/>
  <c r="GQ210" i="3"/>
  <c r="GQ156" i="3"/>
  <c r="GQ171" i="3"/>
  <c r="GQ168" i="3"/>
  <c r="GQ192" i="3"/>
  <c r="GQ176" i="3"/>
  <c r="GQ196" i="3"/>
  <c r="GQ231" i="3"/>
  <c r="GQ230" i="3"/>
  <c r="GQ216" i="3"/>
  <c r="GQ220" i="3"/>
  <c r="GQ228" i="3"/>
  <c r="GQ182" i="3"/>
  <c r="GQ191" i="3"/>
  <c r="GQ166" i="3"/>
  <c r="GQ208" i="3"/>
  <c r="GQ221" i="3"/>
  <c r="GQ188" i="3"/>
  <c r="GQ204" i="3"/>
  <c r="GQ223" i="3"/>
  <c r="GQ206" i="3"/>
  <c r="GQ217" i="3"/>
  <c r="GQ226" i="3"/>
  <c r="GQ227" i="3"/>
  <c r="GQ229" i="3"/>
  <c r="GQ212" i="3"/>
  <c r="GQ180" i="3"/>
  <c r="GQ201" i="3"/>
  <c r="GQ215" i="3"/>
  <c r="GQ209" i="3"/>
  <c r="GQ218" i="3"/>
  <c r="GQ203" i="3"/>
  <c r="GQ222" i="3"/>
  <c r="EB123" i="3"/>
  <c r="EB227" i="3"/>
  <c r="EB197" i="3"/>
  <c r="EB198" i="3"/>
  <c r="EB206" i="3"/>
  <c r="EB179" i="3"/>
  <c r="EB127" i="3"/>
  <c r="EB146" i="3"/>
  <c r="EB144" i="3"/>
  <c r="EB230" i="3"/>
  <c r="EB124" i="3"/>
  <c r="EB137" i="3"/>
  <c r="EB221" i="3"/>
  <c r="EB201" i="3"/>
  <c r="EB199" i="3"/>
  <c r="EB162" i="3"/>
  <c r="EB148" i="3"/>
  <c r="EB143" i="3"/>
  <c r="EB140" i="3"/>
  <c r="EB126" i="3"/>
  <c r="EB141" i="3"/>
  <c r="EB121" i="3"/>
  <c r="EB136" i="3"/>
  <c r="EB167" i="3"/>
  <c r="EB139" i="3"/>
  <c r="EB142" i="3"/>
  <c r="EB150" i="3"/>
  <c r="EB156" i="3"/>
  <c r="EB154" i="3"/>
  <c r="EB145" i="3"/>
  <c r="EB155" i="3"/>
  <c r="EB149" i="3"/>
  <c r="EB166" i="3"/>
  <c r="EB157" i="3"/>
  <c r="EB164" i="3"/>
  <c r="EB165" i="3"/>
  <c r="EB125" i="3"/>
  <c r="EB147" i="3"/>
  <c r="EB161" i="3"/>
  <c r="EB170" i="3"/>
  <c r="EB175" i="3"/>
  <c r="EB138" i="3"/>
  <c r="EB159" i="3"/>
  <c r="EB163" i="3"/>
  <c r="EB153" i="3"/>
  <c r="EB169" i="3"/>
  <c r="EB171" i="3"/>
  <c r="EB160" i="3"/>
  <c r="EB173" i="3"/>
  <c r="EB174" i="3"/>
  <c r="EB203" i="3"/>
  <c r="EB122" i="3"/>
  <c r="EB168" i="3"/>
  <c r="EB196" i="3"/>
  <c r="EB193" i="3"/>
  <c r="EB184" i="3"/>
  <c r="EB225" i="3"/>
  <c r="EB178" i="3"/>
  <c r="EB180" i="3"/>
  <c r="EB151" i="3"/>
  <c r="EB152" i="3"/>
  <c r="EB182" i="3"/>
  <c r="EB204" i="3"/>
  <c r="EB191" i="3"/>
  <c r="EB172" i="3"/>
  <c r="EB223" i="3"/>
  <c r="EB217" i="3"/>
  <c r="EB186" i="3"/>
  <c r="EB189" i="3"/>
  <c r="EB202" i="3"/>
  <c r="EB211" i="3"/>
  <c r="EB181" i="3"/>
  <c r="EB194" i="3"/>
  <c r="EB177" i="3"/>
  <c r="EB183" i="3"/>
  <c r="EB188" i="3"/>
  <c r="EB190" i="3"/>
  <c r="EB218" i="3"/>
  <c r="EB207" i="3"/>
  <c r="EB158" i="3"/>
  <c r="EB195" i="3"/>
  <c r="EB185" i="3"/>
  <c r="EB192" i="3"/>
  <c r="EB176" i="3"/>
  <c r="EB210" i="3"/>
  <c r="EB187" i="3"/>
  <c r="EB224" i="3"/>
  <c r="EB208" i="3"/>
  <c r="EB229" i="3"/>
  <c r="EB226" i="3"/>
  <c r="EB231" i="3"/>
  <c r="EB219" i="3"/>
  <c r="EB228" i="3"/>
  <c r="EB215" i="3"/>
  <c r="EB214" i="3"/>
  <c r="EB213" i="3"/>
  <c r="EB212" i="3"/>
  <c r="EB216" i="3"/>
  <c r="EB200" i="3"/>
  <c r="EB222" i="3"/>
  <c r="EB205" i="3"/>
  <c r="EB220" i="3"/>
  <c r="EB209" i="3"/>
  <c r="HK20" i="3"/>
  <c r="IF20" i="3" s="1"/>
  <c r="II113" i="3"/>
  <c r="HP85" i="3"/>
  <c r="IK85" i="3" s="1"/>
  <c r="HP115" i="3"/>
  <c r="IK115" i="3" s="1"/>
  <c r="HP116" i="3"/>
  <c r="IK116" i="3" s="1"/>
  <c r="HP113" i="3"/>
  <c r="HP114" i="3"/>
  <c r="IK114" i="3" s="1"/>
  <c r="HP59" i="3"/>
  <c r="IK59" i="3" s="1"/>
  <c r="HP39" i="3"/>
  <c r="IK39" i="3" s="1"/>
  <c r="HP24" i="3"/>
  <c r="IK24" i="3" s="1"/>
  <c r="HP32" i="3"/>
  <c r="IK32" i="3" s="1"/>
  <c r="HP94" i="3"/>
  <c r="IK94" i="3" s="1"/>
  <c r="HP106" i="3"/>
  <c r="IK106" i="3" s="1"/>
  <c r="BC96" i="3"/>
  <c r="BC95" i="3"/>
  <c r="EA112" i="3"/>
  <c r="BC116" i="3"/>
  <c r="BC114" i="3"/>
  <c r="BC113" i="3"/>
  <c r="BC115" i="3"/>
  <c r="ER29" i="3"/>
  <c r="ER64" i="3"/>
  <c r="ER47" i="3"/>
  <c r="ER21" i="3"/>
  <c r="A76" i="20"/>
  <c r="AM76" i="20" s="1"/>
  <c r="BH76" i="20" s="1"/>
  <c r="AE75" i="20"/>
  <c r="AL75" i="20"/>
  <c r="BC42" i="3"/>
  <c r="EA42" i="3" s="1"/>
  <c r="BC66" i="3"/>
  <c r="EA66" i="3" s="1"/>
  <c r="BC104" i="3"/>
  <c r="BC106" i="3"/>
  <c r="EA108" i="3"/>
  <c r="BC49" i="3"/>
  <c r="BC103" i="3"/>
  <c r="BC105" i="3"/>
  <c r="EA107" i="3"/>
  <c r="BC77" i="3"/>
  <c r="EA77" i="3" s="1"/>
  <c r="BC89" i="3"/>
  <c r="BC91" i="3"/>
  <c r="BC88" i="3"/>
  <c r="BC90" i="3"/>
  <c r="BC92" i="3"/>
  <c r="BC94" i="3"/>
  <c r="FI3" i="3"/>
  <c r="ER63" i="3"/>
  <c r="DZ63" i="3"/>
  <c r="BC78" i="3"/>
  <c r="EA78" i="3" s="1"/>
  <c r="BC18" i="3"/>
  <c r="EA18" i="3" s="1"/>
  <c r="BC20" i="3"/>
  <c r="EA20" i="3" s="1"/>
  <c r="BC76" i="3"/>
  <c r="EA76" i="3" s="1"/>
  <c r="BC19" i="3"/>
  <c r="EA19" i="3" s="1"/>
  <c r="FJ16" i="3"/>
  <c r="BC84" i="3"/>
  <c r="EA84" i="3" s="1"/>
  <c r="BC85" i="3"/>
  <c r="BC51" i="3"/>
  <c r="DY3" i="3"/>
  <c r="ER84" i="3"/>
  <c r="FJ53" i="3"/>
  <c r="FJ22" i="3"/>
  <c r="FJ75" i="3"/>
  <c r="FJ79" i="3"/>
  <c r="FJ25" i="3"/>
  <c r="ER55" i="3"/>
  <c r="ER30" i="3"/>
  <c r="ER26" i="3"/>
  <c r="ER70" i="3"/>
  <c r="ER27" i="3"/>
  <c r="ER54" i="3"/>
  <c r="ER24" i="3"/>
  <c r="ER58" i="3"/>
  <c r="ER67" i="3"/>
  <c r="ER50" i="3"/>
  <c r="ER61" i="3"/>
  <c r="FK9" i="3"/>
  <c r="FK34" i="3" s="1"/>
  <c r="FJ54" i="3"/>
  <c r="FJ52" i="3"/>
  <c r="FJ68" i="3"/>
  <c r="FJ18" i="3"/>
  <c r="FJ35" i="3"/>
  <c r="FJ46" i="3"/>
  <c r="FJ63" i="3"/>
  <c r="FJ37" i="3"/>
  <c r="FJ49" i="3"/>
  <c r="FJ51" i="3"/>
  <c r="FJ74" i="3"/>
  <c r="FJ27" i="3"/>
  <c r="FJ110" i="3"/>
  <c r="FJ115" i="3"/>
  <c r="FJ66" i="3"/>
  <c r="FJ36" i="3"/>
  <c r="FJ73" i="3"/>
  <c r="FJ64" i="3"/>
  <c r="FJ65" i="3"/>
  <c r="FJ48" i="3"/>
  <c r="FJ56" i="3"/>
  <c r="FJ70" i="3"/>
  <c r="FJ71" i="3"/>
  <c r="FJ76" i="3"/>
  <c r="FJ92" i="3"/>
  <c r="FJ69" i="3"/>
  <c r="FJ99" i="3"/>
  <c r="FJ87" i="3"/>
  <c r="FJ82" i="3"/>
  <c r="FJ83" i="3"/>
  <c r="FJ88" i="3"/>
  <c r="FJ80" i="3"/>
  <c r="FJ89" i="3"/>
  <c r="FJ77" i="3"/>
  <c r="FJ101" i="3"/>
  <c r="FJ94" i="3"/>
  <c r="FJ78" i="3"/>
  <c r="FJ81" i="3"/>
  <c r="FJ90" i="3"/>
  <c r="FJ67" i="3"/>
  <c r="FJ100" i="3"/>
  <c r="FJ102" i="3"/>
  <c r="FJ112" i="3"/>
  <c r="FJ108" i="3"/>
  <c r="FJ114" i="3"/>
  <c r="FJ13" i="3"/>
  <c r="FJ117" i="3"/>
  <c r="FJ105" i="3"/>
  <c r="FJ106" i="3"/>
  <c r="FJ111" i="3"/>
  <c r="FJ120" i="3"/>
  <c r="FJ107" i="3"/>
  <c r="FJ17" i="3"/>
  <c r="FJ14" i="3"/>
  <c r="FJ103" i="3"/>
  <c r="FJ116" i="3"/>
  <c r="FJ104" i="3"/>
  <c r="FJ113" i="3"/>
  <c r="FJ55" i="3"/>
  <c r="FJ91" i="3"/>
  <c r="FJ109" i="3"/>
  <c r="FJ47" i="3"/>
  <c r="GA9" i="3"/>
  <c r="FZ41" i="3"/>
  <c r="FZ71" i="3"/>
  <c r="FZ103" i="3"/>
  <c r="FZ59" i="3"/>
  <c r="FZ72" i="3"/>
  <c r="FZ73" i="3"/>
  <c r="FZ114" i="3"/>
  <c r="FZ36" i="3"/>
  <c r="FZ70" i="3"/>
  <c r="FZ43" i="3"/>
  <c r="FZ66" i="3"/>
  <c r="FZ68" i="3"/>
  <c r="FZ39" i="3"/>
  <c r="FZ45" i="3"/>
  <c r="FZ51" i="3"/>
  <c r="FZ67" i="3"/>
  <c r="FZ76" i="3"/>
  <c r="FZ78" i="3"/>
  <c r="FZ81" i="3"/>
  <c r="FZ92" i="3"/>
  <c r="FZ12" i="3"/>
  <c r="FZ49" i="3"/>
  <c r="FZ75" i="3"/>
  <c r="FZ101" i="3"/>
  <c r="FZ82" i="3"/>
  <c r="FZ99" i="3"/>
  <c r="FZ102" i="3"/>
  <c r="FZ87" i="3"/>
  <c r="FZ77" i="3"/>
  <c r="FZ94" i="3"/>
  <c r="FZ79" i="3"/>
  <c r="FZ80" i="3"/>
  <c r="FZ100" i="3"/>
  <c r="FZ89" i="3"/>
  <c r="FZ117" i="3"/>
  <c r="FZ18" i="3"/>
  <c r="FZ120" i="3"/>
  <c r="FZ15" i="3"/>
  <c r="FZ108" i="3"/>
  <c r="FZ109" i="3"/>
  <c r="FZ113" i="3"/>
  <c r="FZ111" i="3"/>
  <c r="FZ106" i="3"/>
  <c r="FZ112" i="3"/>
  <c r="FZ105" i="3"/>
  <c r="FZ110" i="3"/>
  <c r="FZ104" i="3"/>
  <c r="FZ107" i="3"/>
  <c r="FZ44" i="3"/>
  <c r="FZ74" i="3"/>
  <c r="FZ65" i="3"/>
  <c r="FZ46" i="3"/>
  <c r="FZ60" i="3"/>
  <c r="FZ48" i="3"/>
  <c r="EB111" i="3"/>
  <c r="EB79" i="3"/>
  <c r="EB102" i="3"/>
  <c r="EB70" i="3"/>
  <c r="EB116" i="3"/>
  <c r="EB51" i="3"/>
  <c r="EB54" i="3"/>
  <c r="EB110" i="3"/>
  <c r="EB65" i="3"/>
  <c r="EB88" i="3"/>
  <c r="EB89" i="3"/>
  <c r="EB72" i="3"/>
  <c r="EB33" i="3"/>
  <c r="EB47" i="3"/>
  <c r="EB87" i="3"/>
  <c r="EB16" i="3"/>
  <c r="EB106" i="3"/>
  <c r="EB103" i="3"/>
  <c r="EB71" i="3"/>
  <c r="EB94" i="3"/>
  <c r="EB68" i="3"/>
  <c r="EB35" i="3"/>
  <c r="EB46" i="3"/>
  <c r="EB99" i="3"/>
  <c r="EB67" i="3"/>
  <c r="EB90" i="3"/>
  <c r="EB117" i="3"/>
  <c r="EB104" i="3"/>
  <c r="EB74" i="3"/>
  <c r="EB49" i="3"/>
  <c r="EB113" i="3"/>
  <c r="EB100" i="3"/>
  <c r="EB17" i="3"/>
  <c r="EB91" i="3"/>
  <c r="EB82" i="3"/>
  <c r="EC9" i="3"/>
  <c r="EC34" i="3" s="1"/>
  <c r="EB14" i="3"/>
  <c r="EB105" i="3"/>
  <c r="EB101" i="3"/>
  <c r="EB114" i="3"/>
  <c r="EB109" i="3"/>
  <c r="EB92" i="3"/>
  <c r="EB53" i="3"/>
  <c r="EB115" i="3"/>
  <c r="EB120" i="3"/>
  <c r="EB55" i="3"/>
  <c r="ES9" i="3"/>
  <c r="ES34" i="3" s="1"/>
  <c r="ER116" i="3"/>
  <c r="ER40" i="3"/>
  <c r="ER69" i="3"/>
  <c r="ER38" i="3"/>
  <c r="ER41" i="3"/>
  <c r="ER44" i="3"/>
  <c r="ER59" i="3"/>
  <c r="ER13" i="3"/>
  <c r="ER46" i="3"/>
  <c r="ER57" i="3"/>
  <c r="ER65" i="3"/>
  <c r="ER39" i="3"/>
  <c r="ER66" i="3"/>
  <c r="ER62" i="3"/>
  <c r="ER115" i="3"/>
  <c r="ER20" i="3"/>
  <c r="ER51" i="3"/>
  <c r="ER53" i="3"/>
  <c r="ER74" i="3"/>
  <c r="ER73" i="3"/>
  <c r="ER49" i="3"/>
  <c r="ER42" i="3"/>
  <c r="ER48" i="3"/>
  <c r="ER60" i="3"/>
  <c r="ER90" i="3"/>
  <c r="ER91" i="3"/>
  <c r="ER76" i="3"/>
  <c r="ER102" i="3"/>
  <c r="ER83" i="3"/>
  <c r="ER99" i="3"/>
  <c r="ER81" i="3"/>
  <c r="ER79" i="3"/>
  <c r="ER82" i="3"/>
  <c r="ER12" i="3"/>
  <c r="ER71" i="3"/>
  <c r="ER88" i="3"/>
  <c r="ER94" i="3"/>
  <c r="ER100" i="3"/>
  <c r="ER75" i="3"/>
  <c r="ER87" i="3"/>
  <c r="ER92" i="3"/>
  <c r="ER56" i="3"/>
  <c r="ER89" i="3"/>
  <c r="ER101" i="3"/>
  <c r="ER110" i="3"/>
  <c r="ER107" i="3"/>
  <c r="ER104" i="3"/>
  <c r="ER113" i="3"/>
  <c r="ER111" i="3"/>
  <c r="ER22" i="3"/>
  <c r="ER114" i="3"/>
  <c r="ER112" i="3"/>
  <c r="ER117" i="3"/>
  <c r="ER25" i="3"/>
  <c r="ER108" i="3"/>
  <c r="ER28" i="3"/>
  <c r="ER120" i="3"/>
  <c r="ER106" i="3"/>
  <c r="ER32" i="3"/>
  <c r="ER109" i="3"/>
  <c r="ER23" i="3"/>
  <c r="ER103" i="3"/>
  <c r="ER105" i="3"/>
  <c r="ER16" i="3"/>
  <c r="ER45" i="3"/>
  <c r="ER31" i="3"/>
  <c r="GR9" i="3"/>
  <c r="GR34" i="3" s="1"/>
  <c r="GQ49" i="3"/>
  <c r="GQ50" i="3"/>
  <c r="GQ57" i="3"/>
  <c r="GQ70" i="3"/>
  <c r="GQ27" i="3"/>
  <c r="GQ72" i="3"/>
  <c r="GQ33" i="3"/>
  <c r="GQ56" i="3"/>
  <c r="GQ42" i="3"/>
  <c r="GQ28" i="3"/>
  <c r="GQ45" i="3"/>
  <c r="GQ65" i="3"/>
  <c r="GQ44" i="3"/>
  <c r="GQ30" i="3"/>
  <c r="GQ52" i="3"/>
  <c r="GQ69" i="3"/>
  <c r="GQ67" i="3"/>
  <c r="GQ80" i="3"/>
  <c r="GQ81" i="3"/>
  <c r="GQ76" i="3"/>
  <c r="GQ102" i="3"/>
  <c r="GQ87" i="3"/>
  <c r="GQ90" i="3"/>
  <c r="GQ75" i="3"/>
  <c r="GQ77" i="3"/>
  <c r="GQ51" i="3"/>
  <c r="GQ78" i="3"/>
  <c r="GQ94" i="3"/>
  <c r="GQ66" i="3"/>
  <c r="GQ79" i="3"/>
  <c r="GQ99" i="3"/>
  <c r="GQ101" i="3"/>
  <c r="GQ100" i="3"/>
  <c r="GQ63" i="3"/>
  <c r="GQ104" i="3"/>
  <c r="GQ15" i="3"/>
  <c r="GQ115" i="3"/>
  <c r="GQ108" i="3"/>
  <c r="GQ103" i="3"/>
  <c r="GQ21" i="3"/>
  <c r="GQ37" i="3"/>
  <c r="GQ117" i="3"/>
  <c r="GQ114" i="3"/>
  <c r="GQ107" i="3"/>
  <c r="GQ111" i="3"/>
  <c r="GQ106" i="3"/>
  <c r="GQ16" i="3"/>
  <c r="GQ13" i="3"/>
  <c r="GQ110" i="3"/>
  <c r="GQ120" i="3"/>
  <c r="GQ116" i="3"/>
  <c r="GQ109" i="3"/>
  <c r="GQ105" i="3"/>
  <c r="GQ47" i="3"/>
  <c r="GQ43" i="3"/>
  <c r="GQ64" i="3"/>
  <c r="GQ62" i="3"/>
  <c r="GQ68" i="3"/>
  <c r="GQ73" i="3"/>
  <c r="GQ83" i="3"/>
  <c r="GQ74" i="3"/>
  <c r="GQ71" i="3"/>
  <c r="BP28" i="2"/>
  <c r="BQ27" i="2"/>
  <c r="BR27" i="2" s="1"/>
  <c r="BP42" i="2"/>
  <c r="BQ41" i="2"/>
  <c r="BR41" i="2" s="1"/>
  <c r="BP55" i="2"/>
  <c r="DI11" i="3"/>
  <c r="CP11" i="3"/>
  <c r="BX11" i="3"/>
  <c r="BC81" i="3"/>
  <c r="BC73" i="3"/>
  <c r="EA73" i="3" s="1"/>
  <c r="BC69" i="3"/>
  <c r="EA69" i="3" s="1"/>
  <c r="BC65" i="3"/>
  <c r="BC61" i="3"/>
  <c r="EA61" i="3" s="1"/>
  <c r="BC57" i="3"/>
  <c r="BC53" i="3"/>
  <c r="BC45" i="3"/>
  <c r="BC41" i="3"/>
  <c r="BC37" i="3"/>
  <c r="EA37" i="3" s="1"/>
  <c r="BC33" i="3"/>
  <c r="BC29" i="3"/>
  <c r="EA29" i="3" s="1"/>
  <c r="BC25" i="3"/>
  <c r="EA25" i="3" s="1"/>
  <c r="BC21" i="3"/>
  <c r="EA21" i="3" s="1"/>
  <c r="BC17" i="3"/>
  <c r="BC13" i="3"/>
  <c r="BC80" i="3"/>
  <c r="BC72" i="3"/>
  <c r="BC68" i="3"/>
  <c r="BC64" i="3"/>
  <c r="EA64" i="3" s="1"/>
  <c r="BC60" i="3"/>
  <c r="BC56" i="3"/>
  <c r="BC52" i="3"/>
  <c r="EA52" i="3" s="1"/>
  <c r="BC48" i="3"/>
  <c r="EA48" i="3" s="1"/>
  <c r="BC44" i="3"/>
  <c r="EA44" i="3" s="1"/>
  <c r="BC40" i="3"/>
  <c r="EA40" i="3" s="1"/>
  <c r="BC36" i="3"/>
  <c r="BC32" i="3"/>
  <c r="EA32" i="3" s="1"/>
  <c r="BC28" i="3"/>
  <c r="BC24" i="3"/>
  <c r="EA24" i="3" s="1"/>
  <c r="BC16" i="3"/>
  <c r="BD11" i="3"/>
  <c r="BD34" i="3" s="1"/>
  <c r="BC83" i="3"/>
  <c r="EA83" i="3" s="1"/>
  <c r="BC79" i="3"/>
  <c r="BC75" i="3"/>
  <c r="EA75" i="3" s="1"/>
  <c r="BC71" i="3"/>
  <c r="BC67" i="3"/>
  <c r="BC63" i="3"/>
  <c r="EA63" i="3" s="1"/>
  <c r="BC59" i="3"/>
  <c r="BC55" i="3"/>
  <c r="BC47" i="3"/>
  <c r="BC43" i="3"/>
  <c r="BC39" i="3"/>
  <c r="BC35" i="3"/>
  <c r="BC31" i="3"/>
  <c r="BC27" i="3"/>
  <c r="EA27" i="3" s="1"/>
  <c r="BC23" i="3"/>
  <c r="BC15" i="3"/>
  <c r="BC82" i="3"/>
  <c r="BC74" i="3"/>
  <c r="BC70" i="3"/>
  <c r="BC62" i="3"/>
  <c r="BC58" i="3"/>
  <c r="EA58" i="3" s="1"/>
  <c r="BC54" i="3"/>
  <c r="BC50" i="3"/>
  <c r="EA50" i="3" s="1"/>
  <c r="BC46" i="3"/>
  <c r="BC38" i="3"/>
  <c r="BC30" i="3"/>
  <c r="EA30" i="3" s="1"/>
  <c r="BC26" i="3"/>
  <c r="EA26" i="3" s="1"/>
  <c r="BC22" i="3"/>
  <c r="BC14" i="3"/>
  <c r="ER68" i="3"/>
  <c r="DZ74" i="3"/>
  <c r="DZ60" i="3"/>
  <c r="ER33" i="3"/>
  <c r="ER14" i="3"/>
  <c r="BC12" i="3"/>
  <c r="EA12" i="3" s="1"/>
  <c r="FY4" i="3"/>
  <c r="GQ4" i="3"/>
  <c r="FJ40" i="3"/>
  <c r="DW15" i="3"/>
  <c r="DU17" i="3"/>
  <c r="DS19" i="3"/>
  <c r="DT18" i="3"/>
  <c r="DV16" i="3"/>
  <c r="A21" i="3"/>
  <c r="HF20" i="3"/>
  <c r="HG20" i="3"/>
  <c r="HP15" i="3" l="1"/>
  <c r="IK15" i="3" s="1"/>
  <c r="HP45" i="3"/>
  <c r="IK45" i="3" s="1"/>
  <c r="HP75" i="3"/>
  <c r="IK75" i="3" s="1"/>
  <c r="HP56" i="3"/>
  <c r="IK56" i="3" s="1"/>
  <c r="HP84" i="3"/>
  <c r="IK84" i="3" s="1"/>
  <c r="HP21" i="3"/>
  <c r="IK21" i="3" s="1"/>
  <c r="HP68" i="3"/>
  <c r="IK68" i="3" s="1"/>
  <c r="HP112" i="3"/>
  <c r="IK112" i="3" s="1"/>
  <c r="HP107" i="3"/>
  <c r="IK107" i="3" s="1"/>
  <c r="HP27" i="3"/>
  <c r="IK27" i="3" s="1"/>
  <c r="HP38" i="3"/>
  <c r="IK38" i="3" s="1"/>
  <c r="HP16" i="3"/>
  <c r="IK16" i="3" s="1"/>
  <c r="HP48" i="3"/>
  <c r="IK48" i="3" s="1"/>
  <c r="HP126" i="3"/>
  <c r="IK126" i="3" s="1"/>
  <c r="HP89" i="3"/>
  <c r="IK89" i="3" s="1"/>
  <c r="HP81" i="3"/>
  <c r="IK81" i="3" s="1"/>
  <c r="HP77" i="3"/>
  <c r="IK77" i="3" s="1"/>
  <c r="HP97" i="3"/>
  <c r="IK97" i="3" s="1"/>
  <c r="HP91" i="3"/>
  <c r="IK91" i="3" s="1"/>
  <c r="HP103" i="3"/>
  <c r="IK103" i="3" s="1"/>
  <c r="HP47" i="3"/>
  <c r="IK47" i="3" s="1"/>
  <c r="HP58" i="3"/>
  <c r="IK58" i="3" s="1"/>
  <c r="HP95" i="3"/>
  <c r="IK95" i="3" s="1"/>
  <c r="HP36" i="3"/>
  <c r="IK36" i="3" s="1"/>
  <c r="HP92" i="3"/>
  <c r="IK92" i="3" s="1"/>
  <c r="HP50" i="3"/>
  <c r="IK50" i="3" s="1"/>
  <c r="HP57" i="3"/>
  <c r="IK57" i="3" s="1"/>
  <c r="HP17" i="3"/>
  <c r="IK17" i="3" s="1"/>
  <c r="HP54" i="3"/>
  <c r="IK54" i="3" s="1"/>
  <c r="HP110" i="3"/>
  <c r="IK110" i="3" s="1"/>
  <c r="HP14" i="3"/>
  <c r="IK14" i="3" s="1"/>
  <c r="HP13" i="3"/>
  <c r="IK13" i="3" s="1"/>
  <c r="HP96" i="3"/>
  <c r="IK96" i="3" s="1"/>
  <c r="HP42" i="3"/>
  <c r="IK42" i="3" s="1"/>
  <c r="HP46" i="3"/>
  <c r="IK46" i="3" s="1"/>
  <c r="HP18" i="3"/>
  <c r="IK18" i="3" s="1"/>
  <c r="HP74" i="3"/>
  <c r="IK74" i="3" s="1"/>
  <c r="HP44" i="3"/>
  <c r="IK44" i="3" s="1"/>
  <c r="HP53" i="3"/>
  <c r="IK53" i="3" s="1"/>
  <c r="HP31" i="3"/>
  <c r="IK31" i="3" s="1"/>
  <c r="HP23" i="3"/>
  <c r="IK23" i="3" s="1"/>
  <c r="HP64" i="3"/>
  <c r="IK64" i="3" s="1"/>
  <c r="HP86" i="3"/>
  <c r="IK86" i="3" s="1"/>
  <c r="HP62" i="3"/>
  <c r="IK62" i="3" s="1"/>
  <c r="HP124" i="3"/>
  <c r="IK124" i="3" s="1"/>
  <c r="HP108" i="3"/>
  <c r="IK108" i="3" s="1"/>
  <c r="HP78" i="3"/>
  <c r="IK78" i="3" s="1"/>
  <c r="HP37" i="3"/>
  <c r="IK37" i="3" s="1"/>
  <c r="HP25" i="3"/>
  <c r="IK25" i="3" s="1"/>
  <c r="HP28" i="3"/>
  <c r="IK28" i="3" s="1"/>
  <c r="HP82" i="3"/>
  <c r="IK82" i="3" s="1"/>
  <c r="HP76" i="3"/>
  <c r="IK76" i="3" s="1"/>
  <c r="HP73" i="3"/>
  <c r="IK73" i="3" s="1"/>
  <c r="HP49" i="3"/>
  <c r="IK49" i="3" s="1"/>
  <c r="HP67" i="3"/>
  <c r="IK67" i="3" s="1"/>
  <c r="HP109" i="3"/>
  <c r="IK109" i="3" s="1"/>
  <c r="HP30" i="3"/>
  <c r="IK30" i="3" s="1"/>
  <c r="HP55" i="3"/>
  <c r="IK55" i="3" s="1"/>
  <c r="HP20" i="3"/>
  <c r="IK20" i="3" s="1"/>
  <c r="HP88" i="3"/>
  <c r="IK88" i="3" s="1"/>
  <c r="HP104" i="3"/>
  <c r="IK104" i="3" s="1"/>
  <c r="HP43" i="3"/>
  <c r="IK43" i="3" s="1"/>
  <c r="HP12" i="3"/>
  <c r="IK12" i="3" s="1"/>
  <c r="HP90" i="3"/>
  <c r="IK90" i="3" s="1"/>
  <c r="HP63" i="3"/>
  <c r="IK63" i="3" s="1"/>
  <c r="HP69" i="3"/>
  <c r="IK69" i="3" s="1"/>
  <c r="HP66" i="3"/>
  <c r="IK66" i="3" s="1"/>
  <c r="HP33" i="3"/>
  <c r="IK33" i="3" s="1"/>
  <c r="HP19" i="3"/>
  <c r="IK19" i="3" s="1"/>
  <c r="HP83" i="3"/>
  <c r="IK83" i="3" s="1"/>
  <c r="HP22" i="3"/>
  <c r="IK22" i="3" s="1"/>
  <c r="HP29" i="3"/>
  <c r="IK29" i="3" s="1"/>
  <c r="HP105" i="3"/>
  <c r="IK105" i="3" s="1"/>
  <c r="HQ11" i="3"/>
  <c r="HQ34" i="3" s="1"/>
  <c r="IL34" i="3" s="1"/>
  <c r="HP26" i="3"/>
  <c r="IK26" i="3" s="1"/>
  <c r="O6" i="2"/>
  <c r="N5" i="2"/>
  <c r="BD134" i="3"/>
  <c r="BD128" i="3"/>
  <c r="EB128" i="3" s="1"/>
  <c r="BD129" i="3"/>
  <c r="BD130" i="3"/>
  <c r="BD131" i="3"/>
  <c r="BD132" i="3"/>
  <c r="BD135" i="3"/>
  <c r="EB135" i="3" s="1"/>
  <c r="ES93" i="3"/>
  <c r="ES135" i="3"/>
  <c r="ES129" i="3"/>
  <c r="ES133" i="3"/>
  <c r="ES128" i="3"/>
  <c r="ES130" i="3"/>
  <c r="ES132" i="3"/>
  <c r="ES134" i="3"/>
  <c r="ES131" i="3"/>
  <c r="GA93" i="3"/>
  <c r="GA130" i="3"/>
  <c r="GA129" i="3"/>
  <c r="GA128" i="3"/>
  <c r="GA133" i="3"/>
  <c r="GA134" i="3"/>
  <c r="FK93" i="3"/>
  <c r="FK134" i="3"/>
  <c r="FK130" i="3"/>
  <c r="FK129" i="3"/>
  <c r="FK128" i="3"/>
  <c r="FK133" i="3"/>
  <c r="FK131" i="3"/>
  <c r="FK132" i="3"/>
  <c r="FK135" i="3"/>
  <c r="HQ93" i="3"/>
  <c r="IL93" i="3" s="1"/>
  <c r="HQ128" i="3"/>
  <c r="IL128" i="3" s="1"/>
  <c r="HQ132" i="3"/>
  <c r="IL132" i="3" s="1"/>
  <c r="HQ135" i="3"/>
  <c r="IL135" i="3" s="1"/>
  <c r="HP132" i="3"/>
  <c r="IK132" i="3" s="1"/>
  <c r="HP130" i="3"/>
  <c r="IK130" i="3" s="1"/>
  <c r="HP129" i="3"/>
  <c r="IK129" i="3" s="1"/>
  <c r="HP128" i="3"/>
  <c r="IK128" i="3" s="1"/>
  <c r="HP131" i="3"/>
  <c r="IK131" i="3" s="1"/>
  <c r="GR130" i="3"/>
  <c r="GR133" i="3"/>
  <c r="GR135" i="3"/>
  <c r="GR131" i="3"/>
  <c r="GR132" i="3"/>
  <c r="EC133" i="3"/>
  <c r="EC129" i="3"/>
  <c r="EC131" i="3"/>
  <c r="EC130" i="3"/>
  <c r="EC132" i="3"/>
  <c r="EC134" i="3"/>
  <c r="BD93" i="3"/>
  <c r="EB93" i="3" s="1"/>
  <c r="GR86" i="3"/>
  <c r="GR93" i="3"/>
  <c r="EC118" i="3"/>
  <c r="EC86" i="3"/>
  <c r="GA118" i="3"/>
  <c r="GA86" i="3"/>
  <c r="HQ126" i="3"/>
  <c r="IL126" i="3" s="1"/>
  <c r="HQ124" i="3"/>
  <c r="IL124" i="3" s="1"/>
  <c r="HQ125" i="3"/>
  <c r="IL125" i="3" s="1"/>
  <c r="HQ123" i="3"/>
  <c r="IL123" i="3" s="1"/>
  <c r="HQ86" i="3"/>
  <c r="IL86" i="3" s="1"/>
  <c r="HQ119" i="3"/>
  <c r="IL119" i="3" s="1"/>
  <c r="HQ118" i="3"/>
  <c r="IL118" i="3" s="1"/>
  <c r="FK86" i="3"/>
  <c r="FK119" i="3"/>
  <c r="FK118" i="3"/>
  <c r="ES118" i="3"/>
  <c r="ES119" i="3"/>
  <c r="BD119" i="3"/>
  <c r="BD118" i="3"/>
  <c r="BD86" i="3"/>
  <c r="FK199" i="3"/>
  <c r="FK126" i="3"/>
  <c r="FK122" i="3"/>
  <c r="FK127" i="3"/>
  <c r="FK189" i="3"/>
  <c r="FK144" i="3"/>
  <c r="FK124" i="3"/>
  <c r="FK137" i="3"/>
  <c r="FK140" i="3"/>
  <c r="FK158" i="3"/>
  <c r="FK143" i="3"/>
  <c r="FK138" i="3"/>
  <c r="FK150" i="3"/>
  <c r="FK155" i="3"/>
  <c r="FK141" i="3"/>
  <c r="FK167" i="3"/>
  <c r="FK125" i="3"/>
  <c r="FK148" i="3"/>
  <c r="FK142" i="3"/>
  <c r="FK162" i="3"/>
  <c r="FK146" i="3"/>
  <c r="FK147" i="3"/>
  <c r="FK136" i="3"/>
  <c r="FK173" i="3"/>
  <c r="FK195" i="3"/>
  <c r="FK145" i="3"/>
  <c r="FK153" i="3"/>
  <c r="FK152" i="3"/>
  <c r="FK151" i="3"/>
  <c r="FK139" i="3"/>
  <c r="FK177" i="3"/>
  <c r="FK156" i="3"/>
  <c r="FK188" i="3"/>
  <c r="FK163" i="3"/>
  <c r="FK161" i="3"/>
  <c r="FK166" i="3"/>
  <c r="FK160" i="3"/>
  <c r="FK183" i="3"/>
  <c r="FK190" i="3"/>
  <c r="FK165" i="3"/>
  <c r="FK168" i="3"/>
  <c r="FK180" i="3"/>
  <c r="FK185" i="3"/>
  <c r="FK121" i="3"/>
  <c r="FK159" i="3"/>
  <c r="FK172" i="3"/>
  <c r="FK178" i="3"/>
  <c r="FK202" i="3"/>
  <c r="FK184" i="3"/>
  <c r="FK181" i="3"/>
  <c r="FK157" i="3"/>
  <c r="FK154" i="3"/>
  <c r="FK169" i="3"/>
  <c r="FK174" i="3"/>
  <c r="FK164" i="3"/>
  <c r="FK170" i="3"/>
  <c r="FK171" i="3"/>
  <c r="FK201" i="3"/>
  <c r="FK196" i="3"/>
  <c r="FK215" i="3"/>
  <c r="FK200" i="3"/>
  <c r="FK222" i="3"/>
  <c r="FK182" i="3"/>
  <c r="FK187" i="3"/>
  <c r="FK179" i="3"/>
  <c r="FK175" i="3"/>
  <c r="FK186" i="3"/>
  <c r="FK198" i="3"/>
  <c r="FK208" i="3"/>
  <c r="FK123" i="3"/>
  <c r="FK193" i="3"/>
  <c r="FK197" i="3"/>
  <c r="FK206" i="3"/>
  <c r="FK226" i="3"/>
  <c r="FK210" i="3"/>
  <c r="FK214" i="3"/>
  <c r="FK216" i="3"/>
  <c r="FK207" i="3"/>
  <c r="FK149" i="3"/>
  <c r="FK221" i="3"/>
  <c r="FK204" i="3"/>
  <c r="FK223" i="3"/>
  <c r="FK213" i="3"/>
  <c r="FK230" i="3"/>
  <c r="FK212" i="3"/>
  <c r="FK224" i="3"/>
  <c r="FK203" i="3"/>
  <c r="FK191" i="3"/>
  <c r="FK220" i="3"/>
  <c r="FK211" i="3"/>
  <c r="FK218" i="3"/>
  <c r="FK225" i="3"/>
  <c r="FK176" i="3"/>
  <c r="FK205" i="3"/>
  <c r="FK217" i="3"/>
  <c r="FK231" i="3"/>
  <c r="FK229" i="3"/>
  <c r="FK219" i="3"/>
  <c r="FK194" i="3"/>
  <c r="FK227" i="3"/>
  <c r="FK209" i="3"/>
  <c r="FK228" i="3"/>
  <c r="FK192" i="3"/>
  <c r="ES165" i="3"/>
  <c r="ES155" i="3"/>
  <c r="ES121" i="3"/>
  <c r="ES144" i="3"/>
  <c r="ES149" i="3"/>
  <c r="ES139" i="3"/>
  <c r="ES222" i="3"/>
  <c r="ES142" i="3"/>
  <c r="ES138" i="3"/>
  <c r="ES123" i="3"/>
  <c r="ES125" i="3"/>
  <c r="ES195" i="3"/>
  <c r="ES178" i="3"/>
  <c r="ES164" i="3"/>
  <c r="ES126" i="3"/>
  <c r="ES124" i="3"/>
  <c r="ES137" i="3"/>
  <c r="ES145" i="3"/>
  <c r="ES143" i="3"/>
  <c r="ES156" i="3"/>
  <c r="ES154" i="3"/>
  <c r="ES151" i="3"/>
  <c r="ES148" i="3"/>
  <c r="ES136" i="3"/>
  <c r="ES152" i="3"/>
  <c r="ES160" i="3"/>
  <c r="ES122" i="3"/>
  <c r="ES159" i="3"/>
  <c r="ES158" i="3"/>
  <c r="ES174" i="3"/>
  <c r="ES147" i="3"/>
  <c r="ES141" i="3"/>
  <c r="ES150" i="3"/>
  <c r="ES161" i="3"/>
  <c r="ES127" i="3"/>
  <c r="ES140" i="3"/>
  <c r="ES146" i="3"/>
  <c r="ES168" i="3"/>
  <c r="ES186" i="3"/>
  <c r="ES166" i="3"/>
  <c r="ES173" i="3"/>
  <c r="ES162" i="3"/>
  <c r="ES192" i="3"/>
  <c r="ES187" i="3"/>
  <c r="ES184" i="3"/>
  <c r="ES157" i="3"/>
  <c r="ES180" i="3"/>
  <c r="ES190" i="3"/>
  <c r="ES176" i="3"/>
  <c r="ES179" i="3"/>
  <c r="ES170" i="3"/>
  <c r="ES202" i="3"/>
  <c r="ES193" i="3"/>
  <c r="ES231" i="3"/>
  <c r="ES183" i="3"/>
  <c r="ES188" i="3"/>
  <c r="ES181" i="3"/>
  <c r="ES171" i="3"/>
  <c r="ES182" i="3"/>
  <c r="ES198" i="3"/>
  <c r="ES169" i="3"/>
  <c r="ES203" i="3"/>
  <c r="ES194" i="3"/>
  <c r="ES219" i="3"/>
  <c r="ES185" i="3"/>
  <c r="ES189" i="3"/>
  <c r="ES201" i="3"/>
  <c r="ES210" i="3"/>
  <c r="ES153" i="3"/>
  <c r="ES228" i="3"/>
  <c r="ES172" i="3"/>
  <c r="ES163" i="3"/>
  <c r="ES177" i="3"/>
  <c r="ES175" i="3"/>
  <c r="ES205" i="3"/>
  <c r="ES196" i="3"/>
  <c r="ES224" i="3"/>
  <c r="ES200" i="3"/>
  <c r="ES208" i="3"/>
  <c r="ES230" i="3"/>
  <c r="ES225" i="3"/>
  <c r="ES212" i="3"/>
  <c r="ES207" i="3"/>
  <c r="ES217" i="3"/>
  <c r="ES209" i="3"/>
  <c r="ES229" i="3"/>
  <c r="ES214" i="3"/>
  <c r="ES197" i="3"/>
  <c r="ES218" i="3"/>
  <c r="ES199" i="3"/>
  <c r="ES226" i="3"/>
  <c r="ES221" i="3"/>
  <c r="ES223" i="3"/>
  <c r="ES211" i="3"/>
  <c r="ES204" i="3"/>
  <c r="ES167" i="3"/>
  <c r="ES216" i="3"/>
  <c r="ES227" i="3"/>
  <c r="ES206" i="3"/>
  <c r="ES213" i="3"/>
  <c r="ES191" i="3"/>
  <c r="ES215" i="3"/>
  <c r="ES220" i="3"/>
  <c r="GR126" i="3"/>
  <c r="GR216" i="3"/>
  <c r="GR122" i="3"/>
  <c r="GR150" i="3"/>
  <c r="GR185" i="3"/>
  <c r="GR139" i="3"/>
  <c r="GR137" i="3"/>
  <c r="GR194" i="3"/>
  <c r="GR136" i="3"/>
  <c r="GR149" i="3"/>
  <c r="GR124" i="3"/>
  <c r="GR127" i="3"/>
  <c r="GR148" i="3"/>
  <c r="GR123" i="3"/>
  <c r="GR144" i="3"/>
  <c r="GR145" i="3"/>
  <c r="GR157" i="3"/>
  <c r="GR125" i="3"/>
  <c r="GR161" i="3"/>
  <c r="GR173" i="3"/>
  <c r="GR143" i="3"/>
  <c r="GR147" i="3"/>
  <c r="GR146" i="3"/>
  <c r="GR138" i="3"/>
  <c r="GR163" i="3"/>
  <c r="GR156" i="3"/>
  <c r="GR165" i="3"/>
  <c r="GR152" i="3"/>
  <c r="GR141" i="3"/>
  <c r="GR155" i="3"/>
  <c r="GR154" i="3"/>
  <c r="GR121" i="3"/>
  <c r="GR142" i="3"/>
  <c r="GR159" i="3"/>
  <c r="GR197" i="3"/>
  <c r="GR200" i="3"/>
  <c r="GR168" i="3"/>
  <c r="GR179" i="3"/>
  <c r="GR184" i="3"/>
  <c r="GR158" i="3"/>
  <c r="GR166" i="3"/>
  <c r="GR160" i="3"/>
  <c r="GR171" i="3"/>
  <c r="GR153" i="3"/>
  <c r="GR164" i="3"/>
  <c r="GR175" i="3"/>
  <c r="GR172" i="3"/>
  <c r="GR174" i="3"/>
  <c r="GR162" i="3"/>
  <c r="GR170" i="3"/>
  <c r="GR140" i="3"/>
  <c r="GR177" i="3"/>
  <c r="GR169" i="3"/>
  <c r="GR187" i="3"/>
  <c r="GR190" i="3"/>
  <c r="GR180" i="3"/>
  <c r="GR211" i="3"/>
  <c r="GR208" i="3"/>
  <c r="GR183" i="3"/>
  <c r="GR189" i="3"/>
  <c r="GR196" i="3"/>
  <c r="GR213" i="3"/>
  <c r="GR220" i="3"/>
  <c r="GR206" i="3"/>
  <c r="GR231" i="3"/>
  <c r="GR204" i="3"/>
  <c r="GR178" i="3"/>
  <c r="GR182" i="3"/>
  <c r="GR195" i="3"/>
  <c r="GR181" i="3"/>
  <c r="GR207" i="3"/>
  <c r="GR198" i="3"/>
  <c r="GR202" i="3"/>
  <c r="GR221" i="3"/>
  <c r="GR209" i="3"/>
  <c r="GR167" i="3"/>
  <c r="GR186" i="3"/>
  <c r="GR203" i="3"/>
  <c r="GR215" i="3"/>
  <c r="GR218" i="3"/>
  <c r="GR229" i="3"/>
  <c r="GR225" i="3"/>
  <c r="GR219" i="3"/>
  <c r="GR224" i="3"/>
  <c r="GR222" i="3"/>
  <c r="GR188" i="3"/>
  <c r="GR201" i="3"/>
  <c r="GR214" i="3"/>
  <c r="GR227" i="3"/>
  <c r="GR230" i="3"/>
  <c r="GR192" i="3"/>
  <c r="GR191" i="3"/>
  <c r="GR212" i="3"/>
  <c r="GR193" i="3"/>
  <c r="GR199" i="3"/>
  <c r="GR151" i="3"/>
  <c r="GR205" i="3"/>
  <c r="GR226" i="3"/>
  <c r="GR228" i="3"/>
  <c r="GR210" i="3"/>
  <c r="GR223" i="3"/>
  <c r="GR217" i="3"/>
  <c r="GR176" i="3"/>
  <c r="EC213" i="3"/>
  <c r="EC164" i="3"/>
  <c r="EC127" i="3"/>
  <c r="EC137" i="3"/>
  <c r="EC126" i="3"/>
  <c r="EC149" i="3"/>
  <c r="EC198" i="3"/>
  <c r="EC124" i="3"/>
  <c r="EC125" i="3"/>
  <c r="EC146" i="3"/>
  <c r="EC197" i="3"/>
  <c r="EC142" i="3"/>
  <c r="EC140" i="3"/>
  <c r="EC161" i="3"/>
  <c r="EC165" i="3"/>
  <c r="EC195" i="3"/>
  <c r="EC121" i="3"/>
  <c r="EC122" i="3"/>
  <c r="EC144" i="3"/>
  <c r="EC123" i="3"/>
  <c r="EC157" i="3"/>
  <c r="EC147" i="3"/>
  <c r="EC160" i="3"/>
  <c r="EC148" i="3"/>
  <c r="EC150" i="3"/>
  <c r="EC141" i="3"/>
  <c r="EC155" i="3"/>
  <c r="EC168" i="3"/>
  <c r="EC159" i="3"/>
  <c r="EC178" i="3"/>
  <c r="EC138" i="3"/>
  <c r="EC166" i="3"/>
  <c r="EC139" i="3"/>
  <c r="EC156" i="3"/>
  <c r="EC169" i="3"/>
  <c r="EC174" i="3"/>
  <c r="EC189" i="3"/>
  <c r="EC186" i="3"/>
  <c r="EC176" i="3"/>
  <c r="EC190" i="3"/>
  <c r="EC145" i="3"/>
  <c r="EC173" i="3"/>
  <c r="EC185" i="3"/>
  <c r="EC151" i="3"/>
  <c r="EC177" i="3"/>
  <c r="EC187" i="3"/>
  <c r="EC170" i="3"/>
  <c r="EC188" i="3"/>
  <c r="EC154" i="3"/>
  <c r="EC158" i="3"/>
  <c r="EC152" i="3"/>
  <c r="EC182" i="3"/>
  <c r="EC183" i="3"/>
  <c r="EC153" i="3"/>
  <c r="EC167" i="3"/>
  <c r="EC163" i="3"/>
  <c r="EC179" i="3"/>
  <c r="EC180" i="3"/>
  <c r="EC184" i="3"/>
  <c r="EC192" i="3"/>
  <c r="EC202" i="3"/>
  <c r="EC201" i="3"/>
  <c r="EC206" i="3"/>
  <c r="EC230" i="3"/>
  <c r="EC172" i="3"/>
  <c r="EC200" i="3"/>
  <c r="EC181" i="3"/>
  <c r="EC209" i="3"/>
  <c r="EC222" i="3"/>
  <c r="EC162" i="3"/>
  <c r="EC217" i="3"/>
  <c r="EC199" i="3"/>
  <c r="EC193" i="3"/>
  <c r="EC204" i="3"/>
  <c r="EC221" i="3"/>
  <c r="EC225" i="3"/>
  <c r="EC136" i="3"/>
  <c r="EC143" i="3"/>
  <c r="EC220" i="3"/>
  <c r="EC196" i="3"/>
  <c r="EC203" i="3"/>
  <c r="EC171" i="3"/>
  <c r="EC175" i="3"/>
  <c r="EC207" i="3"/>
  <c r="EC219" i="3"/>
  <c r="EC212" i="3"/>
  <c r="EC226" i="3"/>
  <c r="EC224" i="3"/>
  <c r="EC215" i="3"/>
  <c r="EC191" i="3"/>
  <c r="EC214" i="3"/>
  <c r="EC205" i="3"/>
  <c r="EC210" i="3"/>
  <c r="EC218" i="3"/>
  <c r="EC208" i="3"/>
  <c r="EC216" i="3"/>
  <c r="EC194" i="3"/>
  <c r="EC228" i="3"/>
  <c r="EC223" i="3"/>
  <c r="EC227" i="3"/>
  <c r="EC211" i="3"/>
  <c r="EC231" i="3"/>
  <c r="EC229" i="3"/>
  <c r="GA122" i="3"/>
  <c r="GA140" i="3"/>
  <c r="GA124" i="3"/>
  <c r="GA150" i="3"/>
  <c r="GA167" i="3"/>
  <c r="GA138" i="3"/>
  <c r="GA143" i="3"/>
  <c r="GA195" i="3"/>
  <c r="GA127" i="3"/>
  <c r="GA136" i="3"/>
  <c r="GA126" i="3"/>
  <c r="GA199" i="3"/>
  <c r="GA121" i="3"/>
  <c r="GA144" i="3"/>
  <c r="GA137" i="3"/>
  <c r="GA147" i="3"/>
  <c r="GA185" i="3"/>
  <c r="GA165" i="3"/>
  <c r="GA148" i="3"/>
  <c r="GA145" i="3"/>
  <c r="GA157" i="3"/>
  <c r="GA162" i="3"/>
  <c r="GA163" i="3"/>
  <c r="GA217" i="3"/>
  <c r="GA123" i="3"/>
  <c r="GA160" i="3"/>
  <c r="GA158" i="3"/>
  <c r="GA156" i="3"/>
  <c r="GA146" i="3"/>
  <c r="GA142" i="3"/>
  <c r="GA125" i="3"/>
  <c r="GA154" i="3"/>
  <c r="GA164" i="3"/>
  <c r="GA174" i="3"/>
  <c r="GA153" i="3"/>
  <c r="GA183" i="3"/>
  <c r="GA159" i="3"/>
  <c r="GA161" i="3"/>
  <c r="GA177" i="3"/>
  <c r="GA176" i="3"/>
  <c r="GA169" i="3"/>
  <c r="GA149" i="3"/>
  <c r="GA175" i="3"/>
  <c r="GA188" i="3"/>
  <c r="GA180" i="3"/>
  <c r="GA139" i="3"/>
  <c r="GA152" i="3"/>
  <c r="GA141" i="3"/>
  <c r="GA155" i="3"/>
  <c r="GA151" i="3"/>
  <c r="GA168" i="3"/>
  <c r="GA184" i="3"/>
  <c r="GA172" i="3"/>
  <c r="GA173" i="3"/>
  <c r="GA182" i="3"/>
  <c r="GA203" i="3"/>
  <c r="GA197" i="3"/>
  <c r="GA179" i="3"/>
  <c r="GA206" i="3"/>
  <c r="GA190" i="3"/>
  <c r="GA187" i="3"/>
  <c r="GA191" i="3"/>
  <c r="GA193" i="3"/>
  <c r="GA189" i="3"/>
  <c r="GA216" i="3"/>
  <c r="GA230" i="3"/>
  <c r="GA196" i="3"/>
  <c r="GA223" i="3"/>
  <c r="GA192" i="3"/>
  <c r="GA205" i="3"/>
  <c r="GA170" i="3"/>
  <c r="GA204" i="3"/>
  <c r="GA220" i="3"/>
  <c r="GA228" i="3"/>
  <c r="GA181" i="3"/>
  <c r="GA200" i="3"/>
  <c r="GA166" i="3"/>
  <c r="GA171" i="3"/>
  <c r="GA229" i="3"/>
  <c r="GA213" i="3"/>
  <c r="GA218" i="3"/>
  <c r="GA207" i="3"/>
  <c r="GA208" i="3"/>
  <c r="GA194" i="3"/>
  <c r="GA209" i="3"/>
  <c r="GA214" i="3"/>
  <c r="GA215" i="3"/>
  <c r="GA198" i="3"/>
  <c r="GA202" i="3"/>
  <c r="GA221" i="3"/>
  <c r="GA227" i="3"/>
  <c r="GA211" i="3"/>
  <c r="GA219" i="3"/>
  <c r="GA224" i="3"/>
  <c r="GA210" i="3"/>
  <c r="GA186" i="3"/>
  <c r="GA226" i="3"/>
  <c r="GA201" i="3"/>
  <c r="GA231" i="3"/>
  <c r="GA225" i="3"/>
  <c r="GA178" i="3"/>
  <c r="GA222" i="3"/>
  <c r="GA212" i="3"/>
  <c r="IK113" i="3"/>
  <c r="HR11" i="3"/>
  <c r="HR34" i="3" s="1"/>
  <c r="IM34" i="3" s="1"/>
  <c r="HQ88" i="3"/>
  <c r="IL88" i="3" s="1"/>
  <c r="HQ90" i="3"/>
  <c r="IL90" i="3" s="1"/>
  <c r="HQ92" i="3"/>
  <c r="IL92" i="3" s="1"/>
  <c r="HQ85" i="3"/>
  <c r="IL85" i="3" s="1"/>
  <c r="HQ91" i="3"/>
  <c r="IL91" i="3" s="1"/>
  <c r="HQ56" i="3"/>
  <c r="IL56" i="3" s="1"/>
  <c r="HQ96" i="3"/>
  <c r="IL96" i="3" s="1"/>
  <c r="HQ95" i="3"/>
  <c r="IL95" i="3" s="1"/>
  <c r="HQ64" i="3"/>
  <c r="IL64" i="3" s="1"/>
  <c r="HQ97" i="3"/>
  <c r="IL97" i="3" s="1"/>
  <c r="HQ66" i="3"/>
  <c r="IL66" i="3" s="1"/>
  <c r="HQ73" i="3"/>
  <c r="HQ43" i="3"/>
  <c r="IL43" i="3" s="1"/>
  <c r="HQ94" i="3"/>
  <c r="IL94" i="3" s="1"/>
  <c r="HQ106" i="3"/>
  <c r="IL106" i="3" s="1"/>
  <c r="HQ105" i="3"/>
  <c r="IL105" i="3" s="1"/>
  <c r="HQ20" i="3"/>
  <c r="IL20" i="3" s="1"/>
  <c r="HQ28" i="3"/>
  <c r="IL28" i="3" s="1"/>
  <c r="HQ38" i="3"/>
  <c r="IL38" i="3" s="1"/>
  <c r="HQ48" i="3"/>
  <c r="IL48" i="3" s="1"/>
  <c r="HQ59" i="3"/>
  <c r="IL59" i="3" s="1"/>
  <c r="HQ23" i="3"/>
  <c r="IL23" i="3" s="1"/>
  <c r="HQ13" i="3"/>
  <c r="IL13" i="3" s="1"/>
  <c r="HQ29" i="3"/>
  <c r="IL29" i="3" s="1"/>
  <c r="HQ55" i="3"/>
  <c r="IL55" i="3" s="1"/>
  <c r="HQ25" i="3"/>
  <c r="IL25" i="3" s="1"/>
  <c r="HQ39" i="3"/>
  <c r="IL39" i="3" s="1"/>
  <c r="HQ68" i="3"/>
  <c r="IL68" i="3" s="1"/>
  <c r="HQ75" i="3"/>
  <c r="IL75" i="3" s="1"/>
  <c r="HQ37" i="3"/>
  <c r="IL37" i="3" s="1"/>
  <c r="HQ58" i="3"/>
  <c r="IL58" i="3" s="1"/>
  <c r="HQ77" i="3"/>
  <c r="IL77" i="3" s="1"/>
  <c r="HQ27" i="3"/>
  <c r="IL27" i="3" s="1"/>
  <c r="HQ53" i="3"/>
  <c r="IL53" i="3" s="1"/>
  <c r="HQ83" i="3"/>
  <c r="IL83" i="3" s="1"/>
  <c r="HQ12" i="3"/>
  <c r="IL12" i="3" s="1"/>
  <c r="HQ32" i="3"/>
  <c r="IL32" i="3" s="1"/>
  <c r="HQ47" i="3"/>
  <c r="IL47" i="3" s="1"/>
  <c r="HQ42" i="3"/>
  <c r="IL42" i="3" s="1"/>
  <c r="HQ50" i="3"/>
  <c r="IL50" i="3" s="1"/>
  <c r="HQ63" i="3"/>
  <c r="IL63" i="3" s="1"/>
  <c r="HQ82" i="3"/>
  <c r="IL82" i="3" s="1"/>
  <c r="HQ45" i="3"/>
  <c r="IL45" i="3" s="1"/>
  <c r="HQ22" i="3"/>
  <c r="IL22" i="3" s="1"/>
  <c r="HQ104" i="3"/>
  <c r="IL104" i="3" s="1"/>
  <c r="HQ89" i="3"/>
  <c r="IL89" i="3" s="1"/>
  <c r="HQ16" i="3"/>
  <c r="IL16" i="3" s="1"/>
  <c r="HQ78" i="3"/>
  <c r="IL78" i="3" s="1"/>
  <c r="HQ84" i="3"/>
  <c r="IL84" i="3" s="1"/>
  <c r="HQ17" i="3"/>
  <c r="IL17" i="3" s="1"/>
  <c r="HQ62" i="3"/>
  <c r="IL62" i="3" s="1"/>
  <c r="HQ19" i="3"/>
  <c r="IL19" i="3" s="1"/>
  <c r="HQ15" i="3"/>
  <c r="IL15" i="3" s="1"/>
  <c r="HQ44" i="3"/>
  <c r="IL44" i="3" s="1"/>
  <c r="HQ33" i="3"/>
  <c r="IL33" i="3" s="1"/>
  <c r="HQ18" i="3"/>
  <c r="IL18" i="3" s="1"/>
  <c r="HQ49" i="3"/>
  <c r="IL49" i="3" s="1"/>
  <c r="HQ46" i="3"/>
  <c r="IL46" i="3" s="1"/>
  <c r="HQ57" i="3"/>
  <c r="IL57" i="3" s="1"/>
  <c r="HQ69" i="3"/>
  <c r="IL69" i="3" s="1"/>
  <c r="HQ76" i="3"/>
  <c r="IL76" i="3" s="1"/>
  <c r="HQ26" i="3"/>
  <c r="IL26" i="3" s="1"/>
  <c r="HQ24" i="3"/>
  <c r="IL24" i="3" s="1"/>
  <c r="HQ67" i="3"/>
  <c r="IL67" i="3" s="1"/>
  <c r="HQ31" i="3"/>
  <c r="IL31" i="3" s="1"/>
  <c r="HQ14" i="3"/>
  <c r="IL14" i="3" s="1"/>
  <c r="HQ30" i="3"/>
  <c r="IL30" i="3" s="1"/>
  <c r="HQ36" i="3"/>
  <c r="IL36" i="3" s="1"/>
  <c r="HQ54" i="3"/>
  <c r="IL54" i="3" s="1"/>
  <c r="HQ21" i="3"/>
  <c r="IL21" i="3" s="1"/>
  <c r="HQ74" i="3"/>
  <c r="IL74" i="3" s="1"/>
  <c r="HQ81" i="3"/>
  <c r="IL81" i="3" s="1"/>
  <c r="BD96" i="3"/>
  <c r="BD95" i="3"/>
  <c r="BD113" i="3"/>
  <c r="BD115" i="3"/>
  <c r="EB112" i="3"/>
  <c r="BD114" i="3"/>
  <c r="BD116" i="3"/>
  <c r="BG75" i="20"/>
  <c r="AE76" i="20"/>
  <c r="A77" i="20"/>
  <c r="BD77" i="3"/>
  <c r="EB77" i="3" s="1"/>
  <c r="BD42" i="3"/>
  <c r="EB42" i="3" s="1"/>
  <c r="BD66" i="3"/>
  <c r="EB66" i="3" s="1"/>
  <c r="BD104" i="3"/>
  <c r="EB108" i="3"/>
  <c r="BD49" i="3"/>
  <c r="BD106" i="3"/>
  <c r="BD103" i="3"/>
  <c r="BD105" i="3"/>
  <c r="EB107" i="3"/>
  <c r="BD89" i="3"/>
  <c r="BD91" i="3"/>
  <c r="BD88" i="3"/>
  <c r="BD90" i="3"/>
  <c r="BD92" i="3"/>
  <c r="BD94" i="3"/>
  <c r="FJ3" i="3"/>
  <c r="HH21" i="3"/>
  <c r="IC21" i="3" s="1"/>
  <c r="HK21" i="3"/>
  <c r="IF21" i="3" s="1"/>
  <c r="BD76" i="3"/>
  <c r="EB76" i="3" s="1"/>
  <c r="BD18" i="3"/>
  <c r="EB18" i="3" s="1"/>
  <c r="BD20" i="3"/>
  <c r="EB20" i="3" s="1"/>
  <c r="BD78" i="3"/>
  <c r="EB78" i="3" s="1"/>
  <c r="BD19" i="3"/>
  <c r="EB19" i="3" s="1"/>
  <c r="DZ3" i="3"/>
  <c r="ES84" i="3"/>
  <c r="BD84" i="3"/>
  <c r="EB84" i="3" s="1"/>
  <c r="BD85" i="3"/>
  <c r="BD51" i="3"/>
  <c r="GS9" i="3"/>
  <c r="GS34" i="3" s="1"/>
  <c r="GR42" i="3"/>
  <c r="GR52" i="3"/>
  <c r="GR67" i="3"/>
  <c r="GR114" i="3"/>
  <c r="GR30" i="3"/>
  <c r="GR75" i="3"/>
  <c r="GR63" i="3"/>
  <c r="GR44" i="3"/>
  <c r="GR65" i="3"/>
  <c r="GR70" i="3"/>
  <c r="GR51" i="3"/>
  <c r="GR108" i="3"/>
  <c r="GR49" i="3"/>
  <c r="GR43" i="3"/>
  <c r="GR66" i="3"/>
  <c r="GR64" i="3"/>
  <c r="GR120" i="3"/>
  <c r="GR28" i="3"/>
  <c r="GR56" i="3"/>
  <c r="GR13" i="3"/>
  <c r="GR21" i="3"/>
  <c r="GR57" i="3"/>
  <c r="GR99" i="3"/>
  <c r="GR78" i="3"/>
  <c r="GR94" i="3"/>
  <c r="GR101" i="3"/>
  <c r="GR90" i="3"/>
  <c r="GR87" i="3"/>
  <c r="GR102" i="3"/>
  <c r="GR79" i="3"/>
  <c r="GR76" i="3"/>
  <c r="GR100" i="3"/>
  <c r="GR81" i="3"/>
  <c r="GR80" i="3"/>
  <c r="GR50" i="3"/>
  <c r="GR109" i="3"/>
  <c r="GR105" i="3"/>
  <c r="GR111" i="3"/>
  <c r="GR33" i="3"/>
  <c r="GR104" i="3"/>
  <c r="GR106" i="3"/>
  <c r="GR69" i="3"/>
  <c r="GR77" i="3"/>
  <c r="GR116" i="3"/>
  <c r="GR45" i="3"/>
  <c r="GR115" i="3"/>
  <c r="GR110" i="3"/>
  <c r="GR117" i="3"/>
  <c r="GR107" i="3"/>
  <c r="GR16" i="3"/>
  <c r="GR27" i="3"/>
  <c r="GR15" i="3"/>
  <c r="GR47" i="3"/>
  <c r="GR37" i="3"/>
  <c r="GR72" i="3"/>
  <c r="GR103" i="3"/>
  <c r="GR71" i="3"/>
  <c r="GR73" i="3"/>
  <c r="GR83" i="3"/>
  <c r="GR68" i="3"/>
  <c r="GR62" i="3"/>
  <c r="GR74" i="3"/>
  <c r="GB9" i="3"/>
  <c r="GA110" i="3"/>
  <c r="GA70" i="3"/>
  <c r="GA68" i="3"/>
  <c r="GA59" i="3"/>
  <c r="GA51" i="3"/>
  <c r="GA72" i="3"/>
  <c r="GA67" i="3"/>
  <c r="GA113" i="3"/>
  <c r="GA66" i="3"/>
  <c r="GA73" i="3"/>
  <c r="GA39" i="3"/>
  <c r="GA41" i="3"/>
  <c r="GA43" i="3"/>
  <c r="GA44" i="3"/>
  <c r="GA76" i="3"/>
  <c r="GA75" i="3"/>
  <c r="GA80" i="3"/>
  <c r="GA12" i="3"/>
  <c r="GA78" i="3"/>
  <c r="GA99" i="3"/>
  <c r="GA100" i="3"/>
  <c r="GA102" i="3"/>
  <c r="GA101" i="3"/>
  <c r="GA92" i="3"/>
  <c r="GA71" i="3"/>
  <c r="GA94" i="3"/>
  <c r="GA87" i="3"/>
  <c r="GA79" i="3"/>
  <c r="GA89" i="3"/>
  <c r="GA81" i="3"/>
  <c r="GA82" i="3"/>
  <c r="GA49" i="3"/>
  <c r="GA108" i="3"/>
  <c r="GA15" i="3"/>
  <c r="GA103" i="3"/>
  <c r="GA120" i="3"/>
  <c r="GA114" i="3"/>
  <c r="GA104" i="3"/>
  <c r="GA112" i="3"/>
  <c r="GA117" i="3"/>
  <c r="GA18" i="3"/>
  <c r="GA36" i="3"/>
  <c r="GA106" i="3"/>
  <c r="GA107" i="3"/>
  <c r="GA109" i="3"/>
  <c r="GA45" i="3"/>
  <c r="GA105" i="3"/>
  <c r="GA111" i="3"/>
  <c r="GA77" i="3"/>
  <c r="GA65" i="3"/>
  <c r="GA48" i="3"/>
  <c r="GA60" i="3"/>
  <c r="GA46" i="3"/>
  <c r="GA74" i="3"/>
  <c r="FL9" i="3"/>
  <c r="FL34" i="3" s="1"/>
  <c r="FK47" i="3"/>
  <c r="FK76" i="3"/>
  <c r="FK101" i="3"/>
  <c r="FK111" i="3"/>
  <c r="FK114" i="3"/>
  <c r="FK100" i="3"/>
  <c r="FK82" i="3"/>
  <c r="FK104" i="3"/>
  <c r="FK66" i="3"/>
  <c r="FK65" i="3"/>
  <c r="FK105" i="3"/>
  <c r="FK68" i="3"/>
  <c r="FK107" i="3"/>
  <c r="FK49" i="3"/>
  <c r="FK83" i="3"/>
  <c r="FK120" i="3"/>
  <c r="FK36" i="3"/>
  <c r="FK51" i="3"/>
  <c r="FK113" i="3"/>
  <c r="FK54" i="3"/>
  <c r="FK69" i="3"/>
  <c r="FK27" i="3"/>
  <c r="FK88" i="3"/>
  <c r="FK22" i="3"/>
  <c r="FK108" i="3"/>
  <c r="FK89" i="3"/>
  <c r="FK99" i="3"/>
  <c r="FK55" i="3"/>
  <c r="FK117" i="3"/>
  <c r="FK71" i="3"/>
  <c r="FK103" i="3"/>
  <c r="FK70" i="3"/>
  <c r="FK18" i="3"/>
  <c r="FK90" i="3"/>
  <c r="FK112" i="3"/>
  <c r="FK102" i="3"/>
  <c r="FK37" i="3"/>
  <c r="FK46" i="3"/>
  <c r="FK56" i="3"/>
  <c r="FK64" i="3"/>
  <c r="FK13" i="3"/>
  <c r="FK74" i="3"/>
  <c r="FK14" i="3"/>
  <c r="FK35" i="3"/>
  <c r="FK81" i="3"/>
  <c r="FK91" i="3"/>
  <c r="FK106" i="3"/>
  <c r="FK109" i="3"/>
  <c r="FK52" i="3"/>
  <c r="FK63" i="3"/>
  <c r="FK115" i="3"/>
  <c r="FK77" i="3"/>
  <c r="FK80" i="3"/>
  <c r="FK87" i="3"/>
  <c r="FK94" i="3"/>
  <c r="FK116" i="3"/>
  <c r="FK110" i="3"/>
  <c r="FK48" i="3"/>
  <c r="FK67" i="3"/>
  <c r="FK78" i="3"/>
  <c r="FK73" i="3"/>
  <c r="FK17" i="3"/>
  <c r="FK92" i="3"/>
  <c r="ET9" i="3"/>
  <c r="ET34" i="3" s="1"/>
  <c r="ES103" i="3"/>
  <c r="ES12" i="3"/>
  <c r="ES44" i="3"/>
  <c r="ES41" i="3"/>
  <c r="ES114" i="3"/>
  <c r="ES45" i="3"/>
  <c r="ES69" i="3"/>
  <c r="ES23" i="3"/>
  <c r="ES71" i="3"/>
  <c r="ES81" i="3"/>
  <c r="ES42" i="3"/>
  <c r="ES46" i="3"/>
  <c r="ES79" i="3"/>
  <c r="ES112" i="3"/>
  <c r="ES116" i="3"/>
  <c r="ES32" i="3"/>
  <c r="ES13" i="3"/>
  <c r="ES106" i="3"/>
  <c r="ES91" i="3"/>
  <c r="ES113" i="3"/>
  <c r="ES51" i="3"/>
  <c r="ES59" i="3"/>
  <c r="ES90" i="3"/>
  <c r="ES101" i="3"/>
  <c r="ES88" i="3"/>
  <c r="ES22" i="3"/>
  <c r="ES83" i="3"/>
  <c r="ES48" i="3"/>
  <c r="ES56" i="3"/>
  <c r="ES49" i="3"/>
  <c r="ES75" i="3"/>
  <c r="ES94" i="3"/>
  <c r="ES120" i="3"/>
  <c r="ES31" i="3"/>
  <c r="ES110" i="3"/>
  <c r="ES100" i="3"/>
  <c r="ES104" i="3"/>
  <c r="ES62" i="3"/>
  <c r="ES73" i="3"/>
  <c r="ES105" i="3"/>
  <c r="ES40" i="3"/>
  <c r="ES99" i="3"/>
  <c r="ES87" i="3"/>
  <c r="ES25" i="3"/>
  <c r="ES89" i="3"/>
  <c r="ES16" i="3"/>
  <c r="ES53" i="3"/>
  <c r="ES57" i="3"/>
  <c r="ES65" i="3"/>
  <c r="ES92" i="3"/>
  <c r="ES38" i="3"/>
  <c r="ES117" i="3"/>
  <c r="ES60" i="3"/>
  <c r="ES102" i="3"/>
  <c r="ES66" i="3"/>
  <c r="ES115" i="3"/>
  <c r="ES39" i="3"/>
  <c r="ES82" i="3"/>
  <c r="ES108" i="3"/>
  <c r="ES20" i="3"/>
  <c r="ES28" i="3"/>
  <c r="ES74" i="3"/>
  <c r="ES109" i="3"/>
  <c r="ES107" i="3"/>
  <c r="ES76" i="3"/>
  <c r="ES111" i="3"/>
  <c r="EC115" i="3"/>
  <c r="EC106" i="3"/>
  <c r="EC74" i="3"/>
  <c r="EC101" i="3"/>
  <c r="EC116" i="3"/>
  <c r="EC33" i="3"/>
  <c r="EC47" i="3"/>
  <c r="EC120" i="3"/>
  <c r="EC111" i="3"/>
  <c r="EC79" i="3"/>
  <c r="EC102" i="3"/>
  <c r="EC70" i="3"/>
  <c r="EC72" i="3"/>
  <c r="EC35" i="3"/>
  <c r="EC46" i="3"/>
  <c r="EC89" i="3"/>
  <c r="EC68" i="3"/>
  <c r="EC54" i="3"/>
  <c r="EC103" i="3"/>
  <c r="EC71" i="3"/>
  <c r="EC94" i="3"/>
  <c r="EC104" i="3"/>
  <c r="EC87" i="3"/>
  <c r="EC99" i="3"/>
  <c r="EC67" i="3"/>
  <c r="EC90" i="3"/>
  <c r="EC117" i="3"/>
  <c r="EC100" i="3"/>
  <c r="EC16" i="3"/>
  <c r="EC14" i="3"/>
  <c r="EC17" i="3"/>
  <c r="EC113" i="3"/>
  <c r="EC92" i="3"/>
  <c r="EC53" i="3"/>
  <c r="EC65" i="3"/>
  <c r="EC105" i="3"/>
  <c r="ED9" i="3"/>
  <c r="ED34" i="3" s="1"/>
  <c r="EC91" i="3"/>
  <c r="EC114" i="3"/>
  <c r="EC82" i="3"/>
  <c r="EC109" i="3"/>
  <c r="EC88" i="3"/>
  <c r="EC49" i="3"/>
  <c r="EC55" i="3"/>
  <c r="EC110" i="3"/>
  <c r="EC51" i="3"/>
  <c r="BP29" i="2"/>
  <c r="BQ29" i="2" s="1"/>
  <c r="BR29" i="2" s="1"/>
  <c r="BQ28" i="2"/>
  <c r="BR28" i="2" s="1"/>
  <c r="BP56" i="2"/>
  <c r="BP43" i="2"/>
  <c r="BQ42" i="2"/>
  <c r="BR42" i="2" s="1"/>
  <c r="DJ11" i="3"/>
  <c r="CQ11" i="3"/>
  <c r="BY11" i="3"/>
  <c r="BE11" i="3"/>
  <c r="BE34" i="3" s="1"/>
  <c r="BD81" i="3"/>
  <c r="BD73" i="3"/>
  <c r="EB73" i="3" s="1"/>
  <c r="BD69" i="3"/>
  <c r="EB69" i="3" s="1"/>
  <c r="BD65" i="3"/>
  <c r="BD61" i="3"/>
  <c r="EB61" i="3" s="1"/>
  <c r="BD57" i="3"/>
  <c r="BD53" i="3"/>
  <c r="BD45" i="3"/>
  <c r="BD41" i="3"/>
  <c r="BD37" i="3"/>
  <c r="EB37" i="3" s="1"/>
  <c r="BD33" i="3"/>
  <c r="BD29" i="3"/>
  <c r="EB29" i="3" s="1"/>
  <c r="BD25" i="3"/>
  <c r="EB25" i="3" s="1"/>
  <c r="BD21" i="3"/>
  <c r="EB21" i="3" s="1"/>
  <c r="BD17" i="3"/>
  <c r="BD13" i="3"/>
  <c r="BD80" i="3"/>
  <c r="BD72" i="3"/>
  <c r="BD68" i="3"/>
  <c r="BD64" i="3"/>
  <c r="EB64" i="3" s="1"/>
  <c r="BD60" i="3"/>
  <c r="BD56" i="3"/>
  <c r="BD52" i="3"/>
  <c r="EB52" i="3" s="1"/>
  <c r="BD48" i="3"/>
  <c r="EB48" i="3" s="1"/>
  <c r="BD44" i="3"/>
  <c r="EB44" i="3" s="1"/>
  <c r="BD40" i="3"/>
  <c r="EB40" i="3" s="1"/>
  <c r="BD36" i="3"/>
  <c r="BD32" i="3"/>
  <c r="EB32" i="3" s="1"/>
  <c r="BD28" i="3"/>
  <c r="BD24" i="3"/>
  <c r="EB24" i="3" s="1"/>
  <c r="BD16" i="3"/>
  <c r="BD12" i="3"/>
  <c r="EB12" i="3" s="1"/>
  <c r="BD83" i="3"/>
  <c r="EB83" i="3" s="1"/>
  <c r="BD79" i="3"/>
  <c r="BD75" i="3"/>
  <c r="EB75" i="3" s="1"/>
  <c r="BD71" i="3"/>
  <c r="BD67" i="3"/>
  <c r="BD63" i="3"/>
  <c r="EB63" i="3" s="1"/>
  <c r="BD59" i="3"/>
  <c r="BD55" i="3"/>
  <c r="BD47" i="3"/>
  <c r="BD43" i="3"/>
  <c r="BD39" i="3"/>
  <c r="BD35" i="3"/>
  <c r="BD31" i="3"/>
  <c r="BD27" i="3"/>
  <c r="EB27" i="3" s="1"/>
  <c r="BD23" i="3"/>
  <c r="BD15" i="3"/>
  <c r="BD82" i="3"/>
  <c r="BD74" i="3"/>
  <c r="BD70" i="3"/>
  <c r="BD62" i="3"/>
  <c r="BD58" i="3"/>
  <c r="EB58" i="3" s="1"/>
  <c r="BD54" i="3"/>
  <c r="BD50" i="3"/>
  <c r="EB50" i="3" s="1"/>
  <c r="BD46" i="3"/>
  <c r="BD38" i="3"/>
  <c r="BD30" i="3"/>
  <c r="EB30" i="3" s="1"/>
  <c r="BD26" i="3"/>
  <c r="EB26" i="3" s="1"/>
  <c r="BD22" i="3"/>
  <c r="BD14" i="3"/>
  <c r="FZ4" i="3"/>
  <c r="GR4" i="3"/>
  <c r="DU18" i="3"/>
  <c r="DS20" i="3"/>
  <c r="DT19" i="3"/>
  <c r="DV17" i="3"/>
  <c r="DW16" i="3"/>
  <c r="DX15" i="3"/>
  <c r="IB20" i="3"/>
  <c r="A22" i="3"/>
  <c r="HF21" i="3"/>
  <c r="HJ21" i="3"/>
  <c r="HQ129" i="3" l="1"/>
  <c r="IL129" i="3" s="1"/>
  <c r="HQ130" i="3"/>
  <c r="IL130" i="3" s="1"/>
  <c r="HQ131" i="3"/>
  <c r="IL131" i="3" s="1"/>
  <c r="HQ134" i="3"/>
  <c r="IL134" i="3" s="1"/>
  <c r="P6" i="2"/>
  <c r="O5" i="2"/>
  <c r="ED129" i="3"/>
  <c r="ED130" i="3"/>
  <c r="ED133" i="3"/>
  <c r="ED134" i="3"/>
  <c r="ED131" i="3"/>
  <c r="ED132" i="3"/>
  <c r="FL93" i="3"/>
  <c r="FL130" i="3"/>
  <c r="FL133" i="3"/>
  <c r="FL128" i="3"/>
  <c r="FL129" i="3"/>
  <c r="FL131" i="3"/>
  <c r="FL134" i="3"/>
  <c r="FL135" i="3"/>
  <c r="GS93" i="3"/>
  <c r="GS132" i="3"/>
  <c r="GS133" i="3"/>
  <c r="GS131" i="3"/>
  <c r="GS130" i="3"/>
  <c r="GS135" i="3"/>
  <c r="HR134" i="3"/>
  <c r="IM134" i="3" s="1"/>
  <c r="HR132" i="3"/>
  <c r="IM132" i="3" s="1"/>
  <c r="HR131" i="3"/>
  <c r="IM131" i="3" s="1"/>
  <c r="HR130" i="3"/>
  <c r="IM130" i="3" s="1"/>
  <c r="HR128" i="3"/>
  <c r="IM128" i="3" s="1"/>
  <c r="HR129" i="3"/>
  <c r="IM129" i="3" s="1"/>
  <c r="HR135" i="3"/>
  <c r="IM135" i="3" s="1"/>
  <c r="FL132" i="3"/>
  <c r="BE135" i="3"/>
  <c r="EC135" i="3" s="1"/>
  <c r="BE132" i="3"/>
  <c r="BE128" i="3"/>
  <c r="EC128" i="3" s="1"/>
  <c r="BE130" i="3"/>
  <c r="BE131" i="3"/>
  <c r="BE134" i="3"/>
  <c r="BE129" i="3"/>
  <c r="ET93" i="3"/>
  <c r="ET129" i="3"/>
  <c r="ET133" i="3"/>
  <c r="ET130" i="3"/>
  <c r="ET128" i="3"/>
  <c r="ET135" i="3"/>
  <c r="ET131" i="3"/>
  <c r="ET134" i="3"/>
  <c r="ET132" i="3"/>
  <c r="GB93" i="3"/>
  <c r="GB133" i="3"/>
  <c r="GB130" i="3"/>
  <c r="GB128" i="3"/>
  <c r="GB129" i="3"/>
  <c r="GB134" i="3"/>
  <c r="HR93" i="3"/>
  <c r="IM93" i="3" s="1"/>
  <c r="HR111" i="3"/>
  <c r="IM111" i="3" s="1"/>
  <c r="BE93" i="3"/>
  <c r="EC93" i="3" s="1"/>
  <c r="BE118" i="3"/>
  <c r="BE86" i="3"/>
  <c r="BE119" i="3"/>
  <c r="EC119" i="3" s="1"/>
  <c r="HR125" i="3"/>
  <c r="IM125" i="3" s="1"/>
  <c r="HR123" i="3"/>
  <c r="IM123" i="3" s="1"/>
  <c r="HR124" i="3"/>
  <c r="IM124" i="3" s="1"/>
  <c r="HR126" i="3"/>
  <c r="IM126" i="3" s="1"/>
  <c r="HR118" i="3"/>
  <c r="IM118" i="3" s="1"/>
  <c r="HR86" i="3"/>
  <c r="IM86" i="3" s="1"/>
  <c r="HR119" i="3"/>
  <c r="IM119" i="3" s="1"/>
  <c r="ED118" i="3"/>
  <c r="ED86" i="3"/>
  <c r="GB118" i="3"/>
  <c r="GB86" i="3"/>
  <c r="FL86" i="3"/>
  <c r="FL119" i="3"/>
  <c r="FL118" i="3"/>
  <c r="GS119" i="3"/>
  <c r="GS86" i="3"/>
  <c r="EB119" i="3"/>
  <c r="ET118" i="3"/>
  <c r="ET119" i="3"/>
  <c r="IE21" i="3"/>
  <c r="IL73" i="3"/>
  <c r="FL206" i="3"/>
  <c r="FL175" i="3"/>
  <c r="FL200" i="3"/>
  <c r="FL123" i="3"/>
  <c r="FL126" i="3"/>
  <c r="FL144" i="3"/>
  <c r="FL145" i="3"/>
  <c r="FL141" i="3"/>
  <c r="FL149" i="3"/>
  <c r="FL125" i="3"/>
  <c r="FL148" i="3"/>
  <c r="FL121" i="3"/>
  <c r="FL122" i="3"/>
  <c r="FL127" i="3"/>
  <c r="FL147" i="3"/>
  <c r="FL137" i="3"/>
  <c r="FL142" i="3"/>
  <c r="FL138" i="3"/>
  <c r="FL151" i="3"/>
  <c r="FL146" i="3"/>
  <c r="FL153" i="3"/>
  <c r="FL156" i="3"/>
  <c r="FL159" i="3"/>
  <c r="FL163" i="3"/>
  <c r="FL143" i="3"/>
  <c r="FL166" i="3"/>
  <c r="FL160" i="3"/>
  <c r="FL169" i="3"/>
  <c r="FL140" i="3"/>
  <c r="FL136" i="3"/>
  <c r="FL157" i="3"/>
  <c r="FL152" i="3"/>
  <c r="FL158" i="3"/>
  <c r="FL155" i="3"/>
  <c r="FL165" i="3"/>
  <c r="FL139" i="3"/>
  <c r="FL162" i="3"/>
  <c r="FL184" i="3"/>
  <c r="FL174" i="3"/>
  <c r="FL179" i="3"/>
  <c r="FL181" i="3"/>
  <c r="FL187" i="3"/>
  <c r="FL194" i="3"/>
  <c r="FL150" i="3"/>
  <c r="FL170" i="3"/>
  <c r="FL161" i="3"/>
  <c r="FL177" i="3"/>
  <c r="FL167" i="3"/>
  <c r="FL185" i="3"/>
  <c r="FL186" i="3"/>
  <c r="FL182" i="3"/>
  <c r="FL180" i="3"/>
  <c r="FL124" i="3"/>
  <c r="FL168" i="3"/>
  <c r="FL195" i="3"/>
  <c r="FL171" i="3"/>
  <c r="FL172" i="3"/>
  <c r="FL178" i="3"/>
  <c r="FL192" i="3"/>
  <c r="FL189" i="3"/>
  <c r="FL203" i="3"/>
  <c r="FL197" i="3"/>
  <c r="FL229" i="3"/>
  <c r="FL226" i="3"/>
  <c r="FL190" i="3"/>
  <c r="FL217" i="3"/>
  <c r="FL215" i="3"/>
  <c r="FL225" i="3"/>
  <c r="FL205" i="3"/>
  <c r="FL193" i="3"/>
  <c r="FL228" i="3"/>
  <c r="FL230" i="3"/>
  <c r="FL224" i="3"/>
  <c r="FL188" i="3"/>
  <c r="FL211" i="3"/>
  <c r="FL223" i="3"/>
  <c r="FL164" i="3"/>
  <c r="FL198" i="3"/>
  <c r="FL199" i="3"/>
  <c r="FL201" i="3"/>
  <c r="FL218" i="3"/>
  <c r="FL222" i="3"/>
  <c r="FL173" i="3"/>
  <c r="FL221" i="3"/>
  <c r="FL220" i="3"/>
  <c r="FL154" i="3"/>
  <c r="FL202" i="3"/>
  <c r="FL227" i="3"/>
  <c r="FL216" i="3"/>
  <c r="FL213" i="3"/>
  <c r="FL183" i="3"/>
  <c r="FL210" i="3"/>
  <c r="FL176" i="3"/>
  <c r="FL212" i="3"/>
  <c r="FL219" i="3"/>
  <c r="FL209" i="3"/>
  <c r="FL208" i="3"/>
  <c r="FL204" i="3"/>
  <c r="FL207" i="3"/>
  <c r="FL231" i="3"/>
  <c r="FL196" i="3"/>
  <c r="FL191" i="3"/>
  <c r="FL214" i="3"/>
  <c r="ED172" i="3"/>
  <c r="ED126" i="3"/>
  <c r="ED127" i="3"/>
  <c r="ED144" i="3"/>
  <c r="ED195" i="3"/>
  <c r="ED186" i="3"/>
  <c r="ED201" i="3"/>
  <c r="ED151" i="3"/>
  <c r="ED143" i="3"/>
  <c r="ED212" i="3"/>
  <c r="ED121" i="3"/>
  <c r="ED122" i="3"/>
  <c r="ED149" i="3"/>
  <c r="ED139" i="3"/>
  <c r="ED146" i="3"/>
  <c r="ED150" i="3"/>
  <c r="ED124" i="3"/>
  <c r="ED137" i="3"/>
  <c r="ED189" i="3"/>
  <c r="ED152" i="3"/>
  <c r="ED142" i="3"/>
  <c r="ED161" i="3"/>
  <c r="ED167" i="3"/>
  <c r="ED148" i="3"/>
  <c r="ED140" i="3"/>
  <c r="ED138" i="3"/>
  <c r="ED153" i="3"/>
  <c r="ED141" i="3"/>
  <c r="ED136" i="3"/>
  <c r="ED162" i="3"/>
  <c r="ED159" i="3"/>
  <c r="ED147" i="3"/>
  <c r="ED163" i="3"/>
  <c r="ED123" i="3"/>
  <c r="ED160" i="3"/>
  <c r="ED158" i="3"/>
  <c r="ED165" i="3"/>
  <c r="ED155" i="3"/>
  <c r="ED166" i="3"/>
  <c r="ED145" i="3"/>
  <c r="ED174" i="3"/>
  <c r="ED169" i="3"/>
  <c r="ED183" i="3"/>
  <c r="ED227" i="3"/>
  <c r="ED156" i="3"/>
  <c r="ED177" i="3"/>
  <c r="ED188" i="3"/>
  <c r="ED191" i="3"/>
  <c r="ED173" i="3"/>
  <c r="ED176" i="3"/>
  <c r="ED179" i="3"/>
  <c r="ED180" i="3"/>
  <c r="ED199" i="3"/>
  <c r="ED170" i="3"/>
  <c r="ED184" i="3"/>
  <c r="ED202" i="3"/>
  <c r="ED205" i="3"/>
  <c r="ED171" i="3"/>
  <c r="ED230" i="3"/>
  <c r="ED154" i="3"/>
  <c r="ED157" i="3"/>
  <c r="ED164" i="3"/>
  <c r="ED190" i="3"/>
  <c r="ED194" i="3"/>
  <c r="ED175" i="3"/>
  <c r="ED192" i="3"/>
  <c r="ED216" i="3"/>
  <c r="ED168" i="3"/>
  <c r="ED178" i="3"/>
  <c r="ED185" i="3"/>
  <c r="ED196" i="3"/>
  <c r="ED187" i="3"/>
  <c r="ED197" i="3"/>
  <c r="ED208" i="3"/>
  <c r="ED125" i="3"/>
  <c r="ED203" i="3"/>
  <c r="ED182" i="3"/>
  <c r="ED181" i="3"/>
  <c r="ED193" i="3"/>
  <c r="ED228" i="3"/>
  <c r="ED206" i="3"/>
  <c r="ED217" i="3"/>
  <c r="ED222" i="3"/>
  <c r="ED225" i="3"/>
  <c r="ED221" i="3"/>
  <c r="ED220" i="3"/>
  <c r="ED219" i="3"/>
  <c r="ED224" i="3"/>
  <c r="ED210" i="3"/>
  <c r="ED214" i="3"/>
  <c r="ED213" i="3"/>
  <c r="ED231" i="3"/>
  <c r="ED209" i="3"/>
  <c r="ED204" i="3"/>
  <c r="ED226" i="3"/>
  <c r="ED229" i="3"/>
  <c r="ED223" i="3"/>
  <c r="ED198" i="3"/>
  <c r="ED211" i="3"/>
  <c r="ED207" i="3"/>
  <c r="ED218" i="3"/>
  <c r="ED200" i="3"/>
  <c r="ED215" i="3"/>
  <c r="GS214" i="3"/>
  <c r="GS127" i="3"/>
  <c r="GS142" i="3"/>
  <c r="GS124" i="3"/>
  <c r="GS183" i="3"/>
  <c r="GS143" i="3"/>
  <c r="GS122" i="3"/>
  <c r="GS136" i="3"/>
  <c r="GS169" i="3"/>
  <c r="GS145" i="3"/>
  <c r="GS209" i="3"/>
  <c r="GS138" i="3"/>
  <c r="GS125" i="3"/>
  <c r="GS144" i="3"/>
  <c r="GS162" i="3"/>
  <c r="GS165" i="3"/>
  <c r="GS158" i="3"/>
  <c r="GS184" i="3"/>
  <c r="GS150" i="3"/>
  <c r="GS173" i="3"/>
  <c r="GS126" i="3"/>
  <c r="GS146" i="3"/>
  <c r="GS157" i="3"/>
  <c r="GS154" i="3"/>
  <c r="GS160" i="3"/>
  <c r="GS172" i="3"/>
  <c r="GS155" i="3"/>
  <c r="GS123" i="3"/>
  <c r="GS139" i="3"/>
  <c r="GS147" i="3"/>
  <c r="GS137" i="3"/>
  <c r="GS148" i="3"/>
  <c r="GS140" i="3"/>
  <c r="GS141" i="3"/>
  <c r="GS149" i="3"/>
  <c r="GS153" i="3"/>
  <c r="GS156" i="3"/>
  <c r="GS176" i="3"/>
  <c r="GS167" i="3"/>
  <c r="GS166" i="3"/>
  <c r="GS186" i="3"/>
  <c r="GS180" i="3"/>
  <c r="GS151" i="3"/>
  <c r="GS159" i="3"/>
  <c r="GS179" i="3"/>
  <c r="GS121" i="3"/>
  <c r="GS181" i="3"/>
  <c r="GS200" i="3"/>
  <c r="GS152" i="3"/>
  <c r="GS168" i="3"/>
  <c r="GS187" i="3"/>
  <c r="GS192" i="3"/>
  <c r="GS170" i="3"/>
  <c r="GS174" i="3"/>
  <c r="GS163" i="3"/>
  <c r="GS177" i="3"/>
  <c r="GS215" i="3"/>
  <c r="GS195" i="3"/>
  <c r="GS203" i="3"/>
  <c r="GS196" i="3"/>
  <c r="GS208" i="3"/>
  <c r="GS202" i="3"/>
  <c r="GS199" i="3"/>
  <c r="GS197" i="3"/>
  <c r="GS216" i="3"/>
  <c r="GS217" i="3"/>
  <c r="GS231" i="3"/>
  <c r="GS185" i="3"/>
  <c r="GS227" i="3"/>
  <c r="GS226" i="3"/>
  <c r="GS164" i="3"/>
  <c r="GS225" i="3"/>
  <c r="GS178" i="3"/>
  <c r="GS175" i="3"/>
  <c r="GS189" i="3"/>
  <c r="GS190" i="3"/>
  <c r="GS210" i="3"/>
  <c r="GS194" i="3"/>
  <c r="GS188" i="3"/>
  <c r="GS219" i="3"/>
  <c r="GS204" i="3"/>
  <c r="GS182" i="3"/>
  <c r="GS205" i="3"/>
  <c r="GS221" i="3"/>
  <c r="GS218" i="3"/>
  <c r="GS211" i="3"/>
  <c r="GS212" i="3"/>
  <c r="GS193" i="3"/>
  <c r="GS223" i="3"/>
  <c r="GS213" i="3"/>
  <c r="GS207" i="3"/>
  <c r="GS224" i="3"/>
  <c r="GS220" i="3"/>
  <c r="GS201" i="3"/>
  <c r="GS198" i="3"/>
  <c r="GS191" i="3"/>
  <c r="GS206" i="3"/>
  <c r="GS222" i="3"/>
  <c r="GS228" i="3"/>
  <c r="GS230" i="3"/>
  <c r="GS171" i="3"/>
  <c r="GS229" i="3"/>
  <c r="GS161" i="3"/>
  <c r="ET149" i="3"/>
  <c r="ET186" i="3"/>
  <c r="ET194" i="3"/>
  <c r="ET123" i="3"/>
  <c r="ET144" i="3"/>
  <c r="ET214" i="3"/>
  <c r="ET165" i="3"/>
  <c r="ET141" i="3"/>
  <c r="ET122" i="3"/>
  <c r="ET224" i="3"/>
  <c r="ET147" i="3"/>
  <c r="ET227" i="3"/>
  <c r="ET201" i="3"/>
  <c r="ET212" i="3"/>
  <c r="ET148" i="3"/>
  <c r="ET124" i="3"/>
  <c r="ET126" i="3"/>
  <c r="ET164" i="3"/>
  <c r="ET136" i="3"/>
  <c r="ET127" i="3"/>
  <c r="ET138" i="3"/>
  <c r="ET153" i="3"/>
  <c r="ET125" i="3"/>
  <c r="ET152" i="3"/>
  <c r="ET161" i="3"/>
  <c r="ET157" i="3"/>
  <c r="ET195" i="3"/>
  <c r="ET151" i="3"/>
  <c r="ET142" i="3"/>
  <c r="ET163" i="3"/>
  <c r="ET160" i="3"/>
  <c r="ET145" i="3"/>
  <c r="ET146" i="3"/>
  <c r="ET167" i="3"/>
  <c r="ET121" i="3"/>
  <c r="ET143" i="3"/>
  <c r="ET155" i="3"/>
  <c r="ET168" i="3"/>
  <c r="ET172" i="3"/>
  <c r="ET140" i="3"/>
  <c r="ET171" i="3"/>
  <c r="ET178" i="3"/>
  <c r="ET154" i="3"/>
  <c r="ET156" i="3"/>
  <c r="ET176" i="3"/>
  <c r="ET170" i="3"/>
  <c r="ET192" i="3"/>
  <c r="ET159" i="3"/>
  <c r="ET150" i="3"/>
  <c r="ET187" i="3"/>
  <c r="ET181" i="3"/>
  <c r="ET198" i="3"/>
  <c r="ET158" i="3"/>
  <c r="ET162" i="3"/>
  <c r="ET175" i="3"/>
  <c r="ET188" i="3"/>
  <c r="ET177" i="3"/>
  <c r="ET179" i="3"/>
  <c r="ET174" i="3"/>
  <c r="ET169" i="3"/>
  <c r="ET196" i="3"/>
  <c r="ET184" i="3"/>
  <c r="ET199" i="3"/>
  <c r="ET137" i="3"/>
  <c r="ET180" i="3"/>
  <c r="ET204" i="3"/>
  <c r="ET191" i="3"/>
  <c r="ET203" i="3"/>
  <c r="ET207" i="3"/>
  <c r="ET222" i="3"/>
  <c r="ET183" i="3"/>
  <c r="ET231" i="3"/>
  <c r="ET206" i="3"/>
  <c r="ET139" i="3"/>
  <c r="ET190" i="3"/>
  <c r="ET205" i="3"/>
  <c r="ET197" i="3"/>
  <c r="ET200" i="3"/>
  <c r="ET218" i="3"/>
  <c r="ET189" i="3"/>
  <c r="ET221" i="3"/>
  <c r="ET225" i="3"/>
  <c r="ET173" i="3"/>
  <c r="ET166" i="3"/>
  <c r="ET223" i="3"/>
  <c r="ET229" i="3"/>
  <c r="ET215" i="3"/>
  <c r="ET226" i="3"/>
  <c r="ET220" i="3"/>
  <c r="ET228" i="3"/>
  <c r="ET230" i="3"/>
  <c r="ET208" i="3"/>
  <c r="ET209" i="3"/>
  <c r="ET193" i="3"/>
  <c r="ET213" i="3"/>
  <c r="ET182" i="3"/>
  <c r="ET219" i="3"/>
  <c r="ET216" i="3"/>
  <c r="ET210" i="3"/>
  <c r="ET185" i="3"/>
  <c r="ET202" i="3"/>
  <c r="ET211" i="3"/>
  <c r="ET217" i="3"/>
  <c r="GB189" i="3"/>
  <c r="GB170" i="3"/>
  <c r="GB140" i="3"/>
  <c r="GB126" i="3"/>
  <c r="GB149" i="3"/>
  <c r="GB141" i="3"/>
  <c r="GB121" i="3"/>
  <c r="GB127" i="3"/>
  <c r="GB124" i="3"/>
  <c r="GB206" i="3"/>
  <c r="GB147" i="3"/>
  <c r="GB139" i="3"/>
  <c r="GB164" i="3"/>
  <c r="GB151" i="3"/>
  <c r="GB166" i="3"/>
  <c r="GB123" i="3"/>
  <c r="GB138" i="3"/>
  <c r="GB144" i="3"/>
  <c r="GB159" i="3"/>
  <c r="GB162" i="3"/>
  <c r="GB152" i="3"/>
  <c r="GB158" i="3"/>
  <c r="GB172" i="3"/>
  <c r="GB157" i="3"/>
  <c r="GB155" i="3"/>
  <c r="GB165" i="3"/>
  <c r="GB167" i="3"/>
  <c r="GB176" i="3"/>
  <c r="GB142" i="3"/>
  <c r="GB153" i="3"/>
  <c r="GB145" i="3"/>
  <c r="GB137" i="3"/>
  <c r="GB154" i="3"/>
  <c r="GB175" i="3"/>
  <c r="GB171" i="3"/>
  <c r="GB187" i="3"/>
  <c r="GB194" i="3"/>
  <c r="GB143" i="3"/>
  <c r="GB136" i="3"/>
  <c r="GB156" i="3"/>
  <c r="GB179" i="3"/>
  <c r="GB196" i="3"/>
  <c r="GB125" i="3"/>
  <c r="GB160" i="3"/>
  <c r="GB173" i="3"/>
  <c r="GB161" i="3"/>
  <c r="GB178" i="3"/>
  <c r="GB199" i="3"/>
  <c r="GB148" i="3"/>
  <c r="GB168" i="3"/>
  <c r="GB190" i="3"/>
  <c r="GB180" i="3"/>
  <c r="GB122" i="3"/>
  <c r="GB163" i="3"/>
  <c r="GB169" i="3"/>
  <c r="GB177" i="3"/>
  <c r="GB183" i="3"/>
  <c r="GB150" i="3"/>
  <c r="GB188" i="3"/>
  <c r="GB174" i="3"/>
  <c r="GB182" i="3"/>
  <c r="GB201" i="3"/>
  <c r="GB185" i="3"/>
  <c r="GB203" i="3"/>
  <c r="GB198" i="3"/>
  <c r="GB204" i="3"/>
  <c r="GB221" i="3"/>
  <c r="GB184" i="3"/>
  <c r="GB186" i="3"/>
  <c r="GB200" i="3"/>
  <c r="GB211" i="3"/>
  <c r="GB216" i="3"/>
  <c r="GB212" i="3"/>
  <c r="GB146" i="3"/>
  <c r="GB205" i="3"/>
  <c r="GB181" i="3"/>
  <c r="GB191" i="3"/>
  <c r="GB195" i="3"/>
  <c r="GB197" i="3"/>
  <c r="GB228" i="3"/>
  <c r="GB192" i="3"/>
  <c r="GB202" i="3"/>
  <c r="GB217" i="3"/>
  <c r="GB208" i="3"/>
  <c r="GB224" i="3"/>
  <c r="GB222" i="3"/>
  <c r="GB210" i="3"/>
  <c r="GB213" i="3"/>
  <c r="GB223" i="3"/>
  <c r="GB193" i="3"/>
  <c r="GB226" i="3"/>
  <c r="GB214" i="3"/>
  <c r="GB227" i="3"/>
  <c r="GB218" i="3"/>
  <c r="GB225" i="3"/>
  <c r="GB231" i="3"/>
  <c r="GB220" i="3"/>
  <c r="GB219" i="3"/>
  <c r="GB215" i="3"/>
  <c r="GB230" i="3"/>
  <c r="GB209" i="3"/>
  <c r="GB229" i="3"/>
  <c r="GB207" i="3"/>
  <c r="HH22" i="3"/>
  <c r="IC22" i="3" s="1"/>
  <c r="HS11" i="3"/>
  <c r="HS34" i="3" s="1"/>
  <c r="IN34" i="3" s="1"/>
  <c r="HR85" i="3"/>
  <c r="IM85" i="3" s="1"/>
  <c r="HR91" i="3"/>
  <c r="IM91" i="3" s="1"/>
  <c r="HR88" i="3"/>
  <c r="IM88" i="3" s="1"/>
  <c r="HR90" i="3"/>
  <c r="IM90" i="3" s="1"/>
  <c r="HR92" i="3"/>
  <c r="IM92" i="3" s="1"/>
  <c r="HR114" i="3"/>
  <c r="IM114" i="3" s="1"/>
  <c r="HR112" i="3"/>
  <c r="IM112" i="3" s="1"/>
  <c r="HR115" i="3"/>
  <c r="IM115" i="3" s="1"/>
  <c r="HR116" i="3"/>
  <c r="IM116" i="3" s="1"/>
  <c r="HR56" i="3"/>
  <c r="IM56" i="3" s="1"/>
  <c r="HR97" i="3"/>
  <c r="IM97" i="3" s="1"/>
  <c r="HR95" i="3"/>
  <c r="IM95" i="3" s="1"/>
  <c r="HR96" i="3"/>
  <c r="IM96" i="3" s="1"/>
  <c r="HR64" i="3"/>
  <c r="IM64" i="3" s="1"/>
  <c r="HR105" i="3"/>
  <c r="IM105" i="3" s="1"/>
  <c r="HR12" i="3"/>
  <c r="IM12" i="3" s="1"/>
  <c r="HR16" i="3"/>
  <c r="IM16" i="3" s="1"/>
  <c r="HR24" i="3"/>
  <c r="IM24" i="3" s="1"/>
  <c r="HR32" i="3"/>
  <c r="IM32" i="3" s="1"/>
  <c r="HR44" i="3"/>
  <c r="IM44" i="3" s="1"/>
  <c r="HR54" i="3"/>
  <c r="IM54" i="3" s="1"/>
  <c r="HR19" i="3"/>
  <c r="IM19" i="3" s="1"/>
  <c r="HR67" i="3"/>
  <c r="IM67" i="3" s="1"/>
  <c r="HR21" i="3"/>
  <c r="IM21" i="3" s="1"/>
  <c r="HR45" i="3"/>
  <c r="IM45" i="3" s="1"/>
  <c r="HR47" i="3"/>
  <c r="IM47" i="3" s="1"/>
  <c r="HR74" i="3"/>
  <c r="IM74" i="3" s="1"/>
  <c r="HR17" i="3"/>
  <c r="IM17" i="3" s="1"/>
  <c r="HR33" i="3"/>
  <c r="IM33" i="3" s="1"/>
  <c r="HR49" i="3"/>
  <c r="IM49" i="3" s="1"/>
  <c r="HR62" i="3"/>
  <c r="IM62" i="3" s="1"/>
  <c r="HR81" i="3"/>
  <c r="IM81" i="3" s="1"/>
  <c r="HR15" i="3"/>
  <c r="IM15" i="3" s="1"/>
  <c r="HR26" i="3"/>
  <c r="IM26" i="3" s="1"/>
  <c r="HR73" i="3"/>
  <c r="HR43" i="3"/>
  <c r="IM43" i="3" s="1"/>
  <c r="HR94" i="3"/>
  <c r="IM94" i="3" s="1"/>
  <c r="HR78" i="3"/>
  <c r="IM78" i="3" s="1"/>
  <c r="HR84" i="3"/>
  <c r="IM84" i="3" s="1"/>
  <c r="HR18" i="3"/>
  <c r="IM18" i="3" s="1"/>
  <c r="HR66" i="3"/>
  <c r="IM66" i="3" s="1"/>
  <c r="HR107" i="3"/>
  <c r="IM107" i="3" s="1"/>
  <c r="HR109" i="3"/>
  <c r="IM109" i="3" s="1"/>
  <c r="HR20" i="3"/>
  <c r="IM20" i="3" s="1"/>
  <c r="HR38" i="3"/>
  <c r="IM38" i="3" s="1"/>
  <c r="HR48" i="3"/>
  <c r="IM48" i="3" s="1"/>
  <c r="HR59" i="3"/>
  <c r="IM59" i="3" s="1"/>
  <c r="HR23" i="3"/>
  <c r="IM23" i="3" s="1"/>
  <c r="HR13" i="3"/>
  <c r="IM13" i="3" s="1"/>
  <c r="HR29" i="3"/>
  <c r="IM29" i="3" s="1"/>
  <c r="HR55" i="3"/>
  <c r="IM55" i="3" s="1"/>
  <c r="HR25" i="3"/>
  <c r="IM25" i="3" s="1"/>
  <c r="HR39" i="3"/>
  <c r="IM39" i="3" s="1"/>
  <c r="HR68" i="3"/>
  <c r="IM68" i="3" s="1"/>
  <c r="HR75" i="3"/>
  <c r="IM75" i="3" s="1"/>
  <c r="HR31" i="3"/>
  <c r="IM31" i="3" s="1"/>
  <c r="HR14" i="3"/>
  <c r="IM14" i="3" s="1"/>
  <c r="HR22" i="3"/>
  <c r="IM22" i="3" s="1"/>
  <c r="HR30" i="3"/>
  <c r="IM30" i="3" s="1"/>
  <c r="HR37" i="3"/>
  <c r="IM37" i="3" s="1"/>
  <c r="HR58" i="3"/>
  <c r="IM58" i="3" s="1"/>
  <c r="HR77" i="3"/>
  <c r="IM77" i="3" s="1"/>
  <c r="HR27" i="3"/>
  <c r="IM27" i="3" s="1"/>
  <c r="HR53" i="3"/>
  <c r="IM53" i="3" s="1"/>
  <c r="HR28" i="3"/>
  <c r="IM28" i="3" s="1"/>
  <c r="HR36" i="3"/>
  <c r="IM36" i="3" s="1"/>
  <c r="HR103" i="3"/>
  <c r="IM103" i="3" s="1"/>
  <c r="HR110" i="3"/>
  <c r="IM110" i="3" s="1"/>
  <c r="HR42" i="3"/>
  <c r="IM42" i="3" s="1"/>
  <c r="HR50" i="3"/>
  <c r="IM50" i="3" s="1"/>
  <c r="HR63" i="3"/>
  <c r="IM63" i="3" s="1"/>
  <c r="HR82" i="3"/>
  <c r="IM82" i="3" s="1"/>
  <c r="HR104" i="3"/>
  <c r="IM104" i="3" s="1"/>
  <c r="HR89" i="3"/>
  <c r="IM89" i="3" s="1"/>
  <c r="HR83" i="3"/>
  <c r="IM83" i="3" s="1"/>
  <c r="HR108" i="3"/>
  <c r="IM108" i="3" s="1"/>
  <c r="HR46" i="3"/>
  <c r="IM46" i="3" s="1"/>
  <c r="HR57" i="3"/>
  <c r="IM57" i="3" s="1"/>
  <c r="HR69" i="3"/>
  <c r="IM69" i="3" s="1"/>
  <c r="HR76" i="3"/>
  <c r="IM76" i="3" s="1"/>
  <c r="BE96" i="3"/>
  <c r="BE95" i="3"/>
  <c r="BE114" i="3"/>
  <c r="EC112" i="3"/>
  <c r="BE116" i="3"/>
  <c r="BE113" i="3"/>
  <c r="BE115" i="3"/>
  <c r="A78" i="20"/>
  <c r="AM78" i="20" s="1"/>
  <c r="BH78" i="20" s="1"/>
  <c r="AE77" i="20"/>
  <c r="AJ77" i="20"/>
  <c r="BE42" i="3"/>
  <c r="EC42" i="3" s="1"/>
  <c r="BE104" i="3"/>
  <c r="BE106" i="3"/>
  <c r="EC108" i="3"/>
  <c r="BE49" i="3"/>
  <c r="BE77" i="3"/>
  <c r="EC77" i="3" s="1"/>
  <c r="BE66" i="3"/>
  <c r="EC66" i="3" s="1"/>
  <c r="BE103" i="3"/>
  <c r="BE105" i="3"/>
  <c r="EC107" i="3"/>
  <c r="BE89" i="3"/>
  <c r="BE91" i="3"/>
  <c r="BE88" i="3"/>
  <c r="BE90" i="3"/>
  <c r="BE92" i="3"/>
  <c r="BE94" i="3"/>
  <c r="FK3" i="3"/>
  <c r="BE18" i="3"/>
  <c r="EC18" i="3" s="1"/>
  <c r="BE78" i="3"/>
  <c r="EC78" i="3" s="1"/>
  <c r="BE76" i="3"/>
  <c r="EC76" i="3" s="1"/>
  <c r="BE20" i="3"/>
  <c r="EC20" i="3" s="1"/>
  <c r="BE19" i="3"/>
  <c r="EC19" i="3" s="1"/>
  <c r="ET84" i="3"/>
  <c r="EA3" i="3"/>
  <c r="BE84" i="3"/>
  <c r="EC84" i="3" s="1"/>
  <c r="BE85" i="3"/>
  <c r="BE51" i="3"/>
  <c r="FM9" i="3"/>
  <c r="FM34" i="3" s="1"/>
  <c r="FL100" i="3"/>
  <c r="FL66" i="3"/>
  <c r="FL69" i="3"/>
  <c r="FL82" i="3"/>
  <c r="FL116" i="3"/>
  <c r="FL120" i="3"/>
  <c r="FL56" i="3"/>
  <c r="FL18" i="3"/>
  <c r="FL91" i="3"/>
  <c r="FL89" i="3"/>
  <c r="FL47" i="3"/>
  <c r="FL114" i="3"/>
  <c r="FL17" i="3"/>
  <c r="FL105" i="3"/>
  <c r="FL109" i="3"/>
  <c r="FL92" i="3"/>
  <c r="FL54" i="3"/>
  <c r="FL37" i="3"/>
  <c r="FL68" i="3"/>
  <c r="FL70" i="3"/>
  <c r="FL107" i="3"/>
  <c r="FL73" i="3"/>
  <c r="FL77" i="3"/>
  <c r="FL90" i="3"/>
  <c r="FL81" i="3"/>
  <c r="FL35" i="3"/>
  <c r="FL22" i="3"/>
  <c r="FL102" i="3"/>
  <c r="FL104" i="3"/>
  <c r="FL76" i="3"/>
  <c r="FL51" i="3"/>
  <c r="FL46" i="3"/>
  <c r="FL83" i="3"/>
  <c r="FL113" i="3"/>
  <c r="FL71" i="3"/>
  <c r="FL108" i="3"/>
  <c r="FL36" i="3"/>
  <c r="FL74" i="3"/>
  <c r="FL111" i="3"/>
  <c r="FL115" i="3"/>
  <c r="FL14" i="3"/>
  <c r="FL94" i="3"/>
  <c r="FL49" i="3"/>
  <c r="FL78" i="3"/>
  <c r="FL80" i="3"/>
  <c r="FL55" i="3"/>
  <c r="FL63" i="3"/>
  <c r="FL87" i="3"/>
  <c r="FL106" i="3"/>
  <c r="FL65" i="3"/>
  <c r="FL110" i="3"/>
  <c r="FL112" i="3"/>
  <c r="FL48" i="3"/>
  <c r="FL52" i="3"/>
  <c r="FL27" i="3"/>
  <c r="FL117" i="3"/>
  <c r="FL64" i="3"/>
  <c r="FL99" i="3"/>
  <c r="FL103" i="3"/>
  <c r="FL13" i="3"/>
  <c r="FL101" i="3"/>
  <c r="FL88" i="3"/>
  <c r="FL67" i="3"/>
  <c r="GC9" i="3"/>
  <c r="GB79" i="3"/>
  <c r="GB106" i="3"/>
  <c r="GB77" i="3"/>
  <c r="GB105" i="3"/>
  <c r="GB113" i="3"/>
  <c r="GB72" i="3"/>
  <c r="GB100" i="3"/>
  <c r="GB103" i="3"/>
  <c r="GB36" i="3"/>
  <c r="GB39" i="3"/>
  <c r="GB89" i="3"/>
  <c r="GB107" i="3"/>
  <c r="GB12" i="3"/>
  <c r="GB117" i="3"/>
  <c r="GB70" i="3"/>
  <c r="GB101" i="3"/>
  <c r="GB99" i="3"/>
  <c r="GB114" i="3"/>
  <c r="GB102" i="3"/>
  <c r="GB71" i="3"/>
  <c r="GB82" i="3"/>
  <c r="GB108" i="3"/>
  <c r="GB68" i="3"/>
  <c r="GB41" i="3"/>
  <c r="GB109" i="3"/>
  <c r="GB75" i="3"/>
  <c r="GB111" i="3"/>
  <c r="GB43" i="3"/>
  <c r="GB44" i="3"/>
  <c r="GB112" i="3"/>
  <c r="GB81" i="3"/>
  <c r="GB94" i="3"/>
  <c r="GB104" i="3"/>
  <c r="GB110" i="3"/>
  <c r="GB73" i="3"/>
  <c r="GB92" i="3"/>
  <c r="GB78" i="3"/>
  <c r="GB45" i="3"/>
  <c r="GB49" i="3"/>
  <c r="GB87" i="3"/>
  <c r="GB66" i="3"/>
  <c r="GB15" i="3"/>
  <c r="GB76" i="3"/>
  <c r="GB120" i="3"/>
  <c r="GB80" i="3"/>
  <c r="GB51" i="3"/>
  <c r="GB67" i="3"/>
  <c r="GB59" i="3"/>
  <c r="GB18" i="3"/>
  <c r="GB46" i="3"/>
  <c r="GB60" i="3"/>
  <c r="GB48" i="3"/>
  <c r="GB65" i="3"/>
  <c r="GB74" i="3"/>
  <c r="ET53" i="3"/>
  <c r="ET66" i="3"/>
  <c r="ET51" i="3"/>
  <c r="ET48" i="3"/>
  <c r="ET88" i="3"/>
  <c r="ET81" i="3"/>
  <c r="ET117" i="3"/>
  <c r="ET103" i="3"/>
  <c r="ET57" i="3"/>
  <c r="ET74" i="3"/>
  <c r="ET59" i="3"/>
  <c r="ET56" i="3"/>
  <c r="ET92" i="3"/>
  <c r="ET90" i="3"/>
  <c r="ET75" i="3"/>
  <c r="ET107" i="3"/>
  <c r="ET16" i="3"/>
  <c r="ET60" i="3"/>
  <c r="ET100" i="3"/>
  <c r="ET89" i="3"/>
  <c r="ET79" i="3"/>
  <c r="ET94" i="3"/>
  <c r="ET73" i="3"/>
  <c r="ET111" i="3"/>
  <c r="ET13" i="3"/>
  <c r="ET22" i="3"/>
  <c r="ET20" i="3"/>
  <c r="ET76" i="3"/>
  <c r="ET104" i="3"/>
  <c r="ET12" i="3"/>
  <c r="ET83" i="3"/>
  <c r="ET115" i="3"/>
  <c r="ET25" i="3"/>
  <c r="ET38" i="3"/>
  <c r="ET28" i="3"/>
  <c r="ET108" i="3"/>
  <c r="ET101" i="3"/>
  <c r="EU9" i="3"/>
  <c r="EU34" i="3" s="1"/>
  <c r="ET102" i="3"/>
  <c r="ET87" i="3"/>
  <c r="ET41" i="3"/>
  <c r="ET42" i="3"/>
  <c r="ET23" i="3"/>
  <c r="ET32" i="3"/>
  <c r="ET71" i="3"/>
  <c r="ET112" i="3"/>
  <c r="ET105" i="3"/>
  <c r="ET65" i="3"/>
  <c r="ET106" i="3"/>
  <c r="ET91" i="3"/>
  <c r="ET45" i="3"/>
  <c r="ET46" i="3"/>
  <c r="ET31" i="3"/>
  <c r="ET40" i="3"/>
  <c r="ET69" i="3"/>
  <c r="ET116" i="3"/>
  <c r="ET109" i="3"/>
  <c r="ET110" i="3"/>
  <c r="ET49" i="3"/>
  <c r="ET62" i="3"/>
  <c r="ET39" i="3"/>
  <c r="ET44" i="3"/>
  <c r="ET120" i="3"/>
  <c r="ET113" i="3"/>
  <c r="ET82" i="3"/>
  <c r="ET114" i="3"/>
  <c r="ET99" i="3"/>
  <c r="ED110" i="3"/>
  <c r="ED105" i="3"/>
  <c r="ED65" i="3"/>
  <c r="ED88" i="3"/>
  <c r="ED111" i="3"/>
  <c r="ED79" i="3"/>
  <c r="ED47" i="3"/>
  <c r="ED46" i="3"/>
  <c r="ED53" i="3"/>
  <c r="ED106" i="3"/>
  <c r="ED74" i="3"/>
  <c r="ED101" i="3"/>
  <c r="ED120" i="3"/>
  <c r="ED35" i="3"/>
  <c r="ED49" i="3"/>
  <c r="ED102" i="3"/>
  <c r="ED70" i="3"/>
  <c r="ED116" i="3"/>
  <c r="ED103" i="3"/>
  <c r="ED71" i="3"/>
  <c r="ED89" i="3"/>
  <c r="ED72" i="3"/>
  <c r="ED99" i="3"/>
  <c r="ED67" i="3"/>
  <c r="ED33" i="3"/>
  <c r="ED94" i="3"/>
  <c r="ED68" i="3"/>
  <c r="ED14" i="3"/>
  <c r="EE9" i="3"/>
  <c r="EE34" i="3" s="1"/>
  <c r="ED90" i="3"/>
  <c r="ED117" i="3"/>
  <c r="ED104" i="3"/>
  <c r="ED91" i="3"/>
  <c r="ED55" i="3"/>
  <c r="ED113" i="3"/>
  <c r="ED100" i="3"/>
  <c r="ED87" i="3"/>
  <c r="ED16" i="3"/>
  <c r="ED54" i="3"/>
  <c r="ED17" i="3"/>
  <c r="ED114" i="3"/>
  <c r="ED82" i="3"/>
  <c r="ED109" i="3"/>
  <c r="ED92" i="3"/>
  <c r="ED115" i="3"/>
  <c r="ED51" i="3"/>
  <c r="GT9" i="3"/>
  <c r="GT34" i="3" s="1"/>
  <c r="GS28" i="3"/>
  <c r="GS49" i="3"/>
  <c r="GS67" i="3"/>
  <c r="GS70" i="3"/>
  <c r="GS78" i="3"/>
  <c r="GS52" i="3"/>
  <c r="GS51" i="3"/>
  <c r="GS44" i="3"/>
  <c r="GS56" i="3"/>
  <c r="GS21" i="3"/>
  <c r="GS120" i="3"/>
  <c r="GS64" i="3"/>
  <c r="GS57" i="3"/>
  <c r="GS66" i="3"/>
  <c r="GS47" i="3"/>
  <c r="GS30" i="3"/>
  <c r="GS69" i="3"/>
  <c r="GS16" i="3"/>
  <c r="GS43" i="3"/>
  <c r="GS42" i="3"/>
  <c r="GS63" i="3"/>
  <c r="GS102" i="3"/>
  <c r="GS100" i="3"/>
  <c r="GS45" i="3"/>
  <c r="GS101" i="3"/>
  <c r="GS75" i="3"/>
  <c r="GS87" i="3"/>
  <c r="GS81" i="3"/>
  <c r="GS99" i="3"/>
  <c r="GS72" i="3"/>
  <c r="GS77" i="3"/>
  <c r="GS79" i="3"/>
  <c r="GS94" i="3"/>
  <c r="GS76" i="3"/>
  <c r="GS80" i="3"/>
  <c r="GS116" i="3"/>
  <c r="GS65" i="3"/>
  <c r="GS117" i="3"/>
  <c r="GS15" i="3"/>
  <c r="GS108" i="3"/>
  <c r="GS90" i="3"/>
  <c r="GS111" i="3"/>
  <c r="GS110" i="3"/>
  <c r="GS33" i="3"/>
  <c r="GS114" i="3"/>
  <c r="GS37" i="3"/>
  <c r="GS103" i="3"/>
  <c r="GS104" i="3"/>
  <c r="GS106" i="3"/>
  <c r="GS109" i="3"/>
  <c r="GS13" i="3"/>
  <c r="GS27" i="3"/>
  <c r="GS115" i="3"/>
  <c r="GS105" i="3"/>
  <c r="GS50" i="3"/>
  <c r="GS107" i="3"/>
  <c r="GS74" i="3"/>
  <c r="GS73" i="3"/>
  <c r="GS83" i="3"/>
  <c r="GS68" i="3"/>
  <c r="GS62" i="3"/>
  <c r="GS71" i="3"/>
  <c r="BP44" i="2"/>
  <c r="BQ43" i="2"/>
  <c r="BR43" i="2" s="1"/>
  <c r="BP57" i="2"/>
  <c r="BQ56" i="2"/>
  <c r="BR56" i="2" s="1"/>
  <c r="DK11" i="3"/>
  <c r="CR11" i="3"/>
  <c r="BZ11" i="3"/>
  <c r="BF11" i="3"/>
  <c r="BF34" i="3" s="1"/>
  <c r="BE80" i="3"/>
  <c r="BE72" i="3"/>
  <c r="BE68" i="3"/>
  <c r="BE64" i="3"/>
  <c r="EC64" i="3" s="1"/>
  <c r="BE60" i="3"/>
  <c r="BE56" i="3"/>
  <c r="BE52" i="3"/>
  <c r="EC52" i="3" s="1"/>
  <c r="BE48" i="3"/>
  <c r="EC48" i="3" s="1"/>
  <c r="BE44" i="3"/>
  <c r="EC44" i="3" s="1"/>
  <c r="BE40" i="3"/>
  <c r="EC40" i="3" s="1"/>
  <c r="BE36" i="3"/>
  <c r="BE32" i="3"/>
  <c r="EC32" i="3" s="1"/>
  <c r="BE28" i="3"/>
  <c r="BE24" i="3"/>
  <c r="EC24" i="3" s="1"/>
  <c r="BE16" i="3"/>
  <c r="BE12" i="3"/>
  <c r="EC12" i="3" s="1"/>
  <c r="BE83" i="3"/>
  <c r="EC83" i="3" s="1"/>
  <c r="BE79" i="3"/>
  <c r="BE75" i="3"/>
  <c r="EC75" i="3" s="1"/>
  <c r="BE71" i="3"/>
  <c r="BE67" i="3"/>
  <c r="BE63" i="3"/>
  <c r="EC63" i="3" s="1"/>
  <c r="BE59" i="3"/>
  <c r="BE55" i="3"/>
  <c r="BE47" i="3"/>
  <c r="BE43" i="3"/>
  <c r="BE39" i="3"/>
  <c r="BE35" i="3"/>
  <c r="BE31" i="3"/>
  <c r="BE27" i="3"/>
  <c r="EC27" i="3" s="1"/>
  <c r="BE23" i="3"/>
  <c r="BE15" i="3"/>
  <c r="BE82" i="3"/>
  <c r="BE74" i="3"/>
  <c r="BE70" i="3"/>
  <c r="BE62" i="3"/>
  <c r="BE58" i="3"/>
  <c r="EC58" i="3" s="1"/>
  <c r="BE54" i="3"/>
  <c r="BE50" i="3"/>
  <c r="EC50" i="3" s="1"/>
  <c r="BE46" i="3"/>
  <c r="BE38" i="3"/>
  <c r="BE30" i="3"/>
  <c r="EC30" i="3" s="1"/>
  <c r="BE26" i="3"/>
  <c r="EC26" i="3" s="1"/>
  <c r="BE22" i="3"/>
  <c r="BE14" i="3"/>
  <c r="BE81" i="3"/>
  <c r="BE73" i="3"/>
  <c r="EC73" i="3" s="1"/>
  <c r="BE69" i="3"/>
  <c r="EC69" i="3" s="1"/>
  <c r="BE65" i="3"/>
  <c r="BE61" i="3"/>
  <c r="EC61" i="3" s="1"/>
  <c r="BE57" i="3"/>
  <c r="BE53" i="3"/>
  <c r="BE45" i="3"/>
  <c r="BE41" i="3"/>
  <c r="BE37" i="3"/>
  <c r="EC37" i="3" s="1"/>
  <c r="BE33" i="3"/>
  <c r="BE29" i="3"/>
  <c r="EC29" i="3" s="1"/>
  <c r="BE25" i="3"/>
  <c r="EC25" i="3" s="1"/>
  <c r="BE21" i="3"/>
  <c r="EC21" i="3" s="1"/>
  <c r="BE17" i="3"/>
  <c r="BE13" i="3"/>
  <c r="GA4" i="3"/>
  <c r="GS4" i="3"/>
  <c r="DW17" i="3"/>
  <c r="DU19" i="3"/>
  <c r="DY15" i="3"/>
  <c r="DS21" i="3"/>
  <c r="DT20" i="3"/>
  <c r="DX16" i="3"/>
  <c r="DV18" i="3"/>
  <c r="A23" i="3"/>
  <c r="HL23" i="3" s="1"/>
  <c r="IG23" i="3" s="1"/>
  <c r="HF22" i="3"/>
  <c r="HK22" i="3"/>
  <c r="BM8" i="3"/>
  <c r="BN8" i="3" s="1"/>
  <c r="BN34" i="3" s="1"/>
  <c r="FU34" i="3" s="1"/>
  <c r="Q6" i="2" l="1"/>
  <c r="P5" i="2"/>
  <c r="BF132" i="3"/>
  <c r="BF130" i="3"/>
  <c r="BF129" i="3"/>
  <c r="BF128" i="3"/>
  <c r="ED128" i="3" s="1"/>
  <c r="BF131" i="3"/>
  <c r="BF134" i="3"/>
  <c r="BF135" i="3"/>
  <c r="ED135" i="3" s="1"/>
  <c r="GT93" i="3"/>
  <c r="GT132" i="3"/>
  <c r="GT135" i="3"/>
  <c r="GT130" i="3"/>
  <c r="GT131" i="3"/>
  <c r="GT133" i="3"/>
  <c r="EE130" i="3"/>
  <c r="EE134" i="3"/>
  <c r="EE133" i="3"/>
  <c r="EE131" i="3"/>
  <c r="EE132" i="3"/>
  <c r="EE129" i="3"/>
  <c r="FM93" i="3"/>
  <c r="FM129" i="3"/>
  <c r="FM128" i="3"/>
  <c r="FM133" i="3"/>
  <c r="FM131" i="3"/>
  <c r="FM134" i="3"/>
  <c r="FM135" i="3"/>
  <c r="HS130" i="3"/>
  <c r="IN130" i="3" s="1"/>
  <c r="HS131" i="3"/>
  <c r="IN131" i="3" s="1"/>
  <c r="HS129" i="3"/>
  <c r="IN129" i="3" s="1"/>
  <c r="HS135" i="3"/>
  <c r="IN135" i="3" s="1"/>
  <c r="HS134" i="3"/>
  <c r="IN134" i="3" s="1"/>
  <c r="HS128" i="3"/>
  <c r="IN128" i="3" s="1"/>
  <c r="HS132" i="3"/>
  <c r="IN132" i="3" s="1"/>
  <c r="FM130" i="3"/>
  <c r="FM132" i="3"/>
  <c r="BN128" i="3"/>
  <c r="GM128" i="3" s="1"/>
  <c r="BN130" i="3"/>
  <c r="BN129" i="3"/>
  <c r="GM129" i="3" s="1"/>
  <c r="BN132" i="3"/>
  <c r="FU132" i="3" s="1"/>
  <c r="BN135" i="3"/>
  <c r="FU135" i="3" s="1"/>
  <c r="BN131" i="3"/>
  <c r="FU131" i="3" s="1"/>
  <c r="BN134" i="3"/>
  <c r="GM134" i="3" s="1"/>
  <c r="EU93" i="3"/>
  <c r="EU134" i="3"/>
  <c r="EU130" i="3"/>
  <c r="EU133" i="3"/>
  <c r="EU135" i="3"/>
  <c r="EU132" i="3"/>
  <c r="EU128" i="3"/>
  <c r="EU129" i="3"/>
  <c r="GC93" i="3"/>
  <c r="GC128" i="3"/>
  <c r="GC133" i="3"/>
  <c r="GC130" i="3"/>
  <c r="GC134" i="3"/>
  <c r="GC129" i="3"/>
  <c r="EU131" i="3"/>
  <c r="BF93" i="3"/>
  <c r="BF111" i="3"/>
  <c r="HS93" i="3"/>
  <c r="IN93" i="3" s="1"/>
  <c r="HS111" i="3"/>
  <c r="IN111" i="3" s="1"/>
  <c r="BN93" i="3"/>
  <c r="BN111" i="3"/>
  <c r="GC86" i="3"/>
  <c r="GC118" i="3"/>
  <c r="FM86" i="3"/>
  <c r="FM118" i="3"/>
  <c r="FM119" i="3"/>
  <c r="GT86" i="3"/>
  <c r="GT119" i="3"/>
  <c r="BN86" i="3"/>
  <c r="EK86" i="3" s="1"/>
  <c r="BN118" i="3"/>
  <c r="GM118" i="3" s="1"/>
  <c r="BN119" i="3"/>
  <c r="FU119" i="3" s="1"/>
  <c r="EE86" i="3"/>
  <c r="EE118" i="3"/>
  <c r="HS125" i="3"/>
  <c r="IN125" i="3" s="1"/>
  <c r="HS123" i="3"/>
  <c r="IN123" i="3" s="1"/>
  <c r="HS124" i="3"/>
  <c r="IN124" i="3" s="1"/>
  <c r="HS126" i="3"/>
  <c r="IN126" i="3" s="1"/>
  <c r="HS119" i="3"/>
  <c r="IN119" i="3" s="1"/>
  <c r="HS118" i="3"/>
  <c r="IN118" i="3" s="1"/>
  <c r="HS86" i="3"/>
  <c r="IN86" i="3" s="1"/>
  <c r="EU118" i="3"/>
  <c r="EU119" i="3"/>
  <c r="BF118" i="3"/>
  <c r="BF86" i="3"/>
  <c r="BF119" i="3"/>
  <c r="ED119" i="3" s="1"/>
  <c r="IM73" i="3"/>
  <c r="GC215" i="3"/>
  <c r="GC122" i="3"/>
  <c r="GC142" i="3"/>
  <c r="GC123" i="3"/>
  <c r="GC125" i="3"/>
  <c r="GC221" i="3"/>
  <c r="GC148" i="3"/>
  <c r="GC138" i="3"/>
  <c r="GC127" i="3"/>
  <c r="GC137" i="3"/>
  <c r="GC136" i="3"/>
  <c r="GC152" i="3"/>
  <c r="GC140" i="3"/>
  <c r="GC124" i="3"/>
  <c r="GC146" i="3"/>
  <c r="GC158" i="3"/>
  <c r="GC126" i="3"/>
  <c r="GC139" i="3"/>
  <c r="GC154" i="3"/>
  <c r="GC194" i="3"/>
  <c r="GC151" i="3"/>
  <c r="GC157" i="3"/>
  <c r="GC159" i="3"/>
  <c r="GC164" i="3"/>
  <c r="GC144" i="3"/>
  <c r="GC150" i="3"/>
  <c r="GC147" i="3"/>
  <c r="GC178" i="3"/>
  <c r="GC121" i="3"/>
  <c r="GC141" i="3"/>
  <c r="GC169" i="3"/>
  <c r="GC163" i="3"/>
  <c r="GC174" i="3"/>
  <c r="GC183" i="3"/>
  <c r="GC177" i="3"/>
  <c r="GC179" i="3"/>
  <c r="GC180" i="3"/>
  <c r="GC155" i="3"/>
  <c r="GC175" i="3"/>
  <c r="GC156" i="3"/>
  <c r="GC165" i="3"/>
  <c r="GC188" i="3"/>
  <c r="GC182" i="3"/>
  <c r="GC176" i="3"/>
  <c r="GC166" i="3"/>
  <c r="GC181" i="3"/>
  <c r="GC149" i="3"/>
  <c r="GC186" i="3"/>
  <c r="GC143" i="3"/>
  <c r="GC170" i="3"/>
  <c r="GC173" i="3"/>
  <c r="GC171" i="3"/>
  <c r="GC167" i="3"/>
  <c r="GC187" i="3"/>
  <c r="GC192" i="3"/>
  <c r="GC161" i="3"/>
  <c r="GC168" i="3"/>
  <c r="GC162" i="3"/>
  <c r="GC160" i="3"/>
  <c r="GC184" i="3"/>
  <c r="GC199" i="3"/>
  <c r="GC224" i="3"/>
  <c r="GC226" i="3"/>
  <c r="GC153" i="3"/>
  <c r="GC196" i="3"/>
  <c r="GC202" i="3"/>
  <c r="GC212" i="3"/>
  <c r="GC191" i="3"/>
  <c r="GC210" i="3"/>
  <c r="GC231" i="3"/>
  <c r="GC207" i="3"/>
  <c r="GC193" i="3"/>
  <c r="GC195" i="3"/>
  <c r="GC172" i="3"/>
  <c r="GC203" i="3"/>
  <c r="GC204" i="3"/>
  <c r="GC217" i="3"/>
  <c r="GC145" i="3"/>
  <c r="GC200" i="3"/>
  <c r="GC201" i="3"/>
  <c r="GC189" i="3"/>
  <c r="GC190" i="3"/>
  <c r="GC197" i="3"/>
  <c r="GC206" i="3"/>
  <c r="GC222" i="3"/>
  <c r="GC208" i="3"/>
  <c r="GC216" i="3"/>
  <c r="GC185" i="3"/>
  <c r="GC229" i="3"/>
  <c r="GC205" i="3"/>
  <c r="GC225" i="3"/>
  <c r="GC230" i="3"/>
  <c r="GC223" i="3"/>
  <c r="GC214" i="3"/>
  <c r="GC209" i="3"/>
  <c r="GC220" i="3"/>
  <c r="GC227" i="3"/>
  <c r="GC211" i="3"/>
  <c r="GC219" i="3"/>
  <c r="GC198" i="3"/>
  <c r="GC213" i="3"/>
  <c r="GC218" i="3"/>
  <c r="GC228" i="3"/>
  <c r="EU199" i="3"/>
  <c r="EU195" i="3"/>
  <c r="EU143" i="3"/>
  <c r="EU165" i="3"/>
  <c r="EU138" i="3"/>
  <c r="EU140" i="3"/>
  <c r="EU194" i="3"/>
  <c r="EU127" i="3"/>
  <c r="EU122" i="3"/>
  <c r="EU125" i="3"/>
  <c r="EU150" i="3"/>
  <c r="EU137" i="3"/>
  <c r="EU185" i="3"/>
  <c r="EU167" i="3"/>
  <c r="EU124" i="3"/>
  <c r="EU126" i="3"/>
  <c r="EU136" i="3"/>
  <c r="EU121" i="3"/>
  <c r="EU145" i="3"/>
  <c r="EU159" i="3"/>
  <c r="EU160" i="3"/>
  <c r="EU153" i="3"/>
  <c r="EU157" i="3"/>
  <c r="EU161" i="3"/>
  <c r="EU142" i="3"/>
  <c r="EU163" i="3"/>
  <c r="EU146" i="3"/>
  <c r="EU166" i="3"/>
  <c r="EU147" i="3"/>
  <c r="EU123" i="3"/>
  <c r="EU148" i="3"/>
  <c r="EU156" i="3"/>
  <c r="EU149" i="3"/>
  <c r="EU139" i="3"/>
  <c r="EU180" i="3"/>
  <c r="EU154" i="3"/>
  <c r="EU172" i="3"/>
  <c r="EU184" i="3"/>
  <c r="EU164" i="3"/>
  <c r="EU187" i="3"/>
  <c r="EU197" i="3"/>
  <c r="EU151" i="3"/>
  <c r="EU171" i="3"/>
  <c r="EU162" i="3"/>
  <c r="EU178" i="3"/>
  <c r="EU179" i="3"/>
  <c r="EU155" i="3"/>
  <c r="EU168" i="3"/>
  <c r="EU175" i="3"/>
  <c r="EU169" i="3"/>
  <c r="EU181" i="3"/>
  <c r="EU158" i="3"/>
  <c r="EU170" i="3"/>
  <c r="EU174" i="3"/>
  <c r="EU144" i="3"/>
  <c r="EU141" i="3"/>
  <c r="EU201" i="3"/>
  <c r="EU191" i="3"/>
  <c r="EU196" i="3"/>
  <c r="EU225" i="3"/>
  <c r="EU221" i="3"/>
  <c r="EU176" i="3"/>
  <c r="EU173" i="3"/>
  <c r="EU227" i="3"/>
  <c r="EU205" i="3"/>
  <c r="EU193" i="3"/>
  <c r="EU183" i="3"/>
  <c r="EU182" i="3"/>
  <c r="EU186" i="3"/>
  <c r="EU218" i="3"/>
  <c r="EU190" i="3"/>
  <c r="EU212" i="3"/>
  <c r="EU213" i="3"/>
  <c r="EU189" i="3"/>
  <c r="EU192" i="3"/>
  <c r="EU188" i="3"/>
  <c r="EU200" i="3"/>
  <c r="EU211" i="3"/>
  <c r="EU198" i="3"/>
  <c r="EU222" i="3"/>
  <c r="EU231" i="3"/>
  <c r="EU224" i="3"/>
  <c r="EU177" i="3"/>
  <c r="EU219" i="3"/>
  <c r="EU210" i="3"/>
  <c r="EU229" i="3"/>
  <c r="EU216" i="3"/>
  <c r="EU208" i="3"/>
  <c r="EU230" i="3"/>
  <c r="EU152" i="3"/>
  <c r="EU215" i="3"/>
  <c r="EU226" i="3"/>
  <c r="EU223" i="3"/>
  <c r="EU204" i="3"/>
  <c r="EU217" i="3"/>
  <c r="EU209" i="3"/>
  <c r="EU228" i="3"/>
  <c r="EU206" i="3"/>
  <c r="EU202" i="3"/>
  <c r="EU203" i="3"/>
  <c r="EU207" i="3"/>
  <c r="EU220" i="3"/>
  <c r="EU214" i="3"/>
  <c r="EE194" i="3"/>
  <c r="EE188" i="3"/>
  <c r="EE155" i="3"/>
  <c r="EE150" i="3"/>
  <c r="EE125" i="3"/>
  <c r="EE140" i="3"/>
  <c r="EE147" i="3"/>
  <c r="EE151" i="3"/>
  <c r="EE202" i="3"/>
  <c r="EE126" i="3"/>
  <c r="EE122" i="3"/>
  <c r="EE123" i="3"/>
  <c r="EE195" i="3"/>
  <c r="EE199" i="3"/>
  <c r="EE158" i="3"/>
  <c r="EE145" i="3"/>
  <c r="EE142" i="3"/>
  <c r="EE148" i="3"/>
  <c r="EE185" i="3"/>
  <c r="EE137" i="3"/>
  <c r="EE121" i="3"/>
  <c r="EE146" i="3"/>
  <c r="EE152" i="3"/>
  <c r="EE154" i="3"/>
  <c r="EE139" i="3"/>
  <c r="EE162" i="3"/>
  <c r="EE144" i="3"/>
  <c r="EE124" i="3"/>
  <c r="EE138" i="3"/>
  <c r="EE165" i="3"/>
  <c r="EE153" i="3"/>
  <c r="EE127" i="3"/>
  <c r="EE136" i="3"/>
  <c r="EE141" i="3"/>
  <c r="EE159" i="3"/>
  <c r="EE170" i="3"/>
  <c r="EE160" i="3"/>
  <c r="EE168" i="3"/>
  <c r="EE180" i="3"/>
  <c r="EE176" i="3"/>
  <c r="EE178" i="3"/>
  <c r="EE149" i="3"/>
  <c r="EE143" i="3"/>
  <c r="EE157" i="3"/>
  <c r="EE173" i="3"/>
  <c r="EE193" i="3"/>
  <c r="EE198" i="3"/>
  <c r="EE177" i="3"/>
  <c r="EE179" i="3"/>
  <c r="EE167" i="3"/>
  <c r="EE169" i="3"/>
  <c r="EE181" i="3"/>
  <c r="EE171" i="3"/>
  <c r="EE156" i="3"/>
  <c r="EE164" i="3"/>
  <c r="EE166" i="3"/>
  <c r="EE174" i="3"/>
  <c r="EE204" i="3"/>
  <c r="EE163" i="3"/>
  <c r="EE200" i="3"/>
  <c r="EE190" i="3"/>
  <c r="EE184" i="3"/>
  <c r="EE209" i="3"/>
  <c r="EE161" i="3"/>
  <c r="EE182" i="3"/>
  <c r="EE207" i="3"/>
  <c r="EE210" i="3"/>
  <c r="EE175" i="3"/>
  <c r="EE230" i="3"/>
  <c r="EE192" i="3"/>
  <c r="EE196" i="3"/>
  <c r="EE231" i="3"/>
  <c r="EE191" i="3"/>
  <c r="EE183" i="3"/>
  <c r="EE205" i="3"/>
  <c r="EE187" i="3"/>
  <c r="EE172" i="3"/>
  <c r="EE203" i="3"/>
  <c r="EE223" i="3"/>
  <c r="EE206" i="3"/>
  <c r="EE222" i="3"/>
  <c r="EE217" i="3"/>
  <c r="EE211" i="3"/>
  <c r="EE224" i="3"/>
  <c r="EE216" i="3"/>
  <c r="EE186" i="3"/>
  <c r="EE226" i="3"/>
  <c r="EE229" i="3"/>
  <c r="EE221" i="3"/>
  <c r="EE228" i="3"/>
  <c r="EE212" i="3"/>
  <c r="EE214" i="3"/>
  <c r="EE225" i="3"/>
  <c r="EE201" i="3"/>
  <c r="EE208" i="3"/>
  <c r="EE213" i="3"/>
  <c r="EE219" i="3"/>
  <c r="EE220" i="3"/>
  <c r="EE215" i="3"/>
  <c r="EE189" i="3"/>
  <c r="EE218" i="3"/>
  <c r="EE197" i="3"/>
  <c r="EE227" i="3"/>
  <c r="FM140" i="3"/>
  <c r="FM124" i="3"/>
  <c r="FM138" i="3"/>
  <c r="FM144" i="3"/>
  <c r="FM215" i="3"/>
  <c r="FM148" i="3"/>
  <c r="FM126" i="3"/>
  <c r="FM221" i="3"/>
  <c r="FM142" i="3"/>
  <c r="FM122" i="3"/>
  <c r="FM139" i="3"/>
  <c r="FM123" i="3"/>
  <c r="FM137" i="3"/>
  <c r="FM161" i="3"/>
  <c r="FM154" i="3"/>
  <c r="FM150" i="3"/>
  <c r="FM145" i="3"/>
  <c r="FM162" i="3"/>
  <c r="FM141" i="3"/>
  <c r="FM147" i="3"/>
  <c r="FM163" i="3"/>
  <c r="FM158" i="3"/>
  <c r="FM152" i="3"/>
  <c r="FM169" i="3"/>
  <c r="FM125" i="3"/>
  <c r="FM136" i="3"/>
  <c r="FM157" i="3"/>
  <c r="FM155" i="3"/>
  <c r="FM146" i="3"/>
  <c r="FM164" i="3"/>
  <c r="FM156" i="3"/>
  <c r="FM165" i="3"/>
  <c r="FM174" i="3"/>
  <c r="FM171" i="3"/>
  <c r="FM159" i="3"/>
  <c r="FM170" i="3"/>
  <c r="FM175" i="3"/>
  <c r="FM172" i="3"/>
  <c r="FM176" i="3"/>
  <c r="FM192" i="3"/>
  <c r="FM189" i="3"/>
  <c r="FM166" i="3"/>
  <c r="FM182" i="3"/>
  <c r="FM143" i="3"/>
  <c r="FM127" i="3"/>
  <c r="FM160" i="3"/>
  <c r="FM173" i="3"/>
  <c r="FM177" i="3"/>
  <c r="FM180" i="3"/>
  <c r="FM178" i="3"/>
  <c r="FM184" i="3"/>
  <c r="FM121" i="3"/>
  <c r="FM167" i="3"/>
  <c r="FM149" i="3"/>
  <c r="FM185" i="3"/>
  <c r="FM181" i="3"/>
  <c r="FM186" i="3"/>
  <c r="FM200" i="3"/>
  <c r="FM206" i="3"/>
  <c r="FM229" i="3"/>
  <c r="FM217" i="3"/>
  <c r="FM230" i="3"/>
  <c r="FM151" i="3"/>
  <c r="FM193" i="3"/>
  <c r="FM191" i="3"/>
  <c r="FM195" i="3"/>
  <c r="FM211" i="3"/>
  <c r="FM220" i="3"/>
  <c r="FM168" i="3"/>
  <c r="FM194" i="3"/>
  <c r="FM226" i="3"/>
  <c r="FM228" i="3"/>
  <c r="FM196" i="3"/>
  <c r="FM187" i="3"/>
  <c r="FM202" i="3"/>
  <c r="FM205" i="3"/>
  <c r="FM213" i="3"/>
  <c r="FM153" i="3"/>
  <c r="FM214" i="3"/>
  <c r="FM199" i="3"/>
  <c r="FM224" i="3"/>
  <c r="FM223" i="3"/>
  <c r="FM183" i="3"/>
  <c r="FM188" i="3"/>
  <c r="FM207" i="3"/>
  <c r="FM227" i="3"/>
  <c r="FM231" i="3"/>
  <c r="FM197" i="3"/>
  <c r="FM212" i="3"/>
  <c r="FM209" i="3"/>
  <c r="FM222" i="3"/>
  <c r="FM190" i="3"/>
  <c r="FM204" i="3"/>
  <c r="FM179" i="3"/>
  <c r="FM219" i="3"/>
  <c r="FM198" i="3"/>
  <c r="FM216" i="3"/>
  <c r="FM203" i="3"/>
  <c r="FM218" i="3"/>
  <c r="FM210" i="3"/>
  <c r="FM225" i="3"/>
  <c r="FM201" i="3"/>
  <c r="FM208" i="3"/>
  <c r="GT122" i="3"/>
  <c r="GT164" i="3"/>
  <c r="GT127" i="3"/>
  <c r="GT152" i="3"/>
  <c r="GT124" i="3"/>
  <c r="GT148" i="3"/>
  <c r="GT138" i="3"/>
  <c r="GT137" i="3"/>
  <c r="GT126" i="3"/>
  <c r="GT219" i="3"/>
  <c r="GT147" i="3"/>
  <c r="GT136" i="3"/>
  <c r="GT215" i="3"/>
  <c r="GT198" i="3"/>
  <c r="GT214" i="3"/>
  <c r="GT123" i="3"/>
  <c r="GT145" i="3"/>
  <c r="GT158" i="3"/>
  <c r="GT151" i="3"/>
  <c r="GT163" i="3"/>
  <c r="GT146" i="3"/>
  <c r="GT143" i="3"/>
  <c r="GT157" i="3"/>
  <c r="GT141" i="3"/>
  <c r="GT160" i="3"/>
  <c r="GT144" i="3"/>
  <c r="GT156" i="3"/>
  <c r="GT155" i="3"/>
  <c r="GT139" i="3"/>
  <c r="GT142" i="3"/>
  <c r="GT159" i="3"/>
  <c r="GT167" i="3"/>
  <c r="GT184" i="3"/>
  <c r="GT182" i="3"/>
  <c r="GT178" i="3"/>
  <c r="GT165" i="3"/>
  <c r="GT168" i="3"/>
  <c r="GT174" i="3"/>
  <c r="GT179" i="3"/>
  <c r="GT190" i="3"/>
  <c r="GT125" i="3"/>
  <c r="GT150" i="3"/>
  <c r="GT170" i="3"/>
  <c r="GT172" i="3"/>
  <c r="GT175" i="3"/>
  <c r="GT176" i="3"/>
  <c r="GT169" i="3"/>
  <c r="GT166" i="3"/>
  <c r="GT191" i="3"/>
  <c r="GT194" i="3"/>
  <c r="GT162" i="3"/>
  <c r="GT183" i="3"/>
  <c r="GT121" i="3"/>
  <c r="GT171" i="3"/>
  <c r="GT173" i="3"/>
  <c r="GT185" i="3"/>
  <c r="GT140" i="3"/>
  <c r="GT189" i="3"/>
  <c r="GT153" i="3"/>
  <c r="GT223" i="3"/>
  <c r="GT210" i="3"/>
  <c r="GT213" i="3"/>
  <c r="GT208" i="3"/>
  <c r="GT154" i="3"/>
  <c r="GT186" i="3"/>
  <c r="GT202" i="3"/>
  <c r="GT193" i="3"/>
  <c r="GT149" i="3"/>
  <c r="GT180" i="3"/>
  <c r="GT199" i="3"/>
  <c r="GT161" i="3"/>
  <c r="GT200" i="3"/>
  <c r="GT205" i="3"/>
  <c r="GT225" i="3"/>
  <c r="GT181" i="3"/>
  <c r="GT231" i="3"/>
  <c r="GT209" i="3"/>
  <c r="GT224" i="3"/>
  <c r="GT218" i="3"/>
  <c r="GT230" i="3"/>
  <c r="GT201" i="3"/>
  <c r="GT212" i="3"/>
  <c r="GT226" i="3"/>
  <c r="GT227" i="3"/>
  <c r="GT206" i="3"/>
  <c r="GT211" i="3"/>
  <c r="GT187" i="3"/>
  <c r="GT222" i="3"/>
  <c r="GT195" i="3"/>
  <c r="GT192" i="3"/>
  <c r="GT220" i="3"/>
  <c r="GT216" i="3"/>
  <c r="GT221" i="3"/>
  <c r="GT196" i="3"/>
  <c r="GT188" i="3"/>
  <c r="GT217" i="3"/>
  <c r="GT228" i="3"/>
  <c r="GT203" i="3"/>
  <c r="GT177" i="3"/>
  <c r="GT204" i="3"/>
  <c r="GT229" i="3"/>
  <c r="GT197" i="3"/>
  <c r="GT207" i="3"/>
  <c r="HT11" i="3"/>
  <c r="HT34" i="3" s="1"/>
  <c r="IO34" i="3" s="1"/>
  <c r="HS85" i="3"/>
  <c r="IN85" i="3" s="1"/>
  <c r="HS91" i="3"/>
  <c r="IN91" i="3" s="1"/>
  <c r="HS88" i="3"/>
  <c r="IN88" i="3" s="1"/>
  <c r="HS90" i="3"/>
  <c r="IN90" i="3" s="1"/>
  <c r="HS92" i="3"/>
  <c r="IN92" i="3" s="1"/>
  <c r="HS115" i="3"/>
  <c r="IN115" i="3" s="1"/>
  <c r="HS116" i="3"/>
  <c r="IN116" i="3" s="1"/>
  <c r="HS113" i="3"/>
  <c r="HS112" i="3"/>
  <c r="IN112" i="3" s="1"/>
  <c r="HS56" i="3"/>
  <c r="IN56" i="3" s="1"/>
  <c r="HS97" i="3"/>
  <c r="IN97" i="3" s="1"/>
  <c r="HS95" i="3"/>
  <c r="IN95" i="3" s="1"/>
  <c r="HS64" i="3"/>
  <c r="IN64" i="3" s="1"/>
  <c r="HS96" i="3"/>
  <c r="IN96" i="3" s="1"/>
  <c r="HS37" i="3"/>
  <c r="IN37" i="3" s="1"/>
  <c r="HS66" i="3"/>
  <c r="IN66" i="3" s="1"/>
  <c r="HS77" i="3"/>
  <c r="IN77" i="3" s="1"/>
  <c r="HS83" i="3"/>
  <c r="IN83" i="3" s="1"/>
  <c r="HS27" i="3"/>
  <c r="IN27" i="3" s="1"/>
  <c r="HS53" i="3"/>
  <c r="IN53" i="3" s="1"/>
  <c r="HS110" i="3"/>
  <c r="IN110" i="3" s="1"/>
  <c r="HS103" i="3"/>
  <c r="IN103" i="3" s="1"/>
  <c r="HS105" i="3"/>
  <c r="IN105" i="3" s="1"/>
  <c r="HS12" i="3"/>
  <c r="IN12" i="3" s="1"/>
  <c r="HS20" i="3"/>
  <c r="IN20" i="3" s="1"/>
  <c r="HS28" i="3"/>
  <c r="IN28" i="3" s="1"/>
  <c r="HS38" i="3"/>
  <c r="IN38" i="3" s="1"/>
  <c r="HS48" i="3"/>
  <c r="IN48" i="3" s="1"/>
  <c r="HS19" i="3"/>
  <c r="IN19" i="3" s="1"/>
  <c r="HS67" i="3"/>
  <c r="IN67" i="3" s="1"/>
  <c r="HS21" i="3"/>
  <c r="IN21" i="3" s="1"/>
  <c r="HS45" i="3"/>
  <c r="IN45" i="3" s="1"/>
  <c r="HS47" i="3"/>
  <c r="IN47" i="3" s="1"/>
  <c r="HS17" i="3"/>
  <c r="IN17" i="3" s="1"/>
  <c r="HS33" i="3"/>
  <c r="IN33" i="3" s="1"/>
  <c r="HS49" i="3"/>
  <c r="IN49" i="3" s="1"/>
  <c r="HS68" i="3"/>
  <c r="IN68" i="3" s="1"/>
  <c r="HS81" i="3"/>
  <c r="IN81" i="3" s="1"/>
  <c r="HS58" i="3"/>
  <c r="IN58" i="3" s="1"/>
  <c r="HS73" i="3"/>
  <c r="HS43" i="3"/>
  <c r="IN43" i="3" s="1"/>
  <c r="HS94" i="3"/>
  <c r="IN94" i="3" s="1"/>
  <c r="HS106" i="3"/>
  <c r="IN106" i="3" s="1"/>
  <c r="HS107" i="3"/>
  <c r="IN107" i="3" s="1"/>
  <c r="HS25" i="3"/>
  <c r="IN25" i="3" s="1"/>
  <c r="HS50" i="3"/>
  <c r="IN50" i="3" s="1"/>
  <c r="HS57" i="3"/>
  <c r="IN57" i="3" s="1"/>
  <c r="HS69" i="3"/>
  <c r="IN69" i="3" s="1"/>
  <c r="HS82" i="3"/>
  <c r="IN82" i="3" s="1"/>
  <c r="HS16" i="3"/>
  <c r="IN16" i="3" s="1"/>
  <c r="HS59" i="3"/>
  <c r="IN59" i="3" s="1"/>
  <c r="HS39" i="3"/>
  <c r="IN39" i="3" s="1"/>
  <c r="HS15" i="3"/>
  <c r="IN15" i="3" s="1"/>
  <c r="HS14" i="3"/>
  <c r="IN14" i="3" s="1"/>
  <c r="HS30" i="3"/>
  <c r="IN30" i="3" s="1"/>
  <c r="HS42" i="3"/>
  <c r="IN42" i="3" s="1"/>
  <c r="HS108" i="3"/>
  <c r="IN108" i="3" s="1"/>
  <c r="HS32" i="3"/>
  <c r="IN32" i="3" s="1"/>
  <c r="HS31" i="3"/>
  <c r="IN31" i="3" s="1"/>
  <c r="HS109" i="3"/>
  <c r="IN109" i="3" s="1"/>
  <c r="HS44" i="3"/>
  <c r="IN44" i="3" s="1"/>
  <c r="HS13" i="3"/>
  <c r="IN13" i="3" s="1"/>
  <c r="HS74" i="3"/>
  <c r="IN74" i="3" s="1"/>
  <c r="HS84" i="3"/>
  <c r="IN84" i="3" s="1"/>
  <c r="HS75" i="3"/>
  <c r="IN75" i="3" s="1"/>
  <c r="HS26" i="3"/>
  <c r="IN26" i="3" s="1"/>
  <c r="HS62" i="3"/>
  <c r="IN62" i="3" s="1"/>
  <c r="HS18" i="3"/>
  <c r="IN18" i="3" s="1"/>
  <c r="HS24" i="3"/>
  <c r="IN24" i="3" s="1"/>
  <c r="HS23" i="3"/>
  <c r="IN23" i="3" s="1"/>
  <c r="HS29" i="3"/>
  <c r="IN29" i="3" s="1"/>
  <c r="HS46" i="3"/>
  <c r="IN46" i="3" s="1"/>
  <c r="HS63" i="3"/>
  <c r="IN63" i="3" s="1"/>
  <c r="HS76" i="3"/>
  <c r="IN76" i="3" s="1"/>
  <c r="HS78" i="3"/>
  <c r="IN78" i="3" s="1"/>
  <c r="HS54" i="3"/>
  <c r="IN54" i="3" s="1"/>
  <c r="HS55" i="3"/>
  <c r="IN55" i="3" s="1"/>
  <c r="HS22" i="3"/>
  <c r="IN22" i="3" s="1"/>
  <c r="HS36" i="3"/>
  <c r="IN36" i="3" s="1"/>
  <c r="HS89" i="3"/>
  <c r="IN89" i="3" s="1"/>
  <c r="BN95" i="3"/>
  <c r="BN96" i="3"/>
  <c r="BN116" i="3"/>
  <c r="FU116" i="3" s="1"/>
  <c r="BN115" i="3"/>
  <c r="FU115" i="3" s="1"/>
  <c r="BN112" i="3"/>
  <c r="GM112" i="3" s="1"/>
  <c r="BN113" i="3"/>
  <c r="GM113" i="3" s="1"/>
  <c r="BN114" i="3"/>
  <c r="BF95" i="3"/>
  <c r="BF96" i="3"/>
  <c r="BF112" i="3"/>
  <c r="ED112" i="3" s="1"/>
  <c r="BF116" i="3"/>
  <c r="BF113" i="3"/>
  <c r="BF115" i="3"/>
  <c r="BF114" i="3"/>
  <c r="BE77" i="20"/>
  <c r="AE78" i="20"/>
  <c r="A79" i="20"/>
  <c r="BF66" i="3"/>
  <c r="ED66" i="3" s="1"/>
  <c r="BF104" i="3"/>
  <c r="BF106" i="3"/>
  <c r="BF108" i="3"/>
  <c r="ED108" i="3" s="1"/>
  <c r="BF110" i="3"/>
  <c r="BF49" i="3"/>
  <c r="BF77" i="3"/>
  <c r="ED77" i="3" s="1"/>
  <c r="BF103" i="3"/>
  <c r="BF105" i="3"/>
  <c r="BF107" i="3"/>
  <c r="ED107" i="3" s="1"/>
  <c r="BF42" i="3"/>
  <c r="ED42" i="3" s="1"/>
  <c r="BF89" i="3"/>
  <c r="BF91" i="3"/>
  <c r="BF88" i="3"/>
  <c r="BF90" i="3"/>
  <c r="BF92" i="3"/>
  <c r="BF94" i="3"/>
  <c r="BN91" i="3"/>
  <c r="BN94" i="3"/>
  <c r="BN104" i="3"/>
  <c r="BN106" i="3"/>
  <c r="BN108" i="3"/>
  <c r="BN110" i="3"/>
  <c r="BN89" i="3"/>
  <c r="GM89" i="3" s="1"/>
  <c r="BN103" i="3"/>
  <c r="BN42" i="3"/>
  <c r="BN77" i="3"/>
  <c r="EK77" i="3" s="1"/>
  <c r="BN105" i="3"/>
  <c r="BN107" i="3"/>
  <c r="BN90" i="3"/>
  <c r="FU90" i="3" s="1"/>
  <c r="BN92" i="3"/>
  <c r="GM92" i="3" s="1"/>
  <c r="BN66" i="3"/>
  <c r="BN49" i="3"/>
  <c r="BN88" i="3"/>
  <c r="FL3" i="3"/>
  <c r="BF78" i="3"/>
  <c r="ED78" i="3" s="1"/>
  <c r="BF20" i="3"/>
  <c r="ED20" i="3" s="1"/>
  <c r="BF76" i="3"/>
  <c r="ED76" i="3" s="1"/>
  <c r="BF19" i="3"/>
  <c r="ED19" i="3" s="1"/>
  <c r="BF18" i="3"/>
  <c r="ED18" i="3" s="1"/>
  <c r="BN20" i="3"/>
  <c r="GM20" i="3" s="1"/>
  <c r="BN78" i="3"/>
  <c r="EK78" i="3" s="1"/>
  <c r="BN76" i="3"/>
  <c r="BN18" i="3"/>
  <c r="BN19" i="3"/>
  <c r="EU84" i="3"/>
  <c r="EB3" i="3"/>
  <c r="BN84" i="3"/>
  <c r="FC84" i="3" s="1"/>
  <c r="BN85" i="3"/>
  <c r="BN51" i="3"/>
  <c r="BF84" i="3"/>
  <c r="ED84" i="3" s="1"/>
  <c r="BF85" i="3"/>
  <c r="BF51" i="3"/>
  <c r="EU44" i="3"/>
  <c r="EU49" i="3"/>
  <c r="EU46" i="3"/>
  <c r="EU62" i="3"/>
  <c r="EU107" i="3"/>
  <c r="EU92" i="3"/>
  <c r="EU113" i="3"/>
  <c r="EU82" i="3"/>
  <c r="EU114" i="3"/>
  <c r="EU25" i="3"/>
  <c r="EU116" i="3"/>
  <c r="EU45" i="3"/>
  <c r="EU88" i="3"/>
  <c r="EU48" i="3"/>
  <c r="EU53" i="3"/>
  <c r="EU73" i="3"/>
  <c r="EU111" i="3"/>
  <c r="EU100" i="3"/>
  <c r="EU81" i="3"/>
  <c r="EU117" i="3"/>
  <c r="EU101" i="3"/>
  <c r="EU40" i="3"/>
  <c r="EV9" i="3"/>
  <c r="EV34" i="3" s="1"/>
  <c r="EU56" i="3"/>
  <c r="EU57" i="3"/>
  <c r="EU83" i="3"/>
  <c r="EU115" i="3"/>
  <c r="EU104" i="3"/>
  <c r="EU90" i="3"/>
  <c r="EU74" i="3"/>
  <c r="EU109" i="3"/>
  <c r="EU16" i="3"/>
  <c r="EU60" i="3"/>
  <c r="EU65" i="3"/>
  <c r="EU23" i="3"/>
  <c r="EU87" i="3"/>
  <c r="EU108" i="3"/>
  <c r="EU89" i="3"/>
  <c r="EU94" i="3"/>
  <c r="EU75" i="3"/>
  <c r="EU39" i="3"/>
  <c r="EU12" i="3"/>
  <c r="EU42" i="3"/>
  <c r="EU66" i="3"/>
  <c r="EU20" i="3"/>
  <c r="EU13" i="3"/>
  <c r="EU31" i="3"/>
  <c r="EU91" i="3"/>
  <c r="EU71" i="3"/>
  <c r="EU112" i="3"/>
  <c r="EU79" i="3"/>
  <c r="EU28" i="3"/>
  <c r="EU22" i="3"/>
  <c r="EU69" i="3"/>
  <c r="EU102" i="3"/>
  <c r="EU59" i="3"/>
  <c r="EU110" i="3"/>
  <c r="EU32" i="3"/>
  <c r="EU41" i="3"/>
  <c r="EU38" i="3"/>
  <c r="EU51" i="3"/>
  <c r="EU99" i="3"/>
  <c r="EU120" i="3"/>
  <c r="EU105" i="3"/>
  <c r="EU76" i="3"/>
  <c r="EU106" i="3"/>
  <c r="EU103" i="3"/>
  <c r="GC39" i="3"/>
  <c r="GC49" i="3"/>
  <c r="GC36" i="3"/>
  <c r="GC108" i="3"/>
  <c r="GC79" i="3"/>
  <c r="GC94" i="3"/>
  <c r="GC43" i="3"/>
  <c r="GC44" i="3"/>
  <c r="GC87" i="3"/>
  <c r="GC112" i="3"/>
  <c r="GC101" i="3"/>
  <c r="GC80" i="3"/>
  <c r="GC66" i="3"/>
  <c r="GC51" i="3"/>
  <c r="GC60" i="3"/>
  <c r="GC72" i="3"/>
  <c r="GC105" i="3"/>
  <c r="GC73" i="3"/>
  <c r="GC102" i="3"/>
  <c r="GC18" i="3"/>
  <c r="GC15" i="3"/>
  <c r="GC59" i="3"/>
  <c r="GC120" i="3"/>
  <c r="GC109" i="3"/>
  <c r="GC77" i="3"/>
  <c r="GC106" i="3"/>
  <c r="GC67" i="3"/>
  <c r="GC68" i="3"/>
  <c r="GC99" i="3"/>
  <c r="GC71" i="3"/>
  <c r="GC113" i="3"/>
  <c r="GC78" i="3"/>
  <c r="GC110" i="3"/>
  <c r="GC70" i="3"/>
  <c r="GC103" i="3"/>
  <c r="GC92" i="3"/>
  <c r="GC81" i="3"/>
  <c r="GC117" i="3"/>
  <c r="GC82" i="3"/>
  <c r="GC114" i="3"/>
  <c r="GC41" i="3"/>
  <c r="GC76" i="3"/>
  <c r="GC107" i="3"/>
  <c r="GC100" i="3"/>
  <c r="GC45" i="3"/>
  <c r="GC75" i="3"/>
  <c r="GC111" i="3"/>
  <c r="GC104" i="3"/>
  <c r="GC89" i="3"/>
  <c r="GD9" i="3"/>
  <c r="GC12" i="3"/>
  <c r="GU9" i="3"/>
  <c r="GU34" i="3" s="1"/>
  <c r="GT28" i="3"/>
  <c r="GT67" i="3"/>
  <c r="GT65" i="3"/>
  <c r="GT116" i="3"/>
  <c r="GT16" i="3"/>
  <c r="GT70" i="3"/>
  <c r="GT69" i="3"/>
  <c r="GT66" i="3"/>
  <c r="GT47" i="3"/>
  <c r="GT50" i="3"/>
  <c r="GT56" i="3"/>
  <c r="GT27" i="3"/>
  <c r="GT42" i="3"/>
  <c r="GT52" i="3"/>
  <c r="GT102" i="3"/>
  <c r="GT100" i="3"/>
  <c r="GT87" i="3"/>
  <c r="GT77" i="3"/>
  <c r="GT94" i="3"/>
  <c r="GT99" i="3"/>
  <c r="GT72" i="3"/>
  <c r="GT80" i="3"/>
  <c r="GT78" i="3"/>
  <c r="GT90" i="3"/>
  <c r="GT49" i="3"/>
  <c r="GT63" i="3"/>
  <c r="GT76" i="3"/>
  <c r="GT79" i="3"/>
  <c r="GT75" i="3"/>
  <c r="GT21" i="3"/>
  <c r="GT33" i="3"/>
  <c r="GT15" i="3"/>
  <c r="GT114" i="3"/>
  <c r="GT103" i="3"/>
  <c r="GT111" i="3"/>
  <c r="GT117" i="3"/>
  <c r="GT30" i="3"/>
  <c r="GT108" i="3"/>
  <c r="GT45" i="3"/>
  <c r="GT105" i="3"/>
  <c r="GT120" i="3"/>
  <c r="GT110" i="3"/>
  <c r="GT13" i="3"/>
  <c r="GT43" i="3"/>
  <c r="GT109" i="3"/>
  <c r="GT107" i="3"/>
  <c r="GT106" i="3"/>
  <c r="GT101" i="3"/>
  <c r="GT44" i="3"/>
  <c r="GT57" i="3"/>
  <c r="GT115" i="3"/>
  <c r="GT81" i="3"/>
  <c r="GT64" i="3"/>
  <c r="GT37" i="3"/>
  <c r="GT51" i="3"/>
  <c r="GT104" i="3"/>
  <c r="GT68" i="3"/>
  <c r="GT74" i="3"/>
  <c r="GT62" i="3"/>
  <c r="GT73" i="3"/>
  <c r="GT71" i="3"/>
  <c r="GT83" i="3"/>
  <c r="EE89" i="3"/>
  <c r="EE72" i="3"/>
  <c r="EE94" i="3"/>
  <c r="EE68" i="3"/>
  <c r="EE91" i="3"/>
  <c r="EE55" i="3"/>
  <c r="EF9" i="3"/>
  <c r="EF34" i="3" s="1"/>
  <c r="EE90" i="3"/>
  <c r="EE117" i="3"/>
  <c r="EE104" i="3"/>
  <c r="EE87" i="3"/>
  <c r="EE51" i="3"/>
  <c r="EE54" i="3"/>
  <c r="EE17" i="3"/>
  <c r="EE113" i="3"/>
  <c r="EE100" i="3"/>
  <c r="EE115" i="3"/>
  <c r="EE47" i="3"/>
  <c r="EE16" i="3"/>
  <c r="EE114" i="3"/>
  <c r="EE82" i="3"/>
  <c r="EE109" i="3"/>
  <c r="EE92" i="3"/>
  <c r="EE111" i="3"/>
  <c r="EE79" i="3"/>
  <c r="EE35" i="3"/>
  <c r="EE46" i="3"/>
  <c r="EE53" i="3"/>
  <c r="EE110" i="3"/>
  <c r="EE105" i="3"/>
  <c r="EE65" i="3"/>
  <c r="EE88" i="3"/>
  <c r="EE49" i="3"/>
  <c r="EE106" i="3"/>
  <c r="EE74" i="3"/>
  <c r="EE101" i="3"/>
  <c r="EE120" i="3"/>
  <c r="EE103" i="3"/>
  <c r="EE71" i="3"/>
  <c r="EE102" i="3"/>
  <c r="EE70" i="3"/>
  <c r="EE116" i="3"/>
  <c r="EE99" i="3"/>
  <c r="EE67" i="3"/>
  <c r="EE14" i="3"/>
  <c r="EE33" i="3"/>
  <c r="FN9" i="3"/>
  <c r="FN34" i="3" s="1"/>
  <c r="FM22" i="3"/>
  <c r="FM77" i="3"/>
  <c r="FM116" i="3"/>
  <c r="FM109" i="3"/>
  <c r="FM111" i="3"/>
  <c r="FM64" i="3"/>
  <c r="FM37" i="3"/>
  <c r="FM120" i="3"/>
  <c r="FM113" i="3"/>
  <c r="FM90" i="3"/>
  <c r="FM83" i="3"/>
  <c r="FM115" i="3"/>
  <c r="FM68" i="3"/>
  <c r="FM49" i="3"/>
  <c r="FM66" i="3"/>
  <c r="FM47" i="3"/>
  <c r="FM88" i="3"/>
  <c r="FM81" i="3"/>
  <c r="FM117" i="3"/>
  <c r="FM94" i="3"/>
  <c r="FM87" i="3"/>
  <c r="FM76" i="3"/>
  <c r="FM65" i="3"/>
  <c r="FM70" i="3"/>
  <c r="FM51" i="3"/>
  <c r="FM92" i="3"/>
  <c r="FM91" i="3"/>
  <c r="FM36" i="3"/>
  <c r="FM13" i="3"/>
  <c r="FM69" i="3"/>
  <c r="FM74" i="3"/>
  <c r="FM55" i="3"/>
  <c r="FM100" i="3"/>
  <c r="FM89" i="3"/>
  <c r="FM78" i="3"/>
  <c r="FM102" i="3"/>
  <c r="FM48" i="3"/>
  <c r="FM17" i="3"/>
  <c r="FM73" i="3"/>
  <c r="FM46" i="3"/>
  <c r="FM63" i="3"/>
  <c r="FM104" i="3"/>
  <c r="FM106" i="3"/>
  <c r="FM99" i="3"/>
  <c r="FM52" i="3"/>
  <c r="FM14" i="3"/>
  <c r="FM27" i="3"/>
  <c r="FM67" i="3"/>
  <c r="FM108" i="3"/>
  <c r="FM101" i="3"/>
  <c r="FM80" i="3"/>
  <c r="FM110" i="3"/>
  <c r="FM103" i="3"/>
  <c r="FM56" i="3"/>
  <c r="FM18" i="3"/>
  <c r="FM54" i="3"/>
  <c r="FM35" i="3"/>
  <c r="FM71" i="3"/>
  <c r="FM112" i="3"/>
  <c r="FM105" i="3"/>
  <c r="FM82" i="3"/>
  <c r="FM114" i="3"/>
  <c r="FM107" i="3"/>
  <c r="BP58" i="2"/>
  <c r="BP45" i="2"/>
  <c r="BQ44" i="2"/>
  <c r="BR44" i="2" s="1"/>
  <c r="DL11" i="3"/>
  <c r="CS11" i="3"/>
  <c r="CA11" i="3"/>
  <c r="BG11" i="3"/>
  <c r="BG34" i="3" s="1"/>
  <c r="BF80" i="3"/>
  <c r="BF72" i="3"/>
  <c r="BF68" i="3"/>
  <c r="BF64" i="3"/>
  <c r="ED64" i="3" s="1"/>
  <c r="BF60" i="3"/>
  <c r="BF56" i="3"/>
  <c r="BF52" i="3"/>
  <c r="ED52" i="3" s="1"/>
  <c r="BF48" i="3"/>
  <c r="ED48" i="3" s="1"/>
  <c r="BF44" i="3"/>
  <c r="ED44" i="3" s="1"/>
  <c r="BF40" i="3"/>
  <c r="ED40" i="3" s="1"/>
  <c r="BF36" i="3"/>
  <c r="BF32" i="3"/>
  <c r="ED32" i="3" s="1"/>
  <c r="BF28" i="3"/>
  <c r="BF24" i="3"/>
  <c r="ED24" i="3" s="1"/>
  <c r="BF16" i="3"/>
  <c r="BF12" i="3"/>
  <c r="ED12" i="3" s="1"/>
  <c r="BF83" i="3"/>
  <c r="ED83" i="3" s="1"/>
  <c r="BF79" i="3"/>
  <c r="BF75" i="3"/>
  <c r="ED75" i="3" s="1"/>
  <c r="BF71" i="3"/>
  <c r="BF67" i="3"/>
  <c r="BF63" i="3"/>
  <c r="ED63" i="3" s="1"/>
  <c r="BF59" i="3"/>
  <c r="BF55" i="3"/>
  <c r="BF47" i="3"/>
  <c r="BF43" i="3"/>
  <c r="BF39" i="3"/>
  <c r="BF35" i="3"/>
  <c r="BF31" i="3"/>
  <c r="BF27" i="3"/>
  <c r="ED27" i="3" s="1"/>
  <c r="BF23" i="3"/>
  <c r="BF15" i="3"/>
  <c r="BF82" i="3"/>
  <c r="BF74" i="3"/>
  <c r="BF70" i="3"/>
  <c r="BF62" i="3"/>
  <c r="BF58" i="3"/>
  <c r="ED58" i="3" s="1"/>
  <c r="BF54" i="3"/>
  <c r="BF50" i="3"/>
  <c r="ED50" i="3" s="1"/>
  <c r="BF46" i="3"/>
  <c r="BF38" i="3"/>
  <c r="BF30" i="3"/>
  <c r="ED30" i="3" s="1"/>
  <c r="BF26" i="3"/>
  <c r="ED26" i="3" s="1"/>
  <c r="BF22" i="3"/>
  <c r="BF14" i="3"/>
  <c r="BF81" i="3"/>
  <c r="BF73" i="3"/>
  <c r="ED73" i="3" s="1"/>
  <c r="BF69" i="3"/>
  <c r="ED69" i="3" s="1"/>
  <c r="BF65" i="3"/>
  <c r="BF61" i="3"/>
  <c r="ED61" i="3" s="1"/>
  <c r="BF57" i="3"/>
  <c r="BF53" i="3"/>
  <c r="BF45" i="3"/>
  <c r="BF41" i="3"/>
  <c r="BF37" i="3"/>
  <c r="ED37" i="3" s="1"/>
  <c r="BF33" i="3"/>
  <c r="BF29" i="3"/>
  <c r="ED29" i="3" s="1"/>
  <c r="BF25" i="3"/>
  <c r="ED25" i="3" s="1"/>
  <c r="BF21" i="3"/>
  <c r="ED21" i="3" s="1"/>
  <c r="BF17" i="3"/>
  <c r="BF13" i="3"/>
  <c r="BN83" i="3"/>
  <c r="FU83" i="3" s="1"/>
  <c r="BN65" i="3"/>
  <c r="BN82" i="3"/>
  <c r="GM82" i="3" s="1"/>
  <c r="BN64" i="3"/>
  <c r="FU64" i="3" s="1"/>
  <c r="BN79" i="3"/>
  <c r="BN68" i="3"/>
  <c r="BN80" i="3"/>
  <c r="EK80" i="3" s="1"/>
  <c r="BN75" i="3"/>
  <c r="BN67" i="3"/>
  <c r="BN81" i="3"/>
  <c r="HK23" i="3"/>
  <c r="IF23" i="3" s="1"/>
  <c r="HH23" i="3"/>
  <c r="GT4" i="3"/>
  <c r="BO8" i="3"/>
  <c r="BO34" i="3" s="1"/>
  <c r="FV34" i="3" s="1"/>
  <c r="BN12" i="3"/>
  <c r="BN14" i="3"/>
  <c r="FU14" i="3" s="1"/>
  <c r="BN22" i="3"/>
  <c r="BN13" i="3"/>
  <c r="FU13" i="3" s="1"/>
  <c r="BN23" i="3"/>
  <c r="FU23" i="3" s="1"/>
  <c r="BN27" i="3"/>
  <c r="FU27" i="3" s="1"/>
  <c r="BN30" i="3"/>
  <c r="FC30" i="3" s="1"/>
  <c r="BN54" i="3"/>
  <c r="FU54" i="3" s="1"/>
  <c r="BN70" i="3"/>
  <c r="BN32" i="3"/>
  <c r="BN38" i="3"/>
  <c r="BN21" i="3"/>
  <c r="BN25" i="3"/>
  <c r="BN28" i="3"/>
  <c r="BN58" i="3"/>
  <c r="BN74" i="3"/>
  <c r="BN24" i="3"/>
  <c r="BN26" i="3"/>
  <c r="BN44" i="3"/>
  <c r="FC44" i="3" s="1"/>
  <c r="BN46" i="3"/>
  <c r="BN62" i="3"/>
  <c r="FC62" i="3" s="1"/>
  <c r="BN45" i="3"/>
  <c r="FC45" i="3" s="1"/>
  <c r="BN61" i="3"/>
  <c r="GM61" i="3" s="1"/>
  <c r="BN29" i="3"/>
  <c r="BN33" i="3"/>
  <c r="FC33" i="3" s="1"/>
  <c r="BN36" i="3"/>
  <c r="BN52" i="3"/>
  <c r="EK52" i="3" s="1"/>
  <c r="BN31" i="3"/>
  <c r="BN50" i="3"/>
  <c r="FC50" i="3" s="1"/>
  <c r="BN15" i="3"/>
  <c r="BN16" i="3"/>
  <c r="FU16" i="3" s="1"/>
  <c r="BN53" i="3"/>
  <c r="FU53" i="3" s="1"/>
  <c r="BN57" i="3"/>
  <c r="BN63" i="3"/>
  <c r="BN71" i="3"/>
  <c r="BN17" i="3"/>
  <c r="GM17" i="3" s="1"/>
  <c r="BN37" i="3"/>
  <c r="EK37" i="3" s="1"/>
  <c r="BN72" i="3"/>
  <c r="EK72" i="3" s="1"/>
  <c r="BN59" i="3"/>
  <c r="BN48" i="3"/>
  <c r="GM48" i="3" s="1"/>
  <c r="BN60" i="3"/>
  <c r="BN55" i="3"/>
  <c r="GM55" i="3" s="1"/>
  <c r="BN39" i="3"/>
  <c r="FC39" i="3" s="1"/>
  <c r="BN43" i="3"/>
  <c r="BN47" i="3"/>
  <c r="BN35" i="3"/>
  <c r="BN40" i="3"/>
  <c r="BN41" i="3"/>
  <c r="GM41" i="3" s="1"/>
  <c r="BN73" i="3"/>
  <c r="BN56" i="3"/>
  <c r="FU56" i="3" s="1"/>
  <c r="BN69" i="3"/>
  <c r="FU69" i="3" s="1"/>
  <c r="GB4" i="3"/>
  <c r="DS22" i="3"/>
  <c r="DT21" i="3"/>
  <c r="DW18" i="3"/>
  <c r="DZ15" i="3"/>
  <c r="DY16" i="3"/>
  <c r="DV19" i="3"/>
  <c r="DU20" i="3"/>
  <c r="DX17" i="3"/>
  <c r="IF22" i="3"/>
  <c r="A24" i="3"/>
  <c r="HL24" i="3" s="1"/>
  <c r="IG24" i="3" s="1"/>
  <c r="HG23" i="3"/>
  <c r="HF23" i="3"/>
  <c r="FU91" i="3" l="1"/>
  <c r="GM91" i="3"/>
  <c r="GM88" i="3"/>
  <c r="FU88" i="3"/>
  <c r="FC42" i="3"/>
  <c r="FU42" i="3"/>
  <c r="R6" i="2"/>
  <c r="Q5" i="2"/>
  <c r="EF133" i="3"/>
  <c r="EF129" i="3"/>
  <c r="EF131" i="3"/>
  <c r="EF134" i="3"/>
  <c r="EF130" i="3"/>
  <c r="EF132" i="3"/>
  <c r="HT131" i="3"/>
  <c r="IO131" i="3" s="1"/>
  <c r="HT128" i="3"/>
  <c r="IO128" i="3" s="1"/>
  <c r="HT134" i="3"/>
  <c r="IO134" i="3" s="1"/>
  <c r="HT130" i="3"/>
  <c r="IO130" i="3" s="1"/>
  <c r="HT135" i="3"/>
  <c r="IO135" i="3" s="1"/>
  <c r="HT132" i="3"/>
  <c r="IO132" i="3" s="1"/>
  <c r="HT129" i="3"/>
  <c r="IO129" i="3" s="1"/>
  <c r="BO131" i="3"/>
  <c r="FV131" i="3" s="1"/>
  <c r="BO132" i="3"/>
  <c r="FV132" i="3" s="1"/>
  <c r="BO130" i="3"/>
  <c r="BO135" i="3"/>
  <c r="FV135" i="3" s="1"/>
  <c r="BO128" i="3"/>
  <c r="GN128" i="3" s="1"/>
  <c r="BO129" i="3"/>
  <c r="GN129" i="3" s="1"/>
  <c r="BO134" i="3"/>
  <c r="GN134" i="3" s="1"/>
  <c r="BG128" i="3"/>
  <c r="EE128" i="3" s="1"/>
  <c r="BG130" i="3"/>
  <c r="BG129" i="3"/>
  <c r="BG131" i="3"/>
  <c r="BG134" i="3"/>
  <c r="BG135" i="3"/>
  <c r="EE135" i="3" s="1"/>
  <c r="BG132" i="3"/>
  <c r="FN93" i="3"/>
  <c r="FN135" i="3"/>
  <c r="FN132" i="3"/>
  <c r="FN129" i="3"/>
  <c r="FN130" i="3"/>
  <c r="FN128" i="3"/>
  <c r="FN131" i="3"/>
  <c r="FN133" i="3"/>
  <c r="FN134" i="3"/>
  <c r="GU93" i="3"/>
  <c r="GU131" i="3"/>
  <c r="GU133" i="3"/>
  <c r="GU130" i="3"/>
  <c r="GU132" i="3"/>
  <c r="GU135" i="3"/>
  <c r="GD93" i="3"/>
  <c r="GD130" i="3"/>
  <c r="GD129" i="3"/>
  <c r="GD133" i="3"/>
  <c r="GD128" i="3"/>
  <c r="GD134" i="3"/>
  <c r="EV93" i="3"/>
  <c r="EV135" i="3"/>
  <c r="EV128" i="3"/>
  <c r="EV133" i="3"/>
  <c r="EV130" i="3"/>
  <c r="EV132" i="3"/>
  <c r="EV129" i="3"/>
  <c r="EV134" i="3"/>
  <c r="EV131" i="3"/>
  <c r="ED93" i="3"/>
  <c r="BO111" i="3"/>
  <c r="BO93" i="3"/>
  <c r="BG93" i="3"/>
  <c r="EE93" i="3" s="1"/>
  <c r="BG111" i="3"/>
  <c r="HT93" i="3"/>
  <c r="IO93" i="3" s="1"/>
  <c r="HT111" i="3"/>
  <c r="IO111" i="3" s="1"/>
  <c r="EV118" i="3"/>
  <c r="EV119" i="3"/>
  <c r="EF118" i="3"/>
  <c r="EF86" i="3"/>
  <c r="GU86" i="3"/>
  <c r="GU119" i="3"/>
  <c r="FN118" i="3"/>
  <c r="FN119" i="3"/>
  <c r="FN86" i="3"/>
  <c r="BO119" i="3"/>
  <c r="FV119" i="3" s="1"/>
  <c r="BO86" i="3"/>
  <c r="EL86" i="3" s="1"/>
  <c r="BO118" i="3"/>
  <c r="GN118" i="3" s="1"/>
  <c r="HT125" i="3"/>
  <c r="IO125" i="3" s="1"/>
  <c r="HT123" i="3"/>
  <c r="IO123" i="3" s="1"/>
  <c r="HT118" i="3"/>
  <c r="IO118" i="3" s="1"/>
  <c r="HT124" i="3"/>
  <c r="IO124" i="3" s="1"/>
  <c r="HT126" i="3"/>
  <c r="IO126" i="3" s="1"/>
  <c r="HT86" i="3"/>
  <c r="IO86" i="3" s="1"/>
  <c r="HT119" i="3"/>
  <c r="IO119" i="3" s="1"/>
  <c r="BG119" i="3"/>
  <c r="EE119" i="3" s="1"/>
  <c r="BG118" i="3"/>
  <c r="BG86" i="3"/>
  <c r="GD118" i="3"/>
  <c r="GD86" i="3"/>
  <c r="IN73" i="3"/>
  <c r="GU224" i="3"/>
  <c r="GU228" i="3"/>
  <c r="GU207" i="3"/>
  <c r="GU185" i="3"/>
  <c r="GU122" i="3"/>
  <c r="GU124" i="3"/>
  <c r="GU201" i="3"/>
  <c r="GU136" i="3"/>
  <c r="GU202" i="3"/>
  <c r="GU146" i="3"/>
  <c r="GU140" i="3"/>
  <c r="GU137" i="3"/>
  <c r="GU199" i="3"/>
  <c r="GU231" i="3"/>
  <c r="GU126" i="3"/>
  <c r="GU127" i="3"/>
  <c r="GU195" i="3"/>
  <c r="GU121" i="3"/>
  <c r="GU123" i="3"/>
  <c r="GU143" i="3"/>
  <c r="GU144" i="3"/>
  <c r="GU147" i="3"/>
  <c r="GU158" i="3"/>
  <c r="GU162" i="3"/>
  <c r="GU125" i="3"/>
  <c r="GU174" i="3"/>
  <c r="GU153" i="3"/>
  <c r="GU169" i="3"/>
  <c r="GU149" i="3"/>
  <c r="GU148" i="3"/>
  <c r="GU145" i="3"/>
  <c r="GU142" i="3"/>
  <c r="GU170" i="3"/>
  <c r="GU151" i="3"/>
  <c r="GU159" i="3"/>
  <c r="GU152" i="3"/>
  <c r="GU167" i="3"/>
  <c r="GU155" i="3"/>
  <c r="GU175" i="3"/>
  <c r="GU172" i="3"/>
  <c r="GU188" i="3"/>
  <c r="GU164" i="3"/>
  <c r="GU157" i="3"/>
  <c r="GU168" i="3"/>
  <c r="GU189" i="3"/>
  <c r="GU141" i="3"/>
  <c r="GU173" i="3"/>
  <c r="GU186" i="3"/>
  <c r="GU177" i="3"/>
  <c r="GU193" i="3"/>
  <c r="GU139" i="3"/>
  <c r="GU183" i="3"/>
  <c r="GU190" i="3"/>
  <c r="GU176" i="3"/>
  <c r="GU166" i="3"/>
  <c r="GU192" i="3"/>
  <c r="GU156" i="3"/>
  <c r="GU161" i="3"/>
  <c r="GU187" i="3"/>
  <c r="GU178" i="3"/>
  <c r="GU138" i="3"/>
  <c r="GU180" i="3"/>
  <c r="GU196" i="3"/>
  <c r="GU200" i="3"/>
  <c r="GU182" i="3"/>
  <c r="GU208" i="3"/>
  <c r="GU221" i="3"/>
  <c r="GU184" i="3"/>
  <c r="GU160" i="3"/>
  <c r="GU210" i="3"/>
  <c r="GU150" i="3"/>
  <c r="GU194" i="3"/>
  <c r="GU171" i="3"/>
  <c r="GU154" i="3"/>
  <c r="GU165" i="3"/>
  <c r="GU179" i="3"/>
  <c r="GU191" i="3"/>
  <c r="GU198" i="3"/>
  <c r="GU229" i="3"/>
  <c r="GU215" i="3"/>
  <c r="GU211" i="3"/>
  <c r="GU181" i="3"/>
  <c r="GU214" i="3"/>
  <c r="GU219" i="3"/>
  <c r="GU212" i="3"/>
  <c r="GU204" i="3"/>
  <c r="GU225" i="3"/>
  <c r="GU220" i="3"/>
  <c r="GU226" i="3"/>
  <c r="GU213" i="3"/>
  <c r="GU230" i="3"/>
  <c r="GU163" i="3"/>
  <c r="GU209" i="3"/>
  <c r="GU206" i="3"/>
  <c r="GU205" i="3"/>
  <c r="GU203" i="3"/>
  <c r="GU222" i="3"/>
  <c r="GU217" i="3"/>
  <c r="GU227" i="3"/>
  <c r="GU223" i="3"/>
  <c r="GU218" i="3"/>
  <c r="GU197" i="3"/>
  <c r="GU216" i="3"/>
  <c r="EV139" i="3"/>
  <c r="EV127" i="3"/>
  <c r="EV136" i="3"/>
  <c r="EV142" i="3"/>
  <c r="EV189" i="3"/>
  <c r="EV143" i="3"/>
  <c r="EV125" i="3"/>
  <c r="EV124" i="3"/>
  <c r="EV170" i="3"/>
  <c r="EV123" i="3"/>
  <c r="EV126" i="3"/>
  <c r="EV210" i="3"/>
  <c r="EV206" i="3"/>
  <c r="EV200" i="3"/>
  <c r="EV141" i="3"/>
  <c r="EV122" i="3"/>
  <c r="EV179" i="3"/>
  <c r="EV138" i="3"/>
  <c r="EV140" i="3"/>
  <c r="EV185" i="3"/>
  <c r="EV148" i="3"/>
  <c r="EV161" i="3"/>
  <c r="EV162" i="3"/>
  <c r="EV146" i="3"/>
  <c r="EV158" i="3"/>
  <c r="EV144" i="3"/>
  <c r="EV176" i="3"/>
  <c r="EV147" i="3"/>
  <c r="EV165" i="3"/>
  <c r="EV167" i="3"/>
  <c r="EV159" i="3"/>
  <c r="EV137" i="3"/>
  <c r="EV153" i="3"/>
  <c r="EV121" i="3"/>
  <c r="EV157" i="3"/>
  <c r="EV171" i="3"/>
  <c r="EV163" i="3"/>
  <c r="EV150" i="3"/>
  <c r="EV156" i="3"/>
  <c r="EV172" i="3"/>
  <c r="EV169" i="3"/>
  <c r="EV155" i="3"/>
  <c r="EV184" i="3"/>
  <c r="EV191" i="3"/>
  <c r="EV151" i="3"/>
  <c r="EV160" i="3"/>
  <c r="EV164" i="3"/>
  <c r="EV168" i="3"/>
  <c r="EV149" i="3"/>
  <c r="EV145" i="3"/>
  <c r="EV166" i="3"/>
  <c r="EV183" i="3"/>
  <c r="EV181" i="3"/>
  <c r="EV187" i="3"/>
  <c r="EV175" i="3"/>
  <c r="EV178" i="3"/>
  <c r="EV204" i="3"/>
  <c r="EV188" i="3"/>
  <c r="EV182" i="3"/>
  <c r="EV194" i="3"/>
  <c r="EV195" i="3"/>
  <c r="EV205" i="3"/>
  <c r="EV198" i="3"/>
  <c r="EV222" i="3"/>
  <c r="EV190" i="3"/>
  <c r="EV197" i="3"/>
  <c r="EV192" i="3"/>
  <c r="EV214" i="3"/>
  <c r="EV213" i="3"/>
  <c r="EV209" i="3"/>
  <c r="EV227" i="3"/>
  <c r="EV201" i="3"/>
  <c r="EV208" i="3"/>
  <c r="EV229" i="3"/>
  <c r="EV154" i="3"/>
  <c r="EV180" i="3"/>
  <c r="EV173" i="3"/>
  <c r="EV196" i="3"/>
  <c r="EV186" i="3"/>
  <c r="EV224" i="3"/>
  <c r="EV177" i="3"/>
  <c r="EV219" i="3"/>
  <c r="EV218" i="3"/>
  <c r="EV207" i="3"/>
  <c r="EV202" i="3"/>
  <c r="EV193" i="3"/>
  <c r="EV203" i="3"/>
  <c r="EV152" i="3"/>
  <c r="EV220" i="3"/>
  <c r="EV221" i="3"/>
  <c r="EV212" i="3"/>
  <c r="EV231" i="3"/>
  <c r="EV216" i="3"/>
  <c r="EV230" i="3"/>
  <c r="EV217" i="3"/>
  <c r="EV228" i="3"/>
  <c r="EV226" i="3"/>
  <c r="EV174" i="3"/>
  <c r="EV215" i="3"/>
  <c r="EV223" i="3"/>
  <c r="EV199" i="3"/>
  <c r="EV211" i="3"/>
  <c r="EV225" i="3"/>
  <c r="GD138" i="3"/>
  <c r="GD215" i="3"/>
  <c r="GD155" i="3"/>
  <c r="GD127" i="3"/>
  <c r="GD137" i="3"/>
  <c r="GD143" i="3"/>
  <c r="GD142" i="3"/>
  <c r="GD125" i="3"/>
  <c r="GD160" i="3"/>
  <c r="GD123" i="3"/>
  <c r="GD122" i="3"/>
  <c r="GD126" i="3"/>
  <c r="GD140" i="3"/>
  <c r="GD141" i="3"/>
  <c r="GD151" i="3"/>
  <c r="GD162" i="3"/>
  <c r="GD157" i="3"/>
  <c r="GD152" i="3"/>
  <c r="GD165" i="3"/>
  <c r="GD164" i="3"/>
  <c r="GD124" i="3"/>
  <c r="GD139" i="3"/>
  <c r="GD145" i="3"/>
  <c r="GD121" i="3"/>
  <c r="GD146" i="3"/>
  <c r="GD149" i="3"/>
  <c r="GD148" i="3"/>
  <c r="GD170" i="3"/>
  <c r="GD181" i="3"/>
  <c r="GD180" i="3"/>
  <c r="GD174" i="3"/>
  <c r="GD147" i="3"/>
  <c r="GD144" i="3"/>
  <c r="GD154" i="3"/>
  <c r="GD159" i="3"/>
  <c r="GD176" i="3"/>
  <c r="GD156" i="3"/>
  <c r="GD167" i="3"/>
  <c r="GD153" i="3"/>
  <c r="GD168" i="3"/>
  <c r="GD187" i="3"/>
  <c r="GD166" i="3"/>
  <c r="GD185" i="3"/>
  <c r="GD195" i="3"/>
  <c r="GD171" i="3"/>
  <c r="GD169" i="3"/>
  <c r="GD175" i="3"/>
  <c r="GD158" i="3"/>
  <c r="GD172" i="3"/>
  <c r="GD182" i="3"/>
  <c r="GD173" i="3"/>
  <c r="GD183" i="3"/>
  <c r="GD197" i="3"/>
  <c r="GD219" i="3"/>
  <c r="GD208" i="3"/>
  <c r="GD217" i="3"/>
  <c r="GD224" i="3"/>
  <c r="GD150" i="3"/>
  <c r="GD184" i="3"/>
  <c r="GD179" i="3"/>
  <c r="GD207" i="3"/>
  <c r="GD223" i="3"/>
  <c r="GD136" i="3"/>
  <c r="GD161" i="3"/>
  <c r="GD190" i="3"/>
  <c r="GD194" i="3"/>
  <c r="GD218" i="3"/>
  <c r="GD177" i="3"/>
  <c r="GD196" i="3"/>
  <c r="GD189" i="3"/>
  <c r="GD163" i="3"/>
  <c r="GD203" i="3"/>
  <c r="GD193" i="3"/>
  <c r="GD192" i="3"/>
  <c r="GD188" i="3"/>
  <c r="GD201" i="3"/>
  <c r="GD228" i="3"/>
  <c r="GD178" i="3"/>
  <c r="GD222" i="3"/>
  <c r="GD200" i="3"/>
  <c r="GD221" i="3"/>
  <c r="GD198" i="3"/>
  <c r="GD214" i="3"/>
  <c r="GD220" i="3"/>
  <c r="GD211" i="3"/>
  <c r="GD209" i="3"/>
  <c r="GD216" i="3"/>
  <c r="GD226" i="3"/>
  <c r="GD210" i="3"/>
  <c r="GD206" i="3"/>
  <c r="GD225" i="3"/>
  <c r="GD230" i="3"/>
  <c r="GD202" i="3"/>
  <c r="GD205" i="3"/>
  <c r="GD199" i="3"/>
  <c r="GD191" i="3"/>
  <c r="GD212" i="3"/>
  <c r="GD227" i="3"/>
  <c r="GD229" i="3"/>
  <c r="GD213" i="3"/>
  <c r="GD204" i="3"/>
  <c r="GD231" i="3"/>
  <c r="GD186" i="3"/>
  <c r="FN164" i="3"/>
  <c r="FN152" i="3"/>
  <c r="FN138" i="3"/>
  <c r="FN126" i="3"/>
  <c r="FN125" i="3"/>
  <c r="FN215" i="3"/>
  <c r="FN121" i="3"/>
  <c r="FN139" i="3"/>
  <c r="FN140" i="3"/>
  <c r="FN157" i="3"/>
  <c r="FN124" i="3"/>
  <c r="FN122" i="3"/>
  <c r="FN146" i="3"/>
  <c r="FN158" i="3"/>
  <c r="FN127" i="3"/>
  <c r="FN150" i="3"/>
  <c r="FN156" i="3"/>
  <c r="FN153" i="3"/>
  <c r="FN174" i="3"/>
  <c r="FN142" i="3"/>
  <c r="FN151" i="3"/>
  <c r="FN165" i="3"/>
  <c r="FN145" i="3"/>
  <c r="FN155" i="3"/>
  <c r="FN160" i="3"/>
  <c r="FN143" i="3"/>
  <c r="FN154" i="3"/>
  <c r="FN169" i="3"/>
  <c r="FN208" i="3"/>
  <c r="FN144" i="3"/>
  <c r="FN123" i="3"/>
  <c r="FN136" i="3"/>
  <c r="FN149" i="3"/>
  <c r="FN175" i="3"/>
  <c r="FN177" i="3"/>
  <c r="FN181" i="3"/>
  <c r="FN180" i="3"/>
  <c r="FN178" i="3"/>
  <c r="FN200" i="3"/>
  <c r="FN137" i="3"/>
  <c r="FN148" i="3"/>
  <c r="FN167" i="3"/>
  <c r="FN176" i="3"/>
  <c r="FN185" i="3"/>
  <c r="FN182" i="3"/>
  <c r="FN147" i="3"/>
  <c r="FN162" i="3"/>
  <c r="FN170" i="3"/>
  <c r="FN159" i="3"/>
  <c r="FN172" i="3"/>
  <c r="FN168" i="3"/>
  <c r="FN163" i="3"/>
  <c r="FN187" i="3"/>
  <c r="FN171" i="3"/>
  <c r="FN166" i="3"/>
  <c r="FN173" i="3"/>
  <c r="FN203" i="3"/>
  <c r="FN199" i="3"/>
  <c r="FN193" i="3"/>
  <c r="FN221" i="3"/>
  <c r="FN179" i="3"/>
  <c r="FN206" i="3"/>
  <c r="FN197" i="3"/>
  <c r="FN217" i="3"/>
  <c r="FN161" i="3"/>
  <c r="FN141" i="3"/>
  <c r="FN190" i="3"/>
  <c r="FN230" i="3"/>
  <c r="FN188" i="3"/>
  <c r="FN228" i="3"/>
  <c r="FN194" i="3"/>
  <c r="FN198" i="3"/>
  <c r="FN195" i="3"/>
  <c r="FN192" i="3"/>
  <c r="FN222" i="3"/>
  <c r="FN227" i="3"/>
  <c r="FN218" i="3"/>
  <c r="FN226" i="3"/>
  <c r="FN220" i="3"/>
  <c r="FN189" i="3"/>
  <c r="FN202" i="3"/>
  <c r="FN207" i="3"/>
  <c r="FN213" i="3"/>
  <c r="FN231" i="3"/>
  <c r="FN211" i="3"/>
  <c r="FN186" i="3"/>
  <c r="FN183" i="3"/>
  <c r="FN201" i="3"/>
  <c r="FN212" i="3"/>
  <c r="FN223" i="3"/>
  <c r="FN219" i="3"/>
  <c r="FN204" i="3"/>
  <c r="FN196" i="3"/>
  <c r="FN216" i="3"/>
  <c r="FN224" i="3"/>
  <c r="FN184" i="3"/>
  <c r="FN205" i="3"/>
  <c r="FN225" i="3"/>
  <c r="FN214" i="3"/>
  <c r="FN210" i="3"/>
  <c r="FN209" i="3"/>
  <c r="FN191" i="3"/>
  <c r="FN229" i="3"/>
  <c r="EF143" i="3"/>
  <c r="EF125" i="3"/>
  <c r="EF136" i="3"/>
  <c r="EF140" i="3"/>
  <c r="EF206" i="3"/>
  <c r="EF198" i="3"/>
  <c r="EF122" i="3"/>
  <c r="EF175" i="3"/>
  <c r="EF121" i="3"/>
  <c r="EF150" i="3"/>
  <c r="EF185" i="3"/>
  <c r="EF194" i="3"/>
  <c r="EF149" i="3"/>
  <c r="EF139" i="3"/>
  <c r="EF161" i="3"/>
  <c r="EF123" i="3"/>
  <c r="EF124" i="3"/>
  <c r="EF162" i="3"/>
  <c r="EF144" i="3"/>
  <c r="EF163" i="3"/>
  <c r="EF153" i="3"/>
  <c r="EF170" i="3"/>
  <c r="EF172" i="3"/>
  <c r="EF126" i="3"/>
  <c r="EF138" i="3"/>
  <c r="EF142" i="3"/>
  <c r="EF154" i="3"/>
  <c r="EF152" i="3"/>
  <c r="EF165" i="3"/>
  <c r="EF164" i="3"/>
  <c r="EF157" i="3"/>
  <c r="EF141" i="3"/>
  <c r="EF155" i="3"/>
  <c r="EF166" i="3"/>
  <c r="EF151" i="3"/>
  <c r="EF156" i="3"/>
  <c r="EF176" i="3"/>
  <c r="EF148" i="3"/>
  <c r="EF173" i="3"/>
  <c r="EF159" i="3"/>
  <c r="EF137" i="3"/>
  <c r="EF158" i="3"/>
  <c r="EF160" i="3"/>
  <c r="EF171" i="3"/>
  <c r="EF193" i="3"/>
  <c r="EF184" i="3"/>
  <c r="EF189" i="3"/>
  <c r="EF169" i="3"/>
  <c r="EF168" i="3"/>
  <c r="EF188" i="3"/>
  <c r="EF127" i="3"/>
  <c r="EF146" i="3"/>
  <c r="EF183" i="3"/>
  <c r="EF178" i="3"/>
  <c r="EF180" i="3"/>
  <c r="EF145" i="3"/>
  <c r="EF167" i="3"/>
  <c r="EF174" i="3"/>
  <c r="EF196" i="3"/>
  <c r="EF213" i="3"/>
  <c r="EF182" i="3"/>
  <c r="EF200" i="3"/>
  <c r="EF211" i="3"/>
  <c r="EF231" i="3"/>
  <c r="EF216" i="3"/>
  <c r="EF217" i="3"/>
  <c r="EF192" i="3"/>
  <c r="EF179" i="3"/>
  <c r="EF181" i="3"/>
  <c r="EF207" i="3"/>
  <c r="EF201" i="3"/>
  <c r="EF190" i="3"/>
  <c r="EF197" i="3"/>
  <c r="EF191" i="3"/>
  <c r="EF195" i="3"/>
  <c r="EF199" i="3"/>
  <c r="EF147" i="3"/>
  <c r="EF202" i="3"/>
  <c r="EF177" i="3"/>
  <c r="EF221" i="3"/>
  <c r="EF220" i="3"/>
  <c r="EF212" i="3"/>
  <c r="EF218" i="3"/>
  <c r="EF223" i="3"/>
  <c r="EF208" i="3"/>
  <c r="EF187" i="3"/>
  <c r="EF224" i="3"/>
  <c r="EF204" i="3"/>
  <c r="EF228" i="3"/>
  <c r="EF219" i="3"/>
  <c r="EF226" i="3"/>
  <c r="EF227" i="3"/>
  <c r="EF214" i="3"/>
  <c r="EF186" i="3"/>
  <c r="EF222" i="3"/>
  <c r="EF229" i="3"/>
  <c r="EF209" i="3"/>
  <c r="EF225" i="3"/>
  <c r="EF230" i="3"/>
  <c r="EF205" i="3"/>
  <c r="EF210" i="3"/>
  <c r="EF203" i="3"/>
  <c r="EF215" i="3"/>
  <c r="HH24" i="3"/>
  <c r="IC24" i="3" s="1"/>
  <c r="IN113" i="3"/>
  <c r="HU11" i="3"/>
  <c r="HU34" i="3" s="1"/>
  <c r="IP34" i="3" s="1"/>
  <c r="HT85" i="3"/>
  <c r="IO85" i="3" s="1"/>
  <c r="HT91" i="3"/>
  <c r="IO91" i="3" s="1"/>
  <c r="HT88" i="3"/>
  <c r="IO88" i="3" s="1"/>
  <c r="HT90" i="3"/>
  <c r="IO90" i="3" s="1"/>
  <c r="HT92" i="3"/>
  <c r="IO92" i="3" s="1"/>
  <c r="HT116" i="3"/>
  <c r="IO116" i="3" s="1"/>
  <c r="HT112" i="3"/>
  <c r="IO112" i="3" s="1"/>
  <c r="HT114" i="3"/>
  <c r="IO114" i="3" s="1"/>
  <c r="HT113" i="3"/>
  <c r="HT56" i="3"/>
  <c r="IO56" i="3" s="1"/>
  <c r="HT95" i="3"/>
  <c r="IO95" i="3" s="1"/>
  <c r="HT97" i="3"/>
  <c r="IO97" i="3" s="1"/>
  <c r="HT64" i="3"/>
  <c r="IO64" i="3" s="1"/>
  <c r="HT96" i="3"/>
  <c r="IO96" i="3" s="1"/>
  <c r="HT109" i="3"/>
  <c r="IO109" i="3" s="1"/>
  <c r="HT16" i="3"/>
  <c r="IO16" i="3" s="1"/>
  <c r="HT24" i="3"/>
  <c r="IO24" i="3" s="1"/>
  <c r="HT32" i="3"/>
  <c r="IO32" i="3" s="1"/>
  <c r="HT44" i="3"/>
  <c r="IO44" i="3" s="1"/>
  <c r="HT54" i="3"/>
  <c r="IO54" i="3" s="1"/>
  <c r="HT59" i="3"/>
  <c r="IO59" i="3" s="1"/>
  <c r="HT23" i="3"/>
  <c r="IO23" i="3" s="1"/>
  <c r="HT37" i="3"/>
  <c r="IO37" i="3" s="1"/>
  <c r="HT66" i="3"/>
  <c r="IO66" i="3" s="1"/>
  <c r="HT77" i="3"/>
  <c r="IO77" i="3" s="1"/>
  <c r="HT83" i="3"/>
  <c r="IO83" i="3" s="1"/>
  <c r="HT27" i="3"/>
  <c r="IO27" i="3" s="1"/>
  <c r="HT53" i="3"/>
  <c r="IO53" i="3" s="1"/>
  <c r="HT110" i="3"/>
  <c r="IO110" i="3" s="1"/>
  <c r="HT103" i="3"/>
  <c r="IO103" i="3" s="1"/>
  <c r="HT105" i="3"/>
  <c r="IO105" i="3" s="1"/>
  <c r="HT12" i="3"/>
  <c r="IO12" i="3" s="1"/>
  <c r="HT20" i="3"/>
  <c r="IO20" i="3" s="1"/>
  <c r="HT28" i="3"/>
  <c r="IO28" i="3" s="1"/>
  <c r="HT38" i="3"/>
  <c r="IO38" i="3" s="1"/>
  <c r="HT48" i="3"/>
  <c r="IO48" i="3" s="1"/>
  <c r="HT19" i="3"/>
  <c r="IO19" i="3" s="1"/>
  <c r="HT58" i="3"/>
  <c r="IO58" i="3" s="1"/>
  <c r="HT73" i="3"/>
  <c r="HT43" i="3"/>
  <c r="IO43" i="3" s="1"/>
  <c r="HT84" i="3"/>
  <c r="IO84" i="3" s="1"/>
  <c r="HT94" i="3"/>
  <c r="IO94" i="3" s="1"/>
  <c r="HT106" i="3"/>
  <c r="IO106" i="3" s="1"/>
  <c r="HT78" i="3"/>
  <c r="IO78" i="3" s="1"/>
  <c r="HT21" i="3"/>
  <c r="IO21" i="3" s="1"/>
  <c r="HT62" i="3"/>
  <c r="IO62" i="3" s="1"/>
  <c r="HT81" i="3"/>
  <c r="IO81" i="3" s="1"/>
  <c r="HT31" i="3"/>
  <c r="IO31" i="3" s="1"/>
  <c r="HT18" i="3"/>
  <c r="IO18" i="3" s="1"/>
  <c r="HT36" i="3"/>
  <c r="IO36" i="3" s="1"/>
  <c r="HT104" i="3"/>
  <c r="IO104" i="3" s="1"/>
  <c r="HT45" i="3"/>
  <c r="IO45" i="3" s="1"/>
  <c r="HT25" i="3"/>
  <c r="IO25" i="3" s="1"/>
  <c r="HT50" i="3"/>
  <c r="IO50" i="3" s="1"/>
  <c r="HT57" i="3"/>
  <c r="IO57" i="3" s="1"/>
  <c r="HT69" i="3"/>
  <c r="IO69" i="3" s="1"/>
  <c r="HT82" i="3"/>
  <c r="IO82" i="3" s="1"/>
  <c r="HT47" i="3"/>
  <c r="IO47" i="3" s="1"/>
  <c r="HT39" i="3"/>
  <c r="IO39" i="3" s="1"/>
  <c r="HT15" i="3"/>
  <c r="IO15" i="3" s="1"/>
  <c r="HT14" i="3"/>
  <c r="IO14" i="3" s="1"/>
  <c r="HT30" i="3"/>
  <c r="IO30" i="3" s="1"/>
  <c r="HT42" i="3"/>
  <c r="IO42" i="3" s="1"/>
  <c r="HT89" i="3"/>
  <c r="IO89" i="3" s="1"/>
  <c r="HT108" i="3"/>
  <c r="IO108" i="3" s="1"/>
  <c r="HT13" i="3"/>
  <c r="IO13" i="3" s="1"/>
  <c r="HT74" i="3"/>
  <c r="IO74" i="3" s="1"/>
  <c r="HT17" i="3"/>
  <c r="IO17" i="3" s="1"/>
  <c r="HT68" i="3"/>
  <c r="IO68" i="3" s="1"/>
  <c r="HT75" i="3"/>
  <c r="IO75" i="3" s="1"/>
  <c r="HT26" i="3"/>
  <c r="IO26" i="3" s="1"/>
  <c r="HT29" i="3"/>
  <c r="IO29" i="3" s="1"/>
  <c r="HT33" i="3"/>
  <c r="IO33" i="3" s="1"/>
  <c r="HT46" i="3"/>
  <c r="IO46" i="3" s="1"/>
  <c r="HT63" i="3"/>
  <c r="IO63" i="3" s="1"/>
  <c r="HT76" i="3"/>
  <c r="IO76" i="3" s="1"/>
  <c r="HT107" i="3"/>
  <c r="IO107" i="3" s="1"/>
  <c r="HT67" i="3"/>
  <c r="IO67" i="3" s="1"/>
  <c r="HT55" i="3"/>
  <c r="IO55" i="3" s="1"/>
  <c r="HT49" i="3"/>
  <c r="IO49" i="3" s="1"/>
  <c r="HT22" i="3"/>
  <c r="IO22" i="3" s="1"/>
  <c r="BO95" i="3"/>
  <c r="BO96" i="3"/>
  <c r="BO112" i="3"/>
  <c r="GN112" i="3" s="1"/>
  <c r="BO116" i="3"/>
  <c r="FV116" i="3" s="1"/>
  <c r="BO114" i="3"/>
  <c r="BO113" i="3"/>
  <c r="GN113" i="3" s="1"/>
  <c r="BO115" i="3"/>
  <c r="FV115" i="3" s="1"/>
  <c r="BG95" i="3"/>
  <c r="BG96" i="3"/>
  <c r="BG114" i="3"/>
  <c r="BG112" i="3"/>
  <c r="EE112" i="3" s="1"/>
  <c r="BG116" i="3"/>
  <c r="BG115" i="3"/>
  <c r="BG113" i="3"/>
  <c r="GM85" i="3"/>
  <c r="EK85" i="3"/>
  <c r="FC12" i="3"/>
  <c r="GM12" i="3"/>
  <c r="A80" i="20"/>
  <c r="AE79" i="20"/>
  <c r="BO91" i="3"/>
  <c r="BO105" i="3"/>
  <c r="BO88" i="3"/>
  <c r="BO92" i="3"/>
  <c r="GN92" i="3" s="1"/>
  <c r="BO104" i="3"/>
  <c r="BO108" i="3"/>
  <c r="BO66" i="3"/>
  <c r="BO49" i="3"/>
  <c r="BO107" i="3"/>
  <c r="BO42" i="3"/>
  <c r="BO77" i="3"/>
  <c r="EL77" i="3" s="1"/>
  <c r="BO90" i="3"/>
  <c r="FV90" i="3" s="1"/>
  <c r="BO94" i="3"/>
  <c r="BO106" i="3"/>
  <c r="BO110" i="3"/>
  <c r="BO89" i="3"/>
  <c r="GN89" i="3" s="1"/>
  <c r="BO103" i="3"/>
  <c r="BG42" i="3"/>
  <c r="EE42" i="3" s="1"/>
  <c r="BG104" i="3"/>
  <c r="BG106" i="3"/>
  <c r="BG108" i="3"/>
  <c r="EE108" i="3" s="1"/>
  <c r="BG110" i="3"/>
  <c r="BG77" i="3"/>
  <c r="EE77" i="3" s="1"/>
  <c r="BG66" i="3"/>
  <c r="EE66" i="3" s="1"/>
  <c r="BG103" i="3"/>
  <c r="BG105" i="3"/>
  <c r="BG107" i="3"/>
  <c r="EE107" i="3" s="1"/>
  <c r="BG49" i="3"/>
  <c r="BG89" i="3"/>
  <c r="BG91" i="3"/>
  <c r="BG88" i="3"/>
  <c r="BG90" i="3"/>
  <c r="BG92" i="3"/>
  <c r="BG94" i="3"/>
  <c r="FM3" i="3"/>
  <c r="FC15" i="3"/>
  <c r="EK15" i="3"/>
  <c r="FC26" i="3"/>
  <c r="FU26" i="3"/>
  <c r="FC29" i="3"/>
  <c r="GM29" i="3"/>
  <c r="EK19" i="3"/>
  <c r="FC19" i="3"/>
  <c r="EK43" i="3"/>
  <c r="FC43" i="3"/>
  <c r="FC58" i="3"/>
  <c r="FU58" i="3"/>
  <c r="FU25" i="3"/>
  <c r="GM25" i="3"/>
  <c r="FU22" i="3"/>
  <c r="GM22" i="3"/>
  <c r="GM18" i="3"/>
  <c r="EK18" i="3"/>
  <c r="FU35" i="3"/>
  <c r="EK35" i="3"/>
  <c r="FC31" i="3"/>
  <c r="FU31" i="3"/>
  <c r="FC28" i="3"/>
  <c r="FU28" i="3"/>
  <c r="FU20" i="3"/>
  <c r="FC20" i="3"/>
  <c r="GM60" i="3"/>
  <c r="FC60" i="3"/>
  <c r="EK36" i="3"/>
  <c r="GM36" i="3"/>
  <c r="FC57" i="3"/>
  <c r="FU57" i="3"/>
  <c r="FC32" i="3"/>
  <c r="GM19" i="3"/>
  <c r="FU19" i="3"/>
  <c r="FC59" i="3"/>
  <c r="GM59" i="3"/>
  <c r="FU21" i="3"/>
  <c r="FC21" i="3"/>
  <c r="FC38" i="3"/>
  <c r="FU38" i="3"/>
  <c r="BO19" i="3"/>
  <c r="BO78" i="3"/>
  <c r="EL78" i="3" s="1"/>
  <c r="BO18" i="3"/>
  <c r="BO76" i="3"/>
  <c r="BO20" i="3"/>
  <c r="GN20" i="3" s="1"/>
  <c r="BG18" i="3"/>
  <c r="EE18" i="3" s="1"/>
  <c r="BG76" i="3"/>
  <c r="EE76" i="3" s="1"/>
  <c r="BG78" i="3"/>
  <c r="EE78" i="3" s="1"/>
  <c r="BG19" i="3"/>
  <c r="EE19" i="3" s="1"/>
  <c r="BG20" i="3"/>
  <c r="EE20" i="3" s="1"/>
  <c r="EV84" i="3"/>
  <c r="BO84" i="3"/>
  <c r="FD84" i="3" s="1"/>
  <c r="BO85" i="3"/>
  <c r="EL85" i="3" s="1"/>
  <c r="BO51" i="3"/>
  <c r="BG84" i="3"/>
  <c r="EE84" i="3" s="1"/>
  <c r="BG85" i="3"/>
  <c r="BG51" i="3"/>
  <c r="EC3" i="3"/>
  <c r="FC23" i="3"/>
  <c r="GM23" i="3"/>
  <c r="BP8" i="3"/>
  <c r="BP34" i="3" s="1"/>
  <c r="FW34" i="3" s="1"/>
  <c r="EV32" i="3"/>
  <c r="EV41" i="3"/>
  <c r="EV79" i="3"/>
  <c r="EV107" i="3"/>
  <c r="EV104" i="3"/>
  <c r="EV69" i="3"/>
  <c r="EV99" i="3"/>
  <c r="EV73" i="3"/>
  <c r="EV94" i="3"/>
  <c r="EV40" i="3"/>
  <c r="EV45" i="3"/>
  <c r="EV23" i="3"/>
  <c r="EV74" i="3"/>
  <c r="EV111" i="3"/>
  <c r="EV108" i="3"/>
  <c r="EV89" i="3"/>
  <c r="EV102" i="3"/>
  <c r="EV71" i="3"/>
  <c r="EV113" i="3"/>
  <c r="EV75" i="3"/>
  <c r="EV44" i="3"/>
  <c r="EV49" i="3"/>
  <c r="EV22" i="3"/>
  <c r="EV31" i="3"/>
  <c r="EV83" i="3"/>
  <c r="EV115" i="3"/>
  <c r="EV112" i="3"/>
  <c r="EV12" i="3"/>
  <c r="EV106" i="3"/>
  <c r="EV48" i="3"/>
  <c r="EV53" i="3"/>
  <c r="EV38" i="3"/>
  <c r="EV39" i="3"/>
  <c r="EV87" i="3"/>
  <c r="EV116" i="3"/>
  <c r="EV101" i="3"/>
  <c r="EV76" i="3"/>
  <c r="EV110" i="3"/>
  <c r="EV81" i="3"/>
  <c r="EW9" i="3"/>
  <c r="EW34" i="3" s="1"/>
  <c r="EV56" i="3"/>
  <c r="EV57" i="3"/>
  <c r="EV42" i="3"/>
  <c r="EV51" i="3"/>
  <c r="EV91" i="3"/>
  <c r="EV120" i="3"/>
  <c r="EV105" i="3"/>
  <c r="EV82" i="3"/>
  <c r="EV114" i="3"/>
  <c r="EV16" i="3"/>
  <c r="EV60" i="3"/>
  <c r="EV65" i="3"/>
  <c r="EV59" i="3"/>
  <c r="EV88" i="3"/>
  <c r="EV109" i="3"/>
  <c r="EV13" i="3"/>
  <c r="EV100" i="3"/>
  <c r="EV46" i="3"/>
  <c r="EV66" i="3"/>
  <c r="EV20" i="3"/>
  <c r="EV92" i="3"/>
  <c r="EV25" i="3"/>
  <c r="EV62" i="3"/>
  <c r="EV90" i="3"/>
  <c r="EV28" i="3"/>
  <c r="EV103" i="3"/>
  <c r="EV117" i="3"/>
  <c r="GD18" i="3"/>
  <c r="GD66" i="3"/>
  <c r="GD68" i="3"/>
  <c r="GD94" i="3"/>
  <c r="GD87" i="3"/>
  <c r="GD109" i="3"/>
  <c r="GD41" i="3"/>
  <c r="GD70" i="3"/>
  <c r="GD39" i="3"/>
  <c r="GD72" i="3"/>
  <c r="GD120" i="3"/>
  <c r="GD113" i="3"/>
  <c r="GD12" i="3"/>
  <c r="GD45" i="3"/>
  <c r="GD78" i="3"/>
  <c r="GD43" i="3"/>
  <c r="GD76" i="3"/>
  <c r="GD102" i="3"/>
  <c r="GD81" i="3"/>
  <c r="GD117" i="3"/>
  <c r="GD75" i="3"/>
  <c r="GD49" i="3"/>
  <c r="GD15" i="3"/>
  <c r="GD51" i="3"/>
  <c r="GD80" i="3"/>
  <c r="GD106" i="3"/>
  <c r="GD99" i="3"/>
  <c r="GD92" i="3"/>
  <c r="GE9" i="3"/>
  <c r="GD67" i="3"/>
  <c r="GD44" i="3"/>
  <c r="GD114" i="3"/>
  <c r="GD104" i="3"/>
  <c r="GD105" i="3"/>
  <c r="GD59" i="3"/>
  <c r="GD36" i="3"/>
  <c r="GD77" i="3"/>
  <c r="GD110" i="3"/>
  <c r="GD103" i="3"/>
  <c r="GD100" i="3"/>
  <c r="GD89" i="3"/>
  <c r="GD79" i="3"/>
  <c r="GD82" i="3"/>
  <c r="GD107" i="3"/>
  <c r="GD112" i="3"/>
  <c r="GD73" i="3"/>
  <c r="GD71" i="3"/>
  <c r="GD60" i="3"/>
  <c r="GD111" i="3"/>
  <c r="GD108" i="3"/>
  <c r="GD101" i="3"/>
  <c r="EF109" i="3"/>
  <c r="EF88" i="3"/>
  <c r="EF111" i="3"/>
  <c r="EF79" i="3"/>
  <c r="EF102" i="3"/>
  <c r="EF70" i="3"/>
  <c r="EF35" i="3"/>
  <c r="EF105" i="3"/>
  <c r="EF120" i="3"/>
  <c r="EF33" i="3"/>
  <c r="EF101" i="3"/>
  <c r="EF116" i="3"/>
  <c r="EF103" i="3"/>
  <c r="EF71" i="3"/>
  <c r="EF94" i="3"/>
  <c r="EF72" i="3"/>
  <c r="EF99" i="3"/>
  <c r="EF67" i="3"/>
  <c r="EF90" i="3"/>
  <c r="EF54" i="3"/>
  <c r="EF14" i="3"/>
  <c r="EG9" i="3"/>
  <c r="EG34" i="3" s="1"/>
  <c r="EF89" i="3"/>
  <c r="EF68" i="3"/>
  <c r="EF65" i="3"/>
  <c r="EF17" i="3"/>
  <c r="EF104" i="3"/>
  <c r="EF91" i="3"/>
  <c r="EF114" i="3"/>
  <c r="EF82" i="3"/>
  <c r="EF55" i="3"/>
  <c r="EF16" i="3"/>
  <c r="EF117" i="3"/>
  <c r="EF100" i="3"/>
  <c r="EF87" i="3"/>
  <c r="EF110" i="3"/>
  <c r="EF51" i="3"/>
  <c r="EF46" i="3"/>
  <c r="EF53" i="3"/>
  <c r="EF113" i="3"/>
  <c r="EF92" i="3"/>
  <c r="EF115" i="3"/>
  <c r="EF106" i="3"/>
  <c r="EF74" i="3"/>
  <c r="EF47" i="3"/>
  <c r="EF49" i="3"/>
  <c r="FN68" i="3"/>
  <c r="FN37" i="3"/>
  <c r="FN22" i="3"/>
  <c r="FN35" i="3"/>
  <c r="FN71" i="3"/>
  <c r="FN111" i="3"/>
  <c r="FN108" i="3"/>
  <c r="FN101" i="3"/>
  <c r="FN92" i="3"/>
  <c r="FN104" i="3"/>
  <c r="FN76" i="3"/>
  <c r="FN49" i="3"/>
  <c r="FN83" i="3"/>
  <c r="FN115" i="3"/>
  <c r="FN112" i="3"/>
  <c r="FN105" i="3"/>
  <c r="FN90" i="3"/>
  <c r="FN106" i="3"/>
  <c r="FN54" i="3"/>
  <c r="FN36" i="3"/>
  <c r="FN80" i="3"/>
  <c r="FN65" i="3"/>
  <c r="FN66" i="3"/>
  <c r="FN87" i="3"/>
  <c r="FN116" i="3"/>
  <c r="FN109" i="3"/>
  <c r="FN94" i="3"/>
  <c r="FN99" i="3"/>
  <c r="FN27" i="3"/>
  <c r="FN48" i="3"/>
  <c r="FN13" i="3"/>
  <c r="FN69" i="3"/>
  <c r="FN70" i="3"/>
  <c r="FN47" i="3"/>
  <c r="FN91" i="3"/>
  <c r="FN120" i="3"/>
  <c r="FN113" i="3"/>
  <c r="FN77" i="3"/>
  <c r="FN78" i="3"/>
  <c r="FN64" i="3"/>
  <c r="FN18" i="3"/>
  <c r="FN107" i="3"/>
  <c r="FN82" i="3"/>
  <c r="FN52" i="3"/>
  <c r="FN17" i="3"/>
  <c r="FN73" i="3"/>
  <c r="FN74" i="3"/>
  <c r="FN51" i="3"/>
  <c r="FN88" i="3"/>
  <c r="FN81" i="3"/>
  <c r="FN117" i="3"/>
  <c r="FN102" i="3"/>
  <c r="FN56" i="3"/>
  <c r="FN46" i="3"/>
  <c r="FN55" i="3"/>
  <c r="FN67" i="3"/>
  <c r="FN114" i="3"/>
  <c r="FO9" i="3"/>
  <c r="FN14" i="3"/>
  <c r="FN63" i="3"/>
  <c r="FN103" i="3"/>
  <c r="FN100" i="3"/>
  <c r="FN89" i="3"/>
  <c r="FN110" i="3"/>
  <c r="GV9" i="3"/>
  <c r="GV34" i="3" s="1"/>
  <c r="GU37" i="3"/>
  <c r="GU66" i="3"/>
  <c r="GU115" i="3"/>
  <c r="GU65" i="3"/>
  <c r="GU52" i="3"/>
  <c r="GU15" i="3"/>
  <c r="GU44" i="3"/>
  <c r="GU63" i="3"/>
  <c r="GU73" i="3"/>
  <c r="GU45" i="3"/>
  <c r="GU51" i="3"/>
  <c r="GU83" i="3"/>
  <c r="GU43" i="3"/>
  <c r="GU103" i="3"/>
  <c r="GU33" i="3"/>
  <c r="GU62" i="3"/>
  <c r="GU111" i="3"/>
  <c r="GU50" i="3"/>
  <c r="GU99" i="3"/>
  <c r="GU28" i="3"/>
  <c r="GU21" i="3"/>
  <c r="GU72" i="3"/>
  <c r="GU71" i="3"/>
  <c r="GU49" i="3"/>
  <c r="GU56" i="3"/>
  <c r="GU13" i="3"/>
  <c r="GU42" i="3"/>
  <c r="GU27" i="3"/>
  <c r="GU47" i="3"/>
  <c r="GU67" i="3"/>
  <c r="GU57" i="3"/>
  <c r="GU30" i="3"/>
  <c r="GU87" i="3"/>
  <c r="GU16" i="3"/>
  <c r="GU107" i="3"/>
  <c r="GU64" i="3"/>
  <c r="GU70" i="3"/>
  <c r="GU116" i="3"/>
  <c r="GU101" i="3"/>
  <c r="GU74" i="3"/>
  <c r="GU104" i="3"/>
  <c r="GU76" i="3"/>
  <c r="GU68" i="3"/>
  <c r="GU75" i="3"/>
  <c r="GU109" i="3"/>
  <c r="GU106" i="3"/>
  <c r="GU114" i="3"/>
  <c r="GU102" i="3"/>
  <c r="GU80" i="3"/>
  <c r="GU78" i="3"/>
  <c r="GU81" i="3"/>
  <c r="GU79" i="3"/>
  <c r="GU77" i="3"/>
  <c r="GU117" i="3"/>
  <c r="GU108" i="3"/>
  <c r="GU105" i="3"/>
  <c r="GU90" i="3"/>
  <c r="GU94" i="3"/>
  <c r="GU120" i="3"/>
  <c r="GU69" i="3"/>
  <c r="GU100" i="3"/>
  <c r="GU110" i="3"/>
  <c r="BP46" i="2"/>
  <c r="BQ45" i="2"/>
  <c r="BR45" i="2" s="1"/>
  <c r="BP59" i="2"/>
  <c r="FU55" i="3"/>
  <c r="FU29" i="3"/>
  <c r="GM54" i="3"/>
  <c r="FC61" i="3"/>
  <c r="GM58" i="3"/>
  <c r="FU30" i="3"/>
  <c r="GM35" i="3"/>
  <c r="FU47" i="3"/>
  <c r="FU37" i="3"/>
  <c r="FU50" i="3"/>
  <c r="FU63" i="3"/>
  <c r="FU52" i="3"/>
  <c r="DM11" i="3"/>
  <c r="CT11" i="3"/>
  <c r="CB11" i="3"/>
  <c r="BH11" i="3"/>
  <c r="BH34" i="3" s="1"/>
  <c r="BG83" i="3"/>
  <c r="EE83" i="3" s="1"/>
  <c r="BG79" i="3"/>
  <c r="BG75" i="3"/>
  <c r="EE75" i="3" s="1"/>
  <c r="BG71" i="3"/>
  <c r="BG67" i="3"/>
  <c r="BG63" i="3"/>
  <c r="EE63" i="3" s="1"/>
  <c r="BG59" i="3"/>
  <c r="BG55" i="3"/>
  <c r="BG47" i="3"/>
  <c r="BG43" i="3"/>
  <c r="BG39" i="3"/>
  <c r="BG35" i="3"/>
  <c r="BG31" i="3"/>
  <c r="BG27" i="3"/>
  <c r="EE27" i="3" s="1"/>
  <c r="BG23" i="3"/>
  <c r="BG15" i="3"/>
  <c r="BG82" i="3"/>
  <c r="BG74" i="3"/>
  <c r="BG70" i="3"/>
  <c r="BG62" i="3"/>
  <c r="BG58" i="3"/>
  <c r="EE58" i="3" s="1"/>
  <c r="BG54" i="3"/>
  <c r="BG50" i="3"/>
  <c r="EE50" i="3" s="1"/>
  <c r="BG46" i="3"/>
  <c r="BG38" i="3"/>
  <c r="BG30" i="3"/>
  <c r="EE30" i="3" s="1"/>
  <c r="BG26" i="3"/>
  <c r="EE26" i="3" s="1"/>
  <c r="BG22" i="3"/>
  <c r="BG14" i="3"/>
  <c r="BG81" i="3"/>
  <c r="BG73" i="3"/>
  <c r="EE73" i="3" s="1"/>
  <c r="BG69" i="3"/>
  <c r="EE69" i="3" s="1"/>
  <c r="BG65" i="3"/>
  <c r="BG61" i="3"/>
  <c r="EE61" i="3" s="1"/>
  <c r="BG57" i="3"/>
  <c r="BG53" i="3"/>
  <c r="BG45" i="3"/>
  <c r="BG41" i="3"/>
  <c r="BG37" i="3"/>
  <c r="EE37" i="3" s="1"/>
  <c r="BG33" i="3"/>
  <c r="BG29" i="3"/>
  <c r="EE29" i="3" s="1"/>
  <c r="BG25" i="3"/>
  <c r="EE25" i="3" s="1"/>
  <c r="BG21" i="3"/>
  <c r="EE21" i="3" s="1"/>
  <c r="BG17" i="3"/>
  <c r="BG13" i="3"/>
  <c r="BG80" i="3"/>
  <c r="BG72" i="3"/>
  <c r="BG68" i="3"/>
  <c r="BG64" i="3"/>
  <c r="EE64" i="3" s="1"/>
  <c r="BG60" i="3"/>
  <c r="BG56" i="3"/>
  <c r="BG52" i="3"/>
  <c r="EE52" i="3" s="1"/>
  <c r="BG48" i="3"/>
  <c r="EE48" i="3" s="1"/>
  <c r="BG44" i="3"/>
  <c r="EE44" i="3" s="1"/>
  <c r="BG40" i="3"/>
  <c r="EE40" i="3" s="1"/>
  <c r="BG36" i="3"/>
  <c r="BG32" i="3"/>
  <c r="EE32" i="3" s="1"/>
  <c r="BG28" i="3"/>
  <c r="BG24" i="3"/>
  <c r="EE24" i="3" s="1"/>
  <c r="BG16" i="3"/>
  <c r="BG12" i="3"/>
  <c r="EE12" i="3" s="1"/>
  <c r="BO64" i="3"/>
  <c r="FV64" i="3" s="1"/>
  <c r="BO83" i="3"/>
  <c r="FV83" i="3" s="1"/>
  <c r="BO82" i="3"/>
  <c r="GN82" i="3" s="1"/>
  <c r="BO65" i="3"/>
  <c r="FC24" i="3"/>
  <c r="FU24" i="3"/>
  <c r="BO80" i="3"/>
  <c r="EL80" i="3" s="1"/>
  <c r="BO68" i="3"/>
  <c r="BO81" i="3"/>
  <c r="BO79" i="3"/>
  <c r="BO67" i="3"/>
  <c r="BO75" i="3"/>
  <c r="GC4" i="3"/>
  <c r="GM46" i="3"/>
  <c r="BP40" i="3"/>
  <c r="BP72" i="3"/>
  <c r="FC41" i="3"/>
  <c r="FU33" i="3"/>
  <c r="IC23" i="3"/>
  <c r="GU4" i="3"/>
  <c r="GV4" i="3" s="1"/>
  <c r="GW4" i="3" s="1"/>
  <c r="GX4" i="3" s="1"/>
  <c r="GY4" i="3" s="1"/>
  <c r="GZ4" i="3" s="1"/>
  <c r="HA4" i="3" s="1"/>
  <c r="HB4" i="3" s="1"/>
  <c r="HC4" i="3" s="1"/>
  <c r="HD4" i="3" s="1"/>
  <c r="FU40" i="3"/>
  <c r="BO60" i="3"/>
  <c r="BO25" i="3"/>
  <c r="BO45" i="3"/>
  <c r="FD45" i="3" s="1"/>
  <c r="BO61" i="3"/>
  <c r="GN61" i="3" s="1"/>
  <c r="BO12" i="3"/>
  <c r="BO24" i="3"/>
  <c r="BO26" i="3"/>
  <c r="BO32" i="3"/>
  <c r="BO38" i="3"/>
  <c r="BO28" i="3"/>
  <c r="BO50" i="3"/>
  <c r="FD50" i="3" s="1"/>
  <c r="BO56" i="3"/>
  <c r="FV56" i="3" s="1"/>
  <c r="BO72" i="3"/>
  <c r="EL72" i="3" s="1"/>
  <c r="BO29" i="3"/>
  <c r="BO33" i="3"/>
  <c r="FD33" i="3" s="1"/>
  <c r="BO35" i="3"/>
  <c r="BO41" i="3"/>
  <c r="GN41" i="3" s="1"/>
  <c r="BO63" i="3"/>
  <c r="BO74" i="3"/>
  <c r="BO37" i="3"/>
  <c r="EL37" i="3" s="1"/>
  <c r="BO47" i="3"/>
  <c r="BO14" i="3"/>
  <c r="FV14" i="3" s="1"/>
  <c r="BO48" i="3"/>
  <c r="GN48" i="3" s="1"/>
  <c r="BO54" i="3"/>
  <c r="FV54" i="3" s="1"/>
  <c r="BO70" i="3"/>
  <c r="BO17" i="3"/>
  <c r="GN17" i="3" s="1"/>
  <c r="BO36" i="3"/>
  <c r="BO52" i="3"/>
  <c r="EL52" i="3" s="1"/>
  <c r="BO15" i="3"/>
  <c r="BO27" i="3"/>
  <c r="FV27" i="3" s="1"/>
  <c r="BO31" i="3"/>
  <c r="BO43" i="3"/>
  <c r="BO59" i="3"/>
  <c r="BO69" i="3"/>
  <c r="FV69" i="3" s="1"/>
  <c r="BO53" i="3"/>
  <c r="FV53" i="3" s="1"/>
  <c r="BO39" i="3"/>
  <c r="FD39" i="3" s="1"/>
  <c r="BO16" i="3"/>
  <c r="FV16" i="3" s="1"/>
  <c r="BO22" i="3"/>
  <c r="BO40" i="3"/>
  <c r="BO58" i="3"/>
  <c r="BO13" i="3"/>
  <c r="FV13" i="3" s="1"/>
  <c r="BO30" i="3"/>
  <c r="FD30" i="3" s="1"/>
  <c r="BO23" i="3"/>
  <c r="FV23" i="3" s="1"/>
  <c r="BO73" i="3"/>
  <c r="BO46" i="3"/>
  <c r="BO71" i="3"/>
  <c r="BO62" i="3"/>
  <c r="FD62" i="3" s="1"/>
  <c r="BO21" i="3"/>
  <c r="BO55" i="3"/>
  <c r="GN55" i="3" s="1"/>
  <c r="BO57" i="3"/>
  <c r="BO44" i="3"/>
  <c r="FD44" i="3" s="1"/>
  <c r="DY17" i="3"/>
  <c r="DV20" i="3"/>
  <c r="DX18" i="3"/>
  <c r="DW19" i="3"/>
  <c r="DU21" i="3"/>
  <c r="DZ16" i="3"/>
  <c r="DS23" i="3"/>
  <c r="DT22" i="3"/>
  <c r="IB23" i="3"/>
  <c r="A25" i="3"/>
  <c r="HL25" i="3" s="1"/>
  <c r="IG25" i="3" s="1"/>
  <c r="HF24" i="3"/>
  <c r="HM24" i="3"/>
  <c r="FV91" i="3" l="1"/>
  <c r="GN91" i="3"/>
  <c r="GN88" i="3"/>
  <c r="FV88" i="3"/>
  <c r="FD42" i="3"/>
  <c r="FV42" i="3"/>
  <c r="S6" i="2"/>
  <c r="R5" i="2"/>
  <c r="BH131" i="3"/>
  <c r="BH129" i="3"/>
  <c r="BH128" i="3"/>
  <c r="EF128" i="3" s="1"/>
  <c r="BH135" i="3"/>
  <c r="EF135" i="3" s="1"/>
  <c r="BH130" i="3"/>
  <c r="BH132" i="3"/>
  <c r="BH134" i="3"/>
  <c r="FO93" i="3"/>
  <c r="FO133" i="3"/>
  <c r="FO129" i="3"/>
  <c r="FO128" i="3"/>
  <c r="FO134" i="3"/>
  <c r="FO131" i="3"/>
  <c r="FO132" i="3"/>
  <c r="FO135" i="3"/>
  <c r="EG129" i="3"/>
  <c r="EG132" i="3"/>
  <c r="EG133" i="3"/>
  <c r="EG131" i="3"/>
  <c r="EG134" i="3"/>
  <c r="EG130" i="3"/>
  <c r="EW93" i="3"/>
  <c r="EW132" i="3"/>
  <c r="EW129" i="3"/>
  <c r="EW128" i="3"/>
  <c r="EW133" i="3"/>
  <c r="EW130" i="3"/>
  <c r="EW135" i="3"/>
  <c r="EW134" i="3"/>
  <c r="BP129" i="3"/>
  <c r="GO129" i="3" s="1"/>
  <c r="BP130" i="3"/>
  <c r="BP132" i="3"/>
  <c r="FW132" i="3" s="1"/>
  <c r="BP135" i="3"/>
  <c r="FW135" i="3" s="1"/>
  <c r="BP131" i="3"/>
  <c r="FW131" i="3" s="1"/>
  <c r="BP128" i="3"/>
  <c r="GO128" i="3" s="1"/>
  <c r="BP134" i="3"/>
  <c r="GO134" i="3" s="1"/>
  <c r="HU128" i="3"/>
  <c r="IP128" i="3" s="1"/>
  <c r="HU129" i="3"/>
  <c r="IP129" i="3" s="1"/>
  <c r="HU132" i="3"/>
  <c r="IP132" i="3" s="1"/>
  <c r="HU134" i="3"/>
  <c r="IP134" i="3" s="1"/>
  <c r="HU130" i="3"/>
  <c r="IP130" i="3" s="1"/>
  <c r="HU135" i="3"/>
  <c r="IP135" i="3" s="1"/>
  <c r="HU131" i="3"/>
  <c r="IP131" i="3" s="1"/>
  <c r="GV93" i="3"/>
  <c r="GV133" i="3"/>
  <c r="GV135" i="3"/>
  <c r="GV130" i="3"/>
  <c r="GV131" i="3"/>
  <c r="GV132" i="3"/>
  <c r="GE93" i="3"/>
  <c r="GE133" i="3"/>
  <c r="GE128" i="3"/>
  <c r="GE130" i="3"/>
  <c r="GE134" i="3"/>
  <c r="GE129" i="3"/>
  <c r="EW131" i="3"/>
  <c r="FO130" i="3"/>
  <c r="HU93" i="3"/>
  <c r="IP93" i="3" s="1"/>
  <c r="HU111" i="3"/>
  <c r="IP111" i="3" s="1"/>
  <c r="BH93" i="3"/>
  <c r="BH111" i="3"/>
  <c r="BP111" i="3"/>
  <c r="BP93" i="3"/>
  <c r="GE86" i="3"/>
  <c r="GE118" i="3"/>
  <c r="FO86" i="3"/>
  <c r="FO119" i="3"/>
  <c r="FO118" i="3"/>
  <c r="EW119" i="3"/>
  <c r="EW118" i="3"/>
  <c r="EG86" i="3"/>
  <c r="EG118" i="3"/>
  <c r="GV86" i="3"/>
  <c r="GV119" i="3"/>
  <c r="BP118" i="3"/>
  <c r="GO118" i="3" s="1"/>
  <c r="BP119" i="3"/>
  <c r="FW119" i="3" s="1"/>
  <c r="BP86" i="3"/>
  <c r="EM86" i="3" s="1"/>
  <c r="HU118" i="3"/>
  <c r="IP118" i="3" s="1"/>
  <c r="HU125" i="3"/>
  <c r="IP125" i="3" s="1"/>
  <c r="HU123" i="3"/>
  <c r="IP123" i="3" s="1"/>
  <c r="HU126" i="3"/>
  <c r="IP126" i="3" s="1"/>
  <c r="HU124" i="3"/>
  <c r="IP124" i="3" s="1"/>
  <c r="HU86" i="3"/>
  <c r="IP86" i="3" s="1"/>
  <c r="HU119" i="3"/>
  <c r="IP119" i="3" s="1"/>
  <c r="BH118" i="3"/>
  <c r="BH86" i="3"/>
  <c r="BH119" i="3"/>
  <c r="EF119" i="3" s="1"/>
  <c r="IO73" i="3"/>
  <c r="GE138" i="3"/>
  <c r="GE228" i="3"/>
  <c r="GE125" i="3"/>
  <c r="GE126" i="3"/>
  <c r="GE137" i="3"/>
  <c r="GE151" i="3"/>
  <c r="GE124" i="3"/>
  <c r="GE202" i="3"/>
  <c r="GE144" i="3"/>
  <c r="GE136" i="3"/>
  <c r="GE121" i="3"/>
  <c r="GE141" i="3"/>
  <c r="GE155" i="3"/>
  <c r="GE146" i="3"/>
  <c r="GE169" i="3"/>
  <c r="GE166" i="3"/>
  <c r="GE139" i="3"/>
  <c r="GE148" i="3"/>
  <c r="GE163" i="3"/>
  <c r="GE201" i="3"/>
  <c r="GE145" i="3"/>
  <c r="GE161" i="3"/>
  <c r="GE162" i="3"/>
  <c r="GE154" i="3"/>
  <c r="GE168" i="3"/>
  <c r="GE157" i="3"/>
  <c r="GE231" i="3"/>
  <c r="GE123" i="3"/>
  <c r="GE153" i="3"/>
  <c r="GE147" i="3"/>
  <c r="GE171" i="3"/>
  <c r="GE127" i="3"/>
  <c r="GE149" i="3"/>
  <c r="GE142" i="3"/>
  <c r="GE158" i="3"/>
  <c r="GE156" i="3"/>
  <c r="GE159" i="3"/>
  <c r="GE164" i="3"/>
  <c r="GE150" i="3"/>
  <c r="GE183" i="3"/>
  <c r="GE187" i="3"/>
  <c r="GE181" i="3"/>
  <c r="GE195" i="3"/>
  <c r="GE143" i="3"/>
  <c r="GE160" i="3"/>
  <c r="GE178" i="3"/>
  <c r="GE192" i="3"/>
  <c r="GE176" i="3"/>
  <c r="GE177" i="3"/>
  <c r="GE152" i="3"/>
  <c r="GE180" i="3"/>
  <c r="GE182" i="3"/>
  <c r="GE197" i="3"/>
  <c r="GE122" i="3"/>
  <c r="GE190" i="3"/>
  <c r="GE184" i="3"/>
  <c r="GE140" i="3"/>
  <c r="GE165" i="3"/>
  <c r="GE172" i="3"/>
  <c r="GE167" i="3"/>
  <c r="GE194" i="3"/>
  <c r="GE186" i="3"/>
  <c r="GE209" i="3"/>
  <c r="GE189" i="3"/>
  <c r="GE211" i="3"/>
  <c r="GE215" i="3"/>
  <c r="GE217" i="3"/>
  <c r="GE170" i="3"/>
  <c r="GE193" i="3"/>
  <c r="GE191" i="3"/>
  <c r="GE225" i="3"/>
  <c r="GE174" i="3"/>
  <c r="GE185" i="3"/>
  <c r="GE226" i="3"/>
  <c r="GE207" i="3"/>
  <c r="GE175" i="3"/>
  <c r="GE179" i="3"/>
  <c r="GE199" i="3"/>
  <c r="GE214" i="3"/>
  <c r="GE212" i="3"/>
  <c r="GE200" i="3"/>
  <c r="GE218" i="3"/>
  <c r="GE203" i="3"/>
  <c r="GE220" i="3"/>
  <c r="GE229" i="3"/>
  <c r="GE221" i="3"/>
  <c r="GE222" i="3"/>
  <c r="GE210" i="3"/>
  <c r="GE224" i="3"/>
  <c r="GE196" i="3"/>
  <c r="GE227" i="3"/>
  <c r="GE198" i="3"/>
  <c r="GE205" i="3"/>
  <c r="GE173" i="3"/>
  <c r="GE216" i="3"/>
  <c r="GE208" i="3"/>
  <c r="GE206" i="3"/>
  <c r="GE219" i="3"/>
  <c r="GE204" i="3"/>
  <c r="GE230" i="3"/>
  <c r="GE213" i="3"/>
  <c r="GE188" i="3"/>
  <c r="GE223" i="3"/>
  <c r="FO122" i="3"/>
  <c r="FO141" i="3"/>
  <c r="FO152" i="3"/>
  <c r="FO198" i="3"/>
  <c r="FO138" i="3"/>
  <c r="FO121" i="3"/>
  <c r="FO143" i="3"/>
  <c r="FO228" i="3"/>
  <c r="FO231" i="3"/>
  <c r="FO185" i="3"/>
  <c r="FO137" i="3"/>
  <c r="FO125" i="3"/>
  <c r="FO136" i="3"/>
  <c r="FO163" i="3"/>
  <c r="FO148" i="3"/>
  <c r="FO162" i="3"/>
  <c r="FO142" i="3"/>
  <c r="FO149" i="3"/>
  <c r="FO147" i="3"/>
  <c r="FO159" i="3"/>
  <c r="FO144" i="3"/>
  <c r="FO127" i="3"/>
  <c r="FO123" i="3"/>
  <c r="FO156" i="3"/>
  <c r="FO139" i="3"/>
  <c r="FO140" i="3"/>
  <c r="FO146" i="3"/>
  <c r="FO150" i="3"/>
  <c r="FO145" i="3"/>
  <c r="FO207" i="3"/>
  <c r="FO126" i="3"/>
  <c r="FO161" i="3"/>
  <c r="FO201" i="3"/>
  <c r="FO175" i="3"/>
  <c r="FO182" i="3"/>
  <c r="FO177" i="3"/>
  <c r="FO166" i="3"/>
  <c r="FO165" i="3"/>
  <c r="FO154" i="3"/>
  <c r="FO179" i="3"/>
  <c r="FO124" i="3"/>
  <c r="FO168" i="3"/>
  <c r="FO153" i="3"/>
  <c r="FO176" i="3"/>
  <c r="FO171" i="3"/>
  <c r="FO178" i="3"/>
  <c r="FO190" i="3"/>
  <c r="FO157" i="3"/>
  <c r="FO158" i="3"/>
  <c r="FO174" i="3"/>
  <c r="FO170" i="3"/>
  <c r="FO187" i="3"/>
  <c r="FO192" i="3"/>
  <c r="FO164" i="3"/>
  <c r="FO155" i="3"/>
  <c r="FO169" i="3"/>
  <c r="FO167" i="3"/>
  <c r="FO173" i="3"/>
  <c r="FO184" i="3"/>
  <c r="FO188" i="3"/>
  <c r="FO200" i="3"/>
  <c r="FO180" i="3"/>
  <c r="FO183" i="3"/>
  <c r="FO197" i="3"/>
  <c r="FO194" i="3"/>
  <c r="FO209" i="3"/>
  <c r="FO193" i="3"/>
  <c r="FO186" i="3"/>
  <c r="FO227" i="3"/>
  <c r="FO172" i="3"/>
  <c r="FO204" i="3"/>
  <c r="FO203" i="3"/>
  <c r="FO199" i="3"/>
  <c r="FO220" i="3"/>
  <c r="FO226" i="3"/>
  <c r="FO181" i="3"/>
  <c r="FO189" i="3"/>
  <c r="FO202" i="3"/>
  <c r="FO160" i="3"/>
  <c r="FO191" i="3"/>
  <c r="FO195" i="3"/>
  <c r="FO218" i="3"/>
  <c r="FO211" i="3"/>
  <c r="FO215" i="3"/>
  <c r="FO210" i="3"/>
  <c r="FO225" i="3"/>
  <c r="FO206" i="3"/>
  <c r="FO217" i="3"/>
  <c r="FO221" i="3"/>
  <c r="FO223" i="3"/>
  <c r="FO222" i="3"/>
  <c r="FO213" i="3"/>
  <c r="FO205" i="3"/>
  <c r="FO224" i="3"/>
  <c r="FO214" i="3"/>
  <c r="FO151" i="3"/>
  <c r="FO212" i="3"/>
  <c r="FO219" i="3"/>
  <c r="FO229" i="3"/>
  <c r="FO196" i="3"/>
  <c r="FO208" i="3"/>
  <c r="FO230" i="3"/>
  <c r="FO216" i="3"/>
  <c r="GV175" i="3"/>
  <c r="GV165" i="3"/>
  <c r="GV137" i="3"/>
  <c r="GV143" i="3"/>
  <c r="GV121" i="3"/>
  <c r="GV151" i="3"/>
  <c r="GV227" i="3"/>
  <c r="GV155" i="3"/>
  <c r="GV136" i="3"/>
  <c r="GV140" i="3"/>
  <c r="GV230" i="3"/>
  <c r="GV225" i="3"/>
  <c r="GV226" i="3"/>
  <c r="GV126" i="3"/>
  <c r="GV127" i="3"/>
  <c r="GV194" i="3"/>
  <c r="GV162" i="3"/>
  <c r="GV139" i="3"/>
  <c r="GV125" i="3"/>
  <c r="GV149" i="3"/>
  <c r="GV141" i="3"/>
  <c r="GV148" i="3"/>
  <c r="GV221" i="3"/>
  <c r="GV122" i="3"/>
  <c r="GV198" i="3"/>
  <c r="GV150" i="3"/>
  <c r="GV154" i="3"/>
  <c r="GV156" i="3"/>
  <c r="GV164" i="3"/>
  <c r="GV206" i="3"/>
  <c r="GV158" i="3"/>
  <c r="GV144" i="3"/>
  <c r="GV123" i="3"/>
  <c r="GV138" i="3"/>
  <c r="GV147" i="3"/>
  <c r="GV163" i="3"/>
  <c r="GV159" i="3"/>
  <c r="GV145" i="3"/>
  <c r="GV177" i="3"/>
  <c r="GV185" i="3"/>
  <c r="GV168" i="3"/>
  <c r="GV152" i="3"/>
  <c r="GV124" i="3"/>
  <c r="GV157" i="3"/>
  <c r="GV173" i="3"/>
  <c r="GV178" i="3"/>
  <c r="GV172" i="3"/>
  <c r="GV202" i="3"/>
  <c r="GV142" i="3"/>
  <c r="GV153" i="3"/>
  <c r="GV146" i="3"/>
  <c r="GV174" i="3"/>
  <c r="GV193" i="3"/>
  <c r="GV196" i="3"/>
  <c r="GV170" i="3"/>
  <c r="GV169" i="3"/>
  <c r="GV160" i="3"/>
  <c r="GV180" i="3"/>
  <c r="GV161" i="3"/>
  <c r="GV184" i="3"/>
  <c r="GV192" i="3"/>
  <c r="GV215" i="3"/>
  <c r="GV166" i="3"/>
  <c r="GV186" i="3"/>
  <c r="GV191" i="3"/>
  <c r="GV188" i="3"/>
  <c r="GV208" i="3"/>
  <c r="GV218" i="3"/>
  <c r="GV190" i="3"/>
  <c r="GV216" i="3"/>
  <c r="GV183" i="3"/>
  <c r="GV201" i="3"/>
  <c r="GV200" i="3"/>
  <c r="GV223" i="3"/>
  <c r="GV210" i="3"/>
  <c r="GV179" i="3"/>
  <c r="GV167" i="3"/>
  <c r="GV181" i="3"/>
  <c r="GV182" i="3"/>
  <c r="GV187" i="3"/>
  <c r="GV199" i="3"/>
  <c r="GV189" i="3"/>
  <c r="GV171" i="3"/>
  <c r="GV211" i="3"/>
  <c r="GV207" i="3"/>
  <c r="GV222" i="3"/>
  <c r="GV229" i="3"/>
  <c r="GV217" i="3"/>
  <c r="GV231" i="3"/>
  <c r="GV214" i="3"/>
  <c r="GV204" i="3"/>
  <c r="GV205" i="3"/>
  <c r="GV209" i="3"/>
  <c r="GV220" i="3"/>
  <c r="GV228" i="3"/>
  <c r="GV176" i="3"/>
  <c r="GV195" i="3"/>
  <c r="GV212" i="3"/>
  <c r="GV213" i="3"/>
  <c r="GV203" i="3"/>
  <c r="GV224" i="3"/>
  <c r="GV197" i="3"/>
  <c r="GV219" i="3"/>
  <c r="EG124" i="3"/>
  <c r="EG215" i="3"/>
  <c r="EG148" i="3"/>
  <c r="EG143" i="3"/>
  <c r="EG222" i="3"/>
  <c r="EG221" i="3"/>
  <c r="EG165" i="3"/>
  <c r="EG123" i="3"/>
  <c r="EG139" i="3"/>
  <c r="EG136" i="3"/>
  <c r="EG204" i="3"/>
  <c r="EG155" i="3"/>
  <c r="EG142" i="3"/>
  <c r="EG121" i="3"/>
  <c r="EG125" i="3"/>
  <c r="EG219" i="3"/>
  <c r="EG194" i="3"/>
  <c r="EG145" i="3"/>
  <c r="EG126" i="3"/>
  <c r="EG159" i="3"/>
  <c r="EG168" i="3"/>
  <c r="EG146" i="3"/>
  <c r="EG158" i="3"/>
  <c r="EG147" i="3"/>
  <c r="EG174" i="3"/>
  <c r="EG175" i="3"/>
  <c r="EG138" i="3"/>
  <c r="EG154" i="3"/>
  <c r="EG172" i="3"/>
  <c r="EG127" i="3"/>
  <c r="EG150" i="3"/>
  <c r="EG169" i="3"/>
  <c r="EG152" i="3"/>
  <c r="EG153" i="3"/>
  <c r="EG144" i="3"/>
  <c r="EG141" i="3"/>
  <c r="EG164" i="3"/>
  <c r="EG167" i="3"/>
  <c r="EG170" i="3"/>
  <c r="EG151" i="3"/>
  <c r="EG161" i="3"/>
  <c r="EG137" i="3"/>
  <c r="EG184" i="3"/>
  <c r="EG190" i="3"/>
  <c r="EG160" i="3"/>
  <c r="EG181" i="3"/>
  <c r="EG185" i="3"/>
  <c r="EG179" i="3"/>
  <c r="EG199" i="3"/>
  <c r="EG149" i="3"/>
  <c r="EG187" i="3"/>
  <c r="EG192" i="3"/>
  <c r="EG188" i="3"/>
  <c r="EG171" i="3"/>
  <c r="EG157" i="3"/>
  <c r="EG177" i="3"/>
  <c r="EG122" i="3"/>
  <c r="EG140" i="3"/>
  <c r="EG176" i="3"/>
  <c r="EG156" i="3"/>
  <c r="EG178" i="3"/>
  <c r="EG231" i="3"/>
  <c r="EG186" i="3"/>
  <c r="EG195" i="3"/>
  <c r="EG198" i="3"/>
  <c r="EG203" i="3"/>
  <c r="EG227" i="3"/>
  <c r="EG162" i="3"/>
  <c r="EG202" i="3"/>
  <c r="EG197" i="3"/>
  <c r="EG220" i="3"/>
  <c r="EG223" i="3"/>
  <c r="EG210" i="3"/>
  <c r="EG163" i="3"/>
  <c r="EG173" i="3"/>
  <c r="EG189" i="3"/>
  <c r="EG166" i="3"/>
  <c r="EG225" i="3"/>
  <c r="EG200" i="3"/>
  <c r="EG191" i="3"/>
  <c r="EG206" i="3"/>
  <c r="EG214" i="3"/>
  <c r="EG212" i="3"/>
  <c r="EG218" i="3"/>
  <c r="EG224" i="3"/>
  <c r="EG182" i="3"/>
  <c r="EG180" i="3"/>
  <c r="EG229" i="3"/>
  <c r="EG205" i="3"/>
  <c r="EG213" i="3"/>
  <c r="EG196" i="3"/>
  <c r="EG208" i="3"/>
  <c r="EG216" i="3"/>
  <c r="EG193" i="3"/>
  <c r="EG226" i="3"/>
  <c r="EG207" i="3"/>
  <c r="EG228" i="3"/>
  <c r="EG230" i="3"/>
  <c r="EG209" i="3"/>
  <c r="EG211" i="3"/>
  <c r="EG183" i="3"/>
  <c r="EG217" i="3"/>
  <c r="EG201" i="3"/>
  <c r="EW140" i="3"/>
  <c r="EW136" i="3"/>
  <c r="EW143" i="3"/>
  <c r="EW122" i="3"/>
  <c r="EW137" i="3"/>
  <c r="EW165" i="3"/>
  <c r="EW142" i="3"/>
  <c r="EW126" i="3"/>
  <c r="EW123" i="3"/>
  <c r="EW139" i="3"/>
  <c r="EW124" i="3"/>
  <c r="EW125" i="3"/>
  <c r="EW121" i="3"/>
  <c r="EW141" i="3"/>
  <c r="EW138" i="3"/>
  <c r="EW145" i="3"/>
  <c r="EW150" i="3"/>
  <c r="EW159" i="3"/>
  <c r="EW157" i="3"/>
  <c r="EW171" i="3"/>
  <c r="EW221" i="3"/>
  <c r="EW153" i="3"/>
  <c r="EW175" i="3"/>
  <c r="EW215" i="3"/>
  <c r="EW151" i="3"/>
  <c r="EW147" i="3"/>
  <c r="EW152" i="3"/>
  <c r="EW168" i="3"/>
  <c r="EW149" i="3"/>
  <c r="EW161" i="3"/>
  <c r="EW163" i="3"/>
  <c r="EW127" i="3"/>
  <c r="EW156" i="3"/>
  <c r="EW169" i="3"/>
  <c r="EW167" i="3"/>
  <c r="EW144" i="3"/>
  <c r="EW172" i="3"/>
  <c r="EW160" i="3"/>
  <c r="EW185" i="3"/>
  <c r="EW182" i="3"/>
  <c r="EW174" i="3"/>
  <c r="EW183" i="3"/>
  <c r="EW176" i="3"/>
  <c r="EW184" i="3"/>
  <c r="EW193" i="3"/>
  <c r="EW204" i="3"/>
  <c r="EW162" i="3"/>
  <c r="EW178" i="3"/>
  <c r="EW166" i="3"/>
  <c r="EW164" i="3"/>
  <c r="EW173" i="3"/>
  <c r="EW188" i="3"/>
  <c r="EW148" i="3"/>
  <c r="EW146" i="3"/>
  <c r="EW181" i="3"/>
  <c r="EW189" i="3"/>
  <c r="EW192" i="3"/>
  <c r="EW202" i="3"/>
  <c r="EW206" i="3"/>
  <c r="EW197" i="3"/>
  <c r="EW190" i="3"/>
  <c r="EW195" i="3"/>
  <c r="EW203" i="3"/>
  <c r="EW194" i="3"/>
  <c r="EW208" i="3"/>
  <c r="EW229" i="3"/>
  <c r="EW158" i="3"/>
  <c r="EW154" i="3"/>
  <c r="EW191" i="3"/>
  <c r="EW218" i="3"/>
  <c r="EW155" i="3"/>
  <c r="EW180" i="3"/>
  <c r="EW219" i="3"/>
  <c r="EW216" i="3"/>
  <c r="EW170" i="3"/>
  <c r="EW198" i="3"/>
  <c r="EW211" i="3"/>
  <c r="EW227" i="3"/>
  <c r="EW207" i="3"/>
  <c r="EW225" i="3"/>
  <c r="EW228" i="3"/>
  <c r="EW199" i="3"/>
  <c r="EW177" i="3"/>
  <c r="EW210" i="3"/>
  <c r="EW212" i="3"/>
  <c r="EW205" i="3"/>
  <c r="EW179" i="3"/>
  <c r="EW196" i="3"/>
  <c r="EW220" i="3"/>
  <c r="EW223" i="3"/>
  <c r="EW217" i="3"/>
  <c r="EW213" i="3"/>
  <c r="EW224" i="3"/>
  <c r="EW222" i="3"/>
  <c r="EW230" i="3"/>
  <c r="EW214" i="3"/>
  <c r="EW226" i="3"/>
  <c r="EW201" i="3"/>
  <c r="EW186" i="3"/>
  <c r="EW187" i="3"/>
  <c r="EW231" i="3"/>
  <c r="EW209" i="3"/>
  <c r="EW200" i="3"/>
  <c r="HH25" i="3"/>
  <c r="IC25" i="3" s="1"/>
  <c r="IO113" i="3"/>
  <c r="HV11" i="3"/>
  <c r="HV34" i="3" s="1"/>
  <c r="IQ34" i="3" s="1"/>
  <c r="HU85" i="3"/>
  <c r="IP85" i="3" s="1"/>
  <c r="HU112" i="3"/>
  <c r="IP112" i="3" s="1"/>
  <c r="HU115" i="3"/>
  <c r="IP115" i="3" s="1"/>
  <c r="HU114" i="3"/>
  <c r="IP114" i="3" s="1"/>
  <c r="HU113" i="3"/>
  <c r="HU56" i="3"/>
  <c r="IP56" i="3" s="1"/>
  <c r="HU97" i="3"/>
  <c r="IP97" i="3" s="1"/>
  <c r="HU95" i="3"/>
  <c r="IP95" i="3" s="1"/>
  <c r="HU96" i="3"/>
  <c r="IP96" i="3" s="1"/>
  <c r="HU64" i="3"/>
  <c r="IP64" i="3" s="1"/>
  <c r="HU109" i="3"/>
  <c r="IP109" i="3" s="1"/>
  <c r="HU16" i="3"/>
  <c r="IP16" i="3" s="1"/>
  <c r="HU24" i="3"/>
  <c r="IP24" i="3" s="1"/>
  <c r="HU32" i="3"/>
  <c r="IP32" i="3" s="1"/>
  <c r="HU44" i="3"/>
  <c r="IP44" i="3" s="1"/>
  <c r="HU54" i="3"/>
  <c r="IP54" i="3" s="1"/>
  <c r="HU59" i="3"/>
  <c r="IP59" i="3" s="1"/>
  <c r="HU23" i="3"/>
  <c r="IP23" i="3" s="1"/>
  <c r="HU78" i="3"/>
  <c r="IP78" i="3" s="1"/>
  <c r="HU13" i="3"/>
  <c r="IP13" i="3" s="1"/>
  <c r="HU29" i="3"/>
  <c r="IP29" i="3" s="1"/>
  <c r="HU55" i="3"/>
  <c r="IP55" i="3" s="1"/>
  <c r="HU74" i="3"/>
  <c r="IP74" i="3" s="1"/>
  <c r="HU25" i="3"/>
  <c r="IP25" i="3" s="1"/>
  <c r="HU39" i="3"/>
  <c r="IP39" i="3" s="1"/>
  <c r="HU62" i="3"/>
  <c r="IP62" i="3" s="1"/>
  <c r="HU75" i="3"/>
  <c r="IP75" i="3" s="1"/>
  <c r="HU31" i="3"/>
  <c r="IP31" i="3" s="1"/>
  <c r="HU18" i="3"/>
  <c r="IP18" i="3" s="1"/>
  <c r="HU26" i="3"/>
  <c r="IP26" i="3" s="1"/>
  <c r="HU37" i="3"/>
  <c r="IP37" i="3" s="1"/>
  <c r="HU66" i="3"/>
  <c r="IP66" i="3" s="1"/>
  <c r="HU77" i="3"/>
  <c r="IP77" i="3" s="1"/>
  <c r="HU83" i="3"/>
  <c r="IP83" i="3" s="1"/>
  <c r="HU27" i="3"/>
  <c r="IP27" i="3" s="1"/>
  <c r="HU53" i="3"/>
  <c r="IP53" i="3" s="1"/>
  <c r="HU103" i="3"/>
  <c r="IP103" i="3" s="1"/>
  <c r="HU105" i="3"/>
  <c r="IP105" i="3" s="1"/>
  <c r="HU12" i="3"/>
  <c r="IP12" i="3" s="1"/>
  <c r="HU20" i="3"/>
  <c r="IP20" i="3" s="1"/>
  <c r="HU28" i="3"/>
  <c r="IP28" i="3" s="1"/>
  <c r="HU38" i="3"/>
  <c r="IP38" i="3" s="1"/>
  <c r="HU48" i="3"/>
  <c r="IP48" i="3" s="1"/>
  <c r="HU19" i="3"/>
  <c r="IP19" i="3" s="1"/>
  <c r="HU94" i="3"/>
  <c r="IP94" i="3" s="1"/>
  <c r="HU67" i="3"/>
  <c r="IP67" i="3" s="1"/>
  <c r="HU21" i="3"/>
  <c r="IP21" i="3" s="1"/>
  <c r="HU45" i="3"/>
  <c r="IP45" i="3" s="1"/>
  <c r="HU47" i="3"/>
  <c r="IP47" i="3" s="1"/>
  <c r="HU17" i="3"/>
  <c r="IP17" i="3" s="1"/>
  <c r="HU33" i="3"/>
  <c r="IP33" i="3" s="1"/>
  <c r="HU49" i="3"/>
  <c r="IP49" i="3" s="1"/>
  <c r="HU68" i="3"/>
  <c r="IP68" i="3" s="1"/>
  <c r="HU81" i="3"/>
  <c r="IP81" i="3" s="1"/>
  <c r="HU15" i="3"/>
  <c r="IP15" i="3" s="1"/>
  <c r="HU14" i="3"/>
  <c r="IP14" i="3" s="1"/>
  <c r="HU22" i="3"/>
  <c r="IP22" i="3" s="1"/>
  <c r="HU30" i="3"/>
  <c r="IP30" i="3" s="1"/>
  <c r="HU58" i="3"/>
  <c r="IP58" i="3" s="1"/>
  <c r="HU73" i="3"/>
  <c r="HU43" i="3"/>
  <c r="IP43" i="3" s="1"/>
  <c r="HU84" i="3"/>
  <c r="IP84" i="3" s="1"/>
  <c r="HU107" i="3"/>
  <c r="IP107" i="3" s="1"/>
  <c r="HU36" i="3"/>
  <c r="IP36" i="3" s="1"/>
  <c r="HU50" i="3"/>
  <c r="IP50" i="3" s="1"/>
  <c r="HU57" i="3"/>
  <c r="IP57" i="3" s="1"/>
  <c r="HU69" i="3"/>
  <c r="IP69" i="3" s="1"/>
  <c r="HU82" i="3"/>
  <c r="IP82" i="3" s="1"/>
  <c r="HU108" i="3"/>
  <c r="IP108" i="3" s="1"/>
  <c r="HU42" i="3"/>
  <c r="IP42" i="3" s="1"/>
  <c r="HU106" i="3"/>
  <c r="IP106" i="3" s="1"/>
  <c r="HU110" i="3"/>
  <c r="IP110" i="3" s="1"/>
  <c r="HU46" i="3"/>
  <c r="IP46" i="3" s="1"/>
  <c r="HU63" i="3"/>
  <c r="IP63" i="3" s="1"/>
  <c r="HU76" i="3"/>
  <c r="IP76" i="3" s="1"/>
  <c r="HU104" i="3"/>
  <c r="IP104" i="3" s="1"/>
  <c r="BP29" i="3"/>
  <c r="GO29" i="3" s="1"/>
  <c r="BP115" i="3"/>
  <c r="FW115" i="3" s="1"/>
  <c r="BP116" i="3"/>
  <c r="FW116" i="3" s="1"/>
  <c r="BP112" i="3"/>
  <c r="GO112" i="3" s="1"/>
  <c r="BP114" i="3"/>
  <c r="BP113" i="3"/>
  <c r="GO113" i="3" s="1"/>
  <c r="BP96" i="3"/>
  <c r="BP95" i="3"/>
  <c r="BH96" i="3"/>
  <c r="BH95" i="3"/>
  <c r="BH112" i="3"/>
  <c r="EF112" i="3" s="1"/>
  <c r="BH116" i="3"/>
  <c r="BH115" i="3"/>
  <c r="BH113" i="3"/>
  <c r="BH114" i="3"/>
  <c r="BP36" i="3"/>
  <c r="BP56" i="3"/>
  <c r="FW56" i="3" s="1"/>
  <c r="FD12" i="3"/>
  <c r="GN12" i="3"/>
  <c r="BP26" i="3"/>
  <c r="FW26" i="3" s="1"/>
  <c r="BP30" i="3"/>
  <c r="FE30" i="3" s="1"/>
  <c r="BP59" i="3"/>
  <c r="FE59" i="3" s="1"/>
  <c r="BP22" i="3"/>
  <c r="GO22" i="3" s="1"/>
  <c r="BP21" i="3"/>
  <c r="FW21" i="3" s="1"/>
  <c r="BP74" i="3"/>
  <c r="BP33" i="3"/>
  <c r="FE33" i="3" s="1"/>
  <c r="BP69" i="3"/>
  <c r="FW69" i="3" s="1"/>
  <c r="AE80" i="20"/>
  <c r="A81" i="20"/>
  <c r="AM81" i="20" s="1"/>
  <c r="BH81" i="20" s="1"/>
  <c r="BP50" i="3"/>
  <c r="BP90" i="3"/>
  <c r="FW90" i="3" s="1"/>
  <c r="BP92" i="3"/>
  <c r="GO92" i="3" s="1"/>
  <c r="BP94" i="3"/>
  <c r="BP104" i="3"/>
  <c r="BP106" i="3"/>
  <c r="BP110" i="3"/>
  <c r="BP89" i="3"/>
  <c r="GO89" i="3" s="1"/>
  <c r="BP42" i="3"/>
  <c r="BP49" i="3"/>
  <c r="BP88" i="3"/>
  <c r="BP66" i="3"/>
  <c r="BP105" i="3"/>
  <c r="BP91" i="3"/>
  <c r="BP107" i="3"/>
  <c r="BP108" i="3"/>
  <c r="BP103" i="3"/>
  <c r="BP77" i="3"/>
  <c r="EM77" i="3" s="1"/>
  <c r="FN3" i="3"/>
  <c r="BH104" i="3"/>
  <c r="BH106" i="3"/>
  <c r="BH108" i="3"/>
  <c r="EF108" i="3" s="1"/>
  <c r="BH110" i="3"/>
  <c r="BH49" i="3"/>
  <c r="BH77" i="3"/>
  <c r="EF77" i="3" s="1"/>
  <c r="BH42" i="3"/>
  <c r="EF42" i="3" s="1"/>
  <c r="BH103" i="3"/>
  <c r="BH105" i="3"/>
  <c r="BH107" i="3"/>
  <c r="EF107" i="3" s="1"/>
  <c r="BH66" i="3"/>
  <c r="EF66" i="3" s="1"/>
  <c r="BH89" i="3"/>
  <c r="BH91" i="3"/>
  <c r="BH88" i="3"/>
  <c r="BH90" i="3"/>
  <c r="BH92" i="3"/>
  <c r="BH94" i="3"/>
  <c r="FD15" i="3"/>
  <c r="EL15" i="3"/>
  <c r="FD26" i="3"/>
  <c r="FV26" i="3"/>
  <c r="FW22" i="3"/>
  <c r="FW30" i="3"/>
  <c r="GN18" i="3"/>
  <c r="EL18" i="3"/>
  <c r="EL19" i="3"/>
  <c r="FD19" i="3"/>
  <c r="FD58" i="3"/>
  <c r="FV58" i="3"/>
  <c r="FV22" i="3"/>
  <c r="GN22" i="3"/>
  <c r="EL43" i="3"/>
  <c r="FD43" i="3"/>
  <c r="FD29" i="3"/>
  <c r="GN29" i="3"/>
  <c r="FV25" i="3"/>
  <c r="GN25" i="3"/>
  <c r="EM72" i="3"/>
  <c r="FV35" i="3"/>
  <c r="EL35" i="3"/>
  <c r="FD31" i="3"/>
  <c r="FV31" i="3"/>
  <c r="FD28" i="3"/>
  <c r="FV28" i="3"/>
  <c r="FV20" i="3"/>
  <c r="FD20" i="3"/>
  <c r="FV21" i="3"/>
  <c r="FD21" i="3"/>
  <c r="FE26" i="3"/>
  <c r="EM36" i="3"/>
  <c r="GO36" i="3"/>
  <c r="EL36" i="3"/>
  <c r="GN36" i="3"/>
  <c r="FD32" i="3"/>
  <c r="GO59" i="3"/>
  <c r="FE21" i="3"/>
  <c r="FW29" i="3"/>
  <c r="FE29" i="3"/>
  <c r="FD57" i="3"/>
  <c r="FV57" i="3"/>
  <c r="FD59" i="3"/>
  <c r="GN59" i="3"/>
  <c r="FD38" i="3"/>
  <c r="FV38" i="3"/>
  <c r="GN60" i="3"/>
  <c r="FD60" i="3"/>
  <c r="GN19" i="3"/>
  <c r="FV19" i="3"/>
  <c r="BP61" i="3"/>
  <c r="BP28" i="3"/>
  <c r="BP78" i="3"/>
  <c r="EM78" i="3" s="1"/>
  <c r="BP76" i="3"/>
  <c r="BP20" i="3"/>
  <c r="GO20" i="3" s="1"/>
  <c r="BP18" i="3"/>
  <c r="BP19" i="3"/>
  <c r="BP43" i="3"/>
  <c r="BP31" i="3"/>
  <c r="BP39" i="3"/>
  <c r="FE39" i="3" s="1"/>
  <c r="BP54" i="3"/>
  <c r="BP75" i="3"/>
  <c r="BP82" i="3"/>
  <c r="GO82" i="3" s="1"/>
  <c r="BH20" i="3"/>
  <c r="EF20" i="3" s="1"/>
  <c r="BH78" i="3"/>
  <c r="EF78" i="3" s="1"/>
  <c r="BH19" i="3"/>
  <c r="EF19" i="3" s="1"/>
  <c r="BH76" i="3"/>
  <c r="EF76" i="3" s="1"/>
  <c r="BH18" i="3"/>
  <c r="EF18" i="3" s="1"/>
  <c r="BQ8" i="3"/>
  <c r="BQ34" i="3" s="1"/>
  <c r="FX34" i="3" s="1"/>
  <c r="BP13" i="3"/>
  <c r="FW13" i="3" s="1"/>
  <c r="BP79" i="3"/>
  <c r="BP55" i="3"/>
  <c r="BP47" i="3"/>
  <c r="FW47" i="3" s="1"/>
  <c r="BP57" i="3"/>
  <c r="BP67" i="3"/>
  <c r="BP83" i="3"/>
  <c r="FW83" i="3" s="1"/>
  <c r="BP37" i="3"/>
  <c r="DT85" i="3"/>
  <c r="GN85" i="3"/>
  <c r="FW50" i="3"/>
  <c r="FE50" i="3"/>
  <c r="ED3" i="3"/>
  <c r="BH84" i="3"/>
  <c r="EF84" i="3" s="1"/>
  <c r="BH85" i="3"/>
  <c r="BH51" i="3"/>
  <c r="BP84" i="3"/>
  <c r="FE84" i="3" s="1"/>
  <c r="BP51" i="3"/>
  <c r="BP85" i="3"/>
  <c r="EM85" i="3" s="1"/>
  <c r="EW84" i="3"/>
  <c r="BQ84" i="3"/>
  <c r="FF84" i="3" s="1"/>
  <c r="BQ51" i="3"/>
  <c r="FD23" i="3"/>
  <c r="GN23" i="3"/>
  <c r="BP16" i="3"/>
  <c r="FW16" i="3" s="1"/>
  <c r="BP32" i="3"/>
  <c r="BP14" i="3"/>
  <c r="FW14" i="3" s="1"/>
  <c r="BP17" i="3"/>
  <c r="BP27" i="3"/>
  <c r="FW27" i="3" s="1"/>
  <c r="BP60" i="3"/>
  <c r="BP65" i="3"/>
  <c r="BP62" i="3"/>
  <c r="FE62" i="3" s="1"/>
  <c r="BP24" i="3"/>
  <c r="FW24" i="3" s="1"/>
  <c r="BP23" i="3"/>
  <c r="FW23" i="3" s="1"/>
  <c r="BP58" i="3"/>
  <c r="FW58" i="3" s="1"/>
  <c r="BP70" i="3"/>
  <c r="BP52" i="3"/>
  <c r="BP80" i="3"/>
  <c r="EM80" i="3" s="1"/>
  <c r="BP12" i="3"/>
  <c r="BP35" i="3"/>
  <c r="EM35" i="3" s="1"/>
  <c r="BP71" i="3"/>
  <c r="BP25" i="3"/>
  <c r="BP63" i="3"/>
  <c r="FW63" i="3" s="1"/>
  <c r="BP38" i="3"/>
  <c r="BP48" i="3"/>
  <c r="GO48" i="3" s="1"/>
  <c r="BP68" i="3"/>
  <c r="BP46" i="3"/>
  <c r="GO46" i="3" s="1"/>
  <c r="BP45" i="3"/>
  <c r="FE45" i="3" s="1"/>
  <c r="BP15" i="3"/>
  <c r="BP53" i="3"/>
  <c r="FW53" i="3" s="1"/>
  <c r="BP41" i="3"/>
  <c r="GO41" i="3" s="1"/>
  <c r="BP73" i="3"/>
  <c r="BP44" i="3"/>
  <c r="FE44" i="3" s="1"/>
  <c r="BP81" i="3"/>
  <c r="BP64" i="3"/>
  <c r="FW64" i="3" s="1"/>
  <c r="FO51" i="3"/>
  <c r="FO36" i="3"/>
  <c r="FO13" i="3"/>
  <c r="FO69" i="3"/>
  <c r="FO74" i="3"/>
  <c r="FO103" i="3"/>
  <c r="FO100" i="3"/>
  <c r="FO89" i="3"/>
  <c r="FO80" i="3"/>
  <c r="FO106" i="3"/>
  <c r="FO68" i="3"/>
  <c r="FO66" i="3"/>
  <c r="FO81" i="3"/>
  <c r="FO117" i="3"/>
  <c r="FO65" i="3"/>
  <c r="FP9" i="3"/>
  <c r="FP34" i="3" s="1"/>
  <c r="FO55" i="3"/>
  <c r="FO48" i="3"/>
  <c r="FO17" i="3"/>
  <c r="FO73" i="3"/>
  <c r="FO46" i="3"/>
  <c r="FO78" i="3"/>
  <c r="FO107" i="3"/>
  <c r="FO104" i="3"/>
  <c r="FO110" i="3"/>
  <c r="FO88" i="3"/>
  <c r="FO76" i="3"/>
  <c r="FO92" i="3"/>
  <c r="FO63" i="3"/>
  <c r="FO52" i="3"/>
  <c r="FO14" i="3"/>
  <c r="FO77" i="3"/>
  <c r="FO111" i="3"/>
  <c r="FO108" i="3"/>
  <c r="FO101" i="3"/>
  <c r="FO82" i="3"/>
  <c r="FO114" i="3"/>
  <c r="FO27" i="3"/>
  <c r="FO67" i="3"/>
  <c r="FO56" i="3"/>
  <c r="FO18" i="3"/>
  <c r="FO54" i="3"/>
  <c r="FO83" i="3"/>
  <c r="FO115" i="3"/>
  <c r="FO112" i="3"/>
  <c r="FO105" i="3"/>
  <c r="FO70" i="3"/>
  <c r="FO102" i="3"/>
  <c r="FO35" i="3"/>
  <c r="FO71" i="3"/>
  <c r="FO22" i="3"/>
  <c r="FO87" i="3"/>
  <c r="FO116" i="3"/>
  <c r="FO109" i="3"/>
  <c r="FO90" i="3"/>
  <c r="FO120" i="3"/>
  <c r="FO113" i="3"/>
  <c r="FO99" i="3"/>
  <c r="FO64" i="3"/>
  <c r="FO37" i="3"/>
  <c r="FO91" i="3"/>
  <c r="FO94" i="3"/>
  <c r="FO49" i="3"/>
  <c r="FO47" i="3"/>
  <c r="EW31" i="3"/>
  <c r="EW40" i="3"/>
  <c r="EW45" i="3"/>
  <c r="EW46" i="3"/>
  <c r="EW71" i="3"/>
  <c r="EW111" i="3"/>
  <c r="EW104" i="3"/>
  <c r="EW113" i="3"/>
  <c r="EW79" i="3"/>
  <c r="EW39" i="3"/>
  <c r="EW44" i="3"/>
  <c r="EW49" i="3"/>
  <c r="EW62" i="3"/>
  <c r="EW102" i="3"/>
  <c r="EW83" i="3"/>
  <c r="EW115" i="3"/>
  <c r="EW108" i="3"/>
  <c r="EW81" i="3"/>
  <c r="EW117" i="3"/>
  <c r="EW23" i="3"/>
  <c r="EW107" i="3"/>
  <c r="EW51" i="3"/>
  <c r="EW48" i="3"/>
  <c r="EW53" i="3"/>
  <c r="EW75" i="3"/>
  <c r="EW106" i="3"/>
  <c r="EW87" i="3"/>
  <c r="EW112" i="3"/>
  <c r="EW109" i="3"/>
  <c r="EW59" i="3"/>
  <c r="EW56" i="3"/>
  <c r="EW57" i="3"/>
  <c r="EW76" i="3"/>
  <c r="EW110" i="3"/>
  <c r="EW91" i="3"/>
  <c r="EW69" i="3"/>
  <c r="EW116" i="3"/>
  <c r="EW89" i="3"/>
  <c r="EW32" i="3"/>
  <c r="EW74" i="3"/>
  <c r="EX9" i="3"/>
  <c r="EX34" i="3" s="1"/>
  <c r="EW16" i="3"/>
  <c r="EW60" i="3"/>
  <c r="EW82" i="3"/>
  <c r="EW114" i="3"/>
  <c r="EW120" i="3"/>
  <c r="EW20" i="3"/>
  <c r="EW13" i="3"/>
  <c r="EW22" i="3"/>
  <c r="EW99" i="3"/>
  <c r="EW88" i="3"/>
  <c r="EW66" i="3"/>
  <c r="EW101" i="3"/>
  <c r="EW12" i="3"/>
  <c r="EW41" i="3"/>
  <c r="EW100" i="3"/>
  <c r="EW28" i="3"/>
  <c r="EW25" i="3"/>
  <c r="EW38" i="3"/>
  <c r="EW90" i="3"/>
  <c r="EW73" i="3"/>
  <c r="EW103" i="3"/>
  <c r="EW92" i="3"/>
  <c r="EW65" i="3"/>
  <c r="EW105" i="3"/>
  <c r="EW94" i="3"/>
  <c r="EW42" i="3"/>
  <c r="GW9" i="3"/>
  <c r="GW34" i="3" s="1"/>
  <c r="GV42" i="3"/>
  <c r="GV62" i="3"/>
  <c r="GV45" i="3"/>
  <c r="GV83" i="3"/>
  <c r="GV51" i="3"/>
  <c r="GV99" i="3"/>
  <c r="GV79" i="3"/>
  <c r="GV28" i="3"/>
  <c r="GV43" i="3"/>
  <c r="GV33" i="3"/>
  <c r="GV56" i="3"/>
  <c r="GV44" i="3"/>
  <c r="GV64" i="3"/>
  <c r="GV72" i="3"/>
  <c r="GV49" i="3"/>
  <c r="GV30" i="3"/>
  <c r="GV69" i="3"/>
  <c r="GV50" i="3"/>
  <c r="GV47" i="3"/>
  <c r="GV87" i="3"/>
  <c r="GV67" i="3"/>
  <c r="GV57" i="3"/>
  <c r="GV66" i="3"/>
  <c r="GV52" i="3"/>
  <c r="GV16" i="3"/>
  <c r="GV77" i="3"/>
  <c r="GV103" i="3"/>
  <c r="GV71" i="3"/>
  <c r="GV111" i="3"/>
  <c r="GV37" i="3"/>
  <c r="GV75" i="3"/>
  <c r="GV65" i="3"/>
  <c r="GV74" i="3"/>
  <c r="GV63" i="3"/>
  <c r="GV107" i="3"/>
  <c r="GV27" i="3"/>
  <c r="GV117" i="3"/>
  <c r="GV120" i="3"/>
  <c r="GV115" i="3"/>
  <c r="GV101" i="3"/>
  <c r="GV73" i="3"/>
  <c r="GV109" i="3"/>
  <c r="GV106" i="3"/>
  <c r="GV94" i="3"/>
  <c r="GV110" i="3"/>
  <c r="GV104" i="3"/>
  <c r="GV100" i="3"/>
  <c r="GV116" i="3"/>
  <c r="GV13" i="3"/>
  <c r="GV80" i="3"/>
  <c r="GV78" i="3"/>
  <c r="GV76" i="3"/>
  <c r="GV70" i="3"/>
  <c r="GV68" i="3"/>
  <c r="GV15" i="3"/>
  <c r="GV102" i="3"/>
  <c r="GV81" i="3"/>
  <c r="GV21" i="3"/>
  <c r="GV114" i="3"/>
  <c r="GV108" i="3"/>
  <c r="GV105" i="3"/>
  <c r="GV90" i="3"/>
  <c r="GE68" i="3"/>
  <c r="GE79" i="3"/>
  <c r="GE94" i="3"/>
  <c r="GE72" i="3"/>
  <c r="GE111" i="3"/>
  <c r="GE108" i="3"/>
  <c r="GE89" i="3"/>
  <c r="GE49" i="3"/>
  <c r="GE73" i="3"/>
  <c r="GE100" i="3"/>
  <c r="GE81" i="3"/>
  <c r="GE39" i="3"/>
  <c r="GE12" i="3"/>
  <c r="GE112" i="3"/>
  <c r="GE103" i="3"/>
  <c r="GE18" i="3"/>
  <c r="GE66" i="3"/>
  <c r="GE43" i="3"/>
  <c r="GE70" i="3"/>
  <c r="GE102" i="3"/>
  <c r="GE87" i="3"/>
  <c r="GE101" i="3"/>
  <c r="GE15" i="3"/>
  <c r="GE51" i="3"/>
  <c r="GE76" i="3"/>
  <c r="GE106" i="3"/>
  <c r="GE120" i="3"/>
  <c r="GE105" i="3"/>
  <c r="GF9" i="3"/>
  <c r="GE78" i="3"/>
  <c r="GE107" i="3"/>
  <c r="GE36" i="3"/>
  <c r="GE41" i="3"/>
  <c r="GE59" i="3"/>
  <c r="GE77" i="3"/>
  <c r="GE110" i="3"/>
  <c r="GE71" i="3"/>
  <c r="GE109" i="3"/>
  <c r="GE67" i="3"/>
  <c r="GE44" i="3"/>
  <c r="GE45" i="3"/>
  <c r="GE82" i="3"/>
  <c r="GE114" i="3"/>
  <c r="GE99" i="3"/>
  <c r="GE92" i="3"/>
  <c r="GE80" i="3"/>
  <c r="GE113" i="3"/>
  <c r="GE60" i="3"/>
  <c r="GE117" i="3"/>
  <c r="GE75" i="3"/>
  <c r="GE104" i="3"/>
  <c r="EG117" i="3"/>
  <c r="EG72" i="3"/>
  <c r="EG99" i="3"/>
  <c r="EG67" i="3"/>
  <c r="EG90" i="3"/>
  <c r="EG17" i="3"/>
  <c r="EG113" i="3"/>
  <c r="EG104" i="3"/>
  <c r="EG68" i="3"/>
  <c r="EG54" i="3"/>
  <c r="EG33" i="3"/>
  <c r="EG109" i="3"/>
  <c r="EG100" i="3"/>
  <c r="EG91" i="3"/>
  <c r="EG114" i="3"/>
  <c r="EG82" i="3"/>
  <c r="EG105" i="3"/>
  <c r="EG92" i="3"/>
  <c r="EG87" i="3"/>
  <c r="EG110" i="3"/>
  <c r="EG51" i="3"/>
  <c r="EG55" i="3"/>
  <c r="EG101" i="3"/>
  <c r="EG65" i="3"/>
  <c r="EG88" i="3"/>
  <c r="EG115" i="3"/>
  <c r="EG106" i="3"/>
  <c r="EG74" i="3"/>
  <c r="EG47" i="3"/>
  <c r="EG14" i="3"/>
  <c r="EG53" i="3"/>
  <c r="EG120" i="3"/>
  <c r="EG111" i="3"/>
  <c r="EG79" i="3"/>
  <c r="EG102" i="3"/>
  <c r="EG70" i="3"/>
  <c r="EG49" i="3"/>
  <c r="EG16" i="3"/>
  <c r="EH9" i="3"/>
  <c r="EH34" i="3" s="1"/>
  <c r="EG89" i="3"/>
  <c r="EG116" i="3"/>
  <c r="EG103" i="3"/>
  <c r="EG71" i="3"/>
  <c r="EG94" i="3"/>
  <c r="EG35" i="3"/>
  <c r="EG46" i="3"/>
  <c r="BP60" i="2"/>
  <c r="BP47" i="2"/>
  <c r="BQ46" i="2"/>
  <c r="BR46" i="2" s="1"/>
  <c r="GD4" i="3"/>
  <c r="GN58" i="3"/>
  <c r="FV29" i="3"/>
  <c r="FV55" i="3"/>
  <c r="FV47" i="3"/>
  <c r="FV52" i="3"/>
  <c r="FV37" i="3"/>
  <c r="FD61" i="3"/>
  <c r="FV50" i="3"/>
  <c r="FV30" i="3"/>
  <c r="FV63" i="3"/>
  <c r="GN54" i="3"/>
  <c r="GN35" i="3"/>
  <c r="DN11" i="3"/>
  <c r="CU11" i="3"/>
  <c r="CC11" i="3"/>
  <c r="BI11" i="3"/>
  <c r="BI34" i="3" s="1"/>
  <c r="BH83" i="3"/>
  <c r="EF83" i="3" s="1"/>
  <c r="BH79" i="3"/>
  <c r="BH75" i="3"/>
  <c r="EF75" i="3" s="1"/>
  <c r="BH71" i="3"/>
  <c r="BH67" i="3"/>
  <c r="BH63" i="3"/>
  <c r="EF63" i="3" s="1"/>
  <c r="BH59" i="3"/>
  <c r="BH55" i="3"/>
  <c r="BH47" i="3"/>
  <c r="BH43" i="3"/>
  <c r="BH39" i="3"/>
  <c r="BH35" i="3"/>
  <c r="BH31" i="3"/>
  <c r="BH27" i="3"/>
  <c r="EF27" i="3" s="1"/>
  <c r="BH23" i="3"/>
  <c r="BH15" i="3"/>
  <c r="BH82" i="3"/>
  <c r="BH74" i="3"/>
  <c r="BH70" i="3"/>
  <c r="BH62" i="3"/>
  <c r="BH58" i="3"/>
  <c r="EF58" i="3" s="1"/>
  <c r="BH54" i="3"/>
  <c r="BH50" i="3"/>
  <c r="EF50" i="3" s="1"/>
  <c r="BH46" i="3"/>
  <c r="BH38" i="3"/>
  <c r="BH30" i="3"/>
  <c r="EF30" i="3" s="1"/>
  <c r="BH26" i="3"/>
  <c r="EF26" i="3" s="1"/>
  <c r="BH22" i="3"/>
  <c r="BH14" i="3"/>
  <c r="BH81" i="3"/>
  <c r="BH73" i="3"/>
  <c r="EF73" i="3" s="1"/>
  <c r="BH69" i="3"/>
  <c r="EF69" i="3" s="1"/>
  <c r="BH65" i="3"/>
  <c r="BH61" i="3"/>
  <c r="EF61" i="3" s="1"/>
  <c r="BH57" i="3"/>
  <c r="BH53" i="3"/>
  <c r="BH45" i="3"/>
  <c r="BH41" i="3"/>
  <c r="BH37" i="3"/>
  <c r="EF37" i="3" s="1"/>
  <c r="BH33" i="3"/>
  <c r="BH29" i="3"/>
  <c r="EF29" i="3" s="1"/>
  <c r="BH25" i="3"/>
  <c r="EF25" i="3" s="1"/>
  <c r="BH21" i="3"/>
  <c r="EF21" i="3" s="1"/>
  <c r="BH17" i="3"/>
  <c r="BH13" i="3"/>
  <c r="BH80" i="3"/>
  <c r="BH72" i="3"/>
  <c r="BH68" i="3"/>
  <c r="BH64" i="3"/>
  <c r="EF64" i="3" s="1"/>
  <c r="BH60" i="3"/>
  <c r="BH56" i="3"/>
  <c r="BH52" i="3"/>
  <c r="EF52" i="3" s="1"/>
  <c r="BH48" i="3"/>
  <c r="EF48" i="3" s="1"/>
  <c r="BH44" i="3"/>
  <c r="EF44" i="3" s="1"/>
  <c r="BH40" i="3"/>
  <c r="EF40" i="3" s="1"/>
  <c r="BH36" i="3"/>
  <c r="BH32" i="3"/>
  <c r="EF32" i="3" s="1"/>
  <c r="BH28" i="3"/>
  <c r="BH24" i="3"/>
  <c r="EF24" i="3" s="1"/>
  <c r="BH16" i="3"/>
  <c r="BH12" i="3"/>
  <c r="EF12" i="3" s="1"/>
  <c r="BQ65" i="3"/>
  <c r="FD24" i="3"/>
  <c r="FV24" i="3"/>
  <c r="BQ80" i="3"/>
  <c r="EN80" i="3" s="1"/>
  <c r="BQ79" i="3"/>
  <c r="BQ61" i="3"/>
  <c r="BQ52" i="3"/>
  <c r="BQ71" i="3"/>
  <c r="BQ72" i="3"/>
  <c r="BQ70" i="3"/>
  <c r="BQ40" i="3"/>
  <c r="BQ41" i="3"/>
  <c r="GP41" i="3" s="1"/>
  <c r="BQ35" i="3"/>
  <c r="EN35" i="3" s="1"/>
  <c r="BQ60" i="3"/>
  <c r="FV40" i="3"/>
  <c r="FV33" i="3"/>
  <c r="GN46" i="3"/>
  <c r="FD41" i="3"/>
  <c r="FE41" i="3"/>
  <c r="FW33" i="3"/>
  <c r="FW40" i="3"/>
  <c r="DS24" i="3"/>
  <c r="DT23" i="3"/>
  <c r="DY18" i="3"/>
  <c r="DW20" i="3"/>
  <c r="DV21" i="3"/>
  <c r="DU22" i="3"/>
  <c r="DX19" i="3"/>
  <c r="DZ17" i="3"/>
  <c r="IH24" i="3"/>
  <c r="A26" i="3"/>
  <c r="HL26" i="3" s="1"/>
  <c r="IG26" i="3" s="1"/>
  <c r="HF25" i="3"/>
  <c r="HM25" i="3"/>
  <c r="IH25" i="3" s="1"/>
  <c r="FW91" i="3" l="1"/>
  <c r="GO91" i="3"/>
  <c r="GO88" i="3"/>
  <c r="FW88" i="3"/>
  <c r="FE42" i="3"/>
  <c r="FW42" i="3"/>
  <c r="T6" i="2"/>
  <c r="S5" i="2"/>
  <c r="EH130" i="3"/>
  <c r="EH132" i="3"/>
  <c r="EH129" i="3"/>
  <c r="EH133" i="3"/>
  <c r="EH131" i="3"/>
  <c r="EH134" i="3"/>
  <c r="EX93" i="3"/>
  <c r="EX130" i="3"/>
  <c r="EX135" i="3"/>
  <c r="EX132" i="3"/>
  <c r="EX133" i="3"/>
  <c r="EX129" i="3"/>
  <c r="EX128" i="3"/>
  <c r="EX134" i="3"/>
  <c r="FP93" i="3"/>
  <c r="FP134" i="3"/>
  <c r="FP133" i="3"/>
  <c r="FP132" i="3"/>
  <c r="FP135" i="3"/>
  <c r="FP129" i="3"/>
  <c r="FP128" i="3"/>
  <c r="FP131" i="3"/>
  <c r="BQ129" i="3"/>
  <c r="GP129" i="3" s="1"/>
  <c r="BQ128" i="3"/>
  <c r="GP128" i="3" s="1"/>
  <c r="BQ131" i="3"/>
  <c r="FX131" i="3" s="1"/>
  <c r="BQ132" i="3"/>
  <c r="FX132" i="3" s="1"/>
  <c r="BQ135" i="3"/>
  <c r="FX135" i="3" s="1"/>
  <c r="BQ130" i="3"/>
  <c r="BQ134" i="3"/>
  <c r="GP134" i="3" s="1"/>
  <c r="BI135" i="3"/>
  <c r="EG135" i="3" s="1"/>
  <c r="BI130" i="3"/>
  <c r="BI132" i="3"/>
  <c r="BI129" i="3"/>
  <c r="BI128" i="3"/>
  <c r="EG128" i="3" s="1"/>
  <c r="BI131" i="3"/>
  <c r="BI134" i="3"/>
  <c r="GF93" i="3"/>
  <c r="GF128" i="3"/>
  <c r="GF130" i="3"/>
  <c r="GF133" i="3"/>
  <c r="GF129" i="3"/>
  <c r="GF134" i="3"/>
  <c r="GW93" i="3"/>
  <c r="GW135" i="3"/>
  <c r="GW133" i="3"/>
  <c r="GW132" i="3"/>
  <c r="GW131" i="3"/>
  <c r="GW130" i="3"/>
  <c r="HV128" i="3"/>
  <c r="IQ128" i="3" s="1"/>
  <c r="HV130" i="3"/>
  <c r="IQ130" i="3" s="1"/>
  <c r="HV129" i="3"/>
  <c r="IQ129" i="3" s="1"/>
  <c r="HV135" i="3"/>
  <c r="IQ135" i="3" s="1"/>
  <c r="HV131" i="3"/>
  <c r="IQ131" i="3" s="1"/>
  <c r="HV132" i="3"/>
  <c r="IQ132" i="3" s="1"/>
  <c r="HV134" i="3"/>
  <c r="IQ134" i="3" s="1"/>
  <c r="FP130" i="3"/>
  <c r="EX131" i="3"/>
  <c r="BI93" i="3"/>
  <c r="EG93" i="3" s="1"/>
  <c r="BI111" i="3"/>
  <c r="HV93" i="3"/>
  <c r="IQ93" i="3" s="1"/>
  <c r="HV111" i="3"/>
  <c r="IQ111" i="3" s="1"/>
  <c r="BQ111" i="3"/>
  <c r="BQ93" i="3"/>
  <c r="EF93" i="3"/>
  <c r="EH118" i="3"/>
  <c r="EH86" i="3"/>
  <c r="FP118" i="3"/>
  <c r="FP119" i="3"/>
  <c r="FP86" i="3"/>
  <c r="BQ64" i="3"/>
  <c r="FX64" i="3" s="1"/>
  <c r="BQ118" i="3"/>
  <c r="GP118" i="3" s="1"/>
  <c r="BQ86" i="3"/>
  <c r="EN86" i="3" s="1"/>
  <c r="BQ119" i="3"/>
  <c r="FX119" i="3" s="1"/>
  <c r="HV118" i="3"/>
  <c r="IQ118" i="3" s="1"/>
  <c r="HV126" i="3"/>
  <c r="IQ126" i="3" s="1"/>
  <c r="HV124" i="3"/>
  <c r="IQ124" i="3" s="1"/>
  <c r="HV123" i="3"/>
  <c r="IQ123" i="3" s="1"/>
  <c r="HV125" i="3"/>
  <c r="IQ125" i="3" s="1"/>
  <c r="HV119" i="3"/>
  <c r="IQ119" i="3" s="1"/>
  <c r="HV86" i="3"/>
  <c r="IQ86" i="3" s="1"/>
  <c r="BI119" i="3"/>
  <c r="EG119" i="3" s="1"/>
  <c r="BI118" i="3"/>
  <c r="BI86" i="3"/>
  <c r="GF86" i="3"/>
  <c r="GF118" i="3"/>
  <c r="GW86" i="3"/>
  <c r="GW119" i="3"/>
  <c r="EX118" i="3"/>
  <c r="EX119" i="3"/>
  <c r="IP73" i="3"/>
  <c r="GW124" i="3"/>
  <c r="GW125" i="3"/>
  <c r="GW141" i="3"/>
  <c r="GW149" i="3"/>
  <c r="GW148" i="3"/>
  <c r="GW122" i="3"/>
  <c r="GW212" i="3"/>
  <c r="GW140" i="3"/>
  <c r="GW136" i="3"/>
  <c r="GW157" i="3"/>
  <c r="GW151" i="3"/>
  <c r="GW175" i="3"/>
  <c r="GW226" i="3"/>
  <c r="GW126" i="3"/>
  <c r="GW138" i="3"/>
  <c r="GW147" i="3"/>
  <c r="GW163" i="3"/>
  <c r="GW162" i="3"/>
  <c r="GW139" i="3"/>
  <c r="GW161" i="3"/>
  <c r="GW146" i="3"/>
  <c r="GW169" i="3"/>
  <c r="GW123" i="3"/>
  <c r="GW121" i="3"/>
  <c r="GW159" i="3"/>
  <c r="GW158" i="3"/>
  <c r="GW145" i="3"/>
  <c r="GW204" i="3"/>
  <c r="GW171" i="3"/>
  <c r="GW155" i="3"/>
  <c r="GW153" i="3"/>
  <c r="GW167" i="3"/>
  <c r="GW143" i="3"/>
  <c r="GW156" i="3"/>
  <c r="GW154" i="3"/>
  <c r="GW152" i="3"/>
  <c r="GW127" i="3"/>
  <c r="GW178" i="3"/>
  <c r="GW166" i="3"/>
  <c r="GW170" i="3"/>
  <c r="GW150" i="3"/>
  <c r="GW144" i="3"/>
  <c r="GW164" i="3"/>
  <c r="GW188" i="3"/>
  <c r="GW183" i="3"/>
  <c r="GW172" i="3"/>
  <c r="GW168" i="3"/>
  <c r="GW190" i="3"/>
  <c r="GW137" i="3"/>
  <c r="GW160" i="3"/>
  <c r="GW174" i="3"/>
  <c r="GW173" i="3"/>
  <c r="GW142" i="3"/>
  <c r="GW176" i="3"/>
  <c r="GW179" i="3"/>
  <c r="GW186" i="3"/>
  <c r="GW191" i="3"/>
  <c r="GW195" i="3"/>
  <c r="GW200" i="3"/>
  <c r="GW220" i="3"/>
  <c r="GW221" i="3"/>
  <c r="GW165" i="3"/>
  <c r="GW211" i="3"/>
  <c r="GW206" i="3"/>
  <c r="GW197" i="3"/>
  <c r="GW205" i="3"/>
  <c r="GW203" i="3"/>
  <c r="GW199" i="3"/>
  <c r="GW180" i="3"/>
  <c r="GW193" i="3"/>
  <c r="GW201" i="3"/>
  <c r="GW196" i="3"/>
  <c r="GW182" i="3"/>
  <c r="GW184" i="3"/>
  <c r="GW192" i="3"/>
  <c r="GW228" i="3"/>
  <c r="GW218" i="3"/>
  <c r="GW177" i="3"/>
  <c r="GW198" i="3"/>
  <c r="GW202" i="3"/>
  <c r="GW215" i="3"/>
  <c r="GW230" i="3"/>
  <c r="GW210" i="3"/>
  <c r="GW229" i="3"/>
  <c r="GW231" i="3"/>
  <c r="GW216" i="3"/>
  <c r="GW219" i="3"/>
  <c r="GW223" i="3"/>
  <c r="GW217" i="3"/>
  <c r="GW224" i="3"/>
  <c r="GW185" i="3"/>
  <c r="GW181" i="3"/>
  <c r="GW222" i="3"/>
  <c r="GW194" i="3"/>
  <c r="GW213" i="3"/>
  <c r="GW189" i="3"/>
  <c r="GW207" i="3"/>
  <c r="GW208" i="3"/>
  <c r="GW209" i="3"/>
  <c r="GW187" i="3"/>
  <c r="GW227" i="3"/>
  <c r="GW225" i="3"/>
  <c r="GW214" i="3"/>
  <c r="GF162" i="3"/>
  <c r="GF125" i="3"/>
  <c r="GF149" i="3"/>
  <c r="GF223" i="3"/>
  <c r="GF124" i="3"/>
  <c r="GF123" i="3"/>
  <c r="GF140" i="3"/>
  <c r="GF194" i="3"/>
  <c r="GF192" i="3"/>
  <c r="GF122" i="3"/>
  <c r="GF221" i="3"/>
  <c r="GF230" i="3"/>
  <c r="GF227" i="3"/>
  <c r="GF158" i="3"/>
  <c r="GF144" i="3"/>
  <c r="GF127" i="3"/>
  <c r="GF121" i="3"/>
  <c r="GF141" i="3"/>
  <c r="GF154" i="3"/>
  <c r="GF139" i="3"/>
  <c r="GF143" i="3"/>
  <c r="GF153" i="3"/>
  <c r="GF168" i="3"/>
  <c r="GF150" i="3"/>
  <c r="GF138" i="3"/>
  <c r="GF126" i="3"/>
  <c r="GF157" i="3"/>
  <c r="GF152" i="3"/>
  <c r="GF166" i="3"/>
  <c r="GF137" i="3"/>
  <c r="GF136" i="3"/>
  <c r="GF148" i="3"/>
  <c r="GF145" i="3"/>
  <c r="GF226" i="3"/>
  <c r="GF159" i="3"/>
  <c r="GF161" i="3"/>
  <c r="GF142" i="3"/>
  <c r="GF155" i="3"/>
  <c r="GF167" i="3"/>
  <c r="GF164" i="3"/>
  <c r="GF172" i="3"/>
  <c r="GF178" i="3"/>
  <c r="GF174" i="3"/>
  <c r="GF173" i="3"/>
  <c r="GF175" i="3"/>
  <c r="GF185" i="3"/>
  <c r="GF156" i="3"/>
  <c r="GF177" i="3"/>
  <c r="GF180" i="3"/>
  <c r="GF184" i="3"/>
  <c r="GF189" i="3"/>
  <c r="GF169" i="3"/>
  <c r="GF182" i="3"/>
  <c r="GF179" i="3"/>
  <c r="GF163" i="3"/>
  <c r="GF151" i="3"/>
  <c r="GF160" i="3"/>
  <c r="GF176" i="3"/>
  <c r="GF187" i="3"/>
  <c r="GF201" i="3"/>
  <c r="GF203" i="3"/>
  <c r="GF210" i="3"/>
  <c r="GF229" i="3"/>
  <c r="GF222" i="3"/>
  <c r="GF214" i="3"/>
  <c r="GF170" i="3"/>
  <c r="GF186" i="3"/>
  <c r="GF188" i="3"/>
  <c r="GF206" i="3"/>
  <c r="GF225" i="3"/>
  <c r="GF207" i="3"/>
  <c r="GF196" i="3"/>
  <c r="GF195" i="3"/>
  <c r="GF199" i="3"/>
  <c r="GF209" i="3"/>
  <c r="GF183" i="3"/>
  <c r="GF190" i="3"/>
  <c r="GF171" i="3"/>
  <c r="GF191" i="3"/>
  <c r="GF204" i="3"/>
  <c r="GF220" i="3"/>
  <c r="GF165" i="3"/>
  <c r="GF197" i="3"/>
  <c r="GF193" i="3"/>
  <c r="GF146" i="3"/>
  <c r="GF147" i="3"/>
  <c r="GF181" i="3"/>
  <c r="GF200" i="3"/>
  <c r="GF202" i="3"/>
  <c r="GF211" i="3"/>
  <c r="GF215" i="3"/>
  <c r="GF217" i="3"/>
  <c r="GF216" i="3"/>
  <c r="GF224" i="3"/>
  <c r="GF231" i="3"/>
  <c r="GF218" i="3"/>
  <c r="GF213" i="3"/>
  <c r="GF212" i="3"/>
  <c r="GF198" i="3"/>
  <c r="GF205" i="3"/>
  <c r="GF228" i="3"/>
  <c r="GF208" i="3"/>
  <c r="GF219" i="3"/>
  <c r="EH127" i="3"/>
  <c r="EH124" i="3"/>
  <c r="EH144" i="3"/>
  <c r="EH223" i="3"/>
  <c r="EH215" i="3"/>
  <c r="EH138" i="3"/>
  <c r="EH126" i="3"/>
  <c r="EH141" i="3"/>
  <c r="EH140" i="3"/>
  <c r="EH143" i="3"/>
  <c r="EH177" i="3"/>
  <c r="EH221" i="3"/>
  <c r="EH122" i="3"/>
  <c r="EH123" i="3"/>
  <c r="EH136" i="3"/>
  <c r="EH152" i="3"/>
  <c r="EH208" i="3"/>
  <c r="EH125" i="3"/>
  <c r="EH121" i="3"/>
  <c r="EH205" i="3"/>
  <c r="EH137" i="3"/>
  <c r="EH150" i="3"/>
  <c r="EH158" i="3"/>
  <c r="EH147" i="3"/>
  <c r="EH160" i="3"/>
  <c r="EH167" i="3"/>
  <c r="EH155" i="3"/>
  <c r="EH139" i="3"/>
  <c r="EH148" i="3"/>
  <c r="EH157" i="3"/>
  <c r="EH151" i="3"/>
  <c r="EH178" i="3"/>
  <c r="EH187" i="3"/>
  <c r="EH174" i="3"/>
  <c r="EH182" i="3"/>
  <c r="EH179" i="3"/>
  <c r="EH186" i="3"/>
  <c r="EH164" i="3"/>
  <c r="EH161" i="3"/>
  <c r="EH165" i="3"/>
  <c r="EH172" i="3"/>
  <c r="EH145" i="3"/>
  <c r="EH142" i="3"/>
  <c r="EH156" i="3"/>
  <c r="EH175" i="3"/>
  <c r="EH166" i="3"/>
  <c r="EH190" i="3"/>
  <c r="EH171" i="3"/>
  <c r="EH163" i="3"/>
  <c r="EH169" i="3"/>
  <c r="EH194" i="3"/>
  <c r="EH181" i="3"/>
  <c r="EH192" i="3"/>
  <c r="EH185" i="3"/>
  <c r="EH153" i="3"/>
  <c r="EH183" i="3"/>
  <c r="EH213" i="3"/>
  <c r="EH176" i="3"/>
  <c r="EH191" i="3"/>
  <c r="EH220" i="3"/>
  <c r="EH188" i="3"/>
  <c r="EH214" i="3"/>
  <c r="EH222" i="3"/>
  <c r="EH149" i="3"/>
  <c r="EH193" i="3"/>
  <c r="EH201" i="3"/>
  <c r="EH204" i="3"/>
  <c r="EH154" i="3"/>
  <c r="EH209" i="3"/>
  <c r="EH170" i="3"/>
  <c r="EH173" i="3"/>
  <c r="EH199" i="3"/>
  <c r="EH203" i="3"/>
  <c r="EH231" i="3"/>
  <c r="EH168" i="3"/>
  <c r="EH184" i="3"/>
  <c r="EH189" i="3"/>
  <c r="EH196" i="3"/>
  <c r="EH180" i="3"/>
  <c r="EH200" i="3"/>
  <c r="EH195" i="3"/>
  <c r="EH159" i="3"/>
  <c r="EH146" i="3"/>
  <c r="EH227" i="3"/>
  <c r="EH198" i="3"/>
  <c r="EH211" i="3"/>
  <c r="EH210" i="3"/>
  <c r="EH219" i="3"/>
  <c r="EH216" i="3"/>
  <c r="EH229" i="3"/>
  <c r="EH206" i="3"/>
  <c r="EH202" i="3"/>
  <c r="EH230" i="3"/>
  <c r="EH217" i="3"/>
  <c r="EH226" i="3"/>
  <c r="EH224" i="3"/>
  <c r="EH225" i="3"/>
  <c r="EH207" i="3"/>
  <c r="EH228" i="3"/>
  <c r="EH212" i="3"/>
  <c r="EH218" i="3"/>
  <c r="EH162" i="3"/>
  <c r="EH197" i="3"/>
  <c r="FP230" i="3"/>
  <c r="FP226" i="3"/>
  <c r="FP155" i="3"/>
  <c r="FP125" i="3"/>
  <c r="FP121" i="3"/>
  <c r="FP142" i="3"/>
  <c r="FP147" i="3"/>
  <c r="FP122" i="3"/>
  <c r="FP127" i="3"/>
  <c r="FP201" i="3"/>
  <c r="FP162" i="3"/>
  <c r="FP123" i="3"/>
  <c r="FP139" i="3"/>
  <c r="FP221" i="3"/>
  <c r="FP227" i="3"/>
  <c r="FP126" i="3"/>
  <c r="FP124" i="3"/>
  <c r="FP138" i="3"/>
  <c r="FP141" i="3"/>
  <c r="FP152" i="3"/>
  <c r="FP153" i="3"/>
  <c r="FP151" i="3"/>
  <c r="FP161" i="3"/>
  <c r="FP160" i="3"/>
  <c r="FP144" i="3"/>
  <c r="FP164" i="3"/>
  <c r="FP137" i="3"/>
  <c r="FP165" i="3"/>
  <c r="FP143" i="3"/>
  <c r="FP145" i="3"/>
  <c r="FP159" i="3"/>
  <c r="FP167" i="3"/>
  <c r="FP154" i="3"/>
  <c r="FP198" i="3"/>
  <c r="FP146" i="3"/>
  <c r="FP168" i="3"/>
  <c r="FP158" i="3"/>
  <c r="FP170" i="3"/>
  <c r="FP149" i="3"/>
  <c r="FP186" i="3"/>
  <c r="FP177" i="3"/>
  <c r="FP150" i="3"/>
  <c r="FP163" i="3"/>
  <c r="FP180" i="3"/>
  <c r="FP183" i="3"/>
  <c r="FP140" i="3"/>
  <c r="FP148" i="3"/>
  <c r="FP136" i="3"/>
  <c r="FP173" i="3"/>
  <c r="FP157" i="3"/>
  <c r="FP184" i="3"/>
  <c r="FP171" i="3"/>
  <c r="FP172" i="3"/>
  <c r="FP178" i="3"/>
  <c r="FP188" i="3"/>
  <c r="FP156" i="3"/>
  <c r="FP182" i="3"/>
  <c r="FP189" i="3"/>
  <c r="FP190" i="3"/>
  <c r="FP187" i="3"/>
  <c r="FP202" i="3"/>
  <c r="FP213" i="3"/>
  <c r="FP229" i="3"/>
  <c r="FP179" i="3"/>
  <c r="FP166" i="3"/>
  <c r="FP181" i="3"/>
  <c r="FP192" i="3"/>
  <c r="FP206" i="3"/>
  <c r="FP169" i="3"/>
  <c r="FP174" i="3"/>
  <c r="FP176" i="3"/>
  <c r="FP196" i="3"/>
  <c r="FP195" i="3"/>
  <c r="FP210" i="3"/>
  <c r="FP222" i="3"/>
  <c r="FP211" i="3"/>
  <c r="FP217" i="3"/>
  <c r="FP228" i="3"/>
  <c r="FP207" i="3"/>
  <c r="FP200" i="3"/>
  <c r="FP197" i="3"/>
  <c r="FP214" i="3"/>
  <c r="FP185" i="3"/>
  <c r="FP175" i="3"/>
  <c r="FP231" i="3"/>
  <c r="FP224" i="3"/>
  <c r="FP216" i="3"/>
  <c r="FP203" i="3"/>
  <c r="FP218" i="3"/>
  <c r="FP215" i="3"/>
  <c r="FP191" i="3"/>
  <c r="FP205" i="3"/>
  <c r="FP208" i="3"/>
  <c r="FP204" i="3"/>
  <c r="FP193" i="3"/>
  <c r="FP223" i="3"/>
  <c r="FP194" i="3"/>
  <c r="FP212" i="3"/>
  <c r="FP219" i="3"/>
  <c r="FP225" i="3"/>
  <c r="FP220" i="3"/>
  <c r="FP209" i="3"/>
  <c r="FP199" i="3"/>
  <c r="EX202" i="3"/>
  <c r="EX175" i="3"/>
  <c r="EX126" i="3"/>
  <c r="EX136" i="3"/>
  <c r="EX140" i="3"/>
  <c r="EX148" i="3"/>
  <c r="EX222" i="3"/>
  <c r="EX205" i="3"/>
  <c r="EX208" i="3"/>
  <c r="EX139" i="3"/>
  <c r="EX125" i="3"/>
  <c r="EX141" i="3"/>
  <c r="EX121" i="3"/>
  <c r="EX215" i="3"/>
  <c r="EX152" i="3"/>
  <c r="EX155" i="3"/>
  <c r="EX122" i="3"/>
  <c r="EX163" i="3"/>
  <c r="EX161" i="3"/>
  <c r="EX153" i="3"/>
  <c r="EX162" i="3"/>
  <c r="EX157" i="3"/>
  <c r="EX145" i="3"/>
  <c r="EX165" i="3"/>
  <c r="EX150" i="3"/>
  <c r="EX147" i="3"/>
  <c r="EX164" i="3"/>
  <c r="EX138" i="3"/>
  <c r="EX146" i="3"/>
  <c r="EX170" i="3"/>
  <c r="EX137" i="3"/>
  <c r="EX159" i="3"/>
  <c r="EX143" i="3"/>
  <c r="EX149" i="3"/>
  <c r="EX174" i="3"/>
  <c r="EX154" i="3"/>
  <c r="EX171" i="3"/>
  <c r="EX169" i="3"/>
  <c r="EX181" i="3"/>
  <c r="EX197" i="3"/>
  <c r="EX124" i="3"/>
  <c r="EX178" i="3"/>
  <c r="EX160" i="3"/>
  <c r="EX167" i="3"/>
  <c r="EX172" i="3"/>
  <c r="EX166" i="3"/>
  <c r="EX180" i="3"/>
  <c r="EX190" i="3"/>
  <c r="EX188" i="3"/>
  <c r="EX198" i="3"/>
  <c r="EX144" i="3"/>
  <c r="EX168" i="3"/>
  <c r="EX182" i="3"/>
  <c r="EX184" i="3"/>
  <c r="EX123" i="3"/>
  <c r="EX156" i="3"/>
  <c r="EX158" i="3"/>
  <c r="EX177" i="3"/>
  <c r="EX201" i="3"/>
  <c r="EX203" i="3"/>
  <c r="EX185" i="3"/>
  <c r="EX211" i="3"/>
  <c r="EX227" i="3"/>
  <c r="EX173" i="3"/>
  <c r="EX176" i="3"/>
  <c r="EX194" i="3"/>
  <c r="EX229" i="3"/>
  <c r="EX231" i="3"/>
  <c r="EX151" i="3"/>
  <c r="EX200" i="3"/>
  <c r="EX196" i="3"/>
  <c r="EX183" i="3"/>
  <c r="EX212" i="3"/>
  <c r="EX218" i="3"/>
  <c r="EX193" i="3"/>
  <c r="EX214" i="3"/>
  <c r="EX216" i="3"/>
  <c r="EX220" i="3"/>
  <c r="EX187" i="3"/>
  <c r="EX192" i="3"/>
  <c r="EX221" i="3"/>
  <c r="EX142" i="3"/>
  <c r="EX195" i="3"/>
  <c r="EX127" i="3"/>
  <c r="EX179" i="3"/>
  <c r="EX186" i="3"/>
  <c r="EX191" i="3"/>
  <c r="EX225" i="3"/>
  <c r="EX189" i="3"/>
  <c r="EX199" i="3"/>
  <c r="EX213" i="3"/>
  <c r="EX219" i="3"/>
  <c r="EX228" i="3"/>
  <c r="EX224" i="3"/>
  <c r="EX223" i="3"/>
  <c r="EX210" i="3"/>
  <c r="EX206" i="3"/>
  <c r="EX217" i="3"/>
  <c r="EX230" i="3"/>
  <c r="EX204" i="3"/>
  <c r="EX207" i="3"/>
  <c r="EX226" i="3"/>
  <c r="EX209" i="3"/>
  <c r="HH26" i="3"/>
  <c r="IC26" i="3" s="1"/>
  <c r="IP113" i="3"/>
  <c r="HW11" i="3"/>
  <c r="HW34" i="3" s="1"/>
  <c r="IR34" i="3" s="1"/>
  <c r="HV88" i="3"/>
  <c r="IQ88" i="3" s="1"/>
  <c r="HV90" i="3"/>
  <c r="IQ90" i="3" s="1"/>
  <c r="HV92" i="3"/>
  <c r="IQ92" i="3" s="1"/>
  <c r="HV85" i="3"/>
  <c r="IQ85" i="3" s="1"/>
  <c r="HV91" i="3"/>
  <c r="IQ91" i="3" s="1"/>
  <c r="HV113" i="3"/>
  <c r="HV114" i="3"/>
  <c r="IQ114" i="3" s="1"/>
  <c r="HV112" i="3"/>
  <c r="IQ112" i="3" s="1"/>
  <c r="HV116" i="3"/>
  <c r="IQ116" i="3" s="1"/>
  <c r="HV115" i="3"/>
  <c r="IQ115" i="3" s="1"/>
  <c r="HV56" i="3"/>
  <c r="IQ56" i="3" s="1"/>
  <c r="HV96" i="3"/>
  <c r="IQ96" i="3" s="1"/>
  <c r="HV97" i="3"/>
  <c r="IQ97" i="3" s="1"/>
  <c r="HV64" i="3"/>
  <c r="IQ64" i="3" s="1"/>
  <c r="HV107" i="3"/>
  <c r="IQ107" i="3" s="1"/>
  <c r="HV109" i="3"/>
  <c r="IQ109" i="3" s="1"/>
  <c r="HV16" i="3"/>
  <c r="IQ16" i="3" s="1"/>
  <c r="HV24" i="3"/>
  <c r="IQ24" i="3" s="1"/>
  <c r="HV32" i="3"/>
  <c r="IQ32" i="3" s="1"/>
  <c r="HV44" i="3"/>
  <c r="IQ44" i="3" s="1"/>
  <c r="HV54" i="3"/>
  <c r="IQ54" i="3" s="1"/>
  <c r="HV59" i="3"/>
  <c r="IQ59" i="3" s="1"/>
  <c r="HV23" i="3"/>
  <c r="IQ23" i="3" s="1"/>
  <c r="HV78" i="3"/>
  <c r="IQ78" i="3" s="1"/>
  <c r="HV13" i="3"/>
  <c r="IQ13" i="3" s="1"/>
  <c r="HV29" i="3"/>
  <c r="IQ29" i="3" s="1"/>
  <c r="HV55" i="3"/>
  <c r="IQ55" i="3" s="1"/>
  <c r="HV74" i="3"/>
  <c r="IQ74" i="3" s="1"/>
  <c r="HV25" i="3"/>
  <c r="IQ25" i="3" s="1"/>
  <c r="HV39" i="3"/>
  <c r="IQ39" i="3" s="1"/>
  <c r="HV62" i="3"/>
  <c r="IQ62" i="3" s="1"/>
  <c r="HV75" i="3"/>
  <c r="IQ75" i="3" s="1"/>
  <c r="HV31" i="3"/>
  <c r="IQ31" i="3" s="1"/>
  <c r="HV18" i="3"/>
  <c r="IQ18" i="3" s="1"/>
  <c r="HV26" i="3"/>
  <c r="IQ26" i="3" s="1"/>
  <c r="HV36" i="3"/>
  <c r="IQ36" i="3" s="1"/>
  <c r="HV37" i="3"/>
  <c r="IQ37" i="3" s="1"/>
  <c r="HV66" i="3"/>
  <c r="IQ66" i="3" s="1"/>
  <c r="HV77" i="3"/>
  <c r="IQ77" i="3" s="1"/>
  <c r="HV27" i="3"/>
  <c r="IQ27" i="3" s="1"/>
  <c r="HV53" i="3"/>
  <c r="IQ53" i="3" s="1"/>
  <c r="HV94" i="3"/>
  <c r="IQ94" i="3" s="1"/>
  <c r="HV106" i="3"/>
  <c r="IQ106" i="3" s="1"/>
  <c r="HV84" i="3"/>
  <c r="IQ84" i="3" s="1"/>
  <c r="HV83" i="3"/>
  <c r="IQ83" i="3" s="1"/>
  <c r="HV105" i="3"/>
  <c r="IQ105" i="3" s="1"/>
  <c r="HV12" i="3"/>
  <c r="IQ12" i="3" s="1"/>
  <c r="HV20" i="3"/>
  <c r="IQ20" i="3" s="1"/>
  <c r="HV28" i="3"/>
  <c r="IQ28" i="3" s="1"/>
  <c r="HV38" i="3"/>
  <c r="IQ38" i="3" s="1"/>
  <c r="HV48" i="3"/>
  <c r="IQ48" i="3" s="1"/>
  <c r="HV19" i="3"/>
  <c r="IQ19" i="3" s="1"/>
  <c r="HV67" i="3"/>
  <c r="IQ67" i="3" s="1"/>
  <c r="HV21" i="3"/>
  <c r="IQ21" i="3" s="1"/>
  <c r="HV45" i="3"/>
  <c r="IQ45" i="3" s="1"/>
  <c r="HV47" i="3"/>
  <c r="IQ47" i="3" s="1"/>
  <c r="HV17" i="3"/>
  <c r="IQ17" i="3" s="1"/>
  <c r="HV33" i="3"/>
  <c r="IQ33" i="3" s="1"/>
  <c r="HV49" i="3"/>
  <c r="IQ49" i="3" s="1"/>
  <c r="HV68" i="3"/>
  <c r="IQ68" i="3" s="1"/>
  <c r="HV81" i="3"/>
  <c r="IQ81" i="3" s="1"/>
  <c r="HV15" i="3"/>
  <c r="IQ15" i="3" s="1"/>
  <c r="HV14" i="3"/>
  <c r="IQ14" i="3" s="1"/>
  <c r="HV22" i="3"/>
  <c r="IQ22" i="3" s="1"/>
  <c r="HV30" i="3"/>
  <c r="IQ30" i="3" s="1"/>
  <c r="HV42" i="3"/>
  <c r="IQ42" i="3" s="1"/>
  <c r="HV108" i="3"/>
  <c r="IQ108" i="3" s="1"/>
  <c r="HV46" i="3"/>
  <c r="IQ46" i="3" s="1"/>
  <c r="HV63" i="3"/>
  <c r="IQ63" i="3" s="1"/>
  <c r="HV58" i="3"/>
  <c r="IQ58" i="3" s="1"/>
  <c r="HV89" i="3"/>
  <c r="IQ89" i="3" s="1"/>
  <c r="HV103" i="3"/>
  <c r="IQ103" i="3" s="1"/>
  <c r="HV50" i="3"/>
  <c r="IQ50" i="3" s="1"/>
  <c r="HV57" i="3"/>
  <c r="IQ57" i="3" s="1"/>
  <c r="HV69" i="3"/>
  <c r="IQ69" i="3" s="1"/>
  <c r="HV82" i="3"/>
  <c r="IQ82" i="3" s="1"/>
  <c r="HV76" i="3"/>
  <c r="IQ76" i="3" s="1"/>
  <c r="HV110" i="3"/>
  <c r="IQ110" i="3" s="1"/>
  <c r="HV104" i="3"/>
  <c r="IQ104" i="3" s="1"/>
  <c r="HV73" i="3"/>
  <c r="HV43" i="3"/>
  <c r="IQ43" i="3" s="1"/>
  <c r="BQ53" i="3"/>
  <c r="FX53" i="3" s="1"/>
  <c r="BI96" i="3"/>
  <c r="BI95" i="3"/>
  <c r="BI114" i="3"/>
  <c r="BI113" i="3"/>
  <c r="BI115" i="3"/>
  <c r="BI116" i="3"/>
  <c r="BI112" i="3"/>
  <c r="EG112" i="3" s="1"/>
  <c r="BQ50" i="3"/>
  <c r="BQ115" i="3"/>
  <c r="FX115" i="3" s="1"/>
  <c r="BQ96" i="3"/>
  <c r="BQ95" i="3"/>
  <c r="BQ112" i="3"/>
  <c r="GP112" i="3" s="1"/>
  <c r="BQ116" i="3"/>
  <c r="FX116" i="3" s="1"/>
  <c r="BQ113" i="3"/>
  <c r="GP113" i="3" s="1"/>
  <c r="BQ114" i="3"/>
  <c r="BQ85" i="3"/>
  <c r="EN85" i="3" s="1"/>
  <c r="FE12" i="3"/>
  <c r="GO12" i="3"/>
  <c r="BQ17" i="3"/>
  <c r="GP17" i="3" s="1"/>
  <c r="BQ14" i="3"/>
  <c r="FX14" i="3" s="1"/>
  <c r="BQ24" i="3"/>
  <c r="BQ23" i="3"/>
  <c r="FX23" i="3" s="1"/>
  <c r="BQ29" i="3"/>
  <c r="GP29" i="3" s="1"/>
  <c r="BQ44" i="3"/>
  <c r="FF44" i="3" s="1"/>
  <c r="BQ83" i="3"/>
  <c r="FX83" i="3" s="1"/>
  <c r="BQ37" i="3"/>
  <c r="BQ59" i="3"/>
  <c r="FF59" i="3" s="1"/>
  <c r="BQ22" i="3"/>
  <c r="GP22" i="3" s="1"/>
  <c r="BQ67" i="3"/>
  <c r="BQ12" i="3"/>
  <c r="A82" i="20"/>
  <c r="AM82" i="20" s="1"/>
  <c r="BH82" i="20" s="1"/>
  <c r="AE81" i="20"/>
  <c r="BQ26" i="3"/>
  <c r="FX26" i="3" s="1"/>
  <c r="BQ58" i="3"/>
  <c r="FX58" i="3" s="1"/>
  <c r="BQ15" i="3"/>
  <c r="EN15" i="3" s="1"/>
  <c r="BQ28" i="3"/>
  <c r="FF28" i="3" s="1"/>
  <c r="BQ68" i="3"/>
  <c r="BQ63" i="3"/>
  <c r="FX63" i="3" s="1"/>
  <c r="BQ25" i="3"/>
  <c r="GP25" i="3" s="1"/>
  <c r="BQ45" i="3"/>
  <c r="FF45" i="3" s="1"/>
  <c r="BQ43" i="3"/>
  <c r="FF43" i="3" s="1"/>
  <c r="BQ82" i="3"/>
  <c r="GP82" i="3" s="1"/>
  <c r="BR8" i="3"/>
  <c r="BR34" i="3" s="1"/>
  <c r="FY34" i="3" s="1"/>
  <c r="BQ39" i="3"/>
  <c r="FF39" i="3" s="1"/>
  <c r="BQ36" i="3"/>
  <c r="BQ57" i="3"/>
  <c r="FF57" i="3" s="1"/>
  <c r="BQ69" i="3"/>
  <c r="FX69" i="3" s="1"/>
  <c r="BQ33" i="3"/>
  <c r="FF33" i="3" s="1"/>
  <c r="BQ55" i="3"/>
  <c r="FX55" i="3" s="1"/>
  <c r="BQ27" i="3"/>
  <c r="FX27" i="3" s="1"/>
  <c r="BQ47" i="3"/>
  <c r="FX47" i="3" s="1"/>
  <c r="BQ16" i="3"/>
  <c r="FX16" i="3" s="1"/>
  <c r="BQ48" i="3"/>
  <c r="GP48" i="3" s="1"/>
  <c r="BQ73" i="3"/>
  <c r="BQ62" i="3"/>
  <c r="FF62" i="3" s="1"/>
  <c r="BQ32" i="3"/>
  <c r="FF32" i="3" s="1"/>
  <c r="BQ31" i="3"/>
  <c r="BQ30" i="3"/>
  <c r="FF30" i="3" s="1"/>
  <c r="BQ81" i="3"/>
  <c r="BQ21" i="3"/>
  <c r="FX21" i="3" s="1"/>
  <c r="BQ13" i="3"/>
  <c r="FX13" i="3" s="1"/>
  <c r="BQ54" i="3"/>
  <c r="FX54" i="3" s="1"/>
  <c r="BQ74" i="3"/>
  <c r="BQ46" i="3"/>
  <c r="BQ75" i="3"/>
  <c r="BQ38" i="3"/>
  <c r="BQ56" i="3"/>
  <c r="FX56" i="3" s="1"/>
  <c r="BI42" i="3"/>
  <c r="EG42" i="3" s="1"/>
  <c r="BI66" i="3"/>
  <c r="EG66" i="3" s="1"/>
  <c r="BI104" i="3"/>
  <c r="BI106" i="3"/>
  <c r="BI108" i="3"/>
  <c r="EG108" i="3" s="1"/>
  <c r="BI110" i="3"/>
  <c r="BI77" i="3"/>
  <c r="EG77" i="3" s="1"/>
  <c r="BI49" i="3"/>
  <c r="BI103" i="3"/>
  <c r="BI105" i="3"/>
  <c r="BI107" i="3"/>
  <c r="EG107" i="3" s="1"/>
  <c r="BI89" i="3"/>
  <c r="BI91" i="3"/>
  <c r="BI88" i="3"/>
  <c r="BI90" i="3"/>
  <c r="BI92" i="3"/>
  <c r="BI94" i="3"/>
  <c r="BQ91" i="3"/>
  <c r="BQ107" i="3"/>
  <c r="BQ90" i="3"/>
  <c r="FX90" i="3" s="1"/>
  <c r="BQ94" i="3"/>
  <c r="BQ106" i="3"/>
  <c r="BQ110" i="3"/>
  <c r="BQ103" i="3"/>
  <c r="BQ66" i="3"/>
  <c r="BQ105" i="3"/>
  <c r="BQ88" i="3"/>
  <c r="BQ92" i="3"/>
  <c r="GP92" i="3" s="1"/>
  <c r="BQ104" i="3"/>
  <c r="BQ108" i="3"/>
  <c r="BQ89" i="3"/>
  <c r="GP89" i="3" s="1"/>
  <c r="BQ42" i="3"/>
  <c r="BQ49" i="3"/>
  <c r="BQ77" i="3"/>
  <c r="EN77" i="3" s="1"/>
  <c r="FO3" i="3"/>
  <c r="FX25" i="3"/>
  <c r="EN43" i="3"/>
  <c r="FX30" i="3"/>
  <c r="FX22" i="3"/>
  <c r="FE15" i="3"/>
  <c r="EM15" i="3"/>
  <c r="GO54" i="3"/>
  <c r="FW54" i="3"/>
  <c r="EM19" i="3"/>
  <c r="FE19" i="3"/>
  <c r="FF15" i="3"/>
  <c r="GP54" i="3"/>
  <c r="FW25" i="3"/>
  <c r="GO25" i="3"/>
  <c r="GO17" i="3"/>
  <c r="EM43" i="3"/>
  <c r="FE43" i="3"/>
  <c r="GO18" i="3"/>
  <c r="EM18" i="3"/>
  <c r="EN72" i="3"/>
  <c r="FF31" i="3"/>
  <c r="FX31" i="3"/>
  <c r="FE31" i="3"/>
  <c r="FW31" i="3"/>
  <c r="FE28" i="3"/>
  <c r="FW28" i="3"/>
  <c r="FX28" i="3"/>
  <c r="FW20" i="3"/>
  <c r="FE20" i="3"/>
  <c r="FX29" i="3"/>
  <c r="FF29" i="3"/>
  <c r="FF58" i="3"/>
  <c r="FX37" i="3"/>
  <c r="EN37" i="3"/>
  <c r="GP59" i="3"/>
  <c r="FW52" i="3"/>
  <c r="EM52" i="3"/>
  <c r="FW37" i="3"/>
  <c r="EM37" i="3"/>
  <c r="GO58" i="3"/>
  <c r="FE58" i="3"/>
  <c r="EN36" i="3"/>
  <c r="GP36" i="3"/>
  <c r="FX57" i="3"/>
  <c r="GP55" i="3"/>
  <c r="FE32" i="3"/>
  <c r="FE61" i="3"/>
  <c r="GO61" i="3"/>
  <c r="FF61" i="3"/>
  <c r="GP61" i="3"/>
  <c r="FW55" i="3"/>
  <c r="GO55" i="3"/>
  <c r="FF26" i="3"/>
  <c r="GO60" i="3"/>
  <c r="FE60" i="3"/>
  <c r="FF21" i="3"/>
  <c r="GP35" i="3"/>
  <c r="FX35" i="3"/>
  <c r="FE57" i="3"/>
  <c r="FW57" i="3"/>
  <c r="FE38" i="3"/>
  <c r="FW38" i="3"/>
  <c r="FF38" i="3"/>
  <c r="FX38" i="3"/>
  <c r="GP60" i="3"/>
  <c r="FF60" i="3"/>
  <c r="FX52" i="3"/>
  <c r="EN52" i="3"/>
  <c r="GO35" i="3"/>
  <c r="FW35" i="3"/>
  <c r="GO19" i="3"/>
  <c r="FW19" i="3"/>
  <c r="BQ78" i="3"/>
  <c r="EN78" i="3" s="1"/>
  <c r="BQ18" i="3"/>
  <c r="BQ76" i="3"/>
  <c r="BQ20" i="3"/>
  <c r="GP20" i="3" s="1"/>
  <c r="BQ19" i="3"/>
  <c r="BI18" i="3"/>
  <c r="EG18" i="3" s="1"/>
  <c r="BI19" i="3"/>
  <c r="EG19" i="3" s="1"/>
  <c r="BI20" i="3"/>
  <c r="EG20" i="3" s="1"/>
  <c r="BI78" i="3"/>
  <c r="EG78" i="3" s="1"/>
  <c r="BI76" i="3"/>
  <c r="EG76" i="3" s="1"/>
  <c r="DU85" i="3"/>
  <c r="GO85" i="3"/>
  <c r="DV85" i="3"/>
  <c r="GP85" i="3"/>
  <c r="FX50" i="3"/>
  <c r="FF50" i="3"/>
  <c r="FE24" i="3"/>
  <c r="BR84" i="3"/>
  <c r="FG84" i="3" s="1"/>
  <c r="BR51" i="3"/>
  <c r="BI84" i="3"/>
  <c r="EG84" i="3" s="1"/>
  <c r="BI85" i="3"/>
  <c r="BI51" i="3"/>
  <c r="EX84" i="3"/>
  <c r="EE3" i="3"/>
  <c r="FE23" i="3"/>
  <c r="GO23" i="3"/>
  <c r="FF23" i="3"/>
  <c r="GP23" i="3"/>
  <c r="GF68" i="3"/>
  <c r="GF59" i="3"/>
  <c r="GF89" i="3"/>
  <c r="GF78" i="3"/>
  <c r="GF102" i="3"/>
  <c r="GF72" i="3"/>
  <c r="GF67" i="3"/>
  <c r="GF12" i="3"/>
  <c r="GF106" i="3"/>
  <c r="GF99" i="3"/>
  <c r="GF92" i="3"/>
  <c r="GF73" i="3"/>
  <c r="GF71" i="3"/>
  <c r="GF101" i="3"/>
  <c r="GF76" i="3"/>
  <c r="GF110" i="3"/>
  <c r="GF103" i="3"/>
  <c r="GF100" i="3"/>
  <c r="GF51" i="3"/>
  <c r="GF77" i="3"/>
  <c r="GF75" i="3"/>
  <c r="GF105" i="3"/>
  <c r="GF82" i="3"/>
  <c r="GF114" i="3"/>
  <c r="GF107" i="3"/>
  <c r="GF104" i="3"/>
  <c r="GF120" i="3"/>
  <c r="GF36" i="3"/>
  <c r="GF79" i="3"/>
  <c r="GF109" i="3"/>
  <c r="GF111" i="3"/>
  <c r="GF108" i="3"/>
  <c r="GF15" i="3"/>
  <c r="GF44" i="3"/>
  <c r="GF41" i="3"/>
  <c r="GF18" i="3"/>
  <c r="GF66" i="3"/>
  <c r="GF39" i="3"/>
  <c r="GF80" i="3"/>
  <c r="GF113" i="3"/>
  <c r="GF112" i="3"/>
  <c r="GF49" i="3"/>
  <c r="GF60" i="3"/>
  <c r="GF45" i="3"/>
  <c r="GF70" i="3"/>
  <c r="GF43" i="3"/>
  <c r="GF81" i="3"/>
  <c r="GF117" i="3"/>
  <c r="GF94" i="3"/>
  <c r="GF87" i="3"/>
  <c r="GG9" i="3"/>
  <c r="GX9" i="3"/>
  <c r="GX34" i="3" s="1"/>
  <c r="GW13" i="3"/>
  <c r="GW33" i="3"/>
  <c r="GW76" i="3"/>
  <c r="GW66" i="3"/>
  <c r="GW21" i="3"/>
  <c r="GW30" i="3"/>
  <c r="GW49" i="3"/>
  <c r="GW37" i="3"/>
  <c r="GW15" i="3"/>
  <c r="GW57" i="3"/>
  <c r="GW106" i="3"/>
  <c r="GW75" i="3"/>
  <c r="GW74" i="3"/>
  <c r="GW90" i="3"/>
  <c r="GW16" i="3"/>
  <c r="GW56" i="3"/>
  <c r="GW43" i="3"/>
  <c r="GW44" i="3"/>
  <c r="GW63" i="3"/>
  <c r="GW45" i="3"/>
  <c r="GW94" i="3"/>
  <c r="GW65" i="3"/>
  <c r="GW114" i="3"/>
  <c r="GW42" i="3"/>
  <c r="GW64" i="3"/>
  <c r="GW51" i="3"/>
  <c r="GW102" i="3"/>
  <c r="GW62" i="3"/>
  <c r="GW52" i="3"/>
  <c r="GW27" i="3"/>
  <c r="GW47" i="3"/>
  <c r="GW73" i="3"/>
  <c r="GW50" i="3"/>
  <c r="GW110" i="3"/>
  <c r="GW28" i="3"/>
  <c r="GW115" i="3"/>
  <c r="GW101" i="3"/>
  <c r="GW72" i="3"/>
  <c r="GW70" i="3"/>
  <c r="GW68" i="3"/>
  <c r="GW104" i="3"/>
  <c r="GW108" i="3"/>
  <c r="GW105" i="3"/>
  <c r="GW99" i="3"/>
  <c r="GW81" i="3"/>
  <c r="GW107" i="3"/>
  <c r="GW120" i="3"/>
  <c r="GW117" i="3"/>
  <c r="GW111" i="3"/>
  <c r="GW87" i="3"/>
  <c r="GW83" i="3"/>
  <c r="GW67" i="3"/>
  <c r="GW109" i="3"/>
  <c r="GW103" i="3"/>
  <c r="GW100" i="3"/>
  <c r="GW79" i="3"/>
  <c r="GW77" i="3"/>
  <c r="GW71" i="3"/>
  <c r="GW69" i="3"/>
  <c r="GW80" i="3"/>
  <c r="GW78" i="3"/>
  <c r="GW116" i="3"/>
  <c r="FQ9" i="3"/>
  <c r="FQ34" i="3" s="1"/>
  <c r="FP55" i="3"/>
  <c r="FP48" i="3"/>
  <c r="FP17" i="3"/>
  <c r="FP73" i="3"/>
  <c r="FP74" i="3"/>
  <c r="FP106" i="3"/>
  <c r="FP99" i="3"/>
  <c r="FP92" i="3"/>
  <c r="FP117" i="3"/>
  <c r="FP63" i="3"/>
  <c r="FP52" i="3"/>
  <c r="FP77" i="3"/>
  <c r="FP46" i="3"/>
  <c r="FP78" i="3"/>
  <c r="FP110" i="3"/>
  <c r="FP103" i="3"/>
  <c r="FP100" i="3"/>
  <c r="FP89" i="3"/>
  <c r="FP80" i="3"/>
  <c r="FP13" i="3"/>
  <c r="FP27" i="3"/>
  <c r="FP67" i="3"/>
  <c r="FP56" i="3"/>
  <c r="FP14" i="3"/>
  <c r="FP82" i="3"/>
  <c r="FP114" i="3"/>
  <c r="FP107" i="3"/>
  <c r="FP104" i="3"/>
  <c r="FP51" i="3"/>
  <c r="FP35" i="3"/>
  <c r="FP71" i="3"/>
  <c r="FP18" i="3"/>
  <c r="FP54" i="3"/>
  <c r="FP111" i="3"/>
  <c r="FP108" i="3"/>
  <c r="FP101" i="3"/>
  <c r="FP70" i="3"/>
  <c r="FP64" i="3"/>
  <c r="FP37" i="3"/>
  <c r="FP22" i="3"/>
  <c r="FP90" i="3"/>
  <c r="FP83" i="3"/>
  <c r="FP115" i="3"/>
  <c r="FP112" i="3"/>
  <c r="FP105" i="3"/>
  <c r="FP36" i="3"/>
  <c r="FP88" i="3"/>
  <c r="FP68" i="3"/>
  <c r="FP49" i="3"/>
  <c r="FP94" i="3"/>
  <c r="FP87" i="3"/>
  <c r="FP116" i="3"/>
  <c r="FP109" i="3"/>
  <c r="FP81" i="3"/>
  <c r="FP47" i="3"/>
  <c r="FP76" i="3"/>
  <c r="FP65" i="3"/>
  <c r="FP66" i="3"/>
  <c r="FP91" i="3"/>
  <c r="FP120" i="3"/>
  <c r="FP113" i="3"/>
  <c r="FP102" i="3"/>
  <c r="FP69" i="3"/>
  <c r="EH104" i="3"/>
  <c r="EH68" i="3"/>
  <c r="EH91" i="3"/>
  <c r="EH114" i="3"/>
  <c r="EH82" i="3"/>
  <c r="EH109" i="3"/>
  <c r="EH100" i="3"/>
  <c r="EH87" i="3"/>
  <c r="EH110" i="3"/>
  <c r="EH105" i="3"/>
  <c r="EH33" i="3"/>
  <c r="EH35" i="3"/>
  <c r="EI9" i="3"/>
  <c r="EI34" i="3" s="1"/>
  <c r="EH92" i="3"/>
  <c r="EH115" i="3"/>
  <c r="EH106" i="3"/>
  <c r="EH74" i="3"/>
  <c r="EH101" i="3"/>
  <c r="EH65" i="3"/>
  <c r="EH55" i="3"/>
  <c r="EH88" i="3"/>
  <c r="EH111" i="3"/>
  <c r="EH79" i="3"/>
  <c r="EH102" i="3"/>
  <c r="EH70" i="3"/>
  <c r="EH54" i="3"/>
  <c r="EH120" i="3"/>
  <c r="EH89" i="3"/>
  <c r="EH53" i="3"/>
  <c r="EH116" i="3"/>
  <c r="EH103" i="3"/>
  <c r="EH71" i="3"/>
  <c r="EH94" i="3"/>
  <c r="EH49" i="3"/>
  <c r="EH16" i="3"/>
  <c r="EH51" i="3"/>
  <c r="EH99" i="3"/>
  <c r="EH67" i="3"/>
  <c r="EH90" i="3"/>
  <c r="EH117" i="3"/>
  <c r="EH46" i="3"/>
  <c r="EH47" i="3"/>
  <c r="EH14" i="3"/>
  <c r="EH72" i="3"/>
  <c r="EH113" i="3"/>
  <c r="EH17" i="3"/>
  <c r="EX39" i="3"/>
  <c r="EX44" i="3"/>
  <c r="EX41" i="3"/>
  <c r="EX42" i="3"/>
  <c r="EX75" i="3"/>
  <c r="EX110" i="3"/>
  <c r="EX120" i="3"/>
  <c r="EX105" i="3"/>
  <c r="EX51" i="3"/>
  <c r="EX48" i="3"/>
  <c r="EX45" i="3"/>
  <c r="EX46" i="3"/>
  <c r="EX82" i="3"/>
  <c r="EX114" i="3"/>
  <c r="EX99" i="3"/>
  <c r="EX88" i="3"/>
  <c r="EX65" i="3"/>
  <c r="EX109" i="3"/>
  <c r="EX59" i="3"/>
  <c r="EX56" i="3"/>
  <c r="EX49" i="3"/>
  <c r="EX62" i="3"/>
  <c r="EX103" i="3"/>
  <c r="EX92" i="3"/>
  <c r="EX79" i="3"/>
  <c r="EX113" i="3"/>
  <c r="EY9" i="3"/>
  <c r="EY34" i="3" s="1"/>
  <c r="EX16" i="3"/>
  <c r="EX60" i="3"/>
  <c r="EX53" i="3"/>
  <c r="EX66" i="3"/>
  <c r="EX90" i="3"/>
  <c r="EX73" i="3"/>
  <c r="EX107" i="3"/>
  <c r="EX100" i="3"/>
  <c r="EX81" i="3"/>
  <c r="EX117" i="3"/>
  <c r="EX20" i="3"/>
  <c r="EX76" i="3"/>
  <c r="EX57" i="3"/>
  <c r="EX74" i="3"/>
  <c r="EX94" i="3"/>
  <c r="EX71" i="3"/>
  <c r="EX111" i="3"/>
  <c r="EX104" i="3"/>
  <c r="EX28" i="3"/>
  <c r="EX83" i="3"/>
  <c r="EX115" i="3"/>
  <c r="EX108" i="3"/>
  <c r="EX89" i="3"/>
  <c r="EX23" i="3"/>
  <c r="EX32" i="3"/>
  <c r="EX13" i="3"/>
  <c r="EX22" i="3"/>
  <c r="EX102" i="3"/>
  <c r="EX87" i="3"/>
  <c r="EX112" i="3"/>
  <c r="EX31" i="3"/>
  <c r="EX40" i="3"/>
  <c r="EX25" i="3"/>
  <c r="EX38" i="3"/>
  <c r="EX12" i="3"/>
  <c r="EX106" i="3"/>
  <c r="EX91" i="3"/>
  <c r="EX69" i="3"/>
  <c r="EX116" i="3"/>
  <c r="EX101" i="3"/>
  <c r="BP48" i="2"/>
  <c r="BQ47" i="2"/>
  <c r="BR47" i="2" s="1"/>
  <c r="BP61" i="2"/>
  <c r="BQ60" i="2"/>
  <c r="BR60" i="2" s="1"/>
  <c r="GE4" i="3"/>
  <c r="DO11" i="3"/>
  <c r="CV11" i="3"/>
  <c r="CD11" i="3"/>
  <c r="BJ11" i="3"/>
  <c r="BJ34" i="3" s="1"/>
  <c r="BI82" i="3"/>
  <c r="BI74" i="3"/>
  <c r="BI70" i="3"/>
  <c r="BI62" i="3"/>
  <c r="EG62" i="3" s="1"/>
  <c r="BI58" i="3"/>
  <c r="EG58" i="3" s="1"/>
  <c r="BI54" i="3"/>
  <c r="BI50" i="3"/>
  <c r="EG50" i="3" s="1"/>
  <c r="BI46" i="3"/>
  <c r="BI38" i="3"/>
  <c r="EG38" i="3" s="1"/>
  <c r="BI30" i="3"/>
  <c r="EG30" i="3" s="1"/>
  <c r="BI26" i="3"/>
  <c r="EG26" i="3" s="1"/>
  <c r="BI22" i="3"/>
  <c r="EG22" i="3" s="1"/>
  <c r="BI14" i="3"/>
  <c r="BI81" i="3"/>
  <c r="EG81" i="3" s="1"/>
  <c r="BI73" i="3"/>
  <c r="EG73" i="3" s="1"/>
  <c r="BI69" i="3"/>
  <c r="EG69" i="3" s="1"/>
  <c r="BI65" i="3"/>
  <c r="BI61" i="3"/>
  <c r="EG61" i="3" s="1"/>
  <c r="BI57" i="3"/>
  <c r="EG57" i="3" s="1"/>
  <c r="BI53" i="3"/>
  <c r="BI45" i="3"/>
  <c r="EG45" i="3" s="1"/>
  <c r="BI41" i="3"/>
  <c r="EG41" i="3" s="1"/>
  <c r="BI37" i="3"/>
  <c r="EG37" i="3" s="1"/>
  <c r="BI33" i="3"/>
  <c r="BI29" i="3"/>
  <c r="EG29" i="3" s="1"/>
  <c r="BI25" i="3"/>
  <c r="EG25" i="3" s="1"/>
  <c r="BI21" i="3"/>
  <c r="EG21" i="3" s="1"/>
  <c r="BI17" i="3"/>
  <c r="BI13" i="3"/>
  <c r="EG13" i="3" s="1"/>
  <c r="BI80" i="3"/>
  <c r="EG80" i="3" s="1"/>
  <c r="BI72" i="3"/>
  <c r="BI68" i="3"/>
  <c r="BI64" i="3"/>
  <c r="EG64" i="3" s="1"/>
  <c r="BI60" i="3"/>
  <c r="EG60" i="3" s="1"/>
  <c r="BI56" i="3"/>
  <c r="EG56" i="3" s="1"/>
  <c r="BI52" i="3"/>
  <c r="EG52" i="3" s="1"/>
  <c r="BI48" i="3"/>
  <c r="EG48" i="3" s="1"/>
  <c r="BI44" i="3"/>
  <c r="EG44" i="3" s="1"/>
  <c r="BI40" i="3"/>
  <c r="EG40" i="3" s="1"/>
  <c r="BI36" i="3"/>
  <c r="EG36" i="3" s="1"/>
  <c r="BI32" i="3"/>
  <c r="EG32" i="3" s="1"/>
  <c r="BI28" i="3"/>
  <c r="EG28" i="3" s="1"/>
  <c r="BI24" i="3"/>
  <c r="EG24" i="3" s="1"/>
  <c r="BI16" i="3"/>
  <c r="BI12" i="3"/>
  <c r="EG12" i="3" s="1"/>
  <c r="BI83" i="3"/>
  <c r="EG83" i="3" s="1"/>
  <c r="BI79" i="3"/>
  <c r="BI75" i="3"/>
  <c r="EG75" i="3" s="1"/>
  <c r="BI71" i="3"/>
  <c r="BI67" i="3"/>
  <c r="BI63" i="3"/>
  <c r="EG63" i="3" s="1"/>
  <c r="BI59" i="3"/>
  <c r="EG59" i="3" s="1"/>
  <c r="BI55" i="3"/>
  <c r="BI47" i="3"/>
  <c r="BI43" i="3"/>
  <c r="EG43" i="3" s="1"/>
  <c r="BI39" i="3"/>
  <c r="EG39" i="3" s="1"/>
  <c r="BI35" i="3"/>
  <c r="BI31" i="3"/>
  <c r="EG31" i="3" s="1"/>
  <c r="BI27" i="3"/>
  <c r="EG27" i="3" s="1"/>
  <c r="BI23" i="3"/>
  <c r="EG23" i="3" s="1"/>
  <c r="BI15" i="3"/>
  <c r="EG15" i="3" s="1"/>
  <c r="BR65" i="3"/>
  <c r="FF24" i="3"/>
  <c r="FX24" i="3"/>
  <c r="BR80" i="3"/>
  <c r="EO80" i="3" s="1"/>
  <c r="BR79" i="3"/>
  <c r="FX40" i="3"/>
  <c r="GP46" i="3"/>
  <c r="FX33" i="3"/>
  <c r="BR60" i="3"/>
  <c r="BR72" i="3"/>
  <c r="BR71" i="3"/>
  <c r="BR40" i="3"/>
  <c r="BR70" i="3"/>
  <c r="BR35" i="3"/>
  <c r="EO35" i="3" s="1"/>
  <c r="BR41" i="3"/>
  <c r="GQ41" i="3" s="1"/>
  <c r="BR52" i="3"/>
  <c r="BR61" i="3"/>
  <c r="FF41" i="3"/>
  <c r="DV22" i="3"/>
  <c r="DZ18" i="3"/>
  <c r="DW21" i="3"/>
  <c r="DU23" i="3"/>
  <c r="DY19" i="3"/>
  <c r="DX20" i="3"/>
  <c r="DS25" i="3"/>
  <c r="DT24" i="3"/>
  <c r="A27" i="3"/>
  <c r="HL27" i="3" s="1"/>
  <c r="IG27" i="3" s="1"/>
  <c r="HF26" i="3"/>
  <c r="HG26" i="3"/>
  <c r="FX91" i="3" l="1"/>
  <c r="GP91" i="3"/>
  <c r="GP88" i="3"/>
  <c r="FX88" i="3"/>
  <c r="FF42" i="3"/>
  <c r="FX42" i="3"/>
  <c r="U6" i="2"/>
  <c r="T5" i="2"/>
  <c r="BJ131" i="3"/>
  <c r="BJ128" i="3"/>
  <c r="EH128" i="3" s="1"/>
  <c r="BJ129" i="3"/>
  <c r="BJ130" i="3"/>
  <c r="BJ132" i="3"/>
  <c r="BJ135" i="3"/>
  <c r="EH135" i="3" s="1"/>
  <c r="BJ134" i="3"/>
  <c r="GX93" i="3"/>
  <c r="GX130" i="3"/>
  <c r="GX131" i="3"/>
  <c r="GX132" i="3"/>
  <c r="GX133" i="3"/>
  <c r="GX135" i="3"/>
  <c r="HW111" i="3"/>
  <c r="IR111" i="3" s="1"/>
  <c r="HW131" i="3"/>
  <c r="IR131" i="3" s="1"/>
  <c r="HW132" i="3"/>
  <c r="IR132" i="3" s="1"/>
  <c r="HW129" i="3"/>
  <c r="IR129" i="3" s="1"/>
  <c r="HW130" i="3"/>
  <c r="IR130" i="3" s="1"/>
  <c r="HW128" i="3"/>
  <c r="IR128" i="3" s="1"/>
  <c r="HW135" i="3"/>
  <c r="IR135" i="3" s="1"/>
  <c r="HW134" i="3"/>
  <c r="IR134" i="3" s="1"/>
  <c r="FQ132" i="3"/>
  <c r="EY93" i="3"/>
  <c r="EY129" i="3"/>
  <c r="EY133" i="3"/>
  <c r="EY128" i="3"/>
  <c r="EY132" i="3"/>
  <c r="EY134" i="3"/>
  <c r="EY130" i="3"/>
  <c r="EY135" i="3"/>
  <c r="EI130" i="3"/>
  <c r="EI129" i="3"/>
  <c r="EI133" i="3"/>
  <c r="EI131" i="3"/>
  <c r="EI134" i="3"/>
  <c r="EI132" i="3"/>
  <c r="FQ93" i="3"/>
  <c r="FQ133" i="3"/>
  <c r="FQ135" i="3"/>
  <c r="FQ129" i="3"/>
  <c r="FQ134" i="3"/>
  <c r="FQ128" i="3"/>
  <c r="FQ130" i="3"/>
  <c r="FQ131" i="3"/>
  <c r="GG93" i="3"/>
  <c r="GG128" i="3"/>
  <c r="GG130" i="3"/>
  <c r="GG133" i="3"/>
  <c r="GG129" i="3"/>
  <c r="GG134" i="3"/>
  <c r="BR130" i="3"/>
  <c r="BR132" i="3"/>
  <c r="FY132" i="3" s="1"/>
  <c r="BR128" i="3"/>
  <c r="GQ128" i="3" s="1"/>
  <c r="BR131" i="3"/>
  <c r="FY131" i="3" s="1"/>
  <c r="BR135" i="3"/>
  <c r="FY135" i="3" s="1"/>
  <c r="BR134" i="3"/>
  <c r="GQ134" i="3" s="1"/>
  <c r="BR129" i="3"/>
  <c r="GQ129" i="3" s="1"/>
  <c r="EY131" i="3"/>
  <c r="BR93" i="3"/>
  <c r="BR111" i="3"/>
  <c r="BJ93" i="3"/>
  <c r="BJ111" i="3"/>
  <c r="EY118" i="3"/>
  <c r="EY119" i="3"/>
  <c r="GG86" i="3"/>
  <c r="GG118" i="3"/>
  <c r="HW126" i="3"/>
  <c r="IR126" i="3" s="1"/>
  <c r="HW124" i="3"/>
  <c r="IR124" i="3" s="1"/>
  <c r="HW123" i="3"/>
  <c r="IR123" i="3" s="1"/>
  <c r="HW125" i="3"/>
  <c r="IR125" i="3" s="1"/>
  <c r="HW86" i="3"/>
  <c r="IR86" i="3" s="1"/>
  <c r="HW118" i="3"/>
  <c r="IR118" i="3" s="1"/>
  <c r="HW119" i="3"/>
  <c r="IR119" i="3" s="1"/>
  <c r="BJ118" i="3"/>
  <c r="BJ86" i="3"/>
  <c r="BJ119" i="3"/>
  <c r="EH119" i="3" s="1"/>
  <c r="EI86" i="3"/>
  <c r="EI118" i="3"/>
  <c r="FQ118" i="3"/>
  <c r="FQ119" i="3"/>
  <c r="FQ86" i="3"/>
  <c r="GX86" i="3"/>
  <c r="GX119" i="3"/>
  <c r="BR58" i="3"/>
  <c r="FY58" i="3" s="1"/>
  <c r="BR118" i="3"/>
  <c r="GQ118" i="3" s="1"/>
  <c r="BR119" i="3"/>
  <c r="BR86" i="3"/>
  <c r="EO86" i="3" s="1"/>
  <c r="IQ73" i="3"/>
  <c r="EY227" i="3"/>
  <c r="EY226" i="3"/>
  <c r="EY151" i="3"/>
  <c r="EY126" i="3"/>
  <c r="EY121" i="3"/>
  <c r="EY149" i="3"/>
  <c r="EY156" i="3"/>
  <c r="EY201" i="3"/>
  <c r="EY231" i="3"/>
  <c r="EY163" i="3"/>
  <c r="EY127" i="3"/>
  <c r="EY207" i="3"/>
  <c r="EY155" i="3"/>
  <c r="EY138" i="3"/>
  <c r="EY125" i="3"/>
  <c r="EY124" i="3"/>
  <c r="EY122" i="3"/>
  <c r="EY228" i="3"/>
  <c r="EY198" i="3"/>
  <c r="EY140" i="3"/>
  <c r="EY142" i="3"/>
  <c r="EY193" i="3"/>
  <c r="EY123" i="3"/>
  <c r="EY154" i="3"/>
  <c r="EY143" i="3"/>
  <c r="EY136" i="3"/>
  <c r="EY150" i="3"/>
  <c r="EY144" i="3"/>
  <c r="EY145" i="3"/>
  <c r="EY161" i="3"/>
  <c r="EY152" i="3"/>
  <c r="EY153" i="3"/>
  <c r="EY159" i="3"/>
  <c r="EY147" i="3"/>
  <c r="EY157" i="3"/>
  <c r="EY146" i="3"/>
  <c r="EY139" i="3"/>
  <c r="EY162" i="3"/>
  <c r="EY181" i="3"/>
  <c r="EY192" i="3"/>
  <c r="EY165" i="3"/>
  <c r="EY173" i="3"/>
  <c r="EY176" i="3"/>
  <c r="EY186" i="3"/>
  <c r="EY137" i="3"/>
  <c r="EY169" i="3"/>
  <c r="EY141" i="3"/>
  <c r="EY167" i="3"/>
  <c r="EY179" i="3"/>
  <c r="EY164" i="3"/>
  <c r="EY170" i="3"/>
  <c r="EY166" i="3"/>
  <c r="EY178" i="3"/>
  <c r="EY158" i="3"/>
  <c r="EY172" i="3"/>
  <c r="EY148" i="3"/>
  <c r="EY184" i="3"/>
  <c r="EY194" i="3"/>
  <c r="EY183" i="3"/>
  <c r="EY199" i="3"/>
  <c r="EY202" i="3"/>
  <c r="EY195" i="3"/>
  <c r="EY211" i="3"/>
  <c r="EY177" i="3"/>
  <c r="EY206" i="3"/>
  <c r="EY203" i="3"/>
  <c r="EY213" i="3"/>
  <c r="EY216" i="3"/>
  <c r="EY223" i="3"/>
  <c r="EY168" i="3"/>
  <c r="EY187" i="3"/>
  <c r="EY190" i="3"/>
  <c r="EY214" i="3"/>
  <c r="EY209" i="3"/>
  <c r="EY185" i="3"/>
  <c r="EY160" i="3"/>
  <c r="EY188" i="3"/>
  <c r="EY174" i="3"/>
  <c r="EY197" i="3"/>
  <c r="EY171" i="3"/>
  <c r="EY212" i="3"/>
  <c r="EY180" i="3"/>
  <c r="EY205" i="3"/>
  <c r="EY208" i="3"/>
  <c r="EY218" i="3"/>
  <c r="EY200" i="3"/>
  <c r="EY229" i="3"/>
  <c r="EY215" i="3"/>
  <c r="EY222" i="3"/>
  <c r="EY221" i="3"/>
  <c r="EY217" i="3"/>
  <c r="EY230" i="3"/>
  <c r="EY220" i="3"/>
  <c r="EY196" i="3"/>
  <c r="EY204" i="3"/>
  <c r="EY219" i="3"/>
  <c r="EY189" i="3"/>
  <c r="EY210" i="3"/>
  <c r="EY175" i="3"/>
  <c r="EY225" i="3"/>
  <c r="EY191" i="3"/>
  <c r="EY224" i="3"/>
  <c r="EY182" i="3"/>
  <c r="EI136" i="3"/>
  <c r="EI226" i="3"/>
  <c r="EI163" i="3"/>
  <c r="EI151" i="3"/>
  <c r="EI137" i="3"/>
  <c r="EI214" i="3"/>
  <c r="EI198" i="3"/>
  <c r="EI185" i="3"/>
  <c r="EI123" i="3"/>
  <c r="EI144" i="3"/>
  <c r="EI217" i="3"/>
  <c r="EI207" i="3"/>
  <c r="EI193" i="3"/>
  <c r="EI201" i="3"/>
  <c r="EI125" i="3"/>
  <c r="EI121" i="3"/>
  <c r="EI139" i="3"/>
  <c r="EI227" i="3"/>
  <c r="EI167" i="3"/>
  <c r="EI138" i="3"/>
  <c r="EI126" i="3"/>
  <c r="EI165" i="3"/>
  <c r="EI174" i="3"/>
  <c r="EI228" i="3"/>
  <c r="EI153" i="3"/>
  <c r="EI140" i="3"/>
  <c r="EI145" i="3"/>
  <c r="EI170" i="3"/>
  <c r="EI175" i="3"/>
  <c r="EI231" i="3"/>
  <c r="EI124" i="3"/>
  <c r="EI169" i="3"/>
  <c r="EI149" i="3"/>
  <c r="EI150" i="3"/>
  <c r="EI148" i="3"/>
  <c r="EI147" i="3"/>
  <c r="EI141" i="3"/>
  <c r="EI146" i="3"/>
  <c r="EI156" i="3"/>
  <c r="EI160" i="3"/>
  <c r="EI168" i="3"/>
  <c r="EI176" i="3"/>
  <c r="EI122" i="3"/>
  <c r="EI155" i="3"/>
  <c r="EI166" i="3"/>
  <c r="EI158" i="3"/>
  <c r="EI164" i="3"/>
  <c r="EI171" i="3"/>
  <c r="EI186" i="3"/>
  <c r="EI157" i="3"/>
  <c r="EI189" i="3"/>
  <c r="EI142" i="3"/>
  <c r="EI182" i="3"/>
  <c r="EI143" i="3"/>
  <c r="EI159" i="3"/>
  <c r="EI180" i="3"/>
  <c r="EI172" i="3"/>
  <c r="EI187" i="3"/>
  <c r="EI181" i="3"/>
  <c r="EI196" i="3"/>
  <c r="EI208" i="3"/>
  <c r="EI221" i="3"/>
  <c r="EI220" i="3"/>
  <c r="EI200" i="3"/>
  <c r="EI205" i="3"/>
  <c r="EI173" i="3"/>
  <c r="EI190" i="3"/>
  <c r="EI210" i="3"/>
  <c r="EI224" i="3"/>
  <c r="EI161" i="3"/>
  <c r="EI178" i="3"/>
  <c r="EI202" i="3"/>
  <c r="EI199" i="3"/>
  <c r="EI154" i="3"/>
  <c r="EI179" i="3"/>
  <c r="EI192" i="3"/>
  <c r="EI195" i="3"/>
  <c r="EI162" i="3"/>
  <c r="EI194" i="3"/>
  <c r="EI184" i="3"/>
  <c r="EI203" i="3"/>
  <c r="EI222" i="3"/>
  <c r="EI127" i="3"/>
  <c r="EI152" i="3"/>
  <c r="EI177" i="3"/>
  <c r="EI183" i="3"/>
  <c r="EI206" i="3"/>
  <c r="EI209" i="3"/>
  <c r="EI230" i="3"/>
  <c r="EI213" i="3"/>
  <c r="EI191" i="3"/>
  <c r="EI215" i="3"/>
  <c r="EI225" i="3"/>
  <c r="EI219" i="3"/>
  <c r="EI204" i="3"/>
  <c r="EI197" i="3"/>
  <c r="EI211" i="3"/>
  <c r="EI223" i="3"/>
  <c r="EI229" i="3"/>
  <c r="EI218" i="3"/>
  <c r="EI188" i="3"/>
  <c r="EI216" i="3"/>
  <c r="EI212" i="3"/>
  <c r="GX172" i="3"/>
  <c r="GX218" i="3"/>
  <c r="GX151" i="3"/>
  <c r="GX182" i="3"/>
  <c r="GX124" i="3"/>
  <c r="GX186" i="3"/>
  <c r="GX121" i="3"/>
  <c r="GX162" i="3"/>
  <c r="GX219" i="3"/>
  <c r="GX145" i="3"/>
  <c r="GX125" i="3"/>
  <c r="GX189" i="3"/>
  <c r="GX144" i="3"/>
  <c r="GX187" i="3"/>
  <c r="GX188" i="3"/>
  <c r="GX141" i="3"/>
  <c r="GX127" i="3"/>
  <c r="GX201" i="3"/>
  <c r="GX164" i="3"/>
  <c r="GX126" i="3"/>
  <c r="GX212" i="3"/>
  <c r="GX194" i="3"/>
  <c r="GX139" i="3"/>
  <c r="GX143" i="3"/>
  <c r="GX147" i="3"/>
  <c r="GX123" i="3"/>
  <c r="GX122" i="3"/>
  <c r="GX156" i="3"/>
  <c r="GX155" i="3"/>
  <c r="GX149" i="3"/>
  <c r="GX152" i="3"/>
  <c r="GX159" i="3"/>
  <c r="GX150" i="3"/>
  <c r="GX154" i="3"/>
  <c r="GX148" i="3"/>
  <c r="GX160" i="3"/>
  <c r="GX138" i="3"/>
  <c r="GX140" i="3"/>
  <c r="GX191" i="3"/>
  <c r="GX202" i="3"/>
  <c r="GX203" i="3"/>
  <c r="GX210" i="3"/>
  <c r="GX142" i="3"/>
  <c r="GX184" i="3"/>
  <c r="GX183" i="3"/>
  <c r="GX158" i="3"/>
  <c r="GX176" i="3"/>
  <c r="GX170" i="3"/>
  <c r="GX174" i="3"/>
  <c r="GX168" i="3"/>
  <c r="GX163" i="3"/>
  <c r="GX190" i="3"/>
  <c r="GX136" i="3"/>
  <c r="GX161" i="3"/>
  <c r="GX166" i="3"/>
  <c r="GX165" i="3"/>
  <c r="GX146" i="3"/>
  <c r="GX180" i="3"/>
  <c r="GX179" i="3"/>
  <c r="GX137" i="3"/>
  <c r="GX157" i="3"/>
  <c r="GX171" i="3"/>
  <c r="GX200" i="3"/>
  <c r="GX226" i="3"/>
  <c r="GX173" i="3"/>
  <c r="GX197" i="3"/>
  <c r="GX193" i="3"/>
  <c r="GX206" i="3"/>
  <c r="GX207" i="3"/>
  <c r="GX196" i="3"/>
  <c r="GX167" i="3"/>
  <c r="GX205" i="3"/>
  <c r="GX213" i="3"/>
  <c r="GX153" i="3"/>
  <c r="GX198" i="3"/>
  <c r="GX221" i="3"/>
  <c r="GX199" i="3"/>
  <c r="GX192" i="3"/>
  <c r="GX195" i="3"/>
  <c r="GX211" i="3"/>
  <c r="GX216" i="3"/>
  <c r="GX225" i="3"/>
  <c r="GX177" i="3"/>
  <c r="GX175" i="3"/>
  <c r="GX185" i="3"/>
  <c r="GX220" i="3"/>
  <c r="GX181" i="3"/>
  <c r="GX222" i="3"/>
  <c r="GX215" i="3"/>
  <c r="GX227" i="3"/>
  <c r="GX230" i="3"/>
  <c r="GX209" i="3"/>
  <c r="GX229" i="3"/>
  <c r="GX214" i="3"/>
  <c r="GX169" i="3"/>
  <c r="GX228" i="3"/>
  <c r="GX208" i="3"/>
  <c r="GX204" i="3"/>
  <c r="GX217" i="3"/>
  <c r="GX231" i="3"/>
  <c r="GX224" i="3"/>
  <c r="GX223" i="3"/>
  <c r="GX178" i="3"/>
  <c r="GG165" i="3"/>
  <c r="GG138" i="3"/>
  <c r="GG125" i="3"/>
  <c r="GG127" i="3"/>
  <c r="GG144" i="3"/>
  <c r="GG224" i="3"/>
  <c r="GG126" i="3"/>
  <c r="GG123" i="3"/>
  <c r="GG229" i="3"/>
  <c r="GG149" i="3"/>
  <c r="GG137" i="3"/>
  <c r="GG145" i="3"/>
  <c r="GG197" i="3"/>
  <c r="GG124" i="3"/>
  <c r="GG196" i="3"/>
  <c r="GG152" i="3"/>
  <c r="GG136" i="3"/>
  <c r="GG153" i="3"/>
  <c r="GG150" i="3"/>
  <c r="GG160" i="3"/>
  <c r="GG141" i="3"/>
  <c r="GG192" i="3"/>
  <c r="GG154" i="3"/>
  <c r="GG148" i="3"/>
  <c r="GG167" i="3"/>
  <c r="GG143" i="3"/>
  <c r="GG139" i="3"/>
  <c r="GG155" i="3"/>
  <c r="GG146" i="3"/>
  <c r="GG121" i="3"/>
  <c r="GG122" i="3"/>
  <c r="GG147" i="3"/>
  <c r="GG140" i="3"/>
  <c r="GG178" i="3"/>
  <c r="GG159" i="3"/>
  <c r="GG156" i="3"/>
  <c r="GG172" i="3"/>
  <c r="GG162" i="3"/>
  <c r="GG185" i="3"/>
  <c r="GG184" i="3"/>
  <c r="GG195" i="3"/>
  <c r="GG182" i="3"/>
  <c r="GG177" i="3"/>
  <c r="GG161" i="3"/>
  <c r="GG168" i="3"/>
  <c r="GG191" i="3"/>
  <c r="GG158" i="3"/>
  <c r="GG164" i="3"/>
  <c r="GG170" i="3"/>
  <c r="GG186" i="3"/>
  <c r="GG190" i="3"/>
  <c r="GG157" i="3"/>
  <c r="GG169" i="3"/>
  <c r="GG163" i="3"/>
  <c r="GG166" i="3"/>
  <c r="GG183" i="3"/>
  <c r="GG200" i="3"/>
  <c r="GG173" i="3"/>
  <c r="GG176" i="3"/>
  <c r="GG142" i="3"/>
  <c r="GG174" i="3"/>
  <c r="GG204" i="3"/>
  <c r="GG225" i="3"/>
  <c r="GG180" i="3"/>
  <c r="GG211" i="3"/>
  <c r="GG222" i="3"/>
  <c r="GG228" i="3"/>
  <c r="GG179" i="3"/>
  <c r="GG198" i="3"/>
  <c r="GG215" i="3"/>
  <c r="GG208" i="3"/>
  <c r="GG187" i="3"/>
  <c r="GG175" i="3"/>
  <c r="GG217" i="3"/>
  <c r="GG151" i="3"/>
  <c r="GG188" i="3"/>
  <c r="GG199" i="3"/>
  <c r="GG218" i="3"/>
  <c r="GG194" i="3"/>
  <c r="GG171" i="3"/>
  <c r="GG221" i="3"/>
  <c r="GG226" i="3"/>
  <c r="GG223" i="3"/>
  <c r="GG189" i="3"/>
  <c r="GG209" i="3"/>
  <c r="GG214" i="3"/>
  <c r="GG203" i="3"/>
  <c r="GG230" i="3"/>
  <c r="GG212" i="3"/>
  <c r="GG207" i="3"/>
  <c r="GG219" i="3"/>
  <c r="GG206" i="3"/>
  <c r="GG181" i="3"/>
  <c r="GG227" i="3"/>
  <c r="GG202" i="3"/>
  <c r="GG201" i="3"/>
  <c r="GG213" i="3"/>
  <c r="GG210" i="3"/>
  <c r="GG216" i="3"/>
  <c r="GG205" i="3"/>
  <c r="GG231" i="3"/>
  <c r="GG220" i="3"/>
  <c r="GG193" i="3"/>
  <c r="FQ192" i="3"/>
  <c r="FQ149" i="3"/>
  <c r="FQ125" i="3"/>
  <c r="FQ124" i="3"/>
  <c r="FQ213" i="3"/>
  <c r="FQ167" i="3"/>
  <c r="FQ126" i="3"/>
  <c r="FQ127" i="3"/>
  <c r="FQ142" i="3"/>
  <c r="FQ161" i="3"/>
  <c r="FQ137" i="3"/>
  <c r="FQ121" i="3"/>
  <c r="FQ157" i="3"/>
  <c r="FQ145" i="3"/>
  <c r="FQ138" i="3"/>
  <c r="FQ160" i="3"/>
  <c r="FQ146" i="3"/>
  <c r="FQ153" i="3"/>
  <c r="FQ156" i="3"/>
  <c r="FQ152" i="3"/>
  <c r="FQ151" i="3"/>
  <c r="FQ140" i="3"/>
  <c r="FQ165" i="3"/>
  <c r="FQ122" i="3"/>
  <c r="FQ141" i="3"/>
  <c r="FQ162" i="3"/>
  <c r="FQ144" i="3"/>
  <c r="FQ164" i="3"/>
  <c r="FQ174" i="3"/>
  <c r="FQ158" i="3"/>
  <c r="FQ185" i="3"/>
  <c r="FQ181" i="3"/>
  <c r="FQ150" i="3"/>
  <c r="FQ172" i="3"/>
  <c r="FQ159" i="3"/>
  <c r="FQ184" i="3"/>
  <c r="FQ123" i="3"/>
  <c r="FQ136" i="3"/>
  <c r="FQ169" i="3"/>
  <c r="FQ171" i="3"/>
  <c r="FQ202" i="3"/>
  <c r="FQ139" i="3"/>
  <c r="FQ147" i="3"/>
  <c r="FQ163" i="3"/>
  <c r="FQ143" i="3"/>
  <c r="FQ179" i="3"/>
  <c r="FQ170" i="3"/>
  <c r="FQ177" i="3"/>
  <c r="FQ188" i="3"/>
  <c r="FQ190" i="3"/>
  <c r="FQ195" i="3"/>
  <c r="FQ166" i="3"/>
  <c r="FQ191" i="3"/>
  <c r="FQ180" i="3"/>
  <c r="FQ207" i="3"/>
  <c r="FQ208" i="3"/>
  <c r="FQ210" i="3"/>
  <c r="FQ189" i="3"/>
  <c r="FQ196" i="3"/>
  <c r="FQ215" i="3"/>
  <c r="FQ168" i="3"/>
  <c r="FQ175" i="3"/>
  <c r="FQ198" i="3"/>
  <c r="FQ194" i="3"/>
  <c r="FQ186" i="3"/>
  <c r="FQ200" i="3"/>
  <c r="FQ199" i="3"/>
  <c r="FQ173" i="3"/>
  <c r="FQ212" i="3"/>
  <c r="FQ227" i="3"/>
  <c r="FQ154" i="3"/>
  <c r="FQ178" i="3"/>
  <c r="FQ148" i="3"/>
  <c r="FQ214" i="3"/>
  <c r="FQ197" i="3"/>
  <c r="FQ224" i="3"/>
  <c r="FQ176" i="3"/>
  <c r="FQ205" i="3"/>
  <c r="FQ183" i="3"/>
  <c r="FQ155" i="3"/>
  <c r="FQ217" i="3"/>
  <c r="FQ219" i="3"/>
  <c r="FQ204" i="3"/>
  <c r="FQ229" i="3"/>
  <c r="FQ221" i="3"/>
  <c r="FQ218" i="3"/>
  <c r="FQ228" i="3"/>
  <c r="FQ187" i="3"/>
  <c r="FQ222" i="3"/>
  <c r="FQ226" i="3"/>
  <c r="FQ216" i="3"/>
  <c r="FQ223" i="3"/>
  <c r="FQ231" i="3"/>
  <c r="FQ201" i="3"/>
  <c r="FQ193" i="3"/>
  <c r="FQ225" i="3"/>
  <c r="FQ206" i="3"/>
  <c r="FQ209" i="3"/>
  <c r="FQ203" i="3"/>
  <c r="FQ211" i="3"/>
  <c r="FQ230" i="3"/>
  <c r="FQ220" i="3"/>
  <c r="FQ182" i="3"/>
  <c r="HH27" i="3"/>
  <c r="IC27" i="3" s="1"/>
  <c r="BR12" i="3"/>
  <c r="GQ12" i="3" s="1"/>
  <c r="BR68" i="3"/>
  <c r="BR43" i="3"/>
  <c r="FG43" i="3" s="1"/>
  <c r="BR24" i="3"/>
  <c r="BR14" i="3"/>
  <c r="FY14" i="3" s="1"/>
  <c r="BR64" i="3"/>
  <c r="FY64" i="3" s="1"/>
  <c r="GP58" i="3"/>
  <c r="IQ113" i="3"/>
  <c r="HX11" i="3"/>
  <c r="HX34" i="3" s="1"/>
  <c r="IS34" i="3" s="1"/>
  <c r="HW88" i="3"/>
  <c r="IR88" i="3" s="1"/>
  <c r="HW90" i="3"/>
  <c r="IR90" i="3" s="1"/>
  <c r="HW92" i="3"/>
  <c r="IR92" i="3" s="1"/>
  <c r="HW85" i="3"/>
  <c r="IR85" i="3" s="1"/>
  <c r="HW91" i="3"/>
  <c r="IR91" i="3" s="1"/>
  <c r="HW112" i="3"/>
  <c r="IR112" i="3" s="1"/>
  <c r="HW113" i="3"/>
  <c r="HW116" i="3"/>
  <c r="IR116" i="3" s="1"/>
  <c r="HW115" i="3"/>
  <c r="IR115" i="3" s="1"/>
  <c r="HW114" i="3"/>
  <c r="IR114" i="3" s="1"/>
  <c r="HW56" i="3"/>
  <c r="IR56" i="3" s="1"/>
  <c r="HW95" i="3"/>
  <c r="IR95" i="3" s="1"/>
  <c r="HW97" i="3"/>
  <c r="IR97" i="3" s="1"/>
  <c r="HW64" i="3"/>
  <c r="IR64" i="3" s="1"/>
  <c r="HW96" i="3"/>
  <c r="IR96" i="3" s="1"/>
  <c r="HW105" i="3"/>
  <c r="IR105" i="3" s="1"/>
  <c r="HW20" i="3"/>
  <c r="IR20" i="3" s="1"/>
  <c r="HW28" i="3"/>
  <c r="IR28" i="3" s="1"/>
  <c r="HW38" i="3"/>
  <c r="IR38" i="3" s="1"/>
  <c r="HW48" i="3"/>
  <c r="IR48" i="3" s="1"/>
  <c r="HW59" i="3"/>
  <c r="IR59" i="3" s="1"/>
  <c r="HW23" i="3"/>
  <c r="IR23" i="3" s="1"/>
  <c r="HW37" i="3"/>
  <c r="IR37" i="3" s="1"/>
  <c r="HW58" i="3"/>
  <c r="IR58" i="3" s="1"/>
  <c r="HW77" i="3"/>
  <c r="IR77" i="3" s="1"/>
  <c r="HW27" i="3"/>
  <c r="IR27" i="3" s="1"/>
  <c r="HW53" i="3"/>
  <c r="IR53" i="3" s="1"/>
  <c r="HW110" i="3"/>
  <c r="IR110" i="3" s="1"/>
  <c r="HW109" i="3"/>
  <c r="IR109" i="3" s="1"/>
  <c r="HW12" i="3"/>
  <c r="IR12" i="3" s="1"/>
  <c r="HW16" i="3"/>
  <c r="IR16" i="3" s="1"/>
  <c r="HW24" i="3"/>
  <c r="IR24" i="3" s="1"/>
  <c r="HW32" i="3"/>
  <c r="IR32" i="3" s="1"/>
  <c r="HW44" i="3"/>
  <c r="IR44" i="3" s="1"/>
  <c r="HW54" i="3"/>
  <c r="IR54" i="3" s="1"/>
  <c r="HW19" i="3"/>
  <c r="IR19" i="3" s="1"/>
  <c r="HW67" i="3"/>
  <c r="IR67" i="3" s="1"/>
  <c r="HW66" i="3"/>
  <c r="IR66" i="3" s="1"/>
  <c r="HW73" i="3"/>
  <c r="HW43" i="3"/>
  <c r="IR43" i="3" s="1"/>
  <c r="HW106" i="3"/>
  <c r="IR106" i="3" s="1"/>
  <c r="HW84" i="3"/>
  <c r="IR84" i="3" s="1"/>
  <c r="HW83" i="3"/>
  <c r="IR83" i="3" s="1"/>
  <c r="HW22" i="3"/>
  <c r="IR22" i="3" s="1"/>
  <c r="HW78" i="3"/>
  <c r="IR78" i="3" s="1"/>
  <c r="HW13" i="3"/>
  <c r="IR13" i="3" s="1"/>
  <c r="HW17" i="3"/>
  <c r="IR17" i="3" s="1"/>
  <c r="HW62" i="3"/>
  <c r="IR62" i="3" s="1"/>
  <c r="HW75" i="3"/>
  <c r="IR75" i="3" s="1"/>
  <c r="HW107" i="3"/>
  <c r="IR107" i="3" s="1"/>
  <c r="HW46" i="3"/>
  <c r="IR46" i="3" s="1"/>
  <c r="HW57" i="3"/>
  <c r="IR57" i="3" s="1"/>
  <c r="HW69" i="3"/>
  <c r="IR69" i="3" s="1"/>
  <c r="HW76" i="3"/>
  <c r="IR76" i="3" s="1"/>
  <c r="HW29" i="3"/>
  <c r="IR29" i="3" s="1"/>
  <c r="HW33" i="3"/>
  <c r="IR33" i="3" s="1"/>
  <c r="HW18" i="3"/>
  <c r="IR18" i="3" s="1"/>
  <c r="HW108" i="3"/>
  <c r="IR108" i="3" s="1"/>
  <c r="HW55" i="3"/>
  <c r="IR55" i="3" s="1"/>
  <c r="HW49" i="3"/>
  <c r="IR49" i="3" s="1"/>
  <c r="HW36" i="3"/>
  <c r="IR36" i="3" s="1"/>
  <c r="HW89" i="3"/>
  <c r="IR89" i="3" s="1"/>
  <c r="HW103" i="3"/>
  <c r="IR103" i="3" s="1"/>
  <c r="HW31" i="3"/>
  <c r="IR31" i="3" s="1"/>
  <c r="HW14" i="3"/>
  <c r="IR14" i="3" s="1"/>
  <c r="HW30" i="3"/>
  <c r="IR30" i="3" s="1"/>
  <c r="HW21" i="3"/>
  <c r="IR21" i="3" s="1"/>
  <c r="HW74" i="3"/>
  <c r="IR74" i="3" s="1"/>
  <c r="HW81" i="3"/>
  <c r="IR81" i="3" s="1"/>
  <c r="HW42" i="3"/>
  <c r="IR42" i="3" s="1"/>
  <c r="HW50" i="3"/>
  <c r="IR50" i="3" s="1"/>
  <c r="HW63" i="3"/>
  <c r="IR63" i="3" s="1"/>
  <c r="HW82" i="3"/>
  <c r="IR82" i="3" s="1"/>
  <c r="HW47" i="3"/>
  <c r="IR47" i="3" s="1"/>
  <c r="HW39" i="3"/>
  <c r="IR39" i="3" s="1"/>
  <c r="HW45" i="3"/>
  <c r="IR45" i="3" s="1"/>
  <c r="HW25" i="3"/>
  <c r="IR25" i="3" s="1"/>
  <c r="HW68" i="3"/>
  <c r="IR68" i="3" s="1"/>
  <c r="HW15" i="3"/>
  <c r="IR15" i="3" s="1"/>
  <c r="HW26" i="3"/>
  <c r="IR26" i="3" s="1"/>
  <c r="HW104" i="3"/>
  <c r="IR104" i="3" s="1"/>
  <c r="BR62" i="3"/>
  <c r="FG62" i="3" s="1"/>
  <c r="BR116" i="3"/>
  <c r="FY116" i="3" s="1"/>
  <c r="BR113" i="3"/>
  <c r="GQ113" i="3" s="1"/>
  <c r="BR115" i="3"/>
  <c r="FY115" i="3" s="1"/>
  <c r="BR114" i="3"/>
  <c r="BR96" i="3"/>
  <c r="BR112" i="3"/>
  <c r="GQ112" i="3" s="1"/>
  <c r="BR95" i="3"/>
  <c r="BR17" i="3"/>
  <c r="GQ17" i="3" s="1"/>
  <c r="BR82" i="3"/>
  <c r="GQ82" i="3" s="1"/>
  <c r="BR50" i="3"/>
  <c r="BR92" i="3"/>
  <c r="GQ92" i="3" s="1"/>
  <c r="BJ95" i="3"/>
  <c r="BJ96" i="3"/>
  <c r="BJ114" i="3"/>
  <c r="BJ112" i="3"/>
  <c r="EH112" i="3" s="1"/>
  <c r="BJ116" i="3"/>
  <c r="BJ113" i="3"/>
  <c r="BJ115" i="3"/>
  <c r="BR66" i="3"/>
  <c r="BR54" i="3"/>
  <c r="FY54" i="3" s="1"/>
  <c r="BR59" i="3"/>
  <c r="FG59" i="3" s="1"/>
  <c r="BR47" i="3"/>
  <c r="FY47" i="3" s="1"/>
  <c r="BR38" i="3"/>
  <c r="BR85" i="3"/>
  <c r="GQ85" i="3" s="1"/>
  <c r="FG12" i="3"/>
  <c r="FF12" i="3"/>
  <c r="GP12" i="3"/>
  <c r="BR89" i="3"/>
  <c r="GQ89" i="3" s="1"/>
  <c r="BR21" i="3"/>
  <c r="FY21" i="3" s="1"/>
  <c r="BR37" i="3"/>
  <c r="BR75" i="3"/>
  <c r="BR49" i="3"/>
  <c r="BR56" i="3"/>
  <c r="FY56" i="3" s="1"/>
  <c r="BR81" i="3"/>
  <c r="BR20" i="3"/>
  <c r="GQ20" i="3" s="1"/>
  <c r="BS8" i="3"/>
  <c r="BS34" i="3" s="1"/>
  <c r="FZ34" i="3" s="1"/>
  <c r="BR13" i="3"/>
  <c r="FY13" i="3" s="1"/>
  <c r="BR16" i="3"/>
  <c r="FY16" i="3" s="1"/>
  <c r="BR36" i="3"/>
  <c r="BR23" i="3"/>
  <c r="FY23" i="3" s="1"/>
  <c r="BR32" i="3"/>
  <c r="FG32" i="3" s="1"/>
  <c r="BR39" i="3"/>
  <c r="FG39" i="3" s="1"/>
  <c r="BR29" i="3"/>
  <c r="GQ29" i="3" s="1"/>
  <c r="BR73" i="3"/>
  <c r="BR28" i="3"/>
  <c r="FG28" i="3" s="1"/>
  <c r="BR69" i="3"/>
  <c r="FY69" i="3" s="1"/>
  <c r="BR55" i="3"/>
  <c r="FY55" i="3" s="1"/>
  <c r="BR67" i="3"/>
  <c r="BR83" i="3"/>
  <c r="FY83" i="3" s="1"/>
  <c r="BR94" i="3"/>
  <c r="BR108" i="3"/>
  <c r="BR105" i="3"/>
  <c r="BR90" i="3"/>
  <c r="FY90" i="3" s="1"/>
  <c r="BR107" i="3"/>
  <c r="BR103" i="3"/>
  <c r="BR19" i="3"/>
  <c r="FG19" i="3" s="1"/>
  <c r="BR110" i="3"/>
  <c r="BR91" i="3"/>
  <c r="BR106" i="3"/>
  <c r="BR74" i="3"/>
  <c r="BR63" i="3"/>
  <c r="FY63" i="3" s="1"/>
  <c r="BR48" i="3"/>
  <c r="GQ48" i="3" s="1"/>
  <c r="BR44" i="3"/>
  <c r="FG44" i="3" s="1"/>
  <c r="BR18" i="3"/>
  <c r="EO18" i="3" s="1"/>
  <c r="BR104" i="3"/>
  <c r="BR88" i="3"/>
  <c r="BR33" i="3"/>
  <c r="FG33" i="3" s="1"/>
  <c r="BR25" i="3"/>
  <c r="GQ25" i="3" s="1"/>
  <c r="BR22" i="3"/>
  <c r="GQ22" i="3" s="1"/>
  <c r="BR30" i="3"/>
  <c r="FG30" i="3" s="1"/>
  <c r="BR76" i="3"/>
  <c r="BR53" i="3"/>
  <c r="FY53" i="3" s="1"/>
  <c r="BR27" i="3"/>
  <c r="FY27" i="3" s="1"/>
  <c r="BR15" i="3"/>
  <c r="EO15" i="3" s="1"/>
  <c r="BR46" i="3"/>
  <c r="BR57" i="3"/>
  <c r="FG57" i="3" s="1"/>
  <c r="BR26" i="3"/>
  <c r="FY26" i="3" s="1"/>
  <c r="BR45" i="3"/>
  <c r="FG45" i="3" s="1"/>
  <c r="BR31" i="3"/>
  <c r="BR78" i="3"/>
  <c r="EO78" i="3" s="1"/>
  <c r="BR77" i="3"/>
  <c r="EO77" i="3" s="1"/>
  <c r="BR42" i="3"/>
  <c r="AE82" i="20"/>
  <c r="A83" i="20"/>
  <c r="BJ49" i="3"/>
  <c r="BJ106" i="3"/>
  <c r="BJ110" i="3"/>
  <c r="BJ77" i="3"/>
  <c r="EH77" i="3" s="1"/>
  <c r="BJ66" i="3"/>
  <c r="EH66" i="3" s="1"/>
  <c r="BJ88" i="3"/>
  <c r="BJ90" i="3"/>
  <c r="BJ92" i="3"/>
  <c r="BJ94" i="3"/>
  <c r="BJ42" i="3"/>
  <c r="EH42" i="3" s="1"/>
  <c r="BJ104" i="3"/>
  <c r="BJ108" i="3"/>
  <c r="EH108" i="3" s="1"/>
  <c r="BJ103" i="3"/>
  <c r="BJ105" i="3"/>
  <c r="BJ107" i="3"/>
  <c r="EH107" i="3" s="1"/>
  <c r="BJ89" i="3"/>
  <c r="BJ91" i="3"/>
  <c r="FP3" i="3"/>
  <c r="FG15" i="3"/>
  <c r="EO43" i="3"/>
  <c r="FY25" i="3"/>
  <c r="GQ54" i="3"/>
  <c r="FY22" i="3"/>
  <c r="FY30" i="3"/>
  <c r="EO19" i="3"/>
  <c r="GP18" i="3"/>
  <c r="EN18" i="3"/>
  <c r="GQ18" i="3"/>
  <c r="EN19" i="3"/>
  <c r="FF19" i="3"/>
  <c r="EO72" i="3"/>
  <c r="FG31" i="3"/>
  <c r="FY31" i="3"/>
  <c r="FY28" i="3"/>
  <c r="FY20" i="3"/>
  <c r="FG20" i="3"/>
  <c r="FX20" i="3"/>
  <c r="FF20" i="3"/>
  <c r="EO36" i="3"/>
  <c r="GQ36" i="3"/>
  <c r="FG26" i="3"/>
  <c r="GQ35" i="3"/>
  <c r="FY35" i="3"/>
  <c r="GQ55" i="3"/>
  <c r="FY52" i="3"/>
  <c r="EO52" i="3"/>
  <c r="FG58" i="3"/>
  <c r="GQ19" i="3"/>
  <c r="FY19" i="3"/>
  <c r="GQ60" i="3"/>
  <c r="FG60" i="3"/>
  <c r="GP19" i="3"/>
  <c r="FX19" i="3"/>
  <c r="FY29" i="3"/>
  <c r="FG29" i="3"/>
  <c r="FG61" i="3"/>
  <c r="GQ61" i="3"/>
  <c r="GQ59" i="3"/>
  <c r="FG38" i="3"/>
  <c r="FY38" i="3"/>
  <c r="FG21" i="3"/>
  <c r="FY37" i="3"/>
  <c r="EO37" i="3"/>
  <c r="FY57" i="3"/>
  <c r="BJ19" i="3"/>
  <c r="EH19" i="3" s="1"/>
  <c r="BJ76" i="3"/>
  <c r="EH76" i="3" s="1"/>
  <c r="BJ78" i="3"/>
  <c r="EH78" i="3" s="1"/>
  <c r="BJ20" i="3"/>
  <c r="EH20" i="3" s="1"/>
  <c r="BJ18" i="3"/>
  <c r="EH18" i="3" s="1"/>
  <c r="FY50" i="3"/>
  <c r="FG50" i="3"/>
  <c r="BJ84" i="3"/>
  <c r="EH84" i="3" s="1"/>
  <c r="BJ85" i="3"/>
  <c r="BJ51" i="3"/>
  <c r="EY84" i="3"/>
  <c r="EO85" i="3"/>
  <c r="DW85" i="3"/>
  <c r="BS84" i="3"/>
  <c r="FH84" i="3" s="1"/>
  <c r="BS51" i="3"/>
  <c r="EF3" i="3"/>
  <c r="FG23" i="3"/>
  <c r="GQ23" i="3"/>
  <c r="EY22" i="3"/>
  <c r="EY54" i="3"/>
  <c r="EY16" i="3"/>
  <c r="EY48" i="3"/>
  <c r="EY29" i="3"/>
  <c r="EY61" i="3"/>
  <c r="EY101" i="3"/>
  <c r="EY12" i="3"/>
  <c r="EY70" i="3"/>
  <c r="EY107" i="3"/>
  <c r="EY120" i="3"/>
  <c r="EY26" i="3"/>
  <c r="EY58" i="3"/>
  <c r="EY39" i="3"/>
  <c r="EY20" i="3"/>
  <c r="EY33" i="3"/>
  <c r="EY65" i="3"/>
  <c r="EY105" i="3"/>
  <c r="EY64" i="3"/>
  <c r="EY102" i="3"/>
  <c r="EY71" i="3"/>
  <c r="EY111" i="3"/>
  <c r="EY88" i="3"/>
  <c r="EY30" i="3"/>
  <c r="EY62" i="3"/>
  <c r="EY24" i="3"/>
  <c r="EY56" i="3"/>
  <c r="EY109" i="3"/>
  <c r="EY74" i="3"/>
  <c r="EY106" i="3"/>
  <c r="EY83" i="3"/>
  <c r="EY115" i="3"/>
  <c r="EY92" i="3"/>
  <c r="EY47" i="3"/>
  <c r="EY28" i="3"/>
  <c r="EY60" i="3"/>
  <c r="EY41" i="3"/>
  <c r="EY79" i="3"/>
  <c r="EY113" i="3"/>
  <c r="EY75" i="3"/>
  <c r="EY110" i="3"/>
  <c r="EY87" i="3"/>
  <c r="EY100" i="3"/>
  <c r="EY38" i="3"/>
  <c r="EY51" i="3"/>
  <c r="EY32" i="3"/>
  <c r="EY13" i="3"/>
  <c r="EY45" i="3"/>
  <c r="EY81" i="3"/>
  <c r="EY117" i="3"/>
  <c r="EY82" i="3"/>
  <c r="EY114" i="3"/>
  <c r="EY91" i="3"/>
  <c r="EY68" i="3"/>
  <c r="EY104" i="3"/>
  <c r="EZ9" i="3"/>
  <c r="EZ34" i="3" s="1"/>
  <c r="EY42" i="3"/>
  <c r="EY23" i="3"/>
  <c r="EY55" i="3"/>
  <c r="EY49" i="3"/>
  <c r="EY69" i="3"/>
  <c r="EY108" i="3"/>
  <c r="EY14" i="3"/>
  <c r="EY46" i="3"/>
  <c r="EY27" i="3"/>
  <c r="EY59" i="3"/>
  <c r="EY40" i="3"/>
  <c r="EY21" i="3"/>
  <c r="EY53" i="3"/>
  <c r="EY89" i="3"/>
  <c r="EY76" i="3"/>
  <c r="EY90" i="3"/>
  <c r="EY99" i="3"/>
  <c r="EY66" i="3"/>
  <c r="EY112" i="3"/>
  <c r="EY50" i="3"/>
  <c r="EY31" i="3"/>
  <c r="EY63" i="3"/>
  <c r="EY44" i="3"/>
  <c r="EY25" i="3"/>
  <c r="EY57" i="3"/>
  <c r="EY94" i="3"/>
  <c r="EY73" i="3"/>
  <c r="EY103" i="3"/>
  <c r="EY67" i="3"/>
  <c r="EY116" i="3"/>
  <c r="FQ74" i="3"/>
  <c r="FQ55" i="3"/>
  <c r="FQ64" i="3"/>
  <c r="FQ80" i="3"/>
  <c r="FQ106" i="3"/>
  <c r="FQ120" i="3"/>
  <c r="FQ113" i="3"/>
  <c r="FR9" i="3"/>
  <c r="FR34" i="3" s="1"/>
  <c r="FQ46" i="3"/>
  <c r="FQ63" i="3"/>
  <c r="FQ36" i="3"/>
  <c r="FQ68" i="3"/>
  <c r="FQ37" i="3"/>
  <c r="FQ110" i="3"/>
  <c r="FQ99" i="3"/>
  <c r="FQ88" i="3"/>
  <c r="FQ81" i="3"/>
  <c r="FQ117" i="3"/>
  <c r="FQ14" i="3"/>
  <c r="FQ27" i="3"/>
  <c r="FQ67" i="3"/>
  <c r="FQ40" i="3"/>
  <c r="FQ76" i="3"/>
  <c r="FQ49" i="3"/>
  <c r="FQ82" i="3"/>
  <c r="FQ114" i="3"/>
  <c r="FQ103" i="3"/>
  <c r="FQ92" i="3"/>
  <c r="FQ18" i="3"/>
  <c r="FQ54" i="3"/>
  <c r="FQ35" i="3"/>
  <c r="FQ71" i="3"/>
  <c r="FQ13" i="3"/>
  <c r="FQ53" i="3"/>
  <c r="FQ107" i="3"/>
  <c r="FQ100" i="3"/>
  <c r="FQ89" i="3"/>
  <c r="FQ22" i="3"/>
  <c r="FQ75" i="3"/>
  <c r="FQ48" i="3"/>
  <c r="FQ17" i="3"/>
  <c r="FQ65" i="3"/>
  <c r="FQ90" i="3"/>
  <c r="FQ79" i="3"/>
  <c r="FQ111" i="3"/>
  <c r="FQ104" i="3"/>
  <c r="FQ16" i="3"/>
  <c r="FQ52" i="3"/>
  <c r="FQ69" i="3"/>
  <c r="FQ94" i="3"/>
  <c r="FQ83" i="3"/>
  <c r="FQ115" i="3"/>
  <c r="FQ108" i="3"/>
  <c r="FQ101" i="3"/>
  <c r="FQ66" i="3"/>
  <c r="FQ47" i="3"/>
  <c r="FQ56" i="3"/>
  <c r="FQ25" i="3"/>
  <c r="FQ73" i="3"/>
  <c r="FQ87" i="3"/>
  <c r="FQ112" i="3"/>
  <c r="FQ105" i="3"/>
  <c r="FQ70" i="3"/>
  <c r="FQ51" i="3"/>
  <c r="FQ77" i="3"/>
  <c r="FQ102" i="3"/>
  <c r="FQ91" i="3"/>
  <c r="FQ78" i="3"/>
  <c r="FQ116" i="3"/>
  <c r="FQ109" i="3"/>
  <c r="EI104" i="3"/>
  <c r="EI68" i="3"/>
  <c r="EI113" i="3"/>
  <c r="EI100" i="3"/>
  <c r="EI91" i="3"/>
  <c r="EI114" i="3"/>
  <c r="EI82" i="3"/>
  <c r="EI109" i="3"/>
  <c r="EI17" i="3"/>
  <c r="EI92" i="3"/>
  <c r="EI87" i="3"/>
  <c r="EI110" i="3"/>
  <c r="EI105" i="3"/>
  <c r="EI33" i="3"/>
  <c r="EI35" i="3"/>
  <c r="EJ9" i="3"/>
  <c r="EJ34" i="3" s="1"/>
  <c r="EI88" i="3"/>
  <c r="EI115" i="3"/>
  <c r="EI106" i="3"/>
  <c r="EI74" i="3"/>
  <c r="EI101" i="3"/>
  <c r="EI65" i="3"/>
  <c r="EI55" i="3"/>
  <c r="EI120" i="3"/>
  <c r="EI111" i="3"/>
  <c r="EI79" i="3"/>
  <c r="EI102" i="3"/>
  <c r="EI70" i="3"/>
  <c r="EI54" i="3"/>
  <c r="EI116" i="3"/>
  <c r="EI89" i="3"/>
  <c r="EI53" i="3"/>
  <c r="EI103" i="3"/>
  <c r="EI71" i="3"/>
  <c r="EI94" i="3"/>
  <c r="EI49" i="3"/>
  <c r="EI16" i="3"/>
  <c r="EI51" i="3"/>
  <c r="EI72" i="3"/>
  <c r="EI99" i="3"/>
  <c r="EI67" i="3"/>
  <c r="EI90" i="3"/>
  <c r="EI117" i="3"/>
  <c r="EI46" i="3"/>
  <c r="EI47" i="3"/>
  <c r="EI14" i="3"/>
  <c r="GY9" i="3"/>
  <c r="GY34" i="3" s="1"/>
  <c r="GX51" i="3"/>
  <c r="GX74" i="3"/>
  <c r="GX114" i="3"/>
  <c r="GX56" i="3"/>
  <c r="GX37" i="3"/>
  <c r="GX65" i="3"/>
  <c r="GX94" i="3"/>
  <c r="GX44" i="3"/>
  <c r="GX72" i="3"/>
  <c r="GX80" i="3"/>
  <c r="GX42" i="3"/>
  <c r="GX64" i="3"/>
  <c r="GX45" i="3"/>
  <c r="GX102" i="3"/>
  <c r="GX77" i="3"/>
  <c r="GX70" i="3"/>
  <c r="GX78" i="3"/>
  <c r="GX47" i="3"/>
  <c r="GX62" i="3"/>
  <c r="GX52" i="3"/>
  <c r="GX33" i="3"/>
  <c r="GX90" i="3"/>
  <c r="GX50" i="3"/>
  <c r="GX21" i="3"/>
  <c r="GX68" i="3"/>
  <c r="GX49" i="3"/>
  <c r="GX27" i="3"/>
  <c r="GX13" i="3"/>
  <c r="GX66" i="3"/>
  <c r="GX106" i="3"/>
  <c r="GX15" i="3"/>
  <c r="GX76" i="3"/>
  <c r="GX57" i="3"/>
  <c r="GX30" i="3"/>
  <c r="GX75" i="3"/>
  <c r="GX43" i="3"/>
  <c r="GX73" i="3"/>
  <c r="GX81" i="3"/>
  <c r="GX87" i="3"/>
  <c r="GX109" i="3"/>
  <c r="GX103" i="3"/>
  <c r="GX100" i="3"/>
  <c r="GX99" i="3"/>
  <c r="GX28" i="3"/>
  <c r="GX115" i="3"/>
  <c r="GX79" i="3"/>
  <c r="GX120" i="3"/>
  <c r="GX117" i="3"/>
  <c r="GX67" i="3"/>
  <c r="GX110" i="3"/>
  <c r="GX116" i="3"/>
  <c r="GX101" i="3"/>
  <c r="GX63" i="3"/>
  <c r="GX71" i="3"/>
  <c r="GX69" i="3"/>
  <c r="GX104" i="3"/>
  <c r="GX83" i="3"/>
  <c r="GX108" i="3"/>
  <c r="GX105" i="3"/>
  <c r="GX107" i="3"/>
  <c r="GX16" i="3"/>
  <c r="GX111" i="3"/>
  <c r="GG15" i="3"/>
  <c r="GG51" i="3"/>
  <c r="GG44" i="3"/>
  <c r="GG49" i="3"/>
  <c r="GG80" i="3"/>
  <c r="GG113" i="3"/>
  <c r="GG76" i="3"/>
  <c r="GG110" i="3"/>
  <c r="GG99" i="3"/>
  <c r="GG59" i="3"/>
  <c r="GG60" i="3"/>
  <c r="GG81" i="3"/>
  <c r="GG117" i="3"/>
  <c r="GG82" i="3"/>
  <c r="GG114" i="3"/>
  <c r="GG103" i="3"/>
  <c r="GG92" i="3"/>
  <c r="GG67" i="3"/>
  <c r="GG107" i="3"/>
  <c r="GG100" i="3"/>
  <c r="GG89" i="3"/>
  <c r="GG70" i="3"/>
  <c r="GG72" i="3"/>
  <c r="GG111" i="3"/>
  <c r="GG104" i="3"/>
  <c r="GG18" i="3"/>
  <c r="GG66" i="3"/>
  <c r="GG77" i="3"/>
  <c r="GG94" i="3"/>
  <c r="GG108" i="3"/>
  <c r="GG68" i="3"/>
  <c r="GG101" i="3"/>
  <c r="GG78" i="3"/>
  <c r="GG87" i="3"/>
  <c r="GG112" i="3"/>
  <c r="GG39" i="3"/>
  <c r="GG41" i="3"/>
  <c r="GG73" i="3"/>
  <c r="GG105" i="3"/>
  <c r="GG12" i="3"/>
  <c r="GG102" i="3"/>
  <c r="GG71" i="3"/>
  <c r="GH9" i="3"/>
  <c r="GG43" i="3"/>
  <c r="GG36" i="3"/>
  <c r="GG45" i="3"/>
  <c r="GG79" i="3"/>
  <c r="GG109" i="3"/>
  <c r="GG75" i="3"/>
  <c r="GG106" i="3"/>
  <c r="GG120" i="3"/>
  <c r="BP62" i="2"/>
  <c r="BQ61" i="2"/>
  <c r="BR61" i="2" s="1"/>
  <c r="BP49" i="2"/>
  <c r="BQ48" i="2"/>
  <c r="BR48" i="2" s="1"/>
  <c r="GF4" i="3"/>
  <c r="DP11" i="3"/>
  <c r="CW11" i="3"/>
  <c r="CE11" i="3"/>
  <c r="BK11" i="3"/>
  <c r="BK34" i="3" s="1"/>
  <c r="BJ82" i="3"/>
  <c r="BJ74" i="3"/>
  <c r="BJ70" i="3"/>
  <c r="BJ62" i="3"/>
  <c r="EH62" i="3" s="1"/>
  <c r="BJ58" i="3"/>
  <c r="EH58" i="3" s="1"/>
  <c r="BJ54" i="3"/>
  <c r="BJ50" i="3"/>
  <c r="EH50" i="3" s="1"/>
  <c r="BJ46" i="3"/>
  <c r="BJ38" i="3"/>
  <c r="EH38" i="3" s="1"/>
  <c r="BJ30" i="3"/>
  <c r="EH30" i="3" s="1"/>
  <c r="BJ26" i="3"/>
  <c r="EH26" i="3" s="1"/>
  <c r="BJ22" i="3"/>
  <c r="EH22" i="3" s="1"/>
  <c r="BJ14" i="3"/>
  <c r="BJ81" i="3"/>
  <c r="EH81" i="3" s="1"/>
  <c r="BJ73" i="3"/>
  <c r="EH73" i="3" s="1"/>
  <c r="BJ69" i="3"/>
  <c r="EH69" i="3" s="1"/>
  <c r="BJ65" i="3"/>
  <c r="BJ61" i="3"/>
  <c r="EH61" i="3" s="1"/>
  <c r="BJ57" i="3"/>
  <c r="EH57" i="3" s="1"/>
  <c r="BJ53" i="3"/>
  <c r="BJ45" i="3"/>
  <c r="EH45" i="3" s="1"/>
  <c r="BJ41" i="3"/>
  <c r="EH41" i="3" s="1"/>
  <c r="BJ37" i="3"/>
  <c r="EH37" i="3" s="1"/>
  <c r="BJ33" i="3"/>
  <c r="BJ29" i="3"/>
  <c r="EH29" i="3" s="1"/>
  <c r="BJ25" i="3"/>
  <c r="EH25" i="3" s="1"/>
  <c r="BJ21" i="3"/>
  <c r="EH21" i="3" s="1"/>
  <c r="BJ17" i="3"/>
  <c r="BJ13" i="3"/>
  <c r="EH13" i="3" s="1"/>
  <c r="BJ80" i="3"/>
  <c r="EH80" i="3" s="1"/>
  <c r="BJ72" i="3"/>
  <c r="BJ68" i="3"/>
  <c r="BJ64" i="3"/>
  <c r="EH64" i="3" s="1"/>
  <c r="BJ60" i="3"/>
  <c r="EH60" i="3" s="1"/>
  <c r="BJ56" i="3"/>
  <c r="EH56" i="3" s="1"/>
  <c r="BJ52" i="3"/>
  <c r="EH52" i="3" s="1"/>
  <c r="BJ48" i="3"/>
  <c r="EH48" i="3" s="1"/>
  <c r="BJ44" i="3"/>
  <c r="EH44" i="3" s="1"/>
  <c r="BJ40" i="3"/>
  <c r="EH40" i="3" s="1"/>
  <c r="BJ36" i="3"/>
  <c r="EH36" i="3" s="1"/>
  <c r="BJ32" i="3"/>
  <c r="EH32" i="3" s="1"/>
  <c r="BJ28" i="3"/>
  <c r="EH28" i="3" s="1"/>
  <c r="BJ24" i="3"/>
  <c r="EH24" i="3" s="1"/>
  <c r="BJ16" i="3"/>
  <c r="BJ12" i="3"/>
  <c r="EH12" i="3" s="1"/>
  <c r="BJ83" i="3"/>
  <c r="EH83" i="3" s="1"/>
  <c r="BJ79" i="3"/>
  <c r="BJ75" i="3"/>
  <c r="EH75" i="3" s="1"/>
  <c r="BJ71" i="3"/>
  <c r="BJ67" i="3"/>
  <c r="BJ63" i="3"/>
  <c r="EH63" i="3" s="1"/>
  <c r="BJ59" i="3"/>
  <c r="EH59" i="3" s="1"/>
  <c r="BJ55" i="3"/>
  <c r="BJ47" i="3"/>
  <c r="BJ43" i="3"/>
  <c r="EH43" i="3" s="1"/>
  <c r="BJ39" i="3"/>
  <c r="EH39" i="3" s="1"/>
  <c r="BJ35" i="3"/>
  <c r="BJ31" i="3"/>
  <c r="EH31" i="3" s="1"/>
  <c r="BJ27" i="3"/>
  <c r="EH27" i="3" s="1"/>
  <c r="BJ23" i="3"/>
  <c r="EH23" i="3" s="1"/>
  <c r="BJ15" i="3"/>
  <c r="EH15" i="3" s="1"/>
  <c r="BS65" i="3"/>
  <c r="FG24" i="3"/>
  <c r="FY24" i="3"/>
  <c r="BS80" i="3"/>
  <c r="EP80" i="3" s="1"/>
  <c r="BS79" i="3"/>
  <c r="FY33" i="3"/>
  <c r="BS35" i="3"/>
  <c r="EP35" i="3" s="1"/>
  <c r="BS71" i="3"/>
  <c r="BS40" i="3"/>
  <c r="BS72" i="3"/>
  <c r="BS52" i="3"/>
  <c r="BS70" i="3"/>
  <c r="BS60" i="3"/>
  <c r="BS61" i="3"/>
  <c r="BS41" i="3"/>
  <c r="GR41" i="3" s="1"/>
  <c r="FG41" i="3"/>
  <c r="FY40" i="3"/>
  <c r="GQ46" i="3"/>
  <c r="DZ19" i="3"/>
  <c r="DU24" i="3"/>
  <c r="DV23" i="3"/>
  <c r="DS26" i="3"/>
  <c r="DT25" i="3"/>
  <c r="DX21" i="3"/>
  <c r="DY20" i="3"/>
  <c r="DW22" i="3"/>
  <c r="A28" i="3"/>
  <c r="HL28" i="3" s="1"/>
  <c r="IG28" i="3" s="1"/>
  <c r="HF27" i="3"/>
  <c r="HN27" i="3"/>
  <c r="IB26" i="3"/>
  <c r="FY91" i="3" l="1"/>
  <c r="GQ91" i="3"/>
  <c r="GQ88" i="3"/>
  <c r="FY88" i="3"/>
  <c r="FG42" i="3"/>
  <c r="FY42" i="3"/>
  <c r="V6" i="2"/>
  <c r="V5" i="2" s="1"/>
  <c r="U5" i="2"/>
  <c r="GH93" i="3"/>
  <c r="GH129" i="3"/>
  <c r="GH130" i="3"/>
  <c r="GH133" i="3"/>
  <c r="GH128" i="3"/>
  <c r="GH134" i="3"/>
  <c r="EJ134" i="3"/>
  <c r="EJ130" i="3"/>
  <c r="EJ131" i="3"/>
  <c r="EJ129" i="3"/>
  <c r="EJ132" i="3"/>
  <c r="EJ133" i="3"/>
  <c r="FR93" i="3"/>
  <c r="FR129" i="3"/>
  <c r="FR130" i="3"/>
  <c r="FR133" i="3"/>
  <c r="FR128" i="3"/>
  <c r="FR131" i="3"/>
  <c r="FR135" i="3"/>
  <c r="FR134" i="3"/>
  <c r="BK128" i="3"/>
  <c r="EI128" i="3" s="1"/>
  <c r="BK131" i="3"/>
  <c r="BK134" i="3"/>
  <c r="BK130" i="3"/>
  <c r="BK129" i="3"/>
  <c r="BK135" i="3"/>
  <c r="EI135" i="3" s="1"/>
  <c r="BK132" i="3"/>
  <c r="GY93" i="3"/>
  <c r="GY132" i="3"/>
  <c r="GY131" i="3"/>
  <c r="GY130" i="3"/>
  <c r="GY133" i="3"/>
  <c r="GY135" i="3"/>
  <c r="EZ93" i="3"/>
  <c r="EZ134" i="3"/>
  <c r="EZ131" i="3"/>
  <c r="EZ129" i="3"/>
  <c r="EZ130" i="3"/>
  <c r="EZ128" i="3"/>
  <c r="EZ135" i="3"/>
  <c r="EZ133" i="3"/>
  <c r="EZ132" i="3"/>
  <c r="BS128" i="3"/>
  <c r="GR128" i="3" s="1"/>
  <c r="BS129" i="3"/>
  <c r="GR129" i="3" s="1"/>
  <c r="BS132" i="3"/>
  <c r="FZ132" i="3" s="1"/>
  <c r="BS134" i="3"/>
  <c r="GR134" i="3" s="1"/>
  <c r="BS130" i="3"/>
  <c r="BS131" i="3"/>
  <c r="FZ131" i="3" s="1"/>
  <c r="BS135" i="3"/>
  <c r="FZ135" i="3" s="1"/>
  <c r="HX134" i="3"/>
  <c r="IS134" i="3" s="1"/>
  <c r="HX132" i="3"/>
  <c r="IS132" i="3" s="1"/>
  <c r="HX128" i="3"/>
  <c r="IS128" i="3" s="1"/>
  <c r="HX129" i="3"/>
  <c r="IS129" i="3" s="1"/>
  <c r="HX135" i="3"/>
  <c r="IS135" i="3" s="1"/>
  <c r="HX130" i="3"/>
  <c r="IS130" i="3" s="1"/>
  <c r="HX131" i="3"/>
  <c r="IS131" i="3" s="1"/>
  <c r="FR132" i="3"/>
  <c r="BK93" i="3"/>
  <c r="EI93" i="3" s="1"/>
  <c r="BK111" i="3"/>
  <c r="BS93" i="3"/>
  <c r="BS111" i="3"/>
  <c r="GQ58" i="3"/>
  <c r="HX93" i="3"/>
  <c r="IS93" i="3" s="1"/>
  <c r="HX111" i="3"/>
  <c r="IS111" i="3" s="1"/>
  <c r="EH93" i="3"/>
  <c r="BK86" i="3"/>
  <c r="BK118" i="3"/>
  <c r="BK119" i="3"/>
  <c r="EI119" i="3" s="1"/>
  <c r="GH86" i="3"/>
  <c r="GH118" i="3"/>
  <c r="EJ118" i="3"/>
  <c r="EJ86" i="3"/>
  <c r="GQ119" i="3"/>
  <c r="FY119" i="3"/>
  <c r="GY86" i="3"/>
  <c r="GY119" i="3"/>
  <c r="HX126" i="3"/>
  <c r="IS126" i="3" s="1"/>
  <c r="HX124" i="3"/>
  <c r="IS124" i="3" s="1"/>
  <c r="HX123" i="3"/>
  <c r="IS123" i="3" s="1"/>
  <c r="HX125" i="3"/>
  <c r="IS125" i="3" s="1"/>
  <c r="HX119" i="3"/>
  <c r="IS119" i="3" s="1"/>
  <c r="HX118" i="3"/>
  <c r="IS118" i="3" s="1"/>
  <c r="FR86" i="3"/>
  <c r="FR119" i="3"/>
  <c r="FR118" i="3"/>
  <c r="EZ118" i="3"/>
  <c r="EZ119" i="3"/>
  <c r="BS66" i="3"/>
  <c r="BS86" i="3"/>
  <c r="EP86" i="3" s="1"/>
  <c r="BS118" i="3"/>
  <c r="GR118" i="3" s="1"/>
  <c r="BS119" i="3"/>
  <c r="IR73" i="3"/>
  <c r="GY187" i="3"/>
  <c r="GY155" i="3"/>
  <c r="GY123" i="3"/>
  <c r="GY139" i="3"/>
  <c r="GY181" i="3"/>
  <c r="GY127" i="3"/>
  <c r="GY144" i="3"/>
  <c r="GY142" i="3"/>
  <c r="GY137" i="3"/>
  <c r="GY140" i="3"/>
  <c r="GY124" i="3"/>
  <c r="GY125" i="3"/>
  <c r="GY158" i="3"/>
  <c r="GY204" i="3"/>
  <c r="GY150" i="3"/>
  <c r="GY122" i="3"/>
  <c r="GY161" i="3"/>
  <c r="GY192" i="3"/>
  <c r="GY165" i="3"/>
  <c r="GY136" i="3"/>
  <c r="GY159" i="3"/>
  <c r="GY145" i="3"/>
  <c r="GY157" i="3"/>
  <c r="GY126" i="3"/>
  <c r="GY146" i="3"/>
  <c r="GY153" i="3"/>
  <c r="GY148" i="3"/>
  <c r="GY143" i="3"/>
  <c r="GY156" i="3"/>
  <c r="GY209" i="3"/>
  <c r="GY147" i="3"/>
  <c r="GY149" i="3"/>
  <c r="GY121" i="3"/>
  <c r="GY138" i="3"/>
  <c r="GY141" i="3"/>
  <c r="GY154" i="3"/>
  <c r="GY164" i="3"/>
  <c r="GY200" i="3"/>
  <c r="GY167" i="3"/>
  <c r="GY169" i="3"/>
  <c r="GY172" i="3"/>
  <c r="GY173" i="3"/>
  <c r="GY176" i="3"/>
  <c r="GY185" i="3"/>
  <c r="GY163" i="3"/>
  <c r="GY195" i="3"/>
  <c r="GY189" i="3"/>
  <c r="GY171" i="3"/>
  <c r="GY162" i="3"/>
  <c r="GY180" i="3"/>
  <c r="GY190" i="3"/>
  <c r="GY166" i="3"/>
  <c r="GY170" i="3"/>
  <c r="GY175" i="3"/>
  <c r="GY179" i="3"/>
  <c r="GY174" i="3"/>
  <c r="GY151" i="3"/>
  <c r="GY182" i="3"/>
  <c r="GY177" i="3"/>
  <c r="GY183" i="3"/>
  <c r="GY216" i="3"/>
  <c r="GY160" i="3"/>
  <c r="GY219" i="3"/>
  <c r="GY210" i="3"/>
  <c r="GY168" i="3"/>
  <c r="GY213" i="3"/>
  <c r="GY214" i="3"/>
  <c r="GY218" i="3"/>
  <c r="GY184" i="3"/>
  <c r="GY203" i="3"/>
  <c r="GY152" i="3"/>
  <c r="GY188" i="3"/>
  <c r="GY198" i="3"/>
  <c r="GY197" i="3"/>
  <c r="GY227" i="3"/>
  <c r="GY186" i="3"/>
  <c r="GY196" i="3"/>
  <c r="GY217" i="3"/>
  <c r="GY222" i="3"/>
  <c r="GY224" i="3"/>
  <c r="GY230" i="3"/>
  <c r="GY191" i="3"/>
  <c r="GY207" i="3"/>
  <c r="GY226" i="3"/>
  <c r="GY193" i="3"/>
  <c r="GY229" i="3"/>
  <c r="GY223" i="3"/>
  <c r="GY211" i="3"/>
  <c r="GY212" i="3"/>
  <c r="GY228" i="3"/>
  <c r="GY199" i="3"/>
  <c r="GY208" i="3"/>
  <c r="GY220" i="3"/>
  <c r="GY221" i="3"/>
  <c r="GY231" i="3"/>
  <c r="GY202" i="3"/>
  <c r="GY201" i="3"/>
  <c r="GY178" i="3"/>
  <c r="GY194" i="3"/>
  <c r="GY215" i="3"/>
  <c r="GY225" i="3"/>
  <c r="GY205" i="3"/>
  <c r="GY206" i="3"/>
  <c r="EJ198" i="3"/>
  <c r="EJ193" i="3"/>
  <c r="EJ162" i="3"/>
  <c r="EJ136" i="3"/>
  <c r="EJ137" i="3"/>
  <c r="EJ224" i="3"/>
  <c r="EJ165" i="3"/>
  <c r="EJ143" i="3"/>
  <c r="EJ158" i="3"/>
  <c r="EJ122" i="3"/>
  <c r="EJ140" i="3"/>
  <c r="EJ127" i="3"/>
  <c r="EJ201" i="3"/>
  <c r="EJ123" i="3"/>
  <c r="EJ124" i="3"/>
  <c r="EJ141" i="3"/>
  <c r="EJ227" i="3"/>
  <c r="EJ230" i="3"/>
  <c r="EJ144" i="3"/>
  <c r="EJ148" i="3"/>
  <c r="EJ149" i="3"/>
  <c r="EJ157" i="3"/>
  <c r="EJ156" i="3"/>
  <c r="EJ167" i="3"/>
  <c r="EJ126" i="3"/>
  <c r="EJ154" i="3"/>
  <c r="EJ121" i="3"/>
  <c r="EJ138" i="3"/>
  <c r="EJ155" i="3"/>
  <c r="EJ125" i="3"/>
  <c r="EJ150" i="3"/>
  <c r="EJ175" i="3"/>
  <c r="EJ142" i="3"/>
  <c r="EJ210" i="3"/>
  <c r="EJ147" i="3"/>
  <c r="EJ164" i="3"/>
  <c r="EJ163" i="3"/>
  <c r="EJ174" i="3"/>
  <c r="EJ176" i="3"/>
  <c r="EJ190" i="3"/>
  <c r="EJ159" i="3"/>
  <c r="EJ161" i="3"/>
  <c r="EJ173" i="3"/>
  <c r="EJ185" i="3"/>
  <c r="EJ192" i="3"/>
  <c r="EJ160" i="3"/>
  <c r="EJ166" i="3"/>
  <c r="EJ182" i="3"/>
  <c r="EJ221" i="3"/>
  <c r="EJ169" i="3"/>
  <c r="EJ180" i="3"/>
  <c r="EJ202" i="3"/>
  <c r="EJ146" i="3"/>
  <c r="EJ153" i="3"/>
  <c r="EJ168" i="3"/>
  <c r="EJ152" i="3"/>
  <c r="EJ195" i="3"/>
  <c r="EJ177" i="3"/>
  <c r="EJ226" i="3"/>
  <c r="EJ209" i="3"/>
  <c r="EJ217" i="3"/>
  <c r="EJ171" i="3"/>
  <c r="EJ178" i="3"/>
  <c r="EJ206" i="3"/>
  <c r="EJ183" i="3"/>
  <c r="EJ208" i="3"/>
  <c r="EJ218" i="3"/>
  <c r="EJ170" i="3"/>
  <c r="EJ184" i="3"/>
  <c r="EJ179" i="3"/>
  <c r="EJ188" i="3"/>
  <c r="EJ216" i="3"/>
  <c r="EJ186" i="3"/>
  <c r="EJ139" i="3"/>
  <c r="EJ145" i="3"/>
  <c r="EJ194" i="3"/>
  <c r="EJ197" i="3"/>
  <c r="EJ228" i="3"/>
  <c r="EJ199" i="3"/>
  <c r="EJ181" i="3"/>
  <c r="EJ191" i="3"/>
  <c r="EJ220" i="3"/>
  <c r="EJ196" i="3"/>
  <c r="EJ214" i="3"/>
  <c r="EJ187" i="3"/>
  <c r="EJ204" i="3"/>
  <c r="EJ212" i="3"/>
  <c r="EJ205" i="3"/>
  <c r="EJ222" i="3"/>
  <c r="EJ223" i="3"/>
  <c r="EJ172" i="3"/>
  <c r="EJ229" i="3"/>
  <c r="EJ203" i="3"/>
  <c r="EJ213" i="3"/>
  <c r="EJ151" i="3"/>
  <c r="EJ189" i="3"/>
  <c r="EJ231" i="3"/>
  <c r="EJ215" i="3"/>
  <c r="EJ200" i="3"/>
  <c r="EJ207" i="3"/>
  <c r="EJ219" i="3"/>
  <c r="EJ225" i="3"/>
  <c r="EJ211" i="3"/>
  <c r="FR122" i="3"/>
  <c r="FR124" i="3"/>
  <c r="FR143" i="3"/>
  <c r="FR137" i="3"/>
  <c r="FR140" i="3"/>
  <c r="FR125" i="3"/>
  <c r="FR218" i="3"/>
  <c r="FR212" i="3"/>
  <c r="FR141" i="3"/>
  <c r="FR121" i="3"/>
  <c r="FR219" i="3"/>
  <c r="FR194" i="3"/>
  <c r="FR145" i="3"/>
  <c r="FR151" i="3"/>
  <c r="FR148" i="3"/>
  <c r="FR172" i="3"/>
  <c r="FR158" i="3"/>
  <c r="FR165" i="3"/>
  <c r="FR123" i="3"/>
  <c r="FR138" i="3"/>
  <c r="FR160" i="3"/>
  <c r="FR144" i="3"/>
  <c r="FR167" i="3"/>
  <c r="FR155" i="3"/>
  <c r="FR163" i="3"/>
  <c r="FR227" i="3"/>
  <c r="FR152" i="3"/>
  <c r="FR139" i="3"/>
  <c r="FR154" i="3"/>
  <c r="FR159" i="3"/>
  <c r="FR147" i="3"/>
  <c r="FR127" i="3"/>
  <c r="FR150" i="3"/>
  <c r="FR175" i="3"/>
  <c r="FR191" i="3"/>
  <c r="FR166" i="3"/>
  <c r="FR193" i="3"/>
  <c r="FR176" i="3"/>
  <c r="FR180" i="3"/>
  <c r="FR190" i="3"/>
  <c r="FR136" i="3"/>
  <c r="FR173" i="3"/>
  <c r="FR177" i="3"/>
  <c r="FR178" i="3"/>
  <c r="FR142" i="3"/>
  <c r="FR146" i="3"/>
  <c r="FR168" i="3"/>
  <c r="FR162" i="3"/>
  <c r="FR179" i="3"/>
  <c r="FR186" i="3"/>
  <c r="FR169" i="3"/>
  <c r="FR181" i="3"/>
  <c r="FR161" i="3"/>
  <c r="FR164" i="3"/>
  <c r="FR182" i="3"/>
  <c r="FR171" i="3"/>
  <c r="FR183" i="3"/>
  <c r="FR156" i="3"/>
  <c r="FR153" i="3"/>
  <c r="FR204" i="3"/>
  <c r="FR201" i="3"/>
  <c r="FR210" i="3"/>
  <c r="FR157" i="3"/>
  <c r="FR174" i="3"/>
  <c r="FR199" i="3"/>
  <c r="FR211" i="3"/>
  <c r="FR149" i="3"/>
  <c r="FR198" i="3"/>
  <c r="FR217" i="3"/>
  <c r="FR200" i="3"/>
  <c r="FR188" i="3"/>
  <c r="FR185" i="3"/>
  <c r="FR189" i="3"/>
  <c r="FR205" i="3"/>
  <c r="FR228" i="3"/>
  <c r="FR209" i="3"/>
  <c r="FR229" i="3"/>
  <c r="FR126" i="3"/>
  <c r="FR170" i="3"/>
  <c r="FR184" i="3"/>
  <c r="FR202" i="3"/>
  <c r="FR223" i="3"/>
  <c r="FR206" i="3"/>
  <c r="FR213" i="3"/>
  <c r="FR192" i="3"/>
  <c r="FR203" i="3"/>
  <c r="FR197" i="3"/>
  <c r="FR208" i="3"/>
  <c r="FR222" i="3"/>
  <c r="FR187" i="3"/>
  <c r="FR230" i="3"/>
  <c r="FR220" i="3"/>
  <c r="FR224" i="3"/>
  <c r="FR215" i="3"/>
  <c r="FR214" i="3"/>
  <c r="FR225" i="3"/>
  <c r="FR226" i="3"/>
  <c r="FR216" i="3"/>
  <c r="FR195" i="3"/>
  <c r="FR196" i="3"/>
  <c r="FR231" i="3"/>
  <c r="FR207" i="3"/>
  <c r="FR221" i="3"/>
  <c r="GH172" i="3"/>
  <c r="GH127" i="3"/>
  <c r="GH122" i="3"/>
  <c r="GH153" i="3"/>
  <c r="GH147" i="3"/>
  <c r="GH212" i="3"/>
  <c r="GH222" i="3"/>
  <c r="GH126" i="3"/>
  <c r="GH155" i="3"/>
  <c r="GH145" i="3"/>
  <c r="GH123" i="3"/>
  <c r="GH124" i="3"/>
  <c r="GH137" i="3"/>
  <c r="GH125" i="3"/>
  <c r="GH209" i="3"/>
  <c r="GH186" i="3"/>
  <c r="GH165" i="3"/>
  <c r="GH140" i="3"/>
  <c r="GH138" i="3"/>
  <c r="GH219" i="3"/>
  <c r="GH189" i="3"/>
  <c r="GH156" i="3"/>
  <c r="GH142" i="3"/>
  <c r="GH157" i="3"/>
  <c r="GH174" i="3"/>
  <c r="GH175" i="3"/>
  <c r="GH190" i="3"/>
  <c r="GH136" i="3"/>
  <c r="GH141" i="3"/>
  <c r="GH158" i="3"/>
  <c r="GH151" i="3"/>
  <c r="GH154" i="3"/>
  <c r="GH161" i="3"/>
  <c r="GH148" i="3"/>
  <c r="GH143" i="3"/>
  <c r="GH146" i="3"/>
  <c r="GH162" i="3"/>
  <c r="GH139" i="3"/>
  <c r="GH194" i="3"/>
  <c r="GH144" i="3"/>
  <c r="GH169" i="3"/>
  <c r="GH160" i="3"/>
  <c r="GH191" i="3"/>
  <c r="GH163" i="3"/>
  <c r="GH164" i="3"/>
  <c r="GH171" i="3"/>
  <c r="GH179" i="3"/>
  <c r="GH149" i="3"/>
  <c r="GH170" i="3"/>
  <c r="GH198" i="3"/>
  <c r="GH152" i="3"/>
  <c r="GH177" i="3"/>
  <c r="GH167" i="3"/>
  <c r="GH196" i="3"/>
  <c r="GH195" i="3"/>
  <c r="GH228" i="3"/>
  <c r="GH210" i="3"/>
  <c r="GH121" i="3"/>
  <c r="GH180" i="3"/>
  <c r="GH197" i="3"/>
  <c r="GH178" i="3"/>
  <c r="GH203" i="3"/>
  <c r="GH223" i="3"/>
  <c r="GH199" i="3"/>
  <c r="GH202" i="3"/>
  <c r="GH181" i="3"/>
  <c r="GH216" i="3"/>
  <c r="GH230" i="3"/>
  <c r="GH226" i="3"/>
  <c r="GH166" i="3"/>
  <c r="GH211" i="3"/>
  <c r="GH184" i="3"/>
  <c r="GH193" i="3"/>
  <c r="GH206" i="3"/>
  <c r="GH207" i="3"/>
  <c r="GH229" i="3"/>
  <c r="GH214" i="3"/>
  <c r="GH176" i="3"/>
  <c r="GH185" i="3"/>
  <c r="GH187" i="3"/>
  <c r="GH201" i="3"/>
  <c r="GH173" i="3"/>
  <c r="GH182" i="3"/>
  <c r="GH188" i="3"/>
  <c r="GH205" i="3"/>
  <c r="GH227" i="3"/>
  <c r="GH231" i="3"/>
  <c r="GH218" i="3"/>
  <c r="GH208" i="3"/>
  <c r="GH192" i="3"/>
  <c r="GH150" i="3"/>
  <c r="GH168" i="3"/>
  <c r="GH200" i="3"/>
  <c r="GH215" i="3"/>
  <c r="GH225" i="3"/>
  <c r="GH224" i="3"/>
  <c r="GH204" i="3"/>
  <c r="GH221" i="3"/>
  <c r="GH217" i="3"/>
  <c r="GH183" i="3"/>
  <c r="GH159" i="3"/>
  <c r="GH220" i="3"/>
  <c r="GH213" i="3"/>
  <c r="EZ198" i="3"/>
  <c r="EZ139" i="3"/>
  <c r="EZ123" i="3"/>
  <c r="EZ145" i="3"/>
  <c r="EZ230" i="3"/>
  <c r="EZ124" i="3"/>
  <c r="EZ201" i="3"/>
  <c r="EZ158" i="3"/>
  <c r="EZ162" i="3"/>
  <c r="EZ144" i="3"/>
  <c r="EZ150" i="3"/>
  <c r="EZ146" i="3"/>
  <c r="EZ221" i="3"/>
  <c r="EZ125" i="3"/>
  <c r="EZ121" i="3"/>
  <c r="EZ127" i="3"/>
  <c r="EZ227" i="3"/>
  <c r="EZ138" i="3"/>
  <c r="EZ136" i="3"/>
  <c r="EZ153" i="3"/>
  <c r="EZ126" i="3"/>
  <c r="EZ173" i="3"/>
  <c r="EZ154" i="3"/>
  <c r="EZ152" i="3"/>
  <c r="EZ147" i="3"/>
  <c r="EZ157" i="3"/>
  <c r="EZ163" i="3"/>
  <c r="EZ148" i="3"/>
  <c r="EZ141" i="3"/>
  <c r="EZ151" i="3"/>
  <c r="EZ167" i="3"/>
  <c r="EZ122" i="3"/>
  <c r="EZ164" i="3"/>
  <c r="EZ193" i="3"/>
  <c r="EZ140" i="3"/>
  <c r="EZ156" i="3"/>
  <c r="EZ137" i="3"/>
  <c r="EZ143" i="3"/>
  <c r="EZ155" i="3"/>
  <c r="EZ169" i="3"/>
  <c r="EZ142" i="3"/>
  <c r="EZ159" i="3"/>
  <c r="EZ170" i="3"/>
  <c r="EZ174" i="3"/>
  <c r="EZ191" i="3"/>
  <c r="EZ186" i="3"/>
  <c r="EZ177" i="3"/>
  <c r="EZ175" i="3"/>
  <c r="EZ172" i="3"/>
  <c r="EZ149" i="3"/>
  <c r="EZ168" i="3"/>
  <c r="EZ187" i="3"/>
  <c r="EZ190" i="3"/>
  <c r="EZ194" i="3"/>
  <c r="EZ184" i="3"/>
  <c r="EZ171" i="3"/>
  <c r="EZ188" i="3"/>
  <c r="EZ166" i="3"/>
  <c r="EZ179" i="3"/>
  <c r="EZ212" i="3"/>
  <c r="EZ182" i="3"/>
  <c r="EZ192" i="3"/>
  <c r="EZ178" i="3"/>
  <c r="EZ197" i="3"/>
  <c r="EZ203" i="3"/>
  <c r="EZ181" i="3"/>
  <c r="EZ185" i="3"/>
  <c r="EZ196" i="3"/>
  <c r="EZ226" i="3"/>
  <c r="EZ176" i="3"/>
  <c r="EZ183" i="3"/>
  <c r="EZ211" i="3"/>
  <c r="EZ224" i="3"/>
  <c r="EZ206" i="3"/>
  <c r="EZ189" i="3"/>
  <c r="EZ200" i="3"/>
  <c r="EZ208" i="3"/>
  <c r="EZ161" i="3"/>
  <c r="EZ160" i="3"/>
  <c r="EZ202" i="3"/>
  <c r="EZ213" i="3"/>
  <c r="EZ225" i="3"/>
  <c r="EZ222" i="3"/>
  <c r="EZ205" i="3"/>
  <c r="EZ218" i="3"/>
  <c r="EZ229" i="3"/>
  <c r="EZ180" i="3"/>
  <c r="EZ231" i="3"/>
  <c r="EZ207" i="3"/>
  <c r="EZ215" i="3"/>
  <c r="EZ220" i="3"/>
  <c r="EZ219" i="3"/>
  <c r="EZ209" i="3"/>
  <c r="EZ214" i="3"/>
  <c r="EZ217" i="3"/>
  <c r="EZ223" i="3"/>
  <c r="EZ228" i="3"/>
  <c r="EZ210" i="3"/>
  <c r="EZ195" i="3"/>
  <c r="EZ216" i="3"/>
  <c r="EZ204" i="3"/>
  <c r="EZ165" i="3"/>
  <c r="EZ199" i="3"/>
  <c r="HI28" i="3"/>
  <c r="ID28" i="3" s="1"/>
  <c r="II27" i="3"/>
  <c r="IR113" i="3"/>
  <c r="HY11" i="3"/>
  <c r="HY34" i="3" s="1"/>
  <c r="IT34" i="3" s="1"/>
  <c r="HX88" i="3"/>
  <c r="IS88" i="3" s="1"/>
  <c r="HX90" i="3"/>
  <c r="IS90" i="3" s="1"/>
  <c r="HX92" i="3"/>
  <c r="IS92" i="3" s="1"/>
  <c r="HX85" i="3"/>
  <c r="IS85" i="3" s="1"/>
  <c r="HX91" i="3"/>
  <c r="IS91" i="3" s="1"/>
  <c r="HX116" i="3"/>
  <c r="IS116" i="3" s="1"/>
  <c r="HX115" i="3"/>
  <c r="IS115" i="3" s="1"/>
  <c r="HX112" i="3"/>
  <c r="IS112" i="3" s="1"/>
  <c r="HX114" i="3"/>
  <c r="IS114" i="3" s="1"/>
  <c r="HX113" i="3"/>
  <c r="HX56" i="3"/>
  <c r="IS56" i="3" s="1"/>
  <c r="HX96" i="3"/>
  <c r="IS96" i="3" s="1"/>
  <c r="HX95" i="3"/>
  <c r="IS95" i="3" s="1"/>
  <c r="HX97" i="3"/>
  <c r="IS97" i="3" s="1"/>
  <c r="HX64" i="3"/>
  <c r="IS64" i="3" s="1"/>
  <c r="HX103" i="3"/>
  <c r="IS103" i="3" s="1"/>
  <c r="HX105" i="3"/>
  <c r="IS105" i="3" s="1"/>
  <c r="HX20" i="3"/>
  <c r="IS20" i="3" s="1"/>
  <c r="HX28" i="3"/>
  <c r="IS28" i="3" s="1"/>
  <c r="HX38" i="3"/>
  <c r="IS38" i="3" s="1"/>
  <c r="HX48" i="3"/>
  <c r="IS48" i="3" s="1"/>
  <c r="HX59" i="3"/>
  <c r="IS59" i="3" s="1"/>
  <c r="HX23" i="3"/>
  <c r="IS23" i="3" s="1"/>
  <c r="HX13" i="3"/>
  <c r="IS13" i="3" s="1"/>
  <c r="HX29" i="3"/>
  <c r="IS29" i="3" s="1"/>
  <c r="HX55" i="3"/>
  <c r="IS55" i="3" s="1"/>
  <c r="HX25" i="3"/>
  <c r="IS25" i="3" s="1"/>
  <c r="HX39" i="3"/>
  <c r="IS39" i="3" s="1"/>
  <c r="HX68" i="3"/>
  <c r="IS68" i="3" s="1"/>
  <c r="HX75" i="3"/>
  <c r="IS75" i="3" s="1"/>
  <c r="HX31" i="3"/>
  <c r="IS31" i="3" s="1"/>
  <c r="HX14" i="3"/>
  <c r="IS14" i="3" s="1"/>
  <c r="HX22" i="3"/>
  <c r="IS22" i="3" s="1"/>
  <c r="HX30" i="3"/>
  <c r="IS30" i="3" s="1"/>
  <c r="HX37" i="3"/>
  <c r="IS37" i="3" s="1"/>
  <c r="HX58" i="3"/>
  <c r="IS58" i="3" s="1"/>
  <c r="HX77" i="3"/>
  <c r="IS77" i="3" s="1"/>
  <c r="HX27" i="3"/>
  <c r="IS27" i="3" s="1"/>
  <c r="HX53" i="3"/>
  <c r="IS53" i="3" s="1"/>
  <c r="HX110" i="3"/>
  <c r="IS110" i="3" s="1"/>
  <c r="HX109" i="3"/>
  <c r="IS109" i="3" s="1"/>
  <c r="HX12" i="3"/>
  <c r="IS12" i="3" s="1"/>
  <c r="HX16" i="3"/>
  <c r="IS16" i="3" s="1"/>
  <c r="HX24" i="3"/>
  <c r="IS24" i="3" s="1"/>
  <c r="HX32" i="3"/>
  <c r="IS32" i="3" s="1"/>
  <c r="HX44" i="3"/>
  <c r="IS44" i="3" s="1"/>
  <c r="HX54" i="3"/>
  <c r="IS54" i="3" s="1"/>
  <c r="HX19" i="3"/>
  <c r="IS19" i="3" s="1"/>
  <c r="HX67" i="3"/>
  <c r="IS67" i="3" s="1"/>
  <c r="HX78" i="3"/>
  <c r="IS78" i="3" s="1"/>
  <c r="HX21" i="3"/>
  <c r="IS21" i="3" s="1"/>
  <c r="HX45" i="3"/>
  <c r="IS45" i="3" s="1"/>
  <c r="HX47" i="3"/>
  <c r="IS47" i="3" s="1"/>
  <c r="HX74" i="3"/>
  <c r="IS74" i="3" s="1"/>
  <c r="HX17" i="3"/>
  <c r="IS17" i="3" s="1"/>
  <c r="HX33" i="3"/>
  <c r="IS33" i="3" s="1"/>
  <c r="HX49" i="3"/>
  <c r="IS49" i="3" s="1"/>
  <c r="HX62" i="3"/>
  <c r="IS62" i="3" s="1"/>
  <c r="HX81" i="3"/>
  <c r="IS81" i="3" s="1"/>
  <c r="HX107" i="3"/>
  <c r="IS107" i="3" s="1"/>
  <c r="HX15" i="3"/>
  <c r="IS15" i="3" s="1"/>
  <c r="HX18" i="3"/>
  <c r="IS18" i="3" s="1"/>
  <c r="HX26" i="3"/>
  <c r="IS26" i="3" s="1"/>
  <c r="HX36" i="3"/>
  <c r="IS36" i="3" s="1"/>
  <c r="HX83" i="3"/>
  <c r="IS83" i="3" s="1"/>
  <c r="HX104" i="3"/>
  <c r="IS104" i="3" s="1"/>
  <c r="HX84" i="3"/>
  <c r="IS84" i="3" s="1"/>
  <c r="HX42" i="3"/>
  <c r="IS42" i="3" s="1"/>
  <c r="HX82" i="3"/>
  <c r="IS82" i="3" s="1"/>
  <c r="HX94" i="3"/>
  <c r="IS94" i="3" s="1"/>
  <c r="HX66" i="3"/>
  <c r="IS66" i="3" s="1"/>
  <c r="HX46" i="3"/>
  <c r="IS46" i="3" s="1"/>
  <c r="HX57" i="3"/>
  <c r="IS57" i="3" s="1"/>
  <c r="HX69" i="3"/>
  <c r="IS69" i="3" s="1"/>
  <c r="HX76" i="3"/>
  <c r="IS76" i="3" s="1"/>
  <c r="HX73" i="3"/>
  <c r="HX108" i="3"/>
  <c r="IS108" i="3" s="1"/>
  <c r="HX63" i="3"/>
  <c r="IS63" i="3" s="1"/>
  <c r="HX43" i="3"/>
  <c r="IS43" i="3" s="1"/>
  <c r="HX106" i="3"/>
  <c r="IS106" i="3" s="1"/>
  <c r="HX50" i="3"/>
  <c r="IS50" i="3" s="1"/>
  <c r="HX89" i="3"/>
  <c r="IS89" i="3" s="1"/>
  <c r="BS13" i="3"/>
  <c r="FZ13" i="3" s="1"/>
  <c r="BS91" i="3"/>
  <c r="BS36" i="3"/>
  <c r="BS25" i="3"/>
  <c r="GR25" i="3" s="1"/>
  <c r="BS67" i="3"/>
  <c r="BT8" i="3"/>
  <c r="BT34" i="3" s="1"/>
  <c r="GA34" i="3" s="1"/>
  <c r="BS54" i="3"/>
  <c r="FZ54" i="3" s="1"/>
  <c r="BS24" i="3"/>
  <c r="BS47" i="3"/>
  <c r="FZ47" i="3" s="1"/>
  <c r="BS75" i="3"/>
  <c r="BS110" i="3"/>
  <c r="BS53" i="3"/>
  <c r="FZ53" i="3" s="1"/>
  <c r="BS38" i="3"/>
  <c r="BS82" i="3"/>
  <c r="GR82" i="3" s="1"/>
  <c r="BS42" i="3"/>
  <c r="BS106" i="3"/>
  <c r="BS58" i="3"/>
  <c r="FZ58" i="3" s="1"/>
  <c r="BS55" i="3"/>
  <c r="FZ55" i="3" s="1"/>
  <c r="BS81" i="3"/>
  <c r="BS18" i="3"/>
  <c r="EP18" i="3" s="1"/>
  <c r="BS31" i="3"/>
  <c r="BS32" i="3"/>
  <c r="FH32" i="3" s="1"/>
  <c r="BS56" i="3"/>
  <c r="FZ56" i="3" s="1"/>
  <c r="BS74" i="3"/>
  <c r="BS85" i="3"/>
  <c r="GR85" i="3" s="1"/>
  <c r="BS78" i="3"/>
  <c r="EP78" i="3" s="1"/>
  <c r="BS88" i="3"/>
  <c r="BS73" i="3"/>
  <c r="BS64" i="3"/>
  <c r="FZ64" i="3" s="1"/>
  <c r="BS59" i="3"/>
  <c r="FH59" i="3" s="1"/>
  <c r="BS29" i="3"/>
  <c r="GR29" i="3" s="1"/>
  <c r="BS22" i="3"/>
  <c r="GR22" i="3" s="1"/>
  <c r="BS37" i="3"/>
  <c r="BS17" i="3"/>
  <c r="GR17" i="3" s="1"/>
  <c r="BS57" i="3"/>
  <c r="FH57" i="3" s="1"/>
  <c r="BS104" i="3"/>
  <c r="BS105" i="3"/>
  <c r="BS95" i="3"/>
  <c r="BS116" i="3"/>
  <c r="FZ116" i="3" s="1"/>
  <c r="BS96" i="3"/>
  <c r="BS114" i="3"/>
  <c r="BS112" i="3"/>
  <c r="GR112" i="3" s="1"/>
  <c r="BS113" i="3"/>
  <c r="GR113" i="3" s="1"/>
  <c r="BS115" i="3"/>
  <c r="FZ115" i="3" s="1"/>
  <c r="BK95" i="3"/>
  <c r="BK96" i="3"/>
  <c r="BK115" i="3"/>
  <c r="BK114" i="3"/>
  <c r="BK113" i="3"/>
  <c r="BK112" i="3"/>
  <c r="EI112" i="3" s="1"/>
  <c r="BK116" i="3"/>
  <c r="BS77" i="3"/>
  <c r="EP77" i="3" s="1"/>
  <c r="BS63" i="3"/>
  <c r="FZ63" i="3" s="1"/>
  <c r="BS30" i="3"/>
  <c r="FH30" i="3" s="1"/>
  <c r="BS15" i="3"/>
  <c r="EP15" i="3" s="1"/>
  <c r="BS90" i="3"/>
  <c r="FZ90" i="3" s="1"/>
  <c r="BS107" i="3"/>
  <c r="BS26" i="3"/>
  <c r="FZ26" i="3" s="1"/>
  <c r="BS50" i="3"/>
  <c r="BS21" i="3"/>
  <c r="FZ21" i="3" s="1"/>
  <c r="BS44" i="3"/>
  <c r="FH44" i="3" s="1"/>
  <c r="BS43" i="3"/>
  <c r="FH43" i="3" s="1"/>
  <c r="BS14" i="3"/>
  <c r="FZ14" i="3" s="1"/>
  <c r="BS76" i="3"/>
  <c r="BS103" i="3"/>
  <c r="BS49" i="3"/>
  <c r="BS62" i="3"/>
  <c r="FH62" i="3" s="1"/>
  <c r="BS23" i="3"/>
  <c r="FZ23" i="3" s="1"/>
  <c r="BS16" i="3"/>
  <c r="FZ16" i="3" s="1"/>
  <c r="BS45" i="3"/>
  <c r="FH45" i="3" s="1"/>
  <c r="BS48" i="3"/>
  <c r="GR48" i="3" s="1"/>
  <c r="BS69" i="3"/>
  <c r="FZ69" i="3" s="1"/>
  <c r="BS68" i="3"/>
  <c r="BS83" i="3"/>
  <c r="FZ83" i="3" s="1"/>
  <c r="BS19" i="3"/>
  <c r="FH19" i="3" s="1"/>
  <c r="BS108" i="3"/>
  <c r="BS94" i="3"/>
  <c r="BS33" i="3"/>
  <c r="FH33" i="3" s="1"/>
  <c r="BS46" i="3"/>
  <c r="BS39" i="3"/>
  <c r="FH39" i="3" s="1"/>
  <c r="BS27" i="3"/>
  <c r="FZ27" i="3" s="1"/>
  <c r="BS12" i="3"/>
  <c r="GR12" i="3" s="1"/>
  <c r="BS28" i="3"/>
  <c r="FH28" i="3" s="1"/>
  <c r="BS20" i="3"/>
  <c r="GR20" i="3" s="1"/>
  <c r="BS92" i="3"/>
  <c r="GR92" i="3" s="1"/>
  <c r="BS89" i="3"/>
  <c r="GR89" i="3" s="1"/>
  <c r="FH12" i="3"/>
  <c r="AE83" i="20"/>
  <c r="A84" i="20"/>
  <c r="AG84" i="20" s="1"/>
  <c r="BB84" i="20" s="1"/>
  <c r="AL83" i="20"/>
  <c r="FQ3" i="3"/>
  <c r="BK49" i="3"/>
  <c r="BK77" i="3"/>
  <c r="EI77" i="3" s="1"/>
  <c r="BK42" i="3"/>
  <c r="EI42" i="3" s="1"/>
  <c r="BK106" i="3"/>
  <c r="BK110" i="3"/>
  <c r="BK89" i="3"/>
  <c r="BK91" i="3"/>
  <c r="BK88" i="3"/>
  <c r="BK90" i="3"/>
  <c r="BK92" i="3"/>
  <c r="BK94" i="3"/>
  <c r="BK104" i="3"/>
  <c r="BK108" i="3"/>
  <c r="EI108" i="3" s="1"/>
  <c r="BK66" i="3"/>
  <c r="EI66" i="3" s="1"/>
  <c r="BK103" i="3"/>
  <c r="BK105" i="3"/>
  <c r="BK107" i="3"/>
  <c r="EI107" i="3" s="1"/>
  <c r="FZ25" i="3"/>
  <c r="FZ30" i="3"/>
  <c r="FZ22" i="3"/>
  <c r="FH15" i="3"/>
  <c r="GR54" i="3"/>
  <c r="EP43" i="3"/>
  <c r="EP19" i="3"/>
  <c r="GR18" i="3"/>
  <c r="EP72" i="3"/>
  <c r="FH31" i="3"/>
  <c r="FZ31" i="3"/>
  <c r="FZ28" i="3"/>
  <c r="FZ20" i="3"/>
  <c r="FH20" i="3"/>
  <c r="FH26" i="3"/>
  <c r="GR55" i="3"/>
  <c r="GR19" i="3"/>
  <c r="FZ19" i="3"/>
  <c r="FZ37" i="3"/>
  <c r="EP37" i="3"/>
  <c r="FH61" i="3"/>
  <c r="GR61" i="3"/>
  <c r="FZ52" i="3"/>
  <c r="EP52" i="3"/>
  <c r="FZ29" i="3"/>
  <c r="FH29" i="3"/>
  <c r="FH21" i="3"/>
  <c r="EP36" i="3"/>
  <c r="GR36" i="3"/>
  <c r="GR35" i="3"/>
  <c r="FZ35" i="3"/>
  <c r="GR60" i="3"/>
  <c r="FH60" i="3"/>
  <c r="FH58" i="3"/>
  <c r="GR59" i="3"/>
  <c r="FH38" i="3"/>
  <c r="FZ38" i="3"/>
  <c r="FZ57" i="3"/>
  <c r="BK20" i="3"/>
  <c r="EI20" i="3" s="1"/>
  <c r="BK76" i="3"/>
  <c r="EI76" i="3" s="1"/>
  <c r="BK19" i="3"/>
  <c r="EI19" i="3" s="1"/>
  <c r="BK18" i="3"/>
  <c r="EI18" i="3" s="1"/>
  <c r="BK78" i="3"/>
  <c r="EI78" i="3" s="1"/>
  <c r="FZ50" i="3"/>
  <c r="FH50" i="3"/>
  <c r="DX85" i="3"/>
  <c r="EG3" i="3"/>
  <c r="EZ84" i="3"/>
  <c r="BK84" i="3"/>
  <c r="EI84" i="3" s="1"/>
  <c r="BK85" i="3"/>
  <c r="BK51" i="3"/>
  <c r="BT84" i="3"/>
  <c r="FI84" i="3" s="1"/>
  <c r="BT51" i="3"/>
  <c r="FH23" i="3"/>
  <c r="GR23" i="3"/>
  <c r="EJ115" i="3"/>
  <c r="EJ106" i="3"/>
  <c r="EJ74" i="3"/>
  <c r="EJ101" i="3"/>
  <c r="EJ65" i="3"/>
  <c r="EJ88" i="3"/>
  <c r="EJ111" i="3"/>
  <c r="EJ79" i="3"/>
  <c r="EJ102" i="3"/>
  <c r="EJ70" i="3"/>
  <c r="EJ120" i="3"/>
  <c r="EJ17" i="3"/>
  <c r="EJ33" i="3"/>
  <c r="EJ46" i="3"/>
  <c r="EJ89" i="3"/>
  <c r="EJ116" i="3"/>
  <c r="EJ55" i="3"/>
  <c r="EJ35" i="3"/>
  <c r="EJ103" i="3"/>
  <c r="EJ71" i="3"/>
  <c r="EJ94" i="3"/>
  <c r="EJ54" i="3"/>
  <c r="EJ99" i="3"/>
  <c r="EJ67" i="3"/>
  <c r="EJ90" i="3"/>
  <c r="EJ117" i="3"/>
  <c r="EJ72" i="3"/>
  <c r="EJ53" i="3"/>
  <c r="EJ113" i="3"/>
  <c r="EJ104" i="3"/>
  <c r="EJ68" i="3"/>
  <c r="EJ49" i="3"/>
  <c r="EJ16" i="3"/>
  <c r="EJ91" i="3"/>
  <c r="EJ114" i="3"/>
  <c r="EJ82" i="3"/>
  <c r="EJ109" i="3"/>
  <c r="EJ100" i="3"/>
  <c r="EJ51" i="3"/>
  <c r="EJ87" i="3"/>
  <c r="EJ110" i="3"/>
  <c r="EJ105" i="3"/>
  <c r="EJ92" i="3"/>
  <c r="EJ47" i="3"/>
  <c r="EJ14" i="3"/>
  <c r="GZ9" i="3"/>
  <c r="GZ34" i="3" s="1"/>
  <c r="GY44" i="3"/>
  <c r="GY64" i="3"/>
  <c r="GY42" i="3"/>
  <c r="GY28" i="3"/>
  <c r="GY43" i="3"/>
  <c r="GY30" i="3"/>
  <c r="GY16" i="3"/>
  <c r="GY66" i="3"/>
  <c r="GY21" i="3"/>
  <c r="GY50" i="3"/>
  <c r="GY76" i="3"/>
  <c r="GY47" i="3"/>
  <c r="GY81" i="3"/>
  <c r="GY52" i="3"/>
  <c r="GY101" i="3"/>
  <c r="GY51" i="3"/>
  <c r="GY57" i="3"/>
  <c r="GY45" i="3"/>
  <c r="GY65" i="3"/>
  <c r="GY49" i="3"/>
  <c r="GY109" i="3"/>
  <c r="GY117" i="3"/>
  <c r="GY37" i="3"/>
  <c r="GY27" i="3"/>
  <c r="GY15" i="3"/>
  <c r="GY62" i="3"/>
  <c r="GY78" i="3"/>
  <c r="GY77" i="3"/>
  <c r="GY13" i="3"/>
  <c r="GY33" i="3"/>
  <c r="GY63" i="3"/>
  <c r="GY116" i="3"/>
  <c r="GY67" i="3"/>
  <c r="GY107" i="3"/>
  <c r="GY104" i="3"/>
  <c r="GY94" i="3"/>
  <c r="GY73" i="3"/>
  <c r="GY71" i="3"/>
  <c r="GY69" i="3"/>
  <c r="GY110" i="3"/>
  <c r="GY79" i="3"/>
  <c r="GY75" i="3"/>
  <c r="GY115" i="3"/>
  <c r="GY56" i="3"/>
  <c r="GY105" i="3"/>
  <c r="GY120" i="3"/>
  <c r="GY108" i="3"/>
  <c r="GY87" i="3"/>
  <c r="GY114" i="3"/>
  <c r="GY111" i="3"/>
  <c r="GY90" i="3"/>
  <c r="GY103" i="3"/>
  <c r="GY100" i="3"/>
  <c r="GY80" i="3"/>
  <c r="GY102" i="3"/>
  <c r="GY99" i="3"/>
  <c r="GY106" i="3"/>
  <c r="GY74" i="3"/>
  <c r="GY72" i="3"/>
  <c r="GY70" i="3"/>
  <c r="GY68" i="3"/>
  <c r="GY83" i="3"/>
  <c r="FR74" i="3"/>
  <c r="FR51" i="3"/>
  <c r="FR36" i="3"/>
  <c r="FR80" i="3"/>
  <c r="FR65" i="3"/>
  <c r="FR101" i="3"/>
  <c r="FR111" i="3"/>
  <c r="FR108" i="3"/>
  <c r="FS9" i="3"/>
  <c r="FR46" i="3"/>
  <c r="FR78" i="3"/>
  <c r="FR55" i="3"/>
  <c r="FR48" i="3"/>
  <c r="FR13" i="3"/>
  <c r="FR69" i="3"/>
  <c r="FR105" i="3"/>
  <c r="FR90" i="3"/>
  <c r="FR83" i="3"/>
  <c r="FR115" i="3"/>
  <c r="FR112" i="3"/>
  <c r="FR14" i="3"/>
  <c r="FR63" i="3"/>
  <c r="FR52" i="3"/>
  <c r="FR17" i="3"/>
  <c r="FR73" i="3"/>
  <c r="FR109" i="3"/>
  <c r="FR94" i="3"/>
  <c r="FR87" i="3"/>
  <c r="FR116" i="3"/>
  <c r="FR18" i="3"/>
  <c r="FR54" i="3"/>
  <c r="FR27" i="3"/>
  <c r="FR67" i="3"/>
  <c r="FR56" i="3"/>
  <c r="FR77" i="3"/>
  <c r="FR113" i="3"/>
  <c r="FR91" i="3"/>
  <c r="FR120" i="3"/>
  <c r="FR22" i="3"/>
  <c r="FR35" i="3"/>
  <c r="FR71" i="3"/>
  <c r="FR81" i="3"/>
  <c r="FR117" i="3"/>
  <c r="FR102" i="3"/>
  <c r="FR88" i="3"/>
  <c r="FR64" i="3"/>
  <c r="FR106" i="3"/>
  <c r="FR99" i="3"/>
  <c r="FR92" i="3"/>
  <c r="FR66" i="3"/>
  <c r="FR68" i="3"/>
  <c r="FR37" i="3"/>
  <c r="FR89" i="3"/>
  <c r="FR110" i="3"/>
  <c r="FR103" i="3"/>
  <c r="FR100" i="3"/>
  <c r="FR70" i="3"/>
  <c r="FR47" i="3"/>
  <c r="FR76" i="3"/>
  <c r="FR49" i="3"/>
  <c r="FR82" i="3"/>
  <c r="FR114" i="3"/>
  <c r="FR107" i="3"/>
  <c r="FR104" i="3"/>
  <c r="FR79" i="3"/>
  <c r="FR53" i="3"/>
  <c r="FR75" i="3"/>
  <c r="FR40" i="3"/>
  <c r="FR25" i="3"/>
  <c r="FR16" i="3"/>
  <c r="EZ75" i="3"/>
  <c r="EZ48" i="3"/>
  <c r="EZ53" i="3"/>
  <c r="EZ113" i="3"/>
  <c r="EZ90" i="3"/>
  <c r="EZ83" i="3"/>
  <c r="EZ115" i="3"/>
  <c r="EZ108" i="3"/>
  <c r="EZ79" i="3"/>
  <c r="EZ56" i="3"/>
  <c r="EZ57" i="3"/>
  <c r="EZ81" i="3"/>
  <c r="EZ117" i="3"/>
  <c r="EZ94" i="3"/>
  <c r="EZ87" i="3"/>
  <c r="EZ112" i="3"/>
  <c r="FA9" i="3"/>
  <c r="FA34" i="3" s="1"/>
  <c r="EZ23" i="3"/>
  <c r="EZ16" i="3"/>
  <c r="EZ60" i="3"/>
  <c r="EZ65" i="3"/>
  <c r="EZ91" i="3"/>
  <c r="EZ66" i="3"/>
  <c r="EZ116" i="3"/>
  <c r="EZ31" i="3"/>
  <c r="EZ20" i="3"/>
  <c r="EZ13" i="3"/>
  <c r="EZ69" i="3"/>
  <c r="EZ89" i="3"/>
  <c r="EZ76" i="3"/>
  <c r="EZ102" i="3"/>
  <c r="EZ120" i="3"/>
  <c r="EZ22" i="3"/>
  <c r="EZ39" i="3"/>
  <c r="EZ28" i="3"/>
  <c r="EZ25" i="3"/>
  <c r="EZ73" i="3"/>
  <c r="EZ12" i="3"/>
  <c r="EZ106" i="3"/>
  <c r="EZ99" i="3"/>
  <c r="EZ88" i="3"/>
  <c r="EZ38" i="3"/>
  <c r="EZ51" i="3"/>
  <c r="EZ32" i="3"/>
  <c r="EZ41" i="3"/>
  <c r="EZ101" i="3"/>
  <c r="EZ74" i="3"/>
  <c r="EZ110" i="3"/>
  <c r="EZ103" i="3"/>
  <c r="EZ92" i="3"/>
  <c r="EZ42" i="3"/>
  <c r="EZ59" i="3"/>
  <c r="EZ40" i="3"/>
  <c r="EZ45" i="3"/>
  <c r="EZ105" i="3"/>
  <c r="EZ82" i="3"/>
  <c r="EZ114" i="3"/>
  <c r="EZ107" i="3"/>
  <c r="EZ100" i="3"/>
  <c r="EZ46" i="3"/>
  <c r="EZ71" i="3"/>
  <c r="EZ44" i="3"/>
  <c r="EZ49" i="3"/>
  <c r="EZ62" i="3"/>
  <c r="EZ109" i="3"/>
  <c r="EZ111" i="3"/>
  <c r="EZ104" i="3"/>
  <c r="EZ27" i="3"/>
  <c r="EZ14" i="3"/>
  <c r="EZ70" i="3"/>
  <c r="EZ29" i="3"/>
  <c r="EZ58" i="3"/>
  <c r="EZ64" i="3"/>
  <c r="EZ55" i="3"/>
  <c r="EZ54" i="3"/>
  <c r="EZ30" i="3"/>
  <c r="EZ68" i="3"/>
  <c r="EZ67" i="3"/>
  <c r="EZ26" i="3"/>
  <c r="EZ50" i="3"/>
  <c r="EZ21" i="3"/>
  <c r="EZ33" i="3"/>
  <c r="EZ61" i="3"/>
  <c r="EZ47" i="3"/>
  <c r="EZ63" i="3"/>
  <c r="EZ24" i="3"/>
  <c r="GI9" i="3"/>
  <c r="GH43" i="3"/>
  <c r="GH80" i="3"/>
  <c r="GH92" i="3"/>
  <c r="GH81" i="3"/>
  <c r="GH117" i="3"/>
  <c r="GH94" i="3"/>
  <c r="GH87" i="3"/>
  <c r="GH15" i="3"/>
  <c r="GH51" i="3"/>
  <c r="GH36" i="3"/>
  <c r="GH73" i="3"/>
  <c r="GH100" i="3"/>
  <c r="GH59" i="3"/>
  <c r="GH44" i="3"/>
  <c r="GH104" i="3"/>
  <c r="GH89" i="3"/>
  <c r="GH77" i="3"/>
  <c r="GH102" i="3"/>
  <c r="GH67" i="3"/>
  <c r="GH60" i="3"/>
  <c r="GH18" i="3"/>
  <c r="GH66" i="3"/>
  <c r="GH108" i="3"/>
  <c r="GH12" i="3"/>
  <c r="GH106" i="3"/>
  <c r="GH99" i="3"/>
  <c r="GH71" i="3"/>
  <c r="GH41" i="3"/>
  <c r="GH70" i="3"/>
  <c r="GH112" i="3"/>
  <c r="GH101" i="3"/>
  <c r="GH75" i="3"/>
  <c r="GH110" i="3"/>
  <c r="GH103" i="3"/>
  <c r="GH68" i="3"/>
  <c r="GH45" i="3"/>
  <c r="GH78" i="3"/>
  <c r="GH105" i="3"/>
  <c r="GH82" i="3"/>
  <c r="GH114" i="3"/>
  <c r="GH107" i="3"/>
  <c r="GH72" i="3"/>
  <c r="GH49" i="3"/>
  <c r="GH120" i="3"/>
  <c r="GH109" i="3"/>
  <c r="GH111" i="3"/>
  <c r="GH39" i="3"/>
  <c r="GH76" i="3"/>
  <c r="GH79" i="3"/>
  <c r="GH113" i="3"/>
  <c r="BP50" i="2"/>
  <c r="BQ49" i="2"/>
  <c r="BR49" i="2" s="1"/>
  <c r="BP63" i="2"/>
  <c r="BQ62" i="2"/>
  <c r="BR62" i="2" s="1"/>
  <c r="BP76" i="2"/>
  <c r="GG4" i="3"/>
  <c r="DQ11" i="3"/>
  <c r="CX11" i="3"/>
  <c r="BL11" i="3"/>
  <c r="BL34" i="3" s="1"/>
  <c r="BK81" i="3"/>
  <c r="EI81" i="3" s="1"/>
  <c r="BK73" i="3"/>
  <c r="EI73" i="3" s="1"/>
  <c r="BK69" i="3"/>
  <c r="EI69" i="3" s="1"/>
  <c r="BK65" i="3"/>
  <c r="BK61" i="3"/>
  <c r="EI61" i="3" s="1"/>
  <c r="BK57" i="3"/>
  <c r="EI57" i="3" s="1"/>
  <c r="BK53" i="3"/>
  <c r="BK45" i="3"/>
  <c r="EI45" i="3" s="1"/>
  <c r="BK41" i="3"/>
  <c r="EI41" i="3" s="1"/>
  <c r="BK37" i="3"/>
  <c r="EI37" i="3" s="1"/>
  <c r="BK33" i="3"/>
  <c r="BK29" i="3"/>
  <c r="EI29" i="3" s="1"/>
  <c r="BK25" i="3"/>
  <c r="EI25" i="3" s="1"/>
  <c r="BK21" i="3"/>
  <c r="EI21" i="3" s="1"/>
  <c r="BK17" i="3"/>
  <c r="BK13" i="3"/>
  <c r="EI13" i="3" s="1"/>
  <c r="BK80" i="3"/>
  <c r="EI80" i="3" s="1"/>
  <c r="BK72" i="3"/>
  <c r="BK68" i="3"/>
  <c r="BK64" i="3"/>
  <c r="EI64" i="3" s="1"/>
  <c r="BK60" i="3"/>
  <c r="EI60" i="3" s="1"/>
  <c r="BK56" i="3"/>
  <c r="EI56" i="3" s="1"/>
  <c r="BK52" i="3"/>
  <c r="EI52" i="3" s="1"/>
  <c r="BK48" i="3"/>
  <c r="EI48" i="3" s="1"/>
  <c r="BK44" i="3"/>
  <c r="EI44" i="3" s="1"/>
  <c r="BK40" i="3"/>
  <c r="EI40" i="3" s="1"/>
  <c r="BK36" i="3"/>
  <c r="EI36" i="3" s="1"/>
  <c r="BK32" i="3"/>
  <c r="EI32" i="3" s="1"/>
  <c r="BK28" i="3"/>
  <c r="EI28" i="3" s="1"/>
  <c r="BK24" i="3"/>
  <c r="EI24" i="3" s="1"/>
  <c r="BK16" i="3"/>
  <c r="BK12" i="3"/>
  <c r="EI12" i="3" s="1"/>
  <c r="BK83" i="3"/>
  <c r="EI83" i="3" s="1"/>
  <c r="BK79" i="3"/>
  <c r="BK75" i="3"/>
  <c r="EI75" i="3" s="1"/>
  <c r="BK71" i="3"/>
  <c r="BK67" i="3"/>
  <c r="BK63" i="3"/>
  <c r="EI63" i="3" s="1"/>
  <c r="BK59" i="3"/>
  <c r="EI59" i="3" s="1"/>
  <c r="BK55" i="3"/>
  <c r="BK47" i="3"/>
  <c r="BK43" i="3"/>
  <c r="EI43" i="3" s="1"/>
  <c r="BK39" i="3"/>
  <c r="EI39" i="3" s="1"/>
  <c r="BK35" i="3"/>
  <c r="BK31" i="3"/>
  <c r="EI31" i="3" s="1"/>
  <c r="BK27" i="3"/>
  <c r="EI27" i="3" s="1"/>
  <c r="BK23" i="3"/>
  <c r="EI23" i="3" s="1"/>
  <c r="BK15" i="3"/>
  <c r="EI15" i="3" s="1"/>
  <c r="BK82" i="3"/>
  <c r="BK74" i="3"/>
  <c r="BK70" i="3"/>
  <c r="BK62" i="3"/>
  <c r="EI62" i="3" s="1"/>
  <c r="BK58" i="3"/>
  <c r="EI58" i="3" s="1"/>
  <c r="BK54" i="3"/>
  <c r="BK50" i="3"/>
  <c r="EI50" i="3" s="1"/>
  <c r="BK46" i="3"/>
  <c r="BK38" i="3"/>
  <c r="EI38" i="3" s="1"/>
  <c r="BK30" i="3"/>
  <c r="EI30" i="3" s="1"/>
  <c r="BK26" i="3"/>
  <c r="EI26" i="3" s="1"/>
  <c r="BK22" i="3"/>
  <c r="EI22" i="3" s="1"/>
  <c r="BK14" i="3"/>
  <c r="BT65" i="3"/>
  <c r="FH24" i="3"/>
  <c r="FZ24" i="3"/>
  <c r="BT75" i="3"/>
  <c r="BT80" i="3"/>
  <c r="EQ80" i="3" s="1"/>
  <c r="BT79" i="3"/>
  <c r="FZ40" i="3"/>
  <c r="FH41" i="3"/>
  <c r="BT52" i="3"/>
  <c r="BT61" i="3"/>
  <c r="BT71" i="3"/>
  <c r="BT70" i="3"/>
  <c r="BT60" i="3"/>
  <c r="BT40" i="3"/>
  <c r="BT72" i="3"/>
  <c r="BT41" i="3"/>
  <c r="GS41" i="3" s="1"/>
  <c r="BT35" i="3"/>
  <c r="EQ35" i="3" s="1"/>
  <c r="FZ33" i="3"/>
  <c r="GR46" i="3"/>
  <c r="DX22" i="3"/>
  <c r="DY21" i="3"/>
  <c r="DW23" i="3"/>
  <c r="DU25" i="3"/>
  <c r="DV24" i="3"/>
  <c r="DZ20" i="3"/>
  <c r="DS27" i="3"/>
  <c r="DT26" i="3"/>
  <c r="BU8" i="3"/>
  <c r="BU34" i="3" s="1"/>
  <c r="GB34" i="3" s="1"/>
  <c r="A29" i="3"/>
  <c r="HF28" i="3"/>
  <c r="HN28" i="3"/>
  <c r="II28" i="3" s="1"/>
  <c r="FZ91" i="3" l="1"/>
  <c r="GR91" i="3"/>
  <c r="GR88" i="3"/>
  <c r="FZ88" i="3"/>
  <c r="FH42" i="3"/>
  <c r="FZ42" i="3"/>
  <c r="BT69" i="3"/>
  <c r="GA69" i="3" s="1"/>
  <c r="BU128" i="3"/>
  <c r="GT128" i="3" s="1"/>
  <c r="BU130" i="3"/>
  <c r="BU132" i="3"/>
  <c r="GB132" i="3" s="1"/>
  <c r="BU134" i="3"/>
  <c r="GT134" i="3" s="1"/>
  <c r="BU129" i="3"/>
  <c r="GT129" i="3" s="1"/>
  <c r="BU135" i="3"/>
  <c r="GB135" i="3" s="1"/>
  <c r="BU131" i="3"/>
  <c r="GB131" i="3" s="1"/>
  <c r="GI93" i="3"/>
  <c r="GI128" i="3"/>
  <c r="GI130" i="3"/>
  <c r="GI133" i="3"/>
  <c r="GI129" i="3"/>
  <c r="GI134" i="3"/>
  <c r="FA93" i="3"/>
  <c r="FA129" i="3"/>
  <c r="FA135" i="3"/>
  <c r="FA128" i="3"/>
  <c r="FA130" i="3"/>
  <c r="FA133" i="3"/>
  <c r="FA132" i="3"/>
  <c r="FA134" i="3"/>
  <c r="GZ93" i="3"/>
  <c r="GZ132" i="3"/>
  <c r="GZ130" i="3"/>
  <c r="GZ131" i="3"/>
  <c r="GZ133" i="3"/>
  <c r="GZ135" i="3"/>
  <c r="FS132" i="3"/>
  <c r="BL130" i="3"/>
  <c r="BL129" i="3"/>
  <c r="BL134" i="3"/>
  <c r="BL132" i="3"/>
  <c r="BL135" i="3"/>
  <c r="EJ135" i="3" s="1"/>
  <c r="BL128" i="3"/>
  <c r="EJ128" i="3" s="1"/>
  <c r="BL131" i="3"/>
  <c r="FS93" i="3"/>
  <c r="FS134" i="3"/>
  <c r="FS130" i="3"/>
  <c r="FS131" i="3"/>
  <c r="FS128" i="3"/>
  <c r="FS133" i="3"/>
  <c r="FS129" i="3"/>
  <c r="FS135" i="3"/>
  <c r="BT18" i="3"/>
  <c r="EQ18" i="3" s="1"/>
  <c r="BT129" i="3"/>
  <c r="GS129" i="3" s="1"/>
  <c r="BT130" i="3"/>
  <c r="BT132" i="3"/>
  <c r="GA132" i="3" s="1"/>
  <c r="BT135" i="3"/>
  <c r="GA135" i="3" s="1"/>
  <c r="BT128" i="3"/>
  <c r="GS128" i="3" s="1"/>
  <c r="BT131" i="3"/>
  <c r="GA131" i="3" s="1"/>
  <c r="BT134" i="3"/>
  <c r="GS134" i="3" s="1"/>
  <c r="HY128" i="3"/>
  <c r="IT128" i="3" s="1"/>
  <c r="HY132" i="3"/>
  <c r="IT132" i="3" s="1"/>
  <c r="HY135" i="3"/>
  <c r="IT135" i="3" s="1"/>
  <c r="HY134" i="3"/>
  <c r="IT134" i="3" s="1"/>
  <c r="HY129" i="3"/>
  <c r="IT129" i="3" s="1"/>
  <c r="HY130" i="3"/>
  <c r="IT130" i="3" s="1"/>
  <c r="HY131" i="3"/>
  <c r="IT131" i="3" s="1"/>
  <c r="FA131" i="3"/>
  <c r="BU93" i="3"/>
  <c r="BU111" i="3"/>
  <c r="BL93" i="3"/>
  <c r="EJ93" i="3" s="1"/>
  <c r="BL111" i="3"/>
  <c r="BT108" i="3"/>
  <c r="BT93" i="3"/>
  <c r="BT111" i="3"/>
  <c r="HY93" i="3"/>
  <c r="IT93" i="3" s="1"/>
  <c r="HY111" i="3"/>
  <c r="IT111" i="3" s="1"/>
  <c r="HY126" i="3"/>
  <c r="IT126" i="3" s="1"/>
  <c r="HY124" i="3"/>
  <c r="IT124" i="3" s="1"/>
  <c r="HY125" i="3"/>
  <c r="IT125" i="3" s="1"/>
  <c r="HY123" i="3"/>
  <c r="IT123" i="3" s="1"/>
  <c r="HY86" i="3"/>
  <c r="IT86" i="3" s="1"/>
  <c r="HY119" i="3"/>
  <c r="IT119" i="3" s="1"/>
  <c r="HY118" i="3"/>
  <c r="IT118" i="3" s="1"/>
  <c r="BT23" i="3"/>
  <c r="GA23" i="3" s="1"/>
  <c r="BT110" i="3"/>
  <c r="BT115" i="3"/>
  <c r="GA115" i="3" s="1"/>
  <c r="BT43" i="3"/>
  <c r="FI43" i="3" s="1"/>
  <c r="BT30" i="3"/>
  <c r="BT56" i="3"/>
  <c r="GA56" i="3" s="1"/>
  <c r="BL119" i="3"/>
  <c r="BL118" i="3"/>
  <c r="BL86" i="3"/>
  <c r="BT92" i="3"/>
  <c r="GS92" i="3" s="1"/>
  <c r="GZ86" i="3"/>
  <c r="GZ119" i="3"/>
  <c r="BT36" i="3"/>
  <c r="BT58" i="3"/>
  <c r="GA58" i="3" s="1"/>
  <c r="GR119" i="3"/>
  <c r="FZ119" i="3"/>
  <c r="BT28" i="3"/>
  <c r="FI28" i="3" s="1"/>
  <c r="BT62" i="3"/>
  <c r="FI62" i="3" s="1"/>
  <c r="BU86" i="3"/>
  <c r="ER86" i="3" s="1"/>
  <c r="BU119" i="3"/>
  <c r="GB119" i="3" s="1"/>
  <c r="BU118" i="3"/>
  <c r="GT118" i="3" s="1"/>
  <c r="GI118" i="3"/>
  <c r="GI86" i="3"/>
  <c r="BT96" i="3"/>
  <c r="BT86" i="3"/>
  <c r="EQ86" i="3" s="1"/>
  <c r="BT119" i="3"/>
  <c r="BT118" i="3"/>
  <c r="GS118" i="3" s="1"/>
  <c r="FA119" i="3"/>
  <c r="FA118" i="3"/>
  <c r="FS118" i="3"/>
  <c r="FS119" i="3"/>
  <c r="FS86" i="3"/>
  <c r="BT12" i="3"/>
  <c r="GS12" i="3" s="1"/>
  <c r="BT29" i="3"/>
  <c r="GS29" i="3" s="1"/>
  <c r="BT16" i="3"/>
  <c r="GA16" i="3" s="1"/>
  <c r="BT53" i="3"/>
  <c r="GA53" i="3" s="1"/>
  <c r="BT26" i="3"/>
  <c r="GA26" i="3" s="1"/>
  <c r="BT76" i="3"/>
  <c r="BT90" i="3"/>
  <c r="GA90" i="3" s="1"/>
  <c r="IS73" i="3"/>
  <c r="FA138" i="3"/>
  <c r="FA142" i="3"/>
  <c r="FA149" i="3"/>
  <c r="FA161" i="3"/>
  <c r="FA213" i="3"/>
  <c r="FA137" i="3"/>
  <c r="FA136" i="3"/>
  <c r="FA200" i="3"/>
  <c r="FA192" i="3"/>
  <c r="FA121" i="3"/>
  <c r="FA145" i="3"/>
  <c r="FA197" i="3"/>
  <c r="FA125" i="3"/>
  <c r="FA127" i="3"/>
  <c r="FA153" i="3"/>
  <c r="FA124" i="3"/>
  <c r="FA140" i="3"/>
  <c r="FA141" i="3"/>
  <c r="FA152" i="3"/>
  <c r="FA174" i="3"/>
  <c r="FA144" i="3"/>
  <c r="FA126" i="3"/>
  <c r="FA143" i="3"/>
  <c r="FA156" i="3"/>
  <c r="FA164" i="3"/>
  <c r="FA139" i="3"/>
  <c r="FA160" i="3"/>
  <c r="FA162" i="3"/>
  <c r="FA151" i="3"/>
  <c r="FA159" i="3"/>
  <c r="FA158" i="3"/>
  <c r="FA155" i="3"/>
  <c r="FA123" i="3"/>
  <c r="FA229" i="3"/>
  <c r="FA157" i="3"/>
  <c r="FA167" i="3"/>
  <c r="FA154" i="3"/>
  <c r="FA146" i="3"/>
  <c r="FA147" i="3"/>
  <c r="FA178" i="3"/>
  <c r="FA171" i="3"/>
  <c r="FA169" i="3"/>
  <c r="FA181" i="3"/>
  <c r="FA148" i="3"/>
  <c r="FA191" i="3"/>
  <c r="FA150" i="3"/>
  <c r="FA163" i="3"/>
  <c r="FA170" i="3"/>
  <c r="FA182" i="3"/>
  <c r="FA122" i="3"/>
  <c r="FA176" i="3"/>
  <c r="FA179" i="3"/>
  <c r="FA206" i="3"/>
  <c r="FA190" i="3"/>
  <c r="FA165" i="3"/>
  <c r="FA172" i="3"/>
  <c r="FA180" i="3"/>
  <c r="FA173" i="3"/>
  <c r="FA199" i="3"/>
  <c r="FA231" i="3"/>
  <c r="FA201" i="3"/>
  <c r="FA188" i="3"/>
  <c r="FA193" i="3"/>
  <c r="FA220" i="3"/>
  <c r="FA224" i="3"/>
  <c r="FA175" i="3"/>
  <c r="FA205" i="3"/>
  <c r="FA223" i="3"/>
  <c r="FA196" i="3"/>
  <c r="FA166" i="3"/>
  <c r="FA183" i="3"/>
  <c r="FA184" i="3"/>
  <c r="FA202" i="3"/>
  <c r="FA177" i="3"/>
  <c r="FA209" i="3"/>
  <c r="FA185" i="3"/>
  <c r="FA186" i="3"/>
  <c r="FA211" i="3"/>
  <c r="FA187" i="3"/>
  <c r="FA216" i="3"/>
  <c r="FA204" i="3"/>
  <c r="FA230" i="3"/>
  <c r="FA208" i="3"/>
  <c r="FA222" i="3"/>
  <c r="FA221" i="3"/>
  <c r="FA210" i="3"/>
  <c r="FA203" i="3"/>
  <c r="FA189" i="3"/>
  <c r="FA195" i="3"/>
  <c r="FA212" i="3"/>
  <c r="FA226" i="3"/>
  <c r="FA225" i="3"/>
  <c r="FA207" i="3"/>
  <c r="FA217" i="3"/>
  <c r="FA215" i="3"/>
  <c r="FA214" i="3"/>
  <c r="FA168" i="3"/>
  <c r="FA227" i="3"/>
  <c r="FA219" i="3"/>
  <c r="FA228" i="3"/>
  <c r="FA194" i="3"/>
  <c r="FA198" i="3"/>
  <c r="FA218" i="3"/>
  <c r="GZ124" i="3"/>
  <c r="GZ146" i="3"/>
  <c r="GZ175" i="3"/>
  <c r="GZ215" i="3"/>
  <c r="GZ182" i="3"/>
  <c r="GZ136" i="3"/>
  <c r="GZ122" i="3"/>
  <c r="GZ179" i="3"/>
  <c r="GZ139" i="3"/>
  <c r="GZ137" i="3"/>
  <c r="GZ144" i="3"/>
  <c r="GZ141" i="3"/>
  <c r="GZ138" i="3"/>
  <c r="GZ158" i="3"/>
  <c r="GZ125" i="3"/>
  <c r="GZ147" i="3"/>
  <c r="GZ126" i="3"/>
  <c r="GZ127" i="3"/>
  <c r="GZ181" i="3"/>
  <c r="GZ123" i="3"/>
  <c r="GZ152" i="3"/>
  <c r="GZ167" i="3"/>
  <c r="GZ154" i="3"/>
  <c r="GZ162" i="3"/>
  <c r="GZ149" i="3"/>
  <c r="GZ148" i="3"/>
  <c r="GZ165" i="3"/>
  <c r="GZ157" i="3"/>
  <c r="GZ164" i="3"/>
  <c r="GZ163" i="3"/>
  <c r="GZ121" i="3"/>
  <c r="GZ143" i="3"/>
  <c r="GZ151" i="3"/>
  <c r="GZ142" i="3"/>
  <c r="GZ156" i="3"/>
  <c r="GZ153" i="3"/>
  <c r="GZ168" i="3"/>
  <c r="GZ189" i="3"/>
  <c r="GZ145" i="3"/>
  <c r="GZ166" i="3"/>
  <c r="GZ171" i="3"/>
  <c r="GZ187" i="3"/>
  <c r="GZ184" i="3"/>
  <c r="GZ190" i="3"/>
  <c r="GZ176" i="3"/>
  <c r="GZ170" i="3"/>
  <c r="GZ172" i="3"/>
  <c r="GZ178" i="3"/>
  <c r="GZ150" i="3"/>
  <c r="GZ155" i="3"/>
  <c r="GZ193" i="3"/>
  <c r="GZ183" i="3"/>
  <c r="GZ177" i="3"/>
  <c r="GZ186" i="3"/>
  <c r="GZ161" i="3"/>
  <c r="GZ160" i="3"/>
  <c r="GZ169" i="3"/>
  <c r="GZ219" i="3"/>
  <c r="GZ192" i="3"/>
  <c r="GZ194" i="3"/>
  <c r="GZ213" i="3"/>
  <c r="GZ140" i="3"/>
  <c r="GZ159" i="3"/>
  <c r="GZ197" i="3"/>
  <c r="GZ195" i="3"/>
  <c r="GZ218" i="3"/>
  <c r="GZ222" i="3"/>
  <c r="GZ198" i="3"/>
  <c r="GZ208" i="3"/>
  <c r="GZ210" i="3"/>
  <c r="GZ174" i="3"/>
  <c r="GZ173" i="3"/>
  <c r="GZ196" i="3"/>
  <c r="GZ200" i="3"/>
  <c r="GZ214" i="3"/>
  <c r="GZ202" i="3"/>
  <c r="GZ207" i="3"/>
  <c r="GZ221" i="3"/>
  <c r="GZ185" i="3"/>
  <c r="GZ203" i="3"/>
  <c r="GZ199" i="3"/>
  <c r="GZ206" i="3"/>
  <c r="GZ228" i="3"/>
  <c r="GZ211" i="3"/>
  <c r="GZ205" i="3"/>
  <c r="GZ231" i="3"/>
  <c r="GZ201" i="3"/>
  <c r="GZ223" i="3"/>
  <c r="GZ225" i="3"/>
  <c r="GZ204" i="3"/>
  <c r="GZ229" i="3"/>
  <c r="GZ230" i="3"/>
  <c r="GZ216" i="3"/>
  <c r="GZ188" i="3"/>
  <c r="GZ220" i="3"/>
  <c r="GZ224" i="3"/>
  <c r="GZ180" i="3"/>
  <c r="GZ212" i="3"/>
  <c r="GZ217" i="3"/>
  <c r="GZ227" i="3"/>
  <c r="GZ191" i="3"/>
  <c r="GZ209" i="3"/>
  <c r="GZ226" i="3"/>
  <c r="FS189" i="3"/>
  <c r="FS124" i="3"/>
  <c r="FS185" i="3"/>
  <c r="FS127" i="3"/>
  <c r="FS121" i="3"/>
  <c r="FS122" i="3"/>
  <c r="FS150" i="3"/>
  <c r="FS202" i="3"/>
  <c r="FS123" i="3"/>
  <c r="FS138" i="3"/>
  <c r="FS165" i="3"/>
  <c r="FS141" i="3"/>
  <c r="FS164" i="3"/>
  <c r="FS157" i="3"/>
  <c r="FS153" i="3"/>
  <c r="FS142" i="3"/>
  <c r="FS159" i="3"/>
  <c r="FS163" i="3"/>
  <c r="FS146" i="3"/>
  <c r="FS148" i="3"/>
  <c r="FS194" i="3"/>
  <c r="FS126" i="3"/>
  <c r="FS136" i="3"/>
  <c r="FS139" i="3"/>
  <c r="FS158" i="3"/>
  <c r="FS152" i="3"/>
  <c r="FS147" i="3"/>
  <c r="FS151" i="3"/>
  <c r="FS154" i="3"/>
  <c r="FS155" i="3"/>
  <c r="FS167" i="3"/>
  <c r="FS173" i="3"/>
  <c r="FS137" i="3"/>
  <c r="FS140" i="3"/>
  <c r="FS169" i="3"/>
  <c r="FS144" i="3"/>
  <c r="FS143" i="3"/>
  <c r="FS171" i="3"/>
  <c r="FS186" i="3"/>
  <c r="FS176" i="3"/>
  <c r="FS188" i="3"/>
  <c r="FS175" i="3"/>
  <c r="FS168" i="3"/>
  <c r="FS183" i="3"/>
  <c r="FS162" i="3"/>
  <c r="FS161" i="3"/>
  <c r="FS172" i="3"/>
  <c r="FS179" i="3"/>
  <c r="FS178" i="3"/>
  <c r="FS174" i="3"/>
  <c r="FS180" i="3"/>
  <c r="FS191" i="3"/>
  <c r="FS125" i="3"/>
  <c r="FS145" i="3"/>
  <c r="FS156" i="3"/>
  <c r="FS196" i="3"/>
  <c r="FS228" i="3"/>
  <c r="FS192" i="3"/>
  <c r="FS212" i="3"/>
  <c r="FS166" i="3"/>
  <c r="FS187" i="3"/>
  <c r="FS220" i="3"/>
  <c r="FS226" i="3"/>
  <c r="FS197" i="3"/>
  <c r="FS211" i="3"/>
  <c r="FS177" i="3"/>
  <c r="FS184" i="3"/>
  <c r="FS170" i="3"/>
  <c r="FS223" i="3"/>
  <c r="FS199" i="3"/>
  <c r="FS182" i="3"/>
  <c r="FS201" i="3"/>
  <c r="FS160" i="3"/>
  <c r="FS149" i="3"/>
  <c r="FS190" i="3"/>
  <c r="FS181" i="3"/>
  <c r="FS225" i="3"/>
  <c r="FS210" i="3"/>
  <c r="FS221" i="3"/>
  <c r="FS205" i="3"/>
  <c r="FS230" i="3"/>
  <c r="FS224" i="3"/>
  <c r="FS203" i="3"/>
  <c r="FS198" i="3"/>
  <c r="FS229" i="3"/>
  <c r="FS219" i="3"/>
  <c r="FS231" i="3"/>
  <c r="FS207" i="3"/>
  <c r="FS195" i="3"/>
  <c r="FS227" i="3"/>
  <c r="FS208" i="3"/>
  <c r="FS215" i="3"/>
  <c r="FS209" i="3"/>
  <c r="FS217" i="3"/>
  <c r="FS213" i="3"/>
  <c r="FS218" i="3"/>
  <c r="FS206" i="3"/>
  <c r="FS204" i="3"/>
  <c r="FS193" i="3"/>
  <c r="FS214" i="3"/>
  <c r="FS200" i="3"/>
  <c r="FS222" i="3"/>
  <c r="FS216" i="3"/>
  <c r="GI122" i="3"/>
  <c r="GI123" i="3"/>
  <c r="GI136" i="3"/>
  <c r="GI144" i="3"/>
  <c r="GI158" i="3"/>
  <c r="GI127" i="3"/>
  <c r="GI121" i="3"/>
  <c r="GI124" i="3"/>
  <c r="GI125" i="3"/>
  <c r="GI202" i="3"/>
  <c r="GI140" i="3"/>
  <c r="GI155" i="3"/>
  <c r="GI164" i="3"/>
  <c r="GI126" i="3"/>
  <c r="GI147" i="3"/>
  <c r="GI138" i="3"/>
  <c r="GI160" i="3"/>
  <c r="GI137" i="3"/>
  <c r="GI141" i="3"/>
  <c r="GI146" i="3"/>
  <c r="GI167" i="3"/>
  <c r="GI149" i="3"/>
  <c r="GI154" i="3"/>
  <c r="GI174" i="3"/>
  <c r="GI139" i="3"/>
  <c r="GI152" i="3"/>
  <c r="GI142" i="3"/>
  <c r="GI143" i="3"/>
  <c r="GI157" i="3"/>
  <c r="GI156" i="3"/>
  <c r="GI165" i="3"/>
  <c r="GI188" i="3"/>
  <c r="GI159" i="3"/>
  <c r="GI172" i="3"/>
  <c r="GI145" i="3"/>
  <c r="GI163" i="3"/>
  <c r="GI168" i="3"/>
  <c r="GI171" i="3"/>
  <c r="GI182" i="3"/>
  <c r="GI180" i="3"/>
  <c r="GI166" i="3"/>
  <c r="GI181" i="3"/>
  <c r="GI192" i="3"/>
  <c r="GI169" i="3"/>
  <c r="GI148" i="3"/>
  <c r="GI161" i="3"/>
  <c r="GI189" i="3"/>
  <c r="GI190" i="3"/>
  <c r="GI176" i="3"/>
  <c r="GI177" i="3"/>
  <c r="GI183" i="3"/>
  <c r="GI186" i="3"/>
  <c r="GI153" i="3"/>
  <c r="GI162" i="3"/>
  <c r="GI170" i="3"/>
  <c r="GI173" i="3"/>
  <c r="GI196" i="3"/>
  <c r="GI200" i="3"/>
  <c r="GI191" i="3"/>
  <c r="GI207" i="3"/>
  <c r="GI201" i="3"/>
  <c r="GI219" i="3"/>
  <c r="GI150" i="3"/>
  <c r="GI209" i="3"/>
  <c r="GI224" i="3"/>
  <c r="GI229" i="3"/>
  <c r="GI175" i="3"/>
  <c r="GI198" i="3"/>
  <c r="GI210" i="3"/>
  <c r="GI230" i="3"/>
  <c r="GI228" i="3"/>
  <c r="GI195" i="3"/>
  <c r="GI185" i="3"/>
  <c r="GI193" i="3"/>
  <c r="GI203" i="3"/>
  <c r="GI178" i="3"/>
  <c r="GI216" i="3"/>
  <c r="GI220" i="3"/>
  <c r="GI214" i="3"/>
  <c r="GI151" i="3"/>
  <c r="GI184" i="3"/>
  <c r="GI226" i="3"/>
  <c r="GI194" i="3"/>
  <c r="GI212" i="3"/>
  <c r="GI208" i="3"/>
  <c r="GI213" i="3"/>
  <c r="GI204" i="3"/>
  <c r="GI211" i="3"/>
  <c r="GI217" i="3"/>
  <c r="GI179" i="3"/>
  <c r="GI205" i="3"/>
  <c r="GI227" i="3"/>
  <c r="GI225" i="3"/>
  <c r="GI187" i="3"/>
  <c r="GI215" i="3"/>
  <c r="GI199" i="3"/>
  <c r="GI222" i="3"/>
  <c r="GI231" i="3"/>
  <c r="GI218" i="3"/>
  <c r="GI197" i="3"/>
  <c r="GI221" i="3"/>
  <c r="GI206" i="3"/>
  <c r="GI223" i="3"/>
  <c r="IS113" i="3"/>
  <c r="HZ11" i="3"/>
  <c r="HZ34" i="3" s="1"/>
  <c r="IU34" i="3" s="1"/>
  <c r="HY91" i="3"/>
  <c r="IT91" i="3" s="1"/>
  <c r="HY88" i="3"/>
  <c r="IT88" i="3" s="1"/>
  <c r="HY90" i="3"/>
  <c r="IT90" i="3" s="1"/>
  <c r="HY92" i="3"/>
  <c r="IT92" i="3" s="1"/>
  <c r="HY85" i="3"/>
  <c r="IT85" i="3" s="1"/>
  <c r="HY114" i="3"/>
  <c r="IT114" i="3" s="1"/>
  <c r="HY112" i="3"/>
  <c r="IT112" i="3" s="1"/>
  <c r="HY115" i="3"/>
  <c r="IT115" i="3" s="1"/>
  <c r="HY113" i="3"/>
  <c r="HY116" i="3"/>
  <c r="IT116" i="3" s="1"/>
  <c r="HY56" i="3"/>
  <c r="IT56" i="3" s="1"/>
  <c r="HY96" i="3"/>
  <c r="IT96" i="3" s="1"/>
  <c r="HY97" i="3"/>
  <c r="IT97" i="3" s="1"/>
  <c r="HY95" i="3"/>
  <c r="IT95" i="3" s="1"/>
  <c r="HY64" i="3"/>
  <c r="IT64" i="3" s="1"/>
  <c r="HY12" i="3"/>
  <c r="IT12" i="3" s="1"/>
  <c r="HY16" i="3"/>
  <c r="IT16" i="3" s="1"/>
  <c r="HY24" i="3"/>
  <c r="IT24" i="3" s="1"/>
  <c r="HY32" i="3"/>
  <c r="IT32" i="3" s="1"/>
  <c r="HY44" i="3"/>
  <c r="IT44" i="3" s="1"/>
  <c r="HY54" i="3"/>
  <c r="IT54" i="3" s="1"/>
  <c r="HY19" i="3"/>
  <c r="IT19" i="3" s="1"/>
  <c r="HY67" i="3"/>
  <c r="IT67" i="3" s="1"/>
  <c r="HY66" i="3"/>
  <c r="IT66" i="3" s="1"/>
  <c r="HY73" i="3"/>
  <c r="HY43" i="3"/>
  <c r="IT43" i="3" s="1"/>
  <c r="HY94" i="3"/>
  <c r="IT94" i="3" s="1"/>
  <c r="HY84" i="3"/>
  <c r="IT84" i="3" s="1"/>
  <c r="HY106" i="3"/>
  <c r="IT106" i="3" s="1"/>
  <c r="HY105" i="3"/>
  <c r="IT105" i="3" s="1"/>
  <c r="HY20" i="3"/>
  <c r="IT20" i="3" s="1"/>
  <c r="HY28" i="3"/>
  <c r="IT28" i="3" s="1"/>
  <c r="HY38" i="3"/>
  <c r="IT38" i="3" s="1"/>
  <c r="HY48" i="3"/>
  <c r="IT48" i="3" s="1"/>
  <c r="HY59" i="3"/>
  <c r="IT59" i="3" s="1"/>
  <c r="HY23" i="3"/>
  <c r="IT23" i="3" s="1"/>
  <c r="HY37" i="3"/>
  <c r="IT37" i="3" s="1"/>
  <c r="HY58" i="3"/>
  <c r="IT58" i="3" s="1"/>
  <c r="HY77" i="3"/>
  <c r="IT77" i="3" s="1"/>
  <c r="HY83" i="3"/>
  <c r="IT83" i="3" s="1"/>
  <c r="HY27" i="3"/>
  <c r="IT27" i="3" s="1"/>
  <c r="HY53" i="3"/>
  <c r="IT53" i="3" s="1"/>
  <c r="HY103" i="3"/>
  <c r="IT103" i="3" s="1"/>
  <c r="HY110" i="3"/>
  <c r="IT110" i="3" s="1"/>
  <c r="HY107" i="3"/>
  <c r="IT107" i="3" s="1"/>
  <c r="HY45" i="3"/>
  <c r="IT45" i="3" s="1"/>
  <c r="HY39" i="3"/>
  <c r="IT39" i="3" s="1"/>
  <c r="HY15" i="3"/>
  <c r="IT15" i="3" s="1"/>
  <c r="HY26" i="3"/>
  <c r="IT26" i="3" s="1"/>
  <c r="HY25" i="3"/>
  <c r="IT25" i="3" s="1"/>
  <c r="HY47" i="3"/>
  <c r="IT47" i="3" s="1"/>
  <c r="HY42" i="3"/>
  <c r="IT42" i="3" s="1"/>
  <c r="HY50" i="3"/>
  <c r="IT50" i="3" s="1"/>
  <c r="HY63" i="3"/>
  <c r="IT63" i="3" s="1"/>
  <c r="HY82" i="3"/>
  <c r="IT82" i="3" s="1"/>
  <c r="HY81" i="3"/>
  <c r="IT81" i="3" s="1"/>
  <c r="HY13" i="3"/>
  <c r="IT13" i="3" s="1"/>
  <c r="HY75" i="3"/>
  <c r="IT75" i="3" s="1"/>
  <c r="HY22" i="3"/>
  <c r="IT22" i="3" s="1"/>
  <c r="HY104" i="3"/>
  <c r="IT104" i="3" s="1"/>
  <c r="HY74" i="3"/>
  <c r="IT74" i="3" s="1"/>
  <c r="HY68" i="3"/>
  <c r="IT68" i="3" s="1"/>
  <c r="HY109" i="3"/>
  <c r="IT109" i="3" s="1"/>
  <c r="HY78" i="3"/>
  <c r="IT78" i="3" s="1"/>
  <c r="HY29" i="3"/>
  <c r="IT29" i="3" s="1"/>
  <c r="HY17" i="3"/>
  <c r="IT17" i="3" s="1"/>
  <c r="HY62" i="3"/>
  <c r="IT62" i="3" s="1"/>
  <c r="HY55" i="3"/>
  <c r="IT55" i="3" s="1"/>
  <c r="HY33" i="3"/>
  <c r="IT33" i="3" s="1"/>
  <c r="HY18" i="3"/>
  <c r="IT18" i="3" s="1"/>
  <c r="HY89" i="3"/>
  <c r="IT89" i="3" s="1"/>
  <c r="HY49" i="3"/>
  <c r="IT49" i="3" s="1"/>
  <c r="HY46" i="3"/>
  <c r="IT46" i="3" s="1"/>
  <c r="HY57" i="3"/>
  <c r="IT57" i="3" s="1"/>
  <c r="HY69" i="3"/>
  <c r="IT69" i="3" s="1"/>
  <c r="HY76" i="3"/>
  <c r="IT76" i="3" s="1"/>
  <c r="HY31" i="3"/>
  <c r="IT31" i="3" s="1"/>
  <c r="HY14" i="3"/>
  <c r="IT14" i="3" s="1"/>
  <c r="HY30" i="3"/>
  <c r="IT30" i="3" s="1"/>
  <c r="HY36" i="3"/>
  <c r="IT36" i="3" s="1"/>
  <c r="HY108" i="3"/>
  <c r="IT108" i="3" s="1"/>
  <c r="HY21" i="3"/>
  <c r="IT21" i="3" s="1"/>
  <c r="BT112" i="3"/>
  <c r="GS112" i="3" s="1"/>
  <c r="BT85" i="3"/>
  <c r="EQ85" i="3" s="1"/>
  <c r="BT19" i="3"/>
  <c r="FI19" i="3" s="1"/>
  <c r="BT94" i="3"/>
  <c r="BT104" i="3"/>
  <c r="BT114" i="3"/>
  <c r="BT50" i="3"/>
  <c r="BT31" i="3"/>
  <c r="BT78" i="3"/>
  <c r="EQ78" i="3" s="1"/>
  <c r="BT105" i="3"/>
  <c r="BT88" i="3"/>
  <c r="BT95" i="3"/>
  <c r="BT27" i="3"/>
  <c r="GA27" i="3" s="1"/>
  <c r="BT17" i="3"/>
  <c r="GS17" i="3" s="1"/>
  <c r="BT45" i="3"/>
  <c r="FI45" i="3" s="1"/>
  <c r="BT54" i="3"/>
  <c r="GA54" i="3" s="1"/>
  <c r="BT32" i="3"/>
  <c r="FI32" i="3" s="1"/>
  <c r="BT81" i="3"/>
  <c r="BT64" i="3"/>
  <c r="GA64" i="3" s="1"/>
  <c r="BT20" i="3"/>
  <c r="GS20" i="3" s="1"/>
  <c r="BT106" i="3"/>
  <c r="BT42" i="3"/>
  <c r="BT49" i="3"/>
  <c r="BT77" i="3"/>
  <c r="EQ77" i="3" s="1"/>
  <c r="BT107" i="3"/>
  <c r="BT116" i="3"/>
  <c r="GA116" i="3" s="1"/>
  <c r="BT14" i="3"/>
  <c r="GA14" i="3" s="1"/>
  <c r="BT73" i="3"/>
  <c r="BT13" i="3"/>
  <c r="GA13" i="3" s="1"/>
  <c r="BT57" i="3"/>
  <c r="FI57" i="3" s="1"/>
  <c r="BT63" i="3"/>
  <c r="GA63" i="3" s="1"/>
  <c r="BT55" i="3"/>
  <c r="GA55" i="3" s="1"/>
  <c r="BT47" i="3"/>
  <c r="GA47" i="3" s="1"/>
  <c r="BT83" i="3"/>
  <c r="GA83" i="3" s="1"/>
  <c r="BT44" i="3"/>
  <c r="FI44" i="3" s="1"/>
  <c r="BT22" i="3"/>
  <c r="GS22" i="3" s="1"/>
  <c r="BT37" i="3"/>
  <c r="BT67" i="3"/>
  <c r="BT103" i="3"/>
  <c r="BT66" i="3"/>
  <c r="BT91" i="3"/>
  <c r="BT113" i="3"/>
  <c r="GS113" i="3" s="1"/>
  <c r="BT25" i="3"/>
  <c r="GS25" i="3" s="1"/>
  <c r="BT24" i="3"/>
  <c r="BT15" i="3"/>
  <c r="EQ15" i="3" s="1"/>
  <c r="BT74" i="3"/>
  <c r="BT39" i="3"/>
  <c r="FI39" i="3" s="1"/>
  <c r="BT33" i="3"/>
  <c r="FI33" i="3" s="1"/>
  <c r="BT38" i="3"/>
  <c r="BT21" i="3"/>
  <c r="GA21" i="3" s="1"/>
  <c r="BT48" i="3"/>
  <c r="GS48" i="3" s="1"/>
  <c r="BT46" i="3"/>
  <c r="BT59" i="3"/>
  <c r="FI59" i="3" s="1"/>
  <c r="BT68" i="3"/>
  <c r="BT82" i="3"/>
  <c r="GS82" i="3" s="1"/>
  <c r="BT89" i="3"/>
  <c r="GS89" i="3" s="1"/>
  <c r="GR58" i="3"/>
  <c r="EP85" i="3"/>
  <c r="BU96" i="3"/>
  <c r="BU113" i="3"/>
  <c r="GT113" i="3" s="1"/>
  <c r="BU112" i="3"/>
  <c r="GT112" i="3" s="1"/>
  <c r="BU95" i="3"/>
  <c r="BU114" i="3"/>
  <c r="BU115" i="3"/>
  <c r="GB115" i="3" s="1"/>
  <c r="BU116" i="3"/>
  <c r="GB116" i="3" s="1"/>
  <c r="BL96" i="3"/>
  <c r="BL95" i="3"/>
  <c r="BL113" i="3"/>
  <c r="BL115" i="3"/>
  <c r="BL112" i="3"/>
  <c r="EJ112" i="3" s="1"/>
  <c r="BL116" i="3"/>
  <c r="BL114" i="3"/>
  <c r="FI12" i="3"/>
  <c r="BG83" i="20"/>
  <c r="AE84" i="20"/>
  <c r="A85" i="20"/>
  <c r="AI85" i="20" s="1"/>
  <c r="BD85" i="20" s="1"/>
  <c r="FR3" i="3"/>
  <c r="BU91" i="3"/>
  <c r="BU88" i="3"/>
  <c r="BU92" i="3"/>
  <c r="GT92" i="3" s="1"/>
  <c r="BU104" i="3"/>
  <c r="BU108" i="3"/>
  <c r="BU42" i="3"/>
  <c r="BU49" i="3"/>
  <c r="BU105" i="3"/>
  <c r="BU110" i="3"/>
  <c r="BU90" i="3"/>
  <c r="GB90" i="3" s="1"/>
  <c r="BU94" i="3"/>
  <c r="BU106" i="3"/>
  <c r="BU89" i="3"/>
  <c r="GT89" i="3" s="1"/>
  <c r="BU103" i="3"/>
  <c r="BU66" i="3"/>
  <c r="BU77" i="3"/>
  <c r="ER77" i="3" s="1"/>
  <c r="BU107" i="3"/>
  <c r="BL42" i="3"/>
  <c r="EJ42" i="3" s="1"/>
  <c r="BL66" i="3"/>
  <c r="EJ66" i="3" s="1"/>
  <c r="BL104" i="3"/>
  <c r="BL106" i="3"/>
  <c r="BL108" i="3"/>
  <c r="EJ108" i="3" s="1"/>
  <c r="BL110" i="3"/>
  <c r="BL103" i="3"/>
  <c r="BL105" i="3"/>
  <c r="BL107" i="3"/>
  <c r="EJ107" i="3" s="1"/>
  <c r="BL89" i="3"/>
  <c r="BL91" i="3"/>
  <c r="BL88" i="3"/>
  <c r="BL90" i="3"/>
  <c r="BL92" i="3"/>
  <c r="BL94" i="3"/>
  <c r="BL77" i="3"/>
  <c r="EJ77" i="3" s="1"/>
  <c r="BL49" i="3"/>
  <c r="HI29" i="3"/>
  <c r="ID29" i="3" s="1"/>
  <c r="HM29" i="3"/>
  <c r="IH29" i="3" s="1"/>
  <c r="EQ43" i="3"/>
  <c r="GA25" i="3"/>
  <c r="GA30" i="3"/>
  <c r="FI30" i="3"/>
  <c r="GS18" i="3"/>
  <c r="FI15" i="3"/>
  <c r="GA22" i="3"/>
  <c r="GS54" i="3"/>
  <c r="EQ19" i="3"/>
  <c r="EQ72" i="3"/>
  <c r="FI31" i="3"/>
  <c r="GA31" i="3"/>
  <c r="GA28" i="3"/>
  <c r="GA20" i="3"/>
  <c r="FI20" i="3"/>
  <c r="GS35" i="3"/>
  <c r="GA35" i="3"/>
  <c r="FI61" i="3"/>
  <c r="GS61" i="3"/>
  <c r="GA52" i="3"/>
  <c r="EQ52" i="3"/>
  <c r="GS19" i="3"/>
  <c r="GA19" i="3"/>
  <c r="FI58" i="3"/>
  <c r="GA29" i="3"/>
  <c r="FI29" i="3"/>
  <c r="GA57" i="3"/>
  <c r="GS55" i="3"/>
  <c r="FI26" i="3"/>
  <c r="GA37" i="3"/>
  <c r="EQ37" i="3"/>
  <c r="EQ36" i="3"/>
  <c r="GS36" i="3"/>
  <c r="GS60" i="3"/>
  <c r="FI60" i="3"/>
  <c r="FI38" i="3"/>
  <c r="GA38" i="3"/>
  <c r="FI21" i="3"/>
  <c r="GS59" i="3"/>
  <c r="BU18" i="3"/>
  <c r="BU19" i="3"/>
  <c r="BU20" i="3"/>
  <c r="GT20" i="3" s="1"/>
  <c r="BU76" i="3"/>
  <c r="BU78" i="3"/>
  <c r="ER78" i="3" s="1"/>
  <c r="BL18" i="3"/>
  <c r="EJ18" i="3" s="1"/>
  <c r="BL78" i="3"/>
  <c r="EJ78" i="3" s="1"/>
  <c r="BL19" i="3"/>
  <c r="EJ19" i="3" s="1"/>
  <c r="BL76" i="3"/>
  <c r="EJ76" i="3" s="1"/>
  <c r="BL20" i="3"/>
  <c r="EJ20" i="3" s="1"/>
  <c r="GA50" i="3"/>
  <c r="FI50" i="3"/>
  <c r="GS85" i="3"/>
  <c r="DY85" i="3"/>
  <c r="FA84" i="3"/>
  <c r="EH3" i="3"/>
  <c r="BL84" i="3"/>
  <c r="EJ84" i="3" s="1"/>
  <c r="BL85" i="3"/>
  <c r="BL51" i="3"/>
  <c r="BU84" i="3"/>
  <c r="FJ84" i="3" s="1"/>
  <c r="BU85" i="3"/>
  <c r="BU51" i="3"/>
  <c r="FI23" i="3"/>
  <c r="GS23" i="3"/>
  <c r="FA45" i="3"/>
  <c r="FA46" i="3"/>
  <c r="FA59" i="3"/>
  <c r="FA56" i="3"/>
  <c r="FA104" i="3"/>
  <c r="FA113" i="3"/>
  <c r="FA82" i="3"/>
  <c r="FA114" i="3"/>
  <c r="FA99" i="3"/>
  <c r="FA49" i="3"/>
  <c r="FA62" i="3"/>
  <c r="FA16" i="3"/>
  <c r="FA60" i="3"/>
  <c r="FA108" i="3"/>
  <c r="FA81" i="3"/>
  <c r="FA117" i="3"/>
  <c r="FA103" i="3"/>
  <c r="FA53" i="3"/>
  <c r="FA20" i="3"/>
  <c r="FA65" i="3"/>
  <c r="FA112" i="3"/>
  <c r="FA90" i="3"/>
  <c r="FA71" i="3"/>
  <c r="FA107" i="3"/>
  <c r="FA57" i="3"/>
  <c r="FA28" i="3"/>
  <c r="FA66" i="3"/>
  <c r="FA116" i="3"/>
  <c r="FA89" i="3"/>
  <c r="FA75" i="3"/>
  <c r="FA94" i="3"/>
  <c r="FA69" i="3"/>
  <c r="FA111" i="3"/>
  <c r="FB9" i="3"/>
  <c r="FB34" i="3" s="1"/>
  <c r="FA23" i="3"/>
  <c r="FA32" i="3"/>
  <c r="FA120" i="3"/>
  <c r="FA76" i="3"/>
  <c r="FA83" i="3"/>
  <c r="FA115" i="3"/>
  <c r="FA13" i="3"/>
  <c r="FA22" i="3"/>
  <c r="FA31" i="3"/>
  <c r="FA40" i="3"/>
  <c r="FA88" i="3"/>
  <c r="FA79" i="3"/>
  <c r="FA101" i="3"/>
  <c r="FA12" i="3"/>
  <c r="FA102" i="3"/>
  <c r="FA87" i="3"/>
  <c r="FA25" i="3"/>
  <c r="FA38" i="3"/>
  <c r="FA39" i="3"/>
  <c r="FA44" i="3"/>
  <c r="FA92" i="3"/>
  <c r="FA105" i="3"/>
  <c r="FA73" i="3"/>
  <c r="FA106" i="3"/>
  <c r="FA91" i="3"/>
  <c r="FA41" i="3"/>
  <c r="FA42" i="3"/>
  <c r="FA51" i="3"/>
  <c r="FA48" i="3"/>
  <c r="FA100" i="3"/>
  <c r="FA109" i="3"/>
  <c r="FA74" i="3"/>
  <c r="FA110" i="3"/>
  <c r="FA70" i="3"/>
  <c r="FA68" i="3"/>
  <c r="FA50" i="3"/>
  <c r="FA63" i="3"/>
  <c r="FA64" i="3"/>
  <c r="FA21" i="3"/>
  <c r="FA27" i="3"/>
  <c r="FA55" i="3"/>
  <c r="FA14" i="3"/>
  <c r="FA24" i="3"/>
  <c r="FA47" i="3"/>
  <c r="FA58" i="3"/>
  <c r="FA30" i="3"/>
  <c r="FA33" i="3"/>
  <c r="FA29" i="3"/>
  <c r="FA61" i="3"/>
  <c r="FA54" i="3"/>
  <c r="FA26" i="3"/>
  <c r="FA67" i="3"/>
  <c r="HA9" i="3"/>
  <c r="HA34" i="3" s="1"/>
  <c r="GZ81" i="3"/>
  <c r="GZ69" i="3"/>
  <c r="GZ67" i="3"/>
  <c r="GZ51" i="3"/>
  <c r="GZ57" i="3"/>
  <c r="GZ45" i="3"/>
  <c r="GZ65" i="3"/>
  <c r="GZ105" i="3"/>
  <c r="GZ49" i="3"/>
  <c r="GZ62" i="3"/>
  <c r="GZ50" i="3"/>
  <c r="GZ37" i="3"/>
  <c r="GZ16" i="3"/>
  <c r="GZ75" i="3"/>
  <c r="GZ56" i="3"/>
  <c r="GZ42" i="3"/>
  <c r="GZ33" i="3"/>
  <c r="GZ73" i="3"/>
  <c r="GZ63" i="3"/>
  <c r="GZ44" i="3"/>
  <c r="GZ30" i="3"/>
  <c r="GZ79" i="3"/>
  <c r="GZ80" i="3"/>
  <c r="GZ101" i="3"/>
  <c r="GZ64" i="3"/>
  <c r="GZ109" i="3"/>
  <c r="GZ77" i="3"/>
  <c r="GZ117" i="3"/>
  <c r="GZ43" i="3"/>
  <c r="GZ66" i="3"/>
  <c r="GZ71" i="3"/>
  <c r="GZ52" i="3"/>
  <c r="GZ120" i="3"/>
  <c r="GZ114" i="3"/>
  <c r="GZ111" i="3"/>
  <c r="GZ102" i="3"/>
  <c r="GZ99" i="3"/>
  <c r="GZ90" i="3"/>
  <c r="GZ47" i="3"/>
  <c r="GZ74" i="3"/>
  <c r="GZ72" i="3"/>
  <c r="GZ70" i="3"/>
  <c r="GZ68" i="3"/>
  <c r="GZ107" i="3"/>
  <c r="GZ104" i="3"/>
  <c r="GZ115" i="3"/>
  <c r="GZ103" i="3"/>
  <c r="GZ100" i="3"/>
  <c r="GZ76" i="3"/>
  <c r="GZ116" i="3"/>
  <c r="GZ110" i="3"/>
  <c r="GZ106" i="3"/>
  <c r="GZ13" i="3"/>
  <c r="GZ28" i="3"/>
  <c r="GZ78" i="3"/>
  <c r="GZ94" i="3"/>
  <c r="GZ15" i="3"/>
  <c r="GZ83" i="3"/>
  <c r="GZ21" i="3"/>
  <c r="GZ108" i="3"/>
  <c r="GZ27" i="3"/>
  <c r="GZ87" i="3"/>
  <c r="FS13" i="3"/>
  <c r="FS69" i="3"/>
  <c r="FS70" i="3"/>
  <c r="FS51" i="3"/>
  <c r="FS36" i="3"/>
  <c r="FS80" i="3"/>
  <c r="FS113" i="3"/>
  <c r="FS91" i="3"/>
  <c r="FS78" i="3"/>
  <c r="FS116" i="3"/>
  <c r="FS17" i="3"/>
  <c r="FS73" i="3"/>
  <c r="FS74" i="3"/>
  <c r="FS55" i="3"/>
  <c r="FS48" i="3"/>
  <c r="FS81" i="3"/>
  <c r="FS117" i="3"/>
  <c r="FS102" i="3"/>
  <c r="FS120" i="3"/>
  <c r="FS77" i="3"/>
  <c r="FS46" i="3"/>
  <c r="FS63" i="3"/>
  <c r="FS52" i="3"/>
  <c r="FS106" i="3"/>
  <c r="FS99" i="3"/>
  <c r="FS88" i="3"/>
  <c r="FS14" i="3"/>
  <c r="FS27" i="3"/>
  <c r="FS67" i="3"/>
  <c r="FS56" i="3"/>
  <c r="FS89" i="3"/>
  <c r="FS110" i="3"/>
  <c r="FS103" i="3"/>
  <c r="FS92" i="3"/>
  <c r="FS18" i="3"/>
  <c r="FS54" i="3"/>
  <c r="FS35" i="3"/>
  <c r="FS71" i="3"/>
  <c r="FS82" i="3"/>
  <c r="FS114" i="3"/>
  <c r="FS107" i="3"/>
  <c r="FS100" i="3"/>
  <c r="FS37" i="3"/>
  <c r="FS22" i="3"/>
  <c r="FS64" i="3"/>
  <c r="FS101" i="3"/>
  <c r="FS111" i="3"/>
  <c r="FS104" i="3"/>
  <c r="FS49" i="3"/>
  <c r="FS68" i="3"/>
  <c r="FS105" i="3"/>
  <c r="FS90" i="3"/>
  <c r="FS83" i="3"/>
  <c r="FS115" i="3"/>
  <c r="FS108" i="3"/>
  <c r="FT9" i="3"/>
  <c r="FT34" i="3" s="1"/>
  <c r="FS65" i="3"/>
  <c r="FS66" i="3"/>
  <c r="FS47" i="3"/>
  <c r="FS76" i="3"/>
  <c r="FS109" i="3"/>
  <c r="FS94" i="3"/>
  <c r="FS87" i="3"/>
  <c r="FS112" i="3"/>
  <c r="FS53" i="3"/>
  <c r="FS79" i="3"/>
  <c r="FS75" i="3"/>
  <c r="FS16" i="3"/>
  <c r="FS25" i="3"/>
  <c r="FS40" i="3"/>
  <c r="GI46" i="3"/>
  <c r="GI41" i="3"/>
  <c r="GI120" i="3"/>
  <c r="GI89" i="3"/>
  <c r="GI76" i="3"/>
  <c r="GI94" i="3"/>
  <c r="GI74" i="3"/>
  <c r="GI111" i="3"/>
  <c r="GI18" i="3"/>
  <c r="GI59" i="3"/>
  <c r="GI36" i="3"/>
  <c r="GI45" i="3"/>
  <c r="GI73" i="3"/>
  <c r="GI77" i="3"/>
  <c r="GI49" i="3"/>
  <c r="GI92" i="3"/>
  <c r="GI80" i="3"/>
  <c r="GI101" i="3"/>
  <c r="GI12" i="3"/>
  <c r="GI102" i="3"/>
  <c r="GI87" i="3"/>
  <c r="GI67" i="3"/>
  <c r="GI44" i="3"/>
  <c r="GI100" i="3"/>
  <c r="GI70" i="3"/>
  <c r="GI105" i="3"/>
  <c r="GI72" i="3"/>
  <c r="GI106" i="3"/>
  <c r="GI39" i="3"/>
  <c r="GI48" i="3"/>
  <c r="GI104" i="3"/>
  <c r="GI78" i="3"/>
  <c r="GI109" i="3"/>
  <c r="GI75" i="3"/>
  <c r="GI110" i="3"/>
  <c r="GI66" i="3"/>
  <c r="GI43" i="3"/>
  <c r="GI65" i="3"/>
  <c r="GI108" i="3"/>
  <c r="GI79" i="3"/>
  <c r="GI113" i="3"/>
  <c r="GI82" i="3"/>
  <c r="GI114" i="3"/>
  <c r="GI99" i="3"/>
  <c r="GI15" i="3"/>
  <c r="GI71" i="3"/>
  <c r="GI112" i="3"/>
  <c r="GI81" i="3"/>
  <c r="GI117" i="3"/>
  <c r="GI103" i="3"/>
  <c r="GJ9" i="3"/>
  <c r="GI51" i="3"/>
  <c r="GI60" i="3"/>
  <c r="GI68" i="3"/>
  <c r="GI107" i="3"/>
  <c r="BP77" i="2"/>
  <c r="BQ76" i="2"/>
  <c r="BP64" i="2"/>
  <c r="BQ63" i="2"/>
  <c r="BR63" i="2" s="1"/>
  <c r="BP51" i="2"/>
  <c r="BQ50" i="2"/>
  <c r="BR50" i="2" s="1"/>
  <c r="GH4" i="3"/>
  <c r="BL81" i="3"/>
  <c r="EJ81" i="3" s="1"/>
  <c r="BL73" i="3"/>
  <c r="EJ73" i="3" s="1"/>
  <c r="BL69" i="3"/>
  <c r="EJ69" i="3" s="1"/>
  <c r="BL65" i="3"/>
  <c r="BL61" i="3"/>
  <c r="EJ61" i="3" s="1"/>
  <c r="BL57" i="3"/>
  <c r="EJ57" i="3" s="1"/>
  <c r="BL53" i="3"/>
  <c r="BL45" i="3"/>
  <c r="EJ45" i="3" s="1"/>
  <c r="BL41" i="3"/>
  <c r="EJ41" i="3" s="1"/>
  <c r="BL37" i="3"/>
  <c r="EJ37" i="3" s="1"/>
  <c r="BL33" i="3"/>
  <c r="BL29" i="3"/>
  <c r="EJ29" i="3" s="1"/>
  <c r="BL25" i="3"/>
  <c r="EJ25" i="3" s="1"/>
  <c r="BL21" i="3"/>
  <c r="EJ21" i="3" s="1"/>
  <c r="BL17" i="3"/>
  <c r="BL13" i="3"/>
  <c r="EJ13" i="3" s="1"/>
  <c r="BL80" i="3"/>
  <c r="EJ80" i="3" s="1"/>
  <c r="BL72" i="3"/>
  <c r="BL68" i="3"/>
  <c r="BL64" i="3"/>
  <c r="EJ64" i="3" s="1"/>
  <c r="BL60" i="3"/>
  <c r="EJ60" i="3" s="1"/>
  <c r="BL56" i="3"/>
  <c r="EJ56" i="3" s="1"/>
  <c r="BL52" i="3"/>
  <c r="EJ52" i="3" s="1"/>
  <c r="BL48" i="3"/>
  <c r="EJ48" i="3" s="1"/>
  <c r="BL44" i="3"/>
  <c r="EJ44" i="3" s="1"/>
  <c r="BL40" i="3"/>
  <c r="EJ40" i="3" s="1"/>
  <c r="BL36" i="3"/>
  <c r="EJ36" i="3" s="1"/>
  <c r="BL32" i="3"/>
  <c r="EJ32" i="3" s="1"/>
  <c r="BL28" i="3"/>
  <c r="EJ28" i="3" s="1"/>
  <c r="BL24" i="3"/>
  <c r="EJ24" i="3" s="1"/>
  <c r="BL16" i="3"/>
  <c r="BL12" i="3"/>
  <c r="EJ12" i="3" s="1"/>
  <c r="BL83" i="3"/>
  <c r="EJ83" i="3" s="1"/>
  <c r="BL79" i="3"/>
  <c r="BL75" i="3"/>
  <c r="EJ75" i="3" s="1"/>
  <c r="BL71" i="3"/>
  <c r="BL67" i="3"/>
  <c r="BL63" i="3"/>
  <c r="EJ63" i="3" s="1"/>
  <c r="BL59" i="3"/>
  <c r="EJ59" i="3" s="1"/>
  <c r="BL55" i="3"/>
  <c r="BL47" i="3"/>
  <c r="BL43" i="3"/>
  <c r="EJ43" i="3" s="1"/>
  <c r="BL39" i="3"/>
  <c r="EJ39" i="3" s="1"/>
  <c r="BL35" i="3"/>
  <c r="BL31" i="3"/>
  <c r="EJ31" i="3" s="1"/>
  <c r="BL27" i="3"/>
  <c r="EJ27" i="3" s="1"/>
  <c r="BL23" i="3"/>
  <c r="EJ23" i="3" s="1"/>
  <c r="BL15" i="3"/>
  <c r="EJ15" i="3" s="1"/>
  <c r="BL82" i="3"/>
  <c r="BL74" i="3"/>
  <c r="BL70" i="3"/>
  <c r="BL62" i="3"/>
  <c r="EJ62" i="3" s="1"/>
  <c r="BL58" i="3"/>
  <c r="EJ58" i="3" s="1"/>
  <c r="BL54" i="3"/>
  <c r="BL50" i="3"/>
  <c r="EJ50" i="3" s="1"/>
  <c r="BL46" i="3"/>
  <c r="BL38" i="3"/>
  <c r="EJ38" i="3" s="1"/>
  <c r="BL30" i="3"/>
  <c r="EJ30" i="3" s="1"/>
  <c r="BL26" i="3"/>
  <c r="EJ26" i="3" s="1"/>
  <c r="BL22" i="3"/>
  <c r="EJ22" i="3" s="1"/>
  <c r="BL14" i="3"/>
  <c r="BU64" i="3"/>
  <c r="GB64" i="3" s="1"/>
  <c r="BU65" i="3"/>
  <c r="BU82" i="3"/>
  <c r="GT82" i="3" s="1"/>
  <c r="BU83" i="3"/>
  <c r="GB83" i="3" s="1"/>
  <c r="FI24" i="3"/>
  <c r="GA24" i="3"/>
  <c r="BU67" i="3"/>
  <c r="BU75" i="3"/>
  <c r="BU79" i="3"/>
  <c r="BU81" i="3"/>
  <c r="BU68" i="3"/>
  <c r="BU80" i="3"/>
  <c r="ER80" i="3" s="1"/>
  <c r="GA40" i="3"/>
  <c r="FI41" i="3"/>
  <c r="BU12" i="3"/>
  <c r="BU23" i="3"/>
  <c r="GB23" i="3" s="1"/>
  <c r="BU57" i="3"/>
  <c r="BU32" i="3"/>
  <c r="BU35" i="3"/>
  <c r="ER35" i="3" s="1"/>
  <c r="BU37" i="3"/>
  <c r="BU59" i="3"/>
  <c r="BU17" i="3"/>
  <c r="BU73" i="3"/>
  <c r="BU14" i="3"/>
  <c r="GB14" i="3" s="1"/>
  <c r="BU55" i="3"/>
  <c r="BU24" i="3"/>
  <c r="BU28" i="3"/>
  <c r="BU60" i="3"/>
  <c r="BU43" i="3"/>
  <c r="BU15" i="3"/>
  <c r="BU31" i="3"/>
  <c r="BU61" i="3"/>
  <c r="BU29" i="3"/>
  <c r="GT29" i="3" s="1"/>
  <c r="BU62" i="3"/>
  <c r="FJ62" i="3" s="1"/>
  <c r="BU71" i="3"/>
  <c r="BU22" i="3"/>
  <c r="BU25" i="3"/>
  <c r="BU33" i="3"/>
  <c r="FJ33" i="3" s="1"/>
  <c r="BU21" i="3"/>
  <c r="BU36" i="3"/>
  <c r="BU13" i="3"/>
  <c r="GB13" i="3" s="1"/>
  <c r="BU39" i="3"/>
  <c r="FJ39" i="3" s="1"/>
  <c r="BU26" i="3"/>
  <c r="GB26" i="3" s="1"/>
  <c r="BU58" i="3"/>
  <c r="GB58" i="3" s="1"/>
  <c r="BU54" i="3"/>
  <c r="BU27" i="3"/>
  <c r="GB27" i="3" s="1"/>
  <c r="BU56" i="3"/>
  <c r="GB56" i="3" s="1"/>
  <c r="BU72" i="3"/>
  <c r="BU38" i="3"/>
  <c r="BU50" i="3"/>
  <c r="BU53" i="3"/>
  <c r="BU45" i="3"/>
  <c r="FJ45" i="3" s="1"/>
  <c r="BU40" i="3"/>
  <c r="BU30" i="3"/>
  <c r="BU46" i="3"/>
  <c r="BU52" i="3"/>
  <c r="BU16" i="3"/>
  <c r="GB16" i="3" s="1"/>
  <c r="BU47" i="3"/>
  <c r="GB47" i="3" s="1"/>
  <c r="BU48" i="3"/>
  <c r="GT48" i="3" s="1"/>
  <c r="BU44" i="3"/>
  <c r="FJ44" i="3" s="1"/>
  <c r="BU63" i="3"/>
  <c r="GB63" i="3" s="1"/>
  <c r="BU70" i="3"/>
  <c r="BU41" i="3"/>
  <c r="GT41" i="3" s="1"/>
  <c r="BU69" i="3"/>
  <c r="GB69" i="3" s="1"/>
  <c r="BU74" i="3"/>
  <c r="GA33" i="3"/>
  <c r="GS46" i="3"/>
  <c r="DS28" i="3"/>
  <c r="DT27" i="3"/>
  <c r="DX23" i="3"/>
  <c r="DW24" i="3"/>
  <c r="DZ21" i="3"/>
  <c r="DU26" i="3"/>
  <c r="DV25" i="3"/>
  <c r="DY22" i="3"/>
  <c r="BV8" i="3"/>
  <c r="BV34" i="3" s="1"/>
  <c r="GC34" i="3" s="1"/>
  <c r="A30" i="3"/>
  <c r="HF29" i="3"/>
  <c r="HG29" i="3"/>
  <c r="GB91" i="3" l="1"/>
  <c r="GT91" i="3"/>
  <c r="GA91" i="3"/>
  <c r="GS91" i="3"/>
  <c r="GT88" i="3"/>
  <c r="GB88" i="3"/>
  <c r="GS88" i="3"/>
  <c r="GA88" i="3"/>
  <c r="FI42" i="3"/>
  <c r="GA42" i="3"/>
  <c r="FJ42" i="3"/>
  <c r="GB42" i="3"/>
  <c r="GJ93" i="3"/>
  <c r="GJ130" i="3"/>
  <c r="GJ128" i="3"/>
  <c r="GJ133" i="3"/>
  <c r="GJ129" i="3"/>
  <c r="GJ134" i="3"/>
  <c r="FT93" i="3"/>
  <c r="FT134" i="3"/>
  <c r="FT128" i="3"/>
  <c r="FT129" i="3"/>
  <c r="FT131" i="3"/>
  <c r="FT133" i="3"/>
  <c r="FT135" i="3"/>
  <c r="FB93" i="3"/>
  <c r="FB129" i="3"/>
  <c r="FB132" i="3"/>
  <c r="FB135" i="3"/>
  <c r="FB133" i="3"/>
  <c r="FB130" i="3"/>
  <c r="FB131" i="3"/>
  <c r="FB128" i="3"/>
  <c r="FB134" i="3"/>
  <c r="FT130" i="3"/>
  <c r="BV132" i="3"/>
  <c r="GC132" i="3" s="1"/>
  <c r="BV129" i="3"/>
  <c r="GU129" i="3" s="1"/>
  <c r="BV134" i="3"/>
  <c r="GU134" i="3" s="1"/>
  <c r="BV135" i="3"/>
  <c r="GC135" i="3" s="1"/>
  <c r="BV130" i="3"/>
  <c r="BV131" i="3"/>
  <c r="GC131" i="3" s="1"/>
  <c r="BV128" i="3"/>
  <c r="GU128" i="3" s="1"/>
  <c r="HA93" i="3"/>
  <c r="HA131" i="3"/>
  <c r="HA135" i="3"/>
  <c r="HA130" i="3"/>
  <c r="HA133" i="3"/>
  <c r="HA132" i="3"/>
  <c r="HZ134" i="3"/>
  <c r="IU134" i="3" s="1"/>
  <c r="HZ131" i="3"/>
  <c r="IU131" i="3" s="1"/>
  <c r="HZ132" i="3"/>
  <c r="IU132" i="3" s="1"/>
  <c r="HZ130" i="3"/>
  <c r="IU130" i="3" s="1"/>
  <c r="HZ135" i="3"/>
  <c r="IU135" i="3" s="1"/>
  <c r="HZ129" i="3"/>
  <c r="IU129" i="3" s="1"/>
  <c r="HZ128" i="3"/>
  <c r="IU128" i="3" s="1"/>
  <c r="FT132" i="3"/>
  <c r="GS58" i="3"/>
  <c r="BV93" i="3"/>
  <c r="BV111" i="3"/>
  <c r="HZ93" i="3"/>
  <c r="IU93" i="3" s="1"/>
  <c r="HZ111" i="3"/>
  <c r="IU111" i="3" s="1"/>
  <c r="FB118" i="3"/>
  <c r="FB119" i="3"/>
  <c r="EJ119" i="3"/>
  <c r="EQ119" i="3"/>
  <c r="GA119" i="3"/>
  <c r="HA86" i="3"/>
  <c r="HZ12" i="3"/>
  <c r="IU12" i="3" s="1"/>
  <c r="HZ119" i="3"/>
  <c r="IU119" i="3" s="1"/>
  <c r="HZ86" i="3"/>
  <c r="IU86" i="3" s="1"/>
  <c r="HZ125" i="3"/>
  <c r="IU125" i="3" s="1"/>
  <c r="HZ123" i="3"/>
  <c r="IU123" i="3" s="1"/>
  <c r="HZ124" i="3"/>
  <c r="IU124" i="3" s="1"/>
  <c r="HZ126" i="3"/>
  <c r="IU126" i="3" s="1"/>
  <c r="HZ118" i="3"/>
  <c r="IU118" i="3" s="1"/>
  <c r="BV86" i="3"/>
  <c r="ES86" i="3" s="1"/>
  <c r="BV118" i="3"/>
  <c r="GU118" i="3" s="1"/>
  <c r="BV119" i="3"/>
  <c r="GC119" i="3" s="1"/>
  <c r="GJ118" i="3"/>
  <c r="GJ86" i="3"/>
  <c r="FT118" i="3"/>
  <c r="FT119" i="3"/>
  <c r="FT86" i="3"/>
  <c r="IT73" i="3"/>
  <c r="JP4" i="3"/>
  <c r="FT144" i="3"/>
  <c r="FT140" i="3"/>
  <c r="FT149" i="3"/>
  <c r="FT126" i="3"/>
  <c r="FT185" i="3"/>
  <c r="FT121" i="3"/>
  <c r="FT224" i="3"/>
  <c r="FT124" i="3"/>
  <c r="FT137" i="3"/>
  <c r="FT125" i="3"/>
  <c r="FT170" i="3"/>
  <c r="FT141" i="3"/>
  <c r="FT143" i="3"/>
  <c r="FT142" i="3"/>
  <c r="FT206" i="3"/>
  <c r="FT136" i="3"/>
  <c r="FT122" i="3"/>
  <c r="FT139" i="3"/>
  <c r="FT127" i="3"/>
  <c r="FT194" i="3"/>
  <c r="FT158" i="3"/>
  <c r="FT152" i="3"/>
  <c r="FT151" i="3"/>
  <c r="FT160" i="3"/>
  <c r="FT146" i="3"/>
  <c r="FT159" i="3"/>
  <c r="FT138" i="3"/>
  <c r="FT155" i="3"/>
  <c r="FT165" i="3"/>
  <c r="FT173" i="3"/>
  <c r="FT153" i="3"/>
  <c r="FT123" i="3"/>
  <c r="FT145" i="3"/>
  <c r="FT150" i="3"/>
  <c r="FT148" i="3"/>
  <c r="FT147" i="3"/>
  <c r="FT163" i="3"/>
  <c r="FT154" i="3"/>
  <c r="FT175" i="3"/>
  <c r="FT177" i="3"/>
  <c r="FT195" i="3"/>
  <c r="FT162" i="3"/>
  <c r="FT186" i="3"/>
  <c r="FT190" i="3"/>
  <c r="FT196" i="3"/>
  <c r="FT193" i="3"/>
  <c r="FT164" i="3"/>
  <c r="FT169" i="3"/>
  <c r="FT178" i="3"/>
  <c r="FT180" i="3"/>
  <c r="FT184" i="3"/>
  <c r="FT161" i="3"/>
  <c r="FT156" i="3"/>
  <c r="FT172" i="3"/>
  <c r="FT157" i="3"/>
  <c r="FT166" i="3"/>
  <c r="FT174" i="3"/>
  <c r="FT179" i="3"/>
  <c r="FT189" i="3"/>
  <c r="FT183" i="3"/>
  <c r="FT188" i="3"/>
  <c r="FT215" i="3"/>
  <c r="FT168" i="3"/>
  <c r="FT204" i="3"/>
  <c r="FT212" i="3"/>
  <c r="FT223" i="3"/>
  <c r="FT199" i="3"/>
  <c r="FT201" i="3"/>
  <c r="FT217" i="3"/>
  <c r="FT171" i="3"/>
  <c r="FT202" i="3"/>
  <c r="FT191" i="3"/>
  <c r="FT192" i="3"/>
  <c r="FT167" i="3"/>
  <c r="FT182" i="3"/>
  <c r="FT187" i="3"/>
  <c r="FT197" i="3"/>
  <c r="FT220" i="3"/>
  <c r="FT225" i="3"/>
  <c r="FT230" i="3"/>
  <c r="FT176" i="3"/>
  <c r="FT198" i="3"/>
  <c r="FT216" i="3"/>
  <c r="FT203" i="3"/>
  <c r="FT222" i="3"/>
  <c r="FT200" i="3"/>
  <c r="FT181" i="3"/>
  <c r="FT211" i="3"/>
  <c r="FT219" i="3"/>
  <c r="FT207" i="3"/>
  <c r="FT209" i="3"/>
  <c r="FT231" i="3"/>
  <c r="FT221" i="3"/>
  <c r="FT228" i="3"/>
  <c r="FT227" i="3"/>
  <c r="FT229" i="3"/>
  <c r="FT218" i="3"/>
  <c r="FT205" i="3"/>
  <c r="FT208" i="3"/>
  <c r="FT214" i="3"/>
  <c r="FT226" i="3"/>
  <c r="FT210" i="3"/>
  <c r="FT213" i="3"/>
  <c r="HA138" i="3"/>
  <c r="HA145" i="3"/>
  <c r="HA142" i="3"/>
  <c r="HA155" i="3"/>
  <c r="HA139" i="3"/>
  <c r="HA122" i="3"/>
  <c r="HA180" i="3"/>
  <c r="HA124" i="3"/>
  <c r="HA153" i="3"/>
  <c r="HA125" i="3"/>
  <c r="HA123" i="3"/>
  <c r="HA127" i="3"/>
  <c r="HA126" i="3"/>
  <c r="HA141" i="3"/>
  <c r="HA157" i="3"/>
  <c r="HA167" i="3"/>
  <c r="HA171" i="3"/>
  <c r="HA156" i="3"/>
  <c r="HA121" i="3"/>
  <c r="HA160" i="3"/>
  <c r="HA172" i="3"/>
  <c r="HA148" i="3"/>
  <c r="HA146" i="3"/>
  <c r="HA163" i="3"/>
  <c r="HA218" i="3"/>
  <c r="HA137" i="3"/>
  <c r="HA158" i="3"/>
  <c r="HA161" i="3"/>
  <c r="HA136" i="3"/>
  <c r="HA152" i="3"/>
  <c r="HA149" i="3"/>
  <c r="HA147" i="3"/>
  <c r="HA165" i="3"/>
  <c r="HA151" i="3"/>
  <c r="HA164" i="3"/>
  <c r="HA143" i="3"/>
  <c r="HA175" i="3"/>
  <c r="HA183" i="3"/>
  <c r="HA199" i="3"/>
  <c r="HA197" i="3"/>
  <c r="HA166" i="3"/>
  <c r="HA190" i="3"/>
  <c r="HA187" i="3"/>
  <c r="HA140" i="3"/>
  <c r="HA176" i="3"/>
  <c r="HA174" i="3"/>
  <c r="HA181" i="3"/>
  <c r="HA193" i="3"/>
  <c r="HA179" i="3"/>
  <c r="HA188" i="3"/>
  <c r="HA154" i="3"/>
  <c r="HA168" i="3"/>
  <c r="HA185" i="3"/>
  <c r="HA198" i="3"/>
  <c r="HA150" i="3"/>
  <c r="HA144" i="3"/>
  <c r="HA159" i="3"/>
  <c r="HA215" i="3"/>
  <c r="HA223" i="3"/>
  <c r="HA182" i="3"/>
  <c r="HA189" i="3"/>
  <c r="HA214" i="3"/>
  <c r="HA170" i="3"/>
  <c r="HA178" i="3"/>
  <c r="HA192" i="3"/>
  <c r="HA186" i="3"/>
  <c r="HA205" i="3"/>
  <c r="HA196" i="3"/>
  <c r="HA204" i="3"/>
  <c r="HA201" i="3"/>
  <c r="HA216" i="3"/>
  <c r="HA195" i="3"/>
  <c r="HA203" i="3"/>
  <c r="HA225" i="3"/>
  <c r="HA202" i="3"/>
  <c r="HA226" i="3"/>
  <c r="HA229" i="3"/>
  <c r="HA177" i="3"/>
  <c r="HA173" i="3"/>
  <c r="HA217" i="3"/>
  <c r="HA210" i="3"/>
  <c r="HA209" i="3"/>
  <c r="HA206" i="3"/>
  <c r="HA162" i="3"/>
  <c r="HA194" i="3"/>
  <c r="HA191" i="3"/>
  <c r="HA219" i="3"/>
  <c r="HA169" i="3"/>
  <c r="HA184" i="3"/>
  <c r="HA231" i="3"/>
  <c r="HA207" i="3"/>
  <c r="HA211" i="3"/>
  <c r="HA212" i="3"/>
  <c r="HA222" i="3"/>
  <c r="HA227" i="3"/>
  <c r="HA213" i="3"/>
  <c r="HA221" i="3"/>
  <c r="HA224" i="3"/>
  <c r="HA230" i="3"/>
  <c r="HA228" i="3"/>
  <c r="HA220" i="3"/>
  <c r="HA208" i="3"/>
  <c r="HA200" i="3"/>
  <c r="GJ143" i="3"/>
  <c r="GJ121" i="3"/>
  <c r="GJ122" i="3"/>
  <c r="GJ137" i="3"/>
  <c r="GJ152" i="3"/>
  <c r="GJ125" i="3"/>
  <c r="GJ127" i="3"/>
  <c r="GJ158" i="3"/>
  <c r="GJ140" i="3"/>
  <c r="GJ185" i="3"/>
  <c r="GJ123" i="3"/>
  <c r="GJ149" i="3"/>
  <c r="GJ198" i="3"/>
  <c r="GJ155" i="3"/>
  <c r="GJ126" i="3"/>
  <c r="GJ162" i="3"/>
  <c r="GJ170" i="3"/>
  <c r="GJ153" i="3"/>
  <c r="GJ176" i="3"/>
  <c r="GJ159" i="3"/>
  <c r="GJ146" i="3"/>
  <c r="GJ148" i="3"/>
  <c r="GJ150" i="3"/>
  <c r="GJ216" i="3"/>
  <c r="GJ157" i="3"/>
  <c r="GJ172" i="3"/>
  <c r="GJ138" i="3"/>
  <c r="GJ147" i="3"/>
  <c r="GJ144" i="3"/>
  <c r="GJ161" i="3"/>
  <c r="GJ154" i="3"/>
  <c r="GJ136" i="3"/>
  <c r="GJ141" i="3"/>
  <c r="GJ156" i="3"/>
  <c r="GJ124" i="3"/>
  <c r="GJ160" i="3"/>
  <c r="GJ175" i="3"/>
  <c r="GJ192" i="3"/>
  <c r="GJ183" i="3"/>
  <c r="GJ142" i="3"/>
  <c r="GJ145" i="3"/>
  <c r="GJ167" i="3"/>
  <c r="GJ174" i="3"/>
  <c r="GJ187" i="3"/>
  <c r="GJ193" i="3"/>
  <c r="GJ166" i="3"/>
  <c r="GJ179" i="3"/>
  <c r="GJ173" i="3"/>
  <c r="GJ184" i="3"/>
  <c r="GJ188" i="3"/>
  <c r="GJ178" i="3"/>
  <c r="GJ151" i="3"/>
  <c r="GJ200" i="3"/>
  <c r="GJ186" i="3"/>
  <c r="GJ207" i="3"/>
  <c r="GJ231" i="3"/>
  <c r="GJ177" i="3"/>
  <c r="GJ168" i="3"/>
  <c r="GJ181" i="3"/>
  <c r="GJ194" i="3"/>
  <c r="GJ220" i="3"/>
  <c r="GJ210" i="3"/>
  <c r="GJ182" i="3"/>
  <c r="GJ139" i="3"/>
  <c r="GJ171" i="3"/>
  <c r="GJ189" i="3"/>
  <c r="GJ205" i="3"/>
  <c r="GJ203" i="3"/>
  <c r="GJ221" i="3"/>
  <c r="GJ224" i="3"/>
  <c r="GJ196" i="3"/>
  <c r="GJ169" i="3"/>
  <c r="GJ180" i="3"/>
  <c r="GJ165" i="3"/>
  <c r="GJ197" i="3"/>
  <c r="GJ230" i="3"/>
  <c r="GJ226" i="3"/>
  <c r="GJ227" i="3"/>
  <c r="GJ223" i="3"/>
  <c r="GJ164" i="3"/>
  <c r="GJ212" i="3"/>
  <c r="GJ202" i="3"/>
  <c r="GJ215" i="3"/>
  <c r="GJ225" i="3"/>
  <c r="GJ204" i="3"/>
  <c r="GJ218" i="3"/>
  <c r="GJ217" i="3"/>
  <c r="GJ195" i="3"/>
  <c r="GJ219" i="3"/>
  <c r="GJ214" i="3"/>
  <c r="GJ211" i="3"/>
  <c r="GJ208" i="3"/>
  <c r="GJ199" i="3"/>
  <c r="GJ209" i="3"/>
  <c r="GJ206" i="3"/>
  <c r="GJ163" i="3"/>
  <c r="GJ190" i="3"/>
  <c r="GJ191" i="3"/>
  <c r="GJ213" i="3"/>
  <c r="GJ228" i="3"/>
  <c r="GJ229" i="3"/>
  <c r="GJ201" i="3"/>
  <c r="GJ222" i="3"/>
  <c r="FB145" i="3"/>
  <c r="FB126" i="3"/>
  <c r="FB136" i="3"/>
  <c r="FB123" i="3"/>
  <c r="FB124" i="3"/>
  <c r="FB152" i="3"/>
  <c r="FB219" i="3"/>
  <c r="FB212" i="3"/>
  <c r="FB209" i="3"/>
  <c r="FB122" i="3"/>
  <c r="FB141" i="3"/>
  <c r="FB151" i="3"/>
  <c r="FB139" i="3"/>
  <c r="FB172" i="3"/>
  <c r="FB137" i="3"/>
  <c r="FB125" i="3"/>
  <c r="FB121" i="3"/>
  <c r="FB159" i="3"/>
  <c r="FB146" i="3"/>
  <c r="FB142" i="3"/>
  <c r="FB157" i="3"/>
  <c r="FB167" i="3"/>
  <c r="FB164" i="3"/>
  <c r="FB173" i="3"/>
  <c r="FB169" i="3"/>
  <c r="FB186" i="3"/>
  <c r="FB165" i="3"/>
  <c r="FB160" i="3"/>
  <c r="FB149" i="3"/>
  <c r="FB158" i="3"/>
  <c r="FB227" i="3"/>
  <c r="FB156" i="3"/>
  <c r="FB161" i="3"/>
  <c r="FB155" i="3"/>
  <c r="FB140" i="3"/>
  <c r="FB127" i="3"/>
  <c r="FB153" i="3"/>
  <c r="FB163" i="3"/>
  <c r="FB171" i="3"/>
  <c r="FB182" i="3"/>
  <c r="FB189" i="3"/>
  <c r="FB187" i="3"/>
  <c r="FB190" i="3"/>
  <c r="FB154" i="3"/>
  <c r="FB174" i="3"/>
  <c r="FB200" i="3"/>
  <c r="FB148" i="3"/>
  <c r="FB178" i="3"/>
  <c r="FB166" i="3"/>
  <c r="FB147" i="3"/>
  <c r="FB176" i="3"/>
  <c r="FB197" i="3"/>
  <c r="FB143" i="3"/>
  <c r="FB175" i="3"/>
  <c r="FB184" i="3"/>
  <c r="FB179" i="3"/>
  <c r="FB162" i="3"/>
  <c r="FB150" i="3"/>
  <c r="FB168" i="3"/>
  <c r="FB177" i="3"/>
  <c r="FB181" i="3"/>
  <c r="FB185" i="3"/>
  <c r="FB199" i="3"/>
  <c r="FB205" i="3"/>
  <c r="FB225" i="3"/>
  <c r="FB191" i="3"/>
  <c r="FB196" i="3"/>
  <c r="FB211" i="3"/>
  <c r="FB202" i="3"/>
  <c r="FB192" i="3"/>
  <c r="FB220" i="3"/>
  <c r="FB180" i="3"/>
  <c r="FB183" i="3"/>
  <c r="FB195" i="3"/>
  <c r="FB198" i="3"/>
  <c r="FB226" i="3"/>
  <c r="FB231" i="3"/>
  <c r="FB188" i="3"/>
  <c r="FB203" i="3"/>
  <c r="FB217" i="3"/>
  <c r="FB170" i="3"/>
  <c r="FB201" i="3"/>
  <c r="FB144" i="3"/>
  <c r="FB215" i="3"/>
  <c r="FB204" i="3"/>
  <c r="FB218" i="3"/>
  <c r="FB213" i="3"/>
  <c r="FB214" i="3"/>
  <c r="FB210" i="3"/>
  <c r="FB230" i="3"/>
  <c r="FB222" i="3"/>
  <c r="FB193" i="3"/>
  <c r="FB207" i="3"/>
  <c r="FB228" i="3"/>
  <c r="FB208" i="3"/>
  <c r="FB224" i="3"/>
  <c r="FB223" i="3"/>
  <c r="FB216" i="3"/>
  <c r="FB206" i="3"/>
  <c r="FB229" i="3"/>
  <c r="FB138" i="3"/>
  <c r="FB194" i="3"/>
  <c r="FB221" i="3"/>
  <c r="IT113" i="3"/>
  <c r="HZ85" i="3"/>
  <c r="IU85" i="3" s="1"/>
  <c r="HZ91" i="3"/>
  <c r="IU91" i="3" s="1"/>
  <c r="HZ88" i="3"/>
  <c r="IU88" i="3" s="1"/>
  <c r="HZ90" i="3"/>
  <c r="IU90" i="3" s="1"/>
  <c r="HZ92" i="3"/>
  <c r="IU92" i="3" s="1"/>
  <c r="HZ113" i="3"/>
  <c r="HZ115" i="3"/>
  <c r="IU115" i="3" s="1"/>
  <c r="HZ114" i="3"/>
  <c r="IU114" i="3" s="1"/>
  <c r="HZ112" i="3"/>
  <c r="IU112" i="3" s="1"/>
  <c r="HZ116" i="3"/>
  <c r="IU116" i="3" s="1"/>
  <c r="HZ56" i="3"/>
  <c r="IU56" i="3" s="1"/>
  <c r="HZ97" i="3"/>
  <c r="IU97" i="3" s="1"/>
  <c r="HZ95" i="3"/>
  <c r="IU95" i="3" s="1"/>
  <c r="HZ96" i="3"/>
  <c r="IU96" i="3" s="1"/>
  <c r="HZ64" i="3"/>
  <c r="IU64" i="3" s="1"/>
  <c r="HZ105" i="3"/>
  <c r="IU105" i="3" s="1"/>
  <c r="HZ78" i="3"/>
  <c r="IU78" i="3" s="1"/>
  <c r="HZ18" i="3"/>
  <c r="IU18" i="3" s="1"/>
  <c r="HZ66" i="3"/>
  <c r="IU66" i="3" s="1"/>
  <c r="HZ16" i="3"/>
  <c r="IU16" i="3" s="1"/>
  <c r="HZ24" i="3"/>
  <c r="IU24" i="3" s="1"/>
  <c r="HZ32" i="3"/>
  <c r="IU32" i="3" s="1"/>
  <c r="HZ44" i="3"/>
  <c r="IU44" i="3" s="1"/>
  <c r="HZ54" i="3"/>
  <c r="IU54" i="3" s="1"/>
  <c r="HZ19" i="3"/>
  <c r="IU19" i="3" s="1"/>
  <c r="HZ67" i="3"/>
  <c r="IU67" i="3" s="1"/>
  <c r="HZ21" i="3"/>
  <c r="IU21" i="3" s="1"/>
  <c r="HZ45" i="3"/>
  <c r="IU45" i="3" s="1"/>
  <c r="HZ47" i="3"/>
  <c r="IU47" i="3" s="1"/>
  <c r="HZ74" i="3"/>
  <c r="IU74" i="3" s="1"/>
  <c r="HZ17" i="3"/>
  <c r="IU17" i="3" s="1"/>
  <c r="HZ33" i="3"/>
  <c r="IU33" i="3" s="1"/>
  <c r="HZ49" i="3"/>
  <c r="IU49" i="3" s="1"/>
  <c r="HZ62" i="3"/>
  <c r="IU62" i="3" s="1"/>
  <c r="HZ81" i="3"/>
  <c r="IU81" i="3" s="1"/>
  <c r="HZ15" i="3"/>
  <c r="IU15" i="3" s="1"/>
  <c r="HZ26" i="3"/>
  <c r="IU26" i="3" s="1"/>
  <c r="HZ73" i="3"/>
  <c r="HZ83" i="3"/>
  <c r="IU83" i="3" s="1"/>
  <c r="HZ43" i="3"/>
  <c r="IU43" i="3" s="1"/>
  <c r="HZ94" i="3"/>
  <c r="IU94" i="3" s="1"/>
  <c r="HZ84" i="3"/>
  <c r="IU84" i="3" s="1"/>
  <c r="HZ109" i="3"/>
  <c r="IU109" i="3" s="1"/>
  <c r="HZ28" i="3"/>
  <c r="IU28" i="3" s="1"/>
  <c r="HZ20" i="3"/>
  <c r="IU20" i="3" s="1"/>
  <c r="HZ38" i="3"/>
  <c r="IU38" i="3" s="1"/>
  <c r="HZ48" i="3"/>
  <c r="IU48" i="3" s="1"/>
  <c r="HZ59" i="3"/>
  <c r="IU59" i="3" s="1"/>
  <c r="HZ23" i="3"/>
  <c r="IU23" i="3" s="1"/>
  <c r="HZ13" i="3"/>
  <c r="IU13" i="3" s="1"/>
  <c r="HZ29" i="3"/>
  <c r="IU29" i="3" s="1"/>
  <c r="HZ55" i="3"/>
  <c r="IU55" i="3" s="1"/>
  <c r="HZ25" i="3"/>
  <c r="IU25" i="3" s="1"/>
  <c r="HZ39" i="3"/>
  <c r="IU39" i="3" s="1"/>
  <c r="HZ68" i="3"/>
  <c r="IU68" i="3" s="1"/>
  <c r="HZ75" i="3"/>
  <c r="IU75" i="3" s="1"/>
  <c r="HZ31" i="3"/>
  <c r="IU31" i="3" s="1"/>
  <c r="HZ14" i="3"/>
  <c r="IU14" i="3" s="1"/>
  <c r="HZ22" i="3"/>
  <c r="IU22" i="3" s="1"/>
  <c r="HZ30" i="3"/>
  <c r="IU30" i="3" s="1"/>
  <c r="HZ37" i="3"/>
  <c r="IU37" i="3" s="1"/>
  <c r="HZ110" i="3"/>
  <c r="IU110" i="3" s="1"/>
  <c r="HZ108" i="3"/>
  <c r="IU108" i="3" s="1"/>
  <c r="HZ53" i="3"/>
  <c r="IU53" i="3" s="1"/>
  <c r="HZ58" i="3"/>
  <c r="IU58" i="3" s="1"/>
  <c r="HZ103" i="3"/>
  <c r="IU103" i="3" s="1"/>
  <c r="HZ36" i="3"/>
  <c r="IU36" i="3" s="1"/>
  <c r="HZ76" i="3"/>
  <c r="IU76" i="3" s="1"/>
  <c r="HZ42" i="3"/>
  <c r="IU42" i="3" s="1"/>
  <c r="HZ50" i="3"/>
  <c r="IU50" i="3" s="1"/>
  <c r="HZ63" i="3"/>
  <c r="IU63" i="3" s="1"/>
  <c r="HZ82" i="3"/>
  <c r="IU82" i="3" s="1"/>
  <c r="HZ106" i="3"/>
  <c r="IU106" i="3" s="1"/>
  <c r="HZ46" i="3"/>
  <c r="IU46" i="3" s="1"/>
  <c r="HZ27" i="3"/>
  <c r="IU27" i="3" s="1"/>
  <c r="HZ104" i="3"/>
  <c r="IU104" i="3" s="1"/>
  <c r="HZ89" i="3"/>
  <c r="IU89" i="3" s="1"/>
  <c r="HZ69" i="3"/>
  <c r="IU69" i="3" s="1"/>
  <c r="HZ77" i="3"/>
  <c r="IU77" i="3" s="1"/>
  <c r="HZ107" i="3"/>
  <c r="IU107" i="3" s="1"/>
  <c r="HZ57" i="3"/>
  <c r="IU57" i="3" s="1"/>
  <c r="BV95" i="3"/>
  <c r="BV96" i="3"/>
  <c r="BV112" i="3"/>
  <c r="GU112" i="3" s="1"/>
  <c r="BV114" i="3"/>
  <c r="BV113" i="3"/>
  <c r="GU113" i="3" s="1"/>
  <c r="BV115" i="3"/>
  <c r="GC115" i="3" s="1"/>
  <c r="BV116" i="3"/>
  <c r="GC116" i="3" s="1"/>
  <c r="GT85" i="3"/>
  <c r="ER85" i="3"/>
  <c r="FJ12" i="3"/>
  <c r="GT12" i="3"/>
  <c r="A86" i="20"/>
  <c r="AE85" i="20"/>
  <c r="FS3" i="3"/>
  <c r="BV49" i="3"/>
  <c r="BV104" i="3"/>
  <c r="BV77" i="3"/>
  <c r="ES77" i="3" s="1"/>
  <c r="BV105" i="3"/>
  <c r="BV89" i="3"/>
  <c r="GU89" i="3" s="1"/>
  <c r="BV88" i="3"/>
  <c r="BV92" i="3"/>
  <c r="GU92" i="3" s="1"/>
  <c r="BV106" i="3"/>
  <c r="BV42" i="3"/>
  <c r="BV66" i="3"/>
  <c r="BV108" i="3"/>
  <c r="BV103" i="3"/>
  <c r="BV107" i="3"/>
  <c r="BV91" i="3"/>
  <c r="BV90" i="3"/>
  <c r="GC90" i="3" s="1"/>
  <c r="BV94" i="3"/>
  <c r="BV110" i="3"/>
  <c r="HI30" i="3"/>
  <c r="ID30" i="3" s="1"/>
  <c r="HM30" i="3"/>
  <c r="IH30" i="3" s="1"/>
  <c r="GB30" i="3"/>
  <c r="FJ30" i="3"/>
  <c r="GB22" i="3"/>
  <c r="GT22" i="3"/>
  <c r="ER43" i="3"/>
  <c r="FJ43" i="3"/>
  <c r="GT18" i="3"/>
  <c r="ER18" i="3"/>
  <c r="GT54" i="3"/>
  <c r="GB54" i="3"/>
  <c r="GB25" i="3"/>
  <c r="GT25" i="3"/>
  <c r="FJ15" i="3"/>
  <c r="ER15" i="3"/>
  <c r="GT17" i="3"/>
  <c r="ER19" i="3"/>
  <c r="FJ19" i="3"/>
  <c r="ER72" i="3"/>
  <c r="FJ31" i="3"/>
  <c r="GB31" i="3"/>
  <c r="FJ28" i="3"/>
  <c r="GB28" i="3"/>
  <c r="GB20" i="3"/>
  <c r="FJ20" i="3"/>
  <c r="GB53" i="3"/>
  <c r="FJ26" i="3"/>
  <c r="GT60" i="3"/>
  <c r="FJ60" i="3"/>
  <c r="GB37" i="3"/>
  <c r="ER37" i="3"/>
  <c r="GT58" i="3"/>
  <c r="FJ58" i="3"/>
  <c r="GB29" i="3"/>
  <c r="FJ29" i="3"/>
  <c r="GT19" i="3"/>
  <c r="GB19" i="3"/>
  <c r="GB52" i="3"/>
  <c r="ER52" i="3"/>
  <c r="ER36" i="3"/>
  <c r="GT36" i="3"/>
  <c r="GB55" i="3"/>
  <c r="GT55" i="3"/>
  <c r="FJ57" i="3"/>
  <c r="GB57" i="3"/>
  <c r="FJ59" i="3"/>
  <c r="GT59" i="3"/>
  <c r="FJ38" i="3"/>
  <c r="GB38" i="3"/>
  <c r="FJ32" i="3"/>
  <c r="GB21" i="3"/>
  <c r="FJ21" i="3"/>
  <c r="FJ61" i="3"/>
  <c r="GT61" i="3"/>
  <c r="GT35" i="3"/>
  <c r="GB35" i="3"/>
  <c r="BV76" i="3"/>
  <c r="BV19" i="3"/>
  <c r="BV20" i="3"/>
  <c r="GU20" i="3" s="1"/>
  <c r="BV18" i="3"/>
  <c r="BV78" i="3"/>
  <c r="ES78" i="3" s="1"/>
  <c r="GB50" i="3"/>
  <c r="FJ50" i="3"/>
  <c r="BV84" i="3"/>
  <c r="FK84" i="3" s="1"/>
  <c r="BV85" i="3"/>
  <c r="BV51" i="3"/>
  <c r="EI3" i="3"/>
  <c r="FB84" i="3"/>
  <c r="FJ23" i="3"/>
  <c r="GT23" i="3"/>
  <c r="FT65" i="3"/>
  <c r="FT66" i="3"/>
  <c r="FT47" i="3"/>
  <c r="FT76" i="3"/>
  <c r="FT112" i="3"/>
  <c r="FT105" i="3"/>
  <c r="FT90" i="3"/>
  <c r="FT83" i="3"/>
  <c r="FT115" i="3"/>
  <c r="FT13" i="3"/>
  <c r="FT69" i="3"/>
  <c r="FT70" i="3"/>
  <c r="FT51" i="3"/>
  <c r="FT36" i="3"/>
  <c r="FT80" i="3"/>
  <c r="FT116" i="3"/>
  <c r="FT109" i="3"/>
  <c r="FT94" i="3"/>
  <c r="FT87" i="3"/>
  <c r="FT17" i="3"/>
  <c r="FT73" i="3"/>
  <c r="FT74" i="3"/>
  <c r="FT55" i="3"/>
  <c r="FT48" i="3"/>
  <c r="FT120" i="3"/>
  <c r="FT113" i="3"/>
  <c r="FT91" i="3"/>
  <c r="FT78" i="3"/>
  <c r="FT77" i="3"/>
  <c r="FT46" i="3"/>
  <c r="FT63" i="3"/>
  <c r="FT52" i="3"/>
  <c r="FT88" i="3"/>
  <c r="FT81" i="3"/>
  <c r="FT117" i="3"/>
  <c r="FT102" i="3"/>
  <c r="FT14" i="3"/>
  <c r="FT27" i="3"/>
  <c r="FT67" i="3"/>
  <c r="FT56" i="3"/>
  <c r="FT92" i="3"/>
  <c r="FT106" i="3"/>
  <c r="FT99" i="3"/>
  <c r="FT18" i="3"/>
  <c r="FT54" i="3"/>
  <c r="FT35" i="3"/>
  <c r="FT71" i="3"/>
  <c r="FT100" i="3"/>
  <c r="FT89" i="3"/>
  <c r="FT110" i="3"/>
  <c r="FT103" i="3"/>
  <c r="FT37" i="3"/>
  <c r="FT22" i="3"/>
  <c r="FT64" i="3"/>
  <c r="FT104" i="3"/>
  <c r="FT82" i="3"/>
  <c r="FT114" i="3"/>
  <c r="FT107" i="3"/>
  <c r="FT49" i="3"/>
  <c r="FT68" i="3"/>
  <c r="FT108" i="3"/>
  <c r="FT101" i="3"/>
  <c r="FT111" i="3"/>
  <c r="FT53" i="3"/>
  <c r="FT75" i="3"/>
  <c r="FT16" i="3"/>
  <c r="FT79" i="3"/>
  <c r="FT25" i="3"/>
  <c r="FT40" i="3"/>
  <c r="HB9" i="3"/>
  <c r="HB34" i="3" s="1"/>
  <c r="HA28" i="3"/>
  <c r="HA37" i="3"/>
  <c r="HA56" i="3"/>
  <c r="HA116" i="3"/>
  <c r="HA16" i="3"/>
  <c r="HA44" i="3"/>
  <c r="HA52" i="3"/>
  <c r="HA27" i="3"/>
  <c r="HA13" i="3"/>
  <c r="HA104" i="3"/>
  <c r="HA43" i="3"/>
  <c r="HA21" i="3"/>
  <c r="HA63" i="3"/>
  <c r="HA80" i="3"/>
  <c r="HA47" i="3"/>
  <c r="HA42" i="3"/>
  <c r="HA62" i="3"/>
  <c r="HA49" i="3"/>
  <c r="HA65" i="3"/>
  <c r="HA50" i="3"/>
  <c r="HA66" i="3"/>
  <c r="HA79" i="3"/>
  <c r="HA51" i="3"/>
  <c r="HA100" i="3"/>
  <c r="HA120" i="3"/>
  <c r="HA15" i="3"/>
  <c r="HA57" i="3"/>
  <c r="HA64" i="3"/>
  <c r="HA30" i="3"/>
  <c r="HA108" i="3"/>
  <c r="HA45" i="3"/>
  <c r="HA33" i="3"/>
  <c r="HA81" i="3"/>
  <c r="HA102" i="3"/>
  <c r="HA99" i="3"/>
  <c r="HA107" i="3"/>
  <c r="HA110" i="3"/>
  <c r="HA101" i="3"/>
  <c r="HA83" i="3"/>
  <c r="HA114" i="3"/>
  <c r="HA111" i="3"/>
  <c r="HA105" i="3"/>
  <c r="HA87" i="3"/>
  <c r="HA73" i="3"/>
  <c r="HA71" i="3"/>
  <c r="HA69" i="3"/>
  <c r="HA67" i="3"/>
  <c r="HA117" i="3"/>
  <c r="HA90" i="3"/>
  <c r="HA75" i="3"/>
  <c r="HA74" i="3"/>
  <c r="HA72" i="3"/>
  <c r="HA70" i="3"/>
  <c r="HA68" i="3"/>
  <c r="HA103" i="3"/>
  <c r="HA77" i="3"/>
  <c r="HA78" i="3"/>
  <c r="HA76" i="3"/>
  <c r="HA115" i="3"/>
  <c r="HA109" i="3"/>
  <c r="HA106" i="3"/>
  <c r="HA94" i="3"/>
  <c r="FB16" i="3"/>
  <c r="FB60" i="3"/>
  <c r="FB104" i="3"/>
  <c r="FB83" i="3"/>
  <c r="FB115" i="3"/>
  <c r="FB13" i="3"/>
  <c r="FB22" i="3"/>
  <c r="FB20" i="3"/>
  <c r="FB76" i="3"/>
  <c r="FB108" i="3"/>
  <c r="FB89" i="3"/>
  <c r="FB75" i="3"/>
  <c r="FB102" i="3"/>
  <c r="FB87" i="3"/>
  <c r="FB25" i="3"/>
  <c r="FB38" i="3"/>
  <c r="FB28" i="3"/>
  <c r="FB112" i="3"/>
  <c r="FB12" i="3"/>
  <c r="FB106" i="3"/>
  <c r="FB91" i="3"/>
  <c r="FB41" i="3"/>
  <c r="FB42" i="3"/>
  <c r="FB23" i="3"/>
  <c r="FB32" i="3"/>
  <c r="FB65" i="3"/>
  <c r="FB116" i="3"/>
  <c r="FB101" i="3"/>
  <c r="FB73" i="3"/>
  <c r="FB110" i="3"/>
  <c r="FB45" i="3"/>
  <c r="FB46" i="3"/>
  <c r="FB31" i="3"/>
  <c r="FB40" i="3"/>
  <c r="FB120" i="3"/>
  <c r="FB105" i="3"/>
  <c r="FB82" i="3"/>
  <c r="FB114" i="3"/>
  <c r="FB99" i="3"/>
  <c r="FB49" i="3"/>
  <c r="FB62" i="3"/>
  <c r="FB39" i="3"/>
  <c r="FB44" i="3"/>
  <c r="FB88" i="3"/>
  <c r="FB79" i="3"/>
  <c r="FB109" i="3"/>
  <c r="FB103" i="3"/>
  <c r="FB53" i="3"/>
  <c r="FB66" i="3"/>
  <c r="FB51" i="3"/>
  <c r="FB48" i="3"/>
  <c r="FB92" i="3"/>
  <c r="FB113" i="3"/>
  <c r="FB90" i="3"/>
  <c r="FB71" i="3"/>
  <c r="FB107" i="3"/>
  <c r="FB57" i="3"/>
  <c r="FB74" i="3"/>
  <c r="FB59" i="3"/>
  <c r="FB56" i="3"/>
  <c r="FB100" i="3"/>
  <c r="FB81" i="3"/>
  <c r="FB117" i="3"/>
  <c r="FB94" i="3"/>
  <c r="FB69" i="3"/>
  <c r="FB111" i="3"/>
  <c r="FB24" i="3"/>
  <c r="FB68" i="3"/>
  <c r="FB55" i="3"/>
  <c r="FB70" i="3"/>
  <c r="FB61" i="3"/>
  <c r="FB58" i="3"/>
  <c r="FB29" i="3"/>
  <c r="FB26" i="3"/>
  <c r="FB64" i="3"/>
  <c r="FB63" i="3"/>
  <c r="FB30" i="3"/>
  <c r="FB33" i="3"/>
  <c r="FB14" i="3"/>
  <c r="FB27" i="3"/>
  <c r="FB47" i="3"/>
  <c r="FB67" i="3"/>
  <c r="FB21" i="3"/>
  <c r="FB54" i="3"/>
  <c r="FB50" i="3"/>
  <c r="GK9" i="3"/>
  <c r="GJ75" i="3"/>
  <c r="GJ60" i="3"/>
  <c r="GJ45" i="3"/>
  <c r="GJ120" i="3"/>
  <c r="GJ105" i="3"/>
  <c r="GJ79" i="3"/>
  <c r="GJ49" i="3"/>
  <c r="GJ80" i="3"/>
  <c r="GJ109" i="3"/>
  <c r="GJ18" i="3"/>
  <c r="GJ66" i="3"/>
  <c r="GJ39" i="3"/>
  <c r="GJ68" i="3"/>
  <c r="GJ99" i="3"/>
  <c r="GJ92" i="3"/>
  <c r="GJ78" i="3"/>
  <c r="GJ113" i="3"/>
  <c r="GJ94" i="3"/>
  <c r="GJ70" i="3"/>
  <c r="GJ43" i="3"/>
  <c r="GJ72" i="3"/>
  <c r="GJ103" i="3"/>
  <c r="GJ100" i="3"/>
  <c r="GJ81" i="3"/>
  <c r="GJ117" i="3"/>
  <c r="GJ15" i="3"/>
  <c r="GJ51" i="3"/>
  <c r="GJ73" i="3"/>
  <c r="GJ107" i="3"/>
  <c r="GJ104" i="3"/>
  <c r="GJ102" i="3"/>
  <c r="GJ59" i="3"/>
  <c r="GJ77" i="3"/>
  <c r="GJ111" i="3"/>
  <c r="GJ108" i="3"/>
  <c r="GJ89" i="3"/>
  <c r="GJ76" i="3"/>
  <c r="GJ106" i="3"/>
  <c r="GJ67" i="3"/>
  <c r="GJ36" i="3"/>
  <c r="GJ112" i="3"/>
  <c r="GJ12" i="3"/>
  <c r="GJ110" i="3"/>
  <c r="GJ71" i="3"/>
  <c r="GJ44" i="3"/>
  <c r="GJ41" i="3"/>
  <c r="GJ87" i="3"/>
  <c r="GJ101" i="3"/>
  <c r="GJ82" i="3"/>
  <c r="GJ114" i="3"/>
  <c r="GJ74" i="3"/>
  <c r="GJ46" i="3"/>
  <c r="GJ48" i="3"/>
  <c r="GJ65" i="3"/>
  <c r="BR76" i="2"/>
  <c r="BP52" i="2"/>
  <c r="BQ52" i="2" s="1"/>
  <c r="BR52" i="2" s="1"/>
  <c r="BQ51" i="2"/>
  <c r="BR51" i="2" s="1"/>
  <c r="BP65" i="2"/>
  <c r="BQ64" i="2"/>
  <c r="BR64" i="2" s="1"/>
  <c r="BP78" i="2"/>
  <c r="BQ77" i="2"/>
  <c r="BR77" i="2" s="1"/>
  <c r="GC65" i="3"/>
  <c r="GD65" i="3"/>
  <c r="GE65" i="3"/>
  <c r="GF65" i="3"/>
  <c r="GG65" i="3"/>
  <c r="GH65" i="3"/>
  <c r="GC74" i="3"/>
  <c r="GD74" i="3"/>
  <c r="GE74" i="3"/>
  <c r="GF74" i="3"/>
  <c r="GG74" i="3"/>
  <c r="GH74" i="3"/>
  <c r="GC46" i="3"/>
  <c r="GD46" i="3"/>
  <c r="GE46" i="3"/>
  <c r="GF46" i="3"/>
  <c r="GG46" i="3"/>
  <c r="GH46" i="3"/>
  <c r="GC48" i="3"/>
  <c r="GD48" i="3"/>
  <c r="GE48" i="3"/>
  <c r="GF48" i="3"/>
  <c r="GG48" i="3"/>
  <c r="GH48" i="3"/>
  <c r="GI4" i="3"/>
  <c r="FK16" i="3"/>
  <c r="FL16" i="3"/>
  <c r="FM16" i="3"/>
  <c r="FN16" i="3"/>
  <c r="FO16" i="3"/>
  <c r="FP16" i="3"/>
  <c r="FK53" i="3"/>
  <c r="FL53" i="3"/>
  <c r="FM53" i="3"/>
  <c r="FN53" i="3"/>
  <c r="FO53" i="3"/>
  <c r="FP53" i="3"/>
  <c r="FK25" i="3"/>
  <c r="FL25" i="3"/>
  <c r="FM25" i="3"/>
  <c r="FN25" i="3"/>
  <c r="FO25" i="3"/>
  <c r="FP25" i="3"/>
  <c r="FK75" i="3"/>
  <c r="FL75" i="3"/>
  <c r="FM75" i="3"/>
  <c r="FN75" i="3"/>
  <c r="FO75" i="3"/>
  <c r="FP75" i="3"/>
  <c r="FK79" i="3"/>
  <c r="FL79" i="3"/>
  <c r="FM79" i="3"/>
  <c r="FN79" i="3"/>
  <c r="FO79" i="3"/>
  <c r="FP79" i="3"/>
  <c r="FK40" i="3"/>
  <c r="FL40" i="3"/>
  <c r="FM40" i="3"/>
  <c r="FN40" i="3"/>
  <c r="FO40" i="3"/>
  <c r="FP40" i="3"/>
  <c r="ES55" i="3"/>
  <c r="ET55" i="3"/>
  <c r="EU55" i="3"/>
  <c r="EV55" i="3"/>
  <c r="EW55" i="3"/>
  <c r="EX55" i="3"/>
  <c r="ES50" i="3"/>
  <c r="ET50" i="3"/>
  <c r="EU50" i="3"/>
  <c r="EV50" i="3"/>
  <c r="EW50" i="3"/>
  <c r="EX50" i="3"/>
  <c r="ES14" i="3"/>
  <c r="ET14" i="3"/>
  <c r="EU14" i="3"/>
  <c r="EV14" i="3"/>
  <c r="EW14" i="3"/>
  <c r="EX14" i="3"/>
  <c r="ES54" i="3"/>
  <c r="ET54" i="3"/>
  <c r="EU54" i="3"/>
  <c r="EV54" i="3"/>
  <c r="EW54" i="3"/>
  <c r="EX54" i="3"/>
  <c r="ES27" i="3"/>
  <c r="ET27" i="3"/>
  <c r="EU27" i="3"/>
  <c r="EV27" i="3"/>
  <c r="EW27" i="3"/>
  <c r="EX27" i="3"/>
  <c r="ES63" i="3"/>
  <c r="ET63" i="3"/>
  <c r="EU63" i="3"/>
  <c r="EV63" i="3"/>
  <c r="EW63" i="3"/>
  <c r="EX63" i="3"/>
  <c r="ES24" i="3"/>
  <c r="ET24" i="3"/>
  <c r="EU24" i="3"/>
  <c r="EV24" i="3"/>
  <c r="EW24" i="3"/>
  <c r="EX24" i="3"/>
  <c r="ES21" i="3"/>
  <c r="ET21" i="3"/>
  <c r="EU21" i="3"/>
  <c r="EV21" i="3"/>
  <c r="EW21" i="3"/>
  <c r="EX21" i="3"/>
  <c r="ES58" i="3"/>
  <c r="ET58" i="3"/>
  <c r="EU58" i="3"/>
  <c r="EV58" i="3"/>
  <c r="EW58" i="3"/>
  <c r="EX58" i="3"/>
  <c r="ES67" i="3"/>
  <c r="ET67" i="3"/>
  <c r="EU67" i="3"/>
  <c r="EV67" i="3"/>
  <c r="EW67" i="3"/>
  <c r="EX67" i="3"/>
  <c r="ES61" i="3"/>
  <c r="ET61" i="3"/>
  <c r="EU61" i="3"/>
  <c r="EV61" i="3"/>
  <c r="EW61" i="3"/>
  <c r="EX61" i="3"/>
  <c r="ES26" i="3"/>
  <c r="ET26" i="3"/>
  <c r="EU26" i="3"/>
  <c r="EV26" i="3"/>
  <c r="EW26" i="3"/>
  <c r="EX26" i="3"/>
  <c r="ES64" i="3"/>
  <c r="ET64" i="3"/>
  <c r="EU64" i="3"/>
  <c r="EV64" i="3"/>
  <c r="EW64" i="3"/>
  <c r="EX64" i="3"/>
  <c r="ES29" i="3"/>
  <c r="ET29" i="3"/>
  <c r="EU29" i="3"/>
  <c r="EV29" i="3"/>
  <c r="EW29" i="3"/>
  <c r="EX29" i="3"/>
  <c r="ES30" i="3"/>
  <c r="ET30" i="3"/>
  <c r="EU30" i="3"/>
  <c r="EV30" i="3"/>
  <c r="EW30" i="3"/>
  <c r="EX30" i="3"/>
  <c r="ES70" i="3"/>
  <c r="ET70" i="3"/>
  <c r="EU70" i="3"/>
  <c r="EV70" i="3"/>
  <c r="EW70" i="3"/>
  <c r="EX70" i="3"/>
  <c r="ES68" i="3"/>
  <c r="ET68" i="3"/>
  <c r="EU68" i="3"/>
  <c r="EV68" i="3"/>
  <c r="EW68" i="3"/>
  <c r="EX68" i="3"/>
  <c r="ES33" i="3"/>
  <c r="ET33" i="3"/>
  <c r="EU33" i="3"/>
  <c r="EV33" i="3"/>
  <c r="EW33" i="3"/>
  <c r="EX33" i="3"/>
  <c r="ES47" i="3"/>
  <c r="ET47" i="3"/>
  <c r="EU47" i="3"/>
  <c r="EV47" i="3"/>
  <c r="EW47" i="3"/>
  <c r="EX47" i="3"/>
  <c r="EA15" i="3"/>
  <c r="EB15" i="3"/>
  <c r="EC15" i="3"/>
  <c r="ED15" i="3"/>
  <c r="EE15" i="3"/>
  <c r="EF15" i="3"/>
  <c r="EA13" i="3"/>
  <c r="EB13" i="3"/>
  <c r="EC13" i="3"/>
  <c r="ED13" i="3"/>
  <c r="EE13" i="3"/>
  <c r="EF13" i="3"/>
  <c r="EA45" i="3"/>
  <c r="EB45" i="3"/>
  <c r="EC45" i="3"/>
  <c r="ED45" i="3"/>
  <c r="EE45" i="3"/>
  <c r="EF45" i="3"/>
  <c r="EA23" i="3"/>
  <c r="EB23" i="3"/>
  <c r="EC23" i="3"/>
  <c r="ED23" i="3"/>
  <c r="EE23" i="3"/>
  <c r="EF23" i="3"/>
  <c r="EA59" i="3"/>
  <c r="EB59" i="3"/>
  <c r="EC59" i="3"/>
  <c r="ED59" i="3"/>
  <c r="EE59" i="3"/>
  <c r="EF59" i="3"/>
  <c r="EA56" i="3"/>
  <c r="EB56" i="3"/>
  <c r="EC56" i="3"/>
  <c r="ED56" i="3"/>
  <c r="EE56" i="3"/>
  <c r="EF56" i="3"/>
  <c r="EA57" i="3"/>
  <c r="EB57" i="3"/>
  <c r="EC57" i="3"/>
  <c r="ED57" i="3"/>
  <c r="EE57" i="3"/>
  <c r="EF57" i="3"/>
  <c r="EA22" i="3"/>
  <c r="EB22" i="3"/>
  <c r="EC22" i="3"/>
  <c r="ED22" i="3"/>
  <c r="EE22" i="3"/>
  <c r="EF22" i="3"/>
  <c r="EA31" i="3"/>
  <c r="EB31" i="3"/>
  <c r="EC31" i="3"/>
  <c r="ED31" i="3"/>
  <c r="EE31" i="3"/>
  <c r="EF31" i="3"/>
  <c r="EA28" i="3"/>
  <c r="EB28" i="3"/>
  <c r="EC28" i="3"/>
  <c r="ED28" i="3"/>
  <c r="EE28" i="3"/>
  <c r="EF28" i="3"/>
  <c r="EA60" i="3"/>
  <c r="EB60" i="3"/>
  <c r="EC60" i="3"/>
  <c r="ED60" i="3"/>
  <c r="EE60" i="3"/>
  <c r="EF60" i="3"/>
  <c r="EA62" i="3"/>
  <c r="EB62" i="3"/>
  <c r="EC62" i="3"/>
  <c r="ED62" i="3"/>
  <c r="EE62" i="3"/>
  <c r="EF62" i="3"/>
  <c r="EA39" i="3"/>
  <c r="EB39" i="3"/>
  <c r="EC39" i="3"/>
  <c r="ED39" i="3"/>
  <c r="EE39" i="3"/>
  <c r="EF39" i="3"/>
  <c r="EA36" i="3"/>
  <c r="EB36" i="3"/>
  <c r="EC36" i="3"/>
  <c r="ED36" i="3"/>
  <c r="EE36" i="3"/>
  <c r="EF36" i="3"/>
  <c r="EA43" i="3"/>
  <c r="EB43" i="3"/>
  <c r="EC43" i="3"/>
  <c r="ED43" i="3"/>
  <c r="EE43" i="3"/>
  <c r="EF43" i="3"/>
  <c r="EA38" i="3"/>
  <c r="EB38" i="3"/>
  <c r="EC38" i="3"/>
  <c r="ED38" i="3"/>
  <c r="EE38" i="3"/>
  <c r="EF38" i="3"/>
  <c r="EA80" i="3"/>
  <c r="EB80" i="3"/>
  <c r="EC80" i="3"/>
  <c r="ED80" i="3"/>
  <c r="EE80" i="3"/>
  <c r="EF80" i="3"/>
  <c r="EA41" i="3"/>
  <c r="EB41" i="3"/>
  <c r="EC41" i="3"/>
  <c r="ED41" i="3"/>
  <c r="EE41" i="3"/>
  <c r="EF41" i="3"/>
  <c r="EA81" i="3"/>
  <c r="EB81" i="3"/>
  <c r="EC81" i="3"/>
  <c r="ED81" i="3"/>
  <c r="EE81" i="3"/>
  <c r="EF81" i="3"/>
  <c r="BW8" i="3"/>
  <c r="BW34" i="3" s="1"/>
  <c r="GD34" i="3" s="1"/>
  <c r="BV81" i="3"/>
  <c r="BV41" i="3"/>
  <c r="BV80" i="3"/>
  <c r="ES80" i="3" s="1"/>
  <c r="BV44" i="3"/>
  <c r="FK44" i="3" s="1"/>
  <c r="BV83" i="3"/>
  <c r="GC83" i="3" s="1"/>
  <c r="BV47" i="3"/>
  <c r="GC47" i="3" s="1"/>
  <c r="BV82" i="3"/>
  <c r="GU82" i="3" s="1"/>
  <c r="BV38" i="3"/>
  <c r="BV73" i="3"/>
  <c r="BV37" i="3"/>
  <c r="GC37" i="3" s="1"/>
  <c r="BV72" i="3"/>
  <c r="BV40" i="3"/>
  <c r="GC40" i="3" s="1"/>
  <c r="BV79" i="3"/>
  <c r="BV43" i="3"/>
  <c r="BV74" i="3"/>
  <c r="BV69" i="3"/>
  <c r="GC69" i="3" s="1"/>
  <c r="BV33" i="3"/>
  <c r="BV68" i="3"/>
  <c r="BV36" i="3"/>
  <c r="BV75" i="3"/>
  <c r="BV39" i="3"/>
  <c r="FK39" i="3" s="1"/>
  <c r="BV70" i="3"/>
  <c r="BV30" i="3"/>
  <c r="BV65" i="3"/>
  <c r="BV29" i="3"/>
  <c r="GU29" i="3" s="1"/>
  <c r="BV64" i="3"/>
  <c r="GC64" i="3" s="1"/>
  <c r="BV32" i="3"/>
  <c r="FK32" i="3" s="1"/>
  <c r="BV71" i="3"/>
  <c r="BV35" i="3"/>
  <c r="ES35" i="3" s="1"/>
  <c r="BV62" i="3"/>
  <c r="FK62" i="3" s="1"/>
  <c r="BV26" i="3"/>
  <c r="GC26" i="3" s="1"/>
  <c r="BV61" i="3"/>
  <c r="BV25" i="3"/>
  <c r="BV60" i="3"/>
  <c r="BV28" i="3"/>
  <c r="BV67" i="3"/>
  <c r="BV31" i="3"/>
  <c r="BV58" i="3"/>
  <c r="GC58" i="3" s="1"/>
  <c r="BV22" i="3"/>
  <c r="BV57" i="3"/>
  <c r="BV21" i="3"/>
  <c r="BV56" i="3"/>
  <c r="GC56" i="3" s="1"/>
  <c r="BV24" i="3"/>
  <c r="BV63" i="3"/>
  <c r="GC63" i="3" s="1"/>
  <c r="BV27" i="3"/>
  <c r="GC27" i="3" s="1"/>
  <c r="BV54" i="3"/>
  <c r="BV14" i="3"/>
  <c r="GC14" i="3" s="1"/>
  <c r="BV53" i="3"/>
  <c r="BV17" i="3"/>
  <c r="BV52" i="3"/>
  <c r="GC52" i="3" s="1"/>
  <c r="BV16" i="3"/>
  <c r="GC16" i="3" s="1"/>
  <c r="BV59" i="3"/>
  <c r="BV23" i="3"/>
  <c r="GC23" i="3" s="1"/>
  <c r="BV50" i="3"/>
  <c r="BV45" i="3"/>
  <c r="FK45" i="3" s="1"/>
  <c r="BV13" i="3"/>
  <c r="GC13" i="3" s="1"/>
  <c r="BV48" i="3"/>
  <c r="GU48" i="3" s="1"/>
  <c r="BV55" i="3"/>
  <c r="BV15" i="3"/>
  <c r="BV46" i="3"/>
  <c r="GU46" i="3" s="1"/>
  <c r="FJ24" i="3"/>
  <c r="GB24" i="3"/>
  <c r="GB40" i="3"/>
  <c r="BV12" i="3"/>
  <c r="FK12" i="3" s="1"/>
  <c r="FJ41" i="3"/>
  <c r="GT46" i="3"/>
  <c r="GB33" i="3"/>
  <c r="DW25" i="3"/>
  <c r="DX24" i="3"/>
  <c r="DV26" i="3"/>
  <c r="DY23" i="3"/>
  <c r="DU27" i="3"/>
  <c r="DZ22" i="3"/>
  <c r="DS29" i="3"/>
  <c r="DT28" i="3"/>
  <c r="IB29" i="3"/>
  <c r="A31" i="3"/>
  <c r="HF30" i="3"/>
  <c r="HG30" i="3"/>
  <c r="IB30" i="3" s="1"/>
  <c r="GC91" i="3" l="1"/>
  <c r="GU91" i="3"/>
  <c r="GU88" i="3"/>
  <c r="GC88" i="3"/>
  <c r="FK42" i="3"/>
  <c r="GC42" i="3"/>
  <c r="BW128" i="3"/>
  <c r="GV128" i="3" s="1"/>
  <c r="BW130" i="3"/>
  <c r="BW135" i="3"/>
  <c r="GD135" i="3" s="1"/>
  <c r="BW129" i="3"/>
  <c r="GV129" i="3" s="1"/>
  <c r="BW132" i="3"/>
  <c r="GD132" i="3" s="1"/>
  <c r="BW131" i="3"/>
  <c r="GD131" i="3" s="1"/>
  <c r="BW134" i="3"/>
  <c r="GV134" i="3" s="1"/>
  <c r="GK93" i="3"/>
  <c r="GK128" i="3"/>
  <c r="GK130" i="3"/>
  <c r="GK134" i="3"/>
  <c r="GK133" i="3"/>
  <c r="GK129" i="3"/>
  <c r="HB93" i="3"/>
  <c r="HB130" i="3"/>
  <c r="HB132" i="3"/>
  <c r="HB133" i="3"/>
  <c r="HB131" i="3"/>
  <c r="HB135" i="3"/>
  <c r="BW93" i="3"/>
  <c r="BW111" i="3"/>
  <c r="BW86" i="3"/>
  <c r="ET86" i="3" s="1"/>
  <c r="BW118" i="3"/>
  <c r="GV118" i="3" s="1"/>
  <c r="BW119" i="3"/>
  <c r="GD119" i="3" s="1"/>
  <c r="HB86" i="3"/>
  <c r="HB119" i="3"/>
  <c r="GK86" i="3"/>
  <c r="GK118" i="3"/>
  <c r="AI86" i="20"/>
  <c r="BD86" i="20" s="1"/>
  <c r="AW86" i="20"/>
  <c r="JP5" i="3"/>
  <c r="JP34" i="3" s="1"/>
  <c r="IU73" i="3"/>
  <c r="JQ4" i="3"/>
  <c r="GK121" i="3"/>
  <c r="GK221" i="3"/>
  <c r="GK123" i="3"/>
  <c r="GK140" i="3"/>
  <c r="GK127" i="3"/>
  <c r="GK126" i="3"/>
  <c r="GK175" i="3"/>
  <c r="GK136" i="3"/>
  <c r="GK138" i="3"/>
  <c r="GK152" i="3"/>
  <c r="GK158" i="3"/>
  <c r="GK142" i="3"/>
  <c r="GK145" i="3"/>
  <c r="GK162" i="3"/>
  <c r="GK160" i="3"/>
  <c r="GK153" i="3"/>
  <c r="GK124" i="3"/>
  <c r="GK151" i="3"/>
  <c r="GK155" i="3"/>
  <c r="GK139" i="3"/>
  <c r="GK178" i="3"/>
  <c r="GK156" i="3"/>
  <c r="GK150" i="3"/>
  <c r="GK125" i="3"/>
  <c r="GK122" i="3"/>
  <c r="GK215" i="3"/>
  <c r="GK147" i="3"/>
  <c r="GK146" i="3"/>
  <c r="GK161" i="3"/>
  <c r="GK168" i="3"/>
  <c r="GK170" i="3"/>
  <c r="GK177" i="3"/>
  <c r="GK181" i="3"/>
  <c r="GK192" i="3"/>
  <c r="GK143" i="3"/>
  <c r="GK137" i="3"/>
  <c r="GK164" i="3"/>
  <c r="GK183" i="3"/>
  <c r="GK165" i="3"/>
  <c r="GK187" i="3"/>
  <c r="GK191" i="3"/>
  <c r="GK176" i="3"/>
  <c r="GK174" i="3"/>
  <c r="GK169" i="3"/>
  <c r="GK179" i="3"/>
  <c r="GK189" i="3"/>
  <c r="GK195" i="3"/>
  <c r="GK144" i="3"/>
  <c r="GK154" i="3"/>
  <c r="GK171" i="3"/>
  <c r="GK157" i="3"/>
  <c r="GK190" i="3"/>
  <c r="GK188" i="3"/>
  <c r="GK184" i="3"/>
  <c r="GK180" i="3"/>
  <c r="GK148" i="3"/>
  <c r="GK141" i="3"/>
  <c r="GK159" i="3"/>
  <c r="GK167" i="3"/>
  <c r="GK149" i="3"/>
  <c r="GK172" i="3"/>
  <c r="GK186" i="3"/>
  <c r="GK225" i="3"/>
  <c r="GK204" i="3"/>
  <c r="GK217" i="3"/>
  <c r="GK214" i="3"/>
  <c r="GK224" i="3"/>
  <c r="GK211" i="3"/>
  <c r="GK166" i="3"/>
  <c r="GK198" i="3"/>
  <c r="GK194" i="3"/>
  <c r="GK199" i="3"/>
  <c r="GK207" i="3"/>
  <c r="GK173" i="3"/>
  <c r="GK185" i="3"/>
  <c r="GK210" i="3"/>
  <c r="GK202" i="3"/>
  <c r="GK200" i="3"/>
  <c r="GK231" i="3"/>
  <c r="GK209" i="3"/>
  <c r="GK213" i="3"/>
  <c r="GK197" i="3"/>
  <c r="GK193" i="3"/>
  <c r="GK206" i="3"/>
  <c r="GK220" i="3"/>
  <c r="GK201" i="3"/>
  <c r="GK228" i="3"/>
  <c r="GK182" i="3"/>
  <c r="GK212" i="3"/>
  <c r="GK208" i="3"/>
  <c r="GK227" i="3"/>
  <c r="GK222" i="3"/>
  <c r="GK205" i="3"/>
  <c r="GK219" i="3"/>
  <c r="GK223" i="3"/>
  <c r="GK226" i="3"/>
  <c r="GK229" i="3"/>
  <c r="GK216" i="3"/>
  <c r="GK163" i="3"/>
  <c r="GK196" i="3"/>
  <c r="GK203" i="3"/>
  <c r="GK218" i="3"/>
  <c r="GK230" i="3"/>
  <c r="HB155" i="3"/>
  <c r="HB224" i="3"/>
  <c r="HB179" i="3"/>
  <c r="HB172" i="3"/>
  <c r="HB228" i="3"/>
  <c r="HB154" i="3"/>
  <c r="HB138" i="3"/>
  <c r="HB220" i="3"/>
  <c r="HB121" i="3"/>
  <c r="HB124" i="3"/>
  <c r="HB122" i="3"/>
  <c r="HB152" i="3"/>
  <c r="HB160" i="3"/>
  <c r="HB141" i="3"/>
  <c r="HB201" i="3"/>
  <c r="HB125" i="3"/>
  <c r="HB126" i="3"/>
  <c r="HB218" i="3"/>
  <c r="HB123" i="3"/>
  <c r="HB142" i="3"/>
  <c r="HB153" i="3"/>
  <c r="HB207" i="3"/>
  <c r="HB151" i="3"/>
  <c r="HB145" i="3"/>
  <c r="HB150" i="3"/>
  <c r="HB161" i="3"/>
  <c r="HB140" i="3"/>
  <c r="HB165" i="3"/>
  <c r="HB157" i="3"/>
  <c r="HB137" i="3"/>
  <c r="HB156" i="3"/>
  <c r="HB162" i="3"/>
  <c r="HB146" i="3"/>
  <c r="HB176" i="3"/>
  <c r="HB163" i="3"/>
  <c r="HB143" i="3"/>
  <c r="HB164" i="3"/>
  <c r="HB148" i="3"/>
  <c r="HB159" i="3"/>
  <c r="HB167" i="3"/>
  <c r="HB183" i="3"/>
  <c r="HB174" i="3"/>
  <c r="HB188" i="3"/>
  <c r="HB127" i="3"/>
  <c r="HB147" i="3"/>
  <c r="HB177" i="3"/>
  <c r="HB196" i="3"/>
  <c r="HB185" i="3"/>
  <c r="HB158" i="3"/>
  <c r="HB166" i="3"/>
  <c r="HB173" i="3"/>
  <c r="HB186" i="3"/>
  <c r="HB231" i="3"/>
  <c r="HB144" i="3"/>
  <c r="HB139" i="3"/>
  <c r="HB178" i="3"/>
  <c r="HB171" i="3"/>
  <c r="HB192" i="3"/>
  <c r="HB181" i="3"/>
  <c r="HB197" i="3"/>
  <c r="HB210" i="3"/>
  <c r="HB219" i="3"/>
  <c r="HB209" i="3"/>
  <c r="HB212" i="3"/>
  <c r="HB227" i="3"/>
  <c r="HB189" i="3"/>
  <c r="HB187" i="3"/>
  <c r="HB190" i="3"/>
  <c r="HB191" i="3"/>
  <c r="HB198" i="3"/>
  <c r="HB199" i="3"/>
  <c r="HB170" i="3"/>
  <c r="HB169" i="3"/>
  <c r="HB206" i="3"/>
  <c r="HB223" i="3"/>
  <c r="HB211" i="3"/>
  <c r="HB149" i="3"/>
  <c r="HB136" i="3"/>
  <c r="HB175" i="3"/>
  <c r="HB200" i="3"/>
  <c r="HB182" i="3"/>
  <c r="HB168" i="3"/>
  <c r="HB195" i="3"/>
  <c r="HB203" i="3"/>
  <c r="HB229" i="3"/>
  <c r="HB194" i="3"/>
  <c r="HB213" i="3"/>
  <c r="HB202" i="3"/>
  <c r="HB208" i="3"/>
  <c r="HB221" i="3"/>
  <c r="HB193" i="3"/>
  <c r="HB225" i="3"/>
  <c r="HB184" i="3"/>
  <c r="HB222" i="3"/>
  <c r="HB205" i="3"/>
  <c r="HB230" i="3"/>
  <c r="HB216" i="3"/>
  <c r="HB204" i="3"/>
  <c r="HB214" i="3"/>
  <c r="HB217" i="3"/>
  <c r="HB226" i="3"/>
  <c r="HB215" i="3"/>
  <c r="HB180" i="3"/>
  <c r="IU113" i="3"/>
  <c r="BW115" i="3"/>
  <c r="GD115" i="3" s="1"/>
  <c r="BW96" i="3"/>
  <c r="BW116" i="3"/>
  <c r="GD116" i="3" s="1"/>
  <c r="BW113" i="3"/>
  <c r="GV113" i="3" s="1"/>
  <c r="BW95" i="3"/>
  <c r="BW114" i="3"/>
  <c r="BW112" i="3"/>
  <c r="GV112" i="3" s="1"/>
  <c r="GU85" i="3"/>
  <c r="ES85" i="3"/>
  <c r="GU12" i="3"/>
  <c r="AE86" i="20"/>
  <c r="A87" i="20"/>
  <c r="BW42" i="3"/>
  <c r="BW104" i="3"/>
  <c r="BW108" i="3"/>
  <c r="BW49" i="3"/>
  <c r="BW103" i="3"/>
  <c r="BW107" i="3"/>
  <c r="BW91" i="3"/>
  <c r="BW90" i="3"/>
  <c r="GD90" i="3" s="1"/>
  <c r="BW94" i="3"/>
  <c r="BW66" i="3"/>
  <c r="BW106" i="3"/>
  <c r="BW110" i="3"/>
  <c r="BW77" i="3"/>
  <c r="ET77" i="3" s="1"/>
  <c r="BW105" i="3"/>
  <c r="BW89" i="3"/>
  <c r="GV89" i="3" s="1"/>
  <c r="BW88" i="3"/>
  <c r="BW92" i="3"/>
  <c r="GV92" i="3" s="1"/>
  <c r="FT3" i="3"/>
  <c r="HI31" i="3"/>
  <c r="ID31" i="3" s="1"/>
  <c r="HM31" i="3"/>
  <c r="IH31" i="3" s="1"/>
  <c r="GU54" i="3"/>
  <c r="GC54" i="3"/>
  <c r="FK15" i="3"/>
  <c r="ES15" i="3"/>
  <c r="GU17" i="3"/>
  <c r="GC22" i="3"/>
  <c r="GU22" i="3"/>
  <c r="GC25" i="3"/>
  <c r="GU25" i="3"/>
  <c r="GC30" i="3"/>
  <c r="FK30" i="3"/>
  <c r="GC33" i="3"/>
  <c r="FK33" i="3"/>
  <c r="ES43" i="3"/>
  <c r="FK43" i="3"/>
  <c r="GU18" i="3"/>
  <c r="ES18" i="3"/>
  <c r="ES19" i="3"/>
  <c r="FK19" i="3"/>
  <c r="ES72" i="3"/>
  <c r="FK31" i="3"/>
  <c r="GC31" i="3"/>
  <c r="FK28" i="3"/>
  <c r="GC28" i="3"/>
  <c r="GC20" i="3"/>
  <c r="FK20" i="3"/>
  <c r="ES36" i="3"/>
  <c r="GU36" i="3"/>
  <c r="ES52" i="3"/>
  <c r="GC29" i="3"/>
  <c r="FK29" i="3"/>
  <c r="FK41" i="3"/>
  <c r="GU41" i="3"/>
  <c r="ES37" i="3"/>
  <c r="GU19" i="3"/>
  <c r="GC19" i="3"/>
  <c r="GC53" i="3"/>
  <c r="FK57" i="3"/>
  <c r="GC57" i="3"/>
  <c r="FK61" i="3"/>
  <c r="GU61" i="3"/>
  <c r="GU35" i="3"/>
  <c r="GC35" i="3"/>
  <c r="FK26" i="3"/>
  <c r="FK38" i="3"/>
  <c r="GC38" i="3"/>
  <c r="FK59" i="3"/>
  <c r="GU59" i="3"/>
  <c r="GC55" i="3"/>
  <c r="GU55" i="3"/>
  <c r="GU60" i="3"/>
  <c r="FK60" i="3"/>
  <c r="GC21" i="3"/>
  <c r="FK21" i="3"/>
  <c r="GU58" i="3"/>
  <c r="FK58" i="3"/>
  <c r="BW19" i="3"/>
  <c r="BW76" i="3"/>
  <c r="BW20" i="3"/>
  <c r="GV20" i="3" s="1"/>
  <c r="BW78" i="3"/>
  <c r="ET78" i="3" s="1"/>
  <c r="BW18" i="3"/>
  <c r="GC50" i="3"/>
  <c r="FK50" i="3"/>
  <c r="GC24" i="3"/>
  <c r="FK24" i="3"/>
  <c r="EJ3" i="3"/>
  <c r="BW84" i="3"/>
  <c r="FL84" i="3" s="1"/>
  <c r="BW85" i="3"/>
  <c r="BW51" i="3"/>
  <c r="FK23" i="3"/>
  <c r="GU23" i="3"/>
  <c r="HC9" i="3"/>
  <c r="HC34" i="3" s="1"/>
  <c r="HB52" i="3"/>
  <c r="HB72" i="3"/>
  <c r="HB21" i="3"/>
  <c r="HB63" i="3"/>
  <c r="HB49" i="3"/>
  <c r="HB37" i="3"/>
  <c r="HB57" i="3"/>
  <c r="HB80" i="3"/>
  <c r="HB120" i="3"/>
  <c r="HB42" i="3"/>
  <c r="HB62" i="3"/>
  <c r="HB43" i="3"/>
  <c r="HB100" i="3"/>
  <c r="HB50" i="3"/>
  <c r="HB78" i="3"/>
  <c r="HB66" i="3"/>
  <c r="HB47" i="3"/>
  <c r="HB45" i="3"/>
  <c r="HB65" i="3"/>
  <c r="HB70" i="3"/>
  <c r="HB51" i="3"/>
  <c r="HB108" i="3"/>
  <c r="HB76" i="3"/>
  <c r="HB30" i="3"/>
  <c r="HB68" i="3"/>
  <c r="HB56" i="3"/>
  <c r="HB27" i="3"/>
  <c r="HB15" i="3"/>
  <c r="HB13" i="3"/>
  <c r="HB74" i="3"/>
  <c r="HB33" i="3"/>
  <c r="HB67" i="3"/>
  <c r="HB44" i="3"/>
  <c r="HB94" i="3"/>
  <c r="HB117" i="3"/>
  <c r="HB102" i="3"/>
  <c r="HB99" i="3"/>
  <c r="HB87" i="3"/>
  <c r="HB103" i="3"/>
  <c r="HB16" i="3"/>
  <c r="HB64" i="3"/>
  <c r="HB90" i="3"/>
  <c r="HB28" i="3"/>
  <c r="HB115" i="3"/>
  <c r="HB109" i="3"/>
  <c r="HB106" i="3"/>
  <c r="HB105" i="3"/>
  <c r="HB81" i="3"/>
  <c r="HB116" i="3"/>
  <c r="HB73" i="3"/>
  <c r="HB71" i="3"/>
  <c r="HB69" i="3"/>
  <c r="HB104" i="3"/>
  <c r="HB107" i="3"/>
  <c r="HB101" i="3"/>
  <c r="HB83" i="3"/>
  <c r="HB75" i="3"/>
  <c r="HB110" i="3"/>
  <c r="HB79" i="3"/>
  <c r="HB77" i="3"/>
  <c r="HB114" i="3"/>
  <c r="HB111" i="3"/>
  <c r="GK15" i="3"/>
  <c r="GK51" i="3"/>
  <c r="GK44" i="3"/>
  <c r="GK99" i="3"/>
  <c r="GK120" i="3"/>
  <c r="GK89" i="3"/>
  <c r="GK72" i="3"/>
  <c r="GK41" i="3"/>
  <c r="GK59" i="3"/>
  <c r="GK60" i="3"/>
  <c r="GK103" i="3"/>
  <c r="GK70" i="3"/>
  <c r="GK75" i="3"/>
  <c r="GK102" i="3"/>
  <c r="GK45" i="3"/>
  <c r="GK67" i="3"/>
  <c r="GK107" i="3"/>
  <c r="GK92" i="3"/>
  <c r="GK79" i="3"/>
  <c r="GK101" i="3"/>
  <c r="GK76" i="3"/>
  <c r="GK106" i="3"/>
  <c r="GK49" i="3"/>
  <c r="GK71" i="3"/>
  <c r="GK111" i="3"/>
  <c r="GK100" i="3"/>
  <c r="GK80" i="3"/>
  <c r="GK105" i="3"/>
  <c r="GK12" i="3"/>
  <c r="GK110" i="3"/>
  <c r="GK104" i="3"/>
  <c r="GK77" i="3"/>
  <c r="GK109" i="3"/>
  <c r="GK82" i="3"/>
  <c r="GK114" i="3"/>
  <c r="GL9" i="3"/>
  <c r="GK87" i="3"/>
  <c r="GK108" i="3"/>
  <c r="GK78" i="3"/>
  <c r="GK113" i="3"/>
  <c r="GK39" i="3"/>
  <c r="GK68" i="3"/>
  <c r="GK112" i="3"/>
  <c r="GK81" i="3"/>
  <c r="GK117" i="3"/>
  <c r="GK18" i="3"/>
  <c r="GK66" i="3"/>
  <c r="GK43" i="3"/>
  <c r="GK36" i="3"/>
  <c r="GK73" i="3"/>
  <c r="GK94" i="3"/>
  <c r="GK48" i="3"/>
  <c r="GK74" i="3"/>
  <c r="GK46" i="3"/>
  <c r="GK65" i="3"/>
  <c r="BP79" i="2"/>
  <c r="BQ78" i="2"/>
  <c r="BR78" i="2" s="1"/>
  <c r="BP66" i="2"/>
  <c r="BQ65" i="2"/>
  <c r="BR65" i="2" s="1"/>
  <c r="GJ4" i="3"/>
  <c r="BX8" i="3"/>
  <c r="BX34" i="3" s="1"/>
  <c r="GE34" i="3" s="1"/>
  <c r="BW45" i="3"/>
  <c r="BW13" i="3"/>
  <c r="GD13" i="3" s="1"/>
  <c r="BW48" i="3"/>
  <c r="GV48" i="3" s="1"/>
  <c r="BW12" i="3"/>
  <c r="BW55" i="3"/>
  <c r="GV55" i="3" s="1"/>
  <c r="BW15" i="3"/>
  <c r="ET15" i="3" s="1"/>
  <c r="BW46" i="3"/>
  <c r="GV46" i="3" s="1"/>
  <c r="BW81" i="3"/>
  <c r="BW41" i="3"/>
  <c r="GV41" i="3" s="1"/>
  <c r="BW80" i="3"/>
  <c r="ET80" i="3" s="1"/>
  <c r="BW44" i="3"/>
  <c r="FL44" i="3" s="1"/>
  <c r="BW83" i="3"/>
  <c r="GD83" i="3" s="1"/>
  <c r="BW47" i="3"/>
  <c r="BW82" i="3"/>
  <c r="GV82" i="3" s="1"/>
  <c r="BW38" i="3"/>
  <c r="GD38" i="3" s="1"/>
  <c r="BW73" i="3"/>
  <c r="BW37" i="3"/>
  <c r="ET37" i="3" s="1"/>
  <c r="BW72" i="3"/>
  <c r="ET72" i="3" s="1"/>
  <c r="BW40" i="3"/>
  <c r="BW79" i="3"/>
  <c r="BW43" i="3"/>
  <c r="FL43" i="3" s="1"/>
  <c r="BW74" i="3"/>
  <c r="BW69" i="3"/>
  <c r="GD69" i="3" s="1"/>
  <c r="BW33" i="3"/>
  <c r="FL33" i="3" s="1"/>
  <c r="BW68" i="3"/>
  <c r="BW36" i="3"/>
  <c r="GV36" i="3" s="1"/>
  <c r="BW75" i="3"/>
  <c r="BW39" i="3"/>
  <c r="FL39" i="3" s="1"/>
  <c r="BW70" i="3"/>
  <c r="BW30" i="3"/>
  <c r="FL30" i="3" s="1"/>
  <c r="BW65" i="3"/>
  <c r="BW29" i="3"/>
  <c r="BW64" i="3"/>
  <c r="GD64" i="3" s="1"/>
  <c r="BW32" i="3"/>
  <c r="FL32" i="3" s="1"/>
  <c r="BW71" i="3"/>
  <c r="BW35" i="3"/>
  <c r="ET35" i="3" s="1"/>
  <c r="BW62" i="3"/>
  <c r="FL62" i="3" s="1"/>
  <c r="BW26" i="3"/>
  <c r="GD26" i="3" s="1"/>
  <c r="BW61" i="3"/>
  <c r="GV61" i="3" s="1"/>
  <c r="BW25" i="3"/>
  <c r="BW60" i="3"/>
  <c r="BW28" i="3"/>
  <c r="GD28" i="3" s="1"/>
  <c r="BW67" i="3"/>
  <c r="BW31" i="3"/>
  <c r="GD31" i="3" s="1"/>
  <c r="BW58" i="3"/>
  <c r="GD58" i="3" s="1"/>
  <c r="BW22" i="3"/>
  <c r="BW57" i="3"/>
  <c r="GD57" i="3" s="1"/>
  <c r="BW21" i="3"/>
  <c r="BW56" i="3"/>
  <c r="BW24" i="3"/>
  <c r="FL24" i="3" s="1"/>
  <c r="BW63" i="3"/>
  <c r="BW27" i="3"/>
  <c r="GD27" i="3" s="1"/>
  <c r="BW54" i="3"/>
  <c r="BW14" i="3"/>
  <c r="GD14" i="3" s="1"/>
  <c r="BW53" i="3"/>
  <c r="BW17" i="3"/>
  <c r="GV17" i="3" s="1"/>
  <c r="BW52" i="3"/>
  <c r="ET52" i="3" s="1"/>
  <c r="BW16" i="3"/>
  <c r="GD16" i="3" s="1"/>
  <c r="BW59" i="3"/>
  <c r="GV59" i="3" s="1"/>
  <c r="BW23" i="3"/>
  <c r="BW50" i="3"/>
  <c r="FL50" i="3" s="1"/>
  <c r="DT29" i="3"/>
  <c r="DV27" i="3"/>
  <c r="DZ23" i="3"/>
  <c r="DW26" i="3"/>
  <c r="DU28" i="3"/>
  <c r="DY24" i="3"/>
  <c r="DS30" i="3"/>
  <c r="DX25" i="3"/>
  <c r="A32" i="3"/>
  <c r="HF31" i="3"/>
  <c r="HK31" i="3"/>
  <c r="GD91" i="3" l="1"/>
  <c r="GV91" i="3"/>
  <c r="GV88" i="3"/>
  <c r="GD88" i="3"/>
  <c r="FL42" i="3"/>
  <c r="GD42" i="3"/>
  <c r="LF34" i="3"/>
  <c r="KK34" i="3"/>
  <c r="BX128" i="3"/>
  <c r="GW128" i="3" s="1"/>
  <c r="BX129" i="3"/>
  <c r="GW129" i="3" s="1"/>
  <c r="BX132" i="3"/>
  <c r="GE132" i="3" s="1"/>
  <c r="BX135" i="3"/>
  <c r="GE135" i="3" s="1"/>
  <c r="BX131" i="3"/>
  <c r="GE131" i="3" s="1"/>
  <c r="BX130" i="3"/>
  <c r="BX134" i="3"/>
  <c r="GW134" i="3" s="1"/>
  <c r="GL93" i="3"/>
  <c r="GL134" i="3"/>
  <c r="GL128" i="3"/>
  <c r="GL133" i="3"/>
  <c r="GL129" i="3"/>
  <c r="GL130" i="3"/>
  <c r="HC93" i="3"/>
  <c r="HC132" i="3"/>
  <c r="HC133" i="3"/>
  <c r="HC135" i="3"/>
  <c r="HC130" i="3"/>
  <c r="HC131" i="3"/>
  <c r="JP135" i="3"/>
  <c r="JP133" i="3"/>
  <c r="JP134" i="3"/>
  <c r="JP131" i="3"/>
  <c r="JP129" i="3"/>
  <c r="JP132" i="3"/>
  <c r="JP130" i="3"/>
  <c r="JP128" i="3"/>
  <c r="BX93" i="3"/>
  <c r="BX111" i="3"/>
  <c r="JP86" i="3"/>
  <c r="LF86" i="3" s="1"/>
  <c r="JP93" i="3"/>
  <c r="BR86" i="20"/>
  <c r="CN6" i="20" s="1"/>
  <c r="CN5" i="20"/>
  <c r="GL118" i="3"/>
  <c r="GL86" i="3"/>
  <c r="HC119" i="3"/>
  <c r="HC86" i="3"/>
  <c r="BX118" i="3"/>
  <c r="GW118" i="3" s="1"/>
  <c r="BX119" i="3"/>
  <c r="GE119" i="3" s="1"/>
  <c r="BX86" i="3"/>
  <c r="EU86" i="3" s="1"/>
  <c r="JP230" i="3"/>
  <c r="LF230" i="3" s="1"/>
  <c r="JP119" i="3"/>
  <c r="JP118" i="3"/>
  <c r="JP18" i="3"/>
  <c r="LF18" i="3" s="1"/>
  <c r="JP97" i="3"/>
  <c r="LF97" i="3" s="1"/>
  <c r="JP61" i="3"/>
  <c r="LF61" i="3" s="1"/>
  <c r="JP77" i="3"/>
  <c r="LF77" i="3" s="1"/>
  <c r="JP96" i="3"/>
  <c r="LF96" i="3" s="1"/>
  <c r="JP56" i="3"/>
  <c r="LF56" i="3" s="1"/>
  <c r="JP90" i="3"/>
  <c r="LF90" i="3" s="1"/>
  <c r="JP50" i="3"/>
  <c r="KK50" i="3" s="1"/>
  <c r="JP17" i="3"/>
  <c r="KK17" i="3" s="1"/>
  <c r="JP22" i="3"/>
  <c r="LF22" i="3" s="1"/>
  <c r="JP81" i="3"/>
  <c r="LF81" i="3" s="1"/>
  <c r="JP38" i="3"/>
  <c r="LF38" i="3" s="1"/>
  <c r="JP125" i="3"/>
  <c r="LF125" i="3" s="1"/>
  <c r="JP137" i="3"/>
  <c r="LF137" i="3" s="1"/>
  <c r="JP149" i="3"/>
  <c r="LF149" i="3" s="1"/>
  <c r="JP152" i="3"/>
  <c r="KK152" i="3" s="1"/>
  <c r="JP155" i="3"/>
  <c r="LF155" i="3" s="1"/>
  <c r="JP172" i="3"/>
  <c r="LF172" i="3" s="1"/>
  <c r="JP177" i="3"/>
  <c r="KK177" i="3" s="1"/>
  <c r="JP183" i="3"/>
  <c r="KK183" i="3" s="1"/>
  <c r="JP191" i="3"/>
  <c r="LF191" i="3" s="1"/>
  <c r="JP200" i="3"/>
  <c r="LF200" i="3" s="1"/>
  <c r="JP211" i="3"/>
  <c r="KK211" i="3" s="1"/>
  <c r="JP219" i="3"/>
  <c r="LF219" i="3" s="1"/>
  <c r="JP228" i="3"/>
  <c r="LF228" i="3" s="1"/>
  <c r="JP62" i="3"/>
  <c r="LF62" i="3" s="1"/>
  <c r="JP95" i="3"/>
  <c r="LF95" i="3" s="1"/>
  <c r="JP51" i="3"/>
  <c r="KK51" i="3" s="1"/>
  <c r="JP84" i="3"/>
  <c r="LF84" i="3" s="1"/>
  <c r="JP162" i="3"/>
  <c r="LF162" i="3" s="1"/>
  <c r="JP174" i="3"/>
  <c r="LF174" i="3" s="1"/>
  <c r="JP208" i="3"/>
  <c r="LF208" i="3" s="1"/>
  <c r="JP16" i="3"/>
  <c r="LF16" i="3" s="1"/>
  <c r="JP112" i="3"/>
  <c r="KK112" i="3" s="1"/>
  <c r="JP83" i="3"/>
  <c r="KK83" i="3" s="1"/>
  <c r="JP46" i="3"/>
  <c r="LF46" i="3" s="1"/>
  <c r="JP60" i="3"/>
  <c r="LF60" i="3" s="1"/>
  <c r="JP94" i="3"/>
  <c r="LF94" i="3" s="1"/>
  <c r="JP54" i="3"/>
  <c r="LF54" i="3" s="1"/>
  <c r="JP89" i="3"/>
  <c r="KK89" i="3" s="1"/>
  <c r="JP49" i="3"/>
  <c r="LF49" i="3" s="1"/>
  <c r="JP117" i="3"/>
  <c r="KK117" i="3" s="1"/>
  <c r="JP85" i="3"/>
  <c r="LF85" i="3" s="1"/>
  <c r="JP45" i="3"/>
  <c r="LF45" i="3" s="1"/>
  <c r="JP68" i="3"/>
  <c r="LF68" i="3" s="1"/>
  <c r="JP37" i="3"/>
  <c r="KK37" i="3" s="1"/>
  <c r="JP121" i="3"/>
  <c r="LF121" i="3" s="1"/>
  <c r="JP126" i="3"/>
  <c r="KK126" i="3" s="1"/>
  <c r="JP143" i="3"/>
  <c r="KK143" i="3" s="1"/>
  <c r="JP140" i="3"/>
  <c r="KK140" i="3" s="1"/>
  <c r="JP154" i="3"/>
  <c r="LF154" i="3" s="1"/>
  <c r="JP163" i="3"/>
  <c r="KK163" i="3" s="1"/>
  <c r="JP176" i="3"/>
  <c r="KK176" i="3" s="1"/>
  <c r="JP178" i="3"/>
  <c r="LF178" i="3" s="1"/>
  <c r="JP189" i="3"/>
  <c r="LF189" i="3" s="1"/>
  <c r="JP193" i="3"/>
  <c r="LF193" i="3" s="1"/>
  <c r="JP204" i="3"/>
  <c r="KK204" i="3" s="1"/>
  <c r="JP212" i="3"/>
  <c r="LF212" i="3" s="1"/>
  <c r="JP220" i="3"/>
  <c r="LF220" i="3" s="1"/>
  <c r="JP229" i="3"/>
  <c r="KK229" i="3" s="1"/>
  <c r="JP24" i="3"/>
  <c r="LF24" i="3" s="1"/>
  <c r="JP91" i="3"/>
  <c r="KK91" i="3" s="1"/>
  <c r="JP31" i="3"/>
  <c r="LF31" i="3" s="1"/>
  <c r="JP39" i="3"/>
  <c r="KK39" i="3" s="1"/>
  <c r="JP124" i="3"/>
  <c r="LF124" i="3" s="1"/>
  <c r="JP151" i="3"/>
  <c r="LF151" i="3" s="1"/>
  <c r="JP171" i="3"/>
  <c r="KK171" i="3" s="1"/>
  <c r="JP187" i="3"/>
  <c r="KK187" i="3" s="1"/>
  <c r="JP201" i="3"/>
  <c r="KK201" i="3" s="1"/>
  <c r="JP218" i="3"/>
  <c r="LF218" i="3" s="1"/>
  <c r="JP227" i="3"/>
  <c r="LF227" i="3" s="1"/>
  <c r="JP20" i="3"/>
  <c r="KK20" i="3" s="1"/>
  <c r="JP109" i="3"/>
  <c r="KK109" i="3" s="1"/>
  <c r="JP82" i="3"/>
  <c r="LF82" i="3" s="1"/>
  <c r="JP33" i="3"/>
  <c r="LF33" i="3" s="1"/>
  <c r="JP59" i="3"/>
  <c r="LF59" i="3" s="1"/>
  <c r="JP55" i="3"/>
  <c r="LF55" i="3" s="1"/>
  <c r="JP108" i="3"/>
  <c r="LF108" i="3" s="1"/>
  <c r="JP76" i="3"/>
  <c r="KK76" i="3" s="1"/>
  <c r="JP48" i="3"/>
  <c r="LF48" i="3" s="1"/>
  <c r="JP104" i="3"/>
  <c r="LF104" i="3" s="1"/>
  <c r="JP72" i="3"/>
  <c r="KK72" i="3" s="1"/>
  <c r="JP36" i="3"/>
  <c r="LF36" i="3" s="1"/>
  <c r="JP66" i="3"/>
  <c r="KK66" i="3" s="1"/>
  <c r="JP13" i="3"/>
  <c r="LF13" i="3" s="1"/>
  <c r="JP146" i="3"/>
  <c r="KK146" i="3" s="1"/>
  <c r="JP153" i="3"/>
  <c r="LF153" i="3" s="1"/>
  <c r="JP159" i="3"/>
  <c r="LF159" i="3" s="1"/>
  <c r="JP165" i="3"/>
  <c r="LF165" i="3" s="1"/>
  <c r="JP179" i="3"/>
  <c r="LF179" i="3" s="1"/>
  <c r="JP188" i="3"/>
  <c r="KK188" i="3" s="1"/>
  <c r="JP197" i="3"/>
  <c r="LF197" i="3" s="1"/>
  <c r="JP202" i="3"/>
  <c r="KK202" i="3" s="1"/>
  <c r="JP216" i="3"/>
  <c r="KK216" i="3" s="1"/>
  <c r="JP221" i="3"/>
  <c r="KK221" i="3" s="1"/>
  <c r="JP231" i="3"/>
  <c r="LF231" i="3" s="1"/>
  <c r="JP78" i="3"/>
  <c r="KK78" i="3" s="1"/>
  <c r="JP15" i="3"/>
  <c r="LF15" i="3" s="1"/>
  <c r="JP110" i="3"/>
  <c r="LF110" i="3" s="1"/>
  <c r="JP67" i="3"/>
  <c r="LF67" i="3" s="1"/>
  <c r="JP28" i="3"/>
  <c r="LF28" i="3" s="1"/>
  <c r="JP58" i="3"/>
  <c r="LF58" i="3" s="1"/>
  <c r="JP53" i="3"/>
  <c r="LF53" i="3" s="1"/>
  <c r="JP107" i="3"/>
  <c r="KK107" i="3" s="1"/>
  <c r="JP75" i="3"/>
  <c r="LF75" i="3" s="1"/>
  <c r="JP43" i="3"/>
  <c r="LF43" i="3" s="1"/>
  <c r="JP103" i="3"/>
  <c r="LF103" i="3" s="1"/>
  <c r="JP71" i="3"/>
  <c r="KK71" i="3" s="1"/>
  <c r="JP27" i="3"/>
  <c r="LF27" i="3" s="1"/>
  <c r="JP41" i="3"/>
  <c r="LF41" i="3" s="1"/>
  <c r="JP12" i="3"/>
  <c r="LF12" i="3" s="1"/>
  <c r="JP122" i="3"/>
  <c r="KK122" i="3" s="1"/>
  <c r="JP142" i="3"/>
  <c r="KK142" i="3" s="1"/>
  <c r="JP141" i="3"/>
  <c r="LF141" i="3" s="1"/>
  <c r="JP158" i="3"/>
  <c r="LF158" i="3" s="1"/>
  <c r="JP160" i="3"/>
  <c r="KK160" i="3" s="1"/>
  <c r="JP173" i="3"/>
  <c r="LF173" i="3" s="1"/>
  <c r="JP182" i="3"/>
  <c r="KK182" i="3" s="1"/>
  <c r="JP185" i="3"/>
  <c r="LF185" i="3" s="1"/>
  <c r="JP198" i="3"/>
  <c r="LF198" i="3" s="1"/>
  <c r="JP203" i="3"/>
  <c r="KK203" i="3" s="1"/>
  <c r="JP213" i="3"/>
  <c r="LF213" i="3" s="1"/>
  <c r="JP222" i="3"/>
  <c r="LF222" i="3" s="1"/>
  <c r="JP98" i="3"/>
  <c r="LF98" i="3" s="1"/>
  <c r="JP26" i="3"/>
  <c r="LF26" i="3" s="1"/>
  <c r="JP138" i="3"/>
  <c r="KK138" i="3" s="1"/>
  <c r="JP190" i="3"/>
  <c r="LF190" i="3" s="1"/>
  <c r="JP19" i="3"/>
  <c r="LF19" i="3" s="1"/>
  <c r="JP115" i="3"/>
  <c r="LF115" i="3" s="1"/>
  <c r="JP65" i="3"/>
  <c r="KK65" i="3" s="1"/>
  <c r="JP57" i="3"/>
  <c r="LF57" i="3" s="1"/>
  <c r="JP47" i="3"/>
  <c r="LF47" i="3" s="1"/>
  <c r="JP106" i="3"/>
  <c r="LF106" i="3" s="1"/>
  <c r="JP74" i="3"/>
  <c r="LF74" i="3" s="1"/>
  <c r="JP30" i="3"/>
  <c r="LF30" i="3" s="1"/>
  <c r="JP102" i="3"/>
  <c r="LF102" i="3" s="1"/>
  <c r="JP70" i="3"/>
  <c r="LF70" i="3" s="1"/>
  <c r="JP116" i="3"/>
  <c r="LF116" i="3" s="1"/>
  <c r="JP32" i="3"/>
  <c r="LF32" i="3" s="1"/>
  <c r="JP123" i="3"/>
  <c r="LF123" i="3" s="1"/>
  <c r="JP139" i="3"/>
  <c r="LF139" i="3" s="1"/>
  <c r="JP144" i="3"/>
  <c r="KK144" i="3" s="1"/>
  <c r="JP156" i="3"/>
  <c r="KK156" i="3" s="1"/>
  <c r="JP148" i="3"/>
  <c r="KK148" i="3" s="1"/>
  <c r="JP166" i="3"/>
  <c r="LF166" i="3" s="1"/>
  <c r="JP167" i="3"/>
  <c r="LF167" i="3" s="1"/>
  <c r="JP180" i="3"/>
  <c r="LF180" i="3" s="1"/>
  <c r="JP186" i="3"/>
  <c r="LF186" i="3" s="1"/>
  <c r="JP195" i="3"/>
  <c r="LF195" i="3" s="1"/>
  <c r="JP205" i="3"/>
  <c r="LF205" i="3" s="1"/>
  <c r="JP214" i="3"/>
  <c r="KK214" i="3" s="1"/>
  <c r="JP223" i="3"/>
  <c r="KK223" i="3" s="1"/>
  <c r="JP64" i="3"/>
  <c r="KK64" i="3" s="1"/>
  <c r="JP42" i="3"/>
  <c r="LF42" i="3" s="1"/>
  <c r="JP105" i="3"/>
  <c r="LF105" i="3" s="1"/>
  <c r="JP21" i="3"/>
  <c r="LF21" i="3" s="1"/>
  <c r="JP69" i="3"/>
  <c r="LF69" i="3" s="1"/>
  <c r="JP114" i="3"/>
  <c r="KK114" i="3" s="1"/>
  <c r="JP127" i="3"/>
  <c r="KK127" i="3" s="1"/>
  <c r="JP136" i="3"/>
  <c r="KK136" i="3" s="1"/>
  <c r="JP145" i="3"/>
  <c r="KK145" i="3" s="1"/>
  <c r="JP157" i="3"/>
  <c r="LF157" i="3" s="1"/>
  <c r="JP161" i="3"/>
  <c r="LF161" i="3" s="1"/>
  <c r="JP169" i="3"/>
  <c r="KK169" i="3" s="1"/>
  <c r="JP175" i="3"/>
  <c r="KK175" i="3" s="1"/>
  <c r="JP184" i="3"/>
  <c r="KK184" i="3" s="1"/>
  <c r="JP192" i="3"/>
  <c r="KK192" i="3" s="1"/>
  <c r="JP196" i="3"/>
  <c r="KK196" i="3" s="1"/>
  <c r="JP206" i="3"/>
  <c r="KK206" i="3" s="1"/>
  <c r="JP215" i="3"/>
  <c r="KK215" i="3" s="1"/>
  <c r="JP225" i="3"/>
  <c r="LF225" i="3" s="1"/>
  <c r="JP14" i="3"/>
  <c r="KK14" i="3" s="1"/>
  <c r="JP87" i="3"/>
  <c r="KK87" i="3" s="1"/>
  <c r="JP111" i="3"/>
  <c r="KK111" i="3" s="1"/>
  <c r="JP113" i="3"/>
  <c r="LF113" i="3" s="1"/>
  <c r="JP80" i="3"/>
  <c r="LF80" i="3" s="1"/>
  <c r="JP73" i="3"/>
  <c r="LF73" i="3" s="1"/>
  <c r="JP101" i="3"/>
  <c r="LF101" i="3" s="1"/>
  <c r="JP23" i="3"/>
  <c r="LF23" i="3" s="1"/>
  <c r="JP120" i="3"/>
  <c r="LF120" i="3" s="1"/>
  <c r="JP100" i="3"/>
  <c r="LF100" i="3" s="1"/>
  <c r="JP63" i="3"/>
  <c r="LF63" i="3" s="1"/>
  <c r="JP79" i="3"/>
  <c r="LF79" i="3" s="1"/>
  <c r="JP29" i="3"/>
  <c r="LF29" i="3" s="1"/>
  <c r="JP25" i="3"/>
  <c r="LF25" i="3" s="1"/>
  <c r="JP92" i="3"/>
  <c r="KK92" i="3" s="1"/>
  <c r="JP52" i="3"/>
  <c r="LF52" i="3" s="1"/>
  <c r="JP35" i="3"/>
  <c r="LF35" i="3" s="1"/>
  <c r="JP88" i="3"/>
  <c r="LF88" i="3" s="1"/>
  <c r="JP44" i="3"/>
  <c r="LF44" i="3" s="1"/>
  <c r="JP99" i="3"/>
  <c r="LF99" i="3" s="1"/>
  <c r="JP40" i="3"/>
  <c r="LF40" i="3" s="1"/>
  <c r="JP147" i="3"/>
  <c r="LF147" i="3" s="1"/>
  <c r="JP150" i="3"/>
  <c r="LF150" i="3" s="1"/>
  <c r="JP164" i="3"/>
  <c r="KK164" i="3" s="1"/>
  <c r="JP170" i="3"/>
  <c r="KK170" i="3" s="1"/>
  <c r="JP168" i="3"/>
  <c r="KK168" i="3" s="1"/>
  <c r="JP181" i="3"/>
  <c r="KK181" i="3" s="1"/>
  <c r="JP194" i="3"/>
  <c r="LF194" i="3" s="1"/>
  <c r="JP199" i="3"/>
  <c r="KK199" i="3" s="1"/>
  <c r="JP207" i="3"/>
  <c r="LF207" i="3" s="1"/>
  <c r="JP217" i="3"/>
  <c r="LF217" i="3" s="1"/>
  <c r="JP226" i="3"/>
  <c r="LF226" i="3" s="1"/>
  <c r="JP210" i="3"/>
  <c r="LF210" i="3" s="1"/>
  <c r="JP209" i="3"/>
  <c r="KK209" i="3" s="1"/>
  <c r="JP224" i="3"/>
  <c r="LF224" i="3" s="1"/>
  <c r="JQ5" i="3"/>
  <c r="JQ34" i="3" s="1"/>
  <c r="HC231" i="3"/>
  <c r="HC221" i="3"/>
  <c r="HC142" i="3"/>
  <c r="HC123" i="3"/>
  <c r="HC230" i="3"/>
  <c r="HC122" i="3"/>
  <c r="HC136" i="3"/>
  <c r="HC121" i="3"/>
  <c r="HC228" i="3"/>
  <c r="HC126" i="3"/>
  <c r="HC127" i="3"/>
  <c r="HC125" i="3"/>
  <c r="HC201" i="3"/>
  <c r="HC140" i="3"/>
  <c r="HC124" i="3"/>
  <c r="HC147" i="3"/>
  <c r="HC138" i="3"/>
  <c r="HC137" i="3"/>
  <c r="HC143" i="3"/>
  <c r="HC165" i="3"/>
  <c r="HC150" i="3"/>
  <c r="HC149" i="3"/>
  <c r="HC159" i="3"/>
  <c r="HC206" i="3"/>
  <c r="HC154" i="3"/>
  <c r="HC141" i="3"/>
  <c r="HC148" i="3"/>
  <c r="HC156" i="3"/>
  <c r="HC167" i="3"/>
  <c r="HC227" i="3"/>
  <c r="HC155" i="3"/>
  <c r="HC144" i="3"/>
  <c r="HC152" i="3"/>
  <c r="HC139" i="3"/>
  <c r="HC164" i="3"/>
  <c r="HC160" i="3"/>
  <c r="HC153" i="3"/>
  <c r="HC162" i="3"/>
  <c r="HC186" i="3"/>
  <c r="HC179" i="3"/>
  <c r="HC207" i="3"/>
  <c r="HC161" i="3"/>
  <c r="HC173" i="3"/>
  <c r="HC145" i="3"/>
  <c r="HC175" i="3"/>
  <c r="HC166" i="3"/>
  <c r="HC183" i="3"/>
  <c r="HC194" i="3"/>
  <c r="HC168" i="3"/>
  <c r="HC177" i="3"/>
  <c r="HC174" i="3"/>
  <c r="HC189" i="3"/>
  <c r="HC157" i="3"/>
  <c r="HC163" i="3"/>
  <c r="HC180" i="3"/>
  <c r="HC193" i="3"/>
  <c r="HC146" i="3"/>
  <c r="HC170" i="3"/>
  <c r="HC188" i="3"/>
  <c r="HC169" i="3"/>
  <c r="HC216" i="3"/>
  <c r="HC158" i="3"/>
  <c r="HC213" i="3"/>
  <c r="HC211" i="3"/>
  <c r="HC178" i="3"/>
  <c r="HC205" i="3"/>
  <c r="HC187" i="3"/>
  <c r="HC198" i="3"/>
  <c r="HC214" i="3"/>
  <c r="HC151" i="3"/>
  <c r="HC195" i="3"/>
  <c r="HC176" i="3"/>
  <c r="HC181" i="3"/>
  <c r="HC212" i="3"/>
  <c r="HC192" i="3"/>
  <c r="HC208" i="3"/>
  <c r="HC222" i="3"/>
  <c r="HC172" i="3"/>
  <c r="HC199" i="3"/>
  <c r="HC200" i="3"/>
  <c r="HC185" i="3"/>
  <c r="HC210" i="3"/>
  <c r="HC217" i="3"/>
  <c r="HC223" i="3"/>
  <c r="HC202" i="3"/>
  <c r="HC209" i="3"/>
  <c r="HC191" i="3"/>
  <c r="HC184" i="3"/>
  <c r="HC190" i="3"/>
  <c r="HC203" i="3"/>
  <c r="HC219" i="3"/>
  <c r="HC204" i="3"/>
  <c r="HC226" i="3"/>
  <c r="HC220" i="3"/>
  <c r="HC197" i="3"/>
  <c r="HC218" i="3"/>
  <c r="HC225" i="3"/>
  <c r="HC229" i="3"/>
  <c r="HC182" i="3"/>
  <c r="HC215" i="3"/>
  <c r="HC224" i="3"/>
  <c r="HC196" i="3"/>
  <c r="HC171" i="3"/>
  <c r="GL137" i="3"/>
  <c r="GL203" i="3"/>
  <c r="GL140" i="3"/>
  <c r="GL143" i="3"/>
  <c r="GL121" i="3"/>
  <c r="GL160" i="3"/>
  <c r="GL152" i="3"/>
  <c r="GL125" i="3"/>
  <c r="GL146" i="3"/>
  <c r="GL127" i="3"/>
  <c r="GL123" i="3"/>
  <c r="GL215" i="3"/>
  <c r="GL126" i="3"/>
  <c r="GL150" i="3"/>
  <c r="GL141" i="3"/>
  <c r="GL136" i="3"/>
  <c r="GL142" i="3"/>
  <c r="GL148" i="3"/>
  <c r="GL145" i="3"/>
  <c r="GL124" i="3"/>
  <c r="GL214" i="3"/>
  <c r="GL156" i="3"/>
  <c r="GL149" i="3"/>
  <c r="GL165" i="3"/>
  <c r="GL147" i="3"/>
  <c r="GL151" i="3"/>
  <c r="GL144" i="3"/>
  <c r="GL139" i="3"/>
  <c r="GL153" i="3"/>
  <c r="GL138" i="3"/>
  <c r="GL162" i="3"/>
  <c r="GL163" i="3"/>
  <c r="GL175" i="3"/>
  <c r="GL154" i="3"/>
  <c r="GL177" i="3"/>
  <c r="GL171" i="3"/>
  <c r="GL158" i="3"/>
  <c r="GL173" i="3"/>
  <c r="GL166" i="3"/>
  <c r="GL185" i="3"/>
  <c r="GL193" i="3"/>
  <c r="GL168" i="3"/>
  <c r="GL180" i="3"/>
  <c r="GL187" i="3"/>
  <c r="GL192" i="3"/>
  <c r="GL122" i="3"/>
  <c r="GL159" i="3"/>
  <c r="GL167" i="3"/>
  <c r="GL155" i="3"/>
  <c r="GL157" i="3"/>
  <c r="GL189" i="3"/>
  <c r="GL181" i="3"/>
  <c r="GL170" i="3"/>
  <c r="GL164" i="3"/>
  <c r="GL174" i="3"/>
  <c r="GL179" i="3"/>
  <c r="GL198" i="3"/>
  <c r="GL219" i="3"/>
  <c r="GL213" i="3"/>
  <c r="GL176" i="3"/>
  <c r="GL194" i="3"/>
  <c r="GL178" i="3"/>
  <c r="GL188" i="3"/>
  <c r="GL223" i="3"/>
  <c r="GL225" i="3"/>
  <c r="GL183" i="3"/>
  <c r="GL207" i="3"/>
  <c r="GL169" i="3"/>
  <c r="GL182" i="3"/>
  <c r="GL197" i="3"/>
  <c r="GL200" i="3"/>
  <c r="GL217" i="3"/>
  <c r="GL208" i="3"/>
  <c r="GL190" i="3"/>
  <c r="GL211" i="3"/>
  <c r="GL220" i="3"/>
  <c r="GL224" i="3"/>
  <c r="GL161" i="3"/>
  <c r="GL196" i="3"/>
  <c r="GL172" i="3"/>
  <c r="GL205" i="3"/>
  <c r="GL221" i="3"/>
  <c r="GL191" i="3"/>
  <c r="GL210" i="3"/>
  <c r="GL227" i="3"/>
  <c r="GL186" i="3"/>
  <c r="GL222" i="3"/>
  <c r="GL199" i="3"/>
  <c r="GL216" i="3"/>
  <c r="GL231" i="3"/>
  <c r="GL228" i="3"/>
  <c r="GL226" i="3"/>
  <c r="GL218" i="3"/>
  <c r="GL201" i="3"/>
  <c r="GL229" i="3"/>
  <c r="GL202" i="3"/>
  <c r="GL195" i="3"/>
  <c r="GL212" i="3"/>
  <c r="GL206" i="3"/>
  <c r="GL204" i="3"/>
  <c r="GL230" i="3"/>
  <c r="GL209" i="3"/>
  <c r="GL184" i="3"/>
  <c r="BX114" i="3"/>
  <c r="BX115" i="3"/>
  <c r="GE115" i="3" s="1"/>
  <c r="BX112" i="3"/>
  <c r="GW112" i="3" s="1"/>
  <c r="BX116" i="3"/>
  <c r="GE116" i="3" s="1"/>
  <c r="BX113" i="3"/>
  <c r="GW113" i="3" s="1"/>
  <c r="BX96" i="3"/>
  <c r="BX95" i="3"/>
  <c r="FL12" i="3"/>
  <c r="GV12" i="3"/>
  <c r="AE87" i="20"/>
  <c r="A88" i="20"/>
  <c r="BX66" i="3"/>
  <c r="BX106" i="3"/>
  <c r="BX110" i="3"/>
  <c r="BX77" i="3"/>
  <c r="EU77" i="3" s="1"/>
  <c r="BX105" i="3"/>
  <c r="BX89" i="3"/>
  <c r="GW89" i="3" s="1"/>
  <c r="BX88" i="3"/>
  <c r="BX92" i="3"/>
  <c r="GW92" i="3" s="1"/>
  <c r="BX42" i="3"/>
  <c r="BX104" i="3"/>
  <c r="BX108" i="3"/>
  <c r="BX49" i="3"/>
  <c r="BX103" i="3"/>
  <c r="BX107" i="3"/>
  <c r="BX91" i="3"/>
  <c r="BX90" i="3"/>
  <c r="GE90" i="3" s="1"/>
  <c r="BX94" i="3"/>
  <c r="HI32" i="3"/>
  <c r="ID32" i="3" s="1"/>
  <c r="HM32" i="3"/>
  <c r="IH32" i="3" s="1"/>
  <c r="GD22" i="3"/>
  <c r="GV22" i="3"/>
  <c r="GD25" i="3"/>
  <c r="GV25" i="3"/>
  <c r="FL29" i="3"/>
  <c r="GV29" i="3"/>
  <c r="GV54" i="3"/>
  <c r="GD54" i="3"/>
  <c r="GV18" i="3"/>
  <c r="ET18" i="3"/>
  <c r="ET19" i="3"/>
  <c r="FL19" i="3"/>
  <c r="GD20" i="3"/>
  <c r="FL20" i="3"/>
  <c r="GV60" i="3"/>
  <c r="FL60" i="3"/>
  <c r="FL26" i="3"/>
  <c r="GD53" i="3"/>
  <c r="GV58" i="3"/>
  <c r="FL58" i="3"/>
  <c r="GV35" i="3"/>
  <c r="GD35" i="3"/>
  <c r="GD21" i="3"/>
  <c r="FL21" i="3"/>
  <c r="GV19" i="3"/>
  <c r="GD19" i="3"/>
  <c r="BX19" i="3"/>
  <c r="BX20" i="3"/>
  <c r="GW20" i="3" s="1"/>
  <c r="BX76" i="3"/>
  <c r="BX78" i="3"/>
  <c r="EU78" i="3" s="1"/>
  <c r="BX18" i="3"/>
  <c r="ET85" i="3"/>
  <c r="GV85" i="3"/>
  <c r="BX84" i="3"/>
  <c r="FM84" i="3" s="1"/>
  <c r="BX51" i="3"/>
  <c r="BX85" i="3"/>
  <c r="EU85" i="3" s="1"/>
  <c r="GV23" i="3"/>
  <c r="GD23" i="3"/>
  <c r="GL70" i="3"/>
  <c r="GL68" i="3"/>
  <c r="GL120" i="3"/>
  <c r="GL105" i="3"/>
  <c r="GL74" i="3"/>
  <c r="GL39" i="3"/>
  <c r="GL72" i="3"/>
  <c r="GL102" i="3"/>
  <c r="GL79" i="3"/>
  <c r="GL109" i="3"/>
  <c r="GL65" i="3"/>
  <c r="GL78" i="3"/>
  <c r="GL43" i="3"/>
  <c r="GL76" i="3"/>
  <c r="GL106" i="3"/>
  <c r="GL99" i="3"/>
  <c r="GL92" i="3"/>
  <c r="GL77" i="3"/>
  <c r="GL113" i="3"/>
  <c r="GL46" i="3"/>
  <c r="GL15" i="3"/>
  <c r="GL51" i="3"/>
  <c r="GL36" i="3"/>
  <c r="GL80" i="3"/>
  <c r="GL110" i="3"/>
  <c r="GL103" i="3"/>
  <c r="GL100" i="3"/>
  <c r="GL81" i="3"/>
  <c r="GL117" i="3"/>
  <c r="GL73" i="3"/>
  <c r="GL59" i="3"/>
  <c r="GL44" i="3"/>
  <c r="GL82" i="3"/>
  <c r="GL114" i="3"/>
  <c r="GL107" i="3"/>
  <c r="GL104" i="3"/>
  <c r="GL41" i="3"/>
  <c r="GL67" i="3"/>
  <c r="GL48" i="3"/>
  <c r="GL111" i="3"/>
  <c r="GL108" i="3"/>
  <c r="GL89" i="3"/>
  <c r="GL75" i="3"/>
  <c r="GL45" i="3"/>
  <c r="GL18" i="3"/>
  <c r="GL71" i="3"/>
  <c r="GL60" i="3"/>
  <c r="GL112" i="3"/>
  <c r="GL12" i="3"/>
  <c r="GL49" i="3"/>
  <c r="GL66" i="3"/>
  <c r="GL94" i="3"/>
  <c r="GL87" i="3"/>
  <c r="GL101" i="3"/>
  <c r="HD9" i="3"/>
  <c r="HD34" i="3" s="1"/>
  <c r="HC13" i="3"/>
  <c r="HC42" i="3"/>
  <c r="HC50" i="3"/>
  <c r="HC99" i="3"/>
  <c r="HC28" i="3"/>
  <c r="HC83" i="3"/>
  <c r="HC67" i="3"/>
  <c r="HC49" i="3"/>
  <c r="HC68" i="3"/>
  <c r="HC64" i="3"/>
  <c r="HC52" i="3"/>
  <c r="HC27" i="3"/>
  <c r="HC47" i="3"/>
  <c r="HC37" i="3"/>
  <c r="HC56" i="3"/>
  <c r="HC65" i="3"/>
  <c r="HC87" i="3"/>
  <c r="HC16" i="3"/>
  <c r="HC107" i="3"/>
  <c r="HC57" i="3"/>
  <c r="HC44" i="3"/>
  <c r="HC63" i="3"/>
  <c r="HC115" i="3"/>
  <c r="HC45" i="3"/>
  <c r="HC69" i="3"/>
  <c r="HC62" i="3"/>
  <c r="HC111" i="3"/>
  <c r="HC100" i="3"/>
  <c r="HC15" i="3"/>
  <c r="HC43" i="3"/>
  <c r="HC103" i="3"/>
  <c r="HC33" i="3"/>
  <c r="HC21" i="3"/>
  <c r="HC51" i="3"/>
  <c r="HC94" i="3"/>
  <c r="HC101" i="3"/>
  <c r="HC74" i="3"/>
  <c r="HC72" i="3"/>
  <c r="HC70" i="3"/>
  <c r="HC66" i="3"/>
  <c r="HC110" i="3"/>
  <c r="HC104" i="3"/>
  <c r="HC80" i="3"/>
  <c r="HC78" i="3"/>
  <c r="HC76" i="3"/>
  <c r="HC30" i="3"/>
  <c r="HC116" i="3"/>
  <c r="HC73" i="3"/>
  <c r="HC71" i="3"/>
  <c r="HC114" i="3"/>
  <c r="HC102" i="3"/>
  <c r="HC90" i="3"/>
  <c r="HC81" i="3"/>
  <c r="HC75" i="3"/>
  <c r="HC120" i="3"/>
  <c r="HC117" i="3"/>
  <c r="HC109" i="3"/>
  <c r="HC106" i="3"/>
  <c r="HC79" i="3"/>
  <c r="HC77" i="3"/>
  <c r="HC108" i="3"/>
  <c r="HC105" i="3"/>
  <c r="BP67" i="2"/>
  <c r="BQ66" i="2"/>
  <c r="BR66" i="2" s="1"/>
  <c r="BP80" i="2"/>
  <c r="GK4" i="3"/>
  <c r="BY8" i="3"/>
  <c r="BY34" i="3" s="1"/>
  <c r="GF34" i="3" s="1"/>
  <c r="BX48" i="3"/>
  <c r="GW48" i="3" s="1"/>
  <c r="BX12" i="3"/>
  <c r="BX55" i="3"/>
  <c r="GW55" i="3" s="1"/>
  <c r="BX15" i="3"/>
  <c r="EU15" i="3" s="1"/>
  <c r="BX46" i="3"/>
  <c r="GW46" i="3" s="1"/>
  <c r="BX73" i="3"/>
  <c r="BX37" i="3"/>
  <c r="EU37" i="3" s="1"/>
  <c r="BX80" i="3"/>
  <c r="EU80" i="3" s="1"/>
  <c r="BX44" i="3"/>
  <c r="FM44" i="3" s="1"/>
  <c r="BX83" i="3"/>
  <c r="GE83" i="3" s="1"/>
  <c r="BX47" i="3"/>
  <c r="BX82" i="3"/>
  <c r="GW82" i="3" s="1"/>
  <c r="BX38" i="3"/>
  <c r="GE38" i="3" s="1"/>
  <c r="BX69" i="3"/>
  <c r="GE69" i="3" s="1"/>
  <c r="BX33" i="3"/>
  <c r="FM33" i="3" s="1"/>
  <c r="BX72" i="3"/>
  <c r="EU72" i="3" s="1"/>
  <c r="BX40" i="3"/>
  <c r="BX79" i="3"/>
  <c r="BX43" i="3"/>
  <c r="FM43" i="3" s="1"/>
  <c r="BX74" i="3"/>
  <c r="BX65" i="3"/>
  <c r="BX29" i="3"/>
  <c r="BX68" i="3"/>
  <c r="BX36" i="3"/>
  <c r="GW36" i="3" s="1"/>
  <c r="BX75" i="3"/>
  <c r="BX39" i="3"/>
  <c r="FM39" i="3" s="1"/>
  <c r="BX70" i="3"/>
  <c r="BX30" i="3"/>
  <c r="FM30" i="3" s="1"/>
  <c r="BX61" i="3"/>
  <c r="GW61" i="3" s="1"/>
  <c r="BX25" i="3"/>
  <c r="BX64" i="3"/>
  <c r="GE64" i="3" s="1"/>
  <c r="BX32" i="3"/>
  <c r="FM32" i="3" s="1"/>
  <c r="BX71" i="3"/>
  <c r="BX35" i="3"/>
  <c r="EU35" i="3" s="1"/>
  <c r="BX62" i="3"/>
  <c r="FM62" i="3" s="1"/>
  <c r="BX26" i="3"/>
  <c r="GE26" i="3" s="1"/>
  <c r="BX57" i="3"/>
  <c r="GE57" i="3" s="1"/>
  <c r="BX21" i="3"/>
  <c r="BX60" i="3"/>
  <c r="BX28" i="3"/>
  <c r="GE28" i="3" s="1"/>
  <c r="BX67" i="3"/>
  <c r="BX31" i="3"/>
  <c r="GE31" i="3" s="1"/>
  <c r="BX58" i="3"/>
  <c r="GE58" i="3" s="1"/>
  <c r="BX22" i="3"/>
  <c r="BX53" i="3"/>
  <c r="BX17" i="3"/>
  <c r="GW17" i="3" s="1"/>
  <c r="BX56" i="3"/>
  <c r="BX24" i="3"/>
  <c r="FM24" i="3" s="1"/>
  <c r="BX63" i="3"/>
  <c r="BX27" i="3"/>
  <c r="GE27" i="3" s="1"/>
  <c r="BX54" i="3"/>
  <c r="BX14" i="3"/>
  <c r="GE14" i="3" s="1"/>
  <c r="BX45" i="3"/>
  <c r="BX13" i="3"/>
  <c r="GE13" i="3" s="1"/>
  <c r="BX52" i="3"/>
  <c r="EU52" i="3" s="1"/>
  <c r="BX16" i="3"/>
  <c r="GE16" i="3" s="1"/>
  <c r="BX59" i="3"/>
  <c r="GW59" i="3" s="1"/>
  <c r="BX23" i="3"/>
  <c r="BX50" i="3"/>
  <c r="FM50" i="3" s="1"/>
  <c r="BX81" i="3"/>
  <c r="BX41" i="3"/>
  <c r="GW41" i="3" s="1"/>
  <c r="DS31" i="3"/>
  <c r="DT30" i="3"/>
  <c r="DV28" i="3"/>
  <c r="DZ24" i="3"/>
  <c r="DX26" i="3"/>
  <c r="DW27" i="3"/>
  <c r="DY25" i="3"/>
  <c r="DU29" i="3"/>
  <c r="IF31" i="3"/>
  <c r="A33" i="3"/>
  <c r="A34" i="3" s="1"/>
  <c r="HF32" i="3"/>
  <c r="HK32" i="3"/>
  <c r="IF32" i="3" s="1"/>
  <c r="GE91" i="3" l="1"/>
  <c r="GW91" i="3"/>
  <c r="GW88" i="3"/>
  <c r="GE88" i="3"/>
  <c r="FM42" i="3"/>
  <c r="GE42" i="3"/>
  <c r="HF34" i="3"/>
  <c r="HN34" i="3"/>
  <c r="II34" i="3" s="1"/>
  <c r="LG34" i="3"/>
  <c r="KL34" i="3"/>
  <c r="C99" i="4"/>
  <c r="B99" i="4" s="1"/>
  <c r="I99" i="4"/>
  <c r="H99" i="4" s="1"/>
  <c r="I85" i="4"/>
  <c r="H85" i="4" s="1"/>
  <c r="C85" i="4"/>
  <c r="B85" i="4" s="1"/>
  <c r="I100" i="4"/>
  <c r="H100" i="4" s="1"/>
  <c r="C100" i="4"/>
  <c r="B100" i="4" s="1"/>
  <c r="I86" i="4"/>
  <c r="H86" i="4" s="1"/>
  <c r="C86" i="4"/>
  <c r="B86" i="4" s="1"/>
  <c r="I97" i="4"/>
  <c r="H97" i="4" s="1"/>
  <c r="C97" i="4"/>
  <c r="B97" i="4" s="1"/>
  <c r="I89" i="4"/>
  <c r="H89" i="4" s="1"/>
  <c r="C89" i="4"/>
  <c r="B89" i="4" s="1"/>
  <c r="C91" i="4"/>
  <c r="B91" i="4" s="1"/>
  <c r="I91" i="4"/>
  <c r="H91" i="4" s="1"/>
  <c r="I98" i="4"/>
  <c r="H98" i="4" s="1"/>
  <c r="C98" i="4"/>
  <c r="B98" i="4" s="1"/>
  <c r="I96" i="4"/>
  <c r="H96" i="4" s="1"/>
  <c r="C96" i="4"/>
  <c r="B96" i="4" s="1"/>
  <c r="I94" i="4"/>
  <c r="H94" i="4" s="1"/>
  <c r="C94" i="4"/>
  <c r="B94" i="4" s="1"/>
  <c r="I92" i="4"/>
  <c r="H92" i="4" s="1"/>
  <c r="C92" i="4"/>
  <c r="B92" i="4" s="1"/>
  <c r="I88" i="4"/>
  <c r="H88" i="4" s="1"/>
  <c r="C88" i="4"/>
  <c r="B88" i="4" s="1"/>
  <c r="C95" i="4"/>
  <c r="B95" i="4" s="1"/>
  <c r="I95" i="4"/>
  <c r="H95" i="4" s="1"/>
  <c r="BY129" i="3"/>
  <c r="GX129" i="3" s="1"/>
  <c r="BY135" i="3"/>
  <c r="GF135" i="3" s="1"/>
  <c r="BY132" i="3"/>
  <c r="GF132" i="3" s="1"/>
  <c r="BY134" i="3"/>
  <c r="GX134" i="3" s="1"/>
  <c r="BY130" i="3"/>
  <c r="BY128" i="3"/>
  <c r="GX128" i="3" s="1"/>
  <c r="BY131" i="3"/>
  <c r="GF131" i="3" s="1"/>
  <c r="HD93" i="3"/>
  <c r="HD133" i="3"/>
  <c r="HD131" i="3"/>
  <c r="HD132" i="3"/>
  <c r="HD130" i="3"/>
  <c r="HD135" i="3"/>
  <c r="JQ135" i="3"/>
  <c r="JQ133" i="3"/>
  <c r="JQ134" i="3"/>
  <c r="JQ130" i="3"/>
  <c r="JQ132" i="3"/>
  <c r="JQ131" i="3"/>
  <c r="JQ129" i="3"/>
  <c r="JQ128" i="3"/>
  <c r="KK128" i="3"/>
  <c r="LF128" i="3"/>
  <c r="LF130" i="3"/>
  <c r="KK130" i="3"/>
  <c r="LF132" i="3"/>
  <c r="KK132" i="3"/>
  <c r="LF134" i="3"/>
  <c r="KK134" i="3"/>
  <c r="LF133" i="3"/>
  <c r="KK133" i="3"/>
  <c r="KK129" i="3"/>
  <c r="LF129" i="3"/>
  <c r="LF131" i="3"/>
  <c r="KK131" i="3"/>
  <c r="LF135" i="3"/>
  <c r="KK135" i="3"/>
  <c r="KK86" i="3"/>
  <c r="KK158" i="3"/>
  <c r="LF72" i="3"/>
  <c r="KK49" i="3"/>
  <c r="LF83" i="3"/>
  <c r="KK62" i="3"/>
  <c r="LF221" i="3"/>
  <c r="BY111" i="3"/>
  <c r="BY93" i="3"/>
  <c r="LF51" i="3"/>
  <c r="LF78" i="3"/>
  <c r="LF66" i="3"/>
  <c r="LF183" i="3"/>
  <c r="KK85" i="3"/>
  <c r="KK141" i="3"/>
  <c r="KK220" i="3"/>
  <c r="LF93" i="3"/>
  <c r="KK93" i="3"/>
  <c r="JQ86" i="3"/>
  <c r="KL86" i="3" s="1"/>
  <c r="JQ93" i="3"/>
  <c r="KK59" i="3"/>
  <c r="LF117" i="3"/>
  <c r="KK23" i="3"/>
  <c r="KK82" i="3"/>
  <c r="KK212" i="3"/>
  <c r="KK12" i="3"/>
  <c r="LF109" i="3"/>
  <c r="KK38" i="3"/>
  <c r="KK151" i="3"/>
  <c r="LF112" i="3"/>
  <c r="KK121" i="3"/>
  <c r="KK60" i="3"/>
  <c r="KK222" i="3"/>
  <c r="LF206" i="3"/>
  <c r="LF175" i="3"/>
  <c r="KK43" i="3"/>
  <c r="KK189" i="3"/>
  <c r="KK227" i="3"/>
  <c r="KK105" i="3"/>
  <c r="KK48" i="3"/>
  <c r="KK31" i="3"/>
  <c r="LF152" i="3"/>
  <c r="KK70" i="3"/>
  <c r="LF37" i="3"/>
  <c r="LF87" i="3"/>
  <c r="KK213" i="3"/>
  <c r="LF39" i="3"/>
  <c r="KK42" i="3"/>
  <c r="LF17" i="3"/>
  <c r="KK197" i="3"/>
  <c r="KK167" i="3"/>
  <c r="KK54" i="3"/>
  <c r="KK18" i="3"/>
  <c r="LF146" i="3"/>
  <c r="LF71" i="3"/>
  <c r="KK193" i="3"/>
  <c r="KK225" i="3"/>
  <c r="KK25" i="3"/>
  <c r="KK57" i="3"/>
  <c r="KK219" i="3"/>
  <c r="KK228" i="3"/>
  <c r="LF64" i="3"/>
  <c r="LF76" i="3"/>
  <c r="LF20" i="3"/>
  <c r="LF92" i="3"/>
  <c r="KK154" i="3"/>
  <c r="KK208" i="3"/>
  <c r="LF215" i="3"/>
  <c r="LF199" i="3"/>
  <c r="KK157" i="3"/>
  <c r="KK161" i="3"/>
  <c r="KK101" i="3"/>
  <c r="KK32" i="3"/>
  <c r="KK28" i="3"/>
  <c r="KK27" i="3"/>
  <c r="KK22" i="3"/>
  <c r="LF126" i="3"/>
  <c r="KK174" i="3"/>
  <c r="KK73" i="3"/>
  <c r="KK116" i="3"/>
  <c r="KK67" i="3"/>
  <c r="LF89" i="3"/>
  <c r="KK97" i="3"/>
  <c r="KK98" i="3"/>
  <c r="LF202" i="3"/>
  <c r="LF211" i="3"/>
  <c r="KK155" i="3"/>
  <c r="KK180" i="3"/>
  <c r="LF160" i="3"/>
  <c r="HD86" i="3"/>
  <c r="HD119" i="3"/>
  <c r="KK200" i="3"/>
  <c r="LF50" i="3"/>
  <c r="KK162" i="3"/>
  <c r="BY86" i="3"/>
  <c r="EV86" i="3" s="1"/>
  <c r="BY119" i="3"/>
  <c r="GF119" i="3" s="1"/>
  <c r="BY118" i="3"/>
  <c r="GX118" i="3" s="1"/>
  <c r="KK110" i="3"/>
  <c r="LF91" i="3"/>
  <c r="KK40" i="3"/>
  <c r="LF145" i="3"/>
  <c r="KK149" i="3"/>
  <c r="LF65" i="3"/>
  <c r="KK56" i="3"/>
  <c r="LF188" i="3"/>
  <c r="KK166" i="3"/>
  <c r="KK29" i="3"/>
  <c r="KK80" i="3"/>
  <c r="KK103" i="3"/>
  <c r="KK108" i="3"/>
  <c r="KK15" i="3"/>
  <c r="KK94" i="3"/>
  <c r="KK96" i="3"/>
  <c r="KK218" i="3"/>
  <c r="KK178" i="3"/>
  <c r="KK230" i="3"/>
  <c r="KK13" i="3"/>
  <c r="KK55" i="3"/>
  <c r="LF201" i="3"/>
  <c r="CN205" i="20"/>
  <c r="DI205" i="20" s="1"/>
  <c r="CN185" i="20"/>
  <c r="DI185" i="20" s="1"/>
  <c r="CN173" i="20"/>
  <c r="DI173" i="20" s="1"/>
  <c r="CN164" i="20"/>
  <c r="DI164" i="20" s="1"/>
  <c r="CN155" i="20"/>
  <c r="DI155" i="20" s="1"/>
  <c r="CN118" i="20"/>
  <c r="DI118" i="20" s="1"/>
  <c r="CN176" i="20"/>
  <c r="DI176" i="20" s="1"/>
  <c r="CN107" i="20"/>
  <c r="DI107" i="20" s="1"/>
  <c r="CN165" i="20"/>
  <c r="DI165" i="20" s="1"/>
  <c r="CN90" i="20"/>
  <c r="DI90" i="20" s="1"/>
  <c r="CN153" i="20"/>
  <c r="DI153" i="20" s="1"/>
  <c r="CN58" i="20"/>
  <c r="CN84" i="20"/>
  <c r="DI84" i="20" s="1"/>
  <c r="CN79" i="20"/>
  <c r="DI79" i="20" s="1"/>
  <c r="CN125" i="20"/>
  <c r="DI125" i="20" s="1"/>
  <c r="CN68" i="20"/>
  <c r="DI68" i="20" s="1"/>
  <c r="CN119" i="20"/>
  <c r="DI119" i="20" s="1"/>
  <c r="CN78" i="20"/>
  <c r="DI78" i="20" s="1"/>
  <c r="CN111" i="20"/>
  <c r="DI111" i="20" s="1"/>
  <c r="CN32" i="20"/>
  <c r="CN29" i="20"/>
  <c r="CN36" i="20"/>
  <c r="CN140" i="20"/>
  <c r="DI140" i="20" s="1"/>
  <c r="CN76" i="20"/>
  <c r="DI76" i="20" s="1"/>
  <c r="CN18" i="20"/>
  <c r="CN19" i="20"/>
  <c r="CN225" i="20"/>
  <c r="DI225" i="20" s="1"/>
  <c r="CN222" i="20"/>
  <c r="DI222" i="20" s="1"/>
  <c r="CN186" i="20"/>
  <c r="DI186" i="20" s="1"/>
  <c r="CN134" i="20"/>
  <c r="DI134" i="20" s="1"/>
  <c r="CN114" i="20"/>
  <c r="DI114" i="20" s="1"/>
  <c r="CN88" i="20"/>
  <c r="DI88" i="20" s="1"/>
  <c r="CN130" i="20"/>
  <c r="DI130" i="20" s="1"/>
  <c r="CN93" i="20"/>
  <c r="DI93" i="20" s="1"/>
  <c r="CN92" i="20"/>
  <c r="DI92" i="20" s="1"/>
  <c r="CN183" i="20"/>
  <c r="DI183" i="20" s="1"/>
  <c r="CN184" i="20"/>
  <c r="DI184" i="20" s="1"/>
  <c r="CN106" i="20"/>
  <c r="DI106" i="20" s="1"/>
  <c r="CN86" i="20"/>
  <c r="DI86" i="20" s="1"/>
  <c r="CN200" i="20"/>
  <c r="DI200" i="20" s="1"/>
  <c r="CN48" i="20"/>
  <c r="CN20" i="20"/>
  <c r="CN228" i="20"/>
  <c r="DI228" i="20" s="1"/>
  <c r="CN197" i="20"/>
  <c r="DI197" i="20" s="1"/>
  <c r="CN177" i="20"/>
  <c r="DI177" i="20" s="1"/>
  <c r="CN168" i="20"/>
  <c r="DI168" i="20" s="1"/>
  <c r="CN156" i="20"/>
  <c r="DI156" i="20" s="1"/>
  <c r="CN147" i="20"/>
  <c r="DI147" i="20" s="1"/>
  <c r="CN110" i="20"/>
  <c r="DI110" i="20" s="1"/>
  <c r="CN172" i="20"/>
  <c r="DI172" i="20" s="1"/>
  <c r="CN99" i="20"/>
  <c r="DI99" i="20" s="1"/>
  <c r="CN158" i="20"/>
  <c r="DI158" i="20" s="1"/>
  <c r="CN82" i="20"/>
  <c r="DI82" i="20" s="1"/>
  <c r="CN146" i="20"/>
  <c r="DI146" i="20" s="1"/>
  <c r="CN195" i="20"/>
  <c r="DI195" i="20" s="1"/>
  <c r="CN152" i="20"/>
  <c r="DI152" i="20" s="1"/>
  <c r="CN171" i="20"/>
  <c r="DI171" i="20" s="1"/>
  <c r="CN112" i="20"/>
  <c r="DI112" i="20" s="1"/>
  <c r="CN49" i="20"/>
  <c r="CN117" i="20"/>
  <c r="DI117" i="20" s="1"/>
  <c r="CN69" i="20"/>
  <c r="DI69" i="20" s="1"/>
  <c r="CN100" i="20"/>
  <c r="DI100" i="20" s="1"/>
  <c r="CN24" i="20"/>
  <c r="CN21" i="20"/>
  <c r="CN22" i="20"/>
  <c r="CN34" i="20"/>
  <c r="CN71" i="20"/>
  <c r="DI71" i="20" s="1"/>
  <c r="CN38" i="20"/>
  <c r="CN219" i="20"/>
  <c r="DI219" i="20" s="1"/>
  <c r="CN211" i="20"/>
  <c r="DI211" i="20" s="1"/>
  <c r="CN230" i="20"/>
  <c r="DI230" i="20" s="1"/>
  <c r="CN133" i="20"/>
  <c r="DI133" i="20" s="1"/>
  <c r="CN87" i="20"/>
  <c r="DI87" i="20" s="1"/>
  <c r="CN17" i="20"/>
  <c r="CN53" i="20"/>
  <c r="CN27" i="20"/>
  <c r="CN220" i="20"/>
  <c r="DI220" i="20" s="1"/>
  <c r="CN187" i="20"/>
  <c r="DI187" i="20" s="1"/>
  <c r="CN123" i="20"/>
  <c r="DI123" i="20" s="1"/>
  <c r="CN64" i="20"/>
  <c r="CN149" i="20"/>
  <c r="DI149" i="20" s="1"/>
  <c r="CN128" i="20"/>
  <c r="DI128" i="20" s="1"/>
  <c r="CN45" i="20"/>
  <c r="CN42" i="20"/>
  <c r="CN103" i="20"/>
  <c r="DI103" i="20" s="1"/>
  <c r="CN193" i="20"/>
  <c r="DI193" i="20" s="1"/>
  <c r="CN115" i="20"/>
  <c r="DI115" i="20" s="1"/>
  <c r="CN63" i="20"/>
  <c r="CN80" i="20"/>
  <c r="DI80" i="20" s="1"/>
  <c r="CN77" i="20"/>
  <c r="DI77" i="20" s="1"/>
  <c r="CN89" i="20"/>
  <c r="DI89" i="20" s="1"/>
  <c r="CN37" i="20"/>
  <c r="CN198" i="20"/>
  <c r="DI198" i="20" s="1"/>
  <c r="CN54" i="20"/>
  <c r="CN217" i="20"/>
  <c r="DI217" i="20" s="1"/>
  <c r="CN218" i="20"/>
  <c r="DI218" i="20" s="1"/>
  <c r="CN169" i="20"/>
  <c r="DI169" i="20" s="1"/>
  <c r="CN159" i="20"/>
  <c r="DI159" i="20" s="1"/>
  <c r="CN207" i="20"/>
  <c r="DI207" i="20" s="1"/>
  <c r="CN139" i="20"/>
  <c r="DI139" i="20" s="1"/>
  <c r="CN102" i="20"/>
  <c r="DI102" i="20" s="1"/>
  <c r="CN162" i="20"/>
  <c r="DI162" i="20" s="1"/>
  <c r="CN91" i="20"/>
  <c r="DI91" i="20" s="1"/>
  <c r="CN141" i="20"/>
  <c r="DI141" i="20" s="1"/>
  <c r="CN74" i="20"/>
  <c r="DI74" i="20" s="1"/>
  <c r="CN127" i="20"/>
  <c r="DI127" i="20" s="1"/>
  <c r="CN137" i="20"/>
  <c r="DI137" i="20" s="1"/>
  <c r="CN116" i="20"/>
  <c r="DI116" i="20" s="1"/>
  <c r="CN208" i="20"/>
  <c r="DI208" i="20" s="1"/>
  <c r="CN72" i="20"/>
  <c r="DI72" i="20" s="1"/>
  <c r="CN41" i="20"/>
  <c r="CN104" i="20"/>
  <c r="DI104" i="20" s="1"/>
  <c r="CN60" i="20"/>
  <c r="CN96" i="20"/>
  <c r="DI96" i="20" s="1"/>
  <c r="CN16" i="20"/>
  <c r="CN13" i="20"/>
  <c r="CN15" i="20"/>
  <c r="CN31" i="20"/>
  <c r="CN62" i="20"/>
  <c r="CN35" i="20"/>
  <c r="CN224" i="20"/>
  <c r="DI224" i="20" s="1"/>
  <c r="CN227" i="20"/>
  <c r="DI227" i="20" s="1"/>
  <c r="CN194" i="20"/>
  <c r="DI194" i="20" s="1"/>
  <c r="CN203" i="20"/>
  <c r="DI203" i="20" s="1"/>
  <c r="CN189" i="20"/>
  <c r="DI189" i="20" s="1"/>
  <c r="CN154" i="20"/>
  <c r="DI154" i="20" s="1"/>
  <c r="CN138" i="20"/>
  <c r="DI138" i="20" s="1"/>
  <c r="CN206" i="20"/>
  <c r="DI206" i="20" s="1"/>
  <c r="CN101" i="20"/>
  <c r="DI101" i="20" s="1"/>
  <c r="CN167" i="20"/>
  <c r="DI167" i="20" s="1"/>
  <c r="CN157" i="20"/>
  <c r="DI157" i="20" s="1"/>
  <c r="CN57" i="20"/>
  <c r="CN26" i="20"/>
  <c r="CN14" i="20"/>
  <c r="CN30" i="20"/>
  <c r="CN196" i="20"/>
  <c r="DI196" i="20" s="1"/>
  <c r="CN188" i="20"/>
  <c r="DI188" i="20" s="1"/>
  <c r="CN190" i="20"/>
  <c r="DI190" i="20" s="1"/>
  <c r="CN181" i="20"/>
  <c r="DI181" i="20" s="1"/>
  <c r="CN135" i="20"/>
  <c r="DI135" i="20" s="1"/>
  <c r="CN56" i="20"/>
  <c r="CN23" i="20"/>
  <c r="CN215" i="20"/>
  <c r="DI215" i="20" s="1"/>
  <c r="CN201" i="20"/>
  <c r="DI201" i="20" s="1"/>
  <c r="CN204" i="20"/>
  <c r="DI204" i="20" s="1"/>
  <c r="CN129" i="20"/>
  <c r="DI129" i="20" s="1"/>
  <c r="CN212" i="20"/>
  <c r="DI212" i="20" s="1"/>
  <c r="CN179" i="20"/>
  <c r="DI179" i="20" s="1"/>
  <c r="CN81" i="20"/>
  <c r="DI81" i="20" s="1"/>
  <c r="CN97" i="20"/>
  <c r="DI97" i="20" s="1"/>
  <c r="CN124" i="20"/>
  <c r="DI124" i="20" s="1"/>
  <c r="CN50" i="20"/>
  <c r="CN51" i="20"/>
  <c r="CN231" i="20"/>
  <c r="DI231" i="20" s="1"/>
  <c r="CN214" i="20"/>
  <c r="DI214" i="20" s="1"/>
  <c r="CN178" i="20"/>
  <c r="DI178" i="20" s="1"/>
  <c r="CN182" i="20"/>
  <c r="DI182" i="20" s="1"/>
  <c r="CN163" i="20"/>
  <c r="DI163" i="20" s="1"/>
  <c r="CN126" i="20"/>
  <c r="DI126" i="20" s="1"/>
  <c r="CN180" i="20"/>
  <c r="DI180" i="20" s="1"/>
  <c r="CN191" i="20"/>
  <c r="DI191" i="20" s="1"/>
  <c r="CN98" i="20"/>
  <c r="DI98" i="20" s="1"/>
  <c r="CN166" i="20"/>
  <c r="DI166" i="20" s="1"/>
  <c r="CN85" i="20"/>
  <c r="DI85" i="20" s="1"/>
  <c r="CN144" i="20"/>
  <c r="DI144" i="20" s="1"/>
  <c r="CN121" i="20"/>
  <c r="DI121" i="20" s="1"/>
  <c r="CN113" i="20"/>
  <c r="DI113" i="20" s="1"/>
  <c r="CN43" i="20"/>
  <c r="CN39" i="20"/>
  <c r="CN46" i="20"/>
  <c r="CN209" i="20"/>
  <c r="DI209" i="20" s="1"/>
  <c r="CN202" i="20"/>
  <c r="DI202" i="20" s="1"/>
  <c r="CN210" i="20"/>
  <c r="DI210" i="20" s="1"/>
  <c r="CN151" i="20"/>
  <c r="DI151" i="20" s="1"/>
  <c r="CN192" i="20"/>
  <c r="DI192" i="20" s="1"/>
  <c r="CN131" i="20"/>
  <c r="DI131" i="20" s="1"/>
  <c r="CN94" i="20"/>
  <c r="DI94" i="20" s="1"/>
  <c r="CN148" i="20"/>
  <c r="DI148" i="20" s="1"/>
  <c r="CN83" i="20"/>
  <c r="DI83" i="20" s="1"/>
  <c r="CN136" i="20"/>
  <c r="DI136" i="20" s="1"/>
  <c r="CN66" i="20"/>
  <c r="DI66" i="20" s="1"/>
  <c r="CN120" i="20"/>
  <c r="DI120" i="20" s="1"/>
  <c r="CN108" i="20"/>
  <c r="DI108" i="20" s="1"/>
  <c r="CN109" i="20"/>
  <c r="DI109" i="20" s="1"/>
  <c r="CN174" i="20"/>
  <c r="DI174" i="20" s="1"/>
  <c r="CN52" i="20"/>
  <c r="CN33" i="20"/>
  <c r="CN160" i="20"/>
  <c r="DI160" i="20" s="1"/>
  <c r="CN59" i="20"/>
  <c r="CN61" i="20"/>
  <c r="CN150" i="20"/>
  <c r="DI150" i="20" s="1"/>
  <c r="CN47" i="20"/>
  <c r="CN175" i="20"/>
  <c r="DI175" i="20" s="1"/>
  <c r="CN28" i="20"/>
  <c r="CN55" i="20"/>
  <c r="CN44" i="20"/>
  <c r="CN221" i="20"/>
  <c r="DI221" i="20" s="1"/>
  <c r="CN213" i="20"/>
  <c r="DI213" i="20" s="1"/>
  <c r="CN143" i="20"/>
  <c r="DI143" i="20" s="1"/>
  <c r="CN199" i="20"/>
  <c r="DI199" i="20" s="1"/>
  <c r="CN75" i="20"/>
  <c r="DI75" i="20" s="1"/>
  <c r="CN122" i="20"/>
  <c r="DI122" i="20" s="1"/>
  <c r="CN105" i="20"/>
  <c r="DI105" i="20" s="1"/>
  <c r="CN95" i="20"/>
  <c r="DI95" i="20" s="1"/>
  <c r="CN170" i="20"/>
  <c r="DI170" i="20" s="1"/>
  <c r="CN25" i="20"/>
  <c r="CN145" i="20"/>
  <c r="DI145" i="20" s="1"/>
  <c r="CN70" i="20"/>
  <c r="DI70" i="20" s="1"/>
  <c r="CN142" i="20"/>
  <c r="DI142" i="20" s="1"/>
  <c r="CN12" i="20"/>
  <c r="DI12" i="20" s="1"/>
  <c r="ED12" i="20" s="1"/>
  <c r="CN226" i="20"/>
  <c r="DI226" i="20" s="1"/>
  <c r="CN229" i="20"/>
  <c r="DI229" i="20" s="1"/>
  <c r="CN216" i="20"/>
  <c r="DI216" i="20" s="1"/>
  <c r="CN67" i="20"/>
  <c r="DI67" i="20" s="1"/>
  <c r="CN65" i="20"/>
  <c r="CN161" i="20"/>
  <c r="DI161" i="20" s="1"/>
  <c r="CN132" i="20"/>
  <c r="DI132" i="20" s="1"/>
  <c r="CN73" i="20"/>
  <c r="DI73" i="20" s="1"/>
  <c r="CN223" i="20"/>
  <c r="DI223" i="20" s="1"/>
  <c r="CN40" i="20"/>
  <c r="KK224" i="3"/>
  <c r="LF181" i="3"/>
  <c r="JQ84" i="3"/>
  <c r="LG84" i="3" s="1"/>
  <c r="JQ24" i="3"/>
  <c r="LG24" i="3" s="1"/>
  <c r="AG88" i="20"/>
  <c r="BB88" i="20" s="1"/>
  <c r="AT88" i="20"/>
  <c r="JQ90" i="3"/>
  <c r="LG90" i="3" s="1"/>
  <c r="JQ85" i="3"/>
  <c r="KL85" i="3" s="1"/>
  <c r="JQ54" i="3"/>
  <c r="LG54" i="3" s="1"/>
  <c r="JQ104" i="3"/>
  <c r="LG104" i="3" s="1"/>
  <c r="JQ60" i="3"/>
  <c r="LG60" i="3" s="1"/>
  <c r="JQ61" i="3"/>
  <c r="KL61" i="3" s="1"/>
  <c r="JQ70" i="3"/>
  <c r="LG70" i="3" s="1"/>
  <c r="JQ74" i="3"/>
  <c r="LG74" i="3" s="1"/>
  <c r="JQ41" i="3"/>
  <c r="LG41" i="3" s="1"/>
  <c r="JQ94" i="3"/>
  <c r="LG94" i="3" s="1"/>
  <c r="JQ65" i="3"/>
  <c r="LG65" i="3" s="1"/>
  <c r="JQ56" i="3"/>
  <c r="LG56" i="3" s="1"/>
  <c r="JQ47" i="3"/>
  <c r="KL47" i="3" s="1"/>
  <c r="JQ31" i="3"/>
  <c r="LG31" i="3" s="1"/>
  <c r="JQ15" i="3"/>
  <c r="LG15" i="3" s="1"/>
  <c r="JQ77" i="3"/>
  <c r="KL77" i="3" s="1"/>
  <c r="JQ55" i="3"/>
  <c r="LG55" i="3" s="1"/>
  <c r="JQ115" i="3"/>
  <c r="LG115" i="3" s="1"/>
  <c r="JQ23" i="3"/>
  <c r="LG23" i="3" s="1"/>
  <c r="JQ13" i="3"/>
  <c r="LG13" i="3" s="1"/>
  <c r="JQ66" i="3"/>
  <c r="KL66" i="3" s="1"/>
  <c r="JQ51" i="3"/>
  <c r="LG51" i="3" s="1"/>
  <c r="JQ103" i="3"/>
  <c r="LG103" i="3" s="1"/>
  <c r="JQ78" i="3"/>
  <c r="KL78" i="3" s="1"/>
  <c r="JQ92" i="3"/>
  <c r="LG92" i="3" s="1"/>
  <c r="JQ20" i="3"/>
  <c r="KL20" i="3" s="1"/>
  <c r="JQ59" i="3"/>
  <c r="LG59" i="3" s="1"/>
  <c r="JQ45" i="3"/>
  <c r="KL45" i="3" s="1"/>
  <c r="JQ19" i="3"/>
  <c r="KL19" i="3" s="1"/>
  <c r="JQ76" i="3"/>
  <c r="LG76" i="3" s="1"/>
  <c r="JQ105" i="3"/>
  <c r="KL105" i="3" s="1"/>
  <c r="JQ107" i="3"/>
  <c r="KL107" i="3" s="1"/>
  <c r="JQ26" i="3"/>
  <c r="LG26" i="3" s="1"/>
  <c r="JQ108" i="3"/>
  <c r="LG108" i="3" s="1"/>
  <c r="JQ64" i="3"/>
  <c r="KL64" i="3" s="1"/>
  <c r="JQ69" i="3"/>
  <c r="LG69" i="3" s="1"/>
  <c r="JQ12" i="3"/>
  <c r="KL12" i="3" s="1"/>
  <c r="JQ111" i="3"/>
  <c r="LG111" i="3" s="1"/>
  <c r="JQ38" i="3"/>
  <c r="LG38" i="3" s="1"/>
  <c r="JQ25" i="3"/>
  <c r="LG25" i="3" s="1"/>
  <c r="JQ16" i="3"/>
  <c r="KL16" i="3" s="1"/>
  <c r="KK41" i="3"/>
  <c r="KK21" i="3"/>
  <c r="KK47" i="3"/>
  <c r="JQ21" i="3"/>
  <c r="LG21" i="3" s="1"/>
  <c r="JQ68" i="3"/>
  <c r="LG68" i="3" s="1"/>
  <c r="JQ116" i="3"/>
  <c r="LG116" i="3" s="1"/>
  <c r="JQ52" i="3"/>
  <c r="KL52" i="3" s="1"/>
  <c r="JQ112" i="3"/>
  <c r="LG112" i="3" s="1"/>
  <c r="JQ58" i="3"/>
  <c r="LG58" i="3" s="1"/>
  <c r="JQ114" i="3"/>
  <c r="LG114" i="3" s="1"/>
  <c r="JQ42" i="3"/>
  <c r="LG42" i="3" s="1"/>
  <c r="KK26" i="3"/>
  <c r="KK61" i="3"/>
  <c r="KK35" i="3"/>
  <c r="LF204" i="3"/>
  <c r="KK172" i="3"/>
  <c r="JQ72" i="3"/>
  <c r="LG72" i="3" s="1"/>
  <c r="JQ71" i="3"/>
  <c r="LG71" i="3" s="1"/>
  <c r="JQ57" i="3"/>
  <c r="KL57" i="3" s="1"/>
  <c r="JQ67" i="3"/>
  <c r="LG67" i="3" s="1"/>
  <c r="JQ48" i="3"/>
  <c r="LG48" i="3" s="1"/>
  <c r="JQ53" i="3"/>
  <c r="LG53" i="3" s="1"/>
  <c r="JQ50" i="3"/>
  <c r="LG50" i="3" s="1"/>
  <c r="JQ101" i="3"/>
  <c r="LG101" i="3" s="1"/>
  <c r="KK81" i="3"/>
  <c r="KK16" i="3"/>
  <c r="KK52" i="3"/>
  <c r="KK124" i="3"/>
  <c r="KK194" i="3"/>
  <c r="LF216" i="3"/>
  <c r="LF143" i="3"/>
  <c r="KK173" i="3"/>
  <c r="KK104" i="3"/>
  <c r="KK58" i="3"/>
  <c r="JQ79" i="3"/>
  <c r="KL79" i="3" s="1"/>
  <c r="JQ83" i="3"/>
  <c r="LG83" i="3" s="1"/>
  <c r="JQ18" i="3"/>
  <c r="LG18" i="3" s="1"/>
  <c r="JQ63" i="3"/>
  <c r="KL63" i="3" s="1"/>
  <c r="JQ113" i="3"/>
  <c r="LG113" i="3" s="1"/>
  <c r="JQ46" i="3"/>
  <c r="LG46" i="3" s="1"/>
  <c r="JQ40" i="3"/>
  <c r="KL40" i="3" s="1"/>
  <c r="JQ32" i="3"/>
  <c r="LG32" i="3" s="1"/>
  <c r="JQ17" i="3"/>
  <c r="LG17" i="3" s="1"/>
  <c r="JQ39" i="3"/>
  <c r="LG39" i="3" s="1"/>
  <c r="JQ30" i="3"/>
  <c r="LG30" i="3" s="1"/>
  <c r="JQ22" i="3"/>
  <c r="LG22" i="3" s="1"/>
  <c r="JQ91" i="3"/>
  <c r="LG91" i="3" s="1"/>
  <c r="JQ81" i="3"/>
  <c r="LG81" i="3" s="1"/>
  <c r="JQ27" i="3"/>
  <c r="KL27" i="3" s="1"/>
  <c r="JQ106" i="3"/>
  <c r="LG106" i="3" s="1"/>
  <c r="JQ87" i="3"/>
  <c r="LG87" i="3" s="1"/>
  <c r="JQ33" i="3"/>
  <c r="LG33" i="3" s="1"/>
  <c r="JQ43" i="3"/>
  <c r="LG43" i="3" s="1"/>
  <c r="JQ37" i="3"/>
  <c r="KL37" i="3" s="1"/>
  <c r="JQ80" i="3"/>
  <c r="KL80" i="3" s="1"/>
  <c r="KK63" i="3"/>
  <c r="KK165" i="3"/>
  <c r="LF214" i="3"/>
  <c r="KK120" i="3"/>
  <c r="KK30" i="3"/>
  <c r="KK75" i="3"/>
  <c r="KK53" i="3"/>
  <c r="KK153" i="3"/>
  <c r="LF140" i="3"/>
  <c r="LF187" i="3"/>
  <c r="LF138" i="3"/>
  <c r="KK150" i="3"/>
  <c r="KK69" i="3"/>
  <c r="KK19" i="3"/>
  <c r="JQ75" i="3"/>
  <c r="KL75" i="3" s="1"/>
  <c r="JQ100" i="3"/>
  <c r="LG100" i="3" s="1"/>
  <c r="JQ49" i="3"/>
  <c r="LG49" i="3" s="1"/>
  <c r="JQ36" i="3"/>
  <c r="KL36" i="3" s="1"/>
  <c r="JQ28" i="3"/>
  <c r="KL28" i="3" s="1"/>
  <c r="JQ102" i="3"/>
  <c r="LG102" i="3" s="1"/>
  <c r="JQ109" i="3"/>
  <c r="KL109" i="3" s="1"/>
  <c r="JQ89" i="3"/>
  <c r="LG89" i="3" s="1"/>
  <c r="JQ88" i="3"/>
  <c r="KL88" i="3" s="1"/>
  <c r="JQ98" i="3"/>
  <c r="LG98" i="3" s="1"/>
  <c r="JQ14" i="3"/>
  <c r="KL14" i="3" s="1"/>
  <c r="KK77" i="3"/>
  <c r="LF177" i="3"/>
  <c r="KK195" i="3"/>
  <c r="LF156" i="3"/>
  <c r="KK198" i="3"/>
  <c r="KK106" i="3"/>
  <c r="KK95" i="3"/>
  <c r="KK217" i="3"/>
  <c r="KK210" i="3"/>
  <c r="KK139" i="3"/>
  <c r="LF182" i="3"/>
  <c r="LF170" i="3"/>
  <c r="KK113" i="3"/>
  <c r="JQ82" i="3"/>
  <c r="LG82" i="3" s="1"/>
  <c r="JQ62" i="3"/>
  <c r="LG62" i="3" s="1"/>
  <c r="JQ120" i="3"/>
  <c r="LG120" i="3" s="1"/>
  <c r="JQ44" i="3"/>
  <c r="LG44" i="3" s="1"/>
  <c r="JQ110" i="3"/>
  <c r="KL110" i="3" s="1"/>
  <c r="JQ117" i="3"/>
  <c r="KL117" i="3" s="1"/>
  <c r="JQ97" i="3"/>
  <c r="LG97" i="3" s="1"/>
  <c r="JQ96" i="3"/>
  <c r="LG96" i="3" s="1"/>
  <c r="JQ95" i="3"/>
  <c r="LG95" i="3" s="1"/>
  <c r="JQ99" i="3"/>
  <c r="LG99" i="3" s="1"/>
  <c r="JQ29" i="3"/>
  <c r="KL29" i="3" s="1"/>
  <c r="KK44" i="3"/>
  <c r="LF192" i="3"/>
  <c r="LF127" i="3"/>
  <c r="LF14" i="3"/>
  <c r="KK147" i="3"/>
  <c r="JQ35" i="3"/>
  <c r="LG35" i="3" s="1"/>
  <c r="JQ73" i="3"/>
  <c r="LG73" i="3" s="1"/>
  <c r="KK186" i="3"/>
  <c r="KK207" i="3"/>
  <c r="KK123" i="3"/>
  <c r="LF209" i="3"/>
  <c r="LF203" i="3"/>
  <c r="KK79" i="3"/>
  <c r="KK99" i="3"/>
  <c r="LF223" i="3"/>
  <c r="LF168" i="3"/>
  <c r="LF196" i="3"/>
  <c r="KK115" i="3"/>
  <c r="KK179" i="3"/>
  <c r="LF142" i="3"/>
  <c r="KK68" i="3"/>
  <c r="KK24" i="3"/>
  <c r="LF176" i="3"/>
  <c r="KK137" i="3"/>
  <c r="LF136" i="3"/>
  <c r="LF148" i="3"/>
  <c r="KK102" i="3"/>
  <c r="KK118" i="3"/>
  <c r="LF118" i="3"/>
  <c r="LF119" i="3"/>
  <c r="KK119" i="3"/>
  <c r="JQ227" i="3"/>
  <c r="LG227" i="3" s="1"/>
  <c r="JQ119" i="3"/>
  <c r="JQ118" i="3"/>
  <c r="LF169" i="3"/>
  <c r="LF114" i="3"/>
  <c r="JQ163" i="3"/>
  <c r="KL163" i="3" s="1"/>
  <c r="LF107" i="3"/>
  <c r="LF111" i="3"/>
  <c r="JQ125" i="3"/>
  <c r="KL125" i="3" s="1"/>
  <c r="JQ212" i="3"/>
  <c r="KL212" i="3" s="1"/>
  <c r="KK125" i="3"/>
  <c r="KK33" i="3"/>
  <c r="KK191" i="3"/>
  <c r="JQ166" i="3"/>
  <c r="KL166" i="3" s="1"/>
  <c r="JQ186" i="3"/>
  <c r="KL186" i="3" s="1"/>
  <c r="JQ194" i="3"/>
  <c r="LG194" i="3" s="1"/>
  <c r="JQ140" i="3"/>
  <c r="KL140" i="3" s="1"/>
  <c r="JQ229" i="3"/>
  <c r="LG229" i="3" s="1"/>
  <c r="JQ145" i="3"/>
  <c r="LG145" i="3" s="1"/>
  <c r="JQ153" i="3"/>
  <c r="LG153" i="3" s="1"/>
  <c r="JQ149" i="3"/>
  <c r="LG149" i="3" s="1"/>
  <c r="JQ169" i="3"/>
  <c r="KL169" i="3" s="1"/>
  <c r="JQ188" i="3"/>
  <c r="LG188" i="3" s="1"/>
  <c r="JQ217" i="3"/>
  <c r="LG217" i="3" s="1"/>
  <c r="JQ142" i="3"/>
  <c r="LG142" i="3" s="1"/>
  <c r="JQ156" i="3"/>
  <c r="LG156" i="3" s="1"/>
  <c r="JQ159" i="3"/>
  <c r="KL159" i="3" s="1"/>
  <c r="JQ189" i="3"/>
  <c r="LG189" i="3" s="1"/>
  <c r="JQ219" i="3"/>
  <c r="KL219" i="3" s="1"/>
  <c r="JQ126" i="3"/>
  <c r="LG126" i="3" s="1"/>
  <c r="JQ136" i="3"/>
  <c r="KL136" i="3" s="1"/>
  <c r="JQ152" i="3"/>
  <c r="LG152" i="3" s="1"/>
  <c r="JQ174" i="3"/>
  <c r="KL174" i="3" s="1"/>
  <c r="JQ198" i="3"/>
  <c r="LG198" i="3" s="1"/>
  <c r="JQ224" i="3"/>
  <c r="KL224" i="3" s="1"/>
  <c r="JQ138" i="3"/>
  <c r="KL138" i="3" s="1"/>
  <c r="JQ155" i="3"/>
  <c r="LG155" i="3" s="1"/>
  <c r="JQ173" i="3"/>
  <c r="KL173" i="3" s="1"/>
  <c r="JQ204" i="3"/>
  <c r="LG204" i="3" s="1"/>
  <c r="LF164" i="3"/>
  <c r="JQ123" i="3"/>
  <c r="KL123" i="3" s="1"/>
  <c r="JQ141" i="3"/>
  <c r="KL141" i="3" s="1"/>
  <c r="JQ160" i="3"/>
  <c r="KL160" i="3" s="1"/>
  <c r="JQ181" i="3"/>
  <c r="LG181" i="3" s="1"/>
  <c r="JQ206" i="3"/>
  <c r="LG206" i="3" s="1"/>
  <c r="JQ122" i="3"/>
  <c r="KL122" i="3" s="1"/>
  <c r="JQ137" i="3"/>
  <c r="KL137" i="3" s="1"/>
  <c r="JQ162" i="3"/>
  <c r="KL162" i="3" s="1"/>
  <c r="JQ179" i="3"/>
  <c r="LG179" i="3" s="1"/>
  <c r="JQ207" i="3"/>
  <c r="LG207" i="3" s="1"/>
  <c r="KK74" i="3"/>
  <c r="KK36" i="3"/>
  <c r="JQ180" i="3"/>
  <c r="LG180" i="3" s="1"/>
  <c r="JQ190" i="3"/>
  <c r="LG190" i="3" s="1"/>
  <c r="JQ205" i="3"/>
  <c r="LG205" i="3" s="1"/>
  <c r="JQ213" i="3"/>
  <c r="LG213" i="3" s="1"/>
  <c r="JQ225" i="3"/>
  <c r="LG225" i="3" s="1"/>
  <c r="KK45" i="3"/>
  <c r="JQ121" i="3"/>
  <c r="KL121" i="3" s="1"/>
  <c r="JQ146" i="3"/>
  <c r="LG146" i="3" s="1"/>
  <c r="JQ147" i="3"/>
  <c r="LG147" i="3" s="1"/>
  <c r="JQ158" i="3"/>
  <c r="LG158" i="3" s="1"/>
  <c r="JQ167" i="3"/>
  <c r="KL167" i="3" s="1"/>
  <c r="JQ184" i="3"/>
  <c r="LG184" i="3" s="1"/>
  <c r="JQ197" i="3"/>
  <c r="KL197" i="3" s="1"/>
  <c r="JQ202" i="3"/>
  <c r="LG202" i="3" s="1"/>
  <c r="JQ216" i="3"/>
  <c r="LG216" i="3" s="1"/>
  <c r="JQ228" i="3"/>
  <c r="LG228" i="3" s="1"/>
  <c r="LF171" i="3"/>
  <c r="KK100" i="3"/>
  <c r="KK90" i="3"/>
  <c r="KK46" i="3"/>
  <c r="KK159" i="3"/>
  <c r="KK226" i="3"/>
  <c r="LF163" i="3"/>
  <c r="KK190" i="3"/>
  <c r="KK205" i="3"/>
  <c r="LF144" i="3"/>
  <c r="KK185" i="3"/>
  <c r="LF122" i="3"/>
  <c r="JQ127" i="3"/>
  <c r="KL127" i="3" s="1"/>
  <c r="JQ148" i="3"/>
  <c r="LG148" i="3" s="1"/>
  <c r="JQ157" i="3"/>
  <c r="KL157" i="3" s="1"/>
  <c r="JQ165" i="3"/>
  <c r="KL165" i="3" s="1"/>
  <c r="JQ170" i="3"/>
  <c r="KL170" i="3" s="1"/>
  <c r="JQ176" i="3"/>
  <c r="KL176" i="3" s="1"/>
  <c r="JQ185" i="3"/>
  <c r="LG185" i="3" s="1"/>
  <c r="JQ200" i="3"/>
  <c r="LG200" i="3" s="1"/>
  <c r="JQ209" i="3"/>
  <c r="LG209" i="3" s="1"/>
  <c r="JQ220" i="3"/>
  <c r="LG220" i="3" s="1"/>
  <c r="KK84" i="3"/>
  <c r="KK88" i="3"/>
  <c r="JQ124" i="3"/>
  <c r="LG124" i="3" s="1"/>
  <c r="JQ139" i="3"/>
  <c r="KL139" i="3" s="1"/>
  <c r="JQ143" i="3"/>
  <c r="LG143" i="3" s="1"/>
  <c r="JQ150" i="3"/>
  <c r="KL150" i="3" s="1"/>
  <c r="JQ161" i="3"/>
  <c r="LG161" i="3" s="1"/>
  <c r="JQ171" i="3"/>
  <c r="KL171" i="3" s="1"/>
  <c r="JQ183" i="3"/>
  <c r="KL183" i="3" s="1"/>
  <c r="JQ191" i="3"/>
  <c r="KL191" i="3" s="1"/>
  <c r="JQ199" i="3"/>
  <c r="KL199" i="3" s="1"/>
  <c r="JQ210" i="3"/>
  <c r="LG210" i="3" s="1"/>
  <c r="JQ221" i="3"/>
  <c r="KL221" i="3" s="1"/>
  <c r="KK231" i="3"/>
  <c r="LF184" i="3"/>
  <c r="LF229" i="3"/>
  <c r="JQ144" i="3"/>
  <c r="KL144" i="3" s="1"/>
  <c r="JQ151" i="3"/>
  <c r="KL151" i="3" s="1"/>
  <c r="JQ154" i="3"/>
  <c r="LG154" i="3" s="1"/>
  <c r="JQ164" i="3"/>
  <c r="LG164" i="3" s="1"/>
  <c r="JQ178" i="3"/>
  <c r="LG178" i="3" s="1"/>
  <c r="JQ192" i="3"/>
  <c r="KL192" i="3" s="1"/>
  <c r="JQ203" i="3"/>
  <c r="KL203" i="3" s="1"/>
  <c r="JQ211" i="3"/>
  <c r="LG211" i="3" s="1"/>
  <c r="JQ223" i="3"/>
  <c r="LG223" i="3" s="1"/>
  <c r="JQ168" i="3"/>
  <c r="KL168" i="3" s="1"/>
  <c r="JQ175" i="3"/>
  <c r="LG175" i="3" s="1"/>
  <c r="JQ182" i="3"/>
  <c r="LG182" i="3" s="1"/>
  <c r="JQ193" i="3"/>
  <c r="LG193" i="3" s="1"/>
  <c r="JQ195" i="3"/>
  <c r="LG195" i="3" s="1"/>
  <c r="JQ215" i="3"/>
  <c r="KL215" i="3" s="1"/>
  <c r="JQ214" i="3"/>
  <c r="LG214" i="3" s="1"/>
  <c r="JQ222" i="3"/>
  <c r="LG222" i="3" s="1"/>
  <c r="JQ230" i="3"/>
  <c r="LG230" i="3" s="1"/>
  <c r="JQ231" i="3"/>
  <c r="LG231" i="3" s="1"/>
  <c r="JQ172" i="3"/>
  <c r="LG172" i="3" s="1"/>
  <c r="JQ177" i="3"/>
  <c r="KL177" i="3" s="1"/>
  <c r="JQ187" i="3"/>
  <c r="KL187" i="3" s="1"/>
  <c r="JQ196" i="3"/>
  <c r="LG196" i="3" s="1"/>
  <c r="JQ201" i="3"/>
  <c r="LG201" i="3" s="1"/>
  <c r="JQ208" i="3"/>
  <c r="KL208" i="3" s="1"/>
  <c r="JQ218" i="3"/>
  <c r="KL218" i="3" s="1"/>
  <c r="JQ226" i="3"/>
  <c r="LG226" i="3" s="1"/>
  <c r="HD162" i="3"/>
  <c r="HD149" i="3"/>
  <c r="HD121" i="3"/>
  <c r="HD226" i="3"/>
  <c r="HD125" i="3"/>
  <c r="HD230" i="3"/>
  <c r="HD221" i="3"/>
  <c r="HD140" i="3"/>
  <c r="HD144" i="3"/>
  <c r="HD127" i="3"/>
  <c r="HD172" i="3"/>
  <c r="HD158" i="3"/>
  <c r="HD123" i="3"/>
  <c r="HD166" i="3"/>
  <c r="HD124" i="3"/>
  <c r="HD213" i="3"/>
  <c r="HD173" i="3"/>
  <c r="HD126" i="3"/>
  <c r="HD136" i="3"/>
  <c r="HD138" i="3"/>
  <c r="HD227" i="3"/>
  <c r="HD156" i="3"/>
  <c r="HD141" i="3"/>
  <c r="HD155" i="3"/>
  <c r="HD137" i="3"/>
  <c r="HD146" i="3"/>
  <c r="HD161" i="3"/>
  <c r="HD143" i="3"/>
  <c r="HD147" i="3"/>
  <c r="HD168" i="3"/>
  <c r="HD163" i="3"/>
  <c r="HD145" i="3"/>
  <c r="HD152" i="3"/>
  <c r="HD139" i="3"/>
  <c r="HD150" i="3"/>
  <c r="HD159" i="3"/>
  <c r="HD177" i="3"/>
  <c r="HD142" i="3"/>
  <c r="HD153" i="3"/>
  <c r="HD170" i="3"/>
  <c r="HD164" i="3"/>
  <c r="HD160" i="3"/>
  <c r="HD182" i="3"/>
  <c r="HD184" i="3"/>
  <c r="HD197" i="3"/>
  <c r="HD196" i="3"/>
  <c r="HD154" i="3"/>
  <c r="HD167" i="3"/>
  <c r="HD185" i="3"/>
  <c r="HD191" i="3"/>
  <c r="HD195" i="3"/>
  <c r="HD169" i="3"/>
  <c r="HD190" i="3"/>
  <c r="HD188" i="3"/>
  <c r="HD181" i="3"/>
  <c r="HD174" i="3"/>
  <c r="HD171" i="3"/>
  <c r="HD122" i="3"/>
  <c r="HD148" i="3"/>
  <c r="HD176" i="3"/>
  <c r="HD179" i="3"/>
  <c r="HD199" i="3"/>
  <c r="HD223" i="3"/>
  <c r="HD193" i="3"/>
  <c r="HD205" i="3"/>
  <c r="HD224" i="3"/>
  <c r="HD151" i="3"/>
  <c r="HD180" i="3"/>
  <c r="HD183" i="3"/>
  <c r="HD214" i="3"/>
  <c r="HD211" i="3"/>
  <c r="HD222" i="3"/>
  <c r="HD218" i="3"/>
  <c r="HD203" i="3"/>
  <c r="HD215" i="3"/>
  <c r="HD157" i="3"/>
  <c r="HD175" i="3"/>
  <c r="HD201" i="3"/>
  <c r="HD202" i="3"/>
  <c r="HD228" i="3"/>
  <c r="HD204" i="3"/>
  <c r="HD178" i="3"/>
  <c r="HD187" i="3"/>
  <c r="HD192" i="3"/>
  <c r="HD225" i="3"/>
  <c r="HD200" i="3"/>
  <c r="HD165" i="3"/>
  <c r="HD206" i="3"/>
  <c r="HD216" i="3"/>
  <c r="HD217" i="3"/>
  <c r="HD194" i="3"/>
  <c r="HD198" i="3"/>
  <c r="HD229" i="3"/>
  <c r="HD209" i="3"/>
  <c r="HD210" i="3"/>
  <c r="HD231" i="3"/>
  <c r="HD207" i="3"/>
  <c r="HD189" i="3"/>
  <c r="HD220" i="3"/>
  <c r="HD186" i="3"/>
  <c r="HD208" i="3"/>
  <c r="HD219" i="3"/>
  <c r="HD212" i="3"/>
  <c r="BY116" i="3"/>
  <c r="GF116" i="3" s="1"/>
  <c r="BY113" i="3"/>
  <c r="GX113" i="3" s="1"/>
  <c r="BY114" i="3"/>
  <c r="BY96" i="3"/>
  <c r="BY115" i="3"/>
  <c r="GF115" i="3" s="1"/>
  <c r="BY95" i="3"/>
  <c r="BY112" i="3"/>
  <c r="GX112" i="3" s="1"/>
  <c r="FM12" i="3"/>
  <c r="GW12" i="3"/>
  <c r="AE88" i="20"/>
  <c r="A89" i="20"/>
  <c r="AK88" i="20"/>
  <c r="BY77" i="3"/>
  <c r="EV77" i="3" s="1"/>
  <c r="BY110" i="3"/>
  <c r="BY91" i="3"/>
  <c r="BY90" i="3"/>
  <c r="GF90" i="3" s="1"/>
  <c r="BY94" i="3"/>
  <c r="BY66" i="3"/>
  <c r="BY108" i="3"/>
  <c r="BY103" i="3"/>
  <c r="BY107" i="3"/>
  <c r="BY106" i="3"/>
  <c r="BY89" i="3"/>
  <c r="GX89" i="3" s="1"/>
  <c r="BY88" i="3"/>
  <c r="BY92" i="3"/>
  <c r="GX92" i="3" s="1"/>
  <c r="BY42" i="3"/>
  <c r="BY104" i="3"/>
  <c r="BY49" i="3"/>
  <c r="BY105" i="3"/>
  <c r="HI33" i="3"/>
  <c r="ID33" i="3" s="1"/>
  <c r="HN33" i="3"/>
  <c r="GE22" i="3"/>
  <c r="GW22" i="3"/>
  <c r="GE25" i="3"/>
  <c r="GW25" i="3"/>
  <c r="FM29" i="3"/>
  <c r="GW29" i="3"/>
  <c r="GW18" i="3"/>
  <c r="EU18" i="3"/>
  <c r="EU19" i="3"/>
  <c r="FM19" i="3"/>
  <c r="GW54" i="3"/>
  <c r="GE54" i="3"/>
  <c r="GE20" i="3"/>
  <c r="FM20" i="3"/>
  <c r="GE21" i="3"/>
  <c r="FM21" i="3"/>
  <c r="GE53" i="3"/>
  <c r="FM26" i="3"/>
  <c r="GW19" i="3"/>
  <c r="GE19" i="3"/>
  <c r="GW60" i="3"/>
  <c r="FM60" i="3"/>
  <c r="GW58" i="3"/>
  <c r="FM58" i="3"/>
  <c r="GW35" i="3"/>
  <c r="GE35" i="3"/>
  <c r="BY19" i="3"/>
  <c r="BY18" i="3"/>
  <c r="BY76" i="3"/>
  <c r="BY20" i="3"/>
  <c r="GX20" i="3" s="1"/>
  <c r="BY78" i="3"/>
  <c r="EV78" i="3" s="1"/>
  <c r="EC85" i="3"/>
  <c r="GW85" i="3"/>
  <c r="BY84" i="3"/>
  <c r="FN84" i="3" s="1"/>
  <c r="BY85" i="3"/>
  <c r="EV85" i="3" s="1"/>
  <c r="BY51" i="3"/>
  <c r="GW23" i="3"/>
  <c r="GE23" i="3"/>
  <c r="HD49" i="3"/>
  <c r="HD30" i="3"/>
  <c r="HD16" i="3"/>
  <c r="HD77" i="3"/>
  <c r="HD47" i="3"/>
  <c r="HD87" i="3"/>
  <c r="HD37" i="3"/>
  <c r="HD75" i="3"/>
  <c r="HD65" i="3"/>
  <c r="HD103" i="3"/>
  <c r="HD73" i="3"/>
  <c r="HD52" i="3"/>
  <c r="HD57" i="3"/>
  <c r="HD63" i="3"/>
  <c r="HD51" i="3"/>
  <c r="HD71" i="3"/>
  <c r="HD111" i="3"/>
  <c r="HD45" i="3"/>
  <c r="HD83" i="3"/>
  <c r="HD56" i="3"/>
  <c r="HD43" i="3"/>
  <c r="HD33" i="3"/>
  <c r="HD42" i="3"/>
  <c r="HD62" i="3"/>
  <c r="HD68" i="3"/>
  <c r="HD99" i="3"/>
  <c r="HD79" i="3"/>
  <c r="HD69" i="3"/>
  <c r="HD50" i="3"/>
  <c r="HD44" i="3"/>
  <c r="HD64" i="3"/>
  <c r="HD67" i="3"/>
  <c r="HD107" i="3"/>
  <c r="HD28" i="3"/>
  <c r="HD115" i="3"/>
  <c r="HD70" i="3"/>
  <c r="HD80" i="3"/>
  <c r="HD78" i="3"/>
  <c r="HD76" i="3"/>
  <c r="HD114" i="3"/>
  <c r="HD102" i="3"/>
  <c r="HD90" i="3"/>
  <c r="HD120" i="3"/>
  <c r="HD117" i="3"/>
  <c r="HD108" i="3"/>
  <c r="HD105" i="3"/>
  <c r="HD13" i="3"/>
  <c r="HD110" i="3"/>
  <c r="HD109" i="3"/>
  <c r="HD106" i="3"/>
  <c r="HD94" i="3"/>
  <c r="HD21" i="3"/>
  <c r="HD66" i="3"/>
  <c r="HD116" i="3"/>
  <c r="HD15" i="3"/>
  <c r="HD101" i="3"/>
  <c r="HD100" i="3"/>
  <c r="HD27" i="3"/>
  <c r="HD81" i="3"/>
  <c r="HD104" i="3"/>
  <c r="HD74" i="3"/>
  <c r="HD72" i="3"/>
  <c r="BP81" i="2"/>
  <c r="BP68" i="2"/>
  <c r="BQ67" i="2"/>
  <c r="BR67" i="2" s="1"/>
  <c r="GL4" i="3"/>
  <c r="BZ8" i="3"/>
  <c r="BZ34" i="3" s="1"/>
  <c r="BY48" i="3"/>
  <c r="GX48" i="3" s="1"/>
  <c r="BY12" i="3"/>
  <c r="BY55" i="3"/>
  <c r="GX55" i="3" s="1"/>
  <c r="BY15" i="3"/>
  <c r="EV15" i="3" s="1"/>
  <c r="BY46" i="3"/>
  <c r="GX46" i="3" s="1"/>
  <c r="BY73" i="3"/>
  <c r="BY37" i="3"/>
  <c r="EV37" i="3" s="1"/>
  <c r="BY80" i="3"/>
  <c r="EV80" i="3" s="1"/>
  <c r="BY44" i="3"/>
  <c r="FN44" i="3" s="1"/>
  <c r="BY83" i="3"/>
  <c r="GF83" i="3" s="1"/>
  <c r="BY47" i="3"/>
  <c r="BY82" i="3"/>
  <c r="GX82" i="3" s="1"/>
  <c r="BY38" i="3"/>
  <c r="GF38" i="3" s="1"/>
  <c r="BY69" i="3"/>
  <c r="GF69" i="3" s="1"/>
  <c r="BY33" i="3"/>
  <c r="FN33" i="3" s="1"/>
  <c r="BY72" i="3"/>
  <c r="EV72" i="3" s="1"/>
  <c r="BY40" i="3"/>
  <c r="BY79" i="3"/>
  <c r="BY43" i="3"/>
  <c r="FN43" i="3" s="1"/>
  <c r="BY74" i="3"/>
  <c r="BY65" i="3"/>
  <c r="BY29" i="3"/>
  <c r="BY68" i="3"/>
  <c r="BY36" i="3"/>
  <c r="GX36" i="3" s="1"/>
  <c r="BY75" i="3"/>
  <c r="BY39" i="3"/>
  <c r="FN39" i="3" s="1"/>
  <c r="BY70" i="3"/>
  <c r="BY30" i="3"/>
  <c r="FN30" i="3" s="1"/>
  <c r="BY61" i="3"/>
  <c r="GX61" i="3" s="1"/>
  <c r="BY25" i="3"/>
  <c r="BY64" i="3"/>
  <c r="GF64" i="3" s="1"/>
  <c r="BY32" i="3"/>
  <c r="FN32" i="3" s="1"/>
  <c r="BY71" i="3"/>
  <c r="BY35" i="3"/>
  <c r="EV35" i="3" s="1"/>
  <c r="BY62" i="3"/>
  <c r="FN62" i="3" s="1"/>
  <c r="BY26" i="3"/>
  <c r="GF26" i="3" s="1"/>
  <c r="BY57" i="3"/>
  <c r="GF57" i="3" s="1"/>
  <c r="BY21" i="3"/>
  <c r="BY60" i="3"/>
  <c r="BY28" i="3"/>
  <c r="GF28" i="3" s="1"/>
  <c r="BY67" i="3"/>
  <c r="BY31" i="3"/>
  <c r="GF31" i="3" s="1"/>
  <c r="BY58" i="3"/>
  <c r="GF58" i="3" s="1"/>
  <c r="BY22" i="3"/>
  <c r="BY53" i="3"/>
  <c r="BY17" i="3"/>
  <c r="GX17" i="3" s="1"/>
  <c r="BY56" i="3"/>
  <c r="BY24" i="3"/>
  <c r="FN24" i="3" s="1"/>
  <c r="BY63" i="3"/>
  <c r="BY27" i="3"/>
  <c r="GF27" i="3" s="1"/>
  <c r="BY54" i="3"/>
  <c r="BY14" i="3"/>
  <c r="GF14" i="3" s="1"/>
  <c r="BY45" i="3"/>
  <c r="BY13" i="3"/>
  <c r="GF13" i="3" s="1"/>
  <c r="BY52" i="3"/>
  <c r="EV52" i="3" s="1"/>
  <c r="BY16" i="3"/>
  <c r="GF16" i="3" s="1"/>
  <c r="BY59" i="3"/>
  <c r="GX59" i="3" s="1"/>
  <c r="BY23" i="3"/>
  <c r="BY50" i="3"/>
  <c r="FN50" i="3" s="1"/>
  <c r="BY81" i="3"/>
  <c r="BY41" i="3"/>
  <c r="GX41" i="3" s="1"/>
  <c r="DY26" i="3"/>
  <c r="DW28" i="3"/>
  <c r="DZ25" i="3"/>
  <c r="DU30" i="3"/>
  <c r="DV29" i="3"/>
  <c r="DX27" i="3"/>
  <c r="DS32" i="3"/>
  <c r="DT31" i="3"/>
  <c r="HF33" i="3"/>
  <c r="HG33" i="3"/>
  <c r="GF91" i="3" l="1"/>
  <c r="GX91" i="3"/>
  <c r="GX88" i="3"/>
  <c r="GF88" i="3"/>
  <c r="FN42" i="3"/>
  <c r="GF42" i="3"/>
  <c r="FO34" i="3"/>
  <c r="GG34" i="3"/>
  <c r="F90" i="4"/>
  <c r="E90" i="4" s="1"/>
  <c r="L90" i="4"/>
  <c r="K90" i="4" s="1"/>
  <c r="L91" i="4"/>
  <c r="K91" i="4" s="1"/>
  <c r="F91" i="4"/>
  <c r="E91" i="4" s="1"/>
  <c r="F98" i="4"/>
  <c r="E98" i="4" s="1"/>
  <c r="L98" i="4"/>
  <c r="K98" i="4" s="1"/>
  <c r="L96" i="4"/>
  <c r="K96" i="4" s="1"/>
  <c r="F96" i="4"/>
  <c r="E96" i="4" s="1"/>
  <c r="L88" i="4"/>
  <c r="K88" i="4" s="1"/>
  <c r="F88" i="4"/>
  <c r="E88" i="4" s="1"/>
  <c r="I90" i="4"/>
  <c r="H90" i="4" s="1"/>
  <c r="C90" i="4"/>
  <c r="B90" i="4" s="1"/>
  <c r="C87" i="4"/>
  <c r="B87" i="4" s="1"/>
  <c r="I87" i="4"/>
  <c r="H87" i="4" s="1"/>
  <c r="L95" i="4"/>
  <c r="K95" i="4" s="1"/>
  <c r="F95" i="4"/>
  <c r="E95" i="4" s="1"/>
  <c r="F94" i="4"/>
  <c r="E94" i="4" s="1"/>
  <c r="L94" i="4"/>
  <c r="K94" i="4" s="1"/>
  <c r="L99" i="4"/>
  <c r="K99" i="4" s="1"/>
  <c r="F99" i="4"/>
  <c r="E99" i="4" s="1"/>
  <c r="F86" i="4"/>
  <c r="E86" i="4" s="1"/>
  <c r="L86" i="4"/>
  <c r="K86" i="4" s="1"/>
  <c r="L97" i="4"/>
  <c r="K97" i="4" s="1"/>
  <c r="F97" i="4"/>
  <c r="E97" i="4" s="1"/>
  <c r="I93" i="4"/>
  <c r="H93" i="4" s="1"/>
  <c r="C93" i="4"/>
  <c r="B93" i="4" s="1"/>
  <c r="BZ128" i="3"/>
  <c r="GY128" i="3" s="1"/>
  <c r="BZ135" i="3"/>
  <c r="GG135" i="3" s="1"/>
  <c r="BZ129" i="3"/>
  <c r="GY129" i="3" s="1"/>
  <c r="BZ131" i="3"/>
  <c r="GG131" i="3" s="1"/>
  <c r="BZ130" i="3"/>
  <c r="BZ134" i="3"/>
  <c r="GY134" i="3" s="1"/>
  <c r="BZ132" i="3"/>
  <c r="GG132" i="3" s="1"/>
  <c r="KL132" i="3"/>
  <c r="LG132" i="3"/>
  <c r="LG129" i="3"/>
  <c r="KL129" i="3"/>
  <c r="LG128" i="3"/>
  <c r="KL128" i="3"/>
  <c r="LG131" i="3"/>
  <c r="KL131" i="3"/>
  <c r="KL134" i="3"/>
  <c r="LG134" i="3"/>
  <c r="LG133" i="3"/>
  <c r="KL133" i="3"/>
  <c r="KL130" i="3"/>
  <c r="LG130" i="3"/>
  <c r="LG135" i="3"/>
  <c r="KL135" i="3"/>
  <c r="KL94" i="3"/>
  <c r="KL198" i="3"/>
  <c r="LG191" i="3"/>
  <c r="LG85" i="3"/>
  <c r="BZ93" i="3"/>
  <c r="BZ111" i="3"/>
  <c r="KL90" i="3"/>
  <c r="LG88" i="3"/>
  <c r="KL99" i="3"/>
  <c r="LG19" i="3"/>
  <c r="LG80" i="3"/>
  <c r="LG78" i="3"/>
  <c r="KL44" i="3"/>
  <c r="LG107" i="3"/>
  <c r="LG52" i="3"/>
  <c r="LG16" i="3"/>
  <c r="KL112" i="3"/>
  <c r="LG86" i="3"/>
  <c r="LG14" i="3"/>
  <c r="KL38" i="3"/>
  <c r="KL49" i="3"/>
  <c r="KL113" i="3"/>
  <c r="KL115" i="3"/>
  <c r="KL46" i="3"/>
  <c r="KL55" i="3"/>
  <c r="LG29" i="3"/>
  <c r="LG93" i="3"/>
  <c r="KL93" i="3"/>
  <c r="KL92" i="3"/>
  <c r="KL120" i="3"/>
  <c r="KL81" i="3"/>
  <c r="KL225" i="3"/>
  <c r="KL56" i="3"/>
  <c r="LG27" i="3"/>
  <c r="KL50" i="3"/>
  <c r="KL25" i="3"/>
  <c r="KL91" i="3"/>
  <c r="KL41" i="3"/>
  <c r="KL84" i="3"/>
  <c r="KL31" i="3"/>
  <c r="LG117" i="3"/>
  <c r="LG45" i="3"/>
  <c r="LG138" i="3"/>
  <c r="KL30" i="3"/>
  <c r="LG110" i="3"/>
  <c r="LG64" i="3"/>
  <c r="KL89" i="3"/>
  <c r="LG47" i="3"/>
  <c r="KL42" i="3"/>
  <c r="KL106" i="3"/>
  <c r="LG77" i="3"/>
  <c r="LG28" i="3"/>
  <c r="KL217" i="3"/>
  <c r="KL32" i="3"/>
  <c r="KL70" i="3"/>
  <c r="LG36" i="3"/>
  <c r="LG37" i="3"/>
  <c r="LG224" i="3"/>
  <c r="LG159" i="3"/>
  <c r="KL76" i="3"/>
  <c r="LG63" i="3"/>
  <c r="KL26" i="3"/>
  <c r="KL18" i="3"/>
  <c r="KL101" i="3"/>
  <c r="LG40" i="3"/>
  <c r="KL13" i="3"/>
  <c r="LG105" i="3"/>
  <c r="KL58" i="3"/>
  <c r="KL156" i="3"/>
  <c r="KL95" i="3"/>
  <c r="KL82" i="3"/>
  <c r="KL152" i="3"/>
  <c r="KL204" i="3"/>
  <c r="KL68" i="3"/>
  <c r="KL53" i="3"/>
  <c r="KL65" i="3"/>
  <c r="KL23" i="3"/>
  <c r="KL15" i="3"/>
  <c r="KL22" i="3"/>
  <c r="KL74" i="3"/>
  <c r="KL147" i="3"/>
  <c r="KL96" i="3"/>
  <c r="LG20" i="3"/>
  <c r="KL116" i="3"/>
  <c r="LG137" i="3"/>
  <c r="KL214" i="3"/>
  <c r="KL205" i="3"/>
  <c r="LG140" i="3"/>
  <c r="KL103" i="3"/>
  <c r="LG165" i="3"/>
  <c r="KL48" i="3"/>
  <c r="KL111" i="3"/>
  <c r="KL43" i="3"/>
  <c r="LG75" i="3"/>
  <c r="KL126" i="3"/>
  <c r="LG212" i="3"/>
  <c r="KL108" i="3"/>
  <c r="KL185" i="3"/>
  <c r="BZ118" i="3"/>
  <c r="GY118" i="3" s="1"/>
  <c r="BZ86" i="3"/>
  <c r="EW86" i="3" s="1"/>
  <c r="BZ119" i="3"/>
  <c r="GG119" i="3" s="1"/>
  <c r="DI50" i="20"/>
  <c r="ED50" i="20"/>
  <c r="KL83" i="3"/>
  <c r="KL206" i="3"/>
  <c r="DI65" i="20"/>
  <c r="ED65" i="20"/>
  <c r="DI30" i="20"/>
  <c r="ED30" i="20"/>
  <c r="DI41" i="20"/>
  <c r="ED41" i="20"/>
  <c r="ED25" i="20"/>
  <c r="DI25" i="20"/>
  <c r="ED14" i="20"/>
  <c r="R59" i="21" s="1"/>
  <c r="DI14" i="20"/>
  <c r="LG12" i="3"/>
  <c r="KL24" i="3"/>
  <c r="KL71" i="3"/>
  <c r="ED29" i="20"/>
  <c r="DI29" i="20"/>
  <c r="KL73" i="3"/>
  <c r="KL33" i="3"/>
  <c r="KL67" i="3"/>
  <c r="LG57" i="3"/>
  <c r="LG109" i="3"/>
  <c r="LG79" i="3"/>
  <c r="LG61" i="3"/>
  <c r="KL207" i="3"/>
  <c r="KL195" i="3"/>
  <c r="LG166" i="3"/>
  <c r="ED40" i="20"/>
  <c r="DI40" i="20"/>
  <c r="DI44" i="20"/>
  <c r="ED44" i="20"/>
  <c r="DI57" i="20"/>
  <c r="ED57" i="20"/>
  <c r="DI13" i="20"/>
  <c r="ED13" i="20"/>
  <c r="DI37" i="20"/>
  <c r="ED37" i="20"/>
  <c r="DI42" i="20"/>
  <c r="ED42" i="20"/>
  <c r="DI27" i="20"/>
  <c r="ED27" i="20"/>
  <c r="ED38" i="20"/>
  <c r="DI38" i="20"/>
  <c r="DI32" i="20"/>
  <c r="ED32" i="20"/>
  <c r="DI58" i="20"/>
  <c r="ED58" i="20"/>
  <c r="ED47" i="20"/>
  <c r="DI47" i="20"/>
  <c r="DI43" i="20"/>
  <c r="ED43" i="20"/>
  <c r="DI64" i="20"/>
  <c r="ED64" i="20"/>
  <c r="KL21" i="3"/>
  <c r="DI61" i="20"/>
  <c r="ED61" i="20"/>
  <c r="ED23" i="20"/>
  <c r="DI23" i="20"/>
  <c r="ED31" i="20"/>
  <c r="DI31" i="20"/>
  <c r="LG66" i="3"/>
  <c r="KL216" i="3"/>
  <c r="ED59" i="20"/>
  <c r="DI59" i="20"/>
  <c r="DI56" i="20"/>
  <c r="ED56" i="20"/>
  <c r="DI26" i="20"/>
  <c r="ED26" i="20"/>
  <c r="ED15" i="20"/>
  <c r="DI15" i="20"/>
  <c r="KL97" i="3"/>
  <c r="KL59" i="3"/>
  <c r="KL87" i="3"/>
  <c r="KL102" i="3"/>
  <c r="KL17" i="3"/>
  <c r="KL51" i="3"/>
  <c r="KL69" i="3"/>
  <c r="KL114" i="3"/>
  <c r="KL39" i="3"/>
  <c r="KL54" i="3"/>
  <c r="KL72" i="3"/>
  <c r="LG141" i="3"/>
  <c r="LG169" i="3"/>
  <c r="KL201" i="3"/>
  <c r="DI55" i="20"/>
  <c r="ED55" i="20"/>
  <c r="DI33" i="20"/>
  <c r="ED33" i="20"/>
  <c r="ED16" i="20"/>
  <c r="DI16" i="20"/>
  <c r="ED45" i="20"/>
  <c r="DI45" i="20"/>
  <c r="DI53" i="20"/>
  <c r="ED53" i="20"/>
  <c r="ED49" i="20"/>
  <c r="DI49" i="20"/>
  <c r="ED35" i="20"/>
  <c r="DI35" i="20"/>
  <c r="ED63" i="20"/>
  <c r="DI63" i="20"/>
  <c r="DI21" i="20"/>
  <c r="ED21" i="20"/>
  <c r="KL209" i="3"/>
  <c r="KL180" i="3"/>
  <c r="ED54" i="20"/>
  <c r="DI54" i="20"/>
  <c r="DI36" i="20"/>
  <c r="ED36" i="20"/>
  <c r="KL104" i="3"/>
  <c r="KL60" i="3"/>
  <c r="KL153" i="3"/>
  <c r="BO88" i="20"/>
  <c r="DI28" i="20"/>
  <c r="ED28" i="20"/>
  <c r="ED52" i="20"/>
  <c r="DI52" i="20"/>
  <c r="DI46" i="20"/>
  <c r="ED46" i="20"/>
  <c r="ED17" i="20"/>
  <c r="DI17" i="20"/>
  <c r="ED34" i="20"/>
  <c r="DI34" i="20"/>
  <c r="DI20" i="20"/>
  <c r="ED20" i="20"/>
  <c r="ED19" i="20"/>
  <c r="DI19" i="20"/>
  <c r="ED62" i="20"/>
  <c r="DI62" i="20"/>
  <c r="DI24" i="20"/>
  <c r="ED24" i="20"/>
  <c r="KL211" i="3"/>
  <c r="ED39" i="20"/>
  <c r="DI39" i="20"/>
  <c r="ED51" i="20"/>
  <c r="DI51" i="20"/>
  <c r="DI60" i="20"/>
  <c r="ED60" i="20"/>
  <c r="ED22" i="20"/>
  <c r="DI22" i="20"/>
  <c r="DI48" i="20"/>
  <c r="ED48" i="20"/>
  <c r="DI18" i="20"/>
  <c r="ED18" i="20"/>
  <c r="LG122" i="3"/>
  <c r="LG173" i="3"/>
  <c r="LG163" i="3"/>
  <c r="KL196" i="3"/>
  <c r="KL220" i="3"/>
  <c r="KL155" i="3"/>
  <c r="KL62" i="3"/>
  <c r="LG192" i="3"/>
  <c r="LG171" i="3"/>
  <c r="KL148" i="3"/>
  <c r="LG187" i="3"/>
  <c r="LG186" i="3"/>
  <c r="KL181" i="3"/>
  <c r="LG219" i="3"/>
  <c r="KL100" i="3"/>
  <c r="LG168" i="3"/>
  <c r="KL202" i="3"/>
  <c r="LG123" i="3"/>
  <c r="LG208" i="3"/>
  <c r="KL145" i="3"/>
  <c r="LG176" i="3"/>
  <c r="KL210" i="3"/>
  <c r="KL35" i="3"/>
  <c r="KL98" i="3"/>
  <c r="LG139" i="3"/>
  <c r="LG174" i="3"/>
  <c r="KL143" i="3"/>
  <c r="KL154" i="3"/>
  <c r="LG125" i="3"/>
  <c r="LG203" i="3"/>
  <c r="LG157" i="3"/>
  <c r="KL146" i="3"/>
  <c r="KL194" i="3"/>
  <c r="KL190" i="3"/>
  <c r="LG215" i="3"/>
  <c r="KL188" i="3"/>
  <c r="LG136" i="3"/>
  <c r="KL228" i="3"/>
  <c r="KL227" i="3"/>
  <c r="LG183" i="3"/>
  <c r="LG118" i="3"/>
  <c r="KL118" i="3"/>
  <c r="LG119" i="3"/>
  <c r="KL119" i="3"/>
  <c r="KL142" i="3"/>
  <c r="KL158" i="3"/>
  <c r="KL124" i="3"/>
  <c r="KL223" i="3"/>
  <c r="KL229" i="3"/>
  <c r="LG162" i="3"/>
  <c r="LG144" i="3"/>
  <c r="KL213" i="3"/>
  <c r="KL222" i="3"/>
  <c r="LG199" i="3"/>
  <c r="LG170" i="3"/>
  <c r="KL200" i="3"/>
  <c r="LG127" i="3"/>
  <c r="LG160" i="3"/>
  <c r="LG151" i="3"/>
  <c r="KL161" i="3"/>
  <c r="KL179" i="3"/>
  <c r="LG177" i="3"/>
  <c r="KL189" i="3"/>
  <c r="KL230" i="3"/>
  <c r="LG150" i="3"/>
  <c r="KL193" i="3"/>
  <c r="LG167" i="3"/>
  <c r="KL178" i="3"/>
  <c r="KL149" i="3"/>
  <c r="LG197" i="3"/>
  <c r="LG121" i="3"/>
  <c r="KL172" i="3"/>
  <c r="KL164" i="3"/>
  <c r="LG218" i="3"/>
  <c r="KL182" i="3"/>
  <c r="KL184" i="3"/>
  <c r="KL231" i="3"/>
  <c r="LG221" i="3"/>
  <c r="KL175" i="3"/>
  <c r="KL226" i="3"/>
  <c r="II33" i="3"/>
  <c r="BZ113" i="3"/>
  <c r="GY113" i="3" s="1"/>
  <c r="BZ95" i="3"/>
  <c r="BZ112" i="3"/>
  <c r="GY112" i="3" s="1"/>
  <c r="BZ114" i="3"/>
  <c r="BZ115" i="3"/>
  <c r="GG115" i="3" s="1"/>
  <c r="BZ96" i="3"/>
  <c r="BZ116" i="3"/>
  <c r="GG116" i="3" s="1"/>
  <c r="FN12" i="3"/>
  <c r="GX12" i="3"/>
  <c r="BF88" i="20"/>
  <c r="AE89" i="20"/>
  <c r="A90" i="20"/>
  <c r="AG89" i="20"/>
  <c r="BZ49" i="3"/>
  <c r="BZ108" i="3"/>
  <c r="BZ89" i="3"/>
  <c r="GY89" i="3" s="1"/>
  <c r="BZ88" i="3"/>
  <c r="BZ92" i="3"/>
  <c r="GY92" i="3" s="1"/>
  <c r="BZ66" i="3"/>
  <c r="BZ105" i="3"/>
  <c r="BZ106" i="3"/>
  <c r="BZ42" i="3"/>
  <c r="BZ104" i="3"/>
  <c r="BZ77" i="3"/>
  <c r="EW77" i="3" s="1"/>
  <c r="BZ91" i="3"/>
  <c r="BZ90" i="3"/>
  <c r="GG90" i="3" s="1"/>
  <c r="BZ94" i="3"/>
  <c r="BZ103" i="3"/>
  <c r="BZ107" i="3"/>
  <c r="BZ110" i="3"/>
  <c r="GX54" i="3"/>
  <c r="GF54" i="3"/>
  <c r="EV19" i="3"/>
  <c r="FN19" i="3"/>
  <c r="GF22" i="3"/>
  <c r="GX22" i="3"/>
  <c r="GF25" i="3"/>
  <c r="GX25" i="3"/>
  <c r="FN29" i="3"/>
  <c r="GX29" i="3"/>
  <c r="GX18" i="3"/>
  <c r="EV18" i="3"/>
  <c r="GF20" i="3"/>
  <c r="FN20" i="3"/>
  <c r="GX58" i="3"/>
  <c r="FN58" i="3"/>
  <c r="GX35" i="3"/>
  <c r="GF35" i="3"/>
  <c r="GX19" i="3"/>
  <c r="GF19" i="3"/>
  <c r="GX60" i="3"/>
  <c r="FN60" i="3"/>
  <c r="GF53" i="3"/>
  <c r="GF21" i="3"/>
  <c r="FN21" i="3"/>
  <c r="FN26" i="3"/>
  <c r="BZ19" i="3"/>
  <c r="BZ18" i="3"/>
  <c r="BZ78" i="3"/>
  <c r="EW78" i="3" s="1"/>
  <c r="BZ20" i="3"/>
  <c r="GY20" i="3" s="1"/>
  <c r="BZ76" i="3"/>
  <c r="ED85" i="3"/>
  <c r="GX85" i="3"/>
  <c r="BZ84" i="3"/>
  <c r="FO84" i="3" s="1"/>
  <c r="BZ85" i="3"/>
  <c r="BZ51" i="3"/>
  <c r="GX23" i="3"/>
  <c r="GF23" i="3"/>
  <c r="BP69" i="2"/>
  <c r="BQ68" i="2"/>
  <c r="BR68" i="2" s="1"/>
  <c r="BP82" i="2"/>
  <c r="CA8" i="3"/>
  <c r="CA34" i="3" s="1"/>
  <c r="GH34" i="3" s="1"/>
  <c r="BZ55" i="3"/>
  <c r="GY55" i="3" s="1"/>
  <c r="BZ15" i="3"/>
  <c r="EW15" i="3" s="1"/>
  <c r="BZ46" i="3"/>
  <c r="GY46" i="3" s="1"/>
  <c r="BZ73" i="3"/>
  <c r="BZ37" i="3"/>
  <c r="EW37" i="3" s="1"/>
  <c r="BZ72" i="3"/>
  <c r="EW72" i="3" s="1"/>
  <c r="BZ40" i="3"/>
  <c r="BZ83" i="3"/>
  <c r="GG83" i="3" s="1"/>
  <c r="BZ47" i="3"/>
  <c r="BZ82" i="3"/>
  <c r="GY82" i="3" s="1"/>
  <c r="BZ38" i="3"/>
  <c r="GG38" i="3" s="1"/>
  <c r="BZ69" i="3"/>
  <c r="GG69" i="3" s="1"/>
  <c r="BZ33" i="3"/>
  <c r="FO33" i="3" s="1"/>
  <c r="BZ68" i="3"/>
  <c r="BZ36" i="3"/>
  <c r="GY36" i="3" s="1"/>
  <c r="BZ79" i="3"/>
  <c r="BZ43" i="3"/>
  <c r="FO43" i="3" s="1"/>
  <c r="BZ74" i="3"/>
  <c r="BZ65" i="3"/>
  <c r="BZ29" i="3"/>
  <c r="BZ64" i="3"/>
  <c r="GG64" i="3" s="1"/>
  <c r="BZ32" i="3"/>
  <c r="FO32" i="3" s="1"/>
  <c r="BZ75" i="3"/>
  <c r="BZ39" i="3"/>
  <c r="FO39" i="3" s="1"/>
  <c r="BZ70" i="3"/>
  <c r="BZ30" i="3"/>
  <c r="FO30" i="3" s="1"/>
  <c r="BZ61" i="3"/>
  <c r="GY61" i="3" s="1"/>
  <c r="BZ25" i="3"/>
  <c r="BZ60" i="3"/>
  <c r="BZ28" i="3"/>
  <c r="GG28" i="3" s="1"/>
  <c r="BZ71" i="3"/>
  <c r="BZ35" i="3"/>
  <c r="EW35" i="3" s="1"/>
  <c r="BZ62" i="3"/>
  <c r="FO62" i="3" s="1"/>
  <c r="BZ26" i="3"/>
  <c r="GG26" i="3" s="1"/>
  <c r="BZ57" i="3"/>
  <c r="GG57" i="3" s="1"/>
  <c r="BZ21" i="3"/>
  <c r="BZ56" i="3"/>
  <c r="BZ24" i="3"/>
  <c r="FO24" i="3" s="1"/>
  <c r="BZ67" i="3"/>
  <c r="BZ31" i="3"/>
  <c r="GG31" i="3" s="1"/>
  <c r="BZ58" i="3"/>
  <c r="GG58" i="3" s="1"/>
  <c r="BZ22" i="3"/>
  <c r="BZ53" i="3"/>
  <c r="BZ17" i="3"/>
  <c r="GY17" i="3" s="1"/>
  <c r="BZ52" i="3"/>
  <c r="EW52" i="3" s="1"/>
  <c r="BZ16" i="3"/>
  <c r="GG16" i="3" s="1"/>
  <c r="BZ63" i="3"/>
  <c r="BZ27" i="3"/>
  <c r="GG27" i="3" s="1"/>
  <c r="BZ54" i="3"/>
  <c r="BZ14" i="3"/>
  <c r="GG14" i="3" s="1"/>
  <c r="BZ45" i="3"/>
  <c r="BZ13" i="3"/>
  <c r="GG13" i="3" s="1"/>
  <c r="BZ48" i="3"/>
  <c r="GY48" i="3" s="1"/>
  <c r="BZ12" i="3"/>
  <c r="BZ59" i="3"/>
  <c r="GY59" i="3" s="1"/>
  <c r="BZ23" i="3"/>
  <c r="BZ50" i="3"/>
  <c r="FO50" i="3" s="1"/>
  <c r="BZ81" i="3"/>
  <c r="BZ41" i="3"/>
  <c r="GY41" i="3" s="1"/>
  <c r="BZ80" i="3"/>
  <c r="EW80" i="3" s="1"/>
  <c r="BZ44" i="3"/>
  <c r="FO44" i="3" s="1"/>
  <c r="DT32" i="3"/>
  <c r="DV30" i="3"/>
  <c r="DY27" i="3"/>
  <c r="DU31" i="3"/>
  <c r="DZ26" i="3"/>
  <c r="DW29" i="3"/>
  <c r="DS33" i="3"/>
  <c r="DX28" i="3"/>
  <c r="A35" i="3"/>
  <c r="IB33" i="3"/>
  <c r="GG91" i="3" l="1"/>
  <c r="GY91" i="3"/>
  <c r="GY88" i="3"/>
  <c r="GG88" i="3"/>
  <c r="FO42" i="3"/>
  <c r="GG42" i="3"/>
  <c r="F85" i="4"/>
  <c r="L85" i="4"/>
  <c r="K85" i="4" s="1"/>
  <c r="L87" i="4"/>
  <c r="K87" i="4" s="1"/>
  <c r="F87" i="4"/>
  <c r="E87" i="4" s="1"/>
  <c r="L93" i="4"/>
  <c r="K93" i="4" s="1"/>
  <c r="F93" i="4"/>
  <c r="E93" i="4" s="1"/>
  <c r="L100" i="4"/>
  <c r="K100" i="4" s="1"/>
  <c r="F100" i="4"/>
  <c r="E100" i="4" s="1"/>
  <c r="L89" i="4"/>
  <c r="K89" i="4" s="1"/>
  <c r="F89" i="4"/>
  <c r="E89" i="4" s="1"/>
  <c r="L92" i="4"/>
  <c r="K92" i="4" s="1"/>
  <c r="F92" i="4"/>
  <c r="E92" i="4" s="1"/>
  <c r="CA128" i="3"/>
  <c r="GZ128" i="3" s="1"/>
  <c r="CA134" i="3"/>
  <c r="GZ134" i="3" s="1"/>
  <c r="CA132" i="3"/>
  <c r="GH132" i="3" s="1"/>
  <c r="CA129" i="3"/>
  <c r="GZ129" i="3" s="1"/>
  <c r="CA131" i="3"/>
  <c r="GH131" i="3" s="1"/>
  <c r="CA130" i="3"/>
  <c r="CA135" i="3"/>
  <c r="GH135" i="3" s="1"/>
  <c r="CA93" i="3"/>
  <c r="CA111" i="3"/>
  <c r="CA119" i="3"/>
  <c r="GH119" i="3" s="1"/>
  <c r="CA118" i="3"/>
  <c r="GZ118" i="3" s="1"/>
  <c r="CA86" i="3"/>
  <c r="EX86" i="3" s="1"/>
  <c r="R58" i="21"/>
  <c r="K73" i="21"/>
  <c r="AG90" i="20"/>
  <c r="BB90" i="20" s="1"/>
  <c r="AT90" i="20"/>
  <c r="HJ35" i="3"/>
  <c r="IE35" i="3" s="1"/>
  <c r="CA115" i="3"/>
  <c r="GH115" i="3" s="1"/>
  <c r="CA116" i="3"/>
  <c r="GH116" i="3" s="1"/>
  <c r="CA114" i="3"/>
  <c r="CA112" i="3"/>
  <c r="GZ112" i="3" s="1"/>
  <c r="CA95" i="3"/>
  <c r="CA96" i="3"/>
  <c r="CA113" i="3"/>
  <c r="GZ113" i="3" s="1"/>
  <c r="GY85" i="3"/>
  <c r="EW85" i="3"/>
  <c r="FO12" i="3"/>
  <c r="GY12" i="3"/>
  <c r="BB89" i="20"/>
  <c r="AE90" i="20"/>
  <c r="A91" i="20"/>
  <c r="AG91" i="20" s="1"/>
  <c r="BB91" i="20" s="1"/>
  <c r="AK90" i="20"/>
  <c r="CA42" i="3"/>
  <c r="CA110" i="3"/>
  <c r="CA89" i="3"/>
  <c r="GZ89" i="3" s="1"/>
  <c r="CA88" i="3"/>
  <c r="CA92" i="3"/>
  <c r="GZ92" i="3" s="1"/>
  <c r="CA104" i="3"/>
  <c r="CA77" i="3"/>
  <c r="EX77" i="3" s="1"/>
  <c r="CA105" i="3"/>
  <c r="CA66" i="3"/>
  <c r="CA106" i="3"/>
  <c r="CA49" i="3"/>
  <c r="CA91" i="3"/>
  <c r="CA90" i="3"/>
  <c r="GH90" i="3" s="1"/>
  <c r="CA94" i="3"/>
  <c r="CA108" i="3"/>
  <c r="CA103" i="3"/>
  <c r="CA107" i="3"/>
  <c r="GG22" i="3"/>
  <c r="GY22" i="3"/>
  <c r="GG25" i="3"/>
  <c r="GY25" i="3"/>
  <c r="FO29" i="3"/>
  <c r="GY29" i="3"/>
  <c r="EW19" i="3"/>
  <c r="FO19" i="3"/>
  <c r="GY54" i="3"/>
  <c r="GG54" i="3"/>
  <c r="GY18" i="3"/>
  <c r="EW18" i="3"/>
  <c r="GG20" i="3"/>
  <c r="FO20" i="3"/>
  <c r="GY35" i="3"/>
  <c r="GG35" i="3"/>
  <c r="GY19" i="3"/>
  <c r="GG19" i="3"/>
  <c r="GG21" i="3"/>
  <c r="FO21" i="3"/>
  <c r="GY58" i="3"/>
  <c r="FO58" i="3"/>
  <c r="GY60" i="3"/>
  <c r="FO60" i="3"/>
  <c r="GG53" i="3"/>
  <c r="FO26" i="3"/>
  <c r="CA78" i="3"/>
  <c r="EX78" i="3" s="1"/>
  <c r="CA18" i="3"/>
  <c r="CA76" i="3"/>
  <c r="CA20" i="3"/>
  <c r="GZ20" i="3" s="1"/>
  <c r="CA19" i="3"/>
  <c r="CA84" i="3"/>
  <c r="FP84" i="3" s="1"/>
  <c r="CA51" i="3"/>
  <c r="CA85" i="3"/>
  <c r="EX85" i="3" s="1"/>
  <c r="GY23" i="3"/>
  <c r="GG23" i="3"/>
  <c r="BP83" i="2"/>
  <c r="BQ82" i="2"/>
  <c r="BR82" i="2" s="1"/>
  <c r="BP70" i="2"/>
  <c r="BQ69" i="2"/>
  <c r="BR69" i="2" s="1"/>
  <c r="CB8" i="3"/>
  <c r="CB34" i="3" s="1"/>
  <c r="GI34" i="3" s="1"/>
  <c r="CA55" i="3"/>
  <c r="CA15" i="3"/>
  <c r="CA46" i="3"/>
  <c r="GZ46" i="3" s="1"/>
  <c r="CA73" i="3"/>
  <c r="CA37" i="3"/>
  <c r="CA72" i="3"/>
  <c r="CA40" i="3"/>
  <c r="GD40" i="3" s="1"/>
  <c r="CA83" i="3"/>
  <c r="GH83" i="3" s="1"/>
  <c r="CA47" i="3"/>
  <c r="GD47" i="3" s="1"/>
  <c r="CA82" i="3"/>
  <c r="GZ82" i="3" s="1"/>
  <c r="CA38" i="3"/>
  <c r="CA69" i="3"/>
  <c r="GH69" i="3" s="1"/>
  <c r="CA33" i="3"/>
  <c r="CA68" i="3"/>
  <c r="CA36" i="3"/>
  <c r="CA79" i="3"/>
  <c r="CA43" i="3"/>
  <c r="CA74" i="3"/>
  <c r="CA65" i="3"/>
  <c r="CA29" i="3"/>
  <c r="GZ29" i="3" s="1"/>
  <c r="CA64" i="3"/>
  <c r="GH64" i="3" s="1"/>
  <c r="CA32" i="3"/>
  <c r="FP32" i="3" s="1"/>
  <c r="CA75" i="3"/>
  <c r="CA39" i="3"/>
  <c r="FP39" i="3" s="1"/>
  <c r="CA70" i="3"/>
  <c r="CA30" i="3"/>
  <c r="CA61" i="3"/>
  <c r="CA25" i="3"/>
  <c r="CA60" i="3"/>
  <c r="CA28" i="3"/>
  <c r="CA71" i="3"/>
  <c r="CA35" i="3"/>
  <c r="EX35" i="3" s="1"/>
  <c r="CA62" i="3"/>
  <c r="FP62" i="3" s="1"/>
  <c r="CA26" i="3"/>
  <c r="GH26" i="3" s="1"/>
  <c r="CA57" i="3"/>
  <c r="CA21" i="3"/>
  <c r="CA56" i="3"/>
  <c r="GD56" i="3" s="1"/>
  <c r="CA24" i="3"/>
  <c r="CA67" i="3"/>
  <c r="CA31" i="3"/>
  <c r="CA58" i="3"/>
  <c r="GH58" i="3" s="1"/>
  <c r="CA22" i="3"/>
  <c r="CA53" i="3"/>
  <c r="CA17" i="3"/>
  <c r="CA52" i="3"/>
  <c r="CA16" i="3"/>
  <c r="GH16" i="3" s="1"/>
  <c r="CA63" i="3"/>
  <c r="GD63" i="3" s="1"/>
  <c r="CA27" i="3"/>
  <c r="GH27" i="3" s="1"/>
  <c r="CA54" i="3"/>
  <c r="CA14" i="3"/>
  <c r="GH14" i="3" s="1"/>
  <c r="CA45" i="3"/>
  <c r="FL45" i="3" s="1"/>
  <c r="CA13" i="3"/>
  <c r="GH13" i="3" s="1"/>
  <c r="CA48" i="3"/>
  <c r="GZ48" i="3" s="1"/>
  <c r="CA12" i="3"/>
  <c r="CA59" i="3"/>
  <c r="CA23" i="3"/>
  <c r="GH23" i="3" s="1"/>
  <c r="CA50" i="3"/>
  <c r="CA81" i="3"/>
  <c r="CA41" i="3"/>
  <c r="CA80" i="3"/>
  <c r="EX80" i="3" s="1"/>
  <c r="CA44" i="3"/>
  <c r="FP44" i="3" s="1"/>
  <c r="DY28" i="3"/>
  <c r="DT33" i="3"/>
  <c r="DV31" i="3"/>
  <c r="DX29" i="3"/>
  <c r="DZ27" i="3"/>
  <c r="DW30" i="3"/>
  <c r="DU32" i="3"/>
  <c r="A36" i="3"/>
  <c r="HF35" i="3"/>
  <c r="HG35" i="3"/>
  <c r="GH91" i="3" l="1"/>
  <c r="GZ91" i="3"/>
  <c r="GZ88" i="3"/>
  <c r="GH88" i="3"/>
  <c r="FP42" i="3"/>
  <c r="GH42" i="3"/>
  <c r="AO7" i="2"/>
  <c r="BJ7" i="2" s="1"/>
  <c r="E85" i="4"/>
  <c r="CB134" i="3"/>
  <c r="HA134" i="3" s="1"/>
  <c r="CB132" i="3"/>
  <c r="GI132" i="3" s="1"/>
  <c r="CB130" i="3"/>
  <c r="CB129" i="3"/>
  <c r="HA129" i="3" s="1"/>
  <c r="CB128" i="3"/>
  <c r="HA128" i="3" s="1"/>
  <c r="CB135" i="3"/>
  <c r="GI135" i="3" s="1"/>
  <c r="CB131" i="3"/>
  <c r="GI131" i="3" s="1"/>
  <c r="CB93" i="3"/>
  <c r="CB111" i="3"/>
  <c r="CB119" i="3"/>
  <c r="CB118" i="3"/>
  <c r="HA118" i="3" s="1"/>
  <c r="CB86" i="3"/>
  <c r="EY86" i="3" s="1"/>
  <c r="BO90" i="20"/>
  <c r="CB112" i="3"/>
  <c r="HA112" i="3" s="1"/>
  <c r="CB113" i="3"/>
  <c r="HA113" i="3" s="1"/>
  <c r="CB95" i="3"/>
  <c r="CB116" i="3"/>
  <c r="GI116" i="3" s="1"/>
  <c r="CB114" i="3"/>
  <c r="CB96" i="3"/>
  <c r="CB115" i="3"/>
  <c r="GI115" i="3" s="1"/>
  <c r="FP12" i="3"/>
  <c r="GZ12" i="3"/>
  <c r="BF90" i="20"/>
  <c r="A92" i="20"/>
  <c r="AE91" i="20"/>
  <c r="AK91" i="20"/>
  <c r="BF91" i="20" s="1"/>
  <c r="CB42" i="3"/>
  <c r="CB49" i="3"/>
  <c r="CB108" i="3"/>
  <c r="CB89" i="3"/>
  <c r="HA89" i="3" s="1"/>
  <c r="CB88" i="3"/>
  <c r="CB92" i="3"/>
  <c r="HA92" i="3" s="1"/>
  <c r="CB106" i="3"/>
  <c r="CB103" i="3"/>
  <c r="CB107" i="3"/>
  <c r="CB66" i="3"/>
  <c r="CB104" i="3"/>
  <c r="CB77" i="3"/>
  <c r="EY77" i="3" s="1"/>
  <c r="CB91" i="3"/>
  <c r="CB90" i="3"/>
  <c r="GI90" i="3" s="1"/>
  <c r="CB94" i="3"/>
  <c r="CB110" i="3"/>
  <c r="CB105" i="3"/>
  <c r="HJ36" i="3"/>
  <c r="IE36" i="3" s="1"/>
  <c r="HG36" i="3"/>
  <c r="IB36" i="3" s="1"/>
  <c r="GZ54" i="3"/>
  <c r="GH54" i="3"/>
  <c r="FL15" i="3"/>
  <c r="EX15" i="3"/>
  <c r="EX19" i="3"/>
  <c r="FP19" i="3"/>
  <c r="GZ17" i="3"/>
  <c r="GH22" i="3"/>
  <c r="GZ22" i="3"/>
  <c r="GH25" i="3"/>
  <c r="GZ25" i="3"/>
  <c r="GD30" i="3"/>
  <c r="FP30" i="3"/>
  <c r="ET43" i="3"/>
  <c r="FP43" i="3"/>
  <c r="GD33" i="3"/>
  <c r="FP33" i="3"/>
  <c r="GZ18" i="3"/>
  <c r="EX18" i="3"/>
  <c r="EX72" i="3"/>
  <c r="FL31" i="3"/>
  <c r="GH31" i="3"/>
  <c r="FL28" i="3"/>
  <c r="GH28" i="3"/>
  <c r="GH20" i="3"/>
  <c r="FP20" i="3"/>
  <c r="GZ58" i="3"/>
  <c r="FP58" i="3"/>
  <c r="GZ35" i="3"/>
  <c r="GH35" i="3"/>
  <c r="FL59" i="3"/>
  <c r="GZ59" i="3"/>
  <c r="ET36" i="3"/>
  <c r="GZ36" i="3"/>
  <c r="GD52" i="3"/>
  <c r="EX52" i="3"/>
  <c r="GZ60" i="3"/>
  <c r="FP60" i="3"/>
  <c r="GZ19" i="3"/>
  <c r="GH19" i="3"/>
  <c r="FL38" i="3"/>
  <c r="GH38" i="3"/>
  <c r="GH21" i="3"/>
  <c r="FP21" i="3"/>
  <c r="GD37" i="3"/>
  <c r="EX37" i="3"/>
  <c r="FP26" i="3"/>
  <c r="GD55" i="3"/>
  <c r="GZ55" i="3"/>
  <c r="GD29" i="3"/>
  <c r="FP29" i="3"/>
  <c r="FL41" i="3"/>
  <c r="GZ41" i="3"/>
  <c r="GH53" i="3"/>
  <c r="FL57" i="3"/>
  <c r="GH57" i="3"/>
  <c r="FL61" i="3"/>
  <c r="GZ61" i="3"/>
  <c r="CB78" i="3"/>
  <c r="EY78" i="3" s="1"/>
  <c r="CB19" i="3"/>
  <c r="CB76" i="3"/>
  <c r="CB20" i="3"/>
  <c r="HA20" i="3" s="1"/>
  <c r="CB18" i="3"/>
  <c r="GD50" i="3"/>
  <c r="FP50" i="3"/>
  <c r="GD24" i="3"/>
  <c r="FP24" i="3"/>
  <c r="GZ85" i="3"/>
  <c r="EF85" i="3"/>
  <c r="CB84" i="3"/>
  <c r="FQ84" i="3" s="1"/>
  <c r="CB85" i="3"/>
  <c r="CB51" i="3"/>
  <c r="FL23" i="3"/>
  <c r="GZ23" i="3"/>
  <c r="BP71" i="2"/>
  <c r="BQ70" i="2"/>
  <c r="BR70" i="2" s="1"/>
  <c r="BP84" i="2"/>
  <c r="CC8" i="3"/>
  <c r="CC34" i="3" s="1"/>
  <c r="GJ34" i="3" s="1"/>
  <c r="CB46" i="3"/>
  <c r="HA46" i="3" s="1"/>
  <c r="CB73" i="3"/>
  <c r="CB37" i="3"/>
  <c r="EY37" i="3" s="1"/>
  <c r="CB72" i="3"/>
  <c r="EY72" i="3" s="1"/>
  <c r="CB40" i="3"/>
  <c r="CB79" i="3"/>
  <c r="CB43" i="3"/>
  <c r="FQ43" i="3" s="1"/>
  <c r="CB82" i="3"/>
  <c r="HA82" i="3" s="1"/>
  <c r="CB38" i="3"/>
  <c r="GI38" i="3" s="1"/>
  <c r="CB69" i="3"/>
  <c r="GI69" i="3" s="1"/>
  <c r="CB33" i="3"/>
  <c r="FQ33" i="3" s="1"/>
  <c r="CB68" i="3"/>
  <c r="CB36" i="3"/>
  <c r="HA36" i="3" s="1"/>
  <c r="CB75" i="3"/>
  <c r="CB39" i="3"/>
  <c r="FQ39" i="3" s="1"/>
  <c r="CB74" i="3"/>
  <c r="CB65" i="3"/>
  <c r="CB29" i="3"/>
  <c r="CB64" i="3"/>
  <c r="GI64" i="3" s="1"/>
  <c r="CB32" i="3"/>
  <c r="FQ32" i="3" s="1"/>
  <c r="CB71" i="3"/>
  <c r="CB35" i="3"/>
  <c r="EY35" i="3" s="1"/>
  <c r="CB70" i="3"/>
  <c r="CB30" i="3"/>
  <c r="FQ30" i="3" s="1"/>
  <c r="CB61" i="3"/>
  <c r="HA61" i="3" s="1"/>
  <c r="CB25" i="3"/>
  <c r="CB60" i="3"/>
  <c r="CB28" i="3"/>
  <c r="GI28" i="3" s="1"/>
  <c r="CB67" i="3"/>
  <c r="CB31" i="3"/>
  <c r="GI31" i="3" s="1"/>
  <c r="CB62" i="3"/>
  <c r="FQ62" i="3" s="1"/>
  <c r="CB26" i="3"/>
  <c r="GI26" i="3" s="1"/>
  <c r="CB57" i="3"/>
  <c r="GI57" i="3" s="1"/>
  <c r="CB21" i="3"/>
  <c r="CB56" i="3"/>
  <c r="CB24" i="3"/>
  <c r="FQ24" i="3" s="1"/>
  <c r="CB63" i="3"/>
  <c r="CB27" i="3"/>
  <c r="GI27" i="3" s="1"/>
  <c r="CB58" i="3"/>
  <c r="GI58" i="3" s="1"/>
  <c r="CB22" i="3"/>
  <c r="CB53" i="3"/>
  <c r="CB17" i="3"/>
  <c r="HA17" i="3" s="1"/>
  <c r="CB52" i="3"/>
  <c r="EY52" i="3" s="1"/>
  <c r="CB16" i="3"/>
  <c r="GI16" i="3" s="1"/>
  <c r="CB59" i="3"/>
  <c r="HA59" i="3" s="1"/>
  <c r="CB23" i="3"/>
  <c r="CB54" i="3"/>
  <c r="CB14" i="3"/>
  <c r="GI14" i="3" s="1"/>
  <c r="CB45" i="3"/>
  <c r="CB13" i="3"/>
  <c r="GI13" i="3" s="1"/>
  <c r="CB48" i="3"/>
  <c r="HA48" i="3" s="1"/>
  <c r="CB12" i="3"/>
  <c r="CB55" i="3"/>
  <c r="HA55" i="3" s="1"/>
  <c r="CB15" i="3"/>
  <c r="EY15" i="3" s="1"/>
  <c r="CB50" i="3"/>
  <c r="FQ50" i="3" s="1"/>
  <c r="CB81" i="3"/>
  <c r="CB41" i="3"/>
  <c r="HA41" i="3" s="1"/>
  <c r="CB80" i="3"/>
  <c r="EY80" i="3" s="1"/>
  <c r="CB44" i="3"/>
  <c r="FQ44" i="3" s="1"/>
  <c r="CB83" i="3"/>
  <c r="GI83" i="3" s="1"/>
  <c r="CB47" i="3"/>
  <c r="DX30" i="3"/>
  <c r="DW31" i="3"/>
  <c r="DV32" i="3"/>
  <c r="DU33" i="3"/>
  <c r="DY29" i="3"/>
  <c r="DS35" i="3"/>
  <c r="DZ28" i="3"/>
  <c r="IB35" i="3"/>
  <c r="A37" i="3"/>
  <c r="HF36" i="3"/>
  <c r="HN36" i="3"/>
  <c r="GI91" i="3" l="1"/>
  <c r="HA91" i="3"/>
  <c r="HA88" i="3"/>
  <c r="GI88" i="3"/>
  <c r="FQ42" i="3"/>
  <c r="GI42" i="3"/>
  <c r="CC135" i="3"/>
  <c r="GJ135" i="3" s="1"/>
  <c r="CC129" i="3"/>
  <c r="HB129" i="3" s="1"/>
  <c r="CC131" i="3"/>
  <c r="GJ131" i="3" s="1"/>
  <c r="CC132" i="3"/>
  <c r="GJ132" i="3" s="1"/>
  <c r="CC128" i="3"/>
  <c r="HB128" i="3" s="1"/>
  <c r="CC130" i="3"/>
  <c r="CC134" i="3"/>
  <c r="HB134" i="3" s="1"/>
  <c r="CC111" i="3"/>
  <c r="CC93" i="3"/>
  <c r="CC86" i="3"/>
  <c r="EZ86" i="3" s="1"/>
  <c r="CC118" i="3"/>
  <c r="HB118" i="3" s="1"/>
  <c r="CC119" i="3"/>
  <c r="GJ119" i="3" s="1"/>
  <c r="HA119" i="3"/>
  <c r="GI119" i="3"/>
  <c r="AG92" i="20"/>
  <c r="BB92" i="20" s="1"/>
  <c r="AT92" i="20"/>
  <c r="HJ37" i="3"/>
  <c r="IE37" i="3" s="1"/>
  <c r="II36" i="3"/>
  <c r="CC116" i="3"/>
  <c r="GJ116" i="3" s="1"/>
  <c r="CC96" i="3"/>
  <c r="CC115" i="3"/>
  <c r="GJ115" i="3" s="1"/>
  <c r="CC114" i="3"/>
  <c r="CC112" i="3"/>
  <c r="HB112" i="3" s="1"/>
  <c r="CC95" i="3"/>
  <c r="CC113" i="3"/>
  <c r="HB113" i="3" s="1"/>
  <c r="HA85" i="3"/>
  <c r="EY85" i="3"/>
  <c r="FQ12" i="3"/>
  <c r="HA12" i="3"/>
  <c r="A93" i="20"/>
  <c r="AE92" i="20"/>
  <c r="AJ92" i="20"/>
  <c r="CC66" i="3"/>
  <c r="CC110" i="3"/>
  <c r="CC91" i="3"/>
  <c r="CC90" i="3"/>
  <c r="GJ90" i="3" s="1"/>
  <c r="CC94" i="3"/>
  <c r="CC108" i="3"/>
  <c r="CC77" i="3"/>
  <c r="EZ77" i="3" s="1"/>
  <c r="CC103" i="3"/>
  <c r="CC107" i="3"/>
  <c r="CC106" i="3"/>
  <c r="CC89" i="3"/>
  <c r="HB89" i="3" s="1"/>
  <c r="CC88" i="3"/>
  <c r="CC92" i="3"/>
  <c r="HB92" i="3" s="1"/>
  <c r="CC104" i="3"/>
  <c r="CC49" i="3"/>
  <c r="CC42" i="3"/>
  <c r="CC105" i="3"/>
  <c r="HA54" i="3"/>
  <c r="GI54" i="3"/>
  <c r="EY19" i="3"/>
  <c r="FQ19" i="3"/>
  <c r="GI22" i="3"/>
  <c r="HA22" i="3"/>
  <c r="GI25" i="3"/>
  <c r="HA25" i="3"/>
  <c r="FQ29" i="3"/>
  <c r="HA29" i="3"/>
  <c r="HA18" i="3"/>
  <c r="EY18" i="3"/>
  <c r="GI20" i="3"/>
  <c r="FQ20" i="3"/>
  <c r="GI53" i="3"/>
  <c r="FQ26" i="3"/>
  <c r="HA58" i="3"/>
  <c r="FQ58" i="3"/>
  <c r="HA35" i="3"/>
  <c r="GI35" i="3"/>
  <c r="HA19" i="3"/>
  <c r="GI19" i="3"/>
  <c r="HA60" i="3"/>
  <c r="FQ60" i="3"/>
  <c r="GI21" i="3"/>
  <c r="FQ21" i="3"/>
  <c r="CC76" i="3"/>
  <c r="CC19" i="3"/>
  <c r="CC78" i="3"/>
  <c r="EZ78" i="3" s="1"/>
  <c r="CC20" i="3"/>
  <c r="HB20" i="3" s="1"/>
  <c r="CC18" i="3"/>
  <c r="CC84" i="3"/>
  <c r="FR84" i="3" s="1"/>
  <c r="CC85" i="3"/>
  <c r="EZ85" i="3" s="1"/>
  <c r="CC51" i="3"/>
  <c r="HA23" i="3"/>
  <c r="GI23" i="3"/>
  <c r="GE52" i="3"/>
  <c r="GI52" i="3"/>
  <c r="GE56" i="3"/>
  <c r="GI56" i="3"/>
  <c r="GE29" i="3"/>
  <c r="GI29" i="3"/>
  <c r="GE33" i="3"/>
  <c r="GI33" i="3"/>
  <c r="GE37" i="3"/>
  <c r="GI37" i="3"/>
  <c r="FM41" i="3"/>
  <c r="FQ41" i="3"/>
  <c r="FM45" i="3"/>
  <c r="FQ45" i="3"/>
  <c r="FM57" i="3"/>
  <c r="FQ57" i="3"/>
  <c r="FM61" i="3"/>
  <c r="FQ61" i="3"/>
  <c r="GE30" i="3"/>
  <c r="GI30" i="3"/>
  <c r="FM38" i="3"/>
  <c r="FQ38" i="3"/>
  <c r="GE50" i="3"/>
  <c r="GI50" i="3"/>
  <c r="FM15" i="3"/>
  <c r="FQ15" i="3"/>
  <c r="FM23" i="3"/>
  <c r="FQ23" i="3"/>
  <c r="FM31" i="3"/>
  <c r="FQ31" i="3"/>
  <c r="EU43" i="3"/>
  <c r="EY43" i="3"/>
  <c r="GE47" i="3"/>
  <c r="GI47" i="3"/>
  <c r="GE55" i="3"/>
  <c r="GI55" i="3"/>
  <c r="FM59" i="3"/>
  <c r="FQ59" i="3"/>
  <c r="GE63" i="3"/>
  <c r="GI63" i="3"/>
  <c r="GE24" i="3"/>
  <c r="GI24" i="3"/>
  <c r="FM28" i="3"/>
  <c r="FQ28" i="3"/>
  <c r="EU36" i="3"/>
  <c r="EY36" i="3"/>
  <c r="GE40" i="3"/>
  <c r="GI40" i="3"/>
  <c r="BP85" i="2"/>
  <c r="BQ84" i="2"/>
  <c r="BR84" i="2" s="1"/>
  <c r="BP72" i="2"/>
  <c r="BQ71" i="2"/>
  <c r="BR71" i="2" s="1"/>
  <c r="CD8" i="3"/>
  <c r="CD34" i="3" s="1"/>
  <c r="CC46" i="3"/>
  <c r="HB46" i="3" s="1"/>
  <c r="CC73" i="3"/>
  <c r="CC37" i="3"/>
  <c r="CC72" i="3"/>
  <c r="CC40" i="3"/>
  <c r="GF40" i="3" s="1"/>
  <c r="CC79" i="3"/>
  <c r="CC43" i="3"/>
  <c r="CC82" i="3"/>
  <c r="HB82" i="3" s="1"/>
  <c r="CC38" i="3"/>
  <c r="CC69" i="3"/>
  <c r="GJ69" i="3" s="1"/>
  <c r="CC33" i="3"/>
  <c r="CC68" i="3"/>
  <c r="CC36" i="3"/>
  <c r="CC75" i="3"/>
  <c r="CC39" i="3"/>
  <c r="FR39" i="3" s="1"/>
  <c r="CC74" i="3"/>
  <c r="CC65" i="3"/>
  <c r="CC29" i="3"/>
  <c r="HB29" i="3" s="1"/>
  <c r="CC64" i="3"/>
  <c r="GJ64" i="3" s="1"/>
  <c r="CC32" i="3"/>
  <c r="FR32" i="3" s="1"/>
  <c r="CC71" i="3"/>
  <c r="CC35" i="3"/>
  <c r="EZ35" i="3" s="1"/>
  <c r="CC70" i="3"/>
  <c r="CC30" i="3"/>
  <c r="CC61" i="3"/>
  <c r="CC25" i="3"/>
  <c r="CC60" i="3"/>
  <c r="CC28" i="3"/>
  <c r="CC67" i="3"/>
  <c r="CC31" i="3"/>
  <c r="CC62" i="3"/>
  <c r="FR62" i="3" s="1"/>
  <c r="CC26" i="3"/>
  <c r="GJ26" i="3" s="1"/>
  <c r="CC57" i="3"/>
  <c r="CC21" i="3"/>
  <c r="CC56" i="3"/>
  <c r="GF56" i="3" s="1"/>
  <c r="CC24" i="3"/>
  <c r="CC63" i="3"/>
  <c r="GF63" i="3" s="1"/>
  <c r="CC27" i="3"/>
  <c r="GJ27" i="3" s="1"/>
  <c r="CC58" i="3"/>
  <c r="GJ58" i="3" s="1"/>
  <c r="CC22" i="3"/>
  <c r="CC53" i="3"/>
  <c r="CC17" i="3"/>
  <c r="CC52" i="3"/>
  <c r="CC16" i="3"/>
  <c r="GJ16" i="3" s="1"/>
  <c r="CC59" i="3"/>
  <c r="CC23" i="3"/>
  <c r="GJ23" i="3" s="1"/>
  <c r="CC54" i="3"/>
  <c r="CC14" i="3"/>
  <c r="GJ14" i="3" s="1"/>
  <c r="CC45" i="3"/>
  <c r="FN45" i="3" s="1"/>
  <c r="CC13" i="3"/>
  <c r="GJ13" i="3" s="1"/>
  <c r="CC48" i="3"/>
  <c r="HB48" i="3" s="1"/>
  <c r="CC12" i="3"/>
  <c r="CC55" i="3"/>
  <c r="CC15" i="3"/>
  <c r="CC50" i="3"/>
  <c r="CC81" i="3"/>
  <c r="CC41" i="3"/>
  <c r="CC80" i="3"/>
  <c r="EZ80" i="3" s="1"/>
  <c r="CC44" i="3"/>
  <c r="FR44" i="3" s="1"/>
  <c r="CC83" i="3"/>
  <c r="GJ83" i="3" s="1"/>
  <c r="CC47" i="3"/>
  <c r="GF47" i="3" s="1"/>
  <c r="DS36" i="3"/>
  <c r="DT35" i="3"/>
  <c r="DY30" i="3"/>
  <c r="DZ29" i="3"/>
  <c r="DW32" i="3"/>
  <c r="DV33" i="3"/>
  <c r="DX31" i="3"/>
  <c r="A38" i="3"/>
  <c r="HF37" i="3"/>
  <c r="HG37" i="3"/>
  <c r="GJ91" i="3" l="1"/>
  <c r="HB91" i="3"/>
  <c r="HB88" i="3"/>
  <c r="GJ88" i="3"/>
  <c r="FR42" i="3"/>
  <c r="GJ42" i="3"/>
  <c r="FS34" i="3"/>
  <c r="GK34" i="3"/>
  <c r="AG93" i="20"/>
  <c r="BB93" i="20" s="1"/>
  <c r="AV93" i="20"/>
  <c r="BQ93" i="20" s="1"/>
  <c r="CD131" i="3"/>
  <c r="GK131" i="3" s="1"/>
  <c r="CD129" i="3"/>
  <c r="HC129" i="3" s="1"/>
  <c r="CD132" i="3"/>
  <c r="GK132" i="3" s="1"/>
  <c r="CD128" i="3"/>
  <c r="HC128" i="3" s="1"/>
  <c r="CD135" i="3"/>
  <c r="GK135" i="3" s="1"/>
  <c r="CD130" i="3"/>
  <c r="CD134" i="3"/>
  <c r="HC134" i="3" s="1"/>
  <c r="CD93" i="3"/>
  <c r="CD111" i="3"/>
  <c r="BO92" i="20"/>
  <c r="CK6" i="20" s="1"/>
  <c r="CK5" i="20"/>
  <c r="CD86" i="3"/>
  <c r="FA86" i="3" s="1"/>
  <c r="CD118" i="3"/>
  <c r="HC118" i="3" s="1"/>
  <c r="CD119" i="3"/>
  <c r="GK119" i="3" s="1"/>
  <c r="HJ38" i="3"/>
  <c r="CD113" i="3"/>
  <c r="HC113" i="3" s="1"/>
  <c r="CD112" i="3"/>
  <c r="HC112" i="3" s="1"/>
  <c r="CD114" i="3"/>
  <c r="CD95" i="3"/>
  <c r="CD96" i="3"/>
  <c r="CD115" i="3"/>
  <c r="GK115" i="3" s="1"/>
  <c r="CD116" i="3"/>
  <c r="GK116" i="3" s="1"/>
  <c r="FR12" i="3"/>
  <c r="HB12" i="3"/>
  <c r="BE92" i="20"/>
  <c r="A94" i="20"/>
  <c r="AV94" i="20" s="1"/>
  <c r="AE93" i="20"/>
  <c r="AL93" i="20"/>
  <c r="CD66" i="3"/>
  <c r="CD106" i="3"/>
  <c r="CD110" i="3"/>
  <c r="CD42" i="3"/>
  <c r="CD105" i="3"/>
  <c r="CD89" i="3"/>
  <c r="HC89" i="3" s="1"/>
  <c r="CD88" i="3"/>
  <c r="CD92" i="3"/>
  <c r="HC92" i="3" s="1"/>
  <c r="CD49" i="3"/>
  <c r="CD104" i="3"/>
  <c r="CD108" i="3"/>
  <c r="CD77" i="3"/>
  <c r="FA77" i="3" s="1"/>
  <c r="CD103" i="3"/>
  <c r="CD107" i="3"/>
  <c r="CD91" i="3"/>
  <c r="CD90" i="3"/>
  <c r="GK90" i="3" s="1"/>
  <c r="CD94" i="3"/>
  <c r="HB54" i="3"/>
  <c r="GJ54" i="3"/>
  <c r="HB18" i="3"/>
  <c r="EZ18" i="3"/>
  <c r="FN15" i="3"/>
  <c r="EZ15" i="3"/>
  <c r="HB17" i="3"/>
  <c r="GJ22" i="3"/>
  <c r="HB22" i="3"/>
  <c r="GJ25" i="3"/>
  <c r="HB25" i="3"/>
  <c r="GF30" i="3"/>
  <c r="FR30" i="3"/>
  <c r="GF33" i="3"/>
  <c r="FR33" i="3"/>
  <c r="EV43" i="3"/>
  <c r="FR43" i="3"/>
  <c r="EZ19" i="3"/>
  <c r="FR19" i="3"/>
  <c r="EZ72" i="3"/>
  <c r="FN31" i="3"/>
  <c r="GJ31" i="3"/>
  <c r="FN28" i="3"/>
  <c r="GJ28" i="3"/>
  <c r="GJ20" i="3"/>
  <c r="FR20" i="3"/>
  <c r="GF52" i="3"/>
  <c r="EZ52" i="3"/>
  <c r="HB60" i="3"/>
  <c r="FR60" i="3"/>
  <c r="GJ21" i="3"/>
  <c r="FR21" i="3"/>
  <c r="GF29" i="3"/>
  <c r="FR29" i="3"/>
  <c r="GF37" i="3"/>
  <c r="EZ37" i="3"/>
  <c r="FN61" i="3"/>
  <c r="HB61" i="3"/>
  <c r="FR26" i="3"/>
  <c r="FN38" i="3"/>
  <c r="GJ38" i="3"/>
  <c r="HB19" i="3"/>
  <c r="GJ19" i="3"/>
  <c r="FN41" i="3"/>
  <c r="HB41" i="3"/>
  <c r="FN57" i="3"/>
  <c r="GJ57" i="3"/>
  <c r="HB58" i="3"/>
  <c r="FR58" i="3"/>
  <c r="EV36" i="3"/>
  <c r="HB36" i="3"/>
  <c r="GJ53" i="3"/>
  <c r="HB35" i="3"/>
  <c r="GJ35" i="3"/>
  <c r="GF55" i="3"/>
  <c r="HB55" i="3"/>
  <c r="FN59" i="3"/>
  <c r="HB59" i="3"/>
  <c r="CD76" i="3"/>
  <c r="CD19" i="3"/>
  <c r="CD20" i="3"/>
  <c r="HC20" i="3" s="1"/>
  <c r="CD78" i="3"/>
  <c r="FA78" i="3" s="1"/>
  <c r="CD18" i="3"/>
  <c r="GF50" i="3"/>
  <c r="FR50" i="3"/>
  <c r="GF24" i="3"/>
  <c r="FR24" i="3"/>
  <c r="CD84" i="3"/>
  <c r="FS84" i="3" s="1"/>
  <c r="CD85" i="3"/>
  <c r="CD51" i="3"/>
  <c r="HB85" i="3"/>
  <c r="EH85" i="3"/>
  <c r="FN23" i="3"/>
  <c r="HB23" i="3"/>
  <c r="BP73" i="2"/>
  <c r="BQ72" i="2"/>
  <c r="BR72" i="2" s="1"/>
  <c r="BP86" i="2"/>
  <c r="BQ85" i="2"/>
  <c r="BR85" i="2" s="1"/>
  <c r="BP99" i="2"/>
  <c r="CE8" i="3"/>
  <c r="CE34" i="3" s="1"/>
  <c r="GL34" i="3" s="1"/>
  <c r="CD45" i="3"/>
  <c r="FO45" i="3" s="1"/>
  <c r="CD13" i="3"/>
  <c r="GK13" i="3" s="1"/>
  <c r="CD48" i="3"/>
  <c r="HC48" i="3" s="1"/>
  <c r="CD12" i="3"/>
  <c r="CD55" i="3"/>
  <c r="CD15" i="3"/>
  <c r="CD46" i="3"/>
  <c r="HC46" i="3" s="1"/>
  <c r="CD81" i="3"/>
  <c r="CD41" i="3"/>
  <c r="CD80" i="3"/>
  <c r="FA80" i="3" s="1"/>
  <c r="CD44" i="3"/>
  <c r="FS44" i="3" s="1"/>
  <c r="CD83" i="3"/>
  <c r="GK83" i="3" s="1"/>
  <c r="CD47" i="3"/>
  <c r="GG47" i="3" s="1"/>
  <c r="CD82" i="3"/>
  <c r="HC82" i="3" s="1"/>
  <c r="CD38" i="3"/>
  <c r="CD73" i="3"/>
  <c r="CD37" i="3"/>
  <c r="CD72" i="3"/>
  <c r="CD40" i="3"/>
  <c r="GG40" i="3" s="1"/>
  <c r="CD79" i="3"/>
  <c r="CD43" i="3"/>
  <c r="CD74" i="3"/>
  <c r="CD69" i="3"/>
  <c r="GK69" i="3" s="1"/>
  <c r="CD33" i="3"/>
  <c r="CD68" i="3"/>
  <c r="CD36" i="3"/>
  <c r="CD75" i="3"/>
  <c r="CD39" i="3"/>
  <c r="FS39" i="3" s="1"/>
  <c r="CD70" i="3"/>
  <c r="CD30" i="3"/>
  <c r="CD65" i="3"/>
  <c r="CD29" i="3"/>
  <c r="HC29" i="3" s="1"/>
  <c r="CD64" i="3"/>
  <c r="GK64" i="3" s="1"/>
  <c r="CD32" i="3"/>
  <c r="FS32" i="3" s="1"/>
  <c r="CD71" i="3"/>
  <c r="CD35" i="3"/>
  <c r="FA35" i="3" s="1"/>
  <c r="CD62" i="3"/>
  <c r="FS62" i="3" s="1"/>
  <c r="CD26" i="3"/>
  <c r="GK26" i="3" s="1"/>
  <c r="CD61" i="3"/>
  <c r="CD25" i="3"/>
  <c r="CD60" i="3"/>
  <c r="CD28" i="3"/>
  <c r="CD67" i="3"/>
  <c r="CD31" i="3"/>
  <c r="CD58" i="3"/>
  <c r="GK58" i="3" s="1"/>
  <c r="CD22" i="3"/>
  <c r="CD57" i="3"/>
  <c r="CD21" i="3"/>
  <c r="CD56" i="3"/>
  <c r="GG56" i="3" s="1"/>
  <c r="CD24" i="3"/>
  <c r="CD63" i="3"/>
  <c r="GG63" i="3" s="1"/>
  <c r="CD27" i="3"/>
  <c r="GK27" i="3" s="1"/>
  <c r="CD54" i="3"/>
  <c r="CD14" i="3"/>
  <c r="GK14" i="3" s="1"/>
  <c r="CD53" i="3"/>
  <c r="CD17" i="3"/>
  <c r="CD52" i="3"/>
  <c r="CD16" i="3"/>
  <c r="GK16" i="3" s="1"/>
  <c r="CD59" i="3"/>
  <c r="CD23" i="3"/>
  <c r="GK23" i="3" s="1"/>
  <c r="CD50" i="3"/>
  <c r="DZ30" i="3"/>
  <c r="DW33" i="3"/>
  <c r="DX32" i="3"/>
  <c r="DU35" i="3"/>
  <c r="DS37" i="3"/>
  <c r="DY31" i="3"/>
  <c r="DT36" i="3"/>
  <c r="IB37" i="3"/>
  <c r="A39" i="3"/>
  <c r="HF38" i="3"/>
  <c r="HG38" i="3"/>
  <c r="IB38" i="3" s="1"/>
  <c r="GK91" i="3" l="1"/>
  <c r="HC91" i="3"/>
  <c r="HC88" i="3"/>
  <c r="GK88" i="3"/>
  <c r="FS42" i="3"/>
  <c r="GK42" i="3"/>
  <c r="CE134" i="3"/>
  <c r="HD134" i="3" s="1"/>
  <c r="CE128" i="3"/>
  <c r="HD128" i="3" s="1"/>
  <c r="CE131" i="3"/>
  <c r="GL131" i="3" s="1"/>
  <c r="CE135" i="3"/>
  <c r="GL135" i="3" s="1"/>
  <c r="CE132" i="3"/>
  <c r="GL132" i="3" s="1"/>
  <c r="CE129" i="3"/>
  <c r="HD129" i="3" s="1"/>
  <c r="CE130" i="3"/>
  <c r="CE93" i="3"/>
  <c r="CE111" i="3"/>
  <c r="CE119" i="3"/>
  <c r="GL119" i="3" s="1"/>
  <c r="CE86" i="3"/>
  <c r="FB86" i="3" s="1"/>
  <c r="CE118" i="3"/>
  <c r="HD118" i="3" s="1"/>
  <c r="BQ94" i="20"/>
  <c r="CM6" i="20" s="1"/>
  <c r="CM5" i="20"/>
  <c r="CK231" i="20"/>
  <c r="DF231" i="20" s="1"/>
  <c r="CK215" i="20"/>
  <c r="DF215" i="20" s="1"/>
  <c r="CK194" i="20"/>
  <c r="DF194" i="20" s="1"/>
  <c r="CK152" i="20"/>
  <c r="DF152" i="20" s="1"/>
  <c r="CK157" i="20"/>
  <c r="DF157" i="20" s="1"/>
  <c r="CK167" i="20"/>
  <c r="DF167" i="20" s="1"/>
  <c r="CK192" i="20"/>
  <c r="DF192" i="20" s="1"/>
  <c r="CK95" i="20"/>
  <c r="DF95" i="20" s="1"/>
  <c r="CK124" i="20"/>
  <c r="DF124" i="20" s="1"/>
  <c r="CK216" i="20"/>
  <c r="DF216" i="20" s="1"/>
  <c r="CK123" i="20"/>
  <c r="DF123" i="20" s="1"/>
  <c r="CK199" i="20"/>
  <c r="DF199" i="20" s="1"/>
  <c r="CK74" i="20"/>
  <c r="DF74" i="20" s="1"/>
  <c r="CK222" i="20"/>
  <c r="DF222" i="20" s="1"/>
  <c r="CK210" i="20"/>
  <c r="DF210" i="20" s="1"/>
  <c r="CK181" i="20"/>
  <c r="DF181" i="20" s="1"/>
  <c r="CK155" i="20"/>
  <c r="DF155" i="20" s="1"/>
  <c r="CK18" i="20"/>
  <c r="CK81" i="20"/>
  <c r="DF81" i="20" s="1"/>
  <c r="CK89" i="20"/>
  <c r="DF89" i="20" s="1"/>
  <c r="CK134" i="20"/>
  <c r="DF134" i="20" s="1"/>
  <c r="CK38" i="20"/>
  <c r="CK24" i="20"/>
  <c r="CK16" i="20"/>
  <c r="CK96" i="20"/>
  <c r="DF96" i="20" s="1"/>
  <c r="CK43" i="20"/>
  <c r="CK32" i="20"/>
  <c r="CK27" i="20"/>
  <c r="CK103" i="20"/>
  <c r="DF103" i="20" s="1"/>
  <c r="CK67" i="20"/>
  <c r="DF67" i="20" s="1"/>
  <c r="CK197" i="20"/>
  <c r="DF197" i="20" s="1"/>
  <c r="CK102" i="20"/>
  <c r="DF102" i="20" s="1"/>
  <c r="CK19" i="20"/>
  <c r="CK61" i="20"/>
  <c r="CK226" i="20"/>
  <c r="DF226" i="20" s="1"/>
  <c r="CK212" i="20"/>
  <c r="DF212" i="20" s="1"/>
  <c r="CK186" i="20"/>
  <c r="DF186" i="20" s="1"/>
  <c r="CK144" i="20"/>
  <c r="DF144" i="20" s="1"/>
  <c r="CK149" i="20"/>
  <c r="DF149" i="20" s="1"/>
  <c r="CK164" i="20"/>
  <c r="DF164" i="20" s="1"/>
  <c r="CK189" i="20"/>
  <c r="DF189" i="20" s="1"/>
  <c r="CK87" i="20"/>
  <c r="DF87" i="20" s="1"/>
  <c r="CK116" i="20"/>
  <c r="DF116" i="20" s="1"/>
  <c r="CK208" i="20"/>
  <c r="DF208" i="20" s="1"/>
  <c r="CK115" i="20"/>
  <c r="DF115" i="20" s="1"/>
  <c r="CK188" i="20"/>
  <c r="DF188" i="20" s="1"/>
  <c r="CK73" i="20"/>
  <c r="DF73" i="20" s="1"/>
  <c r="CK204" i="20"/>
  <c r="DF204" i="20" s="1"/>
  <c r="CK193" i="20"/>
  <c r="DF193" i="20" s="1"/>
  <c r="CK101" i="20"/>
  <c r="DF101" i="20" s="1"/>
  <c r="CK131" i="20"/>
  <c r="DF131" i="20" s="1"/>
  <c r="CK196" i="20"/>
  <c r="DF196" i="20" s="1"/>
  <c r="CK77" i="20"/>
  <c r="DF77" i="20" s="1"/>
  <c r="CK69" i="20"/>
  <c r="DF69" i="20" s="1"/>
  <c r="CK126" i="20"/>
  <c r="DF126" i="20" s="1"/>
  <c r="CK30" i="20"/>
  <c r="CK122" i="20"/>
  <c r="DF122" i="20" s="1"/>
  <c r="CK98" i="20"/>
  <c r="DF98" i="20" s="1"/>
  <c r="CK63" i="20"/>
  <c r="CK40" i="20"/>
  <c r="CK29" i="20"/>
  <c r="CK229" i="20"/>
  <c r="DF229" i="20" s="1"/>
  <c r="CK221" i="20"/>
  <c r="DF221" i="20" s="1"/>
  <c r="CK206" i="20"/>
  <c r="DF206" i="20" s="1"/>
  <c r="CK178" i="20"/>
  <c r="DF178" i="20" s="1"/>
  <c r="CK209" i="20"/>
  <c r="DF209" i="20" s="1"/>
  <c r="CK219" i="20"/>
  <c r="DF219" i="20" s="1"/>
  <c r="CK156" i="20"/>
  <c r="DF156" i="20" s="1"/>
  <c r="CK183" i="20"/>
  <c r="DF183" i="20" s="1"/>
  <c r="CK175" i="20"/>
  <c r="DF175" i="20" s="1"/>
  <c r="CK108" i="20"/>
  <c r="DF108" i="20" s="1"/>
  <c r="CK163" i="20"/>
  <c r="DF163" i="20" s="1"/>
  <c r="CK107" i="20"/>
  <c r="DF107" i="20" s="1"/>
  <c r="CK159" i="20"/>
  <c r="DF159" i="20" s="1"/>
  <c r="CK72" i="20"/>
  <c r="DF72" i="20" s="1"/>
  <c r="CK176" i="20"/>
  <c r="DF176" i="20" s="1"/>
  <c r="CK185" i="20"/>
  <c r="DF185" i="20" s="1"/>
  <c r="CK90" i="20"/>
  <c r="DF90" i="20" s="1"/>
  <c r="CK112" i="20"/>
  <c r="DF112" i="20" s="1"/>
  <c r="CK191" i="20"/>
  <c r="DF191" i="20" s="1"/>
  <c r="CK64" i="20"/>
  <c r="CK49" i="20"/>
  <c r="CK113" i="20"/>
  <c r="DF113" i="20" s="1"/>
  <c r="CK22" i="20"/>
  <c r="CK35" i="20"/>
  <c r="CK82" i="20"/>
  <c r="DF82" i="20" s="1"/>
  <c r="CK28" i="20"/>
  <c r="CK37" i="20"/>
  <c r="CK15" i="20"/>
  <c r="CK225" i="20"/>
  <c r="DF225" i="20" s="1"/>
  <c r="CK160" i="20"/>
  <c r="DF160" i="20" s="1"/>
  <c r="CK207" i="20"/>
  <c r="DF207" i="20" s="1"/>
  <c r="CK133" i="20"/>
  <c r="DF133" i="20" s="1"/>
  <c r="CK106" i="20"/>
  <c r="DF106" i="20" s="1"/>
  <c r="CK26" i="20"/>
  <c r="CK46" i="20"/>
  <c r="CK55" i="20"/>
  <c r="CK218" i="20"/>
  <c r="DF218" i="20" s="1"/>
  <c r="CK198" i="20"/>
  <c r="DF198" i="20" s="1"/>
  <c r="CK170" i="20"/>
  <c r="DF170" i="20" s="1"/>
  <c r="CK184" i="20"/>
  <c r="DF184" i="20" s="1"/>
  <c r="CK217" i="20"/>
  <c r="DF217" i="20" s="1"/>
  <c r="CK148" i="20"/>
  <c r="DF148" i="20" s="1"/>
  <c r="CK153" i="20"/>
  <c r="DF153" i="20" s="1"/>
  <c r="CK171" i="20"/>
  <c r="DF171" i="20" s="1"/>
  <c r="CK100" i="20"/>
  <c r="DF100" i="20" s="1"/>
  <c r="CK147" i="20"/>
  <c r="DF147" i="20" s="1"/>
  <c r="CK99" i="20"/>
  <c r="DF99" i="20" s="1"/>
  <c r="CK139" i="20"/>
  <c r="DF139" i="20" s="1"/>
  <c r="CK59" i="20"/>
  <c r="CK158" i="20"/>
  <c r="DF158" i="20" s="1"/>
  <c r="CK168" i="20"/>
  <c r="DF168" i="20" s="1"/>
  <c r="CK88" i="20"/>
  <c r="DF88" i="20" s="1"/>
  <c r="CK86" i="20"/>
  <c r="DF86" i="20" s="1"/>
  <c r="CK180" i="20"/>
  <c r="DF180" i="20" s="1"/>
  <c r="CK166" i="20"/>
  <c r="DF166" i="20" s="1"/>
  <c r="CK41" i="20"/>
  <c r="CK78" i="20"/>
  <c r="DF78" i="20" s="1"/>
  <c r="CK14" i="20"/>
  <c r="CK20" i="20"/>
  <c r="CK56" i="20"/>
  <c r="CK162" i="20"/>
  <c r="DF162" i="20" s="1"/>
  <c r="CK23" i="20"/>
  <c r="CK12" i="20"/>
  <c r="DF12" i="20" s="1"/>
  <c r="EA12" i="20" s="1"/>
  <c r="CK227" i="20"/>
  <c r="DF227" i="20" s="1"/>
  <c r="CK224" i="20"/>
  <c r="DF224" i="20" s="1"/>
  <c r="CK203" i="20"/>
  <c r="DF203" i="20" s="1"/>
  <c r="CK228" i="20"/>
  <c r="DF228" i="20" s="1"/>
  <c r="CK179" i="20"/>
  <c r="DF179" i="20" s="1"/>
  <c r="CK205" i="20"/>
  <c r="DF205" i="20" s="1"/>
  <c r="CK140" i="20"/>
  <c r="DF140" i="20" s="1"/>
  <c r="CK127" i="20"/>
  <c r="DF127" i="20" s="1"/>
  <c r="CK161" i="20"/>
  <c r="DF161" i="20" s="1"/>
  <c r="CK92" i="20"/>
  <c r="DF92" i="20" s="1"/>
  <c r="CK146" i="20"/>
  <c r="DF146" i="20" s="1"/>
  <c r="CK91" i="20"/>
  <c r="DF91" i="20" s="1"/>
  <c r="CK125" i="20"/>
  <c r="DF125" i="20" s="1"/>
  <c r="CK136" i="20"/>
  <c r="DF136" i="20" s="1"/>
  <c r="CK137" i="20"/>
  <c r="DF137" i="20" s="1"/>
  <c r="CK142" i="20"/>
  <c r="DF142" i="20" s="1"/>
  <c r="CK80" i="20"/>
  <c r="DF80" i="20" s="1"/>
  <c r="CK50" i="20"/>
  <c r="CK110" i="20"/>
  <c r="DF110" i="20" s="1"/>
  <c r="CK151" i="20"/>
  <c r="DF151" i="20" s="1"/>
  <c r="CK33" i="20"/>
  <c r="CK65" i="20"/>
  <c r="CK85" i="20"/>
  <c r="DF85" i="20" s="1"/>
  <c r="CK13" i="20"/>
  <c r="CK52" i="20"/>
  <c r="CK94" i="20"/>
  <c r="DF94" i="20" s="1"/>
  <c r="CK109" i="20"/>
  <c r="DF109" i="20" s="1"/>
  <c r="CK150" i="20"/>
  <c r="DF150" i="20" s="1"/>
  <c r="CK223" i="20"/>
  <c r="DF223" i="20" s="1"/>
  <c r="CK172" i="20"/>
  <c r="DF172" i="20" s="1"/>
  <c r="CK130" i="20"/>
  <c r="DF130" i="20" s="1"/>
  <c r="CK97" i="20"/>
  <c r="DF97" i="20" s="1"/>
  <c r="CK53" i="20"/>
  <c r="CK190" i="20"/>
  <c r="DF190" i="20" s="1"/>
  <c r="CK211" i="20"/>
  <c r="DF211" i="20" s="1"/>
  <c r="CK21" i="20"/>
  <c r="CK220" i="20"/>
  <c r="DF220" i="20" s="1"/>
  <c r="CK195" i="20"/>
  <c r="DF195" i="20" s="1"/>
  <c r="CK214" i="20"/>
  <c r="DF214" i="20" s="1"/>
  <c r="CK174" i="20"/>
  <c r="DF174" i="20" s="1"/>
  <c r="CK182" i="20"/>
  <c r="DF182" i="20" s="1"/>
  <c r="CK132" i="20"/>
  <c r="DF132" i="20" s="1"/>
  <c r="CK119" i="20"/>
  <c r="DF119" i="20" s="1"/>
  <c r="CK154" i="20"/>
  <c r="DF154" i="20" s="1"/>
  <c r="CK84" i="20"/>
  <c r="DF84" i="20" s="1"/>
  <c r="CK145" i="20"/>
  <c r="DF145" i="20" s="1"/>
  <c r="CK83" i="20"/>
  <c r="DF83" i="20" s="1"/>
  <c r="CK118" i="20"/>
  <c r="DF118" i="20" s="1"/>
  <c r="CK128" i="20"/>
  <c r="DF128" i="20" s="1"/>
  <c r="CK129" i="20"/>
  <c r="DF129" i="20" s="1"/>
  <c r="CK120" i="20"/>
  <c r="DF120" i="20" s="1"/>
  <c r="CK71" i="20"/>
  <c r="DF71" i="20" s="1"/>
  <c r="CK42" i="20"/>
  <c r="CK200" i="20"/>
  <c r="DF200" i="20" s="1"/>
  <c r="CK143" i="20"/>
  <c r="DF143" i="20" s="1"/>
  <c r="CK25" i="20"/>
  <c r="CK60" i="20"/>
  <c r="CK51" i="20"/>
  <c r="CK47" i="20"/>
  <c r="CK39" i="20"/>
  <c r="CK48" i="20"/>
  <c r="CK70" i="20"/>
  <c r="DF70" i="20" s="1"/>
  <c r="CK79" i="20"/>
  <c r="DF79" i="20" s="1"/>
  <c r="CK230" i="20"/>
  <c r="DF230" i="20" s="1"/>
  <c r="CK187" i="20"/>
  <c r="DF187" i="20" s="1"/>
  <c r="CK201" i="20"/>
  <c r="DF201" i="20" s="1"/>
  <c r="CK169" i="20"/>
  <c r="DF169" i="20" s="1"/>
  <c r="CK177" i="20"/>
  <c r="DF177" i="20" s="1"/>
  <c r="CK213" i="20"/>
  <c r="DF213" i="20" s="1"/>
  <c r="CK111" i="20"/>
  <c r="DF111" i="20" s="1"/>
  <c r="CK135" i="20"/>
  <c r="DF135" i="20" s="1"/>
  <c r="CK76" i="20"/>
  <c r="DF76" i="20" s="1"/>
  <c r="CK138" i="20"/>
  <c r="DF138" i="20" s="1"/>
  <c r="CK75" i="20"/>
  <c r="DF75" i="20" s="1"/>
  <c r="CK104" i="20"/>
  <c r="DF104" i="20" s="1"/>
  <c r="CK121" i="20"/>
  <c r="DF121" i="20" s="1"/>
  <c r="CK114" i="20"/>
  <c r="DF114" i="20" s="1"/>
  <c r="CK105" i="20"/>
  <c r="DF105" i="20" s="1"/>
  <c r="CK62" i="20"/>
  <c r="CK34" i="20"/>
  <c r="CK173" i="20"/>
  <c r="DF173" i="20" s="1"/>
  <c r="CK117" i="20"/>
  <c r="DF117" i="20" s="1"/>
  <c r="CK17" i="20"/>
  <c r="CK54" i="20"/>
  <c r="CK45" i="20"/>
  <c r="CK44" i="20"/>
  <c r="CK36" i="20"/>
  <c r="CK58" i="20"/>
  <c r="CK66" i="20"/>
  <c r="DF66" i="20" s="1"/>
  <c r="CK57" i="20"/>
  <c r="CK202" i="20"/>
  <c r="DF202" i="20" s="1"/>
  <c r="CK165" i="20"/>
  <c r="DF165" i="20" s="1"/>
  <c r="CK68" i="20"/>
  <c r="DF68" i="20" s="1"/>
  <c r="CK93" i="20"/>
  <c r="DF93" i="20" s="1"/>
  <c r="CK141" i="20"/>
  <c r="DF141" i="20" s="1"/>
  <c r="CK31" i="20"/>
  <c r="IE38" i="3"/>
  <c r="CE96" i="3"/>
  <c r="CE112" i="3"/>
  <c r="HD112" i="3" s="1"/>
  <c r="CE116" i="3"/>
  <c r="GL116" i="3" s="1"/>
  <c r="CE113" i="3"/>
  <c r="HD113" i="3" s="1"/>
  <c r="CE114" i="3"/>
  <c r="CE95" i="3"/>
  <c r="CE115" i="3"/>
  <c r="GL115" i="3" s="1"/>
  <c r="HC85" i="3"/>
  <c r="FA85" i="3"/>
  <c r="FS12" i="3"/>
  <c r="HC12" i="3"/>
  <c r="BG93" i="20"/>
  <c r="AE94" i="20"/>
  <c r="A95" i="20"/>
  <c r="AU95" i="20" s="1"/>
  <c r="AF94" i="20"/>
  <c r="CE66" i="3"/>
  <c r="CE108" i="3"/>
  <c r="CE89" i="3"/>
  <c r="HD89" i="3" s="1"/>
  <c r="CE88" i="3"/>
  <c r="CE92" i="3"/>
  <c r="HD92" i="3" s="1"/>
  <c r="CE42" i="3"/>
  <c r="CE110" i="3"/>
  <c r="CE105" i="3"/>
  <c r="CE77" i="3"/>
  <c r="FB77" i="3" s="1"/>
  <c r="CE104" i="3"/>
  <c r="CE49" i="3"/>
  <c r="CE91" i="3"/>
  <c r="CE90" i="3"/>
  <c r="GL90" i="3" s="1"/>
  <c r="CE94" i="3"/>
  <c r="CE106" i="3"/>
  <c r="CE103" i="3"/>
  <c r="CE107" i="3"/>
  <c r="HJ39" i="3"/>
  <c r="IE39" i="3" s="1"/>
  <c r="HK39" i="3"/>
  <c r="IF39" i="3" s="1"/>
  <c r="HC54" i="3"/>
  <c r="GK54" i="3"/>
  <c r="FO15" i="3"/>
  <c r="FA15" i="3"/>
  <c r="FA19" i="3"/>
  <c r="FS19" i="3"/>
  <c r="HC17" i="3"/>
  <c r="GK22" i="3"/>
  <c r="HC22" i="3"/>
  <c r="GK25" i="3"/>
  <c r="HC25" i="3"/>
  <c r="GG30" i="3"/>
  <c r="FS30" i="3"/>
  <c r="GG33" i="3"/>
  <c r="FS33" i="3"/>
  <c r="EW43" i="3"/>
  <c r="FS43" i="3"/>
  <c r="HC18" i="3"/>
  <c r="FA18" i="3"/>
  <c r="FA72" i="3"/>
  <c r="FO31" i="3"/>
  <c r="GK31" i="3"/>
  <c r="FO28" i="3"/>
  <c r="GK28" i="3"/>
  <c r="GK20" i="3"/>
  <c r="FS20" i="3"/>
  <c r="GK53" i="3"/>
  <c r="FO57" i="3"/>
  <c r="GK57" i="3"/>
  <c r="FO61" i="3"/>
  <c r="HC61" i="3"/>
  <c r="FS26" i="3"/>
  <c r="FO38" i="3"/>
  <c r="GK38" i="3"/>
  <c r="HC35" i="3"/>
  <c r="GK35" i="3"/>
  <c r="GG55" i="3"/>
  <c r="HC55" i="3"/>
  <c r="FO59" i="3"/>
  <c r="HC59" i="3"/>
  <c r="HC19" i="3"/>
  <c r="GK19" i="3"/>
  <c r="EW36" i="3"/>
  <c r="HC36" i="3"/>
  <c r="GG52" i="3"/>
  <c r="FA52" i="3"/>
  <c r="HC60" i="3"/>
  <c r="FS60" i="3"/>
  <c r="HC58" i="3"/>
  <c r="FS58" i="3"/>
  <c r="GK21" i="3"/>
  <c r="FS21" i="3"/>
  <c r="GG29" i="3"/>
  <c r="FS29" i="3"/>
  <c r="GG37" i="3"/>
  <c r="FA37" i="3"/>
  <c r="FO41" i="3"/>
  <c r="HC41" i="3"/>
  <c r="CE20" i="3"/>
  <c r="HD20" i="3" s="1"/>
  <c r="CE78" i="3"/>
  <c r="FB78" i="3" s="1"/>
  <c r="CE19" i="3"/>
  <c r="CE76" i="3"/>
  <c r="CE18" i="3"/>
  <c r="GG50" i="3"/>
  <c r="FS50" i="3"/>
  <c r="GG24" i="3"/>
  <c r="FS24" i="3"/>
  <c r="CE84" i="3"/>
  <c r="FT84" i="3" s="1"/>
  <c r="CE51" i="3"/>
  <c r="CE85" i="3"/>
  <c r="FB85" i="3" s="1"/>
  <c r="FO23" i="3"/>
  <c r="HC23" i="3"/>
  <c r="BP100" i="2"/>
  <c r="BQ99" i="2"/>
  <c r="BP87" i="2"/>
  <c r="BQ86" i="2"/>
  <c r="BR86" i="2" s="1"/>
  <c r="BP74" i="2"/>
  <c r="BQ73" i="2"/>
  <c r="BR73" i="2" s="1"/>
  <c r="CE81" i="3"/>
  <c r="CE41" i="3"/>
  <c r="CE80" i="3"/>
  <c r="FB80" i="3" s="1"/>
  <c r="CE44" i="3"/>
  <c r="FT44" i="3" s="1"/>
  <c r="CE83" i="3"/>
  <c r="GL83" i="3" s="1"/>
  <c r="CE47" i="3"/>
  <c r="GH47" i="3" s="1"/>
  <c r="CE82" i="3"/>
  <c r="HD82" i="3" s="1"/>
  <c r="CE38" i="3"/>
  <c r="CE73" i="3"/>
  <c r="CE37" i="3"/>
  <c r="CE72" i="3"/>
  <c r="CE40" i="3"/>
  <c r="GH40" i="3" s="1"/>
  <c r="CE79" i="3"/>
  <c r="CE43" i="3"/>
  <c r="CE74" i="3"/>
  <c r="CE69" i="3"/>
  <c r="GL69" i="3" s="1"/>
  <c r="CE33" i="3"/>
  <c r="CE68" i="3"/>
  <c r="CE36" i="3"/>
  <c r="CE75" i="3"/>
  <c r="CE39" i="3"/>
  <c r="FT39" i="3" s="1"/>
  <c r="CE70" i="3"/>
  <c r="CE30" i="3"/>
  <c r="CE65" i="3"/>
  <c r="CE29" i="3"/>
  <c r="HD29" i="3" s="1"/>
  <c r="CE64" i="3"/>
  <c r="GL64" i="3" s="1"/>
  <c r="CE32" i="3"/>
  <c r="FT32" i="3" s="1"/>
  <c r="CE71" i="3"/>
  <c r="CE35" i="3"/>
  <c r="FB35" i="3" s="1"/>
  <c r="CE62" i="3"/>
  <c r="FT62" i="3" s="1"/>
  <c r="CE26" i="3"/>
  <c r="GL26" i="3" s="1"/>
  <c r="CE61" i="3"/>
  <c r="CE25" i="3"/>
  <c r="CE60" i="3"/>
  <c r="CE28" i="3"/>
  <c r="CE67" i="3"/>
  <c r="CE31" i="3"/>
  <c r="CE58" i="3"/>
  <c r="GL58" i="3" s="1"/>
  <c r="CE22" i="3"/>
  <c r="CE57" i="3"/>
  <c r="CE21" i="3"/>
  <c r="CE56" i="3"/>
  <c r="GH56" i="3" s="1"/>
  <c r="CE24" i="3"/>
  <c r="CE63" i="3"/>
  <c r="GH63" i="3" s="1"/>
  <c r="CE27" i="3"/>
  <c r="GL27" i="3" s="1"/>
  <c r="CE54" i="3"/>
  <c r="CE14" i="3"/>
  <c r="GL14" i="3" s="1"/>
  <c r="CE53" i="3"/>
  <c r="CE17" i="3"/>
  <c r="CE52" i="3"/>
  <c r="CE16" i="3"/>
  <c r="GL16" i="3" s="1"/>
  <c r="CE59" i="3"/>
  <c r="CE23" i="3"/>
  <c r="GL23" i="3" s="1"/>
  <c r="CE50" i="3"/>
  <c r="CE45" i="3"/>
  <c r="FP45" i="3" s="1"/>
  <c r="CE13" i="3"/>
  <c r="GL13" i="3" s="1"/>
  <c r="CE48" i="3"/>
  <c r="HD48" i="3" s="1"/>
  <c r="CE12" i="3"/>
  <c r="CE55" i="3"/>
  <c r="CE15" i="3"/>
  <c r="CE46" i="3"/>
  <c r="HD46" i="3" s="1"/>
  <c r="CF8" i="3"/>
  <c r="CG8" i="3" s="1"/>
  <c r="CG34" i="3" s="1"/>
  <c r="DZ31" i="3"/>
  <c r="DX33" i="3"/>
  <c r="DV35" i="3"/>
  <c r="DS38" i="3"/>
  <c r="DT37" i="3"/>
  <c r="DY32" i="3"/>
  <c r="DU36" i="3"/>
  <c r="A40" i="3"/>
  <c r="HF39" i="3"/>
  <c r="HG39" i="3"/>
  <c r="GL91" i="3" l="1"/>
  <c r="HD91" i="3"/>
  <c r="HD88" i="3"/>
  <c r="GL88" i="3"/>
  <c r="FT42" i="3"/>
  <c r="GL42" i="3"/>
  <c r="DF13" i="20"/>
  <c r="EA13" i="20" s="1"/>
  <c r="CG135" i="3"/>
  <c r="CG130" i="3"/>
  <c r="CG128" i="3"/>
  <c r="CG131" i="3"/>
  <c r="CG134" i="3"/>
  <c r="CG129" i="3"/>
  <c r="CG132" i="3"/>
  <c r="CG93" i="3"/>
  <c r="CG111" i="3"/>
  <c r="DF14" i="20"/>
  <c r="EA14" i="20" s="1"/>
  <c r="DF65" i="20"/>
  <c r="EA65" i="20"/>
  <c r="DF43" i="20"/>
  <c r="EA43" i="20"/>
  <c r="DF33" i="20"/>
  <c r="EA33" i="20"/>
  <c r="EA54" i="20"/>
  <c r="DF54" i="20"/>
  <c r="DF17" i="20"/>
  <c r="EA17" i="20"/>
  <c r="DF47" i="20"/>
  <c r="EA47" i="20"/>
  <c r="EA26" i="20"/>
  <c r="DF26" i="20"/>
  <c r="EA28" i="20"/>
  <c r="DF28" i="20"/>
  <c r="DF24" i="20"/>
  <c r="EA24" i="20"/>
  <c r="CM230" i="20"/>
  <c r="DH230" i="20" s="1"/>
  <c r="CM200" i="20"/>
  <c r="DH200" i="20" s="1"/>
  <c r="CM226" i="20"/>
  <c r="DH226" i="20" s="1"/>
  <c r="CM195" i="20"/>
  <c r="DH195" i="20" s="1"/>
  <c r="CM173" i="20"/>
  <c r="DH173" i="20" s="1"/>
  <c r="CM190" i="20"/>
  <c r="DH190" i="20" s="1"/>
  <c r="CM134" i="20"/>
  <c r="DH134" i="20" s="1"/>
  <c r="CM121" i="20"/>
  <c r="DH121" i="20" s="1"/>
  <c r="CM129" i="20"/>
  <c r="DH129" i="20" s="1"/>
  <c r="CM70" i="20"/>
  <c r="DH70" i="20" s="1"/>
  <c r="CM117" i="20"/>
  <c r="DH117" i="20" s="1"/>
  <c r="CM202" i="20"/>
  <c r="DH202" i="20" s="1"/>
  <c r="CM68" i="20"/>
  <c r="DH68" i="20" s="1"/>
  <c r="CM144" i="20"/>
  <c r="DH144" i="20" s="1"/>
  <c r="CM123" i="20"/>
  <c r="DH123" i="20" s="1"/>
  <c r="CM116" i="20"/>
  <c r="DH116" i="20" s="1"/>
  <c r="CM114" i="20"/>
  <c r="DH114" i="20" s="1"/>
  <c r="CM72" i="20"/>
  <c r="DH72" i="20" s="1"/>
  <c r="CM170" i="20"/>
  <c r="DH170" i="20" s="1"/>
  <c r="CM128" i="20"/>
  <c r="DH128" i="20" s="1"/>
  <c r="CM35" i="20"/>
  <c r="CM124" i="20"/>
  <c r="DH124" i="20" s="1"/>
  <c r="CM24" i="20"/>
  <c r="CM185" i="20"/>
  <c r="DH185" i="20" s="1"/>
  <c r="CM50" i="20"/>
  <c r="CM17" i="20"/>
  <c r="CM49" i="20"/>
  <c r="CM177" i="20"/>
  <c r="DH177" i="20" s="1"/>
  <c r="CM220" i="20"/>
  <c r="DH220" i="20" s="1"/>
  <c r="CM197" i="20"/>
  <c r="DH197" i="20" s="1"/>
  <c r="CM161" i="20"/>
  <c r="DH161" i="20" s="1"/>
  <c r="CM156" i="20"/>
  <c r="DH156" i="20" s="1"/>
  <c r="CM149" i="20"/>
  <c r="DH149" i="20" s="1"/>
  <c r="CM138" i="20"/>
  <c r="DH138" i="20" s="1"/>
  <c r="CM34" i="20"/>
  <c r="CM231" i="20"/>
  <c r="DH231" i="20" s="1"/>
  <c r="CM215" i="20"/>
  <c r="DH215" i="20" s="1"/>
  <c r="CM142" i="20"/>
  <c r="DH142" i="20" s="1"/>
  <c r="CM78" i="20"/>
  <c r="DH78" i="20" s="1"/>
  <c r="CM147" i="20"/>
  <c r="DH147" i="20" s="1"/>
  <c r="CM95" i="20"/>
  <c r="DH95" i="20" s="1"/>
  <c r="CM43" i="20"/>
  <c r="CM18" i="20"/>
  <c r="CM30" i="20"/>
  <c r="CM223" i="20"/>
  <c r="DH223" i="20" s="1"/>
  <c r="CM192" i="20"/>
  <c r="DH192" i="20" s="1"/>
  <c r="CM216" i="20"/>
  <c r="DH216" i="20" s="1"/>
  <c r="CM162" i="20"/>
  <c r="DH162" i="20" s="1"/>
  <c r="CM168" i="20"/>
  <c r="DH168" i="20" s="1"/>
  <c r="CM181" i="20"/>
  <c r="DH181" i="20" s="1"/>
  <c r="CM213" i="20"/>
  <c r="DH213" i="20" s="1"/>
  <c r="CM113" i="20"/>
  <c r="DH113" i="20" s="1"/>
  <c r="CM126" i="20"/>
  <c r="DH126" i="20" s="1"/>
  <c r="CM62" i="20"/>
  <c r="CM109" i="20"/>
  <c r="DH109" i="20" s="1"/>
  <c r="CM193" i="20"/>
  <c r="DH193" i="20" s="1"/>
  <c r="CM67" i="20"/>
  <c r="DH67" i="20" s="1"/>
  <c r="CM141" i="20"/>
  <c r="DH141" i="20" s="1"/>
  <c r="CM108" i="20"/>
  <c r="DH108" i="20" s="1"/>
  <c r="CM103" i="20"/>
  <c r="DH103" i="20" s="1"/>
  <c r="CM99" i="20"/>
  <c r="DH99" i="20" s="1"/>
  <c r="CM52" i="20"/>
  <c r="CM163" i="20"/>
  <c r="DH163" i="20" s="1"/>
  <c r="CM74" i="20"/>
  <c r="DH74" i="20" s="1"/>
  <c r="CM27" i="20"/>
  <c r="CM111" i="20"/>
  <c r="DH111" i="20" s="1"/>
  <c r="CM16" i="20"/>
  <c r="CM107" i="20"/>
  <c r="DH107" i="20" s="1"/>
  <c r="CM22" i="20"/>
  <c r="CM26" i="20"/>
  <c r="CM21" i="20"/>
  <c r="CM14" i="20"/>
  <c r="CM222" i="20"/>
  <c r="DH222" i="20" s="1"/>
  <c r="CM203" i="20"/>
  <c r="DH203" i="20" s="1"/>
  <c r="CM167" i="20"/>
  <c r="DH167" i="20" s="1"/>
  <c r="CM77" i="20"/>
  <c r="DH77" i="20" s="1"/>
  <c r="CM82" i="20"/>
  <c r="DH82" i="20" s="1"/>
  <c r="CM73" i="20"/>
  <c r="DH73" i="20" s="1"/>
  <c r="CM48" i="20"/>
  <c r="CM37" i="20"/>
  <c r="CM172" i="20"/>
  <c r="DH172" i="20" s="1"/>
  <c r="CM187" i="20"/>
  <c r="DH187" i="20" s="1"/>
  <c r="CM132" i="20"/>
  <c r="DH132" i="20" s="1"/>
  <c r="CM209" i="20"/>
  <c r="DH209" i="20" s="1"/>
  <c r="CM131" i="20"/>
  <c r="DH131" i="20" s="1"/>
  <c r="CM51" i="20"/>
  <c r="CM25" i="20"/>
  <c r="CM15" i="20"/>
  <c r="CM208" i="20"/>
  <c r="DH208" i="20" s="1"/>
  <c r="CM178" i="20"/>
  <c r="DH178" i="20" s="1"/>
  <c r="CM139" i="20"/>
  <c r="DH139" i="20" s="1"/>
  <c r="CM61" i="20"/>
  <c r="CM182" i="20"/>
  <c r="DH182" i="20" s="1"/>
  <c r="CM127" i="20"/>
  <c r="DH127" i="20" s="1"/>
  <c r="CM130" i="20"/>
  <c r="DH130" i="20" s="1"/>
  <c r="CM32" i="20"/>
  <c r="CM54" i="20"/>
  <c r="CM153" i="20"/>
  <c r="DH153" i="20" s="1"/>
  <c r="CM219" i="20"/>
  <c r="DH219" i="20" s="1"/>
  <c r="CM227" i="20"/>
  <c r="DH227" i="20" s="1"/>
  <c r="CM204" i="20"/>
  <c r="DH204" i="20" s="1"/>
  <c r="CM154" i="20"/>
  <c r="DH154" i="20" s="1"/>
  <c r="CM159" i="20"/>
  <c r="DH159" i="20" s="1"/>
  <c r="CM176" i="20"/>
  <c r="DH176" i="20" s="1"/>
  <c r="CM221" i="20"/>
  <c r="DH221" i="20" s="1"/>
  <c r="CM105" i="20"/>
  <c r="DH105" i="20" s="1"/>
  <c r="CM118" i="20"/>
  <c r="DH118" i="20" s="1"/>
  <c r="CM218" i="20"/>
  <c r="DH218" i="20" s="1"/>
  <c r="CM101" i="20"/>
  <c r="DH101" i="20" s="1"/>
  <c r="CM143" i="20"/>
  <c r="DH143" i="20" s="1"/>
  <c r="CM66" i="20"/>
  <c r="DH66" i="20" s="1"/>
  <c r="CM133" i="20"/>
  <c r="DH133" i="20" s="1"/>
  <c r="CM87" i="20"/>
  <c r="DH87" i="20" s="1"/>
  <c r="CM92" i="20"/>
  <c r="DH92" i="20" s="1"/>
  <c r="CM76" i="20"/>
  <c r="DH76" i="20" s="1"/>
  <c r="CM44" i="20"/>
  <c r="CM106" i="20"/>
  <c r="DH106" i="20" s="1"/>
  <c r="CM65" i="20"/>
  <c r="CM19" i="20"/>
  <c r="CM96" i="20"/>
  <c r="DH96" i="20" s="1"/>
  <c r="CM90" i="20"/>
  <c r="DH90" i="20" s="1"/>
  <c r="CM53" i="20"/>
  <c r="CM88" i="20"/>
  <c r="DH88" i="20" s="1"/>
  <c r="CM23" i="20"/>
  <c r="CM41" i="20"/>
  <c r="CM214" i="20"/>
  <c r="DH214" i="20" s="1"/>
  <c r="CM166" i="20"/>
  <c r="DH166" i="20" s="1"/>
  <c r="CM89" i="20"/>
  <c r="DH89" i="20" s="1"/>
  <c r="CM157" i="20"/>
  <c r="DH157" i="20" s="1"/>
  <c r="CM119" i="20"/>
  <c r="DH119" i="20" s="1"/>
  <c r="CM83" i="20"/>
  <c r="DH83" i="20" s="1"/>
  <c r="CM55" i="20"/>
  <c r="CM104" i="20"/>
  <c r="DH104" i="20" s="1"/>
  <c r="CM165" i="20"/>
  <c r="DH165" i="20" s="1"/>
  <c r="CM46" i="20"/>
  <c r="CM75" i="20"/>
  <c r="DH75" i="20" s="1"/>
  <c r="CM224" i="20"/>
  <c r="DH224" i="20" s="1"/>
  <c r="CM180" i="20"/>
  <c r="DH180" i="20" s="1"/>
  <c r="CM158" i="20"/>
  <c r="DH158" i="20" s="1"/>
  <c r="CM94" i="20"/>
  <c r="DH94" i="20" s="1"/>
  <c r="CM112" i="20"/>
  <c r="DH112" i="20" s="1"/>
  <c r="CM100" i="20"/>
  <c r="DH100" i="20" s="1"/>
  <c r="CM20" i="20"/>
  <c r="CM145" i="20"/>
  <c r="DH145" i="20" s="1"/>
  <c r="CM120" i="20"/>
  <c r="DH120" i="20" s="1"/>
  <c r="CM47" i="20"/>
  <c r="CM211" i="20"/>
  <c r="DH211" i="20" s="1"/>
  <c r="CM183" i="20"/>
  <c r="DH183" i="20" s="1"/>
  <c r="CM150" i="20"/>
  <c r="DH150" i="20" s="1"/>
  <c r="CM86" i="20"/>
  <c r="DH86" i="20" s="1"/>
  <c r="CM69" i="20"/>
  <c r="DH69" i="20" s="1"/>
  <c r="CM57" i="20"/>
  <c r="CM186" i="20"/>
  <c r="DH186" i="20" s="1"/>
  <c r="CM40" i="20"/>
  <c r="CM33" i="20"/>
  <c r="CM229" i="20"/>
  <c r="DH229" i="20" s="1"/>
  <c r="CM217" i="20"/>
  <c r="DH217" i="20" s="1"/>
  <c r="CM196" i="20"/>
  <c r="DH196" i="20" s="1"/>
  <c r="CM146" i="20"/>
  <c r="DH146" i="20" s="1"/>
  <c r="CM151" i="20"/>
  <c r="DH151" i="20" s="1"/>
  <c r="CM171" i="20"/>
  <c r="DH171" i="20" s="1"/>
  <c r="CM179" i="20"/>
  <c r="DH179" i="20" s="1"/>
  <c r="CM97" i="20"/>
  <c r="DH97" i="20" s="1"/>
  <c r="CM110" i="20"/>
  <c r="DH110" i="20" s="1"/>
  <c r="CM169" i="20"/>
  <c r="DH169" i="20" s="1"/>
  <c r="CM93" i="20"/>
  <c r="DH93" i="20" s="1"/>
  <c r="CM135" i="20"/>
  <c r="DH135" i="20" s="1"/>
  <c r="CM198" i="20"/>
  <c r="DH198" i="20" s="1"/>
  <c r="CM122" i="20"/>
  <c r="DH122" i="20" s="1"/>
  <c r="CM84" i="20"/>
  <c r="DH84" i="20" s="1"/>
  <c r="CM184" i="20"/>
  <c r="DH184" i="20" s="1"/>
  <c r="CM63" i="20"/>
  <c r="CM36" i="20"/>
  <c r="CM148" i="20"/>
  <c r="DH148" i="20" s="1"/>
  <c r="CM60" i="20"/>
  <c r="CM194" i="20"/>
  <c r="DH194" i="20" s="1"/>
  <c r="CM79" i="20"/>
  <c r="DH79" i="20" s="1"/>
  <c r="CM81" i="20"/>
  <c r="DH81" i="20" s="1"/>
  <c r="CM29" i="20"/>
  <c r="CM45" i="20"/>
  <c r="CM80" i="20"/>
  <c r="DH80" i="20" s="1"/>
  <c r="CM38" i="20"/>
  <c r="CM225" i="20"/>
  <c r="DH225" i="20" s="1"/>
  <c r="CM228" i="20"/>
  <c r="DH228" i="20" s="1"/>
  <c r="CM188" i="20"/>
  <c r="DH188" i="20" s="1"/>
  <c r="CM210" i="20"/>
  <c r="DH210" i="20" s="1"/>
  <c r="CM212" i="20"/>
  <c r="DH212" i="20" s="1"/>
  <c r="CM175" i="20"/>
  <c r="DH175" i="20" s="1"/>
  <c r="CM102" i="20"/>
  <c r="DH102" i="20" s="1"/>
  <c r="CM85" i="20"/>
  <c r="DH85" i="20" s="1"/>
  <c r="CM174" i="20"/>
  <c r="DH174" i="20" s="1"/>
  <c r="CM115" i="20"/>
  <c r="DH115" i="20" s="1"/>
  <c r="CM164" i="20"/>
  <c r="DH164" i="20" s="1"/>
  <c r="CM28" i="20"/>
  <c r="CM59" i="20"/>
  <c r="CM56" i="20"/>
  <c r="CM42" i="20"/>
  <c r="CM13" i="20"/>
  <c r="CM205" i="20"/>
  <c r="DH205" i="20" s="1"/>
  <c r="CM206" i="20"/>
  <c r="DH206" i="20" s="1"/>
  <c r="CM201" i="20"/>
  <c r="DH201" i="20" s="1"/>
  <c r="CM137" i="20"/>
  <c r="DH137" i="20" s="1"/>
  <c r="CM160" i="20"/>
  <c r="DH160" i="20" s="1"/>
  <c r="CM152" i="20"/>
  <c r="DH152" i="20" s="1"/>
  <c r="CM58" i="20"/>
  <c r="CM39" i="20"/>
  <c r="CM71" i="20"/>
  <c r="DH71" i="20" s="1"/>
  <c r="CM199" i="20"/>
  <c r="DH199" i="20" s="1"/>
  <c r="CM98" i="20"/>
  <c r="DH98" i="20" s="1"/>
  <c r="CM12" i="20"/>
  <c r="DH12" i="20" s="1"/>
  <c r="EC12" i="20" s="1"/>
  <c r="CM64" i="20"/>
  <c r="CM189" i="20"/>
  <c r="DH189" i="20" s="1"/>
  <c r="CM191" i="20"/>
  <c r="DH191" i="20" s="1"/>
  <c r="CM155" i="20"/>
  <c r="DH155" i="20" s="1"/>
  <c r="CM125" i="20"/>
  <c r="DH125" i="20" s="1"/>
  <c r="CM91" i="20"/>
  <c r="DH91" i="20" s="1"/>
  <c r="CM140" i="20"/>
  <c r="DH140" i="20" s="1"/>
  <c r="CM207" i="20"/>
  <c r="DH207" i="20" s="1"/>
  <c r="CM136" i="20"/>
  <c r="DH136" i="20" s="1"/>
  <c r="CM31" i="20"/>
  <c r="DF42" i="20"/>
  <c r="EA42" i="20"/>
  <c r="DF56" i="20"/>
  <c r="EA56" i="20"/>
  <c r="DF15" i="20"/>
  <c r="EA15" i="20"/>
  <c r="K64" i="21" s="1"/>
  <c r="EA19" i="20"/>
  <c r="DF19" i="20"/>
  <c r="CG86" i="3"/>
  <c r="CG118" i="3"/>
  <c r="CG119" i="3"/>
  <c r="EA57" i="20"/>
  <c r="DF57" i="20"/>
  <c r="DF51" i="20"/>
  <c r="EA51" i="20"/>
  <c r="DF50" i="20"/>
  <c r="EA50" i="20"/>
  <c r="EA59" i="20"/>
  <c r="DF59" i="20"/>
  <c r="EA38" i="20"/>
  <c r="DF38" i="20"/>
  <c r="BP95" i="20"/>
  <c r="CL6" i="20" s="1"/>
  <c r="CL5" i="20"/>
  <c r="DF36" i="20"/>
  <c r="EA36" i="20"/>
  <c r="EA23" i="20"/>
  <c r="DF23" i="20"/>
  <c r="EA18" i="20"/>
  <c r="DF18" i="20"/>
  <c r="EA45" i="20"/>
  <c r="DF45" i="20"/>
  <c r="EA48" i="20"/>
  <c r="DF48" i="20"/>
  <c r="DF20" i="20"/>
  <c r="EA20" i="20"/>
  <c r="DF46" i="20"/>
  <c r="EA46" i="20"/>
  <c r="EA16" i="20"/>
  <c r="DF16" i="20"/>
  <c r="EA60" i="20"/>
  <c r="DF60" i="20"/>
  <c r="EA53" i="20"/>
  <c r="DF53" i="20"/>
  <c r="EA52" i="20"/>
  <c r="DF52" i="20"/>
  <c r="DF41" i="20"/>
  <c r="EA41" i="20"/>
  <c r="EA35" i="20"/>
  <c r="DF35" i="20"/>
  <c r="DF29" i="20"/>
  <c r="EA29" i="20"/>
  <c r="EA62" i="20"/>
  <c r="DF62" i="20"/>
  <c r="EA63" i="20"/>
  <c r="DF63" i="20"/>
  <c r="DF32" i="20"/>
  <c r="EA32" i="20"/>
  <c r="DF44" i="20"/>
  <c r="EA44" i="20"/>
  <c r="DF49" i="20"/>
  <c r="EA49" i="20"/>
  <c r="DF61" i="20"/>
  <c r="EA61" i="20"/>
  <c r="EA55" i="20"/>
  <c r="DF55" i="20"/>
  <c r="DF64" i="20"/>
  <c r="EA64" i="20"/>
  <c r="DF39" i="20"/>
  <c r="EA39" i="20"/>
  <c r="DF21" i="20"/>
  <c r="EA21" i="20"/>
  <c r="DF37" i="20"/>
  <c r="EA37" i="20"/>
  <c r="EA30" i="20"/>
  <c r="DF30" i="20"/>
  <c r="DF31" i="20"/>
  <c r="EA31" i="20"/>
  <c r="EA58" i="20"/>
  <c r="DF58" i="20"/>
  <c r="DF34" i="20"/>
  <c r="EA34" i="20"/>
  <c r="DF25" i="20"/>
  <c r="EA25" i="20"/>
  <c r="DF22" i="20"/>
  <c r="EA22" i="20"/>
  <c r="DF40" i="20"/>
  <c r="EA40" i="20"/>
  <c r="DF27" i="20"/>
  <c r="EA27" i="20"/>
  <c r="HJ40" i="3"/>
  <c r="CG96" i="3"/>
  <c r="CG95" i="3"/>
  <c r="CG113" i="3"/>
  <c r="CG112" i="3"/>
  <c r="CG116" i="3"/>
  <c r="CG115" i="3"/>
  <c r="CG114" i="3"/>
  <c r="FT12" i="3"/>
  <c r="HD12" i="3"/>
  <c r="BA94" i="20"/>
  <c r="AE95" i="20"/>
  <c r="A96" i="20"/>
  <c r="AS96" i="20" s="1"/>
  <c r="AF95" i="20"/>
  <c r="BA95" i="20" s="1"/>
  <c r="CG91" i="3"/>
  <c r="CG105" i="3"/>
  <c r="CG107" i="3"/>
  <c r="CG90" i="3"/>
  <c r="CG92" i="3"/>
  <c r="CG94" i="3"/>
  <c r="CG104" i="3"/>
  <c r="CG106" i="3"/>
  <c r="CG110" i="3"/>
  <c r="CG89" i="3"/>
  <c r="CG42" i="3"/>
  <c r="CG66" i="3"/>
  <c r="CG49" i="3"/>
  <c r="CG88" i="3"/>
  <c r="CG108" i="3"/>
  <c r="CG103" i="3"/>
  <c r="CG77" i="3"/>
  <c r="HD17" i="3"/>
  <c r="GL22" i="3"/>
  <c r="HD22" i="3"/>
  <c r="GL25" i="3"/>
  <c r="HD25" i="3"/>
  <c r="GH30" i="3"/>
  <c r="FT30" i="3"/>
  <c r="GH33" i="3"/>
  <c r="FT33" i="3"/>
  <c r="EX43" i="3"/>
  <c r="FT43" i="3"/>
  <c r="FP15" i="3"/>
  <c r="FB15" i="3"/>
  <c r="HD54" i="3"/>
  <c r="GL54" i="3"/>
  <c r="HD18" i="3"/>
  <c r="FB18" i="3"/>
  <c r="FB19" i="3"/>
  <c r="FT19" i="3"/>
  <c r="FB72" i="3"/>
  <c r="FP31" i="3"/>
  <c r="GL31" i="3"/>
  <c r="FP28" i="3"/>
  <c r="GL28" i="3"/>
  <c r="GL20" i="3"/>
  <c r="FT20" i="3"/>
  <c r="HD35" i="3"/>
  <c r="GL35" i="3"/>
  <c r="GL21" i="3"/>
  <c r="FT21" i="3"/>
  <c r="FP41" i="3"/>
  <c r="HD41" i="3"/>
  <c r="GL53" i="3"/>
  <c r="FP57" i="3"/>
  <c r="GL57" i="3"/>
  <c r="FP61" i="3"/>
  <c r="HD61" i="3"/>
  <c r="HD58" i="3"/>
  <c r="FT58" i="3"/>
  <c r="HD19" i="3"/>
  <c r="GL19" i="3"/>
  <c r="FP59" i="3"/>
  <c r="HD59" i="3"/>
  <c r="GH29" i="3"/>
  <c r="FT29" i="3"/>
  <c r="GH37" i="3"/>
  <c r="FB37" i="3"/>
  <c r="FT26" i="3"/>
  <c r="FP38" i="3"/>
  <c r="GL38" i="3"/>
  <c r="GH55" i="3"/>
  <c r="HD55" i="3"/>
  <c r="EX36" i="3"/>
  <c r="HD36" i="3"/>
  <c r="GH52" i="3"/>
  <c r="FB52" i="3"/>
  <c r="HD60" i="3"/>
  <c r="FT60" i="3"/>
  <c r="CG18" i="3"/>
  <c r="CG76" i="3"/>
  <c r="CG20" i="3"/>
  <c r="CG78" i="3"/>
  <c r="CG19" i="3"/>
  <c r="GH50" i="3"/>
  <c r="FT50" i="3"/>
  <c r="GH24" i="3"/>
  <c r="FT24" i="3"/>
  <c r="HD85" i="3"/>
  <c r="EJ85" i="3"/>
  <c r="CG84" i="3"/>
  <c r="CG85" i="3"/>
  <c r="FC85" i="3" s="1"/>
  <c r="CG51" i="3"/>
  <c r="FP23" i="3"/>
  <c r="HD23" i="3"/>
  <c r="BR99" i="2"/>
  <c r="BP75" i="2"/>
  <c r="BQ75" i="2" s="1"/>
  <c r="BR75" i="2" s="1"/>
  <c r="BQ74" i="2"/>
  <c r="BR74" i="2" s="1"/>
  <c r="BP88" i="2"/>
  <c r="BQ87" i="2"/>
  <c r="BR87" i="2" s="1"/>
  <c r="BP101" i="2"/>
  <c r="BQ100" i="2"/>
  <c r="BR100" i="2" s="1"/>
  <c r="CG65" i="3"/>
  <c r="CG81" i="3"/>
  <c r="CG16" i="3"/>
  <c r="CG14" i="3"/>
  <c r="CG15" i="3"/>
  <c r="FR15" i="3" s="1"/>
  <c r="CG21" i="3"/>
  <c r="CG47" i="3"/>
  <c r="GJ47" i="3" s="1"/>
  <c r="CG25" i="3"/>
  <c r="CG45" i="3"/>
  <c r="FR45" i="3" s="1"/>
  <c r="CG64" i="3"/>
  <c r="CG24" i="3"/>
  <c r="GM24" i="3" s="1"/>
  <c r="CG26" i="3"/>
  <c r="GM26" i="3" s="1"/>
  <c r="CG27" i="3"/>
  <c r="CG22" i="3"/>
  <c r="CG46" i="3"/>
  <c r="CG32" i="3"/>
  <c r="CG68" i="3"/>
  <c r="CG23" i="3"/>
  <c r="CG82" i="3"/>
  <c r="CG80" i="3"/>
  <c r="CG36" i="3"/>
  <c r="EZ36" i="3" s="1"/>
  <c r="CG58" i="3"/>
  <c r="CG43" i="3"/>
  <c r="EZ43" i="3" s="1"/>
  <c r="CG31" i="3"/>
  <c r="GM31" i="3" s="1"/>
  <c r="CG17" i="3"/>
  <c r="FU17" i="3" s="1"/>
  <c r="CG29" i="3"/>
  <c r="CG12" i="3"/>
  <c r="CG48" i="3"/>
  <c r="CG50" i="3"/>
  <c r="GJ50" i="3" s="1"/>
  <c r="CG61" i="3"/>
  <c r="CG52" i="3"/>
  <c r="GJ52" i="3" s="1"/>
  <c r="CG74" i="3"/>
  <c r="CG28" i="3"/>
  <c r="CG35" i="3"/>
  <c r="CG38" i="3"/>
  <c r="CG41" i="3"/>
  <c r="FR41" i="3" s="1"/>
  <c r="CG83" i="3"/>
  <c r="CG75" i="3"/>
  <c r="CG69" i="3"/>
  <c r="CG13" i="3"/>
  <c r="CG70" i="3"/>
  <c r="CG33" i="3"/>
  <c r="CG39" i="3"/>
  <c r="GM39" i="3" s="1"/>
  <c r="CG40" i="3"/>
  <c r="CG30" i="3"/>
  <c r="CG44" i="3"/>
  <c r="CG59" i="3"/>
  <c r="FR59" i="3" s="1"/>
  <c r="CG79" i="3"/>
  <c r="CG37" i="3"/>
  <c r="GJ37" i="3" s="1"/>
  <c r="CG55" i="3"/>
  <c r="GJ55" i="3" s="1"/>
  <c r="CG56" i="3"/>
  <c r="GJ56" i="3" s="1"/>
  <c r="CG62" i="3"/>
  <c r="FU62" i="3" s="1"/>
  <c r="CG54" i="3"/>
  <c r="CG73" i="3"/>
  <c r="CG67" i="3"/>
  <c r="CH8" i="3"/>
  <c r="CH34" i="3" s="1"/>
  <c r="CG53" i="3"/>
  <c r="GM53" i="3" s="1"/>
  <c r="CG71" i="3"/>
  <c r="CG72" i="3"/>
  <c r="CG57" i="3"/>
  <c r="FR57" i="3" s="1"/>
  <c r="CG60" i="3"/>
  <c r="CG63" i="3"/>
  <c r="GJ63" i="3" s="1"/>
  <c r="IE40" i="3"/>
  <c r="DU37" i="3"/>
  <c r="DV36" i="3"/>
  <c r="DS39" i="3"/>
  <c r="DT38" i="3"/>
  <c r="DY33" i="3"/>
  <c r="DZ32" i="3"/>
  <c r="DW35" i="3"/>
  <c r="IB39" i="3"/>
  <c r="A41" i="3"/>
  <c r="HF40" i="3"/>
  <c r="HG40" i="3"/>
  <c r="IB40" i="3" s="1"/>
  <c r="EK17" i="3" l="1"/>
  <c r="CH132" i="3"/>
  <c r="CH135" i="3"/>
  <c r="CH131" i="3"/>
  <c r="CH134" i="3"/>
  <c r="CH130" i="3"/>
  <c r="CH129" i="3"/>
  <c r="CH128" i="3"/>
  <c r="CH93" i="3"/>
  <c r="CH111" i="3"/>
  <c r="DH58" i="20"/>
  <c r="EC58" i="20"/>
  <c r="EC56" i="20"/>
  <c r="DH56" i="20"/>
  <c r="EC55" i="20"/>
  <c r="DH55" i="20"/>
  <c r="DH44" i="20"/>
  <c r="EC44" i="20"/>
  <c r="DH61" i="20"/>
  <c r="EC61" i="20"/>
  <c r="DH64" i="20"/>
  <c r="EC64" i="20"/>
  <c r="DH49" i="20"/>
  <c r="EC49" i="20"/>
  <c r="CL203" i="20"/>
  <c r="DG203" i="20" s="1"/>
  <c r="CL207" i="20"/>
  <c r="DG207" i="20" s="1"/>
  <c r="CL202" i="20"/>
  <c r="DG202" i="20" s="1"/>
  <c r="CL215" i="20"/>
  <c r="DG215" i="20" s="1"/>
  <c r="CL153" i="20"/>
  <c r="DG153" i="20" s="1"/>
  <c r="CL171" i="20"/>
  <c r="DG171" i="20" s="1"/>
  <c r="CL100" i="20"/>
  <c r="DG100" i="20" s="1"/>
  <c r="CL89" i="20"/>
  <c r="DG89" i="20" s="1"/>
  <c r="CL218" i="20"/>
  <c r="DG218" i="20" s="1"/>
  <c r="CL173" i="20"/>
  <c r="DG173" i="20" s="1"/>
  <c r="CL112" i="20"/>
  <c r="DG112" i="20" s="1"/>
  <c r="CL131" i="20"/>
  <c r="DG131" i="20" s="1"/>
  <c r="CL201" i="20"/>
  <c r="DG201" i="20" s="1"/>
  <c r="CL180" i="20"/>
  <c r="DG180" i="20" s="1"/>
  <c r="CL101" i="20"/>
  <c r="DG101" i="20" s="1"/>
  <c r="CL83" i="20"/>
  <c r="DG83" i="20" s="1"/>
  <c r="CL99" i="20"/>
  <c r="DG99" i="20" s="1"/>
  <c r="CL15" i="20"/>
  <c r="CL106" i="20"/>
  <c r="DG106" i="20" s="1"/>
  <c r="CL54" i="20"/>
  <c r="CL172" i="20"/>
  <c r="DG172" i="20" s="1"/>
  <c r="CL58" i="20"/>
  <c r="CL17" i="20"/>
  <c r="CL21" i="20"/>
  <c r="CL25" i="20"/>
  <c r="CL66" i="20"/>
  <c r="DG66" i="20" s="1"/>
  <c r="CL24" i="20"/>
  <c r="CL134" i="20"/>
  <c r="DG134" i="20" s="1"/>
  <c r="CL193" i="20"/>
  <c r="DG193" i="20" s="1"/>
  <c r="CL88" i="20"/>
  <c r="DG88" i="20" s="1"/>
  <c r="CL170" i="20"/>
  <c r="DG170" i="20" s="1"/>
  <c r="CL85" i="20"/>
  <c r="DG85" i="20" s="1"/>
  <c r="CL55" i="20"/>
  <c r="CL84" i="20"/>
  <c r="DG84" i="20" s="1"/>
  <c r="CL30" i="20"/>
  <c r="CL43" i="20"/>
  <c r="CL36" i="20"/>
  <c r="CL26" i="20"/>
  <c r="CL221" i="20"/>
  <c r="DG221" i="20" s="1"/>
  <c r="CL205" i="20"/>
  <c r="DG205" i="20" s="1"/>
  <c r="CL214" i="20"/>
  <c r="DG214" i="20" s="1"/>
  <c r="CL69" i="20"/>
  <c r="DG69" i="20" s="1"/>
  <c r="CL123" i="20"/>
  <c r="DG123" i="20" s="1"/>
  <c r="CL186" i="20"/>
  <c r="DG186" i="20" s="1"/>
  <c r="CL42" i="20"/>
  <c r="CL161" i="20"/>
  <c r="DG161" i="20" s="1"/>
  <c r="CL212" i="20"/>
  <c r="DG212" i="20" s="1"/>
  <c r="CL155" i="20"/>
  <c r="DG155" i="20" s="1"/>
  <c r="CL103" i="20"/>
  <c r="DG103" i="20" s="1"/>
  <c r="CL78" i="20"/>
  <c r="DG78" i="20" s="1"/>
  <c r="CL28" i="20"/>
  <c r="CL225" i="20"/>
  <c r="DG225" i="20" s="1"/>
  <c r="CL195" i="20"/>
  <c r="DG195" i="20" s="1"/>
  <c r="CL199" i="20"/>
  <c r="DG199" i="20" s="1"/>
  <c r="CL184" i="20"/>
  <c r="DG184" i="20" s="1"/>
  <c r="CL196" i="20"/>
  <c r="DG196" i="20" s="1"/>
  <c r="CL145" i="20"/>
  <c r="DG145" i="20" s="1"/>
  <c r="CL160" i="20"/>
  <c r="DG160" i="20" s="1"/>
  <c r="CL92" i="20"/>
  <c r="DG92" i="20" s="1"/>
  <c r="CL81" i="20"/>
  <c r="DG81" i="20" s="1"/>
  <c r="CL206" i="20"/>
  <c r="DG206" i="20" s="1"/>
  <c r="CL164" i="20"/>
  <c r="DG164" i="20" s="1"/>
  <c r="CL104" i="20"/>
  <c r="DG104" i="20" s="1"/>
  <c r="CL126" i="20"/>
  <c r="DG126" i="20" s="1"/>
  <c r="CL187" i="20"/>
  <c r="DG187" i="20" s="1"/>
  <c r="CL178" i="20"/>
  <c r="DG178" i="20" s="1"/>
  <c r="CL94" i="20"/>
  <c r="DG94" i="20" s="1"/>
  <c r="CL67" i="20"/>
  <c r="DG67" i="20" s="1"/>
  <c r="CL76" i="20"/>
  <c r="DG76" i="20" s="1"/>
  <c r="CL146" i="20"/>
  <c r="DG146" i="20" s="1"/>
  <c r="CL102" i="20"/>
  <c r="DG102" i="20" s="1"/>
  <c r="CL46" i="20"/>
  <c r="CL132" i="20"/>
  <c r="DG132" i="20" s="1"/>
  <c r="CL57" i="20"/>
  <c r="CL159" i="20"/>
  <c r="DG159" i="20" s="1"/>
  <c r="CL56" i="20"/>
  <c r="CL136" i="20"/>
  <c r="DG136" i="20" s="1"/>
  <c r="CL53" i="20"/>
  <c r="CL44" i="20"/>
  <c r="CL129" i="20"/>
  <c r="DG129" i="20" s="1"/>
  <c r="CL16" i="20"/>
  <c r="CL157" i="20"/>
  <c r="DG157" i="20" s="1"/>
  <c r="CL105" i="20"/>
  <c r="DG105" i="20" s="1"/>
  <c r="CL128" i="20"/>
  <c r="DG128" i="20" s="1"/>
  <c r="CL122" i="20"/>
  <c r="DG122" i="20" s="1"/>
  <c r="CL119" i="20"/>
  <c r="DG119" i="20" s="1"/>
  <c r="CL77" i="20"/>
  <c r="DG77" i="20" s="1"/>
  <c r="CL209" i="20"/>
  <c r="DG209" i="20" s="1"/>
  <c r="CL149" i="20"/>
  <c r="DG149" i="20" s="1"/>
  <c r="CL194" i="20"/>
  <c r="DG194" i="20" s="1"/>
  <c r="CL177" i="20"/>
  <c r="DG177" i="20" s="1"/>
  <c r="CL93" i="20"/>
  <c r="DG93" i="20" s="1"/>
  <c r="CL23" i="20"/>
  <c r="CL59" i="20"/>
  <c r="CL68" i="20"/>
  <c r="DG68" i="20" s="1"/>
  <c r="CL224" i="20"/>
  <c r="DG224" i="20" s="1"/>
  <c r="CL211" i="20"/>
  <c r="DG211" i="20" s="1"/>
  <c r="CL191" i="20"/>
  <c r="DG191" i="20" s="1"/>
  <c r="CL179" i="20"/>
  <c r="DG179" i="20" s="1"/>
  <c r="CL162" i="20"/>
  <c r="DG162" i="20" s="1"/>
  <c r="CL137" i="20"/>
  <c r="DG137" i="20" s="1"/>
  <c r="CL140" i="20"/>
  <c r="DG140" i="20" s="1"/>
  <c r="CL139" i="20"/>
  <c r="DG139" i="20" s="1"/>
  <c r="CL73" i="20"/>
  <c r="DG73" i="20" s="1"/>
  <c r="CL204" i="20"/>
  <c r="DG204" i="20" s="1"/>
  <c r="CL150" i="20"/>
  <c r="DG150" i="20" s="1"/>
  <c r="CL96" i="20"/>
  <c r="DG96" i="20" s="1"/>
  <c r="CL111" i="20"/>
  <c r="DG111" i="20" s="1"/>
  <c r="CL176" i="20"/>
  <c r="DG176" i="20" s="1"/>
  <c r="CL156" i="20"/>
  <c r="DG156" i="20" s="1"/>
  <c r="CL86" i="20"/>
  <c r="DG86" i="20" s="1"/>
  <c r="CL50" i="20"/>
  <c r="CL63" i="20"/>
  <c r="CL95" i="20"/>
  <c r="DG95" i="20" s="1"/>
  <c r="CL91" i="20"/>
  <c r="DG91" i="20" s="1"/>
  <c r="CL38" i="20"/>
  <c r="CL109" i="20"/>
  <c r="DG109" i="20" s="1"/>
  <c r="CL51" i="20"/>
  <c r="CL138" i="20"/>
  <c r="DG138" i="20" s="1"/>
  <c r="CL52" i="20"/>
  <c r="CL48" i="20"/>
  <c r="CL29" i="20"/>
  <c r="CL41" i="20"/>
  <c r="CL220" i="20"/>
  <c r="DG220" i="20" s="1"/>
  <c r="CL208" i="20"/>
  <c r="DG208" i="20" s="1"/>
  <c r="CL183" i="20"/>
  <c r="DG183" i="20" s="1"/>
  <c r="CL174" i="20"/>
  <c r="DG174" i="20" s="1"/>
  <c r="CL154" i="20"/>
  <c r="DG154" i="20" s="1"/>
  <c r="CL135" i="20"/>
  <c r="DG135" i="20" s="1"/>
  <c r="CL65" i="20"/>
  <c r="CL144" i="20"/>
  <c r="DG144" i="20" s="1"/>
  <c r="CL90" i="20"/>
  <c r="DG90" i="20" s="1"/>
  <c r="CL147" i="20"/>
  <c r="DG147" i="20" s="1"/>
  <c r="CL152" i="20"/>
  <c r="DG152" i="20" s="1"/>
  <c r="CL166" i="20"/>
  <c r="DG166" i="20" s="1"/>
  <c r="CL98" i="20"/>
  <c r="DG98" i="20" s="1"/>
  <c r="CL79" i="20"/>
  <c r="DG79" i="20" s="1"/>
  <c r="CL45" i="20"/>
  <c r="CL223" i="20"/>
  <c r="DG223" i="20" s="1"/>
  <c r="CL198" i="20"/>
  <c r="DG198" i="20" s="1"/>
  <c r="CL116" i="20"/>
  <c r="DG116" i="20" s="1"/>
  <c r="CL181" i="20"/>
  <c r="DG181" i="20" s="1"/>
  <c r="CL107" i="20"/>
  <c r="DG107" i="20" s="1"/>
  <c r="CL118" i="20"/>
  <c r="DG118" i="20" s="1"/>
  <c r="CL87" i="20"/>
  <c r="DG87" i="20" s="1"/>
  <c r="CL61" i="20"/>
  <c r="CL34" i="20"/>
  <c r="CL219" i="20"/>
  <c r="DG219" i="20" s="1"/>
  <c r="CL97" i="20"/>
  <c r="DG97" i="20" s="1"/>
  <c r="CL228" i="20"/>
  <c r="DG228" i="20" s="1"/>
  <c r="CL110" i="20"/>
  <c r="DG110" i="20" s="1"/>
  <c r="CL182" i="20"/>
  <c r="DG182" i="20" s="1"/>
  <c r="CL20" i="20"/>
  <c r="CL231" i="20"/>
  <c r="DG231" i="20" s="1"/>
  <c r="CL200" i="20"/>
  <c r="DG200" i="20" s="1"/>
  <c r="CL175" i="20"/>
  <c r="DG175" i="20" s="1"/>
  <c r="CL169" i="20"/>
  <c r="DG169" i="20" s="1"/>
  <c r="CL226" i="20"/>
  <c r="DG226" i="20" s="1"/>
  <c r="CL227" i="20"/>
  <c r="DG227" i="20" s="1"/>
  <c r="CL130" i="20"/>
  <c r="DG130" i="20" s="1"/>
  <c r="CL121" i="20"/>
  <c r="DG121" i="20" s="1"/>
  <c r="CL216" i="20"/>
  <c r="DG216" i="20" s="1"/>
  <c r="CL188" i="20"/>
  <c r="DG188" i="20" s="1"/>
  <c r="CL143" i="20"/>
  <c r="DG143" i="20" s="1"/>
  <c r="CL80" i="20"/>
  <c r="DG80" i="20" s="1"/>
  <c r="CL71" i="20"/>
  <c r="DG71" i="20" s="1"/>
  <c r="CL158" i="20"/>
  <c r="DG158" i="20" s="1"/>
  <c r="CL141" i="20"/>
  <c r="DG141" i="20" s="1"/>
  <c r="CL60" i="20"/>
  <c r="CL127" i="20"/>
  <c r="DG127" i="20" s="1"/>
  <c r="CL47" i="20"/>
  <c r="CL163" i="20"/>
  <c r="DG163" i="20" s="1"/>
  <c r="CL190" i="20"/>
  <c r="DG190" i="20" s="1"/>
  <c r="CL22" i="20"/>
  <c r="CL82" i="20"/>
  <c r="DG82" i="20" s="1"/>
  <c r="CL35" i="20"/>
  <c r="CL62" i="20"/>
  <c r="CL33" i="20"/>
  <c r="CL40" i="20"/>
  <c r="CL12" i="20"/>
  <c r="DG12" i="20" s="1"/>
  <c r="EB12" i="20" s="1"/>
  <c r="CL13" i="20"/>
  <c r="CL230" i="20"/>
  <c r="DG230" i="20" s="1"/>
  <c r="CL192" i="20"/>
  <c r="DG192" i="20" s="1"/>
  <c r="CL167" i="20"/>
  <c r="DG167" i="20" s="1"/>
  <c r="CL165" i="20"/>
  <c r="DG165" i="20" s="1"/>
  <c r="CL222" i="20"/>
  <c r="DG222" i="20" s="1"/>
  <c r="CL217" i="20"/>
  <c r="DG217" i="20" s="1"/>
  <c r="CL124" i="20"/>
  <c r="DG124" i="20" s="1"/>
  <c r="CL113" i="20"/>
  <c r="DG113" i="20" s="1"/>
  <c r="CL229" i="20"/>
  <c r="DG229" i="20" s="1"/>
  <c r="CL185" i="20"/>
  <c r="DG185" i="20" s="1"/>
  <c r="CL142" i="20"/>
  <c r="DG142" i="20" s="1"/>
  <c r="CL72" i="20"/>
  <c r="DG72" i="20" s="1"/>
  <c r="CL70" i="20"/>
  <c r="DG70" i="20" s="1"/>
  <c r="CL114" i="20"/>
  <c r="DG114" i="20" s="1"/>
  <c r="CL133" i="20"/>
  <c r="DG133" i="20" s="1"/>
  <c r="CL197" i="20"/>
  <c r="DG197" i="20" s="1"/>
  <c r="CL125" i="20"/>
  <c r="DG125" i="20" s="1"/>
  <c r="CL39" i="20"/>
  <c r="CL151" i="20"/>
  <c r="DG151" i="20" s="1"/>
  <c r="CL148" i="20"/>
  <c r="DG148" i="20" s="1"/>
  <c r="CL14" i="20"/>
  <c r="CL74" i="20"/>
  <c r="DG74" i="20" s="1"/>
  <c r="CL27" i="20"/>
  <c r="CL49" i="20"/>
  <c r="CL168" i="20"/>
  <c r="DG168" i="20" s="1"/>
  <c r="CL37" i="20"/>
  <c r="CL189" i="20"/>
  <c r="DG189" i="20" s="1"/>
  <c r="CL213" i="20"/>
  <c r="DG213" i="20" s="1"/>
  <c r="CL64" i="20"/>
  <c r="CL31" i="20"/>
  <c r="CL19" i="20"/>
  <c r="CL75" i="20"/>
  <c r="DG75" i="20" s="1"/>
  <c r="CL210" i="20"/>
  <c r="DG210" i="20" s="1"/>
  <c r="CL108" i="20"/>
  <c r="DG108" i="20" s="1"/>
  <c r="CL120" i="20"/>
  <c r="DG120" i="20" s="1"/>
  <c r="CL115" i="20"/>
  <c r="DG115" i="20" s="1"/>
  <c r="CL117" i="20"/>
  <c r="DG117" i="20" s="1"/>
  <c r="CL32" i="20"/>
  <c r="CL18" i="20"/>
  <c r="EC28" i="20"/>
  <c r="DH28" i="20"/>
  <c r="EC54" i="20"/>
  <c r="DH54" i="20"/>
  <c r="DH27" i="20"/>
  <c r="EC27" i="20"/>
  <c r="DH50" i="20"/>
  <c r="EC50" i="20"/>
  <c r="EC22" i="20"/>
  <c r="DH22" i="20"/>
  <c r="EC35" i="20"/>
  <c r="DH35" i="20"/>
  <c r="DH45" i="20"/>
  <c r="EC45" i="20"/>
  <c r="EC23" i="20"/>
  <c r="DH23" i="20"/>
  <c r="DH59" i="20"/>
  <c r="EC59" i="20"/>
  <c r="EC29" i="20"/>
  <c r="DH29" i="20"/>
  <c r="DH33" i="20"/>
  <c r="EC33" i="20"/>
  <c r="DH16" i="20"/>
  <c r="EC16" i="20"/>
  <c r="CH119" i="3"/>
  <c r="CH86" i="3"/>
  <c r="CH118" i="3"/>
  <c r="EC40" i="20"/>
  <c r="DH40" i="20"/>
  <c r="EC47" i="20"/>
  <c r="DH47" i="20"/>
  <c r="DH53" i="20"/>
  <c r="EC53" i="20"/>
  <c r="DH43" i="20"/>
  <c r="EC43" i="20"/>
  <c r="DH17" i="20"/>
  <c r="EC17" i="20"/>
  <c r="EC57" i="20"/>
  <c r="DH57" i="20"/>
  <c r="EC32" i="20"/>
  <c r="DH32" i="20"/>
  <c r="EC15" i="20"/>
  <c r="DH15" i="20"/>
  <c r="DH37" i="20"/>
  <c r="EC37" i="20"/>
  <c r="DH14" i="20"/>
  <c r="EC14" i="20"/>
  <c r="DH42" i="20"/>
  <c r="EC42" i="20"/>
  <c r="EC36" i="20"/>
  <c r="DH36" i="20"/>
  <c r="EC41" i="20"/>
  <c r="DH41" i="20"/>
  <c r="BN96" i="20"/>
  <c r="EC63" i="20"/>
  <c r="DH63" i="20"/>
  <c r="EC30" i="20"/>
  <c r="DH30" i="20"/>
  <c r="DH34" i="20"/>
  <c r="EC34" i="20"/>
  <c r="EC60" i="20"/>
  <c r="DH60" i="20"/>
  <c r="EC20" i="20"/>
  <c r="DH20" i="20"/>
  <c r="DH46" i="20"/>
  <c r="EC46" i="20"/>
  <c r="EC19" i="20"/>
  <c r="DH19" i="20"/>
  <c r="DH25" i="20"/>
  <c r="EC25" i="20"/>
  <c r="DH48" i="20"/>
  <c r="EC48" i="20"/>
  <c r="DH21" i="20"/>
  <c r="EC21" i="20"/>
  <c r="EC24" i="20"/>
  <c r="DH24" i="20"/>
  <c r="EC31" i="20"/>
  <c r="DH31" i="20"/>
  <c r="DH18" i="20"/>
  <c r="EC18" i="20"/>
  <c r="DH39" i="20"/>
  <c r="EC39" i="20"/>
  <c r="DH13" i="20"/>
  <c r="EC13" i="20" s="1"/>
  <c r="DH38" i="20"/>
  <c r="EC38" i="20"/>
  <c r="DH65" i="20"/>
  <c r="EC65" i="20"/>
  <c r="DH51" i="20"/>
  <c r="EC51" i="20"/>
  <c r="EC26" i="20"/>
  <c r="DH26" i="20"/>
  <c r="DH52" i="20"/>
  <c r="EC52" i="20"/>
  <c r="DH62" i="20"/>
  <c r="EC62" i="20"/>
  <c r="HJ41" i="3"/>
  <c r="IE41" i="3" s="1"/>
  <c r="CH95" i="3"/>
  <c r="CH96" i="3"/>
  <c r="CH115" i="3"/>
  <c r="CH114" i="3"/>
  <c r="CH112" i="3"/>
  <c r="CH116" i="3"/>
  <c r="CH113" i="3"/>
  <c r="A97" i="20"/>
  <c r="AE96" i="20"/>
  <c r="AJ96" i="20"/>
  <c r="CH91" i="3"/>
  <c r="CH105" i="3"/>
  <c r="CH77" i="3"/>
  <c r="CH107" i="3"/>
  <c r="CH89" i="3"/>
  <c r="CH103" i="3"/>
  <c r="CH42" i="3"/>
  <c r="CH66" i="3"/>
  <c r="CH49" i="3"/>
  <c r="CH88" i="3"/>
  <c r="CH90" i="3"/>
  <c r="CH92" i="3"/>
  <c r="CH94" i="3"/>
  <c r="CH104" i="3"/>
  <c r="CH106" i="3"/>
  <c r="CH108" i="3"/>
  <c r="CH110" i="3"/>
  <c r="GM32" i="3"/>
  <c r="FU32" i="3"/>
  <c r="FC72" i="3"/>
  <c r="CH20" i="3"/>
  <c r="CH18" i="3"/>
  <c r="CH78" i="3"/>
  <c r="CH76" i="3"/>
  <c r="CH19" i="3"/>
  <c r="FR38" i="3"/>
  <c r="GM38" i="3"/>
  <c r="CH84" i="3"/>
  <c r="FV84" i="3" s="1"/>
  <c r="CH85" i="3"/>
  <c r="FD85" i="3" s="1"/>
  <c r="CH51" i="3"/>
  <c r="BP102" i="2"/>
  <c r="BQ101" i="2"/>
  <c r="BR101" i="2" s="1"/>
  <c r="BP89" i="2"/>
  <c r="BQ88" i="2"/>
  <c r="BR88" i="2" s="1"/>
  <c r="GJ30" i="3"/>
  <c r="GM40" i="3"/>
  <c r="GJ40" i="3"/>
  <c r="GJ33" i="3"/>
  <c r="GJ29" i="3"/>
  <c r="GJ24" i="3"/>
  <c r="FR31" i="3"/>
  <c r="FU61" i="3"/>
  <c r="FR61" i="3"/>
  <c r="FR28" i="3"/>
  <c r="FR23" i="3"/>
  <c r="CH65" i="3"/>
  <c r="CH79" i="3"/>
  <c r="CI8" i="3"/>
  <c r="CI34" i="3" s="1"/>
  <c r="CH38" i="3"/>
  <c r="CH40" i="3"/>
  <c r="CH17" i="3"/>
  <c r="FV17" i="3" s="1"/>
  <c r="CH47" i="3"/>
  <c r="GK47" i="3" s="1"/>
  <c r="CH45" i="3"/>
  <c r="FS45" i="3" s="1"/>
  <c r="CH23" i="3"/>
  <c r="CH73" i="3"/>
  <c r="CH28" i="3"/>
  <c r="CH82" i="3"/>
  <c r="CH81" i="3"/>
  <c r="CH60" i="3"/>
  <c r="CH64" i="3"/>
  <c r="CH75" i="3"/>
  <c r="CH32" i="3"/>
  <c r="CH54" i="3"/>
  <c r="CH14" i="3"/>
  <c r="CH31" i="3"/>
  <c r="GN31" i="3" s="1"/>
  <c r="CH55" i="3"/>
  <c r="GK55" i="3" s="1"/>
  <c r="CH61" i="3"/>
  <c r="CH21" i="3"/>
  <c r="CH48" i="3"/>
  <c r="CH58" i="3"/>
  <c r="CH26" i="3"/>
  <c r="GN26" i="3" s="1"/>
  <c r="CH13" i="3"/>
  <c r="CH70" i="3"/>
  <c r="CH74" i="3"/>
  <c r="CH35" i="3"/>
  <c r="CH63" i="3"/>
  <c r="GK63" i="3" s="1"/>
  <c r="CH50" i="3"/>
  <c r="GK50" i="3" s="1"/>
  <c r="CH69" i="3"/>
  <c r="CH59" i="3"/>
  <c r="FS59" i="3" s="1"/>
  <c r="CH67" i="3"/>
  <c r="CH15" i="3"/>
  <c r="FS15" i="3" s="1"/>
  <c r="CH25" i="3"/>
  <c r="CH30" i="3"/>
  <c r="CH37" i="3"/>
  <c r="GK37" i="3" s="1"/>
  <c r="CH71" i="3"/>
  <c r="CH24" i="3"/>
  <c r="GN24" i="3" s="1"/>
  <c r="CH16" i="3"/>
  <c r="CH56" i="3"/>
  <c r="GK56" i="3" s="1"/>
  <c r="CH57" i="3"/>
  <c r="FS57" i="3" s="1"/>
  <c r="CH33" i="3"/>
  <c r="CH80" i="3"/>
  <c r="CH22" i="3"/>
  <c r="CH29" i="3"/>
  <c r="CH46" i="3"/>
  <c r="CH39" i="3"/>
  <c r="GN39" i="3" s="1"/>
  <c r="CH52" i="3"/>
  <c r="GK52" i="3" s="1"/>
  <c r="CH36" i="3"/>
  <c r="FA36" i="3" s="1"/>
  <c r="CH27" i="3"/>
  <c r="CH83" i="3"/>
  <c r="CH68" i="3"/>
  <c r="CH12" i="3"/>
  <c r="CH62" i="3"/>
  <c r="FV62" i="3" s="1"/>
  <c r="CH43" i="3"/>
  <c r="FA43" i="3" s="1"/>
  <c r="CH72" i="3"/>
  <c r="CH41" i="3"/>
  <c r="FS41" i="3" s="1"/>
  <c r="CH44" i="3"/>
  <c r="CH53" i="3"/>
  <c r="GN53" i="3" s="1"/>
  <c r="DU38" i="3"/>
  <c r="DV37" i="3"/>
  <c r="DZ33" i="3"/>
  <c r="DS40" i="3"/>
  <c r="DT39" i="3"/>
  <c r="DW36" i="3"/>
  <c r="DX35" i="3"/>
  <c r="A42" i="3"/>
  <c r="HF41" i="3"/>
  <c r="HG41" i="3"/>
  <c r="EL17" i="3" l="1"/>
  <c r="CI129" i="3"/>
  <c r="CI132" i="3"/>
  <c r="CI128" i="3"/>
  <c r="CI131" i="3"/>
  <c r="CI130" i="3"/>
  <c r="CI134" i="3"/>
  <c r="CI135" i="3"/>
  <c r="CI93" i="3"/>
  <c r="CI111" i="3"/>
  <c r="EB64" i="20"/>
  <c r="DG64" i="20"/>
  <c r="DG61" i="20"/>
  <c r="EB61" i="20"/>
  <c r="DG29" i="20"/>
  <c r="EB29" i="20"/>
  <c r="DG57" i="20"/>
  <c r="EB57" i="20"/>
  <c r="EB15" i="20"/>
  <c r="DG15" i="20"/>
  <c r="DG48" i="20"/>
  <c r="EB48" i="20"/>
  <c r="DG25" i="20"/>
  <c r="EB25" i="20"/>
  <c r="EB35" i="20"/>
  <c r="DG35" i="20"/>
  <c r="DG21" i="20"/>
  <c r="EB21" i="20"/>
  <c r="EB37" i="20"/>
  <c r="DG37" i="20"/>
  <c r="DG39" i="20"/>
  <c r="EB39" i="20"/>
  <c r="DG44" i="20"/>
  <c r="EB44" i="20"/>
  <c r="EB17" i="20"/>
  <c r="DG17" i="20"/>
  <c r="DG22" i="20"/>
  <c r="EB22" i="20"/>
  <c r="DG51" i="20"/>
  <c r="EB51" i="20"/>
  <c r="DG59" i="20"/>
  <c r="EB59" i="20"/>
  <c r="DG53" i="20"/>
  <c r="EB53" i="20"/>
  <c r="DG26" i="20"/>
  <c r="EB26" i="20"/>
  <c r="DG58" i="20"/>
  <c r="EB58" i="20"/>
  <c r="DG55" i="20"/>
  <c r="EB55" i="20"/>
  <c r="DG50" i="20"/>
  <c r="EB50" i="20"/>
  <c r="DG46" i="20"/>
  <c r="EB46" i="20"/>
  <c r="DG49" i="20"/>
  <c r="EB49" i="20"/>
  <c r="DG13" i="20"/>
  <c r="EB13" i="20"/>
  <c r="K67" i="21" s="1"/>
  <c r="DG23" i="20"/>
  <c r="EB23" i="20"/>
  <c r="EB42" i="20"/>
  <c r="DG42" i="20"/>
  <c r="DG36" i="20"/>
  <c r="EB36" i="20"/>
  <c r="EB14" i="20"/>
  <c r="DG14" i="20"/>
  <c r="DG33" i="20"/>
  <c r="EB33" i="20"/>
  <c r="DG45" i="20"/>
  <c r="EB45" i="20"/>
  <c r="DG60" i="20"/>
  <c r="EB60" i="20"/>
  <c r="EB63" i="20"/>
  <c r="DG63" i="20"/>
  <c r="DG18" i="20"/>
  <c r="EB18" i="20"/>
  <c r="DG19" i="20"/>
  <c r="EB19" i="20"/>
  <c r="DG27" i="20"/>
  <c r="EB27" i="20"/>
  <c r="DG38" i="20"/>
  <c r="EB38" i="20"/>
  <c r="DG56" i="20"/>
  <c r="EB56" i="20"/>
  <c r="EB43" i="20"/>
  <c r="DG43" i="20"/>
  <c r="EB54" i="20"/>
  <c r="DG54" i="20"/>
  <c r="DG65" i="20"/>
  <c r="EB65" i="20"/>
  <c r="EB62" i="20"/>
  <c r="DG62" i="20"/>
  <c r="DG20" i="20"/>
  <c r="EB20" i="20"/>
  <c r="DG16" i="20"/>
  <c r="EB16" i="20"/>
  <c r="DG52" i="20"/>
  <c r="EB52" i="20"/>
  <c r="CI86" i="3"/>
  <c r="CI119" i="3"/>
  <c r="CI118" i="3"/>
  <c r="EB32" i="20"/>
  <c r="DG32" i="20"/>
  <c r="EB31" i="20"/>
  <c r="DG31" i="20"/>
  <c r="EB40" i="20"/>
  <c r="DG40" i="20"/>
  <c r="DG47" i="20"/>
  <c r="EB47" i="20"/>
  <c r="DG34" i="20"/>
  <c r="EB34" i="20"/>
  <c r="EB41" i="20"/>
  <c r="DG41" i="20"/>
  <c r="EB28" i="20"/>
  <c r="DG28" i="20"/>
  <c r="DG30" i="20"/>
  <c r="EB30" i="20"/>
  <c r="DG24" i="20"/>
  <c r="EB24" i="20"/>
  <c r="AL97" i="20"/>
  <c r="BG97" i="20" s="1"/>
  <c r="AS97" i="20"/>
  <c r="CI113" i="3"/>
  <c r="CI115" i="3"/>
  <c r="CI112" i="3"/>
  <c r="CI116" i="3"/>
  <c r="CI114" i="3"/>
  <c r="CI95" i="3"/>
  <c r="CI96" i="3"/>
  <c r="BE96" i="20"/>
  <c r="AE97" i="20"/>
  <c r="A98" i="20"/>
  <c r="AJ98" i="20" s="1"/>
  <c r="BE98" i="20" s="1"/>
  <c r="CI42" i="3"/>
  <c r="CI66" i="3"/>
  <c r="CI77" i="3"/>
  <c r="CI105" i="3"/>
  <c r="CI107" i="3"/>
  <c r="CI88" i="3"/>
  <c r="CI90" i="3"/>
  <c r="CI92" i="3"/>
  <c r="CI108" i="3"/>
  <c r="CI89" i="3"/>
  <c r="CI103" i="3"/>
  <c r="CI106" i="3"/>
  <c r="CI49" i="3"/>
  <c r="CI94" i="3"/>
  <c r="CI91" i="3"/>
  <c r="CI110" i="3"/>
  <c r="CI104" i="3"/>
  <c r="HJ42" i="3"/>
  <c r="HH42" i="3"/>
  <c r="GN32" i="3"/>
  <c r="FV32" i="3"/>
  <c r="FD72" i="3"/>
  <c r="CI19" i="3"/>
  <c r="CI18" i="3"/>
  <c r="CI78" i="3"/>
  <c r="CI20" i="3"/>
  <c r="CI76" i="3"/>
  <c r="FS38" i="3"/>
  <c r="GN38" i="3"/>
  <c r="CI84" i="3"/>
  <c r="FW84" i="3" s="1"/>
  <c r="CI51" i="3"/>
  <c r="CI85" i="3"/>
  <c r="FE85" i="3" s="1"/>
  <c r="BP90" i="2"/>
  <c r="BQ89" i="2"/>
  <c r="BR89" i="2" s="1"/>
  <c r="BP103" i="2"/>
  <c r="BQ102" i="2"/>
  <c r="BR102" i="2" s="1"/>
  <c r="GK24" i="3"/>
  <c r="GK29" i="3"/>
  <c r="GK30" i="3"/>
  <c r="GK33" i="3"/>
  <c r="GN40" i="3"/>
  <c r="GK40" i="3"/>
  <c r="FV61" i="3"/>
  <c r="FS61" i="3"/>
  <c r="FS31" i="3"/>
  <c r="FS28" i="3"/>
  <c r="FS23" i="3"/>
  <c r="CI82" i="3"/>
  <c r="CI79" i="3"/>
  <c r="CI35" i="3"/>
  <c r="CI27" i="3"/>
  <c r="CI32" i="3"/>
  <c r="CI71" i="3"/>
  <c r="CI57" i="3"/>
  <c r="FT57" i="3" s="1"/>
  <c r="CI56" i="3"/>
  <c r="GL56" i="3" s="1"/>
  <c r="CI83" i="3"/>
  <c r="CI80" i="3"/>
  <c r="CI48" i="3"/>
  <c r="CI69" i="3"/>
  <c r="CI37" i="3"/>
  <c r="GL37" i="3" s="1"/>
  <c r="CI55" i="3"/>
  <c r="GL55" i="3" s="1"/>
  <c r="CI72" i="3"/>
  <c r="CI45" i="3"/>
  <c r="FT45" i="3" s="1"/>
  <c r="CI64" i="3"/>
  <c r="CJ8" i="3"/>
  <c r="CJ34" i="3" s="1"/>
  <c r="CI13" i="3"/>
  <c r="CI39" i="3"/>
  <c r="GO39" i="3" s="1"/>
  <c r="CI38" i="3"/>
  <c r="CI14" i="3"/>
  <c r="CI21" i="3"/>
  <c r="CI12" i="3"/>
  <c r="CI65" i="3"/>
  <c r="CI22" i="3"/>
  <c r="CI23" i="3"/>
  <c r="CI26" i="3"/>
  <c r="GO26" i="3" s="1"/>
  <c r="CI46" i="3"/>
  <c r="CI29" i="3"/>
  <c r="CI28" i="3"/>
  <c r="CI52" i="3"/>
  <c r="GL52" i="3" s="1"/>
  <c r="CI68" i="3"/>
  <c r="CI33" i="3"/>
  <c r="CI30" i="3"/>
  <c r="CI54" i="3"/>
  <c r="CI31" i="3"/>
  <c r="GO31" i="3" s="1"/>
  <c r="CI24" i="3"/>
  <c r="GO24" i="3" s="1"/>
  <c r="CI15" i="3"/>
  <c r="FT15" i="3" s="1"/>
  <c r="CI81" i="3"/>
  <c r="CI44" i="3"/>
  <c r="CI53" i="3"/>
  <c r="GO53" i="3" s="1"/>
  <c r="CI58" i="3"/>
  <c r="CI62" i="3"/>
  <c r="FW62" i="3" s="1"/>
  <c r="CI43" i="3"/>
  <c r="FB43" i="3" s="1"/>
  <c r="CI73" i="3"/>
  <c r="CI61" i="3"/>
  <c r="CI75" i="3"/>
  <c r="CI60" i="3"/>
  <c r="CI74" i="3"/>
  <c r="CI47" i="3"/>
  <c r="GL47" i="3" s="1"/>
  <c r="CI70" i="3"/>
  <c r="CI36" i="3"/>
  <c r="FB36" i="3" s="1"/>
  <c r="CI50" i="3"/>
  <c r="GL50" i="3" s="1"/>
  <c r="CI40" i="3"/>
  <c r="CI67" i="3"/>
  <c r="CI25" i="3"/>
  <c r="CI16" i="3"/>
  <c r="CI63" i="3"/>
  <c r="GL63" i="3" s="1"/>
  <c r="CI17" i="3"/>
  <c r="FW17" i="3" s="1"/>
  <c r="CI59" i="3"/>
  <c r="FT59" i="3" s="1"/>
  <c r="CI41" i="3"/>
  <c r="FT41" i="3" s="1"/>
  <c r="DX36" i="3"/>
  <c r="DW37" i="3"/>
  <c r="DU39" i="3"/>
  <c r="DS41" i="3"/>
  <c r="DV38" i="3"/>
  <c r="DY35" i="3"/>
  <c r="DT40" i="3"/>
  <c r="A43" i="3"/>
  <c r="HF42" i="3"/>
  <c r="HG42" i="3"/>
  <c r="IB41" i="3"/>
  <c r="EM17" i="3" l="1"/>
  <c r="CJ132" i="3"/>
  <c r="CJ128" i="3"/>
  <c r="CJ135" i="3"/>
  <c r="CJ129" i="3"/>
  <c r="CJ131" i="3"/>
  <c r="CJ130" i="3"/>
  <c r="CJ134" i="3"/>
  <c r="CJ111" i="3"/>
  <c r="CJ93" i="3"/>
  <c r="CJ86" i="3"/>
  <c r="CJ119" i="3"/>
  <c r="CJ118" i="3"/>
  <c r="BN97" i="20"/>
  <c r="CJ6" i="20" s="1"/>
  <c r="CJ5" i="20"/>
  <c r="IE42" i="3"/>
  <c r="CJ114" i="3"/>
  <c r="CJ96" i="3"/>
  <c r="CJ95" i="3"/>
  <c r="CJ115" i="3"/>
  <c r="CJ112" i="3"/>
  <c r="CJ116" i="3"/>
  <c r="CJ113" i="3"/>
  <c r="AE98" i="20"/>
  <c r="A99" i="20"/>
  <c r="CJ107" i="3"/>
  <c r="CJ90" i="3"/>
  <c r="CJ94" i="3"/>
  <c r="CJ108" i="3"/>
  <c r="CJ89" i="3"/>
  <c r="CJ103" i="3"/>
  <c r="CJ106" i="3"/>
  <c r="CJ49" i="3"/>
  <c r="CJ91" i="3"/>
  <c r="CJ105" i="3"/>
  <c r="CJ88" i="3"/>
  <c r="CJ92" i="3"/>
  <c r="CJ104" i="3"/>
  <c r="CJ110" i="3"/>
  <c r="CJ66" i="3"/>
  <c r="CJ42" i="3"/>
  <c r="CJ77" i="3"/>
  <c r="IC42" i="3"/>
  <c r="HK43" i="3"/>
  <c r="IF43" i="3" s="1"/>
  <c r="HI43" i="3"/>
  <c r="ID43" i="3" s="1"/>
  <c r="GO32" i="3"/>
  <c r="FW32" i="3"/>
  <c r="FE72" i="3"/>
  <c r="CJ19" i="3"/>
  <c r="CJ18" i="3"/>
  <c r="CJ78" i="3"/>
  <c r="CJ76" i="3"/>
  <c r="CJ20" i="3"/>
  <c r="FT38" i="3"/>
  <c r="GO38" i="3"/>
  <c r="CJ84" i="3"/>
  <c r="CJ85" i="3"/>
  <c r="FF85" i="3" s="1"/>
  <c r="CJ51" i="3"/>
  <c r="BP104" i="2"/>
  <c r="BQ103" i="2"/>
  <c r="BR103" i="2" s="1"/>
  <c r="BP91" i="2"/>
  <c r="BQ90" i="2"/>
  <c r="BR90" i="2" s="1"/>
  <c r="GL30" i="3"/>
  <c r="GL33" i="3"/>
  <c r="GL24" i="3"/>
  <c r="GO40" i="3"/>
  <c r="GL40" i="3"/>
  <c r="GL29" i="3"/>
  <c r="FW61" i="3"/>
  <c r="FT61" i="3"/>
  <c r="FT28" i="3"/>
  <c r="FT31" i="3"/>
  <c r="FT23" i="3"/>
  <c r="CJ65" i="3"/>
  <c r="CJ80" i="3"/>
  <c r="CK8" i="3"/>
  <c r="CK34" i="3" s="1"/>
  <c r="CJ30" i="3"/>
  <c r="CJ38" i="3"/>
  <c r="GP38" i="3" s="1"/>
  <c r="CJ44" i="3"/>
  <c r="CJ61" i="3"/>
  <c r="FX61" i="3" s="1"/>
  <c r="CJ59" i="3"/>
  <c r="CJ72" i="3"/>
  <c r="FF72" i="3" s="1"/>
  <c r="CJ83" i="3"/>
  <c r="CJ79" i="3"/>
  <c r="CJ73" i="3"/>
  <c r="CJ74" i="3"/>
  <c r="CJ62" i="3"/>
  <c r="FX62" i="3" s="1"/>
  <c r="CJ12" i="3"/>
  <c r="CJ47" i="3"/>
  <c r="CJ36" i="3"/>
  <c r="CJ57" i="3"/>
  <c r="CJ82" i="3"/>
  <c r="CJ68" i="3"/>
  <c r="CJ63" i="3"/>
  <c r="CJ25" i="3"/>
  <c r="CJ28" i="3"/>
  <c r="CJ31" i="3"/>
  <c r="GP31" i="3" s="1"/>
  <c r="CJ13" i="3"/>
  <c r="CJ56" i="3"/>
  <c r="CJ27" i="3"/>
  <c r="CJ75" i="3"/>
  <c r="CJ37" i="3"/>
  <c r="CJ33" i="3"/>
  <c r="CJ70" i="3"/>
  <c r="CJ16" i="3"/>
  <c r="CJ52" i="3"/>
  <c r="CJ41" i="3"/>
  <c r="CJ22" i="3"/>
  <c r="CJ81" i="3"/>
  <c r="CJ14" i="3"/>
  <c r="CJ40" i="3"/>
  <c r="GP40" i="3" s="1"/>
  <c r="CJ29" i="3"/>
  <c r="CJ71" i="3"/>
  <c r="CJ17" i="3"/>
  <c r="CJ50" i="3"/>
  <c r="CJ48" i="3"/>
  <c r="CJ67" i="3"/>
  <c r="CJ35" i="3"/>
  <c r="CJ26" i="3"/>
  <c r="GP26" i="3" s="1"/>
  <c r="CJ54" i="3"/>
  <c r="CJ45" i="3"/>
  <c r="CJ23" i="3"/>
  <c r="CJ60" i="3"/>
  <c r="CJ39" i="3"/>
  <c r="GP39" i="3" s="1"/>
  <c r="CJ15" i="3"/>
  <c r="CJ32" i="3"/>
  <c r="CJ58" i="3"/>
  <c r="CJ43" i="3"/>
  <c r="CJ64" i="3"/>
  <c r="CJ69" i="3"/>
  <c r="CJ53" i="3"/>
  <c r="GP53" i="3" s="1"/>
  <c r="CJ55" i="3"/>
  <c r="CJ46" i="3"/>
  <c r="CJ21" i="3"/>
  <c r="CJ24" i="3"/>
  <c r="GP24" i="3" s="1"/>
  <c r="DW38" i="3"/>
  <c r="DV39" i="3"/>
  <c r="DZ35" i="3"/>
  <c r="DY36" i="3"/>
  <c r="DU40" i="3"/>
  <c r="DS42" i="3"/>
  <c r="DT41" i="3"/>
  <c r="DX37" i="3"/>
  <c r="IB42" i="3"/>
  <c r="A44" i="3"/>
  <c r="HF43" i="3"/>
  <c r="HG43" i="3"/>
  <c r="EN17" i="3" l="1"/>
  <c r="FX17" i="3"/>
  <c r="CK135" i="3"/>
  <c r="CK132" i="3"/>
  <c r="CK129" i="3"/>
  <c r="CK134" i="3"/>
  <c r="CK128" i="3"/>
  <c r="CK130" i="3"/>
  <c r="CK131" i="3"/>
  <c r="CK93" i="3"/>
  <c r="CK111" i="3"/>
  <c r="CK86" i="3"/>
  <c r="CK119" i="3"/>
  <c r="CK118" i="3"/>
  <c r="CJ13" i="20"/>
  <c r="CJ177" i="20"/>
  <c r="DE177" i="20" s="1"/>
  <c r="CJ208" i="20"/>
  <c r="DE208" i="20" s="1"/>
  <c r="CJ44" i="20"/>
  <c r="CJ128" i="20"/>
  <c r="DE128" i="20" s="1"/>
  <c r="CJ111" i="20"/>
  <c r="DE111" i="20" s="1"/>
  <c r="CJ142" i="20"/>
  <c r="DE142" i="20" s="1"/>
  <c r="CJ17" i="20"/>
  <c r="CJ173" i="20"/>
  <c r="DE173" i="20" s="1"/>
  <c r="CJ204" i="20"/>
  <c r="DE204" i="20" s="1"/>
  <c r="CJ48" i="20"/>
  <c r="CJ94" i="20"/>
  <c r="DE94" i="20" s="1"/>
  <c r="CJ107" i="20"/>
  <c r="DE107" i="20" s="1"/>
  <c r="CJ138" i="20"/>
  <c r="DE138" i="20" s="1"/>
  <c r="CJ37" i="20"/>
  <c r="CJ153" i="20"/>
  <c r="DE153" i="20" s="1"/>
  <c r="CJ184" i="20"/>
  <c r="DE184" i="20" s="1"/>
  <c r="CJ68" i="20"/>
  <c r="DE68" i="20" s="1"/>
  <c r="CJ199" i="20"/>
  <c r="DE199" i="20" s="1"/>
  <c r="CJ230" i="20"/>
  <c r="DE230" i="20" s="1"/>
  <c r="CJ22" i="20"/>
  <c r="CJ80" i="20"/>
  <c r="DE80" i="20" s="1"/>
  <c r="CJ117" i="20"/>
  <c r="DE117" i="20" s="1"/>
  <c r="CJ148" i="20"/>
  <c r="DE148" i="20" s="1"/>
  <c r="CJ27" i="20"/>
  <c r="CJ163" i="20"/>
  <c r="DE163" i="20" s="1"/>
  <c r="CJ194" i="20"/>
  <c r="DE194" i="20" s="1"/>
  <c r="CJ58" i="20"/>
  <c r="CJ15" i="20"/>
  <c r="CJ135" i="20"/>
  <c r="DE135" i="20" s="1"/>
  <c r="CJ227" i="20"/>
  <c r="DE227" i="20" s="1"/>
  <c r="CJ225" i="20"/>
  <c r="DE225" i="20" s="1"/>
  <c r="CJ31" i="20"/>
  <c r="CJ221" i="20"/>
  <c r="DE221" i="20" s="1"/>
  <c r="CJ186" i="20"/>
  <c r="DE186" i="20" s="1"/>
  <c r="CJ20" i="20"/>
  <c r="CJ25" i="20"/>
  <c r="CJ56" i="20"/>
  <c r="CJ12" i="20"/>
  <c r="DE12" i="20" s="1"/>
  <c r="DZ12" i="20" s="1"/>
  <c r="CJ143" i="20"/>
  <c r="DE143" i="20" s="1"/>
  <c r="CJ205" i="20"/>
  <c r="DE205" i="20" s="1"/>
  <c r="CJ139" i="20"/>
  <c r="DE139" i="20" s="1"/>
  <c r="CJ36" i="20"/>
  <c r="CJ134" i="20"/>
  <c r="DE134" i="20" s="1"/>
  <c r="CJ72" i="20"/>
  <c r="DE72" i="20" s="1"/>
  <c r="CJ193" i="20"/>
  <c r="DE193" i="20" s="1"/>
  <c r="CJ32" i="20"/>
  <c r="CJ169" i="20"/>
  <c r="DE169" i="20" s="1"/>
  <c r="CJ57" i="20"/>
  <c r="CJ210" i="20"/>
  <c r="DE210" i="20" s="1"/>
  <c r="CJ29" i="20"/>
  <c r="CJ161" i="20"/>
  <c r="DE161" i="20" s="1"/>
  <c r="CJ192" i="20"/>
  <c r="DE192" i="20" s="1"/>
  <c r="CJ60" i="20"/>
  <c r="CJ223" i="20"/>
  <c r="DE223" i="20" s="1"/>
  <c r="CJ95" i="20"/>
  <c r="DE95" i="20" s="1"/>
  <c r="CJ92" i="20"/>
  <c r="DE92" i="20" s="1"/>
  <c r="CJ33" i="20"/>
  <c r="CJ157" i="20"/>
  <c r="DE157" i="20" s="1"/>
  <c r="CJ188" i="20"/>
  <c r="DE188" i="20" s="1"/>
  <c r="CJ64" i="20"/>
  <c r="CJ219" i="20"/>
  <c r="DE219" i="20" s="1"/>
  <c r="CJ91" i="20"/>
  <c r="DE91" i="20" s="1"/>
  <c r="CJ124" i="20"/>
  <c r="DE124" i="20" s="1"/>
  <c r="CJ53" i="20"/>
  <c r="CJ137" i="20"/>
  <c r="DE137" i="20" s="1"/>
  <c r="CJ168" i="20"/>
  <c r="DE168" i="20" s="1"/>
  <c r="CJ102" i="20"/>
  <c r="DE102" i="20" s="1"/>
  <c r="CJ183" i="20"/>
  <c r="DE183" i="20" s="1"/>
  <c r="CJ214" i="20"/>
  <c r="DE214" i="20" s="1"/>
  <c r="CJ38" i="20"/>
  <c r="CJ229" i="20"/>
  <c r="DE229" i="20" s="1"/>
  <c r="CJ101" i="20"/>
  <c r="DE101" i="20" s="1"/>
  <c r="CJ132" i="20"/>
  <c r="DE132" i="20" s="1"/>
  <c r="CJ43" i="20"/>
  <c r="CJ147" i="20"/>
  <c r="DE147" i="20" s="1"/>
  <c r="CJ178" i="20"/>
  <c r="DE178" i="20" s="1"/>
  <c r="CJ88" i="20"/>
  <c r="DE88" i="20" s="1"/>
  <c r="CJ113" i="20"/>
  <c r="DE113" i="20" s="1"/>
  <c r="CJ166" i="20"/>
  <c r="DE166" i="20" s="1"/>
  <c r="CJ130" i="20"/>
  <c r="DE130" i="20" s="1"/>
  <c r="CJ76" i="20"/>
  <c r="DE76" i="20" s="1"/>
  <c r="CJ190" i="20"/>
  <c r="DE190" i="20" s="1"/>
  <c r="CJ93" i="20"/>
  <c r="DE93" i="20" s="1"/>
  <c r="CJ155" i="20"/>
  <c r="DE155" i="20" s="1"/>
  <c r="CJ73" i="20"/>
  <c r="DE73" i="20" s="1"/>
  <c r="CJ150" i="20"/>
  <c r="DE150" i="20" s="1"/>
  <c r="CJ211" i="20"/>
  <c r="DE211" i="20" s="1"/>
  <c r="CJ81" i="20"/>
  <c r="DE81" i="20" s="1"/>
  <c r="CJ51" i="20"/>
  <c r="CJ231" i="20"/>
  <c r="DE231" i="20" s="1"/>
  <c r="CJ180" i="20"/>
  <c r="DE180" i="20" s="1"/>
  <c r="CJ26" i="20"/>
  <c r="CJ28" i="20"/>
  <c r="CJ63" i="20"/>
  <c r="CJ127" i="20"/>
  <c r="DE127" i="20" s="1"/>
  <c r="CJ158" i="20"/>
  <c r="DE158" i="20" s="1"/>
  <c r="CJ100" i="20"/>
  <c r="DE100" i="20" s="1"/>
  <c r="CJ220" i="20"/>
  <c r="DE220" i="20" s="1"/>
  <c r="CJ67" i="20"/>
  <c r="DE67" i="20" s="1"/>
  <c r="CJ21" i="20"/>
  <c r="CJ52" i="20"/>
  <c r="CJ90" i="20"/>
  <c r="DE90" i="20" s="1"/>
  <c r="CJ82" i="20"/>
  <c r="DE82" i="20" s="1"/>
  <c r="CJ42" i="20"/>
  <c r="CJ45" i="20"/>
  <c r="CJ145" i="20"/>
  <c r="DE145" i="20" s="1"/>
  <c r="CJ176" i="20"/>
  <c r="DE176" i="20" s="1"/>
  <c r="CJ104" i="20"/>
  <c r="DE104" i="20" s="1"/>
  <c r="CJ207" i="20"/>
  <c r="DE207" i="20" s="1"/>
  <c r="CJ79" i="20"/>
  <c r="DE79" i="20" s="1"/>
  <c r="CJ14" i="20"/>
  <c r="CJ49" i="20"/>
  <c r="CJ141" i="20"/>
  <c r="DE141" i="20" s="1"/>
  <c r="CJ172" i="20"/>
  <c r="DE172" i="20" s="1"/>
  <c r="CJ114" i="20"/>
  <c r="DE114" i="20" s="1"/>
  <c r="CJ203" i="20"/>
  <c r="DE203" i="20" s="1"/>
  <c r="CJ75" i="20"/>
  <c r="DE75" i="20" s="1"/>
  <c r="CJ18" i="20"/>
  <c r="CJ69" i="20"/>
  <c r="DE69" i="20" s="1"/>
  <c r="CJ121" i="20"/>
  <c r="DE121" i="20" s="1"/>
  <c r="CJ152" i="20"/>
  <c r="DE152" i="20" s="1"/>
  <c r="CJ23" i="20"/>
  <c r="CJ167" i="20"/>
  <c r="DE167" i="20" s="1"/>
  <c r="CJ198" i="20"/>
  <c r="DE198" i="20" s="1"/>
  <c r="CJ54" i="20"/>
  <c r="CJ213" i="20"/>
  <c r="DE213" i="20" s="1"/>
  <c r="CJ85" i="20"/>
  <c r="DE85" i="20" s="1"/>
  <c r="CJ106" i="20"/>
  <c r="DE106" i="20" s="1"/>
  <c r="CJ59" i="20"/>
  <c r="CJ131" i="20"/>
  <c r="DE131" i="20" s="1"/>
  <c r="CJ162" i="20"/>
  <c r="DE162" i="20" s="1"/>
  <c r="CJ98" i="20"/>
  <c r="DE98" i="20" s="1"/>
  <c r="CJ78" i="20"/>
  <c r="DE78" i="20" s="1"/>
  <c r="CJ212" i="20"/>
  <c r="DE212" i="20" s="1"/>
  <c r="CJ159" i="20"/>
  <c r="DE159" i="20" s="1"/>
  <c r="CJ108" i="20"/>
  <c r="DE108" i="20" s="1"/>
  <c r="CJ66" i="20"/>
  <c r="DE66" i="20" s="1"/>
  <c r="CJ71" i="20"/>
  <c r="DE71" i="20" s="1"/>
  <c r="CJ165" i="20"/>
  <c r="DE165" i="20" s="1"/>
  <c r="CJ122" i="20"/>
  <c r="DE122" i="20" s="1"/>
  <c r="CJ209" i="20"/>
  <c r="DE209" i="20" s="1"/>
  <c r="CJ47" i="20"/>
  <c r="CJ120" i="20"/>
  <c r="DE120" i="20" s="1"/>
  <c r="CJ77" i="20"/>
  <c r="DE77" i="20" s="1"/>
  <c r="CJ170" i="20"/>
  <c r="DE170" i="20" s="1"/>
  <c r="CJ185" i="20"/>
  <c r="DE185" i="20" s="1"/>
  <c r="CJ103" i="20"/>
  <c r="DE103" i="20" s="1"/>
  <c r="CJ149" i="20"/>
  <c r="DE149" i="20" s="1"/>
  <c r="CJ195" i="20"/>
  <c r="DE195" i="20" s="1"/>
  <c r="CJ126" i="20"/>
  <c r="DE126" i="20" s="1"/>
  <c r="CJ189" i="20"/>
  <c r="DE189" i="20" s="1"/>
  <c r="CJ123" i="20"/>
  <c r="DE123" i="20" s="1"/>
  <c r="CJ200" i="20"/>
  <c r="DE200" i="20" s="1"/>
  <c r="CJ87" i="20"/>
  <c r="DE87" i="20" s="1"/>
  <c r="CJ164" i="20"/>
  <c r="DE164" i="20" s="1"/>
  <c r="CJ61" i="20"/>
  <c r="CJ129" i="20"/>
  <c r="DE129" i="20" s="1"/>
  <c r="CJ160" i="20"/>
  <c r="DE160" i="20" s="1"/>
  <c r="CJ84" i="20"/>
  <c r="DE84" i="20" s="1"/>
  <c r="CJ191" i="20"/>
  <c r="DE191" i="20" s="1"/>
  <c r="CJ222" i="20"/>
  <c r="DE222" i="20" s="1"/>
  <c r="CJ30" i="20"/>
  <c r="CJ65" i="20"/>
  <c r="CJ125" i="20"/>
  <c r="DE125" i="20" s="1"/>
  <c r="CJ156" i="20"/>
  <c r="DE156" i="20" s="1"/>
  <c r="CJ116" i="20"/>
  <c r="DE116" i="20" s="1"/>
  <c r="CJ187" i="20"/>
  <c r="DE187" i="20" s="1"/>
  <c r="CJ218" i="20"/>
  <c r="DE218" i="20" s="1"/>
  <c r="CJ34" i="20"/>
  <c r="CJ110" i="20"/>
  <c r="DE110" i="20" s="1"/>
  <c r="CJ105" i="20"/>
  <c r="DE105" i="20" s="1"/>
  <c r="CJ136" i="20"/>
  <c r="DE136" i="20" s="1"/>
  <c r="CJ39" i="20"/>
  <c r="CJ151" i="20"/>
  <c r="DE151" i="20" s="1"/>
  <c r="CJ182" i="20"/>
  <c r="DE182" i="20" s="1"/>
  <c r="CJ70" i="20"/>
  <c r="DE70" i="20" s="1"/>
  <c r="CJ197" i="20"/>
  <c r="DE197" i="20" s="1"/>
  <c r="CJ228" i="20"/>
  <c r="DE228" i="20" s="1"/>
  <c r="CJ24" i="20"/>
  <c r="CJ96" i="20"/>
  <c r="DE96" i="20" s="1"/>
  <c r="CJ115" i="20"/>
  <c r="DE115" i="20" s="1"/>
  <c r="CJ146" i="20"/>
  <c r="DE146" i="20" s="1"/>
  <c r="CJ112" i="20"/>
  <c r="DE112" i="20" s="1"/>
  <c r="CJ144" i="20"/>
  <c r="DE144" i="20" s="1"/>
  <c r="CJ175" i="20"/>
  <c r="DE175" i="20" s="1"/>
  <c r="CJ206" i="20"/>
  <c r="DE206" i="20" s="1"/>
  <c r="CJ46" i="20"/>
  <c r="CJ109" i="20"/>
  <c r="DE109" i="20" s="1"/>
  <c r="CJ140" i="20"/>
  <c r="DE140" i="20" s="1"/>
  <c r="CJ19" i="20"/>
  <c r="CJ171" i="20"/>
  <c r="DE171" i="20" s="1"/>
  <c r="CJ202" i="20"/>
  <c r="DE202" i="20" s="1"/>
  <c r="CJ50" i="20"/>
  <c r="CJ217" i="20"/>
  <c r="DE217" i="20" s="1"/>
  <c r="CJ89" i="20"/>
  <c r="DE89" i="20" s="1"/>
  <c r="CJ74" i="20"/>
  <c r="DE74" i="20" s="1"/>
  <c r="CJ55" i="20"/>
  <c r="CJ118" i="20"/>
  <c r="DE118" i="20" s="1"/>
  <c r="CJ181" i="20"/>
  <c r="DE181" i="20" s="1"/>
  <c r="CJ40" i="20"/>
  <c r="CJ99" i="20"/>
  <c r="DE99" i="20" s="1"/>
  <c r="CJ97" i="20"/>
  <c r="DE97" i="20" s="1"/>
  <c r="CJ62" i="20"/>
  <c r="CJ35" i="20"/>
  <c r="CJ201" i="20"/>
  <c r="DE201" i="20" s="1"/>
  <c r="CJ119" i="20"/>
  <c r="DE119" i="20" s="1"/>
  <c r="CJ196" i="20"/>
  <c r="DE196" i="20" s="1"/>
  <c r="CJ83" i="20"/>
  <c r="DE83" i="20" s="1"/>
  <c r="CJ174" i="20"/>
  <c r="DE174" i="20" s="1"/>
  <c r="CJ16" i="20"/>
  <c r="CJ86" i="20"/>
  <c r="DE86" i="20" s="1"/>
  <c r="CJ216" i="20"/>
  <c r="DE216" i="20" s="1"/>
  <c r="CJ41" i="20"/>
  <c r="CJ226" i="20"/>
  <c r="DE226" i="20" s="1"/>
  <c r="CJ224" i="20"/>
  <c r="DE224" i="20" s="1"/>
  <c r="CJ154" i="20"/>
  <c r="DE154" i="20" s="1"/>
  <c r="CJ215" i="20"/>
  <c r="DE215" i="20" s="1"/>
  <c r="CJ133" i="20"/>
  <c r="DE133" i="20" s="1"/>
  <c r="CJ179" i="20"/>
  <c r="DE179" i="20" s="1"/>
  <c r="CK95" i="3"/>
  <c r="CK112" i="3"/>
  <c r="CK115" i="3"/>
  <c r="CK114" i="3"/>
  <c r="CK113" i="3"/>
  <c r="CK116" i="3"/>
  <c r="CK96" i="3"/>
  <c r="AE99" i="20"/>
  <c r="A100" i="20"/>
  <c r="CK88" i="3"/>
  <c r="CK92" i="3"/>
  <c r="CK104" i="3"/>
  <c r="CK110" i="3"/>
  <c r="CK49" i="3"/>
  <c r="CK107" i="3"/>
  <c r="CK42" i="3"/>
  <c r="CK91" i="3"/>
  <c r="CK90" i="3"/>
  <c r="CK94" i="3"/>
  <c r="CK108" i="3"/>
  <c r="CK89" i="3"/>
  <c r="CK103" i="3"/>
  <c r="CK77" i="3"/>
  <c r="CK105" i="3"/>
  <c r="CK106" i="3"/>
  <c r="CK66" i="3"/>
  <c r="HK44" i="3"/>
  <c r="IF44" i="3" s="1"/>
  <c r="HJ44" i="3"/>
  <c r="GP32" i="3"/>
  <c r="FX32" i="3"/>
  <c r="CK76" i="3"/>
  <c r="CK78" i="3"/>
  <c r="CK19" i="3"/>
  <c r="CK20" i="3"/>
  <c r="CK18" i="3"/>
  <c r="CK84" i="3"/>
  <c r="CK85" i="3"/>
  <c r="FG85" i="3" s="1"/>
  <c r="CK51" i="3"/>
  <c r="BP92" i="2"/>
  <c r="BQ91" i="2"/>
  <c r="BR91" i="2" s="1"/>
  <c r="BP105" i="2"/>
  <c r="BQ104" i="2"/>
  <c r="BR104" i="2" s="1"/>
  <c r="CK82" i="3"/>
  <c r="CK80" i="3"/>
  <c r="CK61" i="3"/>
  <c r="FY61" i="3" s="1"/>
  <c r="CK70" i="3"/>
  <c r="CK12" i="3"/>
  <c r="CK45" i="3"/>
  <c r="CK59" i="3"/>
  <c r="CK38" i="3"/>
  <c r="GQ38" i="3" s="1"/>
  <c r="CK33" i="3"/>
  <c r="CK64" i="3"/>
  <c r="CK25" i="3"/>
  <c r="CK56" i="3"/>
  <c r="CK14" i="3"/>
  <c r="CK46" i="3"/>
  <c r="CK54" i="3"/>
  <c r="CK30" i="3"/>
  <c r="CK23" i="3"/>
  <c r="CK65" i="3"/>
  <c r="CK62" i="3"/>
  <c r="FY62" i="3" s="1"/>
  <c r="CK50" i="3"/>
  <c r="CK69" i="3"/>
  <c r="CK57" i="3"/>
  <c r="CK24" i="3"/>
  <c r="GQ24" i="3" s="1"/>
  <c r="CK28" i="3"/>
  <c r="CK81" i="3"/>
  <c r="CK13" i="3"/>
  <c r="CK53" i="3"/>
  <c r="GQ53" i="3" s="1"/>
  <c r="CK21" i="3"/>
  <c r="CK17" i="3"/>
  <c r="CK26" i="3"/>
  <c r="GQ26" i="3" s="1"/>
  <c r="CK79" i="3"/>
  <c r="CK71" i="3"/>
  <c r="CK48" i="3"/>
  <c r="CK22" i="3"/>
  <c r="CK72" i="3"/>
  <c r="FG72" i="3" s="1"/>
  <c r="CK29" i="3"/>
  <c r="CK58" i="3"/>
  <c r="CK75" i="3"/>
  <c r="CL8" i="3"/>
  <c r="CL34" i="3" s="1"/>
  <c r="CK37" i="3"/>
  <c r="CK15" i="3"/>
  <c r="CK52" i="3"/>
  <c r="CK43" i="3"/>
  <c r="CK60" i="3"/>
  <c r="CK44" i="3"/>
  <c r="CK68" i="3"/>
  <c r="CK63" i="3"/>
  <c r="CK32" i="3"/>
  <c r="CK36" i="3"/>
  <c r="CK40" i="3"/>
  <c r="GQ40" i="3" s="1"/>
  <c r="CK73" i="3"/>
  <c r="CK31" i="3"/>
  <c r="GQ31" i="3" s="1"/>
  <c r="CK41" i="3"/>
  <c r="CK83" i="3"/>
  <c r="CK67" i="3"/>
  <c r="CK27" i="3"/>
  <c r="CK35" i="3"/>
  <c r="CK16" i="3"/>
  <c r="CK47" i="3"/>
  <c r="CK55" i="3"/>
  <c r="CK39" i="3"/>
  <c r="GQ39" i="3" s="1"/>
  <c r="CK74" i="3"/>
  <c r="DU41" i="3"/>
  <c r="DS43" i="3"/>
  <c r="DT42" i="3"/>
  <c r="DZ36" i="3"/>
  <c r="DW39" i="3"/>
  <c r="DV40" i="3"/>
  <c r="DX38" i="3"/>
  <c r="DY37" i="3"/>
  <c r="IB43" i="3"/>
  <c r="A45" i="3"/>
  <c r="HF44" i="3"/>
  <c r="HG44" i="3"/>
  <c r="IB44" i="3" s="1"/>
  <c r="EO17" i="3" l="1"/>
  <c r="FY17" i="3"/>
  <c r="CL129" i="3"/>
  <c r="CL134" i="3"/>
  <c r="CL131" i="3"/>
  <c r="CL128" i="3"/>
  <c r="CL132" i="3"/>
  <c r="CL130" i="3"/>
  <c r="CL135" i="3"/>
  <c r="CL93" i="3"/>
  <c r="CL111" i="3"/>
  <c r="DE13" i="20"/>
  <c r="DZ13" i="20" s="1"/>
  <c r="DE35" i="20"/>
  <c r="DZ35" i="20"/>
  <c r="DE64" i="20"/>
  <c r="DZ64" i="20"/>
  <c r="DZ25" i="20"/>
  <c r="DE25" i="20"/>
  <c r="DE15" i="20"/>
  <c r="DZ15" i="20"/>
  <c r="DZ62" i="20"/>
  <c r="DE62" i="20"/>
  <c r="DZ20" i="20"/>
  <c r="DE20" i="20"/>
  <c r="DZ44" i="20"/>
  <c r="DE44" i="20"/>
  <c r="DE16" i="20"/>
  <c r="DZ16" i="20"/>
  <c r="DZ30" i="20"/>
  <c r="DE30" i="20"/>
  <c r="DZ23" i="20"/>
  <c r="DE23" i="20"/>
  <c r="DZ43" i="20"/>
  <c r="DE43" i="20"/>
  <c r="DE29" i="20"/>
  <c r="DZ29" i="20"/>
  <c r="DE36" i="20"/>
  <c r="DZ36" i="20"/>
  <c r="DE48" i="20"/>
  <c r="DZ48" i="20"/>
  <c r="DZ50" i="20"/>
  <c r="DE50" i="20"/>
  <c r="DZ34" i="20"/>
  <c r="DE34" i="20"/>
  <c r="DE59" i="20"/>
  <c r="DZ59" i="20"/>
  <c r="DE45" i="20"/>
  <c r="DZ45" i="20"/>
  <c r="DE51" i="20"/>
  <c r="DZ51" i="20"/>
  <c r="DZ33" i="20"/>
  <c r="DE33" i="20"/>
  <c r="DZ61" i="20"/>
  <c r="DE61" i="20"/>
  <c r="DE21" i="20"/>
  <c r="DZ21" i="20"/>
  <c r="DZ24" i="20"/>
  <c r="DE24" i="20"/>
  <c r="DZ49" i="20"/>
  <c r="DE49" i="20"/>
  <c r="DZ57" i="20"/>
  <c r="DE57" i="20"/>
  <c r="DE31" i="20"/>
  <c r="DZ31" i="20"/>
  <c r="DZ27" i="20"/>
  <c r="DE27" i="20"/>
  <c r="DE14" i="20"/>
  <c r="DZ14" i="20"/>
  <c r="DZ17" i="20"/>
  <c r="DE17" i="20"/>
  <c r="DZ46" i="20"/>
  <c r="DE46" i="20"/>
  <c r="DZ65" i="20"/>
  <c r="DE65" i="20"/>
  <c r="DZ40" i="20"/>
  <c r="DE40" i="20"/>
  <c r="DZ19" i="20"/>
  <c r="DE19" i="20"/>
  <c r="DZ47" i="20"/>
  <c r="DE47" i="20"/>
  <c r="DZ18" i="20"/>
  <c r="DE18" i="20"/>
  <c r="DZ63" i="20"/>
  <c r="DE63" i="20"/>
  <c r="DE38" i="20"/>
  <c r="DZ38" i="20"/>
  <c r="DE32" i="20"/>
  <c r="DZ32" i="20"/>
  <c r="DZ37" i="20"/>
  <c r="DE37" i="20"/>
  <c r="DZ26" i="20"/>
  <c r="DE26" i="20"/>
  <c r="DE22" i="20"/>
  <c r="DZ22" i="20"/>
  <c r="DZ58" i="20"/>
  <c r="DE58" i="20"/>
  <c r="DZ42" i="20"/>
  <c r="DE42" i="20"/>
  <c r="DE53" i="20"/>
  <c r="DZ53" i="20"/>
  <c r="CL118" i="3"/>
  <c r="CL86" i="3"/>
  <c r="CL119" i="3"/>
  <c r="DZ41" i="20"/>
  <c r="DE41" i="20"/>
  <c r="DE55" i="20"/>
  <c r="DZ55" i="20"/>
  <c r="DZ39" i="20"/>
  <c r="DE39" i="20"/>
  <c r="DZ54" i="20"/>
  <c r="DE54" i="20"/>
  <c r="DZ52" i="20"/>
  <c r="DE52" i="20"/>
  <c r="DE28" i="20"/>
  <c r="DZ28" i="20"/>
  <c r="DZ60" i="20"/>
  <c r="DE60" i="20"/>
  <c r="DZ56" i="20"/>
  <c r="DE56" i="20"/>
  <c r="CL114" i="3"/>
  <c r="CL96" i="3"/>
  <c r="CL113" i="3"/>
  <c r="CL115" i="3"/>
  <c r="CL95" i="3"/>
  <c r="CL112" i="3"/>
  <c r="CL116" i="3"/>
  <c r="A101" i="20"/>
  <c r="AE100" i="20"/>
  <c r="CL105" i="3"/>
  <c r="CL110" i="3"/>
  <c r="CL88" i="3"/>
  <c r="CL42" i="3"/>
  <c r="CL77" i="3"/>
  <c r="CL92" i="3"/>
  <c r="CL104" i="3"/>
  <c r="CL108" i="3"/>
  <c r="CL91" i="3"/>
  <c r="CL107" i="3"/>
  <c r="CL49" i="3"/>
  <c r="CL89" i="3"/>
  <c r="CL103" i="3"/>
  <c r="CL66" i="3"/>
  <c r="CL90" i="3"/>
  <c r="CL94" i="3"/>
  <c r="CL106" i="3"/>
  <c r="HK45" i="3"/>
  <c r="IF45" i="3" s="1"/>
  <c r="HH45" i="3"/>
  <c r="IE44" i="3"/>
  <c r="GQ32" i="3"/>
  <c r="FY32" i="3"/>
  <c r="CL78" i="3"/>
  <c r="CL19" i="3"/>
  <c r="CL76" i="3"/>
  <c r="CL20" i="3"/>
  <c r="CL18" i="3"/>
  <c r="CL84" i="3"/>
  <c r="CL85" i="3"/>
  <c r="FH85" i="3" s="1"/>
  <c r="CL51" i="3"/>
  <c r="BP106" i="2"/>
  <c r="BQ105" i="2"/>
  <c r="BR105" i="2" s="1"/>
  <c r="BP93" i="2"/>
  <c r="BQ92" i="2"/>
  <c r="BR92" i="2" s="1"/>
  <c r="CL82" i="3"/>
  <c r="CL80" i="3"/>
  <c r="CL15" i="3"/>
  <c r="CL27" i="3"/>
  <c r="CL74" i="3"/>
  <c r="CL40" i="3"/>
  <c r="GR40" i="3" s="1"/>
  <c r="CL31" i="3"/>
  <c r="GR31" i="3" s="1"/>
  <c r="CL36" i="3"/>
  <c r="CL65" i="3"/>
  <c r="CL46" i="3"/>
  <c r="CL52" i="3"/>
  <c r="CL55" i="3"/>
  <c r="CL57" i="3"/>
  <c r="CL28" i="3"/>
  <c r="CL58" i="3"/>
  <c r="CL83" i="3"/>
  <c r="CM8" i="3"/>
  <c r="CM34" i="3" s="1"/>
  <c r="CL73" i="3"/>
  <c r="CL39" i="3"/>
  <c r="GR39" i="3" s="1"/>
  <c r="CL24" i="3"/>
  <c r="GR24" i="3" s="1"/>
  <c r="CL71" i="3"/>
  <c r="CL35" i="3"/>
  <c r="CL17" i="3"/>
  <c r="CL67" i="3"/>
  <c r="CL72" i="3"/>
  <c r="FH72" i="3" s="1"/>
  <c r="CL50" i="3"/>
  <c r="CL41" i="3"/>
  <c r="CL29" i="3"/>
  <c r="CL12" i="3"/>
  <c r="CL14" i="3"/>
  <c r="CL79" i="3"/>
  <c r="CL16" i="3"/>
  <c r="CL23" i="3"/>
  <c r="CL22" i="3"/>
  <c r="CL26" i="3"/>
  <c r="GR26" i="3" s="1"/>
  <c r="CL60" i="3"/>
  <c r="CL48" i="3"/>
  <c r="CL56" i="3"/>
  <c r="CL68" i="3"/>
  <c r="CL33" i="3"/>
  <c r="CL70" i="3"/>
  <c r="CL38" i="3"/>
  <c r="GR38" i="3" s="1"/>
  <c r="CL25" i="3"/>
  <c r="CL32" i="3"/>
  <c r="CL62" i="3"/>
  <c r="FZ62" i="3" s="1"/>
  <c r="CL59" i="3"/>
  <c r="CL81" i="3"/>
  <c r="CL61" i="3"/>
  <c r="FZ61" i="3" s="1"/>
  <c r="CL63" i="3"/>
  <c r="CL37" i="3"/>
  <c r="CL53" i="3"/>
  <c r="GR53" i="3" s="1"/>
  <c r="CL54" i="3"/>
  <c r="CL45" i="3"/>
  <c r="CL30" i="3"/>
  <c r="CL64" i="3"/>
  <c r="CL75" i="3"/>
  <c r="CL13" i="3"/>
  <c r="CL21" i="3"/>
  <c r="CL69" i="3"/>
  <c r="CL44" i="3"/>
  <c r="CL43" i="3"/>
  <c r="CL47" i="3"/>
  <c r="DW40" i="3"/>
  <c r="DS44" i="3"/>
  <c r="DT43" i="3"/>
  <c r="DZ37" i="3"/>
  <c r="DX39" i="3"/>
  <c r="DY38" i="3"/>
  <c r="DU42" i="3"/>
  <c r="DV41" i="3"/>
  <c r="A46" i="3"/>
  <c r="HF45" i="3"/>
  <c r="HG45" i="3"/>
  <c r="IB45" i="3" s="1"/>
  <c r="EP17" i="3" l="1"/>
  <c r="FZ17" i="3"/>
  <c r="CM130" i="3"/>
  <c r="CM129" i="3"/>
  <c r="CM135" i="3"/>
  <c r="CM128" i="3"/>
  <c r="CM134" i="3"/>
  <c r="CM132" i="3"/>
  <c r="CM131" i="3"/>
  <c r="CM111" i="3"/>
  <c r="CM93" i="3"/>
  <c r="CM86" i="3"/>
  <c r="CM119" i="3"/>
  <c r="CM118" i="3"/>
  <c r="B73" i="21"/>
  <c r="K59" i="21"/>
  <c r="CM116" i="3"/>
  <c r="CM95" i="3"/>
  <c r="CM113" i="3"/>
  <c r="CM96" i="3"/>
  <c r="CM114" i="3"/>
  <c r="CM115" i="3"/>
  <c r="CM112" i="3"/>
  <c r="AE101" i="20"/>
  <c r="A102" i="20"/>
  <c r="CM105" i="3"/>
  <c r="CM88" i="3"/>
  <c r="CM94" i="3"/>
  <c r="CM42" i="3"/>
  <c r="CM77" i="3"/>
  <c r="CM108" i="3"/>
  <c r="CM92" i="3"/>
  <c r="CM49" i="3"/>
  <c r="CM91" i="3"/>
  <c r="CM107" i="3"/>
  <c r="CM104" i="3"/>
  <c r="CM106" i="3"/>
  <c r="CM89" i="3"/>
  <c r="CM110" i="3"/>
  <c r="CM90" i="3"/>
  <c r="CM66" i="3"/>
  <c r="CM103" i="3"/>
  <c r="IC45" i="3"/>
  <c r="HK46" i="3"/>
  <c r="IF46" i="3" s="1"/>
  <c r="HH46" i="3"/>
  <c r="IC46" i="3" s="1"/>
  <c r="GR32" i="3"/>
  <c r="FZ32" i="3"/>
  <c r="CM18" i="3"/>
  <c r="CM76" i="3"/>
  <c r="CM19" i="3"/>
  <c r="CM20" i="3"/>
  <c r="CM78" i="3"/>
  <c r="CM84" i="3"/>
  <c r="CM51" i="3"/>
  <c r="CM85" i="3"/>
  <c r="FI85" i="3" s="1"/>
  <c r="BP94" i="2"/>
  <c r="BQ93" i="2"/>
  <c r="BR93" i="2" s="1"/>
  <c r="BP107" i="2"/>
  <c r="BQ106" i="2"/>
  <c r="BR106" i="2" s="1"/>
  <c r="CM64" i="3"/>
  <c r="CM80" i="3"/>
  <c r="CM50" i="3"/>
  <c r="CM22" i="3"/>
  <c r="CM25" i="3"/>
  <c r="CM71" i="3"/>
  <c r="CM37" i="3"/>
  <c r="CM24" i="3"/>
  <c r="GS24" i="3" s="1"/>
  <c r="CM39" i="3"/>
  <c r="GS39" i="3" s="1"/>
  <c r="CM13" i="3"/>
  <c r="CM26" i="3"/>
  <c r="GS26" i="3" s="1"/>
  <c r="CM14" i="3"/>
  <c r="CM38" i="3"/>
  <c r="GS38" i="3" s="1"/>
  <c r="CM47" i="3"/>
  <c r="CM48" i="3"/>
  <c r="CM65" i="3"/>
  <c r="CM59" i="3"/>
  <c r="CM83" i="3"/>
  <c r="CM67" i="3"/>
  <c r="CN8" i="3"/>
  <c r="CN34" i="3" s="1"/>
  <c r="CM44" i="3"/>
  <c r="CM70" i="3"/>
  <c r="CM43" i="3"/>
  <c r="CM57" i="3"/>
  <c r="CM35" i="3"/>
  <c r="CM36" i="3"/>
  <c r="CM81" i="3"/>
  <c r="CM61" i="3"/>
  <c r="GA61" i="3" s="1"/>
  <c r="CM53" i="3"/>
  <c r="GS53" i="3" s="1"/>
  <c r="CM40" i="3"/>
  <c r="GS40" i="3" s="1"/>
  <c r="CM21" i="3"/>
  <c r="CM45" i="3"/>
  <c r="CM28" i="3"/>
  <c r="CM73" i="3"/>
  <c r="CM79" i="3"/>
  <c r="CM62" i="3"/>
  <c r="GA62" i="3" s="1"/>
  <c r="CM54" i="3"/>
  <c r="CM33" i="3"/>
  <c r="CM17" i="3"/>
  <c r="CM46" i="3"/>
  <c r="CM29" i="3"/>
  <c r="CM72" i="3"/>
  <c r="FI72" i="3" s="1"/>
  <c r="CM75" i="3"/>
  <c r="CM41" i="3"/>
  <c r="CM23" i="3"/>
  <c r="CM74" i="3"/>
  <c r="CM12" i="3"/>
  <c r="CM58" i="3"/>
  <c r="CM56" i="3"/>
  <c r="CM63" i="3"/>
  <c r="CM82" i="3"/>
  <c r="CM68" i="3"/>
  <c r="CM60" i="3"/>
  <c r="CM52" i="3"/>
  <c r="CM16" i="3"/>
  <c r="CM30" i="3"/>
  <c r="CM31" i="3"/>
  <c r="GS31" i="3" s="1"/>
  <c r="CM27" i="3"/>
  <c r="CM32" i="3"/>
  <c r="CM55" i="3"/>
  <c r="CM69" i="3"/>
  <c r="CM15" i="3"/>
  <c r="DV42" i="3"/>
  <c r="DU43" i="3"/>
  <c r="DZ38" i="3"/>
  <c r="DS45" i="3"/>
  <c r="DT44" i="3"/>
  <c r="DY39" i="3"/>
  <c r="DX40" i="3"/>
  <c r="DW41" i="3"/>
  <c r="A47" i="3"/>
  <c r="HF46" i="3"/>
  <c r="HG46" i="3"/>
  <c r="EQ17" i="3" l="1"/>
  <c r="GA17" i="3"/>
  <c r="CN131" i="3"/>
  <c r="CN130" i="3"/>
  <c r="CN135" i="3"/>
  <c r="CN134" i="3"/>
  <c r="CN129" i="3"/>
  <c r="CN128" i="3"/>
  <c r="CN132" i="3"/>
  <c r="CN93" i="3"/>
  <c r="CN111" i="3"/>
  <c r="CN118" i="3"/>
  <c r="CN86" i="3"/>
  <c r="CN119" i="3"/>
  <c r="CN116" i="3"/>
  <c r="CN113" i="3"/>
  <c r="CN96" i="3"/>
  <c r="CN95" i="3"/>
  <c r="CN114" i="3"/>
  <c r="CN112" i="3"/>
  <c r="CN115" i="3"/>
  <c r="A103" i="20"/>
  <c r="AP103" i="20" s="1"/>
  <c r="AE102" i="20"/>
  <c r="CN91" i="3"/>
  <c r="CN107" i="3"/>
  <c r="CN92" i="3"/>
  <c r="CN104" i="3"/>
  <c r="CN110" i="3"/>
  <c r="CN42" i="3"/>
  <c r="CN105" i="3"/>
  <c r="CN108" i="3"/>
  <c r="CN77" i="3"/>
  <c r="CN90" i="3"/>
  <c r="CN94" i="3"/>
  <c r="CN106" i="3"/>
  <c r="CN89" i="3"/>
  <c r="CN103" i="3"/>
  <c r="CN49" i="3"/>
  <c r="CN88" i="3"/>
  <c r="CN66" i="3"/>
  <c r="HK47" i="3"/>
  <c r="IF47" i="3" s="1"/>
  <c r="HI47" i="3"/>
  <c r="ID47" i="3" s="1"/>
  <c r="GS32" i="3"/>
  <c r="GA32" i="3"/>
  <c r="CN19" i="3"/>
  <c r="CN76" i="3"/>
  <c r="CN78" i="3"/>
  <c r="CN20" i="3"/>
  <c r="CN18" i="3"/>
  <c r="CN84" i="3"/>
  <c r="GB84" i="3" s="1"/>
  <c r="CN85" i="3"/>
  <c r="FJ85" i="3" s="1"/>
  <c r="CN51" i="3"/>
  <c r="BP108" i="2"/>
  <c r="BP95" i="2"/>
  <c r="BQ94" i="2"/>
  <c r="BR94" i="2" s="1"/>
  <c r="CN83" i="3"/>
  <c r="CN81" i="3"/>
  <c r="CN28" i="3"/>
  <c r="CN46" i="3"/>
  <c r="CN56" i="3"/>
  <c r="CN23" i="3"/>
  <c r="CN29" i="3"/>
  <c r="CN25" i="3"/>
  <c r="CN82" i="3"/>
  <c r="CN33" i="3"/>
  <c r="CN54" i="3"/>
  <c r="CN21" i="3"/>
  <c r="CN48" i="3"/>
  <c r="CN13" i="3"/>
  <c r="CN50" i="3"/>
  <c r="CN65" i="3"/>
  <c r="CO8" i="3"/>
  <c r="CO34" i="3" s="1"/>
  <c r="CN58" i="3"/>
  <c r="CN40" i="3"/>
  <c r="CN32" i="3"/>
  <c r="CN55" i="3"/>
  <c r="CN71" i="3"/>
  <c r="CN62" i="3"/>
  <c r="GB62" i="3" s="1"/>
  <c r="CN79" i="3"/>
  <c r="CN16" i="3"/>
  <c r="CN35" i="3"/>
  <c r="CN45" i="3"/>
  <c r="CN47" i="3"/>
  <c r="CN53" i="3"/>
  <c r="GT53" i="3" s="1"/>
  <c r="CN38" i="3"/>
  <c r="GT38" i="3" s="1"/>
  <c r="CN74" i="3"/>
  <c r="CN68" i="3"/>
  <c r="CN44" i="3"/>
  <c r="CN24" i="3"/>
  <c r="GT24" i="3" s="1"/>
  <c r="CN31" i="3"/>
  <c r="GT31" i="3" s="1"/>
  <c r="CN69" i="3"/>
  <c r="CN36" i="3"/>
  <c r="CN39" i="3"/>
  <c r="GT39" i="3" s="1"/>
  <c r="CN67" i="3"/>
  <c r="CN63" i="3"/>
  <c r="CN60" i="3"/>
  <c r="CN70" i="3"/>
  <c r="CN30" i="3"/>
  <c r="CN14" i="3"/>
  <c r="CN15" i="3"/>
  <c r="CN52" i="3"/>
  <c r="CN75" i="3"/>
  <c r="CN41" i="3"/>
  <c r="CN37" i="3"/>
  <c r="CN59" i="3"/>
  <c r="CN22" i="3"/>
  <c r="CN72" i="3"/>
  <c r="FJ72" i="3" s="1"/>
  <c r="CN43" i="3"/>
  <c r="CN26" i="3"/>
  <c r="GT26" i="3" s="1"/>
  <c r="CN64" i="3"/>
  <c r="CN80" i="3"/>
  <c r="CN61" i="3"/>
  <c r="GB61" i="3" s="1"/>
  <c r="CN57" i="3"/>
  <c r="CN12" i="3"/>
  <c r="CN17" i="3"/>
  <c r="CN27" i="3"/>
  <c r="CN73" i="3"/>
  <c r="DZ39" i="3"/>
  <c r="DU44" i="3"/>
  <c r="DV43" i="3"/>
  <c r="DX41" i="3"/>
  <c r="DS46" i="3"/>
  <c r="DT45" i="3"/>
  <c r="DY40" i="3"/>
  <c r="DW42" i="3"/>
  <c r="IB46" i="3"/>
  <c r="A48" i="3"/>
  <c r="HF47" i="3"/>
  <c r="HG47" i="3"/>
  <c r="IB47" i="3" s="1"/>
  <c r="ER17" i="3" l="1"/>
  <c r="GB17" i="3"/>
  <c r="CO129" i="3"/>
  <c r="CO132" i="3"/>
  <c r="CO131" i="3"/>
  <c r="CO135" i="3"/>
  <c r="CO130" i="3"/>
  <c r="CO128" i="3"/>
  <c r="CO134" i="3"/>
  <c r="CO93" i="3"/>
  <c r="CO111" i="3"/>
  <c r="CO118" i="3"/>
  <c r="CO86" i="3"/>
  <c r="CO119" i="3"/>
  <c r="BK103" i="20"/>
  <c r="CO96" i="3"/>
  <c r="CO115" i="3"/>
  <c r="CO113" i="3"/>
  <c r="CO95" i="3"/>
  <c r="CO112" i="3"/>
  <c r="CO114" i="3"/>
  <c r="CO116" i="3"/>
  <c r="A104" i="20"/>
  <c r="AR104" i="20" s="1"/>
  <c r="AE103" i="20"/>
  <c r="AJ103" i="20"/>
  <c r="CO66" i="3"/>
  <c r="CO110" i="3"/>
  <c r="CO108" i="3"/>
  <c r="CO89" i="3"/>
  <c r="CO88" i="3"/>
  <c r="CO92" i="3"/>
  <c r="CO49" i="3"/>
  <c r="CO103" i="3"/>
  <c r="CO42" i="3"/>
  <c r="CO106" i="3"/>
  <c r="CO104" i="3"/>
  <c r="CO105" i="3"/>
  <c r="CO91" i="3"/>
  <c r="CO90" i="3"/>
  <c r="CO94" i="3"/>
  <c r="CO77" i="3"/>
  <c r="CO107" i="3"/>
  <c r="HK48" i="3"/>
  <c r="IF48" i="3" s="1"/>
  <c r="HI48" i="3"/>
  <c r="ID48" i="3" s="1"/>
  <c r="GT32" i="3"/>
  <c r="GB32" i="3"/>
  <c r="CO19" i="3"/>
  <c r="CO78" i="3"/>
  <c r="CO76" i="3"/>
  <c r="CO18" i="3"/>
  <c r="CO20" i="3"/>
  <c r="CO84" i="3"/>
  <c r="CO85" i="3"/>
  <c r="FK85" i="3" s="1"/>
  <c r="CO51" i="3"/>
  <c r="BP96" i="2"/>
  <c r="BQ95" i="2"/>
  <c r="BR95" i="2" s="1"/>
  <c r="BP109" i="2"/>
  <c r="BP122" i="2"/>
  <c r="CP8" i="3"/>
  <c r="CP34" i="3" s="1"/>
  <c r="CO13" i="3"/>
  <c r="CO45" i="3"/>
  <c r="CO14" i="3"/>
  <c r="CO54" i="3"/>
  <c r="CO27" i="3"/>
  <c r="CO63" i="3"/>
  <c r="CO28" i="3"/>
  <c r="CO60" i="3"/>
  <c r="CO17" i="3"/>
  <c r="CO53" i="3"/>
  <c r="GU53" i="3" s="1"/>
  <c r="CO22" i="3"/>
  <c r="CO58" i="3"/>
  <c r="CO31" i="3"/>
  <c r="GU31" i="3" s="1"/>
  <c r="CO67" i="3"/>
  <c r="CO32" i="3"/>
  <c r="CO64" i="3"/>
  <c r="CO21" i="3"/>
  <c r="CO57" i="3"/>
  <c r="CO26" i="3"/>
  <c r="GU26" i="3" s="1"/>
  <c r="CO62" i="3"/>
  <c r="GC62" i="3" s="1"/>
  <c r="CO35" i="3"/>
  <c r="CO71" i="3"/>
  <c r="CO36" i="3"/>
  <c r="CO68" i="3"/>
  <c r="CO25" i="3"/>
  <c r="CO61" i="3"/>
  <c r="GC61" i="3" s="1"/>
  <c r="CO30" i="3"/>
  <c r="CO70" i="3"/>
  <c r="CO39" i="3"/>
  <c r="GU39" i="3" s="1"/>
  <c r="CO75" i="3"/>
  <c r="CO40" i="3"/>
  <c r="GU40" i="3" s="1"/>
  <c r="CO72" i="3"/>
  <c r="FK72" i="3" s="1"/>
  <c r="CO29" i="3"/>
  <c r="CO65" i="3"/>
  <c r="CO74" i="3"/>
  <c r="CO43" i="3"/>
  <c r="CO79" i="3"/>
  <c r="CO44" i="3"/>
  <c r="CO80" i="3"/>
  <c r="CO33" i="3"/>
  <c r="CO69" i="3"/>
  <c r="CO38" i="3"/>
  <c r="GU38" i="3" s="1"/>
  <c r="CO82" i="3"/>
  <c r="CO47" i="3"/>
  <c r="CO83" i="3"/>
  <c r="CO48" i="3"/>
  <c r="CO37" i="3"/>
  <c r="CO73" i="3"/>
  <c r="CO46" i="3"/>
  <c r="CO15" i="3"/>
  <c r="CO55" i="3"/>
  <c r="CO16" i="3"/>
  <c r="CO52" i="3"/>
  <c r="CO41" i="3"/>
  <c r="CO81" i="3"/>
  <c r="CO50" i="3"/>
  <c r="CO23" i="3"/>
  <c r="CO59" i="3"/>
  <c r="CO24" i="3"/>
  <c r="GU24" i="3" s="1"/>
  <c r="CO56" i="3"/>
  <c r="GT40" i="3"/>
  <c r="CO12" i="3"/>
  <c r="DS47" i="3"/>
  <c r="DT46" i="3"/>
  <c r="DV44" i="3"/>
  <c r="DZ40" i="3"/>
  <c r="DY41" i="3"/>
  <c r="DU45" i="3"/>
  <c r="DX42" i="3"/>
  <c r="DW43" i="3"/>
  <c r="A49" i="3"/>
  <c r="HF48" i="3"/>
  <c r="HG48" i="3"/>
  <c r="IB48" i="3" s="1"/>
  <c r="ES17" i="3" l="1"/>
  <c r="GC17" i="3"/>
  <c r="CP131" i="3"/>
  <c r="CP129" i="3"/>
  <c r="CP132" i="3"/>
  <c r="CP135" i="3"/>
  <c r="CP128" i="3"/>
  <c r="CP134" i="3"/>
  <c r="CP130" i="3"/>
  <c r="CP111" i="3"/>
  <c r="CP93" i="3"/>
  <c r="CP86" i="3"/>
  <c r="CP119" i="3"/>
  <c r="CP118" i="3"/>
  <c r="BM104" i="20"/>
  <c r="CI6" i="20" s="1"/>
  <c r="CI5" i="20"/>
  <c r="CP95" i="3"/>
  <c r="CP113" i="3"/>
  <c r="CP115" i="3"/>
  <c r="CP96" i="3"/>
  <c r="CP112" i="3"/>
  <c r="CP116" i="3"/>
  <c r="CP114" i="3"/>
  <c r="BE103" i="20"/>
  <c r="A105" i="20"/>
  <c r="AE104" i="20"/>
  <c r="AL104" i="20"/>
  <c r="CP108" i="3"/>
  <c r="CP77" i="3"/>
  <c r="CP66" i="3"/>
  <c r="CP110" i="3"/>
  <c r="CP107" i="3"/>
  <c r="CP91" i="3"/>
  <c r="CP90" i="3"/>
  <c r="CP94" i="3"/>
  <c r="CP104" i="3"/>
  <c r="CP49" i="3"/>
  <c r="CP42" i="3"/>
  <c r="CP106" i="3"/>
  <c r="CP103" i="3"/>
  <c r="CP89" i="3"/>
  <c r="CP88" i="3"/>
  <c r="CP92" i="3"/>
  <c r="CP105" i="3"/>
  <c r="HK49" i="3"/>
  <c r="IF49" i="3" s="1"/>
  <c r="HJ49" i="3"/>
  <c r="GU32" i="3"/>
  <c r="GC32" i="3"/>
  <c r="CP18" i="3"/>
  <c r="CP76" i="3"/>
  <c r="CP20" i="3"/>
  <c r="CP19" i="3"/>
  <c r="CP78" i="3"/>
  <c r="CP84" i="3"/>
  <c r="GD84" i="3" s="1"/>
  <c r="CP51" i="3"/>
  <c r="CP85" i="3"/>
  <c r="FL85" i="3" s="1"/>
  <c r="BP123" i="2"/>
  <c r="BP110" i="2"/>
  <c r="BQ109" i="2"/>
  <c r="BR109" i="2" s="1"/>
  <c r="BP97" i="2"/>
  <c r="BQ96" i="2"/>
  <c r="BR96" i="2" s="1"/>
  <c r="CQ8" i="3"/>
  <c r="CQ34" i="3" s="1"/>
  <c r="CP13" i="3"/>
  <c r="CP45" i="3"/>
  <c r="CP12" i="3"/>
  <c r="CP50" i="3"/>
  <c r="CP23" i="3"/>
  <c r="CP59" i="3"/>
  <c r="CP24" i="3"/>
  <c r="GV24" i="3" s="1"/>
  <c r="CP56" i="3"/>
  <c r="CP17" i="3"/>
  <c r="CP53" i="3"/>
  <c r="GV53" i="3" s="1"/>
  <c r="CP14" i="3"/>
  <c r="CP54" i="3"/>
  <c r="CP27" i="3"/>
  <c r="CP63" i="3"/>
  <c r="CP28" i="3"/>
  <c r="CP60" i="3"/>
  <c r="CP21" i="3"/>
  <c r="CP57" i="3"/>
  <c r="CP22" i="3"/>
  <c r="CP58" i="3"/>
  <c r="CP31" i="3"/>
  <c r="GV31" i="3" s="1"/>
  <c r="CP67" i="3"/>
  <c r="CP32" i="3"/>
  <c r="CP64" i="3"/>
  <c r="CP25" i="3"/>
  <c r="CP61" i="3"/>
  <c r="CP26" i="3"/>
  <c r="GV26" i="3" s="1"/>
  <c r="CP62" i="3"/>
  <c r="GD62" i="3" s="1"/>
  <c r="CP35" i="3"/>
  <c r="CP71" i="3"/>
  <c r="CP36" i="3"/>
  <c r="CP68" i="3"/>
  <c r="CP29" i="3"/>
  <c r="CP65" i="3"/>
  <c r="CP30" i="3"/>
  <c r="CP70" i="3"/>
  <c r="CP39" i="3"/>
  <c r="GV39" i="3" s="1"/>
  <c r="CP75" i="3"/>
  <c r="CP40" i="3"/>
  <c r="GV40" i="3" s="1"/>
  <c r="CP72" i="3"/>
  <c r="FL72" i="3" s="1"/>
  <c r="CP33" i="3"/>
  <c r="CP69" i="3"/>
  <c r="CP74" i="3"/>
  <c r="CP43" i="3"/>
  <c r="CP79" i="3"/>
  <c r="CP44" i="3"/>
  <c r="CP80" i="3"/>
  <c r="CP37" i="3"/>
  <c r="CP73" i="3"/>
  <c r="CP38" i="3"/>
  <c r="GV38" i="3" s="1"/>
  <c r="CP82" i="3"/>
  <c r="CP47" i="3"/>
  <c r="CP83" i="3"/>
  <c r="CP48" i="3"/>
  <c r="CP41" i="3"/>
  <c r="CP81" i="3"/>
  <c r="CP46" i="3"/>
  <c r="CP15" i="3"/>
  <c r="CP55" i="3"/>
  <c r="CP16" i="3"/>
  <c r="CP52" i="3"/>
  <c r="DX43" i="3"/>
  <c r="DW44" i="3"/>
  <c r="DU46" i="3"/>
  <c r="DY42" i="3"/>
  <c r="DV45" i="3"/>
  <c r="DZ41" i="3"/>
  <c r="DS48" i="3"/>
  <c r="DT47" i="3"/>
  <c r="A50" i="3"/>
  <c r="HF49" i="3"/>
  <c r="HG49" i="3"/>
  <c r="ET17" i="3" l="1"/>
  <c r="GD17" i="3"/>
  <c r="CQ132" i="3"/>
  <c r="CQ134" i="3"/>
  <c r="CQ135" i="3"/>
  <c r="CQ130" i="3"/>
  <c r="CQ128" i="3"/>
  <c r="CQ129" i="3"/>
  <c r="CQ131" i="3"/>
  <c r="CQ93" i="3"/>
  <c r="CQ111" i="3"/>
  <c r="AL105" i="20"/>
  <c r="BG105" i="20" s="1"/>
  <c r="AQ105" i="20"/>
  <c r="CQ86" i="3"/>
  <c r="CQ118" i="3"/>
  <c r="CQ119" i="3"/>
  <c r="CI220" i="20"/>
  <c r="DD220" i="20" s="1"/>
  <c r="CI190" i="20"/>
  <c r="DD190" i="20" s="1"/>
  <c r="CI181" i="20"/>
  <c r="DD181" i="20" s="1"/>
  <c r="CI163" i="20"/>
  <c r="DD163" i="20" s="1"/>
  <c r="CI230" i="20"/>
  <c r="DD230" i="20" s="1"/>
  <c r="CI135" i="20"/>
  <c r="DD135" i="20" s="1"/>
  <c r="CI122" i="20"/>
  <c r="DD122" i="20" s="1"/>
  <c r="CI183" i="20"/>
  <c r="DD183" i="20" s="1"/>
  <c r="CI103" i="20"/>
  <c r="DD103" i="20" s="1"/>
  <c r="CI223" i="20"/>
  <c r="DD223" i="20" s="1"/>
  <c r="CI110" i="20"/>
  <c r="DD110" i="20" s="1"/>
  <c r="CI157" i="20"/>
  <c r="DD157" i="20" s="1"/>
  <c r="CI162" i="20"/>
  <c r="DD162" i="20" s="1"/>
  <c r="CI144" i="20"/>
  <c r="DD144" i="20" s="1"/>
  <c r="CI150" i="20"/>
  <c r="DD150" i="20" s="1"/>
  <c r="CI66" i="20"/>
  <c r="DD66" i="20" s="1"/>
  <c r="CI101" i="20"/>
  <c r="DD101" i="20" s="1"/>
  <c r="CI29" i="20"/>
  <c r="CI97" i="20"/>
  <c r="DD97" i="20" s="1"/>
  <c r="CI169" i="20"/>
  <c r="DD169" i="20" s="1"/>
  <c r="CI52" i="20"/>
  <c r="CI69" i="20"/>
  <c r="DD69" i="20" s="1"/>
  <c r="CI38" i="20"/>
  <c r="CI50" i="20"/>
  <c r="CI39" i="20"/>
  <c r="CI43" i="20"/>
  <c r="CI15" i="20"/>
  <c r="CI209" i="20"/>
  <c r="DD209" i="20" s="1"/>
  <c r="CI222" i="20"/>
  <c r="DD222" i="20" s="1"/>
  <c r="CI173" i="20"/>
  <c r="DD173" i="20" s="1"/>
  <c r="CI155" i="20"/>
  <c r="DD155" i="20" s="1"/>
  <c r="CI216" i="20"/>
  <c r="DD216" i="20" s="1"/>
  <c r="CI213" i="20"/>
  <c r="DD213" i="20" s="1"/>
  <c r="CI114" i="20"/>
  <c r="DD114" i="20" s="1"/>
  <c r="CI179" i="20"/>
  <c r="DD179" i="20" s="1"/>
  <c r="CI95" i="20"/>
  <c r="DD95" i="20" s="1"/>
  <c r="CI210" i="20"/>
  <c r="DD210" i="20" s="1"/>
  <c r="CI102" i="20"/>
  <c r="DD102" i="20" s="1"/>
  <c r="CI117" i="20"/>
  <c r="DD117" i="20" s="1"/>
  <c r="CI132" i="20"/>
  <c r="DD132" i="20" s="1"/>
  <c r="CI128" i="20"/>
  <c r="DD128" i="20" s="1"/>
  <c r="CI138" i="20"/>
  <c r="DD138" i="20" s="1"/>
  <c r="CI56" i="20"/>
  <c r="CI88" i="20"/>
  <c r="DD88" i="20" s="1"/>
  <c r="CI21" i="20"/>
  <c r="CI191" i="20"/>
  <c r="DD191" i="20" s="1"/>
  <c r="CI115" i="20"/>
  <c r="DD115" i="20" s="1"/>
  <c r="CI44" i="20"/>
  <c r="CI49" i="20"/>
  <c r="CI23" i="20"/>
  <c r="CI47" i="20"/>
  <c r="CI14" i="20"/>
  <c r="CI40" i="20"/>
  <c r="CI145" i="20"/>
  <c r="DD145" i="20" s="1"/>
  <c r="CI227" i="20"/>
  <c r="DD227" i="20" s="1"/>
  <c r="CI201" i="20"/>
  <c r="DD201" i="20" s="1"/>
  <c r="CI218" i="20"/>
  <c r="DD218" i="20" s="1"/>
  <c r="CI208" i="20"/>
  <c r="DD208" i="20" s="1"/>
  <c r="CI147" i="20"/>
  <c r="DD147" i="20" s="1"/>
  <c r="CI211" i="20"/>
  <c r="DD211" i="20" s="1"/>
  <c r="CI196" i="20"/>
  <c r="DD196" i="20" s="1"/>
  <c r="CI106" i="20"/>
  <c r="DD106" i="20" s="1"/>
  <c r="CI167" i="20"/>
  <c r="DD167" i="20" s="1"/>
  <c r="CI87" i="20"/>
  <c r="DD87" i="20" s="1"/>
  <c r="CI176" i="20"/>
  <c r="DD176" i="20" s="1"/>
  <c r="CI94" i="20"/>
  <c r="DD94" i="20" s="1"/>
  <c r="CI96" i="20"/>
  <c r="DD96" i="20" s="1"/>
  <c r="CI120" i="20"/>
  <c r="DD120" i="20" s="1"/>
  <c r="CI121" i="20"/>
  <c r="DD121" i="20" s="1"/>
  <c r="CI109" i="20"/>
  <c r="DD109" i="20" s="1"/>
  <c r="CI188" i="20"/>
  <c r="DD188" i="20" s="1"/>
  <c r="CI83" i="20"/>
  <c r="DD83" i="20" s="1"/>
  <c r="CI13" i="20"/>
  <c r="CI154" i="20"/>
  <c r="DD154" i="20" s="1"/>
  <c r="CI104" i="20"/>
  <c r="DD104" i="20" s="1"/>
  <c r="CI36" i="20"/>
  <c r="CI41" i="20"/>
  <c r="CI16" i="20"/>
  <c r="CI22" i="20"/>
  <c r="CI134" i="20"/>
  <c r="DD134" i="20" s="1"/>
  <c r="CI26" i="20"/>
  <c r="CI124" i="20"/>
  <c r="DD124" i="20" s="1"/>
  <c r="CI206" i="20"/>
  <c r="DD206" i="20" s="1"/>
  <c r="CI160" i="20"/>
  <c r="DD160" i="20" s="1"/>
  <c r="CI203" i="20"/>
  <c r="DD203" i="20" s="1"/>
  <c r="CI126" i="20"/>
  <c r="DD126" i="20" s="1"/>
  <c r="CI187" i="20"/>
  <c r="DD187" i="20" s="1"/>
  <c r="CI158" i="20"/>
  <c r="DD158" i="20" s="1"/>
  <c r="CI68" i="20"/>
  <c r="DD68" i="20" s="1"/>
  <c r="CI74" i="20"/>
  <c r="DD74" i="20" s="1"/>
  <c r="CI51" i="20"/>
  <c r="CI198" i="20"/>
  <c r="DD198" i="20" s="1"/>
  <c r="CI170" i="20"/>
  <c r="DD170" i="20" s="1"/>
  <c r="CI131" i="20"/>
  <c r="DD131" i="20" s="1"/>
  <c r="CI229" i="20"/>
  <c r="DD229" i="20" s="1"/>
  <c r="CI172" i="20"/>
  <c r="DD172" i="20" s="1"/>
  <c r="CI105" i="20"/>
  <c r="DD105" i="20" s="1"/>
  <c r="CI108" i="20"/>
  <c r="DD108" i="20" s="1"/>
  <c r="CI130" i="20"/>
  <c r="DD130" i="20" s="1"/>
  <c r="CI42" i="20"/>
  <c r="CI226" i="20"/>
  <c r="DD226" i="20" s="1"/>
  <c r="CI193" i="20"/>
  <c r="DD193" i="20" s="1"/>
  <c r="CI217" i="20"/>
  <c r="DD217" i="20" s="1"/>
  <c r="CI194" i="20"/>
  <c r="DD194" i="20" s="1"/>
  <c r="CI228" i="20"/>
  <c r="DD228" i="20" s="1"/>
  <c r="CI204" i="20"/>
  <c r="DD204" i="20" s="1"/>
  <c r="CI186" i="20"/>
  <c r="DD186" i="20" s="1"/>
  <c r="CI98" i="20"/>
  <c r="DD98" i="20" s="1"/>
  <c r="CI153" i="20"/>
  <c r="DD153" i="20" s="1"/>
  <c r="CI79" i="20"/>
  <c r="DD79" i="20" s="1"/>
  <c r="CI156" i="20"/>
  <c r="DD156" i="20" s="1"/>
  <c r="CI86" i="20"/>
  <c r="DD86" i="20" s="1"/>
  <c r="CI89" i="20"/>
  <c r="DD89" i="20" s="1"/>
  <c r="CI113" i="20"/>
  <c r="DD113" i="20" s="1"/>
  <c r="CI107" i="20"/>
  <c r="DD107" i="20" s="1"/>
  <c r="CI171" i="20"/>
  <c r="DD171" i="20" s="1"/>
  <c r="CI184" i="20"/>
  <c r="DD184" i="20" s="1"/>
  <c r="CI80" i="20"/>
  <c r="DD80" i="20" s="1"/>
  <c r="CI137" i="20"/>
  <c r="DD137" i="20" s="1"/>
  <c r="CI146" i="20"/>
  <c r="DD146" i="20" s="1"/>
  <c r="CI91" i="20"/>
  <c r="DD91" i="20" s="1"/>
  <c r="CI28" i="20"/>
  <c r="CI33" i="20"/>
  <c r="CI59" i="20"/>
  <c r="CI19" i="20"/>
  <c r="CI31" i="20"/>
  <c r="CI182" i="20"/>
  <c r="DD182" i="20" s="1"/>
  <c r="CI60" i="20"/>
  <c r="CI212" i="20"/>
  <c r="DD212" i="20" s="1"/>
  <c r="CI180" i="20"/>
  <c r="DD180" i="20" s="1"/>
  <c r="CI141" i="20"/>
  <c r="DD141" i="20" s="1"/>
  <c r="CI127" i="20"/>
  <c r="DD127" i="20" s="1"/>
  <c r="CI148" i="20"/>
  <c r="DD148" i="20" s="1"/>
  <c r="CI76" i="20"/>
  <c r="DD76" i="20" s="1"/>
  <c r="CI61" i="20"/>
  <c r="CI161" i="20"/>
  <c r="DD161" i="20" s="1"/>
  <c r="CI123" i="20"/>
  <c r="DD123" i="20" s="1"/>
  <c r="CI81" i="20"/>
  <c r="DD81" i="20" s="1"/>
  <c r="CI17" i="20"/>
  <c r="CI82" i="20"/>
  <c r="DD82" i="20" s="1"/>
  <c r="CI35" i="20"/>
  <c r="CI197" i="20"/>
  <c r="DD197" i="20" s="1"/>
  <c r="CI151" i="20"/>
  <c r="DD151" i="20" s="1"/>
  <c r="CI119" i="20"/>
  <c r="DD119" i="20" s="1"/>
  <c r="CI62" i="20"/>
  <c r="CI58" i="20"/>
  <c r="CI45" i="20"/>
  <c r="CI73" i="20"/>
  <c r="DD73" i="20" s="1"/>
  <c r="CI27" i="20"/>
  <c r="CI32" i="20"/>
  <c r="CI231" i="20"/>
  <c r="DD231" i="20" s="1"/>
  <c r="CI189" i="20"/>
  <c r="DD189" i="20" s="1"/>
  <c r="CI143" i="20"/>
  <c r="DD143" i="20" s="1"/>
  <c r="CI192" i="20"/>
  <c r="DD192" i="20" s="1"/>
  <c r="CI118" i="20"/>
  <c r="DD118" i="20" s="1"/>
  <c r="CI174" i="20"/>
  <c r="DD174" i="20" s="1"/>
  <c r="CI133" i="20"/>
  <c r="DD133" i="20" s="1"/>
  <c r="CI200" i="20"/>
  <c r="DD200" i="20" s="1"/>
  <c r="CI54" i="20"/>
  <c r="CI18" i="20"/>
  <c r="CI221" i="20"/>
  <c r="DD221" i="20" s="1"/>
  <c r="CI215" i="20"/>
  <c r="DD215" i="20" s="1"/>
  <c r="CI214" i="20"/>
  <c r="DD214" i="20" s="1"/>
  <c r="CI185" i="20"/>
  <c r="DD185" i="20" s="1"/>
  <c r="CI202" i="20"/>
  <c r="DD202" i="20" s="1"/>
  <c r="CI168" i="20"/>
  <c r="DD168" i="20" s="1"/>
  <c r="CI166" i="20"/>
  <c r="DD166" i="20" s="1"/>
  <c r="CI90" i="20"/>
  <c r="DD90" i="20" s="1"/>
  <c r="CI140" i="20"/>
  <c r="DD140" i="20" s="1"/>
  <c r="CI71" i="20"/>
  <c r="DD71" i="20" s="1"/>
  <c r="CI149" i="20"/>
  <c r="DD149" i="20" s="1"/>
  <c r="CI78" i="20"/>
  <c r="DD78" i="20" s="1"/>
  <c r="CI77" i="20"/>
  <c r="DD77" i="20" s="1"/>
  <c r="CI99" i="20"/>
  <c r="DD99" i="20" s="1"/>
  <c r="CI100" i="20"/>
  <c r="DD100" i="20" s="1"/>
  <c r="CI142" i="20"/>
  <c r="DD142" i="20" s="1"/>
  <c r="CI164" i="20"/>
  <c r="DD164" i="20" s="1"/>
  <c r="CI67" i="20"/>
  <c r="DD67" i="20" s="1"/>
  <c r="CI125" i="20"/>
  <c r="DD125" i="20" s="1"/>
  <c r="CI139" i="20"/>
  <c r="DD139" i="20" s="1"/>
  <c r="CI84" i="20"/>
  <c r="DD84" i="20" s="1"/>
  <c r="CI20" i="20"/>
  <c r="CI25" i="20"/>
  <c r="CI48" i="20"/>
  <c r="CI165" i="20"/>
  <c r="DD165" i="20" s="1"/>
  <c r="CI85" i="20"/>
  <c r="DD85" i="20" s="1"/>
  <c r="CI65" i="20"/>
  <c r="CI57" i="20"/>
  <c r="CI225" i="20"/>
  <c r="DD225" i="20" s="1"/>
  <c r="CI205" i="20"/>
  <c r="DD205" i="20" s="1"/>
  <c r="CI195" i="20"/>
  <c r="DD195" i="20" s="1"/>
  <c r="CI159" i="20"/>
  <c r="DD159" i="20" s="1"/>
  <c r="CI207" i="20"/>
  <c r="DD207" i="20" s="1"/>
  <c r="CI63" i="20"/>
  <c r="CI70" i="20"/>
  <c r="DD70" i="20" s="1"/>
  <c r="CI92" i="20"/>
  <c r="DD92" i="20" s="1"/>
  <c r="CI129" i="20"/>
  <c r="DD129" i="20" s="1"/>
  <c r="CI53" i="20"/>
  <c r="CI93" i="20"/>
  <c r="DD93" i="20" s="1"/>
  <c r="CI12" i="20"/>
  <c r="DD12" i="20" s="1"/>
  <c r="DY12" i="20" s="1"/>
  <c r="CI34" i="20"/>
  <c r="CI55" i="20"/>
  <c r="CI24" i="20"/>
  <c r="CI224" i="20"/>
  <c r="DD224" i="20" s="1"/>
  <c r="CI175" i="20"/>
  <c r="DD175" i="20" s="1"/>
  <c r="CI136" i="20"/>
  <c r="DD136" i="20" s="1"/>
  <c r="CI219" i="20"/>
  <c r="DD219" i="20" s="1"/>
  <c r="CI75" i="20"/>
  <c r="DD75" i="20" s="1"/>
  <c r="CI116" i="20"/>
  <c r="DD116" i="20" s="1"/>
  <c r="CI112" i="20"/>
  <c r="DD112" i="20" s="1"/>
  <c r="CI199" i="20"/>
  <c r="DD199" i="20" s="1"/>
  <c r="CI72" i="20"/>
  <c r="DD72" i="20" s="1"/>
  <c r="CI152" i="20"/>
  <c r="DD152" i="20" s="1"/>
  <c r="CI111" i="20"/>
  <c r="DD111" i="20" s="1"/>
  <c r="CI177" i="20"/>
  <c r="DD177" i="20" s="1"/>
  <c r="CI178" i="20"/>
  <c r="DD178" i="20" s="1"/>
  <c r="CI37" i="20"/>
  <c r="CI64" i="20"/>
  <c r="CI30" i="20"/>
  <c r="CI46" i="20"/>
  <c r="HJ50" i="3"/>
  <c r="IE50" i="3" s="1"/>
  <c r="CQ95" i="3"/>
  <c r="CQ112" i="3"/>
  <c r="CQ114" i="3"/>
  <c r="CQ96" i="3"/>
  <c r="CQ116" i="3"/>
  <c r="CQ113" i="3"/>
  <c r="CQ115" i="3"/>
  <c r="BG104" i="20"/>
  <c r="AE105" i="20"/>
  <c r="A106" i="20"/>
  <c r="CQ108" i="3"/>
  <c r="CQ77" i="3"/>
  <c r="CQ66" i="3"/>
  <c r="CQ110" i="3"/>
  <c r="CQ107" i="3"/>
  <c r="CQ89" i="3"/>
  <c r="CQ88" i="3"/>
  <c r="CQ92" i="3"/>
  <c r="CQ104" i="3"/>
  <c r="CQ49" i="3"/>
  <c r="CQ42" i="3"/>
  <c r="CQ106" i="3"/>
  <c r="CQ103" i="3"/>
  <c r="CQ105" i="3"/>
  <c r="CQ91" i="3"/>
  <c r="CQ90" i="3"/>
  <c r="CQ94" i="3"/>
  <c r="IE49" i="3"/>
  <c r="GV32" i="3"/>
  <c r="GD32" i="3"/>
  <c r="CQ78" i="3"/>
  <c r="CQ19" i="3"/>
  <c r="CQ76" i="3"/>
  <c r="CQ20" i="3"/>
  <c r="CQ18" i="3"/>
  <c r="CQ84" i="3"/>
  <c r="CQ85" i="3"/>
  <c r="FM85" i="3" s="1"/>
  <c r="CQ51" i="3"/>
  <c r="BP98" i="2"/>
  <c r="BQ98" i="2" s="1"/>
  <c r="BR98" i="2" s="1"/>
  <c r="BQ97" i="2"/>
  <c r="BR97" i="2" s="1"/>
  <c r="BP111" i="2"/>
  <c r="BQ110" i="2"/>
  <c r="BR110" i="2" s="1"/>
  <c r="BP124" i="2"/>
  <c r="CR8" i="3"/>
  <c r="CR34" i="3" s="1"/>
  <c r="CQ48" i="3"/>
  <c r="CQ13" i="3"/>
  <c r="CQ45" i="3"/>
  <c r="CQ12" i="3"/>
  <c r="CQ50" i="3"/>
  <c r="CQ23" i="3"/>
  <c r="CQ59" i="3"/>
  <c r="CQ16" i="3"/>
  <c r="CQ52" i="3"/>
  <c r="CQ17" i="3"/>
  <c r="CQ53" i="3"/>
  <c r="GW53" i="3" s="1"/>
  <c r="CQ14" i="3"/>
  <c r="CQ54" i="3"/>
  <c r="CQ27" i="3"/>
  <c r="CQ63" i="3"/>
  <c r="CQ24" i="3"/>
  <c r="GW24" i="3" s="1"/>
  <c r="CQ56" i="3"/>
  <c r="CQ21" i="3"/>
  <c r="CQ57" i="3"/>
  <c r="CQ22" i="3"/>
  <c r="CQ58" i="3"/>
  <c r="CQ31" i="3"/>
  <c r="GW31" i="3" s="1"/>
  <c r="CQ67" i="3"/>
  <c r="CQ28" i="3"/>
  <c r="CQ60" i="3"/>
  <c r="CQ25" i="3"/>
  <c r="CQ61" i="3"/>
  <c r="CQ26" i="3"/>
  <c r="GW26" i="3" s="1"/>
  <c r="CQ62" i="3"/>
  <c r="GE62" i="3" s="1"/>
  <c r="CQ35" i="3"/>
  <c r="CQ71" i="3"/>
  <c r="CQ32" i="3"/>
  <c r="CQ64" i="3"/>
  <c r="CQ29" i="3"/>
  <c r="CQ65" i="3"/>
  <c r="CQ30" i="3"/>
  <c r="CQ70" i="3"/>
  <c r="CQ39" i="3"/>
  <c r="GW39" i="3" s="1"/>
  <c r="CQ75" i="3"/>
  <c r="CQ36" i="3"/>
  <c r="CQ68" i="3"/>
  <c r="CQ33" i="3"/>
  <c r="CQ69" i="3"/>
  <c r="CQ74" i="3"/>
  <c r="CQ43" i="3"/>
  <c r="CQ79" i="3"/>
  <c r="CQ40" i="3"/>
  <c r="GW40" i="3" s="1"/>
  <c r="CQ72" i="3"/>
  <c r="FM72" i="3" s="1"/>
  <c r="CQ37" i="3"/>
  <c r="CQ73" i="3"/>
  <c r="CQ38" i="3"/>
  <c r="GW38" i="3" s="1"/>
  <c r="CQ82" i="3"/>
  <c r="CQ47" i="3"/>
  <c r="CQ83" i="3"/>
  <c r="CQ44" i="3"/>
  <c r="CQ80" i="3"/>
  <c r="CQ41" i="3"/>
  <c r="CQ81" i="3"/>
  <c r="CQ46" i="3"/>
  <c r="CQ15" i="3"/>
  <c r="CQ55" i="3"/>
  <c r="DT48" i="3"/>
  <c r="DV46" i="3"/>
  <c r="DX44" i="3"/>
  <c r="DW45" i="3"/>
  <c r="DU47" i="3"/>
  <c r="DS49" i="3"/>
  <c r="DZ42" i="3"/>
  <c r="DY43" i="3"/>
  <c r="IB49" i="3"/>
  <c r="A51" i="3"/>
  <c r="HF50" i="3"/>
  <c r="HG50" i="3"/>
  <c r="IB50" i="3" s="1"/>
  <c r="EU17" i="3" l="1"/>
  <c r="GE17" i="3"/>
  <c r="CR128" i="3"/>
  <c r="CR130" i="3"/>
  <c r="CR135" i="3"/>
  <c r="CR134" i="3"/>
  <c r="CR132" i="3"/>
  <c r="CR129" i="3"/>
  <c r="CR131" i="3"/>
  <c r="CR93" i="3"/>
  <c r="CR111" i="3"/>
  <c r="DY30" i="20"/>
  <c r="DD30" i="20"/>
  <c r="DY47" i="20"/>
  <c r="DD47" i="20"/>
  <c r="CR119" i="3"/>
  <c r="CR86" i="3"/>
  <c r="CR118" i="3"/>
  <c r="DY43" i="20"/>
  <c r="DD43" i="20"/>
  <c r="DD50" i="20"/>
  <c r="DY50" i="20"/>
  <c r="AM106" i="20"/>
  <c r="BH106" i="20" s="1"/>
  <c r="AQ106" i="20"/>
  <c r="BL106" i="20" s="1"/>
  <c r="DY25" i="20"/>
  <c r="DD25" i="20"/>
  <c r="DD54" i="20"/>
  <c r="DY54" i="20"/>
  <c r="DD61" i="20"/>
  <c r="DY61" i="20"/>
  <c r="DD22" i="20"/>
  <c r="DY22" i="20"/>
  <c r="DD38" i="20"/>
  <c r="DY38" i="20"/>
  <c r="DD17" i="20"/>
  <c r="DY17" i="20"/>
  <c r="DY33" i="20"/>
  <c r="DD33" i="20"/>
  <c r="DY51" i="20"/>
  <c r="DD51" i="20"/>
  <c r="DD56" i="20"/>
  <c r="DY56" i="20"/>
  <c r="DD64" i="20"/>
  <c r="DY64" i="20"/>
  <c r="DY63" i="20"/>
  <c r="DD63" i="20"/>
  <c r="DY58" i="20"/>
  <c r="DD58" i="20"/>
  <c r="DD34" i="20"/>
  <c r="DY34" i="20"/>
  <c r="DY13" i="20"/>
  <c r="DD13" i="20"/>
  <c r="DY49" i="20"/>
  <c r="DD49" i="20"/>
  <c r="DD18" i="20"/>
  <c r="DY18" i="20"/>
  <c r="P63" i="21" s="1"/>
  <c r="DY53" i="20"/>
  <c r="DD53" i="20"/>
  <c r="DD20" i="20"/>
  <c r="DY20" i="20"/>
  <c r="DD32" i="20"/>
  <c r="DY32" i="20"/>
  <c r="DD31" i="20"/>
  <c r="DY31" i="20"/>
  <c r="DD16" i="20"/>
  <c r="DY16" i="20"/>
  <c r="DY24" i="20"/>
  <c r="DD24" i="20"/>
  <c r="DY45" i="20"/>
  <c r="DD45" i="20"/>
  <c r="DY29" i="20"/>
  <c r="DD29" i="20"/>
  <c r="DY37" i="20"/>
  <c r="DD37" i="20"/>
  <c r="DY39" i="20"/>
  <c r="DD39" i="20"/>
  <c r="DD48" i="20"/>
  <c r="DY48" i="20"/>
  <c r="DD27" i="20"/>
  <c r="DY27" i="20"/>
  <c r="DY35" i="20"/>
  <c r="DD35" i="20"/>
  <c r="DY19" i="20"/>
  <c r="DD19" i="20"/>
  <c r="DY41" i="20"/>
  <c r="DD41" i="20"/>
  <c r="DD40" i="20"/>
  <c r="DY40" i="20"/>
  <c r="DY21" i="20"/>
  <c r="DD21" i="20"/>
  <c r="DD52" i="20"/>
  <c r="DY52" i="20"/>
  <c r="BL105" i="20"/>
  <c r="DD65" i="20"/>
  <c r="DY65" i="20"/>
  <c r="DD15" i="20"/>
  <c r="DY15" i="20"/>
  <c r="DD55" i="20"/>
  <c r="DY55" i="20"/>
  <c r="DD28" i="20"/>
  <c r="DY28" i="20"/>
  <c r="DY23" i="20"/>
  <c r="DD23" i="20"/>
  <c r="DD62" i="20"/>
  <c r="DY62" i="20"/>
  <c r="DD26" i="20"/>
  <c r="DY26" i="20"/>
  <c r="DD60" i="20"/>
  <c r="DY60" i="20"/>
  <c r="DD44" i="20"/>
  <c r="DY44" i="20"/>
  <c r="DD46" i="20"/>
  <c r="DY46" i="20"/>
  <c r="DY57" i="20"/>
  <c r="DD57" i="20"/>
  <c r="DY59" i="20"/>
  <c r="DD59" i="20"/>
  <c r="DY42" i="20"/>
  <c r="DD42" i="20"/>
  <c r="DD36" i="20"/>
  <c r="DY36" i="20"/>
  <c r="DD14" i="20"/>
  <c r="DY14" i="20"/>
  <c r="HK51" i="3"/>
  <c r="IF51" i="3" s="1"/>
  <c r="CR95" i="3"/>
  <c r="CR116" i="3"/>
  <c r="CR113" i="3"/>
  <c r="CR96" i="3"/>
  <c r="CR112" i="3"/>
  <c r="CR114" i="3"/>
  <c r="CR115" i="3"/>
  <c r="AE106" i="20"/>
  <c r="A107" i="20"/>
  <c r="CR66" i="3"/>
  <c r="CR110" i="3"/>
  <c r="CR77" i="3"/>
  <c r="CR105" i="3"/>
  <c r="CR88" i="3"/>
  <c r="CR92" i="3"/>
  <c r="CR104" i="3"/>
  <c r="CR89" i="3"/>
  <c r="CR42" i="3"/>
  <c r="CR106" i="3"/>
  <c r="CR49" i="3"/>
  <c r="CR103" i="3"/>
  <c r="CR107" i="3"/>
  <c r="CR90" i="3"/>
  <c r="CR94" i="3"/>
  <c r="CR108" i="3"/>
  <c r="CR91" i="3"/>
  <c r="GW32" i="3"/>
  <c r="GE32" i="3"/>
  <c r="CR18" i="3"/>
  <c r="CR20" i="3"/>
  <c r="CR78" i="3"/>
  <c r="CR76" i="3"/>
  <c r="CR19" i="3"/>
  <c r="CR84" i="3"/>
  <c r="CR85" i="3"/>
  <c r="FN85" i="3" s="1"/>
  <c r="CR51" i="3"/>
  <c r="BP125" i="2"/>
  <c r="BP112" i="2"/>
  <c r="BQ111" i="2"/>
  <c r="BR111" i="2" s="1"/>
  <c r="CS8" i="3"/>
  <c r="CS34" i="3" s="1"/>
  <c r="CR48" i="3"/>
  <c r="CR13" i="3"/>
  <c r="CR45" i="3"/>
  <c r="CR12" i="3"/>
  <c r="CR50" i="3"/>
  <c r="CR23" i="3"/>
  <c r="CR59" i="3"/>
  <c r="CR16" i="3"/>
  <c r="CR52" i="3"/>
  <c r="CR17" i="3"/>
  <c r="CR53" i="3"/>
  <c r="GX53" i="3" s="1"/>
  <c r="CR14" i="3"/>
  <c r="CR54" i="3"/>
  <c r="CR27" i="3"/>
  <c r="CR63" i="3"/>
  <c r="CR24" i="3"/>
  <c r="GX24" i="3" s="1"/>
  <c r="CR56" i="3"/>
  <c r="CR21" i="3"/>
  <c r="CR57" i="3"/>
  <c r="CR22" i="3"/>
  <c r="CR58" i="3"/>
  <c r="CR31" i="3"/>
  <c r="GX31" i="3" s="1"/>
  <c r="CR67" i="3"/>
  <c r="CR28" i="3"/>
  <c r="CR60" i="3"/>
  <c r="CR25" i="3"/>
  <c r="CR61" i="3"/>
  <c r="CR26" i="3"/>
  <c r="GX26" i="3" s="1"/>
  <c r="CR62" i="3"/>
  <c r="GF62" i="3" s="1"/>
  <c r="CR35" i="3"/>
  <c r="CR71" i="3"/>
  <c r="CR32" i="3"/>
  <c r="CR64" i="3"/>
  <c r="CR29" i="3"/>
  <c r="CR65" i="3"/>
  <c r="CR30" i="3"/>
  <c r="CR70" i="3"/>
  <c r="CR39" i="3"/>
  <c r="GX39" i="3" s="1"/>
  <c r="CR75" i="3"/>
  <c r="CR36" i="3"/>
  <c r="CR68" i="3"/>
  <c r="CR33" i="3"/>
  <c r="CR69" i="3"/>
  <c r="CR74" i="3"/>
  <c r="CR43" i="3"/>
  <c r="CR79" i="3"/>
  <c r="CR40" i="3"/>
  <c r="GX40" i="3" s="1"/>
  <c r="CR72" i="3"/>
  <c r="FN72" i="3" s="1"/>
  <c r="CR37" i="3"/>
  <c r="CR73" i="3"/>
  <c r="CR38" i="3"/>
  <c r="GX38" i="3" s="1"/>
  <c r="CR82" i="3"/>
  <c r="CR47" i="3"/>
  <c r="CR83" i="3"/>
  <c r="CR44" i="3"/>
  <c r="CR80" i="3"/>
  <c r="CR41" i="3"/>
  <c r="CR81" i="3"/>
  <c r="CR46" i="3"/>
  <c r="CR15" i="3"/>
  <c r="CR55" i="3"/>
  <c r="DV47" i="3"/>
  <c r="DS50" i="3"/>
  <c r="DT49" i="3"/>
  <c r="DX45" i="3"/>
  <c r="DZ43" i="3"/>
  <c r="DY44" i="3"/>
  <c r="DW46" i="3"/>
  <c r="DU48" i="3"/>
  <c r="A52" i="3"/>
  <c r="HF51" i="3"/>
  <c r="HG51" i="3"/>
  <c r="IB51" i="3" s="1"/>
  <c r="EV17" i="3" l="1"/>
  <c r="GF17" i="3"/>
  <c r="CS135" i="3"/>
  <c r="CS128" i="3"/>
  <c r="CS131" i="3"/>
  <c r="CS132" i="3"/>
  <c r="CS130" i="3"/>
  <c r="CS129" i="3"/>
  <c r="CS134" i="3"/>
  <c r="CS111" i="3"/>
  <c r="CS93" i="3"/>
  <c r="CH5" i="20"/>
  <c r="CH6" i="20"/>
  <c r="CH117" i="20" s="1"/>
  <c r="DC117" i="20" s="1"/>
  <c r="CS119" i="3"/>
  <c r="CS86" i="3"/>
  <c r="CS118" i="3"/>
  <c r="AM107" i="20"/>
  <c r="BH107" i="20" s="1"/>
  <c r="AP107" i="20"/>
  <c r="HL52" i="3"/>
  <c r="CS116" i="3"/>
  <c r="CS115" i="3"/>
  <c r="CS113" i="3"/>
  <c r="CS114" i="3"/>
  <c r="CS95" i="3"/>
  <c r="CS112" i="3"/>
  <c r="CS96" i="3"/>
  <c r="A108" i="20"/>
  <c r="AE107" i="20"/>
  <c r="CS42" i="3"/>
  <c r="CS106" i="3"/>
  <c r="CS104" i="3"/>
  <c r="CS105" i="3"/>
  <c r="CS77" i="3"/>
  <c r="CS89" i="3"/>
  <c r="CS88" i="3"/>
  <c r="CS92" i="3"/>
  <c r="CS107" i="3"/>
  <c r="CS66" i="3"/>
  <c r="CS110" i="3"/>
  <c r="CS108" i="3"/>
  <c r="CS49" i="3"/>
  <c r="CS103" i="3"/>
  <c r="CS91" i="3"/>
  <c r="CS90" i="3"/>
  <c r="CS94" i="3"/>
  <c r="GX32" i="3"/>
  <c r="GF32" i="3"/>
  <c r="CS78" i="3"/>
  <c r="CS19" i="3"/>
  <c r="CS76" i="3"/>
  <c r="CS18" i="3"/>
  <c r="CS20" i="3"/>
  <c r="CS84" i="3"/>
  <c r="CS85" i="3"/>
  <c r="FO85" i="3" s="1"/>
  <c r="CS51" i="3"/>
  <c r="BP113" i="2"/>
  <c r="BQ112" i="2"/>
  <c r="BR112" i="2" s="1"/>
  <c r="BP126" i="2"/>
  <c r="CT8" i="3"/>
  <c r="CT34" i="3" s="1"/>
  <c r="CS47" i="3"/>
  <c r="CS83" i="3"/>
  <c r="CS48" i="3"/>
  <c r="CS13" i="3"/>
  <c r="CS45" i="3"/>
  <c r="CS12" i="3"/>
  <c r="CS50" i="3"/>
  <c r="CS15" i="3"/>
  <c r="CS55" i="3"/>
  <c r="CS16" i="3"/>
  <c r="CS52" i="3"/>
  <c r="CS17" i="3"/>
  <c r="CS53" i="3"/>
  <c r="GY53" i="3" s="1"/>
  <c r="CS14" i="3"/>
  <c r="CS54" i="3"/>
  <c r="CS23" i="3"/>
  <c r="CS59" i="3"/>
  <c r="CS24" i="3"/>
  <c r="GY24" i="3" s="1"/>
  <c r="CS56" i="3"/>
  <c r="CS21" i="3"/>
  <c r="CS57" i="3"/>
  <c r="CS22" i="3"/>
  <c r="CS58" i="3"/>
  <c r="CS27" i="3"/>
  <c r="CS63" i="3"/>
  <c r="CS28" i="3"/>
  <c r="CS60" i="3"/>
  <c r="CS25" i="3"/>
  <c r="CS61" i="3"/>
  <c r="CS26" i="3"/>
  <c r="GY26" i="3" s="1"/>
  <c r="CS62" i="3"/>
  <c r="GG62" i="3" s="1"/>
  <c r="CS31" i="3"/>
  <c r="GY31" i="3" s="1"/>
  <c r="CS67" i="3"/>
  <c r="CS32" i="3"/>
  <c r="CS64" i="3"/>
  <c r="CS29" i="3"/>
  <c r="CS65" i="3"/>
  <c r="CS30" i="3"/>
  <c r="CS70" i="3"/>
  <c r="CS35" i="3"/>
  <c r="CS71" i="3"/>
  <c r="CS36" i="3"/>
  <c r="CS68" i="3"/>
  <c r="CS33" i="3"/>
  <c r="CS69" i="3"/>
  <c r="CS74" i="3"/>
  <c r="CS39" i="3"/>
  <c r="GY39" i="3" s="1"/>
  <c r="CS75" i="3"/>
  <c r="CS40" i="3"/>
  <c r="GY40" i="3" s="1"/>
  <c r="CS72" i="3"/>
  <c r="FO72" i="3" s="1"/>
  <c r="CS37" i="3"/>
  <c r="CS73" i="3"/>
  <c r="CS38" i="3"/>
  <c r="GY38" i="3" s="1"/>
  <c r="CS82" i="3"/>
  <c r="CS43" i="3"/>
  <c r="CS79" i="3"/>
  <c r="CS44" i="3"/>
  <c r="CS80" i="3"/>
  <c r="CS41" i="3"/>
  <c r="CS81" i="3"/>
  <c r="CS46" i="3"/>
  <c r="IG52" i="3"/>
  <c r="DU49" i="3"/>
  <c r="DX46" i="3"/>
  <c r="DS51" i="3"/>
  <c r="DV48" i="3"/>
  <c r="DY45" i="3"/>
  <c r="DT50" i="3"/>
  <c r="DZ44" i="3"/>
  <c r="DW47" i="3"/>
  <c r="A53" i="3"/>
  <c r="HG52" i="3"/>
  <c r="HF52" i="3"/>
  <c r="EW17" i="3" l="1"/>
  <c r="GG17" i="3"/>
  <c r="CT130" i="3"/>
  <c r="CT135" i="3"/>
  <c r="CT132" i="3"/>
  <c r="CT131" i="3"/>
  <c r="CT129" i="3"/>
  <c r="CT128" i="3"/>
  <c r="CT134" i="3"/>
  <c r="CH102" i="20"/>
  <c r="DC102" i="20" s="1"/>
  <c r="CH192" i="20"/>
  <c r="DC192" i="20" s="1"/>
  <c r="CH12" i="20"/>
  <c r="DC12" i="20" s="1"/>
  <c r="CH157" i="20"/>
  <c r="DC157" i="20" s="1"/>
  <c r="CH41" i="20"/>
  <c r="DC41" i="20" s="1"/>
  <c r="CH116" i="20"/>
  <c r="DC116" i="20" s="1"/>
  <c r="CH30" i="20"/>
  <c r="DC30" i="20" s="1"/>
  <c r="CH230" i="20"/>
  <c r="DC230" i="20" s="1"/>
  <c r="CH158" i="20"/>
  <c r="DC158" i="20" s="1"/>
  <c r="CH220" i="20"/>
  <c r="DC220" i="20" s="1"/>
  <c r="CH79" i="20"/>
  <c r="DC79" i="20" s="1"/>
  <c r="CH151" i="20"/>
  <c r="DC151" i="20" s="1"/>
  <c r="CH18" i="20"/>
  <c r="DC18" i="20" s="1"/>
  <c r="CH55" i="20"/>
  <c r="DC55" i="20" s="1"/>
  <c r="CH203" i="20"/>
  <c r="DC203" i="20" s="1"/>
  <c r="CH144" i="20"/>
  <c r="DC144" i="20" s="1"/>
  <c r="CH77" i="20"/>
  <c r="DC77" i="20" s="1"/>
  <c r="CH119" i="20"/>
  <c r="DC119" i="20" s="1"/>
  <c r="CH118" i="20"/>
  <c r="DC118" i="20" s="1"/>
  <c r="CH63" i="20"/>
  <c r="DX63" i="20" s="1"/>
  <c r="CH168" i="20"/>
  <c r="DC168" i="20" s="1"/>
  <c r="CH59" i="20"/>
  <c r="DC59" i="20" s="1"/>
  <c r="CH62" i="20"/>
  <c r="DX62" i="20" s="1"/>
  <c r="CH38" i="20"/>
  <c r="DC38" i="20" s="1"/>
  <c r="CH64" i="20"/>
  <c r="DX64" i="20" s="1"/>
  <c r="CH82" i="20"/>
  <c r="DC82" i="20" s="1"/>
  <c r="CH23" i="20"/>
  <c r="DC23" i="20" s="1"/>
  <c r="CH47" i="20"/>
  <c r="DX47" i="20" s="1"/>
  <c r="CH184" i="20"/>
  <c r="DC184" i="20" s="1"/>
  <c r="CH123" i="20"/>
  <c r="DC123" i="20" s="1"/>
  <c r="CH209" i="20"/>
  <c r="DC209" i="20" s="1"/>
  <c r="CH134" i="20"/>
  <c r="DC134" i="20" s="1"/>
  <c r="CH49" i="20"/>
  <c r="DC49" i="20" s="1"/>
  <c r="CH198" i="20"/>
  <c r="DC198" i="20" s="1"/>
  <c r="CH78" i="20"/>
  <c r="DC78" i="20" s="1"/>
  <c r="CH112" i="20"/>
  <c r="DC112" i="20" s="1"/>
  <c r="CH223" i="20"/>
  <c r="DC223" i="20" s="1"/>
  <c r="CH15" i="20"/>
  <c r="DX15" i="20" s="1"/>
  <c r="H60" i="21" s="1"/>
  <c r="CH145" i="20"/>
  <c r="DC145" i="20" s="1"/>
  <c r="CH45" i="20"/>
  <c r="DX45" i="20" s="1"/>
  <c r="CH127" i="20"/>
  <c r="DC127" i="20" s="1"/>
  <c r="CH221" i="20"/>
  <c r="DC221" i="20" s="1"/>
  <c r="CH189" i="20"/>
  <c r="DC189" i="20" s="1"/>
  <c r="CH108" i="20"/>
  <c r="DC108" i="20" s="1"/>
  <c r="CH201" i="20"/>
  <c r="DC201" i="20" s="1"/>
  <c r="CH107" i="20"/>
  <c r="DC107" i="20" s="1"/>
  <c r="CH46" i="20"/>
  <c r="DX46" i="20" s="1"/>
  <c r="CH74" i="20"/>
  <c r="DC74" i="20" s="1"/>
  <c r="CH206" i="20"/>
  <c r="DC206" i="20" s="1"/>
  <c r="CH89" i="20"/>
  <c r="DC89" i="20" s="1"/>
  <c r="CH159" i="20"/>
  <c r="DC159" i="20" s="1"/>
  <c r="CH148" i="20"/>
  <c r="DC148" i="20" s="1"/>
  <c r="CH222" i="20"/>
  <c r="DC222" i="20" s="1"/>
  <c r="CH57" i="20"/>
  <c r="DC57" i="20" s="1"/>
  <c r="CH98" i="20"/>
  <c r="DC98" i="20" s="1"/>
  <c r="CH13" i="20"/>
  <c r="CH199" i="20"/>
  <c r="DC199" i="20" s="1"/>
  <c r="CH61" i="20"/>
  <c r="DX61" i="20" s="1"/>
  <c r="CH155" i="20"/>
  <c r="DC155" i="20" s="1"/>
  <c r="CH96" i="20"/>
  <c r="DC96" i="20" s="1"/>
  <c r="CH132" i="20"/>
  <c r="DC132" i="20" s="1"/>
  <c r="CH99" i="20"/>
  <c r="DC99" i="20" s="1"/>
  <c r="CH58" i="20"/>
  <c r="DX58" i="20" s="1"/>
  <c r="CH217" i="20"/>
  <c r="DC217" i="20" s="1"/>
  <c r="CH156" i="20"/>
  <c r="DC156" i="20" s="1"/>
  <c r="CH160" i="20"/>
  <c r="DC160" i="20" s="1"/>
  <c r="CH150" i="20"/>
  <c r="DC150" i="20" s="1"/>
  <c r="CH195" i="20"/>
  <c r="DC195" i="20" s="1"/>
  <c r="CH153" i="20"/>
  <c r="DC153" i="20" s="1"/>
  <c r="CH90" i="20"/>
  <c r="DC90" i="20" s="1"/>
  <c r="CH229" i="20"/>
  <c r="DC229" i="20" s="1"/>
  <c r="CH76" i="20"/>
  <c r="DC76" i="20" s="1"/>
  <c r="CH114" i="20"/>
  <c r="DC114" i="20" s="1"/>
  <c r="CH133" i="20"/>
  <c r="DC133" i="20" s="1"/>
  <c r="CH126" i="20"/>
  <c r="DC126" i="20" s="1"/>
  <c r="CH92" i="20"/>
  <c r="DC92" i="20" s="1"/>
  <c r="CH204" i="20"/>
  <c r="DC204" i="20" s="1"/>
  <c r="CH65" i="20"/>
  <c r="DC65" i="20" s="1"/>
  <c r="CH84" i="20"/>
  <c r="DC84" i="20" s="1"/>
  <c r="CH185" i="20"/>
  <c r="DC185" i="20" s="1"/>
  <c r="CH50" i="20"/>
  <c r="DC50" i="20" s="1"/>
  <c r="CH226" i="20"/>
  <c r="DC226" i="20" s="1"/>
  <c r="CH54" i="20"/>
  <c r="DX54" i="20" s="1"/>
  <c r="CH174" i="20"/>
  <c r="DC174" i="20" s="1"/>
  <c r="CH125" i="20"/>
  <c r="DC125" i="20" s="1"/>
  <c r="CH21" i="20"/>
  <c r="DC21" i="20" s="1"/>
  <c r="CH42" i="20"/>
  <c r="DC42" i="20" s="1"/>
  <c r="CH39" i="20"/>
  <c r="DX39" i="20" s="1"/>
  <c r="CH176" i="20"/>
  <c r="DC176" i="20" s="1"/>
  <c r="CH152" i="20"/>
  <c r="DC152" i="20" s="1"/>
  <c r="CH29" i="20"/>
  <c r="DC29" i="20" s="1"/>
  <c r="CH212" i="20"/>
  <c r="DC212" i="20" s="1"/>
  <c r="CH86" i="20"/>
  <c r="DC86" i="20" s="1"/>
  <c r="CH109" i="20"/>
  <c r="DC109" i="20" s="1"/>
  <c r="CH40" i="20"/>
  <c r="DX40" i="20" s="1"/>
  <c r="CH196" i="20"/>
  <c r="DC196" i="20" s="1"/>
  <c r="CH48" i="20"/>
  <c r="DC48" i="20" s="1"/>
  <c r="CH207" i="20"/>
  <c r="DC207" i="20" s="1"/>
  <c r="CH219" i="20"/>
  <c r="DC219" i="20" s="1"/>
  <c r="CH205" i="20"/>
  <c r="DC205" i="20" s="1"/>
  <c r="CH139" i="20"/>
  <c r="DC139" i="20" s="1"/>
  <c r="CH214" i="20"/>
  <c r="DC214" i="20" s="1"/>
  <c r="CH35" i="20"/>
  <c r="DC35" i="20" s="1"/>
  <c r="CH115" i="20"/>
  <c r="DC115" i="20" s="1"/>
  <c r="CH182" i="20"/>
  <c r="DC182" i="20" s="1"/>
  <c r="CH165" i="20"/>
  <c r="DC165" i="20" s="1"/>
  <c r="CH106" i="20"/>
  <c r="DC106" i="20" s="1"/>
  <c r="CH191" i="20"/>
  <c r="DC191" i="20" s="1"/>
  <c r="CH43" i="20"/>
  <c r="DC43" i="20" s="1"/>
  <c r="CH66" i="20"/>
  <c r="DC66" i="20" s="1"/>
  <c r="CH169" i="20"/>
  <c r="DC169" i="20" s="1"/>
  <c r="CH200" i="20"/>
  <c r="DC200" i="20" s="1"/>
  <c r="CH19" i="20"/>
  <c r="DX19" i="20" s="1"/>
  <c r="CH14" i="20"/>
  <c r="DC14" i="20" s="1"/>
  <c r="CH17" i="20"/>
  <c r="DX17" i="20" s="1"/>
  <c r="H62" i="21" s="1"/>
  <c r="CH72" i="20"/>
  <c r="DC72" i="20" s="1"/>
  <c r="CH163" i="20"/>
  <c r="DC163" i="20" s="1"/>
  <c r="CH194" i="20"/>
  <c r="DC194" i="20" s="1"/>
  <c r="CH33" i="20"/>
  <c r="DX33" i="20" s="1"/>
  <c r="CH31" i="20"/>
  <c r="DC31" i="20" s="1"/>
  <c r="CH95" i="20"/>
  <c r="DC95" i="20" s="1"/>
  <c r="CH193" i="20"/>
  <c r="DC193" i="20" s="1"/>
  <c r="CH211" i="20"/>
  <c r="DC211" i="20" s="1"/>
  <c r="CH34" i="20"/>
  <c r="DC34" i="20" s="1"/>
  <c r="CH101" i="20"/>
  <c r="DC101" i="20" s="1"/>
  <c r="CH37" i="20"/>
  <c r="DC37" i="20" s="1"/>
  <c r="CH215" i="20"/>
  <c r="DC215" i="20" s="1"/>
  <c r="CH120" i="20"/>
  <c r="DC120" i="20" s="1"/>
  <c r="CH87" i="20"/>
  <c r="DC87" i="20" s="1"/>
  <c r="CH56" i="20"/>
  <c r="DC56" i="20" s="1"/>
  <c r="CH20" i="20"/>
  <c r="DX20" i="20" s="1"/>
  <c r="CH227" i="20"/>
  <c r="DC227" i="20" s="1"/>
  <c r="CH105" i="20"/>
  <c r="DC105" i="20" s="1"/>
  <c r="CH231" i="20"/>
  <c r="DC231" i="20" s="1"/>
  <c r="CH208" i="20"/>
  <c r="DC208" i="20" s="1"/>
  <c r="CH216" i="20"/>
  <c r="DC216" i="20" s="1"/>
  <c r="CH146" i="20"/>
  <c r="DC146" i="20" s="1"/>
  <c r="CH53" i="20"/>
  <c r="DX53" i="20" s="1"/>
  <c r="CH16" i="20"/>
  <c r="DX16" i="20" s="1"/>
  <c r="H61" i="21" s="1"/>
  <c r="CH162" i="20"/>
  <c r="DC162" i="20" s="1"/>
  <c r="CH26" i="20"/>
  <c r="DC26" i="20" s="1"/>
  <c r="CH97" i="20"/>
  <c r="DC97" i="20" s="1"/>
  <c r="CH27" i="20"/>
  <c r="DC27" i="20" s="1"/>
  <c r="CH121" i="20"/>
  <c r="DC121" i="20" s="1"/>
  <c r="CH81" i="20"/>
  <c r="DC81" i="20" s="1"/>
  <c r="CH32" i="20"/>
  <c r="DX32" i="20" s="1"/>
  <c r="CH186" i="20"/>
  <c r="DC186" i="20" s="1"/>
  <c r="CH137" i="20"/>
  <c r="DC137" i="20" s="1"/>
  <c r="CH183" i="20"/>
  <c r="DC183" i="20" s="1"/>
  <c r="CH179" i="20"/>
  <c r="DC179" i="20" s="1"/>
  <c r="CH75" i="20"/>
  <c r="DC75" i="20" s="1"/>
  <c r="CH138" i="20"/>
  <c r="DC138" i="20" s="1"/>
  <c r="CH190" i="20"/>
  <c r="DC190" i="20" s="1"/>
  <c r="CH202" i="20"/>
  <c r="DC202" i="20" s="1"/>
  <c r="CH154" i="20"/>
  <c r="DC154" i="20" s="1"/>
  <c r="CH164" i="20"/>
  <c r="DC164" i="20" s="1"/>
  <c r="CH85" i="20"/>
  <c r="DC85" i="20" s="1"/>
  <c r="CH135" i="20"/>
  <c r="DC135" i="20" s="1"/>
  <c r="CH28" i="20"/>
  <c r="DC28" i="20" s="1"/>
  <c r="CH36" i="20"/>
  <c r="DX36" i="20" s="1"/>
  <c r="CH113" i="20"/>
  <c r="DC113" i="20" s="1"/>
  <c r="CH124" i="20"/>
  <c r="DC124" i="20" s="1"/>
  <c r="CH210" i="20"/>
  <c r="DC210" i="20" s="1"/>
  <c r="CH69" i="20"/>
  <c r="DC69" i="20" s="1"/>
  <c r="CH24" i="20"/>
  <c r="DC24" i="20" s="1"/>
  <c r="CH171" i="20"/>
  <c r="DC171" i="20" s="1"/>
  <c r="CH60" i="20"/>
  <c r="DC60" i="20" s="1"/>
  <c r="CH129" i="20"/>
  <c r="DC129" i="20" s="1"/>
  <c r="CH111" i="20"/>
  <c r="DC111" i="20" s="1"/>
  <c r="CH110" i="20"/>
  <c r="DC110" i="20" s="1"/>
  <c r="CH94" i="20"/>
  <c r="DC94" i="20" s="1"/>
  <c r="CH93" i="20"/>
  <c r="DC93" i="20" s="1"/>
  <c r="CH228" i="20"/>
  <c r="DC228" i="20" s="1"/>
  <c r="CH100" i="20"/>
  <c r="DC100" i="20" s="1"/>
  <c r="CH70" i="20"/>
  <c r="DC70" i="20" s="1"/>
  <c r="CH213" i="20"/>
  <c r="DC213" i="20" s="1"/>
  <c r="CH67" i="20"/>
  <c r="DC67" i="20" s="1"/>
  <c r="CH167" i="20"/>
  <c r="DC167" i="20" s="1"/>
  <c r="CH122" i="20"/>
  <c r="DC122" i="20" s="1"/>
  <c r="CH224" i="20"/>
  <c r="DC224" i="20" s="1"/>
  <c r="CH22" i="20"/>
  <c r="DC22" i="20" s="1"/>
  <c r="CH181" i="20"/>
  <c r="DC181" i="20" s="1"/>
  <c r="CH131" i="20"/>
  <c r="DC131" i="20" s="1"/>
  <c r="CH225" i="20"/>
  <c r="DC225" i="20" s="1"/>
  <c r="CH68" i="20"/>
  <c r="DC68" i="20" s="1"/>
  <c r="CH73" i="20"/>
  <c r="DC73" i="20" s="1"/>
  <c r="CH187" i="20"/>
  <c r="DC187" i="20" s="1"/>
  <c r="CT93" i="3"/>
  <c r="CT111" i="3"/>
  <c r="CH80" i="20"/>
  <c r="DC80" i="20" s="1"/>
  <c r="CH170" i="20"/>
  <c r="DC170" i="20" s="1"/>
  <c r="CH130" i="20"/>
  <c r="DC130" i="20" s="1"/>
  <c r="CH142" i="20"/>
  <c r="DC142" i="20" s="1"/>
  <c r="CH71" i="20"/>
  <c r="DC71" i="20" s="1"/>
  <c r="CH104" i="20"/>
  <c r="DC104" i="20" s="1"/>
  <c r="CH44" i="20"/>
  <c r="DX44" i="20" s="1"/>
  <c r="CH140" i="20"/>
  <c r="DC140" i="20" s="1"/>
  <c r="CH173" i="20"/>
  <c r="DC173" i="20" s="1"/>
  <c r="CH141" i="20"/>
  <c r="DC141" i="20" s="1"/>
  <c r="CH52" i="20"/>
  <c r="DC52" i="20" s="1"/>
  <c r="CH149" i="20"/>
  <c r="DC149" i="20" s="1"/>
  <c r="CH178" i="20"/>
  <c r="DC178" i="20" s="1"/>
  <c r="CH25" i="20"/>
  <c r="DC25" i="20" s="1"/>
  <c r="CH51" i="20"/>
  <c r="DC51" i="20" s="1"/>
  <c r="CH136" i="20"/>
  <c r="DC136" i="20" s="1"/>
  <c r="CH218" i="20"/>
  <c r="DC218" i="20" s="1"/>
  <c r="CH161" i="20"/>
  <c r="DC161" i="20" s="1"/>
  <c r="CH166" i="20"/>
  <c r="DC166" i="20" s="1"/>
  <c r="CH188" i="20"/>
  <c r="DC188" i="20" s="1"/>
  <c r="CH172" i="20"/>
  <c r="DC172" i="20" s="1"/>
  <c r="CH91" i="20"/>
  <c r="DC91" i="20" s="1"/>
  <c r="CH177" i="20"/>
  <c r="DC177" i="20" s="1"/>
  <c r="CH128" i="20"/>
  <c r="DC128" i="20" s="1"/>
  <c r="CH88" i="20"/>
  <c r="DC88" i="20" s="1"/>
  <c r="CH175" i="20"/>
  <c r="DC175" i="20" s="1"/>
  <c r="CH197" i="20"/>
  <c r="DC197" i="20" s="1"/>
  <c r="CH143" i="20"/>
  <c r="DC143" i="20" s="1"/>
  <c r="CH103" i="20"/>
  <c r="DC103" i="20" s="1"/>
  <c r="CH180" i="20"/>
  <c r="DC180" i="20" s="1"/>
  <c r="CH83" i="20"/>
  <c r="DC83" i="20" s="1"/>
  <c r="CH147" i="20"/>
  <c r="DC147" i="20" s="1"/>
  <c r="BK107" i="20"/>
  <c r="CT119" i="3"/>
  <c r="CT118" i="3"/>
  <c r="CT86" i="3"/>
  <c r="DX56" i="20"/>
  <c r="DC61" i="20"/>
  <c r="AM108" i="20"/>
  <c r="BH108" i="20" s="1"/>
  <c r="AP108" i="20"/>
  <c r="BK108" i="20" s="1"/>
  <c r="HL53" i="3"/>
  <c r="IG53" i="3" s="1"/>
  <c r="CT96" i="3"/>
  <c r="CT113" i="3"/>
  <c r="CT115" i="3"/>
  <c r="CT116" i="3"/>
  <c r="CT114" i="3"/>
  <c r="CT112" i="3"/>
  <c r="CT95" i="3"/>
  <c r="A109" i="20"/>
  <c r="AE108" i="20"/>
  <c r="CT66" i="3"/>
  <c r="CT110" i="3"/>
  <c r="CT77" i="3"/>
  <c r="CT105" i="3"/>
  <c r="CT108" i="3"/>
  <c r="CT89" i="3"/>
  <c r="CT88" i="3"/>
  <c r="CT92" i="3"/>
  <c r="CT42" i="3"/>
  <c r="CT106" i="3"/>
  <c r="CT49" i="3"/>
  <c r="CT103" i="3"/>
  <c r="CT104" i="3"/>
  <c r="CT107" i="3"/>
  <c r="CT91" i="3"/>
  <c r="CT90" i="3"/>
  <c r="CT94" i="3"/>
  <c r="GY32" i="3"/>
  <c r="GG32" i="3"/>
  <c r="CT76" i="3"/>
  <c r="CT18" i="3"/>
  <c r="CT78" i="3"/>
  <c r="CT20" i="3"/>
  <c r="CT19" i="3"/>
  <c r="CT84" i="3"/>
  <c r="GH84" i="3" s="1"/>
  <c r="CT85" i="3"/>
  <c r="FP85" i="3" s="1"/>
  <c r="CT51" i="3"/>
  <c r="BP127" i="2"/>
  <c r="BP114" i="2"/>
  <c r="BQ113" i="2"/>
  <c r="BR113" i="2" s="1"/>
  <c r="CU8" i="3"/>
  <c r="CU34" i="3" s="1"/>
  <c r="CT47" i="3"/>
  <c r="CT83" i="3"/>
  <c r="CT48" i="3"/>
  <c r="CT13" i="3"/>
  <c r="CT45" i="3"/>
  <c r="CT12" i="3"/>
  <c r="CT50" i="3"/>
  <c r="CT15" i="3"/>
  <c r="CT55" i="3"/>
  <c r="CT16" i="3"/>
  <c r="CT52" i="3"/>
  <c r="CT17" i="3"/>
  <c r="CT53" i="3"/>
  <c r="GZ53" i="3" s="1"/>
  <c r="CT14" i="3"/>
  <c r="CT54" i="3"/>
  <c r="CT23" i="3"/>
  <c r="CT59" i="3"/>
  <c r="CT24" i="3"/>
  <c r="GZ24" i="3" s="1"/>
  <c r="CT56" i="3"/>
  <c r="CT21" i="3"/>
  <c r="CT57" i="3"/>
  <c r="CT22" i="3"/>
  <c r="CT58" i="3"/>
  <c r="CT27" i="3"/>
  <c r="CT63" i="3"/>
  <c r="CT28" i="3"/>
  <c r="CT60" i="3"/>
  <c r="CT25" i="3"/>
  <c r="CT61" i="3"/>
  <c r="GD61" i="3" s="1"/>
  <c r="CT26" i="3"/>
  <c r="GZ26" i="3" s="1"/>
  <c r="CT62" i="3"/>
  <c r="GH62" i="3" s="1"/>
  <c r="CT31" i="3"/>
  <c r="GZ31" i="3" s="1"/>
  <c r="CT67" i="3"/>
  <c r="CT32" i="3"/>
  <c r="CT64" i="3"/>
  <c r="CT29" i="3"/>
  <c r="CT65" i="3"/>
  <c r="CT30" i="3"/>
  <c r="CT70" i="3"/>
  <c r="CT35" i="3"/>
  <c r="CT71" i="3"/>
  <c r="CT36" i="3"/>
  <c r="CT68" i="3"/>
  <c r="CT33" i="3"/>
  <c r="CT69" i="3"/>
  <c r="CT74" i="3"/>
  <c r="CT39" i="3"/>
  <c r="GZ39" i="3" s="1"/>
  <c r="CT75" i="3"/>
  <c r="CT40" i="3"/>
  <c r="GZ40" i="3" s="1"/>
  <c r="CT72" i="3"/>
  <c r="FP72" i="3" s="1"/>
  <c r="CT37" i="3"/>
  <c r="CT73" i="3"/>
  <c r="CT38" i="3"/>
  <c r="GZ38" i="3" s="1"/>
  <c r="CT82" i="3"/>
  <c r="CT43" i="3"/>
  <c r="CT79" i="3"/>
  <c r="CT44" i="3"/>
  <c r="CT80" i="3"/>
  <c r="CT41" i="3"/>
  <c r="CT81" i="3"/>
  <c r="CT46" i="3"/>
  <c r="DZ45" i="3"/>
  <c r="DX47" i="3"/>
  <c r="DY46" i="3"/>
  <c r="DW48" i="3"/>
  <c r="DV49" i="3"/>
  <c r="DU50" i="3"/>
  <c r="DS52" i="3"/>
  <c r="DT51" i="3"/>
  <c r="IB52" i="3"/>
  <c r="A54" i="3"/>
  <c r="HF53" i="3"/>
  <c r="HG53" i="3"/>
  <c r="IB53" i="3" s="1"/>
  <c r="EX17" i="3" l="1"/>
  <c r="GH17" i="3"/>
  <c r="DC32" i="20"/>
  <c r="DC19" i="20"/>
  <c r="DC64" i="20"/>
  <c r="DC53" i="20"/>
  <c r="DX14" i="20"/>
  <c r="B68" i="21" s="1"/>
  <c r="DX48" i="20"/>
  <c r="DX49" i="20"/>
  <c r="DX50" i="20"/>
  <c r="CU128" i="3"/>
  <c r="CU131" i="3"/>
  <c r="CU130" i="3"/>
  <c r="CU135" i="3"/>
  <c r="CU129" i="3"/>
  <c r="CU132" i="3"/>
  <c r="CU134" i="3"/>
  <c r="DX12" i="20"/>
  <c r="DX29" i="20"/>
  <c r="DC16" i="20"/>
  <c r="DC13" i="20"/>
  <c r="DX13" i="20" s="1"/>
  <c r="DX55" i="20"/>
  <c r="DC63" i="20"/>
  <c r="DC47" i="20"/>
  <c r="DX41" i="20"/>
  <c r="DX24" i="20"/>
  <c r="DX18" i="20"/>
  <c r="H63" i="21" s="1"/>
  <c r="DC54" i="20"/>
  <c r="DX23" i="20"/>
  <c r="DX51" i="20"/>
  <c r="DC17" i="20"/>
  <c r="DX30" i="20"/>
  <c r="DX34" i="20"/>
  <c r="DX25" i="20"/>
  <c r="DC20" i="20"/>
  <c r="DX31" i="20"/>
  <c r="DX57" i="20"/>
  <c r="DX65" i="20"/>
  <c r="DX35" i="20"/>
  <c r="DX37" i="20"/>
  <c r="DC33" i="20"/>
  <c r="DC39" i="20"/>
  <c r="DC15" i="20"/>
  <c r="DC45" i="20"/>
  <c r="DX42" i="20"/>
  <c r="DX59" i="20"/>
  <c r="DX21" i="20"/>
  <c r="DC40" i="20"/>
  <c r="DX28" i="20"/>
  <c r="DX43" i="20"/>
  <c r="DC62" i="20"/>
  <c r="DC58" i="20"/>
  <c r="DX38" i="20"/>
  <c r="DC46" i="20"/>
  <c r="DC44" i="20"/>
  <c r="DC36" i="20"/>
  <c r="DX60" i="20"/>
  <c r="DX26" i="20"/>
  <c r="DX22" i="20"/>
  <c r="DX27" i="20"/>
  <c r="CU93" i="3"/>
  <c r="CU111" i="3"/>
  <c r="DX52" i="20"/>
  <c r="CU118" i="3"/>
  <c r="CU119" i="3"/>
  <c r="CU86" i="3"/>
  <c r="AM109" i="20"/>
  <c r="BH109" i="20" s="1"/>
  <c r="AP109" i="20"/>
  <c r="BK109" i="20" s="1"/>
  <c r="CU95" i="3"/>
  <c r="CU113" i="3"/>
  <c r="CU114" i="3"/>
  <c r="CU112" i="3"/>
  <c r="CU116" i="3"/>
  <c r="CU115" i="3"/>
  <c r="CU96" i="3"/>
  <c r="A110" i="20"/>
  <c r="AE109" i="20"/>
  <c r="CU42" i="3"/>
  <c r="CU106" i="3"/>
  <c r="CU104" i="3"/>
  <c r="CU105" i="3"/>
  <c r="CU91" i="3"/>
  <c r="CU90" i="3"/>
  <c r="CU94" i="3"/>
  <c r="CU77" i="3"/>
  <c r="CU107" i="3"/>
  <c r="CU66" i="3"/>
  <c r="CU110" i="3"/>
  <c r="CU108" i="3"/>
  <c r="CU89" i="3"/>
  <c r="CU88" i="3"/>
  <c r="CU92" i="3"/>
  <c r="CU49" i="3"/>
  <c r="CU103" i="3"/>
  <c r="HL54" i="3"/>
  <c r="IG54" i="3" s="1"/>
  <c r="HH54" i="3"/>
  <c r="GZ32" i="3"/>
  <c r="GH32" i="3"/>
  <c r="CU78" i="3"/>
  <c r="CU19" i="3"/>
  <c r="CU20" i="3"/>
  <c r="CU18" i="3"/>
  <c r="CU76" i="3"/>
  <c r="CU84" i="3"/>
  <c r="CU85" i="3"/>
  <c r="FQ85" i="3" s="1"/>
  <c r="CU51" i="3"/>
  <c r="BP115" i="2"/>
  <c r="BQ114" i="2"/>
  <c r="BR114" i="2" s="1"/>
  <c r="BP128" i="2"/>
  <c r="CV8" i="3"/>
  <c r="CV34" i="3" s="1"/>
  <c r="CU50" i="3"/>
  <c r="CU23" i="3"/>
  <c r="CU59" i="3"/>
  <c r="CU24" i="3"/>
  <c r="HA24" i="3" s="1"/>
  <c r="CU56" i="3"/>
  <c r="CU21" i="3"/>
  <c r="CU57" i="3"/>
  <c r="CU14" i="3"/>
  <c r="CU54" i="3"/>
  <c r="CU27" i="3"/>
  <c r="CU63" i="3"/>
  <c r="CU28" i="3"/>
  <c r="CU60" i="3"/>
  <c r="CU25" i="3"/>
  <c r="CU61" i="3"/>
  <c r="CU22" i="3"/>
  <c r="CU58" i="3"/>
  <c r="CU31" i="3"/>
  <c r="HA31" i="3" s="1"/>
  <c r="CU67" i="3"/>
  <c r="CU32" i="3"/>
  <c r="CU64" i="3"/>
  <c r="CU29" i="3"/>
  <c r="CU65" i="3"/>
  <c r="CU26" i="3"/>
  <c r="HA26" i="3" s="1"/>
  <c r="CU62" i="3"/>
  <c r="GI62" i="3" s="1"/>
  <c r="CU35" i="3"/>
  <c r="CU71" i="3"/>
  <c r="CU36" i="3"/>
  <c r="CU68" i="3"/>
  <c r="CU33" i="3"/>
  <c r="CU69" i="3"/>
  <c r="CU30" i="3"/>
  <c r="CU70" i="3"/>
  <c r="CU39" i="3"/>
  <c r="HA39" i="3" s="1"/>
  <c r="CU75" i="3"/>
  <c r="CU40" i="3"/>
  <c r="HA40" i="3" s="1"/>
  <c r="CU72" i="3"/>
  <c r="FQ72" i="3" s="1"/>
  <c r="CU37" i="3"/>
  <c r="CU73" i="3"/>
  <c r="CU74" i="3"/>
  <c r="CU43" i="3"/>
  <c r="CU79" i="3"/>
  <c r="CU44" i="3"/>
  <c r="CU80" i="3"/>
  <c r="CU41" i="3"/>
  <c r="CU81" i="3"/>
  <c r="CU38" i="3"/>
  <c r="HA38" i="3" s="1"/>
  <c r="CU82" i="3"/>
  <c r="CU47" i="3"/>
  <c r="CU83" i="3"/>
  <c r="CU48" i="3"/>
  <c r="CU13" i="3"/>
  <c r="CU45" i="3"/>
  <c r="CU12" i="3"/>
  <c r="CU46" i="3"/>
  <c r="CU15" i="3"/>
  <c r="CU55" i="3"/>
  <c r="CU16" i="3"/>
  <c r="CU52" i="3"/>
  <c r="CU17" i="3"/>
  <c r="CU53" i="3"/>
  <c r="HA53" i="3" s="1"/>
  <c r="DX48" i="3"/>
  <c r="DS53" i="3"/>
  <c r="DT52" i="3"/>
  <c r="DY47" i="3"/>
  <c r="DU51" i="3"/>
  <c r="DV50" i="3"/>
  <c r="DZ46" i="3"/>
  <c r="DW49" i="3"/>
  <c r="A55" i="3"/>
  <c r="HF54" i="3"/>
  <c r="HG54" i="3"/>
  <c r="IB54" i="3" s="1"/>
  <c r="EY17" i="3" l="1"/>
  <c r="GI17" i="3"/>
  <c r="H59" i="21"/>
  <c r="CV129" i="3"/>
  <c r="CV131" i="3"/>
  <c r="CV132" i="3"/>
  <c r="CV135" i="3"/>
  <c r="CV128" i="3"/>
  <c r="CV130" i="3"/>
  <c r="CV134" i="3"/>
  <c r="CV111" i="3"/>
  <c r="CV93" i="3"/>
  <c r="CV86" i="3"/>
  <c r="CV118" i="3"/>
  <c r="CV119" i="3"/>
  <c r="AM110" i="20"/>
  <c r="BH110" i="20" s="1"/>
  <c r="AP110" i="20"/>
  <c r="BK110" i="20" s="1"/>
  <c r="CV96" i="3"/>
  <c r="CV112" i="3"/>
  <c r="CV113" i="3"/>
  <c r="CV95" i="3"/>
  <c r="CV114" i="3"/>
  <c r="CV116" i="3"/>
  <c r="CV115" i="3"/>
  <c r="A111" i="20"/>
  <c r="AP111" i="20" s="1"/>
  <c r="BK111" i="20" s="1"/>
  <c r="AE110" i="20"/>
  <c r="CV42" i="3"/>
  <c r="CV106" i="3"/>
  <c r="CV49" i="3"/>
  <c r="CV105" i="3"/>
  <c r="CV107" i="3"/>
  <c r="CV91" i="3"/>
  <c r="CV108" i="3"/>
  <c r="CV90" i="3"/>
  <c r="CV94" i="3"/>
  <c r="CV66" i="3"/>
  <c r="CV110" i="3"/>
  <c r="CV77" i="3"/>
  <c r="CV103" i="3"/>
  <c r="CV89" i="3"/>
  <c r="CV104" i="3"/>
  <c r="CV88" i="3"/>
  <c r="CV92" i="3"/>
  <c r="IC54" i="3"/>
  <c r="HL55" i="3"/>
  <c r="IG55" i="3" s="1"/>
  <c r="HI55" i="3"/>
  <c r="ID55" i="3" s="1"/>
  <c r="HA32" i="3"/>
  <c r="GI32" i="3"/>
  <c r="CV20" i="3"/>
  <c r="CV18" i="3"/>
  <c r="CV19" i="3"/>
  <c r="CV78" i="3"/>
  <c r="CV76" i="3"/>
  <c r="CV84" i="3"/>
  <c r="GJ84" i="3" s="1"/>
  <c r="CV85" i="3"/>
  <c r="FR85" i="3" s="1"/>
  <c r="CV51" i="3"/>
  <c r="GE61" i="3"/>
  <c r="GI61" i="3"/>
  <c r="BP129" i="2"/>
  <c r="BP116" i="2"/>
  <c r="BQ115" i="2"/>
  <c r="BR115" i="2" s="1"/>
  <c r="CW8" i="3"/>
  <c r="CW34" i="3" s="1"/>
  <c r="CV46" i="3"/>
  <c r="CV15" i="3"/>
  <c r="CV55" i="3"/>
  <c r="CV16" i="3"/>
  <c r="CV52" i="3"/>
  <c r="CV17" i="3"/>
  <c r="CV53" i="3"/>
  <c r="HB53" i="3" s="1"/>
  <c r="CV12" i="3"/>
  <c r="CV50" i="3"/>
  <c r="CV23" i="3"/>
  <c r="CV59" i="3"/>
  <c r="CV24" i="3"/>
  <c r="HB24" i="3" s="1"/>
  <c r="CV56" i="3"/>
  <c r="CV21" i="3"/>
  <c r="CV57" i="3"/>
  <c r="CV14" i="3"/>
  <c r="CV54" i="3"/>
  <c r="CV27" i="3"/>
  <c r="CV63" i="3"/>
  <c r="CV28" i="3"/>
  <c r="CV60" i="3"/>
  <c r="CV25" i="3"/>
  <c r="CV61" i="3"/>
  <c r="GF61" i="3" s="1"/>
  <c r="CV22" i="3"/>
  <c r="CV58" i="3"/>
  <c r="CV31" i="3"/>
  <c r="HB31" i="3" s="1"/>
  <c r="CV67" i="3"/>
  <c r="CV32" i="3"/>
  <c r="CV64" i="3"/>
  <c r="CV29" i="3"/>
  <c r="CV65" i="3"/>
  <c r="CV26" i="3"/>
  <c r="HB26" i="3" s="1"/>
  <c r="CV62" i="3"/>
  <c r="GJ62" i="3" s="1"/>
  <c r="CV35" i="3"/>
  <c r="CV71" i="3"/>
  <c r="CV36" i="3"/>
  <c r="CV68" i="3"/>
  <c r="CV33" i="3"/>
  <c r="CV69" i="3"/>
  <c r="CV30" i="3"/>
  <c r="CV70" i="3"/>
  <c r="CV39" i="3"/>
  <c r="HB39" i="3" s="1"/>
  <c r="CV75" i="3"/>
  <c r="CV40" i="3"/>
  <c r="HB40" i="3" s="1"/>
  <c r="CV72" i="3"/>
  <c r="FR72" i="3" s="1"/>
  <c r="CV37" i="3"/>
  <c r="CV73" i="3"/>
  <c r="CV74" i="3"/>
  <c r="CV43" i="3"/>
  <c r="CV79" i="3"/>
  <c r="CV44" i="3"/>
  <c r="CV80" i="3"/>
  <c r="CV41" i="3"/>
  <c r="CV81" i="3"/>
  <c r="CV38" i="3"/>
  <c r="HB38" i="3" s="1"/>
  <c r="CV82" i="3"/>
  <c r="CV47" i="3"/>
  <c r="CV83" i="3"/>
  <c r="CV48" i="3"/>
  <c r="CV13" i="3"/>
  <c r="CV45" i="3"/>
  <c r="DV51" i="3"/>
  <c r="DS54" i="3"/>
  <c r="DT53" i="3"/>
  <c r="DZ47" i="3"/>
  <c r="DY48" i="3"/>
  <c r="DX49" i="3"/>
  <c r="DW50" i="3"/>
  <c r="DU52" i="3"/>
  <c r="A56" i="3"/>
  <c r="HH56" i="3" s="1"/>
  <c r="IC56" i="3" s="1"/>
  <c r="HG55" i="3"/>
  <c r="HF55" i="3"/>
  <c r="EZ17" i="3" l="1"/>
  <c r="GJ17" i="3"/>
  <c r="CW130" i="3"/>
  <c r="CW128" i="3"/>
  <c r="CW134" i="3"/>
  <c r="CW132" i="3"/>
  <c r="CW129" i="3"/>
  <c r="CW131" i="3"/>
  <c r="CW135" i="3"/>
  <c r="CW93" i="3"/>
  <c r="CW111" i="3"/>
  <c r="CW119" i="3"/>
  <c r="CW118" i="3"/>
  <c r="CW86" i="3"/>
  <c r="HL56" i="3"/>
  <c r="IG56" i="3" s="1"/>
  <c r="CW115" i="3"/>
  <c r="CW114" i="3"/>
  <c r="CW116" i="3"/>
  <c r="CW113" i="3"/>
  <c r="CW112" i="3"/>
  <c r="CW96" i="3"/>
  <c r="CW95" i="3"/>
  <c r="A112" i="20"/>
  <c r="AP112" i="20" s="1"/>
  <c r="BK112" i="20" s="1"/>
  <c r="CG6" i="20" s="1"/>
  <c r="CG227" i="20" s="1"/>
  <c r="DB227" i="20" s="1"/>
  <c r="AE111" i="20"/>
  <c r="CW104" i="3"/>
  <c r="CW49" i="3"/>
  <c r="CW103" i="3"/>
  <c r="CW66" i="3"/>
  <c r="CW106" i="3"/>
  <c r="CW105" i="3"/>
  <c r="CW91" i="3"/>
  <c r="CW90" i="3"/>
  <c r="CW94" i="3"/>
  <c r="CW108" i="3"/>
  <c r="CW77" i="3"/>
  <c r="CW107" i="3"/>
  <c r="CW42" i="3"/>
  <c r="CW110" i="3"/>
  <c r="CW89" i="3"/>
  <c r="CW88" i="3"/>
  <c r="CW92" i="3"/>
  <c r="HB32" i="3"/>
  <c r="GJ32" i="3"/>
  <c r="CW18" i="3"/>
  <c r="CW20" i="3"/>
  <c r="CW76" i="3"/>
  <c r="CW78" i="3"/>
  <c r="CW19" i="3"/>
  <c r="CW84" i="3"/>
  <c r="CW85" i="3"/>
  <c r="FS85" i="3" s="1"/>
  <c r="CW51" i="3"/>
  <c r="BP117" i="2"/>
  <c r="BQ116" i="2"/>
  <c r="BR116" i="2" s="1"/>
  <c r="BP130" i="2"/>
  <c r="BQ129" i="2"/>
  <c r="BR129" i="2" s="1"/>
  <c r="CX8" i="3"/>
  <c r="CX34" i="3" s="1"/>
  <c r="CW41" i="3"/>
  <c r="CW81" i="3"/>
  <c r="CW46" i="3"/>
  <c r="CW15" i="3"/>
  <c r="CW55" i="3"/>
  <c r="CW16" i="3"/>
  <c r="CW52" i="3"/>
  <c r="CW13" i="3"/>
  <c r="CW45" i="3"/>
  <c r="CW12" i="3"/>
  <c r="CW50" i="3"/>
  <c r="CW23" i="3"/>
  <c r="CW59" i="3"/>
  <c r="CW24" i="3"/>
  <c r="HC24" i="3" s="1"/>
  <c r="CW56" i="3"/>
  <c r="CW17" i="3"/>
  <c r="CW53" i="3"/>
  <c r="HC53" i="3" s="1"/>
  <c r="CW14" i="3"/>
  <c r="CW54" i="3"/>
  <c r="CW27" i="3"/>
  <c r="CW63" i="3"/>
  <c r="CW28" i="3"/>
  <c r="CW60" i="3"/>
  <c r="CW21" i="3"/>
  <c r="CW57" i="3"/>
  <c r="CW22" i="3"/>
  <c r="CW58" i="3"/>
  <c r="CW31" i="3"/>
  <c r="HC31" i="3" s="1"/>
  <c r="CW67" i="3"/>
  <c r="CW32" i="3"/>
  <c r="CW64" i="3"/>
  <c r="CW25" i="3"/>
  <c r="CW61" i="3"/>
  <c r="GG61" i="3" s="1"/>
  <c r="CW26" i="3"/>
  <c r="HC26" i="3" s="1"/>
  <c r="CW62" i="3"/>
  <c r="GK62" i="3" s="1"/>
  <c r="CW35" i="3"/>
  <c r="CW71" i="3"/>
  <c r="CW36" i="3"/>
  <c r="CW68" i="3"/>
  <c r="CW29" i="3"/>
  <c r="CW65" i="3"/>
  <c r="CW30" i="3"/>
  <c r="CW70" i="3"/>
  <c r="CW39" i="3"/>
  <c r="HC39" i="3" s="1"/>
  <c r="CW75" i="3"/>
  <c r="CW40" i="3"/>
  <c r="HC40" i="3" s="1"/>
  <c r="CW72" i="3"/>
  <c r="FS72" i="3" s="1"/>
  <c r="CW33" i="3"/>
  <c r="CW69" i="3"/>
  <c r="CW74" i="3"/>
  <c r="CW43" i="3"/>
  <c r="CW79" i="3"/>
  <c r="CW44" i="3"/>
  <c r="CW80" i="3"/>
  <c r="CW37" i="3"/>
  <c r="CW73" i="3"/>
  <c r="CW38" i="3"/>
  <c r="HC38" i="3" s="1"/>
  <c r="CW82" i="3"/>
  <c r="CW47" i="3"/>
  <c r="CW83" i="3"/>
  <c r="CW48" i="3"/>
  <c r="DX50" i="3"/>
  <c r="DU53" i="3"/>
  <c r="DY49" i="3"/>
  <c r="DS55" i="3"/>
  <c r="DT54" i="3"/>
  <c r="DZ48" i="3"/>
  <c r="DW51" i="3"/>
  <c r="DV52" i="3"/>
  <c r="IB55" i="3"/>
  <c r="A57" i="3"/>
  <c r="HG56" i="3"/>
  <c r="IB56" i="3" s="1"/>
  <c r="HF56" i="3"/>
  <c r="FA17" i="3" l="1"/>
  <c r="GK17" i="3"/>
  <c r="CG5" i="20"/>
  <c r="CG20" i="20"/>
  <c r="CG155" i="20"/>
  <c r="DB155" i="20" s="1"/>
  <c r="CG213" i="20"/>
  <c r="DB213" i="20" s="1"/>
  <c r="CG216" i="20"/>
  <c r="DB216" i="20" s="1"/>
  <c r="CG61" i="20"/>
  <c r="DW61" i="20" s="1"/>
  <c r="CG104" i="20"/>
  <c r="DB104" i="20" s="1"/>
  <c r="CG221" i="20"/>
  <c r="DB221" i="20" s="1"/>
  <c r="CG13" i="20"/>
  <c r="CG16" i="20"/>
  <c r="CG117" i="20"/>
  <c r="DB117" i="20" s="1"/>
  <c r="CG154" i="20"/>
  <c r="DB154" i="20" s="1"/>
  <c r="CG12" i="20"/>
  <c r="DB12" i="20" s="1"/>
  <c r="CG94" i="20"/>
  <c r="DB94" i="20" s="1"/>
  <c r="CG109" i="20"/>
  <c r="DB109" i="20" s="1"/>
  <c r="CG84" i="20"/>
  <c r="DB84" i="20" s="1"/>
  <c r="CG106" i="20"/>
  <c r="DB106" i="20" s="1"/>
  <c r="CG138" i="20"/>
  <c r="DB138" i="20" s="1"/>
  <c r="CG197" i="20"/>
  <c r="DB197" i="20" s="1"/>
  <c r="CG139" i="20"/>
  <c r="DB139" i="20" s="1"/>
  <c r="CG83" i="20"/>
  <c r="DB83" i="20" s="1"/>
  <c r="CG150" i="20"/>
  <c r="DB150" i="20" s="1"/>
  <c r="CG30" i="20"/>
  <c r="DB30" i="20" s="1"/>
  <c r="CG65" i="20"/>
  <c r="DB65" i="20" s="1"/>
  <c r="CG229" i="20"/>
  <c r="DB229" i="20" s="1"/>
  <c r="CG53" i="20"/>
  <c r="CG24" i="20"/>
  <c r="DW24" i="20" s="1"/>
  <c r="CG159" i="20"/>
  <c r="DB159" i="20" s="1"/>
  <c r="CG169" i="20"/>
  <c r="DB169" i="20" s="1"/>
  <c r="CG43" i="20"/>
  <c r="DB43" i="20" s="1"/>
  <c r="CG131" i="20"/>
  <c r="DB131" i="20" s="1"/>
  <c r="CG190" i="20"/>
  <c r="DB190" i="20" s="1"/>
  <c r="CG44" i="20"/>
  <c r="DW44" i="20" s="1"/>
  <c r="CG132" i="20"/>
  <c r="DB132" i="20" s="1"/>
  <c r="CG50" i="20"/>
  <c r="DB50" i="20" s="1"/>
  <c r="CG145" i="20"/>
  <c r="DB145" i="20" s="1"/>
  <c r="CG59" i="20"/>
  <c r="DB59" i="20" s="1"/>
  <c r="CG49" i="20"/>
  <c r="DW49" i="20" s="1"/>
  <c r="CG15" i="20"/>
  <c r="CG27" i="20"/>
  <c r="DW27" i="20" s="1"/>
  <c r="CG136" i="20"/>
  <c r="DB136" i="20" s="1"/>
  <c r="CG116" i="20"/>
  <c r="DB116" i="20" s="1"/>
  <c r="CG151" i="20"/>
  <c r="DB151" i="20" s="1"/>
  <c r="CG171" i="20"/>
  <c r="DB171" i="20" s="1"/>
  <c r="CG74" i="20"/>
  <c r="DB74" i="20" s="1"/>
  <c r="CG23" i="20"/>
  <c r="CG35" i="20"/>
  <c r="DW35" i="20" s="1"/>
  <c r="CG212" i="20"/>
  <c r="DB212" i="20" s="1"/>
  <c r="CG176" i="20"/>
  <c r="DB176" i="20" s="1"/>
  <c r="CG81" i="20"/>
  <c r="DB81" i="20" s="1"/>
  <c r="CG108" i="20"/>
  <c r="DB108" i="20" s="1"/>
  <c r="CG177" i="20"/>
  <c r="DB177" i="20" s="1"/>
  <c r="CG187" i="20"/>
  <c r="DB187" i="20" s="1"/>
  <c r="CG183" i="20"/>
  <c r="DB183" i="20" s="1"/>
  <c r="CG123" i="20"/>
  <c r="DB123" i="20" s="1"/>
  <c r="CG186" i="20"/>
  <c r="DB186" i="20" s="1"/>
  <c r="CG111" i="20"/>
  <c r="DB111" i="20" s="1"/>
  <c r="CG115" i="20"/>
  <c r="DB115" i="20" s="1"/>
  <c r="CG228" i="20"/>
  <c r="DB228" i="20" s="1"/>
  <c r="CG69" i="20"/>
  <c r="DB69" i="20" s="1"/>
  <c r="CG29" i="20"/>
  <c r="DB29" i="20" s="1"/>
  <c r="CG91" i="20"/>
  <c r="DB91" i="20" s="1"/>
  <c r="CG128" i="20"/>
  <c r="DB128" i="20" s="1"/>
  <c r="CG78" i="20"/>
  <c r="DB78" i="20" s="1"/>
  <c r="CG129" i="20"/>
  <c r="DB129" i="20" s="1"/>
  <c r="CG144" i="20"/>
  <c r="DB144" i="20" s="1"/>
  <c r="CG92" i="20"/>
  <c r="DB92" i="20" s="1"/>
  <c r="CG191" i="20"/>
  <c r="DB191" i="20" s="1"/>
  <c r="CG87" i="20"/>
  <c r="DB87" i="20" s="1"/>
  <c r="CG58" i="20"/>
  <c r="DW58" i="20" s="1"/>
  <c r="CG137" i="20"/>
  <c r="DB137" i="20" s="1"/>
  <c r="CG207" i="20"/>
  <c r="DB207" i="20" s="1"/>
  <c r="CG73" i="20"/>
  <c r="DB73" i="20" s="1"/>
  <c r="CG82" i="20"/>
  <c r="DB82" i="20" s="1"/>
  <c r="CG174" i="20"/>
  <c r="DB174" i="20" s="1"/>
  <c r="CG45" i="20"/>
  <c r="DB45" i="20" s="1"/>
  <c r="CG33" i="20"/>
  <c r="DB33" i="20" s="1"/>
  <c r="CG89" i="20"/>
  <c r="DB89" i="20" s="1"/>
  <c r="CG121" i="20"/>
  <c r="DB121" i="20" s="1"/>
  <c r="CG114" i="20"/>
  <c r="DB114" i="20" s="1"/>
  <c r="CG156" i="20"/>
  <c r="DB156" i="20" s="1"/>
  <c r="CG119" i="20"/>
  <c r="DB119" i="20" s="1"/>
  <c r="CG175" i="20"/>
  <c r="DB175" i="20" s="1"/>
  <c r="CG214" i="20"/>
  <c r="DB214" i="20" s="1"/>
  <c r="CG96" i="20"/>
  <c r="DB96" i="20" s="1"/>
  <c r="CG206" i="20"/>
  <c r="DB206" i="20" s="1"/>
  <c r="CG161" i="20"/>
  <c r="DB161" i="20" s="1"/>
  <c r="CG196" i="20"/>
  <c r="DB196" i="20" s="1"/>
  <c r="CG219" i="20"/>
  <c r="DB219" i="20" s="1"/>
  <c r="CG48" i="20"/>
  <c r="DB48" i="20" s="1"/>
  <c r="CG40" i="20"/>
  <c r="DW40" i="20" s="1"/>
  <c r="CG148" i="20"/>
  <c r="DB148" i="20" s="1"/>
  <c r="CG135" i="20"/>
  <c r="DB135" i="20" s="1"/>
  <c r="CG118" i="20"/>
  <c r="DB118" i="20" s="1"/>
  <c r="CG126" i="20"/>
  <c r="DB126" i="20" s="1"/>
  <c r="CG205" i="20"/>
  <c r="DB205" i="20" s="1"/>
  <c r="CG133" i="20"/>
  <c r="DB133" i="20" s="1"/>
  <c r="CG204" i="20"/>
  <c r="DB204" i="20" s="1"/>
  <c r="CG64" i="20"/>
  <c r="DW64" i="20" s="1"/>
  <c r="CG215" i="20"/>
  <c r="DB215" i="20" s="1"/>
  <c r="CG103" i="20"/>
  <c r="DB103" i="20" s="1"/>
  <c r="CG153" i="20"/>
  <c r="DB153" i="20" s="1"/>
  <c r="CG52" i="20"/>
  <c r="DB52" i="20" s="1"/>
  <c r="CG160" i="20"/>
  <c r="DB160" i="20" s="1"/>
  <c r="CG178" i="20"/>
  <c r="DB178" i="20" s="1"/>
  <c r="CG37" i="20"/>
  <c r="DW37" i="20" s="1"/>
  <c r="CG39" i="20"/>
  <c r="DW39" i="20" s="1"/>
  <c r="CG51" i="20"/>
  <c r="DB51" i="20" s="1"/>
  <c r="CG164" i="20"/>
  <c r="DB164" i="20" s="1"/>
  <c r="CG162" i="20"/>
  <c r="DB162" i="20" s="1"/>
  <c r="CG198" i="20"/>
  <c r="DB198" i="20" s="1"/>
  <c r="CG195" i="20"/>
  <c r="DB195" i="20" s="1"/>
  <c r="CG71" i="20"/>
  <c r="DB71" i="20" s="1"/>
  <c r="CG100" i="20"/>
  <c r="DB100" i="20" s="1"/>
  <c r="CG222" i="20"/>
  <c r="DB222" i="20" s="1"/>
  <c r="CG122" i="20"/>
  <c r="DB122" i="20" s="1"/>
  <c r="CG200" i="20"/>
  <c r="DB200" i="20" s="1"/>
  <c r="CG31" i="20"/>
  <c r="DW31" i="20" s="1"/>
  <c r="CG143" i="20"/>
  <c r="DB143" i="20" s="1"/>
  <c r="CG141" i="20"/>
  <c r="DB141" i="20" s="1"/>
  <c r="CG36" i="20"/>
  <c r="DB36" i="20" s="1"/>
  <c r="CG34" i="20"/>
  <c r="DB34" i="20" s="1"/>
  <c r="CG54" i="20"/>
  <c r="DW54" i="20" s="1"/>
  <c r="CG185" i="20"/>
  <c r="DB185" i="20" s="1"/>
  <c r="CG85" i="20"/>
  <c r="DB85" i="20" s="1"/>
  <c r="CG157" i="20"/>
  <c r="DB157" i="20" s="1"/>
  <c r="CG230" i="20"/>
  <c r="DB230" i="20" s="1"/>
  <c r="CG113" i="20"/>
  <c r="DB113" i="20" s="1"/>
  <c r="CG105" i="20"/>
  <c r="DB105" i="20" s="1"/>
  <c r="CG56" i="20"/>
  <c r="DW56" i="20" s="1"/>
  <c r="CG42" i="20"/>
  <c r="DB42" i="20" s="1"/>
  <c r="CG57" i="20"/>
  <c r="DB57" i="20" s="1"/>
  <c r="CG60" i="20"/>
  <c r="DB60" i="20" s="1"/>
  <c r="CG93" i="20"/>
  <c r="DB93" i="20" s="1"/>
  <c r="CG165" i="20"/>
  <c r="DB165" i="20" s="1"/>
  <c r="CG199" i="20"/>
  <c r="DB199" i="20" s="1"/>
  <c r="CG70" i="20"/>
  <c r="DB70" i="20" s="1"/>
  <c r="CG140" i="20"/>
  <c r="DB140" i="20" s="1"/>
  <c r="CG95" i="20"/>
  <c r="DB95" i="20" s="1"/>
  <c r="CG124" i="20"/>
  <c r="DB124" i="20" s="1"/>
  <c r="CG125" i="20"/>
  <c r="DB125" i="20" s="1"/>
  <c r="CG170" i="20"/>
  <c r="DB170" i="20" s="1"/>
  <c r="CG158" i="20"/>
  <c r="DB158" i="20" s="1"/>
  <c r="CG179" i="20"/>
  <c r="DB179" i="20" s="1"/>
  <c r="CG225" i="20"/>
  <c r="DB225" i="20" s="1"/>
  <c r="CG17" i="20"/>
  <c r="CG90" i="20"/>
  <c r="DB90" i="20" s="1"/>
  <c r="CG184" i="20"/>
  <c r="DB184" i="20" s="1"/>
  <c r="CG224" i="20"/>
  <c r="DB224" i="20" s="1"/>
  <c r="CG72" i="20"/>
  <c r="DB72" i="20" s="1"/>
  <c r="CG127" i="20"/>
  <c r="DB127" i="20" s="1"/>
  <c r="CG88" i="20"/>
  <c r="DB88" i="20" s="1"/>
  <c r="CG210" i="20"/>
  <c r="DB210" i="20" s="1"/>
  <c r="CG25" i="20"/>
  <c r="DB25" i="20" s="1"/>
  <c r="CG18" i="20"/>
  <c r="CG79" i="20"/>
  <c r="DB79" i="20" s="1"/>
  <c r="CG102" i="20"/>
  <c r="DB102" i="20" s="1"/>
  <c r="CG152" i="20"/>
  <c r="DB152" i="20" s="1"/>
  <c r="CG166" i="20"/>
  <c r="DB166" i="20" s="1"/>
  <c r="CG218" i="20"/>
  <c r="DB218" i="20" s="1"/>
  <c r="CG28" i="20"/>
  <c r="DW28" i="20" s="1"/>
  <c r="CG22" i="20"/>
  <c r="CG26" i="20"/>
  <c r="DB26" i="20" s="1"/>
  <c r="CG99" i="20"/>
  <c r="DB99" i="20" s="1"/>
  <c r="CG202" i="20"/>
  <c r="DB202" i="20" s="1"/>
  <c r="CG67" i="20"/>
  <c r="DB67" i="20" s="1"/>
  <c r="CG146" i="20"/>
  <c r="DB146" i="20" s="1"/>
  <c r="CG76" i="20"/>
  <c r="DB76" i="20" s="1"/>
  <c r="CG77" i="20"/>
  <c r="DB77" i="20" s="1"/>
  <c r="CG120" i="20"/>
  <c r="DB120" i="20" s="1"/>
  <c r="CG149" i="20"/>
  <c r="DB149" i="20" s="1"/>
  <c r="CG189" i="20"/>
  <c r="DB189" i="20" s="1"/>
  <c r="CG223" i="20"/>
  <c r="DB223" i="20" s="1"/>
  <c r="CG32" i="20"/>
  <c r="DB32" i="20" s="1"/>
  <c r="CG167" i="20"/>
  <c r="DB167" i="20" s="1"/>
  <c r="CG98" i="20"/>
  <c r="DB98" i="20" s="1"/>
  <c r="CG231" i="20"/>
  <c r="DB231" i="20" s="1"/>
  <c r="CG193" i="20"/>
  <c r="DB193" i="20" s="1"/>
  <c r="CG46" i="20"/>
  <c r="DW46" i="20" s="1"/>
  <c r="CG19" i="20"/>
  <c r="CG173" i="20"/>
  <c r="DB173" i="20" s="1"/>
  <c r="CG217" i="20"/>
  <c r="DB217" i="20" s="1"/>
  <c r="CG188" i="20"/>
  <c r="DB188" i="20" s="1"/>
  <c r="CG21" i="20"/>
  <c r="CG163" i="20"/>
  <c r="DB163" i="20" s="1"/>
  <c r="CG66" i="20"/>
  <c r="DB66" i="20" s="1"/>
  <c r="CG68" i="20"/>
  <c r="DB68" i="20" s="1"/>
  <c r="CG112" i="20"/>
  <c r="DB112" i="20" s="1"/>
  <c r="CG181" i="20"/>
  <c r="DB181" i="20" s="1"/>
  <c r="CG80" i="20"/>
  <c r="DB80" i="20" s="1"/>
  <c r="CG38" i="20"/>
  <c r="DW38" i="20" s="1"/>
  <c r="CG47" i="20"/>
  <c r="DW47" i="20" s="1"/>
  <c r="CG63" i="20"/>
  <c r="DB63" i="20" s="1"/>
  <c r="CG62" i="20"/>
  <c r="DW62" i="20" s="1"/>
  <c r="CG107" i="20"/>
  <c r="DB107" i="20" s="1"/>
  <c r="CG172" i="20"/>
  <c r="DB172" i="20" s="1"/>
  <c r="CG130" i="20"/>
  <c r="DB130" i="20" s="1"/>
  <c r="CG168" i="20"/>
  <c r="DB168" i="20" s="1"/>
  <c r="CG182" i="20"/>
  <c r="DB182" i="20" s="1"/>
  <c r="CG209" i="20"/>
  <c r="DB209" i="20" s="1"/>
  <c r="CG201" i="20"/>
  <c r="DB201" i="20" s="1"/>
  <c r="CG203" i="20"/>
  <c r="DB203" i="20" s="1"/>
  <c r="CG226" i="20"/>
  <c r="DB226" i="20" s="1"/>
  <c r="CG97" i="20"/>
  <c r="DB97" i="20" s="1"/>
  <c r="CG101" i="20"/>
  <c r="DB101" i="20" s="1"/>
  <c r="CG110" i="20"/>
  <c r="DB110" i="20" s="1"/>
  <c r="CG142" i="20"/>
  <c r="DB142" i="20" s="1"/>
  <c r="CG14" i="20"/>
  <c r="CG41" i="20"/>
  <c r="DB41" i="20" s="1"/>
  <c r="CG55" i="20"/>
  <c r="DB55" i="20" s="1"/>
  <c r="CG86" i="20"/>
  <c r="DB86" i="20" s="1"/>
  <c r="CG75" i="20"/>
  <c r="DB75" i="20" s="1"/>
  <c r="CG147" i="20"/>
  <c r="DB147" i="20" s="1"/>
  <c r="CG192" i="20"/>
  <c r="DB192" i="20" s="1"/>
  <c r="CG134" i="20"/>
  <c r="DB134" i="20" s="1"/>
  <c r="CG180" i="20"/>
  <c r="DB180" i="20" s="1"/>
  <c r="CG194" i="20"/>
  <c r="DB194" i="20" s="1"/>
  <c r="CG211" i="20"/>
  <c r="DB211" i="20" s="1"/>
  <c r="CG208" i="20"/>
  <c r="DB208" i="20" s="1"/>
  <c r="CG220" i="20"/>
  <c r="DB220" i="20" s="1"/>
  <c r="CX134" i="3"/>
  <c r="CX131" i="3"/>
  <c r="CX129" i="3"/>
  <c r="CX135" i="3"/>
  <c r="CX130" i="3"/>
  <c r="CX128" i="3"/>
  <c r="CX132" i="3"/>
  <c r="CX93" i="3"/>
  <c r="CX111" i="3"/>
  <c r="DB61" i="20"/>
  <c r="DW53" i="20"/>
  <c r="DB53" i="20"/>
  <c r="DB37" i="20"/>
  <c r="CX86" i="3"/>
  <c r="CX119" i="3"/>
  <c r="CX118" i="3"/>
  <c r="AF112" i="20"/>
  <c r="BA112" i="20" s="1"/>
  <c r="CX112" i="3"/>
  <c r="CX113" i="3"/>
  <c r="CX95" i="3"/>
  <c r="CX116" i="3"/>
  <c r="CX114" i="3"/>
  <c r="CX96" i="3"/>
  <c r="CX115" i="3"/>
  <c r="AE112" i="20"/>
  <c r="A113" i="20"/>
  <c r="AL113" i="20" s="1"/>
  <c r="CX42" i="3"/>
  <c r="CX106" i="3"/>
  <c r="CX104" i="3"/>
  <c r="CX105" i="3"/>
  <c r="CX91" i="3"/>
  <c r="CX90" i="3"/>
  <c r="CX94" i="3"/>
  <c r="CX77" i="3"/>
  <c r="CX107" i="3"/>
  <c r="CX66" i="3"/>
  <c r="CX110" i="3"/>
  <c r="CX108" i="3"/>
  <c r="CX89" i="3"/>
  <c r="CX88" i="3"/>
  <c r="CX92" i="3"/>
  <c r="CX49" i="3"/>
  <c r="CX103" i="3"/>
  <c r="HL57" i="3"/>
  <c r="IG57" i="3" s="1"/>
  <c r="HI57" i="3"/>
  <c r="ID57" i="3" s="1"/>
  <c r="HC32" i="3"/>
  <c r="GK32" i="3"/>
  <c r="CX18" i="3"/>
  <c r="CX76" i="3"/>
  <c r="CX78" i="3"/>
  <c r="CX19" i="3"/>
  <c r="CX20" i="3"/>
  <c r="CX84" i="3"/>
  <c r="GL84" i="3" s="1"/>
  <c r="CX85" i="3"/>
  <c r="FT85" i="3" s="1"/>
  <c r="CX51" i="3"/>
  <c r="BP131" i="2"/>
  <c r="BQ130" i="2"/>
  <c r="BR130" i="2" s="1"/>
  <c r="BP118" i="2"/>
  <c r="BQ117" i="2"/>
  <c r="BR117" i="2" s="1"/>
  <c r="CX13" i="3"/>
  <c r="CX45" i="3"/>
  <c r="CX12" i="3"/>
  <c r="CX50" i="3"/>
  <c r="CX23" i="3"/>
  <c r="CX59" i="3"/>
  <c r="CX24" i="3"/>
  <c r="HD24" i="3" s="1"/>
  <c r="CX56" i="3"/>
  <c r="CX17" i="3"/>
  <c r="CX53" i="3"/>
  <c r="HD53" i="3" s="1"/>
  <c r="CX14" i="3"/>
  <c r="CX54" i="3"/>
  <c r="CX27" i="3"/>
  <c r="CX63" i="3"/>
  <c r="CX28" i="3"/>
  <c r="CX60" i="3"/>
  <c r="CX21" i="3"/>
  <c r="CX57" i="3"/>
  <c r="CX22" i="3"/>
  <c r="CX58" i="3"/>
  <c r="CX31" i="3"/>
  <c r="HD31" i="3" s="1"/>
  <c r="CX67" i="3"/>
  <c r="CX32" i="3"/>
  <c r="CX64" i="3"/>
  <c r="CX25" i="3"/>
  <c r="CX61" i="3"/>
  <c r="GH61" i="3" s="1"/>
  <c r="CX26" i="3"/>
  <c r="HD26" i="3" s="1"/>
  <c r="CX62" i="3"/>
  <c r="GL62" i="3" s="1"/>
  <c r="CX35" i="3"/>
  <c r="CX71" i="3"/>
  <c r="CX36" i="3"/>
  <c r="CX68" i="3"/>
  <c r="CX29" i="3"/>
  <c r="CX65" i="3"/>
  <c r="CX30" i="3"/>
  <c r="CX70" i="3"/>
  <c r="CX39" i="3"/>
  <c r="HD39" i="3" s="1"/>
  <c r="CX75" i="3"/>
  <c r="CX40" i="3"/>
  <c r="HD40" i="3" s="1"/>
  <c r="CX72" i="3"/>
  <c r="FT72" i="3" s="1"/>
  <c r="CX33" i="3"/>
  <c r="CX69" i="3"/>
  <c r="CX74" i="3"/>
  <c r="CX43" i="3"/>
  <c r="CX79" i="3"/>
  <c r="CX44" i="3"/>
  <c r="CX80" i="3"/>
  <c r="CX37" i="3"/>
  <c r="CX73" i="3"/>
  <c r="CX38" i="3"/>
  <c r="HD38" i="3" s="1"/>
  <c r="CX82" i="3"/>
  <c r="CX47" i="3"/>
  <c r="CX83" i="3"/>
  <c r="CX48" i="3"/>
  <c r="CX41" i="3"/>
  <c r="CX81" i="3"/>
  <c r="CX46" i="3"/>
  <c r="CX15" i="3"/>
  <c r="CX55" i="3"/>
  <c r="CX16" i="3"/>
  <c r="CX52" i="3"/>
  <c r="CY8" i="3"/>
  <c r="CZ8" i="3" s="1"/>
  <c r="CZ34" i="3" s="1"/>
  <c r="DZ49" i="3"/>
  <c r="DU54" i="3"/>
  <c r="DV53" i="3"/>
  <c r="DX51" i="3"/>
  <c r="DS56" i="3"/>
  <c r="DT55" i="3"/>
  <c r="DW52" i="3"/>
  <c r="DY50" i="3"/>
  <c r="A58" i="3"/>
  <c r="HF57" i="3"/>
  <c r="HG57" i="3"/>
  <c r="IB57" i="3" s="1"/>
  <c r="FB17" i="3" l="1"/>
  <c r="GL17" i="3"/>
  <c r="DB20" i="20"/>
  <c r="DW20" i="20" s="1"/>
  <c r="DB22" i="20"/>
  <c r="DW22" i="20" s="1"/>
  <c r="DB23" i="20"/>
  <c r="DW23" i="20" s="1"/>
  <c r="DB56" i="20"/>
  <c r="DW34" i="20"/>
  <c r="DW48" i="20"/>
  <c r="DB58" i="20"/>
  <c r="DB49" i="20"/>
  <c r="DB31" i="20"/>
  <c r="DB19" i="20"/>
  <c r="DW19" i="20" s="1"/>
  <c r="DW43" i="20"/>
  <c r="DW45" i="20"/>
  <c r="DW51" i="20"/>
  <c r="DW57" i="20"/>
  <c r="DB47" i="20"/>
  <c r="DB21" i="20"/>
  <c r="DW21" i="20" s="1"/>
  <c r="DB27" i="20"/>
  <c r="DW65" i="20"/>
  <c r="DW32" i="20"/>
  <c r="DB62" i="20"/>
  <c r="DW25" i="20"/>
  <c r="DW30" i="20"/>
  <c r="DB18" i="20"/>
  <c r="DW18" i="20" s="1"/>
  <c r="DW36" i="20"/>
  <c r="DB40" i="20"/>
  <c r="DB35" i="20"/>
  <c r="DW33" i="20"/>
  <c r="DW63" i="20"/>
  <c r="DB24" i="20"/>
  <c r="DW50" i="20"/>
  <c r="DB44" i="20"/>
  <c r="DB54" i="20"/>
  <c r="DB38" i="20"/>
  <c r="DB13" i="20"/>
  <c r="DW13" i="20" s="1"/>
  <c r="DW41" i="20"/>
  <c r="DB28" i="20"/>
  <c r="DB46" i="20"/>
  <c r="DB64" i="20"/>
  <c r="DB39" i="20"/>
  <c r="DW59" i="20"/>
  <c r="DW42" i="20"/>
  <c r="DB17" i="20"/>
  <c r="DW17" i="20" s="1"/>
  <c r="DW29" i="20"/>
  <c r="DW60" i="20"/>
  <c r="DW52" i="20"/>
  <c r="DW26" i="20"/>
  <c r="DW12" i="20"/>
  <c r="DB16" i="20"/>
  <c r="DW16" i="20" s="1"/>
  <c r="DB14" i="20"/>
  <c r="DW14" i="20" s="1"/>
  <c r="DW55" i="20"/>
  <c r="DB15" i="20"/>
  <c r="DW15" i="20" s="1"/>
  <c r="CZ132" i="3"/>
  <c r="CZ130" i="3"/>
  <c r="CZ128" i="3"/>
  <c r="CZ131" i="3"/>
  <c r="CZ134" i="3"/>
  <c r="CZ129" i="3"/>
  <c r="CZ135" i="3"/>
  <c r="CZ93" i="3"/>
  <c r="CZ111" i="3"/>
  <c r="CZ118" i="3"/>
  <c r="CZ86" i="3"/>
  <c r="CZ119" i="3"/>
  <c r="BG113" i="20"/>
  <c r="CZ96" i="3"/>
  <c r="CZ95" i="3"/>
  <c r="CZ113" i="3"/>
  <c r="CZ112" i="3"/>
  <c r="CZ114" i="3"/>
  <c r="CZ115" i="3"/>
  <c r="CZ116" i="3"/>
  <c r="AE113" i="20"/>
  <c r="A114" i="20"/>
  <c r="CZ105" i="3"/>
  <c r="CZ107" i="3"/>
  <c r="CZ90" i="3"/>
  <c r="CZ92" i="3"/>
  <c r="CZ104" i="3"/>
  <c r="CZ106" i="3"/>
  <c r="CZ108" i="3"/>
  <c r="CZ110" i="3"/>
  <c r="CZ89" i="3"/>
  <c r="CZ103" i="3"/>
  <c r="CZ42" i="3"/>
  <c r="CZ66" i="3"/>
  <c r="CZ77" i="3"/>
  <c r="CZ91" i="3"/>
  <c r="CZ49" i="3"/>
  <c r="CZ88" i="3"/>
  <c r="CZ94" i="3"/>
  <c r="HM58" i="3"/>
  <c r="IH58" i="3" s="1"/>
  <c r="HI58" i="3"/>
  <c r="ID58" i="3" s="1"/>
  <c r="HD32" i="3"/>
  <c r="GL32" i="3"/>
  <c r="CZ18" i="3"/>
  <c r="CZ76" i="3"/>
  <c r="CZ19" i="3"/>
  <c r="CZ78" i="3"/>
  <c r="CZ20" i="3"/>
  <c r="CZ84" i="3"/>
  <c r="GM84" i="3" s="1"/>
  <c r="CZ85" i="3"/>
  <c r="FU85" i="3" s="1"/>
  <c r="CZ51" i="3"/>
  <c r="BP119" i="2"/>
  <c r="BQ118" i="2"/>
  <c r="BR118" i="2" s="1"/>
  <c r="BP132" i="2"/>
  <c r="BQ131" i="2"/>
  <c r="BR131" i="2" s="1"/>
  <c r="BP145" i="2"/>
  <c r="CZ72" i="3"/>
  <c r="CZ26" i="3"/>
  <c r="CZ48" i="3"/>
  <c r="CZ28" i="3"/>
  <c r="CZ13" i="3"/>
  <c r="CZ15" i="3"/>
  <c r="CZ74" i="3"/>
  <c r="CZ16" i="3"/>
  <c r="CZ64" i="3"/>
  <c r="CZ65" i="3"/>
  <c r="CZ30" i="3"/>
  <c r="CZ31" i="3"/>
  <c r="CZ73" i="3"/>
  <c r="CZ52" i="3"/>
  <c r="CZ70" i="3"/>
  <c r="CZ17" i="3"/>
  <c r="CZ45" i="3"/>
  <c r="CZ24" i="3"/>
  <c r="CZ61" i="3"/>
  <c r="GJ61" i="3" s="1"/>
  <c r="CZ71" i="3"/>
  <c r="CZ59" i="3"/>
  <c r="CZ33" i="3"/>
  <c r="CZ22" i="3"/>
  <c r="CZ79" i="3"/>
  <c r="CZ68" i="3"/>
  <c r="CZ80" i="3"/>
  <c r="CZ83" i="3"/>
  <c r="DA8" i="3"/>
  <c r="DA34" i="3" s="1"/>
  <c r="CZ75" i="3"/>
  <c r="CZ44" i="3"/>
  <c r="CZ14" i="3"/>
  <c r="GM14" i="3" s="1"/>
  <c r="CZ37" i="3"/>
  <c r="CZ39" i="3"/>
  <c r="CZ32" i="3"/>
  <c r="CZ67" i="3"/>
  <c r="CZ50" i="3"/>
  <c r="CZ58" i="3"/>
  <c r="CZ23" i="3"/>
  <c r="CZ25" i="3"/>
  <c r="CZ81" i="3"/>
  <c r="CZ53" i="3"/>
  <c r="CZ69" i="3"/>
  <c r="CZ63" i="3"/>
  <c r="CZ36" i="3"/>
  <c r="CZ41" i="3"/>
  <c r="CZ12" i="3"/>
  <c r="CZ57" i="3"/>
  <c r="CZ46" i="3"/>
  <c r="CZ62" i="3"/>
  <c r="CZ29" i="3"/>
  <c r="CZ27" i="3"/>
  <c r="CZ56" i="3"/>
  <c r="CZ82" i="3"/>
  <c r="CZ60" i="3"/>
  <c r="CZ40" i="3"/>
  <c r="CZ55" i="3"/>
  <c r="CZ21" i="3"/>
  <c r="CZ38" i="3"/>
  <c r="CZ54" i="3"/>
  <c r="CZ35" i="3"/>
  <c r="CZ43" i="3"/>
  <c r="CZ47" i="3"/>
  <c r="DU55" i="3"/>
  <c r="DV54" i="3"/>
  <c r="DX52" i="3"/>
  <c r="DS57" i="3"/>
  <c r="DT56" i="3"/>
  <c r="DY51" i="3"/>
  <c r="DZ50" i="3"/>
  <c r="DW53" i="3"/>
  <c r="A59" i="3"/>
  <c r="HF58" i="3"/>
  <c r="HG58" i="3"/>
  <c r="DA130" i="3" l="1"/>
  <c r="DA132" i="3"/>
  <c r="DA131" i="3"/>
  <c r="DA135" i="3"/>
  <c r="DA128" i="3"/>
  <c r="DA129" i="3"/>
  <c r="DA134" i="3"/>
  <c r="DA93" i="3"/>
  <c r="DA111" i="3"/>
  <c r="DA86" i="3"/>
  <c r="DA118" i="3"/>
  <c r="DA119" i="3"/>
  <c r="DA96" i="3"/>
  <c r="DA95" i="3"/>
  <c r="DA115" i="3"/>
  <c r="DA113" i="3"/>
  <c r="DA112" i="3"/>
  <c r="DA116" i="3"/>
  <c r="DA114" i="3"/>
  <c r="AE114" i="20"/>
  <c r="A115" i="20"/>
  <c r="AF115" i="20" s="1"/>
  <c r="DA91" i="3"/>
  <c r="DA105" i="3"/>
  <c r="DA106" i="3"/>
  <c r="DA107" i="3"/>
  <c r="DA88" i="3"/>
  <c r="DA92" i="3"/>
  <c r="DA94" i="3"/>
  <c r="DA104" i="3"/>
  <c r="DA108" i="3"/>
  <c r="DA110" i="3"/>
  <c r="DA89" i="3"/>
  <c r="DA103" i="3"/>
  <c r="DA49" i="3"/>
  <c r="DA90" i="3"/>
  <c r="DA42" i="3"/>
  <c r="DA66" i="3"/>
  <c r="DA77" i="3"/>
  <c r="HM59" i="3"/>
  <c r="IH59" i="3" s="1"/>
  <c r="HJ59" i="3"/>
  <c r="JA4" i="3" s="1"/>
  <c r="DA18" i="3"/>
  <c r="DA76" i="3"/>
  <c r="DA20" i="3"/>
  <c r="DA78" i="3"/>
  <c r="DA19" i="3"/>
  <c r="DA84" i="3"/>
  <c r="GN84" i="3" s="1"/>
  <c r="DA51" i="3"/>
  <c r="DA85" i="3"/>
  <c r="FV85" i="3" s="1"/>
  <c r="BP146" i="2"/>
  <c r="BP133" i="2"/>
  <c r="BQ132" i="2"/>
  <c r="BR132" i="2" s="1"/>
  <c r="BP120" i="2"/>
  <c r="BQ119" i="2"/>
  <c r="BR119" i="2" s="1"/>
  <c r="DA67" i="3"/>
  <c r="DA82" i="3"/>
  <c r="DA32" i="3"/>
  <c r="DA28" i="3"/>
  <c r="DA43" i="3"/>
  <c r="DA47" i="3"/>
  <c r="DA22" i="3"/>
  <c r="DA12" i="3"/>
  <c r="DA23" i="3"/>
  <c r="DA63" i="3"/>
  <c r="DA71" i="3"/>
  <c r="DA24" i="3"/>
  <c r="DA25" i="3"/>
  <c r="DA35" i="3"/>
  <c r="DA37" i="3"/>
  <c r="DA41" i="3"/>
  <c r="DA45" i="3"/>
  <c r="DA29" i="3"/>
  <c r="DA21" i="3"/>
  <c r="DA74" i="3"/>
  <c r="DA14" i="3"/>
  <c r="GN14" i="3" s="1"/>
  <c r="DA55" i="3"/>
  <c r="DA16" i="3"/>
  <c r="DA70" i="3"/>
  <c r="DA39" i="3"/>
  <c r="DA58" i="3"/>
  <c r="DA69" i="3"/>
  <c r="DA57" i="3"/>
  <c r="DA61" i="3"/>
  <c r="GK61" i="3" s="1"/>
  <c r="DA26" i="3"/>
  <c r="DA72" i="3"/>
  <c r="DA60" i="3"/>
  <c r="DA15" i="3"/>
  <c r="DB8" i="3"/>
  <c r="DB34" i="3" s="1"/>
  <c r="DA59" i="3"/>
  <c r="DA40" i="3"/>
  <c r="DA50" i="3"/>
  <c r="DA31" i="3"/>
  <c r="DA68" i="3"/>
  <c r="DA80" i="3"/>
  <c r="DA79" i="3"/>
  <c r="DA65" i="3"/>
  <c r="DA44" i="3"/>
  <c r="DA62" i="3"/>
  <c r="DA73" i="3"/>
  <c r="DA81" i="3"/>
  <c r="DA48" i="3"/>
  <c r="DA52" i="3"/>
  <c r="DA13" i="3"/>
  <c r="DA75" i="3"/>
  <c r="DA33" i="3"/>
  <c r="DA53" i="3"/>
  <c r="DA83" i="3"/>
  <c r="DA56" i="3"/>
  <c r="DA64" i="3"/>
  <c r="DA36" i="3"/>
  <c r="DA30" i="3"/>
  <c r="DA38" i="3"/>
  <c r="DA54" i="3"/>
  <c r="DA17" i="3"/>
  <c r="DA46" i="3"/>
  <c r="DA27" i="3"/>
  <c r="DT57" i="3"/>
  <c r="DY52" i="3"/>
  <c r="DU56" i="3"/>
  <c r="DW54" i="3"/>
  <c r="DX53" i="3"/>
  <c r="DZ51" i="3"/>
  <c r="DS58" i="3"/>
  <c r="DV55" i="3"/>
  <c r="IB58" i="3"/>
  <c r="A60" i="3"/>
  <c r="HF59" i="3"/>
  <c r="HG59" i="3"/>
  <c r="IB59" i="3" s="1"/>
  <c r="DB128" i="3" l="1"/>
  <c r="DB129" i="3"/>
  <c r="DB132" i="3"/>
  <c r="DB135" i="3"/>
  <c r="DB131" i="3"/>
  <c r="DB134" i="3"/>
  <c r="DB130" i="3"/>
  <c r="DB93" i="3"/>
  <c r="DB111" i="3"/>
  <c r="DB119" i="3"/>
  <c r="DB86" i="3"/>
  <c r="DB118" i="3"/>
  <c r="BA115" i="20"/>
  <c r="HM60" i="3"/>
  <c r="IH60" i="3" s="1"/>
  <c r="DB112" i="3"/>
  <c r="DB116" i="3"/>
  <c r="DB113" i="3"/>
  <c r="DB114" i="3"/>
  <c r="DB115" i="3"/>
  <c r="DB95" i="3"/>
  <c r="DB96" i="3"/>
  <c r="AE115" i="20"/>
  <c r="A116" i="20"/>
  <c r="AJ116" i="20" s="1"/>
  <c r="DB42" i="3"/>
  <c r="DB90" i="3"/>
  <c r="DB103" i="3"/>
  <c r="DB105" i="3"/>
  <c r="DB106" i="3"/>
  <c r="DB66" i="3"/>
  <c r="DB77" i="3"/>
  <c r="DB88" i="3"/>
  <c r="DB108" i="3"/>
  <c r="DB94" i="3"/>
  <c r="DB91" i="3"/>
  <c r="DB107" i="3"/>
  <c r="DB89" i="3"/>
  <c r="DB49" i="3"/>
  <c r="DB110" i="3"/>
  <c r="DB104" i="3"/>
  <c r="DB92" i="3"/>
  <c r="IE59" i="3"/>
  <c r="JA5" i="3" s="1"/>
  <c r="JA34" i="3" s="1"/>
  <c r="DB19" i="3"/>
  <c r="DB78" i="3"/>
  <c r="DB18" i="3"/>
  <c r="DB20" i="3"/>
  <c r="DB76" i="3"/>
  <c r="DB84" i="3"/>
  <c r="GO84" i="3" s="1"/>
  <c r="DB85" i="3"/>
  <c r="FW85" i="3" s="1"/>
  <c r="DB51" i="3"/>
  <c r="BP121" i="2"/>
  <c r="BQ121" i="2" s="1"/>
  <c r="BR121" i="2" s="1"/>
  <c r="BQ120" i="2"/>
  <c r="BR120" i="2" s="1"/>
  <c r="BP134" i="2"/>
  <c r="BQ133" i="2"/>
  <c r="BR133" i="2" s="1"/>
  <c r="BP147" i="2"/>
  <c r="DB80" i="3"/>
  <c r="DB63" i="3"/>
  <c r="DB40" i="3"/>
  <c r="DB67" i="3"/>
  <c r="DB68" i="3"/>
  <c r="DB81" i="3"/>
  <c r="DB16" i="3"/>
  <c r="DB14" i="3"/>
  <c r="GO14" i="3" s="1"/>
  <c r="DB73" i="3"/>
  <c r="DB82" i="3"/>
  <c r="DB65" i="3"/>
  <c r="DB55" i="3"/>
  <c r="DB39" i="3"/>
  <c r="DB57" i="3"/>
  <c r="DB22" i="3"/>
  <c r="DB62" i="3"/>
  <c r="DB45" i="3"/>
  <c r="DB72" i="3"/>
  <c r="DB28" i="3"/>
  <c r="DB71" i="3"/>
  <c r="DB60" i="3"/>
  <c r="DB31" i="3"/>
  <c r="DB17" i="3"/>
  <c r="DB48" i="3"/>
  <c r="DB21" i="3"/>
  <c r="DB25" i="3"/>
  <c r="DB36" i="3"/>
  <c r="DB59" i="3"/>
  <c r="DB53" i="3"/>
  <c r="DB44" i="3"/>
  <c r="DB83" i="3"/>
  <c r="DB35" i="3"/>
  <c r="DB32" i="3"/>
  <c r="DB30" i="3"/>
  <c r="DB37" i="3"/>
  <c r="DB50" i="3"/>
  <c r="DB38" i="3"/>
  <c r="DB26" i="3"/>
  <c r="DB79" i="3"/>
  <c r="DB75" i="3"/>
  <c r="DB54" i="3"/>
  <c r="DB69" i="3"/>
  <c r="DB27" i="3"/>
  <c r="DB58" i="3"/>
  <c r="DB47" i="3"/>
  <c r="DB43" i="3"/>
  <c r="DB12" i="3"/>
  <c r="DB24" i="3"/>
  <c r="DB70" i="3"/>
  <c r="DB33" i="3"/>
  <c r="DB74" i="3"/>
  <c r="DB23" i="3"/>
  <c r="DB29" i="3"/>
  <c r="DB41" i="3"/>
  <c r="DB46" i="3"/>
  <c r="DB64" i="3"/>
  <c r="DB52" i="3"/>
  <c r="DB61" i="3"/>
  <c r="GL61" i="3" s="1"/>
  <c r="DB15" i="3"/>
  <c r="DB56" i="3"/>
  <c r="DB13" i="3"/>
  <c r="DC8" i="3"/>
  <c r="DC34" i="3" s="1"/>
  <c r="DS59" i="3"/>
  <c r="DT58" i="3"/>
  <c r="DY53" i="3"/>
  <c r="DZ52" i="3"/>
  <c r="DX54" i="3"/>
  <c r="DV56" i="3"/>
  <c r="DW55" i="3"/>
  <c r="DU57" i="3"/>
  <c r="HF60" i="3"/>
  <c r="A61" i="3"/>
  <c r="KQ34" i="3" l="1"/>
  <c r="JV34" i="3"/>
  <c r="DC130" i="3"/>
  <c r="DC132" i="3"/>
  <c r="DC128" i="3"/>
  <c r="DC129" i="3"/>
  <c r="DC131" i="3"/>
  <c r="DC135" i="3"/>
  <c r="DC134" i="3"/>
  <c r="JA135" i="3"/>
  <c r="JA133" i="3"/>
  <c r="JV133" i="3" s="1"/>
  <c r="JA134" i="3"/>
  <c r="JA130" i="3"/>
  <c r="JV130" i="3" s="1"/>
  <c r="JA132" i="3"/>
  <c r="JV132" i="3" s="1"/>
  <c r="JA129" i="3"/>
  <c r="JV129" i="3" s="1"/>
  <c r="JA128" i="3"/>
  <c r="JV128" i="3" s="1"/>
  <c r="JA131" i="3"/>
  <c r="JV131" i="3" s="1"/>
  <c r="DC111" i="3"/>
  <c r="DC93" i="3"/>
  <c r="JA86" i="3"/>
  <c r="KQ86" i="3" s="1"/>
  <c r="JA93" i="3"/>
  <c r="JV93" i="3" s="1"/>
  <c r="DC86" i="3"/>
  <c r="DC118" i="3"/>
  <c r="DC119" i="3"/>
  <c r="BE116" i="20"/>
  <c r="JA119" i="3"/>
  <c r="JA118" i="3"/>
  <c r="HM61" i="3"/>
  <c r="IH61" i="3" s="1"/>
  <c r="JA231" i="3"/>
  <c r="JV231" i="3" s="1"/>
  <c r="JA230" i="3"/>
  <c r="JV230" i="3" s="1"/>
  <c r="JA229" i="3"/>
  <c r="JV229" i="3" s="1"/>
  <c r="JA228" i="3"/>
  <c r="JV228" i="3" s="1"/>
  <c r="JA227" i="3"/>
  <c r="JV227" i="3" s="1"/>
  <c r="JA226" i="3"/>
  <c r="JV226" i="3" s="1"/>
  <c r="JA225" i="3"/>
  <c r="JV225" i="3" s="1"/>
  <c r="JA224" i="3"/>
  <c r="JV224" i="3" s="1"/>
  <c r="JA223" i="3"/>
  <c r="JV223" i="3" s="1"/>
  <c r="JA222" i="3"/>
  <c r="JV222" i="3" s="1"/>
  <c r="JA221" i="3"/>
  <c r="JV221" i="3" s="1"/>
  <c r="JA220" i="3"/>
  <c r="JV220" i="3" s="1"/>
  <c r="JA219" i="3"/>
  <c r="JV219" i="3" s="1"/>
  <c r="JA218" i="3"/>
  <c r="JV218" i="3" s="1"/>
  <c r="JA217" i="3"/>
  <c r="JV217" i="3" s="1"/>
  <c r="JA216" i="3"/>
  <c r="JV216" i="3" s="1"/>
  <c r="JA215" i="3"/>
  <c r="JV215" i="3" s="1"/>
  <c r="JA214" i="3"/>
  <c r="JV214" i="3" s="1"/>
  <c r="JA213" i="3"/>
  <c r="JV213" i="3" s="1"/>
  <c r="JA212" i="3"/>
  <c r="JV212" i="3" s="1"/>
  <c r="JA211" i="3"/>
  <c r="JV211" i="3" s="1"/>
  <c r="JA210" i="3"/>
  <c r="JV210" i="3" s="1"/>
  <c r="JA208" i="3"/>
  <c r="JV208" i="3" s="1"/>
  <c r="JA207" i="3"/>
  <c r="JV207" i="3" s="1"/>
  <c r="JA206" i="3"/>
  <c r="JV206" i="3" s="1"/>
  <c r="JA209" i="3"/>
  <c r="JV209" i="3" s="1"/>
  <c r="JA202" i="3"/>
  <c r="JV202" i="3" s="1"/>
  <c r="JA205" i="3"/>
  <c r="JV205" i="3" s="1"/>
  <c r="JA201" i="3"/>
  <c r="JV201" i="3" s="1"/>
  <c r="JA204" i="3"/>
  <c r="JV204" i="3" s="1"/>
  <c r="JA203" i="3"/>
  <c r="JV203" i="3" s="1"/>
  <c r="JA199" i="3"/>
  <c r="JV199" i="3" s="1"/>
  <c r="JA200" i="3"/>
  <c r="JV200" i="3" s="1"/>
  <c r="JA195" i="3"/>
  <c r="JV195" i="3" s="1"/>
  <c r="JA194" i="3"/>
  <c r="JV194" i="3" s="1"/>
  <c r="JA198" i="3"/>
  <c r="JV198" i="3" s="1"/>
  <c r="JA197" i="3"/>
  <c r="JV197" i="3" s="1"/>
  <c r="JA196" i="3"/>
  <c r="JV196" i="3" s="1"/>
  <c r="JA190" i="3"/>
  <c r="JV190" i="3" s="1"/>
  <c r="JA193" i="3"/>
  <c r="JV193" i="3" s="1"/>
  <c r="JA189" i="3"/>
  <c r="JV189" i="3" s="1"/>
  <c r="JA192" i="3"/>
  <c r="JV192" i="3" s="1"/>
  <c r="JA191" i="3"/>
  <c r="JV191" i="3" s="1"/>
  <c r="JA185" i="3"/>
  <c r="JV185" i="3" s="1"/>
  <c r="JA187" i="3"/>
  <c r="JV187" i="3" s="1"/>
  <c r="JA188" i="3"/>
  <c r="JV188" i="3" s="1"/>
  <c r="JA186" i="3"/>
  <c r="JV186" i="3" s="1"/>
  <c r="JA180" i="3"/>
  <c r="JV180" i="3" s="1"/>
  <c r="JA183" i="3"/>
  <c r="JV183" i="3" s="1"/>
  <c r="JA179" i="3"/>
  <c r="JV179" i="3" s="1"/>
  <c r="JA178" i="3"/>
  <c r="JV178" i="3" s="1"/>
  <c r="JA182" i="3"/>
  <c r="JV182" i="3" s="1"/>
  <c r="JA177" i="3"/>
  <c r="JV177" i="3" s="1"/>
  <c r="JA176" i="3"/>
  <c r="JV176" i="3" s="1"/>
  <c r="JA184" i="3"/>
  <c r="JV184" i="3" s="1"/>
  <c r="JA181" i="3"/>
  <c r="JV181" i="3" s="1"/>
  <c r="JA173" i="3"/>
  <c r="JV173" i="3" s="1"/>
  <c r="JA175" i="3"/>
  <c r="JV175" i="3" s="1"/>
  <c r="JA167" i="3"/>
  <c r="JV167" i="3" s="1"/>
  <c r="JA166" i="3"/>
  <c r="JV166" i="3" s="1"/>
  <c r="JA172" i="3"/>
  <c r="JV172" i="3" s="1"/>
  <c r="JA164" i="3"/>
  <c r="JV164" i="3" s="1"/>
  <c r="JA171" i="3"/>
  <c r="JV171" i="3" s="1"/>
  <c r="JA170" i="3"/>
  <c r="JV170" i="3" s="1"/>
  <c r="JA174" i="3"/>
  <c r="JV174" i="3" s="1"/>
  <c r="JA168" i="3"/>
  <c r="JV168" i="3" s="1"/>
  <c r="JA159" i="3"/>
  <c r="JV159" i="3" s="1"/>
  <c r="JA165" i="3"/>
  <c r="JV165" i="3" s="1"/>
  <c r="JA158" i="3"/>
  <c r="JV158" i="3" s="1"/>
  <c r="JA169" i="3"/>
  <c r="JV169" i="3" s="1"/>
  <c r="JA163" i="3"/>
  <c r="JV163" i="3" s="1"/>
  <c r="JA162" i="3"/>
  <c r="JV162" i="3" s="1"/>
  <c r="JA154" i="3"/>
  <c r="JV154" i="3" s="1"/>
  <c r="JA161" i="3"/>
  <c r="JV161" i="3" s="1"/>
  <c r="JA160" i="3"/>
  <c r="JV160" i="3" s="1"/>
  <c r="JA156" i="3"/>
  <c r="JV156" i="3" s="1"/>
  <c r="JA147" i="3"/>
  <c r="JV147" i="3" s="1"/>
  <c r="JA153" i="3"/>
  <c r="JV153" i="3" s="1"/>
  <c r="JA152" i="3"/>
  <c r="JV152" i="3" s="1"/>
  <c r="JA151" i="3"/>
  <c r="JV151" i="3" s="1"/>
  <c r="JA150" i="3"/>
  <c r="JV150" i="3" s="1"/>
  <c r="JA157" i="3"/>
  <c r="JV157" i="3" s="1"/>
  <c r="JA155" i="3"/>
  <c r="JV155" i="3" s="1"/>
  <c r="JA149" i="3"/>
  <c r="JV149" i="3" s="1"/>
  <c r="JA145" i="3"/>
  <c r="JV145" i="3" s="1"/>
  <c r="JA137" i="3"/>
  <c r="JV137" i="3" s="1"/>
  <c r="JA146" i="3"/>
  <c r="JV146" i="3" s="1"/>
  <c r="JA144" i="3"/>
  <c r="JV144" i="3" s="1"/>
  <c r="JA143" i="3"/>
  <c r="JV143" i="3" s="1"/>
  <c r="JA148" i="3"/>
  <c r="JV148" i="3" s="1"/>
  <c r="JA141" i="3"/>
  <c r="JV141" i="3" s="1"/>
  <c r="JA140" i="3"/>
  <c r="JV140" i="3" s="1"/>
  <c r="JA142" i="3"/>
  <c r="JV142" i="3" s="1"/>
  <c r="JA138" i="3"/>
  <c r="JV138" i="3" s="1"/>
  <c r="JA136" i="3"/>
  <c r="JV136" i="3" s="1"/>
  <c r="JA139" i="3"/>
  <c r="JV139" i="3" s="1"/>
  <c r="JA125" i="3"/>
  <c r="JV125" i="3" s="1"/>
  <c r="JA124" i="3"/>
  <c r="JV124" i="3" s="1"/>
  <c r="JA123" i="3"/>
  <c r="JV123" i="3" s="1"/>
  <c r="JA122" i="3"/>
  <c r="JV122" i="3" s="1"/>
  <c r="JA121" i="3"/>
  <c r="JV121" i="3" s="1"/>
  <c r="JA127" i="3"/>
  <c r="JV127" i="3" s="1"/>
  <c r="JA126" i="3"/>
  <c r="JV126" i="3" s="1"/>
  <c r="DC96" i="3"/>
  <c r="DC115" i="3"/>
  <c r="DC113" i="3"/>
  <c r="DC112" i="3"/>
  <c r="DC116" i="3"/>
  <c r="DC95" i="3"/>
  <c r="DC114" i="3"/>
  <c r="A117" i="20"/>
  <c r="AE116" i="20"/>
  <c r="DC91" i="3"/>
  <c r="DC105" i="3"/>
  <c r="DC90" i="3"/>
  <c r="DC94" i="3"/>
  <c r="DC106" i="3"/>
  <c r="DC89" i="3"/>
  <c r="DC103" i="3"/>
  <c r="DC110" i="3"/>
  <c r="DC66" i="3"/>
  <c r="DC49" i="3"/>
  <c r="DC88" i="3"/>
  <c r="DC92" i="3"/>
  <c r="DC104" i="3"/>
  <c r="DC108" i="3"/>
  <c r="DC107" i="3"/>
  <c r="DC42" i="3"/>
  <c r="DC77" i="3"/>
  <c r="JA84" i="3"/>
  <c r="JA96" i="3"/>
  <c r="JV96" i="3" s="1"/>
  <c r="JA12" i="3"/>
  <c r="JV12" i="3" s="1"/>
  <c r="KQ12" i="3" s="1"/>
  <c r="JA78" i="3"/>
  <c r="JV78" i="3" s="1"/>
  <c r="JA31" i="3"/>
  <c r="JA108" i="3"/>
  <c r="JV108" i="3" s="1"/>
  <c r="JA28" i="3"/>
  <c r="JA36" i="3"/>
  <c r="JA115" i="3"/>
  <c r="JV115" i="3" s="1"/>
  <c r="JA20" i="3"/>
  <c r="JA15" i="3"/>
  <c r="JA40" i="3"/>
  <c r="JA27" i="3"/>
  <c r="JA72" i="3"/>
  <c r="JV72" i="3" s="1"/>
  <c r="JA73" i="3"/>
  <c r="JV73" i="3" s="1"/>
  <c r="JA83" i="3"/>
  <c r="JV83" i="3" s="1"/>
  <c r="JA54" i="3"/>
  <c r="JA91" i="3"/>
  <c r="JV91" i="3" s="1"/>
  <c r="JA61" i="3"/>
  <c r="JA67" i="3"/>
  <c r="JV67" i="3" s="1"/>
  <c r="JA98" i="3"/>
  <c r="JV98" i="3" s="1"/>
  <c r="JA22" i="3"/>
  <c r="JA26" i="3"/>
  <c r="JA32" i="3"/>
  <c r="JA109" i="3"/>
  <c r="JV109" i="3" s="1"/>
  <c r="JA79" i="3"/>
  <c r="JV79" i="3" s="1"/>
  <c r="JA105" i="3"/>
  <c r="JV105" i="3" s="1"/>
  <c r="JA114" i="3"/>
  <c r="JV114" i="3" s="1"/>
  <c r="JA25" i="3"/>
  <c r="JA60" i="3"/>
  <c r="JA120" i="3"/>
  <c r="JV120" i="3" s="1"/>
  <c r="JA99" i="3"/>
  <c r="JV99" i="3" s="1"/>
  <c r="JA107" i="3"/>
  <c r="JV107" i="3" s="1"/>
  <c r="JA38" i="3"/>
  <c r="JA42" i="3"/>
  <c r="JA52" i="3"/>
  <c r="JA47" i="3"/>
  <c r="JA59" i="3"/>
  <c r="JA110" i="3"/>
  <c r="JV110" i="3" s="1"/>
  <c r="JA95" i="3"/>
  <c r="JV95" i="3" s="1"/>
  <c r="JA46" i="3"/>
  <c r="JA50" i="3"/>
  <c r="JA65" i="3"/>
  <c r="JA82" i="3"/>
  <c r="JV82" i="3" s="1"/>
  <c r="JA58" i="3"/>
  <c r="JA63" i="3"/>
  <c r="JA62" i="3"/>
  <c r="JA77" i="3"/>
  <c r="JV77" i="3" s="1"/>
  <c r="JA100" i="3"/>
  <c r="JV100" i="3" s="1"/>
  <c r="JA66" i="3"/>
  <c r="JV66" i="3" s="1"/>
  <c r="JA56" i="3"/>
  <c r="JA70" i="3"/>
  <c r="JV70" i="3" s="1"/>
  <c r="JA74" i="3"/>
  <c r="JV74" i="3" s="1"/>
  <c r="JA49" i="3"/>
  <c r="JA97" i="3"/>
  <c r="JV97" i="3" s="1"/>
  <c r="JA18" i="3"/>
  <c r="JA101" i="3"/>
  <c r="JV101" i="3" s="1"/>
  <c r="JA81" i="3"/>
  <c r="JV81" i="3" s="1"/>
  <c r="JA30" i="3"/>
  <c r="JA48" i="3"/>
  <c r="JA117" i="3"/>
  <c r="JV117" i="3" s="1"/>
  <c r="JA113" i="3"/>
  <c r="JV113" i="3" s="1"/>
  <c r="JA111" i="3"/>
  <c r="JV111" i="3" s="1"/>
  <c r="JA103" i="3"/>
  <c r="JV103" i="3" s="1"/>
  <c r="JA116" i="3"/>
  <c r="JV116" i="3" s="1"/>
  <c r="JA57" i="3"/>
  <c r="JA29" i="3"/>
  <c r="JA102" i="3"/>
  <c r="JV102" i="3" s="1"/>
  <c r="JA94" i="3"/>
  <c r="JV94" i="3" s="1"/>
  <c r="JA16" i="3"/>
  <c r="JA43" i="3"/>
  <c r="JA90" i="3"/>
  <c r="JV90" i="3" s="1"/>
  <c r="JA21" i="3"/>
  <c r="JA68" i="3"/>
  <c r="JV68" i="3" s="1"/>
  <c r="JA112" i="3"/>
  <c r="JV112" i="3" s="1"/>
  <c r="JA64" i="3"/>
  <c r="JA33" i="3"/>
  <c r="JA37" i="3"/>
  <c r="JA45" i="3"/>
  <c r="JA85" i="3"/>
  <c r="JA14" i="3"/>
  <c r="JA23" i="3"/>
  <c r="JA76" i="3"/>
  <c r="JV76" i="3" s="1"/>
  <c r="JA106" i="3"/>
  <c r="JV106" i="3" s="1"/>
  <c r="JA39" i="3"/>
  <c r="JA44" i="3"/>
  <c r="JA71" i="3"/>
  <c r="JV71" i="3" s="1"/>
  <c r="JA87" i="3"/>
  <c r="JV87" i="3" s="1"/>
  <c r="JA19" i="3"/>
  <c r="JA24" i="3"/>
  <c r="JA53" i="3"/>
  <c r="JA35" i="3"/>
  <c r="JA92" i="3"/>
  <c r="JV92" i="3" s="1"/>
  <c r="JA13" i="3"/>
  <c r="JA55" i="3"/>
  <c r="JA80" i="3"/>
  <c r="JV80" i="3" s="1"/>
  <c r="JA104" i="3"/>
  <c r="JV104" i="3" s="1"/>
  <c r="JA17" i="3"/>
  <c r="JA51" i="3"/>
  <c r="JA69" i="3"/>
  <c r="JV69" i="3" s="1"/>
  <c r="JA89" i="3"/>
  <c r="JV89" i="3" s="1"/>
  <c r="JA88" i="3"/>
  <c r="JV88" i="3" s="1"/>
  <c r="JA41" i="3"/>
  <c r="JA75" i="3"/>
  <c r="JV75" i="3" s="1"/>
  <c r="DC18" i="3"/>
  <c r="DC76" i="3"/>
  <c r="DC19" i="3"/>
  <c r="DC20" i="3"/>
  <c r="DC78" i="3"/>
  <c r="DC84" i="3"/>
  <c r="GP84" i="3" s="1"/>
  <c r="DC51" i="3"/>
  <c r="DC85" i="3"/>
  <c r="FX85" i="3" s="1"/>
  <c r="BP148" i="2"/>
  <c r="BP135" i="2"/>
  <c r="BQ134" i="2"/>
  <c r="BR134" i="2" s="1"/>
  <c r="DC75" i="3"/>
  <c r="DC54" i="3"/>
  <c r="DC40" i="3"/>
  <c r="DC14" i="3"/>
  <c r="GP14" i="3" s="1"/>
  <c r="DC28" i="3"/>
  <c r="DC12" i="3"/>
  <c r="DC37" i="3"/>
  <c r="DC16" i="3"/>
  <c r="DC56" i="3"/>
  <c r="DC83" i="3"/>
  <c r="DC64" i="3"/>
  <c r="DC45" i="3"/>
  <c r="DC21" i="3"/>
  <c r="DC38" i="3"/>
  <c r="DC57" i="3"/>
  <c r="DC59" i="3"/>
  <c r="DC55" i="3"/>
  <c r="DC22" i="3"/>
  <c r="DC24" i="3"/>
  <c r="DC74" i="3"/>
  <c r="DC29" i="3"/>
  <c r="DC73" i="3"/>
  <c r="DC26" i="3"/>
  <c r="DC25" i="3"/>
  <c r="DC27" i="3"/>
  <c r="DC70" i="3"/>
  <c r="DC71" i="3"/>
  <c r="DC41" i="3"/>
  <c r="DC62" i="3"/>
  <c r="DC50" i="3"/>
  <c r="DC32" i="3"/>
  <c r="DC13" i="3"/>
  <c r="DC52" i="3"/>
  <c r="DC60" i="3"/>
  <c r="DC43" i="3"/>
  <c r="DC36" i="3"/>
  <c r="DC17" i="3"/>
  <c r="DC44" i="3"/>
  <c r="DC33" i="3"/>
  <c r="DC35" i="3"/>
  <c r="DC46" i="3"/>
  <c r="DC53" i="3"/>
  <c r="DC69" i="3"/>
  <c r="DC63" i="3"/>
  <c r="DD8" i="3"/>
  <c r="DD34" i="3" s="1"/>
  <c r="DC15" i="3"/>
  <c r="DC47" i="3"/>
  <c r="DC58" i="3"/>
  <c r="DC30" i="3"/>
  <c r="DC31" i="3"/>
  <c r="DC81" i="3"/>
  <c r="DC79" i="3"/>
  <c r="DC39" i="3"/>
  <c r="DC65" i="3"/>
  <c r="DC82" i="3"/>
  <c r="DC61" i="3"/>
  <c r="DC23" i="3"/>
  <c r="DC67" i="3"/>
  <c r="DC48" i="3"/>
  <c r="DC72" i="3"/>
  <c r="DC68" i="3"/>
  <c r="DC80" i="3"/>
  <c r="DW56" i="3"/>
  <c r="DZ53" i="3"/>
  <c r="DX55" i="3"/>
  <c r="DY54" i="3"/>
  <c r="DU58" i="3"/>
  <c r="DV57" i="3"/>
  <c r="DT59" i="3"/>
  <c r="A62" i="3"/>
  <c r="HF61" i="3"/>
  <c r="JV19" i="3" l="1"/>
  <c r="KQ19" i="3" s="1"/>
  <c r="F35" i="4" s="1"/>
  <c r="E35" i="4" s="1"/>
  <c r="JV18" i="3"/>
  <c r="KQ18" i="3" s="1"/>
  <c r="DD129" i="3"/>
  <c r="DD130" i="3"/>
  <c r="DD132" i="3"/>
  <c r="DD128" i="3"/>
  <c r="DD135" i="3"/>
  <c r="DD131" i="3"/>
  <c r="DD134" i="3"/>
  <c r="JV134" i="3"/>
  <c r="KQ134" i="3"/>
  <c r="KQ135" i="3"/>
  <c r="JV135" i="3"/>
  <c r="JV86" i="3"/>
  <c r="DD93" i="3"/>
  <c r="DD111" i="3"/>
  <c r="DD118" i="3"/>
  <c r="DD86" i="3"/>
  <c r="DD119" i="3"/>
  <c r="JV17" i="3"/>
  <c r="KQ17" i="3" s="1"/>
  <c r="KQ118" i="3"/>
  <c r="JV118" i="3"/>
  <c r="KQ119" i="3"/>
  <c r="JV119" i="3"/>
  <c r="JV16" i="3"/>
  <c r="KQ16" i="3" s="1"/>
  <c r="JV13" i="3"/>
  <c r="KQ13" i="3" s="1"/>
  <c r="DD95" i="3"/>
  <c r="DD116" i="3"/>
  <c r="DD113" i="3"/>
  <c r="DD115" i="3"/>
  <c r="DD112" i="3"/>
  <c r="DD96" i="3"/>
  <c r="DD114" i="3"/>
  <c r="A118" i="20"/>
  <c r="AJ118" i="20" s="1"/>
  <c r="BE118" i="20" s="1"/>
  <c r="AE117" i="20"/>
  <c r="DD91" i="3"/>
  <c r="DD90" i="3"/>
  <c r="DD108" i="3"/>
  <c r="DD89" i="3"/>
  <c r="DD103" i="3"/>
  <c r="DD66" i="3"/>
  <c r="DD77" i="3"/>
  <c r="DD107" i="3"/>
  <c r="DD88" i="3"/>
  <c r="DD106" i="3"/>
  <c r="DD92" i="3"/>
  <c r="DD110" i="3"/>
  <c r="DD42" i="3"/>
  <c r="DD49" i="3"/>
  <c r="DD105" i="3"/>
  <c r="DD94" i="3"/>
  <c r="DD104" i="3"/>
  <c r="HM62" i="3"/>
  <c r="IH62" i="3" s="1"/>
  <c r="HG62" i="3"/>
  <c r="JV35" i="3"/>
  <c r="KQ35" i="3"/>
  <c r="JV85" i="3"/>
  <c r="KQ85" i="3"/>
  <c r="JV30" i="3"/>
  <c r="KQ30" i="3"/>
  <c r="KQ65" i="3"/>
  <c r="JV65" i="3"/>
  <c r="JV53" i="3"/>
  <c r="KQ53" i="3"/>
  <c r="KQ39" i="3"/>
  <c r="JV39" i="3"/>
  <c r="KQ23" i="3"/>
  <c r="F39" i="4" s="1"/>
  <c r="E39" i="4" s="1"/>
  <c r="JV23" i="3"/>
  <c r="JV45" i="3"/>
  <c r="KQ45" i="3"/>
  <c r="JV33" i="3"/>
  <c r="KQ33" i="3"/>
  <c r="KQ21" i="3"/>
  <c r="F37" i="4" s="1"/>
  <c r="E37" i="4" s="1"/>
  <c r="JV21" i="3"/>
  <c r="KQ43" i="3"/>
  <c r="JV43" i="3"/>
  <c r="JV29" i="3"/>
  <c r="KQ29" i="3"/>
  <c r="JV56" i="3"/>
  <c r="KQ56" i="3"/>
  <c r="JV62" i="3"/>
  <c r="KQ62" i="3"/>
  <c r="KQ58" i="3"/>
  <c r="JV58" i="3"/>
  <c r="KQ46" i="3"/>
  <c r="JV46" i="3"/>
  <c r="KQ47" i="3"/>
  <c r="JV47" i="3"/>
  <c r="JV42" i="3"/>
  <c r="KQ42" i="3"/>
  <c r="JV25" i="3"/>
  <c r="KQ25" i="3"/>
  <c r="F41" i="4" s="1"/>
  <c r="E41" i="4" s="1"/>
  <c r="JV26" i="3"/>
  <c r="KQ26" i="3"/>
  <c r="F42" i="4" s="1"/>
  <c r="E42" i="4" s="1"/>
  <c r="JV61" i="3"/>
  <c r="KQ61" i="3"/>
  <c r="KQ54" i="3"/>
  <c r="JV54" i="3"/>
  <c r="JV40" i="3"/>
  <c r="KQ40" i="3"/>
  <c r="JV20" i="3"/>
  <c r="KQ20" i="3"/>
  <c r="F36" i="4" s="1"/>
  <c r="E36" i="4" s="1"/>
  <c r="JV36" i="3"/>
  <c r="KQ36" i="3"/>
  <c r="KQ41" i="3"/>
  <c r="JV41" i="3"/>
  <c r="JV51" i="3"/>
  <c r="KQ51" i="3"/>
  <c r="KQ55" i="3"/>
  <c r="JV55" i="3"/>
  <c r="KQ24" i="3"/>
  <c r="F40" i="4" s="1"/>
  <c r="E40" i="4" s="1"/>
  <c r="JV24" i="3"/>
  <c r="JV44" i="3"/>
  <c r="KQ44" i="3"/>
  <c r="JV14" i="3"/>
  <c r="KQ14" i="3" s="1"/>
  <c r="KQ37" i="3"/>
  <c r="JV37" i="3"/>
  <c r="KQ64" i="3"/>
  <c r="JV64" i="3"/>
  <c r="JV57" i="3"/>
  <c r="KQ57" i="3"/>
  <c r="JV48" i="3"/>
  <c r="KQ48" i="3"/>
  <c r="JV49" i="3"/>
  <c r="KQ49" i="3"/>
  <c r="KQ63" i="3"/>
  <c r="JV63" i="3"/>
  <c r="KQ50" i="3"/>
  <c r="JV50" i="3"/>
  <c r="JV59" i="3"/>
  <c r="KQ59" i="3"/>
  <c r="KQ52" i="3"/>
  <c r="JV52" i="3"/>
  <c r="KQ38" i="3"/>
  <c r="JV38" i="3"/>
  <c r="KQ60" i="3"/>
  <c r="JV60" i="3"/>
  <c r="JV32" i="3"/>
  <c r="KQ32" i="3"/>
  <c r="KQ22" i="3"/>
  <c r="F38" i="4" s="1"/>
  <c r="E38" i="4" s="1"/>
  <c r="JV22" i="3"/>
  <c r="KQ27" i="3"/>
  <c r="F43" i="4" s="1"/>
  <c r="E43" i="4" s="1"/>
  <c r="JV27" i="3"/>
  <c r="JV15" i="3"/>
  <c r="KQ15" i="3" s="1"/>
  <c r="KQ28" i="3"/>
  <c r="JV28" i="3"/>
  <c r="KQ31" i="3"/>
  <c r="JV31" i="3"/>
  <c r="JV84" i="3"/>
  <c r="KQ84" i="3"/>
  <c r="DD78" i="3"/>
  <c r="DD76" i="3"/>
  <c r="DD18" i="3"/>
  <c r="DD20" i="3"/>
  <c r="DD19" i="3"/>
  <c r="DD84" i="3"/>
  <c r="GQ84" i="3" s="1"/>
  <c r="DD51" i="3"/>
  <c r="DD85" i="3"/>
  <c r="FY85" i="3" s="1"/>
  <c r="BP136" i="2"/>
  <c r="BQ135" i="2"/>
  <c r="BR135" i="2" s="1"/>
  <c r="BP149" i="2"/>
  <c r="DD81" i="3"/>
  <c r="DD83" i="3"/>
  <c r="DD64" i="3"/>
  <c r="DD30" i="3"/>
  <c r="DD38" i="3"/>
  <c r="DD57" i="3"/>
  <c r="DD45" i="3"/>
  <c r="DD27" i="3"/>
  <c r="DD50" i="3"/>
  <c r="DD23" i="3"/>
  <c r="DD21" i="3"/>
  <c r="DD72" i="3"/>
  <c r="DD75" i="3"/>
  <c r="DD67" i="3"/>
  <c r="DD53" i="3"/>
  <c r="DD40" i="3"/>
  <c r="DD43" i="3"/>
  <c r="DD74" i="3"/>
  <c r="DD79" i="3"/>
  <c r="DD44" i="3"/>
  <c r="DD33" i="3"/>
  <c r="DD12" i="3"/>
  <c r="DD70" i="3"/>
  <c r="DD73" i="3"/>
  <c r="DD41" i="3"/>
  <c r="DD37" i="3"/>
  <c r="DD16" i="3"/>
  <c r="DD13" i="3"/>
  <c r="DD31" i="3"/>
  <c r="DD80" i="3"/>
  <c r="DD32" i="3"/>
  <c r="DD62" i="3"/>
  <c r="DD56" i="3"/>
  <c r="DD55" i="3"/>
  <c r="DD15" i="3"/>
  <c r="DD60" i="3"/>
  <c r="DD26" i="3"/>
  <c r="DD36" i="3"/>
  <c r="DD71" i="3"/>
  <c r="DD63" i="3"/>
  <c r="DD46" i="3"/>
  <c r="DD39" i="3"/>
  <c r="DE8" i="3"/>
  <c r="DE34" i="3" s="1"/>
  <c r="DD25" i="3"/>
  <c r="DD54" i="3"/>
  <c r="DD52" i="3"/>
  <c r="DD47" i="3"/>
  <c r="DD22" i="3"/>
  <c r="DD58" i="3"/>
  <c r="DD24" i="3"/>
  <c r="DD82" i="3"/>
  <c r="DD61" i="3"/>
  <c r="DD65" i="3"/>
  <c r="DD69" i="3"/>
  <c r="DD59" i="3"/>
  <c r="DD28" i="3"/>
  <c r="DD14" i="3"/>
  <c r="GQ14" i="3" s="1"/>
  <c r="DD17" i="3"/>
  <c r="DD29" i="3"/>
  <c r="DD68" i="3"/>
  <c r="DD35" i="3"/>
  <c r="DD48" i="3"/>
  <c r="DU59" i="3"/>
  <c r="DZ54" i="3"/>
  <c r="DY55" i="3"/>
  <c r="DW57" i="3"/>
  <c r="DX56" i="3"/>
  <c r="DV58" i="3"/>
  <c r="A63" i="3"/>
  <c r="HF62" i="3"/>
  <c r="AC12" i="2" l="1"/>
  <c r="AX12" i="2" s="1"/>
  <c r="AC13" i="2"/>
  <c r="AX13" i="2" s="1"/>
  <c r="BQ128" i="2" s="1"/>
  <c r="BR128" i="2" s="1"/>
  <c r="AC11" i="2"/>
  <c r="AX11" i="2" s="1"/>
  <c r="BQ126" i="2" s="1"/>
  <c r="BR126" i="2" s="1"/>
  <c r="DE129" i="3"/>
  <c r="DE132" i="3"/>
  <c r="DE130" i="3"/>
  <c r="DE134" i="3"/>
  <c r="DE128" i="3"/>
  <c r="DE135" i="3"/>
  <c r="DE131" i="3"/>
  <c r="DE93" i="3"/>
  <c r="DE111" i="3"/>
  <c r="DE86" i="3"/>
  <c r="DE118" i="3"/>
  <c r="DE119" i="3"/>
  <c r="DE96" i="3"/>
  <c r="DE116" i="3"/>
  <c r="DE113" i="3"/>
  <c r="DE115" i="3"/>
  <c r="DE114" i="3"/>
  <c r="DE95" i="3"/>
  <c r="DE112" i="3"/>
  <c r="A119" i="20"/>
  <c r="AJ119" i="20" s="1"/>
  <c r="BE119" i="20" s="1"/>
  <c r="AE118" i="20"/>
  <c r="DE88" i="3"/>
  <c r="DE49" i="3"/>
  <c r="DE90" i="3"/>
  <c r="DE94" i="3"/>
  <c r="DE106" i="3"/>
  <c r="DE89" i="3"/>
  <c r="DE103" i="3"/>
  <c r="DE66" i="3"/>
  <c r="DE91" i="3"/>
  <c r="DE105" i="3"/>
  <c r="DE108" i="3"/>
  <c r="DE107" i="3"/>
  <c r="DE92" i="3"/>
  <c r="DE104" i="3"/>
  <c r="DE110" i="3"/>
  <c r="DE42" i="3"/>
  <c r="DE77" i="3"/>
  <c r="IB62" i="3"/>
  <c r="HM63" i="3"/>
  <c r="IH63" i="3" s="1"/>
  <c r="HH63" i="3"/>
  <c r="DE19" i="3"/>
  <c r="DE18" i="3"/>
  <c r="DE76" i="3"/>
  <c r="DE78" i="3"/>
  <c r="DE20" i="3"/>
  <c r="DE84" i="3"/>
  <c r="GR84" i="3" s="1"/>
  <c r="DE51" i="3"/>
  <c r="DE85" i="3"/>
  <c r="FZ85" i="3" s="1"/>
  <c r="BP150" i="2"/>
  <c r="BP137" i="2"/>
  <c r="BQ136" i="2"/>
  <c r="BR136" i="2" s="1"/>
  <c r="DE68" i="3"/>
  <c r="DE37" i="3"/>
  <c r="DE17" i="3"/>
  <c r="DE74" i="3"/>
  <c r="DE15" i="3"/>
  <c r="DE63" i="3"/>
  <c r="DE69" i="3"/>
  <c r="DE60" i="3"/>
  <c r="DE38" i="3"/>
  <c r="DE64" i="3"/>
  <c r="DE65" i="3"/>
  <c r="DE13" i="3"/>
  <c r="DE61" i="3"/>
  <c r="DE12" i="3"/>
  <c r="DE43" i="3"/>
  <c r="DE26" i="3"/>
  <c r="DE25" i="3"/>
  <c r="DE28" i="3"/>
  <c r="DE35" i="3"/>
  <c r="DE57" i="3"/>
  <c r="DE14" i="3"/>
  <c r="GR14" i="3" s="1"/>
  <c r="DE27" i="3"/>
  <c r="DE70" i="3"/>
  <c r="DE44" i="3"/>
  <c r="DE46" i="3"/>
  <c r="DE24" i="3"/>
  <c r="DE79" i="3"/>
  <c r="DE16" i="3"/>
  <c r="DE59" i="3"/>
  <c r="DE36" i="3"/>
  <c r="DE83" i="3"/>
  <c r="DE71" i="3"/>
  <c r="DE53" i="3"/>
  <c r="DE30" i="3"/>
  <c r="DE29" i="3"/>
  <c r="DE75" i="3"/>
  <c r="DE62" i="3"/>
  <c r="DE81" i="3"/>
  <c r="DE73" i="3"/>
  <c r="DE39" i="3"/>
  <c r="DE41" i="3"/>
  <c r="DE47" i="3"/>
  <c r="DE23" i="3"/>
  <c r="DE50" i="3"/>
  <c r="DE32" i="3"/>
  <c r="DE22" i="3"/>
  <c r="DE21" i="3"/>
  <c r="DE45" i="3"/>
  <c r="DE52" i="3"/>
  <c r="DE58" i="3"/>
  <c r="DE55" i="3"/>
  <c r="DE54" i="3"/>
  <c r="DF8" i="3"/>
  <c r="DF34" i="3" s="1"/>
  <c r="DE72" i="3"/>
  <c r="DE82" i="3"/>
  <c r="DE48" i="3"/>
  <c r="DE56" i="3"/>
  <c r="DE33" i="3"/>
  <c r="DE31" i="3"/>
  <c r="DE67" i="3"/>
  <c r="DE80" i="3"/>
  <c r="DE40" i="3"/>
  <c r="DX57" i="3"/>
  <c r="DW58" i="3"/>
  <c r="DY56" i="3"/>
  <c r="DZ55" i="3"/>
  <c r="DV59" i="3"/>
  <c r="A64" i="3"/>
  <c r="HF63" i="3"/>
  <c r="DF132" i="3" l="1"/>
  <c r="DF128" i="3"/>
  <c r="DF130" i="3"/>
  <c r="DF135" i="3"/>
  <c r="DF134" i="3"/>
  <c r="DF129" i="3"/>
  <c r="DF131" i="3"/>
  <c r="DF93" i="3"/>
  <c r="DF111" i="3"/>
  <c r="DF119" i="3"/>
  <c r="DF86" i="3"/>
  <c r="DF118" i="3"/>
  <c r="HM64" i="3"/>
  <c r="IH64" i="3" s="1"/>
  <c r="HH64" i="3"/>
  <c r="IC64" i="3" s="1"/>
  <c r="DF115" i="3"/>
  <c r="DF95" i="3"/>
  <c r="DF96" i="3"/>
  <c r="DF114" i="3"/>
  <c r="DF113" i="3"/>
  <c r="DF116" i="3"/>
  <c r="DF112" i="3"/>
  <c r="A120" i="20"/>
  <c r="A121" i="20" s="1"/>
  <c r="AE119" i="20"/>
  <c r="DF91" i="3"/>
  <c r="DF108" i="3"/>
  <c r="DF66" i="3"/>
  <c r="DF77" i="3"/>
  <c r="DF105" i="3"/>
  <c r="DF90" i="3"/>
  <c r="DF94" i="3"/>
  <c r="DF106" i="3"/>
  <c r="DF103" i="3"/>
  <c r="DF88" i="3"/>
  <c r="DF110" i="3"/>
  <c r="DF42" i="3"/>
  <c r="DF49" i="3"/>
  <c r="DF107" i="3"/>
  <c r="DF92" i="3"/>
  <c r="DF104" i="3"/>
  <c r="DF89" i="3"/>
  <c r="IC63" i="3"/>
  <c r="DF18" i="3"/>
  <c r="DF19" i="3"/>
  <c r="DF76" i="3"/>
  <c r="DF78" i="3"/>
  <c r="DF20" i="3"/>
  <c r="DF84" i="3"/>
  <c r="GS84" i="3" s="1"/>
  <c r="DF51" i="3"/>
  <c r="DF85" i="3"/>
  <c r="GA85" i="3" s="1"/>
  <c r="BP138" i="2"/>
  <c r="BQ137" i="2"/>
  <c r="BR137" i="2" s="1"/>
  <c r="BP151" i="2"/>
  <c r="DF79" i="3"/>
  <c r="DF81" i="3"/>
  <c r="DF26" i="3"/>
  <c r="DF80" i="3"/>
  <c r="DF68" i="3"/>
  <c r="DF61" i="3"/>
  <c r="DG8" i="3"/>
  <c r="DG34" i="3" s="1"/>
  <c r="DF24" i="3"/>
  <c r="DF73" i="3"/>
  <c r="DF27" i="3"/>
  <c r="DF47" i="3"/>
  <c r="DF69" i="3"/>
  <c r="DF71" i="3"/>
  <c r="DF75" i="3"/>
  <c r="DF23" i="3"/>
  <c r="DF29" i="3"/>
  <c r="DF59" i="3"/>
  <c r="DF82" i="3"/>
  <c r="DF43" i="3"/>
  <c r="DF37" i="3"/>
  <c r="DF39" i="3"/>
  <c r="DF56" i="3"/>
  <c r="DF36" i="3"/>
  <c r="DF40" i="3"/>
  <c r="DF46" i="3"/>
  <c r="DF45" i="3"/>
  <c r="DF17" i="3"/>
  <c r="DF13" i="3"/>
  <c r="DF63" i="3"/>
  <c r="DF55" i="3"/>
  <c r="DF64" i="3"/>
  <c r="DF65" i="3"/>
  <c r="DF16" i="3"/>
  <c r="DF60" i="3"/>
  <c r="DF33" i="3"/>
  <c r="DF41" i="3"/>
  <c r="DF38" i="3"/>
  <c r="DF12" i="3"/>
  <c r="DF67" i="3"/>
  <c r="DF48" i="3"/>
  <c r="DF28" i="3"/>
  <c r="DF30" i="3"/>
  <c r="DF31" i="3"/>
  <c r="DF35" i="3"/>
  <c r="DF70" i="3"/>
  <c r="DF14" i="3"/>
  <c r="GS14" i="3" s="1"/>
  <c r="DF25" i="3"/>
  <c r="DF57" i="3"/>
  <c r="DF22" i="3"/>
  <c r="DF58" i="3"/>
  <c r="DF74" i="3"/>
  <c r="DF54" i="3"/>
  <c r="DF44" i="3"/>
  <c r="DF53" i="3"/>
  <c r="DF83" i="3"/>
  <c r="DF62" i="3"/>
  <c r="DF15" i="3"/>
  <c r="DF32" i="3"/>
  <c r="DF72" i="3"/>
  <c r="DF50" i="3"/>
  <c r="DF52" i="3"/>
  <c r="DF21" i="3"/>
  <c r="DZ56" i="3"/>
  <c r="DY57" i="3"/>
  <c r="DW59" i="3"/>
  <c r="DX58" i="3"/>
  <c r="A65" i="3"/>
  <c r="HF64" i="3"/>
  <c r="B66" i="21" l="1"/>
  <c r="B63" i="21"/>
  <c r="K70" i="21"/>
  <c r="B62" i="21"/>
  <c r="DG130" i="3"/>
  <c r="DG128" i="3"/>
  <c r="DG129" i="3"/>
  <c r="DG134" i="3"/>
  <c r="DG131" i="3"/>
  <c r="DG132" i="3"/>
  <c r="DG135" i="3"/>
  <c r="DG111" i="3"/>
  <c r="DG93" i="3"/>
  <c r="K72" i="21"/>
  <c r="K62" i="21"/>
  <c r="K63" i="21"/>
  <c r="K61" i="21"/>
  <c r="K69" i="21"/>
  <c r="K66" i="21"/>
  <c r="K57" i="21"/>
  <c r="K58" i="21"/>
  <c r="B70" i="21"/>
  <c r="B67" i="21"/>
  <c r="B57" i="21"/>
  <c r="B60" i="21"/>
  <c r="B58" i="21"/>
  <c r="B59" i="21"/>
  <c r="B61" i="21"/>
  <c r="DG119" i="3"/>
  <c r="DG86" i="3"/>
  <c r="DG118" i="3"/>
  <c r="A122" i="20"/>
  <c r="AE121" i="20"/>
  <c r="HM65" i="3"/>
  <c r="IH65" i="3" s="1"/>
  <c r="DG116" i="3"/>
  <c r="DG95" i="3"/>
  <c r="DG96" i="3"/>
  <c r="DG113" i="3"/>
  <c r="DG114" i="3"/>
  <c r="DG115" i="3"/>
  <c r="DG112" i="3"/>
  <c r="AE120" i="20"/>
  <c r="DG88" i="3"/>
  <c r="DG92" i="3"/>
  <c r="DG104" i="3"/>
  <c r="DG108" i="3"/>
  <c r="DG89" i="3"/>
  <c r="DG42" i="3"/>
  <c r="DG66" i="3"/>
  <c r="DG107" i="3"/>
  <c r="DG90" i="3"/>
  <c r="DG94" i="3"/>
  <c r="DG106" i="3"/>
  <c r="DG110" i="3"/>
  <c r="DG103" i="3"/>
  <c r="DG91" i="3"/>
  <c r="DG105" i="3"/>
  <c r="DG77" i="3"/>
  <c r="DG49" i="3"/>
  <c r="DG76" i="3"/>
  <c r="DG20" i="3"/>
  <c r="DG78" i="3"/>
  <c r="DG18" i="3"/>
  <c r="DG19" i="3"/>
  <c r="DG84" i="3"/>
  <c r="GT84" i="3" s="1"/>
  <c r="DG51" i="3"/>
  <c r="DG85" i="3"/>
  <c r="GB85" i="3" s="1"/>
  <c r="BP152" i="2"/>
  <c r="BP139" i="2"/>
  <c r="BQ138" i="2"/>
  <c r="BR138" i="2" s="1"/>
  <c r="DG80" i="3"/>
  <c r="DG33" i="3"/>
  <c r="DG75" i="3"/>
  <c r="DG67" i="3"/>
  <c r="DG29" i="3"/>
  <c r="DG40" i="3"/>
  <c r="DG68" i="3"/>
  <c r="DG54" i="3"/>
  <c r="DG72" i="3"/>
  <c r="DG31" i="3"/>
  <c r="DG50" i="3"/>
  <c r="DG74" i="3"/>
  <c r="DG53" i="3"/>
  <c r="DG79" i="3"/>
  <c r="DG39" i="3"/>
  <c r="DG43" i="3"/>
  <c r="DG57" i="3"/>
  <c r="DG45" i="3"/>
  <c r="DG32" i="3"/>
  <c r="DG21" i="3"/>
  <c r="DG73" i="3"/>
  <c r="DG36" i="3"/>
  <c r="DG58" i="3"/>
  <c r="DG26" i="3"/>
  <c r="DG37" i="3"/>
  <c r="DG82" i="3"/>
  <c r="DG28" i="3"/>
  <c r="DG14" i="3"/>
  <c r="GT14" i="3" s="1"/>
  <c r="DG23" i="3"/>
  <c r="DG41" i="3"/>
  <c r="DG62" i="3"/>
  <c r="DG55" i="3"/>
  <c r="DG30" i="3"/>
  <c r="DG22" i="3"/>
  <c r="DG17" i="3"/>
  <c r="DG47" i="3"/>
  <c r="DG15" i="3"/>
  <c r="DG16" i="3"/>
  <c r="DG48" i="3"/>
  <c r="DG38" i="3"/>
  <c r="DG13" i="3"/>
  <c r="DG24" i="3"/>
  <c r="DG27" i="3"/>
  <c r="DG46" i="3"/>
  <c r="DG70" i="3"/>
  <c r="DG59" i="3"/>
  <c r="DG83" i="3"/>
  <c r="DG44" i="3"/>
  <c r="DG69" i="3"/>
  <c r="DG63" i="3"/>
  <c r="DG12" i="3"/>
  <c r="DG52" i="3"/>
  <c r="DG56" i="3"/>
  <c r="DG81" i="3"/>
  <c r="DG64" i="3"/>
  <c r="DG71" i="3"/>
  <c r="DG65" i="3"/>
  <c r="DG60" i="3"/>
  <c r="DH8" i="3"/>
  <c r="DH34" i="3" s="1"/>
  <c r="DG61" i="3"/>
  <c r="DG25" i="3"/>
  <c r="DG35" i="3"/>
  <c r="DY58" i="3"/>
  <c r="DZ57" i="3"/>
  <c r="DX59" i="3"/>
  <c r="A66" i="3"/>
  <c r="HF65" i="3"/>
  <c r="DH129" i="3" l="1"/>
  <c r="DH134" i="3"/>
  <c r="DH132" i="3"/>
  <c r="DH131" i="3"/>
  <c r="DH128" i="3"/>
  <c r="DH130" i="3"/>
  <c r="DH135" i="3"/>
  <c r="DH111" i="3"/>
  <c r="DH93" i="3"/>
  <c r="DH119" i="3"/>
  <c r="DH118" i="3"/>
  <c r="DH86" i="3"/>
  <c r="A123" i="20"/>
  <c r="AF123" i="20" s="1"/>
  <c r="AE122" i="20"/>
  <c r="DH113" i="3"/>
  <c r="DH115" i="3"/>
  <c r="DH114" i="3"/>
  <c r="DH96" i="3"/>
  <c r="DH95" i="3"/>
  <c r="DH112" i="3"/>
  <c r="DH116" i="3"/>
  <c r="HG66" i="3"/>
  <c r="DH108" i="3"/>
  <c r="DH77" i="3"/>
  <c r="DH107" i="3"/>
  <c r="DH91" i="3"/>
  <c r="DH90" i="3"/>
  <c r="DH94" i="3"/>
  <c r="DH106" i="3"/>
  <c r="DH66" i="3"/>
  <c r="DH104" i="3"/>
  <c r="DH49" i="3"/>
  <c r="DH103" i="3"/>
  <c r="DH89" i="3"/>
  <c r="DH88" i="3"/>
  <c r="DH92" i="3"/>
  <c r="DH42" i="3"/>
  <c r="DH110" i="3"/>
  <c r="DH105" i="3"/>
  <c r="DH20" i="3"/>
  <c r="DH78" i="3"/>
  <c r="DH18" i="3"/>
  <c r="DH19" i="3"/>
  <c r="DH76" i="3"/>
  <c r="DH84" i="3"/>
  <c r="GU84" i="3" s="1"/>
  <c r="DH85" i="3"/>
  <c r="GC85" i="3" s="1"/>
  <c r="DH51" i="3"/>
  <c r="BP140" i="2"/>
  <c r="BQ139" i="2"/>
  <c r="BR139" i="2" s="1"/>
  <c r="BP153" i="2"/>
  <c r="DI8" i="3"/>
  <c r="DI34" i="3" s="1"/>
  <c r="DH13" i="3"/>
  <c r="DH45" i="3"/>
  <c r="DH14" i="3"/>
  <c r="GU14" i="3" s="1"/>
  <c r="DH54" i="3"/>
  <c r="DH27" i="3"/>
  <c r="DH63" i="3"/>
  <c r="DH24" i="3"/>
  <c r="DH56" i="3"/>
  <c r="DH17" i="3"/>
  <c r="DH53" i="3"/>
  <c r="DH22" i="3"/>
  <c r="DH58" i="3"/>
  <c r="DH31" i="3"/>
  <c r="DH67" i="3"/>
  <c r="DH28" i="3"/>
  <c r="DH60" i="3"/>
  <c r="DH21" i="3"/>
  <c r="DH57" i="3"/>
  <c r="DH26" i="3"/>
  <c r="DH62" i="3"/>
  <c r="DH35" i="3"/>
  <c r="DH71" i="3"/>
  <c r="DH32" i="3"/>
  <c r="DH64" i="3"/>
  <c r="DH25" i="3"/>
  <c r="DH61" i="3"/>
  <c r="DH30" i="3"/>
  <c r="DH70" i="3"/>
  <c r="DH39" i="3"/>
  <c r="DH75" i="3"/>
  <c r="DH36" i="3"/>
  <c r="DH68" i="3"/>
  <c r="DH29" i="3"/>
  <c r="DH65" i="3"/>
  <c r="DH74" i="3"/>
  <c r="DH43" i="3"/>
  <c r="DH79" i="3"/>
  <c r="DH40" i="3"/>
  <c r="DH72" i="3"/>
  <c r="DH33" i="3"/>
  <c r="DH69" i="3"/>
  <c r="DH38" i="3"/>
  <c r="DH82" i="3"/>
  <c r="DH47" i="3"/>
  <c r="DH83" i="3"/>
  <c r="DH44" i="3"/>
  <c r="DH80" i="3"/>
  <c r="DH37" i="3"/>
  <c r="DH73" i="3"/>
  <c r="DH46" i="3"/>
  <c r="DH15" i="3"/>
  <c r="DH55" i="3"/>
  <c r="DH48" i="3"/>
  <c r="DH41" i="3"/>
  <c r="DH81" i="3"/>
  <c r="DH50" i="3"/>
  <c r="DH23" i="3"/>
  <c r="DH59" i="3"/>
  <c r="DH16" i="3"/>
  <c r="DH52" i="3"/>
  <c r="DH12" i="3"/>
  <c r="HM66" i="3"/>
  <c r="DY59" i="3"/>
  <c r="DZ58" i="3"/>
  <c r="A67" i="3"/>
  <c r="HF66" i="3"/>
  <c r="DI128" i="3" l="1"/>
  <c r="DI135" i="3"/>
  <c r="DI131" i="3"/>
  <c r="DI132" i="3"/>
  <c r="DI129" i="3"/>
  <c r="DI130" i="3"/>
  <c r="DI134" i="3"/>
  <c r="DI93" i="3"/>
  <c r="DI111" i="3"/>
  <c r="DI86" i="3"/>
  <c r="DI118" i="3"/>
  <c r="DI119" i="3"/>
  <c r="BA123" i="20"/>
  <c r="A124" i="20"/>
  <c r="AJ124" i="20" s="1"/>
  <c r="AE123" i="20"/>
  <c r="IB66" i="3"/>
  <c r="DI116" i="3"/>
  <c r="DI115" i="3"/>
  <c r="DI96" i="3"/>
  <c r="DI114" i="3"/>
  <c r="DI113" i="3"/>
  <c r="DI95" i="3"/>
  <c r="DI112" i="3"/>
  <c r="DI42" i="3"/>
  <c r="DI106" i="3"/>
  <c r="DI104" i="3"/>
  <c r="DI105" i="3"/>
  <c r="DI91" i="3"/>
  <c r="DI90" i="3"/>
  <c r="DI94" i="3"/>
  <c r="DI77" i="3"/>
  <c r="DI107" i="3"/>
  <c r="DI66" i="3"/>
  <c r="DI110" i="3"/>
  <c r="DI108" i="3"/>
  <c r="DI89" i="3"/>
  <c r="DI88" i="3"/>
  <c r="DI92" i="3"/>
  <c r="DI49" i="3"/>
  <c r="DI103" i="3"/>
  <c r="DI78" i="3"/>
  <c r="DI20" i="3"/>
  <c r="DI19" i="3"/>
  <c r="DI18" i="3"/>
  <c r="DI76" i="3"/>
  <c r="DI84" i="3"/>
  <c r="GV84" i="3" s="1"/>
  <c r="DI85" i="3"/>
  <c r="GD85" i="3" s="1"/>
  <c r="DI51" i="3"/>
  <c r="BQ80" i="2"/>
  <c r="BR80" i="2" s="1"/>
  <c r="BQ81" i="2"/>
  <c r="BR81" i="2" s="1"/>
  <c r="BQ83" i="2"/>
  <c r="BR83" i="2" s="1"/>
  <c r="BP154" i="2"/>
  <c r="BQ153" i="2"/>
  <c r="BR153" i="2" s="1"/>
  <c r="BQ79" i="2"/>
  <c r="BQ127" i="2"/>
  <c r="BR127" i="2" s="1"/>
  <c r="BQ33" i="2"/>
  <c r="BR33" i="2" s="1"/>
  <c r="BP141" i="2"/>
  <c r="BQ140" i="2"/>
  <c r="BR140" i="2" s="1"/>
  <c r="DJ8" i="3"/>
  <c r="DJ34" i="3" s="1"/>
  <c r="DI41" i="3"/>
  <c r="DI81" i="3"/>
  <c r="DI46" i="3"/>
  <c r="DI15" i="3"/>
  <c r="DI55" i="3"/>
  <c r="DI16" i="3"/>
  <c r="DI52" i="3"/>
  <c r="DI13" i="3"/>
  <c r="DI45" i="3"/>
  <c r="DI12" i="3"/>
  <c r="DI50" i="3"/>
  <c r="DI23" i="3"/>
  <c r="DI59" i="3"/>
  <c r="DI24" i="3"/>
  <c r="DI56" i="3"/>
  <c r="DI17" i="3"/>
  <c r="DI53" i="3"/>
  <c r="DI14" i="3"/>
  <c r="GV14" i="3" s="1"/>
  <c r="DI54" i="3"/>
  <c r="DI27" i="3"/>
  <c r="DI63" i="3"/>
  <c r="DI28" i="3"/>
  <c r="DI60" i="3"/>
  <c r="DI21" i="3"/>
  <c r="DI57" i="3"/>
  <c r="DI22" i="3"/>
  <c r="DI58" i="3"/>
  <c r="DI31" i="3"/>
  <c r="DI67" i="3"/>
  <c r="DI32" i="3"/>
  <c r="DI64" i="3"/>
  <c r="DI25" i="3"/>
  <c r="DI61" i="3"/>
  <c r="DI26" i="3"/>
  <c r="DI62" i="3"/>
  <c r="DI35" i="3"/>
  <c r="DI71" i="3"/>
  <c r="DI36" i="3"/>
  <c r="DI68" i="3"/>
  <c r="DI29" i="3"/>
  <c r="DI65" i="3"/>
  <c r="DI30" i="3"/>
  <c r="DI70" i="3"/>
  <c r="DI39" i="3"/>
  <c r="DI75" i="3"/>
  <c r="DI40" i="3"/>
  <c r="DI72" i="3"/>
  <c r="DI33" i="3"/>
  <c r="DI69" i="3"/>
  <c r="DI74" i="3"/>
  <c r="DI43" i="3"/>
  <c r="DI79" i="3"/>
  <c r="DI44" i="3"/>
  <c r="DI80" i="3"/>
  <c r="DI37" i="3"/>
  <c r="DI73" i="3"/>
  <c r="DI38" i="3"/>
  <c r="DI82" i="3"/>
  <c r="DI47" i="3"/>
  <c r="DI83" i="3"/>
  <c r="DI48" i="3"/>
  <c r="HM67" i="3"/>
  <c r="IH67" i="3" s="1"/>
  <c r="HK67" i="3"/>
  <c r="IH66" i="3"/>
  <c r="DZ59" i="3"/>
  <c r="A68" i="3"/>
  <c r="HF67" i="3"/>
  <c r="DJ128" i="3" l="1"/>
  <c r="DJ130" i="3"/>
  <c r="DJ129" i="3"/>
  <c r="DJ131" i="3"/>
  <c r="DJ132" i="3"/>
  <c r="DJ135" i="3"/>
  <c r="DJ134" i="3"/>
  <c r="DJ93" i="3"/>
  <c r="DJ111" i="3"/>
  <c r="DJ119" i="3"/>
  <c r="DJ118" i="3"/>
  <c r="DJ86" i="3"/>
  <c r="BE124" i="20"/>
  <c r="A125" i="20"/>
  <c r="AL125" i="20" s="1"/>
  <c r="AE124" i="20"/>
  <c r="HG68" i="3"/>
  <c r="IB68" i="3" s="1"/>
  <c r="DJ96" i="3"/>
  <c r="DJ116" i="3"/>
  <c r="DJ112" i="3"/>
  <c r="DJ113" i="3"/>
  <c r="DJ114" i="3"/>
  <c r="DJ95" i="3"/>
  <c r="DJ115" i="3"/>
  <c r="BQ16" i="2"/>
  <c r="BR16" i="2" s="1"/>
  <c r="BQ31" i="2"/>
  <c r="BR31" i="2" s="1"/>
  <c r="BQ55" i="2"/>
  <c r="BR55" i="2" s="1"/>
  <c r="BQ15" i="2"/>
  <c r="BR15" i="2" s="1"/>
  <c r="BQ14" i="2"/>
  <c r="BR14" i="2" s="1"/>
  <c r="BQ13" i="2"/>
  <c r="BR13" i="2" s="1"/>
  <c r="DJ108" i="3"/>
  <c r="DJ77" i="3"/>
  <c r="DJ42" i="3"/>
  <c r="DJ106" i="3"/>
  <c r="DJ107" i="3"/>
  <c r="DJ91" i="3"/>
  <c r="DJ90" i="3"/>
  <c r="DJ94" i="3"/>
  <c r="DJ104" i="3"/>
  <c r="DJ49" i="3"/>
  <c r="DJ103" i="3"/>
  <c r="DJ66" i="3"/>
  <c r="DJ110" i="3"/>
  <c r="DJ89" i="3"/>
  <c r="DJ88" i="3"/>
  <c r="DJ92" i="3"/>
  <c r="DJ105" i="3"/>
  <c r="DJ18" i="3"/>
  <c r="DJ19" i="3"/>
  <c r="DJ20" i="3"/>
  <c r="DJ78" i="3"/>
  <c r="DJ76" i="3"/>
  <c r="DJ84" i="3"/>
  <c r="GW84" i="3" s="1"/>
  <c r="DJ85" i="3"/>
  <c r="GE85" i="3" s="1"/>
  <c r="DJ51" i="3"/>
  <c r="HM68" i="3"/>
  <c r="IH68" i="3" s="1"/>
  <c r="HN68" i="3"/>
  <c r="BR79" i="2"/>
  <c r="BW76" i="2" s="1"/>
  <c r="BV76" i="2"/>
  <c r="BP155" i="2"/>
  <c r="BP168" i="2"/>
  <c r="BQ32" i="2"/>
  <c r="BR32" i="2" s="1"/>
  <c r="BQ58" i="2"/>
  <c r="BR58" i="2" s="1"/>
  <c r="BP142" i="2"/>
  <c r="BQ141" i="2"/>
  <c r="BR141" i="2" s="1"/>
  <c r="BQ36" i="2"/>
  <c r="BR36" i="2" s="1"/>
  <c r="DK8" i="3"/>
  <c r="DK34" i="3" s="1"/>
  <c r="DJ48" i="3"/>
  <c r="DJ13" i="3"/>
  <c r="DJ45" i="3"/>
  <c r="DJ12" i="3"/>
  <c r="DJ50" i="3"/>
  <c r="DJ23" i="3"/>
  <c r="DJ59" i="3"/>
  <c r="DJ16" i="3"/>
  <c r="DJ52" i="3"/>
  <c r="DJ17" i="3"/>
  <c r="DJ53" i="3"/>
  <c r="DJ14" i="3"/>
  <c r="GW14" i="3" s="1"/>
  <c r="DJ54" i="3"/>
  <c r="DJ27" i="3"/>
  <c r="DJ63" i="3"/>
  <c r="DJ24" i="3"/>
  <c r="DJ56" i="3"/>
  <c r="DJ21" i="3"/>
  <c r="DJ57" i="3"/>
  <c r="DJ22" i="3"/>
  <c r="DJ58" i="3"/>
  <c r="DJ31" i="3"/>
  <c r="DJ67" i="3"/>
  <c r="DJ28" i="3"/>
  <c r="DJ60" i="3"/>
  <c r="DJ25" i="3"/>
  <c r="DJ61" i="3"/>
  <c r="DJ26" i="3"/>
  <c r="DJ62" i="3"/>
  <c r="DJ35" i="3"/>
  <c r="DJ71" i="3"/>
  <c r="DJ32" i="3"/>
  <c r="DJ64" i="3"/>
  <c r="DJ29" i="3"/>
  <c r="DJ65" i="3"/>
  <c r="DJ30" i="3"/>
  <c r="DJ70" i="3"/>
  <c r="DJ39" i="3"/>
  <c r="DJ75" i="3"/>
  <c r="DJ36" i="3"/>
  <c r="DJ68" i="3"/>
  <c r="DJ33" i="3"/>
  <c r="DJ69" i="3"/>
  <c r="DJ74" i="3"/>
  <c r="DJ43" i="3"/>
  <c r="DJ79" i="3"/>
  <c r="DJ40" i="3"/>
  <c r="DJ72" i="3"/>
  <c r="DJ37" i="3"/>
  <c r="DJ73" i="3"/>
  <c r="DJ38" i="3"/>
  <c r="DJ82" i="3"/>
  <c r="DJ47" i="3"/>
  <c r="DJ83" i="3"/>
  <c r="DJ44" i="3"/>
  <c r="DJ80" i="3"/>
  <c r="DJ41" i="3"/>
  <c r="DJ81" i="3"/>
  <c r="DJ46" i="3"/>
  <c r="DJ15" i="3"/>
  <c r="DJ55" i="3"/>
  <c r="IF67" i="3"/>
  <c r="A69" i="3"/>
  <c r="HH69" i="3" s="1"/>
  <c r="IC69" i="3" s="1"/>
  <c r="HF68" i="3"/>
  <c r="DK128" i="3" l="1"/>
  <c r="DK129" i="3"/>
  <c r="DK131" i="3"/>
  <c r="DK135" i="3"/>
  <c r="DK134" i="3"/>
  <c r="DK132" i="3"/>
  <c r="DK130" i="3"/>
  <c r="DK93" i="3"/>
  <c r="DK111" i="3"/>
  <c r="DK119" i="3"/>
  <c r="DK118" i="3"/>
  <c r="DK86" i="3"/>
  <c r="BG125" i="20"/>
  <c r="AE125" i="20"/>
  <c r="A126" i="20"/>
  <c r="AM126" i="20" s="1"/>
  <c r="HN69" i="3"/>
  <c r="II69" i="3" s="1"/>
  <c r="II68" i="3"/>
  <c r="DK115" i="3"/>
  <c r="DK116" i="3"/>
  <c r="DK95" i="3"/>
  <c r="DK114" i="3"/>
  <c r="DK113" i="3"/>
  <c r="DK112" i="3"/>
  <c r="DK96" i="3"/>
  <c r="DK104" i="3"/>
  <c r="DK49" i="3"/>
  <c r="DK103" i="3"/>
  <c r="DK89" i="3"/>
  <c r="DK88" i="3"/>
  <c r="DK92" i="3"/>
  <c r="DK42" i="3"/>
  <c r="DK106" i="3"/>
  <c r="DK105" i="3"/>
  <c r="DK108" i="3"/>
  <c r="DK77" i="3"/>
  <c r="DK107" i="3"/>
  <c r="DK91" i="3"/>
  <c r="DK90" i="3"/>
  <c r="DK94" i="3"/>
  <c r="DK66" i="3"/>
  <c r="DK110" i="3"/>
  <c r="DK18" i="3"/>
  <c r="DK19" i="3"/>
  <c r="DK20" i="3"/>
  <c r="DK76" i="3"/>
  <c r="DK78" i="3"/>
  <c r="DK84" i="3"/>
  <c r="GX84" i="3" s="1"/>
  <c r="DK85" i="3"/>
  <c r="GF85" i="3" s="1"/>
  <c r="DK51" i="3"/>
  <c r="BP169" i="2"/>
  <c r="BP156" i="2"/>
  <c r="BQ155" i="2"/>
  <c r="BR155" i="2" s="1"/>
  <c r="BP143" i="2"/>
  <c r="BQ142" i="2"/>
  <c r="BR142" i="2" s="1"/>
  <c r="DL8" i="3"/>
  <c r="DL34" i="3" s="1"/>
  <c r="DK48" i="3"/>
  <c r="DK13" i="3"/>
  <c r="DK45" i="3"/>
  <c r="DK12" i="3"/>
  <c r="DK50" i="3"/>
  <c r="DK23" i="3"/>
  <c r="DK59" i="3"/>
  <c r="DK16" i="3"/>
  <c r="DK52" i="3"/>
  <c r="DK17" i="3"/>
  <c r="DK53" i="3"/>
  <c r="DK14" i="3"/>
  <c r="GX14" i="3" s="1"/>
  <c r="DK54" i="3"/>
  <c r="DK27" i="3"/>
  <c r="DK63" i="3"/>
  <c r="DK24" i="3"/>
  <c r="DK56" i="3"/>
  <c r="DK21" i="3"/>
  <c r="DK57" i="3"/>
  <c r="DK22" i="3"/>
  <c r="DK58" i="3"/>
  <c r="DK31" i="3"/>
  <c r="DK67" i="3"/>
  <c r="DK28" i="3"/>
  <c r="DK60" i="3"/>
  <c r="DK25" i="3"/>
  <c r="DK61" i="3"/>
  <c r="DK26" i="3"/>
  <c r="DK62" i="3"/>
  <c r="DK35" i="3"/>
  <c r="DK71" i="3"/>
  <c r="DK32" i="3"/>
  <c r="DK64" i="3"/>
  <c r="DK29" i="3"/>
  <c r="DK65" i="3"/>
  <c r="DK30" i="3"/>
  <c r="DK70" i="3"/>
  <c r="DK39" i="3"/>
  <c r="DK75" i="3"/>
  <c r="DK36" i="3"/>
  <c r="DK68" i="3"/>
  <c r="DK33" i="3"/>
  <c r="DK69" i="3"/>
  <c r="DK74" i="3"/>
  <c r="DK43" i="3"/>
  <c r="DK79" i="3"/>
  <c r="DK40" i="3"/>
  <c r="DK72" i="3"/>
  <c r="DK37" i="3"/>
  <c r="DK73" i="3"/>
  <c r="DK38" i="3"/>
  <c r="DK82" i="3"/>
  <c r="DK47" i="3"/>
  <c r="DK83" i="3"/>
  <c r="DK44" i="3"/>
  <c r="DK80" i="3"/>
  <c r="DK41" i="3"/>
  <c r="DK81" i="3"/>
  <c r="DK46" i="3"/>
  <c r="DK15" i="3"/>
  <c r="DK55" i="3"/>
  <c r="A70" i="3"/>
  <c r="HF69" i="3"/>
  <c r="DL128" i="3" l="1"/>
  <c r="DL129" i="3"/>
  <c r="DL132" i="3"/>
  <c r="DL135" i="3"/>
  <c r="DL131" i="3"/>
  <c r="DL130" i="3"/>
  <c r="DL134" i="3"/>
  <c r="DL111" i="3"/>
  <c r="DL93" i="3"/>
  <c r="DL119" i="3"/>
  <c r="DL86" i="3"/>
  <c r="DL118" i="3"/>
  <c r="BH126" i="20"/>
  <c r="A127" i="20"/>
  <c r="AE126" i="20"/>
  <c r="HN70" i="3"/>
  <c r="DL96" i="3"/>
  <c r="DL112" i="3"/>
  <c r="DL95" i="3"/>
  <c r="DL115" i="3"/>
  <c r="DL113" i="3"/>
  <c r="DL116" i="3"/>
  <c r="DL114" i="3"/>
  <c r="DL104" i="3"/>
  <c r="DL49" i="3"/>
  <c r="DL103" i="3"/>
  <c r="DL66" i="3"/>
  <c r="DL110" i="3"/>
  <c r="DL89" i="3"/>
  <c r="DL88" i="3"/>
  <c r="DL92" i="3"/>
  <c r="DL105" i="3"/>
  <c r="DL108" i="3"/>
  <c r="DL77" i="3"/>
  <c r="DL42" i="3"/>
  <c r="DL106" i="3"/>
  <c r="DL107" i="3"/>
  <c r="DL91" i="3"/>
  <c r="DL90" i="3"/>
  <c r="DL94" i="3"/>
  <c r="DL20" i="3"/>
  <c r="DL19" i="3"/>
  <c r="DL78" i="3"/>
  <c r="DL18" i="3"/>
  <c r="DL76" i="3"/>
  <c r="DL84" i="3"/>
  <c r="GY84" i="3" s="1"/>
  <c r="DL85" i="3"/>
  <c r="GG85" i="3" s="1"/>
  <c r="DL51" i="3"/>
  <c r="BP144" i="2"/>
  <c r="BQ144" i="2" s="1"/>
  <c r="BR144" i="2" s="1"/>
  <c r="BQ143" i="2"/>
  <c r="BR143" i="2" s="1"/>
  <c r="BP157" i="2"/>
  <c r="BQ156" i="2"/>
  <c r="BR156" i="2" s="1"/>
  <c r="BP170" i="2"/>
  <c r="DM8" i="3"/>
  <c r="DM34" i="3" s="1"/>
  <c r="DL47" i="3"/>
  <c r="DL83" i="3"/>
  <c r="DL48" i="3"/>
  <c r="DL13" i="3"/>
  <c r="DL45" i="3"/>
  <c r="DL12" i="3"/>
  <c r="DL50" i="3"/>
  <c r="DL15" i="3"/>
  <c r="DL55" i="3"/>
  <c r="DL16" i="3"/>
  <c r="DL52" i="3"/>
  <c r="DL17" i="3"/>
  <c r="DL53" i="3"/>
  <c r="DL14" i="3"/>
  <c r="GY14" i="3" s="1"/>
  <c r="DL54" i="3"/>
  <c r="DL23" i="3"/>
  <c r="DL59" i="3"/>
  <c r="DL24" i="3"/>
  <c r="DL56" i="3"/>
  <c r="DL21" i="3"/>
  <c r="DL57" i="3"/>
  <c r="DL22" i="3"/>
  <c r="DL58" i="3"/>
  <c r="DL27" i="3"/>
  <c r="DL63" i="3"/>
  <c r="DL28" i="3"/>
  <c r="DL60" i="3"/>
  <c r="DL25" i="3"/>
  <c r="DL61" i="3"/>
  <c r="DL26" i="3"/>
  <c r="DL62" i="3"/>
  <c r="DL31" i="3"/>
  <c r="DL67" i="3"/>
  <c r="DL32" i="3"/>
  <c r="DL64" i="3"/>
  <c r="DL29" i="3"/>
  <c r="DL65" i="3"/>
  <c r="DL30" i="3"/>
  <c r="DL70" i="3"/>
  <c r="DL35" i="3"/>
  <c r="DL71" i="3"/>
  <c r="DL36" i="3"/>
  <c r="DL68" i="3"/>
  <c r="DL33" i="3"/>
  <c r="DL69" i="3"/>
  <c r="DL74" i="3"/>
  <c r="DL39" i="3"/>
  <c r="DL75" i="3"/>
  <c r="DL40" i="3"/>
  <c r="DL72" i="3"/>
  <c r="DL37" i="3"/>
  <c r="DL73" i="3"/>
  <c r="DL38" i="3"/>
  <c r="DL82" i="3"/>
  <c r="DL43" i="3"/>
  <c r="DL79" i="3"/>
  <c r="DL44" i="3"/>
  <c r="DL80" i="3"/>
  <c r="DL41" i="3"/>
  <c r="DL81" i="3"/>
  <c r="DL46" i="3"/>
  <c r="A71" i="3"/>
  <c r="HF70" i="3"/>
  <c r="DM129" i="3" l="1"/>
  <c r="DM135" i="3"/>
  <c r="DM131" i="3"/>
  <c r="DM132" i="3"/>
  <c r="DM130" i="3"/>
  <c r="DM128" i="3"/>
  <c r="DM134" i="3"/>
  <c r="DM93" i="3"/>
  <c r="DM111" i="3"/>
  <c r="DM119" i="3"/>
  <c r="DM118" i="3"/>
  <c r="DM86" i="3"/>
  <c r="AE127" i="20"/>
  <c r="A128" i="20"/>
  <c r="II70" i="3"/>
  <c r="HN71" i="3"/>
  <c r="II71" i="3" s="1"/>
  <c r="DM112" i="3"/>
  <c r="DM115" i="3"/>
  <c r="DM116" i="3"/>
  <c r="DM114" i="3"/>
  <c r="DM113" i="3"/>
  <c r="DM96" i="3"/>
  <c r="DM95" i="3"/>
  <c r="DM108" i="3"/>
  <c r="DM77" i="3"/>
  <c r="DM107" i="3"/>
  <c r="DM91" i="3"/>
  <c r="DM90" i="3"/>
  <c r="DM94" i="3"/>
  <c r="DM106" i="3"/>
  <c r="DM66" i="3"/>
  <c r="DM104" i="3"/>
  <c r="DM49" i="3"/>
  <c r="DM103" i="3"/>
  <c r="DM89" i="3"/>
  <c r="DM88" i="3"/>
  <c r="DM92" i="3"/>
  <c r="DM42" i="3"/>
  <c r="DM110" i="3"/>
  <c r="DM105" i="3"/>
  <c r="DM78" i="3"/>
  <c r="DM19" i="3"/>
  <c r="DM20" i="3"/>
  <c r="DM76" i="3"/>
  <c r="DM18" i="3"/>
  <c r="DM84" i="3"/>
  <c r="GZ84" i="3" s="1"/>
  <c r="DM85" i="3"/>
  <c r="GH85" i="3" s="1"/>
  <c r="DM51" i="3"/>
  <c r="BP171" i="2"/>
  <c r="BQ170" i="2"/>
  <c r="BR170" i="2" s="1"/>
  <c r="BP158" i="2"/>
  <c r="BQ157" i="2"/>
  <c r="BR157" i="2" s="1"/>
  <c r="DN8" i="3"/>
  <c r="DN34" i="3" s="1"/>
  <c r="DM47" i="3"/>
  <c r="DM83" i="3"/>
  <c r="DM48" i="3"/>
  <c r="DM13" i="3"/>
  <c r="DM45" i="3"/>
  <c r="DM12" i="3"/>
  <c r="DM50" i="3"/>
  <c r="DM15" i="3"/>
  <c r="DM55" i="3"/>
  <c r="DM16" i="3"/>
  <c r="DM52" i="3"/>
  <c r="DM17" i="3"/>
  <c r="DM53" i="3"/>
  <c r="DM14" i="3"/>
  <c r="GZ14" i="3" s="1"/>
  <c r="DM54" i="3"/>
  <c r="DM23" i="3"/>
  <c r="DM59" i="3"/>
  <c r="DM24" i="3"/>
  <c r="DM56" i="3"/>
  <c r="DM21" i="3"/>
  <c r="DM57" i="3"/>
  <c r="DM22" i="3"/>
  <c r="DM58" i="3"/>
  <c r="DM27" i="3"/>
  <c r="DM63" i="3"/>
  <c r="DM28" i="3"/>
  <c r="DM60" i="3"/>
  <c r="DM25" i="3"/>
  <c r="DM61" i="3"/>
  <c r="DM26" i="3"/>
  <c r="DM62" i="3"/>
  <c r="DM31" i="3"/>
  <c r="DM67" i="3"/>
  <c r="DM32" i="3"/>
  <c r="DM64" i="3"/>
  <c r="DM29" i="3"/>
  <c r="DM65" i="3"/>
  <c r="DM30" i="3"/>
  <c r="DM70" i="3"/>
  <c r="DM35" i="3"/>
  <c r="DM71" i="3"/>
  <c r="DM36" i="3"/>
  <c r="DM68" i="3"/>
  <c r="DM33" i="3"/>
  <c r="DM69" i="3"/>
  <c r="DM74" i="3"/>
  <c r="DM39" i="3"/>
  <c r="DM75" i="3"/>
  <c r="DM40" i="3"/>
  <c r="DM72" i="3"/>
  <c r="DM37" i="3"/>
  <c r="DM73" i="3"/>
  <c r="DM38" i="3"/>
  <c r="DM82" i="3"/>
  <c r="DM43" i="3"/>
  <c r="DM79" i="3"/>
  <c r="DM44" i="3"/>
  <c r="DM80" i="3"/>
  <c r="DM41" i="3"/>
  <c r="DM81" i="3"/>
  <c r="DM46" i="3"/>
  <c r="A72" i="3"/>
  <c r="HF71" i="3"/>
  <c r="DN132" i="3" l="1"/>
  <c r="DN131" i="3"/>
  <c r="DN129" i="3"/>
  <c r="DN135" i="3"/>
  <c r="DN130" i="3"/>
  <c r="DN134" i="3"/>
  <c r="DN128" i="3"/>
  <c r="DN93" i="3"/>
  <c r="DN111" i="3"/>
  <c r="DN86" i="3"/>
  <c r="DN118" i="3"/>
  <c r="DN119" i="3"/>
  <c r="A129" i="20"/>
  <c r="AE128" i="20"/>
  <c r="HN72" i="3"/>
  <c r="DN116" i="3"/>
  <c r="DN115" i="3"/>
  <c r="DN114" i="3"/>
  <c r="DN112" i="3"/>
  <c r="DN113" i="3"/>
  <c r="DN95" i="3"/>
  <c r="DN96" i="3"/>
  <c r="DN108" i="3"/>
  <c r="DN77" i="3"/>
  <c r="DN66" i="3"/>
  <c r="DN110" i="3"/>
  <c r="DN107" i="3"/>
  <c r="DN91" i="3"/>
  <c r="DN90" i="3"/>
  <c r="DN94" i="3"/>
  <c r="DN104" i="3"/>
  <c r="DN49" i="3"/>
  <c r="DN42" i="3"/>
  <c r="DN106" i="3"/>
  <c r="DN103" i="3"/>
  <c r="DN89" i="3"/>
  <c r="DN88" i="3"/>
  <c r="DN92" i="3"/>
  <c r="DN105" i="3"/>
  <c r="DN76" i="3"/>
  <c r="DN20" i="3"/>
  <c r="DN18" i="3"/>
  <c r="DN19" i="3"/>
  <c r="DN78" i="3"/>
  <c r="DN84" i="3"/>
  <c r="HA84" i="3" s="1"/>
  <c r="DN51" i="3"/>
  <c r="DN85" i="3"/>
  <c r="GI85" i="3" s="1"/>
  <c r="BP159" i="2"/>
  <c r="BQ158" i="2"/>
  <c r="BR158" i="2" s="1"/>
  <c r="BP172" i="2"/>
  <c r="DO8" i="3"/>
  <c r="DO34" i="3" s="1"/>
  <c r="DN50" i="3"/>
  <c r="DN23" i="3"/>
  <c r="DN59" i="3"/>
  <c r="DN24" i="3"/>
  <c r="DN56" i="3"/>
  <c r="DN21" i="3"/>
  <c r="DN57" i="3"/>
  <c r="DN14" i="3"/>
  <c r="HA14" i="3" s="1"/>
  <c r="DN54" i="3"/>
  <c r="DN27" i="3"/>
  <c r="DN63" i="3"/>
  <c r="DN28" i="3"/>
  <c r="DN60" i="3"/>
  <c r="DN25" i="3"/>
  <c r="DN61" i="3"/>
  <c r="DN22" i="3"/>
  <c r="DN58" i="3"/>
  <c r="DN31" i="3"/>
  <c r="DN67" i="3"/>
  <c r="DN32" i="3"/>
  <c r="DN64" i="3"/>
  <c r="DN29" i="3"/>
  <c r="DN65" i="3"/>
  <c r="DN26" i="3"/>
  <c r="DN62" i="3"/>
  <c r="DN35" i="3"/>
  <c r="DN71" i="3"/>
  <c r="DN36" i="3"/>
  <c r="DN68" i="3"/>
  <c r="DN33" i="3"/>
  <c r="DN69" i="3"/>
  <c r="DN30" i="3"/>
  <c r="DN70" i="3"/>
  <c r="DN39" i="3"/>
  <c r="DN75" i="3"/>
  <c r="DN40" i="3"/>
  <c r="DN72" i="3"/>
  <c r="DN37" i="3"/>
  <c r="DN73" i="3"/>
  <c r="DN74" i="3"/>
  <c r="DN43" i="3"/>
  <c r="DN79" i="3"/>
  <c r="DN44" i="3"/>
  <c r="DN80" i="3"/>
  <c r="DN41" i="3"/>
  <c r="DN81" i="3"/>
  <c r="DN38" i="3"/>
  <c r="DN82" i="3"/>
  <c r="DN47" i="3"/>
  <c r="DN83" i="3"/>
  <c r="DN48" i="3"/>
  <c r="DN13" i="3"/>
  <c r="DN45" i="3"/>
  <c r="DN12" i="3"/>
  <c r="DN46" i="3"/>
  <c r="DN15" i="3"/>
  <c r="DN55" i="3"/>
  <c r="DN16" i="3"/>
  <c r="DN52" i="3"/>
  <c r="DN17" i="3"/>
  <c r="DN53" i="3"/>
  <c r="A73" i="3"/>
  <c r="HF72" i="3"/>
  <c r="DO130" i="3" l="1"/>
  <c r="DO135" i="3"/>
  <c r="DO131" i="3"/>
  <c r="DO134" i="3"/>
  <c r="DO128" i="3"/>
  <c r="DO129" i="3"/>
  <c r="DO132" i="3"/>
  <c r="DO93" i="3"/>
  <c r="DO111" i="3"/>
  <c r="DO119" i="3"/>
  <c r="DO118" i="3"/>
  <c r="DO86" i="3"/>
  <c r="AE129" i="20"/>
  <c r="A130" i="20"/>
  <c r="II72" i="3"/>
  <c r="HN73" i="3"/>
  <c r="II73" i="3" s="1"/>
  <c r="DO113" i="3"/>
  <c r="DO114" i="3"/>
  <c r="DO115" i="3"/>
  <c r="DO116" i="3"/>
  <c r="DO95" i="3"/>
  <c r="DO96" i="3"/>
  <c r="DO112" i="3"/>
  <c r="DO66" i="3"/>
  <c r="DO110" i="3"/>
  <c r="DO77" i="3"/>
  <c r="DO89" i="3"/>
  <c r="DO88" i="3"/>
  <c r="DO92" i="3"/>
  <c r="DO103" i="3"/>
  <c r="DO104" i="3"/>
  <c r="DO42" i="3"/>
  <c r="DO106" i="3"/>
  <c r="DO49" i="3"/>
  <c r="DO105" i="3"/>
  <c r="DO91" i="3"/>
  <c r="DO90" i="3"/>
  <c r="DO94" i="3"/>
  <c r="DO107" i="3"/>
  <c r="DO108" i="3"/>
  <c r="DO78" i="3"/>
  <c r="DO76" i="3"/>
  <c r="DO18" i="3"/>
  <c r="DO20" i="3"/>
  <c r="DO19" i="3"/>
  <c r="DO84" i="3"/>
  <c r="HB84" i="3" s="1"/>
  <c r="DO51" i="3"/>
  <c r="DO85" i="3"/>
  <c r="GJ85" i="3" s="1"/>
  <c r="BP173" i="2"/>
  <c r="BQ172" i="2"/>
  <c r="BR172" i="2" s="1"/>
  <c r="BP160" i="2"/>
  <c r="BQ159" i="2"/>
  <c r="BR159" i="2" s="1"/>
  <c r="DP8" i="3"/>
  <c r="DP34" i="3" s="1"/>
  <c r="DO46" i="3"/>
  <c r="DO15" i="3"/>
  <c r="DO55" i="3"/>
  <c r="DO16" i="3"/>
  <c r="DO52" i="3"/>
  <c r="DO17" i="3"/>
  <c r="DO53" i="3"/>
  <c r="DO12" i="3"/>
  <c r="DO50" i="3"/>
  <c r="DO23" i="3"/>
  <c r="DO59" i="3"/>
  <c r="DO24" i="3"/>
  <c r="DO56" i="3"/>
  <c r="DO21" i="3"/>
  <c r="DO57" i="3"/>
  <c r="DO14" i="3"/>
  <c r="HB14" i="3" s="1"/>
  <c r="DO54" i="3"/>
  <c r="DO27" i="3"/>
  <c r="DO63" i="3"/>
  <c r="DO28" i="3"/>
  <c r="DO60" i="3"/>
  <c r="DO25" i="3"/>
  <c r="DO61" i="3"/>
  <c r="DO22" i="3"/>
  <c r="DO58" i="3"/>
  <c r="DO31" i="3"/>
  <c r="DO67" i="3"/>
  <c r="DO32" i="3"/>
  <c r="DO64" i="3"/>
  <c r="DO29" i="3"/>
  <c r="DO65" i="3"/>
  <c r="DO26" i="3"/>
  <c r="DO62" i="3"/>
  <c r="DO35" i="3"/>
  <c r="DO71" i="3"/>
  <c r="DO36" i="3"/>
  <c r="DO68" i="3"/>
  <c r="DO33" i="3"/>
  <c r="DO69" i="3"/>
  <c r="DO30" i="3"/>
  <c r="DO70" i="3"/>
  <c r="DO39" i="3"/>
  <c r="DO75" i="3"/>
  <c r="DO40" i="3"/>
  <c r="DO72" i="3"/>
  <c r="DO37" i="3"/>
  <c r="DO73" i="3"/>
  <c r="DO74" i="3"/>
  <c r="DO43" i="3"/>
  <c r="DO79" i="3"/>
  <c r="DO44" i="3"/>
  <c r="DO80" i="3"/>
  <c r="DO41" i="3"/>
  <c r="DO81" i="3"/>
  <c r="DO38" i="3"/>
  <c r="DO82" i="3"/>
  <c r="DO47" i="3"/>
  <c r="DO83" i="3"/>
  <c r="DO48" i="3"/>
  <c r="DO13" i="3"/>
  <c r="DO45" i="3"/>
  <c r="A74" i="3"/>
  <c r="HF73" i="3"/>
  <c r="DP130" i="3" l="1"/>
  <c r="DP131" i="3"/>
  <c r="DP135" i="3"/>
  <c r="DP132" i="3"/>
  <c r="DP129" i="3"/>
  <c r="DP128" i="3"/>
  <c r="DP134" i="3"/>
  <c r="DP93" i="3"/>
  <c r="DP111" i="3"/>
  <c r="DP86" i="3"/>
  <c r="DP119" i="3"/>
  <c r="DP118" i="3"/>
  <c r="A131" i="20"/>
  <c r="AE130" i="20"/>
  <c r="HN74" i="3"/>
  <c r="DP113" i="3"/>
  <c r="DP96" i="3"/>
  <c r="DP116" i="3"/>
  <c r="DP115" i="3"/>
  <c r="DP112" i="3"/>
  <c r="DP95" i="3"/>
  <c r="DP114" i="3"/>
  <c r="DP42" i="3"/>
  <c r="DP106" i="3"/>
  <c r="DP49" i="3"/>
  <c r="DP105" i="3"/>
  <c r="DP108" i="3"/>
  <c r="DP107" i="3"/>
  <c r="DP91" i="3"/>
  <c r="DP90" i="3"/>
  <c r="DP94" i="3"/>
  <c r="DP66" i="3"/>
  <c r="DP110" i="3"/>
  <c r="DP77" i="3"/>
  <c r="DP104" i="3"/>
  <c r="DP103" i="3"/>
  <c r="DP89" i="3"/>
  <c r="DP88" i="3"/>
  <c r="DP92" i="3"/>
  <c r="DP78" i="3"/>
  <c r="DP19" i="3"/>
  <c r="DP20" i="3"/>
  <c r="DP18" i="3"/>
  <c r="DP76" i="3"/>
  <c r="DP84" i="3"/>
  <c r="HC84" i="3" s="1"/>
  <c r="DP85" i="3"/>
  <c r="GK85" i="3" s="1"/>
  <c r="DP51" i="3"/>
  <c r="BP161" i="2"/>
  <c r="BQ160" i="2"/>
  <c r="BR160" i="2" s="1"/>
  <c r="BP174" i="2"/>
  <c r="BQ173" i="2"/>
  <c r="BR173" i="2" s="1"/>
  <c r="DQ8" i="3"/>
  <c r="DQ34" i="3" s="1"/>
  <c r="DP41" i="3"/>
  <c r="DP81" i="3"/>
  <c r="DP46" i="3"/>
  <c r="DP15" i="3"/>
  <c r="DP55" i="3"/>
  <c r="DP16" i="3"/>
  <c r="DP52" i="3"/>
  <c r="DP13" i="3"/>
  <c r="DP45" i="3"/>
  <c r="DP12" i="3"/>
  <c r="DP50" i="3"/>
  <c r="DP23" i="3"/>
  <c r="DP59" i="3"/>
  <c r="DP24" i="3"/>
  <c r="DP56" i="3"/>
  <c r="DP17" i="3"/>
  <c r="DP53" i="3"/>
  <c r="DP14" i="3"/>
  <c r="HC14" i="3" s="1"/>
  <c r="DP54" i="3"/>
  <c r="DP27" i="3"/>
  <c r="DP63" i="3"/>
  <c r="DP28" i="3"/>
  <c r="DP60" i="3"/>
  <c r="DP21" i="3"/>
  <c r="DP57" i="3"/>
  <c r="DP22" i="3"/>
  <c r="DP58" i="3"/>
  <c r="DP31" i="3"/>
  <c r="DP67" i="3"/>
  <c r="DP32" i="3"/>
  <c r="DP64" i="3"/>
  <c r="DP25" i="3"/>
  <c r="DP61" i="3"/>
  <c r="DP26" i="3"/>
  <c r="DP62" i="3"/>
  <c r="DP35" i="3"/>
  <c r="DP71" i="3"/>
  <c r="DP36" i="3"/>
  <c r="DP68" i="3"/>
  <c r="DP29" i="3"/>
  <c r="DP65" i="3"/>
  <c r="DP30" i="3"/>
  <c r="DP70" i="3"/>
  <c r="DP39" i="3"/>
  <c r="DP75" i="3"/>
  <c r="DP40" i="3"/>
  <c r="DP72" i="3"/>
  <c r="DP33" i="3"/>
  <c r="DP69" i="3"/>
  <c r="DP74" i="3"/>
  <c r="DP43" i="3"/>
  <c r="DP79" i="3"/>
  <c r="DP44" i="3"/>
  <c r="DP80" i="3"/>
  <c r="DP37" i="3"/>
  <c r="DP73" i="3"/>
  <c r="DP38" i="3"/>
  <c r="DP82" i="3"/>
  <c r="DP47" i="3"/>
  <c r="DP83" i="3"/>
  <c r="DP48" i="3"/>
  <c r="A75" i="3"/>
  <c r="HF74" i="3"/>
  <c r="DQ128" i="3" l="1"/>
  <c r="DQ130" i="3"/>
  <c r="DQ131" i="3"/>
  <c r="DQ134" i="3"/>
  <c r="DQ132" i="3"/>
  <c r="DQ135" i="3"/>
  <c r="DQ129" i="3"/>
  <c r="DQ93" i="3"/>
  <c r="DQ111" i="3"/>
  <c r="DQ118" i="3"/>
  <c r="DQ119" i="3"/>
  <c r="DS119" i="3" s="1"/>
  <c r="DQ86" i="3"/>
  <c r="A132" i="20"/>
  <c r="AE131" i="20"/>
  <c r="II74" i="3"/>
  <c r="DQ95" i="3"/>
  <c r="DQ114" i="3"/>
  <c r="DQ115" i="3"/>
  <c r="DQ112" i="3"/>
  <c r="DQ116" i="3"/>
  <c r="DQ113" i="3"/>
  <c r="DQ96" i="3"/>
  <c r="DQ108" i="3"/>
  <c r="DQ77" i="3"/>
  <c r="DQ107" i="3"/>
  <c r="DQ42" i="3"/>
  <c r="DQ110" i="3"/>
  <c r="DQ89" i="3"/>
  <c r="DQ88" i="3"/>
  <c r="DQ92" i="3"/>
  <c r="DQ104" i="3"/>
  <c r="DQ49" i="3"/>
  <c r="DQ103" i="3"/>
  <c r="DQ66" i="3"/>
  <c r="DQ106" i="3"/>
  <c r="DQ105" i="3"/>
  <c r="DQ91" i="3"/>
  <c r="DQ90" i="3"/>
  <c r="DQ94" i="3"/>
  <c r="HN75" i="3"/>
  <c r="HM75" i="3"/>
  <c r="DQ18" i="3"/>
  <c r="DQ19" i="3"/>
  <c r="DQ20" i="3"/>
  <c r="DQ78" i="3"/>
  <c r="DQ76" i="3"/>
  <c r="DQ84" i="3"/>
  <c r="DQ51" i="3"/>
  <c r="DQ85" i="3"/>
  <c r="FU84" i="3"/>
  <c r="FX84" i="3"/>
  <c r="FY84" i="3"/>
  <c r="FZ84" i="3"/>
  <c r="GA84" i="3"/>
  <c r="GC84" i="3"/>
  <c r="GE84" i="3"/>
  <c r="GF84" i="3"/>
  <c r="GG84" i="3"/>
  <c r="GI84" i="3"/>
  <c r="GK84" i="3"/>
  <c r="HD84" i="3"/>
  <c r="BP175" i="2"/>
  <c r="BQ174" i="2"/>
  <c r="BR174" i="2" s="1"/>
  <c r="BP162" i="2"/>
  <c r="BQ161" i="2"/>
  <c r="BR161" i="2" s="1"/>
  <c r="DQ13" i="3"/>
  <c r="DQ45" i="3"/>
  <c r="DQ12" i="3"/>
  <c r="DQ50" i="3"/>
  <c r="DQ23" i="3"/>
  <c r="DQ59" i="3"/>
  <c r="DQ24" i="3"/>
  <c r="DQ56" i="3"/>
  <c r="DQ17" i="3"/>
  <c r="DQ53" i="3"/>
  <c r="DQ14" i="3"/>
  <c r="HD14" i="3" s="1"/>
  <c r="DQ54" i="3"/>
  <c r="DQ27" i="3"/>
  <c r="DQ63" i="3"/>
  <c r="DQ28" i="3"/>
  <c r="DQ60" i="3"/>
  <c r="DQ21" i="3"/>
  <c r="DQ57" i="3"/>
  <c r="DQ22" i="3"/>
  <c r="DQ58" i="3"/>
  <c r="DQ31" i="3"/>
  <c r="DQ67" i="3"/>
  <c r="DQ32" i="3"/>
  <c r="DQ64" i="3"/>
  <c r="DQ25" i="3"/>
  <c r="DQ61" i="3"/>
  <c r="DQ26" i="3"/>
  <c r="DQ62" i="3"/>
  <c r="DQ35" i="3"/>
  <c r="DQ71" i="3"/>
  <c r="DQ36" i="3"/>
  <c r="DQ68" i="3"/>
  <c r="DQ29" i="3"/>
  <c r="DQ65" i="3"/>
  <c r="DQ30" i="3"/>
  <c r="DQ70" i="3"/>
  <c r="DQ39" i="3"/>
  <c r="DQ75" i="3"/>
  <c r="DQ40" i="3"/>
  <c r="DQ72" i="3"/>
  <c r="DQ33" i="3"/>
  <c r="DQ69" i="3"/>
  <c r="DQ74" i="3"/>
  <c r="DQ43" i="3"/>
  <c r="DQ79" i="3"/>
  <c r="DQ44" i="3"/>
  <c r="DQ80" i="3"/>
  <c r="DQ37" i="3"/>
  <c r="DQ73" i="3"/>
  <c r="DQ38" i="3"/>
  <c r="DQ82" i="3"/>
  <c r="DQ47" i="3"/>
  <c r="DQ83" i="3"/>
  <c r="DQ48" i="3"/>
  <c r="DQ41" i="3"/>
  <c r="DQ81" i="3"/>
  <c r="DQ46" i="3"/>
  <c r="DQ15" i="3"/>
  <c r="DQ55" i="3"/>
  <c r="DQ16" i="3"/>
  <c r="DQ52" i="3"/>
  <c r="A76" i="3"/>
  <c r="HF75" i="3"/>
  <c r="AE132" i="20" l="1"/>
  <c r="A133" i="20"/>
  <c r="IH75" i="3"/>
  <c r="HN76" i="3"/>
  <c r="II76" i="3" s="1"/>
  <c r="II75" i="3"/>
  <c r="GL85" i="3"/>
  <c r="DS85" i="3"/>
  <c r="DZ85" i="3"/>
  <c r="EA85" i="3"/>
  <c r="EB85" i="3"/>
  <c r="EE85" i="3"/>
  <c r="EG85" i="3"/>
  <c r="EI85" i="3"/>
  <c r="BP163" i="2"/>
  <c r="BQ162" i="2"/>
  <c r="BR162" i="2" s="1"/>
  <c r="BP176" i="2"/>
  <c r="BQ175" i="2"/>
  <c r="BR175" i="2" s="1"/>
  <c r="A77" i="3"/>
  <c r="HF76" i="3"/>
  <c r="AE133" i="20" l="1"/>
  <c r="A134" i="20"/>
  <c r="HN77" i="3"/>
  <c r="HK77" i="3"/>
  <c r="BP177" i="2"/>
  <c r="BQ176" i="2"/>
  <c r="BR176" i="2" s="1"/>
  <c r="BP164" i="2"/>
  <c r="BQ163" i="2"/>
  <c r="BR163" i="2" s="1"/>
  <c r="A78" i="3"/>
  <c r="HF77" i="3"/>
  <c r="AE134" i="20" l="1"/>
  <c r="A135" i="20"/>
  <c r="IF77" i="3"/>
  <c r="HN78" i="3"/>
  <c r="II77" i="3"/>
  <c r="BP165" i="2"/>
  <c r="BQ164" i="2"/>
  <c r="BR164" i="2" s="1"/>
  <c r="BP178" i="2"/>
  <c r="BP191" i="2"/>
  <c r="A79" i="3"/>
  <c r="HF78" i="3"/>
  <c r="A136" i="20" l="1"/>
  <c r="AE135" i="20"/>
  <c r="II78" i="3"/>
  <c r="HM79" i="3"/>
  <c r="A80" i="3"/>
  <c r="BP179" i="2"/>
  <c r="BQ178" i="2"/>
  <c r="BR178" i="2" s="1"/>
  <c r="BQ191" i="2"/>
  <c r="BP192" i="2"/>
  <c r="BP214" i="2"/>
  <c r="BP166" i="2"/>
  <c r="BQ165" i="2"/>
  <c r="BR165" i="2" s="1"/>
  <c r="HK80" i="3"/>
  <c r="HF79" i="3"/>
  <c r="A137" i="20" l="1"/>
  <c r="AE136" i="20"/>
  <c r="IH79" i="3"/>
  <c r="BR191" i="2"/>
  <c r="BP167" i="2"/>
  <c r="BQ167" i="2" s="1"/>
  <c r="BR167" i="2" s="1"/>
  <c r="BQ166" i="2"/>
  <c r="BR166" i="2" s="1"/>
  <c r="BQ214" i="2"/>
  <c r="BP237" i="2"/>
  <c r="BP260" i="2" s="1"/>
  <c r="BP215" i="2"/>
  <c r="BP193" i="2"/>
  <c r="BQ192" i="2"/>
  <c r="BR192" i="2" s="1"/>
  <c r="BP180" i="2"/>
  <c r="BQ179" i="2"/>
  <c r="BR179" i="2" s="1"/>
  <c r="IF80" i="3"/>
  <c r="A81" i="3"/>
  <c r="HF80" i="3"/>
  <c r="BP261" i="2" l="1"/>
  <c r="BP283" i="2"/>
  <c r="BQ260" i="2"/>
  <c r="AE137" i="20"/>
  <c r="A138" i="20"/>
  <c r="A82" i="3"/>
  <c r="HN82" i="3" s="1"/>
  <c r="II82" i="3" s="1"/>
  <c r="HN81" i="3"/>
  <c r="BR214" i="2"/>
  <c r="BP181" i="2"/>
  <c r="BQ180" i="2"/>
  <c r="BR180" i="2" s="1"/>
  <c r="BP194" i="2"/>
  <c r="BQ193" i="2"/>
  <c r="BR193" i="2" s="1"/>
  <c r="BP216" i="2"/>
  <c r="BQ215" i="2"/>
  <c r="BR215" i="2" s="1"/>
  <c r="BP238" i="2"/>
  <c r="BQ237" i="2"/>
  <c r="HF81" i="3"/>
  <c r="BP306" i="2" l="1"/>
  <c r="BP284" i="2"/>
  <c r="BQ283" i="2"/>
  <c r="BR260" i="2"/>
  <c r="BQ261" i="2"/>
  <c r="BR261" i="2" s="1"/>
  <c r="BP262" i="2"/>
  <c r="AE138" i="20"/>
  <c r="A139" i="20"/>
  <c r="A83" i="3"/>
  <c r="II81" i="3"/>
  <c r="HI82" i="3"/>
  <c r="IZ4" i="3" s="1"/>
  <c r="BR237" i="2"/>
  <c r="BP239" i="2"/>
  <c r="BQ238" i="2"/>
  <c r="BR238" i="2" s="1"/>
  <c r="BP217" i="2"/>
  <c r="BQ216" i="2"/>
  <c r="BR216" i="2" s="1"/>
  <c r="BP195" i="2"/>
  <c r="BQ194" i="2"/>
  <c r="BR194" i="2" s="1"/>
  <c r="BP182" i="2"/>
  <c r="BQ181" i="2"/>
  <c r="BR181" i="2" s="1"/>
  <c r="HF82" i="3"/>
  <c r="BQ284" i="2" l="1"/>
  <c r="BR284" i="2" s="1"/>
  <c r="BP285" i="2"/>
  <c r="BQ262" i="2"/>
  <c r="BR262" i="2" s="1"/>
  <c r="BP263" i="2"/>
  <c r="BR283" i="2"/>
  <c r="BP329" i="2"/>
  <c r="BQ306" i="2"/>
  <c r="BP307" i="2"/>
  <c r="A140" i="20"/>
  <c r="AE139" i="20"/>
  <c r="HM83" i="3"/>
  <c r="HN83" i="3"/>
  <c r="A84" i="3"/>
  <c r="HH84" i="3" s="1"/>
  <c r="IC84" i="3" s="1"/>
  <c r="ID82" i="3"/>
  <c r="IZ5" i="3" s="1"/>
  <c r="IZ34" i="3" s="1"/>
  <c r="BP196" i="2"/>
  <c r="BQ195" i="2"/>
  <c r="BR195" i="2" s="1"/>
  <c r="BP218" i="2"/>
  <c r="BQ217" i="2"/>
  <c r="BR217" i="2" s="1"/>
  <c r="BP240" i="2"/>
  <c r="BQ239" i="2"/>
  <c r="BR239" i="2" s="1"/>
  <c r="BP183" i="2"/>
  <c r="BQ182" i="2"/>
  <c r="BR182" i="2" s="1"/>
  <c r="HF83" i="3"/>
  <c r="KP34" i="3" l="1"/>
  <c r="JU34" i="3"/>
  <c r="BR306" i="2"/>
  <c r="BP308" i="2"/>
  <c r="BQ307" i="2"/>
  <c r="BR307" i="2" s="1"/>
  <c r="BP352" i="2"/>
  <c r="BP330" i="2"/>
  <c r="BP264" i="2"/>
  <c r="BQ263" i="2"/>
  <c r="BP286" i="2"/>
  <c r="BQ285" i="2"/>
  <c r="IZ135" i="3"/>
  <c r="IZ133" i="3"/>
  <c r="JU133" i="3" s="1"/>
  <c r="IZ134" i="3"/>
  <c r="IZ131" i="3"/>
  <c r="JU131" i="3" s="1"/>
  <c r="IZ129" i="3"/>
  <c r="JU129" i="3" s="1"/>
  <c r="IZ130" i="3"/>
  <c r="JU130" i="3" s="1"/>
  <c r="IZ132" i="3"/>
  <c r="JU132" i="3" s="1"/>
  <c r="IZ128" i="3"/>
  <c r="JU128" i="3" s="1"/>
  <c r="IZ86" i="3"/>
  <c r="KP86" i="3" s="1"/>
  <c r="IZ93" i="3"/>
  <c r="JU93" i="3" s="1"/>
  <c r="AE140" i="20"/>
  <c r="A141" i="20"/>
  <c r="IZ119" i="3"/>
  <c r="IZ118" i="3"/>
  <c r="IH83" i="3"/>
  <c r="IZ231" i="3"/>
  <c r="JU231" i="3" s="1"/>
  <c r="IZ230" i="3"/>
  <c r="JU230" i="3" s="1"/>
  <c r="IZ229" i="3"/>
  <c r="JU229" i="3" s="1"/>
  <c r="IZ228" i="3"/>
  <c r="JU228" i="3" s="1"/>
  <c r="IZ227" i="3"/>
  <c r="JU227" i="3" s="1"/>
  <c r="IZ226" i="3"/>
  <c r="JU226" i="3" s="1"/>
  <c r="IZ225" i="3"/>
  <c r="JU225" i="3" s="1"/>
  <c r="IZ223" i="3"/>
  <c r="JU223" i="3" s="1"/>
  <c r="IZ222" i="3"/>
  <c r="JU222" i="3" s="1"/>
  <c r="IZ224" i="3"/>
  <c r="JU224" i="3" s="1"/>
  <c r="IZ221" i="3"/>
  <c r="JU221" i="3" s="1"/>
  <c r="IZ220" i="3"/>
  <c r="JU220" i="3" s="1"/>
  <c r="IZ219" i="3"/>
  <c r="JU219" i="3" s="1"/>
  <c r="IZ218" i="3"/>
  <c r="JU218" i="3" s="1"/>
  <c r="IZ217" i="3"/>
  <c r="JU217" i="3" s="1"/>
  <c r="IZ215" i="3"/>
  <c r="JU215" i="3" s="1"/>
  <c r="IZ214" i="3"/>
  <c r="JU214" i="3" s="1"/>
  <c r="IZ209" i="3"/>
  <c r="JU209" i="3" s="1"/>
  <c r="IZ213" i="3"/>
  <c r="JU213" i="3" s="1"/>
  <c r="IZ212" i="3"/>
  <c r="JU212" i="3" s="1"/>
  <c r="IZ211" i="3"/>
  <c r="JU211" i="3" s="1"/>
  <c r="IZ210" i="3"/>
  <c r="JU210" i="3" s="1"/>
  <c r="IZ208" i="3"/>
  <c r="JU208" i="3" s="1"/>
  <c r="IZ207" i="3"/>
  <c r="JU207" i="3" s="1"/>
  <c r="IZ216" i="3"/>
  <c r="JU216" i="3" s="1"/>
  <c r="IZ206" i="3"/>
  <c r="JU206" i="3" s="1"/>
  <c r="IZ205" i="3"/>
  <c r="JU205" i="3" s="1"/>
  <c r="IZ204" i="3"/>
  <c r="JU204" i="3" s="1"/>
  <c r="IZ203" i="3"/>
  <c r="JU203" i="3" s="1"/>
  <c r="IZ202" i="3"/>
  <c r="JU202" i="3" s="1"/>
  <c r="IZ200" i="3"/>
  <c r="JU200" i="3" s="1"/>
  <c r="IZ201" i="3"/>
  <c r="JU201" i="3" s="1"/>
  <c r="IZ199" i="3"/>
  <c r="JU199" i="3" s="1"/>
  <c r="IZ196" i="3"/>
  <c r="JU196" i="3" s="1"/>
  <c r="IZ195" i="3"/>
  <c r="JU195" i="3" s="1"/>
  <c r="IZ198" i="3"/>
  <c r="JU198" i="3" s="1"/>
  <c r="IZ197" i="3"/>
  <c r="JU197" i="3" s="1"/>
  <c r="IZ191" i="3"/>
  <c r="JU191" i="3" s="1"/>
  <c r="IZ190" i="3"/>
  <c r="JU190" i="3" s="1"/>
  <c r="IZ193" i="3"/>
  <c r="JU193" i="3" s="1"/>
  <c r="IZ194" i="3"/>
  <c r="JU194" i="3" s="1"/>
  <c r="IZ192" i="3"/>
  <c r="JU192" i="3" s="1"/>
  <c r="IZ188" i="3"/>
  <c r="JU188" i="3" s="1"/>
  <c r="IZ186" i="3"/>
  <c r="JU186" i="3" s="1"/>
  <c r="IZ189" i="3"/>
  <c r="JU189" i="3" s="1"/>
  <c r="IZ185" i="3"/>
  <c r="JU185" i="3" s="1"/>
  <c r="IZ183" i="3"/>
  <c r="JU183" i="3" s="1"/>
  <c r="IZ187" i="3"/>
  <c r="JU187" i="3" s="1"/>
  <c r="IZ181" i="3"/>
  <c r="JU181" i="3" s="1"/>
  <c r="IZ180" i="3"/>
  <c r="JU180" i="3" s="1"/>
  <c r="IZ179" i="3"/>
  <c r="JU179" i="3" s="1"/>
  <c r="IZ178" i="3"/>
  <c r="JU178" i="3" s="1"/>
  <c r="IZ182" i="3"/>
  <c r="JU182" i="3" s="1"/>
  <c r="IZ177" i="3"/>
  <c r="JU177" i="3" s="1"/>
  <c r="IZ184" i="3"/>
  <c r="JU184" i="3" s="1"/>
  <c r="IZ174" i="3"/>
  <c r="JU174" i="3" s="1"/>
  <c r="IZ168" i="3"/>
  <c r="JU168" i="3" s="1"/>
  <c r="IZ175" i="3"/>
  <c r="JU175" i="3" s="1"/>
  <c r="IZ167" i="3"/>
  <c r="JU167" i="3" s="1"/>
  <c r="IZ176" i="3"/>
  <c r="JU176" i="3" s="1"/>
  <c r="IZ165" i="3"/>
  <c r="JU165" i="3" s="1"/>
  <c r="IZ172" i="3"/>
  <c r="JU172" i="3" s="1"/>
  <c r="IZ171" i="3"/>
  <c r="JU171" i="3" s="1"/>
  <c r="IZ173" i="3"/>
  <c r="JU173" i="3" s="1"/>
  <c r="IZ170" i="3"/>
  <c r="JU170" i="3" s="1"/>
  <c r="IZ169" i="3"/>
  <c r="JU169" i="3" s="1"/>
  <c r="IZ160" i="3"/>
  <c r="JU160" i="3" s="1"/>
  <c r="IZ164" i="3"/>
  <c r="JU164" i="3" s="1"/>
  <c r="IZ159" i="3"/>
  <c r="JU159" i="3" s="1"/>
  <c r="IZ163" i="3"/>
  <c r="JU163" i="3" s="1"/>
  <c r="IZ155" i="3"/>
  <c r="JU155" i="3" s="1"/>
  <c r="IZ166" i="3"/>
  <c r="JU166" i="3" s="1"/>
  <c r="IZ162" i="3"/>
  <c r="JU162" i="3" s="1"/>
  <c r="IZ161" i="3"/>
  <c r="JU161" i="3" s="1"/>
  <c r="IZ148" i="3"/>
  <c r="JU148" i="3" s="1"/>
  <c r="IZ158" i="3"/>
  <c r="JU158" i="3" s="1"/>
  <c r="IZ156" i="3"/>
  <c r="JU156" i="3" s="1"/>
  <c r="IZ154" i="3"/>
  <c r="JU154" i="3" s="1"/>
  <c r="IZ153" i="3"/>
  <c r="JU153" i="3" s="1"/>
  <c r="IZ152" i="3"/>
  <c r="JU152" i="3" s="1"/>
  <c r="IZ151" i="3"/>
  <c r="JU151" i="3" s="1"/>
  <c r="IZ150" i="3"/>
  <c r="JU150" i="3" s="1"/>
  <c r="IZ157" i="3"/>
  <c r="JU157" i="3" s="1"/>
  <c r="IZ147" i="3"/>
  <c r="JU147" i="3" s="1"/>
  <c r="IZ141" i="3"/>
  <c r="JU141" i="3" s="1"/>
  <c r="IZ149" i="3"/>
  <c r="JU149" i="3" s="1"/>
  <c r="IZ140" i="3"/>
  <c r="JU140" i="3" s="1"/>
  <c r="IZ138" i="3"/>
  <c r="JU138" i="3" s="1"/>
  <c r="IZ145" i="3"/>
  <c r="JU145" i="3" s="1"/>
  <c r="IZ146" i="3"/>
  <c r="JU146" i="3" s="1"/>
  <c r="IZ144" i="3"/>
  <c r="JU144" i="3" s="1"/>
  <c r="IZ142" i="3"/>
  <c r="JU142" i="3" s="1"/>
  <c r="IZ139" i="3"/>
  <c r="JU139" i="3" s="1"/>
  <c r="IZ143" i="3"/>
  <c r="JU143" i="3" s="1"/>
  <c r="IZ137" i="3"/>
  <c r="JU137" i="3" s="1"/>
  <c r="IZ136" i="3"/>
  <c r="JU136" i="3" s="1"/>
  <c r="IZ127" i="3"/>
  <c r="JU127" i="3" s="1"/>
  <c r="IZ126" i="3"/>
  <c r="JU126" i="3" s="1"/>
  <c r="IZ125" i="3"/>
  <c r="JU125" i="3" s="1"/>
  <c r="IZ124" i="3"/>
  <c r="JU124" i="3" s="1"/>
  <c r="IZ123" i="3"/>
  <c r="JU123" i="3" s="1"/>
  <c r="IZ122" i="3"/>
  <c r="JU122" i="3" s="1"/>
  <c r="IZ121" i="3"/>
  <c r="JU121" i="3" s="1"/>
  <c r="A85" i="3"/>
  <c r="A86" i="3" s="1"/>
  <c r="II83" i="3"/>
  <c r="HM85" i="3"/>
  <c r="IH85" i="3" s="1"/>
  <c r="IZ84" i="3"/>
  <c r="KP84" i="3" s="1"/>
  <c r="IZ85" i="3"/>
  <c r="HF84" i="3"/>
  <c r="HM84" i="3"/>
  <c r="IZ67" i="3"/>
  <c r="JU67" i="3" s="1"/>
  <c r="IZ20" i="3"/>
  <c r="IZ27" i="3"/>
  <c r="JU27" i="3" s="1"/>
  <c r="KP27" i="3" s="1"/>
  <c r="F24" i="4" s="1"/>
  <c r="E24" i="4" s="1"/>
  <c r="IZ120" i="3"/>
  <c r="JU120" i="3" s="1"/>
  <c r="IZ65" i="3"/>
  <c r="IZ62" i="3"/>
  <c r="IZ54" i="3"/>
  <c r="IZ106" i="3"/>
  <c r="JU106" i="3" s="1"/>
  <c r="IZ102" i="3"/>
  <c r="JU102" i="3" s="1"/>
  <c r="IZ66" i="3"/>
  <c r="JU66" i="3" s="1"/>
  <c r="IZ33" i="3"/>
  <c r="IZ22" i="3"/>
  <c r="JU22" i="3" s="1"/>
  <c r="KP22" i="3" s="1"/>
  <c r="F19" i="4" s="1"/>
  <c r="E19" i="4" s="1"/>
  <c r="IZ12" i="3"/>
  <c r="JU12" i="3" s="1"/>
  <c r="KP12" i="3" s="1"/>
  <c r="IZ80" i="3"/>
  <c r="JU80" i="3" s="1"/>
  <c r="IZ79" i="3"/>
  <c r="JU79" i="3" s="1"/>
  <c r="IZ105" i="3"/>
  <c r="JU105" i="3" s="1"/>
  <c r="IZ25" i="3"/>
  <c r="IZ111" i="3"/>
  <c r="JU111" i="3" s="1"/>
  <c r="IZ47" i="3"/>
  <c r="IZ18" i="3"/>
  <c r="IZ69" i="3"/>
  <c r="JU69" i="3" s="1"/>
  <c r="IZ51" i="3"/>
  <c r="IZ68" i="3"/>
  <c r="JU68" i="3" s="1"/>
  <c r="IZ100" i="3"/>
  <c r="JU100" i="3" s="1"/>
  <c r="IZ94" i="3"/>
  <c r="JU94" i="3" s="1"/>
  <c r="IZ46" i="3"/>
  <c r="IZ83" i="3"/>
  <c r="JU83" i="3" s="1"/>
  <c r="IZ19" i="3"/>
  <c r="IZ104" i="3"/>
  <c r="JU104" i="3" s="1"/>
  <c r="IZ117" i="3"/>
  <c r="JU117" i="3" s="1"/>
  <c r="IZ14" i="3"/>
  <c r="IZ37" i="3"/>
  <c r="IZ44" i="3"/>
  <c r="IZ30" i="3"/>
  <c r="IZ53" i="3"/>
  <c r="IZ64" i="3"/>
  <c r="IZ72" i="3"/>
  <c r="JU72" i="3" s="1"/>
  <c r="IZ103" i="3"/>
  <c r="JU103" i="3" s="1"/>
  <c r="IZ17" i="3"/>
  <c r="IZ108" i="3"/>
  <c r="JU108" i="3" s="1"/>
  <c r="IZ26" i="3"/>
  <c r="IZ16" i="3"/>
  <c r="IZ99" i="3"/>
  <c r="JU99" i="3" s="1"/>
  <c r="IZ96" i="3"/>
  <c r="JU96" i="3" s="1"/>
  <c r="IZ71" i="3"/>
  <c r="JU71" i="3" s="1"/>
  <c r="IZ90" i="3"/>
  <c r="JU90" i="3" s="1"/>
  <c r="IZ24" i="3"/>
  <c r="IZ70" i="3"/>
  <c r="JU70" i="3" s="1"/>
  <c r="IZ39" i="3"/>
  <c r="IZ61" i="3"/>
  <c r="IZ97" i="3"/>
  <c r="JU97" i="3" s="1"/>
  <c r="IZ38" i="3"/>
  <c r="IZ74" i="3"/>
  <c r="JU74" i="3" s="1"/>
  <c r="IZ42" i="3"/>
  <c r="IZ115" i="3"/>
  <c r="JU115" i="3" s="1"/>
  <c r="IZ32" i="3"/>
  <c r="IZ13" i="3"/>
  <c r="IZ48" i="3"/>
  <c r="IZ28" i="3"/>
  <c r="IZ52" i="3"/>
  <c r="IZ45" i="3"/>
  <c r="IZ49" i="3"/>
  <c r="IZ31" i="3"/>
  <c r="IZ43" i="3"/>
  <c r="IZ55" i="3"/>
  <c r="IZ107" i="3"/>
  <c r="JU107" i="3" s="1"/>
  <c r="IZ81" i="3"/>
  <c r="JU81" i="3" s="1"/>
  <c r="IZ89" i="3"/>
  <c r="JU89" i="3" s="1"/>
  <c r="IZ91" i="3"/>
  <c r="JU91" i="3" s="1"/>
  <c r="IZ15" i="3"/>
  <c r="IZ112" i="3"/>
  <c r="JU112" i="3" s="1"/>
  <c r="IZ98" i="3"/>
  <c r="JU98" i="3" s="1"/>
  <c r="IZ92" i="3"/>
  <c r="JU92" i="3" s="1"/>
  <c r="IZ63" i="3"/>
  <c r="IZ73" i="3"/>
  <c r="JU73" i="3" s="1"/>
  <c r="IZ75" i="3"/>
  <c r="JU75" i="3" s="1"/>
  <c r="IZ88" i="3"/>
  <c r="JU88" i="3" s="1"/>
  <c r="IZ109" i="3"/>
  <c r="JU109" i="3" s="1"/>
  <c r="IZ23" i="3"/>
  <c r="JU23" i="3" s="1"/>
  <c r="KP23" i="3" s="1"/>
  <c r="F20" i="4" s="1"/>
  <c r="E20" i="4" s="1"/>
  <c r="IZ82" i="3"/>
  <c r="JU82" i="3" s="1"/>
  <c r="IZ57" i="3"/>
  <c r="IZ21" i="3"/>
  <c r="JU21" i="3" s="1"/>
  <c r="KP21" i="3" s="1"/>
  <c r="F18" i="4" s="1"/>
  <c r="E18" i="4" s="1"/>
  <c r="IZ76" i="3"/>
  <c r="JU76" i="3" s="1"/>
  <c r="IZ35" i="3"/>
  <c r="IZ58" i="3"/>
  <c r="IZ77" i="3"/>
  <c r="JU77" i="3" s="1"/>
  <c r="IZ50" i="3"/>
  <c r="IZ101" i="3"/>
  <c r="JU101" i="3" s="1"/>
  <c r="IZ113" i="3"/>
  <c r="JU113" i="3" s="1"/>
  <c r="IZ59" i="3"/>
  <c r="IZ40" i="3"/>
  <c r="IZ95" i="3"/>
  <c r="JU95" i="3" s="1"/>
  <c r="IZ60" i="3"/>
  <c r="IZ114" i="3"/>
  <c r="JU114" i="3" s="1"/>
  <c r="IZ110" i="3"/>
  <c r="JU110" i="3" s="1"/>
  <c r="IZ87" i="3"/>
  <c r="JU87" i="3" s="1"/>
  <c r="IZ116" i="3"/>
  <c r="JU116" i="3" s="1"/>
  <c r="IZ29" i="3"/>
  <c r="IZ36" i="3"/>
  <c r="IZ78" i="3"/>
  <c r="JU78" i="3" s="1"/>
  <c r="IZ56" i="3"/>
  <c r="IZ41" i="3"/>
  <c r="BP184" i="2"/>
  <c r="BQ183" i="2"/>
  <c r="BR183" i="2" s="1"/>
  <c r="BP241" i="2"/>
  <c r="BQ240" i="2"/>
  <c r="BR240" i="2" s="1"/>
  <c r="BP197" i="2"/>
  <c r="BQ196" i="2"/>
  <c r="BP219" i="2"/>
  <c r="BQ218" i="2"/>
  <c r="BR218" i="2" s="1"/>
  <c r="Y7" i="2" l="1"/>
  <c r="AT7" i="2" s="1"/>
  <c r="BQ286" i="2"/>
  <c r="BR286" i="2" s="1"/>
  <c r="BP287" i="2"/>
  <c r="BQ264" i="2"/>
  <c r="BR264" i="2" s="1"/>
  <c r="BP265" i="2"/>
  <c r="BP331" i="2"/>
  <c r="BP353" i="2"/>
  <c r="BP375" i="2"/>
  <c r="BQ352" i="2"/>
  <c r="BQ308" i="2"/>
  <c r="BR308" i="2" s="1"/>
  <c r="BP309" i="2"/>
  <c r="BR285" i="2"/>
  <c r="BR263" i="2"/>
  <c r="KP134" i="3"/>
  <c r="JU134" i="3"/>
  <c r="KP135" i="3"/>
  <c r="JU135" i="3"/>
  <c r="JU86" i="3"/>
  <c r="HF86" i="3"/>
  <c r="HX86" i="3"/>
  <c r="HF85" i="3"/>
  <c r="A142" i="20"/>
  <c r="AE141" i="20"/>
  <c r="JU118" i="3"/>
  <c r="KP118" i="3"/>
  <c r="KP119" i="3"/>
  <c r="JU119" i="3"/>
  <c r="JU20" i="3"/>
  <c r="KP20" i="3" s="1"/>
  <c r="F17" i="4" s="1"/>
  <c r="E17" i="4" s="1"/>
  <c r="JU84" i="3"/>
  <c r="KP85" i="3"/>
  <c r="JU85" i="3"/>
  <c r="IH84" i="3"/>
  <c r="JU14" i="3"/>
  <c r="KP14" i="3" s="1"/>
  <c r="JU13" i="3"/>
  <c r="KP13" i="3" s="1"/>
  <c r="JU29" i="3"/>
  <c r="KP29" i="3"/>
  <c r="KP40" i="3"/>
  <c r="JU40" i="3"/>
  <c r="KP45" i="3"/>
  <c r="JU45" i="3"/>
  <c r="JU59" i="3"/>
  <c r="KP59" i="3"/>
  <c r="JU52" i="3"/>
  <c r="KP52" i="3"/>
  <c r="KP38" i="3"/>
  <c r="JU38" i="3"/>
  <c r="KP51" i="3"/>
  <c r="JU51" i="3"/>
  <c r="JU54" i="3"/>
  <c r="KP54" i="3"/>
  <c r="JU63" i="3"/>
  <c r="KP63" i="3"/>
  <c r="KP28" i="3"/>
  <c r="JU28" i="3"/>
  <c r="KP64" i="3"/>
  <c r="JU64" i="3"/>
  <c r="JU57" i="3"/>
  <c r="KP57" i="3"/>
  <c r="KP48" i="3"/>
  <c r="JU48" i="3"/>
  <c r="JU61" i="3"/>
  <c r="KP61" i="3"/>
  <c r="JU19" i="3"/>
  <c r="KP19" i="3" s="1"/>
  <c r="JU18" i="3"/>
  <c r="KP18" i="3" s="1"/>
  <c r="KP62" i="3"/>
  <c r="JU62" i="3"/>
  <c r="JU41" i="3"/>
  <c r="KP41" i="3"/>
  <c r="KP50" i="3"/>
  <c r="JU50" i="3"/>
  <c r="KP55" i="3"/>
  <c r="JU55" i="3"/>
  <c r="JU39" i="3"/>
  <c r="KP39" i="3"/>
  <c r="JU16" i="3"/>
  <c r="KP16" i="3" s="1"/>
  <c r="KP53" i="3"/>
  <c r="JU53" i="3"/>
  <c r="KP47" i="3"/>
  <c r="JU47" i="3"/>
  <c r="JU65" i="3"/>
  <c r="KP65" i="3"/>
  <c r="JU56" i="3"/>
  <c r="KP56" i="3"/>
  <c r="KP60" i="3"/>
  <c r="JU60" i="3"/>
  <c r="JU43" i="3"/>
  <c r="KP43" i="3"/>
  <c r="JU32" i="3"/>
  <c r="KP32" i="3"/>
  <c r="KP26" i="3"/>
  <c r="F23" i="4" s="1"/>
  <c r="E23" i="4" s="1"/>
  <c r="JU26" i="3"/>
  <c r="KP30" i="3"/>
  <c r="JU30" i="3"/>
  <c r="JU46" i="3"/>
  <c r="KP46" i="3"/>
  <c r="KP33" i="3"/>
  <c r="JU33" i="3"/>
  <c r="KP58" i="3"/>
  <c r="JU58" i="3"/>
  <c r="JU15" i="3"/>
  <c r="KP15" i="3" s="1"/>
  <c r="JU31" i="3"/>
  <c r="KP31" i="3"/>
  <c r="JU44" i="3"/>
  <c r="KP44" i="3"/>
  <c r="KP25" i="3"/>
  <c r="F22" i="4" s="1"/>
  <c r="E22" i="4" s="1"/>
  <c r="JU25" i="3"/>
  <c r="KP36" i="3"/>
  <c r="JU36" i="3"/>
  <c r="KP35" i="3"/>
  <c r="JU35" i="3"/>
  <c r="KP49" i="3"/>
  <c r="JU49" i="3"/>
  <c r="KP42" i="3"/>
  <c r="JU42" i="3"/>
  <c r="JU24" i="3"/>
  <c r="KP24" i="3"/>
  <c r="F21" i="4" s="1"/>
  <c r="E21" i="4" s="1"/>
  <c r="JU17" i="3"/>
  <c r="KP17" i="3" s="1"/>
  <c r="KP37" i="3"/>
  <c r="JU37" i="3"/>
  <c r="BR196" i="2"/>
  <c r="BP220" i="2"/>
  <c r="BQ219" i="2"/>
  <c r="BR219" i="2" s="1"/>
  <c r="BP198" i="2"/>
  <c r="BQ197" i="2"/>
  <c r="BR197" i="2" s="1"/>
  <c r="BP242" i="2"/>
  <c r="BQ241" i="2"/>
  <c r="BR241" i="2" s="1"/>
  <c r="BP185" i="2"/>
  <c r="BQ184" i="2"/>
  <c r="BR184" i="2" s="1"/>
  <c r="BP398" i="2" l="1"/>
  <c r="BP376" i="2"/>
  <c r="BQ375" i="2"/>
  <c r="BQ331" i="2"/>
  <c r="BP332" i="2"/>
  <c r="BQ265" i="2"/>
  <c r="BP266" i="2"/>
  <c r="BQ287" i="2"/>
  <c r="BP288" i="2"/>
  <c r="BQ309" i="2"/>
  <c r="BP310" i="2"/>
  <c r="BR352" i="2"/>
  <c r="BQ353" i="2"/>
  <c r="BR353" i="2" s="1"/>
  <c r="BP354" i="2"/>
  <c r="IS86" i="3"/>
  <c r="JO5" i="3" s="1"/>
  <c r="JO34" i="3" s="1"/>
  <c r="JO4" i="3"/>
  <c r="A143" i="20"/>
  <c r="AE142" i="20"/>
  <c r="BQ54" i="2"/>
  <c r="BR54" i="2" s="1"/>
  <c r="BP186" i="2"/>
  <c r="BQ185" i="2"/>
  <c r="BR185" i="2" s="1"/>
  <c r="BP243" i="2"/>
  <c r="BQ242" i="2"/>
  <c r="BR242" i="2" s="1"/>
  <c r="BP199" i="2"/>
  <c r="BQ198" i="2"/>
  <c r="BR198" i="2" s="1"/>
  <c r="BP221" i="2"/>
  <c r="BQ220" i="2"/>
  <c r="BR220" i="2" s="1"/>
  <c r="A87" i="3"/>
  <c r="KJ34" i="3" l="1"/>
  <c r="LE34" i="3"/>
  <c r="BQ354" i="2"/>
  <c r="BR354" i="2" s="1"/>
  <c r="BP355" i="2"/>
  <c r="BP311" i="2"/>
  <c r="BQ310" i="2"/>
  <c r="BR310" i="2" s="1"/>
  <c r="BR287" i="2"/>
  <c r="BR265" i="2"/>
  <c r="BR331" i="2"/>
  <c r="BQ376" i="2"/>
  <c r="BR376" i="2" s="1"/>
  <c r="BP377" i="2"/>
  <c r="BR309" i="2"/>
  <c r="BP289" i="2"/>
  <c r="BQ288" i="2"/>
  <c r="BR288" i="2" s="1"/>
  <c r="BP267" i="2"/>
  <c r="BQ266" i="2"/>
  <c r="BR266" i="2" s="1"/>
  <c r="BP333" i="2"/>
  <c r="BQ332" i="2"/>
  <c r="BR332" i="2" s="1"/>
  <c r="BR375" i="2"/>
  <c r="BP421" i="2"/>
  <c r="BQ398" i="2"/>
  <c r="BP399" i="2"/>
  <c r="JO93" i="3"/>
  <c r="LE93" i="3" s="1"/>
  <c r="JO133" i="3"/>
  <c r="JO135" i="3"/>
  <c r="JO129" i="3"/>
  <c r="JO128" i="3"/>
  <c r="JO134" i="3"/>
  <c r="JO130" i="3"/>
  <c r="JO132" i="3"/>
  <c r="JO131" i="3"/>
  <c r="JO86" i="3"/>
  <c r="JO223" i="3"/>
  <c r="JO208" i="3"/>
  <c r="JO196" i="3"/>
  <c r="JO189" i="3"/>
  <c r="JO179" i="3"/>
  <c r="JO176" i="3"/>
  <c r="JO167" i="3"/>
  <c r="JO158" i="3"/>
  <c r="JO146" i="3"/>
  <c r="JO89" i="3"/>
  <c r="JO117" i="3"/>
  <c r="JO44" i="3"/>
  <c r="JO19" i="3"/>
  <c r="JO38" i="3"/>
  <c r="JO57" i="3"/>
  <c r="JO46" i="3"/>
  <c r="JO222" i="3"/>
  <c r="JO206" i="3"/>
  <c r="JO192" i="3"/>
  <c r="JO183" i="3"/>
  <c r="JO178" i="3"/>
  <c r="JO172" i="3"/>
  <c r="JO157" i="3"/>
  <c r="JO153" i="3"/>
  <c r="JO139" i="3"/>
  <c r="JO138" i="3"/>
  <c r="JO126" i="3"/>
  <c r="JO121" i="3"/>
  <c r="JO219" i="3"/>
  <c r="JO205" i="3"/>
  <c r="JO191" i="3"/>
  <c r="JO190" i="3"/>
  <c r="JO177" i="3"/>
  <c r="JO171" i="3"/>
  <c r="JO156" i="3"/>
  <c r="JO154" i="3"/>
  <c r="JO147" i="3"/>
  <c r="JO125" i="3"/>
  <c r="JO77" i="3"/>
  <c r="JO37" i="3"/>
  <c r="JO115" i="3"/>
  <c r="JO95" i="3"/>
  <c r="JO13" i="3"/>
  <c r="JO120" i="3"/>
  <c r="JO79" i="3"/>
  <c r="JO218" i="3"/>
  <c r="JO231" i="3"/>
  <c r="JO217" i="3"/>
  <c r="JO202" i="3"/>
  <c r="JO186" i="3"/>
  <c r="JO173" i="3"/>
  <c r="JO168" i="3"/>
  <c r="JO164" i="3"/>
  <c r="JO149" i="3"/>
  <c r="JO150" i="3"/>
  <c r="JO144" i="3"/>
  <c r="JO123" i="3"/>
  <c r="JO85" i="3"/>
  <c r="JO97" i="3"/>
  <c r="JO92" i="3"/>
  <c r="JO67" i="3"/>
  <c r="JO94" i="3"/>
  <c r="JO82" i="3"/>
  <c r="JO72" i="3"/>
  <c r="JO230" i="3"/>
  <c r="JO210" i="3"/>
  <c r="JO198" i="3"/>
  <c r="JO188" i="3"/>
  <c r="JO180" i="3"/>
  <c r="JO166" i="3"/>
  <c r="JO161" i="3"/>
  <c r="JO155" i="3"/>
  <c r="JO142" i="3"/>
  <c r="JO148" i="3"/>
  <c r="JO136" i="3"/>
  <c r="JO122" i="3"/>
  <c r="JO69" i="3"/>
  <c r="JO113" i="3"/>
  <c r="JO76" i="3"/>
  <c r="JO51" i="3"/>
  <c r="JO62" i="3"/>
  <c r="JO66" i="3"/>
  <c r="JO56" i="3"/>
  <c r="JO195" i="3"/>
  <c r="JO174" i="3"/>
  <c r="JO151" i="3"/>
  <c r="JO124" i="3"/>
  <c r="JO101" i="3"/>
  <c r="JO35" i="3"/>
  <c r="JO50" i="3"/>
  <c r="JO45" i="3"/>
  <c r="JO100" i="3"/>
  <c r="JO91" i="3"/>
  <c r="JO102" i="3"/>
  <c r="JO42" i="3"/>
  <c r="JO48" i="3"/>
  <c r="JO194" i="3"/>
  <c r="JO170" i="3"/>
  <c r="JO141" i="3"/>
  <c r="JO127" i="3"/>
  <c r="JO105" i="3"/>
  <c r="JO40" i="3"/>
  <c r="JO18" i="3"/>
  <c r="JO110" i="3"/>
  <c r="JO84" i="3"/>
  <c r="JO75" i="3"/>
  <c r="JO54" i="3"/>
  <c r="JO26" i="3"/>
  <c r="JO32" i="3"/>
  <c r="JO225" i="3"/>
  <c r="JO184" i="3"/>
  <c r="JO165" i="3"/>
  <c r="JO145" i="3"/>
  <c r="JO25" i="3"/>
  <c r="JO63" i="3"/>
  <c r="JO104" i="3"/>
  <c r="JO78" i="3"/>
  <c r="JO68" i="3"/>
  <c r="JO59" i="3"/>
  <c r="JO49" i="3"/>
  <c r="JO65" i="3"/>
  <c r="JO16" i="3"/>
  <c r="JO214" i="3"/>
  <c r="JO182" i="3"/>
  <c r="JO160" i="3"/>
  <c r="JO137" i="3"/>
  <c r="JO12" i="3"/>
  <c r="KJ12" i="3" s="1"/>
  <c r="LE12" i="3" s="1"/>
  <c r="JO108" i="3"/>
  <c r="JO31" i="3"/>
  <c r="JO88" i="3"/>
  <c r="JO30" i="3"/>
  <c r="JO52" i="3"/>
  <c r="JO43" i="3"/>
  <c r="JO17" i="3"/>
  <c r="JO41" i="3"/>
  <c r="JO103" i="3"/>
  <c r="JO209" i="3"/>
  <c r="JO181" i="3"/>
  <c r="JO163" i="3"/>
  <c r="JO143" i="3"/>
  <c r="JO73" i="3"/>
  <c r="JO60" i="3"/>
  <c r="JO14" i="3"/>
  <c r="JO24" i="3"/>
  <c r="JO70" i="3"/>
  <c r="JO36" i="3"/>
  <c r="JO27" i="3"/>
  <c r="JO106" i="3"/>
  <c r="JO112" i="3"/>
  <c r="JO71" i="3"/>
  <c r="JO107" i="3"/>
  <c r="JO203" i="3"/>
  <c r="JO185" i="3"/>
  <c r="JO162" i="3"/>
  <c r="JO140" i="3"/>
  <c r="JO28" i="3"/>
  <c r="JO21" i="3"/>
  <c r="JO111" i="3"/>
  <c r="JO22" i="3"/>
  <c r="JO20" i="3"/>
  <c r="JO87" i="3"/>
  <c r="JO90" i="3"/>
  <c r="JO96" i="3"/>
  <c r="JO55" i="3"/>
  <c r="JO53" i="3"/>
  <c r="JO200" i="3"/>
  <c r="JO175" i="3"/>
  <c r="JO159" i="3"/>
  <c r="JO109" i="3"/>
  <c r="JO99" i="3"/>
  <c r="JO114" i="3"/>
  <c r="JO47" i="3"/>
  <c r="JO61" i="3"/>
  <c r="JO29" i="3"/>
  <c r="JO39" i="3"/>
  <c r="JO74" i="3"/>
  <c r="JO80" i="3"/>
  <c r="JO23" i="3"/>
  <c r="JO199" i="3"/>
  <c r="JO169" i="3"/>
  <c r="JO152" i="3"/>
  <c r="JO81" i="3"/>
  <c r="JO83" i="3"/>
  <c r="JO98" i="3"/>
  <c r="JO15" i="3"/>
  <c r="JO116" i="3"/>
  <c r="JO58" i="3"/>
  <c r="JO64" i="3"/>
  <c r="JO33" i="3"/>
  <c r="JO193" i="3"/>
  <c r="JO187" i="3"/>
  <c r="JO207" i="3"/>
  <c r="JO229" i="3"/>
  <c r="JO201" i="3"/>
  <c r="JO197" i="3"/>
  <c r="JO216" i="3"/>
  <c r="JO204" i="3"/>
  <c r="JO119" i="3"/>
  <c r="JO228" i="3"/>
  <c r="JO212" i="3"/>
  <c r="JO211" i="3"/>
  <c r="JO227" i="3"/>
  <c r="JO213" i="3"/>
  <c r="JO118" i="3"/>
  <c r="JO226" i="3"/>
  <c r="JO221" i="3"/>
  <c r="JO215" i="3"/>
  <c r="JO220" i="3"/>
  <c r="JO224" i="3"/>
  <c r="A144" i="20"/>
  <c r="AE143" i="20"/>
  <c r="BQ59" i="2"/>
  <c r="BP222" i="2"/>
  <c r="BQ221" i="2"/>
  <c r="BR221" i="2" s="1"/>
  <c r="BP200" i="2"/>
  <c r="BQ199" i="2"/>
  <c r="BR199" i="2" s="1"/>
  <c r="BP244" i="2"/>
  <c r="BQ243" i="2"/>
  <c r="BR243" i="2" s="1"/>
  <c r="BP187" i="2"/>
  <c r="BQ186" i="2"/>
  <c r="BR186" i="2" s="1"/>
  <c r="A88" i="3"/>
  <c r="HF87" i="3"/>
  <c r="BR398" i="2" l="1"/>
  <c r="BP312" i="2"/>
  <c r="BQ311" i="2"/>
  <c r="BQ355" i="2"/>
  <c r="BP356" i="2"/>
  <c r="BP400" i="2"/>
  <c r="BQ399" i="2"/>
  <c r="BR399" i="2" s="1"/>
  <c r="BP444" i="2"/>
  <c r="BQ421" i="2"/>
  <c r="BP422" i="2"/>
  <c r="BP334" i="2"/>
  <c r="BQ333" i="2"/>
  <c r="BR333" i="2" s="1"/>
  <c r="BP268" i="2"/>
  <c r="BQ267" i="2"/>
  <c r="BR267" i="2" s="1"/>
  <c r="BP290" i="2"/>
  <c r="BQ289" i="2"/>
  <c r="BR289" i="2" s="1"/>
  <c r="BQ377" i="2"/>
  <c r="BP378" i="2"/>
  <c r="KJ93" i="3"/>
  <c r="KJ128" i="3"/>
  <c r="LE128" i="3"/>
  <c r="LE130" i="3"/>
  <c r="KJ130" i="3"/>
  <c r="LE132" i="3"/>
  <c r="KJ132" i="3"/>
  <c r="KJ134" i="3"/>
  <c r="LE134" i="3"/>
  <c r="KJ135" i="3"/>
  <c r="LE135" i="3"/>
  <c r="LE129" i="3"/>
  <c r="KJ129" i="3"/>
  <c r="LE133" i="3"/>
  <c r="KJ133" i="3"/>
  <c r="LE131" i="3"/>
  <c r="KJ131" i="3"/>
  <c r="HH88" i="3"/>
  <c r="IC88" i="3" s="1"/>
  <c r="HU88" i="3"/>
  <c r="IP88" i="3" s="1"/>
  <c r="KJ226" i="3"/>
  <c r="LE226" i="3"/>
  <c r="LE204" i="3"/>
  <c r="KJ204" i="3"/>
  <c r="LE33" i="3"/>
  <c r="KJ33" i="3"/>
  <c r="KJ152" i="3"/>
  <c r="LE152" i="3"/>
  <c r="LE61" i="3"/>
  <c r="KJ61" i="3"/>
  <c r="KJ200" i="3"/>
  <c r="LE200" i="3"/>
  <c r="LE22" i="3"/>
  <c r="L76" i="4" s="1"/>
  <c r="K76" i="4" s="1"/>
  <c r="KJ22" i="3"/>
  <c r="KJ203" i="3"/>
  <c r="LE203" i="3"/>
  <c r="KJ24" i="3"/>
  <c r="LE24" i="3"/>
  <c r="L78" i="4" s="1"/>
  <c r="K78" i="4" s="1"/>
  <c r="KJ103" i="3"/>
  <c r="LE103" i="3"/>
  <c r="LE108" i="3"/>
  <c r="KJ108" i="3"/>
  <c r="KJ49" i="3"/>
  <c r="LE49" i="3"/>
  <c r="KJ145" i="3"/>
  <c r="LE145" i="3"/>
  <c r="LE84" i="3"/>
  <c r="KJ84" i="3"/>
  <c r="KJ194" i="3"/>
  <c r="LE194" i="3"/>
  <c r="LE35" i="3"/>
  <c r="KJ35" i="3"/>
  <c r="LE62" i="3"/>
  <c r="KJ62" i="3"/>
  <c r="KJ142" i="3"/>
  <c r="LE142" i="3"/>
  <c r="KJ230" i="3"/>
  <c r="LE230" i="3"/>
  <c r="KJ123" i="3"/>
  <c r="LE123" i="3"/>
  <c r="LE186" i="3"/>
  <c r="KJ186" i="3"/>
  <c r="LE95" i="3"/>
  <c r="KJ95" i="3"/>
  <c r="KJ156" i="3"/>
  <c r="LE156" i="3"/>
  <c r="LE126" i="3"/>
  <c r="KJ126" i="3"/>
  <c r="KJ192" i="3"/>
  <c r="LE192" i="3"/>
  <c r="KJ44" i="3"/>
  <c r="LE44" i="3"/>
  <c r="LE167" i="3"/>
  <c r="KJ167" i="3"/>
  <c r="KJ118" i="3"/>
  <c r="LE118" i="3"/>
  <c r="LE47" i="3"/>
  <c r="KJ47" i="3"/>
  <c r="LE111" i="3"/>
  <c r="KJ111" i="3"/>
  <c r="LE107" i="3"/>
  <c r="KJ107" i="3"/>
  <c r="LE14" i="3"/>
  <c r="L68" i="4" s="1"/>
  <c r="K68" i="4" s="1"/>
  <c r="KJ14" i="3"/>
  <c r="LE41" i="3"/>
  <c r="KJ41" i="3"/>
  <c r="KJ59" i="3"/>
  <c r="LE59" i="3"/>
  <c r="KJ165" i="3"/>
  <c r="LE165" i="3"/>
  <c r="LE110" i="3"/>
  <c r="KJ110" i="3"/>
  <c r="LE48" i="3"/>
  <c r="KJ48" i="3"/>
  <c r="LE101" i="3"/>
  <c r="KJ101" i="3"/>
  <c r="LE51" i="3"/>
  <c r="KJ51" i="3"/>
  <c r="KJ155" i="3"/>
  <c r="LE155" i="3"/>
  <c r="LE72" i="3"/>
  <c r="KJ72" i="3"/>
  <c r="LE202" i="3"/>
  <c r="KJ202" i="3"/>
  <c r="LE115" i="3"/>
  <c r="KJ115" i="3"/>
  <c r="KJ171" i="3"/>
  <c r="LE171" i="3"/>
  <c r="LE138" i="3"/>
  <c r="KJ138" i="3"/>
  <c r="KJ206" i="3"/>
  <c r="LE206" i="3"/>
  <c r="KJ117" i="3"/>
  <c r="LE117" i="3"/>
  <c r="LE176" i="3"/>
  <c r="KJ176" i="3"/>
  <c r="LE64" i="3"/>
  <c r="KJ64" i="3"/>
  <c r="KJ213" i="3"/>
  <c r="LE213" i="3"/>
  <c r="KJ197" i="3"/>
  <c r="LE197" i="3"/>
  <c r="LE58" i="3"/>
  <c r="KJ58" i="3"/>
  <c r="LE199" i="3"/>
  <c r="KJ199" i="3"/>
  <c r="LE114" i="3"/>
  <c r="KJ114" i="3"/>
  <c r="KJ21" i="3"/>
  <c r="LE21" i="3"/>
  <c r="L75" i="4" s="1"/>
  <c r="K75" i="4" s="1"/>
  <c r="LE71" i="3"/>
  <c r="KJ71" i="3"/>
  <c r="KJ60" i="3"/>
  <c r="LE60" i="3"/>
  <c r="LE17" i="3"/>
  <c r="L71" i="4" s="1"/>
  <c r="K71" i="4" s="1"/>
  <c r="KJ17" i="3"/>
  <c r="LE137" i="3"/>
  <c r="KJ137" i="3"/>
  <c r="LE68" i="3"/>
  <c r="KJ68" i="3"/>
  <c r="KJ184" i="3"/>
  <c r="LE184" i="3"/>
  <c r="KJ18" i="3"/>
  <c r="LE18" i="3"/>
  <c r="L72" i="4" s="1"/>
  <c r="K72" i="4" s="1"/>
  <c r="LE42" i="3"/>
  <c r="KJ42" i="3"/>
  <c r="LE124" i="3"/>
  <c r="KJ124" i="3"/>
  <c r="LE76" i="3"/>
  <c r="KJ76" i="3"/>
  <c r="KJ161" i="3"/>
  <c r="LE161" i="3"/>
  <c r="LE82" i="3"/>
  <c r="KJ82" i="3"/>
  <c r="KJ144" i="3"/>
  <c r="LE144" i="3"/>
  <c r="LE217" i="3"/>
  <c r="KJ217" i="3"/>
  <c r="KJ37" i="3"/>
  <c r="LE37" i="3"/>
  <c r="KJ177" i="3"/>
  <c r="LE177" i="3"/>
  <c r="KJ139" i="3"/>
  <c r="LE139" i="3"/>
  <c r="LE222" i="3"/>
  <c r="KJ222" i="3"/>
  <c r="LE89" i="3"/>
  <c r="KJ89" i="3"/>
  <c r="LE179" i="3"/>
  <c r="KJ179" i="3"/>
  <c r="KJ227" i="3"/>
  <c r="LE227" i="3"/>
  <c r="KJ201" i="3"/>
  <c r="LE201" i="3"/>
  <c r="LE116" i="3"/>
  <c r="KJ116" i="3"/>
  <c r="LE23" i="3"/>
  <c r="L77" i="4" s="1"/>
  <c r="K77" i="4" s="1"/>
  <c r="KJ23" i="3"/>
  <c r="LE99" i="3"/>
  <c r="KJ99" i="3"/>
  <c r="LE55" i="3"/>
  <c r="KJ55" i="3"/>
  <c r="LE28" i="3"/>
  <c r="KJ28" i="3"/>
  <c r="LE112" i="3"/>
  <c r="KJ112" i="3"/>
  <c r="LE73" i="3"/>
  <c r="KJ73" i="3"/>
  <c r="KJ43" i="3"/>
  <c r="LE43" i="3"/>
  <c r="LE160" i="3"/>
  <c r="KJ160" i="3"/>
  <c r="LE78" i="3"/>
  <c r="KJ78" i="3"/>
  <c r="KJ225" i="3"/>
  <c r="LE225" i="3"/>
  <c r="LE40" i="3"/>
  <c r="KJ40" i="3"/>
  <c r="LE102" i="3"/>
  <c r="KJ102" i="3"/>
  <c r="LE151" i="3"/>
  <c r="KJ151" i="3"/>
  <c r="LE113" i="3"/>
  <c r="KJ113" i="3"/>
  <c r="KJ166" i="3"/>
  <c r="LE166" i="3"/>
  <c r="LE94" i="3"/>
  <c r="KJ94" i="3"/>
  <c r="LE150" i="3"/>
  <c r="KJ150" i="3"/>
  <c r="LE231" i="3"/>
  <c r="KJ231" i="3"/>
  <c r="KJ77" i="3"/>
  <c r="LE77" i="3"/>
  <c r="LE190" i="3"/>
  <c r="KJ190" i="3"/>
  <c r="KJ153" i="3"/>
  <c r="LE153" i="3"/>
  <c r="LE46" i="3"/>
  <c r="KJ46" i="3"/>
  <c r="LE189" i="3"/>
  <c r="KJ189" i="3"/>
  <c r="KJ169" i="3"/>
  <c r="LE169" i="3"/>
  <c r="KJ224" i="3"/>
  <c r="LE224" i="3"/>
  <c r="LE211" i="3"/>
  <c r="KJ211" i="3"/>
  <c r="KJ229" i="3"/>
  <c r="LE229" i="3"/>
  <c r="LE15" i="3"/>
  <c r="L69" i="4" s="1"/>
  <c r="K69" i="4" s="1"/>
  <c r="KJ15" i="3"/>
  <c r="LE80" i="3"/>
  <c r="KJ80" i="3"/>
  <c r="KJ109" i="3"/>
  <c r="LE109" i="3"/>
  <c r="LE96" i="3"/>
  <c r="KJ96" i="3"/>
  <c r="LE106" i="3"/>
  <c r="KJ106" i="3"/>
  <c r="LE143" i="3"/>
  <c r="KJ143" i="3"/>
  <c r="KJ52" i="3"/>
  <c r="LE52" i="3"/>
  <c r="KJ182" i="3"/>
  <c r="LE182" i="3"/>
  <c r="LE104" i="3"/>
  <c r="KJ104" i="3"/>
  <c r="LE32" i="3"/>
  <c r="KJ32" i="3"/>
  <c r="KJ105" i="3"/>
  <c r="LE105" i="3"/>
  <c r="LE91" i="3"/>
  <c r="KJ91" i="3"/>
  <c r="LE174" i="3"/>
  <c r="KJ174" i="3"/>
  <c r="LE69" i="3"/>
  <c r="KJ69" i="3"/>
  <c r="LE180" i="3"/>
  <c r="KJ180" i="3"/>
  <c r="LE67" i="3"/>
  <c r="KJ67" i="3"/>
  <c r="KJ149" i="3"/>
  <c r="LE149" i="3"/>
  <c r="KJ218" i="3"/>
  <c r="LE218" i="3"/>
  <c r="LE125" i="3"/>
  <c r="KJ125" i="3"/>
  <c r="LE191" i="3"/>
  <c r="KJ191" i="3"/>
  <c r="KJ157" i="3"/>
  <c r="LE157" i="3"/>
  <c r="KJ57" i="3"/>
  <c r="LE57" i="3"/>
  <c r="LE196" i="3"/>
  <c r="KJ196" i="3"/>
  <c r="KJ220" i="3"/>
  <c r="LE220" i="3"/>
  <c r="KJ212" i="3"/>
  <c r="LE212" i="3"/>
  <c r="LE207" i="3"/>
  <c r="KJ207" i="3"/>
  <c r="LE98" i="3"/>
  <c r="KJ98" i="3"/>
  <c r="LE74" i="3"/>
  <c r="KJ74" i="3"/>
  <c r="LE90" i="3"/>
  <c r="KJ90" i="3"/>
  <c r="LE140" i="3"/>
  <c r="KJ140" i="3"/>
  <c r="KJ27" i="3"/>
  <c r="LE27" i="3"/>
  <c r="L81" i="4" s="1"/>
  <c r="K81" i="4" s="1"/>
  <c r="KJ163" i="3"/>
  <c r="LE163" i="3"/>
  <c r="LE30" i="3"/>
  <c r="KJ30" i="3"/>
  <c r="LE214" i="3"/>
  <c r="KJ214" i="3"/>
  <c r="LE63" i="3"/>
  <c r="KJ63" i="3"/>
  <c r="LE26" i="3"/>
  <c r="L80" i="4" s="1"/>
  <c r="K80" i="4" s="1"/>
  <c r="KJ26" i="3"/>
  <c r="LE127" i="3"/>
  <c r="KJ127" i="3"/>
  <c r="LE100" i="3"/>
  <c r="KJ100" i="3"/>
  <c r="LE195" i="3"/>
  <c r="KJ195" i="3"/>
  <c r="LE122" i="3"/>
  <c r="KJ122" i="3"/>
  <c r="KJ188" i="3"/>
  <c r="LE188" i="3"/>
  <c r="LE92" i="3"/>
  <c r="KJ92" i="3"/>
  <c r="KJ164" i="3"/>
  <c r="LE164" i="3"/>
  <c r="LE79" i="3"/>
  <c r="KJ79" i="3"/>
  <c r="KJ205" i="3"/>
  <c r="LE205" i="3"/>
  <c r="KJ172" i="3"/>
  <c r="LE172" i="3"/>
  <c r="LE208" i="3"/>
  <c r="KJ208" i="3"/>
  <c r="KJ216" i="3"/>
  <c r="LE216" i="3"/>
  <c r="LE53" i="3"/>
  <c r="KJ53" i="3"/>
  <c r="LE215" i="3"/>
  <c r="KJ215" i="3"/>
  <c r="LE228" i="3"/>
  <c r="KJ228" i="3"/>
  <c r="KJ187" i="3"/>
  <c r="LE187" i="3"/>
  <c r="LE83" i="3"/>
  <c r="KJ83" i="3"/>
  <c r="LE39" i="3"/>
  <c r="KJ39" i="3"/>
  <c r="LE159" i="3"/>
  <c r="KJ159" i="3"/>
  <c r="LE87" i="3"/>
  <c r="KJ87" i="3"/>
  <c r="KJ162" i="3"/>
  <c r="LE162" i="3"/>
  <c r="KJ36" i="3"/>
  <c r="LE36" i="3"/>
  <c r="LE181" i="3"/>
  <c r="KJ181" i="3"/>
  <c r="LE88" i="3"/>
  <c r="KJ88" i="3"/>
  <c r="LE16" i="3"/>
  <c r="L70" i="4" s="1"/>
  <c r="K70" i="4" s="1"/>
  <c r="KJ16" i="3"/>
  <c r="LE25" i="3"/>
  <c r="L79" i="4" s="1"/>
  <c r="K79" i="4" s="1"/>
  <c r="KJ25" i="3"/>
  <c r="KJ54" i="3"/>
  <c r="LE54" i="3"/>
  <c r="LE141" i="3"/>
  <c r="KJ141" i="3"/>
  <c r="LE45" i="3"/>
  <c r="KJ45" i="3"/>
  <c r="LE56" i="3"/>
  <c r="KJ56" i="3"/>
  <c r="KJ136" i="3"/>
  <c r="LE136" i="3"/>
  <c r="KJ198" i="3"/>
  <c r="LE198" i="3"/>
  <c r="LE97" i="3"/>
  <c r="KJ97" i="3"/>
  <c r="LE168" i="3"/>
  <c r="KJ168" i="3"/>
  <c r="KJ120" i="3"/>
  <c r="LE120" i="3"/>
  <c r="LE147" i="3"/>
  <c r="KJ147" i="3"/>
  <c r="LE219" i="3"/>
  <c r="KJ219" i="3"/>
  <c r="KJ178" i="3"/>
  <c r="LE178" i="3"/>
  <c r="LE38" i="3"/>
  <c r="KJ38" i="3"/>
  <c r="LE146" i="3"/>
  <c r="KJ146" i="3"/>
  <c r="LE223" i="3"/>
  <c r="KJ223" i="3"/>
  <c r="LE221" i="3"/>
  <c r="KJ221" i="3"/>
  <c r="LE119" i="3"/>
  <c r="KJ119" i="3"/>
  <c r="KJ193" i="3"/>
  <c r="LE193" i="3"/>
  <c r="LE81" i="3"/>
  <c r="KJ81" i="3"/>
  <c r="LE29" i="3"/>
  <c r="KJ29" i="3"/>
  <c r="KJ175" i="3"/>
  <c r="LE175" i="3"/>
  <c r="LE20" i="3"/>
  <c r="L74" i="4" s="1"/>
  <c r="K74" i="4" s="1"/>
  <c r="KJ20" i="3"/>
  <c r="LE185" i="3"/>
  <c r="KJ185" i="3"/>
  <c r="LE70" i="3"/>
  <c r="KJ70" i="3"/>
  <c r="LE209" i="3"/>
  <c r="KJ209" i="3"/>
  <c r="LE31" i="3"/>
  <c r="KJ31" i="3"/>
  <c r="LE65" i="3"/>
  <c r="KJ65" i="3"/>
  <c r="KJ75" i="3"/>
  <c r="LE75" i="3"/>
  <c r="KJ170" i="3"/>
  <c r="LE170" i="3"/>
  <c r="KJ50" i="3"/>
  <c r="LE50" i="3"/>
  <c r="LE66" i="3"/>
  <c r="KJ66" i="3"/>
  <c r="LE148" i="3"/>
  <c r="KJ148" i="3"/>
  <c r="KJ210" i="3"/>
  <c r="LE210" i="3"/>
  <c r="LE85" i="3"/>
  <c r="KJ85" i="3"/>
  <c r="LE173" i="3"/>
  <c r="KJ173" i="3"/>
  <c r="KJ13" i="3"/>
  <c r="LE13" i="3"/>
  <c r="L67" i="4" s="1"/>
  <c r="K67" i="4" s="1"/>
  <c r="LE154" i="3"/>
  <c r="KJ154" i="3"/>
  <c r="LE121" i="3"/>
  <c r="KJ121" i="3"/>
  <c r="KJ183" i="3"/>
  <c r="LE183" i="3"/>
  <c r="LE19" i="3"/>
  <c r="L73" i="4" s="1"/>
  <c r="K73" i="4" s="1"/>
  <c r="KJ19" i="3"/>
  <c r="KJ158" i="3"/>
  <c r="LE158" i="3"/>
  <c r="LE86" i="3"/>
  <c r="KJ86" i="3"/>
  <c r="AE144" i="20"/>
  <c r="A145" i="20"/>
  <c r="HL88" i="3"/>
  <c r="IG88" i="3" s="1"/>
  <c r="BR59" i="2"/>
  <c r="BP188" i="2"/>
  <c r="BQ187" i="2"/>
  <c r="BR187" i="2" s="1"/>
  <c r="BP245" i="2"/>
  <c r="BQ244" i="2"/>
  <c r="BR244" i="2" s="1"/>
  <c r="BP201" i="2"/>
  <c r="BQ200" i="2"/>
  <c r="BR200" i="2" s="1"/>
  <c r="BP223" i="2"/>
  <c r="BQ222" i="2"/>
  <c r="BR222" i="2" s="1"/>
  <c r="A89" i="3"/>
  <c r="HU89" i="3" s="1"/>
  <c r="IP89" i="3" s="1"/>
  <c r="HF88" i="3"/>
  <c r="BQ378" i="2" l="1"/>
  <c r="BR378" i="2" s="1"/>
  <c r="BP379" i="2"/>
  <c r="BP291" i="2"/>
  <c r="BQ290" i="2"/>
  <c r="BP269" i="2"/>
  <c r="BQ268" i="2"/>
  <c r="BR268" i="2" s="1"/>
  <c r="BQ334" i="2"/>
  <c r="BP335" i="2"/>
  <c r="BP423" i="2"/>
  <c r="BQ422" i="2"/>
  <c r="BR422" i="2" s="1"/>
  <c r="BP445" i="2"/>
  <c r="BQ444" i="2"/>
  <c r="BP401" i="2"/>
  <c r="BQ400" i="2"/>
  <c r="BR400" i="2" s="1"/>
  <c r="BR355" i="2"/>
  <c r="BQ312" i="2"/>
  <c r="BR312" i="2" s="1"/>
  <c r="BP313" i="2"/>
  <c r="BR377" i="2"/>
  <c r="BR421" i="2"/>
  <c r="BQ356" i="2"/>
  <c r="BR356" i="2" s="1"/>
  <c r="BP357" i="2"/>
  <c r="BR311" i="2"/>
  <c r="A146" i="20"/>
  <c r="AE145" i="20"/>
  <c r="HH89" i="3"/>
  <c r="IC89" i="3" s="1"/>
  <c r="BQ152" i="2"/>
  <c r="BR152" i="2" s="1"/>
  <c r="BQ151" i="2"/>
  <c r="BR151" i="2" s="1"/>
  <c r="BP224" i="2"/>
  <c r="BQ223" i="2"/>
  <c r="BR223" i="2" s="1"/>
  <c r="BP202" i="2"/>
  <c r="BQ201" i="2"/>
  <c r="BR201" i="2" s="1"/>
  <c r="BP246" i="2"/>
  <c r="BQ245" i="2"/>
  <c r="BR245" i="2" s="1"/>
  <c r="BP189" i="2"/>
  <c r="BQ188" i="2"/>
  <c r="BR188" i="2" s="1"/>
  <c r="A90" i="3"/>
  <c r="HF89" i="3"/>
  <c r="BQ313" i="2" l="1"/>
  <c r="BP314" i="2"/>
  <c r="BR444" i="2"/>
  <c r="BQ335" i="2"/>
  <c r="BR335" i="2" s="1"/>
  <c r="BP336" i="2"/>
  <c r="BR290" i="2"/>
  <c r="BQ379" i="2"/>
  <c r="BP380" i="2"/>
  <c r="BQ357" i="2"/>
  <c r="BR357" i="2" s="1"/>
  <c r="BP358" i="2"/>
  <c r="BQ401" i="2"/>
  <c r="BP402" i="2"/>
  <c r="BP446" i="2"/>
  <c r="BQ445" i="2"/>
  <c r="BR445" i="2" s="1"/>
  <c r="BQ423" i="2"/>
  <c r="BP424" i="2"/>
  <c r="BR334" i="2"/>
  <c r="BQ269" i="2"/>
  <c r="BR269" i="2" s="1"/>
  <c r="BP270" i="2"/>
  <c r="BQ291" i="2"/>
  <c r="BR291" i="2" s="1"/>
  <c r="BP292" i="2"/>
  <c r="HH90" i="3"/>
  <c r="IC90" i="3" s="1"/>
  <c r="HU90" i="3"/>
  <c r="IP90" i="3" s="1"/>
  <c r="A147" i="20"/>
  <c r="AE146" i="20"/>
  <c r="HL90" i="3"/>
  <c r="IG90" i="3" s="1"/>
  <c r="BQ146" i="2"/>
  <c r="BR146" i="2" s="1"/>
  <c r="BQ148" i="2"/>
  <c r="BR148" i="2" s="1"/>
  <c r="BQ147" i="2"/>
  <c r="BR147" i="2" s="1"/>
  <c r="BP190" i="2"/>
  <c r="BQ190" i="2" s="1"/>
  <c r="BR190" i="2" s="1"/>
  <c r="BQ189" i="2"/>
  <c r="BR189" i="2" s="1"/>
  <c r="BP247" i="2"/>
  <c r="BQ246" i="2"/>
  <c r="BR246" i="2" s="1"/>
  <c r="BP203" i="2"/>
  <c r="BQ202" i="2"/>
  <c r="BR202" i="2" s="1"/>
  <c r="BP225" i="2"/>
  <c r="BQ224" i="2"/>
  <c r="BR224" i="2" s="1"/>
  <c r="A91" i="3"/>
  <c r="HF90" i="3"/>
  <c r="BP293" i="2" l="1"/>
  <c r="BQ292" i="2"/>
  <c r="BP271" i="2"/>
  <c r="BQ270" i="2"/>
  <c r="BR270" i="2" s="1"/>
  <c r="BQ424" i="2"/>
  <c r="BR424" i="2" s="1"/>
  <c r="BP425" i="2"/>
  <c r="BQ402" i="2"/>
  <c r="BR402" i="2" s="1"/>
  <c r="BP403" i="2"/>
  <c r="BP381" i="2"/>
  <c r="BQ380" i="2"/>
  <c r="BR380" i="2" s="1"/>
  <c r="BP337" i="2"/>
  <c r="BQ336" i="2"/>
  <c r="BR313" i="2"/>
  <c r="BR423" i="2"/>
  <c r="BQ446" i="2"/>
  <c r="BR446" i="2" s="1"/>
  <c r="BP447" i="2"/>
  <c r="BR401" i="2"/>
  <c r="BP359" i="2"/>
  <c r="BQ358" i="2"/>
  <c r="BR358" i="2" s="1"/>
  <c r="BR379" i="2"/>
  <c r="BP315" i="2"/>
  <c r="BQ314" i="2"/>
  <c r="BR314" i="2" s="1"/>
  <c r="HH91" i="3"/>
  <c r="IC91" i="3" s="1"/>
  <c r="HU91" i="3"/>
  <c r="IP91" i="3" s="1"/>
  <c r="A148" i="20"/>
  <c r="AE147" i="20"/>
  <c r="HL91" i="3"/>
  <c r="JC4" i="3" s="1"/>
  <c r="BP226" i="2"/>
  <c r="BQ225" i="2"/>
  <c r="BR225" i="2" s="1"/>
  <c r="BP204" i="2"/>
  <c r="BQ203" i="2"/>
  <c r="BR203" i="2" s="1"/>
  <c r="BP248" i="2"/>
  <c r="BQ247" i="2"/>
  <c r="BR247" i="2" s="1"/>
  <c r="A92" i="3"/>
  <c r="HF91" i="3"/>
  <c r="BP316" i="2" l="1"/>
  <c r="BQ315" i="2"/>
  <c r="BP360" i="2"/>
  <c r="BQ359" i="2"/>
  <c r="BR336" i="2"/>
  <c r="BP404" i="2"/>
  <c r="BQ403" i="2"/>
  <c r="BP426" i="2"/>
  <c r="BQ425" i="2"/>
  <c r="BR292" i="2"/>
  <c r="BP448" i="2"/>
  <c r="BQ447" i="2"/>
  <c r="BR447" i="2" s="1"/>
  <c r="BP338" i="2"/>
  <c r="BQ337" i="2"/>
  <c r="BR337" i="2" s="1"/>
  <c r="BP382" i="2"/>
  <c r="BQ381" i="2"/>
  <c r="BP272" i="2"/>
  <c r="BQ271" i="2"/>
  <c r="BP294" i="2"/>
  <c r="BQ293" i="2"/>
  <c r="BR293" i="2" s="1"/>
  <c r="IG91" i="3"/>
  <c r="JC5" i="3" s="1"/>
  <c r="JC34" i="3" s="1"/>
  <c r="HU92" i="3"/>
  <c r="IP92" i="3" s="1"/>
  <c r="A93" i="3"/>
  <c r="A149" i="20"/>
  <c r="AE148" i="20"/>
  <c r="HK92" i="3"/>
  <c r="HH92" i="3"/>
  <c r="IY4" i="3" s="1"/>
  <c r="BQ30" i="2"/>
  <c r="BP249" i="2"/>
  <c r="BQ248" i="2"/>
  <c r="BR248" i="2" s="1"/>
  <c r="BP205" i="2"/>
  <c r="BQ204" i="2"/>
  <c r="BP227" i="2"/>
  <c r="BQ226" i="2"/>
  <c r="BR226" i="2" s="1"/>
  <c r="HF92" i="3"/>
  <c r="KS34" i="3" l="1"/>
  <c r="JX34" i="3"/>
  <c r="BR30" i="2"/>
  <c r="BW30" i="2" s="1"/>
  <c r="BV30" i="2"/>
  <c r="BQ294" i="2"/>
  <c r="BR294" i="2" s="1"/>
  <c r="BP295" i="2"/>
  <c r="BQ272" i="2"/>
  <c r="BR272" i="2" s="1"/>
  <c r="BP273" i="2"/>
  <c r="BP383" i="2"/>
  <c r="BQ382" i="2"/>
  <c r="BR382" i="2" s="1"/>
  <c r="BQ338" i="2"/>
  <c r="BP339" i="2"/>
  <c r="BP449" i="2"/>
  <c r="BQ448" i="2"/>
  <c r="BR425" i="2"/>
  <c r="BR403" i="2"/>
  <c r="BR359" i="2"/>
  <c r="BR315" i="2"/>
  <c r="BR271" i="2"/>
  <c r="BR381" i="2"/>
  <c r="BP427" i="2"/>
  <c r="BQ426" i="2"/>
  <c r="BR426" i="2" s="1"/>
  <c r="BP405" i="2"/>
  <c r="BQ404" i="2"/>
  <c r="BR404" i="2" s="1"/>
  <c r="BP361" i="2"/>
  <c r="BQ360" i="2"/>
  <c r="BR360" i="2" s="1"/>
  <c r="BQ316" i="2"/>
  <c r="BR316" i="2" s="1"/>
  <c r="BP317" i="2"/>
  <c r="JC118" i="3"/>
  <c r="KS118" i="3" s="1"/>
  <c r="JC134" i="3"/>
  <c r="JC135" i="3"/>
  <c r="JC133" i="3"/>
  <c r="JX133" i="3" s="1"/>
  <c r="JC131" i="3"/>
  <c r="JX131" i="3" s="1"/>
  <c r="JC128" i="3"/>
  <c r="JX128" i="3" s="1"/>
  <c r="JC129" i="3"/>
  <c r="JX129" i="3" s="1"/>
  <c r="JC132" i="3"/>
  <c r="JX132" i="3" s="1"/>
  <c r="JC130" i="3"/>
  <c r="JX130" i="3" s="1"/>
  <c r="JC54" i="3"/>
  <c r="KS54" i="3" s="1"/>
  <c r="JC94" i="3"/>
  <c r="JX94" i="3" s="1"/>
  <c r="JC218" i="3"/>
  <c r="JX218" i="3" s="1"/>
  <c r="JC227" i="3"/>
  <c r="JX227" i="3" s="1"/>
  <c r="JC98" i="3"/>
  <c r="JX98" i="3" s="1"/>
  <c r="JC44" i="3"/>
  <c r="JX44" i="3" s="1"/>
  <c r="JC190" i="3"/>
  <c r="JX190" i="3" s="1"/>
  <c r="JC175" i="3"/>
  <c r="JX175" i="3" s="1"/>
  <c r="JC110" i="3"/>
  <c r="JX110" i="3" s="1"/>
  <c r="JC76" i="3"/>
  <c r="JX76" i="3" s="1"/>
  <c r="JC91" i="3"/>
  <c r="JX91" i="3" s="1"/>
  <c r="JC191" i="3"/>
  <c r="JX191" i="3" s="1"/>
  <c r="JC114" i="3"/>
  <c r="JX114" i="3" s="1"/>
  <c r="JC159" i="3"/>
  <c r="JX159" i="3" s="1"/>
  <c r="JC81" i="3"/>
  <c r="JX81" i="3" s="1"/>
  <c r="JC99" i="3"/>
  <c r="JX99" i="3" s="1"/>
  <c r="JC155" i="3"/>
  <c r="JX155" i="3" s="1"/>
  <c r="JC219" i="3"/>
  <c r="JX219" i="3" s="1"/>
  <c r="JC25" i="3"/>
  <c r="KS25" i="3" s="1"/>
  <c r="I41" i="4" s="1"/>
  <c r="H41" i="4" s="1"/>
  <c r="JC69" i="3"/>
  <c r="JX69" i="3" s="1"/>
  <c r="JC62" i="3"/>
  <c r="JX62" i="3" s="1"/>
  <c r="JC152" i="3"/>
  <c r="JX152" i="3" s="1"/>
  <c r="JC226" i="3"/>
  <c r="JX226" i="3" s="1"/>
  <c r="JC29" i="3"/>
  <c r="JX29" i="3" s="1"/>
  <c r="JC27" i="3"/>
  <c r="KS27" i="3" s="1"/>
  <c r="I43" i="4" s="1"/>
  <c r="H43" i="4" s="1"/>
  <c r="JC157" i="3"/>
  <c r="JX157" i="3" s="1"/>
  <c r="JC64" i="3"/>
  <c r="JX64" i="3" s="1"/>
  <c r="JC83" i="3"/>
  <c r="JX83" i="3" s="1"/>
  <c r="JC104" i="3"/>
  <c r="JX104" i="3" s="1"/>
  <c r="JC50" i="3"/>
  <c r="JX50" i="3" s="1"/>
  <c r="JC126" i="3"/>
  <c r="JX126" i="3" s="1"/>
  <c r="JC194" i="3"/>
  <c r="JX194" i="3" s="1"/>
  <c r="JC123" i="3"/>
  <c r="JX123" i="3" s="1"/>
  <c r="JC166" i="3"/>
  <c r="JX166" i="3" s="1"/>
  <c r="JC203" i="3"/>
  <c r="JX203" i="3" s="1"/>
  <c r="JC229" i="3"/>
  <c r="JX229" i="3" s="1"/>
  <c r="JC70" i="3"/>
  <c r="JX70" i="3" s="1"/>
  <c r="JC14" i="3"/>
  <c r="JC28" i="3"/>
  <c r="KS28" i="3" s="1"/>
  <c r="JC45" i="3"/>
  <c r="KS45" i="3" s="1"/>
  <c r="JC96" i="3"/>
  <c r="JX96" i="3" s="1"/>
  <c r="JC140" i="3"/>
  <c r="JX140" i="3" s="1"/>
  <c r="JC168" i="3"/>
  <c r="JX168" i="3" s="1"/>
  <c r="JC204" i="3"/>
  <c r="JX204" i="3" s="1"/>
  <c r="JC65" i="3"/>
  <c r="KS65" i="3" s="1"/>
  <c r="JC21" i="3"/>
  <c r="JX21" i="3" s="1"/>
  <c r="JC92" i="3"/>
  <c r="JX92" i="3" s="1"/>
  <c r="JC36" i="3"/>
  <c r="KS36" i="3" s="1"/>
  <c r="JC84" i="3"/>
  <c r="KS84" i="3" s="1"/>
  <c r="JC139" i="3"/>
  <c r="JX139" i="3" s="1"/>
  <c r="JC185" i="3"/>
  <c r="JX185" i="3" s="1"/>
  <c r="JC207" i="3"/>
  <c r="JX207" i="3" s="1"/>
  <c r="JC112" i="3"/>
  <c r="JX112" i="3" s="1"/>
  <c r="JC12" i="3"/>
  <c r="JX12" i="3" s="1"/>
  <c r="KS12" i="3" s="1"/>
  <c r="JC56" i="3"/>
  <c r="KS56" i="3" s="1"/>
  <c r="JC77" i="3"/>
  <c r="JX77" i="3" s="1"/>
  <c r="JC147" i="3"/>
  <c r="JX147" i="3" s="1"/>
  <c r="JC181" i="3"/>
  <c r="JX181" i="3" s="1"/>
  <c r="JC214" i="3"/>
  <c r="JX214" i="3" s="1"/>
  <c r="JC20" i="3"/>
  <c r="JX20" i="3" s="1"/>
  <c r="JC95" i="3"/>
  <c r="JX95" i="3" s="1"/>
  <c r="JC111" i="3"/>
  <c r="JX111" i="3" s="1"/>
  <c r="JC39" i="3"/>
  <c r="JX39" i="3" s="1"/>
  <c r="JC47" i="3"/>
  <c r="KS47" i="3" s="1"/>
  <c r="JC153" i="3"/>
  <c r="JX153" i="3" s="1"/>
  <c r="JC19" i="3"/>
  <c r="KS19" i="3" s="1"/>
  <c r="I35" i="4" s="1"/>
  <c r="H35" i="4" s="1"/>
  <c r="JC117" i="3"/>
  <c r="JX117" i="3" s="1"/>
  <c r="JC42" i="3"/>
  <c r="KS42" i="3" s="1"/>
  <c r="JC146" i="3"/>
  <c r="JX146" i="3" s="1"/>
  <c r="JC154" i="3"/>
  <c r="JX154" i="3" s="1"/>
  <c r="JC171" i="3"/>
  <c r="JX171" i="3" s="1"/>
  <c r="JC182" i="3"/>
  <c r="JX182" i="3" s="1"/>
  <c r="JC197" i="3"/>
  <c r="JX197" i="3" s="1"/>
  <c r="JC206" i="3"/>
  <c r="JX206" i="3" s="1"/>
  <c r="JC220" i="3"/>
  <c r="JX220" i="3" s="1"/>
  <c r="JC41" i="3"/>
  <c r="JX41" i="3" s="1"/>
  <c r="JC49" i="3"/>
  <c r="JX49" i="3" s="1"/>
  <c r="JC61" i="3"/>
  <c r="KS61" i="3" s="1"/>
  <c r="JC58" i="3"/>
  <c r="JX58" i="3" s="1"/>
  <c r="JC53" i="3"/>
  <c r="JX53" i="3" s="1"/>
  <c r="JC40" i="3"/>
  <c r="KS40" i="3" s="1"/>
  <c r="JC105" i="3"/>
  <c r="JX105" i="3" s="1"/>
  <c r="JC108" i="3"/>
  <c r="JX108" i="3" s="1"/>
  <c r="JC144" i="3"/>
  <c r="JX144" i="3" s="1"/>
  <c r="JC158" i="3"/>
  <c r="JX158" i="3" s="1"/>
  <c r="JC164" i="3"/>
  <c r="JX164" i="3" s="1"/>
  <c r="JC187" i="3"/>
  <c r="JX187" i="3" s="1"/>
  <c r="JC199" i="3"/>
  <c r="JX199" i="3" s="1"/>
  <c r="JC210" i="3"/>
  <c r="JX210" i="3" s="1"/>
  <c r="JC221" i="3"/>
  <c r="JX221" i="3" s="1"/>
  <c r="JC93" i="3"/>
  <c r="JX93" i="3" s="1"/>
  <c r="JC141" i="3"/>
  <c r="JX141" i="3" s="1"/>
  <c r="JC170" i="3"/>
  <c r="JX170" i="3" s="1"/>
  <c r="JC177" i="3"/>
  <c r="JX177" i="3" s="1"/>
  <c r="JC196" i="3"/>
  <c r="JX196" i="3" s="1"/>
  <c r="JC200" i="3"/>
  <c r="JX200" i="3" s="1"/>
  <c r="JC222" i="3"/>
  <c r="JX222" i="3" s="1"/>
  <c r="JC89" i="3"/>
  <c r="JX89" i="3" s="1"/>
  <c r="JC73" i="3"/>
  <c r="JX73" i="3" s="1"/>
  <c r="JC15" i="3"/>
  <c r="JC60" i="3"/>
  <c r="KS60" i="3" s="1"/>
  <c r="JC103" i="3"/>
  <c r="JX103" i="3" s="1"/>
  <c r="JC38" i="3"/>
  <c r="KS38" i="3" s="1"/>
  <c r="JC107" i="3"/>
  <c r="JX107" i="3" s="1"/>
  <c r="JC52" i="3"/>
  <c r="JX52" i="3" s="1"/>
  <c r="JC90" i="3"/>
  <c r="JX90" i="3" s="1"/>
  <c r="JC32" i="3"/>
  <c r="KS32" i="3" s="1"/>
  <c r="JC102" i="3"/>
  <c r="JX102" i="3" s="1"/>
  <c r="JC63" i="3"/>
  <c r="JX63" i="3" s="1"/>
  <c r="JC31" i="3"/>
  <c r="KS31" i="3" s="1"/>
  <c r="JC121" i="3"/>
  <c r="JX121" i="3" s="1"/>
  <c r="JC145" i="3"/>
  <c r="JX145" i="3" s="1"/>
  <c r="JC162" i="3"/>
  <c r="JX162" i="3" s="1"/>
  <c r="JC172" i="3"/>
  <c r="JX172" i="3" s="1"/>
  <c r="JC183" i="3"/>
  <c r="JX183" i="3" s="1"/>
  <c r="JC193" i="3"/>
  <c r="JX193" i="3" s="1"/>
  <c r="JC212" i="3"/>
  <c r="JX212" i="3" s="1"/>
  <c r="JC225" i="3"/>
  <c r="JX225" i="3" s="1"/>
  <c r="JC71" i="3"/>
  <c r="JX71" i="3" s="1"/>
  <c r="JC109" i="3"/>
  <c r="JX109" i="3" s="1"/>
  <c r="JC35" i="3"/>
  <c r="JX35" i="3" s="1"/>
  <c r="JC125" i="3"/>
  <c r="JX125" i="3" s="1"/>
  <c r="JC138" i="3"/>
  <c r="JX138" i="3" s="1"/>
  <c r="JC151" i="3"/>
  <c r="JX151" i="3" s="1"/>
  <c r="JC163" i="3"/>
  <c r="JX163" i="3" s="1"/>
  <c r="JC176" i="3"/>
  <c r="JX176" i="3" s="1"/>
  <c r="JC189" i="3"/>
  <c r="JX189" i="3" s="1"/>
  <c r="JC211" i="3"/>
  <c r="JX211" i="3" s="1"/>
  <c r="JC213" i="3"/>
  <c r="JX213" i="3" s="1"/>
  <c r="JC231" i="3"/>
  <c r="JX231" i="3" s="1"/>
  <c r="JC127" i="3"/>
  <c r="JX127" i="3" s="1"/>
  <c r="JC150" i="3"/>
  <c r="JX150" i="3" s="1"/>
  <c r="JC156" i="3"/>
  <c r="JX156" i="3" s="1"/>
  <c r="JC174" i="3"/>
  <c r="JX174" i="3" s="1"/>
  <c r="JC165" i="3"/>
  <c r="JX165" i="3" s="1"/>
  <c r="JC178" i="3"/>
  <c r="JX178" i="3" s="1"/>
  <c r="JC192" i="3"/>
  <c r="JX192" i="3" s="1"/>
  <c r="JC202" i="3"/>
  <c r="JX202" i="3" s="1"/>
  <c r="JC208" i="3"/>
  <c r="JX208" i="3" s="1"/>
  <c r="JC224" i="3"/>
  <c r="JX224" i="3" s="1"/>
  <c r="JC230" i="3"/>
  <c r="JX230" i="3" s="1"/>
  <c r="JC86" i="3"/>
  <c r="JC80" i="3"/>
  <c r="JX80" i="3" s="1"/>
  <c r="JC18" i="3"/>
  <c r="KS18" i="3" s="1"/>
  <c r="I34" i="4" s="1"/>
  <c r="H34" i="4" s="1"/>
  <c r="JC113" i="3"/>
  <c r="JX113" i="3" s="1"/>
  <c r="JC87" i="3"/>
  <c r="JX87" i="3" s="1"/>
  <c r="JC120" i="3"/>
  <c r="JX120" i="3" s="1"/>
  <c r="JC106" i="3"/>
  <c r="JX106" i="3" s="1"/>
  <c r="JC97" i="3"/>
  <c r="JX97" i="3" s="1"/>
  <c r="JC51" i="3"/>
  <c r="KS51" i="3" s="1"/>
  <c r="JC46" i="3"/>
  <c r="KS46" i="3" s="1"/>
  <c r="JC30" i="3"/>
  <c r="JX30" i="3" s="1"/>
  <c r="JC100" i="3"/>
  <c r="JX100" i="3" s="1"/>
  <c r="JC101" i="3"/>
  <c r="JX101" i="3" s="1"/>
  <c r="JC78" i="3"/>
  <c r="JX78" i="3" s="1"/>
  <c r="JC136" i="3"/>
  <c r="JX136" i="3" s="1"/>
  <c r="JC142" i="3"/>
  <c r="JX142" i="3" s="1"/>
  <c r="JC148" i="3"/>
  <c r="JX148" i="3" s="1"/>
  <c r="JC160" i="3"/>
  <c r="JX160" i="3" s="1"/>
  <c r="JC169" i="3"/>
  <c r="JX169" i="3" s="1"/>
  <c r="JC179" i="3"/>
  <c r="JX179" i="3" s="1"/>
  <c r="JC184" i="3"/>
  <c r="JX184" i="3" s="1"/>
  <c r="JC195" i="3"/>
  <c r="JX195" i="3" s="1"/>
  <c r="JC198" i="3"/>
  <c r="JX198" i="3" s="1"/>
  <c r="JC209" i="3"/>
  <c r="JX209" i="3" s="1"/>
  <c r="JC216" i="3"/>
  <c r="JX216" i="3" s="1"/>
  <c r="JC223" i="3"/>
  <c r="JX223" i="3" s="1"/>
  <c r="JC119" i="3"/>
  <c r="KS119" i="3" s="1"/>
  <c r="JC23" i="3"/>
  <c r="JX23" i="3" s="1"/>
  <c r="JC22" i="3"/>
  <c r="KS22" i="3" s="1"/>
  <c r="I38" i="4" s="1"/>
  <c r="H38" i="4" s="1"/>
  <c r="JC17" i="3"/>
  <c r="JC57" i="3"/>
  <c r="KS57" i="3" s="1"/>
  <c r="JC48" i="3"/>
  <c r="JX48" i="3" s="1"/>
  <c r="JC67" i="3"/>
  <c r="JX67" i="3" s="1"/>
  <c r="JC68" i="3"/>
  <c r="JX68" i="3" s="1"/>
  <c r="JC116" i="3"/>
  <c r="JX116" i="3" s="1"/>
  <c r="JC115" i="3"/>
  <c r="JX115" i="3" s="1"/>
  <c r="JC75" i="3"/>
  <c r="JX75" i="3" s="1"/>
  <c r="JC43" i="3"/>
  <c r="JX43" i="3" s="1"/>
  <c r="JC16" i="3"/>
  <c r="JC74" i="3"/>
  <c r="JX74" i="3" s="1"/>
  <c r="JC137" i="3"/>
  <c r="JX137" i="3" s="1"/>
  <c r="JC167" i="3"/>
  <c r="JX167" i="3" s="1"/>
  <c r="JC215" i="3"/>
  <c r="JX215" i="3" s="1"/>
  <c r="JC66" i="3"/>
  <c r="JX66" i="3" s="1"/>
  <c r="JC82" i="3"/>
  <c r="JX82" i="3" s="1"/>
  <c r="JC59" i="3"/>
  <c r="JX59" i="3" s="1"/>
  <c r="JC37" i="3"/>
  <c r="JX37" i="3" s="1"/>
  <c r="JC55" i="3"/>
  <c r="KS55" i="3" s="1"/>
  <c r="JC72" i="3"/>
  <c r="JX72" i="3" s="1"/>
  <c r="JC85" i="3"/>
  <c r="JX85" i="3" s="1"/>
  <c r="JC26" i="3"/>
  <c r="KS26" i="3" s="1"/>
  <c r="I42" i="4" s="1"/>
  <c r="H42" i="4" s="1"/>
  <c r="JC24" i="3"/>
  <c r="KS24" i="3" s="1"/>
  <c r="I40" i="4" s="1"/>
  <c r="H40" i="4" s="1"/>
  <c r="JC13" i="3"/>
  <c r="JC79" i="3"/>
  <c r="JX79" i="3" s="1"/>
  <c r="JC88" i="3"/>
  <c r="JX88" i="3" s="1"/>
  <c r="JC33" i="3"/>
  <c r="KS33" i="3" s="1"/>
  <c r="JC124" i="3"/>
  <c r="JX124" i="3" s="1"/>
  <c r="JC122" i="3"/>
  <c r="JX122" i="3" s="1"/>
  <c r="JC143" i="3"/>
  <c r="JX143" i="3" s="1"/>
  <c r="JC149" i="3"/>
  <c r="JX149" i="3" s="1"/>
  <c r="JC161" i="3"/>
  <c r="JX161" i="3" s="1"/>
  <c r="JC173" i="3"/>
  <c r="JX173" i="3" s="1"/>
  <c r="JC180" i="3"/>
  <c r="JX180" i="3" s="1"/>
  <c r="JC186" i="3"/>
  <c r="JX186" i="3" s="1"/>
  <c r="JC188" i="3"/>
  <c r="JX188" i="3" s="1"/>
  <c r="JC201" i="3"/>
  <c r="JX201" i="3" s="1"/>
  <c r="JC205" i="3"/>
  <c r="JX205" i="3" s="1"/>
  <c r="JC217" i="3"/>
  <c r="JX217" i="3" s="1"/>
  <c r="JC228" i="3"/>
  <c r="JX228" i="3" s="1"/>
  <c r="HF93" i="3"/>
  <c r="HW93" i="3"/>
  <c r="IR93" i="3" s="1"/>
  <c r="AE149" i="20"/>
  <c r="A150" i="20"/>
  <c r="IF92" i="3"/>
  <c r="IC92" i="3"/>
  <c r="IY5" i="3" s="1"/>
  <c r="IY34" i="3" s="1"/>
  <c r="BR204" i="2"/>
  <c r="BP228" i="2"/>
  <c r="BQ227" i="2"/>
  <c r="BR227" i="2" s="1"/>
  <c r="BP206" i="2"/>
  <c r="BQ205" i="2"/>
  <c r="BR205" i="2" s="1"/>
  <c r="BP250" i="2"/>
  <c r="BQ249" i="2"/>
  <c r="BR249" i="2" s="1"/>
  <c r="A94" i="3"/>
  <c r="HW94" i="3" s="1"/>
  <c r="JX17" i="3" l="1"/>
  <c r="KS17" i="3" s="1"/>
  <c r="JX13" i="3"/>
  <c r="KS13" i="3" s="1"/>
  <c r="JX16" i="3"/>
  <c r="KS16" i="3" s="1"/>
  <c r="JX15" i="3"/>
  <c r="KS15" i="3" s="1"/>
  <c r="JX14" i="3"/>
  <c r="KS14" i="3" s="1"/>
  <c r="JX118" i="3"/>
  <c r="KO34" i="3"/>
  <c r="JT34" i="3"/>
  <c r="JX54" i="3"/>
  <c r="BP362" i="2"/>
  <c r="BQ361" i="2"/>
  <c r="BR361" i="2" s="1"/>
  <c r="BR448" i="2"/>
  <c r="BQ339" i="2"/>
  <c r="BR339" i="2" s="1"/>
  <c r="BP340" i="2"/>
  <c r="BP274" i="2"/>
  <c r="BQ273" i="2"/>
  <c r="BP296" i="2"/>
  <c r="BQ295" i="2"/>
  <c r="BQ317" i="2"/>
  <c r="BR317" i="2" s="1"/>
  <c r="BP318" i="2"/>
  <c r="BQ405" i="2"/>
  <c r="BR405" i="2" s="1"/>
  <c r="BP406" i="2"/>
  <c r="BQ427" i="2"/>
  <c r="BR427" i="2" s="1"/>
  <c r="BP428" i="2"/>
  <c r="BP450" i="2"/>
  <c r="BQ449" i="2"/>
  <c r="BR449" i="2" s="1"/>
  <c r="BR338" i="2"/>
  <c r="BP384" i="2"/>
  <c r="BQ383" i="2"/>
  <c r="BR383" i="2" s="1"/>
  <c r="KS29" i="3"/>
  <c r="IY135" i="3"/>
  <c r="IY131" i="3"/>
  <c r="JT131" i="3" s="1"/>
  <c r="IY133" i="3"/>
  <c r="JT133" i="3" s="1"/>
  <c r="IY129" i="3"/>
  <c r="JT129" i="3" s="1"/>
  <c r="IY134" i="3"/>
  <c r="IY132" i="3"/>
  <c r="JT132" i="3" s="1"/>
  <c r="IY130" i="3"/>
  <c r="JT130" i="3" s="1"/>
  <c r="IY128" i="3"/>
  <c r="JT128" i="3" s="1"/>
  <c r="KS135" i="3"/>
  <c r="JX135" i="3"/>
  <c r="JX32" i="3"/>
  <c r="KS134" i="3"/>
  <c r="JX134" i="3"/>
  <c r="JX119" i="3"/>
  <c r="KS63" i="3"/>
  <c r="KS53" i="3"/>
  <c r="JX28" i="3"/>
  <c r="JX61" i="3"/>
  <c r="JX27" i="3"/>
  <c r="JX84" i="3"/>
  <c r="JX60" i="3"/>
  <c r="JX18" i="3"/>
  <c r="KS62" i="3"/>
  <c r="KS37" i="3"/>
  <c r="KS59" i="3"/>
  <c r="KS58" i="3"/>
  <c r="KS30" i="3"/>
  <c r="KS50" i="3"/>
  <c r="KS52" i="3"/>
  <c r="KS85" i="3"/>
  <c r="KS20" i="3"/>
  <c r="I36" i="4" s="1"/>
  <c r="H36" i="4" s="1"/>
  <c r="KS44" i="3"/>
  <c r="JX42" i="3"/>
  <c r="KS35" i="3"/>
  <c r="KS21" i="3"/>
  <c r="I37" i="4" s="1"/>
  <c r="H37" i="4" s="1"/>
  <c r="JX25" i="3"/>
  <c r="KS64" i="3"/>
  <c r="KS49" i="3"/>
  <c r="JX40" i="3"/>
  <c r="JX33" i="3"/>
  <c r="JX31" i="3"/>
  <c r="JX57" i="3"/>
  <c r="JX38" i="3"/>
  <c r="JX19" i="3"/>
  <c r="KS39" i="3"/>
  <c r="JX36" i="3"/>
  <c r="JX47" i="3"/>
  <c r="JX45" i="3"/>
  <c r="KS41" i="3"/>
  <c r="JX56" i="3"/>
  <c r="JX65" i="3"/>
  <c r="JX22" i="3"/>
  <c r="JX46" i="3"/>
  <c r="KS48" i="3"/>
  <c r="JX51" i="3"/>
  <c r="KS43" i="3"/>
  <c r="KS23" i="3"/>
  <c r="I39" i="4" s="1"/>
  <c r="H39" i="4" s="1"/>
  <c r="JX26" i="3"/>
  <c r="JX55" i="3"/>
  <c r="JX24" i="3"/>
  <c r="KS86" i="3"/>
  <c r="JX86" i="3"/>
  <c r="IY86" i="3"/>
  <c r="KO86" i="3" s="1"/>
  <c r="IY93" i="3"/>
  <c r="JT93" i="3" s="1"/>
  <c r="IR94" i="3"/>
  <c r="JN5" i="3" s="1"/>
  <c r="JN34" i="3" s="1"/>
  <c r="JN4" i="3"/>
  <c r="A151" i="20"/>
  <c r="AE150" i="20"/>
  <c r="IY119" i="3"/>
  <c r="IY118" i="3"/>
  <c r="IY231" i="3"/>
  <c r="JT231" i="3" s="1"/>
  <c r="IY230" i="3"/>
  <c r="JT230" i="3" s="1"/>
  <c r="IY229" i="3"/>
  <c r="JT229" i="3" s="1"/>
  <c r="IY228" i="3"/>
  <c r="JT228" i="3" s="1"/>
  <c r="IY227" i="3"/>
  <c r="JT227" i="3" s="1"/>
  <c r="IY225" i="3"/>
  <c r="JT225" i="3" s="1"/>
  <c r="IY224" i="3"/>
  <c r="JT224" i="3" s="1"/>
  <c r="IY226" i="3"/>
  <c r="JT226" i="3" s="1"/>
  <c r="IY223" i="3"/>
  <c r="JT223" i="3" s="1"/>
  <c r="IY222" i="3"/>
  <c r="JT222" i="3" s="1"/>
  <c r="IY221" i="3"/>
  <c r="JT221" i="3" s="1"/>
  <c r="IY220" i="3"/>
  <c r="JT220" i="3" s="1"/>
  <c r="IY219" i="3"/>
  <c r="JT219" i="3" s="1"/>
  <c r="IY218" i="3"/>
  <c r="JT218" i="3" s="1"/>
  <c r="IY216" i="3"/>
  <c r="JT216" i="3" s="1"/>
  <c r="IY215" i="3"/>
  <c r="JT215" i="3" s="1"/>
  <c r="IY217" i="3"/>
  <c r="JT217" i="3" s="1"/>
  <c r="IY214" i="3"/>
  <c r="JT214" i="3" s="1"/>
  <c r="IY210" i="3"/>
  <c r="JT210" i="3" s="1"/>
  <c r="IY213" i="3"/>
  <c r="JT213" i="3" s="1"/>
  <c r="IY212" i="3"/>
  <c r="JT212" i="3" s="1"/>
  <c r="IY211" i="3"/>
  <c r="JT211" i="3" s="1"/>
  <c r="IY208" i="3"/>
  <c r="JT208" i="3" s="1"/>
  <c r="IY207" i="3"/>
  <c r="JT207" i="3" s="1"/>
  <c r="IY206" i="3"/>
  <c r="JT206" i="3" s="1"/>
  <c r="IY205" i="3"/>
  <c r="JT205" i="3" s="1"/>
  <c r="IY209" i="3"/>
  <c r="JT209" i="3" s="1"/>
  <c r="IY204" i="3"/>
  <c r="JT204" i="3" s="1"/>
  <c r="IY203" i="3"/>
  <c r="JT203" i="3" s="1"/>
  <c r="IY201" i="3"/>
  <c r="JT201" i="3" s="1"/>
  <c r="IY200" i="3"/>
  <c r="JT200" i="3" s="1"/>
  <c r="IY202" i="3"/>
  <c r="JT202" i="3" s="1"/>
  <c r="IY198" i="3"/>
  <c r="JT198" i="3" s="1"/>
  <c r="IY197" i="3"/>
  <c r="JT197" i="3" s="1"/>
  <c r="IY196" i="3"/>
  <c r="JT196" i="3" s="1"/>
  <c r="IY199" i="3"/>
  <c r="JT199" i="3" s="1"/>
  <c r="IY192" i="3"/>
  <c r="JT192" i="3" s="1"/>
  <c r="IY191" i="3"/>
  <c r="JT191" i="3" s="1"/>
  <c r="IY195" i="3"/>
  <c r="JT195" i="3" s="1"/>
  <c r="IY193" i="3"/>
  <c r="JT193" i="3" s="1"/>
  <c r="IY194" i="3"/>
  <c r="JT194" i="3" s="1"/>
  <c r="IY187" i="3"/>
  <c r="JT187" i="3" s="1"/>
  <c r="IY188" i="3"/>
  <c r="JT188" i="3" s="1"/>
  <c r="IY186" i="3"/>
  <c r="JT186" i="3" s="1"/>
  <c r="IY189" i="3"/>
  <c r="JT189" i="3" s="1"/>
  <c r="IY190" i="3"/>
  <c r="JT190" i="3" s="1"/>
  <c r="IY184" i="3"/>
  <c r="JT184" i="3" s="1"/>
  <c r="IY183" i="3"/>
  <c r="JT183" i="3" s="1"/>
  <c r="IY182" i="3"/>
  <c r="JT182" i="3" s="1"/>
  <c r="IY181" i="3"/>
  <c r="JT181" i="3" s="1"/>
  <c r="IY173" i="3"/>
  <c r="JT173" i="3" s="1"/>
  <c r="IY180" i="3"/>
  <c r="JT180" i="3" s="1"/>
  <c r="IY179" i="3"/>
  <c r="JT179" i="3" s="1"/>
  <c r="IY178" i="3"/>
  <c r="JT178" i="3" s="1"/>
  <c r="IY177" i="3"/>
  <c r="JT177" i="3" s="1"/>
  <c r="IY185" i="3"/>
  <c r="JT185" i="3" s="1"/>
  <c r="IY175" i="3"/>
  <c r="JT175" i="3" s="1"/>
  <c r="IY174" i="3"/>
  <c r="JT174" i="3" s="1"/>
  <c r="IY169" i="3"/>
  <c r="JT169" i="3" s="1"/>
  <c r="IY168" i="3"/>
  <c r="JT168" i="3" s="1"/>
  <c r="IY176" i="3"/>
  <c r="JT176" i="3" s="1"/>
  <c r="IY166" i="3"/>
  <c r="JT166" i="3" s="1"/>
  <c r="IY172" i="3"/>
  <c r="JT172" i="3" s="1"/>
  <c r="IY171" i="3"/>
  <c r="JT171" i="3" s="1"/>
  <c r="IY170" i="3"/>
  <c r="JT170" i="3" s="1"/>
  <c r="IY167" i="3"/>
  <c r="JT167" i="3" s="1"/>
  <c r="IY161" i="3"/>
  <c r="JT161" i="3" s="1"/>
  <c r="IY160" i="3"/>
  <c r="JT160" i="3" s="1"/>
  <c r="IY165" i="3"/>
  <c r="JT165" i="3" s="1"/>
  <c r="IY164" i="3"/>
  <c r="JT164" i="3" s="1"/>
  <c r="IY157" i="3"/>
  <c r="JT157" i="3" s="1"/>
  <c r="IY156" i="3"/>
  <c r="JT156" i="3" s="1"/>
  <c r="IY163" i="3"/>
  <c r="JT163" i="3" s="1"/>
  <c r="IY162" i="3"/>
  <c r="JT162" i="3" s="1"/>
  <c r="IY159" i="3"/>
  <c r="JT159" i="3" s="1"/>
  <c r="IY149" i="3"/>
  <c r="JT149" i="3" s="1"/>
  <c r="IY158" i="3"/>
  <c r="JT158" i="3" s="1"/>
  <c r="IY154" i="3"/>
  <c r="JT154" i="3" s="1"/>
  <c r="IY153" i="3"/>
  <c r="JT153" i="3" s="1"/>
  <c r="IY152" i="3"/>
  <c r="JT152" i="3" s="1"/>
  <c r="IY151" i="3"/>
  <c r="JT151" i="3" s="1"/>
  <c r="IY155" i="3"/>
  <c r="JT155" i="3" s="1"/>
  <c r="IY142" i="3"/>
  <c r="JT142" i="3" s="1"/>
  <c r="IY147" i="3"/>
  <c r="JT147" i="3" s="1"/>
  <c r="IY141" i="3"/>
  <c r="JT141" i="3" s="1"/>
  <c r="IY139" i="3"/>
  <c r="JT139" i="3" s="1"/>
  <c r="IY145" i="3"/>
  <c r="JT145" i="3" s="1"/>
  <c r="IY137" i="3"/>
  <c r="JT137" i="3" s="1"/>
  <c r="IY150" i="3"/>
  <c r="JT150" i="3" s="1"/>
  <c r="IY146" i="3"/>
  <c r="JT146" i="3" s="1"/>
  <c r="IY144" i="3"/>
  <c r="JT144" i="3" s="1"/>
  <c r="IY148" i="3"/>
  <c r="JT148" i="3" s="1"/>
  <c r="IY143" i="3"/>
  <c r="JT143" i="3" s="1"/>
  <c r="IY140" i="3"/>
  <c r="JT140" i="3" s="1"/>
  <c r="IY138" i="3"/>
  <c r="JT138" i="3" s="1"/>
  <c r="IY136" i="3"/>
  <c r="JT136" i="3" s="1"/>
  <c r="IY127" i="3"/>
  <c r="JT127" i="3" s="1"/>
  <c r="IY126" i="3"/>
  <c r="JT126" i="3" s="1"/>
  <c r="IY125" i="3"/>
  <c r="JT125" i="3" s="1"/>
  <c r="IY124" i="3"/>
  <c r="JT124" i="3" s="1"/>
  <c r="IY123" i="3"/>
  <c r="JT123" i="3" s="1"/>
  <c r="IY122" i="3"/>
  <c r="JT122" i="3" s="1"/>
  <c r="IY121" i="3"/>
  <c r="JT121" i="3" s="1"/>
  <c r="A95" i="3"/>
  <c r="HV95" i="3" s="1"/>
  <c r="IY26" i="3"/>
  <c r="IY15" i="3"/>
  <c r="IY81" i="3"/>
  <c r="JT81" i="3" s="1"/>
  <c r="IY44" i="3"/>
  <c r="IY79" i="3"/>
  <c r="JT79" i="3" s="1"/>
  <c r="IY42" i="3"/>
  <c r="IY63" i="3"/>
  <c r="IY75" i="3"/>
  <c r="JT75" i="3" s="1"/>
  <c r="IY51" i="3"/>
  <c r="IY82" i="3"/>
  <c r="JT82" i="3" s="1"/>
  <c r="IY64" i="3"/>
  <c r="IY25" i="3"/>
  <c r="IY33" i="3"/>
  <c r="IY62" i="3"/>
  <c r="IY43" i="3"/>
  <c r="IY35" i="3"/>
  <c r="IY46" i="3"/>
  <c r="IY20" i="3"/>
  <c r="IY29" i="3"/>
  <c r="IY38" i="3"/>
  <c r="IY47" i="3"/>
  <c r="IY55" i="3"/>
  <c r="IY56" i="3"/>
  <c r="IY68" i="3"/>
  <c r="JT68" i="3" s="1"/>
  <c r="IY83" i="3"/>
  <c r="JT83" i="3" s="1"/>
  <c r="IY73" i="3"/>
  <c r="JT73" i="3" s="1"/>
  <c r="IY101" i="3"/>
  <c r="JT101" i="3" s="1"/>
  <c r="IY77" i="3"/>
  <c r="JT77" i="3" s="1"/>
  <c r="IY50" i="3"/>
  <c r="IY103" i="3"/>
  <c r="JT103" i="3" s="1"/>
  <c r="IY27" i="3"/>
  <c r="IY59" i="3"/>
  <c r="IY87" i="3"/>
  <c r="JT87" i="3" s="1"/>
  <c r="IY116" i="3"/>
  <c r="JT116" i="3" s="1"/>
  <c r="IY110" i="3"/>
  <c r="JT110" i="3" s="1"/>
  <c r="IY90" i="3"/>
  <c r="JT90" i="3" s="1"/>
  <c r="IY60" i="3"/>
  <c r="IY102" i="3"/>
  <c r="JT102" i="3" s="1"/>
  <c r="IY120" i="3"/>
  <c r="JT120" i="3" s="1"/>
  <c r="IY23" i="3"/>
  <c r="JT23" i="3" s="1"/>
  <c r="KO23" i="3" s="1"/>
  <c r="C39" i="4" s="1"/>
  <c r="B39" i="4" s="1"/>
  <c r="IY117" i="3"/>
  <c r="JT117" i="3" s="1"/>
  <c r="IY41" i="3"/>
  <c r="IY115" i="3"/>
  <c r="JT115" i="3" s="1"/>
  <c r="IY113" i="3"/>
  <c r="JT113" i="3" s="1"/>
  <c r="IY89" i="3"/>
  <c r="JT89" i="3" s="1"/>
  <c r="IY91" i="3"/>
  <c r="JT91" i="3" s="1"/>
  <c r="IY94" i="3"/>
  <c r="JT94" i="3" s="1"/>
  <c r="IY84" i="3"/>
  <c r="IY100" i="3"/>
  <c r="JT100" i="3" s="1"/>
  <c r="IY16" i="3"/>
  <c r="IY108" i="3"/>
  <c r="JT108" i="3" s="1"/>
  <c r="IY22" i="3"/>
  <c r="JT22" i="3" s="1"/>
  <c r="KO22" i="3" s="1"/>
  <c r="IY39" i="3"/>
  <c r="IY96" i="3"/>
  <c r="JT96" i="3" s="1"/>
  <c r="IY109" i="3"/>
  <c r="JT109" i="3" s="1"/>
  <c r="IY61" i="3"/>
  <c r="IY24" i="3"/>
  <c r="IY69" i="3"/>
  <c r="JT69" i="3" s="1"/>
  <c r="IY37" i="3"/>
  <c r="IY14" i="3"/>
  <c r="IY18" i="3"/>
  <c r="IY70" i="3"/>
  <c r="JT70" i="3" s="1"/>
  <c r="IY32" i="3"/>
  <c r="IY72" i="3"/>
  <c r="JT72" i="3" s="1"/>
  <c r="IY107" i="3"/>
  <c r="JT107" i="3" s="1"/>
  <c r="IY21" i="3"/>
  <c r="IY28" i="3"/>
  <c r="IY57" i="3"/>
  <c r="IY71" i="3"/>
  <c r="JT71" i="3" s="1"/>
  <c r="IY49" i="3"/>
  <c r="IY98" i="3"/>
  <c r="JT98" i="3" s="1"/>
  <c r="IY112" i="3"/>
  <c r="JT112" i="3" s="1"/>
  <c r="IY30" i="3"/>
  <c r="IY88" i="3"/>
  <c r="JT88" i="3" s="1"/>
  <c r="IY54" i="3"/>
  <c r="IY92" i="3"/>
  <c r="JT92" i="3" s="1"/>
  <c r="IY36" i="3"/>
  <c r="IY111" i="3"/>
  <c r="JT111" i="3" s="1"/>
  <c r="IY12" i="3"/>
  <c r="IY80" i="3"/>
  <c r="JT80" i="3" s="1"/>
  <c r="IY65" i="3"/>
  <c r="IY99" i="3"/>
  <c r="JT99" i="3" s="1"/>
  <c r="IY45" i="3"/>
  <c r="IY106" i="3"/>
  <c r="JT106" i="3" s="1"/>
  <c r="IY13" i="3"/>
  <c r="IY114" i="3"/>
  <c r="JT114" i="3" s="1"/>
  <c r="IY95" i="3"/>
  <c r="JT95" i="3" s="1"/>
  <c r="IY74" i="3"/>
  <c r="JT74" i="3" s="1"/>
  <c r="IY19" i="3"/>
  <c r="IY76" i="3"/>
  <c r="JT76" i="3" s="1"/>
  <c r="IY78" i="3"/>
  <c r="JT78" i="3" s="1"/>
  <c r="IY85" i="3"/>
  <c r="IY104" i="3"/>
  <c r="JT104" i="3" s="1"/>
  <c r="IY48" i="3"/>
  <c r="IY105" i="3"/>
  <c r="JT105" i="3" s="1"/>
  <c r="IY58" i="3"/>
  <c r="IY97" i="3"/>
  <c r="JT97" i="3" s="1"/>
  <c r="IY40" i="3"/>
  <c r="IY67" i="3"/>
  <c r="JT67" i="3" s="1"/>
  <c r="IY31" i="3"/>
  <c r="IY52" i="3"/>
  <c r="IY66" i="3"/>
  <c r="JT66" i="3" s="1"/>
  <c r="IY17" i="3"/>
  <c r="IY53" i="3"/>
  <c r="HG94" i="3"/>
  <c r="BP251" i="2"/>
  <c r="BQ250" i="2"/>
  <c r="BR250" i="2" s="1"/>
  <c r="BP207" i="2"/>
  <c r="BQ206" i="2"/>
  <c r="BP229" i="2"/>
  <c r="BQ228" i="2"/>
  <c r="BR228" i="2" s="1"/>
  <c r="BQ154" i="2"/>
  <c r="HF94" i="3"/>
  <c r="KI34" i="3" l="1"/>
  <c r="LD34" i="3"/>
  <c r="C38" i="4"/>
  <c r="B38" i="4" s="1"/>
  <c r="BQ384" i="2"/>
  <c r="BR384" i="2" s="1"/>
  <c r="BP385" i="2"/>
  <c r="BP451" i="2"/>
  <c r="BQ450" i="2"/>
  <c r="BQ428" i="2"/>
  <c r="BP429" i="2"/>
  <c r="BQ406" i="2"/>
  <c r="BP407" i="2"/>
  <c r="BQ318" i="2"/>
  <c r="BP319" i="2"/>
  <c r="BR295" i="2"/>
  <c r="BR273" i="2"/>
  <c r="BQ340" i="2"/>
  <c r="BP341" i="2"/>
  <c r="BQ296" i="2"/>
  <c r="BR296" i="2" s="1"/>
  <c r="BP297" i="2"/>
  <c r="BQ274" i="2"/>
  <c r="BR274" i="2" s="1"/>
  <c r="BP275" i="2"/>
  <c r="BQ362" i="2"/>
  <c r="BR362" i="2" s="1"/>
  <c r="BP363" i="2"/>
  <c r="JN93" i="3"/>
  <c r="LD93" i="3" s="1"/>
  <c r="JN133" i="3"/>
  <c r="JN134" i="3"/>
  <c r="JN132" i="3"/>
  <c r="JN135" i="3"/>
  <c r="JN131" i="3"/>
  <c r="JN128" i="3"/>
  <c r="JN130" i="3"/>
  <c r="JN129" i="3"/>
  <c r="JT134" i="3"/>
  <c r="KO134" i="3"/>
  <c r="JT135" i="3"/>
  <c r="KO135" i="3"/>
  <c r="JT86" i="3"/>
  <c r="IQ95" i="3"/>
  <c r="JM5" i="3" s="1"/>
  <c r="JM34" i="3" s="1"/>
  <c r="JM4" i="3"/>
  <c r="JN86" i="3"/>
  <c r="JN33" i="3"/>
  <c r="JN49" i="3"/>
  <c r="JN77" i="3"/>
  <c r="JN80" i="3"/>
  <c r="JN63" i="3"/>
  <c r="JN64" i="3"/>
  <c r="JN102" i="3"/>
  <c r="JN110" i="3"/>
  <c r="JN42" i="3"/>
  <c r="JN56" i="3"/>
  <c r="JN83" i="3"/>
  <c r="JN17" i="3"/>
  <c r="JN97" i="3"/>
  <c r="JN104" i="3"/>
  <c r="JN165" i="3"/>
  <c r="JN139" i="3"/>
  <c r="JN193" i="3"/>
  <c r="JN156" i="3"/>
  <c r="JN203" i="3"/>
  <c r="JN152" i="3"/>
  <c r="JN214" i="3"/>
  <c r="JN137" i="3"/>
  <c r="JN201" i="3"/>
  <c r="JN153" i="3"/>
  <c r="JN216" i="3"/>
  <c r="JN158" i="3"/>
  <c r="JN225" i="3"/>
  <c r="JN161" i="3"/>
  <c r="JN107" i="3"/>
  <c r="JN99" i="3"/>
  <c r="JN101" i="3"/>
  <c r="JN15" i="3"/>
  <c r="JN111" i="3"/>
  <c r="JN16" i="3"/>
  <c r="JN44" i="3"/>
  <c r="JN38" i="3"/>
  <c r="JN108" i="3"/>
  <c r="JN92" i="3"/>
  <c r="JN13" i="3"/>
  <c r="JN31" i="3"/>
  <c r="JN18" i="3"/>
  <c r="JN20" i="3"/>
  <c r="JN166" i="3"/>
  <c r="JN148" i="3"/>
  <c r="JN218" i="3"/>
  <c r="JN181" i="3"/>
  <c r="JN160" i="3"/>
  <c r="JN222" i="3"/>
  <c r="JN138" i="3"/>
  <c r="JN207" i="3"/>
  <c r="JN157" i="3"/>
  <c r="JN224" i="3"/>
  <c r="JN172" i="3"/>
  <c r="JN177" i="3"/>
  <c r="JN74" i="3"/>
  <c r="JN105" i="3"/>
  <c r="JN29" i="3"/>
  <c r="JN120" i="3"/>
  <c r="JN71" i="3"/>
  <c r="JN51" i="3"/>
  <c r="JN59" i="3"/>
  <c r="JN69" i="3"/>
  <c r="JN50" i="3"/>
  <c r="JN28" i="3"/>
  <c r="JN21" i="3"/>
  <c r="JN60" i="3"/>
  <c r="JN145" i="3"/>
  <c r="JN205" i="3"/>
  <c r="JN173" i="3"/>
  <c r="JN141" i="3"/>
  <c r="JN204" i="3"/>
  <c r="JN221" i="3"/>
  <c r="JN168" i="3"/>
  <c r="JN230" i="3"/>
  <c r="JN154" i="3"/>
  <c r="JN215" i="3"/>
  <c r="JN171" i="3"/>
  <c r="JN179" i="3"/>
  <c r="JN180" i="3"/>
  <c r="JN114" i="3"/>
  <c r="JN73" i="3"/>
  <c r="JN32" i="3"/>
  <c r="JN24" i="3"/>
  <c r="JN58" i="3"/>
  <c r="JN25" i="3"/>
  <c r="JN98" i="3"/>
  <c r="JN35" i="3"/>
  <c r="JN79" i="3"/>
  <c r="JN78" i="3"/>
  <c r="JN142" i="3"/>
  <c r="JN143" i="3"/>
  <c r="JN192" i="3"/>
  <c r="JN150" i="3"/>
  <c r="JN229" i="3"/>
  <c r="JN227" i="3"/>
  <c r="JN170" i="3"/>
  <c r="JN163" i="3"/>
  <c r="JN223" i="3"/>
  <c r="JN178" i="3"/>
  <c r="JN189" i="3"/>
  <c r="JN184" i="3"/>
  <c r="JN96" i="3"/>
  <c r="JN87" i="3"/>
  <c r="JN84" i="3"/>
  <c r="JN55" i="3"/>
  <c r="JN57" i="3"/>
  <c r="JN12" i="3"/>
  <c r="JN47" i="3"/>
  <c r="JN117" i="3"/>
  <c r="JN52" i="3"/>
  <c r="JN37" i="3"/>
  <c r="JN70" i="3"/>
  <c r="JN95" i="3"/>
  <c r="JN53" i="3"/>
  <c r="JN185" i="3"/>
  <c r="JN211" i="3"/>
  <c r="JN182" i="3"/>
  <c r="JN121" i="3"/>
  <c r="JN228" i="3"/>
  <c r="JN175" i="3"/>
  <c r="JN162" i="3"/>
  <c r="JN231" i="3"/>
  <c r="JN183" i="3"/>
  <c r="JN126" i="3"/>
  <c r="JN195" i="3"/>
  <c r="JN136" i="3"/>
  <c r="JN196" i="3"/>
  <c r="JN61" i="3"/>
  <c r="JN45" i="3"/>
  <c r="JN26" i="3"/>
  <c r="JN113" i="3"/>
  <c r="JN40" i="3"/>
  <c r="JN119" i="3"/>
  <c r="JN115" i="3"/>
  <c r="JN30" i="3"/>
  <c r="JN66" i="3"/>
  <c r="JN72" i="3"/>
  <c r="JN94" i="3"/>
  <c r="JN19" i="3"/>
  <c r="JN90" i="3"/>
  <c r="JN116" i="3"/>
  <c r="JN39" i="3"/>
  <c r="JN167" i="3"/>
  <c r="JN213" i="3"/>
  <c r="JN149" i="3"/>
  <c r="JN220" i="3"/>
  <c r="JN164" i="3"/>
  <c r="JN199" i="3"/>
  <c r="JN190" i="3"/>
  <c r="JN198" i="3"/>
  <c r="JN140" i="3"/>
  <c r="JN209" i="3"/>
  <c r="JN146" i="3"/>
  <c r="JN212" i="3"/>
  <c r="JN41" i="3"/>
  <c r="JN112" i="3"/>
  <c r="JN65" i="3"/>
  <c r="JN67" i="3"/>
  <c r="JN85" i="3"/>
  <c r="JN118" i="3"/>
  <c r="JN68" i="3"/>
  <c r="JN88" i="3"/>
  <c r="JN62" i="3"/>
  <c r="JN36" i="3"/>
  <c r="JN81" i="3"/>
  <c r="JN27" i="3"/>
  <c r="JN48" i="3"/>
  <c r="JN82" i="3"/>
  <c r="JN14" i="3"/>
  <c r="JN210" i="3"/>
  <c r="JN191" i="3"/>
  <c r="JN169" i="3"/>
  <c r="JN174" i="3"/>
  <c r="JN147" i="3"/>
  <c r="JN206" i="3"/>
  <c r="JN124" i="3"/>
  <c r="JN194" i="3"/>
  <c r="JN151" i="3"/>
  <c r="JN208" i="3"/>
  <c r="JN159" i="3"/>
  <c r="JN217" i="3"/>
  <c r="JN155" i="3"/>
  <c r="JN219" i="3"/>
  <c r="JN46" i="3"/>
  <c r="JN197" i="3"/>
  <c r="JN23" i="3"/>
  <c r="JN144" i="3"/>
  <c r="JN200" i="3"/>
  <c r="JN54" i="3"/>
  <c r="JN123" i="3"/>
  <c r="JN127" i="3"/>
  <c r="JN226" i="3"/>
  <c r="JN106" i="3"/>
  <c r="JN187" i="3"/>
  <c r="JN202" i="3"/>
  <c r="JN43" i="3"/>
  <c r="JN103" i="3"/>
  <c r="JN76" i="3"/>
  <c r="JN89" i="3"/>
  <c r="JN109" i="3"/>
  <c r="JN75" i="3"/>
  <c r="JN122" i="3"/>
  <c r="JN176" i="3"/>
  <c r="JN22" i="3"/>
  <c r="JN100" i="3"/>
  <c r="JN186" i="3"/>
  <c r="JN125" i="3"/>
  <c r="JN91" i="3"/>
  <c r="JN188" i="3"/>
  <c r="A152" i="20"/>
  <c r="AE151" i="20"/>
  <c r="JT118" i="3"/>
  <c r="KO118" i="3"/>
  <c r="KO119" i="3"/>
  <c r="JT119" i="3"/>
  <c r="JT19" i="3"/>
  <c r="KO19" i="3" s="1"/>
  <c r="C35" i="4" s="1"/>
  <c r="JT20" i="3"/>
  <c r="KO20" i="3" s="1"/>
  <c r="C36" i="4" s="1"/>
  <c r="JT12" i="3"/>
  <c r="KO12" i="3" s="1"/>
  <c r="A96" i="3"/>
  <c r="HK95" i="3"/>
  <c r="JT16" i="3"/>
  <c r="KO16" i="3" s="1"/>
  <c r="JT13" i="3"/>
  <c r="KO13" i="3" s="1"/>
  <c r="KO30" i="3"/>
  <c r="JT30" i="3"/>
  <c r="JT24" i="3"/>
  <c r="KO24" i="3"/>
  <c r="C40" i="4" s="1"/>
  <c r="B40" i="4" s="1"/>
  <c r="KO38" i="3"/>
  <c r="JT38" i="3"/>
  <c r="KO33" i="3"/>
  <c r="JT33" i="3"/>
  <c r="JT17" i="3"/>
  <c r="KO17" i="3" s="1"/>
  <c r="JT61" i="3"/>
  <c r="KO61" i="3"/>
  <c r="KO41" i="3"/>
  <c r="JT41" i="3"/>
  <c r="KO29" i="3"/>
  <c r="JT29" i="3"/>
  <c r="KO25" i="3"/>
  <c r="C41" i="4" s="1"/>
  <c r="B41" i="4" s="1"/>
  <c r="JT25" i="3"/>
  <c r="JT44" i="3"/>
  <c r="KO44" i="3"/>
  <c r="JT48" i="3"/>
  <c r="KO48" i="3"/>
  <c r="KO32" i="3"/>
  <c r="JT32" i="3"/>
  <c r="JT84" i="3"/>
  <c r="KO84" i="3"/>
  <c r="KO64" i="3"/>
  <c r="JT64" i="3"/>
  <c r="JT54" i="3"/>
  <c r="KO54" i="3"/>
  <c r="KO37" i="3"/>
  <c r="JT37" i="3"/>
  <c r="KO43" i="3"/>
  <c r="JT43" i="3"/>
  <c r="JT50" i="3"/>
  <c r="KO50" i="3"/>
  <c r="JT62" i="3"/>
  <c r="KO62" i="3"/>
  <c r="JT58" i="3"/>
  <c r="KO58" i="3"/>
  <c r="KO52" i="3"/>
  <c r="JT52" i="3"/>
  <c r="KO49" i="3"/>
  <c r="JT49" i="3"/>
  <c r="KO46" i="3"/>
  <c r="JT46" i="3"/>
  <c r="JT15" i="3"/>
  <c r="KO15" i="3" s="1"/>
  <c r="JT31" i="3"/>
  <c r="KO31" i="3"/>
  <c r="JT85" i="3"/>
  <c r="KO85" i="3"/>
  <c r="KO36" i="3"/>
  <c r="JT36" i="3"/>
  <c r="JT18" i="3"/>
  <c r="KO18" i="3" s="1"/>
  <c r="JT39" i="3"/>
  <c r="KO39" i="3"/>
  <c r="KO59" i="3"/>
  <c r="JT59" i="3"/>
  <c r="JT35" i="3"/>
  <c r="KO35" i="3"/>
  <c r="JT51" i="3"/>
  <c r="KO51" i="3"/>
  <c r="KO40" i="3"/>
  <c r="JT40" i="3"/>
  <c r="JT28" i="3"/>
  <c r="KO28" i="3"/>
  <c r="JT55" i="3"/>
  <c r="KO55" i="3"/>
  <c r="KO63" i="3"/>
  <c r="JT63" i="3"/>
  <c r="JT65" i="3"/>
  <c r="KO65" i="3"/>
  <c r="JT21" i="3"/>
  <c r="KO21" i="3" s="1"/>
  <c r="C37" i="4" s="1"/>
  <c r="JT60" i="3"/>
  <c r="KO60" i="3"/>
  <c r="KO47" i="3"/>
  <c r="JT47" i="3"/>
  <c r="KO42" i="3"/>
  <c r="JT42" i="3"/>
  <c r="KO53" i="3"/>
  <c r="JT53" i="3"/>
  <c r="JT45" i="3"/>
  <c r="KO45" i="3"/>
  <c r="KO57" i="3"/>
  <c r="JT57" i="3"/>
  <c r="JT14" i="3"/>
  <c r="KO14" i="3" s="1"/>
  <c r="JT27" i="3"/>
  <c r="KO27" i="3"/>
  <c r="C43" i="4" s="1"/>
  <c r="B43" i="4" s="1"/>
  <c r="JT56" i="3"/>
  <c r="KO56" i="3"/>
  <c r="JT26" i="3"/>
  <c r="KO26" i="3"/>
  <c r="C42" i="4" s="1"/>
  <c r="B42" i="4" s="1"/>
  <c r="HK96" i="3"/>
  <c r="HG95" i="3"/>
  <c r="IB95" i="3" s="1"/>
  <c r="IB94" i="3"/>
  <c r="BR206" i="2"/>
  <c r="BQ169" i="2"/>
  <c r="BR169" i="2" s="1"/>
  <c r="BQ177" i="2"/>
  <c r="BR177" i="2" s="1"/>
  <c r="BP230" i="2"/>
  <c r="BQ229" i="2"/>
  <c r="BP208" i="2"/>
  <c r="BQ207" i="2"/>
  <c r="BR207" i="2" s="1"/>
  <c r="BQ168" i="2"/>
  <c r="BQ171" i="2"/>
  <c r="BR171" i="2" s="1"/>
  <c r="BP252" i="2"/>
  <c r="BQ251" i="2"/>
  <c r="BR251" i="2" s="1"/>
  <c r="BR154" i="2"/>
  <c r="HF95" i="3"/>
  <c r="KH34" i="3" l="1"/>
  <c r="LC34" i="3"/>
  <c r="KI93" i="3"/>
  <c r="BQ363" i="2"/>
  <c r="BR363" i="2" s="1"/>
  <c r="BP364" i="2"/>
  <c r="BQ275" i="2"/>
  <c r="BP276" i="2"/>
  <c r="BP298" i="2"/>
  <c r="BQ297" i="2"/>
  <c r="BQ341" i="2"/>
  <c r="BR341" i="2" s="1"/>
  <c r="BP342" i="2"/>
  <c r="BQ319" i="2"/>
  <c r="BR319" i="2" s="1"/>
  <c r="BP320" i="2"/>
  <c r="BP408" i="2"/>
  <c r="BQ407" i="2"/>
  <c r="BR407" i="2" s="1"/>
  <c r="BP430" i="2"/>
  <c r="BQ429" i="2"/>
  <c r="BR429" i="2" s="1"/>
  <c r="BR450" i="2"/>
  <c r="BR340" i="2"/>
  <c r="BR318" i="2"/>
  <c r="BR406" i="2"/>
  <c r="BR428" i="2"/>
  <c r="BP452" i="2"/>
  <c r="BQ451" i="2"/>
  <c r="BR451" i="2" s="1"/>
  <c r="BQ385" i="2"/>
  <c r="BP386" i="2"/>
  <c r="KI128" i="3"/>
  <c r="LD128" i="3"/>
  <c r="KI131" i="3"/>
  <c r="LD131" i="3"/>
  <c r="KI130" i="3"/>
  <c r="LD130" i="3"/>
  <c r="LD135" i="3"/>
  <c r="KI135" i="3"/>
  <c r="KI132" i="3"/>
  <c r="LD132" i="3"/>
  <c r="KI134" i="3"/>
  <c r="LD134" i="3"/>
  <c r="LD133" i="3"/>
  <c r="KI133" i="3"/>
  <c r="JM93" i="3"/>
  <c r="KH93" i="3" s="1"/>
  <c r="JM134" i="3"/>
  <c r="JM132" i="3"/>
  <c r="JM131" i="3"/>
  <c r="JM130" i="3"/>
  <c r="JM135" i="3"/>
  <c r="JM129" i="3"/>
  <c r="JM128" i="3"/>
  <c r="JM133" i="3"/>
  <c r="LD129" i="3"/>
  <c r="KI129" i="3"/>
  <c r="HG7" i="3"/>
  <c r="KI12" i="3"/>
  <c r="LD12" i="3" s="1"/>
  <c r="LD43" i="3"/>
  <c r="KI43" i="3"/>
  <c r="KI200" i="3"/>
  <c r="LD200" i="3"/>
  <c r="KI217" i="3"/>
  <c r="LD217" i="3"/>
  <c r="LD174" i="3"/>
  <c r="KI174" i="3"/>
  <c r="KI27" i="3"/>
  <c r="LD27" i="3"/>
  <c r="I81" i="4" s="1"/>
  <c r="H81" i="4" s="1"/>
  <c r="LD67" i="3"/>
  <c r="KI67" i="3"/>
  <c r="LD140" i="3"/>
  <c r="KI140" i="3"/>
  <c r="LD149" i="3"/>
  <c r="KI149" i="3"/>
  <c r="LD72" i="3"/>
  <c r="KI72" i="3"/>
  <c r="LD45" i="3"/>
  <c r="KI45" i="3"/>
  <c r="KI162" i="3"/>
  <c r="LD162" i="3"/>
  <c r="KI53" i="3"/>
  <c r="LD53" i="3"/>
  <c r="LD57" i="3"/>
  <c r="KI57" i="3"/>
  <c r="KI178" i="3"/>
  <c r="LD178" i="3"/>
  <c r="KI143" i="3"/>
  <c r="LD143" i="3"/>
  <c r="LD58" i="3"/>
  <c r="KI58" i="3"/>
  <c r="LD215" i="3"/>
  <c r="KI215" i="3"/>
  <c r="LD205" i="3"/>
  <c r="KI205" i="3"/>
  <c r="LD59" i="3"/>
  <c r="KI59" i="3"/>
  <c r="KI172" i="3"/>
  <c r="LD172" i="3"/>
  <c r="LD218" i="3"/>
  <c r="KI218" i="3"/>
  <c r="LD108" i="3"/>
  <c r="KI108" i="3"/>
  <c r="LD107" i="3"/>
  <c r="KI107" i="3"/>
  <c r="LD214" i="3"/>
  <c r="KI214" i="3"/>
  <c r="LD97" i="3"/>
  <c r="KI97" i="3"/>
  <c r="LD63" i="3"/>
  <c r="KI63" i="3"/>
  <c r="LD147" i="3"/>
  <c r="KI147" i="3"/>
  <c r="LD26" i="3"/>
  <c r="I80" i="4" s="1"/>
  <c r="H80" i="4" s="1"/>
  <c r="KI26" i="3"/>
  <c r="LD176" i="3"/>
  <c r="KI176" i="3"/>
  <c r="KI202" i="3"/>
  <c r="LD202" i="3"/>
  <c r="KI144" i="3"/>
  <c r="LD144" i="3"/>
  <c r="KI159" i="3"/>
  <c r="LD159" i="3"/>
  <c r="KI81" i="3"/>
  <c r="LD81" i="3"/>
  <c r="LD65" i="3"/>
  <c r="KI65" i="3"/>
  <c r="KI198" i="3"/>
  <c r="LD198" i="3"/>
  <c r="KI213" i="3"/>
  <c r="LD213" i="3"/>
  <c r="LD66" i="3"/>
  <c r="KI66" i="3"/>
  <c r="LD61" i="3"/>
  <c r="KI61" i="3"/>
  <c r="LD175" i="3"/>
  <c r="KI175" i="3"/>
  <c r="KI95" i="3"/>
  <c r="LD95" i="3"/>
  <c r="LD55" i="3"/>
  <c r="KI55" i="3"/>
  <c r="LD223" i="3"/>
  <c r="KI223" i="3"/>
  <c r="LD142" i="3"/>
  <c r="KI142" i="3"/>
  <c r="LD24" i="3"/>
  <c r="I78" i="4" s="1"/>
  <c r="H78" i="4" s="1"/>
  <c r="KI24" i="3"/>
  <c r="LD154" i="3"/>
  <c r="KI154" i="3"/>
  <c r="KI145" i="3"/>
  <c r="LD145" i="3"/>
  <c r="LD51" i="3"/>
  <c r="KI51" i="3"/>
  <c r="KI224" i="3"/>
  <c r="LD224" i="3"/>
  <c r="KI148" i="3"/>
  <c r="LD148" i="3"/>
  <c r="KI38" i="3"/>
  <c r="LD38" i="3"/>
  <c r="LD161" i="3"/>
  <c r="KI161" i="3"/>
  <c r="KI152" i="3"/>
  <c r="LD152" i="3"/>
  <c r="LD17" i="3"/>
  <c r="I71" i="4" s="1"/>
  <c r="H71" i="4" s="1"/>
  <c r="KI17" i="3"/>
  <c r="LD80" i="3"/>
  <c r="KI80" i="3"/>
  <c r="LD103" i="3"/>
  <c r="KI103" i="3"/>
  <c r="LD220" i="3"/>
  <c r="KI220" i="3"/>
  <c r="KI188" i="3"/>
  <c r="LD188" i="3"/>
  <c r="KI122" i="3"/>
  <c r="LD122" i="3"/>
  <c r="LD187" i="3"/>
  <c r="KI187" i="3"/>
  <c r="LD23" i="3"/>
  <c r="I77" i="4" s="1"/>
  <c r="H77" i="4" s="1"/>
  <c r="KI23" i="3"/>
  <c r="LD208" i="3"/>
  <c r="KI208" i="3"/>
  <c r="LD169" i="3"/>
  <c r="KI169" i="3"/>
  <c r="LD36" i="3"/>
  <c r="KI36" i="3"/>
  <c r="LD112" i="3"/>
  <c r="KI112" i="3"/>
  <c r="KI167" i="3"/>
  <c r="LD167" i="3"/>
  <c r="LD30" i="3"/>
  <c r="KI30" i="3"/>
  <c r="LD196" i="3"/>
  <c r="KI196" i="3"/>
  <c r="KI228" i="3"/>
  <c r="LD228" i="3"/>
  <c r="LD70" i="3"/>
  <c r="KI70" i="3"/>
  <c r="LD84" i="3"/>
  <c r="KI84" i="3"/>
  <c r="KI163" i="3"/>
  <c r="LD163" i="3"/>
  <c r="LD78" i="3"/>
  <c r="KI78" i="3"/>
  <c r="KI32" i="3"/>
  <c r="LD32" i="3"/>
  <c r="KI230" i="3"/>
  <c r="LD230" i="3"/>
  <c r="LD60" i="3"/>
  <c r="KI60" i="3"/>
  <c r="LD71" i="3"/>
  <c r="KI71" i="3"/>
  <c r="LD157" i="3"/>
  <c r="KI157" i="3"/>
  <c r="KI166" i="3"/>
  <c r="LD166" i="3"/>
  <c r="LD44" i="3"/>
  <c r="KI44" i="3"/>
  <c r="KI225" i="3"/>
  <c r="LD225" i="3"/>
  <c r="LD203" i="3"/>
  <c r="KI203" i="3"/>
  <c r="LD83" i="3"/>
  <c r="KI83" i="3"/>
  <c r="LD77" i="3"/>
  <c r="KI77" i="3"/>
  <c r="LD155" i="3"/>
  <c r="KI155" i="3"/>
  <c r="LD94" i="3"/>
  <c r="KI94" i="3"/>
  <c r="KI91" i="3"/>
  <c r="LD91" i="3"/>
  <c r="LD75" i="3"/>
  <c r="KI75" i="3"/>
  <c r="LD106" i="3"/>
  <c r="KI106" i="3"/>
  <c r="KI151" i="3"/>
  <c r="LD151" i="3"/>
  <c r="KI191" i="3"/>
  <c r="LD191" i="3"/>
  <c r="LD62" i="3"/>
  <c r="KI62" i="3"/>
  <c r="KI190" i="3"/>
  <c r="LD190" i="3"/>
  <c r="LD39" i="3"/>
  <c r="KI39" i="3"/>
  <c r="KI115" i="3"/>
  <c r="LD115" i="3"/>
  <c r="KI136" i="3"/>
  <c r="LD136" i="3"/>
  <c r="KI121" i="3"/>
  <c r="LD121" i="3"/>
  <c r="LD37" i="3"/>
  <c r="KI37" i="3"/>
  <c r="LD87" i="3"/>
  <c r="KI87" i="3"/>
  <c r="KI170" i="3"/>
  <c r="LD170" i="3"/>
  <c r="LD79" i="3"/>
  <c r="KI79" i="3"/>
  <c r="KI73" i="3"/>
  <c r="LD73" i="3"/>
  <c r="LD168" i="3"/>
  <c r="KI168" i="3"/>
  <c r="KI21" i="3"/>
  <c r="LD21" i="3"/>
  <c r="I75" i="4" s="1"/>
  <c r="H75" i="4" s="1"/>
  <c r="KI120" i="3"/>
  <c r="LD120" i="3"/>
  <c r="KI207" i="3"/>
  <c r="LD207" i="3"/>
  <c r="LD20" i="3"/>
  <c r="I74" i="4" s="1"/>
  <c r="H74" i="4" s="1"/>
  <c r="KI20" i="3"/>
  <c r="KI16" i="3"/>
  <c r="LD16" i="3"/>
  <c r="I70" i="4" s="1"/>
  <c r="H70" i="4" s="1"/>
  <c r="KI158" i="3"/>
  <c r="LD158" i="3"/>
  <c r="LD156" i="3"/>
  <c r="KI156" i="3"/>
  <c r="LD56" i="3"/>
  <c r="KI56" i="3"/>
  <c r="LD49" i="3"/>
  <c r="KI49" i="3"/>
  <c r="LD54" i="3"/>
  <c r="KI54" i="3"/>
  <c r="KI125" i="3"/>
  <c r="LD125" i="3"/>
  <c r="LD109" i="3"/>
  <c r="KI109" i="3"/>
  <c r="KI226" i="3"/>
  <c r="LD226" i="3"/>
  <c r="LD197" i="3"/>
  <c r="KI197" i="3"/>
  <c r="KI194" i="3"/>
  <c r="LD194" i="3"/>
  <c r="LD210" i="3"/>
  <c r="KI210" i="3"/>
  <c r="KI88" i="3"/>
  <c r="LD88" i="3"/>
  <c r="LD41" i="3"/>
  <c r="KI41" i="3"/>
  <c r="LD199" i="3"/>
  <c r="KI199" i="3"/>
  <c r="KI116" i="3"/>
  <c r="LD116" i="3"/>
  <c r="LD119" i="3"/>
  <c r="KI119" i="3"/>
  <c r="KI195" i="3"/>
  <c r="LD195" i="3"/>
  <c r="KI182" i="3"/>
  <c r="LD182" i="3"/>
  <c r="LD52" i="3"/>
  <c r="KI52" i="3"/>
  <c r="LD96" i="3"/>
  <c r="KI96" i="3"/>
  <c r="KI227" i="3"/>
  <c r="LD227" i="3"/>
  <c r="LD35" i="3"/>
  <c r="KI35" i="3"/>
  <c r="LD114" i="3"/>
  <c r="KI114" i="3"/>
  <c r="LD221" i="3"/>
  <c r="KI221" i="3"/>
  <c r="LD28" i="3"/>
  <c r="KI28" i="3"/>
  <c r="LD29" i="3"/>
  <c r="KI29" i="3"/>
  <c r="KI138" i="3"/>
  <c r="LD138" i="3"/>
  <c r="LD18" i="3"/>
  <c r="I72" i="4" s="1"/>
  <c r="H72" i="4" s="1"/>
  <c r="KI18" i="3"/>
  <c r="LD111" i="3"/>
  <c r="KI111" i="3"/>
  <c r="KI216" i="3"/>
  <c r="LD216" i="3"/>
  <c r="KI193" i="3"/>
  <c r="LD193" i="3"/>
  <c r="LD42" i="3"/>
  <c r="KI42" i="3"/>
  <c r="LD33" i="3"/>
  <c r="KI33" i="3"/>
  <c r="IX5" i="3"/>
  <c r="IX34" i="3" s="1"/>
  <c r="LD186" i="3"/>
  <c r="KI186" i="3"/>
  <c r="LD89" i="3"/>
  <c r="KI89" i="3"/>
  <c r="KI127" i="3"/>
  <c r="LD127" i="3"/>
  <c r="LD46" i="3"/>
  <c r="KI46" i="3"/>
  <c r="KI124" i="3"/>
  <c r="LD124" i="3"/>
  <c r="LD14" i="3"/>
  <c r="I68" i="4" s="1"/>
  <c r="H68" i="4" s="1"/>
  <c r="KI14" i="3"/>
  <c r="KI68" i="3"/>
  <c r="LD68" i="3"/>
  <c r="KI212" i="3"/>
  <c r="LD212" i="3"/>
  <c r="LD90" i="3"/>
  <c r="KI90" i="3"/>
  <c r="LD40" i="3"/>
  <c r="KI40" i="3"/>
  <c r="LD126" i="3"/>
  <c r="KI126" i="3"/>
  <c r="KI211" i="3"/>
  <c r="LD211" i="3"/>
  <c r="LD117" i="3"/>
  <c r="KI117" i="3"/>
  <c r="KI184" i="3"/>
  <c r="LD184" i="3"/>
  <c r="LD229" i="3"/>
  <c r="KI229" i="3"/>
  <c r="LD98" i="3"/>
  <c r="KI98" i="3"/>
  <c r="LD180" i="3"/>
  <c r="KI180" i="3"/>
  <c r="KI204" i="3"/>
  <c r="LD204" i="3"/>
  <c r="LD50" i="3"/>
  <c r="KI50" i="3"/>
  <c r="LD105" i="3"/>
  <c r="KI105" i="3"/>
  <c r="KI222" i="3"/>
  <c r="LD222" i="3"/>
  <c r="LD31" i="3"/>
  <c r="KI31" i="3"/>
  <c r="LD15" i="3"/>
  <c r="I69" i="4" s="1"/>
  <c r="H69" i="4" s="1"/>
  <c r="KI15" i="3"/>
  <c r="KI153" i="3"/>
  <c r="LD153" i="3"/>
  <c r="KI139" i="3"/>
  <c r="LD139" i="3"/>
  <c r="LD110" i="3"/>
  <c r="KI110" i="3"/>
  <c r="KI86" i="3"/>
  <c r="LD86" i="3"/>
  <c r="LD76" i="3"/>
  <c r="KI76" i="3"/>
  <c r="KI123" i="3"/>
  <c r="LD123" i="3"/>
  <c r="KI219" i="3"/>
  <c r="LD219" i="3"/>
  <c r="KI206" i="3"/>
  <c r="LD206" i="3"/>
  <c r="LD82" i="3"/>
  <c r="KI82" i="3"/>
  <c r="LD118" i="3"/>
  <c r="KI118" i="3"/>
  <c r="KI146" i="3"/>
  <c r="LD146" i="3"/>
  <c r="KI164" i="3"/>
  <c r="LD164" i="3"/>
  <c r="LD19" i="3"/>
  <c r="I73" i="4" s="1"/>
  <c r="H73" i="4" s="1"/>
  <c r="KI19" i="3"/>
  <c r="LD113" i="3"/>
  <c r="KI113" i="3"/>
  <c r="LD183" i="3"/>
  <c r="KI183" i="3"/>
  <c r="KI185" i="3"/>
  <c r="LD185" i="3"/>
  <c r="LD47" i="3"/>
  <c r="KI47" i="3"/>
  <c r="KI150" i="3"/>
  <c r="LD150" i="3"/>
  <c r="LD25" i="3"/>
  <c r="I79" i="4" s="1"/>
  <c r="H79" i="4" s="1"/>
  <c r="KI25" i="3"/>
  <c r="KI179" i="3"/>
  <c r="LD179" i="3"/>
  <c r="KI141" i="3"/>
  <c r="LD141" i="3"/>
  <c r="LD69" i="3"/>
  <c r="KI69" i="3"/>
  <c r="KI74" i="3"/>
  <c r="LD74" i="3"/>
  <c r="KI160" i="3"/>
  <c r="LD160" i="3"/>
  <c r="KI13" i="3"/>
  <c r="LD13" i="3" s="1"/>
  <c r="LD101" i="3"/>
  <c r="KI101" i="3"/>
  <c r="LD201" i="3"/>
  <c r="KI201" i="3"/>
  <c r="LD165" i="3"/>
  <c r="KI165" i="3"/>
  <c r="LD102" i="3"/>
  <c r="KI102" i="3"/>
  <c r="LD100" i="3"/>
  <c r="KI100" i="3"/>
  <c r="LD22" i="3"/>
  <c r="I76" i="4" s="1"/>
  <c r="H76" i="4" s="1"/>
  <c r="KI22" i="3"/>
  <c r="LD48" i="3"/>
  <c r="KI48" i="3"/>
  <c r="KI85" i="3"/>
  <c r="LD85" i="3"/>
  <c r="KI209" i="3"/>
  <c r="LD209" i="3"/>
  <c r="KI231" i="3"/>
  <c r="LD231" i="3"/>
  <c r="KI189" i="3"/>
  <c r="LD189" i="3"/>
  <c r="LD192" i="3"/>
  <c r="KI192" i="3"/>
  <c r="KI171" i="3"/>
  <c r="LD171" i="3"/>
  <c r="LD173" i="3"/>
  <c r="KI173" i="3"/>
  <c r="LD177" i="3"/>
  <c r="KI177" i="3"/>
  <c r="KI181" i="3"/>
  <c r="LD181" i="3"/>
  <c r="LD92" i="3"/>
  <c r="KI92" i="3"/>
  <c r="LD99" i="3"/>
  <c r="KI99" i="3"/>
  <c r="LD137" i="3"/>
  <c r="KI137" i="3"/>
  <c r="LD104" i="3"/>
  <c r="KI104" i="3"/>
  <c r="KI64" i="3"/>
  <c r="LD64" i="3"/>
  <c r="JM86" i="3"/>
  <c r="JM231" i="3"/>
  <c r="JM104" i="3"/>
  <c r="JM51" i="3"/>
  <c r="JM17" i="3"/>
  <c r="JM139" i="3"/>
  <c r="JM149" i="3"/>
  <c r="JM207" i="3"/>
  <c r="JM73" i="3"/>
  <c r="JM21" i="3"/>
  <c r="JM153" i="3"/>
  <c r="JM32" i="3"/>
  <c r="JM70" i="3"/>
  <c r="JM216" i="3"/>
  <c r="JM56" i="3"/>
  <c r="JM145" i="3"/>
  <c r="JM82" i="3"/>
  <c r="JM35" i="3"/>
  <c r="JM199" i="3"/>
  <c r="JM95" i="3"/>
  <c r="JM161" i="3"/>
  <c r="JM217" i="3"/>
  <c r="JM192" i="3"/>
  <c r="JM168" i="3"/>
  <c r="JM144" i="3"/>
  <c r="JM211" i="3"/>
  <c r="JM188" i="3"/>
  <c r="JM85" i="3"/>
  <c r="JM121" i="3"/>
  <c r="JM15" i="3"/>
  <c r="JM45" i="3"/>
  <c r="JM55" i="3"/>
  <c r="JM147" i="3"/>
  <c r="JM14" i="3"/>
  <c r="JM196" i="3"/>
  <c r="JM148" i="3"/>
  <c r="JM172" i="3"/>
  <c r="JM174" i="3"/>
  <c r="JM58" i="3"/>
  <c r="JM19" i="3"/>
  <c r="JM189" i="3"/>
  <c r="JM203" i="3"/>
  <c r="JM97" i="3"/>
  <c r="JM71" i="3"/>
  <c r="JM76" i="3"/>
  <c r="JM170" i="3"/>
  <c r="JM24" i="3"/>
  <c r="JM46" i="3"/>
  <c r="JM12" i="3"/>
  <c r="KH12" i="3" s="1"/>
  <c r="LC12" i="3" s="1"/>
  <c r="JM108" i="3"/>
  <c r="JM157" i="3"/>
  <c r="JM99" i="3"/>
  <c r="JM28" i="3"/>
  <c r="JM221" i="3"/>
  <c r="JM57" i="3"/>
  <c r="JM138" i="3"/>
  <c r="JM160" i="3"/>
  <c r="JM225" i="3"/>
  <c r="JM201" i="3"/>
  <c r="JM183" i="3"/>
  <c r="JM151" i="3"/>
  <c r="JM222" i="3"/>
  <c r="JM197" i="3"/>
  <c r="JM81" i="3"/>
  <c r="JM72" i="3"/>
  <c r="JM159" i="3"/>
  <c r="JM187" i="3"/>
  <c r="JM109" i="3"/>
  <c r="JM89" i="3"/>
  <c r="JM80" i="3"/>
  <c r="JM23" i="3"/>
  <c r="JM39" i="3"/>
  <c r="JM195" i="3"/>
  <c r="JM112" i="3"/>
  <c r="JM123" i="3"/>
  <c r="JM117" i="3"/>
  <c r="JM74" i="3"/>
  <c r="JM178" i="3"/>
  <c r="JM98" i="3"/>
  <c r="JM18" i="3"/>
  <c r="JM114" i="3"/>
  <c r="JM53" i="3"/>
  <c r="JM140" i="3"/>
  <c r="JM167" i="3"/>
  <c r="JM143" i="3"/>
  <c r="JM209" i="3"/>
  <c r="JM186" i="3"/>
  <c r="JM162" i="3"/>
  <c r="JM228" i="3"/>
  <c r="JM205" i="3"/>
  <c r="JM84" i="3"/>
  <c r="JM210" i="3"/>
  <c r="JM230" i="3"/>
  <c r="JM25" i="3"/>
  <c r="JM90" i="3"/>
  <c r="JM182" i="3"/>
  <c r="JM105" i="3"/>
  <c r="JM68" i="3"/>
  <c r="JM66" i="3"/>
  <c r="JM91" i="3"/>
  <c r="JM37" i="3"/>
  <c r="JM87" i="3"/>
  <c r="JM215" i="3"/>
  <c r="JM78" i="3"/>
  <c r="JM83" i="3"/>
  <c r="JM44" i="3"/>
  <c r="JM200" i="3"/>
  <c r="JM110" i="3"/>
  <c r="JM127" i="3"/>
  <c r="JM88" i="3"/>
  <c r="JM92" i="3"/>
  <c r="JM163" i="3"/>
  <c r="JM179" i="3"/>
  <c r="JM155" i="3"/>
  <c r="JM218" i="3"/>
  <c r="JM193" i="3"/>
  <c r="JM169" i="3"/>
  <c r="JM154" i="3"/>
  <c r="JM214" i="3"/>
  <c r="JM62" i="3"/>
  <c r="JM119" i="3"/>
  <c r="JM65" i="3"/>
  <c r="JM212" i="3"/>
  <c r="JM41" i="3"/>
  <c r="JM36" i="3"/>
  <c r="JM63" i="3"/>
  <c r="JM96" i="3"/>
  <c r="JM27" i="3"/>
  <c r="JM33" i="3"/>
  <c r="JM47" i="3"/>
  <c r="JM116" i="3"/>
  <c r="JM77" i="3"/>
  <c r="JM137" i="3"/>
  <c r="JM13" i="3"/>
  <c r="JM31" i="3"/>
  <c r="JM219" i="3"/>
  <c r="JM59" i="3"/>
  <c r="JM69" i="3"/>
  <c r="JM50" i="3"/>
  <c r="JM190" i="3"/>
  <c r="JM184" i="3"/>
  <c r="JM164" i="3"/>
  <c r="JM226" i="3"/>
  <c r="JM202" i="3"/>
  <c r="JM181" i="3"/>
  <c r="JM156" i="3"/>
  <c r="JM223" i="3"/>
  <c r="JM118" i="3"/>
  <c r="JM61" i="3"/>
  <c r="JM120" i="3"/>
  <c r="JM146" i="3"/>
  <c r="JM20" i="3"/>
  <c r="JM115" i="3"/>
  <c r="JM67" i="3"/>
  <c r="JM206" i="3"/>
  <c r="JM173" i="3"/>
  <c r="JM191" i="3"/>
  <c r="JM102" i="3"/>
  <c r="JM126" i="3"/>
  <c r="JM42" i="3"/>
  <c r="JM29" i="3"/>
  <c r="JM54" i="3"/>
  <c r="JM22" i="3"/>
  <c r="JM125" i="3"/>
  <c r="JM166" i="3"/>
  <c r="JM79" i="3"/>
  <c r="JM142" i="3"/>
  <c r="JM40" i="3"/>
  <c r="JM75" i="3"/>
  <c r="JM177" i="3"/>
  <c r="JM111" i="3"/>
  <c r="JM124" i="3"/>
  <c r="JM103" i="3"/>
  <c r="JM107" i="3"/>
  <c r="JM158" i="3"/>
  <c r="JM64" i="3"/>
  <c r="JM26" i="3"/>
  <c r="JM229" i="3"/>
  <c r="JM213" i="3"/>
  <c r="JM180" i="3"/>
  <c r="JM150" i="3"/>
  <c r="JM220" i="3"/>
  <c r="JM198" i="3"/>
  <c r="JM171" i="3"/>
  <c r="JM106" i="3"/>
  <c r="JM94" i="3"/>
  <c r="JM38" i="3"/>
  <c r="JM49" i="3"/>
  <c r="JM48" i="3"/>
  <c r="JM122" i="3"/>
  <c r="JM152" i="3"/>
  <c r="JM224" i="3"/>
  <c r="JM136" i="3"/>
  <c r="JM100" i="3"/>
  <c r="JM30" i="3"/>
  <c r="JM194" i="3"/>
  <c r="JM60" i="3"/>
  <c r="JM101" i="3"/>
  <c r="JM52" i="3"/>
  <c r="JM175" i="3"/>
  <c r="JM113" i="3"/>
  <c r="JM16" i="3"/>
  <c r="JM141" i="3"/>
  <c r="JM208" i="3"/>
  <c r="JM185" i="3"/>
  <c r="JM165" i="3"/>
  <c r="JM227" i="3"/>
  <c r="JM204" i="3"/>
  <c r="JM176" i="3"/>
  <c r="JM43" i="3"/>
  <c r="A153" i="20"/>
  <c r="AE152" i="20"/>
  <c r="IF95" i="3"/>
  <c r="IX4" i="3"/>
  <c r="A97" i="3"/>
  <c r="HF97" i="3" s="1"/>
  <c r="BQ149" i="2"/>
  <c r="BR149" i="2" s="1"/>
  <c r="BQ150" i="2"/>
  <c r="BR150" i="2" s="1"/>
  <c r="HF96" i="3"/>
  <c r="IF96" i="3"/>
  <c r="BR168" i="2"/>
  <c r="BW168" i="2" s="1"/>
  <c r="BV168" i="2"/>
  <c r="BR229" i="2"/>
  <c r="BP253" i="2"/>
  <c r="BQ252" i="2"/>
  <c r="BR252" i="2" s="1"/>
  <c r="BP231" i="2"/>
  <c r="BQ230" i="2"/>
  <c r="BR230" i="2" s="1"/>
  <c r="BQ107" i="2"/>
  <c r="BP209" i="2"/>
  <c r="BQ208" i="2"/>
  <c r="BQ108" i="2"/>
  <c r="BR108" i="2" s="1"/>
  <c r="JS34" i="3" l="1"/>
  <c r="KN34" i="3"/>
  <c r="AL8" i="2"/>
  <c r="BG8" i="2" s="1"/>
  <c r="BQ330" i="2" s="1"/>
  <c r="BR330" i="2" s="1"/>
  <c r="AL7" i="2"/>
  <c r="BG7" i="2" s="1"/>
  <c r="BQ329" i="2" s="1"/>
  <c r="BR329" i="2" s="1"/>
  <c r="BR385" i="2"/>
  <c r="BQ452" i="2"/>
  <c r="BR452" i="2" s="1"/>
  <c r="BP453" i="2"/>
  <c r="BQ430" i="2"/>
  <c r="BP431" i="2"/>
  <c r="BQ408" i="2"/>
  <c r="BP409" i="2"/>
  <c r="BQ298" i="2"/>
  <c r="BR298" i="2" s="1"/>
  <c r="BP299" i="2"/>
  <c r="BR275" i="2"/>
  <c r="BP387" i="2"/>
  <c r="BQ386" i="2"/>
  <c r="BR386" i="2" s="1"/>
  <c r="BQ320" i="2"/>
  <c r="BR320" i="2" s="1"/>
  <c r="BP321" i="2"/>
  <c r="BQ342" i="2"/>
  <c r="BR342" i="2" s="1"/>
  <c r="BP343" i="2"/>
  <c r="BR297" i="2"/>
  <c r="BQ276" i="2"/>
  <c r="BR276" i="2" s="1"/>
  <c r="BP277" i="2"/>
  <c r="BP365" i="2"/>
  <c r="BQ364" i="2"/>
  <c r="BR364" i="2" s="1"/>
  <c r="LC128" i="3"/>
  <c r="KH128" i="3"/>
  <c r="IX133" i="3"/>
  <c r="JS133" i="3" s="1"/>
  <c r="IX134" i="3"/>
  <c r="IX132" i="3"/>
  <c r="JS132" i="3" s="1"/>
  <c r="IX135" i="3"/>
  <c r="IX131" i="3"/>
  <c r="JS131" i="3" s="1"/>
  <c r="IX130" i="3"/>
  <c r="JS130" i="3" s="1"/>
  <c r="IX128" i="3"/>
  <c r="JS128" i="3" s="1"/>
  <c r="IX129" i="3"/>
  <c r="JS129" i="3" s="1"/>
  <c r="LC133" i="3"/>
  <c r="KH133" i="3"/>
  <c r="KH129" i="3"/>
  <c r="LC129" i="3"/>
  <c r="LC134" i="3"/>
  <c r="KH134" i="3"/>
  <c r="KH135" i="3"/>
  <c r="LC135" i="3"/>
  <c r="LC93" i="3"/>
  <c r="KH130" i="3"/>
  <c r="LC130" i="3"/>
  <c r="KH131" i="3"/>
  <c r="LC131" i="3"/>
  <c r="LC132" i="3"/>
  <c r="KH132" i="3"/>
  <c r="IX86" i="3"/>
  <c r="JS86" i="3" s="1"/>
  <c r="IX93" i="3"/>
  <c r="JS93" i="3" s="1"/>
  <c r="IX115" i="3"/>
  <c r="JS115" i="3" s="1"/>
  <c r="IX118" i="3"/>
  <c r="JS118" i="3" s="1"/>
  <c r="IX119" i="3"/>
  <c r="KN119" i="3" s="1"/>
  <c r="IX117" i="3"/>
  <c r="JS117" i="3" s="1"/>
  <c r="IX116" i="3"/>
  <c r="JS116" i="3" s="1"/>
  <c r="IX121" i="3"/>
  <c r="JS121" i="3" s="1"/>
  <c r="IX120" i="3"/>
  <c r="JS120" i="3" s="1"/>
  <c r="LC101" i="3"/>
  <c r="KH101" i="3"/>
  <c r="KH185" i="3"/>
  <c r="LC185" i="3"/>
  <c r="KH152" i="3"/>
  <c r="LC152" i="3"/>
  <c r="KH171" i="3"/>
  <c r="LC171" i="3"/>
  <c r="KH64" i="3"/>
  <c r="LC64" i="3"/>
  <c r="LC40" i="3"/>
  <c r="KH40" i="3"/>
  <c r="LC42" i="3"/>
  <c r="KH42" i="3"/>
  <c r="LC20" i="3"/>
  <c r="F74" i="4" s="1"/>
  <c r="E74" i="4" s="1"/>
  <c r="KH20" i="3"/>
  <c r="KH202" i="3"/>
  <c r="LC202" i="3"/>
  <c r="KH59" i="3"/>
  <c r="LC59" i="3"/>
  <c r="LC33" i="3"/>
  <c r="KH33" i="3"/>
  <c r="KH119" i="3"/>
  <c r="LC119" i="3"/>
  <c r="LC179" i="3"/>
  <c r="KH179" i="3"/>
  <c r="LC83" i="3"/>
  <c r="KH83" i="3"/>
  <c r="LC68" i="3"/>
  <c r="KH68" i="3"/>
  <c r="KH205" i="3"/>
  <c r="LC205" i="3"/>
  <c r="KH53" i="3"/>
  <c r="LC53" i="3"/>
  <c r="LC112" i="3"/>
  <c r="KH112" i="3"/>
  <c r="KH201" i="3"/>
  <c r="LC201" i="3"/>
  <c r="LC157" i="3"/>
  <c r="KH157" i="3"/>
  <c r="LC97" i="3"/>
  <c r="KH97" i="3"/>
  <c r="KH148" i="3"/>
  <c r="LC148" i="3"/>
  <c r="LC161" i="3"/>
  <c r="KH161" i="3"/>
  <c r="LC216" i="3"/>
  <c r="KH216" i="3"/>
  <c r="KH139" i="3"/>
  <c r="LC139" i="3"/>
  <c r="KH226" i="3"/>
  <c r="LC226" i="3"/>
  <c r="KH105" i="3"/>
  <c r="LC105" i="3"/>
  <c r="LC114" i="3"/>
  <c r="KH114" i="3"/>
  <c r="LC108" i="3"/>
  <c r="KH108" i="3"/>
  <c r="KH85" i="3"/>
  <c r="LC85" i="3"/>
  <c r="KH70" i="3"/>
  <c r="LC70" i="3"/>
  <c r="LC17" i="3"/>
  <c r="F71" i="4" s="1"/>
  <c r="E71" i="4" s="1"/>
  <c r="KH17" i="3"/>
  <c r="KH208" i="3"/>
  <c r="LC208" i="3"/>
  <c r="LC126" i="3"/>
  <c r="KH126" i="3"/>
  <c r="KH225" i="3"/>
  <c r="LC225" i="3"/>
  <c r="KH194" i="3"/>
  <c r="LC194" i="3"/>
  <c r="LC48" i="3"/>
  <c r="KH48" i="3"/>
  <c r="KH220" i="3"/>
  <c r="LC220" i="3"/>
  <c r="LC107" i="3"/>
  <c r="KH107" i="3"/>
  <c r="LC79" i="3"/>
  <c r="KH79" i="3"/>
  <c r="LC102" i="3"/>
  <c r="KH102" i="3"/>
  <c r="LC120" i="3"/>
  <c r="KH120" i="3"/>
  <c r="KH164" i="3"/>
  <c r="LC164" i="3"/>
  <c r="KH31" i="3"/>
  <c r="LC31" i="3"/>
  <c r="KH96" i="3"/>
  <c r="LC96" i="3"/>
  <c r="LC214" i="3"/>
  <c r="KH214" i="3"/>
  <c r="KH92" i="3"/>
  <c r="LC92" i="3"/>
  <c r="LC78" i="3"/>
  <c r="KH78" i="3"/>
  <c r="LC182" i="3"/>
  <c r="KH182" i="3"/>
  <c r="LC162" i="3"/>
  <c r="KH162" i="3"/>
  <c r="LC18" i="3"/>
  <c r="F72" i="4" s="1"/>
  <c r="E72" i="4" s="1"/>
  <c r="KH18" i="3"/>
  <c r="KH39" i="3"/>
  <c r="LC39" i="3"/>
  <c r="LC72" i="3"/>
  <c r="KH72" i="3"/>
  <c r="LC160" i="3"/>
  <c r="KH160" i="3"/>
  <c r="KH189" i="3"/>
  <c r="LC189" i="3"/>
  <c r="LC14" i="3"/>
  <c r="F68" i="4" s="1"/>
  <c r="E68" i="4" s="1"/>
  <c r="KH14" i="3"/>
  <c r="LC188" i="3"/>
  <c r="KH188" i="3"/>
  <c r="LC95" i="3"/>
  <c r="KH95" i="3"/>
  <c r="LC32" i="3"/>
  <c r="KH32" i="3"/>
  <c r="LC51" i="3"/>
  <c r="KH51" i="3"/>
  <c r="KH122" i="3"/>
  <c r="LC122" i="3"/>
  <c r="LC27" i="3"/>
  <c r="F81" i="4" s="1"/>
  <c r="E81" i="4" s="1"/>
  <c r="KH27" i="3"/>
  <c r="KH203" i="3"/>
  <c r="LC203" i="3"/>
  <c r="LC16" i="3"/>
  <c r="F70" i="4" s="1"/>
  <c r="E70" i="4" s="1"/>
  <c r="KH16" i="3"/>
  <c r="LC49" i="3"/>
  <c r="KH49" i="3"/>
  <c r="LC150" i="3"/>
  <c r="KH150" i="3"/>
  <c r="LC103" i="3"/>
  <c r="KH103" i="3"/>
  <c r="KH166" i="3"/>
  <c r="LC166" i="3"/>
  <c r="KH191" i="3"/>
  <c r="LC191" i="3"/>
  <c r="LC61" i="3"/>
  <c r="KH61" i="3"/>
  <c r="LC184" i="3"/>
  <c r="KH184" i="3"/>
  <c r="LC13" i="3"/>
  <c r="F67" i="4" s="1"/>
  <c r="E67" i="4" s="1"/>
  <c r="KH13" i="3"/>
  <c r="LC63" i="3"/>
  <c r="KH63" i="3"/>
  <c r="KH154" i="3"/>
  <c r="LC154" i="3"/>
  <c r="KH88" i="3"/>
  <c r="LC88" i="3"/>
  <c r="LC215" i="3"/>
  <c r="KH215" i="3"/>
  <c r="LC90" i="3"/>
  <c r="KH90" i="3"/>
  <c r="KH186" i="3"/>
  <c r="LC186" i="3"/>
  <c r="LC98" i="3"/>
  <c r="KH98" i="3"/>
  <c r="LC23" i="3"/>
  <c r="F77" i="4" s="1"/>
  <c r="E77" i="4" s="1"/>
  <c r="KH23" i="3"/>
  <c r="LC81" i="3"/>
  <c r="KH81" i="3"/>
  <c r="LC138" i="3"/>
  <c r="KH138" i="3"/>
  <c r="LC46" i="3"/>
  <c r="KH46" i="3"/>
  <c r="KH147" i="3"/>
  <c r="LC147" i="3"/>
  <c r="LC211" i="3"/>
  <c r="KH211" i="3"/>
  <c r="KH199" i="3"/>
  <c r="LC199" i="3"/>
  <c r="KH153" i="3"/>
  <c r="LC153" i="3"/>
  <c r="KH198" i="3"/>
  <c r="LC198" i="3"/>
  <c r="KH219" i="3"/>
  <c r="LC219" i="3"/>
  <c r="KH196" i="3"/>
  <c r="LC196" i="3"/>
  <c r="KH141" i="3"/>
  <c r="LC141" i="3"/>
  <c r="LC43" i="3"/>
  <c r="KH43" i="3"/>
  <c r="LC30" i="3"/>
  <c r="KH30" i="3"/>
  <c r="KH176" i="3"/>
  <c r="LC176" i="3"/>
  <c r="KH113" i="3"/>
  <c r="LC113" i="3"/>
  <c r="LC100" i="3"/>
  <c r="KH100" i="3"/>
  <c r="LC38" i="3"/>
  <c r="KH38" i="3"/>
  <c r="KH180" i="3"/>
  <c r="LC180" i="3"/>
  <c r="LC124" i="3"/>
  <c r="KH124" i="3"/>
  <c r="KH125" i="3"/>
  <c r="LC125" i="3"/>
  <c r="LC173" i="3"/>
  <c r="KH173" i="3"/>
  <c r="KH118" i="3"/>
  <c r="LC118" i="3"/>
  <c r="KH190" i="3"/>
  <c r="LC190" i="3"/>
  <c r="LC137" i="3"/>
  <c r="KH137" i="3"/>
  <c r="LC36" i="3"/>
  <c r="KH36" i="3"/>
  <c r="LC169" i="3"/>
  <c r="KH169" i="3"/>
  <c r="LC127" i="3"/>
  <c r="KH127" i="3"/>
  <c r="LC87" i="3"/>
  <c r="KH87" i="3"/>
  <c r="LC25" i="3"/>
  <c r="F79" i="4" s="1"/>
  <c r="E79" i="4" s="1"/>
  <c r="KH25" i="3"/>
  <c r="LC209" i="3"/>
  <c r="KH209" i="3"/>
  <c r="KH178" i="3"/>
  <c r="LC178" i="3"/>
  <c r="LC80" i="3"/>
  <c r="KH80" i="3"/>
  <c r="KH197" i="3"/>
  <c r="LC197" i="3"/>
  <c r="LC57" i="3"/>
  <c r="KH57" i="3"/>
  <c r="KH24" i="3"/>
  <c r="LC24" i="3"/>
  <c r="F78" i="4" s="1"/>
  <c r="E78" i="4" s="1"/>
  <c r="LC19" i="3"/>
  <c r="F73" i="4" s="1"/>
  <c r="E73" i="4" s="1"/>
  <c r="KH19" i="3"/>
  <c r="LC55" i="3"/>
  <c r="KH55" i="3"/>
  <c r="KH144" i="3"/>
  <c r="LC144" i="3"/>
  <c r="LC35" i="3"/>
  <c r="KH35" i="3"/>
  <c r="LC21" i="3"/>
  <c r="F75" i="4" s="1"/>
  <c r="E75" i="4" s="1"/>
  <c r="KH21" i="3"/>
  <c r="LC104" i="3"/>
  <c r="KH104" i="3"/>
  <c r="LC142" i="3"/>
  <c r="KH142" i="3"/>
  <c r="KH228" i="3"/>
  <c r="LC228" i="3"/>
  <c r="KH204" i="3"/>
  <c r="LC204" i="3"/>
  <c r="LC175" i="3"/>
  <c r="KH175" i="3"/>
  <c r="KH136" i="3"/>
  <c r="LC136" i="3"/>
  <c r="LC94" i="3"/>
  <c r="KH94" i="3"/>
  <c r="KH213" i="3"/>
  <c r="LC213" i="3"/>
  <c r="LC111" i="3"/>
  <c r="KH111" i="3"/>
  <c r="LC22" i="3"/>
  <c r="F76" i="4" s="1"/>
  <c r="E76" i="4" s="1"/>
  <c r="KH22" i="3"/>
  <c r="KH206" i="3"/>
  <c r="LC206" i="3"/>
  <c r="LC223" i="3"/>
  <c r="KH223" i="3"/>
  <c r="LC50" i="3"/>
  <c r="KH50" i="3"/>
  <c r="KH77" i="3"/>
  <c r="LC77" i="3"/>
  <c r="LC41" i="3"/>
  <c r="KH41" i="3"/>
  <c r="LC193" i="3"/>
  <c r="KH193" i="3"/>
  <c r="LC110" i="3"/>
  <c r="KH110" i="3"/>
  <c r="LC37" i="3"/>
  <c r="KH37" i="3"/>
  <c r="KH230" i="3"/>
  <c r="LC230" i="3"/>
  <c r="LC143" i="3"/>
  <c r="KH143" i="3"/>
  <c r="LC74" i="3"/>
  <c r="KH74" i="3"/>
  <c r="LC89" i="3"/>
  <c r="KH89" i="3"/>
  <c r="KH222" i="3"/>
  <c r="LC222" i="3"/>
  <c r="KH221" i="3"/>
  <c r="LC221" i="3"/>
  <c r="LC170" i="3"/>
  <c r="KH170" i="3"/>
  <c r="LC58" i="3"/>
  <c r="KH58" i="3"/>
  <c r="LC45" i="3"/>
  <c r="KH45" i="3"/>
  <c r="KH168" i="3"/>
  <c r="LC168" i="3"/>
  <c r="LC82" i="3"/>
  <c r="KH82" i="3"/>
  <c r="LC73" i="3"/>
  <c r="KH73" i="3"/>
  <c r="KH231" i="3"/>
  <c r="LC231" i="3"/>
  <c r="LC60" i="3"/>
  <c r="KH60" i="3"/>
  <c r="KH146" i="3"/>
  <c r="LC146" i="3"/>
  <c r="KH163" i="3"/>
  <c r="LC163" i="3"/>
  <c r="KH159" i="3"/>
  <c r="LC159" i="3"/>
  <c r="KH227" i="3"/>
  <c r="LC227" i="3"/>
  <c r="LC52" i="3"/>
  <c r="KH52" i="3"/>
  <c r="KH106" i="3"/>
  <c r="LC106" i="3"/>
  <c r="KH229" i="3"/>
  <c r="LC229" i="3"/>
  <c r="KH177" i="3"/>
  <c r="LC177" i="3"/>
  <c r="LC54" i="3"/>
  <c r="KH54" i="3"/>
  <c r="LC67" i="3"/>
  <c r="KH67" i="3"/>
  <c r="KH156" i="3"/>
  <c r="LC156" i="3"/>
  <c r="LC69" i="3"/>
  <c r="KH69" i="3"/>
  <c r="KH116" i="3"/>
  <c r="LC116" i="3"/>
  <c r="KH212" i="3"/>
  <c r="LC212" i="3"/>
  <c r="LC218" i="3"/>
  <c r="KH218" i="3"/>
  <c r="LC200" i="3"/>
  <c r="KH200" i="3"/>
  <c r="LC91" i="3"/>
  <c r="KH91" i="3"/>
  <c r="LC210" i="3"/>
  <c r="KH210" i="3"/>
  <c r="KH167" i="3"/>
  <c r="LC167" i="3"/>
  <c r="LC117" i="3"/>
  <c r="KH117" i="3"/>
  <c r="LC109" i="3"/>
  <c r="KH109" i="3"/>
  <c r="KH151" i="3"/>
  <c r="LC151" i="3"/>
  <c r="LC28" i="3"/>
  <c r="KH28" i="3"/>
  <c r="LC76" i="3"/>
  <c r="KH76" i="3"/>
  <c r="LC174" i="3"/>
  <c r="KH174" i="3"/>
  <c r="KH15" i="3"/>
  <c r="LC15" i="3"/>
  <c r="F69" i="4" s="1"/>
  <c r="E69" i="4" s="1"/>
  <c r="LC192" i="3"/>
  <c r="KH192" i="3"/>
  <c r="KH145" i="3"/>
  <c r="LC145" i="3"/>
  <c r="KH207" i="3"/>
  <c r="LC207" i="3"/>
  <c r="KH86" i="3"/>
  <c r="LC86" i="3"/>
  <c r="KH158" i="3"/>
  <c r="LC158" i="3"/>
  <c r="KH62" i="3"/>
  <c r="LC62" i="3"/>
  <c r="KH195" i="3"/>
  <c r="LC195" i="3"/>
  <c r="LC165" i="3"/>
  <c r="KH165" i="3"/>
  <c r="KH224" i="3"/>
  <c r="LC224" i="3"/>
  <c r="KH26" i="3"/>
  <c r="LC26" i="3"/>
  <c r="F80" i="4" s="1"/>
  <c r="E80" i="4" s="1"/>
  <c r="LC75" i="3"/>
  <c r="KH75" i="3"/>
  <c r="LC29" i="3"/>
  <c r="KH29" i="3"/>
  <c r="LC115" i="3"/>
  <c r="KH115" i="3"/>
  <c r="KH181" i="3"/>
  <c r="LC181" i="3"/>
  <c r="LC47" i="3"/>
  <c r="KH47" i="3"/>
  <c r="KH65" i="3"/>
  <c r="LC65" i="3"/>
  <c r="KH155" i="3"/>
  <c r="LC155" i="3"/>
  <c r="KH44" i="3"/>
  <c r="LC44" i="3"/>
  <c r="LC66" i="3"/>
  <c r="KH66" i="3"/>
  <c r="KH84" i="3"/>
  <c r="LC84" i="3"/>
  <c r="KH140" i="3"/>
  <c r="LC140" i="3"/>
  <c r="KH123" i="3"/>
  <c r="LC123" i="3"/>
  <c r="LC187" i="3"/>
  <c r="KH187" i="3"/>
  <c r="LC183" i="3"/>
  <c r="KH183" i="3"/>
  <c r="LC99" i="3"/>
  <c r="KH99" i="3"/>
  <c r="LC71" i="3"/>
  <c r="KH71" i="3"/>
  <c r="KH172" i="3"/>
  <c r="LC172" i="3"/>
  <c r="KH121" i="3"/>
  <c r="LC121" i="3"/>
  <c r="LC217" i="3"/>
  <c r="KH217" i="3"/>
  <c r="KH56" i="3"/>
  <c r="LC56" i="3"/>
  <c r="LC149" i="3"/>
  <c r="KH149" i="3"/>
  <c r="AE153" i="20"/>
  <c r="A154" i="20"/>
  <c r="IX18" i="3"/>
  <c r="IX231" i="3"/>
  <c r="JS231" i="3" s="1"/>
  <c r="IX230" i="3"/>
  <c r="JS230" i="3" s="1"/>
  <c r="IX229" i="3"/>
  <c r="JS229" i="3" s="1"/>
  <c r="IX228" i="3"/>
  <c r="JS228" i="3" s="1"/>
  <c r="IX227" i="3"/>
  <c r="JS227" i="3" s="1"/>
  <c r="IX226" i="3"/>
  <c r="JS226" i="3" s="1"/>
  <c r="IX225" i="3"/>
  <c r="JS225" i="3" s="1"/>
  <c r="IX224" i="3"/>
  <c r="JS224" i="3" s="1"/>
  <c r="IX223" i="3"/>
  <c r="JS223" i="3" s="1"/>
  <c r="IX222" i="3"/>
  <c r="JS222" i="3" s="1"/>
  <c r="IX221" i="3"/>
  <c r="JS221" i="3" s="1"/>
  <c r="IX220" i="3"/>
  <c r="JS220" i="3" s="1"/>
  <c r="IX218" i="3"/>
  <c r="JS218" i="3" s="1"/>
  <c r="IX219" i="3"/>
  <c r="JS219" i="3" s="1"/>
  <c r="IX217" i="3"/>
  <c r="JS217" i="3" s="1"/>
  <c r="IX216" i="3"/>
  <c r="JS216" i="3" s="1"/>
  <c r="IX215" i="3"/>
  <c r="JS215" i="3" s="1"/>
  <c r="IX214" i="3"/>
  <c r="JS214" i="3" s="1"/>
  <c r="IX211" i="3"/>
  <c r="JS211" i="3" s="1"/>
  <c r="IX210" i="3"/>
  <c r="JS210" i="3" s="1"/>
  <c r="IX213" i="3"/>
  <c r="JS213" i="3" s="1"/>
  <c r="IX208" i="3"/>
  <c r="JS208" i="3" s="1"/>
  <c r="IX207" i="3"/>
  <c r="JS207" i="3" s="1"/>
  <c r="IX212" i="3"/>
  <c r="JS212" i="3" s="1"/>
  <c r="IX206" i="3"/>
  <c r="JS206" i="3" s="1"/>
  <c r="IX205" i="3"/>
  <c r="JS205" i="3" s="1"/>
  <c r="IX204" i="3"/>
  <c r="JS204" i="3" s="1"/>
  <c r="IX203" i="3"/>
  <c r="JS203" i="3" s="1"/>
  <c r="IX202" i="3"/>
  <c r="JS202" i="3" s="1"/>
  <c r="IX209" i="3"/>
  <c r="JS209" i="3" s="1"/>
  <c r="IX200" i="3"/>
  <c r="JS200" i="3" s="1"/>
  <c r="IX198" i="3"/>
  <c r="JS198" i="3" s="1"/>
  <c r="IX201" i="3"/>
  <c r="JS201" i="3" s="1"/>
  <c r="IX199" i="3"/>
  <c r="JS199" i="3" s="1"/>
  <c r="IX197" i="3"/>
  <c r="JS197" i="3" s="1"/>
  <c r="IX193" i="3"/>
  <c r="JS193" i="3" s="1"/>
  <c r="IX192" i="3"/>
  <c r="JS192" i="3" s="1"/>
  <c r="IX195" i="3"/>
  <c r="JS195" i="3" s="1"/>
  <c r="IX188" i="3"/>
  <c r="JS188" i="3" s="1"/>
  <c r="IX196" i="3"/>
  <c r="JS196" i="3" s="1"/>
  <c r="IX194" i="3"/>
  <c r="JS194" i="3" s="1"/>
  <c r="IX191" i="3"/>
  <c r="JS191" i="3" s="1"/>
  <c r="IX187" i="3"/>
  <c r="JS187" i="3" s="1"/>
  <c r="IX186" i="3"/>
  <c r="JS186" i="3" s="1"/>
  <c r="IX189" i="3"/>
  <c r="JS189" i="3" s="1"/>
  <c r="IX185" i="3"/>
  <c r="JS185" i="3" s="1"/>
  <c r="IX190" i="3"/>
  <c r="JS190" i="3" s="1"/>
  <c r="IX184" i="3"/>
  <c r="JS184" i="3" s="1"/>
  <c r="IX183" i="3"/>
  <c r="JS183" i="3" s="1"/>
  <c r="IX175" i="3"/>
  <c r="JS175" i="3" s="1"/>
  <c r="IX174" i="3"/>
  <c r="JS174" i="3" s="1"/>
  <c r="IX181" i="3"/>
  <c r="JS181" i="3" s="1"/>
  <c r="IX180" i="3"/>
  <c r="JS180" i="3" s="1"/>
  <c r="IX179" i="3"/>
  <c r="JS179" i="3" s="1"/>
  <c r="IX182" i="3"/>
  <c r="JS182" i="3" s="1"/>
  <c r="IX178" i="3"/>
  <c r="JS178" i="3" s="1"/>
  <c r="IX176" i="3"/>
  <c r="JS176" i="3" s="1"/>
  <c r="IX177" i="3"/>
  <c r="JS177" i="3" s="1"/>
  <c r="IX170" i="3"/>
  <c r="JS170" i="3" s="1"/>
  <c r="IX169" i="3"/>
  <c r="JS169" i="3" s="1"/>
  <c r="IX167" i="3"/>
  <c r="JS167" i="3" s="1"/>
  <c r="IX172" i="3"/>
  <c r="JS172" i="3" s="1"/>
  <c r="IX173" i="3"/>
  <c r="JS173" i="3" s="1"/>
  <c r="IX171" i="3"/>
  <c r="JS171" i="3" s="1"/>
  <c r="IX162" i="3"/>
  <c r="JS162" i="3" s="1"/>
  <c r="IX161" i="3"/>
  <c r="JS161" i="3" s="1"/>
  <c r="IX165" i="3"/>
  <c r="JS165" i="3" s="1"/>
  <c r="IX164" i="3"/>
  <c r="JS164" i="3" s="1"/>
  <c r="IX158" i="3"/>
  <c r="JS158" i="3" s="1"/>
  <c r="IX168" i="3"/>
  <c r="JS168" i="3" s="1"/>
  <c r="IX157" i="3"/>
  <c r="JS157" i="3" s="1"/>
  <c r="IX166" i="3"/>
  <c r="JS166" i="3" s="1"/>
  <c r="IX163" i="3"/>
  <c r="JS163" i="3" s="1"/>
  <c r="IX155" i="3"/>
  <c r="JS155" i="3" s="1"/>
  <c r="IX150" i="3"/>
  <c r="JS150" i="3" s="1"/>
  <c r="IX159" i="3"/>
  <c r="JS159" i="3" s="1"/>
  <c r="IX149" i="3"/>
  <c r="JS149" i="3" s="1"/>
  <c r="IX156" i="3"/>
  <c r="JS156" i="3" s="1"/>
  <c r="IX160" i="3"/>
  <c r="JS160" i="3" s="1"/>
  <c r="IX154" i="3"/>
  <c r="JS154" i="3" s="1"/>
  <c r="IX153" i="3"/>
  <c r="JS153" i="3" s="1"/>
  <c r="IX152" i="3"/>
  <c r="JS152" i="3" s="1"/>
  <c r="IX148" i="3"/>
  <c r="JS148" i="3" s="1"/>
  <c r="IX143" i="3"/>
  <c r="JS143" i="3" s="1"/>
  <c r="IX142" i="3"/>
  <c r="JS142" i="3" s="1"/>
  <c r="IX147" i="3"/>
  <c r="JS147" i="3" s="1"/>
  <c r="IX151" i="3"/>
  <c r="JS151" i="3" s="1"/>
  <c r="IX140" i="3"/>
  <c r="JS140" i="3" s="1"/>
  <c r="IX138" i="3"/>
  <c r="JS138" i="3" s="1"/>
  <c r="IX145" i="3"/>
  <c r="JS145" i="3" s="1"/>
  <c r="IX146" i="3"/>
  <c r="JS146" i="3" s="1"/>
  <c r="IX144" i="3"/>
  <c r="JS144" i="3" s="1"/>
  <c r="IX127" i="3"/>
  <c r="JS127" i="3" s="1"/>
  <c r="IX141" i="3"/>
  <c r="JS141" i="3" s="1"/>
  <c r="IX139" i="3"/>
  <c r="JS139" i="3" s="1"/>
  <c r="IX137" i="3"/>
  <c r="JS137" i="3" s="1"/>
  <c r="IX136" i="3"/>
  <c r="JS136" i="3" s="1"/>
  <c r="IX126" i="3"/>
  <c r="JS126" i="3" s="1"/>
  <c r="IX125" i="3"/>
  <c r="JS125" i="3" s="1"/>
  <c r="IX124" i="3"/>
  <c r="JS124" i="3" s="1"/>
  <c r="IX123" i="3"/>
  <c r="JS123" i="3" s="1"/>
  <c r="IX122" i="3"/>
  <c r="JS122" i="3" s="1"/>
  <c r="A98" i="3"/>
  <c r="IX15" i="3"/>
  <c r="IX12" i="3"/>
  <c r="JS12" i="3" s="1"/>
  <c r="IX114" i="3"/>
  <c r="JS114" i="3" s="1"/>
  <c r="IX85" i="3"/>
  <c r="IX97" i="3"/>
  <c r="JS97" i="3" s="1"/>
  <c r="IX96" i="3"/>
  <c r="JS96" i="3" s="1"/>
  <c r="IX13" i="3"/>
  <c r="IX29" i="3"/>
  <c r="JS29" i="3" s="1"/>
  <c r="KN29" i="3" s="1"/>
  <c r="IX45" i="3"/>
  <c r="JS45" i="3" s="1"/>
  <c r="KN45" i="3" s="1"/>
  <c r="IX61" i="3"/>
  <c r="IX77" i="3"/>
  <c r="JS77" i="3" s="1"/>
  <c r="IX101" i="3"/>
  <c r="JS101" i="3" s="1"/>
  <c r="IX22" i="3"/>
  <c r="IX38" i="3"/>
  <c r="JS38" i="3" s="1"/>
  <c r="KN38" i="3" s="1"/>
  <c r="IX54" i="3"/>
  <c r="IX70" i="3"/>
  <c r="JS70" i="3" s="1"/>
  <c r="IX102" i="3"/>
  <c r="JS102" i="3" s="1"/>
  <c r="IX31" i="3"/>
  <c r="JS31" i="3" s="1"/>
  <c r="KN31" i="3" s="1"/>
  <c r="IX47" i="3"/>
  <c r="IX63" i="3"/>
  <c r="IX79" i="3"/>
  <c r="JS79" i="3" s="1"/>
  <c r="IX95" i="3"/>
  <c r="JS95" i="3" s="1"/>
  <c r="IX111" i="3"/>
  <c r="JS111" i="3" s="1"/>
  <c r="IX16" i="3"/>
  <c r="IX32" i="3"/>
  <c r="JS32" i="3" s="1"/>
  <c r="KN32" i="3" s="1"/>
  <c r="IX48" i="3"/>
  <c r="IX64" i="3"/>
  <c r="IX80" i="3"/>
  <c r="JS80" i="3" s="1"/>
  <c r="IX104" i="3"/>
  <c r="JS104" i="3" s="1"/>
  <c r="IX25" i="3"/>
  <c r="JS25" i="3" s="1"/>
  <c r="KN25" i="3" s="1"/>
  <c r="C22" i="4" s="1"/>
  <c r="B22" i="4" s="1"/>
  <c r="IX41" i="3"/>
  <c r="JS41" i="3" s="1"/>
  <c r="KN41" i="3" s="1"/>
  <c r="IX57" i="3"/>
  <c r="IX73" i="3"/>
  <c r="JS73" i="3" s="1"/>
  <c r="IX89" i="3"/>
  <c r="JS89" i="3" s="1"/>
  <c r="IX26" i="3"/>
  <c r="JS26" i="3" s="1"/>
  <c r="KN26" i="3" s="1"/>
  <c r="C23" i="4" s="1"/>
  <c r="B23" i="4" s="1"/>
  <c r="IX42" i="3"/>
  <c r="JS42" i="3" s="1"/>
  <c r="KN42" i="3" s="1"/>
  <c r="IX58" i="3"/>
  <c r="IX74" i="3"/>
  <c r="JS74" i="3" s="1"/>
  <c r="IX90" i="3"/>
  <c r="JS90" i="3" s="1"/>
  <c r="IX106" i="3"/>
  <c r="JS106" i="3" s="1"/>
  <c r="IX19" i="3"/>
  <c r="IX35" i="3"/>
  <c r="JS35" i="3" s="1"/>
  <c r="KN35" i="3" s="1"/>
  <c r="IX51" i="3"/>
  <c r="IX67" i="3"/>
  <c r="JS67" i="3" s="1"/>
  <c r="IX83" i="3"/>
  <c r="JS83" i="3" s="1"/>
  <c r="IX99" i="3"/>
  <c r="JS99" i="3" s="1"/>
  <c r="IX28" i="3"/>
  <c r="JS28" i="3" s="1"/>
  <c r="KN28" i="3" s="1"/>
  <c r="IX44" i="3"/>
  <c r="JS44" i="3" s="1"/>
  <c r="KN44" i="3" s="1"/>
  <c r="IX60" i="3"/>
  <c r="IX76" i="3"/>
  <c r="JS76" i="3" s="1"/>
  <c r="IX100" i="3"/>
  <c r="JS100" i="3" s="1"/>
  <c r="IX21" i="3"/>
  <c r="IX53" i="3"/>
  <c r="IX14" i="3"/>
  <c r="IX46" i="3"/>
  <c r="JS46" i="3" s="1"/>
  <c r="KN46" i="3" s="1"/>
  <c r="IX78" i="3"/>
  <c r="JS78" i="3" s="1"/>
  <c r="IX110" i="3"/>
  <c r="JS110" i="3" s="1"/>
  <c r="IX23" i="3"/>
  <c r="IX71" i="3"/>
  <c r="JS71" i="3" s="1"/>
  <c r="IX103" i="3"/>
  <c r="JS103" i="3" s="1"/>
  <c r="IX24" i="3"/>
  <c r="JS24" i="3" s="1"/>
  <c r="KN24" i="3" s="1"/>
  <c r="C21" i="4" s="1"/>
  <c r="B21" i="4" s="1"/>
  <c r="IX56" i="3"/>
  <c r="IX88" i="3"/>
  <c r="JS88" i="3" s="1"/>
  <c r="IX17" i="3"/>
  <c r="IX49" i="3"/>
  <c r="IX81" i="3"/>
  <c r="JS81" i="3" s="1"/>
  <c r="IX50" i="3"/>
  <c r="IX82" i="3"/>
  <c r="JS82" i="3" s="1"/>
  <c r="IX43" i="3"/>
  <c r="JS43" i="3" s="1"/>
  <c r="KN43" i="3" s="1"/>
  <c r="IX75" i="3"/>
  <c r="JS75" i="3" s="1"/>
  <c r="IX107" i="3"/>
  <c r="JS107" i="3" s="1"/>
  <c r="IX36" i="3"/>
  <c r="JS36" i="3" s="1"/>
  <c r="KN36" i="3" s="1"/>
  <c r="IX68" i="3"/>
  <c r="JS68" i="3" s="1"/>
  <c r="IX108" i="3"/>
  <c r="JS108" i="3" s="1"/>
  <c r="IX84" i="3"/>
  <c r="IX37" i="3"/>
  <c r="JS37" i="3" s="1"/>
  <c r="KN37" i="3" s="1"/>
  <c r="IX69" i="3"/>
  <c r="JS69" i="3" s="1"/>
  <c r="IX109" i="3"/>
  <c r="JS109" i="3" s="1"/>
  <c r="IX30" i="3"/>
  <c r="JS30" i="3" s="1"/>
  <c r="KN30" i="3" s="1"/>
  <c r="IX62" i="3"/>
  <c r="IX94" i="3"/>
  <c r="JS94" i="3" s="1"/>
  <c r="IX113" i="3"/>
  <c r="JS113" i="3" s="1"/>
  <c r="IX39" i="3"/>
  <c r="JS39" i="3" s="1"/>
  <c r="KN39" i="3" s="1"/>
  <c r="IX55" i="3"/>
  <c r="IX87" i="3"/>
  <c r="JS87" i="3" s="1"/>
  <c r="IX40" i="3"/>
  <c r="JS40" i="3" s="1"/>
  <c r="KN40" i="3" s="1"/>
  <c r="IX72" i="3"/>
  <c r="JS72" i="3" s="1"/>
  <c r="IX112" i="3"/>
  <c r="JS112" i="3" s="1"/>
  <c r="IX33" i="3"/>
  <c r="JS33" i="3" s="1"/>
  <c r="KN33" i="3" s="1"/>
  <c r="IX65" i="3"/>
  <c r="IX105" i="3"/>
  <c r="JS105" i="3" s="1"/>
  <c r="IX66" i="3"/>
  <c r="JS66" i="3" s="1"/>
  <c r="IX98" i="3"/>
  <c r="JS98" i="3" s="1"/>
  <c r="IX27" i="3"/>
  <c r="JS27" i="3" s="1"/>
  <c r="KN27" i="3" s="1"/>
  <c r="C24" i="4" s="1"/>
  <c r="B24" i="4" s="1"/>
  <c r="IX59" i="3"/>
  <c r="IX91" i="3"/>
  <c r="JS91" i="3" s="1"/>
  <c r="IX20" i="3"/>
  <c r="IX52" i="3"/>
  <c r="IX92" i="3"/>
  <c r="JS92" i="3" s="1"/>
  <c r="BV99" i="2"/>
  <c r="BR208" i="2"/>
  <c r="BR107" i="2"/>
  <c r="BW99" i="2" s="1"/>
  <c r="BP210" i="2"/>
  <c r="BQ209" i="2"/>
  <c r="BR209" i="2" s="1"/>
  <c r="BP232" i="2"/>
  <c r="BQ231" i="2"/>
  <c r="BP254" i="2"/>
  <c r="BQ253" i="2"/>
  <c r="BR253" i="2" s="1"/>
  <c r="BP278" i="2" l="1"/>
  <c r="BQ277" i="2"/>
  <c r="BP344" i="2"/>
  <c r="BQ343" i="2"/>
  <c r="BQ321" i="2"/>
  <c r="BR321" i="2" s="1"/>
  <c r="BP322" i="2"/>
  <c r="BP300" i="2"/>
  <c r="BQ299" i="2"/>
  <c r="BQ409" i="2"/>
  <c r="BR409" i="2" s="1"/>
  <c r="BP410" i="2"/>
  <c r="BQ431" i="2"/>
  <c r="BR431" i="2" s="1"/>
  <c r="BP432" i="2"/>
  <c r="BP454" i="2"/>
  <c r="BQ453" i="2"/>
  <c r="BQ365" i="2"/>
  <c r="BR365" i="2" s="1"/>
  <c r="BP366" i="2"/>
  <c r="BQ387" i="2"/>
  <c r="BR387" i="2" s="1"/>
  <c r="BP388" i="2"/>
  <c r="BR408" i="2"/>
  <c r="BR430" i="2"/>
  <c r="KN135" i="3"/>
  <c r="JS135" i="3"/>
  <c r="JS134" i="3"/>
  <c r="KN134" i="3"/>
  <c r="KN86" i="3"/>
  <c r="JS119" i="3"/>
  <c r="KN118" i="3"/>
  <c r="KN12" i="3"/>
  <c r="A155" i="20"/>
  <c r="AE154" i="20"/>
  <c r="JS23" i="3"/>
  <c r="KN23" i="3" s="1"/>
  <c r="C20" i="4" s="1"/>
  <c r="B20" i="4" s="1"/>
  <c r="JS22" i="3"/>
  <c r="KN22" i="3" s="1"/>
  <c r="C19" i="4" s="1"/>
  <c r="B19" i="4" s="1"/>
  <c r="JS21" i="3"/>
  <c r="KN21" i="3" s="1"/>
  <c r="C18" i="4" s="1"/>
  <c r="B18" i="4" s="1"/>
  <c r="JS17" i="3"/>
  <c r="KN17" i="3" s="1"/>
  <c r="JS14" i="3"/>
  <c r="KN14" i="3" s="1"/>
  <c r="KN52" i="3"/>
  <c r="JS52" i="3"/>
  <c r="KN55" i="3"/>
  <c r="JS55" i="3"/>
  <c r="KN62" i="3"/>
  <c r="JS62" i="3"/>
  <c r="KN50" i="3"/>
  <c r="JS50" i="3"/>
  <c r="KN56" i="3"/>
  <c r="JS56" i="3"/>
  <c r="KN53" i="3"/>
  <c r="JS53" i="3"/>
  <c r="KN60" i="3"/>
  <c r="JS60" i="3"/>
  <c r="KN48" i="3"/>
  <c r="JS48" i="3"/>
  <c r="JS16" i="3"/>
  <c r="KN16" i="3" s="1"/>
  <c r="KN63" i="3"/>
  <c r="JS63" i="3"/>
  <c r="KN54" i="3"/>
  <c r="JS54" i="3"/>
  <c r="KN61" i="3"/>
  <c r="JS61" i="3"/>
  <c r="JS85" i="3"/>
  <c r="KN85" i="3"/>
  <c r="JS20" i="3"/>
  <c r="KN20" i="3" s="1"/>
  <c r="C17" i="4" s="1"/>
  <c r="B17" i="4" s="1"/>
  <c r="KN59" i="3"/>
  <c r="JS59" i="3"/>
  <c r="KN65" i="3"/>
  <c r="JS65" i="3"/>
  <c r="KN84" i="3"/>
  <c r="JS84" i="3"/>
  <c r="JS18" i="3"/>
  <c r="KN18" i="3" s="1"/>
  <c r="C15" i="4" s="1"/>
  <c r="B15" i="4" s="1"/>
  <c r="KN49" i="3"/>
  <c r="JS49" i="3"/>
  <c r="KN51" i="3"/>
  <c r="JS51" i="3"/>
  <c r="JS19" i="3"/>
  <c r="KN19" i="3" s="1"/>
  <c r="C16" i="4" s="1"/>
  <c r="B16" i="4" s="1"/>
  <c r="KN58" i="3"/>
  <c r="JS58" i="3"/>
  <c r="KN57" i="3"/>
  <c r="JS57" i="3"/>
  <c r="KN64" i="3"/>
  <c r="JS64" i="3"/>
  <c r="KN47" i="3"/>
  <c r="JS47" i="3"/>
  <c r="JS15" i="3"/>
  <c r="KN15" i="3" s="1"/>
  <c r="JS13" i="3"/>
  <c r="KN13" i="3" s="1"/>
  <c r="BR231" i="2"/>
  <c r="BP255" i="2"/>
  <c r="BQ254" i="2"/>
  <c r="BR254" i="2" s="1"/>
  <c r="BP233" i="2"/>
  <c r="BQ232" i="2"/>
  <c r="BR232" i="2" s="1"/>
  <c r="BP211" i="2"/>
  <c r="BQ210" i="2"/>
  <c r="BR210" i="2" s="1"/>
  <c r="A99" i="3"/>
  <c r="HF98" i="3"/>
  <c r="X8" i="2" l="1"/>
  <c r="AS8" i="2" s="1"/>
  <c r="X12" i="2"/>
  <c r="AS12" i="2" s="1"/>
  <c r="BQ12" i="2" s="1"/>
  <c r="BR12" i="2" s="1"/>
  <c r="X10" i="2"/>
  <c r="AS10" i="2" s="1"/>
  <c r="X11" i="2"/>
  <c r="AS11" i="2" s="1"/>
  <c r="BQ11" i="2" s="1"/>
  <c r="BR11" i="2" s="1"/>
  <c r="X9" i="2"/>
  <c r="AS9" i="2" s="1"/>
  <c r="BQ388" i="2"/>
  <c r="BR388" i="2" s="1"/>
  <c r="BP389" i="2"/>
  <c r="BR453" i="2"/>
  <c r="BQ432" i="2"/>
  <c r="BP433" i="2"/>
  <c r="BQ410" i="2"/>
  <c r="BP411" i="2"/>
  <c r="BR299" i="2"/>
  <c r="BQ322" i="2"/>
  <c r="BP323" i="2"/>
  <c r="BR343" i="2"/>
  <c r="BR277" i="2"/>
  <c r="BQ366" i="2"/>
  <c r="BR366" i="2" s="1"/>
  <c r="BP367" i="2"/>
  <c r="BP455" i="2"/>
  <c r="BQ454" i="2"/>
  <c r="BR454" i="2" s="1"/>
  <c r="BP301" i="2"/>
  <c r="BQ300" i="2"/>
  <c r="BR300" i="2" s="1"/>
  <c r="BQ344" i="2"/>
  <c r="BR344" i="2" s="1"/>
  <c r="BP345" i="2"/>
  <c r="BP279" i="2"/>
  <c r="BQ278" i="2"/>
  <c r="BR278" i="2" s="1"/>
  <c r="AE155" i="20"/>
  <c r="A156" i="20"/>
  <c r="BP212" i="2"/>
  <c r="BQ211" i="2"/>
  <c r="BR211" i="2" s="1"/>
  <c r="BP234" i="2"/>
  <c r="BQ233" i="2"/>
  <c r="BP256" i="2"/>
  <c r="BQ255" i="2"/>
  <c r="BR255" i="2" s="1"/>
  <c r="A100" i="3"/>
  <c r="HF99" i="3"/>
  <c r="BQ345" i="2" l="1"/>
  <c r="BP346" i="2"/>
  <c r="BQ323" i="2"/>
  <c r="BR323" i="2" s="1"/>
  <c r="BP324" i="2"/>
  <c r="BP412" i="2"/>
  <c r="BQ411" i="2"/>
  <c r="BR411" i="2" s="1"/>
  <c r="BP434" i="2"/>
  <c r="BQ433" i="2"/>
  <c r="BR433" i="2" s="1"/>
  <c r="BP390" i="2"/>
  <c r="BQ389" i="2"/>
  <c r="BQ279" i="2"/>
  <c r="BR279" i="2" s="1"/>
  <c r="BP280" i="2"/>
  <c r="BP302" i="2"/>
  <c r="BQ301" i="2"/>
  <c r="BR301" i="2" s="1"/>
  <c r="BP456" i="2"/>
  <c r="BQ455" i="2"/>
  <c r="BR455" i="2" s="1"/>
  <c r="BQ367" i="2"/>
  <c r="BR367" i="2" s="1"/>
  <c r="BP368" i="2"/>
  <c r="BR322" i="2"/>
  <c r="BR410" i="2"/>
  <c r="BR432" i="2"/>
  <c r="A157" i="20"/>
  <c r="AE156" i="20"/>
  <c r="BQ9" i="2"/>
  <c r="BR9" i="2" s="1"/>
  <c r="BR233" i="2"/>
  <c r="BP257" i="2"/>
  <c r="BQ256" i="2"/>
  <c r="BR256" i="2" s="1"/>
  <c r="BP235" i="2"/>
  <c r="BQ234" i="2"/>
  <c r="BR234" i="2" s="1"/>
  <c r="BP213" i="2"/>
  <c r="BQ213" i="2" s="1"/>
  <c r="BR213" i="2" s="1"/>
  <c r="BQ212" i="2"/>
  <c r="BR212" i="2" s="1"/>
  <c r="HF100" i="3"/>
  <c r="A101" i="3"/>
  <c r="BQ368" i="2" l="1"/>
  <c r="BP369" i="2"/>
  <c r="BQ280" i="2"/>
  <c r="BP281" i="2"/>
  <c r="BR389" i="2"/>
  <c r="BQ434" i="2"/>
  <c r="BP435" i="2"/>
  <c r="BQ412" i="2"/>
  <c r="BP413" i="2"/>
  <c r="BP325" i="2"/>
  <c r="BQ324" i="2"/>
  <c r="BR345" i="2"/>
  <c r="BP457" i="2"/>
  <c r="BQ456" i="2"/>
  <c r="BR456" i="2" s="1"/>
  <c r="BQ302" i="2"/>
  <c r="BR302" i="2" s="1"/>
  <c r="BP303" i="2"/>
  <c r="BQ390" i="2"/>
  <c r="BR390" i="2" s="1"/>
  <c r="BP391" i="2"/>
  <c r="BP347" i="2"/>
  <c r="BQ346" i="2"/>
  <c r="BR346" i="2" s="1"/>
  <c r="A158" i="20"/>
  <c r="AE157" i="20"/>
  <c r="BQ8" i="2"/>
  <c r="BQ10" i="2"/>
  <c r="BW191" i="2"/>
  <c r="BV191" i="2"/>
  <c r="BP236" i="2"/>
  <c r="BQ236" i="2" s="1"/>
  <c r="BR236" i="2" s="1"/>
  <c r="BQ235" i="2"/>
  <c r="BP258" i="2"/>
  <c r="BQ257" i="2"/>
  <c r="BR257" i="2" s="1"/>
  <c r="HF101" i="3"/>
  <c r="A102" i="3"/>
  <c r="BR8" i="2" l="1"/>
  <c r="BP348" i="2"/>
  <c r="BQ347" i="2"/>
  <c r="BP392" i="2"/>
  <c r="BQ391" i="2"/>
  <c r="BR391" i="2" s="1"/>
  <c r="BP304" i="2"/>
  <c r="BQ303" i="2"/>
  <c r="BR324" i="2"/>
  <c r="BQ413" i="2"/>
  <c r="BR413" i="2" s="1"/>
  <c r="BP414" i="2"/>
  <c r="BP436" i="2"/>
  <c r="BQ435" i="2"/>
  <c r="BR435" i="2" s="1"/>
  <c r="BR280" i="2"/>
  <c r="BR368" i="2"/>
  <c r="BP458" i="2"/>
  <c r="BQ457" i="2"/>
  <c r="BR457" i="2" s="1"/>
  <c r="BQ325" i="2"/>
  <c r="BR325" i="2" s="1"/>
  <c r="BP326" i="2"/>
  <c r="BR412" i="2"/>
  <c r="BR434" i="2"/>
  <c r="BP282" i="2"/>
  <c r="BQ282" i="2" s="1"/>
  <c r="BR282" i="2" s="1"/>
  <c r="BQ281" i="2"/>
  <c r="BR281" i="2" s="1"/>
  <c r="BP370" i="2"/>
  <c r="BQ369" i="2"/>
  <c r="BR369" i="2" s="1"/>
  <c r="A159" i="20"/>
  <c r="AE158" i="20"/>
  <c r="BR10" i="2"/>
  <c r="BR235" i="2"/>
  <c r="BW214" i="2" s="1"/>
  <c r="BV214" i="2"/>
  <c r="BP259" i="2"/>
  <c r="BQ259" i="2" s="1"/>
  <c r="BQ258" i="2"/>
  <c r="BR258" i="2" s="1"/>
  <c r="A103" i="3"/>
  <c r="HQ103" i="3" s="1"/>
  <c r="IL103" i="3" s="1"/>
  <c r="HF102" i="3"/>
  <c r="BP371" i="2" l="1"/>
  <c r="BQ370" i="2"/>
  <c r="BQ326" i="2"/>
  <c r="BP327" i="2"/>
  <c r="BP459" i="2"/>
  <c r="BQ458" i="2"/>
  <c r="BR458" i="2" s="1"/>
  <c r="BV260" i="2"/>
  <c r="BQ414" i="2"/>
  <c r="BP415" i="2"/>
  <c r="BR303" i="2"/>
  <c r="BR347" i="2"/>
  <c r="BW260" i="2"/>
  <c r="BQ436" i="2"/>
  <c r="BP437" i="2"/>
  <c r="BQ304" i="2"/>
  <c r="BR304" i="2" s="1"/>
  <c r="BP305" i="2"/>
  <c r="BQ305" i="2" s="1"/>
  <c r="BR305" i="2" s="1"/>
  <c r="BP393" i="2"/>
  <c r="BQ392" i="2"/>
  <c r="BR392" i="2" s="1"/>
  <c r="BQ348" i="2"/>
  <c r="BR348" i="2" s="1"/>
  <c r="BP349" i="2"/>
  <c r="A160" i="20"/>
  <c r="AE159" i="20"/>
  <c r="HK103" i="3"/>
  <c r="BV237" i="2"/>
  <c r="BR259" i="2"/>
  <c r="BW237" i="2" s="1"/>
  <c r="A104" i="3"/>
  <c r="HS104" i="3" s="1"/>
  <c r="IN104" i="3" s="1"/>
  <c r="HF103" i="3"/>
  <c r="BQ349" i="2" l="1"/>
  <c r="BR349" i="2" s="1"/>
  <c r="BP350" i="2"/>
  <c r="BR436" i="2"/>
  <c r="BW283" i="2"/>
  <c r="BR414" i="2"/>
  <c r="BQ327" i="2"/>
  <c r="BR327" i="2" s="1"/>
  <c r="BP328" i="2"/>
  <c r="BQ328" i="2" s="1"/>
  <c r="BR328" i="2" s="1"/>
  <c r="BR370" i="2"/>
  <c r="BP394" i="2"/>
  <c r="BQ393" i="2"/>
  <c r="BR393" i="2" s="1"/>
  <c r="BP438" i="2"/>
  <c r="BQ437" i="2"/>
  <c r="BR437" i="2" s="1"/>
  <c r="BV283" i="2"/>
  <c r="BP416" i="2"/>
  <c r="BQ415" i="2"/>
  <c r="BR415" i="2" s="1"/>
  <c r="BP460" i="2"/>
  <c r="BQ459" i="2"/>
  <c r="BR459" i="2" s="1"/>
  <c r="BR326" i="2"/>
  <c r="BQ371" i="2"/>
  <c r="BR371" i="2" s="1"/>
  <c r="BP372" i="2"/>
  <c r="A161" i="20"/>
  <c r="AE160" i="20"/>
  <c r="IF103" i="3"/>
  <c r="HM104" i="3"/>
  <c r="IH104" i="3" s="1"/>
  <c r="A105" i="3"/>
  <c r="HF104" i="3"/>
  <c r="BW306" i="2" l="1"/>
  <c r="BP461" i="2"/>
  <c r="BQ460" i="2"/>
  <c r="BR460" i="2" s="1"/>
  <c r="BQ416" i="2"/>
  <c r="BP417" i="2"/>
  <c r="BQ350" i="2"/>
  <c r="BP351" i="2"/>
  <c r="BQ351" i="2" s="1"/>
  <c r="BR351" i="2" s="1"/>
  <c r="BQ372" i="2"/>
  <c r="BR372" i="2" s="1"/>
  <c r="BP373" i="2"/>
  <c r="BV306" i="2"/>
  <c r="BQ438" i="2"/>
  <c r="BR438" i="2" s="1"/>
  <c r="BP439" i="2"/>
  <c r="BQ394" i="2"/>
  <c r="BR394" i="2" s="1"/>
  <c r="BP395" i="2"/>
  <c r="AE161" i="20"/>
  <c r="A162" i="20"/>
  <c r="HM105" i="3"/>
  <c r="IH105" i="3" s="1"/>
  <c r="JD5" i="3" s="1"/>
  <c r="JD34" i="3" s="1"/>
  <c r="A106" i="3"/>
  <c r="HR106" i="3" s="1"/>
  <c r="IM106" i="3" s="1"/>
  <c r="HF105" i="3"/>
  <c r="JY34" i="3" l="1"/>
  <c r="KT34" i="3"/>
  <c r="BQ395" i="2"/>
  <c r="BR395" i="2" s="1"/>
  <c r="BP396" i="2"/>
  <c r="BP440" i="2"/>
  <c r="BQ439" i="2"/>
  <c r="BQ373" i="2"/>
  <c r="BP374" i="2"/>
  <c r="BQ374" i="2" s="1"/>
  <c r="BR374" i="2" s="1"/>
  <c r="BR416" i="2"/>
  <c r="BP462" i="2"/>
  <c r="BQ461" i="2"/>
  <c r="BR350" i="2"/>
  <c r="BW329" i="2" s="1"/>
  <c r="BV329" i="2"/>
  <c r="BQ417" i="2"/>
  <c r="BR417" i="2" s="1"/>
  <c r="BP418" i="2"/>
  <c r="JD4" i="3"/>
  <c r="JD135" i="3"/>
  <c r="JD131" i="3"/>
  <c r="JY131" i="3" s="1"/>
  <c r="JD134" i="3"/>
  <c r="JD130" i="3"/>
  <c r="JY130" i="3" s="1"/>
  <c r="JD133" i="3"/>
  <c r="JY133" i="3" s="1"/>
  <c r="JD132" i="3"/>
  <c r="JY132" i="3" s="1"/>
  <c r="JD129" i="3"/>
  <c r="JY129" i="3" s="1"/>
  <c r="JD128" i="3"/>
  <c r="JY128" i="3" s="1"/>
  <c r="JD86" i="3"/>
  <c r="JY86" i="3" s="1"/>
  <c r="JD93" i="3"/>
  <c r="JY93" i="3" s="1"/>
  <c r="A163" i="20"/>
  <c r="AE162" i="20"/>
  <c r="JD118" i="3"/>
  <c r="JD119" i="3"/>
  <c r="JD229" i="3"/>
  <c r="JY229" i="3" s="1"/>
  <c r="JD231" i="3"/>
  <c r="JY231" i="3" s="1"/>
  <c r="JD228" i="3"/>
  <c r="JY228" i="3" s="1"/>
  <c r="JD227" i="3"/>
  <c r="JY227" i="3" s="1"/>
  <c r="JD230" i="3"/>
  <c r="JY230" i="3" s="1"/>
  <c r="JD226" i="3"/>
  <c r="JY226" i="3" s="1"/>
  <c r="JD222" i="3"/>
  <c r="JY222" i="3" s="1"/>
  <c r="JD225" i="3"/>
  <c r="JY225" i="3" s="1"/>
  <c r="JD224" i="3"/>
  <c r="JY224" i="3" s="1"/>
  <c r="JD220" i="3"/>
  <c r="JY220" i="3" s="1"/>
  <c r="JD223" i="3"/>
  <c r="JY223" i="3" s="1"/>
  <c r="JD221" i="3"/>
  <c r="JY221" i="3" s="1"/>
  <c r="JD219" i="3"/>
  <c r="JY219" i="3" s="1"/>
  <c r="JD218" i="3"/>
  <c r="JY218" i="3" s="1"/>
  <c r="JD217" i="3"/>
  <c r="JY217" i="3" s="1"/>
  <c r="JD216" i="3"/>
  <c r="JY216" i="3" s="1"/>
  <c r="JD215" i="3"/>
  <c r="JY215" i="3" s="1"/>
  <c r="JD214" i="3"/>
  <c r="JY214" i="3" s="1"/>
  <c r="JD213" i="3"/>
  <c r="JY213" i="3" s="1"/>
  <c r="JD212" i="3"/>
  <c r="JY212" i="3" s="1"/>
  <c r="JD211" i="3"/>
  <c r="JY211" i="3" s="1"/>
  <c r="JD209" i="3"/>
  <c r="JY209" i="3" s="1"/>
  <c r="JD208" i="3"/>
  <c r="JY208" i="3" s="1"/>
  <c r="JD207" i="3"/>
  <c r="JY207" i="3" s="1"/>
  <c r="JD204" i="3"/>
  <c r="JY204" i="3" s="1"/>
  <c r="JD203" i="3"/>
  <c r="JY203" i="3" s="1"/>
  <c r="JD202" i="3"/>
  <c r="JY202" i="3" s="1"/>
  <c r="JD210" i="3"/>
  <c r="JY210" i="3" s="1"/>
  <c r="JD206" i="3"/>
  <c r="JY206" i="3" s="1"/>
  <c r="JD205" i="3"/>
  <c r="JY205" i="3" s="1"/>
  <c r="JD201" i="3"/>
  <c r="JY201" i="3" s="1"/>
  <c r="JD199" i="3"/>
  <c r="JY199" i="3" s="1"/>
  <c r="JD197" i="3"/>
  <c r="JY197" i="3" s="1"/>
  <c r="JD200" i="3"/>
  <c r="JY200" i="3" s="1"/>
  <c r="JD198" i="3"/>
  <c r="JY198" i="3" s="1"/>
  <c r="JD196" i="3"/>
  <c r="JY196" i="3" s="1"/>
  <c r="JD195" i="3"/>
  <c r="JY195" i="3" s="1"/>
  <c r="JD193" i="3"/>
  <c r="JY193" i="3" s="1"/>
  <c r="JD192" i="3"/>
  <c r="JY192" i="3" s="1"/>
  <c r="JD194" i="3"/>
  <c r="JY194" i="3" s="1"/>
  <c r="JD190" i="3"/>
  <c r="JY190" i="3" s="1"/>
  <c r="JD189" i="3"/>
  <c r="JY189" i="3" s="1"/>
  <c r="JD188" i="3"/>
  <c r="JY188" i="3" s="1"/>
  <c r="JD182" i="3"/>
  <c r="JY182" i="3" s="1"/>
  <c r="JD187" i="3"/>
  <c r="JY187" i="3" s="1"/>
  <c r="JD186" i="3"/>
  <c r="JY186" i="3" s="1"/>
  <c r="JD185" i="3"/>
  <c r="JY185" i="3" s="1"/>
  <c r="JD191" i="3"/>
  <c r="JY191" i="3" s="1"/>
  <c r="JD183" i="3"/>
  <c r="JY183" i="3" s="1"/>
  <c r="JD177" i="3"/>
  <c r="JY177" i="3" s="1"/>
  <c r="JD176" i="3"/>
  <c r="JY176" i="3" s="1"/>
  <c r="JD181" i="3"/>
  <c r="JY181" i="3" s="1"/>
  <c r="JD184" i="3"/>
  <c r="JY184" i="3" s="1"/>
  <c r="JD180" i="3"/>
  <c r="JY180" i="3" s="1"/>
  <c r="JD179" i="3"/>
  <c r="JY179" i="3" s="1"/>
  <c r="JD178" i="3"/>
  <c r="JY178" i="3" s="1"/>
  <c r="JD172" i="3"/>
  <c r="JY172" i="3" s="1"/>
  <c r="JD164" i="3"/>
  <c r="JY164" i="3" s="1"/>
  <c r="JD171" i="3"/>
  <c r="JY171" i="3" s="1"/>
  <c r="JD170" i="3"/>
  <c r="JY170" i="3" s="1"/>
  <c r="JD173" i="3"/>
  <c r="JY173" i="3" s="1"/>
  <c r="JD169" i="3"/>
  <c r="JY169" i="3" s="1"/>
  <c r="JD174" i="3"/>
  <c r="JY174" i="3" s="1"/>
  <c r="JD168" i="3"/>
  <c r="JY168" i="3" s="1"/>
  <c r="JD167" i="3"/>
  <c r="JY167" i="3" s="1"/>
  <c r="JD175" i="3"/>
  <c r="JY175" i="3" s="1"/>
  <c r="JD165" i="3"/>
  <c r="JY165" i="3" s="1"/>
  <c r="JD156" i="3"/>
  <c r="JY156" i="3" s="1"/>
  <c r="JD163" i="3"/>
  <c r="JY163" i="3" s="1"/>
  <c r="JD162" i="3"/>
  <c r="JY162" i="3" s="1"/>
  <c r="JD161" i="3"/>
  <c r="JY161" i="3" s="1"/>
  <c r="JD160" i="3"/>
  <c r="JY160" i="3" s="1"/>
  <c r="JD166" i="3"/>
  <c r="JY166" i="3" s="1"/>
  <c r="JD159" i="3"/>
  <c r="JY159" i="3" s="1"/>
  <c r="JD157" i="3"/>
  <c r="JY157" i="3" s="1"/>
  <c r="JD158" i="3"/>
  <c r="JY158" i="3" s="1"/>
  <c r="JD152" i="3"/>
  <c r="JY152" i="3" s="1"/>
  <c r="JD151" i="3"/>
  <c r="JY151" i="3" s="1"/>
  <c r="JD155" i="3"/>
  <c r="JY155" i="3" s="1"/>
  <c r="JD148" i="3"/>
  <c r="JY148" i="3" s="1"/>
  <c r="JD147" i="3"/>
  <c r="JY147" i="3" s="1"/>
  <c r="JD154" i="3"/>
  <c r="JY154" i="3" s="1"/>
  <c r="JD153" i="3"/>
  <c r="JY153" i="3" s="1"/>
  <c r="JD149" i="3"/>
  <c r="JY149" i="3" s="1"/>
  <c r="JD145" i="3"/>
  <c r="JY145" i="3" s="1"/>
  <c r="JD144" i="3"/>
  <c r="JY144" i="3" s="1"/>
  <c r="JD146" i="3"/>
  <c r="JY146" i="3" s="1"/>
  <c r="JD143" i="3"/>
  <c r="JY143" i="3" s="1"/>
  <c r="JD142" i="3"/>
  <c r="JY142" i="3" s="1"/>
  <c r="JD150" i="3"/>
  <c r="JY150" i="3" s="1"/>
  <c r="JD141" i="3"/>
  <c r="JY141" i="3" s="1"/>
  <c r="JD140" i="3"/>
  <c r="JY140" i="3" s="1"/>
  <c r="JD138" i="3"/>
  <c r="JY138" i="3" s="1"/>
  <c r="JD136" i="3"/>
  <c r="JY136" i="3" s="1"/>
  <c r="JD137" i="3"/>
  <c r="JY137" i="3" s="1"/>
  <c r="JD139" i="3"/>
  <c r="JY139" i="3" s="1"/>
  <c r="JD122" i="3"/>
  <c r="JY122" i="3" s="1"/>
  <c r="JD121" i="3"/>
  <c r="JY121" i="3" s="1"/>
  <c r="JD127" i="3"/>
  <c r="JY127" i="3" s="1"/>
  <c r="JD126" i="3"/>
  <c r="JY126" i="3" s="1"/>
  <c r="JD125" i="3"/>
  <c r="JY125" i="3" s="1"/>
  <c r="JD124" i="3"/>
  <c r="JY124" i="3" s="1"/>
  <c r="JD123" i="3"/>
  <c r="JY123" i="3" s="1"/>
  <c r="JD85" i="3"/>
  <c r="JD57" i="3"/>
  <c r="JD106" i="3"/>
  <c r="JY106" i="3" s="1"/>
  <c r="JD52" i="3"/>
  <c r="JD62" i="3"/>
  <c r="JD14" i="3"/>
  <c r="JD91" i="3"/>
  <c r="JY91" i="3" s="1"/>
  <c r="JD50" i="3"/>
  <c r="JD115" i="3"/>
  <c r="JY115" i="3" s="1"/>
  <c r="JD38" i="3"/>
  <c r="JD42" i="3"/>
  <c r="JD21" i="3"/>
  <c r="JY21" i="3" s="1"/>
  <c r="KT21" i="3" s="1"/>
  <c r="L18" i="4" s="1"/>
  <c r="K18" i="4" s="1"/>
  <c r="JD59" i="3"/>
  <c r="JD41" i="3"/>
  <c r="JD69" i="3"/>
  <c r="JY69" i="3" s="1"/>
  <c r="JD63" i="3"/>
  <c r="JD40" i="3"/>
  <c r="JD104" i="3"/>
  <c r="JY104" i="3" s="1"/>
  <c r="JD75" i="3"/>
  <c r="JY75" i="3" s="1"/>
  <c r="JD39" i="3"/>
  <c r="JD37" i="3"/>
  <c r="JD55" i="3"/>
  <c r="JD114" i="3"/>
  <c r="JY114" i="3" s="1"/>
  <c r="JD12" i="3"/>
  <c r="JY12" i="3" s="1"/>
  <c r="JD51" i="3"/>
  <c r="JD92" i="3"/>
  <c r="JY92" i="3" s="1"/>
  <c r="JD56" i="3"/>
  <c r="JD30" i="3"/>
  <c r="JD113" i="3"/>
  <c r="JY113" i="3" s="1"/>
  <c r="JD47" i="3"/>
  <c r="JD19" i="3"/>
  <c r="JD79" i="3"/>
  <c r="JY79" i="3" s="1"/>
  <c r="JD43" i="3"/>
  <c r="JD111" i="3"/>
  <c r="JY111" i="3" s="1"/>
  <c r="JD108" i="3"/>
  <c r="JY108" i="3" s="1"/>
  <c r="JD32" i="3"/>
  <c r="JD112" i="3"/>
  <c r="JY112" i="3" s="1"/>
  <c r="JD120" i="3"/>
  <c r="JY120" i="3" s="1"/>
  <c r="JD66" i="3"/>
  <c r="JY66" i="3" s="1"/>
  <c r="JD17" i="3"/>
  <c r="JD31" i="3"/>
  <c r="JD22" i="3"/>
  <c r="JY22" i="3" s="1"/>
  <c r="KT22" i="3" s="1"/>
  <c r="L19" i="4" s="1"/>
  <c r="K19" i="4" s="1"/>
  <c r="JD54" i="3"/>
  <c r="JD16" i="3"/>
  <c r="JD82" i="3"/>
  <c r="JY82" i="3" s="1"/>
  <c r="JD99" i="3"/>
  <c r="JY99" i="3" s="1"/>
  <c r="JD100" i="3"/>
  <c r="JY100" i="3" s="1"/>
  <c r="JD96" i="3"/>
  <c r="JY96" i="3" s="1"/>
  <c r="JD72" i="3"/>
  <c r="JY72" i="3" s="1"/>
  <c r="JD102" i="3"/>
  <c r="JY102" i="3" s="1"/>
  <c r="JD71" i="3"/>
  <c r="JY71" i="3" s="1"/>
  <c r="JD36" i="3"/>
  <c r="JD84" i="3"/>
  <c r="JD15" i="3"/>
  <c r="JD81" i="3"/>
  <c r="JY81" i="3" s="1"/>
  <c r="JD67" i="3"/>
  <c r="JY67" i="3" s="1"/>
  <c r="JD78" i="3"/>
  <c r="JY78" i="3" s="1"/>
  <c r="JD73" i="3"/>
  <c r="JY73" i="3" s="1"/>
  <c r="JD65" i="3"/>
  <c r="JD88" i="3"/>
  <c r="JY88" i="3" s="1"/>
  <c r="JD18" i="3"/>
  <c r="JD74" i="3"/>
  <c r="JY74" i="3" s="1"/>
  <c r="JD44" i="3"/>
  <c r="JD70" i="3"/>
  <c r="JY70" i="3" s="1"/>
  <c r="JD105" i="3"/>
  <c r="JY105" i="3" s="1"/>
  <c r="JD68" i="3"/>
  <c r="JY68" i="3" s="1"/>
  <c r="JD24" i="3"/>
  <c r="JD33" i="3"/>
  <c r="JD26" i="3"/>
  <c r="JD109" i="3"/>
  <c r="JY109" i="3" s="1"/>
  <c r="JD64" i="3"/>
  <c r="JD89" i="3"/>
  <c r="JY89" i="3" s="1"/>
  <c r="JD94" i="3"/>
  <c r="JY94" i="3" s="1"/>
  <c r="JD13" i="3"/>
  <c r="JD28" i="3"/>
  <c r="JD97" i="3"/>
  <c r="JY97" i="3" s="1"/>
  <c r="JD116" i="3"/>
  <c r="JY116" i="3" s="1"/>
  <c r="JD103" i="3"/>
  <c r="JY103" i="3" s="1"/>
  <c r="JD110" i="3"/>
  <c r="JY110" i="3" s="1"/>
  <c r="JD35" i="3"/>
  <c r="JD29" i="3"/>
  <c r="JD20" i="3"/>
  <c r="JD49" i="3"/>
  <c r="JD101" i="3"/>
  <c r="JY101" i="3" s="1"/>
  <c r="JD80" i="3"/>
  <c r="JY80" i="3" s="1"/>
  <c r="JD95" i="3"/>
  <c r="JY95" i="3" s="1"/>
  <c r="JD45" i="3"/>
  <c r="JD58" i="3"/>
  <c r="JD48" i="3"/>
  <c r="JD77" i="3"/>
  <c r="JY77" i="3" s="1"/>
  <c r="JD98" i="3"/>
  <c r="JY98" i="3" s="1"/>
  <c r="JD60" i="3"/>
  <c r="JD76" i="3"/>
  <c r="JY76" i="3" s="1"/>
  <c r="JD27" i="3"/>
  <c r="JD25" i="3"/>
  <c r="JD23" i="3"/>
  <c r="JY23" i="3" s="1"/>
  <c r="KT23" i="3" s="1"/>
  <c r="L20" i="4" s="1"/>
  <c r="K20" i="4" s="1"/>
  <c r="JD117" i="3"/>
  <c r="JY117" i="3" s="1"/>
  <c r="JD61" i="3"/>
  <c r="JD87" i="3"/>
  <c r="JY87" i="3" s="1"/>
  <c r="JD83" i="3"/>
  <c r="JY83" i="3" s="1"/>
  <c r="JD46" i="3"/>
  <c r="JD53" i="3"/>
  <c r="JD90" i="3"/>
  <c r="JY90" i="3" s="1"/>
  <c r="JD107" i="3"/>
  <c r="JY107" i="3" s="1"/>
  <c r="A107" i="3"/>
  <c r="HQ107" i="3" s="1"/>
  <c r="IL107" i="3" s="1"/>
  <c r="HF106" i="3"/>
  <c r="KT12" i="3" l="1"/>
  <c r="BQ418" i="2"/>
  <c r="BR418" i="2" s="1"/>
  <c r="BP419" i="2"/>
  <c r="BP463" i="2"/>
  <c r="BQ462" i="2"/>
  <c r="BR462" i="2" s="1"/>
  <c r="BR373" i="2"/>
  <c r="BW352" i="2" s="1"/>
  <c r="BV352" i="2"/>
  <c r="BP441" i="2"/>
  <c r="BQ440" i="2"/>
  <c r="BR440" i="2" s="1"/>
  <c r="BR461" i="2"/>
  <c r="BR439" i="2"/>
  <c r="BP397" i="2"/>
  <c r="BQ397" i="2" s="1"/>
  <c r="BR397" i="2" s="1"/>
  <c r="BQ396" i="2"/>
  <c r="JY134" i="3"/>
  <c r="KT134" i="3"/>
  <c r="JY135" i="3"/>
  <c r="KT135" i="3"/>
  <c r="KT86" i="3"/>
  <c r="AE163" i="20"/>
  <c r="A164" i="20"/>
  <c r="JY119" i="3"/>
  <c r="KT119" i="3"/>
  <c r="KT118" i="3"/>
  <c r="JY118" i="3"/>
  <c r="HN107" i="3"/>
  <c r="JE4" i="3" s="1"/>
  <c r="JY18" i="3"/>
  <c r="KT18" i="3" s="1"/>
  <c r="L15" i="4" s="1"/>
  <c r="K15" i="4" s="1"/>
  <c r="JY15" i="3"/>
  <c r="KT15" i="3" s="1"/>
  <c r="JY13" i="3"/>
  <c r="KT13" i="3" s="1"/>
  <c r="KT53" i="3"/>
  <c r="JY53" i="3"/>
  <c r="KT25" i="3"/>
  <c r="L22" i="4" s="1"/>
  <c r="K22" i="4" s="1"/>
  <c r="JY25" i="3"/>
  <c r="KT29" i="3"/>
  <c r="JY29" i="3"/>
  <c r="JY46" i="3"/>
  <c r="KT46" i="3"/>
  <c r="JY61" i="3"/>
  <c r="KT61" i="3"/>
  <c r="JY27" i="3"/>
  <c r="KT27" i="3"/>
  <c r="L24" i="4" s="1"/>
  <c r="K24" i="4" s="1"/>
  <c r="KT60" i="3"/>
  <c r="JY60" i="3"/>
  <c r="KT58" i="3"/>
  <c r="JY58" i="3"/>
  <c r="JY20" i="3"/>
  <c r="KT20" i="3" s="1"/>
  <c r="L17" i="4" s="1"/>
  <c r="K17" i="4" s="1"/>
  <c r="JY35" i="3"/>
  <c r="KT35" i="3"/>
  <c r="KT33" i="3"/>
  <c r="JY33" i="3"/>
  <c r="KT65" i="3"/>
  <c r="JY65" i="3"/>
  <c r="JY84" i="3"/>
  <c r="KT84" i="3"/>
  <c r="JY54" i="3"/>
  <c r="KT54" i="3"/>
  <c r="KT31" i="3"/>
  <c r="JY31" i="3"/>
  <c r="JY43" i="3"/>
  <c r="KT43" i="3"/>
  <c r="JY19" i="3"/>
  <c r="KT19" i="3" s="1"/>
  <c r="L16" i="4" s="1"/>
  <c r="K16" i="4" s="1"/>
  <c r="KT56" i="3"/>
  <c r="JY56" i="3"/>
  <c r="KT51" i="3"/>
  <c r="JY51" i="3"/>
  <c r="KT39" i="3"/>
  <c r="JY39" i="3"/>
  <c r="KT63" i="3"/>
  <c r="JY63" i="3"/>
  <c r="KT41" i="3"/>
  <c r="JY41" i="3"/>
  <c r="JY38" i="3"/>
  <c r="KT38" i="3"/>
  <c r="JY50" i="3"/>
  <c r="KT50" i="3"/>
  <c r="JY14" i="3"/>
  <c r="KT14" i="3" s="1"/>
  <c r="KT52" i="3"/>
  <c r="JY52" i="3"/>
  <c r="KT57" i="3"/>
  <c r="JY57" i="3"/>
  <c r="KT48" i="3"/>
  <c r="JY48" i="3"/>
  <c r="JY45" i="3"/>
  <c r="KT45" i="3"/>
  <c r="JY49" i="3"/>
  <c r="KT49" i="3"/>
  <c r="KT28" i="3"/>
  <c r="JY28" i="3"/>
  <c r="KT64" i="3"/>
  <c r="JY64" i="3"/>
  <c r="JY26" i="3"/>
  <c r="KT26" i="3"/>
  <c r="L23" i="4" s="1"/>
  <c r="K23" i="4" s="1"/>
  <c r="KT24" i="3"/>
  <c r="L21" i="4" s="1"/>
  <c r="K21" i="4" s="1"/>
  <c r="JY24" i="3"/>
  <c r="JY44" i="3"/>
  <c r="KT44" i="3"/>
  <c r="JY36" i="3"/>
  <c r="KT36" i="3"/>
  <c r="JY16" i="3"/>
  <c r="KT16" i="3" s="1"/>
  <c r="JY17" i="3"/>
  <c r="KT17" i="3" s="1"/>
  <c r="JY32" i="3"/>
  <c r="KT32" i="3"/>
  <c r="JY47" i="3"/>
  <c r="KT47" i="3"/>
  <c r="JY30" i="3"/>
  <c r="KT30" i="3"/>
  <c r="KT55" i="3"/>
  <c r="JY55" i="3"/>
  <c r="JY37" i="3"/>
  <c r="KT37" i="3"/>
  <c r="KT40" i="3"/>
  <c r="JY40" i="3"/>
  <c r="JY59" i="3"/>
  <c r="KT59" i="3"/>
  <c r="JY42" i="3"/>
  <c r="KT42" i="3"/>
  <c r="KT62" i="3"/>
  <c r="JY62" i="3"/>
  <c r="KT85" i="3"/>
  <c r="JY85" i="3"/>
  <c r="A108" i="3"/>
  <c r="HQ108" i="3" s="1"/>
  <c r="IL108" i="3" s="1"/>
  <c r="HF107" i="3"/>
  <c r="BP464" i="2" l="1"/>
  <c r="BQ463" i="2"/>
  <c r="BR396" i="2"/>
  <c r="BW375" i="2" s="1"/>
  <c r="BV375" i="2"/>
  <c r="BP442" i="2"/>
  <c r="BQ441" i="2"/>
  <c r="BP420" i="2"/>
  <c r="BQ420" i="2" s="1"/>
  <c r="BR420" i="2" s="1"/>
  <c r="BQ419" i="2"/>
  <c r="A165" i="20"/>
  <c r="AE164" i="20"/>
  <c r="II107" i="3"/>
  <c r="JE5" i="3" s="1"/>
  <c r="JE34" i="3" s="1"/>
  <c r="BQ145" i="2"/>
  <c r="A109" i="3"/>
  <c r="HQ109" i="3" s="1"/>
  <c r="IL109" i="3" s="1"/>
  <c r="HF108" i="3"/>
  <c r="JZ34" i="3" l="1"/>
  <c r="KU34" i="3"/>
  <c r="BP443" i="2"/>
  <c r="BQ443" i="2" s="1"/>
  <c r="BR443" i="2" s="1"/>
  <c r="BQ442" i="2"/>
  <c r="BR442" i="2" s="1"/>
  <c r="BP465" i="2"/>
  <c r="BQ464" i="2"/>
  <c r="BR464" i="2" s="1"/>
  <c r="BR419" i="2"/>
  <c r="BW398" i="2" s="1"/>
  <c r="BV398" i="2"/>
  <c r="BR441" i="2"/>
  <c r="BR463" i="2"/>
  <c r="JE134" i="3"/>
  <c r="JE132" i="3"/>
  <c r="JE135" i="3"/>
  <c r="JE130" i="3"/>
  <c r="JE133" i="3"/>
  <c r="JE131" i="3"/>
  <c r="JE128" i="3"/>
  <c r="JE129" i="3"/>
  <c r="JE86" i="3"/>
  <c r="JZ86" i="3" s="1"/>
  <c r="JE93" i="3"/>
  <c r="AE165" i="20"/>
  <c r="A166" i="20"/>
  <c r="JE231" i="3"/>
  <c r="KU231" i="3" s="1"/>
  <c r="JE119" i="3"/>
  <c r="JE118" i="3"/>
  <c r="JE99" i="3"/>
  <c r="JZ99" i="3" s="1"/>
  <c r="JE35" i="3"/>
  <c r="JE102" i="3"/>
  <c r="JZ102" i="3" s="1"/>
  <c r="JE38" i="3"/>
  <c r="JE97" i="3"/>
  <c r="JZ97" i="3" s="1"/>
  <c r="JE33" i="3"/>
  <c r="KU33" i="3" s="1"/>
  <c r="JE84" i="3"/>
  <c r="JZ84" i="3" s="1"/>
  <c r="JE20" i="3"/>
  <c r="JZ20" i="3" s="1"/>
  <c r="JE95" i="3"/>
  <c r="JZ95" i="3" s="1"/>
  <c r="JE31" i="3"/>
  <c r="KU31" i="3" s="1"/>
  <c r="JE82" i="3"/>
  <c r="JZ82" i="3" s="1"/>
  <c r="JE18" i="3"/>
  <c r="JE69" i="3"/>
  <c r="JZ69" i="3" s="1"/>
  <c r="JE121" i="3"/>
  <c r="JZ121" i="3" s="1"/>
  <c r="JE140" i="3"/>
  <c r="KU140" i="3" s="1"/>
  <c r="JE161" i="3"/>
  <c r="KU161" i="3" s="1"/>
  <c r="JE158" i="3"/>
  <c r="JZ158" i="3" s="1"/>
  <c r="JE168" i="3"/>
  <c r="KU168" i="3" s="1"/>
  <c r="JE178" i="3"/>
  <c r="JZ178" i="3" s="1"/>
  <c r="JE184" i="3"/>
  <c r="KU184" i="3" s="1"/>
  <c r="JE189" i="3"/>
  <c r="KU189" i="3" s="1"/>
  <c r="JE205" i="3"/>
  <c r="KU205" i="3" s="1"/>
  <c r="JE209" i="3"/>
  <c r="KU209" i="3" s="1"/>
  <c r="JE217" i="3"/>
  <c r="JZ217" i="3" s="1"/>
  <c r="JE225" i="3"/>
  <c r="JZ225" i="3" s="1"/>
  <c r="JE110" i="3"/>
  <c r="JZ110" i="3" s="1"/>
  <c r="JE92" i="3"/>
  <c r="JZ92" i="3" s="1"/>
  <c r="JE39" i="3"/>
  <c r="JZ39" i="3" s="1"/>
  <c r="JE26" i="3"/>
  <c r="JZ26" i="3" s="1"/>
  <c r="JE127" i="3"/>
  <c r="KU127" i="3" s="1"/>
  <c r="JE146" i="3"/>
  <c r="JZ146" i="3" s="1"/>
  <c r="JE167" i="3"/>
  <c r="JZ167" i="3" s="1"/>
  <c r="JE196" i="3"/>
  <c r="JZ196" i="3" s="1"/>
  <c r="JE208" i="3"/>
  <c r="JZ208" i="3" s="1"/>
  <c r="JE91" i="3"/>
  <c r="JZ91" i="3" s="1"/>
  <c r="JE27" i="3"/>
  <c r="KU27" i="3" s="1"/>
  <c r="L43" i="4" s="1"/>
  <c r="K43" i="4" s="1"/>
  <c r="JE94" i="3"/>
  <c r="JZ94" i="3" s="1"/>
  <c r="JE30" i="3"/>
  <c r="JZ30" i="3" s="1"/>
  <c r="JE89" i="3"/>
  <c r="JZ89" i="3" s="1"/>
  <c r="JE25" i="3"/>
  <c r="JE76" i="3"/>
  <c r="JZ76" i="3" s="1"/>
  <c r="JE96" i="3"/>
  <c r="JZ96" i="3" s="1"/>
  <c r="JE87" i="3"/>
  <c r="JZ87" i="3" s="1"/>
  <c r="JE23" i="3"/>
  <c r="JE74" i="3"/>
  <c r="JZ74" i="3" s="1"/>
  <c r="JE112" i="3"/>
  <c r="JZ112" i="3" s="1"/>
  <c r="JE61" i="3"/>
  <c r="JE122" i="3"/>
  <c r="JZ122" i="3" s="1"/>
  <c r="JE138" i="3"/>
  <c r="KU138" i="3" s="1"/>
  <c r="JE136" i="3"/>
  <c r="JZ136" i="3" s="1"/>
  <c r="JE141" i="3"/>
  <c r="JZ141" i="3" s="1"/>
  <c r="JE157" i="3"/>
  <c r="KU157" i="3" s="1"/>
  <c r="JE159" i="3"/>
  <c r="JZ159" i="3" s="1"/>
  <c r="JE174" i="3"/>
  <c r="KU174" i="3" s="1"/>
  <c r="JE179" i="3"/>
  <c r="JZ179" i="3" s="1"/>
  <c r="JE185" i="3"/>
  <c r="KU185" i="3" s="1"/>
  <c r="JE192" i="3"/>
  <c r="KU192" i="3" s="1"/>
  <c r="JE201" i="3"/>
  <c r="JZ201" i="3" s="1"/>
  <c r="JE213" i="3"/>
  <c r="JZ213" i="3" s="1"/>
  <c r="JE218" i="3"/>
  <c r="JZ218" i="3" s="1"/>
  <c r="JE226" i="3"/>
  <c r="JZ226" i="3" s="1"/>
  <c r="JE105" i="3"/>
  <c r="JZ105" i="3" s="1"/>
  <c r="JE83" i="3"/>
  <c r="JZ83" i="3" s="1"/>
  <c r="JE19" i="3"/>
  <c r="JZ19" i="3" s="1"/>
  <c r="JE22" i="3"/>
  <c r="JZ22" i="3" s="1"/>
  <c r="JE81" i="3"/>
  <c r="JZ81" i="3" s="1"/>
  <c r="JE17" i="3"/>
  <c r="JE68" i="3"/>
  <c r="JZ68" i="3" s="1"/>
  <c r="JE88" i="3"/>
  <c r="JZ88" i="3" s="1"/>
  <c r="JE79" i="3"/>
  <c r="JZ79" i="3" s="1"/>
  <c r="JE15" i="3"/>
  <c r="JE66" i="3"/>
  <c r="JZ66" i="3" s="1"/>
  <c r="JE117" i="3"/>
  <c r="JZ117" i="3" s="1"/>
  <c r="JE53" i="3"/>
  <c r="KU53" i="3" s="1"/>
  <c r="JE123" i="3"/>
  <c r="KU123" i="3" s="1"/>
  <c r="JE137" i="3"/>
  <c r="JZ137" i="3" s="1"/>
  <c r="JE143" i="3"/>
  <c r="KU143" i="3" s="1"/>
  <c r="JE155" i="3"/>
  <c r="JZ155" i="3" s="1"/>
  <c r="JE160" i="3"/>
  <c r="JZ160" i="3" s="1"/>
  <c r="JE169" i="3"/>
  <c r="KU169" i="3" s="1"/>
  <c r="JE180" i="3"/>
  <c r="JZ180" i="3" s="1"/>
  <c r="JE186" i="3"/>
  <c r="KU186" i="3" s="1"/>
  <c r="JE195" i="3"/>
  <c r="JZ195" i="3" s="1"/>
  <c r="JE202" i="3"/>
  <c r="JZ202" i="3" s="1"/>
  <c r="JE210" i="3"/>
  <c r="JZ210" i="3" s="1"/>
  <c r="JE220" i="3"/>
  <c r="JZ220" i="3" s="1"/>
  <c r="JE227" i="3"/>
  <c r="JZ227" i="3" s="1"/>
  <c r="JE80" i="3"/>
  <c r="JZ80" i="3" s="1"/>
  <c r="JE78" i="3"/>
  <c r="JZ78" i="3" s="1"/>
  <c r="JE14" i="3"/>
  <c r="JE73" i="3"/>
  <c r="JZ73" i="3" s="1"/>
  <c r="JE120" i="3"/>
  <c r="JZ120" i="3" s="1"/>
  <c r="JE60" i="3"/>
  <c r="JZ60" i="3" s="1"/>
  <c r="JE56" i="3"/>
  <c r="JZ56" i="3" s="1"/>
  <c r="JE71" i="3"/>
  <c r="JZ71" i="3" s="1"/>
  <c r="JE32" i="3"/>
  <c r="JZ32" i="3" s="1"/>
  <c r="JE58" i="3"/>
  <c r="JZ58" i="3" s="1"/>
  <c r="JE109" i="3"/>
  <c r="JZ109" i="3" s="1"/>
  <c r="JE45" i="3"/>
  <c r="JE124" i="3"/>
  <c r="JZ124" i="3" s="1"/>
  <c r="JE145" i="3"/>
  <c r="JZ145" i="3" s="1"/>
  <c r="JE144" i="3"/>
  <c r="JZ144" i="3" s="1"/>
  <c r="JE150" i="3"/>
  <c r="KU150" i="3" s="1"/>
  <c r="JE162" i="3"/>
  <c r="KU162" i="3" s="1"/>
  <c r="JE173" i="3"/>
  <c r="KU173" i="3" s="1"/>
  <c r="JE181" i="3"/>
  <c r="KU181" i="3" s="1"/>
  <c r="JE187" i="3"/>
  <c r="JZ187" i="3" s="1"/>
  <c r="JE194" i="3"/>
  <c r="JZ194" i="3" s="1"/>
  <c r="JE203" i="3"/>
  <c r="KU203" i="3" s="1"/>
  <c r="JE211" i="3"/>
  <c r="JZ211" i="3" s="1"/>
  <c r="JE221" i="3"/>
  <c r="KU221" i="3" s="1"/>
  <c r="JE228" i="3"/>
  <c r="KU228" i="3" s="1"/>
  <c r="JE72" i="3"/>
  <c r="JZ72" i="3" s="1"/>
  <c r="JE67" i="3"/>
  <c r="JZ67" i="3" s="1"/>
  <c r="JE40" i="3"/>
  <c r="JZ40" i="3" s="1"/>
  <c r="JE70" i="3"/>
  <c r="JZ70" i="3" s="1"/>
  <c r="JE104" i="3"/>
  <c r="JZ104" i="3" s="1"/>
  <c r="JE65" i="3"/>
  <c r="JE116" i="3"/>
  <c r="JZ116" i="3" s="1"/>
  <c r="JE52" i="3"/>
  <c r="JE16" i="3"/>
  <c r="JE63" i="3"/>
  <c r="JE114" i="3"/>
  <c r="JZ114" i="3" s="1"/>
  <c r="JE50" i="3"/>
  <c r="JE101" i="3"/>
  <c r="JZ101" i="3" s="1"/>
  <c r="JE37" i="3"/>
  <c r="JE149" i="3"/>
  <c r="KU149" i="3" s="1"/>
  <c r="JE152" i="3"/>
  <c r="JZ152" i="3" s="1"/>
  <c r="JE151" i="3"/>
  <c r="JZ151" i="3" s="1"/>
  <c r="JE163" i="3"/>
  <c r="JZ163" i="3" s="1"/>
  <c r="JE170" i="3"/>
  <c r="KU170" i="3" s="1"/>
  <c r="JE175" i="3"/>
  <c r="JZ175" i="3" s="1"/>
  <c r="JE190" i="3"/>
  <c r="JZ190" i="3" s="1"/>
  <c r="JE198" i="3"/>
  <c r="JZ198" i="3" s="1"/>
  <c r="JE204" i="3"/>
  <c r="KU204" i="3" s="1"/>
  <c r="JE212" i="3"/>
  <c r="KU212" i="3" s="1"/>
  <c r="JE222" i="3"/>
  <c r="JZ222" i="3" s="1"/>
  <c r="JE229" i="3"/>
  <c r="JZ229" i="3" s="1"/>
  <c r="JE43" i="3"/>
  <c r="JZ43" i="3" s="1"/>
  <c r="JE46" i="3"/>
  <c r="JZ46" i="3" s="1"/>
  <c r="JE28" i="3"/>
  <c r="JZ28" i="3" s="1"/>
  <c r="JE90" i="3"/>
  <c r="JZ90" i="3" s="1"/>
  <c r="JE77" i="3"/>
  <c r="JZ77" i="3" s="1"/>
  <c r="JE142" i="3"/>
  <c r="KU142" i="3" s="1"/>
  <c r="JE165" i="3"/>
  <c r="KU165" i="3" s="1"/>
  <c r="JE183" i="3"/>
  <c r="KU183" i="3" s="1"/>
  <c r="JE199" i="3"/>
  <c r="JZ199" i="3" s="1"/>
  <c r="JE224" i="3"/>
  <c r="JZ224" i="3" s="1"/>
  <c r="JE64" i="3"/>
  <c r="KU64" i="3" s="1"/>
  <c r="JE59" i="3"/>
  <c r="JZ59" i="3" s="1"/>
  <c r="JE24" i="3"/>
  <c r="KU24" i="3" s="1"/>
  <c r="L40" i="4" s="1"/>
  <c r="K40" i="4" s="1"/>
  <c r="JE62" i="3"/>
  <c r="JE48" i="3"/>
  <c r="KU48" i="3" s="1"/>
  <c r="JE57" i="3"/>
  <c r="JE108" i="3"/>
  <c r="JZ108" i="3" s="1"/>
  <c r="JE44" i="3"/>
  <c r="JE55" i="3"/>
  <c r="JE106" i="3"/>
  <c r="JZ106" i="3" s="1"/>
  <c r="JE42" i="3"/>
  <c r="JE29" i="3"/>
  <c r="JE125" i="3"/>
  <c r="JZ125" i="3" s="1"/>
  <c r="JE139" i="3"/>
  <c r="KU139" i="3" s="1"/>
  <c r="JE153" i="3"/>
  <c r="JZ153" i="3" s="1"/>
  <c r="JE156" i="3"/>
  <c r="JZ156" i="3" s="1"/>
  <c r="JE172" i="3"/>
  <c r="JZ172" i="3" s="1"/>
  <c r="JE171" i="3"/>
  <c r="JZ171" i="3" s="1"/>
  <c r="JE176" i="3"/>
  <c r="KU176" i="3" s="1"/>
  <c r="JE193" i="3"/>
  <c r="KU193" i="3" s="1"/>
  <c r="JE197" i="3"/>
  <c r="KU197" i="3" s="1"/>
  <c r="JE206" i="3"/>
  <c r="JZ206" i="3" s="1"/>
  <c r="JE214" i="3"/>
  <c r="KU214" i="3" s="1"/>
  <c r="JE219" i="3"/>
  <c r="JZ219" i="3" s="1"/>
  <c r="JE230" i="3"/>
  <c r="JZ230" i="3" s="1"/>
  <c r="JE107" i="3"/>
  <c r="JZ107" i="3" s="1"/>
  <c r="JE41" i="3"/>
  <c r="JZ41" i="3" s="1"/>
  <c r="JE103" i="3"/>
  <c r="JZ103" i="3" s="1"/>
  <c r="JE13" i="3"/>
  <c r="JE148" i="3"/>
  <c r="JZ148" i="3" s="1"/>
  <c r="JE191" i="3"/>
  <c r="JZ191" i="3" s="1"/>
  <c r="JE216" i="3"/>
  <c r="KU216" i="3" s="1"/>
  <c r="JE12" i="3"/>
  <c r="JZ12" i="3" s="1"/>
  <c r="KU12" i="3" s="1"/>
  <c r="JE75" i="3"/>
  <c r="JZ75" i="3" s="1"/>
  <c r="JE115" i="3"/>
  <c r="JZ115" i="3" s="1"/>
  <c r="JE51" i="3"/>
  <c r="JZ51" i="3" s="1"/>
  <c r="JE54" i="3"/>
  <c r="JE113" i="3"/>
  <c r="JZ113" i="3" s="1"/>
  <c r="JE49" i="3"/>
  <c r="JE100" i="3"/>
  <c r="JZ100" i="3" s="1"/>
  <c r="JE36" i="3"/>
  <c r="JE111" i="3"/>
  <c r="JZ111" i="3" s="1"/>
  <c r="JE47" i="3"/>
  <c r="JE98" i="3"/>
  <c r="JZ98" i="3" s="1"/>
  <c r="JE85" i="3"/>
  <c r="JE21" i="3"/>
  <c r="JZ21" i="3" s="1"/>
  <c r="JE126" i="3"/>
  <c r="KU126" i="3" s="1"/>
  <c r="JE147" i="3"/>
  <c r="JZ147" i="3" s="1"/>
  <c r="JE154" i="3"/>
  <c r="JZ154" i="3" s="1"/>
  <c r="JE164" i="3"/>
  <c r="JZ164" i="3" s="1"/>
  <c r="JE166" i="3"/>
  <c r="JZ166" i="3" s="1"/>
  <c r="JE177" i="3"/>
  <c r="JZ177" i="3" s="1"/>
  <c r="JE182" i="3"/>
  <c r="KU182" i="3" s="1"/>
  <c r="JE188" i="3"/>
  <c r="JZ188" i="3" s="1"/>
  <c r="JE200" i="3"/>
  <c r="JZ200" i="3" s="1"/>
  <c r="JE207" i="3"/>
  <c r="JZ207" i="3" s="1"/>
  <c r="JE215" i="3"/>
  <c r="KU215" i="3" s="1"/>
  <c r="JE223" i="3"/>
  <c r="JZ223" i="3" s="1"/>
  <c r="KU217" i="3"/>
  <c r="BV145" i="2"/>
  <c r="BR145" i="2"/>
  <c r="BW145" i="2" s="1"/>
  <c r="A110" i="3"/>
  <c r="HQ110" i="3" s="1"/>
  <c r="IL110" i="3" s="1"/>
  <c r="HF109" i="3"/>
  <c r="JZ18" i="3" l="1"/>
  <c r="KU18" i="3" s="1"/>
  <c r="JZ17" i="3"/>
  <c r="KU17" i="3" s="1"/>
  <c r="JZ31" i="3"/>
  <c r="JZ185" i="3"/>
  <c r="BV421" i="2"/>
  <c r="BW421" i="2"/>
  <c r="BP466" i="2"/>
  <c r="BQ466" i="2" s="1"/>
  <c r="BR466" i="2" s="1"/>
  <c r="BQ465" i="2"/>
  <c r="KU160" i="3"/>
  <c r="KU175" i="3"/>
  <c r="KU128" i="3"/>
  <c r="JZ128" i="3"/>
  <c r="JZ131" i="3"/>
  <c r="KU131" i="3"/>
  <c r="JZ130" i="3"/>
  <c r="KU130" i="3"/>
  <c r="JZ135" i="3"/>
  <c r="KU135" i="3"/>
  <c r="KU129" i="3"/>
  <c r="JZ129" i="3"/>
  <c r="KU144" i="3"/>
  <c r="KU132" i="3"/>
  <c r="JZ132" i="3"/>
  <c r="KU133" i="3"/>
  <c r="JZ133" i="3"/>
  <c r="KU134" i="3"/>
  <c r="JZ134" i="3"/>
  <c r="JZ139" i="3"/>
  <c r="KU177" i="3"/>
  <c r="KU206" i="3"/>
  <c r="KU198" i="3"/>
  <c r="KU86" i="3"/>
  <c r="KU96" i="3"/>
  <c r="KU100" i="3"/>
  <c r="KU225" i="3"/>
  <c r="KU156" i="3"/>
  <c r="KU19" i="3"/>
  <c r="L35" i="4" s="1"/>
  <c r="K35" i="4" s="1"/>
  <c r="KU122" i="3"/>
  <c r="JZ161" i="3"/>
  <c r="KU227" i="3"/>
  <c r="JZ126" i="3"/>
  <c r="JZ228" i="3"/>
  <c r="KU172" i="3"/>
  <c r="KU59" i="3"/>
  <c r="KU71" i="3"/>
  <c r="KU219" i="3"/>
  <c r="KU158" i="3"/>
  <c r="KU224" i="3"/>
  <c r="KU211" i="3"/>
  <c r="KU167" i="3"/>
  <c r="KU109" i="3"/>
  <c r="KU180" i="3"/>
  <c r="KU97" i="3"/>
  <c r="KU92" i="3"/>
  <c r="JZ204" i="3"/>
  <c r="JZ173" i="3"/>
  <c r="KU66" i="3"/>
  <c r="JZ162" i="3"/>
  <c r="KU201" i="3"/>
  <c r="JZ168" i="3"/>
  <c r="KU46" i="3"/>
  <c r="KU213" i="3"/>
  <c r="KU77" i="3"/>
  <c r="KU110" i="3"/>
  <c r="JZ123" i="3"/>
  <c r="JZ93" i="3"/>
  <c r="KU93" i="3"/>
  <c r="KU87" i="3"/>
  <c r="KU230" i="3"/>
  <c r="JZ53" i="3"/>
  <c r="JZ186" i="3"/>
  <c r="KU43" i="3"/>
  <c r="JZ16" i="3"/>
  <c r="KU16" i="3" s="1"/>
  <c r="KU72" i="3"/>
  <c r="KU153" i="3"/>
  <c r="JZ149" i="3"/>
  <c r="KU178" i="3"/>
  <c r="KU91" i="3"/>
  <c r="JZ24" i="3"/>
  <c r="KU200" i="3"/>
  <c r="KU141" i="3"/>
  <c r="KU69" i="3"/>
  <c r="KU188" i="3"/>
  <c r="KU90" i="3"/>
  <c r="KU136" i="3"/>
  <c r="KU78" i="3"/>
  <c r="JZ214" i="3"/>
  <c r="KU208" i="3"/>
  <c r="KU106" i="3"/>
  <c r="KU81" i="3"/>
  <c r="KU58" i="3"/>
  <c r="KU94" i="3"/>
  <c r="KU111" i="3"/>
  <c r="KU26" i="3"/>
  <c r="L42" i="4" s="1"/>
  <c r="K42" i="4" s="1"/>
  <c r="KU113" i="3"/>
  <c r="KU148" i="3"/>
  <c r="KU41" i="3"/>
  <c r="KU120" i="3"/>
  <c r="KU187" i="3"/>
  <c r="KU75" i="3"/>
  <c r="JZ231" i="3"/>
  <c r="JZ176" i="3"/>
  <c r="JZ181" i="3"/>
  <c r="JZ157" i="3"/>
  <c r="KU171" i="3"/>
  <c r="KU105" i="3"/>
  <c r="KU146" i="3"/>
  <c r="KU223" i="3"/>
  <c r="KU210" i="3"/>
  <c r="JZ184" i="3"/>
  <c r="JZ189" i="3"/>
  <c r="KU163" i="3"/>
  <c r="KU68" i="3"/>
  <c r="JZ33" i="3"/>
  <c r="KU147" i="3"/>
  <c r="JZ212" i="3"/>
  <c r="KU202" i="3"/>
  <c r="KU84" i="3"/>
  <c r="JZ142" i="3"/>
  <c r="JZ15" i="3"/>
  <c r="KU15" i="3" s="1"/>
  <c r="KU70" i="3"/>
  <c r="KU67" i="3"/>
  <c r="JZ215" i="3"/>
  <c r="KU151" i="3"/>
  <c r="KU159" i="3"/>
  <c r="KU39" i="3"/>
  <c r="KU125" i="3"/>
  <c r="JZ48" i="3"/>
  <c r="KU40" i="3"/>
  <c r="KU30" i="3"/>
  <c r="KU60" i="3"/>
  <c r="KU207" i="3"/>
  <c r="KU164" i="3"/>
  <c r="KU229" i="3"/>
  <c r="KU152" i="3"/>
  <c r="KU124" i="3"/>
  <c r="KU195" i="3"/>
  <c r="JZ143" i="3"/>
  <c r="KU226" i="3"/>
  <c r="KU114" i="3"/>
  <c r="KU74" i="3"/>
  <c r="KU20" i="3"/>
  <c r="L36" i="4" s="1"/>
  <c r="K36" i="4" s="1"/>
  <c r="KU112" i="3"/>
  <c r="JZ27" i="3"/>
  <c r="KU51" i="3"/>
  <c r="JZ193" i="3"/>
  <c r="JZ205" i="3"/>
  <c r="JZ127" i="3"/>
  <c r="KU101" i="3"/>
  <c r="KU79" i="3"/>
  <c r="KU73" i="3"/>
  <c r="KU103" i="3"/>
  <c r="KU154" i="3"/>
  <c r="KU222" i="3"/>
  <c r="KU194" i="3"/>
  <c r="KU137" i="3"/>
  <c r="KU218" i="3"/>
  <c r="JZ174" i="3"/>
  <c r="KU121" i="3"/>
  <c r="JZ165" i="3"/>
  <c r="KU107" i="3"/>
  <c r="KU88" i="3"/>
  <c r="KU115" i="3"/>
  <c r="KU98" i="3"/>
  <c r="KU83" i="3"/>
  <c r="KU155" i="3"/>
  <c r="KU199" i="3"/>
  <c r="KU104" i="3"/>
  <c r="KU166" i="3"/>
  <c r="KU145" i="3"/>
  <c r="KU220" i="3"/>
  <c r="JZ14" i="3"/>
  <c r="KU14" i="3" s="1"/>
  <c r="KU99" i="3"/>
  <c r="JZ170" i="3"/>
  <c r="JZ203" i="3"/>
  <c r="KU179" i="3"/>
  <c r="JZ140" i="3"/>
  <c r="JZ13" i="3"/>
  <c r="KU13" i="3" s="1"/>
  <c r="KU56" i="3"/>
  <c r="JZ197" i="3"/>
  <c r="JZ209" i="3"/>
  <c r="KU95" i="3"/>
  <c r="KU108" i="3"/>
  <c r="KU89" i="3"/>
  <c r="AE166" i="20"/>
  <c r="A167" i="20"/>
  <c r="KU190" i="3"/>
  <c r="KU196" i="3"/>
  <c r="KU116" i="3"/>
  <c r="KU82" i="3"/>
  <c r="KU28" i="3"/>
  <c r="JZ182" i="3"/>
  <c r="JZ192" i="3"/>
  <c r="JZ138" i="3"/>
  <c r="KU191" i="3"/>
  <c r="KU21" i="3"/>
  <c r="L37" i="4" s="1"/>
  <c r="K37" i="4" s="1"/>
  <c r="KU80" i="3"/>
  <c r="JZ64" i="3"/>
  <c r="KU32" i="3"/>
  <c r="KU22" i="3"/>
  <c r="L38" i="4" s="1"/>
  <c r="K38" i="4" s="1"/>
  <c r="KU117" i="3"/>
  <c r="JZ221" i="3"/>
  <c r="JZ150" i="3"/>
  <c r="JZ169" i="3"/>
  <c r="KU102" i="3"/>
  <c r="KU76" i="3"/>
  <c r="JZ118" i="3"/>
  <c r="KU118" i="3"/>
  <c r="JZ119" i="3"/>
  <c r="KU119" i="3"/>
  <c r="JZ216" i="3"/>
  <c r="JZ183" i="3"/>
  <c r="JZ36" i="3"/>
  <c r="KU36" i="3"/>
  <c r="JZ42" i="3"/>
  <c r="KU42" i="3"/>
  <c r="JZ62" i="3"/>
  <c r="KU62" i="3"/>
  <c r="JZ63" i="3"/>
  <c r="KU63" i="3"/>
  <c r="JZ45" i="3"/>
  <c r="KU45" i="3"/>
  <c r="JZ49" i="3"/>
  <c r="KU49" i="3"/>
  <c r="JZ23" i="3"/>
  <c r="KU23" i="3"/>
  <c r="L39" i="4" s="1"/>
  <c r="K39" i="4" s="1"/>
  <c r="JZ85" i="3"/>
  <c r="KU85" i="3"/>
  <c r="JZ55" i="3"/>
  <c r="KU55" i="3"/>
  <c r="JZ52" i="3"/>
  <c r="KU52" i="3"/>
  <c r="JZ54" i="3"/>
  <c r="KU54" i="3"/>
  <c r="JZ38" i="3"/>
  <c r="KU38" i="3"/>
  <c r="JZ44" i="3"/>
  <c r="KU44" i="3"/>
  <c r="JZ37" i="3"/>
  <c r="KU37" i="3"/>
  <c r="JZ65" i="3"/>
  <c r="KU65" i="3"/>
  <c r="JZ47" i="3"/>
  <c r="KU47" i="3"/>
  <c r="JZ25" i="3"/>
  <c r="KU25" i="3"/>
  <c r="L41" i="4" s="1"/>
  <c r="K41" i="4" s="1"/>
  <c r="JZ35" i="3"/>
  <c r="KU35" i="3"/>
  <c r="JZ29" i="3"/>
  <c r="KU29" i="3"/>
  <c r="JZ57" i="3"/>
  <c r="KU57" i="3"/>
  <c r="JZ50" i="3"/>
  <c r="KU50" i="3"/>
  <c r="JZ61" i="3"/>
  <c r="KU61" i="3"/>
  <c r="A111" i="3"/>
  <c r="HQ111" i="3" s="1"/>
  <c r="IL111" i="3" s="1"/>
  <c r="HF110" i="3"/>
  <c r="BR465" i="2" l="1"/>
  <c r="BW444" i="2" s="1"/>
  <c r="BV444" i="2"/>
  <c r="AE167" i="20"/>
  <c r="A168" i="20"/>
  <c r="A112" i="3"/>
  <c r="HO112" i="3" s="1"/>
  <c r="HF111" i="3"/>
  <c r="A169" i="20" l="1"/>
  <c r="AE168" i="20"/>
  <c r="IJ112" i="3"/>
  <c r="HQ112" i="3"/>
  <c r="A113" i="3"/>
  <c r="HO113" i="3" s="1"/>
  <c r="IJ113" i="3" s="1"/>
  <c r="HF112" i="3"/>
  <c r="A170" i="20" l="1"/>
  <c r="AE169" i="20"/>
  <c r="IL112" i="3"/>
  <c r="HR113" i="3"/>
  <c r="JI4" i="3" s="1"/>
  <c r="HQ113" i="3"/>
  <c r="A114" i="3"/>
  <c r="HO114" i="3" s="1"/>
  <c r="HF113" i="3"/>
  <c r="AE170" i="20" l="1"/>
  <c r="A171" i="20"/>
  <c r="IJ114" i="3"/>
  <c r="IM113" i="3"/>
  <c r="JI5" i="3" s="1"/>
  <c r="JI34" i="3" s="1"/>
  <c r="HS114" i="3"/>
  <c r="JJ4" i="3" s="1"/>
  <c r="IL113" i="3"/>
  <c r="HQ114" i="3"/>
  <c r="A115" i="3"/>
  <c r="HO115" i="3" s="1"/>
  <c r="IJ115" i="3" s="1"/>
  <c r="HF114" i="3"/>
  <c r="KY34" i="3" l="1"/>
  <c r="KD34" i="3"/>
  <c r="JI135" i="3"/>
  <c r="JI133" i="3"/>
  <c r="JI134" i="3"/>
  <c r="JI131" i="3"/>
  <c r="JI130" i="3"/>
  <c r="JI129" i="3"/>
  <c r="JI132" i="3"/>
  <c r="JI128" i="3"/>
  <c r="JI86" i="3"/>
  <c r="KY86" i="3" s="1"/>
  <c r="JI93" i="3"/>
  <c r="A172" i="20"/>
  <c r="AE171" i="20"/>
  <c r="JI224" i="3"/>
  <c r="KY224" i="3" s="1"/>
  <c r="JI119" i="3"/>
  <c r="JI118" i="3"/>
  <c r="IN114" i="3"/>
  <c r="JJ5" i="3" s="1"/>
  <c r="JJ34" i="3" s="1"/>
  <c r="JI85" i="3"/>
  <c r="KY85" i="3" s="1"/>
  <c r="JI70" i="3"/>
  <c r="KY70" i="3" s="1"/>
  <c r="JI88" i="3"/>
  <c r="KY88" i="3" s="1"/>
  <c r="JI24" i="3"/>
  <c r="KY24" i="3" s="1"/>
  <c r="F59" i="4" s="1"/>
  <c r="E59" i="4" s="1"/>
  <c r="JI136" i="3"/>
  <c r="KD136" i="3" s="1"/>
  <c r="JI163" i="3"/>
  <c r="KD163" i="3" s="1"/>
  <c r="JI190" i="3"/>
  <c r="KY190" i="3" s="1"/>
  <c r="JI217" i="3"/>
  <c r="KY217" i="3" s="1"/>
  <c r="JI79" i="3"/>
  <c r="KY79" i="3" s="1"/>
  <c r="JI71" i="3"/>
  <c r="KD71" i="3" s="1"/>
  <c r="JI102" i="3"/>
  <c r="KD102" i="3" s="1"/>
  <c r="JI145" i="3"/>
  <c r="KY145" i="3" s="1"/>
  <c r="JI226" i="3"/>
  <c r="KY226" i="3" s="1"/>
  <c r="JI113" i="3"/>
  <c r="KY113" i="3" s="1"/>
  <c r="JI114" i="3"/>
  <c r="KY114" i="3" s="1"/>
  <c r="JI55" i="3"/>
  <c r="KY55" i="3" s="1"/>
  <c r="JI62" i="3"/>
  <c r="KY62" i="3" s="1"/>
  <c r="JI18" i="3"/>
  <c r="KY18" i="3" s="1"/>
  <c r="F53" i="4" s="1"/>
  <c r="E53" i="4" s="1"/>
  <c r="JI37" i="3"/>
  <c r="KD37" i="3" s="1"/>
  <c r="JI58" i="3"/>
  <c r="KD58" i="3" s="1"/>
  <c r="JI33" i="3"/>
  <c r="KY33" i="3" s="1"/>
  <c r="JI48" i="3"/>
  <c r="KD48" i="3" s="1"/>
  <c r="JI21" i="3"/>
  <c r="KY21" i="3" s="1"/>
  <c r="F56" i="4" s="1"/>
  <c r="E56" i="4" s="1"/>
  <c r="JI36" i="3"/>
  <c r="KY36" i="3" s="1"/>
  <c r="JI96" i="3"/>
  <c r="KD96" i="3" s="1"/>
  <c r="JI68" i="3"/>
  <c r="KY68" i="3" s="1"/>
  <c r="JI122" i="3"/>
  <c r="KD122" i="3" s="1"/>
  <c r="JI148" i="3"/>
  <c r="KY148" i="3" s="1"/>
  <c r="JI157" i="3"/>
  <c r="KD157" i="3" s="1"/>
  <c r="JI169" i="3"/>
  <c r="KD169" i="3" s="1"/>
  <c r="JI172" i="3"/>
  <c r="KY172" i="3" s="1"/>
  <c r="JI176" i="3"/>
  <c r="KD176" i="3" s="1"/>
  <c r="JI188" i="3"/>
  <c r="KY188" i="3" s="1"/>
  <c r="JI197" i="3"/>
  <c r="KD197" i="3" s="1"/>
  <c r="JI209" i="3"/>
  <c r="KY209" i="3" s="1"/>
  <c r="JI210" i="3"/>
  <c r="KD210" i="3" s="1"/>
  <c r="JI219" i="3"/>
  <c r="KD219" i="3" s="1"/>
  <c r="JI227" i="3"/>
  <c r="KY227" i="3" s="1"/>
  <c r="JI73" i="3"/>
  <c r="KD73" i="3" s="1"/>
  <c r="JI89" i="3"/>
  <c r="KD89" i="3" s="1"/>
  <c r="JI83" i="3"/>
  <c r="KY83" i="3" s="1"/>
  <c r="JI108" i="3"/>
  <c r="KY108" i="3" s="1"/>
  <c r="JI54" i="3"/>
  <c r="KY54" i="3" s="1"/>
  <c r="JI28" i="3"/>
  <c r="KY28" i="3" s="1"/>
  <c r="JI92" i="3"/>
  <c r="KD92" i="3" s="1"/>
  <c r="JI125" i="3"/>
  <c r="KD125" i="3" s="1"/>
  <c r="JI137" i="3"/>
  <c r="KY137" i="3" s="1"/>
  <c r="JI182" i="3"/>
  <c r="KY182" i="3" s="1"/>
  <c r="JI203" i="3"/>
  <c r="KD203" i="3" s="1"/>
  <c r="JI66" i="3"/>
  <c r="KY66" i="3" s="1"/>
  <c r="JI26" i="3"/>
  <c r="KY26" i="3" s="1"/>
  <c r="F61" i="4" s="1"/>
  <c r="E61" i="4" s="1"/>
  <c r="JI139" i="3"/>
  <c r="KD139" i="3" s="1"/>
  <c r="JI218" i="3"/>
  <c r="KY218" i="3" s="1"/>
  <c r="JI95" i="3"/>
  <c r="KY95" i="3" s="1"/>
  <c r="JI67" i="3"/>
  <c r="KY67" i="3" s="1"/>
  <c r="JI52" i="3"/>
  <c r="KY52" i="3" s="1"/>
  <c r="JI59" i="3"/>
  <c r="KY59" i="3" s="1"/>
  <c r="JI72" i="3"/>
  <c r="KD72" i="3" s="1"/>
  <c r="JI117" i="3"/>
  <c r="KY117" i="3" s="1"/>
  <c r="JI98" i="3"/>
  <c r="KY98" i="3" s="1"/>
  <c r="JI39" i="3"/>
  <c r="KY39" i="3" s="1"/>
  <c r="JI25" i="3"/>
  <c r="KY25" i="3" s="1"/>
  <c r="F60" i="4" s="1"/>
  <c r="E60" i="4" s="1"/>
  <c r="JI27" i="3"/>
  <c r="KY27" i="3" s="1"/>
  <c r="F62" i="4" s="1"/>
  <c r="E62" i="4" s="1"/>
  <c r="JI15" i="3"/>
  <c r="KD15" i="3" s="1"/>
  <c r="KY15" i="3" s="1"/>
  <c r="F50" i="4" s="1"/>
  <c r="E50" i="4" s="1"/>
  <c r="JI116" i="3"/>
  <c r="KY116" i="3" s="1"/>
  <c r="JI77" i="3"/>
  <c r="KY77" i="3" s="1"/>
  <c r="JI64" i="3"/>
  <c r="KY64" i="3" s="1"/>
  <c r="JI121" i="3"/>
  <c r="KY121" i="3" s="1"/>
  <c r="JI142" i="3"/>
  <c r="KY142" i="3" s="1"/>
  <c r="JI155" i="3"/>
  <c r="KY155" i="3" s="1"/>
  <c r="JI147" i="3"/>
  <c r="KD147" i="3" s="1"/>
  <c r="JI158" i="3"/>
  <c r="KD158" i="3" s="1"/>
  <c r="JI166" i="3"/>
  <c r="KD166" i="3" s="1"/>
  <c r="JI177" i="3"/>
  <c r="KD177" i="3" s="1"/>
  <c r="JI185" i="3"/>
  <c r="KD185" i="3" s="1"/>
  <c r="JI194" i="3"/>
  <c r="KD194" i="3" s="1"/>
  <c r="JI201" i="3"/>
  <c r="KY201" i="3" s="1"/>
  <c r="JI211" i="3"/>
  <c r="KD211" i="3" s="1"/>
  <c r="JI220" i="3"/>
  <c r="KY220" i="3" s="1"/>
  <c r="JI228" i="3"/>
  <c r="KD228" i="3" s="1"/>
  <c r="JI30" i="3"/>
  <c r="KY30" i="3" s="1"/>
  <c r="JI14" i="3"/>
  <c r="KD14" i="3" s="1"/>
  <c r="KY14" i="3" s="1"/>
  <c r="F49" i="4" s="1"/>
  <c r="E49" i="4" s="1"/>
  <c r="JI35" i="3"/>
  <c r="KD35" i="3" s="1"/>
  <c r="JI87" i="3"/>
  <c r="KD87" i="3" s="1"/>
  <c r="JI57" i="3"/>
  <c r="KY57" i="3" s="1"/>
  <c r="JI32" i="3"/>
  <c r="KD32" i="3" s="1"/>
  <c r="JI107" i="3"/>
  <c r="KY107" i="3" s="1"/>
  <c r="JI106" i="3"/>
  <c r="KY106" i="3" s="1"/>
  <c r="JI153" i="3"/>
  <c r="KY153" i="3" s="1"/>
  <c r="JI214" i="3"/>
  <c r="KD214" i="3" s="1"/>
  <c r="JI56" i="3"/>
  <c r="KY56" i="3" s="1"/>
  <c r="JI63" i="3"/>
  <c r="KD63" i="3" s="1"/>
  <c r="JI75" i="3"/>
  <c r="KD75" i="3" s="1"/>
  <c r="JI42" i="3"/>
  <c r="KD42" i="3" s="1"/>
  <c r="JI69" i="3"/>
  <c r="KY69" i="3" s="1"/>
  <c r="JI60" i="3"/>
  <c r="KY60" i="3" s="1"/>
  <c r="JI46" i="3"/>
  <c r="KY46" i="3" s="1"/>
  <c r="JI49" i="3"/>
  <c r="KY49" i="3" s="1"/>
  <c r="JI103" i="3"/>
  <c r="KY103" i="3" s="1"/>
  <c r="JI111" i="3"/>
  <c r="KY111" i="3" s="1"/>
  <c r="JI82" i="3"/>
  <c r="KD82" i="3" s="1"/>
  <c r="JI76" i="3"/>
  <c r="KY76" i="3" s="1"/>
  <c r="JI94" i="3"/>
  <c r="KY94" i="3" s="1"/>
  <c r="JI140" i="3"/>
  <c r="KD140" i="3" s="1"/>
  <c r="JI141" i="3"/>
  <c r="KD141" i="3" s="1"/>
  <c r="JI149" i="3"/>
  <c r="KD149" i="3" s="1"/>
  <c r="JI160" i="3"/>
  <c r="KD160" i="3" s="1"/>
  <c r="JI159" i="3"/>
  <c r="KY159" i="3" s="1"/>
  <c r="JI174" i="3"/>
  <c r="KY174" i="3" s="1"/>
  <c r="JI184" i="3"/>
  <c r="KY184" i="3" s="1"/>
  <c r="JI191" i="3"/>
  <c r="KY191" i="3" s="1"/>
  <c r="JI198" i="3"/>
  <c r="KD198" i="3" s="1"/>
  <c r="JI202" i="3"/>
  <c r="KD202" i="3" s="1"/>
  <c r="JI212" i="3"/>
  <c r="KD212" i="3" s="1"/>
  <c r="JI221" i="3"/>
  <c r="KD221" i="3" s="1"/>
  <c r="JI229" i="3"/>
  <c r="KY229" i="3" s="1"/>
  <c r="JI78" i="3"/>
  <c r="KD78" i="3" s="1"/>
  <c r="JI97" i="3"/>
  <c r="KD97" i="3" s="1"/>
  <c r="JI17" i="3"/>
  <c r="KY17" i="3" s="1"/>
  <c r="F52" i="4" s="1"/>
  <c r="E52" i="4" s="1"/>
  <c r="JI23" i="3"/>
  <c r="KD23" i="3" s="1"/>
  <c r="JI175" i="3"/>
  <c r="KD175" i="3" s="1"/>
  <c r="JI225" i="3"/>
  <c r="KY225" i="3" s="1"/>
  <c r="JI41" i="3"/>
  <c r="KD41" i="3" s="1"/>
  <c r="JI112" i="3"/>
  <c r="KD112" i="3" s="1"/>
  <c r="JI164" i="3"/>
  <c r="KY164" i="3" s="1"/>
  <c r="JI205" i="3"/>
  <c r="KY205" i="3" s="1"/>
  <c r="JI74" i="3"/>
  <c r="KD74" i="3" s="1"/>
  <c r="JI80" i="3"/>
  <c r="KY80" i="3" s="1"/>
  <c r="JI120" i="3"/>
  <c r="KD120" i="3" s="1"/>
  <c r="JI29" i="3"/>
  <c r="KY29" i="3" s="1"/>
  <c r="JI99" i="3"/>
  <c r="KY99" i="3" s="1"/>
  <c r="JI53" i="3"/>
  <c r="KD53" i="3" s="1"/>
  <c r="JI38" i="3"/>
  <c r="KD38" i="3" s="1"/>
  <c r="JI40" i="3"/>
  <c r="KD40" i="3" s="1"/>
  <c r="JI13" i="3"/>
  <c r="KY13" i="3" s="1"/>
  <c r="F48" i="4" s="1"/>
  <c r="E48" i="4" s="1"/>
  <c r="JI45" i="3"/>
  <c r="KD45" i="3" s="1"/>
  <c r="JI81" i="3"/>
  <c r="KY81" i="3" s="1"/>
  <c r="JI22" i="3"/>
  <c r="KY22" i="3" s="1"/>
  <c r="F57" i="4" s="1"/>
  <c r="E57" i="4" s="1"/>
  <c r="JI44" i="3"/>
  <c r="KY44" i="3" s="1"/>
  <c r="JI146" i="3"/>
  <c r="KY146" i="3" s="1"/>
  <c r="JI150" i="3"/>
  <c r="KD150" i="3" s="1"/>
  <c r="JI161" i="3"/>
  <c r="KY161" i="3" s="1"/>
  <c r="JI168" i="3"/>
  <c r="KY168" i="3" s="1"/>
  <c r="JI167" i="3"/>
  <c r="KY167" i="3" s="1"/>
  <c r="JI178" i="3"/>
  <c r="KY178" i="3" s="1"/>
  <c r="JI192" i="3"/>
  <c r="KD192" i="3" s="1"/>
  <c r="JI195" i="3"/>
  <c r="KD195" i="3" s="1"/>
  <c r="JI204" i="3"/>
  <c r="KY204" i="3" s="1"/>
  <c r="JI213" i="3"/>
  <c r="KY213" i="3" s="1"/>
  <c r="JI222" i="3"/>
  <c r="KD222" i="3" s="1"/>
  <c r="JI230" i="3"/>
  <c r="KD230" i="3" s="1"/>
  <c r="JI61" i="3"/>
  <c r="KY61" i="3" s="1"/>
  <c r="JI19" i="3"/>
  <c r="KD19" i="3" s="1"/>
  <c r="JI100" i="3"/>
  <c r="KY100" i="3" s="1"/>
  <c r="JI109" i="3"/>
  <c r="KD109" i="3" s="1"/>
  <c r="JI126" i="3"/>
  <c r="KD126" i="3" s="1"/>
  <c r="JI156" i="3"/>
  <c r="KY156" i="3" s="1"/>
  <c r="JI186" i="3"/>
  <c r="KD186" i="3" s="1"/>
  <c r="JI208" i="3"/>
  <c r="KD208" i="3" s="1"/>
  <c r="JI101" i="3"/>
  <c r="KD101" i="3" s="1"/>
  <c r="JI51" i="3"/>
  <c r="KD51" i="3" s="1"/>
  <c r="JI84" i="3"/>
  <c r="KD84" i="3" s="1"/>
  <c r="JI115" i="3"/>
  <c r="KY115" i="3" s="1"/>
  <c r="JI127" i="3"/>
  <c r="KD127" i="3" s="1"/>
  <c r="JI165" i="3"/>
  <c r="KD165" i="3" s="1"/>
  <c r="JI183" i="3"/>
  <c r="KY183" i="3" s="1"/>
  <c r="JI187" i="3"/>
  <c r="KD187" i="3" s="1"/>
  <c r="JI196" i="3"/>
  <c r="KD196" i="3" s="1"/>
  <c r="JI90" i="3"/>
  <c r="KY90" i="3" s="1"/>
  <c r="JI43" i="3"/>
  <c r="KD43" i="3" s="1"/>
  <c r="JI12" i="3"/>
  <c r="KD12" i="3" s="1"/>
  <c r="KY12" i="3" s="1"/>
  <c r="JI65" i="3"/>
  <c r="KD65" i="3" s="1"/>
  <c r="JI50" i="3"/>
  <c r="KD50" i="3" s="1"/>
  <c r="JI47" i="3"/>
  <c r="KD47" i="3" s="1"/>
  <c r="JI104" i="3"/>
  <c r="KY104" i="3" s="1"/>
  <c r="JI16" i="3"/>
  <c r="KD16" i="3" s="1"/>
  <c r="JI20" i="3"/>
  <c r="KD20" i="3" s="1"/>
  <c r="JI91" i="3"/>
  <c r="KD91" i="3" s="1"/>
  <c r="JI110" i="3"/>
  <c r="KY110" i="3" s="1"/>
  <c r="JI105" i="3"/>
  <c r="KY105" i="3" s="1"/>
  <c r="JI31" i="3"/>
  <c r="KY31" i="3" s="1"/>
  <c r="JI123" i="3"/>
  <c r="KD123" i="3" s="1"/>
  <c r="JI138" i="3"/>
  <c r="KY138" i="3" s="1"/>
  <c r="JI143" i="3"/>
  <c r="KY143" i="3" s="1"/>
  <c r="JI151" i="3"/>
  <c r="KD151" i="3" s="1"/>
  <c r="JI154" i="3"/>
  <c r="KD154" i="3" s="1"/>
  <c r="JI170" i="3"/>
  <c r="KY170" i="3" s="1"/>
  <c r="JI173" i="3"/>
  <c r="KD173" i="3" s="1"/>
  <c r="JI179" i="3"/>
  <c r="KD179" i="3" s="1"/>
  <c r="JI193" i="3"/>
  <c r="KD193" i="3" s="1"/>
  <c r="JI199" i="3"/>
  <c r="KD199" i="3" s="1"/>
  <c r="JI206" i="3"/>
  <c r="KY206" i="3" s="1"/>
  <c r="JI215" i="3"/>
  <c r="KY215" i="3" s="1"/>
  <c r="JI223" i="3"/>
  <c r="KD223" i="3" s="1"/>
  <c r="JI231" i="3"/>
  <c r="KY231" i="3" s="1"/>
  <c r="JI124" i="3"/>
  <c r="KY124" i="3" s="1"/>
  <c r="JI144" i="3"/>
  <c r="KD144" i="3" s="1"/>
  <c r="JI152" i="3"/>
  <c r="KD152" i="3" s="1"/>
  <c r="JI162" i="3"/>
  <c r="KD162" i="3" s="1"/>
  <c r="JI171" i="3"/>
  <c r="KD171" i="3" s="1"/>
  <c r="JI181" i="3"/>
  <c r="KY181" i="3" s="1"/>
  <c r="JI180" i="3"/>
  <c r="KD180" i="3" s="1"/>
  <c r="JI189" i="3"/>
  <c r="KY189" i="3" s="1"/>
  <c r="JI200" i="3"/>
  <c r="KD200" i="3" s="1"/>
  <c r="JI207" i="3"/>
  <c r="KD207" i="3" s="1"/>
  <c r="JI216" i="3"/>
  <c r="KY216" i="3" s="1"/>
  <c r="IL114" i="3"/>
  <c r="HT115" i="3"/>
  <c r="JK4" i="3" s="1"/>
  <c r="KD27" i="3"/>
  <c r="HQ115" i="3"/>
  <c r="IL115" i="3" s="1"/>
  <c r="A116" i="3"/>
  <c r="HO116" i="3" s="1"/>
  <c r="IJ116" i="3" s="1"/>
  <c r="HF115" i="3"/>
  <c r="KY82" i="3" l="1"/>
  <c r="KZ34" i="3"/>
  <c r="KE34" i="3"/>
  <c r="KD229" i="3"/>
  <c r="KD99" i="3"/>
  <c r="KY96" i="3"/>
  <c r="KD79" i="3"/>
  <c r="KD62" i="3"/>
  <c r="KD137" i="3"/>
  <c r="KD85" i="3"/>
  <c r="KD167" i="3"/>
  <c r="KY211" i="3"/>
  <c r="KY32" i="3"/>
  <c r="KY42" i="3"/>
  <c r="KY128" i="3"/>
  <c r="KD128" i="3"/>
  <c r="KD132" i="3"/>
  <c r="KY132" i="3"/>
  <c r="KD159" i="3"/>
  <c r="KD129" i="3"/>
  <c r="KY129" i="3"/>
  <c r="KD131" i="3"/>
  <c r="KY131" i="3"/>
  <c r="KD130" i="3"/>
  <c r="KY130" i="3"/>
  <c r="KY73" i="3"/>
  <c r="KY112" i="3"/>
  <c r="KD172" i="3"/>
  <c r="KD134" i="3"/>
  <c r="KY134" i="3"/>
  <c r="JJ134" i="3"/>
  <c r="JJ133" i="3"/>
  <c r="JJ128" i="3"/>
  <c r="JJ130" i="3"/>
  <c r="JJ135" i="3"/>
  <c r="JJ131" i="3"/>
  <c r="JJ132" i="3"/>
  <c r="JJ129" i="3"/>
  <c r="KY133" i="3"/>
  <c r="KD133" i="3"/>
  <c r="KY135" i="3"/>
  <c r="KD135" i="3"/>
  <c r="KY192" i="3"/>
  <c r="KY101" i="3"/>
  <c r="KD61" i="3"/>
  <c r="KD22" i="3"/>
  <c r="KY158" i="3"/>
  <c r="KD86" i="3"/>
  <c r="KD100" i="3"/>
  <c r="KY38" i="3"/>
  <c r="KD116" i="3"/>
  <c r="KY180" i="3"/>
  <c r="KY102" i="3"/>
  <c r="KD191" i="3"/>
  <c r="KY97" i="3"/>
  <c r="KD184" i="3"/>
  <c r="KY37" i="3"/>
  <c r="KY122" i="3"/>
  <c r="KD60" i="3"/>
  <c r="KD115" i="3"/>
  <c r="KD170" i="3"/>
  <c r="KD106" i="3"/>
  <c r="KY195" i="3"/>
  <c r="KY16" i="3"/>
  <c r="F51" i="4" s="1"/>
  <c r="E51" i="4" s="1"/>
  <c r="KD46" i="3"/>
  <c r="KD143" i="3"/>
  <c r="KY196" i="3"/>
  <c r="KY40" i="3"/>
  <c r="KY91" i="3"/>
  <c r="KY58" i="3"/>
  <c r="KD206" i="3"/>
  <c r="KY166" i="3"/>
  <c r="KD18" i="3"/>
  <c r="IO115" i="3"/>
  <c r="JK5" i="3" s="1"/>
  <c r="JK34" i="3" s="1"/>
  <c r="KD67" i="3"/>
  <c r="KD155" i="3"/>
  <c r="KY162" i="3"/>
  <c r="KD164" i="3"/>
  <c r="KD88" i="3"/>
  <c r="KD108" i="3"/>
  <c r="KD94" i="3"/>
  <c r="KD59" i="3"/>
  <c r="KD66" i="3"/>
  <c r="JJ86" i="3"/>
  <c r="KZ86" i="3" s="1"/>
  <c r="JJ93" i="3"/>
  <c r="KY93" i="3"/>
  <c r="KD93" i="3"/>
  <c r="KD83" i="3"/>
  <c r="KY228" i="3"/>
  <c r="KD188" i="3"/>
  <c r="KY43" i="3"/>
  <c r="KY84" i="3"/>
  <c r="KY154" i="3"/>
  <c r="KD181" i="3"/>
  <c r="KY203" i="3"/>
  <c r="KY223" i="3"/>
  <c r="KY72" i="3"/>
  <c r="KD77" i="3"/>
  <c r="KD145" i="3"/>
  <c r="KY109" i="3"/>
  <c r="KD231" i="3"/>
  <c r="KD17" i="3"/>
  <c r="KY126" i="3"/>
  <c r="KD189" i="3"/>
  <c r="KD24" i="3"/>
  <c r="KD110" i="3"/>
  <c r="KD30" i="3"/>
  <c r="KD204" i="3"/>
  <c r="KY197" i="3"/>
  <c r="KD205" i="3"/>
  <c r="KY23" i="3"/>
  <c r="F58" i="4" s="1"/>
  <c r="E58" i="4" s="1"/>
  <c r="KY219" i="3"/>
  <c r="KY45" i="3"/>
  <c r="KD103" i="3"/>
  <c r="KY149" i="3"/>
  <c r="KY207" i="3"/>
  <c r="KD13" i="3"/>
  <c r="KY186" i="3"/>
  <c r="KY198" i="3"/>
  <c r="KY141" i="3"/>
  <c r="KD26" i="3"/>
  <c r="KD213" i="3"/>
  <c r="KY140" i="3"/>
  <c r="KY144" i="3"/>
  <c r="KD105" i="3"/>
  <c r="KY47" i="3"/>
  <c r="KD218" i="3"/>
  <c r="KY74" i="3"/>
  <c r="KD21" i="3"/>
  <c r="KD113" i="3"/>
  <c r="KY214" i="3"/>
  <c r="KD39" i="3"/>
  <c r="KY175" i="3"/>
  <c r="KY50" i="3"/>
  <c r="KD64" i="3"/>
  <c r="KY136" i="3"/>
  <c r="KD28" i="3"/>
  <c r="KY222" i="3"/>
  <c r="KD121" i="3"/>
  <c r="KD225" i="3"/>
  <c r="KD161" i="3"/>
  <c r="KD98" i="3"/>
  <c r="KY120" i="3"/>
  <c r="KY63" i="3"/>
  <c r="KY48" i="3"/>
  <c r="KY163" i="3"/>
  <c r="KD124" i="3"/>
  <c r="KY193" i="3"/>
  <c r="KY150" i="3"/>
  <c r="KY194" i="3"/>
  <c r="KD209" i="3"/>
  <c r="KY157" i="3"/>
  <c r="KY165" i="3"/>
  <c r="KY210" i="3"/>
  <c r="KY65" i="3"/>
  <c r="KY92" i="3"/>
  <c r="KY87" i="3"/>
  <c r="KD49" i="3"/>
  <c r="KD80" i="3"/>
  <c r="KD117" i="3"/>
  <c r="KD56" i="3"/>
  <c r="KD33" i="3"/>
  <c r="KD224" i="3"/>
  <c r="KD146" i="3"/>
  <c r="KY212" i="3"/>
  <c r="KY185" i="3"/>
  <c r="KD226" i="3"/>
  <c r="KY127" i="3"/>
  <c r="KY35" i="3"/>
  <c r="KD31" i="3"/>
  <c r="KD114" i="3"/>
  <c r="KD190" i="3"/>
  <c r="KD156" i="3"/>
  <c r="KY173" i="3"/>
  <c r="KY123" i="3"/>
  <c r="KY177" i="3"/>
  <c r="KD148" i="3"/>
  <c r="KD183" i="3"/>
  <c r="JJ66" i="3"/>
  <c r="KE66" i="3" s="1"/>
  <c r="KD54" i="3"/>
  <c r="JJ41" i="3"/>
  <c r="KZ41" i="3" s="1"/>
  <c r="KY202" i="3"/>
  <c r="JJ50" i="3"/>
  <c r="KZ50" i="3" s="1"/>
  <c r="JJ108" i="3"/>
  <c r="KE108" i="3" s="1"/>
  <c r="JJ96" i="3"/>
  <c r="KZ96" i="3" s="1"/>
  <c r="JJ37" i="3"/>
  <c r="KZ37" i="3" s="1"/>
  <c r="JJ101" i="3"/>
  <c r="KZ101" i="3" s="1"/>
  <c r="JJ44" i="3"/>
  <c r="KZ44" i="3" s="1"/>
  <c r="KD57" i="3"/>
  <c r="JJ110" i="3"/>
  <c r="KZ110" i="3" s="1"/>
  <c r="JJ39" i="3"/>
  <c r="KZ39" i="3" s="1"/>
  <c r="JJ33" i="3"/>
  <c r="KZ33" i="3" s="1"/>
  <c r="KY179" i="3"/>
  <c r="JJ53" i="3"/>
  <c r="KE53" i="3" s="1"/>
  <c r="JJ116" i="3"/>
  <c r="KZ116" i="3" s="1"/>
  <c r="JJ42" i="3"/>
  <c r="KZ42" i="3" s="1"/>
  <c r="KY200" i="3"/>
  <c r="A173" i="20"/>
  <c r="AE172" i="20"/>
  <c r="KY89" i="3"/>
  <c r="KY75" i="3"/>
  <c r="KD182" i="3"/>
  <c r="KY71" i="3"/>
  <c r="KY139" i="3"/>
  <c r="KD215" i="3"/>
  <c r="KD90" i="3"/>
  <c r="KY171" i="3"/>
  <c r="KD68" i="3"/>
  <c r="KY147" i="3"/>
  <c r="KY51" i="3"/>
  <c r="KY20" i="3"/>
  <c r="F55" i="4" s="1"/>
  <c r="E55" i="4" s="1"/>
  <c r="KY53" i="3"/>
  <c r="KD69" i="3"/>
  <c r="KD178" i="3"/>
  <c r="KD220" i="3"/>
  <c r="KY176" i="3"/>
  <c r="KY19" i="3"/>
  <c r="F54" i="4" s="1"/>
  <c r="E54" i="4" s="1"/>
  <c r="KD70" i="3"/>
  <c r="KY78" i="3"/>
  <c r="KD44" i="3"/>
  <c r="KD52" i="3"/>
  <c r="KD107" i="3"/>
  <c r="KY151" i="3"/>
  <c r="KD76" i="3"/>
  <c r="KD174" i="3"/>
  <c r="KY152" i="3"/>
  <c r="KD216" i="3"/>
  <c r="KY41" i="3"/>
  <c r="KD168" i="3"/>
  <c r="JJ156" i="3"/>
  <c r="KZ156" i="3" s="1"/>
  <c r="JJ187" i="3"/>
  <c r="KE187" i="3" s="1"/>
  <c r="JJ218" i="3"/>
  <c r="KE218" i="3" s="1"/>
  <c r="JJ109" i="3"/>
  <c r="KZ109" i="3" s="1"/>
  <c r="JJ27" i="3"/>
  <c r="KZ27" i="3" s="1"/>
  <c r="I62" i="4" s="1"/>
  <c r="H62" i="4" s="1"/>
  <c r="JJ98" i="3"/>
  <c r="KZ98" i="3" s="1"/>
  <c r="JJ55" i="3"/>
  <c r="KZ55" i="3" s="1"/>
  <c r="JJ61" i="3"/>
  <c r="KE61" i="3" s="1"/>
  <c r="JJ76" i="3"/>
  <c r="KZ76" i="3" s="1"/>
  <c r="JJ58" i="3"/>
  <c r="KE58" i="3" s="1"/>
  <c r="JJ82" i="3"/>
  <c r="KZ82" i="3" s="1"/>
  <c r="JJ74" i="3"/>
  <c r="KZ74" i="3" s="1"/>
  <c r="JJ47" i="3"/>
  <c r="KZ47" i="3" s="1"/>
  <c r="JJ70" i="3"/>
  <c r="KZ70" i="3" s="1"/>
  <c r="JJ16" i="3"/>
  <c r="KZ16" i="3" s="1"/>
  <c r="I51" i="4" s="1"/>
  <c r="H51" i="4" s="1"/>
  <c r="KD36" i="3"/>
  <c r="KY125" i="3"/>
  <c r="JJ139" i="3"/>
  <c r="KE139" i="3" s="1"/>
  <c r="JJ147" i="3"/>
  <c r="KZ147" i="3" s="1"/>
  <c r="JJ153" i="3"/>
  <c r="KZ153" i="3" s="1"/>
  <c r="JJ164" i="3"/>
  <c r="KZ164" i="3" s="1"/>
  <c r="JJ171" i="3"/>
  <c r="KE171" i="3" s="1"/>
  <c r="JJ182" i="3"/>
  <c r="KZ182" i="3" s="1"/>
  <c r="JJ184" i="3"/>
  <c r="KE184" i="3" s="1"/>
  <c r="JJ196" i="3"/>
  <c r="KZ196" i="3" s="1"/>
  <c r="JJ205" i="3"/>
  <c r="KE205" i="3" s="1"/>
  <c r="JJ210" i="3"/>
  <c r="KE210" i="3" s="1"/>
  <c r="JJ220" i="3"/>
  <c r="KE220" i="3" s="1"/>
  <c r="JJ227" i="3"/>
  <c r="KZ227" i="3" s="1"/>
  <c r="KY230" i="3"/>
  <c r="JJ79" i="3"/>
  <c r="KE79" i="3" s="1"/>
  <c r="JJ36" i="3"/>
  <c r="KE36" i="3" s="1"/>
  <c r="JJ106" i="3"/>
  <c r="KE106" i="3" s="1"/>
  <c r="JJ21" i="3"/>
  <c r="KZ21" i="3" s="1"/>
  <c r="I56" i="4" s="1"/>
  <c r="H56" i="4" s="1"/>
  <c r="JJ117" i="3"/>
  <c r="KZ117" i="3" s="1"/>
  <c r="JJ115" i="3"/>
  <c r="KE115" i="3" s="1"/>
  <c r="JJ46" i="3"/>
  <c r="KZ46" i="3" s="1"/>
  <c r="JJ90" i="3"/>
  <c r="KZ90" i="3" s="1"/>
  <c r="JJ59" i="3"/>
  <c r="KE59" i="3" s="1"/>
  <c r="JJ35" i="3"/>
  <c r="KZ35" i="3" s="1"/>
  <c r="JJ43" i="3"/>
  <c r="KE43" i="3" s="1"/>
  <c r="JJ113" i="3"/>
  <c r="KE113" i="3" s="1"/>
  <c r="JJ73" i="3"/>
  <c r="KZ73" i="3" s="1"/>
  <c r="JJ40" i="3"/>
  <c r="KZ40" i="3" s="1"/>
  <c r="JJ88" i="3"/>
  <c r="KE88" i="3" s="1"/>
  <c r="KD81" i="3"/>
  <c r="JJ121" i="3"/>
  <c r="KZ121" i="3" s="1"/>
  <c r="JJ137" i="3"/>
  <c r="KZ137" i="3" s="1"/>
  <c r="JJ148" i="3"/>
  <c r="KZ148" i="3" s="1"/>
  <c r="JJ157" i="3"/>
  <c r="KE157" i="3" s="1"/>
  <c r="JJ168" i="3"/>
  <c r="KZ168" i="3" s="1"/>
  <c r="JJ175" i="3"/>
  <c r="KZ175" i="3" s="1"/>
  <c r="JJ183" i="3"/>
  <c r="KZ183" i="3" s="1"/>
  <c r="JJ190" i="3"/>
  <c r="KZ190" i="3" s="1"/>
  <c r="JJ197" i="3"/>
  <c r="KZ197" i="3" s="1"/>
  <c r="JJ200" i="3"/>
  <c r="KZ200" i="3" s="1"/>
  <c r="JJ211" i="3"/>
  <c r="KE211" i="3" s="1"/>
  <c r="JJ217" i="3"/>
  <c r="KZ217" i="3" s="1"/>
  <c r="JJ228" i="3"/>
  <c r="KE228" i="3" s="1"/>
  <c r="JJ145" i="3"/>
  <c r="KZ145" i="3" s="1"/>
  <c r="JJ181" i="3"/>
  <c r="KZ181" i="3" s="1"/>
  <c r="JJ204" i="3"/>
  <c r="KE204" i="3" s="1"/>
  <c r="JJ226" i="3"/>
  <c r="KZ226" i="3" s="1"/>
  <c r="JJ99" i="3"/>
  <c r="KE99" i="3" s="1"/>
  <c r="JJ48" i="3"/>
  <c r="KZ48" i="3" s="1"/>
  <c r="JJ87" i="3"/>
  <c r="KZ87" i="3" s="1"/>
  <c r="JJ15" i="3"/>
  <c r="KZ15" i="3" s="1"/>
  <c r="I50" i="4" s="1"/>
  <c r="H50" i="4" s="1"/>
  <c r="JJ29" i="3"/>
  <c r="KE29" i="3" s="1"/>
  <c r="JJ72" i="3"/>
  <c r="KZ72" i="3" s="1"/>
  <c r="JJ17" i="3"/>
  <c r="KZ17" i="3" s="1"/>
  <c r="I52" i="4" s="1"/>
  <c r="H52" i="4" s="1"/>
  <c r="JJ20" i="3"/>
  <c r="KZ20" i="3" s="1"/>
  <c r="I55" i="4" s="1"/>
  <c r="H55" i="4" s="1"/>
  <c r="KD29" i="3"/>
  <c r="KD25" i="3"/>
  <c r="KD55" i="3"/>
  <c r="KD217" i="3"/>
  <c r="JJ122" i="3"/>
  <c r="KE122" i="3" s="1"/>
  <c r="JJ141" i="3"/>
  <c r="KZ141" i="3" s="1"/>
  <c r="JJ140" i="3"/>
  <c r="KE140" i="3" s="1"/>
  <c r="JJ155" i="3"/>
  <c r="KZ155" i="3" s="1"/>
  <c r="JJ160" i="3"/>
  <c r="KZ160" i="3" s="1"/>
  <c r="JJ158" i="3"/>
  <c r="KE158" i="3" s="1"/>
  <c r="JJ172" i="3"/>
  <c r="KZ172" i="3" s="1"/>
  <c r="JJ176" i="3"/>
  <c r="KE176" i="3" s="1"/>
  <c r="JJ191" i="3"/>
  <c r="KZ191" i="3" s="1"/>
  <c r="JJ194" i="3"/>
  <c r="KZ194" i="3" s="1"/>
  <c r="JJ208" i="3"/>
  <c r="KE208" i="3" s="1"/>
  <c r="JJ212" i="3"/>
  <c r="KZ212" i="3" s="1"/>
  <c r="JJ221" i="3"/>
  <c r="KE221" i="3" s="1"/>
  <c r="JJ229" i="3"/>
  <c r="KZ229" i="3" s="1"/>
  <c r="KD227" i="3"/>
  <c r="KY169" i="3"/>
  <c r="JJ126" i="3"/>
  <c r="KE126" i="3" s="1"/>
  <c r="JJ170" i="3"/>
  <c r="KZ170" i="3" s="1"/>
  <c r="JJ214" i="3"/>
  <c r="KE214" i="3" s="1"/>
  <c r="JJ38" i="3"/>
  <c r="KE38" i="3" s="1"/>
  <c r="JJ62" i="3"/>
  <c r="KZ62" i="3" s="1"/>
  <c r="JJ65" i="3"/>
  <c r="KZ65" i="3" s="1"/>
  <c r="JJ102" i="3"/>
  <c r="KE102" i="3" s="1"/>
  <c r="JJ19" i="3"/>
  <c r="KZ19" i="3" s="1"/>
  <c r="I54" i="4" s="1"/>
  <c r="H54" i="4" s="1"/>
  <c r="JJ114" i="3"/>
  <c r="KE114" i="3" s="1"/>
  <c r="JJ151" i="3"/>
  <c r="KZ151" i="3" s="1"/>
  <c r="JJ149" i="3"/>
  <c r="KE149" i="3" s="1"/>
  <c r="JJ146" i="3"/>
  <c r="KZ146" i="3" s="1"/>
  <c r="JJ167" i="3"/>
  <c r="KZ167" i="3" s="1"/>
  <c r="JJ165" i="3"/>
  <c r="KZ165" i="3" s="1"/>
  <c r="JJ178" i="3"/>
  <c r="KZ178" i="3" s="1"/>
  <c r="JJ192" i="3"/>
  <c r="KE192" i="3" s="1"/>
  <c r="JJ198" i="3"/>
  <c r="KE198" i="3" s="1"/>
  <c r="JJ201" i="3"/>
  <c r="KE201" i="3" s="1"/>
  <c r="JJ219" i="3"/>
  <c r="KE219" i="3" s="1"/>
  <c r="JJ222" i="3"/>
  <c r="KZ222" i="3" s="1"/>
  <c r="JJ230" i="3"/>
  <c r="KZ230" i="3" s="1"/>
  <c r="JJ136" i="3"/>
  <c r="KZ136" i="3" s="1"/>
  <c r="JJ163" i="3"/>
  <c r="KZ163" i="3" s="1"/>
  <c r="JJ195" i="3"/>
  <c r="KE195" i="3" s="1"/>
  <c r="JJ51" i="3"/>
  <c r="KZ51" i="3" s="1"/>
  <c r="JJ56" i="3"/>
  <c r="KZ56" i="3" s="1"/>
  <c r="JJ54" i="3"/>
  <c r="KZ54" i="3" s="1"/>
  <c r="JJ31" i="3"/>
  <c r="KE31" i="3" s="1"/>
  <c r="JJ28" i="3"/>
  <c r="KZ28" i="3" s="1"/>
  <c r="JJ91" i="3"/>
  <c r="KE91" i="3" s="1"/>
  <c r="JJ60" i="3"/>
  <c r="KZ60" i="3" s="1"/>
  <c r="JJ13" i="3"/>
  <c r="KE13" i="3" s="1"/>
  <c r="KZ13" i="3" s="1"/>
  <c r="I48" i="4" s="1"/>
  <c r="H48" i="4" s="1"/>
  <c r="JJ120" i="3"/>
  <c r="KE120" i="3" s="1"/>
  <c r="JJ57" i="3"/>
  <c r="KZ57" i="3" s="1"/>
  <c r="JJ103" i="3"/>
  <c r="KZ103" i="3" s="1"/>
  <c r="JJ67" i="3"/>
  <c r="KZ67" i="3" s="1"/>
  <c r="JJ45" i="3"/>
  <c r="KE45" i="3" s="1"/>
  <c r="JJ111" i="3"/>
  <c r="KE111" i="3" s="1"/>
  <c r="JJ63" i="3"/>
  <c r="KE63" i="3" s="1"/>
  <c r="JJ49" i="3"/>
  <c r="KZ49" i="3" s="1"/>
  <c r="JJ77" i="3"/>
  <c r="KZ77" i="3" s="1"/>
  <c r="JJ89" i="3"/>
  <c r="KZ89" i="3" s="1"/>
  <c r="JJ25" i="3"/>
  <c r="KZ25" i="3" s="1"/>
  <c r="I60" i="4" s="1"/>
  <c r="H60" i="4" s="1"/>
  <c r="JJ69" i="3"/>
  <c r="KE69" i="3" s="1"/>
  <c r="JJ12" i="3"/>
  <c r="KE12" i="3" s="1"/>
  <c r="KZ12" i="3" s="1"/>
  <c r="JJ30" i="3"/>
  <c r="KZ30" i="3" s="1"/>
  <c r="JJ32" i="3"/>
  <c r="KE32" i="3" s="1"/>
  <c r="JJ94" i="3"/>
  <c r="KZ94" i="3" s="1"/>
  <c r="JJ81" i="3"/>
  <c r="KZ81" i="3" s="1"/>
  <c r="KD111" i="3"/>
  <c r="KD95" i="3"/>
  <c r="KY208" i="3"/>
  <c r="JJ127" i="3"/>
  <c r="KE127" i="3" s="1"/>
  <c r="JJ142" i="3"/>
  <c r="KE142" i="3" s="1"/>
  <c r="JJ150" i="3"/>
  <c r="KE150" i="3" s="1"/>
  <c r="JJ159" i="3"/>
  <c r="KE159" i="3" s="1"/>
  <c r="JJ173" i="3"/>
  <c r="KZ173" i="3" s="1"/>
  <c r="JJ166" i="3"/>
  <c r="KE166" i="3" s="1"/>
  <c r="JJ179" i="3"/>
  <c r="KZ179" i="3" s="1"/>
  <c r="JJ193" i="3"/>
  <c r="KE193" i="3" s="1"/>
  <c r="JJ199" i="3"/>
  <c r="KE199" i="3" s="1"/>
  <c r="JJ209" i="3"/>
  <c r="KE209" i="3" s="1"/>
  <c r="JJ213" i="3"/>
  <c r="KE213" i="3" s="1"/>
  <c r="JJ223" i="3"/>
  <c r="KE223" i="3" s="1"/>
  <c r="JJ231" i="3"/>
  <c r="KE231" i="3" s="1"/>
  <c r="KY221" i="3"/>
  <c r="KY160" i="3"/>
  <c r="KD201" i="3"/>
  <c r="KD142" i="3"/>
  <c r="JJ71" i="3"/>
  <c r="KZ71" i="3" s="1"/>
  <c r="JJ78" i="3"/>
  <c r="KE78" i="3" s="1"/>
  <c r="JJ104" i="3"/>
  <c r="KE104" i="3" s="1"/>
  <c r="JJ14" i="3"/>
  <c r="KE14" i="3" s="1"/>
  <c r="KZ14" i="3" s="1"/>
  <c r="I49" i="4" s="1"/>
  <c r="H49" i="4" s="1"/>
  <c r="JJ85" i="3"/>
  <c r="KE85" i="3" s="1"/>
  <c r="JJ64" i="3"/>
  <c r="KE64" i="3" s="1"/>
  <c r="JJ83" i="3"/>
  <c r="KZ83" i="3" s="1"/>
  <c r="JJ75" i="3"/>
  <c r="KZ75" i="3" s="1"/>
  <c r="JJ18" i="3"/>
  <c r="KZ18" i="3" s="1"/>
  <c r="I53" i="4" s="1"/>
  <c r="H53" i="4" s="1"/>
  <c r="JJ68" i="3"/>
  <c r="KE68" i="3" s="1"/>
  <c r="JJ107" i="3"/>
  <c r="KE107" i="3" s="1"/>
  <c r="JJ80" i="3"/>
  <c r="KE80" i="3" s="1"/>
  <c r="KD104" i="3"/>
  <c r="JJ123" i="3"/>
  <c r="KE123" i="3" s="1"/>
  <c r="JJ143" i="3"/>
  <c r="KE143" i="3" s="1"/>
  <c r="JJ152" i="3"/>
  <c r="KZ152" i="3" s="1"/>
  <c r="JJ161" i="3"/>
  <c r="KZ161" i="3" s="1"/>
  <c r="JJ169" i="3"/>
  <c r="KE169" i="3" s="1"/>
  <c r="JJ174" i="3"/>
  <c r="KZ174" i="3" s="1"/>
  <c r="JJ185" i="3"/>
  <c r="KE185" i="3" s="1"/>
  <c r="JJ188" i="3"/>
  <c r="KZ188" i="3" s="1"/>
  <c r="JJ203" i="3"/>
  <c r="KE203" i="3" s="1"/>
  <c r="JJ206" i="3"/>
  <c r="KE206" i="3" s="1"/>
  <c r="JJ215" i="3"/>
  <c r="KZ215" i="3" s="1"/>
  <c r="JJ224" i="3"/>
  <c r="KE224" i="3" s="1"/>
  <c r="KY199" i="3"/>
  <c r="KD138" i="3"/>
  <c r="JJ100" i="3"/>
  <c r="KE100" i="3" s="1"/>
  <c r="JJ92" i="3"/>
  <c r="KZ92" i="3" s="1"/>
  <c r="JJ95" i="3"/>
  <c r="KE95" i="3" s="1"/>
  <c r="JJ23" i="3"/>
  <c r="KZ23" i="3" s="1"/>
  <c r="I58" i="4" s="1"/>
  <c r="H58" i="4" s="1"/>
  <c r="JJ26" i="3"/>
  <c r="KZ26" i="3" s="1"/>
  <c r="I61" i="4" s="1"/>
  <c r="H61" i="4" s="1"/>
  <c r="JJ84" i="3"/>
  <c r="KZ84" i="3" s="1"/>
  <c r="JJ105" i="3"/>
  <c r="KZ105" i="3" s="1"/>
  <c r="JJ24" i="3"/>
  <c r="KE24" i="3" s="1"/>
  <c r="JJ22" i="3"/>
  <c r="KZ22" i="3" s="1"/>
  <c r="I57" i="4" s="1"/>
  <c r="H57" i="4" s="1"/>
  <c r="JJ112" i="3"/>
  <c r="KE112" i="3" s="1"/>
  <c r="JJ97" i="3"/>
  <c r="KE97" i="3" s="1"/>
  <c r="JJ52" i="3"/>
  <c r="KZ52" i="3" s="1"/>
  <c r="JJ125" i="3"/>
  <c r="KZ125" i="3" s="1"/>
  <c r="JJ124" i="3"/>
  <c r="KE124" i="3" s="1"/>
  <c r="JJ138" i="3"/>
  <c r="KE138" i="3" s="1"/>
  <c r="JJ144" i="3"/>
  <c r="KE144" i="3" s="1"/>
  <c r="JJ154" i="3"/>
  <c r="KZ154" i="3" s="1"/>
  <c r="JJ162" i="3"/>
  <c r="KZ162" i="3" s="1"/>
  <c r="JJ177" i="3"/>
  <c r="KZ177" i="3" s="1"/>
  <c r="JJ180" i="3"/>
  <c r="KZ180" i="3" s="1"/>
  <c r="JJ186" i="3"/>
  <c r="KE186" i="3" s="1"/>
  <c r="JJ189" i="3"/>
  <c r="KZ189" i="3" s="1"/>
  <c r="JJ202" i="3"/>
  <c r="KZ202" i="3" s="1"/>
  <c r="JJ207" i="3"/>
  <c r="KZ207" i="3" s="1"/>
  <c r="JJ216" i="3"/>
  <c r="KE216" i="3" s="1"/>
  <c r="JJ225" i="3"/>
  <c r="KE225" i="3" s="1"/>
  <c r="JJ118" i="3"/>
  <c r="JJ119" i="3"/>
  <c r="KY187" i="3"/>
  <c r="KD153" i="3"/>
  <c r="KY118" i="3"/>
  <c r="KD118" i="3"/>
  <c r="KY119" i="3"/>
  <c r="KD119" i="3"/>
  <c r="HQ116" i="3"/>
  <c r="IL116" i="3" s="1"/>
  <c r="JH5" i="3" s="1"/>
  <c r="JH34" i="3" s="1"/>
  <c r="HU116" i="3"/>
  <c r="JL4" i="3" s="1"/>
  <c r="A117" i="3"/>
  <c r="A118" i="3" s="1"/>
  <c r="HP118" i="3" s="1"/>
  <c r="HF116" i="3"/>
  <c r="KX34" i="3" l="1"/>
  <c r="KC34" i="3"/>
  <c r="KF34" i="3"/>
  <c r="LA34" i="3"/>
  <c r="KZ208" i="3"/>
  <c r="KE132" i="3"/>
  <c r="KZ132" i="3"/>
  <c r="JH135" i="3"/>
  <c r="JH133" i="3"/>
  <c r="JH134" i="3"/>
  <c r="JH131" i="3"/>
  <c r="JH132" i="3"/>
  <c r="JH129" i="3"/>
  <c r="JH130" i="3"/>
  <c r="JH128" i="3"/>
  <c r="KZ131" i="3"/>
  <c r="KE131" i="3"/>
  <c r="KZ130" i="3"/>
  <c r="KE130" i="3"/>
  <c r="KZ129" i="3"/>
  <c r="KE129" i="3"/>
  <c r="KZ128" i="3"/>
  <c r="KE128" i="3"/>
  <c r="KE133" i="3"/>
  <c r="KZ133" i="3"/>
  <c r="JK86" i="3"/>
  <c r="LA86" i="3" s="1"/>
  <c r="JK134" i="3"/>
  <c r="JK135" i="3"/>
  <c r="JK133" i="3"/>
  <c r="JK132" i="3"/>
  <c r="JK130" i="3"/>
  <c r="JK128" i="3"/>
  <c r="JK131" i="3"/>
  <c r="JK129" i="3"/>
  <c r="KE135" i="3"/>
  <c r="KZ135" i="3"/>
  <c r="KZ134" i="3"/>
  <c r="KE134" i="3"/>
  <c r="KZ159" i="3"/>
  <c r="KE181" i="3"/>
  <c r="KE37" i="3"/>
  <c r="KE182" i="3"/>
  <c r="KE101" i="3"/>
  <c r="KE77" i="3"/>
  <c r="KZ187" i="3"/>
  <c r="JK52" i="3"/>
  <c r="LA52" i="3" s="1"/>
  <c r="KE141" i="3"/>
  <c r="KE49" i="3"/>
  <c r="KE170" i="3"/>
  <c r="KE194" i="3"/>
  <c r="KE183" i="3"/>
  <c r="KE152" i="3"/>
  <c r="JK138" i="3"/>
  <c r="LA138" i="3" s="1"/>
  <c r="KZ209" i="3"/>
  <c r="KZ66" i="3"/>
  <c r="KZ59" i="3"/>
  <c r="KE121" i="3"/>
  <c r="KE156" i="3"/>
  <c r="KE76" i="3"/>
  <c r="KE116" i="3"/>
  <c r="KZ53" i="3"/>
  <c r="KZ184" i="3"/>
  <c r="JK115" i="3"/>
  <c r="LA115" i="3" s="1"/>
  <c r="KZ216" i="3"/>
  <c r="JK202" i="3"/>
  <c r="LA202" i="3" s="1"/>
  <c r="JK163" i="3"/>
  <c r="LA163" i="3" s="1"/>
  <c r="JK116" i="3"/>
  <c r="KF116" i="3" s="1"/>
  <c r="JK114" i="3"/>
  <c r="KF114" i="3" s="1"/>
  <c r="JK212" i="3"/>
  <c r="LA212" i="3" s="1"/>
  <c r="KE86" i="3"/>
  <c r="JK35" i="3"/>
  <c r="KF35" i="3" s="1"/>
  <c r="JK148" i="3"/>
  <c r="KF148" i="3" s="1"/>
  <c r="JK43" i="3"/>
  <c r="LA43" i="3" s="1"/>
  <c r="JK14" i="3"/>
  <c r="KF14" i="3" s="1"/>
  <c r="JK165" i="3"/>
  <c r="KF165" i="3" s="1"/>
  <c r="JK190" i="3"/>
  <c r="KF190" i="3" s="1"/>
  <c r="KE22" i="3"/>
  <c r="JK45" i="3"/>
  <c r="KF45" i="3" s="1"/>
  <c r="JK121" i="3"/>
  <c r="KF121" i="3" s="1"/>
  <c r="JK231" i="3"/>
  <c r="KF231" i="3" s="1"/>
  <c r="JK118" i="3"/>
  <c r="KF118" i="3" s="1"/>
  <c r="JK97" i="3"/>
  <c r="LA97" i="3" s="1"/>
  <c r="JK91" i="3"/>
  <c r="KF91" i="3" s="1"/>
  <c r="KZ63" i="3"/>
  <c r="JK122" i="3"/>
  <c r="KF122" i="3" s="1"/>
  <c r="JK166" i="3"/>
  <c r="LA166" i="3" s="1"/>
  <c r="JK213" i="3"/>
  <c r="LA213" i="3" s="1"/>
  <c r="KZ114" i="3"/>
  <c r="JK111" i="3"/>
  <c r="LA111" i="3" s="1"/>
  <c r="JK73" i="3"/>
  <c r="LA73" i="3" s="1"/>
  <c r="JK21" i="3"/>
  <c r="KF21" i="3" s="1"/>
  <c r="JK195" i="3"/>
  <c r="KF195" i="3" s="1"/>
  <c r="KE60" i="3"/>
  <c r="JK56" i="3"/>
  <c r="LA56" i="3" s="1"/>
  <c r="KE162" i="3"/>
  <c r="JK173" i="3"/>
  <c r="LA173" i="3" s="1"/>
  <c r="JK28" i="3"/>
  <c r="LA28" i="3" s="1"/>
  <c r="JK33" i="3"/>
  <c r="LA33" i="3" s="1"/>
  <c r="JK48" i="3"/>
  <c r="KF48" i="3" s="1"/>
  <c r="JK39" i="3"/>
  <c r="KF39" i="3" s="1"/>
  <c r="JK107" i="3"/>
  <c r="LA107" i="3" s="1"/>
  <c r="JK54" i="3"/>
  <c r="LA54" i="3" s="1"/>
  <c r="JK65" i="3"/>
  <c r="LA65" i="3" s="1"/>
  <c r="JK27" i="3"/>
  <c r="LA27" i="3" s="1"/>
  <c r="L62" i="4" s="1"/>
  <c r="K62" i="4" s="1"/>
  <c r="KZ100" i="3"/>
  <c r="KE154" i="3"/>
  <c r="KE175" i="3"/>
  <c r="JK146" i="3"/>
  <c r="KF146" i="3" s="1"/>
  <c r="JK153" i="3"/>
  <c r="KF153" i="3" s="1"/>
  <c r="JK168" i="3"/>
  <c r="KF168" i="3" s="1"/>
  <c r="JK177" i="3"/>
  <c r="KF177" i="3" s="1"/>
  <c r="JK196" i="3"/>
  <c r="LA196" i="3" s="1"/>
  <c r="JK209" i="3"/>
  <c r="LA209" i="3" s="1"/>
  <c r="JK220" i="3"/>
  <c r="KF220" i="3" s="1"/>
  <c r="KE145" i="3"/>
  <c r="JK42" i="3"/>
  <c r="KF42" i="3" s="1"/>
  <c r="JK68" i="3"/>
  <c r="LA68" i="3" s="1"/>
  <c r="JK100" i="3"/>
  <c r="LA100" i="3" s="1"/>
  <c r="JK75" i="3"/>
  <c r="LA75" i="3" s="1"/>
  <c r="KZ122" i="3"/>
  <c r="JK155" i="3"/>
  <c r="LA155" i="3" s="1"/>
  <c r="JK191" i="3"/>
  <c r="LA191" i="3" s="1"/>
  <c r="JK227" i="3"/>
  <c r="KF227" i="3" s="1"/>
  <c r="JK88" i="3"/>
  <c r="KF88" i="3" s="1"/>
  <c r="JK63" i="3"/>
  <c r="LA63" i="3" s="1"/>
  <c r="JK151" i="3"/>
  <c r="LA151" i="3" s="1"/>
  <c r="JK174" i="3"/>
  <c r="KF174" i="3" s="1"/>
  <c r="JK200" i="3"/>
  <c r="LA200" i="3" s="1"/>
  <c r="JK216" i="3"/>
  <c r="KF216" i="3" s="1"/>
  <c r="KE163" i="3"/>
  <c r="JK83" i="3"/>
  <c r="KF83" i="3" s="1"/>
  <c r="JK59" i="3"/>
  <c r="LA59" i="3" s="1"/>
  <c r="JK44" i="3"/>
  <c r="LA44" i="3" s="1"/>
  <c r="KE178" i="3"/>
  <c r="JK141" i="3"/>
  <c r="KF141" i="3" s="1"/>
  <c r="JK188" i="3"/>
  <c r="LA188" i="3" s="1"/>
  <c r="JK230" i="3"/>
  <c r="KF230" i="3" s="1"/>
  <c r="KZ97" i="3"/>
  <c r="JK29" i="3"/>
  <c r="LA29" i="3" s="1"/>
  <c r="JK104" i="3"/>
  <c r="KF104" i="3" s="1"/>
  <c r="JK13" i="3"/>
  <c r="JK19" i="3"/>
  <c r="LA19" i="3" s="1"/>
  <c r="L54" i="4" s="1"/>
  <c r="K54" i="4" s="1"/>
  <c r="JK24" i="3"/>
  <c r="LA24" i="3" s="1"/>
  <c r="L59" i="4" s="1"/>
  <c r="K59" i="4" s="1"/>
  <c r="JK92" i="3"/>
  <c r="LA92" i="3" s="1"/>
  <c r="JK95" i="3"/>
  <c r="KF95" i="3" s="1"/>
  <c r="JK98" i="3"/>
  <c r="LA98" i="3" s="1"/>
  <c r="KZ88" i="3"/>
  <c r="JK143" i="3"/>
  <c r="LA143" i="3" s="1"/>
  <c r="JK158" i="3"/>
  <c r="LA158" i="3" s="1"/>
  <c r="JK170" i="3"/>
  <c r="LA170" i="3" s="1"/>
  <c r="JK178" i="3"/>
  <c r="KF178" i="3" s="1"/>
  <c r="JK199" i="3"/>
  <c r="LA199" i="3" s="1"/>
  <c r="JK205" i="3"/>
  <c r="KF205" i="3" s="1"/>
  <c r="JK221" i="3"/>
  <c r="LA221" i="3" s="1"/>
  <c r="KZ32" i="3"/>
  <c r="JK31" i="3"/>
  <c r="LA31" i="3" s="1"/>
  <c r="JK110" i="3"/>
  <c r="KF110" i="3" s="1"/>
  <c r="JK76" i="3"/>
  <c r="KF76" i="3" s="1"/>
  <c r="KZ142" i="3"/>
  <c r="JK159" i="3"/>
  <c r="LA159" i="3" s="1"/>
  <c r="JK182" i="3"/>
  <c r="KF182" i="3" s="1"/>
  <c r="JK229" i="3"/>
  <c r="LA229" i="3" s="1"/>
  <c r="JK77" i="3"/>
  <c r="KF77" i="3" s="1"/>
  <c r="JK87" i="3"/>
  <c r="KF87" i="3" s="1"/>
  <c r="JK154" i="3"/>
  <c r="LA154" i="3" s="1"/>
  <c r="JK175" i="3"/>
  <c r="KF175" i="3" s="1"/>
  <c r="JK219" i="3"/>
  <c r="KF219" i="3" s="1"/>
  <c r="JK25" i="3"/>
  <c r="KF25" i="3" s="1"/>
  <c r="JK49" i="3"/>
  <c r="KF49" i="3" s="1"/>
  <c r="JK109" i="3"/>
  <c r="LA109" i="3" s="1"/>
  <c r="JK108" i="3"/>
  <c r="LA108" i="3" s="1"/>
  <c r="JK106" i="3"/>
  <c r="KF106" i="3" s="1"/>
  <c r="JK23" i="3"/>
  <c r="LA23" i="3" s="1"/>
  <c r="L58" i="4" s="1"/>
  <c r="K58" i="4" s="1"/>
  <c r="JK57" i="3"/>
  <c r="LA57" i="3" s="1"/>
  <c r="JK61" i="3"/>
  <c r="KF61" i="3" s="1"/>
  <c r="KE191" i="3"/>
  <c r="JK124" i="3"/>
  <c r="KF124" i="3" s="1"/>
  <c r="JK140" i="3"/>
  <c r="LA140" i="3" s="1"/>
  <c r="JK150" i="3"/>
  <c r="LA150" i="3" s="1"/>
  <c r="JK160" i="3"/>
  <c r="KF160" i="3" s="1"/>
  <c r="JK164" i="3"/>
  <c r="LA164" i="3" s="1"/>
  <c r="JK186" i="3"/>
  <c r="KF186" i="3" s="1"/>
  <c r="JK193" i="3"/>
  <c r="LA193" i="3" s="1"/>
  <c r="JK214" i="3"/>
  <c r="LA214" i="3" s="1"/>
  <c r="JK224" i="3"/>
  <c r="LA224" i="3" s="1"/>
  <c r="KZ126" i="3"/>
  <c r="JK120" i="3"/>
  <c r="LA120" i="3" s="1"/>
  <c r="JK64" i="3"/>
  <c r="LA64" i="3" s="1"/>
  <c r="JK102" i="3"/>
  <c r="KF102" i="3" s="1"/>
  <c r="JK180" i="3"/>
  <c r="LA180" i="3" s="1"/>
  <c r="JK203" i="3"/>
  <c r="LA203" i="3" s="1"/>
  <c r="JK78" i="3"/>
  <c r="KF78" i="3" s="1"/>
  <c r="JK38" i="3"/>
  <c r="LA38" i="3" s="1"/>
  <c r="JK58" i="3"/>
  <c r="LA58" i="3" s="1"/>
  <c r="KZ29" i="3"/>
  <c r="JK208" i="3"/>
  <c r="KF208" i="3" s="1"/>
  <c r="KE46" i="3"/>
  <c r="JK50" i="3"/>
  <c r="KF50" i="3" s="1"/>
  <c r="JK72" i="3"/>
  <c r="LA72" i="3" s="1"/>
  <c r="JK101" i="3"/>
  <c r="KF101" i="3" s="1"/>
  <c r="JK70" i="3"/>
  <c r="LA70" i="3" s="1"/>
  <c r="JK89" i="3"/>
  <c r="KF89" i="3" s="1"/>
  <c r="JK69" i="3"/>
  <c r="LA69" i="3" s="1"/>
  <c r="JK53" i="3"/>
  <c r="KF53" i="3" s="1"/>
  <c r="JK47" i="3"/>
  <c r="LA47" i="3" s="1"/>
  <c r="JK125" i="3"/>
  <c r="LA125" i="3" s="1"/>
  <c r="JK147" i="3"/>
  <c r="LA147" i="3" s="1"/>
  <c r="JK161" i="3"/>
  <c r="LA161" i="3" s="1"/>
  <c r="JK172" i="3"/>
  <c r="LA172" i="3" s="1"/>
  <c r="JK183" i="3"/>
  <c r="KF183" i="3" s="1"/>
  <c r="JK201" i="3"/>
  <c r="KF201" i="3" s="1"/>
  <c r="JK217" i="3"/>
  <c r="LA217" i="3" s="1"/>
  <c r="JK225" i="3"/>
  <c r="KF225" i="3" s="1"/>
  <c r="KZ112" i="3"/>
  <c r="JK79" i="3"/>
  <c r="LA79" i="3" s="1"/>
  <c r="JK37" i="3"/>
  <c r="LA37" i="3" s="1"/>
  <c r="JK117" i="3"/>
  <c r="LA117" i="3" s="1"/>
  <c r="JK16" i="3"/>
  <c r="KF16" i="3" s="1"/>
  <c r="JK81" i="3"/>
  <c r="LA81" i="3" s="1"/>
  <c r="JK105" i="3"/>
  <c r="LA105" i="3" s="1"/>
  <c r="JK55" i="3"/>
  <c r="KF55" i="3" s="1"/>
  <c r="JK18" i="3"/>
  <c r="LA18" i="3" s="1"/>
  <c r="L53" i="4" s="1"/>
  <c r="K53" i="4" s="1"/>
  <c r="JK36" i="3"/>
  <c r="LA36" i="3" s="1"/>
  <c r="JK40" i="3"/>
  <c r="LA40" i="3" s="1"/>
  <c r="JK90" i="3"/>
  <c r="KF90" i="3" s="1"/>
  <c r="JK85" i="3"/>
  <c r="KF85" i="3" s="1"/>
  <c r="KE215" i="3"/>
  <c r="KZ140" i="3"/>
  <c r="JK142" i="3"/>
  <c r="KF142" i="3" s="1"/>
  <c r="JK149" i="3"/>
  <c r="KF149" i="3" s="1"/>
  <c r="JK167" i="3"/>
  <c r="LA167" i="3" s="1"/>
  <c r="JK176" i="3"/>
  <c r="LA176" i="3" s="1"/>
  <c r="JK179" i="3"/>
  <c r="KF179" i="3" s="1"/>
  <c r="JK184" i="3"/>
  <c r="KF184" i="3" s="1"/>
  <c r="JK192" i="3"/>
  <c r="KF192" i="3" s="1"/>
  <c r="JK198" i="3"/>
  <c r="KF198" i="3" s="1"/>
  <c r="JK211" i="3"/>
  <c r="LA211" i="3" s="1"/>
  <c r="JK215" i="3"/>
  <c r="KF215" i="3" s="1"/>
  <c r="JK223" i="3"/>
  <c r="LA223" i="3" s="1"/>
  <c r="JK119" i="3"/>
  <c r="LA119" i="3" s="1"/>
  <c r="KE75" i="3"/>
  <c r="JK51" i="3"/>
  <c r="LA51" i="3" s="1"/>
  <c r="JK17" i="3"/>
  <c r="LA17" i="3" s="1"/>
  <c r="L52" i="4" s="1"/>
  <c r="K52" i="4" s="1"/>
  <c r="JK30" i="3"/>
  <c r="LA30" i="3" s="1"/>
  <c r="JK82" i="3"/>
  <c r="LA82" i="3" s="1"/>
  <c r="JK84" i="3"/>
  <c r="KF84" i="3" s="1"/>
  <c r="JK60" i="3"/>
  <c r="LA60" i="3" s="1"/>
  <c r="JK32" i="3"/>
  <c r="KF32" i="3" s="1"/>
  <c r="JK26" i="3"/>
  <c r="LA26" i="3" s="1"/>
  <c r="L61" i="4" s="1"/>
  <c r="K61" i="4" s="1"/>
  <c r="JK66" i="3"/>
  <c r="LA66" i="3" s="1"/>
  <c r="JK74" i="3"/>
  <c r="KF74" i="3" s="1"/>
  <c r="JK99" i="3"/>
  <c r="LA99" i="3" s="1"/>
  <c r="JK22" i="3"/>
  <c r="KF22" i="3" s="1"/>
  <c r="JK46" i="3"/>
  <c r="KF46" i="3" s="1"/>
  <c r="JK127" i="3"/>
  <c r="KF127" i="3" s="1"/>
  <c r="JK123" i="3"/>
  <c r="KF123" i="3" s="1"/>
  <c r="JK136" i="3"/>
  <c r="LA136" i="3" s="1"/>
  <c r="JK144" i="3"/>
  <c r="LA144" i="3" s="1"/>
  <c r="JK152" i="3"/>
  <c r="KF152" i="3" s="1"/>
  <c r="JK162" i="3"/>
  <c r="LA162" i="3" s="1"/>
  <c r="JK169" i="3"/>
  <c r="LA169" i="3" s="1"/>
  <c r="JK181" i="3"/>
  <c r="KF181" i="3" s="1"/>
  <c r="JK187" i="3"/>
  <c r="KF187" i="3" s="1"/>
  <c r="JK194" i="3"/>
  <c r="LA194" i="3" s="1"/>
  <c r="JK204" i="3"/>
  <c r="LA204" i="3" s="1"/>
  <c r="JK206" i="3"/>
  <c r="KF206" i="3" s="1"/>
  <c r="JK218" i="3"/>
  <c r="LA218" i="3" s="1"/>
  <c r="JK228" i="3"/>
  <c r="KF228" i="3" s="1"/>
  <c r="JK93" i="3"/>
  <c r="LA93" i="3" s="1"/>
  <c r="KE82" i="3"/>
  <c r="JK41" i="3"/>
  <c r="KF41" i="3" s="1"/>
  <c r="JK15" i="3"/>
  <c r="LA15" i="3" s="1"/>
  <c r="L50" i="4" s="1"/>
  <c r="K50" i="4" s="1"/>
  <c r="JK20" i="3"/>
  <c r="LA20" i="3" s="1"/>
  <c r="L55" i="4" s="1"/>
  <c r="K55" i="4" s="1"/>
  <c r="JK112" i="3"/>
  <c r="LA112" i="3" s="1"/>
  <c r="JK71" i="3"/>
  <c r="LA71" i="3" s="1"/>
  <c r="JK12" i="3"/>
  <c r="KF12" i="3" s="1"/>
  <c r="LA12" i="3" s="1"/>
  <c r="JK67" i="3"/>
  <c r="LA67" i="3" s="1"/>
  <c r="JK103" i="3"/>
  <c r="KF103" i="3" s="1"/>
  <c r="JK96" i="3"/>
  <c r="LA96" i="3" s="1"/>
  <c r="JK80" i="3"/>
  <c r="KF80" i="3" s="1"/>
  <c r="JK62" i="3"/>
  <c r="KF62" i="3" s="1"/>
  <c r="JK113" i="3"/>
  <c r="KF113" i="3" s="1"/>
  <c r="JK94" i="3"/>
  <c r="LA94" i="3" s="1"/>
  <c r="KZ225" i="3"/>
  <c r="JK126" i="3"/>
  <c r="KF126" i="3" s="1"/>
  <c r="JK137" i="3"/>
  <c r="KF137" i="3" s="1"/>
  <c r="JK139" i="3"/>
  <c r="LA139" i="3" s="1"/>
  <c r="JK145" i="3"/>
  <c r="LA145" i="3" s="1"/>
  <c r="JK156" i="3"/>
  <c r="KF156" i="3" s="1"/>
  <c r="JK157" i="3"/>
  <c r="KF157" i="3" s="1"/>
  <c r="JK171" i="3"/>
  <c r="KF171" i="3" s="1"/>
  <c r="JK185" i="3"/>
  <c r="LA185" i="3" s="1"/>
  <c r="JK189" i="3"/>
  <c r="LA189" i="3" s="1"/>
  <c r="JK197" i="3"/>
  <c r="KF197" i="3" s="1"/>
  <c r="JK207" i="3"/>
  <c r="LA207" i="3" s="1"/>
  <c r="JK210" i="3"/>
  <c r="KF210" i="3" s="1"/>
  <c r="JK222" i="3"/>
  <c r="KF222" i="3" s="1"/>
  <c r="JK226" i="3"/>
  <c r="LA226" i="3" s="1"/>
  <c r="JH86" i="3"/>
  <c r="KX86" i="3" s="1"/>
  <c r="JH93" i="3"/>
  <c r="KZ93" i="3"/>
  <c r="KE93" i="3"/>
  <c r="KE83" i="3"/>
  <c r="KZ206" i="3"/>
  <c r="KZ91" i="3"/>
  <c r="KZ108" i="3"/>
  <c r="KE105" i="3"/>
  <c r="KE217" i="3"/>
  <c r="KE73" i="3"/>
  <c r="KE172" i="3"/>
  <c r="KZ171" i="3"/>
  <c r="KZ64" i="3"/>
  <c r="KZ193" i="3"/>
  <c r="KE164" i="3"/>
  <c r="KZ85" i="3"/>
  <c r="KE179" i="3"/>
  <c r="KE167" i="3"/>
  <c r="KE30" i="3"/>
  <c r="KE40" i="3"/>
  <c r="KE230" i="3"/>
  <c r="KZ24" i="3"/>
  <c r="I59" i="4" s="1"/>
  <c r="H59" i="4" s="1"/>
  <c r="KZ157" i="3"/>
  <c r="KZ111" i="3"/>
  <c r="KZ123" i="3"/>
  <c r="KE227" i="3"/>
  <c r="KE87" i="3"/>
  <c r="KZ113" i="3"/>
  <c r="KZ185" i="3"/>
  <c r="KZ102" i="3"/>
  <c r="KZ45" i="3"/>
  <c r="KZ115" i="3"/>
  <c r="KE55" i="3"/>
  <c r="KE202" i="3"/>
  <c r="KZ124" i="3"/>
  <c r="KZ138" i="3"/>
  <c r="KZ61" i="3"/>
  <c r="KE96" i="3"/>
  <c r="KE28" i="3"/>
  <c r="KE189" i="3"/>
  <c r="KE174" i="3"/>
  <c r="KZ199" i="3"/>
  <c r="KZ127" i="3"/>
  <c r="KE165" i="3"/>
  <c r="KE168" i="3"/>
  <c r="KE136" i="3"/>
  <c r="KE19" i="3"/>
  <c r="KE15" i="3"/>
  <c r="KE16" i="3"/>
  <c r="KE117" i="3"/>
  <c r="KE33" i="3"/>
  <c r="KE125" i="3"/>
  <c r="KZ176" i="3"/>
  <c r="KZ228" i="3"/>
  <c r="KE188" i="3"/>
  <c r="KZ186" i="3"/>
  <c r="KZ120" i="3"/>
  <c r="KE90" i="3"/>
  <c r="KE18" i="3"/>
  <c r="KZ79" i="3"/>
  <c r="KZ95" i="3"/>
  <c r="KZ223" i="3"/>
  <c r="KZ58" i="3"/>
  <c r="KE94" i="3"/>
  <c r="KZ213" i="3"/>
  <c r="KE173" i="3"/>
  <c r="KZ218" i="3"/>
  <c r="KE74" i="3"/>
  <c r="KE72" i="3"/>
  <c r="KE161" i="3"/>
  <c r="KZ204" i="3"/>
  <c r="KZ69" i="3"/>
  <c r="KZ158" i="3"/>
  <c r="KZ220" i="3"/>
  <c r="IK118" i="3"/>
  <c r="KE39" i="3"/>
  <c r="KE41" i="3"/>
  <c r="KZ38" i="3"/>
  <c r="KE81" i="3"/>
  <c r="KE50" i="3"/>
  <c r="KE222" i="3"/>
  <c r="KZ211" i="3"/>
  <c r="KZ205" i="3"/>
  <c r="KE70" i="3"/>
  <c r="KE98" i="3"/>
  <c r="KE51" i="3"/>
  <c r="KZ201" i="3"/>
  <c r="KE190" i="3"/>
  <c r="KE196" i="3"/>
  <c r="KZ214" i="3"/>
  <c r="KE48" i="3"/>
  <c r="KZ31" i="3"/>
  <c r="KE42" i="3"/>
  <c r="KE17" i="3"/>
  <c r="KE44" i="3"/>
  <c r="KZ198" i="3"/>
  <c r="KE148" i="3"/>
  <c r="KE67" i="3"/>
  <c r="KE65" i="3"/>
  <c r="KZ80" i="3"/>
  <c r="KE137" i="3"/>
  <c r="KZ203" i="3"/>
  <c r="KZ43" i="3"/>
  <c r="KE180" i="3"/>
  <c r="KE110" i="3"/>
  <c r="KZ166" i="3"/>
  <c r="KE207" i="3"/>
  <c r="KZ144" i="3"/>
  <c r="A174" i="20"/>
  <c r="AE173" i="20"/>
  <c r="KE109" i="3"/>
  <c r="KE212" i="3"/>
  <c r="KE23" i="3"/>
  <c r="KE151" i="3"/>
  <c r="KZ139" i="3"/>
  <c r="KZ224" i="3"/>
  <c r="KZ231" i="3"/>
  <c r="KE89" i="3"/>
  <c r="KZ36" i="3"/>
  <c r="KZ78" i="3"/>
  <c r="KZ143" i="3"/>
  <c r="KE197" i="3"/>
  <c r="KE153" i="3"/>
  <c r="KE226" i="3"/>
  <c r="KZ195" i="3"/>
  <c r="KE35" i="3"/>
  <c r="KE52" i="3"/>
  <c r="KE177" i="3"/>
  <c r="KE56" i="3"/>
  <c r="KZ68" i="3"/>
  <c r="KE21" i="3"/>
  <c r="KE57" i="3"/>
  <c r="KE84" i="3"/>
  <c r="KE20" i="3"/>
  <c r="KE92" i="3"/>
  <c r="KE71" i="3"/>
  <c r="KZ150" i="3"/>
  <c r="KZ192" i="3"/>
  <c r="KE146" i="3"/>
  <c r="KE229" i="3"/>
  <c r="KE155" i="3"/>
  <c r="KZ219" i="3"/>
  <c r="KZ149" i="3"/>
  <c r="KZ99" i="3"/>
  <c r="KE103" i="3"/>
  <c r="KZ106" i="3"/>
  <c r="KZ107" i="3"/>
  <c r="KE27" i="3"/>
  <c r="KZ104" i="3"/>
  <c r="KZ221" i="3"/>
  <c r="KE160" i="3"/>
  <c r="KE200" i="3"/>
  <c r="KZ210" i="3"/>
  <c r="KE147" i="3"/>
  <c r="KE47" i="3"/>
  <c r="KE62" i="3"/>
  <c r="KE26" i="3"/>
  <c r="KE25" i="3"/>
  <c r="KZ169" i="3"/>
  <c r="KE54" i="3"/>
  <c r="A119" i="3"/>
  <c r="HP119" i="3" s="1"/>
  <c r="IK119" i="3" s="1"/>
  <c r="HF118" i="3"/>
  <c r="HK118" i="3"/>
  <c r="KZ118" i="3"/>
  <c r="KE118" i="3"/>
  <c r="JH119" i="3"/>
  <c r="JH118" i="3"/>
  <c r="KE119" i="3"/>
  <c r="KZ119" i="3"/>
  <c r="JH4" i="3"/>
  <c r="JH15" i="3"/>
  <c r="JH231" i="3"/>
  <c r="JH230" i="3"/>
  <c r="JH229" i="3"/>
  <c r="JH228" i="3"/>
  <c r="JH227" i="3"/>
  <c r="JH226" i="3"/>
  <c r="JH225" i="3"/>
  <c r="JH224" i="3"/>
  <c r="JH223" i="3"/>
  <c r="JH222" i="3"/>
  <c r="JH221" i="3"/>
  <c r="JH220" i="3"/>
  <c r="JH219" i="3"/>
  <c r="JH218" i="3"/>
  <c r="JH217" i="3"/>
  <c r="JH215" i="3"/>
  <c r="JH214" i="3"/>
  <c r="JH209" i="3"/>
  <c r="JH213" i="3"/>
  <c r="JH212" i="3"/>
  <c r="JH216" i="3"/>
  <c r="JH211" i="3"/>
  <c r="JH208" i="3"/>
  <c r="JH207" i="3"/>
  <c r="JH206" i="3"/>
  <c r="JH205" i="3"/>
  <c r="JH210" i="3"/>
  <c r="JH203" i="3"/>
  <c r="JH204" i="3"/>
  <c r="JH202" i="3"/>
  <c r="JH200" i="3"/>
  <c r="JH199" i="3"/>
  <c r="JH201" i="3"/>
  <c r="JH196" i="3"/>
  <c r="JH195" i="3"/>
  <c r="JH198" i="3"/>
  <c r="JH197" i="3"/>
  <c r="JH191" i="3"/>
  <c r="JH194" i="3"/>
  <c r="JH190" i="3"/>
  <c r="JH193" i="3"/>
  <c r="JH192" i="3"/>
  <c r="JH186" i="3"/>
  <c r="JH185" i="3"/>
  <c r="JH183" i="3"/>
  <c r="JH188" i="3"/>
  <c r="JH189" i="3"/>
  <c r="JH187" i="3"/>
  <c r="JH181" i="3"/>
  <c r="JH180" i="3"/>
  <c r="JH179" i="3"/>
  <c r="JH178" i="3"/>
  <c r="JH184" i="3"/>
  <c r="JH177" i="3"/>
  <c r="JH182" i="3"/>
  <c r="JH174" i="3"/>
  <c r="JH173" i="3"/>
  <c r="JH168" i="3"/>
  <c r="JH167" i="3"/>
  <c r="JH165" i="3"/>
  <c r="JH172" i="3"/>
  <c r="JH175" i="3"/>
  <c r="JH171" i="3"/>
  <c r="JH170" i="3"/>
  <c r="JH176" i="3"/>
  <c r="JH169" i="3"/>
  <c r="JH160" i="3"/>
  <c r="JH159" i="3"/>
  <c r="JH166" i="3"/>
  <c r="JH164" i="3"/>
  <c r="JH163" i="3"/>
  <c r="JH155" i="3"/>
  <c r="JH162" i="3"/>
  <c r="JH161" i="3"/>
  <c r="JH148" i="3"/>
  <c r="JH157" i="3"/>
  <c r="JH154" i="3"/>
  <c r="JH153" i="3"/>
  <c r="JH156" i="3"/>
  <c r="JH152" i="3"/>
  <c r="JH151" i="3"/>
  <c r="JH158" i="3"/>
  <c r="JH150" i="3"/>
  <c r="JH141" i="3"/>
  <c r="JH140" i="3"/>
  <c r="JH147" i="3"/>
  <c r="JH138" i="3"/>
  <c r="JH145" i="3"/>
  <c r="JH144" i="3"/>
  <c r="JH149" i="3"/>
  <c r="JH146" i="3"/>
  <c r="JH142" i="3"/>
  <c r="JH137" i="3"/>
  <c r="JH143" i="3"/>
  <c r="JH139" i="3"/>
  <c r="JH136" i="3"/>
  <c r="JH126" i="3"/>
  <c r="JH127" i="3"/>
  <c r="JH125" i="3"/>
  <c r="JH124" i="3"/>
  <c r="JH123" i="3"/>
  <c r="JH122" i="3"/>
  <c r="JH121" i="3"/>
  <c r="IP116" i="3"/>
  <c r="JL5" i="3" s="1"/>
  <c r="JL34" i="3" s="1"/>
  <c r="JH31" i="3"/>
  <c r="KX31" i="3" s="1"/>
  <c r="JH116" i="3"/>
  <c r="KX116" i="3" s="1"/>
  <c r="JH75" i="3"/>
  <c r="KC75" i="3" s="1"/>
  <c r="JH27" i="3"/>
  <c r="KC27" i="3" s="1"/>
  <c r="JH99" i="3"/>
  <c r="KC99" i="3" s="1"/>
  <c r="JH71" i="3"/>
  <c r="KC71" i="3" s="1"/>
  <c r="JH112" i="3"/>
  <c r="KX112" i="3" s="1"/>
  <c r="JH69" i="3"/>
  <c r="KX69" i="3" s="1"/>
  <c r="JH78" i="3"/>
  <c r="KX78" i="3" s="1"/>
  <c r="JH66" i="3"/>
  <c r="KC66" i="3" s="1"/>
  <c r="JH19" i="3"/>
  <c r="JH63" i="3"/>
  <c r="KC63" i="3" s="1"/>
  <c r="JH108" i="3"/>
  <c r="KX108" i="3" s="1"/>
  <c r="JH45" i="3"/>
  <c r="KX45" i="3" s="1"/>
  <c r="JH115" i="3"/>
  <c r="KC115" i="3" s="1"/>
  <c r="JH111" i="3"/>
  <c r="KX111" i="3" s="1"/>
  <c r="JH60" i="3"/>
  <c r="KX60" i="3" s="1"/>
  <c r="JH56" i="3"/>
  <c r="KX56" i="3" s="1"/>
  <c r="JH106" i="3"/>
  <c r="KX106" i="3" s="1"/>
  <c r="JH22" i="3"/>
  <c r="JH52" i="3"/>
  <c r="KX52" i="3" s="1"/>
  <c r="JH18" i="3"/>
  <c r="JH70" i="3"/>
  <c r="KC70" i="3" s="1"/>
  <c r="JH37" i="3"/>
  <c r="KX37" i="3" s="1"/>
  <c r="JH65" i="3"/>
  <c r="KC65" i="3" s="1"/>
  <c r="JH61" i="3"/>
  <c r="KX61" i="3" s="1"/>
  <c r="JH14" i="3"/>
  <c r="JH110" i="3"/>
  <c r="KX110" i="3" s="1"/>
  <c r="JH59" i="3"/>
  <c r="KC59" i="3" s="1"/>
  <c r="JH55" i="3"/>
  <c r="KX55" i="3" s="1"/>
  <c r="JH91" i="3"/>
  <c r="KX91" i="3" s="1"/>
  <c r="JH16" i="3"/>
  <c r="JH50" i="3"/>
  <c r="KC50" i="3" s="1"/>
  <c r="JH103" i="3"/>
  <c r="KX103" i="3" s="1"/>
  <c r="JH41" i="3"/>
  <c r="KC41" i="3" s="1"/>
  <c r="JH28" i="3"/>
  <c r="KX28" i="3" s="1"/>
  <c r="JH42" i="3"/>
  <c r="KC42" i="3" s="1"/>
  <c r="JH38" i="3"/>
  <c r="KX38" i="3" s="1"/>
  <c r="JH13" i="3"/>
  <c r="JH104" i="3"/>
  <c r="KX104" i="3" s="1"/>
  <c r="JH82" i="3"/>
  <c r="KC82" i="3" s="1"/>
  <c r="JH96" i="3"/>
  <c r="KX96" i="3" s="1"/>
  <c r="JH58" i="3"/>
  <c r="KX58" i="3" s="1"/>
  <c r="JH54" i="3"/>
  <c r="KX54" i="3" s="1"/>
  <c r="JH76" i="3"/>
  <c r="KC76" i="3" s="1"/>
  <c r="JH77" i="3"/>
  <c r="KX77" i="3" s="1"/>
  <c r="JH102" i="3"/>
  <c r="KC102" i="3" s="1"/>
  <c r="JH32" i="3"/>
  <c r="KX32" i="3" s="1"/>
  <c r="JH20" i="3"/>
  <c r="JH29" i="3"/>
  <c r="KX29" i="3" s="1"/>
  <c r="JH25" i="3"/>
  <c r="KX25" i="3" s="1"/>
  <c r="C60" i="4" s="1"/>
  <c r="B60" i="4" s="1"/>
  <c r="JH36" i="3"/>
  <c r="KX36" i="3" s="1"/>
  <c r="JH114" i="3"/>
  <c r="KX114" i="3" s="1"/>
  <c r="JH113" i="3"/>
  <c r="KX113" i="3" s="1"/>
  <c r="JH95" i="3"/>
  <c r="KX95" i="3" s="1"/>
  <c r="JH57" i="3"/>
  <c r="KC57" i="3" s="1"/>
  <c r="JH53" i="3"/>
  <c r="KX53" i="3" s="1"/>
  <c r="JH74" i="3"/>
  <c r="KX74" i="3" s="1"/>
  <c r="JH12" i="3"/>
  <c r="KC12" i="3" s="1"/>
  <c r="JH105" i="3"/>
  <c r="KC105" i="3" s="1"/>
  <c r="JH88" i="3"/>
  <c r="KX88" i="3" s="1"/>
  <c r="JH23" i="3"/>
  <c r="KX23" i="3" s="1"/>
  <c r="C58" i="4" s="1"/>
  <c r="B58" i="4" s="1"/>
  <c r="JH84" i="3"/>
  <c r="KX84" i="3" s="1"/>
  <c r="JH24" i="3"/>
  <c r="KX24" i="3" s="1"/>
  <c r="C59" i="4" s="1"/>
  <c r="B59" i="4" s="1"/>
  <c r="JH17" i="3"/>
  <c r="JH35" i="3"/>
  <c r="KX35" i="3" s="1"/>
  <c r="JH109" i="3"/>
  <c r="KC109" i="3" s="1"/>
  <c r="JH81" i="3"/>
  <c r="KX81" i="3" s="1"/>
  <c r="JH94" i="3"/>
  <c r="KX94" i="3" s="1"/>
  <c r="JH43" i="3"/>
  <c r="KX43" i="3" s="1"/>
  <c r="JH39" i="3"/>
  <c r="KX39" i="3" s="1"/>
  <c r="JH51" i="3"/>
  <c r="KX51" i="3" s="1"/>
  <c r="JH107" i="3"/>
  <c r="KC107" i="3" s="1"/>
  <c r="JH89" i="3"/>
  <c r="KC89" i="3" s="1"/>
  <c r="JH87" i="3"/>
  <c r="KX87" i="3" s="1"/>
  <c r="JH117" i="3"/>
  <c r="KX117" i="3" s="1"/>
  <c r="JH83" i="3"/>
  <c r="KC83" i="3" s="1"/>
  <c r="JH100" i="3"/>
  <c r="KC100" i="3" s="1"/>
  <c r="JH48" i="3"/>
  <c r="KX48" i="3" s="1"/>
  <c r="JH64" i="3"/>
  <c r="KX64" i="3" s="1"/>
  <c r="JH80" i="3"/>
  <c r="KC80" i="3" s="1"/>
  <c r="JH30" i="3"/>
  <c r="KX30" i="3" s="1"/>
  <c r="JH26" i="3"/>
  <c r="KC26" i="3" s="1"/>
  <c r="JH49" i="3"/>
  <c r="KC49" i="3" s="1"/>
  <c r="JH92" i="3"/>
  <c r="KX92" i="3" s="1"/>
  <c r="JH73" i="3"/>
  <c r="KX73" i="3" s="1"/>
  <c r="JH101" i="3"/>
  <c r="KX101" i="3" s="1"/>
  <c r="JH68" i="3"/>
  <c r="KC68" i="3" s="1"/>
  <c r="JH98" i="3"/>
  <c r="KX98" i="3" s="1"/>
  <c r="JH47" i="3"/>
  <c r="KC47" i="3" s="1"/>
  <c r="JH33" i="3"/>
  <c r="KX33" i="3" s="1"/>
  <c r="JH120" i="3"/>
  <c r="KX120" i="3" s="1"/>
  <c r="JH62" i="3"/>
  <c r="KC62" i="3" s="1"/>
  <c r="JH79" i="3"/>
  <c r="KC79" i="3" s="1"/>
  <c r="JH21" i="3"/>
  <c r="JH44" i="3"/>
  <c r="KC44" i="3" s="1"/>
  <c r="JH90" i="3"/>
  <c r="KX90" i="3" s="1"/>
  <c r="JH40" i="3"/>
  <c r="KX40" i="3" s="1"/>
  <c r="JH72" i="3"/>
  <c r="KX72" i="3" s="1"/>
  <c r="JH85" i="3"/>
  <c r="KX85" i="3" s="1"/>
  <c r="JH67" i="3"/>
  <c r="KX67" i="3" s="1"/>
  <c r="JH97" i="3"/>
  <c r="KX97" i="3" s="1"/>
  <c r="JH46" i="3"/>
  <c r="KX46" i="3" s="1"/>
  <c r="HF117" i="3"/>
  <c r="KC19" i="3" l="1"/>
  <c r="KX19" i="3" s="1"/>
  <c r="C54" i="4" s="1"/>
  <c r="B54" i="4" s="1"/>
  <c r="KF13" i="3"/>
  <c r="L47" i="4"/>
  <c r="K47" i="4" s="1"/>
  <c r="KC16" i="3"/>
  <c r="KX16" i="3" s="1"/>
  <c r="LB34" i="3"/>
  <c r="KG34" i="3"/>
  <c r="LA148" i="3"/>
  <c r="LA152" i="3"/>
  <c r="KC86" i="3"/>
  <c r="LA231" i="3"/>
  <c r="KF161" i="3"/>
  <c r="KF86" i="3"/>
  <c r="LA130" i="3"/>
  <c r="KF130" i="3"/>
  <c r="KX131" i="3"/>
  <c r="KC131" i="3"/>
  <c r="JL135" i="3"/>
  <c r="JL133" i="3"/>
  <c r="JL132" i="3"/>
  <c r="JL131" i="3"/>
  <c r="JL130" i="3"/>
  <c r="JL129" i="3"/>
  <c r="JL134" i="3"/>
  <c r="JL128" i="3"/>
  <c r="LA132" i="3"/>
  <c r="KF132" i="3"/>
  <c r="KC134" i="3"/>
  <c r="KX134" i="3" s="1"/>
  <c r="LA135" i="3"/>
  <c r="KF135" i="3"/>
  <c r="LA134" i="3"/>
  <c r="KF134" i="3"/>
  <c r="KX128" i="3"/>
  <c r="KC128" i="3"/>
  <c r="KF144" i="3"/>
  <c r="KF129" i="3"/>
  <c r="LA129" i="3"/>
  <c r="KX130" i="3"/>
  <c r="KC130" i="3"/>
  <c r="KF133" i="3"/>
  <c r="LA133" i="3"/>
  <c r="LA131" i="3"/>
  <c r="KF131" i="3"/>
  <c r="KX129" i="3"/>
  <c r="KC129" i="3"/>
  <c r="KX133" i="3"/>
  <c r="KC133" i="3"/>
  <c r="KC135" i="3"/>
  <c r="KX135" i="3" s="1"/>
  <c r="KF128" i="3"/>
  <c r="LA128" i="3"/>
  <c r="KC132" i="3"/>
  <c r="KX132" i="3"/>
  <c r="KF173" i="3"/>
  <c r="KF202" i="3"/>
  <c r="LA118" i="3"/>
  <c r="LA127" i="3"/>
  <c r="KF57" i="3"/>
  <c r="LA53" i="3"/>
  <c r="LA126" i="3"/>
  <c r="KF200" i="3"/>
  <c r="LA142" i="3"/>
  <c r="LA178" i="3"/>
  <c r="KF52" i="3"/>
  <c r="KF44" i="3"/>
  <c r="LA77" i="3"/>
  <c r="LA35" i="3"/>
  <c r="LA113" i="3"/>
  <c r="LA89" i="3"/>
  <c r="KF31" i="3"/>
  <c r="LA121" i="3"/>
  <c r="LA206" i="3"/>
  <c r="LA21" i="3"/>
  <c r="L56" i="4" s="1"/>
  <c r="K56" i="4" s="1"/>
  <c r="LA55" i="3"/>
  <c r="KF115" i="3"/>
  <c r="LA61" i="3"/>
  <c r="LA160" i="3"/>
  <c r="KF18" i="3"/>
  <c r="LA13" i="3"/>
  <c r="L48" i="4" s="1"/>
  <c r="K48" i="4" s="1"/>
  <c r="KF71" i="3"/>
  <c r="LA153" i="3"/>
  <c r="KF150" i="3"/>
  <c r="LA192" i="3"/>
  <c r="LA106" i="3"/>
  <c r="LA216" i="3"/>
  <c r="KF100" i="3"/>
  <c r="KF209" i="3"/>
  <c r="LA149" i="3"/>
  <c r="KF64" i="3"/>
  <c r="KF218" i="3"/>
  <c r="KF93" i="3"/>
  <c r="LA84" i="3"/>
  <c r="KF82" i="3"/>
  <c r="LA76" i="3"/>
  <c r="KF28" i="3"/>
  <c r="KF155" i="3"/>
  <c r="KF196" i="3"/>
  <c r="LA186" i="3"/>
  <c r="KF211" i="3"/>
  <c r="KF138" i="3"/>
  <c r="KF24" i="3"/>
  <c r="KF163" i="3"/>
  <c r="LA198" i="3"/>
  <c r="KF199" i="3"/>
  <c r="LA116" i="3"/>
  <c r="KF97" i="3"/>
  <c r="KF43" i="3"/>
  <c r="KF75" i="3"/>
  <c r="LA114" i="3"/>
  <c r="LA177" i="3"/>
  <c r="KF180" i="3"/>
  <c r="KF98" i="3"/>
  <c r="LA50" i="3"/>
  <c r="KF191" i="3"/>
  <c r="KF203" i="3"/>
  <c r="LA45" i="3"/>
  <c r="LA190" i="3"/>
  <c r="LA201" i="3"/>
  <c r="LA95" i="3"/>
  <c r="KF125" i="3"/>
  <c r="LA90" i="3"/>
  <c r="LA46" i="3"/>
  <c r="KF229" i="3"/>
  <c r="LA205" i="3"/>
  <c r="KF47" i="3"/>
  <c r="LA49" i="3"/>
  <c r="LA83" i="3"/>
  <c r="KF221" i="3"/>
  <c r="LA122" i="3"/>
  <c r="LA219" i="3"/>
  <c r="LA181" i="3"/>
  <c r="LA78" i="3"/>
  <c r="KF33" i="3"/>
  <c r="LA48" i="3"/>
  <c r="LA39" i="3"/>
  <c r="LA165" i="3"/>
  <c r="KF193" i="3"/>
  <c r="LA227" i="3"/>
  <c r="LA25" i="3"/>
  <c r="L60" i="4" s="1"/>
  <c r="K60" i="4" s="1"/>
  <c r="KF60" i="3"/>
  <c r="LA91" i="3"/>
  <c r="KF117" i="3"/>
  <c r="LA230" i="3"/>
  <c r="LA220" i="3"/>
  <c r="KF214" i="3"/>
  <c r="LA182" i="3"/>
  <c r="LA156" i="3"/>
  <c r="LA101" i="3"/>
  <c r="KF72" i="3"/>
  <c r="LA124" i="3"/>
  <c r="LA85" i="3"/>
  <c r="KF96" i="3"/>
  <c r="LA104" i="3"/>
  <c r="LA195" i="3"/>
  <c r="KF212" i="3"/>
  <c r="KF20" i="3"/>
  <c r="KF81" i="3"/>
  <c r="LA62" i="3"/>
  <c r="KF26" i="3"/>
  <c r="KF73" i="3"/>
  <c r="KF92" i="3"/>
  <c r="KF38" i="3"/>
  <c r="KF29" i="3"/>
  <c r="LA22" i="3"/>
  <c r="L57" i="4" s="1"/>
  <c r="K57" i="4" s="1"/>
  <c r="LA14" i="3"/>
  <c r="L49" i="4" s="1"/>
  <c r="K49" i="4" s="1"/>
  <c r="KF224" i="3"/>
  <c r="LA208" i="3"/>
  <c r="KF217" i="3"/>
  <c r="LA175" i="3"/>
  <c r="LA222" i="3"/>
  <c r="LA183" i="3"/>
  <c r="KF204" i="3"/>
  <c r="KF159" i="3"/>
  <c r="KF107" i="3"/>
  <c r="KF59" i="3"/>
  <c r="KF40" i="3"/>
  <c r="KF140" i="3"/>
  <c r="KF189" i="3"/>
  <c r="LA187" i="3"/>
  <c r="LA225" i="3"/>
  <c r="KF188" i="3"/>
  <c r="LA80" i="3"/>
  <c r="LA146" i="3"/>
  <c r="LA32" i="3"/>
  <c r="KF37" i="3"/>
  <c r="LA42" i="3"/>
  <c r="KF166" i="3"/>
  <c r="KF27" i="3"/>
  <c r="LA141" i="3"/>
  <c r="KF185" i="3"/>
  <c r="KF17" i="3"/>
  <c r="LA110" i="3"/>
  <c r="KF65" i="3"/>
  <c r="KF213" i="3"/>
  <c r="LA174" i="3"/>
  <c r="KF147" i="3"/>
  <c r="LA184" i="3"/>
  <c r="LA74" i="3"/>
  <c r="KF109" i="3"/>
  <c r="KF70" i="3"/>
  <c r="KF105" i="3"/>
  <c r="LA88" i="3"/>
  <c r="KF108" i="3"/>
  <c r="KF19" i="3"/>
  <c r="KF69" i="3"/>
  <c r="KF56" i="3"/>
  <c r="KF226" i="3"/>
  <c r="LA171" i="3"/>
  <c r="KF136" i="3"/>
  <c r="KF143" i="3"/>
  <c r="LA215" i="3"/>
  <c r="LA102" i="3"/>
  <c r="LA87" i="3"/>
  <c r="KF94" i="3"/>
  <c r="KF58" i="3"/>
  <c r="KF120" i="3"/>
  <c r="KF158" i="3"/>
  <c r="KF164" i="3"/>
  <c r="KF151" i="3"/>
  <c r="LA157" i="3"/>
  <c r="KF154" i="3"/>
  <c r="LA179" i="3"/>
  <c r="KF172" i="3"/>
  <c r="KF170" i="3"/>
  <c r="KF66" i="3"/>
  <c r="KF112" i="3"/>
  <c r="KF23" i="3"/>
  <c r="KF111" i="3"/>
  <c r="KF68" i="3"/>
  <c r="KF51" i="3"/>
  <c r="KF54" i="3"/>
  <c r="KF63" i="3"/>
  <c r="LA168" i="3"/>
  <c r="KF36" i="3"/>
  <c r="KF15" i="3"/>
  <c r="LA210" i="3"/>
  <c r="KF176" i="3"/>
  <c r="KF30" i="3"/>
  <c r="KF79" i="3"/>
  <c r="KF99" i="3"/>
  <c r="KF207" i="3"/>
  <c r="KF139" i="3"/>
  <c r="KF169" i="3"/>
  <c r="KF145" i="3"/>
  <c r="KF119" i="3"/>
  <c r="LA41" i="3"/>
  <c r="LA16" i="3"/>
  <c r="L51" i="4" s="1"/>
  <c r="K51" i="4" s="1"/>
  <c r="KF67" i="3"/>
  <c r="LA197" i="3"/>
  <c r="LA137" i="3"/>
  <c r="LA228" i="3"/>
  <c r="KF194" i="3"/>
  <c r="KF162" i="3"/>
  <c r="LA123" i="3"/>
  <c r="KF223" i="3"/>
  <c r="KF167" i="3"/>
  <c r="LA103" i="3"/>
  <c r="JL86" i="3"/>
  <c r="KG86" i="3" s="1"/>
  <c r="JL93" i="3"/>
  <c r="KC32" i="3"/>
  <c r="KC93" i="3"/>
  <c r="KX93" i="3"/>
  <c r="KC104" i="3"/>
  <c r="KX82" i="3"/>
  <c r="KX12" i="3"/>
  <c r="U3" i="9" s="1"/>
  <c r="X5" i="9" s="1"/>
  <c r="X11" i="9" s="1"/>
  <c r="KC37" i="3"/>
  <c r="KX57" i="3"/>
  <c r="KC111" i="3"/>
  <c r="KX50" i="3"/>
  <c r="KC69" i="3"/>
  <c r="KC24" i="3"/>
  <c r="KC78" i="3"/>
  <c r="KC31" i="3"/>
  <c r="KX65" i="3"/>
  <c r="KX59" i="3"/>
  <c r="KX99" i="3"/>
  <c r="KX76" i="3"/>
  <c r="KC35" i="3"/>
  <c r="A175" i="20"/>
  <c r="AE174" i="20"/>
  <c r="KC51" i="3"/>
  <c r="IF118" i="3"/>
  <c r="HK119" i="3"/>
  <c r="IF119" i="3" s="1"/>
  <c r="HF119" i="3"/>
  <c r="KC67" i="3"/>
  <c r="KX79" i="3"/>
  <c r="KX42" i="3"/>
  <c r="JL118" i="3"/>
  <c r="JL119" i="3"/>
  <c r="KX49" i="3"/>
  <c r="KC114" i="3"/>
  <c r="KC108" i="3"/>
  <c r="KC15" i="3"/>
  <c r="KX15" i="3" s="1"/>
  <c r="KC118" i="3"/>
  <c r="KX118" i="3" s="1"/>
  <c r="KC119" i="3"/>
  <c r="KX119" i="3" s="1"/>
  <c r="KX70" i="3"/>
  <c r="KC120" i="3"/>
  <c r="KX100" i="3"/>
  <c r="KC95" i="3"/>
  <c r="KC73" i="3"/>
  <c r="KC92" i="3"/>
  <c r="KX26" i="3"/>
  <c r="C61" i="4" s="1"/>
  <c r="B61" i="4" s="1"/>
  <c r="KC90" i="3"/>
  <c r="KC81" i="3"/>
  <c r="KC112" i="3"/>
  <c r="KX102" i="3"/>
  <c r="KX47" i="3"/>
  <c r="KX105" i="3"/>
  <c r="KC116" i="3"/>
  <c r="KC117" i="3"/>
  <c r="KC13" i="3"/>
  <c r="KX13" i="3" s="1"/>
  <c r="KC91" i="3"/>
  <c r="KC60" i="3"/>
  <c r="KC85" i="3"/>
  <c r="KX62" i="3"/>
  <c r="KC48" i="3"/>
  <c r="KC39" i="3"/>
  <c r="KC84" i="3"/>
  <c r="KX115" i="3"/>
  <c r="KC28" i="3"/>
  <c r="KC36" i="3"/>
  <c r="KC72" i="3"/>
  <c r="KC43" i="3"/>
  <c r="KX83" i="3"/>
  <c r="KC23" i="3"/>
  <c r="KC113" i="3"/>
  <c r="KC52" i="3"/>
  <c r="KX124" i="3"/>
  <c r="KC124" i="3"/>
  <c r="KC144" i="3"/>
  <c r="KX144" i="3"/>
  <c r="KC151" i="3"/>
  <c r="KX151" i="3"/>
  <c r="KC162" i="3"/>
  <c r="KX162" i="3"/>
  <c r="KC176" i="3"/>
  <c r="KX176" i="3"/>
  <c r="KX173" i="3"/>
  <c r="KC173" i="3"/>
  <c r="KC181" i="3"/>
  <c r="KX181" i="3"/>
  <c r="KC193" i="3"/>
  <c r="KX193" i="3"/>
  <c r="KX201" i="3"/>
  <c r="KC201" i="3"/>
  <c r="KX206" i="3"/>
  <c r="KC206" i="3"/>
  <c r="KC214" i="3"/>
  <c r="KX214" i="3"/>
  <c r="KC223" i="3"/>
  <c r="KX223" i="3"/>
  <c r="KX231" i="3"/>
  <c r="KC231" i="3"/>
  <c r="JL229" i="3"/>
  <c r="JL231" i="3"/>
  <c r="JL230" i="3"/>
  <c r="JL228" i="3"/>
  <c r="JL227" i="3"/>
  <c r="JL226" i="3"/>
  <c r="JL222" i="3"/>
  <c r="JL224" i="3"/>
  <c r="JL225" i="3"/>
  <c r="JL220" i="3"/>
  <c r="JL223" i="3"/>
  <c r="JL221" i="3"/>
  <c r="JL219" i="3"/>
  <c r="JL218" i="3"/>
  <c r="JL217" i="3"/>
  <c r="JL216" i="3"/>
  <c r="JL215" i="3"/>
  <c r="JL214" i="3"/>
  <c r="JL213" i="3"/>
  <c r="JL212" i="3"/>
  <c r="JL211" i="3"/>
  <c r="JL209" i="3"/>
  <c r="JL210" i="3"/>
  <c r="JL208" i="3"/>
  <c r="JL207" i="3"/>
  <c r="JL205" i="3"/>
  <c r="JL203" i="3"/>
  <c r="JL206" i="3"/>
  <c r="JL204" i="3"/>
  <c r="JL202" i="3"/>
  <c r="JL199" i="3"/>
  <c r="JL201" i="3"/>
  <c r="JL198" i="3"/>
  <c r="JL200" i="3"/>
  <c r="JL197" i="3"/>
  <c r="JL196" i="3"/>
  <c r="JL195" i="3"/>
  <c r="JL193" i="3"/>
  <c r="JL194" i="3"/>
  <c r="JL192" i="3"/>
  <c r="JL190" i="3"/>
  <c r="JL189" i="3"/>
  <c r="JL188" i="3"/>
  <c r="JL182" i="3"/>
  <c r="JL187" i="3"/>
  <c r="JL191" i="3"/>
  <c r="JL186" i="3"/>
  <c r="JL185" i="3"/>
  <c r="JL183" i="3"/>
  <c r="JL177" i="3"/>
  <c r="JL176" i="3"/>
  <c r="JL184" i="3"/>
  <c r="JL181" i="3"/>
  <c r="JL180" i="3"/>
  <c r="JL179" i="3"/>
  <c r="JL178" i="3"/>
  <c r="JL172" i="3"/>
  <c r="JL164" i="3"/>
  <c r="JL171" i="3"/>
  <c r="JL175" i="3"/>
  <c r="JL170" i="3"/>
  <c r="JL169" i="3"/>
  <c r="JL168" i="3"/>
  <c r="JL173" i="3"/>
  <c r="JL167" i="3"/>
  <c r="JL174" i="3"/>
  <c r="JL156" i="3"/>
  <c r="JL163" i="3"/>
  <c r="JL166" i="3"/>
  <c r="JL162" i="3"/>
  <c r="JL165" i="3"/>
  <c r="JL161" i="3"/>
  <c r="JL160" i="3"/>
  <c r="JL159" i="3"/>
  <c r="JL157" i="3"/>
  <c r="JL154" i="3"/>
  <c r="JL152" i="3"/>
  <c r="JL151" i="3"/>
  <c r="JL155" i="3"/>
  <c r="JL148" i="3"/>
  <c r="JL158" i="3"/>
  <c r="JL147" i="3"/>
  <c r="JL153" i="3"/>
  <c r="JL145" i="3"/>
  <c r="JL150" i="3"/>
  <c r="JL144" i="3"/>
  <c r="JL143" i="3"/>
  <c r="JL142" i="3"/>
  <c r="JL146" i="3"/>
  <c r="JL141" i="3"/>
  <c r="JL149" i="3"/>
  <c r="JL140" i="3"/>
  <c r="JL138" i="3"/>
  <c r="JL139" i="3"/>
  <c r="JL136" i="3"/>
  <c r="JL137" i="3"/>
  <c r="JL121" i="3"/>
  <c r="JL126" i="3"/>
  <c r="JL125" i="3"/>
  <c r="JL127" i="3"/>
  <c r="JL124" i="3"/>
  <c r="JL123" i="3"/>
  <c r="JL122" i="3"/>
  <c r="KX125" i="3"/>
  <c r="KC125" i="3"/>
  <c r="KX139" i="3"/>
  <c r="KC139" i="3"/>
  <c r="KC145" i="3"/>
  <c r="KX145" i="3"/>
  <c r="KC152" i="3"/>
  <c r="KX152" i="3"/>
  <c r="KX155" i="3"/>
  <c r="KC155" i="3"/>
  <c r="KC170" i="3"/>
  <c r="KX170" i="3"/>
  <c r="KX174" i="3"/>
  <c r="KC174" i="3"/>
  <c r="KC187" i="3"/>
  <c r="KX187" i="3"/>
  <c r="KX190" i="3"/>
  <c r="KC190" i="3"/>
  <c r="KC199" i="3"/>
  <c r="KX199" i="3"/>
  <c r="KX207" i="3"/>
  <c r="KC207" i="3"/>
  <c r="KC215" i="3"/>
  <c r="KX215" i="3"/>
  <c r="KX224" i="3"/>
  <c r="KC224" i="3"/>
  <c r="KC121" i="3"/>
  <c r="KX121" i="3"/>
  <c r="KX127" i="3"/>
  <c r="KC127" i="3"/>
  <c r="KC143" i="3"/>
  <c r="KX143" i="3"/>
  <c r="KC138" i="3"/>
  <c r="KX138" i="3"/>
  <c r="KC156" i="3"/>
  <c r="KX156" i="3"/>
  <c r="KC163" i="3"/>
  <c r="KX163" i="3"/>
  <c r="KC171" i="3"/>
  <c r="KX171" i="3"/>
  <c r="KC182" i="3"/>
  <c r="KX182" i="3"/>
  <c r="KX189" i="3"/>
  <c r="KC189" i="3"/>
  <c r="KX194" i="3"/>
  <c r="KC194" i="3"/>
  <c r="KX200" i="3"/>
  <c r="KC200" i="3"/>
  <c r="KX208" i="3"/>
  <c r="KC208" i="3"/>
  <c r="KX217" i="3"/>
  <c r="KC217" i="3"/>
  <c r="KX225" i="3"/>
  <c r="KC225" i="3"/>
  <c r="KC126" i="3"/>
  <c r="KX126" i="3"/>
  <c r="KX147" i="3"/>
  <c r="KC147" i="3"/>
  <c r="KX153" i="3"/>
  <c r="KC153" i="3"/>
  <c r="KC164" i="3"/>
  <c r="KX164" i="3"/>
  <c r="KC175" i="3"/>
  <c r="KX175" i="3"/>
  <c r="KC177" i="3"/>
  <c r="KX177" i="3"/>
  <c r="KC188" i="3"/>
  <c r="KX188" i="3"/>
  <c r="KX191" i="3"/>
  <c r="KC191" i="3"/>
  <c r="KX202" i="3"/>
  <c r="KC202" i="3"/>
  <c r="KC211" i="3"/>
  <c r="KX211" i="3"/>
  <c r="KX218" i="3"/>
  <c r="KC218" i="3"/>
  <c r="KX226" i="3"/>
  <c r="KC226" i="3"/>
  <c r="KX68" i="3"/>
  <c r="KC106" i="3"/>
  <c r="KC122" i="3"/>
  <c r="KX122" i="3"/>
  <c r="KX137" i="3"/>
  <c r="KC137" i="3"/>
  <c r="KC140" i="3"/>
  <c r="KX140" i="3"/>
  <c r="KX154" i="3"/>
  <c r="KC154" i="3"/>
  <c r="KX166" i="3"/>
  <c r="KC166" i="3"/>
  <c r="KC172" i="3"/>
  <c r="KX172" i="3"/>
  <c r="KC184" i="3"/>
  <c r="KX184" i="3"/>
  <c r="KC183" i="3"/>
  <c r="KX183" i="3"/>
  <c r="KC197" i="3"/>
  <c r="KX197" i="3"/>
  <c r="KC204" i="3"/>
  <c r="KX204" i="3"/>
  <c r="KC216" i="3"/>
  <c r="KX216" i="3"/>
  <c r="KX219" i="3"/>
  <c r="KC219" i="3"/>
  <c r="KX227" i="3"/>
  <c r="KC227" i="3"/>
  <c r="KX41" i="3"/>
  <c r="KX123" i="3"/>
  <c r="KC123" i="3"/>
  <c r="KC142" i="3"/>
  <c r="KX142" i="3"/>
  <c r="KC141" i="3"/>
  <c r="KX141" i="3"/>
  <c r="KC157" i="3"/>
  <c r="KX157" i="3"/>
  <c r="KX159" i="3"/>
  <c r="KC159" i="3"/>
  <c r="KX165" i="3"/>
  <c r="KC165" i="3"/>
  <c r="KX178" i="3"/>
  <c r="KC178" i="3"/>
  <c r="KX185" i="3"/>
  <c r="KC185" i="3"/>
  <c r="KC198" i="3"/>
  <c r="KX198" i="3"/>
  <c r="KC203" i="3"/>
  <c r="KX203" i="3"/>
  <c r="KC212" i="3"/>
  <c r="KX212" i="3"/>
  <c r="KC220" i="3"/>
  <c r="KX220" i="3"/>
  <c r="KX228" i="3"/>
  <c r="KC228" i="3"/>
  <c r="KC136" i="3"/>
  <c r="KX136" i="3"/>
  <c r="KC146" i="3"/>
  <c r="KX146" i="3"/>
  <c r="KX150" i="3"/>
  <c r="KC150" i="3"/>
  <c r="KC148" i="3"/>
  <c r="KX148" i="3"/>
  <c r="KC160" i="3"/>
  <c r="KX160" i="3"/>
  <c r="KX167" i="3"/>
  <c r="KC167" i="3"/>
  <c r="KX179" i="3"/>
  <c r="KC179" i="3"/>
  <c r="KC186" i="3"/>
  <c r="KX186" i="3"/>
  <c r="KX195" i="3"/>
  <c r="KC195" i="3"/>
  <c r="KX210" i="3"/>
  <c r="KC210" i="3"/>
  <c r="KC213" i="3"/>
  <c r="KX213" i="3"/>
  <c r="KC221" i="3"/>
  <c r="KX221" i="3"/>
  <c r="KC229" i="3"/>
  <c r="KX229" i="3"/>
  <c r="KX149" i="3"/>
  <c r="KC149" i="3"/>
  <c r="KX158" i="3"/>
  <c r="KC158" i="3"/>
  <c r="KC161" i="3"/>
  <c r="KX161" i="3"/>
  <c r="KC169" i="3"/>
  <c r="KX169" i="3"/>
  <c r="KC168" i="3"/>
  <c r="KX168" i="3"/>
  <c r="KX180" i="3"/>
  <c r="KC180" i="3"/>
  <c r="KC192" i="3"/>
  <c r="KX192" i="3"/>
  <c r="KC196" i="3"/>
  <c r="KX196" i="3"/>
  <c r="KC205" i="3"/>
  <c r="KX205" i="3"/>
  <c r="KC209" i="3"/>
  <c r="KX209" i="3"/>
  <c r="KC222" i="3"/>
  <c r="KX222" i="3"/>
  <c r="KX230" i="3"/>
  <c r="KC230" i="3"/>
  <c r="KX80" i="3"/>
  <c r="KC54" i="3"/>
  <c r="KX89" i="3"/>
  <c r="KC22" i="3"/>
  <c r="KX22" i="3" s="1"/>
  <c r="C57" i="4" s="1"/>
  <c r="B57" i="4" s="1"/>
  <c r="KC74" i="3"/>
  <c r="KC46" i="3"/>
  <c r="KC29" i="3"/>
  <c r="KX75" i="3"/>
  <c r="KX44" i="3"/>
  <c r="KX109" i="3"/>
  <c r="KC58" i="3"/>
  <c r="KX66" i="3"/>
  <c r="KC33" i="3"/>
  <c r="KC55" i="3"/>
  <c r="KC40" i="3"/>
  <c r="KC30" i="3"/>
  <c r="KC87" i="3"/>
  <c r="KC88" i="3"/>
  <c r="KX71" i="3"/>
  <c r="KC25" i="3"/>
  <c r="KC38" i="3"/>
  <c r="KC45" i="3"/>
  <c r="KX27" i="3"/>
  <c r="C62" i="4" s="1"/>
  <c r="B62" i="4" s="1"/>
  <c r="KC98" i="3"/>
  <c r="KC94" i="3"/>
  <c r="KC77" i="3"/>
  <c r="KC110" i="3"/>
  <c r="KC14" i="3"/>
  <c r="KX14" i="3" s="1"/>
  <c r="KC18" i="3"/>
  <c r="KX18" i="3" s="1"/>
  <c r="C53" i="4" s="1"/>
  <c r="B53" i="4" s="1"/>
  <c r="KX63" i="3"/>
  <c r="KC61" i="3"/>
  <c r="KC56" i="3"/>
  <c r="KC97" i="3"/>
  <c r="KC21" i="3"/>
  <c r="KX21" i="3" s="1"/>
  <c r="C56" i="4" s="1"/>
  <c r="B56" i="4" s="1"/>
  <c r="KC101" i="3"/>
  <c r="KC64" i="3"/>
  <c r="KC53" i="3"/>
  <c r="KC20" i="3"/>
  <c r="KX20" i="3" s="1"/>
  <c r="C55" i="4" s="1"/>
  <c r="B55" i="4" s="1"/>
  <c r="KC96" i="3"/>
  <c r="KC103" i="3"/>
  <c r="KX107" i="3"/>
  <c r="KC17" i="3"/>
  <c r="KX17" i="3" s="1"/>
  <c r="JL17" i="3"/>
  <c r="JL35" i="3"/>
  <c r="JL48" i="3"/>
  <c r="JL21" i="3"/>
  <c r="JL60" i="3"/>
  <c r="JL33" i="3"/>
  <c r="JL113" i="3"/>
  <c r="JL115" i="3"/>
  <c r="JL99" i="3"/>
  <c r="JL27" i="3"/>
  <c r="JL88" i="3"/>
  <c r="JL105" i="3"/>
  <c r="JL106" i="3"/>
  <c r="JL32" i="3"/>
  <c r="JL74" i="3"/>
  <c r="JL57" i="3"/>
  <c r="JL68" i="3"/>
  <c r="JL72" i="3"/>
  <c r="JL117" i="3"/>
  <c r="JL18" i="3"/>
  <c r="JL44" i="3"/>
  <c r="JL49" i="3"/>
  <c r="JL109" i="3"/>
  <c r="JL78" i="3"/>
  <c r="JL42" i="3"/>
  <c r="JL28" i="3"/>
  <c r="JL101" i="3"/>
  <c r="JL114" i="3"/>
  <c r="JL40" i="3"/>
  <c r="JL102" i="3"/>
  <c r="JL111" i="3"/>
  <c r="JL15" i="3"/>
  <c r="JL19" i="3"/>
  <c r="JL55" i="3"/>
  <c r="JL83" i="3"/>
  <c r="JL41" i="3"/>
  <c r="JL29" i="3"/>
  <c r="JL73" i="3"/>
  <c r="JL50" i="3"/>
  <c r="JL43" i="3"/>
  <c r="JL25" i="3"/>
  <c r="JL79" i="3"/>
  <c r="JL61" i="3"/>
  <c r="JL46" i="3"/>
  <c r="JL13" i="3"/>
  <c r="JL116" i="3"/>
  <c r="JL45" i="3"/>
  <c r="JL103" i="3"/>
  <c r="JL91" i="3"/>
  <c r="JL30" i="3"/>
  <c r="JL76" i="3"/>
  <c r="JL51" i="3"/>
  <c r="JL53" i="3"/>
  <c r="JL38" i="3"/>
  <c r="JL80" i="3"/>
  <c r="JL62" i="3"/>
  <c r="JL65" i="3"/>
  <c r="JL37" i="3"/>
  <c r="JL23" i="3"/>
  <c r="JL70" i="3"/>
  <c r="JL104" i="3"/>
  <c r="JL107" i="3"/>
  <c r="JL12" i="3"/>
  <c r="JL31" i="3"/>
  <c r="JL90" i="3"/>
  <c r="JL52" i="3"/>
  <c r="JL54" i="3"/>
  <c r="JL47" i="3"/>
  <c r="JL94" i="3"/>
  <c r="JL63" i="3"/>
  <c r="JL67" i="3"/>
  <c r="JL66" i="3"/>
  <c r="JL36" i="3"/>
  <c r="JL71" i="3"/>
  <c r="JL112" i="3"/>
  <c r="JL64" i="3"/>
  <c r="JL20" i="3"/>
  <c r="JL14" i="3"/>
  <c r="JL26" i="3"/>
  <c r="JL75" i="3"/>
  <c r="JL56" i="3"/>
  <c r="JL58" i="3"/>
  <c r="JL96" i="3"/>
  <c r="JL81" i="3"/>
  <c r="JL98" i="3"/>
  <c r="JL82" i="3"/>
  <c r="JL69" i="3"/>
  <c r="JL120" i="3"/>
  <c r="JL110" i="3"/>
  <c r="JL16" i="3"/>
  <c r="JL22" i="3"/>
  <c r="JL39" i="3"/>
  <c r="JL92" i="3"/>
  <c r="JL77" i="3"/>
  <c r="JL59" i="3"/>
  <c r="JL24" i="3"/>
  <c r="JL97" i="3"/>
  <c r="JL100" i="3"/>
  <c r="JL84" i="3"/>
  <c r="JL85" i="3"/>
  <c r="JL87" i="3"/>
  <c r="JL89" i="3"/>
  <c r="JL108" i="3"/>
  <c r="JL95" i="3"/>
  <c r="KG131" i="3" l="1"/>
  <c r="LB131" i="3"/>
  <c r="LB132" i="3"/>
  <c r="KG132" i="3"/>
  <c r="LB128" i="3"/>
  <c r="KG128" i="3"/>
  <c r="KG134" i="3"/>
  <c r="LB134" i="3"/>
  <c r="KG135" i="3"/>
  <c r="LB135" i="3"/>
  <c r="KG129" i="3"/>
  <c r="LB129" i="3"/>
  <c r="LB133" i="3"/>
  <c r="KG133" i="3"/>
  <c r="LB130" i="3"/>
  <c r="KG130" i="3"/>
  <c r="LB86" i="3"/>
  <c r="JB5" i="3"/>
  <c r="JB34" i="3" s="1"/>
  <c r="KG93" i="3"/>
  <c r="LB93" i="3"/>
  <c r="JB4" i="3"/>
  <c r="A176" i="20"/>
  <c r="AE175" i="20"/>
  <c r="LB118" i="3"/>
  <c r="KG118" i="3"/>
  <c r="KG119" i="3"/>
  <c r="LB119" i="3"/>
  <c r="LB127" i="3"/>
  <c r="KG127" i="3"/>
  <c r="LB137" i="3"/>
  <c r="KG137" i="3"/>
  <c r="KG140" i="3"/>
  <c r="LB140" i="3"/>
  <c r="KG145" i="3"/>
  <c r="LB145" i="3"/>
  <c r="LB154" i="3"/>
  <c r="KG154" i="3"/>
  <c r="LB163" i="3"/>
  <c r="KG163" i="3"/>
  <c r="LB175" i="3"/>
  <c r="KG175" i="3"/>
  <c r="LB184" i="3"/>
  <c r="KG184" i="3"/>
  <c r="LB182" i="3"/>
  <c r="KG182" i="3"/>
  <c r="KG196" i="3"/>
  <c r="LB196" i="3"/>
  <c r="KG206" i="3"/>
  <c r="LB206" i="3"/>
  <c r="LB212" i="3"/>
  <c r="KG212" i="3"/>
  <c r="LB221" i="3"/>
  <c r="KG221" i="3"/>
  <c r="KG228" i="3"/>
  <c r="LB228" i="3"/>
  <c r="KG125" i="3"/>
  <c r="LB125" i="3"/>
  <c r="LB149" i="3"/>
  <c r="KG149" i="3"/>
  <c r="KG153" i="3"/>
  <c r="LB153" i="3"/>
  <c r="LB157" i="3"/>
  <c r="KG157" i="3"/>
  <c r="LB156" i="3"/>
  <c r="KG156" i="3"/>
  <c r="LB171" i="3"/>
  <c r="KG171" i="3"/>
  <c r="LB176" i="3"/>
  <c r="KG176" i="3"/>
  <c r="LB188" i="3"/>
  <c r="KG188" i="3"/>
  <c r="LB197" i="3"/>
  <c r="KG197" i="3"/>
  <c r="KG203" i="3"/>
  <c r="LB203" i="3"/>
  <c r="KG213" i="3"/>
  <c r="LB213" i="3"/>
  <c r="KG223" i="3"/>
  <c r="LB223" i="3"/>
  <c r="KG230" i="3"/>
  <c r="LB230" i="3"/>
  <c r="KG141" i="3"/>
  <c r="LB141" i="3"/>
  <c r="KG147" i="3"/>
  <c r="LB147" i="3"/>
  <c r="KG159" i="3"/>
  <c r="LB159" i="3"/>
  <c r="KG174" i="3"/>
  <c r="LB174" i="3"/>
  <c r="KG164" i="3"/>
  <c r="LB164" i="3"/>
  <c r="KG177" i="3"/>
  <c r="LB177" i="3"/>
  <c r="LB189" i="3"/>
  <c r="KG189" i="3"/>
  <c r="KG200" i="3"/>
  <c r="LB200" i="3"/>
  <c r="KG205" i="3"/>
  <c r="LB205" i="3"/>
  <c r="KG214" i="3"/>
  <c r="LB214" i="3"/>
  <c r="KG220" i="3"/>
  <c r="LB220" i="3"/>
  <c r="KG231" i="3"/>
  <c r="LB231" i="3"/>
  <c r="KG126" i="3"/>
  <c r="LB126" i="3"/>
  <c r="LB146" i="3"/>
  <c r="KG146" i="3"/>
  <c r="LB158" i="3"/>
  <c r="KG158" i="3"/>
  <c r="KG160" i="3"/>
  <c r="LB160" i="3"/>
  <c r="KG167" i="3"/>
  <c r="LB167" i="3"/>
  <c r="KG172" i="3"/>
  <c r="LB172" i="3"/>
  <c r="KG183" i="3"/>
  <c r="LB183" i="3"/>
  <c r="KG190" i="3"/>
  <c r="LB190" i="3"/>
  <c r="KG198" i="3"/>
  <c r="LB198" i="3"/>
  <c r="KG207" i="3"/>
  <c r="LB207" i="3"/>
  <c r="KG215" i="3"/>
  <c r="LB215" i="3"/>
  <c r="KG225" i="3"/>
  <c r="LB225" i="3"/>
  <c r="KG229" i="3"/>
  <c r="LB229" i="3"/>
  <c r="LB136" i="3"/>
  <c r="KG136" i="3"/>
  <c r="KG142" i="3"/>
  <c r="LB142" i="3"/>
  <c r="KG148" i="3"/>
  <c r="LB148" i="3"/>
  <c r="KG161" i="3"/>
  <c r="LB161" i="3"/>
  <c r="LB173" i="3"/>
  <c r="KG173" i="3"/>
  <c r="KG178" i="3"/>
  <c r="LB178" i="3"/>
  <c r="KG185" i="3"/>
  <c r="LB185" i="3"/>
  <c r="LB192" i="3"/>
  <c r="KG192" i="3"/>
  <c r="LB201" i="3"/>
  <c r="KG201" i="3"/>
  <c r="KG208" i="3"/>
  <c r="LB208" i="3"/>
  <c r="LB216" i="3"/>
  <c r="KG216" i="3"/>
  <c r="LB224" i="3"/>
  <c r="KG224" i="3"/>
  <c r="KG122" i="3"/>
  <c r="LB122" i="3"/>
  <c r="KG121" i="3"/>
  <c r="LB121" i="3"/>
  <c r="LB143" i="3"/>
  <c r="KG143" i="3"/>
  <c r="KG155" i="3"/>
  <c r="LB155" i="3"/>
  <c r="KG165" i="3"/>
  <c r="LB165" i="3"/>
  <c r="KG168" i="3"/>
  <c r="LB168" i="3"/>
  <c r="KG179" i="3"/>
  <c r="LB179" i="3"/>
  <c r="KG186" i="3"/>
  <c r="LB186" i="3"/>
  <c r="LB194" i="3"/>
  <c r="KG194" i="3"/>
  <c r="LB199" i="3"/>
  <c r="KG199" i="3"/>
  <c r="LB210" i="3"/>
  <c r="KG210" i="3"/>
  <c r="KG217" i="3"/>
  <c r="LB217" i="3"/>
  <c r="KG222" i="3"/>
  <c r="LB222" i="3"/>
  <c r="KG123" i="3"/>
  <c r="LB123" i="3"/>
  <c r="LB139" i="3"/>
  <c r="KG139" i="3"/>
  <c r="LB144" i="3"/>
  <c r="KG144" i="3"/>
  <c r="LB151" i="3"/>
  <c r="KG151" i="3"/>
  <c r="LB162" i="3"/>
  <c r="KG162" i="3"/>
  <c r="LB169" i="3"/>
  <c r="KG169" i="3"/>
  <c r="KG180" i="3"/>
  <c r="LB180" i="3"/>
  <c r="KG191" i="3"/>
  <c r="LB191" i="3"/>
  <c r="LB193" i="3"/>
  <c r="KG193" i="3"/>
  <c r="KG202" i="3"/>
  <c r="LB202" i="3"/>
  <c r="KG209" i="3"/>
  <c r="LB209" i="3"/>
  <c r="KG218" i="3"/>
  <c r="LB218" i="3"/>
  <c r="KG226" i="3"/>
  <c r="LB226" i="3"/>
  <c r="KG124" i="3"/>
  <c r="LB124" i="3"/>
  <c r="KG138" i="3"/>
  <c r="LB138" i="3"/>
  <c r="LB150" i="3"/>
  <c r="KG150" i="3"/>
  <c r="KG152" i="3"/>
  <c r="LB152" i="3"/>
  <c r="LB166" i="3"/>
  <c r="KG166" i="3"/>
  <c r="LB170" i="3"/>
  <c r="KG170" i="3"/>
  <c r="KG181" i="3"/>
  <c r="LB181" i="3"/>
  <c r="LB187" i="3"/>
  <c r="KG187" i="3"/>
  <c r="KG195" i="3"/>
  <c r="LB195" i="3"/>
  <c r="LB204" i="3"/>
  <c r="KG204" i="3"/>
  <c r="LB211" i="3"/>
  <c r="KG211" i="3"/>
  <c r="LB219" i="3"/>
  <c r="KG219" i="3"/>
  <c r="KG227" i="3"/>
  <c r="LB227" i="3"/>
  <c r="LB100" i="3"/>
  <c r="KG100" i="3"/>
  <c r="KG16" i="3"/>
  <c r="LB16" i="3" s="1"/>
  <c r="LB96" i="3"/>
  <c r="KG96" i="3"/>
  <c r="KG112" i="3"/>
  <c r="LB112" i="3"/>
  <c r="KG47" i="3"/>
  <c r="LB47" i="3"/>
  <c r="KG70" i="3"/>
  <c r="LB70" i="3"/>
  <c r="KG51" i="3"/>
  <c r="LB51" i="3"/>
  <c r="KG46" i="3"/>
  <c r="LB46" i="3"/>
  <c r="KG102" i="3"/>
  <c r="LB102" i="3"/>
  <c r="KG74" i="3"/>
  <c r="LB74" i="3"/>
  <c r="LB113" i="3"/>
  <c r="KG113" i="3"/>
  <c r="LB97" i="3"/>
  <c r="KG97" i="3"/>
  <c r="LB110" i="3"/>
  <c r="KG110" i="3"/>
  <c r="LB58" i="3"/>
  <c r="KG58" i="3"/>
  <c r="LB54" i="3"/>
  <c r="KG54" i="3"/>
  <c r="LB23" i="3"/>
  <c r="C77" i="4" s="1"/>
  <c r="B77" i="4" s="1"/>
  <c r="KG23" i="3"/>
  <c r="LB76" i="3"/>
  <c r="KG76" i="3"/>
  <c r="LB61" i="3"/>
  <c r="KG61" i="3"/>
  <c r="LB41" i="3"/>
  <c r="KG41" i="3"/>
  <c r="LB40" i="3"/>
  <c r="KG40" i="3"/>
  <c r="LB49" i="3"/>
  <c r="KG49" i="3"/>
  <c r="LB32" i="3"/>
  <c r="KG32" i="3"/>
  <c r="LB33" i="3"/>
  <c r="KG33" i="3"/>
  <c r="LB95" i="3"/>
  <c r="KG95" i="3"/>
  <c r="KG24" i="3"/>
  <c r="LB24" i="3"/>
  <c r="C78" i="4" s="1"/>
  <c r="B78" i="4" s="1"/>
  <c r="KG120" i="3"/>
  <c r="LB120" i="3"/>
  <c r="KG56" i="3"/>
  <c r="LB56" i="3"/>
  <c r="LB71" i="3"/>
  <c r="KG71" i="3"/>
  <c r="LB52" i="3"/>
  <c r="KG52" i="3"/>
  <c r="LB37" i="3"/>
  <c r="KG37" i="3"/>
  <c r="LB30" i="3"/>
  <c r="KG30" i="3"/>
  <c r="LB79" i="3"/>
  <c r="KG79" i="3"/>
  <c r="LB83" i="3"/>
  <c r="KG83" i="3"/>
  <c r="LB114" i="3"/>
  <c r="KG114" i="3"/>
  <c r="LB44" i="3"/>
  <c r="KG44" i="3"/>
  <c r="LB106" i="3"/>
  <c r="KG106" i="3"/>
  <c r="LB60" i="3"/>
  <c r="KG60" i="3"/>
  <c r="LB108" i="3"/>
  <c r="KG108" i="3"/>
  <c r="LB59" i="3"/>
  <c r="KG59" i="3"/>
  <c r="LB75" i="3"/>
  <c r="KG75" i="3"/>
  <c r="LB36" i="3"/>
  <c r="KG36" i="3"/>
  <c r="LB90" i="3"/>
  <c r="KG90" i="3"/>
  <c r="LB65" i="3"/>
  <c r="KG65" i="3"/>
  <c r="LB91" i="3"/>
  <c r="KG91" i="3"/>
  <c r="LB25" i="3"/>
  <c r="C79" i="4" s="1"/>
  <c r="B79" i="4" s="1"/>
  <c r="KG25" i="3"/>
  <c r="LB55" i="3"/>
  <c r="KG55" i="3"/>
  <c r="LB101" i="3"/>
  <c r="KG101" i="3"/>
  <c r="LB18" i="3"/>
  <c r="C72" i="4" s="1"/>
  <c r="B72" i="4" s="1"/>
  <c r="KG18" i="3"/>
  <c r="KG105" i="3"/>
  <c r="LB105" i="3"/>
  <c r="LB89" i="3"/>
  <c r="KG89" i="3"/>
  <c r="LB77" i="3"/>
  <c r="KG77" i="3"/>
  <c r="LB69" i="3"/>
  <c r="KG69" i="3"/>
  <c r="LB26" i="3"/>
  <c r="C80" i="4" s="1"/>
  <c r="B80" i="4" s="1"/>
  <c r="KG26" i="3"/>
  <c r="KG66" i="3"/>
  <c r="LB66" i="3"/>
  <c r="KG31" i="3"/>
  <c r="LB31" i="3"/>
  <c r="KG62" i="3"/>
  <c r="LB62" i="3"/>
  <c r="KG103" i="3"/>
  <c r="LB103" i="3"/>
  <c r="KG43" i="3"/>
  <c r="LB43" i="3"/>
  <c r="LB19" i="3"/>
  <c r="C73" i="4" s="1"/>
  <c r="B73" i="4" s="1"/>
  <c r="KG19" i="3"/>
  <c r="KG28" i="3"/>
  <c r="LB28" i="3"/>
  <c r="LB117" i="3"/>
  <c r="KG117" i="3"/>
  <c r="LB88" i="3"/>
  <c r="KG88" i="3"/>
  <c r="LB21" i="3"/>
  <c r="C75" i="4" s="1"/>
  <c r="B75" i="4" s="1"/>
  <c r="KG21" i="3"/>
  <c r="LB87" i="3"/>
  <c r="KG87" i="3"/>
  <c r="LB92" i="3"/>
  <c r="KG92" i="3"/>
  <c r="LB82" i="3"/>
  <c r="KG82" i="3"/>
  <c r="KG14" i="3"/>
  <c r="LB14" i="3" s="1"/>
  <c r="LB67" i="3"/>
  <c r="KG67" i="3"/>
  <c r="KG12" i="3"/>
  <c r="LB12" i="3" s="1"/>
  <c r="LB80" i="3"/>
  <c r="KG80" i="3"/>
  <c r="LB45" i="3"/>
  <c r="KG45" i="3"/>
  <c r="LB50" i="3"/>
  <c r="KG50" i="3"/>
  <c r="KG15" i="3"/>
  <c r="LB15" i="3" s="1"/>
  <c r="LB42" i="3"/>
  <c r="KG42" i="3"/>
  <c r="KG72" i="3"/>
  <c r="LB72" i="3"/>
  <c r="LB27" i="3"/>
  <c r="C81" i="4" s="1"/>
  <c r="B81" i="4" s="1"/>
  <c r="KG27" i="3"/>
  <c r="LB48" i="3"/>
  <c r="KG48" i="3"/>
  <c r="KG85" i="3"/>
  <c r="LB85" i="3"/>
  <c r="KG39" i="3"/>
  <c r="LB39" i="3"/>
  <c r="KG98" i="3"/>
  <c r="LB98" i="3"/>
  <c r="KG20" i="3"/>
  <c r="LB20" i="3"/>
  <c r="C74" i="4" s="1"/>
  <c r="B74" i="4" s="1"/>
  <c r="LB63" i="3"/>
  <c r="KG63" i="3"/>
  <c r="LB107" i="3"/>
  <c r="KG107" i="3"/>
  <c r="LB38" i="3"/>
  <c r="KG38" i="3"/>
  <c r="LB116" i="3"/>
  <c r="KG116" i="3"/>
  <c r="LB73" i="3"/>
  <c r="KG73" i="3"/>
  <c r="LB111" i="3"/>
  <c r="KG111" i="3"/>
  <c r="LB78" i="3"/>
  <c r="KG78" i="3"/>
  <c r="LB68" i="3"/>
  <c r="KG68" i="3"/>
  <c r="LB99" i="3"/>
  <c r="KG99" i="3"/>
  <c r="LB35" i="3"/>
  <c r="KG35" i="3"/>
  <c r="LB84" i="3"/>
  <c r="KG84" i="3"/>
  <c r="LB22" i="3"/>
  <c r="C76" i="4" s="1"/>
  <c r="B76" i="4" s="1"/>
  <c r="KG22" i="3"/>
  <c r="LB81" i="3"/>
  <c r="KG81" i="3"/>
  <c r="KG64" i="3"/>
  <c r="LB64" i="3"/>
  <c r="LB94" i="3"/>
  <c r="KG94" i="3"/>
  <c r="LB104" i="3"/>
  <c r="KG104" i="3"/>
  <c r="LB53" i="3"/>
  <c r="KG53" i="3"/>
  <c r="KG13" i="3"/>
  <c r="LB13" i="3" s="1"/>
  <c r="LB29" i="3"/>
  <c r="KG29" i="3"/>
  <c r="LB109" i="3"/>
  <c r="KG109" i="3"/>
  <c r="LB57" i="3"/>
  <c r="KG57" i="3"/>
  <c r="KG115" i="3"/>
  <c r="LB115" i="3"/>
  <c r="KG17" i="3"/>
  <c r="LB17" i="3"/>
  <c r="C71" i="4" s="1"/>
  <c r="B71" i="4" s="1"/>
  <c r="A120" i="3"/>
  <c r="A121" i="3" s="1"/>
  <c r="F33" i="4" l="1"/>
  <c r="E33" i="4" s="1"/>
  <c r="F34" i="4"/>
  <c r="E34" i="4" s="1"/>
  <c r="F32" i="4"/>
  <c r="E32" i="4" s="1"/>
  <c r="I28" i="4"/>
  <c r="H28" i="4" s="1"/>
  <c r="I30" i="4"/>
  <c r="H30" i="4" s="1"/>
  <c r="I31" i="4"/>
  <c r="H31" i="4" s="1"/>
  <c r="I32" i="4"/>
  <c r="H32" i="4" s="1"/>
  <c r="I33" i="4"/>
  <c r="H33" i="4" s="1"/>
  <c r="I29" i="4"/>
  <c r="H29" i="4" s="1"/>
  <c r="C34" i="4"/>
  <c r="C33" i="4"/>
  <c r="O5" i="12"/>
  <c r="L34" i="4"/>
  <c r="K34" i="4" s="1"/>
  <c r="F47" i="4"/>
  <c r="E47" i="4" s="1"/>
  <c r="C66" i="4"/>
  <c r="B66" i="4" s="1"/>
  <c r="C52" i="4"/>
  <c r="B52" i="4" s="1"/>
  <c r="C50" i="4"/>
  <c r="B50" i="4" s="1"/>
  <c r="C51" i="4"/>
  <c r="B51" i="4" s="1"/>
  <c r="C49" i="4"/>
  <c r="B49" i="4" s="1"/>
  <c r="L33" i="4"/>
  <c r="K33" i="4" s="1"/>
  <c r="C70" i="4"/>
  <c r="B70" i="4" s="1"/>
  <c r="KR34" i="3"/>
  <c r="JW34" i="3"/>
  <c r="C67" i="4"/>
  <c r="B67" i="4" s="1"/>
  <c r="C69" i="4"/>
  <c r="B69" i="4" s="1"/>
  <c r="F28" i="4"/>
  <c r="F30" i="4"/>
  <c r="F31" i="4"/>
  <c r="F29" i="4"/>
  <c r="F9" i="4"/>
  <c r="E9" i="4" s="1"/>
  <c r="F13" i="4"/>
  <c r="E13" i="4" s="1"/>
  <c r="F10" i="4"/>
  <c r="E10" i="4" s="1"/>
  <c r="F11" i="4"/>
  <c r="E11" i="4" s="1"/>
  <c r="F15" i="4"/>
  <c r="E15" i="4" s="1"/>
  <c r="F12" i="4"/>
  <c r="E12" i="4" s="1"/>
  <c r="F14" i="4"/>
  <c r="E14" i="4" s="1"/>
  <c r="F16" i="4"/>
  <c r="E16" i="4" s="1"/>
  <c r="L66" i="4"/>
  <c r="K66" i="4" s="1"/>
  <c r="C30" i="4"/>
  <c r="C32" i="4"/>
  <c r="C31" i="4"/>
  <c r="C29" i="4"/>
  <c r="C28" i="4"/>
  <c r="B28" i="4" s="1"/>
  <c r="I66" i="4"/>
  <c r="H66" i="4" s="1"/>
  <c r="F66" i="4"/>
  <c r="E66" i="4" s="1"/>
  <c r="I67" i="4"/>
  <c r="H67" i="4" s="1"/>
  <c r="C13" i="4"/>
  <c r="B13" i="4" s="1"/>
  <c r="C9" i="4"/>
  <c r="C10" i="4"/>
  <c r="B10" i="4" s="1"/>
  <c r="C11" i="4"/>
  <c r="B11" i="4" s="1"/>
  <c r="C12" i="4"/>
  <c r="B12" i="4" s="1"/>
  <c r="C14" i="4"/>
  <c r="B14" i="4" s="1"/>
  <c r="L11" i="4"/>
  <c r="K11" i="4" s="1"/>
  <c r="L10" i="4"/>
  <c r="K10" i="4" s="1"/>
  <c r="L12" i="4"/>
  <c r="K12" i="4" s="1"/>
  <c r="L14" i="4"/>
  <c r="K14" i="4" s="1"/>
  <c r="L13" i="4"/>
  <c r="K13" i="4" s="1"/>
  <c r="L9" i="4"/>
  <c r="K9" i="4" s="1"/>
  <c r="L28" i="4"/>
  <c r="K28" i="4" s="1"/>
  <c r="L32" i="4"/>
  <c r="K32" i="4" s="1"/>
  <c r="L31" i="4"/>
  <c r="K31" i="4" s="1"/>
  <c r="L30" i="4"/>
  <c r="K30" i="4" s="1"/>
  <c r="L29" i="4"/>
  <c r="K29" i="4" s="1"/>
  <c r="I47" i="4"/>
  <c r="H47" i="4" s="1"/>
  <c r="C68" i="4"/>
  <c r="B68" i="4" s="1"/>
  <c r="C47" i="4"/>
  <c r="B47" i="4" s="1"/>
  <c r="C48" i="4"/>
  <c r="B48" i="4" s="1"/>
  <c r="JB93" i="3"/>
  <c r="JW93" i="3" s="1"/>
  <c r="JB134" i="3"/>
  <c r="JB132" i="3"/>
  <c r="JW132" i="3" s="1"/>
  <c r="JB133" i="3"/>
  <c r="JW133" i="3" s="1"/>
  <c r="JB135" i="3"/>
  <c r="JB128" i="3"/>
  <c r="JW128" i="3" s="1"/>
  <c r="JB129" i="3"/>
  <c r="JW129" i="3" s="1"/>
  <c r="JB131" i="3"/>
  <c r="JW131" i="3" s="1"/>
  <c r="JB130" i="3"/>
  <c r="JW130" i="3" s="1"/>
  <c r="JB177" i="3"/>
  <c r="JW177" i="3" s="1"/>
  <c r="JB124" i="3"/>
  <c r="JW124" i="3" s="1"/>
  <c r="JB197" i="3"/>
  <c r="JW197" i="3" s="1"/>
  <c r="JB123" i="3"/>
  <c r="JW123" i="3" s="1"/>
  <c r="JB83" i="3"/>
  <c r="JW83" i="3" s="1"/>
  <c r="JB160" i="3"/>
  <c r="JW160" i="3" s="1"/>
  <c r="JB57" i="3"/>
  <c r="JW57" i="3" s="1"/>
  <c r="JB24" i="3"/>
  <c r="KR24" i="3" s="1"/>
  <c r="JB147" i="3"/>
  <c r="JW147" i="3" s="1"/>
  <c r="JB201" i="3"/>
  <c r="JW201" i="3" s="1"/>
  <c r="JB94" i="3"/>
  <c r="JW94" i="3" s="1"/>
  <c r="JB127" i="3"/>
  <c r="JW127" i="3" s="1"/>
  <c r="JB107" i="3"/>
  <c r="JW107" i="3" s="1"/>
  <c r="JB139" i="3"/>
  <c r="JW139" i="3" s="1"/>
  <c r="JB145" i="3"/>
  <c r="JW145" i="3" s="1"/>
  <c r="JB202" i="3"/>
  <c r="JW202" i="3" s="1"/>
  <c r="JB109" i="3"/>
  <c r="JW109" i="3" s="1"/>
  <c r="JB118" i="3"/>
  <c r="JW118" i="3" s="1"/>
  <c r="KR118" i="3" s="1"/>
  <c r="JB73" i="3"/>
  <c r="JW73" i="3" s="1"/>
  <c r="JB60" i="3"/>
  <c r="JW60" i="3" s="1"/>
  <c r="JB84" i="3"/>
  <c r="KR84" i="3" s="1"/>
  <c r="JB183" i="3"/>
  <c r="JW183" i="3" s="1"/>
  <c r="JB151" i="3"/>
  <c r="JW151" i="3" s="1"/>
  <c r="JB51" i="3"/>
  <c r="KR51" i="3" s="1"/>
  <c r="JB108" i="3"/>
  <c r="JW108" i="3" s="1"/>
  <c r="JB161" i="3"/>
  <c r="JW161" i="3" s="1"/>
  <c r="JB143" i="3"/>
  <c r="JW143" i="3" s="1"/>
  <c r="JB200" i="3"/>
  <c r="JW200" i="3" s="1"/>
  <c r="JB207" i="3"/>
  <c r="JW207" i="3" s="1"/>
  <c r="JB222" i="3"/>
  <c r="JW222" i="3" s="1"/>
  <c r="JB12" i="3"/>
  <c r="JW12" i="3" s="1"/>
  <c r="JB169" i="3"/>
  <c r="JW169" i="3" s="1"/>
  <c r="JB54" i="3"/>
  <c r="KR54" i="3" s="1"/>
  <c r="JB228" i="3"/>
  <c r="JW228" i="3" s="1"/>
  <c r="JB230" i="3"/>
  <c r="JW230" i="3" s="1"/>
  <c r="JB106" i="3"/>
  <c r="JW106" i="3" s="1"/>
  <c r="JB216" i="3"/>
  <c r="JW216" i="3" s="1"/>
  <c r="JB68" i="3"/>
  <c r="JW68" i="3" s="1"/>
  <c r="JB74" i="3"/>
  <c r="JW74" i="3" s="1"/>
  <c r="JB23" i="3"/>
  <c r="JW23" i="3" s="1"/>
  <c r="JB225" i="3"/>
  <c r="JW225" i="3" s="1"/>
  <c r="JB17" i="3"/>
  <c r="JB97" i="3"/>
  <c r="JW97" i="3" s="1"/>
  <c r="JB168" i="3"/>
  <c r="JW168" i="3" s="1"/>
  <c r="JB59" i="3"/>
  <c r="KR59" i="3" s="1"/>
  <c r="JB137" i="3"/>
  <c r="JW137" i="3" s="1"/>
  <c r="JB220" i="3"/>
  <c r="JW220" i="3" s="1"/>
  <c r="JB122" i="3"/>
  <c r="JW122" i="3" s="1"/>
  <c r="JB70" i="3"/>
  <c r="JW70" i="3" s="1"/>
  <c r="JB215" i="3"/>
  <c r="JW215" i="3" s="1"/>
  <c r="JB176" i="3"/>
  <c r="JW176" i="3" s="1"/>
  <c r="JB209" i="3"/>
  <c r="JW209" i="3" s="1"/>
  <c r="JB173" i="3"/>
  <c r="JW173" i="3" s="1"/>
  <c r="JB89" i="3"/>
  <c r="JW89" i="3" s="1"/>
  <c r="JB158" i="3"/>
  <c r="JW158" i="3" s="1"/>
  <c r="JB105" i="3"/>
  <c r="JW105" i="3" s="1"/>
  <c r="JB29" i="3"/>
  <c r="JW29" i="3" s="1"/>
  <c r="JB138" i="3"/>
  <c r="JW138" i="3" s="1"/>
  <c r="JB231" i="3"/>
  <c r="JW231" i="3" s="1"/>
  <c r="JB196" i="3"/>
  <c r="JW196" i="3" s="1"/>
  <c r="JB223" i="3"/>
  <c r="JW223" i="3" s="1"/>
  <c r="JB184" i="3"/>
  <c r="JW184" i="3" s="1"/>
  <c r="JB155" i="3"/>
  <c r="JW155" i="3" s="1"/>
  <c r="JB37" i="3"/>
  <c r="KR37" i="3" s="1"/>
  <c r="JB142" i="3"/>
  <c r="JW142" i="3" s="1"/>
  <c r="JB55" i="3"/>
  <c r="JW55" i="3" s="1"/>
  <c r="JB98" i="3"/>
  <c r="JW98" i="3" s="1"/>
  <c r="JB21" i="3"/>
  <c r="JW21" i="3" s="1"/>
  <c r="KR21" i="3" s="1"/>
  <c r="JB152" i="3"/>
  <c r="JW152" i="3" s="1"/>
  <c r="JB198" i="3"/>
  <c r="JW198" i="3" s="1"/>
  <c r="JB174" i="3"/>
  <c r="JW174" i="3" s="1"/>
  <c r="JB212" i="3"/>
  <c r="JW212" i="3" s="1"/>
  <c r="JB175" i="3"/>
  <c r="JW175" i="3" s="1"/>
  <c r="JB159" i="3"/>
  <c r="JW159" i="3" s="1"/>
  <c r="JB126" i="3"/>
  <c r="JW126" i="3" s="1"/>
  <c r="JB116" i="3"/>
  <c r="JW116" i="3" s="1"/>
  <c r="JB112" i="3"/>
  <c r="JW112" i="3" s="1"/>
  <c r="JB26" i="3"/>
  <c r="JW26" i="3" s="1"/>
  <c r="JB14" i="3"/>
  <c r="JB167" i="3"/>
  <c r="JW167" i="3" s="1"/>
  <c r="JB181" i="3"/>
  <c r="JW181" i="3" s="1"/>
  <c r="JB99" i="3"/>
  <c r="JW99" i="3" s="1"/>
  <c r="JB217" i="3"/>
  <c r="JW217" i="3" s="1"/>
  <c r="JB56" i="3"/>
  <c r="KR56" i="3" s="1"/>
  <c r="JB30" i="3"/>
  <c r="KR30" i="3" s="1"/>
  <c r="JB36" i="3"/>
  <c r="JW36" i="3" s="1"/>
  <c r="JB66" i="3"/>
  <c r="JW66" i="3" s="1"/>
  <c r="JB80" i="3"/>
  <c r="JW80" i="3" s="1"/>
  <c r="JB164" i="3"/>
  <c r="JW164" i="3" s="1"/>
  <c r="JB154" i="3"/>
  <c r="JW154" i="3" s="1"/>
  <c r="JB219" i="3"/>
  <c r="JW219" i="3" s="1"/>
  <c r="JB111" i="3"/>
  <c r="JW111" i="3" s="1"/>
  <c r="JB103" i="3"/>
  <c r="JW103" i="3" s="1"/>
  <c r="JB153" i="3"/>
  <c r="JW153" i="3" s="1"/>
  <c r="JB61" i="3"/>
  <c r="KR61" i="3" s="1"/>
  <c r="JB100" i="3"/>
  <c r="JW100" i="3" s="1"/>
  <c r="JB178" i="3"/>
  <c r="JW178" i="3" s="1"/>
  <c r="JB65" i="3"/>
  <c r="KR65" i="3" s="1"/>
  <c r="JB171" i="3"/>
  <c r="JW171" i="3" s="1"/>
  <c r="JB91" i="3"/>
  <c r="JW91" i="3" s="1"/>
  <c r="JB40" i="3"/>
  <c r="KR40" i="3" s="1"/>
  <c r="JB76" i="3"/>
  <c r="JW76" i="3" s="1"/>
  <c r="JB110" i="3"/>
  <c r="JW110" i="3" s="1"/>
  <c r="JB193" i="3"/>
  <c r="JW193" i="3" s="1"/>
  <c r="JB82" i="3"/>
  <c r="JW82" i="3" s="1"/>
  <c r="JB121" i="3"/>
  <c r="JW121" i="3" s="1"/>
  <c r="JB71" i="3"/>
  <c r="JW71" i="3" s="1"/>
  <c r="JB157" i="3"/>
  <c r="JW157" i="3" s="1"/>
  <c r="JB48" i="3"/>
  <c r="KR48" i="3" s="1"/>
  <c r="JB63" i="3"/>
  <c r="JW63" i="3" s="1"/>
  <c r="JB114" i="3"/>
  <c r="JW114" i="3" s="1"/>
  <c r="JB45" i="3"/>
  <c r="KR45" i="3" s="1"/>
  <c r="JB156" i="3"/>
  <c r="JW156" i="3" s="1"/>
  <c r="JB88" i="3"/>
  <c r="JW88" i="3" s="1"/>
  <c r="JB27" i="3"/>
  <c r="JW27" i="3" s="1"/>
  <c r="JB15" i="3"/>
  <c r="JB64" i="3"/>
  <c r="KR64" i="3" s="1"/>
  <c r="JB218" i="3"/>
  <c r="JW218" i="3" s="1"/>
  <c r="JB43" i="3"/>
  <c r="JW43" i="3" s="1"/>
  <c r="JB44" i="3"/>
  <c r="KR44" i="3" s="1"/>
  <c r="JB144" i="3"/>
  <c r="JW144" i="3" s="1"/>
  <c r="JB78" i="3"/>
  <c r="JW78" i="3" s="1"/>
  <c r="JB120" i="3"/>
  <c r="JW120" i="3" s="1"/>
  <c r="JB195" i="3"/>
  <c r="JW195" i="3" s="1"/>
  <c r="JB136" i="3"/>
  <c r="JW136" i="3" s="1"/>
  <c r="JB52" i="3"/>
  <c r="JW52" i="3" s="1"/>
  <c r="JB117" i="3"/>
  <c r="JW117" i="3" s="1"/>
  <c r="JB187" i="3"/>
  <c r="JW187" i="3" s="1"/>
  <c r="JB115" i="3"/>
  <c r="JW115" i="3" s="1"/>
  <c r="JB32" i="3"/>
  <c r="KR32" i="3" s="1"/>
  <c r="JB170" i="3"/>
  <c r="JW170" i="3" s="1"/>
  <c r="JB47" i="3"/>
  <c r="JW47" i="3" s="1"/>
  <c r="JB205" i="3"/>
  <c r="JW205" i="3" s="1"/>
  <c r="JB87" i="3"/>
  <c r="JW87" i="3" s="1"/>
  <c r="JB41" i="3"/>
  <c r="JW41" i="3" s="1"/>
  <c r="JB194" i="3"/>
  <c r="JW194" i="3" s="1"/>
  <c r="JB211" i="3"/>
  <c r="JW211" i="3" s="1"/>
  <c r="JB206" i="3"/>
  <c r="JW206" i="3" s="1"/>
  <c r="JB192" i="3"/>
  <c r="JW192" i="3" s="1"/>
  <c r="JB42" i="3"/>
  <c r="JW42" i="3" s="1"/>
  <c r="JB162" i="3"/>
  <c r="JW162" i="3" s="1"/>
  <c r="JB28" i="3"/>
  <c r="KR28" i="3" s="1"/>
  <c r="JB92" i="3"/>
  <c r="JW92" i="3" s="1"/>
  <c r="JB226" i="3"/>
  <c r="JW226" i="3" s="1"/>
  <c r="JB150" i="3"/>
  <c r="JW150" i="3" s="1"/>
  <c r="JB53" i="3"/>
  <c r="KR53" i="3" s="1"/>
  <c r="JB33" i="3"/>
  <c r="JW33" i="3" s="1"/>
  <c r="JB204" i="3"/>
  <c r="JW204" i="3" s="1"/>
  <c r="JB20" i="3"/>
  <c r="JW20" i="3" s="1"/>
  <c r="KR20" i="3" s="1"/>
  <c r="JB49" i="3"/>
  <c r="KR49" i="3" s="1"/>
  <c r="JB190" i="3"/>
  <c r="JW190" i="3" s="1"/>
  <c r="JB58" i="3"/>
  <c r="KR58" i="3" s="1"/>
  <c r="JB50" i="3"/>
  <c r="JW50" i="3" s="1"/>
  <c r="JB182" i="3"/>
  <c r="JW182" i="3" s="1"/>
  <c r="JB79" i="3"/>
  <c r="JW79" i="3" s="1"/>
  <c r="JB101" i="3"/>
  <c r="JW101" i="3" s="1"/>
  <c r="JB214" i="3"/>
  <c r="JW214" i="3" s="1"/>
  <c r="JB69" i="3"/>
  <c r="JW69" i="3" s="1"/>
  <c r="JB86" i="3"/>
  <c r="JW86" i="3" s="1"/>
  <c r="JB140" i="3"/>
  <c r="JW140" i="3" s="1"/>
  <c r="JB35" i="3"/>
  <c r="JW35" i="3" s="1"/>
  <c r="JB85" i="3"/>
  <c r="KR85" i="3" s="1"/>
  <c r="JB19" i="3"/>
  <c r="JW19" i="3" s="1"/>
  <c r="KR19" i="3" s="1"/>
  <c r="I16" i="4" s="1"/>
  <c r="H16" i="4" s="1"/>
  <c r="JB81" i="3"/>
  <c r="JW81" i="3" s="1"/>
  <c r="JB102" i="3"/>
  <c r="JW102" i="3" s="1"/>
  <c r="JB191" i="3"/>
  <c r="JW191" i="3" s="1"/>
  <c r="JB208" i="3"/>
  <c r="JW208" i="3" s="1"/>
  <c r="JB104" i="3"/>
  <c r="JW104" i="3" s="1"/>
  <c r="JB38" i="3"/>
  <c r="JW38" i="3" s="1"/>
  <c r="JB141" i="3"/>
  <c r="JW141" i="3" s="1"/>
  <c r="JB90" i="3"/>
  <c r="JW90" i="3" s="1"/>
  <c r="JB16" i="3"/>
  <c r="JB62" i="3"/>
  <c r="JW62" i="3" s="1"/>
  <c r="JB119" i="3"/>
  <c r="JW119" i="3" s="1"/>
  <c r="KR119" i="3" s="1"/>
  <c r="JB185" i="3"/>
  <c r="JW185" i="3" s="1"/>
  <c r="JB146" i="3"/>
  <c r="JW146" i="3" s="1"/>
  <c r="JB67" i="3"/>
  <c r="JW67" i="3" s="1"/>
  <c r="JB125" i="3"/>
  <c r="JW125" i="3" s="1"/>
  <c r="JB166" i="3"/>
  <c r="JW166" i="3" s="1"/>
  <c r="JB149" i="3"/>
  <c r="JW149" i="3" s="1"/>
  <c r="JB46" i="3"/>
  <c r="JW46" i="3" s="1"/>
  <c r="JB186" i="3"/>
  <c r="JW186" i="3" s="1"/>
  <c r="JB77" i="3"/>
  <c r="JW77" i="3" s="1"/>
  <c r="JB213" i="3"/>
  <c r="JW213" i="3" s="1"/>
  <c r="JB227" i="3"/>
  <c r="JW227" i="3" s="1"/>
  <c r="JB13" i="3"/>
  <c r="JB180" i="3"/>
  <c r="JW180" i="3" s="1"/>
  <c r="JB113" i="3"/>
  <c r="JW113" i="3" s="1"/>
  <c r="JB210" i="3"/>
  <c r="JW210" i="3" s="1"/>
  <c r="JB72" i="3"/>
  <c r="JW72" i="3" s="1"/>
  <c r="JB165" i="3"/>
  <c r="JW165" i="3" s="1"/>
  <c r="JB199" i="3"/>
  <c r="JW199" i="3" s="1"/>
  <c r="JB179" i="3"/>
  <c r="JW179" i="3" s="1"/>
  <c r="JB25" i="3"/>
  <c r="JW25" i="3" s="1"/>
  <c r="JB18" i="3"/>
  <c r="JB189" i="3"/>
  <c r="JW189" i="3" s="1"/>
  <c r="JB172" i="3"/>
  <c r="JW172" i="3" s="1"/>
  <c r="JB75" i="3"/>
  <c r="JW75" i="3" s="1"/>
  <c r="JB224" i="3"/>
  <c r="JW224" i="3" s="1"/>
  <c r="JB95" i="3"/>
  <c r="JW95" i="3" s="1"/>
  <c r="JB229" i="3"/>
  <c r="JW229" i="3" s="1"/>
  <c r="JB22" i="3"/>
  <c r="JW22" i="3" s="1"/>
  <c r="KR22" i="3" s="1"/>
  <c r="I19" i="4" s="1"/>
  <c r="H19" i="4" s="1"/>
  <c r="JB188" i="3"/>
  <c r="JW188" i="3" s="1"/>
  <c r="JB39" i="3"/>
  <c r="KR39" i="3" s="1"/>
  <c r="JB221" i="3"/>
  <c r="JW221" i="3" s="1"/>
  <c r="JB31" i="3"/>
  <c r="KR31" i="3" s="1"/>
  <c r="JB96" i="3"/>
  <c r="JW96" i="3" s="1"/>
  <c r="JB203" i="3"/>
  <c r="JW203" i="3" s="1"/>
  <c r="JB148" i="3"/>
  <c r="JW148" i="3" s="1"/>
  <c r="JB163" i="3"/>
  <c r="JW163" i="3" s="1"/>
  <c r="AE176" i="20"/>
  <c r="A177" i="20"/>
  <c r="A122" i="3"/>
  <c r="HF121" i="3"/>
  <c r="B36" i="4"/>
  <c r="B35" i="4"/>
  <c r="B37" i="4"/>
  <c r="HF120" i="3"/>
  <c r="E31" i="4" l="1"/>
  <c r="AC10" i="2"/>
  <c r="AX10" i="2" s="1"/>
  <c r="BQ125" i="2" s="1"/>
  <c r="BR125" i="2" s="1"/>
  <c r="E28" i="4"/>
  <c r="AC7" i="2"/>
  <c r="AX7" i="2" s="1"/>
  <c r="BQ122" i="2" s="1"/>
  <c r="E29" i="4"/>
  <c r="AC8" i="2"/>
  <c r="AX8" i="2" s="1"/>
  <c r="BQ123" i="2" s="1"/>
  <c r="BR123" i="2" s="1"/>
  <c r="E30" i="4"/>
  <c r="AC9" i="2"/>
  <c r="AX9" i="2" s="1"/>
  <c r="BQ124" i="2" s="1"/>
  <c r="BR124" i="2" s="1"/>
  <c r="B9" i="4"/>
  <c r="X7" i="2"/>
  <c r="AS7" i="2" s="1"/>
  <c r="BQ7" i="2" s="1"/>
  <c r="I17" i="4"/>
  <c r="H17" i="4" s="1"/>
  <c r="I18" i="4"/>
  <c r="H18" i="4" s="1"/>
  <c r="I21" i="4"/>
  <c r="H21" i="4" s="1"/>
  <c r="KR63" i="3"/>
  <c r="KR134" i="3"/>
  <c r="JW134" i="3"/>
  <c r="JW135" i="3"/>
  <c r="KR135" i="3"/>
  <c r="JW59" i="3"/>
  <c r="KR86" i="3"/>
  <c r="JW39" i="3"/>
  <c r="KR57" i="3"/>
  <c r="JW24" i="3"/>
  <c r="JW51" i="3"/>
  <c r="KR12" i="3"/>
  <c r="JW53" i="3"/>
  <c r="JW32" i="3"/>
  <c r="KR52" i="3"/>
  <c r="JW84" i="3"/>
  <c r="KR60" i="3"/>
  <c r="KR55" i="3"/>
  <c r="JW65" i="3"/>
  <c r="JW56" i="3"/>
  <c r="JW14" i="3"/>
  <c r="KR14" i="3" s="1"/>
  <c r="JW58" i="3"/>
  <c r="KR29" i="3"/>
  <c r="JW28" i="3"/>
  <c r="KR33" i="3"/>
  <c r="KR27" i="3"/>
  <c r="JW31" i="3"/>
  <c r="KR23" i="3"/>
  <c r="I20" i="4" s="1"/>
  <c r="H20" i="4" s="1"/>
  <c r="JW15" i="3"/>
  <c r="KR15" i="3" s="1"/>
  <c r="KR62" i="3"/>
  <c r="JW61" i="3"/>
  <c r="JW54" i="3"/>
  <c r="KR38" i="3"/>
  <c r="KR47" i="3"/>
  <c r="JW13" i="3"/>
  <c r="KR13" i="3" s="1"/>
  <c r="JW16" i="3"/>
  <c r="KR16" i="3" s="1"/>
  <c r="I13" i="4" s="1"/>
  <c r="KR50" i="3"/>
  <c r="KR26" i="3"/>
  <c r="JW48" i="3"/>
  <c r="JW37" i="3"/>
  <c r="KR36" i="3"/>
  <c r="JW17" i="3"/>
  <c r="KR17" i="3" s="1"/>
  <c r="JW18" i="3"/>
  <c r="KR18" i="3" s="1"/>
  <c r="JW64" i="3"/>
  <c r="JW85" i="3"/>
  <c r="JW40" i="3"/>
  <c r="JW30" i="3"/>
  <c r="KR35" i="3"/>
  <c r="KR42" i="3"/>
  <c r="JW44" i="3"/>
  <c r="KR43" i="3"/>
  <c r="JW49" i="3"/>
  <c r="KR25" i="3"/>
  <c r="JW45" i="3"/>
  <c r="KR46" i="3"/>
  <c r="KR41" i="3"/>
  <c r="AE177" i="20"/>
  <c r="A178" i="20"/>
  <c r="HF122" i="3"/>
  <c r="A123" i="3"/>
  <c r="B33" i="4"/>
  <c r="B29" i="4"/>
  <c r="B30" i="4"/>
  <c r="B32" i="4"/>
  <c r="B31" i="4"/>
  <c r="B34" i="4"/>
  <c r="BR122" i="2" l="1"/>
  <c r="BW122" i="2" s="1"/>
  <c r="BV122" i="2"/>
  <c r="BR7" i="2"/>
  <c r="BW7" i="2" s="1"/>
  <c r="BV7" i="2"/>
  <c r="H13" i="4"/>
  <c r="Z11" i="2"/>
  <c r="AU11" i="2" s="1"/>
  <c r="BQ57" i="2" s="1"/>
  <c r="BR57" i="2" s="1"/>
  <c r="I14" i="4"/>
  <c r="H14" i="4" s="1"/>
  <c r="I23" i="4"/>
  <c r="H23" i="4" s="1"/>
  <c r="I24" i="4"/>
  <c r="H24" i="4" s="1"/>
  <c r="I11" i="4"/>
  <c r="H11" i="4" s="1"/>
  <c r="I22" i="4"/>
  <c r="H22" i="4" s="1"/>
  <c r="I15" i="4"/>
  <c r="H15" i="4" s="1"/>
  <c r="I10" i="4"/>
  <c r="H10" i="4" s="1"/>
  <c r="I12" i="4"/>
  <c r="H12" i="4" s="1"/>
  <c r="I9" i="4"/>
  <c r="A179" i="20"/>
  <c r="AE178" i="20"/>
  <c r="A124" i="3"/>
  <c r="HF123" i="3"/>
  <c r="H9" i="4" l="1"/>
  <c r="Z7" i="2"/>
  <c r="AU7" i="2" s="1"/>
  <c r="BQ53" i="2" s="1"/>
  <c r="AE179" i="20"/>
  <c r="A180" i="20"/>
  <c r="A125" i="3"/>
  <c r="HF124" i="3"/>
  <c r="BR53" i="2" l="1"/>
  <c r="BW53" i="2" s="1"/>
  <c r="BQ3" i="2" s="1"/>
  <c r="BV53" i="2"/>
  <c r="BQ2" i="2" s="1"/>
  <c r="A181" i="20"/>
  <c r="AE180" i="20"/>
  <c r="A126" i="3"/>
  <c r="HF125" i="3"/>
  <c r="BS8" i="2" l="1"/>
  <c r="BS7" i="2"/>
  <c r="BT7" i="2" s="1"/>
  <c r="BU7" i="2" s="1"/>
  <c r="M3" i="14" s="1"/>
  <c r="BS17" i="2"/>
  <c r="BS26" i="2"/>
  <c r="BT26" i="2" s="1"/>
  <c r="BU26" i="2" s="1"/>
  <c r="DV26" i="2" s="1"/>
  <c r="BS27" i="2"/>
  <c r="BT27" i="2" s="1"/>
  <c r="BU27" i="2" s="1"/>
  <c r="DS27" i="2" s="1"/>
  <c r="BS23" i="2"/>
  <c r="BT23" i="2" s="1"/>
  <c r="BU23" i="2" s="1"/>
  <c r="EL23" i="2" s="1"/>
  <c r="BS20" i="2"/>
  <c r="BT20" i="2" s="1"/>
  <c r="BU20" i="2" s="1"/>
  <c r="FB20" i="2" s="1"/>
  <c r="BS29" i="2"/>
  <c r="BT29" i="2" s="1"/>
  <c r="BU29" i="2" s="1"/>
  <c r="EY29" i="2" s="1"/>
  <c r="BS25" i="2"/>
  <c r="BT25" i="2" s="1"/>
  <c r="BU25" i="2" s="1"/>
  <c r="EQ25" i="2" s="1"/>
  <c r="BS9" i="2"/>
  <c r="BS12" i="2"/>
  <c r="BS13" i="2"/>
  <c r="BS22" i="2"/>
  <c r="BT22" i="2" s="1"/>
  <c r="BU22" i="2" s="1"/>
  <c r="DK22" i="2" s="1"/>
  <c r="BS18" i="2"/>
  <c r="BT18" i="2" s="1"/>
  <c r="BU18" i="2" s="1"/>
  <c r="ES18" i="2" s="1"/>
  <c r="BS28" i="2"/>
  <c r="BT28" i="2" s="1"/>
  <c r="BU28" i="2" s="1"/>
  <c r="EO28" i="2" s="1"/>
  <c r="BS21" i="2"/>
  <c r="BT21" i="2" s="1"/>
  <c r="BU21" i="2" s="1"/>
  <c r="CR21" i="2" s="1"/>
  <c r="BS15" i="2"/>
  <c r="BS10" i="2"/>
  <c r="BS16" i="2"/>
  <c r="BS19" i="2"/>
  <c r="BT19" i="2" s="1"/>
  <c r="BU19" i="2" s="1"/>
  <c r="CW19" i="2" s="1"/>
  <c r="BS24" i="2"/>
  <c r="BT24" i="2" s="1"/>
  <c r="BU24" i="2" s="1"/>
  <c r="CY24" i="2" s="1"/>
  <c r="BS14" i="2"/>
  <c r="BS11" i="2"/>
  <c r="A182" i="20"/>
  <c r="AE181" i="20"/>
  <c r="A127" i="3"/>
  <c r="A128" i="3" s="1"/>
  <c r="HF126" i="3"/>
  <c r="CF45" i="2"/>
  <c r="CE45" i="2"/>
  <c r="CD45" i="2"/>
  <c r="CC45" i="2"/>
  <c r="CB45" i="2"/>
  <c r="CA45" i="2"/>
  <c r="CG45" i="2"/>
  <c r="BZ45" i="2"/>
  <c r="CD54" i="2"/>
  <c r="CG54" i="2"/>
  <c r="CF54" i="2"/>
  <c r="CE54" i="2"/>
  <c r="CC54" i="2"/>
  <c r="CB54" i="2"/>
  <c r="CA54" i="2"/>
  <c r="BZ54" i="2"/>
  <c r="CB33" i="2"/>
  <c r="CA33" i="2"/>
  <c r="CG33" i="2"/>
  <c r="CF33" i="2"/>
  <c r="CE33" i="2"/>
  <c r="CD33" i="2"/>
  <c r="CC33" i="2"/>
  <c r="BZ33" i="2"/>
  <c r="CA38" i="2"/>
  <c r="CG38" i="2"/>
  <c r="CF38" i="2"/>
  <c r="CE38" i="2"/>
  <c r="CD38" i="2"/>
  <c r="CC38" i="2"/>
  <c r="CB38" i="2"/>
  <c r="BZ38" i="2"/>
  <c r="CE42" i="2"/>
  <c r="CD42" i="2"/>
  <c r="CC42" i="2"/>
  <c r="CB42" i="2"/>
  <c r="CA42" i="2"/>
  <c r="CG42" i="2"/>
  <c r="CF42" i="2"/>
  <c r="BZ42" i="2"/>
  <c r="CG43" i="2"/>
  <c r="CF43" i="2"/>
  <c r="CE43" i="2"/>
  <c r="CD43" i="2"/>
  <c r="CC43" i="2"/>
  <c r="CB43" i="2"/>
  <c r="CA43" i="2"/>
  <c r="BZ43" i="2"/>
  <c r="CG47" i="2"/>
  <c r="CC47" i="2"/>
  <c r="CB47" i="2"/>
  <c r="CA47" i="2"/>
  <c r="CF47" i="2"/>
  <c r="CE47" i="2"/>
  <c r="CD47" i="2"/>
  <c r="BZ47" i="2"/>
  <c r="CG32" i="2"/>
  <c r="CF32" i="2"/>
  <c r="CE32" i="2"/>
  <c r="CD32" i="2"/>
  <c r="CC32" i="2"/>
  <c r="CB32" i="2"/>
  <c r="CA32" i="2"/>
  <c r="CE49" i="2"/>
  <c r="CA49" i="2"/>
  <c r="CC49" i="2"/>
  <c r="CB49" i="2"/>
  <c r="CG49" i="2"/>
  <c r="CF49" i="2"/>
  <c r="CD49" i="2"/>
  <c r="BZ49" i="2"/>
  <c r="CF37" i="2"/>
  <c r="CE37" i="2"/>
  <c r="CD37" i="2"/>
  <c r="CC37" i="2"/>
  <c r="CB37" i="2"/>
  <c r="CA37" i="2"/>
  <c r="CG37" i="2"/>
  <c r="BZ37" i="2"/>
  <c r="CG35" i="2"/>
  <c r="CF35" i="2"/>
  <c r="CE35" i="2"/>
  <c r="CD35" i="2"/>
  <c r="CC35" i="2"/>
  <c r="CB35" i="2"/>
  <c r="CA35" i="2"/>
  <c r="BZ35" i="2"/>
  <c r="CD50" i="2"/>
  <c r="CG50" i="2"/>
  <c r="CF50" i="2"/>
  <c r="CE50" i="2"/>
  <c r="CC50" i="2"/>
  <c r="CB50" i="2"/>
  <c r="CA50" i="2"/>
  <c r="BZ50" i="2"/>
  <c r="CC44" i="2"/>
  <c r="CB44" i="2"/>
  <c r="CA44" i="2"/>
  <c r="CG44" i="2"/>
  <c r="CF44" i="2"/>
  <c r="CE44" i="2"/>
  <c r="CD44" i="2"/>
  <c r="BZ44" i="2"/>
  <c r="CE34" i="2"/>
  <c r="CD34" i="2"/>
  <c r="CC34" i="2"/>
  <c r="CB34" i="2"/>
  <c r="CA34" i="2"/>
  <c r="CG34" i="2"/>
  <c r="CF34" i="2"/>
  <c r="BZ34" i="2"/>
  <c r="CC51" i="2"/>
  <c r="CG51" i="2"/>
  <c r="CD51" i="2"/>
  <c r="CB51" i="2"/>
  <c r="CA51" i="2"/>
  <c r="CF51" i="2"/>
  <c r="CE51" i="2"/>
  <c r="BZ51" i="2"/>
  <c r="CD31" i="2"/>
  <c r="CC31" i="2"/>
  <c r="CB31" i="2"/>
  <c r="CA31" i="2"/>
  <c r="CG31" i="2"/>
  <c r="CF31" i="2"/>
  <c r="CE31" i="2"/>
  <c r="CB41" i="2"/>
  <c r="CA41" i="2"/>
  <c r="CG41" i="2"/>
  <c r="CF41" i="2"/>
  <c r="CE41" i="2"/>
  <c r="CD41" i="2"/>
  <c r="CC41" i="2"/>
  <c r="BZ41" i="2"/>
  <c r="CG40" i="2"/>
  <c r="CF40" i="2"/>
  <c r="CE40" i="2"/>
  <c r="CD40" i="2"/>
  <c r="CC40" i="2"/>
  <c r="CB40" i="2"/>
  <c r="CA40" i="2"/>
  <c r="BZ40" i="2"/>
  <c r="CG55" i="2"/>
  <c r="CC55" i="2"/>
  <c r="CE55" i="2"/>
  <c r="CD55" i="2"/>
  <c r="CB55" i="2"/>
  <c r="CA55" i="2"/>
  <c r="CF55" i="2"/>
  <c r="BZ55" i="2"/>
  <c r="CA53" i="2"/>
  <c r="CE53" i="2"/>
  <c r="CD53" i="2"/>
  <c r="CC53" i="2"/>
  <c r="CB53" i="2"/>
  <c r="CG53" i="2"/>
  <c r="CF53" i="2"/>
  <c r="BZ53" i="2"/>
  <c r="CC36" i="2"/>
  <c r="CB36" i="2"/>
  <c r="CA36" i="2"/>
  <c r="CG36" i="2"/>
  <c r="CF36" i="2"/>
  <c r="CE36" i="2"/>
  <c r="CD36" i="2"/>
  <c r="BZ36" i="2"/>
  <c r="CA30" i="2"/>
  <c r="CG30" i="2"/>
  <c r="CF30" i="2"/>
  <c r="CE30" i="2"/>
  <c r="CD30" i="2"/>
  <c r="CC30" i="2"/>
  <c r="CB30" i="2"/>
  <c r="BZ30" i="2"/>
  <c r="CB48" i="2"/>
  <c r="CF48" i="2"/>
  <c r="CG48" i="2"/>
  <c r="CE48" i="2"/>
  <c r="CD48" i="2"/>
  <c r="CC48" i="2"/>
  <c r="CA48" i="2"/>
  <c r="BZ48" i="2"/>
  <c r="CA46" i="2"/>
  <c r="CG46" i="2"/>
  <c r="CF46" i="2"/>
  <c r="CE46" i="2"/>
  <c r="CD46" i="2"/>
  <c r="CC46" i="2"/>
  <c r="CB46" i="2"/>
  <c r="BZ46" i="2"/>
  <c r="CD39" i="2"/>
  <c r="CC39" i="2"/>
  <c r="CB39" i="2"/>
  <c r="CA39" i="2"/>
  <c r="CG39" i="2"/>
  <c r="CF39" i="2"/>
  <c r="CE39" i="2"/>
  <c r="BZ39" i="2"/>
  <c r="CF52" i="2"/>
  <c r="CB52" i="2"/>
  <c r="CG52" i="2"/>
  <c r="CE52" i="2"/>
  <c r="CD52" i="2"/>
  <c r="CC52" i="2"/>
  <c r="CA52" i="2"/>
  <c r="BZ52" i="2"/>
  <c r="D41" i="7"/>
  <c r="C41" i="7"/>
  <c r="DG7" i="2" l="1"/>
  <c r="M5" i="24"/>
  <c r="DH25" i="2"/>
  <c r="EI25" i="2"/>
  <c r="CS25" i="2"/>
  <c r="N23" i="24"/>
  <c r="CG24" i="2"/>
  <c r="CA19" i="2"/>
  <c r="M18" i="14"/>
  <c r="EU5" i="14" s="1"/>
  <c r="EU22" i="14" s="1"/>
  <c r="CD26" i="2"/>
  <c r="DC22" i="2"/>
  <c r="ED22" i="2"/>
  <c r="CO24" i="2"/>
  <c r="FE27" i="2"/>
  <c r="CR24" i="2"/>
  <c r="CJ23" i="2"/>
  <c r="CK22" i="2"/>
  <c r="DH24" i="2"/>
  <c r="ER22" i="2"/>
  <c r="EY24" i="2"/>
  <c r="CD22" i="2"/>
  <c r="CH24" i="2"/>
  <c r="CZ24" i="2"/>
  <c r="EB22" i="2"/>
  <c r="FF24" i="2"/>
  <c r="CK24" i="2"/>
  <c r="EE22" i="2"/>
  <c r="CP22" i="2"/>
  <c r="CK27" i="2"/>
  <c r="DB27" i="2"/>
  <c r="EA22" i="2"/>
  <c r="EG24" i="2"/>
  <c r="P20" i="24"/>
  <c r="DV24" i="2"/>
  <c r="DU22" i="2"/>
  <c r="ET27" i="2"/>
  <c r="L25" i="24"/>
  <c r="K25" i="24" s="1"/>
  <c r="CP27" i="2"/>
  <c r="DO27" i="2"/>
  <c r="DF22" i="2"/>
  <c r="EH24" i="2"/>
  <c r="CH22" i="2"/>
  <c r="CT27" i="2"/>
  <c r="DL22" i="2"/>
  <c r="EK27" i="2"/>
  <c r="CD24" i="2"/>
  <c r="CO22" i="2"/>
  <c r="DY24" i="2"/>
  <c r="DQ27" i="2"/>
  <c r="ET22" i="2"/>
  <c r="CD28" i="2"/>
  <c r="CK28" i="2"/>
  <c r="DW23" i="2"/>
  <c r="DT28" i="2"/>
  <c r="M16" i="14"/>
  <c r="EC5" i="14" s="1"/>
  <c r="EC20" i="14" s="1"/>
  <c r="CF28" i="2"/>
  <c r="DL28" i="2"/>
  <c r="EC20" i="2"/>
  <c r="CC28" i="2"/>
  <c r="P26" i="24"/>
  <c r="CD20" i="2"/>
  <c r="EA20" i="2"/>
  <c r="DK20" i="2"/>
  <c r="CC20" i="2"/>
  <c r="CB7" i="2"/>
  <c r="CA25" i="2"/>
  <c r="M23" i="24"/>
  <c r="CP25" i="2"/>
  <c r="CH25" i="2"/>
  <c r="CF25" i="2"/>
  <c r="CC22" i="2"/>
  <c r="L20" i="24"/>
  <c r="CJ25" i="2"/>
  <c r="CO28" i="2"/>
  <c r="CJ27" i="2"/>
  <c r="DO24" i="2"/>
  <c r="DN27" i="2"/>
  <c r="DM25" i="2"/>
  <c r="DT22" i="2"/>
  <c r="DT20" i="2"/>
  <c r="EM22" i="2"/>
  <c r="EW25" i="2"/>
  <c r="FJ27" i="2"/>
  <c r="DT25" i="2"/>
  <c r="FF25" i="2"/>
  <c r="CB27" i="2"/>
  <c r="BZ24" i="2"/>
  <c r="CF22" i="2"/>
  <c r="L22" i="24"/>
  <c r="J22" i="24" s="1"/>
  <c r="O22" i="24" s="1"/>
  <c r="CK25" i="2"/>
  <c r="CN20" i="2"/>
  <c r="DC27" i="2"/>
  <c r="CY25" i="2"/>
  <c r="DL25" i="2"/>
  <c r="DA28" i="2"/>
  <c r="EJ25" i="2"/>
  <c r="EN20" i="2"/>
  <c r="FG22" i="2"/>
  <c r="EU7" i="2"/>
  <c r="CZ25" i="2"/>
  <c r="CC25" i="2"/>
  <c r="CR25" i="2"/>
  <c r="CB25" i="2"/>
  <c r="CO25" i="2"/>
  <c r="EH25" i="2"/>
  <c r="CF27" i="2"/>
  <c r="CB24" i="2"/>
  <c r="CA22" i="2"/>
  <c r="P25" i="24"/>
  <c r="CN22" i="2"/>
  <c r="CP24" i="2"/>
  <c r="DE24" i="2"/>
  <c r="DA27" i="2"/>
  <c r="DI25" i="2"/>
  <c r="DA22" i="2"/>
  <c r="DK28" i="2"/>
  <c r="ES20" i="2"/>
  <c r="FJ22" i="2"/>
  <c r="CA28" i="2"/>
  <c r="CE20" i="2"/>
  <c r="M26" i="24"/>
  <c r="CP20" i="2"/>
  <c r="DH21" i="2"/>
  <c r="DQ28" i="2"/>
  <c r="DA20" i="2"/>
  <c r="DL20" i="2"/>
  <c r="P18" i="24"/>
  <c r="CH20" i="2"/>
  <c r="CU28" i="2"/>
  <c r="DC20" i="2"/>
  <c r="FA28" i="2"/>
  <c r="BZ27" i="2"/>
  <c r="CG20" i="2"/>
  <c r="M24" i="14"/>
  <c r="GW5" i="14" s="1"/>
  <c r="GW7" i="14" s="1"/>
  <c r="M18" i="24"/>
  <c r="CQ28" i="2"/>
  <c r="CO20" i="2"/>
  <c r="CH27" i="2"/>
  <c r="CW24" i="2"/>
  <c r="DN24" i="2"/>
  <c r="DV27" i="2"/>
  <c r="CX22" i="2"/>
  <c r="DF28" i="2"/>
  <c r="DU20" i="2"/>
  <c r="EJ28" i="2"/>
  <c r="EN27" i="2"/>
  <c r="EX28" i="2"/>
  <c r="DK29" i="2"/>
  <c r="CK20" i="2"/>
  <c r="CX28" i="2"/>
  <c r="DF20" i="2"/>
  <c r="EL28" i="2"/>
  <c r="FI20" i="2"/>
  <c r="CJ28" i="2"/>
  <c r="CD27" i="2"/>
  <c r="N22" i="24"/>
  <c r="CL28" i="2"/>
  <c r="CN24" i="2"/>
  <c r="CO27" i="2"/>
  <c r="EA28" i="2"/>
  <c r="CX20" i="2"/>
  <c r="CP26" i="2"/>
  <c r="DY19" i="2"/>
  <c r="CZ26" i="2"/>
  <c r="N24" i="24"/>
  <c r="CF18" i="2"/>
  <c r="CC29" i="2"/>
  <c r="CE23" i="2"/>
  <c r="CA21" i="2"/>
  <c r="P5" i="14"/>
  <c r="N16" i="24"/>
  <c r="M19" i="24"/>
  <c r="CO19" i="2"/>
  <c r="CJ29" i="2"/>
  <c r="DE26" i="2"/>
  <c r="DN26" i="2"/>
  <c r="DV29" i="2"/>
  <c r="DN7" i="2"/>
  <c r="EV24" i="2"/>
  <c r="EZ24" i="2"/>
  <c r="FD24" i="2"/>
  <c r="FH24" i="2"/>
  <c r="EW24" i="2"/>
  <c r="FE24" i="2"/>
  <c r="EU24" i="2"/>
  <c r="FC24" i="2"/>
  <c r="FK24" i="2"/>
  <c r="EE24" i="2"/>
  <c r="EI24" i="2"/>
  <c r="EM24" i="2"/>
  <c r="EQ24" i="2"/>
  <c r="ED24" i="2"/>
  <c r="EL24" i="2"/>
  <c r="EB24" i="2"/>
  <c r="EJ24" i="2"/>
  <c r="ER24" i="2"/>
  <c r="ET24" i="2"/>
  <c r="FB24" i="2"/>
  <c r="FJ24" i="2"/>
  <c r="FI24" i="2"/>
  <c r="FG24" i="2"/>
  <c r="EC24" i="2"/>
  <c r="EK24" i="2"/>
  <c r="ES24" i="2"/>
  <c r="EP24" i="2"/>
  <c r="EN24" i="2"/>
  <c r="DL24" i="2"/>
  <c r="DP24" i="2"/>
  <c r="DT24" i="2"/>
  <c r="DX24" i="2"/>
  <c r="DK24" i="2"/>
  <c r="DS24" i="2"/>
  <c r="EA24" i="2"/>
  <c r="CT24" i="2"/>
  <c r="CX24" i="2"/>
  <c r="DB24" i="2"/>
  <c r="DF24" i="2"/>
  <c r="DM24" i="2"/>
  <c r="CU24" i="2"/>
  <c r="DC24" i="2"/>
  <c r="DQ24" i="2"/>
  <c r="EV28" i="2"/>
  <c r="EZ28" i="2"/>
  <c r="FD28" i="2"/>
  <c r="FH28" i="2"/>
  <c r="EW28" i="2"/>
  <c r="FE28" i="2"/>
  <c r="EU28" i="2"/>
  <c r="FC28" i="2"/>
  <c r="FK28" i="2"/>
  <c r="EE28" i="2"/>
  <c r="EI28" i="2"/>
  <c r="EM28" i="2"/>
  <c r="EQ28" i="2"/>
  <c r="ET28" i="2"/>
  <c r="FB28" i="2"/>
  <c r="FJ28" i="2"/>
  <c r="FI28" i="2"/>
  <c r="FG28" i="2"/>
  <c r="EC28" i="2"/>
  <c r="EK28" i="2"/>
  <c r="ES28" i="2"/>
  <c r="EH28" i="2"/>
  <c r="EP28" i="2"/>
  <c r="EF28" i="2"/>
  <c r="EN28" i="2"/>
  <c r="DJ28" i="2"/>
  <c r="DN28" i="2"/>
  <c r="DR28" i="2"/>
  <c r="DV28" i="2"/>
  <c r="DZ28" i="2"/>
  <c r="DO28" i="2"/>
  <c r="DW28" i="2"/>
  <c r="CR28" i="2"/>
  <c r="CV28" i="2"/>
  <c r="CZ28" i="2"/>
  <c r="DD28" i="2"/>
  <c r="DH28" i="2"/>
  <c r="DU28" i="2"/>
  <c r="CY28" i="2"/>
  <c r="DG28" i="2"/>
  <c r="DY28" i="2"/>
  <c r="CW28" i="2"/>
  <c r="DE28" i="2"/>
  <c r="EV22" i="2"/>
  <c r="EZ22" i="2"/>
  <c r="FD22" i="2"/>
  <c r="FH22" i="2"/>
  <c r="EW22" i="2"/>
  <c r="FE22" i="2"/>
  <c r="EU22" i="2"/>
  <c r="FC22" i="2"/>
  <c r="FK22" i="2"/>
  <c r="EX22" i="2"/>
  <c r="FF22" i="2"/>
  <c r="FA22" i="2"/>
  <c r="EY22" i="2"/>
  <c r="EC22" i="2"/>
  <c r="EG22" i="2"/>
  <c r="EK22" i="2"/>
  <c r="EO22" i="2"/>
  <c r="ES22" i="2"/>
  <c r="EH22" i="2"/>
  <c r="EP22" i="2"/>
  <c r="EF22" i="2"/>
  <c r="EN22" i="2"/>
  <c r="DJ22" i="2"/>
  <c r="DN22" i="2"/>
  <c r="DR22" i="2"/>
  <c r="DV22" i="2"/>
  <c r="DZ22" i="2"/>
  <c r="DO22" i="2"/>
  <c r="DW22" i="2"/>
  <c r="CR22" i="2"/>
  <c r="CV22" i="2"/>
  <c r="CZ22" i="2"/>
  <c r="DD22" i="2"/>
  <c r="DH22" i="2"/>
  <c r="DQ22" i="2"/>
  <c r="DY22" i="2"/>
  <c r="CY22" i="2"/>
  <c r="DG22" i="2"/>
  <c r="CW22" i="2"/>
  <c r="DE22" i="2"/>
  <c r="EV25" i="2"/>
  <c r="EZ25" i="2"/>
  <c r="FD25" i="2"/>
  <c r="FH25" i="2"/>
  <c r="EU25" i="2"/>
  <c r="FC25" i="2"/>
  <c r="FK25" i="2"/>
  <c r="FA25" i="2"/>
  <c r="FI25" i="2"/>
  <c r="ET25" i="2"/>
  <c r="FB25" i="2"/>
  <c r="FJ25" i="2"/>
  <c r="FG25" i="2"/>
  <c r="FE25" i="2"/>
  <c r="EC25" i="2"/>
  <c r="EG25" i="2"/>
  <c r="EK25" i="2"/>
  <c r="EO25" i="2"/>
  <c r="ES25" i="2"/>
  <c r="EF25" i="2"/>
  <c r="EN25" i="2"/>
  <c r="ED25" i="2"/>
  <c r="EL25" i="2"/>
  <c r="DJ25" i="2"/>
  <c r="DN25" i="2"/>
  <c r="DR25" i="2"/>
  <c r="DV25" i="2"/>
  <c r="DZ25" i="2"/>
  <c r="DQ25" i="2"/>
  <c r="DY25" i="2"/>
  <c r="CT25" i="2"/>
  <c r="CX25" i="2"/>
  <c r="DB25" i="2"/>
  <c r="DF25" i="2"/>
  <c r="DK25" i="2"/>
  <c r="EA25" i="2"/>
  <c r="CW25" i="2"/>
  <c r="DE25" i="2"/>
  <c r="DO25" i="2"/>
  <c r="CU25" i="2"/>
  <c r="DC25" i="2"/>
  <c r="EV20" i="2"/>
  <c r="EZ20" i="2"/>
  <c r="FD20" i="2"/>
  <c r="FH20" i="2"/>
  <c r="EW20" i="2"/>
  <c r="FE20" i="2"/>
  <c r="EU20" i="2"/>
  <c r="FC20" i="2"/>
  <c r="FK20" i="2"/>
  <c r="EE20" i="2"/>
  <c r="EI20" i="2"/>
  <c r="EM20" i="2"/>
  <c r="EQ20" i="2"/>
  <c r="ED20" i="2"/>
  <c r="EL20" i="2"/>
  <c r="EB20" i="2"/>
  <c r="EJ20" i="2"/>
  <c r="ER20" i="2"/>
  <c r="EX20" i="2"/>
  <c r="FF20" i="2"/>
  <c r="FA20" i="2"/>
  <c r="EY20" i="2"/>
  <c r="EG20" i="2"/>
  <c r="EO20" i="2"/>
  <c r="EH20" i="2"/>
  <c r="EF20" i="2"/>
  <c r="DJ20" i="2"/>
  <c r="DN20" i="2"/>
  <c r="DR20" i="2"/>
  <c r="DV20" i="2"/>
  <c r="DZ20" i="2"/>
  <c r="DO20" i="2"/>
  <c r="DW20" i="2"/>
  <c r="CR20" i="2"/>
  <c r="CV20" i="2"/>
  <c r="CZ20" i="2"/>
  <c r="DD20" i="2"/>
  <c r="DH20" i="2"/>
  <c r="DQ20" i="2"/>
  <c r="DY20" i="2"/>
  <c r="CY20" i="2"/>
  <c r="DG20" i="2"/>
  <c r="CW20" i="2"/>
  <c r="DE20" i="2"/>
  <c r="EV27" i="2"/>
  <c r="EZ27" i="2"/>
  <c r="FD27" i="2"/>
  <c r="FH27" i="2"/>
  <c r="EU27" i="2"/>
  <c r="FC27" i="2"/>
  <c r="FK27" i="2"/>
  <c r="FA27" i="2"/>
  <c r="FI27" i="2"/>
  <c r="EE27" i="2"/>
  <c r="EI27" i="2"/>
  <c r="EM27" i="2"/>
  <c r="EQ27" i="2"/>
  <c r="EB27" i="2"/>
  <c r="EJ27" i="2"/>
  <c r="ER27" i="2"/>
  <c r="EH27" i="2"/>
  <c r="EP27" i="2"/>
  <c r="EX27" i="2"/>
  <c r="FF27" i="2"/>
  <c r="EY27" i="2"/>
  <c r="EW27" i="2"/>
  <c r="EG27" i="2"/>
  <c r="EO27" i="2"/>
  <c r="EF27" i="2"/>
  <c r="ED27" i="2"/>
  <c r="DL27" i="2"/>
  <c r="DP27" i="2"/>
  <c r="DT27" i="2"/>
  <c r="DX27" i="2"/>
  <c r="DM27" i="2"/>
  <c r="DU27" i="2"/>
  <c r="CR27" i="2"/>
  <c r="CV27" i="2"/>
  <c r="CZ27" i="2"/>
  <c r="DD27" i="2"/>
  <c r="DH27" i="2"/>
  <c r="DW27" i="2"/>
  <c r="CW27" i="2"/>
  <c r="DE27" i="2"/>
  <c r="DK27" i="2"/>
  <c r="EA27" i="2"/>
  <c r="CY27" i="2"/>
  <c r="DG27" i="2"/>
  <c r="CA27" i="2"/>
  <c r="CC27" i="2"/>
  <c r="CE27" i="2"/>
  <c r="CG27" i="2"/>
  <c r="BZ28" i="2"/>
  <c r="CE28" i="2"/>
  <c r="CG28" i="2"/>
  <c r="CB28" i="2"/>
  <c r="BZ25" i="2"/>
  <c r="CD25" i="2"/>
  <c r="CE25" i="2"/>
  <c r="CG25" i="2"/>
  <c r="CF24" i="2"/>
  <c r="CA24" i="2"/>
  <c r="CC24" i="2"/>
  <c r="CE24" i="2"/>
  <c r="CB20" i="2"/>
  <c r="BZ20" i="2"/>
  <c r="CF20" i="2"/>
  <c r="CA20" i="2"/>
  <c r="BZ22" i="2"/>
  <c r="CB22" i="2"/>
  <c r="CE22" i="2"/>
  <c r="CG22" i="2"/>
  <c r="M20" i="14"/>
  <c r="FM5" i="14" s="1"/>
  <c r="FN24" i="14" s="1"/>
  <c r="M23" i="14"/>
  <c r="GN5" i="14" s="1"/>
  <c r="GO5" i="14" s="1"/>
  <c r="M21" i="14"/>
  <c r="FV5" i="14" s="1"/>
  <c r="FW5" i="14" s="1"/>
  <c r="P23" i="24"/>
  <c r="L23" i="24"/>
  <c r="K23" i="24" s="1"/>
  <c r="M20" i="24"/>
  <c r="N20" i="24"/>
  <c r="L26" i="24"/>
  <c r="K26" i="24" s="1"/>
  <c r="N26" i="24"/>
  <c r="L18" i="24"/>
  <c r="J18" i="24" s="1"/>
  <c r="O18" i="24" s="1"/>
  <c r="N18" i="24"/>
  <c r="P22" i="24"/>
  <c r="M22" i="24"/>
  <c r="N25" i="24"/>
  <c r="M25" i="24"/>
  <c r="CL25" i="2"/>
  <c r="CN25" i="2"/>
  <c r="CQ25" i="2"/>
  <c r="CM25" i="2"/>
  <c r="CI25" i="2"/>
  <c r="CJ22" i="2"/>
  <c r="CL22" i="2"/>
  <c r="CQ22" i="2"/>
  <c r="CM22" i="2"/>
  <c r="CI22" i="2"/>
  <c r="CN28" i="2"/>
  <c r="CP28" i="2"/>
  <c r="CH28" i="2"/>
  <c r="CM28" i="2"/>
  <c r="CI28" i="2"/>
  <c r="CJ20" i="2"/>
  <c r="CL20" i="2"/>
  <c r="CQ20" i="2"/>
  <c r="CM20" i="2"/>
  <c r="CI20" i="2"/>
  <c r="CJ24" i="2"/>
  <c r="CL24" i="2"/>
  <c r="CQ24" i="2"/>
  <c r="CM24" i="2"/>
  <c r="CI24" i="2"/>
  <c r="CL27" i="2"/>
  <c r="CN27" i="2"/>
  <c r="CQ27" i="2"/>
  <c r="CM27" i="2"/>
  <c r="CI27" i="2"/>
  <c r="DI24" i="2"/>
  <c r="DA24" i="2"/>
  <c r="CS24" i="2"/>
  <c r="DG24" i="2"/>
  <c r="DU24" i="2"/>
  <c r="DD24" i="2"/>
  <c r="CV24" i="2"/>
  <c r="DW24" i="2"/>
  <c r="DZ24" i="2"/>
  <c r="DR24" i="2"/>
  <c r="DJ24" i="2"/>
  <c r="CU27" i="2"/>
  <c r="DI27" i="2"/>
  <c r="CS27" i="2"/>
  <c r="DF27" i="2"/>
  <c r="CX27" i="2"/>
  <c r="DY27" i="2"/>
  <c r="DZ27" i="2"/>
  <c r="DR27" i="2"/>
  <c r="DJ27" i="2"/>
  <c r="DG25" i="2"/>
  <c r="DW25" i="2"/>
  <c r="DA25" i="2"/>
  <c r="DS25" i="2"/>
  <c r="DD25" i="2"/>
  <c r="CV25" i="2"/>
  <c r="DU25" i="2"/>
  <c r="DX25" i="2"/>
  <c r="DP25" i="2"/>
  <c r="DI22" i="2"/>
  <c r="CS22" i="2"/>
  <c r="CU22" i="2"/>
  <c r="DM22" i="2"/>
  <c r="DB22" i="2"/>
  <c r="CT22" i="2"/>
  <c r="DS22" i="2"/>
  <c r="DX22" i="2"/>
  <c r="DP22" i="2"/>
  <c r="DI28" i="2"/>
  <c r="CS28" i="2"/>
  <c r="DC28" i="2"/>
  <c r="DM28" i="2"/>
  <c r="DB28" i="2"/>
  <c r="CT28" i="2"/>
  <c r="DS28" i="2"/>
  <c r="DX28" i="2"/>
  <c r="DP28" i="2"/>
  <c r="DI20" i="2"/>
  <c r="CS20" i="2"/>
  <c r="CU20" i="2"/>
  <c r="DM20" i="2"/>
  <c r="DB20" i="2"/>
  <c r="CT20" i="2"/>
  <c r="DS20" i="2"/>
  <c r="DX20" i="2"/>
  <c r="DP20" i="2"/>
  <c r="EP25" i="2"/>
  <c r="ER25" i="2"/>
  <c r="EB25" i="2"/>
  <c r="EM25" i="2"/>
  <c r="EE25" i="2"/>
  <c r="EJ22" i="2"/>
  <c r="EL22" i="2"/>
  <c r="EQ22" i="2"/>
  <c r="EI22" i="2"/>
  <c r="ER28" i="2"/>
  <c r="EB28" i="2"/>
  <c r="ED28" i="2"/>
  <c r="EG28" i="2"/>
  <c r="EP20" i="2"/>
  <c r="EK20" i="2"/>
  <c r="EF24" i="2"/>
  <c r="EO24" i="2"/>
  <c r="EL27" i="2"/>
  <c r="ES27" i="2"/>
  <c r="EC27" i="2"/>
  <c r="EY25" i="2"/>
  <c r="EX25" i="2"/>
  <c r="FI22" i="2"/>
  <c r="FB22" i="2"/>
  <c r="EY28" i="2"/>
  <c r="FF28" i="2"/>
  <c r="FG20" i="2"/>
  <c r="FJ20" i="2"/>
  <c r="ET20" i="2"/>
  <c r="FA24" i="2"/>
  <c r="EX24" i="2"/>
  <c r="FG27" i="2"/>
  <c r="FB27" i="2"/>
  <c r="EN29" i="2"/>
  <c r="CG18" i="2"/>
  <c r="CE18" i="2"/>
  <c r="BZ29" i="2"/>
  <c r="CD23" i="2"/>
  <c r="CF19" i="2"/>
  <c r="CF21" i="2"/>
  <c r="CE26" i="2"/>
  <c r="L17" i="24"/>
  <c r="N27" i="24"/>
  <c r="M21" i="24"/>
  <c r="BZ7" i="2"/>
  <c r="CH18" i="2"/>
  <c r="CQ29" i="2"/>
  <c r="CO21" i="2"/>
  <c r="CL7" i="2"/>
  <c r="CY26" i="2"/>
  <c r="DO26" i="2"/>
  <c r="DO29" i="2"/>
  <c r="CT29" i="2"/>
  <c r="DC21" i="2"/>
  <c r="DT21" i="2"/>
  <c r="DM23" i="2"/>
  <c r="DY7" i="2"/>
  <c r="DR18" i="2"/>
  <c r="FE19" i="2"/>
  <c r="CD18" i="2"/>
  <c r="BZ18" i="2"/>
  <c r="CB18" i="2"/>
  <c r="CA29" i="2"/>
  <c r="CE29" i="2"/>
  <c r="CC23" i="2"/>
  <c r="CA23" i="2"/>
  <c r="CG19" i="2"/>
  <c r="CD19" i="2"/>
  <c r="CE21" i="2"/>
  <c r="CC21" i="2"/>
  <c r="M15" i="14"/>
  <c r="DT5" i="14" s="1"/>
  <c r="DW20" i="14" s="1"/>
  <c r="BZ26" i="2"/>
  <c r="CA26" i="2"/>
  <c r="P17" i="24"/>
  <c r="M16" i="24"/>
  <c r="P5" i="24"/>
  <c r="M24" i="24"/>
  <c r="M22" i="14"/>
  <c r="GE5" i="14" s="1"/>
  <c r="GF9" i="14" s="1"/>
  <c r="M27" i="24"/>
  <c r="N21" i="24"/>
  <c r="CC7" i="2"/>
  <c r="CF7" i="2"/>
  <c r="CH19" i="2"/>
  <c r="CN18" i="2"/>
  <c r="CK18" i="2"/>
  <c r="CO26" i="2"/>
  <c r="CI29" i="2"/>
  <c r="CH21" i="2"/>
  <c r="CP23" i="2"/>
  <c r="CK23" i="2"/>
  <c r="CM7" i="2"/>
  <c r="DU26" i="2"/>
  <c r="DH26" i="2"/>
  <c r="CR26" i="2"/>
  <c r="DC29" i="2"/>
  <c r="CW29" i="2"/>
  <c r="DB29" i="2"/>
  <c r="DQ29" i="2"/>
  <c r="DN29" i="2"/>
  <c r="DA21" i="2"/>
  <c r="CY23" i="2"/>
  <c r="CZ23" i="2"/>
  <c r="DL23" i="2"/>
  <c r="CW18" i="2"/>
  <c r="FJ19" i="2"/>
  <c r="EG19" i="2"/>
  <c r="EF19" i="2"/>
  <c r="DN19" i="2"/>
  <c r="DV19" i="2"/>
  <c r="DQ19" i="2"/>
  <c r="CT19" i="2"/>
  <c r="DB19" i="2"/>
  <c r="DK19" i="2"/>
  <c r="EA19" i="2"/>
  <c r="DE19" i="2"/>
  <c r="DC19" i="2"/>
  <c r="ET19" i="2"/>
  <c r="ED19" i="2"/>
  <c r="DJ19" i="2"/>
  <c r="DZ19" i="2"/>
  <c r="CX19" i="2"/>
  <c r="DS19" i="2"/>
  <c r="CU19" i="2"/>
  <c r="CI19" i="2"/>
  <c r="CM19" i="2"/>
  <c r="CQ19" i="2"/>
  <c r="CN19" i="2"/>
  <c r="CL19" i="2"/>
  <c r="M17" i="24"/>
  <c r="N17" i="24"/>
  <c r="CE19" i="2"/>
  <c r="CC19" i="2"/>
  <c r="BZ19" i="2"/>
  <c r="CB19" i="2"/>
  <c r="FB21" i="2"/>
  <c r="EG21" i="2"/>
  <c r="EF21" i="2"/>
  <c r="DJ21" i="2"/>
  <c r="DN21" i="2"/>
  <c r="DR21" i="2"/>
  <c r="DV21" i="2"/>
  <c r="DZ21" i="2"/>
  <c r="DQ21" i="2"/>
  <c r="DY21" i="2"/>
  <c r="CT21" i="2"/>
  <c r="CX21" i="2"/>
  <c r="DB21" i="2"/>
  <c r="DF21" i="2"/>
  <c r="DK21" i="2"/>
  <c r="DS21" i="2"/>
  <c r="EA21" i="2"/>
  <c r="CW21" i="2"/>
  <c r="DE21" i="2"/>
  <c r="FG21" i="2"/>
  <c r="EO21" i="2"/>
  <c r="DP21" i="2"/>
  <c r="DX21" i="2"/>
  <c r="DU21" i="2"/>
  <c r="CV21" i="2"/>
  <c r="DD21" i="2"/>
  <c r="DO21" i="2"/>
  <c r="CS21" i="2"/>
  <c r="DI21" i="2"/>
  <c r="CY21" i="2"/>
  <c r="DG21" i="2"/>
  <c r="CI21" i="2"/>
  <c r="CM21" i="2"/>
  <c r="CQ21" i="2"/>
  <c r="CN21" i="2"/>
  <c r="CL21" i="2"/>
  <c r="L19" i="24"/>
  <c r="K19" i="24" s="1"/>
  <c r="P19" i="24"/>
  <c r="M17" i="14"/>
  <c r="EL5" i="14" s="1"/>
  <c r="EM5" i="14" s="1"/>
  <c r="CD21" i="2"/>
  <c r="CB21" i="2"/>
  <c r="CG21" i="2"/>
  <c r="BZ21" i="2"/>
  <c r="FA18" i="2"/>
  <c r="EK18" i="2"/>
  <c r="EP18" i="2"/>
  <c r="DJ18" i="2"/>
  <c r="DZ18" i="2"/>
  <c r="CV18" i="2"/>
  <c r="DQ18" i="2"/>
  <c r="DG18" i="2"/>
  <c r="DE18" i="2"/>
  <c r="EC18" i="2"/>
  <c r="EN18" i="2"/>
  <c r="DW18" i="2"/>
  <c r="CY18" i="2"/>
  <c r="CI18" i="2"/>
  <c r="CM18" i="2"/>
  <c r="CQ18" i="2"/>
  <c r="CL18" i="2"/>
  <c r="CJ18" i="2"/>
  <c r="L16" i="24"/>
  <c r="K16" i="24" s="1"/>
  <c r="P16" i="24"/>
  <c r="M14" i="14"/>
  <c r="DK5" i="14" s="1"/>
  <c r="DN15" i="14" s="1"/>
  <c r="CC18" i="2"/>
  <c r="CA18" i="2"/>
  <c r="EX29" i="2"/>
  <c r="EC29" i="2"/>
  <c r="ES29" i="2"/>
  <c r="EL29" i="2"/>
  <c r="EK29" i="2"/>
  <c r="DL29" i="2"/>
  <c r="DP29" i="2"/>
  <c r="DT29" i="2"/>
  <c r="DX29" i="2"/>
  <c r="DM29" i="2"/>
  <c r="DU29" i="2"/>
  <c r="CR29" i="2"/>
  <c r="CV29" i="2"/>
  <c r="CZ29" i="2"/>
  <c r="DD29" i="2"/>
  <c r="DH29" i="2"/>
  <c r="DS29" i="2"/>
  <c r="CS29" i="2"/>
  <c r="DA29" i="2"/>
  <c r="DI29" i="2"/>
  <c r="DW29" i="2"/>
  <c r="CY29" i="2"/>
  <c r="DG29" i="2"/>
  <c r="CH29" i="2"/>
  <c r="CL29" i="2"/>
  <c r="CP29" i="2"/>
  <c r="CK29" i="2"/>
  <c r="CO29" i="2"/>
  <c r="L27" i="24"/>
  <c r="J27" i="24" s="1"/>
  <c r="O27" i="24" s="1"/>
  <c r="P27" i="24"/>
  <c r="M25" i="14"/>
  <c r="HF5" i="14" s="1"/>
  <c r="HG5" i="14" s="1"/>
  <c r="CF29" i="2"/>
  <c r="CD29" i="2"/>
  <c r="CB29" i="2"/>
  <c r="CG29" i="2"/>
  <c r="FF23" i="2"/>
  <c r="EK23" i="2"/>
  <c r="EN23" i="2"/>
  <c r="DJ23" i="2"/>
  <c r="DN23" i="2"/>
  <c r="DR23" i="2"/>
  <c r="DV23" i="2"/>
  <c r="DZ23" i="2"/>
  <c r="DQ23" i="2"/>
  <c r="DY23" i="2"/>
  <c r="CT23" i="2"/>
  <c r="CX23" i="2"/>
  <c r="DB23" i="2"/>
  <c r="DF23" i="2"/>
  <c r="DK23" i="2"/>
  <c r="DS23" i="2"/>
  <c r="CS23" i="2"/>
  <c r="DA23" i="2"/>
  <c r="DI23" i="2"/>
  <c r="CU23" i="2"/>
  <c r="DC23" i="2"/>
  <c r="ES23" i="2"/>
  <c r="DP23" i="2"/>
  <c r="DX23" i="2"/>
  <c r="DU23" i="2"/>
  <c r="CV23" i="2"/>
  <c r="DD23" i="2"/>
  <c r="DO23" i="2"/>
  <c r="CW23" i="2"/>
  <c r="EA23" i="2"/>
  <c r="DG23" i="2"/>
  <c r="CI23" i="2"/>
  <c r="CM23" i="2"/>
  <c r="CQ23" i="2"/>
  <c r="CN23" i="2"/>
  <c r="CL23" i="2"/>
  <c r="L21" i="24"/>
  <c r="P21" i="24"/>
  <c r="M19" i="14"/>
  <c r="FD5" i="14" s="1"/>
  <c r="FE15" i="14" s="1"/>
  <c r="CB23" i="2"/>
  <c r="CG23" i="2"/>
  <c r="CF23" i="2"/>
  <c r="BZ23" i="2"/>
  <c r="ET26" i="2"/>
  <c r="FG26" i="2"/>
  <c r="EO26" i="2"/>
  <c r="EF26" i="2"/>
  <c r="FJ26" i="2"/>
  <c r="EG26" i="2"/>
  <c r="DL26" i="2"/>
  <c r="DP26" i="2"/>
  <c r="DT26" i="2"/>
  <c r="DX26" i="2"/>
  <c r="DK26" i="2"/>
  <c r="DS26" i="2"/>
  <c r="EA26" i="2"/>
  <c r="CT26" i="2"/>
  <c r="CX26" i="2"/>
  <c r="DB26" i="2"/>
  <c r="DF26" i="2"/>
  <c r="DQ26" i="2"/>
  <c r="CU26" i="2"/>
  <c r="DC26" i="2"/>
  <c r="DM26" i="2"/>
  <c r="CS26" i="2"/>
  <c r="DA26" i="2"/>
  <c r="DI26" i="2"/>
  <c r="CI26" i="2"/>
  <c r="CM26" i="2"/>
  <c r="CQ26" i="2"/>
  <c r="CL26" i="2"/>
  <c r="CJ26" i="2"/>
  <c r="L24" i="24"/>
  <c r="P24" i="24"/>
  <c r="CG26" i="2"/>
  <c r="CC26" i="2"/>
  <c r="CF26" i="2"/>
  <c r="CB26" i="2"/>
  <c r="FK7" i="2"/>
  <c r="EN7" i="2"/>
  <c r="EG7" i="2"/>
  <c r="DM7" i="2"/>
  <c r="DU7" i="2"/>
  <c r="DL7" i="2"/>
  <c r="DJ7" i="2"/>
  <c r="CY7" i="2"/>
  <c r="DE7" i="2"/>
  <c r="DI7" i="2"/>
  <c r="DZ7" i="2"/>
  <c r="CZ7" i="2"/>
  <c r="DH7" i="2"/>
  <c r="DV7" i="2"/>
  <c r="CX7" i="2"/>
  <c r="DF7" i="2"/>
  <c r="FH7" i="2"/>
  <c r="EI7" i="2"/>
  <c r="DQ7" i="2"/>
  <c r="DT7" i="2"/>
  <c r="DC7" i="2"/>
  <c r="DR7" i="2"/>
  <c r="DD7" i="2"/>
  <c r="CT7" i="2"/>
  <c r="CR7" i="2"/>
  <c r="CK7" i="2"/>
  <c r="CO7" i="2"/>
  <c r="CJ7" i="2"/>
  <c r="CN7" i="2"/>
  <c r="CE7" i="2"/>
  <c r="CH7" i="2"/>
  <c r="CD7" i="2"/>
  <c r="CG7" i="2"/>
  <c r="CA7" i="2"/>
  <c r="N5" i="24"/>
  <c r="L5" i="24"/>
  <c r="J5" i="24" s="1"/>
  <c r="O5" i="24" s="1"/>
  <c r="N19" i="24"/>
  <c r="CP19" i="2"/>
  <c r="CJ19" i="2"/>
  <c r="CK19" i="2"/>
  <c r="CP18" i="2"/>
  <c r="CO18" i="2"/>
  <c r="CN26" i="2"/>
  <c r="CH26" i="2"/>
  <c r="CK26" i="2"/>
  <c r="CM29" i="2"/>
  <c r="CN29" i="2"/>
  <c r="CP21" i="2"/>
  <c r="CJ21" i="2"/>
  <c r="CK21" i="2"/>
  <c r="CH23" i="2"/>
  <c r="CO23" i="2"/>
  <c r="CP7" i="2"/>
  <c r="CQ7" i="2"/>
  <c r="CI7" i="2"/>
  <c r="CW26" i="2"/>
  <c r="DG26" i="2"/>
  <c r="DY26" i="2"/>
  <c r="DD26" i="2"/>
  <c r="CV26" i="2"/>
  <c r="DW26" i="2"/>
  <c r="DZ26" i="2"/>
  <c r="DR26" i="2"/>
  <c r="DJ26" i="2"/>
  <c r="CU29" i="2"/>
  <c r="DE29" i="2"/>
  <c r="EA29" i="2"/>
  <c r="DF29" i="2"/>
  <c r="CX29" i="2"/>
  <c r="DY29" i="2"/>
  <c r="DZ29" i="2"/>
  <c r="DR29" i="2"/>
  <c r="DJ29" i="2"/>
  <c r="CU21" i="2"/>
  <c r="DW21" i="2"/>
  <c r="CZ21" i="2"/>
  <c r="DM21" i="2"/>
  <c r="DL21" i="2"/>
  <c r="DE23" i="2"/>
  <c r="DH23" i="2"/>
  <c r="CR23" i="2"/>
  <c r="DT23" i="2"/>
  <c r="DB7" i="2"/>
  <c r="CV7" i="2"/>
  <c r="CU7" i="2"/>
  <c r="EB7" i="2"/>
  <c r="DF19" i="2"/>
  <c r="DR19" i="2"/>
  <c r="DD18" i="2"/>
  <c r="EO19" i="2"/>
  <c r="EH26" i="2"/>
  <c r="ED21" i="2"/>
  <c r="EC23" i="2"/>
  <c r="EX18" i="2"/>
  <c r="EW23" i="2"/>
  <c r="EV19" i="2"/>
  <c r="EZ19" i="2"/>
  <c r="FD19" i="2"/>
  <c r="FH19" i="2"/>
  <c r="EU19" i="2"/>
  <c r="FC19" i="2"/>
  <c r="FK19" i="2"/>
  <c r="FA19" i="2"/>
  <c r="FI19" i="2"/>
  <c r="EX19" i="2"/>
  <c r="FF19" i="2"/>
  <c r="EY19" i="2"/>
  <c r="EW19" i="2"/>
  <c r="EE19" i="2"/>
  <c r="EI19" i="2"/>
  <c r="EM19" i="2"/>
  <c r="EQ19" i="2"/>
  <c r="EB19" i="2"/>
  <c r="EJ19" i="2"/>
  <c r="ER19" i="2"/>
  <c r="EH19" i="2"/>
  <c r="EP19" i="2"/>
  <c r="EV21" i="2"/>
  <c r="EZ21" i="2"/>
  <c r="FD21" i="2"/>
  <c r="FH21" i="2"/>
  <c r="EU21" i="2"/>
  <c r="FC21" i="2"/>
  <c r="FK21" i="2"/>
  <c r="FA21" i="2"/>
  <c r="FI21" i="2"/>
  <c r="EX21" i="2"/>
  <c r="FF21" i="2"/>
  <c r="EY21" i="2"/>
  <c r="EW21" i="2"/>
  <c r="EE21" i="2"/>
  <c r="EI21" i="2"/>
  <c r="EM21" i="2"/>
  <c r="EQ21" i="2"/>
  <c r="EB21" i="2"/>
  <c r="EJ21" i="2"/>
  <c r="ER21" i="2"/>
  <c r="EH21" i="2"/>
  <c r="EP21" i="2"/>
  <c r="EV18" i="2"/>
  <c r="EZ18" i="2"/>
  <c r="FD18" i="2"/>
  <c r="FH18" i="2"/>
  <c r="EW18" i="2"/>
  <c r="FE18" i="2"/>
  <c r="EU18" i="2"/>
  <c r="FC18" i="2"/>
  <c r="FK18" i="2"/>
  <c r="ET18" i="2"/>
  <c r="FB18" i="2"/>
  <c r="FJ18" i="2"/>
  <c r="FI18" i="2"/>
  <c r="FG18" i="2"/>
  <c r="EE18" i="2"/>
  <c r="EI18" i="2"/>
  <c r="EM18" i="2"/>
  <c r="EQ18" i="2"/>
  <c r="ED18" i="2"/>
  <c r="EL18" i="2"/>
  <c r="EB18" i="2"/>
  <c r="EJ18" i="2"/>
  <c r="ER18" i="2"/>
  <c r="DL18" i="2"/>
  <c r="DP18" i="2"/>
  <c r="DT18" i="2"/>
  <c r="DX18" i="2"/>
  <c r="DK18" i="2"/>
  <c r="DS18" i="2"/>
  <c r="EA18" i="2"/>
  <c r="CT18" i="2"/>
  <c r="CX18" i="2"/>
  <c r="DB18" i="2"/>
  <c r="DF18" i="2"/>
  <c r="DM18" i="2"/>
  <c r="DU18" i="2"/>
  <c r="CU18" i="2"/>
  <c r="EV29" i="2"/>
  <c r="EZ29" i="2"/>
  <c r="FD29" i="2"/>
  <c r="FH29" i="2"/>
  <c r="EU29" i="2"/>
  <c r="FC29" i="2"/>
  <c r="FK29" i="2"/>
  <c r="FA29" i="2"/>
  <c r="FI29" i="2"/>
  <c r="ET29" i="2"/>
  <c r="FB29" i="2"/>
  <c r="FJ29" i="2"/>
  <c r="FG29" i="2"/>
  <c r="FE29" i="2"/>
  <c r="EE29" i="2"/>
  <c r="EI29" i="2"/>
  <c r="EM29" i="2"/>
  <c r="EQ29" i="2"/>
  <c r="EB29" i="2"/>
  <c r="EJ29" i="2"/>
  <c r="ER29" i="2"/>
  <c r="EH29" i="2"/>
  <c r="EP29" i="2"/>
  <c r="EV23" i="2"/>
  <c r="EZ23" i="2"/>
  <c r="FD23" i="2"/>
  <c r="FH23" i="2"/>
  <c r="EU23" i="2"/>
  <c r="FC23" i="2"/>
  <c r="FK23" i="2"/>
  <c r="FA23" i="2"/>
  <c r="FI23" i="2"/>
  <c r="ET23" i="2"/>
  <c r="FB23" i="2"/>
  <c r="FJ23" i="2"/>
  <c r="FG23" i="2"/>
  <c r="FE23" i="2"/>
  <c r="EE23" i="2"/>
  <c r="EI23" i="2"/>
  <c r="EM23" i="2"/>
  <c r="EQ23" i="2"/>
  <c r="EB23" i="2"/>
  <c r="EJ23" i="2"/>
  <c r="ER23" i="2"/>
  <c r="EH23" i="2"/>
  <c r="EP23" i="2"/>
  <c r="EV26" i="2"/>
  <c r="EZ26" i="2"/>
  <c r="FD26" i="2"/>
  <c r="FH26" i="2"/>
  <c r="EW26" i="2"/>
  <c r="FE26" i="2"/>
  <c r="EU26" i="2"/>
  <c r="FC26" i="2"/>
  <c r="FK26" i="2"/>
  <c r="EX26" i="2"/>
  <c r="FF26" i="2"/>
  <c r="FA26" i="2"/>
  <c r="EY26" i="2"/>
  <c r="EE26" i="2"/>
  <c r="EI26" i="2"/>
  <c r="EM26" i="2"/>
  <c r="EQ26" i="2"/>
  <c r="ED26" i="2"/>
  <c r="EL26" i="2"/>
  <c r="EB26" i="2"/>
  <c r="EJ26" i="2"/>
  <c r="ER26" i="2"/>
  <c r="EW7" i="2"/>
  <c r="FA7" i="2"/>
  <c r="FE7" i="2"/>
  <c r="FI7" i="2"/>
  <c r="EX7" i="2"/>
  <c r="FF7" i="2"/>
  <c r="EV7" i="2"/>
  <c r="FD7" i="2"/>
  <c r="ET7" i="2"/>
  <c r="EF7" i="2"/>
  <c r="EJ7" i="2"/>
  <c r="EY7" i="2"/>
  <c r="FG7" i="2"/>
  <c r="FB7" i="2"/>
  <c r="EZ7" i="2"/>
  <c r="ED7" i="2"/>
  <c r="EL7" i="2"/>
  <c r="EP7" i="2"/>
  <c r="EE7" i="2"/>
  <c r="EM7" i="2"/>
  <c r="EC7" i="2"/>
  <c r="EK7" i="2"/>
  <c r="ES7" i="2"/>
  <c r="DA7" i="2"/>
  <c r="CW7" i="2"/>
  <c r="CS7" i="2"/>
  <c r="DX7" i="2"/>
  <c r="DP7" i="2"/>
  <c r="EA7" i="2"/>
  <c r="DW7" i="2"/>
  <c r="DS7" i="2"/>
  <c r="DO7" i="2"/>
  <c r="DK7" i="2"/>
  <c r="DG19" i="2"/>
  <c r="CY19" i="2"/>
  <c r="DI19" i="2"/>
  <c r="DA19" i="2"/>
  <c r="CS19" i="2"/>
  <c r="DW19" i="2"/>
  <c r="DO19" i="2"/>
  <c r="DH19" i="2"/>
  <c r="DD19" i="2"/>
  <c r="CZ19" i="2"/>
  <c r="CV19" i="2"/>
  <c r="CR19" i="2"/>
  <c r="DU19" i="2"/>
  <c r="DM19" i="2"/>
  <c r="DX19" i="2"/>
  <c r="DT19" i="2"/>
  <c r="DP19" i="2"/>
  <c r="DL19" i="2"/>
  <c r="DI18" i="2"/>
  <c r="DA18" i="2"/>
  <c r="CS18" i="2"/>
  <c r="DC18" i="2"/>
  <c r="DY18" i="2"/>
  <c r="DH18" i="2"/>
  <c r="CZ18" i="2"/>
  <c r="CR18" i="2"/>
  <c r="DO18" i="2"/>
  <c r="DV18" i="2"/>
  <c r="DN18" i="2"/>
  <c r="EL19" i="2"/>
  <c r="EN19" i="2"/>
  <c r="ES19" i="2"/>
  <c r="EK19" i="2"/>
  <c r="EC19" i="2"/>
  <c r="EF18" i="2"/>
  <c r="EH18" i="2"/>
  <c r="EO18" i="2"/>
  <c r="EG18" i="2"/>
  <c r="EN26" i="2"/>
  <c r="EP26" i="2"/>
  <c r="ES26" i="2"/>
  <c r="EK26" i="2"/>
  <c r="EC26" i="2"/>
  <c r="ED29" i="2"/>
  <c r="EF29" i="2"/>
  <c r="EO29" i="2"/>
  <c r="EG29" i="2"/>
  <c r="EL21" i="2"/>
  <c r="EN21" i="2"/>
  <c r="ES21" i="2"/>
  <c r="EK21" i="2"/>
  <c r="EC21" i="2"/>
  <c r="ED23" i="2"/>
  <c r="EF23" i="2"/>
  <c r="EO23" i="2"/>
  <c r="EG23" i="2"/>
  <c r="EO7" i="2"/>
  <c r="EQ7" i="2"/>
  <c r="ER7" i="2"/>
  <c r="EH7" i="2"/>
  <c r="FG19" i="2"/>
  <c r="FB19" i="2"/>
  <c r="EY18" i="2"/>
  <c r="FF18" i="2"/>
  <c r="FI26" i="2"/>
  <c r="FB26" i="2"/>
  <c r="EW29" i="2"/>
  <c r="FF29" i="2"/>
  <c r="FE21" i="2"/>
  <c r="FJ21" i="2"/>
  <c r="ET21" i="2"/>
  <c r="EY23" i="2"/>
  <c r="EX23" i="2"/>
  <c r="FJ7" i="2"/>
  <c r="FC7" i="2"/>
  <c r="BT11" i="2"/>
  <c r="BU11" i="2" s="1"/>
  <c r="BT8" i="2"/>
  <c r="BU8" i="2" s="1"/>
  <c r="M4" i="14" s="1"/>
  <c r="BT17" i="2"/>
  <c r="BU17" i="2" s="1"/>
  <c r="BT14" i="2"/>
  <c r="BU14" i="2" s="1"/>
  <c r="BT10" i="2"/>
  <c r="BU10" i="2" s="1"/>
  <c r="BT9" i="2"/>
  <c r="BU9" i="2" s="1"/>
  <c r="BT13" i="2"/>
  <c r="BU13" i="2" s="1"/>
  <c r="BT16" i="2"/>
  <c r="BU16" i="2" s="1"/>
  <c r="BT15" i="2"/>
  <c r="BU15" i="2" s="1"/>
  <c r="BT12" i="2"/>
  <c r="BU12" i="2" s="1"/>
  <c r="K22" i="24"/>
  <c r="A129" i="3"/>
  <c r="HF128" i="3"/>
  <c r="HO128" i="3"/>
  <c r="A183" i="20"/>
  <c r="AE182" i="20"/>
  <c r="HF127" i="3"/>
  <c r="P7" i="14" l="1"/>
  <c r="P9" i="14"/>
  <c r="EC16" i="14"/>
  <c r="EE13" i="14"/>
  <c r="ED21" i="14"/>
  <c r="EW10" i="14"/>
  <c r="EV8" i="14"/>
  <c r="EX21" i="14"/>
  <c r="EX9" i="14"/>
  <c r="EV9" i="14"/>
  <c r="EV20" i="14"/>
  <c r="EV18" i="14"/>
  <c r="EX23" i="14"/>
  <c r="FF16" i="14"/>
  <c r="EX11" i="14"/>
  <c r="EW20" i="14"/>
  <c r="FE21" i="14"/>
  <c r="EU9" i="14"/>
  <c r="EX18" i="14"/>
  <c r="FF13" i="14"/>
  <c r="EV21" i="14"/>
  <c r="EV16" i="14"/>
  <c r="EU24" i="14"/>
  <c r="EW9" i="14"/>
  <c r="EW22" i="14"/>
  <c r="EE22" i="14"/>
  <c r="EV25" i="14"/>
  <c r="EU17" i="14"/>
  <c r="EX17" i="14"/>
  <c r="EV14" i="14"/>
  <c r="EU12" i="14"/>
  <c r="EW24" i="14"/>
  <c r="EU23" i="14"/>
  <c r="EV23" i="14"/>
  <c r="EU20" i="14"/>
  <c r="EX22" i="14"/>
  <c r="EV24" i="14"/>
  <c r="EW23" i="14"/>
  <c r="EU21" i="14"/>
  <c r="EW18" i="14"/>
  <c r="EV22" i="14"/>
  <c r="EU18" i="14"/>
  <c r="EU19" i="14"/>
  <c r="EW17" i="14"/>
  <c r="EX14" i="14"/>
  <c r="EU7" i="14"/>
  <c r="EC9" i="14"/>
  <c r="EF25" i="14"/>
  <c r="EE16" i="14"/>
  <c r="EU25" i="14"/>
  <c r="EX20" i="14"/>
  <c r="EX19" i="14"/>
  <c r="EW21" i="14"/>
  <c r="EW19" i="14"/>
  <c r="EV19" i="14"/>
  <c r="EU16" i="14"/>
  <c r="EX16" i="14"/>
  <c r="EU14" i="14"/>
  <c r="EV5" i="14"/>
  <c r="EW5" i="14" s="1"/>
  <c r="EW25" i="14"/>
  <c r="EW16" i="14"/>
  <c r="EU15" i="14"/>
  <c r="EV17" i="14"/>
  <c r="EV15" i="14"/>
  <c r="EW15" i="14"/>
  <c r="EV12" i="14"/>
  <c r="EW12" i="14"/>
  <c r="EU10" i="14"/>
  <c r="EX25" i="14"/>
  <c r="EW14" i="14"/>
  <c r="EW13" i="14"/>
  <c r="EX15" i="14"/>
  <c r="EV13" i="14"/>
  <c r="EX13" i="14"/>
  <c r="EV10" i="14"/>
  <c r="EX10" i="14"/>
  <c r="EW8" i="14"/>
  <c r="EX24" i="14"/>
  <c r="EX12" i="14"/>
  <c r="EU11" i="14"/>
  <c r="EU13" i="14"/>
  <c r="EW11" i="14"/>
  <c r="EV11" i="14"/>
  <c r="EX8" i="14"/>
  <c r="EU8" i="14"/>
  <c r="FX18" i="14"/>
  <c r="EM14" i="14"/>
  <c r="S19" i="14"/>
  <c r="FV12" i="14"/>
  <c r="FW18" i="14"/>
  <c r="FV23" i="14"/>
  <c r="EN15" i="14"/>
  <c r="FW9" i="14"/>
  <c r="FX23" i="14"/>
  <c r="J25" i="24"/>
  <c r="O25" i="24" s="1"/>
  <c r="FY10" i="14"/>
  <c r="FX25" i="14"/>
  <c r="FX14" i="14"/>
  <c r="FY8" i="14"/>
  <c r="FY25" i="14"/>
  <c r="S15" i="14"/>
  <c r="FM9" i="14"/>
  <c r="FW22" i="14"/>
  <c r="FY21" i="14"/>
  <c r="FO10" i="14"/>
  <c r="FY22" i="14"/>
  <c r="FV19" i="14"/>
  <c r="EM15" i="14"/>
  <c r="GZ8" i="14"/>
  <c r="FY20" i="14"/>
  <c r="FW11" i="14"/>
  <c r="EN19" i="14"/>
  <c r="FW23" i="14"/>
  <c r="FY18" i="14"/>
  <c r="FW8" i="14"/>
  <c r="FW21" i="14"/>
  <c r="FX9" i="14"/>
  <c r="FW19" i="14"/>
  <c r="EN12" i="14"/>
  <c r="GX19" i="14"/>
  <c r="DL12" i="14"/>
  <c r="FY16" i="14"/>
  <c r="K5" i="24"/>
  <c r="DU18" i="14"/>
  <c r="FV20" i="14"/>
  <c r="FW16" i="14"/>
  <c r="FV24" i="14"/>
  <c r="FY19" i="14"/>
  <c r="FY23" i="14"/>
  <c r="FV11" i="14"/>
  <c r="EM20" i="14"/>
  <c r="FX11" i="14"/>
  <c r="DM14" i="14"/>
  <c r="FV18" i="14"/>
  <c r="FV14" i="14"/>
  <c r="FX22" i="14"/>
  <c r="FY11" i="14"/>
  <c r="FX21" i="14"/>
  <c r="FY9" i="14"/>
  <c r="EN25" i="14"/>
  <c r="EO12" i="14"/>
  <c r="FX20" i="14"/>
  <c r="FV21" i="14"/>
  <c r="EL15" i="14"/>
  <c r="FV16" i="14"/>
  <c r="FW24" i="14"/>
  <c r="FW20" i="14"/>
  <c r="FV9" i="14"/>
  <c r="FX19" i="14"/>
  <c r="FW25" i="14"/>
  <c r="EL9" i="14"/>
  <c r="EL13" i="14"/>
  <c r="DT7" i="14"/>
  <c r="GY11" i="14"/>
  <c r="DU5" i="14"/>
  <c r="DV5" i="14" s="1"/>
  <c r="GX17" i="14"/>
  <c r="DN13" i="14"/>
  <c r="DU23" i="14"/>
  <c r="GY17" i="14"/>
  <c r="DU15" i="14"/>
  <c r="GX20" i="14"/>
  <c r="GP13" i="14"/>
  <c r="DU16" i="14"/>
  <c r="DV23" i="14"/>
  <c r="GY18" i="14"/>
  <c r="GN8" i="14"/>
  <c r="DW8" i="14"/>
  <c r="GX10" i="14"/>
  <c r="DL18" i="14"/>
  <c r="J23" i="24"/>
  <c r="O23" i="24" s="1"/>
  <c r="HH9" i="14"/>
  <c r="HG19" i="14"/>
  <c r="GO9" i="14"/>
  <c r="FM10" i="14"/>
  <c r="S11" i="14"/>
  <c r="FG25" i="14"/>
  <c r="GQ13" i="14"/>
  <c r="GN10" i="14"/>
  <c r="GQ12" i="14"/>
  <c r="FF14" i="14"/>
  <c r="GO23" i="14"/>
  <c r="GN7" i="14"/>
  <c r="GN20" i="14"/>
  <c r="FE25" i="14"/>
  <c r="GP17" i="14"/>
  <c r="FO21" i="14"/>
  <c r="FE10" i="14"/>
  <c r="GP20" i="14"/>
  <c r="GO24" i="14"/>
  <c r="GQ19" i="14"/>
  <c r="FO23" i="14"/>
  <c r="FF20" i="14"/>
  <c r="GN16" i="14"/>
  <c r="R23" i="14"/>
  <c r="EE14" i="14"/>
  <c r="EC8" i="14"/>
  <c r="GX24" i="14"/>
  <c r="EF16" i="14"/>
  <c r="HG16" i="14"/>
  <c r="DT21" i="14"/>
  <c r="DT12" i="14"/>
  <c r="DT16" i="14"/>
  <c r="GY22" i="14"/>
  <c r="GY12" i="14"/>
  <c r="GW13" i="14"/>
  <c r="DK7" i="14"/>
  <c r="EE23" i="14"/>
  <c r="EC10" i="14"/>
  <c r="EE8" i="14"/>
  <c r="ED14" i="14"/>
  <c r="EC19" i="14"/>
  <c r="EE18" i="14"/>
  <c r="ED5" i="14"/>
  <c r="EE5" i="14" s="1"/>
  <c r="EE12" i="14"/>
  <c r="DV14" i="14"/>
  <c r="GY15" i="14"/>
  <c r="DU21" i="14"/>
  <c r="GW20" i="14"/>
  <c r="EF8" i="14"/>
  <c r="ED20" i="14"/>
  <c r="DT23" i="14"/>
  <c r="EE24" i="14"/>
  <c r="DV16" i="14"/>
  <c r="GY10" i="14"/>
  <c r="EC23" i="14"/>
  <c r="EC14" i="14"/>
  <c r="HI24" i="14"/>
  <c r="DU20" i="14"/>
  <c r="GW24" i="14"/>
  <c r="GX5" i="14"/>
  <c r="GX7" i="14" s="1"/>
  <c r="ED10" i="14"/>
  <c r="EC21" i="14"/>
  <c r="EE20" i="14"/>
  <c r="HG8" i="14"/>
  <c r="DU12" i="14"/>
  <c r="GZ19" i="14"/>
  <c r="EF14" i="14"/>
  <c r="EC17" i="14"/>
  <c r="DV21" i="14"/>
  <c r="DV19" i="14"/>
  <c r="GX8" i="14"/>
  <c r="GZ17" i="14"/>
  <c r="EC25" i="14"/>
  <c r="ED19" i="14"/>
  <c r="EC13" i="14"/>
  <c r="DU25" i="14"/>
  <c r="DT19" i="14"/>
  <c r="DW12" i="14"/>
  <c r="DV17" i="14"/>
  <c r="GY24" i="14"/>
  <c r="GX15" i="14"/>
  <c r="GW15" i="14"/>
  <c r="DM22" i="14"/>
  <c r="ED25" i="14"/>
  <c r="EF23" i="14"/>
  <c r="ED12" i="14"/>
  <c r="EF17" i="14"/>
  <c r="EF15" i="14"/>
  <c r="EF9" i="14"/>
  <c r="ED13" i="14"/>
  <c r="EF24" i="14"/>
  <c r="ED9" i="14"/>
  <c r="EF12" i="14"/>
  <c r="EE21" i="14"/>
  <c r="EE19" i="14"/>
  <c r="EE17" i="14"/>
  <c r="EC7" i="14"/>
  <c r="DT25" i="14"/>
  <c r="DU14" i="14"/>
  <c r="GW8" i="14"/>
  <c r="ED23" i="14"/>
  <c r="ED8" i="14"/>
  <c r="ED17" i="14"/>
  <c r="EE15" i="14"/>
  <c r="HG17" i="14"/>
  <c r="DV25" i="14"/>
  <c r="DT17" i="14"/>
  <c r="DT14" i="14"/>
  <c r="DT15" i="14"/>
  <c r="GX22" i="14"/>
  <c r="GW22" i="14"/>
  <c r="GZ13" i="14"/>
  <c r="GX21" i="14"/>
  <c r="EE25" i="14"/>
  <c r="EC22" i="14"/>
  <c r="EF18" i="14"/>
  <c r="EC15" i="14"/>
  <c r="ED11" i="14"/>
  <c r="EF21" i="14"/>
  <c r="EC11" i="14"/>
  <c r="FN15" i="14"/>
  <c r="FM18" i="14"/>
  <c r="P11" i="14"/>
  <c r="FP11" i="14"/>
  <c r="FF24" i="14"/>
  <c r="FG21" i="14"/>
  <c r="Q22" i="14"/>
  <c r="S10" i="14"/>
  <c r="J26" i="24"/>
  <c r="O26" i="24" s="1"/>
  <c r="FN10" i="14"/>
  <c r="FN5" i="14"/>
  <c r="FN7" i="14" s="1"/>
  <c r="FD22" i="14"/>
  <c r="FG13" i="14"/>
  <c r="P25" i="14"/>
  <c r="P13" i="14"/>
  <c r="FM21" i="14"/>
  <c r="FM25" i="14"/>
  <c r="FN8" i="14"/>
  <c r="FP10" i="14"/>
  <c r="FF12" i="14"/>
  <c r="FE18" i="14"/>
  <c r="FD21" i="14"/>
  <c r="FD23" i="14"/>
  <c r="R25" i="14"/>
  <c r="Q21" i="14"/>
  <c r="R17" i="14"/>
  <c r="Q13" i="14"/>
  <c r="ED24" i="14"/>
  <c r="EF22" i="14"/>
  <c r="EC18" i="14"/>
  <c r="EE10" i="14"/>
  <c r="EE11" i="14"/>
  <c r="EF13" i="14"/>
  <c r="ED15" i="14"/>
  <c r="EC12" i="14"/>
  <c r="EF20" i="14"/>
  <c r="FN13" i="14"/>
  <c r="FM24" i="14"/>
  <c r="R19" i="14"/>
  <c r="FO16" i="14"/>
  <c r="FO9" i="14"/>
  <c r="P21" i="14"/>
  <c r="Q9" i="14"/>
  <c r="FO13" i="14"/>
  <c r="FE14" i="14"/>
  <c r="S21" i="14"/>
  <c r="S9" i="14"/>
  <c r="FM16" i="14"/>
  <c r="P23" i="14"/>
  <c r="FM13" i="14"/>
  <c r="FP24" i="14"/>
  <c r="FD20" i="14"/>
  <c r="FE12" i="14"/>
  <c r="S18" i="14"/>
  <c r="Q14" i="14"/>
  <c r="FM23" i="14"/>
  <c r="FP12" i="14"/>
  <c r="FG16" i="14"/>
  <c r="FD8" i="14"/>
  <c r="P17" i="14"/>
  <c r="FM17" i="14"/>
  <c r="FP18" i="14"/>
  <c r="FN18" i="14"/>
  <c r="FE8" i="14"/>
  <c r="FD17" i="14"/>
  <c r="S25" i="14"/>
  <c r="Q17" i="14"/>
  <c r="R13" i="14"/>
  <c r="FO11" i="14"/>
  <c r="FP15" i="14"/>
  <c r="FN16" i="14"/>
  <c r="FP16" i="14"/>
  <c r="FF22" i="14"/>
  <c r="FG10" i="14"/>
  <c r="FD9" i="14"/>
  <c r="S24" i="14"/>
  <c r="Q20" i="14"/>
  <c r="Q16" i="14"/>
  <c r="R12" i="14"/>
  <c r="Q5" i="14"/>
  <c r="R5" i="14" s="1"/>
  <c r="EC24" i="14"/>
  <c r="ED22" i="14"/>
  <c r="ED18" i="14"/>
  <c r="ED16" i="14"/>
  <c r="EF10" i="14"/>
  <c r="EE9" i="14"/>
  <c r="EF11" i="14"/>
  <c r="EF19" i="14"/>
  <c r="R15" i="14"/>
  <c r="FP14" i="14"/>
  <c r="FP23" i="14"/>
  <c r="FP25" i="14"/>
  <c r="FM11" i="14"/>
  <c r="FO12" i="14"/>
  <c r="FM12" i="14"/>
  <c r="FD18" i="14"/>
  <c r="FE24" i="14"/>
  <c r="S23" i="14"/>
  <c r="Q19" i="14"/>
  <c r="Q15" i="14"/>
  <c r="Q11" i="14"/>
  <c r="Q8" i="14"/>
  <c r="J17" i="24"/>
  <c r="O17" i="24" s="1"/>
  <c r="K17" i="24"/>
  <c r="K21" i="24"/>
  <c r="J21" i="24"/>
  <c r="O21" i="24" s="1"/>
  <c r="J20" i="24"/>
  <c r="O20" i="24" s="1"/>
  <c r="K20" i="24"/>
  <c r="DW25" i="14"/>
  <c r="DT13" i="14"/>
  <c r="DW16" i="14"/>
  <c r="GY20" i="14"/>
  <c r="GX9" i="14"/>
  <c r="HG20" i="14"/>
  <c r="DU22" i="14"/>
  <c r="DW14" i="14"/>
  <c r="GW18" i="14"/>
  <c r="GW25" i="14"/>
  <c r="GG12" i="14"/>
  <c r="HI23" i="14"/>
  <c r="HG12" i="14"/>
  <c r="HH21" i="14"/>
  <c r="DT24" i="14"/>
  <c r="DW22" i="14"/>
  <c r="DW15" i="14"/>
  <c r="DW9" i="14"/>
  <c r="DT20" i="14"/>
  <c r="DV20" i="14"/>
  <c r="DV12" i="14"/>
  <c r="DU13" i="14"/>
  <c r="DT9" i="14"/>
  <c r="GZ12" i="14"/>
  <c r="GW14" i="14"/>
  <c r="GZ16" i="14"/>
  <c r="GX18" i="14"/>
  <c r="GW21" i="14"/>
  <c r="GY23" i="14"/>
  <c r="GY25" i="14"/>
  <c r="GZ9" i="14"/>
  <c r="GX11" i="14"/>
  <c r="FV10" i="14"/>
  <c r="FW12" i="14"/>
  <c r="FW14" i="14"/>
  <c r="FX16" i="14"/>
  <c r="FV17" i="14"/>
  <c r="FW17" i="14"/>
  <c r="FY17" i="14"/>
  <c r="FX17" i="14"/>
  <c r="FV25" i="14"/>
  <c r="DM12" i="14"/>
  <c r="EN24" i="14"/>
  <c r="EL14" i="14"/>
  <c r="EO21" i="14"/>
  <c r="HI11" i="14"/>
  <c r="DW23" i="14"/>
  <c r="DV10" i="14"/>
  <c r="DU17" i="14"/>
  <c r="DV13" i="14"/>
  <c r="GX16" i="14"/>
  <c r="GZ22" i="14"/>
  <c r="GW11" i="14"/>
  <c r="DU24" i="14"/>
  <c r="DU11" i="14"/>
  <c r="DU8" i="14"/>
  <c r="GY16" i="14"/>
  <c r="GW23" i="14"/>
  <c r="GZ11" i="14"/>
  <c r="DL17" i="14"/>
  <c r="HH15" i="14"/>
  <c r="HH22" i="14"/>
  <c r="HF13" i="14"/>
  <c r="DW24" i="14"/>
  <c r="DT22" i="14"/>
  <c r="DV9" i="14"/>
  <c r="DW17" i="14"/>
  <c r="DW13" i="14"/>
  <c r="DU10" i="14"/>
  <c r="DW10" i="14"/>
  <c r="DW11" i="14"/>
  <c r="DV11" i="14"/>
  <c r="GZ10" i="14"/>
  <c r="GW12" i="14"/>
  <c r="GY14" i="14"/>
  <c r="GW16" i="14"/>
  <c r="GW19" i="14"/>
  <c r="GZ21" i="14"/>
  <c r="GZ23" i="14"/>
  <c r="GX25" i="14"/>
  <c r="GW9" i="14"/>
  <c r="FY24" i="14"/>
  <c r="FV8" i="14"/>
  <c r="FW10" i="14"/>
  <c r="FY12" i="14"/>
  <c r="FY14" i="14"/>
  <c r="FY15" i="14"/>
  <c r="FW15" i="14"/>
  <c r="FV15" i="14"/>
  <c r="FX15" i="14"/>
  <c r="FV7" i="14"/>
  <c r="DK24" i="14"/>
  <c r="DN12" i="14"/>
  <c r="EN23" i="14"/>
  <c r="EL22" i="14"/>
  <c r="HI18" i="14"/>
  <c r="DW21" i="14"/>
  <c r="DT10" i="14"/>
  <c r="GZ18" i="14"/>
  <c r="GZ25" i="14"/>
  <c r="GX13" i="14"/>
  <c r="GZ15" i="14"/>
  <c r="HF10" i="14"/>
  <c r="DW19" i="14"/>
  <c r="DT8" i="14"/>
  <c r="DV15" i="14"/>
  <c r="DT11" i="14"/>
  <c r="GZ14" i="14"/>
  <c r="GZ20" i="14"/>
  <c r="GY9" i="14"/>
  <c r="GY13" i="14"/>
  <c r="HI25" i="14"/>
  <c r="HG14" i="14"/>
  <c r="HF7" i="14"/>
  <c r="DV24" i="14"/>
  <c r="DV22" i="14"/>
  <c r="DU19" i="14"/>
  <c r="DV18" i="14"/>
  <c r="DW18" i="14"/>
  <c r="DT18" i="14"/>
  <c r="DV8" i="14"/>
  <c r="DU9" i="14"/>
  <c r="GZ24" i="14"/>
  <c r="GY8" i="14"/>
  <c r="GW10" i="14"/>
  <c r="GX12" i="14"/>
  <c r="GX14" i="14"/>
  <c r="GW17" i="14"/>
  <c r="GY19" i="14"/>
  <c r="GY21" i="14"/>
  <c r="GX23" i="14"/>
  <c r="FV22" i="14"/>
  <c r="FX24" i="14"/>
  <c r="FX8" i="14"/>
  <c r="FX10" i="14"/>
  <c r="FX12" i="14"/>
  <c r="FV13" i="14"/>
  <c r="FW13" i="14"/>
  <c r="FY13" i="14"/>
  <c r="FX13" i="14"/>
  <c r="DK23" i="14"/>
  <c r="DM13" i="14"/>
  <c r="EO17" i="14"/>
  <c r="EL20" i="14"/>
  <c r="GG8" i="14"/>
  <c r="J19" i="24"/>
  <c r="O19" i="24" s="1"/>
  <c r="FO25" i="14"/>
  <c r="FP9" i="14"/>
  <c r="FN9" i="14"/>
  <c r="FN11" i="14"/>
  <c r="FP13" i="14"/>
  <c r="FN12" i="14"/>
  <c r="FN14" i="14"/>
  <c r="FM14" i="14"/>
  <c r="FO14" i="14"/>
  <c r="FM7" i="14"/>
  <c r="GP23" i="14"/>
  <c r="GQ9" i="14"/>
  <c r="GP12" i="14"/>
  <c r="GO16" i="14"/>
  <c r="DM25" i="14"/>
  <c r="DM15" i="14"/>
  <c r="DN14" i="14"/>
  <c r="Q25" i="14"/>
  <c r="Q23" i="14"/>
  <c r="R21" i="14"/>
  <c r="P19" i="14"/>
  <c r="S17" i="14"/>
  <c r="P15" i="14"/>
  <c r="S13" i="14"/>
  <c r="R11" i="14"/>
  <c r="R9" i="14"/>
  <c r="GH21" i="14"/>
  <c r="GO15" i="14"/>
  <c r="FP19" i="14"/>
  <c r="FN21" i="14"/>
  <c r="FN25" i="14"/>
  <c r="FP8" i="14"/>
  <c r="GQ22" i="14"/>
  <c r="R20" i="14"/>
  <c r="GH18" i="14"/>
  <c r="GO22" i="14"/>
  <c r="FM19" i="14"/>
  <c r="FN23" i="14"/>
  <c r="FO22" i="14"/>
  <c r="FO8" i="14"/>
  <c r="FM8" i="14"/>
  <c r="GN25" i="14"/>
  <c r="GN15" i="14"/>
  <c r="S22" i="14"/>
  <c r="S16" i="14"/>
  <c r="P14" i="14"/>
  <c r="P10" i="14"/>
  <c r="P8" i="14"/>
  <c r="FN17" i="14"/>
  <c r="FO17" i="14"/>
  <c r="FO19" i="14"/>
  <c r="FP21" i="14"/>
  <c r="FM20" i="14"/>
  <c r="FP22" i="14"/>
  <c r="FM22" i="14"/>
  <c r="FN22" i="14"/>
  <c r="FO24" i="14"/>
  <c r="GO21" i="14"/>
  <c r="GQ25" i="14"/>
  <c r="GP11" i="14"/>
  <c r="GQ14" i="14"/>
  <c r="GQ18" i="14"/>
  <c r="DM21" i="14"/>
  <c r="DL16" i="14"/>
  <c r="Q24" i="14"/>
  <c r="R22" i="14"/>
  <c r="S20" i="14"/>
  <c r="R18" i="14"/>
  <c r="P16" i="14"/>
  <c r="S14" i="14"/>
  <c r="P12" i="14"/>
  <c r="Q10" i="14"/>
  <c r="R8" i="14"/>
  <c r="K18" i="24"/>
  <c r="GE13" i="14"/>
  <c r="GP19" i="14"/>
  <c r="GO8" i="14"/>
  <c r="GQ11" i="14"/>
  <c r="GO18" i="14"/>
  <c r="R24" i="14"/>
  <c r="Q18" i="14"/>
  <c r="S12" i="14"/>
  <c r="FM15" i="14"/>
  <c r="FO15" i="14"/>
  <c r="FP17" i="14"/>
  <c r="FN19" i="14"/>
  <c r="FO18" i="14"/>
  <c r="FN20" i="14"/>
  <c r="FO20" i="14"/>
  <c r="FP20" i="14"/>
  <c r="GQ17" i="14"/>
  <c r="GN21" i="14"/>
  <c r="GP24" i="14"/>
  <c r="GQ10" i="14"/>
  <c r="GP14" i="14"/>
  <c r="DL20" i="14"/>
  <c r="P24" i="14"/>
  <c r="P22" i="14"/>
  <c r="P20" i="14"/>
  <c r="P18" i="14"/>
  <c r="R16" i="14"/>
  <c r="R14" i="14"/>
  <c r="Q12" i="14"/>
  <c r="R10" i="14"/>
  <c r="S8" i="14"/>
  <c r="GE23" i="14"/>
  <c r="HI19" i="14"/>
  <c r="HG11" i="14"/>
  <c r="HI21" i="14"/>
  <c r="HG13" i="14"/>
  <c r="HH23" i="14"/>
  <c r="HI15" i="14"/>
  <c r="HH24" i="14"/>
  <c r="HH16" i="14"/>
  <c r="HF8" i="14"/>
  <c r="HH18" i="14"/>
  <c r="HI10" i="14"/>
  <c r="HH20" i="14"/>
  <c r="HH12" i="14"/>
  <c r="HI22" i="14"/>
  <c r="HI14" i="14"/>
  <c r="HF25" i="14"/>
  <c r="HF17" i="14"/>
  <c r="HG9" i="14"/>
  <c r="GN23" i="14"/>
  <c r="GN19" i="14"/>
  <c r="GQ15" i="14"/>
  <c r="GO11" i="14"/>
  <c r="GO25" i="14"/>
  <c r="GQ21" i="14"/>
  <c r="GO17" i="14"/>
  <c r="GN13" i="14"/>
  <c r="GP9" i="14"/>
  <c r="GQ23" i="14"/>
  <c r="GO19" i="14"/>
  <c r="GP15" i="14"/>
  <c r="GN11" i="14"/>
  <c r="GP25" i="14"/>
  <c r="GP21" i="14"/>
  <c r="GN17" i="14"/>
  <c r="GO13" i="14"/>
  <c r="GN9" i="14"/>
  <c r="GN22" i="14"/>
  <c r="GN18" i="14"/>
  <c r="GO14" i="14"/>
  <c r="GO10" i="14"/>
  <c r="GQ24" i="14"/>
  <c r="GQ20" i="14"/>
  <c r="GQ16" i="14"/>
  <c r="GN12" i="14"/>
  <c r="GQ8" i="14"/>
  <c r="GP22" i="14"/>
  <c r="GP18" i="14"/>
  <c r="GN14" i="14"/>
  <c r="GP10" i="14"/>
  <c r="GN24" i="14"/>
  <c r="GO20" i="14"/>
  <c r="GP16" i="14"/>
  <c r="GO12" i="14"/>
  <c r="GP8" i="14"/>
  <c r="EL25" i="14"/>
  <c r="EO24" i="14"/>
  <c r="EL23" i="14"/>
  <c r="EL21" i="14"/>
  <c r="EM13" i="14"/>
  <c r="EO19" i="14"/>
  <c r="EN11" i="14"/>
  <c r="EN18" i="14"/>
  <c r="EL10" i="14"/>
  <c r="EL18" i="14"/>
  <c r="EM10" i="14"/>
  <c r="EO22" i="14"/>
  <c r="EO16" i="14"/>
  <c r="EL8" i="14"/>
  <c r="EL16" i="14"/>
  <c r="EO8" i="14"/>
  <c r="EL19" i="14"/>
  <c r="EM11" i="14"/>
  <c r="EL7" i="14"/>
  <c r="K27" i="24"/>
  <c r="GH22" i="14"/>
  <c r="GF16" i="14"/>
  <c r="GH11" i="14"/>
  <c r="GE25" i="14"/>
  <c r="GH24" i="14"/>
  <c r="GG25" i="14"/>
  <c r="GG17" i="14"/>
  <c r="GG19" i="14"/>
  <c r="GG21" i="14"/>
  <c r="HH25" i="14"/>
  <c r="HG21" i="14"/>
  <c r="HH17" i="14"/>
  <c r="HI13" i="14"/>
  <c r="HI9" i="14"/>
  <c r="HF23" i="14"/>
  <c r="HF19" i="14"/>
  <c r="HG15" i="14"/>
  <c r="HF11" i="14"/>
  <c r="HG25" i="14"/>
  <c r="HF21" i="14"/>
  <c r="HI17" i="14"/>
  <c r="HH13" i="14"/>
  <c r="HF9" i="14"/>
  <c r="HG22" i="14"/>
  <c r="HG18" i="14"/>
  <c r="HH14" i="14"/>
  <c r="HG10" i="14"/>
  <c r="HF24" i="14"/>
  <c r="HF20" i="14"/>
  <c r="HI16" i="14"/>
  <c r="HF12" i="14"/>
  <c r="HH8" i="14"/>
  <c r="HF22" i="14"/>
  <c r="HF18" i="14"/>
  <c r="HF14" i="14"/>
  <c r="HH10" i="14"/>
  <c r="HG24" i="14"/>
  <c r="HI20" i="14"/>
  <c r="HF16" i="14"/>
  <c r="HI12" i="14"/>
  <c r="HI8" i="14"/>
  <c r="HG23" i="14"/>
  <c r="HH19" i="14"/>
  <c r="HF15" i="14"/>
  <c r="HH11" i="14"/>
  <c r="EO25" i="14"/>
  <c r="EM25" i="14"/>
  <c r="EM24" i="14"/>
  <c r="EL24" i="14"/>
  <c r="EO23" i="14"/>
  <c r="EM23" i="14"/>
  <c r="EO9" i="14"/>
  <c r="EM19" i="14"/>
  <c r="EO15" i="14"/>
  <c r="EO11" i="14"/>
  <c r="EN17" i="14"/>
  <c r="EL17" i="14"/>
  <c r="EN13" i="14"/>
  <c r="EM9" i="14"/>
  <c r="EO20" i="14"/>
  <c r="EM16" i="14"/>
  <c r="EL12" i="14"/>
  <c r="EN8" i="14"/>
  <c r="EN20" i="14"/>
  <c r="EN16" i="14"/>
  <c r="EM12" i="14"/>
  <c r="EM8" i="14"/>
  <c r="EN22" i="14"/>
  <c r="EM22" i="14"/>
  <c r="EO18" i="14"/>
  <c r="EO14" i="14"/>
  <c r="EN10" i="14"/>
  <c r="EL11" i="14"/>
  <c r="EM18" i="14"/>
  <c r="EN14" i="14"/>
  <c r="EO10" i="14"/>
  <c r="EN21" i="14"/>
  <c r="EM21" i="14"/>
  <c r="EM17" i="14"/>
  <c r="EO13" i="14"/>
  <c r="EN9" i="14"/>
  <c r="GH14" i="14"/>
  <c r="GG10" i="14"/>
  <c r="GE8" i="14"/>
  <c r="GG24" i="14"/>
  <c r="GE21" i="14"/>
  <c r="GE19" i="14"/>
  <c r="GE15" i="14"/>
  <c r="GG15" i="14"/>
  <c r="GH16" i="14"/>
  <c r="GG16" i="14"/>
  <c r="GF10" i="14"/>
  <c r="GG23" i="14"/>
  <c r="GH17" i="14"/>
  <c r="GF18" i="14"/>
  <c r="GH12" i="14"/>
  <c r="GE14" i="14"/>
  <c r="GE22" i="14"/>
  <c r="K24" i="24"/>
  <c r="J24" i="24"/>
  <c r="O24" i="24" s="1"/>
  <c r="FE5" i="14"/>
  <c r="FE7" i="14" s="1"/>
  <c r="FG24" i="14"/>
  <c r="FD11" i="14"/>
  <c r="FD15" i="14"/>
  <c r="FE19" i="14"/>
  <c r="FG23" i="14"/>
  <c r="FE11" i="14"/>
  <c r="FF15" i="14"/>
  <c r="FF19" i="14"/>
  <c r="FF9" i="14"/>
  <c r="FE13" i="14"/>
  <c r="FF17" i="14"/>
  <c r="FF21" i="14"/>
  <c r="FG11" i="14"/>
  <c r="FG15" i="14"/>
  <c r="DL5" i="14"/>
  <c r="DL7" i="14" s="1"/>
  <c r="DK11" i="14"/>
  <c r="DL15" i="14"/>
  <c r="DK8" i="14"/>
  <c r="DN19" i="14"/>
  <c r="DN11" i="14"/>
  <c r="DK15" i="14"/>
  <c r="DK18" i="14"/>
  <c r="DL9" i="14"/>
  <c r="DK13" i="14"/>
  <c r="DK17" i="14"/>
  <c r="DM10" i="14"/>
  <c r="DL19" i="14"/>
  <c r="DL10" i="14"/>
  <c r="DL14" i="14"/>
  <c r="DL13" i="14"/>
  <c r="DN8" i="14"/>
  <c r="DK12" i="14"/>
  <c r="DM16" i="14"/>
  <c r="DM11" i="14"/>
  <c r="DM19" i="14"/>
  <c r="DN10" i="14"/>
  <c r="DK14" i="14"/>
  <c r="DN18" i="14"/>
  <c r="DN9" i="14"/>
  <c r="DN20" i="14"/>
  <c r="DK20" i="14"/>
  <c r="DK21" i="14"/>
  <c r="DL21" i="14"/>
  <c r="DL22" i="14"/>
  <c r="DN22" i="14"/>
  <c r="DL23" i="14"/>
  <c r="DN23" i="14"/>
  <c r="DN24" i="14"/>
  <c r="DL24" i="14"/>
  <c r="DN25" i="14"/>
  <c r="DL25" i="14"/>
  <c r="FD25" i="14"/>
  <c r="FF25" i="14"/>
  <c r="FG22" i="14"/>
  <c r="FG18" i="14"/>
  <c r="FD14" i="14"/>
  <c r="FF10" i="14"/>
  <c r="FE23" i="14"/>
  <c r="FG20" i="14"/>
  <c r="FD16" i="14"/>
  <c r="FG12" i="14"/>
  <c r="FF8" i="14"/>
  <c r="FF23" i="14"/>
  <c r="FE20" i="14"/>
  <c r="FE16" i="14"/>
  <c r="FD12" i="14"/>
  <c r="FG8" i="14"/>
  <c r="FE22" i="14"/>
  <c r="FF18" i="14"/>
  <c r="FG14" i="14"/>
  <c r="FD10" i="14"/>
  <c r="FD24" i="14"/>
  <c r="FG19" i="14"/>
  <c r="FD13" i="14"/>
  <c r="FD19" i="14"/>
  <c r="FF11" i="14"/>
  <c r="FG17" i="14"/>
  <c r="FE9" i="14"/>
  <c r="FE17" i="14"/>
  <c r="FG9" i="14"/>
  <c r="FD7" i="14"/>
  <c r="DK25" i="14"/>
  <c r="DM24" i="14"/>
  <c r="DM23" i="14"/>
  <c r="DK22" i="14"/>
  <c r="DN21" i="14"/>
  <c r="DM20" i="14"/>
  <c r="DK16" i="14"/>
  <c r="DM8" i="14"/>
  <c r="DM18" i="14"/>
  <c r="DK10" i="14"/>
  <c r="DN16" i="14"/>
  <c r="DL8" i="14"/>
  <c r="DK19" i="14"/>
  <c r="DL11" i="14"/>
  <c r="DM17" i="14"/>
  <c r="DK9" i="14"/>
  <c r="DN17" i="14"/>
  <c r="DM9" i="14"/>
  <c r="J16" i="24"/>
  <c r="O16" i="24" s="1"/>
  <c r="GF5" i="14"/>
  <c r="GF7" i="14" s="1"/>
  <c r="GE16" i="14"/>
  <c r="GH25" i="14"/>
  <c r="GF21" i="14"/>
  <c r="GG13" i="14"/>
  <c r="GF24" i="14"/>
  <c r="GE10" i="14"/>
  <c r="GE9" i="14"/>
  <c r="GG9" i="14"/>
  <c r="GH13" i="14"/>
  <c r="GF15" i="14"/>
  <c r="GG18" i="14"/>
  <c r="GG20" i="14"/>
  <c r="GE24" i="14"/>
  <c r="GF8" i="14"/>
  <c r="GF20" i="14"/>
  <c r="GF12" i="14"/>
  <c r="GF19" i="14"/>
  <c r="GG11" i="14"/>
  <c r="GH19" i="14"/>
  <c r="GF11" i="14"/>
  <c r="GF23" i="14"/>
  <c r="GH15" i="14"/>
  <c r="GF25" i="14"/>
  <c r="GF17" i="14"/>
  <c r="GH9" i="14"/>
  <c r="GE20" i="14"/>
  <c r="GE12" i="14"/>
  <c r="GG22" i="14"/>
  <c r="GF14" i="14"/>
  <c r="GH23" i="14"/>
  <c r="GE18" i="14"/>
  <c r="GH10" i="14"/>
  <c r="GE11" i="14"/>
  <c r="GE7" i="14"/>
  <c r="GG14" i="14"/>
  <c r="GH20" i="14"/>
  <c r="GF22" i="14"/>
  <c r="GF13" i="14"/>
  <c r="GH8" i="14"/>
  <c r="GE17" i="14"/>
  <c r="EW11" i="2"/>
  <c r="FA11" i="2"/>
  <c r="FE11" i="2"/>
  <c r="FI11" i="2"/>
  <c r="ET11" i="2"/>
  <c r="FB11" i="2"/>
  <c r="FJ11" i="2"/>
  <c r="FD11" i="2"/>
  <c r="EZ11" i="2"/>
  <c r="EU11" i="2"/>
  <c r="FC11" i="2"/>
  <c r="FK11" i="2"/>
  <c r="FF11" i="2"/>
  <c r="FH11" i="2"/>
  <c r="ED11" i="2"/>
  <c r="EH11" i="2"/>
  <c r="EL11" i="2"/>
  <c r="EP11" i="2"/>
  <c r="EE11" i="2"/>
  <c r="EM11" i="2"/>
  <c r="EG11" i="2"/>
  <c r="EC11" i="2"/>
  <c r="ES11" i="2"/>
  <c r="DM11" i="2"/>
  <c r="DQ11" i="2"/>
  <c r="DU11" i="2"/>
  <c r="DY11" i="2"/>
  <c r="DL11" i="2"/>
  <c r="DT11" i="2"/>
  <c r="DN11" i="2"/>
  <c r="CR11" i="2"/>
  <c r="CV11" i="2"/>
  <c r="CZ11" i="2"/>
  <c r="DD11" i="2"/>
  <c r="DH11" i="2"/>
  <c r="DR11" i="2"/>
  <c r="CS11" i="2"/>
  <c r="DA11" i="2"/>
  <c r="DI11" i="2"/>
  <c r="CY11" i="2"/>
  <c r="DG11" i="2"/>
  <c r="EY11" i="2"/>
  <c r="EX11" i="2"/>
  <c r="EF11" i="2"/>
  <c r="EN11" i="2"/>
  <c r="EI11" i="2"/>
  <c r="EO11" i="2"/>
  <c r="DO11" i="2"/>
  <c r="DW11" i="2"/>
  <c r="DP11" i="2"/>
  <c r="DV11" i="2"/>
  <c r="CX11" i="2"/>
  <c r="DF11" i="2"/>
  <c r="DZ11" i="2"/>
  <c r="DE11" i="2"/>
  <c r="DC11" i="2"/>
  <c r="CH11" i="2"/>
  <c r="CL11" i="2"/>
  <c r="CP11" i="2"/>
  <c r="CK11" i="2"/>
  <c r="CO11" i="2"/>
  <c r="L9" i="24"/>
  <c r="K9" i="24" s="1"/>
  <c r="P9" i="24"/>
  <c r="CG11" i="2"/>
  <c r="CE11" i="2"/>
  <c r="CC11" i="2"/>
  <c r="CA11" i="2"/>
  <c r="CD11" i="2"/>
  <c r="FG11" i="2"/>
  <c r="EV11" i="2"/>
  <c r="EB11" i="2"/>
  <c r="EJ11" i="2"/>
  <c r="ER11" i="2"/>
  <c r="EQ11" i="2"/>
  <c r="EK11" i="2"/>
  <c r="DK11" i="2"/>
  <c r="DS11" i="2"/>
  <c r="EA11" i="2"/>
  <c r="DX11" i="2"/>
  <c r="CT11" i="2"/>
  <c r="DB11" i="2"/>
  <c r="DJ11" i="2"/>
  <c r="CW11" i="2"/>
  <c r="CU11" i="2"/>
  <c r="BZ11" i="2"/>
  <c r="CJ11" i="2"/>
  <c r="CN11" i="2"/>
  <c r="CI11" i="2"/>
  <c r="CM11" i="2"/>
  <c r="CQ11" i="2"/>
  <c r="M9" i="24"/>
  <c r="N9" i="24"/>
  <c r="M7" i="14"/>
  <c r="AZ5" i="14" s="1"/>
  <c r="CF11" i="2"/>
  <c r="CB11" i="2"/>
  <c r="EW8" i="2"/>
  <c r="FA8" i="2"/>
  <c r="FE8" i="2"/>
  <c r="FI8" i="2"/>
  <c r="EV8" i="2"/>
  <c r="FD8" i="2"/>
  <c r="ET8" i="2"/>
  <c r="FJ8" i="2"/>
  <c r="FF8" i="2"/>
  <c r="EY8" i="2"/>
  <c r="FG8" i="2"/>
  <c r="EZ8" i="2"/>
  <c r="FB8" i="2"/>
  <c r="ED8" i="2"/>
  <c r="EH8" i="2"/>
  <c r="EL8" i="2"/>
  <c r="EP8" i="2"/>
  <c r="EC8" i="2"/>
  <c r="EK8" i="2"/>
  <c r="ES8" i="2"/>
  <c r="EI8" i="2"/>
  <c r="EQ8" i="2"/>
  <c r="DM8" i="2"/>
  <c r="DQ8" i="2"/>
  <c r="DU8" i="2"/>
  <c r="DY8" i="2"/>
  <c r="DJ8" i="2"/>
  <c r="DR8" i="2"/>
  <c r="DZ8" i="2"/>
  <c r="CT8" i="2"/>
  <c r="CX8" i="2"/>
  <c r="DL8" i="2"/>
  <c r="CU8" i="2"/>
  <c r="DB8" i="2"/>
  <c r="DF8" i="2"/>
  <c r="DP8" i="2"/>
  <c r="CW8" i="2"/>
  <c r="DG8" i="2"/>
  <c r="DA8" i="2"/>
  <c r="DI8" i="2"/>
  <c r="EU8" i="2"/>
  <c r="FK8" i="2"/>
  <c r="EX8" i="2"/>
  <c r="EB8" i="2"/>
  <c r="EJ8" i="2"/>
  <c r="ER8" i="2"/>
  <c r="EO8" i="2"/>
  <c r="EM8" i="2"/>
  <c r="DO8" i="2"/>
  <c r="DW8" i="2"/>
  <c r="DN8" i="2"/>
  <c r="CR8" i="2"/>
  <c r="CZ8" i="2"/>
  <c r="CY8" i="2"/>
  <c r="DH8" i="2"/>
  <c r="DC8" i="2"/>
  <c r="DE8" i="2"/>
  <c r="BZ8" i="2"/>
  <c r="CJ8" i="2"/>
  <c r="CN8" i="2"/>
  <c r="CI8" i="2"/>
  <c r="CM8" i="2"/>
  <c r="CQ8" i="2"/>
  <c r="P6" i="24"/>
  <c r="M6" i="24"/>
  <c r="Y5" i="14"/>
  <c r="CG8" i="2"/>
  <c r="CE8" i="2"/>
  <c r="CC8" i="2"/>
  <c r="N6" i="24"/>
  <c r="L6" i="24"/>
  <c r="K6" i="24" s="1"/>
  <c r="CA8" i="2"/>
  <c r="CF8" i="2"/>
  <c r="CB8" i="2"/>
  <c r="FC8" i="2"/>
  <c r="FH8" i="2"/>
  <c r="EF8" i="2"/>
  <c r="EN8" i="2"/>
  <c r="EG8" i="2"/>
  <c r="EE8" i="2"/>
  <c r="DK8" i="2"/>
  <c r="DS8" i="2"/>
  <c r="EA8" i="2"/>
  <c r="DV8" i="2"/>
  <c r="CV8" i="2"/>
  <c r="DT8" i="2"/>
  <c r="DD8" i="2"/>
  <c r="DX8" i="2"/>
  <c r="CS8" i="2"/>
  <c r="CH8" i="2"/>
  <c r="CL8" i="2"/>
  <c r="CP8" i="2"/>
  <c r="CK8" i="2"/>
  <c r="CO8" i="2"/>
  <c r="CD8" i="2"/>
  <c r="EV17" i="2"/>
  <c r="EZ17" i="2"/>
  <c r="FD17" i="2"/>
  <c r="FH17" i="2"/>
  <c r="ET17" i="2"/>
  <c r="FC17" i="2"/>
  <c r="FK17" i="2"/>
  <c r="FA17" i="2"/>
  <c r="FI17" i="2"/>
  <c r="EB17" i="2"/>
  <c r="EF17" i="2"/>
  <c r="EE17" i="2"/>
  <c r="EK17" i="2"/>
  <c r="EO17" i="2"/>
  <c r="ES17" i="2"/>
  <c r="EJ17" i="2"/>
  <c r="ER17" i="2"/>
  <c r="EL17" i="2"/>
  <c r="DK17" i="2"/>
  <c r="DO17" i="2"/>
  <c r="DP17" i="2"/>
  <c r="DT17" i="2"/>
  <c r="DX17" i="2"/>
  <c r="DJ17" i="2"/>
  <c r="DU17" i="2"/>
  <c r="CR17" i="2"/>
  <c r="CV17" i="2"/>
  <c r="CZ17" i="2"/>
  <c r="DD17" i="2"/>
  <c r="DH17" i="2"/>
  <c r="DS17" i="2"/>
  <c r="EA17" i="2"/>
  <c r="CW17" i="2"/>
  <c r="DE17" i="2"/>
  <c r="CU17" i="2"/>
  <c r="DC17" i="2"/>
  <c r="CI17" i="2"/>
  <c r="CM17" i="2"/>
  <c r="CQ17" i="2"/>
  <c r="CN17" i="2"/>
  <c r="CL17" i="2"/>
  <c r="M15" i="24"/>
  <c r="N15" i="24"/>
  <c r="M13" i="14"/>
  <c r="DB5" i="14" s="1"/>
  <c r="CF17" i="2"/>
  <c r="CC17" i="2"/>
  <c r="CB17" i="2"/>
  <c r="BZ17" i="2"/>
  <c r="EU17" i="2"/>
  <c r="EX17" i="2"/>
  <c r="FB17" i="2"/>
  <c r="FF17" i="2"/>
  <c r="FJ17" i="2"/>
  <c r="EY17" i="2"/>
  <c r="FG17" i="2"/>
  <c r="EW17" i="2"/>
  <c r="FE17" i="2"/>
  <c r="ED17" i="2"/>
  <c r="EH17" i="2"/>
  <c r="EI17" i="2"/>
  <c r="EM17" i="2"/>
  <c r="EQ17" i="2"/>
  <c r="EC17" i="2"/>
  <c r="EN17" i="2"/>
  <c r="EG17" i="2"/>
  <c r="EP17" i="2"/>
  <c r="DM17" i="2"/>
  <c r="DL17" i="2"/>
  <c r="DR17" i="2"/>
  <c r="DV17" i="2"/>
  <c r="DZ17" i="2"/>
  <c r="DQ17" i="2"/>
  <c r="DY17" i="2"/>
  <c r="CT17" i="2"/>
  <c r="CX17" i="2"/>
  <c r="DB17" i="2"/>
  <c r="DF17" i="2"/>
  <c r="DN17" i="2"/>
  <c r="DW17" i="2"/>
  <c r="CS17" i="2"/>
  <c r="DA17" i="2"/>
  <c r="DI17" i="2"/>
  <c r="CY17" i="2"/>
  <c r="DG17" i="2"/>
  <c r="CK17" i="2"/>
  <c r="CO17" i="2"/>
  <c r="CJ17" i="2"/>
  <c r="CH17" i="2"/>
  <c r="CP17" i="2"/>
  <c r="L15" i="24"/>
  <c r="P15" i="24"/>
  <c r="CG17" i="2"/>
  <c r="CE17" i="2"/>
  <c r="CD17" i="2"/>
  <c r="CA17" i="2"/>
  <c r="EU10" i="2"/>
  <c r="EY10" i="2"/>
  <c r="FC10" i="2"/>
  <c r="FG10" i="2"/>
  <c r="FK10" i="2"/>
  <c r="EZ10" i="2"/>
  <c r="FH10" i="2"/>
  <c r="FF10" i="2"/>
  <c r="FJ10" i="2"/>
  <c r="ED10" i="2"/>
  <c r="EH10" i="2"/>
  <c r="EL10" i="2"/>
  <c r="EP10" i="2"/>
  <c r="EC10" i="2"/>
  <c r="EK10" i="2"/>
  <c r="ES10" i="2"/>
  <c r="EQ10" i="2"/>
  <c r="EM10" i="2"/>
  <c r="EW10" i="2"/>
  <c r="FE10" i="2"/>
  <c r="EV10" i="2"/>
  <c r="EX10" i="2"/>
  <c r="FB10" i="2"/>
  <c r="EB10" i="2"/>
  <c r="EJ10" i="2"/>
  <c r="ER10" i="2"/>
  <c r="EO10" i="2"/>
  <c r="EE10" i="2"/>
  <c r="DQ10" i="2"/>
  <c r="DY10" i="2"/>
  <c r="DR10" i="2"/>
  <c r="DX10" i="2"/>
  <c r="CX10" i="2"/>
  <c r="DL10" i="2"/>
  <c r="CS10" i="2"/>
  <c r="DI10" i="2"/>
  <c r="CJ10" i="2"/>
  <c r="CN10" i="2"/>
  <c r="CM10" i="2"/>
  <c r="L8" i="24"/>
  <c r="K8" i="24" s="1"/>
  <c r="CE10" i="2"/>
  <c r="CA10" i="2"/>
  <c r="FA10" i="2"/>
  <c r="FI10" i="2"/>
  <c r="FD10" i="2"/>
  <c r="ET10" i="2"/>
  <c r="EF10" i="2"/>
  <c r="EN10" i="2"/>
  <c r="EG10" i="2"/>
  <c r="EI10" i="2"/>
  <c r="DK10" i="2"/>
  <c r="DO10" i="2"/>
  <c r="DS10" i="2"/>
  <c r="DW10" i="2"/>
  <c r="EA10" i="2"/>
  <c r="DN10" i="2"/>
  <c r="DV10" i="2"/>
  <c r="DP10" i="2"/>
  <c r="CR10" i="2"/>
  <c r="CV10" i="2"/>
  <c r="CZ10" i="2"/>
  <c r="DD10" i="2"/>
  <c r="DH10" i="2"/>
  <c r="DT10" i="2"/>
  <c r="CY10" i="2"/>
  <c r="DG10" i="2"/>
  <c r="CW10" i="2"/>
  <c r="DE10" i="2"/>
  <c r="CH10" i="2"/>
  <c r="CL10" i="2"/>
  <c r="CP10" i="2"/>
  <c r="CK10" i="2"/>
  <c r="CO10" i="2"/>
  <c r="N8" i="24"/>
  <c r="M8" i="24"/>
  <c r="M6" i="14"/>
  <c r="AQ5" i="14" s="1"/>
  <c r="CF10" i="2"/>
  <c r="CD10" i="2"/>
  <c r="CB10" i="2"/>
  <c r="CG10" i="2"/>
  <c r="DM10" i="2"/>
  <c r="DU10" i="2"/>
  <c r="DJ10" i="2"/>
  <c r="DZ10" i="2"/>
  <c r="CT10" i="2"/>
  <c r="DB10" i="2"/>
  <c r="DF10" i="2"/>
  <c r="CU10" i="2"/>
  <c r="DC10" i="2"/>
  <c r="DA10" i="2"/>
  <c r="BZ10" i="2"/>
  <c r="CI10" i="2"/>
  <c r="CQ10" i="2"/>
  <c r="P8" i="24"/>
  <c r="CC10" i="2"/>
  <c r="EU9" i="2"/>
  <c r="EY9" i="2"/>
  <c r="FC9" i="2"/>
  <c r="FG9" i="2"/>
  <c r="FK9" i="2"/>
  <c r="EX9" i="2"/>
  <c r="FF9" i="2"/>
  <c r="EZ9" i="2"/>
  <c r="EV9" i="2"/>
  <c r="ED9" i="2"/>
  <c r="EH9" i="2"/>
  <c r="EL9" i="2"/>
  <c r="EP9" i="2"/>
  <c r="EE9" i="2"/>
  <c r="EM9" i="2"/>
  <c r="EC9" i="2"/>
  <c r="ES9" i="2"/>
  <c r="EO9" i="2"/>
  <c r="DM9" i="2"/>
  <c r="DQ9" i="2"/>
  <c r="DU9" i="2"/>
  <c r="DY9" i="2"/>
  <c r="DL9" i="2"/>
  <c r="DT9" i="2"/>
  <c r="DJ9" i="2"/>
  <c r="DZ9" i="2"/>
  <c r="CT9" i="2"/>
  <c r="CX9" i="2"/>
  <c r="DB9" i="2"/>
  <c r="DF9" i="2"/>
  <c r="DN9" i="2"/>
  <c r="CS9" i="2"/>
  <c r="DA9" i="2"/>
  <c r="DI9" i="2"/>
  <c r="CY9" i="2"/>
  <c r="DG9" i="2"/>
  <c r="FA9" i="2"/>
  <c r="FI9" i="2"/>
  <c r="FB9" i="2"/>
  <c r="FH9" i="2"/>
  <c r="EF9" i="2"/>
  <c r="EN9" i="2"/>
  <c r="EI9" i="2"/>
  <c r="EK9" i="2"/>
  <c r="DK9" i="2"/>
  <c r="DS9" i="2"/>
  <c r="EA9" i="2"/>
  <c r="DX9" i="2"/>
  <c r="CR9" i="2"/>
  <c r="CZ9" i="2"/>
  <c r="DH9" i="2"/>
  <c r="CW9" i="2"/>
  <c r="CU9" i="2"/>
  <c r="CC9" i="2"/>
  <c r="CF9" i="2"/>
  <c r="EW9" i="2"/>
  <c r="FE9" i="2"/>
  <c r="ET9" i="2"/>
  <c r="FJ9" i="2"/>
  <c r="FD9" i="2"/>
  <c r="EB9" i="2"/>
  <c r="EJ9" i="2"/>
  <c r="ER9" i="2"/>
  <c r="EQ9" i="2"/>
  <c r="EG9" i="2"/>
  <c r="DO9" i="2"/>
  <c r="DW9" i="2"/>
  <c r="DP9" i="2"/>
  <c r="DR9" i="2"/>
  <c r="CV9" i="2"/>
  <c r="DD9" i="2"/>
  <c r="DV9" i="2"/>
  <c r="DE9" i="2"/>
  <c r="DC9" i="2"/>
  <c r="BZ9" i="2"/>
  <c r="CJ9" i="2"/>
  <c r="CN9" i="2"/>
  <c r="CI9" i="2"/>
  <c r="CM9" i="2"/>
  <c r="CQ9" i="2"/>
  <c r="L7" i="24"/>
  <c r="K7" i="24" s="1"/>
  <c r="P7" i="24"/>
  <c r="M5" i="14"/>
  <c r="AH5" i="14" s="1"/>
  <c r="CB9" i="2"/>
  <c r="CG9" i="2"/>
  <c r="CE9" i="2"/>
  <c r="CH9" i="2"/>
  <c r="CL9" i="2"/>
  <c r="CP9" i="2"/>
  <c r="CK9" i="2"/>
  <c r="CO9" i="2"/>
  <c r="M7" i="24"/>
  <c r="N7" i="24"/>
  <c r="CA9" i="2"/>
  <c r="CD9" i="2"/>
  <c r="EU14" i="2"/>
  <c r="EY14" i="2"/>
  <c r="FC14" i="2"/>
  <c r="FG14" i="2"/>
  <c r="FK14" i="2"/>
  <c r="EX14" i="2"/>
  <c r="FF14" i="2"/>
  <c r="EZ14" i="2"/>
  <c r="EV14" i="2"/>
  <c r="ED14" i="2"/>
  <c r="EH14" i="2"/>
  <c r="EL14" i="2"/>
  <c r="EP14" i="2"/>
  <c r="EC14" i="2"/>
  <c r="EK14" i="2"/>
  <c r="ES14" i="2"/>
  <c r="EQ14" i="2"/>
  <c r="EM14" i="2"/>
  <c r="DK14" i="2"/>
  <c r="DO14" i="2"/>
  <c r="DS14" i="2"/>
  <c r="DW14" i="2"/>
  <c r="EA14" i="2"/>
  <c r="DN14" i="2"/>
  <c r="DV14" i="2"/>
  <c r="DP14" i="2"/>
  <c r="CR14" i="2"/>
  <c r="CV14" i="2"/>
  <c r="FA14" i="2"/>
  <c r="FI14" i="2"/>
  <c r="FB14" i="2"/>
  <c r="FH14" i="2"/>
  <c r="EF14" i="2"/>
  <c r="EN14" i="2"/>
  <c r="EG14" i="2"/>
  <c r="EI14" i="2"/>
  <c r="DF14" i="2"/>
  <c r="DC14" i="2"/>
  <c r="DI14" i="2"/>
  <c r="CM14" i="2"/>
  <c r="CL14" i="2"/>
  <c r="CA14" i="2"/>
  <c r="CE14" i="2"/>
  <c r="EW14" i="2"/>
  <c r="FE14" i="2"/>
  <c r="ET14" i="2"/>
  <c r="FJ14" i="2"/>
  <c r="FD14" i="2"/>
  <c r="EB14" i="2"/>
  <c r="EJ14" i="2"/>
  <c r="ER14" i="2"/>
  <c r="EO14" i="2"/>
  <c r="EE14" i="2"/>
  <c r="DM14" i="2"/>
  <c r="DU14" i="2"/>
  <c r="DJ14" i="2"/>
  <c r="DZ14" i="2"/>
  <c r="CT14" i="2"/>
  <c r="CZ14" i="2"/>
  <c r="DD14" i="2"/>
  <c r="DH14" i="2"/>
  <c r="DT14" i="2"/>
  <c r="CY14" i="2"/>
  <c r="DG14" i="2"/>
  <c r="CW14" i="2"/>
  <c r="DE14" i="2"/>
  <c r="CK14" i="2"/>
  <c r="CO14" i="2"/>
  <c r="CH14" i="2"/>
  <c r="CP14" i="2"/>
  <c r="CN14" i="2"/>
  <c r="L12" i="24"/>
  <c r="K12" i="24" s="1"/>
  <c r="P12" i="24"/>
  <c r="M10" i="14"/>
  <c r="CA5" i="14" s="1"/>
  <c r="CB14" i="2"/>
  <c r="CG14" i="2"/>
  <c r="BZ14" i="2"/>
  <c r="CD14" i="2"/>
  <c r="DQ14" i="2"/>
  <c r="DY14" i="2"/>
  <c r="DR14" i="2"/>
  <c r="DX14" i="2"/>
  <c r="CX14" i="2"/>
  <c r="DB14" i="2"/>
  <c r="DL14" i="2"/>
  <c r="CU14" i="2"/>
  <c r="CS14" i="2"/>
  <c r="DA14" i="2"/>
  <c r="CI14" i="2"/>
  <c r="CQ14" i="2"/>
  <c r="CJ14" i="2"/>
  <c r="N12" i="24"/>
  <c r="M12" i="24"/>
  <c r="CF14" i="2"/>
  <c r="CC14" i="2"/>
  <c r="EW12" i="2"/>
  <c r="FA12" i="2"/>
  <c r="EZ12" i="2"/>
  <c r="FE12" i="2"/>
  <c r="FI12" i="2"/>
  <c r="ET12" i="2"/>
  <c r="FF12" i="2"/>
  <c r="FD12" i="2"/>
  <c r="FH12" i="2"/>
  <c r="EB12" i="2"/>
  <c r="EF12" i="2"/>
  <c r="EJ12" i="2"/>
  <c r="EN12" i="2"/>
  <c r="ER12" i="2"/>
  <c r="EG12" i="2"/>
  <c r="EO12" i="2"/>
  <c r="EE12" i="2"/>
  <c r="EI12" i="2"/>
  <c r="EY12" i="2"/>
  <c r="FC12" i="2"/>
  <c r="FK12" i="2"/>
  <c r="FJ12" i="2"/>
  <c r="ED12" i="2"/>
  <c r="EL12" i="2"/>
  <c r="EC12" i="2"/>
  <c r="ES12" i="2"/>
  <c r="EQ12" i="2"/>
  <c r="DM12" i="2"/>
  <c r="DQ12" i="2"/>
  <c r="DU12" i="2"/>
  <c r="DY12" i="2"/>
  <c r="DJ12" i="2"/>
  <c r="DR12" i="2"/>
  <c r="DZ12" i="2"/>
  <c r="DT12" i="2"/>
  <c r="CT12" i="2"/>
  <c r="CX12" i="2"/>
  <c r="DB12" i="2"/>
  <c r="DF12" i="2"/>
  <c r="DP12" i="2"/>
  <c r="CU12" i="2"/>
  <c r="DC12" i="2"/>
  <c r="CS12" i="2"/>
  <c r="DA12" i="2"/>
  <c r="DI12" i="2"/>
  <c r="CH12" i="2"/>
  <c r="CL12" i="2"/>
  <c r="CP12" i="2"/>
  <c r="CK12" i="2"/>
  <c r="CO12" i="2"/>
  <c r="CF12" i="2"/>
  <c r="N10" i="24"/>
  <c r="M10" i="24"/>
  <c r="M8" i="14"/>
  <c r="BI5" i="14" s="1"/>
  <c r="CD12" i="2"/>
  <c r="CB12" i="2"/>
  <c r="CG12" i="2"/>
  <c r="EK12" i="2"/>
  <c r="EU12" i="2"/>
  <c r="EV12" i="2"/>
  <c r="FG12" i="2"/>
  <c r="FB12" i="2"/>
  <c r="EX12" i="2"/>
  <c r="EH12" i="2"/>
  <c r="EP12" i="2"/>
  <c r="EM12" i="2"/>
  <c r="DK12" i="2"/>
  <c r="DS12" i="2"/>
  <c r="EA12" i="2"/>
  <c r="DV12" i="2"/>
  <c r="CR12" i="2"/>
  <c r="CZ12" i="2"/>
  <c r="DH12" i="2"/>
  <c r="CY12" i="2"/>
  <c r="CW12" i="2"/>
  <c r="CN12" i="2"/>
  <c r="CM12" i="2"/>
  <c r="L10" i="24"/>
  <c r="K10" i="24" s="1"/>
  <c r="CC12" i="2"/>
  <c r="DO12" i="2"/>
  <c r="DW12" i="2"/>
  <c r="DN12" i="2"/>
  <c r="DL12" i="2"/>
  <c r="CV12" i="2"/>
  <c r="DD12" i="2"/>
  <c r="DX12" i="2"/>
  <c r="DG12" i="2"/>
  <c r="DE12" i="2"/>
  <c r="CJ12" i="2"/>
  <c r="CI12" i="2"/>
  <c r="CQ12" i="2"/>
  <c r="P10" i="24"/>
  <c r="CA12" i="2"/>
  <c r="BZ12" i="2"/>
  <c r="CE12" i="2"/>
  <c r="EW16" i="2"/>
  <c r="FA16" i="2"/>
  <c r="FE16" i="2"/>
  <c r="FI16" i="2"/>
  <c r="ET16" i="2"/>
  <c r="FB16" i="2"/>
  <c r="FJ16" i="2"/>
  <c r="FD16" i="2"/>
  <c r="FH16" i="2"/>
  <c r="EB16" i="2"/>
  <c r="EF16" i="2"/>
  <c r="EJ16" i="2"/>
  <c r="EN16" i="2"/>
  <c r="ER16" i="2"/>
  <c r="EG16" i="2"/>
  <c r="EO16" i="2"/>
  <c r="EE16" i="2"/>
  <c r="EI16" i="2"/>
  <c r="EU16" i="2"/>
  <c r="FC16" i="2"/>
  <c r="FK16" i="2"/>
  <c r="FF16" i="2"/>
  <c r="EZ16" i="2"/>
  <c r="EH16" i="2"/>
  <c r="EP16" i="2"/>
  <c r="EK16" i="2"/>
  <c r="EM16" i="2"/>
  <c r="DM16" i="2"/>
  <c r="DQ16" i="2"/>
  <c r="DU16" i="2"/>
  <c r="DY16" i="2"/>
  <c r="DJ16" i="2"/>
  <c r="DR16" i="2"/>
  <c r="DZ16" i="2"/>
  <c r="DT16" i="2"/>
  <c r="CT16" i="2"/>
  <c r="CX16" i="2"/>
  <c r="DB16" i="2"/>
  <c r="DF16" i="2"/>
  <c r="DP16" i="2"/>
  <c r="CU16" i="2"/>
  <c r="DC16" i="2"/>
  <c r="CS16" i="2"/>
  <c r="DA16" i="2"/>
  <c r="DI16" i="2"/>
  <c r="CK16" i="2"/>
  <c r="CO16" i="2"/>
  <c r="CH16" i="2"/>
  <c r="CP16" i="2"/>
  <c r="CN16" i="2"/>
  <c r="M14" i="24"/>
  <c r="P14" i="24"/>
  <c r="M12" i="14"/>
  <c r="CS5" i="14" s="1"/>
  <c r="CF16" i="2"/>
  <c r="CD16" i="2"/>
  <c r="CB16" i="2"/>
  <c r="CA16" i="2"/>
  <c r="EL16" i="2"/>
  <c r="ES16" i="2"/>
  <c r="EQ16" i="2"/>
  <c r="EY16" i="2"/>
  <c r="FG16" i="2"/>
  <c r="EX16" i="2"/>
  <c r="EV16" i="2"/>
  <c r="ED16" i="2"/>
  <c r="EC16" i="2"/>
  <c r="DK16" i="2"/>
  <c r="DS16" i="2"/>
  <c r="EA16" i="2"/>
  <c r="DV16" i="2"/>
  <c r="CR16" i="2"/>
  <c r="CZ16" i="2"/>
  <c r="DH16" i="2"/>
  <c r="CY16" i="2"/>
  <c r="CW16" i="2"/>
  <c r="CM16" i="2"/>
  <c r="L14" i="24"/>
  <c r="K14" i="24" s="1"/>
  <c r="CG16" i="2"/>
  <c r="CC16" i="2"/>
  <c r="DO16" i="2"/>
  <c r="DW16" i="2"/>
  <c r="DN16" i="2"/>
  <c r="DL16" i="2"/>
  <c r="CV16" i="2"/>
  <c r="DD16" i="2"/>
  <c r="DX16" i="2"/>
  <c r="DG16" i="2"/>
  <c r="DE16" i="2"/>
  <c r="CI16" i="2"/>
  <c r="CQ16" i="2"/>
  <c r="CJ16" i="2"/>
  <c r="N14" i="24"/>
  <c r="CE16" i="2"/>
  <c r="BZ16" i="2"/>
  <c r="CL16" i="2"/>
  <c r="EW15" i="2"/>
  <c r="FA15" i="2"/>
  <c r="FE15" i="2"/>
  <c r="FI15" i="2"/>
  <c r="EV15" i="2"/>
  <c r="FD15" i="2"/>
  <c r="EX15" i="2"/>
  <c r="ET15" i="2"/>
  <c r="FJ15" i="2"/>
  <c r="EB15" i="2"/>
  <c r="EF15" i="2"/>
  <c r="EJ15" i="2"/>
  <c r="EN15" i="2"/>
  <c r="ER15" i="2"/>
  <c r="EI15" i="2"/>
  <c r="EQ15" i="2"/>
  <c r="EO15" i="2"/>
  <c r="EK15" i="2"/>
  <c r="DK15" i="2"/>
  <c r="DO15" i="2"/>
  <c r="DS15" i="2"/>
  <c r="DW15" i="2"/>
  <c r="EA15" i="2"/>
  <c r="DP15" i="2"/>
  <c r="DX15" i="2"/>
  <c r="DV15" i="2"/>
  <c r="CT15" i="2"/>
  <c r="CX15" i="2"/>
  <c r="EY15" i="2"/>
  <c r="FG15" i="2"/>
  <c r="EZ15" i="2"/>
  <c r="FF15" i="2"/>
  <c r="ED15" i="2"/>
  <c r="EL15" i="2"/>
  <c r="EE15" i="2"/>
  <c r="EG15" i="2"/>
  <c r="ES15" i="2"/>
  <c r="DM15" i="2"/>
  <c r="DU15" i="2"/>
  <c r="DL15" i="2"/>
  <c r="DN15" i="2"/>
  <c r="CV15" i="2"/>
  <c r="DB15" i="2"/>
  <c r="DF15" i="2"/>
  <c r="DJ15" i="2"/>
  <c r="DZ15" i="2"/>
  <c r="CW15" i="2"/>
  <c r="DE15" i="2"/>
  <c r="CU15" i="2"/>
  <c r="DC15" i="2"/>
  <c r="CI15" i="2"/>
  <c r="CM15" i="2"/>
  <c r="CQ15" i="2"/>
  <c r="CN15" i="2"/>
  <c r="CL15" i="2"/>
  <c r="L13" i="24"/>
  <c r="P13" i="24"/>
  <c r="M11" i="14"/>
  <c r="CJ5" i="14" s="1"/>
  <c r="CD15" i="2"/>
  <c r="CB15" i="2"/>
  <c r="BZ15" i="2"/>
  <c r="CF15" i="2"/>
  <c r="DQ15" i="2"/>
  <c r="DY15" i="2"/>
  <c r="DT15" i="2"/>
  <c r="CZ15" i="2"/>
  <c r="DH15" i="2"/>
  <c r="CS15" i="2"/>
  <c r="DI15" i="2"/>
  <c r="CY15" i="2"/>
  <c r="EU15" i="2"/>
  <c r="FC15" i="2"/>
  <c r="FK15" i="2"/>
  <c r="FH15" i="2"/>
  <c r="FB15" i="2"/>
  <c r="EH15" i="2"/>
  <c r="EP15" i="2"/>
  <c r="EM15" i="2"/>
  <c r="EC15" i="2"/>
  <c r="CR15" i="2"/>
  <c r="DD15" i="2"/>
  <c r="DR15" i="2"/>
  <c r="DA15" i="2"/>
  <c r="DG15" i="2"/>
  <c r="CO15" i="2"/>
  <c r="CH15" i="2"/>
  <c r="M13" i="24"/>
  <c r="CG15" i="2"/>
  <c r="CK15" i="2"/>
  <c r="CJ15" i="2"/>
  <c r="CP15" i="2"/>
  <c r="N13" i="24"/>
  <c r="CE15" i="2"/>
  <c r="CA15" i="2"/>
  <c r="CC15" i="2"/>
  <c r="EW13" i="2"/>
  <c r="FA13" i="2"/>
  <c r="FE13" i="2"/>
  <c r="FI13" i="2"/>
  <c r="EV13" i="2"/>
  <c r="FD13" i="2"/>
  <c r="ET13" i="2"/>
  <c r="FJ13" i="2"/>
  <c r="FF13" i="2"/>
  <c r="EB13" i="2"/>
  <c r="EF13" i="2"/>
  <c r="EJ13" i="2"/>
  <c r="EN13" i="2"/>
  <c r="ER13" i="2"/>
  <c r="EI13" i="2"/>
  <c r="EQ13" i="2"/>
  <c r="EK13" i="2"/>
  <c r="EG13" i="2"/>
  <c r="EU13" i="2"/>
  <c r="FC13" i="2"/>
  <c r="FK13" i="2"/>
  <c r="FH13" i="2"/>
  <c r="EX13" i="2"/>
  <c r="EH13" i="2"/>
  <c r="EP13" i="2"/>
  <c r="EM13" i="2"/>
  <c r="ES13" i="2"/>
  <c r="DK13" i="2"/>
  <c r="DO13" i="2"/>
  <c r="DS13" i="2"/>
  <c r="DW13" i="2"/>
  <c r="EA13" i="2"/>
  <c r="DP13" i="2"/>
  <c r="DX13" i="2"/>
  <c r="DR13" i="2"/>
  <c r="CR13" i="2"/>
  <c r="CV13" i="2"/>
  <c r="CZ13" i="2"/>
  <c r="DD13" i="2"/>
  <c r="DH13" i="2"/>
  <c r="DV13" i="2"/>
  <c r="CW13" i="2"/>
  <c r="DE13" i="2"/>
  <c r="CU13" i="2"/>
  <c r="DC13" i="2"/>
  <c r="CI13" i="2"/>
  <c r="CM13" i="2"/>
  <c r="CQ13" i="2"/>
  <c r="CN13" i="2"/>
  <c r="CL13" i="2"/>
  <c r="BZ13" i="2"/>
  <c r="N11" i="24"/>
  <c r="M11" i="24"/>
  <c r="CG13" i="2"/>
  <c r="CE13" i="2"/>
  <c r="CC13" i="2"/>
  <c r="CA13" i="2"/>
  <c r="FG13" i="2"/>
  <c r="FB13" i="2"/>
  <c r="ED13" i="2"/>
  <c r="EC13" i="2"/>
  <c r="DU13" i="2"/>
  <c r="DT13" i="2"/>
  <c r="DZ13" i="2"/>
  <c r="EY13" i="2"/>
  <c r="EZ13" i="2"/>
  <c r="EL13" i="2"/>
  <c r="EE13" i="2"/>
  <c r="EO13" i="2"/>
  <c r="DM13" i="2"/>
  <c r="DQ13" i="2"/>
  <c r="DY13" i="2"/>
  <c r="DL13" i="2"/>
  <c r="DJ13" i="2"/>
  <c r="CX13" i="2"/>
  <c r="CT13" i="2"/>
  <c r="DF13" i="2"/>
  <c r="CS13" i="2"/>
  <c r="DI13" i="2"/>
  <c r="DG13" i="2"/>
  <c r="CJ13" i="2"/>
  <c r="M9" i="14"/>
  <c r="BR5" i="14" s="1"/>
  <c r="DB13" i="2"/>
  <c r="DN13" i="2"/>
  <c r="DA13" i="2"/>
  <c r="CY13" i="2"/>
  <c r="CO13" i="2"/>
  <c r="CH13" i="2"/>
  <c r="P11" i="24"/>
  <c r="CF13" i="2"/>
  <c r="CB13" i="2"/>
  <c r="CK13" i="2"/>
  <c r="CP13" i="2"/>
  <c r="L11" i="24"/>
  <c r="K11" i="24" s="1"/>
  <c r="CD13" i="2"/>
  <c r="IJ128" i="3"/>
  <c r="A130" i="3"/>
  <c r="HF129" i="3"/>
  <c r="HO129" i="3"/>
  <c r="IJ129" i="3" s="1"/>
  <c r="AE183" i="20"/>
  <c r="A184" i="20"/>
  <c r="FW7" i="14"/>
  <c r="FX5" i="14"/>
  <c r="HH5" i="14"/>
  <c r="HG7" i="14"/>
  <c r="GO7" i="14"/>
  <c r="GP5" i="14"/>
  <c r="EM7" i="14"/>
  <c r="EN5" i="14"/>
  <c r="Q7" i="14" l="1"/>
  <c r="DU7" i="14"/>
  <c r="EV7" i="14"/>
  <c r="DM5" i="14"/>
  <c r="DM7" i="14" s="1"/>
  <c r="ED7" i="14"/>
  <c r="FO5" i="14"/>
  <c r="FO7" i="14" s="1"/>
  <c r="GY5" i="14"/>
  <c r="GZ5" i="14" s="1"/>
  <c r="GZ7" i="14" s="1"/>
  <c r="FF5" i="14"/>
  <c r="FF7" i="14" s="1"/>
  <c r="GG5" i="14"/>
  <c r="GH5" i="14" s="1"/>
  <c r="GH7" i="14" s="1"/>
  <c r="Y8" i="14"/>
  <c r="Y7" i="14"/>
  <c r="AB8" i="14"/>
  <c r="AA9" i="14"/>
  <c r="Z9" i="14"/>
  <c r="Z10" i="14"/>
  <c r="Y10" i="14"/>
  <c r="AB11" i="14"/>
  <c r="AA11" i="14"/>
  <c r="AB12" i="14"/>
  <c r="Y12" i="14"/>
  <c r="Z13" i="14"/>
  <c r="Y13" i="14"/>
  <c r="Y14" i="14"/>
  <c r="Z14" i="14"/>
  <c r="AB15" i="14"/>
  <c r="Z15" i="14"/>
  <c r="Y16" i="14"/>
  <c r="AB16" i="14"/>
  <c r="Y17" i="14"/>
  <c r="Z17" i="14"/>
  <c r="AA18" i="14"/>
  <c r="Z18" i="14"/>
  <c r="AA19" i="14"/>
  <c r="Y19" i="14"/>
  <c r="AB20" i="14"/>
  <c r="AA20" i="14"/>
  <c r="Y21" i="14"/>
  <c r="Z21" i="14"/>
  <c r="AB22" i="14"/>
  <c r="AA22" i="14"/>
  <c r="AA23" i="14"/>
  <c r="AB23" i="14"/>
  <c r="AB24" i="14"/>
  <c r="Z24" i="14"/>
  <c r="Z25" i="14"/>
  <c r="AB25" i="14"/>
  <c r="Z5" i="14"/>
  <c r="AA8" i="14"/>
  <c r="Z8" i="14"/>
  <c r="AB9" i="14"/>
  <c r="Y9" i="14"/>
  <c r="AB10" i="14"/>
  <c r="AA10" i="14"/>
  <c r="Z11" i="14"/>
  <c r="Y11" i="14"/>
  <c r="AA12" i="14"/>
  <c r="Z12" i="14"/>
  <c r="AB13" i="14"/>
  <c r="AA13" i="14"/>
  <c r="AB14" i="14"/>
  <c r="AA14" i="14"/>
  <c r="Y15" i="14"/>
  <c r="AA15" i="14"/>
  <c r="Z16" i="14"/>
  <c r="AA16" i="14"/>
  <c r="AB17" i="14"/>
  <c r="AA17" i="14"/>
  <c r="AB18" i="14"/>
  <c r="Y18" i="14"/>
  <c r="AB19" i="14"/>
  <c r="Z19" i="14"/>
  <c r="Y20" i="14"/>
  <c r="Z20" i="14"/>
  <c r="AA21" i="14"/>
  <c r="AB21" i="14"/>
  <c r="Z22" i="14"/>
  <c r="Y22" i="14"/>
  <c r="Y23" i="14"/>
  <c r="Z23" i="14"/>
  <c r="Y24" i="14"/>
  <c r="AA24" i="14"/>
  <c r="Y25" i="14"/>
  <c r="AA25" i="14"/>
  <c r="AZ7" i="14"/>
  <c r="BC9" i="14"/>
  <c r="BA9" i="14"/>
  <c r="BC11" i="14"/>
  <c r="BA8" i="14"/>
  <c r="BB11" i="14"/>
  <c r="BC10" i="14"/>
  <c r="BA10" i="14"/>
  <c r="AZ10" i="14"/>
  <c r="BA12" i="14"/>
  <c r="AZ12" i="14"/>
  <c r="BC13" i="14"/>
  <c r="BB13" i="14"/>
  <c r="BC14" i="14"/>
  <c r="BA14" i="14"/>
  <c r="BB15" i="14"/>
  <c r="BC15" i="14"/>
  <c r="BC16" i="14"/>
  <c r="AZ16" i="14"/>
  <c r="BA17" i="14"/>
  <c r="AZ17" i="14"/>
  <c r="BA18" i="14"/>
  <c r="AZ18" i="14"/>
  <c r="BA19" i="14"/>
  <c r="AZ19" i="14"/>
  <c r="BA20" i="14"/>
  <c r="BC20" i="14"/>
  <c r="BA21" i="14"/>
  <c r="AZ21" i="14"/>
  <c r="BB22" i="14"/>
  <c r="BA22" i="14"/>
  <c r="BC23" i="14"/>
  <c r="BB23" i="14"/>
  <c r="AZ24" i="14"/>
  <c r="BC24" i="14"/>
  <c r="BA25" i="14"/>
  <c r="BC25" i="14"/>
  <c r="BA5" i="14"/>
  <c r="BA11" i="14"/>
  <c r="BB9" i="14"/>
  <c r="AZ11" i="14"/>
  <c r="AZ8" i="14"/>
  <c r="BB10" i="14"/>
  <c r="BB12" i="14"/>
  <c r="BB8" i="14"/>
  <c r="BC8" i="14"/>
  <c r="BC12" i="14"/>
  <c r="AZ9" i="14"/>
  <c r="BA13" i="14"/>
  <c r="AZ13" i="14"/>
  <c r="AZ14" i="14"/>
  <c r="BB14" i="14"/>
  <c r="AZ15" i="14"/>
  <c r="BA15" i="14"/>
  <c r="BB16" i="14"/>
  <c r="BA16" i="14"/>
  <c r="BC17" i="14"/>
  <c r="BB17" i="14"/>
  <c r="BB18" i="14"/>
  <c r="BC18" i="14"/>
  <c r="BC19" i="14"/>
  <c r="BB19" i="14"/>
  <c r="AZ20" i="14"/>
  <c r="BB20" i="14"/>
  <c r="BB21" i="14"/>
  <c r="BC21" i="14"/>
  <c r="BC22" i="14"/>
  <c r="AZ22" i="14"/>
  <c r="AZ23" i="14"/>
  <c r="BA23" i="14"/>
  <c r="BA24" i="14"/>
  <c r="BB24" i="14"/>
  <c r="BB25" i="14"/>
  <c r="AZ25" i="14"/>
  <c r="J6" i="24"/>
  <c r="O6" i="24" s="1"/>
  <c r="K15" i="24"/>
  <c r="DC5" i="14"/>
  <c r="DB17" i="14"/>
  <c r="DE17" i="14"/>
  <c r="DE8" i="14"/>
  <c r="DB12" i="14"/>
  <c r="DC16" i="14"/>
  <c r="DB10" i="14"/>
  <c r="DB14" i="14"/>
  <c r="DB18" i="14"/>
  <c r="DE11" i="14"/>
  <c r="DC15" i="14"/>
  <c r="DE9" i="14"/>
  <c r="DE13" i="14"/>
  <c r="DC9" i="14"/>
  <c r="DC13" i="14"/>
  <c r="DD18" i="14"/>
  <c r="DD11" i="14"/>
  <c r="DD15" i="14"/>
  <c r="DB8" i="14"/>
  <c r="DD12" i="14"/>
  <c r="DE16" i="14"/>
  <c r="DD10" i="14"/>
  <c r="DC14" i="14"/>
  <c r="DB19" i="14"/>
  <c r="DE19" i="14"/>
  <c r="DC20" i="14"/>
  <c r="DD20" i="14"/>
  <c r="DB21" i="14"/>
  <c r="DD21" i="14"/>
  <c r="DE22" i="14"/>
  <c r="DB22" i="14"/>
  <c r="DE23" i="14"/>
  <c r="DC23" i="14"/>
  <c r="DB24" i="14"/>
  <c r="DC24" i="14"/>
  <c r="DD25" i="14"/>
  <c r="DB25" i="14"/>
  <c r="DB7" i="14"/>
  <c r="DC17" i="14"/>
  <c r="DE18" i="14"/>
  <c r="DC10" i="14"/>
  <c r="DD14" i="14"/>
  <c r="DC8" i="14"/>
  <c r="DE12" i="14"/>
  <c r="DB16" i="14"/>
  <c r="DD9" i="14"/>
  <c r="DD13" i="14"/>
  <c r="DC18" i="14"/>
  <c r="DB11" i="14"/>
  <c r="DE15" i="14"/>
  <c r="DC11" i="14"/>
  <c r="DB15" i="14"/>
  <c r="DB9" i="14"/>
  <c r="DB13" i="14"/>
  <c r="DD17" i="14"/>
  <c r="DE10" i="14"/>
  <c r="DE14" i="14"/>
  <c r="DD8" i="14"/>
  <c r="DC12" i="14"/>
  <c r="DD16" i="14"/>
  <c r="DC19" i="14"/>
  <c r="DD19" i="14"/>
  <c r="DB20" i="14"/>
  <c r="DE20" i="14"/>
  <c r="DE21" i="14"/>
  <c r="DC21" i="14"/>
  <c r="DD22" i="14"/>
  <c r="DC22" i="14"/>
  <c r="DB23" i="14"/>
  <c r="DD23" i="14"/>
  <c r="DE24" i="14"/>
  <c r="DD24" i="14"/>
  <c r="DC25" i="14"/>
  <c r="DE25" i="14"/>
  <c r="CB5" i="14"/>
  <c r="CC14" i="14"/>
  <c r="CA14" i="14"/>
  <c r="CC11" i="14"/>
  <c r="CD9" i="14"/>
  <c r="CD13" i="14"/>
  <c r="CD10" i="14"/>
  <c r="CC15" i="14"/>
  <c r="CC10" i="14"/>
  <c r="CA15" i="14"/>
  <c r="CB10" i="14"/>
  <c r="CC8" i="14"/>
  <c r="CA12" i="14"/>
  <c r="CB9" i="14"/>
  <c r="CC13" i="14"/>
  <c r="CB11" i="14"/>
  <c r="CB15" i="14"/>
  <c r="CD16" i="14"/>
  <c r="CC16" i="14"/>
  <c r="CB17" i="14"/>
  <c r="CD17" i="14"/>
  <c r="CA18" i="14"/>
  <c r="CB18" i="14"/>
  <c r="CC19" i="14"/>
  <c r="CA19" i="14"/>
  <c r="CD20" i="14"/>
  <c r="CC20" i="14"/>
  <c r="CD21" i="14"/>
  <c r="CB21" i="14"/>
  <c r="CC22" i="14"/>
  <c r="CD22" i="14"/>
  <c r="CC23" i="14"/>
  <c r="CB23" i="14"/>
  <c r="CA24" i="14"/>
  <c r="CB24" i="14"/>
  <c r="CC25" i="14"/>
  <c r="CA25" i="14"/>
  <c r="CA7" i="14"/>
  <c r="CB14" i="14"/>
  <c r="CD14" i="14"/>
  <c r="CC9" i="14"/>
  <c r="CA13" i="14"/>
  <c r="CD11" i="14"/>
  <c r="CA8" i="14"/>
  <c r="CD12" i="14"/>
  <c r="CD8" i="14"/>
  <c r="CC12" i="14"/>
  <c r="CB8" i="14"/>
  <c r="CB12" i="14"/>
  <c r="CA10" i="14"/>
  <c r="CD15" i="14"/>
  <c r="CA11" i="14"/>
  <c r="CA9" i="14"/>
  <c r="CB13" i="14"/>
  <c r="CA16" i="14"/>
  <c r="CB16" i="14"/>
  <c r="CA17" i="14"/>
  <c r="CC17" i="14"/>
  <c r="CC18" i="14"/>
  <c r="CD18" i="14"/>
  <c r="CB19" i="14"/>
  <c r="CD19" i="14"/>
  <c r="CB20" i="14"/>
  <c r="CA20" i="14"/>
  <c r="CA21" i="14"/>
  <c r="CC21" i="14"/>
  <c r="CA22" i="14"/>
  <c r="CB22" i="14"/>
  <c r="CD23" i="14"/>
  <c r="CA23" i="14"/>
  <c r="CC24" i="14"/>
  <c r="CD24" i="14"/>
  <c r="CD25" i="14"/>
  <c r="CB25" i="14"/>
  <c r="AI5" i="14"/>
  <c r="AK9" i="14"/>
  <c r="AK8" i="14"/>
  <c r="AI8" i="14"/>
  <c r="AI11" i="14"/>
  <c r="AI12" i="14"/>
  <c r="AI13" i="14"/>
  <c r="AK14" i="14"/>
  <c r="AH15" i="14"/>
  <c r="AK16" i="14"/>
  <c r="AK17" i="14"/>
  <c r="AK18" i="14"/>
  <c r="AK19" i="14"/>
  <c r="AJ20" i="14"/>
  <c r="AK21" i="14"/>
  <c r="AH22" i="14"/>
  <c r="AH23" i="14"/>
  <c r="AH24" i="14"/>
  <c r="AK25" i="14"/>
  <c r="AH7" i="14"/>
  <c r="AJ9" i="14"/>
  <c r="AI9" i="14"/>
  <c r="AH10" i="14"/>
  <c r="AH8" i="14"/>
  <c r="AK10" i="14"/>
  <c r="AI10" i="14"/>
  <c r="AK11" i="14"/>
  <c r="AJ11" i="14"/>
  <c r="AJ12" i="14"/>
  <c r="AH12" i="14"/>
  <c r="AJ13" i="14"/>
  <c r="AH13" i="14"/>
  <c r="AI14" i="14"/>
  <c r="AH14" i="14"/>
  <c r="AJ15" i="14"/>
  <c r="AK15" i="14"/>
  <c r="AI16" i="14"/>
  <c r="AH16" i="14"/>
  <c r="AJ17" i="14"/>
  <c r="AH17" i="14"/>
  <c r="AJ18" i="14"/>
  <c r="AH18" i="14"/>
  <c r="AI19" i="14"/>
  <c r="AJ19" i="14"/>
  <c r="AH20" i="14"/>
  <c r="AI20" i="14"/>
  <c r="AJ21" i="14"/>
  <c r="AH21" i="14"/>
  <c r="AJ22" i="14"/>
  <c r="AK22" i="14"/>
  <c r="AJ23" i="14"/>
  <c r="AI23" i="14"/>
  <c r="AK24" i="14"/>
  <c r="AJ24" i="14"/>
  <c r="AH25" i="14"/>
  <c r="AJ25" i="14"/>
  <c r="AJ8" i="14"/>
  <c r="AH9" i="14"/>
  <c r="AJ10" i="14"/>
  <c r="AH11" i="14"/>
  <c r="AK12" i="14"/>
  <c r="AK13" i="14"/>
  <c r="AJ14" i="14"/>
  <c r="AI15" i="14"/>
  <c r="AJ16" i="14"/>
  <c r="AI17" i="14"/>
  <c r="AI18" i="14"/>
  <c r="AH19" i="14"/>
  <c r="AK20" i="14"/>
  <c r="AI21" i="14"/>
  <c r="AI22" i="14"/>
  <c r="AK23" i="14"/>
  <c r="AI24" i="14"/>
  <c r="AI25" i="14"/>
  <c r="AQ7" i="14"/>
  <c r="AT10" i="14"/>
  <c r="AR10" i="14"/>
  <c r="AR8" i="14"/>
  <c r="AR9" i="14"/>
  <c r="AT11" i="14"/>
  <c r="AR12" i="14"/>
  <c r="AQ13" i="14"/>
  <c r="AQ14" i="14"/>
  <c r="AR15" i="14"/>
  <c r="AQ16" i="14"/>
  <c r="AR17" i="14"/>
  <c r="AT17" i="14"/>
  <c r="AS18" i="14"/>
  <c r="AQ19" i="14"/>
  <c r="AQ20" i="14"/>
  <c r="AS21" i="14"/>
  <c r="AT22" i="14"/>
  <c r="AQ24" i="14"/>
  <c r="AT25" i="14"/>
  <c r="AR5" i="14"/>
  <c r="AS10" i="14"/>
  <c r="AS11" i="14"/>
  <c r="AQ10" i="14"/>
  <c r="AQ11" i="14"/>
  <c r="AT9" i="14"/>
  <c r="AQ9" i="14"/>
  <c r="AR11" i="14"/>
  <c r="AQ8" i="14"/>
  <c r="AQ12" i="14"/>
  <c r="AT12" i="14"/>
  <c r="AT13" i="14"/>
  <c r="AR13" i="14"/>
  <c r="AS14" i="14"/>
  <c r="AT14" i="14"/>
  <c r="AT15" i="14"/>
  <c r="AQ15" i="14"/>
  <c r="AS16" i="14"/>
  <c r="AT16" i="14"/>
  <c r="AS17" i="14"/>
  <c r="AQ17" i="14"/>
  <c r="AT18" i="14"/>
  <c r="AQ18" i="14"/>
  <c r="AS19" i="14"/>
  <c r="AT19" i="14"/>
  <c r="AT20" i="14"/>
  <c r="AR20" i="14"/>
  <c r="AT21" i="14"/>
  <c r="AR21" i="14"/>
  <c r="AS22" i="14"/>
  <c r="AR22" i="14"/>
  <c r="AT23" i="14"/>
  <c r="AQ23" i="14"/>
  <c r="AS24" i="14"/>
  <c r="AT24" i="14"/>
  <c r="AS25" i="14"/>
  <c r="AQ25" i="14"/>
  <c r="AS8" i="14"/>
  <c r="AS9" i="14"/>
  <c r="AT8" i="14"/>
  <c r="AS12" i="14"/>
  <c r="AS13" i="14"/>
  <c r="AR14" i="14"/>
  <c r="AS15" i="14"/>
  <c r="AR16" i="14"/>
  <c r="AR18" i="14"/>
  <c r="AR19" i="14"/>
  <c r="AS20" i="14"/>
  <c r="AQ21" i="14"/>
  <c r="AQ22" i="14"/>
  <c r="AR23" i="14"/>
  <c r="AS23" i="14"/>
  <c r="AR24" i="14"/>
  <c r="AR25" i="14"/>
  <c r="J7" i="24"/>
  <c r="BR7" i="14"/>
  <c r="BT13" i="14"/>
  <c r="BT8" i="14"/>
  <c r="BR12" i="14"/>
  <c r="BU10" i="14"/>
  <c r="BS9" i="14"/>
  <c r="BU13" i="14"/>
  <c r="BR9" i="14"/>
  <c r="BT14" i="14"/>
  <c r="BU11" i="14"/>
  <c r="BR11" i="14"/>
  <c r="BR8" i="14"/>
  <c r="BU12" i="14"/>
  <c r="BT10" i="14"/>
  <c r="BU14" i="14"/>
  <c r="BT15" i="14"/>
  <c r="BS15" i="14"/>
  <c r="BS16" i="14"/>
  <c r="BU16" i="14"/>
  <c r="BT17" i="14"/>
  <c r="BU17" i="14"/>
  <c r="BU18" i="14"/>
  <c r="BR18" i="14"/>
  <c r="BT19" i="14"/>
  <c r="BU19" i="14"/>
  <c r="BT20" i="14"/>
  <c r="BR20" i="14"/>
  <c r="BT21" i="14"/>
  <c r="BR21" i="14"/>
  <c r="BU22" i="14"/>
  <c r="BS22" i="14"/>
  <c r="BS23" i="14"/>
  <c r="BT23" i="14"/>
  <c r="BR24" i="14"/>
  <c r="BS24" i="14"/>
  <c r="BU25" i="14"/>
  <c r="BS25" i="14"/>
  <c r="BS5" i="14"/>
  <c r="BS10" i="14"/>
  <c r="BS12" i="14"/>
  <c r="BS11" i="14"/>
  <c r="BT11" i="14"/>
  <c r="BT9" i="14"/>
  <c r="BR10" i="14"/>
  <c r="BT12" i="14"/>
  <c r="BR15" i="14"/>
  <c r="BT16" i="14"/>
  <c r="BR17" i="14"/>
  <c r="BS18" i="14"/>
  <c r="BR19" i="14"/>
  <c r="BS20" i="14"/>
  <c r="BS21" i="14"/>
  <c r="BT22" i="14"/>
  <c r="BU23" i="14"/>
  <c r="BU24" i="14"/>
  <c r="BT25" i="14"/>
  <c r="BS13" i="14"/>
  <c r="BU8" i="14"/>
  <c r="BR14" i="14"/>
  <c r="BU9" i="14"/>
  <c r="BR13" i="14"/>
  <c r="BS8" i="14"/>
  <c r="BS14" i="14"/>
  <c r="BU15" i="14"/>
  <c r="BR16" i="14"/>
  <c r="BS17" i="14"/>
  <c r="BT18" i="14"/>
  <c r="BS19" i="14"/>
  <c r="BU20" i="14"/>
  <c r="BU21" i="14"/>
  <c r="BR22" i="14"/>
  <c r="BR23" i="14"/>
  <c r="BT24" i="14"/>
  <c r="BR25" i="14"/>
  <c r="CT5" i="14"/>
  <c r="CV9" i="14"/>
  <c r="CS13" i="14"/>
  <c r="CT17" i="14"/>
  <c r="CS11" i="14"/>
  <c r="CU15" i="14"/>
  <c r="CT11" i="14"/>
  <c r="CS15" i="14"/>
  <c r="CT9" i="14"/>
  <c r="CT13" i="14"/>
  <c r="CU16" i="14"/>
  <c r="CT8" i="14"/>
  <c r="CT12" i="14"/>
  <c r="CS17" i="14"/>
  <c r="CS10" i="14"/>
  <c r="CT14" i="14"/>
  <c r="CT10" i="14"/>
  <c r="CS14" i="14"/>
  <c r="CS16" i="14"/>
  <c r="CV10" i="14"/>
  <c r="CU14" i="14"/>
  <c r="CU18" i="14"/>
  <c r="CS18" i="14"/>
  <c r="CT19" i="14"/>
  <c r="CV19" i="14"/>
  <c r="CS20" i="14"/>
  <c r="CT20" i="14"/>
  <c r="CT21" i="14"/>
  <c r="CS21" i="14"/>
  <c r="CT22" i="14"/>
  <c r="CV22" i="14"/>
  <c r="CT23" i="14"/>
  <c r="CU23" i="14"/>
  <c r="CT24" i="14"/>
  <c r="CV24" i="14"/>
  <c r="CV25" i="14"/>
  <c r="CT25" i="14"/>
  <c r="CS7" i="14"/>
  <c r="CT16" i="14"/>
  <c r="CT15" i="14"/>
  <c r="CV13" i="14"/>
  <c r="CU13" i="14"/>
  <c r="CU11" i="14"/>
  <c r="CU17" i="14"/>
  <c r="CV14" i="14"/>
  <c r="CV12" i="14"/>
  <c r="CS12" i="14"/>
  <c r="CS8" i="14"/>
  <c r="CT18" i="14"/>
  <c r="CS19" i="14"/>
  <c r="CU20" i="14"/>
  <c r="CV21" i="14"/>
  <c r="CS22" i="14"/>
  <c r="CS23" i="14"/>
  <c r="CS24" i="14"/>
  <c r="CU24" i="14"/>
  <c r="CU25" i="14"/>
  <c r="CV11" i="14"/>
  <c r="CU9" i="14"/>
  <c r="CS9" i="14"/>
  <c r="CV16" i="14"/>
  <c r="CV15" i="14"/>
  <c r="CU10" i="14"/>
  <c r="CU8" i="14"/>
  <c r="CV8" i="14"/>
  <c r="CV17" i="14"/>
  <c r="CU12" i="14"/>
  <c r="CV18" i="14"/>
  <c r="CU19" i="14"/>
  <c r="CV20" i="14"/>
  <c r="CU21" i="14"/>
  <c r="CU22" i="14"/>
  <c r="CV23" i="14"/>
  <c r="CS25" i="14"/>
  <c r="BZ59" i="2"/>
  <c r="CI59" i="2"/>
  <c r="DE59" i="2"/>
  <c r="DX59" i="2"/>
  <c r="CV59" i="2"/>
  <c r="DN59" i="2"/>
  <c r="DO59" i="2"/>
  <c r="CN59" i="2"/>
  <c r="CY59" i="2"/>
  <c r="CZ59" i="2"/>
  <c r="DV59" i="2"/>
  <c r="DS59" i="2"/>
  <c r="EM59" i="2"/>
  <c r="EH59" i="2"/>
  <c r="FB59" i="2"/>
  <c r="EV59" i="2"/>
  <c r="EK59" i="2"/>
  <c r="CB59" i="2"/>
  <c r="BI7" i="14"/>
  <c r="BI12" i="14"/>
  <c r="BL12" i="14"/>
  <c r="BJ8" i="14"/>
  <c r="BK13" i="14"/>
  <c r="BK10" i="14"/>
  <c r="BI10" i="14"/>
  <c r="BJ11" i="14"/>
  <c r="BI9" i="14"/>
  <c r="BL9" i="14"/>
  <c r="BL13" i="14"/>
  <c r="BL11" i="14"/>
  <c r="BI8" i="14"/>
  <c r="BK14" i="14"/>
  <c r="BI14" i="14"/>
  <c r="BJ15" i="14"/>
  <c r="BI15" i="14"/>
  <c r="BK16" i="14"/>
  <c r="BI16" i="14"/>
  <c r="BI17" i="14"/>
  <c r="BJ17" i="14"/>
  <c r="BL18" i="14"/>
  <c r="BK18" i="14"/>
  <c r="BK19" i="14"/>
  <c r="BL19" i="14"/>
  <c r="BL20" i="14"/>
  <c r="BJ20" i="14"/>
  <c r="BI21" i="14"/>
  <c r="BJ21" i="14"/>
  <c r="BI22" i="14"/>
  <c r="BJ22" i="14"/>
  <c r="BJ23" i="14"/>
  <c r="BL23" i="14"/>
  <c r="BJ24" i="14"/>
  <c r="BL24" i="14"/>
  <c r="BJ25" i="14"/>
  <c r="BL25" i="14"/>
  <c r="BJ5" i="14"/>
  <c r="BJ12" i="14"/>
  <c r="BK8" i="14"/>
  <c r="BJ9" i="14"/>
  <c r="BI11" i="14"/>
  <c r="BK9" i="14"/>
  <c r="BJ10" i="14"/>
  <c r="BL14" i="14"/>
  <c r="BK15" i="14"/>
  <c r="BJ16" i="14"/>
  <c r="BL17" i="14"/>
  <c r="BJ18" i="14"/>
  <c r="BJ19" i="14"/>
  <c r="BI20" i="14"/>
  <c r="BL21" i="14"/>
  <c r="BL22" i="14"/>
  <c r="BK23" i="14"/>
  <c r="BI24" i="14"/>
  <c r="BK25" i="14"/>
  <c r="BK12" i="14"/>
  <c r="BL8" i="14"/>
  <c r="BK11" i="14"/>
  <c r="BJ14" i="14"/>
  <c r="BL16" i="14"/>
  <c r="BI18" i="14"/>
  <c r="BK20" i="14"/>
  <c r="BK22" i="14"/>
  <c r="BK24" i="14"/>
  <c r="BL10" i="14"/>
  <c r="BJ13" i="14"/>
  <c r="BI13" i="14"/>
  <c r="BL15" i="14"/>
  <c r="BK17" i="14"/>
  <c r="BI19" i="14"/>
  <c r="BK21" i="14"/>
  <c r="BI23" i="14"/>
  <c r="BI25" i="14"/>
  <c r="CO59" i="2"/>
  <c r="CP59" i="2"/>
  <c r="CH59" i="2"/>
  <c r="DA59" i="2"/>
  <c r="DC59" i="2"/>
  <c r="DP59" i="2"/>
  <c r="DB59" i="2"/>
  <c r="CT59" i="2"/>
  <c r="DZ59" i="2"/>
  <c r="DJ59" i="2"/>
  <c r="DU59" i="2"/>
  <c r="DM59" i="2"/>
  <c r="ES59" i="2"/>
  <c r="EL59" i="2"/>
  <c r="FJ59" i="2"/>
  <c r="FC59" i="2"/>
  <c r="EI59" i="2"/>
  <c r="EO59" i="2"/>
  <c r="ER59" i="2"/>
  <c r="EJ59" i="2"/>
  <c r="EB59" i="2"/>
  <c r="FD59" i="2"/>
  <c r="ET59" i="2"/>
  <c r="FE59" i="2"/>
  <c r="FA59" i="2"/>
  <c r="CJ7" i="14"/>
  <c r="CK15" i="14"/>
  <c r="CM15" i="14"/>
  <c r="CK8" i="14"/>
  <c r="CL12" i="14"/>
  <c r="CL16" i="14"/>
  <c r="CL10" i="14"/>
  <c r="CM14" i="14"/>
  <c r="CM9" i="14"/>
  <c r="CK13" i="14"/>
  <c r="CJ11" i="14"/>
  <c r="CM16" i="14"/>
  <c r="CK11" i="14"/>
  <c r="CK9" i="14"/>
  <c r="CJ13" i="14"/>
  <c r="CJ8" i="14"/>
  <c r="CJ12" i="14"/>
  <c r="CL8" i="14"/>
  <c r="CM12" i="14"/>
  <c r="CM17" i="14"/>
  <c r="CK17" i="14"/>
  <c r="CK18" i="14"/>
  <c r="CM18" i="14"/>
  <c r="CJ19" i="14"/>
  <c r="CL19" i="14"/>
  <c r="CK20" i="14"/>
  <c r="CL20" i="14"/>
  <c r="CM21" i="14"/>
  <c r="CJ21" i="14"/>
  <c r="CJ22" i="14"/>
  <c r="CL22" i="14"/>
  <c r="CL23" i="14"/>
  <c r="CJ23" i="14"/>
  <c r="CK24" i="14"/>
  <c r="CM24" i="14"/>
  <c r="CK25" i="14"/>
  <c r="CM25" i="14"/>
  <c r="CL15" i="14"/>
  <c r="CK14" i="14"/>
  <c r="CK12" i="14"/>
  <c r="CJ16" i="14"/>
  <c r="CL9" i="14"/>
  <c r="CJ9" i="14"/>
  <c r="CL11" i="14"/>
  <c r="CJ10" i="14"/>
  <c r="CK10" i="14"/>
  <c r="CJ17" i="14"/>
  <c r="CL18" i="14"/>
  <c r="CK19" i="14"/>
  <c r="CM20" i="14"/>
  <c r="CL21" i="14"/>
  <c r="CM22" i="14"/>
  <c r="CK23" i="14"/>
  <c r="CL24" i="14"/>
  <c r="CJ25" i="14"/>
  <c r="CK5" i="14"/>
  <c r="CJ15" i="14"/>
  <c r="CM10" i="14"/>
  <c r="CM8" i="14"/>
  <c r="CM11" i="14"/>
  <c r="CM13" i="14"/>
  <c r="CL13" i="14"/>
  <c r="CK16" i="14"/>
  <c r="CJ14" i="14"/>
  <c r="CL14" i="14"/>
  <c r="CL17" i="14"/>
  <c r="CJ18" i="14"/>
  <c r="CM19" i="14"/>
  <c r="CJ20" i="14"/>
  <c r="CK21" i="14"/>
  <c r="CK22" i="14"/>
  <c r="CM23" i="14"/>
  <c r="CJ24" i="14"/>
  <c r="CL25" i="14"/>
  <c r="K13" i="24"/>
  <c r="CE59" i="2"/>
  <c r="CA59" i="2"/>
  <c r="CQ59" i="2"/>
  <c r="CJ59" i="2"/>
  <c r="DG59" i="2"/>
  <c r="DD59" i="2"/>
  <c r="DL59" i="2"/>
  <c r="DW59" i="2"/>
  <c r="CC59" i="2"/>
  <c r="CM59" i="2"/>
  <c r="CW59" i="2"/>
  <c r="DH59" i="2"/>
  <c r="CR59" i="2"/>
  <c r="EA59" i="2"/>
  <c r="DK59" i="2"/>
  <c r="EP59" i="2"/>
  <c r="EX59" i="2"/>
  <c r="FG59" i="2"/>
  <c r="EU59" i="2"/>
  <c r="CG59" i="2"/>
  <c r="CD59" i="2"/>
  <c r="CF59" i="2"/>
  <c r="CK59" i="2"/>
  <c r="CL59" i="2"/>
  <c r="DI59" i="2"/>
  <c r="CS59" i="2"/>
  <c r="CU59" i="2"/>
  <c r="DF59" i="2"/>
  <c r="CX59" i="2"/>
  <c r="DT59" i="2"/>
  <c r="DR59" i="2"/>
  <c r="DY59" i="2"/>
  <c r="DQ59" i="2"/>
  <c r="EQ59" i="2"/>
  <c r="EC59" i="2"/>
  <c r="ED59" i="2"/>
  <c r="FK59" i="2"/>
  <c r="EY59" i="2"/>
  <c r="EE59" i="2"/>
  <c r="EG59" i="2"/>
  <c r="EN59" i="2"/>
  <c r="EF59" i="2"/>
  <c r="FH59" i="2"/>
  <c r="FF59" i="2"/>
  <c r="FI59" i="2"/>
  <c r="EZ59" i="2"/>
  <c r="EW59" i="2"/>
  <c r="HF130" i="3"/>
  <c r="A131" i="3"/>
  <c r="HO130" i="3"/>
  <c r="IJ130" i="3" s="1"/>
  <c r="A185" i="20"/>
  <c r="AE184" i="20"/>
  <c r="EO5" i="14"/>
  <c r="EO7" i="14" s="1"/>
  <c r="EN7" i="14"/>
  <c r="EE7" i="14"/>
  <c r="EF5" i="14"/>
  <c r="EF7" i="14" s="1"/>
  <c r="EW7" i="14"/>
  <c r="EX5" i="14"/>
  <c r="EX7" i="14" s="1"/>
  <c r="FX7" i="14"/>
  <c r="FY5" i="14"/>
  <c r="FY7" i="14" s="1"/>
  <c r="GQ5" i="14"/>
  <c r="GQ7" i="14" s="1"/>
  <c r="GP7" i="14"/>
  <c r="S5" i="14"/>
  <c r="S7" i="14" s="1"/>
  <c r="R7" i="14"/>
  <c r="HH7" i="14"/>
  <c r="HI5" i="14"/>
  <c r="HI7" i="14" s="1"/>
  <c r="DW5" i="14"/>
  <c r="DW7" i="14" s="1"/>
  <c r="DV7" i="14"/>
  <c r="FG5" i="14" l="1"/>
  <c r="FG7" i="14" s="1"/>
  <c r="FI22" i="14" s="1"/>
  <c r="GY7" i="14"/>
  <c r="HD14" i="14" s="1"/>
  <c r="J8" i="24"/>
  <c r="O7" i="24"/>
  <c r="FP5" i="14"/>
  <c r="FP7" i="14" s="1"/>
  <c r="FU10" i="14" s="1"/>
  <c r="DN5" i="14"/>
  <c r="DN7" i="14" s="1"/>
  <c r="DS11" i="14" s="1"/>
  <c r="GG7" i="14"/>
  <c r="GL11" i="14" s="1"/>
  <c r="BA7" i="14"/>
  <c r="BB5" i="14"/>
  <c r="AA5" i="14"/>
  <c r="Z7" i="14"/>
  <c r="DD5" i="14"/>
  <c r="DC7" i="14"/>
  <c r="AR7" i="14"/>
  <c r="AS5" i="14"/>
  <c r="AJ5" i="14"/>
  <c r="AI7" i="14"/>
  <c r="CB7" i="14"/>
  <c r="CC5" i="14"/>
  <c r="BK5" i="14"/>
  <c r="BJ7" i="14"/>
  <c r="BT5" i="14"/>
  <c r="BS7" i="14"/>
  <c r="CL5" i="14"/>
  <c r="CK7" i="14"/>
  <c r="BY59" i="2"/>
  <c r="CU5" i="14"/>
  <c r="CT7" i="14"/>
  <c r="HF131" i="3"/>
  <c r="A132" i="3"/>
  <c r="HO131" i="3"/>
  <c r="A186" i="20"/>
  <c r="AE185" i="20"/>
  <c r="X14" i="14"/>
  <c r="X23" i="14"/>
  <c r="X21" i="14"/>
  <c r="X24" i="14"/>
  <c r="X13" i="14"/>
  <c r="X12" i="14"/>
  <c r="X18" i="14"/>
  <c r="X11" i="14"/>
  <c r="X9" i="14"/>
  <c r="X22" i="14"/>
  <c r="X17" i="14"/>
  <c r="X25" i="14"/>
  <c r="X19" i="14"/>
  <c r="X15" i="14"/>
  <c r="X10" i="14"/>
  <c r="X8" i="14"/>
  <c r="X16" i="14"/>
  <c r="X20" i="14"/>
  <c r="V24" i="14"/>
  <c r="GA20" i="14"/>
  <c r="EH18" i="14"/>
  <c r="GD20" i="14"/>
  <c r="EK9" i="14"/>
  <c r="GU16" i="14"/>
  <c r="GC25" i="14"/>
  <c r="EJ17" i="14"/>
  <c r="EG15" i="14"/>
  <c r="GA25" i="14"/>
  <c r="EJ20" i="14"/>
  <c r="EJ25" i="14"/>
  <c r="EY25" i="14"/>
  <c r="EH14" i="14"/>
  <c r="ET18" i="14"/>
  <c r="EJ13" i="14"/>
  <c r="GA15" i="14"/>
  <c r="GR18" i="14"/>
  <c r="DX12" i="14"/>
  <c r="EJ21" i="14"/>
  <c r="EG18" i="14"/>
  <c r="GB17" i="14"/>
  <c r="EG9" i="14"/>
  <c r="FZ22" i="14"/>
  <c r="GC10" i="14"/>
  <c r="GR21" i="14"/>
  <c r="V9" i="14"/>
  <c r="GA18" i="14"/>
  <c r="GS14" i="14"/>
  <c r="EG13" i="14"/>
  <c r="GT15" i="14"/>
  <c r="EY20" i="14"/>
  <c r="HJ9" i="14"/>
  <c r="EI16" i="14"/>
  <c r="GC8" i="14"/>
  <c r="EJ24" i="14"/>
  <c r="EK8" i="14"/>
  <c r="GB20" i="14"/>
  <c r="EI24" i="14"/>
  <c r="DX19" i="14"/>
  <c r="GB22" i="14"/>
  <c r="GC14" i="14"/>
  <c r="GD23" i="14"/>
  <c r="GV19" i="14"/>
  <c r="EH25" i="14"/>
  <c r="ER20" i="14"/>
  <c r="DY18" i="14"/>
  <c r="FZ17" i="14"/>
  <c r="GC12" i="14"/>
  <c r="GA22" i="14"/>
  <c r="GB24" i="14"/>
  <c r="W13" i="14"/>
  <c r="DY15" i="14"/>
  <c r="EB8" i="14"/>
  <c r="DZ18" i="14"/>
  <c r="EA18" i="14"/>
  <c r="DY16" i="14"/>
  <c r="GS24" i="14"/>
  <c r="HL21" i="14"/>
  <c r="V16" i="14"/>
  <c r="EJ12" i="14"/>
  <c r="ER16" i="14"/>
  <c r="EA14" i="14"/>
  <c r="EB13" i="14"/>
  <c r="EB11" i="14"/>
  <c r="EB14" i="14"/>
  <c r="T17" i="14"/>
  <c r="EQ9" i="14"/>
  <c r="DY14" i="14"/>
  <c r="EB12" i="14"/>
  <c r="EA16" i="14"/>
  <c r="DX17" i="14"/>
  <c r="EA22" i="14"/>
  <c r="U20" i="14"/>
  <c r="U9" i="14"/>
  <c r="EQ11" i="14"/>
  <c r="EA24" i="14"/>
  <c r="EA12" i="14"/>
  <c r="DX15" i="14"/>
  <c r="DY9" i="14"/>
  <c r="FZ19" i="14"/>
  <c r="GC19" i="14"/>
  <c r="GB8" i="14"/>
  <c r="T8" i="14"/>
  <c r="W23" i="14"/>
  <c r="GV13" i="14"/>
  <c r="GR10" i="14"/>
  <c r="EJ22" i="14"/>
  <c r="ET25" i="14"/>
  <c r="EA11" i="14"/>
  <c r="DY25" i="14"/>
  <c r="DY20" i="14"/>
  <c r="EB20" i="14"/>
  <c r="GU22" i="14"/>
  <c r="GR22" i="14"/>
  <c r="T18" i="14"/>
  <c r="U17" i="14"/>
  <c r="GA21" i="14"/>
  <c r="ET22" i="14"/>
  <c r="DX24" i="14"/>
  <c r="EA25" i="14"/>
  <c r="DX23" i="14"/>
  <c r="EB17" i="14"/>
  <c r="W20" i="14"/>
  <c r="DX14" i="14"/>
  <c r="DY13" i="14"/>
  <c r="U10" i="14"/>
  <c r="DX22" i="14"/>
  <c r="DZ25" i="14"/>
  <c r="EA13" i="14"/>
  <c r="FZ15" i="14"/>
  <c r="GC17" i="14"/>
  <c r="GB11" i="14"/>
  <c r="HN10" i="14"/>
  <c r="V19" i="14"/>
  <c r="EY13" i="14"/>
  <c r="DY10" i="14"/>
  <c r="DX13" i="14"/>
  <c r="DX20" i="14"/>
  <c r="EB19" i="14"/>
  <c r="DZ12" i="14"/>
  <c r="DZ15" i="14"/>
  <c r="DZ20" i="14"/>
  <c r="DZ22" i="14"/>
  <c r="DZ10" i="14"/>
  <c r="DZ8" i="14"/>
  <c r="DZ11" i="14"/>
  <c r="DZ24" i="14"/>
  <c r="DZ9" i="14"/>
  <c r="EA8" i="14"/>
  <c r="EB22" i="14"/>
  <c r="EA15" i="14"/>
  <c r="DY11" i="14"/>
  <c r="EA19" i="14"/>
  <c r="DZ23" i="14"/>
  <c r="DZ14" i="14"/>
  <c r="DX21" i="14"/>
  <c r="DY21" i="14"/>
  <c r="DZ13" i="14"/>
  <c r="DX18" i="14"/>
  <c r="EB15" i="14"/>
  <c r="DX10" i="14"/>
  <c r="EA20" i="14"/>
  <c r="DX11" i="14"/>
  <c r="EB10" i="14"/>
  <c r="DY8" i="14"/>
  <c r="EB24" i="14"/>
  <c r="EA21" i="14"/>
  <c r="DZ21" i="14"/>
  <c r="DY12" i="14"/>
  <c r="DZ16" i="14"/>
  <c r="EA17" i="14"/>
  <c r="DZ19" i="14"/>
  <c r="EB25" i="14"/>
  <c r="EA9" i="14"/>
  <c r="DZ17" i="14"/>
  <c r="DY23" i="14"/>
  <c r="DX16" i="14"/>
  <c r="DX25" i="14"/>
  <c r="DY19" i="14"/>
  <c r="EB23" i="14"/>
  <c r="EB18" i="14"/>
  <c r="DY17" i="14"/>
  <c r="EA23" i="14"/>
  <c r="DY24" i="14"/>
  <c r="DX9" i="14"/>
  <c r="EA10" i="14"/>
  <c r="EB21" i="14"/>
  <c r="DX8" i="14"/>
  <c r="DY22" i="14"/>
  <c r="EB16" i="14"/>
  <c r="EB9" i="14"/>
  <c r="GU19" i="14"/>
  <c r="HM23" i="14"/>
  <c r="HJ25" i="14"/>
  <c r="HL19" i="14"/>
  <c r="W18" i="14"/>
  <c r="T24" i="14"/>
  <c r="W11" i="14"/>
  <c r="U21" i="14"/>
  <c r="T11" i="14"/>
  <c r="T13" i="14"/>
  <c r="W21" i="14"/>
  <c r="T14" i="14"/>
  <c r="EJ16" i="14"/>
  <c r="GU9" i="14"/>
  <c r="EY11" i="14"/>
  <c r="EK10" i="14"/>
  <c r="GR17" i="14"/>
  <c r="ES15" i="14"/>
  <c r="ET13" i="14"/>
  <c r="ET15" i="14"/>
  <c r="HL11" i="14"/>
  <c r="HL18" i="14"/>
  <c r="HL9" i="14"/>
  <c r="HK14" i="14"/>
  <c r="HM16" i="14"/>
  <c r="HM10" i="14"/>
  <c r="HK10" i="14"/>
  <c r="HM25" i="14"/>
  <c r="HN12" i="14"/>
  <c r="HJ19" i="14"/>
  <c r="HN8" i="14"/>
  <c r="HJ13" i="14"/>
  <c r="HN21" i="14"/>
  <c r="HK17" i="14"/>
  <c r="HK15" i="14"/>
  <c r="HK19" i="14"/>
  <c r="HJ15" i="14"/>
  <c r="HL12" i="14"/>
  <c r="HN17" i="14"/>
  <c r="HN23" i="14"/>
  <c r="HN9" i="14"/>
  <c r="HN25" i="14"/>
  <c r="HM19" i="14"/>
  <c r="HJ17" i="14"/>
  <c r="HL16" i="14"/>
  <c r="HK8" i="14"/>
  <c r="HN11" i="14"/>
  <c r="HK21" i="14"/>
  <c r="HN20" i="14"/>
  <c r="HN15" i="14"/>
  <c r="HN16" i="14"/>
  <c r="HM13" i="14"/>
  <c r="HK25" i="14"/>
  <c r="HM24" i="14"/>
  <c r="HJ22" i="14"/>
  <c r="HK23" i="14"/>
  <c r="HJ20" i="14"/>
  <c r="HK18" i="14"/>
  <c r="HJ11" i="14"/>
  <c r="HJ10" i="14"/>
  <c r="HJ21" i="14"/>
  <c r="HJ18" i="14"/>
  <c r="HM9" i="14"/>
  <c r="HK11" i="14"/>
  <c r="HN19" i="14"/>
  <c r="HM21" i="14"/>
  <c r="HJ14" i="14"/>
  <c r="HJ8" i="14"/>
  <c r="HK9" i="14"/>
  <c r="HJ24" i="14"/>
  <c r="HK12" i="14"/>
  <c r="HM22" i="14"/>
  <c r="HN22" i="14"/>
  <c r="HK13" i="14"/>
  <c r="HJ23" i="14"/>
  <c r="HM11" i="14"/>
  <c r="HJ16" i="14"/>
  <c r="HJ12" i="14"/>
  <c r="HM18" i="14"/>
  <c r="HL23" i="14"/>
  <c r="HN24" i="14"/>
  <c r="HL17" i="14"/>
  <c r="T19" i="14"/>
  <c r="V17" i="14"/>
  <c r="W14" i="14"/>
  <c r="V15" i="14"/>
  <c r="T22" i="14"/>
  <c r="W15" i="14"/>
  <c r="V18" i="14"/>
  <c r="T12" i="14"/>
  <c r="GS11" i="14"/>
  <c r="EY8" i="14"/>
  <c r="EH24" i="14"/>
  <c r="HK20" i="14"/>
  <c r="ER12" i="14"/>
  <c r="ET20" i="14"/>
  <c r="ET21" i="14"/>
  <c r="HK24" i="14"/>
  <c r="HL25" i="14"/>
  <c r="HL8" i="14"/>
  <c r="W24" i="14"/>
  <c r="T21" i="14"/>
  <c r="T15" i="14"/>
  <c r="T25" i="14"/>
  <c r="V25" i="14"/>
  <c r="V20" i="14"/>
  <c r="V10" i="14"/>
  <c r="W17" i="14"/>
  <c r="GR25" i="14"/>
  <c r="HM15" i="14"/>
  <c r="HM14" i="14"/>
  <c r="ES22" i="14"/>
  <c r="ET11" i="14"/>
  <c r="ET9" i="14"/>
  <c r="HN13" i="14"/>
  <c r="GT19" i="14"/>
  <c r="GR24" i="14"/>
  <c r="GR15" i="14"/>
  <c r="GS8" i="14"/>
  <c r="GS17" i="14"/>
  <c r="GT9" i="14"/>
  <c r="GT13" i="14"/>
  <c r="GU21" i="14"/>
  <c r="GV23" i="14"/>
  <c r="GV11" i="14"/>
  <c r="GS13" i="14"/>
  <c r="GU17" i="14"/>
  <c r="GR16" i="14"/>
  <c r="GV10" i="14"/>
  <c r="GT11" i="14"/>
  <c r="GT21" i="14"/>
  <c r="GV18" i="14"/>
  <c r="GV21" i="14"/>
  <c r="GV14" i="14"/>
  <c r="GU11" i="14"/>
  <c r="GU8" i="14"/>
  <c r="GV22" i="14"/>
  <c r="GR23" i="14"/>
  <c r="GR20" i="14"/>
  <c r="GV9" i="14"/>
  <c r="GS22" i="14"/>
  <c r="GS15" i="14"/>
  <c r="GS18" i="14"/>
  <c r="GU18" i="14"/>
  <c r="GT8" i="14"/>
  <c r="GV15" i="14"/>
  <c r="GT16" i="14"/>
  <c r="GR11" i="14"/>
  <c r="GR9" i="14"/>
  <c r="GV8" i="14"/>
  <c r="GS19" i="14"/>
  <c r="GU10" i="14"/>
  <c r="GT18" i="14"/>
  <c r="GS20" i="14"/>
  <c r="GU20" i="14"/>
  <c r="GU24" i="14"/>
  <c r="GU23" i="14"/>
  <c r="GS12" i="14"/>
  <c r="GV24" i="14"/>
  <c r="GV12" i="14"/>
  <c r="GV16" i="14"/>
  <c r="GS16" i="14"/>
  <c r="GU12" i="14"/>
  <c r="GS23" i="14"/>
  <c r="GU15" i="14"/>
  <c r="GT23" i="14"/>
  <c r="GV17" i="14"/>
  <c r="GR13" i="14"/>
  <c r="GV20" i="14"/>
  <c r="GT14" i="14"/>
  <c r="GT20" i="14"/>
  <c r="GS10" i="14"/>
  <c r="GT12" i="14"/>
  <c r="GT24" i="14"/>
  <c r="GT10" i="14"/>
  <c r="GV25" i="14"/>
  <c r="GS9" i="14"/>
  <c r="GR19" i="14"/>
  <c r="GR14" i="14"/>
  <c r="GR12" i="14"/>
  <c r="V11" i="14"/>
  <c r="T20" i="14"/>
  <c r="W10" i="14"/>
  <c r="V12" i="14"/>
  <c r="W9" i="14"/>
  <c r="W8" i="14"/>
  <c r="U23" i="14"/>
  <c r="V21" i="14"/>
  <c r="GD21" i="14"/>
  <c r="GB18" i="14"/>
  <c r="FZ13" i="14"/>
  <c r="GB25" i="14"/>
  <c r="GA24" i="14"/>
  <c r="GA16" i="14"/>
  <c r="FZ23" i="14"/>
  <c r="GC9" i="14"/>
  <c r="FZ18" i="14"/>
  <c r="FZ11" i="14"/>
  <c r="GD16" i="14"/>
  <c r="FZ14" i="14"/>
  <c r="GB13" i="14"/>
  <c r="GA13" i="14"/>
  <c r="GC15" i="14"/>
  <c r="GD10" i="14"/>
  <c r="FZ12" i="14"/>
  <c r="GD13" i="14"/>
  <c r="FZ16" i="14"/>
  <c r="GD18" i="14"/>
  <c r="FZ24" i="14"/>
  <c r="GC22" i="14"/>
  <c r="GB14" i="14"/>
  <c r="GD8" i="14"/>
  <c r="FZ8" i="14"/>
  <c r="FZ25" i="14"/>
  <c r="GD22" i="14"/>
  <c r="GD9" i="14"/>
  <c r="GB21" i="14"/>
  <c r="GC13" i="14"/>
  <c r="GD19" i="14"/>
  <c r="GD25" i="14"/>
  <c r="GA23" i="14"/>
  <c r="GB15" i="14"/>
  <c r="GB16" i="14"/>
  <c r="GA14" i="14"/>
  <c r="GB9" i="14"/>
  <c r="GA11" i="14"/>
  <c r="GB19" i="14"/>
  <c r="GD11" i="14"/>
  <c r="FZ9" i="14"/>
  <c r="GB12" i="14"/>
  <c r="FZ21" i="14"/>
  <c r="FZ10" i="14"/>
  <c r="GC20" i="14"/>
  <c r="GA17" i="14"/>
  <c r="GB10" i="14"/>
  <c r="GA12" i="14"/>
  <c r="FZ20" i="14"/>
  <c r="GA8" i="14"/>
  <c r="GD24" i="14"/>
  <c r="GD12" i="14"/>
  <c r="GC11" i="14"/>
  <c r="GC18" i="14"/>
  <c r="GA19" i="14"/>
  <c r="GB23" i="14"/>
  <c r="GA10" i="14"/>
  <c r="GD15" i="14"/>
  <c r="GA9" i="14"/>
  <c r="GD17" i="14"/>
  <c r="GD14" i="14"/>
  <c r="GC24" i="14"/>
  <c r="GC23" i="14"/>
  <c r="GC16" i="14"/>
  <c r="GC21" i="14"/>
  <c r="GU13" i="14"/>
  <c r="GS21" i="14"/>
  <c r="EJ23" i="14"/>
  <c r="EK13" i="14"/>
  <c r="EG21" i="14"/>
  <c r="EG14" i="14"/>
  <c r="EI13" i="14"/>
  <c r="EH8" i="14"/>
  <c r="EI17" i="14"/>
  <c r="EG23" i="14"/>
  <c r="EH22" i="14"/>
  <c r="EH16" i="14"/>
  <c r="EK25" i="14"/>
  <c r="EG19" i="14"/>
  <c r="EK12" i="14"/>
  <c r="EG22" i="14"/>
  <c r="EG17" i="14"/>
  <c r="EI9" i="14"/>
  <c r="EG25" i="14"/>
  <c r="EG20" i="14"/>
  <c r="EI21" i="14"/>
  <c r="EI11" i="14"/>
  <c r="EJ8" i="14"/>
  <c r="EK23" i="14"/>
  <c r="EK21" i="14"/>
  <c r="EI19" i="14"/>
  <c r="EI23" i="14"/>
  <c r="EK20" i="14"/>
  <c r="EH15" i="14"/>
  <c r="EK18" i="14"/>
  <c r="EG8" i="14"/>
  <c r="EI22" i="14"/>
  <c r="EH20" i="14"/>
  <c r="EI18" i="14"/>
  <c r="EH13" i="14"/>
  <c r="EK24" i="14"/>
  <c r="EH21" i="14"/>
  <c r="EJ10" i="14"/>
  <c r="EK22" i="14"/>
  <c r="EI15" i="14"/>
  <c r="EI25" i="14"/>
  <c r="EH10" i="14"/>
  <c r="EJ14" i="14"/>
  <c r="EH17" i="14"/>
  <c r="EK14" i="14"/>
  <c r="EJ19" i="14"/>
  <c r="EI20" i="14"/>
  <c r="EG12" i="14"/>
  <c r="EJ9" i="14"/>
  <c r="EG16" i="14"/>
  <c r="EH11" i="14"/>
  <c r="EI12" i="14"/>
  <c r="EJ11" i="14"/>
  <c r="EH9" i="14"/>
  <c r="EI14" i="14"/>
  <c r="EK15" i="14"/>
  <c r="EH12" i="14"/>
  <c r="EG24" i="14"/>
  <c r="EH19" i="14"/>
  <c r="EG11" i="14"/>
  <c r="EK11" i="14"/>
  <c r="EH23" i="14"/>
  <c r="EK16" i="14"/>
  <c r="EI10" i="14"/>
  <c r="HK22" i="14"/>
  <c r="EJ15" i="14"/>
  <c r="EP15" i="14"/>
  <c r="ET8" i="14"/>
  <c r="GU25" i="14"/>
  <c r="GT25" i="14"/>
  <c r="GR8" i="14"/>
  <c r="HN14" i="14"/>
  <c r="T9" i="14"/>
  <c r="HL15" i="14"/>
  <c r="V14" i="14"/>
  <c r="U24" i="14"/>
  <c r="U15" i="14"/>
  <c r="W16" i="14"/>
  <c r="W19" i="14"/>
  <c r="U16" i="14"/>
  <c r="T10" i="14"/>
  <c r="W22" i="14"/>
  <c r="EJ18" i="14"/>
  <c r="GU14" i="14"/>
  <c r="EK19" i="14"/>
  <c r="HM17" i="14"/>
  <c r="HL14" i="14"/>
  <c r="ES23" i="14"/>
  <c r="ET17" i="14"/>
  <c r="HM20" i="14"/>
  <c r="HL24" i="14"/>
  <c r="U22" i="14"/>
  <c r="V23" i="14"/>
  <c r="V13" i="14"/>
  <c r="T23" i="14"/>
  <c r="U25" i="14"/>
  <c r="T16" i="14"/>
  <c r="W12" i="14"/>
  <c r="U19" i="14"/>
  <c r="GT17" i="14"/>
  <c r="EY22" i="14"/>
  <c r="EG10" i="14"/>
  <c r="HM8" i="14"/>
  <c r="EQ12" i="14"/>
  <c r="HM12" i="14"/>
  <c r="HL10" i="14"/>
  <c r="HL13" i="14"/>
  <c r="W25" i="14"/>
  <c r="U18" i="14"/>
  <c r="V8" i="14"/>
  <c r="U13" i="14"/>
  <c r="U8" i="14"/>
  <c r="U12" i="14"/>
  <c r="U14" i="14"/>
  <c r="V22" i="14"/>
  <c r="U11" i="14"/>
  <c r="GS25" i="14"/>
  <c r="EK17" i="14"/>
  <c r="HK16" i="14"/>
  <c r="ET24" i="14"/>
  <c r="EP22" i="14"/>
  <c r="ER10" i="14"/>
  <c r="EQ18" i="14"/>
  <c r="ER13" i="14"/>
  <c r="ER24" i="14"/>
  <c r="EQ21" i="14"/>
  <c r="EP17" i="14"/>
  <c r="ES10" i="14"/>
  <c r="ER11" i="14"/>
  <c r="EP14" i="14"/>
  <c r="ES24" i="14"/>
  <c r="ET23" i="14"/>
  <c r="ER19" i="14"/>
  <c r="ER17" i="14"/>
  <c r="ES13" i="14"/>
  <c r="ET10" i="14"/>
  <c r="ES12" i="14"/>
  <c r="ES8" i="14"/>
  <c r="EP10" i="14"/>
  <c r="ES18" i="14"/>
  <c r="EQ10" i="14"/>
  <c r="EP23" i="14"/>
  <c r="EQ16" i="14"/>
  <c r="ES25" i="14"/>
  <c r="EQ19" i="14"/>
  <c r="EP24" i="14"/>
  <c r="EQ25" i="14"/>
  <c r="EQ14" i="14"/>
  <c r="ER15" i="14"/>
  <c r="ES14" i="14"/>
  <c r="EP19" i="14"/>
  <c r="ER25" i="14"/>
  <c r="ET16" i="14"/>
  <c r="EQ17" i="14"/>
  <c r="EP13" i="14"/>
  <c r="EP11" i="14"/>
  <c r="EQ13" i="14"/>
  <c r="ER22" i="14"/>
  <c r="ES16" i="14"/>
  <c r="ES19" i="14"/>
  <c r="ET14" i="14"/>
  <c r="ET19" i="14"/>
  <c r="EQ15" i="14"/>
  <c r="EP12" i="14"/>
  <c r="EP21" i="14"/>
  <c r="ET12" i="14"/>
  <c r="ES9" i="14"/>
  <c r="EP25" i="14"/>
  <c r="EP18" i="14"/>
  <c r="ES21" i="14"/>
  <c r="EP8" i="14"/>
  <c r="ER8" i="14"/>
  <c r="EP20" i="14"/>
  <c r="ER9" i="14"/>
  <c r="ES11" i="14"/>
  <c r="ES20" i="14"/>
  <c r="ER14" i="14"/>
  <c r="EP16" i="14"/>
  <c r="EQ24" i="14"/>
  <c r="EQ23" i="14"/>
  <c r="ES17" i="14"/>
  <c r="EQ20" i="14"/>
  <c r="ER23" i="14"/>
  <c r="EQ22" i="14"/>
  <c r="EP9" i="14"/>
  <c r="ER21" i="14"/>
  <c r="ER18" i="14"/>
  <c r="EQ8" i="14"/>
  <c r="EY21" i="14"/>
  <c r="EZ10" i="14"/>
  <c r="FC13" i="14"/>
  <c r="EZ23" i="14"/>
  <c r="FA11" i="14"/>
  <c r="EZ18" i="14"/>
  <c r="FB19" i="14"/>
  <c r="FC14" i="14"/>
  <c r="FC20" i="14"/>
  <c r="EZ16" i="14"/>
  <c r="EY23" i="14"/>
  <c r="EY18" i="14"/>
  <c r="FC15" i="14"/>
  <c r="EZ9" i="14"/>
  <c r="FA15" i="14"/>
  <c r="EZ25" i="14"/>
  <c r="FB13" i="14"/>
  <c r="FC18" i="14"/>
  <c r="FB20" i="14"/>
  <c r="EZ24" i="14"/>
  <c r="FA19" i="14"/>
  <c r="EY9" i="14"/>
  <c r="EY17" i="14"/>
  <c r="FB17" i="14"/>
  <c r="EZ15" i="14"/>
  <c r="FB24" i="14"/>
  <c r="FC10" i="14"/>
  <c r="FC25" i="14"/>
  <c r="FB25" i="14"/>
  <c r="FB16" i="14"/>
  <c r="FC21" i="14"/>
  <c r="EZ13" i="14"/>
  <c r="EY19" i="14"/>
  <c r="FA12" i="14"/>
  <c r="FC9" i="14"/>
  <c r="FC16" i="14"/>
  <c r="FA13" i="14"/>
  <c r="FA23" i="14"/>
  <c r="FC8" i="14"/>
  <c r="FC17" i="14"/>
  <c r="EZ14" i="14"/>
  <c r="FC22" i="14"/>
  <c r="EY16" i="14"/>
  <c r="EY12" i="14"/>
  <c r="FC11" i="14"/>
  <c r="FB12" i="14"/>
  <c r="FB23" i="14"/>
  <c r="FB18" i="14"/>
  <c r="FC24" i="14"/>
  <c r="EZ20" i="14"/>
  <c r="EZ22" i="14"/>
  <c r="EZ12" i="14"/>
  <c r="FB9" i="14"/>
  <c r="EY14" i="14"/>
  <c r="FC12" i="14"/>
  <c r="FB15" i="14"/>
  <c r="FA10" i="14"/>
  <c r="FB10" i="14"/>
  <c r="FA21" i="14"/>
  <c r="FB8" i="14"/>
  <c r="FC23" i="14"/>
  <c r="FA20" i="14"/>
  <c r="FA9" i="14"/>
  <c r="EZ11" i="14"/>
  <c r="FA24" i="14"/>
  <c r="FA18" i="14"/>
  <c r="FC19" i="14"/>
  <c r="EZ21" i="14"/>
  <c r="EZ17" i="14"/>
  <c r="FB22" i="14"/>
  <c r="FB14" i="14"/>
  <c r="FB11" i="14"/>
  <c r="FA17" i="14"/>
  <c r="FA16" i="14"/>
  <c r="EZ8" i="14"/>
  <c r="FA14" i="14"/>
  <c r="EZ19" i="14"/>
  <c r="FB21" i="14"/>
  <c r="FA22" i="14"/>
  <c r="EY10" i="14"/>
  <c r="FA25" i="14"/>
  <c r="FA8" i="14"/>
  <c r="EY15" i="14"/>
  <c r="HL22" i="14"/>
  <c r="GT22" i="14"/>
  <c r="EY24" i="14"/>
  <c r="HN18" i="14"/>
  <c r="EI8" i="14"/>
  <c r="HL20" i="14"/>
  <c r="FI16" i="14" l="1"/>
  <c r="FI21" i="14"/>
  <c r="FI11" i="14"/>
  <c r="FJ23" i="14"/>
  <c r="FL20" i="14"/>
  <c r="FI18" i="14"/>
  <c r="FK24" i="14"/>
  <c r="FK22" i="14"/>
  <c r="FJ19" i="14"/>
  <c r="FH13" i="14"/>
  <c r="FL8" i="14"/>
  <c r="FJ13" i="14"/>
  <c r="FL19" i="14"/>
  <c r="FI25" i="14"/>
  <c r="FI17" i="14"/>
  <c r="FJ21" i="14"/>
  <c r="FK21" i="14"/>
  <c r="FK12" i="14"/>
  <c r="FH8" i="14"/>
  <c r="FL16" i="14"/>
  <c r="FK23" i="14"/>
  <c r="FJ14" i="14"/>
  <c r="FK11" i="14"/>
  <c r="FK15" i="14"/>
  <c r="FK18" i="14"/>
  <c r="FL12" i="14"/>
  <c r="FL24" i="14"/>
  <c r="FH9" i="14"/>
  <c r="FI13" i="14"/>
  <c r="FJ20" i="14"/>
  <c r="FI14" i="14"/>
  <c r="FL14" i="14"/>
  <c r="FL18" i="14"/>
  <c r="FH14" i="14"/>
  <c r="FI15" i="14"/>
  <c r="FK9" i="14"/>
  <c r="FH20" i="14"/>
  <c r="FI24" i="14"/>
  <c r="FH18" i="14"/>
  <c r="FJ25" i="14"/>
  <c r="FL13" i="14"/>
  <c r="FJ10" i="14"/>
  <c r="FL11" i="14"/>
  <c r="FJ8" i="14"/>
  <c r="FH23" i="14"/>
  <c r="FJ15" i="14"/>
  <c r="FI9" i="14"/>
  <c r="FJ17" i="14"/>
  <c r="FJ22" i="14"/>
  <c r="FH10" i="14"/>
  <c r="FK19" i="14"/>
  <c r="FK16" i="14"/>
  <c r="FJ24" i="14"/>
  <c r="FH22" i="14"/>
  <c r="FH12" i="14"/>
  <c r="FJ18" i="14"/>
  <c r="FH17" i="14"/>
  <c r="FI8" i="14"/>
  <c r="FL9" i="14"/>
  <c r="FK25" i="14"/>
  <c r="FL25" i="14"/>
  <c r="FI19" i="14"/>
  <c r="FL23" i="14"/>
  <c r="FL22" i="14"/>
  <c r="FK20" i="14"/>
  <c r="FL10" i="14"/>
  <c r="FI20" i="14"/>
  <c r="FK10" i="14"/>
  <c r="FL17" i="14"/>
  <c r="FK8" i="14"/>
  <c r="FI12" i="14"/>
  <c r="FH16" i="14"/>
  <c r="FJ9" i="14"/>
  <c r="FI23" i="14"/>
  <c r="FH24" i="14"/>
  <c r="FJ12" i="14"/>
  <c r="FL15" i="14"/>
  <c r="FH21" i="14"/>
  <c r="FH25" i="14"/>
  <c r="FH15" i="14"/>
  <c r="FH19" i="14"/>
  <c r="FK13" i="14"/>
  <c r="FJ16" i="14"/>
  <c r="FJ11" i="14"/>
  <c r="FK17" i="14"/>
  <c r="FH11" i="14"/>
  <c r="FL21" i="14"/>
  <c r="FK14" i="14"/>
  <c r="FI10" i="14"/>
  <c r="HB10" i="14"/>
  <c r="HD10" i="14"/>
  <c r="HD23" i="14"/>
  <c r="HA25" i="14"/>
  <c r="HA19" i="14"/>
  <c r="HC15" i="14"/>
  <c r="HA12" i="14"/>
  <c r="HB14" i="14"/>
  <c r="HD16" i="14"/>
  <c r="HB20" i="14"/>
  <c r="HA14" i="14"/>
  <c r="HE20" i="14"/>
  <c r="HC17" i="14"/>
  <c r="HD21" i="14"/>
  <c r="HE25" i="14"/>
  <c r="HB22" i="14"/>
  <c r="HD24" i="14"/>
  <c r="HB23" i="14"/>
  <c r="HC9" i="14"/>
  <c r="HE19" i="14"/>
  <c r="HA23" i="14"/>
  <c r="HD12" i="14"/>
  <c r="HE22" i="14"/>
  <c r="HA10" i="14"/>
  <c r="HA20" i="14"/>
  <c r="HE10" i="14"/>
  <c r="HD15" i="14"/>
  <c r="HB9" i="14"/>
  <c r="HC22" i="14"/>
  <c r="HC11" i="14"/>
  <c r="HE11" i="14"/>
  <c r="FT10" i="14"/>
  <c r="HB15" i="14"/>
  <c r="HE15" i="14"/>
  <c r="HA13" i="14"/>
  <c r="HD20" i="14"/>
  <c r="HA11" i="14"/>
  <c r="HE9" i="14"/>
  <c r="HC21" i="14"/>
  <c r="HB17" i="14"/>
  <c r="HB16" i="14"/>
  <c r="HB13" i="14"/>
  <c r="HD17" i="14"/>
  <c r="HE23" i="14"/>
  <c r="HD22" i="14"/>
  <c r="HC25" i="14"/>
  <c r="HA24" i="14"/>
  <c r="HB12" i="14"/>
  <c r="HA22" i="14"/>
  <c r="HB21" i="14"/>
  <c r="HB8" i="14"/>
  <c r="HC8" i="14"/>
  <c r="HC12" i="14"/>
  <c r="HD9" i="14"/>
  <c r="HA18" i="14"/>
  <c r="HB24" i="14"/>
  <c r="HD18" i="14"/>
  <c r="HD25" i="14"/>
  <c r="HC10" i="14"/>
  <c r="HB25" i="14"/>
  <c r="HA16" i="14"/>
  <c r="HB19" i="14"/>
  <c r="HC13" i="14"/>
  <c r="HC14" i="14"/>
  <c r="HC20" i="14"/>
  <c r="HE18" i="14"/>
  <c r="HD8" i="14"/>
  <c r="HB11" i="14"/>
  <c r="HD11" i="14"/>
  <c r="HC19" i="14"/>
  <c r="HC23" i="14"/>
  <c r="HE12" i="14"/>
  <c r="HD13" i="14"/>
  <c r="HD19" i="14"/>
  <c r="HC16" i="14"/>
  <c r="HE8" i="14"/>
  <c r="HC24" i="14"/>
  <c r="HE17" i="14"/>
  <c r="HE13" i="14"/>
  <c r="HB18" i="14"/>
  <c r="HE24" i="14"/>
  <c r="HA15" i="14"/>
  <c r="HA17" i="14"/>
  <c r="HE21" i="14"/>
  <c r="HC18" i="14"/>
  <c r="HA9" i="14"/>
  <c r="HA8" i="14"/>
  <c r="HA21" i="14"/>
  <c r="HE16" i="14"/>
  <c r="HE14" i="14"/>
  <c r="FT12" i="14"/>
  <c r="FQ18" i="14"/>
  <c r="FT9" i="14"/>
  <c r="DQ15" i="14"/>
  <c r="FR22" i="14"/>
  <c r="FQ20" i="14"/>
  <c r="FR14" i="14"/>
  <c r="FU14" i="14"/>
  <c r="FQ22" i="14"/>
  <c r="FS16" i="14"/>
  <c r="FR11" i="14"/>
  <c r="DS25" i="14"/>
  <c r="FT18" i="14"/>
  <c r="FT13" i="14"/>
  <c r="FS21" i="14"/>
  <c r="FS19" i="14"/>
  <c r="FU21" i="14"/>
  <c r="FT14" i="14"/>
  <c r="FR25" i="14"/>
  <c r="FU9" i="14"/>
  <c r="FS24" i="14"/>
  <c r="FS20" i="14"/>
  <c r="FR16" i="14"/>
  <c r="FU18" i="14"/>
  <c r="FU22" i="14"/>
  <c r="FR23" i="14"/>
  <c r="DS8" i="14"/>
  <c r="DP9" i="14"/>
  <c r="DP8" i="14"/>
  <c r="DR17" i="14"/>
  <c r="DP14" i="14"/>
  <c r="DR22" i="14"/>
  <c r="DS17" i="14"/>
  <c r="DR14" i="14"/>
  <c r="DQ18" i="14"/>
  <c r="FR24" i="14"/>
  <c r="FT15" i="14"/>
  <c r="FQ12" i="14"/>
  <c r="FU25" i="14"/>
  <c r="FQ23" i="14"/>
  <c r="FS12" i="14"/>
  <c r="FT21" i="14"/>
  <c r="FT11" i="14"/>
  <c r="FQ10" i="14"/>
  <c r="FS17" i="14"/>
  <c r="FS22" i="14"/>
  <c r="FS8" i="14"/>
  <c r="FR19" i="14"/>
  <c r="FQ15" i="14"/>
  <c r="FR13" i="14"/>
  <c r="FQ25" i="14"/>
  <c r="FT22" i="14"/>
  <c r="FQ11" i="14"/>
  <c r="FR8" i="14"/>
  <c r="FQ17" i="14"/>
  <c r="DQ21" i="14"/>
  <c r="J9" i="24"/>
  <c r="O8" i="24"/>
  <c r="FU16" i="14"/>
  <c r="FS11" i="14"/>
  <c r="FQ19" i="14"/>
  <c r="FR12" i="14"/>
  <c r="FQ9" i="14"/>
  <c r="FQ21" i="14"/>
  <c r="FT25" i="14"/>
  <c r="FU17" i="14"/>
  <c r="FU23" i="14"/>
  <c r="FU11" i="14"/>
  <c r="FT8" i="14"/>
  <c r="FR21" i="14"/>
  <c r="FQ16" i="14"/>
  <c r="FU12" i="14"/>
  <c r="FU20" i="14"/>
  <c r="FQ13" i="14"/>
  <c r="FQ8" i="14"/>
  <c r="FR10" i="14"/>
  <c r="FR20" i="14"/>
  <c r="FU24" i="14"/>
  <c r="FS18" i="14"/>
  <c r="FS13" i="14"/>
  <c r="FS15" i="14"/>
  <c r="FS10" i="14"/>
  <c r="FS9" i="14"/>
  <c r="FS25" i="14"/>
  <c r="FT16" i="14"/>
  <c r="FT20" i="14"/>
  <c r="FU15" i="14"/>
  <c r="FQ24" i="14"/>
  <c r="FQ14" i="14"/>
  <c r="FT17" i="14"/>
  <c r="FR15" i="14"/>
  <c r="FU8" i="14"/>
  <c r="FT23" i="14"/>
  <c r="FS23" i="14"/>
  <c r="FR17" i="14"/>
  <c r="FR18" i="14"/>
  <c r="FT19" i="14"/>
  <c r="FR9" i="14"/>
  <c r="FS14" i="14"/>
  <c r="FU13" i="14"/>
  <c r="FU19" i="14"/>
  <c r="FT24" i="14"/>
  <c r="DS20" i="14"/>
  <c r="DP12" i="14"/>
  <c r="DP25" i="14"/>
  <c r="DQ25" i="14"/>
  <c r="DO20" i="14"/>
  <c r="DS10" i="14"/>
  <c r="DR8" i="14"/>
  <c r="DS9" i="14"/>
  <c r="DO24" i="14"/>
  <c r="DQ22" i="14"/>
  <c r="DO9" i="14"/>
  <c r="DQ23" i="14"/>
  <c r="DP22" i="14"/>
  <c r="DP24" i="14"/>
  <c r="DP20" i="14"/>
  <c r="DP21" i="14"/>
  <c r="DQ8" i="14"/>
  <c r="DS19" i="14"/>
  <c r="DO17" i="14"/>
  <c r="DS16" i="14"/>
  <c r="DS15" i="14"/>
  <c r="DR23" i="14"/>
  <c r="DO14" i="14"/>
  <c r="DO23" i="14"/>
  <c r="DR15" i="14"/>
  <c r="DQ11" i="14"/>
  <c r="DO21" i="14"/>
  <c r="DO19" i="14"/>
  <c r="DO25" i="14"/>
  <c r="DR24" i="14"/>
  <c r="DO22" i="14"/>
  <c r="DR21" i="14"/>
  <c r="DO16" i="14"/>
  <c r="DS13" i="14"/>
  <c r="DP10" i="14"/>
  <c r="DP11" i="14"/>
  <c r="DP15" i="14"/>
  <c r="DP17" i="14"/>
  <c r="DP13" i="14"/>
  <c r="DP19" i="14"/>
  <c r="DP18" i="14"/>
  <c r="DQ17" i="14"/>
  <c r="DR13" i="14"/>
  <c r="DS12" i="14"/>
  <c r="DS18" i="14"/>
  <c r="DR10" i="14"/>
  <c r="DQ10" i="14"/>
  <c r="DS21" i="14"/>
  <c r="DO18" i="14"/>
  <c r="DP16" i="14"/>
  <c r="DO12" i="14"/>
  <c r="DQ14" i="14"/>
  <c r="DS24" i="14"/>
  <c r="DR25" i="14"/>
  <c r="DQ16" i="14"/>
  <c r="DO11" i="14"/>
  <c r="DR11" i="14"/>
  <c r="DP23" i="14"/>
  <c r="DQ13" i="14"/>
  <c r="DO8" i="14"/>
  <c r="DR9" i="14"/>
  <c r="DS22" i="14"/>
  <c r="DS23" i="14"/>
  <c r="DQ12" i="14"/>
  <c r="DQ24" i="14"/>
  <c r="DR16" i="14"/>
  <c r="DO13" i="14"/>
  <c r="DO10" i="14"/>
  <c r="DR20" i="14"/>
  <c r="DO15" i="14"/>
  <c r="DR18" i="14"/>
  <c r="DQ19" i="14"/>
  <c r="DR19" i="14"/>
  <c r="DS14" i="14"/>
  <c r="DQ9" i="14"/>
  <c r="DR12" i="14"/>
  <c r="DQ20" i="14"/>
  <c r="GM25" i="14"/>
  <c r="GM9" i="14"/>
  <c r="GM19" i="14"/>
  <c r="GM22" i="14"/>
  <c r="GI9" i="14"/>
  <c r="GI14" i="14"/>
  <c r="GM16" i="14"/>
  <c r="GI12" i="14"/>
  <c r="GM8" i="14"/>
  <c r="GL18" i="14"/>
  <c r="GJ19" i="14"/>
  <c r="GM14" i="14"/>
  <c r="GM23" i="14"/>
  <c r="GJ20" i="14"/>
  <c r="GM13" i="14"/>
  <c r="GI21" i="14"/>
  <c r="GI8" i="14"/>
  <c r="GI16" i="14"/>
  <c r="GL22" i="14"/>
  <c r="GM17" i="14"/>
  <c r="GK15" i="14"/>
  <c r="GJ15" i="14"/>
  <c r="GK13" i="14"/>
  <c r="GI25" i="14"/>
  <c r="GJ14" i="14"/>
  <c r="GJ9" i="14"/>
  <c r="GL21" i="14"/>
  <c r="GJ21" i="14"/>
  <c r="GJ23" i="14"/>
  <c r="GK23" i="14"/>
  <c r="GL15" i="14"/>
  <c r="GL17" i="14"/>
  <c r="GJ25" i="14"/>
  <c r="GI17" i="14"/>
  <c r="GI24" i="14"/>
  <c r="GK25" i="14"/>
  <c r="GL9" i="14"/>
  <c r="GK19" i="14"/>
  <c r="GJ22" i="14"/>
  <c r="GJ11" i="14"/>
  <c r="GI13" i="14"/>
  <c r="GJ16" i="14"/>
  <c r="GI11" i="14"/>
  <c r="GL20" i="14"/>
  <c r="GK12" i="14"/>
  <c r="GJ13" i="14"/>
  <c r="GL24" i="14"/>
  <c r="GL25" i="14"/>
  <c r="GL12" i="14"/>
  <c r="GL8" i="14"/>
  <c r="GI19" i="14"/>
  <c r="GK24" i="14"/>
  <c r="GM21" i="14"/>
  <c r="GK17" i="14"/>
  <c r="GK14" i="14"/>
  <c r="GK22" i="14"/>
  <c r="GM15" i="14"/>
  <c r="GM10" i="14"/>
  <c r="GL19" i="14"/>
  <c r="GK16" i="14"/>
  <c r="GJ12" i="14"/>
  <c r="GK10" i="14"/>
  <c r="GL13" i="14"/>
  <c r="GK11" i="14"/>
  <c r="GK18" i="14"/>
  <c r="GJ24" i="14"/>
  <c r="GJ10" i="14"/>
  <c r="GI23" i="14"/>
  <c r="GK9" i="14"/>
  <c r="GJ18" i="14"/>
  <c r="GI20" i="14"/>
  <c r="GL14" i="14"/>
  <c r="GM20" i="14"/>
  <c r="GJ8" i="14"/>
  <c r="GM18" i="14"/>
  <c r="GM24" i="14"/>
  <c r="GL23" i="14"/>
  <c r="GL16" i="14"/>
  <c r="GI18" i="14"/>
  <c r="GK8" i="14"/>
  <c r="GI15" i="14"/>
  <c r="GJ17" i="14"/>
  <c r="GL10" i="14"/>
  <c r="GI22" i="14"/>
  <c r="GI10" i="14"/>
  <c r="GK20" i="14"/>
  <c r="GK21" i="14"/>
  <c r="GM12" i="14"/>
  <c r="GM11" i="14"/>
  <c r="BB7" i="14"/>
  <c r="BC5" i="14"/>
  <c r="BC7" i="14" s="1"/>
  <c r="AB5" i="14"/>
  <c r="AB7" i="14" s="1"/>
  <c r="AA7" i="14"/>
  <c r="DD7" i="14"/>
  <c r="DE5" i="14"/>
  <c r="DE7" i="14" s="1"/>
  <c r="AK5" i="14"/>
  <c r="AK7" i="14" s="1"/>
  <c r="AJ7" i="14"/>
  <c r="CC7" i="14"/>
  <c r="CD5" i="14"/>
  <c r="CD7" i="14" s="1"/>
  <c r="AS7" i="14"/>
  <c r="AT5" i="14"/>
  <c r="AT7" i="14" s="1"/>
  <c r="D7" i="7"/>
  <c r="D15" i="7"/>
  <c r="D23" i="7"/>
  <c r="D31" i="7"/>
  <c r="C16" i="7"/>
  <c r="C24" i="7"/>
  <c r="D9" i="7"/>
  <c r="D16" i="7"/>
  <c r="D24" i="7"/>
  <c r="C9" i="7"/>
  <c r="C17" i="7"/>
  <c r="C25" i="7"/>
  <c r="D13" i="7"/>
  <c r="D21" i="7"/>
  <c r="D29" i="7"/>
  <c r="C14" i="7"/>
  <c r="C22" i="7"/>
  <c r="C30" i="7"/>
  <c r="D14" i="7"/>
  <c r="D22" i="7"/>
  <c r="D30" i="7"/>
  <c r="C15" i="7"/>
  <c r="C23" i="7"/>
  <c r="C31" i="7"/>
  <c r="D11" i="7"/>
  <c r="D19" i="7"/>
  <c r="D27" i="7"/>
  <c r="C12" i="7"/>
  <c r="C20" i="7"/>
  <c r="C28" i="7"/>
  <c r="D12" i="7"/>
  <c r="D20" i="7"/>
  <c r="D28" i="7"/>
  <c r="C13" i="7"/>
  <c r="C21" i="7"/>
  <c r="C29" i="7"/>
  <c r="D17" i="7"/>
  <c r="D25" i="7"/>
  <c r="C10" i="7"/>
  <c r="C18" i="7"/>
  <c r="C26" i="7"/>
  <c r="D10" i="7"/>
  <c r="D18" i="7"/>
  <c r="D26" i="7"/>
  <c r="C11" i="7"/>
  <c r="C19" i="7"/>
  <c r="C27" i="7"/>
  <c r="CM5" i="14"/>
  <c r="CM7" i="14" s="1"/>
  <c r="CL7" i="14"/>
  <c r="CU7" i="14"/>
  <c r="CV5" i="14"/>
  <c r="CV7" i="14" s="1"/>
  <c r="BU5" i="14"/>
  <c r="BU7" i="14" s="1"/>
  <c r="BT7" i="14"/>
  <c r="BL5" i="14"/>
  <c r="BL7" i="14" s="1"/>
  <c r="BK7" i="14"/>
  <c r="A133" i="3"/>
  <c r="HF132" i="3"/>
  <c r="HO132" i="3"/>
  <c r="IJ132" i="3" s="1"/>
  <c r="IJ131" i="3"/>
  <c r="JF5" i="3" s="1"/>
  <c r="JF34" i="3" s="1"/>
  <c r="A187" i="20"/>
  <c r="AE186" i="20"/>
  <c r="J10" i="24" l="1"/>
  <c r="O9" i="24"/>
  <c r="JF4" i="3"/>
  <c r="KV34" i="3"/>
  <c r="KA34" i="3"/>
  <c r="AM19" i="14"/>
  <c r="AM23" i="14"/>
  <c r="AM10" i="14"/>
  <c r="AM24" i="14"/>
  <c r="AM16" i="14"/>
  <c r="AM14" i="14"/>
  <c r="AM13" i="14"/>
  <c r="AM12" i="14"/>
  <c r="AM17" i="14"/>
  <c r="AM8" i="14"/>
  <c r="AM22" i="14"/>
  <c r="AM18" i="14"/>
  <c r="AM25" i="14"/>
  <c r="AM11" i="14"/>
  <c r="AM15" i="14"/>
  <c r="AM21" i="14"/>
  <c r="AM20" i="14"/>
  <c r="AM9" i="14"/>
  <c r="BW20" i="14"/>
  <c r="BW23" i="14"/>
  <c r="BW12" i="14"/>
  <c r="BW25" i="14"/>
  <c r="BW21" i="14"/>
  <c r="BW16" i="14"/>
  <c r="BW24" i="14"/>
  <c r="BW22" i="14"/>
  <c r="BW10" i="14"/>
  <c r="BW8" i="14"/>
  <c r="BW15" i="14"/>
  <c r="BW14" i="14"/>
  <c r="BW13" i="14"/>
  <c r="BW17" i="14"/>
  <c r="BW9" i="14"/>
  <c r="BW11" i="14"/>
  <c r="BW19" i="14"/>
  <c r="BW18" i="14"/>
  <c r="CW25" i="14"/>
  <c r="CW10" i="14"/>
  <c r="CW24" i="14"/>
  <c r="CW14" i="14"/>
  <c r="CW13" i="14"/>
  <c r="CW11" i="14"/>
  <c r="CW17" i="14"/>
  <c r="CW15" i="14"/>
  <c r="CW22" i="14"/>
  <c r="CW23" i="14"/>
  <c r="CW21" i="14"/>
  <c r="CW20" i="14"/>
  <c r="CW9" i="14"/>
  <c r="CW16" i="14"/>
  <c r="CW12" i="14"/>
  <c r="CW8" i="14"/>
  <c r="CW18" i="14"/>
  <c r="CW19" i="14"/>
  <c r="AE10" i="14"/>
  <c r="AE12" i="14"/>
  <c r="AE25" i="14"/>
  <c r="AE8" i="14"/>
  <c r="AE17" i="14"/>
  <c r="AE13" i="14"/>
  <c r="AE14" i="14"/>
  <c r="AE21" i="14"/>
  <c r="AE16" i="14"/>
  <c r="AE23" i="14"/>
  <c r="AE15" i="14"/>
  <c r="AE24" i="14"/>
  <c r="AE11" i="14"/>
  <c r="AE9" i="14"/>
  <c r="AE22" i="14"/>
  <c r="AE19" i="14"/>
  <c r="AE20" i="14"/>
  <c r="AE18" i="14"/>
  <c r="BM19" i="14"/>
  <c r="BM12" i="14"/>
  <c r="BM14" i="14"/>
  <c r="BM20" i="14"/>
  <c r="BM13" i="14"/>
  <c r="BM22" i="14"/>
  <c r="BM16" i="14"/>
  <c r="BM24" i="14"/>
  <c r="BM9" i="14"/>
  <c r="BM23" i="14"/>
  <c r="BM18" i="14"/>
  <c r="BM21" i="14"/>
  <c r="BM10" i="14"/>
  <c r="BM25" i="14"/>
  <c r="BM15" i="14"/>
  <c r="BM11" i="14"/>
  <c r="BM17" i="14"/>
  <c r="BM8" i="14"/>
  <c r="BY15" i="14"/>
  <c r="BY19" i="14"/>
  <c r="BY22" i="14"/>
  <c r="BY13" i="14"/>
  <c r="BY23" i="14"/>
  <c r="BY21" i="14"/>
  <c r="BY18" i="14"/>
  <c r="BY24" i="14"/>
  <c r="BY17" i="14"/>
  <c r="BY20" i="14"/>
  <c r="BY25" i="14"/>
  <c r="BY11" i="14"/>
  <c r="BY14" i="14"/>
  <c r="BY9" i="14"/>
  <c r="BY10" i="14"/>
  <c r="BY16" i="14"/>
  <c r="BY12" i="14"/>
  <c r="BY8" i="14"/>
  <c r="CQ25" i="14"/>
  <c r="CR9" i="14"/>
  <c r="CR22" i="14"/>
  <c r="CR10" i="14"/>
  <c r="CR16" i="14"/>
  <c r="CR24" i="14"/>
  <c r="CR8" i="14"/>
  <c r="CR12" i="14"/>
  <c r="CQ18" i="14"/>
  <c r="CQ12" i="14"/>
  <c r="CQ10" i="14"/>
  <c r="CQ16" i="14"/>
  <c r="CQ19" i="14"/>
  <c r="CQ23" i="14"/>
  <c r="CQ15" i="14"/>
  <c r="CR21" i="14"/>
  <c r="CR25" i="14"/>
  <c r="CQ17" i="14"/>
  <c r="CQ22" i="14"/>
  <c r="CR20" i="14"/>
  <c r="CQ24" i="14"/>
  <c r="CQ11" i="14"/>
  <c r="CR19" i="14"/>
  <c r="CQ9" i="14"/>
  <c r="CR13" i="14"/>
  <c r="CR17" i="14"/>
  <c r="CQ14" i="14"/>
  <c r="CQ13" i="14"/>
  <c r="CR23" i="14"/>
  <c r="CR14" i="14"/>
  <c r="CR15" i="14"/>
  <c r="CR18" i="14"/>
  <c r="CQ8" i="14"/>
  <c r="CR11" i="14"/>
  <c r="CQ20" i="14"/>
  <c r="CQ21" i="14"/>
  <c r="AV22" i="14"/>
  <c r="AV18" i="14"/>
  <c r="AX9" i="14"/>
  <c r="AV10" i="14"/>
  <c r="AX25" i="14"/>
  <c r="AV25" i="14"/>
  <c r="AX19" i="14"/>
  <c r="AV9" i="14"/>
  <c r="AX17" i="14"/>
  <c r="AV16" i="14"/>
  <c r="AX8" i="14"/>
  <c r="AX22" i="14"/>
  <c r="AV8" i="14"/>
  <c r="AX20" i="14"/>
  <c r="AX10" i="14"/>
  <c r="AV13" i="14"/>
  <c r="AX14" i="14"/>
  <c r="AX16" i="14"/>
  <c r="AX13" i="14"/>
  <c r="AX23" i="14"/>
  <c r="AV19" i="14"/>
  <c r="AV23" i="14"/>
  <c r="AV12" i="14"/>
  <c r="AV24" i="14"/>
  <c r="AV11" i="14"/>
  <c r="AX18" i="14"/>
  <c r="AX12" i="14"/>
  <c r="AV17" i="14"/>
  <c r="AX24" i="14"/>
  <c r="AX11" i="14"/>
  <c r="AV15" i="14"/>
  <c r="AV20" i="14"/>
  <c r="AX15" i="14"/>
  <c r="AX21" i="14"/>
  <c r="AV21" i="14"/>
  <c r="AV14" i="14"/>
  <c r="CE13" i="14"/>
  <c r="CF11" i="14"/>
  <c r="CF25" i="14"/>
  <c r="CE23" i="14"/>
  <c r="CE20" i="14"/>
  <c r="CF15" i="14"/>
  <c r="CF10" i="14"/>
  <c r="CF9" i="14"/>
  <c r="CF12" i="14"/>
  <c r="CF17" i="14"/>
  <c r="CE21" i="14"/>
  <c r="CF24" i="14"/>
  <c r="CE24" i="14"/>
  <c r="CF21" i="14"/>
  <c r="CE19" i="14"/>
  <c r="CE9" i="14"/>
  <c r="CE22" i="14"/>
  <c r="CF16" i="14"/>
  <c r="CE18" i="14"/>
  <c r="CE14" i="14"/>
  <c r="CE10" i="14"/>
  <c r="CE15" i="14"/>
  <c r="CF14" i="14"/>
  <c r="CF22" i="14"/>
  <c r="CF8" i="14"/>
  <c r="CF18" i="14"/>
  <c r="CE25" i="14"/>
  <c r="CF19" i="14"/>
  <c r="CF13" i="14"/>
  <c r="CE17" i="14"/>
  <c r="CE12" i="14"/>
  <c r="CE16" i="14"/>
  <c r="CE11" i="14"/>
  <c r="CF23" i="14"/>
  <c r="CE8" i="14"/>
  <c r="CF20" i="14"/>
  <c r="DJ18" i="14"/>
  <c r="DJ19" i="14"/>
  <c r="DJ16" i="14"/>
  <c r="DJ21" i="14"/>
  <c r="DJ10" i="14"/>
  <c r="DJ15" i="14"/>
  <c r="DJ25" i="14"/>
  <c r="DJ13" i="14"/>
  <c r="DJ14" i="14"/>
  <c r="DJ23" i="14"/>
  <c r="DJ8" i="14"/>
  <c r="DJ22" i="14"/>
  <c r="DJ17" i="14"/>
  <c r="DJ12" i="14"/>
  <c r="DJ24" i="14"/>
  <c r="DJ20" i="14"/>
  <c r="DJ9" i="14"/>
  <c r="DJ11" i="14"/>
  <c r="BF8" i="14"/>
  <c r="BF19" i="14"/>
  <c r="BF18" i="14"/>
  <c r="BF9" i="14"/>
  <c r="BF17" i="14"/>
  <c r="BF16" i="14"/>
  <c r="BF11" i="14"/>
  <c r="BF13" i="14"/>
  <c r="BF12" i="14"/>
  <c r="BF21" i="14"/>
  <c r="BF24" i="14"/>
  <c r="BF23" i="14"/>
  <c r="BF20" i="14"/>
  <c r="BF25" i="14"/>
  <c r="BF15" i="14"/>
  <c r="BF14" i="14"/>
  <c r="BF10" i="14"/>
  <c r="BF22" i="14"/>
  <c r="AC24" i="14"/>
  <c r="AC8" i="14"/>
  <c r="AC9" i="14"/>
  <c r="AC17" i="14"/>
  <c r="AC19" i="14"/>
  <c r="AC23" i="14"/>
  <c r="AC10" i="14"/>
  <c r="AC21" i="14"/>
  <c r="AC14" i="14"/>
  <c r="AG20" i="14"/>
  <c r="AD21" i="14"/>
  <c r="AG24" i="14"/>
  <c r="AG8" i="14"/>
  <c r="AG9" i="14"/>
  <c r="AF24" i="14"/>
  <c r="AG17" i="14"/>
  <c r="AD8" i="14"/>
  <c r="AG10" i="14"/>
  <c r="AF11" i="14"/>
  <c r="AG19" i="14"/>
  <c r="AD9" i="14"/>
  <c r="AD10" i="14"/>
  <c r="AF10" i="14"/>
  <c r="AG11" i="14"/>
  <c r="AF21" i="14"/>
  <c r="AF17" i="14"/>
  <c r="AG14" i="14"/>
  <c r="AD20" i="14"/>
  <c r="AG21" i="14"/>
  <c r="AG18" i="14"/>
  <c r="AD18" i="14"/>
  <c r="AD19" i="14"/>
  <c r="AF23" i="14"/>
  <c r="AF18" i="14"/>
  <c r="AD23" i="14"/>
  <c r="AG25" i="14"/>
  <c r="AD24" i="14"/>
  <c r="AF20" i="14"/>
  <c r="AD25" i="14"/>
  <c r="AC22" i="14"/>
  <c r="AC20" i="14"/>
  <c r="AC12" i="14"/>
  <c r="AC18" i="14"/>
  <c r="AC25" i="14"/>
  <c r="AC13" i="14"/>
  <c r="AC11" i="14"/>
  <c r="AC16" i="14"/>
  <c r="AC15" i="14"/>
  <c r="AF16" i="14"/>
  <c r="AD12" i="14"/>
  <c r="AD14" i="14"/>
  <c r="AF22" i="14"/>
  <c r="AD16" i="14"/>
  <c r="AG15" i="14"/>
  <c r="AF14" i="14"/>
  <c r="AD22" i="14"/>
  <c r="AF13" i="14"/>
  <c r="AG12" i="14"/>
  <c r="AG23" i="14"/>
  <c r="AD13" i="14"/>
  <c r="AG13" i="14"/>
  <c r="AF25" i="14"/>
  <c r="AF9" i="14"/>
  <c r="AF12" i="14"/>
  <c r="AF15" i="14"/>
  <c r="AD15" i="14"/>
  <c r="AG22" i="14"/>
  <c r="AD17" i="14"/>
  <c r="AF8" i="14"/>
  <c r="AG16" i="14"/>
  <c r="AF19" i="14"/>
  <c r="AD11" i="14"/>
  <c r="BE23" i="14"/>
  <c r="BH25" i="14"/>
  <c r="BH15" i="14"/>
  <c r="BH9" i="14"/>
  <c r="BD23" i="14"/>
  <c r="BH13" i="14"/>
  <c r="BD8" i="14"/>
  <c r="BH10" i="14"/>
  <c r="BH8" i="14"/>
  <c r="BE25" i="14"/>
  <c r="BD14" i="14"/>
  <c r="BG13" i="14"/>
  <c r="BG23" i="14"/>
  <c r="BG18" i="14"/>
  <c r="BE19" i="14"/>
  <c r="BH12" i="14"/>
  <c r="BH16" i="14"/>
  <c r="BE17" i="14"/>
  <c r="BG15" i="14"/>
  <c r="BD25" i="14"/>
  <c r="BE8" i="14"/>
  <c r="BH14" i="14"/>
  <c r="BG11" i="14"/>
  <c r="BH17" i="14"/>
  <c r="BE14" i="14"/>
  <c r="BG14" i="14"/>
  <c r="BG17" i="14"/>
  <c r="BE11" i="14"/>
  <c r="BD11" i="14"/>
  <c r="BE22" i="14"/>
  <c r="BH20" i="14"/>
  <c r="BG21" i="14"/>
  <c r="BH23" i="14"/>
  <c r="BG9" i="14"/>
  <c r="BH22" i="14"/>
  <c r="BG24" i="14"/>
  <c r="BG12" i="14"/>
  <c r="BD15" i="14"/>
  <c r="BE13" i="14"/>
  <c r="BG22" i="14"/>
  <c r="BH21" i="14"/>
  <c r="BH19" i="14"/>
  <c r="BD17" i="14"/>
  <c r="BD9" i="14"/>
  <c r="BG10" i="14"/>
  <c r="BD18" i="14"/>
  <c r="BG19" i="14"/>
  <c r="BD20" i="14"/>
  <c r="BG25" i="14"/>
  <c r="BD16" i="14"/>
  <c r="BD12" i="14"/>
  <c r="BE9" i="14"/>
  <c r="BE16" i="14"/>
  <c r="BH11" i="14"/>
  <c r="BE10" i="14"/>
  <c r="BE20" i="14"/>
  <c r="BD22" i="14"/>
  <c r="BE18" i="14"/>
  <c r="BD24" i="14"/>
  <c r="BD21" i="14"/>
  <c r="BH24" i="14"/>
  <c r="BE12" i="14"/>
  <c r="BD19" i="14"/>
  <c r="BG8" i="14"/>
  <c r="BD13" i="14"/>
  <c r="BE15" i="14"/>
  <c r="BG20" i="14"/>
  <c r="BG16" i="14"/>
  <c r="BH18" i="14"/>
  <c r="BE21" i="14"/>
  <c r="BE24" i="14"/>
  <c r="BD10" i="14"/>
  <c r="DH8" i="14"/>
  <c r="DH21" i="14"/>
  <c r="DF13" i="14"/>
  <c r="DH23" i="14"/>
  <c r="DH10" i="14"/>
  <c r="DH12" i="14"/>
  <c r="DH20" i="14"/>
  <c r="DF20" i="14"/>
  <c r="DH13" i="14"/>
  <c r="DH18" i="14"/>
  <c r="DH14" i="14"/>
  <c r="DG23" i="14"/>
  <c r="DG17" i="14"/>
  <c r="DG20" i="14"/>
  <c r="DI8" i="14"/>
  <c r="DI18" i="14"/>
  <c r="DG10" i="14"/>
  <c r="DG19" i="14"/>
  <c r="DI17" i="14"/>
  <c r="DI25" i="14"/>
  <c r="DI13" i="14"/>
  <c r="DG15" i="14"/>
  <c r="DG12" i="14"/>
  <c r="DG8" i="14"/>
  <c r="DG18" i="14"/>
  <c r="DI22" i="14"/>
  <c r="DG24" i="14"/>
  <c r="DF25" i="14"/>
  <c r="DF14" i="14"/>
  <c r="DF16" i="14"/>
  <c r="DF21" i="14"/>
  <c r="DF10" i="14"/>
  <c r="DF22" i="14"/>
  <c r="DF19" i="14"/>
  <c r="DG25" i="14"/>
  <c r="DH15" i="14"/>
  <c r="DF23" i="14"/>
  <c r="DH11" i="14"/>
  <c r="DH19" i="14"/>
  <c r="DH24" i="14"/>
  <c r="DH9" i="14"/>
  <c r="DF24" i="14"/>
  <c r="DH22" i="14"/>
  <c r="DH17" i="14"/>
  <c r="DF12" i="14"/>
  <c r="DH16" i="14"/>
  <c r="DG22" i="14"/>
  <c r="DI23" i="14"/>
  <c r="DG21" i="14"/>
  <c r="DI15" i="14"/>
  <c r="DG9" i="14"/>
  <c r="DG13" i="14"/>
  <c r="DI14" i="14"/>
  <c r="DG16" i="14"/>
  <c r="DI9" i="14"/>
  <c r="DI21" i="14"/>
  <c r="DI10" i="14"/>
  <c r="DG14" i="14"/>
  <c r="DG11" i="14"/>
  <c r="DH25" i="14"/>
  <c r="DI11" i="14"/>
  <c r="DI20" i="14"/>
  <c r="DI12" i="14"/>
  <c r="DF9" i="14"/>
  <c r="DF11" i="14"/>
  <c r="DF18" i="14"/>
  <c r="DF8" i="14"/>
  <c r="DF15" i="14"/>
  <c r="DI16" i="14"/>
  <c r="DF17" i="14"/>
  <c r="DI24" i="14"/>
  <c r="DI19" i="14"/>
  <c r="AP16" i="14"/>
  <c r="AP12" i="14"/>
  <c r="AP19" i="14"/>
  <c r="AP15" i="14"/>
  <c r="AP9" i="14"/>
  <c r="AP21" i="14"/>
  <c r="AP14" i="14"/>
  <c r="AP8" i="14"/>
  <c r="AP11" i="14"/>
  <c r="AO17" i="14"/>
  <c r="AO11" i="14"/>
  <c r="AL15" i="14"/>
  <c r="AL11" i="14"/>
  <c r="AN22" i="14"/>
  <c r="AO15" i="14"/>
  <c r="AO24" i="14"/>
  <c r="AL25" i="14"/>
  <c r="AO9" i="14"/>
  <c r="AL8" i="14"/>
  <c r="AL13" i="14"/>
  <c r="AL22" i="14"/>
  <c r="AO10" i="14"/>
  <c r="AN19" i="14"/>
  <c r="AN18" i="14"/>
  <c r="AN14" i="14"/>
  <c r="AN16" i="14"/>
  <c r="AO8" i="14"/>
  <c r="AO18" i="14"/>
  <c r="AO20" i="14"/>
  <c r="AL12" i="14"/>
  <c r="AL9" i="14"/>
  <c r="AN13" i="14"/>
  <c r="AL24" i="14"/>
  <c r="AL20" i="14"/>
  <c r="AO21" i="14"/>
  <c r="AN8" i="14"/>
  <c r="AL16" i="14"/>
  <c r="AP18" i="14"/>
  <c r="AP24" i="14"/>
  <c r="AP13" i="14"/>
  <c r="AP25" i="14"/>
  <c r="AP23" i="14"/>
  <c r="AP20" i="14"/>
  <c r="AP10" i="14"/>
  <c r="AP22" i="14"/>
  <c r="AP17" i="14"/>
  <c r="AO23" i="14"/>
  <c r="AN17" i="14"/>
  <c r="AL14" i="14"/>
  <c r="AO12" i="14"/>
  <c r="AO13" i="14"/>
  <c r="AO22" i="14"/>
  <c r="AO25" i="14"/>
  <c r="AL21" i="14"/>
  <c r="AN24" i="14"/>
  <c r="AN9" i="14"/>
  <c r="AN23" i="14"/>
  <c r="AL17" i="14"/>
  <c r="AN20" i="14"/>
  <c r="AL18" i="14"/>
  <c r="AN25" i="14"/>
  <c r="AN15" i="14"/>
  <c r="AN11" i="14"/>
  <c r="AL23" i="14"/>
  <c r="AN21" i="14"/>
  <c r="AL10" i="14"/>
  <c r="AN10" i="14"/>
  <c r="AO14" i="14"/>
  <c r="AL19" i="14"/>
  <c r="AO19" i="14"/>
  <c r="AO16" i="14"/>
  <c r="AN12" i="14"/>
  <c r="AW14" i="14"/>
  <c r="AU8" i="14"/>
  <c r="AW21" i="14"/>
  <c r="AU16" i="14"/>
  <c r="AU11" i="14"/>
  <c r="AW12" i="14"/>
  <c r="AW13" i="14"/>
  <c r="AW25" i="14"/>
  <c r="AU10" i="14"/>
  <c r="AW22" i="14"/>
  <c r="AU22" i="14"/>
  <c r="AW16" i="14"/>
  <c r="AW24" i="14"/>
  <c r="AU9" i="14"/>
  <c r="AW11" i="14"/>
  <c r="AU25" i="14"/>
  <c r="AY21" i="14"/>
  <c r="AY15" i="14"/>
  <c r="AY19" i="14"/>
  <c r="AY25" i="14"/>
  <c r="AY11" i="14"/>
  <c r="AY10" i="14"/>
  <c r="AY22" i="14"/>
  <c r="AU17" i="14"/>
  <c r="AW9" i="14"/>
  <c r="AW8" i="14"/>
  <c r="AW23" i="14"/>
  <c r="AU24" i="14"/>
  <c r="AU18" i="14"/>
  <c r="AW20" i="14"/>
  <c r="AU23" i="14"/>
  <c r="AW15" i="14"/>
  <c r="AU14" i="14"/>
  <c r="AW19" i="14"/>
  <c r="AU21" i="14"/>
  <c r="AU13" i="14"/>
  <c r="AW10" i="14"/>
  <c r="AU15" i="14"/>
  <c r="AW17" i="14"/>
  <c r="AU12" i="14"/>
  <c r="AW18" i="14"/>
  <c r="AU19" i="14"/>
  <c r="AU20" i="14"/>
  <c r="AY23" i="14"/>
  <c r="AY14" i="14"/>
  <c r="AY13" i="14"/>
  <c r="AY9" i="14"/>
  <c r="AY17" i="14"/>
  <c r="AY8" i="14"/>
  <c r="AY16" i="14"/>
  <c r="AY20" i="14"/>
  <c r="AY18" i="14"/>
  <c r="AY24" i="14"/>
  <c r="AY12" i="14"/>
  <c r="CH11" i="14"/>
  <c r="CI17" i="14"/>
  <c r="CI15" i="14"/>
  <c r="CG16" i="14"/>
  <c r="CG17" i="14"/>
  <c r="CG11" i="14"/>
  <c r="CH19" i="14"/>
  <c r="CG20" i="14"/>
  <c r="CH24" i="14"/>
  <c r="CI11" i="14"/>
  <c r="CG13" i="14"/>
  <c r="CG23" i="14"/>
  <c r="CH13" i="14"/>
  <c r="CI19" i="14"/>
  <c r="CH23" i="14"/>
  <c r="CG24" i="14"/>
  <c r="CI13" i="14"/>
  <c r="CI9" i="14"/>
  <c r="CH15" i="14"/>
  <c r="CG25" i="14"/>
  <c r="CG10" i="14"/>
  <c r="CI22" i="14"/>
  <c r="CG14" i="14"/>
  <c r="CH14" i="14"/>
  <c r="CH12" i="14"/>
  <c r="CG15" i="14"/>
  <c r="CH25" i="14"/>
  <c r="CG8" i="14"/>
  <c r="CI16" i="14"/>
  <c r="CI8" i="14"/>
  <c r="CG22" i="14"/>
  <c r="CG12" i="14"/>
  <c r="CI10" i="14"/>
  <c r="CI24" i="14"/>
  <c r="CH16" i="14"/>
  <c r="CI20" i="14"/>
  <c r="CG21" i="14"/>
  <c r="CH22" i="14"/>
  <c r="CI14" i="14"/>
  <c r="CI21" i="14"/>
  <c r="CG9" i="14"/>
  <c r="CH21" i="14"/>
  <c r="CH17" i="14"/>
  <c r="CH9" i="14"/>
  <c r="CH18" i="14"/>
  <c r="CH10" i="14"/>
  <c r="CG19" i="14"/>
  <c r="CH20" i="14"/>
  <c r="CG18" i="14"/>
  <c r="CI23" i="14"/>
  <c r="CH8" i="14"/>
  <c r="CI18" i="14"/>
  <c r="CI12" i="14"/>
  <c r="CI25" i="14"/>
  <c r="CZ24" i="14"/>
  <c r="CY9" i="14"/>
  <c r="DA25" i="14"/>
  <c r="DA11" i="14"/>
  <c r="CX15" i="14"/>
  <c r="DA10" i="14"/>
  <c r="CY15" i="14"/>
  <c r="CZ17" i="14"/>
  <c r="CY18" i="14"/>
  <c r="DA14" i="14"/>
  <c r="CY23" i="14"/>
  <c r="CX18" i="14"/>
  <c r="DA21" i="14"/>
  <c r="CY13" i="14"/>
  <c r="CX25" i="14"/>
  <c r="DA15" i="14"/>
  <c r="CX23" i="14"/>
  <c r="CY21" i="14"/>
  <c r="DA12" i="14"/>
  <c r="DA24" i="14"/>
  <c r="CX19" i="14"/>
  <c r="CY22" i="14"/>
  <c r="CZ8" i="14"/>
  <c r="CX13" i="14"/>
  <c r="CX16" i="14"/>
  <c r="CX9" i="14"/>
  <c r="CX24" i="14"/>
  <c r="CX22" i="14"/>
  <c r="CY17" i="14"/>
  <c r="CY11" i="14"/>
  <c r="DA22" i="14"/>
  <c r="CZ15" i="14"/>
  <c r="CY12" i="14"/>
  <c r="DA23" i="14"/>
  <c r="CY10" i="14"/>
  <c r="CY16" i="14"/>
  <c r="DA8" i="14"/>
  <c r="CY8" i="14"/>
  <c r="CZ23" i="14"/>
  <c r="CZ10" i="14"/>
  <c r="DA18" i="14"/>
  <c r="CZ21" i="14"/>
  <c r="CZ12" i="14"/>
  <c r="DA19" i="14"/>
  <c r="CZ19" i="14"/>
  <c r="CX11" i="14"/>
  <c r="DA20" i="14"/>
  <c r="CZ14" i="14"/>
  <c r="CY14" i="14"/>
  <c r="CY24" i="14"/>
  <c r="CZ20" i="14"/>
  <c r="CZ11" i="14"/>
  <c r="CY20" i="14"/>
  <c r="CY19" i="14"/>
  <c r="DA13" i="14"/>
  <c r="CY25" i="14"/>
  <c r="CZ18" i="14"/>
  <c r="CZ22" i="14"/>
  <c r="CX8" i="14"/>
  <c r="CX10" i="14"/>
  <c r="DA17" i="14"/>
  <c r="CZ13" i="14"/>
  <c r="CX17" i="14"/>
  <c r="DA9" i="14"/>
  <c r="CX14" i="14"/>
  <c r="CZ9" i="14"/>
  <c r="CZ16" i="14"/>
  <c r="CX21" i="14"/>
  <c r="CX12" i="14"/>
  <c r="CX20" i="14"/>
  <c r="DA16" i="14"/>
  <c r="CZ25" i="14"/>
  <c r="L19" i="7"/>
  <c r="K13" i="11" s="1"/>
  <c r="H19" i="7"/>
  <c r="G13" i="11" s="1"/>
  <c r="J19" i="7"/>
  <c r="I13" i="11" s="1"/>
  <c r="K19" i="7"/>
  <c r="J13" i="11" s="1"/>
  <c r="I19" i="7"/>
  <c r="H13" i="11" s="1"/>
  <c r="B13" i="11"/>
  <c r="E13" i="11"/>
  <c r="C13" i="11"/>
  <c r="D13" i="11"/>
  <c r="B26" i="7"/>
  <c r="F20" i="11"/>
  <c r="B10" i="7"/>
  <c r="F4" i="11"/>
  <c r="I18" i="7"/>
  <c r="H12" i="11" s="1"/>
  <c r="J18" i="7"/>
  <c r="I12" i="11" s="1"/>
  <c r="H18" i="7"/>
  <c r="G12" i="11" s="1"/>
  <c r="K18" i="7"/>
  <c r="J12" i="11" s="1"/>
  <c r="L18" i="7"/>
  <c r="K12" i="11" s="1"/>
  <c r="D12" i="11"/>
  <c r="B12" i="11"/>
  <c r="C12" i="11"/>
  <c r="E12" i="11"/>
  <c r="B25" i="7"/>
  <c r="F19" i="11"/>
  <c r="A29" i="7"/>
  <c r="D23" i="11"/>
  <c r="E23" i="11"/>
  <c r="L29" i="7"/>
  <c r="K23" i="11" s="1"/>
  <c r="K29" i="7"/>
  <c r="J23" i="11" s="1"/>
  <c r="J29" i="7"/>
  <c r="I23" i="11" s="1"/>
  <c r="C23" i="11"/>
  <c r="B23" i="11"/>
  <c r="H29" i="7"/>
  <c r="G23" i="11" s="1"/>
  <c r="I29" i="7"/>
  <c r="H23" i="11" s="1"/>
  <c r="I13" i="7"/>
  <c r="H7" i="11" s="1"/>
  <c r="H13" i="7"/>
  <c r="G7" i="11" s="1"/>
  <c r="K13" i="7"/>
  <c r="J7" i="11" s="1"/>
  <c r="J13" i="7"/>
  <c r="I7" i="11" s="1"/>
  <c r="L13" i="7"/>
  <c r="K7" i="11" s="1"/>
  <c r="C7" i="11"/>
  <c r="E7" i="11"/>
  <c r="B7" i="11"/>
  <c r="D7" i="11"/>
  <c r="B20" i="7"/>
  <c r="F14" i="11"/>
  <c r="A28" i="7"/>
  <c r="I28" i="7"/>
  <c r="H22" i="11" s="1"/>
  <c r="J28" i="7"/>
  <c r="I22" i="11" s="1"/>
  <c r="H28" i="7"/>
  <c r="G22" i="11" s="1"/>
  <c r="K28" i="7"/>
  <c r="J22" i="11" s="1"/>
  <c r="L28" i="7"/>
  <c r="K22" i="11" s="1"/>
  <c r="B22" i="11"/>
  <c r="D22" i="11"/>
  <c r="C22" i="11"/>
  <c r="E22" i="11"/>
  <c r="J12" i="7"/>
  <c r="I6" i="11" s="1"/>
  <c r="K12" i="7"/>
  <c r="J6" i="11" s="1"/>
  <c r="I12" i="7"/>
  <c r="H6" i="11" s="1"/>
  <c r="L12" i="7"/>
  <c r="K6" i="11" s="1"/>
  <c r="H12" i="7"/>
  <c r="G6" i="11" s="1"/>
  <c r="E6" i="11"/>
  <c r="D6" i="11"/>
  <c r="B6" i="11"/>
  <c r="C6" i="11"/>
  <c r="B19" i="7"/>
  <c r="F13" i="11"/>
  <c r="E25" i="11"/>
  <c r="C25" i="11"/>
  <c r="L31" i="7"/>
  <c r="K25" i="11" s="1"/>
  <c r="I31" i="7"/>
  <c r="H25" i="11" s="1"/>
  <c r="J31" i="7"/>
  <c r="I25" i="11" s="1"/>
  <c r="A31" i="7"/>
  <c r="B25" i="11"/>
  <c r="D25" i="11"/>
  <c r="H31" i="7"/>
  <c r="G25" i="11" s="1"/>
  <c r="K31" i="7"/>
  <c r="J25" i="11" s="1"/>
  <c r="L15" i="7"/>
  <c r="K9" i="11" s="1"/>
  <c r="J15" i="7"/>
  <c r="I9" i="11" s="1"/>
  <c r="I15" i="7"/>
  <c r="H9" i="11" s="1"/>
  <c r="H15" i="7"/>
  <c r="G9" i="11" s="1"/>
  <c r="K15" i="7"/>
  <c r="J9" i="11" s="1"/>
  <c r="B9" i="11"/>
  <c r="C9" i="11"/>
  <c r="D9" i="11"/>
  <c r="E9" i="11"/>
  <c r="B22" i="7"/>
  <c r="F16" i="11"/>
  <c r="H30" i="7"/>
  <c r="G24" i="11" s="1"/>
  <c r="B24" i="11"/>
  <c r="D24" i="11"/>
  <c r="A30" i="7"/>
  <c r="C24" i="11"/>
  <c r="E24" i="11"/>
  <c r="L30" i="7"/>
  <c r="K24" i="11" s="1"/>
  <c r="J30" i="7"/>
  <c r="I24" i="11" s="1"/>
  <c r="I30" i="7"/>
  <c r="H24" i="11" s="1"/>
  <c r="K30" i="7"/>
  <c r="J24" i="11" s="1"/>
  <c r="J14" i="7"/>
  <c r="I8" i="11" s="1"/>
  <c r="L14" i="7"/>
  <c r="K8" i="11" s="1"/>
  <c r="K14" i="7"/>
  <c r="J8" i="11" s="1"/>
  <c r="H14" i="7"/>
  <c r="G8" i="11" s="1"/>
  <c r="I14" i="7"/>
  <c r="H8" i="11" s="1"/>
  <c r="E8" i="11"/>
  <c r="D8" i="11"/>
  <c r="C8" i="11"/>
  <c r="B8" i="11"/>
  <c r="B21" i="7"/>
  <c r="F15" i="11"/>
  <c r="A25" i="7"/>
  <c r="L25" i="7"/>
  <c r="K19" i="11" s="1"/>
  <c r="K25" i="7"/>
  <c r="J19" i="11" s="1"/>
  <c r="I25" i="7"/>
  <c r="H19" i="11" s="1"/>
  <c r="H25" i="7"/>
  <c r="G19" i="11" s="1"/>
  <c r="J25" i="7"/>
  <c r="I19" i="11" s="1"/>
  <c r="E19" i="11"/>
  <c r="C19" i="11"/>
  <c r="B19" i="11"/>
  <c r="D19" i="11"/>
  <c r="H9" i="7"/>
  <c r="G3" i="11" s="1"/>
  <c r="I9" i="7"/>
  <c r="H3" i="11" s="1"/>
  <c r="J9" i="7"/>
  <c r="I3" i="11" s="1"/>
  <c r="K9" i="7"/>
  <c r="J3" i="11" s="1"/>
  <c r="L9" i="7"/>
  <c r="A9" i="7"/>
  <c r="A10" i="7" s="1"/>
  <c r="A11" i="7" s="1"/>
  <c r="A12" i="7" s="1"/>
  <c r="A13" i="7" s="1"/>
  <c r="A14" i="7" s="1"/>
  <c r="A15" i="7" s="1"/>
  <c r="A16" i="7" s="1"/>
  <c r="A17" i="7" s="1"/>
  <c r="A18" i="7" s="1"/>
  <c r="A19" i="7" s="1"/>
  <c r="D3" i="11"/>
  <c r="E3" i="11"/>
  <c r="C3" i="11"/>
  <c r="B3" i="11"/>
  <c r="B16" i="7"/>
  <c r="F10" i="11"/>
  <c r="A24" i="7"/>
  <c r="L24" i="7"/>
  <c r="K18" i="11" s="1"/>
  <c r="J24" i="7"/>
  <c r="I18" i="11" s="1"/>
  <c r="H24" i="7"/>
  <c r="G18" i="11" s="1"/>
  <c r="I24" i="7"/>
  <c r="H18" i="11" s="1"/>
  <c r="K24" i="7"/>
  <c r="J18" i="11" s="1"/>
  <c r="E18" i="11"/>
  <c r="B18" i="11"/>
  <c r="D18" i="11"/>
  <c r="C18" i="11"/>
  <c r="F25" i="11"/>
  <c r="B31" i="7"/>
  <c r="B15" i="7"/>
  <c r="F9" i="11"/>
  <c r="BP8" i="14"/>
  <c r="BP20" i="14"/>
  <c r="BP15" i="14"/>
  <c r="BP17" i="14"/>
  <c r="BP14" i="14"/>
  <c r="BP9" i="14"/>
  <c r="BP16" i="14"/>
  <c r="BN21" i="14"/>
  <c r="BN12" i="14"/>
  <c r="BN18" i="14"/>
  <c r="BN13" i="14"/>
  <c r="BP10" i="14"/>
  <c r="BP12" i="14"/>
  <c r="BN22" i="14"/>
  <c r="BN15" i="14"/>
  <c r="BN23" i="14"/>
  <c r="BN25" i="14"/>
  <c r="BN17" i="14"/>
  <c r="BN10" i="14"/>
  <c r="BQ24" i="14"/>
  <c r="BQ9" i="14"/>
  <c r="BO9" i="14"/>
  <c r="BO16" i="14"/>
  <c r="BO23" i="14"/>
  <c r="BQ10" i="14"/>
  <c r="BQ21" i="14"/>
  <c r="BO19" i="14"/>
  <c r="BQ17" i="14"/>
  <c r="BO14" i="14"/>
  <c r="BQ25" i="14"/>
  <c r="BQ23" i="14"/>
  <c r="BO13" i="14"/>
  <c r="BQ14" i="14"/>
  <c r="BQ18" i="14"/>
  <c r="BO21" i="14"/>
  <c r="BQ22" i="14"/>
  <c r="BO22" i="14"/>
  <c r="BO12" i="14"/>
  <c r="BQ12" i="14"/>
  <c r="BO18" i="14"/>
  <c r="BQ16" i="14"/>
  <c r="BP22" i="14"/>
  <c r="BP21" i="14"/>
  <c r="BP13" i="14"/>
  <c r="BP11" i="14"/>
  <c r="BP18" i="14"/>
  <c r="BP23" i="14"/>
  <c r="BP25" i="14"/>
  <c r="BN8" i="14"/>
  <c r="BN24" i="14"/>
  <c r="BN11" i="14"/>
  <c r="BN9" i="14"/>
  <c r="BN20" i="14"/>
  <c r="BP24" i="14"/>
  <c r="BN16" i="14"/>
  <c r="BP19" i="14"/>
  <c r="BN14" i="14"/>
  <c r="BN19" i="14"/>
  <c r="BO15" i="14"/>
  <c r="BQ13" i="14"/>
  <c r="BO10" i="14"/>
  <c r="BQ8" i="14"/>
  <c r="BO25" i="14"/>
  <c r="BO20" i="14"/>
  <c r="BO11" i="14"/>
  <c r="BQ15" i="14"/>
  <c r="BO17" i="14"/>
  <c r="BQ11" i="14"/>
  <c r="BO24" i="14"/>
  <c r="BQ20" i="14"/>
  <c r="BQ19" i="14"/>
  <c r="BO8" i="14"/>
  <c r="BX14" i="14"/>
  <c r="BV15" i="14"/>
  <c r="BX16" i="14"/>
  <c r="BZ23" i="14"/>
  <c r="BV9" i="14"/>
  <c r="BZ15" i="14"/>
  <c r="BV12" i="14"/>
  <c r="BZ10" i="14"/>
  <c r="BX20" i="14"/>
  <c r="BX18" i="14"/>
  <c r="BX24" i="14"/>
  <c r="BZ16" i="14"/>
  <c r="BZ21" i="14"/>
  <c r="BV24" i="14"/>
  <c r="BZ19" i="14"/>
  <c r="BX23" i="14"/>
  <c r="BX15" i="14"/>
  <c r="BX21" i="14"/>
  <c r="BZ8" i="14"/>
  <c r="BV18" i="14"/>
  <c r="BZ18" i="14"/>
  <c r="BV16" i="14"/>
  <c r="BV14" i="14"/>
  <c r="BV25" i="14"/>
  <c r="BZ24" i="14"/>
  <c r="BZ11" i="14"/>
  <c r="BZ22" i="14"/>
  <c r="BV23" i="14"/>
  <c r="BV21" i="14"/>
  <c r="BZ13" i="14"/>
  <c r="BZ25" i="14"/>
  <c r="BV8" i="14"/>
  <c r="BZ14" i="14"/>
  <c r="BZ12" i="14"/>
  <c r="BZ9" i="14"/>
  <c r="BX8" i="14"/>
  <c r="BX25" i="14"/>
  <c r="BX11" i="14"/>
  <c r="BV13" i="14"/>
  <c r="BX22" i="14"/>
  <c r="BV22" i="14"/>
  <c r="BZ17" i="14"/>
  <c r="BX19" i="14"/>
  <c r="BV11" i="14"/>
  <c r="BV10" i="14"/>
  <c r="BX13" i="14"/>
  <c r="BX10" i="14"/>
  <c r="BV17" i="14"/>
  <c r="BV19" i="14"/>
  <c r="BX12" i="14"/>
  <c r="BV20" i="14"/>
  <c r="BX17" i="14"/>
  <c r="BZ20" i="14"/>
  <c r="BX9" i="14"/>
  <c r="CN14" i="14"/>
  <c r="CN17" i="14"/>
  <c r="CO25" i="14"/>
  <c r="CO15" i="14"/>
  <c r="CO20" i="14"/>
  <c r="CO17" i="14"/>
  <c r="CN19" i="14"/>
  <c r="CP17" i="14"/>
  <c r="CN12" i="14"/>
  <c r="CO13" i="14"/>
  <c r="CN9" i="14"/>
  <c r="CO21" i="14"/>
  <c r="CN24" i="14"/>
  <c r="CP22" i="14"/>
  <c r="CN20" i="14"/>
  <c r="CP25" i="14"/>
  <c r="CN8" i="14"/>
  <c r="CP8" i="14"/>
  <c r="CP19" i="14"/>
  <c r="CP9" i="14"/>
  <c r="CP15" i="14"/>
  <c r="CP24" i="14"/>
  <c r="CP20" i="14"/>
  <c r="CO14" i="14"/>
  <c r="CO18" i="14"/>
  <c r="CP11" i="14"/>
  <c r="CN23" i="14"/>
  <c r="CO8" i="14"/>
  <c r="CP21" i="14"/>
  <c r="CO16" i="14"/>
  <c r="CO10" i="14"/>
  <c r="CO9" i="14"/>
  <c r="CN25" i="14"/>
  <c r="CP23" i="14"/>
  <c r="CP16" i="14"/>
  <c r="CO12" i="14"/>
  <c r="CO11" i="14"/>
  <c r="CO22" i="14"/>
  <c r="CN16" i="14"/>
  <c r="CN10" i="14"/>
  <c r="CN13" i="14"/>
  <c r="CN11" i="14"/>
  <c r="CN18" i="14"/>
  <c r="CP12" i="14"/>
  <c r="CN15" i="14"/>
  <c r="CP18" i="14"/>
  <c r="CP13" i="14"/>
  <c r="CP10" i="14"/>
  <c r="CN22" i="14"/>
  <c r="CO24" i="14"/>
  <c r="CN21" i="14"/>
  <c r="CO19" i="14"/>
  <c r="CO23" i="14"/>
  <c r="CP14" i="14"/>
  <c r="L27" i="7"/>
  <c r="K21" i="11" s="1"/>
  <c r="A27" i="7"/>
  <c r="H27" i="7"/>
  <c r="G21" i="11" s="1"/>
  <c r="J27" i="7"/>
  <c r="I21" i="11" s="1"/>
  <c r="I27" i="7"/>
  <c r="H21" i="11" s="1"/>
  <c r="K27" i="7"/>
  <c r="J21" i="11" s="1"/>
  <c r="D21" i="11"/>
  <c r="B21" i="11"/>
  <c r="C21" i="11"/>
  <c r="E21" i="11"/>
  <c r="J11" i="7"/>
  <c r="I5" i="11" s="1"/>
  <c r="K11" i="7"/>
  <c r="J5" i="11" s="1"/>
  <c r="I11" i="7"/>
  <c r="H5" i="11" s="1"/>
  <c r="L11" i="7"/>
  <c r="K5" i="11" s="1"/>
  <c r="H11" i="7"/>
  <c r="G5" i="11" s="1"/>
  <c r="E5" i="11"/>
  <c r="D5" i="11"/>
  <c r="C5" i="11"/>
  <c r="B5" i="11"/>
  <c r="B18" i="7"/>
  <c r="F12" i="11"/>
  <c r="A26" i="7"/>
  <c r="I26" i="7"/>
  <c r="H20" i="11" s="1"/>
  <c r="K26" i="7"/>
  <c r="J20" i="11" s="1"/>
  <c r="H26" i="7"/>
  <c r="G20" i="11" s="1"/>
  <c r="L26" i="7"/>
  <c r="K20" i="11" s="1"/>
  <c r="J26" i="7"/>
  <c r="I20" i="11" s="1"/>
  <c r="C20" i="11"/>
  <c r="B20" i="11"/>
  <c r="E20" i="11"/>
  <c r="D20" i="11"/>
  <c r="I10" i="7"/>
  <c r="H4" i="11" s="1"/>
  <c r="K10" i="7"/>
  <c r="J4" i="11" s="1"/>
  <c r="L10" i="7"/>
  <c r="J10" i="7"/>
  <c r="I4" i="11" s="1"/>
  <c r="H10" i="7"/>
  <c r="G4" i="11" s="1"/>
  <c r="C4" i="11"/>
  <c r="D4" i="11"/>
  <c r="E4" i="11"/>
  <c r="B4" i="11"/>
  <c r="B17" i="7"/>
  <c r="F11" i="11"/>
  <c r="L21" i="7"/>
  <c r="K15" i="11" s="1"/>
  <c r="H21" i="7"/>
  <c r="G15" i="11" s="1"/>
  <c r="I21" i="7"/>
  <c r="H15" i="11" s="1"/>
  <c r="A21" i="7"/>
  <c r="J21" i="7"/>
  <c r="I15" i="11" s="1"/>
  <c r="K21" i="7"/>
  <c r="J15" i="11" s="1"/>
  <c r="D15" i="11"/>
  <c r="B15" i="11"/>
  <c r="E15" i="11"/>
  <c r="C15" i="11"/>
  <c r="B28" i="7"/>
  <c r="F22" i="11"/>
  <c r="B12" i="7"/>
  <c r="F6" i="11"/>
  <c r="A20" i="7"/>
  <c r="L20" i="7"/>
  <c r="K14" i="11" s="1"/>
  <c r="H20" i="7"/>
  <c r="G14" i="11" s="1"/>
  <c r="K20" i="7"/>
  <c r="J14" i="11" s="1"/>
  <c r="J20" i="7"/>
  <c r="I14" i="11" s="1"/>
  <c r="I20" i="7"/>
  <c r="H14" i="11" s="1"/>
  <c r="C14" i="11"/>
  <c r="B14" i="11"/>
  <c r="D14" i="11"/>
  <c r="E14" i="11"/>
  <c r="B27" i="7"/>
  <c r="F21" i="11"/>
  <c r="B11" i="7"/>
  <c r="F5" i="11"/>
  <c r="A23" i="7"/>
  <c r="J23" i="7"/>
  <c r="I17" i="11" s="1"/>
  <c r="H23" i="7"/>
  <c r="G17" i="11" s="1"/>
  <c r="I23" i="7"/>
  <c r="H17" i="11" s="1"/>
  <c r="L23" i="7"/>
  <c r="K17" i="11" s="1"/>
  <c r="K23" i="7"/>
  <c r="J17" i="11" s="1"/>
  <c r="E17" i="11"/>
  <c r="D17" i="11"/>
  <c r="C17" i="11"/>
  <c r="B17" i="11"/>
  <c r="F24" i="11"/>
  <c r="B30" i="7"/>
  <c r="B14" i="7"/>
  <c r="F8" i="11"/>
  <c r="J22" i="7"/>
  <c r="I16" i="11" s="1"/>
  <c r="I22" i="7"/>
  <c r="H16" i="11" s="1"/>
  <c r="A22" i="7"/>
  <c r="H22" i="7"/>
  <c r="G16" i="11" s="1"/>
  <c r="K22" i="7"/>
  <c r="J16" i="11" s="1"/>
  <c r="L22" i="7"/>
  <c r="K16" i="11" s="1"/>
  <c r="B16" i="11"/>
  <c r="C16" i="11"/>
  <c r="D16" i="11"/>
  <c r="E16" i="11"/>
  <c r="F23" i="11"/>
  <c r="B29" i="7"/>
  <c r="B13" i="7"/>
  <c r="F7" i="11"/>
  <c r="L17" i="7"/>
  <c r="K11" i="11" s="1"/>
  <c r="J17" i="7"/>
  <c r="I11" i="11" s="1"/>
  <c r="I17" i="7"/>
  <c r="H11" i="11" s="1"/>
  <c r="H17" i="7"/>
  <c r="G11" i="11" s="1"/>
  <c r="K17" i="7"/>
  <c r="J11" i="11" s="1"/>
  <c r="B11" i="11"/>
  <c r="C11" i="11"/>
  <c r="E11" i="11"/>
  <c r="D11" i="11"/>
  <c r="B24" i="7"/>
  <c r="F18" i="11"/>
  <c r="B9" i="7"/>
  <c r="F3" i="11"/>
  <c r="K16" i="7"/>
  <c r="J10" i="11" s="1"/>
  <c r="J16" i="7"/>
  <c r="I10" i="11" s="1"/>
  <c r="I16" i="7"/>
  <c r="H10" i="11" s="1"/>
  <c r="H16" i="7"/>
  <c r="G10" i="11" s="1"/>
  <c r="L16" i="7"/>
  <c r="K10" i="11" s="1"/>
  <c r="D10" i="11"/>
  <c r="E10" i="11"/>
  <c r="C10" i="11"/>
  <c r="B10" i="11"/>
  <c r="B23" i="7"/>
  <c r="F17" i="11"/>
  <c r="JF93" i="3"/>
  <c r="JF134" i="3"/>
  <c r="JF132" i="3"/>
  <c r="JF131" i="3"/>
  <c r="JF128" i="3"/>
  <c r="JF228" i="3"/>
  <c r="JF145" i="3"/>
  <c r="JF152" i="3"/>
  <c r="JF147" i="3"/>
  <c r="JF164" i="3"/>
  <c r="JF179" i="3"/>
  <c r="JF194" i="3"/>
  <c r="JF210" i="3"/>
  <c r="JF227" i="3"/>
  <c r="JF230" i="3"/>
  <c r="JF159" i="3"/>
  <c r="JF171" i="3"/>
  <c r="JF184" i="3"/>
  <c r="JF202" i="3"/>
  <c r="JF220" i="3"/>
  <c r="JF181" i="3"/>
  <c r="JF192" i="3"/>
  <c r="JF163" i="3"/>
  <c r="JF178" i="3"/>
  <c r="JF142" i="3"/>
  <c r="JF166" i="3"/>
  <c r="JF229" i="3"/>
  <c r="JF151" i="3"/>
  <c r="JF175" i="3"/>
  <c r="JF231" i="3"/>
  <c r="JF137" i="3"/>
  <c r="JF156" i="3"/>
  <c r="JF169" i="3"/>
  <c r="JF204" i="3"/>
  <c r="JF123" i="3"/>
  <c r="JF167" i="3"/>
  <c r="JF176" i="3"/>
  <c r="JF188" i="3"/>
  <c r="JF208" i="3"/>
  <c r="JF226" i="3"/>
  <c r="JF144" i="3"/>
  <c r="JF182" i="3"/>
  <c r="JF189" i="3"/>
  <c r="JF222" i="3"/>
  <c r="JF198" i="3"/>
  <c r="JF217" i="3"/>
  <c r="JF187" i="3"/>
  <c r="JF197" i="3"/>
  <c r="JF153" i="3"/>
  <c r="JF172" i="3"/>
  <c r="JF185" i="3"/>
  <c r="JF139" i="3"/>
  <c r="JF211" i="3"/>
  <c r="JF125" i="3"/>
  <c r="JF148" i="3"/>
  <c r="JF165" i="3"/>
  <c r="JF180" i="3"/>
  <c r="JF141" i="3"/>
  <c r="JF133" i="3"/>
  <c r="JF135" i="3"/>
  <c r="JF129" i="3"/>
  <c r="JF130" i="3"/>
  <c r="JF86" i="3"/>
  <c r="JF168" i="3"/>
  <c r="JF213" i="3"/>
  <c r="JF219" i="3"/>
  <c r="JF207" i="3"/>
  <c r="JF224" i="3"/>
  <c r="JF136" i="3"/>
  <c r="JF143" i="3"/>
  <c r="JF119" i="3"/>
  <c r="JF199" i="3"/>
  <c r="JF173" i="3"/>
  <c r="JF215" i="3"/>
  <c r="JF121" i="3"/>
  <c r="JF127" i="3"/>
  <c r="JF149" i="3"/>
  <c r="JF118" i="3"/>
  <c r="JF155" i="3"/>
  <c r="JF150" i="3"/>
  <c r="JF223" i="3"/>
  <c r="JF196" i="3"/>
  <c r="JF209" i="3"/>
  <c r="JF205" i="3"/>
  <c r="JF206" i="3"/>
  <c r="JF214" i="3"/>
  <c r="JF162" i="3"/>
  <c r="JF191" i="3"/>
  <c r="JF200" i="3"/>
  <c r="JF218" i="3"/>
  <c r="JF190" i="3"/>
  <c r="JF221" i="3"/>
  <c r="JF124" i="3"/>
  <c r="JF203" i="3"/>
  <c r="JF126" i="3"/>
  <c r="JF140" i="3"/>
  <c r="JF157" i="3"/>
  <c r="JF174" i="3"/>
  <c r="JF158" i="3"/>
  <c r="JF146" i="3"/>
  <c r="JF160" i="3"/>
  <c r="JF183" i="3"/>
  <c r="JF154" i="3"/>
  <c r="JF177" i="3"/>
  <c r="JF186" i="3"/>
  <c r="JF201" i="3"/>
  <c r="JF216" i="3"/>
  <c r="JF122" i="3"/>
  <c r="JF138" i="3"/>
  <c r="JF161" i="3"/>
  <c r="JF170" i="3"/>
  <c r="JF195" i="3"/>
  <c r="JF212" i="3"/>
  <c r="JF225" i="3"/>
  <c r="JF193" i="3"/>
  <c r="JF32" i="3"/>
  <c r="JF24" i="3"/>
  <c r="JF16" i="3"/>
  <c r="JF65" i="3"/>
  <c r="JF70" i="3"/>
  <c r="JF27" i="3"/>
  <c r="JF85" i="3"/>
  <c r="JF120" i="3"/>
  <c r="JF82" i="3"/>
  <c r="JF25" i="3"/>
  <c r="JF63" i="3"/>
  <c r="JF31" i="3"/>
  <c r="JF60" i="3"/>
  <c r="JF81" i="3"/>
  <c r="JF74" i="3"/>
  <c r="JF72" i="3"/>
  <c r="JF99" i="3"/>
  <c r="JF67" i="3"/>
  <c r="JF35" i="3"/>
  <c r="JF50" i="3"/>
  <c r="JF113" i="3"/>
  <c r="JF111" i="3"/>
  <c r="JF109" i="3"/>
  <c r="JF110" i="3"/>
  <c r="JF100" i="3"/>
  <c r="JF101" i="3"/>
  <c r="JF19" i="3"/>
  <c r="JF20" i="3"/>
  <c r="KA20" i="3" s="1"/>
  <c r="KV20" i="3" s="1"/>
  <c r="JF87" i="3"/>
  <c r="JF62" i="3"/>
  <c r="JF51" i="3"/>
  <c r="JF57" i="3"/>
  <c r="JF75" i="3"/>
  <c r="JF28" i="3"/>
  <c r="JF38" i="3"/>
  <c r="JF59" i="3"/>
  <c r="JF29" i="3"/>
  <c r="JF30" i="3"/>
  <c r="JF95" i="3"/>
  <c r="JF21" i="3"/>
  <c r="JF92" i="3"/>
  <c r="JF18" i="3"/>
  <c r="KA18" i="3" s="1"/>
  <c r="KV18" i="3" s="1"/>
  <c r="JF94" i="3"/>
  <c r="JF84" i="3"/>
  <c r="JF12" i="3"/>
  <c r="KA12" i="3" s="1"/>
  <c r="JF89" i="3"/>
  <c r="JF23" i="3"/>
  <c r="JF22" i="3"/>
  <c r="JF17" i="3"/>
  <c r="KA17" i="3" s="1"/>
  <c r="KV17" i="3" s="1"/>
  <c r="JF91" i="3"/>
  <c r="JF15" i="3"/>
  <c r="JF115" i="3"/>
  <c r="JF13" i="3"/>
  <c r="JF78" i="3"/>
  <c r="JF73" i="3"/>
  <c r="JF68" i="3"/>
  <c r="JF71" i="3"/>
  <c r="JF66" i="3"/>
  <c r="JF69" i="3"/>
  <c r="JF64" i="3"/>
  <c r="JF52" i="3"/>
  <c r="JF114" i="3"/>
  <c r="JF117" i="3"/>
  <c r="JF112" i="3"/>
  <c r="JF54" i="3"/>
  <c r="JF49" i="3"/>
  <c r="JF44" i="3"/>
  <c r="JF47" i="3"/>
  <c r="JF42" i="3"/>
  <c r="JF45" i="3"/>
  <c r="JF40" i="3"/>
  <c r="JF46" i="3"/>
  <c r="JF41" i="3"/>
  <c r="JF36" i="3"/>
  <c r="JF39" i="3"/>
  <c r="JF37" i="3"/>
  <c r="JF26" i="3"/>
  <c r="JF90" i="3"/>
  <c r="JF61" i="3"/>
  <c r="JF33" i="3"/>
  <c r="JF107" i="3"/>
  <c r="JF58" i="3"/>
  <c r="JF102" i="3"/>
  <c r="JF88" i="3"/>
  <c r="JF97" i="3"/>
  <c r="JF80" i="3"/>
  <c r="JF56" i="3"/>
  <c r="JF76" i="3"/>
  <c r="JF79" i="3"/>
  <c r="JF77" i="3"/>
  <c r="JF14" i="3"/>
  <c r="JF83" i="3"/>
  <c r="JF43" i="3"/>
  <c r="JF116" i="3"/>
  <c r="JF55" i="3"/>
  <c r="JF53" i="3"/>
  <c r="JF48" i="3"/>
  <c r="JF108" i="3"/>
  <c r="JF106" i="3"/>
  <c r="JF104" i="3"/>
  <c r="JF105" i="3"/>
  <c r="JF103" i="3"/>
  <c r="JF98" i="3"/>
  <c r="JF96" i="3"/>
  <c r="HF133" i="3"/>
  <c r="A134" i="3"/>
  <c r="AE187" i="20"/>
  <c r="A188" i="20"/>
  <c r="AI12" i="20"/>
  <c r="AG12" i="20"/>
  <c r="AH12" i="20"/>
  <c r="AM12" i="20"/>
  <c r="AJ12" i="20"/>
  <c r="AL12" i="20"/>
  <c r="AK12" i="20"/>
  <c r="AF12" i="20"/>
  <c r="J11" i="24" l="1"/>
  <c r="O10" i="24"/>
  <c r="KA13" i="3"/>
  <c r="KV13" i="3" s="1"/>
  <c r="KV12" i="3"/>
  <c r="KA14" i="3"/>
  <c r="KV14" i="3" s="1"/>
  <c r="G20" i="14"/>
  <c r="G16" i="24" s="1"/>
  <c r="G25" i="14"/>
  <c r="G19" i="14"/>
  <c r="G15" i="24" s="1"/>
  <c r="G24" i="14"/>
  <c r="G12" i="14"/>
  <c r="G8" i="24" s="1"/>
  <c r="G22" i="14"/>
  <c r="G18" i="24" s="1"/>
  <c r="G13" i="14"/>
  <c r="G9" i="24" s="1"/>
  <c r="G17" i="14"/>
  <c r="G13" i="24" s="1"/>
  <c r="G15" i="14"/>
  <c r="G11" i="24" s="1"/>
  <c r="G16" i="14"/>
  <c r="G12" i="24" s="1"/>
  <c r="G9" i="14"/>
  <c r="G5" i="24" s="1"/>
  <c r="D9" i="14"/>
  <c r="D5" i="24" s="1"/>
  <c r="H9" i="14"/>
  <c r="H5" i="24" s="1"/>
  <c r="G14" i="14"/>
  <c r="G10" i="24" s="1"/>
  <c r="G23" i="14"/>
  <c r="G19" i="24" s="1"/>
  <c r="G11" i="14"/>
  <c r="G7" i="24" s="1"/>
  <c r="G10" i="14"/>
  <c r="G6" i="24" s="1"/>
  <c r="G18" i="14"/>
  <c r="G14" i="24" s="1"/>
  <c r="G21" i="14"/>
  <c r="G17" i="24" s="1"/>
  <c r="D21" i="14"/>
  <c r="D17" i="24" s="1"/>
  <c r="D20" i="14"/>
  <c r="D16" i="24" s="1"/>
  <c r="D11" i="14"/>
  <c r="D7" i="24" s="1"/>
  <c r="D23" i="14"/>
  <c r="D19" i="24" s="1"/>
  <c r="D14" i="14"/>
  <c r="D10" i="24" s="1"/>
  <c r="D22" i="14"/>
  <c r="D18" i="24" s="1"/>
  <c r="D15" i="14"/>
  <c r="D11" i="24" s="1"/>
  <c r="D13" i="14"/>
  <c r="D9" i="24" s="1"/>
  <c r="D10" i="14"/>
  <c r="D6" i="24" s="1"/>
  <c r="H20" i="14"/>
  <c r="H16" i="24" s="1"/>
  <c r="F25" i="14"/>
  <c r="F18" i="14"/>
  <c r="F14" i="24" s="1"/>
  <c r="F12" i="14"/>
  <c r="F8" i="24" s="1"/>
  <c r="F11" i="14"/>
  <c r="F7" i="24" s="1"/>
  <c r="F16" i="14"/>
  <c r="F12" i="24" s="1"/>
  <c r="E15" i="14"/>
  <c r="E11" i="24" s="1"/>
  <c r="E17" i="14"/>
  <c r="E13" i="24" s="1"/>
  <c r="E21" i="14"/>
  <c r="E17" i="24" s="1"/>
  <c r="E12" i="14"/>
  <c r="E8" i="24" s="1"/>
  <c r="E9" i="14"/>
  <c r="E5" i="24" s="1"/>
  <c r="H17" i="14"/>
  <c r="H13" i="24" s="1"/>
  <c r="H13" i="14"/>
  <c r="H9" i="24" s="1"/>
  <c r="F23" i="14"/>
  <c r="F19" i="24" s="1"/>
  <c r="F22" i="14"/>
  <c r="F18" i="24" s="1"/>
  <c r="H15" i="14"/>
  <c r="H11" i="24" s="1"/>
  <c r="H24" i="14"/>
  <c r="F15" i="14"/>
  <c r="F11" i="24" s="1"/>
  <c r="F20" i="14"/>
  <c r="F16" i="24" s="1"/>
  <c r="H11" i="14"/>
  <c r="H7" i="24" s="1"/>
  <c r="F17" i="14"/>
  <c r="F13" i="24" s="1"/>
  <c r="H10" i="14"/>
  <c r="H6" i="24" s="1"/>
  <c r="E11" i="14"/>
  <c r="E7" i="24" s="1"/>
  <c r="E16" i="14"/>
  <c r="E12" i="24" s="1"/>
  <c r="E14" i="14"/>
  <c r="E10" i="24" s="1"/>
  <c r="E13" i="14"/>
  <c r="E9" i="24" s="1"/>
  <c r="K3" i="11"/>
  <c r="L4" i="7"/>
  <c r="K4" i="11"/>
  <c r="L3" i="7"/>
  <c r="D18" i="14"/>
  <c r="D14" i="24" s="1"/>
  <c r="D12" i="14"/>
  <c r="D8" i="24" s="1"/>
  <c r="D24" i="14"/>
  <c r="D17" i="14"/>
  <c r="D13" i="24" s="1"/>
  <c r="D19" i="14"/>
  <c r="D15" i="24" s="1"/>
  <c r="D25" i="14"/>
  <c r="D16" i="14"/>
  <c r="D12" i="24" s="1"/>
  <c r="F9" i="14"/>
  <c r="F5" i="24" s="1"/>
  <c r="H21" i="14"/>
  <c r="H17" i="24" s="1"/>
  <c r="H12" i="14"/>
  <c r="H8" i="24" s="1"/>
  <c r="H16" i="14"/>
  <c r="H12" i="24" s="1"/>
  <c r="F21" i="14"/>
  <c r="F17" i="24" s="1"/>
  <c r="H14" i="14"/>
  <c r="H10" i="24" s="1"/>
  <c r="E20" i="14"/>
  <c r="E16" i="24" s="1"/>
  <c r="E10" i="14"/>
  <c r="E6" i="24" s="1"/>
  <c r="E25" i="14"/>
  <c r="F19" i="14"/>
  <c r="F15" i="24" s="1"/>
  <c r="F13" i="14"/>
  <c r="F9" i="24" s="1"/>
  <c r="H23" i="14"/>
  <c r="H19" i="24" s="1"/>
  <c r="H19" i="14"/>
  <c r="H15" i="24" s="1"/>
  <c r="F14" i="14"/>
  <c r="F10" i="24" s="1"/>
  <c r="H18" i="14"/>
  <c r="H14" i="24" s="1"/>
  <c r="H22" i="14"/>
  <c r="H18" i="24" s="1"/>
  <c r="F24" i="14"/>
  <c r="F10" i="14"/>
  <c r="F6" i="24" s="1"/>
  <c r="H25" i="14"/>
  <c r="E18" i="14"/>
  <c r="E14" i="24" s="1"/>
  <c r="E24" i="14"/>
  <c r="E23" i="14"/>
  <c r="E19" i="24" s="1"/>
  <c r="E19" i="14"/>
  <c r="E15" i="24" s="1"/>
  <c r="E22" i="14"/>
  <c r="E18" i="24" s="1"/>
  <c r="KV96" i="3"/>
  <c r="KA96" i="3"/>
  <c r="KV103" i="3"/>
  <c r="KA103" i="3"/>
  <c r="KV104" i="3"/>
  <c r="KA104" i="3"/>
  <c r="KA108" i="3"/>
  <c r="KV108" i="3"/>
  <c r="KV53" i="3"/>
  <c r="KA53" i="3"/>
  <c r="KV116" i="3"/>
  <c r="KA116" i="3"/>
  <c r="KV83" i="3"/>
  <c r="KA83" i="3"/>
  <c r="KV77" i="3"/>
  <c r="KA77" i="3"/>
  <c r="KV76" i="3"/>
  <c r="KA76" i="3"/>
  <c r="KV80" i="3"/>
  <c r="KA80" i="3"/>
  <c r="KV88" i="3"/>
  <c r="KA88" i="3"/>
  <c r="KV58" i="3"/>
  <c r="KA58" i="3"/>
  <c r="KV33" i="3"/>
  <c r="KA33" i="3"/>
  <c r="KV90" i="3"/>
  <c r="KA90" i="3"/>
  <c r="KV37" i="3"/>
  <c r="KA37" i="3"/>
  <c r="KV39" i="3"/>
  <c r="KA39" i="3"/>
  <c r="KV41" i="3"/>
  <c r="KA41" i="3"/>
  <c r="KV40" i="3"/>
  <c r="KA40" i="3"/>
  <c r="KV42" i="3"/>
  <c r="KA42" i="3"/>
  <c r="KV44" i="3"/>
  <c r="KA44" i="3"/>
  <c r="KV54" i="3"/>
  <c r="KA54" i="3"/>
  <c r="KA117" i="3"/>
  <c r="KV117" i="3"/>
  <c r="KV52" i="3"/>
  <c r="KA52" i="3"/>
  <c r="KA69" i="3"/>
  <c r="KV69" i="3"/>
  <c r="KV71" i="3"/>
  <c r="KA71" i="3"/>
  <c r="KA73" i="3"/>
  <c r="KV73" i="3"/>
  <c r="KA15" i="3"/>
  <c r="KV15" i="3" s="1"/>
  <c r="KA23" i="3"/>
  <c r="KV23" i="3"/>
  <c r="KV94" i="3"/>
  <c r="KA94" i="3"/>
  <c r="KA92" i="3"/>
  <c r="KV92" i="3"/>
  <c r="KV95" i="3"/>
  <c r="KA95" i="3"/>
  <c r="KA29" i="3"/>
  <c r="KV29" i="3"/>
  <c r="KV38" i="3"/>
  <c r="KA38" i="3"/>
  <c r="KA75" i="3"/>
  <c r="KV75" i="3"/>
  <c r="KA51" i="3"/>
  <c r="KV51" i="3"/>
  <c r="KA87" i="3"/>
  <c r="KV87" i="3"/>
  <c r="KV19" i="3"/>
  <c r="KA19" i="3"/>
  <c r="KV100" i="3"/>
  <c r="KA100" i="3"/>
  <c r="KV109" i="3"/>
  <c r="KA109" i="3"/>
  <c r="KV113" i="3"/>
  <c r="KA113" i="3"/>
  <c r="KA35" i="3"/>
  <c r="KV35" i="3"/>
  <c r="KA99" i="3"/>
  <c r="KV99" i="3"/>
  <c r="KA74" i="3"/>
  <c r="KV74" i="3"/>
  <c r="KV60" i="3"/>
  <c r="KA60" i="3"/>
  <c r="KV63" i="3"/>
  <c r="KA63" i="3"/>
  <c r="KV82" i="3"/>
  <c r="KA82" i="3"/>
  <c r="KV85" i="3"/>
  <c r="KA85" i="3"/>
  <c r="KV70" i="3"/>
  <c r="KA70" i="3"/>
  <c r="KA16" i="3"/>
  <c r="KV16" i="3" s="1"/>
  <c r="KV32" i="3"/>
  <c r="KA32" i="3"/>
  <c r="KA225" i="3"/>
  <c r="KV225" i="3"/>
  <c r="KA195" i="3"/>
  <c r="KV195" i="3"/>
  <c r="KV161" i="3"/>
  <c r="KA161" i="3"/>
  <c r="KA122" i="3"/>
  <c r="KV122" i="3"/>
  <c r="KA201" i="3"/>
  <c r="KV201" i="3"/>
  <c r="KV177" i="3"/>
  <c r="KA177" i="3"/>
  <c r="KV183" i="3"/>
  <c r="KA183" i="3"/>
  <c r="KV146" i="3"/>
  <c r="KA146" i="3"/>
  <c r="KV174" i="3"/>
  <c r="KA174" i="3"/>
  <c r="KA140" i="3"/>
  <c r="KV140" i="3"/>
  <c r="KV203" i="3"/>
  <c r="KA203" i="3"/>
  <c r="KA221" i="3"/>
  <c r="KV221" i="3"/>
  <c r="KV218" i="3"/>
  <c r="KA218" i="3"/>
  <c r="KA191" i="3"/>
  <c r="KV191" i="3"/>
  <c r="KA214" i="3"/>
  <c r="KV214" i="3"/>
  <c r="KV205" i="3"/>
  <c r="KA205" i="3"/>
  <c r="KV196" i="3"/>
  <c r="KA196" i="3"/>
  <c r="KV150" i="3"/>
  <c r="KA150" i="3"/>
  <c r="KA118" i="3"/>
  <c r="KV118" i="3"/>
  <c r="KV127" i="3"/>
  <c r="KA127" i="3"/>
  <c r="KV215" i="3"/>
  <c r="KA215" i="3"/>
  <c r="KA199" i="3"/>
  <c r="KV199" i="3"/>
  <c r="KA143" i="3"/>
  <c r="KV143" i="3"/>
  <c r="KA224" i="3"/>
  <c r="KV224" i="3"/>
  <c r="KV219" i="3"/>
  <c r="KA219" i="3"/>
  <c r="KV168" i="3"/>
  <c r="KA168" i="3"/>
  <c r="KA130" i="3"/>
  <c r="KV130" i="3"/>
  <c r="KA135" i="3"/>
  <c r="KV135" i="3"/>
  <c r="KV141" i="3"/>
  <c r="KA141" i="3"/>
  <c r="KV165" i="3"/>
  <c r="KA165" i="3"/>
  <c r="KA125" i="3"/>
  <c r="KV125" i="3"/>
  <c r="KA139" i="3"/>
  <c r="KV139" i="3"/>
  <c r="KA172" i="3"/>
  <c r="KV172" i="3"/>
  <c r="KA197" i="3"/>
  <c r="KV197" i="3"/>
  <c r="KV217" i="3"/>
  <c r="KA217" i="3"/>
  <c r="KA222" i="3"/>
  <c r="KV222" i="3"/>
  <c r="KV182" i="3"/>
  <c r="KA182" i="3"/>
  <c r="KV226" i="3"/>
  <c r="KA226" i="3"/>
  <c r="KA188" i="3"/>
  <c r="KV188" i="3"/>
  <c r="KA167" i="3"/>
  <c r="KV167" i="3"/>
  <c r="KA204" i="3"/>
  <c r="KV204" i="3"/>
  <c r="KV156" i="3"/>
  <c r="KA156" i="3"/>
  <c r="KV231" i="3"/>
  <c r="KA231" i="3"/>
  <c r="KV151" i="3"/>
  <c r="KA151" i="3"/>
  <c r="KV166" i="3"/>
  <c r="KA166" i="3"/>
  <c r="KV178" i="3"/>
  <c r="KA178" i="3"/>
  <c r="KA192" i="3"/>
  <c r="KV192" i="3"/>
  <c r="KV220" i="3"/>
  <c r="KA220" i="3"/>
  <c r="KV184" i="3"/>
  <c r="KA184" i="3"/>
  <c r="KA159" i="3"/>
  <c r="KV159" i="3"/>
  <c r="KV227" i="3"/>
  <c r="KA227" i="3"/>
  <c r="KA194" i="3"/>
  <c r="KV194" i="3"/>
  <c r="KV164" i="3"/>
  <c r="KA164" i="3"/>
  <c r="KV152" i="3"/>
  <c r="KA152" i="3"/>
  <c r="KA228" i="3"/>
  <c r="KV228" i="3"/>
  <c r="KA131" i="3"/>
  <c r="KV131" i="3"/>
  <c r="KV134" i="3"/>
  <c r="KA134" i="3"/>
  <c r="A135" i="3"/>
  <c r="HF134" i="3"/>
  <c r="HP134" i="3"/>
  <c r="KV98" i="3"/>
  <c r="KA98" i="3"/>
  <c r="KV105" i="3"/>
  <c r="KA105" i="3"/>
  <c r="KV106" i="3"/>
  <c r="KA106" i="3"/>
  <c r="KV48" i="3"/>
  <c r="KA48" i="3"/>
  <c r="KV55" i="3"/>
  <c r="KA55" i="3"/>
  <c r="KV43" i="3"/>
  <c r="KA43" i="3"/>
  <c r="KA79" i="3"/>
  <c r="KV79" i="3"/>
  <c r="KA56" i="3"/>
  <c r="KV56" i="3"/>
  <c r="KA97" i="3"/>
  <c r="KV97" i="3"/>
  <c r="KV102" i="3"/>
  <c r="KA102" i="3"/>
  <c r="KA107" i="3"/>
  <c r="KV107" i="3"/>
  <c r="KA61" i="3"/>
  <c r="KV61" i="3"/>
  <c r="KA26" i="3"/>
  <c r="KV26" i="3"/>
  <c r="KA36" i="3"/>
  <c r="KV36" i="3"/>
  <c r="KV46" i="3"/>
  <c r="KA46" i="3"/>
  <c r="KA45" i="3"/>
  <c r="KV45" i="3"/>
  <c r="KV47" i="3"/>
  <c r="KA47" i="3"/>
  <c r="KA49" i="3"/>
  <c r="KV49" i="3"/>
  <c r="KV112" i="3"/>
  <c r="KA112" i="3"/>
  <c r="KV114" i="3"/>
  <c r="KA114" i="3"/>
  <c r="KV64" i="3"/>
  <c r="KA64" i="3"/>
  <c r="KV66" i="3"/>
  <c r="KA66" i="3"/>
  <c r="KV68" i="3"/>
  <c r="KA68" i="3"/>
  <c r="KV78" i="3"/>
  <c r="KA78" i="3"/>
  <c r="KV115" i="3"/>
  <c r="KA115" i="3"/>
  <c r="KV91" i="3"/>
  <c r="KA91" i="3"/>
  <c r="KV22" i="3"/>
  <c r="KA22" i="3"/>
  <c r="KV89" i="3"/>
  <c r="KA89" i="3"/>
  <c r="KV84" i="3"/>
  <c r="KA84" i="3"/>
  <c r="KA21" i="3"/>
  <c r="KV21" i="3"/>
  <c r="KV30" i="3"/>
  <c r="KA30" i="3"/>
  <c r="KV59" i="3"/>
  <c r="KA59" i="3"/>
  <c r="KV28" i="3"/>
  <c r="KA28" i="3"/>
  <c r="KA57" i="3"/>
  <c r="KV57" i="3"/>
  <c r="KV62" i="3"/>
  <c r="KA62" i="3"/>
  <c r="KV101" i="3"/>
  <c r="KA101" i="3"/>
  <c r="KV110" i="3"/>
  <c r="KA110" i="3"/>
  <c r="KV111" i="3"/>
  <c r="KA111" i="3"/>
  <c r="KA50" i="3"/>
  <c r="KV50" i="3"/>
  <c r="KV67" i="3"/>
  <c r="KA67" i="3"/>
  <c r="KV72" i="3"/>
  <c r="KA72" i="3"/>
  <c r="KV81" i="3"/>
  <c r="KA81" i="3"/>
  <c r="KA31" i="3"/>
  <c r="KV31" i="3"/>
  <c r="KA25" i="3"/>
  <c r="KV25" i="3"/>
  <c r="KA120" i="3"/>
  <c r="KV120" i="3"/>
  <c r="KA27" i="3"/>
  <c r="KV27" i="3"/>
  <c r="KV65" i="3"/>
  <c r="KA65" i="3"/>
  <c r="KV24" i="3"/>
  <c r="KA24" i="3"/>
  <c r="KA193" i="3"/>
  <c r="KV193" i="3"/>
  <c r="KV212" i="3"/>
  <c r="KA212" i="3"/>
  <c r="KV170" i="3"/>
  <c r="KA170" i="3"/>
  <c r="KA138" i="3"/>
  <c r="KV138" i="3"/>
  <c r="KA216" i="3"/>
  <c r="KV216" i="3"/>
  <c r="KA186" i="3"/>
  <c r="KV186" i="3"/>
  <c r="KA154" i="3"/>
  <c r="KV154" i="3"/>
  <c r="KV160" i="3"/>
  <c r="KA160" i="3"/>
  <c r="KV158" i="3"/>
  <c r="KA158" i="3"/>
  <c r="KV157" i="3"/>
  <c r="KA157" i="3"/>
  <c r="KV126" i="3"/>
  <c r="KA126" i="3"/>
  <c r="KA124" i="3"/>
  <c r="KV124" i="3"/>
  <c r="KA190" i="3"/>
  <c r="KV190" i="3"/>
  <c r="KA200" i="3"/>
  <c r="KV200" i="3"/>
  <c r="KV162" i="3"/>
  <c r="KA162" i="3"/>
  <c r="KV206" i="3"/>
  <c r="KA206" i="3"/>
  <c r="KA209" i="3"/>
  <c r="KV209" i="3"/>
  <c r="KA223" i="3"/>
  <c r="KV223" i="3"/>
  <c r="KV155" i="3"/>
  <c r="KA155" i="3"/>
  <c r="KA149" i="3"/>
  <c r="KV149" i="3"/>
  <c r="KA121" i="3"/>
  <c r="KV121" i="3"/>
  <c r="KA173" i="3"/>
  <c r="KV173" i="3"/>
  <c r="KA119" i="3"/>
  <c r="KV119" i="3"/>
  <c r="KA136" i="3"/>
  <c r="KV136" i="3"/>
  <c r="KA207" i="3"/>
  <c r="KV207" i="3"/>
  <c r="KV213" i="3"/>
  <c r="KA213" i="3"/>
  <c r="KV86" i="3"/>
  <c r="KA86" i="3"/>
  <c r="KA129" i="3"/>
  <c r="KV129" i="3"/>
  <c r="KA133" i="3"/>
  <c r="KV133" i="3"/>
  <c r="KV180" i="3"/>
  <c r="KA180" i="3"/>
  <c r="KA148" i="3"/>
  <c r="KV148" i="3"/>
  <c r="KA211" i="3"/>
  <c r="KV211" i="3"/>
  <c r="KA185" i="3"/>
  <c r="KV185" i="3"/>
  <c r="KA153" i="3"/>
  <c r="KV153" i="3"/>
  <c r="KV187" i="3"/>
  <c r="KA187" i="3"/>
  <c r="KA198" i="3"/>
  <c r="KV198" i="3"/>
  <c r="KV189" i="3"/>
  <c r="KA189" i="3"/>
  <c r="KV144" i="3"/>
  <c r="KA144" i="3"/>
  <c r="KA208" i="3"/>
  <c r="KV208" i="3"/>
  <c r="KA176" i="3"/>
  <c r="KV176" i="3"/>
  <c r="KA123" i="3"/>
  <c r="KV123" i="3"/>
  <c r="KV169" i="3"/>
  <c r="KA169" i="3"/>
  <c r="KV137" i="3"/>
  <c r="KA137" i="3"/>
  <c r="KV175" i="3"/>
  <c r="KA175" i="3"/>
  <c r="KV229" i="3"/>
  <c r="KA229" i="3"/>
  <c r="KV142" i="3"/>
  <c r="KA142" i="3"/>
  <c r="KA163" i="3"/>
  <c r="KV163" i="3"/>
  <c r="KV181" i="3"/>
  <c r="KA181" i="3"/>
  <c r="KV202" i="3"/>
  <c r="KA202" i="3"/>
  <c r="KV171" i="3"/>
  <c r="KA171" i="3"/>
  <c r="KV230" i="3"/>
  <c r="KA230" i="3"/>
  <c r="KA210" i="3"/>
  <c r="KV210" i="3"/>
  <c r="KV179" i="3"/>
  <c r="KA179" i="3"/>
  <c r="KA147" i="3"/>
  <c r="KV147" i="3"/>
  <c r="KV145" i="3"/>
  <c r="KA145" i="3"/>
  <c r="KV128" i="3"/>
  <c r="KA128" i="3"/>
  <c r="KA132" i="3"/>
  <c r="KV132" i="3"/>
  <c r="KA93" i="3"/>
  <c r="KV93" i="3"/>
  <c r="BD12" i="20"/>
  <c r="BF12" i="20"/>
  <c r="BC12" i="20"/>
  <c r="BG12" i="20"/>
  <c r="BH12" i="20"/>
  <c r="CD6" i="20" s="1"/>
  <c r="CD5" i="20"/>
  <c r="A189" i="20"/>
  <c r="AE188" i="20"/>
  <c r="BE12" i="20"/>
  <c r="BA12" i="20"/>
  <c r="BB12" i="20"/>
  <c r="AK13" i="20"/>
  <c r="CB5" i="20" s="1"/>
  <c r="AJ13" i="20"/>
  <c r="CA5" i="20" s="1"/>
  <c r="AH13" i="20"/>
  <c r="BY5" i="20" s="1"/>
  <c r="AI13" i="20"/>
  <c r="BZ5" i="20" s="1"/>
  <c r="AF13" i="20"/>
  <c r="BA13" i="20" s="1"/>
  <c r="AG13" i="20"/>
  <c r="BX5" i="20" s="1"/>
  <c r="AL13" i="20"/>
  <c r="CC5" i="20" s="1"/>
  <c r="J12" i="24" l="1"/>
  <c r="O11" i="24"/>
  <c r="IK134" i="3"/>
  <c r="HF135" i="3"/>
  <c r="HP135" i="3"/>
  <c r="IK135" i="3" s="1"/>
  <c r="BW6" i="20"/>
  <c r="BW5" i="20"/>
  <c r="CD55" i="20"/>
  <c r="CD68" i="20"/>
  <c r="CY68" i="20" s="1"/>
  <c r="CD70" i="20"/>
  <c r="CY70" i="20" s="1"/>
  <c r="CD206" i="20"/>
  <c r="CY206" i="20" s="1"/>
  <c r="CD190" i="20"/>
  <c r="CY190" i="20" s="1"/>
  <c r="CD165" i="20"/>
  <c r="CY165" i="20" s="1"/>
  <c r="CD173" i="20"/>
  <c r="CY173" i="20" s="1"/>
  <c r="CD216" i="20"/>
  <c r="CY216" i="20" s="1"/>
  <c r="CD98" i="20"/>
  <c r="CY98" i="20" s="1"/>
  <c r="CD34" i="20"/>
  <c r="CD148" i="20"/>
  <c r="CY148" i="20" s="1"/>
  <c r="CD140" i="20"/>
  <c r="CY140" i="20" s="1"/>
  <c r="CD219" i="20"/>
  <c r="CY219" i="20" s="1"/>
  <c r="CD202" i="20"/>
  <c r="CY202" i="20" s="1"/>
  <c r="CD132" i="20"/>
  <c r="CY132" i="20" s="1"/>
  <c r="CD41" i="20"/>
  <c r="CD85" i="20"/>
  <c r="CY85" i="20" s="1"/>
  <c r="CD116" i="20"/>
  <c r="CY116" i="20" s="1"/>
  <c r="CD104" i="20"/>
  <c r="CY104" i="20" s="1"/>
  <c r="CD187" i="20"/>
  <c r="CY187" i="20" s="1"/>
  <c r="CD102" i="20"/>
  <c r="CY102" i="20" s="1"/>
  <c r="CD19" i="20"/>
  <c r="CD201" i="20"/>
  <c r="CY201" i="20" s="1"/>
  <c r="CD100" i="20"/>
  <c r="CY100" i="20" s="1"/>
  <c r="CD52" i="20"/>
  <c r="CD81" i="20"/>
  <c r="CY81" i="20" s="1"/>
  <c r="CD226" i="20"/>
  <c r="CY226" i="20" s="1"/>
  <c r="CD31" i="20"/>
  <c r="CD141" i="20"/>
  <c r="CY141" i="20" s="1"/>
  <c r="CD111" i="20"/>
  <c r="CY111" i="20" s="1"/>
  <c r="CD89" i="20"/>
  <c r="CY89" i="20" s="1"/>
  <c r="CD133" i="20"/>
  <c r="CY133" i="20" s="1"/>
  <c r="CD143" i="20"/>
  <c r="CY143" i="20" s="1"/>
  <c r="CD38" i="20"/>
  <c r="CD47" i="20"/>
  <c r="CD144" i="20"/>
  <c r="CY144" i="20" s="1"/>
  <c r="CD72" i="20"/>
  <c r="CY72" i="20" s="1"/>
  <c r="CD198" i="20"/>
  <c r="CY198" i="20" s="1"/>
  <c r="CD28" i="20"/>
  <c r="CD229" i="20"/>
  <c r="CY229" i="20" s="1"/>
  <c r="CD35" i="20"/>
  <c r="CD105" i="20"/>
  <c r="CY105" i="20" s="1"/>
  <c r="CD54" i="20"/>
  <c r="CD164" i="20"/>
  <c r="CY164" i="20" s="1"/>
  <c r="CD158" i="20"/>
  <c r="CY158" i="20" s="1"/>
  <c r="CD225" i="20"/>
  <c r="CY225" i="20" s="1"/>
  <c r="CD230" i="20"/>
  <c r="CY230" i="20" s="1"/>
  <c r="CD137" i="20"/>
  <c r="CY137" i="20" s="1"/>
  <c r="CD150" i="20"/>
  <c r="CY150" i="20" s="1"/>
  <c r="CD172" i="20"/>
  <c r="CY172" i="20" s="1"/>
  <c r="CD92" i="20"/>
  <c r="CY92" i="20" s="1"/>
  <c r="CD117" i="20"/>
  <c r="CY117" i="20" s="1"/>
  <c r="CD196" i="20"/>
  <c r="CY196" i="20" s="1"/>
  <c r="CD75" i="20"/>
  <c r="CY75" i="20" s="1"/>
  <c r="CD62" i="20"/>
  <c r="CD21" i="20"/>
  <c r="CD82" i="20"/>
  <c r="CY82" i="20" s="1"/>
  <c r="CD49" i="20"/>
  <c r="CD203" i="20"/>
  <c r="CY203" i="20" s="1"/>
  <c r="CD135" i="20"/>
  <c r="CY135" i="20" s="1"/>
  <c r="CD167" i="20"/>
  <c r="CY167" i="20" s="1"/>
  <c r="CD24" i="20"/>
  <c r="CD154" i="20"/>
  <c r="CY154" i="20" s="1"/>
  <c r="CD125" i="20"/>
  <c r="CY125" i="20" s="1"/>
  <c r="CD159" i="20"/>
  <c r="CY159" i="20" s="1"/>
  <c r="CD162" i="20"/>
  <c r="CY162" i="20" s="1"/>
  <c r="CD120" i="20"/>
  <c r="CY120" i="20" s="1"/>
  <c r="CD189" i="20"/>
  <c r="CY189" i="20" s="1"/>
  <c r="CD99" i="20"/>
  <c r="CY99" i="20" s="1"/>
  <c r="CD142" i="20"/>
  <c r="CY142" i="20" s="1"/>
  <c r="CD61" i="20"/>
  <c r="CD22" i="20"/>
  <c r="CD136" i="20"/>
  <c r="CY136" i="20" s="1"/>
  <c r="CD67" i="20"/>
  <c r="CY67" i="20" s="1"/>
  <c r="CD69" i="20"/>
  <c r="CY69" i="20" s="1"/>
  <c r="CD231" i="20"/>
  <c r="CY231" i="20" s="1"/>
  <c r="CD209" i="20"/>
  <c r="CY209" i="20" s="1"/>
  <c r="CD215" i="20"/>
  <c r="CY215" i="20" s="1"/>
  <c r="CD118" i="20"/>
  <c r="CY118" i="20" s="1"/>
  <c r="CD157" i="20"/>
  <c r="CY157" i="20" s="1"/>
  <c r="CD113" i="20"/>
  <c r="CY113" i="20" s="1"/>
  <c r="CD205" i="20"/>
  <c r="CY205" i="20" s="1"/>
  <c r="CD218" i="20"/>
  <c r="CY218" i="20" s="1"/>
  <c r="CD156" i="20"/>
  <c r="CY156" i="20" s="1"/>
  <c r="CD53" i="20"/>
  <c r="CD222" i="20"/>
  <c r="CY222" i="20" s="1"/>
  <c r="CD33" i="20"/>
  <c r="CD210" i="20"/>
  <c r="CY210" i="20" s="1"/>
  <c r="CD20" i="20"/>
  <c r="CD175" i="20"/>
  <c r="CY175" i="20" s="1"/>
  <c r="CD179" i="20"/>
  <c r="CY179" i="20" s="1"/>
  <c r="CD96" i="20"/>
  <c r="CY96" i="20" s="1"/>
  <c r="CD56" i="20"/>
  <c r="CD128" i="20"/>
  <c r="CY128" i="20" s="1"/>
  <c r="CD39" i="20"/>
  <c r="CD42" i="20"/>
  <c r="CD163" i="20"/>
  <c r="CY163" i="20" s="1"/>
  <c r="CD80" i="20"/>
  <c r="CY80" i="20" s="1"/>
  <c r="CD86" i="20"/>
  <c r="CY86" i="20" s="1"/>
  <c r="CD57" i="20"/>
  <c r="CD217" i="20"/>
  <c r="CY217" i="20" s="1"/>
  <c r="CD153" i="20"/>
  <c r="CY153" i="20" s="1"/>
  <c r="CD178" i="20"/>
  <c r="CY178" i="20" s="1"/>
  <c r="CD101" i="20"/>
  <c r="CY101" i="20" s="1"/>
  <c r="CD177" i="20"/>
  <c r="CY177" i="20" s="1"/>
  <c r="CD26" i="20"/>
  <c r="CD106" i="20"/>
  <c r="CY106" i="20" s="1"/>
  <c r="CD200" i="20"/>
  <c r="CY200" i="20" s="1"/>
  <c r="CD119" i="20"/>
  <c r="CY119" i="20" s="1"/>
  <c r="CD97" i="20"/>
  <c r="CY97" i="20" s="1"/>
  <c r="CD63" i="20"/>
  <c r="CD171" i="20"/>
  <c r="CY171" i="20" s="1"/>
  <c r="CD188" i="20"/>
  <c r="CY188" i="20" s="1"/>
  <c r="CD44" i="20"/>
  <c r="CD129" i="20"/>
  <c r="CY129" i="20" s="1"/>
  <c r="CD45" i="20"/>
  <c r="CD13" i="20"/>
  <c r="CD59" i="20"/>
  <c r="CD48" i="20"/>
  <c r="CD43" i="20"/>
  <c r="CD228" i="20"/>
  <c r="CY228" i="20" s="1"/>
  <c r="CD220" i="20"/>
  <c r="CY220" i="20" s="1"/>
  <c r="CD122" i="20"/>
  <c r="CY122" i="20" s="1"/>
  <c r="CD127" i="20"/>
  <c r="CY127" i="20" s="1"/>
  <c r="CD151" i="20"/>
  <c r="CY151" i="20" s="1"/>
  <c r="CD211" i="20"/>
  <c r="CY211" i="20" s="1"/>
  <c r="CD152" i="20"/>
  <c r="CY152" i="20" s="1"/>
  <c r="CD170" i="20"/>
  <c r="CY170" i="20" s="1"/>
  <c r="CD103" i="20"/>
  <c r="CY103" i="20" s="1"/>
  <c r="CD168" i="20"/>
  <c r="CY168" i="20" s="1"/>
  <c r="CD146" i="20"/>
  <c r="CY146" i="20" s="1"/>
  <c r="CD169" i="20"/>
  <c r="CY169" i="20" s="1"/>
  <c r="CD180" i="20"/>
  <c r="CY180" i="20" s="1"/>
  <c r="CD15" i="20"/>
  <c r="CD95" i="20"/>
  <c r="CY95" i="20" s="1"/>
  <c r="CD64" i="20"/>
  <c r="CD115" i="20"/>
  <c r="CY115" i="20" s="1"/>
  <c r="CD25" i="20"/>
  <c r="CD110" i="20"/>
  <c r="CY110" i="20" s="1"/>
  <c r="CD51" i="20"/>
  <c r="CD29" i="20"/>
  <c r="CD124" i="20"/>
  <c r="CY124" i="20" s="1"/>
  <c r="CD130" i="20"/>
  <c r="CY130" i="20" s="1"/>
  <c r="CD184" i="20"/>
  <c r="CY184" i="20" s="1"/>
  <c r="CD139" i="20"/>
  <c r="CY139" i="20" s="1"/>
  <c r="CD176" i="20"/>
  <c r="CY176" i="20" s="1"/>
  <c r="CD109" i="20"/>
  <c r="CY109" i="20" s="1"/>
  <c r="CD193" i="20"/>
  <c r="CY193" i="20" s="1"/>
  <c r="CD214" i="20"/>
  <c r="CY214" i="20" s="1"/>
  <c r="CD36" i="20"/>
  <c r="CD182" i="20"/>
  <c r="CY182" i="20" s="1"/>
  <c r="CD212" i="20"/>
  <c r="CY212" i="20" s="1"/>
  <c r="CD194" i="20"/>
  <c r="CY194" i="20" s="1"/>
  <c r="CD197" i="20"/>
  <c r="CY197" i="20" s="1"/>
  <c r="CD27" i="20"/>
  <c r="CD138" i="20"/>
  <c r="CY138" i="20" s="1"/>
  <c r="CD126" i="20"/>
  <c r="CY126" i="20" s="1"/>
  <c r="CD90" i="20"/>
  <c r="CY90" i="20" s="1"/>
  <c r="CD185" i="20"/>
  <c r="CY185" i="20" s="1"/>
  <c r="CD65" i="20"/>
  <c r="CD88" i="20"/>
  <c r="CY88" i="20" s="1"/>
  <c r="CD195" i="20"/>
  <c r="CY195" i="20" s="1"/>
  <c r="CD93" i="20"/>
  <c r="CY93" i="20" s="1"/>
  <c r="CD74" i="20"/>
  <c r="CY74" i="20" s="1"/>
  <c r="CD94" i="20"/>
  <c r="CY94" i="20" s="1"/>
  <c r="CD123" i="20"/>
  <c r="CY123" i="20" s="1"/>
  <c r="CD58" i="20"/>
  <c r="CD114" i="20"/>
  <c r="CY114" i="20" s="1"/>
  <c r="CD199" i="20"/>
  <c r="CY199" i="20" s="1"/>
  <c r="CD30" i="20"/>
  <c r="CD79" i="20"/>
  <c r="CY79" i="20" s="1"/>
  <c r="CD84" i="20"/>
  <c r="CY84" i="20" s="1"/>
  <c r="CD208" i="20"/>
  <c r="CY208" i="20" s="1"/>
  <c r="CD66" i="20"/>
  <c r="CY66" i="20" s="1"/>
  <c r="CD60" i="20"/>
  <c r="CD160" i="20"/>
  <c r="CY160" i="20" s="1"/>
  <c r="CD78" i="20"/>
  <c r="CY78" i="20" s="1"/>
  <c r="CD213" i="20"/>
  <c r="CY213" i="20" s="1"/>
  <c r="CD32" i="20"/>
  <c r="CD112" i="20"/>
  <c r="CY112" i="20" s="1"/>
  <c r="CD37" i="20"/>
  <c r="CD227" i="20"/>
  <c r="CY227" i="20" s="1"/>
  <c r="CD16" i="20"/>
  <c r="CD40" i="20"/>
  <c r="CD14" i="20"/>
  <c r="CD181" i="20"/>
  <c r="CY181" i="20" s="1"/>
  <c r="CD18" i="20"/>
  <c r="CD108" i="20"/>
  <c r="CY108" i="20" s="1"/>
  <c r="CD204" i="20"/>
  <c r="CY204" i="20" s="1"/>
  <c r="CD186" i="20"/>
  <c r="CY186" i="20" s="1"/>
  <c r="CD183" i="20"/>
  <c r="CY183" i="20" s="1"/>
  <c r="CD107" i="20"/>
  <c r="CY107" i="20" s="1"/>
  <c r="CD91" i="20"/>
  <c r="CY91" i="20" s="1"/>
  <c r="CD149" i="20"/>
  <c r="CY149" i="20" s="1"/>
  <c r="CD221" i="20"/>
  <c r="CY221" i="20" s="1"/>
  <c r="CD155" i="20"/>
  <c r="CY155" i="20" s="1"/>
  <c r="CD224" i="20"/>
  <c r="CY224" i="20" s="1"/>
  <c r="CD121" i="20"/>
  <c r="CY121" i="20" s="1"/>
  <c r="CD87" i="20"/>
  <c r="CY87" i="20" s="1"/>
  <c r="CD83" i="20"/>
  <c r="CY83" i="20" s="1"/>
  <c r="CD71" i="20"/>
  <c r="CY71" i="20" s="1"/>
  <c r="CD76" i="20"/>
  <c r="CY76" i="20" s="1"/>
  <c r="CD17" i="20"/>
  <c r="CD73" i="20"/>
  <c r="CY73" i="20" s="1"/>
  <c r="CD192" i="20"/>
  <c r="CY192" i="20" s="1"/>
  <c r="CD147" i="20"/>
  <c r="CY147" i="20" s="1"/>
  <c r="CD46" i="20"/>
  <c r="CD131" i="20"/>
  <c r="CY131" i="20" s="1"/>
  <c r="CD207" i="20"/>
  <c r="CY207" i="20" s="1"/>
  <c r="CD174" i="20"/>
  <c r="CY174" i="20" s="1"/>
  <c r="CD161" i="20"/>
  <c r="CY161" i="20" s="1"/>
  <c r="CD134" i="20"/>
  <c r="CY134" i="20" s="1"/>
  <c r="CD145" i="20"/>
  <c r="CY145" i="20" s="1"/>
  <c r="CD166" i="20"/>
  <c r="CY166" i="20" s="1"/>
  <c r="CD50" i="20"/>
  <c r="CD191" i="20"/>
  <c r="CY191" i="20" s="1"/>
  <c r="CD223" i="20"/>
  <c r="CY223" i="20" s="1"/>
  <c r="CD23" i="20"/>
  <c r="CD77" i="20"/>
  <c r="CY77" i="20" s="1"/>
  <c r="AE189" i="20"/>
  <c r="A190" i="20"/>
  <c r="BG13" i="20"/>
  <c r="CC6" i="20" s="1"/>
  <c r="BE13" i="20"/>
  <c r="CA6" i="20" s="1"/>
  <c r="AF8" i="20"/>
  <c r="BC13" i="20"/>
  <c r="BY6" i="20" s="1"/>
  <c r="BB13" i="20"/>
  <c r="BX6" i="20" s="1"/>
  <c r="BD13" i="20"/>
  <c r="BZ6" i="20" s="1"/>
  <c r="BF13" i="20"/>
  <c r="CB6" i="20" s="1"/>
  <c r="J13" i="24" l="1"/>
  <c r="O12" i="24"/>
  <c r="JG4" i="3"/>
  <c r="JG5" i="3"/>
  <c r="JG34" i="3" s="1"/>
  <c r="CY38" i="20"/>
  <c r="DT38" i="20"/>
  <c r="CY34" i="20"/>
  <c r="DT34" i="20"/>
  <c r="DT52" i="20"/>
  <c r="CY52" i="20"/>
  <c r="CY55" i="20"/>
  <c r="DT55" i="20"/>
  <c r="CY65" i="20"/>
  <c r="DT65" i="20"/>
  <c r="CY42" i="20"/>
  <c r="DT42" i="20"/>
  <c r="CY50" i="20"/>
  <c r="DT50" i="20"/>
  <c r="CY48" i="20"/>
  <c r="DT48" i="20"/>
  <c r="CY39" i="20"/>
  <c r="DT39" i="20"/>
  <c r="DT61" i="20"/>
  <c r="CY61" i="20"/>
  <c r="CY62" i="20"/>
  <c r="DT62" i="20"/>
  <c r="CY36" i="20"/>
  <c r="DT36" i="20"/>
  <c r="CY59" i="20"/>
  <c r="DT59" i="20"/>
  <c r="DT30" i="20"/>
  <c r="CY30" i="20"/>
  <c r="CY25" i="20"/>
  <c r="DT25" i="20"/>
  <c r="DT26" i="20"/>
  <c r="CY26" i="20"/>
  <c r="DT35" i="20"/>
  <c r="CY35" i="20"/>
  <c r="CY40" i="20"/>
  <c r="DT40" i="20"/>
  <c r="CY64" i="20"/>
  <c r="DT64" i="20"/>
  <c r="DT43" i="20"/>
  <c r="CY43" i="20"/>
  <c r="DT46" i="20"/>
  <c r="CY46" i="20"/>
  <c r="CY60" i="20"/>
  <c r="DT60" i="20"/>
  <c r="DT33" i="20"/>
  <c r="CY33" i="20"/>
  <c r="CY28" i="20"/>
  <c r="DT28" i="20"/>
  <c r="CY37" i="20"/>
  <c r="DT37" i="20"/>
  <c r="CY29" i="20"/>
  <c r="DT29" i="20"/>
  <c r="CY56" i="20"/>
  <c r="DT56" i="20"/>
  <c r="CY53" i="20"/>
  <c r="DT53" i="20"/>
  <c r="BW184" i="20"/>
  <c r="CR184" i="20" s="1"/>
  <c r="BW133" i="20"/>
  <c r="CR133" i="20" s="1"/>
  <c r="BW129" i="20"/>
  <c r="CR129" i="20" s="1"/>
  <c r="BW118" i="20"/>
  <c r="CR118" i="20" s="1"/>
  <c r="BW193" i="20"/>
  <c r="CR193" i="20" s="1"/>
  <c r="BW159" i="20"/>
  <c r="CR159" i="20" s="1"/>
  <c r="BW138" i="20"/>
  <c r="CR138" i="20" s="1"/>
  <c r="BW224" i="20"/>
  <c r="CR224" i="20" s="1"/>
  <c r="BW216" i="20"/>
  <c r="CR216" i="20" s="1"/>
  <c r="BW199" i="20"/>
  <c r="CR199" i="20" s="1"/>
  <c r="BW187" i="20"/>
  <c r="CR187" i="20" s="1"/>
  <c r="BW172" i="20"/>
  <c r="CR172" i="20" s="1"/>
  <c r="BW161" i="20"/>
  <c r="CR161" i="20" s="1"/>
  <c r="BW180" i="20"/>
  <c r="CR180" i="20" s="1"/>
  <c r="BW192" i="20"/>
  <c r="CR192" i="20" s="1"/>
  <c r="BW219" i="20"/>
  <c r="CR219" i="20" s="1"/>
  <c r="BW112" i="20"/>
  <c r="CR112" i="20" s="1"/>
  <c r="BW121" i="20"/>
  <c r="CR121" i="20" s="1"/>
  <c r="BW110" i="20"/>
  <c r="CR110" i="20" s="1"/>
  <c r="BW207" i="20"/>
  <c r="CR207" i="20" s="1"/>
  <c r="BW166" i="20"/>
  <c r="CR166" i="20" s="1"/>
  <c r="BW196" i="20"/>
  <c r="CR196" i="20" s="1"/>
  <c r="BW200" i="20"/>
  <c r="CR200" i="20" s="1"/>
  <c r="BW148" i="20"/>
  <c r="CR148" i="20" s="1"/>
  <c r="BW157" i="20"/>
  <c r="CR157" i="20" s="1"/>
  <c r="BW134" i="20"/>
  <c r="CR134" i="20" s="1"/>
  <c r="BW221" i="20"/>
  <c r="CR221" i="20" s="1"/>
  <c r="BW202" i="20"/>
  <c r="CR202" i="20" s="1"/>
  <c r="BW178" i="20"/>
  <c r="CR178" i="20" s="1"/>
  <c r="BW141" i="20"/>
  <c r="CR141" i="20" s="1"/>
  <c r="BW117" i="20"/>
  <c r="CR117" i="20" s="1"/>
  <c r="BW165" i="20"/>
  <c r="CR165" i="20" s="1"/>
  <c r="BW186" i="20"/>
  <c r="CR186" i="20" s="1"/>
  <c r="BW229" i="20"/>
  <c r="CR229" i="20" s="1"/>
  <c r="BW204" i="20"/>
  <c r="CR204" i="20" s="1"/>
  <c r="BW174" i="20"/>
  <c r="CR174" i="20" s="1"/>
  <c r="BW222" i="20"/>
  <c r="CR222" i="20" s="1"/>
  <c r="BW151" i="20"/>
  <c r="CR151" i="20" s="1"/>
  <c r="BW135" i="20"/>
  <c r="CR135" i="20" s="1"/>
  <c r="BW114" i="20"/>
  <c r="CR114" i="20" s="1"/>
  <c r="BW227" i="20"/>
  <c r="CR227" i="20" s="1"/>
  <c r="BW206" i="20"/>
  <c r="CR206" i="20" s="1"/>
  <c r="BW171" i="20"/>
  <c r="CR171" i="20" s="1"/>
  <c r="BW128" i="20"/>
  <c r="CR128" i="20" s="1"/>
  <c r="BW175" i="20"/>
  <c r="CR175" i="20" s="1"/>
  <c r="BW228" i="20"/>
  <c r="CR228" i="20" s="1"/>
  <c r="BW173" i="20"/>
  <c r="CR173" i="20" s="1"/>
  <c r="BW185" i="20"/>
  <c r="CR185" i="20" s="1"/>
  <c r="BW147" i="20"/>
  <c r="CR147" i="20" s="1"/>
  <c r="BW181" i="20"/>
  <c r="CR181" i="20" s="1"/>
  <c r="BW116" i="20"/>
  <c r="BW215" i="20"/>
  <c r="CR215" i="20" s="1"/>
  <c r="BW136" i="20"/>
  <c r="CR136" i="20" s="1"/>
  <c r="BW189" i="20"/>
  <c r="CR189" i="20" s="1"/>
  <c r="BW197" i="20"/>
  <c r="CR197" i="20" s="1"/>
  <c r="BW209" i="20"/>
  <c r="CR209" i="20" s="1"/>
  <c r="BW198" i="20"/>
  <c r="CR198" i="20" s="1"/>
  <c r="BW154" i="20"/>
  <c r="CR154" i="20" s="1"/>
  <c r="BW223" i="20"/>
  <c r="CR223" i="20" s="1"/>
  <c r="BW218" i="20"/>
  <c r="CR218" i="20" s="1"/>
  <c r="BW169" i="20"/>
  <c r="CR169" i="20" s="1"/>
  <c r="BW163" i="20"/>
  <c r="CR163" i="20" s="1"/>
  <c r="BW211" i="20"/>
  <c r="CR211" i="20" s="1"/>
  <c r="BW162" i="20"/>
  <c r="CR162" i="20" s="1"/>
  <c r="BW191" i="20"/>
  <c r="CR191" i="20" s="1"/>
  <c r="BW111" i="20"/>
  <c r="BW164" i="20"/>
  <c r="CR164" i="20" s="1"/>
  <c r="BW203" i="20"/>
  <c r="CR203" i="20" s="1"/>
  <c r="BW226" i="20"/>
  <c r="CR226" i="20" s="1"/>
  <c r="BW177" i="20"/>
  <c r="CR177" i="20" s="1"/>
  <c r="BW190" i="20"/>
  <c r="CR190" i="20" s="1"/>
  <c r="BW195" i="20"/>
  <c r="CR195" i="20" s="1"/>
  <c r="BW214" i="20"/>
  <c r="CR214" i="20" s="1"/>
  <c r="BW213" i="20"/>
  <c r="CR213" i="20" s="1"/>
  <c r="BW143" i="20"/>
  <c r="CR143" i="20" s="1"/>
  <c r="BW183" i="20"/>
  <c r="CR183" i="20" s="1"/>
  <c r="BW153" i="20"/>
  <c r="CR153" i="20" s="1"/>
  <c r="BW127" i="20"/>
  <c r="CR127" i="20" s="1"/>
  <c r="BW150" i="20"/>
  <c r="CR150" i="20" s="1"/>
  <c r="BW139" i="20"/>
  <c r="CR139" i="20" s="1"/>
  <c r="BW217" i="20"/>
  <c r="CR217" i="20" s="1"/>
  <c r="BW120" i="20"/>
  <c r="CR120" i="20" s="1"/>
  <c r="BW124" i="20"/>
  <c r="CR124" i="20" s="1"/>
  <c r="BW126" i="20"/>
  <c r="CR126" i="20" s="1"/>
  <c r="BW179" i="20"/>
  <c r="CR179" i="20" s="1"/>
  <c r="BW125" i="20"/>
  <c r="CR125" i="20" s="1"/>
  <c r="BW123" i="20"/>
  <c r="CR123" i="20" s="1"/>
  <c r="BW230" i="20"/>
  <c r="CR230" i="20" s="1"/>
  <c r="BW158" i="20"/>
  <c r="CR158" i="20" s="1"/>
  <c r="BW132" i="20"/>
  <c r="CR132" i="20" s="1"/>
  <c r="BW168" i="20"/>
  <c r="CR168" i="20" s="1"/>
  <c r="BW122" i="20"/>
  <c r="CR122" i="20" s="1"/>
  <c r="BW140" i="20"/>
  <c r="CR140" i="20" s="1"/>
  <c r="BW149" i="20"/>
  <c r="CR149" i="20" s="1"/>
  <c r="BW155" i="20"/>
  <c r="CR155" i="20" s="1"/>
  <c r="BW194" i="20"/>
  <c r="CR194" i="20" s="1"/>
  <c r="BW208" i="20"/>
  <c r="CR208" i="20" s="1"/>
  <c r="BW119" i="20"/>
  <c r="CR119" i="20" s="1"/>
  <c r="BW115" i="20"/>
  <c r="BW220" i="20"/>
  <c r="CR220" i="20" s="1"/>
  <c r="BW231" i="20"/>
  <c r="CR231" i="20" s="1"/>
  <c r="BW137" i="20"/>
  <c r="CR137" i="20" s="1"/>
  <c r="BW205" i="20"/>
  <c r="CR205" i="20" s="1"/>
  <c r="BW201" i="20"/>
  <c r="CR201" i="20" s="1"/>
  <c r="BW113" i="20"/>
  <c r="CR113" i="20" s="1"/>
  <c r="BW146" i="20"/>
  <c r="CR146" i="20" s="1"/>
  <c r="BW131" i="20"/>
  <c r="CR131" i="20" s="1"/>
  <c r="BW210" i="20"/>
  <c r="CR210" i="20" s="1"/>
  <c r="BW130" i="20"/>
  <c r="CR130" i="20" s="1"/>
  <c r="BW144" i="20"/>
  <c r="CR144" i="20" s="1"/>
  <c r="BW182" i="20"/>
  <c r="CR182" i="20" s="1"/>
  <c r="BW225" i="20"/>
  <c r="CR225" i="20" s="1"/>
  <c r="BW156" i="20"/>
  <c r="CR156" i="20" s="1"/>
  <c r="BW142" i="20"/>
  <c r="CR142" i="20" s="1"/>
  <c r="BW188" i="20"/>
  <c r="CR188" i="20" s="1"/>
  <c r="BW145" i="20"/>
  <c r="CR145" i="20" s="1"/>
  <c r="BW176" i="20"/>
  <c r="CR176" i="20" s="1"/>
  <c r="BW152" i="20"/>
  <c r="CR152" i="20" s="1"/>
  <c r="BW167" i="20"/>
  <c r="CR167" i="20" s="1"/>
  <c r="BW212" i="20"/>
  <c r="CR212" i="20" s="1"/>
  <c r="BW170" i="20"/>
  <c r="CR170" i="20" s="1"/>
  <c r="BW160" i="20"/>
  <c r="CR160" i="20" s="1"/>
  <c r="DT44" i="20"/>
  <c r="CY44" i="20"/>
  <c r="CY49" i="20"/>
  <c r="DT49" i="20"/>
  <c r="DT41" i="20"/>
  <c r="CY41" i="20"/>
  <c r="DT58" i="20"/>
  <c r="CY58" i="20"/>
  <c r="CY63" i="20"/>
  <c r="DT63" i="20"/>
  <c r="CY51" i="20"/>
  <c r="DT51" i="20"/>
  <c r="CY45" i="20"/>
  <c r="DT45" i="20"/>
  <c r="DT57" i="20"/>
  <c r="CY57" i="20"/>
  <c r="DT31" i="20"/>
  <c r="CY31" i="20"/>
  <c r="DT32" i="20"/>
  <c r="CY32" i="20"/>
  <c r="DT27" i="20"/>
  <c r="CY27" i="20"/>
  <c r="CY54" i="20"/>
  <c r="DT54" i="20"/>
  <c r="CY47" i="20"/>
  <c r="DT47" i="20"/>
  <c r="A191" i="20"/>
  <c r="AE190" i="20"/>
  <c r="BX229" i="20"/>
  <c r="CS229" i="20" s="1"/>
  <c r="BX226" i="20"/>
  <c r="CS226" i="20" s="1"/>
  <c r="BX231" i="20"/>
  <c r="CS231" i="20" s="1"/>
  <c r="BX223" i="20"/>
  <c r="CS223" i="20" s="1"/>
  <c r="BX228" i="20"/>
  <c r="CS228" i="20" s="1"/>
  <c r="BX225" i="20"/>
  <c r="CS225" i="20" s="1"/>
  <c r="BX230" i="20"/>
  <c r="CS230" i="20" s="1"/>
  <c r="BX222" i="20"/>
  <c r="CS222" i="20" s="1"/>
  <c r="BX227" i="20"/>
  <c r="CS227" i="20" s="1"/>
  <c r="BX219" i="20"/>
  <c r="CS219" i="20" s="1"/>
  <c r="BX220" i="20"/>
  <c r="CS220" i="20" s="1"/>
  <c r="BX224" i="20"/>
  <c r="CS224" i="20" s="1"/>
  <c r="BX212" i="20"/>
  <c r="CS212" i="20" s="1"/>
  <c r="BX217" i="20"/>
  <c r="CS217" i="20" s="1"/>
  <c r="BX209" i="20"/>
  <c r="CS209" i="20" s="1"/>
  <c r="BX221" i="20"/>
  <c r="CS221" i="20" s="1"/>
  <c r="BX218" i="20"/>
  <c r="CS218" i="20" s="1"/>
  <c r="BX216" i="20"/>
  <c r="CS216" i="20" s="1"/>
  <c r="BX208" i="20"/>
  <c r="CS208" i="20" s="1"/>
  <c r="BX215" i="20"/>
  <c r="CS215" i="20" s="1"/>
  <c r="BX214" i="20"/>
  <c r="CS214" i="20" s="1"/>
  <c r="BX211" i="20"/>
  <c r="CS211" i="20" s="1"/>
  <c r="BX206" i="20"/>
  <c r="CS206" i="20" s="1"/>
  <c r="BX205" i="20"/>
  <c r="CS205" i="20" s="1"/>
  <c r="BX202" i="20"/>
  <c r="CS202" i="20" s="1"/>
  <c r="BX203" i="20"/>
  <c r="CS203" i="20" s="1"/>
  <c r="BX198" i="20"/>
  <c r="CS198" i="20" s="1"/>
  <c r="BX200" i="20"/>
  <c r="CS200" i="20" s="1"/>
  <c r="BX213" i="20"/>
  <c r="CS213" i="20" s="1"/>
  <c r="BX207" i="20"/>
  <c r="CS207" i="20" s="1"/>
  <c r="BX197" i="20"/>
  <c r="CS197" i="20" s="1"/>
  <c r="BX189" i="20"/>
  <c r="CS189" i="20" s="1"/>
  <c r="BX191" i="20"/>
  <c r="CS191" i="20" s="1"/>
  <c r="BX201" i="20"/>
  <c r="CS201" i="20" s="1"/>
  <c r="BX193" i="20"/>
  <c r="CS193" i="20" s="1"/>
  <c r="BX204" i="20"/>
  <c r="CS204" i="20" s="1"/>
  <c r="BX181" i="20"/>
  <c r="CS181" i="20" s="1"/>
  <c r="BX192" i="20"/>
  <c r="CS192" i="20" s="1"/>
  <c r="BX186" i="20"/>
  <c r="CS186" i="20" s="1"/>
  <c r="BX199" i="20"/>
  <c r="CS199" i="20" s="1"/>
  <c r="BX183" i="20"/>
  <c r="CS183" i="20" s="1"/>
  <c r="BX175" i="20"/>
  <c r="CS175" i="20" s="1"/>
  <c r="BX195" i="20"/>
  <c r="CS195" i="20" s="1"/>
  <c r="BX188" i="20"/>
  <c r="CS188" i="20" s="1"/>
  <c r="BX185" i="20"/>
  <c r="CS185" i="20" s="1"/>
  <c r="BX210" i="20"/>
  <c r="CS210" i="20" s="1"/>
  <c r="BX196" i="20"/>
  <c r="CS196" i="20" s="1"/>
  <c r="BX190" i="20"/>
  <c r="CS190" i="20" s="1"/>
  <c r="BX182" i="20"/>
  <c r="CS182" i="20" s="1"/>
  <c r="BX174" i="20"/>
  <c r="CS174" i="20" s="1"/>
  <c r="BX179" i="20"/>
  <c r="CS179" i="20" s="1"/>
  <c r="BX171" i="20"/>
  <c r="CS171" i="20" s="1"/>
  <c r="BX173" i="20"/>
  <c r="CS173" i="20" s="1"/>
  <c r="BX165" i="20"/>
  <c r="CS165" i="20" s="1"/>
  <c r="BX172" i="20"/>
  <c r="CS172" i="20" s="1"/>
  <c r="BX162" i="20"/>
  <c r="CS162" i="20" s="1"/>
  <c r="BX167" i="20"/>
  <c r="CS167" i="20" s="1"/>
  <c r="BX159" i="20"/>
  <c r="CS159" i="20" s="1"/>
  <c r="BX151" i="20"/>
  <c r="CS151" i="20" s="1"/>
  <c r="BX187" i="20"/>
  <c r="CS187" i="20" s="1"/>
  <c r="BX180" i="20"/>
  <c r="CS180" i="20" s="1"/>
  <c r="BX178" i="20"/>
  <c r="CS178" i="20" s="1"/>
  <c r="BX169" i="20"/>
  <c r="CS169" i="20" s="1"/>
  <c r="BX161" i="20"/>
  <c r="CS161" i="20" s="1"/>
  <c r="BX194" i="20"/>
  <c r="CS194" i="20" s="1"/>
  <c r="BX184" i="20"/>
  <c r="CS184" i="20" s="1"/>
  <c r="BX166" i="20"/>
  <c r="CS166" i="20" s="1"/>
  <c r="BX158" i="20"/>
  <c r="CS158" i="20" s="1"/>
  <c r="BX177" i="20"/>
  <c r="CS177" i="20" s="1"/>
  <c r="BX176" i="20"/>
  <c r="CS176" i="20" s="1"/>
  <c r="BX163" i="20"/>
  <c r="CS163" i="20" s="1"/>
  <c r="BX155" i="20"/>
  <c r="CS155" i="20" s="1"/>
  <c r="BX156" i="20"/>
  <c r="CS156" i="20" s="1"/>
  <c r="BX150" i="20"/>
  <c r="CS150" i="20" s="1"/>
  <c r="BX142" i="20"/>
  <c r="CS142" i="20" s="1"/>
  <c r="BX147" i="20"/>
  <c r="CS147" i="20" s="1"/>
  <c r="BX144" i="20"/>
  <c r="CS144" i="20" s="1"/>
  <c r="BX136" i="20"/>
  <c r="CS136" i="20" s="1"/>
  <c r="BX168" i="20"/>
  <c r="CS168" i="20" s="1"/>
  <c r="BX154" i="20"/>
  <c r="CS154" i="20" s="1"/>
  <c r="BX153" i="20"/>
  <c r="CS153" i="20" s="1"/>
  <c r="BX152" i="20"/>
  <c r="CS152" i="20" s="1"/>
  <c r="BX146" i="20"/>
  <c r="CS146" i="20" s="1"/>
  <c r="BX143" i="20"/>
  <c r="CS143" i="20" s="1"/>
  <c r="BX170" i="20"/>
  <c r="CS170" i="20" s="1"/>
  <c r="BX164" i="20"/>
  <c r="CS164" i="20" s="1"/>
  <c r="BX160" i="20"/>
  <c r="CS160" i="20" s="1"/>
  <c r="BX149" i="20"/>
  <c r="CS149" i="20" s="1"/>
  <c r="BX148" i="20"/>
  <c r="CS148" i="20" s="1"/>
  <c r="BX140" i="20"/>
  <c r="CS140" i="20" s="1"/>
  <c r="BX132" i="20"/>
  <c r="CS132" i="20" s="1"/>
  <c r="BX157" i="20"/>
  <c r="CS157" i="20" s="1"/>
  <c r="BX145" i="20"/>
  <c r="CS145" i="20" s="1"/>
  <c r="BX130" i="20"/>
  <c r="CS130" i="20" s="1"/>
  <c r="BX129" i="20"/>
  <c r="CS129" i="20" s="1"/>
  <c r="BX141" i="20"/>
  <c r="CS141" i="20" s="1"/>
  <c r="BX133" i="20"/>
  <c r="CS133" i="20" s="1"/>
  <c r="BX135" i="20"/>
  <c r="CS135" i="20" s="1"/>
  <c r="BX131" i="20"/>
  <c r="CS131" i="20" s="1"/>
  <c r="BX127" i="20"/>
  <c r="CS127" i="20" s="1"/>
  <c r="BX123" i="20"/>
  <c r="CS123" i="20" s="1"/>
  <c r="BX137" i="20"/>
  <c r="CS137" i="20" s="1"/>
  <c r="BX128" i="20"/>
  <c r="CS128" i="20" s="1"/>
  <c r="BX125" i="20"/>
  <c r="CS125" i="20" s="1"/>
  <c r="BX139" i="20"/>
  <c r="CS139" i="20" s="1"/>
  <c r="BX138" i="20"/>
  <c r="CS138" i="20" s="1"/>
  <c r="BX134" i="20"/>
  <c r="CS134" i="20" s="1"/>
  <c r="BX122" i="20"/>
  <c r="CS122" i="20" s="1"/>
  <c r="BX124" i="20"/>
  <c r="CS124" i="20" s="1"/>
  <c r="BX121" i="20"/>
  <c r="CS121" i="20" s="1"/>
  <c r="BX126" i="20"/>
  <c r="CS126" i="20" s="1"/>
  <c r="CA71" i="20"/>
  <c r="CV71" i="20" s="1"/>
  <c r="CA228" i="20"/>
  <c r="CV228" i="20" s="1"/>
  <c r="CA225" i="20"/>
  <c r="CV225" i="20" s="1"/>
  <c r="CA230" i="20"/>
  <c r="CV230" i="20" s="1"/>
  <c r="CA222" i="20"/>
  <c r="CV222" i="20" s="1"/>
  <c r="CA224" i="20"/>
  <c r="CV224" i="20" s="1"/>
  <c r="CA229" i="20"/>
  <c r="CV229" i="20" s="1"/>
  <c r="CA221" i="20"/>
  <c r="CV221" i="20" s="1"/>
  <c r="CA226" i="20"/>
  <c r="CV226" i="20" s="1"/>
  <c r="CA218" i="20"/>
  <c r="CV218" i="20" s="1"/>
  <c r="CA227" i="20"/>
  <c r="CV227" i="20" s="1"/>
  <c r="CA231" i="20"/>
  <c r="CV231" i="20" s="1"/>
  <c r="CA223" i="20"/>
  <c r="CV223" i="20" s="1"/>
  <c r="CA216" i="20"/>
  <c r="CV216" i="20" s="1"/>
  <c r="CA208" i="20"/>
  <c r="CV208" i="20" s="1"/>
  <c r="CA220" i="20"/>
  <c r="CV220" i="20" s="1"/>
  <c r="CA219" i="20"/>
  <c r="CV219" i="20" s="1"/>
  <c r="CA215" i="20"/>
  <c r="CV215" i="20" s="1"/>
  <c r="CA205" i="20"/>
  <c r="CV205" i="20" s="1"/>
  <c r="CA217" i="20"/>
  <c r="CV217" i="20" s="1"/>
  <c r="CA209" i="20"/>
  <c r="CV209" i="20" s="1"/>
  <c r="CA204" i="20"/>
  <c r="CV204" i="20" s="1"/>
  <c r="CA210" i="20"/>
  <c r="CV210" i="20" s="1"/>
  <c r="CA211" i="20"/>
  <c r="CV211" i="20" s="1"/>
  <c r="CA197" i="20"/>
  <c r="CV197" i="20" s="1"/>
  <c r="CA214" i="20"/>
  <c r="CV214" i="20" s="1"/>
  <c r="CA213" i="20"/>
  <c r="CV213" i="20" s="1"/>
  <c r="CA212" i="20"/>
  <c r="CV212" i="20" s="1"/>
  <c r="CA207" i="20"/>
  <c r="CV207" i="20" s="1"/>
  <c r="CA199" i="20"/>
  <c r="CV199" i="20" s="1"/>
  <c r="CA206" i="20"/>
  <c r="CV206" i="20" s="1"/>
  <c r="CA201" i="20"/>
  <c r="CV201" i="20" s="1"/>
  <c r="CA188" i="20"/>
  <c r="CV188" i="20" s="1"/>
  <c r="CA190" i="20"/>
  <c r="CV190" i="20" s="1"/>
  <c r="CA202" i="20"/>
  <c r="CV202" i="20" s="1"/>
  <c r="CA200" i="20"/>
  <c r="CV200" i="20" s="1"/>
  <c r="CA196" i="20"/>
  <c r="CV196" i="20" s="1"/>
  <c r="CA195" i="20"/>
  <c r="CV195" i="20" s="1"/>
  <c r="CA192" i="20"/>
  <c r="CV192" i="20" s="1"/>
  <c r="CA191" i="20"/>
  <c r="CV191" i="20" s="1"/>
  <c r="CA180" i="20"/>
  <c r="CV180" i="20" s="1"/>
  <c r="CA185" i="20"/>
  <c r="CV185" i="20" s="1"/>
  <c r="CA189" i="20"/>
  <c r="CV189" i="20" s="1"/>
  <c r="CA182" i="20"/>
  <c r="CV182" i="20" s="1"/>
  <c r="CA174" i="20"/>
  <c r="CV174" i="20" s="1"/>
  <c r="CA198" i="20"/>
  <c r="CV198" i="20" s="1"/>
  <c r="CA187" i="20"/>
  <c r="CV187" i="20" s="1"/>
  <c r="CA184" i="20"/>
  <c r="CV184" i="20" s="1"/>
  <c r="CA194" i="20"/>
  <c r="CV194" i="20" s="1"/>
  <c r="CA181" i="20"/>
  <c r="CV181" i="20" s="1"/>
  <c r="CA173" i="20"/>
  <c r="CV173" i="20" s="1"/>
  <c r="CA186" i="20"/>
  <c r="CV186" i="20" s="1"/>
  <c r="CA178" i="20"/>
  <c r="CV178" i="20" s="1"/>
  <c r="CA170" i="20"/>
  <c r="CV170" i="20" s="1"/>
  <c r="CA164" i="20"/>
  <c r="CV164" i="20" s="1"/>
  <c r="CA193" i="20"/>
  <c r="CV193" i="20" s="1"/>
  <c r="CA171" i="20"/>
  <c r="CV171" i="20" s="1"/>
  <c r="CA169" i="20"/>
  <c r="CV169" i="20" s="1"/>
  <c r="CA183" i="20"/>
  <c r="CV183" i="20" s="1"/>
  <c r="CA166" i="20"/>
  <c r="CV166" i="20" s="1"/>
  <c r="CA158" i="20"/>
  <c r="CV158" i="20" s="1"/>
  <c r="CA150" i="20"/>
  <c r="CV150" i="20" s="1"/>
  <c r="CA179" i="20"/>
  <c r="CV179" i="20" s="1"/>
  <c r="CA177" i="20"/>
  <c r="CV177" i="20" s="1"/>
  <c r="CA168" i="20"/>
  <c r="CV168" i="20" s="1"/>
  <c r="CA160" i="20"/>
  <c r="CV160" i="20" s="1"/>
  <c r="CA176" i="20"/>
  <c r="CV176" i="20" s="1"/>
  <c r="CA175" i="20"/>
  <c r="CV175" i="20" s="1"/>
  <c r="CA165" i="20"/>
  <c r="CV165" i="20" s="1"/>
  <c r="CA157" i="20"/>
  <c r="CV157" i="20" s="1"/>
  <c r="CA162" i="20"/>
  <c r="CV162" i="20" s="1"/>
  <c r="CA154" i="20"/>
  <c r="CV154" i="20" s="1"/>
  <c r="CA167" i="20"/>
  <c r="CV167" i="20" s="1"/>
  <c r="CA141" i="20"/>
  <c r="CV141" i="20" s="1"/>
  <c r="CA172" i="20"/>
  <c r="CV172" i="20" s="1"/>
  <c r="CA161" i="20"/>
  <c r="CV161" i="20" s="1"/>
  <c r="CA155" i="20"/>
  <c r="CV155" i="20" s="1"/>
  <c r="CA153" i="20"/>
  <c r="CV153" i="20" s="1"/>
  <c r="CA152" i="20"/>
  <c r="CV152" i="20" s="1"/>
  <c r="CA143" i="20"/>
  <c r="CV143" i="20" s="1"/>
  <c r="CA135" i="20"/>
  <c r="CV135" i="20" s="1"/>
  <c r="CA163" i="20"/>
  <c r="CV163" i="20" s="1"/>
  <c r="CA148" i="20"/>
  <c r="CV148" i="20" s="1"/>
  <c r="CA159" i="20"/>
  <c r="CV159" i="20" s="1"/>
  <c r="CA149" i="20"/>
  <c r="CV149" i="20" s="1"/>
  <c r="CA145" i="20"/>
  <c r="CV145" i="20" s="1"/>
  <c r="CA142" i="20"/>
  <c r="CV142" i="20" s="1"/>
  <c r="CA203" i="20"/>
  <c r="CV203" i="20" s="1"/>
  <c r="CA156" i="20"/>
  <c r="CV156" i="20" s="1"/>
  <c r="CA147" i="20"/>
  <c r="CV147" i="20" s="1"/>
  <c r="CA139" i="20"/>
  <c r="CV139" i="20" s="1"/>
  <c r="CA131" i="20"/>
  <c r="CV131" i="20" s="1"/>
  <c r="CA144" i="20"/>
  <c r="CV144" i="20" s="1"/>
  <c r="CA151" i="20"/>
  <c r="CV151" i="20" s="1"/>
  <c r="CA146" i="20"/>
  <c r="CV146" i="20" s="1"/>
  <c r="CA128" i="20"/>
  <c r="CV128" i="20" s="1"/>
  <c r="CA133" i="20"/>
  <c r="CV133" i="20" s="1"/>
  <c r="CA122" i="20"/>
  <c r="CV122" i="20" s="1"/>
  <c r="CA138" i="20"/>
  <c r="CV138" i="20" s="1"/>
  <c r="CA137" i="20"/>
  <c r="CV137" i="20" s="1"/>
  <c r="CA132" i="20"/>
  <c r="CV132" i="20" s="1"/>
  <c r="CA129" i="20"/>
  <c r="CV129" i="20" s="1"/>
  <c r="CA134" i="20"/>
  <c r="CV134" i="20" s="1"/>
  <c r="CA124" i="20"/>
  <c r="CV124" i="20" s="1"/>
  <c r="CA140" i="20"/>
  <c r="CV140" i="20" s="1"/>
  <c r="CA121" i="20"/>
  <c r="CV121" i="20" s="1"/>
  <c r="CA130" i="20"/>
  <c r="CV130" i="20" s="1"/>
  <c r="CA126" i="20"/>
  <c r="CV126" i="20" s="1"/>
  <c r="CA123" i="20"/>
  <c r="CV123" i="20" s="1"/>
  <c r="CA127" i="20"/>
  <c r="CV127" i="20" s="1"/>
  <c r="CA136" i="20"/>
  <c r="CV136" i="20" s="1"/>
  <c r="CA125" i="20"/>
  <c r="CV125" i="20" s="1"/>
  <c r="CC120" i="20"/>
  <c r="CX120" i="20" s="1"/>
  <c r="CC230" i="20"/>
  <c r="CX230" i="20" s="1"/>
  <c r="CC222" i="20"/>
  <c r="CX222" i="20" s="1"/>
  <c r="CC227" i="20"/>
  <c r="CX227" i="20" s="1"/>
  <c r="CC224" i="20"/>
  <c r="CX224" i="20" s="1"/>
  <c r="CC229" i="20"/>
  <c r="CX229" i="20" s="1"/>
  <c r="CC226" i="20"/>
  <c r="CX226" i="20" s="1"/>
  <c r="CC218" i="20"/>
  <c r="CX218" i="20" s="1"/>
  <c r="CC231" i="20"/>
  <c r="CX231" i="20" s="1"/>
  <c r="CC223" i="20"/>
  <c r="CX223" i="20" s="1"/>
  <c r="CC228" i="20"/>
  <c r="CX228" i="20" s="1"/>
  <c r="CC220" i="20"/>
  <c r="CX220" i="20" s="1"/>
  <c r="CC213" i="20"/>
  <c r="CX213" i="20" s="1"/>
  <c r="CC210" i="20"/>
  <c r="CX210" i="20" s="1"/>
  <c r="CC217" i="20"/>
  <c r="CX217" i="20" s="1"/>
  <c r="CC209" i="20"/>
  <c r="CX209" i="20" s="1"/>
  <c r="CC207" i="20"/>
  <c r="CX207" i="20" s="1"/>
  <c r="CC225" i="20"/>
  <c r="CX225" i="20" s="1"/>
  <c r="CC221" i="20"/>
  <c r="CX221" i="20" s="1"/>
  <c r="CC219" i="20"/>
  <c r="CX219" i="20" s="1"/>
  <c r="CC216" i="20"/>
  <c r="CX216" i="20" s="1"/>
  <c r="CC214" i="20"/>
  <c r="CX214" i="20" s="1"/>
  <c r="CC206" i="20"/>
  <c r="CX206" i="20" s="1"/>
  <c r="CC211" i="20"/>
  <c r="CX211" i="20" s="1"/>
  <c r="CC203" i="20"/>
  <c r="CX203" i="20" s="1"/>
  <c r="CC204" i="20"/>
  <c r="CX204" i="20" s="1"/>
  <c r="CC199" i="20"/>
  <c r="CX199" i="20" s="1"/>
  <c r="CC215" i="20"/>
  <c r="CX215" i="20" s="1"/>
  <c r="CC212" i="20"/>
  <c r="CX212" i="20" s="1"/>
  <c r="CC208" i="20"/>
  <c r="CX208" i="20" s="1"/>
  <c r="CC201" i="20"/>
  <c r="CX201" i="20" s="1"/>
  <c r="CC205" i="20"/>
  <c r="CX205" i="20" s="1"/>
  <c r="CC202" i="20"/>
  <c r="CX202" i="20" s="1"/>
  <c r="CC190" i="20"/>
  <c r="CX190" i="20" s="1"/>
  <c r="CC196" i="20"/>
  <c r="CX196" i="20" s="1"/>
  <c r="CC195" i="20"/>
  <c r="CX195" i="20" s="1"/>
  <c r="CC192" i="20"/>
  <c r="CX192" i="20" s="1"/>
  <c r="CC197" i="20"/>
  <c r="CX197" i="20" s="1"/>
  <c r="CC194" i="20"/>
  <c r="CX194" i="20" s="1"/>
  <c r="CC189" i="20"/>
  <c r="CX189" i="20" s="1"/>
  <c r="CC188" i="20"/>
  <c r="CX188" i="20" s="1"/>
  <c r="CC182" i="20"/>
  <c r="CX182" i="20" s="1"/>
  <c r="CC184" i="20"/>
  <c r="CX184" i="20" s="1"/>
  <c r="CC176" i="20"/>
  <c r="CX176" i="20" s="1"/>
  <c r="CC198" i="20"/>
  <c r="CX198" i="20" s="1"/>
  <c r="CC187" i="20"/>
  <c r="CX187" i="20" s="1"/>
  <c r="CC200" i="20"/>
  <c r="CX200" i="20" s="1"/>
  <c r="CC186" i="20"/>
  <c r="CX186" i="20" s="1"/>
  <c r="CC178" i="20"/>
  <c r="CX178" i="20" s="1"/>
  <c r="CC183" i="20"/>
  <c r="CX183" i="20" s="1"/>
  <c r="CC175" i="20"/>
  <c r="CX175" i="20" s="1"/>
  <c r="CC193" i="20"/>
  <c r="CX193" i="20" s="1"/>
  <c r="CC191" i="20"/>
  <c r="CX191" i="20" s="1"/>
  <c r="CC180" i="20"/>
  <c r="CX180" i="20" s="1"/>
  <c r="CC172" i="20"/>
  <c r="CX172" i="20" s="1"/>
  <c r="CC171" i="20"/>
  <c r="CX171" i="20" s="1"/>
  <c r="CC170" i="20"/>
  <c r="CX170" i="20" s="1"/>
  <c r="CC166" i="20"/>
  <c r="CX166" i="20" s="1"/>
  <c r="CC181" i="20"/>
  <c r="CX181" i="20" s="1"/>
  <c r="CC163" i="20"/>
  <c r="CX163" i="20" s="1"/>
  <c r="CC179" i="20"/>
  <c r="CX179" i="20" s="1"/>
  <c r="CC177" i="20"/>
  <c r="CX177" i="20" s="1"/>
  <c r="CC168" i="20"/>
  <c r="CX168" i="20" s="1"/>
  <c r="CC160" i="20"/>
  <c r="CX160" i="20" s="1"/>
  <c r="CC152" i="20"/>
  <c r="CX152" i="20" s="1"/>
  <c r="CC162" i="20"/>
  <c r="CX162" i="20" s="1"/>
  <c r="CC185" i="20"/>
  <c r="CX185" i="20" s="1"/>
  <c r="CC174" i="20"/>
  <c r="CX174" i="20" s="1"/>
  <c r="CC173" i="20"/>
  <c r="CX173" i="20" s="1"/>
  <c r="CC167" i="20"/>
  <c r="CX167" i="20" s="1"/>
  <c r="CC159" i="20"/>
  <c r="CX159" i="20" s="1"/>
  <c r="CC164" i="20"/>
  <c r="CX164" i="20" s="1"/>
  <c r="CC156" i="20"/>
  <c r="CX156" i="20" s="1"/>
  <c r="CC161" i="20"/>
  <c r="CX161" i="20" s="1"/>
  <c r="CC155" i="20"/>
  <c r="CX155" i="20" s="1"/>
  <c r="CC154" i="20"/>
  <c r="CX154" i="20" s="1"/>
  <c r="CC143" i="20"/>
  <c r="CX143" i="20" s="1"/>
  <c r="CC148" i="20"/>
  <c r="CX148" i="20" s="1"/>
  <c r="CC149" i="20"/>
  <c r="CX149" i="20" s="1"/>
  <c r="CC145" i="20"/>
  <c r="CX145" i="20" s="1"/>
  <c r="CC137" i="20"/>
  <c r="CX137" i="20" s="1"/>
  <c r="CC169" i="20"/>
  <c r="CX169" i="20" s="1"/>
  <c r="CC158" i="20"/>
  <c r="CX158" i="20" s="1"/>
  <c r="CC157" i="20"/>
  <c r="CX157" i="20" s="1"/>
  <c r="CC150" i="20"/>
  <c r="CX150" i="20" s="1"/>
  <c r="CC147" i="20"/>
  <c r="CX147" i="20" s="1"/>
  <c r="CC144" i="20"/>
  <c r="CX144" i="20" s="1"/>
  <c r="CC151" i="20"/>
  <c r="CX151" i="20" s="1"/>
  <c r="CC141" i="20"/>
  <c r="CX141" i="20" s="1"/>
  <c r="CC133" i="20"/>
  <c r="CX133" i="20" s="1"/>
  <c r="CC153" i="20"/>
  <c r="CX153" i="20" s="1"/>
  <c r="CC165" i="20"/>
  <c r="CX165" i="20" s="1"/>
  <c r="CC146" i="20"/>
  <c r="CX146" i="20" s="1"/>
  <c r="CC142" i="20"/>
  <c r="CX142" i="20" s="1"/>
  <c r="CC139" i="20"/>
  <c r="CX139" i="20" s="1"/>
  <c r="CC132" i="20"/>
  <c r="CX132" i="20" s="1"/>
  <c r="CC130" i="20"/>
  <c r="CX130" i="20" s="1"/>
  <c r="CC126" i="20"/>
  <c r="CX126" i="20" s="1"/>
  <c r="CC138" i="20"/>
  <c r="CX138" i="20" s="1"/>
  <c r="CC134" i="20"/>
  <c r="CX134" i="20" s="1"/>
  <c r="CC129" i="20"/>
  <c r="CX129" i="20" s="1"/>
  <c r="CC124" i="20"/>
  <c r="CX124" i="20" s="1"/>
  <c r="CC121" i="20"/>
  <c r="CX121" i="20" s="1"/>
  <c r="CC140" i="20"/>
  <c r="CX140" i="20" s="1"/>
  <c r="CC123" i="20"/>
  <c r="CX123" i="20" s="1"/>
  <c r="CC127" i="20"/>
  <c r="CX127" i="20" s="1"/>
  <c r="CC135" i="20"/>
  <c r="CX135" i="20" s="1"/>
  <c r="CC131" i="20"/>
  <c r="CX131" i="20" s="1"/>
  <c r="CC125" i="20"/>
  <c r="CX125" i="20" s="1"/>
  <c r="CC136" i="20"/>
  <c r="CX136" i="20" s="1"/>
  <c r="CC128" i="20"/>
  <c r="CX128" i="20" s="1"/>
  <c r="CC122" i="20"/>
  <c r="CX122" i="20" s="1"/>
  <c r="BZ231" i="20"/>
  <c r="CU231" i="20" s="1"/>
  <c r="BZ223" i="20"/>
  <c r="CU223" i="20" s="1"/>
  <c r="BZ228" i="20"/>
  <c r="CU228" i="20" s="1"/>
  <c r="BZ225" i="20"/>
  <c r="CU225" i="20" s="1"/>
  <c r="BZ230" i="20"/>
  <c r="CU230" i="20" s="1"/>
  <c r="BZ227" i="20"/>
  <c r="CU227" i="20" s="1"/>
  <c r="BZ219" i="20"/>
  <c r="CU219" i="20" s="1"/>
  <c r="BZ224" i="20"/>
  <c r="CU224" i="20" s="1"/>
  <c r="BZ229" i="20"/>
  <c r="CU229" i="20" s="1"/>
  <c r="BZ221" i="20"/>
  <c r="CU221" i="20" s="1"/>
  <c r="BZ226" i="20"/>
  <c r="CU226" i="20" s="1"/>
  <c r="BZ222" i="20"/>
  <c r="CU222" i="20" s="1"/>
  <c r="BZ214" i="20"/>
  <c r="CU214" i="20" s="1"/>
  <c r="BZ211" i="20"/>
  <c r="CU211" i="20" s="1"/>
  <c r="BZ210" i="20"/>
  <c r="CU210" i="20" s="1"/>
  <c r="BZ220" i="20"/>
  <c r="CU220" i="20" s="1"/>
  <c r="BZ213" i="20"/>
  <c r="CU213" i="20" s="1"/>
  <c r="BZ212" i="20"/>
  <c r="CU212" i="20" s="1"/>
  <c r="BZ208" i="20"/>
  <c r="CU208" i="20" s="1"/>
  <c r="BZ207" i="20"/>
  <c r="CU207" i="20" s="1"/>
  <c r="BZ217" i="20"/>
  <c r="CU217" i="20" s="1"/>
  <c r="BZ216" i="20"/>
  <c r="CU216" i="20" s="1"/>
  <c r="BZ215" i="20"/>
  <c r="CU215" i="20" s="1"/>
  <c r="BZ209" i="20"/>
  <c r="CU209" i="20" s="1"/>
  <c r="BZ204" i="20"/>
  <c r="CU204" i="20" s="1"/>
  <c r="BZ200" i="20"/>
  <c r="CU200" i="20" s="1"/>
  <c r="BZ218" i="20"/>
  <c r="CU218" i="20" s="1"/>
  <c r="BZ206" i="20"/>
  <c r="CU206" i="20" s="1"/>
  <c r="BZ196" i="20"/>
  <c r="CU196" i="20" s="1"/>
  <c r="BZ203" i="20"/>
  <c r="CU203" i="20" s="1"/>
  <c r="BZ198" i="20"/>
  <c r="CU198" i="20" s="1"/>
  <c r="BZ191" i="20"/>
  <c r="CU191" i="20" s="1"/>
  <c r="BZ201" i="20"/>
  <c r="CU201" i="20" s="1"/>
  <c r="BZ193" i="20"/>
  <c r="CU193" i="20" s="1"/>
  <c r="BZ202" i="20"/>
  <c r="CU202" i="20" s="1"/>
  <c r="BZ199" i="20"/>
  <c r="CU199" i="20" s="1"/>
  <c r="BZ183" i="20"/>
  <c r="CU183" i="20" s="1"/>
  <c r="BZ195" i="20"/>
  <c r="CU195" i="20" s="1"/>
  <c r="BZ188" i="20"/>
  <c r="CU188" i="20" s="1"/>
  <c r="BZ185" i="20"/>
  <c r="CU185" i="20" s="1"/>
  <c r="BZ177" i="20"/>
  <c r="CU177" i="20" s="1"/>
  <c r="BZ190" i="20"/>
  <c r="CU190" i="20" s="1"/>
  <c r="BZ189" i="20"/>
  <c r="CU189" i="20" s="1"/>
  <c r="BZ179" i="20"/>
  <c r="CU179" i="20" s="1"/>
  <c r="BZ187" i="20"/>
  <c r="CU187" i="20" s="1"/>
  <c r="BZ184" i="20"/>
  <c r="CU184" i="20" s="1"/>
  <c r="BZ176" i="20"/>
  <c r="CU176" i="20" s="1"/>
  <c r="BZ205" i="20"/>
  <c r="CU205" i="20" s="1"/>
  <c r="BZ194" i="20"/>
  <c r="CU194" i="20" s="1"/>
  <c r="BZ181" i="20"/>
  <c r="CU181" i="20" s="1"/>
  <c r="BZ173" i="20"/>
  <c r="CU173" i="20" s="1"/>
  <c r="BZ172" i="20"/>
  <c r="CU172" i="20" s="1"/>
  <c r="BZ167" i="20"/>
  <c r="CU167" i="20" s="1"/>
  <c r="BZ197" i="20"/>
  <c r="CU197" i="20" s="1"/>
  <c r="BZ182" i="20"/>
  <c r="CU182" i="20" s="1"/>
  <c r="BZ170" i="20"/>
  <c r="CU170" i="20" s="1"/>
  <c r="BZ164" i="20"/>
  <c r="CU164" i="20" s="1"/>
  <c r="BZ192" i="20"/>
  <c r="CU192" i="20" s="1"/>
  <c r="BZ186" i="20"/>
  <c r="CU186" i="20" s="1"/>
  <c r="BZ180" i="20"/>
  <c r="CU180" i="20" s="1"/>
  <c r="BZ178" i="20"/>
  <c r="CU178" i="20" s="1"/>
  <c r="BZ171" i="20"/>
  <c r="CU171" i="20" s="1"/>
  <c r="BZ169" i="20"/>
  <c r="CU169" i="20" s="1"/>
  <c r="BZ161" i="20"/>
  <c r="CU161" i="20" s="1"/>
  <c r="BZ153" i="20"/>
  <c r="CU153" i="20" s="1"/>
  <c r="BZ163" i="20"/>
  <c r="CU163" i="20" s="1"/>
  <c r="BZ168" i="20"/>
  <c r="CU168" i="20" s="1"/>
  <c r="BZ160" i="20"/>
  <c r="CU160" i="20" s="1"/>
  <c r="BZ152" i="20"/>
  <c r="CU152" i="20" s="1"/>
  <c r="BZ175" i="20"/>
  <c r="CU175" i="20" s="1"/>
  <c r="BZ165" i="20"/>
  <c r="CU165" i="20" s="1"/>
  <c r="BZ157" i="20"/>
  <c r="CU157" i="20" s="1"/>
  <c r="BZ149" i="20"/>
  <c r="CU149" i="20" s="1"/>
  <c r="BZ151" i="20"/>
  <c r="CU151" i="20" s="1"/>
  <c r="BZ144" i="20"/>
  <c r="CU144" i="20" s="1"/>
  <c r="BZ154" i="20"/>
  <c r="CU154" i="20" s="1"/>
  <c r="BZ155" i="20"/>
  <c r="CU155" i="20" s="1"/>
  <c r="BZ146" i="20"/>
  <c r="CU146" i="20" s="1"/>
  <c r="BZ138" i="20"/>
  <c r="CU138" i="20" s="1"/>
  <c r="BZ130" i="20"/>
  <c r="CU130" i="20" s="1"/>
  <c r="BZ148" i="20"/>
  <c r="CU148" i="20" s="1"/>
  <c r="BZ159" i="20"/>
  <c r="CU159" i="20" s="1"/>
  <c r="BZ145" i="20"/>
  <c r="CU145" i="20" s="1"/>
  <c r="BZ137" i="20"/>
  <c r="CU137" i="20" s="1"/>
  <c r="BZ162" i="20"/>
  <c r="CU162" i="20" s="1"/>
  <c r="BZ158" i="20"/>
  <c r="CU158" i="20" s="1"/>
  <c r="BZ150" i="20"/>
  <c r="CU150" i="20" s="1"/>
  <c r="BZ142" i="20"/>
  <c r="CU142" i="20" s="1"/>
  <c r="BZ134" i="20"/>
  <c r="CU134" i="20" s="1"/>
  <c r="BZ174" i="20"/>
  <c r="CU174" i="20" s="1"/>
  <c r="BZ156" i="20"/>
  <c r="CU156" i="20" s="1"/>
  <c r="BZ143" i="20"/>
  <c r="CU143" i="20" s="1"/>
  <c r="BZ131" i="20"/>
  <c r="CU131" i="20" s="1"/>
  <c r="BZ147" i="20"/>
  <c r="CU147" i="20" s="1"/>
  <c r="BZ166" i="20"/>
  <c r="CU166" i="20" s="1"/>
  <c r="BZ140" i="20"/>
  <c r="CU140" i="20" s="1"/>
  <c r="BZ127" i="20"/>
  <c r="CU127" i="20" s="1"/>
  <c r="BZ136" i="20"/>
  <c r="CU136" i="20" s="1"/>
  <c r="BZ128" i="20"/>
  <c r="CU128" i="20" s="1"/>
  <c r="BZ125" i="20"/>
  <c r="CU125" i="20" s="1"/>
  <c r="BZ139" i="20"/>
  <c r="CU139" i="20" s="1"/>
  <c r="BZ133" i="20"/>
  <c r="CU133" i="20" s="1"/>
  <c r="BZ122" i="20"/>
  <c r="CU122" i="20" s="1"/>
  <c r="BZ141" i="20"/>
  <c r="CU141" i="20" s="1"/>
  <c r="BZ132" i="20"/>
  <c r="CU132" i="20" s="1"/>
  <c r="BZ129" i="20"/>
  <c r="CU129" i="20" s="1"/>
  <c r="BZ124" i="20"/>
  <c r="CU124" i="20" s="1"/>
  <c r="BZ121" i="20"/>
  <c r="CU121" i="20" s="1"/>
  <c r="BZ135" i="20"/>
  <c r="CU135" i="20" s="1"/>
  <c r="BZ126" i="20"/>
  <c r="CU126" i="20" s="1"/>
  <c r="BZ123" i="20"/>
  <c r="CU123" i="20" s="1"/>
  <c r="BW45" i="20"/>
  <c r="DM45" i="20" s="1"/>
  <c r="CB225" i="20"/>
  <c r="CW225" i="20" s="1"/>
  <c r="CB230" i="20"/>
  <c r="CW230" i="20" s="1"/>
  <c r="CB227" i="20"/>
  <c r="CW227" i="20" s="1"/>
  <c r="CB229" i="20"/>
  <c r="CW229" i="20" s="1"/>
  <c r="CB221" i="20"/>
  <c r="CW221" i="20" s="1"/>
  <c r="CB226" i="20"/>
  <c r="CW226" i="20" s="1"/>
  <c r="CB231" i="20"/>
  <c r="CW231" i="20" s="1"/>
  <c r="CB223" i="20"/>
  <c r="CW223" i="20" s="1"/>
  <c r="CB222" i="20"/>
  <c r="CW222" i="20" s="1"/>
  <c r="CB224" i="20"/>
  <c r="CW224" i="20" s="1"/>
  <c r="CB216" i="20"/>
  <c r="CW216" i="20" s="1"/>
  <c r="CB218" i="20"/>
  <c r="CW218" i="20" s="1"/>
  <c r="CB213" i="20"/>
  <c r="CW213" i="20" s="1"/>
  <c r="CB228" i="20"/>
  <c r="CW228" i="20" s="1"/>
  <c r="CB220" i="20"/>
  <c r="CW220" i="20" s="1"/>
  <c r="CB219" i="20"/>
  <c r="CW219" i="20" s="1"/>
  <c r="CB212" i="20"/>
  <c r="CW212" i="20" s="1"/>
  <c r="CB217" i="20"/>
  <c r="CW217" i="20" s="1"/>
  <c r="CB215" i="20"/>
  <c r="CW215" i="20" s="1"/>
  <c r="CB210" i="20"/>
  <c r="CW210" i="20" s="1"/>
  <c r="CB214" i="20"/>
  <c r="CW214" i="20" s="1"/>
  <c r="CB206" i="20"/>
  <c r="CW206" i="20" s="1"/>
  <c r="CB211" i="20"/>
  <c r="CW211" i="20" s="1"/>
  <c r="CB208" i="20"/>
  <c r="CW208" i="20" s="1"/>
  <c r="CB201" i="20"/>
  <c r="CW201" i="20" s="1"/>
  <c r="CB205" i="20"/>
  <c r="CW205" i="20" s="1"/>
  <c r="CB203" i="20"/>
  <c r="CW203" i="20" s="1"/>
  <c r="CB198" i="20"/>
  <c r="CW198" i="20" s="1"/>
  <c r="CB207" i="20"/>
  <c r="CW207" i="20" s="1"/>
  <c r="CB204" i="20"/>
  <c r="CW204" i="20" s="1"/>
  <c r="CB193" i="20"/>
  <c r="CW193" i="20" s="1"/>
  <c r="CB202" i="20"/>
  <c r="CW202" i="20" s="1"/>
  <c r="CB200" i="20"/>
  <c r="CW200" i="20" s="1"/>
  <c r="CB187" i="20"/>
  <c r="CW187" i="20" s="1"/>
  <c r="CB209" i="20"/>
  <c r="CW209" i="20" s="1"/>
  <c r="CB199" i="20"/>
  <c r="CW199" i="20" s="1"/>
  <c r="CB196" i="20"/>
  <c r="CW196" i="20" s="1"/>
  <c r="CB195" i="20"/>
  <c r="CW195" i="20" s="1"/>
  <c r="CB185" i="20"/>
  <c r="CW185" i="20" s="1"/>
  <c r="CB189" i="20"/>
  <c r="CW189" i="20" s="1"/>
  <c r="CB188" i="20"/>
  <c r="CW188" i="20" s="1"/>
  <c r="CB182" i="20"/>
  <c r="CW182" i="20" s="1"/>
  <c r="CB190" i="20"/>
  <c r="CW190" i="20" s="1"/>
  <c r="CB179" i="20"/>
  <c r="CW179" i="20" s="1"/>
  <c r="CB171" i="20"/>
  <c r="CW171" i="20" s="1"/>
  <c r="CB184" i="20"/>
  <c r="CW184" i="20" s="1"/>
  <c r="CB194" i="20"/>
  <c r="CW194" i="20" s="1"/>
  <c r="CB181" i="20"/>
  <c r="CW181" i="20" s="1"/>
  <c r="CB186" i="20"/>
  <c r="CW186" i="20" s="1"/>
  <c r="CB178" i="20"/>
  <c r="CW178" i="20" s="1"/>
  <c r="CB170" i="20"/>
  <c r="CW170" i="20" s="1"/>
  <c r="CB197" i="20"/>
  <c r="CW197" i="20" s="1"/>
  <c r="CB192" i="20"/>
  <c r="CW192" i="20" s="1"/>
  <c r="CB183" i="20"/>
  <c r="CW183" i="20" s="1"/>
  <c r="CB175" i="20"/>
  <c r="CW175" i="20" s="1"/>
  <c r="CB169" i="20"/>
  <c r="CW169" i="20" s="1"/>
  <c r="CB161" i="20"/>
  <c r="CW161" i="20" s="1"/>
  <c r="CB180" i="20"/>
  <c r="CW180" i="20" s="1"/>
  <c r="CB166" i="20"/>
  <c r="CW166" i="20" s="1"/>
  <c r="CB163" i="20"/>
  <c r="CW163" i="20" s="1"/>
  <c r="CB155" i="20"/>
  <c r="CW155" i="20" s="1"/>
  <c r="CB177" i="20"/>
  <c r="CW177" i="20" s="1"/>
  <c r="CB176" i="20"/>
  <c r="CW176" i="20" s="1"/>
  <c r="CB165" i="20"/>
  <c r="CW165" i="20" s="1"/>
  <c r="CB162" i="20"/>
  <c r="CW162" i="20" s="1"/>
  <c r="CB154" i="20"/>
  <c r="CW154" i="20" s="1"/>
  <c r="CB174" i="20"/>
  <c r="CW174" i="20" s="1"/>
  <c r="CB173" i="20"/>
  <c r="CW173" i="20" s="1"/>
  <c r="CB172" i="20"/>
  <c r="CW172" i="20" s="1"/>
  <c r="CB167" i="20"/>
  <c r="CW167" i="20" s="1"/>
  <c r="CB159" i="20"/>
  <c r="CW159" i="20" s="1"/>
  <c r="CB151" i="20"/>
  <c r="CW151" i="20" s="1"/>
  <c r="CB153" i="20"/>
  <c r="CW153" i="20" s="1"/>
  <c r="CB146" i="20"/>
  <c r="CW146" i="20" s="1"/>
  <c r="CB152" i="20"/>
  <c r="CW152" i="20" s="1"/>
  <c r="CB168" i="20"/>
  <c r="CW168" i="20" s="1"/>
  <c r="CB148" i="20"/>
  <c r="CW148" i="20" s="1"/>
  <c r="CB140" i="20"/>
  <c r="CW140" i="20" s="1"/>
  <c r="CB132" i="20"/>
  <c r="CW132" i="20" s="1"/>
  <c r="CB149" i="20"/>
  <c r="CW149" i="20" s="1"/>
  <c r="CB164" i="20"/>
  <c r="CW164" i="20" s="1"/>
  <c r="CB160" i="20"/>
  <c r="CW160" i="20" s="1"/>
  <c r="CB158" i="20"/>
  <c r="CW158" i="20" s="1"/>
  <c r="CB157" i="20"/>
  <c r="CW157" i="20" s="1"/>
  <c r="CB156" i="20"/>
  <c r="CW156" i="20" s="1"/>
  <c r="CB150" i="20"/>
  <c r="CW150" i="20" s="1"/>
  <c r="CB147" i="20"/>
  <c r="CW147" i="20" s="1"/>
  <c r="CB139" i="20"/>
  <c r="CW139" i="20" s="1"/>
  <c r="CB144" i="20"/>
  <c r="CW144" i="20" s="1"/>
  <c r="CB136" i="20"/>
  <c r="CW136" i="20" s="1"/>
  <c r="CB191" i="20"/>
  <c r="CW191" i="20" s="1"/>
  <c r="CB143" i="20"/>
  <c r="CW143" i="20" s="1"/>
  <c r="CB142" i="20"/>
  <c r="CW142" i="20" s="1"/>
  <c r="CB138" i="20"/>
  <c r="CW138" i="20" s="1"/>
  <c r="CB145" i="20"/>
  <c r="CW145" i="20" s="1"/>
  <c r="CB135" i="20"/>
  <c r="CW135" i="20" s="1"/>
  <c r="CB129" i="20"/>
  <c r="CW129" i="20" s="1"/>
  <c r="CB137" i="20"/>
  <c r="CW137" i="20" s="1"/>
  <c r="CB141" i="20"/>
  <c r="CW141" i="20" s="1"/>
  <c r="CB134" i="20"/>
  <c r="CW134" i="20" s="1"/>
  <c r="CB124" i="20"/>
  <c r="CW124" i="20" s="1"/>
  <c r="CB121" i="20"/>
  <c r="CW121" i="20" s="1"/>
  <c r="CB130" i="20"/>
  <c r="CW130" i="20" s="1"/>
  <c r="CB126" i="20"/>
  <c r="CW126" i="20" s="1"/>
  <c r="CB123" i="20"/>
  <c r="CW123" i="20" s="1"/>
  <c r="CB127" i="20"/>
  <c r="CW127" i="20" s="1"/>
  <c r="CB131" i="20"/>
  <c r="CW131" i="20" s="1"/>
  <c r="CB125" i="20"/>
  <c r="CW125" i="20" s="1"/>
  <c r="CB133" i="20"/>
  <c r="CW133" i="20" s="1"/>
  <c r="CB128" i="20"/>
  <c r="CW128" i="20" s="1"/>
  <c r="CB122" i="20"/>
  <c r="CW122" i="20" s="1"/>
  <c r="BY226" i="20"/>
  <c r="CT226" i="20" s="1"/>
  <c r="BY231" i="20"/>
  <c r="CT231" i="20" s="1"/>
  <c r="BY228" i="20"/>
  <c r="CT228" i="20" s="1"/>
  <c r="BY230" i="20"/>
  <c r="CT230" i="20" s="1"/>
  <c r="BY222" i="20"/>
  <c r="CT222" i="20" s="1"/>
  <c r="BY227" i="20"/>
  <c r="CT227" i="20" s="1"/>
  <c r="BY224" i="20"/>
  <c r="CT224" i="20" s="1"/>
  <c r="BY225" i="20"/>
  <c r="CT225" i="20" s="1"/>
  <c r="BY220" i="20"/>
  <c r="CT220" i="20" s="1"/>
  <c r="BY217" i="20"/>
  <c r="CT217" i="20" s="1"/>
  <c r="BY214" i="20"/>
  <c r="CT214" i="20" s="1"/>
  <c r="BY229" i="20"/>
  <c r="CT229" i="20" s="1"/>
  <c r="BY221" i="20"/>
  <c r="CT221" i="20" s="1"/>
  <c r="BY218" i="20"/>
  <c r="CT218" i="20" s="1"/>
  <c r="BY213" i="20"/>
  <c r="CT213" i="20" s="1"/>
  <c r="BY202" i="20"/>
  <c r="CT202" i="20" s="1"/>
  <c r="BY223" i="20"/>
  <c r="CT223" i="20" s="1"/>
  <c r="BY219" i="20"/>
  <c r="CT219" i="20" s="1"/>
  <c r="BY212" i="20"/>
  <c r="CT212" i="20" s="1"/>
  <c r="BY208" i="20"/>
  <c r="CT208" i="20" s="1"/>
  <c r="BY207" i="20"/>
  <c r="CT207" i="20" s="1"/>
  <c r="BY205" i="20"/>
  <c r="CT205" i="20" s="1"/>
  <c r="BY210" i="20"/>
  <c r="CT210" i="20" s="1"/>
  <c r="BY204" i="20"/>
  <c r="CT204" i="20" s="1"/>
  <c r="BY195" i="20"/>
  <c r="CT195" i="20" s="1"/>
  <c r="BY211" i="20"/>
  <c r="CT211" i="20" s="1"/>
  <c r="BY215" i="20"/>
  <c r="CT215" i="20" s="1"/>
  <c r="BY209" i="20"/>
  <c r="CT209" i="20" s="1"/>
  <c r="BY216" i="20"/>
  <c r="CT216" i="20" s="1"/>
  <c r="BY199" i="20"/>
  <c r="CT199" i="20" s="1"/>
  <c r="BY203" i="20"/>
  <c r="CT203" i="20" s="1"/>
  <c r="BY194" i="20"/>
  <c r="CT194" i="20" s="1"/>
  <c r="BY188" i="20"/>
  <c r="CT188" i="20" s="1"/>
  <c r="BY201" i="20"/>
  <c r="CT201" i="20" s="1"/>
  <c r="BY206" i="20"/>
  <c r="CT206" i="20" s="1"/>
  <c r="BY200" i="20"/>
  <c r="CT200" i="20" s="1"/>
  <c r="BY197" i="20"/>
  <c r="CT197" i="20" s="1"/>
  <c r="BY193" i="20"/>
  <c r="CT193" i="20" s="1"/>
  <c r="BY192" i="20"/>
  <c r="CT192" i="20" s="1"/>
  <c r="BY186" i="20"/>
  <c r="CT186" i="20" s="1"/>
  <c r="BY178" i="20"/>
  <c r="CT178" i="20" s="1"/>
  <c r="BY191" i="20"/>
  <c r="CT191" i="20" s="1"/>
  <c r="BY183" i="20"/>
  <c r="CT183" i="20" s="1"/>
  <c r="BY180" i="20"/>
  <c r="CT180" i="20" s="1"/>
  <c r="BY172" i="20"/>
  <c r="CT172" i="20" s="1"/>
  <c r="BY185" i="20"/>
  <c r="CT185" i="20" s="1"/>
  <c r="BY196" i="20"/>
  <c r="CT196" i="20" s="1"/>
  <c r="BY190" i="20"/>
  <c r="CT190" i="20" s="1"/>
  <c r="BY189" i="20"/>
  <c r="CT189" i="20" s="1"/>
  <c r="BY182" i="20"/>
  <c r="CT182" i="20" s="1"/>
  <c r="BY198" i="20"/>
  <c r="CT198" i="20" s="1"/>
  <c r="BY179" i="20"/>
  <c r="CT179" i="20" s="1"/>
  <c r="BY171" i="20"/>
  <c r="CT171" i="20" s="1"/>
  <c r="BY187" i="20"/>
  <c r="CT187" i="20" s="1"/>
  <c r="BY184" i="20"/>
  <c r="CT184" i="20" s="1"/>
  <c r="BY176" i="20"/>
  <c r="CT176" i="20" s="1"/>
  <c r="BY174" i="20"/>
  <c r="CT174" i="20" s="1"/>
  <c r="BY162" i="20"/>
  <c r="CT162" i="20" s="1"/>
  <c r="BY167" i="20"/>
  <c r="CT167" i="20" s="1"/>
  <c r="BY181" i="20"/>
  <c r="CT181" i="20" s="1"/>
  <c r="BY170" i="20"/>
  <c r="CT170" i="20" s="1"/>
  <c r="BY164" i="20"/>
  <c r="CT164" i="20" s="1"/>
  <c r="BY156" i="20"/>
  <c r="CT156" i="20" s="1"/>
  <c r="BY166" i="20"/>
  <c r="CT166" i="20" s="1"/>
  <c r="BY177" i="20"/>
  <c r="CT177" i="20" s="1"/>
  <c r="BY163" i="20"/>
  <c r="CT163" i="20" s="1"/>
  <c r="BY155" i="20"/>
  <c r="CT155" i="20" s="1"/>
  <c r="BY168" i="20"/>
  <c r="CT168" i="20" s="1"/>
  <c r="BY160" i="20"/>
  <c r="CT160" i="20" s="1"/>
  <c r="BY152" i="20"/>
  <c r="CT152" i="20" s="1"/>
  <c r="BY165" i="20"/>
  <c r="CT165" i="20" s="1"/>
  <c r="BY147" i="20"/>
  <c r="CT147" i="20" s="1"/>
  <c r="BY173" i="20"/>
  <c r="CT173" i="20" s="1"/>
  <c r="BY151" i="20"/>
  <c r="CT151" i="20" s="1"/>
  <c r="BY161" i="20"/>
  <c r="CT161" i="20" s="1"/>
  <c r="BY154" i="20"/>
  <c r="CT154" i="20" s="1"/>
  <c r="BY153" i="20"/>
  <c r="CT153" i="20" s="1"/>
  <c r="BY141" i="20"/>
  <c r="CT141" i="20" s="1"/>
  <c r="BY133" i="20"/>
  <c r="CT133" i="20" s="1"/>
  <c r="BY169" i="20"/>
  <c r="CT169" i="20" s="1"/>
  <c r="BY149" i="20"/>
  <c r="CT149" i="20" s="1"/>
  <c r="BY148" i="20"/>
  <c r="CT148" i="20" s="1"/>
  <c r="BY140" i="20"/>
  <c r="CT140" i="20" s="1"/>
  <c r="BY159" i="20"/>
  <c r="CT159" i="20" s="1"/>
  <c r="BY157" i="20"/>
  <c r="CT157" i="20" s="1"/>
  <c r="BY145" i="20"/>
  <c r="CT145" i="20" s="1"/>
  <c r="BY137" i="20"/>
  <c r="CT137" i="20" s="1"/>
  <c r="BY175" i="20"/>
  <c r="CT175" i="20" s="1"/>
  <c r="BY158" i="20"/>
  <c r="CT158" i="20" s="1"/>
  <c r="BY150" i="20"/>
  <c r="CT150" i="20" s="1"/>
  <c r="BY144" i="20"/>
  <c r="CT144" i="20" s="1"/>
  <c r="BY143" i="20"/>
  <c r="CT143" i="20" s="1"/>
  <c r="BY136" i="20"/>
  <c r="CT136" i="20" s="1"/>
  <c r="BY126" i="20"/>
  <c r="CT126" i="20" s="1"/>
  <c r="BY146" i="20"/>
  <c r="CT146" i="20" s="1"/>
  <c r="BY142" i="20"/>
  <c r="CT142" i="20" s="1"/>
  <c r="BY134" i="20"/>
  <c r="CT134" i="20" s="1"/>
  <c r="BY128" i="20"/>
  <c r="CT128" i="20" s="1"/>
  <c r="BY125" i="20"/>
  <c r="CT125" i="20" s="1"/>
  <c r="BY139" i="20"/>
  <c r="CT139" i="20" s="1"/>
  <c r="BY138" i="20"/>
  <c r="CT138" i="20" s="1"/>
  <c r="BY122" i="20"/>
  <c r="CT122" i="20" s="1"/>
  <c r="BY132" i="20"/>
  <c r="CT132" i="20" s="1"/>
  <c r="BY129" i="20"/>
  <c r="CT129" i="20" s="1"/>
  <c r="BY124" i="20"/>
  <c r="CT124" i="20" s="1"/>
  <c r="BY121" i="20"/>
  <c r="CT121" i="20" s="1"/>
  <c r="BY130" i="20"/>
  <c r="CT130" i="20" s="1"/>
  <c r="BY135" i="20"/>
  <c r="CT135" i="20" s="1"/>
  <c r="BY131" i="20"/>
  <c r="CT131" i="20" s="1"/>
  <c r="BY127" i="20"/>
  <c r="CT127" i="20" s="1"/>
  <c r="BY123" i="20"/>
  <c r="CT123" i="20" s="1"/>
  <c r="A136" i="3"/>
  <c r="BW28" i="20"/>
  <c r="CR28" i="20" s="1"/>
  <c r="CC91" i="20"/>
  <c r="CX91" i="20" s="1"/>
  <c r="BW53" i="20"/>
  <c r="CR53" i="20" s="1"/>
  <c r="BW62" i="20"/>
  <c r="DM62" i="20" s="1"/>
  <c r="BW48" i="20"/>
  <c r="CR48" i="20" s="1"/>
  <c r="BW64" i="20"/>
  <c r="DM64" i="20" s="1"/>
  <c r="CC82" i="20"/>
  <c r="CX82" i="20" s="1"/>
  <c r="BW34" i="20"/>
  <c r="DM34" i="20" s="1"/>
  <c r="BW66" i="20"/>
  <c r="CR66" i="20" s="1"/>
  <c r="CC109" i="20"/>
  <c r="CX109" i="20" s="1"/>
  <c r="CC80" i="20"/>
  <c r="CX80" i="20" s="1"/>
  <c r="CC95" i="20"/>
  <c r="CX95" i="20" s="1"/>
  <c r="BW46" i="20"/>
  <c r="DM46" i="20" s="1"/>
  <c r="CC100" i="20"/>
  <c r="CX100" i="20" s="1"/>
  <c r="BW14" i="20"/>
  <c r="BW106" i="20"/>
  <c r="CR106" i="20" s="1"/>
  <c r="CC101" i="20"/>
  <c r="CX101" i="20" s="1"/>
  <c r="CC87" i="20"/>
  <c r="CX87" i="20" s="1"/>
  <c r="CC96" i="20"/>
  <c r="CX96" i="20" s="1"/>
  <c r="BW56" i="20"/>
  <c r="DM56" i="20" s="1"/>
  <c r="BW18" i="20"/>
  <c r="BW90" i="20"/>
  <c r="CR90" i="20" s="1"/>
  <c r="BW59" i="20"/>
  <c r="DM59" i="20" s="1"/>
  <c r="BW86" i="20"/>
  <c r="CR86" i="20" s="1"/>
  <c r="BW68" i="20"/>
  <c r="CR68" i="20" s="1"/>
  <c r="CC119" i="20"/>
  <c r="CX119" i="20" s="1"/>
  <c r="BW52" i="20"/>
  <c r="DM52" i="20" s="1"/>
  <c r="BW50" i="20"/>
  <c r="DM50" i="20" s="1"/>
  <c r="BW55" i="20"/>
  <c r="CR55" i="20" s="1"/>
  <c r="BW100" i="20"/>
  <c r="CR100" i="20" s="1"/>
  <c r="BW79" i="20"/>
  <c r="CR79" i="20" s="1"/>
  <c r="BW60" i="20"/>
  <c r="CR60" i="20" s="1"/>
  <c r="BW97" i="20"/>
  <c r="CR97" i="20" s="1"/>
  <c r="BW109" i="20"/>
  <c r="CR109" i="20" s="1"/>
  <c r="CC117" i="20"/>
  <c r="CX117" i="20" s="1"/>
  <c r="CC116" i="20"/>
  <c r="CX116" i="20" s="1"/>
  <c r="CC77" i="20"/>
  <c r="CX77" i="20" s="1"/>
  <c r="BW30" i="20"/>
  <c r="CR30" i="20" s="1"/>
  <c r="BW54" i="20"/>
  <c r="DM54" i="20" s="1"/>
  <c r="BW70" i="20"/>
  <c r="CR70" i="20" s="1"/>
  <c r="BW19" i="20"/>
  <c r="BW57" i="20"/>
  <c r="CR57" i="20" s="1"/>
  <c r="BW67" i="20"/>
  <c r="CR67" i="20" s="1"/>
  <c r="BW41" i="20"/>
  <c r="DM41" i="20" s="1"/>
  <c r="BW93" i="20"/>
  <c r="CR93" i="20" s="1"/>
  <c r="BW76" i="20"/>
  <c r="CR76" i="20" s="1"/>
  <c r="BW99" i="20"/>
  <c r="CR99" i="20" s="1"/>
  <c r="BW88" i="20"/>
  <c r="CR88" i="20" s="1"/>
  <c r="BW96" i="20"/>
  <c r="CR96" i="20" s="1"/>
  <c r="BW15" i="20"/>
  <c r="CC50" i="20"/>
  <c r="CX50" i="20" s="1"/>
  <c r="BW36" i="20"/>
  <c r="CR36" i="20" s="1"/>
  <c r="CC90" i="20"/>
  <c r="CX90" i="20" s="1"/>
  <c r="CC28" i="20"/>
  <c r="DS28" i="20" s="1"/>
  <c r="BW25" i="20"/>
  <c r="DM25" i="20" s="1"/>
  <c r="BW17" i="20"/>
  <c r="BW35" i="20"/>
  <c r="DM35" i="20" s="1"/>
  <c r="BW13" i="20"/>
  <c r="BW74" i="20"/>
  <c r="CR74" i="20" s="1"/>
  <c r="BW105" i="20"/>
  <c r="CR105" i="20" s="1"/>
  <c r="BW92" i="20"/>
  <c r="CR92" i="20" s="1"/>
  <c r="BW102" i="20"/>
  <c r="CR102" i="20" s="1"/>
  <c r="BW21" i="20"/>
  <c r="BW20" i="20"/>
  <c r="BW61" i="20"/>
  <c r="DM61" i="20" s="1"/>
  <c r="BW103" i="20"/>
  <c r="CR103" i="20" s="1"/>
  <c r="BW37" i="20"/>
  <c r="DM37" i="20" s="1"/>
  <c r="BW82" i="20"/>
  <c r="CR82" i="20" s="1"/>
  <c r="BW72" i="20"/>
  <c r="CR72" i="20" s="1"/>
  <c r="BW87" i="20"/>
  <c r="CR87" i="20" s="1"/>
  <c r="BW78" i="20"/>
  <c r="CR78" i="20" s="1"/>
  <c r="BW81" i="20"/>
  <c r="CR81" i="20" s="1"/>
  <c r="BW73" i="20"/>
  <c r="CR73" i="20" s="1"/>
  <c r="BW23" i="20"/>
  <c r="CC73" i="20"/>
  <c r="CX73" i="20" s="1"/>
  <c r="BW16" i="20"/>
  <c r="BW24" i="20"/>
  <c r="CR24" i="20" s="1"/>
  <c r="BW12" i="20"/>
  <c r="BW63" i="20"/>
  <c r="DM63" i="20" s="1"/>
  <c r="BW47" i="20"/>
  <c r="CR47" i="20" s="1"/>
  <c r="BW84" i="20"/>
  <c r="DM84" i="20" s="1"/>
  <c r="BW65" i="20"/>
  <c r="CR65" i="20" s="1"/>
  <c r="BW83" i="20"/>
  <c r="CR83" i="20" s="1"/>
  <c r="BW95" i="20"/>
  <c r="CR95" i="20" s="1"/>
  <c r="BW71" i="20"/>
  <c r="CR71" i="20" s="1"/>
  <c r="BW94" i="20"/>
  <c r="CR94" i="20" s="1"/>
  <c r="BW80" i="20"/>
  <c r="CR80" i="20" s="1"/>
  <c r="BW27" i="20"/>
  <c r="CR27" i="20" s="1"/>
  <c r="BW40" i="20"/>
  <c r="CR40" i="20" s="1"/>
  <c r="CC57" i="20"/>
  <c r="CX57" i="20" s="1"/>
  <c r="CC25" i="20"/>
  <c r="DS25" i="20" s="1"/>
  <c r="BW32" i="20"/>
  <c r="CR32" i="20" s="1"/>
  <c r="BW29" i="20"/>
  <c r="CR29" i="20" s="1"/>
  <c r="BW33" i="20"/>
  <c r="CR33" i="20" s="1"/>
  <c r="BW26" i="20"/>
  <c r="CR26" i="20" s="1"/>
  <c r="BW31" i="20"/>
  <c r="CR31" i="20" s="1"/>
  <c r="BW39" i="20"/>
  <c r="DM39" i="20" s="1"/>
  <c r="BW85" i="20"/>
  <c r="CR85" i="20" s="1"/>
  <c r="BW43" i="20"/>
  <c r="DM43" i="20" s="1"/>
  <c r="BW44" i="20"/>
  <c r="DM44" i="20" s="1"/>
  <c r="BW89" i="20"/>
  <c r="CR89" i="20" s="1"/>
  <c r="BW108" i="20"/>
  <c r="CR108" i="20" s="1"/>
  <c r="BW104" i="20"/>
  <c r="CR104" i="20" s="1"/>
  <c r="BW107" i="20"/>
  <c r="CR107" i="20" s="1"/>
  <c r="BW75" i="20"/>
  <c r="CR75" i="20" s="1"/>
  <c r="BW58" i="20"/>
  <c r="CR58" i="20" s="1"/>
  <c r="BW77" i="20"/>
  <c r="CR77" i="20" s="1"/>
  <c r="BW22" i="20"/>
  <c r="BW49" i="20"/>
  <c r="DM49" i="20" s="1"/>
  <c r="BW42" i="20"/>
  <c r="DM42" i="20" s="1"/>
  <c r="BW51" i="20"/>
  <c r="CR51" i="20" s="1"/>
  <c r="BW38" i="20"/>
  <c r="DM38" i="20" s="1"/>
  <c r="BW101" i="20"/>
  <c r="CR101" i="20" s="1"/>
  <c r="BW98" i="20"/>
  <c r="CR98" i="20" s="1"/>
  <c r="BW69" i="20"/>
  <c r="CR69" i="20" s="1"/>
  <c r="BW91" i="20"/>
  <c r="CR91" i="20" s="1"/>
  <c r="CC114" i="20"/>
  <c r="CX114" i="20" s="1"/>
  <c r="CC58" i="20"/>
  <c r="CX58" i="20" s="1"/>
  <c r="CC107" i="20"/>
  <c r="CX107" i="20" s="1"/>
  <c r="CC60" i="20"/>
  <c r="CX60" i="20" s="1"/>
  <c r="CA50" i="20"/>
  <c r="DQ50" i="20" s="1"/>
  <c r="CC24" i="20"/>
  <c r="DS24" i="20" s="1"/>
  <c r="DU84" i="20"/>
  <c r="CC79" i="20"/>
  <c r="CX79" i="20" s="1"/>
  <c r="CC49" i="20"/>
  <c r="DS49" i="20" s="1"/>
  <c r="CA107" i="20"/>
  <c r="CV107" i="20" s="1"/>
  <c r="CA68" i="20"/>
  <c r="CV68" i="20" s="1"/>
  <c r="CC67" i="20"/>
  <c r="CX67" i="20" s="1"/>
  <c r="CA81" i="20"/>
  <c r="CV81" i="20" s="1"/>
  <c r="CC13" i="20"/>
  <c r="CA98" i="20"/>
  <c r="CV98" i="20" s="1"/>
  <c r="CA109" i="20"/>
  <c r="CV109" i="20" s="1"/>
  <c r="CA62" i="20"/>
  <c r="DQ62" i="20" s="1"/>
  <c r="CC32" i="20"/>
  <c r="DS32" i="20" s="1"/>
  <c r="CC17" i="20"/>
  <c r="CA103" i="20"/>
  <c r="CV103" i="20" s="1"/>
  <c r="CA80" i="20"/>
  <c r="CV80" i="20" s="1"/>
  <c r="CA95" i="20"/>
  <c r="CV95" i="20" s="1"/>
  <c r="CA104" i="20"/>
  <c r="CV104" i="20" s="1"/>
  <c r="CA97" i="20"/>
  <c r="CV97" i="20" s="1"/>
  <c r="CA73" i="20"/>
  <c r="CV73" i="20" s="1"/>
  <c r="CA29" i="20"/>
  <c r="CV29" i="20" s="1"/>
  <c r="CA82" i="20"/>
  <c r="CV82" i="20" s="1"/>
  <c r="CA78" i="20"/>
  <c r="CV78" i="20" s="1"/>
  <c r="CA58" i="20"/>
  <c r="CV58" i="20" s="1"/>
  <c r="CA24" i="20"/>
  <c r="CA92" i="20"/>
  <c r="CV92" i="20" s="1"/>
  <c r="CA105" i="20"/>
  <c r="CV105" i="20" s="1"/>
  <c r="CA99" i="20"/>
  <c r="CV99" i="20" s="1"/>
  <c r="CA118" i="20"/>
  <c r="CV118" i="20" s="1"/>
  <c r="CA110" i="20"/>
  <c r="CV110" i="20" s="1"/>
  <c r="CA46" i="20"/>
  <c r="CV46" i="20" s="1"/>
  <c r="CA83" i="20"/>
  <c r="CV83" i="20" s="1"/>
  <c r="CA87" i="20"/>
  <c r="CV87" i="20" s="1"/>
  <c r="CA49" i="20"/>
  <c r="CV49" i="20" s="1"/>
  <c r="CA72" i="20"/>
  <c r="CV72" i="20" s="1"/>
  <c r="CC48" i="20"/>
  <c r="DS48" i="20" s="1"/>
  <c r="CA93" i="20"/>
  <c r="CV93" i="20" s="1"/>
  <c r="CC43" i="20"/>
  <c r="DS43" i="20" s="1"/>
  <c r="CC74" i="20"/>
  <c r="CX74" i="20" s="1"/>
  <c r="CC31" i="20"/>
  <c r="CX31" i="20" s="1"/>
  <c r="CA117" i="20"/>
  <c r="CV117" i="20" s="1"/>
  <c r="CA51" i="20"/>
  <c r="CV51" i="20" s="1"/>
  <c r="CC118" i="20"/>
  <c r="CX118" i="20" s="1"/>
  <c r="CC22" i="20"/>
  <c r="DS22" i="20" s="1"/>
  <c r="CC47" i="20"/>
  <c r="CX47" i="20" s="1"/>
  <c r="CA76" i="20"/>
  <c r="CV76" i="20" s="1"/>
  <c r="CA120" i="20"/>
  <c r="CV120" i="20" s="1"/>
  <c r="CA18" i="20"/>
  <c r="CA57" i="20"/>
  <c r="DQ57" i="20" s="1"/>
  <c r="CC20" i="20"/>
  <c r="CC51" i="20"/>
  <c r="DS51" i="20" s="1"/>
  <c r="CC21" i="20"/>
  <c r="CC88" i="20"/>
  <c r="CX88" i="20" s="1"/>
  <c r="CC55" i="20"/>
  <c r="CX55" i="20" s="1"/>
  <c r="CA67" i="20"/>
  <c r="CV67" i="20" s="1"/>
  <c r="CA89" i="20"/>
  <c r="CV89" i="20" s="1"/>
  <c r="CA94" i="20"/>
  <c r="CV94" i="20" s="1"/>
  <c r="CA115" i="20"/>
  <c r="CV115" i="20" s="1"/>
  <c r="CA96" i="20"/>
  <c r="CV96" i="20" s="1"/>
  <c r="CA44" i="20"/>
  <c r="CV44" i="20" s="1"/>
  <c r="CA116" i="20"/>
  <c r="CV116" i="20" s="1"/>
  <c r="CA64" i="20"/>
  <c r="DQ64" i="20" s="1"/>
  <c r="CC68" i="20"/>
  <c r="CX68" i="20" s="1"/>
  <c r="CC27" i="20"/>
  <c r="DS27" i="20" s="1"/>
  <c r="CC86" i="20"/>
  <c r="CX86" i="20" s="1"/>
  <c r="CC78" i="20"/>
  <c r="CX78" i="20" s="1"/>
  <c r="CC98" i="20"/>
  <c r="CX98" i="20" s="1"/>
  <c r="CC35" i="20"/>
  <c r="CX35" i="20" s="1"/>
  <c r="CC46" i="20"/>
  <c r="CX46" i="20" s="1"/>
  <c r="CC12" i="20"/>
  <c r="CC102" i="20"/>
  <c r="CX102" i="20" s="1"/>
  <c r="CC36" i="20"/>
  <c r="DS36" i="20" s="1"/>
  <c r="CC56" i="20"/>
  <c r="DS56" i="20" s="1"/>
  <c r="CC71" i="20"/>
  <c r="CX71" i="20" s="1"/>
  <c r="CC111" i="20"/>
  <c r="CX111" i="20" s="1"/>
  <c r="CC61" i="20"/>
  <c r="DS61" i="20" s="1"/>
  <c r="CC97" i="20"/>
  <c r="CX97" i="20" s="1"/>
  <c r="CC42" i="20"/>
  <c r="DS42" i="20" s="1"/>
  <c r="CC110" i="20"/>
  <c r="CX110" i="20" s="1"/>
  <c r="CC45" i="20"/>
  <c r="CX45" i="20" s="1"/>
  <c r="CC83" i="20"/>
  <c r="CX83" i="20" s="1"/>
  <c r="CC62" i="20"/>
  <c r="DS62" i="20" s="1"/>
  <c r="CC93" i="20"/>
  <c r="CX93" i="20" s="1"/>
  <c r="CC38" i="20"/>
  <c r="DS38" i="20" s="1"/>
  <c r="CC76" i="20"/>
  <c r="CX76" i="20" s="1"/>
  <c r="CC40" i="20"/>
  <c r="CX40" i="20" s="1"/>
  <c r="CC52" i="20"/>
  <c r="DS52" i="20" s="1"/>
  <c r="CC66" i="20"/>
  <c r="CX66" i="20" s="1"/>
  <c r="CC33" i="20"/>
  <c r="CX33" i="20" s="1"/>
  <c r="CC84" i="20"/>
  <c r="DS84" i="20" s="1"/>
  <c r="CC59" i="20"/>
  <c r="CX59" i="20" s="1"/>
  <c r="CA102" i="20"/>
  <c r="CV102" i="20" s="1"/>
  <c r="CC94" i="20"/>
  <c r="CX94" i="20" s="1"/>
  <c r="CA114" i="20"/>
  <c r="CV114" i="20" s="1"/>
  <c r="CC113" i="20"/>
  <c r="CX113" i="20" s="1"/>
  <c r="CA47" i="20"/>
  <c r="CV47" i="20" s="1"/>
  <c r="CC34" i="20"/>
  <c r="CX34" i="20" s="1"/>
  <c r="CC44" i="20"/>
  <c r="DS44" i="20" s="1"/>
  <c r="CC53" i="20"/>
  <c r="CX53" i="20" s="1"/>
  <c r="CC65" i="20"/>
  <c r="DS65" i="20" s="1"/>
  <c r="CC29" i="20"/>
  <c r="CX29" i="20" s="1"/>
  <c r="CC30" i="20"/>
  <c r="CX30" i="20" s="1"/>
  <c r="CC99" i="20"/>
  <c r="CX99" i="20" s="1"/>
  <c r="CC39" i="20"/>
  <c r="DS39" i="20" s="1"/>
  <c r="CC105" i="20"/>
  <c r="CX105" i="20" s="1"/>
  <c r="CC72" i="20"/>
  <c r="CX72" i="20" s="1"/>
  <c r="CC15" i="20"/>
  <c r="CC63" i="20"/>
  <c r="DS63" i="20" s="1"/>
  <c r="CC26" i="20"/>
  <c r="CX26" i="20" s="1"/>
  <c r="CC70" i="20"/>
  <c r="CX70" i="20" s="1"/>
  <c r="CC54" i="20"/>
  <c r="CX54" i="20" s="1"/>
  <c r="CA66" i="20"/>
  <c r="CV66" i="20" s="1"/>
  <c r="CC75" i="20"/>
  <c r="CX75" i="20" s="1"/>
  <c r="CA79" i="20"/>
  <c r="CV79" i="20" s="1"/>
  <c r="CC92" i="20"/>
  <c r="CX92" i="20" s="1"/>
  <c r="CC81" i="20"/>
  <c r="CX81" i="20" s="1"/>
  <c r="CC14" i="20"/>
  <c r="CC69" i="20"/>
  <c r="CX69" i="20" s="1"/>
  <c r="CC19" i="20"/>
  <c r="CC16" i="20"/>
  <c r="CC89" i="20"/>
  <c r="CX89" i="20" s="1"/>
  <c r="CC23" i="20"/>
  <c r="DS23" i="20" s="1"/>
  <c r="CC64" i="20"/>
  <c r="DS64" i="20" s="1"/>
  <c r="CC18" i="20"/>
  <c r="CC41" i="20"/>
  <c r="CX41" i="20" s="1"/>
  <c r="CA86" i="20"/>
  <c r="CV86" i="20" s="1"/>
  <c r="CC85" i="20"/>
  <c r="DS85" i="20" s="1"/>
  <c r="CC106" i="20"/>
  <c r="CX106" i="20" s="1"/>
  <c r="CA106" i="20"/>
  <c r="CV106" i="20" s="1"/>
  <c r="CC104" i="20"/>
  <c r="CX104" i="20" s="1"/>
  <c r="CA43" i="20"/>
  <c r="CV43" i="20" s="1"/>
  <c r="CA91" i="20"/>
  <c r="CV91" i="20" s="1"/>
  <c r="CA35" i="20"/>
  <c r="DQ35" i="20" s="1"/>
  <c r="CC112" i="20"/>
  <c r="CX112" i="20" s="1"/>
  <c r="CC103" i="20"/>
  <c r="CX103" i="20" s="1"/>
  <c r="CA39" i="20"/>
  <c r="CV39" i="20" s="1"/>
  <c r="CC37" i="20"/>
  <c r="CX37" i="20" s="1"/>
  <c r="CA17" i="20"/>
  <c r="CC108" i="20"/>
  <c r="CX108" i="20" s="1"/>
  <c r="CC115" i="20"/>
  <c r="CX115" i="20" s="1"/>
  <c r="CA55" i="20"/>
  <c r="CV55" i="20" s="1"/>
  <c r="CA21" i="20"/>
  <c r="CA33" i="20"/>
  <c r="CV33" i="20" s="1"/>
  <c r="CA22" i="20"/>
  <c r="CA45" i="20"/>
  <c r="DQ45" i="20" s="1"/>
  <c r="CA15" i="20"/>
  <c r="CA12" i="20"/>
  <c r="CV12" i="20" s="1"/>
  <c r="DQ12" i="20" s="1"/>
  <c r="N7" i="21" s="1"/>
  <c r="CA26" i="20"/>
  <c r="CV26" i="20" s="1"/>
  <c r="CA32" i="20"/>
  <c r="CV32" i="20" s="1"/>
  <c r="CA34" i="20"/>
  <c r="DQ34" i="20" s="1"/>
  <c r="CA27" i="20"/>
  <c r="CV27" i="20" s="1"/>
  <c r="CA28" i="20"/>
  <c r="CV28" i="20" s="1"/>
  <c r="CA36" i="20"/>
  <c r="CV36" i="20" s="1"/>
  <c r="CA14" i="20"/>
  <c r="CA56" i="20"/>
  <c r="CV56" i="20" s="1"/>
  <c r="CA90" i="20"/>
  <c r="CV90" i="20" s="1"/>
  <c r="CA75" i="20"/>
  <c r="CV75" i="20" s="1"/>
  <c r="CA54" i="20"/>
  <c r="DQ54" i="20" s="1"/>
  <c r="CA31" i="20"/>
  <c r="CV31" i="20" s="1"/>
  <c r="CA48" i="20"/>
  <c r="DQ48" i="20" s="1"/>
  <c r="CA41" i="20"/>
  <c r="DQ41" i="20" s="1"/>
  <c r="CA60" i="20"/>
  <c r="DQ60" i="20" s="1"/>
  <c r="CA23" i="20"/>
  <c r="CA101" i="20"/>
  <c r="CV101" i="20" s="1"/>
  <c r="CA20" i="20"/>
  <c r="CA74" i="20"/>
  <c r="CV74" i="20" s="1"/>
  <c r="CA85" i="20"/>
  <c r="DQ85" i="20" s="1"/>
  <c r="CA88" i="20"/>
  <c r="CV88" i="20" s="1"/>
  <c r="CA100" i="20"/>
  <c r="CV100" i="20" s="1"/>
  <c r="CA52" i="20"/>
  <c r="CV52" i="20" s="1"/>
  <c r="CA77" i="20"/>
  <c r="CV77" i="20" s="1"/>
  <c r="CA108" i="20"/>
  <c r="CV108" i="20" s="1"/>
  <c r="CA38" i="20"/>
  <c r="CV38" i="20" s="1"/>
  <c r="CA25" i="20"/>
  <c r="CV25" i="20" s="1"/>
  <c r="CA13" i="20"/>
  <c r="CA42" i="20"/>
  <c r="DQ42" i="20" s="1"/>
  <c r="CA37" i="20"/>
  <c r="DQ37" i="20" s="1"/>
  <c r="CA113" i="20"/>
  <c r="CV113" i="20" s="1"/>
  <c r="CA69" i="20"/>
  <c r="CV69" i="20" s="1"/>
  <c r="CA119" i="20"/>
  <c r="CV119" i="20" s="1"/>
  <c r="CA40" i="20"/>
  <c r="DQ40" i="20" s="1"/>
  <c r="CA63" i="20"/>
  <c r="DQ63" i="20" s="1"/>
  <c r="CA65" i="20"/>
  <c r="DQ65" i="20" s="1"/>
  <c r="CA111" i="20"/>
  <c r="CV111" i="20" s="1"/>
  <c r="CA84" i="20"/>
  <c r="CV84" i="20" s="1"/>
  <c r="CA112" i="20"/>
  <c r="CV112" i="20" s="1"/>
  <c r="CA30" i="20"/>
  <c r="CV30" i="20" s="1"/>
  <c r="CA70" i="20"/>
  <c r="CV70" i="20" s="1"/>
  <c r="CA53" i="20"/>
  <c r="DQ53" i="20" s="1"/>
  <c r="CA61" i="20"/>
  <c r="CV61" i="20" s="1"/>
  <c r="CA16" i="20"/>
  <c r="CA19" i="20"/>
  <c r="CA59" i="20"/>
  <c r="CV59" i="20" s="1"/>
  <c r="CD12" i="20"/>
  <c r="EF84" i="20"/>
  <c r="EF85" i="20"/>
  <c r="CB75" i="20"/>
  <c r="CW75" i="20" s="1"/>
  <c r="CB82" i="20"/>
  <c r="CW82" i="20" s="1"/>
  <c r="CB79" i="20"/>
  <c r="CW79" i="20" s="1"/>
  <c r="CB94" i="20"/>
  <c r="CW94" i="20" s="1"/>
  <c r="CB105" i="20"/>
  <c r="CW105" i="20" s="1"/>
  <c r="CB115" i="20"/>
  <c r="CW115" i="20" s="1"/>
  <c r="CB97" i="20"/>
  <c r="CW97" i="20" s="1"/>
  <c r="CB89" i="20"/>
  <c r="CW89" i="20" s="1"/>
  <c r="CB67" i="20"/>
  <c r="CW67" i="20" s="1"/>
  <c r="CB119" i="20"/>
  <c r="CW119" i="20" s="1"/>
  <c r="CB80" i="20"/>
  <c r="CW80" i="20" s="1"/>
  <c r="CB111" i="20"/>
  <c r="CW111" i="20" s="1"/>
  <c r="CB110" i="20"/>
  <c r="CW110" i="20" s="1"/>
  <c r="CB95" i="20"/>
  <c r="CW95" i="20" s="1"/>
  <c r="CB109" i="20"/>
  <c r="CW109" i="20" s="1"/>
  <c r="CB88" i="20"/>
  <c r="CW88" i="20" s="1"/>
  <c r="CB71" i="20"/>
  <c r="CW71" i="20" s="1"/>
  <c r="CB112" i="20"/>
  <c r="CW112" i="20" s="1"/>
  <c r="CB69" i="20"/>
  <c r="CW69" i="20" s="1"/>
  <c r="CB81" i="20"/>
  <c r="CW81" i="20" s="1"/>
  <c r="CB96" i="20"/>
  <c r="CW96" i="20" s="1"/>
  <c r="CB66" i="20"/>
  <c r="CW66" i="20" s="1"/>
  <c r="CB113" i="20"/>
  <c r="CW113" i="20" s="1"/>
  <c r="CB108" i="20"/>
  <c r="CW108" i="20" s="1"/>
  <c r="CB103" i="20"/>
  <c r="CW103" i="20" s="1"/>
  <c r="CB74" i="20"/>
  <c r="CW74" i="20" s="1"/>
  <c r="CB107" i="20"/>
  <c r="CW107" i="20" s="1"/>
  <c r="CB76" i="20"/>
  <c r="CW76" i="20" s="1"/>
  <c r="CB116" i="20"/>
  <c r="CW116" i="20" s="1"/>
  <c r="CB91" i="20"/>
  <c r="CW91" i="20" s="1"/>
  <c r="CB101" i="20"/>
  <c r="CW101" i="20" s="1"/>
  <c r="CB104" i="20"/>
  <c r="CW104" i="20" s="1"/>
  <c r="CB92" i="20"/>
  <c r="CW92" i="20" s="1"/>
  <c r="CB106" i="20"/>
  <c r="CW106" i="20" s="1"/>
  <c r="CB114" i="20"/>
  <c r="CW114" i="20" s="1"/>
  <c r="CB99" i="20"/>
  <c r="CW99" i="20" s="1"/>
  <c r="CB98" i="20"/>
  <c r="CW98" i="20" s="1"/>
  <c r="CB73" i="20"/>
  <c r="CW73" i="20" s="1"/>
  <c r="CB68" i="20"/>
  <c r="CW68" i="20" s="1"/>
  <c r="CB87" i="20"/>
  <c r="CW87" i="20" s="1"/>
  <c r="CB102" i="20"/>
  <c r="CW102" i="20" s="1"/>
  <c r="CB72" i="20"/>
  <c r="CW72" i="20" s="1"/>
  <c r="CB90" i="20"/>
  <c r="CW90" i="20" s="1"/>
  <c r="CB117" i="20"/>
  <c r="CW117" i="20" s="1"/>
  <c r="CB22" i="20"/>
  <c r="CB120" i="20"/>
  <c r="CW120" i="20" s="1"/>
  <c r="CB18" i="20"/>
  <c r="CB93" i="20"/>
  <c r="CW93" i="20" s="1"/>
  <c r="CB86" i="20"/>
  <c r="CW86" i="20" s="1"/>
  <c r="CB30" i="20"/>
  <c r="CB21" i="20"/>
  <c r="CB50" i="20"/>
  <c r="CB43" i="20"/>
  <c r="CB12" i="20"/>
  <c r="CB32" i="20"/>
  <c r="CB78" i="20"/>
  <c r="CW78" i="20" s="1"/>
  <c r="CB70" i="20"/>
  <c r="CW70" i="20" s="1"/>
  <c r="CB37" i="20"/>
  <c r="CB41" i="20"/>
  <c r="CB57" i="20"/>
  <c r="CB35" i="20"/>
  <c r="CB63" i="20"/>
  <c r="CB26" i="20"/>
  <c r="CB45" i="20"/>
  <c r="CB61" i="20"/>
  <c r="CB20" i="20"/>
  <c r="CB49" i="20"/>
  <c r="CB47" i="20"/>
  <c r="CB65" i="20"/>
  <c r="CB52" i="20"/>
  <c r="CB17" i="20"/>
  <c r="CB118" i="20"/>
  <c r="CW118" i="20" s="1"/>
  <c r="CB39" i="20"/>
  <c r="CB24" i="20"/>
  <c r="CB51" i="20"/>
  <c r="CB33" i="20"/>
  <c r="CB83" i="20"/>
  <c r="CW83" i="20" s="1"/>
  <c r="CB77" i="20"/>
  <c r="CW77" i="20" s="1"/>
  <c r="CB84" i="20"/>
  <c r="CB15" i="20"/>
  <c r="CB34" i="20"/>
  <c r="CB54" i="20"/>
  <c r="CB55" i="20"/>
  <c r="CB42" i="20"/>
  <c r="CB40" i="20"/>
  <c r="CB23" i="20"/>
  <c r="CB28" i="20"/>
  <c r="CB19" i="20"/>
  <c r="CB85" i="20"/>
  <c r="CB14" i="20"/>
  <c r="CB48" i="20"/>
  <c r="CB64" i="20"/>
  <c r="CB29" i="20"/>
  <c r="CB38" i="20"/>
  <c r="CB62" i="20"/>
  <c r="CB100" i="20"/>
  <c r="CW100" i="20" s="1"/>
  <c r="CB56" i="20"/>
  <c r="CB59" i="20"/>
  <c r="CB58" i="20"/>
  <c r="CB60" i="20"/>
  <c r="CB16" i="20"/>
  <c r="CB46" i="20"/>
  <c r="CB25" i="20"/>
  <c r="CB31" i="20"/>
  <c r="CB36" i="20"/>
  <c r="CB53" i="20"/>
  <c r="CB44" i="20"/>
  <c r="CB27" i="20"/>
  <c r="CB13" i="20"/>
  <c r="BY47" i="20"/>
  <c r="BY35" i="20"/>
  <c r="BY24" i="20"/>
  <c r="BY30" i="20"/>
  <c r="BY113" i="20"/>
  <c r="CT113" i="20" s="1"/>
  <c r="BY40" i="20"/>
  <c r="BY31" i="20"/>
  <c r="BY28" i="20"/>
  <c r="BY33" i="20"/>
  <c r="BY57" i="20"/>
  <c r="BY12" i="20"/>
  <c r="BY53" i="20"/>
  <c r="BY118" i="20"/>
  <c r="CT118" i="20" s="1"/>
  <c r="BY44" i="20"/>
  <c r="BY68" i="20"/>
  <c r="CT68" i="20" s="1"/>
  <c r="BY23" i="20"/>
  <c r="BY64" i="20"/>
  <c r="BY52" i="20"/>
  <c r="BY70" i="20"/>
  <c r="CT70" i="20" s="1"/>
  <c r="BY18" i="20"/>
  <c r="BY19" i="20"/>
  <c r="BY48" i="20"/>
  <c r="BY56" i="20"/>
  <c r="BY58" i="20"/>
  <c r="BY60" i="20"/>
  <c r="BY15" i="20"/>
  <c r="BY50" i="20"/>
  <c r="BY94" i="20"/>
  <c r="CT94" i="20" s="1"/>
  <c r="BY61" i="20"/>
  <c r="BY80" i="20"/>
  <c r="CT80" i="20" s="1"/>
  <c r="BY14" i="20"/>
  <c r="BY88" i="20"/>
  <c r="CT88" i="20" s="1"/>
  <c r="BY75" i="20"/>
  <c r="CT75" i="20" s="1"/>
  <c r="BY55" i="20"/>
  <c r="BY89" i="20"/>
  <c r="CT89" i="20" s="1"/>
  <c r="BY41" i="20"/>
  <c r="BY42" i="20"/>
  <c r="BY59" i="20"/>
  <c r="BY43" i="20"/>
  <c r="BY36" i="20"/>
  <c r="BY26" i="20"/>
  <c r="BY84" i="20"/>
  <c r="BY90" i="20"/>
  <c r="CT90" i="20" s="1"/>
  <c r="BY85" i="20"/>
  <c r="BY100" i="20"/>
  <c r="CT100" i="20" s="1"/>
  <c r="BY116" i="20"/>
  <c r="CT116" i="20" s="1"/>
  <c r="BY86" i="20"/>
  <c r="CT86" i="20" s="1"/>
  <c r="BY108" i="20"/>
  <c r="CT108" i="20" s="1"/>
  <c r="BY120" i="20"/>
  <c r="CT120" i="20" s="1"/>
  <c r="BY51" i="20"/>
  <c r="BY71" i="20"/>
  <c r="CT71" i="20" s="1"/>
  <c r="BY49" i="20"/>
  <c r="BY63" i="20"/>
  <c r="BY29" i="20"/>
  <c r="BY32" i="20"/>
  <c r="BY73" i="20"/>
  <c r="CT73" i="20" s="1"/>
  <c r="BY37" i="20"/>
  <c r="BY45" i="20"/>
  <c r="BY74" i="20"/>
  <c r="CT74" i="20" s="1"/>
  <c r="BY65" i="20"/>
  <c r="BY107" i="20"/>
  <c r="CT107" i="20" s="1"/>
  <c r="BY22" i="20"/>
  <c r="BY13" i="20"/>
  <c r="BY54" i="20"/>
  <c r="BY16" i="20"/>
  <c r="BY21" i="20"/>
  <c r="BY39" i="20"/>
  <c r="BY91" i="20"/>
  <c r="CT91" i="20" s="1"/>
  <c r="BY38" i="20"/>
  <c r="BY20" i="20"/>
  <c r="BY25" i="20"/>
  <c r="BY67" i="20"/>
  <c r="CT67" i="20" s="1"/>
  <c r="BY81" i="20"/>
  <c r="CT81" i="20" s="1"/>
  <c r="BY46" i="20"/>
  <c r="BY66" i="20"/>
  <c r="CT66" i="20" s="1"/>
  <c r="BY92" i="20"/>
  <c r="CT92" i="20" s="1"/>
  <c r="BY114" i="20"/>
  <c r="CT114" i="20" s="1"/>
  <c r="BY27" i="20"/>
  <c r="BY115" i="20"/>
  <c r="CT115" i="20" s="1"/>
  <c r="BY112" i="20"/>
  <c r="CT112" i="20" s="1"/>
  <c r="BY105" i="20"/>
  <c r="CT105" i="20" s="1"/>
  <c r="BY104" i="20"/>
  <c r="CT104" i="20" s="1"/>
  <c r="BY87" i="20"/>
  <c r="CT87" i="20" s="1"/>
  <c r="BY98" i="20"/>
  <c r="CT98" i="20" s="1"/>
  <c r="BY72" i="20"/>
  <c r="CT72" i="20" s="1"/>
  <c r="BY76" i="20"/>
  <c r="CT76" i="20" s="1"/>
  <c r="BY111" i="20"/>
  <c r="CT111" i="20" s="1"/>
  <c r="BY99" i="20"/>
  <c r="CT99" i="20" s="1"/>
  <c r="BY103" i="20"/>
  <c r="CT103" i="20" s="1"/>
  <c r="BY96" i="20"/>
  <c r="CT96" i="20" s="1"/>
  <c r="BY109" i="20"/>
  <c r="CT109" i="20" s="1"/>
  <c r="BY106" i="20"/>
  <c r="CT106" i="20" s="1"/>
  <c r="BY78" i="20"/>
  <c r="CT78" i="20" s="1"/>
  <c r="BY17" i="20"/>
  <c r="BY62" i="20"/>
  <c r="BY79" i="20"/>
  <c r="CT79" i="20" s="1"/>
  <c r="BY101" i="20"/>
  <c r="CT101" i="20" s="1"/>
  <c r="BY117" i="20"/>
  <c r="CT117" i="20" s="1"/>
  <c r="BY77" i="20"/>
  <c r="CT77" i="20" s="1"/>
  <c r="BY97" i="20"/>
  <c r="CT97" i="20" s="1"/>
  <c r="BY119" i="20"/>
  <c r="CT119" i="20" s="1"/>
  <c r="BY69" i="20"/>
  <c r="CT69" i="20" s="1"/>
  <c r="BY34" i="20"/>
  <c r="BY95" i="20"/>
  <c r="CT95" i="20" s="1"/>
  <c r="BY82" i="20"/>
  <c r="CT82" i="20" s="1"/>
  <c r="BY102" i="20"/>
  <c r="CT102" i="20" s="1"/>
  <c r="BY93" i="20"/>
  <c r="CT93" i="20" s="1"/>
  <c r="BY83" i="20"/>
  <c r="CT83" i="20" s="1"/>
  <c r="BY110" i="20"/>
  <c r="CT110" i="20" s="1"/>
  <c r="BZ102" i="20"/>
  <c r="CU102" i="20" s="1"/>
  <c r="BZ72" i="20"/>
  <c r="CU72" i="20" s="1"/>
  <c r="BZ80" i="20"/>
  <c r="CU80" i="20" s="1"/>
  <c r="BZ68" i="20"/>
  <c r="CU68" i="20" s="1"/>
  <c r="BZ97" i="20"/>
  <c r="CU97" i="20" s="1"/>
  <c r="BZ112" i="20"/>
  <c r="CU112" i="20" s="1"/>
  <c r="BZ105" i="20"/>
  <c r="CU105" i="20" s="1"/>
  <c r="BZ119" i="20"/>
  <c r="CU119" i="20" s="1"/>
  <c r="BZ101" i="20"/>
  <c r="CU101" i="20" s="1"/>
  <c r="BZ111" i="20"/>
  <c r="CU111" i="20" s="1"/>
  <c r="BZ78" i="20"/>
  <c r="CU78" i="20" s="1"/>
  <c r="BZ74" i="20"/>
  <c r="CU74" i="20" s="1"/>
  <c r="BZ77" i="20"/>
  <c r="CU77" i="20" s="1"/>
  <c r="BZ100" i="20"/>
  <c r="CU100" i="20" s="1"/>
  <c r="BZ83" i="20"/>
  <c r="CU83" i="20" s="1"/>
  <c r="BZ106" i="20"/>
  <c r="CU106" i="20" s="1"/>
  <c r="BZ73" i="20"/>
  <c r="CU73" i="20" s="1"/>
  <c r="BZ90" i="20"/>
  <c r="CU90" i="20" s="1"/>
  <c r="BZ99" i="20"/>
  <c r="CU99" i="20" s="1"/>
  <c r="BZ92" i="20"/>
  <c r="CU92" i="20" s="1"/>
  <c r="BZ94" i="20"/>
  <c r="CU94" i="20" s="1"/>
  <c r="BZ103" i="20"/>
  <c r="CU103" i="20" s="1"/>
  <c r="BZ79" i="20"/>
  <c r="CU79" i="20" s="1"/>
  <c r="BZ75" i="20"/>
  <c r="CU75" i="20" s="1"/>
  <c r="BZ70" i="20"/>
  <c r="CU70" i="20" s="1"/>
  <c r="BZ117" i="20"/>
  <c r="CU117" i="20" s="1"/>
  <c r="BZ71" i="20"/>
  <c r="CU71" i="20" s="1"/>
  <c r="BZ88" i="20"/>
  <c r="CU88" i="20" s="1"/>
  <c r="BZ69" i="20"/>
  <c r="CU69" i="20" s="1"/>
  <c r="BZ104" i="20"/>
  <c r="CU104" i="20" s="1"/>
  <c r="BZ116" i="20"/>
  <c r="CU116" i="20" s="1"/>
  <c r="BZ115" i="20"/>
  <c r="CU115" i="20" s="1"/>
  <c r="BZ91" i="20"/>
  <c r="CU91" i="20" s="1"/>
  <c r="BZ98" i="20"/>
  <c r="CU98" i="20" s="1"/>
  <c r="BZ82" i="20"/>
  <c r="CU82" i="20" s="1"/>
  <c r="BZ76" i="20"/>
  <c r="CU76" i="20" s="1"/>
  <c r="BZ113" i="20"/>
  <c r="CU113" i="20" s="1"/>
  <c r="BZ89" i="20"/>
  <c r="CU89" i="20" s="1"/>
  <c r="BZ66" i="20"/>
  <c r="CU66" i="20" s="1"/>
  <c r="BZ81" i="20"/>
  <c r="CU81" i="20" s="1"/>
  <c r="BZ110" i="20"/>
  <c r="CU110" i="20" s="1"/>
  <c r="BZ67" i="20"/>
  <c r="CU67" i="20" s="1"/>
  <c r="BZ108" i="20"/>
  <c r="CU108" i="20" s="1"/>
  <c r="BZ109" i="20"/>
  <c r="CU109" i="20" s="1"/>
  <c r="BZ118" i="20"/>
  <c r="CU118" i="20" s="1"/>
  <c r="BZ96" i="20"/>
  <c r="CU96" i="20" s="1"/>
  <c r="BZ86" i="20"/>
  <c r="CU86" i="20" s="1"/>
  <c r="BZ53" i="20"/>
  <c r="BZ12" i="20"/>
  <c r="BZ20" i="20"/>
  <c r="BZ27" i="20"/>
  <c r="BZ26" i="20"/>
  <c r="BZ33" i="20"/>
  <c r="BZ95" i="20"/>
  <c r="CU95" i="20" s="1"/>
  <c r="BZ62" i="20"/>
  <c r="BZ114" i="20"/>
  <c r="CU114" i="20" s="1"/>
  <c r="BZ93" i="20"/>
  <c r="CU93" i="20" s="1"/>
  <c r="BZ18" i="20"/>
  <c r="BZ64" i="20"/>
  <c r="BZ40" i="20"/>
  <c r="BZ28" i="20"/>
  <c r="BZ56" i="20"/>
  <c r="BZ13" i="20"/>
  <c r="BZ107" i="20"/>
  <c r="CU107" i="20" s="1"/>
  <c r="BZ120" i="20"/>
  <c r="CU120" i="20" s="1"/>
  <c r="BZ22" i="20"/>
  <c r="BZ61" i="20"/>
  <c r="BZ17" i="20"/>
  <c r="BZ31" i="20"/>
  <c r="BZ58" i="20"/>
  <c r="BZ48" i="20"/>
  <c r="BZ39" i="20"/>
  <c r="BZ46" i="20"/>
  <c r="BZ52" i="20"/>
  <c r="BZ14" i="20"/>
  <c r="BZ63" i="20"/>
  <c r="BZ30" i="20"/>
  <c r="BZ36" i="20"/>
  <c r="BZ54" i="20"/>
  <c r="BZ32" i="20"/>
  <c r="BZ45" i="20"/>
  <c r="BZ15" i="20"/>
  <c r="BZ25" i="20"/>
  <c r="BZ49" i="20"/>
  <c r="BZ41" i="20"/>
  <c r="BZ51" i="20"/>
  <c r="BZ16" i="20"/>
  <c r="BZ29" i="20"/>
  <c r="BZ60" i="20"/>
  <c r="BZ87" i="20"/>
  <c r="CU87" i="20" s="1"/>
  <c r="BZ42" i="20"/>
  <c r="BZ21" i="20"/>
  <c r="BZ55" i="20"/>
  <c r="BZ19" i="20"/>
  <c r="BZ24" i="20"/>
  <c r="BZ85" i="20"/>
  <c r="BZ43" i="20"/>
  <c r="BZ47" i="20"/>
  <c r="BZ37" i="20"/>
  <c r="BZ38" i="20"/>
  <c r="BZ57" i="20"/>
  <c r="BZ44" i="20"/>
  <c r="BZ84" i="20"/>
  <c r="BZ34" i="20"/>
  <c r="BZ23" i="20"/>
  <c r="BZ50" i="20"/>
  <c r="BZ59" i="20"/>
  <c r="BZ65" i="20"/>
  <c r="BZ35" i="20"/>
  <c r="BX60" i="20"/>
  <c r="BX57" i="20"/>
  <c r="BX115" i="20"/>
  <c r="CS115" i="20" s="1"/>
  <c r="BX14" i="20"/>
  <c r="BX47" i="20"/>
  <c r="BX45" i="20"/>
  <c r="BX33" i="20"/>
  <c r="BX46" i="20"/>
  <c r="BX84" i="20"/>
  <c r="BX23" i="20"/>
  <c r="BX37" i="20"/>
  <c r="BX81" i="20"/>
  <c r="CS81" i="20" s="1"/>
  <c r="BX19" i="20"/>
  <c r="BX27" i="20"/>
  <c r="BX31" i="20"/>
  <c r="BX12" i="20"/>
  <c r="BX52" i="20"/>
  <c r="BX108" i="20"/>
  <c r="CS108" i="20" s="1"/>
  <c r="BX40" i="20"/>
  <c r="BX74" i="20"/>
  <c r="CS74" i="20" s="1"/>
  <c r="BX86" i="20"/>
  <c r="CS86" i="20" s="1"/>
  <c r="BX79" i="20"/>
  <c r="CS79" i="20" s="1"/>
  <c r="BX18" i="20"/>
  <c r="BX85" i="20"/>
  <c r="BX49" i="20"/>
  <c r="BX58" i="20"/>
  <c r="BX42" i="20"/>
  <c r="BX59" i="20"/>
  <c r="BX15" i="20"/>
  <c r="BX82" i="20"/>
  <c r="CS82" i="20" s="1"/>
  <c r="BX65" i="20"/>
  <c r="BX30" i="20"/>
  <c r="BX63" i="20"/>
  <c r="BX41" i="20"/>
  <c r="BX96" i="20"/>
  <c r="CS96" i="20" s="1"/>
  <c r="BX62" i="20"/>
  <c r="BX88" i="20"/>
  <c r="CS88" i="20" s="1"/>
  <c r="BX29" i="20"/>
  <c r="BX105" i="20"/>
  <c r="CS105" i="20" s="1"/>
  <c r="BX90" i="20"/>
  <c r="CS90" i="20" s="1"/>
  <c r="BX51" i="20"/>
  <c r="BX44" i="20"/>
  <c r="BX21" i="20"/>
  <c r="BX38" i="20"/>
  <c r="BX24" i="20"/>
  <c r="BX64" i="20"/>
  <c r="BX20" i="20"/>
  <c r="BX112" i="20"/>
  <c r="CS112" i="20" s="1"/>
  <c r="BX89" i="20"/>
  <c r="CS89" i="20" s="1"/>
  <c r="BX22" i="20"/>
  <c r="BX68" i="20"/>
  <c r="CS68" i="20" s="1"/>
  <c r="BX48" i="20"/>
  <c r="BX61" i="20"/>
  <c r="BX56" i="20"/>
  <c r="BX25" i="20"/>
  <c r="BX50" i="20"/>
  <c r="BX54" i="20"/>
  <c r="BX16" i="20"/>
  <c r="BX34" i="20"/>
  <c r="BX120" i="20"/>
  <c r="CS120" i="20" s="1"/>
  <c r="BX39" i="20"/>
  <c r="BX13" i="20"/>
  <c r="BX17" i="20"/>
  <c r="BX43" i="20"/>
  <c r="BX104" i="20"/>
  <c r="CS104" i="20" s="1"/>
  <c r="BX36" i="20"/>
  <c r="BX26" i="20"/>
  <c r="BX117" i="20"/>
  <c r="CS117" i="20" s="1"/>
  <c r="BX77" i="20"/>
  <c r="CS77" i="20" s="1"/>
  <c r="BX102" i="20"/>
  <c r="CS102" i="20" s="1"/>
  <c r="BX98" i="20"/>
  <c r="CS98" i="20" s="1"/>
  <c r="BX87" i="20"/>
  <c r="CS87" i="20" s="1"/>
  <c r="BX95" i="20"/>
  <c r="CS95" i="20" s="1"/>
  <c r="BX73" i="20"/>
  <c r="CS73" i="20" s="1"/>
  <c r="BX93" i="20"/>
  <c r="CS93" i="20" s="1"/>
  <c r="BX119" i="20"/>
  <c r="CS119" i="20" s="1"/>
  <c r="BX72" i="20"/>
  <c r="CS72" i="20" s="1"/>
  <c r="BX107" i="20"/>
  <c r="CS107" i="20" s="1"/>
  <c r="BX78" i="20"/>
  <c r="CS78" i="20" s="1"/>
  <c r="BX28" i="20"/>
  <c r="BX55" i="20"/>
  <c r="BX109" i="20"/>
  <c r="CS109" i="20" s="1"/>
  <c r="BX92" i="20"/>
  <c r="CS92" i="20" s="1"/>
  <c r="BX103" i="20"/>
  <c r="CS103" i="20" s="1"/>
  <c r="BX83" i="20"/>
  <c r="CS83" i="20" s="1"/>
  <c r="BX110" i="20"/>
  <c r="CS110" i="20" s="1"/>
  <c r="BX67" i="20"/>
  <c r="CS67" i="20" s="1"/>
  <c r="BX101" i="20"/>
  <c r="CS101" i="20" s="1"/>
  <c r="BX35" i="20"/>
  <c r="BX116" i="20"/>
  <c r="CS116" i="20" s="1"/>
  <c r="BX75" i="20"/>
  <c r="CS75" i="20" s="1"/>
  <c r="BX94" i="20"/>
  <c r="CS94" i="20" s="1"/>
  <c r="BX53" i="20"/>
  <c r="BX99" i="20"/>
  <c r="CS99" i="20" s="1"/>
  <c r="BX114" i="20"/>
  <c r="CS114" i="20" s="1"/>
  <c r="BX118" i="20"/>
  <c r="CS118" i="20" s="1"/>
  <c r="BX32" i="20"/>
  <c r="BX91" i="20"/>
  <c r="CS91" i="20" s="1"/>
  <c r="BX71" i="20"/>
  <c r="CS71" i="20" s="1"/>
  <c r="BX100" i="20"/>
  <c r="CS100" i="20" s="1"/>
  <c r="BX111" i="20"/>
  <c r="CS111" i="20" s="1"/>
  <c r="BX69" i="20"/>
  <c r="CS69" i="20" s="1"/>
  <c r="BX106" i="20"/>
  <c r="CS106" i="20" s="1"/>
  <c r="BX66" i="20"/>
  <c r="CS66" i="20" s="1"/>
  <c r="BX76" i="20"/>
  <c r="CS76" i="20" s="1"/>
  <c r="BX97" i="20"/>
  <c r="CS97" i="20" s="1"/>
  <c r="BX70" i="20"/>
  <c r="CS70" i="20" s="1"/>
  <c r="BX80" i="20"/>
  <c r="CS80" i="20" s="1"/>
  <c r="BX113" i="20"/>
  <c r="CS113" i="20" s="1"/>
  <c r="J14" i="24" l="1"/>
  <c r="O13" i="24"/>
  <c r="KW34" i="3"/>
  <c r="U25" i="9" s="1"/>
  <c r="KB34" i="3"/>
  <c r="JG93" i="3"/>
  <c r="JG133" i="3"/>
  <c r="JG132" i="3"/>
  <c r="JG128" i="3"/>
  <c r="JG130" i="3"/>
  <c r="JG86" i="3"/>
  <c r="JG73" i="3"/>
  <c r="JG19" i="3"/>
  <c r="JG208" i="3"/>
  <c r="JG50" i="3"/>
  <c r="JG215" i="3"/>
  <c r="JG127" i="3"/>
  <c r="JG87" i="3"/>
  <c r="JG164" i="3"/>
  <c r="JG56" i="3"/>
  <c r="JG203" i="3"/>
  <c r="JG101" i="3"/>
  <c r="JG64" i="3"/>
  <c r="JG146" i="3"/>
  <c r="JG83" i="3"/>
  <c r="JG230" i="3"/>
  <c r="JG29" i="3"/>
  <c r="JG192" i="3"/>
  <c r="JG118" i="3"/>
  <c r="JG114" i="3"/>
  <c r="JG172" i="3"/>
  <c r="JG91" i="3"/>
  <c r="JG163" i="3"/>
  <c r="JG98" i="3"/>
  <c r="JG30" i="3"/>
  <c r="JG166" i="3"/>
  <c r="JG38" i="3"/>
  <c r="JG212" i="3"/>
  <c r="JG14" i="3"/>
  <c r="JG59" i="3"/>
  <c r="JG155" i="3"/>
  <c r="JG71" i="3"/>
  <c r="JG190" i="3"/>
  <c r="JG159" i="3"/>
  <c r="JG193" i="3"/>
  <c r="JG103" i="3"/>
  <c r="JG13" i="3"/>
  <c r="JG142" i="3"/>
  <c r="JG197" i="3"/>
  <c r="JG23" i="3"/>
  <c r="JG209" i="3"/>
  <c r="JG113" i="3"/>
  <c r="JG196" i="3"/>
  <c r="JG90" i="3"/>
  <c r="JG185" i="3"/>
  <c r="JG74" i="3"/>
  <c r="JG218" i="3"/>
  <c r="JG157" i="3"/>
  <c r="JG112" i="3"/>
  <c r="JG49" i="3"/>
  <c r="JG126" i="3"/>
  <c r="JG181" i="3"/>
  <c r="JG61" i="3"/>
  <c r="JG231" i="3"/>
  <c r="JG147" i="3"/>
  <c r="JG95" i="3"/>
  <c r="JG178" i="3"/>
  <c r="JG85" i="3"/>
  <c r="JG219" i="3"/>
  <c r="JG186" i="3"/>
  <c r="JG97" i="3"/>
  <c r="JG104" i="3"/>
  <c r="JG94" i="3"/>
  <c r="JG99" i="3"/>
  <c r="JG145" i="3"/>
  <c r="JG42" i="3"/>
  <c r="JG175" i="3"/>
  <c r="JG79" i="3"/>
  <c r="JG216" i="3"/>
  <c r="JG122" i="3"/>
  <c r="JG16" i="3"/>
  <c r="JG165" i="3"/>
  <c r="JG92" i="3"/>
  <c r="JG199" i="3"/>
  <c r="JG53" i="3"/>
  <c r="JG109" i="3"/>
  <c r="JG75" i="3"/>
  <c r="JG138" i="3"/>
  <c r="JG121" i="3"/>
  <c r="JG65" i="3"/>
  <c r="JG58" i="3"/>
  <c r="JG167" i="3"/>
  <c r="JG60" i="3"/>
  <c r="JG46" i="3"/>
  <c r="JG174" i="3"/>
  <c r="JG88" i="3"/>
  <c r="JG204" i="3"/>
  <c r="JG69" i="3"/>
  <c r="JG66" i="3"/>
  <c r="JG171" i="3"/>
  <c r="JG40" i="3"/>
  <c r="JG54" i="3"/>
  <c r="JG187" i="3"/>
  <c r="JG17" i="3"/>
  <c r="JG194" i="3"/>
  <c r="JG182" i="3"/>
  <c r="JG89" i="3"/>
  <c r="JG22" i="3"/>
  <c r="JG51" i="3"/>
  <c r="JG68" i="3"/>
  <c r="JG136" i="3"/>
  <c r="JG217" i="3"/>
  <c r="JG188" i="3"/>
  <c r="JG76" i="3"/>
  <c r="JG211" i="3"/>
  <c r="JG135" i="3"/>
  <c r="JG134" i="3"/>
  <c r="JG129" i="3"/>
  <c r="JG131" i="3"/>
  <c r="JG119" i="3"/>
  <c r="JG63" i="3"/>
  <c r="JG225" i="3"/>
  <c r="JG26" i="3"/>
  <c r="JG151" i="3"/>
  <c r="JG31" i="3"/>
  <c r="JG195" i="3"/>
  <c r="JG57" i="3"/>
  <c r="JG226" i="3"/>
  <c r="JG143" i="3"/>
  <c r="JG62" i="3"/>
  <c r="JG168" i="3"/>
  <c r="JG120" i="3"/>
  <c r="JG210" i="3"/>
  <c r="JG111" i="3"/>
  <c r="JG47" i="3"/>
  <c r="JG153" i="3"/>
  <c r="JG108" i="3"/>
  <c r="JG44" i="3"/>
  <c r="JG117" i="3"/>
  <c r="JG158" i="3"/>
  <c r="JG102" i="3"/>
  <c r="JG223" i="3"/>
  <c r="JG200" i="3"/>
  <c r="JG45" i="3"/>
  <c r="JG27" i="3"/>
  <c r="JG141" i="3"/>
  <c r="JG72" i="3"/>
  <c r="JG180" i="3"/>
  <c r="JG70" i="3"/>
  <c r="JG221" i="3"/>
  <c r="JG33" i="3"/>
  <c r="JG161" i="3"/>
  <c r="JG125" i="3"/>
  <c r="JG25" i="3"/>
  <c r="JG201" i="3"/>
  <c r="JG43" i="3"/>
  <c r="JG124" i="3"/>
  <c r="JG115" i="3"/>
  <c r="JG106" i="3"/>
  <c r="JG184" i="3"/>
  <c r="JG220" i="3"/>
  <c r="JG229" i="3"/>
  <c r="JG222" i="3"/>
  <c r="JG139" i="3"/>
  <c r="JG36" i="3"/>
  <c r="JG48" i="3"/>
  <c r="JG137" i="3"/>
  <c r="JG96" i="3"/>
  <c r="JG100" i="3"/>
  <c r="JG202" i="3"/>
  <c r="JG116" i="3"/>
  <c r="JG170" i="3"/>
  <c r="JG28" i="3"/>
  <c r="JG207" i="3"/>
  <c r="JG37" i="3"/>
  <c r="JG52" i="3"/>
  <c r="JG154" i="3"/>
  <c r="JG67" i="3"/>
  <c r="JG84" i="3"/>
  <c r="JG160" i="3"/>
  <c r="JG15" i="3"/>
  <c r="JG156" i="3"/>
  <c r="JG162" i="3"/>
  <c r="JG214" i="3"/>
  <c r="JG77" i="3"/>
  <c r="JG39" i="3"/>
  <c r="JG152" i="3"/>
  <c r="JG35" i="3"/>
  <c r="JG183" i="3"/>
  <c r="JG21" i="3"/>
  <c r="JG227" i="3"/>
  <c r="JG140" i="3"/>
  <c r="JG80" i="3"/>
  <c r="JG169" i="3"/>
  <c r="JG18" i="3"/>
  <c r="JG81" i="3"/>
  <c r="JG176" i="3"/>
  <c r="JG110" i="3"/>
  <c r="JG189" i="3"/>
  <c r="JG82" i="3"/>
  <c r="JG224" i="3"/>
  <c r="JG191" i="3"/>
  <c r="JG41" i="3"/>
  <c r="JG32" i="3"/>
  <c r="JG144" i="3"/>
  <c r="JG78" i="3"/>
  <c r="JG173" i="3"/>
  <c r="JG205" i="3"/>
  <c r="JG107" i="3"/>
  <c r="JG24" i="3"/>
  <c r="JG179" i="3"/>
  <c r="JG213" i="3"/>
  <c r="JG12" i="3"/>
  <c r="KB12" i="3" s="1"/>
  <c r="KW12" i="3" s="1"/>
  <c r="JG55" i="3"/>
  <c r="JG148" i="3"/>
  <c r="JG198" i="3"/>
  <c r="JG177" i="3"/>
  <c r="JG150" i="3"/>
  <c r="JG123" i="3"/>
  <c r="JG149" i="3"/>
  <c r="JG20" i="3"/>
  <c r="JG206" i="3"/>
  <c r="JG105" i="3"/>
  <c r="JG228" i="3"/>
  <c r="CR49" i="20"/>
  <c r="CR42" i="20"/>
  <c r="DM30" i="20"/>
  <c r="DS57" i="20"/>
  <c r="CR64" i="20"/>
  <c r="CR61" i="20"/>
  <c r="CR41" i="20"/>
  <c r="CR56" i="20"/>
  <c r="DS50" i="20"/>
  <c r="DM27" i="20"/>
  <c r="CR44" i="20"/>
  <c r="CV50" i="20"/>
  <c r="CR43" i="20"/>
  <c r="DM57" i="20"/>
  <c r="DM53" i="20"/>
  <c r="DM60" i="20"/>
  <c r="CR45" i="20"/>
  <c r="M9" i="21"/>
  <c r="M8" i="21"/>
  <c r="M7" i="21"/>
  <c r="M6" i="21"/>
  <c r="N5" i="21"/>
  <c r="M5" i="21"/>
  <c r="CY24" i="20"/>
  <c r="DT24" i="20" s="1"/>
  <c r="CY13" i="20"/>
  <c r="DT13" i="20" s="1"/>
  <c r="W13" i="21" s="1"/>
  <c r="CY14" i="20"/>
  <c r="DT14" i="20" s="1"/>
  <c r="W19" i="21" s="1"/>
  <c r="CY15" i="20"/>
  <c r="DT15" i="20" s="1"/>
  <c r="W25" i="21" s="1"/>
  <c r="CY20" i="20"/>
  <c r="DT20" i="20" s="1"/>
  <c r="CY17" i="20"/>
  <c r="DT17" i="20" s="1"/>
  <c r="W37" i="21" s="1"/>
  <c r="CY19" i="20"/>
  <c r="DT19" i="20" s="1"/>
  <c r="W49" i="21" s="1"/>
  <c r="CY23" i="20"/>
  <c r="DT23" i="20" s="1"/>
  <c r="CY16" i="20"/>
  <c r="DT16" i="20" s="1"/>
  <c r="W31" i="21" s="1"/>
  <c r="CY22" i="20"/>
  <c r="DT22" i="20" s="1"/>
  <c r="CY21" i="20"/>
  <c r="DT21" i="20" s="1"/>
  <c r="CY18" i="20"/>
  <c r="DT18" i="20" s="1"/>
  <c r="W43" i="21" s="1"/>
  <c r="DM40" i="20"/>
  <c r="DM65" i="20"/>
  <c r="CR115" i="20"/>
  <c r="CR111" i="20"/>
  <c r="CR116" i="20"/>
  <c r="CR22" i="20"/>
  <c r="DM22" i="20" s="1"/>
  <c r="CR20" i="20"/>
  <c r="DM20" i="20" s="1"/>
  <c r="CR21" i="20"/>
  <c r="DM21" i="20" s="1"/>
  <c r="CX20" i="20"/>
  <c r="DS20" i="20" s="1"/>
  <c r="CV24" i="20"/>
  <c r="CX21" i="20"/>
  <c r="CX19" i="20"/>
  <c r="DS19" i="20" s="1"/>
  <c r="CV23" i="20"/>
  <c r="DM29" i="20"/>
  <c r="CR62" i="20"/>
  <c r="DM28" i="20"/>
  <c r="DM33" i="20"/>
  <c r="CR25" i="20"/>
  <c r="CR34" i="20"/>
  <c r="DS60" i="20"/>
  <c r="AE191" i="20"/>
  <c r="A192" i="20"/>
  <c r="CR19" i="20"/>
  <c r="DM19" i="20" s="1"/>
  <c r="CV21" i="20"/>
  <c r="DQ21" i="20" s="1"/>
  <c r="CV20" i="20"/>
  <c r="DQ20" i="20" s="1"/>
  <c r="DM51" i="20"/>
  <c r="DM36" i="20"/>
  <c r="CR54" i="20"/>
  <c r="CX24" i="20"/>
  <c r="CR37" i="20"/>
  <c r="CX25" i="20"/>
  <c r="CR23" i="20"/>
  <c r="DM23" i="20" s="1"/>
  <c r="DM24" i="20"/>
  <c r="A137" i="3"/>
  <c r="HF136" i="3"/>
  <c r="CX28" i="20"/>
  <c r="DM31" i="20"/>
  <c r="CR50" i="20"/>
  <c r="CR63" i="20"/>
  <c r="CR35" i="20"/>
  <c r="DU85" i="20"/>
  <c r="DM48" i="20"/>
  <c r="CR39" i="20"/>
  <c r="DM55" i="20"/>
  <c r="CR59" i="20"/>
  <c r="DM47" i="20"/>
  <c r="DM32" i="20"/>
  <c r="CR52" i="20"/>
  <c r="DM58" i="20"/>
  <c r="CR17" i="20"/>
  <c r="DM17" i="20" s="1"/>
  <c r="B37" i="21" s="1"/>
  <c r="DM85" i="20"/>
  <c r="CR84" i="20"/>
  <c r="CR46" i="20"/>
  <c r="DS58" i="20"/>
  <c r="CR16" i="20"/>
  <c r="DM16" i="20" s="1"/>
  <c r="B31" i="21" s="1"/>
  <c r="CR13" i="20"/>
  <c r="DM13" i="20" s="1"/>
  <c r="B13" i="21" s="1"/>
  <c r="CR18" i="20"/>
  <c r="DM18" i="20" s="1"/>
  <c r="B43" i="21" s="1"/>
  <c r="DM26" i="20"/>
  <c r="CR38" i="20"/>
  <c r="CR14" i="20"/>
  <c r="DM14" i="20" s="1"/>
  <c r="B19" i="21" s="1"/>
  <c r="CR15" i="20"/>
  <c r="DM15" i="20" s="1"/>
  <c r="B25" i="21" s="1"/>
  <c r="CR12" i="20"/>
  <c r="DM12" i="20" s="1"/>
  <c r="CV62" i="20"/>
  <c r="CX49" i="20"/>
  <c r="CX14" i="20"/>
  <c r="DS14" i="20" s="1"/>
  <c r="T19" i="21" s="1"/>
  <c r="CX13" i="20"/>
  <c r="DS13" i="20" s="1"/>
  <c r="T13" i="21" s="1"/>
  <c r="CV40" i="20"/>
  <c r="CV64" i="20"/>
  <c r="CX42" i="20"/>
  <c r="CX84" i="20"/>
  <c r="CX44" i="20"/>
  <c r="DQ58" i="20"/>
  <c r="DS55" i="20"/>
  <c r="CX32" i="20"/>
  <c r="CX43" i="20"/>
  <c r="DQ46" i="20"/>
  <c r="CV19" i="20"/>
  <c r="DQ19" i="20" s="1"/>
  <c r="N49" i="21" s="1"/>
  <c r="CX18" i="20"/>
  <c r="DS18" i="20" s="1"/>
  <c r="T43" i="21" s="1"/>
  <c r="CX52" i="20"/>
  <c r="DQ29" i="20"/>
  <c r="CX65" i="20"/>
  <c r="DQ26" i="20"/>
  <c r="DS53" i="20"/>
  <c r="DQ24" i="20"/>
  <c r="DQ27" i="20"/>
  <c r="CV65" i="20"/>
  <c r="DS47" i="20"/>
  <c r="CV34" i="20"/>
  <c r="DS26" i="20"/>
  <c r="DQ28" i="20"/>
  <c r="CX62" i="20"/>
  <c r="CX27" i="20"/>
  <c r="CV85" i="20"/>
  <c r="CX63" i="20"/>
  <c r="CV17" i="20"/>
  <c r="DQ17" i="20" s="1"/>
  <c r="N37" i="21" s="1"/>
  <c r="CX38" i="20"/>
  <c r="DQ61" i="20"/>
  <c r="CV54" i="20"/>
  <c r="DS31" i="20"/>
  <c r="DQ55" i="20"/>
  <c r="CV63" i="20"/>
  <c r="DQ25" i="20"/>
  <c r="DS45" i="20"/>
  <c r="DS21" i="20"/>
  <c r="CX22" i="20"/>
  <c r="CX64" i="20"/>
  <c r="CX39" i="20"/>
  <c r="CV16" i="20"/>
  <c r="DQ16" i="20" s="1"/>
  <c r="N31" i="21" s="1"/>
  <c r="CV18" i="20"/>
  <c r="DQ18" i="20" s="1"/>
  <c r="N43" i="21" s="1"/>
  <c r="CX17" i="20"/>
  <c r="DS17" i="20" s="1"/>
  <c r="T37" i="21" s="1"/>
  <c r="CX51" i="20"/>
  <c r="DQ49" i="20"/>
  <c r="CX61" i="20"/>
  <c r="DQ39" i="20"/>
  <c r="CX56" i="20"/>
  <c r="CV15" i="20"/>
  <c r="DQ15" i="20" s="1"/>
  <c r="N25" i="21" s="1"/>
  <c r="CX48" i="20"/>
  <c r="DQ56" i="20"/>
  <c r="DQ30" i="20"/>
  <c r="DQ84" i="20"/>
  <c r="DQ23" i="20"/>
  <c r="DQ52" i="20"/>
  <c r="CV60" i="20"/>
  <c r="DS30" i="20"/>
  <c r="CV41" i="20"/>
  <c r="DQ51" i="20"/>
  <c r="CX23" i="20"/>
  <c r="DS40" i="20"/>
  <c r="CV45" i="20"/>
  <c r="CV37" i="20"/>
  <c r="CV57" i="20"/>
  <c r="CV48" i="20"/>
  <c r="CX36" i="20"/>
  <c r="CV22" i="20"/>
  <c r="DQ22" i="20" s="1"/>
  <c r="DS54" i="20"/>
  <c r="DQ59" i="20"/>
  <c r="DS59" i="20"/>
  <c r="CV42" i="20"/>
  <c r="CX85" i="20"/>
  <c r="DQ36" i="20"/>
  <c r="DQ31" i="20"/>
  <c r="DS37" i="20"/>
  <c r="DQ33" i="20"/>
  <c r="DS29" i="20"/>
  <c r="CV13" i="20"/>
  <c r="DQ13" i="20" s="1"/>
  <c r="N13" i="21" s="1"/>
  <c r="CX15" i="20"/>
  <c r="DS15" i="20" s="1"/>
  <c r="T25" i="21" s="1"/>
  <c r="DQ38" i="20"/>
  <c r="DS34" i="20"/>
  <c r="CX16" i="20"/>
  <c r="DS16" i="20" s="1"/>
  <c r="T31" i="21" s="1"/>
  <c r="CX12" i="20"/>
  <c r="DS12" i="20" s="1"/>
  <c r="T7" i="21" s="1"/>
  <c r="DQ44" i="20"/>
  <c r="CV35" i="20"/>
  <c r="DS46" i="20"/>
  <c r="CV14" i="20"/>
  <c r="DQ14" i="20" s="1"/>
  <c r="N19" i="21" s="1"/>
  <c r="DS33" i="20"/>
  <c r="DQ43" i="20"/>
  <c r="DS41" i="20"/>
  <c r="DQ32" i="20"/>
  <c r="CV53" i="20"/>
  <c r="DS35" i="20"/>
  <c r="DQ47" i="20"/>
  <c r="DN59" i="20"/>
  <c r="CS59" i="20"/>
  <c r="DN32" i="20"/>
  <c r="CS32" i="20"/>
  <c r="DN35" i="20"/>
  <c r="CS35" i="20"/>
  <c r="DN55" i="20"/>
  <c r="CS55" i="20"/>
  <c r="DN36" i="20"/>
  <c r="CS36" i="20"/>
  <c r="CS16" i="20"/>
  <c r="DN16" i="20" s="1"/>
  <c r="E31" i="21" s="1"/>
  <c r="CS22" i="20"/>
  <c r="DN22" i="20" s="1"/>
  <c r="CS44" i="20"/>
  <c r="DN44" i="20"/>
  <c r="DN41" i="20"/>
  <c r="CS41" i="20"/>
  <c r="DN58" i="20"/>
  <c r="CS58" i="20"/>
  <c r="CS23" i="20"/>
  <c r="DN23" i="20" s="1"/>
  <c r="CS57" i="20"/>
  <c r="DN57" i="20"/>
  <c r="DP35" i="20"/>
  <c r="CU35" i="20"/>
  <c r="CU57" i="20"/>
  <c r="DP57" i="20"/>
  <c r="DP55" i="20"/>
  <c r="CU55" i="20"/>
  <c r="DP41" i="20"/>
  <c r="CU41" i="20"/>
  <c r="DP30" i="20"/>
  <c r="CU30" i="20"/>
  <c r="DP31" i="20"/>
  <c r="CU31" i="20"/>
  <c r="DP28" i="20"/>
  <c r="CU28" i="20"/>
  <c r="CT16" i="20"/>
  <c r="DO16" i="20" s="1"/>
  <c r="CT45" i="20"/>
  <c r="DO45" i="20"/>
  <c r="DO51" i="20"/>
  <c r="CT51" i="20"/>
  <c r="DO84" i="20"/>
  <c r="CT84" i="20"/>
  <c r="CT55" i="20"/>
  <c r="DO55" i="20"/>
  <c r="CT15" i="20"/>
  <c r="DO15" i="20" s="1"/>
  <c r="DO52" i="20"/>
  <c r="CT52" i="20"/>
  <c r="CT57" i="20"/>
  <c r="DO57" i="20"/>
  <c r="CT35" i="20"/>
  <c r="DO35" i="20"/>
  <c r="CW25" i="20"/>
  <c r="DR25" i="20"/>
  <c r="CW62" i="20"/>
  <c r="DR62" i="20"/>
  <c r="DR28" i="20"/>
  <c r="CW28" i="20"/>
  <c r="DR84" i="20"/>
  <c r="CW84" i="20"/>
  <c r="CW17" i="20"/>
  <c r="DR17" i="20" s="1"/>
  <c r="Q37" i="21" s="1"/>
  <c r="DR26" i="20"/>
  <c r="CW26" i="20"/>
  <c r="DR32" i="20"/>
  <c r="CW32" i="20"/>
  <c r="CW18" i="20"/>
  <c r="DR18" i="20"/>
  <c r="CS38" i="20"/>
  <c r="DN38" i="20"/>
  <c r="DN28" i="20"/>
  <c r="CS28" i="20"/>
  <c r="CS54" i="20"/>
  <c r="DN54" i="20"/>
  <c r="CS51" i="20"/>
  <c r="DN51" i="20"/>
  <c r="CS63" i="20"/>
  <c r="DN63" i="20"/>
  <c r="CS49" i="20"/>
  <c r="DN49" i="20"/>
  <c r="CS52" i="20"/>
  <c r="DN52" i="20"/>
  <c r="CS84" i="20"/>
  <c r="DN84" i="20"/>
  <c r="CS60" i="20"/>
  <c r="DN60" i="20"/>
  <c r="CU65" i="20"/>
  <c r="DP65" i="20"/>
  <c r="DP38" i="20"/>
  <c r="CU38" i="20"/>
  <c r="DP21" i="20"/>
  <c r="CU21" i="20"/>
  <c r="DP49" i="20"/>
  <c r="CU49" i="20"/>
  <c r="DP63" i="20"/>
  <c r="CU63" i="20"/>
  <c r="CU17" i="20"/>
  <c r="DP17" i="20" s="1"/>
  <c r="K37" i="21" s="1"/>
  <c r="CU40" i="20"/>
  <c r="DP40" i="20"/>
  <c r="DP33" i="20"/>
  <c r="CU33" i="20"/>
  <c r="CT54" i="20"/>
  <c r="DO54" i="20"/>
  <c r="CT37" i="20"/>
  <c r="DO37" i="20"/>
  <c r="CT26" i="20"/>
  <c r="DO26" i="20"/>
  <c r="CT60" i="20"/>
  <c r="DO60" i="20"/>
  <c r="CT64" i="20"/>
  <c r="DO64" i="20"/>
  <c r="CT33" i="20"/>
  <c r="DO33" i="20"/>
  <c r="DO47" i="20"/>
  <c r="CT47" i="20"/>
  <c r="DR46" i="20"/>
  <c r="CW46" i="20"/>
  <c r="DR38" i="20"/>
  <c r="CW38" i="20"/>
  <c r="DR23" i="20"/>
  <c r="CW23" i="20"/>
  <c r="CW52" i="20"/>
  <c r="DR52" i="20"/>
  <c r="CW63" i="20"/>
  <c r="DR63" i="20"/>
  <c r="CW12" i="20"/>
  <c r="DR12" i="20" s="1"/>
  <c r="Q7" i="21" s="1"/>
  <c r="DT85" i="20"/>
  <c r="CS62" i="20"/>
  <c r="DN62" i="20"/>
  <c r="DN43" i="20"/>
  <c r="CS43" i="20"/>
  <c r="CS50" i="20"/>
  <c r="DN50" i="20"/>
  <c r="DN30" i="20"/>
  <c r="CS30" i="20"/>
  <c r="DN85" i="20"/>
  <c r="CS85" i="20"/>
  <c r="CS12" i="20"/>
  <c r="DN12" i="20" s="1"/>
  <c r="CS46" i="20"/>
  <c r="DN46" i="20"/>
  <c r="CU59" i="20"/>
  <c r="DP59" i="20"/>
  <c r="CU37" i="20"/>
  <c r="DP37" i="20"/>
  <c r="CU42" i="20"/>
  <c r="DP42" i="20"/>
  <c r="CU25" i="20"/>
  <c r="DP25" i="20"/>
  <c r="CU14" i="20"/>
  <c r="DP14" i="20" s="1"/>
  <c r="K19" i="21" s="1"/>
  <c r="DP61" i="20"/>
  <c r="CU61" i="20"/>
  <c r="DP64" i="20"/>
  <c r="CU64" i="20"/>
  <c r="DP26" i="20"/>
  <c r="CU26" i="20"/>
  <c r="CT34" i="20"/>
  <c r="DO34" i="20"/>
  <c r="DO62" i="20"/>
  <c r="CT62" i="20"/>
  <c r="CT25" i="20"/>
  <c r="DO25" i="20"/>
  <c r="CT13" i="20"/>
  <c r="DO13" i="20" s="1"/>
  <c r="H13" i="21" s="1"/>
  <c r="CT36" i="20"/>
  <c r="DO36" i="20"/>
  <c r="CT58" i="20"/>
  <c r="DO58" i="20"/>
  <c r="DO23" i="20"/>
  <c r="CT23" i="20"/>
  <c r="CT28" i="20"/>
  <c r="DO28" i="20"/>
  <c r="CW13" i="20"/>
  <c r="DR13" i="20" s="1"/>
  <c r="Q13" i="21" s="1"/>
  <c r="CW16" i="20"/>
  <c r="DR16" i="20" s="1"/>
  <c r="Q31" i="21" s="1"/>
  <c r="CW29" i="20"/>
  <c r="DR29" i="20"/>
  <c r="CW40" i="20"/>
  <c r="DR40" i="20"/>
  <c r="DR65" i="20"/>
  <c r="CW65" i="20"/>
  <c r="CW35" i="20"/>
  <c r="DR35" i="20"/>
  <c r="DR43" i="20"/>
  <c r="CW43" i="20"/>
  <c r="DR22" i="20"/>
  <c r="CW22" i="20"/>
  <c r="CS17" i="20"/>
  <c r="DN17" i="20" s="1"/>
  <c r="E37" i="21" s="1"/>
  <c r="CS25" i="20"/>
  <c r="DN25" i="20" s="1"/>
  <c r="CS20" i="20"/>
  <c r="DN20" i="20" s="1"/>
  <c r="DN65" i="20"/>
  <c r="CS65" i="20"/>
  <c r="CS18" i="20"/>
  <c r="DN18" i="20" s="1"/>
  <c r="E43" i="21" s="1"/>
  <c r="CS31" i="20"/>
  <c r="DN31" i="20"/>
  <c r="DN33" i="20"/>
  <c r="CS33" i="20"/>
  <c r="CU50" i="20"/>
  <c r="DP50" i="20"/>
  <c r="DP47" i="20"/>
  <c r="CU47" i="20"/>
  <c r="CU15" i="20"/>
  <c r="DP15" i="20" s="1"/>
  <c r="K25" i="21" s="1"/>
  <c r="DP52" i="20"/>
  <c r="CU52" i="20"/>
  <c r="CU22" i="20"/>
  <c r="DP22" i="20"/>
  <c r="CU18" i="20"/>
  <c r="DP18" i="20" s="1"/>
  <c r="K43" i="21" s="1"/>
  <c r="CU27" i="20"/>
  <c r="DP27" i="20"/>
  <c r="CT17" i="20"/>
  <c r="DO17" i="20" s="1"/>
  <c r="H37" i="21" s="1"/>
  <c r="DO27" i="20"/>
  <c r="CT27" i="20"/>
  <c r="DO20" i="20"/>
  <c r="CT20" i="20"/>
  <c r="CT32" i="20"/>
  <c r="DO32" i="20"/>
  <c r="CT43" i="20"/>
  <c r="DO43" i="20"/>
  <c r="CT14" i="20"/>
  <c r="DO14" i="20" s="1"/>
  <c r="H19" i="21" s="1"/>
  <c r="CT56" i="20"/>
  <c r="DO56" i="20"/>
  <c r="CT31" i="20"/>
  <c r="DO31" i="20"/>
  <c r="CW27" i="20"/>
  <c r="DR27" i="20"/>
  <c r="CW60" i="20"/>
  <c r="DR60" i="20"/>
  <c r="DR64" i="20"/>
  <c r="CW64" i="20"/>
  <c r="DR42" i="20"/>
  <c r="CW42" i="20"/>
  <c r="DR33" i="20"/>
  <c r="CW33" i="20"/>
  <c r="CW47" i="20"/>
  <c r="DR47" i="20"/>
  <c r="DR57" i="20"/>
  <c r="CW57" i="20"/>
  <c r="DR50" i="20"/>
  <c r="CW50" i="20"/>
  <c r="DT84" i="20"/>
  <c r="DN53" i="20"/>
  <c r="CS53" i="20"/>
  <c r="CS13" i="20"/>
  <c r="DN13" i="20" s="1"/>
  <c r="E13" i="21" s="1"/>
  <c r="CS56" i="20"/>
  <c r="DN56" i="20"/>
  <c r="CS64" i="20"/>
  <c r="DN64" i="20"/>
  <c r="CS29" i="20"/>
  <c r="DN29" i="20"/>
  <c r="CS27" i="20"/>
  <c r="DN27" i="20"/>
  <c r="CS45" i="20"/>
  <c r="DN45" i="20"/>
  <c r="DP23" i="20"/>
  <c r="CU23" i="20"/>
  <c r="CU43" i="20"/>
  <c r="DP43" i="20"/>
  <c r="DP60" i="20"/>
  <c r="CU60" i="20"/>
  <c r="CU45" i="20"/>
  <c r="DP45" i="20"/>
  <c r="DP46" i="20"/>
  <c r="CU46" i="20"/>
  <c r="DP20" i="20"/>
  <c r="CU20" i="20"/>
  <c r="DO38" i="20"/>
  <c r="CT38" i="20"/>
  <c r="CT22" i="20"/>
  <c r="DO22" i="20"/>
  <c r="DO29" i="20"/>
  <c r="CT29" i="20"/>
  <c r="DO59" i="20"/>
  <c r="CT59" i="20"/>
  <c r="CT48" i="20"/>
  <c r="DO48" i="20"/>
  <c r="CT44" i="20"/>
  <c r="DO44" i="20"/>
  <c r="CT40" i="20"/>
  <c r="DO40" i="20"/>
  <c r="DR44" i="20"/>
  <c r="CW44" i="20"/>
  <c r="DR58" i="20"/>
  <c r="CW58" i="20"/>
  <c r="DR48" i="20"/>
  <c r="CW48" i="20"/>
  <c r="CW55" i="20"/>
  <c r="DR55" i="20"/>
  <c r="CW51" i="20"/>
  <c r="DR51" i="20"/>
  <c r="CW49" i="20"/>
  <c r="DR49" i="20"/>
  <c r="CW41" i="20"/>
  <c r="DR41" i="20"/>
  <c r="CW21" i="20"/>
  <c r="DR21" i="20"/>
  <c r="CS39" i="20"/>
  <c r="DN39" i="20"/>
  <c r="DN61" i="20"/>
  <c r="CS61" i="20"/>
  <c r="CS24" i="20"/>
  <c r="DN24" i="20" s="1"/>
  <c r="CS15" i="20"/>
  <c r="DN15" i="20" s="1"/>
  <c r="E25" i="21" s="1"/>
  <c r="CS19" i="20"/>
  <c r="DN19" i="20" s="1"/>
  <c r="CS47" i="20"/>
  <c r="DN47" i="20"/>
  <c r="CU34" i="20"/>
  <c r="DP34" i="20"/>
  <c r="CU85" i="20"/>
  <c r="DP85" i="20"/>
  <c r="DP29" i="20"/>
  <c r="CU29" i="20"/>
  <c r="CU32" i="20"/>
  <c r="DP32" i="20"/>
  <c r="DP39" i="20"/>
  <c r="CU39" i="20"/>
  <c r="CU12" i="20"/>
  <c r="DP12" i="20" s="1"/>
  <c r="K7" i="21" s="1"/>
  <c r="CT63" i="20"/>
  <c r="DO63" i="20"/>
  <c r="CT42" i="20"/>
  <c r="DO42" i="20"/>
  <c r="DO61" i="20"/>
  <c r="CT61" i="20"/>
  <c r="CT19" i="20"/>
  <c r="DO19" i="20" s="1"/>
  <c r="DR53" i="20"/>
  <c r="CW53" i="20"/>
  <c r="CW59" i="20"/>
  <c r="DR59" i="20"/>
  <c r="CW14" i="20"/>
  <c r="DR14" i="20" s="1"/>
  <c r="Q19" i="21" s="1"/>
  <c r="CW54" i="20"/>
  <c r="DR54" i="20"/>
  <c r="CW24" i="20"/>
  <c r="DR24" i="20"/>
  <c r="DR20" i="20"/>
  <c r="CW20" i="20"/>
  <c r="CW37" i="20"/>
  <c r="DR37" i="20"/>
  <c r="CW30" i="20"/>
  <c r="DR30" i="20"/>
  <c r="CS14" i="20"/>
  <c r="DN14" i="20" s="1"/>
  <c r="E19" i="21" s="1"/>
  <c r="DP84" i="20"/>
  <c r="CU84" i="20"/>
  <c r="CU24" i="20"/>
  <c r="DP24" i="20"/>
  <c r="CU16" i="20"/>
  <c r="DP16" i="20" s="1"/>
  <c r="K31" i="21" s="1"/>
  <c r="DP54" i="20"/>
  <c r="CU54" i="20"/>
  <c r="CU48" i="20"/>
  <c r="DP48" i="20"/>
  <c r="CU13" i="20"/>
  <c r="DP13" i="20" s="1"/>
  <c r="K13" i="21" s="1"/>
  <c r="CU53" i="20"/>
  <c r="DP53" i="20"/>
  <c r="DO39" i="20"/>
  <c r="CT39" i="20"/>
  <c r="CT65" i="20"/>
  <c r="DO65" i="20"/>
  <c r="CT49" i="20"/>
  <c r="DO49" i="20"/>
  <c r="DO85" i="20"/>
  <c r="CT85" i="20"/>
  <c r="CT41" i="20"/>
  <c r="DO41" i="20"/>
  <c r="CT18" i="20"/>
  <c r="DO18" i="20" s="1"/>
  <c r="DO53" i="20"/>
  <c r="CT53" i="20"/>
  <c r="CT30" i="20"/>
  <c r="DO30" i="20"/>
  <c r="DR36" i="20"/>
  <c r="CW36" i="20"/>
  <c r="CW56" i="20"/>
  <c r="DR56" i="20"/>
  <c r="CW85" i="20"/>
  <c r="DR85" i="20"/>
  <c r="DR34" i="20"/>
  <c r="CW34" i="20"/>
  <c r="DR39" i="20"/>
  <c r="CW39" i="20"/>
  <c r="DR61" i="20"/>
  <c r="CW61" i="20"/>
  <c r="CY12" i="20"/>
  <c r="DT12" i="20" s="1"/>
  <c r="W7" i="21" s="1"/>
  <c r="DN48" i="20"/>
  <c r="CS48" i="20"/>
  <c r="DN26" i="20"/>
  <c r="CS26" i="20"/>
  <c r="CS34" i="20"/>
  <c r="DN34" i="20"/>
  <c r="CS21" i="20"/>
  <c r="DN21" i="20" s="1"/>
  <c r="CS42" i="20"/>
  <c r="DN42" i="20"/>
  <c r="CS40" i="20"/>
  <c r="DN40" i="20"/>
  <c r="DN37" i="20"/>
  <c r="CS37" i="20"/>
  <c r="CU44" i="20"/>
  <c r="DP44" i="20"/>
  <c r="CU19" i="20"/>
  <c r="DP19" i="20" s="1"/>
  <c r="DP51" i="20"/>
  <c r="CU51" i="20"/>
  <c r="CU36" i="20"/>
  <c r="DP36" i="20"/>
  <c r="DP58" i="20"/>
  <c r="CU58" i="20"/>
  <c r="DP56" i="20"/>
  <c r="CU56" i="20"/>
  <c r="DP62" i="20"/>
  <c r="CU62" i="20"/>
  <c r="DO46" i="20"/>
  <c r="CT46" i="20"/>
  <c r="DO21" i="20"/>
  <c r="CT21" i="20"/>
  <c r="DO50" i="20"/>
  <c r="CT50" i="20"/>
  <c r="CT12" i="20"/>
  <c r="DO12" i="20" s="1"/>
  <c r="CT24" i="20"/>
  <c r="DO24" i="20"/>
  <c r="DR31" i="20"/>
  <c r="CW31" i="20"/>
  <c r="DR19" i="20"/>
  <c r="CW19" i="20"/>
  <c r="CW15" i="20"/>
  <c r="DR15" i="20" s="1"/>
  <c r="Q25" i="21" s="1"/>
  <c r="DR45" i="20"/>
  <c r="CW45" i="20"/>
  <c r="J15" i="24" l="1"/>
  <c r="O15" i="24" s="1"/>
  <c r="O14" i="24"/>
  <c r="M5" i="12"/>
  <c r="P5" i="12"/>
  <c r="L5" i="12"/>
  <c r="N5" i="12"/>
  <c r="P27" i="12"/>
  <c r="HN5" i="9"/>
  <c r="L27" i="12"/>
  <c r="M27" i="12"/>
  <c r="N27" i="12"/>
  <c r="O27" i="12"/>
  <c r="H25" i="21"/>
  <c r="G23" i="21"/>
  <c r="H43" i="21"/>
  <c r="G41" i="21"/>
  <c r="H31" i="21"/>
  <c r="G29" i="21"/>
  <c r="B7" i="21"/>
  <c r="A8" i="21"/>
  <c r="A6" i="21"/>
  <c r="G7" i="21"/>
  <c r="G6" i="21"/>
  <c r="H7" i="21"/>
  <c r="D5" i="21"/>
  <c r="E7" i="21"/>
  <c r="KW228" i="3"/>
  <c r="KB228" i="3"/>
  <c r="KW206" i="3"/>
  <c r="KB206" i="3"/>
  <c r="KW149" i="3"/>
  <c r="KB149" i="3"/>
  <c r="KB150" i="3"/>
  <c r="KW150" i="3"/>
  <c r="KB198" i="3"/>
  <c r="KW198" i="3"/>
  <c r="KB55" i="3"/>
  <c r="KW55" i="3"/>
  <c r="KW213" i="3"/>
  <c r="KB213" i="3"/>
  <c r="KW24" i="3"/>
  <c r="U15" i="9" s="1"/>
  <c r="KB24" i="3"/>
  <c r="KW205" i="3"/>
  <c r="KB205" i="3"/>
  <c r="KB78" i="3"/>
  <c r="KW78" i="3"/>
  <c r="KB32" i="3"/>
  <c r="KW32" i="3"/>
  <c r="U23" i="9" s="1"/>
  <c r="KB191" i="3"/>
  <c r="KW191" i="3"/>
  <c r="KB82" i="3"/>
  <c r="KW82" i="3"/>
  <c r="KB110" i="3"/>
  <c r="KW110" i="3"/>
  <c r="KB81" i="3"/>
  <c r="KW81" i="3"/>
  <c r="KW169" i="3"/>
  <c r="KB169" i="3"/>
  <c r="KW140" i="3"/>
  <c r="KB140" i="3"/>
  <c r="KB21" i="3"/>
  <c r="KW21" i="3"/>
  <c r="U12" i="9" s="1"/>
  <c r="KB35" i="3"/>
  <c r="KW35" i="3"/>
  <c r="KB39" i="3"/>
  <c r="KW39" i="3"/>
  <c r="KB214" i="3"/>
  <c r="KW214" i="3"/>
  <c r="KB156" i="3"/>
  <c r="KW156" i="3"/>
  <c r="KB160" i="3"/>
  <c r="KW160" i="3"/>
  <c r="KB67" i="3"/>
  <c r="KW67" i="3"/>
  <c r="KB52" i="3"/>
  <c r="KW52" i="3"/>
  <c r="KW207" i="3"/>
  <c r="KB207" i="3"/>
  <c r="KB170" i="3"/>
  <c r="KW170" i="3"/>
  <c r="KB202" i="3"/>
  <c r="KW202" i="3"/>
  <c r="KW96" i="3"/>
  <c r="KB96" i="3"/>
  <c r="KB48" i="3"/>
  <c r="KW48" i="3"/>
  <c r="KW139" i="3"/>
  <c r="KB139" i="3"/>
  <c r="KW229" i="3"/>
  <c r="KB229" i="3"/>
  <c r="KW184" i="3"/>
  <c r="KB184" i="3"/>
  <c r="KW115" i="3"/>
  <c r="KB115" i="3"/>
  <c r="KB43" i="3"/>
  <c r="KW43" i="3"/>
  <c r="KB25" i="3"/>
  <c r="KW25" i="3"/>
  <c r="U16" i="9" s="1"/>
  <c r="KW161" i="3"/>
  <c r="KB161" i="3"/>
  <c r="KW221" i="3"/>
  <c r="KB221" i="3"/>
  <c r="KB180" i="3"/>
  <c r="KW180" i="3"/>
  <c r="KB141" i="3"/>
  <c r="KW141" i="3"/>
  <c r="KB45" i="3"/>
  <c r="KW45" i="3"/>
  <c r="KB223" i="3"/>
  <c r="KW223" i="3"/>
  <c r="KW158" i="3"/>
  <c r="KB158" i="3"/>
  <c r="KB44" i="3"/>
  <c r="KW44" i="3"/>
  <c r="KW153" i="3"/>
  <c r="KB153" i="3"/>
  <c r="KW111" i="3"/>
  <c r="KB111" i="3"/>
  <c r="KB120" i="3"/>
  <c r="KW120" i="3"/>
  <c r="KB62" i="3"/>
  <c r="KW62" i="3"/>
  <c r="KW226" i="3"/>
  <c r="KB226" i="3"/>
  <c r="KW195" i="3"/>
  <c r="KB195" i="3"/>
  <c r="KW151" i="3"/>
  <c r="KB151" i="3"/>
  <c r="KW225" i="3"/>
  <c r="KB225" i="3"/>
  <c r="KW119" i="3"/>
  <c r="KB119" i="3"/>
  <c r="KW129" i="3"/>
  <c r="KB129" i="3"/>
  <c r="KW135" i="3"/>
  <c r="KB135" i="3"/>
  <c r="KB76" i="3"/>
  <c r="KW76" i="3"/>
  <c r="KB217" i="3"/>
  <c r="KW217" i="3"/>
  <c r="KB68" i="3"/>
  <c r="KW68" i="3"/>
  <c r="KB22" i="3"/>
  <c r="KW22" i="3"/>
  <c r="U13" i="9" s="1"/>
  <c r="KB182" i="3"/>
  <c r="KW182" i="3"/>
  <c r="KB17" i="3"/>
  <c r="KW17" i="3"/>
  <c r="U8" i="9" s="1"/>
  <c r="KB54" i="3"/>
  <c r="KW54" i="3"/>
  <c r="KB171" i="3"/>
  <c r="KW171" i="3"/>
  <c r="KW204" i="3"/>
  <c r="KB204" i="3"/>
  <c r="KB174" i="3"/>
  <c r="KW174" i="3"/>
  <c r="KB60" i="3"/>
  <c r="KW60" i="3"/>
  <c r="KB58" i="3"/>
  <c r="KW58" i="3"/>
  <c r="KB121" i="3"/>
  <c r="KW121" i="3"/>
  <c r="KW75" i="3"/>
  <c r="KB75" i="3"/>
  <c r="KB53" i="3"/>
  <c r="KW53" i="3"/>
  <c r="KB92" i="3"/>
  <c r="KW92" i="3"/>
  <c r="KW16" i="3"/>
  <c r="U7" i="9" s="1"/>
  <c r="KB16" i="3"/>
  <c r="KW216" i="3"/>
  <c r="KB216" i="3"/>
  <c r="KW175" i="3"/>
  <c r="KB175" i="3"/>
  <c r="KB145" i="3"/>
  <c r="KW145" i="3"/>
  <c r="KW94" i="3"/>
  <c r="KB94" i="3"/>
  <c r="KW97" i="3"/>
  <c r="KB97" i="3"/>
  <c r="KB219" i="3"/>
  <c r="KW219" i="3"/>
  <c r="KW178" i="3"/>
  <c r="KB178" i="3"/>
  <c r="KB147" i="3"/>
  <c r="KW147" i="3"/>
  <c r="KW61" i="3"/>
  <c r="KB61" i="3"/>
  <c r="KB126" i="3"/>
  <c r="KW126" i="3"/>
  <c r="KB112" i="3"/>
  <c r="KW112" i="3"/>
  <c r="KW218" i="3"/>
  <c r="KB218" i="3"/>
  <c r="KB185" i="3"/>
  <c r="KW185" i="3"/>
  <c r="KB196" i="3"/>
  <c r="KW196" i="3"/>
  <c r="KB209" i="3"/>
  <c r="KW209" i="3"/>
  <c r="KW197" i="3"/>
  <c r="KB197" i="3"/>
  <c r="KB13" i="3"/>
  <c r="KW13" i="3" s="1"/>
  <c r="U4" i="9" s="1"/>
  <c r="KB193" i="3"/>
  <c r="KW193" i="3"/>
  <c r="KB190" i="3"/>
  <c r="KW190" i="3"/>
  <c r="KB155" i="3"/>
  <c r="KW155" i="3"/>
  <c r="KW14" i="3"/>
  <c r="U5" i="9" s="1"/>
  <c r="KB14" i="3"/>
  <c r="KB38" i="3"/>
  <c r="KW38" i="3"/>
  <c r="KB30" i="3"/>
  <c r="KW30" i="3"/>
  <c r="U21" i="9" s="1"/>
  <c r="KW163" i="3"/>
  <c r="KB163" i="3"/>
  <c r="KB172" i="3"/>
  <c r="KW172" i="3"/>
  <c r="KW118" i="3"/>
  <c r="KB118" i="3"/>
  <c r="KB29" i="3"/>
  <c r="KW29" i="3"/>
  <c r="U20" i="9" s="1"/>
  <c r="KB83" i="3"/>
  <c r="KW83" i="3"/>
  <c r="KW64" i="3"/>
  <c r="KB64" i="3"/>
  <c r="KB203" i="3"/>
  <c r="KW203" i="3"/>
  <c r="KW164" i="3"/>
  <c r="KB164" i="3"/>
  <c r="KW127" i="3"/>
  <c r="KB127" i="3"/>
  <c r="KB50" i="3"/>
  <c r="KW50" i="3"/>
  <c r="KW19" i="3"/>
  <c r="U10" i="9" s="1"/>
  <c r="KB19" i="3"/>
  <c r="KB86" i="3"/>
  <c r="KW86" i="3"/>
  <c r="KW128" i="3"/>
  <c r="KB128" i="3"/>
  <c r="KB133" i="3"/>
  <c r="KW133" i="3"/>
  <c r="KW105" i="3"/>
  <c r="KB105" i="3"/>
  <c r="KW20" i="3"/>
  <c r="U11" i="9" s="1"/>
  <c r="KB20" i="3"/>
  <c r="KW123" i="3"/>
  <c r="KB123" i="3"/>
  <c r="KW177" i="3"/>
  <c r="KB177" i="3"/>
  <c r="KB148" i="3"/>
  <c r="KW148" i="3"/>
  <c r="KB179" i="3"/>
  <c r="KW179" i="3"/>
  <c r="KW107" i="3"/>
  <c r="KB107" i="3"/>
  <c r="KB173" i="3"/>
  <c r="KW173" i="3"/>
  <c r="KW144" i="3"/>
  <c r="KB144" i="3"/>
  <c r="KW41" i="3"/>
  <c r="KB41" i="3"/>
  <c r="KW224" i="3"/>
  <c r="KB224" i="3"/>
  <c r="KW189" i="3"/>
  <c r="KB189" i="3"/>
  <c r="KW176" i="3"/>
  <c r="KB176" i="3"/>
  <c r="KB18" i="3"/>
  <c r="KW18" i="3"/>
  <c r="U9" i="9" s="1"/>
  <c r="KB80" i="3"/>
  <c r="KW80" i="3"/>
  <c r="KW227" i="3"/>
  <c r="KB227" i="3"/>
  <c r="KB183" i="3"/>
  <c r="KW183" i="3"/>
  <c r="KW152" i="3"/>
  <c r="KB152" i="3"/>
  <c r="KW77" i="3"/>
  <c r="KB77" i="3"/>
  <c r="KW162" i="3"/>
  <c r="KB162" i="3"/>
  <c r="KB15" i="3"/>
  <c r="KW15" i="3"/>
  <c r="U6" i="9" s="1"/>
  <c r="KB84" i="3"/>
  <c r="KW84" i="3"/>
  <c r="KW154" i="3"/>
  <c r="KB154" i="3"/>
  <c r="KB37" i="3"/>
  <c r="KW37" i="3"/>
  <c r="KB28" i="3"/>
  <c r="KW28" i="3"/>
  <c r="U19" i="9" s="1"/>
  <c r="KW116" i="3"/>
  <c r="KB116" i="3"/>
  <c r="KW100" i="3"/>
  <c r="KB100" i="3"/>
  <c r="KW137" i="3"/>
  <c r="KB137" i="3"/>
  <c r="KB36" i="3"/>
  <c r="KW36" i="3"/>
  <c r="KB222" i="3"/>
  <c r="KW222" i="3"/>
  <c r="KW220" i="3"/>
  <c r="KB220" i="3"/>
  <c r="KB106" i="3"/>
  <c r="KW106" i="3"/>
  <c r="KB124" i="3"/>
  <c r="KW124" i="3"/>
  <c r="KB201" i="3"/>
  <c r="KW201" i="3"/>
  <c r="KB125" i="3"/>
  <c r="KW125" i="3"/>
  <c r="KW33" i="3"/>
  <c r="U24" i="9" s="1"/>
  <c r="KB33" i="3"/>
  <c r="KB70" i="3"/>
  <c r="KW70" i="3"/>
  <c r="KB72" i="3"/>
  <c r="KW72" i="3"/>
  <c r="KB27" i="3"/>
  <c r="KW27" i="3"/>
  <c r="U18" i="9" s="1"/>
  <c r="KW200" i="3"/>
  <c r="KB200" i="3"/>
  <c r="KW102" i="3"/>
  <c r="KB102" i="3"/>
  <c r="KW117" i="3"/>
  <c r="KB117" i="3"/>
  <c r="KB108" i="3"/>
  <c r="KW108" i="3"/>
  <c r="KB47" i="3"/>
  <c r="KW47" i="3"/>
  <c r="KW210" i="3"/>
  <c r="KB210" i="3"/>
  <c r="KB168" i="3"/>
  <c r="KW168" i="3"/>
  <c r="KW143" i="3"/>
  <c r="KB143" i="3"/>
  <c r="KB57" i="3"/>
  <c r="KW57" i="3"/>
  <c r="KB31" i="3"/>
  <c r="KW31" i="3"/>
  <c r="U22" i="9" s="1"/>
  <c r="KB26" i="3"/>
  <c r="KW26" i="3"/>
  <c r="U17" i="9" s="1"/>
  <c r="KW63" i="3"/>
  <c r="KB63" i="3"/>
  <c r="KB131" i="3"/>
  <c r="KW131" i="3"/>
  <c r="KW134" i="3"/>
  <c r="KB134" i="3"/>
  <c r="KB211" i="3"/>
  <c r="KW211" i="3"/>
  <c r="KW188" i="3"/>
  <c r="KB188" i="3"/>
  <c r="KB136" i="3"/>
  <c r="KW136" i="3"/>
  <c r="KW51" i="3"/>
  <c r="KB51" i="3"/>
  <c r="KB89" i="3"/>
  <c r="KW89" i="3"/>
  <c r="KW194" i="3"/>
  <c r="KB194" i="3"/>
  <c r="KW187" i="3"/>
  <c r="KB187" i="3"/>
  <c r="KB40" i="3"/>
  <c r="KW40" i="3"/>
  <c r="KW66" i="3"/>
  <c r="KB66" i="3"/>
  <c r="KB69" i="3"/>
  <c r="KW69" i="3"/>
  <c r="KB88" i="3"/>
  <c r="KW88" i="3"/>
  <c r="KB46" i="3"/>
  <c r="KW46" i="3"/>
  <c r="KB167" i="3"/>
  <c r="KW167" i="3"/>
  <c r="KB65" i="3"/>
  <c r="KW65" i="3"/>
  <c r="KB138" i="3"/>
  <c r="KW138" i="3"/>
  <c r="KB109" i="3"/>
  <c r="KW109" i="3"/>
  <c r="KW199" i="3"/>
  <c r="KB199" i="3"/>
  <c r="KW165" i="3"/>
  <c r="KB165" i="3"/>
  <c r="KB122" i="3"/>
  <c r="KW122" i="3"/>
  <c r="KB79" i="3"/>
  <c r="KW79" i="3"/>
  <c r="KB42" i="3"/>
  <c r="KW42" i="3"/>
  <c r="KB99" i="3"/>
  <c r="KW99" i="3"/>
  <c r="KW104" i="3"/>
  <c r="KB104" i="3"/>
  <c r="KB186" i="3"/>
  <c r="KW186" i="3"/>
  <c r="KB85" i="3"/>
  <c r="KW85" i="3"/>
  <c r="KB95" i="3"/>
  <c r="KW95" i="3"/>
  <c r="KW231" i="3"/>
  <c r="KB231" i="3"/>
  <c r="KB181" i="3"/>
  <c r="KW181" i="3"/>
  <c r="KW49" i="3"/>
  <c r="KB49" i="3"/>
  <c r="KB157" i="3"/>
  <c r="KW157" i="3"/>
  <c r="KW74" i="3"/>
  <c r="KB74" i="3"/>
  <c r="KB90" i="3"/>
  <c r="KW90" i="3"/>
  <c r="KW113" i="3"/>
  <c r="KB113" i="3"/>
  <c r="KB23" i="3"/>
  <c r="KW23" i="3"/>
  <c r="U14" i="9" s="1"/>
  <c r="KB142" i="3"/>
  <c r="KW142" i="3"/>
  <c r="KW103" i="3"/>
  <c r="KB103" i="3"/>
  <c r="KW159" i="3"/>
  <c r="KB159" i="3"/>
  <c r="KB71" i="3"/>
  <c r="KW71" i="3"/>
  <c r="KB59" i="3"/>
  <c r="KW59" i="3"/>
  <c r="KB212" i="3"/>
  <c r="KW212" i="3"/>
  <c r="KW166" i="3"/>
  <c r="KB166" i="3"/>
  <c r="KB98" i="3"/>
  <c r="KW98" i="3"/>
  <c r="KW91" i="3"/>
  <c r="KB91" i="3"/>
  <c r="KB114" i="3"/>
  <c r="KW114" i="3"/>
  <c r="KB192" i="3"/>
  <c r="KW192" i="3"/>
  <c r="KB230" i="3"/>
  <c r="KW230" i="3"/>
  <c r="KW146" i="3"/>
  <c r="KB146" i="3"/>
  <c r="KB101" i="3"/>
  <c r="KW101" i="3"/>
  <c r="KB56" i="3"/>
  <c r="KW56" i="3"/>
  <c r="KB87" i="3"/>
  <c r="KW87" i="3"/>
  <c r="KB215" i="3"/>
  <c r="KW215" i="3"/>
  <c r="KB208" i="3"/>
  <c r="KW208" i="3"/>
  <c r="KB73" i="3"/>
  <c r="KW73" i="3"/>
  <c r="KB130" i="3"/>
  <c r="KW130" i="3"/>
  <c r="KW132" i="3"/>
  <c r="KB132" i="3"/>
  <c r="KW93" i="3"/>
  <c r="KB93" i="3"/>
  <c r="P51" i="21"/>
  <c r="P50" i="21"/>
  <c r="P49" i="21"/>
  <c r="P48" i="21"/>
  <c r="Q47" i="21"/>
  <c r="P47" i="21"/>
  <c r="J11" i="21"/>
  <c r="J15" i="21"/>
  <c r="J14" i="21"/>
  <c r="J13" i="21"/>
  <c r="J12" i="21"/>
  <c r="K11" i="21"/>
  <c r="P21" i="21"/>
  <c r="P20" i="21"/>
  <c r="P19" i="21"/>
  <c r="P18" i="21"/>
  <c r="Q17" i="21"/>
  <c r="P17" i="21"/>
  <c r="H17" i="21"/>
  <c r="G17" i="21"/>
  <c r="G21" i="21"/>
  <c r="G20" i="21"/>
  <c r="G19" i="21"/>
  <c r="G18" i="21"/>
  <c r="P15" i="21"/>
  <c r="P14" i="21"/>
  <c r="P13" i="21"/>
  <c r="P12" i="21"/>
  <c r="Q11" i="21"/>
  <c r="P11" i="21"/>
  <c r="S9" i="21"/>
  <c r="S8" i="21"/>
  <c r="S7" i="21"/>
  <c r="S6" i="21"/>
  <c r="T5" i="21"/>
  <c r="S5" i="21"/>
  <c r="S39" i="21"/>
  <c r="S38" i="21"/>
  <c r="S37" i="21"/>
  <c r="S36" i="21"/>
  <c r="T35" i="21"/>
  <c r="S35" i="21"/>
  <c r="S42" i="21"/>
  <c r="S45" i="21"/>
  <c r="S44" i="21"/>
  <c r="S43" i="21"/>
  <c r="T41" i="21"/>
  <c r="S41" i="21"/>
  <c r="B5" i="21"/>
  <c r="A9" i="21"/>
  <c r="A7" i="21"/>
  <c r="A5" i="21"/>
  <c r="V11" i="21"/>
  <c r="V13" i="21"/>
  <c r="V15" i="21"/>
  <c r="W11" i="21"/>
  <c r="V14" i="21"/>
  <c r="V12" i="21"/>
  <c r="G42" i="21"/>
  <c r="G45" i="21"/>
  <c r="G44" i="21"/>
  <c r="G43" i="21"/>
  <c r="H35" i="21"/>
  <c r="G35" i="21"/>
  <c r="G39" i="21"/>
  <c r="G38" i="21"/>
  <c r="G37" i="21"/>
  <c r="G36" i="21"/>
  <c r="J23" i="21"/>
  <c r="J27" i="21"/>
  <c r="J26" i="21"/>
  <c r="J25" i="21"/>
  <c r="J24" i="21"/>
  <c r="K23" i="21"/>
  <c r="H11" i="21"/>
  <c r="G11" i="21"/>
  <c r="G15" i="21"/>
  <c r="G14" i="21"/>
  <c r="G13" i="21"/>
  <c r="G12" i="21"/>
  <c r="S33" i="21"/>
  <c r="S32" i="21"/>
  <c r="S31" i="21"/>
  <c r="S30" i="21"/>
  <c r="T29" i="21"/>
  <c r="S29" i="21"/>
  <c r="M42" i="21"/>
  <c r="M45" i="21"/>
  <c r="M44" i="21"/>
  <c r="M43" i="21"/>
  <c r="N41" i="21"/>
  <c r="M41" i="21"/>
  <c r="M47" i="21"/>
  <c r="M51" i="21"/>
  <c r="M50" i="21"/>
  <c r="M49" i="21"/>
  <c r="M48" i="21"/>
  <c r="N47" i="21"/>
  <c r="B23" i="21"/>
  <c r="A27" i="21"/>
  <c r="A26" i="21"/>
  <c r="A25" i="21"/>
  <c r="A24" i="21"/>
  <c r="A23" i="21"/>
  <c r="V29" i="21"/>
  <c r="V33" i="21"/>
  <c r="V32" i="21"/>
  <c r="W29" i="21"/>
  <c r="V30" i="21"/>
  <c r="V31" i="21"/>
  <c r="E47" i="21"/>
  <c r="D47" i="21"/>
  <c r="D50" i="21"/>
  <c r="D49" i="21"/>
  <c r="D48" i="21"/>
  <c r="D51" i="21"/>
  <c r="E41" i="21"/>
  <c r="D41" i="21"/>
  <c r="D42" i="21"/>
  <c r="D43" i="21"/>
  <c r="D45" i="21"/>
  <c r="D44" i="21"/>
  <c r="J17" i="21"/>
  <c r="J21" i="21"/>
  <c r="J20" i="21"/>
  <c r="J19" i="21"/>
  <c r="J18" i="21"/>
  <c r="K17" i="21"/>
  <c r="P9" i="21"/>
  <c r="P8" i="21"/>
  <c r="P7" i="21"/>
  <c r="P6" i="21"/>
  <c r="Q5" i="21"/>
  <c r="P5" i="21"/>
  <c r="M27" i="21"/>
  <c r="M26" i="21"/>
  <c r="M25" i="21"/>
  <c r="M24" i="21"/>
  <c r="N23" i="21"/>
  <c r="M23" i="21"/>
  <c r="M33" i="21"/>
  <c r="M32" i="21"/>
  <c r="M31" i="21"/>
  <c r="M30" i="21"/>
  <c r="N29" i="21"/>
  <c r="M29" i="21"/>
  <c r="B17" i="21"/>
  <c r="A21" i="21"/>
  <c r="A20" i="21"/>
  <c r="A19" i="21"/>
  <c r="A18" i="21"/>
  <c r="A17" i="21"/>
  <c r="S51" i="21"/>
  <c r="S50" i="21"/>
  <c r="S49" i="21"/>
  <c r="S48" i="21"/>
  <c r="T47" i="21"/>
  <c r="S47" i="21"/>
  <c r="E23" i="21"/>
  <c r="D23" i="21"/>
  <c r="D27" i="21"/>
  <c r="D26" i="21"/>
  <c r="D25" i="21"/>
  <c r="D24" i="21"/>
  <c r="H23" i="21"/>
  <c r="G27" i="21"/>
  <c r="G26" i="21"/>
  <c r="G25" i="21"/>
  <c r="G24" i="21"/>
  <c r="V51" i="21"/>
  <c r="V50" i="21"/>
  <c r="V49" i="21"/>
  <c r="V48" i="21"/>
  <c r="W47" i="21"/>
  <c r="V47" i="21"/>
  <c r="E17" i="21"/>
  <c r="D17" i="21"/>
  <c r="D21" i="21"/>
  <c r="D20" i="21"/>
  <c r="D19" i="21"/>
  <c r="D18" i="21"/>
  <c r="J5" i="21"/>
  <c r="J9" i="21"/>
  <c r="J8" i="21"/>
  <c r="J7" i="21"/>
  <c r="J6" i="21"/>
  <c r="K5" i="21"/>
  <c r="K41" i="21"/>
  <c r="J41" i="21"/>
  <c r="J42" i="21"/>
  <c r="J45" i="21"/>
  <c r="J44" i="21"/>
  <c r="J43" i="21"/>
  <c r="P39" i="21"/>
  <c r="P38" i="21"/>
  <c r="P37" i="21"/>
  <c r="P36" i="21"/>
  <c r="Q35" i="21"/>
  <c r="P35" i="21"/>
  <c r="G33" i="21"/>
  <c r="G32" i="21"/>
  <c r="G31" i="21"/>
  <c r="G30" i="21"/>
  <c r="M21" i="21"/>
  <c r="M20" i="21"/>
  <c r="M19" i="21"/>
  <c r="M18" i="21"/>
  <c r="N17" i="21"/>
  <c r="M17" i="21"/>
  <c r="S27" i="21"/>
  <c r="S26" i="21"/>
  <c r="S25" i="21"/>
  <c r="S24" i="21"/>
  <c r="T23" i="21"/>
  <c r="S23" i="21"/>
  <c r="S15" i="21"/>
  <c r="S14" i="21"/>
  <c r="S13" i="21"/>
  <c r="S12" i="21"/>
  <c r="T11" i="21"/>
  <c r="S11" i="21"/>
  <c r="B35" i="21"/>
  <c r="A39" i="21"/>
  <c r="A38" i="21"/>
  <c r="A37" i="21"/>
  <c r="A36" i="21"/>
  <c r="A35" i="21"/>
  <c r="V35" i="21"/>
  <c r="V37" i="21"/>
  <c r="W35" i="21"/>
  <c r="V39" i="21"/>
  <c r="V38" i="21"/>
  <c r="V36" i="21"/>
  <c r="H5" i="21"/>
  <c r="G5" i="21"/>
  <c r="G9" i="21"/>
  <c r="G8" i="21"/>
  <c r="J29" i="21"/>
  <c r="J33" i="21"/>
  <c r="J32" i="21"/>
  <c r="J31" i="21"/>
  <c r="J30" i="21"/>
  <c r="K29" i="21"/>
  <c r="H47" i="21"/>
  <c r="G47" i="21"/>
  <c r="G51" i="21"/>
  <c r="G50" i="21"/>
  <c r="G49" i="21"/>
  <c r="G48" i="21"/>
  <c r="E11" i="21"/>
  <c r="D11" i="21"/>
  <c r="D15" i="21"/>
  <c r="D14" i="21"/>
  <c r="D13" i="21"/>
  <c r="D12" i="21"/>
  <c r="E5" i="21"/>
  <c r="D9" i="21"/>
  <c r="D8" i="21"/>
  <c r="D7" i="21"/>
  <c r="D6" i="21"/>
  <c r="M15" i="21"/>
  <c r="M14" i="21"/>
  <c r="M13" i="21"/>
  <c r="M12" i="21"/>
  <c r="N11" i="21"/>
  <c r="M11" i="21"/>
  <c r="S21" i="21"/>
  <c r="S20" i="21"/>
  <c r="S19" i="21"/>
  <c r="S18" i="21"/>
  <c r="T17" i="21"/>
  <c r="S17" i="21"/>
  <c r="A45" i="21"/>
  <c r="A44" i="21"/>
  <c r="A41" i="21"/>
  <c r="A42" i="21"/>
  <c r="A43" i="21"/>
  <c r="B41" i="21"/>
  <c r="P27" i="21"/>
  <c r="P26" i="21"/>
  <c r="P25" i="21"/>
  <c r="P24" i="21"/>
  <c r="Q23" i="21"/>
  <c r="P23" i="21"/>
  <c r="K47" i="21"/>
  <c r="J47" i="21"/>
  <c r="J51" i="21"/>
  <c r="J50" i="21"/>
  <c r="J49" i="21"/>
  <c r="J48" i="21"/>
  <c r="P42" i="21"/>
  <c r="P45" i="21"/>
  <c r="P44" i="21"/>
  <c r="P43" i="21"/>
  <c r="Q41" i="21"/>
  <c r="P41" i="21"/>
  <c r="B11" i="21"/>
  <c r="A15" i="21"/>
  <c r="A14" i="21"/>
  <c r="A13" i="21"/>
  <c r="A12" i="21"/>
  <c r="A11" i="21"/>
  <c r="V42" i="21"/>
  <c r="W41" i="21"/>
  <c r="V45" i="21"/>
  <c r="V44" i="21"/>
  <c r="V43" i="21"/>
  <c r="V41" i="21"/>
  <c r="V23" i="21"/>
  <c r="V25" i="21"/>
  <c r="V24" i="21"/>
  <c r="V27" i="21"/>
  <c r="V26" i="21"/>
  <c r="W23" i="21"/>
  <c r="V5" i="21"/>
  <c r="V9" i="21"/>
  <c r="V8" i="21"/>
  <c r="W5" i="21"/>
  <c r="V7" i="21"/>
  <c r="V6" i="21"/>
  <c r="E35" i="21"/>
  <c r="D35" i="21"/>
  <c r="D39" i="21"/>
  <c r="D38" i="21"/>
  <c r="D37" i="21"/>
  <c r="D36" i="21"/>
  <c r="P33" i="21"/>
  <c r="P32" i="21"/>
  <c r="P31" i="21"/>
  <c r="P30" i="21"/>
  <c r="Q29" i="21"/>
  <c r="P29" i="21"/>
  <c r="J35" i="21"/>
  <c r="J39" i="21"/>
  <c r="J38" i="21"/>
  <c r="J37" i="21"/>
  <c r="J36" i="21"/>
  <c r="K35" i="21"/>
  <c r="E29" i="21"/>
  <c r="D29" i="21"/>
  <c r="D33" i="21"/>
  <c r="D32" i="21"/>
  <c r="D31" i="21"/>
  <c r="D30" i="21"/>
  <c r="M39" i="21"/>
  <c r="M38" i="21"/>
  <c r="M37" i="21"/>
  <c r="M36" i="21"/>
  <c r="N35" i="21"/>
  <c r="M35" i="21"/>
  <c r="B29" i="21"/>
  <c r="A33" i="21"/>
  <c r="A32" i="21"/>
  <c r="A31" i="21"/>
  <c r="A30" i="21"/>
  <c r="A29" i="21"/>
  <c r="V17" i="21"/>
  <c r="W17" i="21"/>
  <c r="V21" i="21"/>
  <c r="V20" i="21"/>
  <c r="V19" i="21"/>
  <c r="V18" i="21"/>
  <c r="A193" i="20"/>
  <c r="AE192" i="20"/>
  <c r="A138" i="3"/>
  <c r="HF137" i="3"/>
  <c r="P26" i="12" l="1"/>
  <c r="O26" i="12"/>
  <c r="M26" i="12"/>
  <c r="N26" i="12"/>
  <c r="L26" i="12"/>
  <c r="HE5" i="9"/>
  <c r="O13" i="12"/>
  <c r="N13" i="12"/>
  <c r="CR5" i="9"/>
  <c r="L13" i="12"/>
  <c r="K13" i="12" s="1"/>
  <c r="M13" i="12"/>
  <c r="P13" i="12"/>
  <c r="O7" i="12"/>
  <c r="AP5" i="9"/>
  <c r="P7" i="12"/>
  <c r="N7" i="12"/>
  <c r="L7" i="12"/>
  <c r="K7" i="12" s="1"/>
  <c r="M7" i="12"/>
  <c r="O18" i="12"/>
  <c r="M18" i="12"/>
  <c r="N18" i="12"/>
  <c r="L18" i="12"/>
  <c r="K18" i="12" s="1"/>
  <c r="EK5" i="9"/>
  <c r="P18" i="12"/>
  <c r="P14" i="12"/>
  <c r="DA5" i="9"/>
  <c r="L14" i="12"/>
  <c r="K14" i="12" s="1"/>
  <c r="O14" i="12"/>
  <c r="N14" i="12"/>
  <c r="M14" i="12"/>
  <c r="M16" i="12"/>
  <c r="O16" i="12"/>
  <c r="N16" i="12"/>
  <c r="L16" i="12"/>
  <c r="K16" i="12" s="1"/>
  <c r="P16" i="12"/>
  <c r="DS5" i="9"/>
  <c r="N24" i="12"/>
  <c r="O24" i="12"/>
  <c r="P24" i="12"/>
  <c r="M24" i="12"/>
  <c r="L24" i="12"/>
  <c r="GM5" i="9"/>
  <c r="P20" i="12"/>
  <c r="O20" i="12"/>
  <c r="FC5" i="9"/>
  <c r="M20" i="12"/>
  <c r="N20" i="12"/>
  <c r="L20" i="12"/>
  <c r="K20" i="12" s="1"/>
  <c r="N21" i="12"/>
  <c r="L21" i="12"/>
  <c r="FL5" i="9"/>
  <c r="M21" i="12"/>
  <c r="O21" i="12"/>
  <c r="P21" i="12"/>
  <c r="O8" i="12"/>
  <c r="M8" i="12"/>
  <c r="L8" i="12"/>
  <c r="K8" i="12" s="1"/>
  <c r="AY5" i="9"/>
  <c r="P8" i="12"/>
  <c r="N8" i="12"/>
  <c r="N9" i="12"/>
  <c r="P9" i="12"/>
  <c r="L9" i="12"/>
  <c r="K9" i="12" s="1"/>
  <c r="O9" i="12"/>
  <c r="M9" i="12"/>
  <c r="BH5" i="9"/>
  <c r="L17" i="12"/>
  <c r="K17" i="12" s="1"/>
  <c r="M17" i="12"/>
  <c r="EB5" i="9"/>
  <c r="N17" i="12"/>
  <c r="P17" i="12"/>
  <c r="O17" i="12"/>
  <c r="J27" i="12"/>
  <c r="K27" i="12"/>
  <c r="N12" i="12"/>
  <c r="P12" i="12"/>
  <c r="L12" i="12"/>
  <c r="K12" i="12" s="1"/>
  <c r="O12" i="12"/>
  <c r="CI5" i="9"/>
  <c r="M12" i="12"/>
  <c r="P10" i="12"/>
  <c r="M10" i="12"/>
  <c r="BQ5" i="9"/>
  <c r="L10" i="12"/>
  <c r="K10" i="12" s="1"/>
  <c r="O10" i="12"/>
  <c r="N10" i="12"/>
  <c r="DJ5" i="9"/>
  <c r="L15" i="12"/>
  <c r="K15" i="12" s="1"/>
  <c r="N15" i="12"/>
  <c r="O15" i="12"/>
  <c r="P15" i="12"/>
  <c r="M15" i="12"/>
  <c r="M25" i="12"/>
  <c r="O25" i="12"/>
  <c r="L25" i="12"/>
  <c r="N25" i="12"/>
  <c r="P25" i="12"/>
  <c r="GV5" i="9"/>
  <c r="HO22" i="9"/>
  <c r="HQ16" i="9"/>
  <c r="HP17" i="9"/>
  <c r="HQ23" i="9"/>
  <c r="HQ14" i="9"/>
  <c r="HP9" i="9"/>
  <c r="HN15" i="9"/>
  <c r="HO18" i="9"/>
  <c r="HP18" i="9"/>
  <c r="HO16" i="9"/>
  <c r="HP24" i="9"/>
  <c r="HP21" i="9"/>
  <c r="HQ12" i="9"/>
  <c r="HN11" i="9"/>
  <c r="HN21" i="9"/>
  <c r="HN8" i="9"/>
  <c r="HO17" i="9"/>
  <c r="HP19" i="9"/>
  <c r="HQ22" i="9"/>
  <c r="HQ18" i="9"/>
  <c r="HO25" i="9"/>
  <c r="HN12" i="9"/>
  <c r="HP23" i="9"/>
  <c r="HQ15" i="9"/>
  <c r="HP14" i="9"/>
  <c r="HO19" i="9"/>
  <c r="HN19" i="9"/>
  <c r="HP8" i="9"/>
  <c r="HN22" i="9"/>
  <c r="HN7" i="9"/>
  <c r="HQ8" i="9"/>
  <c r="HO5" i="9"/>
  <c r="HP15" i="9"/>
  <c r="HO21" i="9"/>
  <c r="HQ25" i="9"/>
  <c r="HO15" i="9"/>
  <c r="HO23" i="9"/>
  <c r="HO24" i="9"/>
  <c r="HP13" i="9"/>
  <c r="HN18" i="9"/>
  <c r="HQ9" i="9"/>
  <c r="HO10" i="9"/>
  <c r="HP20" i="9"/>
  <c r="HO14" i="9"/>
  <c r="HQ11" i="9"/>
  <c r="HQ21" i="9"/>
  <c r="HN20" i="9"/>
  <c r="HQ24" i="9"/>
  <c r="HN23" i="9"/>
  <c r="HP25" i="9"/>
  <c r="HN24" i="9"/>
  <c r="HN13" i="9"/>
  <c r="HO20" i="9"/>
  <c r="HO12" i="9"/>
  <c r="HO8" i="9"/>
  <c r="HP11" i="9"/>
  <c r="HO9" i="9"/>
  <c r="HN9" i="9"/>
  <c r="HP10" i="9"/>
  <c r="HP22" i="9"/>
  <c r="HO11" i="9"/>
  <c r="HO13" i="9"/>
  <c r="HN17" i="9"/>
  <c r="HQ20" i="9"/>
  <c r="HN10" i="9"/>
  <c r="HN16" i="9"/>
  <c r="HN25" i="9"/>
  <c r="HQ17" i="9"/>
  <c r="HN14" i="9"/>
  <c r="HQ13" i="9"/>
  <c r="HQ19" i="9"/>
  <c r="HP12" i="9"/>
  <c r="HQ10" i="9"/>
  <c r="HP16" i="9"/>
  <c r="Y19" i="9"/>
  <c r="AA13" i="9"/>
  <c r="AA10" i="9"/>
  <c r="Y14" i="9"/>
  <c r="Z14" i="9"/>
  <c r="X14" i="9"/>
  <c r="Y15" i="9"/>
  <c r="Z21" i="9"/>
  <c r="Z8" i="9"/>
  <c r="Y11" i="9"/>
  <c r="AA8" i="9"/>
  <c r="Y16" i="9"/>
  <c r="X10" i="9"/>
  <c r="AA25" i="9"/>
  <c r="AA19" i="9"/>
  <c r="AA16" i="9"/>
  <c r="Y18" i="9"/>
  <c r="Y5" i="9"/>
  <c r="X24" i="9"/>
  <c r="X22" i="9"/>
  <c r="Y25" i="9"/>
  <c r="AA23" i="9"/>
  <c r="AA21" i="9"/>
  <c r="Z18" i="9"/>
  <c r="Z11" i="9"/>
  <c r="AA18" i="9"/>
  <c r="X20" i="9"/>
  <c r="AA17" i="9"/>
  <c r="Y17" i="9"/>
  <c r="AA15" i="9"/>
  <c r="Y8" i="9"/>
  <c r="Y13" i="9"/>
  <c r="Z17" i="9"/>
  <c r="X32" i="9"/>
  <c r="X13" i="9"/>
  <c r="Z20" i="9"/>
  <c r="Z23" i="9"/>
  <c r="X17" i="9"/>
  <c r="X9" i="9"/>
  <c r="Y12" i="9"/>
  <c r="X18" i="9"/>
  <c r="X25" i="9"/>
  <c r="X21" i="9"/>
  <c r="Z25" i="9"/>
  <c r="X12" i="9"/>
  <c r="X19" i="9"/>
  <c r="AA20" i="9"/>
  <c r="X8" i="9"/>
  <c r="X29" i="9" s="1"/>
  <c r="Z19" i="9"/>
  <c r="Y21" i="9"/>
  <c r="AA11" i="9"/>
  <c r="Z13" i="9"/>
  <c r="Y24" i="9"/>
  <c r="Y23" i="9"/>
  <c r="X15" i="9"/>
  <c r="X23" i="9"/>
  <c r="AA14" i="9"/>
  <c r="AA22" i="9"/>
  <c r="Z12" i="9"/>
  <c r="Z24" i="9"/>
  <c r="Y20" i="9"/>
  <c r="AA12" i="9"/>
  <c r="Z9" i="9"/>
  <c r="X16" i="9"/>
  <c r="Y22" i="9"/>
  <c r="Z22" i="9"/>
  <c r="Z16" i="9"/>
  <c r="Z15" i="9"/>
  <c r="AA9" i="9"/>
  <c r="Y10" i="9"/>
  <c r="Y9" i="9"/>
  <c r="AA24" i="9"/>
  <c r="Z10" i="9"/>
  <c r="X7" i="9"/>
  <c r="N19" i="12"/>
  <c r="L19" i="12"/>
  <c r="K19" i="12" s="1"/>
  <c r="ET5" i="9"/>
  <c r="O19" i="12"/>
  <c r="P19" i="12"/>
  <c r="M19" i="12"/>
  <c r="L11" i="12"/>
  <c r="K11" i="12" s="1"/>
  <c r="BZ5" i="9"/>
  <c r="O11" i="12"/>
  <c r="P11" i="12"/>
  <c r="M11" i="12"/>
  <c r="N11" i="12"/>
  <c r="M22" i="12"/>
  <c r="FU5" i="9"/>
  <c r="N22" i="12"/>
  <c r="O22" i="12"/>
  <c r="L22" i="12"/>
  <c r="P22" i="12"/>
  <c r="P23" i="12"/>
  <c r="L23" i="12"/>
  <c r="O23" i="12"/>
  <c r="N23" i="12"/>
  <c r="GD5" i="9"/>
  <c r="M23" i="12"/>
  <c r="O6" i="12"/>
  <c r="P6" i="12"/>
  <c r="M6" i="12"/>
  <c r="L6" i="12"/>
  <c r="AG5" i="9"/>
  <c r="N6" i="12"/>
  <c r="J5" i="12"/>
  <c r="K5" i="12"/>
  <c r="H29" i="21"/>
  <c r="H41" i="21"/>
  <c r="AE193" i="20"/>
  <c r="A194" i="20"/>
  <c r="A139" i="3"/>
  <c r="HF138" i="3"/>
  <c r="Z60" i="9" l="1"/>
  <c r="Z39" i="9"/>
  <c r="X43" i="9"/>
  <c r="X64" i="9"/>
  <c r="AA37" i="9"/>
  <c r="AA58" i="9"/>
  <c r="Y58" i="9"/>
  <c r="Y37" i="9"/>
  <c r="Z63" i="9"/>
  <c r="Z42" i="9"/>
  <c r="Y56" i="9"/>
  <c r="Y35" i="9"/>
  <c r="HP58" i="9"/>
  <c r="HP37" i="9"/>
  <c r="HQ34" i="9"/>
  <c r="HQ55" i="9"/>
  <c r="HN37" i="9"/>
  <c r="HN58" i="9"/>
  <c r="HO55" i="9"/>
  <c r="HO34" i="9"/>
  <c r="HN51" i="9"/>
  <c r="HN30" i="9"/>
  <c r="HO54" i="9"/>
  <c r="HO33" i="9"/>
  <c r="HP67" i="9"/>
  <c r="HP46" i="9"/>
  <c r="HQ63" i="9"/>
  <c r="HQ42" i="9"/>
  <c r="HO52" i="9"/>
  <c r="HO31" i="9"/>
  <c r="HO66" i="9"/>
  <c r="HO45" i="9"/>
  <c r="HO63" i="9"/>
  <c r="HO42" i="9"/>
  <c r="HO61" i="9"/>
  <c r="HO40" i="9"/>
  <c r="HN54" i="9"/>
  <c r="HN33" i="9"/>
  <c r="HP40" i="9"/>
  <c r="HP61" i="9"/>
  <c r="HN53" i="9"/>
  <c r="HN32" i="9"/>
  <c r="HO58" i="9"/>
  <c r="HO37" i="9"/>
  <c r="HP51" i="9"/>
  <c r="HP30" i="9"/>
  <c r="HQ58" i="9"/>
  <c r="HQ37" i="9"/>
  <c r="CJ21" i="9"/>
  <c r="CL17" i="9"/>
  <c r="CJ19" i="9"/>
  <c r="CL9" i="9"/>
  <c r="CJ25" i="9"/>
  <c r="CL18" i="9"/>
  <c r="CL24" i="9"/>
  <c r="CL21" i="9"/>
  <c r="CK17" i="9"/>
  <c r="CI14" i="9"/>
  <c r="CL13" i="9"/>
  <c r="CL16" i="9"/>
  <c r="CL25" i="9"/>
  <c r="CI9" i="9"/>
  <c r="CI19" i="9"/>
  <c r="CL8" i="9"/>
  <c r="CJ5" i="9"/>
  <c r="CJ15" i="9"/>
  <c r="CJ14" i="9"/>
  <c r="CK15" i="9"/>
  <c r="CJ11" i="9"/>
  <c r="CJ22" i="9"/>
  <c r="CI25" i="9"/>
  <c r="CJ12" i="9"/>
  <c r="CI15" i="9"/>
  <c r="CJ10" i="9"/>
  <c r="CI16" i="9"/>
  <c r="CK25" i="9"/>
  <c r="CK8" i="9"/>
  <c r="CI10" i="9"/>
  <c r="CJ8" i="9"/>
  <c r="CI23" i="9"/>
  <c r="CI12" i="9"/>
  <c r="CL23" i="9"/>
  <c r="CK16" i="9"/>
  <c r="CK24" i="9"/>
  <c r="CL22" i="9"/>
  <c r="CJ23" i="9"/>
  <c r="CK22" i="9"/>
  <c r="CL20" i="9"/>
  <c r="CL10" i="9"/>
  <c r="CI21" i="9"/>
  <c r="CI17" i="9"/>
  <c r="CI11" i="9"/>
  <c r="CI22" i="9"/>
  <c r="CK14" i="9"/>
  <c r="CK21" i="9"/>
  <c r="CJ24" i="9"/>
  <c r="CL19" i="9"/>
  <c r="CL12" i="9"/>
  <c r="CJ18" i="9"/>
  <c r="CI18" i="9"/>
  <c r="CL15" i="9"/>
  <c r="CL11" i="9"/>
  <c r="CJ9" i="9"/>
  <c r="CI7" i="9"/>
  <c r="CI13" i="9"/>
  <c r="CI20" i="9"/>
  <c r="CJ16" i="9"/>
  <c r="CI24" i="9"/>
  <c r="CJ17" i="9"/>
  <c r="CK20" i="9"/>
  <c r="CK10" i="9"/>
  <c r="CK18" i="9"/>
  <c r="CK19" i="9"/>
  <c r="CK13" i="9"/>
  <c r="CI8" i="9"/>
  <c r="CK11" i="9"/>
  <c r="CK12" i="9"/>
  <c r="CK23" i="9"/>
  <c r="CJ13" i="9"/>
  <c r="CK9" i="9"/>
  <c r="CJ20" i="9"/>
  <c r="CL14" i="9"/>
  <c r="BA12" i="9"/>
  <c r="BA11" i="9"/>
  <c r="AZ22" i="9"/>
  <c r="BB12" i="9"/>
  <c r="BA18" i="9"/>
  <c r="BA25" i="9"/>
  <c r="AZ14" i="9"/>
  <c r="AZ15" i="9"/>
  <c r="BA14" i="9"/>
  <c r="AZ9" i="9"/>
  <c r="BA20" i="9"/>
  <c r="AZ10" i="9"/>
  <c r="AY18" i="9"/>
  <c r="BB10" i="9"/>
  <c r="AZ11" i="9"/>
  <c r="BB16" i="9"/>
  <c r="AY7" i="9"/>
  <c r="AZ20" i="9"/>
  <c r="AZ17" i="9"/>
  <c r="AZ18" i="9"/>
  <c r="AZ12" i="9"/>
  <c r="BA21" i="9"/>
  <c r="BB13" i="9"/>
  <c r="BB11" i="9"/>
  <c r="AY13" i="9"/>
  <c r="AY9" i="9"/>
  <c r="AZ13" i="9"/>
  <c r="BB20" i="9"/>
  <c r="AY12" i="9"/>
  <c r="BA10" i="9"/>
  <c r="AY24" i="9"/>
  <c r="BB18" i="9"/>
  <c r="AZ24" i="9"/>
  <c r="AY8" i="9"/>
  <c r="BA19" i="9"/>
  <c r="BB8" i="9"/>
  <c r="BB24" i="9"/>
  <c r="BB15" i="9"/>
  <c r="BA13" i="9"/>
  <c r="AY14" i="9"/>
  <c r="BB25" i="9"/>
  <c r="BA23" i="9"/>
  <c r="BB14" i="9"/>
  <c r="BB9" i="9"/>
  <c r="BA22" i="9"/>
  <c r="AY23" i="9"/>
  <c r="AY19" i="9"/>
  <c r="AY20" i="9"/>
  <c r="AY21" i="9"/>
  <c r="AZ21" i="9"/>
  <c r="BA9" i="9"/>
  <c r="AY11" i="9"/>
  <c r="BA16" i="9"/>
  <c r="AZ19" i="9"/>
  <c r="AY25" i="9"/>
  <c r="AZ16" i="9"/>
  <c r="AY22" i="9"/>
  <c r="BA8" i="9"/>
  <c r="BA24" i="9"/>
  <c r="AY15" i="9"/>
  <c r="BA15" i="9"/>
  <c r="BB21" i="9"/>
  <c r="BB19" i="9"/>
  <c r="BB22" i="9"/>
  <c r="BA17" i="9"/>
  <c r="AZ25" i="9"/>
  <c r="BB17" i="9"/>
  <c r="AY16" i="9"/>
  <c r="AZ5" i="9"/>
  <c r="AZ8" i="9"/>
  <c r="AY10" i="9"/>
  <c r="AZ23" i="9"/>
  <c r="AY17" i="9"/>
  <c r="BB23" i="9"/>
  <c r="FL20" i="9"/>
  <c r="FN12" i="9"/>
  <c r="FO14" i="9"/>
  <c r="FN16" i="9"/>
  <c r="FM13" i="9"/>
  <c r="FM23" i="9"/>
  <c r="FM5" i="9"/>
  <c r="FM12" i="9"/>
  <c r="FM9" i="9"/>
  <c r="FN13" i="9"/>
  <c r="FM22" i="9"/>
  <c r="FO20" i="9"/>
  <c r="FL21" i="9"/>
  <c r="FN15" i="9"/>
  <c r="FO11" i="9"/>
  <c r="FL7" i="9"/>
  <c r="FN14" i="9"/>
  <c r="FO19" i="9"/>
  <c r="FM19" i="9"/>
  <c r="FM20" i="9"/>
  <c r="FO10" i="9"/>
  <c r="FL15" i="9"/>
  <c r="FM11" i="9"/>
  <c r="FO21" i="9"/>
  <c r="FL9" i="9"/>
  <c r="FO9" i="9"/>
  <c r="FL25" i="9"/>
  <c r="FM8" i="9"/>
  <c r="FN11" i="9"/>
  <c r="FM16" i="9"/>
  <c r="FO23" i="9"/>
  <c r="FO15" i="9"/>
  <c r="FL24" i="9"/>
  <c r="FN19" i="9"/>
  <c r="FL19" i="9"/>
  <c r="FM24" i="9"/>
  <c r="FO17" i="9"/>
  <c r="FL12" i="9"/>
  <c r="FM21" i="9"/>
  <c r="FN22" i="9"/>
  <c r="FL8" i="9"/>
  <c r="FO18" i="9"/>
  <c r="FN17" i="9"/>
  <c r="FN18" i="9"/>
  <c r="FL14" i="9"/>
  <c r="FN9" i="9"/>
  <c r="FN20" i="9"/>
  <c r="FO22" i="9"/>
  <c r="FN24" i="9"/>
  <c r="FL23" i="9"/>
  <c r="FN21" i="9"/>
  <c r="FN8" i="9"/>
  <c r="FN25" i="9"/>
  <c r="FO12" i="9"/>
  <c r="FL11" i="9"/>
  <c r="FM10" i="9"/>
  <c r="FL22" i="9"/>
  <c r="FO8" i="9"/>
  <c r="FL13" i="9"/>
  <c r="FO25" i="9"/>
  <c r="FO16" i="9"/>
  <c r="FN23" i="9"/>
  <c r="FM25" i="9"/>
  <c r="FN10" i="9"/>
  <c r="FL16" i="9"/>
  <c r="FM15" i="9"/>
  <c r="FL18" i="9"/>
  <c r="FL17" i="9"/>
  <c r="FL10" i="9"/>
  <c r="FO13" i="9"/>
  <c r="FM18" i="9"/>
  <c r="FM17" i="9"/>
  <c r="FO24" i="9"/>
  <c r="FM14" i="9"/>
  <c r="J24" i="12"/>
  <c r="K24" i="12"/>
  <c r="AA45" i="9"/>
  <c r="AA66" i="9"/>
  <c r="X58" i="9"/>
  <c r="X37" i="9"/>
  <c r="X44" i="9"/>
  <c r="X65" i="9"/>
  <c r="X50" i="9"/>
  <c r="Y54" i="9"/>
  <c r="Y33" i="9"/>
  <c r="Y34" i="9"/>
  <c r="Y55" i="9"/>
  <c r="K6" i="12"/>
  <c r="J6" i="12"/>
  <c r="J7" i="12" s="1"/>
  <c r="J8" i="12" s="1"/>
  <c r="J9" i="12" s="1"/>
  <c r="J10" i="12" s="1"/>
  <c r="J11" i="12" s="1"/>
  <c r="J12" i="12" s="1"/>
  <c r="J13" i="12" s="1"/>
  <c r="J14" i="12" s="1"/>
  <c r="J15" i="12" s="1"/>
  <c r="J16" i="12" s="1"/>
  <c r="J17" i="12" s="1"/>
  <c r="J18" i="12" s="1"/>
  <c r="J19" i="12" s="1"/>
  <c r="J20" i="12" s="1"/>
  <c r="FU18" i="9"/>
  <c r="FV16" i="9"/>
  <c r="FU15" i="9"/>
  <c r="FX19" i="9"/>
  <c r="FV11" i="9"/>
  <c r="FU21" i="9"/>
  <c r="FW20" i="9"/>
  <c r="FX20" i="9"/>
  <c r="FV14" i="9"/>
  <c r="FW18" i="9"/>
  <c r="FU7" i="9"/>
  <c r="FW10" i="9"/>
  <c r="FU12" i="9"/>
  <c r="FX16" i="9"/>
  <c r="FX9" i="9"/>
  <c r="FU22" i="9"/>
  <c r="FV23" i="9"/>
  <c r="FV17" i="9"/>
  <c r="FV9" i="9"/>
  <c r="FX10" i="9"/>
  <c r="FW23" i="9"/>
  <c r="FU25" i="9"/>
  <c r="FW22" i="9"/>
  <c r="FU19" i="9"/>
  <c r="FU11" i="9"/>
  <c r="FU13" i="9"/>
  <c r="FW25" i="9"/>
  <c r="FW11" i="9"/>
  <c r="FU14" i="9"/>
  <c r="FU23" i="9"/>
  <c r="FV21" i="9"/>
  <c r="FW24" i="9"/>
  <c r="FW13" i="9"/>
  <c r="FU17" i="9"/>
  <c r="FW17" i="9"/>
  <c r="FX23" i="9"/>
  <c r="FV18" i="9"/>
  <c r="FW16" i="9"/>
  <c r="FV20" i="9"/>
  <c r="FV22" i="9"/>
  <c r="FU9" i="9"/>
  <c r="FV10" i="9"/>
  <c r="FU10" i="9"/>
  <c r="FU24" i="9"/>
  <c r="FV15" i="9"/>
  <c r="FU20" i="9"/>
  <c r="FX22" i="9"/>
  <c r="FV5" i="9"/>
  <c r="FV12" i="9"/>
  <c r="FX24" i="9"/>
  <c r="FX21" i="9"/>
  <c r="FU8" i="9"/>
  <c r="FU16" i="9"/>
  <c r="FV19" i="9"/>
  <c r="FV8" i="9"/>
  <c r="FV13" i="9"/>
  <c r="FV25" i="9"/>
  <c r="FX25" i="9"/>
  <c r="FX15" i="9"/>
  <c r="FW21" i="9"/>
  <c r="FX14" i="9"/>
  <c r="FX11" i="9"/>
  <c r="FX17" i="9"/>
  <c r="FW8" i="9"/>
  <c r="FW19" i="9"/>
  <c r="FX18" i="9"/>
  <c r="FX12" i="9"/>
  <c r="FW12" i="9"/>
  <c r="FW9" i="9"/>
  <c r="FW14" i="9"/>
  <c r="FX8" i="9"/>
  <c r="FX13" i="9"/>
  <c r="FV24" i="9"/>
  <c r="FW15" i="9"/>
  <c r="Y30" i="9"/>
  <c r="Y51" i="9"/>
  <c r="Z37" i="9"/>
  <c r="Z58" i="9"/>
  <c r="Z51" i="9"/>
  <c r="Z30" i="9"/>
  <c r="Z33" i="9"/>
  <c r="Z54" i="9"/>
  <c r="X57" i="9"/>
  <c r="X36" i="9"/>
  <c r="AA53" i="9"/>
  <c r="AA32" i="9"/>
  <c r="AA41" i="9"/>
  <c r="AA62" i="9"/>
  <c r="X63" i="9"/>
  <c r="X42" i="9"/>
  <c r="X51" i="9"/>
  <c r="X30" i="9"/>
  <c r="X34" i="9"/>
  <c r="X55" i="9"/>
  <c r="Y50" i="9"/>
  <c r="Y29" i="9"/>
  <c r="X41" i="9"/>
  <c r="X62" i="9"/>
  <c r="AA63" i="9"/>
  <c r="AA42" i="9"/>
  <c r="X45" i="9"/>
  <c r="X66" i="9"/>
  <c r="AA40" i="9"/>
  <c r="AA61" i="9"/>
  <c r="AA29" i="9"/>
  <c r="AA50" i="9"/>
  <c r="Y57" i="9"/>
  <c r="Y36" i="9"/>
  <c r="AA31" i="9"/>
  <c r="AA52" i="9"/>
  <c r="HQ52" i="9"/>
  <c r="HQ31" i="9"/>
  <c r="HN35" i="9"/>
  <c r="HN56" i="9"/>
  <c r="HN31" i="9"/>
  <c r="HN52" i="9"/>
  <c r="HO53" i="9"/>
  <c r="HO32" i="9"/>
  <c r="HO51" i="9"/>
  <c r="HO30" i="9"/>
  <c r="HO62" i="9"/>
  <c r="HO41" i="9"/>
  <c r="HN65" i="9"/>
  <c r="HN44" i="9"/>
  <c r="HQ53" i="9"/>
  <c r="HQ32" i="9"/>
  <c r="HQ51" i="9"/>
  <c r="HQ30" i="9"/>
  <c r="HO65" i="9"/>
  <c r="HO44" i="9"/>
  <c r="HP57" i="9"/>
  <c r="HP36" i="9"/>
  <c r="HN64" i="9"/>
  <c r="HN43" i="9"/>
  <c r="HP56" i="9"/>
  <c r="HP35" i="9"/>
  <c r="HO67" i="9"/>
  <c r="HO46" i="9"/>
  <c r="HO38" i="9"/>
  <c r="HO59" i="9"/>
  <c r="HQ33" i="9"/>
  <c r="HQ54" i="9"/>
  <c r="HP60" i="9"/>
  <c r="HP39" i="9"/>
  <c r="HQ56" i="9"/>
  <c r="HQ35" i="9"/>
  <c r="HO64" i="9"/>
  <c r="HO43" i="9"/>
  <c r="J25" i="12"/>
  <c r="K25" i="12"/>
  <c r="J21" i="12"/>
  <c r="K21" i="12"/>
  <c r="DB19" i="9"/>
  <c r="DA18" i="9"/>
  <c r="DD20" i="9"/>
  <c r="DD24" i="9"/>
  <c r="DD10" i="9"/>
  <c r="DB14" i="9"/>
  <c r="DB24" i="9"/>
  <c r="DB8" i="9"/>
  <c r="DB11" i="9"/>
  <c r="DB23" i="9"/>
  <c r="DC11" i="9"/>
  <c r="DD16" i="9"/>
  <c r="DB15" i="9"/>
  <c r="DA8" i="9"/>
  <c r="DC24" i="9"/>
  <c r="DD19" i="9"/>
  <c r="DD17" i="9"/>
  <c r="DC18" i="9"/>
  <c r="DD14" i="9"/>
  <c r="DC8" i="9"/>
  <c r="DD11" i="9"/>
  <c r="DA11" i="9"/>
  <c r="DB5" i="9"/>
  <c r="DD13" i="9"/>
  <c r="DA15" i="9"/>
  <c r="DA9" i="9"/>
  <c r="DD12" i="9"/>
  <c r="DC22" i="9"/>
  <c r="DA21" i="9"/>
  <c r="DB16" i="9"/>
  <c r="DB12" i="9"/>
  <c r="DC20" i="9"/>
  <c r="DD22" i="9"/>
  <c r="DC10" i="9"/>
  <c r="DA7" i="9"/>
  <c r="DB20" i="9"/>
  <c r="DA20" i="9"/>
  <c r="DC15" i="9"/>
  <c r="DD9" i="9"/>
  <c r="DB25" i="9"/>
  <c r="DA13" i="9"/>
  <c r="DD18" i="9"/>
  <c r="DC9" i="9"/>
  <c r="DC21" i="9"/>
  <c r="DC17" i="9"/>
  <c r="DA10" i="9"/>
  <c r="DC14" i="9"/>
  <c r="DD15" i="9"/>
  <c r="DA24" i="9"/>
  <c r="DB18" i="9"/>
  <c r="DC16" i="9"/>
  <c r="DA23" i="9"/>
  <c r="DB21" i="9"/>
  <c r="DC19" i="9"/>
  <c r="DD21" i="9"/>
  <c r="DB13" i="9"/>
  <c r="DA12" i="9"/>
  <c r="DD8" i="9"/>
  <c r="DB9" i="9"/>
  <c r="DD23" i="9"/>
  <c r="DA17" i="9"/>
  <c r="DA19" i="9"/>
  <c r="DC12" i="9"/>
  <c r="DB17" i="9"/>
  <c r="DB10" i="9"/>
  <c r="DA25" i="9"/>
  <c r="DD25" i="9"/>
  <c r="DA14" i="9"/>
  <c r="DA16" i="9"/>
  <c r="DB22" i="9"/>
  <c r="DC25" i="9"/>
  <c r="DC13" i="9"/>
  <c r="DA22" i="9"/>
  <c r="DC23" i="9"/>
  <c r="EL21" i="9"/>
  <c r="EK17" i="9"/>
  <c r="EN10" i="9"/>
  <c r="EN12" i="9"/>
  <c r="EM23" i="9"/>
  <c r="EL19" i="9"/>
  <c r="EL20" i="9"/>
  <c r="EM12" i="9"/>
  <c r="EM8" i="9"/>
  <c r="EN25" i="9"/>
  <c r="EN17" i="9"/>
  <c r="EN21" i="9"/>
  <c r="EN23" i="9"/>
  <c r="EN14" i="9"/>
  <c r="EL15" i="9"/>
  <c r="EM14" i="9"/>
  <c r="EK14" i="9"/>
  <c r="EK11" i="9"/>
  <c r="EL16" i="9"/>
  <c r="EK19" i="9"/>
  <c r="EN9" i="9"/>
  <c r="EL22" i="9"/>
  <c r="EM21" i="9"/>
  <c r="EN20" i="9"/>
  <c r="EL18" i="9"/>
  <c r="EK7" i="9"/>
  <c r="EK16" i="9"/>
  <c r="EL24" i="9"/>
  <c r="EM18" i="9"/>
  <c r="EN15" i="9"/>
  <c r="EM17" i="9"/>
  <c r="EK8" i="9"/>
  <c r="EL17" i="9"/>
  <c r="EK15" i="9"/>
  <c r="EM19" i="9"/>
  <c r="EM15" i="9"/>
  <c r="EN22" i="9"/>
  <c r="EM10" i="9"/>
  <c r="EK20" i="9"/>
  <c r="EL11" i="9"/>
  <c r="EM11" i="9"/>
  <c r="EK18" i="9"/>
  <c r="EL23" i="9"/>
  <c r="EK13" i="9"/>
  <c r="EL10" i="9"/>
  <c r="EN24" i="9"/>
  <c r="EN13" i="9"/>
  <c r="EN8" i="9"/>
  <c r="EN19" i="9"/>
  <c r="EK9" i="9"/>
  <c r="EN16" i="9"/>
  <c r="EL12" i="9"/>
  <c r="EL5" i="9"/>
  <c r="EM25" i="9"/>
  <c r="EL9" i="9"/>
  <c r="EM24" i="9"/>
  <c r="EM22" i="9"/>
  <c r="EK24" i="9"/>
  <c r="EK23" i="9"/>
  <c r="EM9" i="9"/>
  <c r="EM13" i="9"/>
  <c r="EL25" i="9"/>
  <c r="EK12" i="9"/>
  <c r="EK22" i="9"/>
  <c r="EK25" i="9"/>
  <c r="EM16" i="9"/>
  <c r="EN18" i="9"/>
  <c r="EL13" i="9"/>
  <c r="EK21" i="9"/>
  <c r="EN11" i="9"/>
  <c r="EM20" i="9"/>
  <c r="EL8" i="9"/>
  <c r="EK10" i="9"/>
  <c r="EL14" i="9"/>
  <c r="CS10" i="9"/>
  <c r="CT12" i="9"/>
  <c r="CR13" i="9"/>
  <c r="CU25" i="9"/>
  <c r="CT14" i="9"/>
  <c r="CU11" i="9"/>
  <c r="CT20" i="9"/>
  <c r="CR19" i="9"/>
  <c r="CT21" i="9"/>
  <c r="CR21" i="9"/>
  <c r="CT23" i="9"/>
  <c r="CS25" i="9"/>
  <c r="CR11" i="9"/>
  <c r="CT18" i="9"/>
  <c r="CR22" i="9"/>
  <c r="CR16" i="9"/>
  <c r="CT17" i="9"/>
  <c r="CU17" i="9"/>
  <c r="CT19" i="9"/>
  <c r="CR9" i="9"/>
  <c r="CT11" i="9"/>
  <c r="CR20" i="9"/>
  <c r="CS18" i="9"/>
  <c r="CU19" i="9"/>
  <c r="CU24" i="9"/>
  <c r="CS13" i="9"/>
  <c r="CR25" i="9"/>
  <c r="CR23" i="9"/>
  <c r="CS5" i="9"/>
  <c r="CT16" i="9"/>
  <c r="CU23" i="9"/>
  <c r="CU18" i="9"/>
  <c r="CR17" i="9"/>
  <c r="CU16" i="9"/>
  <c r="CS19" i="9"/>
  <c r="CS22" i="9"/>
  <c r="CU20" i="9"/>
  <c r="CU10" i="9"/>
  <c r="CT15" i="9"/>
  <c r="CR8" i="9"/>
  <c r="CU12" i="9"/>
  <c r="CT10" i="9"/>
  <c r="CT22" i="9"/>
  <c r="CR12" i="9"/>
  <c r="CR10" i="9"/>
  <c r="CU8" i="9"/>
  <c r="CR15" i="9"/>
  <c r="CS8" i="9"/>
  <c r="CS21" i="9"/>
  <c r="CU22" i="9"/>
  <c r="CS9" i="9"/>
  <c r="CU15" i="9"/>
  <c r="CR14" i="9"/>
  <c r="CR18" i="9"/>
  <c r="CT24" i="9"/>
  <c r="CS24" i="9"/>
  <c r="CT13" i="9"/>
  <c r="CS17" i="9"/>
  <c r="CS16" i="9"/>
  <c r="CU13" i="9"/>
  <c r="CU21" i="9"/>
  <c r="CS14" i="9"/>
  <c r="CS20" i="9"/>
  <c r="CT25" i="9"/>
  <c r="CS23" i="9"/>
  <c r="CS15" i="9"/>
  <c r="CS12" i="9"/>
  <c r="CU9" i="9"/>
  <c r="CU14" i="9"/>
  <c r="CT8" i="9"/>
  <c r="CR7" i="9"/>
  <c r="CR24" i="9"/>
  <c r="CS11" i="9"/>
  <c r="CT9" i="9"/>
  <c r="HH10" i="9"/>
  <c r="HE20" i="9"/>
  <c r="HF13" i="9"/>
  <c r="HE8" i="9"/>
  <c r="HG10" i="9"/>
  <c r="HH22" i="9"/>
  <c r="HE12" i="9"/>
  <c r="HG18" i="9"/>
  <c r="HE13" i="9"/>
  <c r="HF10" i="9"/>
  <c r="HE7" i="9"/>
  <c r="HF9" i="9"/>
  <c r="HH18" i="9"/>
  <c r="HE24" i="9"/>
  <c r="HF16" i="9"/>
  <c r="HG9" i="9"/>
  <c r="HH13" i="9"/>
  <c r="HH9" i="9"/>
  <c r="HE25" i="9"/>
  <c r="HF25" i="9"/>
  <c r="HG21" i="9"/>
  <c r="HG25" i="9"/>
  <c r="HF11" i="9"/>
  <c r="HF23" i="9"/>
  <c r="HF15" i="9"/>
  <c r="HG24" i="9"/>
  <c r="HH8" i="9"/>
  <c r="HF18" i="9"/>
  <c r="HE10" i="9"/>
  <c r="HF17" i="9"/>
  <c r="HE22" i="9"/>
  <c r="HE11" i="9"/>
  <c r="HF5" i="9"/>
  <c r="HF20" i="9"/>
  <c r="HG13" i="9"/>
  <c r="HE14" i="9"/>
  <c r="HH15" i="9"/>
  <c r="HE23" i="9"/>
  <c r="HG14" i="9"/>
  <c r="HH23" i="9"/>
  <c r="HE9" i="9"/>
  <c r="HF14" i="9"/>
  <c r="HF19" i="9"/>
  <c r="HG12" i="9"/>
  <c r="HH21" i="9"/>
  <c r="HF24" i="9"/>
  <c r="HF8" i="9"/>
  <c r="HH17" i="9"/>
  <c r="HE18" i="9"/>
  <c r="HG15" i="9"/>
  <c r="HE19" i="9"/>
  <c r="HE15" i="9"/>
  <c r="HG20" i="9"/>
  <c r="HH12" i="9"/>
  <c r="HH14" i="9"/>
  <c r="HH11" i="9"/>
  <c r="HH16" i="9"/>
  <c r="HG17" i="9"/>
  <c r="HH19" i="9"/>
  <c r="HG23" i="9"/>
  <c r="HE16" i="9"/>
  <c r="HG22" i="9"/>
  <c r="HE17" i="9"/>
  <c r="HG8" i="9"/>
  <c r="HF12" i="9"/>
  <c r="HG19" i="9"/>
  <c r="HG11" i="9"/>
  <c r="HF22" i="9"/>
  <c r="HH24" i="9"/>
  <c r="HE21" i="9"/>
  <c r="HF21" i="9"/>
  <c r="HG16" i="9"/>
  <c r="HH20" i="9"/>
  <c r="HH25" i="9"/>
  <c r="AH16" i="9"/>
  <c r="AJ24" i="9"/>
  <c r="AI14" i="9"/>
  <c r="AJ12" i="9"/>
  <c r="AH17" i="9"/>
  <c r="AI21" i="9"/>
  <c r="AI9" i="9"/>
  <c r="AI16" i="9"/>
  <c r="AG19" i="9"/>
  <c r="AI18" i="9"/>
  <c r="AG7" i="9"/>
  <c r="AI25" i="9"/>
  <c r="AI22" i="9"/>
  <c r="AG15" i="9"/>
  <c r="AH5" i="9"/>
  <c r="AG8" i="9"/>
  <c r="AG13" i="9"/>
  <c r="AG11" i="9"/>
  <c r="AJ8" i="9"/>
  <c r="AH13" i="9"/>
  <c r="AJ21" i="9"/>
  <c r="AG16" i="9"/>
  <c r="AG20" i="9"/>
  <c r="AI17" i="9"/>
  <c r="AJ15" i="9"/>
  <c r="AH9" i="9"/>
  <c r="AJ14" i="9"/>
  <c r="AI19" i="9"/>
  <c r="AG24" i="9"/>
  <c r="AJ19" i="9"/>
  <c r="AJ20" i="9"/>
  <c r="AJ16" i="9"/>
  <c r="AG23" i="9"/>
  <c r="AI12" i="9"/>
  <c r="AJ9" i="9"/>
  <c r="AJ17" i="9"/>
  <c r="AH23" i="9"/>
  <c r="AH8" i="9"/>
  <c r="AH14" i="9"/>
  <c r="AI10" i="9"/>
  <c r="AI24" i="9"/>
  <c r="AG14" i="9"/>
  <c r="AH21" i="9"/>
  <c r="AG17" i="9"/>
  <c r="AJ11" i="9"/>
  <c r="AJ10" i="9"/>
  <c r="AG10" i="9"/>
  <c r="AG18" i="9"/>
  <c r="AI15" i="9"/>
  <c r="AI20" i="9"/>
  <c r="AI11" i="9"/>
  <c r="AI8" i="9"/>
  <c r="AH25" i="9"/>
  <c r="AH19" i="9"/>
  <c r="AH11" i="9"/>
  <c r="AH10" i="9"/>
  <c r="AJ18" i="9"/>
  <c r="AH12" i="9"/>
  <c r="AJ23" i="9"/>
  <c r="AG21" i="9"/>
  <c r="AH22" i="9"/>
  <c r="AJ25" i="9"/>
  <c r="AG22" i="9"/>
  <c r="AH24" i="9"/>
  <c r="AI23" i="9"/>
  <c r="AH15" i="9"/>
  <c r="AH20" i="9"/>
  <c r="AI13" i="9"/>
  <c r="AJ22" i="9"/>
  <c r="AH18" i="9"/>
  <c r="AG9" i="9"/>
  <c r="AG12" i="9"/>
  <c r="AJ13" i="9"/>
  <c r="AG25" i="9"/>
  <c r="BZ9" i="9"/>
  <c r="CA9" i="9"/>
  <c r="CA25" i="9"/>
  <c r="CC18" i="9"/>
  <c r="CB14" i="9"/>
  <c r="CA17" i="9"/>
  <c r="BZ22" i="9"/>
  <c r="CB13" i="9"/>
  <c r="CC20" i="9"/>
  <c r="BZ14" i="9"/>
  <c r="CA14" i="9"/>
  <c r="CC22" i="9"/>
  <c r="CB12" i="9"/>
  <c r="CA21" i="9"/>
  <c r="CC23" i="9"/>
  <c r="CA18" i="9"/>
  <c r="CA20" i="9"/>
  <c r="CC10" i="9"/>
  <c r="CC16" i="9"/>
  <c r="BZ15" i="9"/>
  <c r="BZ7" i="9"/>
  <c r="BZ11" i="9"/>
  <c r="CA19" i="9"/>
  <c r="CC24" i="9"/>
  <c r="BZ24" i="9"/>
  <c r="CB23" i="9"/>
  <c r="CB10" i="9"/>
  <c r="CA22" i="9"/>
  <c r="CB15" i="9"/>
  <c r="CC8" i="9"/>
  <c r="CB19" i="9"/>
  <c r="CB17" i="9"/>
  <c r="BZ16" i="9"/>
  <c r="CC21" i="9"/>
  <c r="CC19" i="9"/>
  <c r="BZ13" i="9"/>
  <c r="CB16" i="9"/>
  <c r="CC13" i="9"/>
  <c r="CC25" i="9"/>
  <c r="CB24" i="9"/>
  <c r="CB8" i="9"/>
  <c r="BZ10" i="9"/>
  <c r="BZ21" i="9"/>
  <c r="BZ19" i="9"/>
  <c r="CA8" i="9"/>
  <c r="CA12" i="9"/>
  <c r="CB11" i="9"/>
  <c r="BZ18" i="9"/>
  <c r="CB21" i="9"/>
  <c r="CA16" i="9"/>
  <c r="CB18" i="9"/>
  <c r="CA11" i="9"/>
  <c r="CC12" i="9"/>
  <c r="CB20" i="9"/>
  <c r="CA23" i="9"/>
  <c r="BZ17" i="9"/>
  <c r="BZ12" i="9"/>
  <c r="CB25" i="9"/>
  <c r="CA15" i="9"/>
  <c r="CA10" i="9"/>
  <c r="BZ23" i="9"/>
  <c r="CC9" i="9"/>
  <c r="CB22" i="9"/>
  <c r="CA24" i="9"/>
  <c r="CC14" i="9"/>
  <c r="BZ20" i="9"/>
  <c r="CC11" i="9"/>
  <c r="CC17" i="9"/>
  <c r="CC15" i="9"/>
  <c r="CA13" i="9"/>
  <c r="CA5" i="9"/>
  <c r="BZ25" i="9"/>
  <c r="CB9" i="9"/>
  <c r="BZ8" i="9"/>
  <c r="Z57" i="9"/>
  <c r="Z36" i="9"/>
  <c r="Z45" i="9"/>
  <c r="Z66" i="9"/>
  <c r="Z34" i="9"/>
  <c r="Z55" i="9"/>
  <c r="Z46" i="9"/>
  <c r="Z67" i="9"/>
  <c r="Z41" i="9"/>
  <c r="Z62" i="9"/>
  <c r="AA38" i="9"/>
  <c r="AA59" i="9"/>
  <c r="J23" i="12"/>
  <c r="K23" i="12"/>
  <c r="J22" i="12"/>
  <c r="K22" i="12"/>
  <c r="EV24" i="9"/>
  <c r="EW8" i="9"/>
  <c r="ET22" i="9"/>
  <c r="EW14" i="9"/>
  <c r="EU25" i="9"/>
  <c r="ET25" i="9"/>
  <c r="EU23" i="9"/>
  <c r="ET8" i="9"/>
  <c r="EU11" i="9"/>
  <c r="EV11" i="9"/>
  <c r="ET12" i="9"/>
  <c r="ET10" i="9"/>
  <c r="EW13" i="9"/>
  <c r="EU17" i="9"/>
  <c r="ET16" i="9"/>
  <c r="ET7" i="9"/>
  <c r="ET19" i="9"/>
  <c r="ET17" i="9"/>
  <c r="EV25" i="9"/>
  <c r="EW22" i="9"/>
  <c r="ET18" i="9"/>
  <c r="ET24" i="9"/>
  <c r="EV17" i="9"/>
  <c r="EV10" i="9"/>
  <c r="EU21" i="9"/>
  <c r="EU15" i="9"/>
  <c r="ET13" i="9"/>
  <c r="EW17" i="9"/>
  <c r="EW9" i="9"/>
  <c r="EW16" i="9"/>
  <c r="EW11" i="9"/>
  <c r="EV21" i="9"/>
  <c r="EW21" i="9"/>
  <c r="ET20" i="9"/>
  <c r="ET15" i="9"/>
  <c r="EW23" i="9"/>
  <c r="EW18" i="9"/>
  <c r="EU12" i="9"/>
  <c r="EU9" i="9"/>
  <c r="EU5" i="9"/>
  <c r="ET21" i="9"/>
  <c r="EV18" i="9"/>
  <c r="EW25" i="9"/>
  <c r="EW15" i="9"/>
  <c r="EU24" i="9"/>
  <c r="ET14" i="9"/>
  <c r="EW19" i="9"/>
  <c r="EV13" i="9"/>
  <c r="EW20" i="9"/>
  <c r="EU18" i="9"/>
  <c r="EV23" i="9"/>
  <c r="ET11" i="9"/>
  <c r="EW24" i="9"/>
  <c r="EU20" i="9"/>
  <c r="EV15" i="9"/>
  <c r="EU8" i="9"/>
  <c r="EU19" i="9"/>
  <c r="ET9" i="9"/>
  <c r="EU16" i="9"/>
  <c r="EV8" i="9"/>
  <c r="EV12" i="9"/>
  <c r="EW10" i="9"/>
  <c r="EV22" i="9"/>
  <c r="EV9" i="9"/>
  <c r="EV20" i="9"/>
  <c r="ET23" i="9"/>
  <c r="EV16" i="9"/>
  <c r="EU14" i="9"/>
  <c r="EV14" i="9"/>
  <c r="EU13" i="9"/>
  <c r="EU22" i="9"/>
  <c r="EV19" i="9"/>
  <c r="EW12" i="9"/>
  <c r="EU10" i="9"/>
  <c r="Y31" i="9"/>
  <c r="Y52" i="9"/>
  <c r="Z64" i="9"/>
  <c r="Z43" i="9"/>
  <c r="AA54" i="9"/>
  <c r="AA33" i="9"/>
  <c r="AA43" i="9"/>
  <c r="AA64" i="9"/>
  <c r="Y44" i="9"/>
  <c r="Y65" i="9"/>
  <c r="Y63" i="9"/>
  <c r="Y42" i="9"/>
  <c r="X40" i="9"/>
  <c r="X61" i="9"/>
  <c r="X46" i="9"/>
  <c r="X67" i="9"/>
  <c r="X38" i="9"/>
  <c r="X59" i="9"/>
  <c r="X53" i="9"/>
  <c r="AA57" i="9"/>
  <c r="AA36" i="9"/>
  <c r="AA60" i="9"/>
  <c r="AA39" i="9"/>
  <c r="AA44" i="9"/>
  <c r="AA65" i="9"/>
  <c r="Z5" i="9"/>
  <c r="Y7" i="9"/>
  <c r="AA46" i="9"/>
  <c r="AA67" i="9"/>
  <c r="Y32" i="9"/>
  <c r="Y53" i="9"/>
  <c r="X35" i="9"/>
  <c r="X56" i="9"/>
  <c r="AA34" i="9"/>
  <c r="AA55" i="9"/>
  <c r="HP33" i="9"/>
  <c r="HP54" i="9"/>
  <c r="HQ38" i="9"/>
  <c r="HQ59" i="9"/>
  <c r="HQ41" i="9"/>
  <c r="HQ62" i="9"/>
  <c r="HP64" i="9"/>
  <c r="HP43" i="9"/>
  <c r="HP53" i="9"/>
  <c r="HP32" i="9"/>
  <c r="HN55" i="9"/>
  <c r="HN34" i="9"/>
  <c r="HQ66" i="9"/>
  <c r="HQ45" i="9"/>
  <c r="HO56" i="9"/>
  <c r="HO35" i="9"/>
  <c r="HN60" i="9"/>
  <c r="HN39" i="9"/>
  <c r="HO57" i="9"/>
  <c r="HO36" i="9"/>
  <c r="HO7" i="9"/>
  <c r="HP5" i="9"/>
  <c r="HP50" i="9"/>
  <c r="HP29" i="9"/>
  <c r="HQ57" i="9"/>
  <c r="HQ36" i="9"/>
  <c r="HQ60" i="9"/>
  <c r="HQ39" i="9"/>
  <c r="HN29" i="9"/>
  <c r="HN50" i="9"/>
  <c r="HP63" i="9"/>
  <c r="HP42" i="9"/>
  <c r="HO60" i="9"/>
  <c r="HO39" i="9"/>
  <c r="HQ65" i="9"/>
  <c r="HQ44" i="9"/>
  <c r="GV11" i="9"/>
  <c r="GX9" i="9"/>
  <c r="GW10" i="9"/>
  <c r="GW18" i="9"/>
  <c r="GY20" i="9"/>
  <c r="GX13" i="9"/>
  <c r="GX8" i="9"/>
  <c r="GY9" i="9"/>
  <c r="GY16" i="9"/>
  <c r="GX23" i="9"/>
  <c r="GY21" i="9"/>
  <c r="GY10" i="9"/>
  <c r="GX17" i="9"/>
  <c r="GV7" i="9"/>
  <c r="GX20" i="9"/>
  <c r="GV19" i="9"/>
  <c r="GV13" i="9"/>
  <c r="GY17" i="9"/>
  <c r="GY25" i="9"/>
  <c r="GY24" i="9"/>
  <c r="GV8" i="9"/>
  <c r="GW20" i="9"/>
  <c r="GY23" i="9"/>
  <c r="GX18" i="9"/>
  <c r="GY18" i="9"/>
  <c r="GW8" i="9"/>
  <c r="GW25" i="9"/>
  <c r="GX15" i="9"/>
  <c r="GX11" i="9"/>
  <c r="GW16" i="9"/>
  <c r="GX12" i="9"/>
  <c r="GV12" i="9"/>
  <c r="GV25" i="9"/>
  <c r="GW17" i="9"/>
  <c r="GX10" i="9"/>
  <c r="GV22" i="9"/>
  <c r="GW15" i="9"/>
  <c r="GV23" i="9"/>
  <c r="GW13" i="9"/>
  <c r="GW21" i="9"/>
  <c r="GV9" i="9"/>
  <c r="GW19" i="9"/>
  <c r="GY14" i="9"/>
  <c r="GV14" i="9"/>
  <c r="GV24" i="9"/>
  <c r="GW11" i="9"/>
  <c r="GX21" i="9"/>
  <c r="GX25" i="9"/>
  <c r="GW22" i="9"/>
  <c r="GX14" i="9"/>
  <c r="GY13" i="9"/>
  <c r="GW9" i="9"/>
  <c r="GY15" i="9"/>
  <c r="GY8" i="9"/>
  <c r="GV10" i="9"/>
  <c r="GV15" i="9"/>
  <c r="GY12" i="9"/>
  <c r="GW23" i="9"/>
  <c r="GX19" i="9"/>
  <c r="GW5" i="9"/>
  <c r="GY11" i="9"/>
  <c r="GX22" i="9"/>
  <c r="GV20" i="9"/>
  <c r="GX16" i="9"/>
  <c r="GW14" i="9"/>
  <c r="GV16" i="9"/>
  <c r="GV21" i="9"/>
  <c r="GY22" i="9"/>
  <c r="GW24" i="9"/>
  <c r="GV18" i="9"/>
  <c r="GY19" i="9"/>
  <c r="GW12" i="9"/>
  <c r="GV17" i="9"/>
  <c r="GX24" i="9"/>
  <c r="DL12" i="9"/>
  <c r="DL16" i="9"/>
  <c r="DL21" i="9"/>
  <c r="DJ23" i="9"/>
  <c r="DJ11" i="9"/>
  <c r="DM15" i="9"/>
  <c r="DL25" i="9"/>
  <c r="DK13" i="9"/>
  <c r="DL18" i="9"/>
  <c r="DJ13" i="9"/>
  <c r="DM12" i="9"/>
  <c r="DM14" i="9"/>
  <c r="DK22" i="9"/>
  <c r="DL23" i="9"/>
  <c r="DK23" i="9"/>
  <c r="DJ22" i="9"/>
  <c r="DL14" i="9"/>
  <c r="DL22" i="9"/>
  <c r="DJ17" i="9"/>
  <c r="DJ9" i="9"/>
  <c r="DJ20" i="9"/>
  <c r="DM25" i="9"/>
  <c r="DK11" i="9"/>
  <c r="DK20" i="9"/>
  <c r="DM10" i="9"/>
  <c r="DM8" i="9"/>
  <c r="DL11" i="9"/>
  <c r="DM22" i="9"/>
  <c r="DM11" i="9"/>
  <c r="DK25" i="9"/>
  <c r="DJ19" i="9"/>
  <c r="DK17" i="9"/>
  <c r="DK24" i="9"/>
  <c r="DK14" i="9"/>
  <c r="DJ7" i="9"/>
  <c r="DJ24" i="9"/>
  <c r="DJ14" i="9"/>
  <c r="DL19" i="9"/>
  <c r="DL8" i="9"/>
  <c r="DK18" i="9"/>
  <c r="DM20" i="9"/>
  <c r="DK16" i="9"/>
  <c r="DL24" i="9"/>
  <c r="DK19" i="9"/>
  <c r="DM23" i="9"/>
  <c r="DM18" i="9"/>
  <c r="DL17" i="9"/>
  <c r="DM13" i="9"/>
  <c r="DJ15" i="9"/>
  <c r="DL20" i="9"/>
  <c r="DL9" i="9"/>
  <c r="DM21" i="9"/>
  <c r="DM19" i="9"/>
  <c r="DK15" i="9"/>
  <c r="DJ8" i="9"/>
  <c r="DM16" i="9"/>
  <c r="DK12" i="9"/>
  <c r="DJ12" i="9"/>
  <c r="DK5" i="9"/>
  <c r="DL13" i="9"/>
  <c r="DK21" i="9"/>
  <c r="DJ10" i="9"/>
  <c r="DJ25" i="9"/>
  <c r="DJ16" i="9"/>
  <c r="DJ18" i="9"/>
  <c r="DL10" i="9"/>
  <c r="DM17" i="9"/>
  <c r="DK8" i="9"/>
  <c r="DJ21" i="9"/>
  <c r="DK9" i="9"/>
  <c r="DM9" i="9"/>
  <c r="DK10" i="9"/>
  <c r="DL15" i="9"/>
  <c r="DM24" i="9"/>
  <c r="DS21" i="9"/>
  <c r="DT8" i="9"/>
  <c r="DV10" i="9"/>
  <c r="DT15" i="9"/>
  <c r="DS19" i="9"/>
  <c r="DU20" i="9"/>
  <c r="DU24" i="9"/>
  <c r="DU23" i="9"/>
  <c r="DU15" i="9"/>
  <c r="DT22" i="9"/>
  <c r="DU8" i="9"/>
  <c r="DT21" i="9"/>
  <c r="DU14" i="9"/>
  <c r="DV13" i="9"/>
  <c r="DT20" i="9"/>
  <c r="DV19" i="9"/>
  <c r="DS24" i="9"/>
  <c r="DV16" i="9"/>
  <c r="DV18" i="9"/>
  <c r="DU17" i="9"/>
  <c r="DT24" i="9"/>
  <c r="DU22" i="9"/>
  <c r="DV9" i="9"/>
  <c r="DT17" i="9"/>
  <c r="DS14" i="9"/>
  <c r="DT18" i="9"/>
  <c r="DT10" i="9"/>
  <c r="DT9" i="9"/>
  <c r="DU21" i="9"/>
  <c r="DU16" i="9"/>
  <c r="DV12" i="9"/>
  <c r="DU25" i="9"/>
  <c r="DU13" i="9"/>
  <c r="DV20" i="9"/>
  <c r="DT5" i="9"/>
  <c r="DT12" i="9"/>
  <c r="DU11" i="9"/>
  <c r="DS25" i="9"/>
  <c r="DT19" i="9"/>
  <c r="DS18" i="9"/>
  <c r="DT14" i="9"/>
  <c r="DS15" i="9"/>
  <c r="DS10" i="9"/>
  <c r="DS11" i="9"/>
  <c r="DS9" i="9"/>
  <c r="DS8" i="9"/>
  <c r="DT25" i="9"/>
  <c r="DS16" i="9"/>
  <c r="DT23" i="9"/>
  <c r="DS23" i="9"/>
  <c r="DS12" i="9"/>
  <c r="DU18" i="9"/>
  <c r="DV17" i="9"/>
  <c r="DU9" i="9"/>
  <c r="DS17" i="9"/>
  <c r="DS7" i="9"/>
  <c r="DV25" i="9"/>
  <c r="DV14" i="9"/>
  <c r="DS22" i="9"/>
  <c r="DT11" i="9"/>
  <c r="DV21" i="9"/>
  <c r="DT16" i="9"/>
  <c r="DV22" i="9"/>
  <c r="DV24" i="9"/>
  <c r="DU19" i="9"/>
  <c r="DU10" i="9"/>
  <c r="DS13" i="9"/>
  <c r="DV23" i="9"/>
  <c r="DT13" i="9"/>
  <c r="DU12" i="9"/>
  <c r="DV15" i="9"/>
  <c r="DV11" i="9"/>
  <c r="DV8" i="9"/>
  <c r="DS20" i="9"/>
  <c r="J26" i="12"/>
  <c r="K26" i="12"/>
  <c r="GF22" i="9"/>
  <c r="GG10" i="9"/>
  <c r="GE5" i="9"/>
  <c r="GF10" i="9"/>
  <c r="GD23" i="9"/>
  <c r="GF13" i="9"/>
  <c r="GD19" i="9"/>
  <c r="GF23" i="9"/>
  <c r="GF19" i="9"/>
  <c r="GE13" i="9"/>
  <c r="GF17" i="9"/>
  <c r="GF14" i="9"/>
  <c r="GE22" i="9"/>
  <c r="GD21" i="9"/>
  <c r="GD10" i="9"/>
  <c r="GE15" i="9"/>
  <c r="GD12" i="9"/>
  <c r="GG12" i="9"/>
  <c r="GD13" i="9"/>
  <c r="GE21" i="9"/>
  <c r="GD17" i="9"/>
  <c r="GF21" i="9"/>
  <c r="GG19" i="9"/>
  <c r="GD18" i="9"/>
  <c r="GG25" i="9"/>
  <c r="GG20" i="9"/>
  <c r="GE23" i="9"/>
  <c r="GF24" i="9"/>
  <c r="GE19" i="9"/>
  <c r="GE20" i="9"/>
  <c r="GG8" i="9"/>
  <c r="GD25" i="9"/>
  <c r="GE25" i="9"/>
  <c r="GF12" i="9"/>
  <c r="GF25" i="9"/>
  <c r="GF11" i="9"/>
  <c r="GD11" i="9"/>
  <c r="GE9" i="9"/>
  <c r="GD8" i="9"/>
  <c r="GG21" i="9"/>
  <c r="GE16" i="9"/>
  <c r="GG14" i="9"/>
  <c r="GF15" i="9"/>
  <c r="GG15" i="9"/>
  <c r="GD9" i="9"/>
  <c r="GD24" i="9"/>
  <c r="GE11" i="9"/>
  <c r="GF20" i="9"/>
  <c r="GG18" i="9"/>
  <c r="GG13" i="9"/>
  <c r="GG22" i="9"/>
  <c r="GF8" i="9"/>
  <c r="GF16" i="9"/>
  <c r="GE10" i="9"/>
  <c r="GF9" i="9"/>
  <c r="GG17" i="9"/>
  <c r="GG23" i="9"/>
  <c r="GE8" i="9"/>
  <c r="GD22" i="9"/>
  <c r="GG11" i="9"/>
  <c r="GD15" i="9"/>
  <c r="GD14" i="9"/>
  <c r="GE17" i="9"/>
  <c r="GG16" i="9"/>
  <c r="GE12" i="9"/>
  <c r="GG9" i="9"/>
  <c r="GD16" i="9"/>
  <c r="GD20" i="9"/>
  <c r="GG24" i="9"/>
  <c r="GD7" i="9"/>
  <c r="GF18" i="9"/>
  <c r="GE24" i="9"/>
  <c r="GE14" i="9"/>
  <c r="GE18" i="9"/>
  <c r="Z31" i="9"/>
  <c r="Z52" i="9"/>
  <c r="AA30" i="9"/>
  <c r="AA51" i="9"/>
  <c r="Y43" i="9"/>
  <c r="Y64" i="9"/>
  <c r="Y62" i="9"/>
  <c r="Y41" i="9"/>
  <c r="AA35" i="9"/>
  <c r="AA56" i="9"/>
  <c r="Y45" i="9"/>
  <c r="Y66" i="9"/>
  <c r="Z40" i="9"/>
  <c r="Z61" i="9"/>
  <c r="X33" i="9"/>
  <c r="X54" i="9"/>
  <c r="X39" i="9"/>
  <c r="X60" i="9"/>
  <c r="Z65" i="9"/>
  <c r="Z44" i="9"/>
  <c r="Z59" i="9"/>
  <c r="Z38" i="9"/>
  <c r="Y38" i="9"/>
  <c r="Y59" i="9"/>
  <c r="Z53" i="9"/>
  <c r="Z32" i="9"/>
  <c r="Y46" i="9"/>
  <c r="Y67" i="9"/>
  <c r="Y39" i="9"/>
  <c r="Y60" i="9"/>
  <c r="X31" i="9"/>
  <c r="X52" i="9"/>
  <c r="Z29" i="9"/>
  <c r="Z50" i="9"/>
  <c r="Z35" i="9"/>
  <c r="Z56" i="9"/>
  <c r="Y40" i="9"/>
  <c r="Y61" i="9"/>
  <c r="HQ40" i="9"/>
  <c r="HQ61" i="9"/>
  <c r="HN46" i="9"/>
  <c r="HN67" i="9"/>
  <c r="HN59" i="9"/>
  <c r="HN38" i="9"/>
  <c r="HP52" i="9"/>
  <c r="HP31" i="9"/>
  <c r="HO50" i="9"/>
  <c r="HO29" i="9"/>
  <c r="HN66" i="9"/>
  <c r="HN45" i="9"/>
  <c r="HN62" i="9"/>
  <c r="HN41" i="9"/>
  <c r="HP62" i="9"/>
  <c r="HP41" i="9"/>
  <c r="HP55" i="9"/>
  <c r="HP34" i="9"/>
  <c r="HQ67" i="9"/>
  <c r="HQ46" i="9"/>
  <c r="HQ29" i="9"/>
  <c r="HQ50" i="9"/>
  <c r="HN61" i="9"/>
  <c r="HN40" i="9"/>
  <c r="HP65" i="9"/>
  <c r="HP44" i="9"/>
  <c r="HQ43" i="9"/>
  <c r="HQ64" i="9"/>
  <c r="HN63" i="9"/>
  <c r="HN42" i="9"/>
  <c r="HP66" i="9"/>
  <c r="HP45" i="9"/>
  <c r="HN57" i="9"/>
  <c r="HN36" i="9"/>
  <c r="HP59" i="9"/>
  <c r="HP38" i="9"/>
  <c r="BT12" i="9"/>
  <c r="BT17" i="9"/>
  <c r="BT25" i="9"/>
  <c r="BR25" i="9"/>
  <c r="BT16" i="9"/>
  <c r="BR8" i="9"/>
  <c r="BS10" i="9"/>
  <c r="BS15" i="9"/>
  <c r="BT10" i="9"/>
  <c r="BQ21" i="9"/>
  <c r="BR23" i="9"/>
  <c r="BQ12" i="9"/>
  <c r="BQ20" i="9"/>
  <c r="BQ9" i="9"/>
  <c r="BQ16" i="9"/>
  <c r="BR14" i="9"/>
  <c r="BT18" i="9"/>
  <c r="BS16" i="9"/>
  <c r="BS8" i="9"/>
  <c r="BT8" i="9"/>
  <c r="BS13" i="9"/>
  <c r="BT13" i="9"/>
  <c r="BQ14" i="9"/>
  <c r="BR13" i="9"/>
  <c r="BQ17" i="9"/>
  <c r="BT9" i="9"/>
  <c r="BS18" i="9"/>
  <c r="BQ8" i="9"/>
  <c r="BR18" i="9"/>
  <c r="BT20" i="9"/>
  <c r="BS22" i="9"/>
  <c r="BS11" i="9"/>
  <c r="BT23" i="9"/>
  <c r="BS19" i="9"/>
  <c r="BT11" i="9"/>
  <c r="BQ11" i="9"/>
  <c r="BR20" i="9"/>
  <c r="BT15" i="9"/>
  <c r="BT14" i="9"/>
  <c r="BS20" i="9"/>
  <c r="BS25" i="9"/>
  <c r="BR16" i="9"/>
  <c r="BR11" i="9"/>
  <c r="BQ25" i="9"/>
  <c r="BT22" i="9"/>
  <c r="BT24" i="9"/>
  <c r="BS17" i="9"/>
  <c r="BS9" i="9"/>
  <c r="BR5" i="9"/>
  <c r="BQ15" i="9"/>
  <c r="BR15" i="9"/>
  <c r="BS24" i="9"/>
  <c r="BS14" i="9"/>
  <c r="BQ22" i="9"/>
  <c r="BR19" i="9"/>
  <c r="BT19" i="9"/>
  <c r="BS12" i="9"/>
  <c r="BS21" i="9"/>
  <c r="BQ10" i="9"/>
  <c r="BQ23" i="9"/>
  <c r="BS23" i="9"/>
  <c r="BR12" i="9"/>
  <c r="BR10" i="9"/>
  <c r="BQ19" i="9"/>
  <c r="BR9" i="9"/>
  <c r="BR17" i="9"/>
  <c r="BT21" i="9"/>
  <c r="BR24" i="9"/>
  <c r="BQ7" i="9"/>
  <c r="BR22" i="9"/>
  <c r="BQ13" i="9"/>
  <c r="BQ24" i="9"/>
  <c r="BQ18" i="9"/>
  <c r="BR21" i="9"/>
  <c r="EE15" i="9"/>
  <c r="ED12" i="9"/>
  <c r="EB19" i="9"/>
  <c r="EE14" i="9"/>
  <c r="EE17" i="9"/>
  <c r="ED23" i="9"/>
  <c r="ED22" i="9"/>
  <c r="EC11" i="9"/>
  <c r="EB12" i="9"/>
  <c r="EB22" i="9"/>
  <c r="EC16" i="9"/>
  <c r="EC12" i="9"/>
  <c r="EC9" i="9"/>
  <c r="ED25" i="9"/>
  <c r="EB8" i="9"/>
  <c r="EC8" i="9"/>
  <c r="EB11" i="9"/>
  <c r="EB13" i="9"/>
  <c r="ED13" i="9"/>
  <c r="EE16" i="9"/>
  <c r="EB9" i="9"/>
  <c r="EC20" i="9"/>
  <c r="EE20" i="9"/>
  <c r="EE18" i="9"/>
  <c r="EB18" i="9"/>
  <c r="EE22" i="9"/>
  <c r="EE23" i="9"/>
  <c r="ED15" i="9"/>
  <c r="EE11" i="9"/>
  <c r="EC10" i="9"/>
  <c r="EC23" i="9"/>
  <c r="EB21" i="9"/>
  <c r="EB23" i="9"/>
  <c r="EC25" i="9"/>
  <c r="EC21" i="9"/>
  <c r="EE24" i="9"/>
  <c r="EE19" i="9"/>
  <c r="ED10" i="9"/>
  <c r="ED24" i="9"/>
  <c r="EB15" i="9"/>
  <c r="ED11" i="9"/>
  <c r="EC14" i="9"/>
  <c r="ED19" i="9"/>
  <c r="EB7" i="9"/>
  <c r="EE9" i="9"/>
  <c r="EC19" i="9"/>
  <c r="EB17" i="9"/>
  <c r="EB14" i="9"/>
  <c r="ED9" i="9"/>
  <c r="EE13" i="9"/>
  <c r="ED8" i="9"/>
  <c r="EB25" i="9"/>
  <c r="ED14" i="9"/>
  <c r="EB20" i="9"/>
  <c r="ED16" i="9"/>
  <c r="EC5" i="9"/>
  <c r="ED17" i="9"/>
  <c r="EB16" i="9"/>
  <c r="EE21" i="9"/>
  <c r="EC22" i="9"/>
  <c r="EB24" i="9"/>
  <c r="ED21" i="9"/>
  <c r="EE10" i="9"/>
  <c r="EE12" i="9"/>
  <c r="EE25" i="9"/>
  <c r="EC13" i="9"/>
  <c r="EC15" i="9"/>
  <c r="EB10" i="9"/>
  <c r="ED18" i="9"/>
  <c r="EC17" i="9"/>
  <c r="EC18" i="9"/>
  <c r="ED20" i="9"/>
  <c r="EC24" i="9"/>
  <c r="EE8" i="9"/>
  <c r="BK20" i="9"/>
  <c r="BJ18" i="9"/>
  <c r="BI13" i="9"/>
  <c r="BI24" i="9"/>
  <c r="BI23" i="9"/>
  <c r="BK16" i="9"/>
  <c r="BJ17" i="9"/>
  <c r="BJ12" i="9"/>
  <c r="BI15" i="9"/>
  <c r="BJ8" i="9"/>
  <c r="BK11" i="9"/>
  <c r="BH21" i="9"/>
  <c r="BI25" i="9"/>
  <c r="BK14" i="9"/>
  <c r="BJ23" i="9"/>
  <c r="BJ20" i="9"/>
  <c r="BK22" i="9"/>
  <c r="BH24" i="9"/>
  <c r="BH17" i="9"/>
  <c r="BI10" i="9"/>
  <c r="BH11" i="9"/>
  <c r="BJ21" i="9"/>
  <c r="BI11" i="9"/>
  <c r="BI20" i="9"/>
  <c r="BH13" i="9"/>
  <c r="BH22" i="9"/>
  <c r="BI17" i="9"/>
  <c r="BI21" i="9"/>
  <c r="BH14" i="9"/>
  <c r="BK24" i="9"/>
  <c r="BK8" i="9"/>
  <c r="BJ13" i="9"/>
  <c r="BI5" i="9"/>
  <c r="BK13" i="9"/>
  <c r="BK21" i="9"/>
  <c r="BJ14" i="9"/>
  <c r="BI12" i="9"/>
  <c r="BK9" i="9"/>
  <c r="BH20" i="9"/>
  <c r="BI8" i="9"/>
  <c r="BI19" i="9"/>
  <c r="BH25" i="9"/>
  <c r="BK18" i="9"/>
  <c r="BH23" i="9"/>
  <c r="BH10" i="9"/>
  <c r="BH12" i="9"/>
  <c r="BJ16" i="9"/>
  <c r="BK12" i="9"/>
  <c r="BH18" i="9"/>
  <c r="BJ22" i="9"/>
  <c r="BK10" i="9"/>
  <c r="BH9" i="9"/>
  <c r="BK25" i="9"/>
  <c r="BH19" i="9"/>
  <c r="BK17" i="9"/>
  <c r="BK15" i="9"/>
  <c r="BJ19" i="9"/>
  <c r="BJ15" i="9"/>
  <c r="BH15" i="9"/>
  <c r="BK23" i="9"/>
  <c r="BJ25" i="9"/>
  <c r="BI22" i="9"/>
  <c r="BJ10" i="9"/>
  <c r="BH7" i="9"/>
  <c r="BI9" i="9"/>
  <c r="BJ24" i="9"/>
  <c r="BJ9" i="9"/>
  <c r="BI16" i="9"/>
  <c r="BI18" i="9"/>
  <c r="BI14" i="9"/>
  <c r="BK19" i="9"/>
  <c r="BH16" i="9"/>
  <c r="BH8" i="9"/>
  <c r="BJ11" i="9"/>
  <c r="FC9" i="9"/>
  <c r="FD8" i="9"/>
  <c r="FE11" i="9"/>
  <c r="FE12" i="9"/>
  <c r="FF23" i="9"/>
  <c r="FE24" i="9"/>
  <c r="FF8" i="9"/>
  <c r="FD20" i="9"/>
  <c r="FD11" i="9"/>
  <c r="FE14" i="9"/>
  <c r="FD15" i="9"/>
  <c r="FE21" i="9"/>
  <c r="FE17" i="9"/>
  <c r="FF22" i="9"/>
  <c r="FD12" i="9"/>
  <c r="FE10" i="9"/>
  <c r="FC12" i="9"/>
  <c r="FD13" i="9"/>
  <c r="FD22" i="9"/>
  <c r="FD25" i="9"/>
  <c r="FE22" i="9"/>
  <c r="FD17" i="9"/>
  <c r="FC23" i="9"/>
  <c r="FF19" i="9"/>
  <c r="FC19" i="9"/>
  <c r="FC10" i="9"/>
  <c r="FC7" i="9"/>
  <c r="FF11" i="9"/>
  <c r="FC8" i="9"/>
  <c r="FC25" i="9"/>
  <c r="FE8" i="9"/>
  <c r="FC22" i="9"/>
  <c r="FE20" i="9"/>
  <c r="FC13" i="9"/>
  <c r="FE13" i="9"/>
  <c r="FE25" i="9"/>
  <c r="FF13" i="9"/>
  <c r="FE23" i="9"/>
  <c r="FF16" i="9"/>
  <c r="FD5" i="9"/>
  <c r="FC14" i="9"/>
  <c r="FF14" i="9"/>
  <c r="FC18" i="9"/>
  <c r="FD16" i="9"/>
  <c r="FF24" i="9"/>
  <c r="FF12" i="9"/>
  <c r="FC16" i="9"/>
  <c r="FD21" i="9"/>
  <c r="FE19" i="9"/>
  <c r="FC11" i="9"/>
  <c r="FC20" i="9"/>
  <c r="FC17" i="9"/>
  <c r="FC21" i="9"/>
  <c r="FD14" i="9"/>
  <c r="FF10" i="9"/>
  <c r="FD23" i="9"/>
  <c r="FC15" i="9"/>
  <c r="FF9" i="9"/>
  <c r="FF21" i="9"/>
  <c r="FE16" i="9"/>
  <c r="FE18" i="9"/>
  <c r="FF15" i="9"/>
  <c r="FD24" i="9"/>
  <c r="FE9" i="9"/>
  <c r="FF25" i="9"/>
  <c r="FF20" i="9"/>
  <c r="FD9" i="9"/>
  <c r="FD19" i="9"/>
  <c r="FD10" i="9"/>
  <c r="FF18" i="9"/>
  <c r="FD18" i="9"/>
  <c r="FF17" i="9"/>
  <c r="FC24" i="9"/>
  <c r="FE15" i="9"/>
  <c r="GM13" i="9"/>
  <c r="GO11" i="9"/>
  <c r="GM23" i="9"/>
  <c r="GP17" i="9"/>
  <c r="GP11" i="9"/>
  <c r="GO21" i="9"/>
  <c r="GM8" i="9"/>
  <c r="GO14" i="9"/>
  <c r="GN9" i="9"/>
  <c r="GO13" i="9"/>
  <c r="GM22" i="9"/>
  <c r="GP13" i="9"/>
  <c r="GP24" i="9"/>
  <c r="GN11" i="9"/>
  <c r="GM16" i="9"/>
  <c r="GP10" i="9"/>
  <c r="GO17" i="9"/>
  <c r="GM25" i="9"/>
  <c r="GN8" i="9"/>
  <c r="GO16" i="9"/>
  <c r="GN13" i="9"/>
  <c r="GN17" i="9"/>
  <c r="GM14" i="9"/>
  <c r="GP22" i="9"/>
  <c r="GN23" i="9"/>
  <c r="GO15" i="9"/>
  <c r="GP14" i="9"/>
  <c r="GN21" i="9"/>
  <c r="GO12" i="9"/>
  <c r="GM10" i="9"/>
  <c r="GN15" i="9"/>
  <c r="GN14" i="9"/>
  <c r="GP16" i="9"/>
  <c r="GM19" i="9"/>
  <c r="GO20" i="9"/>
  <c r="GM15" i="9"/>
  <c r="GN12" i="9"/>
  <c r="GN20" i="9"/>
  <c r="GP18" i="9"/>
  <c r="GP8" i="9"/>
  <c r="GO22" i="9"/>
  <c r="GP25" i="9"/>
  <c r="GO9" i="9"/>
  <c r="GO25" i="9"/>
  <c r="GN16" i="9"/>
  <c r="GM11" i="9"/>
  <c r="GM24" i="9"/>
  <c r="GO18" i="9"/>
  <c r="GP21" i="9"/>
  <c r="GN24" i="9"/>
  <c r="GN18" i="9"/>
  <c r="GM12" i="9"/>
  <c r="GO10" i="9"/>
  <c r="GN10" i="9"/>
  <c r="GN5" i="9"/>
  <c r="GP20" i="9"/>
  <c r="GO23" i="9"/>
  <c r="GO8" i="9"/>
  <c r="GM9" i="9"/>
  <c r="GM7" i="9"/>
  <c r="GP12" i="9"/>
  <c r="GM18" i="9"/>
  <c r="GP23" i="9"/>
  <c r="GO19" i="9"/>
  <c r="GM17" i="9"/>
  <c r="GO24" i="9"/>
  <c r="GM20" i="9"/>
  <c r="GP15" i="9"/>
  <c r="GN19" i="9"/>
  <c r="GM21" i="9"/>
  <c r="GN25" i="9"/>
  <c r="GP19" i="9"/>
  <c r="GP9" i="9"/>
  <c r="GN22" i="9"/>
  <c r="AS11" i="9"/>
  <c r="AQ25" i="9"/>
  <c r="AP13" i="9"/>
  <c r="AQ21" i="9"/>
  <c r="AS17" i="9"/>
  <c r="AR13" i="9"/>
  <c r="AS22" i="9"/>
  <c r="AQ11" i="9"/>
  <c r="AS21" i="9"/>
  <c r="AS18" i="9"/>
  <c r="AQ12" i="9"/>
  <c r="AR24" i="9"/>
  <c r="AP7" i="9"/>
  <c r="AP10" i="9"/>
  <c r="AQ20" i="9"/>
  <c r="AP19" i="9"/>
  <c r="AP12" i="9"/>
  <c r="AR14" i="9"/>
  <c r="AP18" i="9"/>
  <c r="AR10" i="9"/>
  <c r="AP25" i="9"/>
  <c r="AP15" i="9"/>
  <c r="AS8" i="9"/>
  <c r="AR8" i="9"/>
  <c r="AP8" i="9"/>
  <c r="AR9" i="9"/>
  <c r="AR17" i="9"/>
  <c r="AQ19" i="9"/>
  <c r="AP20" i="9"/>
  <c r="AQ9" i="9"/>
  <c r="AQ23" i="9"/>
  <c r="AP9" i="9"/>
  <c r="AQ8" i="9"/>
  <c r="AP23" i="9"/>
  <c r="AR23" i="9"/>
  <c r="AS25" i="9"/>
  <c r="AQ24" i="9"/>
  <c r="AQ18" i="9"/>
  <c r="AS23" i="9"/>
  <c r="AS13" i="9"/>
  <c r="AS19" i="9"/>
  <c r="AR20" i="9"/>
  <c r="AP16" i="9"/>
  <c r="AR12" i="9"/>
  <c r="AR25" i="9"/>
  <c r="AS24" i="9"/>
  <c r="AQ15" i="9"/>
  <c r="AR22" i="9"/>
  <c r="AS9" i="9"/>
  <c r="AP24" i="9"/>
  <c r="AR15" i="9"/>
  <c r="AS12" i="9"/>
  <c r="AS15" i="9"/>
  <c r="AR11" i="9"/>
  <c r="AP14" i="9"/>
  <c r="AP17" i="9"/>
  <c r="AR19" i="9"/>
  <c r="AR18" i="9"/>
  <c r="AP11" i="9"/>
  <c r="AS14" i="9"/>
  <c r="AQ22" i="9"/>
  <c r="AR21" i="9"/>
  <c r="AS16" i="9"/>
  <c r="AQ13" i="9"/>
  <c r="AS20" i="9"/>
  <c r="AQ10" i="9"/>
  <c r="AP22" i="9"/>
  <c r="AQ16" i="9"/>
  <c r="AQ5" i="9"/>
  <c r="AP21" i="9"/>
  <c r="AQ17" i="9"/>
  <c r="AQ14" i="9"/>
  <c r="AR16" i="9"/>
  <c r="AS10" i="9"/>
  <c r="A195" i="20"/>
  <c r="AE194" i="20"/>
  <c r="A140" i="3"/>
  <c r="HF139" i="3"/>
  <c r="AQ56" i="9" l="1"/>
  <c r="AQ35" i="9"/>
  <c r="AP59" i="9"/>
  <c r="AP38" i="9"/>
  <c r="AR33" i="9"/>
  <c r="AR54" i="9"/>
  <c r="AQ61" i="9"/>
  <c r="AQ40" i="9"/>
  <c r="AR45" i="9"/>
  <c r="AR66" i="9"/>
  <c r="GM63" i="9"/>
  <c r="GM42" i="9"/>
  <c r="GN52" i="9"/>
  <c r="GN31" i="9"/>
  <c r="GP67" i="9"/>
  <c r="GP46" i="9"/>
  <c r="GN59" i="9"/>
  <c r="GN38" i="9"/>
  <c r="GO34" i="9"/>
  <c r="GO55" i="9"/>
  <c r="FD61" i="9"/>
  <c r="FD40" i="9"/>
  <c r="FC38" i="9"/>
  <c r="FC59" i="9"/>
  <c r="FE46" i="9"/>
  <c r="FE67" i="9"/>
  <c r="FD67" i="9"/>
  <c r="FD46" i="9"/>
  <c r="FE33" i="9"/>
  <c r="FE54" i="9"/>
  <c r="BI43" i="9"/>
  <c r="BI64" i="9"/>
  <c r="BJ43" i="9"/>
  <c r="BJ64" i="9"/>
  <c r="BK55" i="9"/>
  <c r="BK34" i="9"/>
  <c r="BH45" i="9"/>
  <c r="BH66" i="9"/>
  <c r="ED62" i="9"/>
  <c r="ED41" i="9"/>
  <c r="EB67" i="9"/>
  <c r="EB46" i="9"/>
  <c r="EE45" i="9"/>
  <c r="EE66" i="9"/>
  <c r="EE60" i="9"/>
  <c r="EE39" i="9"/>
  <c r="EC32" i="9"/>
  <c r="EC53" i="9"/>
  <c r="BR64" i="9"/>
  <c r="BR43" i="9"/>
  <c r="BS42" i="9"/>
  <c r="BS63" i="9"/>
  <c r="BR58" i="9"/>
  <c r="BR37" i="9"/>
  <c r="BT62" i="9"/>
  <c r="BT41" i="9"/>
  <c r="BS37" i="9"/>
  <c r="BS58" i="9"/>
  <c r="BT59" i="9"/>
  <c r="BT38" i="9"/>
  <c r="GE39" i="9"/>
  <c r="GE60" i="9"/>
  <c r="GD56" i="9"/>
  <c r="GD35" i="9"/>
  <c r="GG55" i="9"/>
  <c r="GG34" i="9"/>
  <c r="GE62" i="9"/>
  <c r="GE41" i="9"/>
  <c r="GG54" i="9"/>
  <c r="GG33" i="9"/>
  <c r="GG52" i="9"/>
  <c r="GG31" i="9"/>
  <c r="DT58" i="9"/>
  <c r="DT37" i="9"/>
  <c r="DU30" i="9"/>
  <c r="DU51" i="9"/>
  <c r="DS67" i="9"/>
  <c r="DS46" i="9"/>
  <c r="DT39" i="9"/>
  <c r="DT60" i="9"/>
  <c r="DV55" i="9"/>
  <c r="DV34" i="9"/>
  <c r="DK52" i="9"/>
  <c r="DK31" i="9"/>
  <c r="DJ58" i="9"/>
  <c r="DJ37" i="9"/>
  <c r="DM58" i="9"/>
  <c r="DM37" i="9"/>
  <c r="DM55" i="9"/>
  <c r="DM34" i="9"/>
  <c r="DK60" i="9"/>
  <c r="DK39" i="9"/>
  <c r="DK38" i="9"/>
  <c r="DK59" i="9"/>
  <c r="GV58" i="9"/>
  <c r="GV37" i="9"/>
  <c r="AQ59" i="9"/>
  <c r="AQ38" i="9"/>
  <c r="AP32" i="9"/>
  <c r="AP53" i="9"/>
  <c r="AQ57" i="9"/>
  <c r="AQ36" i="9"/>
  <c r="AR65" i="9"/>
  <c r="AR44" i="9"/>
  <c r="AS29" i="9"/>
  <c r="AS50" i="9"/>
  <c r="AQ54" i="9"/>
  <c r="AQ33" i="9"/>
  <c r="AQ52" i="9"/>
  <c r="AQ31" i="9"/>
  <c r="AR39" i="9"/>
  <c r="AR60" i="9"/>
  <c r="AP45" i="9"/>
  <c r="AP66" i="9"/>
  <c r="AQ60" i="9"/>
  <c r="AQ39" i="9"/>
  <c r="AR51" i="9"/>
  <c r="AR30" i="9"/>
  <c r="AP31" i="9"/>
  <c r="AP52" i="9"/>
  <c r="AQ46" i="9"/>
  <c r="AQ67" i="9"/>
  <c r="GO61" i="9"/>
  <c r="GO40" i="9"/>
  <c r="GP62" i="9"/>
  <c r="GP41" i="9"/>
  <c r="GO60" i="9"/>
  <c r="GO39" i="9"/>
  <c r="GP50" i="9"/>
  <c r="GP29" i="9"/>
  <c r="GN56" i="9"/>
  <c r="GN35" i="9"/>
  <c r="GP64" i="9"/>
  <c r="GP43" i="9"/>
  <c r="GP34" i="9"/>
  <c r="GP55" i="9"/>
  <c r="GP38" i="9"/>
  <c r="GP59" i="9"/>
  <c r="FF60" i="9"/>
  <c r="FF39" i="9"/>
  <c r="FF57" i="9"/>
  <c r="FF36" i="9"/>
  <c r="FD35" i="9"/>
  <c r="FD56" i="9"/>
  <c r="FF54" i="9"/>
  <c r="FF33" i="9"/>
  <c r="FE44" i="9"/>
  <c r="FE65" i="9"/>
  <c r="FC46" i="9"/>
  <c r="FC67" i="9"/>
  <c r="FD55" i="9"/>
  <c r="FD34" i="9"/>
  <c r="FE56" i="9"/>
  <c r="FE35" i="9"/>
  <c r="FD29" i="9"/>
  <c r="FD50" i="9"/>
  <c r="BI37" i="9"/>
  <c r="BI58" i="9"/>
  <c r="BK44" i="9"/>
  <c r="BK65" i="9"/>
  <c r="BH30" i="9"/>
  <c r="BH51" i="9"/>
  <c r="BK33" i="9"/>
  <c r="BK54" i="9"/>
  <c r="BH44" i="9"/>
  <c r="BH65" i="9"/>
  <c r="BJ35" i="9"/>
  <c r="BJ56" i="9"/>
  <c r="BJ34" i="9"/>
  <c r="BJ55" i="9"/>
  <c r="BI42" i="9"/>
  <c r="BI63" i="9"/>
  <c r="BI41" i="9"/>
  <c r="BI62" i="9"/>
  <c r="BI31" i="9"/>
  <c r="BI52" i="9"/>
  <c r="BJ41" i="9"/>
  <c r="BJ62" i="9"/>
  <c r="BH42" i="9"/>
  <c r="BH63" i="9"/>
  <c r="BJ33" i="9"/>
  <c r="BJ54" i="9"/>
  <c r="BI66" i="9"/>
  <c r="BI45" i="9"/>
  <c r="EE29" i="9"/>
  <c r="EE50" i="9"/>
  <c r="EC38" i="9"/>
  <c r="EC59" i="9"/>
  <c r="EC34" i="9"/>
  <c r="EC55" i="9"/>
  <c r="ED63" i="9"/>
  <c r="ED42" i="9"/>
  <c r="EB58" i="9"/>
  <c r="EB37" i="9"/>
  <c r="EB62" i="9"/>
  <c r="EB41" i="9"/>
  <c r="EE55" i="9"/>
  <c r="EE34" i="9"/>
  <c r="EC40" i="9"/>
  <c r="EC61" i="9"/>
  <c r="EC56" i="9"/>
  <c r="EC35" i="9"/>
  <c r="ED31" i="9"/>
  <c r="ED52" i="9"/>
  <c r="EC67" i="9"/>
  <c r="EC46" i="9"/>
  <c r="EC52" i="9"/>
  <c r="EC31" i="9"/>
  <c r="EE43" i="9"/>
  <c r="EE64" i="9"/>
  <c r="EC41" i="9"/>
  <c r="EC62" i="9"/>
  <c r="EB55" i="9"/>
  <c r="EB34" i="9"/>
  <c r="ED67" i="9"/>
  <c r="ED46" i="9"/>
  <c r="EB64" i="9"/>
  <c r="EB43" i="9"/>
  <c r="ED44" i="9"/>
  <c r="ED65" i="9"/>
  <c r="ED54" i="9"/>
  <c r="ED33" i="9"/>
  <c r="BQ45" i="9"/>
  <c r="BQ66" i="9"/>
  <c r="BR45" i="9"/>
  <c r="BR66" i="9"/>
  <c r="BQ40" i="9"/>
  <c r="BQ61" i="9"/>
  <c r="BQ65" i="9"/>
  <c r="BQ44" i="9"/>
  <c r="BT61" i="9"/>
  <c r="BT40" i="9"/>
  <c r="BS66" i="9"/>
  <c r="BS45" i="9"/>
  <c r="BS30" i="9"/>
  <c r="BS51" i="9"/>
  <c r="BQ67" i="9"/>
  <c r="BQ46" i="9"/>
  <c r="BS41" i="9"/>
  <c r="BS62" i="9"/>
  <c r="BQ32" i="9"/>
  <c r="BQ53" i="9"/>
  <c r="BS32" i="9"/>
  <c r="BS53" i="9"/>
  <c r="BQ29" i="9"/>
  <c r="BQ50" i="9"/>
  <c r="BR34" i="9"/>
  <c r="BR55" i="9"/>
  <c r="BT29" i="9"/>
  <c r="BT50" i="9"/>
  <c r="BR56" i="9"/>
  <c r="BR35" i="9"/>
  <c r="BQ54" i="9"/>
  <c r="BQ33" i="9"/>
  <c r="BS36" i="9"/>
  <c r="BS57" i="9"/>
  <c r="BR46" i="9"/>
  <c r="BR67" i="9"/>
  <c r="GE45" i="9"/>
  <c r="GE66" i="9"/>
  <c r="GD62" i="9"/>
  <c r="GD41" i="9"/>
  <c r="GG58" i="9"/>
  <c r="GG37" i="9"/>
  <c r="GG53" i="9"/>
  <c r="GG32" i="9"/>
  <c r="GG59" i="9"/>
  <c r="GG38" i="9"/>
  <c r="GF50" i="9"/>
  <c r="GF29" i="9"/>
  <c r="GF41" i="9"/>
  <c r="GF62" i="9"/>
  <c r="GG36" i="9"/>
  <c r="GG57" i="9"/>
  <c r="GG42" i="9"/>
  <c r="GG63" i="9"/>
  <c r="GF53" i="9"/>
  <c r="GF32" i="9"/>
  <c r="GD67" i="9"/>
  <c r="GD46" i="9"/>
  <c r="GF66" i="9"/>
  <c r="GF45" i="9"/>
  <c r="GD60" i="9"/>
  <c r="GD39" i="9"/>
  <c r="GE63" i="9"/>
  <c r="GE42" i="9"/>
  <c r="GE57" i="9"/>
  <c r="GE36" i="9"/>
  <c r="GF56" i="9"/>
  <c r="GF35" i="9"/>
  <c r="GF65" i="9"/>
  <c r="GF44" i="9"/>
  <c r="GF52" i="9"/>
  <c r="GF31" i="9"/>
  <c r="DV53" i="9"/>
  <c r="DV32" i="9"/>
  <c r="DV65" i="9"/>
  <c r="DV44" i="9"/>
  <c r="DV66" i="9"/>
  <c r="DV45" i="9"/>
  <c r="DT53" i="9"/>
  <c r="DT32" i="9"/>
  <c r="DU39" i="9"/>
  <c r="DU60" i="9"/>
  <c r="DS58" i="9"/>
  <c r="DS37" i="9"/>
  <c r="DS32" i="9"/>
  <c r="DS53" i="9"/>
  <c r="DS60" i="9"/>
  <c r="DS39" i="9"/>
  <c r="DT54" i="9"/>
  <c r="DT33" i="9"/>
  <c r="DU67" i="9"/>
  <c r="DU46" i="9"/>
  <c r="DT30" i="9"/>
  <c r="DT51" i="9"/>
  <c r="DT38" i="9"/>
  <c r="DT59" i="9"/>
  <c r="DU38" i="9"/>
  <c r="DU59" i="9"/>
  <c r="DV40" i="9"/>
  <c r="DV61" i="9"/>
  <c r="DT63" i="9"/>
  <c r="DT42" i="9"/>
  <c r="DU65" i="9"/>
  <c r="DU44" i="9"/>
  <c r="DT36" i="9"/>
  <c r="DT57" i="9"/>
  <c r="DM66" i="9"/>
  <c r="DM45" i="9"/>
  <c r="DK30" i="9"/>
  <c r="DK51" i="9"/>
  <c r="DL52" i="9"/>
  <c r="DL31" i="9"/>
  <c r="DJ31" i="9"/>
  <c r="DJ52" i="9"/>
  <c r="DJ54" i="9"/>
  <c r="DJ33" i="9"/>
  <c r="DK57" i="9"/>
  <c r="DK36" i="9"/>
  <c r="DL62" i="9"/>
  <c r="DL41" i="9"/>
  <c r="DM60" i="9"/>
  <c r="DM39" i="9"/>
  <c r="DK37" i="9"/>
  <c r="DK58" i="9"/>
  <c r="DL61" i="9"/>
  <c r="DL40" i="9"/>
  <c r="DK35" i="9"/>
  <c r="DK56" i="9"/>
  <c r="DK67" i="9"/>
  <c r="DK46" i="9"/>
  <c r="DM50" i="9"/>
  <c r="DM29" i="9"/>
  <c r="DM46" i="9"/>
  <c r="DM67" i="9"/>
  <c r="DL64" i="9"/>
  <c r="DL43" i="9"/>
  <c r="DL65" i="9"/>
  <c r="DL44" i="9"/>
  <c r="DJ55" i="9"/>
  <c r="DJ34" i="9"/>
  <c r="DM57" i="9"/>
  <c r="DM36" i="9"/>
  <c r="DL37" i="9"/>
  <c r="DL58" i="9"/>
  <c r="GW54" i="9"/>
  <c r="GW33" i="9"/>
  <c r="GY64" i="9"/>
  <c r="GY43" i="9"/>
  <c r="GX58" i="9"/>
  <c r="GX37" i="9"/>
  <c r="GX5" i="9"/>
  <c r="GW7" i="9"/>
  <c r="GV57" i="9"/>
  <c r="GV36" i="9"/>
  <c r="GW51" i="9"/>
  <c r="GW30" i="9"/>
  <c r="GX46" i="9"/>
  <c r="GX67" i="9"/>
  <c r="GV35" i="9"/>
  <c r="GV56" i="9"/>
  <c r="GW42" i="9"/>
  <c r="GW63" i="9"/>
  <c r="GV64" i="9"/>
  <c r="GV43" i="9"/>
  <c r="GV54" i="9"/>
  <c r="GV33" i="9"/>
  <c r="GX57" i="9"/>
  <c r="GX36" i="9"/>
  <c r="GX60" i="9"/>
  <c r="GX39" i="9"/>
  <c r="GY66" i="9"/>
  <c r="GY45" i="9"/>
  <c r="GV40" i="9"/>
  <c r="GV61" i="9"/>
  <c r="GY52" i="9"/>
  <c r="GY31" i="9"/>
  <c r="GY51" i="9"/>
  <c r="GY30" i="9"/>
  <c r="GW60" i="9"/>
  <c r="GW39" i="9"/>
  <c r="EV61" i="9"/>
  <c r="EV40" i="9"/>
  <c r="EU56" i="9"/>
  <c r="EU35" i="9"/>
  <c r="EV51" i="9"/>
  <c r="EV30" i="9"/>
  <c r="EV29" i="9"/>
  <c r="EV50" i="9"/>
  <c r="EU29" i="9"/>
  <c r="EU50" i="9"/>
  <c r="ET32" i="9"/>
  <c r="ET53" i="9"/>
  <c r="EV55" i="9"/>
  <c r="EV34" i="9"/>
  <c r="EW36" i="9"/>
  <c r="EW57" i="9"/>
  <c r="EU7" i="9"/>
  <c r="EV5" i="9"/>
  <c r="EW65" i="9"/>
  <c r="EW44" i="9"/>
  <c r="EV42" i="9"/>
  <c r="EV63" i="9"/>
  <c r="EW38" i="9"/>
  <c r="EW59" i="9"/>
  <c r="EV52" i="9"/>
  <c r="EV31" i="9"/>
  <c r="EW64" i="9"/>
  <c r="EW43" i="9"/>
  <c r="ET31" i="9"/>
  <c r="ET52" i="9"/>
  <c r="ET50" i="9"/>
  <c r="ET29" i="9"/>
  <c r="EW56" i="9"/>
  <c r="EW35" i="9"/>
  <c r="BZ50" i="9"/>
  <c r="BZ29" i="9"/>
  <c r="CA55" i="9"/>
  <c r="CA34" i="9"/>
  <c r="BZ41" i="9"/>
  <c r="BZ62" i="9"/>
  <c r="CC51" i="9"/>
  <c r="CC30" i="9"/>
  <c r="CB46" i="9"/>
  <c r="CB67" i="9"/>
  <c r="CB62" i="9"/>
  <c r="CB41" i="9"/>
  <c r="CA58" i="9"/>
  <c r="CA37" i="9"/>
  <c r="CA33" i="9"/>
  <c r="CA54" i="9"/>
  <c r="BZ31" i="9"/>
  <c r="BZ52" i="9"/>
  <c r="CC34" i="9"/>
  <c r="CC55" i="9"/>
  <c r="CC42" i="9"/>
  <c r="CC63" i="9"/>
  <c r="CC50" i="9"/>
  <c r="CC29" i="9"/>
  <c r="CB65" i="9"/>
  <c r="CB44" i="9"/>
  <c r="BZ32" i="9"/>
  <c r="BZ53" i="9"/>
  <c r="CC52" i="9"/>
  <c r="CC31" i="9"/>
  <c r="CA63" i="9"/>
  <c r="CA42" i="9"/>
  <c r="BZ35" i="9"/>
  <c r="BZ56" i="9"/>
  <c r="CA38" i="9"/>
  <c r="CA59" i="9"/>
  <c r="CA51" i="9"/>
  <c r="CA30" i="9"/>
  <c r="AG33" i="9"/>
  <c r="AG54" i="9"/>
  <c r="AI34" i="9"/>
  <c r="AI55" i="9"/>
  <c r="AH45" i="9"/>
  <c r="AH66" i="9"/>
  <c r="AG63" i="9"/>
  <c r="AG42" i="9"/>
  <c r="AH31" i="9"/>
  <c r="AH52" i="9"/>
  <c r="AI50" i="9"/>
  <c r="AI29" i="9"/>
  <c r="AG60" i="9"/>
  <c r="AG39" i="9"/>
  <c r="AG59" i="9"/>
  <c r="AG38" i="9"/>
  <c r="AI31" i="9"/>
  <c r="AI52" i="9"/>
  <c r="AJ59" i="9"/>
  <c r="AJ38" i="9"/>
  <c r="AJ37" i="9"/>
  <c r="AJ58" i="9"/>
  <c r="AI61" i="9"/>
  <c r="AI40" i="9"/>
  <c r="AI59" i="9"/>
  <c r="AI38" i="9"/>
  <c r="AH55" i="9"/>
  <c r="AH34" i="9"/>
  <c r="AG50" i="9"/>
  <c r="AG29" i="9"/>
  <c r="AI67" i="9"/>
  <c r="AI46" i="9"/>
  <c r="AI58" i="9"/>
  <c r="AI37" i="9"/>
  <c r="AJ54" i="9"/>
  <c r="AJ33" i="9"/>
  <c r="HH67" i="9"/>
  <c r="HH46" i="9"/>
  <c r="HE63" i="9"/>
  <c r="HE42" i="9"/>
  <c r="HG61" i="9"/>
  <c r="HG40" i="9"/>
  <c r="HG64" i="9"/>
  <c r="HG43" i="9"/>
  <c r="HG59" i="9"/>
  <c r="HG38" i="9"/>
  <c r="HH54" i="9"/>
  <c r="HH33" i="9"/>
  <c r="HG57" i="9"/>
  <c r="HG36" i="9"/>
  <c r="HF45" i="9"/>
  <c r="HF66" i="9"/>
  <c r="HF35" i="9"/>
  <c r="HF56" i="9"/>
  <c r="HE65" i="9"/>
  <c r="HE44" i="9"/>
  <c r="HF41" i="9"/>
  <c r="HF62" i="9"/>
  <c r="HF59" i="9"/>
  <c r="HF38" i="9"/>
  <c r="HG66" i="9"/>
  <c r="HG45" i="9"/>
  <c r="HG67" i="9"/>
  <c r="HG46" i="9"/>
  <c r="HH51" i="9"/>
  <c r="HH30" i="9"/>
  <c r="HE66" i="9"/>
  <c r="HE45" i="9"/>
  <c r="HF52" i="9"/>
  <c r="HF31" i="9"/>
  <c r="HH64" i="9"/>
  <c r="HH43" i="9"/>
  <c r="HE41" i="9"/>
  <c r="HE62" i="9"/>
  <c r="CR45" i="9"/>
  <c r="CR66" i="9"/>
  <c r="CU30" i="9"/>
  <c r="CU51" i="9"/>
  <c r="CT67" i="9"/>
  <c r="CT46" i="9"/>
  <c r="CU34" i="9"/>
  <c r="CU55" i="9"/>
  <c r="CS66" i="9"/>
  <c r="CS45" i="9"/>
  <c r="CU36" i="9"/>
  <c r="CU57" i="9"/>
  <c r="CS29" i="9"/>
  <c r="CS50" i="9"/>
  <c r="CR33" i="9"/>
  <c r="CR54" i="9"/>
  <c r="CR29" i="9"/>
  <c r="CR50" i="9"/>
  <c r="CS43" i="9"/>
  <c r="CS64" i="9"/>
  <c r="CU39" i="9"/>
  <c r="CU60" i="9"/>
  <c r="CR44" i="9"/>
  <c r="CR65" i="9"/>
  <c r="CU61" i="9"/>
  <c r="CU40" i="9"/>
  <c r="CR51" i="9"/>
  <c r="CR30" i="9"/>
  <c r="CR58" i="9"/>
  <c r="CR37" i="9"/>
  <c r="CS67" i="9"/>
  <c r="CS46" i="9"/>
  <c r="CR40" i="9"/>
  <c r="CR61" i="9"/>
  <c r="CU46" i="9"/>
  <c r="CU67" i="9"/>
  <c r="EL56" i="9"/>
  <c r="EL35" i="9"/>
  <c r="EN32" i="9"/>
  <c r="EN53" i="9"/>
  <c r="EM58" i="9"/>
  <c r="EM37" i="9"/>
  <c r="EL67" i="9"/>
  <c r="EL46" i="9"/>
  <c r="EK66" i="9"/>
  <c r="EK45" i="9"/>
  <c r="EM46" i="9"/>
  <c r="EM67" i="9"/>
  <c r="EK30" i="9"/>
  <c r="EK51" i="9"/>
  <c r="EN45" i="9"/>
  <c r="EN66" i="9"/>
  <c r="EK60" i="9"/>
  <c r="EK39" i="9"/>
  <c r="EM52" i="9"/>
  <c r="EM31" i="9"/>
  <c r="EK36" i="9"/>
  <c r="EK57" i="9"/>
  <c r="EN36" i="9"/>
  <c r="EN57" i="9"/>
  <c r="EL43" i="9"/>
  <c r="EL64" i="9"/>
  <c r="EK53" i="9"/>
  <c r="EK32" i="9"/>
  <c r="EN56" i="9"/>
  <c r="EN35" i="9"/>
  <c r="EN67" i="9"/>
  <c r="EN46" i="9"/>
  <c r="EL40" i="9"/>
  <c r="EL61" i="9"/>
  <c r="EK59" i="9"/>
  <c r="EK38" i="9"/>
  <c r="DC34" i="9"/>
  <c r="DC55" i="9"/>
  <c r="DA35" i="9"/>
  <c r="DA56" i="9"/>
  <c r="DB59" i="9"/>
  <c r="DB38" i="9"/>
  <c r="DD65" i="9"/>
  <c r="DD44" i="9"/>
  <c r="DB55" i="9"/>
  <c r="DB34" i="9"/>
  <c r="DA65" i="9"/>
  <c r="DA44" i="9"/>
  <c r="DD57" i="9"/>
  <c r="DD36" i="9"/>
  <c r="DC42" i="9"/>
  <c r="DC63" i="9"/>
  <c r="DB67" i="9"/>
  <c r="DB46" i="9"/>
  <c r="DB41" i="9"/>
  <c r="DB62" i="9"/>
  <c r="DC41" i="9"/>
  <c r="DC62" i="9"/>
  <c r="DC64" i="9"/>
  <c r="DC43" i="9"/>
  <c r="DD55" i="9"/>
  <c r="DD34" i="9"/>
  <c r="DC50" i="9"/>
  <c r="DC29" i="9"/>
  <c r="DD61" i="9"/>
  <c r="DD40" i="9"/>
  <c r="DD37" i="9"/>
  <c r="DD58" i="9"/>
  <c r="DB29" i="9"/>
  <c r="DB50" i="9"/>
  <c r="DD45" i="9"/>
  <c r="DD66" i="9"/>
  <c r="FX55" i="9"/>
  <c r="FX34" i="9"/>
  <c r="FW54" i="9"/>
  <c r="FW33" i="9"/>
  <c r="FW29" i="9"/>
  <c r="FW50" i="9"/>
  <c r="FW42" i="9"/>
  <c r="FW63" i="9"/>
  <c r="FV34" i="9"/>
  <c r="FV55" i="9"/>
  <c r="FU29" i="9"/>
  <c r="FU50" i="9"/>
  <c r="FW5" i="9"/>
  <c r="FV7" i="9"/>
  <c r="FU66" i="9"/>
  <c r="FU45" i="9"/>
  <c r="FV43" i="9"/>
  <c r="FV64" i="9"/>
  <c r="FX65" i="9"/>
  <c r="FX44" i="9"/>
  <c r="FW66" i="9"/>
  <c r="FW45" i="9"/>
  <c r="FW53" i="9"/>
  <c r="FW32" i="9"/>
  <c r="FU61" i="9"/>
  <c r="FU40" i="9"/>
  <c r="FX52" i="9"/>
  <c r="FX31" i="9"/>
  <c r="FU43" i="9"/>
  <c r="FU64" i="9"/>
  <c r="FW31" i="9"/>
  <c r="FW52" i="9"/>
  <c r="FX41" i="9"/>
  <c r="FX62" i="9"/>
  <c r="FX40" i="9"/>
  <c r="FX61" i="9"/>
  <c r="FM56" i="9"/>
  <c r="FM35" i="9"/>
  <c r="FO55" i="9"/>
  <c r="FO34" i="9"/>
  <c r="FM57" i="9"/>
  <c r="FM36" i="9"/>
  <c r="FN65" i="9"/>
  <c r="FN44" i="9"/>
  <c r="FO50" i="9"/>
  <c r="FO29" i="9"/>
  <c r="FO33" i="9"/>
  <c r="FO54" i="9"/>
  <c r="FL44" i="9"/>
  <c r="FL65" i="9"/>
  <c r="FN30" i="9"/>
  <c r="FN51" i="9"/>
  <c r="FO60" i="9"/>
  <c r="FO39" i="9"/>
  <c r="FL54" i="9"/>
  <c r="FL33" i="9"/>
  <c r="FN40" i="9"/>
  <c r="FN61" i="9"/>
  <c r="FM37" i="9"/>
  <c r="FM58" i="9"/>
  <c r="FO30" i="9"/>
  <c r="FO51" i="9"/>
  <c r="FL36" i="9"/>
  <c r="FL57" i="9"/>
  <c r="FO61" i="9"/>
  <c r="FO40" i="9"/>
  <c r="FN36" i="9"/>
  <c r="FN57" i="9"/>
  <c r="FN34" i="9"/>
  <c r="FN55" i="9"/>
  <c r="FM44" i="9"/>
  <c r="FM65" i="9"/>
  <c r="FN54" i="9"/>
  <c r="FN33" i="9"/>
  <c r="AZ44" i="9"/>
  <c r="AZ65" i="9"/>
  <c r="AY37" i="9"/>
  <c r="AY58" i="9"/>
  <c r="BB43" i="9"/>
  <c r="BB64" i="9"/>
  <c r="AY57" i="9"/>
  <c r="AY36" i="9"/>
  <c r="AZ37" i="9"/>
  <c r="AZ58" i="9"/>
  <c r="AY32" i="9"/>
  <c r="AY53" i="9"/>
  <c r="AY41" i="9"/>
  <c r="AY62" i="9"/>
  <c r="BB30" i="9"/>
  <c r="BB51" i="9"/>
  <c r="AY35" i="9"/>
  <c r="AY56" i="9"/>
  <c r="BB29" i="9"/>
  <c r="BB50" i="9"/>
  <c r="BB60" i="9"/>
  <c r="BB39" i="9"/>
  <c r="BB41" i="9"/>
  <c r="BB62" i="9"/>
  <c r="BB53" i="9"/>
  <c r="BB32" i="9"/>
  <c r="AZ60" i="9"/>
  <c r="AZ39" i="9"/>
  <c r="BB37" i="9"/>
  <c r="BB58" i="9"/>
  <c r="AZ31" i="9"/>
  <c r="AZ52" i="9"/>
  <c r="AZ36" i="9"/>
  <c r="AZ57" i="9"/>
  <c r="BB54" i="9"/>
  <c r="BB33" i="9"/>
  <c r="CL35" i="9"/>
  <c r="CL56" i="9"/>
  <c r="CK44" i="9"/>
  <c r="CK65" i="9"/>
  <c r="CK55" i="9"/>
  <c r="CK34" i="9"/>
  <c r="CK62" i="9"/>
  <c r="CK41" i="9"/>
  <c r="CI62" i="9"/>
  <c r="CI41" i="9"/>
  <c r="CL53" i="9"/>
  <c r="CL32" i="9"/>
  <c r="CL33" i="9"/>
  <c r="CL54" i="9"/>
  <c r="CK35" i="9"/>
  <c r="CK56" i="9"/>
  <c r="CI42" i="9"/>
  <c r="CI63" i="9"/>
  <c r="CJ65" i="9"/>
  <c r="CJ44" i="9"/>
  <c r="CL65" i="9"/>
  <c r="CL44" i="9"/>
  <c r="CI52" i="9"/>
  <c r="CI31" i="9"/>
  <c r="CJ52" i="9"/>
  <c r="CJ31" i="9"/>
  <c r="CJ64" i="9"/>
  <c r="CJ43" i="9"/>
  <c r="CJ36" i="9"/>
  <c r="CJ57" i="9"/>
  <c r="CI30" i="9"/>
  <c r="CI51" i="9"/>
  <c r="CI56" i="9"/>
  <c r="CI35" i="9"/>
  <c r="CL60" i="9"/>
  <c r="CL39" i="9"/>
  <c r="CL59" i="9"/>
  <c r="CL38" i="9"/>
  <c r="AQ55" i="9"/>
  <c r="AQ34" i="9"/>
  <c r="AR43" i="9"/>
  <c r="AR64" i="9"/>
  <c r="AP51" i="9"/>
  <c r="AP30" i="9"/>
  <c r="AP61" i="9"/>
  <c r="AP40" i="9"/>
  <c r="GN64" i="9"/>
  <c r="GN43" i="9"/>
  <c r="GM60" i="9"/>
  <c r="GM39" i="9"/>
  <c r="GM53" i="9"/>
  <c r="GM32" i="9"/>
  <c r="GM52" i="9"/>
  <c r="GM31" i="9"/>
  <c r="GM46" i="9"/>
  <c r="GM67" i="9"/>
  <c r="GO32" i="9"/>
  <c r="GO53" i="9"/>
  <c r="FE51" i="9"/>
  <c r="FE30" i="9"/>
  <c r="FD63" i="9"/>
  <c r="FD42" i="9"/>
  <c r="FD7" i="9"/>
  <c r="FE5" i="9"/>
  <c r="FF61" i="9"/>
  <c r="FF40" i="9"/>
  <c r="FE63" i="9"/>
  <c r="FE42" i="9"/>
  <c r="BI56" i="9"/>
  <c r="BI35" i="9"/>
  <c r="BH40" i="9"/>
  <c r="BH61" i="9"/>
  <c r="BK51" i="9"/>
  <c r="BK30" i="9"/>
  <c r="BJ42" i="9"/>
  <c r="BJ63" i="9"/>
  <c r="BK56" i="9"/>
  <c r="BK35" i="9"/>
  <c r="EB52" i="9"/>
  <c r="EB31" i="9"/>
  <c r="ED5" i="9"/>
  <c r="EC7" i="9"/>
  <c r="EB57" i="9"/>
  <c r="EB36" i="9"/>
  <c r="ED36" i="9"/>
  <c r="ED57" i="9"/>
  <c r="EC54" i="9"/>
  <c r="EC33" i="9"/>
  <c r="BR42" i="9"/>
  <c r="BR63" i="9"/>
  <c r="BR33" i="9"/>
  <c r="BR54" i="9"/>
  <c r="BT45" i="9"/>
  <c r="BT66" i="9"/>
  <c r="BS61" i="9"/>
  <c r="BS40" i="9"/>
  <c r="BT34" i="9"/>
  <c r="BT55" i="9"/>
  <c r="BQ63" i="9"/>
  <c r="BQ42" i="9"/>
  <c r="GE52" i="9"/>
  <c r="GE31" i="9"/>
  <c r="GE51" i="9"/>
  <c r="GE30" i="9"/>
  <c r="GG62" i="9"/>
  <c r="GG41" i="9"/>
  <c r="GD63" i="9"/>
  <c r="GD42" i="9"/>
  <c r="DS41" i="9"/>
  <c r="DS62" i="9"/>
  <c r="DV56" i="9"/>
  <c r="DV35" i="9"/>
  <c r="DS50" i="9"/>
  <c r="DS29" i="9"/>
  <c r="DU37" i="9"/>
  <c r="DU58" i="9"/>
  <c r="DT64" i="9"/>
  <c r="DT43" i="9"/>
  <c r="GX64" i="9"/>
  <c r="GX43" i="9"/>
  <c r="AS58" i="9"/>
  <c r="AS37" i="9"/>
  <c r="AP56" i="9"/>
  <c r="AP35" i="9"/>
  <c r="AP58" i="9"/>
  <c r="AP37" i="9"/>
  <c r="AR38" i="9"/>
  <c r="AR59" i="9"/>
  <c r="AQ41" i="9"/>
  <c r="AQ62" i="9"/>
  <c r="AS52" i="9"/>
  <c r="AS31" i="9"/>
  <c r="AP63" i="9"/>
  <c r="AP42" i="9"/>
  <c r="AR63" i="9"/>
  <c r="AR42" i="9"/>
  <c r="AR32" i="9"/>
  <c r="AR53" i="9"/>
  <c r="AS45" i="9"/>
  <c r="AS66" i="9"/>
  <c r="AR41" i="9"/>
  <c r="AR62" i="9"/>
  <c r="AP44" i="9"/>
  <c r="AP65" i="9"/>
  <c r="AQ30" i="9"/>
  <c r="AQ51" i="9"/>
  <c r="AP57" i="9"/>
  <c r="AP36" i="9"/>
  <c r="AR56" i="9"/>
  <c r="AR35" i="9"/>
  <c r="AS39" i="9"/>
  <c r="AS60" i="9"/>
  <c r="AR34" i="9"/>
  <c r="AR55" i="9"/>
  <c r="GP61" i="9"/>
  <c r="GP40" i="9"/>
  <c r="GP57" i="9"/>
  <c r="GP36" i="9"/>
  <c r="GM54" i="9"/>
  <c r="GM33" i="9"/>
  <c r="GO67" i="9"/>
  <c r="GO46" i="9"/>
  <c r="GM57" i="9"/>
  <c r="GM36" i="9"/>
  <c r="GN63" i="9"/>
  <c r="GN42" i="9"/>
  <c r="GO58" i="9"/>
  <c r="GO37" i="9"/>
  <c r="GP31" i="9"/>
  <c r="GP52" i="9"/>
  <c r="GO35" i="9"/>
  <c r="GO56" i="9"/>
  <c r="FE57" i="9"/>
  <c r="FE36" i="9"/>
  <c r="FF62" i="9"/>
  <c r="FF41" i="9"/>
  <c r="FF30" i="9"/>
  <c r="FF51" i="9"/>
  <c r="FC53" i="9"/>
  <c r="FC32" i="9"/>
  <c r="FF56" i="9"/>
  <c r="FF35" i="9"/>
  <c r="FC34" i="9"/>
  <c r="FC55" i="9"/>
  <c r="FC52" i="9"/>
  <c r="FC31" i="9"/>
  <c r="FD38" i="9"/>
  <c r="FD59" i="9"/>
  <c r="FF64" i="9"/>
  <c r="FF43" i="9"/>
  <c r="FE66" i="9"/>
  <c r="FE45" i="9"/>
  <c r="BH37" i="9"/>
  <c r="BH58" i="9"/>
  <c r="BK36" i="9"/>
  <c r="BK57" i="9"/>
  <c r="BI50" i="9"/>
  <c r="BI29" i="9"/>
  <c r="AR58" i="9"/>
  <c r="AR37" i="9"/>
  <c r="AQ7" i="9"/>
  <c r="AR5" i="9"/>
  <c r="AS41" i="9"/>
  <c r="AS62" i="9"/>
  <c r="AQ43" i="9"/>
  <c r="AQ64" i="9"/>
  <c r="AR40" i="9"/>
  <c r="AR61" i="9"/>
  <c r="AS57" i="9"/>
  <c r="AS36" i="9"/>
  <c r="AS30" i="9"/>
  <c r="AS51" i="9"/>
  <c r="AR67" i="9"/>
  <c r="AR46" i="9"/>
  <c r="AS61" i="9"/>
  <c r="AS40" i="9"/>
  <c r="AQ45" i="9"/>
  <c r="AQ66" i="9"/>
  <c r="AQ29" i="9"/>
  <c r="AQ50" i="9"/>
  <c r="AP62" i="9"/>
  <c r="AP41" i="9"/>
  <c r="AP29" i="9"/>
  <c r="AP50" i="9"/>
  <c r="AP46" i="9"/>
  <c r="AP67" i="9"/>
  <c r="AP33" i="9"/>
  <c r="AP54" i="9"/>
  <c r="AS63" i="9"/>
  <c r="AS42" i="9"/>
  <c r="AS38" i="9"/>
  <c r="AS59" i="9"/>
  <c r="AS32" i="9"/>
  <c r="AS53" i="9"/>
  <c r="GN67" i="9"/>
  <c r="GN46" i="9"/>
  <c r="GM62" i="9"/>
  <c r="GM41" i="9"/>
  <c r="GP65" i="9"/>
  <c r="GP44" i="9"/>
  <c r="GM51" i="9"/>
  <c r="GM30" i="9"/>
  <c r="GO5" i="9"/>
  <c r="GN7" i="9"/>
  <c r="GN60" i="9"/>
  <c r="GN39" i="9"/>
  <c r="GM66" i="9"/>
  <c r="GM45" i="9"/>
  <c r="GO51" i="9"/>
  <c r="GO30" i="9"/>
  <c r="GP60" i="9"/>
  <c r="GP39" i="9"/>
  <c r="GO62" i="9"/>
  <c r="GO41" i="9"/>
  <c r="GN57" i="9"/>
  <c r="GN36" i="9"/>
  <c r="GP56" i="9"/>
  <c r="GP35" i="9"/>
  <c r="GM56" i="9"/>
  <c r="GM35" i="9"/>
  <c r="GN50" i="9"/>
  <c r="GN29" i="9"/>
  <c r="GM37" i="9"/>
  <c r="GM58" i="9"/>
  <c r="GM43" i="9"/>
  <c r="GM64" i="9"/>
  <c r="GM29" i="9"/>
  <c r="GM50" i="9"/>
  <c r="GM44" i="9"/>
  <c r="GM65" i="9"/>
  <c r="FC66" i="9"/>
  <c r="FC45" i="9"/>
  <c r="FD52" i="9"/>
  <c r="FD31" i="9"/>
  <c r="FF67" i="9"/>
  <c r="FF46" i="9"/>
  <c r="FE60" i="9"/>
  <c r="FE39" i="9"/>
  <c r="FC36" i="9"/>
  <c r="FC57" i="9"/>
  <c r="FC42" i="9"/>
  <c r="FC63" i="9"/>
  <c r="FE40" i="9"/>
  <c r="FE61" i="9"/>
  <c r="FF66" i="9"/>
  <c r="FF45" i="9"/>
  <c r="FC35" i="9"/>
  <c r="FC56" i="9"/>
  <c r="FF55" i="9"/>
  <c r="FF34" i="9"/>
  <c r="FE62" i="9"/>
  <c r="FE41" i="9"/>
  <c r="FC50" i="9"/>
  <c r="FC29" i="9"/>
  <c r="FC61" i="9"/>
  <c r="FC40" i="9"/>
  <c r="FE64" i="9"/>
  <c r="FE43" i="9"/>
  <c r="FC54" i="9"/>
  <c r="FC33" i="9"/>
  <c r="FE59" i="9"/>
  <c r="FE38" i="9"/>
  <c r="FD53" i="9"/>
  <c r="FD32" i="9"/>
  <c r="FF44" i="9"/>
  <c r="FF65" i="9"/>
  <c r="FC30" i="9"/>
  <c r="FC51" i="9"/>
  <c r="BK40" i="9"/>
  <c r="BK61" i="9"/>
  <c r="BJ30" i="9"/>
  <c r="BJ51" i="9"/>
  <c r="BJ31" i="9"/>
  <c r="BJ52" i="9"/>
  <c r="BH36" i="9"/>
  <c r="BH57" i="9"/>
  <c r="BK59" i="9"/>
  <c r="BK38" i="9"/>
  <c r="BK31" i="9"/>
  <c r="BK52" i="9"/>
  <c r="BJ58" i="9"/>
  <c r="BJ37" i="9"/>
  <c r="BK60" i="9"/>
  <c r="BK39" i="9"/>
  <c r="BH41" i="9"/>
  <c r="BH62" i="9"/>
  <c r="BK42" i="9"/>
  <c r="BK63" i="9"/>
  <c r="BK29" i="9"/>
  <c r="BK50" i="9"/>
  <c r="BI38" i="9"/>
  <c r="BI59" i="9"/>
  <c r="BI32" i="9"/>
  <c r="BI53" i="9"/>
  <c r="BH59" i="9"/>
  <c r="BH38" i="9"/>
  <c r="BJ44" i="9"/>
  <c r="BJ65" i="9"/>
  <c r="BK32" i="9"/>
  <c r="BK53" i="9"/>
  <c r="BJ38" i="9"/>
  <c r="BJ59" i="9"/>
  <c r="BI34" i="9"/>
  <c r="BI55" i="9"/>
  <c r="EC66" i="9"/>
  <c r="EC45" i="9"/>
  <c r="ED60" i="9"/>
  <c r="ED39" i="9"/>
  <c r="EE67" i="9"/>
  <c r="EE46" i="9"/>
  <c r="EB45" i="9"/>
  <c r="EB66" i="9"/>
  <c r="ED38" i="9"/>
  <c r="ED59" i="9"/>
  <c r="ED56" i="9"/>
  <c r="ED35" i="9"/>
  <c r="ED51" i="9"/>
  <c r="ED30" i="9"/>
  <c r="EE30" i="9"/>
  <c r="EE51" i="9"/>
  <c r="ED53" i="9"/>
  <c r="ED32" i="9"/>
  <c r="EE40" i="9"/>
  <c r="EE61" i="9"/>
  <c r="EB65" i="9"/>
  <c r="EB44" i="9"/>
  <c r="EE53" i="9"/>
  <c r="EE32" i="9"/>
  <c r="EB39" i="9"/>
  <c r="EB60" i="9"/>
  <c r="EB51" i="9"/>
  <c r="EB30" i="9"/>
  <c r="EB53" i="9"/>
  <c r="EB32" i="9"/>
  <c r="EC51" i="9"/>
  <c r="EC30" i="9"/>
  <c r="EB33" i="9"/>
  <c r="EB54" i="9"/>
  <c r="EE59" i="9"/>
  <c r="EE38" i="9"/>
  <c r="EE36" i="9"/>
  <c r="EE57" i="9"/>
  <c r="BQ55" i="9"/>
  <c r="BQ34" i="9"/>
  <c r="BT42" i="9"/>
  <c r="BT63" i="9"/>
  <c r="BR52" i="9"/>
  <c r="BR31" i="9"/>
  <c r="BQ31" i="9"/>
  <c r="BQ52" i="9"/>
  <c r="BR61" i="9"/>
  <c r="BR40" i="9"/>
  <c r="BR57" i="9"/>
  <c r="BR36" i="9"/>
  <c r="BS38" i="9"/>
  <c r="BS59" i="9"/>
  <c r="BR53" i="9"/>
  <c r="BR32" i="9"/>
  <c r="BT56" i="9"/>
  <c r="BT35" i="9"/>
  <c r="BT32" i="9"/>
  <c r="BT53" i="9"/>
  <c r="BS43" i="9"/>
  <c r="BS64" i="9"/>
  <c r="BS39" i="9"/>
  <c r="BS60" i="9"/>
  <c r="BQ35" i="9"/>
  <c r="BQ56" i="9"/>
  <c r="BS50" i="9"/>
  <c r="BS29" i="9"/>
  <c r="BQ37" i="9"/>
  <c r="BQ58" i="9"/>
  <c r="BR65" i="9"/>
  <c r="BR44" i="9"/>
  <c r="BS52" i="9"/>
  <c r="BS31" i="9"/>
  <c r="BT67" i="9"/>
  <c r="BT46" i="9"/>
  <c r="GF39" i="9"/>
  <c r="GF60" i="9"/>
  <c r="GD58" i="9"/>
  <c r="GD37" i="9"/>
  <c r="GE59" i="9"/>
  <c r="GE38" i="9"/>
  <c r="GD64" i="9"/>
  <c r="GD43" i="9"/>
  <c r="GF51" i="9"/>
  <c r="GF30" i="9"/>
  <c r="GG64" i="9"/>
  <c r="GG43" i="9"/>
  <c r="GE32" i="9"/>
  <c r="GE53" i="9"/>
  <c r="GF36" i="9"/>
  <c r="GF57" i="9"/>
  <c r="GD29" i="9"/>
  <c r="GD50" i="9"/>
  <c r="GF67" i="9"/>
  <c r="GF46" i="9"/>
  <c r="GG50" i="9"/>
  <c r="GG29" i="9"/>
  <c r="GE65" i="9"/>
  <c r="GE44" i="9"/>
  <c r="GG61" i="9"/>
  <c r="GG40" i="9"/>
  <c r="GD55" i="9"/>
  <c r="GD34" i="9"/>
  <c r="GD52" i="9"/>
  <c r="GD31" i="9"/>
  <c r="GF38" i="9"/>
  <c r="GF59" i="9"/>
  <c r="GD61" i="9"/>
  <c r="GD40" i="9"/>
  <c r="GF5" i="9"/>
  <c r="GE7" i="9"/>
  <c r="DV57" i="9"/>
  <c r="DV36" i="9"/>
  <c r="DS55" i="9"/>
  <c r="DS34" i="9"/>
  <c r="DV64" i="9"/>
  <c r="DV43" i="9"/>
  <c r="DS64" i="9"/>
  <c r="DS43" i="9"/>
  <c r="DS38" i="9"/>
  <c r="DS59" i="9"/>
  <c r="DS54" i="9"/>
  <c r="DS33" i="9"/>
  <c r="DT67" i="9"/>
  <c r="DT46" i="9"/>
  <c r="DS52" i="9"/>
  <c r="DS31" i="9"/>
  <c r="DT40" i="9"/>
  <c r="DT61" i="9"/>
  <c r="DU5" i="9"/>
  <c r="DT7" i="9"/>
  <c r="DV33" i="9"/>
  <c r="DV54" i="9"/>
  <c r="DT31" i="9"/>
  <c r="DT52" i="9"/>
  <c r="DV30" i="9"/>
  <c r="DV51" i="9"/>
  <c r="DV39" i="9"/>
  <c r="DV60" i="9"/>
  <c r="DT62" i="9"/>
  <c r="DT41" i="9"/>
  <c r="DU29" i="9"/>
  <c r="DU50" i="9"/>
  <c r="DU66" i="9"/>
  <c r="DU45" i="9"/>
  <c r="DV52" i="9"/>
  <c r="DV31" i="9"/>
  <c r="DL57" i="9"/>
  <c r="DL36" i="9"/>
  <c r="DJ42" i="9"/>
  <c r="DJ63" i="9"/>
  <c r="DJ39" i="9"/>
  <c r="DJ60" i="9"/>
  <c r="DK63" i="9"/>
  <c r="DK42" i="9"/>
  <c r="DK54" i="9"/>
  <c r="DK33" i="9"/>
  <c r="DM61" i="9"/>
  <c r="DM40" i="9"/>
  <c r="DJ57" i="9"/>
  <c r="DJ36" i="9"/>
  <c r="DM65" i="9"/>
  <c r="DM44" i="9"/>
  <c r="DM62" i="9"/>
  <c r="DM41" i="9"/>
  <c r="DJ56" i="9"/>
  <c r="DJ35" i="9"/>
  <c r="DK45" i="9"/>
  <c r="DK66" i="9"/>
  <c r="DM53" i="9"/>
  <c r="DM32" i="9"/>
  <c r="DM52" i="9"/>
  <c r="DM31" i="9"/>
  <c r="DJ62" i="9"/>
  <c r="DJ41" i="9"/>
  <c r="DL56" i="9"/>
  <c r="DL35" i="9"/>
  <c r="DK43" i="9"/>
  <c r="DK64" i="9"/>
  <c r="DL60" i="9"/>
  <c r="DL39" i="9"/>
  <c r="DJ53" i="9"/>
  <c r="DJ32" i="9"/>
  <c r="DL33" i="9"/>
  <c r="DL54" i="9"/>
  <c r="GY61" i="9"/>
  <c r="GY40" i="9"/>
  <c r="GV63" i="9"/>
  <c r="GV42" i="9"/>
  <c r="GV62" i="9"/>
  <c r="GV41" i="9"/>
  <c r="GX61" i="9"/>
  <c r="GX40" i="9"/>
  <c r="GV52" i="9"/>
  <c r="GV31" i="9"/>
  <c r="GY34" i="9"/>
  <c r="GY55" i="9"/>
  <c r="GX42" i="9"/>
  <c r="GX63" i="9"/>
  <c r="GY35" i="9"/>
  <c r="GY56" i="9"/>
  <c r="GW34" i="9"/>
  <c r="GW55" i="9"/>
  <c r="GX52" i="9"/>
  <c r="GX31" i="9"/>
  <c r="GX54" i="9"/>
  <c r="GX33" i="9"/>
  <c r="GW67" i="9"/>
  <c r="GW46" i="9"/>
  <c r="GY65" i="9"/>
  <c r="GY44" i="9"/>
  <c r="GY67" i="9"/>
  <c r="GY46" i="9"/>
  <c r="GX41" i="9"/>
  <c r="GX62" i="9"/>
  <c r="GY63" i="9"/>
  <c r="GY42" i="9"/>
  <c r="GX50" i="9"/>
  <c r="GX29" i="9"/>
  <c r="GW52" i="9"/>
  <c r="GW31" i="9"/>
  <c r="AA5" i="9"/>
  <c r="AA7" i="9" s="1"/>
  <c r="Z7" i="9"/>
  <c r="EU64" i="9"/>
  <c r="EU43" i="9"/>
  <c r="EV58" i="9"/>
  <c r="EV37" i="9"/>
  <c r="EV64" i="9"/>
  <c r="EV43" i="9"/>
  <c r="EU58" i="9"/>
  <c r="EU37" i="9"/>
  <c r="EV36" i="9"/>
  <c r="EV57" i="9"/>
  <c r="EV65" i="9"/>
  <c r="EV44" i="9"/>
  <c r="EW61" i="9"/>
  <c r="EW40" i="9"/>
  <c r="EW67" i="9"/>
  <c r="EW46" i="9"/>
  <c r="EU51" i="9"/>
  <c r="EU30" i="9"/>
  <c r="ET36" i="9"/>
  <c r="ET57" i="9"/>
  <c r="EW32" i="9"/>
  <c r="EW53" i="9"/>
  <c r="ET55" i="9"/>
  <c r="ET34" i="9"/>
  <c r="EV59" i="9"/>
  <c r="EV38" i="9"/>
  <c r="EV67" i="9"/>
  <c r="EV46" i="9"/>
  <c r="ET37" i="9"/>
  <c r="ET58" i="9"/>
  <c r="ET33" i="9"/>
  <c r="ET54" i="9"/>
  <c r="EU65" i="9"/>
  <c r="EU44" i="9"/>
  <c r="ET43" i="9"/>
  <c r="ET64" i="9"/>
  <c r="CB51" i="9"/>
  <c r="CB30" i="9"/>
  <c r="CC36" i="9"/>
  <c r="CC57" i="9"/>
  <c r="CC56" i="9"/>
  <c r="CC35" i="9"/>
  <c r="BZ44" i="9"/>
  <c r="BZ65" i="9"/>
  <c r="BZ33" i="9"/>
  <c r="BZ54" i="9"/>
  <c r="CC54" i="9"/>
  <c r="CC33" i="9"/>
  <c r="CB63" i="9"/>
  <c r="CB42" i="9"/>
  <c r="CA50" i="9"/>
  <c r="CA29" i="9"/>
  <c r="CB29" i="9"/>
  <c r="CB50" i="9"/>
  <c r="CB37" i="9"/>
  <c r="CB58" i="9"/>
  <c r="BZ37" i="9"/>
  <c r="BZ58" i="9"/>
  <c r="CB57" i="9"/>
  <c r="CB36" i="9"/>
  <c r="BZ45" i="9"/>
  <c r="BZ66" i="9"/>
  <c r="CA62" i="9"/>
  <c r="CA41" i="9"/>
  <c r="CB54" i="9"/>
  <c r="CB33" i="9"/>
  <c r="CC62" i="9"/>
  <c r="CC41" i="9"/>
  <c r="CB56" i="9"/>
  <c r="CB35" i="9"/>
  <c r="BZ30" i="9"/>
  <c r="BZ51" i="9"/>
  <c r="AG51" i="9"/>
  <c r="AG30" i="9"/>
  <c r="AH62" i="9"/>
  <c r="AH41" i="9"/>
  <c r="AG43" i="9"/>
  <c r="AG64" i="9"/>
  <c r="AJ65" i="9"/>
  <c r="AJ44" i="9"/>
  <c r="AH53" i="9"/>
  <c r="AH32" i="9"/>
  <c r="AI53" i="9"/>
  <c r="AI32" i="9"/>
  <c r="AG52" i="9"/>
  <c r="AG31" i="9"/>
  <c r="AH63" i="9"/>
  <c r="AH42" i="9"/>
  <c r="AH56" i="9"/>
  <c r="AH35" i="9"/>
  <c r="AJ51" i="9"/>
  <c r="AJ30" i="9"/>
  <c r="AJ62" i="9"/>
  <c r="AJ41" i="9"/>
  <c r="AJ56" i="9"/>
  <c r="AJ35" i="9"/>
  <c r="AG62" i="9"/>
  <c r="AG41" i="9"/>
  <c r="AJ29" i="9"/>
  <c r="AJ50" i="9"/>
  <c r="AI5" i="9"/>
  <c r="AH7" i="9"/>
  <c r="AI51" i="9"/>
  <c r="AI30" i="9"/>
  <c r="AI56" i="9"/>
  <c r="AI35" i="9"/>
  <c r="HH62" i="9"/>
  <c r="HH41" i="9"/>
  <c r="HH45" i="9"/>
  <c r="HH66" i="9"/>
  <c r="HF33" i="9"/>
  <c r="HF54" i="9"/>
  <c r="HE37" i="9"/>
  <c r="HE58" i="9"/>
  <c r="HH37" i="9"/>
  <c r="HH58" i="9"/>
  <c r="HG41" i="9"/>
  <c r="HG62" i="9"/>
  <c r="HE60" i="9"/>
  <c r="HE39" i="9"/>
  <c r="HH42" i="9"/>
  <c r="HH63" i="9"/>
  <c r="HE51" i="9"/>
  <c r="HE30" i="9"/>
  <c r="HH36" i="9"/>
  <c r="HH57" i="9"/>
  <c r="HG5" i="9"/>
  <c r="HF7" i="9"/>
  <c r="HE31" i="9"/>
  <c r="HE52" i="9"/>
  <c r="HF36" i="9"/>
  <c r="HF57" i="9"/>
  <c r="HG63" i="9"/>
  <c r="HG42" i="9"/>
  <c r="HH34" i="9"/>
  <c r="HH55" i="9"/>
  <c r="HH39" i="9"/>
  <c r="HH60" i="9"/>
  <c r="HE55" i="9"/>
  <c r="HE34" i="9"/>
  <c r="HG52" i="9"/>
  <c r="HG31" i="9"/>
  <c r="HH52" i="9"/>
  <c r="HH31" i="9"/>
  <c r="CS33" i="9"/>
  <c r="CS54" i="9"/>
  <c r="CS62" i="9"/>
  <c r="CS41" i="9"/>
  <c r="CS37" i="9"/>
  <c r="CS58" i="9"/>
  <c r="CT45" i="9"/>
  <c r="CT66" i="9"/>
  <c r="CS51" i="9"/>
  <c r="CS30" i="9"/>
  <c r="CR36" i="9"/>
  <c r="CR57" i="9"/>
  <c r="CT43" i="9"/>
  <c r="CT64" i="9"/>
  <c r="CT57" i="9"/>
  <c r="CT36" i="9"/>
  <c r="CS40" i="9"/>
  <c r="CS61" i="9"/>
  <c r="CU44" i="9"/>
  <c r="CU65" i="9"/>
  <c r="CR46" i="9"/>
  <c r="CR67" i="9"/>
  <c r="CS39" i="9"/>
  <c r="CS60" i="9"/>
  <c r="CT61" i="9"/>
  <c r="CT40" i="9"/>
  <c r="CR64" i="9"/>
  <c r="CR43" i="9"/>
  <c r="CT44" i="9"/>
  <c r="CT65" i="9"/>
  <c r="CT41" i="9"/>
  <c r="CT62" i="9"/>
  <c r="CR34" i="9"/>
  <c r="CR55" i="9"/>
  <c r="EK52" i="9"/>
  <c r="EK31" i="9"/>
  <c r="EK42" i="9"/>
  <c r="EK63" i="9"/>
  <c r="EK67" i="9"/>
  <c r="EK46" i="9"/>
  <c r="EM55" i="9"/>
  <c r="EM34" i="9"/>
  <c r="EM43" i="9"/>
  <c r="EM64" i="9"/>
  <c r="EL7" i="9"/>
  <c r="EM5" i="9"/>
  <c r="EN61" i="9"/>
  <c r="EN40" i="9"/>
  <c r="EL52" i="9"/>
  <c r="EL31" i="9"/>
  <c r="EM53" i="9"/>
  <c r="EM32" i="9"/>
  <c r="EN43" i="9"/>
  <c r="EN64" i="9"/>
  <c r="EL59" i="9"/>
  <c r="EL38" i="9"/>
  <c r="EM60" i="9"/>
  <c r="EM39" i="9"/>
  <c r="EL60" i="9"/>
  <c r="EL39" i="9"/>
  <c r="EN51" i="9"/>
  <c r="EN30" i="9"/>
  <c r="EK56" i="9"/>
  <c r="EK35" i="9"/>
  <c r="EN65" i="9"/>
  <c r="EN44" i="9"/>
  <c r="EM29" i="9"/>
  <c r="EM50" i="9"/>
  <c r="EM65" i="9"/>
  <c r="EM44" i="9"/>
  <c r="EL42" i="9"/>
  <c r="EL63" i="9"/>
  <c r="DC67" i="9"/>
  <c r="DC46" i="9"/>
  <c r="DD67" i="9"/>
  <c r="DD46" i="9"/>
  <c r="DC54" i="9"/>
  <c r="DC33" i="9"/>
  <c r="DB51" i="9"/>
  <c r="DB30" i="9"/>
  <c r="DD63" i="9"/>
  <c r="DD42" i="9"/>
  <c r="DC58" i="9"/>
  <c r="DC37" i="9"/>
  <c r="DC35" i="9"/>
  <c r="DC56" i="9"/>
  <c r="DC51" i="9"/>
  <c r="DC30" i="9"/>
  <c r="DD51" i="9"/>
  <c r="DD30" i="9"/>
  <c r="DB33" i="9"/>
  <c r="DB54" i="9"/>
  <c r="DD54" i="9"/>
  <c r="DD33" i="9"/>
  <c r="DC5" i="9"/>
  <c r="DB7" i="9"/>
  <c r="DD56" i="9"/>
  <c r="DD35" i="9"/>
  <c r="DC45" i="9"/>
  <c r="DC66" i="9"/>
  <c r="DC53" i="9"/>
  <c r="DC32" i="9"/>
  <c r="DB66" i="9"/>
  <c r="DB45" i="9"/>
  <c r="DD62" i="9"/>
  <c r="DD41" i="9"/>
  <c r="FX50" i="9"/>
  <c r="FX29" i="9"/>
  <c r="FX54" i="9"/>
  <c r="FX33" i="9"/>
  <c r="FX59" i="9"/>
  <c r="FX38" i="9"/>
  <c r="FX57" i="9"/>
  <c r="FX36" i="9"/>
  <c r="FV29" i="9"/>
  <c r="FV50" i="9"/>
  <c r="FX42" i="9"/>
  <c r="FX63" i="9"/>
  <c r="FX64" i="9"/>
  <c r="FX43" i="9"/>
  <c r="FU52" i="9"/>
  <c r="FU31" i="9"/>
  <c r="FV41" i="9"/>
  <c r="FV62" i="9"/>
  <c r="FW38" i="9"/>
  <c r="FW59" i="9"/>
  <c r="FV63" i="9"/>
  <c r="FV42" i="9"/>
  <c r="FW67" i="9"/>
  <c r="FW46" i="9"/>
  <c r="FW43" i="9"/>
  <c r="FW64" i="9"/>
  <c r="FV30" i="9"/>
  <c r="FV51" i="9"/>
  <c r="FX30" i="9"/>
  <c r="FX51" i="9"/>
  <c r="FW41" i="9"/>
  <c r="FW62" i="9"/>
  <c r="FU36" i="9"/>
  <c r="FU57" i="9"/>
  <c r="FO66" i="9"/>
  <c r="FO45" i="9"/>
  <c r="FL52" i="9"/>
  <c r="FL31" i="9"/>
  <c r="FL58" i="9"/>
  <c r="FL37" i="9"/>
  <c r="FO58" i="9"/>
  <c r="FO37" i="9"/>
  <c r="FL64" i="9"/>
  <c r="FL43" i="9"/>
  <c r="FN67" i="9"/>
  <c r="FN46" i="9"/>
  <c r="FN45" i="9"/>
  <c r="FN66" i="9"/>
  <c r="FL35" i="9"/>
  <c r="FL56" i="9"/>
  <c r="FL50" i="9"/>
  <c r="FL29" i="9"/>
  <c r="FO38" i="9"/>
  <c r="FO59" i="9"/>
  <c r="FL45" i="9"/>
  <c r="FL66" i="9"/>
  <c r="FN32" i="9"/>
  <c r="FN53" i="9"/>
  <c r="FL30" i="9"/>
  <c r="FL51" i="9"/>
  <c r="FO31" i="9"/>
  <c r="FO52" i="9"/>
  <c r="FN56" i="9"/>
  <c r="FN35" i="9"/>
  <c r="FL42" i="9"/>
  <c r="FL63" i="9"/>
  <c r="FM30" i="9"/>
  <c r="FM51" i="9"/>
  <c r="FM55" i="9"/>
  <c r="FM34" i="9"/>
  <c r="FL62" i="9"/>
  <c r="FL41" i="9"/>
  <c r="AY52" i="9"/>
  <c r="AY31" i="9"/>
  <c r="BB38" i="9"/>
  <c r="BB59" i="9"/>
  <c r="BB61" i="9"/>
  <c r="BB40" i="9"/>
  <c r="BA66" i="9"/>
  <c r="BA45" i="9"/>
  <c r="AY67" i="9"/>
  <c r="AY46" i="9"/>
  <c r="BA51" i="9"/>
  <c r="BA30" i="9"/>
  <c r="AY40" i="9"/>
  <c r="AY61" i="9"/>
  <c r="BB56" i="9"/>
  <c r="BB35" i="9"/>
  <c r="BA34" i="9"/>
  <c r="BA55" i="9"/>
  <c r="BA40" i="9"/>
  <c r="BA61" i="9"/>
  <c r="AY66" i="9"/>
  <c r="AY45" i="9"/>
  <c r="AZ34" i="9"/>
  <c r="AZ55" i="9"/>
  <c r="BB55" i="9"/>
  <c r="BB34" i="9"/>
  <c r="AZ59" i="9"/>
  <c r="AZ38" i="9"/>
  <c r="AZ32" i="9"/>
  <c r="AZ53" i="9"/>
  <c r="BA41" i="9"/>
  <c r="BA62" i="9"/>
  <c r="AZ56" i="9"/>
  <c r="AZ35" i="9"/>
  <c r="AZ64" i="9"/>
  <c r="AZ43" i="9"/>
  <c r="CJ41" i="9"/>
  <c r="CJ62" i="9"/>
  <c r="CK33" i="9"/>
  <c r="CK54" i="9"/>
  <c r="CK40" i="9"/>
  <c r="CK61" i="9"/>
  <c r="CJ38" i="9"/>
  <c r="CJ59" i="9"/>
  <c r="CI34" i="9"/>
  <c r="CI55" i="9"/>
  <c r="CL36" i="9"/>
  <c r="CL57" i="9"/>
  <c r="CL40" i="9"/>
  <c r="CL61" i="9"/>
  <c r="CI43" i="9"/>
  <c r="CI64" i="9"/>
  <c r="CL31" i="9"/>
  <c r="CL52" i="9"/>
  <c r="CL64" i="9"/>
  <c r="CL43" i="9"/>
  <c r="CI54" i="9"/>
  <c r="CI33" i="9"/>
  <c r="CK29" i="9"/>
  <c r="CK50" i="9"/>
  <c r="CI36" i="9"/>
  <c r="CI57" i="9"/>
  <c r="CJ32" i="9"/>
  <c r="CJ53" i="9"/>
  <c r="CK5" i="9"/>
  <c r="CJ7" i="9"/>
  <c r="CL67" i="9"/>
  <c r="CL46" i="9"/>
  <c r="CK59" i="9"/>
  <c r="CK38" i="9"/>
  <c r="CJ67" i="9"/>
  <c r="CJ46" i="9"/>
  <c r="CJ63" i="9"/>
  <c r="CJ42" i="9"/>
  <c r="AS56" i="9"/>
  <c r="AS35" i="9"/>
  <c r="AS55" i="9"/>
  <c r="AS34" i="9"/>
  <c r="AR29" i="9"/>
  <c r="AR50" i="9"/>
  <c r="AQ63" i="9"/>
  <c r="AQ42" i="9"/>
  <c r="GO50" i="9"/>
  <c r="GO29" i="9"/>
  <c r="GM61" i="9"/>
  <c r="GM40" i="9"/>
  <c r="GO42" i="9"/>
  <c r="GO63" i="9"/>
  <c r="FD65" i="9"/>
  <c r="FD44" i="9"/>
  <c r="FC64" i="9"/>
  <c r="FC43" i="9"/>
  <c r="FD62" i="9"/>
  <c r="FD41" i="9"/>
  <c r="BJ66" i="9"/>
  <c r="BJ45" i="9"/>
  <c r="BH33" i="9"/>
  <c r="BH54" i="9"/>
  <c r="BK66" i="9"/>
  <c r="BK45" i="9"/>
  <c r="BK37" i="9"/>
  <c r="BK58" i="9"/>
  <c r="EE54" i="9"/>
  <c r="EE33" i="9"/>
  <c r="EE37" i="9"/>
  <c r="EE58" i="9"/>
  <c r="BQ43" i="9"/>
  <c r="BQ64" i="9"/>
  <c r="GE50" i="9"/>
  <c r="GE29" i="9"/>
  <c r="GG35" i="9"/>
  <c r="GG56" i="9"/>
  <c r="GF54" i="9"/>
  <c r="GF33" i="9"/>
  <c r="GE34" i="9"/>
  <c r="GE55" i="9"/>
  <c r="DU54" i="9"/>
  <c r="DU33" i="9"/>
  <c r="DS65" i="9"/>
  <c r="DS44" i="9"/>
  <c r="DV41" i="9"/>
  <c r="DV62" i="9"/>
  <c r="DV37" i="9"/>
  <c r="DV58" i="9"/>
  <c r="DU62" i="9"/>
  <c r="DU41" i="9"/>
  <c r="DK29" i="9"/>
  <c r="DK50" i="9"/>
  <c r="DL34" i="9"/>
  <c r="DL55" i="9"/>
  <c r="DM63" i="9"/>
  <c r="DM42" i="9"/>
  <c r="DK40" i="9"/>
  <c r="DK61" i="9"/>
  <c r="DJ45" i="9"/>
  <c r="DJ66" i="9"/>
  <c r="DM64" i="9"/>
  <c r="DM43" i="9"/>
  <c r="DK62" i="9"/>
  <c r="DK41" i="9"/>
  <c r="DJ51" i="9"/>
  <c r="DJ30" i="9"/>
  <c r="DJ64" i="9"/>
  <c r="DJ43" i="9"/>
  <c r="DM56" i="9"/>
  <c r="DM35" i="9"/>
  <c r="DK55" i="9"/>
  <c r="DK34" i="9"/>
  <c r="DJ65" i="9"/>
  <c r="DJ44" i="9"/>
  <c r="GX66" i="9"/>
  <c r="GX45" i="9"/>
  <c r="GW65" i="9"/>
  <c r="GW44" i="9"/>
  <c r="GY50" i="9"/>
  <c r="GY29" i="9"/>
  <c r="GX35" i="9"/>
  <c r="GX56" i="9"/>
  <c r="GW32" i="9"/>
  <c r="GW53" i="9"/>
  <c r="GW40" i="9"/>
  <c r="GW61" i="9"/>
  <c r="GV44" i="9"/>
  <c r="GV65" i="9"/>
  <c r="GW59" i="9"/>
  <c r="GW38" i="9"/>
  <c r="GW58" i="9"/>
  <c r="GW37" i="9"/>
  <c r="GW50" i="9"/>
  <c r="GW29" i="9"/>
  <c r="GW62" i="9"/>
  <c r="GW41" i="9"/>
  <c r="GY38" i="9"/>
  <c r="GY59" i="9"/>
  <c r="GX65" i="9"/>
  <c r="GX44" i="9"/>
  <c r="GX55" i="9"/>
  <c r="GX34" i="9"/>
  <c r="GX51" i="9"/>
  <c r="GX30" i="9"/>
  <c r="HP7" i="9"/>
  <c r="HQ5" i="9"/>
  <c r="HQ7" i="9" s="1"/>
  <c r="EU52" i="9"/>
  <c r="EU31" i="9"/>
  <c r="EU34" i="9"/>
  <c r="EU55" i="9"/>
  <c r="ET44" i="9"/>
  <c r="ET65" i="9"/>
  <c r="EW52" i="9"/>
  <c r="EW31" i="9"/>
  <c r="ET51" i="9"/>
  <c r="ET30" i="9"/>
  <c r="EU41" i="9"/>
  <c r="EU62" i="9"/>
  <c r="EU60" i="9"/>
  <c r="EU39" i="9"/>
  <c r="ET56" i="9"/>
  <c r="ET35" i="9"/>
  <c r="EV60" i="9"/>
  <c r="EV39" i="9"/>
  <c r="EU54" i="9"/>
  <c r="EU33" i="9"/>
  <c r="ET62" i="9"/>
  <c r="ET41" i="9"/>
  <c r="EW37" i="9"/>
  <c r="EW58" i="9"/>
  <c r="EU57" i="9"/>
  <c r="EU36" i="9"/>
  <c r="ET66" i="9"/>
  <c r="ET45" i="9"/>
  <c r="ET59" i="9"/>
  <c r="ET38" i="9"/>
  <c r="EU38" i="9"/>
  <c r="EU59" i="9"/>
  <c r="EV53" i="9"/>
  <c r="EV32" i="9"/>
  <c r="ET67" i="9"/>
  <c r="ET46" i="9"/>
  <c r="EW50" i="9"/>
  <c r="EW29" i="9"/>
  <c r="BZ46" i="9"/>
  <c r="BZ67" i="9"/>
  <c r="CC38" i="9"/>
  <c r="CC59" i="9"/>
  <c r="CA66" i="9"/>
  <c r="CA45" i="9"/>
  <c r="CA31" i="9"/>
  <c r="CA52" i="9"/>
  <c r="BZ59" i="9"/>
  <c r="BZ38" i="9"/>
  <c r="CA53" i="9"/>
  <c r="CA32" i="9"/>
  <c r="BZ60" i="9"/>
  <c r="BZ39" i="9"/>
  <c r="BZ61" i="9"/>
  <c r="BZ40" i="9"/>
  <c r="CB66" i="9"/>
  <c r="CB45" i="9"/>
  <c r="BZ55" i="9"/>
  <c r="BZ34" i="9"/>
  <c r="CB59" i="9"/>
  <c r="CB38" i="9"/>
  <c r="CA64" i="9"/>
  <c r="CA43" i="9"/>
  <c r="CC45" i="9"/>
  <c r="CC66" i="9"/>
  <c r="BZ36" i="9"/>
  <c r="BZ57" i="9"/>
  <c r="CA39" i="9"/>
  <c r="CA60" i="9"/>
  <c r="CC64" i="9"/>
  <c r="CC43" i="9"/>
  <c r="CB55" i="9"/>
  <c r="CB34" i="9"/>
  <c r="CC60" i="9"/>
  <c r="CC39" i="9"/>
  <c r="AG67" i="9"/>
  <c r="AG46" i="9"/>
  <c r="AH60" i="9"/>
  <c r="AH39" i="9"/>
  <c r="AH57" i="9"/>
  <c r="AH36" i="9"/>
  <c r="AJ67" i="9"/>
  <c r="AJ46" i="9"/>
  <c r="AH33" i="9"/>
  <c r="AH54" i="9"/>
  <c r="AH61" i="9"/>
  <c r="AH40" i="9"/>
  <c r="AI62" i="9"/>
  <c r="AI41" i="9"/>
  <c r="AJ52" i="9"/>
  <c r="AJ31" i="9"/>
  <c r="AG56" i="9"/>
  <c r="AG35" i="9"/>
  <c r="AH50" i="9"/>
  <c r="AH29" i="9"/>
  <c r="AI54" i="9"/>
  <c r="AI33" i="9"/>
  <c r="AJ61" i="9"/>
  <c r="AJ40" i="9"/>
  <c r="AH51" i="9"/>
  <c r="AH30" i="9"/>
  <c r="AG58" i="9"/>
  <c r="AG37" i="9"/>
  <c r="AG53" i="9"/>
  <c r="AG32" i="9"/>
  <c r="AG57" i="9"/>
  <c r="AG36" i="9"/>
  <c r="AI39" i="9"/>
  <c r="AI60" i="9"/>
  <c r="AI42" i="9"/>
  <c r="AI63" i="9"/>
  <c r="AJ66" i="9"/>
  <c r="AJ45" i="9"/>
  <c r="HG58" i="9"/>
  <c r="HG37" i="9"/>
  <c r="HF43" i="9"/>
  <c r="HF64" i="9"/>
  <c r="HG50" i="9"/>
  <c r="HG29" i="9"/>
  <c r="HG44" i="9"/>
  <c r="HG65" i="9"/>
  <c r="HH32" i="9"/>
  <c r="HH53" i="9"/>
  <c r="HE57" i="9"/>
  <c r="HE36" i="9"/>
  <c r="HH59" i="9"/>
  <c r="HH38" i="9"/>
  <c r="HG33" i="9"/>
  <c r="HG54" i="9"/>
  <c r="HH44" i="9"/>
  <c r="HH65" i="9"/>
  <c r="HE35" i="9"/>
  <c r="HE56" i="9"/>
  <c r="HE53" i="9"/>
  <c r="HE32" i="9"/>
  <c r="HF60" i="9"/>
  <c r="HF39" i="9"/>
  <c r="HF65" i="9"/>
  <c r="HF44" i="9"/>
  <c r="HF67" i="9"/>
  <c r="HF46" i="9"/>
  <c r="HG51" i="9"/>
  <c r="HG30" i="9"/>
  <c r="HF30" i="9"/>
  <c r="HF51" i="9"/>
  <c r="HG60" i="9"/>
  <c r="HG39" i="9"/>
  <c r="HE29" i="9"/>
  <c r="HE50" i="9"/>
  <c r="CT30" i="9"/>
  <c r="CT51" i="9"/>
  <c r="CT29" i="9"/>
  <c r="CT50" i="9"/>
  <c r="CS36" i="9"/>
  <c r="CS57" i="9"/>
  <c r="CS56" i="9"/>
  <c r="CS35" i="9"/>
  <c r="CS38" i="9"/>
  <c r="CS59" i="9"/>
  <c r="CR60" i="9"/>
  <c r="CR39" i="9"/>
  <c r="CU43" i="9"/>
  <c r="CU64" i="9"/>
  <c r="CU29" i="9"/>
  <c r="CU50" i="9"/>
  <c r="CT31" i="9"/>
  <c r="CT52" i="9"/>
  <c r="CU52" i="9"/>
  <c r="CU31" i="9"/>
  <c r="CU37" i="9"/>
  <c r="CU58" i="9"/>
  <c r="CT37" i="9"/>
  <c r="CT58" i="9"/>
  <c r="CS34" i="9"/>
  <c r="CS55" i="9"/>
  <c r="CR41" i="9"/>
  <c r="CR62" i="9"/>
  <c r="CU38" i="9"/>
  <c r="CU59" i="9"/>
  <c r="CT39" i="9"/>
  <c r="CT60" i="9"/>
  <c r="CR42" i="9"/>
  <c r="CR63" i="9"/>
  <c r="CU32" i="9"/>
  <c r="CU53" i="9"/>
  <c r="CT33" i="9"/>
  <c r="CT54" i="9"/>
  <c r="EL50" i="9"/>
  <c r="EL29" i="9"/>
  <c r="EL55" i="9"/>
  <c r="EL34" i="9"/>
  <c r="EK64" i="9"/>
  <c r="EK43" i="9"/>
  <c r="EM51" i="9"/>
  <c r="EM30" i="9"/>
  <c r="EM66" i="9"/>
  <c r="EM45" i="9"/>
  <c r="EL54" i="9"/>
  <c r="EL33" i="9"/>
  <c r="EN50" i="9"/>
  <c r="EN29" i="9"/>
  <c r="EK55" i="9"/>
  <c r="EK34" i="9"/>
  <c r="EL53" i="9"/>
  <c r="EL32" i="9"/>
  <c r="EM57" i="9"/>
  <c r="EM36" i="9"/>
  <c r="EK50" i="9"/>
  <c r="EK29" i="9"/>
  <c r="EL66" i="9"/>
  <c r="EL45" i="9"/>
  <c r="EN62" i="9"/>
  <c r="EN41" i="9"/>
  <c r="EK61" i="9"/>
  <c r="EK40" i="9"/>
  <c r="EM56" i="9"/>
  <c r="EM35" i="9"/>
  <c r="EN63" i="9"/>
  <c r="EN42" i="9"/>
  <c r="EM54" i="9"/>
  <c r="EM33" i="9"/>
  <c r="EN33" i="9"/>
  <c r="EN54" i="9"/>
  <c r="DC65" i="9"/>
  <c r="DC44" i="9"/>
  <c r="DB64" i="9"/>
  <c r="DB43" i="9"/>
  <c r="DA67" i="9"/>
  <c r="DA46" i="9"/>
  <c r="DA61" i="9"/>
  <c r="DA40" i="9"/>
  <c r="DD50" i="9"/>
  <c r="DD29" i="9"/>
  <c r="DC61" i="9"/>
  <c r="DC40" i="9"/>
  <c r="DB60" i="9"/>
  <c r="DB39" i="9"/>
  <c r="DA31" i="9"/>
  <c r="DA52" i="9"/>
  <c r="DD39" i="9"/>
  <c r="DD60" i="9"/>
  <c r="DC36" i="9"/>
  <c r="DC57" i="9"/>
  <c r="DC52" i="9"/>
  <c r="DC31" i="9"/>
  <c r="DB37" i="9"/>
  <c r="DB58" i="9"/>
  <c r="DA51" i="9"/>
  <c r="DA30" i="9"/>
  <c r="DA53" i="9"/>
  <c r="DA32" i="9"/>
  <c r="DC60" i="9"/>
  <c r="DC39" i="9"/>
  <c r="DA50" i="9"/>
  <c r="DA29" i="9"/>
  <c r="DB44" i="9"/>
  <c r="DB65" i="9"/>
  <c r="DB56" i="9"/>
  <c r="DB35" i="9"/>
  <c r="DA60" i="9"/>
  <c r="DA39" i="9"/>
  <c r="FW36" i="9"/>
  <c r="FW57" i="9"/>
  <c r="FW56" i="9"/>
  <c r="FW35" i="9"/>
  <c r="FX39" i="9"/>
  <c r="FX60" i="9"/>
  <c r="FX32" i="9"/>
  <c r="FX53" i="9"/>
  <c r="FX67" i="9"/>
  <c r="FX46" i="9"/>
  <c r="FV40" i="9"/>
  <c r="FV61" i="9"/>
  <c r="FX66" i="9"/>
  <c r="FX45" i="9"/>
  <c r="FU62" i="9"/>
  <c r="FU41" i="9"/>
  <c r="FV52" i="9"/>
  <c r="FV31" i="9"/>
  <c r="FW37" i="9"/>
  <c r="FW58" i="9"/>
  <c r="FU38" i="9"/>
  <c r="FU59" i="9"/>
  <c r="FU65" i="9"/>
  <c r="FU44" i="9"/>
  <c r="FU55" i="9"/>
  <c r="FU34" i="9"/>
  <c r="FU67" i="9"/>
  <c r="FU46" i="9"/>
  <c r="FV38" i="9"/>
  <c r="FV59" i="9"/>
  <c r="FX37" i="9"/>
  <c r="FX58" i="9"/>
  <c r="FW39" i="9"/>
  <c r="FW60" i="9"/>
  <c r="FU42" i="9"/>
  <c r="FU63" i="9"/>
  <c r="FV37" i="9"/>
  <c r="FV58" i="9"/>
  <c r="FM59" i="9"/>
  <c r="FM38" i="9"/>
  <c r="FL59" i="9"/>
  <c r="FL38" i="9"/>
  <c r="FN52" i="9"/>
  <c r="FN31" i="9"/>
  <c r="FO67" i="9"/>
  <c r="FO46" i="9"/>
  <c r="FM31" i="9"/>
  <c r="FM52" i="9"/>
  <c r="FN29" i="9"/>
  <c r="FN50" i="9"/>
  <c r="FO43" i="9"/>
  <c r="FO64" i="9"/>
  <c r="FN39" i="9"/>
  <c r="FN60" i="9"/>
  <c r="FN64" i="9"/>
  <c r="FN43" i="9"/>
  <c r="FM45" i="9"/>
  <c r="FM66" i="9"/>
  <c r="FO36" i="9"/>
  <c r="FO57" i="9"/>
  <c r="FM29" i="9"/>
  <c r="FM50" i="9"/>
  <c r="FO42" i="9"/>
  <c r="FO63" i="9"/>
  <c r="FM41" i="9"/>
  <c r="FM62" i="9"/>
  <c r="FO41" i="9"/>
  <c r="FO62" i="9"/>
  <c r="FM33" i="9"/>
  <c r="FM54" i="9"/>
  <c r="FN58" i="9"/>
  <c r="FN37" i="9"/>
  <c r="BB65" i="9"/>
  <c r="BB44" i="9"/>
  <c r="AZ29" i="9"/>
  <c r="AZ50" i="9"/>
  <c r="AZ67" i="9"/>
  <c r="AZ46" i="9"/>
  <c r="BB63" i="9"/>
  <c r="BB42" i="9"/>
  <c r="BA29" i="9"/>
  <c r="BA50" i="9"/>
  <c r="AZ40" i="9"/>
  <c r="AZ61" i="9"/>
  <c r="AZ42" i="9"/>
  <c r="AZ63" i="9"/>
  <c r="AY65" i="9"/>
  <c r="AY44" i="9"/>
  <c r="BA65" i="9"/>
  <c r="BA44" i="9"/>
  <c r="BB57" i="9"/>
  <c r="BB36" i="9"/>
  <c r="AY29" i="9"/>
  <c r="AY50" i="9"/>
  <c r="BA31" i="9"/>
  <c r="BA52" i="9"/>
  <c r="AY30" i="9"/>
  <c r="AY51" i="9"/>
  <c r="BA42" i="9"/>
  <c r="BA63" i="9"/>
  <c r="AZ41" i="9"/>
  <c r="AZ62" i="9"/>
  <c r="BB31" i="9"/>
  <c r="BB52" i="9"/>
  <c r="AZ30" i="9"/>
  <c r="AZ51" i="9"/>
  <c r="BA46" i="9"/>
  <c r="BA67" i="9"/>
  <c r="BA32" i="9"/>
  <c r="BA53" i="9"/>
  <c r="CK30" i="9"/>
  <c r="CK51" i="9"/>
  <c r="CK53" i="9"/>
  <c r="CK32" i="9"/>
  <c r="CK60" i="9"/>
  <c r="CK39" i="9"/>
  <c r="CI66" i="9"/>
  <c r="CI45" i="9"/>
  <c r="CI60" i="9"/>
  <c r="CI39" i="9"/>
  <c r="CJ45" i="9"/>
  <c r="CJ66" i="9"/>
  <c r="CI32" i="9"/>
  <c r="CI53" i="9"/>
  <c r="CL41" i="9"/>
  <c r="CL62" i="9"/>
  <c r="CK66" i="9"/>
  <c r="CK45" i="9"/>
  <c r="CI65" i="9"/>
  <c r="CI44" i="9"/>
  <c r="CK67" i="9"/>
  <c r="CK46" i="9"/>
  <c r="CJ54" i="9"/>
  <c r="CJ33" i="9"/>
  <c r="CK57" i="9"/>
  <c r="CK36" i="9"/>
  <c r="CL29" i="9"/>
  <c r="CL50" i="9"/>
  <c r="CL58" i="9"/>
  <c r="CL37" i="9"/>
  <c r="CL63" i="9"/>
  <c r="CL42" i="9"/>
  <c r="CL51" i="9"/>
  <c r="CL30" i="9"/>
  <c r="AQ37" i="9"/>
  <c r="AQ58" i="9"/>
  <c r="AS54" i="9"/>
  <c r="AS33" i="9"/>
  <c r="AS67" i="9"/>
  <c r="AS46" i="9"/>
  <c r="AR52" i="9"/>
  <c r="AR31" i="9"/>
  <c r="AQ53" i="9"/>
  <c r="AQ32" i="9"/>
  <c r="GO66" i="9"/>
  <c r="GO45" i="9"/>
  <c r="GN66" i="9"/>
  <c r="GN45" i="9"/>
  <c r="GN62" i="9"/>
  <c r="GN41" i="9"/>
  <c r="GO57" i="9"/>
  <c r="GO36" i="9"/>
  <c r="GN32" i="9"/>
  <c r="GN53" i="9"/>
  <c r="FF59" i="9"/>
  <c r="FF38" i="9"/>
  <c r="FE58" i="9"/>
  <c r="FE37" i="9"/>
  <c r="FD58" i="9"/>
  <c r="FD37" i="9"/>
  <c r="FF53" i="9"/>
  <c r="FF32" i="9"/>
  <c r="FE52" i="9"/>
  <c r="FE31" i="9"/>
  <c r="BJ32" i="9"/>
  <c r="BJ53" i="9"/>
  <c r="BJ57" i="9"/>
  <c r="BJ36" i="9"/>
  <c r="BH46" i="9"/>
  <c r="BH67" i="9"/>
  <c r="BH43" i="9"/>
  <c r="BH64" i="9"/>
  <c r="BJ50" i="9"/>
  <c r="BJ29" i="9"/>
  <c r="BJ39" i="9"/>
  <c r="BJ60" i="9"/>
  <c r="EC43" i="9"/>
  <c r="EC64" i="9"/>
  <c r="EB56" i="9"/>
  <c r="EB35" i="9"/>
  <c r="EB42" i="9"/>
  <c r="EB63" i="9"/>
  <c r="EC50" i="9"/>
  <c r="EC29" i="9"/>
  <c r="EE35" i="9"/>
  <c r="EE56" i="9"/>
  <c r="BR59" i="9"/>
  <c r="BR38" i="9"/>
  <c r="BQ36" i="9"/>
  <c r="BQ57" i="9"/>
  <c r="BT57" i="9"/>
  <c r="BT36" i="9"/>
  <c r="BT30" i="9"/>
  <c r="BT51" i="9"/>
  <c r="BQ30" i="9"/>
  <c r="BQ51" i="9"/>
  <c r="BR29" i="9"/>
  <c r="BR50" i="9"/>
  <c r="GG51" i="9"/>
  <c r="GG30" i="9"/>
  <c r="GD45" i="9"/>
  <c r="GD66" i="9"/>
  <c r="GF63" i="9"/>
  <c r="GF42" i="9"/>
  <c r="GF55" i="9"/>
  <c r="GF34" i="9"/>
  <c r="DU52" i="9"/>
  <c r="DU31" i="9"/>
  <c r="DS57" i="9"/>
  <c r="DS36" i="9"/>
  <c r="DU43" i="9"/>
  <c r="DU64" i="9"/>
  <c r="DT29" i="9"/>
  <c r="DT50" i="9"/>
  <c r="GV60" i="9"/>
  <c r="GV39" i="9"/>
  <c r="AP64" i="9"/>
  <c r="AP43" i="9"/>
  <c r="AR36" i="9"/>
  <c r="AR57" i="9"/>
  <c r="AS44" i="9"/>
  <c r="AS65" i="9"/>
  <c r="AQ44" i="9"/>
  <c r="AQ65" i="9"/>
  <c r="AP39" i="9"/>
  <c r="AP60" i="9"/>
  <c r="AS43" i="9"/>
  <c r="AS64" i="9"/>
  <c r="AP55" i="9"/>
  <c r="AP34" i="9"/>
  <c r="GP51" i="9"/>
  <c r="GP30" i="9"/>
  <c r="GN61" i="9"/>
  <c r="GN40" i="9"/>
  <c r="GM59" i="9"/>
  <c r="GM38" i="9"/>
  <c r="GP54" i="9"/>
  <c r="GP33" i="9"/>
  <c r="GO65" i="9"/>
  <c r="GO44" i="9"/>
  <c r="GO52" i="9"/>
  <c r="GO31" i="9"/>
  <c r="GP63" i="9"/>
  <c r="GP42" i="9"/>
  <c r="GN58" i="9"/>
  <c r="GN37" i="9"/>
  <c r="GO64" i="9"/>
  <c r="GO43" i="9"/>
  <c r="GN54" i="9"/>
  <c r="GN33" i="9"/>
  <c r="GP58" i="9"/>
  <c r="GP37" i="9"/>
  <c r="GO54" i="9"/>
  <c r="GO33" i="9"/>
  <c r="GN65" i="9"/>
  <c r="GN44" i="9"/>
  <c r="GN55" i="9"/>
  <c r="GN34" i="9"/>
  <c r="GO38" i="9"/>
  <c r="GO59" i="9"/>
  <c r="GP45" i="9"/>
  <c r="GP66" i="9"/>
  <c r="GN30" i="9"/>
  <c r="GN51" i="9"/>
  <c r="GP32" i="9"/>
  <c r="GP53" i="9"/>
  <c r="GM34" i="9"/>
  <c r="GM55" i="9"/>
  <c r="FD60" i="9"/>
  <c r="FD39" i="9"/>
  <c r="FD51" i="9"/>
  <c r="FD30" i="9"/>
  <c r="FD66" i="9"/>
  <c r="FD45" i="9"/>
  <c r="FF63" i="9"/>
  <c r="FF42" i="9"/>
  <c r="FF52" i="9"/>
  <c r="FF31" i="9"/>
  <c r="FC62" i="9"/>
  <c r="FC41" i="9"/>
  <c r="FC58" i="9"/>
  <c r="FC37" i="9"/>
  <c r="FC60" i="9"/>
  <c r="FC39" i="9"/>
  <c r="FF58" i="9"/>
  <c r="FF37" i="9"/>
  <c r="FE34" i="9"/>
  <c r="FE55" i="9"/>
  <c r="FE29" i="9"/>
  <c r="FE50" i="9"/>
  <c r="FC65" i="9"/>
  <c r="FC44" i="9"/>
  <c r="FD64" i="9"/>
  <c r="FD43" i="9"/>
  <c r="FD54" i="9"/>
  <c r="FD33" i="9"/>
  <c r="FD57" i="9"/>
  <c r="FD36" i="9"/>
  <c r="FF29" i="9"/>
  <c r="FF50" i="9"/>
  <c r="FE32" i="9"/>
  <c r="FE53" i="9"/>
  <c r="BH29" i="9"/>
  <c r="BH50" i="9"/>
  <c r="BI39" i="9"/>
  <c r="BI60" i="9"/>
  <c r="BI30" i="9"/>
  <c r="BI51" i="9"/>
  <c r="BJ46" i="9"/>
  <c r="BJ67" i="9"/>
  <c r="BJ40" i="9"/>
  <c r="BJ61" i="9"/>
  <c r="BK67" i="9"/>
  <c r="BK46" i="9"/>
  <c r="BH39" i="9"/>
  <c r="BH60" i="9"/>
  <c r="BH52" i="9"/>
  <c r="BH31" i="9"/>
  <c r="BI40" i="9"/>
  <c r="BI61" i="9"/>
  <c r="BI33" i="9"/>
  <c r="BI54" i="9"/>
  <c r="BI7" i="9"/>
  <c r="BJ5" i="9"/>
  <c r="BH35" i="9"/>
  <c r="BH56" i="9"/>
  <c r="BH34" i="9"/>
  <c r="BH55" i="9"/>
  <c r="BH53" i="9"/>
  <c r="BH32" i="9"/>
  <c r="BK64" i="9"/>
  <c r="BK43" i="9"/>
  <c r="BI46" i="9"/>
  <c r="BI67" i="9"/>
  <c r="BI57" i="9"/>
  <c r="BI36" i="9"/>
  <c r="BI65" i="9"/>
  <c r="BI44" i="9"/>
  <c r="BK62" i="9"/>
  <c r="BK41" i="9"/>
  <c r="EC39" i="9"/>
  <c r="EC60" i="9"/>
  <c r="EC36" i="9"/>
  <c r="EC57" i="9"/>
  <c r="EE52" i="9"/>
  <c r="EE31" i="9"/>
  <c r="EE63" i="9"/>
  <c r="EE42" i="9"/>
  <c r="ED58" i="9"/>
  <c r="ED37" i="9"/>
  <c r="ED50" i="9"/>
  <c r="ED29" i="9"/>
  <c r="EB38" i="9"/>
  <c r="EB59" i="9"/>
  <c r="ED40" i="9"/>
  <c r="ED61" i="9"/>
  <c r="ED45" i="9"/>
  <c r="ED66" i="9"/>
  <c r="EC42" i="9"/>
  <c r="EC63" i="9"/>
  <c r="EC44" i="9"/>
  <c r="EC65" i="9"/>
  <c r="EE44" i="9"/>
  <c r="EE65" i="9"/>
  <c r="EE62" i="9"/>
  <c r="EE41" i="9"/>
  <c r="ED55" i="9"/>
  <c r="ED34" i="9"/>
  <c r="EB50" i="9"/>
  <c r="EB29" i="9"/>
  <c r="EC58" i="9"/>
  <c r="EC37" i="9"/>
  <c r="ED43" i="9"/>
  <c r="ED64" i="9"/>
  <c r="EB40" i="9"/>
  <c r="EB61" i="9"/>
  <c r="BQ39" i="9"/>
  <c r="BQ60" i="9"/>
  <c r="BR30" i="9"/>
  <c r="BR51" i="9"/>
  <c r="BS44" i="9"/>
  <c r="BS65" i="9"/>
  <c r="BS54" i="9"/>
  <c r="BS33" i="9"/>
  <c r="BS56" i="9"/>
  <c r="BS35" i="9"/>
  <c r="BS5" i="9"/>
  <c r="BR7" i="9"/>
  <c r="BT64" i="9"/>
  <c r="BT43" i="9"/>
  <c r="BS67" i="9"/>
  <c r="BS46" i="9"/>
  <c r="BR62" i="9"/>
  <c r="BR41" i="9"/>
  <c r="BT65" i="9"/>
  <c r="BT44" i="9"/>
  <c r="BR60" i="9"/>
  <c r="BR39" i="9"/>
  <c r="BQ38" i="9"/>
  <c r="BQ59" i="9"/>
  <c r="BS34" i="9"/>
  <c r="BS55" i="9"/>
  <c r="BT39" i="9"/>
  <c r="BT60" i="9"/>
  <c r="BQ41" i="9"/>
  <c r="BQ62" i="9"/>
  <c r="BT52" i="9"/>
  <c r="BT31" i="9"/>
  <c r="BT37" i="9"/>
  <c r="BT58" i="9"/>
  <c r="BT54" i="9"/>
  <c r="BT33" i="9"/>
  <c r="GE35" i="9"/>
  <c r="GE56" i="9"/>
  <c r="GG66" i="9"/>
  <c r="GG45" i="9"/>
  <c r="GE54" i="9"/>
  <c r="GE33" i="9"/>
  <c r="GD57" i="9"/>
  <c r="GD36" i="9"/>
  <c r="GG65" i="9"/>
  <c r="GG44" i="9"/>
  <c r="GF58" i="9"/>
  <c r="GF37" i="9"/>
  <c r="GG60" i="9"/>
  <c r="GG39" i="9"/>
  <c r="GD30" i="9"/>
  <c r="GD51" i="9"/>
  <c r="GE37" i="9"/>
  <c r="GE58" i="9"/>
  <c r="GD53" i="9"/>
  <c r="GD32" i="9"/>
  <c r="GE67" i="9"/>
  <c r="GE46" i="9"/>
  <c r="GE61" i="9"/>
  <c r="GE40" i="9"/>
  <c r="GG67" i="9"/>
  <c r="GG46" i="9"/>
  <c r="GD59" i="9"/>
  <c r="GD38" i="9"/>
  <c r="GD54" i="9"/>
  <c r="GD33" i="9"/>
  <c r="GE43" i="9"/>
  <c r="GE64" i="9"/>
  <c r="GF40" i="9"/>
  <c r="GF61" i="9"/>
  <c r="GD65" i="9"/>
  <c r="GD44" i="9"/>
  <c r="GF64" i="9"/>
  <c r="GF43" i="9"/>
  <c r="DV29" i="9"/>
  <c r="DV50" i="9"/>
  <c r="DT55" i="9"/>
  <c r="DT34" i="9"/>
  <c r="DU61" i="9"/>
  <c r="DU40" i="9"/>
  <c r="DV63" i="9"/>
  <c r="DV42" i="9"/>
  <c r="DV67" i="9"/>
  <c r="DV46" i="9"/>
  <c r="DV59" i="9"/>
  <c r="DV38" i="9"/>
  <c r="DT65" i="9"/>
  <c r="DT44" i="9"/>
  <c r="DS51" i="9"/>
  <c r="DS30" i="9"/>
  <c r="DT56" i="9"/>
  <c r="DT35" i="9"/>
  <c r="DU32" i="9"/>
  <c r="DU53" i="9"/>
  <c r="DU55" i="9"/>
  <c r="DU34" i="9"/>
  <c r="DU42" i="9"/>
  <c r="DU63" i="9"/>
  <c r="DS35" i="9"/>
  <c r="DS56" i="9"/>
  <c r="DT45" i="9"/>
  <c r="DT66" i="9"/>
  <c r="DS45" i="9"/>
  <c r="DS66" i="9"/>
  <c r="DU56" i="9"/>
  <c r="DU35" i="9"/>
  <c r="DU36" i="9"/>
  <c r="DU57" i="9"/>
  <c r="DS61" i="9"/>
  <c r="DS40" i="9"/>
  <c r="DS63" i="9"/>
  <c r="DS42" i="9"/>
  <c r="DM51" i="9"/>
  <c r="DM30" i="9"/>
  <c r="DM38" i="9"/>
  <c r="DM59" i="9"/>
  <c r="DJ46" i="9"/>
  <c r="DJ67" i="9"/>
  <c r="DL5" i="9"/>
  <c r="DK7" i="9"/>
  <c r="DJ50" i="9"/>
  <c r="DJ29" i="9"/>
  <c r="DL51" i="9"/>
  <c r="DL30" i="9"/>
  <c r="DL59" i="9"/>
  <c r="DL38" i="9"/>
  <c r="DL66" i="9"/>
  <c r="DL45" i="9"/>
  <c r="DL50" i="9"/>
  <c r="DL29" i="9"/>
  <c r="DJ61" i="9"/>
  <c r="DJ40" i="9"/>
  <c r="DL53" i="9"/>
  <c r="DL32" i="9"/>
  <c r="DK32" i="9"/>
  <c r="DK53" i="9"/>
  <c r="DJ38" i="9"/>
  <c r="DJ59" i="9"/>
  <c r="DK44" i="9"/>
  <c r="DK65" i="9"/>
  <c r="DM54" i="9"/>
  <c r="DM33" i="9"/>
  <c r="DL67" i="9"/>
  <c r="DL46" i="9"/>
  <c r="DL42" i="9"/>
  <c r="DL63" i="9"/>
  <c r="GV59" i="9"/>
  <c r="GV38" i="9"/>
  <c r="GW66" i="9"/>
  <c r="GW45" i="9"/>
  <c r="GW56" i="9"/>
  <c r="GW35" i="9"/>
  <c r="GY53" i="9"/>
  <c r="GY32" i="9"/>
  <c r="GY54" i="9"/>
  <c r="GY33" i="9"/>
  <c r="GY57" i="9"/>
  <c r="GY36" i="9"/>
  <c r="GW43" i="9"/>
  <c r="GW64" i="9"/>
  <c r="GV45" i="9"/>
  <c r="GV66" i="9"/>
  <c r="GV30" i="9"/>
  <c r="GV51" i="9"/>
  <c r="GW57" i="9"/>
  <c r="GW36" i="9"/>
  <c r="GV67" i="9"/>
  <c r="GV46" i="9"/>
  <c r="GX53" i="9"/>
  <c r="GX32" i="9"/>
  <c r="GY60" i="9"/>
  <c r="GY39" i="9"/>
  <c r="GV50" i="9"/>
  <c r="GV29" i="9"/>
  <c r="GV34" i="9"/>
  <c r="GV55" i="9"/>
  <c r="GX59" i="9"/>
  <c r="GX38" i="9"/>
  <c r="GY58" i="9"/>
  <c r="GY37" i="9"/>
  <c r="GY62" i="9"/>
  <c r="GY41" i="9"/>
  <c r="GV53" i="9"/>
  <c r="GV32" i="9"/>
  <c r="EW33" i="9"/>
  <c r="EW54" i="9"/>
  <c r="EV56" i="9"/>
  <c r="EV35" i="9"/>
  <c r="EV62" i="9"/>
  <c r="EV41" i="9"/>
  <c r="EV54" i="9"/>
  <c r="EV33" i="9"/>
  <c r="EU61" i="9"/>
  <c r="EU40" i="9"/>
  <c r="EW45" i="9"/>
  <c r="EW66" i="9"/>
  <c r="EW62" i="9"/>
  <c r="EW41" i="9"/>
  <c r="EU66" i="9"/>
  <c r="EU45" i="9"/>
  <c r="ET63" i="9"/>
  <c r="ET42" i="9"/>
  <c r="EW60" i="9"/>
  <c r="EW39" i="9"/>
  <c r="EW63" i="9"/>
  <c r="EW42" i="9"/>
  <c r="EW30" i="9"/>
  <c r="EW51" i="9"/>
  <c r="EU63" i="9"/>
  <c r="EU42" i="9"/>
  <c r="ET60" i="9"/>
  <c r="ET39" i="9"/>
  <c r="ET61" i="9"/>
  <c r="ET40" i="9"/>
  <c r="EW34" i="9"/>
  <c r="EW55" i="9"/>
  <c r="EU53" i="9"/>
  <c r="EU32" i="9"/>
  <c r="EU46" i="9"/>
  <c r="EU67" i="9"/>
  <c r="EV45" i="9"/>
  <c r="EV66" i="9"/>
  <c r="CA7" i="9"/>
  <c r="CB5" i="9"/>
  <c r="CC32" i="9"/>
  <c r="CC53" i="9"/>
  <c r="CB43" i="9"/>
  <c r="CB64" i="9"/>
  <c r="CA36" i="9"/>
  <c r="CA57" i="9"/>
  <c r="CA44" i="9"/>
  <c r="CA65" i="9"/>
  <c r="CB60" i="9"/>
  <c r="CB39" i="9"/>
  <c r="CB32" i="9"/>
  <c r="CB53" i="9"/>
  <c r="BZ42" i="9"/>
  <c r="BZ63" i="9"/>
  <c r="CC67" i="9"/>
  <c r="CC46" i="9"/>
  <c r="CC40" i="9"/>
  <c r="CC61" i="9"/>
  <c r="CB40" i="9"/>
  <c r="CB61" i="9"/>
  <c r="CB31" i="9"/>
  <c r="CB52" i="9"/>
  <c r="CA61" i="9"/>
  <c r="CA40" i="9"/>
  <c r="CC58" i="9"/>
  <c r="CC37" i="9"/>
  <c r="CC44" i="9"/>
  <c r="CC65" i="9"/>
  <c r="CA56" i="9"/>
  <c r="CA35" i="9"/>
  <c r="BZ43" i="9"/>
  <c r="BZ64" i="9"/>
  <c r="CA67" i="9"/>
  <c r="CA46" i="9"/>
  <c r="AJ55" i="9"/>
  <c r="AJ34" i="9"/>
  <c r="AJ43" i="9"/>
  <c r="AJ64" i="9"/>
  <c r="AI65" i="9"/>
  <c r="AI44" i="9"/>
  <c r="AH64" i="9"/>
  <c r="AH43" i="9"/>
  <c r="AJ39" i="9"/>
  <c r="AJ60" i="9"/>
  <c r="AH67" i="9"/>
  <c r="AH46" i="9"/>
  <c r="AI36" i="9"/>
  <c r="AI57" i="9"/>
  <c r="AJ32" i="9"/>
  <c r="AJ53" i="9"/>
  <c r="AI66" i="9"/>
  <c r="AI45" i="9"/>
  <c r="AH65" i="9"/>
  <c r="AH44" i="9"/>
  <c r="AG65" i="9"/>
  <c r="AG44" i="9"/>
  <c r="AG66" i="9"/>
  <c r="AG45" i="9"/>
  <c r="AJ36" i="9"/>
  <c r="AJ57" i="9"/>
  <c r="AJ63" i="9"/>
  <c r="AJ42" i="9"/>
  <c r="AG55" i="9"/>
  <c r="AG34" i="9"/>
  <c r="AI64" i="9"/>
  <c r="AI43" i="9"/>
  <c r="AG40" i="9"/>
  <c r="AG61" i="9"/>
  <c r="AH38" i="9"/>
  <c r="AH59" i="9"/>
  <c r="AH37" i="9"/>
  <c r="AH58" i="9"/>
  <c r="HF63" i="9"/>
  <c r="HF42" i="9"/>
  <c r="HG32" i="9"/>
  <c r="HG53" i="9"/>
  <c r="HE38" i="9"/>
  <c r="HE59" i="9"/>
  <c r="HH40" i="9"/>
  <c r="HH61" i="9"/>
  <c r="HH35" i="9"/>
  <c r="HH56" i="9"/>
  <c r="HE40" i="9"/>
  <c r="HE61" i="9"/>
  <c r="HF50" i="9"/>
  <c r="HF29" i="9"/>
  <c r="HF40" i="9"/>
  <c r="HF61" i="9"/>
  <c r="HG35" i="9"/>
  <c r="HG56" i="9"/>
  <c r="HG34" i="9"/>
  <c r="HG55" i="9"/>
  <c r="HE43" i="9"/>
  <c r="HE64" i="9"/>
  <c r="HH29" i="9"/>
  <c r="HH50" i="9"/>
  <c r="HF53" i="9"/>
  <c r="HF32" i="9"/>
  <c r="HE46" i="9"/>
  <c r="HE67" i="9"/>
  <c r="HF37" i="9"/>
  <c r="HF58" i="9"/>
  <c r="HE54" i="9"/>
  <c r="HE33" i="9"/>
  <c r="HF55" i="9"/>
  <c r="HF34" i="9"/>
  <c r="CS32" i="9"/>
  <c r="CS53" i="9"/>
  <c r="CU35" i="9"/>
  <c r="CU56" i="9"/>
  <c r="CS65" i="9"/>
  <c r="CS44" i="9"/>
  <c r="CU42" i="9"/>
  <c r="CU63" i="9"/>
  <c r="CT34" i="9"/>
  <c r="CT55" i="9"/>
  <c r="CR35" i="9"/>
  <c r="CR56" i="9"/>
  <c r="CS63" i="9"/>
  <c r="CS42" i="9"/>
  <c r="CR31" i="9"/>
  <c r="CR52" i="9"/>
  <c r="CU33" i="9"/>
  <c r="CU54" i="9"/>
  <c r="CU41" i="9"/>
  <c r="CU62" i="9"/>
  <c r="CR38" i="9"/>
  <c r="CR59" i="9"/>
  <c r="CT5" i="9"/>
  <c r="CS7" i="9"/>
  <c r="CU45" i="9"/>
  <c r="CU66" i="9"/>
  <c r="CT32" i="9"/>
  <c r="CT53" i="9"/>
  <c r="CT59" i="9"/>
  <c r="CT38" i="9"/>
  <c r="CR53" i="9"/>
  <c r="CR32" i="9"/>
  <c r="CT42" i="9"/>
  <c r="CT63" i="9"/>
  <c r="CT35" i="9"/>
  <c r="CT56" i="9"/>
  <c r="CS52" i="9"/>
  <c r="CS31" i="9"/>
  <c r="EM41" i="9"/>
  <c r="EM62" i="9"/>
  <c r="EN60" i="9"/>
  <c r="EN39" i="9"/>
  <c r="EK33" i="9"/>
  <c r="EK54" i="9"/>
  <c r="EK65" i="9"/>
  <c r="EK44" i="9"/>
  <c r="EL30" i="9"/>
  <c r="EL51" i="9"/>
  <c r="EN37" i="9"/>
  <c r="EN58" i="9"/>
  <c r="EN34" i="9"/>
  <c r="EN55" i="9"/>
  <c r="EL65" i="9"/>
  <c r="EL44" i="9"/>
  <c r="EK62" i="9"/>
  <c r="EK41" i="9"/>
  <c r="EM40" i="9"/>
  <c r="EM61" i="9"/>
  <c r="EM38" i="9"/>
  <c r="EM59" i="9"/>
  <c r="EK37" i="9"/>
  <c r="EK58" i="9"/>
  <c r="EM63" i="9"/>
  <c r="EM42" i="9"/>
  <c r="EL58" i="9"/>
  <c r="EL37" i="9"/>
  <c r="EL57" i="9"/>
  <c r="EL36" i="9"/>
  <c r="EN59" i="9"/>
  <c r="EN38" i="9"/>
  <c r="EL62" i="9"/>
  <c r="EL41" i="9"/>
  <c r="EN52" i="9"/>
  <c r="EN31" i="9"/>
  <c r="DA64" i="9"/>
  <c r="DA43" i="9"/>
  <c r="DA37" i="9"/>
  <c r="DA58" i="9"/>
  <c r="DB31" i="9"/>
  <c r="DB52" i="9"/>
  <c r="DA59" i="9"/>
  <c r="DA38" i="9"/>
  <c r="DA54" i="9"/>
  <c r="DA33" i="9"/>
  <c r="DB63" i="9"/>
  <c r="DB42" i="9"/>
  <c r="DA66" i="9"/>
  <c r="DA45" i="9"/>
  <c r="DC38" i="9"/>
  <c r="DC59" i="9"/>
  <c r="DA55" i="9"/>
  <c r="DA34" i="9"/>
  <c r="DA41" i="9"/>
  <c r="DA62" i="9"/>
  <c r="DD64" i="9"/>
  <c r="DD43" i="9"/>
  <c r="DA63" i="9"/>
  <c r="DA42" i="9"/>
  <c r="DA57" i="9"/>
  <c r="DA36" i="9"/>
  <c r="DD53" i="9"/>
  <c r="DD32" i="9"/>
  <c r="DD38" i="9"/>
  <c r="DD59" i="9"/>
  <c r="DB36" i="9"/>
  <c r="DB57" i="9"/>
  <c r="DB53" i="9"/>
  <c r="DB32" i="9"/>
  <c r="DD52" i="9"/>
  <c r="DD31" i="9"/>
  <c r="DB61" i="9"/>
  <c r="DB40" i="9"/>
  <c r="FV45" i="9"/>
  <c r="FV66" i="9"/>
  <c r="FW30" i="9"/>
  <c r="FW51" i="9"/>
  <c r="FW61" i="9"/>
  <c r="FW40" i="9"/>
  <c r="FX56" i="9"/>
  <c r="FX35" i="9"/>
  <c r="FV67" i="9"/>
  <c r="FV46" i="9"/>
  <c r="FU37" i="9"/>
  <c r="FU58" i="9"/>
  <c r="FV54" i="9"/>
  <c r="FV33" i="9"/>
  <c r="FV57" i="9"/>
  <c r="FV36" i="9"/>
  <c r="FU30" i="9"/>
  <c r="FU51" i="9"/>
  <c r="FV39" i="9"/>
  <c r="FV60" i="9"/>
  <c r="FW34" i="9"/>
  <c r="FW55" i="9"/>
  <c r="FU56" i="9"/>
  <c r="FU35" i="9"/>
  <c r="FU53" i="9"/>
  <c r="FU32" i="9"/>
  <c r="FW65" i="9"/>
  <c r="FW44" i="9"/>
  <c r="FV44" i="9"/>
  <c r="FV65" i="9"/>
  <c r="FU33" i="9"/>
  <c r="FU54" i="9"/>
  <c r="FV35" i="9"/>
  <c r="FV56" i="9"/>
  <c r="FV32" i="9"/>
  <c r="FV53" i="9"/>
  <c r="FU60" i="9"/>
  <c r="FU39" i="9"/>
  <c r="FM60" i="9"/>
  <c r="FM39" i="9"/>
  <c r="FL60" i="9"/>
  <c r="FL39" i="9"/>
  <c r="FM67" i="9"/>
  <c r="FM46" i="9"/>
  <c r="FL55" i="9"/>
  <c r="FL34" i="9"/>
  <c r="FL32" i="9"/>
  <c r="FL53" i="9"/>
  <c r="FN42" i="9"/>
  <c r="FN63" i="9"/>
  <c r="FN41" i="9"/>
  <c r="FN62" i="9"/>
  <c r="FN59" i="9"/>
  <c r="FN38" i="9"/>
  <c r="FM63" i="9"/>
  <c r="FM42" i="9"/>
  <c r="FL40" i="9"/>
  <c r="FL61" i="9"/>
  <c r="FO44" i="9"/>
  <c r="FO65" i="9"/>
  <c r="FL46" i="9"/>
  <c r="FL67" i="9"/>
  <c r="FM32" i="9"/>
  <c r="FM53" i="9"/>
  <c r="FM40" i="9"/>
  <c r="FM61" i="9"/>
  <c r="FO32" i="9"/>
  <c r="FO53" i="9"/>
  <c r="FM43" i="9"/>
  <c r="FM64" i="9"/>
  <c r="FN5" i="9"/>
  <c r="FM7" i="9"/>
  <c r="FO56" i="9"/>
  <c r="FO35" i="9"/>
  <c r="AY38" i="9"/>
  <c r="AY59" i="9"/>
  <c r="BA5" i="9"/>
  <c r="AZ7" i="9"/>
  <c r="BA59" i="9"/>
  <c r="BA38" i="9"/>
  <c r="BA36" i="9"/>
  <c r="BA57" i="9"/>
  <c r="AY43" i="9"/>
  <c r="AY64" i="9"/>
  <c r="BA58" i="9"/>
  <c r="BA37" i="9"/>
  <c r="AY42" i="9"/>
  <c r="AY63" i="9"/>
  <c r="BA43" i="9"/>
  <c r="BA64" i="9"/>
  <c r="BB46" i="9"/>
  <c r="BB67" i="9"/>
  <c r="BB45" i="9"/>
  <c r="BB66" i="9"/>
  <c r="AZ45" i="9"/>
  <c r="AZ66" i="9"/>
  <c r="AY54" i="9"/>
  <c r="AY33" i="9"/>
  <c r="AY55" i="9"/>
  <c r="AY34" i="9"/>
  <c r="AZ54" i="9"/>
  <c r="AZ33" i="9"/>
  <c r="AY60" i="9"/>
  <c r="AY39" i="9"/>
  <c r="BA56" i="9"/>
  <c r="BA35" i="9"/>
  <c r="BA39" i="9"/>
  <c r="BA60" i="9"/>
  <c r="BA33" i="9"/>
  <c r="BA54" i="9"/>
  <c r="CJ34" i="9"/>
  <c r="CJ55" i="9"/>
  <c r="CI29" i="9"/>
  <c r="CI50" i="9"/>
  <c r="CK31" i="9"/>
  <c r="CK52" i="9"/>
  <c r="CJ37" i="9"/>
  <c r="CJ58" i="9"/>
  <c r="CJ51" i="9"/>
  <c r="CJ30" i="9"/>
  <c r="CJ39" i="9"/>
  <c r="CJ60" i="9"/>
  <c r="CK42" i="9"/>
  <c r="CK63" i="9"/>
  <c r="CI38" i="9"/>
  <c r="CI59" i="9"/>
  <c r="CK43" i="9"/>
  <c r="CK64" i="9"/>
  <c r="CK58" i="9"/>
  <c r="CK37" i="9"/>
  <c r="CJ29" i="9"/>
  <c r="CJ50" i="9"/>
  <c r="CI37" i="9"/>
  <c r="CI58" i="9"/>
  <c r="CI46" i="9"/>
  <c r="CI67" i="9"/>
  <c r="CJ35" i="9"/>
  <c r="CJ56" i="9"/>
  <c r="CI61" i="9"/>
  <c r="CI40" i="9"/>
  <c r="CL55" i="9"/>
  <c r="CL34" i="9"/>
  <c r="CL66" i="9"/>
  <c r="CL45" i="9"/>
  <c r="CJ61" i="9"/>
  <c r="CJ40" i="9"/>
  <c r="AE195" i="20"/>
  <c r="A196" i="20"/>
  <c r="A141" i="3"/>
  <c r="HF140" i="3"/>
  <c r="AC10" i="9" l="1"/>
  <c r="AC52" i="9" s="1"/>
  <c r="AF11" i="9"/>
  <c r="AF32" i="9" s="1"/>
  <c r="HS19" i="9"/>
  <c r="HS61" i="9" s="1"/>
  <c r="AF22" i="9"/>
  <c r="AF43" i="9" s="1"/>
  <c r="AD8" i="9"/>
  <c r="AD50" i="9" s="1"/>
  <c r="HR20" i="9"/>
  <c r="HR41" i="9" s="1"/>
  <c r="HR83" i="9" s="1"/>
  <c r="HR12" i="9"/>
  <c r="HR33" i="9" s="1"/>
  <c r="HR75" i="9" s="1"/>
  <c r="AF12" i="9"/>
  <c r="AF33" i="9" s="1"/>
  <c r="AB20" i="9"/>
  <c r="AB62" i="9" s="1"/>
  <c r="AF23" i="9"/>
  <c r="AF44" i="9" s="1"/>
  <c r="HU11" i="9"/>
  <c r="HU53" i="9" s="1"/>
  <c r="AF25" i="9"/>
  <c r="AF67" i="9" s="1"/>
  <c r="HU18" i="9"/>
  <c r="HU60" i="9" s="1"/>
  <c r="HS22" i="9"/>
  <c r="HS43" i="9" s="1"/>
  <c r="HS106" i="9" s="1"/>
  <c r="HR13" i="9"/>
  <c r="HR55" i="9" s="1"/>
  <c r="HV16" i="9"/>
  <c r="HV37" i="9" s="1"/>
  <c r="HV163" i="9" s="1"/>
  <c r="HT23" i="9"/>
  <c r="HT44" i="9" s="1"/>
  <c r="HT128" i="9" s="1"/>
  <c r="HU22" i="9"/>
  <c r="HU64" i="9" s="1"/>
  <c r="HT11" i="9"/>
  <c r="HT53" i="9" s="1"/>
  <c r="AC14" i="9"/>
  <c r="AC56" i="9" s="1"/>
  <c r="HT21" i="9"/>
  <c r="HT42" i="9" s="1"/>
  <c r="HT126" i="9" s="1"/>
  <c r="HV9" i="9"/>
  <c r="HV51" i="9" s="1"/>
  <c r="HS17" i="9"/>
  <c r="HS59" i="9" s="1"/>
  <c r="HT13" i="9"/>
  <c r="HT55" i="9" s="1"/>
  <c r="HS12" i="9"/>
  <c r="HS54" i="9" s="1"/>
  <c r="AB24" i="9"/>
  <c r="AB45" i="9" s="1"/>
  <c r="AC12" i="9"/>
  <c r="AC54" i="9" s="1"/>
  <c r="AD18" i="9"/>
  <c r="AD39" i="9" s="1"/>
  <c r="HU20" i="9"/>
  <c r="HU62" i="9" s="1"/>
  <c r="HU9" i="9"/>
  <c r="HU51" i="9" s="1"/>
  <c r="HT20" i="9"/>
  <c r="HT62" i="9" s="1"/>
  <c r="HS9" i="9"/>
  <c r="HS51" i="9" s="1"/>
  <c r="HR23" i="9"/>
  <c r="HR44" i="9" s="1"/>
  <c r="HR86" i="9" s="1"/>
  <c r="HV17" i="9"/>
  <c r="HV38" i="9" s="1"/>
  <c r="HV164" i="9" s="1"/>
  <c r="AD11" i="9"/>
  <c r="AD53" i="9" s="1"/>
  <c r="HT19" i="9"/>
  <c r="HT40" i="9" s="1"/>
  <c r="HT124" i="9" s="1"/>
  <c r="HT24" i="9"/>
  <c r="HT66" i="9" s="1"/>
  <c r="HR15" i="9"/>
  <c r="HR36" i="9" s="1"/>
  <c r="HR78" i="9" s="1"/>
  <c r="HV21" i="9"/>
  <c r="HV42" i="9" s="1"/>
  <c r="HV168" i="9" s="1"/>
  <c r="HV15" i="9"/>
  <c r="HV36" i="9" s="1"/>
  <c r="HV162" i="9" s="1"/>
  <c r="AC23" i="9"/>
  <c r="AC65" i="9" s="1"/>
  <c r="AD12" i="9"/>
  <c r="AD54" i="9" s="1"/>
  <c r="HU23" i="9"/>
  <c r="HU44" i="9" s="1"/>
  <c r="HU149" i="9" s="1"/>
  <c r="HT10" i="9"/>
  <c r="HT52" i="9" s="1"/>
  <c r="HR10" i="9"/>
  <c r="HR52" i="9" s="1"/>
  <c r="HU19" i="9"/>
  <c r="HU40" i="9" s="1"/>
  <c r="HU145" i="9" s="1"/>
  <c r="HS18" i="9"/>
  <c r="HS39" i="9" s="1"/>
  <c r="HS102" i="9" s="1"/>
  <c r="HS16" i="9"/>
  <c r="HS37" i="9" s="1"/>
  <c r="HS100" i="9" s="1"/>
  <c r="HT9" i="9"/>
  <c r="HT30" i="9" s="1"/>
  <c r="HT114" i="9" s="1"/>
  <c r="HR17" i="9"/>
  <c r="HR59" i="9" s="1"/>
  <c r="HU24" i="9"/>
  <c r="HU66" i="9" s="1"/>
  <c r="HT17" i="9"/>
  <c r="HT59" i="9" s="1"/>
  <c r="HU17" i="9"/>
  <c r="HU59" i="9" s="1"/>
  <c r="HT15" i="9"/>
  <c r="HT36" i="9" s="1"/>
  <c r="HT120" i="9" s="1"/>
  <c r="AB14" i="9"/>
  <c r="AB35" i="9" s="1"/>
  <c r="AD24" i="9"/>
  <c r="AD66" i="9" s="1"/>
  <c r="AD15" i="9"/>
  <c r="AD57" i="9" s="1"/>
  <c r="HR8" i="9"/>
  <c r="HR29" i="9" s="1"/>
  <c r="HR71" i="9" s="1"/>
  <c r="HU14" i="9"/>
  <c r="HU56" i="9" s="1"/>
  <c r="HV23" i="9"/>
  <c r="HV44" i="9" s="1"/>
  <c r="HV170" i="9" s="1"/>
  <c r="HS13" i="9"/>
  <c r="HS34" i="9" s="1"/>
  <c r="HS97" i="9" s="1"/>
  <c r="HT25" i="9"/>
  <c r="HT46" i="9" s="1"/>
  <c r="HT130" i="9" s="1"/>
  <c r="AE24" i="9"/>
  <c r="AE66" i="9" s="1"/>
  <c r="AF17" i="9"/>
  <c r="AF38" i="9" s="1"/>
  <c r="AF14" i="9"/>
  <c r="AF20" i="9"/>
  <c r="AE11" i="9"/>
  <c r="AE14" i="9"/>
  <c r="AE18" i="9"/>
  <c r="AE20" i="9"/>
  <c r="AF21" i="9"/>
  <c r="AF63" i="9" s="1"/>
  <c r="AF8" i="9"/>
  <c r="AF29" i="9" s="1"/>
  <c r="AF10" i="9"/>
  <c r="AE13" i="9"/>
  <c r="AE19" i="9"/>
  <c r="AE17" i="9"/>
  <c r="AE12" i="9"/>
  <c r="AE23" i="9"/>
  <c r="AF13" i="9"/>
  <c r="AF34" i="9" s="1"/>
  <c r="AB11" i="9"/>
  <c r="AB53" i="9" s="1"/>
  <c r="AF24" i="9"/>
  <c r="AF66" i="9" s="1"/>
  <c r="AF19" i="9"/>
  <c r="AE16" i="9"/>
  <c r="AE22" i="9"/>
  <c r="AE21" i="9"/>
  <c r="AE10" i="9"/>
  <c r="AE25" i="9"/>
  <c r="AF9" i="9"/>
  <c r="AF51" i="9" s="1"/>
  <c r="AD16" i="9"/>
  <c r="AD58" i="9" s="1"/>
  <c r="AF18" i="9"/>
  <c r="AF60" i="9" s="1"/>
  <c r="AF15" i="9"/>
  <c r="AE9" i="9"/>
  <c r="AE15" i="9"/>
  <c r="AF16" i="9"/>
  <c r="AE8" i="9"/>
  <c r="AD19" i="9"/>
  <c r="AD40" i="9" s="1"/>
  <c r="AC17" i="9"/>
  <c r="AC59" i="9" s="1"/>
  <c r="CU5" i="9"/>
  <c r="CU7" i="9" s="1"/>
  <c r="CT7" i="9"/>
  <c r="DM5" i="9"/>
  <c r="DM7" i="9" s="1"/>
  <c r="DL7" i="9"/>
  <c r="BK5" i="9"/>
  <c r="BK7" i="9" s="1"/>
  <c r="BJ7" i="9"/>
  <c r="FN7" i="9"/>
  <c r="FO5" i="9"/>
  <c r="FO7" i="9" s="1"/>
  <c r="BT5" i="9"/>
  <c r="BT7" i="9" s="1"/>
  <c r="BS7" i="9"/>
  <c r="BA7" i="9"/>
  <c r="BB5" i="9"/>
  <c r="BB7" i="9" s="1"/>
  <c r="CC5" i="9"/>
  <c r="CC7" i="9" s="1"/>
  <c r="CB7" i="9"/>
  <c r="HU10" i="9"/>
  <c r="HV14" i="9"/>
  <c r="HR14" i="9"/>
  <c r="HU13" i="9"/>
  <c r="HV18" i="9"/>
  <c r="AD23" i="9"/>
  <c r="AB18" i="9"/>
  <c r="AB21" i="9"/>
  <c r="AB17" i="9"/>
  <c r="GP5" i="9"/>
  <c r="GP7" i="9" s="1"/>
  <c r="GO7" i="9"/>
  <c r="EE5" i="9"/>
  <c r="EE7" i="9" s="1"/>
  <c r="ED7" i="9"/>
  <c r="HS15" i="9"/>
  <c r="HV22" i="9"/>
  <c r="HS8" i="9"/>
  <c r="HS20" i="9"/>
  <c r="HT14" i="9"/>
  <c r="HV25" i="9"/>
  <c r="EV7" i="9"/>
  <c r="EW5" i="9"/>
  <c r="EW7" i="9" s="1"/>
  <c r="AD25" i="9"/>
  <c r="AC13" i="9"/>
  <c r="AD13" i="9"/>
  <c r="HV10" i="9"/>
  <c r="HU15" i="9"/>
  <c r="HR21" i="9"/>
  <c r="HS24" i="9"/>
  <c r="HR16" i="9"/>
  <c r="HS25" i="9"/>
  <c r="CL5" i="9"/>
  <c r="CL7" i="9" s="1"/>
  <c r="CK7" i="9"/>
  <c r="AB19" i="9"/>
  <c r="AB15" i="9"/>
  <c r="AC21" i="9"/>
  <c r="AC9" i="9"/>
  <c r="AD17" i="9"/>
  <c r="AC11" i="9"/>
  <c r="AC8" i="9"/>
  <c r="AC18" i="9"/>
  <c r="AD21" i="9"/>
  <c r="AB9" i="9"/>
  <c r="AD20" i="9"/>
  <c r="AC20" i="9"/>
  <c r="AC24" i="9"/>
  <c r="AB13" i="9"/>
  <c r="AD14" i="9"/>
  <c r="FE7" i="9"/>
  <c r="FF5" i="9"/>
  <c r="FF7" i="9" s="1"/>
  <c r="HR22" i="9"/>
  <c r="HR11" i="9"/>
  <c r="HU12" i="9"/>
  <c r="HT18" i="9"/>
  <c r="HS10" i="9"/>
  <c r="HR24" i="9"/>
  <c r="FW7" i="9"/>
  <c r="FX5" i="9"/>
  <c r="FX7" i="9" s="1"/>
  <c r="AB25" i="9"/>
  <c r="AD22" i="9"/>
  <c r="AB23" i="9"/>
  <c r="AC15" i="9"/>
  <c r="HR19" i="9"/>
  <c r="HR25" i="9"/>
  <c r="HV13" i="9"/>
  <c r="HV11" i="9"/>
  <c r="HR18" i="9"/>
  <c r="HU25" i="9"/>
  <c r="EN5" i="9"/>
  <c r="EN7" i="9" s="1"/>
  <c r="EM7" i="9"/>
  <c r="DU7" i="9"/>
  <c r="DV5" i="9"/>
  <c r="DV7" i="9" s="1"/>
  <c r="GF7" i="9"/>
  <c r="GG5" i="9"/>
  <c r="GG7" i="9" s="1"/>
  <c r="AS5" i="9"/>
  <c r="AS7" i="9" s="1"/>
  <c r="AR7" i="9"/>
  <c r="HV12" i="9"/>
  <c r="HT12" i="9"/>
  <c r="HT16" i="9"/>
  <c r="HT8" i="9"/>
  <c r="HV8" i="9"/>
  <c r="AC19" i="9"/>
  <c r="AC16" i="9"/>
  <c r="AC25" i="9"/>
  <c r="AB12" i="9"/>
  <c r="AB8" i="9"/>
  <c r="HS23" i="9"/>
  <c r="HR9" i="9"/>
  <c r="HU21" i="9"/>
  <c r="HU8" i="9"/>
  <c r="HV20" i="9"/>
  <c r="HV24" i="9"/>
  <c r="DC7" i="9"/>
  <c r="DD5" i="9"/>
  <c r="DD7" i="9" s="1"/>
  <c r="HG7" i="9"/>
  <c r="HH5" i="9"/>
  <c r="HH7" i="9" s="1"/>
  <c r="AI7" i="9"/>
  <c r="AJ5" i="9"/>
  <c r="AJ7" i="9" s="1"/>
  <c r="AB10" i="9"/>
  <c r="AD10" i="9"/>
  <c r="AC22" i="9"/>
  <c r="HS21" i="9"/>
  <c r="HU16" i="9"/>
  <c r="HT22" i="9"/>
  <c r="HS14" i="9"/>
  <c r="HV19" i="9"/>
  <c r="HS11" i="9"/>
  <c r="AB16" i="9"/>
  <c r="AB22" i="9"/>
  <c r="AD9" i="9"/>
  <c r="GX7" i="9"/>
  <c r="GY5" i="9"/>
  <c r="GY7" i="9" s="1"/>
  <c r="AE196" i="20"/>
  <c r="A197" i="20"/>
  <c r="A142" i="3"/>
  <c r="HF141" i="3"/>
  <c r="DV98" i="3"/>
  <c r="DU98" i="3"/>
  <c r="FF98" i="3"/>
  <c r="GO98" i="3"/>
  <c r="GQ98" i="3"/>
  <c r="FK98" i="3"/>
  <c r="EE98" i="3"/>
  <c r="FN98" i="3"/>
  <c r="GF98" i="3"/>
  <c r="EJ98" i="3"/>
  <c r="FS98" i="3"/>
  <c r="HC98" i="3"/>
  <c r="EM98" i="3"/>
  <c r="FE98" i="3"/>
  <c r="DY98" i="3"/>
  <c r="FH98" i="3"/>
  <c r="FJ98" i="3"/>
  <c r="GA98" i="3"/>
  <c r="GT98" i="3"/>
  <c r="GE98" i="3"/>
  <c r="GW98" i="3"/>
  <c r="GH98" i="3"/>
  <c r="FB98" i="3"/>
  <c r="DT98" i="3"/>
  <c r="FW98" i="3"/>
  <c r="FI98" i="3"/>
  <c r="ES98" i="3"/>
  <c r="EU98" i="3"/>
  <c r="EG98" i="3"/>
  <c r="EY98" i="3"/>
  <c r="HA98" i="3"/>
  <c r="FG98" i="3"/>
  <c r="GS98" i="3"/>
  <c r="FP98" i="3"/>
  <c r="HB98" i="3"/>
  <c r="EK98" i="3"/>
  <c r="GN98" i="3"/>
  <c r="FY98" i="3"/>
  <c r="FL98" i="3"/>
  <c r="GD98" i="3"/>
  <c r="EH98" i="3"/>
  <c r="GY98" i="3"/>
  <c r="FT98" i="3"/>
  <c r="DW98" i="3"/>
  <c r="EQ98" i="3"/>
  <c r="EV98" i="3"/>
  <c r="FR98" i="3"/>
  <c r="EL98" i="3"/>
  <c r="EN98" i="3"/>
  <c r="FX98" i="3"/>
  <c r="ER98" i="3"/>
  <c r="ED98" i="3"/>
  <c r="GU98" i="3"/>
  <c r="FQ98" i="3"/>
  <c r="FA98" i="3"/>
  <c r="GL98" i="3"/>
  <c r="FU98" i="3"/>
  <c r="FV98" i="3"/>
  <c r="EP98" i="3"/>
  <c r="FZ98" i="3"/>
  <c r="GB98" i="3"/>
  <c r="EW98" i="3"/>
  <c r="GG98" i="3"/>
  <c r="GI98" i="3"/>
  <c r="HD98" i="3"/>
  <c r="DZ98" i="3"/>
  <c r="GC98" i="3"/>
  <c r="GZ98" i="3"/>
  <c r="DS98" i="3"/>
  <c r="FO98" i="3"/>
  <c r="FD98" i="3"/>
  <c r="GV98" i="3"/>
  <c r="EZ98" i="3"/>
  <c r="EA98" i="3"/>
  <c r="EF98" i="3"/>
  <c r="GJ98" i="3"/>
  <c r="GP98" i="3"/>
  <c r="GK98" i="3"/>
  <c r="EB98" i="3"/>
  <c r="EO98" i="3"/>
  <c r="FC98" i="3"/>
  <c r="GR98" i="3"/>
  <c r="EX98" i="3"/>
  <c r="GM98" i="3"/>
  <c r="EC98" i="3"/>
  <c r="EI98" i="3"/>
  <c r="DX98" i="3"/>
  <c r="ET98" i="3"/>
  <c r="GX98" i="3"/>
  <c r="FM98" i="3"/>
  <c r="EL97" i="3"/>
  <c r="DX97" i="3"/>
  <c r="GO97" i="3"/>
  <c r="EQ97" i="3"/>
  <c r="GR97" i="3"/>
  <c r="GS97" i="3"/>
  <c r="EV97" i="3"/>
  <c r="GF97" i="3"/>
  <c r="EY97" i="3"/>
  <c r="GZ97" i="3"/>
  <c r="GK97" i="3"/>
  <c r="FC97" i="3"/>
  <c r="FV97" i="3"/>
  <c r="DZ97" i="3"/>
  <c r="FI97" i="3"/>
  <c r="ES97" i="3"/>
  <c r="EU97" i="3"/>
  <c r="FN97" i="3"/>
  <c r="GW97" i="3"/>
  <c r="GG97" i="3"/>
  <c r="FS97" i="3"/>
  <c r="GL97" i="3"/>
  <c r="DV97" i="3"/>
  <c r="DY97" i="3"/>
  <c r="FY97" i="3"/>
  <c r="FK97" i="3"/>
  <c r="GT97" i="3"/>
  <c r="EG97" i="3"/>
  <c r="GX97" i="3"/>
  <c r="FT97" i="3"/>
  <c r="EM97" i="3"/>
  <c r="EA97" i="3"/>
  <c r="FM97" i="3"/>
  <c r="EZ97" i="3"/>
  <c r="DW97" i="3"/>
  <c r="EO97" i="3"/>
  <c r="GP97" i="3"/>
  <c r="GA97" i="3"/>
  <c r="GC97" i="3"/>
  <c r="FO97" i="3"/>
  <c r="GY97" i="3"/>
  <c r="HA97" i="3"/>
  <c r="FG97" i="3"/>
  <c r="EC97" i="3"/>
  <c r="GV97" i="3"/>
  <c r="FB97" i="3"/>
  <c r="EK97" i="3"/>
  <c r="FE97" i="3"/>
  <c r="GN97" i="3"/>
  <c r="FJ97" i="3"/>
  <c r="ED97" i="3"/>
  <c r="GU97" i="3"/>
  <c r="FP97" i="3"/>
  <c r="FR97" i="3"/>
  <c r="HB97" i="3"/>
  <c r="DT97" i="3"/>
  <c r="GM97" i="3"/>
  <c r="FX97" i="3"/>
  <c r="DU97" i="3"/>
  <c r="GQ97" i="3"/>
  <c r="GD97" i="3"/>
  <c r="EJ97" i="3"/>
  <c r="FU97" i="3"/>
  <c r="EW97" i="3"/>
  <c r="ER97" i="3"/>
  <c r="GI97" i="3"/>
  <c r="EE97" i="3"/>
  <c r="FD97" i="3"/>
  <c r="FZ97" i="3"/>
  <c r="EF97" i="3"/>
  <c r="GH97" i="3"/>
  <c r="EB97" i="3"/>
  <c r="FA97" i="3"/>
  <c r="FF97" i="3"/>
  <c r="GE97" i="3"/>
  <c r="DS97" i="3"/>
  <c r="EI97" i="3"/>
  <c r="EN97" i="3"/>
  <c r="FL97" i="3"/>
  <c r="EX97" i="3"/>
  <c r="GJ97" i="3"/>
  <c r="FW97" i="3"/>
  <c r="GB97" i="3"/>
  <c r="EH97" i="3"/>
  <c r="HC97" i="3"/>
  <c r="EP97" i="3"/>
  <c r="ET97" i="3"/>
  <c r="FQ97" i="3"/>
  <c r="HD97" i="3"/>
  <c r="FH97" i="3"/>
  <c r="FC96" i="3"/>
  <c r="GM96" i="3"/>
  <c r="FG96" i="3"/>
  <c r="GP96" i="3"/>
  <c r="EA96" i="3"/>
  <c r="GS96" i="3"/>
  <c r="EE96" i="3"/>
  <c r="GV96" i="3"/>
  <c r="GG96" i="3"/>
  <c r="GH96" i="3"/>
  <c r="FB96" i="3"/>
  <c r="DT96" i="3"/>
  <c r="DW96" i="3"/>
  <c r="GN96" i="3"/>
  <c r="DZ96" i="3"/>
  <c r="GR96" i="3"/>
  <c r="EC96" i="3"/>
  <c r="GD96" i="3"/>
  <c r="FO96" i="3"/>
  <c r="EY96" i="3"/>
  <c r="FA96" i="3"/>
  <c r="GJ96" i="3"/>
  <c r="FD96" i="3"/>
  <c r="DV96" i="3"/>
  <c r="DY96" i="3"/>
  <c r="FZ96" i="3"/>
  <c r="GT96" i="3"/>
  <c r="EW96" i="3"/>
  <c r="FQ96" i="3"/>
  <c r="GZ96" i="3"/>
  <c r="GL96" i="3"/>
  <c r="DX96" i="3"/>
  <c r="ES96" i="3"/>
  <c r="EF96" i="3"/>
  <c r="FU96" i="3"/>
  <c r="EN96" i="3"/>
  <c r="EP96" i="3"/>
  <c r="FK96" i="3"/>
  <c r="EU96" i="3"/>
  <c r="GE96" i="3"/>
  <c r="EH96" i="3"/>
  <c r="FS96" i="3"/>
  <c r="HD96" i="3"/>
  <c r="EL96" i="3"/>
  <c r="FI96" i="3"/>
  <c r="FM96" i="3"/>
  <c r="FE96" i="3"/>
  <c r="FW96" i="3"/>
  <c r="FY96" i="3"/>
  <c r="GA96" i="3"/>
  <c r="GC96" i="3"/>
  <c r="GW96" i="3"/>
  <c r="EI96" i="3"/>
  <c r="HA96" i="3"/>
  <c r="EO96" i="3"/>
  <c r="EB96" i="3"/>
  <c r="GF96" i="3"/>
  <c r="EJ96" i="3"/>
  <c r="GO96" i="3"/>
  <c r="EG96" i="3"/>
  <c r="FX96" i="3"/>
  <c r="FP96" i="3"/>
  <c r="FJ96" i="3"/>
  <c r="ER96" i="3"/>
  <c r="FH96" i="3"/>
  <c r="FL96" i="3"/>
  <c r="EX96" i="3"/>
  <c r="GI96" i="3"/>
  <c r="DS96" i="3"/>
  <c r="GB96" i="3"/>
  <c r="FT96" i="3"/>
  <c r="EK96" i="3"/>
  <c r="ET96" i="3"/>
  <c r="HB96" i="3"/>
  <c r="FR96" i="3"/>
  <c r="FV96" i="3"/>
  <c r="EZ96" i="3"/>
  <c r="DU96" i="3"/>
  <c r="EQ96" i="3"/>
  <c r="ED96" i="3"/>
  <c r="GX96" i="3"/>
  <c r="GK96" i="3"/>
  <c r="EM96" i="3"/>
  <c r="GQ96" i="3"/>
  <c r="EV96" i="3"/>
  <c r="GY96" i="3"/>
  <c r="HC96" i="3"/>
  <c r="FF96" i="3"/>
  <c r="FN96" i="3"/>
  <c r="GU96" i="3"/>
  <c r="DT95" i="3"/>
  <c r="FD95" i="3"/>
  <c r="FG95" i="3"/>
  <c r="EQ95" i="3"/>
  <c r="FK95" i="3"/>
  <c r="FM95" i="3"/>
  <c r="EF95" i="3"/>
  <c r="GW95" i="3"/>
  <c r="EJ95" i="3"/>
  <c r="FA95" i="3"/>
  <c r="GE95" i="3"/>
  <c r="GK95" i="3"/>
  <c r="DV95" i="3"/>
  <c r="EN95" i="3"/>
  <c r="GN95" i="3"/>
  <c r="EA95" i="3"/>
  <c r="EC95" i="3"/>
  <c r="EE95" i="3"/>
  <c r="GV95" i="3"/>
  <c r="EH95" i="3"/>
  <c r="EZ95" i="3"/>
  <c r="GZ95" i="3"/>
  <c r="HC95" i="3"/>
  <c r="GL95" i="3"/>
  <c r="DX95" i="3"/>
  <c r="DZ95" i="3"/>
  <c r="GR95" i="3"/>
  <c r="GT95" i="3"/>
  <c r="FW95" i="3"/>
  <c r="EY95" i="3"/>
  <c r="FT95" i="3"/>
  <c r="GH95" i="3"/>
  <c r="DU95" i="3"/>
  <c r="GM95" i="3"/>
  <c r="EP95" i="3"/>
  <c r="ES95" i="3"/>
  <c r="GU95" i="3"/>
  <c r="FX95" i="3"/>
  <c r="GA95" i="3"/>
  <c r="HA95" i="3"/>
  <c r="GI95" i="3"/>
  <c r="EM95" i="3"/>
  <c r="EO95" i="3"/>
  <c r="EB95" i="3"/>
  <c r="ED95" i="3"/>
  <c r="EV95" i="3"/>
  <c r="FY95" i="3"/>
  <c r="FR95" i="3"/>
  <c r="HB95" i="3"/>
  <c r="DY95" i="3"/>
  <c r="FL95" i="3"/>
  <c r="EG95" i="3"/>
  <c r="FZ95" i="3"/>
  <c r="GG95" i="3"/>
  <c r="GO95" i="3"/>
  <c r="EX95" i="3"/>
  <c r="GP95" i="3"/>
  <c r="FP95" i="3"/>
  <c r="DW95" i="3"/>
  <c r="EI95" i="3"/>
  <c r="FF95" i="3"/>
  <c r="GY95" i="3"/>
  <c r="FC95" i="3"/>
  <c r="FH95" i="3"/>
  <c r="GS95" i="3"/>
  <c r="FO95" i="3"/>
  <c r="GB95" i="3"/>
  <c r="GJ95" i="3"/>
  <c r="EK95" i="3"/>
  <c r="ET95" i="3"/>
  <c r="FS95" i="3"/>
  <c r="DS95" i="3"/>
  <c r="FU95" i="3"/>
  <c r="FB95" i="3"/>
  <c r="FJ95" i="3"/>
  <c r="GF95" i="3"/>
  <c r="ER95" i="3"/>
  <c r="FE95" i="3"/>
  <c r="FI95" i="3"/>
  <c r="EU95" i="3"/>
  <c r="GX95" i="3"/>
  <c r="GC95" i="3"/>
  <c r="EL95" i="3"/>
  <c r="GQ95" i="3"/>
  <c r="FN95" i="3"/>
  <c r="FQ95" i="3"/>
  <c r="GD95" i="3"/>
  <c r="FV95" i="3"/>
  <c r="EW95" i="3"/>
  <c r="HD95" i="3"/>
  <c r="AC31" i="9" l="1"/>
  <c r="AC94" i="9" s="1"/>
  <c r="HS40" i="9"/>
  <c r="HS103" i="9" s="1"/>
  <c r="AF64" i="9"/>
  <c r="HR54" i="9"/>
  <c r="AF65" i="9"/>
  <c r="AB66" i="9"/>
  <c r="AF53" i="9"/>
  <c r="HR34" i="9"/>
  <c r="HR76" i="9" s="1"/>
  <c r="AD29" i="9"/>
  <c r="AD113" i="9" s="1"/>
  <c r="HR62" i="9"/>
  <c r="HR38" i="9"/>
  <c r="HR80" i="9" s="1"/>
  <c r="AB41" i="9"/>
  <c r="AB83" i="9" s="1"/>
  <c r="HU43" i="9"/>
  <c r="HU148" i="9" s="1"/>
  <c r="HU32" i="9"/>
  <c r="HU137" i="9" s="1"/>
  <c r="HV59" i="9"/>
  <c r="AF54" i="9"/>
  <c r="CY22" i="9"/>
  <c r="CY64" i="9" s="1"/>
  <c r="HS64" i="9"/>
  <c r="HU39" i="9"/>
  <c r="HU144" i="9" s="1"/>
  <c r="HU61" i="9"/>
  <c r="HS55" i="9"/>
  <c r="BP12" i="9"/>
  <c r="BP54" i="9" s="1"/>
  <c r="EY18" i="9"/>
  <c r="EY39" i="9" s="1"/>
  <c r="EY102" i="9" s="1"/>
  <c r="HV58" i="9"/>
  <c r="AF45" i="9"/>
  <c r="AF171" i="9" s="1"/>
  <c r="HR65" i="9"/>
  <c r="BW16" i="9"/>
  <c r="BW37" i="9" s="1"/>
  <c r="BW121" i="9" s="1"/>
  <c r="AF59" i="9"/>
  <c r="AD61" i="9"/>
  <c r="HT41" i="9"/>
  <c r="HT125" i="9" s="1"/>
  <c r="EQ9" i="9"/>
  <c r="EQ30" i="9" s="1"/>
  <c r="EQ114" i="9" s="1"/>
  <c r="AF46" i="9"/>
  <c r="AF172" i="9" s="1"/>
  <c r="GH13" i="9"/>
  <c r="GH34" i="9" s="1"/>
  <c r="GH76" i="9" s="1"/>
  <c r="HU41" i="9"/>
  <c r="HU146" i="9" s="1"/>
  <c r="BP22" i="9"/>
  <c r="BP43" i="9" s="1"/>
  <c r="BP169" i="9" s="1"/>
  <c r="HR31" i="9"/>
  <c r="HR73" i="9" s="1"/>
  <c r="HT63" i="9"/>
  <c r="AD36" i="9"/>
  <c r="AD120" i="9" s="1"/>
  <c r="HT65" i="9"/>
  <c r="BP25" i="9"/>
  <c r="BP46" i="9" s="1"/>
  <c r="BP172" i="9" s="1"/>
  <c r="DW20" i="9"/>
  <c r="DW41" i="9" s="1"/>
  <c r="DW83" i="9" s="1"/>
  <c r="FB17" i="9"/>
  <c r="FB59" i="9" s="1"/>
  <c r="BU12" i="9"/>
  <c r="BU33" i="9" s="1"/>
  <c r="BU75" i="9" s="1"/>
  <c r="FQ24" i="9"/>
  <c r="FQ66" i="9" s="1"/>
  <c r="HV65" i="9"/>
  <c r="CZ16" i="9"/>
  <c r="CZ58" i="9" s="1"/>
  <c r="HR50" i="9"/>
  <c r="HT51" i="9"/>
  <c r="HS33" i="9"/>
  <c r="HS96" i="9" s="1"/>
  <c r="EZ22" i="9"/>
  <c r="EZ43" i="9" s="1"/>
  <c r="EZ127" i="9" s="1"/>
  <c r="GT17" i="9"/>
  <c r="GT38" i="9" s="1"/>
  <c r="GT143" i="9" s="1"/>
  <c r="AD37" i="9"/>
  <c r="AD121" i="9" s="1"/>
  <c r="AF39" i="9"/>
  <c r="AF165" i="9" s="1"/>
  <c r="HU35" i="9"/>
  <c r="HU140" i="9" s="1"/>
  <c r="AC38" i="9"/>
  <c r="AC101" i="9" s="1"/>
  <c r="AC35" i="9"/>
  <c r="AC98" i="9" s="1"/>
  <c r="AF30" i="9"/>
  <c r="AF156" i="9" s="1"/>
  <c r="HT32" i="9"/>
  <c r="HT116" i="9" s="1"/>
  <c r="CV25" i="9"/>
  <c r="CV46" i="9" s="1"/>
  <c r="CV88" i="9" s="1"/>
  <c r="AC44" i="9"/>
  <c r="AC107" i="9" s="1"/>
  <c r="HT61" i="9"/>
  <c r="CX10" i="9"/>
  <c r="CX52" i="9" s="1"/>
  <c r="DY10" i="9"/>
  <c r="DY31" i="9" s="1"/>
  <c r="DY115" i="9" s="1"/>
  <c r="BV11" i="9"/>
  <c r="BV53" i="9" s="1"/>
  <c r="FR17" i="9"/>
  <c r="FR59" i="9" s="1"/>
  <c r="BV25" i="9"/>
  <c r="BV67" i="9" s="1"/>
  <c r="DP17" i="9"/>
  <c r="DP38" i="9" s="1"/>
  <c r="DP122" i="9" s="1"/>
  <c r="FA19" i="9"/>
  <c r="FA61" i="9" s="1"/>
  <c r="HU30" i="9"/>
  <c r="HU135" i="9" s="1"/>
  <c r="AD33" i="9"/>
  <c r="AD117" i="9" s="1"/>
  <c r="BL25" i="9"/>
  <c r="BL67" i="9" s="1"/>
  <c r="BL11" i="9"/>
  <c r="BL53" i="9" s="1"/>
  <c r="CX24" i="9"/>
  <c r="CX66" i="9" s="1"/>
  <c r="HT57" i="9"/>
  <c r="HT67" i="9"/>
  <c r="EY15" i="9"/>
  <c r="EY36" i="9" s="1"/>
  <c r="EY99" i="9" s="1"/>
  <c r="HR57" i="9"/>
  <c r="FS8" i="9"/>
  <c r="FS50" i="9" s="1"/>
  <c r="HV30" i="9"/>
  <c r="HV156" i="9" s="1"/>
  <c r="EX21" i="9"/>
  <c r="EX42" i="9" s="1"/>
  <c r="EX84" i="9" s="1"/>
  <c r="CV21" i="9"/>
  <c r="CV63" i="9" s="1"/>
  <c r="HU38" i="9"/>
  <c r="HU143" i="9" s="1"/>
  <c r="HT45" i="9"/>
  <c r="HT129" i="9" s="1"/>
  <c r="EA25" i="9"/>
  <c r="EA67" i="9" s="1"/>
  <c r="FB18" i="9"/>
  <c r="FB39" i="9" s="1"/>
  <c r="FB165" i="9" s="1"/>
  <c r="FB20" i="9"/>
  <c r="FB62" i="9" s="1"/>
  <c r="EZ15" i="9"/>
  <c r="EZ36" i="9" s="1"/>
  <c r="EZ120" i="9" s="1"/>
  <c r="FA25" i="9"/>
  <c r="FA67" i="9" s="1"/>
  <c r="EX16" i="9"/>
  <c r="EX37" i="9" s="1"/>
  <c r="EX79" i="9" s="1"/>
  <c r="EZ14" i="9"/>
  <c r="EZ35" i="9" s="1"/>
  <c r="EZ119" i="9" s="1"/>
  <c r="EO20" i="9"/>
  <c r="EO62" i="9" s="1"/>
  <c r="CV15" i="9"/>
  <c r="CV36" i="9" s="1"/>
  <c r="CV78" i="9" s="1"/>
  <c r="CY19" i="9"/>
  <c r="CY61" i="9" s="1"/>
  <c r="CW19" i="9"/>
  <c r="CW61" i="9" s="1"/>
  <c r="CV12" i="9"/>
  <c r="CV33" i="9" s="1"/>
  <c r="CV75" i="9" s="1"/>
  <c r="CY16" i="9"/>
  <c r="CY58" i="9" s="1"/>
  <c r="CV16" i="9"/>
  <c r="CV58" i="9" s="1"/>
  <c r="HU45" i="9"/>
  <c r="HU150" i="9" s="1"/>
  <c r="BN12" i="9"/>
  <c r="BN33" i="9" s="1"/>
  <c r="BN117" i="9" s="1"/>
  <c r="BN19" i="9"/>
  <c r="BN40" i="9" s="1"/>
  <c r="BN124" i="9" s="1"/>
  <c r="FP14" i="9"/>
  <c r="FP56" i="9" s="1"/>
  <c r="AC33" i="9"/>
  <c r="AC96" i="9" s="1"/>
  <c r="CY20" i="9"/>
  <c r="CY41" i="9" s="1"/>
  <c r="CY146" i="9" s="1"/>
  <c r="DZ23" i="9"/>
  <c r="DZ44" i="9" s="1"/>
  <c r="DZ149" i="9" s="1"/>
  <c r="FB24" i="9"/>
  <c r="FB45" i="9" s="1"/>
  <c r="FB171" i="9" s="1"/>
  <c r="EY17" i="9"/>
  <c r="EY59" i="9" s="1"/>
  <c r="EY22" i="9"/>
  <c r="EY43" i="9" s="1"/>
  <c r="EY106" i="9" s="1"/>
  <c r="EY23" i="9"/>
  <c r="EY65" i="9" s="1"/>
  <c r="EY12" i="9"/>
  <c r="EY33" i="9" s="1"/>
  <c r="EY96" i="9" s="1"/>
  <c r="GJ11" i="9"/>
  <c r="GJ53" i="9" s="1"/>
  <c r="AB56" i="9"/>
  <c r="CZ12" i="9"/>
  <c r="CZ33" i="9" s="1"/>
  <c r="CZ159" i="9" s="1"/>
  <c r="CV14" i="9"/>
  <c r="CV35" i="9" s="1"/>
  <c r="CV77" i="9" s="1"/>
  <c r="CV19" i="9"/>
  <c r="CV40" i="9" s="1"/>
  <c r="CV82" i="9" s="1"/>
  <c r="CW13" i="9"/>
  <c r="CW34" i="9" s="1"/>
  <c r="CW97" i="9" s="1"/>
  <c r="CZ15" i="9"/>
  <c r="CZ36" i="9" s="1"/>
  <c r="CZ162" i="9" s="1"/>
  <c r="CV10" i="9"/>
  <c r="CV31" i="9" s="1"/>
  <c r="CV73" i="9" s="1"/>
  <c r="BO22" i="9"/>
  <c r="BO64" i="9" s="1"/>
  <c r="HV63" i="9"/>
  <c r="HU65" i="9"/>
  <c r="DN23" i="9"/>
  <c r="DN65" i="9" s="1"/>
  <c r="EY24" i="9"/>
  <c r="EY66" i="9" s="1"/>
  <c r="EX13" i="9"/>
  <c r="EX55" i="9" s="1"/>
  <c r="FA15" i="9"/>
  <c r="FA36" i="9" s="1"/>
  <c r="FA141" i="9" s="1"/>
  <c r="EZ23" i="9"/>
  <c r="EZ65" i="9" s="1"/>
  <c r="CZ11" i="9"/>
  <c r="CZ53" i="9" s="1"/>
  <c r="CW15" i="9"/>
  <c r="CW36" i="9" s="1"/>
  <c r="CW99" i="9" s="1"/>
  <c r="CZ20" i="9"/>
  <c r="CZ62" i="9" s="1"/>
  <c r="CZ14" i="9"/>
  <c r="CZ56" i="9" s="1"/>
  <c r="CZ24" i="9"/>
  <c r="CZ45" i="9" s="1"/>
  <c r="CZ171" i="9" s="1"/>
  <c r="BL13" i="9"/>
  <c r="BL55" i="9" s="1"/>
  <c r="BO25" i="9"/>
  <c r="BO46" i="9" s="1"/>
  <c r="BO151" i="9" s="1"/>
  <c r="BL23" i="9"/>
  <c r="BL44" i="9" s="1"/>
  <c r="BL86" i="9" s="1"/>
  <c r="GL18" i="9"/>
  <c r="GL60" i="9" s="1"/>
  <c r="EA10" i="9"/>
  <c r="EA31" i="9" s="1"/>
  <c r="EA157" i="9" s="1"/>
  <c r="AF42" i="9"/>
  <c r="AF168" i="9" s="1"/>
  <c r="AF55" i="9"/>
  <c r="FQ11" i="9"/>
  <c r="FQ53" i="9" s="1"/>
  <c r="FT20" i="9"/>
  <c r="FT41" i="9" s="1"/>
  <c r="FT167" i="9" s="1"/>
  <c r="DQ9" i="9"/>
  <c r="DQ51" i="9" s="1"/>
  <c r="HS60" i="9"/>
  <c r="GI13" i="9"/>
  <c r="GI55" i="9" s="1"/>
  <c r="GJ9" i="9"/>
  <c r="GJ51" i="9" s="1"/>
  <c r="FP25" i="9"/>
  <c r="FP67" i="9" s="1"/>
  <c r="HS38" i="9"/>
  <c r="HS101" i="9" s="1"/>
  <c r="AD32" i="9"/>
  <c r="AD116" i="9" s="1"/>
  <c r="GL23" i="9"/>
  <c r="GL44" i="9" s="1"/>
  <c r="GL170" i="9" s="1"/>
  <c r="GJ10" i="9"/>
  <c r="GJ52" i="9" s="1"/>
  <c r="FQ19" i="9"/>
  <c r="FQ61" i="9" s="1"/>
  <c r="FQ17" i="9"/>
  <c r="FQ59" i="9" s="1"/>
  <c r="GH21" i="9"/>
  <c r="GH42" i="9" s="1"/>
  <c r="GH84" i="9" s="1"/>
  <c r="GI20" i="9"/>
  <c r="GI41" i="9" s="1"/>
  <c r="GI104" i="9" s="1"/>
  <c r="GK20" i="9"/>
  <c r="GK41" i="9" s="1"/>
  <c r="GK146" i="9" s="1"/>
  <c r="GI22" i="9"/>
  <c r="GI43" i="9" s="1"/>
  <c r="GI106" i="9" s="1"/>
  <c r="GL10" i="9"/>
  <c r="GL31" i="9" s="1"/>
  <c r="GL157" i="9" s="1"/>
  <c r="GH10" i="9"/>
  <c r="GH52" i="9" s="1"/>
  <c r="AK10" i="9"/>
  <c r="AK52" i="9" s="1"/>
  <c r="DI12" i="9"/>
  <c r="DI33" i="9" s="1"/>
  <c r="DI159" i="9" s="1"/>
  <c r="FS24" i="9"/>
  <c r="FS66" i="9" s="1"/>
  <c r="FT25" i="9"/>
  <c r="FT67" i="9" s="1"/>
  <c r="FR15" i="9"/>
  <c r="FR57" i="9" s="1"/>
  <c r="GL15" i="9"/>
  <c r="GL57" i="9" s="1"/>
  <c r="GI17" i="9"/>
  <c r="GI38" i="9" s="1"/>
  <c r="GI101" i="9" s="1"/>
  <c r="GL16" i="9"/>
  <c r="GL58" i="9" s="1"/>
  <c r="GJ16" i="9"/>
  <c r="GJ37" i="9" s="1"/>
  <c r="GJ121" i="9" s="1"/>
  <c r="GK11" i="9"/>
  <c r="GK53" i="9" s="1"/>
  <c r="GK10" i="9"/>
  <c r="GK52" i="9" s="1"/>
  <c r="DX16" i="9"/>
  <c r="DX37" i="9" s="1"/>
  <c r="DX100" i="9" s="1"/>
  <c r="ES18" i="9"/>
  <c r="ES39" i="9" s="1"/>
  <c r="ES165" i="9" s="1"/>
  <c r="FQ16" i="9"/>
  <c r="FQ58" i="9" s="1"/>
  <c r="FS20" i="9"/>
  <c r="FS41" i="9" s="1"/>
  <c r="FS146" i="9" s="1"/>
  <c r="FP19" i="9"/>
  <c r="FP61" i="9" s="1"/>
  <c r="GK18" i="9"/>
  <c r="GK60" i="9" s="1"/>
  <c r="GI18" i="9"/>
  <c r="GI60" i="9" s="1"/>
  <c r="GL13" i="9"/>
  <c r="GL34" i="9" s="1"/>
  <c r="GL160" i="9" s="1"/>
  <c r="GK13" i="9"/>
  <c r="GK55" i="9" s="1"/>
  <c r="GL25" i="9"/>
  <c r="GL67" i="9" s="1"/>
  <c r="GI9" i="9"/>
  <c r="GI30" i="9" s="1"/>
  <c r="GI93" i="9" s="1"/>
  <c r="GK12" i="9"/>
  <c r="GK33" i="9" s="1"/>
  <c r="GK138" i="9" s="1"/>
  <c r="FP11" i="9"/>
  <c r="FP53" i="9" s="1"/>
  <c r="FT8" i="9"/>
  <c r="FT50" i="9" s="1"/>
  <c r="FQ21" i="9"/>
  <c r="FQ63" i="9" s="1"/>
  <c r="DZ22" i="9"/>
  <c r="DZ43" i="9" s="1"/>
  <c r="DZ148" i="9" s="1"/>
  <c r="DY17" i="9"/>
  <c r="DY59" i="9" s="1"/>
  <c r="EA8" i="9"/>
  <c r="EA50" i="9" s="1"/>
  <c r="DY20" i="9"/>
  <c r="DY41" i="9" s="1"/>
  <c r="DY125" i="9" s="1"/>
  <c r="EO25" i="9"/>
  <c r="EO46" i="9" s="1"/>
  <c r="EO88" i="9" s="1"/>
  <c r="EP9" i="9"/>
  <c r="EP30" i="9" s="1"/>
  <c r="EP93" i="9" s="1"/>
  <c r="ES8" i="9"/>
  <c r="ES50" i="9" s="1"/>
  <c r="ES11" i="9"/>
  <c r="ES32" i="9" s="1"/>
  <c r="ES158" i="9" s="1"/>
  <c r="AF50" i="9"/>
  <c r="GT21" i="9"/>
  <c r="GT63" i="9" s="1"/>
  <c r="FT24" i="9"/>
  <c r="FT66" i="9" s="1"/>
  <c r="FQ9" i="9"/>
  <c r="FQ51" i="9" s="1"/>
  <c r="FT17" i="9"/>
  <c r="FT59" i="9" s="1"/>
  <c r="AD45" i="9"/>
  <c r="AD129" i="9" s="1"/>
  <c r="CX14" i="9"/>
  <c r="CX35" i="9" s="1"/>
  <c r="CX119" i="9" s="1"/>
  <c r="CZ25" i="9"/>
  <c r="CZ67" i="9" s="1"/>
  <c r="CY10" i="9"/>
  <c r="CY31" i="9" s="1"/>
  <c r="CY136" i="9" s="1"/>
  <c r="CW9" i="9"/>
  <c r="CW51" i="9" s="1"/>
  <c r="CZ9" i="9"/>
  <c r="CZ51" i="9" s="1"/>
  <c r="CZ22" i="9"/>
  <c r="CZ43" i="9" s="1"/>
  <c r="CZ169" i="9" s="1"/>
  <c r="CW14" i="9"/>
  <c r="CW35" i="9" s="1"/>
  <c r="CW98" i="9" s="1"/>
  <c r="CY23" i="9"/>
  <c r="CY65" i="9" s="1"/>
  <c r="CX17" i="9"/>
  <c r="CX38" i="9" s="1"/>
  <c r="CX122" i="9" s="1"/>
  <c r="CY14" i="9"/>
  <c r="CY35" i="9" s="1"/>
  <c r="CY140" i="9" s="1"/>
  <c r="CX18" i="9"/>
  <c r="CX60" i="9" s="1"/>
  <c r="CW17" i="9"/>
  <c r="CW59" i="9" s="1"/>
  <c r="CW24" i="9"/>
  <c r="CW45" i="9" s="1"/>
  <c r="CW108" i="9" s="1"/>
  <c r="CY11" i="9"/>
  <c r="CY32" i="9" s="1"/>
  <c r="CY137" i="9" s="1"/>
  <c r="CY12" i="9"/>
  <c r="CY33" i="9" s="1"/>
  <c r="CY138" i="9" s="1"/>
  <c r="CW22" i="9"/>
  <c r="CW64" i="9" s="1"/>
  <c r="CW11" i="9"/>
  <c r="CW53" i="9" s="1"/>
  <c r="CX16" i="9"/>
  <c r="CX58" i="9" s="1"/>
  <c r="CW16" i="9"/>
  <c r="CW58" i="9" s="1"/>
  <c r="CV24" i="9"/>
  <c r="CV45" i="9" s="1"/>
  <c r="CV87" i="9" s="1"/>
  <c r="CX22" i="9"/>
  <c r="CX43" i="9" s="1"/>
  <c r="CX127" i="9" s="1"/>
  <c r="CV22" i="9"/>
  <c r="CV43" i="9" s="1"/>
  <c r="CV85" i="9" s="1"/>
  <c r="FR21" i="9"/>
  <c r="FR63" i="9" s="1"/>
  <c r="FS15" i="9"/>
  <c r="FS36" i="9" s="1"/>
  <c r="FS141" i="9" s="1"/>
  <c r="FR8" i="9"/>
  <c r="FR50" i="9" s="1"/>
  <c r="FP8" i="9"/>
  <c r="FP50" i="9" s="1"/>
  <c r="FR23" i="9"/>
  <c r="FR44" i="9" s="1"/>
  <c r="FR128" i="9" s="1"/>
  <c r="FS13" i="9"/>
  <c r="FS55" i="9" s="1"/>
  <c r="FP20" i="9"/>
  <c r="FP62" i="9" s="1"/>
  <c r="FT16" i="9"/>
  <c r="FT37" i="9" s="1"/>
  <c r="FT163" i="9" s="1"/>
  <c r="FP13" i="9"/>
  <c r="FP55" i="9" s="1"/>
  <c r="FP10" i="9"/>
  <c r="FP52" i="9" s="1"/>
  <c r="FQ12" i="9"/>
  <c r="FQ54" i="9" s="1"/>
  <c r="FS21" i="9"/>
  <c r="FS42" i="9" s="1"/>
  <c r="FS147" i="9" s="1"/>
  <c r="HT38" i="9"/>
  <c r="HT122" i="9" s="1"/>
  <c r="FS19" i="9"/>
  <c r="FS61" i="9" s="1"/>
  <c r="FS23" i="9"/>
  <c r="FS65" i="9" s="1"/>
  <c r="HV57" i="9"/>
  <c r="HS58" i="9"/>
  <c r="HT31" i="9"/>
  <c r="HT115" i="9" s="1"/>
  <c r="AD60" i="9"/>
  <c r="HT34" i="9"/>
  <c r="HT118" i="9" s="1"/>
  <c r="DR24" i="9"/>
  <c r="DR66" i="9" s="1"/>
  <c r="AE45" i="9"/>
  <c r="AE150" i="9" s="1"/>
  <c r="AK8" i="9"/>
  <c r="DY16" i="9"/>
  <c r="DY37" i="9" s="1"/>
  <c r="DY121" i="9" s="1"/>
  <c r="EA23" i="9"/>
  <c r="EA65" i="9" s="1"/>
  <c r="DW15" i="9"/>
  <c r="DW57" i="9" s="1"/>
  <c r="DW17" i="9"/>
  <c r="DW38" i="9" s="1"/>
  <c r="DW80" i="9" s="1"/>
  <c r="EO23" i="9"/>
  <c r="EO65" i="9" s="1"/>
  <c r="ES13" i="9"/>
  <c r="ES55" i="9" s="1"/>
  <c r="GT14" i="9"/>
  <c r="GT56" i="9" s="1"/>
  <c r="AB32" i="9"/>
  <c r="AB74" i="9" s="1"/>
  <c r="HS30" i="9"/>
  <c r="HS93" i="9" s="1"/>
  <c r="FS12" i="9"/>
  <c r="FS54" i="9" s="1"/>
  <c r="FT22" i="9"/>
  <c r="FT64" i="9" s="1"/>
  <c r="FS25" i="9"/>
  <c r="FS67" i="9" s="1"/>
  <c r="CV11" i="9"/>
  <c r="CV53" i="9" s="1"/>
  <c r="CX12" i="9"/>
  <c r="CX33" i="9" s="1"/>
  <c r="CX117" i="9" s="1"/>
  <c r="CX19" i="9"/>
  <c r="CX61" i="9" s="1"/>
  <c r="CX11" i="9"/>
  <c r="CX53" i="9" s="1"/>
  <c r="CY21" i="9"/>
  <c r="CY42" i="9" s="1"/>
  <c r="CY147" i="9" s="1"/>
  <c r="CW18" i="9"/>
  <c r="CW39" i="9" s="1"/>
  <c r="CW102" i="9" s="1"/>
  <c r="CX8" i="9"/>
  <c r="CX29" i="9" s="1"/>
  <c r="CX113" i="9" s="1"/>
  <c r="CY8" i="9"/>
  <c r="CY29" i="9" s="1"/>
  <c r="CY134" i="9" s="1"/>
  <c r="CW25" i="9"/>
  <c r="CW46" i="9" s="1"/>
  <c r="CW109" i="9" s="1"/>
  <c r="CW23" i="9"/>
  <c r="CW65" i="9" s="1"/>
  <c r="CZ17" i="9"/>
  <c r="CZ59" i="9" s="1"/>
  <c r="CV13" i="9"/>
  <c r="CV55" i="9" s="1"/>
  <c r="CZ18" i="9"/>
  <c r="CZ60" i="9" s="1"/>
  <c r="CX23" i="9"/>
  <c r="CX44" i="9" s="1"/>
  <c r="CX128" i="9" s="1"/>
  <c r="CZ8" i="9"/>
  <c r="CZ50" i="9" s="1"/>
  <c r="CY17" i="9"/>
  <c r="CY59" i="9" s="1"/>
  <c r="CY18" i="9"/>
  <c r="CY39" i="9" s="1"/>
  <c r="CY144" i="9" s="1"/>
  <c r="CY24" i="9"/>
  <c r="CY45" i="9" s="1"/>
  <c r="CY150" i="9" s="1"/>
  <c r="CW10" i="9"/>
  <c r="CW52" i="9" s="1"/>
  <c r="CY9" i="9"/>
  <c r="CY51" i="9" s="1"/>
  <c r="CV23" i="9"/>
  <c r="CV44" i="9" s="1"/>
  <c r="CV86" i="9" s="1"/>
  <c r="CW20" i="9"/>
  <c r="CW62" i="9" s="1"/>
  <c r="FS22" i="9"/>
  <c r="FS43" i="9" s="1"/>
  <c r="FS148" i="9" s="1"/>
  <c r="FQ18" i="9"/>
  <c r="FQ39" i="9" s="1"/>
  <c r="FQ102" i="9" s="1"/>
  <c r="FQ15" i="9"/>
  <c r="FQ36" i="9" s="1"/>
  <c r="FQ99" i="9" s="1"/>
  <c r="FP24" i="9"/>
  <c r="FP66" i="9" s="1"/>
  <c r="FR18" i="9"/>
  <c r="FR39" i="9" s="1"/>
  <c r="FR123" i="9" s="1"/>
  <c r="FR20" i="9"/>
  <c r="FR62" i="9" s="1"/>
  <c r="FR19" i="9"/>
  <c r="FR40" i="9" s="1"/>
  <c r="FR124" i="9" s="1"/>
  <c r="FT10" i="9"/>
  <c r="FT52" i="9" s="1"/>
  <c r="FQ23" i="9"/>
  <c r="FQ65" i="9" s="1"/>
  <c r="FR11" i="9"/>
  <c r="FR32" i="9" s="1"/>
  <c r="FR116" i="9" s="1"/>
  <c r="FR13" i="9"/>
  <c r="FR34" i="9" s="1"/>
  <c r="FR118" i="9" s="1"/>
  <c r="FS16" i="9"/>
  <c r="FS58" i="9" s="1"/>
  <c r="FQ8" i="9"/>
  <c r="FQ50" i="9" s="1"/>
  <c r="FT21" i="9"/>
  <c r="FT63" i="9" s="1"/>
  <c r="DW19" i="9"/>
  <c r="DW61" i="9" s="1"/>
  <c r="DZ9" i="9"/>
  <c r="DZ30" i="9" s="1"/>
  <c r="DZ135" i="9" s="1"/>
  <c r="DW16" i="9"/>
  <c r="DW58" i="9" s="1"/>
  <c r="ES22" i="9"/>
  <c r="ES43" i="9" s="1"/>
  <c r="ES169" i="9" s="1"/>
  <c r="GU18" i="9"/>
  <c r="GU60" i="9" s="1"/>
  <c r="FT19" i="9"/>
  <c r="FT40" i="9" s="1"/>
  <c r="FT166" i="9" s="1"/>
  <c r="FR25" i="9"/>
  <c r="FR67" i="9" s="1"/>
  <c r="CZ21" i="9"/>
  <c r="CZ63" i="9" s="1"/>
  <c r="CZ13" i="9"/>
  <c r="CZ34" i="9" s="1"/>
  <c r="CZ160" i="9" s="1"/>
  <c r="CW8" i="9"/>
  <c r="CW50" i="9" s="1"/>
  <c r="CW21" i="9"/>
  <c r="CW63" i="9" s="1"/>
  <c r="CX21" i="9"/>
  <c r="CX63" i="9" s="1"/>
  <c r="CX20" i="9"/>
  <c r="CX62" i="9" s="1"/>
  <c r="CX25" i="9"/>
  <c r="CX67" i="9" s="1"/>
  <c r="CV20" i="9"/>
  <c r="CV41" i="9" s="1"/>
  <c r="CV83" i="9" s="1"/>
  <c r="CV17" i="9"/>
  <c r="CV59" i="9" s="1"/>
  <c r="CX15" i="9"/>
  <c r="CX57" i="9" s="1"/>
  <c r="CV9" i="9"/>
  <c r="CV51" i="9" s="1"/>
  <c r="CW12" i="9"/>
  <c r="CW33" i="9" s="1"/>
  <c r="CW96" i="9" s="1"/>
  <c r="CX13" i="9"/>
  <c r="CX55" i="9" s="1"/>
  <c r="CY13" i="9"/>
  <c r="CY34" i="9" s="1"/>
  <c r="CY139" i="9" s="1"/>
  <c r="CX9" i="9"/>
  <c r="CX51" i="9" s="1"/>
  <c r="CV8" i="9"/>
  <c r="CV50" i="9" s="1"/>
  <c r="CZ19" i="9"/>
  <c r="CZ61" i="9" s="1"/>
  <c r="CV18" i="9"/>
  <c r="CV60" i="9" s="1"/>
  <c r="CZ10" i="9"/>
  <c r="CZ31" i="9" s="1"/>
  <c r="CZ157" i="9" s="1"/>
  <c r="CZ23" i="9"/>
  <c r="CZ44" i="9" s="1"/>
  <c r="CZ170" i="9" s="1"/>
  <c r="CY15" i="9"/>
  <c r="CY57" i="9" s="1"/>
  <c r="CY25" i="9"/>
  <c r="CY67" i="9" s="1"/>
  <c r="FS9" i="9"/>
  <c r="FS51" i="9" s="1"/>
  <c r="FP22" i="9"/>
  <c r="FP43" i="9" s="1"/>
  <c r="FP85" i="9" s="1"/>
  <c r="FS10" i="9"/>
  <c r="FS52" i="9" s="1"/>
  <c r="FT11" i="9"/>
  <c r="FT32" i="9" s="1"/>
  <c r="FT158" i="9" s="1"/>
  <c r="FR24" i="9"/>
  <c r="FR66" i="9" s="1"/>
  <c r="FP16" i="9"/>
  <c r="FP37" i="9" s="1"/>
  <c r="FP79" i="9" s="1"/>
  <c r="FS14" i="9"/>
  <c r="FS56" i="9" s="1"/>
  <c r="FR14" i="9"/>
  <c r="FR56" i="9" s="1"/>
  <c r="FP15" i="9"/>
  <c r="FP57" i="9" s="1"/>
  <c r="FT14" i="9"/>
  <c r="FT35" i="9" s="1"/>
  <c r="FT161" i="9" s="1"/>
  <c r="FS17" i="9"/>
  <c r="FS59" i="9" s="1"/>
  <c r="FP17" i="9"/>
  <c r="FP59" i="9" s="1"/>
  <c r="FP21" i="9"/>
  <c r="FP42" i="9" s="1"/>
  <c r="FP84" i="9" s="1"/>
  <c r="FP18" i="9"/>
  <c r="FP39" i="9" s="1"/>
  <c r="FP81" i="9" s="1"/>
  <c r="DO9" i="9"/>
  <c r="DO30" i="9" s="1"/>
  <c r="DO93" i="9" s="1"/>
  <c r="AK13" i="9"/>
  <c r="AK55" i="9" s="1"/>
  <c r="GS17" i="9"/>
  <c r="GS59" i="9" s="1"/>
  <c r="GU14" i="9"/>
  <c r="GU56" i="9" s="1"/>
  <c r="GQ11" i="9"/>
  <c r="GQ32" i="9" s="1"/>
  <c r="GQ74" i="9" s="1"/>
  <c r="GT9" i="9"/>
  <c r="GT30" i="9" s="1"/>
  <c r="GT135" i="9" s="1"/>
  <c r="GT19" i="9"/>
  <c r="GT40" i="9" s="1"/>
  <c r="GT145" i="9" s="1"/>
  <c r="GS12" i="9"/>
  <c r="GS33" i="9" s="1"/>
  <c r="GS117" i="9" s="1"/>
  <c r="GR17" i="9"/>
  <c r="GR59" i="9" s="1"/>
  <c r="GT18" i="9"/>
  <c r="GT39" i="9" s="1"/>
  <c r="GT144" i="9" s="1"/>
  <c r="GQ9" i="9"/>
  <c r="GQ51" i="9" s="1"/>
  <c r="GQ16" i="9"/>
  <c r="GQ37" i="9" s="1"/>
  <c r="GQ79" i="9" s="1"/>
  <c r="GR10" i="9"/>
  <c r="GR52" i="9" s="1"/>
  <c r="GS13" i="9"/>
  <c r="GS55" i="9" s="1"/>
  <c r="GT22" i="9"/>
  <c r="GT64" i="9" s="1"/>
  <c r="GR16" i="9"/>
  <c r="GR58" i="9" s="1"/>
  <c r="GU22" i="9"/>
  <c r="GU64" i="9" s="1"/>
  <c r="GU16" i="9"/>
  <c r="GU58" i="9" s="1"/>
  <c r="GT25" i="9"/>
  <c r="GT67" i="9" s="1"/>
  <c r="GQ23" i="9"/>
  <c r="GQ65" i="9" s="1"/>
  <c r="GT24" i="9"/>
  <c r="GT66" i="9" s="1"/>
  <c r="GQ8" i="9"/>
  <c r="GQ50" i="9" s="1"/>
  <c r="GS16" i="9"/>
  <c r="GS37" i="9" s="1"/>
  <c r="GS121" i="9" s="1"/>
  <c r="GR25" i="9"/>
  <c r="GR46" i="9" s="1"/>
  <c r="GR109" i="9" s="1"/>
  <c r="GR11" i="9"/>
  <c r="GR53" i="9" s="1"/>
  <c r="GS25" i="9"/>
  <c r="GS67" i="9" s="1"/>
  <c r="GT15" i="9"/>
  <c r="GT36" i="9" s="1"/>
  <c r="GT141" i="9" s="1"/>
  <c r="GU17" i="9"/>
  <c r="GU59" i="9" s="1"/>
  <c r="GR24" i="9"/>
  <c r="GR66" i="9" s="1"/>
  <c r="GQ13" i="9"/>
  <c r="GQ55" i="9" s="1"/>
  <c r="GT11" i="9"/>
  <c r="GT53" i="9" s="1"/>
  <c r="GR12" i="9"/>
  <c r="GR33" i="9" s="1"/>
  <c r="GR96" i="9" s="1"/>
  <c r="GR20" i="9"/>
  <c r="GR41" i="9" s="1"/>
  <c r="GR104" i="9" s="1"/>
  <c r="GT16" i="9"/>
  <c r="GT58" i="9" s="1"/>
  <c r="GU15" i="9"/>
  <c r="GU57" i="9" s="1"/>
  <c r="GU10" i="9"/>
  <c r="GU31" i="9" s="1"/>
  <c r="GU157" i="9" s="1"/>
  <c r="GS19" i="9"/>
  <c r="GS61" i="9" s="1"/>
  <c r="GQ14" i="9"/>
  <c r="GQ56" i="9" s="1"/>
  <c r="GS9" i="9"/>
  <c r="GS51" i="9" s="1"/>
  <c r="GQ19" i="9"/>
  <c r="GQ61" i="9" s="1"/>
  <c r="GR23" i="9"/>
  <c r="GR44" i="9" s="1"/>
  <c r="GR107" i="9" s="1"/>
  <c r="GR19" i="9"/>
  <c r="GR61" i="9" s="1"/>
  <c r="GQ25" i="9"/>
  <c r="GQ67" i="9" s="1"/>
  <c r="GQ20" i="9"/>
  <c r="GQ62" i="9" s="1"/>
  <c r="GS22" i="9"/>
  <c r="GS43" i="9" s="1"/>
  <c r="GS127" i="9" s="1"/>
  <c r="GT20" i="9"/>
  <c r="GT62" i="9" s="1"/>
  <c r="GT12" i="9"/>
  <c r="GT54" i="9" s="1"/>
  <c r="GS23" i="9"/>
  <c r="GS44" i="9" s="1"/>
  <c r="GS128" i="9" s="1"/>
  <c r="GQ21" i="9"/>
  <c r="GQ42" i="9" s="1"/>
  <c r="GQ84" i="9" s="1"/>
  <c r="GR15" i="9"/>
  <c r="GR36" i="9" s="1"/>
  <c r="GR99" i="9" s="1"/>
  <c r="GU24" i="9"/>
  <c r="GU66" i="9" s="1"/>
  <c r="GR18" i="9"/>
  <c r="GR39" i="9" s="1"/>
  <c r="GR102" i="9" s="1"/>
  <c r="GU9" i="9"/>
  <c r="GU30" i="9" s="1"/>
  <c r="GU156" i="9" s="1"/>
  <c r="GT10" i="9"/>
  <c r="GT31" i="9" s="1"/>
  <c r="GT136" i="9" s="1"/>
  <c r="GU11" i="9"/>
  <c r="GU32" i="9" s="1"/>
  <c r="GU158" i="9" s="1"/>
  <c r="GU13" i="9"/>
  <c r="GU55" i="9" s="1"/>
  <c r="GU20" i="9"/>
  <c r="GU41" i="9" s="1"/>
  <c r="GU167" i="9" s="1"/>
  <c r="GR13" i="9"/>
  <c r="GR55" i="9" s="1"/>
  <c r="GR8" i="9"/>
  <c r="GR50" i="9" s="1"/>
  <c r="GS8" i="9"/>
  <c r="GS50" i="9" s="1"/>
  <c r="BU22" i="9"/>
  <c r="BU43" i="9" s="1"/>
  <c r="BU85" i="9" s="1"/>
  <c r="BY16" i="9"/>
  <c r="BY58" i="9" s="1"/>
  <c r="BW17" i="9"/>
  <c r="BW59" i="9" s="1"/>
  <c r="BY10" i="9"/>
  <c r="BY31" i="9" s="1"/>
  <c r="BY157" i="9" s="1"/>
  <c r="BV24" i="9"/>
  <c r="BV66" i="9" s="1"/>
  <c r="BU19" i="9"/>
  <c r="BU40" i="9" s="1"/>
  <c r="BU82" i="9" s="1"/>
  <c r="BX20" i="9"/>
  <c r="BX41" i="9" s="1"/>
  <c r="BX146" i="9" s="1"/>
  <c r="BY14" i="9"/>
  <c r="BY35" i="9" s="1"/>
  <c r="BY161" i="9" s="1"/>
  <c r="BW18" i="9"/>
  <c r="BW60" i="9" s="1"/>
  <c r="BW14" i="9"/>
  <c r="BW56" i="9" s="1"/>
  <c r="BX11" i="9"/>
  <c r="BX32" i="9" s="1"/>
  <c r="BX137" i="9" s="1"/>
  <c r="BY9" i="9"/>
  <c r="BY30" i="9" s="1"/>
  <c r="BY156" i="9" s="1"/>
  <c r="BW24" i="9"/>
  <c r="BW66" i="9" s="1"/>
  <c r="BX24" i="9"/>
  <c r="BX66" i="9" s="1"/>
  <c r="BW10" i="9"/>
  <c r="BW31" i="9" s="1"/>
  <c r="BW115" i="9" s="1"/>
  <c r="BV23" i="9"/>
  <c r="BV44" i="9" s="1"/>
  <c r="BV107" i="9" s="1"/>
  <c r="BW8" i="9"/>
  <c r="BW50" i="9" s="1"/>
  <c r="BX16" i="9"/>
  <c r="BX58" i="9" s="1"/>
  <c r="BU16" i="9"/>
  <c r="BU58" i="9" s="1"/>
  <c r="BW12" i="9"/>
  <c r="BW33" i="9" s="1"/>
  <c r="BW117" i="9" s="1"/>
  <c r="BV17" i="9"/>
  <c r="BV59" i="9" s="1"/>
  <c r="BV15" i="9"/>
  <c r="BV57" i="9" s="1"/>
  <c r="BX25" i="9"/>
  <c r="BX67" i="9" s="1"/>
  <c r="BV18" i="9"/>
  <c r="BV60" i="9" s="1"/>
  <c r="BU20" i="9"/>
  <c r="BU62" i="9" s="1"/>
  <c r="BW9" i="9"/>
  <c r="BW51" i="9" s="1"/>
  <c r="BY20" i="9"/>
  <c r="BY62" i="9" s="1"/>
  <c r="BV13" i="9"/>
  <c r="BV34" i="9" s="1"/>
  <c r="BV97" i="9" s="1"/>
  <c r="BW25" i="9"/>
  <c r="BW46" i="9" s="1"/>
  <c r="BW130" i="9" s="1"/>
  <c r="BV9" i="9"/>
  <c r="BV30" i="9" s="1"/>
  <c r="BV93" i="9" s="1"/>
  <c r="BY21" i="9"/>
  <c r="BY42" i="9" s="1"/>
  <c r="BY168" i="9" s="1"/>
  <c r="BY22" i="9"/>
  <c r="BY43" i="9" s="1"/>
  <c r="BY169" i="9" s="1"/>
  <c r="BV8" i="9"/>
  <c r="BV29" i="9" s="1"/>
  <c r="BV92" i="9" s="1"/>
  <c r="BU10" i="9"/>
  <c r="BU31" i="9" s="1"/>
  <c r="BU73" i="9" s="1"/>
  <c r="EP24" i="9"/>
  <c r="EP66" i="9" s="1"/>
  <c r="ER14" i="9"/>
  <c r="ER56" i="9" s="1"/>
  <c r="EQ22" i="9"/>
  <c r="EQ43" i="9" s="1"/>
  <c r="EQ127" i="9" s="1"/>
  <c r="GR14" i="9"/>
  <c r="GR56" i="9" s="1"/>
  <c r="ER20" i="9"/>
  <c r="ER62" i="9" s="1"/>
  <c r="GS20" i="9"/>
  <c r="GS41" i="9" s="1"/>
  <c r="GS125" i="9" s="1"/>
  <c r="DY19" i="9"/>
  <c r="DY40" i="9" s="1"/>
  <c r="DY124" i="9" s="1"/>
  <c r="DW14" i="9"/>
  <c r="DW56" i="9" s="1"/>
  <c r="DY22" i="9"/>
  <c r="DY43" i="9" s="1"/>
  <c r="DY127" i="9" s="1"/>
  <c r="DY12" i="9"/>
  <c r="DY33" i="9" s="1"/>
  <c r="DY117" i="9" s="1"/>
  <c r="GQ12" i="9"/>
  <c r="GQ33" i="9" s="1"/>
  <c r="GQ75" i="9" s="1"/>
  <c r="GU8" i="9"/>
  <c r="GU29" i="9" s="1"/>
  <c r="GU155" i="9" s="1"/>
  <c r="BX19" i="9"/>
  <c r="BX40" i="9" s="1"/>
  <c r="BX145" i="9" s="1"/>
  <c r="BO21" i="9"/>
  <c r="BO63" i="9" s="1"/>
  <c r="BP11" i="9"/>
  <c r="BP53" i="9" s="1"/>
  <c r="BP19" i="9"/>
  <c r="BP40" i="9" s="1"/>
  <c r="BP166" i="9" s="1"/>
  <c r="BM17" i="9"/>
  <c r="BM59" i="9" s="1"/>
  <c r="BM8" i="9"/>
  <c r="BM50" i="9" s="1"/>
  <c r="BX12" i="9"/>
  <c r="BX54" i="9" s="1"/>
  <c r="DP21" i="9"/>
  <c r="DP42" i="9" s="1"/>
  <c r="DP126" i="9" s="1"/>
  <c r="DQ21" i="9"/>
  <c r="DQ42" i="9" s="1"/>
  <c r="DQ147" i="9" s="1"/>
  <c r="DQ14" i="9"/>
  <c r="DQ56" i="9" s="1"/>
  <c r="GT13" i="9"/>
  <c r="GT55" i="9" s="1"/>
  <c r="BO13" i="9"/>
  <c r="BO34" i="9" s="1"/>
  <c r="BO139" i="9" s="1"/>
  <c r="BP14" i="9"/>
  <c r="BP35" i="9" s="1"/>
  <c r="BP161" i="9" s="1"/>
  <c r="BO8" i="9"/>
  <c r="BO50" i="9" s="1"/>
  <c r="BL8" i="9"/>
  <c r="BL29" i="9" s="1"/>
  <c r="BL71" i="9" s="1"/>
  <c r="BN10" i="9"/>
  <c r="BN31" i="9" s="1"/>
  <c r="BN115" i="9" s="1"/>
  <c r="BP17" i="9"/>
  <c r="BP59" i="9" s="1"/>
  <c r="BP10" i="9"/>
  <c r="BP52" i="9" s="1"/>
  <c r="BM9" i="9"/>
  <c r="BM51" i="9" s="1"/>
  <c r="BO12" i="9"/>
  <c r="BO54" i="9" s="1"/>
  <c r="BO19" i="9"/>
  <c r="BO61" i="9" s="1"/>
  <c r="BM11" i="9"/>
  <c r="BM53" i="9" s="1"/>
  <c r="BL17" i="9"/>
  <c r="BL59" i="9" s="1"/>
  <c r="BO18" i="9"/>
  <c r="BO39" i="9" s="1"/>
  <c r="BO144" i="9" s="1"/>
  <c r="BM12" i="9"/>
  <c r="BM33" i="9" s="1"/>
  <c r="BM96" i="9" s="1"/>
  <c r="BM19" i="9"/>
  <c r="BM40" i="9" s="1"/>
  <c r="BM103" i="9" s="1"/>
  <c r="BP15" i="9"/>
  <c r="BP57" i="9" s="1"/>
  <c r="BP9" i="9"/>
  <c r="BP30" i="9" s="1"/>
  <c r="BP156" i="9" s="1"/>
  <c r="BM14" i="9"/>
  <c r="BM35" i="9" s="1"/>
  <c r="BM98" i="9" s="1"/>
  <c r="BN9" i="9"/>
  <c r="BN30" i="9" s="1"/>
  <c r="BN114" i="9" s="1"/>
  <c r="BO24" i="9"/>
  <c r="BO45" i="9" s="1"/>
  <c r="BO150" i="9" s="1"/>
  <c r="BM22" i="9"/>
  <c r="BM64" i="9" s="1"/>
  <c r="BN21" i="9"/>
  <c r="BN63" i="9" s="1"/>
  <c r="BN20" i="9"/>
  <c r="BN41" i="9" s="1"/>
  <c r="BN125" i="9" s="1"/>
  <c r="BL18" i="9"/>
  <c r="BL60" i="9" s="1"/>
  <c r="BP21" i="9"/>
  <c r="BP63" i="9" s="1"/>
  <c r="BP8" i="9"/>
  <c r="BP29" i="9" s="1"/>
  <c r="BP155" i="9" s="1"/>
  <c r="BL21" i="9"/>
  <c r="BL42" i="9" s="1"/>
  <c r="BL84" i="9" s="1"/>
  <c r="BN11" i="9"/>
  <c r="BN53" i="9" s="1"/>
  <c r="BL19" i="9"/>
  <c r="BL61" i="9" s="1"/>
  <c r="BN17" i="9"/>
  <c r="BN59" i="9" s="1"/>
  <c r="BM21" i="9"/>
  <c r="BM63" i="9" s="1"/>
  <c r="BO9" i="9"/>
  <c r="BO51" i="9" s="1"/>
  <c r="BN22" i="9"/>
  <c r="BN64" i="9" s="1"/>
  <c r="BN13" i="9"/>
  <c r="BN55" i="9" s="1"/>
  <c r="BP16" i="9"/>
  <c r="BP37" i="9" s="1"/>
  <c r="BP163" i="9" s="1"/>
  <c r="BO16" i="9"/>
  <c r="BO37" i="9" s="1"/>
  <c r="BO142" i="9" s="1"/>
  <c r="BN16" i="9"/>
  <c r="BN58" i="9" s="1"/>
  <c r="BM15" i="9"/>
  <c r="BM36" i="9" s="1"/>
  <c r="BM99" i="9" s="1"/>
  <c r="BL12" i="9"/>
  <c r="BL33" i="9" s="1"/>
  <c r="BL75" i="9" s="1"/>
  <c r="BO17" i="9"/>
  <c r="BO59" i="9" s="1"/>
  <c r="BN18" i="9"/>
  <c r="BN60" i="9" s="1"/>
  <c r="BP18" i="9"/>
  <c r="BP60" i="9" s="1"/>
  <c r="BL15" i="9"/>
  <c r="BL36" i="9" s="1"/>
  <c r="BL78" i="9" s="1"/>
  <c r="BP24" i="9"/>
  <c r="BP66" i="9" s="1"/>
  <c r="BL20" i="9"/>
  <c r="BL62" i="9" s="1"/>
  <c r="BO15" i="9"/>
  <c r="BO36" i="9" s="1"/>
  <c r="BO141" i="9" s="1"/>
  <c r="BL10" i="9"/>
  <c r="BL52" i="9" s="1"/>
  <c r="BL14" i="9"/>
  <c r="BL56" i="9" s="1"/>
  <c r="BO14" i="9"/>
  <c r="BO56" i="9" s="1"/>
  <c r="BN23" i="9"/>
  <c r="BN44" i="9" s="1"/>
  <c r="BN128" i="9" s="1"/>
  <c r="BN14" i="9"/>
  <c r="BN35" i="9" s="1"/>
  <c r="BN119" i="9" s="1"/>
  <c r="BM25" i="9"/>
  <c r="BM46" i="9" s="1"/>
  <c r="BM109" i="9" s="1"/>
  <c r="BP23" i="9"/>
  <c r="BP44" i="9" s="1"/>
  <c r="BP170" i="9" s="1"/>
  <c r="BM20" i="9"/>
  <c r="BM62" i="9" s="1"/>
  <c r="BN25" i="9"/>
  <c r="BN67" i="9" s="1"/>
  <c r="BM23" i="9"/>
  <c r="BM65" i="9" s="1"/>
  <c r="BM16" i="9"/>
  <c r="BM58" i="9" s="1"/>
  <c r="BN8" i="9"/>
  <c r="BN29" i="9" s="1"/>
  <c r="BN113" i="9" s="1"/>
  <c r="BL24" i="9"/>
  <c r="BL45" i="9" s="1"/>
  <c r="BL87" i="9" s="1"/>
  <c r="BP13" i="9"/>
  <c r="BP55" i="9" s="1"/>
  <c r="BM10" i="9"/>
  <c r="BM31" i="9" s="1"/>
  <c r="BM94" i="9" s="1"/>
  <c r="BP20" i="9"/>
  <c r="BP41" i="9" s="1"/>
  <c r="BP167" i="9" s="1"/>
  <c r="BO20" i="9"/>
  <c r="BO41" i="9" s="1"/>
  <c r="BO146" i="9" s="1"/>
  <c r="BM24" i="9"/>
  <c r="BM45" i="9" s="1"/>
  <c r="BM108" i="9" s="1"/>
  <c r="BL9" i="9"/>
  <c r="BL51" i="9" s="1"/>
  <c r="BM13" i="9"/>
  <c r="BM34" i="9" s="1"/>
  <c r="BM97" i="9" s="1"/>
  <c r="BO23" i="9"/>
  <c r="BO65" i="9" s="1"/>
  <c r="BM18" i="9"/>
  <c r="BM60" i="9" s="1"/>
  <c r="EO9" i="9"/>
  <c r="EO30" i="9" s="1"/>
  <c r="EO72" i="9" s="1"/>
  <c r="EQ11" i="9"/>
  <c r="EQ32" i="9" s="1"/>
  <c r="EQ116" i="9" s="1"/>
  <c r="EA21" i="9"/>
  <c r="EA42" i="9" s="1"/>
  <c r="EA168" i="9" s="1"/>
  <c r="DX23" i="9"/>
  <c r="DX44" i="9" s="1"/>
  <c r="DX107" i="9" s="1"/>
  <c r="DW25" i="9"/>
  <c r="DW46" i="9" s="1"/>
  <c r="DW88" i="9" s="1"/>
  <c r="DY21" i="9"/>
  <c r="DY42" i="9" s="1"/>
  <c r="DY126" i="9" s="1"/>
  <c r="DZ13" i="9"/>
  <c r="DZ34" i="9" s="1"/>
  <c r="DZ139" i="9" s="1"/>
  <c r="DW22" i="9"/>
  <c r="DW43" i="9" s="1"/>
  <c r="DW85" i="9" s="1"/>
  <c r="ES25" i="9"/>
  <c r="ES46" i="9" s="1"/>
  <c r="ES172" i="9" s="1"/>
  <c r="EP23" i="9"/>
  <c r="EP65" i="9" s="1"/>
  <c r="EQ25" i="9"/>
  <c r="EQ67" i="9" s="1"/>
  <c r="EQ20" i="9"/>
  <c r="EQ41" i="9" s="1"/>
  <c r="EQ125" i="9" s="1"/>
  <c r="GS15" i="9"/>
  <c r="GS36" i="9" s="1"/>
  <c r="GS120" i="9" s="1"/>
  <c r="GQ18" i="9"/>
  <c r="GQ60" i="9" s="1"/>
  <c r="GR21" i="9"/>
  <c r="GR63" i="9" s="1"/>
  <c r="GQ10" i="9"/>
  <c r="GQ31" i="9" s="1"/>
  <c r="GQ73" i="9" s="1"/>
  <c r="BY15" i="9"/>
  <c r="BY57" i="9" s="1"/>
  <c r="BY11" i="9"/>
  <c r="BY53" i="9" s="1"/>
  <c r="BL16" i="9"/>
  <c r="BL58" i="9" s="1"/>
  <c r="BL22" i="9"/>
  <c r="BL64" i="9" s="1"/>
  <c r="BN15" i="9"/>
  <c r="BN36" i="9" s="1"/>
  <c r="BN120" i="9" s="1"/>
  <c r="BN24" i="9"/>
  <c r="BN66" i="9" s="1"/>
  <c r="BO11" i="9"/>
  <c r="BO32" i="9" s="1"/>
  <c r="BO137" i="9" s="1"/>
  <c r="BO10" i="9"/>
  <c r="BO31" i="9" s="1"/>
  <c r="BO136" i="9" s="1"/>
  <c r="BY17" i="9"/>
  <c r="BY38" i="9" s="1"/>
  <c r="BY164" i="9" s="1"/>
  <c r="DR8" i="9"/>
  <c r="DR50" i="9" s="1"/>
  <c r="DN11" i="9"/>
  <c r="DN32" i="9" s="1"/>
  <c r="DN74" i="9" s="1"/>
  <c r="GS10" i="9"/>
  <c r="GS52" i="9" s="1"/>
  <c r="GS14" i="9"/>
  <c r="GS56" i="9" s="1"/>
  <c r="GU25" i="9"/>
  <c r="GU67" i="9" s="1"/>
  <c r="EQ16" i="9"/>
  <c r="EQ58" i="9" s="1"/>
  <c r="EQ13" i="9"/>
  <c r="EQ55" i="9" s="1"/>
  <c r="EO13" i="9"/>
  <c r="EO34" i="9" s="1"/>
  <c r="EO76" i="9" s="1"/>
  <c r="EP25" i="9"/>
  <c r="EP67" i="9" s="1"/>
  <c r="ER17" i="9"/>
  <c r="ER59" i="9" s="1"/>
  <c r="ES15" i="9"/>
  <c r="ES36" i="9" s="1"/>
  <c r="ES162" i="9" s="1"/>
  <c r="EQ10" i="9"/>
  <c r="EQ52" i="9" s="1"/>
  <c r="GU21" i="9"/>
  <c r="GU42" i="9" s="1"/>
  <c r="GU168" i="9" s="1"/>
  <c r="GQ15" i="9"/>
  <c r="GQ57" i="9" s="1"/>
  <c r="GQ17" i="9"/>
  <c r="GQ59" i="9" s="1"/>
  <c r="BX17" i="9"/>
  <c r="BX59" i="9" s="1"/>
  <c r="BV10" i="9"/>
  <c r="BV52" i="9" s="1"/>
  <c r="DO19" i="9"/>
  <c r="DO61" i="9" s="1"/>
  <c r="DN14" i="9"/>
  <c r="DN35" i="9" s="1"/>
  <c r="DN77" i="9" s="1"/>
  <c r="DR20" i="9"/>
  <c r="DR62" i="9" s="1"/>
  <c r="DP15" i="9"/>
  <c r="DP36" i="9" s="1"/>
  <c r="DP120" i="9" s="1"/>
  <c r="DO25" i="9"/>
  <c r="DO46" i="9" s="1"/>
  <c r="DO109" i="9" s="1"/>
  <c r="DQ20" i="9"/>
  <c r="DQ62" i="9" s="1"/>
  <c r="DQ23" i="9"/>
  <c r="DQ65" i="9" s="1"/>
  <c r="DO24" i="9"/>
  <c r="DO66" i="9" s="1"/>
  <c r="DR23" i="9"/>
  <c r="DR44" i="9" s="1"/>
  <c r="DR170" i="9" s="1"/>
  <c r="DP23" i="9"/>
  <c r="DP65" i="9" s="1"/>
  <c r="DQ10" i="9"/>
  <c r="DQ52" i="9" s="1"/>
  <c r="DR25" i="9"/>
  <c r="DR46" i="9" s="1"/>
  <c r="DR172" i="9" s="1"/>
  <c r="DQ12" i="9"/>
  <c r="DQ54" i="9" s="1"/>
  <c r="DO22" i="9"/>
  <c r="DO64" i="9" s="1"/>
  <c r="DP9" i="9"/>
  <c r="DP30" i="9" s="1"/>
  <c r="DP114" i="9" s="1"/>
  <c r="DN10" i="9"/>
  <c r="DN31" i="9" s="1"/>
  <c r="DN73" i="9" s="1"/>
  <c r="DQ17" i="9"/>
  <c r="DQ38" i="9" s="1"/>
  <c r="DQ143" i="9" s="1"/>
  <c r="DP10" i="9"/>
  <c r="DP52" i="9" s="1"/>
  <c r="DQ16" i="9"/>
  <c r="DQ37" i="9" s="1"/>
  <c r="DQ142" i="9" s="1"/>
  <c r="DQ8" i="9"/>
  <c r="DQ50" i="9" s="1"/>
  <c r="DP14" i="9"/>
  <c r="DP56" i="9" s="1"/>
  <c r="DN16" i="9"/>
  <c r="DN37" i="9" s="1"/>
  <c r="DN79" i="9" s="1"/>
  <c r="DP18" i="9"/>
  <c r="DP39" i="9" s="1"/>
  <c r="DP123" i="9" s="1"/>
  <c r="DO14" i="9"/>
  <c r="DO56" i="9" s="1"/>
  <c r="DN9" i="9"/>
  <c r="DN51" i="9" s="1"/>
  <c r="DO17" i="9"/>
  <c r="DO38" i="9" s="1"/>
  <c r="DO101" i="9" s="1"/>
  <c r="DO15" i="9"/>
  <c r="DO36" i="9" s="1"/>
  <c r="DO99" i="9" s="1"/>
  <c r="DO11" i="9"/>
  <c r="DO53" i="9" s="1"/>
  <c r="DP22" i="9"/>
  <c r="DP64" i="9" s="1"/>
  <c r="DQ19" i="9"/>
  <c r="DQ61" i="9" s="1"/>
  <c r="DO21" i="9"/>
  <c r="DO63" i="9" s="1"/>
  <c r="DR11" i="9"/>
  <c r="DR32" i="9" s="1"/>
  <c r="DR158" i="9" s="1"/>
  <c r="DO12" i="9"/>
  <c r="DO33" i="9" s="1"/>
  <c r="DO96" i="9" s="1"/>
  <c r="GH11" i="9"/>
  <c r="GH53" i="9" s="1"/>
  <c r="AK21" i="9"/>
  <c r="AL14" i="9"/>
  <c r="AL56" i="9" s="1"/>
  <c r="GU19" i="9"/>
  <c r="GU40" i="9" s="1"/>
  <c r="GU166" i="9" s="1"/>
  <c r="AK16" i="9"/>
  <c r="AK20" i="9"/>
  <c r="AN13" i="9"/>
  <c r="AN34" i="9" s="1"/>
  <c r="AN139" i="9" s="1"/>
  <c r="AK22" i="9"/>
  <c r="AK12" i="9"/>
  <c r="AK24" i="9"/>
  <c r="AK19" i="9"/>
  <c r="AK23" i="9"/>
  <c r="AK11" i="9"/>
  <c r="AK25" i="9"/>
  <c r="AK14" i="9"/>
  <c r="AK18" i="9"/>
  <c r="EP16" i="9"/>
  <c r="EP37" i="9" s="1"/>
  <c r="EP100" i="9" s="1"/>
  <c r="AK9" i="9"/>
  <c r="AK17" i="9"/>
  <c r="AK15" i="9"/>
  <c r="AN21" i="9"/>
  <c r="AN63" i="9" s="1"/>
  <c r="AN15" i="9"/>
  <c r="AN36" i="9" s="1"/>
  <c r="AE57" i="9"/>
  <c r="AE36" i="9"/>
  <c r="AE141" i="9" s="1"/>
  <c r="AE42" i="9"/>
  <c r="AE147" i="9" s="1"/>
  <c r="AE63" i="9"/>
  <c r="AE33" i="9"/>
  <c r="AE138" i="9" s="1"/>
  <c r="AE54" i="9"/>
  <c r="AF52" i="9"/>
  <c r="AF31" i="9"/>
  <c r="AF157" i="9" s="1"/>
  <c r="AN10" i="9"/>
  <c r="AE35" i="9"/>
  <c r="AE140" i="9" s="1"/>
  <c r="AE56" i="9"/>
  <c r="AN17" i="9"/>
  <c r="AN59" i="9" s="1"/>
  <c r="DI18" i="9"/>
  <c r="DI60" i="9" s="1"/>
  <c r="GL12" i="9"/>
  <c r="GL33" i="9" s="1"/>
  <c r="GL159" i="9" s="1"/>
  <c r="AN18" i="9"/>
  <c r="AN60" i="9" s="1"/>
  <c r="AN22" i="9"/>
  <c r="AN64" i="9" s="1"/>
  <c r="AN9" i="9"/>
  <c r="AN51" i="9" s="1"/>
  <c r="AE51" i="9"/>
  <c r="AE30" i="9"/>
  <c r="AE135" i="9" s="1"/>
  <c r="AE64" i="9"/>
  <c r="AE43" i="9"/>
  <c r="AE148" i="9" s="1"/>
  <c r="AE38" i="9"/>
  <c r="AE143" i="9" s="1"/>
  <c r="AE59" i="9"/>
  <c r="AN25" i="9"/>
  <c r="AE32" i="9"/>
  <c r="AE137" i="9" s="1"/>
  <c r="AE53" i="9"/>
  <c r="AN16" i="9"/>
  <c r="AN23" i="9"/>
  <c r="AN65" i="9" s="1"/>
  <c r="AN12" i="9"/>
  <c r="AN54" i="9" s="1"/>
  <c r="DH17" i="9"/>
  <c r="DH38" i="9" s="1"/>
  <c r="DH143" i="9" s="1"/>
  <c r="AN8" i="9"/>
  <c r="AN50" i="9" s="1"/>
  <c r="AN11" i="9"/>
  <c r="AN32" i="9" s="1"/>
  <c r="AN20" i="9"/>
  <c r="AN41" i="9" s="1"/>
  <c r="AE29" i="9"/>
  <c r="AE134" i="9" s="1"/>
  <c r="AE50" i="9"/>
  <c r="AF36" i="9"/>
  <c r="AF162" i="9" s="1"/>
  <c r="AF57" i="9"/>
  <c r="AE46" i="9"/>
  <c r="AE151" i="9" s="1"/>
  <c r="AE67" i="9"/>
  <c r="AE58" i="9"/>
  <c r="AE37" i="9"/>
  <c r="AE142" i="9" s="1"/>
  <c r="AE40" i="9"/>
  <c r="AE145" i="9" s="1"/>
  <c r="AE61" i="9"/>
  <c r="AE62" i="9"/>
  <c r="AE41" i="9"/>
  <c r="AE146" i="9" s="1"/>
  <c r="AF41" i="9"/>
  <c r="AF167" i="9" s="1"/>
  <c r="AF62" i="9"/>
  <c r="AN24" i="9"/>
  <c r="AN66" i="9" s="1"/>
  <c r="DX17" i="9"/>
  <c r="DX59" i="9" s="1"/>
  <c r="AN19" i="9"/>
  <c r="AN40" i="9" s="1"/>
  <c r="AN14" i="9"/>
  <c r="AN56" i="9" s="1"/>
  <c r="AF58" i="9"/>
  <c r="AF37" i="9"/>
  <c r="AF163" i="9" s="1"/>
  <c r="AE31" i="9"/>
  <c r="AE136" i="9" s="1"/>
  <c r="AE52" i="9"/>
  <c r="AF40" i="9"/>
  <c r="AF166" i="9" s="1"/>
  <c r="AF61" i="9"/>
  <c r="AE65" i="9"/>
  <c r="AE44" i="9"/>
  <c r="AE149" i="9" s="1"/>
  <c r="AE55" i="9"/>
  <c r="AE34" i="9"/>
  <c r="AE139" i="9" s="1"/>
  <c r="AE39" i="9"/>
  <c r="AE144" i="9" s="1"/>
  <c r="AE60" i="9"/>
  <c r="AF35" i="9"/>
  <c r="AF161" i="9" s="1"/>
  <c r="AF56" i="9"/>
  <c r="DI8" i="9"/>
  <c r="DI50" i="9" s="1"/>
  <c r="DY13" i="9"/>
  <c r="DY55" i="9" s="1"/>
  <c r="DW9" i="9"/>
  <c r="DW51" i="9" s="1"/>
  <c r="EA15" i="9"/>
  <c r="EA57" i="9" s="1"/>
  <c r="DW11" i="9"/>
  <c r="DW53" i="9" s="1"/>
  <c r="DZ24" i="9"/>
  <c r="DZ45" i="9" s="1"/>
  <c r="DZ150" i="9" s="1"/>
  <c r="DZ18" i="9"/>
  <c r="DZ60" i="9" s="1"/>
  <c r="ER15" i="9"/>
  <c r="ER57" i="9" s="1"/>
  <c r="EO18" i="9"/>
  <c r="EO60" i="9" s="1"/>
  <c r="ER12" i="9"/>
  <c r="ER33" i="9" s="1"/>
  <c r="ER138" i="9" s="1"/>
  <c r="EO17" i="9"/>
  <c r="EO38" i="9" s="1"/>
  <c r="EO80" i="9" s="1"/>
  <c r="EO10" i="9"/>
  <c r="EO52" i="9" s="1"/>
  <c r="AU10" i="9"/>
  <c r="AU52" i="9" s="1"/>
  <c r="CE25" i="9"/>
  <c r="CE67" i="9" s="1"/>
  <c r="DE23" i="9"/>
  <c r="DE44" i="9" s="1"/>
  <c r="DE86" i="9" s="1"/>
  <c r="DW12" i="9"/>
  <c r="DW54" i="9" s="1"/>
  <c r="DZ16" i="9"/>
  <c r="DZ58" i="9" s="1"/>
  <c r="DZ8" i="9"/>
  <c r="DZ50" i="9" s="1"/>
  <c r="EA13" i="9"/>
  <c r="EA55" i="9" s="1"/>
  <c r="DW24" i="9"/>
  <c r="DW45" i="9" s="1"/>
  <c r="DW87" i="9" s="1"/>
  <c r="EA12" i="9"/>
  <c r="EA33" i="9" s="1"/>
  <c r="EA159" i="9" s="1"/>
  <c r="ES10" i="9"/>
  <c r="ES52" i="9" s="1"/>
  <c r="EP22" i="9"/>
  <c r="EP43" i="9" s="1"/>
  <c r="EP106" i="9" s="1"/>
  <c r="ER8" i="9"/>
  <c r="ER50" i="9" s="1"/>
  <c r="ER13" i="9"/>
  <c r="ER34" i="9" s="1"/>
  <c r="ER139" i="9" s="1"/>
  <c r="EQ17" i="9"/>
  <c r="EQ38" i="9" s="1"/>
  <c r="EQ122" i="9" s="1"/>
  <c r="EO22" i="9"/>
  <c r="EO64" i="9" s="1"/>
  <c r="GT8" i="9"/>
  <c r="GT50" i="9" s="1"/>
  <c r="FR9" i="9"/>
  <c r="FR51" i="9" s="1"/>
  <c r="AL18" i="9"/>
  <c r="AL60" i="9" s="1"/>
  <c r="DF17" i="9"/>
  <c r="DF59" i="9" s="1"/>
  <c r="DX18" i="9"/>
  <c r="DX60" i="9" s="1"/>
  <c r="EA22" i="9"/>
  <c r="EA64" i="9" s="1"/>
  <c r="DZ12" i="9"/>
  <c r="DZ54" i="9" s="1"/>
  <c r="DY18" i="9"/>
  <c r="DY60" i="9" s="1"/>
  <c r="DZ19" i="9"/>
  <c r="DZ61" i="9" s="1"/>
  <c r="DZ15" i="9"/>
  <c r="DZ57" i="9" s="1"/>
  <c r="EP17" i="9"/>
  <c r="EP59" i="9" s="1"/>
  <c r="EP10" i="9"/>
  <c r="EP52" i="9" s="1"/>
  <c r="ES19" i="9"/>
  <c r="ES40" i="9" s="1"/>
  <c r="ES166" i="9" s="1"/>
  <c r="EP19" i="9"/>
  <c r="EP61" i="9" s="1"/>
  <c r="ES16" i="9"/>
  <c r="ES37" i="9" s="1"/>
  <c r="ES163" i="9" s="1"/>
  <c r="EO12" i="9"/>
  <c r="EO33" i="9" s="1"/>
  <c r="EO75" i="9" s="1"/>
  <c r="GI24" i="9"/>
  <c r="GI66" i="9" s="1"/>
  <c r="GZ13" i="9"/>
  <c r="HC19" i="9"/>
  <c r="HA25" i="9"/>
  <c r="HC14" i="9"/>
  <c r="HB15" i="9"/>
  <c r="HD20" i="9"/>
  <c r="HA20" i="9"/>
  <c r="HB14" i="9"/>
  <c r="HA14" i="9"/>
  <c r="HA16" i="9"/>
  <c r="HB10" i="9"/>
  <c r="HA10" i="9"/>
  <c r="GZ20" i="9"/>
  <c r="GZ10" i="9"/>
  <c r="HC12" i="9"/>
  <c r="HC25" i="9"/>
  <c r="HC22" i="9"/>
  <c r="HC21" i="9"/>
  <c r="GZ19" i="9"/>
  <c r="GZ8" i="9"/>
  <c r="GZ11" i="9"/>
  <c r="HD24" i="9"/>
  <c r="HC9" i="9"/>
  <c r="GZ9" i="9"/>
  <c r="GZ12" i="9"/>
  <c r="GZ23" i="9"/>
  <c r="HD15" i="9"/>
  <c r="HD18" i="9"/>
  <c r="HD21" i="9"/>
  <c r="HA15" i="9"/>
  <c r="HD25" i="9"/>
  <c r="HB24" i="9"/>
  <c r="HB17" i="9"/>
  <c r="HD8" i="9"/>
  <c r="HC8" i="9"/>
  <c r="HA19" i="9"/>
  <c r="HD13" i="9"/>
  <c r="HC18" i="9"/>
  <c r="HC16" i="9"/>
  <c r="HC10" i="9"/>
  <c r="HB19" i="9"/>
  <c r="HB23" i="9"/>
  <c r="HB13" i="9"/>
  <c r="HD17" i="9"/>
  <c r="HD23" i="9"/>
  <c r="HC20" i="9"/>
  <c r="GZ16" i="9"/>
  <c r="HA18" i="9"/>
  <c r="HC24" i="9"/>
  <c r="GZ21" i="9"/>
  <c r="GZ22" i="9"/>
  <c r="HC17" i="9"/>
  <c r="HC11" i="9"/>
  <c r="HB18" i="9"/>
  <c r="HB25" i="9"/>
  <c r="HA11" i="9"/>
  <c r="HB11" i="9"/>
  <c r="HA12" i="9"/>
  <c r="HD12" i="9"/>
  <c r="HB20" i="9"/>
  <c r="HA8" i="9"/>
  <c r="HA23" i="9"/>
  <c r="HC15" i="9"/>
  <c r="GZ25" i="9"/>
  <c r="GZ17" i="9"/>
  <c r="HD16" i="9"/>
  <c r="HA22" i="9"/>
  <c r="HA9" i="9"/>
  <c r="GZ24" i="9"/>
  <c r="GZ14" i="9"/>
  <c r="HD22" i="9"/>
  <c r="HB22" i="9"/>
  <c r="HA13" i="9"/>
  <c r="HA17" i="9"/>
  <c r="HB12" i="9"/>
  <c r="HD10" i="9"/>
  <c r="HB8" i="9"/>
  <c r="GZ15" i="9"/>
  <c r="GZ18" i="9"/>
  <c r="HA21" i="9"/>
  <c r="HB21" i="9"/>
  <c r="HD9" i="9"/>
  <c r="HC13" i="9"/>
  <c r="HC23" i="9"/>
  <c r="HB9" i="9"/>
  <c r="HD19" i="9"/>
  <c r="HD11" i="9"/>
  <c r="HA24" i="9"/>
  <c r="HD14" i="9"/>
  <c r="HB16" i="9"/>
  <c r="AB64" i="9"/>
  <c r="AB43" i="9"/>
  <c r="HV61" i="9"/>
  <c r="HV40" i="9"/>
  <c r="HV166" i="9" s="1"/>
  <c r="HS42" i="9"/>
  <c r="HS105" i="9" s="1"/>
  <c r="HS63" i="9"/>
  <c r="AC64" i="9"/>
  <c r="AC43" i="9"/>
  <c r="AL12" i="9"/>
  <c r="AM10" i="9"/>
  <c r="AL8" i="9"/>
  <c r="HI12" i="9"/>
  <c r="HI16" i="9"/>
  <c r="HL20" i="9"/>
  <c r="HL25" i="9"/>
  <c r="HI13" i="9"/>
  <c r="HI18" i="9"/>
  <c r="HL15" i="9"/>
  <c r="HL16" i="9"/>
  <c r="HK24" i="9"/>
  <c r="HI19" i="9"/>
  <c r="HJ16" i="9"/>
  <c r="HM23" i="9"/>
  <c r="HJ15" i="9"/>
  <c r="HJ17" i="9"/>
  <c r="HJ22" i="9"/>
  <c r="HL12" i="9"/>
  <c r="HL19" i="9"/>
  <c r="HM10" i="9"/>
  <c r="HJ10" i="9"/>
  <c r="HL13" i="9"/>
  <c r="HL14" i="9"/>
  <c r="HI23" i="9"/>
  <c r="HK18" i="9"/>
  <c r="HI22" i="9"/>
  <c r="HM8" i="9"/>
  <c r="HM25" i="9"/>
  <c r="HI24" i="9"/>
  <c r="HJ9" i="9"/>
  <c r="HI10" i="9"/>
  <c r="HM14" i="9"/>
  <c r="HJ14" i="9"/>
  <c r="HM21" i="9"/>
  <c r="HK14" i="9"/>
  <c r="HJ19" i="9"/>
  <c r="HL10" i="9"/>
  <c r="HM9" i="9"/>
  <c r="HM19" i="9"/>
  <c r="HM22" i="9"/>
  <c r="HI11" i="9"/>
  <c r="HL17" i="9"/>
  <c r="HI8" i="9"/>
  <c r="HJ18" i="9"/>
  <c r="HL22" i="9"/>
  <c r="HJ13" i="9"/>
  <c r="HL18" i="9"/>
  <c r="HI14" i="9"/>
  <c r="HK13" i="9"/>
  <c r="HM11" i="9"/>
  <c r="HI25" i="9"/>
  <c r="HJ8" i="9"/>
  <c r="HI21" i="9"/>
  <c r="HK23" i="9"/>
  <c r="HK17" i="9"/>
  <c r="HI20" i="9"/>
  <c r="HJ12" i="9"/>
  <c r="HK11" i="9"/>
  <c r="HK16" i="9"/>
  <c r="HM17" i="9"/>
  <c r="HJ25" i="9"/>
  <c r="HK25" i="9"/>
  <c r="HL8" i="9"/>
  <c r="HK21" i="9"/>
  <c r="HM12" i="9"/>
  <c r="HK9" i="9"/>
  <c r="HK10" i="9"/>
  <c r="HK8" i="9"/>
  <c r="HJ21" i="9"/>
  <c r="HK15" i="9"/>
  <c r="HL21" i="9"/>
  <c r="HM20" i="9"/>
  <c r="HL9" i="9"/>
  <c r="HJ20" i="9"/>
  <c r="HM18" i="9"/>
  <c r="HI9" i="9"/>
  <c r="HM15" i="9"/>
  <c r="HM16" i="9"/>
  <c r="HJ11" i="9"/>
  <c r="HM13" i="9"/>
  <c r="HK19" i="9"/>
  <c r="HK20" i="9"/>
  <c r="HM24" i="9"/>
  <c r="HJ24" i="9"/>
  <c r="HK22" i="9"/>
  <c r="HI17" i="9"/>
  <c r="HI15" i="9"/>
  <c r="HJ23" i="9"/>
  <c r="HK12" i="9"/>
  <c r="HL23" i="9"/>
  <c r="HL11" i="9"/>
  <c r="HL24" i="9"/>
  <c r="DH22" i="9"/>
  <c r="DG16" i="9"/>
  <c r="DE14" i="9"/>
  <c r="DI19" i="9"/>
  <c r="DI11" i="9"/>
  <c r="HV45" i="9"/>
  <c r="HV171" i="9" s="1"/>
  <c r="HV66" i="9"/>
  <c r="HR51" i="9"/>
  <c r="HR30" i="9"/>
  <c r="HR72" i="9" s="1"/>
  <c r="AB54" i="9"/>
  <c r="AB33" i="9"/>
  <c r="AC58" i="9"/>
  <c r="AC37" i="9"/>
  <c r="HV29" i="9"/>
  <c r="HV155" i="9" s="1"/>
  <c r="HV50" i="9"/>
  <c r="HV54" i="9"/>
  <c r="HV33" i="9"/>
  <c r="HV159" i="9" s="1"/>
  <c r="GH25" i="9"/>
  <c r="GI15" i="9"/>
  <c r="GI23" i="9"/>
  <c r="GH19" i="9"/>
  <c r="DE20" i="9"/>
  <c r="DE8" i="9"/>
  <c r="DF8" i="9"/>
  <c r="DH8" i="9"/>
  <c r="DE19" i="9"/>
  <c r="HU46" i="9"/>
  <c r="HU151" i="9" s="1"/>
  <c r="HU67" i="9"/>
  <c r="HR67" i="9"/>
  <c r="HR46" i="9"/>
  <c r="HR88" i="9" s="1"/>
  <c r="EA9" i="9"/>
  <c r="EA14" i="9"/>
  <c r="DX9" i="9"/>
  <c r="DY25" i="9"/>
  <c r="DX8" i="9"/>
  <c r="AB44" i="9"/>
  <c r="AB65" i="9"/>
  <c r="AB67" i="9"/>
  <c r="AB46" i="9"/>
  <c r="AB88" i="9" s="1"/>
  <c r="ER21" i="9"/>
  <c r="EQ21" i="9"/>
  <c r="EQ23" i="9"/>
  <c r="EQ14" i="9"/>
  <c r="ER25" i="9"/>
  <c r="FZ22" i="9"/>
  <c r="FY22" i="9"/>
  <c r="FY8" i="9"/>
  <c r="FZ16" i="9"/>
  <c r="GB19" i="9"/>
  <c r="GC8" i="9"/>
  <c r="FY19" i="9"/>
  <c r="FZ11" i="9"/>
  <c r="GC16" i="9"/>
  <c r="GA19" i="9"/>
  <c r="GA22" i="9"/>
  <c r="GC12" i="9"/>
  <c r="FY20" i="9"/>
  <c r="GA9" i="9"/>
  <c r="FY11" i="9"/>
  <c r="GA24" i="9"/>
  <c r="FY13" i="9"/>
  <c r="GC21" i="9"/>
  <c r="FY10" i="9"/>
  <c r="GA12" i="9"/>
  <c r="FZ15" i="9"/>
  <c r="FY24" i="9"/>
  <c r="FY18" i="9"/>
  <c r="FZ17" i="9"/>
  <c r="FZ13" i="9"/>
  <c r="FY15" i="9"/>
  <c r="GA20" i="9"/>
  <c r="GA11" i="9"/>
  <c r="FZ14" i="9"/>
  <c r="FY23" i="9"/>
  <c r="FZ21" i="9"/>
  <c r="GB12" i="9"/>
  <c r="GC10" i="9"/>
  <c r="GB24" i="9"/>
  <c r="FZ10" i="9"/>
  <c r="FY25" i="9"/>
  <c r="FZ25" i="9"/>
  <c r="FZ12" i="9"/>
  <c r="GA18" i="9"/>
  <c r="GB13" i="9"/>
  <c r="GC13" i="9"/>
  <c r="GA21" i="9"/>
  <c r="FY17" i="9"/>
  <c r="FZ20" i="9"/>
  <c r="GB17" i="9"/>
  <c r="GC15" i="9"/>
  <c r="GA23" i="9"/>
  <c r="GC24" i="9"/>
  <c r="GA17" i="9"/>
  <c r="GC17" i="9"/>
  <c r="FZ23" i="9"/>
  <c r="GB22" i="9"/>
  <c r="GA13" i="9"/>
  <c r="GA8" i="9"/>
  <c r="GC11" i="9"/>
  <c r="GB25" i="9"/>
  <c r="GA15" i="9"/>
  <c r="FZ24" i="9"/>
  <c r="FY12" i="9"/>
  <c r="GC22" i="9"/>
  <c r="GB15" i="9"/>
  <c r="GB10" i="9"/>
  <c r="FZ19" i="9"/>
  <c r="GC9" i="9"/>
  <c r="GC14" i="9"/>
  <c r="GA14" i="9"/>
  <c r="GB23" i="9"/>
  <c r="FY9" i="9"/>
  <c r="GA25" i="9"/>
  <c r="GC18" i="9"/>
  <c r="FY16" i="9"/>
  <c r="GB14" i="9"/>
  <c r="GC20" i="9"/>
  <c r="GB9" i="9"/>
  <c r="GB18" i="9"/>
  <c r="FZ18" i="9"/>
  <c r="FY14" i="9"/>
  <c r="GB21" i="9"/>
  <c r="GA10" i="9"/>
  <c r="GB8" i="9"/>
  <c r="GB20" i="9"/>
  <c r="GA16" i="9"/>
  <c r="FZ8" i="9"/>
  <c r="FZ9" i="9"/>
  <c r="GC23" i="9"/>
  <c r="GB16" i="9"/>
  <c r="GB11" i="9"/>
  <c r="GC19" i="9"/>
  <c r="FY21" i="9"/>
  <c r="GC25" i="9"/>
  <c r="HU54" i="9"/>
  <c r="HU33" i="9"/>
  <c r="HU138" i="9" s="1"/>
  <c r="FI17" i="9"/>
  <c r="FH11" i="9"/>
  <c r="FG16" i="9"/>
  <c r="FK10" i="9"/>
  <c r="FH21" i="9"/>
  <c r="FH9" i="9"/>
  <c r="FJ19" i="9"/>
  <c r="FJ24" i="9"/>
  <c r="FG24" i="9"/>
  <c r="FH12" i="9"/>
  <c r="FG20" i="9"/>
  <c r="FI19" i="9"/>
  <c r="FJ8" i="9"/>
  <c r="FJ20" i="9"/>
  <c r="FK14" i="9"/>
  <c r="FK21" i="9"/>
  <c r="FI10" i="9"/>
  <c r="FG19" i="9"/>
  <c r="FK18" i="9"/>
  <c r="FH23" i="9"/>
  <c r="FJ22" i="9"/>
  <c r="FJ11" i="9"/>
  <c r="FK24" i="9"/>
  <c r="FH14" i="9"/>
  <c r="FH18" i="9"/>
  <c r="FK20" i="9"/>
  <c r="FI8" i="9"/>
  <c r="FI20" i="9"/>
  <c r="FI22" i="9"/>
  <c r="FK8" i="9"/>
  <c r="FG11" i="9"/>
  <c r="FI23" i="9"/>
  <c r="FH8" i="9"/>
  <c r="FG18" i="9"/>
  <c r="FK19" i="9"/>
  <c r="FJ15" i="9"/>
  <c r="FG12" i="9"/>
  <c r="FI25" i="9"/>
  <c r="FI11" i="9"/>
  <c r="FH20" i="9"/>
  <c r="FJ13" i="9"/>
  <c r="FK15" i="9"/>
  <c r="FG25" i="9"/>
  <c r="FH25" i="9"/>
  <c r="FG9" i="9"/>
  <c r="FK13" i="9"/>
  <c r="FJ12" i="9"/>
  <c r="FK23" i="9"/>
  <c r="FJ25" i="9"/>
  <c r="FJ16" i="9"/>
  <c r="FI14" i="9"/>
  <c r="FI15" i="9"/>
  <c r="FG17" i="9"/>
  <c r="FI24" i="9"/>
  <c r="FI12" i="9"/>
  <c r="FH22" i="9"/>
  <c r="FG13" i="9"/>
  <c r="FI13" i="9"/>
  <c r="FJ18" i="9"/>
  <c r="FG8" i="9"/>
  <c r="FG15" i="9"/>
  <c r="FH15" i="9"/>
  <c r="FH17" i="9"/>
  <c r="FK25" i="9"/>
  <c r="FJ23" i="9"/>
  <c r="FJ17" i="9"/>
  <c r="FH24" i="9"/>
  <c r="FJ21" i="9"/>
  <c r="FI18" i="9"/>
  <c r="FJ10" i="9"/>
  <c r="FJ9" i="9"/>
  <c r="FG10" i="9"/>
  <c r="FI21" i="9"/>
  <c r="FG22" i="9"/>
  <c r="FG21" i="9"/>
  <c r="FK12" i="9"/>
  <c r="FK16" i="9"/>
  <c r="FI9" i="9"/>
  <c r="FH19" i="9"/>
  <c r="FI16" i="9"/>
  <c r="FK17" i="9"/>
  <c r="FK22" i="9"/>
  <c r="FG23" i="9"/>
  <c r="FH10" i="9"/>
  <c r="FH16" i="9"/>
  <c r="FG14" i="9"/>
  <c r="FK11" i="9"/>
  <c r="FK9" i="9"/>
  <c r="FH13" i="9"/>
  <c r="GI8" i="9"/>
  <c r="GL17" i="9"/>
  <c r="GI16" i="9"/>
  <c r="GJ24" i="9"/>
  <c r="GJ15" i="9"/>
  <c r="AW12" i="9"/>
  <c r="AV25" i="9"/>
  <c r="AX22" i="9"/>
  <c r="AV24" i="9"/>
  <c r="AT8" i="9"/>
  <c r="AC66" i="9"/>
  <c r="AC45" i="9"/>
  <c r="AD63" i="9"/>
  <c r="AD42" i="9"/>
  <c r="AD38" i="9"/>
  <c r="AD59" i="9"/>
  <c r="AL15" i="9"/>
  <c r="AO17" i="9"/>
  <c r="DG23" i="9"/>
  <c r="DE22" i="9"/>
  <c r="DE17" i="9"/>
  <c r="DG24" i="9"/>
  <c r="DI25" i="9"/>
  <c r="DH18" i="9"/>
  <c r="HR58" i="9"/>
  <c r="HR37" i="9"/>
  <c r="HR79" i="9" s="1"/>
  <c r="HV31" i="9"/>
  <c r="HV157" i="9" s="1"/>
  <c r="HV52" i="9"/>
  <c r="DX14" i="9"/>
  <c r="DX13" i="9"/>
  <c r="DW13" i="9"/>
  <c r="DY24" i="9"/>
  <c r="DW18" i="9"/>
  <c r="AC55" i="9"/>
  <c r="AC34" i="9"/>
  <c r="EZ11" i="9"/>
  <c r="EX10" i="9"/>
  <c r="EX8" i="9"/>
  <c r="EX15" i="9"/>
  <c r="EZ9" i="9"/>
  <c r="EZ8" i="9"/>
  <c r="EZ17" i="9"/>
  <c r="EY11" i="9"/>
  <c r="FB8" i="9"/>
  <c r="FB13" i="9"/>
  <c r="FA10" i="9"/>
  <c r="FA13" i="9"/>
  <c r="EX22" i="9"/>
  <c r="EX23" i="9"/>
  <c r="EZ19" i="9"/>
  <c r="EX25" i="9"/>
  <c r="EY13" i="9"/>
  <c r="EX9" i="9"/>
  <c r="EZ21" i="9"/>
  <c r="FA9" i="9"/>
  <c r="EY20" i="9"/>
  <c r="EX17" i="9"/>
  <c r="EY8" i="9"/>
  <c r="FB21" i="9"/>
  <c r="FB11" i="9"/>
  <c r="FB16" i="9"/>
  <c r="EY21" i="9"/>
  <c r="FA18" i="9"/>
  <c r="FA21" i="9"/>
  <c r="EX14" i="9"/>
  <c r="FA14" i="9"/>
  <c r="EX11" i="9"/>
  <c r="EZ10" i="9"/>
  <c r="FA12" i="9"/>
  <c r="EX19" i="9"/>
  <c r="FB19" i="9"/>
  <c r="EZ20" i="9"/>
  <c r="EZ25" i="9"/>
  <c r="EZ18" i="9"/>
  <c r="EY9" i="9"/>
  <c r="FA22" i="9"/>
  <c r="EZ12" i="9"/>
  <c r="EX18" i="9"/>
  <c r="EY16" i="9"/>
  <c r="EY25" i="9"/>
  <c r="EX24" i="9"/>
  <c r="EZ16" i="9"/>
  <c r="EZ24" i="9"/>
  <c r="EX12" i="9"/>
  <c r="EY19" i="9"/>
  <c r="EQ24" i="9"/>
  <c r="ER11" i="9"/>
  <c r="ES21" i="9"/>
  <c r="EO19" i="9"/>
  <c r="ER23" i="9"/>
  <c r="ER9" i="9"/>
  <c r="HS50" i="9"/>
  <c r="HS29" i="9"/>
  <c r="HS92" i="9" s="1"/>
  <c r="GK8" i="9"/>
  <c r="GH20" i="9"/>
  <c r="GJ17" i="9"/>
  <c r="GJ21" i="9"/>
  <c r="GK21" i="9"/>
  <c r="AX15" i="9"/>
  <c r="AU24" i="9"/>
  <c r="AW25" i="9"/>
  <c r="AX9" i="9"/>
  <c r="AT10" i="9"/>
  <c r="AU17" i="9"/>
  <c r="AM8" i="9"/>
  <c r="DF15" i="9"/>
  <c r="DI16" i="9"/>
  <c r="DE15" i="9"/>
  <c r="DI13" i="9"/>
  <c r="DF18" i="9"/>
  <c r="DE12" i="9"/>
  <c r="HU55" i="9"/>
  <c r="HU34" i="9"/>
  <c r="HU139" i="9" s="1"/>
  <c r="GK19" i="9"/>
  <c r="AF159" i="9"/>
  <c r="CF13" i="9"/>
  <c r="CE9" i="9"/>
  <c r="CD25" i="9"/>
  <c r="CE17" i="9"/>
  <c r="CF18" i="9"/>
  <c r="CG16" i="9"/>
  <c r="CG10" i="9"/>
  <c r="CF14" i="9"/>
  <c r="CE13" i="9"/>
  <c r="CH21" i="9"/>
  <c r="CF21" i="9"/>
  <c r="CE24" i="9"/>
  <c r="CH13" i="9"/>
  <c r="CF16" i="9"/>
  <c r="CF12" i="9"/>
  <c r="CD19" i="9"/>
  <c r="CF25" i="9"/>
  <c r="CE14" i="9"/>
  <c r="CG19" i="9"/>
  <c r="CD14" i="9"/>
  <c r="CH10" i="9"/>
  <c r="CF23" i="9"/>
  <c r="BG11" i="9"/>
  <c r="BE11" i="9"/>
  <c r="BC13" i="9"/>
  <c r="BG23" i="9"/>
  <c r="BC25" i="9"/>
  <c r="BD19" i="9"/>
  <c r="BG18" i="9"/>
  <c r="BE10" i="9"/>
  <c r="BC9" i="9"/>
  <c r="BF11" i="9"/>
  <c r="BF18" i="9"/>
  <c r="BF21" i="9"/>
  <c r="BD14" i="9"/>
  <c r="BE21" i="9"/>
  <c r="BE24" i="9"/>
  <c r="BC10" i="9"/>
  <c r="BD24" i="9"/>
  <c r="BF17" i="9"/>
  <c r="BD8" i="9"/>
  <c r="BD21" i="9"/>
  <c r="BG15" i="9"/>
  <c r="BE15" i="9"/>
  <c r="BD17" i="9"/>
  <c r="BD25" i="9"/>
  <c r="BG22" i="9"/>
  <c r="BF22" i="9"/>
  <c r="BG21" i="9"/>
  <c r="BD22" i="9"/>
  <c r="BG16" i="9"/>
  <c r="BE25" i="9"/>
  <c r="BD11" i="9"/>
  <c r="BC21" i="9"/>
  <c r="BE12" i="9"/>
  <c r="BC15" i="9"/>
  <c r="BE13" i="9"/>
  <c r="BE14" i="9"/>
  <c r="BD13" i="9"/>
  <c r="BF20" i="9"/>
  <c r="BF19" i="9"/>
  <c r="BF15" i="9"/>
  <c r="BG19" i="9"/>
  <c r="BC14" i="9"/>
  <c r="BG24" i="9"/>
  <c r="BD23" i="9"/>
  <c r="BF14" i="9"/>
  <c r="BG10" i="9"/>
  <c r="BD9" i="9"/>
  <c r="BC16" i="9"/>
  <c r="BF25" i="9"/>
  <c r="BE23" i="9"/>
  <c r="BG8" i="9"/>
  <c r="BG12" i="9"/>
  <c r="BF8" i="9"/>
  <c r="BC17" i="9"/>
  <c r="BD10" i="9"/>
  <c r="BF24" i="9"/>
  <c r="BD18" i="9"/>
  <c r="BG20" i="9"/>
  <c r="BD20" i="9"/>
  <c r="BG25" i="9"/>
  <c r="BE19" i="9"/>
  <c r="BE16" i="9"/>
  <c r="BC24" i="9"/>
  <c r="BC18" i="9"/>
  <c r="BC19" i="9"/>
  <c r="BD12" i="9"/>
  <c r="BE9" i="9"/>
  <c r="BC20" i="9"/>
  <c r="BG17" i="9"/>
  <c r="BF10" i="9"/>
  <c r="BE8" i="9"/>
  <c r="BG9" i="9"/>
  <c r="BE18" i="9"/>
  <c r="BF13" i="9"/>
  <c r="BC11" i="9"/>
  <c r="BE20" i="9"/>
  <c r="BC22" i="9"/>
  <c r="BG14" i="9"/>
  <c r="BC12" i="9"/>
  <c r="BF9" i="9"/>
  <c r="BF23" i="9"/>
  <c r="BE17" i="9"/>
  <c r="BG13" i="9"/>
  <c r="BF16" i="9"/>
  <c r="BD16" i="9"/>
  <c r="BC23" i="9"/>
  <c r="BC8" i="9"/>
  <c r="BD15" i="9"/>
  <c r="BF12" i="9"/>
  <c r="BE22" i="9"/>
  <c r="FT23" i="9"/>
  <c r="FQ13" i="9"/>
  <c r="FR22" i="9"/>
  <c r="BU14" i="9"/>
  <c r="BX9" i="9"/>
  <c r="BU11" i="9"/>
  <c r="BY8" i="9"/>
  <c r="DN19" i="9"/>
  <c r="DN15" i="9"/>
  <c r="DR22" i="9"/>
  <c r="DR18" i="9"/>
  <c r="DO10" i="9"/>
  <c r="DQ11" i="9"/>
  <c r="DO16" i="9"/>
  <c r="DP12" i="9"/>
  <c r="DQ22" i="9"/>
  <c r="DP11" i="9"/>
  <c r="DQ13" i="9"/>
  <c r="DP8" i="9"/>
  <c r="DR12" i="9"/>
  <c r="DN18" i="9"/>
  <c r="DO8" i="9"/>
  <c r="DP19" i="9"/>
  <c r="DN21" i="9"/>
  <c r="DR16" i="9"/>
  <c r="DR19" i="9"/>
  <c r="DO20" i="9"/>
  <c r="DP25" i="9"/>
  <c r="DQ25" i="9"/>
  <c r="DR13" i="9"/>
  <c r="DR21" i="9"/>
  <c r="DP24" i="9"/>
  <c r="DR10" i="9"/>
  <c r="DR9" i="9"/>
  <c r="DN12" i="9"/>
  <c r="DR14" i="9"/>
  <c r="DN25" i="9"/>
  <c r="DN20" i="9"/>
  <c r="DO18" i="9"/>
  <c r="DN8" i="9"/>
  <c r="DR17" i="9"/>
  <c r="DN13" i="9"/>
  <c r="DP13" i="9"/>
  <c r="DP20" i="9"/>
  <c r="DN24" i="9"/>
  <c r="DO23" i="9"/>
  <c r="DO13" i="9"/>
  <c r="DN17" i="9"/>
  <c r="DP16" i="9"/>
  <c r="DN22" i="9"/>
  <c r="DQ15" i="9"/>
  <c r="DQ24" i="9"/>
  <c r="DR15" i="9"/>
  <c r="HS56" i="9"/>
  <c r="HS35" i="9"/>
  <c r="HS98" i="9" s="1"/>
  <c r="AD31" i="9"/>
  <c r="AD52" i="9"/>
  <c r="AO13" i="9"/>
  <c r="AO8" i="9"/>
  <c r="AO22" i="9"/>
  <c r="AL20" i="9"/>
  <c r="AM21" i="9"/>
  <c r="AM12" i="9"/>
  <c r="AL22" i="9"/>
  <c r="AO9" i="9"/>
  <c r="AL23" i="9"/>
  <c r="AM16" i="9"/>
  <c r="AL13" i="9"/>
  <c r="AM23" i="9"/>
  <c r="AO19" i="9"/>
  <c r="AO10" i="9"/>
  <c r="AO20" i="9"/>
  <c r="AM9" i="9"/>
  <c r="AL25" i="9"/>
  <c r="DG12" i="9"/>
  <c r="DG9" i="9"/>
  <c r="DH24" i="9"/>
  <c r="DG10" i="9"/>
  <c r="DF25" i="9"/>
  <c r="DH19" i="9"/>
  <c r="HV41" i="9"/>
  <c r="HV167" i="9" s="1"/>
  <c r="HV62" i="9"/>
  <c r="HS65" i="9"/>
  <c r="HS44" i="9"/>
  <c r="HS107" i="9" s="1"/>
  <c r="HT50" i="9"/>
  <c r="HT29" i="9"/>
  <c r="HT113" i="9" s="1"/>
  <c r="GH18" i="9"/>
  <c r="GJ8" i="9"/>
  <c r="GL9" i="9"/>
  <c r="GK14" i="9"/>
  <c r="GH17" i="9"/>
  <c r="GJ12" i="9"/>
  <c r="AW18" i="9"/>
  <c r="AV20" i="9"/>
  <c r="AW15" i="9"/>
  <c r="AV22" i="9"/>
  <c r="AT22" i="9"/>
  <c r="AX16" i="9"/>
  <c r="AW17" i="9"/>
  <c r="AU8" i="9"/>
  <c r="AX12" i="9"/>
  <c r="AW20" i="9"/>
  <c r="AX21" i="9"/>
  <c r="AX10" i="9"/>
  <c r="AU15" i="9"/>
  <c r="AT18" i="9"/>
  <c r="AX23" i="9"/>
  <c r="AV12" i="9"/>
  <c r="AT23" i="9"/>
  <c r="AV19" i="9"/>
  <c r="AW13" i="9"/>
  <c r="AX24" i="9"/>
  <c r="AW23" i="9"/>
  <c r="AT17" i="9"/>
  <c r="AU25" i="9"/>
  <c r="AW14" i="9"/>
  <c r="AX14" i="9"/>
  <c r="AU11" i="9"/>
  <c r="AV18" i="9"/>
  <c r="AX18" i="9"/>
  <c r="AX19" i="9"/>
  <c r="AV9" i="9"/>
  <c r="AU12" i="9"/>
  <c r="AW24" i="9"/>
  <c r="AU23" i="9"/>
  <c r="AT15" i="9"/>
  <c r="AT16" i="9"/>
  <c r="AU9" i="9"/>
  <c r="AT19" i="9"/>
  <c r="AT25" i="9"/>
  <c r="AW9" i="9"/>
  <c r="AV16" i="9"/>
  <c r="AV17" i="9"/>
  <c r="AX17" i="9"/>
  <c r="AU22" i="9"/>
  <c r="AW22" i="9"/>
  <c r="AT13" i="9"/>
  <c r="AW21" i="9"/>
  <c r="DH11" i="9"/>
  <c r="DE25" i="9"/>
  <c r="DG19" i="9"/>
  <c r="DF10" i="9"/>
  <c r="DI23" i="9"/>
  <c r="HR39" i="9"/>
  <c r="HR81" i="9" s="1"/>
  <c r="HR60" i="9"/>
  <c r="HR61" i="9"/>
  <c r="HR40" i="9"/>
  <c r="HR82" i="9" s="1"/>
  <c r="DW10" i="9"/>
  <c r="DY9" i="9"/>
  <c r="DX25" i="9"/>
  <c r="DZ11" i="9"/>
  <c r="DX12" i="9"/>
  <c r="DW23" i="9"/>
  <c r="AC57" i="9"/>
  <c r="AC36" i="9"/>
  <c r="AD64" i="9"/>
  <c r="AD43" i="9"/>
  <c r="EO15" i="9"/>
  <c r="ER18" i="9"/>
  <c r="ES20" i="9"/>
  <c r="ER16" i="9"/>
  <c r="ES17" i="9"/>
  <c r="EP11" i="9"/>
  <c r="HR45" i="9"/>
  <c r="HR87" i="9" s="1"/>
  <c r="HR66" i="9"/>
  <c r="HR53" i="9"/>
  <c r="HR32" i="9"/>
  <c r="HR74" i="9" s="1"/>
  <c r="GJ19" i="9"/>
  <c r="GL21" i="9"/>
  <c r="GL14" i="9"/>
  <c r="GJ14" i="9"/>
  <c r="GK16" i="9"/>
  <c r="GJ22" i="9"/>
  <c r="AX11" i="9"/>
  <c r="AV21" i="9"/>
  <c r="AT21" i="9"/>
  <c r="AU14" i="9"/>
  <c r="AU18" i="9"/>
  <c r="AW8" i="9"/>
  <c r="AC41" i="9"/>
  <c r="AC62" i="9"/>
  <c r="AC39" i="9"/>
  <c r="AC60" i="9"/>
  <c r="AC30" i="9"/>
  <c r="AC51" i="9"/>
  <c r="AB36" i="9"/>
  <c r="AB57" i="9"/>
  <c r="AF160" i="9"/>
  <c r="AB61" i="9"/>
  <c r="AB40" i="9"/>
  <c r="AO16" i="9"/>
  <c r="AO24" i="9"/>
  <c r="AM13" i="9"/>
  <c r="DE10" i="9"/>
  <c r="DG20" i="9"/>
  <c r="DF14" i="9"/>
  <c r="DI15" i="9"/>
  <c r="DE24" i="9"/>
  <c r="CQ12" i="9"/>
  <c r="CQ10" i="9"/>
  <c r="CM23" i="9"/>
  <c r="CM13" i="9"/>
  <c r="CM21" i="9"/>
  <c r="CP18" i="9"/>
  <c r="CQ19" i="9"/>
  <c r="CM11" i="9"/>
  <c r="CO15" i="9"/>
  <c r="CO22" i="9"/>
  <c r="CO18" i="9"/>
  <c r="CP23" i="9"/>
  <c r="CQ13" i="9"/>
  <c r="CN15" i="9"/>
  <c r="CO13" i="9"/>
  <c r="CN23" i="9"/>
  <c r="CO11" i="9"/>
  <c r="CN22" i="9"/>
  <c r="CN11" i="9"/>
  <c r="CN8" i="9"/>
  <c r="CP22" i="9"/>
  <c r="CO24" i="9"/>
  <c r="CQ16" i="9"/>
  <c r="CP13" i="9"/>
  <c r="CN16" i="9"/>
  <c r="CM14" i="9"/>
  <c r="CN12" i="9"/>
  <c r="CN18" i="9"/>
  <c r="CP11" i="9"/>
  <c r="CP9" i="9"/>
  <c r="CM22" i="9"/>
  <c r="CO23" i="9"/>
  <c r="CM19" i="9"/>
  <c r="CP17" i="9"/>
  <c r="CQ25" i="9"/>
  <c r="CP24" i="9"/>
  <c r="CM20" i="9"/>
  <c r="CO25" i="9"/>
  <c r="CN10" i="9"/>
  <c r="CQ11" i="9"/>
  <c r="CN21" i="9"/>
  <c r="CQ24" i="9"/>
  <c r="CM17" i="9"/>
  <c r="CO8" i="9"/>
  <c r="CM12" i="9"/>
  <c r="CQ18" i="9"/>
  <c r="CN17" i="9"/>
  <c r="CO9" i="9"/>
  <c r="CP19" i="9"/>
  <c r="CM18" i="9"/>
  <c r="CN24" i="9"/>
  <c r="CQ21" i="9"/>
  <c r="CO17" i="9"/>
  <c r="CM9" i="9"/>
  <c r="CP10" i="9"/>
  <c r="CP25" i="9"/>
  <c r="CP20" i="9"/>
  <c r="CQ23" i="9"/>
  <c r="CP15" i="9"/>
  <c r="CN20" i="9"/>
  <c r="CM10" i="9"/>
  <c r="CP16" i="9"/>
  <c r="CO20" i="9"/>
  <c r="CO14" i="9"/>
  <c r="CQ14" i="9"/>
  <c r="CO19" i="9"/>
  <c r="CN9" i="9"/>
  <c r="CQ17" i="9"/>
  <c r="CM25" i="9"/>
  <c r="CQ9" i="9"/>
  <c r="CQ22" i="9"/>
  <c r="CN19" i="9"/>
  <c r="CP12" i="9"/>
  <c r="CM16" i="9"/>
  <c r="CM24" i="9"/>
  <c r="CN13" i="9"/>
  <c r="CO16" i="9"/>
  <c r="CM8" i="9"/>
  <c r="CQ8" i="9"/>
  <c r="CQ20" i="9"/>
  <c r="CO12" i="9"/>
  <c r="CP21" i="9"/>
  <c r="CQ15" i="9"/>
  <c r="CM15" i="9"/>
  <c r="CP14" i="9"/>
  <c r="CO10" i="9"/>
  <c r="CN14" i="9"/>
  <c r="CP8" i="9"/>
  <c r="CN25" i="9"/>
  <c r="CO21" i="9"/>
  <c r="HS66" i="9"/>
  <c r="HS45" i="9"/>
  <c r="HS108" i="9" s="1"/>
  <c r="DX20" i="9"/>
  <c r="DZ25" i="9"/>
  <c r="EA16" i="9"/>
  <c r="DZ20" i="9"/>
  <c r="DX11" i="9"/>
  <c r="AD55" i="9"/>
  <c r="AD34" i="9"/>
  <c r="AD67" i="9"/>
  <c r="AD46" i="9"/>
  <c r="AD130" i="9" s="1"/>
  <c r="FB22" i="9"/>
  <c r="FA11" i="9"/>
  <c r="FA17" i="9"/>
  <c r="EZ13" i="9"/>
  <c r="FA20" i="9"/>
  <c r="EY10" i="9"/>
  <c r="EO14" i="9"/>
  <c r="ER10" i="9"/>
  <c r="EP15" i="9"/>
  <c r="ES9" i="9"/>
  <c r="EP14" i="9"/>
  <c r="HV46" i="9"/>
  <c r="HV172" i="9" s="1"/>
  <c r="HV67" i="9"/>
  <c r="HV64" i="9"/>
  <c r="HV43" i="9"/>
  <c r="HV169" i="9" s="1"/>
  <c r="GI14" i="9"/>
  <c r="GH15" i="9"/>
  <c r="GI21" i="9"/>
  <c r="GL24" i="9"/>
  <c r="GI19" i="9"/>
  <c r="GH12" i="9"/>
  <c r="AV13" i="9"/>
  <c r="AW10" i="9"/>
  <c r="AV10" i="9"/>
  <c r="AX20" i="9"/>
  <c r="AX8" i="9"/>
  <c r="AB38" i="9"/>
  <c r="AB59" i="9"/>
  <c r="AL16" i="9"/>
  <c r="AO21" i="9"/>
  <c r="DH25" i="9"/>
  <c r="DH12" i="9"/>
  <c r="DI21" i="9"/>
  <c r="DF12" i="9"/>
  <c r="DF20" i="9"/>
  <c r="DG17" i="9"/>
  <c r="HR56" i="9"/>
  <c r="HR35" i="9"/>
  <c r="HR77" i="9" s="1"/>
  <c r="EA18" i="9"/>
  <c r="DF24" i="9"/>
  <c r="CH14" i="9"/>
  <c r="CH16" i="9"/>
  <c r="CE11" i="9"/>
  <c r="CE12" i="9"/>
  <c r="CE23" i="9"/>
  <c r="CE8" i="9"/>
  <c r="CG18" i="9"/>
  <c r="CE18" i="9"/>
  <c r="CG15" i="9"/>
  <c r="CF15" i="9"/>
  <c r="CF11" i="9"/>
  <c r="CH25" i="9"/>
  <c r="CF17" i="9"/>
  <c r="CH17" i="9"/>
  <c r="CF19" i="9"/>
  <c r="CG17" i="9"/>
  <c r="CD15" i="9"/>
  <c r="CH9" i="9"/>
  <c r="CE15" i="9"/>
  <c r="CH23" i="9"/>
  <c r="CE16" i="9"/>
  <c r="CD8" i="9"/>
  <c r="BU9" i="9"/>
  <c r="BW21" i="9"/>
  <c r="BV19" i="9"/>
  <c r="BU25" i="9"/>
  <c r="BW19" i="9"/>
  <c r="BU15" i="9"/>
  <c r="BW13" i="9"/>
  <c r="BY23" i="9"/>
  <c r="BX8" i="9"/>
  <c r="BX15" i="9"/>
  <c r="BY18" i="9"/>
  <c r="BY19" i="9"/>
  <c r="BX14" i="9"/>
  <c r="BX10" i="9"/>
  <c r="BU17" i="9"/>
  <c r="BY13" i="9"/>
  <c r="BU13" i="9"/>
  <c r="BV14" i="9"/>
  <c r="BV22" i="9"/>
  <c r="BV16" i="9"/>
  <c r="BW15" i="9"/>
  <c r="BW11" i="9"/>
  <c r="FQ10" i="9"/>
  <c r="FP12" i="9"/>
  <c r="BV21" i="9"/>
  <c r="BU18" i="9"/>
  <c r="BV12" i="9"/>
  <c r="BY24" i="9"/>
  <c r="BU24" i="9"/>
  <c r="BX22" i="9"/>
  <c r="BX18" i="9"/>
  <c r="AB58" i="9"/>
  <c r="AB37" i="9"/>
  <c r="HT64" i="9"/>
  <c r="HT43" i="9"/>
  <c r="HT127" i="9" s="1"/>
  <c r="AL11" i="9"/>
  <c r="AO12" i="9"/>
  <c r="AL17" i="9"/>
  <c r="AL21" i="9"/>
  <c r="AM24" i="9"/>
  <c r="DI9" i="9"/>
  <c r="DI17" i="9"/>
  <c r="DF19" i="9"/>
  <c r="DF13" i="9"/>
  <c r="DG11" i="9"/>
  <c r="HU50" i="9"/>
  <c r="HU29" i="9"/>
  <c r="HU134" i="9" s="1"/>
  <c r="AF164" i="9"/>
  <c r="HT58" i="9"/>
  <c r="HT37" i="9"/>
  <c r="HT121" i="9" s="1"/>
  <c r="GI12" i="9"/>
  <c r="GL22" i="9"/>
  <c r="GI11" i="9"/>
  <c r="GJ25" i="9"/>
  <c r="GL8" i="9"/>
  <c r="GJ18" i="9"/>
  <c r="DH20" i="9"/>
  <c r="DG13" i="9"/>
  <c r="DH15" i="9"/>
  <c r="DI24" i="9"/>
  <c r="DF23" i="9"/>
  <c r="DH23" i="9"/>
  <c r="HV53" i="9"/>
  <c r="HV32" i="9"/>
  <c r="HV158" i="9" s="1"/>
  <c r="DW21" i="9"/>
  <c r="DX15" i="9"/>
  <c r="EA19" i="9"/>
  <c r="DX19" i="9"/>
  <c r="DZ10" i="9"/>
  <c r="DZ14" i="9"/>
  <c r="EO11" i="9"/>
  <c r="EP21" i="9"/>
  <c r="EP13" i="9"/>
  <c r="EP18" i="9"/>
  <c r="EO24" i="9"/>
  <c r="EQ18" i="9"/>
  <c r="HS31" i="9"/>
  <c r="HS94" i="9" s="1"/>
  <c r="HS52" i="9"/>
  <c r="HR64" i="9"/>
  <c r="HR43" i="9"/>
  <c r="HR85" i="9" s="1"/>
  <c r="GK9" i="9"/>
  <c r="GL19" i="9"/>
  <c r="GI25" i="9"/>
  <c r="GJ23" i="9"/>
  <c r="GK17" i="9"/>
  <c r="GK22" i="9"/>
  <c r="AX13" i="9"/>
  <c r="AW19" i="9"/>
  <c r="AU19" i="9"/>
  <c r="AX25" i="9"/>
  <c r="AT20" i="9"/>
  <c r="AD56" i="9"/>
  <c r="AD35" i="9"/>
  <c r="AD41" i="9"/>
  <c r="AD62" i="9"/>
  <c r="AC29" i="9"/>
  <c r="AC50" i="9"/>
  <c r="AC42" i="9"/>
  <c r="AC63" i="9"/>
  <c r="AO18" i="9"/>
  <c r="AM17" i="9"/>
  <c r="AM22" i="9"/>
  <c r="AO15" i="9"/>
  <c r="AO25" i="9"/>
  <c r="DG25" i="9"/>
  <c r="DG21" i="9"/>
  <c r="DE11" i="9"/>
  <c r="DG18" i="9"/>
  <c r="DI22" i="9"/>
  <c r="DE16" i="9"/>
  <c r="HR63" i="9"/>
  <c r="HR42" i="9"/>
  <c r="HR84" i="9" s="1"/>
  <c r="EA20" i="9"/>
  <c r="DZ17" i="9"/>
  <c r="DZ21" i="9"/>
  <c r="DY15" i="9"/>
  <c r="DY23" i="9"/>
  <c r="EA17" i="9"/>
  <c r="FB15" i="9"/>
  <c r="FB12" i="9"/>
  <c r="EX20" i="9"/>
  <c r="FB25" i="9"/>
  <c r="FA16" i="9"/>
  <c r="FB14" i="9"/>
  <c r="EO21" i="9"/>
  <c r="EQ19" i="9"/>
  <c r="EP20" i="9"/>
  <c r="EQ15" i="9"/>
  <c r="EP8" i="9"/>
  <c r="HT35" i="9"/>
  <c r="HT119" i="9" s="1"/>
  <c r="HT56" i="9"/>
  <c r="HS57" i="9"/>
  <c r="HS36" i="9"/>
  <c r="HS99" i="9" s="1"/>
  <c r="GJ20" i="9"/>
  <c r="GH16" i="9"/>
  <c r="GH8" i="9"/>
  <c r="GK23" i="9"/>
  <c r="GH23" i="9"/>
  <c r="GK25" i="9"/>
  <c r="GR22" i="9"/>
  <c r="GS11" i="9"/>
  <c r="GR9" i="9"/>
  <c r="GS24" i="9"/>
  <c r="GS21" i="9"/>
  <c r="GU12" i="9"/>
  <c r="AV11" i="9"/>
  <c r="AT14" i="9"/>
  <c r="AW16" i="9"/>
  <c r="AV14" i="9"/>
  <c r="AU13" i="9"/>
  <c r="AB60" i="9"/>
  <c r="AB39" i="9"/>
  <c r="AO11" i="9"/>
  <c r="AM25" i="9"/>
  <c r="AM14" i="9"/>
  <c r="AL10" i="9"/>
  <c r="AO14" i="9"/>
  <c r="DH9" i="9"/>
  <c r="DG15" i="9"/>
  <c r="DH10" i="9"/>
  <c r="DG22" i="9"/>
  <c r="DF16" i="9"/>
  <c r="DE13" i="9"/>
  <c r="HV56" i="9"/>
  <c r="HV35" i="9"/>
  <c r="HV161" i="9" s="1"/>
  <c r="AB77" i="9"/>
  <c r="CF22" i="9"/>
  <c r="CG8" i="9"/>
  <c r="CF8" i="9"/>
  <c r="CH11" i="9"/>
  <c r="CD23" i="9"/>
  <c r="CH12" i="9"/>
  <c r="CE10" i="9"/>
  <c r="CG21" i="9"/>
  <c r="CG25" i="9"/>
  <c r="CH19" i="9"/>
  <c r="CG24" i="9"/>
  <c r="CF20" i="9"/>
  <c r="CD11" i="9"/>
  <c r="CF24" i="9"/>
  <c r="CH18" i="9"/>
  <c r="CG12" i="9"/>
  <c r="CG14" i="9"/>
  <c r="CH24" i="9"/>
  <c r="CD21" i="9"/>
  <c r="CD24" i="9"/>
  <c r="CH8" i="9"/>
  <c r="CD10" i="9"/>
  <c r="AF169" i="9"/>
  <c r="FP9" i="9"/>
  <c r="FS11" i="9"/>
  <c r="FP23" i="9"/>
  <c r="FS18" i="9"/>
  <c r="FQ14" i="9"/>
  <c r="FR16" i="9"/>
  <c r="FT18" i="9"/>
  <c r="FQ22" i="9"/>
  <c r="FT13" i="9"/>
  <c r="FR10" i="9"/>
  <c r="FT12" i="9"/>
  <c r="FT15" i="9"/>
  <c r="FT9" i="9"/>
  <c r="BX21" i="9"/>
  <c r="BU21" i="9"/>
  <c r="BX13" i="9"/>
  <c r="BW23" i="9"/>
  <c r="BY25" i="9"/>
  <c r="BU23" i="9"/>
  <c r="AB87" i="9"/>
  <c r="DQ18" i="9"/>
  <c r="AD51" i="9"/>
  <c r="AD30" i="9"/>
  <c r="HS32" i="9"/>
  <c r="HS95" i="9" s="1"/>
  <c r="HS53" i="9"/>
  <c r="HU58" i="9"/>
  <c r="HU37" i="9"/>
  <c r="HU142" i="9" s="1"/>
  <c r="AB52" i="9"/>
  <c r="AB31" i="9"/>
  <c r="AL9" i="9"/>
  <c r="HU63" i="9"/>
  <c r="HU42" i="9"/>
  <c r="HU147" i="9" s="1"/>
  <c r="AB29" i="9"/>
  <c r="AB50" i="9"/>
  <c r="AC67" i="9"/>
  <c r="AC46" i="9"/>
  <c r="AC109" i="9" s="1"/>
  <c r="AC61" i="9"/>
  <c r="AC40" i="9"/>
  <c r="HT54" i="9"/>
  <c r="HT33" i="9"/>
  <c r="HT117" i="9" s="1"/>
  <c r="AD124" i="9"/>
  <c r="DE21" i="9"/>
  <c r="DI14" i="9"/>
  <c r="DG14" i="9"/>
  <c r="DF22" i="9"/>
  <c r="DH13" i="9"/>
  <c r="DH14" i="9"/>
  <c r="HV55" i="9"/>
  <c r="HV34" i="9"/>
  <c r="HV160" i="9" s="1"/>
  <c r="EA11" i="9"/>
  <c r="DW8" i="9"/>
  <c r="EA24" i="9"/>
  <c r="DX24" i="9"/>
  <c r="DX10" i="9"/>
  <c r="AF155" i="9"/>
  <c r="ES14" i="9"/>
  <c r="ES24" i="9"/>
  <c r="ER24" i="9"/>
  <c r="EO16" i="9"/>
  <c r="ER19" i="9"/>
  <c r="HT60" i="9"/>
  <c r="HT39" i="9"/>
  <c r="HT123" i="9" s="1"/>
  <c r="FJ14" i="9"/>
  <c r="GI10" i="9"/>
  <c r="GK24" i="9"/>
  <c r="GK15" i="9"/>
  <c r="GL20" i="9"/>
  <c r="GH14" i="9"/>
  <c r="AT12" i="9"/>
  <c r="AT9" i="9"/>
  <c r="AW11" i="9"/>
  <c r="AV23" i="9"/>
  <c r="AT24" i="9"/>
  <c r="AB34" i="9"/>
  <c r="AB55" i="9"/>
  <c r="AB30" i="9"/>
  <c r="AB51" i="9"/>
  <c r="AC53" i="9"/>
  <c r="AC32" i="9"/>
  <c r="AM15" i="9"/>
  <c r="AL24" i="9"/>
  <c r="DF9" i="9"/>
  <c r="DF21" i="9"/>
  <c r="DE9" i="9"/>
  <c r="DF11" i="9"/>
  <c r="DE18" i="9"/>
  <c r="DI20" i="9"/>
  <c r="HS46" i="9"/>
  <c r="HS109" i="9" s="1"/>
  <c r="HS67" i="9"/>
  <c r="HU57" i="9"/>
  <c r="HU36" i="9"/>
  <c r="HU141" i="9" s="1"/>
  <c r="DY11" i="9"/>
  <c r="DY8" i="9"/>
  <c r="DY14" i="9"/>
  <c r="DX21" i="9"/>
  <c r="DX22" i="9"/>
  <c r="FA24" i="9"/>
  <c r="FB10" i="9"/>
  <c r="EY14" i="9"/>
  <c r="FA23" i="9"/>
  <c r="FB23" i="9"/>
  <c r="FA8" i="9"/>
  <c r="ES23" i="9"/>
  <c r="EP12" i="9"/>
  <c r="EQ8" i="9"/>
  <c r="ER22" i="9"/>
  <c r="ES12" i="9"/>
  <c r="EQ12" i="9"/>
  <c r="HS62" i="9"/>
  <c r="HS41" i="9"/>
  <c r="HS104" i="9" s="1"/>
  <c r="EI14" i="9"/>
  <c r="EG21" i="9"/>
  <c r="EH21" i="9"/>
  <c r="EH11" i="9"/>
  <c r="EH16" i="9"/>
  <c r="EH9" i="9"/>
  <c r="EH18" i="9"/>
  <c r="EJ12" i="9"/>
  <c r="EH24" i="9"/>
  <c r="EG24" i="9"/>
  <c r="EF18" i="9"/>
  <c r="EJ16" i="9"/>
  <c r="EJ25" i="9"/>
  <c r="EF25" i="9"/>
  <c r="EJ11" i="9"/>
  <c r="EJ13" i="9"/>
  <c r="EG25" i="9"/>
  <c r="EF20" i="9"/>
  <c r="EI15" i="9"/>
  <c r="EJ22" i="9"/>
  <c r="EG23" i="9"/>
  <c r="EH19" i="9"/>
  <c r="EI8" i="9"/>
  <c r="EJ20" i="9"/>
  <c r="EF15" i="9"/>
  <c r="EH22" i="9"/>
  <c r="EF23" i="9"/>
  <c r="EI11" i="9"/>
  <c r="EI10" i="9"/>
  <c r="EG8" i="9"/>
  <c r="EH20" i="9"/>
  <c r="EJ24" i="9"/>
  <c r="EI16" i="9"/>
  <c r="EF16" i="9"/>
  <c r="EF11" i="9"/>
  <c r="EJ8" i="9"/>
  <c r="EG22" i="9"/>
  <c r="EI12" i="9"/>
  <c r="EF19" i="9"/>
  <c r="EH8" i="9"/>
  <c r="EJ17" i="9"/>
  <c r="EG12" i="9"/>
  <c r="EH13" i="9"/>
  <c r="EF9" i="9"/>
  <c r="EJ14" i="9"/>
  <c r="EF14" i="9"/>
  <c r="EI18" i="9"/>
  <c r="EI20" i="9"/>
  <c r="EI13" i="9"/>
  <c r="EJ15" i="9"/>
  <c r="EG17" i="9"/>
  <c r="EI21" i="9"/>
  <c r="EF24" i="9"/>
  <c r="EH25" i="9"/>
  <c r="EI9" i="9"/>
  <c r="EF10" i="9"/>
  <c r="EI17" i="9"/>
  <c r="EI22" i="9"/>
  <c r="EG10" i="9"/>
  <c r="EG18" i="9"/>
  <c r="EF21" i="9"/>
  <c r="EJ18" i="9"/>
  <c r="EG14" i="9"/>
  <c r="EG16" i="9"/>
  <c r="EF17" i="9"/>
  <c r="EH10" i="9"/>
  <c r="EG9" i="9"/>
  <c r="EG15" i="9"/>
  <c r="EH17" i="9"/>
  <c r="EI25" i="9"/>
  <c r="EH12" i="9"/>
  <c r="EJ9" i="9"/>
  <c r="EH15" i="9"/>
  <c r="EG19" i="9"/>
  <c r="EG11" i="9"/>
  <c r="EH23" i="9"/>
  <c r="EF12" i="9"/>
  <c r="EI19" i="9"/>
  <c r="EI24" i="9"/>
  <c r="EF8" i="9"/>
  <c r="EJ19" i="9"/>
  <c r="EH14" i="9"/>
  <c r="EF13" i="9"/>
  <c r="EJ21" i="9"/>
  <c r="EJ10" i="9"/>
  <c r="EI23" i="9"/>
  <c r="EJ23" i="9"/>
  <c r="EG13" i="9"/>
  <c r="EF22" i="9"/>
  <c r="EG20" i="9"/>
  <c r="GH22" i="9"/>
  <c r="GH24" i="9"/>
  <c r="GL11" i="9"/>
  <c r="GJ13" i="9"/>
  <c r="GH9" i="9"/>
  <c r="GT23" i="9"/>
  <c r="GU23" i="9"/>
  <c r="GQ22" i="9"/>
  <c r="GS18" i="9"/>
  <c r="GQ24" i="9"/>
  <c r="AT11" i="9"/>
  <c r="AV8" i="9"/>
  <c r="AU21" i="9"/>
  <c r="AU20" i="9"/>
  <c r="AU16" i="9"/>
  <c r="AV15" i="9"/>
  <c r="AB42" i="9"/>
  <c r="AB63" i="9"/>
  <c r="AD65" i="9"/>
  <c r="AD44" i="9"/>
  <c r="AM11" i="9"/>
  <c r="AM18" i="9"/>
  <c r="AL19" i="9"/>
  <c r="AM20" i="9"/>
  <c r="AO23" i="9"/>
  <c r="AM19" i="9"/>
  <c r="DH21" i="9"/>
  <c r="DG8" i="9"/>
  <c r="DH16" i="9"/>
  <c r="DI10" i="9"/>
  <c r="HV39" i="9"/>
  <c r="HV165" i="9" s="1"/>
  <c r="HV60" i="9"/>
  <c r="HU52" i="9"/>
  <c r="HU31" i="9"/>
  <c r="HU136" i="9" s="1"/>
  <c r="CH15" i="9"/>
  <c r="CF10" i="9"/>
  <c r="CG22" i="9"/>
  <c r="CH22" i="9"/>
  <c r="CD17" i="9"/>
  <c r="CG9" i="9"/>
  <c r="CH20" i="9"/>
  <c r="CG11" i="9"/>
  <c r="CD20" i="9"/>
  <c r="CE21" i="9"/>
  <c r="CE22" i="9"/>
  <c r="CD13" i="9"/>
  <c r="CD12" i="9"/>
  <c r="CG23" i="9"/>
  <c r="CD16" i="9"/>
  <c r="CF9" i="9"/>
  <c r="CG13" i="9"/>
  <c r="CE19" i="9"/>
  <c r="CG20" i="9"/>
  <c r="CD18" i="9"/>
  <c r="CD22" i="9"/>
  <c r="CD9" i="9"/>
  <c r="CE20" i="9"/>
  <c r="EO8" i="9"/>
  <c r="AF170" i="9"/>
  <c r="FQ25" i="9"/>
  <c r="FQ20" i="9"/>
  <c r="BW22" i="9"/>
  <c r="BV20" i="9"/>
  <c r="BW20" i="9"/>
  <c r="BU8" i="9"/>
  <c r="BX23" i="9"/>
  <c r="BY12" i="9"/>
  <c r="AD123" i="9"/>
  <c r="AF158" i="9"/>
  <c r="FB9" i="9"/>
  <c r="FR12" i="9"/>
  <c r="A198" i="20"/>
  <c r="AE197" i="20"/>
  <c r="A143" i="3"/>
  <c r="HF142" i="3"/>
  <c r="FP58" i="9" l="1"/>
  <c r="CY43" i="9"/>
  <c r="CY148" i="9" s="1"/>
  <c r="GH55" i="9"/>
  <c r="BW35" i="9"/>
  <c r="BW119" i="9" s="1"/>
  <c r="FB38" i="9"/>
  <c r="FB164" i="9" s="1"/>
  <c r="BV32" i="9"/>
  <c r="BV95" i="9" s="1"/>
  <c r="CV42" i="9"/>
  <c r="CV84" i="9" s="1"/>
  <c r="FS38" i="9"/>
  <c r="FS143" i="9" s="1"/>
  <c r="GR60" i="9"/>
  <c r="EZ64" i="9"/>
  <c r="BL43" i="9"/>
  <c r="BL85" i="9" s="1"/>
  <c r="GL36" i="9"/>
  <c r="GL162" i="9" s="1"/>
  <c r="BM66" i="9"/>
  <c r="CX45" i="9"/>
  <c r="CX129" i="9" s="1"/>
  <c r="CV57" i="9"/>
  <c r="FA57" i="9"/>
  <c r="BP58" i="9"/>
  <c r="FP31" i="9"/>
  <c r="FP73" i="9" s="1"/>
  <c r="GI39" i="9"/>
  <c r="GI102" i="9" s="1"/>
  <c r="DP63" i="9"/>
  <c r="BW58" i="9"/>
  <c r="BX33" i="9"/>
  <c r="BX138" i="9" s="1"/>
  <c r="DO40" i="9"/>
  <c r="DO103" i="9" s="1"/>
  <c r="CW38" i="9"/>
  <c r="CW101" i="9" s="1"/>
  <c r="FT56" i="9"/>
  <c r="GQ58" i="9"/>
  <c r="FP60" i="9"/>
  <c r="CV66" i="9"/>
  <c r="BP31" i="9"/>
  <c r="BP157" i="9" s="1"/>
  <c r="CZ57" i="9"/>
  <c r="BP32" i="9"/>
  <c r="BP158" i="9" s="1"/>
  <c r="GR31" i="9"/>
  <c r="GR94" i="9" s="1"/>
  <c r="BM30" i="9"/>
  <c r="BM93" i="9" s="1"/>
  <c r="BP67" i="9"/>
  <c r="BY56" i="9"/>
  <c r="CV62" i="9"/>
  <c r="BP36" i="9"/>
  <c r="BP162" i="9" s="1"/>
  <c r="GS64" i="9"/>
  <c r="CZ35" i="9"/>
  <c r="CZ161" i="9" s="1"/>
  <c r="BP33" i="9"/>
  <c r="BP159" i="9" s="1"/>
  <c r="CZ42" i="9"/>
  <c r="CZ168" i="9" s="1"/>
  <c r="AN43" i="9"/>
  <c r="AN148" i="9" s="1"/>
  <c r="EQ51" i="9"/>
  <c r="DP51" i="9"/>
  <c r="AN35" i="9"/>
  <c r="AN140" i="9" s="1"/>
  <c r="AN53" i="9"/>
  <c r="GR45" i="9"/>
  <c r="GR108" i="9" s="1"/>
  <c r="DW62" i="9"/>
  <c r="GU51" i="9"/>
  <c r="EP58" i="9"/>
  <c r="ES58" i="9"/>
  <c r="DX58" i="9"/>
  <c r="BM44" i="9"/>
  <c r="BM107" i="9" s="1"/>
  <c r="BV39" i="9"/>
  <c r="BV102" i="9" s="1"/>
  <c r="GT42" i="9"/>
  <c r="GT147" i="9" s="1"/>
  <c r="EQ59" i="9"/>
  <c r="BY63" i="9"/>
  <c r="DX65" i="9"/>
  <c r="CV32" i="9"/>
  <c r="CV74" i="9" s="1"/>
  <c r="DY38" i="9"/>
  <c r="DY122" i="9" s="1"/>
  <c r="DZ29" i="9"/>
  <c r="DZ134" i="9" s="1"/>
  <c r="BM61" i="9"/>
  <c r="GQ41" i="9"/>
  <c r="GQ83" i="9" s="1"/>
  <c r="FQ29" i="9"/>
  <c r="FQ92" i="9" s="1"/>
  <c r="EY60" i="9"/>
  <c r="CV54" i="9"/>
  <c r="BO43" i="9"/>
  <c r="BO148" i="9" s="1"/>
  <c r="FS29" i="9"/>
  <c r="FS134" i="9" s="1"/>
  <c r="DP44" i="9"/>
  <c r="DP128" i="9" s="1"/>
  <c r="DO59" i="9"/>
  <c r="DZ33" i="9"/>
  <c r="DZ138" i="9" s="1"/>
  <c r="BL39" i="9"/>
  <c r="BL81" i="9" s="1"/>
  <c r="FS34" i="9"/>
  <c r="FS139" i="9" s="1"/>
  <c r="DY61" i="9"/>
  <c r="GS29" i="9"/>
  <c r="GS113" i="9" s="1"/>
  <c r="CW40" i="9"/>
  <c r="CW103" i="9" s="1"/>
  <c r="GU39" i="9"/>
  <c r="GU165" i="9" s="1"/>
  <c r="CZ46" i="9"/>
  <c r="CZ172" i="9" s="1"/>
  <c r="CY56" i="9"/>
  <c r="FB41" i="9"/>
  <c r="FB167" i="9" s="1"/>
  <c r="GR42" i="9"/>
  <c r="GR105" i="9" s="1"/>
  <c r="FS63" i="9"/>
  <c r="GR35" i="9"/>
  <c r="GR98" i="9" s="1"/>
  <c r="DP60" i="9"/>
  <c r="GK32" i="9"/>
  <c r="GK137" i="9" s="1"/>
  <c r="GL39" i="9"/>
  <c r="GL165" i="9" s="1"/>
  <c r="FP29" i="9"/>
  <c r="FP71" i="9" s="1"/>
  <c r="DP43" i="9"/>
  <c r="DP127" i="9" s="1"/>
  <c r="FQ42" i="9"/>
  <c r="FQ105" i="9" s="1"/>
  <c r="BN61" i="9"/>
  <c r="FQ38" i="9"/>
  <c r="FQ101" i="9" s="1"/>
  <c r="GU50" i="9"/>
  <c r="CZ29" i="9"/>
  <c r="CZ155" i="9" s="1"/>
  <c r="GL37" i="9"/>
  <c r="GL163" i="9" s="1"/>
  <c r="CY46" i="9"/>
  <c r="CY151" i="9" s="1"/>
  <c r="DI54" i="9"/>
  <c r="CY55" i="9"/>
  <c r="CX31" i="9"/>
  <c r="CX115" i="9" s="1"/>
  <c r="EP51" i="9"/>
  <c r="BO44" i="9"/>
  <c r="BO149" i="9" s="1"/>
  <c r="GS65" i="9"/>
  <c r="GJ32" i="9"/>
  <c r="GJ116" i="9" s="1"/>
  <c r="FP32" i="9"/>
  <c r="FP74" i="9" s="1"/>
  <c r="CZ37" i="9"/>
  <c r="CZ163" i="9" s="1"/>
  <c r="CZ32" i="9"/>
  <c r="CZ158" i="9" s="1"/>
  <c r="GI34" i="9"/>
  <c r="GI97" i="9" s="1"/>
  <c r="EY44" i="9"/>
  <c r="EY107" i="9" s="1"/>
  <c r="GR37" i="9"/>
  <c r="GR100" i="9" s="1"/>
  <c r="DW64" i="9"/>
  <c r="BM32" i="9"/>
  <c r="BM95" i="9" s="1"/>
  <c r="GR67" i="9"/>
  <c r="FR55" i="9"/>
  <c r="FQ57" i="9"/>
  <c r="CX41" i="9"/>
  <c r="CX125" i="9" s="1"/>
  <c r="CY60" i="9"/>
  <c r="FB60" i="9"/>
  <c r="DP35" i="9"/>
  <c r="DP119" i="9" s="1"/>
  <c r="CX37" i="9"/>
  <c r="CX121" i="9" s="1"/>
  <c r="CW43" i="9"/>
  <c r="CW106" i="9" s="1"/>
  <c r="GH31" i="9"/>
  <c r="GH73" i="9" s="1"/>
  <c r="BN56" i="9"/>
  <c r="DO67" i="9"/>
  <c r="DZ55" i="9"/>
  <c r="CW67" i="9"/>
  <c r="BM67" i="9"/>
  <c r="DN58" i="9"/>
  <c r="BO58" i="9"/>
  <c r="GQ54" i="9"/>
  <c r="BY52" i="9"/>
  <c r="FQ44" i="9"/>
  <c r="FQ107" i="9" s="1"/>
  <c r="FS57" i="9"/>
  <c r="CY44" i="9"/>
  <c r="CY149" i="9" s="1"/>
  <c r="FT43" i="9"/>
  <c r="FT169" i="9" s="1"/>
  <c r="GU34" i="9"/>
  <c r="GU160" i="9" s="1"/>
  <c r="BW67" i="9"/>
  <c r="BL66" i="9"/>
  <c r="GQ36" i="9"/>
  <c r="GQ78" i="9" s="1"/>
  <c r="ER35" i="9"/>
  <c r="ER140" i="9" s="1"/>
  <c r="EQ34" i="9"/>
  <c r="EQ118" i="9" s="1"/>
  <c r="BO29" i="9"/>
  <c r="BO134" i="9" s="1"/>
  <c r="BN51" i="9"/>
  <c r="FS64" i="9"/>
  <c r="GQ40" i="9"/>
  <c r="GQ82" i="9" s="1"/>
  <c r="DW37" i="9"/>
  <c r="DW79" i="9" s="1"/>
  <c r="FA40" i="9"/>
  <c r="FA145" i="9" s="1"/>
  <c r="GU62" i="9"/>
  <c r="EZ44" i="9"/>
  <c r="EZ128" i="9" s="1"/>
  <c r="BU54" i="9"/>
  <c r="BO53" i="9"/>
  <c r="CW54" i="9"/>
  <c r="GS54" i="9"/>
  <c r="EY54" i="9"/>
  <c r="AN42" i="9"/>
  <c r="AN147" i="9" s="1"/>
  <c r="BL65" i="9"/>
  <c r="EY57" i="9"/>
  <c r="DQ40" i="9"/>
  <c r="DQ145" i="9" s="1"/>
  <c r="AN39" i="9"/>
  <c r="AN144" i="9" s="1"/>
  <c r="EA46" i="9"/>
  <c r="EA172" i="9" s="1"/>
  <c r="CW42" i="9"/>
  <c r="CW105" i="9" s="1"/>
  <c r="BL57" i="9"/>
  <c r="FR29" i="9"/>
  <c r="FR113" i="9" s="1"/>
  <c r="BM39" i="9"/>
  <c r="BM102" i="9" s="1"/>
  <c r="DZ66" i="9"/>
  <c r="GJ31" i="9"/>
  <c r="GJ115" i="9" s="1"/>
  <c r="DQ41" i="9"/>
  <c r="DQ146" i="9" s="1"/>
  <c r="DQ30" i="9"/>
  <c r="DQ135" i="9" s="1"/>
  <c r="DQ33" i="9"/>
  <c r="DQ138" i="9" s="1"/>
  <c r="BL63" i="9"/>
  <c r="BY51" i="9"/>
  <c r="BV55" i="9"/>
  <c r="FP40" i="9"/>
  <c r="FP82" i="9" s="1"/>
  <c r="CV52" i="9"/>
  <c r="BW54" i="9"/>
  <c r="DW36" i="9"/>
  <c r="DW78" i="9" s="1"/>
  <c r="BO67" i="9"/>
  <c r="FQ45" i="9"/>
  <c r="FQ108" i="9" s="1"/>
  <c r="CZ65" i="9"/>
  <c r="GQ52" i="9"/>
  <c r="AN29" i="9"/>
  <c r="EQ37" i="9"/>
  <c r="EQ121" i="9" s="1"/>
  <c r="BV45" i="9"/>
  <c r="BV108" i="9" s="1"/>
  <c r="CX50" i="9"/>
  <c r="GR54" i="9"/>
  <c r="CY40" i="9"/>
  <c r="CY145" i="9" s="1"/>
  <c r="BP64" i="9"/>
  <c r="BL38" i="9"/>
  <c r="BL80" i="9" s="1"/>
  <c r="CY50" i="9"/>
  <c r="BP45" i="9"/>
  <c r="BP171" i="9" s="1"/>
  <c r="EP38" i="9"/>
  <c r="EP101" i="9" s="1"/>
  <c r="EQ64" i="9"/>
  <c r="GU61" i="9"/>
  <c r="DO43" i="9"/>
  <c r="DO106" i="9" s="1"/>
  <c r="BN32" i="9"/>
  <c r="BN116" i="9" s="1"/>
  <c r="FP35" i="9"/>
  <c r="FP77" i="9" s="1"/>
  <c r="CW37" i="9"/>
  <c r="CW100" i="9" s="1"/>
  <c r="DR45" i="9"/>
  <c r="DR171" i="9" s="1"/>
  <c r="EA52" i="9"/>
  <c r="FS37" i="9"/>
  <c r="FS142" i="9" s="1"/>
  <c r="ES64" i="9"/>
  <c r="DY52" i="9"/>
  <c r="BL46" i="9"/>
  <c r="BL88" i="9" s="1"/>
  <c r="EZ57" i="9"/>
  <c r="FQ40" i="9"/>
  <c r="FQ103" i="9" s="1"/>
  <c r="BV38" i="9"/>
  <c r="BV101" i="9" s="1"/>
  <c r="GJ30" i="9"/>
  <c r="GJ114" i="9" s="1"/>
  <c r="BL50" i="9"/>
  <c r="GR65" i="9"/>
  <c r="EA34" i="9"/>
  <c r="EA160" i="9" s="1"/>
  <c r="GK31" i="9"/>
  <c r="GK136" i="9" s="1"/>
  <c r="EY45" i="9"/>
  <c r="EY108" i="9" s="1"/>
  <c r="GR38" i="9"/>
  <c r="GR101" i="9" s="1"/>
  <c r="DW59" i="9"/>
  <c r="CV67" i="9"/>
  <c r="DW33" i="9"/>
  <c r="DW75" i="9" s="1"/>
  <c r="BP34" i="9"/>
  <c r="BP160" i="9" s="1"/>
  <c r="ES31" i="9"/>
  <c r="ES157" i="9" s="1"/>
  <c r="AN45" i="9"/>
  <c r="AN150" i="9" s="1"/>
  <c r="BO52" i="9"/>
  <c r="GQ38" i="9"/>
  <c r="GQ80" i="9" s="1"/>
  <c r="EP46" i="9"/>
  <c r="EP109" i="9" s="1"/>
  <c r="BO66" i="9"/>
  <c r="FQ60" i="9"/>
  <c r="CX59" i="9"/>
  <c r="CW57" i="9"/>
  <c r="CX34" i="9"/>
  <c r="CX118" i="9" s="1"/>
  <c r="BV46" i="9"/>
  <c r="BV109" i="9" s="1"/>
  <c r="AN44" i="9"/>
  <c r="AN149" i="9" s="1"/>
  <c r="BL35" i="9"/>
  <c r="BL77" i="9" s="1"/>
  <c r="BN50" i="9"/>
  <c r="FT45" i="9"/>
  <c r="FT171" i="9" s="1"/>
  <c r="GT45" i="9"/>
  <c r="GT150" i="9" s="1"/>
  <c r="GI51" i="9"/>
  <c r="BV65" i="9"/>
  <c r="BL54" i="9"/>
  <c r="EQ62" i="9"/>
  <c r="DN44" i="9"/>
  <c r="DN86" i="9" s="1"/>
  <c r="DN56" i="9"/>
  <c r="FQ32" i="9"/>
  <c r="FQ95" i="9" s="1"/>
  <c r="GK34" i="9"/>
  <c r="GK139" i="9" s="1"/>
  <c r="GS40" i="9"/>
  <c r="GS124" i="9" s="1"/>
  <c r="FR38" i="9"/>
  <c r="FR122" i="9" s="1"/>
  <c r="CV56" i="9"/>
  <c r="GT59" i="9"/>
  <c r="DW30" i="9"/>
  <c r="DW72" i="9" s="1"/>
  <c r="BP61" i="9"/>
  <c r="FS31" i="9"/>
  <c r="FS136" i="9" s="1"/>
  <c r="CZ40" i="9"/>
  <c r="CZ166" i="9" s="1"/>
  <c r="GT34" i="9"/>
  <c r="GT139" i="9" s="1"/>
  <c r="ES57" i="9"/>
  <c r="AN38" i="9"/>
  <c r="AN143" i="9" s="1"/>
  <c r="DQ59" i="9"/>
  <c r="FR41" i="9"/>
  <c r="FR125" i="9" s="1"/>
  <c r="CX54" i="9"/>
  <c r="EZ56" i="9"/>
  <c r="BU64" i="9"/>
  <c r="CZ66" i="9"/>
  <c r="DP59" i="9"/>
  <c r="CZ52" i="9"/>
  <c r="GI64" i="9"/>
  <c r="FQ37" i="9"/>
  <c r="FQ100" i="9" s="1"/>
  <c r="CY63" i="9"/>
  <c r="GQ53" i="9"/>
  <c r="ER54" i="9"/>
  <c r="DP31" i="9"/>
  <c r="DP115" i="9" s="1"/>
  <c r="BM42" i="9"/>
  <c r="BM105" i="9" s="1"/>
  <c r="BO38" i="9"/>
  <c r="BO143" i="9" s="1"/>
  <c r="CY54" i="9"/>
  <c r="CW30" i="9"/>
  <c r="CW93" i="9" s="1"/>
  <c r="BW29" i="9"/>
  <c r="BW113" i="9" s="1"/>
  <c r="BO30" i="9"/>
  <c r="BO135" i="9" s="1"/>
  <c r="FT58" i="9"/>
  <c r="CV64" i="9"/>
  <c r="CY53" i="9"/>
  <c r="GQ46" i="9"/>
  <c r="GQ88" i="9" s="1"/>
  <c r="EO43" i="9"/>
  <c r="EO85" i="9" s="1"/>
  <c r="FB66" i="9"/>
  <c r="FP45" i="9"/>
  <c r="FP87" i="9" s="1"/>
  <c r="EX58" i="9"/>
  <c r="ES60" i="9"/>
  <c r="GH32" i="9"/>
  <c r="GH74" i="9" s="1"/>
  <c r="BV50" i="9"/>
  <c r="CV65" i="9"/>
  <c r="FR45" i="9"/>
  <c r="FR129" i="9" s="1"/>
  <c r="CV39" i="9"/>
  <c r="CV81" i="9" s="1"/>
  <c r="FR46" i="9"/>
  <c r="FR130" i="9" s="1"/>
  <c r="DZ65" i="9"/>
  <c r="GK62" i="9"/>
  <c r="EQ46" i="9"/>
  <c r="EQ130" i="9" s="1"/>
  <c r="CV37" i="9"/>
  <c r="CV79" i="9" s="1"/>
  <c r="CY37" i="9"/>
  <c r="CY142" i="9" s="1"/>
  <c r="CV61" i="9"/>
  <c r="DY34" i="9"/>
  <c r="DY118" i="9" s="1"/>
  <c r="GS31" i="9"/>
  <c r="GS115" i="9" s="1"/>
  <c r="BL32" i="9"/>
  <c r="BL74" i="9" s="1"/>
  <c r="FP64" i="9"/>
  <c r="CV29" i="9"/>
  <c r="CV71" i="9" s="1"/>
  <c r="BO55" i="9"/>
  <c r="DQ58" i="9"/>
  <c r="FP41" i="9"/>
  <c r="FP83" i="9" s="1"/>
  <c r="CX64" i="9"/>
  <c r="CW66" i="9"/>
  <c r="DW35" i="9"/>
  <c r="DW77" i="9" s="1"/>
  <c r="GI62" i="9"/>
  <c r="DO54" i="9"/>
  <c r="CY62" i="9"/>
  <c r="CZ55" i="9"/>
  <c r="DR65" i="9"/>
  <c r="BN62" i="9"/>
  <c r="CV34" i="9"/>
  <c r="CV76" i="9" s="1"/>
  <c r="CW56" i="9"/>
  <c r="FT38" i="9"/>
  <c r="FT164" i="9" s="1"/>
  <c r="CV30" i="9"/>
  <c r="CV72" i="9" s="1"/>
  <c r="GT61" i="9"/>
  <c r="EA63" i="9"/>
  <c r="FR60" i="9"/>
  <c r="CW31" i="9"/>
  <c r="CW94" i="9" s="1"/>
  <c r="CZ38" i="9"/>
  <c r="CZ164" i="9" s="1"/>
  <c r="CX40" i="9"/>
  <c r="CX124" i="9" s="1"/>
  <c r="DO57" i="9"/>
  <c r="DQ29" i="9"/>
  <c r="DQ134" i="9" s="1"/>
  <c r="CZ64" i="9"/>
  <c r="BX53" i="9"/>
  <c r="EO54" i="9"/>
  <c r="AN33" i="9"/>
  <c r="AN138" i="9" s="1"/>
  <c r="BU37" i="9"/>
  <c r="BU79" i="9" s="1"/>
  <c r="FQ30" i="9"/>
  <c r="FQ93" i="9" s="1"/>
  <c r="DQ63" i="9"/>
  <c r="CX36" i="9"/>
  <c r="CX120" i="9" s="1"/>
  <c r="AN62" i="9"/>
  <c r="GT43" i="9"/>
  <c r="GT148" i="9" s="1"/>
  <c r="DZ40" i="9"/>
  <c r="DZ145" i="9" s="1"/>
  <c r="EO41" i="9"/>
  <c r="EO83" i="9" s="1"/>
  <c r="BP56" i="9"/>
  <c r="DY58" i="9"/>
  <c r="FP63" i="9"/>
  <c r="CZ41" i="9"/>
  <c r="CZ167" i="9" s="1"/>
  <c r="BL37" i="9"/>
  <c r="BL79" i="9" s="1"/>
  <c r="BY64" i="9"/>
  <c r="ES61" i="9"/>
  <c r="DN53" i="9"/>
  <c r="BL31" i="9"/>
  <c r="BL73" i="9" s="1"/>
  <c r="BN46" i="9"/>
  <c r="BN130" i="9" s="1"/>
  <c r="BO62" i="9"/>
  <c r="FS40" i="9"/>
  <c r="FS145" i="9" s="1"/>
  <c r="FP46" i="9"/>
  <c r="FP88" i="9" s="1"/>
  <c r="CZ54" i="9"/>
  <c r="GT35" i="9"/>
  <c r="GT140" i="9" s="1"/>
  <c r="EP45" i="9"/>
  <c r="EP108" i="9" s="1"/>
  <c r="BN45" i="9"/>
  <c r="BN129" i="9" s="1"/>
  <c r="FP36" i="9"/>
  <c r="FP78" i="9" s="1"/>
  <c r="DX39" i="9"/>
  <c r="DX102" i="9" s="1"/>
  <c r="FT61" i="9"/>
  <c r="GU35" i="9"/>
  <c r="GU161" i="9" s="1"/>
  <c r="GU38" i="9"/>
  <c r="GU164" i="9" s="1"/>
  <c r="GU52" i="9"/>
  <c r="EA44" i="9"/>
  <c r="EA170" i="9" s="1"/>
  <c r="GI59" i="9"/>
  <c r="BN34" i="9"/>
  <c r="BN118" i="9" s="1"/>
  <c r="DN30" i="9"/>
  <c r="DN72" i="9" s="1"/>
  <c r="FP34" i="9"/>
  <c r="FP76" i="9" s="1"/>
  <c r="GH63" i="9"/>
  <c r="EX63" i="9"/>
  <c r="GL52" i="9"/>
  <c r="DZ64" i="9"/>
  <c r="BX46" i="9"/>
  <c r="BX151" i="9" s="1"/>
  <c r="DP57" i="9"/>
  <c r="FT46" i="9"/>
  <c r="FT172" i="9" s="1"/>
  <c r="EY38" i="9"/>
  <c r="EY101" i="9" s="1"/>
  <c r="GQ44" i="9"/>
  <c r="GQ86" i="9" s="1"/>
  <c r="BY37" i="9"/>
  <c r="BY163" i="9" s="1"/>
  <c r="CX65" i="9"/>
  <c r="BX61" i="9"/>
  <c r="FA46" i="9"/>
  <c r="FA151" i="9" s="1"/>
  <c r="EO67" i="9"/>
  <c r="EX34" i="9"/>
  <c r="EX76" i="9" s="1"/>
  <c r="FS62" i="9"/>
  <c r="FT62" i="9"/>
  <c r="BU52" i="9"/>
  <c r="FR61" i="9"/>
  <c r="CZ39" i="9"/>
  <c r="CZ165" i="9" s="1"/>
  <c r="CW60" i="9"/>
  <c r="FR42" i="9"/>
  <c r="FR126" i="9" s="1"/>
  <c r="GT33" i="9"/>
  <c r="GT138" i="9" s="1"/>
  <c r="GU45" i="9"/>
  <c r="GU171" i="9" s="1"/>
  <c r="DI39" i="9"/>
  <c r="DI165" i="9" s="1"/>
  <c r="GU53" i="9"/>
  <c r="BM55" i="9"/>
  <c r="FS45" i="9"/>
  <c r="FS150" i="9" s="1"/>
  <c r="GU63" i="9"/>
  <c r="ER29" i="9"/>
  <c r="ER134" i="9" s="1"/>
  <c r="BV31" i="9"/>
  <c r="BV94" i="9" s="1"/>
  <c r="BN54" i="9"/>
  <c r="BL34" i="9"/>
  <c r="BL76" i="9" s="1"/>
  <c r="FS30" i="9"/>
  <c r="FS135" i="9" s="1"/>
  <c r="CX46" i="9"/>
  <c r="CX130" i="9" s="1"/>
  <c r="ER41" i="9"/>
  <c r="ER146" i="9" s="1"/>
  <c r="EY64" i="9"/>
  <c r="GT46" i="9"/>
  <c r="GT151" i="9" s="1"/>
  <c r="GL55" i="9"/>
  <c r="ES34" i="9"/>
  <c r="ES160" i="9" s="1"/>
  <c r="DY63" i="9"/>
  <c r="DR67" i="9"/>
  <c r="BW38" i="9"/>
  <c r="BW122" i="9" s="1"/>
  <c r="BO40" i="9"/>
  <c r="BO145" i="9" s="1"/>
  <c r="FT31" i="9"/>
  <c r="FT157" i="9" s="1"/>
  <c r="CW41" i="9"/>
  <c r="CW104" i="9" s="1"/>
  <c r="CW44" i="9"/>
  <c r="CW107" i="9" s="1"/>
  <c r="GS38" i="9"/>
  <c r="GS122" i="9" s="1"/>
  <c r="GU36" i="9"/>
  <c r="GU162" i="9" s="1"/>
  <c r="BP50" i="9"/>
  <c r="BP39" i="9"/>
  <c r="BP165" i="9" s="1"/>
  <c r="FR65" i="9"/>
  <c r="CX39" i="9"/>
  <c r="CX123" i="9" s="1"/>
  <c r="CY52" i="9"/>
  <c r="FS33" i="9"/>
  <c r="FS138" i="9" s="1"/>
  <c r="GK54" i="9"/>
  <c r="GR29" i="9"/>
  <c r="GR92" i="9" s="1"/>
  <c r="DZ51" i="9"/>
  <c r="BY41" i="9"/>
  <c r="BY167" i="9" s="1"/>
  <c r="CW55" i="9"/>
  <c r="EA36" i="9"/>
  <c r="EA162" i="9" s="1"/>
  <c r="GL65" i="9"/>
  <c r="CX30" i="9"/>
  <c r="CX114" i="9" s="1"/>
  <c r="CW29" i="9"/>
  <c r="CW92" i="9" s="1"/>
  <c r="GQ30" i="9"/>
  <c r="GQ72" i="9" s="1"/>
  <c r="BX62" i="9"/>
  <c r="BM56" i="9"/>
  <c r="CY66" i="9"/>
  <c r="AN30" i="9"/>
  <c r="AN135" i="9" s="1"/>
  <c r="GS58" i="9"/>
  <c r="GT57" i="9"/>
  <c r="GT32" i="9"/>
  <c r="GT137" i="9" s="1"/>
  <c r="EO31" i="9"/>
  <c r="EO73" i="9" s="1"/>
  <c r="GS30" i="9"/>
  <c r="GS114" i="9" s="1"/>
  <c r="BW52" i="9"/>
  <c r="EP44" i="9"/>
  <c r="EP107" i="9" s="1"/>
  <c r="DO32" i="9"/>
  <c r="DO95" i="9" s="1"/>
  <c r="BN65" i="9"/>
  <c r="GQ39" i="9"/>
  <c r="GQ81" i="9" s="1"/>
  <c r="EQ53" i="9"/>
  <c r="DN52" i="9"/>
  <c r="DO45" i="9"/>
  <c r="DO108" i="9" s="1"/>
  <c r="DX38" i="9"/>
  <c r="DX101" i="9" s="1"/>
  <c r="DO35" i="9"/>
  <c r="DO98" i="9" s="1"/>
  <c r="BW45" i="9"/>
  <c r="BW129" i="9" s="1"/>
  <c r="BN38" i="9"/>
  <c r="BN122" i="9" s="1"/>
  <c r="BM57" i="9"/>
  <c r="FT42" i="9"/>
  <c r="FT168" i="9" s="1"/>
  <c r="FQ33" i="9"/>
  <c r="FQ96" i="9" s="1"/>
  <c r="CW32" i="9"/>
  <c r="CW95" i="9" s="1"/>
  <c r="CX56" i="9"/>
  <c r="FS46" i="9"/>
  <c r="FS151" i="9" s="1"/>
  <c r="GQ63" i="9"/>
  <c r="EP31" i="9"/>
  <c r="EP94" i="9" s="1"/>
  <c r="DY64" i="9"/>
  <c r="DF38" i="9"/>
  <c r="DF101" i="9" s="1"/>
  <c r="DR53" i="9"/>
  <c r="BU41" i="9"/>
  <c r="BU83" i="9" s="1"/>
  <c r="BO57" i="9"/>
  <c r="BM41" i="9"/>
  <c r="BM104" i="9" s="1"/>
  <c r="BP62" i="9"/>
  <c r="FS44" i="9"/>
  <c r="FS149" i="9" s="1"/>
  <c r="DZ39" i="9"/>
  <c r="DZ144" i="9" s="1"/>
  <c r="ES29" i="9"/>
  <c r="ES155" i="9" s="1"/>
  <c r="EA29" i="9"/>
  <c r="EA155" i="9" s="1"/>
  <c r="CY36" i="9"/>
  <c r="CY141" i="9" s="1"/>
  <c r="CX42" i="9"/>
  <c r="CX126" i="9" s="1"/>
  <c r="AN57" i="9"/>
  <c r="GU43" i="9"/>
  <c r="GU169" i="9" s="1"/>
  <c r="GL46" i="9"/>
  <c r="GL172" i="9" s="1"/>
  <c r="GK39" i="9"/>
  <c r="GK144" i="9" s="1"/>
  <c r="BP38" i="9"/>
  <c r="BP164" i="9" s="1"/>
  <c r="BM54" i="9"/>
  <c r="BN42" i="9"/>
  <c r="BN126" i="9" s="1"/>
  <c r="FR36" i="9"/>
  <c r="FR120" i="9" s="1"/>
  <c r="FR53" i="9"/>
  <c r="CY38" i="9"/>
  <c r="CY143" i="9" s="1"/>
  <c r="EO59" i="9"/>
  <c r="ER36" i="9"/>
  <c r="ER141" i="9" s="1"/>
  <c r="GT29" i="9"/>
  <c r="GT134" i="9" s="1"/>
  <c r="AL35" i="9"/>
  <c r="AL98" i="9" s="1"/>
  <c r="AK31" i="9"/>
  <c r="AK73" i="9" s="1"/>
  <c r="CZ30" i="9"/>
  <c r="CZ156" i="9" s="1"/>
  <c r="BW39" i="9"/>
  <c r="BW123" i="9" s="1"/>
  <c r="DO51" i="9"/>
  <c r="FT29" i="9"/>
  <c r="FT155" i="9" s="1"/>
  <c r="GU46" i="9"/>
  <c r="GU172" i="9" s="1"/>
  <c r="EP64" i="9"/>
  <c r="DR29" i="9"/>
  <c r="DR155" i="9" s="1"/>
  <c r="BM38" i="9"/>
  <c r="BM101" i="9" s="1"/>
  <c r="FS35" i="9"/>
  <c r="FS140" i="9" s="1"/>
  <c r="CV38" i="9"/>
  <c r="CV80" i="9" s="1"/>
  <c r="DY39" i="9"/>
  <c r="DY123" i="9" s="1"/>
  <c r="CY30" i="9"/>
  <c r="CY135" i="9" s="1"/>
  <c r="CX32" i="9"/>
  <c r="CX116" i="9" s="1"/>
  <c r="BY32" i="9"/>
  <c r="BY158" i="9" s="1"/>
  <c r="GR32" i="9"/>
  <c r="GR95" i="9" s="1"/>
  <c r="GR62" i="9"/>
  <c r="DW66" i="9"/>
  <c r="GJ58" i="9"/>
  <c r="ER38" i="9"/>
  <c r="ER143" i="9" s="1"/>
  <c r="CE46" i="9"/>
  <c r="CE109" i="9" s="1"/>
  <c r="AN55" i="9"/>
  <c r="GI45" i="9"/>
  <c r="GI108" i="9" s="1"/>
  <c r="AL39" i="9"/>
  <c r="AL102" i="9" s="1"/>
  <c r="ER55" i="9"/>
  <c r="BN57" i="9"/>
  <c r="BV51" i="9"/>
  <c r="EA43" i="9"/>
  <c r="EA169" i="9" s="1"/>
  <c r="ES53" i="9"/>
  <c r="EO44" i="9"/>
  <c r="EO86" i="9" s="1"/>
  <c r="DY62" i="9"/>
  <c r="GQ34" i="9"/>
  <c r="GQ76" i="9" s="1"/>
  <c r="AK50" i="9"/>
  <c r="AK29" i="9"/>
  <c r="AK71" i="9" s="1"/>
  <c r="BX45" i="9"/>
  <c r="BX150" i="9" s="1"/>
  <c r="BX37" i="9"/>
  <c r="BX142" i="9" s="1"/>
  <c r="BP42" i="9"/>
  <c r="BP168" i="9" s="1"/>
  <c r="BL40" i="9"/>
  <c r="BL82" i="9" s="1"/>
  <c r="BN43" i="9"/>
  <c r="BN127" i="9" s="1"/>
  <c r="BN37" i="9"/>
  <c r="BN121" i="9" s="1"/>
  <c r="BN39" i="9"/>
  <c r="BN123" i="9" s="1"/>
  <c r="BL41" i="9"/>
  <c r="BL83" i="9" s="1"/>
  <c r="GT41" i="9"/>
  <c r="GT146" i="9" s="1"/>
  <c r="GR57" i="9"/>
  <c r="GT52" i="9"/>
  <c r="BW30" i="9"/>
  <c r="BW114" i="9" s="1"/>
  <c r="DW40" i="9"/>
  <c r="DW82" i="9" s="1"/>
  <c r="DR41" i="9"/>
  <c r="DR167" i="9" s="1"/>
  <c r="BY59" i="9"/>
  <c r="FP38" i="9"/>
  <c r="FP80" i="9" s="1"/>
  <c r="FR35" i="9"/>
  <c r="FR119" i="9" s="1"/>
  <c r="FT53" i="9"/>
  <c r="GT60" i="9"/>
  <c r="DZ36" i="9"/>
  <c r="DZ141" i="9" s="1"/>
  <c r="GS46" i="9"/>
  <c r="GS130" i="9" s="1"/>
  <c r="AU31" i="9"/>
  <c r="AU94" i="9" s="1"/>
  <c r="AK34" i="9"/>
  <c r="AK76" i="9" s="1"/>
  <c r="DO42" i="9"/>
  <c r="DO105" i="9" s="1"/>
  <c r="DW32" i="9"/>
  <c r="DW74" i="9" s="1"/>
  <c r="EO51" i="9"/>
  <c r="GT51" i="9"/>
  <c r="EO55" i="9"/>
  <c r="BU61" i="9"/>
  <c r="AN61" i="9"/>
  <c r="GQ29" i="9"/>
  <c r="GQ71" i="9" s="1"/>
  <c r="DE65" i="9"/>
  <c r="AK51" i="9"/>
  <c r="AK30" i="9"/>
  <c r="AK72" i="9" s="1"/>
  <c r="AK46" i="9"/>
  <c r="AK88" i="9" s="1"/>
  <c r="AK67" i="9"/>
  <c r="AK66" i="9"/>
  <c r="AK45" i="9"/>
  <c r="AK87" i="9" s="1"/>
  <c r="AK62" i="9"/>
  <c r="AK41" i="9"/>
  <c r="AK83" i="9" s="1"/>
  <c r="AK63" i="9"/>
  <c r="AK42" i="9"/>
  <c r="AK84" i="9" s="1"/>
  <c r="GR34" i="9"/>
  <c r="GR97" i="9" s="1"/>
  <c r="EQ31" i="9"/>
  <c r="EQ115" i="9" s="1"/>
  <c r="ES67" i="9"/>
  <c r="DQ35" i="9"/>
  <c r="DQ140" i="9" s="1"/>
  <c r="GS57" i="9"/>
  <c r="GS34" i="9"/>
  <c r="GS118" i="9" s="1"/>
  <c r="AK53" i="9"/>
  <c r="AK32" i="9"/>
  <c r="AK74" i="9" s="1"/>
  <c r="AK33" i="9"/>
  <c r="AK75" i="9" s="1"/>
  <c r="AK54" i="9"/>
  <c r="AK58" i="9"/>
  <c r="AK37" i="9"/>
  <c r="AK79" i="9" s="1"/>
  <c r="GL54" i="9"/>
  <c r="EP40" i="9"/>
  <c r="EP103" i="9" s="1"/>
  <c r="DY54" i="9"/>
  <c r="DH59" i="9"/>
  <c r="DI29" i="9"/>
  <c r="DI155" i="9" s="1"/>
  <c r="BO35" i="9"/>
  <c r="BO140" i="9" s="1"/>
  <c r="BP65" i="9"/>
  <c r="BM37" i="9"/>
  <c r="BM100" i="9" s="1"/>
  <c r="BM52" i="9"/>
  <c r="BL30" i="9"/>
  <c r="BL72" i="9" s="1"/>
  <c r="BV36" i="9"/>
  <c r="BV99" i="9" s="1"/>
  <c r="GS62" i="9"/>
  <c r="GS35" i="9"/>
  <c r="GS119" i="9" s="1"/>
  <c r="BX38" i="9"/>
  <c r="BX143" i="9" s="1"/>
  <c r="BM29" i="9"/>
  <c r="BM92" i="9" s="1"/>
  <c r="BO42" i="9"/>
  <c r="BO147" i="9" s="1"/>
  <c r="GU37" i="9"/>
  <c r="GU163" i="9" s="1"/>
  <c r="DW67" i="9"/>
  <c r="DQ44" i="9"/>
  <c r="DQ149" i="9" s="1"/>
  <c r="DQ31" i="9"/>
  <c r="DQ136" i="9" s="1"/>
  <c r="BN52" i="9"/>
  <c r="BO33" i="9"/>
  <c r="BO138" i="9" s="1"/>
  <c r="BO60" i="9"/>
  <c r="BP51" i="9"/>
  <c r="BM43" i="9"/>
  <c r="BM106" i="9" s="1"/>
  <c r="BY36" i="9"/>
  <c r="BY162" i="9" s="1"/>
  <c r="GR40" i="9"/>
  <c r="GR103" i="9" s="1"/>
  <c r="EO39" i="9"/>
  <c r="EO81" i="9" s="1"/>
  <c r="EA54" i="9"/>
  <c r="DZ37" i="9"/>
  <c r="DZ142" i="9" s="1"/>
  <c r="GT37" i="9"/>
  <c r="GT142" i="9" s="1"/>
  <c r="GQ35" i="9"/>
  <c r="GQ77" i="9" s="1"/>
  <c r="FR30" i="9"/>
  <c r="FR114" i="9" s="1"/>
  <c r="AK36" i="9"/>
  <c r="AK78" i="9" s="1"/>
  <c r="AK57" i="9"/>
  <c r="AK39" i="9"/>
  <c r="AK81" i="9" s="1"/>
  <c r="AK60" i="9"/>
  <c r="AK44" i="9"/>
  <c r="AK86" i="9" s="1"/>
  <c r="AK65" i="9"/>
  <c r="AK43" i="9"/>
  <c r="AK85" i="9" s="1"/>
  <c r="AK64" i="9"/>
  <c r="AK38" i="9"/>
  <c r="AK80" i="9" s="1"/>
  <c r="AK59" i="9"/>
  <c r="AK56" i="9"/>
  <c r="AK35" i="9"/>
  <c r="AK77" i="9" s="1"/>
  <c r="AK40" i="9"/>
  <c r="AK82" i="9" s="1"/>
  <c r="AK61" i="9"/>
  <c r="AN67" i="9"/>
  <c r="AN46" i="9"/>
  <c r="AN151" i="9" s="1"/>
  <c r="AN58" i="9"/>
  <c r="AN37" i="9"/>
  <c r="AN142" i="9" s="1"/>
  <c r="AN52" i="9"/>
  <c r="AN31" i="9"/>
  <c r="AN136" i="9" s="1"/>
  <c r="BY54" i="9"/>
  <c r="BY33" i="9"/>
  <c r="BY159" i="9" s="1"/>
  <c r="BV41" i="9"/>
  <c r="BV104" i="9" s="1"/>
  <c r="BV62" i="9"/>
  <c r="FR54" i="9"/>
  <c r="FR33" i="9"/>
  <c r="FR117" i="9" s="1"/>
  <c r="BW41" i="9"/>
  <c r="BW125" i="9" s="1"/>
  <c r="BW62" i="9"/>
  <c r="CE41" i="9"/>
  <c r="CE104" i="9" s="1"/>
  <c r="CE62" i="9"/>
  <c r="CG41" i="9"/>
  <c r="CG146" i="9" s="1"/>
  <c r="CG62" i="9"/>
  <c r="CD58" i="9"/>
  <c r="CD37" i="9"/>
  <c r="CD79" i="9" s="1"/>
  <c r="CE64" i="9"/>
  <c r="CE43" i="9"/>
  <c r="CE106" i="9" s="1"/>
  <c r="CH62" i="9"/>
  <c r="CH41" i="9"/>
  <c r="CH167" i="9" s="1"/>
  <c r="CG43" i="9"/>
  <c r="CG148" i="9" s="1"/>
  <c r="CG64" i="9"/>
  <c r="DH37" i="9"/>
  <c r="DH142" i="9" s="1"/>
  <c r="DH58" i="9"/>
  <c r="AO44" i="9"/>
  <c r="AO65" i="9"/>
  <c r="AM32" i="9"/>
  <c r="AM53" i="9"/>
  <c r="AB84" i="9"/>
  <c r="AU42" i="9"/>
  <c r="AU105" i="9" s="1"/>
  <c r="AU63" i="9"/>
  <c r="GS60" i="9"/>
  <c r="GS39" i="9"/>
  <c r="GS123" i="9" s="1"/>
  <c r="GH51" i="9"/>
  <c r="GH30" i="9"/>
  <c r="GH72" i="9" s="1"/>
  <c r="GH64" i="9"/>
  <c r="GH43" i="9"/>
  <c r="GH85" i="9" s="1"/>
  <c r="EJ44" i="9"/>
  <c r="EJ170" i="9" s="1"/>
  <c r="EJ65" i="9"/>
  <c r="EF55" i="9"/>
  <c r="EF34" i="9"/>
  <c r="EF76" i="9" s="1"/>
  <c r="EI66" i="9"/>
  <c r="EI45" i="9"/>
  <c r="EI150" i="9" s="1"/>
  <c r="EG53" i="9"/>
  <c r="EG32" i="9"/>
  <c r="EG95" i="9" s="1"/>
  <c r="EH33" i="9"/>
  <c r="EH117" i="9" s="1"/>
  <c r="EH54" i="9"/>
  <c r="EG30" i="9"/>
  <c r="EG93" i="9" s="1"/>
  <c r="EG51" i="9"/>
  <c r="EG35" i="9"/>
  <c r="EG98" i="9" s="1"/>
  <c r="EG56" i="9"/>
  <c r="EG52" i="9"/>
  <c r="EG31" i="9"/>
  <c r="EG94" i="9" s="1"/>
  <c r="EI51" i="9"/>
  <c r="EI30" i="9"/>
  <c r="EI135" i="9" s="1"/>
  <c r="EG38" i="9"/>
  <c r="EG101" i="9" s="1"/>
  <c r="EG59" i="9"/>
  <c r="EI39" i="9"/>
  <c r="EI144" i="9" s="1"/>
  <c r="EI60" i="9"/>
  <c r="EH34" i="9"/>
  <c r="EH118" i="9" s="1"/>
  <c r="EH55" i="9"/>
  <c r="EF61" i="9"/>
  <c r="EF40" i="9"/>
  <c r="EF82" i="9" s="1"/>
  <c r="EF53" i="9"/>
  <c r="EF32" i="9"/>
  <c r="EF74" i="9" s="1"/>
  <c r="EH62" i="9"/>
  <c r="EH41" i="9"/>
  <c r="EH125" i="9" s="1"/>
  <c r="EF44" i="9"/>
  <c r="EF86" i="9" s="1"/>
  <c r="EF65" i="9"/>
  <c r="EI29" i="9"/>
  <c r="EI134" i="9" s="1"/>
  <c r="EI50" i="9"/>
  <c r="EI36" i="9"/>
  <c r="EI141" i="9" s="1"/>
  <c r="EI57" i="9"/>
  <c r="EJ53" i="9"/>
  <c r="EJ32" i="9"/>
  <c r="EJ158" i="9" s="1"/>
  <c r="EF60" i="9"/>
  <c r="EF39" i="9"/>
  <c r="EF81" i="9" s="1"/>
  <c r="EH60" i="9"/>
  <c r="EH39" i="9"/>
  <c r="EH123" i="9" s="1"/>
  <c r="EH42" i="9"/>
  <c r="EH126" i="9" s="1"/>
  <c r="EH63" i="9"/>
  <c r="EQ50" i="9"/>
  <c r="EQ29" i="9"/>
  <c r="EQ113" i="9" s="1"/>
  <c r="FB44" i="9"/>
  <c r="FB170" i="9" s="1"/>
  <c r="FB65" i="9"/>
  <c r="FA45" i="9"/>
  <c r="FA150" i="9" s="1"/>
  <c r="FA66" i="9"/>
  <c r="DY35" i="9"/>
  <c r="DY119" i="9" s="1"/>
  <c r="DY56" i="9"/>
  <c r="DE60" i="9"/>
  <c r="DE39" i="9"/>
  <c r="DE81" i="9" s="1"/>
  <c r="DF51" i="9"/>
  <c r="DF30" i="9"/>
  <c r="DF93" i="9" s="1"/>
  <c r="AB76" i="9"/>
  <c r="AT30" i="9"/>
  <c r="AT72" i="9" s="1"/>
  <c r="AT51" i="9"/>
  <c r="GK36" i="9"/>
  <c r="GK141" i="9" s="1"/>
  <c r="GK57" i="9"/>
  <c r="ER66" i="9"/>
  <c r="ER45" i="9"/>
  <c r="ER150" i="9" s="1"/>
  <c r="EA66" i="9"/>
  <c r="EA45" i="9"/>
  <c r="EA171" i="9" s="1"/>
  <c r="DH55" i="9"/>
  <c r="DH34" i="9"/>
  <c r="DH139" i="9" s="1"/>
  <c r="DE63" i="9"/>
  <c r="DE42" i="9"/>
  <c r="DE84" i="9" s="1"/>
  <c r="AB73" i="9"/>
  <c r="BX55" i="9"/>
  <c r="BX34" i="9"/>
  <c r="BX139" i="9" s="1"/>
  <c r="FT57" i="9"/>
  <c r="FT36" i="9"/>
  <c r="FT162" i="9" s="1"/>
  <c r="FQ43" i="9"/>
  <c r="FQ106" i="9" s="1"/>
  <c r="FQ64" i="9"/>
  <c r="FS60" i="9"/>
  <c r="FS39" i="9"/>
  <c r="FS144" i="9" s="1"/>
  <c r="CD63" i="9"/>
  <c r="CD42" i="9"/>
  <c r="CD84" i="9" s="1"/>
  <c r="CH39" i="9"/>
  <c r="CH165" i="9" s="1"/>
  <c r="CH60" i="9"/>
  <c r="CG45" i="9"/>
  <c r="CG150" i="9" s="1"/>
  <c r="CG66" i="9"/>
  <c r="CE52" i="9"/>
  <c r="CE31" i="9"/>
  <c r="CE94" i="9" s="1"/>
  <c r="CF29" i="9"/>
  <c r="CF113" i="9" s="1"/>
  <c r="CF50" i="9"/>
  <c r="DG64" i="9"/>
  <c r="DG43" i="9"/>
  <c r="DG127" i="9" s="1"/>
  <c r="AO56" i="9"/>
  <c r="AO35" i="9"/>
  <c r="AO32" i="9"/>
  <c r="AO53" i="9"/>
  <c r="AV56" i="9"/>
  <c r="AV35" i="9"/>
  <c r="AV119" i="9" s="1"/>
  <c r="GU33" i="9"/>
  <c r="GU159" i="9" s="1"/>
  <c r="GU54" i="9"/>
  <c r="GS32" i="9"/>
  <c r="GS116" i="9" s="1"/>
  <c r="GS53" i="9"/>
  <c r="GK44" i="9"/>
  <c r="GK149" i="9" s="1"/>
  <c r="GK65" i="9"/>
  <c r="EP50" i="9"/>
  <c r="EP29" i="9"/>
  <c r="EP92" i="9" s="1"/>
  <c r="EO42" i="9"/>
  <c r="EO84" i="9" s="1"/>
  <c r="EO63" i="9"/>
  <c r="EX62" i="9"/>
  <c r="EX41" i="9"/>
  <c r="EX83" i="9" s="1"/>
  <c r="DY65" i="9"/>
  <c r="DY44" i="9"/>
  <c r="DY128" i="9" s="1"/>
  <c r="EA41" i="9"/>
  <c r="EA167" i="9" s="1"/>
  <c r="EA62" i="9"/>
  <c r="DI64" i="9"/>
  <c r="DI43" i="9"/>
  <c r="DI169" i="9" s="1"/>
  <c r="DG67" i="9"/>
  <c r="DG46" i="9"/>
  <c r="DG130" i="9" s="1"/>
  <c r="AM38" i="9"/>
  <c r="AM122" i="9" s="1"/>
  <c r="AM59" i="9"/>
  <c r="AC92" i="9"/>
  <c r="AW61" i="9"/>
  <c r="AW40" i="9"/>
  <c r="AW145" i="9" s="1"/>
  <c r="GK64" i="9"/>
  <c r="GK43" i="9"/>
  <c r="GK148" i="9" s="1"/>
  <c r="GL40" i="9"/>
  <c r="GL166" i="9" s="1"/>
  <c r="GL61" i="9"/>
  <c r="EP60" i="9"/>
  <c r="EP39" i="9"/>
  <c r="EP102" i="9" s="1"/>
  <c r="DZ31" i="9"/>
  <c r="DZ136" i="9" s="1"/>
  <c r="DZ52" i="9"/>
  <c r="DW63" i="9"/>
  <c r="DW42" i="9"/>
  <c r="DW84" i="9" s="1"/>
  <c r="DF65" i="9"/>
  <c r="DF44" i="9"/>
  <c r="DF107" i="9" s="1"/>
  <c r="DH62" i="9"/>
  <c r="DH41" i="9"/>
  <c r="DH146" i="9" s="1"/>
  <c r="GJ60" i="9"/>
  <c r="GJ39" i="9"/>
  <c r="GJ123" i="9" s="1"/>
  <c r="GL43" i="9"/>
  <c r="GL169" i="9" s="1"/>
  <c r="GL64" i="9"/>
  <c r="DF55" i="9"/>
  <c r="DF34" i="9"/>
  <c r="DF97" i="9" s="1"/>
  <c r="AM66" i="9"/>
  <c r="AM45" i="9"/>
  <c r="AL53" i="9"/>
  <c r="AL32" i="9"/>
  <c r="AL95" i="9" s="1"/>
  <c r="BX60" i="9"/>
  <c r="BX39" i="9"/>
  <c r="BX144" i="9" s="1"/>
  <c r="BV54" i="9"/>
  <c r="BV33" i="9"/>
  <c r="BV96" i="9" s="1"/>
  <c r="FQ52" i="9"/>
  <c r="FQ31" i="9"/>
  <c r="FQ94" i="9" s="1"/>
  <c r="BV64" i="9"/>
  <c r="BV43" i="9"/>
  <c r="BV106" i="9" s="1"/>
  <c r="BU59" i="9"/>
  <c r="BU38" i="9"/>
  <c r="BU80" i="9" s="1"/>
  <c r="BY60" i="9"/>
  <c r="BY39" i="9"/>
  <c r="BY165" i="9" s="1"/>
  <c r="BW34" i="9"/>
  <c r="BW118" i="9" s="1"/>
  <c r="BW55" i="9"/>
  <c r="BV61" i="9"/>
  <c r="BV40" i="9"/>
  <c r="BV103" i="9" s="1"/>
  <c r="CE37" i="9"/>
  <c r="CE100" i="9" s="1"/>
  <c r="CE58" i="9"/>
  <c r="CD57" i="9"/>
  <c r="CD36" i="9"/>
  <c r="CD78" i="9" s="1"/>
  <c r="CF59" i="9"/>
  <c r="CF38" i="9"/>
  <c r="CF122" i="9" s="1"/>
  <c r="CG36" i="9"/>
  <c r="CG141" i="9" s="1"/>
  <c r="CG57" i="9"/>
  <c r="CE44" i="9"/>
  <c r="CE107" i="9" s="1"/>
  <c r="CE65" i="9"/>
  <c r="CH35" i="9"/>
  <c r="CH161" i="9" s="1"/>
  <c r="CH56" i="9"/>
  <c r="DF54" i="9"/>
  <c r="DF33" i="9"/>
  <c r="DF96" i="9" s="1"/>
  <c r="AO42" i="9"/>
  <c r="AO63" i="9"/>
  <c r="AX62" i="9"/>
  <c r="AX41" i="9"/>
  <c r="AX167" i="9" s="1"/>
  <c r="GH54" i="9"/>
  <c r="GH33" i="9"/>
  <c r="GH75" i="9" s="1"/>
  <c r="GH57" i="9"/>
  <c r="GH36" i="9"/>
  <c r="GH78" i="9" s="1"/>
  <c r="EP57" i="9"/>
  <c r="EP36" i="9"/>
  <c r="EP99" i="9" s="1"/>
  <c r="FA62" i="9"/>
  <c r="FA41" i="9"/>
  <c r="FA146" i="9" s="1"/>
  <c r="FB43" i="9"/>
  <c r="FB169" i="9" s="1"/>
  <c r="FB64" i="9"/>
  <c r="DZ46" i="9"/>
  <c r="DZ151" i="9" s="1"/>
  <c r="DZ67" i="9"/>
  <c r="CN56" i="9"/>
  <c r="CN35" i="9"/>
  <c r="CN98" i="9" s="1"/>
  <c r="CQ36" i="9"/>
  <c r="CQ162" i="9" s="1"/>
  <c r="CQ57" i="9"/>
  <c r="CQ50" i="9"/>
  <c r="CQ29" i="9"/>
  <c r="CQ155" i="9" s="1"/>
  <c r="CM66" i="9"/>
  <c r="CM45" i="9"/>
  <c r="CM87" i="9" s="1"/>
  <c r="CQ64" i="9"/>
  <c r="CQ43" i="9"/>
  <c r="CQ169" i="9" s="1"/>
  <c r="CN51" i="9"/>
  <c r="CN30" i="9"/>
  <c r="CN93" i="9" s="1"/>
  <c r="CO41" i="9"/>
  <c r="CO125" i="9" s="1"/>
  <c r="CO62" i="9"/>
  <c r="CP36" i="9"/>
  <c r="CP141" i="9" s="1"/>
  <c r="CP57" i="9"/>
  <c r="CP52" i="9"/>
  <c r="CP31" i="9"/>
  <c r="CP136" i="9" s="1"/>
  <c r="CN66" i="9"/>
  <c r="CN45" i="9"/>
  <c r="CN108" i="9" s="1"/>
  <c r="CN38" i="9"/>
  <c r="CN101" i="9" s="1"/>
  <c r="CN59" i="9"/>
  <c r="CM38" i="9"/>
  <c r="CM80" i="9" s="1"/>
  <c r="CM59" i="9"/>
  <c r="CN52" i="9"/>
  <c r="CN31" i="9"/>
  <c r="CN94" i="9" s="1"/>
  <c r="CQ46" i="9"/>
  <c r="CQ172" i="9" s="1"/>
  <c r="CQ67" i="9"/>
  <c r="CM64" i="9"/>
  <c r="CM43" i="9"/>
  <c r="CM85" i="9" s="1"/>
  <c r="CN33" i="9"/>
  <c r="CN96" i="9" s="1"/>
  <c r="CN54" i="9"/>
  <c r="CQ58" i="9"/>
  <c r="CQ37" i="9"/>
  <c r="CQ163" i="9" s="1"/>
  <c r="CN32" i="9"/>
  <c r="CN95" i="9" s="1"/>
  <c r="CN53" i="9"/>
  <c r="CO55" i="9"/>
  <c r="CO34" i="9"/>
  <c r="CO118" i="9" s="1"/>
  <c r="CO60" i="9"/>
  <c r="CO39" i="9"/>
  <c r="CO123" i="9" s="1"/>
  <c r="CQ40" i="9"/>
  <c r="CQ166" i="9" s="1"/>
  <c r="CQ61" i="9"/>
  <c r="CM44" i="9"/>
  <c r="CM86" i="9" s="1"/>
  <c r="CM65" i="9"/>
  <c r="DI57" i="9"/>
  <c r="DI36" i="9"/>
  <c r="DI162" i="9" s="1"/>
  <c r="AM55" i="9"/>
  <c r="AM34" i="9"/>
  <c r="AM118" i="9" s="1"/>
  <c r="AO37" i="9"/>
  <c r="AO58" i="9"/>
  <c r="AN134" i="9"/>
  <c r="AC93" i="9"/>
  <c r="AC104" i="9"/>
  <c r="AT63" i="9"/>
  <c r="AT42" i="9"/>
  <c r="AT84" i="9" s="1"/>
  <c r="GL35" i="9"/>
  <c r="GL161" i="9" s="1"/>
  <c r="GL56" i="9"/>
  <c r="ES59" i="9"/>
  <c r="ES38" i="9"/>
  <c r="ES164" i="9" s="1"/>
  <c r="EO36" i="9"/>
  <c r="EO78" i="9" s="1"/>
  <c r="EO57" i="9"/>
  <c r="DX46" i="9"/>
  <c r="DX109" i="9" s="1"/>
  <c r="DX67" i="9"/>
  <c r="DI65" i="9"/>
  <c r="DI44" i="9"/>
  <c r="DI170" i="9" s="1"/>
  <c r="DH53" i="9"/>
  <c r="DH32" i="9"/>
  <c r="DH137" i="9" s="1"/>
  <c r="AU64" i="9"/>
  <c r="AU43" i="9"/>
  <c r="AU106" i="9" s="1"/>
  <c r="AW30" i="9"/>
  <c r="AW135" i="9" s="1"/>
  <c r="AW51" i="9"/>
  <c r="AT37" i="9"/>
  <c r="AT79" i="9" s="1"/>
  <c r="AT58" i="9"/>
  <c r="AU54" i="9"/>
  <c r="AU33" i="9"/>
  <c r="AU96" i="9" s="1"/>
  <c r="AV39" i="9"/>
  <c r="AV123" i="9" s="1"/>
  <c r="AV60" i="9"/>
  <c r="AU67" i="9"/>
  <c r="AU46" i="9"/>
  <c r="AU109" i="9" s="1"/>
  <c r="AW55" i="9"/>
  <c r="AW34" i="9"/>
  <c r="AX44" i="9"/>
  <c r="AX170" i="9" s="1"/>
  <c r="AX65" i="9"/>
  <c r="AX42" i="9"/>
  <c r="AX168" i="9" s="1"/>
  <c r="AX63" i="9"/>
  <c r="AW59" i="9"/>
  <c r="AW38" i="9"/>
  <c r="AW143" i="9" s="1"/>
  <c r="AW36" i="9"/>
  <c r="AW141" i="9" s="1"/>
  <c r="AW57" i="9"/>
  <c r="GL30" i="9"/>
  <c r="GL156" i="9" s="1"/>
  <c r="GL51" i="9"/>
  <c r="DH61" i="9"/>
  <c r="DH40" i="9"/>
  <c r="DH145" i="9" s="1"/>
  <c r="DG51" i="9"/>
  <c r="DG30" i="9"/>
  <c r="DG114" i="9" s="1"/>
  <c r="AO40" i="9"/>
  <c r="AO61" i="9"/>
  <c r="AL44" i="9"/>
  <c r="AL65" i="9"/>
  <c r="AM42" i="9"/>
  <c r="AM126" i="9" s="1"/>
  <c r="AM63" i="9"/>
  <c r="AO34" i="9"/>
  <c r="AO55" i="9"/>
  <c r="DR36" i="9"/>
  <c r="DR162" i="9" s="1"/>
  <c r="DR57" i="9"/>
  <c r="DP58" i="9"/>
  <c r="DP37" i="9"/>
  <c r="DP121" i="9" s="1"/>
  <c r="DN45" i="9"/>
  <c r="DN87" i="9" s="1"/>
  <c r="DN66" i="9"/>
  <c r="DR38" i="9"/>
  <c r="DR164" i="9" s="1"/>
  <c r="DR59" i="9"/>
  <c r="DN67" i="9"/>
  <c r="DN46" i="9"/>
  <c r="DN88" i="9" s="1"/>
  <c r="DR52" i="9"/>
  <c r="DR31" i="9"/>
  <c r="DR157" i="9" s="1"/>
  <c r="DQ46" i="9"/>
  <c r="DQ151" i="9" s="1"/>
  <c r="DQ67" i="9"/>
  <c r="DR58" i="9"/>
  <c r="DR37" i="9"/>
  <c r="DR163" i="9" s="1"/>
  <c r="DN39" i="9"/>
  <c r="DN81" i="9" s="1"/>
  <c r="DN60" i="9"/>
  <c r="DP53" i="9"/>
  <c r="DP32" i="9"/>
  <c r="DP116" i="9" s="1"/>
  <c r="DQ53" i="9"/>
  <c r="DQ32" i="9"/>
  <c r="DQ137" i="9" s="1"/>
  <c r="DN57" i="9"/>
  <c r="DN36" i="9"/>
  <c r="DN78" i="9" s="1"/>
  <c r="BY29" i="9"/>
  <c r="BY155" i="9" s="1"/>
  <c r="BY50" i="9"/>
  <c r="FR64" i="9"/>
  <c r="FR43" i="9"/>
  <c r="FR127" i="9" s="1"/>
  <c r="BF33" i="9"/>
  <c r="BF138" i="9" s="1"/>
  <c r="BF54" i="9"/>
  <c r="BD58" i="9"/>
  <c r="BD37" i="9"/>
  <c r="BD100" i="9" s="1"/>
  <c r="BF65" i="9"/>
  <c r="BF44" i="9"/>
  <c r="BF149" i="9" s="1"/>
  <c r="BC43" i="9"/>
  <c r="BC85" i="9" s="1"/>
  <c r="BC64" i="9"/>
  <c r="BE39" i="9"/>
  <c r="BE123" i="9" s="1"/>
  <c r="BE60" i="9"/>
  <c r="BG38" i="9"/>
  <c r="BG164" i="9" s="1"/>
  <c r="BG59" i="9"/>
  <c r="BC61" i="9"/>
  <c r="BC40" i="9"/>
  <c r="BC82" i="9" s="1"/>
  <c r="BE61" i="9"/>
  <c r="BE40" i="9"/>
  <c r="BE124" i="9" s="1"/>
  <c r="BD39" i="9"/>
  <c r="BD102" i="9" s="1"/>
  <c r="BD60" i="9"/>
  <c r="BF50" i="9"/>
  <c r="BF29" i="9"/>
  <c r="BF134" i="9" s="1"/>
  <c r="BF67" i="9"/>
  <c r="BF46" i="9"/>
  <c r="BF151" i="9" s="1"/>
  <c r="BF35" i="9"/>
  <c r="BF140" i="9" s="1"/>
  <c r="BF56" i="9"/>
  <c r="BG40" i="9"/>
  <c r="BG166" i="9" s="1"/>
  <c r="BG61" i="9"/>
  <c r="BD34" i="9"/>
  <c r="BD97" i="9" s="1"/>
  <c r="BD55" i="9"/>
  <c r="BE54" i="9"/>
  <c r="BE33" i="9"/>
  <c r="BE117" i="9" s="1"/>
  <c r="BG37" i="9"/>
  <c r="BG163" i="9" s="1"/>
  <c r="BG58" i="9"/>
  <c r="BG64" i="9"/>
  <c r="BG43" i="9"/>
  <c r="BG169" i="9" s="1"/>
  <c r="BG57" i="9"/>
  <c r="BG36" i="9"/>
  <c r="BG162" i="9" s="1"/>
  <c r="BD45" i="9"/>
  <c r="BD108" i="9" s="1"/>
  <c r="BD66" i="9"/>
  <c r="BD35" i="9"/>
  <c r="BD98" i="9" s="1"/>
  <c r="BD56" i="9"/>
  <c r="BC30" i="9"/>
  <c r="BC72" i="9" s="1"/>
  <c r="BC51" i="9"/>
  <c r="BC67" i="9"/>
  <c r="BC46" i="9"/>
  <c r="BC88" i="9" s="1"/>
  <c r="BG32" i="9"/>
  <c r="BG158" i="9" s="1"/>
  <c r="BG53" i="9"/>
  <c r="CF44" i="9"/>
  <c r="CF128" i="9" s="1"/>
  <c r="CF65" i="9"/>
  <c r="CE35" i="9"/>
  <c r="CE98" i="9" s="1"/>
  <c r="CE56" i="9"/>
  <c r="CF58" i="9"/>
  <c r="CF37" i="9"/>
  <c r="CF121" i="9" s="1"/>
  <c r="CH63" i="9"/>
  <c r="CH42" i="9"/>
  <c r="CH168" i="9" s="1"/>
  <c r="CG37" i="9"/>
  <c r="CG142" i="9" s="1"/>
  <c r="CG58" i="9"/>
  <c r="CE51" i="9"/>
  <c r="CE30" i="9"/>
  <c r="CE93" i="9" s="1"/>
  <c r="DI34" i="9"/>
  <c r="DI160" i="9" s="1"/>
  <c r="DI55" i="9"/>
  <c r="AT52" i="9"/>
  <c r="AT31" i="9"/>
  <c r="AT73" i="9" s="1"/>
  <c r="AX57" i="9"/>
  <c r="AX36" i="9"/>
  <c r="AX162" i="9" s="1"/>
  <c r="GH41" i="9"/>
  <c r="GH83" i="9" s="1"/>
  <c r="GH62" i="9"/>
  <c r="ER51" i="9"/>
  <c r="ER30" i="9"/>
  <c r="ER135" i="9" s="1"/>
  <c r="ER32" i="9"/>
  <c r="ER137" i="9" s="1"/>
  <c r="ER53" i="9"/>
  <c r="EZ45" i="9"/>
  <c r="EZ129" i="9" s="1"/>
  <c r="EZ66" i="9"/>
  <c r="EY58" i="9"/>
  <c r="EY37" i="9"/>
  <c r="EY100" i="9" s="1"/>
  <c r="EY51" i="9"/>
  <c r="EY30" i="9"/>
  <c r="EY93" i="9" s="1"/>
  <c r="FB61" i="9"/>
  <c r="FB40" i="9"/>
  <c r="FB166" i="9" s="1"/>
  <c r="EX32" i="9"/>
  <c r="EX74" i="9" s="1"/>
  <c r="EX53" i="9"/>
  <c r="FA60" i="9"/>
  <c r="FA39" i="9"/>
  <c r="FA144" i="9" s="1"/>
  <c r="FB42" i="9"/>
  <c r="FB168" i="9" s="1"/>
  <c r="FB63" i="9"/>
  <c r="FA30" i="9"/>
  <c r="FA135" i="9" s="1"/>
  <c r="FA51" i="9"/>
  <c r="EX46" i="9"/>
  <c r="EX88" i="9" s="1"/>
  <c r="EX67" i="9"/>
  <c r="FA55" i="9"/>
  <c r="FA34" i="9"/>
  <c r="FA139" i="9" s="1"/>
  <c r="EY32" i="9"/>
  <c r="EY95" i="9" s="1"/>
  <c r="EY53" i="9"/>
  <c r="EX36" i="9"/>
  <c r="EX78" i="9" s="1"/>
  <c r="EX57" i="9"/>
  <c r="AC97" i="9"/>
  <c r="DW55" i="9"/>
  <c r="DW34" i="9"/>
  <c r="DW76" i="9" s="1"/>
  <c r="DI67" i="9"/>
  <c r="DI46" i="9"/>
  <c r="DI172" i="9" s="1"/>
  <c r="DG65" i="9"/>
  <c r="DG44" i="9"/>
  <c r="DG128" i="9" s="1"/>
  <c r="AN137" i="9"/>
  <c r="AD126" i="9"/>
  <c r="AT50" i="9"/>
  <c r="AT29" i="9"/>
  <c r="AT71" i="9" s="1"/>
  <c r="AW54" i="9"/>
  <c r="AW33" i="9"/>
  <c r="AW138" i="9" s="1"/>
  <c r="GL38" i="9"/>
  <c r="GL164" i="9" s="1"/>
  <c r="GL59" i="9"/>
  <c r="FK53" i="9"/>
  <c r="FK32" i="9"/>
  <c r="FK158" i="9" s="1"/>
  <c r="FG65" i="9"/>
  <c r="FG44" i="9"/>
  <c r="FG86" i="9" s="1"/>
  <c r="FH61" i="9"/>
  <c r="FH40" i="9"/>
  <c r="FH103" i="9" s="1"/>
  <c r="FG42" i="9"/>
  <c r="FG84" i="9" s="1"/>
  <c r="FG63" i="9"/>
  <c r="FJ51" i="9"/>
  <c r="FJ30" i="9"/>
  <c r="FJ135" i="9" s="1"/>
  <c r="FH45" i="9"/>
  <c r="FH108" i="9" s="1"/>
  <c r="FH66" i="9"/>
  <c r="FH59" i="9"/>
  <c r="FH38" i="9"/>
  <c r="FH101" i="9" s="1"/>
  <c r="FJ39" i="9"/>
  <c r="FJ144" i="9" s="1"/>
  <c r="FJ60" i="9"/>
  <c r="FI54" i="9"/>
  <c r="FI33" i="9"/>
  <c r="FI117" i="9" s="1"/>
  <c r="FI56" i="9"/>
  <c r="FI35" i="9"/>
  <c r="FI119" i="9" s="1"/>
  <c r="FJ33" i="9"/>
  <c r="FJ138" i="9" s="1"/>
  <c r="FJ54" i="9"/>
  <c r="FG67" i="9"/>
  <c r="FG46" i="9"/>
  <c r="FG88" i="9" s="1"/>
  <c r="FI53" i="9"/>
  <c r="FI32" i="9"/>
  <c r="FI116" i="9" s="1"/>
  <c r="FK61" i="9"/>
  <c r="FK40" i="9"/>
  <c r="FK166" i="9" s="1"/>
  <c r="FG53" i="9"/>
  <c r="FG32" i="9"/>
  <c r="FG74" i="9" s="1"/>
  <c r="FI29" i="9"/>
  <c r="FI113" i="9" s="1"/>
  <c r="FI50" i="9"/>
  <c r="FK66" i="9"/>
  <c r="FK45" i="9"/>
  <c r="FK171" i="9" s="1"/>
  <c r="FK39" i="9"/>
  <c r="FK165" i="9" s="1"/>
  <c r="FK60" i="9"/>
  <c r="FK56" i="9"/>
  <c r="FK35" i="9"/>
  <c r="FK161" i="9" s="1"/>
  <c r="FG41" i="9"/>
  <c r="FG83" i="9" s="1"/>
  <c r="FG62" i="9"/>
  <c r="FJ61" i="9"/>
  <c r="FJ40" i="9"/>
  <c r="FJ145" i="9" s="1"/>
  <c r="FG58" i="9"/>
  <c r="FG37" i="9"/>
  <c r="FG79" i="9" s="1"/>
  <c r="GB53" i="9"/>
  <c r="GB32" i="9"/>
  <c r="GB137" i="9" s="1"/>
  <c r="FZ50" i="9"/>
  <c r="FZ29" i="9"/>
  <c r="FZ92" i="9" s="1"/>
  <c r="GA52" i="9"/>
  <c r="GA31" i="9"/>
  <c r="GA115" i="9" s="1"/>
  <c r="GB60" i="9"/>
  <c r="GB39" i="9"/>
  <c r="GB144" i="9" s="1"/>
  <c r="FY37" i="9"/>
  <c r="FY79" i="9" s="1"/>
  <c r="FY58" i="9"/>
  <c r="GB65" i="9"/>
  <c r="GB44" i="9"/>
  <c r="GB149" i="9" s="1"/>
  <c r="FZ61" i="9"/>
  <c r="FZ40" i="9"/>
  <c r="FZ103" i="9" s="1"/>
  <c r="FY54" i="9"/>
  <c r="FY33" i="9"/>
  <c r="FY75" i="9" s="1"/>
  <c r="GC53" i="9"/>
  <c r="GC32" i="9"/>
  <c r="GC158" i="9" s="1"/>
  <c r="FZ65" i="9"/>
  <c r="FZ44" i="9"/>
  <c r="FZ107" i="9" s="1"/>
  <c r="GA65" i="9"/>
  <c r="GA44" i="9"/>
  <c r="GA128" i="9" s="1"/>
  <c r="FY59" i="9"/>
  <c r="FY38" i="9"/>
  <c r="FY80" i="9" s="1"/>
  <c r="GA60" i="9"/>
  <c r="GA39" i="9"/>
  <c r="GA123" i="9" s="1"/>
  <c r="FZ52" i="9"/>
  <c r="FZ31" i="9"/>
  <c r="FZ94" i="9" s="1"/>
  <c r="FZ63" i="9"/>
  <c r="FZ42" i="9"/>
  <c r="FZ105" i="9" s="1"/>
  <c r="GA41" i="9"/>
  <c r="GA125" i="9" s="1"/>
  <c r="GA62" i="9"/>
  <c r="FY60" i="9"/>
  <c r="FY39" i="9"/>
  <c r="FY81" i="9" s="1"/>
  <c r="FY52" i="9"/>
  <c r="FY31" i="9"/>
  <c r="FY73" i="9" s="1"/>
  <c r="FY53" i="9"/>
  <c r="FY32" i="9"/>
  <c r="FY74" i="9" s="1"/>
  <c r="GA64" i="9"/>
  <c r="GA43" i="9"/>
  <c r="GA127" i="9" s="1"/>
  <c r="FY61" i="9"/>
  <c r="FY40" i="9"/>
  <c r="FY82" i="9" s="1"/>
  <c r="FY50" i="9"/>
  <c r="FY29" i="9"/>
  <c r="FY71" i="9" s="1"/>
  <c r="EQ35" i="9"/>
  <c r="EQ119" i="9" s="1"/>
  <c r="EQ56" i="9"/>
  <c r="EA56" i="9"/>
  <c r="EA35" i="9"/>
  <c r="EA161" i="9" s="1"/>
  <c r="DF29" i="9"/>
  <c r="DF92" i="9" s="1"/>
  <c r="DF50" i="9"/>
  <c r="GH40" i="9"/>
  <c r="GH82" i="9" s="1"/>
  <c r="GH61" i="9"/>
  <c r="AB75" i="9"/>
  <c r="DI53" i="9"/>
  <c r="DI32" i="9"/>
  <c r="DI158" i="9" s="1"/>
  <c r="DH64" i="9"/>
  <c r="DH43" i="9"/>
  <c r="DH148" i="9" s="1"/>
  <c r="HK33" i="9"/>
  <c r="HK117" i="9" s="1"/>
  <c r="HK54" i="9"/>
  <c r="HK64" i="9"/>
  <c r="HK43" i="9"/>
  <c r="HK127" i="9" s="1"/>
  <c r="HK61" i="9"/>
  <c r="HK40" i="9"/>
  <c r="HK124" i="9" s="1"/>
  <c r="HM36" i="9"/>
  <c r="HM162" i="9" s="1"/>
  <c r="HM57" i="9"/>
  <c r="HL30" i="9"/>
  <c r="HL135" i="9" s="1"/>
  <c r="HL51" i="9"/>
  <c r="HJ42" i="9"/>
  <c r="HJ105" i="9" s="1"/>
  <c r="HJ63" i="9"/>
  <c r="HM54" i="9"/>
  <c r="HM33" i="9"/>
  <c r="HM159" i="9" s="1"/>
  <c r="HJ67" i="9"/>
  <c r="HJ46" i="9"/>
  <c r="HJ109" i="9" s="1"/>
  <c r="HJ54" i="9"/>
  <c r="HJ33" i="9"/>
  <c r="HJ96" i="9" s="1"/>
  <c r="HI63" i="9"/>
  <c r="HI42" i="9"/>
  <c r="HI84" i="9" s="1"/>
  <c r="HK55" i="9"/>
  <c r="HK34" i="9"/>
  <c r="HK118" i="9" s="1"/>
  <c r="HL43" i="9"/>
  <c r="HL148" i="9" s="1"/>
  <c r="HL64" i="9"/>
  <c r="HI53" i="9"/>
  <c r="HI32" i="9"/>
  <c r="HI74" i="9" s="1"/>
  <c r="HL52" i="9"/>
  <c r="HL31" i="9"/>
  <c r="HL136" i="9" s="1"/>
  <c r="HJ56" i="9"/>
  <c r="HJ35" i="9"/>
  <c r="HJ98" i="9" s="1"/>
  <c r="HI45" i="9"/>
  <c r="HI87" i="9" s="1"/>
  <c r="HI66" i="9"/>
  <c r="HK60" i="9"/>
  <c r="HK39" i="9"/>
  <c r="HK123" i="9" s="1"/>
  <c r="HJ52" i="9"/>
  <c r="HJ31" i="9"/>
  <c r="HJ94" i="9" s="1"/>
  <c r="HJ43" i="9"/>
  <c r="HJ106" i="9" s="1"/>
  <c r="HJ64" i="9"/>
  <c r="HJ58" i="9"/>
  <c r="HJ37" i="9"/>
  <c r="HJ100" i="9" s="1"/>
  <c r="HL57" i="9"/>
  <c r="HL36" i="9"/>
  <c r="HL141" i="9" s="1"/>
  <c r="HL62" i="9"/>
  <c r="HL41" i="9"/>
  <c r="HL146" i="9" s="1"/>
  <c r="AM31" i="9"/>
  <c r="AM115" i="9" s="1"/>
  <c r="AM52" i="9"/>
  <c r="AB85" i="9"/>
  <c r="HA66" i="9"/>
  <c r="HA45" i="9"/>
  <c r="HA108" i="9" s="1"/>
  <c r="HC65" i="9"/>
  <c r="HC44" i="9"/>
  <c r="HC149" i="9" s="1"/>
  <c r="HA63" i="9"/>
  <c r="HA42" i="9"/>
  <c r="HA105" i="9" s="1"/>
  <c r="HD52" i="9"/>
  <c r="HD31" i="9"/>
  <c r="HD157" i="9" s="1"/>
  <c r="HB64" i="9"/>
  <c r="HB43" i="9"/>
  <c r="HB127" i="9" s="1"/>
  <c r="HA51" i="9"/>
  <c r="HA30" i="9"/>
  <c r="HA93" i="9" s="1"/>
  <c r="GZ67" i="9"/>
  <c r="GZ46" i="9"/>
  <c r="GZ88" i="9" s="1"/>
  <c r="HB62" i="9"/>
  <c r="HB41" i="9"/>
  <c r="HB125" i="9" s="1"/>
  <c r="HA32" i="9"/>
  <c r="HA95" i="9" s="1"/>
  <c r="HA53" i="9"/>
  <c r="HC38" i="9"/>
  <c r="HC143" i="9" s="1"/>
  <c r="HC59" i="9"/>
  <c r="HA60" i="9"/>
  <c r="HA39" i="9"/>
  <c r="HA102" i="9" s="1"/>
  <c r="HD59" i="9"/>
  <c r="HD38" i="9"/>
  <c r="HD164" i="9" s="1"/>
  <c r="HC52" i="9"/>
  <c r="HC31" i="9"/>
  <c r="HC136" i="9" s="1"/>
  <c r="HA61" i="9"/>
  <c r="HA40" i="9"/>
  <c r="HA103" i="9" s="1"/>
  <c r="HB66" i="9"/>
  <c r="HB45" i="9"/>
  <c r="HB129" i="9" s="1"/>
  <c r="HD60" i="9"/>
  <c r="HD39" i="9"/>
  <c r="HD165" i="9" s="1"/>
  <c r="GZ51" i="9"/>
  <c r="GZ30" i="9"/>
  <c r="GZ72" i="9" s="1"/>
  <c r="GZ29" i="9"/>
  <c r="GZ71" i="9" s="1"/>
  <c r="GZ50" i="9"/>
  <c r="HC67" i="9"/>
  <c r="HC46" i="9"/>
  <c r="HC151" i="9" s="1"/>
  <c r="HA52" i="9"/>
  <c r="HA31" i="9"/>
  <c r="HA94" i="9" s="1"/>
  <c r="HB56" i="9"/>
  <c r="HB35" i="9"/>
  <c r="HB119" i="9" s="1"/>
  <c r="HC56" i="9"/>
  <c r="HC35" i="9"/>
  <c r="HC140" i="9" s="1"/>
  <c r="FB30" i="9"/>
  <c r="FB156" i="9" s="1"/>
  <c r="FB51" i="9"/>
  <c r="CG44" i="9"/>
  <c r="CG149" i="9" s="1"/>
  <c r="CG65" i="9"/>
  <c r="DG50" i="9"/>
  <c r="DG29" i="9"/>
  <c r="DG113" i="9" s="1"/>
  <c r="AM41" i="9"/>
  <c r="AM125" i="9" s="1"/>
  <c r="AM62" i="9"/>
  <c r="AD128" i="9"/>
  <c r="AV57" i="9"/>
  <c r="AV36" i="9"/>
  <c r="AV120" i="9" s="1"/>
  <c r="AV50" i="9"/>
  <c r="AV29" i="9"/>
  <c r="AV113" i="9" s="1"/>
  <c r="GQ64" i="9"/>
  <c r="GQ43" i="9"/>
  <c r="GQ85" i="9" s="1"/>
  <c r="GJ34" i="9"/>
  <c r="GJ118" i="9" s="1"/>
  <c r="GJ55" i="9"/>
  <c r="EG41" i="9"/>
  <c r="EG104" i="9" s="1"/>
  <c r="EG62" i="9"/>
  <c r="EI44" i="9"/>
  <c r="EI149" i="9" s="1"/>
  <c r="EI65" i="9"/>
  <c r="EH56" i="9"/>
  <c r="EH35" i="9"/>
  <c r="EH119" i="9" s="1"/>
  <c r="EI61" i="9"/>
  <c r="EI40" i="9"/>
  <c r="EI145" i="9" s="1"/>
  <c r="EG40" i="9"/>
  <c r="EG103" i="9" s="1"/>
  <c r="EG61" i="9"/>
  <c r="EI46" i="9"/>
  <c r="EI151" i="9" s="1"/>
  <c r="EI67" i="9"/>
  <c r="EH31" i="9"/>
  <c r="EH115" i="9" s="1"/>
  <c r="EH52" i="9"/>
  <c r="EJ60" i="9"/>
  <c r="EJ39" i="9"/>
  <c r="EJ165" i="9" s="1"/>
  <c r="EI64" i="9"/>
  <c r="EI43" i="9"/>
  <c r="EI148" i="9" s="1"/>
  <c r="EH67" i="9"/>
  <c r="EH46" i="9"/>
  <c r="EH130" i="9" s="1"/>
  <c r="EJ36" i="9"/>
  <c r="EJ162" i="9" s="1"/>
  <c r="EJ57" i="9"/>
  <c r="EF35" i="9"/>
  <c r="EF77" i="9" s="1"/>
  <c r="EF56" i="9"/>
  <c r="EG33" i="9"/>
  <c r="EG96" i="9" s="1"/>
  <c r="EG54" i="9"/>
  <c r="EI54" i="9"/>
  <c r="EI33" i="9"/>
  <c r="EI138" i="9" s="1"/>
  <c r="EF58" i="9"/>
  <c r="EF37" i="9"/>
  <c r="EF79" i="9" s="1"/>
  <c r="EG50" i="9"/>
  <c r="EG29" i="9"/>
  <c r="EG92" i="9" s="1"/>
  <c r="EH43" i="9"/>
  <c r="EH127" i="9" s="1"/>
  <c r="EH64" i="9"/>
  <c r="EH40" i="9"/>
  <c r="EH124" i="9" s="1"/>
  <c r="EH61" i="9"/>
  <c r="EF41" i="9"/>
  <c r="EF83" i="9" s="1"/>
  <c r="EF62" i="9"/>
  <c r="EF67" i="9"/>
  <c r="EF46" i="9"/>
  <c r="EF88" i="9" s="1"/>
  <c r="EG66" i="9"/>
  <c r="EG45" i="9"/>
  <c r="EG108" i="9" s="1"/>
  <c r="EH51" i="9"/>
  <c r="EH30" i="9"/>
  <c r="EH114" i="9" s="1"/>
  <c r="EG42" i="9"/>
  <c r="EG105" i="9" s="1"/>
  <c r="EG63" i="9"/>
  <c r="EQ33" i="9"/>
  <c r="EQ117" i="9" s="1"/>
  <c r="EQ54" i="9"/>
  <c r="EP54" i="9"/>
  <c r="EP33" i="9"/>
  <c r="EP96" i="9" s="1"/>
  <c r="FA44" i="9"/>
  <c r="FA149" i="9" s="1"/>
  <c r="FA65" i="9"/>
  <c r="DY50" i="9"/>
  <c r="DY29" i="9"/>
  <c r="DY113" i="9" s="1"/>
  <c r="DF32" i="9"/>
  <c r="DF95" i="9" s="1"/>
  <c r="DF53" i="9"/>
  <c r="AL66" i="9"/>
  <c r="AL45" i="9"/>
  <c r="AL108" i="9" s="1"/>
  <c r="AT45" i="9"/>
  <c r="AT66" i="9"/>
  <c r="AT54" i="9"/>
  <c r="AT33" i="9"/>
  <c r="AT75" i="9" s="1"/>
  <c r="GK45" i="9"/>
  <c r="GK150" i="9" s="1"/>
  <c r="GK66" i="9"/>
  <c r="ES66" i="9"/>
  <c r="ES45" i="9"/>
  <c r="ES171" i="9" s="1"/>
  <c r="DW50" i="9"/>
  <c r="DW29" i="9"/>
  <c r="DW71" i="9" s="1"/>
  <c r="DF64" i="9"/>
  <c r="DF43" i="9"/>
  <c r="DF106" i="9" s="1"/>
  <c r="AL30" i="9"/>
  <c r="AL93" i="9" s="1"/>
  <c r="AL51" i="9"/>
  <c r="DQ60" i="9"/>
  <c r="DQ39" i="9"/>
  <c r="DQ144" i="9" s="1"/>
  <c r="BU65" i="9"/>
  <c r="BU44" i="9"/>
  <c r="BU86" i="9" s="1"/>
  <c r="BU42" i="9"/>
  <c r="BU84" i="9" s="1"/>
  <c r="BU63" i="9"/>
  <c r="FT54" i="9"/>
  <c r="FT33" i="9"/>
  <c r="FT159" i="9" s="1"/>
  <c r="FT60" i="9"/>
  <c r="FT39" i="9"/>
  <c r="FT165" i="9" s="1"/>
  <c r="FP44" i="9"/>
  <c r="FP86" i="9" s="1"/>
  <c r="FP65" i="9"/>
  <c r="CD31" i="9"/>
  <c r="CD73" i="9" s="1"/>
  <c r="CD52" i="9"/>
  <c r="CH66" i="9"/>
  <c r="CH45" i="9"/>
  <c r="CH171" i="9" s="1"/>
  <c r="CF45" i="9"/>
  <c r="CF129" i="9" s="1"/>
  <c r="CF66" i="9"/>
  <c r="CH61" i="9"/>
  <c r="CH40" i="9"/>
  <c r="CH166" i="9" s="1"/>
  <c r="CH33" i="9"/>
  <c r="CH159" i="9" s="1"/>
  <c r="CH54" i="9"/>
  <c r="CG50" i="9"/>
  <c r="CG29" i="9"/>
  <c r="CG134" i="9" s="1"/>
  <c r="DH31" i="9"/>
  <c r="DH136" i="9" s="1"/>
  <c r="DH52" i="9"/>
  <c r="AL52" i="9"/>
  <c r="AL31" i="9"/>
  <c r="AB81" i="9"/>
  <c r="AW58" i="9"/>
  <c r="AW37" i="9"/>
  <c r="GS42" i="9"/>
  <c r="GS126" i="9" s="1"/>
  <c r="GS63" i="9"/>
  <c r="GR43" i="9"/>
  <c r="GR106" i="9" s="1"/>
  <c r="GR64" i="9"/>
  <c r="GH29" i="9"/>
  <c r="GH71" i="9" s="1"/>
  <c r="GH50" i="9"/>
  <c r="EQ36" i="9"/>
  <c r="EQ120" i="9" s="1"/>
  <c r="EQ57" i="9"/>
  <c r="FB56" i="9"/>
  <c r="FB35" i="9"/>
  <c r="FB161" i="9" s="1"/>
  <c r="FB33" i="9"/>
  <c r="FB159" i="9" s="1"/>
  <c r="FB54" i="9"/>
  <c r="DY57" i="9"/>
  <c r="DY36" i="9"/>
  <c r="DY120" i="9" s="1"/>
  <c r="DG39" i="9"/>
  <c r="DG123" i="9" s="1"/>
  <c r="DG60" i="9"/>
  <c r="AO67" i="9"/>
  <c r="AO46" i="9"/>
  <c r="AO172" i="9" s="1"/>
  <c r="AO60" i="9"/>
  <c r="AO39" i="9"/>
  <c r="AT62" i="9"/>
  <c r="AT41" i="9"/>
  <c r="AX34" i="9"/>
  <c r="AX160" i="9" s="1"/>
  <c r="AX55" i="9"/>
  <c r="GK59" i="9"/>
  <c r="GK38" i="9"/>
  <c r="GK143" i="9" s="1"/>
  <c r="GK51" i="9"/>
  <c r="GK30" i="9"/>
  <c r="GK135" i="9" s="1"/>
  <c r="EP34" i="9"/>
  <c r="EP97" i="9" s="1"/>
  <c r="EP55" i="9"/>
  <c r="DX40" i="9"/>
  <c r="DX103" i="9" s="1"/>
  <c r="DX61" i="9"/>
  <c r="DI45" i="9"/>
  <c r="DI171" i="9" s="1"/>
  <c r="DI66" i="9"/>
  <c r="GL50" i="9"/>
  <c r="GL29" i="9"/>
  <c r="GL155" i="9" s="1"/>
  <c r="GI54" i="9"/>
  <c r="GI33" i="9"/>
  <c r="GI96" i="9" s="1"/>
  <c r="DF40" i="9"/>
  <c r="DF103" i="9" s="1"/>
  <c r="DF61" i="9"/>
  <c r="AL63" i="9"/>
  <c r="AL42" i="9"/>
  <c r="AL105" i="9" s="1"/>
  <c r="BX64" i="9"/>
  <c r="BX43" i="9"/>
  <c r="BX148" i="9" s="1"/>
  <c r="BU39" i="9"/>
  <c r="BU81" i="9" s="1"/>
  <c r="BU60" i="9"/>
  <c r="BW32" i="9"/>
  <c r="BW116" i="9" s="1"/>
  <c r="BW53" i="9"/>
  <c r="BV56" i="9"/>
  <c r="BV35" i="9"/>
  <c r="BV98" i="9" s="1"/>
  <c r="BX52" i="9"/>
  <c r="BX31" i="9"/>
  <c r="BX136" i="9" s="1"/>
  <c r="BX36" i="9"/>
  <c r="BX141" i="9" s="1"/>
  <c r="BX57" i="9"/>
  <c r="BU57" i="9"/>
  <c r="BU36" i="9"/>
  <c r="BU78" i="9" s="1"/>
  <c r="BW63" i="9"/>
  <c r="BW42" i="9"/>
  <c r="BW126" i="9" s="1"/>
  <c r="CH44" i="9"/>
  <c r="CH170" i="9" s="1"/>
  <c r="CH65" i="9"/>
  <c r="CG38" i="9"/>
  <c r="CG143" i="9" s="1"/>
  <c r="CG59" i="9"/>
  <c r="CH67" i="9"/>
  <c r="CH46" i="9"/>
  <c r="CH172" i="9" s="1"/>
  <c r="CE39" i="9"/>
  <c r="CE102" i="9" s="1"/>
  <c r="CE60" i="9"/>
  <c r="CE54" i="9"/>
  <c r="CE33" i="9"/>
  <c r="CE96" i="9" s="1"/>
  <c r="DF66" i="9"/>
  <c r="DF45" i="9"/>
  <c r="DF108" i="9" s="1"/>
  <c r="DI42" i="9"/>
  <c r="DI168" i="9" s="1"/>
  <c r="DI63" i="9"/>
  <c r="AV52" i="9"/>
  <c r="AV31" i="9"/>
  <c r="AV115" i="9" s="1"/>
  <c r="GI40" i="9"/>
  <c r="GI103" i="9" s="1"/>
  <c r="GI61" i="9"/>
  <c r="GI56" i="9"/>
  <c r="GI35" i="9"/>
  <c r="GI98" i="9" s="1"/>
  <c r="ER52" i="9"/>
  <c r="ER31" i="9"/>
  <c r="ER136" i="9" s="1"/>
  <c r="EZ34" i="9"/>
  <c r="EZ118" i="9" s="1"/>
  <c r="EZ55" i="9"/>
  <c r="DX53" i="9"/>
  <c r="DX32" i="9"/>
  <c r="DX95" i="9" s="1"/>
  <c r="DX41" i="9"/>
  <c r="DX104" i="9" s="1"/>
  <c r="DX62" i="9"/>
  <c r="CO42" i="9"/>
  <c r="CO126" i="9" s="1"/>
  <c r="CO63" i="9"/>
  <c r="CO52" i="9"/>
  <c r="CO31" i="9"/>
  <c r="CO115" i="9" s="1"/>
  <c r="CP42" i="9"/>
  <c r="CP147" i="9" s="1"/>
  <c r="CP63" i="9"/>
  <c r="CM29" i="9"/>
  <c r="CM71" i="9" s="1"/>
  <c r="CM50" i="9"/>
  <c r="CM37" i="9"/>
  <c r="CM79" i="9" s="1"/>
  <c r="CM58" i="9"/>
  <c r="CQ51" i="9"/>
  <c r="CQ30" i="9"/>
  <c r="CQ156" i="9" s="1"/>
  <c r="CO61" i="9"/>
  <c r="CO40" i="9"/>
  <c r="CO124" i="9" s="1"/>
  <c r="CP58" i="9"/>
  <c r="CP37" i="9"/>
  <c r="CP142" i="9" s="1"/>
  <c r="CQ44" i="9"/>
  <c r="CQ170" i="9" s="1"/>
  <c r="CQ65" i="9"/>
  <c r="CM51" i="9"/>
  <c r="CM30" i="9"/>
  <c r="CM72" i="9" s="1"/>
  <c r="CM60" i="9"/>
  <c r="CM39" i="9"/>
  <c r="CM81" i="9" s="1"/>
  <c r="CQ60" i="9"/>
  <c r="CQ39" i="9"/>
  <c r="CQ165" i="9" s="1"/>
  <c r="CQ66" i="9"/>
  <c r="CQ45" i="9"/>
  <c r="CQ171" i="9" s="1"/>
  <c r="CO67" i="9"/>
  <c r="CO46" i="9"/>
  <c r="CO130" i="9" s="1"/>
  <c r="CP38" i="9"/>
  <c r="CP143" i="9" s="1"/>
  <c r="CP59" i="9"/>
  <c r="CP30" i="9"/>
  <c r="CP135" i="9" s="1"/>
  <c r="CP51" i="9"/>
  <c r="CM35" i="9"/>
  <c r="CM77" i="9" s="1"/>
  <c r="CM56" i="9"/>
  <c r="CO45" i="9"/>
  <c r="CO129" i="9" s="1"/>
  <c r="CO66" i="9"/>
  <c r="CN43" i="9"/>
  <c r="CN106" i="9" s="1"/>
  <c r="CN64" i="9"/>
  <c r="CN57" i="9"/>
  <c r="CN36" i="9"/>
  <c r="CN99" i="9" s="1"/>
  <c r="CO64" i="9"/>
  <c r="CO43" i="9"/>
  <c r="CO127" i="9" s="1"/>
  <c r="CP39" i="9"/>
  <c r="CP144" i="9" s="1"/>
  <c r="CP60" i="9"/>
  <c r="CQ52" i="9"/>
  <c r="CQ31" i="9"/>
  <c r="CQ157" i="9" s="1"/>
  <c r="DF35" i="9"/>
  <c r="DF98" i="9" s="1"/>
  <c r="DF56" i="9"/>
  <c r="AN146" i="9"/>
  <c r="AB82" i="9"/>
  <c r="AW29" i="9"/>
  <c r="AW134" i="9" s="1"/>
  <c r="AW50" i="9"/>
  <c r="AV42" i="9"/>
  <c r="AV126" i="9" s="1"/>
  <c r="AV63" i="9"/>
  <c r="GJ64" i="9"/>
  <c r="GJ43" i="9"/>
  <c r="GJ127" i="9" s="1"/>
  <c r="GL63" i="9"/>
  <c r="GL42" i="9"/>
  <c r="GL168" i="9" s="1"/>
  <c r="ER58" i="9"/>
  <c r="ER37" i="9"/>
  <c r="ER142" i="9" s="1"/>
  <c r="AD127" i="9"/>
  <c r="DW65" i="9"/>
  <c r="DW44" i="9"/>
  <c r="DW86" i="9" s="1"/>
  <c r="DY30" i="9"/>
  <c r="DY114" i="9" s="1"/>
  <c r="DY51" i="9"/>
  <c r="DF52" i="9"/>
  <c r="DF31" i="9"/>
  <c r="DF94" i="9" s="1"/>
  <c r="AW63" i="9"/>
  <c r="AW42" i="9"/>
  <c r="AW147" i="9" s="1"/>
  <c r="AX59" i="9"/>
  <c r="AX38" i="9"/>
  <c r="AX164" i="9" s="1"/>
  <c r="AT67" i="9"/>
  <c r="AT46" i="9"/>
  <c r="AT88" i="9" s="1"/>
  <c r="AT36" i="9"/>
  <c r="AT78" i="9" s="1"/>
  <c r="AT57" i="9"/>
  <c r="AV51" i="9"/>
  <c r="AV30" i="9"/>
  <c r="AV114" i="9" s="1"/>
  <c r="AU53" i="9"/>
  <c r="AU32" i="9"/>
  <c r="AU95" i="9" s="1"/>
  <c r="AT59" i="9"/>
  <c r="AT38" i="9"/>
  <c r="AT80" i="9" s="1"/>
  <c r="AV61" i="9"/>
  <c r="AV40" i="9"/>
  <c r="AV124" i="9" s="1"/>
  <c r="AT60" i="9"/>
  <c r="AT39" i="9"/>
  <c r="AT81" i="9" s="1"/>
  <c r="AW62" i="9"/>
  <c r="AW41" i="9"/>
  <c r="AW146" i="9" s="1"/>
  <c r="AX37" i="9"/>
  <c r="AX163" i="9" s="1"/>
  <c r="AX58" i="9"/>
  <c r="AV62" i="9"/>
  <c r="AV41" i="9"/>
  <c r="AV125" i="9" s="1"/>
  <c r="GJ54" i="9"/>
  <c r="GJ33" i="9"/>
  <c r="GJ117" i="9" s="1"/>
  <c r="GJ50" i="9"/>
  <c r="GJ29" i="9"/>
  <c r="GJ113" i="9" s="1"/>
  <c r="DF67" i="9"/>
  <c r="DF46" i="9"/>
  <c r="DF109" i="9" s="1"/>
  <c r="DG54" i="9"/>
  <c r="DG33" i="9"/>
  <c r="DG117" i="9" s="1"/>
  <c r="AM30" i="9"/>
  <c r="AM114" i="9" s="1"/>
  <c r="AM51" i="9"/>
  <c r="AM65" i="9"/>
  <c r="AM44" i="9"/>
  <c r="AM128" i="9" s="1"/>
  <c r="AO51" i="9"/>
  <c r="AO30" i="9"/>
  <c r="AL41" i="9"/>
  <c r="AL104" i="9" s="1"/>
  <c r="AL62" i="9"/>
  <c r="DQ66" i="9"/>
  <c r="DQ45" i="9"/>
  <c r="DQ150" i="9" s="1"/>
  <c r="DN38" i="9"/>
  <c r="DN80" i="9" s="1"/>
  <c r="DN59" i="9"/>
  <c r="DP62" i="9"/>
  <c r="DP41" i="9"/>
  <c r="DP125" i="9" s="1"/>
  <c r="DN50" i="9"/>
  <c r="DN29" i="9"/>
  <c r="DN71" i="9" s="1"/>
  <c r="DR35" i="9"/>
  <c r="DR161" i="9" s="1"/>
  <c r="DR56" i="9"/>
  <c r="DP66" i="9"/>
  <c r="DP45" i="9"/>
  <c r="DP129" i="9" s="1"/>
  <c r="DP67" i="9"/>
  <c r="DP46" i="9"/>
  <c r="DP130" i="9" s="1"/>
  <c r="DN63" i="9"/>
  <c r="DN42" i="9"/>
  <c r="DN84" i="9" s="1"/>
  <c r="DR54" i="9"/>
  <c r="DR33" i="9"/>
  <c r="DR159" i="9" s="1"/>
  <c r="DQ64" i="9"/>
  <c r="DQ43" i="9"/>
  <c r="DQ148" i="9" s="1"/>
  <c r="DO52" i="9"/>
  <c r="DO31" i="9"/>
  <c r="DO94" i="9" s="1"/>
  <c r="DN61" i="9"/>
  <c r="DN40" i="9"/>
  <c r="DN82" i="9" s="1"/>
  <c r="BU53" i="9"/>
  <c r="BU32" i="9"/>
  <c r="BU74" i="9" s="1"/>
  <c r="FQ34" i="9"/>
  <c r="FQ97" i="9" s="1"/>
  <c r="FQ55" i="9"/>
  <c r="BD36" i="9"/>
  <c r="BD99" i="9" s="1"/>
  <c r="BD57" i="9"/>
  <c r="BF37" i="9"/>
  <c r="BF142" i="9" s="1"/>
  <c r="BF58" i="9"/>
  <c r="BF51" i="9"/>
  <c r="BF30" i="9"/>
  <c r="BF135" i="9" s="1"/>
  <c r="BE62" i="9"/>
  <c r="BE41" i="9"/>
  <c r="BE125" i="9" s="1"/>
  <c r="BG30" i="9"/>
  <c r="BG156" i="9" s="1"/>
  <c r="BG51" i="9"/>
  <c r="BC41" i="9"/>
  <c r="BC83" i="9" s="1"/>
  <c r="BC62" i="9"/>
  <c r="BC60" i="9"/>
  <c r="BC39" i="9"/>
  <c r="BC81" i="9" s="1"/>
  <c r="BG46" i="9"/>
  <c r="BG172" i="9" s="1"/>
  <c r="BG67" i="9"/>
  <c r="BF66" i="9"/>
  <c r="BF45" i="9"/>
  <c r="BF150" i="9" s="1"/>
  <c r="BG54" i="9"/>
  <c r="BG33" i="9"/>
  <c r="BG159" i="9" s="1"/>
  <c r="BC58" i="9"/>
  <c r="BC37" i="9"/>
  <c r="BC79" i="9" s="1"/>
  <c r="BD65" i="9"/>
  <c r="BD44" i="9"/>
  <c r="BD107" i="9" s="1"/>
  <c r="BF57" i="9"/>
  <c r="BF36" i="9"/>
  <c r="BF141" i="9" s="1"/>
  <c r="BE56" i="9"/>
  <c r="BE35" i="9"/>
  <c r="BE119" i="9" s="1"/>
  <c r="BC42" i="9"/>
  <c r="BC84" i="9" s="1"/>
  <c r="BC63" i="9"/>
  <c r="BD43" i="9"/>
  <c r="BD106" i="9" s="1"/>
  <c r="BD64" i="9"/>
  <c r="BD67" i="9"/>
  <c r="BD46" i="9"/>
  <c r="BD109" i="9" s="1"/>
  <c r="BD63" i="9"/>
  <c r="BD42" i="9"/>
  <c r="BD105" i="9" s="1"/>
  <c r="BC31" i="9"/>
  <c r="BC73" i="9" s="1"/>
  <c r="BC52" i="9"/>
  <c r="BF42" i="9"/>
  <c r="BF147" i="9" s="1"/>
  <c r="BF63" i="9"/>
  <c r="BE31" i="9"/>
  <c r="BE115" i="9" s="1"/>
  <c r="BE52" i="9"/>
  <c r="BG44" i="9"/>
  <c r="BG170" i="9" s="1"/>
  <c r="BG65" i="9"/>
  <c r="CH52" i="9"/>
  <c r="CH31" i="9"/>
  <c r="CH157" i="9" s="1"/>
  <c r="CF67" i="9"/>
  <c r="CF46" i="9"/>
  <c r="CF130" i="9" s="1"/>
  <c r="CH55" i="9"/>
  <c r="CH34" i="9"/>
  <c r="CH160" i="9" s="1"/>
  <c r="CE34" i="9"/>
  <c r="CE97" i="9" s="1"/>
  <c r="CE55" i="9"/>
  <c r="CF39" i="9"/>
  <c r="CF123" i="9" s="1"/>
  <c r="CF60" i="9"/>
  <c r="CF34" i="9"/>
  <c r="CF118" i="9" s="1"/>
  <c r="CF55" i="9"/>
  <c r="DE36" i="9"/>
  <c r="DE78" i="9" s="1"/>
  <c r="DE57" i="9"/>
  <c r="AX51" i="9"/>
  <c r="AX30" i="9"/>
  <c r="AX156" i="9" s="1"/>
  <c r="GK63" i="9"/>
  <c r="GK42" i="9"/>
  <c r="GK147" i="9" s="1"/>
  <c r="GK50" i="9"/>
  <c r="GK29" i="9"/>
  <c r="GK134" i="9" s="1"/>
  <c r="ER65" i="9"/>
  <c r="ER44" i="9"/>
  <c r="ER149" i="9" s="1"/>
  <c r="EQ45" i="9"/>
  <c r="EQ129" i="9" s="1"/>
  <c r="EQ66" i="9"/>
  <c r="EZ37" i="9"/>
  <c r="EZ121" i="9" s="1"/>
  <c r="EZ58" i="9"/>
  <c r="EX60" i="9"/>
  <c r="EX39" i="9"/>
  <c r="EX81" i="9" s="1"/>
  <c r="EZ60" i="9"/>
  <c r="EZ39" i="9"/>
  <c r="EZ123" i="9" s="1"/>
  <c r="EX40" i="9"/>
  <c r="EX82" i="9" s="1"/>
  <c r="EX61" i="9"/>
  <c r="FA35" i="9"/>
  <c r="FA140" i="9" s="1"/>
  <c r="FA56" i="9"/>
  <c r="EY42" i="9"/>
  <c r="EY105" i="9" s="1"/>
  <c r="EY63" i="9"/>
  <c r="EY29" i="9"/>
  <c r="EY92" i="9" s="1"/>
  <c r="EY50" i="9"/>
  <c r="EZ42" i="9"/>
  <c r="EZ126" i="9" s="1"/>
  <c r="EZ63" i="9"/>
  <c r="EZ61" i="9"/>
  <c r="EZ40" i="9"/>
  <c r="EZ124" i="9" s="1"/>
  <c r="FA52" i="9"/>
  <c r="FA31" i="9"/>
  <c r="FA136" i="9" s="1"/>
  <c r="EZ59" i="9"/>
  <c r="EZ38" i="9"/>
  <c r="EZ122" i="9" s="1"/>
  <c r="EX29" i="9"/>
  <c r="EX71" i="9" s="1"/>
  <c r="EX50" i="9"/>
  <c r="DX55" i="9"/>
  <c r="DX34" i="9"/>
  <c r="DX97" i="9" s="1"/>
  <c r="DG66" i="9"/>
  <c r="DG45" i="9"/>
  <c r="DG129" i="9" s="1"/>
  <c r="AO59" i="9"/>
  <c r="AO38" i="9"/>
  <c r="AV66" i="9"/>
  <c r="AV45" i="9"/>
  <c r="AV129" i="9" s="1"/>
  <c r="GJ57" i="9"/>
  <c r="GJ36" i="9"/>
  <c r="GJ120" i="9" s="1"/>
  <c r="GI50" i="9"/>
  <c r="GI29" i="9"/>
  <c r="GI92" i="9" s="1"/>
  <c r="FG56" i="9"/>
  <c r="FG35" i="9"/>
  <c r="FG77" i="9" s="1"/>
  <c r="FK64" i="9"/>
  <c r="FK43" i="9"/>
  <c r="FK169" i="9" s="1"/>
  <c r="FI30" i="9"/>
  <c r="FI114" i="9" s="1"/>
  <c r="FI51" i="9"/>
  <c r="FG43" i="9"/>
  <c r="FG85" i="9" s="1"/>
  <c r="FG64" i="9"/>
  <c r="FJ52" i="9"/>
  <c r="FJ31" i="9"/>
  <c r="FJ136" i="9" s="1"/>
  <c r="FJ59" i="9"/>
  <c r="FJ38" i="9"/>
  <c r="FJ143" i="9" s="1"/>
  <c r="FH57" i="9"/>
  <c r="FH36" i="9"/>
  <c r="FH99" i="9" s="1"/>
  <c r="FI55" i="9"/>
  <c r="FI34" i="9"/>
  <c r="FI118" i="9" s="1"/>
  <c r="FI66" i="9"/>
  <c r="FI45" i="9"/>
  <c r="FI129" i="9" s="1"/>
  <c r="FJ37" i="9"/>
  <c r="FJ142" i="9" s="1"/>
  <c r="FJ58" i="9"/>
  <c r="FK55" i="9"/>
  <c r="FK34" i="9"/>
  <c r="FK160" i="9" s="1"/>
  <c r="FK36" i="9"/>
  <c r="FK162" i="9" s="1"/>
  <c r="FK57" i="9"/>
  <c r="FI67" i="9"/>
  <c r="FI46" i="9"/>
  <c r="FI130" i="9" s="1"/>
  <c r="FG60" i="9"/>
  <c r="FG39" i="9"/>
  <c r="FG81" i="9" s="1"/>
  <c r="FK29" i="9"/>
  <c r="FK155" i="9" s="1"/>
  <c r="FK50" i="9"/>
  <c r="FK62" i="9"/>
  <c r="FK41" i="9"/>
  <c r="FK167" i="9" s="1"/>
  <c r="FJ32" i="9"/>
  <c r="FJ137" i="9" s="1"/>
  <c r="FJ53" i="9"/>
  <c r="FG40" i="9"/>
  <c r="FG82" i="9" s="1"/>
  <c r="FG61" i="9"/>
  <c r="FJ41" i="9"/>
  <c r="FJ146" i="9" s="1"/>
  <c r="FJ62" i="9"/>
  <c r="FH33" i="9"/>
  <c r="FH96" i="9" s="1"/>
  <c r="FH54" i="9"/>
  <c r="FH30" i="9"/>
  <c r="FH93" i="9" s="1"/>
  <c r="FH51" i="9"/>
  <c r="FH53" i="9"/>
  <c r="FH32" i="9"/>
  <c r="FH95" i="9" s="1"/>
  <c r="GC67" i="9"/>
  <c r="GC46" i="9"/>
  <c r="GC172" i="9" s="1"/>
  <c r="GB58" i="9"/>
  <c r="GB37" i="9"/>
  <c r="GB142" i="9" s="1"/>
  <c r="GA58" i="9"/>
  <c r="GA37" i="9"/>
  <c r="GA121" i="9" s="1"/>
  <c r="GB63" i="9"/>
  <c r="GB42" i="9"/>
  <c r="GB147" i="9" s="1"/>
  <c r="GB51" i="9"/>
  <c r="GB30" i="9"/>
  <c r="GB135" i="9" s="1"/>
  <c r="GC39" i="9"/>
  <c r="GC165" i="9" s="1"/>
  <c r="GC60" i="9"/>
  <c r="GA56" i="9"/>
  <c r="GA35" i="9"/>
  <c r="GA119" i="9" s="1"/>
  <c r="GB52" i="9"/>
  <c r="GB31" i="9"/>
  <c r="GB136" i="9" s="1"/>
  <c r="FZ66" i="9"/>
  <c r="FZ45" i="9"/>
  <c r="FZ108" i="9" s="1"/>
  <c r="GA50" i="9"/>
  <c r="GA29" i="9"/>
  <c r="GA113" i="9" s="1"/>
  <c r="GC59" i="9"/>
  <c r="GC38" i="9"/>
  <c r="GC164" i="9" s="1"/>
  <c r="GC57" i="9"/>
  <c r="GC36" i="9"/>
  <c r="GC162" i="9" s="1"/>
  <c r="GA63" i="9"/>
  <c r="GA42" i="9"/>
  <c r="GA126" i="9" s="1"/>
  <c r="FZ54" i="9"/>
  <c r="FZ33" i="9"/>
  <c r="FZ96" i="9" s="1"/>
  <c r="GB66" i="9"/>
  <c r="GB45" i="9"/>
  <c r="GB150" i="9" s="1"/>
  <c r="FY65" i="9"/>
  <c r="FY44" i="9"/>
  <c r="FY86" i="9" s="1"/>
  <c r="FY36" i="9"/>
  <c r="FY78" i="9" s="1"/>
  <c r="FY57" i="9"/>
  <c r="FY66" i="9"/>
  <c r="FY45" i="9"/>
  <c r="FY87" i="9" s="1"/>
  <c r="GC63" i="9"/>
  <c r="GC42" i="9"/>
  <c r="GC168" i="9" s="1"/>
  <c r="GA51" i="9"/>
  <c r="GA30" i="9"/>
  <c r="GA114" i="9" s="1"/>
  <c r="GA61" i="9"/>
  <c r="GA40" i="9"/>
  <c r="GA124" i="9" s="1"/>
  <c r="GC50" i="9"/>
  <c r="GC29" i="9"/>
  <c r="GC155" i="9" s="1"/>
  <c r="FY64" i="9"/>
  <c r="FY43" i="9"/>
  <c r="FY85" i="9" s="1"/>
  <c r="EQ65" i="9"/>
  <c r="EQ44" i="9"/>
  <c r="EQ128" i="9" s="1"/>
  <c r="DX29" i="9"/>
  <c r="DX92" i="9" s="1"/>
  <c r="DX50" i="9"/>
  <c r="EA30" i="9"/>
  <c r="EA156" i="9" s="1"/>
  <c r="EA51" i="9"/>
  <c r="DE50" i="9"/>
  <c r="DE29" i="9"/>
  <c r="DE71" i="9" s="1"/>
  <c r="GI44" i="9"/>
  <c r="GI107" i="9" s="1"/>
  <c r="GI65" i="9"/>
  <c r="DI61" i="9"/>
  <c r="DI40" i="9"/>
  <c r="DI166" i="9" s="1"/>
  <c r="HL66" i="9"/>
  <c r="HL45" i="9"/>
  <c r="HL150" i="9" s="1"/>
  <c r="HJ65" i="9"/>
  <c r="HJ44" i="9"/>
  <c r="HJ107" i="9" s="1"/>
  <c r="HJ66" i="9"/>
  <c r="HJ45" i="9"/>
  <c r="HJ108" i="9" s="1"/>
  <c r="HM55" i="9"/>
  <c r="HM34" i="9"/>
  <c r="HM160" i="9" s="1"/>
  <c r="HI30" i="9"/>
  <c r="HI72" i="9" s="1"/>
  <c r="HI51" i="9"/>
  <c r="HM62" i="9"/>
  <c r="HM41" i="9"/>
  <c r="HM167" i="9" s="1"/>
  <c r="HK50" i="9"/>
  <c r="HK29" i="9"/>
  <c r="HK113" i="9" s="1"/>
  <c r="HK63" i="9"/>
  <c r="HK42" i="9"/>
  <c r="HK126" i="9" s="1"/>
  <c r="HM38" i="9"/>
  <c r="HM164" i="9" s="1"/>
  <c r="HM59" i="9"/>
  <c r="HI62" i="9"/>
  <c r="HI41" i="9"/>
  <c r="HI83" i="9" s="1"/>
  <c r="HJ50" i="9"/>
  <c r="HJ29" i="9"/>
  <c r="HJ92" i="9" s="1"/>
  <c r="HI35" i="9"/>
  <c r="HI77" i="9" s="1"/>
  <c r="HI56" i="9"/>
  <c r="HJ60" i="9"/>
  <c r="HJ39" i="9"/>
  <c r="HJ102" i="9" s="1"/>
  <c r="HM64" i="9"/>
  <c r="HM43" i="9"/>
  <c r="HM169" i="9" s="1"/>
  <c r="HJ61" i="9"/>
  <c r="HJ40" i="9"/>
  <c r="HJ103" i="9" s="1"/>
  <c r="HM56" i="9"/>
  <c r="HM35" i="9"/>
  <c r="HM161" i="9" s="1"/>
  <c r="HM67" i="9"/>
  <c r="HM46" i="9"/>
  <c r="HM172" i="9" s="1"/>
  <c r="HI44" i="9"/>
  <c r="HI86" i="9" s="1"/>
  <c r="HI65" i="9"/>
  <c r="HM31" i="9"/>
  <c r="HM157" i="9" s="1"/>
  <c r="HM52" i="9"/>
  <c r="HJ38" i="9"/>
  <c r="HJ101" i="9" s="1"/>
  <c r="HJ59" i="9"/>
  <c r="HI61" i="9"/>
  <c r="HI40" i="9"/>
  <c r="HI82" i="9" s="1"/>
  <c r="HI60" i="9"/>
  <c r="HI39" i="9"/>
  <c r="HI81" i="9" s="1"/>
  <c r="HI58" i="9"/>
  <c r="HI37" i="9"/>
  <c r="HI79" i="9" s="1"/>
  <c r="AL33" i="9"/>
  <c r="AL54" i="9"/>
  <c r="HD53" i="9"/>
  <c r="HD32" i="9"/>
  <c r="HD158" i="9" s="1"/>
  <c r="HC55" i="9"/>
  <c r="HC34" i="9"/>
  <c r="HC139" i="9" s="1"/>
  <c r="GZ39" i="9"/>
  <c r="GZ81" i="9" s="1"/>
  <c r="GZ60" i="9"/>
  <c r="HB33" i="9"/>
  <c r="HB117" i="9" s="1"/>
  <c r="HB54" i="9"/>
  <c r="HD64" i="9"/>
  <c r="HD43" i="9"/>
  <c r="HD169" i="9" s="1"/>
  <c r="HA64" i="9"/>
  <c r="HA43" i="9"/>
  <c r="HA106" i="9" s="1"/>
  <c r="HC57" i="9"/>
  <c r="HC36" i="9"/>
  <c r="HC141" i="9" s="1"/>
  <c r="HD54" i="9"/>
  <c r="HD33" i="9"/>
  <c r="HD159" i="9" s="1"/>
  <c r="HB67" i="9"/>
  <c r="HB46" i="9"/>
  <c r="HB130" i="9" s="1"/>
  <c r="GZ43" i="9"/>
  <c r="GZ85" i="9" s="1"/>
  <c r="GZ64" i="9"/>
  <c r="GZ58" i="9"/>
  <c r="GZ37" i="9"/>
  <c r="GZ79" i="9" s="1"/>
  <c r="HB34" i="9"/>
  <c r="HB118" i="9" s="1"/>
  <c r="HB55" i="9"/>
  <c r="HC58" i="9"/>
  <c r="HC37" i="9"/>
  <c r="HC142" i="9" s="1"/>
  <c r="HC50" i="9"/>
  <c r="HC29" i="9"/>
  <c r="HC134" i="9" s="1"/>
  <c r="HD67" i="9"/>
  <c r="HD46" i="9"/>
  <c r="HD172" i="9" s="1"/>
  <c r="HD57" i="9"/>
  <c r="HD36" i="9"/>
  <c r="HD162" i="9" s="1"/>
  <c r="HC51" i="9"/>
  <c r="HC30" i="9"/>
  <c r="HC135" i="9" s="1"/>
  <c r="GZ40" i="9"/>
  <c r="GZ82" i="9" s="1"/>
  <c r="GZ61" i="9"/>
  <c r="HC54" i="9"/>
  <c r="HC33" i="9"/>
  <c r="HC138" i="9" s="1"/>
  <c r="HB31" i="9"/>
  <c r="HB115" i="9" s="1"/>
  <c r="HB52" i="9"/>
  <c r="HA41" i="9"/>
  <c r="HA104" i="9" s="1"/>
  <c r="HA62" i="9"/>
  <c r="HA67" i="9"/>
  <c r="HA46" i="9"/>
  <c r="HA109" i="9" s="1"/>
  <c r="FQ62" i="9"/>
  <c r="FQ41" i="9"/>
  <c r="FQ104" i="9" s="1"/>
  <c r="CD51" i="9"/>
  <c r="CD30" i="9"/>
  <c r="CD72" i="9" s="1"/>
  <c r="BX44" i="9"/>
  <c r="BX149" i="9" s="1"/>
  <c r="BX65" i="9"/>
  <c r="BW43" i="9"/>
  <c r="BW127" i="9" s="1"/>
  <c r="BW64" i="9"/>
  <c r="FQ46" i="9"/>
  <c r="FQ109" i="9" s="1"/>
  <c r="FQ67" i="9"/>
  <c r="CD64" i="9"/>
  <c r="CD43" i="9"/>
  <c r="CD85" i="9" s="1"/>
  <c r="CG55" i="9"/>
  <c r="CG34" i="9"/>
  <c r="CG139" i="9" s="1"/>
  <c r="CD54" i="9"/>
  <c r="CD33" i="9"/>
  <c r="CD75" i="9" s="1"/>
  <c r="CD41" i="9"/>
  <c r="CD83" i="9" s="1"/>
  <c r="CD62" i="9"/>
  <c r="CD59" i="9"/>
  <c r="CD38" i="9"/>
  <c r="CD80" i="9" s="1"/>
  <c r="DH63" i="9"/>
  <c r="DH42" i="9"/>
  <c r="DH147" i="9" s="1"/>
  <c r="AL40" i="9"/>
  <c r="AL103" i="9" s="1"/>
  <c r="AL61" i="9"/>
  <c r="AU37" i="9"/>
  <c r="AU100" i="9" s="1"/>
  <c r="AU58" i="9"/>
  <c r="AT53" i="9"/>
  <c r="AT32" i="9"/>
  <c r="GU65" i="9"/>
  <c r="GU44" i="9"/>
  <c r="GU170" i="9" s="1"/>
  <c r="GL32" i="9"/>
  <c r="GL158" i="9" s="1"/>
  <c r="GL53" i="9"/>
  <c r="EF43" i="9"/>
  <c r="EF85" i="9" s="1"/>
  <c r="EF64" i="9"/>
  <c r="EJ52" i="9"/>
  <c r="EJ31" i="9"/>
  <c r="EJ157" i="9" s="1"/>
  <c r="EJ61" i="9"/>
  <c r="EJ40" i="9"/>
  <c r="EJ166" i="9" s="1"/>
  <c r="EF54" i="9"/>
  <c r="EF33" i="9"/>
  <c r="EF75" i="9" s="1"/>
  <c r="EH36" i="9"/>
  <c r="EH120" i="9" s="1"/>
  <c r="EH57" i="9"/>
  <c r="EH38" i="9"/>
  <c r="EH122" i="9" s="1"/>
  <c r="EH59" i="9"/>
  <c r="EF38" i="9"/>
  <c r="EF80" i="9" s="1"/>
  <c r="EF59" i="9"/>
  <c r="EF63" i="9"/>
  <c r="EF42" i="9"/>
  <c r="EF84" i="9" s="1"/>
  <c r="EI59" i="9"/>
  <c r="EI38" i="9"/>
  <c r="EI143" i="9" s="1"/>
  <c r="EF66" i="9"/>
  <c r="EF45" i="9"/>
  <c r="EF87" i="9" s="1"/>
  <c r="EI34" i="9"/>
  <c r="EI139" i="9" s="1"/>
  <c r="EI55" i="9"/>
  <c r="EJ35" i="9"/>
  <c r="EJ161" i="9" s="1"/>
  <c r="EJ56" i="9"/>
  <c r="EJ38" i="9"/>
  <c r="EJ164" i="9" s="1"/>
  <c r="EJ59" i="9"/>
  <c r="EG64" i="9"/>
  <c r="EG43" i="9"/>
  <c r="EG106" i="9" s="1"/>
  <c r="EI58" i="9"/>
  <c r="EI37" i="9"/>
  <c r="EI142" i="9" s="1"/>
  <c r="EI52" i="9"/>
  <c r="EI31" i="9"/>
  <c r="EI136" i="9" s="1"/>
  <c r="EF36" i="9"/>
  <c r="EF78" i="9" s="1"/>
  <c r="EF57" i="9"/>
  <c r="EG44" i="9"/>
  <c r="EG107" i="9" s="1"/>
  <c r="EG65" i="9"/>
  <c r="EG46" i="9"/>
  <c r="EG109" i="9" s="1"/>
  <c r="EG67" i="9"/>
  <c r="EJ67" i="9"/>
  <c r="EJ46" i="9"/>
  <c r="EJ172" i="9" s="1"/>
  <c r="EH66" i="9"/>
  <c r="EH45" i="9"/>
  <c r="EH129" i="9" s="1"/>
  <c r="EH37" i="9"/>
  <c r="EH121" i="9" s="1"/>
  <c r="EH58" i="9"/>
  <c r="EI35" i="9"/>
  <c r="EI140" i="9" s="1"/>
  <c r="EI56" i="9"/>
  <c r="ES54" i="9"/>
  <c r="ES33" i="9"/>
  <c r="ES159" i="9" s="1"/>
  <c r="ES44" i="9"/>
  <c r="ES170" i="9" s="1"/>
  <c r="ES65" i="9"/>
  <c r="EY35" i="9"/>
  <c r="EY98" i="9" s="1"/>
  <c r="EY56" i="9"/>
  <c r="DX64" i="9"/>
  <c r="DX43" i="9"/>
  <c r="DX106" i="9" s="1"/>
  <c r="DY32" i="9"/>
  <c r="DY116" i="9" s="1"/>
  <c r="DY53" i="9"/>
  <c r="DE30" i="9"/>
  <c r="DE72" i="9" s="1"/>
  <c r="DE51" i="9"/>
  <c r="AM36" i="9"/>
  <c r="AM57" i="9"/>
  <c r="AB72" i="9"/>
  <c r="AV44" i="9"/>
  <c r="AV128" i="9" s="1"/>
  <c r="AV65" i="9"/>
  <c r="GH56" i="9"/>
  <c r="GH35" i="9"/>
  <c r="GH77" i="9" s="1"/>
  <c r="GI52" i="9"/>
  <c r="GI31" i="9"/>
  <c r="GI94" i="9" s="1"/>
  <c r="ER61" i="9"/>
  <c r="ER40" i="9"/>
  <c r="ER145" i="9" s="1"/>
  <c r="ES56" i="9"/>
  <c r="ES35" i="9"/>
  <c r="ES161" i="9" s="1"/>
  <c r="DX31" i="9"/>
  <c r="DX94" i="9" s="1"/>
  <c r="DX52" i="9"/>
  <c r="EA53" i="9"/>
  <c r="EA32" i="9"/>
  <c r="EA158" i="9" s="1"/>
  <c r="DG35" i="9"/>
  <c r="DG119" i="9" s="1"/>
  <c r="DG56" i="9"/>
  <c r="AB71" i="9"/>
  <c r="BY67" i="9"/>
  <c r="BY46" i="9"/>
  <c r="BY172" i="9" s="1"/>
  <c r="BX63" i="9"/>
  <c r="BX42" i="9"/>
  <c r="BX147" i="9" s="1"/>
  <c r="FR52" i="9"/>
  <c r="FR31" i="9"/>
  <c r="FR115" i="9" s="1"/>
  <c r="FR58" i="9"/>
  <c r="FR37" i="9"/>
  <c r="FR121" i="9" s="1"/>
  <c r="FS32" i="9"/>
  <c r="FS137" i="9" s="1"/>
  <c r="FS53" i="9"/>
  <c r="CH29" i="9"/>
  <c r="CH155" i="9" s="1"/>
  <c r="CH50" i="9"/>
  <c r="CG56" i="9"/>
  <c r="CG35" i="9"/>
  <c r="CG140" i="9" s="1"/>
  <c r="CD53" i="9"/>
  <c r="CD32" i="9"/>
  <c r="CD74" i="9" s="1"/>
  <c r="CG46" i="9"/>
  <c r="CG151" i="9" s="1"/>
  <c r="CG67" i="9"/>
  <c r="CD65" i="9"/>
  <c r="CD44" i="9"/>
  <c r="CD86" i="9" s="1"/>
  <c r="CF64" i="9"/>
  <c r="CF43" i="9"/>
  <c r="CF127" i="9" s="1"/>
  <c r="DE55" i="9"/>
  <c r="DE34" i="9"/>
  <c r="DE76" i="9" s="1"/>
  <c r="DG57" i="9"/>
  <c r="DG36" i="9"/>
  <c r="DG120" i="9" s="1"/>
  <c r="AM56" i="9"/>
  <c r="AM35" i="9"/>
  <c r="AM119" i="9" s="1"/>
  <c r="AT56" i="9"/>
  <c r="AT35" i="9"/>
  <c r="GS66" i="9"/>
  <c r="GS45" i="9"/>
  <c r="GS129" i="9" s="1"/>
  <c r="GK67" i="9"/>
  <c r="GK46" i="9"/>
  <c r="GK151" i="9" s="1"/>
  <c r="GH58" i="9"/>
  <c r="GH37" i="9"/>
  <c r="GH79" i="9" s="1"/>
  <c r="EP62" i="9"/>
  <c r="EP41" i="9"/>
  <c r="EP104" i="9" s="1"/>
  <c r="FA37" i="9"/>
  <c r="FA142" i="9" s="1"/>
  <c r="FA58" i="9"/>
  <c r="FB36" i="9"/>
  <c r="FB162" i="9" s="1"/>
  <c r="FB57" i="9"/>
  <c r="DZ42" i="9"/>
  <c r="DZ147" i="9" s="1"/>
  <c r="DZ63" i="9"/>
  <c r="DE32" i="9"/>
  <c r="DE74" i="9" s="1"/>
  <c r="DE53" i="9"/>
  <c r="AO36" i="9"/>
  <c r="AO57" i="9"/>
  <c r="AC105" i="9"/>
  <c r="AD125" i="9"/>
  <c r="AX46" i="9"/>
  <c r="AX172" i="9" s="1"/>
  <c r="AX67" i="9"/>
  <c r="GJ44" i="9"/>
  <c r="GJ128" i="9" s="1"/>
  <c r="GJ65" i="9"/>
  <c r="EQ39" i="9"/>
  <c r="EQ123" i="9" s="1"/>
  <c r="EQ60" i="9"/>
  <c r="EP63" i="9"/>
  <c r="EP42" i="9"/>
  <c r="EP105" i="9" s="1"/>
  <c r="EA61" i="9"/>
  <c r="EA40" i="9"/>
  <c r="EA166" i="9" s="1"/>
  <c r="DH36" i="9"/>
  <c r="DH141" i="9" s="1"/>
  <c r="DH57" i="9"/>
  <c r="GJ46" i="9"/>
  <c r="GJ130" i="9" s="1"/>
  <c r="GJ67" i="9"/>
  <c r="DI59" i="9"/>
  <c r="DI38" i="9"/>
  <c r="DI164" i="9" s="1"/>
  <c r="AL59" i="9"/>
  <c r="AL38" i="9"/>
  <c r="BU45" i="9"/>
  <c r="BU87" i="9" s="1"/>
  <c r="BU66" i="9"/>
  <c r="BV63" i="9"/>
  <c r="BV42" i="9"/>
  <c r="BV105" i="9" s="1"/>
  <c r="BW57" i="9"/>
  <c r="BW36" i="9"/>
  <c r="BW120" i="9" s="1"/>
  <c r="BU55" i="9"/>
  <c r="BU34" i="9"/>
  <c r="BU76" i="9" s="1"/>
  <c r="BX56" i="9"/>
  <c r="BX35" i="9"/>
  <c r="BX140" i="9" s="1"/>
  <c r="BX50" i="9"/>
  <c r="BX29" i="9"/>
  <c r="BX134" i="9" s="1"/>
  <c r="BW40" i="9"/>
  <c r="BW124" i="9" s="1"/>
  <c r="BW61" i="9"/>
  <c r="BU51" i="9"/>
  <c r="BU30" i="9"/>
  <c r="BU72" i="9" s="1"/>
  <c r="CE57" i="9"/>
  <c r="CE36" i="9"/>
  <c r="CE99" i="9" s="1"/>
  <c r="CF40" i="9"/>
  <c r="CF124" i="9" s="1"/>
  <c r="CF61" i="9"/>
  <c r="CF53" i="9"/>
  <c r="CF32" i="9"/>
  <c r="CF116" i="9" s="1"/>
  <c r="CG60" i="9"/>
  <c r="CG39" i="9"/>
  <c r="CG144" i="9" s="1"/>
  <c r="CE32" i="9"/>
  <c r="CE95" i="9" s="1"/>
  <c r="CE53" i="9"/>
  <c r="EA39" i="9"/>
  <c r="EA165" i="9" s="1"/>
  <c r="EA60" i="9"/>
  <c r="DG59" i="9"/>
  <c r="DG38" i="9"/>
  <c r="DG122" i="9" s="1"/>
  <c r="DH54" i="9"/>
  <c r="DH33" i="9"/>
  <c r="DH138" i="9" s="1"/>
  <c r="AN141" i="9"/>
  <c r="AB80" i="9"/>
  <c r="AW52" i="9"/>
  <c r="AW31" i="9"/>
  <c r="GL45" i="9"/>
  <c r="GL171" i="9" s="1"/>
  <c r="GL66" i="9"/>
  <c r="EP56" i="9"/>
  <c r="EP35" i="9"/>
  <c r="EP98" i="9" s="1"/>
  <c r="EO35" i="9"/>
  <c r="EO77" i="9" s="1"/>
  <c r="EO56" i="9"/>
  <c r="FA59" i="9"/>
  <c r="FA38" i="9"/>
  <c r="FA143" i="9" s="1"/>
  <c r="DZ62" i="9"/>
  <c r="DZ41" i="9"/>
  <c r="DZ146" i="9" s="1"/>
  <c r="CN46" i="9"/>
  <c r="CN109" i="9" s="1"/>
  <c r="CN67" i="9"/>
  <c r="CP35" i="9"/>
  <c r="CP140" i="9" s="1"/>
  <c r="CP56" i="9"/>
  <c r="CO33" i="9"/>
  <c r="CO117" i="9" s="1"/>
  <c r="CO54" i="9"/>
  <c r="CO58" i="9"/>
  <c r="CO37" i="9"/>
  <c r="CO121" i="9" s="1"/>
  <c r="CP54" i="9"/>
  <c r="CP33" i="9"/>
  <c r="CP138" i="9" s="1"/>
  <c r="CM67" i="9"/>
  <c r="CM46" i="9"/>
  <c r="CM88" i="9" s="1"/>
  <c r="CQ35" i="9"/>
  <c r="CQ161" i="9" s="1"/>
  <c r="CQ56" i="9"/>
  <c r="CM31" i="9"/>
  <c r="CM73" i="9" s="1"/>
  <c r="CM52" i="9"/>
  <c r="CP62" i="9"/>
  <c r="CP41" i="9"/>
  <c r="CP146" i="9" s="1"/>
  <c r="CO59" i="9"/>
  <c r="CO38" i="9"/>
  <c r="CO122" i="9" s="1"/>
  <c r="CP40" i="9"/>
  <c r="CP145" i="9" s="1"/>
  <c r="CP61" i="9"/>
  <c r="CM33" i="9"/>
  <c r="CM75" i="9" s="1"/>
  <c r="CM54" i="9"/>
  <c r="CN42" i="9"/>
  <c r="CN105" i="9" s="1"/>
  <c r="CN63" i="9"/>
  <c r="CM62" i="9"/>
  <c r="CM41" i="9"/>
  <c r="CM83" i="9" s="1"/>
  <c r="CM61" i="9"/>
  <c r="CM40" i="9"/>
  <c r="CM82" i="9" s="1"/>
  <c r="CP32" i="9"/>
  <c r="CP137" i="9" s="1"/>
  <c r="CP53" i="9"/>
  <c r="CN37" i="9"/>
  <c r="CN100" i="9" s="1"/>
  <c r="CN58" i="9"/>
  <c r="CP64" i="9"/>
  <c r="CP43" i="9"/>
  <c r="CP148" i="9" s="1"/>
  <c r="CO53" i="9"/>
  <c r="CO32" i="9"/>
  <c r="CO116" i="9" s="1"/>
  <c r="CQ34" i="9"/>
  <c r="CQ160" i="9" s="1"/>
  <c r="CQ55" i="9"/>
  <c r="CO57" i="9"/>
  <c r="CO36" i="9"/>
  <c r="CO120" i="9" s="1"/>
  <c r="CM42" i="9"/>
  <c r="CM84" i="9" s="1"/>
  <c r="CM63" i="9"/>
  <c r="CQ54" i="9"/>
  <c r="CQ33" i="9"/>
  <c r="CQ159" i="9" s="1"/>
  <c r="DG62" i="9"/>
  <c r="DG41" i="9"/>
  <c r="DG125" i="9" s="1"/>
  <c r="AB78" i="9"/>
  <c r="AC102" i="9"/>
  <c r="AU60" i="9"/>
  <c r="AU39" i="9"/>
  <c r="AU102" i="9" s="1"/>
  <c r="AX32" i="9"/>
  <c r="AX158" i="9" s="1"/>
  <c r="AX53" i="9"/>
  <c r="GK58" i="9"/>
  <c r="GK37" i="9"/>
  <c r="GK142" i="9" s="1"/>
  <c r="GJ61" i="9"/>
  <c r="GJ40" i="9"/>
  <c r="GJ124" i="9" s="1"/>
  <c r="ES62" i="9"/>
  <c r="ES41" i="9"/>
  <c r="ES167" i="9" s="1"/>
  <c r="DX33" i="9"/>
  <c r="DX96" i="9" s="1"/>
  <c r="DX54" i="9"/>
  <c r="DW31" i="9"/>
  <c r="DW73" i="9" s="1"/>
  <c r="DW52" i="9"/>
  <c r="DG40" i="9"/>
  <c r="DG124" i="9" s="1"/>
  <c r="DG61" i="9"/>
  <c r="AT55" i="9"/>
  <c r="AT34" i="9"/>
  <c r="AT76" i="9" s="1"/>
  <c r="AV59" i="9"/>
  <c r="AV38" i="9"/>
  <c r="AV122" i="9" s="1"/>
  <c r="AT61" i="9"/>
  <c r="AT40" i="9"/>
  <c r="AT82" i="9" s="1"/>
  <c r="AU65" i="9"/>
  <c r="AU44" i="9"/>
  <c r="AU107" i="9" s="1"/>
  <c r="AX61" i="9"/>
  <c r="AX40" i="9"/>
  <c r="AX166" i="9" s="1"/>
  <c r="AX56" i="9"/>
  <c r="AX35" i="9"/>
  <c r="AX161" i="9" s="1"/>
  <c r="AW44" i="9"/>
  <c r="AW149" i="9" s="1"/>
  <c r="AW65" i="9"/>
  <c r="AT65" i="9"/>
  <c r="AT44" i="9"/>
  <c r="AT86" i="9" s="1"/>
  <c r="AU57" i="9"/>
  <c r="AU36" i="9"/>
  <c r="AU99" i="9" s="1"/>
  <c r="AX33" i="9"/>
  <c r="AX159" i="9" s="1"/>
  <c r="AX54" i="9"/>
  <c r="AT43" i="9"/>
  <c r="AT85" i="9" s="1"/>
  <c r="AT64" i="9"/>
  <c r="AW39" i="9"/>
  <c r="AW144" i="9" s="1"/>
  <c r="AW60" i="9"/>
  <c r="GH38" i="9"/>
  <c r="GH80" i="9" s="1"/>
  <c r="GH59" i="9"/>
  <c r="GH60" i="9"/>
  <c r="GH39" i="9"/>
  <c r="GH81" i="9" s="1"/>
  <c r="DG52" i="9"/>
  <c r="DG31" i="9"/>
  <c r="DG115" i="9" s="1"/>
  <c r="AL46" i="9"/>
  <c r="AL109" i="9" s="1"/>
  <c r="AL67" i="9"/>
  <c r="AO41" i="9"/>
  <c r="AO62" i="9"/>
  <c r="AL34" i="9"/>
  <c r="AL97" i="9" s="1"/>
  <c r="AL55" i="9"/>
  <c r="AL43" i="9"/>
  <c r="AL106" i="9" s="1"/>
  <c r="AL64" i="9"/>
  <c r="AO64" i="9"/>
  <c r="AO43" i="9"/>
  <c r="AD115" i="9"/>
  <c r="DQ57" i="9"/>
  <c r="DQ36" i="9"/>
  <c r="DQ141" i="9" s="1"/>
  <c r="DO55" i="9"/>
  <c r="DO34" i="9"/>
  <c r="DO97" i="9" s="1"/>
  <c r="DP55" i="9"/>
  <c r="DP34" i="9"/>
  <c r="DP118" i="9" s="1"/>
  <c r="DO60" i="9"/>
  <c r="DO39" i="9"/>
  <c r="DO102" i="9" s="1"/>
  <c r="DN54" i="9"/>
  <c r="DN33" i="9"/>
  <c r="DN75" i="9" s="1"/>
  <c r="DR63" i="9"/>
  <c r="DR42" i="9"/>
  <c r="DR168" i="9" s="1"/>
  <c r="DO62" i="9"/>
  <c r="DO41" i="9"/>
  <c r="DO104" i="9" s="1"/>
  <c r="DP61" i="9"/>
  <c r="DP40" i="9"/>
  <c r="DP124" i="9" s="1"/>
  <c r="DP50" i="9"/>
  <c r="DP29" i="9"/>
  <c r="DP113" i="9" s="1"/>
  <c r="DP54" i="9"/>
  <c r="DP33" i="9"/>
  <c r="DP117" i="9" s="1"/>
  <c r="DR60" i="9"/>
  <c r="DR39" i="9"/>
  <c r="DR165" i="9" s="1"/>
  <c r="BX51" i="9"/>
  <c r="BX30" i="9"/>
  <c r="BX135" i="9" s="1"/>
  <c r="FT65" i="9"/>
  <c r="FT44" i="9"/>
  <c r="FT170" i="9" s="1"/>
  <c r="BC29" i="9"/>
  <c r="BC71" i="9" s="1"/>
  <c r="BC50" i="9"/>
  <c r="BG34" i="9"/>
  <c r="BG160" i="9" s="1"/>
  <c r="BG55" i="9"/>
  <c r="BC33" i="9"/>
  <c r="BC75" i="9" s="1"/>
  <c r="BC54" i="9"/>
  <c r="BC53" i="9"/>
  <c r="BC32" i="9"/>
  <c r="BC74" i="9" s="1"/>
  <c r="BE50" i="9"/>
  <c r="BE29" i="9"/>
  <c r="BE113" i="9" s="1"/>
  <c r="BE30" i="9"/>
  <c r="BE114" i="9" s="1"/>
  <c r="BE51" i="9"/>
  <c r="BC66" i="9"/>
  <c r="BC45" i="9"/>
  <c r="BC87" i="9" s="1"/>
  <c r="BD62" i="9"/>
  <c r="BD41" i="9"/>
  <c r="BD104" i="9" s="1"/>
  <c r="BD52" i="9"/>
  <c r="BD31" i="9"/>
  <c r="BD94" i="9" s="1"/>
  <c r="BG50" i="9"/>
  <c r="BG29" i="9"/>
  <c r="BG155" i="9" s="1"/>
  <c r="BD30" i="9"/>
  <c r="BD93" i="9" s="1"/>
  <c r="BD51" i="9"/>
  <c r="BG45" i="9"/>
  <c r="BG171" i="9" s="1"/>
  <c r="BG66" i="9"/>
  <c r="BF61" i="9"/>
  <c r="BF40" i="9"/>
  <c r="BF145" i="9" s="1"/>
  <c r="BE55" i="9"/>
  <c r="BE34" i="9"/>
  <c r="BE118" i="9" s="1"/>
  <c r="BD53" i="9"/>
  <c r="BD32" i="9"/>
  <c r="BD95" i="9" s="1"/>
  <c r="BG42" i="9"/>
  <c r="BG168" i="9" s="1"/>
  <c r="BG63" i="9"/>
  <c r="BD59" i="9"/>
  <c r="BD38" i="9"/>
  <c r="BD101" i="9" s="1"/>
  <c r="BD29" i="9"/>
  <c r="BD92" i="9" s="1"/>
  <c r="BD50" i="9"/>
  <c r="BE45" i="9"/>
  <c r="BE129" i="9" s="1"/>
  <c r="BE66" i="9"/>
  <c r="BF60" i="9"/>
  <c r="BF39" i="9"/>
  <c r="BF144" i="9" s="1"/>
  <c r="BG39" i="9"/>
  <c r="BG165" i="9" s="1"/>
  <c r="BG60" i="9"/>
  <c r="BC34" i="9"/>
  <c r="BC76" i="9" s="1"/>
  <c r="BC55" i="9"/>
  <c r="CD35" i="9"/>
  <c r="CD77" i="9" s="1"/>
  <c r="CD56" i="9"/>
  <c r="CD40" i="9"/>
  <c r="CD82" i="9" s="1"/>
  <c r="CD61" i="9"/>
  <c r="CE45" i="9"/>
  <c r="CE108" i="9" s="1"/>
  <c r="CE66" i="9"/>
  <c r="CF35" i="9"/>
  <c r="CF119" i="9" s="1"/>
  <c r="CF56" i="9"/>
  <c r="CE38" i="9"/>
  <c r="CE101" i="9" s="1"/>
  <c r="CE59" i="9"/>
  <c r="GK61" i="9"/>
  <c r="GK40" i="9"/>
  <c r="GK145" i="9" s="1"/>
  <c r="DE54" i="9"/>
  <c r="DE33" i="9"/>
  <c r="DE75" i="9" s="1"/>
  <c r="DI58" i="9"/>
  <c r="DI37" i="9"/>
  <c r="DI163" i="9" s="1"/>
  <c r="AM50" i="9"/>
  <c r="AM29" i="9"/>
  <c r="AW67" i="9"/>
  <c r="AW46" i="9"/>
  <c r="AW151" i="9" s="1"/>
  <c r="GJ42" i="9"/>
  <c r="GJ126" i="9" s="1"/>
  <c r="GJ63" i="9"/>
  <c r="EO40" i="9"/>
  <c r="EO82" i="9" s="1"/>
  <c r="EO61" i="9"/>
  <c r="EY61" i="9"/>
  <c r="EY40" i="9"/>
  <c r="EY103" i="9" s="1"/>
  <c r="EX66" i="9"/>
  <c r="EX45" i="9"/>
  <c r="EX87" i="9" s="1"/>
  <c r="EZ33" i="9"/>
  <c r="EZ117" i="9" s="1"/>
  <c r="EZ54" i="9"/>
  <c r="EZ46" i="9"/>
  <c r="EZ130" i="9" s="1"/>
  <c r="EZ67" i="9"/>
  <c r="FA54" i="9"/>
  <c r="FA33" i="9"/>
  <c r="FA138" i="9" s="1"/>
  <c r="EX35" i="9"/>
  <c r="EX77" i="9" s="1"/>
  <c r="EX56" i="9"/>
  <c r="FB58" i="9"/>
  <c r="FB37" i="9"/>
  <c r="FB163" i="9" s="1"/>
  <c r="EX38" i="9"/>
  <c r="EX80" i="9" s="1"/>
  <c r="EX59" i="9"/>
  <c r="EX30" i="9"/>
  <c r="EX72" i="9" s="1"/>
  <c r="EX51" i="9"/>
  <c r="EX65" i="9"/>
  <c r="EX44" i="9"/>
  <c r="EX86" i="9" s="1"/>
  <c r="FB34" i="9"/>
  <c r="FB160" i="9" s="1"/>
  <c r="FB55" i="9"/>
  <c r="EZ29" i="9"/>
  <c r="EZ113" i="9" s="1"/>
  <c r="EZ50" i="9"/>
  <c r="EX31" i="9"/>
  <c r="EX73" i="9" s="1"/>
  <c r="EX52" i="9"/>
  <c r="DW60" i="9"/>
  <c r="DW39" i="9"/>
  <c r="DW81" i="9" s="1"/>
  <c r="DX35" i="9"/>
  <c r="DX98" i="9" s="1"/>
  <c r="DX56" i="9"/>
  <c r="DE38" i="9"/>
  <c r="DE80" i="9" s="1"/>
  <c r="DE59" i="9"/>
  <c r="AN145" i="9"/>
  <c r="AL36" i="9"/>
  <c r="AL99" i="9" s="1"/>
  <c r="AL57" i="9"/>
  <c r="AC108" i="9"/>
  <c r="AX64" i="9"/>
  <c r="AX43" i="9"/>
  <c r="AX169" i="9" s="1"/>
  <c r="GJ45" i="9"/>
  <c r="GJ129" i="9" s="1"/>
  <c r="GJ66" i="9"/>
  <c r="FH34" i="9"/>
  <c r="FH97" i="9" s="1"/>
  <c r="FH55" i="9"/>
  <c r="FH58" i="9"/>
  <c r="FH37" i="9"/>
  <c r="FH100" i="9" s="1"/>
  <c r="FK38" i="9"/>
  <c r="FK164" i="9" s="1"/>
  <c r="FK59" i="9"/>
  <c r="FK58" i="9"/>
  <c r="FK37" i="9"/>
  <c r="FK163" i="9" s="1"/>
  <c r="FI42" i="9"/>
  <c r="FI126" i="9" s="1"/>
  <c r="FI63" i="9"/>
  <c r="FI39" i="9"/>
  <c r="FI123" i="9" s="1"/>
  <c r="FI60" i="9"/>
  <c r="FJ44" i="9"/>
  <c r="FJ149" i="9" s="1"/>
  <c r="FJ65" i="9"/>
  <c r="FG57" i="9"/>
  <c r="FG36" i="9"/>
  <c r="FG78" i="9" s="1"/>
  <c r="FG34" i="9"/>
  <c r="FG76" i="9" s="1"/>
  <c r="FG55" i="9"/>
  <c r="FG59" i="9"/>
  <c r="FG38" i="9"/>
  <c r="FG80" i="9" s="1"/>
  <c r="FJ46" i="9"/>
  <c r="FJ151" i="9" s="1"/>
  <c r="FJ67" i="9"/>
  <c r="FG30" i="9"/>
  <c r="FG72" i="9" s="1"/>
  <c r="FG51" i="9"/>
  <c r="FJ55" i="9"/>
  <c r="FJ34" i="9"/>
  <c r="FJ139" i="9" s="1"/>
  <c r="FG54" i="9"/>
  <c r="FG33" i="9"/>
  <c r="FG75" i="9" s="1"/>
  <c r="FH29" i="9"/>
  <c r="FH92" i="9" s="1"/>
  <c r="FH50" i="9"/>
  <c r="FI64" i="9"/>
  <c r="FI43" i="9"/>
  <c r="FI127" i="9" s="1"/>
  <c r="FH39" i="9"/>
  <c r="FH102" i="9" s="1"/>
  <c r="FH60" i="9"/>
  <c r="FJ64" i="9"/>
  <c r="FJ43" i="9"/>
  <c r="FJ148" i="9" s="1"/>
  <c r="FI31" i="9"/>
  <c r="FI115" i="9" s="1"/>
  <c r="FI52" i="9"/>
  <c r="FJ50" i="9"/>
  <c r="FJ29" i="9"/>
  <c r="FJ134" i="9" s="1"/>
  <c r="FG66" i="9"/>
  <c r="FG45" i="9"/>
  <c r="FG87" i="9" s="1"/>
  <c r="FH63" i="9"/>
  <c r="FH42" i="9"/>
  <c r="FH105" i="9" s="1"/>
  <c r="FI59" i="9"/>
  <c r="FI38" i="9"/>
  <c r="FI122" i="9" s="1"/>
  <c r="FY63" i="9"/>
  <c r="FY42" i="9"/>
  <c r="FY84" i="9" s="1"/>
  <c r="GC65" i="9"/>
  <c r="GC44" i="9"/>
  <c r="GC170" i="9" s="1"/>
  <c r="GB62" i="9"/>
  <c r="GB41" i="9"/>
  <c r="GB146" i="9" s="1"/>
  <c r="FY56" i="9"/>
  <c r="FY35" i="9"/>
  <c r="FY77" i="9" s="1"/>
  <c r="GC41" i="9"/>
  <c r="GC167" i="9" s="1"/>
  <c r="GC62" i="9"/>
  <c r="GA46" i="9"/>
  <c r="GA130" i="9" s="1"/>
  <c r="GA67" i="9"/>
  <c r="GC56" i="9"/>
  <c r="GC35" i="9"/>
  <c r="GC161" i="9" s="1"/>
  <c r="GB36" i="9"/>
  <c r="GB141" i="9" s="1"/>
  <c r="GB57" i="9"/>
  <c r="GA57" i="9"/>
  <c r="GA36" i="9"/>
  <c r="GA120" i="9" s="1"/>
  <c r="GA55" i="9"/>
  <c r="GA34" i="9"/>
  <c r="GA118" i="9" s="1"/>
  <c r="GA59" i="9"/>
  <c r="GA38" i="9"/>
  <c r="GA122" i="9" s="1"/>
  <c r="GB38" i="9"/>
  <c r="GB143" i="9" s="1"/>
  <c r="GB59" i="9"/>
  <c r="GC55" i="9"/>
  <c r="GC34" i="9"/>
  <c r="GC160" i="9" s="1"/>
  <c r="FZ67" i="9"/>
  <c r="FZ46" i="9"/>
  <c r="FZ109" i="9" s="1"/>
  <c r="GC52" i="9"/>
  <c r="GC31" i="9"/>
  <c r="GC157" i="9" s="1"/>
  <c r="FZ56" i="9"/>
  <c r="FZ35" i="9"/>
  <c r="FZ98" i="9" s="1"/>
  <c r="FZ34" i="9"/>
  <c r="FZ97" i="9" s="1"/>
  <c r="FZ55" i="9"/>
  <c r="FZ57" i="9"/>
  <c r="FZ36" i="9"/>
  <c r="FZ99" i="9" s="1"/>
  <c r="FY55" i="9"/>
  <c r="FY34" i="9"/>
  <c r="FY76" i="9" s="1"/>
  <c r="FY62" i="9"/>
  <c r="FY41" i="9"/>
  <c r="FY83" i="9" s="1"/>
  <c r="GC58" i="9"/>
  <c r="GC37" i="9"/>
  <c r="GC163" i="9" s="1"/>
  <c r="GB61" i="9"/>
  <c r="GB40" i="9"/>
  <c r="GB145" i="9" s="1"/>
  <c r="FZ43" i="9"/>
  <c r="FZ106" i="9" s="1"/>
  <c r="FZ64" i="9"/>
  <c r="EQ63" i="9"/>
  <c r="EQ42" i="9"/>
  <c r="EQ126" i="9" s="1"/>
  <c r="DY46" i="9"/>
  <c r="DY130" i="9" s="1"/>
  <c r="DY67" i="9"/>
  <c r="DE61" i="9"/>
  <c r="DE40" i="9"/>
  <c r="DE82" i="9" s="1"/>
  <c r="DE62" i="9"/>
  <c r="DE41" i="9"/>
  <c r="DE83" i="9" s="1"/>
  <c r="GI36" i="9"/>
  <c r="GI99" i="9" s="1"/>
  <c r="GI57" i="9"/>
  <c r="AC100" i="9"/>
  <c r="DE35" i="9"/>
  <c r="DE77" i="9" s="1"/>
  <c r="DE56" i="9"/>
  <c r="HL53" i="9"/>
  <c r="HL32" i="9"/>
  <c r="HL137" i="9" s="1"/>
  <c r="HI36" i="9"/>
  <c r="HI78" i="9" s="1"/>
  <c r="HI57" i="9"/>
  <c r="HM66" i="9"/>
  <c r="HM45" i="9"/>
  <c r="HM171" i="9" s="1"/>
  <c r="HJ53" i="9"/>
  <c r="HJ32" i="9"/>
  <c r="HJ95" i="9" s="1"/>
  <c r="HM39" i="9"/>
  <c r="HM165" i="9" s="1"/>
  <c r="HM60" i="9"/>
  <c r="HL63" i="9"/>
  <c r="HL42" i="9"/>
  <c r="HL147" i="9" s="1"/>
  <c r="HK52" i="9"/>
  <c r="HK31" i="9"/>
  <c r="HK115" i="9" s="1"/>
  <c r="HL50" i="9"/>
  <c r="HL29" i="9"/>
  <c r="HL134" i="9" s="1"/>
  <c r="HK58" i="9"/>
  <c r="HK37" i="9"/>
  <c r="HK121" i="9" s="1"/>
  <c r="HK59" i="9"/>
  <c r="HK38" i="9"/>
  <c r="HK122" i="9" s="1"/>
  <c r="HI67" i="9"/>
  <c r="HI46" i="9"/>
  <c r="HI88" i="9" s="1"/>
  <c r="HL39" i="9"/>
  <c r="HL144" i="9" s="1"/>
  <c r="HL60" i="9"/>
  <c r="HI50" i="9"/>
  <c r="HI29" i="9"/>
  <c r="HI71" i="9" s="1"/>
  <c r="HM61" i="9"/>
  <c r="HM40" i="9"/>
  <c r="HM166" i="9" s="1"/>
  <c r="HK56" i="9"/>
  <c r="HK35" i="9"/>
  <c r="HK119" i="9" s="1"/>
  <c r="HI52" i="9"/>
  <c r="HI31" i="9"/>
  <c r="HI73" i="9" s="1"/>
  <c r="HM50" i="9"/>
  <c r="HM29" i="9"/>
  <c r="HM155" i="9" s="1"/>
  <c r="HL56" i="9"/>
  <c r="HL35" i="9"/>
  <c r="HL140" i="9" s="1"/>
  <c r="HL61" i="9"/>
  <c r="HL40" i="9"/>
  <c r="HL145" i="9" s="1"/>
  <c r="HJ36" i="9"/>
  <c r="HJ99" i="9" s="1"/>
  <c r="HJ57" i="9"/>
  <c r="HK66" i="9"/>
  <c r="HK45" i="9"/>
  <c r="HK129" i="9" s="1"/>
  <c r="HI55" i="9"/>
  <c r="HI34" i="9"/>
  <c r="HI76" i="9" s="1"/>
  <c r="HI54" i="9"/>
  <c r="HI33" i="9"/>
  <c r="HI75" i="9" s="1"/>
  <c r="AC106" i="9"/>
  <c r="HB58" i="9"/>
  <c r="HB37" i="9"/>
  <c r="HB121" i="9" s="1"/>
  <c r="HD40" i="9"/>
  <c r="HD166" i="9" s="1"/>
  <c r="HD61" i="9"/>
  <c r="HD51" i="9"/>
  <c r="HD30" i="9"/>
  <c r="HD156" i="9" s="1"/>
  <c r="GZ36" i="9"/>
  <c r="GZ78" i="9" s="1"/>
  <c r="GZ57" i="9"/>
  <c r="HA59" i="9"/>
  <c r="HA38" i="9"/>
  <c r="HA101" i="9" s="1"/>
  <c r="GZ35" i="9"/>
  <c r="GZ77" i="9" s="1"/>
  <c r="GZ56" i="9"/>
  <c r="HD37" i="9"/>
  <c r="HD163" i="9" s="1"/>
  <c r="HD58" i="9"/>
  <c r="HA44" i="9"/>
  <c r="HA107" i="9" s="1"/>
  <c r="HA65" i="9"/>
  <c r="HA54" i="9"/>
  <c r="HA33" i="9"/>
  <c r="HA96" i="9" s="1"/>
  <c r="HB60" i="9"/>
  <c r="HB39" i="9"/>
  <c r="HB123" i="9" s="1"/>
  <c r="GZ63" i="9"/>
  <c r="GZ42" i="9"/>
  <c r="GZ84" i="9" s="1"/>
  <c r="HC62" i="9"/>
  <c r="HC41" i="9"/>
  <c r="HC146" i="9" s="1"/>
  <c r="HB44" i="9"/>
  <c r="HB128" i="9" s="1"/>
  <c r="HB65" i="9"/>
  <c r="HC60" i="9"/>
  <c r="HC39" i="9"/>
  <c r="HC144" i="9" s="1"/>
  <c r="HD50" i="9"/>
  <c r="HD29" i="9"/>
  <c r="HD155" i="9" s="1"/>
  <c r="HA36" i="9"/>
  <c r="HA99" i="9" s="1"/>
  <c r="HA57" i="9"/>
  <c r="GZ65" i="9"/>
  <c r="GZ44" i="9"/>
  <c r="GZ86" i="9" s="1"/>
  <c r="HD66" i="9"/>
  <c r="HD45" i="9"/>
  <c r="HD171" i="9" s="1"/>
  <c r="HC42" i="9"/>
  <c r="HC147" i="9" s="1"/>
  <c r="HC63" i="9"/>
  <c r="GZ31" i="9"/>
  <c r="GZ73" i="9" s="1"/>
  <c r="GZ52" i="9"/>
  <c r="HA37" i="9"/>
  <c r="HA100" i="9" s="1"/>
  <c r="HA58" i="9"/>
  <c r="HD62" i="9"/>
  <c r="HD41" i="9"/>
  <c r="HD167" i="9" s="1"/>
  <c r="HC40" i="9"/>
  <c r="HC145" i="9" s="1"/>
  <c r="HC61" i="9"/>
  <c r="CE40" i="9"/>
  <c r="CE103" i="9" s="1"/>
  <c r="CE61" i="9"/>
  <c r="CE42" i="9"/>
  <c r="CE105" i="9" s="1"/>
  <c r="CE63" i="9"/>
  <c r="CG30" i="9"/>
  <c r="CG135" i="9" s="1"/>
  <c r="CG51" i="9"/>
  <c r="CF52" i="9"/>
  <c r="CF31" i="9"/>
  <c r="CF115" i="9" s="1"/>
  <c r="BU50" i="9"/>
  <c r="BU29" i="9"/>
  <c r="BU71" i="9" s="1"/>
  <c r="EO50" i="9"/>
  <c r="EO29" i="9"/>
  <c r="EO71" i="9" s="1"/>
  <c r="CD60" i="9"/>
  <c r="CD39" i="9"/>
  <c r="CD81" i="9" s="1"/>
  <c r="CF30" i="9"/>
  <c r="CF114" i="9" s="1"/>
  <c r="CF51" i="9"/>
  <c r="CD55" i="9"/>
  <c r="CD34" i="9"/>
  <c r="CD76" i="9" s="1"/>
  <c r="CG32" i="9"/>
  <c r="CG137" i="9" s="1"/>
  <c r="CG53" i="9"/>
  <c r="CH64" i="9"/>
  <c r="CH43" i="9"/>
  <c r="CH169" i="9" s="1"/>
  <c r="CH57" i="9"/>
  <c r="CH36" i="9"/>
  <c r="CH162" i="9" s="1"/>
  <c r="DI52" i="9"/>
  <c r="DI31" i="9"/>
  <c r="DI157" i="9" s="1"/>
  <c r="AM61" i="9"/>
  <c r="AM40" i="9"/>
  <c r="AM39" i="9"/>
  <c r="AM60" i="9"/>
  <c r="AU41" i="9"/>
  <c r="AU104" i="9" s="1"/>
  <c r="AU62" i="9"/>
  <c r="GQ66" i="9"/>
  <c r="GQ45" i="9"/>
  <c r="GQ87" i="9" s="1"/>
  <c r="GT65" i="9"/>
  <c r="GT44" i="9"/>
  <c r="GT149" i="9" s="1"/>
  <c r="GH45" i="9"/>
  <c r="GH87" i="9" s="1"/>
  <c r="GH66" i="9"/>
  <c r="EG34" i="9"/>
  <c r="EG97" i="9" s="1"/>
  <c r="EG55" i="9"/>
  <c r="EJ63" i="9"/>
  <c r="EJ42" i="9"/>
  <c r="EJ168" i="9" s="1"/>
  <c r="EF50" i="9"/>
  <c r="EF29" i="9"/>
  <c r="EF71" i="9" s="1"/>
  <c r="EH65" i="9"/>
  <c r="EH44" i="9"/>
  <c r="EH128" i="9" s="1"/>
  <c r="EJ30" i="9"/>
  <c r="EJ156" i="9" s="1"/>
  <c r="EJ51" i="9"/>
  <c r="EG36" i="9"/>
  <c r="EG99" i="9" s="1"/>
  <c r="EG57" i="9"/>
  <c r="EG37" i="9"/>
  <c r="EG100" i="9" s="1"/>
  <c r="EG58" i="9"/>
  <c r="EG60" i="9"/>
  <c r="EG39" i="9"/>
  <c r="EG102" i="9" s="1"/>
  <c r="EF52" i="9"/>
  <c r="EF31" i="9"/>
  <c r="EF73" i="9" s="1"/>
  <c r="EI63" i="9"/>
  <c r="EI42" i="9"/>
  <c r="EI147" i="9" s="1"/>
  <c r="EI41" i="9"/>
  <c r="EI146" i="9" s="1"/>
  <c r="EI62" i="9"/>
  <c r="EF30" i="9"/>
  <c r="EF72" i="9" s="1"/>
  <c r="EF51" i="9"/>
  <c r="EH29" i="9"/>
  <c r="EH113" i="9" s="1"/>
  <c r="EH50" i="9"/>
  <c r="EJ50" i="9"/>
  <c r="EJ29" i="9"/>
  <c r="EJ155" i="9" s="1"/>
  <c r="EJ66" i="9"/>
  <c r="EJ45" i="9"/>
  <c r="EJ171" i="9" s="1"/>
  <c r="EI32" i="9"/>
  <c r="EI137" i="9" s="1"/>
  <c r="EI53" i="9"/>
  <c r="EJ41" i="9"/>
  <c r="EJ167" i="9" s="1"/>
  <c r="EJ62" i="9"/>
  <c r="EJ43" i="9"/>
  <c r="EJ169" i="9" s="1"/>
  <c r="EJ64" i="9"/>
  <c r="EJ55" i="9"/>
  <c r="EJ34" i="9"/>
  <c r="EJ160" i="9" s="1"/>
  <c r="EJ58" i="9"/>
  <c r="EJ37" i="9"/>
  <c r="EJ163" i="9" s="1"/>
  <c r="EJ54" i="9"/>
  <c r="EJ33" i="9"/>
  <c r="EJ159" i="9" s="1"/>
  <c r="EH32" i="9"/>
  <c r="EH116" i="9" s="1"/>
  <c r="EH53" i="9"/>
  <c r="ER64" i="9"/>
  <c r="ER43" i="9"/>
  <c r="ER148" i="9" s="1"/>
  <c r="FA29" i="9"/>
  <c r="FA134" i="9" s="1"/>
  <c r="FA50" i="9"/>
  <c r="FB31" i="9"/>
  <c r="FB157" i="9" s="1"/>
  <c r="FB52" i="9"/>
  <c r="DX42" i="9"/>
  <c r="DX105" i="9" s="1"/>
  <c r="DX63" i="9"/>
  <c r="DI62" i="9"/>
  <c r="DI41" i="9"/>
  <c r="DI167" i="9" s="1"/>
  <c r="DF63" i="9"/>
  <c r="DF42" i="9"/>
  <c r="DF105" i="9" s="1"/>
  <c r="AC95" i="9"/>
  <c r="AW32" i="9"/>
  <c r="AW137" i="9" s="1"/>
  <c r="AW53" i="9"/>
  <c r="GL41" i="9"/>
  <c r="GL167" i="9" s="1"/>
  <c r="GL62" i="9"/>
  <c r="FJ35" i="9"/>
  <c r="FJ140" i="9" s="1"/>
  <c r="FJ56" i="9"/>
  <c r="EO37" i="9"/>
  <c r="EO79" i="9" s="1"/>
  <c r="EO58" i="9"/>
  <c r="DX66" i="9"/>
  <c r="DX45" i="9"/>
  <c r="DX108" i="9" s="1"/>
  <c r="DH56" i="9"/>
  <c r="DH35" i="9"/>
  <c r="DH140" i="9" s="1"/>
  <c r="DI56" i="9"/>
  <c r="DI35" i="9"/>
  <c r="DI161" i="9" s="1"/>
  <c r="AC103" i="9"/>
  <c r="AD114" i="9"/>
  <c r="BW65" i="9"/>
  <c r="BW44" i="9"/>
  <c r="BW128" i="9" s="1"/>
  <c r="FT51" i="9"/>
  <c r="FT30" i="9"/>
  <c r="FT156" i="9" s="1"/>
  <c r="FT55" i="9"/>
  <c r="FT34" i="9"/>
  <c r="FT160" i="9" s="1"/>
  <c r="FQ56" i="9"/>
  <c r="FQ35" i="9"/>
  <c r="FQ98" i="9" s="1"/>
  <c r="FP51" i="9"/>
  <c r="FP30" i="9"/>
  <c r="FP72" i="9" s="1"/>
  <c r="CD66" i="9"/>
  <c r="CD45" i="9"/>
  <c r="CD87" i="9" s="1"/>
  <c r="CG33" i="9"/>
  <c r="CG138" i="9" s="1"/>
  <c r="CG54" i="9"/>
  <c r="CF41" i="9"/>
  <c r="CF125" i="9" s="1"/>
  <c r="CF62" i="9"/>
  <c r="CG63" i="9"/>
  <c r="CG42" i="9"/>
  <c r="CG147" i="9" s="1"/>
  <c r="CH32" i="9"/>
  <c r="CH158" i="9" s="1"/>
  <c r="CH53" i="9"/>
  <c r="DF58" i="9"/>
  <c r="DF37" i="9"/>
  <c r="DF100" i="9" s="1"/>
  <c r="DH51" i="9"/>
  <c r="DH30" i="9"/>
  <c r="DH135" i="9" s="1"/>
  <c r="AM67" i="9"/>
  <c r="AM46" i="9"/>
  <c r="AM130" i="9" s="1"/>
  <c r="AU34" i="9"/>
  <c r="AU97" i="9" s="1"/>
  <c r="AU55" i="9"/>
  <c r="AV53" i="9"/>
  <c r="AV32" i="9"/>
  <c r="AV116" i="9" s="1"/>
  <c r="GR51" i="9"/>
  <c r="GR30" i="9"/>
  <c r="GR93" i="9" s="1"/>
  <c r="GH65" i="9"/>
  <c r="GH44" i="9"/>
  <c r="GH86" i="9" s="1"/>
  <c r="GJ62" i="9"/>
  <c r="GJ41" i="9"/>
  <c r="GJ125" i="9" s="1"/>
  <c r="EQ61" i="9"/>
  <c r="EQ40" i="9"/>
  <c r="EQ124" i="9" s="1"/>
  <c r="FB46" i="9"/>
  <c r="FB172" i="9" s="1"/>
  <c r="FB67" i="9"/>
  <c r="EA38" i="9"/>
  <c r="EA164" i="9" s="1"/>
  <c r="EA59" i="9"/>
  <c r="DZ59" i="9"/>
  <c r="DZ38" i="9"/>
  <c r="DZ143" i="9" s="1"/>
  <c r="DE58" i="9"/>
  <c r="DE37" i="9"/>
  <c r="DE79" i="9" s="1"/>
  <c r="DG63" i="9"/>
  <c r="DG42" i="9"/>
  <c r="DG126" i="9" s="1"/>
  <c r="AM43" i="9"/>
  <c r="AM127" i="9" s="1"/>
  <c r="AM64" i="9"/>
  <c r="AD119" i="9"/>
  <c r="AU61" i="9"/>
  <c r="AU40" i="9"/>
  <c r="AU103" i="9" s="1"/>
  <c r="GI46" i="9"/>
  <c r="GI109" i="9" s="1"/>
  <c r="GI67" i="9"/>
  <c r="EO66" i="9"/>
  <c r="EO45" i="9"/>
  <c r="EO87" i="9" s="1"/>
  <c r="EO32" i="9"/>
  <c r="EO74" i="9" s="1"/>
  <c r="EO53" i="9"/>
  <c r="DZ56" i="9"/>
  <c r="DZ35" i="9"/>
  <c r="DZ140" i="9" s="1"/>
  <c r="DX36" i="9"/>
  <c r="DX99" i="9" s="1"/>
  <c r="DX57" i="9"/>
  <c r="DH65" i="9"/>
  <c r="DH44" i="9"/>
  <c r="DH149" i="9" s="1"/>
  <c r="DG55" i="9"/>
  <c r="DG34" i="9"/>
  <c r="DG118" i="9" s="1"/>
  <c r="GI32" i="9"/>
  <c r="GI95" i="9" s="1"/>
  <c r="GI53" i="9"/>
  <c r="DG53" i="9"/>
  <c r="DG32" i="9"/>
  <c r="DG116" i="9" s="1"/>
  <c r="DI51" i="9"/>
  <c r="DI30" i="9"/>
  <c r="DI156" i="9" s="1"/>
  <c r="AO54" i="9"/>
  <c r="AO33" i="9"/>
  <c r="AB79" i="9"/>
  <c r="BY45" i="9"/>
  <c r="BY171" i="9" s="1"/>
  <c r="BY66" i="9"/>
  <c r="FP33" i="9"/>
  <c r="FP75" i="9" s="1"/>
  <c r="FP54" i="9"/>
  <c r="BV58" i="9"/>
  <c r="BV37" i="9"/>
  <c r="BV100" i="9" s="1"/>
  <c r="BY55" i="9"/>
  <c r="BY34" i="9"/>
  <c r="BY160" i="9" s="1"/>
  <c r="BY40" i="9"/>
  <c r="BY166" i="9" s="1"/>
  <c r="BY61" i="9"/>
  <c r="BY65" i="9"/>
  <c r="BY44" i="9"/>
  <c r="BY170" i="9" s="1"/>
  <c r="BU67" i="9"/>
  <c r="BU46" i="9"/>
  <c r="BU88" i="9" s="1"/>
  <c r="CD29" i="9"/>
  <c r="CD71" i="9" s="1"/>
  <c r="CD50" i="9"/>
  <c r="CH51" i="9"/>
  <c r="CH30" i="9"/>
  <c r="CH156" i="9" s="1"/>
  <c r="CH38" i="9"/>
  <c r="CH164" i="9" s="1"/>
  <c r="CH59" i="9"/>
  <c r="CF57" i="9"/>
  <c r="CF36" i="9"/>
  <c r="CF120" i="9" s="1"/>
  <c r="CE29" i="9"/>
  <c r="CE92" i="9" s="1"/>
  <c r="CE50" i="9"/>
  <c r="CH58" i="9"/>
  <c r="CH37" i="9"/>
  <c r="CH163" i="9" s="1"/>
  <c r="DF62" i="9"/>
  <c r="DF41" i="9"/>
  <c r="DF104" i="9" s="1"/>
  <c r="DH67" i="9"/>
  <c r="DH46" i="9"/>
  <c r="DH151" i="9" s="1"/>
  <c r="AL37" i="9"/>
  <c r="AL100" i="9" s="1"/>
  <c r="AL58" i="9"/>
  <c r="AX50" i="9"/>
  <c r="AX29" i="9"/>
  <c r="AX155" i="9" s="1"/>
  <c r="AV55" i="9"/>
  <c r="AV34" i="9"/>
  <c r="AV118" i="9" s="1"/>
  <c r="GI42" i="9"/>
  <c r="GI105" i="9" s="1"/>
  <c r="GI63" i="9"/>
  <c r="ES51" i="9"/>
  <c r="ES30" i="9"/>
  <c r="ES156" i="9" s="1"/>
  <c r="EY31" i="9"/>
  <c r="EY94" i="9" s="1"/>
  <c r="EY52" i="9"/>
  <c r="FA53" i="9"/>
  <c r="FA32" i="9"/>
  <c r="FA137" i="9" s="1"/>
  <c r="AD118" i="9"/>
  <c r="EA58" i="9"/>
  <c r="EA37" i="9"/>
  <c r="EA163" i="9" s="1"/>
  <c r="CP50" i="9"/>
  <c r="CP29" i="9"/>
  <c r="CP134" i="9" s="1"/>
  <c r="CM57" i="9"/>
  <c r="CM36" i="9"/>
  <c r="CM78" i="9" s="1"/>
  <c r="CQ62" i="9"/>
  <c r="CQ41" i="9"/>
  <c r="CQ167" i="9" s="1"/>
  <c r="CN55" i="9"/>
  <c r="CN34" i="9"/>
  <c r="CN97" i="9" s="1"/>
  <c r="CN40" i="9"/>
  <c r="CN103" i="9" s="1"/>
  <c r="CN61" i="9"/>
  <c r="CQ38" i="9"/>
  <c r="CQ164" i="9" s="1"/>
  <c r="CQ59" i="9"/>
  <c r="CO35" i="9"/>
  <c r="CO119" i="9" s="1"/>
  <c r="CO56" i="9"/>
  <c r="CN62" i="9"/>
  <c r="CN41" i="9"/>
  <c r="CN104" i="9" s="1"/>
  <c r="CP67" i="9"/>
  <c r="CP46" i="9"/>
  <c r="CP151" i="9" s="1"/>
  <c r="CQ42" i="9"/>
  <c r="CQ168" i="9" s="1"/>
  <c r="CQ63" i="9"/>
  <c r="CO30" i="9"/>
  <c r="CO114" i="9" s="1"/>
  <c r="CO51" i="9"/>
  <c r="CO29" i="9"/>
  <c r="CO113" i="9" s="1"/>
  <c r="CO50" i="9"/>
  <c r="CQ53" i="9"/>
  <c r="CQ32" i="9"/>
  <c r="CQ158" i="9" s="1"/>
  <c r="CP45" i="9"/>
  <c r="CP150" i="9" s="1"/>
  <c r="CP66" i="9"/>
  <c r="CO65" i="9"/>
  <c r="CO44" i="9"/>
  <c r="CO128" i="9" s="1"/>
  <c r="CN39" i="9"/>
  <c r="CN102" i="9" s="1"/>
  <c r="CN60" i="9"/>
  <c r="CP55" i="9"/>
  <c r="CP34" i="9"/>
  <c r="CP139" i="9" s="1"/>
  <c r="CN29" i="9"/>
  <c r="CN92" i="9" s="1"/>
  <c r="CN50" i="9"/>
  <c r="CN65" i="9"/>
  <c r="CN44" i="9"/>
  <c r="CN107" i="9" s="1"/>
  <c r="CP44" i="9"/>
  <c r="CP149" i="9" s="1"/>
  <c r="CP65" i="9"/>
  <c r="CM53" i="9"/>
  <c r="CM32" i="9"/>
  <c r="CM74" i="9" s="1"/>
  <c r="CM34" i="9"/>
  <c r="CM76" i="9" s="1"/>
  <c r="CM55" i="9"/>
  <c r="DE66" i="9"/>
  <c r="DE45" i="9"/>
  <c r="DE87" i="9" s="1"/>
  <c r="DE52" i="9"/>
  <c r="DE31" i="9"/>
  <c r="DE73" i="9" s="1"/>
  <c r="AO66" i="9"/>
  <c r="AO45" i="9"/>
  <c r="AU35" i="9"/>
  <c r="AU56" i="9"/>
  <c r="GJ35" i="9"/>
  <c r="GJ119" i="9" s="1"/>
  <c r="GJ56" i="9"/>
  <c r="EP32" i="9"/>
  <c r="EP95" i="9" s="1"/>
  <c r="EP53" i="9"/>
  <c r="ER39" i="9"/>
  <c r="ER144" i="9" s="1"/>
  <c r="ER60" i="9"/>
  <c r="AC99" i="9"/>
  <c r="DZ32" i="9"/>
  <c r="DZ137" i="9" s="1"/>
  <c r="DZ53" i="9"/>
  <c r="DE46" i="9"/>
  <c r="DE88" i="9" s="1"/>
  <c r="DE67" i="9"/>
  <c r="AW43" i="9"/>
  <c r="AW148" i="9" s="1"/>
  <c r="AW64" i="9"/>
  <c r="AV37" i="9"/>
  <c r="AV121" i="9" s="1"/>
  <c r="AV58" i="9"/>
  <c r="AU30" i="9"/>
  <c r="AU93" i="9" s="1"/>
  <c r="AU51" i="9"/>
  <c r="AW66" i="9"/>
  <c r="AW45" i="9"/>
  <c r="AW150" i="9" s="1"/>
  <c r="AX39" i="9"/>
  <c r="AX165" i="9" s="1"/>
  <c r="AX60" i="9"/>
  <c r="AW35" i="9"/>
  <c r="AW140" i="9" s="1"/>
  <c r="AW56" i="9"/>
  <c r="AX45" i="9"/>
  <c r="AX171" i="9" s="1"/>
  <c r="AX66" i="9"/>
  <c r="AV54" i="9"/>
  <c r="AV33" i="9"/>
  <c r="AV117" i="9" s="1"/>
  <c r="AX31" i="9"/>
  <c r="AX157" i="9" s="1"/>
  <c r="AX52" i="9"/>
  <c r="AU50" i="9"/>
  <c r="AU29" i="9"/>
  <c r="AU92" i="9" s="1"/>
  <c r="AV64" i="9"/>
  <c r="AV43" i="9"/>
  <c r="AV127" i="9" s="1"/>
  <c r="GK35" i="9"/>
  <c r="GK140" i="9" s="1"/>
  <c r="GK56" i="9"/>
  <c r="DH45" i="9"/>
  <c r="DH150" i="9" s="1"/>
  <c r="DH66" i="9"/>
  <c r="AO52" i="9"/>
  <c r="AO31" i="9"/>
  <c r="AM58" i="9"/>
  <c r="AM37" i="9"/>
  <c r="AM33" i="9"/>
  <c r="AM54" i="9"/>
  <c r="AO29" i="9"/>
  <c r="AO50" i="9"/>
  <c r="DN43" i="9"/>
  <c r="DN85" i="9" s="1"/>
  <c r="DN64" i="9"/>
  <c r="DO65" i="9"/>
  <c r="DO44" i="9"/>
  <c r="DO107" i="9" s="1"/>
  <c r="DN55" i="9"/>
  <c r="DN34" i="9"/>
  <c r="DN76" i="9" s="1"/>
  <c r="DN62" i="9"/>
  <c r="DN41" i="9"/>
  <c r="DN83" i="9" s="1"/>
  <c r="DR51" i="9"/>
  <c r="DR30" i="9"/>
  <c r="DR156" i="9" s="1"/>
  <c r="DR34" i="9"/>
  <c r="DR160" i="9" s="1"/>
  <c r="DR55" i="9"/>
  <c r="DR61" i="9"/>
  <c r="DR40" i="9"/>
  <c r="DR166" i="9" s="1"/>
  <c r="DO29" i="9"/>
  <c r="DO92" i="9" s="1"/>
  <c r="DO50" i="9"/>
  <c r="DQ55" i="9"/>
  <c r="DQ34" i="9"/>
  <c r="DQ139" i="9" s="1"/>
  <c r="DO37" i="9"/>
  <c r="DO100" i="9" s="1"/>
  <c r="DO58" i="9"/>
  <c r="DR64" i="9"/>
  <c r="DR43" i="9"/>
  <c r="DR169" i="9" s="1"/>
  <c r="BU56" i="9"/>
  <c r="BU35" i="9"/>
  <c r="BU77" i="9" s="1"/>
  <c r="BE43" i="9"/>
  <c r="BE127" i="9" s="1"/>
  <c r="BE64" i="9"/>
  <c r="BC44" i="9"/>
  <c r="BC86" i="9" s="1"/>
  <c r="BC65" i="9"/>
  <c r="BE59" i="9"/>
  <c r="BE38" i="9"/>
  <c r="BE122" i="9" s="1"/>
  <c r="BG35" i="9"/>
  <c r="BG161" i="9" s="1"/>
  <c r="BG56" i="9"/>
  <c r="BF34" i="9"/>
  <c r="BF139" i="9" s="1"/>
  <c r="BF55" i="9"/>
  <c r="BF52" i="9"/>
  <c r="BF31" i="9"/>
  <c r="BF136" i="9" s="1"/>
  <c r="BD33" i="9"/>
  <c r="BD96" i="9" s="1"/>
  <c r="BD54" i="9"/>
  <c r="BE58" i="9"/>
  <c r="BE37" i="9"/>
  <c r="BE121" i="9" s="1"/>
  <c r="BG41" i="9"/>
  <c r="BG167" i="9" s="1"/>
  <c r="BG62" i="9"/>
  <c r="BC59" i="9"/>
  <c r="BC38" i="9"/>
  <c r="BC80" i="9" s="1"/>
  <c r="BE65" i="9"/>
  <c r="BE44" i="9"/>
  <c r="BE128" i="9" s="1"/>
  <c r="BG52" i="9"/>
  <c r="BG31" i="9"/>
  <c r="BG157" i="9" s="1"/>
  <c r="BC56" i="9"/>
  <c r="BC35" i="9"/>
  <c r="BC77" i="9" s="1"/>
  <c r="BF62" i="9"/>
  <c r="BF41" i="9"/>
  <c r="BF146" i="9" s="1"/>
  <c r="BC57" i="9"/>
  <c r="BC36" i="9"/>
  <c r="BC78" i="9" s="1"/>
  <c r="BE67" i="9"/>
  <c r="BE46" i="9"/>
  <c r="BE130" i="9" s="1"/>
  <c r="BF64" i="9"/>
  <c r="BF43" i="9"/>
  <c r="BF148" i="9" s="1"/>
  <c r="BE57" i="9"/>
  <c r="BE36" i="9"/>
  <c r="BE120" i="9" s="1"/>
  <c r="BF59" i="9"/>
  <c r="BF38" i="9"/>
  <c r="BF143" i="9" s="1"/>
  <c r="BE63" i="9"/>
  <c r="BE42" i="9"/>
  <c r="BE126" i="9" s="1"/>
  <c r="BF32" i="9"/>
  <c r="BF137" i="9" s="1"/>
  <c r="BF53" i="9"/>
  <c r="BD40" i="9"/>
  <c r="BD103" i="9" s="1"/>
  <c r="BD61" i="9"/>
  <c r="BE32" i="9"/>
  <c r="BE116" i="9" s="1"/>
  <c r="BE53" i="9"/>
  <c r="CG61" i="9"/>
  <c r="CG40" i="9"/>
  <c r="CG145" i="9" s="1"/>
  <c r="CF33" i="9"/>
  <c r="CF117" i="9" s="1"/>
  <c r="CF54" i="9"/>
  <c r="CF42" i="9"/>
  <c r="CF126" i="9" s="1"/>
  <c r="CF63" i="9"/>
  <c r="CG31" i="9"/>
  <c r="CG136" i="9" s="1"/>
  <c r="CG52" i="9"/>
  <c r="CD46" i="9"/>
  <c r="CD88" i="9" s="1"/>
  <c r="CD67" i="9"/>
  <c r="DF60" i="9"/>
  <c r="DF39" i="9"/>
  <c r="DF102" i="9" s="1"/>
  <c r="DF57" i="9"/>
  <c r="DF36" i="9"/>
  <c r="DF99" i="9" s="1"/>
  <c r="AU59" i="9"/>
  <c r="AU38" i="9"/>
  <c r="AU101" i="9" s="1"/>
  <c r="AU45" i="9"/>
  <c r="AU108" i="9" s="1"/>
  <c r="AU66" i="9"/>
  <c r="GJ38" i="9"/>
  <c r="GJ122" i="9" s="1"/>
  <c r="GJ59" i="9"/>
  <c r="ES63" i="9"/>
  <c r="ES42" i="9"/>
  <c r="ES168" i="9" s="1"/>
  <c r="EX54" i="9"/>
  <c r="EX33" i="9"/>
  <c r="EX75" i="9" s="1"/>
  <c r="EY46" i="9"/>
  <c r="EY109" i="9" s="1"/>
  <c r="EY67" i="9"/>
  <c r="FA43" i="9"/>
  <c r="FA148" i="9" s="1"/>
  <c r="FA64" i="9"/>
  <c r="EZ41" i="9"/>
  <c r="EZ125" i="9" s="1"/>
  <c r="EZ62" i="9"/>
  <c r="EZ31" i="9"/>
  <c r="EZ115" i="9" s="1"/>
  <c r="EZ52" i="9"/>
  <c r="FA42" i="9"/>
  <c r="FA147" i="9" s="1"/>
  <c r="FA63" i="9"/>
  <c r="FB32" i="9"/>
  <c r="FB158" i="9" s="1"/>
  <c r="FB53" i="9"/>
  <c r="EY41" i="9"/>
  <c r="EY104" i="9" s="1"/>
  <c r="EY62" i="9"/>
  <c r="EY34" i="9"/>
  <c r="EY97" i="9" s="1"/>
  <c r="EY55" i="9"/>
  <c r="EX43" i="9"/>
  <c r="EX85" i="9" s="1"/>
  <c r="EX64" i="9"/>
  <c r="FB50" i="9"/>
  <c r="FB29" i="9"/>
  <c r="FB155" i="9" s="1"/>
  <c r="EZ51" i="9"/>
  <c r="EZ30" i="9"/>
  <c r="EZ114" i="9" s="1"/>
  <c r="EZ32" i="9"/>
  <c r="EZ116" i="9" s="1"/>
  <c r="EZ53" i="9"/>
  <c r="DY66" i="9"/>
  <c r="DY45" i="9"/>
  <c r="DY129" i="9" s="1"/>
  <c r="DH60" i="9"/>
  <c r="DH39" i="9"/>
  <c r="DH144" i="9" s="1"/>
  <c r="DE64" i="9"/>
  <c r="DE43" i="9"/>
  <c r="DE85" i="9" s="1"/>
  <c r="AD122" i="9"/>
  <c r="AV46" i="9"/>
  <c r="AV130" i="9" s="1"/>
  <c r="AV67" i="9"/>
  <c r="GI37" i="9"/>
  <c r="GI100" i="9" s="1"/>
  <c r="GI58" i="9"/>
  <c r="FK30" i="9"/>
  <c r="FK156" i="9" s="1"/>
  <c r="FK51" i="9"/>
  <c r="FH31" i="9"/>
  <c r="FH94" i="9" s="1"/>
  <c r="FH52" i="9"/>
  <c r="FI37" i="9"/>
  <c r="FI121" i="9" s="1"/>
  <c r="FI58" i="9"/>
  <c r="FK33" i="9"/>
  <c r="FK159" i="9" s="1"/>
  <c r="FK54" i="9"/>
  <c r="FG52" i="9"/>
  <c r="FG31" i="9"/>
  <c r="FG73" i="9" s="1"/>
  <c r="FJ42" i="9"/>
  <c r="FJ147" i="9" s="1"/>
  <c r="FJ63" i="9"/>
  <c r="FK67" i="9"/>
  <c r="FK46" i="9"/>
  <c r="FK172" i="9" s="1"/>
  <c r="FG50" i="9"/>
  <c r="FG29" i="9"/>
  <c r="FG71" i="9" s="1"/>
  <c r="FH64" i="9"/>
  <c r="FH43" i="9"/>
  <c r="FH106" i="9" s="1"/>
  <c r="FI57" i="9"/>
  <c r="FI36" i="9"/>
  <c r="FI120" i="9" s="1"/>
  <c r="FK65" i="9"/>
  <c r="FK44" i="9"/>
  <c r="FK170" i="9" s="1"/>
  <c r="FH67" i="9"/>
  <c r="FH46" i="9"/>
  <c r="FH109" i="9" s="1"/>
  <c r="FH41" i="9"/>
  <c r="FH104" i="9" s="1"/>
  <c r="FH62" i="9"/>
  <c r="FJ57" i="9"/>
  <c r="FJ36" i="9"/>
  <c r="FJ141" i="9" s="1"/>
  <c r="FI65" i="9"/>
  <c r="FI44" i="9"/>
  <c r="FI128" i="9" s="1"/>
  <c r="FI62" i="9"/>
  <c r="FI41" i="9"/>
  <c r="FI125" i="9" s="1"/>
  <c r="FH56" i="9"/>
  <c r="FH35" i="9"/>
  <c r="FH98" i="9" s="1"/>
  <c r="FH65" i="9"/>
  <c r="FH44" i="9"/>
  <c r="FH107" i="9" s="1"/>
  <c r="FK42" i="9"/>
  <c r="FK168" i="9" s="1"/>
  <c r="FK63" i="9"/>
  <c r="FI40" i="9"/>
  <c r="FI124" i="9" s="1"/>
  <c r="FI61" i="9"/>
  <c r="FJ45" i="9"/>
  <c r="FJ150" i="9" s="1"/>
  <c r="FJ66" i="9"/>
  <c r="FK31" i="9"/>
  <c r="FK157" i="9" s="1"/>
  <c r="FK52" i="9"/>
  <c r="GC61" i="9"/>
  <c r="GC40" i="9"/>
  <c r="GC166" i="9" s="1"/>
  <c r="FZ51" i="9"/>
  <c r="FZ30" i="9"/>
  <c r="FZ93" i="9" s="1"/>
  <c r="GB50" i="9"/>
  <c r="GB29" i="9"/>
  <c r="GB134" i="9" s="1"/>
  <c r="FZ60" i="9"/>
  <c r="FZ39" i="9"/>
  <c r="FZ102" i="9" s="1"/>
  <c r="GB35" i="9"/>
  <c r="GB140" i="9" s="1"/>
  <c r="GB56" i="9"/>
  <c r="FY30" i="9"/>
  <c r="FY72" i="9" s="1"/>
  <c r="FY51" i="9"/>
  <c r="GC51" i="9"/>
  <c r="GC30" i="9"/>
  <c r="GC156" i="9" s="1"/>
  <c r="GC64" i="9"/>
  <c r="GC43" i="9"/>
  <c r="GC169" i="9" s="1"/>
  <c r="GB67" i="9"/>
  <c r="GB46" i="9"/>
  <c r="GB151" i="9" s="1"/>
  <c r="GB64" i="9"/>
  <c r="GB43" i="9"/>
  <c r="GB148" i="9" s="1"/>
  <c r="GC66" i="9"/>
  <c r="GC45" i="9"/>
  <c r="GC171" i="9" s="1"/>
  <c r="FZ62" i="9"/>
  <c r="FZ41" i="9"/>
  <c r="FZ104" i="9" s="1"/>
  <c r="GB55" i="9"/>
  <c r="GB34" i="9"/>
  <c r="GB139" i="9" s="1"/>
  <c r="FY67" i="9"/>
  <c r="FY46" i="9"/>
  <c r="FY88" i="9" s="1"/>
  <c r="GB54" i="9"/>
  <c r="GB33" i="9"/>
  <c r="GB138" i="9" s="1"/>
  <c r="GA53" i="9"/>
  <c r="GA32" i="9"/>
  <c r="GA116" i="9" s="1"/>
  <c r="FZ38" i="9"/>
  <c r="FZ101" i="9" s="1"/>
  <c r="FZ59" i="9"/>
  <c r="GA54" i="9"/>
  <c r="GA33" i="9"/>
  <c r="GA117" i="9" s="1"/>
  <c r="GA66" i="9"/>
  <c r="GA45" i="9"/>
  <c r="GA129" i="9" s="1"/>
  <c r="GC54" i="9"/>
  <c r="GC33" i="9"/>
  <c r="GC159" i="9" s="1"/>
  <c r="FZ53" i="9"/>
  <c r="FZ32" i="9"/>
  <c r="FZ95" i="9" s="1"/>
  <c r="FZ58" i="9"/>
  <c r="FZ37" i="9"/>
  <c r="FZ100" i="9" s="1"/>
  <c r="ER67" i="9"/>
  <c r="ER46" i="9"/>
  <c r="ER151" i="9" s="1"/>
  <c r="ER42" i="9"/>
  <c r="ER147" i="9" s="1"/>
  <c r="ER63" i="9"/>
  <c r="AB86" i="9"/>
  <c r="DX51" i="9"/>
  <c r="DX30" i="9"/>
  <c r="DX93" i="9" s="1"/>
  <c r="DH50" i="9"/>
  <c r="DH29" i="9"/>
  <c r="DH134" i="9" s="1"/>
  <c r="GH67" i="9"/>
  <c r="GH46" i="9"/>
  <c r="GH88" i="9" s="1"/>
  <c r="DG37" i="9"/>
  <c r="DG121" i="9" s="1"/>
  <c r="DG58" i="9"/>
  <c r="HL44" i="9"/>
  <c r="HL149" i="9" s="1"/>
  <c r="HL65" i="9"/>
  <c r="HI59" i="9"/>
  <c r="HI38" i="9"/>
  <c r="HI80" i="9" s="1"/>
  <c r="HK62" i="9"/>
  <c r="HK41" i="9"/>
  <c r="HK125" i="9" s="1"/>
  <c r="HM37" i="9"/>
  <c r="HM163" i="9" s="1"/>
  <c r="HM58" i="9"/>
  <c r="HJ62" i="9"/>
  <c r="HJ41" i="9"/>
  <c r="HJ104" i="9" s="1"/>
  <c r="HK57" i="9"/>
  <c r="HK36" i="9"/>
  <c r="HK120" i="9" s="1"/>
  <c r="HK51" i="9"/>
  <c r="HK30" i="9"/>
  <c r="HK114" i="9" s="1"/>
  <c r="HK67" i="9"/>
  <c r="HK46" i="9"/>
  <c r="HK130" i="9" s="1"/>
  <c r="HK53" i="9"/>
  <c r="HK32" i="9"/>
  <c r="HK116" i="9" s="1"/>
  <c r="HK65" i="9"/>
  <c r="HK44" i="9"/>
  <c r="HK128" i="9" s="1"/>
  <c r="HM32" i="9"/>
  <c r="HM158" i="9" s="1"/>
  <c r="HM53" i="9"/>
  <c r="HJ34" i="9"/>
  <c r="HJ97" i="9" s="1"/>
  <c r="HJ55" i="9"/>
  <c r="HL59" i="9"/>
  <c r="HL38" i="9"/>
  <c r="HL143" i="9" s="1"/>
  <c r="HM51" i="9"/>
  <c r="HM30" i="9"/>
  <c r="HM156" i="9" s="1"/>
  <c r="HM63" i="9"/>
  <c r="HM42" i="9"/>
  <c r="HM168" i="9" s="1"/>
  <c r="HJ51" i="9"/>
  <c r="HJ30" i="9"/>
  <c r="HJ93" i="9" s="1"/>
  <c r="HI64" i="9"/>
  <c r="HI43" i="9"/>
  <c r="HI85" i="9" s="1"/>
  <c r="HL55" i="9"/>
  <c r="HL34" i="9"/>
  <c r="HL139" i="9" s="1"/>
  <c r="HL33" i="9"/>
  <c r="HL138" i="9" s="1"/>
  <c r="HL54" i="9"/>
  <c r="HM65" i="9"/>
  <c r="HM44" i="9"/>
  <c r="HM170" i="9" s="1"/>
  <c r="HL37" i="9"/>
  <c r="HL142" i="9" s="1"/>
  <c r="HL58" i="9"/>
  <c r="HL67" i="9"/>
  <c r="HL46" i="9"/>
  <c r="HL151" i="9" s="1"/>
  <c r="AL50" i="9"/>
  <c r="AL29" i="9"/>
  <c r="AL92" i="9" s="1"/>
  <c r="HD35" i="9"/>
  <c r="HD161" i="9" s="1"/>
  <c r="HD56" i="9"/>
  <c r="HB30" i="9"/>
  <c r="HB114" i="9" s="1"/>
  <c r="HB51" i="9"/>
  <c r="HB63" i="9"/>
  <c r="HB42" i="9"/>
  <c r="HB126" i="9" s="1"/>
  <c r="HB29" i="9"/>
  <c r="HB113" i="9" s="1"/>
  <c r="HB50" i="9"/>
  <c r="HA34" i="9"/>
  <c r="HA97" i="9" s="1"/>
  <c r="HA55" i="9"/>
  <c r="GZ45" i="9"/>
  <c r="GZ87" i="9" s="1"/>
  <c r="GZ66" i="9"/>
  <c r="GZ59" i="9"/>
  <c r="GZ38" i="9"/>
  <c r="GZ80" i="9" s="1"/>
  <c r="HA50" i="9"/>
  <c r="HA29" i="9"/>
  <c r="HA92" i="9" s="1"/>
  <c r="HB53" i="9"/>
  <c r="HB32" i="9"/>
  <c r="HB116" i="9" s="1"/>
  <c r="HC32" i="9"/>
  <c r="HC137" i="9" s="1"/>
  <c r="HC53" i="9"/>
  <c r="HC66" i="9"/>
  <c r="HC45" i="9"/>
  <c r="HC150" i="9" s="1"/>
  <c r="HD65" i="9"/>
  <c r="HD44" i="9"/>
  <c r="HD170" i="9" s="1"/>
  <c r="HB61" i="9"/>
  <c r="HB40" i="9"/>
  <c r="HB124" i="9" s="1"/>
  <c r="HD34" i="9"/>
  <c r="HD160" i="9" s="1"/>
  <c r="HD55" i="9"/>
  <c r="HB38" i="9"/>
  <c r="HB122" i="9" s="1"/>
  <c r="HB59" i="9"/>
  <c r="HD42" i="9"/>
  <c r="HD168" i="9" s="1"/>
  <c r="HD63" i="9"/>
  <c r="GZ54" i="9"/>
  <c r="GZ33" i="9"/>
  <c r="GZ75" i="9" s="1"/>
  <c r="GZ53" i="9"/>
  <c r="GZ32" i="9"/>
  <c r="GZ74" i="9" s="1"/>
  <c r="HC43" i="9"/>
  <c r="HC148" i="9" s="1"/>
  <c r="HC64" i="9"/>
  <c r="GZ62" i="9"/>
  <c r="GZ41" i="9"/>
  <c r="GZ83" i="9" s="1"/>
  <c r="HA35" i="9"/>
  <c r="HA98" i="9" s="1"/>
  <c r="HA56" i="9"/>
  <c r="HB36" i="9"/>
  <c r="HB120" i="9" s="1"/>
  <c r="HB57" i="9"/>
  <c r="GZ34" i="9"/>
  <c r="GZ76" i="9" s="1"/>
  <c r="GZ55" i="9"/>
  <c r="AE198" i="20"/>
  <c r="A199" i="20"/>
  <c r="A144" i="3"/>
  <c r="HF143" i="3"/>
  <c r="N129" i="9" l="1"/>
  <c r="M37" i="9"/>
  <c r="M58" i="9" s="1"/>
  <c r="M123" i="9"/>
  <c r="N114" i="9"/>
  <c r="P125" i="9"/>
  <c r="M142" i="9"/>
  <c r="O123" i="9"/>
  <c r="N127" i="9"/>
  <c r="P124" i="9"/>
  <c r="N113" i="9"/>
  <c r="N121" i="9"/>
  <c r="M126" i="9"/>
  <c r="O126" i="9"/>
  <c r="P128" i="9"/>
  <c r="N135" i="9"/>
  <c r="N125" i="9"/>
  <c r="M44" i="9"/>
  <c r="M86" i="9" s="1"/>
  <c r="M23" i="9" s="1"/>
  <c r="P119" i="9"/>
  <c r="P122" i="9"/>
  <c r="O122" i="9"/>
  <c r="P129" i="9"/>
  <c r="O34" i="9"/>
  <c r="O55" i="9" s="1"/>
  <c r="M127" i="9"/>
  <c r="M114" i="9"/>
  <c r="O128" i="9"/>
  <c r="P120" i="9"/>
  <c r="M122" i="9"/>
  <c r="M121" i="9"/>
  <c r="N116" i="9"/>
  <c r="O143" i="9"/>
  <c r="P113" i="9"/>
  <c r="M149" i="9"/>
  <c r="M128" i="9"/>
  <c r="P127" i="9"/>
  <c r="O127" i="9"/>
  <c r="P117" i="9"/>
  <c r="P116" i="9"/>
  <c r="M117" i="9"/>
  <c r="M113" i="9"/>
  <c r="M124" i="9"/>
  <c r="N123" i="9"/>
  <c r="O119" i="9"/>
  <c r="P126" i="9"/>
  <c r="M120" i="9"/>
  <c r="N126" i="9"/>
  <c r="P114" i="9"/>
  <c r="N118" i="9"/>
  <c r="P123" i="9"/>
  <c r="O125" i="9"/>
  <c r="O118" i="9"/>
  <c r="M118" i="9"/>
  <c r="N120" i="9"/>
  <c r="N124" i="9"/>
  <c r="O115" i="9"/>
  <c r="M115" i="9"/>
  <c r="O114" i="9"/>
  <c r="AM117" i="9"/>
  <c r="O138" i="9" s="1"/>
  <c r="O33" i="9"/>
  <c r="Q115" i="9"/>
  <c r="N36" i="9"/>
  <c r="N119" i="9"/>
  <c r="O135" i="9"/>
  <c r="N145" i="9"/>
  <c r="N32" i="9"/>
  <c r="O124" i="9"/>
  <c r="N142" i="9"/>
  <c r="AM113" i="9"/>
  <c r="O134" i="9" s="1"/>
  <c r="O29" i="9"/>
  <c r="O31" i="9"/>
  <c r="Q125" i="9"/>
  <c r="N144" i="9"/>
  <c r="P43" i="9"/>
  <c r="M143" i="9"/>
  <c r="N122" i="9"/>
  <c r="N42" i="9"/>
  <c r="AT77" i="9"/>
  <c r="M140" i="9" s="1"/>
  <c r="M35" i="9"/>
  <c r="P44" i="9"/>
  <c r="M30" i="9"/>
  <c r="M51" i="9" s="1"/>
  <c r="M145" i="9"/>
  <c r="M144" i="9"/>
  <c r="O149" i="9"/>
  <c r="P32" i="9"/>
  <c r="N34" i="9"/>
  <c r="P35" i="9"/>
  <c r="AO166" i="9"/>
  <c r="Q145" i="9" s="1"/>
  <c r="Q40" i="9"/>
  <c r="N146" i="9"/>
  <c r="P29" i="9"/>
  <c r="AO168" i="9"/>
  <c r="Q147" i="9" s="1"/>
  <c r="Q42" i="9"/>
  <c r="Q116" i="9"/>
  <c r="M31" i="9"/>
  <c r="AM116" i="9"/>
  <c r="O137" i="9" s="1"/>
  <c r="O32" i="9"/>
  <c r="Q113" i="9"/>
  <c r="AM121" i="9"/>
  <c r="O142" i="9" s="1"/>
  <c r="O37" i="9"/>
  <c r="N141" i="9"/>
  <c r="AU98" i="9"/>
  <c r="N140" i="9" s="1"/>
  <c r="N35" i="9"/>
  <c r="AO171" i="9"/>
  <c r="Q150" i="9" s="1"/>
  <c r="Q45" i="9"/>
  <c r="N137" i="9"/>
  <c r="N43" i="9"/>
  <c r="N45" i="9"/>
  <c r="O113" i="9"/>
  <c r="O136" i="9"/>
  <c r="AO167" i="9"/>
  <c r="Q146" i="9" s="1"/>
  <c r="Q41" i="9"/>
  <c r="M36" i="9"/>
  <c r="P148" i="9"/>
  <c r="AW136" i="9"/>
  <c r="P136" i="9" s="1"/>
  <c r="P31" i="9"/>
  <c r="P36" i="9"/>
  <c r="P45" i="9"/>
  <c r="N147" i="9"/>
  <c r="M119" i="9"/>
  <c r="P149" i="9"/>
  <c r="M135" i="9"/>
  <c r="O148" i="9"/>
  <c r="AO164" i="9"/>
  <c r="Q143" i="9" s="1"/>
  <c r="Q38" i="9"/>
  <c r="AO156" i="9"/>
  <c r="Q135" i="9" s="1"/>
  <c r="Q30" i="9"/>
  <c r="O43" i="9"/>
  <c r="AT83" i="9"/>
  <c r="M146" i="9" s="1"/>
  <c r="M41" i="9"/>
  <c r="AO165" i="9"/>
  <c r="Q144" i="9" s="1"/>
  <c r="Q39" i="9"/>
  <c r="AW142" i="9"/>
  <c r="P142" i="9" s="1"/>
  <c r="P37" i="9"/>
  <c r="AL94" i="9"/>
  <c r="N136" i="9" s="1"/>
  <c r="N31" i="9"/>
  <c r="M43" i="9"/>
  <c r="M33" i="9"/>
  <c r="O42" i="9"/>
  <c r="P137" i="9"/>
  <c r="N139" i="9"/>
  <c r="P140" i="9"/>
  <c r="Q118" i="9"/>
  <c r="N128" i="9"/>
  <c r="P38" i="9"/>
  <c r="AW139" i="9"/>
  <c r="P139" i="9" s="1"/>
  <c r="P34" i="9"/>
  <c r="N30" i="9"/>
  <c r="P134" i="9"/>
  <c r="N29" i="9"/>
  <c r="AO158" i="9"/>
  <c r="Q137" i="9" s="1"/>
  <c r="Q32" i="9"/>
  <c r="M136" i="9"/>
  <c r="M34" i="9"/>
  <c r="M42" i="9"/>
  <c r="Q128" i="9"/>
  <c r="O38" i="9"/>
  <c r="AO155" i="9"/>
  <c r="Q134" i="9" s="1"/>
  <c r="Q29" i="9"/>
  <c r="O121" i="9"/>
  <c r="Q129" i="9"/>
  <c r="O139" i="9"/>
  <c r="AO159" i="9"/>
  <c r="Q138" i="9" s="1"/>
  <c r="Q33" i="9"/>
  <c r="O35" i="9"/>
  <c r="P39" i="9"/>
  <c r="AM123" i="9"/>
  <c r="O144" i="9" s="1"/>
  <c r="O39" i="9"/>
  <c r="N148" i="9"/>
  <c r="N150" i="9"/>
  <c r="P40" i="9"/>
  <c r="P42" i="9"/>
  <c r="AO169" i="9"/>
  <c r="Q148" i="9" s="1"/>
  <c r="Q43" i="9"/>
  <c r="M141" i="9"/>
  <c r="P115" i="9"/>
  <c r="P141" i="9"/>
  <c r="P150" i="9"/>
  <c r="O41" i="9"/>
  <c r="Q120" i="9"/>
  <c r="M29" i="9"/>
  <c r="O120" i="9"/>
  <c r="AT74" i="9"/>
  <c r="M137" i="9" s="1"/>
  <c r="M32" i="9"/>
  <c r="N117" i="9"/>
  <c r="Q122" i="9"/>
  <c r="Q114" i="9"/>
  <c r="P41" i="9"/>
  <c r="M125" i="9"/>
  <c r="Q123" i="9"/>
  <c r="P121" i="9"/>
  <c r="N115" i="9"/>
  <c r="M129" i="9"/>
  <c r="M148" i="9"/>
  <c r="M138" i="9"/>
  <c r="O147" i="9"/>
  <c r="P30" i="9"/>
  <c r="AO160" i="9"/>
  <c r="Q139" i="9" s="1"/>
  <c r="Q34" i="9"/>
  <c r="AL107" i="9"/>
  <c r="N149" i="9" s="1"/>
  <c r="N44" i="9"/>
  <c r="P143" i="9"/>
  <c r="P118" i="9"/>
  <c r="Q121" i="9"/>
  <c r="AM129" i="9"/>
  <c r="O150" i="9" s="1"/>
  <c r="O45" i="9"/>
  <c r="N134" i="9"/>
  <c r="AO161" i="9"/>
  <c r="Q140" i="9" s="1"/>
  <c r="Q35" i="9"/>
  <c r="P33" i="9"/>
  <c r="M139" i="9"/>
  <c r="M147" i="9"/>
  <c r="AO170" i="9"/>
  <c r="Q149" i="9" s="1"/>
  <c r="Q44" i="9"/>
  <c r="O117" i="9"/>
  <c r="AO157" i="9"/>
  <c r="Q136" i="9" s="1"/>
  <c r="Q31" i="9"/>
  <c r="Q117" i="9"/>
  <c r="O140" i="9"/>
  <c r="O30" i="9"/>
  <c r="N40" i="9"/>
  <c r="P144" i="9"/>
  <c r="AM124" i="9"/>
  <c r="O145" i="9" s="1"/>
  <c r="O40" i="9"/>
  <c r="N37" i="9"/>
  <c r="P145" i="9"/>
  <c r="P147" i="9"/>
  <c r="Q127" i="9"/>
  <c r="N39" i="9"/>
  <c r="M38" i="9"/>
  <c r="AL101" i="9"/>
  <c r="N143" i="9" s="1"/>
  <c r="N38" i="9"/>
  <c r="O146" i="9"/>
  <c r="AO162" i="9"/>
  <c r="Q141" i="9" s="1"/>
  <c r="Q36" i="9"/>
  <c r="M134" i="9"/>
  <c r="AM120" i="9"/>
  <c r="O141" i="9" s="1"/>
  <c r="O36" i="9"/>
  <c r="M116" i="9"/>
  <c r="AL96" i="9"/>
  <c r="N138" i="9" s="1"/>
  <c r="N33" i="9"/>
  <c r="M40" i="9"/>
  <c r="P146" i="9"/>
  <c r="M39" i="9"/>
  <c r="AT87" i="9"/>
  <c r="M150" i="9" s="1"/>
  <c r="M45" i="9"/>
  <c r="O44" i="9"/>
  <c r="P135" i="9"/>
  <c r="Q124" i="9"/>
  <c r="N41" i="9"/>
  <c r="AO163" i="9"/>
  <c r="Q142" i="9" s="1"/>
  <c r="Q37" i="9"/>
  <c r="Q126" i="9"/>
  <c r="O129" i="9"/>
  <c r="Q119" i="9"/>
  <c r="P138" i="9"/>
  <c r="O116" i="9"/>
  <c r="A200" i="20"/>
  <c r="AE199" i="20"/>
  <c r="A145" i="3"/>
  <c r="HF144" i="3"/>
  <c r="M65" i="9" l="1"/>
  <c r="M79" i="9"/>
  <c r="M16" i="9" s="1"/>
  <c r="O76" i="9"/>
  <c r="O13" i="9" s="1"/>
  <c r="F13" i="9" s="1"/>
  <c r="F10" i="12" s="1"/>
  <c r="M81" i="9"/>
  <c r="M60" i="9"/>
  <c r="N59" i="9"/>
  <c r="N80" i="9"/>
  <c r="O82" i="9"/>
  <c r="O61" i="9"/>
  <c r="O72" i="9"/>
  <c r="O51" i="9"/>
  <c r="Q86" i="9"/>
  <c r="Q23" i="9" s="1"/>
  <c r="Q65" i="9"/>
  <c r="P75" i="9"/>
  <c r="P54" i="9"/>
  <c r="O87" i="9"/>
  <c r="O24" i="9" s="1"/>
  <c r="O66" i="9"/>
  <c r="Q64" i="9"/>
  <c r="Q85" i="9"/>
  <c r="P81" i="9"/>
  <c r="P60" i="9"/>
  <c r="M55" i="9"/>
  <c r="M76" i="9"/>
  <c r="N50" i="9"/>
  <c r="N71" i="9"/>
  <c r="M75" i="9"/>
  <c r="M54" i="9"/>
  <c r="P79" i="9"/>
  <c r="P58" i="9"/>
  <c r="M83" i="9"/>
  <c r="M62" i="9"/>
  <c r="P87" i="9"/>
  <c r="P24" i="9" s="1"/>
  <c r="P66" i="9"/>
  <c r="O79" i="9"/>
  <c r="O58" i="9"/>
  <c r="P86" i="9"/>
  <c r="P23" i="9" s="1"/>
  <c r="P65" i="9"/>
  <c r="N57" i="9"/>
  <c r="N78" i="9"/>
  <c r="Q58" i="9"/>
  <c r="Q79" i="9"/>
  <c r="O65" i="9"/>
  <c r="O86" i="9"/>
  <c r="O23" i="9" s="1"/>
  <c r="Q78" i="9"/>
  <c r="Q57" i="9"/>
  <c r="Q56" i="9"/>
  <c r="Q77" i="9"/>
  <c r="N86" i="9"/>
  <c r="N23" i="9" s="1"/>
  <c r="N65" i="9"/>
  <c r="P72" i="9"/>
  <c r="P51" i="9"/>
  <c r="M50" i="9"/>
  <c r="M71" i="9"/>
  <c r="O56" i="9"/>
  <c r="O77" i="9"/>
  <c r="O14" i="9" s="1"/>
  <c r="O59" i="9"/>
  <c r="O80" i="9"/>
  <c r="P80" i="9"/>
  <c r="P59" i="9"/>
  <c r="M85" i="9"/>
  <c r="M64" i="9"/>
  <c r="Q80" i="9"/>
  <c r="Q59" i="9"/>
  <c r="P78" i="9"/>
  <c r="P57" i="9"/>
  <c r="M57" i="9"/>
  <c r="M78" i="9"/>
  <c r="N77" i="9"/>
  <c r="N56" i="9"/>
  <c r="M73" i="9"/>
  <c r="M52" i="9"/>
  <c r="P71" i="9"/>
  <c r="P50" i="9"/>
  <c r="P77" i="9"/>
  <c r="P56" i="9"/>
  <c r="M77" i="9"/>
  <c r="M56" i="9"/>
  <c r="O52" i="9"/>
  <c r="O73" i="9"/>
  <c r="N62" i="9"/>
  <c r="N83" i="9"/>
  <c r="N20" i="9" s="1"/>
  <c r="M87" i="9"/>
  <c r="M24" i="9" s="1"/>
  <c r="M66" i="9"/>
  <c r="M82" i="9"/>
  <c r="M61" i="9"/>
  <c r="O78" i="9"/>
  <c r="O57" i="9"/>
  <c r="M80" i="9"/>
  <c r="M59" i="9"/>
  <c r="P83" i="9"/>
  <c r="P62" i="9"/>
  <c r="M53" i="9"/>
  <c r="M74" i="9"/>
  <c r="P63" i="9"/>
  <c r="P84" i="9"/>
  <c r="O81" i="9"/>
  <c r="O60" i="9"/>
  <c r="Q54" i="9"/>
  <c r="Q75" i="9"/>
  <c r="Q53" i="9"/>
  <c r="Q74" i="9"/>
  <c r="N51" i="9"/>
  <c r="N72" i="9"/>
  <c r="N73" i="9"/>
  <c r="N52" i="9"/>
  <c r="Q60" i="9"/>
  <c r="Q81" i="9"/>
  <c r="O64" i="9"/>
  <c r="O85" i="9"/>
  <c r="O22" i="9" s="1"/>
  <c r="P73" i="9"/>
  <c r="P52" i="9"/>
  <c r="Q62" i="9"/>
  <c r="Q83" i="9"/>
  <c r="N87" i="9"/>
  <c r="N24" i="9" s="1"/>
  <c r="N66" i="9"/>
  <c r="N55" i="9"/>
  <c r="N76" i="9"/>
  <c r="P64" i="9"/>
  <c r="P85" i="9"/>
  <c r="O50" i="9"/>
  <c r="O71" i="9"/>
  <c r="N74" i="9"/>
  <c r="N53" i="9"/>
  <c r="O75" i="9"/>
  <c r="O54" i="9"/>
  <c r="N54" i="9"/>
  <c r="N75" i="9"/>
  <c r="N12" i="9" s="1"/>
  <c r="N81" i="9"/>
  <c r="N60" i="9"/>
  <c r="N79" i="9"/>
  <c r="N58" i="9"/>
  <c r="N61" i="9"/>
  <c r="N82" i="9"/>
  <c r="N19" i="9" s="1"/>
  <c r="Q73" i="9"/>
  <c r="Q52" i="9"/>
  <c r="D23" i="9"/>
  <c r="M107" i="9"/>
  <c r="Q55" i="9"/>
  <c r="Q76" i="9"/>
  <c r="O83" i="9"/>
  <c r="O62" i="9"/>
  <c r="P82" i="9"/>
  <c r="P61" i="9"/>
  <c r="Q71" i="9"/>
  <c r="Q50" i="9"/>
  <c r="M84" i="9"/>
  <c r="M63" i="9"/>
  <c r="P76" i="9"/>
  <c r="P55" i="9"/>
  <c r="O63" i="9"/>
  <c r="O84" i="9"/>
  <c r="O21" i="9" s="1"/>
  <c r="Q72" i="9"/>
  <c r="Q51" i="9"/>
  <c r="N64" i="9"/>
  <c r="N85" i="9"/>
  <c r="N22" i="9" s="1"/>
  <c r="Q66" i="9"/>
  <c r="Q87" i="9"/>
  <c r="Q24" i="9" s="1"/>
  <c r="O74" i="9"/>
  <c r="O53" i="9"/>
  <c r="Q63" i="9"/>
  <c r="Q84" i="9"/>
  <c r="Q82" i="9"/>
  <c r="Q61" i="9"/>
  <c r="P53" i="9"/>
  <c r="P74" i="9"/>
  <c r="M72" i="9"/>
  <c r="M9" i="9" s="1"/>
  <c r="N84" i="9"/>
  <c r="N21" i="9" s="1"/>
  <c r="N63" i="9"/>
  <c r="AE200" i="20"/>
  <c r="A201" i="20"/>
  <c r="A146" i="3"/>
  <c r="HF145" i="3"/>
  <c r="O10" i="9" l="1"/>
  <c r="F10" i="9" s="1"/>
  <c r="F7" i="12" s="1"/>
  <c r="Q19" i="9"/>
  <c r="Q103" i="9" s="1"/>
  <c r="P11" i="9"/>
  <c r="P95" i="9" s="1"/>
  <c r="P22" i="9"/>
  <c r="P106" i="9" s="1"/>
  <c r="P21" i="9"/>
  <c r="P105" i="9" s="1"/>
  <c r="Q11" i="9"/>
  <c r="Q95" i="9" s="1"/>
  <c r="P20" i="9"/>
  <c r="G20" i="9" s="1"/>
  <c r="G17" i="12" s="1"/>
  <c r="Q21" i="9"/>
  <c r="Q105" i="9" s="1"/>
  <c r="M11" i="9"/>
  <c r="D11" i="9" s="1"/>
  <c r="D8" i="12" s="1"/>
  <c r="N13" i="9"/>
  <c r="N97" i="9" s="1"/>
  <c r="O8" i="9"/>
  <c r="F8" i="9" s="1"/>
  <c r="F5" i="12" s="1"/>
  <c r="N8" i="9"/>
  <c r="N92" i="9" s="1"/>
  <c r="Q12" i="9"/>
  <c r="H12" i="9" s="1"/>
  <c r="H9" i="12" s="1"/>
  <c r="Q22" i="9"/>
  <c r="H22" i="9" s="1"/>
  <c r="H19" i="12" s="1"/>
  <c r="Q20" i="9"/>
  <c r="H20" i="9" s="1"/>
  <c r="H17" i="12" s="1"/>
  <c r="O20" i="9"/>
  <c r="O104" i="9" s="1"/>
  <c r="P19" i="9"/>
  <c r="P103" i="9" s="1"/>
  <c r="D16" i="9"/>
  <c r="D13" i="12" s="1"/>
  <c r="M100" i="9"/>
  <c r="O17" i="9"/>
  <c r="O101" i="9" s="1"/>
  <c r="O97" i="9"/>
  <c r="M15" i="9"/>
  <c r="M99" i="9" s="1"/>
  <c r="M8" i="9"/>
  <c r="D8" i="9" s="1"/>
  <c r="D5" i="12" s="1"/>
  <c r="N15" i="9"/>
  <c r="E15" i="9" s="1"/>
  <c r="E12" i="12" s="1"/>
  <c r="M13" i="9"/>
  <c r="M97" i="9" s="1"/>
  <c r="N16" i="9"/>
  <c r="E16" i="9" s="1"/>
  <c r="E13" i="12" s="1"/>
  <c r="Q13" i="9"/>
  <c r="H13" i="9" s="1"/>
  <c r="H10" i="12" s="1"/>
  <c r="Q18" i="9"/>
  <c r="Q102" i="9" s="1"/>
  <c r="Q14" i="9"/>
  <c r="Q98" i="9" s="1"/>
  <c r="N17" i="9"/>
  <c r="E17" i="9" s="1"/>
  <c r="E14" i="12" s="1"/>
  <c r="N9" i="9"/>
  <c r="N93" i="9" s="1"/>
  <c r="Q9" i="9"/>
  <c r="H9" i="9" s="1"/>
  <c r="H6" i="12" s="1"/>
  <c r="P13" i="9"/>
  <c r="P97" i="9" s="1"/>
  <c r="Q8" i="9"/>
  <c r="Q92" i="9" s="1"/>
  <c r="N18" i="9"/>
  <c r="E18" i="9" s="1"/>
  <c r="E15" i="12" s="1"/>
  <c r="O12" i="9"/>
  <c r="O96" i="9" s="1"/>
  <c r="N10" i="9"/>
  <c r="N94" i="9" s="1"/>
  <c r="O18" i="9"/>
  <c r="O102" i="9" s="1"/>
  <c r="M17" i="9"/>
  <c r="M101" i="9" s="1"/>
  <c r="M19" i="9"/>
  <c r="M103" i="9" s="1"/>
  <c r="P14" i="9"/>
  <c r="P98" i="9" s="1"/>
  <c r="M10" i="9"/>
  <c r="M94" i="9" s="1"/>
  <c r="P15" i="9"/>
  <c r="P99" i="9" s="1"/>
  <c r="M22" i="9"/>
  <c r="M106" i="9" s="1"/>
  <c r="Q16" i="9"/>
  <c r="Q100" i="9" s="1"/>
  <c r="Q15" i="9"/>
  <c r="Q99" i="9" s="1"/>
  <c r="P16" i="9"/>
  <c r="G16" i="9" s="1"/>
  <c r="G13" i="12" s="1"/>
  <c r="P18" i="9"/>
  <c r="P102" i="9" s="1"/>
  <c r="O19" i="9"/>
  <c r="O103" i="9" s="1"/>
  <c r="M18" i="9"/>
  <c r="M102" i="9" s="1"/>
  <c r="N103" i="9"/>
  <c r="E19" i="9"/>
  <c r="E16" i="12" s="1"/>
  <c r="O106" i="9"/>
  <c r="F22" i="9"/>
  <c r="F19" i="12" s="1"/>
  <c r="E21" i="9"/>
  <c r="E18" i="12" s="1"/>
  <c r="N105" i="9"/>
  <c r="O11" i="9"/>
  <c r="N106" i="9"/>
  <c r="E22" i="9"/>
  <c r="E19" i="12" s="1"/>
  <c r="F21" i="9"/>
  <c r="F18" i="12" s="1"/>
  <c r="O105" i="9"/>
  <c r="M21" i="9"/>
  <c r="Q10" i="9"/>
  <c r="E12" i="9"/>
  <c r="E9" i="12" s="1"/>
  <c r="N96" i="9"/>
  <c r="N11" i="9"/>
  <c r="P10" i="9"/>
  <c r="O15" i="9"/>
  <c r="M14" i="9"/>
  <c r="P8" i="9"/>
  <c r="N14" i="9"/>
  <c r="Q17" i="9"/>
  <c r="P17" i="9"/>
  <c r="F14" i="9"/>
  <c r="F11" i="12" s="1"/>
  <c r="O98" i="9"/>
  <c r="P9" i="9"/>
  <c r="F23" i="9"/>
  <c r="O107" i="9"/>
  <c r="O16" i="9"/>
  <c r="M20" i="9"/>
  <c r="M12" i="9"/>
  <c r="P12" i="9"/>
  <c r="O9" i="9"/>
  <c r="N108" i="9"/>
  <c r="E24" i="9"/>
  <c r="D24" i="9"/>
  <c r="M108" i="9"/>
  <c r="H24" i="9"/>
  <c r="Q108" i="9"/>
  <c r="E20" i="9"/>
  <c r="E17" i="12" s="1"/>
  <c r="N104" i="9"/>
  <c r="E23" i="9"/>
  <c r="N107" i="9"/>
  <c r="G23" i="9"/>
  <c r="P107" i="9"/>
  <c r="P108" i="9"/>
  <c r="G24" i="9"/>
  <c r="O108" i="9"/>
  <c r="F24" i="9"/>
  <c r="H23" i="9"/>
  <c r="Q107" i="9"/>
  <c r="A202" i="20"/>
  <c r="AE201" i="20"/>
  <c r="A147" i="3"/>
  <c r="HF146" i="3"/>
  <c r="G11" i="9" l="1"/>
  <c r="G8" i="12" s="1"/>
  <c r="H19" i="9"/>
  <c r="H16" i="12" s="1"/>
  <c r="O94" i="9"/>
  <c r="G21" i="9"/>
  <c r="G18" i="12" s="1"/>
  <c r="H11" i="9"/>
  <c r="H8" i="12" s="1"/>
  <c r="P104" i="9"/>
  <c r="G22" i="9"/>
  <c r="G19" i="12" s="1"/>
  <c r="M95" i="9"/>
  <c r="E13" i="9"/>
  <c r="E10" i="12" s="1"/>
  <c r="H21" i="9"/>
  <c r="H18" i="12" s="1"/>
  <c r="E8" i="9"/>
  <c r="E5" i="12" s="1"/>
  <c r="O92" i="9"/>
  <c r="G19" i="9"/>
  <c r="G16" i="12" s="1"/>
  <c r="Q104" i="9"/>
  <c r="M92" i="9"/>
  <c r="F20" i="9"/>
  <c r="F17" i="12" s="1"/>
  <c r="Q106" i="9"/>
  <c r="Q96" i="9"/>
  <c r="D15" i="9"/>
  <c r="D12" i="12" s="1"/>
  <c r="F17" i="9"/>
  <c r="F14" i="12" s="1"/>
  <c r="N100" i="9"/>
  <c r="H14" i="9"/>
  <c r="H11" i="12" s="1"/>
  <c r="D13" i="9"/>
  <c r="D10" i="12" s="1"/>
  <c r="N99" i="9"/>
  <c r="H18" i="9"/>
  <c r="H15" i="12" s="1"/>
  <c r="Q97" i="9"/>
  <c r="D22" i="9"/>
  <c r="D19" i="12" s="1"/>
  <c r="H16" i="9"/>
  <c r="H13" i="12" s="1"/>
  <c r="E10" i="9"/>
  <c r="E7" i="12" s="1"/>
  <c r="E9" i="9"/>
  <c r="E6" i="12" s="1"/>
  <c r="Q93" i="9"/>
  <c r="D19" i="9"/>
  <c r="D16" i="12" s="1"/>
  <c r="H8" i="9"/>
  <c r="H5" i="12" s="1"/>
  <c r="D17" i="9"/>
  <c r="D14" i="12" s="1"/>
  <c r="G14" i="9"/>
  <c r="G11" i="12" s="1"/>
  <c r="F19" i="9"/>
  <c r="F16" i="12" s="1"/>
  <c r="F18" i="9"/>
  <c r="F15" i="12" s="1"/>
  <c r="D18" i="9"/>
  <c r="D15" i="12" s="1"/>
  <c r="D10" i="9"/>
  <c r="D7" i="12" s="1"/>
  <c r="N101" i="9"/>
  <c r="G13" i="9"/>
  <c r="G10" i="12" s="1"/>
  <c r="H15" i="9"/>
  <c r="H12" i="12" s="1"/>
  <c r="G15" i="9"/>
  <c r="G12" i="12" s="1"/>
  <c r="N102" i="9"/>
  <c r="F12" i="9"/>
  <c r="F9" i="12" s="1"/>
  <c r="P100" i="9"/>
  <c r="G18" i="9"/>
  <c r="G15" i="12" s="1"/>
  <c r="O93" i="9"/>
  <c r="F9" i="9"/>
  <c r="F6" i="12" s="1"/>
  <c r="H10" i="9"/>
  <c r="H7" i="12" s="1"/>
  <c r="Q94" i="9"/>
  <c r="M96" i="9"/>
  <c r="D12" i="9"/>
  <c r="D9" i="12" s="1"/>
  <c r="P101" i="9"/>
  <c r="G17" i="9"/>
  <c r="G14" i="12" s="1"/>
  <c r="E14" i="9"/>
  <c r="E11" i="12" s="1"/>
  <c r="N98" i="9"/>
  <c r="G10" i="9"/>
  <c r="G7" i="12" s="1"/>
  <c r="P94" i="9"/>
  <c r="O95" i="9"/>
  <c r="F11" i="9"/>
  <c r="F8" i="12" s="1"/>
  <c r="D20" i="9"/>
  <c r="D17" i="12" s="1"/>
  <c r="M104" i="9"/>
  <c r="P93" i="9"/>
  <c r="G9" i="9"/>
  <c r="G6" i="12" s="1"/>
  <c r="H17" i="9"/>
  <c r="H14" i="12" s="1"/>
  <c r="Q101" i="9"/>
  <c r="P92" i="9"/>
  <c r="G8" i="9"/>
  <c r="G5" i="12" s="1"/>
  <c r="D21" i="9"/>
  <c r="D18" i="12" s="1"/>
  <c r="M105" i="9"/>
  <c r="O100" i="9"/>
  <c r="F16" i="9"/>
  <c r="F13" i="12" s="1"/>
  <c r="M98" i="9"/>
  <c r="D14" i="9"/>
  <c r="D11" i="12" s="1"/>
  <c r="G12" i="9"/>
  <c r="G9" i="12" s="1"/>
  <c r="P96" i="9"/>
  <c r="O99" i="9"/>
  <c r="F15" i="9"/>
  <c r="F12" i="12" s="1"/>
  <c r="E11" i="9"/>
  <c r="E8" i="12" s="1"/>
  <c r="N95" i="9"/>
  <c r="D9" i="9"/>
  <c r="D6" i="12" s="1"/>
  <c r="M93" i="9"/>
  <c r="A203" i="20"/>
  <c r="AE202" i="20"/>
  <c r="A148" i="3"/>
  <c r="HF147" i="3"/>
  <c r="AE203" i="20" l="1"/>
  <c r="A204" i="20"/>
  <c r="A149" i="3"/>
  <c r="HF148" i="3"/>
  <c r="A205" i="20" l="1"/>
  <c r="AE204" i="20"/>
  <c r="A150" i="3"/>
  <c r="HF149" i="3"/>
  <c r="A206" i="20" l="1"/>
  <c r="AE205" i="20"/>
  <c r="A151" i="3"/>
  <c r="HF150" i="3"/>
  <c r="AE206" i="20" l="1"/>
  <c r="A207" i="20"/>
  <c r="A152" i="3"/>
  <c r="HF151" i="3"/>
  <c r="AE207" i="20" l="1"/>
  <c r="A208" i="20"/>
  <c r="A153" i="3"/>
  <c r="HF152" i="3"/>
  <c r="A209" i="20" l="1"/>
  <c r="AE208" i="20"/>
  <c r="A154" i="3"/>
  <c r="HF153" i="3"/>
  <c r="A210" i="20" l="1"/>
  <c r="AE209" i="20"/>
  <c r="A155" i="3"/>
  <c r="HF154" i="3"/>
  <c r="AE210" i="20" l="1"/>
  <c r="A211" i="20"/>
  <c r="A156" i="3"/>
  <c r="HF155" i="3"/>
  <c r="AE211" i="20" l="1"/>
  <c r="A212" i="20"/>
  <c r="A157" i="3"/>
  <c r="HF156" i="3"/>
  <c r="A213" i="20" l="1"/>
  <c r="AE212" i="20"/>
  <c r="A158" i="3"/>
  <c r="HF157" i="3"/>
  <c r="AE213" i="20" l="1"/>
  <c r="A214" i="20"/>
  <c r="A159" i="3"/>
  <c r="HF158" i="3"/>
  <c r="AE214" i="20" l="1"/>
  <c r="A215" i="20"/>
  <c r="A160" i="3"/>
  <c r="HF159" i="3"/>
  <c r="A216" i="20" l="1"/>
  <c r="AE215" i="20"/>
  <c r="A161" i="3"/>
  <c r="HF160" i="3"/>
  <c r="A217" i="20" l="1"/>
  <c r="AE216" i="20"/>
  <c r="A162" i="3"/>
  <c r="HF161" i="3"/>
  <c r="A218" i="20" l="1"/>
  <c r="AE217" i="20"/>
  <c r="A163" i="3"/>
  <c r="HF162" i="3"/>
  <c r="A219" i="20" l="1"/>
  <c r="AE218" i="20"/>
  <c r="A164" i="3"/>
  <c r="HF163" i="3"/>
  <c r="AE219" i="20" l="1"/>
  <c r="A220" i="20"/>
  <c r="A165" i="3"/>
  <c r="HF164" i="3"/>
  <c r="AE220" i="20" l="1"/>
  <c r="A221" i="20"/>
  <c r="A166" i="3"/>
  <c r="HF165" i="3"/>
  <c r="A222" i="20" l="1"/>
  <c r="AE221" i="20"/>
  <c r="A167" i="3"/>
  <c r="HF166" i="3"/>
  <c r="A223" i="20" l="1"/>
  <c r="AE222" i="20"/>
  <c r="A168" i="3"/>
  <c r="HF167" i="3"/>
  <c r="AE223" i="20" l="1"/>
  <c r="A224" i="20"/>
  <c r="A169" i="3"/>
  <c r="HF168" i="3"/>
  <c r="A225" i="20" l="1"/>
  <c r="AE224" i="20"/>
  <c r="A170" i="3"/>
  <c r="HF169" i="3"/>
  <c r="A226" i="20" l="1"/>
  <c r="AE225" i="20"/>
  <c r="A171" i="3"/>
  <c r="HF170" i="3"/>
  <c r="A227" i="20" l="1"/>
  <c r="AE226" i="20"/>
  <c r="A172" i="3"/>
  <c r="HF171" i="3"/>
  <c r="AE227" i="20" l="1"/>
  <c r="A228" i="20"/>
  <c r="A173" i="3"/>
  <c r="HF172" i="3"/>
  <c r="A229" i="20" l="1"/>
  <c r="AE228" i="20"/>
  <c r="A174" i="3"/>
  <c r="HF173" i="3"/>
  <c r="A230" i="20" l="1"/>
  <c r="AE229" i="20"/>
  <c r="A175" i="3"/>
  <c r="HF174" i="3"/>
  <c r="A231" i="20" l="1"/>
  <c r="AE230" i="20"/>
  <c r="A176" i="3"/>
  <c r="HF175" i="3"/>
  <c r="AE231" i="20" l="1"/>
  <c r="A177" i="3"/>
  <c r="HF176" i="3"/>
  <c r="A178" i="3" l="1"/>
  <c r="HF177" i="3"/>
  <c r="A179" i="3" l="1"/>
  <c r="HF178" i="3"/>
  <c r="A180" i="3" l="1"/>
  <c r="HF179" i="3"/>
  <c r="A181" i="3" l="1"/>
  <c r="HF180" i="3"/>
  <c r="A182" i="3" l="1"/>
  <c r="HF181" i="3"/>
  <c r="A183" i="3" l="1"/>
  <c r="HF182" i="3"/>
  <c r="A184" i="3" l="1"/>
  <c r="HF183" i="3"/>
  <c r="A185" i="3" l="1"/>
  <c r="HF184" i="3"/>
  <c r="A186" i="3" l="1"/>
  <c r="HF185" i="3"/>
  <c r="A187" i="3" l="1"/>
  <c r="HF186" i="3"/>
  <c r="A188" i="3" l="1"/>
  <c r="HF187" i="3"/>
  <c r="A189" i="3" l="1"/>
  <c r="HF188" i="3"/>
  <c r="A190" i="3" l="1"/>
  <c r="HF189" i="3"/>
  <c r="A191" i="3" l="1"/>
  <c r="HF190" i="3"/>
  <c r="A192" i="3" l="1"/>
  <c r="HF191" i="3"/>
  <c r="A193" i="3" l="1"/>
  <c r="HF192" i="3"/>
  <c r="A194" i="3" l="1"/>
  <c r="HF193" i="3"/>
  <c r="A195" i="3" l="1"/>
  <c r="HF194" i="3"/>
  <c r="A196" i="3" l="1"/>
  <c r="HF195" i="3"/>
  <c r="A197" i="3" l="1"/>
  <c r="HF196" i="3"/>
  <c r="A198" i="3" l="1"/>
  <c r="HF197" i="3"/>
  <c r="A199" i="3" l="1"/>
  <c r="HF198" i="3"/>
  <c r="A200" i="3" l="1"/>
  <c r="HF199" i="3"/>
  <c r="A201" i="3" l="1"/>
  <c r="HF200" i="3"/>
  <c r="A202" i="3" l="1"/>
  <c r="HF201" i="3"/>
  <c r="A203" i="3" l="1"/>
  <c r="HF202" i="3"/>
  <c r="A204" i="3" l="1"/>
  <c r="HF203" i="3"/>
  <c r="A205" i="3" l="1"/>
  <c r="HF204" i="3"/>
  <c r="A206" i="3" l="1"/>
  <c r="HF205" i="3"/>
  <c r="A207" i="3" l="1"/>
  <c r="HF206" i="3"/>
  <c r="A208" i="3" l="1"/>
  <c r="HF207" i="3"/>
  <c r="A209" i="3" l="1"/>
  <c r="HF208" i="3"/>
  <c r="A210" i="3" l="1"/>
  <c r="HF209" i="3"/>
  <c r="A211" i="3" l="1"/>
  <c r="HF210" i="3"/>
  <c r="A212" i="3" l="1"/>
  <c r="HF211" i="3"/>
  <c r="A213" i="3" l="1"/>
  <c r="HF212" i="3"/>
  <c r="A214" i="3" l="1"/>
  <c r="HF213" i="3"/>
  <c r="A215" i="3" l="1"/>
  <c r="HF214" i="3"/>
  <c r="A216" i="3" l="1"/>
  <c r="HF215" i="3"/>
  <c r="A217" i="3" l="1"/>
  <c r="HF216" i="3"/>
  <c r="A218" i="3" l="1"/>
  <c r="HF217" i="3"/>
  <c r="A219" i="3" l="1"/>
  <c r="HF218" i="3"/>
  <c r="A220" i="3" l="1"/>
  <c r="HF219" i="3"/>
  <c r="A221" i="3" l="1"/>
  <c r="HF220" i="3"/>
  <c r="A222" i="3" l="1"/>
  <c r="HF221" i="3"/>
  <c r="A223" i="3" l="1"/>
  <c r="HF222" i="3"/>
  <c r="A224" i="3" l="1"/>
  <c r="HF223" i="3"/>
  <c r="A225" i="3" l="1"/>
  <c r="HF224" i="3"/>
  <c r="A226" i="3" l="1"/>
  <c r="HF225" i="3"/>
  <c r="A227" i="3" l="1"/>
  <c r="HF226" i="3"/>
  <c r="A228" i="3" l="1"/>
  <c r="HF227" i="3"/>
  <c r="A229" i="3" l="1"/>
  <c r="HF228" i="3"/>
  <c r="A230" i="3" l="1"/>
  <c r="HF229" i="3"/>
  <c r="A231" i="3" l="1"/>
  <c r="HF230" i="3"/>
  <c r="HF231" i="3" l="1"/>
</calcChain>
</file>

<file path=xl/comments1.xml><?xml version="1.0" encoding="utf-8"?>
<comments xmlns="http://schemas.openxmlformats.org/spreadsheetml/2006/main">
  <authors>
    <author>maia</author>
  </authors>
  <commentList>
    <comment ref="P11" authorId="0">
      <text>
        <r>
          <rPr>
            <b/>
            <sz val="9"/>
            <color indexed="81"/>
            <rFont val="Segoe UI"/>
            <family val="2"/>
          </rPr>
          <t>maia:</t>
        </r>
        <r>
          <rPr>
            <sz val="9"/>
            <color indexed="81"/>
            <rFont val="Segoe UI"/>
            <family val="2"/>
          </rPr>
          <t xml:space="preserve">
indicar qual período a disciplina é oferecida de acordo com a grade</t>
        </r>
      </text>
    </comment>
    <comment ref="Q11" authorId="0">
      <text>
        <r>
          <rPr>
            <b/>
            <sz val="9"/>
            <color indexed="81"/>
            <rFont val="Segoe UI"/>
            <family val="2"/>
          </rPr>
          <t>maia:</t>
        </r>
        <r>
          <rPr>
            <sz val="9"/>
            <color indexed="81"/>
            <rFont val="Segoe UI"/>
            <family val="2"/>
          </rPr>
          <t xml:space="preserve">
indicar se a disciplina será oferecida no presente período</t>
        </r>
      </text>
    </comment>
    <comment ref="R11" authorId="0">
      <text>
        <r>
          <rPr>
            <b/>
            <sz val="9"/>
            <color indexed="81"/>
            <rFont val="Segoe UI"/>
            <family val="2"/>
          </rPr>
          <t>maia:</t>
        </r>
        <r>
          <rPr>
            <sz val="9"/>
            <color indexed="81"/>
            <rFont val="Segoe UI"/>
            <family val="2"/>
          </rPr>
          <t xml:space="preserve">
indicar se essa disciplina será considerada para montagem da grade</t>
        </r>
      </text>
    </comment>
    <comment ref="S11" authorId="0">
      <text>
        <r>
          <rPr>
            <b/>
            <sz val="9"/>
            <color indexed="81"/>
            <rFont val="Segoe UI"/>
            <family val="2"/>
          </rPr>
          <t>maia:</t>
        </r>
        <r>
          <rPr>
            <sz val="9"/>
            <color indexed="81"/>
            <rFont val="Segoe UI"/>
            <family val="2"/>
          </rPr>
          <t xml:space="preserve">
indicar qual o período é usado para montagem do Horário. Usar os números dos perídos de acordo com a aba aux7</t>
        </r>
      </text>
    </comment>
  </commentList>
</comments>
</file>

<file path=xl/sharedStrings.xml><?xml version="1.0" encoding="utf-8"?>
<sst xmlns="http://schemas.openxmlformats.org/spreadsheetml/2006/main" count="2015" uniqueCount="861">
  <si>
    <t>índice</t>
  </si>
  <si>
    <t>disciplinas</t>
  </si>
  <si>
    <t>dia</t>
  </si>
  <si>
    <t>hora de inicio</t>
  </si>
  <si>
    <t>tempo de aula</t>
  </si>
  <si>
    <t>dia da semana</t>
  </si>
  <si>
    <t>período</t>
  </si>
  <si>
    <t>primeira aula da semana</t>
  </si>
  <si>
    <t>segunda aula da semana</t>
  </si>
  <si>
    <t>terceira aula da semana</t>
  </si>
  <si>
    <t>quarta aula da semana</t>
  </si>
  <si>
    <t>linha da primeira hora da primeira aula</t>
  </si>
  <si>
    <t>linha da primeira hora da segunda aula</t>
  </si>
  <si>
    <t>linha da primeira hora da teceira aula</t>
  </si>
  <si>
    <t>linha da primeira hora da quarta aula</t>
  </si>
  <si>
    <t xml:space="preserve">segunda-feira: </t>
  </si>
  <si>
    <t xml:space="preserve">treça-feira: </t>
  </si>
  <si>
    <t xml:space="preserve">quarta-feira: </t>
  </si>
  <si>
    <t xml:space="preserve">quinta-feira: </t>
  </si>
  <si>
    <t xml:space="preserve">sexta-feira: </t>
  </si>
  <si>
    <t>dias da semana</t>
  </si>
  <si>
    <t>numero correspondente</t>
  </si>
  <si>
    <t>indice</t>
  </si>
  <si>
    <t>primeira posicao do caracteris da disciplina por período</t>
  </si>
  <si>
    <t>índice da disciplina ordenadas sem espaços por período</t>
  </si>
  <si>
    <t>concatenagem dos caracteres dos índices das disciplinas</t>
  </si>
  <si>
    <t>concatenagem dos numeros de caracteres das disciplinas</t>
  </si>
  <si>
    <t>indica se a disciplina está no período</t>
  </si>
  <si>
    <t>número de caracteres do indice da disciplina</t>
  </si>
  <si>
    <t>número de caracteres por período retirado da concatenagem</t>
  </si>
  <si>
    <t xml:space="preserve">1 - </t>
  </si>
  <si>
    <t xml:space="preserve">2 - </t>
  </si>
  <si>
    <t xml:space="preserve">3 - </t>
  </si>
  <si>
    <t xml:space="preserve">4 - </t>
  </si>
  <si>
    <t xml:space="preserve">5 - </t>
  </si>
  <si>
    <t xml:space="preserve">6 - </t>
  </si>
  <si>
    <t xml:space="preserve">7 - </t>
  </si>
  <si>
    <t xml:space="preserve">8 - </t>
  </si>
  <si>
    <t xml:space="preserve">9 - </t>
  </si>
  <si>
    <t xml:space="preserve">10 - </t>
  </si>
  <si>
    <t>Período</t>
  </si>
  <si>
    <t>disciplinas celecionadas</t>
  </si>
  <si>
    <t>disciplinas celecionadas trasposta</t>
  </si>
  <si>
    <t>disciplina</t>
  </si>
  <si>
    <t>n. de caract.</t>
  </si>
  <si>
    <t>verificao de sobreposição</t>
  </si>
  <si>
    <t>creditos</t>
  </si>
  <si>
    <t>teorico</t>
  </si>
  <si>
    <t>prático</t>
  </si>
  <si>
    <t>total</t>
  </si>
  <si>
    <t>Professor</t>
  </si>
  <si>
    <t>Coordenador</t>
  </si>
  <si>
    <t>Turma</t>
  </si>
  <si>
    <t>ex</t>
  </si>
  <si>
    <t xml:space="preserve">12 - </t>
  </si>
  <si>
    <t xml:space="preserve">11 - </t>
  </si>
  <si>
    <t>Português Instrumental I</t>
  </si>
  <si>
    <t>Química Geral I</t>
  </si>
  <si>
    <t>Proposta de Projeto Final</t>
  </si>
  <si>
    <t>Obras Geotécnicas</t>
  </si>
  <si>
    <t>Projeto Final</t>
  </si>
  <si>
    <t>Sistemas de Transportes</t>
  </si>
  <si>
    <t>Higiene e Segurança do Trabalho</t>
  </si>
  <si>
    <t>Estágio Supervisionado</t>
  </si>
  <si>
    <t>Seminários de Engenharia</t>
  </si>
  <si>
    <t>Pesquisa Operacional</t>
  </si>
  <si>
    <t>Estruturas de Aço e Madeira</t>
  </si>
  <si>
    <t>Hidrologia e Recursos Hídricos</t>
  </si>
  <si>
    <t>Fundações e Contenções</t>
  </si>
  <si>
    <t>Concreto Armado II</t>
  </si>
  <si>
    <t>Estradas e Pavimentação</t>
  </si>
  <si>
    <t>Mecânica dos Solos II</t>
  </si>
  <si>
    <t>Análise Estrutural III</t>
  </si>
  <si>
    <t>Construção Civil</t>
  </si>
  <si>
    <t>Concreto Armado I</t>
  </si>
  <si>
    <t>Saneamento e Engenharia Ambiental</t>
  </si>
  <si>
    <t>Topografia</t>
  </si>
  <si>
    <t>Análise Estrutural II</t>
  </si>
  <si>
    <t>Instalações Prediais</t>
  </si>
  <si>
    <t>Mecânica dos Solos I</t>
  </si>
  <si>
    <t>Ética Profissional</t>
  </si>
  <si>
    <t>Hidráulica</t>
  </si>
  <si>
    <t>Cálculo Numérico</t>
  </si>
  <si>
    <t>Resistência dos Materiais</t>
  </si>
  <si>
    <t>Laboratório de Física Geral III</t>
  </si>
  <si>
    <t>Física Geral III</t>
  </si>
  <si>
    <t>Geologia Geral</t>
  </si>
  <si>
    <t>Materiais de Construção II</t>
  </si>
  <si>
    <t>Fenômenos de Transporte</t>
  </si>
  <si>
    <t>Fundamentos da Ciência da Computação</t>
  </si>
  <si>
    <t>Análise Estrutural I</t>
  </si>
  <si>
    <t>Laboratório de Física Geral II</t>
  </si>
  <si>
    <t>Física Geral II</t>
  </si>
  <si>
    <t>Cálculo Diferencial e Integral III</t>
  </si>
  <si>
    <t>Materiais de Construção I</t>
  </si>
  <si>
    <t>Métodos Matemáticos para Engenheiros</t>
  </si>
  <si>
    <t>Introdução à Engenharia Ambiental</t>
  </si>
  <si>
    <t>Introdução à Probabilidade e Estatística</t>
  </si>
  <si>
    <t>Laboratório de Física Geral I</t>
  </si>
  <si>
    <t>Física Geral I</t>
  </si>
  <si>
    <t>Cálculo Diferencial e Integral II</t>
  </si>
  <si>
    <t>Química Geral II</t>
  </si>
  <si>
    <t>Português Instrumental II</t>
  </si>
  <si>
    <t>Álgebra Linear</t>
  </si>
  <si>
    <t>Introdução à Engenharia</t>
  </si>
  <si>
    <t>Desenho Técnico</t>
  </si>
  <si>
    <t>Cálculo Diferencial e Integral I</t>
  </si>
  <si>
    <t>Aluno:</t>
  </si>
  <si>
    <t>Matrícula:</t>
  </si>
  <si>
    <t>Formulário de Pré-matrículo - LECIV</t>
  </si>
  <si>
    <t xml:space="preserve">3.1 - </t>
  </si>
  <si>
    <t xml:space="preserve">3.2 - </t>
  </si>
  <si>
    <t>Instruções:</t>
  </si>
  <si>
    <t>Provável formando:</t>
  </si>
  <si>
    <t>sim</t>
  </si>
  <si>
    <t>não</t>
  </si>
  <si>
    <t/>
  </si>
  <si>
    <t>Allan Marinho Ferreira de Faria</t>
  </si>
  <si>
    <t>Alyne Chryslla Silva de Almeida</t>
  </si>
  <si>
    <t>Amanda Pereira Vieira</t>
  </si>
  <si>
    <t>LF109111518</t>
  </si>
  <si>
    <t>Ana Carolina da Silva Werneck</t>
  </si>
  <si>
    <t>Ana Carolina das Chagas</t>
  </si>
  <si>
    <t>Ana Luiza Campinho Paes</t>
  </si>
  <si>
    <t>Ana Luiza Ventura Machado</t>
  </si>
  <si>
    <t>Arthur Leal Prestes Marins</t>
  </si>
  <si>
    <t>Artur Schneider Zanotelli</t>
  </si>
  <si>
    <t>Bárbara Gomes Fontes</t>
  </si>
  <si>
    <t>Bethânia dos Santos Carlos</t>
  </si>
  <si>
    <t>Braullio da Paz Fontes</t>
  </si>
  <si>
    <t>Brenno Rangel Cavalcante</t>
  </si>
  <si>
    <t>Bruna Cordeiro Machado Batista Medeiros</t>
  </si>
  <si>
    <t>Brunella Casagrande Brunelli</t>
  </si>
  <si>
    <t>Brunner Rabello Frazão Corrêa</t>
  </si>
  <si>
    <t>Bruno de Souza Alves</t>
  </si>
  <si>
    <t>Bruno Pereira Cruz</t>
  </si>
  <si>
    <t>Caio César La-Cava Gonçalves Bernardo</t>
  </si>
  <si>
    <t>Caio Lobato de Assis Paula E Silva</t>
  </si>
  <si>
    <t>Calebe Acruchi Melo</t>
  </si>
  <si>
    <t>Carla Bozzi Piazzarollo</t>
  </si>
  <si>
    <t>Carlos Eduardo Couto Conegundes</t>
  </si>
  <si>
    <t>Carlos Eduardo Silva Rangel</t>
  </si>
  <si>
    <t>Christiano Carvalho Leal</t>
  </si>
  <si>
    <t>Daniel Sang Hun Choe</t>
  </si>
  <si>
    <t>David William da Silva Batista</t>
  </si>
  <si>
    <t>Diego Corrêa Sardinha</t>
  </si>
  <si>
    <t>Edilson Maciel de Sousa Junior</t>
  </si>
  <si>
    <t>Emerson Canzian Cararo</t>
  </si>
  <si>
    <t>Fábio Volpini Cardoso Filho</t>
  </si>
  <si>
    <t>Fabricio Lima Barbosa</t>
  </si>
  <si>
    <t>Felix Felício Lima Reis</t>
  </si>
  <si>
    <t>Filipe Britto dos Reis</t>
  </si>
  <si>
    <t>Flaviano Rodrigues de Souza</t>
  </si>
  <si>
    <t>Francisco Iratan Coelho Junior</t>
  </si>
  <si>
    <t>Gabriel Dias Venâncio</t>
  </si>
  <si>
    <t>Gabriel Oliveira Freitas Santos</t>
  </si>
  <si>
    <t>Gabriel Py Machado Palomo</t>
  </si>
  <si>
    <t>Gabriela Valvassori Maioli</t>
  </si>
  <si>
    <t>George Barbosa de Souza</t>
  </si>
  <si>
    <t>Géssica Giovanélli Marquezini</t>
  </si>
  <si>
    <t>Giovani Paganotti de Mori</t>
  </si>
  <si>
    <t>Guilherme Soares Mendonça</t>
  </si>
  <si>
    <t>Gustavo Heitor da Costa Santos</t>
  </si>
  <si>
    <t>Heitor  Barcelos Peixoto</t>
  </si>
  <si>
    <t>Helloá Gomes Ferreira</t>
  </si>
  <si>
    <t xml:space="preserve">Herbert Sangi Gonçalves </t>
  </si>
  <si>
    <t>Hiago Souza Monteiro</t>
  </si>
  <si>
    <t>Hugo Borsoi Justi</t>
  </si>
  <si>
    <t>Igor Amaral Neves de Nicolau</t>
  </si>
  <si>
    <t>Igor Paes de Freitas</t>
  </si>
  <si>
    <t>Israel Nelo Nunes</t>
  </si>
  <si>
    <t>Jefferson Guilherme Teixeira</t>
  </si>
  <si>
    <t>Jeniffer Lãn Carvalho</t>
  </si>
  <si>
    <t>Jessika Rogerio de Azevedo</t>
  </si>
  <si>
    <t>João Alberto Machado Leite</t>
  </si>
  <si>
    <t>João Carlos Reis Curvello</t>
  </si>
  <si>
    <t>João Pedro Patrão de Aquino</t>
  </si>
  <si>
    <t>João Victor Silva Rangel</t>
  </si>
  <si>
    <t>Jonatas Polonini Maganha</t>
  </si>
  <si>
    <t>Jorge Monteiro Neto</t>
  </si>
  <si>
    <t>José Gabriel Rodrigues Mendonça Schettino de Castro</t>
  </si>
  <si>
    <t>José Mauricio Azevedo Ferreira</t>
  </si>
  <si>
    <t>Juliana de Freitas Caiado Machado</t>
  </si>
  <si>
    <t>Kaio Ribeiro Carvalho</t>
  </si>
  <si>
    <t>Kaique Fernando Velemen Barreto</t>
  </si>
  <si>
    <t>Kessía da Silva Conceição</t>
  </si>
  <si>
    <t>Larissa Campos Granato Botelho</t>
  </si>
  <si>
    <t>Larissa Nascimento Sobrinho</t>
  </si>
  <si>
    <t>Larissa Viana Silva</t>
  </si>
  <si>
    <t>Laura Ferreira Velasco</t>
  </si>
  <si>
    <t>Lázaro Ayres Nunes</t>
  </si>
  <si>
    <t>Leandro Barbosa de Oliveira</t>
  </si>
  <si>
    <t>Livia da Silva Rangel</t>
  </si>
  <si>
    <t>Lorena da Silva Leite</t>
  </si>
  <si>
    <t>Luana Ribeiro Hespanhol</t>
  </si>
  <si>
    <t>Lucas Calixto Brandolini</t>
  </si>
  <si>
    <t>Lucas de Souza Silva</t>
  </si>
  <si>
    <t>Lucas Murara Francelino</t>
  </si>
  <si>
    <t>Lucas Oliveira Portela</t>
  </si>
  <si>
    <t>Luisa Abreu Souza</t>
  </si>
  <si>
    <t>Luisa Macedo Paes Côrtes Lopes</t>
  </si>
  <si>
    <t>Luiz Carlos Jesus de Almeida</t>
  </si>
  <si>
    <t>Manoel Luiz Martins Filho</t>
  </si>
  <si>
    <t>Marcelo Camacho Nogueira</t>
  </si>
  <si>
    <t>Maria Angélica Oliveira Velasco</t>
  </si>
  <si>
    <t>Maria Camila Lopes Santos</t>
  </si>
  <si>
    <t>Maria Fernanda Citrangulo Lutterbach Pereira</t>
  </si>
  <si>
    <t>Mariana Abreu dos Santos</t>
  </si>
  <si>
    <t>Marina Chrysóstomo de Siqueira</t>
  </si>
  <si>
    <t>Mateus Andrade Florindo</t>
  </si>
  <si>
    <t>Mateus de Souza Furriel Dias</t>
  </si>
  <si>
    <t>Matheus da Silva Oliveira</t>
  </si>
  <si>
    <t>Matias da Matta Duarte Theophilo</t>
  </si>
  <si>
    <t>Maurício Menezes de Faria  Filho</t>
  </si>
  <si>
    <t>Mauro Roberto Rosa Belmiro</t>
  </si>
  <si>
    <t>Mayara Borges de Souza</t>
  </si>
  <si>
    <t>Melissa de Almeida Goulart</t>
  </si>
  <si>
    <t>Nathalia Toffoli Pandini</t>
  </si>
  <si>
    <t>Nathani Zampirolli</t>
  </si>
  <si>
    <t>Paulo Cézar Thompson Junior</t>
  </si>
  <si>
    <t>Paulo Gedeão Barroso Gomes Júnior</t>
  </si>
  <si>
    <t>Paulo Vitor Bastos de Lacerda</t>
  </si>
  <si>
    <t>Pedro Velasco Rangel</t>
  </si>
  <si>
    <t>Pryscila Vinco Andreão</t>
  </si>
  <si>
    <t>Rafael Lucas Marcelino Martins</t>
  </si>
  <si>
    <t>Rafaela Rodrigues dos Santos</t>
  </si>
  <si>
    <t>Raphael Gomes Pinheiro</t>
  </si>
  <si>
    <t>Raphaela Fernandes Gomes</t>
  </si>
  <si>
    <t>Raynan Rocha Porto</t>
  </si>
  <si>
    <t>Renan Ferraz Novaes</t>
  </si>
  <si>
    <t>Renato Célio Cossetti Júnior</t>
  </si>
  <si>
    <t>Robério Estephaneli Corty Ribeiro</t>
  </si>
  <si>
    <t>Rodolfo Pimentel Azevedo Almeida</t>
  </si>
  <si>
    <t>Rodrigo Cavalcante de Lima</t>
  </si>
  <si>
    <t>Rodrigo Pereira Lopes Bastos</t>
  </si>
  <si>
    <t>Sergio da Silva Ferreira Junior</t>
  </si>
  <si>
    <t>Tais Lopes da Silva</t>
  </si>
  <si>
    <t>Talitha Scolforo Ramos</t>
  </si>
  <si>
    <t>Talytha Martins Fonte Boa</t>
  </si>
  <si>
    <t xml:space="preserve">Tárcio Peixoto Derossi </t>
  </si>
  <si>
    <t>Thaina Faria Oliveira</t>
  </si>
  <si>
    <t>Thais Amaral Soares</t>
  </si>
  <si>
    <t>Thales Gualberto Rosalino Alves</t>
  </si>
  <si>
    <t>Thiago Costa dos Santos</t>
  </si>
  <si>
    <t>Thuany Espirito Santo de Lima</t>
  </si>
  <si>
    <t>Tiago Cruz de Freitas</t>
  </si>
  <si>
    <t>Valber Domingos Pinheiro</t>
  </si>
  <si>
    <t>Vanessa Mendonça Damasceno</t>
  </si>
  <si>
    <t>Victor Guimarães Pereira Santos</t>
  </si>
  <si>
    <t>Vinícius Alves Polinicóla</t>
  </si>
  <si>
    <t>Vinícius Batista Godoy</t>
  </si>
  <si>
    <t>Vinicius Ribeiro Marques</t>
  </si>
  <si>
    <t>Vivian Miranda da Silva</t>
  </si>
  <si>
    <t>Yan de Lima Azevedo</t>
  </si>
  <si>
    <t>Yasmin Cruz Gomes</t>
  </si>
  <si>
    <t xml:space="preserve">Yasmin Ferreira Sampaio Peres </t>
  </si>
  <si>
    <t>aluno</t>
  </si>
  <si>
    <t>matricula</t>
  </si>
  <si>
    <t>nome</t>
  </si>
  <si>
    <t xml:space="preserve">13 - </t>
  </si>
  <si>
    <t xml:space="preserve">14 - </t>
  </si>
  <si>
    <t xml:space="preserve">15 - </t>
  </si>
  <si>
    <t xml:space="preserve">16 - </t>
  </si>
  <si>
    <t xml:space="preserve">17 - </t>
  </si>
  <si>
    <t xml:space="preserve">18 - </t>
  </si>
  <si>
    <t xml:space="preserve">19 - </t>
  </si>
  <si>
    <t xml:space="preserve">20 - </t>
  </si>
  <si>
    <t>Nome:</t>
  </si>
  <si>
    <t>Código</t>
  </si>
  <si>
    <t>t</t>
  </si>
  <si>
    <t>p</t>
  </si>
  <si>
    <t>Disciplinas</t>
  </si>
  <si>
    <t>Indique se será formando no próximo período;</t>
  </si>
  <si>
    <t>Para o encaminhamento do formulário à secretaria do CCT proceda da seguinte forma:</t>
  </si>
  <si>
    <t>segunda</t>
  </si>
  <si>
    <t>terça</t>
  </si>
  <si>
    <t>quarta</t>
  </si>
  <si>
    <t>quinta</t>
  </si>
  <si>
    <t>sexta</t>
  </si>
  <si>
    <t>-</t>
  </si>
  <si>
    <t>aula</t>
  </si>
  <si>
    <t>periodo</t>
  </si>
  <si>
    <t>Horário</t>
  </si>
  <si>
    <t>Centro</t>
  </si>
  <si>
    <t>CCT</t>
  </si>
  <si>
    <t>CCH</t>
  </si>
  <si>
    <t>Laboratório</t>
  </si>
  <si>
    <t>LEL</t>
  </si>
  <si>
    <t>QUI</t>
  </si>
  <si>
    <t>MAT</t>
  </si>
  <si>
    <t>FIS</t>
  </si>
  <si>
    <t>PRO</t>
  </si>
  <si>
    <t>CIV</t>
  </si>
  <si>
    <t>04101</t>
  </si>
  <si>
    <t>01102</t>
  </si>
  <si>
    <t>01101</t>
  </si>
  <si>
    <t>01111</t>
  </si>
  <si>
    <t>01204</t>
  </si>
  <si>
    <t>04102</t>
  </si>
  <si>
    <t>04206</t>
  </si>
  <si>
    <t>04202</t>
  </si>
  <si>
    <t>01203</t>
  </si>
  <si>
    <t>01113</t>
  </si>
  <si>
    <t>01106</t>
  </si>
  <si>
    <t>01105</t>
  </si>
  <si>
    <t>01109</t>
  </si>
  <si>
    <t>01317</t>
  </si>
  <si>
    <t>01221</t>
  </si>
  <si>
    <t>01425</t>
  </si>
  <si>
    <t>01318</t>
  </si>
  <si>
    <t>01206</t>
  </si>
  <si>
    <t>01422</t>
  </si>
  <si>
    <t>01207</t>
  </si>
  <si>
    <t>01330</t>
  </si>
  <si>
    <t>01332</t>
  </si>
  <si>
    <t>01423</t>
  </si>
  <si>
    <t>01437</t>
  </si>
  <si>
    <t>01426</t>
  </si>
  <si>
    <t>01559</t>
  </si>
  <si>
    <t>14101</t>
  </si>
  <si>
    <t>01447</t>
  </si>
  <si>
    <t>01434</t>
  </si>
  <si>
    <t>01433</t>
  </si>
  <si>
    <t>01329</t>
  </si>
  <si>
    <t>01331</t>
  </si>
  <si>
    <t>01340</t>
  </si>
  <si>
    <t>01341</t>
  </si>
  <si>
    <t>01343</t>
  </si>
  <si>
    <t>01339</t>
  </si>
  <si>
    <t>01350</t>
  </si>
  <si>
    <t>01321</t>
  </si>
  <si>
    <t>01431</t>
  </si>
  <si>
    <t>01560</t>
  </si>
  <si>
    <t>01351</t>
  </si>
  <si>
    <t>01540</t>
  </si>
  <si>
    <t>01445</t>
  </si>
  <si>
    <t>01441</t>
  </si>
  <si>
    <t>01342</t>
  </si>
  <si>
    <t>01553</t>
  </si>
  <si>
    <t>01558</t>
  </si>
  <si>
    <t>01552</t>
  </si>
  <si>
    <t>LES</t>
  </si>
  <si>
    <t>Carga horária</t>
  </si>
  <si>
    <t>horas por crédito</t>
  </si>
  <si>
    <t>horas</t>
  </si>
  <si>
    <t>A</t>
  </si>
  <si>
    <t>01561</t>
  </si>
  <si>
    <t>01328</t>
  </si>
  <si>
    <t>Atividades Acadêmicas Científicas e Culturais - AACC I</t>
  </si>
  <si>
    <t>Atividades Acadêmicas Científicas e Culturais - AACC II</t>
  </si>
  <si>
    <t>01562</t>
  </si>
  <si>
    <t>01563</t>
  </si>
  <si>
    <t>01444</t>
  </si>
  <si>
    <t>01320</t>
  </si>
  <si>
    <t>01446</t>
  </si>
  <si>
    <t>01151</t>
  </si>
  <si>
    <t>MAT01106</t>
  </si>
  <si>
    <t>FIS01202</t>
  </si>
  <si>
    <t>QUI01201</t>
  </si>
  <si>
    <t>CIV01422</t>
  </si>
  <si>
    <t>MAT01207</t>
  </si>
  <si>
    <t>CCT01221</t>
  </si>
  <si>
    <t>CIV01423</t>
  </si>
  <si>
    <t>CIV01434</t>
  </si>
  <si>
    <t>CIV01329</t>
  </si>
  <si>
    <t>PRO01121</t>
  </si>
  <si>
    <t>FIS01102</t>
  </si>
  <si>
    <t>CIV01317</t>
  </si>
  <si>
    <t>CIV01318</t>
  </si>
  <si>
    <t>CIV01328</t>
  </si>
  <si>
    <t>CIV01425</t>
  </si>
  <si>
    <t>CIV01437</t>
  </si>
  <si>
    <t>01436</t>
  </si>
  <si>
    <t>FIS01205</t>
  </si>
  <si>
    <t>CIV01350</t>
  </si>
  <si>
    <t>CIV01330</t>
  </si>
  <si>
    <t>PRO01321</t>
  </si>
  <si>
    <t>CIV01331</t>
  </si>
  <si>
    <t>Para uso exclusivo da secretaria do curso</t>
  </si>
  <si>
    <t>MAT01101</t>
  </si>
  <si>
    <t>MAT01105</t>
  </si>
  <si>
    <t>FIS01204</t>
  </si>
  <si>
    <t>MAT01203</t>
  </si>
  <si>
    <t>FIS01109</t>
  </si>
  <si>
    <t>MAT01204</t>
  </si>
  <si>
    <t>FIS01103</t>
  </si>
  <si>
    <t>FIS01206</t>
  </si>
  <si>
    <t>MAT01102</t>
  </si>
  <si>
    <t>B</t>
  </si>
  <si>
    <t>Sala</t>
  </si>
  <si>
    <t>Matrícula</t>
  </si>
  <si>
    <t>Nome</t>
  </si>
  <si>
    <t>Digite o número da sua matricula no local indicado (sem espaços ou caracteres especiais). A planilha irá incluir o seu nome utilizando banco de dados da secretaria acadêmica;</t>
  </si>
  <si>
    <t>Marque as disciplinas que pretende cursar no próximo semestre utilizando os quadros de seleção situados ao lado do nome da disciplina;</t>
  </si>
  <si>
    <t>Procure marcar somente as disciplinas que você tem possibilidade cursa, inclusive no caso de possibilidade de repetência;</t>
  </si>
  <si>
    <t>Caso exista conflito de horário as células que indicam os períodos ficarão em vermelho. Nesse caso o relatório de pré-matrícula não será gerado. Verifique os horários na parta correspondente;</t>
  </si>
  <si>
    <t>U</t>
  </si>
  <si>
    <t>linha</t>
  </si>
  <si>
    <t>coluna</t>
  </si>
  <si>
    <t>diciplina</t>
  </si>
  <si>
    <t>auxiliar de concatenagem</t>
  </si>
  <si>
    <t xml:space="preserve">21 - </t>
  </si>
  <si>
    <t xml:space="preserve">22 - </t>
  </si>
  <si>
    <t xml:space="preserve">23 - </t>
  </si>
  <si>
    <t>Créditos</t>
  </si>
  <si>
    <t>(h)</t>
  </si>
  <si>
    <t>C.h.</t>
  </si>
  <si>
    <t>nome nâo incluído</t>
  </si>
  <si>
    <t>matrícula não incluida</t>
  </si>
  <si>
    <t>dado incorreto</t>
  </si>
  <si>
    <t>textos de alerta e controle de formulário</t>
  </si>
  <si>
    <t>Sim</t>
  </si>
  <si>
    <t>Não</t>
  </si>
  <si>
    <t>Há conflito de horário</t>
  </si>
  <si>
    <t xml:space="preserve">3.3 - </t>
  </si>
  <si>
    <t>s</t>
  </si>
  <si>
    <t>n</t>
  </si>
  <si>
    <t>Gabriel Silva Guedes</t>
  </si>
  <si>
    <t xml:space="preserve">4.1 - </t>
  </si>
  <si>
    <t xml:space="preserve">4.2 - </t>
  </si>
  <si>
    <t xml:space="preserve">4.3 - </t>
  </si>
  <si>
    <t>Seleção das disciplinas:</t>
  </si>
  <si>
    <t>Para iniciar o preenchimento do formulário proceda da seguinte forma:</t>
  </si>
  <si>
    <t xml:space="preserve">4.4 - </t>
  </si>
  <si>
    <t>Lembre-se de gravar a sua planilha após cada modificação</t>
  </si>
  <si>
    <t>Matheus Morais</t>
  </si>
  <si>
    <t>Dayana França Camacho</t>
  </si>
  <si>
    <t>Charles Prado Ferreira de Lima</t>
  </si>
  <si>
    <t>Lívia Caiado Pedrosa</t>
  </si>
  <si>
    <t>Igor Conrado da Silva Caetano</t>
  </si>
  <si>
    <t>Rodrigo Moulin Ribeiro Pierott</t>
  </si>
  <si>
    <t>E</t>
  </si>
  <si>
    <t>LEL04101</t>
  </si>
  <si>
    <t>LEL04102</t>
  </si>
  <si>
    <t>LEL04206</t>
  </si>
  <si>
    <t>CIV01320</t>
  </si>
  <si>
    <t>CIV01426</t>
  </si>
  <si>
    <t>CIV01340</t>
  </si>
  <si>
    <t>CIV01341</t>
  </si>
  <si>
    <t>D</t>
  </si>
  <si>
    <t>209B</t>
  </si>
  <si>
    <t>F</t>
  </si>
  <si>
    <t>C</t>
  </si>
  <si>
    <t>Prof. Domingos</t>
  </si>
  <si>
    <t>04506</t>
  </si>
  <si>
    <t>Grave esse formulário em um dispositivo remoto (Pendrive, CD, HD Externo ou outro);</t>
  </si>
  <si>
    <t>A entrega do formulário é obrigatória e deverá ser feita presencialmente (não serão aceitos formulários enviados por e-mail).</t>
  </si>
  <si>
    <t>(*)</t>
  </si>
  <si>
    <t>Nome do aluno não encontrada. Confira sua matricula e caso essa mensagem persistir digite seu nome completo:</t>
  </si>
  <si>
    <t>Após a seleção das disciplinas verifique o relatório gerado na pasta "relatório". O relatório não será gerado se houver alguma inconsistência nos dados de entrada;</t>
  </si>
  <si>
    <t xml:space="preserve">4.5 - </t>
  </si>
  <si>
    <t>A Coordenação informa que as cópias dos arquivos serão vinculadas ao nome ou matrícula do aluno através do nome do arquivo. Por isso lembre-se de gravar a planilha como indicado no item 1.</t>
  </si>
  <si>
    <t>No local de entrega, o arquivo será copiado para um computador por uma pessoa responsável da Coordenação;</t>
  </si>
  <si>
    <t>Auxiliar</t>
  </si>
  <si>
    <t>Pre-requisitos</t>
  </si>
  <si>
    <t>Co-requisitos</t>
  </si>
  <si>
    <t>FIS01203</t>
  </si>
  <si>
    <t>1º  PERÍODO</t>
  </si>
  <si>
    <t>2º  PERÍODO</t>
  </si>
  <si>
    <t>3º  PERÍODO</t>
  </si>
  <si>
    <t>4º  PERÍODO</t>
  </si>
  <si>
    <t>5º  PERÍODO</t>
  </si>
  <si>
    <t>6º  PERÍODO</t>
  </si>
  <si>
    <t>7º  PERÍODO</t>
  </si>
  <si>
    <t>8º  PERÍODO</t>
  </si>
  <si>
    <t>ALEXANDRE MAGNO ALVES DE OLIVEIRA</t>
  </si>
  <si>
    <t>ALLAN MARINHO FERREIRA DE FARIA</t>
  </si>
  <si>
    <t>ALYNE CHRYSLLA SILVA DE ALMEIDA</t>
  </si>
  <si>
    <t>AMANDA PEREIRA VIEIRA</t>
  </si>
  <si>
    <t>ANA CAROLINA DAS CHAGAS</t>
  </si>
  <si>
    <t>ANA LUIZA CAMPINHO PAES</t>
  </si>
  <si>
    <t>ANA LUIZA VENTURA MACHADO</t>
  </si>
  <si>
    <t>ARTHUR LEAL PRESTES MARINS</t>
  </si>
  <si>
    <t>ARTUR SCHNEIDER ZANOTELLI</t>
  </si>
  <si>
    <t>BRAULLIO DA PAZ FONTES</t>
  </si>
  <si>
    <t>BRENNO RANGEL CAVALCANTE</t>
  </si>
  <si>
    <t>BRUNA CORDEIRO MACHADO BATISTA MEDEIROS</t>
  </si>
  <si>
    <t>BRUNNER RABELLO FRAZÃO CORRÊA</t>
  </si>
  <si>
    <t>BRUNO DE SOUZA ALVES</t>
  </si>
  <si>
    <t>BRUNO PEREIRA CRUZ</t>
  </si>
  <si>
    <t>BÁRBARA GOMES FONTES</t>
  </si>
  <si>
    <t>CALEBE ACRUCHI MELO</t>
  </si>
  <si>
    <t>CARLA BOZZI PIAZZAROLLO</t>
  </si>
  <si>
    <t>CARLOS EDUARDO SILVA RANGEL</t>
  </si>
  <si>
    <t>CHARLES PRADO FERREIRA DE LIMA</t>
  </si>
  <si>
    <t>CHRISTIANO CARVALHO LEAL</t>
  </si>
  <si>
    <t>DAVID WILLIAM DA SILVA BATISTA</t>
  </si>
  <si>
    <t>DAYANA FRANÇA CAMACHO</t>
  </si>
  <si>
    <t>DIEGO CORRÊA SARDINHA</t>
  </si>
  <si>
    <t>EDILSON MACIEL DE SOUSA JUNIOR</t>
  </si>
  <si>
    <t>EMERSON CANZIAN CARARO</t>
  </si>
  <si>
    <t>FABRICIO LIMA BARBOSA</t>
  </si>
  <si>
    <t>FELIX FELÍCIO LIMA REIS</t>
  </si>
  <si>
    <t>FILIPE BRITTO DOS REIS</t>
  </si>
  <si>
    <t>FLAVIANO RODRIGUES DE SOUZA</t>
  </si>
  <si>
    <t>FRANCISCO IRATAN COELHO JUNIOR</t>
  </si>
  <si>
    <t>GABRIEL DIAS VENÂNCIO</t>
  </si>
  <si>
    <t>GABRIEL OLIVEIRA FREITAS SANTOS</t>
  </si>
  <si>
    <t>GABRIEL PY MACHADO PALOMO</t>
  </si>
  <si>
    <t>GABRIEL SILVA GUEDES</t>
  </si>
  <si>
    <t>GABRIELA VALVASSORI MAIOLI</t>
  </si>
  <si>
    <t>GEORGE BARBOSA DE SOUZA</t>
  </si>
  <si>
    <t>GIOVANI PAGANOTTI DE MORI</t>
  </si>
  <si>
    <t>GUILHERME SOARES MENDONÇA</t>
  </si>
  <si>
    <t>GUSTAVO HEITOR DA COSTA SANTOS</t>
  </si>
  <si>
    <t>GÉSSICA GIOVANÉLLI MARQUEZINI</t>
  </si>
  <si>
    <t>HEITOR BARCELOS PEIXOTO</t>
  </si>
  <si>
    <t>HELLOÁ GOMES FERREIRA</t>
  </si>
  <si>
    <t>HERBERT SANGI GONÇALVES</t>
  </si>
  <si>
    <t>HIAGO SOUZA MONTEIRO</t>
  </si>
  <si>
    <t>HUGO BORSOI JUSTI</t>
  </si>
  <si>
    <t>IGOR CONRADO DA SILVA CAETANO</t>
  </si>
  <si>
    <t>IGOR PAES DE FREITAS</t>
  </si>
  <si>
    <t>ISRAEL NELO NUNES</t>
  </si>
  <si>
    <t>JENIFFER LÃN CARVALHO</t>
  </si>
  <si>
    <t>JESSIKA ROGERIO DE AZEVEDO</t>
  </si>
  <si>
    <t>JONATAS POLONINI MAGANHA</t>
  </si>
  <si>
    <t>JORGE MONTEIRO NETO</t>
  </si>
  <si>
    <t>JOSÉ GABRIEL RODRIGUES MENDONÇA SCHETTINO DE CASTRO</t>
  </si>
  <si>
    <t>JOSÉ MAURICIO AZEVEDO FERREIRA</t>
  </si>
  <si>
    <t>JOÃO ALBERTO MACHADO LEITE</t>
  </si>
  <si>
    <t>JOÃO CARLOS REIS CURVELLO</t>
  </si>
  <si>
    <t>JOÃO PEDRO PATRÃO DE AQUINO</t>
  </si>
  <si>
    <t>JULIANA DE FREITAS CAIADO MACHADO</t>
  </si>
  <si>
    <t>KAIO RIBEIRO CARVALHO</t>
  </si>
  <si>
    <t>KAIQUE FERNANDO VELEMEN BARRETO</t>
  </si>
  <si>
    <t>KESSÍA DA SILVA CONCEIÇÃO</t>
  </si>
  <si>
    <t>LARISSA CAMPOS GRANATO BOTELHO</t>
  </si>
  <si>
    <t>LARISSA NASCIMENTO SOBRINHO</t>
  </si>
  <si>
    <t>LARISSA VIANA SILVA</t>
  </si>
  <si>
    <t>LAURA FERREIRA VELASCO</t>
  </si>
  <si>
    <t>LEANDRO BARBOSA DE OLIVEIRA</t>
  </si>
  <si>
    <t>LIVIA DA SILVA RANGEL</t>
  </si>
  <si>
    <t>LORENA DA SILVA LEITE</t>
  </si>
  <si>
    <t>LUANA RIBEIRO HESPANHOL</t>
  </si>
  <si>
    <t>LUCAS CALIXTO BRANDOLINI</t>
  </si>
  <si>
    <t>LUCAS DE SOUZA SILVA</t>
  </si>
  <si>
    <t>LUCAS MURARA FRANCELINO</t>
  </si>
  <si>
    <t>LUISA ABREU SOUZA</t>
  </si>
  <si>
    <t>LUIZ CARLOS JESUS DE ALMEIDA</t>
  </si>
  <si>
    <t>LÁZARO AYRES NUNES</t>
  </si>
  <si>
    <t>LÍVIA CAIADO PEDROSA</t>
  </si>
  <si>
    <t>MANOEL LUIZ MARTINS FILHO</t>
  </si>
  <si>
    <t>MARCELO CAMACHO NOGUEIRA</t>
  </si>
  <si>
    <t>MARIA ANGÉLICA OLIVEIRA VELLASCO</t>
  </si>
  <si>
    <t>MARIA CAMILA LOPES SANTOS</t>
  </si>
  <si>
    <t>MARIA FERNANDA CITRANGULO LUTTERBACH PEREIRA</t>
  </si>
  <si>
    <t>MARIANA ABREU DOS SANTOS</t>
  </si>
  <si>
    <t>MARINA CHRYSÓSTOMO DE SIQUEIRA</t>
  </si>
  <si>
    <t>MATEUS ANDRADE FLORINDO</t>
  </si>
  <si>
    <t>MATEUS DE SOUZA FURRIEL DIAS</t>
  </si>
  <si>
    <t>MATHEUS DA SILVA OLIVEIRA</t>
  </si>
  <si>
    <t>MATHEUS DE SOUZA MORAES</t>
  </si>
  <si>
    <t>MATIAS DA MATTA DUARTE THEOPHILO</t>
  </si>
  <si>
    <t>MAURO ROBERTO ROSA BELMIRO</t>
  </si>
  <si>
    <t>MAURÍCIO MENEZES DE FARIA  FILHO</t>
  </si>
  <si>
    <t>MAYARA BORGES DE SOUZA</t>
  </si>
  <si>
    <t>MELISSA DE ALMEIDA GOULART</t>
  </si>
  <si>
    <t>NATHALIA TOFFOLI PANDINI</t>
  </si>
  <si>
    <t>NATHANI ZAMPIROLLI</t>
  </si>
  <si>
    <t>PAULO GEDEÃO BARROSO GOMES JÚNIOR</t>
  </si>
  <si>
    <t>PEDRO VELASCO RANGEL</t>
  </si>
  <si>
    <t>RAFAELA RODRIGUES DOS SANTOS</t>
  </si>
  <si>
    <t>RAPHAEL GOMES PINHEIRO</t>
  </si>
  <si>
    <t>RAPHAELA FERNANDES GOMES</t>
  </si>
  <si>
    <t>RENAN FERRAZ NOVAES</t>
  </si>
  <si>
    <t>RENATO CÉLIO COSSETTI JÚNIOR</t>
  </si>
  <si>
    <t>ROBÉRIO ESTEPHANELI CORTY RIBEIRO</t>
  </si>
  <si>
    <t>RODOLFO PIMENTEL AZEVEDO ALMEIDA</t>
  </si>
  <si>
    <t>RODRIGO CAVALCANTE DE LIMA</t>
  </si>
  <si>
    <t>RODRIGO MOULIN RIBEIRO PIEROTT</t>
  </si>
  <si>
    <t>RODRIGO PEREIRA LOPES BASTOS</t>
  </si>
  <si>
    <t>SERGIO DA SILVA FERREIRA JUNIOR</t>
  </si>
  <si>
    <t>TAIS LOPES DA SILVA</t>
  </si>
  <si>
    <t>TALITHA SCOLFORO RAMOS</t>
  </si>
  <si>
    <t>THAINA FARIA OLIVEIRA</t>
  </si>
  <si>
    <t>THALES GUALBERTO ROSALINO ALVES</t>
  </si>
  <si>
    <t>THIAGO COSTA DOS SANTOS</t>
  </si>
  <si>
    <t>THIAGO SAMARÃO MOTTA</t>
  </si>
  <si>
    <t>TIAGO CRUZ DE FREITAS</t>
  </si>
  <si>
    <t>TÁRCIO PEIXOTO DEROSSI</t>
  </si>
  <si>
    <t>VALBER DOMINGOS PINHEIRO</t>
  </si>
  <si>
    <t>VINICIUS RIBEIRO MARQUES</t>
  </si>
  <si>
    <t>VINÍCIUS ALVES POLINICÓLA</t>
  </si>
  <si>
    <t>VINÍCIUS BATISTA GODOY</t>
  </si>
  <si>
    <t>VIVIAN MIRANDA DA SILVA</t>
  </si>
  <si>
    <t>YAN DE LIMA AZEVEDO</t>
  </si>
  <si>
    <t>YASMIN CRUZ GOMES</t>
  </si>
  <si>
    <t>YASMIN FERREIRA SAMPAIO PERES</t>
  </si>
  <si>
    <t>(*) Disciplinas sujeitas a mudanças de horários devido a disponibilidade de professores</t>
  </si>
  <si>
    <t>01103</t>
  </si>
  <si>
    <t>01121</t>
  </si>
  <si>
    <t>01122</t>
  </si>
  <si>
    <t>Renata de Souza Francisco</t>
  </si>
  <si>
    <t>01205</t>
  </si>
  <si>
    <t>re</t>
  </si>
  <si>
    <t>op</t>
  </si>
  <si>
    <t>textos que vam aparecer no Hporários e seu horário</t>
  </si>
  <si>
    <r>
      <t>1</t>
    </r>
    <r>
      <rPr>
        <sz val="11"/>
        <color theme="1"/>
        <rFont val="Calibri"/>
        <family val="2"/>
      </rPr>
      <t>º</t>
    </r>
    <r>
      <rPr>
        <sz val="11"/>
        <color theme="1"/>
        <rFont val="Calibri"/>
        <family val="2"/>
        <scheme val="minor"/>
      </rPr>
      <t xml:space="preserve"> Período Civil</t>
    </r>
  </si>
  <si>
    <r>
      <t>2</t>
    </r>
    <r>
      <rPr>
        <sz val="11"/>
        <color theme="1"/>
        <rFont val="Calibri"/>
        <family val="2"/>
      </rPr>
      <t>º</t>
    </r>
    <r>
      <rPr>
        <sz val="11"/>
        <color theme="1"/>
        <rFont val="Calibri"/>
        <family val="2"/>
        <scheme val="minor"/>
      </rPr>
      <t xml:space="preserve"> Período Civil</t>
    </r>
  </si>
  <si>
    <r>
      <t>3</t>
    </r>
    <r>
      <rPr>
        <sz val="11"/>
        <color theme="1"/>
        <rFont val="Calibri"/>
        <family val="2"/>
      </rPr>
      <t>º</t>
    </r>
    <r>
      <rPr>
        <sz val="11"/>
        <color theme="1"/>
        <rFont val="Calibri"/>
        <family val="2"/>
        <scheme val="minor"/>
      </rPr>
      <t xml:space="preserve"> Período Civil</t>
    </r>
  </si>
  <si>
    <r>
      <t>4</t>
    </r>
    <r>
      <rPr>
        <sz val="11"/>
        <color theme="1"/>
        <rFont val="Calibri"/>
        <family val="2"/>
      </rPr>
      <t>º</t>
    </r>
    <r>
      <rPr>
        <sz val="11"/>
        <color theme="1"/>
        <rFont val="Calibri"/>
        <family val="2"/>
        <scheme val="minor"/>
      </rPr>
      <t xml:space="preserve"> Período Civil</t>
    </r>
  </si>
  <si>
    <r>
      <t>5</t>
    </r>
    <r>
      <rPr>
        <sz val="11"/>
        <color theme="1"/>
        <rFont val="Calibri"/>
        <family val="2"/>
      </rPr>
      <t>º</t>
    </r>
    <r>
      <rPr>
        <sz val="11"/>
        <color theme="1"/>
        <rFont val="Calibri"/>
        <family val="2"/>
        <scheme val="minor"/>
      </rPr>
      <t xml:space="preserve"> Período Civil</t>
    </r>
  </si>
  <si>
    <r>
      <t>6</t>
    </r>
    <r>
      <rPr>
        <sz val="11"/>
        <color theme="1"/>
        <rFont val="Calibri"/>
        <family val="2"/>
      </rPr>
      <t>º</t>
    </r>
    <r>
      <rPr>
        <sz val="11"/>
        <color theme="1"/>
        <rFont val="Calibri"/>
        <family val="2"/>
        <scheme val="minor"/>
      </rPr>
      <t xml:space="preserve"> Período Civil</t>
    </r>
  </si>
  <si>
    <r>
      <t>7</t>
    </r>
    <r>
      <rPr>
        <sz val="11"/>
        <color theme="1"/>
        <rFont val="Calibri"/>
        <family val="2"/>
      </rPr>
      <t>º</t>
    </r>
    <r>
      <rPr>
        <sz val="11"/>
        <color theme="1"/>
        <rFont val="Calibri"/>
        <family val="2"/>
        <scheme val="minor"/>
      </rPr>
      <t xml:space="preserve"> Período Civil</t>
    </r>
  </si>
  <si>
    <r>
      <t>8</t>
    </r>
    <r>
      <rPr>
        <sz val="11"/>
        <color theme="1"/>
        <rFont val="Calibri"/>
        <family val="2"/>
      </rPr>
      <t>º</t>
    </r>
    <r>
      <rPr>
        <sz val="11"/>
        <color theme="1"/>
        <rFont val="Calibri"/>
        <family val="2"/>
        <scheme val="minor"/>
      </rPr>
      <t xml:space="preserve"> Período Civil</t>
    </r>
  </si>
  <si>
    <t>Topografia CIV01426</t>
  </si>
  <si>
    <t>nome que irá aparecer no horário</t>
  </si>
  <si>
    <t>Opt. Humanas - CCH</t>
  </si>
  <si>
    <t>Opt. Tecnológicas - LEPROD</t>
  </si>
  <si>
    <t>Opt. Tecnológicas - LECIV</t>
  </si>
  <si>
    <t>Opt. Tecnológicas - CCT</t>
  </si>
  <si>
    <t>Opt. Humanas - LECIV</t>
  </si>
  <si>
    <t>Opt. Humanas - LEEL</t>
  </si>
  <si>
    <t>Opt. Humanas - LPROD</t>
  </si>
  <si>
    <t>Opt. Humanas - LESCE</t>
  </si>
  <si>
    <t>OP?</t>
  </si>
  <si>
    <t>ou</t>
  </si>
  <si>
    <t>Optativa Humanas</t>
  </si>
  <si>
    <t>LB</t>
  </si>
  <si>
    <t>LM</t>
  </si>
  <si>
    <t>aux pre requisito</t>
  </si>
  <si>
    <t>aux corequisito</t>
  </si>
  <si>
    <t>Será incluída na grade (s/n)</t>
  </si>
  <si>
    <t>período para montagem do horário</t>
  </si>
  <si>
    <t>auxiliar período</t>
  </si>
  <si>
    <r>
      <rPr>
        <b/>
        <sz val="11"/>
        <color theme="1"/>
        <rFont val="Calibri"/>
        <family val="2"/>
        <scheme val="minor"/>
      </rPr>
      <t>re</t>
    </r>
    <r>
      <rPr>
        <sz val="11"/>
        <color theme="1"/>
        <rFont val="Calibri"/>
        <family val="2"/>
        <scheme val="minor"/>
      </rPr>
      <t>g/</t>
    </r>
    <r>
      <rPr>
        <b/>
        <sz val="11"/>
        <color theme="1"/>
        <rFont val="Calibri"/>
        <family val="2"/>
        <scheme val="minor"/>
      </rPr>
      <t>op</t>
    </r>
    <r>
      <rPr>
        <sz val="11"/>
        <color theme="1"/>
        <rFont val="Calibri"/>
        <family val="2"/>
        <scheme val="minor"/>
      </rPr>
      <t>t/</t>
    </r>
    <r>
      <rPr>
        <b/>
        <sz val="11"/>
        <color theme="1"/>
        <rFont val="Calibri"/>
        <family val="2"/>
        <scheme val="minor"/>
      </rPr>
      <t>ou</t>
    </r>
    <r>
      <rPr>
        <sz val="11"/>
        <color theme="1"/>
        <rFont val="Calibri"/>
        <family val="2"/>
        <scheme val="minor"/>
      </rPr>
      <t>t</t>
    </r>
  </si>
  <si>
    <t>Período de oferta e onde aparecem</t>
  </si>
  <si>
    <t>Será oferecida no per. (s/n)</t>
  </si>
  <si>
    <t>Período regular na grade</t>
  </si>
  <si>
    <t>extra classe</t>
  </si>
  <si>
    <t>concatena todas as células com espaço intermediário</t>
  </si>
  <si>
    <t>códigos da diciplina no formato da uenf</t>
  </si>
  <si>
    <t>códigos númericos com 3 caracteres  cada</t>
  </si>
  <si>
    <t>numero de carcaters dos codigos concatenados</t>
  </si>
  <si>
    <t>testa se o primeiro caracter dos codigos concatenos é " "</t>
  </si>
  <si>
    <t>codigos concatenados em espaço intermediário</t>
  </si>
  <si>
    <t>Máximo de carcateres por linha</t>
  </si>
  <si>
    <t>codigos numericos com 3 carecters concatenados</t>
  </si>
  <si>
    <t>Número de disciplinas por horário</t>
  </si>
  <si>
    <t>disciplinas na segunda</t>
  </si>
  <si>
    <t>disciplinas na terça</t>
  </si>
  <si>
    <t>disciplinas na quarta</t>
  </si>
  <si>
    <t>disciplinas na quinta</t>
  </si>
  <si>
    <t>disciplinas na sexta</t>
  </si>
  <si>
    <t>Jonas Alexandre</t>
  </si>
  <si>
    <t>Dylmar Penteado Dias</t>
  </si>
  <si>
    <t>Vania Jose Karam</t>
  </si>
  <si>
    <t>Maria de Gloria Alves</t>
  </si>
  <si>
    <t>Gines Arturo Santos Falcon</t>
  </si>
  <si>
    <t>Gustavo de Castro Xavier</t>
  </si>
  <si>
    <t>Sergio Tibana</t>
  </si>
  <si>
    <t>Rancés Castillo</t>
  </si>
  <si>
    <t>Fernando Saboya Albuquerque Junior</t>
  </si>
  <si>
    <t>Paulo César de Almeida Maia</t>
  </si>
  <si>
    <t>Rodrigo Martins Reis</t>
  </si>
  <si>
    <t>Aldo Durand Farfán</t>
  </si>
  <si>
    <t>Djalma Souza</t>
  </si>
  <si>
    <t>Marcelo Shoey de Oliveira Massunaga</t>
  </si>
  <si>
    <t>Silvia Márcia Barreto Peixoto</t>
  </si>
  <si>
    <t>Maria Priscila Pessanha de Castro</t>
  </si>
  <si>
    <t>Rigoberto Gregorio Sanabria Castro</t>
  </si>
  <si>
    <t>Liliana  Angelina Leon Mescua</t>
  </si>
  <si>
    <t>Sergio Luis Cardoso</t>
  </si>
  <si>
    <t>Rodrigo Tavares Nogueira</t>
  </si>
  <si>
    <t>Jose Ramon Arica Chavez</t>
  </si>
  <si>
    <t>Manuel Antonio Molina Palma</t>
  </si>
  <si>
    <t>Luciane Soares de Silva</t>
  </si>
  <si>
    <t>Renato César Arêas Siqueira</t>
  </si>
  <si>
    <t>Guilherme Chagas Cordeiro</t>
  </si>
  <si>
    <t>Luiza Muylaert</t>
  </si>
  <si>
    <t>Paulo Maia</t>
  </si>
  <si>
    <r>
      <t>Núcleo (</t>
    </r>
    <r>
      <rPr>
        <b/>
        <sz val="11"/>
        <color theme="1"/>
        <rFont val="Calibri"/>
        <family val="2"/>
        <scheme val="minor"/>
      </rPr>
      <t>b</t>
    </r>
    <r>
      <rPr>
        <sz val="11"/>
        <color theme="1"/>
        <rFont val="Calibri"/>
        <family val="2"/>
        <scheme val="minor"/>
      </rPr>
      <t>ás/</t>
    </r>
    <r>
      <rPr>
        <b/>
        <sz val="11"/>
        <color theme="1"/>
        <rFont val="Calibri"/>
        <family val="2"/>
        <scheme val="minor"/>
      </rPr>
      <t>p</t>
    </r>
    <r>
      <rPr>
        <sz val="11"/>
        <color theme="1"/>
        <rFont val="Calibri"/>
        <family val="2"/>
        <scheme val="minor"/>
      </rPr>
      <t>rof/</t>
    </r>
    <r>
      <rPr>
        <b/>
        <sz val="11"/>
        <color theme="1"/>
        <rFont val="Calibri"/>
        <family val="2"/>
        <scheme val="minor"/>
      </rPr>
      <t>e</t>
    </r>
    <r>
      <rPr>
        <sz val="11"/>
        <color theme="1"/>
        <rFont val="Calibri"/>
        <family val="2"/>
        <scheme val="minor"/>
      </rPr>
      <t>spc/</t>
    </r>
    <r>
      <rPr>
        <b/>
        <sz val="11"/>
        <color theme="1"/>
        <rFont val="Calibri"/>
        <family val="2"/>
        <scheme val="minor"/>
      </rPr>
      <t>o</t>
    </r>
    <r>
      <rPr>
        <sz val="11"/>
        <color theme="1"/>
        <rFont val="Calibri"/>
        <family val="2"/>
        <scheme val="minor"/>
      </rPr>
      <t>ut)</t>
    </r>
  </si>
  <si>
    <t>nucleo</t>
  </si>
  <si>
    <t>Pro.</t>
  </si>
  <si>
    <t>Bás.</t>
  </si>
  <si>
    <t>Esp.</t>
  </si>
  <si>
    <t>referencia para  busca e formatcao na grade</t>
  </si>
  <si>
    <t>Out.</t>
  </si>
  <si>
    <t>Básico</t>
  </si>
  <si>
    <t>Profissionalizante</t>
  </si>
  <si>
    <t>Específica</t>
  </si>
  <si>
    <t>Outra</t>
  </si>
  <si>
    <t>Especiais</t>
  </si>
  <si>
    <t>----</t>
  </si>
  <si>
    <t>Civil</t>
  </si>
  <si>
    <t>Produção</t>
  </si>
  <si>
    <t>Materiais</t>
  </si>
  <si>
    <t>Petróleo</t>
  </si>
  <si>
    <t>Zoote./Agron.</t>
  </si>
  <si>
    <t>resumo para a grade</t>
  </si>
  <si>
    <t>Período:</t>
  </si>
  <si>
    <t>Referente:</t>
  </si>
  <si>
    <t>Graduação - Engenharia Civil - UENF/CCT/LECIV</t>
  </si>
  <si>
    <t>Curso:</t>
  </si>
  <si>
    <t>Formulário de Matrícula</t>
  </si>
  <si>
    <t>Metodologia Científica para Engenharia de Produção</t>
  </si>
  <si>
    <t>Inglês Instrumental I</t>
  </si>
  <si>
    <t>Inglês Instrumental II</t>
  </si>
  <si>
    <t>Inglês Instrumental III</t>
  </si>
  <si>
    <t>Introdução a Sociologia do Trabalho</t>
  </si>
  <si>
    <t>Matérias Jurídicas - Responsabilidade Civil do Engenheiro, do Construtor e do Incorporador</t>
  </si>
  <si>
    <t>Matérias Jurídicas - contratos</t>
  </si>
  <si>
    <t>Fundamentos de Arquitetura e Urbanismo</t>
  </si>
  <si>
    <t>Eletrotécnica Geral</t>
  </si>
  <si>
    <t>Análise Econômica de Sistemas de Engenharia</t>
  </si>
  <si>
    <t>Empreendedorismo</t>
  </si>
  <si>
    <t>Geotecnia de Barragens Terra e Enrocamento</t>
  </si>
  <si>
    <t>Materiais Compósitos</t>
  </si>
  <si>
    <t>Dosagem de Materiais Cimentícios</t>
  </si>
  <si>
    <t>Análise Matricial de Estruturas</t>
  </si>
  <si>
    <t>Desenho Técnio - CIV01151</t>
  </si>
  <si>
    <t>Ciência e sociedade LB</t>
  </si>
  <si>
    <t>Ciência e sociedade LM</t>
  </si>
  <si>
    <t>04101 LB</t>
  </si>
  <si>
    <t>04101 LM</t>
  </si>
  <si>
    <t>codigos para formatar a cor da disciplina na pasta aux1</t>
  </si>
  <si>
    <t>Matriz Curricular de 2004 à 2016 - Graduação em  Engenharia Civil - UENF/CCT/LECIV</t>
  </si>
  <si>
    <t>carga horária</t>
  </si>
  <si>
    <t>resumo</t>
  </si>
  <si>
    <t>Total</t>
  </si>
  <si>
    <t>1º</t>
  </si>
  <si>
    <t>2º</t>
  </si>
  <si>
    <t>3º</t>
  </si>
  <si>
    <t>4º</t>
  </si>
  <si>
    <t>5º</t>
  </si>
  <si>
    <t>6º</t>
  </si>
  <si>
    <t>7º</t>
  </si>
  <si>
    <t>8º</t>
  </si>
  <si>
    <t>Núcleo</t>
  </si>
  <si>
    <t>Carga horária (h)</t>
  </si>
  <si>
    <t>pre</t>
  </si>
  <si>
    <t>co</t>
  </si>
  <si>
    <t>%</t>
  </si>
  <si>
    <t>FIS01201</t>
  </si>
  <si>
    <t>código</t>
  </si>
  <si>
    <t>Obras Geotécnicas (fora do período)</t>
  </si>
  <si>
    <t>Engenharia Civil</t>
  </si>
  <si>
    <t>112 (P5)</t>
  </si>
  <si>
    <t>104/109A</t>
  </si>
  <si>
    <t>104/208</t>
  </si>
  <si>
    <t>205 (E1)</t>
  </si>
  <si>
    <t>206 (E1)</t>
  </si>
  <si>
    <t>213 (E1)</t>
  </si>
  <si>
    <t>105/107</t>
  </si>
  <si>
    <t>109-A</t>
  </si>
  <si>
    <t>213-A (E1)</t>
  </si>
  <si>
    <t>Estruturas de Fundação</t>
  </si>
  <si>
    <t>01565</t>
  </si>
  <si>
    <t>01202</t>
  </si>
  <si>
    <t>Gleiciane Ferreira</t>
  </si>
  <si>
    <t>221 E1</t>
  </si>
  <si>
    <t>Materiais - Luiza Sanz dos Santos Thomé</t>
  </si>
  <si>
    <t>Civil - Gleiciane Rocha Ferreira</t>
  </si>
  <si>
    <t>Zootecnica - Rodrigo Espinosa Andrade</t>
  </si>
  <si>
    <t>Petróleo - José Ernani da Silva Alves</t>
  </si>
  <si>
    <t>Produção - Afonso Rangel Garcez de Azevedo</t>
  </si>
  <si>
    <t>Optativa Tecnológicas</t>
  </si>
  <si>
    <t>2016-02</t>
  </si>
  <si>
    <t>5.0</t>
  </si>
  <si>
    <t>Antes de iniciar o preenchimento desse formulário salve-o em seu computador utilizando como nome do arquivo o número da sua matrícula (onze caracteres, sem espaços), um espaço, seguido do seu nome completo (ex: ; 000000000 Paulo Maia)</t>
  </si>
  <si>
    <t>Versão:</t>
  </si>
  <si>
    <t xml:space="preserve">A planilha é composta por: Grade, Formulário de pré-matrícula, </t>
  </si>
  <si>
    <t>Se o seu nome não aparecer automaticamente, verifique o número de matrícula digitado. Caso seu nome continue não aparecendo, digite seu nome completo no campo indicado;</t>
  </si>
  <si>
    <t>Você poderá ver na pasta "seu horário" as disciplinas, os horários e os possíveis conflitos;</t>
  </si>
  <si>
    <r>
      <rPr>
        <i/>
        <sz val="11"/>
        <color theme="5" tint="-0.249977111117893"/>
        <rFont val="Calibri"/>
        <family val="2"/>
        <scheme val="minor"/>
      </rPr>
      <t>Formulário</t>
    </r>
    <r>
      <rPr>
        <sz val="11"/>
        <color theme="5" tint="-0.249977111117893"/>
        <rFont val="Calibri"/>
        <family val="2"/>
        <scheme val="minor"/>
      </rPr>
      <t>: é o formulário onde serão selecionadas as disciplinas que você pretende se matricular</t>
    </r>
  </si>
  <si>
    <r>
      <rPr>
        <i/>
        <sz val="11"/>
        <color theme="5" tint="-0.249977111117893"/>
        <rFont val="Calibri"/>
        <family val="2"/>
        <scheme val="minor"/>
      </rPr>
      <t>Horário</t>
    </r>
    <r>
      <rPr>
        <sz val="11"/>
        <color theme="5" tint="-0.249977111117893"/>
        <rFont val="Calibri"/>
        <family val="2"/>
        <scheme val="minor"/>
      </rPr>
      <t>: é o horário das disciplinas que serão oferecidas nesse semestre (destaca-se que a oferta dessas disciplinas dependem da demanda de alunos para se formar turma e da disponibilidade de professores);</t>
    </r>
  </si>
  <si>
    <r>
      <rPr>
        <i/>
        <sz val="11"/>
        <color theme="5" tint="-0.249977111117893"/>
        <rFont val="Calibri"/>
        <family val="2"/>
        <scheme val="minor"/>
      </rPr>
      <t>Seu horário</t>
    </r>
    <r>
      <rPr>
        <sz val="11"/>
        <color theme="5" tint="-0.249977111117893"/>
        <rFont val="Calibri"/>
        <family val="2"/>
        <scheme val="minor"/>
      </rPr>
      <t>: é o horário montado a partir das disciplinas que você escolheu;</t>
    </r>
  </si>
  <si>
    <r>
      <rPr>
        <i/>
        <sz val="11"/>
        <color theme="5" tint="-0.249977111117893"/>
        <rFont val="Calibri"/>
        <family val="2"/>
        <scheme val="minor"/>
      </rPr>
      <t>Relatório</t>
    </r>
    <r>
      <rPr>
        <sz val="11"/>
        <color theme="5" tint="-0.249977111117893"/>
        <rFont val="Calibri"/>
        <family val="2"/>
        <scheme val="minor"/>
      </rPr>
      <t>: é o resumo das disciplinas selecionadas que será usado para fazer o planejamento do curso e a sua matrícula.</t>
    </r>
  </si>
  <si>
    <r>
      <rPr>
        <i/>
        <sz val="11"/>
        <color theme="5" tint="-0.249977111117893"/>
        <rFont val="Calibri"/>
        <family val="2"/>
        <scheme val="minor"/>
      </rPr>
      <t>aux</t>
    </r>
    <r>
      <rPr>
        <sz val="11"/>
        <color theme="5" tint="-0.249977111117893"/>
        <rFont val="Calibri"/>
        <family val="2"/>
        <scheme val="minor"/>
      </rPr>
      <t>…: são abas auxiliares para o funcionamento dessa planilha (não devem ser mexidas)</t>
    </r>
  </si>
  <si>
    <t xml:space="preserve">5.1 - </t>
  </si>
  <si>
    <t xml:space="preserve">5.2 - </t>
  </si>
  <si>
    <t xml:space="preserve">5.3 - </t>
  </si>
  <si>
    <t xml:space="preserve">5.4 - </t>
  </si>
  <si>
    <t xml:space="preserve">5.5 - </t>
  </si>
  <si>
    <t>Logradouro:</t>
  </si>
  <si>
    <t>Número:</t>
  </si>
  <si>
    <t>Complemento:</t>
  </si>
  <si>
    <t>Bairro:</t>
  </si>
  <si>
    <t>Cidade:</t>
  </si>
  <si>
    <t>Estado:</t>
  </si>
  <si>
    <t>Cep.:</t>
  </si>
  <si>
    <t>Fixo:</t>
  </si>
  <si>
    <t>Celular:</t>
  </si>
  <si>
    <t>Identificação</t>
  </si>
  <si>
    <t>cod.</t>
  </si>
  <si>
    <t>número (1)</t>
  </si>
  <si>
    <t>número (2)</t>
  </si>
  <si>
    <t>número (3)</t>
  </si>
  <si>
    <t>número (4)</t>
  </si>
  <si>
    <t>Endereço eletrônico:</t>
  </si>
  <si>
    <t>(código de área e número)</t>
  </si>
  <si>
    <t>Cadastro:</t>
  </si>
  <si>
    <t>Verificaçao do cadastro</t>
  </si>
  <si>
    <t>Obs.: é obrigatório informar pelo menos um número de celular, um número de telefone fixo e um endereço eletrônico -  usar sempre as células indicadas com (1)</t>
  </si>
  <si>
    <t>Obs.: todos os campos são obrigatórios exceto o Complemento</t>
  </si>
  <si>
    <t>Geossintéticos I</t>
  </si>
  <si>
    <t>?????</t>
  </si>
  <si>
    <t>Jose Luiz Ernandes Dias Filho</t>
  </si>
  <si>
    <t>ANA CAROLINA DAS CHAGAS LOPES</t>
  </si>
  <si>
    <t>ANA CAROLINE DE ASSIS</t>
  </si>
  <si>
    <t>ANDRÉ ROCHA LOURENÇO</t>
  </si>
  <si>
    <t>BEATRIZ DE OLIVEIRA RODRIGUES</t>
  </si>
  <si>
    <t>BRUNELLA CASAGRANDE BRUNELLI</t>
  </si>
  <si>
    <t>CAIO CÉSAR LA-CAVA GONÇALVES BERNARDO</t>
  </si>
  <si>
    <t>CAROLINE ZANETTE MACEDO</t>
  </si>
  <si>
    <t>DANIEL SANG HUN CHOE</t>
  </si>
  <si>
    <t xml:space="preserve">DIOGO LIMA DE JESUS </t>
  </si>
  <si>
    <t>FÁBIO VOLPINI CARDOSO FILHO</t>
  </si>
  <si>
    <t>GABRIEL PORTO MARQUES</t>
  </si>
  <si>
    <t>GABRIEL RIBEIRO FONSECA</t>
  </si>
  <si>
    <t xml:space="preserve">GABRIELA DE ALMEIDA MARTINS MORAES </t>
  </si>
  <si>
    <t xml:space="preserve">GIOVANNI BRUZZI GUARÇONI </t>
  </si>
  <si>
    <t>GIOVANNI FARAH CARDOSO MARTINS</t>
  </si>
  <si>
    <t xml:space="preserve">HERBERT SANGI GONÇALVES </t>
  </si>
  <si>
    <t>ISABELA PESSANHA VALADARES</t>
  </si>
  <si>
    <t>JAQUELINE PASSOS MATOS</t>
  </si>
  <si>
    <t>KICILLA DE ALMEIDA RIBEIRO</t>
  </si>
  <si>
    <t>KRISTIAN VINCO XAVIER</t>
  </si>
  <si>
    <t>LEANDRO REZENDE CORTEZE FREITAS</t>
  </si>
  <si>
    <t>LETÍCIA DOS SANTOS PESSANHA E PEÇANHA</t>
  </si>
  <si>
    <t>LÍVIA PEDRA PESSANHA</t>
  </si>
  <si>
    <t xml:space="preserve">LUCAS DE SOUZA TAVARES DIAS </t>
  </si>
  <si>
    <t>LUISA MACEDO PAES CÔRTES LOPES</t>
  </si>
  <si>
    <t>LUIZA KIFER NASCIMENTO</t>
  </si>
  <si>
    <t>PAMELLA INACIO MOREIRA</t>
  </si>
  <si>
    <t>PEDRO VASCONCELOS SILVA</t>
  </si>
  <si>
    <t xml:space="preserve">RAFAEL VIANA FERREIRA LESSA </t>
  </si>
  <si>
    <t>RAMON LUÍS CORREIA DE SOUZA</t>
  </si>
  <si>
    <t>SARA MAESTRELO MARTINS</t>
  </si>
  <si>
    <t xml:space="preserve">TÁRCIO PEIXOTO DEROSSI </t>
  </si>
  <si>
    <t>THAÍS PIROVANE MIGUEL</t>
  </si>
  <si>
    <t>THAYNA PEREIRA RANGEL</t>
  </si>
  <si>
    <t>VICTOR GUIMARÃES PEREIRA SANTOS</t>
  </si>
  <si>
    <t>VÍVIAN DE MELO FONSECA</t>
  </si>
  <si>
    <t xml:space="preserve">YASMIN FERREIRA SAMPAIO PERES </t>
  </si>
  <si>
    <t>Leve seu arquivo até o local de entrega inidicado na internet (página do curso) e seguindo o cronograma;</t>
  </si>
  <si>
    <t>Aterros Sobre Solo Mole</t>
  </si>
  <si>
    <t>Etruturas de Contenção em Solo Reforçado</t>
  </si>
  <si>
    <t>Compactação de Solos</t>
  </si>
  <si>
    <t>Túneis</t>
  </si>
  <si>
    <t>Mecanica das Rochas</t>
  </si>
  <si>
    <t>Principal</t>
  </si>
  <si>
    <t>Endereço para Contato</t>
  </si>
  <si>
    <t>Telefone e E-mail para contato</t>
  </si>
  <si>
    <t xml:space="preserve">mail (principal): </t>
  </si>
  <si>
    <t xml:space="preserve">mail (alternativo): </t>
  </si>
  <si>
    <t>Alternativo (se existir)</t>
  </si>
  <si>
    <t>Alternativos (se existir e quantos achar necessário)</t>
  </si>
  <si>
    <t>Leia atentamente as instruções antes de preencher essa planilha</t>
  </si>
  <si>
    <t>01104</t>
  </si>
  <si>
    <t>QUI01104</t>
  </si>
  <si>
    <t>A a C</t>
  </si>
  <si>
    <t>Profa. Andreia</t>
  </si>
  <si>
    <t>Prof. Wagner</t>
  </si>
  <si>
    <t>222 E1</t>
  </si>
  <si>
    <t>Luiz Philippe</t>
  </si>
  <si>
    <t>Luiz Phillipe Mota</t>
  </si>
  <si>
    <t>Cristiano Oliveira</t>
  </si>
  <si>
    <t>Sergio Luiz Gonsalez</t>
  </si>
  <si>
    <r>
      <rPr>
        <i/>
        <sz val="11"/>
        <color theme="5" tint="-0.249977111117893"/>
        <rFont val="Calibri"/>
        <family val="2"/>
        <scheme val="minor"/>
      </rPr>
      <t>Grade</t>
    </r>
    <r>
      <rPr>
        <sz val="11"/>
        <color theme="5" tint="-0.249977111117893"/>
        <rFont val="Calibri"/>
        <family val="2"/>
        <scheme val="minor"/>
      </rPr>
      <t>: é a grade que está em vigor no curso de Engenharia a Civil da UENF;</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</si>
</sst>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4" x14ac:knownFonts="1">
    <font>
      <sz val="11"/>
      <color theme="1"/>
      <name val="Calibri"/>
      <family val="2"/>
      <scheme val="minor"/>
    </font>
    <font>
      <sz val="11"/>
      <color theme="0"/>
      <name val="Calibri"/>
      <family val="2"/>
      <scheme val="minor"/>
    </font>
    <font>
      <b/>
      <i/>
      <sz val="11"/>
      <color theme="1"/>
      <name val="Calibri"/>
      <family val="2"/>
      <scheme val="minor"/>
    </font>
    <font>
      <b/>
      <i/>
      <sz val="6"/>
      <color theme="1"/>
      <name val="Calibri"/>
      <family val="2"/>
      <scheme val="minor"/>
    </font>
    <font>
      <b/>
      <sz val="11"/>
      <color theme="0"/>
      <name val="Calibri"/>
      <family val="2"/>
      <scheme val="minor"/>
    </font>
    <font>
      <sz val="11"/>
      <color rgb="FFFF0000"/>
      <name val="Calibri"/>
      <family val="2"/>
      <scheme val="minor"/>
    </font>
    <font>
      <b/>
      <sz val="14"/>
      <color theme="1"/>
      <name val="Calibri"/>
      <family val="2"/>
      <scheme val="minor"/>
    </font>
    <font>
      <b/>
      <sz val="14"/>
      <color theme="0"/>
      <name val="Calibri"/>
      <family val="2"/>
      <scheme val="minor"/>
    </font>
    <font>
      <sz val="14"/>
      <color theme="1"/>
      <name val="Calibri"/>
      <family val="2"/>
      <scheme val="minor"/>
    </font>
    <font>
      <b/>
      <sz val="26"/>
      <color theme="0"/>
      <name val="Calibri"/>
      <family val="2"/>
      <scheme val="minor"/>
    </font>
    <font>
      <b/>
      <sz val="26"/>
      <color theme="1"/>
      <name val="Calibri"/>
      <family val="2"/>
      <scheme val="minor"/>
    </font>
    <font>
      <b/>
      <i/>
      <sz val="12"/>
      <color theme="1"/>
      <name val="Calibri"/>
      <family val="2"/>
      <scheme val="minor"/>
    </font>
    <font>
      <i/>
      <sz val="14"/>
      <color theme="1"/>
      <name val="Calibri"/>
      <family val="2"/>
      <scheme val="minor"/>
    </font>
    <font>
      <i/>
      <sz val="11"/>
      <color theme="1"/>
      <name val="Calibri"/>
      <family val="2"/>
      <scheme val="minor"/>
    </font>
    <font>
      <sz val="8"/>
      <color theme="1"/>
      <name val="Calibri"/>
      <family val="2"/>
      <scheme val="minor"/>
    </font>
    <font>
      <sz val="24"/>
      <color theme="0"/>
      <name val="Calibri"/>
      <family val="2"/>
      <scheme val="minor"/>
    </font>
    <font>
      <i/>
      <sz val="8"/>
      <color theme="1"/>
      <name val="Calibri"/>
      <family val="2"/>
      <scheme val="minor"/>
    </font>
    <font>
      <b/>
      <sz val="11"/>
      <color theme="1"/>
      <name val="Calibri"/>
      <family val="2"/>
      <scheme val="minor"/>
    </font>
    <font>
      <b/>
      <sz val="11"/>
      <color rgb="FFFF0000"/>
      <name val="Calibri"/>
      <family val="2"/>
      <scheme val="minor"/>
    </font>
    <font>
      <sz val="16"/>
      <color theme="1"/>
      <name val="Calibri"/>
      <family val="2"/>
      <scheme val="minor"/>
    </font>
    <font>
      <i/>
      <sz val="10"/>
      <color theme="0"/>
      <name val="Calibri"/>
      <family val="2"/>
      <scheme val="minor"/>
    </font>
    <font>
      <sz val="11"/>
      <color theme="3" tint="0.39997558519241921"/>
      <name val="Calibri"/>
      <family val="2"/>
      <scheme val="minor"/>
    </font>
    <font>
      <sz val="12"/>
      <color theme="1"/>
      <name val="Calibri"/>
      <family val="2"/>
      <scheme val="minor"/>
    </font>
    <font>
      <sz val="10"/>
      <color theme="1"/>
      <name val="Calibri"/>
      <family val="2"/>
      <scheme val="minor"/>
    </font>
    <font>
      <b/>
      <sz val="26"/>
      <color theme="3" tint="-0.249977111117893"/>
      <name val="Times New Roman"/>
      <family val="1"/>
    </font>
    <font>
      <b/>
      <i/>
      <sz val="26"/>
      <color theme="3" tint="-0.249977111117893"/>
      <name val="Times New Roman"/>
      <family val="1"/>
    </font>
    <font>
      <b/>
      <sz val="12"/>
      <color theme="0"/>
      <name val="Times New Roman"/>
      <family val="1"/>
    </font>
    <font>
      <sz val="11"/>
      <color theme="1"/>
      <name val="Calibri"/>
      <family val="2"/>
    </font>
    <font>
      <b/>
      <i/>
      <sz val="16"/>
      <color theme="1"/>
      <name val="Calibri"/>
      <family val="2"/>
      <scheme val="minor"/>
    </font>
    <font>
      <sz val="9"/>
      <color indexed="81"/>
      <name val="Segoe UI"/>
      <family val="2"/>
    </font>
    <font>
      <b/>
      <sz val="9"/>
      <color indexed="81"/>
      <name val="Segoe UI"/>
      <family val="2"/>
    </font>
    <font>
      <i/>
      <sz val="12"/>
      <color theme="1"/>
      <name val="Calibri"/>
      <family val="2"/>
      <scheme val="minor"/>
    </font>
    <font>
      <b/>
      <i/>
      <sz val="14"/>
      <color theme="1"/>
      <name val="Calibri"/>
      <family val="2"/>
      <scheme val="minor"/>
    </font>
    <font>
      <sz val="5"/>
      <color theme="1"/>
      <name val="Calibri"/>
      <family val="2"/>
      <scheme val="minor"/>
    </font>
    <font>
      <b/>
      <sz val="12"/>
      <color theme="0"/>
      <name val="Calibri"/>
      <family val="2"/>
      <scheme val="minor"/>
    </font>
    <font>
      <b/>
      <sz val="12"/>
      <color theme="1"/>
      <name val="Calibri"/>
      <family val="2"/>
      <scheme val="minor"/>
    </font>
    <font>
      <sz val="12"/>
      <color theme="0"/>
      <name val="Calibri"/>
      <family val="2"/>
      <scheme val="minor"/>
    </font>
    <font>
      <sz val="11"/>
      <color rgb="FF000000"/>
      <name val="Calibri"/>
      <family val="2"/>
    </font>
    <font>
      <i/>
      <sz val="11"/>
      <color theme="0"/>
      <name val="Calibri"/>
      <family val="2"/>
      <scheme val="minor"/>
    </font>
    <font>
      <b/>
      <sz val="14"/>
      <color rgb="FFFF0000"/>
      <name val="Calibri"/>
      <family val="2"/>
      <scheme val="minor"/>
    </font>
    <font>
      <sz val="11"/>
      <color theme="5" tint="-0.249977111117893"/>
      <name val="Calibri"/>
      <family val="2"/>
      <scheme val="minor"/>
    </font>
    <font>
      <i/>
      <sz val="11"/>
      <color theme="5" tint="-0.249977111117893"/>
      <name val="Calibri"/>
      <family val="2"/>
      <scheme val="minor"/>
    </font>
    <font>
      <u/>
      <sz val="11"/>
      <color theme="10"/>
      <name val="Calibri"/>
      <family val="2"/>
      <scheme val="minor"/>
    </font>
    <font>
      <b/>
      <i/>
      <sz val="8"/>
      <color theme="0"/>
      <name val="Calibri"/>
      <family val="2"/>
      <scheme val="minor"/>
    </font>
  </fonts>
  <fills count="51">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FF0000"/>
        <bgColor indexed="64"/>
      </patternFill>
    </fill>
    <fill>
      <patternFill patternType="solid">
        <fgColor theme="2" tint="-0.74999237037263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8"/>
        <bgColor indexed="64"/>
      </patternFill>
    </fill>
    <fill>
      <patternFill patternType="solid">
        <fgColor theme="5" tint="-0.499984740745262"/>
        <bgColor indexed="64"/>
      </patternFill>
    </fill>
    <fill>
      <patternFill patternType="solid">
        <fgColor theme="6" tint="-0.49998474074526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theme="9"/>
        <bgColor indexed="64"/>
      </patternFill>
    </fill>
    <fill>
      <patternFill patternType="solid">
        <fgColor indexed="9"/>
        <bgColor indexed="64"/>
      </patternFill>
    </fill>
    <fill>
      <patternFill patternType="solid">
        <fgColor theme="0" tint="-0.499984740745262"/>
        <bgColor indexed="64"/>
      </patternFill>
    </fill>
    <fill>
      <patternFill patternType="solid">
        <fgColor theme="7" tint="-0.499984740745262"/>
        <bgColor indexed="64"/>
      </patternFill>
    </fill>
    <fill>
      <patternFill patternType="solid">
        <fgColor theme="7"/>
        <bgColor indexed="64"/>
      </patternFill>
    </fill>
    <fill>
      <patternFill patternType="solid">
        <fgColor theme="1"/>
        <bgColor indexed="64"/>
      </patternFill>
    </fill>
    <fill>
      <patternFill patternType="solid">
        <fgColor theme="9" tint="-0.499984740745262"/>
        <bgColor indexed="64"/>
      </patternFill>
    </fill>
  </fills>
  <borders count="2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0"/>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theme="0"/>
      </right>
      <top/>
      <bottom/>
      <diagonal/>
    </border>
    <border>
      <left/>
      <right/>
      <top style="thin">
        <color theme="0"/>
      </top>
      <bottom/>
      <diagonal/>
    </border>
  </borders>
  <cellStyleXfs count="2">
    <xf numFmtId="0" fontId="0" fillId="0" borderId="0"/>
    <xf numFmtId="0" fontId="42" fillId="0" borderId="0" applyNumberFormat="0" applyFill="0" applyBorder="0" applyAlignment="0" applyProtection="0"/>
  </cellStyleXfs>
  <cellXfs count="573">
    <xf numFmtId="0" fontId="0" fillId="0" borderId="0" xfId="0"/>
    <xf numFmtId="0" fontId="0" fillId="3" borderId="0" xfId="0" applyFill="1" applyAlignment="1" applyProtection="1">
      <alignment horizontal="center"/>
    </xf>
    <xf numFmtId="0" fontId="0" fillId="3" borderId="0" xfId="0" applyFill="1" applyAlignment="1" applyProtection="1">
      <alignment horizontal="left"/>
    </xf>
    <xf numFmtId="0" fontId="0" fillId="0" borderId="0" xfId="0" applyAlignment="1" applyProtection="1">
      <alignment horizontal="center"/>
    </xf>
    <xf numFmtId="0" fontId="0" fillId="0" borderId="0" xfId="0" applyAlignment="1" applyProtection="1">
      <alignment horizontal="left"/>
    </xf>
    <xf numFmtId="0" fontId="0" fillId="0" borderId="0" xfId="0" applyAlignment="1">
      <alignment horizontal="center"/>
    </xf>
    <xf numFmtId="0" fontId="0" fillId="6" borderId="0" xfId="0" applyFill="1" applyAlignment="1">
      <alignment horizontal="center"/>
    </xf>
    <xf numFmtId="0" fontId="0" fillId="7" borderId="0" xfId="0" applyFill="1" applyAlignment="1">
      <alignment horizontal="center"/>
    </xf>
    <xf numFmtId="0" fontId="0" fillId="0" borderId="0" xfId="0" applyFill="1" applyAlignment="1" applyProtection="1">
      <alignment horizontal="left"/>
    </xf>
    <xf numFmtId="0" fontId="0" fillId="9" borderId="0" xfId="0" applyFill="1" applyAlignment="1">
      <alignment horizontal="center"/>
    </xf>
    <xf numFmtId="0" fontId="0" fillId="10" borderId="0" xfId="0" applyFill="1" applyAlignment="1">
      <alignment horizontal="center"/>
    </xf>
    <xf numFmtId="0" fontId="0" fillId="11" borderId="0" xfId="0"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0" fillId="14" borderId="0" xfId="0" applyFill="1" applyAlignment="1">
      <alignment horizontal="center"/>
    </xf>
    <xf numFmtId="0" fontId="0" fillId="15" borderId="0" xfId="0" applyFill="1" applyAlignment="1">
      <alignment horizontal="center"/>
    </xf>
    <xf numFmtId="0" fontId="0" fillId="16" borderId="0" xfId="0" applyFill="1" applyAlignment="1">
      <alignment horizontal="center"/>
    </xf>
    <xf numFmtId="0" fontId="0" fillId="17" borderId="0" xfId="0" applyFill="1" applyAlignment="1">
      <alignment horizontal="center"/>
    </xf>
    <xf numFmtId="0" fontId="0" fillId="18" borderId="0" xfId="0" applyFill="1" applyAlignment="1">
      <alignment horizontal="center"/>
    </xf>
    <xf numFmtId="0" fontId="0" fillId="3" borderId="0" xfId="0" applyFill="1" applyAlignment="1">
      <alignment horizontal="center"/>
    </xf>
    <xf numFmtId="0" fontId="0" fillId="19" borderId="0" xfId="0" applyFill="1" applyAlignment="1">
      <alignment horizontal="center"/>
    </xf>
    <xf numFmtId="0" fontId="0" fillId="2" borderId="0" xfId="0" applyFill="1" applyAlignment="1">
      <alignment horizontal="center"/>
    </xf>
    <xf numFmtId="0" fontId="0" fillId="0" borderId="0" xfId="0" applyFill="1" applyAlignment="1" applyProtection="1">
      <alignment horizontal="center"/>
    </xf>
    <xf numFmtId="0" fontId="0" fillId="2" borderId="0" xfId="0" applyFill="1" applyAlignment="1" applyProtection="1">
      <alignment horizontal="center" wrapText="1"/>
    </xf>
    <xf numFmtId="0" fontId="0" fillId="2" borderId="0" xfId="0" applyFill="1" applyAlignment="1" applyProtection="1">
      <alignment horizontal="left" wrapText="1"/>
    </xf>
    <xf numFmtId="0" fontId="0" fillId="0" borderId="0" xfId="0" applyFill="1" applyAlignment="1" applyProtection="1">
      <alignment horizontal="center" wrapText="1"/>
    </xf>
    <xf numFmtId="0" fontId="0" fillId="8" borderId="0" xfId="0" applyFill="1" applyAlignment="1">
      <alignment horizontal="center" wrapText="1"/>
    </xf>
    <xf numFmtId="0" fontId="0" fillId="10" borderId="0" xfId="0" applyFill="1" applyAlignment="1">
      <alignment horizontal="center" wrapText="1"/>
    </xf>
    <xf numFmtId="0" fontId="0" fillId="11" borderId="0" xfId="0" applyFill="1" applyAlignment="1">
      <alignment horizontal="center" wrapText="1"/>
    </xf>
    <xf numFmtId="0" fontId="0" fillId="17" borderId="0" xfId="0" applyFill="1" applyAlignment="1">
      <alignment horizontal="center" wrapText="1"/>
    </xf>
    <xf numFmtId="0" fontId="0" fillId="16" borderId="0" xfId="0" applyFill="1" applyAlignment="1">
      <alignment horizontal="center" wrapText="1"/>
    </xf>
    <xf numFmtId="0" fontId="0" fillId="0" borderId="0" xfId="0" applyAlignment="1">
      <alignment wrapText="1"/>
    </xf>
    <xf numFmtId="0" fontId="0" fillId="9" borderId="0" xfId="0" applyFill="1" applyAlignment="1" applyProtection="1">
      <alignment horizontal="center" wrapText="1"/>
    </xf>
    <xf numFmtId="0" fontId="0" fillId="12" borderId="0" xfId="0" applyFill="1" applyAlignment="1" applyProtection="1">
      <alignment horizontal="center" wrapText="1"/>
    </xf>
    <xf numFmtId="0" fontId="0" fillId="13" borderId="0" xfId="0" applyFill="1" applyAlignment="1" applyProtection="1">
      <alignment horizontal="center" wrapText="1"/>
    </xf>
    <xf numFmtId="0" fontId="0" fillId="18" borderId="0" xfId="0" applyFill="1" applyAlignment="1" applyProtection="1">
      <alignment horizontal="center" wrapText="1"/>
    </xf>
    <xf numFmtId="0" fontId="0" fillId="23" borderId="0" xfId="0" applyFill="1" applyAlignment="1" applyProtection="1">
      <alignment horizontal="left"/>
    </xf>
    <xf numFmtId="0" fontId="1" fillId="20" borderId="0" xfId="0" applyFont="1" applyFill="1" applyAlignment="1" applyProtection="1">
      <alignment horizontal="left"/>
    </xf>
    <xf numFmtId="0" fontId="1" fillId="20" borderId="0" xfId="0" applyFont="1" applyFill="1" applyAlignment="1" applyProtection="1">
      <alignment horizontal="center"/>
    </xf>
    <xf numFmtId="0" fontId="1" fillId="21" borderId="0" xfId="0" applyFont="1" applyFill="1" applyAlignment="1" applyProtection="1">
      <alignment horizontal="left"/>
    </xf>
    <xf numFmtId="0" fontId="1" fillId="22" borderId="0" xfId="0" applyFont="1" applyFill="1" applyAlignment="1" applyProtection="1">
      <alignment horizontal="left"/>
    </xf>
    <xf numFmtId="0" fontId="1" fillId="23" borderId="0" xfId="0" applyFont="1" applyFill="1" applyAlignment="1" applyProtection="1">
      <alignment horizontal="left"/>
    </xf>
    <xf numFmtId="0" fontId="0" fillId="25" borderId="0" xfId="0" applyFill="1" applyAlignment="1" applyProtection="1">
      <alignment horizontal="center" wrapText="1"/>
    </xf>
    <xf numFmtId="0" fontId="0" fillId="5" borderId="0" xfId="0" applyFont="1" applyFill="1" applyAlignment="1" applyProtection="1">
      <alignment horizontal="center"/>
    </xf>
    <xf numFmtId="0" fontId="0" fillId="7" borderId="0" xfId="0" applyFont="1" applyFill="1" applyAlignment="1" applyProtection="1">
      <alignment horizontal="center"/>
    </xf>
    <xf numFmtId="0" fontId="0" fillId="15" borderId="0" xfId="0" applyFont="1" applyFill="1" applyAlignment="1" applyProtection="1">
      <alignment horizontal="center"/>
    </xf>
    <xf numFmtId="0" fontId="0" fillId="14" borderId="0" xfId="0" applyFont="1" applyFill="1" applyAlignment="1" applyProtection="1">
      <alignment horizontal="center"/>
    </xf>
    <xf numFmtId="0" fontId="0" fillId="0" borderId="0" xfId="0" applyFill="1" applyAlignment="1">
      <alignment horizontal="center"/>
    </xf>
    <xf numFmtId="0" fontId="0" fillId="0" borderId="0" xfId="0" applyFill="1" applyAlignment="1">
      <alignment horizontal="center" wrapText="1"/>
    </xf>
    <xf numFmtId="0" fontId="0" fillId="5" borderId="0" xfId="0" applyFill="1" applyAlignment="1">
      <alignment horizontal="center"/>
    </xf>
    <xf numFmtId="0" fontId="0" fillId="24" borderId="0" xfId="0" applyFill="1" applyAlignment="1">
      <alignment horizontal="left"/>
    </xf>
    <xf numFmtId="0" fontId="0" fillId="24" borderId="0" xfId="0" applyFill="1" applyAlignment="1">
      <alignment horizontal="center"/>
    </xf>
    <xf numFmtId="0" fontId="0" fillId="2" borderId="0" xfId="0" applyFill="1" applyAlignment="1">
      <alignment horizontal="left"/>
    </xf>
    <xf numFmtId="0" fontId="0" fillId="9" borderId="0" xfId="0" applyFill="1" applyAlignment="1">
      <alignment horizontal="center" wrapText="1"/>
    </xf>
    <xf numFmtId="0" fontId="0" fillId="6" borderId="0" xfId="0" applyFont="1" applyFill="1" applyAlignment="1" applyProtection="1">
      <alignment horizontal="center"/>
    </xf>
    <xf numFmtId="0" fontId="0" fillId="0" borderId="0" xfId="0" applyAlignment="1">
      <alignment horizontal="left"/>
    </xf>
    <xf numFmtId="0" fontId="0" fillId="5" borderId="0" xfId="0" applyFill="1" applyAlignment="1">
      <alignment horizontal="right"/>
    </xf>
    <xf numFmtId="0" fontId="1" fillId="20" borderId="0" xfId="0" applyFont="1" applyFill="1" applyAlignment="1">
      <alignment horizontal="center"/>
    </xf>
    <xf numFmtId="0" fontId="1" fillId="21" borderId="0" xfId="0" applyFont="1" applyFill="1" applyAlignment="1">
      <alignment horizontal="center"/>
    </xf>
    <xf numFmtId="0" fontId="1" fillId="22" borderId="0" xfId="0" applyFont="1" applyFill="1" applyAlignment="1">
      <alignment horizontal="center"/>
    </xf>
    <xf numFmtId="0" fontId="1" fillId="23" borderId="0" xfId="0" applyFont="1" applyFill="1" applyAlignment="1">
      <alignment horizontal="center"/>
    </xf>
    <xf numFmtId="0" fontId="1" fillId="26" borderId="0" xfId="0" applyFont="1" applyFill="1" applyAlignment="1">
      <alignment horizontal="center"/>
    </xf>
    <xf numFmtId="0" fontId="0" fillId="4" borderId="0" xfId="0" applyFill="1" applyAlignment="1">
      <alignment horizontal="center"/>
    </xf>
    <xf numFmtId="0" fontId="0" fillId="27" borderId="0" xfId="0" applyFill="1" applyAlignment="1">
      <alignment horizontal="center"/>
    </xf>
    <xf numFmtId="0" fontId="0" fillId="28" borderId="0" xfId="0" applyFill="1" applyAlignment="1" applyProtection="1">
      <alignment horizontal="center"/>
    </xf>
    <xf numFmtId="0" fontId="0" fillId="28" borderId="0" xfId="0" applyFill="1" applyAlignment="1" applyProtection="1">
      <alignment horizontal="left"/>
    </xf>
    <xf numFmtId="0" fontId="0" fillId="28" borderId="0" xfId="0" applyFill="1" applyAlignment="1">
      <alignment horizontal="center"/>
    </xf>
    <xf numFmtId="0" fontId="0" fillId="28" borderId="0" xfId="0" applyFill="1"/>
    <xf numFmtId="0" fontId="0" fillId="25" borderId="0" xfId="0" applyFill="1" applyAlignment="1">
      <alignment horizontal="center" wrapText="1"/>
    </xf>
    <xf numFmtId="0" fontId="0" fillId="0" borderId="0" xfId="0" applyFill="1"/>
    <xf numFmtId="0" fontId="0" fillId="0" borderId="0" xfId="0" applyAlignment="1">
      <alignment horizontal="right"/>
    </xf>
    <xf numFmtId="0" fontId="0" fillId="27" borderId="0" xfId="0" applyFill="1"/>
    <xf numFmtId="0" fontId="0" fillId="27" borderId="0" xfId="0" applyFill="1" applyAlignment="1">
      <alignment horizontal="right"/>
    </xf>
    <xf numFmtId="0" fontId="0" fillId="4" borderId="0" xfId="0" applyFill="1" applyAlignment="1">
      <alignment horizontal="left"/>
    </xf>
    <xf numFmtId="0" fontId="0" fillId="26" borderId="0" xfId="0" applyFill="1" applyAlignment="1">
      <alignment horizontal="center" wrapText="1"/>
    </xf>
    <xf numFmtId="0" fontId="1" fillId="29" borderId="0" xfId="0" applyFont="1" applyFill="1" applyAlignment="1">
      <alignment horizontal="left"/>
    </xf>
    <xf numFmtId="0" fontId="1" fillId="29" borderId="0" xfId="0" applyFont="1" applyFill="1" applyAlignment="1">
      <alignment horizontal="center"/>
    </xf>
    <xf numFmtId="0" fontId="2" fillId="0" borderId="0" xfId="0" applyFont="1" applyAlignment="1">
      <alignment horizontal="center"/>
    </xf>
    <xf numFmtId="0" fontId="0" fillId="8" borderId="0" xfId="0" applyFill="1" applyAlignment="1">
      <alignment horizontal="center"/>
    </xf>
    <xf numFmtId="0" fontId="0" fillId="20" borderId="0" xfId="0" applyFill="1" applyAlignment="1">
      <alignment horizontal="center"/>
    </xf>
    <xf numFmtId="0" fontId="6" fillId="0" borderId="0" xfId="0" applyFont="1" applyAlignment="1">
      <alignment horizontal="center"/>
    </xf>
    <xf numFmtId="0" fontId="7" fillId="30" borderId="0" xfId="0" applyFont="1" applyFill="1" applyAlignment="1">
      <alignment horizontal="center"/>
    </xf>
    <xf numFmtId="0" fontId="2" fillId="4" borderId="0" xfId="0" applyFont="1" applyFill="1" applyAlignment="1">
      <alignment horizontal="center"/>
    </xf>
    <xf numFmtId="0" fontId="3" fillId="4" borderId="0" xfId="0" applyFont="1" applyFill="1" applyAlignment="1">
      <alignment horizontal="center"/>
    </xf>
    <xf numFmtId="0" fontId="0" fillId="4" borderId="0" xfId="0" applyFill="1" applyAlignment="1">
      <alignment horizontal="right"/>
    </xf>
    <xf numFmtId="0" fontId="0" fillId="4" borderId="0" xfId="0" applyFill="1"/>
    <xf numFmtId="0" fontId="2" fillId="14" borderId="0" xfId="0" applyFont="1" applyFill="1" applyAlignment="1">
      <alignment horizontal="center"/>
    </xf>
    <xf numFmtId="0" fontId="0" fillId="14" borderId="0" xfId="0" applyFill="1"/>
    <xf numFmtId="0" fontId="3" fillId="15" borderId="0" xfId="0" applyFont="1" applyFill="1" applyAlignment="1">
      <alignment horizontal="center"/>
    </xf>
    <xf numFmtId="0" fontId="2" fillId="15" borderId="0" xfId="0" applyFont="1" applyFill="1" applyAlignment="1">
      <alignment horizontal="center"/>
    </xf>
    <xf numFmtId="0" fontId="0" fillId="15" borderId="0" xfId="0" applyFill="1" applyAlignment="1">
      <alignment horizontal="right"/>
    </xf>
    <xf numFmtId="0" fontId="0" fillId="15" borderId="0" xfId="0" applyFill="1"/>
    <xf numFmtId="0" fontId="3" fillId="7" borderId="0" xfId="0" applyFont="1" applyFill="1" applyAlignment="1">
      <alignment horizontal="center"/>
    </xf>
    <xf numFmtId="0" fontId="2" fillId="7" borderId="0" xfId="0" applyFont="1" applyFill="1" applyAlignment="1">
      <alignment horizontal="center"/>
    </xf>
    <xf numFmtId="0" fontId="0" fillId="7" borderId="0" xfId="0" applyFill="1" applyAlignment="1">
      <alignment horizontal="right"/>
    </xf>
    <xf numFmtId="0" fontId="0" fillId="7" borderId="0" xfId="0" applyFill="1"/>
    <xf numFmtId="0" fontId="3" fillId="14" borderId="0" xfId="0" applyFont="1" applyFill="1" applyAlignment="1">
      <alignment horizontal="center"/>
    </xf>
    <xf numFmtId="0" fontId="0" fillId="14" borderId="0" xfId="0" applyFill="1" applyAlignment="1">
      <alignment horizontal="right"/>
    </xf>
    <xf numFmtId="0" fontId="3" fillId="3" borderId="0" xfId="0" applyFont="1" applyFill="1" applyAlignment="1">
      <alignment horizontal="center"/>
    </xf>
    <xf numFmtId="0" fontId="2" fillId="3" borderId="0" xfId="0" applyFont="1" applyFill="1" applyAlignment="1">
      <alignment horizontal="center"/>
    </xf>
    <xf numFmtId="0" fontId="0" fillId="3" borderId="0" xfId="0" applyFill="1" applyAlignment="1">
      <alignment horizontal="right"/>
    </xf>
    <xf numFmtId="0" fontId="0" fillId="3" borderId="0" xfId="0" applyFill="1"/>
    <xf numFmtId="0" fontId="3" fillId="5" borderId="0" xfId="0" applyFont="1" applyFill="1" applyAlignment="1">
      <alignment horizontal="center"/>
    </xf>
    <xf numFmtId="0" fontId="2" fillId="5" borderId="0" xfId="0" applyFont="1" applyFill="1" applyAlignment="1">
      <alignment horizontal="center"/>
    </xf>
    <xf numFmtId="0" fontId="0" fillId="5" borderId="0" xfId="0" applyFill="1"/>
    <xf numFmtId="0" fontId="3" fillId="37" borderId="0" xfId="0" applyFont="1" applyFill="1" applyAlignment="1">
      <alignment horizontal="center"/>
    </xf>
    <xf numFmtId="0" fontId="2" fillId="37" borderId="0" xfId="0" applyFont="1" applyFill="1" applyAlignment="1">
      <alignment horizontal="center"/>
    </xf>
    <xf numFmtId="0" fontId="0" fillId="37" borderId="0" xfId="0" applyFill="1" applyAlignment="1">
      <alignment horizontal="right"/>
    </xf>
    <xf numFmtId="0" fontId="0" fillId="37" borderId="0" xfId="0" applyFill="1"/>
    <xf numFmtId="0" fontId="2" fillId="6" borderId="0" xfId="0" applyFont="1" applyFill="1" applyAlignment="1">
      <alignment horizontal="center"/>
    </xf>
    <xf numFmtId="0" fontId="0" fillId="6" borderId="0" xfId="0" applyFill="1"/>
    <xf numFmtId="0" fontId="3" fillId="6" borderId="0" xfId="0" applyFont="1" applyFill="1" applyAlignment="1">
      <alignment horizontal="center"/>
    </xf>
    <xf numFmtId="0" fontId="0" fillId="6" borderId="0" xfId="0" applyFill="1" applyAlignment="1">
      <alignment horizontal="right"/>
    </xf>
    <xf numFmtId="0" fontId="0" fillId="0" borderId="0" xfId="0" applyFill="1" applyAlignment="1">
      <alignment horizontal="right"/>
    </xf>
    <xf numFmtId="0" fontId="0" fillId="30" borderId="0" xfId="0" applyFill="1" applyAlignment="1">
      <alignment horizontal="left"/>
    </xf>
    <xf numFmtId="0" fontId="0" fillId="32" borderId="0" xfId="0" applyFill="1" applyAlignment="1">
      <alignment horizontal="center"/>
    </xf>
    <xf numFmtId="0" fontId="0" fillId="31" borderId="0" xfId="0" applyFill="1" applyAlignment="1">
      <alignment horizontal="center"/>
    </xf>
    <xf numFmtId="0" fontId="0" fillId="38" borderId="0" xfId="0" applyFill="1" applyAlignment="1">
      <alignment horizontal="center"/>
    </xf>
    <xf numFmtId="0" fontId="0" fillId="25" borderId="0" xfId="0" applyFill="1" applyAlignment="1">
      <alignment horizontal="center"/>
    </xf>
    <xf numFmtId="0" fontId="1" fillId="35" borderId="0" xfId="0" applyFont="1" applyFill="1" applyAlignment="1">
      <alignment horizontal="center"/>
    </xf>
    <xf numFmtId="0" fontId="0" fillId="37" borderId="0" xfId="0" applyFont="1" applyFill="1" applyAlignment="1">
      <alignment horizontal="center"/>
    </xf>
    <xf numFmtId="0" fontId="0" fillId="34" borderId="0" xfId="0" applyFill="1" applyAlignment="1">
      <alignment horizontal="center"/>
    </xf>
    <xf numFmtId="0" fontId="0" fillId="36" borderId="0" xfId="0" applyFill="1" applyAlignment="1">
      <alignment horizontal="center"/>
    </xf>
    <xf numFmtId="0" fontId="0" fillId="9" borderId="0" xfId="0" applyFill="1" applyAlignment="1">
      <alignment horizontal="right"/>
    </xf>
    <xf numFmtId="0" fontId="0" fillId="9" borderId="0" xfId="0" applyFill="1" applyAlignment="1">
      <alignment horizontal="left"/>
    </xf>
    <xf numFmtId="0" fontId="0" fillId="0" borderId="0" xfId="0" applyFill="1" applyAlignment="1">
      <alignment horizontal="left"/>
    </xf>
    <xf numFmtId="0" fontId="4" fillId="26" borderId="0" xfId="0" applyFont="1" applyFill="1" applyAlignment="1">
      <alignment horizontal="center"/>
    </xf>
    <xf numFmtId="0" fontId="1" fillId="26" borderId="0" xfId="0" applyFont="1" applyFill="1" applyAlignment="1" applyProtection="1">
      <alignment horizontal="center"/>
    </xf>
    <xf numFmtId="0" fontId="0" fillId="6" borderId="0" xfId="0" applyFill="1" applyAlignment="1" applyProtection="1">
      <alignment horizontal="center"/>
    </xf>
    <xf numFmtId="0" fontId="0" fillId="31" borderId="0" xfId="0" applyFill="1" applyAlignment="1" applyProtection="1">
      <alignment horizontal="center" wrapText="1"/>
    </xf>
    <xf numFmtId="0" fontId="0" fillId="33" borderId="0" xfId="0" applyFill="1" applyAlignment="1" applyProtection="1">
      <alignment horizontal="center"/>
    </xf>
    <xf numFmtId="0" fontId="1" fillId="0" borderId="0" xfId="0" applyFont="1" applyFill="1" applyAlignment="1" applyProtection="1">
      <alignment horizontal="center"/>
    </xf>
    <xf numFmtId="0" fontId="0" fillId="30" borderId="0" xfId="0" applyFill="1" applyAlignment="1" applyProtection="1">
      <alignment horizontal="center" wrapText="1"/>
    </xf>
    <xf numFmtId="0" fontId="0" fillId="15" borderId="0" xfId="0" applyFill="1" applyAlignment="1" applyProtection="1">
      <alignment horizontal="center"/>
    </xf>
    <xf numFmtId="0" fontId="0" fillId="39" borderId="0" xfId="0" applyFill="1"/>
    <xf numFmtId="0" fontId="9" fillId="0" borderId="0" xfId="0" applyFont="1" applyAlignment="1">
      <alignment vertical="center"/>
    </xf>
    <xf numFmtId="0" fontId="9" fillId="0" borderId="0" xfId="0" applyFont="1" applyAlignment="1">
      <alignment horizontal="right" vertical="center"/>
    </xf>
    <xf numFmtId="0" fontId="0" fillId="17" borderId="0" xfId="0" applyFill="1"/>
    <xf numFmtId="0" fontId="12" fillId="17" borderId="0" xfId="0" applyFont="1" applyFill="1" applyAlignment="1">
      <alignment horizontal="right"/>
    </xf>
    <xf numFmtId="0" fontId="0" fillId="17" borderId="0" xfId="0" applyFill="1" applyAlignment="1"/>
    <xf numFmtId="0" fontId="0" fillId="17" borderId="0" xfId="0" quotePrefix="1" applyFill="1"/>
    <xf numFmtId="0" fontId="0" fillId="34" borderId="0" xfId="0" applyFill="1" applyAlignment="1" applyProtection="1">
      <alignment horizontal="center"/>
      <protection locked="0"/>
    </xf>
    <xf numFmtId="0" fontId="0" fillId="34" borderId="0" xfId="0" applyFill="1"/>
    <xf numFmtId="0" fontId="14" fillId="41" borderId="0" xfId="0" applyFont="1" applyFill="1" applyAlignment="1">
      <alignment horizontal="center"/>
    </xf>
    <xf numFmtId="0" fontId="0" fillId="42" borderId="0" xfId="0" applyFill="1" applyAlignment="1">
      <alignment horizontal="center"/>
    </xf>
    <xf numFmtId="0" fontId="0" fillId="34" borderId="0" xfId="0" applyFill="1" applyAlignment="1">
      <alignment horizontal="right"/>
    </xf>
    <xf numFmtId="0" fontId="0" fillId="0" borderId="0" xfId="0" applyAlignment="1">
      <alignment horizontal="center" vertical="center"/>
    </xf>
    <xf numFmtId="0" fontId="1" fillId="36" borderId="0" xfId="0" applyFont="1" applyFill="1" applyAlignment="1">
      <alignment horizontal="center" vertical="center"/>
    </xf>
    <xf numFmtId="0" fontId="0" fillId="6" borderId="0" xfId="0" applyFill="1" applyAlignment="1" applyProtection="1">
      <alignment horizontal="center"/>
      <protection locked="0"/>
    </xf>
    <xf numFmtId="0" fontId="7" fillId="23" borderId="0" xfId="0" applyFont="1" applyFill="1" applyAlignment="1">
      <alignment horizontal="center"/>
    </xf>
    <xf numFmtId="0" fontId="7" fillId="21" borderId="0" xfId="0" applyFont="1" applyFill="1" applyAlignment="1">
      <alignment horizontal="center"/>
    </xf>
    <xf numFmtId="0" fontId="7" fillId="35" borderId="0" xfId="0" applyFont="1" applyFill="1" applyAlignment="1">
      <alignment horizontal="center"/>
    </xf>
    <xf numFmtId="0" fontId="7" fillId="26" borderId="0" xfId="0" applyFont="1" applyFill="1" applyAlignment="1">
      <alignment horizontal="center"/>
    </xf>
    <xf numFmtId="0" fontId="7" fillId="22" borderId="0" xfId="0" applyFont="1" applyFill="1" applyAlignment="1">
      <alignment horizontal="center"/>
    </xf>
    <xf numFmtId="0" fontId="7" fillId="29" borderId="0" xfId="0" applyFont="1" applyFill="1" applyAlignment="1">
      <alignment horizontal="center"/>
    </xf>
    <xf numFmtId="0" fontId="7" fillId="20" borderId="0" xfId="0" applyFont="1" applyFill="1" applyAlignment="1">
      <alignment horizontal="center"/>
    </xf>
    <xf numFmtId="0" fontId="4" fillId="20" borderId="0" xfId="0" applyFont="1" applyFill="1" applyAlignment="1">
      <alignment horizontal="right"/>
    </xf>
    <xf numFmtId="0" fontId="4" fillId="30" borderId="0" xfId="0" applyFont="1" applyFill="1" applyAlignment="1">
      <alignment horizontal="right"/>
    </xf>
    <xf numFmtId="0" fontId="4" fillId="26" borderId="0" xfId="0" applyFont="1" applyFill="1" applyAlignment="1">
      <alignment horizontal="right"/>
    </xf>
    <xf numFmtId="0" fontId="4" fillId="23" borderId="0" xfId="0" applyFont="1" applyFill="1" applyAlignment="1">
      <alignment horizontal="right"/>
    </xf>
    <xf numFmtId="0" fontId="4" fillId="21" borderId="0" xfId="0" applyFont="1" applyFill="1" applyAlignment="1">
      <alignment horizontal="right"/>
    </xf>
    <xf numFmtId="0" fontId="4" fillId="35" borderId="0" xfId="0" applyFont="1" applyFill="1" applyAlignment="1">
      <alignment horizontal="right"/>
    </xf>
    <xf numFmtId="0" fontId="4" fillId="29" borderId="0" xfId="0" applyFont="1" applyFill="1" applyAlignment="1">
      <alignment horizontal="right"/>
    </xf>
    <xf numFmtId="0" fontId="4" fillId="22" borderId="0" xfId="0" applyFont="1" applyFill="1" applyAlignment="1">
      <alignment horizontal="right"/>
    </xf>
    <xf numFmtId="0" fontId="0" fillId="0" borderId="0" xfId="0" applyAlignment="1" applyProtection="1">
      <alignment horizontal="right"/>
    </xf>
    <xf numFmtId="49" fontId="0" fillId="15" borderId="0" xfId="0" applyNumberFormat="1" applyFill="1" applyAlignment="1" applyProtection="1">
      <alignment horizontal="center"/>
    </xf>
    <xf numFmtId="49" fontId="0" fillId="0" borderId="0" xfId="0" applyNumberFormat="1" applyAlignment="1" applyProtection="1">
      <alignment horizontal="center"/>
    </xf>
    <xf numFmtId="49" fontId="0" fillId="13" borderId="0" xfId="0" applyNumberFormat="1" applyFill="1" applyAlignment="1" applyProtection="1">
      <alignment horizontal="center" wrapText="1"/>
    </xf>
    <xf numFmtId="49" fontId="0" fillId="28" borderId="0" xfId="0" applyNumberFormat="1" applyFill="1" applyAlignment="1" applyProtection="1">
      <alignment horizontal="center"/>
    </xf>
    <xf numFmtId="49" fontId="0" fillId="15" borderId="0" xfId="0" applyNumberFormat="1" applyFont="1" applyFill="1" applyAlignment="1" applyProtection="1">
      <alignment horizontal="center"/>
    </xf>
    <xf numFmtId="0" fontId="0" fillId="42" borderId="0" xfId="0" applyFill="1" applyProtection="1">
      <protection locked="0"/>
    </xf>
    <xf numFmtId="0" fontId="18" fillId="0" borderId="0" xfId="0" applyFont="1"/>
    <xf numFmtId="0" fontId="0" fillId="33" borderId="0" xfId="0" applyFont="1" applyFill="1" applyAlignment="1" applyProtection="1">
      <alignment horizontal="center"/>
    </xf>
    <xf numFmtId="0" fontId="5" fillId="33" borderId="0" xfId="0" applyFont="1" applyFill="1" applyAlignment="1" applyProtection="1">
      <alignment horizontal="center"/>
    </xf>
    <xf numFmtId="0" fontId="13" fillId="5" borderId="0" xfId="0" applyFont="1" applyFill="1" applyAlignment="1">
      <alignment horizontal="center"/>
    </xf>
    <xf numFmtId="0" fontId="13" fillId="25" borderId="0" xfId="0" applyFont="1" applyFill="1" applyAlignment="1">
      <alignment horizontal="center"/>
    </xf>
    <xf numFmtId="0" fontId="0" fillId="3" borderId="0" xfId="0" applyFont="1" applyFill="1" applyAlignment="1" applyProtection="1">
      <alignment horizontal="left"/>
    </xf>
    <xf numFmtId="0" fontId="0" fillId="43" borderId="0" xfId="0" applyFill="1" applyAlignment="1">
      <alignment horizontal="center"/>
    </xf>
    <xf numFmtId="0" fontId="0" fillId="9" borderId="0" xfId="0" applyFill="1" applyAlignment="1">
      <alignment horizontal="center" vertical="center" wrapText="1"/>
    </xf>
    <xf numFmtId="0" fontId="0" fillId="0" borderId="0" xfId="0" applyAlignment="1">
      <alignment horizontal="center" vertical="center" wrapText="1"/>
    </xf>
    <xf numFmtId="0" fontId="0" fillId="38" borderId="0" xfId="0" applyFill="1" applyAlignment="1">
      <alignment horizontal="center" vertical="center" wrapText="1"/>
    </xf>
    <xf numFmtId="0" fontId="0" fillId="5" borderId="0" xfId="0" applyFill="1" applyAlignment="1">
      <alignment horizontal="center" vertical="center" wrapText="1"/>
    </xf>
    <xf numFmtId="0" fontId="0" fillId="27" borderId="0" xfId="0" applyFill="1" applyAlignment="1">
      <alignment horizontal="center" vertical="center" wrapText="1"/>
    </xf>
    <xf numFmtId="0" fontId="0" fillId="4" borderId="0" xfId="0" applyFill="1" applyAlignment="1">
      <alignment horizontal="center" vertical="center" wrapText="1"/>
    </xf>
    <xf numFmtId="0" fontId="0" fillId="25" borderId="0" xfId="0" applyFill="1" applyAlignment="1">
      <alignment horizontal="center" vertical="center" wrapText="1"/>
    </xf>
    <xf numFmtId="0" fontId="0" fillId="24" borderId="0" xfId="0" applyFill="1" applyAlignment="1">
      <alignment horizontal="center" vertical="center" wrapText="1"/>
    </xf>
    <xf numFmtId="0" fontId="0" fillId="16" borderId="0" xfId="0" applyFill="1" applyAlignment="1">
      <alignment horizontal="center" vertical="center" wrapText="1"/>
    </xf>
    <xf numFmtId="0" fontId="0" fillId="33" borderId="0" xfId="0" applyFill="1" applyAlignment="1">
      <alignment horizontal="center" vertical="center" wrapText="1"/>
    </xf>
    <xf numFmtId="0" fontId="0" fillId="3" borderId="0" xfId="0" applyFill="1" applyAlignment="1">
      <alignment horizontal="center" vertical="center" wrapText="1"/>
    </xf>
    <xf numFmtId="0" fontId="0" fillId="31" borderId="0" xfId="0" applyFill="1" applyAlignment="1">
      <alignment horizontal="center" vertical="center" wrapText="1"/>
    </xf>
    <xf numFmtId="0" fontId="0" fillId="13" borderId="0" xfId="0" applyFill="1" applyAlignment="1">
      <alignment horizontal="center" vertical="center" wrapText="1"/>
    </xf>
    <xf numFmtId="0" fontId="0" fillId="19" borderId="0" xfId="0" applyFill="1" applyAlignment="1">
      <alignment horizontal="center" vertical="center" wrapText="1"/>
    </xf>
    <xf numFmtId="0" fontId="0" fillId="36" borderId="0" xfId="0" applyFill="1" applyAlignment="1">
      <alignment horizontal="center" vertical="center" wrapText="1"/>
    </xf>
    <xf numFmtId="0" fontId="0" fillId="41" borderId="0" xfId="0" applyFill="1" applyAlignment="1">
      <alignment horizontal="center" vertical="center" wrapText="1"/>
    </xf>
    <xf numFmtId="0" fontId="0" fillId="22" borderId="0" xfId="0" applyFill="1" applyAlignment="1">
      <alignment horizontal="center" vertical="center" wrapText="1"/>
    </xf>
    <xf numFmtId="0" fontId="0" fillId="44" borderId="0" xfId="0" applyFill="1" applyAlignment="1">
      <alignment horizontal="center" vertical="center" wrapText="1"/>
    </xf>
    <xf numFmtId="0" fontId="0" fillId="15" borderId="0" xfId="0" applyFill="1" applyAlignment="1">
      <alignment horizontal="center" vertical="center" wrapText="1"/>
    </xf>
    <xf numFmtId="0" fontId="0" fillId="24" borderId="0" xfId="0" applyFill="1"/>
    <xf numFmtId="0" fontId="0" fillId="30" borderId="0" xfId="0" applyFill="1" applyAlignment="1">
      <alignment horizontal="left" vertical="center"/>
    </xf>
    <xf numFmtId="0" fontId="0" fillId="30" borderId="0" xfId="0" applyFill="1" applyAlignment="1">
      <alignment horizontal="center" vertical="center" wrapText="1"/>
    </xf>
    <xf numFmtId="0" fontId="0" fillId="32" borderId="0" xfId="0" applyFill="1" applyAlignment="1">
      <alignment horizontal="center" vertical="center" wrapText="1"/>
    </xf>
    <xf numFmtId="0" fontId="19" fillId="32" borderId="0" xfId="0" applyFont="1" applyFill="1" applyAlignment="1">
      <alignment horizontal="center" vertical="center" wrapText="1"/>
    </xf>
    <xf numFmtId="0" fontId="0" fillId="7" borderId="0" xfId="0" applyFill="1" applyAlignment="1">
      <alignment horizontal="center" vertical="center" wrapText="1"/>
    </xf>
    <xf numFmtId="0" fontId="5" fillId="15" borderId="0" xfId="0" applyFont="1" applyFill="1" applyAlignment="1" applyProtection="1">
      <alignment horizontal="center"/>
    </xf>
    <xf numFmtId="49" fontId="5" fillId="15" borderId="0" xfId="0" applyNumberFormat="1" applyFont="1" applyFill="1" applyAlignment="1" applyProtection="1">
      <alignment horizontal="center"/>
    </xf>
    <xf numFmtId="0" fontId="5" fillId="3" borderId="0" xfId="0" applyFont="1" applyFill="1" applyAlignment="1" applyProtection="1">
      <alignment horizontal="center"/>
    </xf>
    <xf numFmtId="0" fontId="0" fillId="25" borderId="0" xfId="0" applyFont="1" applyFill="1" applyAlignment="1">
      <alignment horizontal="center"/>
    </xf>
    <xf numFmtId="0" fontId="0" fillId="43" borderId="0" xfId="0" applyFill="1"/>
    <xf numFmtId="0" fontId="0" fillId="0" borderId="0" xfId="0" applyAlignment="1"/>
    <xf numFmtId="0" fontId="0" fillId="19" borderId="0" xfId="0" applyFill="1" applyAlignment="1">
      <alignment horizontal="center" vertical="center"/>
    </xf>
    <xf numFmtId="0" fontId="20" fillId="19" borderId="0" xfId="0" applyFont="1" applyFill="1"/>
    <xf numFmtId="0" fontId="13" fillId="43" borderId="0" xfId="0" applyFont="1" applyFill="1" applyAlignment="1">
      <alignment horizontal="right"/>
    </xf>
    <xf numFmtId="0" fontId="14" fillId="43" borderId="0" xfId="0" applyFont="1" applyFill="1" applyAlignment="1">
      <alignment horizontal="center"/>
    </xf>
    <xf numFmtId="0" fontId="0" fillId="43" borderId="0" xfId="0" applyFill="1" applyBorder="1" applyAlignment="1">
      <alignment horizontal="center"/>
    </xf>
    <xf numFmtId="0" fontId="0" fillId="43" borderId="0" xfId="0" applyFill="1" applyBorder="1"/>
    <xf numFmtId="0" fontId="14" fillId="43" borderId="0" xfId="0" applyFont="1" applyFill="1" applyBorder="1" applyAlignment="1">
      <alignment horizontal="center"/>
    </xf>
    <xf numFmtId="0" fontId="0" fillId="43" borderId="1" xfId="0" applyFill="1" applyBorder="1" applyAlignment="1">
      <alignment horizontal="center"/>
    </xf>
    <xf numFmtId="0" fontId="0" fillId="43" borderId="1" xfId="0" applyFill="1" applyBorder="1"/>
    <xf numFmtId="0" fontId="14" fillId="43" borderId="1" xfId="0" applyFont="1" applyFill="1" applyBorder="1" applyAlignment="1">
      <alignment horizontal="center"/>
    </xf>
    <xf numFmtId="0" fontId="0" fillId="0" borderId="1" xfId="0" applyFill="1" applyBorder="1"/>
    <xf numFmtId="0" fontId="0" fillId="0" borderId="1" xfId="0" applyFill="1" applyBorder="1" applyAlignment="1">
      <alignment horizontal="center"/>
    </xf>
    <xf numFmtId="0" fontId="13" fillId="0" borderId="1" xfId="0" applyFont="1" applyFill="1" applyBorder="1" applyAlignment="1">
      <alignment horizontal="left"/>
    </xf>
    <xf numFmtId="0" fontId="13" fillId="0" borderId="1" xfId="0" applyFont="1" applyFill="1" applyBorder="1" applyAlignment="1">
      <alignment horizontal="center"/>
    </xf>
    <xf numFmtId="0" fontId="14" fillId="0" borderId="1" xfId="0" applyFont="1" applyFill="1" applyBorder="1" applyAlignment="1">
      <alignment horizontal="center"/>
    </xf>
    <xf numFmtId="0" fontId="2" fillId="0" borderId="1" xfId="0" applyFont="1" applyFill="1" applyBorder="1" applyAlignment="1">
      <alignment horizontal="right"/>
    </xf>
    <xf numFmtId="0" fontId="0" fillId="0" borderId="1" xfId="0" applyBorder="1"/>
    <xf numFmtId="0" fontId="0" fillId="0" borderId="1" xfId="0" applyBorder="1" applyAlignment="1">
      <alignment horizontal="center"/>
    </xf>
    <xf numFmtId="0" fontId="13" fillId="0" borderId="0" xfId="0" applyFont="1" applyFill="1" applyBorder="1" applyAlignment="1">
      <alignment wrapText="1"/>
    </xf>
    <xf numFmtId="0" fontId="17" fillId="0" borderId="0" xfId="0" applyFont="1" applyFill="1" applyBorder="1" applyAlignment="1">
      <alignment horizontal="left" vertical="center"/>
    </xf>
    <xf numFmtId="0" fontId="0" fillId="0" borderId="0" xfId="0" applyBorder="1"/>
    <xf numFmtId="0" fontId="17" fillId="0" borderId="0" xfId="0" applyFont="1" applyFill="1" applyBorder="1"/>
    <xf numFmtId="0" fontId="13" fillId="0" borderId="1" xfId="0" applyFont="1" applyBorder="1"/>
    <xf numFmtId="0" fontId="16" fillId="0" borderId="1" xfId="0" applyFont="1" applyFill="1" applyBorder="1" applyAlignment="1">
      <alignment horizontal="center"/>
    </xf>
    <xf numFmtId="0" fontId="13" fillId="43" borderId="0" xfId="0" applyFont="1" applyFill="1" applyAlignment="1">
      <alignment horizontal="center"/>
    </xf>
    <xf numFmtId="0" fontId="2" fillId="0" borderId="0" xfId="0" applyFont="1" applyFill="1" applyBorder="1" applyAlignment="1">
      <alignment horizontal="right"/>
    </xf>
    <xf numFmtId="0" fontId="0" fillId="0" borderId="2" xfId="0" applyBorder="1" applyAlignment="1">
      <alignment horizontal="center"/>
    </xf>
    <xf numFmtId="0" fontId="0" fillId="43" borderId="2" xfId="0" applyFill="1" applyBorder="1"/>
    <xf numFmtId="0" fontId="2" fillId="0" borderId="2" xfId="0" applyFont="1" applyFill="1" applyBorder="1" applyAlignment="1">
      <alignment horizontal="right"/>
    </xf>
    <xf numFmtId="0" fontId="13" fillId="43" borderId="2" xfId="0" applyFont="1" applyFill="1" applyBorder="1" applyAlignment="1">
      <alignment horizontal="right"/>
    </xf>
    <xf numFmtId="0" fontId="13" fillId="43" borderId="1" xfId="0" applyFont="1" applyFill="1" applyBorder="1" applyAlignment="1">
      <alignment horizontal="right"/>
    </xf>
    <xf numFmtId="0" fontId="0" fillId="0" borderId="2" xfId="0" applyFill="1" applyBorder="1"/>
    <xf numFmtId="0" fontId="13" fillId="43" borderId="0" xfId="0" applyFont="1" applyFill="1" applyBorder="1" applyAlignment="1">
      <alignment horizontal="center"/>
    </xf>
    <xf numFmtId="0" fontId="13" fillId="43" borderId="1" xfId="0" applyFont="1" applyFill="1" applyBorder="1" applyAlignment="1">
      <alignment horizontal="center"/>
    </xf>
    <xf numFmtId="0" fontId="0" fillId="0" borderId="0" xfId="0" applyBorder="1" applyAlignment="1">
      <alignment horizontal="center"/>
    </xf>
    <xf numFmtId="0" fontId="7" fillId="0" borderId="0" xfId="0" applyFont="1" applyFill="1" applyAlignment="1">
      <alignment horizontal="center"/>
    </xf>
    <xf numFmtId="0" fontId="7" fillId="0" borderId="1" xfId="0" applyFont="1" applyFill="1" applyBorder="1" applyAlignment="1">
      <alignment horizontal="center"/>
    </xf>
    <xf numFmtId="0" fontId="7" fillId="0" borderId="1" xfId="0" applyFont="1" applyFill="1" applyBorder="1" applyAlignment="1">
      <alignment horizontal="left"/>
    </xf>
    <xf numFmtId="0" fontId="2" fillId="0" borderId="0" xfId="0" applyFont="1" applyFill="1" applyAlignment="1" applyProtection="1">
      <alignment horizontal="center"/>
    </xf>
    <xf numFmtId="0" fontId="0" fillId="3" borderId="0" xfId="0" applyFont="1" applyFill="1" applyAlignment="1" applyProtection="1">
      <alignment horizontal="center"/>
    </xf>
    <xf numFmtId="0" fontId="5" fillId="0" borderId="0" xfId="0" applyFont="1"/>
    <xf numFmtId="0" fontId="21" fillId="3" borderId="0" xfId="0" applyFont="1" applyFill="1" applyAlignment="1" applyProtection="1">
      <alignment horizontal="center"/>
    </xf>
    <xf numFmtId="0" fontId="21" fillId="15" borderId="0" xfId="0" applyFont="1" applyFill="1" applyAlignment="1" applyProtection="1">
      <alignment horizontal="center"/>
    </xf>
    <xf numFmtId="49" fontId="21" fillId="15" borderId="0" xfId="0" applyNumberFormat="1" applyFont="1" applyFill="1" applyAlignment="1" applyProtection="1">
      <alignment horizontal="center"/>
    </xf>
    <xf numFmtId="0" fontId="21" fillId="33" borderId="0" xfId="0" applyFont="1" applyFill="1" applyAlignment="1" applyProtection="1">
      <alignment horizontal="center"/>
    </xf>
    <xf numFmtId="0" fontId="21" fillId="0" borderId="0" xfId="0" applyFont="1"/>
    <xf numFmtId="0" fontId="0" fillId="0" borderId="0" xfId="0" applyFont="1" applyFill="1" applyAlignment="1" applyProtection="1">
      <alignment horizontal="left"/>
    </xf>
    <xf numFmtId="0" fontId="0" fillId="8" borderId="0" xfId="0" applyFont="1" applyFill="1" applyAlignment="1" applyProtection="1">
      <alignment horizontal="center"/>
    </xf>
    <xf numFmtId="0" fontId="0" fillId="6" borderId="0" xfId="0" applyFont="1" applyFill="1" applyAlignment="1">
      <alignment horizontal="center"/>
    </xf>
    <xf numFmtId="0" fontId="0" fillId="10" borderId="0" xfId="0" applyFont="1" applyFill="1" applyAlignment="1">
      <alignment horizontal="center"/>
    </xf>
    <xf numFmtId="0" fontId="0" fillId="7" borderId="0" xfId="0" applyFont="1" applyFill="1" applyAlignment="1">
      <alignment horizontal="center"/>
    </xf>
    <xf numFmtId="0" fontId="0" fillId="11" borderId="0" xfId="0" applyFont="1" applyFill="1" applyAlignment="1">
      <alignment horizontal="center"/>
    </xf>
    <xf numFmtId="0" fontId="0" fillId="15" borderId="0" xfId="0" applyFont="1" applyFill="1" applyAlignment="1">
      <alignment horizontal="center"/>
    </xf>
    <xf numFmtId="0" fontId="0" fillId="17" borderId="0" xfId="0" applyFont="1" applyFill="1" applyAlignment="1">
      <alignment horizontal="center"/>
    </xf>
    <xf numFmtId="0" fontId="0" fillId="14" borderId="0" xfId="0" applyFont="1" applyFill="1" applyAlignment="1">
      <alignment horizontal="center"/>
    </xf>
    <xf numFmtId="0" fontId="0" fillId="0" borderId="0" xfId="0" applyFont="1" applyFill="1" applyAlignment="1">
      <alignment horizontal="center"/>
    </xf>
    <xf numFmtId="0" fontId="0" fillId="3" borderId="0" xfId="0" applyFont="1" applyFill="1" applyAlignment="1">
      <alignment horizontal="center"/>
    </xf>
    <xf numFmtId="0" fontId="0" fillId="0" borderId="0" xfId="0" applyFont="1"/>
    <xf numFmtId="0" fontId="0" fillId="5" borderId="0" xfId="0" applyFont="1" applyFill="1" applyAlignment="1">
      <alignment horizontal="center"/>
    </xf>
    <xf numFmtId="0" fontId="0" fillId="16" borderId="0" xfId="0" applyFont="1" applyFill="1" applyAlignment="1">
      <alignment horizontal="center"/>
    </xf>
    <xf numFmtId="49" fontId="0" fillId="33" borderId="0" xfId="0" applyNumberFormat="1" applyFont="1" applyFill="1" applyAlignment="1" applyProtection="1">
      <alignment horizontal="center"/>
    </xf>
    <xf numFmtId="0" fontId="0" fillId="0" borderId="8" xfId="0" applyBorder="1"/>
    <xf numFmtId="0" fontId="0" fillId="37" borderId="8" xfId="0" applyFill="1" applyBorder="1"/>
    <xf numFmtId="0" fontId="0" fillId="20" borderId="0" xfId="0" applyFill="1" applyAlignment="1" applyProtection="1">
      <alignment horizontal="center" wrapText="1"/>
    </xf>
    <xf numFmtId="0" fontId="0" fillId="9" borderId="0" xfId="0" applyFill="1" applyAlignment="1" applyProtection="1">
      <alignment horizontal="left" wrapText="1"/>
    </xf>
    <xf numFmtId="0" fontId="0" fillId="0" borderId="0" xfId="0" applyFont="1" applyAlignment="1">
      <alignment horizontal="center"/>
    </xf>
    <xf numFmtId="0" fontId="0" fillId="0" borderId="0" xfId="0" applyFont="1" applyFill="1"/>
    <xf numFmtId="0" fontId="0" fillId="19" borderId="0" xfId="0" applyFont="1" applyFill="1" applyAlignment="1">
      <alignment horizontal="center"/>
    </xf>
    <xf numFmtId="0" fontId="0" fillId="27" borderId="0" xfId="0" applyFont="1" applyFill="1" applyAlignment="1">
      <alignment horizontal="center"/>
    </xf>
    <xf numFmtId="0" fontId="0" fillId="27" borderId="0" xfId="0" applyFont="1" applyFill="1"/>
    <xf numFmtId="0" fontId="0" fillId="27" borderId="0" xfId="0" applyFont="1" applyFill="1" applyAlignment="1">
      <alignment horizontal="right"/>
    </xf>
    <xf numFmtId="0" fontId="0" fillId="4" borderId="0" xfId="0" applyFont="1" applyFill="1" applyAlignment="1">
      <alignment horizontal="left"/>
    </xf>
    <xf numFmtId="0" fontId="0" fillId="4" borderId="0" xfId="0" applyFont="1" applyFill="1" applyAlignment="1">
      <alignment horizontal="center"/>
    </xf>
    <xf numFmtId="0" fontId="0" fillId="29" borderId="0" xfId="0" applyFont="1" applyFill="1" applyAlignment="1">
      <alignment horizontal="left"/>
    </xf>
    <xf numFmtId="0" fontId="0" fillId="29" borderId="0" xfId="0" applyFont="1" applyFill="1" applyAlignment="1">
      <alignment horizontal="center"/>
    </xf>
    <xf numFmtId="0" fontId="0" fillId="24" borderId="0" xfId="0" applyFont="1" applyFill="1" applyAlignment="1">
      <alignment horizontal="left"/>
    </xf>
    <xf numFmtId="0" fontId="0" fillId="24" borderId="0" xfId="0" applyFont="1" applyFill="1" applyAlignment="1">
      <alignment horizontal="center"/>
    </xf>
    <xf numFmtId="0" fontId="0" fillId="2" borderId="0" xfId="0" applyFont="1" applyFill="1" applyAlignment="1">
      <alignment horizontal="left"/>
    </xf>
    <xf numFmtId="0" fontId="0" fillId="2" borderId="0" xfId="0" applyFont="1" applyFill="1" applyAlignment="1">
      <alignment horizontal="center"/>
    </xf>
    <xf numFmtId="0" fontId="0" fillId="0" borderId="0" xfId="0" applyFont="1" applyAlignment="1">
      <alignment wrapText="1"/>
    </xf>
    <xf numFmtId="0" fontId="0" fillId="25" borderId="0" xfId="0" applyFont="1" applyFill="1" applyAlignment="1">
      <alignment horizontal="center" wrapText="1"/>
    </xf>
    <xf numFmtId="0" fontId="0" fillId="0" borderId="0" xfId="0" applyFont="1" applyFill="1" applyAlignment="1">
      <alignment horizontal="center" wrapText="1"/>
    </xf>
    <xf numFmtId="0" fontId="0" fillId="26" borderId="0" xfId="0" applyFont="1" applyFill="1" applyAlignment="1">
      <alignment horizontal="center" wrapText="1"/>
    </xf>
    <xf numFmtId="1" fontId="0" fillId="5" borderId="0" xfId="0" applyNumberFormat="1" applyFont="1" applyFill="1" applyAlignment="1">
      <alignment horizontal="center"/>
    </xf>
    <xf numFmtId="0" fontId="8" fillId="0" borderId="0" xfId="0" applyFont="1"/>
    <xf numFmtId="0" fontId="23" fillId="0" borderId="0" xfId="0" applyFont="1"/>
    <xf numFmtId="0" fontId="0" fillId="37" borderId="9" xfId="0" applyFill="1" applyBorder="1" applyAlignment="1">
      <alignment horizontal="right"/>
    </xf>
    <xf numFmtId="0" fontId="0" fillId="0" borderId="9" xfId="0" applyBorder="1" applyAlignment="1">
      <alignment horizontal="right"/>
    </xf>
    <xf numFmtId="0" fontId="8" fillId="0" borderId="0" xfId="0" applyFont="1" applyFill="1" applyBorder="1"/>
    <xf numFmtId="0" fontId="0" fillId="0" borderId="0" xfId="0" applyFill="1" applyBorder="1"/>
    <xf numFmtId="0" fontId="0" fillId="0" borderId="0" xfId="0" applyFill="1" applyBorder="1" applyAlignment="1">
      <alignment horizontal="right"/>
    </xf>
    <xf numFmtId="0" fontId="23" fillId="42" borderId="4" xfId="0" applyFont="1" applyFill="1" applyBorder="1" applyAlignment="1"/>
    <xf numFmtId="0" fontId="23" fillId="42" borderId="5" xfId="0" applyFont="1" applyFill="1" applyBorder="1" applyAlignment="1">
      <alignment horizontal="right"/>
    </xf>
    <xf numFmtId="0" fontId="23" fillId="42" borderId="6" xfId="0" applyFont="1" applyFill="1" applyBorder="1" applyAlignment="1"/>
    <xf numFmtId="0" fontId="23" fillId="42" borderId="7" xfId="0" applyFont="1" applyFill="1" applyBorder="1" applyAlignment="1">
      <alignment horizontal="right"/>
    </xf>
    <xf numFmtId="0" fontId="23" fillId="0" borderId="0" xfId="0" applyFont="1" applyFill="1" applyBorder="1"/>
    <xf numFmtId="0" fontId="24" fillId="45" borderId="0" xfId="0" applyFont="1" applyFill="1" applyBorder="1" applyAlignment="1">
      <alignment vertical="center" wrapText="1"/>
    </xf>
    <xf numFmtId="0" fontId="0" fillId="33" borderId="0" xfId="0" applyFill="1" applyAlignment="1" applyProtection="1">
      <alignment horizontal="left"/>
    </xf>
    <xf numFmtId="0" fontId="0" fillId="6" borderId="0" xfId="0" applyFont="1" applyFill="1" applyAlignment="1" applyProtection="1">
      <alignment horizontal="left"/>
    </xf>
    <xf numFmtId="0" fontId="0" fillId="15" borderId="0" xfId="0" applyFont="1" applyFill="1" applyAlignment="1" applyProtection="1">
      <alignment horizontal="left"/>
    </xf>
    <xf numFmtId="0" fontId="1" fillId="43" borderId="0" xfId="0" applyFont="1" applyFill="1" applyAlignment="1">
      <alignment horizontal="center"/>
    </xf>
    <xf numFmtId="0" fontId="1" fillId="43" borderId="0" xfId="0" applyNumberFormat="1" applyFont="1" applyFill="1" applyAlignment="1">
      <alignment horizontal="center"/>
    </xf>
    <xf numFmtId="0" fontId="1" fillId="43" borderId="0" xfId="0" applyNumberFormat="1" applyFont="1" applyFill="1" applyAlignment="1">
      <alignment horizontal="left"/>
    </xf>
    <xf numFmtId="0" fontId="1" fillId="43" borderId="0" xfId="0" applyFont="1" applyFill="1"/>
    <xf numFmtId="0" fontId="1" fillId="43" borderId="0" xfId="0" applyNumberFormat="1" applyFont="1" applyFill="1" applyAlignment="1" applyProtection="1">
      <alignment horizontal="center"/>
      <protection locked="0"/>
    </xf>
    <xf numFmtId="0" fontId="1" fillId="43" borderId="0" xfId="0" applyNumberFormat="1" applyFont="1" applyFill="1" applyAlignment="1" applyProtection="1">
      <alignment horizontal="left"/>
      <protection locked="0"/>
    </xf>
    <xf numFmtId="0" fontId="1" fillId="28" borderId="0" xfId="0" applyFont="1" applyFill="1" applyAlignment="1">
      <alignment horizontal="center"/>
    </xf>
    <xf numFmtId="0" fontId="1" fillId="28" borderId="0" xfId="0" applyNumberFormat="1" applyFont="1" applyFill="1" applyAlignment="1">
      <alignment horizontal="center"/>
    </xf>
    <xf numFmtId="0" fontId="1" fillId="28" borderId="0" xfId="0" applyNumberFormat="1" applyFont="1" applyFill="1" applyAlignment="1">
      <alignment horizontal="left"/>
    </xf>
    <xf numFmtId="0" fontId="1" fillId="28" borderId="0" xfId="0" applyFont="1" applyFill="1"/>
    <xf numFmtId="0" fontId="1" fillId="0" borderId="0" xfId="0" applyFont="1" applyAlignment="1">
      <alignment horizontal="center"/>
    </xf>
    <xf numFmtId="0" fontId="1" fillId="0" borderId="0" xfId="0" applyFont="1"/>
    <xf numFmtId="0" fontId="1" fillId="0" borderId="0" xfId="0" applyFont="1" applyAlignment="1">
      <alignment wrapText="1"/>
    </xf>
    <xf numFmtId="0" fontId="0" fillId="0" borderId="0" xfId="0" applyAlignment="1">
      <alignment horizontal="center"/>
    </xf>
    <xf numFmtId="0" fontId="0" fillId="17" borderId="0" xfId="0" applyFill="1" applyAlignment="1">
      <alignment horizontal="center" vertical="center" wrapText="1"/>
    </xf>
    <xf numFmtId="0" fontId="1" fillId="30" borderId="0" xfId="0" applyFont="1" applyFill="1" applyAlignment="1">
      <alignment horizontal="center" vertical="center" wrapText="1"/>
    </xf>
    <xf numFmtId="0" fontId="1" fillId="23" borderId="0" xfId="0" applyFont="1" applyFill="1" applyAlignment="1">
      <alignment horizontal="left" vertical="center"/>
    </xf>
    <xf numFmtId="0" fontId="1" fillId="23" borderId="0" xfId="0" applyFont="1" applyFill="1" applyAlignment="1">
      <alignment horizontal="center" vertical="center" wrapText="1"/>
    </xf>
    <xf numFmtId="0" fontId="19" fillId="17" borderId="0" xfId="0" applyFont="1" applyFill="1" applyAlignment="1" applyProtection="1">
      <alignment horizontal="center" vertical="center" wrapText="1"/>
      <protection locked="0"/>
    </xf>
    <xf numFmtId="0" fontId="28" fillId="36" borderId="0" xfId="0" applyFont="1" applyFill="1" applyAlignment="1">
      <alignment horizontal="left" vertical="center"/>
    </xf>
    <xf numFmtId="0" fontId="2" fillId="25" borderId="0" xfId="0" applyFont="1" applyFill="1"/>
    <xf numFmtId="0" fontId="0" fillId="25" borderId="0" xfId="0" applyFill="1"/>
    <xf numFmtId="0" fontId="0" fillId="25" borderId="0" xfId="0" applyFill="1" applyAlignment="1">
      <alignment horizontal="right"/>
    </xf>
    <xf numFmtId="0" fontId="1" fillId="0" borderId="0" xfId="0" applyFont="1" applyAlignment="1">
      <alignment horizontal="right"/>
    </xf>
    <xf numFmtId="0" fontId="2" fillId="11" borderId="0" xfId="0" applyFont="1" applyFill="1"/>
    <xf numFmtId="0" fontId="0" fillId="11" borderId="0" xfId="0" applyFill="1"/>
    <xf numFmtId="0" fontId="0" fillId="11" borderId="0" xfId="0" applyFill="1" applyAlignment="1">
      <alignment horizontal="right"/>
    </xf>
    <xf numFmtId="0" fontId="0" fillId="6" borderId="6" xfId="0" applyFill="1" applyBorder="1" applyAlignment="1">
      <alignment horizontal="center"/>
    </xf>
    <xf numFmtId="0" fontId="0" fillId="18" borderId="0" xfId="0" applyFont="1" applyFill="1" applyAlignment="1" applyProtection="1">
      <alignment horizontal="center" wrapText="1"/>
    </xf>
    <xf numFmtId="0" fontId="0" fillId="16" borderId="0" xfId="0" applyFill="1" applyAlignment="1" applyProtection="1">
      <alignment horizontal="center" wrapText="1"/>
    </xf>
    <xf numFmtId="0" fontId="0" fillId="15" borderId="0" xfId="0" quotePrefix="1" applyFont="1" applyFill="1" applyAlignment="1" applyProtection="1">
      <alignment horizontal="center"/>
    </xf>
    <xf numFmtId="0" fontId="0" fillId="9" borderId="0" xfId="0" applyFill="1" applyAlignment="1" applyProtection="1">
      <alignment horizontal="left"/>
    </xf>
    <xf numFmtId="0" fontId="0" fillId="16" borderId="0" xfId="0" applyFill="1" applyAlignment="1" applyProtection="1">
      <alignment horizontal="left"/>
    </xf>
    <xf numFmtId="0" fontId="0" fillId="25" borderId="0" xfId="0" applyFill="1" applyAlignment="1" applyProtection="1">
      <alignment horizontal="left"/>
    </xf>
    <xf numFmtId="0" fontId="13" fillId="6" borderId="0" xfId="0" applyFont="1" applyFill="1" applyAlignment="1" applyProtection="1">
      <alignment horizontal="center"/>
    </xf>
    <xf numFmtId="0" fontId="13" fillId="3" borderId="0" xfId="0" applyFont="1" applyFill="1" applyAlignment="1" applyProtection="1">
      <alignment horizontal="center"/>
    </xf>
    <xf numFmtId="0" fontId="13" fillId="9" borderId="0" xfId="0" applyFont="1" applyFill="1" applyAlignment="1" applyProtection="1">
      <alignment horizontal="center" wrapText="1"/>
    </xf>
    <xf numFmtId="0" fontId="1" fillId="30" borderId="0" xfId="0" applyFont="1" applyFill="1" applyAlignment="1">
      <alignment horizontal="left" vertical="center"/>
    </xf>
    <xf numFmtId="0" fontId="1" fillId="22" borderId="0" xfId="0" applyFont="1" applyFill="1" applyAlignment="1">
      <alignment horizontal="center" vertical="center" wrapText="1"/>
    </xf>
    <xf numFmtId="0" fontId="0" fillId="47" borderId="0" xfId="0" applyFill="1" applyAlignment="1">
      <alignment horizontal="center" vertical="center" wrapText="1"/>
    </xf>
    <xf numFmtId="0" fontId="1" fillId="47" borderId="0" xfId="0" applyFont="1" applyFill="1" applyAlignment="1">
      <alignment horizontal="left" vertical="center"/>
    </xf>
    <xf numFmtId="0" fontId="1" fillId="47" borderId="0" xfId="0" applyFont="1" applyFill="1" applyAlignment="1">
      <alignment horizontal="center" vertical="center" wrapText="1"/>
    </xf>
    <xf numFmtId="0" fontId="0" fillId="7" borderId="0" xfId="0" applyFill="1" applyAlignment="1">
      <alignment horizontal="left" vertical="center"/>
    </xf>
    <xf numFmtId="0" fontId="2" fillId="7" borderId="0" xfId="0" applyFont="1" applyFill="1" applyAlignment="1">
      <alignment horizontal="left" vertical="center"/>
    </xf>
    <xf numFmtId="0" fontId="0" fillId="0" borderId="0" xfId="0" applyAlignment="1">
      <alignment horizontal="right" vertical="center"/>
    </xf>
    <xf numFmtId="0" fontId="31" fillId="31" borderId="0" xfId="0" applyFont="1" applyFill="1" applyAlignment="1">
      <alignment horizontal="center" vertical="center"/>
    </xf>
    <xf numFmtId="0" fontId="31" fillId="31" borderId="0" xfId="0" applyFont="1" applyFill="1" applyAlignment="1">
      <alignment horizontal="center" vertical="center"/>
    </xf>
    <xf numFmtId="0" fontId="0" fillId="7" borderId="0" xfId="0" applyFill="1" applyAlignment="1">
      <alignment horizontal="left" vertical="center" wrapText="1"/>
    </xf>
    <xf numFmtId="0" fontId="0" fillId="7" borderId="10" xfId="0" applyFill="1" applyBorder="1" applyAlignment="1">
      <alignment horizontal="left" vertical="center"/>
    </xf>
    <xf numFmtId="0" fontId="0" fillId="7" borderId="10" xfId="0" applyFill="1" applyBorder="1" applyAlignment="1">
      <alignment horizontal="left" vertical="center" wrapText="1"/>
    </xf>
    <xf numFmtId="0" fontId="0" fillId="7" borderId="11" xfId="0" applyFill="1" applyBorder="1" applyAlignment="1">
      <alignment horizontal="left" vertical="center"/>
    </xf>
    <xf numFmtId="0" fontId="0" fillId="7" borderId="10" xfId="0" applyFill="1" applyBorder="1" applyAlignment="1">
      <alignment horizontal="center" vertical="center" wrapText="1"/>
    </xf>
    <xf numFmtId="0" fontId="0" fillId="0" borderId="0" xfId="0" applyAlignment="1">
      <alignment horizontal="left" vertical="center" wrapText="1"/>
    </xf>
    <xf numFmtId="0" fontId="0" fillId="7" borderId="12" xfId="0" applyFill="1" applyBorder="1" applyAlignment="1">
      <alignment horizontal="center" vertical="center" wrapText="1"/>
    </xf>
    <xf numFmtId="0" fontId="0" fillId="7" borderId="13" xfId="0" applyFill="1" applyBorder="1" applyAlignment="1">
      <alignment horizontal="center" vertical="center" wrapText="1"/>
    </xf>
    <xf numFmtId="0" fontId="0" fillId="7" borderId="14" xfId="0" applyFill="1" applyBorder="1" applyAlignment="1">
      <alignment horizontal="center" vertical="center" wrapText="1"/>
    </xf>
    <xf numFmtId="0" fontId="0" fillId="7" borderId="15" xfId="0" applyFill="1" applyBorder="1" applyAlignment="1">
      <alignment horizontal="center" vertical="center" wrapText="1"/>
    </xf>
    <xf numFmtId="0" fontId="0" fillId="7" borderId="16" xfId="0" applyFill="1" applyBorder="1" applyAlignment="1">
      <alignment horizontal="center" vertical="center" wrapText="1"/>
    </xf>
    <xf numFmtId="0" fontId="0" fillId="7" borderId="17" xfId="0" applyFill="1" applyBorder="1" applyAlignment="1">
      <alignment horizontal="center" vertical="center" wrapText="1"/>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0" fontId="0" fillId="7" borderId="20" xfId="0" applyFill="1" applyBorder="1" applyAlignment="1">
      <alignment horizontal="center" vertical="center" wrapText="1"/>
    </xf>
    <xf numFmtId="0" fontId="32" fillId="36" borderId="0" xfId="0" applyFont="1" applyFill="1" applyAlignment="1">
      <alignment horizontal="center" vertical="center"/>
    </xf>
    <xf numFmtId="0" fontId="32" fillId="36" borderId="0" xfId="0" applyFont="1" applyFill="1" applyAlignment="1">
      <alignment horizontal="left" vertical="center"/>
    </xf>
    <xf numFmtId="0" fontId="0" fillId="27" borderId="0" xfId="0" applyFont="1" applyFill="1" applyAlignment="1" applyProtection="1">
      <alignment horizontal="center"/>
    </xf>
    <xf numFmtId="0" fontId="13" fillId="6" borderId="7" xfId="0" applyFont="1" applyFill="1" applyBorder="1" applyAlignment="1">
      <alignment horizontal="right"/>
    </xf>
    <xf numFmtId="0" fontId="0" fillId="0" borderId="0" xfId="0" applyFill="1" applyBorder="1" applyAlignment="1"/>
    <xf numFmtId="0" fontId="33" fillId="10" borderId="0" xfId="0" applyFont="1" applyFill="1" applyAlignment="1" applyProtection="1">
      <alignment horizontal="center"/>
    </xf>
    <xf numFmtId="0" fontId="0" fillId="7" borderId="0" xfId="0" applyFill="1" applyAlignment="1" applyProtection="1">
      <alignment horizontal="center"/>
    </xf>
    <xf numFmtId="0" fontId="0" fillId="7" borderId="0" xfId="0" quotePrefix="1" applyFill="1" applyAlignment="1" applyProtection="1">
      <alignment horizontal="center"/>
    </xf>
    <xf numFmtId="0" fontId="0" fillId="18" borderId="0" xfId="0" applyFill="1" applyAlignment="1">
      <alignment wrapText="1"/>
    </xf>
    <xf numFmtId="0" fontId="0" fillId="0" borderId="0" xfId="0" applyAlignment="1">
      <alignment vertical="top"/>
    </xf>
    <xf numFmtId="0" fontId="0" fillId="0" borderId="0" xfId="0" applyAlignment="1">
      <alignment horizontal="center" wrapText="1"/>
    </xf>
    <xf numFmtId="0" fontId="0" fillId="30" borderId="0" xfId="0" applyFill="1" applyAlignment="1">
      <alignment horizontal="left" wrapText="1"/>
    </xf>
    <xf numFmtId="0" fontId="0" fillId="30" borderId="0" xfId="0" applyFill="1" applyAlignment="1">
      <alignment horizontal="center" wrapText="1"/>
    </xf>
    <xf numFmtId="0" fontId="0" fillId="12" borderId="0" xfId="0" applyFill="1" applyAlignment="1">
      <alignment horizontal="center" wrapText="1"/>
    </xf>
    <xf numFmtId="0" fontId="0" fillId="13" borderId="0" xfId="0" applyFill="1" applyAlignment="1">
      <alignment horizontal="center" wrapText="1"/>
    </xf>
    <xf numFmtId="0" fontId="0" fillId="18" borderId="0" xfId="0" applyFill="1" applyAlignment="1">
      <alignment horizontal="center" wrapText="1"/>
    </xf>
    <xf numFmtId="0" fontId="0" fillId="2" borderId="0" xfId="0" applyFill="1" applyAlignment="1">
      <alignment horizontal="center" wrapText="1"/>
    </xf>
    <xf numFmtId="0" fontId="0" fillId="0" borderId="0" xfId="0" applyFill="1" applyAlignment="1">
      <alignment horizontal="left" wrapText="1"/>
    </xf>
    <xf numFmtId="0" fontId="0" fillId="0" borderId="0" xfId="0" applyFill="1" applyAlignment="1">
      <alignment wrapText="1"/>
    </xf>
    <xf numFmtId="0" fontId="34" fillId="20" borderId="0" xfId="0" applyFont="1" applyFill="1" applyAlignment="1">
      <alignment horizontal="center"/>
    </xf>
    <xf numFmtId="0" fontId="34" fillId="29" borderId="0" xfId="0" applyFont="1" applyFill="1" applyAlignment="1">
      <alignment horizontal="center"/>
    </xf>
    <xf numFmtId="0" fontId="34" fillId="22" borderId="0" xfId="0" applyFont="1" applyFill="1" applyAlignment="1">
      <alignment horizontal="center"/>
    </xf>
    <xf numFmtId="0" fontId="34" fillId="26" borderId="0" xfId="0" applyFont="1" applyFill="1" applyAlignment="1"/>
    <xf numFmtId="0" fontId="34" fillId="30" borderId="0" xfId="0" applyFont="1" applyFill="1" applyAlignment="1">
      <alignment horizontal="center"/>
    </xf>
    <xf numFmtId="0" fontId="22" fillId="17" borderId="0" xfId="0" applyFont="1" applyFill="1"/>
    <xf numFmtId="0" fontId="11" fillId="31" borderId="0" xfId="0" applyFont="1" applyFill="1" applyAlignment="1">
      <alignment horizontal="center"/>
    </xf>
    <xf numFmtId="0" fontId="22" fillId="31" borderId="0" xfId="0" applyFont="1" applyFill="1"/>
    <xf numFmtId="0" fontId="11" fillId="2" borderId="0" xfId="0" applyFont="1" applyFill="1" applyAlignment="1">
      <alignment horizontal="center"/>
    </xf>
    <xf numFmtId="0" fontId="22" fillId="0" borderId="0" xfId="0" applyFont="1"/>
    <xf numFmtId="0" fontId="22" fillId="17" borderId="0" xfId="0" applyFont="1" applyFill="1" applyAlignment="1"/>
    <xf numFmtId="0" fontId="34" fillId="23" borderId="0" xfId="0" applyFont="1" applyFill="1" applyAlignment="1">
      <alignment horizontal="center"/>
    </xf>
    <xf numFmtId="0" fontId="11" fillId="18" borderId="0" xfId="0" applyFont="1" applyFill="1" applyAlignment="1">
      <alignment horizontal="center"/>
    </xf>
    <xf numFmtId="0" fontId="22" fillId="18" borderId="0" xfId="0" applyFont="1" applyFill="1"/>
    <xf numFmtId="0" fontId="11" fillId="13" borderId="0" xfId="0" applyFont="1" applyFill="1" applyAlignment="1">
      <alignment horizontal="center"/>
    </xf>
    <xf numFmtId="0" fontId="34" fillId="21" borderId="0" xfId="0" applyFont="1" applyFill="1" applyAlignment="1">
      <alignment horizontal="center"/>
    </xf>
    <xf numFmtId="0" fontId="11" fillId="12" borderId="0" xfId="0" applyFont="1" applyFill="1" applyAlignment="1">
      <alignment horizontal="center"/>
    </xf>
    <xf numFmtId="0" fontId="22" fillId="12" borderId="0" xfId="0" applyFont="1" applyFill="1"/>
    <xf numFmtId="0" fontId="11" fillId="24" borderId="0" xfId="0" applyFont="1" applyFill="1" applyAlignment="1">
      <alignment horizontal="center"/>
    </xf>
    <xf numFmtId="0" fontId="34" fillId="35" borderId="0" xfId="0" applyFont="1" applyFill="1" applyAlignment="1">
      <alignment horizontal="center"/>
    </xf>
    <xf numFmtId="0" fontId="11" fillId="36" borderId="0" xfId="0" applyFont="1" applyFill="1" applyAlignment="1">
      <alignment horizontal="center"/>
    </xf>
    <xf numFmtId="0" fontId="22" fillId="36" borderId="0" xfId="0" applyFont="1" applyFill="1"/>
    <xf numFmtId="0" fontId="11" fillId="9" borderId="0" xfId="0" applyFont="1" applyFill="1" applyAlignment="1">
      <alignment horizontal="center"/>
    </xf>
    <xf numFmtId="0" fontId="22" fillId="0" borderId="0" xfId="0" applyFont="1" applyFill="1"/>
    <xf numFmtId="0" fontId="7" fillId="30" borderId="0" xfId="0" applyFont="1" applyFill="1" applyAlignment="1">
      <alignment horizontal="left"/>
    </xf>
    <xf numFmtId="0" fontId="34" fillId="26" borderId="0" xfId="0" applyFont="1" applyFill="1" applyAlignment="1">
      <alignment horizontal="center"/>
    </xf>
    <xf numFmtId="0" fontId="32" fillId="23" borderId="0" xfId="0" applyFont="1" applyFill="1" applyAlignment="1">
      <alignment horizontal="right" vertical="center"/>
    </xf>
    <xf numFmtId="0" fontId="6" fillId="23" borderId="0" xfId="0" applyFont="1" applyFill="1" applyAlignment="1">
      <alignment horizontal="left" vertical="center"/>
    </xf>
    <xf numFmtId="0" fontId="7" fillId="0" borderId="0" xfId="0" applyFont="1" applyAlignment="1">
      <alignment horizontal="left" vertical="center"/>
    </xf>
    <xf numFmtId="0" fontId="10" fillId="18" borderId="0" xfId="0" applyFont="1" applyFill="1" applyAlignment="1">
      <alignment horizontal="center" vertical="center"/>
    </xf>
    <xf numFmtId="0" fontId="0" fillId="14" borderId="0" xfId="0" applyFill="1" applyAlignment="1">
      <alignment horizontal="right" vertical="top"/>
    </xf>
    <xf numFmtId="0" fontId="0" fillId="14" borderId="0" xfId="0" applyFill="1" applyAlignment="1">
      <alignment horizontal="left" wrapText="1"/>
    </xf>
    <xf numFmtId="0" fontId="18" fillId="14" borderId="0" xfId="0" applyFont="1" applyFill="1" applyAlignment="1">
      <alignment horizontal="right"/>
    </xf>
    <xf numFmtId="0" fontId="18" fillId="14" borderId="0" xfId="0" applyFont="1" applyFill="1" applyAlignment="1">
      <alignment horizontal="left" vertical="top"/>
    </xf>
    <xf numFmtId="0" fontId="1" fillId="39" borderId="0" xfId="0" applyFont="1" applyFill="1" applyAlignment="1">
      <alignment horizontal="center"/>
    </xf>
    <xf numFmtId="0" fontId="0" fillId="7" borderId="0" xfId="0" quotePrefix="1" applyFont="1" applyFill="1" applyAlignment="1" applyProtection="1">
      <alignment horizontal="center"/>
    </xf>
    <xf numFmtId="0" fontId="0" fillId="0" borderId="0" xfId="0" applyFont="1" applyAlignment="1"/>
    <xf numFmtId="0" fontId="0" fillId="16" borderId="0" xfId="0" applyFont="1" applyFill="1" applyAlignment="1">
      <alignment horizontal="center" wrapText="1"/>
    </xf>
    <xf numFmtId="0" fontId="0" fillId="2" borderId="0" xfId="0" applyFont="1" applyFill="1"/>
    <xf numFmtId="0" fontId="1" fillId="39" borderId="0" xfId="0" applyFont="1" applyFill="1" applyAlignment="1">
      <alignment horizontal="right"/>
    </xf>
    <xf numFmtId="0" fontId="0" fillId="23" borderId="0" xfId="0" applyFont="1" applyFill="1" applyAlignment="1">
      <alignment horizontal="center"/>
    </xf>
    <xf numFmtId="0" fontId="0" fillId="18" borderId="0" xfId="0" applyFont="1" applyFill="1"/>
    <xf numFmtId="0" fontId="0" fillId="18" borderId="0" xfId="0" applyFont="1" applyFill="1" applyAlignment="1">
      <alignment horizontal="center"/>
    </xf>
    <xf numFmtId="0" fontId="0" fillId="17" borderId="0" xfId="0" applyFont="1" applyFill="1" applyAlignment="1">
      <alignment horizontal="center" wrapText="1"/>
    </xf>
    <xf numFmtId="0" fontId="36" fillId="23" borderId="0" xfId="0" applyFont="1" applyFill="1"/>
    <xf numFmtId="0" fontId="35" fillId="18" borderId="0" xfId="0" applyFont="1" applyFill="1" applyAlignment="1">
      <alignment horizontal="center"/>
    </xf>
    <xf numFmtId="0" fontId="22" fillId="15" borderId="0" xfId="0" applyFont="1" applyFill="1" applyAlignment="1">
      <alignment horizontal="center"/>
    </xf>
    <xf numFmtId="0" fontId="22" fillId="17" borderId="0" xfId="0" applyFont="1" applyFill="1" applyAlignment="1">
      <alignment horizontal="center"/>
    </xf>
    <xf numFmtId="0" fontId="11" fillId="11" borderId="0" xfId="0" applyFont="1" applyFill="1" applyAlignment="1">
      <alignment horizontal="center"/>
    </xf>
    <xf numFmtId="0" fontId="34" fillId="23" borderId="0" xfId="0" applyFont="1" applyFill="1"/>
    <xf numFmtId="0" fontId="35" fillId="8" borderId="0" xfId="0" applyFont="1" applyFill="1" applyAlignment="1">
      <alignment horizontal="center"/>
    </xf>
    <xf numFmtId="0" fontId="34" fillId="48" borderId="0" xfId="0" applyFont="1" applyFill="1" applyAlignment="1">
      <alignment horizontal="center"/>
    </xf>
    <xf numFmtId="0" fontId="7" fillId="40" borderId="0" xfId="0" applyFont="1" applyFill="1" applyAlignment="1">
      <alignment horizontal="left"/>
    </xf>
    <xf numFmtId="0" fontId="7" fillId="40" borderId="0" xfId="0" applyFont="1" applyFill="1"/>
    <xf numFmtId="0" fontId="0" fillId="9" borderId="0" xfId="0" applyFont="1" applyFill="1" applyAlignment="1">
      <alignment horizontal="right"/>
    </xf>
    <xf numFmtId="49" fontId="0" fillId="0" borderId="0" xfId="0" applyNumberFormat="1" applyAlignment="1" applyProtection="1">
      <alignment horizontal="left"/>
    </xf>
    <xf numFmtId="0" fontId="0" fillId="16" borderId="0" xfId="0" applyFill="1" applyAlignment="1" applyProtection="1">
      <alignment horizontal="left" wrapText="1"/>
    </xf>
    <xf numFmtId="164" fontId="0" fillId="15" borderId="0" xfId="0" applyNumberFormat="1" applyFill="1" applyAlignment="1">
      <alignment horizontal="center"/>
    </xf>
    <xf numFmtId="0" fontId="22" fillId="0" borderId="0" xfId="0" applyFont="1" applyFill="1" applyAlignment="1" applyProtection="1"/>
    <xf numFmtId="0" fontId="0" fillId="17" borderId="0" xfId="0" applyFill="1" applyAlignment="1" applyProtection="1">
      <alignment horizontal="left" wrapText="1"/>
    </xf>
    <xf numFmtId="0" fontId="0" fillId="14" borderId="0" xfId="0" applyFill="1" applyAlignment="1" applyProtection="1">
      <alignment horizontal="left"/>
    </xf>
    <xf numFmtId="0" fontId="5" fillId="14" borderId="0" xfId="0" applyFont="1" applyFill="1" applyAlignment="1" applyProtection="1">
      <alignment horizontal="center"/>
    </xf>
    <xf numFmtId="0" fontId="0" fillId="14" borderId="0" xfId="0" applyFill="1" applyAlignment="1">
      <alignment horizontal="left"/>
    </xf>
    <xf numFmtId="0" fontId="0" fillId="0" borderId="0" xfId="0" applyAlignment="1">
      <alignment horizontal="left" wrapText="1"/>
    </xf>
    <xf numFmtId="0" fontId="11" fillId="18" borderId="0" xfId="0" applyFont="1" applyFill="1" applyAlignment="1">
      <alignment horizontal="right" vertical="center"/>
    </xf>
    <xf numFmtId="0" fontId="40" fillId="14" borderId="0" xfId="0" applyFont="1" applyFill="1" applyAlignment="1">
      <alignment horizontal="left" wrapText="1"/>
    </xf>
    <xf numFmtId="0" fontId="40" fillId="14" borderId="0" xfId="0" applyFont="1" applyFill="1" applyAlignment="1">
      <alignment horizontal="left"/>
    </xf>
    <xf numFmtId="0" fontId="2" fillId="14" borderId="0" xfId="0" applyFont="1" applyFill="1" applyAlignment="1">
      <alignment horizontal="right" vertical="top"/>
    </xf>
    <xf numFmtId="0" fontId="2" fillId="14" borderId="0" xfId="0" applyFont="1" applyFill="1"/>
    <xf numFmtId="0" fontId="2" fillId="0" borderId="0" xfId="0" applyFont="1"/>
    <xf numFmtId="0" fontId="2" fillId="0" borderId="0" xfId="0" applyFont="1" applyAlignment="1">
      <alignment horizontal="right"/>
    </xf>
    <xf numFmtId="0" fontId="0" fillId="0" borderId="0" xfId="0" applyAlignment="1">
      <alignment vertical="center"/>
    </xf>
    <xf numFmtId="0" fontId="0" fillId="10" borderId="0" xfId="0" applyFill="1" applyAlignment="1">
      <alignment horizontal="right" vertical="center"/>
    </xf>
    <xf numFmtId="0" fontId="0" fillId="8" borderId="0" xfId="0" applyFill="1" applyAlignment="1">
      <alignment horizontal="right" vertical="center"/>
    </xf>
    <xf numFmtId="0" fontId="0" fillId="0" borderId="0" xfId="0" applyFill="1" applyAlignment="1">
      <alignment horizontal="center" vertical="center"/>
    </xf>
    <xf numFmtId="0" fontId="0" fillId="0" borderId="0" xfId="0" applyFill="1" applyAlignment="1">
      <alignment vertical="center"/>
    </xf>
    <xf numFmtId="0" fontId="4" fillId="20" borderId="0" xfId="0" applyFont="1" applyFill="1" applyAlignment="1">
      <alignment horizontal="center" vertical="center"/>
    </xf>
    <xf numFmtId="0" fontId="4" fillId="22" borderId="0" xfId="0" applyFont="1" applyFill="1" applyAlignment="1">
      <alignment horizontal="center" vertical="center"/>
    </xf>
    <xf numFmtId="0" fontId="43" fillId="20" borderId="0" xfId="0" applyFont="1" applyFill="1" applyAlignment="1">
      <alignment horizontal="center" vertical="center"/>
    </xf>
    <xf numFmtId="0" fontId="43" fillId="22" borderId="0" xfId="0" applyFont="1" applyFill="1" applyAlignment="1">
      <alignment horizontal="center" vertical="center"/>
    </xf>
    <xf numFmtId="0" fontId="7" fillId="0" borderId="0" xfId="0" applyFont="1" applyFill="1" applyAlignment="1">
      <alignment vertical="center"/>
    </xf>
    <xf numFmtId="0" fontId="0" fillId="0" borderId="0" xfId="0" applyFill="1" applyAlignment="1">
      <alignment horizontal="left" vertical="center"/>
    </xf>
    <xf numFmtId="0" fontId="0" fillId="0" borderId="0" xfId="0" applyFill="1" applyAlignment="1">
      <alignment horizontal="right" vertical="center"/>
    </xf>
    <xf numFmtId="0" fontId="13" fillId="43" borderId="0" xfId="0" applyFont="1" applyFill="1" applyBorder="1" applyAlignment="1">
      <alignment horizontal="right"/>
    </xf>
    <xf numFmtId="0" fontId="1" fillId="49" borderId="0" xfId="0" applyFont="1" applyFill="1"/>
    <xf numFmtId="0" fontId="1" fillId="0" borderId="0" xfId="0" applyFont="1" applyFill="1"/>
    <xf numFmtId="0" fontId="0" fillId="8" borderId="0" xfId="0" applyFill="1"/>
    <xf numFmtId="0" fontId="38" fillId="0" borderId="0" xfId="0" applyFont="1" applyFill="1" applyAlignment="1">
      <alignment vertical="center"/>
    </xf>
    <xf numFmtId="0" fontId="23" fillId="44" borderId="0" xfId="0" applyFont="1" applyFill="1" applyBorder="1" applyAlignment="1">
      <alignment horizontal="center" vertical="center"/>
    </xf>
    <xf numFmtId="0" fontId="23" fillId="6" borderId="0" xfId="0" applyFont="1" applyFill="1" applyBorder="1" applyAlignment="1">
      <alignment horizontal="center" vertical="center"/>
    </xf>
    <xf numFmtId="0" fontId="0" fillId="44" borderId="11" xfId="0" applyFill="1" applyBorder="1" applyAlignment="1" applyProtection="1">
      <alignment horizontal="center" vertical="center"/>
      <protection locked="0"/>
    </xf>
    <xf numFmtId="0" fontId="0" fillId="6" borderId="11" xfId="0" applyFill="1" applyBorder="1" applyAlignment="1" applyProtection="1">
      <alignment horizontal="center" vertical="center"/>
      <protection locked="0"/>
    </xf>
    <xf numFmtId="0" fontId="23" fillId="48" borderId="11" xfId="0" applyFont="1" applyFill="1" applyBorder="1" applyAlignment="1">
      <alignment horizontal="center" vertical="center"/>
    </xf>
    <xf numFmtId="0" fontId="23" fillId="15" borderId="11" xfId="0" applyFont="1" applyFill="1" applyBorder="1" applyAlignment="1">
      <alignment horizontal="center" vertical="center"/>
    </xf>
    <xf numFmtId="0" fontId="0" fillId="48" borderId="11" xfId="0" applyFill="1" applyBorder="1" applyAlignment="1" applyProtection="1">
      <alignment vertical="center"/>
      <protection locked="0"/>
    </xf>
    <xf numFmtId="0" fontId="0" fillId="15" borderId="11" xfId="0" applyFill="1" applyBorder="1" applyAlignment="1" applyProtection="1">
      <alignment vertical="center"/>
      <protection locked="0"/>
    </xf>
    <xf numFmtId="0" fontId="23" fillId="44" borderId="21" xfId="0" applyFont="1" applyFill="1" applyBorder="1" applyAlignment="1">
      <alignment horizontal="center" vertical="center"/>
    </xf>
    <xf numFmtId="0" fontId="23" fillId="9" borderId="21" xfId="0" applyFont="1" applyFill="1" applyBorder="1" applyAlignment="1">
      <alignment horizontal="center" vertical="center"/>
    </xf>
    <xf numFmtId="0" fontId="23" fillId="8" borderId="21" xfId="0" applyFont="1" applyFill="1" applyBorder="1" applyAlignment="1">
      <alignment horizontal="center" vertical="center"/>
    </xf>
    <xf numFmtId="0" fontId="23" fillId="6" borderId="21" xfId="0" applyFont="1" applyFill="1" applyBorder="1" applyAlignment="1">
      <alignment horizontal="center" vertical="center"/>
    </xf>
    <xf numFmtId="0" fontId="0" fillId="44" borderId="16" xfId="0" applyFill="1" applyBorder="1" applyAlignment="1" applyProtection="1">
      <alignment horizontal="center" vertical="center"/>
      <protection locked="0"/>
    </xf>
    <xf numFmtId="0" fontId="0" fillId="9" borderId="16" xfId="0" applyFill="1" applyBorder="1" applyAlignment="1" applyProtection="1">
      <alignment horizontal="center" vertical="center"/>
      <protection locked="0"/>
    </xf>
    <xf numFmtId="0" fontId="0" fillId="8" borderId="16" xfId="0" applyFill="1" applyBorder="1" applyAlignment="1" applyProtection="1">
      <alignment horizontal="center" vertical="center"/>
      <protection locked="0"/>
    </xf>
    <xf numFmtId="0" fontId="0" fillId="6" borderId="16" xfId="0" applyFill="1" applyBorder="1" applyAlignment="1" applyProtection="1">
      <alignment horizontal="center" vertical="center"/>
      <protection locked="0"/>
    </xf>
    <xf numFmtId="0" fontId="23" fillId="48" borderId="16" xfId="0" applyFont="1" applyFill="1" applyBorder="1" applyAlignment="1">
      <alignment horizontal="center" vertical="center"/>
    </xf>
    <xf numFmtId="0" fontId="23" fillId="13" borderId="16" xfId="0" applyFont="1" applyFill="1" applyBorder="1" applyAlignment="1">
      <alignment horizontal="center" vertical="center"/>
    </xf>
    <xf numFmtId="0" fontId="23" fillId="11" borderId="16" xfId="0" applyFont="1" applyFill="1" applyBorder="1" applyAlignment="1">
      <alignment horizontal="center" vertical="center"/>
    </xf>
    <xf numFmtId="0" fontId="23" fillId="15" borderId="16" xfId="0" applyFont="1" applyFill="1" applyBorder="1" applyAlignment="1">
      <alignment horizontal="center" vertical="center"/>
    </xf>
    <xf numFmtId="0" fontId="0" fillId="48" borderId="16" xfId="0" applyFill="1" applyBorder="1" applyAlignment="1" applyProtection="1">
      <alignment vertical="center"/>
      <protection locked="0"/>
    </xf>
    <xf numFmtId="0" fontId="0" fillId="13" borderId="16" xfId="0" applyFill="1" applyBorder="1" applyAlignment="1" applyProtection="1">
      <alignment vertical="center"/>
      <protection locked="0"/>
    </xf>
    <xf numFmtId="0" fontId="0" fillId="11" borderId="16" xfId="0" applyFill="1" applyBorder="1" applyAlignment="1" applyProtection="1">
      <alignment vertical="center"/>
      <protection locked="0"/>
    </xf>
    <xf numFmtId="0" fontId="0" fillId="15" borderId="16" xfId="0" applyFill="1" applyBorder="1" applyAlignment="1" applyProtection="1">
      <alignment vertical="center"/>
      <protection locked="0"/>
    </xf>
    <xf numFmtId="0" fontId="0" fillId="7" borderId="0" xfId="0" applyFill="1" applyBorder="1" applyAlignment="1">
      <alignment horizontal="center"/>
    </xf>
    <xf numFmtId="0" fontId="0" fillId="44" borderId="0" xfId="0" applyFill="1" applyBorder="1" applyAlignment="1" applyProtection="1">
      <alignment horizontal="center" vertical="center"/>
      <protection locked="0"/>
    </xf>
    <xf numFmtId="0" fontId="0" fillId="9" borderId="0" xfId="0" applyFill="1" applyBorder="1" applyAlignment="1" applyProtection="1">
      <alignment horizontal="center" vertical="center"/>
      <protection locked="0"/>
    </xf>
    <xf numFmtId="0" fontId="0" fillId="8" borderId="0" xfId="0" applyFill="1" applyBorder="1" applyAlignment="1" applyProtection="1">
      <alignment horizontal="center" vertical="center"/>
      <protection locked="0"/>
    </xf>
    <xf numFmtId="0" fontId="0" fillId="6" borderId="0" xfId="0" applyFill="1" applyBorder="1" applyAlignment="1" applyProtection="1">
      <alignment horizontal="center" vertical="center"/>
      <protection locked="0"/>
    </xf>
    <xf numFmtId="0" fontId="0" fillId="48" borderId="0" xfId="0" applyFill="1" applyBorder="1" applyAlignment="1" applyProtection="1">
      <alignment vertical="center"/>
      <protection locked="0"/>
    </xf>
    <xf numFmtId="0" fontId="0" fillId="13" borderId="0" xfId="0" applyFill="1" applyBorder="1" applyAlignment="1" applyProtection="1">
      <alignment vertical="center"/>
      <protection locked="0"/>
    </xf>
    <xf numFmtId="0" fontId="0" fillId="11" borderId="0" xfId="0" applyFill="1" applyBorder="1" applyAlignment="1" applyProtection="1">
      <alignment vertical="center"/>
      <protection locked="0"/>
    </xf>
    <xf numFmtId="0" fontId="0" fillId="15" borderId="0" xfId="0" applyFill="1" applyBorder="1" applyAlignment="1" applyProtection="1">
      <alignment vertical="center"/>
      <protection locked="0"/>
    </xf>
    <xf numFmtId="0" fontId="0" fillId="14" borderId="0" xfId="0" applyFill="1" applyBorder="1" applyAlignment="1">
      <alignment horizontal="center"/>
    </xf>
    <xf numFmtId="0" fontId="0" fillId="10" borderId="0" xfId="0" applyFill="1"/>
    <xf numFmtId="0" fontId="0" fillId="18" borderId="0" xfId="0" applyFill="1"/>
    <xf numFmtId="0" fontId="0" fillId="0" borderId="0" xfId="0" applyFill="1" applyAlignment="1">
      <alignment horizontal="center" vertical="center"/>
    </xf>
    <xf numFmtId="0" fontId="5" fillId="3" borderId="0" xfId="0" applyFont="1" applyFill="1" applyAlignment="1" applyProtection="1">
      <alignment horizontal="left"/>
    </xf>
    <xf numFmtId="0" fontId="38" fillId="36" borderId="0" xfId="0" applyFont="1" applyFill="1" applyAlignment="1">
      <alignment vertical="center"/>
    </xf>
    <xf numFmtId="0" fontId="38" fillId="36" borderId="0" xfId="0" applyFont="1" applyFill="1" applyAlignment="1">
      <alignment vertical="center" wrapText="1"/>
    </xf>
    <xf numFmtId="0" fontId="0" fillId="15" borderId="0" xfId="0" applyFill="1" applyBorder="1" applyAlignment="1">
      <alignment horizontal="center"/>
    </xf>
    <xf numFmtId="0" fontId="0" fillId="0" borderId="0" xfId="0" applyFill="1" applyBorder="1" applyAlignment="1">
      <alignment horizontal="center"/>
    </xf>
    <xf numFmtId="0" fontId="0" fillId="14" borderId="0" xfId="0" applyFill="1" applyAlignment="1">
      <alignment horizontal="left" wrapText="1"/>
    </xf>
    <xf numFmtId="0" fontId="2" fillId="14" borderId="0" xfId="0" applyFont="1" applyFill="1" applyAlignment="1">
      <alignment horizontal="left" wrapText="1"/>
    </xf>
    <xf numFmtId="0" fontId="6" fillId="23" borderId="0" xfId="0" applyFont="1" applyFill="1" applyAlignment="1">
      <alignment horizontal="left" vertical="center" wrapText="1"/>
    </xf>
    <xf numFmtId="0" fontId="9" fillId="40" borderId="0" xfId="0" applyFont="1" applyFill="1" applyAlignment="1">
      <alignment horizontal="center" vertical="center"/>
    </xf>
    <xf numFmtId="0" fontId="39" fillId="18" borderId="0" xfId="0" applyFont="1" applyFill="1" applyAlignment="1">
      <alignment horizontal="left" vertical="center" wrapText="1"/>
    </xf>
    <xf numFmtId="0" fontId="23" fillId="42" borderId="4" xfId="0" applyFont="1" applyFill="1" applyBorder="1" applyAlignment="1">
      <alignment horizontal="left"/>
    </xf>
    <xf numFmtId="0" fontId="23" fillId="42" borderId="5" xfId="0" applyFont="1" applyFill="1" applyBorder="1" applyAlignment="1">
      <alignment horizontal="left"/>
    </xf>
    <xf numFmtId="0" fontId="23" fillId="42" borderId="6" xfId="0" applyFont="1" applyFill="1" applyBorder="1" applyAlignment="1">
      <alignment horizontal="left"/>
    </xf>
    <xf numFmtId="0" fontId="23" fillId="42" borderId="7" xfId="0" applyFont="1" applyFill="1" applyBorder="1" applyAlignment="1">
      <alignment horizontal="left"/>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23" fillId="0" borderId="0" xfId="0" applyFont="1" applyFill="1" applyBorder="1" applyAlignment="1">
      <alignment horizontal="left"/>
    </xf>
    <xf numFmtId="0" fontId="8" fillId="0" borderId="0" xfId="0" applyFont="1" applyFill="1" applyBorder="1" applyAlignment="1">
      <alignment horizontal="center" vertical="center" wrapText="1"/>
    </xf>
    <xf numFmtId="0" fontId="8" fillId="0" borderId="0" xfId="0" applyFont="1" applyAlignment="1">
      <alignment horizontal="center" vertical="center" wrapText="1"/>
    </xf>
    <xf numFmtId="0" fontId="26" fillId="46" borderId="0" xfId="0" applyFont="1" applyFill="1" applyBorder="1" applyAlignment="1">
      <alignment horizontal="center" vertical="center" wrapText="1"/>
    </xf>
    <xf numFmtId="0" fontId="25" fillId="45" borderId="0" xfId="0" applyFont="1" applyFill="1" applyBorder="1" applyAlignment="1">
      <alignment horizontal="center" vertical="center" wrapText="1"/>
    </xf>
    <xf numFmtId="0" fontId="8" fillId="14" borderId="0" xfId="0" applyFont="1" applyFill="1" applyAlignment="1" applyProtection="1">
      <alignment horizontal="left" vertical="center"/>
      <protection locked="0"/>
    </xf>
    <xf numFmtId="0" fontId="38" fillId="49" borderId="0" xfId="0" applyFont="1" applyFill="1" applyAlignment="1">
      <alignment horizontal="center" vertical="center" wrapText="1"/>
    </xf>
    <xf numFmtId="0" fontId="38" fillId="47" borderId="0" xfId="0" applyFont="1" applyFill="1" applyAlignment="1">
      <alignment horizontal="center" vertical="center" wrapText="1"/>
    </xf>
    <xf numFmtId="0" fontId="38" fillId="22" borderId="0" xfId="0" applyFont="1" applyFill="1" applyAlignment="1">
      <alignment horizontal="center" vertical="center" wrapText="1"/>
    </xf>
    <xf numFmtId="0" fontId="0" fillId="7" borderId="10" xfId="0" applyFill="1" applyBorder="1" applyAlignment="1" applyProtection="1">
      <alignment horizontal="center" vertical="center"/>
      <protection locked="0"/>
    </xf>
    <xf numFmtId="0" fontId="0" fillId="7" borderId="11" xfId="0" applyFill="1" applyBorder="1" applyAlignment="1" applyProtection="1">
      <alignment horizontal="center" vertical="center"/>
      <protection locked="0"/>
    </xf>
    <xf numFmtId="0" fontId="0" fillId="7" borderId="22" xfId="0" applyFill="1" applyBorder="1" applyAlignment="1" applyProtection="1">
      <alignment horizontal="center" vertical="center"/>
      <protection locked="0"/>
    </xf>
    <xf numFmtId="0" fontId="0" fillId="15" borderId="10" xfId="0" applyFill="1" applyBorder="1" applyAlignment="1" applyProtection="1">
      <alignment horizontal="center" vertical="center"/>
      <protection locked="0"/>
    </xf>
    <xf numFmtId="0" fontId="0" fillId="15" borderId="11" xfId="0" applyFill="1" applyBorder="1" applyAlignment="1" applyProtection="1">
      <alignment horizontal="center" vertical="center"/>
      <protection locked="0"/>
    </xf>
    <xf numFmtId="0" fontId="42" fillId="0" borderId="0" xfId="1" applyFill="1" applyAlignment="1">
      <alignment horizontal="center" vertical="center"/>
    </xf>
    <xf numFmtId="0" fontId="0" fillId="0" borderId="0" xfId="0" applyFill="1" applyAlignment="1">
      <alignment horizontal="center" vertical="center"/>
    </xf>
    <xf numFmtId="0" fontId="4" fillId="40" borderId="0" xfId="0" applyFont="1" applyFill="1" applyAlignment="1">
      <alignment horizontal="center" vertical="center"/>
    </xf>
    <xf numFmtId="0" fontId="0" fillId="18" borderId="11" xfId="0" applyFill="1" applyBorder="1" applyAlignment="1">
      <alignment horizontal="right" vertical="center"/>
    </xf>
    <xf numFmtId="0" fontId="0" fillId="18" borderId="0" xfId="0" applyFill="1" applyAlignment="1">
      <alignment horizontal="right" vertical="center"/>
    </xf>
    <xf numFmtId="0" fontId="42" fillId="14" borderId="11" xfId="1" applyFill="1" applyBorder="1" applyAlignment="1" applyProtection="1">
      <alignment horizontal="center" vertical="center"/>
      <protection locked="0"/>
    </xf>
    <xf numFmtId="0" fontId="0" fillId="14" borderId="11" xfId="0" applyFill="1" applyBorder="1" applyAlignment="1" applyProtection="1">
      <alignment horizontal="center" vertical="center"/>
      <protection locked="0"/>
    </xf>
    <xf numFmtId="0" fontId="42" fillId="14" borderId="0" xfId="1" applyFill="1" applyAlignment="1" applyProtection="1">
      <alignment horizontal="center" vertical="center"/>
      <protection locked="0"/>
    </xf>
    <xf numFmtId="0" fontId="7" fillId="49" borderId="0" xfId="0" applyFont="1" applyFill="1" applyAlignment="1">
      <alignment horizontal="center" vertical="center"/>
    </xf>
    <xf numFmtId="0" fontId="0" fillId="6" borderId="0" xfId="0" applyFill="1" applyAlignment="1">
      <alignment horizontal="left" vertical="center"/>
    </xf>
    <xf numFmtId="0" fontId="38" fillId="49" borderId="0" xfId="0" applyFont="1" applyFill="1" applyAlignment="1">
      <alignment horizontal="left" vertical="center"/>
    </xf>
    <xf numFmtId="0" fontId="38" fillId="12" borderId="0" xfId="0" applyFont="1" applyFill="1" applyAlignment="1">
      <alignment horizontal="center" vertical="center"/>
    </xf>
    <xf numFmtId="0" fontId="0" fillId="15" borderId="22" xfId="0" applyFill="1" applyBorder="1" applyAlignment="1" applyProtection="1">
      <alignment horizontal="center" vertical="center"/>
      <protection locked="0"/>
    </xf>
    <xf numFmtId="0" fontId="38" fillId="13" borderId="0" xfId="0" applyFont="1" applyFill="1" applyAlignment="1">
      <alignment horizontal="center" vertical="center"/>
    </xf>
    <xf numFmtId="0" fontId="32" fillId="36" borderId="0" xfId="0" applyFont="1" applyFill="1" applyAlignment="1">
      <alignment horizontal="left" vertical="center"/>
    </xf>
    <xf numFmtId="0" fontId="31" fillId="31" borderId="0" xfId="0" applyFont="1" applyFill="1" applyAlignment="1">
      <alignment horizontal="center" vertical="center"/>
    </xf>
    <xf numFmtId="0" fontId="15" fillId="35" borderId="0" xfId="0" applyFont="1" applyFill="1" applyAlignment="1">
      <alignment horizontal="center"/>
    </xf>
    <xf numFmtId="0" fontId="8" fillId="43" borderId="3" xfId="0" applyFont="1" applyFill="1" applyBorder="1" applyAlignment="1">
      <alignment horizontal="center" vertical="center"/>
    </xf>
    <xf numFmtId="0" fontId="14" fillId="0" borderId="1" xfId="0" applyFont="1" applyBorder="1" applyAlignment="1">
      <alignment horizontal="center"/>
    </xf>
    <xf numFmtId="0" fontId="0" fillId="31" borderId="0" xfId="0" applyFont="1" applyFill="1" applyAlignment="1" applyProtection="1">
      <alignment horizontal="center" wrapText="1"/>
    </xf>
    <xf numFmtId="0" fontId="22" fillId="12" borderId="0" xfId="0" applyFont="1" applyFill="1" applyAlignment="1" applyProtection="1">
      <alignment horizontal="center" wrapText="1"/>
    </xf>
    <xf numFmtId="0" fontId="1" fillId="23" borderId="0" xfId="0" applyFont="1" applyFill="1" applyAlignment="1">
      <alignment horizontal="center"/>
    </xf>
    <xf numFmtId="0" fontId="1" fillId="47" borderId="0" xfId="0" applyFont="1" applyFill="1" applyAlignment="1">
      <alignment horizontal="center"/>
    </xf>
    <xf numFmtId="0" fontId="1" fillId="50" borderId="0" xfId="0" applyFont="1" applyFill="1" applyAlignment="1">
      <alignment horizontal="center"/>
    </xf>
    <xf numFmtId="0" fontId="0" fillId="12" borderId="0" xfId="0" applyFill="1" applyAlignment="1">
      <alignment horizontal="center"/>
    </xf>
    <xf numFmtId="0" fontId="0" fillId="13" borderId="0" xfId="0" applyFill="1" applyAlignment="1">
      <alignment horizontal="center"/>
    </xf>
    <xf numFmtId="0" fontId="0" fillId="9" borderId="0" xfId="0" applyFill="1" applyAlignment="1">
      <alignment horizontal="center" wrapText="1"/>
    </xf>
    <xf numFmtId="0" fontId="15" fillId="35" borderId="0" xfId="0" quotePrefix="1" applyFont="1" applyFill="1" applyAlignment="1">
      <alignment horizontal="center"/>
    </xf>
  </cellXfs>
  <cellStyles count="2">
    <cellStyle name="Hiperlink" xfId="1" builtinId="8"/>
    <cellStyle name="Normal" xfId="0" builtinId="0"/>
  </cellStyles>
  <dxfs count="961">
    <dxf>
      <font>
        <color theme="1"/>
      </font>
    </dxf>
    <dxf>
      <font>
        <color theme="9" tint="-0.499984740745262"/>
      </font>
    </dxf>
    <dxf>
      <font>
        <color theme="8" tint="-0.499984740745262"/>
      </font>
    </dxf>
    <dxf>
      <font>
        <color theme="7" tint="-0.499984740745262"/>
      </font>
    </dxf>
    <dxf>
      <font>
        <color theme="6" tint="-0.499984740745262"/>
      </font>
    </dxf>
    <dxf>
      <font>
        <color theme="5" tint="-0.499984740745262"/>
      </font>
    </dxf>
    <dxf>
      <font>
        <color theme="5" tint="-0.499984740745262"/>
      </font>
    </dxf>
    <dxf>
      <font>
        <color theme="4" tint="-0.24994659260841701"/>
      </font>
    </dxf>
    <dxf>
      <font>
        <color theme="2" tint="-0.749961851863155"/>
      </font>
    </dxf>
    <dxf>
      <font>
        <color theme="1" tint="0.34998626667073579"/>
      </font>
    </dxf>
    <dxf>
      <font>
        <color theme="1"/>
      </font>
    </dxf>
    <dxf>
      <font>
        <color theme="9" tint="-0.499984740745262"/>
      </font>
    </dxf>
    <dxf>
      <font>
        <color theme="8" tint="-0.499984740745262"/>
      </font>
    </dxf>
    <dxf>
      <font>
        <color theme="7" tint="-0.499984740745262"/>
      </font>
    </dxf>
    <dxf>
      <font>
        <color theme="6" tint="-0.499984740745262"/>
      </font>
    </dxf>
    <dxf>
      <font>
        <color theme="5" tint="-0.499984740745262"/>
      </font>
    </dxf>
    <dxf>
      <font>
        <color theme="5" tint="-0.499984740745262"/>
      </font>
    </dxf>
    <dxf>
      <font>
        <color theme="4" tint="-0.24994659260841701"/>
      </font>
    </dxf>
    <dxf>
      <font>
        <color theme="2" tint="-0.749961851863155"/>
      </font>
    </dxf>
    <dxf>
      <font>
        <color theme="1" tint="0.34998626667073579"/>
      </font>
    </dxf>
    <dxf>
      <font>
        <color theme="1"/>
      </font>
    </dxf>
    <dxf>
      <font>
        <color theme="9" tint="-0.499984740745262"/>
      </font>
    </dxf>
    <dxf>
      <font>
        <color theme="8" tint="-0.499984740745262"/>
      </font>
    </dxf>
    <dxf>
      <font>
        <color theme="7" tint="-0.499984740745262"/>
      </font>
    </dxf>
    <dxf>
      <font>
        <color theme="6" tint="-0.499984740745262"/>
      </font>
    </dxf>
    <dxf>
      <font>
        <color theme="5" tint="-0.499984740745262"/>
      </font>
    </dxf>
    <dxf>
      <font>
        <color theme="5" tint="-0.499984740745262"/>
      </font>
    </dxf>
    <dxf>
      <font>
        <color theme="4" tint="-0.24994659260841701"/>
      </font>
    </dxf>
    <dxf>
      <font>
        <color theme="2" tint="-0.749961851863155"/>
      </font>
    </dxf>
    <dxf>
      <font>
        <color theme="1" tint="0.34998626667073579"/>
      </font>
    </dxf>
    <dxf>
      <fill>
        <patternFill>
          <bgColor theme="9" tint="0.59996337778862885"/>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patternType="solid">
          <bgColor rgb="FFFF0000"/>
        </patternFill>
      </fill>
    </dxf>
    <dxf>
      <font>
        <b/>
        <i val="0"/>
        <color theme="0"/>
      </font>
      <fill>
        <patternFill patternType="solid">
          <bgColor rgb="FFFF0000"/>
        </patternFill>
      </fill>
    </dxf>
    <dxf>
      <fill>
        <patternFill>
          <bgColor rgb="FFFF0000"/>
        </patternFill>
      </fill>
    </dxf>
    <dxf>
      <font>
        <b val="0"/>
        <i/>
        <strike val="0"/>
        <color theme="0"/>
      </font>
      <fill>
        <patternFill patternType="solid">
          <fgColor auto="1"/>
          <bgColor rgb="FFC00000"/>
        </patternFill>
      </fill>
    </dxf>
    <dxf>
      <fill>
        <patternFill>
          <bgColor theme="9" tint="0.79998168889431442"/>
        </patternFill>
      </fill>
    </dxf>
    <dxf>
      <fill>
        <patternFill>
          <bgColor theme="6" tint="0.79998168889431442"/>
        </patternFill>
      </fill>
    </dxf>
    <dxf>
      <fill>
        <patternFill>
          <bgColor theme="5" tint="0.79998168889431442"/>
        </patternFill>
      </fill>
    </dxf>
    <dxf>
      <fill>
        <patternFill>
          <bgColor theme="3" tint="0.79998168889431442"/>
        </patternFill>
      </fill>
    </dxf>
    <dxf>
      <fill>
        <patternFill>
          <bgColor theme="2" tint="-9.9948118533890809E-2"/>
        </patternFill>
      </fill>
    </dxf>
    <dxf>
      <fill>
        <patternFill>
          <bgColor theme="0" tint="-4.9989318521683403E-2"/>
        </patternFill>
      </fill>
    </dxf>
    <dxf>
      <fill>
        <patternFill>
          <bgColor theme="9" tint="0.39994506668294322"/>
        </patternFill>
      </fill>
    </dxf>
    <dxf>
      <fill>
        <patternFill>
          <bgColor theme="8" tint="0.39994506668294322"/>
        </patternFill>
      </fill>
    </dxf>
    <dxf>
      <fill>
        <patternFill>
          <bgColor theme="7" tint="0.39994506668294322"/>
        </patternFill>
      </fill>
    </dxf>
    <dxf>
      <fill>
        <patternFill>
          <bgColor theme="6" tint="0.39994506668294322"/>
        </patternFill>
      </fill>
    </dxf>
    <dxf>
      <fill>
        <patternFill>
          <bgColor theme="5" tint="0.39994506668294322"/>
        </patternFill>
      </fill>
    </dxf>
    <dxf>
      <fill>
        <patternFill>
          <bgColor theme="3" tint="0.39994506668294322"/>
        </patternFill>
      </fill>
    </dxf>
    <dxf>
      <fill>
        <patternFill>
          <bgColor theme="2" tint="-0.499984740745262"/>
        </patternFill>
      </fill>
    </dxf>
    <dxf>
      <font>
        <color theme="1"/>
      </font>
      <fill>
        <patternFill>
          <bgColor theme="0" tint="-0.24994659260841701"/>
        </patternFill>
      </fill>
    </dxf>
    <dxf>
      <font>
        <color theme="1"/>
      </font>
      <fill>
        <patternFill>
          <bgColor theme="9" tint="0.59996337778862885"/>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59996337778862885"/>
        </patternFill>
      </fill>
    </dxf>
    <dxf>
      <font>
        <color theme="1"/>
      </font>
      <fill>
        <patternFill>
          <bgColor theme="5" tint="0.59996337778862885"/>
        </patternFill>
      </fill>
    </dxf>
    <dxf>
      <font>
        <color theme="1"/>
      </font>
      <fill>
        <patternFill>
          <bgColor theme="8" tint="0.79998168889431442"/>
        </patternFill>
      </fill>
    </dxf>
    <dxf>
      <font>
        <color theme="1"/>
      </font>
      <fill>
        <patternFill patternType="none">
          <bgColor auto="1"/>
        </patternFill>
      </fill>
    </dxf>
    <dxf>
      <font>
        <color theme="1"/>
      </font>
      <fill>
        <patternFill>
          <bgColor theme="9" tint="0.79998168889431442"/>
        </patternFill>
      </fill>
    </dxf>
    <dxf>
      <font>
        <color theme="1"/>
      </font>
      <fill>
        <patternFill>
          <bgColor theme="8" tint="0.79998168889431442"/>
        </patternFill>
      </fill>
    </dxf>
    <dxf>
      <fill>
        <patternFill>
          <bgColor rgb="FFFF0000"/>
        </patternFill>
      </fill>
    </dxf>
    <dxf>
      <fill>
        <patternFill>
          <bgColor theme="9" tint="0.79998168889431442"/>
        </patternFill>
      </fill>
    </dxf>
    <dxf>
      <fill>
        <patternFill>
          <bgColor theme="6" tint="0.79998168889431442"/>
        </patternFill>
      </fill>
    </dxf>
    <dxf>
      <fill>
        <patternFill>
          <bgColor theme="5" tint="0.79998168889431442"/>
        </patternFill>
      </fill>
    </dxf>
    <dxf>
      <fill>
        <patternFill>
          <bgColor theme="3" tint="0.79998168889431442"/>
        </patternFill>
      </fill>
    </dxf>
    <dxf>
      <fill>
        <patternFill>
          <bgColor theme="2" tint="-9.9948118533890809E-2"/>
        </patternFill>
      </fill>
    </dxf>
    <dxf>
      <fill>
        <patternFill>
          <bgColor theme="0" tint="-4.9989318521683403E-2"/>
        </patternFill>
      </fill>
    </dxf>
    <dxf>
      <fill>
        <patternFill>
          <bgColor theme="9" tint="0.39994506668294322"/>
        </patternFill>
      </fill>
    </dxf>
    <dxf>
      <fill>
        <patternFill>
          <bgColor theme="8" tint="0.39994506668294322"/>
        </patternFill>
      </fill>
    </dxf>
    <dxf>
      <fill>
        <patternFill>
          <bgColor theme="7" tint="0.39994506668294322"/>
        </patternFill>
      </fill>
    </dxf>
    <dxf>
      <fill>
        <patternFill>
          <bgColor theme="6" tint="0.39994506668294322"/>
        </patternFill>
      </fill>
    </dxf>
    <dxf>
      <fill>
        <patternFill>
          <bgColor theme="5" tint="0.39994506668294322"/>
        </patternFill>
      </fill>
    </dxf>
    <dxf>
      <fill>
        <patternFill>
          <bgColor theme="3" tint="0.39994506668294322"/>
        </patternFill>
      </fill>
    </dxf>
    <dxf>
      <fill>
        <patternFill>
          <bgColor theme="2" tint="-0.499984740745262"/>
        </patternFill>
      </fill>
    </dxf>
    <dxf>
      <font>
        <color theme="1"/>
      </font>
      <fill>
        <patternFill>
          <bgColor theme="0" tint="-0.24994659260841701"/>
        </patternFill>
      </fill>
    </dxf>
    <dxf>
      <font>
        <color theme="1"/>
      </font>
      <fill>
        <patternFill>
          <bgColor theme="9" tint="0.59996337778862885"/>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59996337778862885"/>
        </patternFill>
      </fill>
    </dxf>
    <dxf>
      <font>
        <color theme="1"/>
      </font>
      <fill>
        <patternFill>
          <bgColor theme="5" tint="0.59996337778862885"/>
        </patternFill>
      </fill>
    </dxf>
    <dxf>
      <font>
        <color theme="1"/>
      </font>
      <fill>
        <patternFill>
          <bgColor theme="8" tint="0.79998168889431442"/>
        </patternFill>
      </fill>
    </dxf>
    <dxf>
      <font>
        <color theme="1"/>
      </font>
      <fill>
        <patternFill patternType="none">
          <bgColor auto="1"/>
        </patternFill>
      </fill>
    </dxf>
    <dxf>
      <font>
        <color theme="1"/>
      </font>
      <fill>
        <patternFill>
          <bgColor theme="9" tint="0.79998168889431442"/>
        </patternFill>
      </fill>
    </dxf>
    <dxf>
      <font>
        <color theme="1"/>
      </font>
      <fill>
        <patternFill>
          <bgColor theme="8" tint="0.79998168889431442"/>
        </patternFill>
      </fill>
    </dxf>
    <dxf>
      <fill>
        <patternFill>
          <bgColor rgb="FFFF0000"/>
        </patternFill>
      </fill>
    </dxf>
    <dxf>
      <font>
        <b val="0"/>
        <i/>
        <strike val="0"/>
        <color theme="0"/>
      </font>
      <fill>
        <patternFill patternType="solid">
          <fgColor auto="1"/>
          <bgColor rgb="FFC00000"/>
        </patternFill>
      </fill>
    </dxf>
    <dxf>
      <fill>
        <patternFill>
          <bgColor theme="9" tint="0.79998168889431442"/>
        </patternFill>
      </fill>
    </dxf>
    <dxf>
      <fill>
        <patternFill>
          <bgColor theme="6" tint="0.79998168889431442"/>
        </patternFill>
      </fill>
    </dxf>
    <dxf>
      <fill>
        <patternFill>
          <bgColor theme="5" tint="0.79998168889431442"/>
        </patternFill>
      </fill>
    </dxf>
    <dxf>
      <fill>
        <patternFill>
          <bgColor theme="3" tint="0.79998168889431442"/>
        </patternFill>
      </fill>
    </dxf>
    <dxf>
      <fill>
        <patternFill>
          <bgColor theme="2" tint="-9.9948118533890809E-2"/>
        </patternFill>
      </fill>
    </dxf>
    <dxf>
      <fill>
        <patternFill>
          <bgColor theme="0" tint="-4.9989318521683403E-2"/>
        </patternFill>
      </fill>
    </dxf>
    <dxf>
      <fill>
        <patternFill>
          <bgColor theme="9" tint="0.39994506668294322"/>
        </patternFill>
      </fill>
    </dxf>
    <dxf>
      <fill>
        <patternFill>
          <bgColor theme="8" tint="0.39994506668294322"/>
        </patternFill>
      </fill>
    </dxf>
    <dxf>
      <fill>
        <patternFill>
          <bgColor theme="7" tint="0.39994506668294322"/>
        </patternFill>
      </fill>
    </dxf>
    <dxf>
      <fill>
        <patternFill>
          <bgColor theme="6" tint="0.39994506668294322"/>
        </patternFill>
      </fill>
    </dxf>
    <dxf>
      <fill>
        <patternFill>
          <bgColor theme="5" tint="0.39994506668294322"/>
        </patternFill>
      </fill>
    </dxf>
    <dxf>
      <fill>
        <patternFill>
          <bgColor theme="3" tint="0.39994506668294322"/>
        </patternFill>
      </fill>
    </dxf>
    <dxf>
      <fill>
        <patternFill>
          <bgColor theme="2" tint="-0.499984740745262"/>
        </patternFill>
      </fill>
    </dxf>
    <dxf>
      <font>
        <color theme="1"/>
      </font>
      <fill>
        <patternFill>
          <bgColor theme="0" tint="-0.24994659260841701"/>
        </patternFill>
      </fill>
    </dxf>
    <dxf>
      <font>
        <color theme="1"/>
      </font>
      <fill>
        <patternFill>
          <bgColor theme="9" tint="0.59996337778862885"/>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59996337778862885"/>
        </patternFill>
      </fill>
    </dxf>
    <dxf>
      <font>
        <color theme="1"/>
      </font>
      <fill>
        <patternFill>
          <bgColor theme="5" tint="0.59996337778862885"/>
        </patternFill>
      </fill>
    </dxf>
    <dxf>
      <font>
        <color theme="1"/>
      </font>
      <fill>
        <patternFill>
          <bgColor theme="8" tint="0.79998168889431442"/>
        </patternFill>
      </fill>
    </dxf>
    <dxf>
      <font>
        <color theme="1"/>
      </font>
      <fill>
        <patternFill patternType="none">
          <bgColor auto="1"/>
        </patternFill>
      </fill>
    </dxf>
    <dxf>
      <font>
        <color theme="1"/>
      </font>
      <fill>
        <patternFill>
          <bgColor theme="9" tint="0.79998168889431442"/>
        </patternFill>
      </fill>
    </dxf>
    <dxf>
      <font>
        <color theme="1"/>
      </font>
      <fill>
        <patternFill>
          <bgColor theme="8" tint="0.79998168889431442"/>
        </patternFill>
      </fill>
    </dxf>
    <dxf>
      <fill>
        <patternFill>
          <bgColor theme="9" tint="0.79998168889431442"/>
        </patternFill>
      </fill>
    </dxf>
    <dxf>
      <fill>
        <patternFill>
          <bgColor theme="6" tint="0.79998168889431442"/>
        </patternFill>
      </fill>
    </dxf>
    <dxf>
      <fill>
        <patternFill>
          <bgColor theme="5" tint="0.79998168889431442"/>
        </patternFill>
      </fill>
    </dxf>
    <dxf>
      <fill>
        <patternFill>
          <bgColor theme="3" tint="0.79998168889431442"/>
        </patternFill>
      </fill>
    </dxf>
    <dxf>
      <fill>
        <patternFill>
          <bgColor theme="2" tint="-9.9948118533890809E-2"/>
        </patternFill>
      </fill>
    </dxf>
    <dxf>
      <fill>
        <patternFill>
          <bgColor theme="0" tint="-4.9989318521683403E-2"/>
        </patternFill>
      </fill>
    </dxf>
    <dxf>
      <fill>
        <patternFill>
          <bgColor theme="9" tint="0.39994506668294322"/>
        </patternFill>
      </fill>
    </dxf>
    <dxf>
      <fill>
        <patternFill>
          <bgColor theme="8" tint="0.39994506668294322"/>
        </patternFill>
      </fill>
    </dxf>
    <dxf>
      <fill>
        <patternFill>
          <bgColor theme="7" tint="0.39994506668294322"/>
        </patternFill>
      </fill>
    </dxf>
    <dxf>
      <fill>
        <patternFill>
          <bgColor theme="6" tint="0.39994506668294322"/>
        </patternFill>
      </fill>
    </dxf>
    <dxf>
      <fill>
        <patternFill>
          <bgColor theme="5" tint="0.39994506668294322"/>
        </patternFill>
      </fill>
    </dxf>
    <dxf>
      <fill>
        <patternFill>
          <bgColor theme="3" tint="0.39994506668294322"/>
        </patternFill>
      </fill>
    </dxf>
    <dxf>
      <fill>
        <patternFill>
          <bgColor theme="2" tint="-0.499984740745262"/>
        </patternFill>
      </fill>
    </dxf>
    <dxf>
      <font>
        <color theme="1"/>
      </font>
      <fill>
        <patternFill>
          <bgColor theme="0" tint="-0.24994659260841701"/>
        </patternFill>
      </fill>
    </dxf>
    <dxf>
      <font>
        <color theme="1"/>
      </font>
      <fill>
        <patternFill>
          <bgColor theme="9" tint="0.59996337778862885"/>
        </patternFill>
      </fill>
    </dxf>
    <dxf>
      <font>
        <color theme="1"/>
      </font>
      <fill>
        <patternFill>
          <bgColor theme="8" tint="0.59996337778862885"/>
        </patternFill>
      </fill>
    </dxf>
    <dxf>
      <font>
        <color theme="1"/>
      </font>
      <fill>
        <patternFill>
          <bgColor theme="7" tint="0.59996337778862885"/>
        </patternFill>
      </fill>
    </dxf>
    <dxf>
      <font>
        <color theme="1"/>
      </font>
      <fill>
        <patternFill>
          <bgColor theme="6" tint="0.59996337778862885"/>
        </patternFill>
      </fill>
    </dxf>
    <dxf>
      <font>
        <color theme="1"/>
      </font>
      <fill>
        <patternFill>
          <bgColor theme="5" tint="0.59996337778862885"/>
        </patternFill>
      </fill>
    </dxf>
    <dxf>
      <font>
        <color theme="1"/>
      </font>
      <fill>
        <patternFill>
          <bgColor theme="8" tint="0.79998168889431442"/>
        </patternFill>
      </fill>
    </dxf>
    <dxf>
      <font>
        <color theme="1"/>
      </font>
      <fill>
        <patternFill patternType="none">
          <bgColor auto="1"/>
        </patternFill>
      </fill>
    </dxf>
    <dxf>
      <font>
        <color theme="1"/>
      </font>
      <fill>
        <patternFill>
          <bgColor theme="9" tint="0.79998168889431442"/>
        </patternFill>
      </fill>
    </dxf>
    <dxf>
      <font>
        <color theme="1"/>
      </font>
      <fill>
        <patternFill>
          <bgColor theme="8" tint="0.79998168889431442"/>
        </patternFill>
      </fill>
    </dxf>
    <dxf>
      <font>
        <b/>
        <i val="0"/>
        <color theme="0"/>
      </font>
      <fill>
        <patternFill>
          <bgColor rgb="FFFF0000"/>
        </patternFill>
      </fill>
    </dxf>
    <dxf>
      <fill>
        <patternFill>
          <bgColor theme="6" tint="0.59996337778862885"/>
        </patternFill>
      </fill>
    </dxf>
    <dxf>
      <fill>
        <patternFill>
          <bgColor theme="6" tint="0.59996337778862885"/>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ont>
        <color theme="0"/>
      </font>
      <fill>
        <patternFill patternType="none">
          <bgColor auto="1"/>
        </patternFill>
      </fill>
      <border>
        <left/>
        <right/>
        <top/>
        <bottom/>
        <vertical/>
        <horizontal/>
      </border>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ill>
        <patternFill>
          <bgColor theme="9" tint="0.59996337778862885"/>
        </patternFill>
      </fill>
    </dxf>
    <dxf>
      <fill>
        <patternFill>
          <bgColor theme="8" tint="0.59996337778862885"/>
        </patternFill>
      </fill>
    </dxf>
    <dxf>
      <fill>
        <patternFill>
          <bgColor theme="6" tint="0.59996337778862885"/>
        </patternFill>
      </fill>
    </dxf>
    <dxf>
      <fill>
        <patternFill>
          <bgColor theme="7" tint="0.59996337778862885"/>
        </patternFill>
      </fill>
    </dxf>
    <dxf>
      <fill>
        <patternFill>
          <bgColor theme="2" tint="-0.24994659260841701"/>
        </patternFill>
      </fill>
    </dxf>
    <dxf>
      <font>
        <color theme="0"/>
      </font>
      <fill>
        <patternFill>
          <bgColor theme="9" tint="-0.499984740745262"/>
        </patternFill>
      </fill>
    </dxf>
    <dxf>
      <font>
        <color theme="0"/>
      </font>
      <fill>
        <patternFill>
          <bgColor rgb="FF0070C0"/>
        </patternFill>
      </fill>
    </dxf>
    <dxf>
      <font>
        <color theme="0"/>
      </font>
      <fill>
        <patternFill>
          <bgColor theme="1"/>
        </patternFill>
      </fill>
    </dxf>
    <dxf>
      <font>
        <color theme="0"/>
      </font>
      <fill>
        <patternFill>
          <bgColor theme="9" tint="-0.499984740745262"/>
        </patternFill>
      </fill>
    </dxf>
    <dxf>
      <font>
        <color theme="0"/>
      </font>
      <fill>
        <patternFill>
          <bgColor rgb="FF0070C0"/>
        </patternFill>
      </fill>
    </dxf>
    <dxf>
      <font>
        <color theme="0"/>
      </font>
      <fill>
        <patternFill>
          <bgColor theme="1"/>
        </patternFill>
      </fill>
    </dxf>
    <dxf>
      <font>
        <color theme="0"/>
      </font>
      <fill>
        <patternFill>
          <bgColor theme="9" tint="-0.499984740745262"/>
        </patternFill>
      </fill>
    </dxf>
    <dxf>
      <font>
        <color theme="0"/>
      </font>
      <fill>
        <patternFill>
          <bgColor rgb="FF0070C0"/>
        </patternFill>
      </fill>
    </dxf>
    <dxf>
      <font>
        <color theme="0"/>
      </font>
      <fill>
        <patternFill>
          <bgColor theme="1"/>
        </patternFill>
      </fill>
    </dxf>
    <dxf>
      <font>
        <color theme="0"/>
      </font>
      <fill>
        <patternFill>
          <bgColor theme="9" tint="-0.499984740745262"/>
        </patternFill>
      </fill>
    </dxf>
    <dxf>
      <font>
        <color theme="0"/>
      </font>
      <fill>
        <patternFill>
          <bgColor rgb="FF0070C0"/>
        </patternFill>
      </fill>
    </dxf>
    <dxf>
      <font>
        <color theme="0"/>
      </font>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aux 2'!$C$7" lockText="1" noThreeD="1"/>
</file>

<file path=xl/ctrlProps/ctrlProp2.xml><?xml version="1.0" encoding="utf-8"?>
<formControlPr xmlns="http://schemas.microsoft.com/office/spreadsheetml/2009/9/main" objectType="CheckBox" fmlaLink="'aux 2'!$C$14" lockText="1" noThreeD="1"/>
</file>

<file path=xl/ctrlProps/ctrlProp3.xml><?xml version="1.0" encoding="utf-8"?>
<formControlPr xmlns="http://schemas.microsoft.com/office/spreadsheetml/2009/9/main" objectType="CheckBox" fmlaLink="'aux 2'!$C$8" lockText="1" noThreeD="1"/>
</file>

<file path=xl/ctrlProps/ctrlProp4.xml><?xml version="1.0" encoding="utf-8"?>
<formControlPr xmlns="http://schemas.microsoft.com/office/spreadsheetml/2009/9/main" objectType="CheckBox" fmlaLink="'aux 2'!$C$9" lockText="1" noThreeD="1"/>
</file>

<file path=xl/ctrlProps/ctrlProp5.xml><?xml version="1.0" encoding="utf-8"?>
<formControlPr xmlns="http://schemas.microsoft.com/office/spreadsheetml/2009/9/main" objectType="CheckBox" fmlaLink="'aux 2'!$C$11" lockText="1" noThreeD="1"/>
</file>

<file path=xl/ctrlProps/ctrlProp6.xml><?xml version="1.0" encoding="utf-8"?>
<formControlPr xmlns="http://schemas.microsoft.com/office/spreadsheetml/2009/9/main" objectType="CheckBox" fmlaLink="'aux 2'!$C$13" lockText="1" noThreeD="1"/>
</file>

<file path=xl/ctrlProps/ctrlProp7.xml><?xml version="1.0" encoding="utf-8"?>
<formControlPr xmlns="http://schemas.microsoft.com/office/spreadsheetml/2009/9/main" objectType="CheckBox" fmlaLink="'aux 2'!$C$15" lockText="1" noThreeD="1"/>
</file>

<file path=xl/ctrlProps/ctrlProp8.xml><?xml version="1.0" encoding="utf-8"?>
<formControlPr xmlns="http://schemas.microsoft.com/office/spreadsheetml/2009/9/main" objectType="CheckBox" fmlaLink="'aux 2'!$C$16" lockText="1" noThreeD="1"/>
</file>

<file path=xl/ctrlProps/ctrlProp9.xml><?xml version="1.0" encoding="utf-8"?>
<formControlPr xmlns="http://schemas.microsoft.com/office/spreadsheetml/2009/9/main" objectType="CheckBox" fmlaLink="'aux 2'!$G$7" lockText="1" noThreeD="1"/>
</file>

<file path=xl/ctrlProps/ctrlProp10.xml><?xml version="1.0" encoding="utf-8"?>
<formControlPr xmlns="http://schemas.microsoft.com/office/spreadsheetml/2009/9/main" objectType="CheckBox" fmlaLink="'aux 2'!$G$12" lockText="1" noThreeD="1"/>
</file>

<file path=xl/ctrlProps/ctrlProp11.xml><?xml version="1.0" encoding="utf-8"?>
<formControlPr xmlns="http://schemas.microsoft.com/office/spreadsheetml/2009/9/main" objectType="CheckBox" fmlaLink="'aux 2'!$G$8" lockText="1" noThreeD="1"/>
</file>

<file path=xl/ctrlProps/ctrlProp12.xml><?xml version="1.0" encoding="utf-8"?>
<formControlPr xmlns="http://schemas.microsoft.com/office/spreadsheetml/2009/9/main" objectType="CheckBox" fmlaLink="'aux 2'!$G$9" lockText="1" noThreeD="1"/>
</file>

<file path=xl/ctrlProps/ctrlProp13.xml><?xml version="1.0" encoding="utf-8"?>
<formControlPr xmlns="http://schemas.microsoft.com/office/spreadsheetml/2009/9/main" objectType="CheckBox" fmlaLink="'aux 2'!$G$10" lockText="1" noThreeD="1"/>
</file>

<file path=xl/ctrlProps/ctrlProp14.xml><?xml version="1.0" encoding="utf-8"?>
<formControlPr xmlns="http://schemas.microsoft.com/office/spreadsheetml/2009/9/main" objectType="CheckBox" fmlaLink="'aux 2'!$G$11" lockText="1" noThreeD="1"/>
</file>

<file path=xl/ctrlProps/ctrlProp15.xml><?xml version="1.0" encoding="utf-8"?>
<formControlPr xmlns="http://schemas.microsoft.com/office/spreadsheetml/2009/9/main" objectType="CheckBox" fmlaLink="'aux 2'!$G$13" lockText="1" noThreeD="1"/>
</file>

<file path=xl/ctrlProps/ctrlProp16.xml><?xml version="1.0" encoding="utf-8"?>
<formControlPr xmlns="http://schemas.microsoft.com/office/spreadsheetml/2009/9/main" objectType="CheckBox" fmlaLink="'aux 2'!$G$14" lockText="1" noThreeD="1"/>
</file>

<file path=xl/ctrlProps/ctrlProp17.xml><?xml version="1.0" encoding="utf-8"?>
<formControlPr xmlns="http://schemas.microsoft.com/office/spreadsheetml/2009/9/main" objectType="CheckBox" fmlaLink="'aux 2'!$C$17" lockText="1" noThreeD="1"/>
</file>

<file path=xl/ctrlProps/ctrlProp18.xml><?xml version="1.0" encoding="utf-8"?>
<formControlPr xmlns="http://schemas.microsoft.com/office/spreadsheetml/2009/9/main" objectType="CheckBox" fmlaLink="'aux 2'!$G$15" lockText="1" noThreeD="1"/>
</file>

<file path=xl/ctrlProps/ctrlProp19.xml><?xml version="1.0" encoding="utf-8"?>
<formControlPr xmlns="http://schemas.microsoft.com/office/spreadsheetml/2009/9/main" objectType="CheckBox" fmlaLink="'aux 2'!$G$16" lockText="1" noThreeD="1"/>
</file>

<file path=xl/ctrlProps/ctrlProp20.xml><?xml version="1.0" encoding="utf-8"?>
<formControlPr xmlns="http://schemas.microsoft.com/office/spreadsheetml/2009/9/main" objectType="CheckBox" fmlaLink="'aux 2'!$D$7" lockText="1" noThreeD="1"/>
</file>

<file path=xl/ctrlProps/ctrlProp21.xml><?xml version="1.0" encoding="utf-8"?>
<formControlPr xmlns="http://schemas.microsoft.com/office/spreadsheetml/2009/9/main" objectType="CheckBox" fmlaLink="'aux 2'!$D$12" lockText="1" noThreeD="1"/>
</file>

<file path=xl/ctrlProps/ctrlProp22.xml><?xml version="1.0" encoding="utf-8"?>
<formControlPr xmlns="http://schemas.microsoft.com/office/spreadsheetml/2009/9/main" objectType="CheckBox" fmlaLink="'aux 2'!$D$8" lockText="1" noThreeD="1"/>
</file>

<file path=xl/ctrlProps/ctrlProp23.xml><?xml version="1.0" encoding="utf-8"?>
<formControlPr xmlns="http://schemas.microsoft.com/office/spreadsheetml/2009/9/main" objectType="CheckBox" fmlaLink="'aux 2'!$D$9" lockText="1" noThreeD="1"/>
</file>

<file path=xl/ctrlProps/ctrlProp24.xml><?xml version="1.0" encoding="utf-8"?>
<formControlPr xmlns="http://schemas.microsoft.com/office/spreadsheetml/2009/9/main" objectType="CheckBox" fmlaLink="'aux 2'!$D$10" lockText="1" noThreeD="1"/>
</file>

<file path=xl/ctrlProps/ctrlProp25.xml><?xml version="1.0" encoding="utf-8"?>
<formControlPr xmlns="http://schemas.microsoft.com/office/spreadsheetml/2009/9/main" objectType="CheckBox" fmlaLink="'aux 2'!$D$11" lockText="1" noThreeD="1"/>
</file>

<file path=xl/ctrlProps/ctrlProp26.xml><?xml version="1.0" encoding="utf-8"?>
<formControlPr xmlns="http://schemas.microsoft.com/office/spreadsheetml/2009/9/main" objectType="CheckBox" fmlaLink="'aux 2'!$D$13" lockText="1" noThreeD="1"/>
</file>

<file path=xl/ctrlProps/ctrlProp27.xml><?xml version="1.0" encoding="utf-8"?>
<formControlPr xmlns="http://schemas.microsoft.com/office/spreadsheetml/2009/9/main" objectType="CheckBox" fmlaLink="'aux 2'!$D$14" lockText="1" noThreeD="1"/>
</file>

<file path=xl/ctrlProps/ctrlProp28.xml><?xml version="1.0" encoding="utf-8"?>
<formControlPr xmlns="http://schemas.microsoft.com/office/spreadsheetml/2009/9/main" objectType="CheckBox" fmlaLink="'aux 2'!$D$15" lockText="1" noThreeD="1"/>
</file>

<file path=xl/ctrlProps/ctrlProp29.xml><?xml version="1.0" encoding="utf-8"?>
<formControlPr xmlns="http://schemas.microsoft.com/office/spreadsheetml/2009/9/main" objectType="CheckBox" fmlaLink="'aux 2'!$D$16" lockText="1" noThreeD="1"/>
</file>

<file path=xl/ctrlProps/ctrlProp30.xml><?xml version="1.0" encoding="utf-8"?>
<formControlPr xmlns="http://schemas.microsoft.com/office/spreadsheetml/2009/9/main" objectType="CheckBox" fmlaLink="'aux 2'!$H$7" lockText="1" noThreeD="1"/>
</file>

<file path=xl/ctrlProps/ctrlProp31.xml><?xml version="1.0" encoding="utf-8"?>
<formControlPr xmlns="http://schemas.microsoft.com/office/spreadsheetml/2009/9/main" objectType="CheckBox" fmlaLink="'aux 2'!$H$12" lockText="1" noThreeD="1"/>
</file>

<file path=xl/ctrlProps/ctrlProp32.xml><?xml version="1.0" encoding="utf-8"?>
<formControlPr xmlns="http://schemas.microsoft.com/office/spreadsheetml/2009/9/main" objectType="CheckBox" fmlaLink="'aux 2'!$H$8" lockText="1" noThreeD="1"/>
</file>

<file path=xl/ctrlProps/ctrlProp33.xml><?xml version="1.0" encoding="utf-8"?>
<formControlPr xmlns="http://schemas.microsoft.com/office/spreadsheetml/2009/9/main" objectType="CheckBox" fmlaLink="'aux 2'!$H$9" lockText="1" noThreeD="1"/>
</file>

<file path=xl/ctrlProps/ctrlProp34.xml><?xml version="1.0" encoding="utf-8"?>
<formControlPr xmlns="http://schemas.microsoft.com/office/spreadsheetml/2009/9/main" objectType="CheckBox" fmlaLink="'aux 2'!$H$10" lockText="1" noThreeD="1"/>
</file>

<file path=xl/ctrlProps/ctrlProp35.xml><?xml version="1.0" encoding="utf-8"?>
<formControlPr xmlns="http://schemas.microsoft.com/office/spreadsheetml/2009/9/main" objectType="CheckBox" fmlaLink="'aux 2'!$H$11" lockText="1" noThreeD="1"/>
</file>

<file path=xl/ctrlProps/ctrlProp36.xml><?xml version="1.0" encoding="utf-8"?>
<formControlPr xmlns="http://schemas.microsoft.com/office/spreadsheetml/2009/9/main" objectType="CheckBox" fmlaLink="'aux 2'!$H$13" lockText="1" noThreeD="1"/>
</file>

<file path=xl/ctrlProps/ctrlProp37.xml><?xml version="1.0" encoding="utf-8"?>
<formControlPr xmlns="http://schemas.microsoft.com/office/spreadsheetml/2009/9/main" objectType="CheckBox" fmlaLink="'aux 2'!$H$14" lockText="1" noThreeD="1"/>
</file>

<file path=xl/ctrlProps/ctrlProp38.xml><?xml version="1.0" encoding="utf-8"?>
<formControlPr xmlns="http://schemas.microsoft.com/office/spreadsheetml/2009/9/main" objectType="CheckBox" fmlaLink="'aux 2'!$H$15" lockText="1" noThreeD="1"/>
</file>

<file path=xl/ctrlProps/ctrlProp39.xml><?xml version="1.0" encoding="utf-8"?>
<formControlPr xmlns="http://schemas.microsoft.com/office/spreadsheetml/2009/9/main" objectType="CheckBox" fmlaLink="'aux 2'!$H$16" lockText="1" noThreeD="1"/>
</file>

<file path=xl/ctrlProps/ctrlProp40.xml><?xml version="1.0" encoding="utf-8"?>
<formControlPr xmlns="http://schemas.microsoft.com/office/spreadsheetml/2009/9/main" objectType="CheckBox" fmlaLink="'aux 2'!$E$7" lockText="1" noThreeD="1"/>
</file>

<file path=xl/ctrlProps/ctrlProp41.xml><?xml version="1.0" encoding="utf-8"?>
<formControlPr xmlns="http://schemas.microsoft.com/office/spreadsheetml/2009/9/main" objectType="CheckBox" fmlaLink="'aux 2'!$E$12" lockText="1" noThreeD="1"/>
</file>

<file path=xl/ctrlProps/ctrlProp42.xml><?xml version="1.0" encoding="utf-8"?>
<formControlPr xmlns="http://schemas.microsoft.com/office/spreadsheetml/2009/9/main" objectType="CheckBox" fmlaLink="'aux 2'!$E$8" lockText="1" noThreeD="1"/>
</file>

<file path=xl/ctrlProps/ctrlProp43.xml><?xml version="1.0" encoding="utf-8"?>
<formControlPr xmlns="http://schemas.microsoft.com/office/spreadsheetml/2009/9/main" objectType="CheckBox" fmlaLink="'aux 2'!$E$9" lockText="1" noThreeD="1"/>
</file>

<file path=xl/ctrlProps/ctrlProp44.xml><?xml version="1.0" encoding="utf-8"?>
<formControlPr xmlns="http://schemas.microsoft.com/office/spreadsheetml/2009/9/main" objectType="CheckBox" fmlaLink="'aux 2'!$E$10" lockText="1" noThreeD="1"/>
</file>

<file path=xl/ctrlProps/ctrlProp45.xml><?xml version="1.0" encoding="utf-8"?>
<formControlPr xmlns="http://schemas.microsoft.com/office/spreadsheetml/2009/9/main" objectType="CheckBox" fmlaLink="'aux 2'!$E$11" lockText="1" noThreeD="1"/>
</file>

<file path=xl/ctrlProps/ctrlProp46.xml><?xml version="1.0" encoding="utf-8"?>
<formControlPr xmlns="http://schemas.microsoft.com/office/spreadsheetml/2009/9/main" objectType="CheckBox" fmlaLink="'aux 2'!$E$13" lockText="1" noThreeD="1"/>
</file>

<file path=xl/ctrlProps/ctrlProp47.xml><?xml version="1.0" encoding="utf-8"?>
<formControlPr xmlns="http://schemas.microsoft.com/office/spreadsheetml/2009/9/main" objectType="CheckBox" fmlaLink="'aux 2'!$E$14" lockText="1" noThreeD="1"/>
</file>

<file path=xl/ctrlProps/ctrlProp48.xml><?xml version="1.0" encoding="utf-8"?>
<formControlPr xmlns="http://schemas.microsoft.com/office/spreadsheetml/2009/9/main" objectType="CheckBox" fmlaLink="'aux 2'!$E$15" lockText="1" noThreeD="1"/>
</file>

<file path=xl/ctrlProps/ctrlProp49.xml><?xml version="1.0" encoding="utf-8"?>
<formControlPr xmlns="http://schemas.microsoft.com/office/spreadsheetml/2009/9/main" objectType="CheckBox" fmlaLink="'aux 2'!$E$16" lockText="1" noThreeD="1"/>
</file>

<file path=xl/ctrlProps/ctrlProp50.xml><?xml version="1.0" encoding="utf-8"?>
<formControlPr xmlns="http://schemas.microsoft.com/office/spreadsheetml/2009/9/main" objectType="CheckBox" fmlaLink="'aux 2'!$I$7" lockText="1" noThreeD="1"/>
</file>

<file path=xl/ctrlProps/ctrlProp51.xml><?xml version="1.0" encoding="utf-8"?>
<formControlPr xmlns="http://schemas.microsoft.com/office/spreadsheetml/2009/9/main" objectType="CheckBox" fmlaLink="'aux 2'!$I$12" lockText="1" noThreeD="1"/>
</file>

<file path=xl/ctrlProps/ctrlProp52.xml><?xml version="1.0" encoding="utf-8"?>
<formControlPr xmlns="http://schemas.microsoft.com/office/spreadsheetml/2009/9/main" objectType="CheckBox" fmlaLink="'aux 2'!$I$8" lockText="1" noThreeD="1"/>
</file>

<file path=xl/ctrlProps/ctrlProp53.xml><?xml version="1.0" encoding="utf-8"?>
<formControlPr xmlns="http://schemas.microsoft.com/office/spreadsheetml/2009/9/main" objectType="CheckBox" fmlaLink="'aux 2'!$I$9" lockText="1" noThreeD="1"/>
</file>

<file path=xl/ctrlProps/ctrlProp54.xml><?xml version="1.0" encoding="utf-8"?>
<formControlPr xmlns="http://schemas.microsoft.com/office/spreadsheetml/2009/9/main" objectType="CheckBox" fmlaLink="'aux 2'!$I$10" lockText="1" noThreeD="1"/>
</file>

<file path=xl/ctrlProps/ctrlProp55.xml><?xml version="1.0" encoding="utf-8"?>
<formControlPr xmlns="http://schemas.microsoft.com/office/spreadsheetml/2009/9/main" objectType="CheckBox" fmlaLink="'aux 2'!$I$11" lockText="1" noThreeD="1"/>
</file>

<file path=xl/ctrlProps/ctrlProp56.xml><?xml version="1.0" encoding="utf-8"?>
<formControlPr xmlns="http://schemas.microsoft.com/office/spreadsheetml/2009/9/main" objectType="CheckBox" fmlaLink="'aux 2'!$I$13" lockText="1" noThreeD="1"/>
</file>

<file path=xl/ctrlProps/ctrlProp57.xml><?xml version="1.0" encoding="utf-8"?>
<formControlPr xmlns="http://schemas.microsoft.com/office/spreadsheetml/2009/9/main" objectType="CheckBox" fmlaLink="'aux 2'!$I$14" lockText="1" noThreeD="1"/>
</file>

<file path=xl/ctrlProps/ctrlProp58.xml><?xml version="1.0" encoding="utf-8"?>
<formControlPr xmlns="http://schemas.microsoft.com/office/spreadsheetml/2009/9/main" objectType="CheckBox" fmlaLink="'aux 2'!$I$15" lockText="1" noThreeD="1"/>
</file>

<file path=xl/ctrlProps/ctrlProp59.xml><?xml version="1.0" encoding="utf-8"?>
<formControlPr xmlns="http://schemas.microsoft.com/office/spreadsheetml/2009/9/main" objectType="CheckBox" fmlaLink="'aux 2'!$I$16" lockText="1" noThreeD="1"/>
</file>

<file path=xl/ctrlProps/ctrlProp60.xml><?xml version="1.0" encoding="utf-8"?>
<formControlPr xmlns="http://schemas.microsoft.com/office/spreadsheetml/2009/9/main" objectType="CheckBox" fmlaLink="'aux 2'!$F$7" lockText="1" noThreeD="1"/>
</file>

<file path=xl/ctrlProps/ctrlProp61.xml><?xml version="1.0" encoding="utf-8"?>
<formControlPr xmlns="http://schemas.microsoft.com/office/spreadsheetml/2009/9/main" objectType="CheckBox" fmlaLink="'aux 2'!$F$12" lockText="1" noThreeD="1"/>
</file>

<file path=xl/ctrlProps/ctrlProp62.xml><?xml version="1.0" encoding="utf-8"?>
<formControlPr xmlns="http://schemas.microsoft.com/office/spreadsheetml/2009/9/main" objectType="CheckBox" fmlaLink="'aux 2'!$F$8" lockText="1" noThreeD="1"/>
</file>

<file path=xl/ctrlProps/ctrlProp63.xml><?xml version="1.0" encoding="utf-8"?>
<formControlPr xmlns="http://schemas.microsoft.com/office/spreadsheetml/2009/9/main" objectType="CheckBox" fmlaLink="'aux 2'!$F$9" lockText="1" noThreeD="1"/>
</file>

<file path=xl/ctrlProps/ctrlProp64.xml><?xml version="1.0" encoding="utf-8"?>
<formControlPr xmlns="http://schemas.microsoft.com/office/spreadsheetml/2009/9/main" objectType="CheckBox" fmlaLink="'aux 2'!$F$10" lockText="1" noThreeD="1"/>
</file>

<file path=xl/ctrlProps/ctrlProp65.xml><?xml version="1.0" encoding="utf-8"?>
<formControlPr xmlns="http://schemas.microsoft.com/office/spreadsheetml/2009/9/main" objectType="CheckBox" fmlaLink="'aux 2'!$F$11" lockText="1" noThreeD="1"/>
</file>

<file path=xl/ctrlProps/ctrlProp66.xml><?xml version="1.0" encoding="utf-8"?>
<formControlPr xmlns="http://schemas.microsoft.com/office/spreadsheetml/2009/9/main" objectType="CheckBox" fmlaLink="'aux 2'!$F$13" lockText="1" noThreeD="1"/>
</file>

<file path=xl/ctrlProps/ctrlProp67.xml><?xml version="1.0" encoding="utf-8"?>
<formControlPr xmlns="http://schemas.microsoft.com/office/spreadsheetml/2009/9/main" objectType="CheckBox" fmlaLink="'aux 2'!$F$14" lockText="1" noThreeD="1"/>
</file>

<file path=xl/ctrlProps/ctrlProp68.xml><?xml version="1.0" encoding="utf-8"?>
<formControlPr xmlns="http://schemas.microsoft.com/office/spreadsheetml/2009/9/main" objectType="CheckBox" fmlaLink="'aux 2'!$F$15" lockText="1" noThreeD="1"/>
</file>

<file path=xl/ctrlProps/ctrlProp69.xml><?xml version="1.0" encoding="utf-8"?>
<formControlPr xmlns="http://schemas.microsoft.com/office/spreadsheetml/2009/9/main" objectType="CheckBox" fmlaLink="'aux 2'!$F$16" lockText="1" noThreeD="1"/>
</file>

<file path=xl/ctrlProps/ctrlProp70.xml><?xml version="1.0" encoding="utf-8"?>
<formControlPr xmlns="http://schemas.microsoft.com/office/spreadsheetml/2009/9/main" objectType="CheckBox" fmlaLink="'aux 2'!$J$7" lockText="1" noThreeD="1"/>
</file>

<file path=xl/ctrlProps/ctrlProp71.xml><?xml version="1.0" encoding="utf-8"?>
<formControlPr xmlns="http://schemas.microsoft.com/office/spreadsheetml/2009/9/main" objectType="CheckBox" fmlaLink="'aux 2'!$J$12" lockText="1" noThreeD="1"/>
</file>

<file path=xl/ctrlProps/ctrlProp72.xml><?xml version="1.0" encoding="utf-8"?>
<formControlPr xmlns="http://schemas.microsoft.com/office/spreadsheetml/2009/9/main" objectType="CheckBox" fmlaLink="'aux 2'!$J$8" lockText="1" noThreeD="1"/>
</file>

<file path=xl/ctrlProps/ctrlProp73.xml><?xml version="1.0" encoding="utf-8"?>
<formControlPr xmlns="http://schemas.microsoft.com/office/spreadsheetml/2009/9/main" objectType="CheckBox" fmlaLink="'aux 2'!$J$9" lockText="1" noThreeD="1"/>
</file>

<file path=xl/ctrlProps/ctrlProp74.xml><?xml version="1.0" encoding="utf-8"?>
<formControlPr xmlns="http://schemas.microsoft.com/office/spreadsheetml/2009/9/main" objectType="CheckBox" fmlaLink="'aux 2'!$J$10" lockText="1" noThreeD="1"/>
</file>

<file path=xl/ctrlProps/ctrlProp75.xml><?xml version="1.0" encoding="utf-8"?>
<formControlPr xmlns="http://schemas.microsoft.com/office/spreadsheetml/2009/9/main" objectType="CheckBox" fmlaLink="'aux 2'!$J$11" lockText="1" noThreeD="1"/>
</file>

<file path=xl/ctrlProps/ctrlProp76.xml><?xml version="1.0" encoding="utf-8"?>
<formControlPr xmlns="http://schemas.microsoft.com/office/spreadsheetml/2009/9/main" objectType="CheckBox" fmlaLink="'aux 2'!$J$13" lockText="1" noThreeD="1"/>
</file>

<file path=xl/ctrlProps/ctrlProp77.xml><?xml version="1.0" encoding="utf-8"?>
<formControlPr xmlns="http://schemas.microsoft.com/office/spreadsheetml/2009/9/main" objectType="CheckBox" fmlaLink="'aux 2'!$J$14" lockText="1" noThreeD="1"/>
</file>

<file path=xl/ctrlProps/ctrlProp78.xml><?xml version="1.0" encoding="utf-8"?>
<formControlPr xmlns="http://schemas.microsoft.com/office/spreadsheetml/2009/9/main" objectType="CheckBox" fmlaLink="'aux 2'!$J$15" lockText="1" noThreeD="1"/>
</file>

<file path=xl/ctrlProps/ctrlProp79.xml><?xml version="1.0" encoding="utf-8"?>
<formControlPr xmlns="http://schemas.microsoft.com/office/spreadsheetml/2009/9/main" objectType="CheckBox" fmlaLink="'aux 2'!$J$16" lockText="1" noThreeD="1"/>
</file>

<file path=xl/ctrlProps/ctrlProp80.xml><?xml version="1.0" encoding="utf-8"?>
<formControlPr xmlns="http://schemas.microsoft.com/office/spreadsheetml/2009/9/main" objectType="CheckBox" fmlaLink="'aux 2'!$C$10" lockText="1" noThreeD="1"/>
</file>

<file path=xl/ctrlProps/ctrlProp81.xml><?xml version="1.0" encoding="utf-8"?>
<formControlPr xmlns="http://schemas.microsoft.com/office/spreadsheetml/2009/9/main" objectType="CheckBox" fmlaLink="'aux 2'!$C$12" lockText="1" noThreeD="1"/>
</file>

<file path=xl/ctrlProps/ctrlProp82.xml><?xml version="1.0" encoding="utf-8"?>
<formControlPr xmlns="http://schemas.microsoft.com/office/spreadsheetml/2009/9/main" objectType="CheckBox" fmlaLink="'aux 2'!$C$18" lockText="1" noThreeD="1"/>
</file>

<file path=xl/ctrlProps/ctrlProp83.xml><?xml version="1.0" encoding="utf-8"?>
<formControlPr xmlns="http://schemas.microsoft.com/office/spreadsheetml/2009/9/main" objectType="CheckBox" fmlaLink="'aux 2'!$C$19" lockText="1" noThreeD="1"/>
</file>

<file path=xl/ctrlProps/ctrlProp84.xml><?xml version="1.0" encoding="utf-8"?>
<formControlPr xmlns="http://schemas.microsoft.com/office/spreadsheetml/2009/9/main" objectType="CheckBox" fmlaLink="'aux 2'!$D$17" lockText="1" noThreeD="1"/>
</file>

<file path=xl/ctrlProps/ctrlProp85.xml><?xml version="1.0" encoding="utf-8"?>
<formControlPr xmlns="http://schemas.microsoft.com/office/spreadsheetml/2009/9/main" objectType="CheckBox" fmlaLink="'aux 2'!$D$18" lockText="1" noThreeD="1"/>
</file>

<file path=xl/ctrlProps/ctrlProp86.xml><?xml version="1.0" encoding="utf-8"?>
<formControlPr xmlns="http://schemas.microsoft.com/office/spreadsheetml/2009/9/main" objectType="CheckBox" fmlaLink="'aux 2'!$E$17" lockText="1" noThreeD="1"/>
</file>

<file path=xl/ctrlProps/ctrlProp87.xml><?xml version="1.0" encoding="utf-8"?>
<formControlPr xmlns="http://schemas.microsoft.com/office/spreadsheetml/2009/9/main" objectType="CheckBox" fmlaLink="'aux 2'!$F$17" lockText="1" noThreeD="1"/>
</file>

<file path=xl/ctrlProps/ctrlProp88.xml><?xml version="1.0" encoding="utf-8"?>
<formControlPr xmlns="http://schemas.microsoft.com/office/spreadsheetml/2009/9/main" objectType="CheckBox" fmlaLink="'aux 2'!$G$17" lockText="1" noThreeD="1"/>
</file>

<file path=xl/ctrlProps/ctrlProp89.xml><?xml version="1.0" encoding="utf-8"?>
<formControlPr xmlns="http://schemas.microsoft.com/office/spreadsheetml/2009/9/main" objectType="CheckBox" fmlaLink="'aux 2'!$H$17" lockText="1" noThreeD="1"/>
</file>

<file path=xl/ctrlProps/ctrlProp90.xml><?xml version="1.0" encoding="utf-8"?>
<formControlPr xmlns="http://schemas.microsoft.com/office/spreadsheetml/2009/9/main" objectType="CheckBox" fmlaLink="'aux 2'!$I$17" lockText="1" noThreeD="1"/>
</file>

<file path=xl/ctrlProps/ctrlProp91.xml><?xml version="1.0" encoding="utf-8"?>
<formControlPr xmlns="http://schemas.microsoft.com/office/spreadsheetml/2009/9/main" objectType="CheckBox" fmlaLink="'aux 2'!$J$17" lockText="1" noThreeD="1"/>
</file>

<file path=xl/ctrlProps/ctrlProp92.xml><?xml version="1.0" encoding="utf-8"?>
<formControlPr xmlns="http://schemas.microsoft.com/office/spreadsheetml/2009/9/main" objectType="CheckBox" fmlaLink="'aux 2'!$I$32" lockText="1" noThreeD="1"/>
</file>

<file path=xl/ctrlProps/ctrlProp93.xml><?xml version="1.0" encoding="utf-8"?>
<formControlPr xmlns="http://schemas.microsoft.com/office/spreadsheetml/2009/9/main" objectType="CheckBox" fmlaLink="'aux 2'!$I$33" lockText="1" noThreeD="1"/>
</file>

<file path=xl/ctrlProps/ctrlProp94.xml><?xml version="1.0" encoding="utf-8"?>
<formControlPr xmlns="http://schemas.microsoft.com/office/spreadsheetml/2009/9/main" objectType="CheckBox" fmlaLink="'aux 2'!$C$20" lockText="1" noThreeD="1"/>
</file>

<file path=xl/ctrlProps/ctrlProp95.xml><?xml version="1.0" encoding="utf-8"?>
<formControlPr xmlns="http://schemas.microsoft.com/office/spreadsheetml/2009/9/main" objectType="CheckBox" fmlaLink="'aux 2'!$C$21" lockText="1" noThreeD="1"/>
</file>

<file path=xl/ctrlProps/ctrlProp96.xml><?xml version="1.0" encoding="utf-8"?>
<formControlPr xmlns="http://schemas.microsoft.com/office/spreadsheetml/2009/9/main" objectType="CheckBox" fmlaLink="'aux 2'!$C$22" lockText="1" noThreeD="1"/>
</file>

<file path=xl/ctrlProps/ctrlProp97.xml><?xml version="1.0" encoding="utf-8"?>
<formControlPr xmlns="http://schemas.microsoft.com/office/spreadsheetml/2009/9/main" objectType="CheckBox" fmlaLink="'aux 2'!$D$19" lockText="1" noThreeD="1"/>
</file>

<file path=xl/ctrlProps/ctrlProp98.xml><?xml version="1.0" encoding="utf-8"?>
<formControlPr xmlns="http://schemas.microsoft.com/office/spreadsheetml/2009/9/main" objectType="CheckBox" fmlaLink="'aux 2'!$D$20" lockText="1" noThreeD="1"/>
</file>

<file path=xl/ctrlProps/ctrlProp99.xml><?xml version="1.0" encoding="utf-8"?>
<formControlPr xmlns="http://schemas.microsoft.com/office/spreadsheetml/2009/9/main" objectType="CheckBox" fmlaLink="'aux 2'!$D$21" lockText="1" noThreeD="1"/>
</file>

<file path=xl/ctrlProps/ctrlProp100.xml><?xml version="1.0" encoding="utf-8"?>
<formControlPr xmlns="http://schemas.microsoft.com/office/spreadsheetml/2009/9/main" objectType="CheckBox" fmlaLink="'aux 2'!$D$22" lockText="1" noThreeD="1"/>
</file>

<file path=xl/ctrlProps/ctrlProp101.xml><?xml version="1.0" encoding="utf-8"?>
<formControlPr xmlns="http://schemas.microsoft.com/office/spreadsheetml/2009/9/main" objectType="CheckBox" fmlaLink="'aux 2'!$E$18" lockText="1" noThreeD="1"/>
</file>

<file path=xl/ctrlProps/ctrlProp102.xml><?xml version="1.0" encoding="utf-8"?>
<formControlPr xmlns="http://schemas.microsoft.com/office/spreadsheetml/2009/9/main" objectType="CheckBox" fmlaLink="'aux 2'!$E$19" lockText="1" noThreeD="1"/>
</file>

<file path=xl/ctrlProps/ctrlProp103.xml><?xml version="1.0" encoding="utf-8"?>
<formControlPr xmlns="http://schemas.microsoft.com/office/spreadsheetml/2009/9/main" objectType="CheckBox" fmlaLink="'aux 2'!$E$20" lockText="1" noThreeD="1"/>
</file>

<file path=xl/ctrlProps/ctrlProp104.xml><?xml version="1.0" encoding="utf-8"?>
<formControlPr xmlns="http://schemas.microsoft.com/office/spreadsheetml/2009/9/main" objectType="CheckBox" fmlaLink="'aux 2'!$E$21" lockText="1" noThreeD="1"/>
</file>

<file path=xl/ctrlProps/ctrlProp105.xml><?xml version="1.0" encoding="utf-8"?>
<formControlPr xmlns="http://schemas.microsoft.com/office/spreadsheetml/2009/9/main" objectType="CheckBox" fmlaLink="'aux 2'!$E$22" lockText="1" noThreeD="1"/>
</file>

<file path=xl/ctrlProps/ctrlProp106.xml><?xml version="1.0" encoding="utf-8"?>
<formControlPr xmlns="http://schemas.microsoft.com/office/spreadsheetml/2009/9/main" objectType="CheckBox" fmlaLink="'aux 2'!$F$18" lockText="1" noThreeD="1"/>
</file>

<file path=xl/ctrlProps/ctrlProp107.xml><?xml version="1.0" encoding="utf-8"?>
<formControlPr xmlns="http://schemas.microsoft.com/office/spreadsheetml/2009/9/main" objectType="CheckBox" fmlaLink="'aux 2'!$F$19" lockText="1" noThreeD="1"/>
</file>

<file path=xl/ctrlProps/ctrlProp108.xml><?xml version="1.0" encoding="utf-8"?>
<formControlPr xmlns="http://schemas.microsoft.com/office/spreadsheetml/2009/9/main" objectType="CheckBox" fmlaLink="'aux 2'!$F$20" lockText="1" noThreeD="1"/>
</file>

<file path=xl/ctrlProps/ctrlProp109.xml><?xml version="1.0" encoding="utf-8"?>
<formControlPr xmlns="http://schemas.microsoft.com/office/spreadsheetml/2009/9/main" objectType="CheckBox" fmlaLink="'aux 2'!$F$21" lockText="1" noThreeD="1"/>
</file>

<file path=xl/ctrlProps/ctrlProp110.xml><?xml version="1.0" encoding="utf-8"?>
<formControlPr xmlns="http://schemas.microsoft.com/office/spreadsheetml/2009/9/main" objectType="CheckBox" fmlaLink="'aux 2'!$F$22" lockText="1" noThreeD="1"/>
</file>

<file path=xl/ctrlProps/ctrlProp111.xml><?xml version="1.0" encoding="utf-8"?>
<formControlPr xmlns="http://schemas.microsoft.com/office/spreadsheetml/2009/9/main" objectType="CheckBox" fmlaLink="'aux 2'!$G$18" lockText="1" noThreeD="1"/>
</file>

<file path=xl/ctrlProps/ctrlProp112.xml><?xml version="1.0" encoding="utf-8"?>
<formControlPr xmlns="http://schemas.microsoft.com/office/spreadsheetml/2009/9/main" objectType="CheckBox" fmlaLink="'aux 2'!$G$19" lockText="1" noThreeD="1"/>
</file>

<file path=xl/ctrlProps/ctrlProp113.xml><?xml version="1.0" encoding="utf-8"?>
<formControlPr xmlns="http://schemas.microsoft.com/office/spreadsheetml/2009/9/main" objectType="CheckBox" fmlaLink="'aux 2'!$H$18" lockText="1" noThreeD="1"/>
</file>

<file path=xl/ctrlProps/ctrlProp114.xml><?xml version="1.0" encoding="utf-8"?>
<formControlPr xmlns="http://schemas.microsoft.com/office/spreadsheetml/2009/9/main" objectType="CheckBox" fmlaLink="'aux 2'!$G$20" lockText="1" noThreeD="1"/>
</file>

<file path=xl/ctrlProps/ctrlProp115.xml><?xml version="1.0" encoding="utf-8"?>
<formControlPr xmlns="http://schemas.microsoft.com/office/spreadsheetml/2009/9/main" objectType="CheckBox" fmlaLink="'aux 2'!$G$21" lockText="1" noThreeD="1"/>
</file>

<file path=xl/ctrlProps/ctrlProp116.xml><?xml version="1.0" encoding="utf-8"?>
<formControlPr xmlns="http://schemas.microsoft.com/office/spreadsheetml/2009/9/main" objectType="CheckBox" fmlaLink="'aux 2'!$G$22" lockText="1" noThreeD="1"/>
</file>

<file path=xl/ctrlProps/ctrlProp117.xml><?xml version="1.0" encoding="utf-8"?>
<formControlPr xmlns="http://schemas.microsoft.com/office/spreadsheetml/2009/9/main" objectType="CheckBox" fmlaLink="'aux 2'!$H$19" lockText="1" noThreeD="1"/>
</file>

<file path=xl/ctrlProps/ctrlProp118.xml><?xml version="1.0" encoding="utf-8"?>
<formControlPr xmlns="http://schemas.microsoft.com/office/spreadsheetml/2009/9/main" objectType="CheckBox" fmlaLink="'aux 2'!$H$20" lockText="1" noThreeD="1"/>
</file>

<file path=xl/ctrlProps/ctrlProp119.xml><?xml version="1.0" encoding="utf-8"?>
<formControlPr xmlns="http://schemas.microsoft.com/office/spreadsheetml/2009/9/main" objectType="CheckBox" fmlaLink="'aux 2'!$H$21" lockText="1" noThreeD="1"/>
</file>

<file path=xl/ctrlProps/ctrlProp120.xml><?xml version="1.0" encoding="utf-8"?>
<formControlPr xmlns="http://schemas.microsoft.com/office/spreadsheetml/2009/9/main" objectType="CheckBox" fmlaLink="'aux 2'!$H$22" lockText="1" noThreeD="1"/>
</file>

<file path=xl/ctrlProps/ctrlProp121.xml><?xml version="1.0" encoding="utf-8"?>
<formControlPr xmlns="http://schemas.microsoft.com/office/spreadsheetml/2009/9/main" objectType="CheckBox" fmlaLink="'aux 2'!$I$18" lockText="1" noThreeD="1"/>
</file>

<file path=xl/ctrlProps/ctrlProp122.xml><?xml version="1.0" encoding="utf-8"?>
<formControlPr xmlns="http://schemas.microsoft.com/office/spreadsheetml/2009/9/main" objectType="CheckBox" fmlaLink="'aux 2'!$I$19" lockText="1" noThreeD="1"/>
</file>

<file path=xl/ctrlProps/ctrlProp123.xml><?xml version="1.0" encoding="utf-8"?>
<formControlPr xmlns="http://schemas.microsoft.com/office/spreadsheetml/2009/9/main" objectType="CheckBox" fmlaLink="'aux 2'!$I$20" lockText="1" noThreeD="1"/>
</file>

<file path=xl/ctrlProps/ctrlProp124.xml><?xml version="1.0" encoding="utf-8"?>
<formControlPr xmlns="http://schemas.microsoft.com/office/spreadsheetml/2009/9/main" objectType="CheckBox" fmlaLink="'aux 2'!$I$21" lockText="1" noThreeD="1"/>
</file>

<file path=xl/ctrlProps/ctrlProp125.xml><?xml version="1.0" encoding="utf-8"?>
<formControlPr xmlns="http://schemas.microsoft.com/office/spreadsheetml/2009/9/main" objectType="CheckBox" fmlaLink="'aux 2'!$I$22" lockText="1" noThreeD="1"/>
</file>

<file path=xl/ctrlProps/ctrlProp126.xml><?xml version="1.0" encoding="utf-8"?>
<formControlPr xmlns="http://schemas.microsoft.com/office/spreadsheetml/2009/9/main" objectType="CheckBox" fmlaLink="'aux 2'!$J$18" lockText="1" noThreeD="1"/>
</file>

<file path=xl/ctrlProps/ctrlProp127.xml><?xml version="1.0" encoding="utf-8"?>
<formControlPr xmlns="http://schemas.microsoft.com/office/spreadsheetml/2009/9/main" objectType="CheckBox" fmlaLink="'aux 2'!$J$19" lockText="1" noThreeD="1"/>
</file>

<file path=xl/ctrlProps/ctrlProp128.xml><?xml version="1.0" encoding="utf-8"?>
<formControlPr xmlns="http://schemas.microsoft.com/office/spreadsheetml/2009/9/main" objectType="CheckBox" fmlaLink="'aux 2'!$J$20" lockText="1" noThreeD="1"/>
</file>

<file path=xl/ctrlProps/ctrlProp129.xml><?xml version="1.0" encoding="utf-8"?>
<formControlPr xmlns="http://schemas.microsoft.com/office/spreadsheetml/2009/9/main" objectType="CheckBox" fmlaLink="'aux 2'!$J$21" lockText="1" noThreeD="1"/>
</file>

<file path=xl/ctrlProps/ctrlProp130.xml><?xml version="1.0" encoding="utf-8"?>
<formControlPr xmlns="http://schemas.microsoft.com/office/spreadsheetml/2009/9/main" objectType="CheckBox" fmlaLink="'aux 2'!$J$22" lockText="1" noThreeD="1"/>
</file>

<file path=xl/ctrlProps/ctrlProp131.xml><?xml version="1.0" encoding="utf-8"?>
<formControlPr xmlns="http://schemas.microsoft.com/office/spreadsheetml/2009/9/main" objectType="CheckBox" fmlaLink="'aux 2'!$C$7" lockText="1" noThreeD="1"/>
</file>

<file path=xl/ctrlProps/ctrlProp132.xml><?xml version="1.0" encoding="utf-8"?>
<formControlPr xmlns="http://schemas.microsoft.com/office/spreadsheetml/2009/9/main" objectType="CheckBox" fmlaLink="'aux 2'!$C$14" lockText="1" noThreeD="1"/>
</file>

<file path=xl/ctrlProps/ctrlProp133.xml><?xml version="1.0" encoding="utf-8"?>
<formControlPr xmlns="http://schemas.microsoft.com/office/spreadsheetml/2009/9/main" objectType="CheckBox" fmlaLink="'aux 2'!$C$8" lockText="1" noThreeD="1"/>
</file>

<file path=xl/ctrlProps/ctrlProp134.xml><?xml version="1.0" encoding="utf-8"?>
<formControlPr xmlns="http://schemas.microsoft.com/office/spreadsheetml/2009/9/main" objectType="CheckBox" fmlaLink="'aux 2'!$C$9" lockText="1" noThreeD="1"/>
</file>

<file path=xl/ctrlProps/ctrlProp135.xml><?xml version="1.0" encoding="utf-8"?>
<formControlPr xmlns="http://schemas.microsoft.com/office/spreadsheetml/2009/9/main" objectType="CheckBox" fmlaLink="'aux 2'!$C$11" lockText="1" noThreeD="1"/>
</file>

<file path=xl/ctrlProps/ctrlProp136.xml><?xml version="1.0" encoding="utf-8"?>
<formControlPr xmlns="http://schemas.microsoft.com/office/spreadsheetml/2009/9/main" objectType="CheckBox" fmlaLink="'aux 2'!$C$13" lockText="1" noThreeD="1"/>
</file>

<file path=xl/ctrlProps/ctrlProp137.xml><?xml version="1.0" encoding="utf-8"?>
<formControlPr xmlns="http://schemas.microsoft.com/office/spreadsheetml/2009/9/main" objectType="CheckBox" fmlaLink="'aux 2'!$C$15" lockText="1" noThreeD="1"/>
</file>

<file path=xl/ctrlProps/ctrlProp138.xml><?xml version="1.0" encoding="utf-8"?>
<formControlPr xmlns="http://schemas.microsoft.com/office/spreadsheetml/2009/9/main" objectType="CheckBox" fmlaLink="'aux 2'!$C$16" lockText="1" noThreeD="1"/>
</file>

<file path=xl/ctrlProps/ctrlProp139.xml><?xml version="1.0" encoding="utf-8"?>
<formControlPr xmlns="http://schemas.microsoft.com/office/spreadsheetml/2009/9/main" objectType="CheckBox" fmlaLink="'aux 2'!$C$17" lockText="1" noThreeD="1"/>
</file>

<file path=xl/ctrlProps/ctrlProp140.xml><?xml version="1.0" encoding="utf-8"?>
<formControlPr xmlns="http://schemas.microsoft.com/office/spreadsheetml/2009/9/main" objectType="CheckBox" fmlaLink="'aux 2'!$C$10" lockText="1" noThreeD="1"/>
</file>

<file path=xl/ctrlProps/ctrlProp141.xml><?xml version="1.0" encoding="utf-8"?>
<formControlPr xmlns="http://schemas.microsoft.com/office/spreadsheetml/2009/9/main" objectType="CheckBox" fmlaLink="'aux 2'!$C$12" lockText="1" noThreeD="1"/>
</file>

<file path=xl/ctrlProps/ctrlProp142.xml><?xml version="1.0" encoding="utf-8"?>
<formControlPr xmlns="http://schemas.microsoft.com/office/spreadsheetml/2009/9/main" objectType="CheckBox" fmlaLink="'aux 2'!$C$18" lockText="1" noThreeD="1"/>
</file>

<file path=xl/ctrlProps/ctrlProp143.xml><?xml version="1.0" encoding="utf-8"?>
<formControlPr xmlns="http://schemas.microsoft.com/office/spreadsheetml/2009/9/main" objectType="CheckBox" fmlaLink="'aux 2'!$C$19" lockText="1" noThreeD="1"/>
</file>

<file path=xl/ctrlProps/ctrlProp144.xml><?xml version="1.0" encoding="utf-8"?>
<formControlPr xmlns="http://schemas.microsoft.com/office/spreadsheetml/2009/9/main" objectType="CheckBox" fmlaLink="'aux 2'!$C$20" lockText="1" noThreeD="1"/>
</file>

<file path=xl/ctrlProps/ctrlProp145.xml><?xml version="1.0" encoding="utf-8"?>
<formControlPr xmlns="http://schemas.microsoft.com/office/spreadsheetml/2009/9/main" objectType="CheckBox" fmlaLink="'aux 2'!$C$21" lockText="1" noThreeD="1"/>
</file>

<file path=xl/ctrlProps/ctrlProp146.xml><?xml version="1.0" encoding="utf-8"?>
<formControlPr xmlns="http://schemas.microsoft.com/office/spreadsheetml/2009/9/main" objectType="CheckBox" fmlaLink="'aux 2'!$C$22" lockText="1" noThreeD="1"/>
</file>

<file path=xl/ctrlProps/ctrlProp147.xml><?xml version="1.0" encoding="utf-8"?>
<formControlPr xmlns="http://schemas.microsoft.com/office/spreadsheetml/2009/9/main" objectType="CheckBox" fmlaLink="'aux 2'!$L$8" lockText="1" noThreeD="1"/>
</file>

<file path=xl/ctrlProps/ctrlProp148.xml><?xml version="1.0" encoding="utf-8"?>
<formControlPr xmlns="http://schemas.microsoft.com/office/spreadsheetml/2009/9/main" objectType="CheckBox" fmlaLink="'aux 2'!$L$13" lockText="1" noThreeD="1"/>
</file>

<file path=xl/ctrlProps/ctrlProp149.xml><?xml version="1.0" encoding="utf-8"?>
<formControlPr xmlns="http://schemas.microsoft.com/office/spreadsheetml/2009/9/main" objectType="CheckBox" fmlaLink="'aux 2'!$L$9" lockText="1" noThreeD="1"/>
</file>

<file path=xl/ctrlProps/ctrlProp150.xml><?xml version="1.0" encoding="utf-8"?>
<formControlPr xmlns="http://schemas.microsoft.com/office/spreadsheetml/2009/9/main" objectType="CheckBox" fmlaLink="'aux 2'!$L$10" lockText="1" noThreeD="1"/>
</file>

<file path=xl/ctrlProps/ctrlProp151.xml><?xml version="1.0" encoding="utf-8"?>
<formControlPr xmlns="http://schemas.microsoft.com/office/spreadsheetml/2009/9/main" objectType="CheckBox" fmlaLink="'aux 2'!$L$11" lockText="1" noThreeD="1"/>
</file>

<file path=xl/ctrlProps/ctrlProp152.xml><?xml version="1.0" encoding="utf-8"?>
<formControlPr xmlns="http://schemas.microsoft.com/office/spreadsheetml/2009/9/main" objectType="CheckBox" fmlaLink="'aux 2'!$L$12" lockText="1" noThreeD="1"/>
</file>

<file path=xl/ctrlProps/ctrlProp153.xml><?xml version="1.0" encoding="utf-8"?>
<formControlPr xmlns="http://schemas.microsoft.com/office/spreadsheetml/2009/9/main" objectType="CheckBox" fmlaLink="'aux 2'!$L$14" lockText="1" noThreeD="1"/>
</file>

<file path=xl/ctrlProps/ctrlProp154.xml><?xml version="1.0" encoding="utf-8"?>
<formControlPr xmlns="http://schemas.microsoft.com/office/spreadsheetml/2009/9/main" objectType="CheckBox" fmlaLink="'aux 2'!$L$15" lockText="1" noThreeD="1"/>
</file>

<file path=xl/ctrlProps/ctrlProp155.xml><?xml version="1.0" encoding="utf-8"?>
<formControlPr xmlns="http://schemas.microsoft.com/office/spreadsheetml/2009/9/main" objectType="CheckBox" fmlaLink="'aux 2'!$L$16" lockText="1" noThreeD="1"/>
</file>

<file path=xl/ctrlProps/ctrlProp156.xml><?xml version="1.0" encoding="utf-8"?>
<formControlPr xmlns="http://schemas.microsoft.com/office/spreadsheetml/2009/9/main" objectType="CheckBox" fmlaLink="'aux 2'!$L$17" lockText="1" noThreeD="1"/>
</file>

<file path=xl/ctrlProps/ctrlProp157.xml><?xml version="1.0" encoding="utf-8"?>
<formControlPr xmlns="http://schemas.microsoft.com/office/spreadsheetml/2009/9/main" objectType="CheckBox" fmlaLink="'aux 2'!$L$18" lockText="1" noThreeD="1"/>
</file>

<file path=xl/ctrlProps/ctrlProp158.xml><?xml version="1.0" encoding="utf-8"?>
<formControlPr xmlns="http://schemas.microsoft.com/office/spreadsheetml/2009/9/main" objectType="CheckBox" fmlaLink="'aux 2'!$L$19" lockText="1" noThreeD="1"/>
</file>

<file path=xl/ctrlProps/ctrlProp159.xml><?xml version="1.0" encoding="utf-8"?>
<formControlPr xmlns="http://schemas.microsoft.com/office/spreadsheetml/2009/9/main" objectType="CheckBox" fmlaLink="'aux 2'!$L$20" lockText="1" noThreeD="1"/>
</file>

<file path=xl/ctrlProps/ctrlProp160.xml><?xml version="1.0" encoding="utf-8"?>
<formControlPr xmlns="http://schemas.microsoft.com/office/spreadsheetml/2009/9/main" objectType="CheckBox" fmlaLink="'aux 2'!$L$21" lockText="1" noThreeD="1"/>
</file>

<file path=xl/ctrlProps/ctrlProp161.xml><?xml version="1.0" encoding="utf-8"?>
<formControlPr xmlns="http://schemas.microsoft.com/office/spreadsheetml/2009/9/main" objectType="CheckBox" fmlaLink="'aux 2'!$L$22" lockText="1" noThreeD="1"/>
</file>

<file path=xl/ctrlProps/ctrlProp162.xml><?xml version="1.0" encoding="utf-8"?>
<formControlPr xmlns="http://schemas.microsoft.com/office/spreadsheetml/2009/9/main" objectType="CheckBox" fmlaLink="'aux 2'!$M$8" lockText="1" noThreeD="1"/>
</file>

<file path=xl/ctrlProps/ctrlProp163.xml><?xml version="1.0" encoding="utf-8"?>
<formControlPr xmlns="http://schemas.microsoft.com/office/spreadsheetml/2009/9/main" objectType="CheckBox" fmlaLink="'aux 2'!$M13" lockText="1" noThreeD="1"/>
</file>

<file path=xl/ctrlProps/ctrlProp164.xml><?xml version="1.0" encoding="utf-8"?>
<formControlPr xmlns="http://schemas.microsoft.com/office/spreadsheetml/2009/9/main" objectType="CheckBox" fmlaLink="'aux 2'!$M$9" lockText="1" noThreeD="1"/>
</file>

<file path=xl/ctrlProps/ctrlProp165.xml><?xml version="1.0" encoding="utf-8"?>
<formControlPr xmlns="http://schemas.microsoft.com/office/spreadsheetml/2009/9/main" objectType="CheckBox" fmlaLink="'aux 2'!$M$10" lockText="1" noThreeD="1"/>
</file>

<file path=xl/ctrlProps/ctrlProp166.xml><?xml version="1.0" encoding="utf-8"?>
<formControlPr xmlns="http://schemas.microsoft.com/office/spreadsheetml/2009/9/main" objectType="CheckBox" fmlaLink="'aux 2'!$M$11" lockText="1" noThreeD="1"/>
</file>

<file path=xl/ctrlProps/ctrlProp167.xml><?xml version="1.0" encoding="utf-8"?>
<formControlPr xmlns="http://schemas.microsoft.com/office/spreadsheetml/2009/9/main" objectType="CheckBox" fmlaLink="'aux 2'!$G$11" lockText="1" noThreeD="1"/>
</file>

<file path=xl/ctrlProps/ctrlProp168.xml><?xml version="1.0" encoding="utf-8"?>
<formControlPr xmlns="http://schemas.microsoft.com/office/spreadsheetml/2009/9/main" objectType="CheckBox" fmlaLink="'aux 2'!$M$14" lockText="1" noThreeD="1"/>
</file>

<file path=xl/ctrlProps/ctrlProp169.xml><?xml version="1.0" encoding="utf-8"?>
<formControlPr xmlns="http://schemas.microsoft.com/office/spreadsheetml/2009/9/main" objectType="CheckBox" fmlaLink="'aux 2'!$G$14" lockText="1" noThreeD="1"/>
</file>

<file path=xl/ctrlProps/ctrlProp170.xml><?xml version="1.0" encoding="utf-8"?>
<formControlPr xmlns="http://schemas.microsoft.com/office/spreadsheetml/2009/9/main" objectType="CheckBox" fmlaLink="'aux 2'!$M$16" lockText="1" noThreeD="1"/>
</file>

<file path=xl/ctrlProps/ctrlProp171.xml><?xml version="1.0" encoding="utf-8"?>
<formControlPr xmlns="http://schemas.microsoft.com/office/spreadsheetml/2009/9/main" objectType="CheckBox" fmlaLink="'aux 2'!$G$16" lockText="1" noThreeD="1"/>
</file>

<file path=xl/ctrlProps/ctrlProp172.xml><?xml version="1.0" encoding="utf-8"?>
<formControlPr xmlns="http://schemas.microsoft.com/office/spreadsheetml/2009/9/main" objectType="CheckBox" fmlaLink="'aux 2'!$M$18" lockText="1" noThreeD="1"/>
</file>

<file path=xl/ctrlProps/ctrlProp173.xml><?xml version="1.0" encoding="utf-8"?>
<formControlPr xmlns="http://schemas.microsoft.com/office/spreadsheetml/2009/9/main" objectType="CheckBox" fmlaLink="'aux 2'!$M$19" lockText="1" noThreeD="1"/>
</file>

<file path=xl/ctrlProps/ctrlProp174.xml><?xml version="1.0" encoding="utf-8"?>
<formControlPr xmlns="http://schemas.microsoft.com/office/spreadsheetml/2009/9/main" objectType="CheckBox" fmlaLink="'aux 2'!$M$20" lockText="1" noThreeD="1"/>
</file>

<file path=xl/ctrlProps/ctrlProp175.xml><?xml version="1.0" encoding="utf-8"?>
<formControlPr xmlns="http://schemas.microsoft.com/office/spreadsheetml/2009/9/main" objectType="CheckBox" fmlaLink="'aux 2'!$M$21" lockText="1" noThreeD="1"/>
</file>

<file path=xl/ctrlProps/ctrlProp176.xml><?xml version="1.0" encoding="utf-8"?>
<formControlPr xmlns="http://schemas.microsoft.com/office/spreadsheetml/2009/9/main" objectType="CheckBox" fmlaLink="'aux 2'!$G$21" lockText="1" noThreeD="1"/>
</file>

<file path=xl/ctrlProps/ctrlProp177.xml><?xml version="1.0" encoding="utf-8"?>
<formControlPr xmlns="http://schemas.microsoft.com/office/spreadsheetml/2009/9/main" objectType="CheckBox" fmlaLink="'aux 2'!$N$8" lockText="1" noThreeD="1"/>
</file>

<file path=xl/ctrlProps/ctrlProp178.xml><?xml version="1.0" encoding="utf-8"?>
<formControlPr xmlns="http://schemas.microsoft.com/office/spreadsheetml/2009/9/main" objectType="CheckBox" fmlaLink="'aux 2'!$N$13" lockText="1" noThreeD="1"/>
</file>

<file path=xl/ctrlProps/ctrlProp179.xml><?xml version="1.0" encoding="utf-8"?>
<formControlPr xmlns="http://schemas.microsoft.com/office/spreadsheetml/2009/9/main" objectType="CheckBox" fmlaLink="'aux 2'!$N$9" lockText="1" noThreeD="1"/>
</file>

<file path=xl/ctrlProps/ctrlProp180.xml><?xml version="1.0" encoding="utf-8"?>
<formControlPr xmlns="http://schemas.microsoft.com/office/spreadsheetml/2009/9/main" objectType="CheckBox" fmlaLink="'aux 2'!$N$10" lockText="1" noThreeD="1"/>
</file>

<file path=xl/ctrlProps/ctrlProp181.xml><?xml version="1.0" encoding="utf-8"?>
<formControlPr xmlns="http://schemas.microsoft.com/office/spreadsheetml/2009/9/main" objectType="CheckBox" fmlaLink="'aux 2'!$N$11" lockText="1" noThreeD="1"/>
</file>

<file path=xl/ctrlProps/ctrlProp182.xml><?xml version="1.0" encoding="utf-8"?>
<formControlPr xmlns="http://schemas.microsoft.com/office/spreadsheetml/2009/9/main" objectType="CheckBox" fmlaLink="'aux 2'!$N$12" lockText="1" noThreeD="1"/>
</file>

<file path=xl/ctrlProps/ctrlProp183.xml><?xml version="1.0" encoding="utf-8"?>
<formControlPr xmlns="http://schemas.microsoft.com/office/spreadsheetml/2009/9/main" objectType="CheckBox" fmlaLink="'aux 2'!$N$14" lockText="1" noThreeD="1"/>
</file>

<file path=xl/ctrlProps/ctrlProp184.xml><?xml version="1.0" encoding="utf-8"?>
<formControlPr xmlns="http://schemas.microsoft.com/office/spreadsheetml/2009/9/main" objectType="CheckBox" fmlaLink="'aux 2'!$N$15" lockText="1" noThreeD="1"/>
</file>

<file path=xl/ctrlProps/ctrlProp185.xml><?xml version="1.0" encoding="utf-8"?>
<formControlPr xmlns="http://schemas.microsoft.com/office/spreadsheetml/2009/9/main" objectType="CheckBox" fmlaLink="'aux 2'!$N$16" lockText="1" noThreeD="1"/>
</file>

<file path=xl/ctrlProps/ctrlProp186.xml><?xml version="1.0" encoding="utf-8"?>
<formControlPr xmlns="http://schemas.microsoft.com/office/spreadsheetml/2009/9/main" objectType="CheckBox" fmlaLink="'aux 2'!$N17" lockText="1" noThreeD="1"/>
</file>

<file path=xl/ctrlProps/ctrlProp187.xml><?xml version="1.0" encoding="utf-8"?>
<formControlPr xmlns="http://schemas.microsoft.com/office/spreadsheetml/2009/9/main" objectType="CheckBox" fmlaLink="'aux 2'!$N$18" lockText="1" noThreeD="1"/>
</file>

<file path=xl/ctrlProps/ctrlProp188.xml><?xml version="1.0" encoding="utf-8"?>
<formControlPr xmlns="http://schemas.microsoft.com/office/spreadsheetml/2009/9/main" objectType="CheckBox" fmlaLink="'aux 2'!$N$19" lockText="1" noThreeD="1"/>
</file>

<file path=xl/ctrlProps/ctrlProp189.xml><?xml version="1.0" encoding="utf-8"?>
<formControlPr xmlns="http://schemas.microsoft.com/office/spreadsheetml/2009/9/main" objectType="CheckBox" fmlaLink="'aux 2'!$N$20" lockText="1" noThreeD="1"/>
</file>

<file path=xl/ctrlProps/ctrlProp190.xml><?xml version="1.0" encoding="utf-8"?>
<formControlPr xmlns="http://schemas.microsoft.com/office/spreadsheetml/2009/9/main" objectType="CheckBox" fmlaLink="'aux 2'!$N$21" lockText="1" noThreeD="1"/>
</file>

<file path=xl/ctrlProps/ctrlProp191.xml><?xml version="1.0" encoding="utf-8"?>
<formControlPr xmlns="http://schemas.microsoft.com/office/spreadsheetml/2009/9/main" objectType="CheckBox" fmlaLink="'aux 2'!$N$22" lockText="1" noThreeD="1"/>
</file>

<file path=xl/ctrlProps/ctrlProp192.xml><?xml version="1.0" encoding="utf-8"?>
<formControlPr xmlns="http://schemas.microsoft.com/office/spreadsheetml/2009/9/main" objectType="CheckBox" fmlaLink="'aux 2'!$K$7" lockText="1" noThreeD="1"/>
</file>

<file path=xl/ctrlProps/ctrlProp193.xml><?xml version="1.0" encoding="utf-8"?>
<formControlPr xmlns="http://schemas.microsoft.com/office/spreadsheetml/2009/9/main" objectType="CheckBox" fmlaLink="'aux 2'!$K$14" lockText="1" noThreeD="1"/>
</file>

<file path=xl/ctrlProps/ctrlProp194.xml><?xml version="1.0" encoding="utf-8"?>
<formControlPr xmlns="http://schemas.microsoft.com/office/spreadsheetml/2009/9/main" objectType="CheckBox" fmlaLink="'aux 2'!$K$8" lockText="1" noThreeD="1"/>
</file>

<file path=xl/ctrlProps/ctrlProp195.xml><?xml version="1.0" encoding="utf-8"?>
<formControlPr xmlns="http://schemas.microsoft.com/office/spreadsheetml/2009/9/main" objectType="CheckBox" fmlaLink="'aux 2'!$K$9" lockText="1" noThreeD="1"/>
</file>

<file path=xl/ctrlProps/ctrlProp196.xml><?xml version="1.0" encoding="utf-8"?>
<formControlPr xmlns="http://schemas.microsoft.com/office/spreadsheetml/2009/9/main" objectType="CheckBox" fmlaLink="'aux 2'!$K$11" lockText="1" noThreeD="1"/>
</file>

<file path=xl/ctrlProps/ctrlProp197.xml><?xml version="1.0" encoding="utf-8"?>
<formControlPr xmlns="http://schemas.microsoft.com/office/spreadsheetml/2009/9/main" objectType="CheckBox" fmlaLink="'aux 2'!$K$13" lockText="1" noThreeD="1"/>
</file>

<file path=xl/ctrlProps/ctrlProp198.xml><?xml version="1.0" encoding="utf-8"?>
<formControlPr xmlns="http://schemas.microsoft.com/office/spreadsheetml/2009/9/main" objectType="CheckBox" fmlaLink="'aux 2'!$K$15" lockText="1" noThreeD="1"/>
</file>

<file path=xl/ctrlProps/ctrlProp199.xml><?xml version="1.0" encoding="utf-8"?>
<formControlPr xmlns="http://schemas.microsoft.com/office/spreadsheetml/2009/9/main" objectType="CheckBox" fmlaLink="'aux 2'!$K$16" lockText="1" noThreeD="1"/>
</file>

<file path=xl/ctrlProps/ctrlProp200.xml><?xml version="1.0" encoding="utf-8"?>
<formControlPr xmlns="http://schemas.microsoft.com/office/spreadsheetml/2009/9/main" objectType="CheckBox" fmlaLink="'aux 2'!$K$17" lockText="1" noThreeD="1"/>
</file>

<file path=xl/ctrlProps/ctrlProp201.xml><?xml version="1.0" encoding="utf-8"?>
<formControlPr xmlns="http://schemas.microsoft.com/office/spreadsheetml/2009/9/main" objectType="CheckBox" fmlaLink="'aux 2'!$K$10" lockText="1" noThreeD="1"/>
</file>

<file path=xl/ctrlProps/ctrlProp202.xml><?xml version="1.0" encoding="utf-8"?>
<formControlPr xmlns="http://schemas.microsoft.com/office/spreadsheetml/2009/9/main" objectType="CheckBox" fmlaLink="'aux 2'!$K$12" lockText="1" noThreeD="1"/>
</file>

<file path=xl/ctrlProps/ctrlProp203.xml><?xml version="1.0" encoding="utf-8"?>
<formControlPr xmlns="http://schemas.microsoft.com/office/spreadsheetml/2009/9/main" objectType="CheckBox" fmlaLink="'aux 2'!$K$18" lockText="1" noThreeD="1"/>
</file>

<file path=xl/ctrlProps/ctrlProp204.xml><?xml version="1.0" encoding="utf-8"?>
<formControlPr xmlns="http://schemas.microsoft.com/office/spreadsheetml/2009/9/main" objectType="CheckBox" fmlaLink="'aux 2'!$K$19" lockText="1" noThreeD="1"/>
</file>

<file path=xl/ctrlProps/ctrlProp205.xml><?xml version="1.0" encoding="utf-8"?>
<formControlPr xmlns="http://schemas.microsoft.com/office/spreadsheetml/2009/9/main" objectType="CheckBox" fmlaLink="'aux 2'!$K$20" lockText="1" noThreeD="1"/>
</file>

<file path=xl/ctrlProps/ctrlProp206.xml><?xml version="1.0" encoding="utf-8"?>
<formControlPr xmlns="http://schemas.microsoft.com/office/spreadsheetml/2009/9/main" objectType="CheckBox" fmlaLink="'aux 2'!$K$21" lockText="1" noThreeD="1"/>
</file>

<file path=xl/ctrlProps/ctrlProp207.xml><?xml version="1.0" encoding="utf-8"?>
<formControlPr xmlns="http://schemas.microsoft.com/office/spreadsheetml/2009/9/main" objectType="CheckBox" fmlaLink="'aux 2'!$K$22" lockText="1" noThreeD="1"/>
</file>

<file path=xl/ctrlProps/ctrlProp208.xml><?xml version="1.0" encoding="utf-8"?>
<formControlPr xmlns="http://schemas.microsoft.com/office/spreadsheetml/2009/9/main" objectType="CheckBox" fmlaLink="'aux 2'!$O$7" lockText="1" noThreeD="1"/>
</file>

<file path=xl/ctrlProps/ctrlProp209.xml><?xml version="1.0" encoding="utf-8"?>
<formControlPr xmlns="http://schemas.microsoft.com/office/spreadsheetml/2009/9/main" objectType="CheckBox" fmlaLink="'aux 2'!$O$12" lockText="1" noThreeD="1"/>
</file>

<file path=xl/ctrlProps/ctrlProp210.xml><?xml version="1.0" encoding="utf-8"?>
<formControlPr xmlns="http://schemas.microsoft.com/office/spreadsheetml/2009/9/main" objectType="CheckBox" fmlaLink="'aux 2'!$O$8" lockText="1" noThreeD="1"/>
</file>

<file path=xl/ctrlProps/ctrlProp211.xml><?xml version="1.0" encoding="utf-8"?>
<formControlPr xmlns="http://schemas.microsoft.com/office/spreadsheetml/2009/9/main" objectType="CheckBox" fmlaLink="'aux 2'!$O$9" lockText="1" noThreeD="1"/>
</file>

<file path=xl/ctrlProps/ctrlProp212.xml><?xml version="1.0" encoding="utf-8"?>
<formControlPr xmlns="http://schemas.microsoft.com/office/spreadsheetml/2009/9/main" objectType="CheckBox" fmlaLink="'aux 2'!$O$10" lockText="1" noThreeD="1"/>
</file>

<file path=xl/ctrlProps/ctrlProp213.xml><?xml version="1.0" encoding="utf-8"?>
<formControlPr xmlns="http://schemas.microsoft.com/office/spreadsheetml/2009/9/main" objectType="CheckBox" fmlaLink="'aux 2'!$O$11" lockText="1" noThreeD="1"/>
</file>

<file path=xl/ctrlProps/ctrlProp214.xml><?xml version="1.0" encoding="utf-8"?>
<formControlPr xmlns="http://schemas.microsoft.com/office/spreadsheetml/2009/9/main" objectType="CheckBox" fmlaLink="'aux 2'!$O$13" lockText="1" noThreeD="1"/>
</file>

<file path=xl/ctrlProps/ctrlProp215.xml><?xml version="1.0" encoding="utf-8"?>
<formControlPr xmlns="http://schemas.microsoft.com/office/spreadsheetml/2009/9/main" objectType="CheckBox" fmlaLink="'aux 2'!$O$14" lockText="1" noThreeD="1"/>
</file>

<file path=xl/ctrlProps/ctrlProp216.xml><?xml version="1.0" encoding="utf-8"?>
<formControlPr xmlns="http://schemas.microsoft.com/office/spreadsheetml/2009/9/main" objectType="CheckBox" fmlaLink="'aux 2'!$O$15" lockText="1" noThreeD="1"/>
</file>

<file path=xl/ctrlProps/ctrlProp217.xml><?xml version="1.0" encoding="utf-8"?>
<formControlPr xmlns="http://schemas.microsoft.com/office/spreadsheetml/2009/9/main" objectType="CheckBox" fmlaLink="'aux 2'!$O$16" lockText="1" noThreeD="1"/>
</file>

<file path=xl/ctrlProps/ctrlProp218.xml><?xml version="1.0" encoding="utf-8"?>
<formControlPr xmlns="http://schemas.microsoft.com/office/spreadsheetml/2009/9/main" objectType="CheckBox" fmlaLink="'aux 2'!$O$17" lockText="1" noThreeD="1"/>
</file>

<file path=xl/ctrlProps/ctrlProp219.xml><?xml version="1.0" encoding="utf-8"?>
<formControlPr xmlns="http://schemas.microsoft.com/office/spreadsheetml/2009/9/main" objectType="CheckBox" fmlaLink="'aux 2'!$O$18" lockText="1" noThreeD="1"/>
</file>

<file path=xl/ctrlProps/ctrlProp220.xml><?xml version="1.0" encoding="utf-8"?>
<formControlPr xmlns="http://schemas.microsoft.com/office/spreadsheetml/2009/9/main" objectType="CheckBox" fmlaLink="'aux 2'!$O$19" lockText="1" noThreeD="1"/>
</file>

<file path=xl/ctrlProps/ctrlProp221.xml><?xml version="1.0" encoding="utf-8"?>
<formControlPr xmlns="http://schemas.microsoft.com/office/spreadsheetml/2009/9/main" objectType="CheckBox" fmlaLink="'aux 2'!$O$20" lockText="1" noThreeD="1"/>
</file>

<file path=xl/ctrlProps/ctrlProp222.xml><?xml version="1.0" encoding="utf-8"?>
<formControlPr xmlns="http://schemas.microsoft.com/office/spreadsheetml/2009/9/main" objectType="CheckBox" fmlaLink="'aux 2'!$O$21" lockText="1" noThreeD="1"/>
</file>

<file path=xl/ctrlProps/ctrlProp223.xml><?xml version="1.0" encoding="utf-8"?>
<formControlPr xmlns="http://schemas.microsoft.com/office/spreadsheetml/2009/9/main" objectType="CheckBox" fmlaLink="'aux 2'!$O$22" lockText="1" noThreeD="1"/>
</file>

<file path=xl/ctrlProps/ctrlProp224.xml><?xml version="1.0" encoding="utf-8"?>
<formControlPr xmlns="http://schemas.microsoft.com/office/spreadsheetml/2009/9/main" objectType="CheckBox" fmlaLink="'aux 2'!$L$7" lockText="1" noThreeD="1"/>
</file>

<file path=xl/ctrlProps/ctrlProp225.xml><?xml version="1.0" encoding="utf-8"?>
<formControlPr xmlns="http://schemas.microsoft.com/office/spreadsheetml/2009/9/main" objectType="CheckBox" fmlaLink="'aux 2'!$M$7" lockText="1" noThreeD="1"/>
</file>

<file path=xl/ctrlProps/ctrlProp226.xml><?xml version="1.0" encoding="utf-8"?>
<formControlPr xmlns="http://schemas.microsoft.com/office/spreadsheetml/2009/9/main" objectType="CheckBox" fmlaLink="'aux 2'!$M$12" lockText="1" noThreeD="1"/>
</file>

<file path=xl/ctrlProps/ctrlProp227.xml><?xml version="1.0" encoding="utf-8"?>
<formControlPr xmlns="http://schemas.microsoft.com/office/spreadsheetml/2009/9/main" objectType="CheckBox" fmlaLink="'aux 2'!$M$15" lockText="1" noThreeD="1"/>
</file>

<file path=xl/ctrlProps/ctrlProp228.xml><?xml version="1.0" encoding="utf-8"?>
<formControlPr xmlns="http://schemas.microsoft.com/office/spreadsheetml/2009/9/main" objectType="CheckBox" fmlaLink="'aux 2'!$M$17" lockText="1" noThreeD="1"/>
</file>

<file path=xl/ctrlProps/ctrlProp229.xml><?xml version="1.0" encoding="utf-8"?>
<formControlPr xmlns="http://schemas.microsoft.com/office/spreadsheetml/2009/9/main" objectType="CheckBox" fmlaLink="'aux 2'!$M$22" lockText="1" noThreeD="1"/>
</file>

<file path=xl/ctrlProps/ctrlProp230.xml><?xml version="1.0" encoding="utf-8"?>
<formControlPr xmlns="http://schemas.microsoft.com/office/spreadsheetml/2009/9/main" objectType="CheckBox" fmlaLink="'aux 2'!$N$7" lockText="1" noThreeD="1"/>
</file>

<file path=xl/ctrlProps/ctrlProp231.xml><?xml version="1.0" encoding="utf-8"?>
<formControlPr xmlns="http://schemas.microsoft.com/office/spreadsheetml/2009/9/main" objectType="CheckBox" fmlaLink="'aux 2'!$S$7" lockText="1" noThreeD="1"/>
</file>

<file path=xl/ctrlProps/ctrlProp232.xml><?xml version="1.0" encoding="utf-8"?>
<formControlPr xmlns="http://schemas.microsoft.com/office/spreadsheetml/2009/9/main" objectType="CheckBox" fmlaLink="'aux 2'!$S$12" lockText="1" noThreeD="1"/>
</file>

<file path=xl/ctrlProps/ctrlProp233.xml><?xml version="1.0" encoding="utf-8"?>
<formControlPr xmlns="http://schemas.microsoft.com/office/spreadsheetml/2009/9/main" objectType="CheckBox" fmlaLink="'aux 2'!$S$8" lockText="1" noThreeD="1"/>
</file>

<file path=xl/ctrlProps/ctrlProp234.xml><?xml version="1.0" encoding="utf-8"?>
<formControlPr xmlns="http://schemas.microsoft.com/office/spreadsheetml/2009/9/main" objectType="CheckBox" fmlaLink="'aux 2'!$S$9" lockText="1" noThreeD="1"/>
</file>

<file path=xl/ctrlProps/ctrlProp235.xml><?xml version="1.0" encoding="utf-8"?>
<formControlPr xmlns="http://schemas.microsoft.com/office/spreadsheetml/2009/9/main" objectType="CheckBox" fmlaLink="'aux 2'!$S$10" lockText="1" noThreeD="1"/>
</file>

<file path=xl/ctrlProps/ctrlProp236.xml><?xml version="1.0" encoding="utf-8"?>
<formControlPr xmlns="http://schemas.microsoft.com/office/spreadsheetml/2009/9/main" objectType="CheckBox" fmlaLink="'aux 2'!$S$11" lockText="1" noThreeD="1"/>
</file>

<file path=xl/ctrlProps/ctrlProp237.xml><?xml version="1.0" encoding="utf-8"?>
<formControlPr xmlns="http://schemas.microsoft.com/office/spreadsheetml/2009/9/main" objectType="CheckBox" fmlaLink="'aux 2'!$S$13" lockText="1" noThreeD="1"/>
</file>

<file path=xl/ctrlProps/ctrlProp238.xml><?xml version="1.0" encoding="utf-8"?>
<formControlPr xmlns="http://schemas.microsoft.com/office/spreadsheetml/2009/9/main" objectType="CheckBox" fmlaLink="'aux 2'!$S$14" lockText="1" noThreeD="1"/>
</file>

<file path=xl/ctrlProps/ctrlProp239.xml><?xml version="1.0" encoding="utf-8"?>
<formControlPr xmlns="http://schemas.microsoft.com/office/spreadsheetml/2009/9/main" objectType="CheckBox" fmlaLink="'aux 2'!$S$15" lockText="1" noThreeD="1"/>
</file>

<file path=xl/ctrlProps/ctrlProp240.xml><?xml version="1.0" encoding="utf-8"?>
<formControlPr xmlns="http://schemas.microsoft.com/office/spreadsheetml/2009/9/main" objectType="CheckBox" fmlaLink="'aux 2'!$S$16" lockText="1" noThreeD="1"/>
</file>

<file path=xl/ctrlProps/ctrlProp241.xml><?xml version="1.0" encoding="utf-8"?>
<formControlPr xmlns="http://schemas.microsoft.com/office/spreadsheetml/2009/9/main" objectType="CheckBox" fmlaLink="'aux 2'!$S$17" lockText="1" noThreeD="1"/>
</file>

<file path=xl/ctrlProps/ctrlProp242.xml><?xml version="1.0" encoding="utf-8"?>
<formControlPr xmlns="http://schemas.microsoft.com/office/spreadsheetml/2009/9/main" objectType="CheckBox" fmlaLink="'aux 2'!$S$18" lockText="1" noThreeD="1"/>
</file>

<file path=xl/ctrlProps/ctrlProp243.xml><?xml version="1.0" encoding="utf-8"?>
<formControlPr xmlns="http://schemas.microsoft.com/office/spreadsheetml/2009/9/main" objectType="CheckBox" fmlaLink="'aux 2'!$S$19" lockText="1" noThreeD="1"/>
</file>

<file path=xl/ctrlProps/ctrlProp244.xml><?xml version="1.0" encoding="utf-8"?>
<formControlPr xmlns="http://schemas.microsoft.com/office/spreadsheetml/2009/9/main" objectType="CheckBox" fmlaLink="'aux 2'!$S$20" lockText="1" noThreeD="1"/>
</file>

<file path=xl/ctrlProps/ctrlProp245.xml><?xml version="1.0" encoding="utf-8"?>
<formControlPr xmlns="http://schemas.microsoft.com/office/spreadsheetml/2009/9/main" objectType="CheckBox" fmlaLink="'aux 2'!$S$21" lockText="1" noThreeD="1"/>
</file>

<file path=xl/ctrlProps/ctrlProp246.xml><?xml version="1.0" encoding="utf-8"?>
<formControlPr xmlns="http://schemas.microsoft.com/office/spreadsheetml/2009/9/main" objectType="CheckBox" fmlaLink="'aux 2'!$S$22" lockText="1" noThreeD="1"/>
</file>

<file path=xl/ctrlProps/ctrlProp247.xml><?xml version="1.0" encoding="utf-8"?>
<formControlPr xmlns="http://schemas.microsoft.com/office/spreadsheetml/2009/9/main" objectType="CheckBox" fmlaLink="'aux 2'!$T$7" lockText="1" noThreeD="1"/>
</file>

<file path=xl/ctrlProps/ctrlProp248.xml><?xml version="1.0" encoding="utf-8"?>
<formControlPr xmlns="http://schemas.microsoft.com/office/spreadsheetml/2009/9/main" objectType="CheckBox" fmlaLink="'aux 2'!$T$12" lockText="1" noThreeD="1"/>
</file>

<file path=xl/ctrlProps/ctrlProp249.xml><?xml version="1.0" encoding="utf-8"?>
<formControlPr xmlns="http://schemas.microsoft.com/office/spreadsheetml/2009/9/main" objectType="CheckBox" fmlaLink="'aux 2'!$T$8" lockText="1" noThreeD="1"/>
</file>

<file path=xl/ctrlProps/ctrlProp250.xml><?xml version="1.0" encoding="utf-8"?>
<formControlPr xmlns="http://schemas.microsoft.com/office/spreadsheetml/2009/9/main" objectType="CheckBox" fmlaLink="'aux 2'!$T$9" lockText="1" noThreeD="1"/>
</file>

<file path=xl/ctrlProps/ctrlProp251.xml><?xml version="1.0" encoding="utf-8"?>
<formControlPr xmlns="http://schemas.microsoft.com/office/spreadsheetml/2009/9/main" objectType="CheckBox" fmlaLink="'aux 2'!$T$10" lockText="1" noThreeD="1"/>
</file>

<file path=xl/ctrlProps/ctrlProp252.xml><?xml version="1.0" encoding="utf-8"?>
<formControlPr xmlns="http://schemas.microsoft.com/office/spreadsheetml/2009/9/main" objectType="CheckBox" fmlaLink="'aux 2'!$T$11" lockText="1" noThreeD="1"/>
</file>

<file path=xl/ctrlProps/ctrlProp253.xml><?xml version="1.0" encoding="utf-8"?>
<formControlPr xmlns="http://schemas.microsoft.com/office/spreadsheetml/2009/9/main" objectType="CheckBox" fmlaLink="'aux 2'!$T$13" lockText="1" noThreeD="1"/>
</file>

<file path=xl/ctrlProps/ctrlProp254.xml><?xml version="1.0" encoding="utf-8"?>
<formControlPr xmlns="http://schemas.microsoft.com/office/spreadsheetml/2009/9/main" objectType="CheckBox" fmlaLink="'aux 2'!$T$14" lockText="1" noThreeD="1"/>
</file>

<file path=xl/ctrlProps/ctrlProp255.xml><?xml version="1.0" encoding="utf-8"?>
<formControlPr xmlns="http://schemas.microsoft.com/office/spreadsheetml/2009/9/main" objectType="CheckBox" fmlaLink="'aux 2'!$T$15" lockText="1" noThreeD="1"/>
</file>

<file path=xl/ctrlProps/ctrlProp256.xml><?xml version="1.0" encoding="utf-8"?>
<formControlPr xmlns="http://schemas.microsoft.com/office/spreadsheetml/2009/9/main" objectType="CheckBox" fmlaLink="'aux 2'!$T$16" lockText="1" noThreeD="1"/>
</file>

<file path=xl/ctrlProps/ctrlProp257.xml><?xml version="1.0" encoding="utf-8"?>
<formControlPr xmlns="http://schemas.microsoft.com/office/spreadsheetml/2009/9/main" objectType="CheckBox" fmlaLink="'aux 2'!$T$17" lockText="1" noThreeD="1"/>
</file>

<file path=xl/ctrlProps/ctrlProp258.xml><?xml version="1.0" encoding="utf-8"?>
<formControlPr xmlns="http://schemas.microsoft.com/office/spreadsheetml/2009/9/main" objectType="CheckBox" fmlaLink="'aux 2'!$T$18" lockText="1" noThreeD="1"/>
</file>

<file path=xl/ctrlProps/ctrlProp259.xml><?xml version="1.0" encoding="utf-8"?>
<formControlPr xmlns="http://schemas.microsoft.com/office/spreadsheetml/2009/9/main" objectType="CheckBox" fmlaLink="'aux 2'!$T$19" lockText="1" noThreeD="1"/>
</file>

<file path=xl/ctrlProps/ctrlProp260.xml><?xml version="1.0" encoding="utf-8"?>
<formControlPr xmlns="http://schemas.microsoft.com/office/spreadsheetml/2009/9/main" objectType="CheckBox" fmlaLink="'aux 2'!$T$20" lockText="1" noThreeD="1"/>
</file>

<file path=xl/ctrlProps/ctrlProp261.xml><?xml version="1.0" encoding="utf-8"?>
<formControlPr xmlns="http://schemas.microsoft.com/office/spreadsheetml/2009/9/main" objectType="CheckBox" fmlaLink="'aux 2'!$T$21" lockText="1" noThreeD="1"/>
</file>

<file path=xl/ctrlProps/ctrlProp262.xml><?xml version="1.0" encoding="utf-8"?>
<formControlPr xmlns="http://schemas.microsoft.com/office/spreadsheetml/2009/9/main" objectType="CheckBox" fmlaLink="'aux 2'!$T$22" lockText="1" noThreeD="1"/>
</file>

<file path=xl/ctrlProps/ctrlProp263.xml><?xml version="1.0" encoding="utf-8"?>
<formControlPr xmlns="http://schemas.microsoft.com/office/spreadsheetml/2009/9/main" objectType="CheckBox" fmlaLink="'aux 2'!$U$7" lockText="1" noThreeD="1"/>
</file>

<file path=xl/ctrlProps/ctrlProp264.xml><?xml version="1.0" encoding="utf-8"?>
<formControlPr xmlns="http://schemas.microsoft.com/office/spreadsheetml/2009/9/main" objectType="CheckBox" fmlaLink="'aux 2'!$U$12" lockText="1" noThreeD="1"/>
</file>

<file path=xl/ctrlProps/ctrlProp265.xml><?xml version="1.0" encoding="utf-8"?>
<formControlPr xmlns="http://schemas.microsoft.com/office/spreadsheetml/2009/9/main" objectType="CheckBox" fmlaLink="'aux 2'!$U$8" lockText="1" noThreeD="1"/>
</file>

<file path=xl/ctrlProps/ctrlProp266.xml><?xml version="1.0" encoding="utf-8"?>
<formControlPr xmlns="http://schemas.microsoft.com/office/spreadsheetml/2009/9/main" objectType="CheckBox" fmlaLink="'aux 2'!$U$9" lockText="1" noThreeD="1"/>
</file>

<file path=xl/ctrlProps/ctrlProp267.xml><?xml version="1.0" encoding="utf-8"?>
<formControlPr xmlns="http://schemas.microsoft.com/office/spreadsheetml/2009/9/main" objectType="CheckBox" fmlaLink="'aux 2'!$U$10" lockText="1" noThreeD="1"/>
</file>

<file path=xl/ctrlProps/ctrlProp268.xml><?xml version="1.0" encoding="utf-8"?>
<formControlPr xmlns="http://schemas.microsoft.com/office/spreadsheetml/2009/9/main" objectType="CheckBox" fmlaLink="'aux 2'!$U$11" lockText="1" noThreeD="1"/>
</file>

<file path=xl/ctrlProps/ctrlProp269.xml><?xml version="1.0" encoding="utf-8"?>
<formControlPr xmlns="http://schemas.microsoft.com/office/spreadsheetml/2009/9/main" objectType="CheckBox" fmlaLink="'aux 2'!$U$13" lockText="1" noThreeD="1"/>
</file>

<file path=xl/ctrlProps/ctrlProp270.xml><?xml version="1.0" encoding="utf-8"?>
<formControlPr xmlns="http://schemas.microsoft.com/office/spreadsheetml/2009/9/main" objectType="CheckBox" fmlaLink="'aux 2'!$U$14" lockText="1" noThreeD="1"/>
</file>

<file path=xl/ctrlProps/ctrlProp271.xml><?xml version="1.0" encoding="utf-8"?>
<formControlPr xmlns="http://schemas.microsoft.com/office/spreadsheetml/2009/9/main" objectType="CheckBox" fmlaLink="'aux 2'!$U$15" lockText="1" noThreeD="1"/>
</file>

<file path=xl/ctrlProps/ctrlProp272.xml><?xml version="1.0" encoding="utf-8"?>
<formControlPr xmlns="http://schemas.microsoft.com/office/spreadsheetml/2009/9/main" objectType="CheckBox" fmlaLink="'aux 2'!$U$16" lockText="1" noThreeD="1"/>
</file>

<file path=xl/ctrlProps/ctrlProp273.xml><?xml version="1.0" encoding="utf-8"?>
<formControlPr xmlns="http://schemas.microsoft.com/office/spreadsheetml/2009/9/main" objectType="CheckBox" fmlaLink="'aux 2'!$U$17" lockText="1" noThreeD="1"/>
</file>

<file path=xl/ctrlProps/ctrlProp274.xml><?xml version="1.0" encoding="utf-8"?>
<formControlPr xmlns="http://schemas.microsoft.com/office/spreadsheetml/2009/9/main" objectType="CheckBox" fmlaLink="'aux 2'!$U$18" lockText="1" noThreeD="1"/>
</file>

<file path=xl/ctrlProps/ctrlProp275.xml><?xml version="1.0" encoding="utf-8"?>
<formControlPr xmlns="http://schemas.microsoft.com/office/spreadsheetml/2009/9/main" objectType="CheckBox" fmlaLink="'aux 2'!$U$19" lockText="1" noThreeD="1"/>
</file>

<file path=xl/ctrlProps/ctrlProp276.xml><?xml version="1.0" encoding="utf-8"?>
<formControlPr xmlns="http://schemas.microsoft.com/office/spreadsheetml/2009/9/main" objectType="CheckBox" fmlaLink="'aux 2'!$U$20" lockText="1" noThreeD="1"/>
</file>

<file path=xl/ctrlProps/ctrlProp277.xml><?xml version="1.0" encoding="utf-8"?>
<formControlPr xmlns="http://schemas.microsoft.com/office/spreadsheetml/2009/9/main" objectType="CheckBox" fmlaLink="'aux 2'!$U$21" lockText="1" noThreeD="1"/>
</file>

<file path=xl/ctrlProps/ctrlProp278.xml><?xml version="1.0" encoding="utf-8"?>
<formControlPr xmlns="http://schemas.microsoft.com/office/spreadsheetml/2009/9/main" objectType="CheckBox" fmlaLink="'aux 2'!$U$22" lockText="1" noThreeD="1"/>
</file>

<file path=xl/ctrlProps/ctrlProp279.xml><?xml version="1.0" encoding="utf-8"?>
<formControlPr xmlns="http://schemas.microsoft.com/office/spreadsheetml/2009/9/main" objectType="CheckBox" fmlaLink="'aux 2'!$V$7" lockText="1" noThreeD="1"/>
</file>

<file path=xl/ctrlProps/ctrlProp280.xml><?xml version="1.0" encoding="utf-8"?>
<formControlPr xmlns="http://schemas.microsoft.com/office/spreadsheetml/2009/9/main" objectType="CheckBox" fmlaLink="'aux 2'!$V$12" lockText="1" noThreeD="1"/>
</file>

<file path=xl/ctrlProps/ctrlProp281.xml><?xml version="1.0" encoding="utf-8"?>
<formControlPr xmlns="http://schemas.microsoft.com/office/spreadsheetml/2009/9/main" objectType="CheckBox" fmlaLink="'aux 2'!$V$8" lockText="1" noThreeD="1"/>
</file>

<file path=xl/ctrlProps/ctrlProp282.xml><?xml version="1.0" encoding="utf-8"?>
<formControlPr xmlns="http://schemas.microsoft.com/office/spreadsheetml/2009/9/main" objectType="CheckBox" fmlaLink="'aux 2'!$V$9" lockText="1" noThreeD="1"/>
</file>

<file path=xl/ctrlProps/ctrlProp283.xml><?xml version="1.0" encoding="utf-8"?>
<formControlPr xmlns="http://schemas.microsoft.com/office/spreadsheetml/2009/9/main" objectType="CheckBox" fmlaLink="'aux 2'!$V$10" lockText="1" noThreeD="1"/>
</file>

<file path=xl/ctrlProps/ctrlProp284.xml><?xml version="1.0" encoding="utf-8"?>
<formControlPr xmlns="http://schemas.microsoft.com/office/spreadsheetml/2009/9/main" objectType="CheckBox" fmlaLink="'aux 2'!$V$11" lockText="1" noThreeD="1"/>
</file>

<file path=xl/ctrlProps/ctrlProp285.xml><?xml version="1.0" encoding="utf-8"?>
<formControlPr xmlns="http://schemas.microsoft.com/office/spreadsheetml/2009/9/main" objectType="CheckBox" fmlaLink="'aux 2'!$V$13" lockText="1" noThreeD="1"/>
</file>

<file path=xl/ctrlProps/ctrlProp286.xml><?xml version="1.0" encoding="utf-8"?>
<formControlPr xmlns="http://schemas.microsoft.com/office/spreadsheetml/2009/9/main" objectType="CheckBox" fmlaLink="'aux 2'!$V$14" lockText="1" noThreeD="1"/>
</file>

<file path=xl/ctrlProps/ctrlProp287.xml><?xml version="1.0" encoding="utf-8"?>
<formControlPr xmlns="http://schemas.microsoft.com/office/spreadsheetml/2009/9/main" objectType="CheckBox" fmlaLink="'aux 2'!$V$15" lockText="1" noThreeD="1"/>
</file>

<file path=xl/ctrlProps/ctrlProp288.xml><?xml version="1.0" encoding="utf-8"?>
<formControlPr xmlns="http://schemas.microsoft.com/office/spreadsheetml/2009/9/main" objectType="CheckBox" fmlaLink="'aux 2'!$V$16" lockText="1" noThreeD="1"/>
</file>

<file path=xl/ctrlProps/ctrlProp289.xml><?xml version="1.0" encoding="utf-8"?>
<formControlPr xmlns="http://schemas.microsoft.com/office/spreadsheetml/2009/9/main" objectType="CheckBox" fmlaLink="'aux 2'!$V$17" lockText="1" noThreeD="1"/>
</file>

<file path=xl/ctrlProps/ctrlProp290.xml><?xml version="1.0" encoding="utf-8"?>
<formControlPr xmlns="http://schemas.microsoft.com/office/spreadsheetml/2009/9/main" objectType="CheckBox" fmlaLink="'aux 2'!$V$18" lockText="1" noThreeD="1"/>
</file>

<file path=xl/ctrlProps/ctrlProp291.xml><?xml version="1.0" encoding="utf-8"?>
<formControlPr xmlns="http://schemas.microsoft.com/office/spreadsheetml/2009/9/main" objectType="CheckBox" fmlaLink="'aux 2'!$V$19" lockText="1" noThreeD="1"/>
</file>

<file path=xl/ctrlProps/ctrlProp292.xml><?xml version="1.0" encoding="utf-8"?>
<formControlPr xmlns="http://schemas.microsoft.com/office/spreadsheetml/2009/9/main" objectType="CheckBox" fmlaLink="'aux 2'!$V$20" lockText="1" noThreeD="1"/>
</file>

<file path=xl/ctrlProps/ctrlProp293.xml><?xml version="1.0" encoding="utf-8"?>
<formControlPr xmlns="http://schemas.microsoft.com/office/spreadsheetml/2009/9/main" objectType="CheckBox" fmlaLink="'aux 2'!$V$21" lockText="1" noThreeD="1"/>
</file>

<file path=xl/ctrlProps/ctrlProp294.xml><?xml version="1.0" encoding="utf-8"?>
<formControlPr xmlns="http://schemas.microsoft.com/office/spreadsheetml/2009/9/main" objectType="CheckBox" fmlaLink="'aux 2'!$V$22" lockText="1" noThreeD="1"/>
</file>

<file path=xl/ctrlProps/ctrlProp295.xml><?xml version="1.0" encoding="utf-8"?>
<formControlPr xmlns="http://schemas.microsoft.com/office/spreadsheetml/2009/9/main" objectType="CheckBox" fmlaLink="'aux 2'!$P$7" lockText="1" noThreeD="1"/>
</file>

<file path=xl/ctrlProps/ctrlProp296.xml><?xml version="1.0" encoding="utf-8"?>
<formControlPr xmlns="http://schemas.microsoft.com/office/spreadsheetml/2009/9/main" objectType="CheckBox" fmlaLink="'aux 2'!$P$12" lockText="1" noThreeD="1"/>
</file>

<file path=xl/ctrlProps/ctrlProp297.xml><?xml version="1.0" encoding="utf-8"?>
<formControlPr xmlns="http://schemas.microsoft.com/office/spreadsheetml/2009/9/main" objectType="CheckBox" fmlaLink="'aux 2'!$P$8" lockText="1" noThreeD="1"/>
</file>

<file path=xl/ctrlProps/ctrlProp298.xml><?xml version="1.0" encoding="utf-8"?>
<formControlPr xmlns="http://schemas.microsoft.com/office/spreadsheetml/2009/9/main" objectType="CheckBox" fmlaLink="'aux 2'!$P$9" lockText="1" noThreeD="1"/>
</file>

<file path=xl/ctrlProps/ctrlProp299.xml><?xml version="1.0" encoding="utf-8"?>
<formControlPr xmlns="http://schemas.microsoft.com/office/spreadsheetml/2009/9/main" objectType="CheckBox" fmlaLink="'aux 2'!$P$10" lockText="1" noThreeD="1"/>
</file>

<file path=xl/ctrlProps/ctrlProp300.xml><?xml version="1.0" encoding="utf-8"?>
<formControlPr xmlns="http://schemas.microsoft.com/office/spreadsheetml/2009/9/main" objectType="CheckBox" fmlaLink="'aux 2'!$P$11" lockText="1" noThreeD="1"/>
</file>

<file path=xl/ctrlProps/ctrlProp301.xml><?xml version="1.0" encoding="utf-8"?>
<formControlPr xmlns="http://schemas.microsoft.com/office/spreadsheetml/2009/9/main" objectType="CheckBox" fmlaLink="'aux 2'!$P$13" lockText="1" noThreeD="1"/>
</file>

<file path=xl/ctrlProps/ctrlProp302.xml><?xml version="1.0" encoding="utf-8"?>
<formControlPr xmlns="http://schemas.microsoft.com/office/spreadsheetml/2009/9/main" objectType="CheckBox" fmlaLink="'aux 2'!$P$14" lockText="1" noThreeD="1"/>
</file>

<file path=xl/ctrlProps/ctrlProp303.xml><?xml version="1.0" encoding="utf-8"?>
<formControlPr xmlns="http://schemas.microsoft.com/office/spreadsheetml/2009/9/main" objectType="CheckBox" fmlaLink="'aux 2'!$P$15" lockText="1" noThreeD="1"/>
</file>

<file path=xl/ctrlProps/ctrlProp304.xml><?xml version="1.0" encoding="utf-8"?>
<formControlPr xmlns="http://schemas.microsoft.com/office/spreadsheetml/2009/9/main" objectType="CheckBox" fmlaLink="'aux 2'!$P$16" lockText="1" noThreeD="1"/>
</file>

<file path=xl/ctrlProps/ctrlProp305.xml><?xml version="1.0" encoding="utf-8"?>
<formControlPr xmlns="http://schemas.microsoft.com/office/spreadsheetml/2009/9/main" objectType="CheckBox" fmlaLink="'aux 2'!$P$17" lockText="1" noThreeD="1"/>
</file>

<file path=xl/ctrlProps/ctrlProp306.xml><?xml version="1.0" encoding="utf-8"?>
<formControlPr xmlns="http://schemas.microsoft.com/office/spreadsheetml/2009/9/main" objectType="CheckBox" fmlaLink="'aux 2'!$P$18" lockText="1" noThreeD="1"/>
</file>

<file path=xl/ctrlProps/ctrlProp307.xml><?xml version="1.0" encoding="utf-8"?>
<formControlPr xmlns="http://schemas.microsoft.com/office/spreadsheetml/2009/9/main" objectType="CheckBox" fmlaLink="'aux 2'!$P$19" lockText="1" noThreeD="1"/>
</file>

<file path=xl/ctrlProps/ctrlProp308.xml><?xml version="1.0" encoding="utf-8"?>
<formControlPr xmlns="http://schemas.microsoft.com/office/spreadsheetml/2009/9/main" objectType="CheckBox" fmlaLink="'aux 2'!$P$20" lockText="1" noThreeD="1"/>
</file>

<file path=xl/ctrlProps/ctrlProp309.xml><?xml version="1.0" encoding="utf-8"?>
<formControlPr xmlns="http://schemas.microsoft.com/office/spreadsheetml/2009/9/main" objectType="CheckBox" fmlaLink="'aux 2'!$P$21" lockText="1" noThreeD="1"/>
</file>

<file path=xl/ctrlProps/ctrlProp310.xml><?xml version="1.0" encoding="utf-8"?>
<formControlPr xmlns="http://schemas.microsoft.com/office/spreadsheetml/2009/9/main" objectType="CheckBox" fmlaLink="'aux 2'!$P$22" lockText="1" noThreeD="1"/>
</file>

<file path=xl/ctrlProps/ctrlProp311.xml><?xml version="1.0" encoding="utf-8"?>
<formControlPr xmlns="http://schemas.microsoft.com/office/spreadsheetml/2009/9/main" objectType="CheckBox" fmlaLink="'aux 2'!$Q$7" lockText="1" noThreeD="1"/>
</file>

<file path=xl/ctrlProps/ctrlProp312.xml><?xml version="1.0" encoding="utf-8"?>
<formControlPr xmlns="http://schemas.microsoft.com/office/spreadsheetml/2009/9/main" objectType="CheckBox" fmlaLink="'aux 2'!$Q$12" lockText="1" noThreeD="1"/>
</file>

<file path=xl/ctrlProps/ctrlProp313.xml><?xml version="1.0" encoding="utf-8"?>
<formControlPr xmlns="http://schemas.microsoft.com/office/spreadsheetml/2009/9/main" objectType="CheckBox" fmlaLink="'aux 2'!$Q$8" lockText="1" noThreeD="1"/>
</file>

<file path=xl/ctrlProps/ctrlProp314.xml><?xml version="1.0" encoding="utf-8"?>
<formControlPr xmlns="http://schemas.microsoft.com/office/spreadsheetml/2009/9/main" objectType="CheckBox" fmlaLink="'aux 2'!$Q$9" lockText="1" noThreeD="1"/>
</file>

<file path=xl/ctrlProps/ctrlProp315.xml><?xml version="1.0" encoding="utf-8"?>
<formControlPr xmlns="http://schemas.microsoft.com/office/spreadsheetml/2009/9/main" objectType="CheckBox" fmlaLink="'aux 2'!$Q$10" lockText="1" noThreeD="1"/>
</file>

<file path=xl/ctrlProps/ctrlProp316.xml><?xml version="1.0" encoding="utf-8"?>
<formControlPr xmlns="http://schemas.microsoft.com/office/spreadsheetml/2009/9/main" objectType="CheckBox" fmlaLink="'aux 2'!$Q$11" lockText="1" noThreeD="1"/>
</file>

<file path=xl/ctrlProps/ctrlProp317.xml><?xml version="1.0" encoding="utf-8"?>
<formControlPr xmlns="http://schemas.microsoft.com/office/spreadsheetml/2009/9/main" objectType="CheckBox" fmlaLink="'aux 2'!$Q$13" lockText="1" noThreeD="1"/>
</file>

<file path=xl/ctrlProps/ctrlProp318.xml><?xml version="1.0" encoding="utf-8"?>
<formControlPr xmlns="http://schemas.microsoft.com/office/spreadsheetml/2009/9/main" objectType="CheckBox" fmlaLink="'aux 2'!$Q$14" lockText="1" noThreeD="1"/>
</file>

<file path=xl/ctrlProps/ctrlProp319.xml><?xml version="1.0" encoding="utf-8"?>
<formControlPr xmlns="http://schemas.microsoft.com/office/spreadsheetml/2009/9/main" objectType="CheckBox" fmlaLink="'aux 2'!$Q$15" lockText="1" noThreeD="1"/>
</file>

<file path=xl/ctrlProps/ctrlProp320.xml><?xml version="1.0" encoding="utf-8"?>
<formControlPr xmlns="http://schemas.microsoft.com/office/spreadsheetml/2009/9/main" objectType="CheckBox" fmlaLink="'aux 2'!$Q$16" lockText="1" noThreeD="1"/>
</file>

<file path=xl/ctrlProps/ctrlProp321.xml><?xml version="1.0" encoding="utf-8"?>
<formControlPr xmlns="http://schemas.microsoft.com/office/spreadsheetml/2009/9/main" objectType="CheckBox" fmlaLink="'aux 2'!$Q$17" lockText="1" noThreeD="1"/>
</file>

<file path=xl/ctrlProps/ctrlProp322.xml><?xml version="1.0" encoding="utf-8"?>
<formControlPr xmlns="http://schemas.microsoft.com/office/spreadsheetml/2009/9/main" objectType="CheckBox" fmlaLink="'aux 2'!$Q$18" lockText="1" noThreeD="1"/>
</file>

<file path=xl/ctrlProps/ctrlProp323.xml><?xml version="1.0" encoding="utf-8"?>
<formControlPr xmlns="http://schemas.microsoft.com/office/spreadsheetml/2009/9/main" objectType="CheckBox" fmlaLink="'aux 2'!$Q$19" lockText="1" noThreeD="1"/>
</file>

<file path=xl/ctrlProps/ctrlProp324.xml><?xml version="1.0" encoding="utf-8"?>
<formControlPr xmlns="http://schemas.microsoft.com/office/spreadsheetml/2009/9/main" objectType="CheckBox" fmlaLink="'aux 2'!$Q$20" lockText="1" noThreeD="1"/>
</file>

<file path=xl/ctrlProps/ctrlProp325.xml><?xml version="1.0" encoding="utf-8"?>
<formControlPr xmlns="http://schemas.microsoft.com/office/spreadsheetml/2009/9/main" objectType="CheckBox" fmlaLink="'aux 2'!$Q$21" lockText="1" noThreeD="1"/>
</file>

<file path=xl/ctrlProps/ctrlProp326.xml><?xml version="1.0" encoding="utf-8"?>
<formControlPr xmlns="http://schemas.microsoft.com/office/spreadsheetml/2009/9/main" objectType="CheckBox" fmlaLink="'aux 2'!$Q$22" lockText="1" noThreeD="1"/>
</file>

<file path=xl/ctrlProps/ctrlProp327.xml><?xml version="1.0" encoding="utf-8"?>
<formControlPr xmlns="http://schemas.microsoft.com/office/spreadsheetml/2009/9/main" objectType="CheckBox" fmlaLink="'aux 2'!$R$7" lockText="1" noThreeD="1"/>
</file>

<file path=xl/ctrlProps/ctrlProp328.xml><?xml version="1.0" encoding="utf-8"?>
<formControlPr xmlns="http://schemas.microsoft.com/office/spreadsheetml/2009/9/main" objectType="CheckBox" fmlaLink="'aux 2'!$R$12" lockText="1" noThreeD="1"/>
</file>

<file path=xl/ctrlProps/ctrlProp329.xml><?xml version="1.0" encoding="utf-8"?>
<formControlPr xmlns="http://schemas.microsoft.com/office/spreadsheetml/2009/9/main" objectType="CheckBox" fmlaLink="'aux 2'!$R$8" lockText="1" noThreeD="1"/>
</file>

<file path=xl/ctrlProps/ctrlProp330.xml><?xml version="1.0" encoding="utf-8"?>
<formControlPr xmlns="http://schemas.microsoft.com/office/spreadsheetml/2009/9/main" objectType="CheckBox" fmlaLink="'aux 2'!$R$9" lockText="1" noThreeD="1"/>
</file>

<file path=xl/ctrlProps/ctrlProp331.xml><?xml version="1.0" encoding="utf-8"?>
<formControlPr xmlns="http://schemas.microsoft.com/office/spreadsheetml/2009/9/main" objectType="CheckBox" fmlaLink="'aux 2'!$R$10" lockText="1" noThreeD="1"/>
</file>

<file path=xl/ctrlProps/ctrlProp332.xml><?xml version="1.0" encoding="utf-8"?>
<formControlPr xmlns="http://schemas.microsoft.com/office/spreadsheetml/2009/9/main" objectType="CheckBox" fmlaLink="'aux 2'!$R$11" lockText="1" noThreeD="1"/>
</file>

<file path=xl/ctrlProps/ctrlProp333.xml><?xml version="1.0" encoding="utf-8"?>
<formControlPr xmlns="http://schemas.microsoft.com/office/spreadsheetml/2009/9/main" objectType="CheckBox" fmlaLink="'aux 2'!$R$13" lockText="1" noThreeD="1"/>
</file>

<file path=xl/ctrlProps/ctrlProp334.xml><?xml version="1.0" encoding="utf-8"?>
<formControlPr xmlns="http://schemas.microsoft.com/office/spreadsheetml/2009/9/main" objectType="CheckBox" fmlaLink="'aux 2'!$R$14" lockText="1" noThreeD="1"/>
</file>

<file path=xl/ctrlProps/ctrlProp335.xml><?xml version="1.0" encoding="utf-8"?>
<formControlPr xmlns="http://schemas.microsoft.com/office/spreadsheetml/2009/9/main" objectType="CheckBox" fmlaLink="'aux 2'!$R$15" lockText="1" noThreeD="1"/>
</file>

<file path=xl/ctrlProps/ctrlProp336.xml><?xml version="1.0" encoding="utf-8"?>
<formControlPr xmlns="http://schemas.microsoft.com/office/spreadsheetml/2009/9/main" objectType="CheckBox" fmlaLink="'aux 2'!$R$16" lockText="1" noThreeD="1"/>
</file>

<file path=xl/ctrlProps/ctrlProp337.xml><?xml version="1.0" encoding="utf-8"?>
<formControlPr xmlns="http://schemas.microsoft.com/office/spreadsheetml/2009/9/main" objectType="CheckBox" fmlaLink="'aux 2'!$R$17" lockText="1" noThreeD="1"/>
</file>

<file path=xl/ctrlProps/ctrlProp338.xml><?xml version="1.0" encoding="utf-8"?>
<formControlPr xmlns="http://schemas.microsoft.com/office/spreadsheetml/2009/9/main" objectType="CheckBox" fmlaLink="'aux 2'!$R$18" lockText="1" noThreeD="1"/>
</file>

<file path=xl/ctrlProps/ctrlProp339.xml><?xml version="1.0" encoding="utf-8"?>
<formControlPr xmlns="http://schemas.microsoft.com/office/spreadsheetml/2009/9/main" objectType="CheckBox" fmlaLink="'aux 2'!$R$19" lockText="1" noThreeD="1"/>
</file>

<file path=xl/ctrlProps/ctrlProp340.xml><?xml version="1.0" encoding="utf-8"?>
<formControlPr xmlns="http://schemas.microsoft.com/office/spreadsheetml/2009/9/main" objectType="CheckBox" fmlaLink="'aux 2'!$R$20" lockText="1" noThreeD="1"/>
</file>

<file path=xl/ctrlProps/ctrlProp341.xml><?xml version="1.0" encoding="utf-8"?>
<formControlPr xmlns="http://schemas.microsoft.com/office/spreadsheetml/2009/9/main" objectType="CheckBox" fmlaLink="'aux 2'!$R$21" lockText="1" noThreeD="1"/>
</file>

<file path=xl/ctrlProps/ctrlProp342.xml><?xml version="1.0" encoding="utf-8"?>
<formControlPr xmlns="http://schemas.microsoft.com/office/spreadsheetml/2009/9/main" objectType="CheckBox" fmlaLink="'aux 2'!$R$22" lockText="1" noThreeD="1"/>
</file>

<file path=xl/ctrlProps/ctrlProp343.xml><?xml version="1.0" encoding="utf-8"?>
<formControlPr xmlns="http://schemas.microsoft.com/office/spreadsheetml/2009/9/main" objectType="Scroll" dx="16" fmlaLink="'aux 4'!$A$6" horiz="1" max="20" min="1" noThreeD="1" page="0" val="1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7</xdr:row>
          <xdr:rowOff>180975</xdr:rowOff>
        </xdr:from>
        <xdr:to>
          <xdr:col>1</xdr:col>
          <xdr:colOff>85725</xdr:colOff>
          <xdr:row>8</xdr:row>
          <xdr:rowOff>190500</xdr:rowOff>
        </xdr:to>
        <xdr:sp macro="" textlink="">
          <xdr:nvSpPr>
            <xdr:cNvPr id="3073" name="Check Box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14</xdr:row>
          <xdr:rowOff>161925</xdr:rowOff>
        </xdr:from>
        <xdr:to>
          <xdr:col>1</xdr:col>
          <xdr:colOff>85725</xdr:colOff>
          <xdr:row>15</xdr:row>
          <xdr:rowOff>161925</xdr:rowOff>
        </xdr:to>
        <xdr:sp macro="" textlink="">
          <xdr:nvSpPr>
            <xdr:cNvPr id="3074" name="Check Box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8</xdr:row>
          <xdr:rowOff>190500</xdr:rowOff>
        </xdr:from>
        <xdr:to>
          <xdr:col>1</xdr:col>
          <xdr:colOff>85725</xdr:colOff>
          <xdr:row>9</xdr:row>
          <xdr:rowOff>190500</xdr:rowOff>
        </xdr:to>
        <xdr:sp macro="" textlink="">
          <xdr:nvSpPr>
            <xdr:cNvPr id="3075" name="Check Box 3" hidden="1">
              <a:extLst>
                <a:ext uri="{63B3BB69-23CF-44E3-9099-C40C66FF867C}">
                  <a14:compatExt spid="_x0000_s3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9</xdr:row>
          <xdr:rowOff>180975</xdr:rowOff>
        </xdr:from>
        <xdr:to>
          <xdr:col>1</xdr:col>
          <xdr:colOff>85725</xdr:colOff>
          <xdr:row>10</xdr:row>
          <xdr:rowOff>180975</xdr:rowOff>
        </xdr:to>
        <xdr:sp macro="" textlink="">
          <xdr:nvSpPr>
            <xdr:cNvPr id="3076" name="Check Box 4" hidden="1">
              <a:extLst>
                <a:ext uri="{63B3BB69-23CF-44E3-9099-C40C66FF867C}">
                  <a14:compatExt spid="_x0000_s3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11</xdr:row>
          <xdr:rowOff>180975</xdr:rowOff>
        </xdr:from>
        <xdr:to>
          <xdr:col>1</xdr:col>
          <xdr:colOff>85725</xdr:colOff>
          <xdr:row>12</xdr:row>
          <xdr:rowOff>171450</xdr:rowOff>
        </xdr:to>
        <xdr:sp macro="" textlink="">
          <xdr:nvSpPr>
            <xdr:cNvPr id="3077" name="Check Box 5" hidden="1">
              <a:extLst>
                <a:ext uri="{63B3BB69-23CF-44E3-9099-C40C66FF867C}">
                  <a14:compatExt spid="_x0000_s3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13</xdr:row>
          <xdr:rowOff>171450</xdr:rowOff>
        </xdr:from>
        <xdr:to>
          <xdr:col>1</xdr:col>
          <xdr:colOff>85725</xdr:colOff>
          <xdr:row>14</xdr:row>
          <xdr:rowOff>171450</xdr:rowOff>
        </xdr:to>
        <xdr:sp macro="" textlink="">
          <xdr:nvSpPr>
            <xdr:cNvPr id="3078" name="Check Box 6" hidden="1">
              <a:extLst>
                <a:ext uri="{63B3BB69-23CF-44E3-9099-C40C66FF867C}">
                  <a14:compatExt spid="_x0000_s3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15</xdr:row>
          <xdr:rowOff>161925</xdr:rowOff>
        </xdr:from>
        <xdr:to>
          <xdr:col>1</xdr:col>
          <xdr:colOff>85725</xdr:colOff>
          <xdr:row>16</xdr:row>
          <xdr:rowOff>161925</xdr:rowOff>
        </xdr:to>
        <xdr:sp macro="" textlink="">
          <xdr:nvSpPr>
            <xdr:cNvPr id="3079" name="Check Box 7" hidden="1">
              <a:extLst>
                <a:ext uri="{63B3BB69-23CF-44E3-9099-C40C66FF867C}">
                  <a14:compatExt spid="_x0000_s3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16</xdr:row>
          <xdr:rowOff>161925</xdr:rowOff>
        </xdr:from>
        <xdr:to>
          <xdr:col>1</xdr:col>
          <xdr:colOff>85725</xdr:colOff>
          <xdr:row>17</xdr:row>
          <xdr:rowOff>152400</xdr:rowOff>
        </xdr:to>
        <xdr:sp macro="" textlink="">
          <xdr:nvSpPr>
            <xdr:cNvPr id="3080" name="Check Box 8" hidden="1">
              <a:extLst>
                <a:ext uri="{63B3BB69-23CF-44E3-9099-C40C66FF867C}">
                  <a14:compatExt spid="_x0000_s3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26</xdr:row>
          <xdr:rowOff>180975</xdr:rowOff>
        </xdr:from>
        <xdr:to>
          <xdr:col>1</xdr:col>
          <xdr:colOff>76200</xdr:colOff>
          <xdr:row>27</xdr:row>
          <xdr:rowOff>190500</xdr:rowOff>
        </xdr:to>
        <xdr:sp macro="" textlink="">
          <xdr:nvSpPr>
            <xdr:cNvPr id="3081" name="Check Box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171450</xdr:rowOff>
        </xdr:from>
        <xdr:to>
          <xdr:col>1</xdr:col>
          <xdr:colOff>76200</xdr:colOff>
          <xdr:row>32</xdr:row>
          <xdr:rowOff>171450</xdr:rowOff>
        </xdr:to>
        <xdr:sp macro="" textlink="">
          <xdr:nvSpPr>
            <xdr:cNvPr id="3082" name="Check Box 10" hidden="1">
              <a:extLst>
                <a:ext uri="{63B3BB69-23CF-44E3-9099-C40C66FF867C}">
                  <a14:compatExt spid="_x0000_s3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190500</xdr:rowOff>
        </xdr:from>
        <xdr:to>
          <xdr:col>1</xdr:col>
          <xdr:colOff>76200</xdr:colOff>
          <xdr:row>28</xdr:row>
          <xdr:rowOff>190500</xdr:rowOff>
        </xdr:to>
        <xdr:sp macro="" textlink="">
          <xdr:nvSpPr>
            <xdr:cNvPr id="3083" name="Check Box 11" hidden="1">
              <a:extLst>
                <a:ext uri="{63B3BB69-23CF-44E3-9099-C40C66FF867C}">
                  <a14:compatExt spid="_x0000_s30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28</xdr:row>
          <xdr:rowOff>180975</xdr:rowOff>
        </xdr:from>
        <xdr:to>
          <xdr:col>1</xdr:col>
          <xdr:colOff>76200</xdr:colOff>
          <xdr:row>29</xdr:row>
          <xdr:rowOff>180975</xdr:rowOff>
        </xdr:to>
        <xdr:sp macro="" textlink="">
          <xdr:nvSpPr>
            <xdr:cNvPr id="3084" name="Check Box 12" hidden="1">
              <a:extLst>
                <a:ext uri="{63B3BB69-23CF-44E3-9099-C40C66FF867C}">
                  <a14:compatExt spid="_x0000_s3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180975</xdr:rowOff>
        </xdr:from>
        <xdr:to>
          <xdr:col>1</xdr:col>
          <xdr:colOff>76200</xdr:colOff>
          <xdr:row>30</xdr:row>
          <xdr:rowOff>180975</xdr:rowOff>
        </xdr:to>
        <xdr:sp macro="" textlink="">
          <xdr:nvSpPr>
            <xdr:cNvPr id="3085" name="Check Box 13" hidden="1">
              <a:extLst>
                <a:ext uri="{63B3BB69-23CF-44E3-9099-C40C66FF867C}">
                  <a14:compatExt spid="_x0000_s3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30</xdr:row>
          <xdr:rowOff>180975</xdr:rowOff>
        </xdr:from>
        <xdr:to>
          <xdr:col>1</xdr:col>
          <xdr:colOff>76200</xdr:colOff>
          <xdr:row>31</xdr:row>
          <xdr:rowOff>171450</xdr:rowOff>
        </xdr:to>
        <xdr:sp macro="" textlink="">
          <xdr:nvSpPr>
            <xdr:cNvPr id="3086" name="Check Box 14" hidden="1">
              <a:extLst>
                <a:ext uri="{63B3BB69-23CF-44E3-9099-C40C66FF867C}">
                  <a14:compatExt spid="_x0000_s3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32</xdr:row>
          <xdr:rowOff>171450</xdr:rowOff>
        </xdr:from>
        <xdr:to>
          <xdr:col>1</xdr:col>
          <xdr:colOff>76200</xdr:colOff>
          <xdr:row>33</xdr:row>
          <xdr:rowOff>171450</xdr:rowOff>
        </xdr:to>
        <xdr:sp macro="" textlink="">
          <xdr:nvSpPr>
            <xdr:cNvPr id="3087" name="Check Box 15" hidden="1">
              <a:extLst>
                <a:ext uri="{63B3BB69-23CF-44E3-9099-C40C66FF867C}">
                  <a14:compatExt spid="_x0000_s3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171450</xdr:rowOff>
        </xdr:from>
        <xdr:to>
          <xdr:col>1</xdr:col>
          <xdr:colOff>76200</xdr:colOff>
          <xdr:row>34</xdr:row>
          <xdr:rowOff>161925</xdr:rowOff>
        </xdr:to>
        <xdr:sp macro="" textlink="">
          <xdr:nvSpPr>
            <xdr:cNvPr id="3088" name="Check Box 16" hidden="1">
              <a:extLst>
                <a:ext uri="{63B3BB69-23CF-44E3-9099-C40C66FF867C}">
                  <a14:compatExt spid="_x0000_s3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17</xdr:row>
          <xdr:rowOff>152400</xdr:rowOff>
        </xdr:from>
        <xdr:to>
          <xdr:col>1</xdr:col>
          <xdr:colOff>85725</xdr:colOff>
          <xdr:row>18</xdr:row>
          <xdr:rowOff>152400</xdr:rowOff>
        </xdr:to>
        <xdr:sp macro="" textlink="">
          <xdr:nvSpPr>
            <xdr:cNvPr id="3090" name="Check Box 18" hidden="1">
              <a:extLst>
                <a:ext uri="{63B3BB69-23CF-44E3-9099-C40C66FF867C}">
                  <a14:compatExt spid="_x0000_s3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34</xdr:row>
          <xdr:rowOff>161925</xdr:rowOff>
        </xdr:from>
        <xdr:to>
          <xdr:col>1</xdr:col>
          <xdr:colOff>76200</xdr:colOff>
          <xdr:row>35</xdr:row>
          <xdr:rowOff>161925</xdr:rowOff>
        </xdr:to>
        <xdr:sp macro="" textlink="">
          <xdr:nvSpPr>
            <xdr:cNvPr id="3091" name="Check Box 19" hidden="1">
              <a:extLst>
                <a:ext uri="{63B3BB69-23CF-44E3-9099-C40C66FF867C}">
                  <a14:compatExt spid="_x0000_s30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161925</xdr:rowOff>
        </xdr:from>
        <xdr:to>
          <xdr:col>1</xdr:col>
          <xdr:colOff>76200</xdr:colOff>
          <xdr:row>36</xdr:row>
          <xdr:rowOff>161925</xdr:rowOff>
        </xdr:to>
        <xdr:sp macro="" textlink="">
          <xdr:nvSpPr>
            <xdr:cNvPr id="3092" name="Check Box 20" hidden="1">
              <a:extLst>
                <a:ext uri="{63B3BB69-23CF-44E3-9099-C40C66FF867C}">
                  <a14:compatExt spid="_x0000_s30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xdr:row>
          <xdr:rowOff>180975</xdr:rowOff>
        </xdr:from>
        <xdr:to>
          <xdr:col>4</xdr:col>
          <xdr:colOff>85725</xdr:colOff>
          <xdr:row>8</xdr:row>
          <xdr:rowOff>190500</xdr:rowOff>
        </xdr:to>
        <xdr:sp macro="" textlink="">
          <xdr:nvSpPr>
            <xdr:cNvPr id="3093" name="Check Box 21" hidden="1">
              <a:extLst>
                <a:ext uri="{63B3BB69-23CF-44E3-9099-C40C66FF867C}">
                  <a14:compatExt spid="_x0000_s3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171450</xdr:rowOff>
        </xdr:from>
        <xdr:to>
          <xdr:col>4</xdr:col>
          <xdr:colOff>85725</xdr:colOff>
          <xdr:row>13</xdr:row>
          <xdr:rowOff>161925</xdr:rowOff>
        </xdr:to>
        <xdr:sp macro="" textlink="">
          <xdr:nvSpPr>
            <xdr:cNvPr id="3094" name="Check Box 22" hidden="1">
              <a:extLst>
                <a:ext uri="{63B3BB69-23CF-44E3-9099-C40C66FF867C}">
                  <a14:compatExt spid="_x0000_s3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8</xdr:row>
          <xdr:rowOff>190500</xdr:rowOff>
        </xdr:from>
        <xdr:to>
          <xdr:col>4</xdr:col>
          <xdr:colOff>85725</xdr:colOff>
          <xdr:row>9</xdr:row>
          <xdr:rowOff>190500</xdr:rowOff>
        </xdr:to>
        <xdr:sp macro="" textlink="">
          <xdr:nvSpPr>
            <xdr:cNvPr id="3095" name="Check Box 23" hidden="1">
              <a:extLst>
                <a:ext uri="{63B3BB69-23CF-44E3-9099-C40C66FF867C}">
                  <a14:compatExt spid="_x0000_s30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9</xdr:row>
          <xdr:rowOff>180975</xdr:rowOff>
        </xdr:from>
        <xdr:to>
          <xdr:col>4</xdr:col>
          <xdr:colOff>85725</xdr:colOff>
          <xdr:row>10</xdr:row>
          <xdr:rowOff>180975</xdr:rowOff>
        </xdr:to>
        <xdr:sp macro="" textlink="">
          <xdr:nvSpPr>
            <xdr:cNvPr id="3096" name="Check Box 24" hidden="1">
              <a:extLst>
                <a:ext uri="{63B3BB69-23CF-44E3-9099-C40C66FF867C}">
                  <a14:compatExt spid="_x0000_s30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10</xdr:row>
          <xdr:rowOff>180975</xdr:rowOff>
        </xdr:from>
        <xdr:to>
          <xdr:col>4</xdr:col>
          <xdr:colOff>85725</xdr:colOff>
          <xdr:row>11</xdr:row>
          <xdr:rowOff>171450</xdr:rowOff>
        </xdr:to>
        <xdr:sp macro="" textlink="">
          <xdr:nvSpPr>
            <xdr:cNvPr id="3097" name="Check Box 25" hidden="1">
              <a:extLst>
                <a:ext uri="{63B3BB69-23CF-44E3-9099-C40C66FF867C}">
                  <a14:compatExt spid="_x0000_s3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xdr:row>
          <xdr:rowOff>171450</xdr:rowOff>
        </xdr:from>
        <xdr:to>
          <xdr:col>4</xdr:col>
          <xdr:colOff>85725</xdr:colOff>
          <xdr:row>12</xdr:row>
          <xdr:rowOff>171450</xdr:rowOff>
        </xdr:to>
        <xdr:sp macro="" textlink="">
          <xdr:nvSpPr>
            <xdr:cNvPr id="3098" name="Check Box 26" hidden="1">
              <a:extLst>
                <a:ext uri="{63B3BB69-23CF-44E3-9099-C40C66FF867C}">
                  <a14:compatExt spid="_x0000_s3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xdr:row>
          <xdr:rowOff>161925</xdr:rowOff>
        </xdr:from>
        <xdr:to>
          <xdr:col>4</xdr:col>
          <xdr:colOff>85725</xdr:colOff>
          <xdr:row>14</xdr:row>
          <xdr:rowOff>161925</xdr:rowOff>
        </xdr:to>
        <xdr:sp macro="" textlink="">
          <xdr:nvSpPr>
            <xdr:cNvPr id="3099" name="Check Box 27" hidden="1">
              <a:extLst>
                <a:ext uri="{63B3BB69-23CF-44E3-9099-C40C66FF867C}">
                  <a14:compatExt spid="_x0000_s3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xdr:row>
          <xdr:rowOff>161925</xdr:rowOff>
        </xdr:from>
        <xdr:to>
          <xdr:col>4</xdr:col>
          <xdr:colOff>85725</xdr:colOff>
          <xdr:row>15</xdr:row>
          <xdr:rowOff>161925</xdr:rowOff>
        </xdr:to>
        <xdr:sp macro="" textlink="">
          <xdr:nvSpPr>
            <xdr:cNvPr id="3100" name="Check Box 28" hidden="1">
              <a:extLst>
                <a:ext uri="{63B3BB69-23CF-44E3-9099-C40C66FF867C}">
                  <a14:compatExt spid="_x0000_s3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15</xdr:row>
          <xdr:rowOff>152400</xdr:rowOff>
        </xdr:from>
        <xdr:to>
          <xdr:col>4</xdr:col>
          <xdr:colOff>85725</xdr:colOff>
          <xdr:row>16</xdr:row>
          <xdr:rowOff>152400</xdr:rowOff>
        </xdr:to>
        <xdr:sp macro="" textlink="">
          <xdr:nvSpPr>
            <xdr:cNvPr id="3101" name="Check Box 29" hidden="1">
              <a:extLst>
                <a:ext uri="{63B3BB69-23CF-44E3-9099-C40C66FF867C}">
                  <a14:compatExt spid="_x0000_s3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16</xdr:row>
          <xdr:rowOff>152400</xdr:rowOff>
        </xdr:from>
        <xdr:to>
          <xdr:col>4</xdr:col>
          <xdr:colOff>85725</xdr:colOff>
          <xdr:row>17</xdr:row>
          <xdr:rowOff>152400</xdr:rowOff>
        </xdr:to>
        <xdr:sp macro="" textlink="">
          <xdr:nvSpPr>
            <xdr:cNvPr id="3102" name="Check Box 30" hidden="1">
              <a:extLst>
                <a:ext uri="{63B3BB69-23CF-44E3-9099-C40C66FF867C}">
                  <a14:compatExt spid="_x0000_s3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171450</xdr:rowOff>
        </xdr:from>
        <xdr:to>
          <xdr:col>4</xdr:col>
          <xdr:colOff>76200</xdr:colOff>
          <xdr:row>27</xdr:row>
          <xdr:rowOff>180975</xdr:rowOff>
        </xdr:to>
        <xdr:sp macro="" textlink="">
          <xdr:nvSpPr>
            <xdr:cNvPr id="3103" name="Check Box 31" hidden="1">
              <a:extLst>
                <a:ext uri="{63B3BB69-23CF-44E3-9099-C40C66FF867C}">
                  <a14:compatExt spid="_x0000_s3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161925</xdr:rowOff>
        </xdr:from>
        <xdr:to>
          <xdr:col>4</xdr:col>
          <xdr:colOff>76200</xdr:colOff>
          <xdr:row>32</xdr:row>
          <xdr:rowOff>161925</xdr:rowOff>
        </xdr:to>
        <xdr:sp macro="" textlink="">
          <xdr:nvSpPr>
            <xdr:cNvPr id="3104" name="Check Box 32" hidden="1">
              <a:extLst>
                <a:ext uri="{63B3BB69-23CF-44E3-9099-C40C66FF867C}">
                  <a14:compatExt spid="_x0000_s3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180975</xdr:rowOff>
        </xdr:from>
        <xdr:to>
          <xdr:col>4</xdr:col>
          <xdr:colOff>76200</xdr:colOff>
          <xdr:row>28</xdr:row>
          <xdr:rowOff>171450</xdr:rowOff>
        </xdr:to>
        <xdr:sp macro="" textlink="">
          <xdr:nvSpPr>
            <xdr:cNvPr id="3105" name="Check Box 33" hidden="1">
              <a:extLst>
                <a:ext uri="{63B3BB69-23CF-44E3-9099-C40C66FF867C}">
                  <a14:compatExt spid="_x0000_s3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171450</xdr:rowOff>
        </xdr:from>
        <xdr:to>
          <xdr:col>4</xdr:col>
          <xdr:colOff>76200</xdr:colOff>
          <xdr:row>29</xdr:row>
          <xdr:rowOff>171450</xdr:rowOff>
        </xdr:to>
        <xdr:sp macro="" textlink="">
          <xdr:nvSpPr>
            <xdr:cNvPr id="3106" name="Check Box 34" hidden="1">
              <a:extLst>
                <a:ext uri="{63B3BB69-23CF-44E3-9099-C40C66FF867C}">
                  <a14:compatExt spid="_x0000_s3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171450</xdr:rowOff>
        </xdr:from>
        <xdr:to>
          <xdr:col>4</xdr:col>
          <xdr:colOff>76200</xdr:colOff>
          <xdr:row>30</xdr:row>
          <xdr:rowOff>171450</xdr:rowOff>
        </xdr:to>
        <xdr:sp macro="" textlink="">
          <xdr:nvSpPr>
            <xdr:cNvPr id="3107" name="Check Box 35" hidden="1">
              <a:extLst>
                <a:ext uri="{63B3BB69-23CF-44E3-9099-C40C66FF867C}">
                  <a14:compatExt spid="_x0000_s3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171450</xdr:rowOff>
        </xdr:from>
        <xdr:to>
          <xdr:col>4</xdr:col>
          <xdr:colOff>76200</xdr:colOff>
          <xdr:row>31</xdr:row>
          <xdr:rowOff>161925</xdr:rowOff>
        </xdr:to>
        <xdr:sp macro="" textlink="">
          <xdr:nvSpPr>
            <xdr:cNvPr id="3108" name="Check Box 36" hidden="1">
              <a:extLst>
                <a:ext uri="{63B3BB69-23CF-44E3-9099-C40C66FF867C}">
                  <a14:compatExt spid="_x0000_s31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161925</xdr:rowOff>
        </xdr:from>
        <xdr:to>
          <xdr:col>4</xdr:col>
          <xdr:colOff>76200</xdr:colOff>
          <xdr:row>33</xdr:row>
          <xdr:rowOff>152400</xdr:rowOff>
        </xdr:to>
        <xdr:sp macro="" textlink="">
          <xdr:nvSpPr>
            <xdr:cNvPr id="3109" name="Check Box 37" hidden="1">
              <a:extLst>
                <a:ext uri="{63B3BB69-23CF-44E3-9099-C40C66FF867C}">
                  <a14:compatExt spid="_x0000_s31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152400</xdr:rowOff>
        </xdr:from>
        <xdr:to>
          <xdr:col>4</xdr:col>
          <xdr:colOff>76200</xdr:colOff>
          <xdr:row>34</xdr:row>
          <xdr:rowOff>152400</xdr:rowOff>
        </xdr:to>
        <xdr:sp macro="" textlink="">
          <xdr:nvSpPr>
            <xdr:cNvPr id="3110" name="Check Box 38" hidden="1">
              <a:extLst>
                <a:ext uri="{63B3BB69-23CF-44E3-9099-C40C66FF867C}">
                  <a14:compatExt spid="_x0000_s3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152400</xdr:rowOff>
        </xdr:from>
        <xdr:to>
          <xdr:col>4</xdr:col>
          <xdr:colOff>76200</xdr:colOff>
          <xdr:row>35</xdr:row>
          <xdr:rowOff>152400</xdr:rowOff>
        </xdr:to>
        <xdr:sp macro="" textlink="">
          <xdr:nvSpPr>
            <xdr:cNvPr id="3111" name="Check Box 39" hidden="1">
              <a:extLst>
                <a:ext uri="{63B3BB69-23CF-44E3-9099-C40C66FF867C}">
                  <a14:compatExt spid="_x0000_s31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152400</xdr:rowOff>
        </xdr:from>
        <xdr:to>
          <xdr:col>4</xdr:col>
          <xdr:colOff>76200</xdr:colOff>
          <xdr:row>36</xdr:row>
          <xdr:rowOff>152400</xdr:rowOff>
        </xdr:to>
        <xdr:sp macro="" textlink="">
          <xdr:nvSpPr>
            <xdr:cNvPr id="3112" name="Check Box 40" hidden="1">
              <a:extLst>
                <a:ext uri="{63B3BB69-23CF-44E3-9099-C40C66FF867C}">
                  <a14:compatExt spid="_x0000_s31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xdr:row>
          <xdr:rowOff>180975</xdr:rowOff>
        </xdr:from>
        <xdr:to>
          <xdr:col>7</xdr:col>
          <xdr:colOff>85725</xdr:colOff>
          <xdr:row>8</xdr:row>
          <xdr:rowOff>190500</xdr:rowOff>
        </xdr:to>
        <xdr:sp macro="" textlink="">
          <xdr:nvSpPr>
            <xdr:cNvPr id="3113" name="Check Box 41" hidden="1">
              <a:extLst>
                <a:ext uri="{63B3BB69-23CF-44E3-9099-C40C66FF867C}">
                  <a14:compatExt spid="_x0000_s31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12</xdr:row>
          <xdr:rowOff>171450</xdr:rowOff>
        </xdr:from>
        <xdr:to>
          <xdr:col>7</xdr:col>
          <xdr:colOff>85725</xdr:colOff>
          <xdr:row>13</xdr:row>
          <xdr:rowOff>171450</xdr:rowOff>
        </xdr:to>
        <xdr:sp macro="" textlink="">
          <xdr:nvSpPr>
            <xdr:cNvPr id="3114" name="Check Box 42" hidden="1">
              <a:extLst>
                <a:ext uri="{63B3BB69-23CF-44E3-9099-C40C66FF867C}">
                  <a14:compatExt spid="_x0000_s31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8</xdr:row>
          <xdr:rowOff>190500</xdr:rowOff>
        </xdr:from>
        <xdr:to>
          <xdr:col>7</xdr:col>
          <xdr:colOff>85725</xdr:colOff>
          <xdr:row>9</xdr:row>
          <xdr:rowOff>190500</xdr:rowOff>
        </xdr:to>
        <xdr:sp macro="" textlink="">
          <xdr:nvSpPr>
            <xdr:cNvPr id="3115" name="Check Box 43" hidden="1">
              <a:extLst>
                <a:ext uri="{63B3BB69-23CF-44E3-9099-C40C66FF867C}">
                  <a14:compatExt spid="_x0000_s31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xdr:row>
          <xdr:rowOff>180975</xdr:rowOff>
        </xdr:from>
        <xdr:to>
          <xdr:col>7</xdr:col>
          <xdr:colOff>85725</xdr:colOff>
          <xdr:row>10</xdr:row>
          <xdr:rowOff>180975</xdr:rowOff>
        </xdr:to>
        <xdr:sp macro="" textlink="">
          <xdr:nvSpPr>
            <xdr:cNvPr id="3116" name="Check Box 44" hidden="1">
              <a:extLst>
                <a:ext uri="{63B3BB69-23CF-44E3-9099-C40C66FF867C}">
                  <a14:compatExt spid="_x0000_s31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10</xdr:row>
          <xdr:rowOff>180975</xdr:rowOff>
        </xdr:from>
        <xdr:to>
          <xdr:col>7</xdr:col>
          <xdr:colOff>85725</xdr:colOff>
          <xdr:row>11</xdr:row>
          <xdr:rowOff>180975</xdr:rowOff>
        </xdr:to>
        <xdr:sp macro="" textlink="">
          <xdr:nvSpPr>
            <xdr:cNvPr id="3117" name="Check Box 45" hidden="1">
              <a:extLst>
                <a:ext uri="{63B3BB69-23CF-44E3-9099-C40C66FF867C}">
                  <a14:compatExt spid="_x0000_s31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xdr:row>
          <xdr:rowOff>171450</xdr:rowOff>
        </xdr:from>
        <xdr:to>
          <xdr:col>7</xdr:col>
          <xdr:colOff>85725</xdr:colOff>
          <xdr:row>12</xdr:row>
          <xdr:rowOff>171450</xdr:rowOff>
        </xdr:to>
        <xdr:sp macro="" textlink="">
          <xdr:nvSpPr>
            <xdr:cNvPr id="3118" name="Check Box 46" hidden="1">
              <a:extLst>
                <a:ext uri="{63B3BB69-23CF-44E3-9099-C40C66FF867C}">
                  <a14:compatExt spid="_x0000_s31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xdr:row>
          <xdr:rowOff>171450</xdr:rowOff>
        </xdr:from>
        <xdr:to>
          <xdr:col>7</xdr:col>
          <xdr:colOff>85725</xdr:colOff>
          <xdr:row>14</xdr:row>
          <xdr:rowOff>161925</xdr:rowOff>
        </xdr:to>
        <xdr:sp macro="" textlink="">
          <xdr:nvSpPr>
            <xdr:cNvPr id="3119" name="Check Box 47" hidden="1">
              <a:extLst>
                <a:ext uri="{63B3BB69-23CF-44E3-9099-C40C66FF867C}">
                  <a14:compatExt spid="_x0000_s31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xdr:row>
          <xdr:rowOff>161925</xdr:rowOff>
        </xdr:from>
        <xdr:to>
          <xdr:col>7</xdr:col>
          <xdr:colOff>85725</xdr:colOff>
          <xdr:row>15</xdr:row>
          <xdr:rowOff>161925</xdr:rowOff>
        </xdr:to>
        <xdr:sp macro="" textlink="">
          <xdr:nvSpPr>
            <xdr:cNvPr id="3120" name="Check Box 48" hidden="1">
              <a:extLst>
                <a:ext uri="{63B3BB69-23CF-44E3-9099-C40C66FF867C}">
                  <a14:compatExt spid="_x0000_s3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15</xdr:row>
          <xdr:rowOff>161925</xdr:rowOff>
        </xdr:from>
        <xdr:to>
          <xdr:col>7</xdr:col>
          <xdr:colOff>85725</xdr:colOff>
          <xdr:row>16</xdr:row>
          <xdr:rowOff>161925</xdr:rowOff>
        </xdr:to>
        <xdr:sp macro="" textlink="">
          <xdr:nvSpPr>
            <xdr:cNvPr id="3121" name="Check Box 49" hidden="1">
              <a:extLst>
                <a:ext uri="{63B3BB69-23CF-44E3-9099-C40C66FF867C}">
                  <a14:compatExt spid="_x0000_s3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16</xdr:row>
          <xdr:rowOff>152400</xdr:rowOff>
        </xdr:from>
        <xdr:to>
          <xdr:col>7</xdr:col>
          <xdr:colOff>85725</xdr:colOff>
          <xdr:row>17</xdr:row>
          <xdr:rowOff>152400</xdr:rowOff>
        </xdr:to>
        <xdr:sp macro="" textlink="">
          <xdr:nvSpPr>
            <xdr:cNvPr id="3122" name="Check Box 50" hidden="1">
              <a:extLst>
                <a:ext uri="{63B3BB69-23CF-44E3-9099-C40C66FF867C}">
                  <a14:compatExt spid="_x0000_s3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7</xdr:col>
          <xdr:colOff>76200</xdr:colOff>
          <xdr:row>28</xdr:row>
          <xdr:rowOff>9525</xdr:rowOff>
        </xdr:to>
        <xdr:sp macro="" textlink="">
          <xdr:nvSpPr>
            <xdr:cNvPr id="3123" name="Check Box 51" hidden="1">
              <a:extLst>
                <a:ext uri="{63B3BB69-23CF-44E3-9099-C40C66FF867C}">
                  <a14:compatExt spid="_x0000_s3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19050</xdr:rowOff>
        </xdr:from>
        <xdr:to>
          <xdr:col>7</xdr:col>
          <xdr:colOff>76200</xdr:colOff>
          <xdr:row>33</xdr:row>
          <xdr:rowOff>9525</xdr:rowOff>
        </xdr:to>
        <xdr:sp macro="" textlink="">
          <xdr:nvSpPr>
            <xdr:cNvPr id="3124" name="Check Box 52" hidden="1">
              <a:extLst>
                <a:ext uri="{63B3BB69-23CF-44E3-9099-C40C66FF867C}">
                  <a14:compatExt spid="_x0000_s3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9525</xdr:rowOff>
        </xdr:from>
        <xdr:to>
          <xdr:col>7</xdr:col>
          <xdr:colOff>76200</xdr:colOff>
          <xdr:row>29</xdr:row>
          <xdr:rowOff>19050</xdr:rowOff>
        </xdr:to>
        <xdr:sp macro="" textlink="">
          <xdr:nvSpPr>
            <xdr:cNvPr id="3125" name="Check Box 53" hidden="1">
              <a:extLst>
                <a:ext uri="{63B3BB69-23CF-44E3-9099-C40C66FF867C}">
                  <a14:compatExt spid="_x0000_s3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29</xdr:row>
          <xdr:rowOff>9525</xdr:rowOff>
        </xdr:from>
        <xdr:to>
          <xdr:col>7</xdr:col>
          <xdr:colOff>76200</xdr:colOff>
          <xdr:row>30</xdr:row>
          <xdr:rowOff>19050</xdr:rowOff>
        </xdr:to>
        <xdr:sp macro="" textlink="">
          <xdr:nvSpPr>
            <xdr:cNvPr id="3126" name="Check Box 54" hidden="1">
              <a:extLst>
                <a:ext uri="{63B3BB69-23CF-44E3-9099-C40C66FF867C}">
                  <a14:compatExt spid="_x0000_s3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30</xdr:row>
          <xdr:rowOff>19050</xdr:rowOff>
        </xdr:from>
        <xdr:to>
          <xdr:col>7</xdr:col>
          <xdr:colOff>76200</xdr:colOff>
          <xdr:row>31</xdr:row>
          <xdr:rowOff>28575</xdr:rowOff>
        </xdr:to>
        <xdr:sp macro="" textlink="">
          <xdr:nvSpPr>
            <xdr:cNvPr id="3127" name="Check Box 55" hidden="1">
              <a:extLst>
                <a:ext uri="{63B3BB69-23CF-44E3-9099-C40C66FF867C}">
                  <a14:compatExt spid="_x0000_s3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31</xdr:row>
          <xdr:rowOff>19050</xdr:rowOff>
        </xdr:from>
        <xdr:to>
          <xdr:col>7</xdr:col>
          <xdr:colOff>76200</xdr:colOff>
          <xdr:row>32</xdr:row>
          <xdr:rowOff>19050</xdr:rowOff>
        </xdr:to>
        <xdr:sp macro="" textlink="">
          <xdr:nvSpPr>
            <xdr:cNvPr id="3128" name="Check Box 56" hidden="1">
              <a:extLst>
                <a:ext uri="{63B3BB69-23CF-44E3-9099-C40C66FF867C}">
                  <a14:compatExt spid="_x0000_s31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33</xdr:row>
          <xdr:rowOff>9525</xdr:rowOff>
        </xdr:from>
        <xdr:to>
          <xdr:col>7</xdr:col>
          <xdr:colOff>76200</xdr:colOff>
          <xdr:row>34</xdr:row>
          <xdr:rowOff>9525</xdr:rowOff>
        </xdr:to>
        <xdr:sp macro="" textlink="">
          <xdr:nvSpPr>
            <xdr:cNvPr id="3129" name="Check Box 57" hidden="1">
              <a:extLst>
                <a:ext uri="{63B3BB69-23CF-44E3-9099-C40C66FF867C}">
                  <a14:compatExt spid="_x0000_s31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xdr:row>
          <xdr:rowOff>0</xdr:rowOff>
        </xdr:from>
        <xdr:to>
          <xdr:col>7</xdr:col>
          <xdr:colOff>76200</xdr:colOff>
          <xdr:row>35</xdr:row>
          <xdr:rowOff>0</xdr:rowOff>
        </xdr:to>
        <xdr:sp macro="" textlink="">
          <xdr:nvSpPr>
            <xdr:cNvPr id="3130" name="Check Box 58" hidden="1">
              <a:extLst>
                <a:ext uri="{63B3BB69-23CF-44E3-9099-C40C66FF867C}">
                  <a14:compatExt spid="_x0000_s3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xdr:row>
          <xdr:rowOff>190500</xdr:rowOff>
        </xdr:from>
        <xdr:to>
          <xdr:col>7</xdr:col>
          <xdr:colOff>76200</xdr:colOff>
          <xdr:row>35</xdr:row>
          <xdr:rowOff>190500</xdr:rowOff>
        </xdr:to>
        <xdr:sp macro="" textlink="">
          <xdr:nvSpPr>
            <xdr:cNvPr id="3131" name="Check Box 59" hidden="1">
              <a:extLst>
                <a:ext uri="{63B3BB69-23CF-44E3-9099-C40C66FF867C}">
                  <a14:compatExt spid="_x0000_s31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35</xdr:row>
          <xdr:rowOff>180975</xdr:rowOff>
        </xdr:from>
        <xdr:to>
          <xdr:col>7</xdr:col>
          <xdr:colOff>76200</xdr:colOff>
          <xdr:row>36</xdr:row>
          <xdr:rowOff>180975</xdr:rowOff>
        </xdr:to>
        <xdr:sp macro="" textlink="">
          <xdr:nvSpPr>
            <xdr:cNvPr id="3132" name="Check Box 60" hidden="1">
              <a:extLst>
                <a:ext uri="{63B3BB69-23CF-44E3-9099-C40C66FF867C}">
                  <a14:compatExt spid="_x0000_s31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xdr:row>
          <xdr:rowOff>0</xdr:rowOff>
        </xdr:from>
        <xdr:to>
          <xdr:col>10</xdr:col>
          <xdr:colOff>85725</xdr:colOff>
          <xdr:row>9</xdr:row>
          <xdr:rowOff>9525</xdr:rowOff>
        </xdr:to>
        <xdr:sp macro="" textlink="">
          <xdr:nvSpPr>
            <xdr:cNvPr id="3133" name="Check Box 61" hidden="1">
              <a:extLst>
                <a:ext uri="{63B3BB69-23CF-44E3-9099-C40C66FF867C}">
                  <a14:compatExt spid="_x0000_s31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13</xdr:row>
          <xdr:rowOff>19050</xdr:rowOff>
        </xdr:from>
        <xdr:to>
          <xdr:col>10</xdr:col>
          <xdr:colOff>85725</xdr:colOff>
          <xdr:row>14</xdr:row>
          <xdr:rowOff>9525</xdr:rowOff>
        </xdr:to>
        <xdr:sp macro="" textlink="">
          <xdr:nvSpPr>
            <xdr:cNvPr id="3134" name="Check Box 62" hidden="1">
              <a:extLst>
                <a:ext uri="{63B3BB69-23CF-44E3-9099-C40C66FF867C}">
                  <a14:compatExt spid="_x0000_s31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xdr:row>
          <xdr:rowOff>9525</xdr:rowOff>
        </xdr:from>
        <xdr:to>
          <xdr:col>10</xdr:col>
          <xdr:colOff>85725</xdr:colOff>
          <xdr:row>10</xdr:row>
          <xdr:rowOff>19050</xdr:rowOff>
        </xdr:to>
        <xdr:sp macro="" textlink="">
          <xdr:nvSpPr>
            <xdr:cNvPr id="3135" name="Check Box 63" hidden="1">
              <a:extLst>
                <a:ext uri="{63B3BB69-23CF-44E3-9099-C40C66FF867C}">
                  <a14:compatExt spid="_x0000_s31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10</xdr:row>
          <xdr:rowOff>9525</xdr:rowOff>
        </xdr:from>
        <xdr:to>
          <xdr:col>10</xdr:col>
          <xdr:colOff>85725</xdr:colOff>
          <xdr:row>11</xdr:row>
          <xdr:rowOff>19050</xdr:rowOff>
        </xdr:to>
        <xdr:sp macro="" textlink="">
          <xdr:nvSpPr>
            <xdr:cNvPr id="3136" name="Check Box 64" hidden="1">
              <a:extLst>
                <a:ext uri="{63B3BB69-23CF-44E3-9099-C40C66FF867C}">
                  <a14:compatExt spid="_x0000_s31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11</xdr:row>
          <xdr:rowOff>19050</xdr:rowOff>
        </xdr:from>
        <xdr:to>
          <xdr:col>10</xdr:col>
          <xdr:colOff>85725</xdr:colOff>
          <xdr:row>12</xdr:row>
          <xdr:rowOff>28575</xdr:rowOff>
        </xdr:to>
        <xdr:sp macro="" textlink="">
          <xdr:nvSpPr>
            <xdr:cNvPr id="3137" name="Check Box 65" hidden="1">
              <a:extLst>
                <a:ext uri="{63B3BB69-23CF-44E3-9099-C40C66FF867C}">
                  <a14:compatExt spid="_x0000_s31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12</xdr:row>
          <xdr:rowOff>19050</xdr:rowOff>
        </xdr:from>
        <xdr:to>
          <xdr:col>10</xdr:col>
          <xdr:colOff>85725</xdr:colOff>
          <xdr:row>13</xdr:row>
          <xdr:rowOff>19050</xdr:rowOff>
        </xdr:to>
        <xdr:sp macro="" textlink="">
          <xdr:nvSpPr>
            <xdr:cNvPr id="3138" name="Check Box 66" hidden="1">
              <a:extLst>
                <a:ext uri="{63B3BB69-23CF-44E3-9099-C40C66FF867C}">
                  <a14:compatExt spid="_x0000_s31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14</xdr:row>
          <xdr:rowOff>9525</xdr:rowOff>
        </xdr:from>
        <xdr:to>
          <xdr:col>10</xdr:col>
          <xdr:colOff>85725</xdr:colOff>
          <xdr:row>15</xdr:row>
          <xdr:rowOff>9525</xdr:rowOff>
        </xdr:to>
        <xdr:sp macro="" textlink="">
          <xdr:nvSpPr>
            <xdr:cNvPr id="3139" name="Check Box 67" hidden="1">
              <a:extLst>
                <a:ext uri="{63B3BB69-23CF-44E3-9099-C40C66FF867C}">
                  <a14:compatExt spid="_x0000_s31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15</xdr:row>
          <xdr:rowOff>0</xdr:rowOff>
        </xdr:from>
        <xdr:to>
          <xdr:col>10</xdr:col>
          <xdr:colOff>85725</xdr:colOff>
          <xdr:row>16</xdr:row>
          <xdr:rowOff>0</xdr:rowOff>
        </xdr:to>
        <xdr:sp macro="" textlink="">
          <xdr:nvSpPr>
            <xdr:cNvPr id="3140" name="Check Box 68" hidden="1">
              <a:extLst>
                <a:ext uri="{63B3BB69-23CF-44E3-9099-C40C66FF867C}">
                  <a14:compatExt spid="_x0000_s31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15</xdr:row>
          <xdr:rowOff>190500</xdr:rowOff>
        </xdr:from>
        <xdr:to>
          <xdr:col>10</xdr:col>
          <xdr:colOff>85725</xdr:colOff>
          <xdr:row>16</xdr:row>
          <xdr:rowOff>190500</xdr:rowOff>
        </xdr:to>
        <xdr:sp macro="" textlink="">
          <xdr:nvSpPr>
            <xdr:cNvPr id="3141" name="Check Box 69" hidden="1">
              <a:extLst>
                <a:ext uri="{63B3BB69-23CF-44E3-9099-C40C66FF867C}">
                  <a14:compatExt spid="_x0000_s31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16</xdr:row>
          <xdr:rowOff>180975</xdr:rowOff>
        </xdr:from>
        <xdr:to>
          <xdr:col>10</xdr:col>
          <xdr:colOff>85725</xdr:colOff>
          <xdr:row>17</xdr:row>
          <xdr:rowOff>180975</xdr:rowOff>
        </xdr:to>
        <xdr:sp macro="" textlink="">
          <xdr:nvSpPr>
            <xdr:cNvPr id="3142" name="Check Box 70" hidden="1">
              <a:extLst>
                <a:ext uri="{63B3BB69-23CF-44E3-9099-C40C66FF867C}">
                  <a14:compatExt spid="_x0000_s31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26</xdr:row>
          <xdr:rowOff>171450</xdr:rowOff>
        </xdr:from>
        <xdr:to>
          <xdr:col>10</xdr:col>
          <xdr:colOff>76200</xdr:colOff>
          <xdr:row>27</xdr:row>
          <xdr:rowOff>180975</xdr:rowOff>
        </xdr:to>
        <xdr:sp macro="" textlink="">
          <xdr:nvSpPr>
            <xdr:cNvPr id="3143" name="Check Box 71" hidden="1">
              <a:extLst>
                <a:ext uri="{63B3BB69-23CF-44E3-9099-C40C66FF867C}">
                  <a14:compatExt spid="_x0000_s31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31</xdr:row>
          <xdr:rowOff>171450</xdr:rowOff>
        </xdr:from>
        <xdr:to>
          <xdr:col>10</xdr:col>
          <xdr:colOff>76200</xdr:colOff>
          <xdr:row>32</xdr:row>
          <xdr:rowOff>171450</xdr:rowOff>
        </xdr:to>
        <xdr:sp macro="" textlink="">
          <xdr:nvSpPr>
            <xdr:cNvPr id="3144" name="Check Box 72" hidden="1">
              <a:extLst>
                <a:ext uri="{63B3BB69-23CF-44E3-9099-C40C66FF867C}">
                  <a14:compatExt spid="_x0000_s31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27</xdr:row>
          <xdr:rowOff>180975</xdr:rowOff>
        </xdr:from>
        <xdr:to>
          <xdr:col>10</xdr:col>
          <xdr:colOff>76200</xdr:colOff>
          <xdr:row>28</xdr:row>
          <xdr:rowOff>180975</xdr:rowOff>
        </xdr:to>
        <xdr:sp macro="" textlink="">
          <xdr:nvSpPr>
            <xdr:cNvPr id="3145" name="Check Box 73" hidden="1">
              <a:extLst>
                <a:ext uri="{63B3BB69-23CF-44E3-9099-C40C66FF867C}">
                  <a14:compatExt spid="_x0000_s31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28</xdr:row>
          <xdr:rowOff>180975</xdr:rowOff>
        </xdr:from>
        <xdr:to>
          <xdr:col>10</xdr:col>
          <xdr:colOff>76200</xdr:colOff>
          <xdr:row>29</xdr:row>
          <xdr:rowOff>171450</xdr:rowOff>
        </xdr:to>
        <xdr:sp macro="" textlink="">
          <xdr:nvSpPr>
            <xdr:cNvPr id="3146" name="Check Box 74" hidden="1">
              <a:extLst>
                <a:ext uri="{63B3BB69-23CF-44E3-9099-C40C66FF867C}">
                  <a14:compatExt spid="_x0000_s3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29</xdr:row>
          <xdr:rowOff>171450</xdr:rowOff>
        </xdr:from>
        <xdr:to>
          <xdr:col>10</xdr:col>
          <xdr:colOff>76200</xdr:colOff>
          <xdr:row>30</xdr:row>
          <xdr:rowOff>171450</xdr:rowOff>
        </xdr:to>
        <xdr:sp macro="" textlink="">
          <xdr:nvSpPr>
            <xdr:cNvPr id="3147" name="Check Box 75" hidden="1">
              <a:extLst>
                <a:ext uri="{63B3BB69-23CF-44E3-9099-C40C66FF867C}">
                  <a14:compatExt spid="_x0000_s3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30</xdr:row>
          <xdr:rowOff>171450</xdr:rowOff>
        </xdr:from>
        <xdr:to>
          <xdr:col>10</xdr:col>
          <xdr:colOff>76200</xdr:colOff>
          <xdr:row>31</xdr:row>
          <xdr:rowOff>171450</xdr:rowOff>
        </xdr:to>
        <xdr:sp macro="" textlink="">
          <xdr:nvSpPr>
            <xdr:cNvPr id="3148" name="Check Box 76" hidden="1">
              <a:extLst>
                <a:ext uri="{63B3BB69-23CF-44E3-9099-C40C66FF867C}">
                  <a14:compatExt spid="_x0000_s3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32</xdr:row>
          <xdr:rowOff>171450</xdr:rowOff>
        </xdr:from>
        <xdr:to>
          <xdr:col>10</xdr:col>
          <xdr:colOff>76200</xdr:colOff>
          <xdr:row>33</xdr:row>
          <xdr:rowOff>161925</xdr:rowOff>
        </xdr:to>
        <xdr:sp macro="" textlink="">
          <xdr:nvSpPr>
            <xdr:cNvPr id="3149" name="Check Box 77" hidden="1">
              <a:extLst>
                <a:ext uri="{63B3BB69-23CF-44E3-9099-C40C66FF867C}">
                  <a14:compatExt spid="_x0000_s3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33</xdr:row>
          <xdr:rowOff>161925</xdr:rowOff>
        </xdr:from>
        <xdr:to>
          <xdr:col>10</xdr:col>
          <xdr:colOff>76200</xdr:colOff>
          <xdr:row>34</xdr:row>
          <xdr:rowOff>161925</xdr:rowOff>
        </xdr:to>
        <xdr:sp macro="" textlink="">
          <xdr:nvSpPr>
            <xdr:cNvPr id="3150" name="Check Box 78" hidden="1">
              <a:extLst>
                <a:ext uri="{63B3BB69-23CF-44E3-9099-C40C66FF867C}">
                  <a14:compatExt spid="_x0000_s3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34</xdr:row>
          <xdr:rowOff>161925</xdr:rowOff>
        </xdr:from>
        <xdr:to>
          <xdr:col>10</xdr:col>
          <xdr:colOff>76200</xdr:colOff>
          <xdr:row>35</xdr:row>
          <xdr:rowOff>161925</xdr:rowOff>
        </xdr:to>
        <xdr:sp macro="" textlink="">
          <xdr:nvSpPr>
            <xdr:cNvPr id="3151" name="Check Box 79" hidden="1">
              <a:extLst>
                <a:ext uri="{63B3BB69-23CF-44E3-9099-C40C66FF867C}">
                  <a14:compatExt spid="_x0000_s3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161925</xdr:rowOff>
        </xdr:from>
        <xdr:to>
          <xdr:col>10</xdr:col>
          <xdr:colOff>76200</xdr:colOff>
          <xdr:row>36</xdr:row>
          <xdr:rowOff>161925</xdr:rowOff>
        </xdr:to>
        <xdr:sp macro="" textlink="">
          <xdr:nvSpPr>
            <xdr:cNvPr id="3152" name="Check Box 80" hidden="1">
              <a:extLst>
                <a:ext uri="{63B3BB69-23CF-44E3-9099-C40C66FF867C}">
                  <a14:compatExt spid="_x0000_s31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10</xdr:row>
          <xdr:rowOff>180975</xdr:rowOff>
        </xdr:from>
        <xdr:to>
          <xdr:col>1</xdr:col>
          <xdr:colOff>85725</xdr:colOff>
          <xdr:row>11</xdr:row>
          <xdr:rowOff>180975</xdr:rowOff>
        </xdr:to>
        <xdr:sp macro="" textlink="">
          <xdr:nvSpPr>
            <xdr:cNvPr id="3153" name="Check Box 81" hidden="1">
              <a:extLst>
                <a:ext uri="{63B3BB69-23CF-44E3-9099-C40C66FF867C}">
                  <a14:compatExt spid="_x0000_s3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12</xdr:row>
          <xdr:rowOff>171450</xdr:rowOff>
        </xdr:from>
        <xdr:to>
          <xdr:col>1</xdr:col>
          <xdr:colOff>85725</xdr:colOff>
          <xdr:row>13</xdr:row>
          <xdr:rowOff>171450</xdr:rowOff>
        </xdr:to>
        <xdr:sp macro="" textlink="">
          <xdr:nvSpPr>
            <xdr:cNvPr id="3154" name="Check Box 82" hidden="1">
              <a:extLst>
                <a:ext uri="{63B3BB69-23CF-44E3-9099-C40C66FF867C}">
                  <a14:compatExt spid="_x0000_s31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18</xdr:row>
          <xdr:rowOff>152400</xdr:rowOff>
        </xdr:from>
        <xdr:to>
          <xdr:col>1</xdr:col>
          <xdr:colOff>85725</xdr:colOff>
          <xdr:row>19</xdr:row>
          <xdr:rowOff>152400</xdr:rowOff>
        </xdr:to>
        <xdr:sp macro="" textlink="">
          <xdr:nvSpPr>
            <xdr:cNvPr id="3155" name="Check Box 83" hidden="1">
              <a:extLst>
                <a:ext uri="{63B3BB69-23CF-44E3-9099-C40C66FF867C}">
                  <a14:compatExt spid="_x0000_s31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19</xdr:row>
          <xdr:rowOff>152400</xdr:rowOff>
        </xdr:from>
        <xdr:to>
          <xdr:col>1</xdr:col>
          <xdr:colOff>85725</xdr:colOff>
          <xdr:row>20</xdr:row>
          <xdr:rowOff>152400</xdr:rowOff>
        </xdr:to>
        <xdr:sp macro="" textlink="">
          <xdr:nvSpPr>
            <xdr:cNvPr id="3156" name="Check Box 84" hidden="1">
              <a:extLst>
                <a:ext uri="{63B3BB69-23CF-44E3-9099-C40C66FF867C}">
                  <a14:compatExt spid="_x0000_s31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17</xdr:row>
          <xdr:rowOff>152400</xdr:rowOff>
        </xdr:from>
        <xdr:to>
          <xdr:col>4</xdr:col>
          <xdr:colOff>85725</xdr:colOff>
          <xdr:row>18</xdr:row>
          <xdr:rowOff>142875</xdr:rowOff>
        </xdr:to>
        <xdr:sp macro="" textlink="">
          <xdr:nvSpPr>
            <xdr:cNvPr id="3157" name="Check Box 85" hidden="1">
              <a:extLst>
                <a:ext uri="{63B3BB69-23CF-44E3-9099-C40C66FF867C}">
                  <a14:compatExt spid="_x0000_s31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xdr:row>
          <xdr:rowOff>142875</xdr:rowOff>
        </xdr:from>
        <xdr:to>
          <xdr:col>4</xdr:col>
          <xdr:colOff>85725</xdr:colOff>
          <xdr:row>19</xdr:row>
          <xdr:rowOff>152400</xdr:rowOff>
        </xdr:to>
        <xdr:sp macro="" textlink="">
          <xdr:nvSpPr>
            <xdr:cNvPr id="3158" name="Check Box 86" hidden="1">
              <a:extLst>
                <a:ext uri="{63B3BB69-23CF-44E3-9099-C40C66FF867C}">
                  <a14:compatExt spid="_x0000_s31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17</xdr:row>
          <xdr:rowOff>152400</xdr:rowOff>
        </xdr:from>
        <xdr:to>
          <xdr:col>7</xdr:col>
          <xdr:colOff>85725</xdr:colOff>
          <xdr:row>18</xdr:row>
          <xdr:rowOff>152400</xdr:rowOff>
        </xdr:to>
        <xdr:sp macro="" textlink="">
          <xdr:nvSpPr>
            <xdr:cNvPr id="3159" name="Check Box 87" hidden="1">
              <a:extLst>
                <a:ext uri="{63B3BB69-23CF-44E3-9099-C40C66FF867C}">
                  <a14:compatExt spid="_x0000_s31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17</xdr:row>
          <xdr:rowOff>171450</xdr:rowOff>
        </xdr:from>
        <xdr:to>
          <xdr:col>10</xdr:col>
          <xdr:colOff>85725</xdr:colOff>
          <xdr:row>18</xdr:row>
          <xdr:rowOff>171450</xdr:rowOff>
        </xdr:to>
        <xdr:sp macro="" textlink="">
          <xdr:nvSpPr>
            <xdr:cNvPr id="3161" name="Check Box 89" hidden="1">
              <a:extLst>
                <a:ext uri="{63B3BB69-23CF-44E3-9099-C40C66FF867C}">
                  <a14:compatExt spid="_x0000_s31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161925</xdr:rowOff>
        </xdr:from>
        <xdr:to>
          <xdr:col>1</xdr:col>
          <xdr:colOff>76200</xdr:colOff>
          <xdr:row>37</xdr:row>
          <xdr:rowOff>152400</xdr:rowOff>
        </xdr:to>
        <xdr:sp macro="" textlink="">
          <xdr:nvSpPr>
            <xdr:cNvPr id="3163" name="Check Box 91" hidden="1">
              <a:extLst>
                <a:ext uri="{63B3BB69-23CF-44E3-9099-C40C66FF867C}">
                  <a14:compatExt spid="_x0000_s31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152400</xdr:rowOff>
        </xdr:from>
        <xdr:to>
          <xdr:col>4</xdr:col>
          <xdr:colOff>76200</xdr:colOff>
          <xdr:row>37</xdr:row>
          <xdr:rowOff>152400</xdr:rowOff>
        </xdr:to>
        <xdr:sp macro="" textlink="">
          <xdr:nvSpPr>
            <xdr:cNvPr id="3165" name="Check Box 93" hidden="1">
              <a:extLst>
                <a:ext uri="{63B3BB69-23CF-44E3-9099-C40C66FF867C}">
                  <a14:compatExt spid="_x0000_s31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36</xdr:row>
          <xdr:rowOff>171450</xdr:rowOff>
        </xdr:from>
        <xdr:to>
          <xdr:col>7</xdr:col>
          <xdr:colOff>76200</xdr:colOff>
          <xdr:row>37</xdr:row>
          <xdr:rowOff>171450</xdr:rowOff>
        </xdr:to>
        <xdr:sp macro="" textlink="">
          <xdr:nvSpPr>
            <xdr:cNvPr id="3167" name="Check Box 95" hidden="1">
              <a:extLst>
                <a:ext uri="{63B3BB69-23CF-44E3-9099-C40C66FF867C}">
                  <a14:compatExt spid="_x0000_s31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36</xdr:row>
          <xdr:rowOff>161925</xdr:rowOff>
        </xdr:from>
        <xdr:to>
          <xdr:col>10</xdr:col>
          <xdr:colOff>76200</xdr:colOff>
          <xdr:row>37</xdr:row>
          <xdr:rowOff>161925</xdr:rowOff>
        </xdr:to>
        <xdr:sp macro="" textlink="">
          <xdr:nvSpPr>
            <xdr:cNvPr id="3169" name="Check Box 97" hidden="1">
              <a:extLst>
                <a:ext uri="{63B3BB69-23CF-44E3-9099-C40C66FF867C}">
                  <a14:compatExt spid="_x0000_s31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xdr:row>
          <xdr:rowOff>9525</xdr:rowOff>
        </xdr:from>
        <xdr:to>
          <xdr:col>4</xdr:col>
          <xdr:colOff>161925</xdr:colOff>
          <xdr:row>5</xdr:row>
          <xdr:rowOff>19050</xdr:rowOff>
        </xdr:to>
        <xdr:sp macro="" textlink="">
          <xdr:nvSpPr>
            <xdr:cNvPr id="3171" name="Check Box 99" hidden="1">
              <a:extLst>
                <a:ext uri="{63B3BB69-23CF-44E3-9099-C40C66FF867C}">
                  <a14:compatExt spid="_x0000_s3171"/>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 Sim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4</xdr:row>
          <xdr:rowOff>9525</xdr:rowOff>
        </xdr:from>
        <xdr:to>
          <xdr:col>5</xdr:col>
          <xdr:colOff>333375</xdr:colOff>
          <xdr:row>5</xdr:row>
          <xdr:rowOff>19050</xdr:rowOff>
        </xdr:to>
        <xdr:sp macro="" textlink="">
          <xdr:nvSpPr>
            <xdr:cNvPr id="3172" name="Check Box 100" hidden="1">
              <a:extLst>
                <a:ext uri="{63B3BB69-23CF-44E3-9099-C40C66FF867C}">
                  <a14:compatExt spid="_x0000_s3172"/>
                </a:ext>
              </a:extLst>
            </xdr:cNvPr>
            <xdr:cNvSpPr/>
          </xdr:nvSpPr>
          <xdr:spPr>
            <a:xfrm>
              <a:off x="0" y="0"/>
              <a:ext cx="0" cy="0"/>
            </a:xfrm>
            <a:prstGeom prst="rect">
              <a:avLst/>
            </a:prstGeom>
          </xdr:spPr>
          <xdr:txBody>
            <a:bodyPr vertOverflow="clip" wrap="square" lIns="27432" tIns="27432" rIns="0" bIns="27432" anchor="ctr" upright="1"/>
            <a:lstStyle/>
            <a:p>
              <a:pPr algn="l" rtl="0">
                <a:defRPr sz="1000"/>
              </a:pPr>
              <a:r>
                <a:rPr lang="pt-BR" sz="1100" b="0" i="0" u="none" strike="noStrike" baseline="0">
                  <a:solidFill>
                    <a:srgbClr val="000000"/>
                  </a:solidFill>
                  <a:latin typeface="Calibri"/>
                  <a:cs typeface="Calibri"/>
                </a:rPr>
                <a:t>Não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20</xdr:row>
          <xdr:rowOff>152400</xdr:rowOff>
        </xdr:from>
        <xdr:to>
          <xdr:col>1</xdr:col>
          <xdr:colOff>85725</xdr:colOff>
          <xdr:row>21</xdr:row>
          <xdr:rowOff>152400</xdr:rowOff>
        </xdr:to>
        <xdr:sp macro="" textlink="">
          <xdr:nvSpPr>
            <xdr:cNvPr id="3173" name="Check Box 101" hidden="1">
              <a:extLst>
                <a:ext uri="{63B3BB69-23CF-44E3-9099-C40C66FF867C}">
                  <a14:compatExt spid="_x0000_s31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21</xdr:row>
          <xdr:rowOff>152400</xdr:rowOff>
        </xdr:from>
        <xdr:to>
          <xdr:col>1</xdr:col>
          <xdr:colOff>85725</xdr:colOff>
          <xdr:row>22</xdr:row>
          <xdr:rowOff>152400</xdr:rowOff>
        </xdr:to>
        <xdr:sp macro="" textlink="">
          <xdr:nvSpPr>
            <xdr:cNvPr id="3175" name="Check Box 103" hidden="1">
              <a:extLst>
                <a:ext uri="{63B3BB69-23CF-44E3-9099-C40C66FF867C}">
                  <a14:compatExt spid="_x0000_s31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22</xdr:row>
          <xdr:rowOff>152400</xdr:rowOff>
        </xdr:from>
        <xdr:to>
          <xdr:col>1</xdr:col>
          <xdr:colOff>85725</xdr:colOff>
          <xdr:row>23</xdr:row>
          <xdr:rowOff>161925</xdr:rowOff>
        </xdr:to>
        <xdr:sp macro="" textlink="">
          <xdr:nvSpPr>
            <xdr:cNvPr id="3176" name="Check Box 104" hidden="1">
              <a:extLst>
                <a:ext uri="{63B3BB69-23CF-44E3-9099-C40C66FF867C}">
                  <a14:compatExt spid="_x0000_s31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xdr:row>
          <xdr:rowOff>152400</xdr:rowOff>
        </xdr:from>
        <xdr:to>
          <xdr:col>4</xdr:col>
          <xdr:colOff>85725</xdr:colOff>
          <xdr:row>20</xdr:row>
          <xdr:rowOff>161925</xdr:rowOff>
        </xdr:to>
        <xdr:sp macro="" textlink="">
          <xdr:nvSpPr>
            <xdr:cNvPr id="3223" name="Check Box 151" hidden="1">
              <a:extLst>
                <a:ext uri="{63B3BB69-23CF-44E3-9099-C40C66FF867C}">
                  <a14:compatExt spid="_x0000_s32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xdr:row>
          <xdr:rowOff>152400</xdr:rowOff>
        </xdr:from>
        <xdr:to>
          <xdr:col>4</xdr:col>
          <xdr:colOff>85725</xdr:colOff>
          <xdr:row>21</xdr:row>
          <xdr:rowOff>152400</xdr:rowOff>
        </xdr:to>
        <xdr:sp macro="" textlink="">
          <xdr:nvSpPr>
            <xdr:cNvPr id="3224" name="Check Box 152" hidden="1">
              <a:extLst>
                <a:ext uri="{63B3BB69-23CF-44E3-9099-C40C66FF867C}">
                  <a14:compatExt spid="_x0000_s3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xdr:row>
          <xdr:rowOff>152400</xdr:rowOff>
        </xdr:from>
        <xdr:to>
          <xdr:col>4</xdr:col>
          <xdr:colOff>85725</xdr:colOff>
          <xdr:row>22</xdr:row>
          <xdr:rowOff>152400</xdr:rowOff>
        </xdr:to>
        <xdr:sp macro="" textlink="">
          <xdr:nvSpPr>
            <xdr:cNvPr id="3225" name="Check Box 153" hidden="1">
              <a:extLst>
                <a:ext uri="{63B3BB69-23CF-44E3-9099-C40C66FF867C}">
                  <a14:compatExt spid="_x0000_s32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xdr:row>
          <xdr:rowOff>152400</xdr:rowOff>
        </xdr:from>
        <xdr:to>
          <xdr:col>4</xdr:col>
          <xdr:colOff>85725</xdr:colOff>
          <xdr:row>23</xdr:row>
          <xdr:rowOff>161925</xdr:rowOff>
        </xdr:to>
        <xdr:sp macro="" textlink="">
          <xdr:nvSpPr>
            <xdr:cNvPr id="3226" name="Check Box 154" hidden="1">
              <a:extLst>
                <a:ext uri="{63B3BB69-23CF-44E3-9099-C40C66FF867C}">
                  <a14:compatExt spid="_x0000_s32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xdr:row>
          <xdr:rowOff>152400</xdr:rowOff>
        </xdr:from>
        <xdr:to>
          <xdr:col>7</xdr:col>
          <xdr:colOff>85725</xdr:colOff>
          <xdr:row>19</xdr:row>
          <xdr:rowOff>161925</xdr:rowOff>
        </xdr:to>
        <xdr:sp macro="" textlink="">
          <xdr:nvSpPr>
            <xdr:cNvPr id="3231" name="Check Box 159" hidden="1">
              <a:extLst>
                <a:ext uri="{63B3BB69-23CF-44E3-9099-C40C66FF867C}">
                  <a14:compatExt spid="_x0000_s32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19</xdr:row>
          <xdr:rowOff>161925</xdr:rowOff>
        </xdr:from>
        <xdr:to>
          <xdr:col>7</xdr:col>
          <xdr:colOff>85725</xdr:colOff>
          <xdr:row>20</xdr:row>
          <xdr:rowOff>171450</xdr:rowOff>
        </xdr:to>
        <xdr:sp macro="" textlink="">
          <xdr:nvSpPr>
            <xdr:cNvPr id="3232" name="Check Box 160" hidden="1">
              <a:extLst>
                <a:ext uri="{63B3BB69-23CF-44E3-9099-C40C66FF867C}">
                  <a14:compatExt spid="_x0000_s3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20</xdr:row>
          <xdr:rowOff>161925</xdr:rowOff>
        </xdr:from>
        <xdr:to>
          <xdr:col>7</xdr:col>
          <xdr:colOff>85725</xdr:colOff>
          <xdr:row>21</xdr:row>
          <xdr:rowOff>161925</xdr:rowOff>
        </xdr:to>
        <xdr:sp macro="" textlink="">
          <xdr:nvSpPr>
            <xdr:cNvPr id="3233" name="Check Box 161" hidden="1">
              <a:extLst>
                <a:ext uri="{63B3BB69-23CF-44E3-9099-C40C66FF867C}">
                  <a14:compatExt spid="_x0000_s3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21</xdr:row>
          <xdr:rowOff>161925</xdr:rowOff>
        </xdr:from>
        <xdr:to>
          <xdr:col>7</xdr:col>
          <xdr:colOff>85725</xdr:colOff>
          <xdr:row>22</xdr:row>
          <xdr:rowOff>161925</xdr:rowOff>
        </xdr:to>
        <xdr:sp macro="" textlink="">
          <xdr:nvSpPr>
            <xdr:cNvPr id="3234" name="Check Box 162" hidden="1">
              <a:extLst>
                <a:ext uri="{63B3BB69-23CF-44E3-9099-C40C66FF867C}">
                  <a14:compatExt spid="_x0000_s32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22</xdr:row>
          <xdr:rowOff>161925</xdr:rowOff>
        </xdr:from>
        <xdr:to>
          <xdr:col>7</xdr:col>
          <xdr:colOff>85725</xdr:colOff>
          <xdr:row>23</xdr:row>
          <xdr:rowOff>171450</xdr:rowOff>
        </xdr:to>
        <xdr:sp macro="" textlink="">
          <xdr:nvSpPr>
            <xdr:cNvPr id="3235" name="Check Box 163" hidden="1">
              <a:extLst>
                <a:ext uri="{63B3BB69-23CF-44E3-9099-C40C66FF867C}">
                  <a14:compatExt spid="_x0000_s32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18</xdr:row>
          <xdr:rowOff>171450</xdr:rowOff>
        </xdr:from>
        <xdr:to>
          <xdr:col>10</xdr:col>
          <xdr:colOff>85725</xdr:colOff>
          <xdr:row>19</xdr:row>
          <xdr:rowOff>180975</xdr:rowOff>
        </xdr:to>
        <xdr:sp macro="" textlink="">
          <xdr:nvSpPr>
            <xdr:cNvPr id="3236" name="Check Box 164" hidden="1">
              <a:extLst>
                <a:ext uri="{63B3BB69-23CF-44E3-9099-C40C66FF867C}">
                  <a14:compatExt spid="_x0000_s32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19</xdr:row>
          <xdr:rowOff>171450</xdr:rowOff>
        </xdr:from>
        <xdr:to>
          <xdr:col>10</xdr:col>
          <xdr:colOff>85725</xdr:colOff>
          <xdr:row>20</xdr:row>
          <xdr:rowOff>190500</xdr:rowOff>
        </xdr:to>
        <xdr:sp macro="" textlink="">
          <xdr:nvSpPr>
            <xdr:cNvPr id="3237" name="Check Box 165" hidden="1">
              <a:extLst>
                <a:ext uri="{63B3BB69-23CF-44E3-9099-C40C66FF867C}">
                  <a14:compatExt spid="_x0000_s32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xdr:row>
          <xdr:rowOff>180975</xdr:rowOff>
        </xdr:from>
        <xdr:to>
          <xdr:col>10</xdr:col>
          <xdr:colOff>85725</xdr:colOff>
          <xdr:row>21</xdr:row>
          <xdr:rowOff>180975</xdr:rowOff>
        </xdr:to>
        <xdr:sp macro="" textlink="">
          <xdr:nvSpPr>
            <xdr:cNvPr id="3238" name="Check Box 166" hidden="1">
              <a:extLst>
                <a:ext uri="{63B3BB69-23CF-44E3-9099-C40C66FF867C}">
                  <a14:compatExt spid="_x0000_s3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21</xdr:row>
          <xdr:rowOff>180975</xdr:rowOff>
        </xdr:from>
        <xdr:to>
          <xdr:col>10</xdr:col>
          <xdr:colOff>85725</xdr:colOff>
          <xdr:row>22</xdr:row>
          <xdr:rowOff>180975</xdr:rowOff>
        </xdr:to>
        <xdr:sp macro="" textlink="">
          <xdr:nvSpPr>
            <xdr:cNvPr id="3239" name="Check Box 167" hidden="1">
              <a:extLst>
                <a:ext uri="{63B3BB69-23CF-44E3-9099-C40C66FF867C}">
                  <a14:compatExt spid="_x0000_s32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xdr:row>
          <xdr:rowOff>171450</xdr:rowOff>
        </xdr:from>
        <xdr:to>
          <xdr:col>10</xdr:col>
          <xdr:colOff>85725</xdr:colOff>
          <xdr:row>23</xdr:row>
          <xdr:rowOff>180975</xdr:rowOff>
        </xdr:to>
        <xdr:sp macro="" textlink="">
          <xdr:nvSpPr>
            <xdr:cNvPr id="3240" name="Check Box 168" hidden="1">
              <a:extLst>
                <a:ext uri="{63B3BB69-23CF-44E3-9099-C40C66FF867C}">
                  <a14:compatExt spid="_x0000_s32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152400</xdr:rowOff>
        </xdr:from>
        <xdr:to>
          <xdr:col>1</xdr:col>
          <xdr:colOff>76200</xdr:colOff>
          <xdr:row>38</xdr:row>
          <xdr:rowOff>152400</xdr:rowOff>
        </xdr:to>
        <xdr:sp macro="" textlink="">
          <xdr:nvSpPr>
            <xdr:cNvPr id="3241" name="Check Box 169" hidden="1">
              <a:extLst>
                <a:ext uri="{63B3BB69-23CF-44E3-9099-C40C66FF867C}">
                  <a14:compatExt spid="_x0000_s3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152400</xdr:rowOff>
        </xdr:from>
        <xdr:to>
          <xdr:col>1</xdr:col>
          <xdr:colOff>76200</xdr:colOff>
          <xdr:row>39</xdr:row>
          <xdr:rowOff>161925</xdr:rowOff>
        </xdr:to>
        <xdr:sp macro="" textlink="">
          <xdr:nvSpPr>
            <xdr:cNvPr id="3242" name="Check Box 170" hidden="1">
              <a:extLst>
                <a:ext uri="{63B3BB69-23CF-44E3-9099-C40C66FF867C}">
                  <a14:compatExt spid="_x0000_s32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152400</xdr:rowOff>
        </xdr:from>
        <xdr:to>
          <xdr:col>4</xdr:col>
          <xdr:colOff>76200</xdr:colOff>
          <xdr:row>38</xdr:row>
          <xdr:rowOff>161925</xdr:rowOff>
        </xdr:to>
        <xdr:sp macro="" textlink="">
          <xdr:nvSpPr>
            <xdr:cNvPr id="3243" name="Check Box 171" hidden="1">
              <a:extLst>
                <a:ext uri="{63B3BB69-23CF-44E3-9099-C40C66FF867C}">
                  <a14:compatExt spid="_x0000_s32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39</xdr:row>
          <xdr:rowOff>161925</xdr:rowOff>
        </xdr:from>
        <xdr:to>
          <xdr:col>1</xdr:col>
          <xdr:colOff>76200</xdr:colOff>
          <xdr:row>40</xdr:row>
          <xdr:rowOff>161925</xdr:rowOff>
        </xdr:to>
        <xdr:sp macro="" textlink="">
          <xdr:nvSpPr>
            <xdr:cNvPr id="3244" name="Check Box 172" hidden="1">
              <a:extLst>
                <a:ext uri="{63B3BB69-23CF-44E3-9099-C40C66FF867C}">
                  <a14:compatExt spid="_x0000_s32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161925</xdr:rowOff>
        </xdr:from>
        <xdr:to>
          <xdr:col>1</xdr:col>
          <xdr:colOff>76200</xdr:colOff>
          <xdr:row>41</xdr:row>
          <xdr:rowOff>161925</xdr:rowOff>
        </xdr:to>
        <xdr:sp macro="" textlink="">
          <xdr:nvSpPr>
            <xdr:cNvPr id="3245" name="Check Box 173" hidden="1">
              <a:extLst>
                <a:ext uri="{63B3BB69-23CF-44E3-9099-C40C66FF867C}">
                  <a14:compatExt spid="_x0000_s32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41</xdr:row>
          <xdr:rowOff>161925</xdr:rowOff>
        </xdr:from>
        <xdr:to>
          <xdr:col>1</xdr:col>
          <xdr:colOff>76200</xdr:colOff>
          <xdr:row>42</xdr:row>
          <xdr:rowOff>171450</xdr:rowOff>
        </xdr:to>
        <xdr:sp macro="" textlink="">
          <xdr:nvSpPr>
            <xdr:cNvPr id="3246" name="Check Box 174" hidden="1">
              <a:extLst>
                <a:ext uri="{63B3BB69-23CF-44E3-9099-C40C66FF867C}">
                  <a14:compatExt spid="_x0000_s32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xdr:row>
          <xdr:rowOff>152400</xdr:rowOff>
        </xdr:from>
        <xdr:to>
          <xdr:col>4</xdr:col>
          <xdr:colOff>76200</xdr:colOff>
          <xdr:row>39</xdr:row>
          <xdr:rowOff>161925</xdr:rowOff>
        </xdr:to>
        <xdr:sp macro="" textlink="">
          <xdr:nvSpPr>
            <xdr:cNvPr id="3247" name="Check Box 175" hidden="1">
              <a:extLst>
                <a:ext uri="{63B3BB69-23CF-44E3-9099-C40C66FF867C}">
                  <a14:compatExt spid="_x0000_s32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161925</xdr:rowOff>
        </xdr:from>
        <xdr:to>
          <xdr:col>4</xdr:col>
          <xdr:colOff>76200</xdr:colOff>
          <xdr:row>40</xdr:row>
          <xdr:rowOff>161925</xdr:rowOff>
        </xdr:to>
        <xdr:sp macro="" textlink="">
          <xdr:nvSpPr>
            <xdr:cNvPr id="3248" name="Check Box 176" hidden="1">
              <a:extLst>
                <a:ext uri="{63B3BB69-23CF-44E3-9099-C40C66FF867C}">
                  <a14:compatExt spid="_x0000_s32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161925</xdr:rowOff>
        </xdr:from>
        <xdr:to>
          <xdr:col>4</xdr:col>
          <xdr:colOff>76200</xdr:colOff>
          <xdr:row>41</xdr:row>
          <xdr:rowOff>161925</xdr:rowOff>
        </xdr:to>
        <xdr:sp macro="" textlink="">
          <xdr:nvSpPr>
            <xdr:cNvPr id="3249" name="Check Box 177" hidden="1">
              <a:extLst>
                <a:ext uri="{63B3BB69-23CF-44E3-9099-C40C66FF867C}">
                  <a14:compatExt spid="_x0000_s32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161925</xdr:rowOff>
        </xdr:from>
        <xdr:to>
          <xdr:col>4</xdr:col>
          <xdr:colOff>76200</xdr:colOff>
          <xdr:row>42</xdr:row>
          <xdr:rowOff>171450</xdr:rowOff>
        </xdr:to>
        <xdr:sp macro="" textlink="">
          <xdr:nvSpPr>
            <xdr:cNvPr id="3250" name="Check Box 178" hidden="1">
              <a:extLst>
                <a:ext uri="{63B3BB69-23CF-44E3-9099-C40C66FF867C}">
                  <a14:compatExt spid="_x0000_s32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37</xdr:row>
          <xdr:rowOff>171450</xdr:rowOff>
        </xdr:from>
        <xdr:to>
          <xdr:col>7</xdr:col>
          <xdr:colOff>76200</xdr:colOff>
          <xdr:row>38</xdr:row>
          <xdr:rowOff>180975</xdr:rowOff>
        </xdr:to>
        <xdr:sp macro="" textlink="">
          <xdr:nvSpPr>
            <xdr:cNvPr id="3251" name="Check Box 179" hidden="1">
              <a:extLst>
                <a:ext uri="{63B3BB69-23CF-44E3-9099-C40C66FF867C}">
                  <a14:compatExt spid="_x0000_s32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38</xdr:row>
          <xdr:rowOff>171450</xdr:rowOff>
        </xdr:from>
        <xdr:to>
          <xdr:col>7</xdr:col>
          <xdr:colOff>76200</xdr:colOff>
          <xdr:row>39</xdr:row>
          <xdr:rowOff>180975</xdr:rowOff>
        </xdr:to>
        <xdr:sp macro="" textlink="">
          <xdr:nvSpPr>
            <xdr:cNvPr id="3252" name="Check Box 180" hidden="1">
              <a:extLst>
                <a:ext uri="{63B3BB69-23CF-44E3-9099-C40C66FF867C}">
                  <a14:compatExt spid="_x0000_s32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39</xdr:row>
          <xdr:rowOff>180975</xdr:rowOff>
        </xdr:from>
        <xdr:to>
          <xdr:col>7</xdr:col>
          <xdr:colOff>76200</xdr:colOff>
          <xdr:row>40</xdr:row>
          <xdr:rowOff>180975</xdr:rowOff>
        </xdr:to>
        <xdr:sp macro="" textlink="">
          <xdr:nvSpPr>
            <xdr:cNvPr id="3253" name="Check Box 181" hidden="1">
              <a:extLst>
                <a:ext uri="{63B3BB69-23CF-44E3-9099-C40C66FF867C}">
                  <a14:compatExt spid="_x0000_s32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40</xdr:row>
          <xdr:rowOff>180975</xdr:rowOff>
        </xdr:from>
        <xdr:to>
          <xdr:col>7</xdr:col>
          <xdr:colOff>76200</xdr:colOff>
          <xdr:row>41</xdr:row>
          <xdr:rowOff>180975</xdr:rowOff>
        </xdr:to>
        <xdr:sp macro="" textlink="">
          <xdr:nvSpPr>
            <xdr:cNvPr id="3254" name="Check Box 182" hidden="1">
              <a:extLst>
                <a:ext uri="{63B3BB69-23CF-44E3-9099-C40C66FF867C}">
                  <a14:compatExt spid="_x0000_s32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41</xdr:row>
          <xdr:rowOff>171450</xdr:rowOff>
        </xdr:from>
        <xdr:to>
          <xdr:col>7</xdr:col>
          <xdr:colOff>76200</xdr:colOff>
          <xdr:row>42</xdr:row>
          <xdr:rowOff>180975</xdr:rowOff>
        </xdr:to>
        <xdr:sp macro="" textlink="">
          <xdr:nvSpPr>
            <xdr:cNvPr id="3255" name="Check Box 183" hidden="1">
              <a:extLst>
                <a:ext uri="{63B3BB69-23CF-44E3-9099-C40C66FF867C}">
                  <a14:compatExt spid="_x0000_s32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37</xdr:row>
          <xdr:rowOff>161925</xdr:rowOff>
        </xdr:from>
        <xdr:to>
          <xdr:col>10</xdr:col>
          <xdr:colOff>76200</xdr:colOff>
          <xdr:row>38</xdr:row>
          <xdr:rowOff>171450</xdr:rowOff>
        </xdr:to>
        <xdr:sp macro="" textlink="">
          <xdr:nvSpPr>
            <xdr:cNvPr id="3256" name="Check Box 184" hidden="1">
              <a:extLst>
                <a:ext uri="{63B3BB69-23CF-44E3-9099-C40C66FF867C}">
                  <a14:compatExt spid="_x0000_s32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38</xdr:row>
          <xdr:rowOff>171450</xdr:rowOff>
        </xdr:from>
        <xdr:to>
          <xdr:col>10</xdr:col>
          <xdr:colOff>76200</xdr:colOff>
          <xdr:row>39</xdr:row>
          <xdr:rowOff>180975</xdr:rowOff>
        </xdr:to>
        <xdr:sp macro="" textlink="">
          <xdr:nvSpPr>
            <xdr:cNvPr id="3257" name="Check Box 185" hidden="1">
              <a:extLst>
                <a:ext uri="{63B3BB69-23CF-44E3-9099-C40C66FF867C}">
                  <a14:compatExt spid="_x0000_s32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180975</xdr:rowOff>
        </xdr:from>
        <xdr:to>
          <xdr:col>10</xdr:col>
          <xdr:colOff>76200</xdr:colOff>
          <xdr:row>40</xdr:row>
          <xdr:rowOff>180975</xdr:rowOff>
        </xdr:to>
        <xdr:sp macro="" textlink="">
          <xdr:nvSpPr>
            <xdr:cNvPr id="3258" name="Check Box 186" hidden="1">
              <a:extLst>
                <a:ext uri="{63B3BB69-23CF-44E3-9099-C40C66FF867C}">
                  <a14:compatExt spid="_x0000_s32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180975</xdr:rowOff>
        </xdr:from>
        <xdr:to>
          <xdr:col>10</xdr:col>
          <xdr:colOff>76200</xdr:colOff>
          <xdr:row>41</xdr:row>
          <xdr:rowOff>180975</xdr:rowOff>
        </xdr:to>
        <xdr:sp macro="" textlink="">
          <xdr:nvSpPr>
            <xdr:cNvPr id="3259" name="Check Box 187" hidden="1">
              <a:extLst>
                <a:ext uri="{63B3BB69-23CF-44E3-9099-C40C66FF867C}">
                  <a14:compatExt spid="_x0000_s32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180975</xdr:rowOff>
        </xdr:from>
        <xdr:to>
          <xdr:col>10</xdr:col>
          <xdr:colOff>76200</xdr:colOff>
          <xdr:row>42</xdr:row>
          <xdr:rowOff>190500</xdr:rowOff>
        </xdr:to>
        <xdr:sp macro="" textlink="">
          <xdr:nvSpPr>
            <xdr:cNvPr id="3260" name="Check Box 188" hidden="1">
              <a:extLst>
                <a:ext uri="{63B3BB69-23CF-44E3-9099-C40C66FF867C}">
                  <a14:compatExt spid="_x0000_s32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45</xdr:row>
          <xdr:rowOff>180975</xdr:rowOff>
        </xdr:from>
        <xdr:to>
          <xdr:col>1</xdr:col>
          <xdr:colOff>85725</xdr:colOff>
          <xdr:row>46</xdr:row>
          <xdr:rowOff>190500</xdr:rowOff>
        </xdr:to>
        <xdr:sp macro="" textlink="">
          <xdr:nvSpPr>
            <xdr:cNvPr id="3261" name="Check Box 189" hidden="1">
              <a:extLst>
                <a:ext uri="{63B3BB69-23CF-44E3-9099-C40C66FF867C}">
                  <a14:compatExt spid="_x0000_s32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52</xdr:row>
          <xdr:rowOff>161925</xdr:rowOff>
        </xdr:from>
        <xdr:to>
          <xdr:col>1</xdr:col>
          <xdr:colOff>85725</xdr:colOff>
          <xdr:row>53</xdr:row>
          <xdr:rowOff>161925</xdr:rowOff>
        </xdr:to>
        <xdr:sp macro="" textlink="">
          <xdr:nvSpPr>
            <xdr:cNvPr id="3262" name="Check Box 190" hidden="1">
              <a:extLst>
                <a:ext uri="{63B3BB69-23CF-44E3-9099-C40C66FF867C}">
                  <a14:compatExt spid="_x0000_s32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46</xdr:row>
          <xdr:rowOff>190500</xdr:rowOff>
        </xdr:from>
        <xdr:to>
          <xdr:col>1</xdr:col>
          <xdr:colOff>85725</xdr:colOff>
          <xdr:row>47</xdr:row>
          <xdr:rowOff>190500</xdr:rowOff>
        </xdr:to>
        <xdr:sp macro="" textlink="">
          <xdr:nvSpPr>
            <xdr:cNvPr id="3263" name="Check Box 191" hidden="1">
              <a:extLst>
                <a:ext uri="{63B3BB69-23CF-44E3-9099-C40C66FF867C}">
                  <a14:compatExt spid="_x0000_s32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180975</xdr:rowOff>
        </xdr:from>
        <xdr:to>
          <xdr:col>1</xdr:col>
          <xdr:colOff>85725</xdr:colOff>
          <xdr:row>48</xdr:row>
          <xdr:rowOff>180975</xdr:rowOff>
        </xdr:to>
        <xdr:sp macro="" textlink="">
          <xdr:nvSpPr>
            <xdr:cNvPr id="3264" name="Check Box 192" hidden="1">
              <a:extLst>
                <a:ext uri="{63B3BB69-23CF-44E3-9099-C40C66FF867C}">
                  <a14:compatExt spid="_x0000_s32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49</xdr:row>
          <xdr:rowOff>180975</xdr:rowOff>
        </xdr:from>
        <xdr:to>
          <xdr:col>1</xdr:col>
          <xdr:colOff>85725</xdr:colOff>
          <xdr:row>50</xdr:row>
          <xdr:rowOff>171450</xdr:rowOff>
        </xdr:to>
        <xdr:sp macro="" textlink="">
          <xdr:nvSpPr>
            <xdr:cNvPr id="3265" name="Check Box 193" hidden="1">
              <a:extLst>
                <a:ext uri="{63B3BB69-23CF-44E3-9099-C40C66FF867C}">
                  <a14:compatExt spid="_x0000_s32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51</xdr:row>
          <xdr:rowOff>171450</xdr:rowOff>
        </xdr:from>
        <xdr:to>
          <xdr:col>1</xdr:col>
          <xdr:colOff>85725</xdr:colOff>
          <xdr:row>52</xdr:row>
          <xdr:rowOff>171450</xdr:rowOff>
        </xdr:to>
        <xdr:sp macro="" textlink="">
          <xdr:nvSpPr>
            <xdr:cNvPr id="3266" name="Check Box 194" hidden="1">
              <a:extLst>
                <a:ext uri="{63B3BB69-23CF-44E3-9099-C40C66FF867C}">
                  <a14:compatExt spid="_x0000_s32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53</xdr:row>
          <xdr:rowOff>161925</xdr:rowOff>
        </xdr:from>
        <xdr:to>
          <xdr:col>1</xdr:col>
          <xdr:colOff>85725</xdr:colOff>
          <xdr:row>54</xdr:row>
          <xdr:rowOff>161925</xdr:rowOff>
        </xdr:to>
        <xdr:sp macro="" textlink="">
          <xdr:nvSpPr>
            <xdr:cNvPr id="3267" name="Check Box 195" hidden="1">
              <a:extLst>
                <a:ext uri="{63B3BB69-23CF-44E3-9099-C40C66FF867C}">
                  <a14:compatExt spid="_x0000_s32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54</xdr:row>
          <xdr:rowOff>161925</xdr:rowOff>
        </xdr:from>
        <xdr:to>
          <xdr:col>1</xdr:col>
          <xdr:colOff>85725</xdr:colOff>
          <xdr:row>55</xdr:row>
          <xdr:rowOff>152400</xdr:rowOff>
        </xdr:to>
        <xdr:sp macro="" textlink="">
          <xdr:nvSpPr>
            <xdr:cNvPr id="3268" name="Check Box 196" hidden="1">
              <a:extLst>
                <a:ext uri="{63B3BB69-23CF-44E3-9099-C40C66FF867C}">
                  <a14:compatExt spid="_x0000_s32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55</xdr:row>
          <xdr:rowOff>152400</xdr:rowOff>
        </xdr:from>
        <xdr:to>
          <xdr:col>1</xdr:col>
          <xdr:colOff>85725</xdr:colOff>
          <xdr:row>56</xdr:row>
          <xdr:rowOff>152400</xdr:rowOff>
        </xdr:to>
        <xdr:sp macro="" textlink="">
          <xdr:nvSpPr>
            <xdr:cNvPr id="3269" name="Check Box 197" hidden="1">
              <a:extLst>
                <a:ext uri="{63B3BB69-23CF-44E3-9099-C40C66FF867C}">
                  <a14:compatExt spid="_x0000_s32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48</xdr:row>
          <xdr:rowOff>180975</xdr:rowOff>
        </xdr:from>
        <xdr:to>
          <xdr:col>1</xdr:col>
          <xdr:colOff>85725</xdr:colOff>
          <xdr:row>49</xdr:row>
          <xdr:rowOff>180975</xdr:rowOff>
        </xdr:to>
        <xdr:sp macro="" textlink="">
          <xdr:nvSpPr>
            <xdr:cNvPr id="3270" name="Check Box 198" hidden="1">
              <a:extLst>
                <a:ext uri="{63B3BB69-23CF-44E3-9099-C40C66FF867C}">
                  <a14:compatExt spid="_x0000_s3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50</xdr:row>
          <xdr:rowOff>171450</xdr:rowOff>
        </xdr:from>
        <xdr:to>
          <xdr:col>1</xdr:col>
          <xdr:colOff>85725</xdr:colOff>
          <xdr:row>51</xdr:row>
          <xdr:rowOff>171450</xdr:rowOff>
        </xdr:to>
        <xdr:sp macro="" textlink="">
          <xdr:nvSpPr>
            <xdr:cNvPr id="3271" name="Check Box 199" hidden="1">
              <a:extLst>
                <a:ext uri="{63B3BB69-23CF-44E3-9099-C40C66FF867C}">
                  <a14:compatExt spid="_x0000_s32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56</xdr:row>
          <xdr:rowOff>152400</xdr:rowOff>
        </xdr:from>
        <xdr:to>
          <xdr:col>1</xdr:col>
          <xdr:colOff>85725</xdr:colOff>
          <xdr:row>57</xdr:row>
          <xdr:rowOff>152400</xdr:rowOff>
        </xdr:to>
        <xdr:sp macro="" textlink="">
          <xdr:nvSpPr>
            <xdr:cNvPr id="3272" name="Check Box 200" hidden="1">
              <a:extLst>
                <a:ext uri="{63B3BB69-23CF-44E3-9099-C40C66FF867C}">
                  <a14:compatExt spid="_x0000_s32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57</xdr:row>
          <xdr:rowOff>152400</xdr:rowOff>
        </xdr:from>
        <xdr:to>
          <xdr:col>1</xdr:col>
          <xdr:colOff>85725</xdr:colOff>
          <xdr:row>58</xdr:row>
          <xdr:rowOff>152400</xdr:rowOff>
        </xdr:to>
        <xdr:sp macro="" textlink="">
          <xdr:nvSpPr>
            <xdr:cNvPr id="3273" name="Check Box 201" hidden="1">
              <a:extLst>
                <a:ext uri="{63B3BB69-23CF-44E3-9099-C40C66FF867C}">
                  <a14:compatExt spid="_x0000_s32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58</xdr:row>
          <xdr:rowOff>152400</xdr:rowOff>
        </xdr:from>
        <xdr:to>
          <xdr:col>1</xdr:col>
          <xdr:colOff>85725</xdr:colOff>
          <xdr:row>59</xdr:row>
          <xdr:rowOff>152400</xdr:rowOff>
        </xdr:to>
        <xdr:sp macro="" textlink="">
          <xdr:nvSpPr>
            <xdr:cNvPr id="3274" name="Check Box 202" hidden="1">
              <a:extLst>
                <a:ext uri="{63B3BB69-23CF-44E3-9099-C40C66FF867C}">
                  <a14:compatExt spid="_x0000_s32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59</xdr:row>
          <xdr:rowOff>152400</xdr:rowOff>
        </xdr:from>
        <xdr:to>
          <xdr:col>1</xdr:col>
          <xdr:colOff>85725</xdr:colOff>
          <xdr:row>60</xdr:row>
          <xdr:rowOff>152400</xdr:rowOff>
        </xdr:to>
        <xdr:sp macro="" textlink="">
          <xdr:nvSpPr>
            <xdr:cNvPr id="3275" name="Check Box 203" hidden="1">
              <a:extLst>
                <a:ext uri="{63B3BB69-23CF-44E3-9099-C40C66FF867C}">
                  <a14:compatExt spid="_x0000_s32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60</xdr:row>
          <xdr:rowOff>152400</xdr:rowOff>
        </xdr:from>
        <xdr:to>
          <xdr:col>1</xdr:col>
          <xdr:colOff>85725</xdr:colOff>
          <xdr:row>61</xdr:row>
          <xdr:rowOff>161925</xdr:rowOff>
        </xdr:to>
        <xdr:sp macro="" textlink="">
          <xdr:nvSpPr>
            <xdr:cNvPr id="3276" name="Check Box 204" hidden="1">
              <a:extLst>
                <a:ext uri="{63B3BB69-23CF-44E3-9099-C40C66FF867C}">
                  <a14:compatExt spid="_x0000_s32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46</xdr:row>
          <xdr:rowOff>180975</xdr:rowOff>
        </xdr:from>
        <xdr:to>
          <xdr:col>4</xdr:col>
          <xdr:colOff>85725</xdr:colOff>
          <xdr:row>47</xdr:row>
          <xdr:rowOff>190500</xdr:rowOff>
        </xdr:to>
        <xdr:sp macro="" textlink="">
          <xdr:nvSpPr>
            <xdr:cNvPr id="3277" name="Check Box 205" hidden="1">
              <a:extLst>
                <a:ext uri="{63B3BB69-23CF-44E3-9099-C40C66FF867C}">
                  <a14:compatExt spid="_x0000_s32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51</xdr:row>
          <xdr:rowOff>171450</xdr:rowOff>
        </xdr:from>
        <xdr:to>
          <xdr:col>4</xdr:col>
          <xdr:colOff>85725</xdr:colOff>
          <xdr:row>52</xdr:row>
          <xdr:rowOff>161925</xdr:rowOff>
        </xdr:to>
        <xdr:sp macro="" textlink="">
          <xdr:nvSpPr>
            <xdr:cNvPr id="3278" name="Check Box 206" hidden="1">
              <a:extLst>
                <a:ext uri="{63B3BB69-23CF-44E3-9099-C40C66FF867C}">
                  <a14:compatExt spid="_x0000_s32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47</xdr:row>
          <xdr:rowOff>190500</xdr:rowOff>
        </xdr:from>
        <xdr:to>
          <xdr:col>4</xdr:col>
          <xdr:colOff>85725</xdr:colOff>
          <xdr:row>48</xdr:row>
          <xdr:rowOff>190500</xdr:rowOff>
        </xdr:to>
        <xdr:sp macro="" textlink="">
          <xdr:nvSpPr>
            <xdr:cNvPr id="3279" name="Check Box 207" hidden="1">
              <a:extLst>
                <a:ext uri="{63B3BB69-23CF-44E3-9099-C40C66FF867C}">
                  <a14:compatExt spid="_x0000_s32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48</xdr:row>
          <xdr:rowOff>180975</xdr:rowOff>
        </xdr:from>
        <xdr:to>
          <xdr:col>4</xdr:col>
          <xdr:colOff>85725</xdr:colOff>
          <xdr:row>49</xdr:row>
          <xdr:rowOff>180975</xdr:rowOff>
        </xdr:to>
        <xdr:sp macro="" textlink="">
          <xdr:nvSpPr>
            <xdr:cNvPr id="3280" name="Check Box 208" hidden="1">
              <a:extLst>
                <a:ext uri="{63B3BB69-23CF-44E3-9099-C40C66FF867C}">
                  <a14:compatExt spid="_x0000_s32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49</xdr:row>
          <xdr:rowOff>180975</xdr:rowOff>
        </xdr:from>
        <xdr:to>
          <xdr:col>4</xdr:col>
          <xdr:colOff>85725</xdr:colOff>
          <xdr:row>50</xdr:row>
          <xdr:rowOff>171450</xdr:rowOff>
        </xdr:to>
        <xdr:sp macro="" textlink="">
          <xdr:nvSpPr>
            <xdr:cNvPr id="3281" name="Check Box 209" hidden="1">
              <a:extLst>
                <a:ext uri="{63B3BB69-23CF-44E3-9099-C40C66FF867C}">
                  <a14:compatExt spid="_x0000_s32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50</xdr:row>
          <xdr:rowOff>171450</xdr:rowOff>
        </xdr:from>
        <xdr:to>
          <xdr:col>4</xdr:col>
          <xdr:colOff>85725</xdr:colOff>
          <xdr:row>51</xdr:row>
          <xdr:rowOff>171450</xdr:rowOff>
        </xdr:to>
        <xdr:sp macro="" textlink="">
          <xdr:nvSpPr>
            <xdr:cNvPr id="3282" name="Check Box 210" hidden="1">
              <a:extLst>
                <a:ext uri="{63B3BB69-23CF-44E3-9099-C40C66FF867C}">
                  <a14:compatExt spid="_x0000_s32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52</xdr:row>
          <xdr:rowOff>161925</xdr:rowOff>
        </xdr:from>
        <xdr:to>
          <xdr:col>4</xdr:col>
          <xdr:colOff>85725</xdr:colOff>
          <xdr:row>53</xdr:row>
          <xdr:rowOff>161925</xdr:rowOff>
        </xdr:to>
        <xdr:sp macro="" textlink="">
          <xdr:nvSpPr>
            <xdr:cNvPr id="3283" name="Check Box 211" hidden="1">
              <a:extLst>
                <a:ext uri="{63B3BB69-23CF-44E3-9099-C40C66FF867C}">
                  <a14:compatExt spid="_x0000_s32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53</xdr:row>
          <xdr:rowOff>161925</xdr:rowOff>
        </xdr:from>
        <xdr:to>
          <xdr:col>4</xdr:col>
          <xdr:colOff>85725</xdr:colOff>
          <xdr:row>54</xdr:row>
          <xdr:rowOff>161925</xdr:rowOff>
        </xdr:to>
        <xdr:sp macro="" textlink="">
          <xdr:nvSpPr>
            <xdr:cNvPr id="3284" name="Check Box 212" hidden="1">
              <a:extLst>
                <a:ext uri="{63B3BB69-23CF-44E3-9099-C40C66FF867C}">
                  <a14:compatExt spid="_x0000_s32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54</xdr:row>
          <xdr:rowOff>152400</xdr:rowOff>
        </xdr:from>
        <xdr:to>
          <xdr:col>4</xdr:col>
          <xdr:colOff>85725</xdr:colOff>
          <xdr:row>55</xdr:row>
          <xdr:rowOff>152400</xdr:rowOff>
        </xdr:to>
        <xdr:sp macro="" textlink="">
          <xdr:nvSpPr>
            <xdr:cNvPr id="3285" name="Check Box 213" hidden="1">
              <a:extLst>
                <a:ext uri="{63B3BB69-23CF-44E3-9099-C40C66FF867C}">
                  <a14:compatExt spid="_x0000_s32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55</xdr:row>
          <xdr:rowOff>152400</xdr:rowOff>
        </xdr:from>
        <xdr:to>
          <xdr:col>4</xdr:col>
          <xdr:colOff>85725</xdr:colOff>
          <xdr:row>56</xdr:row>
          <xdr:rowOff>152400</xdr:rowOff>
        </xdr:to>
        <xdr:sp macro="" textlink="">
          <xdr:nvSpPr>
            <xdr:cNvPr id="3286" name="Check Box 214" hidden="1">
              <a:extLst>
                <a:ext uri="{63B3BB69-23CF-44E3-9099-C40C66FF867C}">
                  <a14:compatExt spid="_x0000_s32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56</xdr:row>
          <xdr:rowOff>152400</xdr:rowOff>
        </xdr:from>
        <xdr:to>
          <xdr:col>4</xdr:col>
          <xdr:colOff>85725</xdr:colOff>
          <xdr:row>57</xdr:row>
          <xdr:rowOff>142875</xdr:rowOff>
        </xdr:to>
        <xdr:sp macro="" textlink="">
          <xdr:nvSpPr>
            <xdr:cNvPr id="3287" name="Check Box 215" hidden="1">
              <a:extLst>
                <a:ext uri="{63B3BB69-23CF-44E3-9099-C40C66FF867C}">
                  <a14:compatExt spid="_x0000_s32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57</xdr:row>
          <xdr:rowOff>142875</xdr:rowOff>
        </xdr:from>
        <xdr:to>
          <xdr:col>4</xdr:col>
          <xdr:colOff>85725</xdr:colOff>
          <xdr:row>58</xdr:row>
          <xdr:rowOff>152400</xdr:rowOff>
        </xdr:to>
        <xdr:sp macro="" textlink="">
          <xdr:nvSpPr>
            <xdr:cNvPr id="3288" name="Check Box 216" hidden="1">
              <a:extLst>
                <a:ext uri="{63B3BB69-23CF-44E3-9099-C40C66FF867C}">
                  <a14:compatExt spid="_x0000_s32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58</xdr:row>
          <xdr:rowOff>152400</xdr:rowOff>
        </xdr:from>
        <xdr:to>
          <xdr:col>4</xdr:col>
          <xdr:colOff>85725</xdr:colOff>
          <xdr:row>59</xdr:row>
          <xdr:rowOff>161925</xdr:rowOff>
        </xdr:to>
        <xdr:sp macro="" textlink="">
          <xdr:nvSpPr>
            <xdr:cNvPr id="3289" name="Check Box 217" hidden="1">
              <a:extLst>
                <a:ext uri="{63B3BB69-23CF-44E3-9099-C40C66FF867C}">
                  <a14:compatExt spid="_x0000_s32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59</xdr:row>
          <xdr:rowOff>152400</xdr:rowOff>
        </xdr:from>
        <xdr:to>
          <xdr:col>4</xdr:col>
          <xdr:colOff>85725</xdr:colOff>
          <xdr:row>60</xdr:row>
          <xdr:rowOff>152400</xdr:rowOff>
        </xdr:to>
        <xdr:sp macro="" textlink="">
          <xdr:nvSpPr>
            <xdr:cNvPr id="3290" name="Check Box 218" hidden="1">
              <a:extLst>
                <a:ext uri="{63B3BB69-23CF-44E3-9099-C40C66FF867C}">
                  <a14:compatExt spid="_x0000_s3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60</xdr:row>
          <xdr:rowOff>152400</xdr:rowOff>
        </xdr:from>
        <xdr:to>
          <xdr:col>4</xdr:col>
          <xdr:colOff>85725</xdr:colOff>
          <xdr:row>61</xdr:row>
          <xdr:rowOff>152400</xdr:rowOff>
        </xdr:to>
        <xdr:sp macro="" textlink="">
          <xdr:nvSpPr>
            <xdr:cNvPr id="3291" name="Check Box 219" hidden="1">
              <a:extLst>
                <a:ext uri="{63B3BB69-23CF-44E3-9099-C40C66FF867C}">
                  <a14:compatExt spid="_x0000_s3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46</xdr:row>
          <xdr:rowOff>180975</xdr:rowOff>
        </xdr:from>
        <xdr:to>
          <xdr:col>7</xdr:col>
          <xdr:colOff>85725</xdr:colOff>
          <xdr:row>47</xdr:row>
          <xdr:rowOff>190500</xdr:rowOff>
        </xdr:to>
        <xdr:sp macro="" textlink="">
          <xdr:nvSpPr>
            <xdr:cNvPr id="3293" name="Check Box 221" hidden="1">
              <a:extLst>
                <a:ext uri="{63B3BB69-23CF-44E3-9099-C40C66FF867C}">
                  <a14:compatExt spid="_x0000_s3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51</xdr:row>
          <xdr:rowOff>171450</xdr:rowOff>
        </xdr:from>
        <xdr:to>
          <xdr:col>7</xdr:col>
          <xdr:colOff>85725</xdr:colOff>
          <xdr:row>52</xdr:row>
          <xdr:rowOff>171450</xdr:rowOff>
        </xdr:to>
        <xdr:sp macro="" textlink="">
          <xdr:nvSpPr>
            <xdr:cNvPr id="3294" name="Check Box 222" hidden="1">
              <a:extLst>
                <a:ext uri="{63B3BB69-23CF-44E3-9099-C40C66FF867C}">
                  <a14:compatExt spid="_x0000_s32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47</xdr:row>
          <xdr:rowOff>190500</xdr:rowOff>
        </xdr:from>
        <xdr:to>
          <xdr:col>7</xdr:col>
          <xdr:colOff>85725</xdr:colOff>
          <xdr:row>48</xdr:row>
          <xdr:rowOff>190500</xdr:rowOff>
        </xdr:to>
        <xdr:sp macro="" textlink="">
          <xdr:nvSpPr>
            <xdr:cNvPr id="3295" name="Check Box 223" hidden="1">
              <a:extLst>
                <a:ext uri="{63B3BB69-23CF-44E3-9099-C40C66FF867C}">
                  <a14:compatExt spid="_x0000_s32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48</xdr:row>
          <xdr:rowOff>180975</xdr:rowOff>
        </xdr:from>
        <xdr:to>
          <xdr:col>7</xdr:col>
          <xdr:colOff>85725</xdr:colOff>
          <xdr:row>49</xdr:row>
          <xdr:rowOff>180975</xdr:rowOff>
        </xdr:to>
        <xdr:sp macro="" textlink="">
          <xdr:nvSpPr>
            <xdr:cNvPr id="3296" name="Check Box 224" hidden="1">
              <a:extLst>
                <a:ext uri="{63B3BB69-23CF-44E3-9099-C40C66FF867C}">
                  <a14:compatExt spid="_x0000_s3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49</xdr:row>
          <xdr:rowOff>180975</xdr:rowOff>
        </xdr:from>
        <xdr:to>
          <xdr:col>7</xdr:col>
          <xdr:colOff>85725</xdr:colOff>
          <xdr:row>50</xdr:row>
          <xdr:rowOff>180975</xdr:rowOff>
        </xdr:to>
        <xdr:sp macro="" textlink="">
          <xdr:nvSpPr>
            <xdr:cNvPr id="3297" name="Check Box 225" hidden="1">
              <a:extLst>
                <a:ext uri="{63B3BB69-23CF-44E3-9099-C40C66FF867C}">
                  <a14:compatExt spid="_x0000_s3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50</xdr:row>
          <xdr:rowOff>171450</xdr:rowOff>
        </xdr:from>
        <xdr:to>
          <xdr:col>7</xdr:col>
          <xdr:colOff>85725</xdr:colOff>
          <xdr:row>51</xdr:row>
          <xdr:rowOff>171450</xdr:rowOff>
        </xdr:to>
        <xdr:sp macro="" textlink="">
          <xdr:nvSpPr>
            <xdr:cNvPr id="3298" name="Check Box 226" hidden="1">
              <a:extLst>
                <a:ext uri="{63B3BB69-23CF-44E3-9099-C40C66FF867C}">
                  <a14:compatExt spid="_x0000_s3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52</xdr:row>
          <xdr:rowOff>171450</xdr:rowOff>
        </xdr:from>
        <xdr:to>
          <xdr:col>7</xdr:col>
          <xdr:colOff>85725</xdr:colOff>
          <xdr:row>53</xdr:row>
          <xdr:rowOff>161925</xdr:rowOff>
        </xdr:to>
        <xdr:sp macro="" textlink="">
          <xdr:nvSpPr>
            <xdr:cNvPr id="3299" name="Check Box 227" hidden="1">
              <a:extLst>
                <a:ext uri="{63B3BB69-23CF-44E3-9099-C40C66FF867C}">
                  <a14:compatExt spid="_x0000_s3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53</xdr:row>
          <xdr:rowOff>161925</xdr:rowOff>
        </xdr:from>
        <xdr:to>
          <xdr:col>7</xdr:col>
          <xdr:colOff>85725</xdr:colOff>
          <xdr:row>54</xdr:row>
          <xdr:rowOff>161925</xdr:rowOff>
        </xdr:to>
        <xdr:sp macro="" textlink="">
          <xdr:nvSpPr>
            <xdr:cNvPr id="3300" name="Check Box 228" hidden="1">
              <a:extLst>
                <a:ext uri="{63B3BB69-23CF-44E3-9099-C40C66FF867C}">
                  <a14:compatExt spid="_x0000_s33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54</xdr:row>
          <xdr:rowOff>161925</xdr:rowOff>
        </xdr:from>
        <xdr:to>
          <xdr:col>7</xdr:col>
          <xdr:colOff>85725</xdr:colOff>
          <xdr:row>55</xdr:row>
          <xdr:rowOff>161925</xdr:rowOff>
        </xdr:to>
        <xdr:sp macro="" textlink="">
          <xdr:nvSpPr>
            <xdr:cNvPr id="3301" name="Check Box 229" hidden="1">
              <a:extLst>
                <a:ext uri="{63B3BB69-23CF-44E3-9099-C40C66FF867C}">
                  <a14:compatExt spid="_x0000_s33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55</xdr:row>
          <xdr:rowOff>152400</xdr:rowOff>
        </xdr:from>
        <xdr:to>
          <xdr:col>7</xdr:col>
          <xdr:colOff>85725</xdr:colOff>
          <xdr:row>56</xdr:row>
          <xdr:rowOff>152400</xdr:rowOff>
        </xdr:to>
        <xdr:sp macro="" textlink="">
          <xdr:nvSpPr>
            <xdr:cNvPr id="3302" name="Check Box 230" hidden="1">
              <a:extLst>
                <a:ext uri="{63B3BB69-23CF-44E3-9099-C40C66FF867C}">
                  <a14:compatExt spid="_x0000_s33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56</xdr:row>
          <xdr:rowOff>152400</xdr:rowOff>
        </xdr:from>
        <xdr:to>
          <xdr:col>7</xdr:col>
          <xdr:colOff>85725</xdr:colOff>
          <xdr:row>57</xdr:row>
          <xdr:rowOff>152400</xdr:rowOff>
        </xdr:to>
        <xdr:sp macro="" textlink="">
          <xdr:nvSpPr>
            <xdr:cNvPr id="3303" name="Check Box 231" hidden="1">
              <a:extLst>
                <a:ext uri="{63B3BB69-23CF-44E3-9099-C40C66FF867C}">
                  <a14:compatExt spid="_x0000_s33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57</xdr:row>
          <xdr:rowOff>152400</xdr:rowOff>
        </xdr:from>
        <xdr:to>
          <xdr:col>7</xdr:col>
          <xdr:colOff>85725</xdr:colOff>
          <xdr:row>58</xdr:row>
          <xdr:rowOff>161925</xdr:rowOff>
        </xdr:to>
        <xdr:sp macro="" textlink="">
          <xdr:nvSpPr>
            <xdr:cNvPr id="3304" name="Check Box 232" hidden="1">
              <a:extLst>
                <a:ext uri="{63B3BB69-23CF-44E3-9099-C40C66FF867C}">
                  <a14:compatExt spid="_x0000_s33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58</xdr:row>
          <xdr:rowOff>161925</xdr:rowOff>
        </xdr:from>
        <xdr:to>
          <xdr:col>7</xdr:col>
          <xdr:colOff>85725</xdr:colOff>
          <xdr:row>59</xdr:row>
          <xdr:rowOff>171450</xdr:rowOff>
        </xdr:to>
        <xdr:sp macro="" textlink="">
          <xdr:nvSpPr>
            <xdr:cNvPr id="3305" name="Check Box 233" hidden="1">
              <a:extLst>
                <a:ext uri="{63B3BB69-23CF-44E3-9099-C40C66FF867C}">
                  <a14:compatExt spid="_x0000_s33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59</xdr:row>
          <xdr:rowOff>161925</xdr:rowOff>
        </xdr:from>
        <xdr:to>
          <xdr:col>7</xdr:col>
          <xdr:colOff>85725</xdr:colOff>
          <xdr:row>60</xdr:row>
          <xdr:rowOff>161925</xdr:rowOff>
        </xdr:to>
        <xdr:sp macro="" textlink="">
          <xdr:nvSpPr>
            <xdr:cNvPr id="3306" name="Check Box 234" hidden="1">
              <a:extLst>
                <a:ext uri="{63B3BB69-23CF-44E3-9099-C40C66FF867C}">
                  <a14:compatExt spid="_x0000_s33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60</xdr:row>
          <xdr:rowOff>161925</xdr:rowOff>
        </xdr:from>
        <xdr:to>
          <xdr:col>7</xdr:col>
          <xdr:colOff>85725</xdr:colOff>
          <xdr:row>61</xdr:row>
          <xdr:rowOff>161925</xdr:rowOff>
        </xdr:to>
        <xdr:sp macro="" textlink="">
          <xdr:nvSpPr>
            <xdr:cNvPr id="3307" name="Check Box 235" hidden="1">
              <a:extLst>
                <a:ext uri="{63B3BB69-23CF-44E3-9099-C40C66FF867C}">
                  <a14:compatExt spid="_x0000_s33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47</xdr:row>
          <xdr:rowOff>0</xdr:rowOff>
        </xdr:from>
        <xdr:to>
          <xdr:col>10</xdr:col>
          <xdr:colOff>85725</xdr:colOff>
          <xdr:row>48</xdr:row>
          <xdr:rowOff>9525</xdr:rowOff>
        </xdr:to>
        <xdr:sp macro="" textlink="">
          <xdr:nvSpPr>
            <xdr:cNvPr id="3309" name="Check Box 237" hidden="1">
              <a:extLst>
                <a:ext uri="{63B3BB69-23CF-44E3-9099-C40C66FF867C}">
                  <a14:compatExt spid="_x0000_s33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52</xdr:row>
          <xdr:rowOff>19050</xdr:rowOff>
        </xdr:from>
        <xdr:to>
          <xdr:col>10</xdr:col>
          <xdr:colOff>85725</xdr:colOff>
          <xdr:row>53</xdr:row>
          <xdr:rowOff>9525</xdr:rowOff>
        </xdr:to>
        <xdr:sp macro="" textlink="">
          <xdr:nvSpPr>
            <xdr:cNvPr id="3310" name="Check Box 238" hidden="1">
              <a:extLst>
                <a:ext uri="{63B3BB69-23CF-44E3-9099-C40C66FF867C}">
                  <a14:compatExt spid="_x0000_s33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48</xdr:row>
          <xdr:rowOff>9525</xdr:rowOff>
        </xdr:from>
        <xdr:to>
          <xdr:col>10</xdr:col>
          <xdr:colOff>85725</xdr:colOff>
          <xdr:row>49</xdr:row>
          <xdr:rowOff>19050</xdr:rowOff>
        </xdr:to>
        <xdr:sp macro="" textlink="">
          <xdr:nvSpPr>
            <xdr:cNvPr id="3311" name="Check Box 239" hidden="1">
              <a:extLst>
                <a:ext uri="{63B3BB69-23CF-44E3-9099-C40C66FF867C}">
                  <a14:compatExt spid="_x0000_s33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49</xdr:row>
          <xdr:rowOff>9525</xdr:rowOff>
        </xdr:from>
        <xdr:to>
          <xdr:col>10</xdr:col>
          <xdr:colOff>85725</xdr:colOff>
          <xdr:row>50</xdr:row>
          <xdr:rowOff>19050</xdr:rowOff>
        </xdr:to>
        <xdr:sp macro="" textlink="">
          <xdr:nvSpPr>
            <xdr:cNvPr id="3312" name="Check Box 240" hidden="1">
              <a:extLst>
                <a:ext uri="{63B3BB69-23CF-44E3-9099-C40C66FF867C}">
                  <a14:compatExt spid="_x0000_s33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50</xdr:row>
          <xdr:rowOff>19050</xdr:rowOff>
        </xdr:from>
        <xdr:to>
          <xdr:col>10</xdr:col>
          <xdr:colOff>85725</xdr:colOff>
          <xdr:row>51</xdr:row>
          <xdr:rowOff>28575</xdr:rowOff>
        </xdr:to>
        <xdr:sp macro="" textlink="">
          <xdr:nvSpPr>
            <xdr:cNvPr id="3313" name="Check Box 241" hidden="1">
              <a:extLst>
                <a:ext uri="{63B3BB69-23CF-44E3-9099-C40C66FF867C}">
                  <a14:compatExt spid="_x0000_s33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51</xdr:row>
          <xdr:rowOff>19050</xdr:rowOff>
        </xdr:from>
        <xdr:to>
          <xdr:col>10</xdr:col>
          <xdr:colOff>85725</xdr:colOff>
          <xdr:row>52</xdr:row>
          <xdr:rowOff>19050</xdr:rowOff>
        </xdr:to>
        <xdr:sp macro="" textlink="">
          <xdr:nvSpPr>
            <xdr:cNvPr id="3314" name="Check Box 242" hidden="1">
              <a:extLst>
                <a:ext uri="{63B3BB69-23CF-44E3-9099-C40C66FF867C}">
                  <a14:compatExt spid="_x0000_s33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53</xdr:row>
          <xdr:rowOff>9525</xdr:rowOff>
        </xdr:from>
        <xdr:to>
          <xdr:col>10</xdr:col>
          <xdr:colOff>85725</xdr:colOff>
          <xdr:row>54</xdr:row>
          <xdr:rowOff>9525</xdr:rowOff>
        </xdr:to>
        <xdr:sp macro="" textlink="">
          <xdr:nvSpPr>
            <xdr:cNvPr id="3315" name="Check Box 243" hidden="1">
              <a:extLst>
                <a:ext uri="{63B3BB69-23CF-44E3-9099-C40C66FF867C}">
                  <a14:compatExt spid="_x0000_s33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54</xdr:row>
          <xdr:rowOff>19050</xdr:rowOff>
        </xdr:from>
        <xdr:to>
          <xdr:col>10</xdr:col>
          <xdr:colOff>85725</xdr:colOff>
          <xdr:row>55</xdr:row>
          <xdr:rowOff>19050</xdr:rowOff>
        </xdr:to>
        <xdr:sp macro="" textlink="">
          <xdr:nvSpPr>
            <xdr:cNvPr id="3316" name="Check Box 244" hidden="1">
              <a:extLst>
                <a:ext uri="{63B3BB69-23CF-44E3-9099-C40C66FF867C}">
                  <a14:compatExt spid="_x0000_s33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54</xdr:row>
          <xdr:rowOff>190500</xdr:rowOff>
        </xdr:from>
        <xdr:to>
          <xdr:col>10</xdr:col>
          <xdr:colOff>85725</xdr:colOff>
          <xdr:row>55</xdr:row>
          <xdr:rowOff>190500</xdr:rowOff>
        </xdr:to>
        <xdr:sp macro="" textlink="">
          <xdr:nvSpPr>
            <xdr:cNvPr id="3317" name="Check Box 245" hidden="1">
              <a:extLst>
                <a:ext uri="{63B3BB69-23CF-44E3-9099-C40C66FF867C}">
                  <a14:compatExt spid="_x0000_s33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55</xdr:row>
          <xdr:rowOff>180975</xdr:rowOff>
        </xdr:from>
        <xdr:to>
          <xdr:col>10</xdr:col>
          <xdr:colOff>85725</xdr:colOff>
          <xdr:row>56</xdr:row>
          <xdr:rowOff>180975</xdr:rowOff>
        </xdr:to>
        <xdr:sp macro="" textlink="">
          <xdr:nvSpPr>
            <xdr:cNvPr id="3318" name="Check Box 246" hidden="1">
              <a:extLst>
                <a:ext uri="{63B3BB69-23CF-44E3-9099-C40C66FF867C}">
                  <a14:compatExt spid="_x0000_s33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56</xdr:row>
          <xdr:rowOff>171450</xdr:rowOff>
        </xdr:from>
        <xdr:to>
          <xdr:col>10</xdr:col>
          <xdr:colOff>85725</xdr:colOff>
          <xdr:row>57</xdr:row>
          <xdr:rowOff>171450</xdr:rowOff>
        </xdr:to>
        <xdr:sp macro="" textlink="">
          <xdr:nvSpPr>
            <xdr:cNvPr id="3319" name="Check Box 247" hidden="1">
              <a:extLst>
                <a:ext uri="{63B3BB69-23CF-44E3-9099-C40C66FF867C}">
                  <a14:compatExt spid="_x0000_s3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57</xdr:row>
          <xdr:rowOff>171450</xdr:rowOff>
        </xdr:from>
        <xdr:to>
          <xdr:col>10</xdr:col>
          <xdr:colOff>85725</xdr:colOff>
          <xdr:row>58</xdr:row>
          <xdr:rowOff>180975</xdr:rowOff>
        </xdr:to>
        <xdr:sp macro="" textlink="">
          <xdr:nvSpPr>
            <xdr:cNvPr id="3320" name="Check Box 248" hidden="1">
              <a:extLst>
                <a:ext uri="{63B3BB69-23CF-44E3-9099-C40C66FF867C}">
                  <a14:compatExt spid="_x0000_s33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58</xdr:row>
          <xdr:rowOff>171450</xdr:rowOff>
        </xdr:from>
        <xdr:to>
          <xdr:col>10</xdr:col>
          <xdr:colOff>85725</xdr:colOff>
          <xdr:row>59</xdr:row>
          <xdr:rowOff>190500</xdr:rowOff>
        </xdr:to>
        <xdr:sp macro="" textlink="">
          <xdr:nvSpPr>
            <xdr:cNvPr id="3321" name="Check Box 249" hidden="1">
              <a:extLst>
                <a:ext uri="{63B3BB69-23CF-44E3-9099-C40C66FF867C}">
                  <a14:compatExt spid="_x0000_s33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59</xdr:row>
          <xdr:rowOff>180975</xdr:rowOff>
        </xdr:from>
        <xdr:to>
          <xdr:col>10</xdr:col>
          <xdr:colOff>85725</xdr:colOff>
          <xdr:row>60</xdr:row>
          <xdr:rowOff>180975</xdr:rowOff>
        </xdr:to>
        <xdr:sp macro="" textlink="">
          <xdr:nvSpPr>
            <xdr:cNvPr id="3322" name="Check Box 250" hidden="1">
              <a:extLst>
                <a:ext uri="{63B3BB69-23CF-44E3-9099-C40C66FF867C}">
                  <a14:compatExt spid="_x0000_s33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60</xdr:row>
          <xdr:rowOff>180975</xdr:rowOff>
        </xdr:from>
        <xdr:to>
          <xdr:col>10</xdr:col>
          <xdr:colOff>85725</xdr:colOff>
          <xdr:row>61</xdr:row>
          <xdr:rowOff>180975</xdr:rowOff>
        </xdr:to>
        <xdr:sp macro="" textlink="">
          <xdr:nvSpPr>
            <xdr:cNvPr id="3323" name="Check Box 251" hidden="1">
              <a:extLst>
                <a:ext uri="{63B3BB69-23CF-44E3-9099-C40C66FF867C}">
                  <a14:compatExt spid="_x0000_s33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45</xdr:row>
          <xdr:rowOff>180975</xdr:rowOff>
        </xdr:from>
        <xdr:to>
          <xdr:col>1</xdr:col>
          <xdr:colOff>85725</xdr:colOff>
          <xdr:row>46</xdr:row>
          <xdr:rowOff>190500</xdr:rowOff>
        </xdr:to>
        <xdr:sp macro="" textlink="">
          <xdr:nvSpPr>
            <xdr:cNvPr id="3325" name="Check Box 253" hidden="1">
              <a:extLst>
                <a:ext uri="{63B3BB69-23CF-44E3-9099-C40C66FF867C}">
                  <a14:compatExt spid="_x0000_s33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52</xdr:row>
          <xdr:rowOff>161925</xdr:rowOff>
        </xdr:from>
        <xdr:to>
          <xdr:col>1</xdr:col>
          <xdr:colOff>85725</xdr:colOff>
          <xdr:row>53</xdr:row>
          <xdr:rowOff>161925</xdr:rowOff>
        </xdr:to>
        <xdr:sp macro="" textlink="">
          <xdr:nvSpPr>
            <xdr:cNvPr id="3326" name="Check Box 254" hidden="1">
              <a:extLst>
                <a:ext uri="{63B3BB69-23CF-44E3-9099-C40C66FF867C}">
                  <a14:compatExt spid="_x0000_s33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46</xdr:row>
          <xdr:rowOff>190500</xdr:rowOff>
        </xdr:from>
        <xdr:to>
          <xdr:col>1</xdr:col>
          <xdr:colOff>85725</xdr:colOff>
          <xdr:row>47</xdr:row>
          <xdr:rowOff>190500</xdr:rowOff>
        </xdr:to>
        <xdr:sp macro="" textlink="">
          <xdr:nvSpPr>
            <xdr:cNvPr id="3327" name="Check Box 255" hidden="1">
              <a:extLst>
                <a:ext uri="{63B3BB69-23CF-44E3-9099-C40C66FF867C}">
                  <a14:compatExt spid="_x0000_s33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47</xdr:row>
          <xdr:rowOff>180975</xdr:rowOff>
        </xdr:from>
        <xdr:to>
          <xdr:col>1</xdr:col>
          <xdr:colOff>85725</xdr:colOff>
          <xdr:row>48</xdr:row>
          <xdr:rowOff>180975</xdr:rowOff>
        </xdr:to>
        <xdr:sp macro="" textlink="">
          <xdr:nvSpPr>
            <xdr:cNvPr id="3328" name="Check Box 256" hidden="1">
              <a:extLst>
                <a:ext uri="{63B3BB69-23CF-44E3-9099-C40C66FF867C}">
                  <a14:compatExt spid="_x0000_s33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49</xdr:row>
          <xdr:rowOff>180975</xdr:rowOff>
        </xdr:from>
        <xdr:to>
          <xdr:col>1</xdr:col>
          <xdr:colOff>85725</xdr:colOff>
          <xdr:row>50</xdr:row>
          <xdr:rowOff>171450</xdr:rowOff>
        </xdr:to>
        <xdr:sp macro="" textlink="">
          <xdr:nvSpPr>
            <xdr:cNvPr id="3329" name="Check Box 257" hidden="1">
              <a:extLst>
                <a:ext uri="{63B3BB69-23CF-44E3-9099-C40C66FF867C}">
                  <a14:compatExt spid="_x0000_s33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51</xdr:row>
          <xdr:rowOff>171450</xdr:rowOff>
        </xdr:from>
        <xdr:to>
          <xdr:col>1</xdr:col>
          <xdr:colOff>85725</xdr:colOff>
          <xdr:row>52</xdr:row>
          <xdr:rowOff>171450</xdr:rowOff>
        </xdr:to>
        <xdr:sp macro="" textlink="">
          <xdr:nvSpPr>
            <xdr:cNvPr id="3330" name="Check Box 258" hidden="1">
              <a:extLst>
                <a:ext uri="{63B3BB69-23CF-44E3-9099-C40C66FF867C}">
                  <a14:compatExt spid="_x0000_s33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53</xdr:row>
          <xdr:rowOff>161925</xdr:rowOff>
        </xdr:from>
        <xdr:to>
          <xdr:col>1</xdr:col>
          <xdr:colOff>85725</xdr:colOff>
          <xdr:row>54</xdr:row>
          <xdr:rowOff>161925</xdr:rowOff>
        </xdr:to>
        <xdr:sp macro="" textlink="">
          <xdr:nvSpPr>
            <xdr:cNvPr id="3331" name="Check Box 259" hidden="1">
              <a:extLst>
                <a:ext uri="{63B3BB69-23CF-44E3-9099-C40C66FF867C}">
                  <a14:compatExt spid="_x0000_s33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54</xdr:row>
          <xdr:rowOff>161925</xdr:rowOff>
        </xdr:from>
        <xdr:to>
          <xdr:col>1</xdr:col>
          <xdr:colOff>85725</xdr:colOff>
          <xdr:row>55</xdr:row>
          <xdr:rowOff>152400</xdr:rowOff>
        </xdr:to>
        <xdr:sp macro="" textlink="">
          <xdr:nvSpPr>
            <xdr:cNvPr id="3332" name="Check Box 260" hidden="1">
              <a:extLst>
                <a:ext uri="{63B3BB69-23CF-44E3-9099-C40C66FF867C}">
                  <a14:compatExt spid="_x0000_s33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55</xdr:row>
          <xdr:rowOff>152400</xdr:rowOff>
        </xdr:from>
        <xdr:to>
          <xdr:col>1</xdr:col>
          <xdr:colOff>85725</xdr:colOff>
          <xdr:row>56</xdr:row>
          <xdr:rowOff>152400</xdr:rowOff>
        </xdr:to>
        <xdr:sp macro="" textlink="">
          <xdr:nvSpPr>
            <xdr:cNvPr id="3333" name="Check Box 261" hidden="1">
              <a:extLst>
                <a:ext uri="{63B3BB69-23CF-44E3-9099-C40C66FF867C}">
                  <a14:compatExt spid="_x0000_s33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48</xdr:row>
          <xdr:rowOff>180975</xdr:rowOff>
        </xdr:from>
        <xdr:to>
          <xdr:col>1</xdr:col>
          <xdr:colOff>85725</xdr:colOff>
          <xdr:row>49</xdr:row>
          <xdr:rowOff>180975</xdr:rowOff>
        </xdr:to>
        <xdr:sp macro="" textlink="">
          <xdr:nvSpPr>
            <xdr:cNvPr id="3334" name="Check Box 262" hidden="1">
              <a:extLst>
                <a:ext uri="{63B3BB69-23CF-44E3-9099-C40C66FF867C}">
                  <a14:compatExt spid="_x0000_s33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50</xdr:row>
          <xdr:rowOff>171450</xdr:rowOff>
        </xdr:from>
        <xdr:to>
          <xdr:col>1</xdr:col>
          <xdr:colOff>85725</xdr:colOff>
          <xdr:row>51</xdr:row>
          <xdr:rowOff>171450</xdr:rowOff>
        </xdr:to>
        <xdr:sp macro="" textlink="">
          <xdr:nvSpPr>
            <xdr:cNvPr id="3335" name="Check Box 263" hidden="1">
              <a:extLst>
                <a:ext uri="{63B3BB69-23CF-44E3-9099-C40C66FF867C}">
                  <a14:compatExt spid="_x0000_s33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56</xdr:row>
          <xdr:rowOff>152400</xdr:rowOff>
        </xdr:from>
        <xdr:to>
          <xdr:col>1</xdr:col>
          <xdr:colOff>85725</xdr:colOff>
          <xdr:row>57</xdr:row>
          <xdr:rowOff>152400</xdr:rowOff>
        </xdr:to>
        <xdr:sp macro="" textlink="">
          <xdr:nvSpPr>
            <xdr:cNvPr id="3336" name="Check Box 264" hidden="1">
              <a:extLst>
                <a:ext uri="{63B3BB69-23CF-44E3-9099-C40C66FF867C}">
                  <a14:compatExt spid="_x0000_s33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57</xdr:row>
          <xdr:rowOff>152400</xdr:rowOff>
        </xdr:from>
        <xdr:to>
          <xdr:col>1</xdr:col>
          <xdr:colOff>85725</xdr:colOff>
          <xdr:row>58</xdr:row>
          <xdr:rowOff>152400</xdr:rowOff>
        </xdr:to>
        <xdr:sp macro="" textlink="">
          <xdr:nvSpPr>
            <xdr:cNvPr id="3337" name="Check Box 265" hidden="1">
              <a:extLst>
                <a:ext uri="{63B3BB69-23CF-44E3-9099-C40C66FF867C}">
                  <a14:compatExt spid="_x0000_s33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58</xdr:row>
          <xdr:rowOff>152400</xdr:rowOff>
        </xdr:from>
        <xdr:to>
          <xdr:col>1</xdr:col>
          <xdr:colOff>85725</xdr:colOff>
          <xdr:row>59</xdr:row>
          <xdr:rowOff>152400</xdr:rowOff>
        </xdr:to>
        <xdr:sp macro="" textlink="">
          <xdr:nvSpPr>
            <xdr:cNvPr id="3338" name="Check Box 266" hidden="1">
              <a:extLst>
                <a:ext uri="{63B3BB69-23CF-44E3-9099-C40C66FF867C}">
                  <a14:compatExt spid="_x0000_s33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59</xdr:row>
          <xdr:rowOff>152400</xdr:rowOff>
        </xdr:from>
        <xdr:to>
          <xdr:col>1</xdr:col>
          <xdr:colOff>85725</xdr:colOff>
          <xdr:row>60</xdr:row>
          <xdr:rowOff>152400</xdr:rowOff>
        </xdr:to>
        <xdr:sp macro="" textlink="">
          <xdr:nvSpPr>
            <xdr:cNvPr id="3339" name="Check Box 267" hidden="1">
              <a:extLst>
                <a:ext uri="{63B3BB69-23CF-44E3-9099-C40C66FF867C}">
                  <a14:compatExt spid="_x0000_s33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60</xdr:row>
          <xdr:rowOff>152400</xdr:rowOff>
        </xdr:from>
        <xdr:to>
          <xdr:col>1</xdr:col>
          <xdr:colOff>85725</xdr:colOff>
          <xdr:row>61</xdr:row>
          <xdr:rowOff>161925</xdr:rowOff>
        </xdr:to>
        <xdr:sp macro="" textlink="">
          <xdr:nvSpPr>
            <xdr:cNvPr id="3340" name="Check Box 268" hidden="1">
              <a:extLst>
                <a:ext uri="{63B3BB69-23CF-44E3-9099-C40C66FF867C}">
                  <a14:compatExt spid="_x0000_s33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64</xdr:row>
          <xdr:rowOff>180975</xdr:rowOff>
        </xdr:from>
        <xdr:to>
          <xdr:col>1</xdr:col>
          <xdr:colOff>76200</xdr:colOff>
          <xdr:row>65</xdr:row>
          <xdr:rowOff>190500</xdr:rowOff>
        </xdr:to>
        <xdr:sp macro="" textlink="">
          <xdr:nvSpPr>
            <xdr:cNvPr id="3341" name="Check Box 269" hidden="1">
              <a:extLst>
                <a:ext uri="{63B3BB69-23CF-44E3-9099-C40C66FF867C}">
                  <a14:compatExt spid="_x0000_s33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69</xdr:row>
          <xdr:rowOff>171450</xdr:rowOff>
        </xdr:from>
        <xdr:to>
          <xdr:col>1</xdr:col>
          <xdr:colOff>76200</xdr:colOff>
          <xdr:row>70</xdr:row>
          <xdr:rowOff>171450</xdr:rowOff>
        </xdr:to>
        <xdr:sp macro="" textlink="">
          <xdr:nvSpPr>
            <xdr:cNvPr id="3342" name="Check Box 270" hidden="1">
              <a:extLst>
                <a:ext uri="{63B3BB69-23CF-44E3-9099-C40C66FF867C}">
                  <a14:compatExt spid="_x0000_s33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65</xdr:row>
          <xdr:rowOff>190500</xdr:rowOff>
        </xdr:from>
        <xdr:to>
          <xdr:col>1</xdr:col>
          <xdr:colOff>76200</xdr:colOff>
          <xdr:row>66</xdr:row>
          <xdr:rowOff>190500</xdr:rowOff>
        </xdr:to>
        <xdr:sp macro="" textlink="">
          <xdr:nvSpPr>
            <xdr:cNvPr id="3343" name="Check Box 271" hidden="1">
              <a:extLst>
                <a:ext uri="{63B3BB69-23CF-44E3-9099-C40C66FF867C}">
                  <a14:compatExt spid="_x0000_s33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66</xdr:row>
          <xdr:rowOff>180975</xdr:rowOff>
        </xdr:from>
        <xdr:to>
          <xdr:col>1</xdr:col>
          <xdr:colOff>76200</xdr:colOff>
          <xdr:row>67</xdr:row>
          <xdr:rowOff>180975</xdr:rowOff>
        </xdr:to>
        <xdr:sp macro="" textlink="">
          <xdr:nvSpPr>
            <xdr:cNvPr id="3344" name="Check Box 272" hidden="1">
              <a:extLst>
                <a:ext uri="{63B3BB69-23CF-44E3-9099-C40C66FF867C}">
                  <a14:compatExt spid="_x0000_s33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67</xdr:row>
          <xdr:rowOff>180975</xdr:rowOff>
        </xdr:from>
        <xdr:to>
          <xdr:col>1</xdr:col>
          <xdr:colOff>76200</xdr:colOff>
          <xdr:row>68</xdr:row>
          <xdr:rowOff>180975</xdr:rowOff>
        </xdr:to>
        <xdr:sp macro="" textlink="">
          <xdr:nvSpPr>
            <xdr:cNvPr id="3345" name="Check Box 273" hidden="1">
              <a:extLst>
                <a:ext uri="{63B3BB69-23CF-44E3-9099-C40C66FF867C}">
                  <a14:compatExt spid="_x0000_s33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68</xdr:row>
          <xdr:rowOff>180975</xdr:rowOff>
        </xdr:from>
        <xdr:to>
          <xdr:col>1</xdr:col>
          <xdr:colOff>76200</xdr:colOff>
          <xdr:row>69</xdr:row>
          <xdr:rowOff>171450</xdr:rowOff>
        </xdr:to>
        <xdr:sp macro="" textlink="">
          <xdr:nvSpPr>
            <xdr:cNvPr id="3346" name="Check Box 274" hidden="1">
              <a:extLst>
                <a:ext uri="{63B3BB69-23CF-44E3-9099-C40C66FF867C}">
                  <a14:compatExt spid="_x0000_s33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70</xdr:row>
          <xdr:rowOff>171450</xdr:rowOff>
        </xdr:from>
        <xdr:to>
          <xdr:col>1</xdr:col>
          <xdr:colOff>76200</xdr:colOff>
          <xdr:row>71</xdr:row>
          <xdr:rowOff>171450</xdr:rowOff>
        </xdr:to>
        <xdr:sp macro="" textlink="">
          <xdr:nvSpPr>
            <xdr:cNvPr id="3347" name="Check Box 275" hidden="1">
              <a:extLst>
                <a:ext uri="{63B3BB69-23CF-44E3-9099-C40C66FF867C}">
                  <a14:compatExt spid="_x0000_s33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71</xdr:row>
          <xdr:rowOff>171450</xdr:rowOff>
        </xdr:from>
        <xdr:to>
          <xdr:col>1</xdr:col>
          <xdr:colOff>76200</xdr:colOff>
          <xdr:row>72</xdr:row>
          <xdr:rowOff>161925</xdr:rowOff>
        </xdr:to>
        <xdr:sp macro="" textlink="">
          <xdr:nvSpPr>
            <xdr:cNvPr id="3348" name="Check Box 276" hidden="1">
              <a:extLst>
                <a:ext uri="{63B3BB69-23CF-44E3-9099-C40C66FF867C}">
                  <a14:compatExt spid="_x0000_s33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72</xdr:row>
          <xdr:rowOff>161925</xdr:rowOff>
        </xdr:from>
        <xdr:to>
          <xdr:col>1</xdr:col>
          <xdr:colOff>76200</xdr:colOff>
          <xdr:row>73</xdr:row>
          <xdr:rowOff>161925</xdr:rowOff>
        </xdr:to>
        <xdr:sp macro="" textlink="">
          <xdr:nvSpPr>
            <xdr:cNvPr id="3349" name="Check Box 277" hidden="1">
              <a:extLst>
                <a:ext uri="{63B3BB69-23CF-44E3-9099-C40C66FF867C}">
                  <a14:compatExt spid="_x0000_s33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73</xdr:row>
          <xdr:rowOff>161925</xdr:rowOff>
        </xdr:from>
        <xdr:to>
          <xdr:col>1</xdr:col>
          <xdr:colOff>76200</xdr:colOff>
          <xdr:row>74</xdr:row>
          <xdr:rowOff>161925</xdr:rowOff>
        </xdr:to>
        <xdr:sp macro="" textlink="">
          <xdr:nvSpPr>
            <xdr:cNvPr id="3350" name="Check Box 278" hidden="1">
              <a:extLst>
                <a:ext uri="{63B3BB69-23CF-44E3-9099-C40C66FF867C}">
                  <a14:compatExt spid="_x0000_s33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74</xdr:row>
          <xdr:rowOff>161925</xdr:rowOff>
        </xdr:from>
        <xdr:to>
          <xdr:col>1</xdr:col>
          <xdr:colOff>76200</xdr:colOff>
          <xdr:row>75</xdr:row>
          <xdr:rowOff>152400</xdr:rowOff>
        </xdr:to>
        <xdr:sp macro="" textlink="">
          <xdr:nvSpPr>
            <xdr:cNvPr id="3351" name="Check Box 279" hidden="1">
              <a:extLst>
                <a:ext uri="{63B3BB69-23CF-44E3-9099-C40C66FF867C}">
                  <a14:compatExt spid="_x0000_s33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75</xdr:row>
          <xdr:rowOff>152400</xdr:rowOff>
        </xdr:from>
        <xdr:to>
          <xdr:col>1</xdr:col>
          <xdr:colOff>76200</xdr:colOff>
          <xdr:row>76</xdr:row>
          <xdr:rowOff>152400</xdr:rowOff>
        </xdr:to>
        <xdr:sp macro="" textlink="">
          <xdr:nvSpPr>
            <xdr:cNvPr id="3352" name="Check Box 280" hidden="1">
              <a:extLst>
                <a:ext uri="{63B3BB69-23CF-44E3-9099-C40C66FF867C}">
                  <a14:compatExt spid="_x0000_s33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76</xdr:row>
          <xdr:rowOff>152400</xdr:rowOff>
        </xdr:from>
        <xdr:to>
          <xdr:col>1</xdr:col>
          <xdr:colOff>76200</xdr:colOff>
          <xdr:row>77</xdr:row>
          <xdr:rowOff>161925</xdr:rowOff>
        </xdr:to>
        <xdr:sp macro="" textlink="">
          <xdr:nvSpPr>
            <xdr:cNvPr id="3353" name="Check Box 281" hidden="1">
              <a:extLst>
                <a:ext uri="{63B3BB69-23CF-44E3-9099-C40C66FF867C}">
                  <a14:compatExt spid="_x0000_s33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77</xdr:row>
          <xdr:rowOff>161925</xdr:rowOff>
        </xdr:from>
        <xdr:to>
          <xdr:col>1</xdr:col>
          <xdr:colOff>76200</xdr:colOff>
          <xdr:row>78</xdr:row>
          <xdr:rowOff>161925</xdr:rowOff>
        </xdr:to>
        <xdr:sp macro="" textlink="">
          <xdr:nvSpPr>
            <xdr:cNvPr id="3354" name="Check Box 282" hidden="1">
              <a:extLst>
                <a:ext uri="{63B3BB69-23CF-44E3-9099-C40C66FF867C}">
                  <a14:compatExt spid="_x0000_s33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78</xdr:row>
          <xdr:rowOff>161925</xdr:rowOff>
        </xdr:from>
        <xdr:to>
          <xdr:col>1</xdr:col>
          <xdr:colOff>76200</xdr:colOff>
          <xdr:row>79</xdr:row>
          <xdr:rowOff>161925</xdr:rowOff>
        </xdr:to>
        <xdr:sp macro="" textlink="">
          <xdr:nvSpPr>
            <xdr:cNvPr id="3355" name="Check Box 283" hidden="1">
              <a:extLst>
                <a:ext uri="{63B3BB69-23CF-44E3-9099-C40C66FF867C}">
                  <a14:compatExt spid="_x0000_s33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79</xdr:row>
          <xdr:rowOff>161925</xdr:rowOff>
        </xdr:from>
        <xdr:to>
          <xdr:col>1</xdr:col>
          <xdr:colOff>76200</xdr:colOff>
          <xdr:row>80</xdr:row>
          <xdr:rowOff>171450</xdr:rowOff>
        </xdr:to>
        <xdr:sp macro="" textlink="">
          <xdr:nvSpPr>
            <xdr:cNvPr id="3356" name="Check Box 284" hidden="1">
              <a:extLst>
                <a:ext uri="{63B3BB69-23CF-44E3-9099-C40C66FF867C}">
                  <a14:compatExt spid="_x0000_s33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45</xdr:row>
          <xdr:rowOff>180975</xdr:rowOff>
        </xdr:from>
        <xdr:to>
          <xdr:col>4</xdr:col>
          <xdr:colOff>85725</xdr:colOff>
          <xdr:row>46</xdr:row>
          <xdr:rowOff>190500</xdr:rowOff>
        </xdr:to>
        <xdr:sp macro="" textlink="">
          <xdr:nvSpPr>
            <xdr:cNvPr id="3405" name="Check Box 333" hidden="1">
              <a:extLst>
                <a:ext uri="{63B3BB69-23CF-44E3-9099-C40C66FF867C}">
                  <a14:compatExt spid="_x0000_s34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45</xdr:row>
          <xdr:rowOff>180975</xdr:rowOff>
        </xdr:from>
        <xdr:to>
          <xdr:col>7</xdr:col>
          <xdr:colOff>85725</xdr:colOff>
          <xdr:row>46</xdr:row>
          <xdr:rowOff>190500</xdr:rowOff>
        </xdr:to>
        <xdr:sp macro="" textlink="">
          <xdr:nvSpPr>
            <xdr:cNvPr id="3421" name="Check Box 349" hidden="1">
              <a:extLst>
                <a:ext uri="{63B3BB69-23CF-44E3-9099-C40C66FF867C}">
                  <a14:compatExt spid="_x0000_s34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50</xdr:row>
          <xdr:rowOff>171450</xdr:rowOff>
        </xdr:from>
        <xdr:to>
          <xdr:col>7</xdr:col>
          <xdr:colOff>85725</xdr:colOff>
          <xdr:row>51</xdr:row>
          <xdr:rowOff>171450</xdr:rowOff>
        </xdr:to>
        <xdr:sp macro="" textlink="">
          <xdr:nvSpPr>
            <xdr:cNvPr id="3422" name="Check Box 350" hidden="1">
              <a:extLst>
                <a:ext uri="{63B3BB69-23CF-44E3-9099-C40C66FF867C}">
                  <a14:compatExt spid="_x0000_s34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53</xdr:row>
          <xdr:rowOff>161925</xdr:rowOff>
        </xdr:from>
        <xdr:to>
          <xdr:col>7</xdr:col>
          <xdr:colOff>85725</xdr:colOff>
          <xdr:row>54</xdr:row>
          <xdr:rowOff>161925</xdr:rowOff>
        </xdr:to>
        <xdr:sp macro="" textlink="">
          <xdr:nvSpPr>
            <xdr:cNvPr id="3429" name="Check Box 357" hidden="1">
              <a:extLst>
                <a:ext uri="{63B3BB69-23CF-44E3-9099-C40C66FF867C}">
                  <a14:compatExt spid="_x0000_s34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55</xdr:row>
          <xdr:rowOff>152400</xdr:rowOff>
        </xdr:from>
        <xdr:to>
          <xdr:col>7</xdr:col>
          <xdr:colOff>85725</xdr:colOff>
          <xdr:row>56</xdr:row>
          <xdr:rowOff>152400</xdr:rowOff>
        </xdr:to>
        <xdr:sp macro="" textlink="">
          <xdr:nvSpPr>
            <xdr:cNvPr id="3431" name="Check Box 359" hidden="1">
              <a:extLst>
                <a:ext uri="{63B3BB69-23CF-44E3-9099-C40C66FF867C}">
                  <a14:compatExt spid="_x0000_s34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60</xdr:row>
          <xdr:rowOff>161925</xdr:rowOff>
        </xdr:from>
        <xdr:to>
          <xdr:col>7</xdr:col>
          <xdr:colOff>85725</xdr:colOff>
          <xdr:row>61</xdr:row>
          <xdr:rowOff>171450</xdr:rowOff>
        </xdr:to>
        <xdr:sp macro="" textlink="">
          <xdr:nvSpPr>
            <xdr:cNvPr id="3436" name="Check Box 364" hidden="1">
              <a:extLst>
                <a:ext uri="{63B3BB69-23CF-44E3-9099-C40C66FF867C}">
                  <a14:compatExt spid="_x0000_s34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46</xdr:row>
          <xdr:rowOff>0</xdr:rowOff>
        </xdr:from>
        <xdr:to>
          <xdr:col>10</xdr:col>
          <xdr:colOff>85725</xdr:colOff>
          <xdr:row>47</xdr:row>
          <xdr:rowOff>9525</xdr:rowOff>
        </xdr:to>
        <xdr:sp macro="" textlink="">
          <xdr:nvSpPr>
            <xdr:cNvPr id="3437" name="Check Box 365" hidden="1">
              <a:extLst>
                <a:ext uri="{63B3BB69-23CF-44E3-9099-C40C66FF867C}">
                  <a14:compatExt spid="_x0000_s34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83</xdr:row>
          <xdr:rowOff>180975</xdr:rowOff>
        </xdr:from>
        <xdr:to>
          <xdr:col>1</xdr:col>
          <xdr:colOff>76200</xdr:colOff>
          <xdr:row>84</xdr:row>
          <xdr:rowOff>190500</xdr:rowOff>
        </xdr:to>
        <xdr:sp macro="" textlink="">
          <xdr:nvSpPr>
            <xdr:cNvPr id="3619" name="Check Box 547" hidden="1">
              <a:extLst>
                <a:ext uri="{63B3BB69-23CF-44E3-9099-C40C66FF867C}">
                  <a14:compatExt spid="_x0000_s36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88</xdr:row>
          <xdr:rowOff>171450</xdr:rowOff>
        </xdr:from>
        <xdr:to>
          <xdr:col>1</xdr:col>
          <xdr:colOff>76200</xdr:colOff>
          <xdr:row>89</xdr:row>
          <xdr:rowOff>171450</xdr:rowOff>
        </xdr:to>
        <xdr:sp macro="" textlink="">
          <xdr:nvSpPr>
            <xdr:cNvPr id="3620" name="Check Box 548" hidden="1">
              <a:extLst>
                <a:ext uri="{63B3BB69-23CF-44E3-9099-C40C66FF867C}">
                  <a14:compatExt spid="_x0000_s36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84</xdr:row>
          <xdr:rowOff>190500</xdr:rowOff>
        </xdr:from>
        <xdr:to>
          <xdr:col>1</xdr:col>
          <xdr:colOff>76200</xdr:colOff>
          <xdr:row>85</xdr:row>
          <xdr:rowOff>190500</xdr:rowOff>
        </xdr:to>
        <xdr:sp macro="" textlink="">
          <xdr:nvSpPr>
            <xdr:cNvPr id="3621" name="Check Box 549" hidden="1">
              <a:extLst>
                <a:ext uri="{63B3BB69-23CF-44E3-9099-C40C66FF867C}">
                  <a14:compatExt spid="_x0000_s36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85</xdr:row>
          <xdr:rowOff>180975</xdr:rowOff>
        </xdr:from>
        <xdr:to>
          <xdr:col>1</xdr:col>
          <xdr:colOff>76200</xdr:colOff>
          <xdr:row>86</xdr:row>
          <xdr:rowOff>180975</xdr:rowOff>
        </xdr:to>
        <xdr:sp macro="" textlink="">
          <xdr:nvSpPr>
            <xdr:cNvPr id="3622" name="Check Box 550" hidden="1">
              <a:extLst>
                <a:ext uri="{63B3BB69-23CF-44E3-9099-C40C66FF867C}">
                  <a14:compatExt spid="_x0000_s36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86</xdr:row>
          <xdr:rowOff>180975</xdr:rowOff>
        </xdr:from>
        <xdr:to>
          <xdr:col>1</xdr:col>
          <xdr:colOff>76200</xdr:colOff>
          <xdr:row>87</xdr:row>
          <xdr:rowOff>180975</xdr:rowOff>
        </xdr:to>
        <xdr:sp macro="" textlink="">
          <xdr:nvSpPr>
            <xdr:cNvPr id="3623" name="Check Box 551" hidden="1">
              <a:extLst>
                <a:ext uri="{63B3BB69-23CF-44E3-9099-C40C66FF867C}">
                  <a14:compatExt spid="_x0000_s36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87</xdr:row>
          <xdr:rowOff>180975</xdr:rowOff>
        </xdr:from>
        <xdr:to>
          <xdr:col>1</xdr:col>
          <xdr:colOff>76200</xdr:colOff>
          <xdr:row>88</xdr:row>
          <xdr:rowOff>171450</xdr:rowOff>
        </xdr:to>
        <xdr:sp macro="" textlink="">
          <xdr:nvSpPr>
            <xdr:cNvPr id="3624" name="Check Box 552" hidden="1">
              <a:extLst>
                <a:ext uri="{63B3BB69-23CF-44E3-9099-C40C66FF867C}">
                  <a14:compatExt spid="_x0000_s36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89</xdr:row>
          <xdr:rowOff>171450</xdr:rowOff>
        </xdr:from>
        <xdr:to>
          <xdr:col>1</xdr:col>
          <xdr:colOff>76200</xdr:colOff>
          <xdr:row>90</xdr:row>
          <xdr:rowOff>171450</xdr:rowOff>
        </xdr:to>
        <xdr:sp macro="" textlink="">
          <xdr:nvSpPr>
            <xdr:cNvPr id="3625" name="Check Box 553" hidden="1">
              <a:extLst>
                <a:ext uri="{63B3BB69-23CF-44E3-9099-C40C66FF867C}">
                  <a14:compatExt spid="_x0000_s36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90</xdr:row>
          <xdr:rowOff>171450</xdr:rowOff>
        </xdr:from>
        <xdr:to>
          <xdr:col>1</xdr:col>
          <xdr:colOff>76200</xdr:colOff>
          <xdr:row>91</xdr:row>
          <xdr:rowOff>161925</xdr:rowOff>
        </xdr:to>
        <xdr:sp macro="" textlink="">
          <xdr:nvSpPr>
            <xdr:cNvPr id="3626" name="Check Box 554" hidden="1">
              <a:extLst>
                <a:ext uri="{63B3BB69-23CF-44E3-9099-C40C66FF867C}">
                  <a14:compatExt spid="_x0000_s36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91</xdr:row>
          <xdr:rowOff>161925</xdr:rowOff>
        </xdr:from>
        <xdr:to>
          <xdr:col>1</xdr:col>
          <xdr:colOff>76200</xdr:colOff>
          <xdr:row>92</xdr:row>
          <xdr:rowOff>161925</xdr:rowOff>
        </xdr:to>
        <xdr:sp macro="" textlink="">
          <xdr:nvSpPr>
            <xdr:cNvPr id="3627" name="Check Box 555" hidden="1">
              <a:extLst>
                <a:ext uri="{63B3BB69-23CF-44E3-9099-C40C66FF867C}">
                  <a14:compatExt spid="_x0000_s36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92</xdr:row>
          <xdr:rowOff>161925</xdr:rowOff>
        </xdr:from>
        <xdr:to>
          <xdr:col>1</xdr:col>
          <xdr:colOff>76200</xdr:colOff>
          <xdr:row>93</xdr:row>
          <xdr:rowOff>161925</xdr:rowOff>
        </xdr:to>
        <xdr:sp macro="" textlink="">
          <xdr:nvSpPr>
            <xdr:cNvPr id="3628" name="Check Box 556" hidden="1">
              <a:extLst>
                <a:ext uri="{63B3BB69-23CF-44E3-9099-C40C66FF867C}">
                  <a14:compatExt spid="_x0000_s36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93</xdr:row>
          <xdr:rowOff>161925</xdr:rowOff>
        </xdr:from>
        <xdr:to>
          <xdr:col>1</xdr:col>
          <xdr:colOff>76200</xdr:colOff>
          <xdr:row>94</xdr:row>
          <xdr:rowOff>152400</xdr:rowOff>
        </xdr:to>
        <xdr:sp macro="" textlink="">
          <xdr:nvSpPr>
            <xdr:cNvPr id="3629" name="Check Box 557" hidden="1">
              <a:extLst>
                <a:ext uri="{63B3BB69-23CF-44E3-9099-C40C66FF867C}">
                  <a14:compatExt spid="_x0000_s36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94</xdr:row>
          <xdr:rowOff>152400</xdr:rowOff>
        </xdr:from>
        <xdr:to>
          <xdr:col>1</xdr:col>
          <xdr:colOff>76200</xdr:colOff>
          <xdr:row>95</xdr:row>
          <xdr:rowOff>152400</xdr:rowOff>
        </xdr:to>
        <xdr:sp macro="" textlink="">
          <xdr:nvSpPr>
            <xdr:cNvPr id="3630" name="Check Box 558" hidden="1">
              <a:extLst>
                <a:ext uri="{63B3BB69-23CF-44E3-9099-C40C66FF867C}">
                  <a14:compatExt spid="_x0000_s36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152400</xdr:rowOff>
        </xdr:from>
        <xdr:to>
          <xdr:col>1</xdr:col>
          <xdr:colOff>76200</xdr:colOff>
          <xdr:row>96</xdr:row>
          <xdr:rowOff>161925</xdr:rowOff>
        </xdr:to>
        <xdr:sp macro="" textlink="">
          <xdr:nvSpPr>
            <xdr:cNvPr id="3631" name="Check Box 559" hidden="1">
              <a:extLst>
                <a:ext uri="{63B3BB69-23CF-44E3-9099-C40C66FF867C}">
                  <a14:compatExt spid="_x0000_s36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96</xdr:row>
          <xdr:rowOff>161925</xdr:rowOff>
        </xdr:from>
        <xdr:to>
          <xdr:col>1</xdr:col>
          <xdr:colOff>76200</xdr:colOff>
          <xdr:row>97</xdr:row>
          <xdr:rowOff>161925</xdr:rowOff>
        </xdr:to>
        <xdr:sp macro="" textlink="">
          <xdr:nvSpPr>
            <xdr:cNvPr id="3632" name="Check Box 560" hidden="1">
              <a:extLst>
                <a:ext uri="{63B3BB69-23CF-44E3-9099-C40C66FF867C}">
                  <a14:compatExt spid="_x0000_s36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97</xdr:row>
          <xdr:rowOff>161925</xdr:rowOff>
        </xdr:from>
        <xdr:to>
          <xdr:col>1</xdr:col>
          <xdr:colOff>76200</xdr:colOff>
          <xdr:row>98</xdr:row>
          <xdr:rowOff>161925</xdr:rowOff>
        </xdr:to>
        <xdr:sp macro="" textlink="">
          <xdr:nvSpPr>
            <xdr:cNvPr id="3633" name="Check Box 561" hidden="1">
              <a:extLst>
                <a:ext uri="{63B3BB69-23CF-44E3-9099-C40C66FF867C}">
                  <a14:compatExt spid="_x0000_s36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98</xdr:row>
          <xdr:rowOff>161925</xdr:rowOff>
        </xdr:from>
        <xdr:to>
          <xdr:col>1</xdr:col>
          <xdr:colOff>76200</xdr:colOff>
          <xdr:row>99</xdr:row>
          <xdr:rowOff>171450</xdr:rowOff>
        </xdr:to>
        <xdr:sp macro="" textlink="">
          <xdr:nvSpPr>
            <xdr:cNvPr id="3634" name="Check Box 562" hidden="1">
              <a:extLst>
                <a:ext uri="{63B3BB69-23CF-44E3-9099-C40C66FF867C}">
                  <a14:compatExt spid="_x0000_s36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84</xdr:row>
          <xdr:rowOff>9525</xdr:rowOff>
        </xdr:from>
        <xdr:to>
          <xdr:col>4</xdr:col>
          <xdr:colOff>76200</xdr:colOff>
          <xdr:row>85</xdr:row>
          <xdr:rowOff>19050</xdr:rowOff>
        </xdr:to>
        <xdr:sp macro="" textlink="">
          <xdr:nvSpPr>
            <xdr:cNvPr id="3707" name="Check Box 635" hidden="1">
              <a:extLst>
                <a:ext uri="{63B3BB69-23CF-44E3-9099-C40C66FF867C}">
                  <a14:compatExt spid="_x0000_s37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0</xdr:rowOff>
        </xdr:from>
        <xdr:to>
          <xdr:col>4</xdr:col>
          <xdr:colOff>76200</xdr:colOff>
          <xdr:row>90</xdr:row>
          <xdr:rowOff>0</xdr:rowOff>
        </xdr:to>
        <xdr:sp macro="" textlink="">
          <xdr:nvSpPr>
            <xdr:cNvPr id="3708" name="Check Box 636" hidden="1">
              <a:extLst>
                <a:ext uri="{63B3BB69-23CF-44E3-9099-C40C66FF867C}">
                  <a14:compatExt spid="_x0000_s37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19050</xdr:rowOff>
        </xdr:from>
        <xdr:to>
          <xdr:col>4</xdr:col>
          <xdr:colOff>76200</xdr:colOff>
          <xdr:row>86</xdr:row>
          <xdr:rowOff>19050</xdr:rowOff>
        </xdr:to>
        <xdr:sp macro="" textlink="">
          <xdr:nvSpPr>
            <xdr:cNvPr id="3709" name="Check Box 637" hidden="1">
              <a:extLst>
                <a:ext uri="{63B3BB69-23CF-44E3-9099-C40C66FF867C}">
                  <a14:compatExt spid="_x0000_s37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86</xdr:row>
          <xdr:rowOff>9525</xdr:rowOff>
        </xdr:from>
        <xdr:to>
          <xdr:col>4</xdr:col>
          <xdr:colOff>76200</xdr:colOff>
          <xdr:row>87</xdr:row>
          <xdr:rowOff>9525</xdr:rowOff>
        </xdr:to>
        <xdr:sp macro="" textlink="">
          <xdr:nvSpPr>
            <xdr:cNvPr id="3710" name="Check Box 638" hidden="1">
              <a:extLst>
                <a:ext uri="{63B3BB69-23CF-44E3-9099-C40C66FF867C}">
                  <a14:compatExt spid="_x0000_s37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87</xdr:row>
          <xdr:rowOff>9525</xdr:rowOff>
        </xdr:from>
        <xdr:to>
          <xdr:col>4</xdr:col>
          <xdr:colOff>76200</xdr:colOff>
          <xdr:row>88</xdr:row>
          <xdr:rowOff>9525</xdr:rowOff>
        </xdr:to>
        <xdr:sp macro="" textlink="">
          <xdr:nvSpPr>
            <xdr:cNvPr id="3711" name="Check Box 639" hidden="1">
              <a:extLst>
                <a:ext uri="{63B3BB69-23CF-44E3-9099-C40C66FF867C}">
                  <a14:compatExt spid="_x0000_s37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9525</xdr:rowOff>
        </xdr:from>
        <xdr:to>
          <xdr:col>4</xdr:col>
          <xdr:colOff>76200</xdr:colOff>
          <xdr:row>89</xdr:row>
          <xdr:rowOff>0</xdr:rowOff>
        </xdr:to>
        <xdr:sp macro="" textlink="">
          <xdr:nvSpPr>
            <xdr:cNvPr id="3712" name="Check Box 640" hidden="1">
              <a:extLst>
                <a:ext uri="{63B3BB69-23CF-44E3-9099-C40C66FF867C}">
                  <a14:compatExt spid="_x0000_s37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90</xdr:row>
          <xdr:rowOff>0</xdr:rowOff>
        </xdr:from>
        <xdr:to>
          <xdr:col>4</xdr:col>
          <xdr:colOff>76200</xdr:colOff>
          <xdr:row>91</xdr:row>
          <xdr:rowOff>0</xdr:rowOff>
        </xdr:to>
        <xdr:sp macro="" textlink="">
          <xdr:nvSpPr>
            <xdr:cNvPr id="3713" name="Check Box 641" hidden="1">
              <a:extLst>
                <a:ext uri="{63B3BB69-23CF-44E3-9099-C40C66FF867C}">
                  <a14:compatExt spid="_x0000_s37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0</xdr:rowOff>
        </xdr:from>
        <xdr:to>
          <xdr:col>4</xdr:col>
          <xdr:colOff>76200</xdr:colOff>
          <xdr:row>91</xdr:row>
          <xdr:rowOff>190500</xdr:rowOff>
        </xdr:to>
        <xdr:sp macro="" textlink="">
          <xdr:nvSpPr>
            <xdr:cNvPr id="3714" name="Check Box 642" hidden="1">
              <a:extLst>
                <a:ext uri="{63B3BB69-23CF-44E3-9099-C40C66FF867C}">
                  <a14:compatExt spid="_x0000_s37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190500</xdr:rowOff>
        </xdr:from>
        <xdr:to>
          <xdr:col>4</xdr:col>
          <xdr:colOff>76200</xdr:colOff>
          <xdr:row>92</xdr:row>
          <xdr:rowOff>190500</xdr:rowOff>
        </xdr:to>
        <xdr:sp macro="" textlink="">
          <xdr:nvSpPr>
            <xdr:cNvPr id="3715" name="Check Box 643" hidden="1">
              <a:extLst>
                <a:ext uri="{63B3BB69-23CF-44E3-9099-C40C66FF867C}">
                  <a14:compatExt spid="_x0000_s37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92</xdr:row>
          <xdr:rowOff>190500</xdr:rowOff>
        </xdr:from>
        <xdr:to>
          <xdr:col>4</xdr:col>
          <xdr:colOff>76200</xdr:colOff>
          <xdr:row>93</xdr:row>
          <xdr:rowOff>190500</xdr:rowOff>
        </xdr:to>
        <xdr:sp macro="" textlink="">
          <xdr:nvSpPr>
            <xdr:cNvPr id="3716" name="Check Box 644" hidden="1">
              <a:extLst>
                <a:ext uri="{63B3BB69-23CF-44E3-9099-C40C66FF867C}">
                  <a14:compatExt spid="_x0000_s37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93</xdr:row>
          <xdr:rowOff>190500</xdr:rowOff>
        </xdr:from>
        <xdr:to>
          <xdr:col>4</xdr:col>
          <xdr:colOff>76200</xdr:colOff>
          <xdr:row>94</xdr:row>
          <xdr:rowOff>180975</xdr:rowOff>
        </xdr:to>
        <xdr:sp macro="" textlink="">
          <xdr:nvSpPr>
            <xdr:cNvPr id="3717" name="Check Box 645" hidden="1">
              <a:extLst>
                <a:ext uri="{63B3BB69-23CF-44E3-9099-C40C66FF867C}">
                  <a14:compatExt spid="_x0000_s37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94</xdr:row>
          <xdr:rowOff>180975</xdr:rowOff>
        </xdr:from>
        <xdr:to>
          <xdr:col>4</xdr:col>
          <xdr:colOff>76200</xdr:colOff>
          <xdr:row>95</xdr:row>
          <xdr:rowOff>180975</xdr:rowOff>
        </xdr:to>
        <xdr:sp macro="" textlink="">
          <xdr:nvSpPr>
            <xdr:cNvPr id="3718" name="Check Box 646" hidden="1">
              <a:extLst>
                <a:ext uri="{63B3BB69-23CF-44E3-9099-C40C66FF867C}">
                  <a14:compatExt spid="_x0000_s37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95</xdr:row>
          <xdr:rowOff>180975</xdr:rowOff>
        </xdr:from>
        <xdr:to>
          <xdr:col>4</xdr:col>
          <xdr:colOff>76200</xdr:colOff>
          <xdr:row>96</xdr:row>
          <xdr:rowOff>190500</xdr:rowOff>
        </xdr:to>
        <xdr:sp macro="" textlink="">
          <xdr:nvSpPr>
            <xdr:cNvPr id="3719" name="Check Box 647" hidden="1">
              <a:extLst>
                <a:ext uri="{63B3BB69-23CF-44E3-9099-C40C66FF867C}">
                  <a14:compatExt spid="_x0000_s37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190500</xdr:rowOff>
        </xdr:from>
        <xdr:to>
          <xdr:col>4</xdr:col>
          <xdr:colOff>76200</xdr:colOff>
          <xdr:row>97</xdr:row>
          <xdr:rowOff>190500</xdr:rowOff>
        </xdr:to>
        <xdr:sp macro="" textlink="">
          <xdr:nvSpPr>
            <xdr:cNvPr id="3720" name="Check Box 648" hidden="1">
              <a:extLst>
                <a:ext uri="{63B3BB69-23CF-44E3-9099-C40C66FF867C}">
                  <a14:compatExt spid="_x0000_s37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97</xdr:row>
          <xdr:rowOff>190500</xdr:rowOff>
        </xdr:from>
        <xdr:to>
          <xdr:col>4</xdr:col>
          <xdr:colOff>76200</xdr:colOff>
          <xdr:row>98</xdr:row>
          <xdr:rowOff>190500</xdr:rowOff>
        </xdr:to>
        <xdr:sp macro="" textlink="">
          <xdr:nvSpPr>
            <xdr:cNvPr id="3721" name="Check Box 649" hidden="1">
              <a:extLst>
                <a:ext uri="{63B3BB69-23CF-44E3-9099-C40C66FF867C}">
                  <a14:compatExt spid="_x0000_s37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98</xdr:row>
          <xdr:rowOff>190500</xdr:rowOff>
        </xdr:from>
        <xdr:to>
          <xdr:col>4</xdr:col>
          <xdr:colOff>76200</xdr:colOff>
          <xdr:row>100</xdr:row>
          <xdr:rowOff>0</xdr:rowOff>
        </xdr:to>
        <xdr:sp macro="" textlink="">
          <xdr:nvSpPr>
            <xdr:cNvPr id="3722" name="Check Box 650" hidden="1">
              <a:extLst>
                <a:ext uri="{63B3BB69-23CF-44E3-9099-C40C66FF867C}">
                  <a14:compatExt spid="_x0000_s37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84</xdr:row>
          <xdr:rowOff>0</xdr:rowOff>
        </xdr:from>
        <xdr:to>
          <xdr:col>7</xdr:col>
          <xdr:colOff>76200</xdr:colOff>
          <xdr:row>85</xdr:row>
          <xdr:rowOff>9525</xdr:rowOff>
        </xdr:to>
        <xdr:sp macro="" textlink="">
          <xdr:nvSpPr>
            <xdr:cNvPr id="3723" name="Check Box 651" hidden="1">
              <a:extLst>
                <a:ext uri="{63B3BB69-23CF-44E3-9099-C40C66FF867C}">
                  <a14:compatExt spid="_x0000_s37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88</xdr:row>
          <xdr:rowOff>190500</xdr:rowOff>
        </xdr:from>
        <xdr:to>
          <xdr:col>7</xdr:col>
          <xdr:colOff>76200</xdr:colOff>
          <xdr:row>89</xdr:row>
          <xdr:rowOff>190500</xdr:rowOff>
        </xdr:to>
        <xdr:sp macro="" textlink="">
          <xdr:nvSpPr>
            <xdr:cNvPr id="3724" name="Check Box 652" hidden="1">
              <a:extLst>
                <a:ext uri="{63B3BB69-23CF-44E3-9099-C40C66FF867C}">
                  <a14:compatExt spid="_x0000_s37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85</xdr:row>
          <xdr:rowOff>9525</xdr:rowOff>
        </xdr:from>
        <xdr:to>
          <xdr:col>7</xdr:col>
          <xdr:colOff>76200</xdr:colOff>
          <xdr:row>86</xdr:row>
          <xdr:rowOff>9525</xdr:rowOff>
        </xdr:to>
        <xdr:sp macro="" textlink="">
          <xdr:nvSpPr>
            <xdr:cNvPr id="3725" name="Check Box 653" hidden="1">
              <a:extLst>
                <a:ext uri="{63B3BB69-23CF-44E3-9099-C40C66FF867C}">
                  <a14:compatExt spid="_x0000_s37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86</xdr:row>
          <xdr:rowOff>0</xdr:rowOff>
        </xdr:from>
        <xdr:to>
          <xdr:col>7</xdr:col>
          <xdr:colOff>76200</xdr:colOff>
          <xdr:row>87</xdr:row>
          <xdr:rowOff>0</xdr:rowOff>
        </xdr:to>
        <xdr:sp macro="" textlink="">
          <xdr:nvSpPr>
            <xdr:cNvPr id="3726" name="Check Box 654" hidden="1">
              <a:extLst>
                <a:ext uri="{63B3BB69-23CF-44E3-9099-C40C66FF867C}">
                  <a14:compatExt spid="_x0000_s37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87</xdr:row>
          <xdr:rowOff>0</xdr:rowOff>
        </xdr:from>
        <xdr:to>
          <xdr:col>7</xdr:col>
          <xdr:colOff>76200</xdr:colOff>
          <xdr:row>88</xdr:row>
          <xdr:rowOff>0</xdr:rowOff>
        </xdr:to>
        <xdr:sp macro="" textlink="">
          <xdr:nvSpPr>
            <xdr:cNvPr id="3727" name="Check Box 655" hidden="1">
              <a:extLst>
                <a:ext uri="{63B3BB69-23CF-44E3-9099-C40C66FF867C}">
                  <a14:compatExt spid="_x0000_s37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88</xdr:row>
          <xdr:rowOff>0</xdr:rowOff>
        </xdr:from>
        <xdr:to>
          <xdr:col>7</xdr:col>
          <xdr:colOff>76200</xdr:colOff>
          <xdr:row>88</xdr:row>
          <xdr:rowOff>190500</xdr:rowOff>
        </xdr:to>
        <xdr:sp macro="" textlink="">
          <xdr:nvSpPr>
            <xdr:cNvPr id="3728" name="Check Box 656" hidden="1">
              <a:extLst>
                <a:ext uri="{63B3BB69-23CF-44E3-9099-C40C66FF867C}">
                  <a14:compatExt spid="_x0000_s37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89</xdr:row>
          <xdr:rowOff>190500</xdr:rowOff>
        </xdr:from>
        <xdr:to>
          <xdr:col>7</xdr:col>
          <xdr:colOff>76200</xdr:colOff>
          <xdr:row>90</xdr:row>
          <xdr:rowOff>190500</xdr:rowOff>
        </xdr:to>
        <xdr:sp macro="" textlink="">
          <xdr:nvSpPr>
            <xdr:cNvPr id="3729" name="Check Box 657" hidden="1">
              <a:extLst>
                <a:ext uri="{63B3BB69-23CF-44E3-9099-C40C66FF867C}">
                  <a14:compatExt spid="_x0000_s37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90</xdr:row>
          <xdr:rowOff>190500</xdr:rowOff>
        </xdr:from>
        <xdr:to>
          <xdr:col>7</xdr:col>
          <xdr:colOff>76200</xdr:colOff>
          <xdr:row>91</xdr:row>
          <xdr:rowOff>180975</xdr:rowOff>
        </xdr:to>
        <xdr:sp macro="" textlink="">
          <xdr:nvSpPr>
            <xdr:cNvPr id="3730" name="Check Box 658" hidden="1">
              <a:extLst>
                <a:ext uri="{63B3BB69-23CF-44E3-9099-C40C66FF867C}">
                  <a14:compatExt spid="_x0000_s37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91</xdr:row>
          <xdr:rowOff>180975</xdr:rowOff>
        </xdr:from>
        <xdr:to>
          <xdr:col>7</xdr:col>
          <xdr:colOff>76200</xdr:colOff>
          <xdr:row>92</xdr:row>
          <xdr:rowOff>180975</xdr:rowOff>
        </xdr:to>
        <xdr:sp macro="" textlink="">
          <xdr:nvSpPr>
            <xdr:cNvPr id="3731" name="Check Box 659" hidden="1">
              <a:extLst>
                <a:ext uri="{63B3BB69-23CF-44E3-9099-C40C66FF867C}">
                  <a14:compatExt spid="_x0000_s37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92</xdr:row>
          <xdr:rowOff>180975</xdr:rowOff>
        </xdr:from>
        <xdr:to>
          <xdr:col>7</xdr:col>
          <xdr:colOff>76200</xdr:colOff>
          <xdr:row>93</xdr:row>
          <xdr:rowOff>180975</xdr:rowOff>
        </xdr:to>
        <xdr:sp macro="" textlink="">
          <xdr:nvSpPr>
            <xdr:cNvPr id="3732" name="Check Box 660" hidden="1">
              <a:extLst>
                <a:ext uri="{63B3BB69-23CF-44E3-9099-C40C66FF867C}">
                  <a14:compatExt spid="_x0000_s37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93</xdr:row>
          <xdr:rowOff>180975</xdr:rowOff>
        </xdr:from>
        <xdr:to>
          <xdr:col>7</xdr:col>
          <xdr:colOff>76200</xdr:colOff>
          <xdr:row>94</xdr:row>
          <xdr:rowOff>171450</xdr:rowOff>
        </xdr:to>
        <xdr:sp macro="" textlink="">
          <xdr:nvSpPr>
            <xdr:cNvPr id="3733" name="Check Box 661" hidden="1">
              <a:extLst>
                <a:ext uri="{63B3BB69-23CF-44E3-9099-C40C66FF867C}">
                  <a14:compatExt spid="_x0000_s37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94</xdr:row>
          <xdr:rowOff>171450</xdr:rowOff>
        </xdr:from>
        <xdr:to>
          <xdr:col>7</xdr:col>
          <xdr:colOff>76200</xdr:colOff>
          <xdr:row>95</xdr:row>
          <xdr:rowOff>171450</xdr:rowOff>
        </xdr:to>
        <xdr:sp macro="" textlink="">
          <xdr:nvSpPr>
            <xdr:cNvPr id="3734" name="Check Box 662" hidden="1">
              <a:extLst>
                <a:ext uri="{63B3BB69-23CF-44E3-9099-C40C66FF867C}">
                  <a14:compatExt spid="_x0000_s37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95</xdr:row>
          <xdr:rowOff>171450</xdr:rowOff>
        </xdr:from>
        <xdr:to>
          <xdr:col>7</xdr:col>
          <xdr:colOff>76200</xdr:colOff>
          <xdr:row>96</xdr:row>
          <xdr:rowOff>180975</xdr:rowOff>
        </xdr:to>
        <xdr:sp macro="" textlink="">
          <xdr:nvSpPr>
            <xdr:cNvPr id="3735" name="Check Box 663" hidden="1">
              <a:extLst>
                <a:ext uri="{63B3BB69-23CF-44E3-9099-C40C66FF867C}">
                  <a14:compatExt spid="_x0000_s37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96</xdr:row>
          <xdr:rowOff>180975</xdr:rowOff>
        </xdr:from>
        <xdr:to>
          <xdr:col>7</xdr:col>
          <xdr:colOff>76200</xdr:colOff>
          <xdr:row>97</xdr:row>
          <xdr:rowOff>180975</xdr:rowOff>
        </xdr:to>
        <xdr:sp macro="" textlink="">
          <xdr:nvSpPr>
            <xdr:cNvPr id="3736" name="Check Box 664" hidden="1">
              <a:extLst>
                <a:ext uri="{63B3BB69-23CF-44E3-9099-C40C66FF867C}">
                  <a14:compatExt spid="_x0000_s37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97</xdr:row>
          <xdr:rowOff>180975</xdr:rowOff>
        </xdr:from>
        <xdr:to>
          <xdr:col>7</xdr:col>
          <xdr:colOff>76200</xdr:colOff>
          <xdr:row>98</xdr:row>
          <xdr:rowOff>180975</xdr:rowOff>
        </xdr:to>
        <xdr:sp macro="" textlink="">
          <xdr:nvSpPr>
            <xdr:cNvPr id="3737" name="Check Box 665" hidden="1">
              <a:extLst>
                <a:ext uri="{63B3BB69-23CF-44E3-9099-C40C66FF867C}">
                  <a14:compatExt spid="_x0000_s37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98</xdr:row>
          <xdr:rowOff>180975</xdr:rowOff>
        </xdr:from>
        <xdr:to>
          <xdr:col>7</xdr:col>
          <xdr:colOff>76200</xdr:colOff>
          <xdr:row>99</xdr:row>
          <xdr:rowOff>190500</xdr:rowOff>
        </xdr:to>
        <xdr:sp macro="" textlink="">
          <xdr:nvSpPr>
            <xdr:cNvPr id="3738" name="Check Box 666" hidden="1">
              <a:extLst>
                <a:ext uri="{63B3BB69-23CF-44E3-9099-C40C66FF867C}">
                  <a14:compatExt spid="_x0000_s37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84</xdr:row>
          <xdr:rowOff>0</xdr:rowOff>
        </xdr:from>
        <xdr:to>
          <xdr:col>10</xdr:col>
          <xdr:colOff>85725</xdr:colOff>
          <xdr:row>85</xdr:row>
          <xdr:rowOff>9525</xdr:rowOff>
        </xdr:to>
        <xdr:sp macro="" textlink="">
          <xdr:nvSpPr>
            <xdr:cNvPr id="3739" name="Check Box 667" hidden="1">
              <a:extLst>
                <a:ext uri="{63B3BB69-23CF-44E3-9099-C40C66FF867C}">
                  <a14:compatExt spid="_x0000_s37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88</xdr:row>
          <xdr:rowOff>190500</xdr:rowOff>
        </xdr:from>
        <xdr:to>
          <xdr:col>10</xdr:col>
          <xdr:colOff>85725</xdr:colOff>
          <xdr:row>89</xdr:row>
          <xdr:rowOff>190500</xdr:rowOff>
        </xdr:to>
        <xdr:sp macro="" textlink="">
          <xdr:nvSpPr>
            <xdr:cNvPr id="3740" name="Check Box 668" hidden="1">
              <a:extLst>
                <a:ext uri="{63B3BB69-23CF-44E3-9099-C40C66FF867C}">
                  <a14:compatExt spid="_x0000_s37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85</xdr:row>
          <xdr:rowOff>9525</xdr:rowOff>
        </xdr:from>
        <xdr:to>
          <xdr:col>10</xdr:col>
          <xdr:colOff>85725</xdr:colOff>
          <xdr:row>86</xdr:row>
          <xdr:rowOff>9525</xdr:rowOff>
        </xdr:to>
        <xdr:sp macro="" textlink="">
          <xdr:nvSpPr>
            <xdr:cNvPr id="3741" name="Check Box 669" hidden="1">
              <a:extLst>
                <a:ext uri="{63B3BB69-23CF-44E3-9099-C40C66FF867C}">
                  <a14:compatExt spid="_x0000_s37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86</xdr:row>
          <xdr:rowOff>0</xdr:rowOff>
        </xdr:from>
        <xdr:to>
          <xdr:col>10</xdr:col>
          <xdr:colOff>85725</xdr:colOff>
          <xdr:row>87</xdr:row>
          <xdr:rowOff>0</xdr:rowOff>
        </xdr:to>
        <xdr:sp macro="" textlink="">
          <xdr:nvSpPr>
            <xdr:cNvPr id="3742" name="Check Box 670" hidden="1">
              <a:extLst>
                <a:ext uri="{63B3BB69-23CF-44E3-9099-C40C66FF867C}">
                  <a14:compatExt spid="_x0000_s37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87</xdr:row>
          <xdr:rowOff>0</xdr:rowOff>
        </xdr:from>
        <xdr:to>
          <xdr:col>10</xdr:col>
          <xdr:colOff>85725</xdr:colOff>
          <xdr:row>88</xdr:row>
          <xdr:rowOff>0</xdr:rowOff>
        </xdr:to>
        <xdr:sp macro="" textlink="">
          <xdr:nvSpPr>
            <xdr:cNvPr id="3743" name="Check Box 671" hidden="1">
              <a:extLst>
                <a:ext uri="{63B3BB69-23CF-44E3-9099-C40C66FF867C}">
                  <a14:compatExt spid="_x0000_s37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88</xdr:row>
          <xdr:rowOff>0</xdr:rowOff>
        </xdr:from>
        <xdr:to>
          <xdr:col>10</xdr:col>
          <xdr:colOff>85725</xdr:colOff>
          <xdr:row>88</xdr:row>
          <xdr:rowOff>190500</xdr:rowOff>
        </xdr:to>
        <xdr:sp macro="" textlink="">
          <xdr:nvSpPr>
            <xdr:cNvPr id="3744" name="Check Box 672" hidden="1">
              <a:extLst>
                <a:ext uri="{63B3BB69-23CF-44E3-9099-C40C66FF867C}">
                  <a14:compatExt spid="_x0000_s37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89</xdr:row>
          <xdr:rowOff>190500</xdr:rowOff>
        </xdr:from>
        <xdr:to>
          <xdr:col>10</xdr:col>
          <xdr:colOff>85725</xdr:colOff>
          <xdr:row>90</xdr:row>
          <xdr:rowOff>190500</xdr:rowOff>
        </xdr:to>
        <xdr:sp macro="" textlink="">
          <xdr:nvSpPr>
            <xdr:cNvPr id="3745" name="Check Box 673" hidden="1">
              <a:extLst>
                <a:ext uri="{63B3BB69-23CF-44E3-9099-C40C66FF867C}">
                  <a14:compatExt spid="_x0000_s37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90</xdr:row>
          <xdr:rowOff>190500</xdr:rowOff>
        </xdr:from>
        <xdr:to>
          <xdr:col>10</xdr:col>
          <xdr:colOff>85725</xdr:colOff>
          <xdr:row>91</xdr:row>
          <xdr:rowOff>180975</xdr:rowOff>
        </xdr:to>
        <xdr:sp macro="" textlink="">
          <xdr:nvSpPr>
            <xdr:cNvPr id="3746" name="Check Box 674" hidden="1">
              <a:extLst>
                <a:ext uri="{63B3BB69-23CF-44E3-9099-C40C66FF867C}">
                  <a14:compatExt spid="_x0000_s37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91</xdr:row>
          <xdr:rowOff>180975</xdr:rowOff>
        </xdr:from>
        <xdr:to>
          <xdr:col>10</xdr:col>
          <xdr:colOff>85725</xdr:colOff>
          <xdr:row>92</xdr:row>
          <xdr:rowOff>180975</xdr:rowOff>
        </xdr:to>
        <xdr:sp macro="" textlink="">
          <xdr:nvSpPr>
            <xdr:cNvPr id="3747" name="Check Box 675" hidden="1">
              <a:extLst>
                <a:ext uri="{63B3BB69-23CF-44E3-9099-C40C66FF867C}">
                  <a14:compatExt spid="_x0000_s37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92</xdr:row>
          <xdr:rowOff>180975</xdr:rowOff>
        </xdr:from>
        <xdr:to>
          <xdr:col>10</xdr:col>
          <xdr:colOff>85725</xdr:colOff>
          <xdr:row>93</xdr:row>
          <xdr:rowOff>180975</xdr:rowOff>
        </xdr:to>
        <xdr:sp macro="" textlink="">
          <xdr:nvSpPr>
            <xdr:cNvPr id="3748" name="Check Box 676" hidden="1">
              <a:extLst>
                <a:ext uri="{63B3BB69-23CF-44E3-9099-C40C66FF867C}">
                  <a14:compatExt spid="_x0000_s37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93</xdr:row>
          <xdr:rowOff>180975</xdr:rowOff>
        </xdr:from>
        <xdr:to>
          <xdr:col>10</xdr:col>
          <xdr:colOff>85725</xdr:colOff>
          <xdr:row>94</xdr:row>
          <xdr:rowOff>171450</xdr:rowOff>
        </xdr:to>
        <xdr:sp macro="" textlink="">
          <xdr:nvSpPr>
            <xdr:cNvPr id="3749" name="Check Box 677" hidden="1">
              <a:extLst>
                <a:ext uri="{63B3BB69-23CF-44E3-9099-C40C66FF867C}">
                  <a14:compatExt spid="_x0000_s37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94</xdr:row>
          <xdr:rowOff>171450</xdr:rowOff>
        </xdr:from>
        <xdr:to>
          <xdr:col>10</xdr:col>
          <xdr:colOff>85725</xdr:colOff>
          <xdr:row>95</xdr:row>
          <xdr:rowOff>171450</xdr:rowOff>
        </xdr:to>
        <xdr:sp macro="" textlink="">
          <xdr:nvSpPr>
            <xdr:cNvPr id="3750" name="Check Box 678" hidden="1">
              <a:extLst>
                <a:ext uri="{63B3BB69-23CF-44E3-9099-C40C66FF867C}">
                  <a14:compatExt spid="_x0000_s37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95</xdr:row>
          <xdr:rowOff>171450</xdr:rowOff>
        </xdr:from>
        <xdr:to>
          <xdr:col>10</xdr:col>
          <xdr:colOff>85725</xdr:colOff>
          <xdr:row>96</xdr:row>
          <xdr:rowOff>180975</xdr:rowOff>
        </xdr:to>
        <xdr:sp macro="" textlink="">
          <xdr:nvSpPr>
            <xdr:cNvPr id="3751" name="Check Box 679" hidden="1">
              <a:extLst>
                <a:ext uri="{63B3BB69-23CF-44E3-9099-C40C66FF867C}">
                  <a14:compatExt spid="_x0000_s37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96</xdr:row>
          <xdr:rowOff>180975</xdr:rowOff>
        </xdr:from>
        <xdr:to>
          <xdr:col>10</xdr:col>
          <xdr:colOff>85725</xdr:colOff>
          <xdr:row>97</xdr:row>
          <xdr:rowOff>180975</xdr:rowOff>
        </xdr:to>
        <xdr:sp macro="" textlink="">
          <xdr:nvSpPr>
            <xdr:cNvPr id="3752" name="Check Box 680" hidden="1">
              <a:extLst>
                <a:ext uri="{63B3BB69-23CF-44E3-9099-C40C66FF867C}">
                  <a14:compatExt spid="_x0000_s37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97</xdr:row>
          <xdr:rowOff>190500</xdr:rowOff>
        </xdr:from>
        <xdr:to>
          <xdr:col>10</xdr:col>
          <xdr:colOff>85725</xdr:colOff>
          <xdr:row>98</xdr:row>
          <xdr:rowOff>190500</xdr:rowOff>
        </xdr:to>
        <xdr:sp macro="" textlink="">
          <xdr:nvSpPr>
            <xdr:cNvPr id="3753" name="Check Box 681" hidden="1">
              <a:extLst>
                <a:ext uri="{63B3BB69-23CF-44E3-9099-C40C66FF867C}">
                  <a14:compatExt spid="_x0000_s37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98</xdr:row>
          <xdr:rowOff>180975</xdr:rowOff>
        </xdr:from>
        <xdr:to>
          <xdr:col>10</xdr:col>
          <xdr:colOff>85725</xdr:colOff>
          <xdr:row>99</xdr:row>
          <xdr:rowOff>190500</xdr:rowOff>
        </xdr:to>
        <xdr:sp macro="" textlink="">
          <xdr:nvSpPr>
            <xdr:cNvPr id="3754" name="Check Box 682" hidden="1">
              <a:extLst>
                <a:ext uri="{63B3BB69-23CF-44E3-9099-C40C66FF867C}">
                  <a14:compatExt spid="_x0000_s37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64</xdr:row>
          <xdr:rowOff>180975</xdr:rowOff>
        </xdr:from>
        <xdr:to>
          <xdr:col>4</xdr:col>
          <xdr:colOff>85725</xdr:colOff>
          <xdr:row>65</xdr:row>
          <xdr:rowOff>190500</xdr:rowOff>
        </xdr:to>
        <xdr:sp macro="" textlink="">
          <xdr:nvSpPr>
            <xdr:cNvPr id="3755" name="Check Box 683" hidden="1">
              <a:extLst>
                <a:ext uri="{63B3BB69-23CF-44E3-9099-C40C66FF867C}">
                  <a14:compatExt spid="_x0000_s37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69</xdr:row>
          <xdr:rowOff>171450</xdr:rowOff>
        </xdr:from>
        <xdr:to>
          <xdr:col>4</xdr:col>
          <xdr:colOff>85725</xdr:colOff>
          <xdr:row>70</xdr:row>
          <xdr:rowOff>171450</xdr:rowOff>
        </xdr:to>
        <xdr:sp macro="" textlink="">
          <xdr:nvSpPr>
            <xdr:cNvPr id="3756" name="Check Box 684" hidden="1">
              <a:extLst>
                <a:ext uri="{63B3BB69-23CF-44E3-9099-C40C66FF867C}">
                  <a14:compatExt spid="_x0000_s37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65</xdr:row>
          <xdr:rowOff>190500</xdr:rowOff>
        </xdr:from>
        <xdr:to>
          <xdr:col>4</xdr:col>
          <xdr:colOff>85725</xdr:colOff>
          <xdr:row>66</xdr:row>
          <xdr:rowOff>190500</xdr:rowOff>
        </xdr:to>
        <xdr:sp macro="" textlink="">
          <xdr:nvSpPr>
            <xdr:cNvPr id="3757" name="Check Box 685" hidden="1">
              <a:extLst>
                <a:ext uri="{63B3BB69-23CF-44E3-9099-C40C66FF867C}">
                  <a14:compatExt spid="_x0000_s37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66</xdr:row>
          <xdr:rowOff>180975</xdr:rowOff>
        </xdr:from>
        <xdr:to>
          <xdr:col>4</xdr:col>
          <xdr:colOff>85725</xdr:colOff>
          <xdr:row>67</xdr:row>
          <xdr:rowOff>180975</xdr:rowOff>
        </xdr:to>
        <xdr:sp macro="" textlink="">
          <xdr:nvSpPr>
            <xdr:cNvPr id="3758" name="Check Box 686" hidden="1">
              <a:extLst>
                <a:ext uri="{63B3BB69-23CF-44E3-9099-C40C66FF867C}">
                  <a14:compatExt spid="_x0000_s37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67</xdr:row>
          <xdr:rowOff>180975</xdr:rowOff>
        </xdr:from>
        <xdr:to>
          <xdr:col>4</xdr:col>
          <xdr:colOff>85725</xdr:colOff>
          <xdr:row>68</xdr:row>
          <xdr:rowOff>180975</xdr:rowOff>
        </xdr:to>
        <xdr:sp macro="" textlink="">
          <xdr:nvSpPr>
            <xdr:cNvPr id="3759" name="Check Box 687" hidden="1">
              <a:extLst>
                <a:ext uri="{63B3BB69-23CF-44E3-9099-C40C66FF867C}">
                  <a14:compatExt spid="_x0000_s37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68</xdr:row>
          <xdr:rowOff>180975</xdr:rowOff>
        </xdr:from>
        <xdr:to>
          <xdr:col>4</xdr:col>
          <xdr:colOff>85725</xdr:colOff>
          <xdr:row>69</xdr:row>
          <xdr:rowOff>171450</xdr:rowOff>
        </xdr:to>
        <xdr:sp macro="" textlink="">
          <xdr:nvSpPr>
            <xdr:cNvPr id="3760" name="Check Box 688" hidden="1">
              <a:extLst>
                <a:ext uri="{63B3BB69-23CF-44E3-9099-C40C66FF867C}">
                  <a14:compatExt spid="_x0000_s37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70</xdr:row>
          <xdr:rowOff>171450</xdr:rowOff>
        </xdr:from>
        <xdr:to>
          <xdr:col>4</xdr:col>
          <xdr:colOff>85725</xdr:colOff>
          <xdr:row>71</xdr:row>
          <xdr:rowOff>171450</xdr:rowOff>
        </xdr:to>
        <xdr:sp macro="" textlink="">
          <xdr:nvSpPr>
            <xdr:cNvPr id="3761" name="Check Box 689" hidden="1">
              <a:extLst>
                <a:ext uri="{63B3BB69-23CF-44E3-9099-C40C66FF867C}">
                  <a14:compatExt spid="_x0000_s37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71</xdr:row>
          <xdr:rowOff>171450</xdr:rowOff>
        </xdr:from>
        <xdr:to>
          <xdr:col>4</xdr:col>
          <xdr:colOff>85725</xdr:colOff>
          <xdr:row>72</xdr:row>
          <xdr:rowOff>161925</xdr:rowOff>
        </xdr:to>
        <xdr:sp macro="" textlink="">
          <xdr:nvSpPr>
            <xdr:cNvPr id="3762" name="Check Box 690" hidden="1">
              <a:extLst>
                <a:ext uri="{63B3BB69-23CF-44E3-9099-C40C66FF867C}">
                  <a14:compatExt spid="_x0000_s37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72</xdr:row>
          <xdr:rowOff>161925</xdr:rowOff>
        </xdr:from>
        <xdr:to>
          <xdr:col>4</xdr:col>
          <xdr:colOff>85725</xdr:colOff>
          <xdr:row>73</xdr:row>
          <xdr:rowOff>161925</xdr:rowOff>
        </xdr:to>
        <xdr:sp macro="" textlink="">
          <xdr:nvSpPr>
            <xdr:cNvPr id="3763" name="Check Box 691" hidden="1">
              <a:extLst>
                <a:ext uri="{63B3BB69-23CF-44E3-9099-C40C66FF867C}">
                  <a14:compatExt spid="_x0000_s37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73</xdr:row>
          <xdr:rowOff>161925</xdr:rowOff>
        </xdr:from>
        <xdr:to>
          <xdr:col>4</xdr:col>
          <xdr:colOff>85725</xdr:colOff>
          <xdr:row>74</xdr:row>
          <xdr:rowOff>161925</xdr:rowOff>
        </xdr:to>
        <xdr:sp macro="" textlink="">
          <xdr:nvSpPr>
            <xdr:cNvPr id="3764" name="Check Box 692" hidden="1">
              <a:extLst>
                <a:ext uri="{63B3BB69-23CF-44E3-9099-C40C66FF867C}">
                  <a14:compatExt spid="_x0000_s37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74</xdr:row>
          <xdr:rowOff>161925</xdr:rowOff>
        </xdr:from>
        <xdr:to>
          <xdr:col>4</xdr:col>
          <xdr:colOff>85725</xdr:colOff>
          <xdr:row>75</xdr:row>
          <xdr:rowOff>152400</xdr:rowOff>
        </xdr:to>
        <xdr:sp macro="" textlink="">
          <xdr:nvSpPr>
            <xdr:cNvPr id="3765" name="Check Box 693" hidden="1">
              <a:extLst>
                <a:ext uri="{63B3BB69-23CF-44E3-9099-C40C66FF867C}">
                  <a14:compatExt spid="_x0000_s37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75</xdr:row>
          <xdr:rowOff>152400</xdr:rowOff>
        </xdr:from>
        <xdr:to>
          <xdr:col>4</xdr:col>
          <xdr:colOff>85725</xdr:colOff>
          <xdr:row>76</xdr:row>
          <xdr:rowOff>152400</xdr:rowOff>
        </xdr:to>
        <xdr:sp macro="" textlink="">
          <xdr:nvSpPr>
            <xdr:cNvPr id="3766" name="Check Box 694" hidden="1">
              <a:extLst>
                <a:ext uri="{63B3BB69-23CF-44E3-9099-C40C66FF867C}">
                  <a14:compatExt spid="_x0000_s37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76</xdr:row>
          <xdr:rowOff>152400</xdr:rowOff>
        </xdr:from>
        <xdr:to>
          <xdr:col>4</xdr:col>
          <xdr:colOff>85725</xdr:colOff>
          <xdr:row>77</xdr:row>
          <xdr:rowOff>161925</xdr:rowOff>
        </xdr:to>
        <xdr:sp macro="" textlink="">
          <xdr:nvSpPr>
            <xdr:cNvPr id="3767" name="Check Box 695" hidden="1">
              <a:extLst>
                <a:ext uri="{63B3BB69-23CF-44E3-9099-C40C66FF867C}">
                  <a14:compatExt spid="_x0000_s37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77</xdr:row>
          <xdr:rowOff>161925</xdr:rowOff>
        </xdr:from>
        <xdr:to>
          <xdr:col>4</xdr:col>
          <xdr:colOff>85725</xdr:colOff>
          <xdr:row>78</xdr:row>
          <xdr:rowOff>161925</xdr:rowOff>
        </xdr:to>
        <xdr:sp macro="" textlink="">
          <xdr:nvSpPr>
            <xdr:cNvPr id="3768" name="Check Box 696" hidden="1">
              <a:extLst>
                <a:ext uri="{63B3BB69-23CF-44E3-9099-C40C66FF867C}">
                  <a14:compatExt spid="_x0000_s37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78</xdr:row>
          <xdr:rowOff>161925</xdr:rowOff>
        </xdr:from>
        <xdr:to>
          <xdr:col>4</xdr:col>
          <xdr:colOff>85725</xdr:colOff>
          <xdr:row>79</xdr:row>
          <xdr:rowOff>161925</xdr:rowOff>
        </xdr:to>
        <xdr:sp macro="" textlink="">
          <xdr:nvSpPr>
            <xdr:cNvPr id="3769" name="Check Box 697" hidden="1">
              <a:extLst>
                <a:ext uri="{63B3BB69-23CF-44E3-9099-C40C66FF867C}">
                  <a14:compatExt spid="_x0000_s37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79</xdr:row>
          <xdr:rowOff>161925</xdr:rowOff>
        </xdr:from>
        <xdr:to>
          <xdr:col>4</xdr:col>
          <xdr:colOff>85725</xdr:colOff>
          <xdr:row>80</xdr:row>
          <xdr:rowOff>171450</xdr:rowOff>
        </xdr:to>
        <xdr:sp macro="" textlink="">
          <xdr:nvSpPr>
            <xdr:cNvPr id="3770" name="Check Box 698" hidden="1">
              <a:extLst>
                <a:ext uri="{63B3BB69-23CF-44E3-9099-C40C66FF867C}">
                  <a14:compatExt spid="_x0000_s37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64</xdr:row>
          <xdr:rowOff>171450</xdr:rowOff>
        </xdr:from>
        <xdr:to>
          <xdr:col>7</xdr:col>
          <xdr:colOff>85725</xdr:colOff>
          <xdr:row>65</xdr:row>
          <xdr:rowOff>180975</xdr:rowOff>
        </xdr:to>
        <xdr:sp macro="" textlink="">
          <xdr:nvSpPr>
            <xdr:cNvPr id="3771" name="Check Box 699" hidden="1">
              <a:extLst>
                <a:ext uri="{63B3BB69-23CF-44E3-9099-C40C66FF867C}">
                  <a14:compatExt spid="_x0000_s37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69</xdr:row>
          <xdr:rowOff>161925</xdr:rowOff>
        </xdr:from>
        <xdr:to>
          <xdr:col>7</xdr:col>
          <xdr:colOff>85725</xdr:colOff>
          <xdr:row>70</xdr:row>
          <xdr:rowOff>161925</xdr:rowOff>
        </xdr:to>
        <xdr:sp macro="" textlink="">
          <xdr:nvSpPr>
            <xdr:cNvPr id="3772" name="Check Box 700" hidden="1">
              <a:extLst>
                <a:ext uri="{63B3BB69-23CF-44E3-9099-C40C66FF867C}">
                  <a14:compatExt spid="_x0000_s37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65</xdr:row>
          <xdr:rowOff>180975</xdr:rowOff>
        </xdr:from>
        <xdr:to>
          <xdr:col>7</xdr:col>
          <xdr:colOff>85725</xdr:colOff>
          <xdr:row>66</xdr:row>
          <xdr:rowOff>180975</xdr:rowOff>
        </xdr:to>
        <xdr:sp macro="" textlink="">
          <xdr:nvSpPr>
            <xdr:cNvPr id="3773" name="Check Box 701" hidden="1">
              <a:extLst>
                <a:ext uri="{63B3BB69-23CF-44E3-9099-C40C66FF867C}">
                  <a14:compatExt spid="_x0000_s37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66</xdr:row>
          <xdr:rowOff>171450</xdr:rowOff>
        </xdr:from>
        <xdr:to>
          <xdr:col>7</xdr:col>
          <xdr:colOff>85725</xdr:colOff>
          <xdr:row>67</xdr:row>
          <xdr:rowOff>171450</xdr:rowOff>
        </xdr:to>
        <xdr:sp macro="" textlink="">
          <xdr:nvSpPr>
            <xdr:cNvPr id="3774" name="Check Box 702" hidden="1">
              <a:extLst>
                <a:ext uri="{63B3BB69-23CF-44E3-9099-C40C66FF867C}">
                  <a14:compatExt spid="_x0000_s37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67</xdr:row>
          <xdr:rowOff>171450</xdr:rowOff>
        </xdr:from>
        <xdr:to>
          <xdr:col>7</xdr:col>
          <xdr:colOff>85725</xdr:colOff>
          <xdr:row>68</xdr:row>
          <xdr:rowOff>171450</xdr:rowOff>
        </xdr:to>
        <xdr:sp macro="" textlink="">
          <xdr:nvSpPr>
            <xdr:cNvPr id="3775" name="Check Box 703" hidden="1">
              <a:extLst>
                <a:ext uri="{63B3BB69-23CF-44E3-9099-C40C66FF867C}">
                  <a14:compatExt spid="_x0000_s37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68</xdr:row>
          <xdr:rowOff>171450</xdr:rowOff>
        </xdr:from>
        <xdr:to>
          <xdr:col>7</xdr:col>
          <xdr:colOff>85725</xdr:colOff>
          <xdr:row>69</xdr:row>
          <xdr:rowOff>161925</xdr:rowOff>
        </xdr:to>
        <xdr:sp macro="" textlink="">
          <xdr:nvSpPr>
            <xdr:cNvPr id="3776" name="Check Box 704" hidden="1">
              <a:extLst>
                <a:ext uri="{63B3BB69-23CF-44E3-9099-C40C66FF867C}">
                  <a14:compatExt spid="_x0000_s37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70</xdr:row>
          <xdr:rowOff>161925</xdr:rowOff>
        </xdr:from>
        <xdr:to>
          <xdr:col>7</xdr:col>
          <xdr:colOff>85725</xdr:colOff>
          <xdr:row>71</xdr:row>
          <xdr:rowOff>161925</xdr:rowOff>
        </xdr:to>
        <xdr:sp macro="" textlink="">
          <xdr:nvSpPr>
            <xdr:cNvPr id="3777" name="Check Box 705" hidden="1">
              <a:extLst>
                <a:ext uri="{63B3BB69-23CF-44E3-9099-C40C66FF867C}">
                  <a14:compatExt spid="_x0000_s37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71</xdr:row>
          <xdr:rowOff>161925</xdr:rowOff>
        </xdr:from>
        <xdr:to>
          <xdr:col>7</xdr:col>
          <xdr:colOff>85725</xdr:colOff>
          <xdr:row>72</xdr:row>
          <xdr:rowOff>152400</xdr:rowOff>
        </xdr:to>
        <xdr:sp macro="" textlink="">
          <xdr:nvSpPr>
            <xdr:cNvPr id="3778" name="Check Box 706" hidden="1">
              <a:extLst>
                <a:ext uri="{63B3BB69-23CF-44E3-9099-C40C66FF867C}">
                  <a14:compatExt spid="_x0000_s37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72</xdr:row>
          <xdr:rowOff>152400</xdr:rowOff>
        </xdr:from>
        <xdr:to>
          <xdr:col>7</xdr:col>
          <xdr:colOff>85725</xdr:colOff>
          <xdr:row>73</xdr:row>
          <xdr:rowOff>152400</xdr:rowOff>
        </xdr:to>
        <xdr:sp macro="" textlink="">
          <xdr:nvSpPr>
            <xdr:cNvPr id="3779" name="Check Box 707" hidden="1">
              <a:extLst>
                <a:ext uri="{63B3BB69-23CF-44E3-9099-C40C66FF867C}">
                  <a14:compatExt spid="_x0000_s37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73</xdr:row>
          <xdr:rowOff>152400</xdr:rowOff>
        </xdr:from>
        <xdr:to>
          <xdr:col>7</xdr:col>
          <xdr:colOff>85725</xdr:colOff>
          <xdr:row>74</xdr:row>
          <xdr:rowOff>152400</xdr:rowOff>
        </xdr:to>
        <xdr:sp macro="" textlink="">
          <xdr:nvSpPr>
            <xdr:cNvPr id="3780" name="Check Box 708" hidden="1">
              <a:extLst>
                <a:ext uri="{63B3BB69-23CF-44E3-9099-C40C66FF867C}">
                  <a14:compatExt spid="_x0000_s37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74</xdr:row>
          <xdr:rowOff>152400</xdr:rowOff>
        </xdr:from>
        <xdr:to>
          <xdr:col>7</xdr:col>
          <xdr:colOff>85725</xdr:colOff>
          <xdr:row>75</xdr:row>
          <xdr:rowOff>142875</xdr:rowOff>
        </xdr:to>
        <xdr:sp macro="" textlink="">
          <xdr:nvSpPr>
            <xdr:cNvPr id="3781" name="Check Box 709" hidden="1">
              <a:extLst>
                <a:ext uri="{63B3BB69-23CF-44E3-9099-C40C66FF867C}">
                  <a14:compatExt spid="_x0000_s37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75</xdr:row>
          <xdr:rowOff>142875</xdr:rowOff>
        </xdr:from>
        <xdr:to>
          <xdr:col>7</xdr:col>
          <xdr:colOff>85725</xdr:colOff>
          <xdr:row>76</xdr:row>
          <xdr:rowOff>142875</xdr:rowOff>
        </xdr:to>
        <xdr:sp macro="" textlink="">
          <xdr:nvSpPr>
            <xdr:cNvPr id="3782" name="Check Box 710" hidden="1">
              <a:extLst>
                <a:ext uri="{63B3BB69-23CF-44E3-9099-C40C66FF867C}">
                  <a14:compatExt spid="_x0000_s37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76</xdr:row>
          <xdr:rowOff>142875</xdr:rowOff>
        </xdr:from>
        <xdr:to>
          <xdr:col>7</xdr:col>
          <xdr:colOff>85725</xdr:colOff>
          <xdr:row>77</xdr:row>
          <xdr:rowOff>152400</xdr:rowOff>
        </xdr:to>
        <xdr:sp macro="" textlink="">
          <xdr:nvSpPr>
            <xdr:cNvPr id="3783" name="Check Box 711" hidden="1">
              <a:extLst>
                <a:ext uri="{63B3BB69-23CF-44E3-9099-C40C66FF867C}">
                  <a14:compatExt spid="_x0000_s37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77</xdr:row>
          <xdr:rowOff>152400</xdr:rowOff>
        </xdr:from>
        <xdr:to>
          <xdr:col>7</xdr:col>
          <xdr:colOff>85725</xdr:colOff>
          <xdr:row>78</xdr:row>
          <xdr:rowOff>152400</xdr:rowOff>
        </xdr:to>
        <xdr:sp macro="" textlink="">
          <xdr:nvSpPr>
            <xdr:cNvPr id="3784" name="Check Box 712" hidden="1">
              <a:extLst>
                <a:ext uri="{63B3BB69-23CF-44E3-9099-C40C66FF867C}">
                  <a14:compatExt spid="_x0000_s37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78</xdr:row>
          <xdr:rowOff>152400</xdr:rowOff>
        </xdr:from>
        <xdr:to>
          <xdr:col>7</xdr:col>
          <xdr:colOff>85725</xdr:colOff>
          <xdr:row>79</xdr:row>
          <xdr:rowOff>152400</xdr:rowOff>
        </xdr:to>
        <xdr:sp macro="" textlink="">
          <xdr:nvSpPr>
            <xdr:cNvPr id="3785" name="Check Box 713" hidden="1">
              <a:extLst>
                <a:ext uri="{63B3BB69-23CF-44E3-9099-C40C66FF867C}">
                  <a14:compatExt spid="_x0000_s37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79</xdr:row>
          <xdr:rowOff>152400</xdr:rowOff>
        </xdr:from>
        <xdr:to>
          <xdr:col>7</xdr:col>
          <xdr:colOff>85725</xdr:colOff>
          <xdr:row>80</xdr:row>
          <xdr:rowOff>161925</xdr:rowOff>
        </xdr:to>
        <xdr:sp macro="" textlink="">
          <xdr:nvSpPr>
            <xdr:cNvPr id="3786" name="Check Box 714" hidden="1">
              <a:extLst>
                <a:ext uri="{63B3BB69-23CF-44E3-9099-C40C66FF867C}">
                  <a14:compatExt spid="_x0000_s37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64</xdr:row>
          <xdr:rowOff>171450</xdr:rowOff>
        </xdr:from>
        <xdr:to>
          <xdr:col>10</xdr:col>
          <xdr:colOff>95250</xdr:colOff>
          <xdr:row>65</xdr:row>
          <xdr:rowOff>180975</xdr:rowOff>
        </xdr:to>
        <xdr:sp macro="" textlink="">
          <xdr:nvSpPr>
            <xdr:cNvPr id="3787" name="Check Box 715" hidden="1">
              <a:extLst>
                <a:ext uri="{63B3BB69-23CF-44E3-9099-C40C66FF867C}">
                  <a14:compatExt spid="_x0000_s37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69</xdr:row>
          <xdr:rowOff>161925</xdr:rowOff>
        </xdr:from>
        <xdr:to>
          <xdr:col>10</xdr:col>
          <xdr:colOff>95250</xdr:colOff>
          <xdr:row>70</xdr:row>
          <xdr:rowOff>161925</xdr:rowOff>
        </xdr:to>
        <xdr:sp macro="" textlink="">
          <xdr:nvSpPr>
            <xdr:cNvPr id="3788" name="Check Box 716" hidden="1">
              <a:extLst>
                <a:ext uri="{63B3BB69-23CF-44E3-9099-C40C66FF867C}">
                  <a14:compatExt spid="_x0000_s37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65</xdr:row>
          <xdr:rowOff>180975</xdr:rowOff>
        </xdr:from>
        <xdr:to>
          <xdr:col>10</xdr:col>
          <xdr:colOff>95250</xdr:colOff>
          <xdr:row>66</xdr:row>
          <xdr:rowOff>180975</xdr:rowOff>
        </xdr:to>
        <xdr:sp macro="" textlink="">
          <xdr:nvSpPr>
            <xdr:cNvPr id="3789" name="Check Box 717" hidden="1">
              <a:extLst>
                <a:ext uri="{63B3BB69-23CF-44E3-9099-C40C66FF867C}">
                  <a14:compatExt spid="_x0000_s37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66</xdr:row>
          <xdr:rowOff>171450</xdr:rowOff>
        </xdr:from>
        <xdr:to>
          <xdr:col>10</xdr:col>
          <xdr:colOff>95250</xdr:colOff>
          <xdr:row>67</xdr:row>
          <xdr:rowOff>171450</xdr:rowOff>
        </xdr:to>
        <xdr:sp macro="" textlink="">
          <xdr:nvSpPr>
            <xdr:cNvPr id="3790" name="Check Box 718" hidden="1">
              <a:extLst>
                <a:ext uri="{63B3BB69-23CF-44E3-9099-C40C66FF867C}">
                  <a14:compatExt spid="_x0000_s37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67</xdr:row>
          <xdr:rowOff>171450</xdr:rowOff>
        </xdr:from>
        <xdr:to>
          <xdr:col>10</xdr:col>
          <xdr:colOff>95250</xdr:colOff>
          <xdr:row>68</xdr:row>
          <xdr:rowOff>171450</xdr:rowOff>
        </xdr:to>
        <xdr:sp macro="" textlink="">
          <xdr:nvSpPr>
            <xdr:cNvPr id="3791" name="Check Box 719" hidden="1">
              <a:extLst>
                <a:ext uri="{63B3BB69-23CF-44E3-9099-C40C66FF867C}">
                  <a14:compatExt spid="_x0000_s37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68</xdr:row>
          <xdr:rowOff>171450</xdr:rowOff>
        </xdr:from>
        <xdr:to>
          <xdr:col>10</xdr:col>
          <xdr:colOff>95250</xdr:colOff>
          <xdr:row>69</xdr:row>
          <xdr:rowOff>161925</xdr:rowOff>
        </xdr:to>
        <xdr:sp macro="" textlink="">
          <xdr:nvSpPr>
            <xdr:cNvPr id="3792" name="Check Box 720" hidden="1">
              <a:extLst>
                <a:ext uri="{63B3BB69-23CF-44E3-9099-C40C66FF867C}">
                  <a14:compatExt spid="_x0000_s37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70</xdr:row>
          <xdr:rowOff>161925</xdr:rowOff>
        </xdr:from>
        <xdr:to>
          <xdr:col>10</xdr:col>
          <xdr:colOff>95250</xdr:colOff>
          <xdr:row>71</xdr:row>
          <xdr:rowOff>161925</xdr:rowOff>
        </xdr:to>
        <xdr:sp macro="" textlink="">
          <xdr:nvSpPr>
            <xdr:cNvPr id="3793" name="Check Box 721" hidden="1">
              <a:extLst>
                <a:ext uri="{63B3BB69-23CF-44E3-9099-C40C66FF867C}">
                  <a14:compatExt spid="_x0000_s37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71</xdr:row>
          <xdr:rowOff>161925</xdr:rowOff>
        </xdr:from>
        <xdr:to>
          <xdr:col>10</xdr:col>
          <xdr:colOff>95250</xdr:colOff>
          <xdr:row>72</xdr:row>
          <xdr:rowOff>152400</xdr:rowOff>
        </xdr:to>
        <xdr:sp macro="" textlink="">
          <xdr:nvSpPr>
            <xdr:cNvPr id="3794" name="Check Box 722" hidden="1">
              <a:extLst>
                <a:ext uri="{63B3BB69-23CF-44E3-9099-C40C66FF867C}">
                  <a14:compatExt spid="_x0000_s37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72</xdr:row>
          <xdr:rowOff>152400</xdr:rowOff>
        </xdr:from>
        <xdr:to>
          <xdr:col>10</xdr:col>
          <xdr:colOff>95250</xdr:colOff>
          <xdr:row>73</xdr:row>
          <xdr:rowOff>152400</xdr:rowOff>
        </xdr:to>
        <xdr:sp macro="" textlink="">
          <xdr:nvSpPr>
            <xdr:cNvPr id="3795" name="Check Box 723" hidden="1">
              <a:extLst>
                <a:ext uri="{63B3BB69-23CF-44E3-9099-C40C66FF867C}">
                  <a14:compatExt spid="_x0000_s37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73</xdr:row>
          <xdr:rowOff>152400</xdr:rowOff>
        </xdr:from>
        <xdr:to>
          <xdr:col>10</xdr:col>
          <xdr:colOff>95250</xdr:colOff>
          <xdr:row>74</xdr:row>
          <xdr:rowOff>152400</xdr:rowOff>
        </xdr:to>
        <xdr:sp macro="" textlink="">
          <xdr:nvSpPr>
            <xdr:cNvPr id="3796" name="Check Box 724" hidden="1">
              <a:extLst>
                <a:ext uri="{63B3BB69-23CF-44E3-9099-C40C66FF867C}">
                  <a14:compatExt spid="_x0000_s37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74</xdr:row>
          <xdr:rowOff>152400</xdr:rowOff>
        </xdr:from>
        <xdr:to>
          <xdr:col>10</xdr:col>
          <xdr:colOff>95250</xdr:colOff>
          <xdr:row>75</xdr:row>
          <xdr:rowOff>142875</xdr:rowOff>
        </xdr:to>
        <xdr:sp macro="" textlink="">
          <xdr:nvSpPr>
            <xdr:cNvPr id="3797" name="Check Box 725" hidden="1">
              <a:extLst>
                <a:ext uri="{63B3BB69-23CF-44E3-9099-C40C66FF867C}">
                  <a14:compatExt spid="_x0000_s37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75</xdr:row>
          <xdr:rowOff>142875</xdr:rowOff>
        </xdr:from>
        <xdr:to>
          <xdr:col>10</xdr:col>
          <xdr:colOff>95250</xdr:colOff>
          <xdr:row>76</xdr:row>
          <xdr:rowOff>142875</xdr:rowOff>
        </xdr:to>
        <xdr:sp macro="" textlink="">
          <xdr:nvSpPr>
            <xdr:cNvPr id="3798" name="Check Box 726" hidden="1">
              <a:extLst>
                <a:ext uri="{63B3BB69-23CF-44E3-9099-C40C66FF867C}">
                  <a14:compatExt spid="_x0000_s37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76</xdr:row>
          <xdr:rowOff>142875</xdr:rowOff>
        </xdr:from>
        <xdr:to>
          <xdr:col>10</xdr:col>
          <xdr:colOff>95250</xdr:colOff>
          <xdr:row>77</xdr:row>
          <xdr:rowOff>152400</xdr:rowOff>
        </xdr:to>
        <xdr:sp macro="" textlink="">
          <xdr:nvSpPr>
            <xdr:cNvPr id="3799" name="Check Box 727" hidden="1">
              <a:extLst>
                <a:ext uri="{63B3BB69-23CF-44E3-9099-C40C66FF867C}">
                  <a14:compatExt spid="_x0000_s37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77</xdr:row>
          <xdr:rowOff>152400</xdr:rowOff>
        </xdr:from>
        <xdr:to>
          <xdr:col>10</xdr:col>
          <xdr:colOff>95250</xdr:colOff>
          <xdr:row>78</xdr:row>
          <xdr:rowOff>152400</xdr:rowOff>
        </xdr:to>
        <xdr:sp macro="" textlink="">
          <xdr:nvSpPr>
            <xdr:cNvPr id="3800" name="Check Box 728" hidden="1">
              <a:extLst>
                <a:ext uri="{63B3BB69-23CF-44E3-9099-C40C66FF867C}">
                  <a14:compatExt spid="_x0000_s38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78</xdr:row>
          <xdr:rowOff>152400</xdr:rowOff>
        </xdr:from>
        <xdr:to>
          <xdr:col>10</xdr:col>
          <xdr:colOff>95250</xdr:colOff>
          <xdr:row>79</xdr:row>
          <xdr:rowOff>152400</xdr:rowOff>
        </xdr:to>
        <xdr:sp macro="" textlink="">
          <xdr:nvSpPr>
            <xdr:cNvPr id="3801" name="Check Box 729" hidden="1">
              <a:extLst>
                <a:ext uri="{63B3BB69-23CF-44E3-9099-C40C66FF867C}">
                  <a14:compatExt spid="_x0000_s38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79</xdr:row>
          <xdr:rowOff>152400</xdr:rowOff>
        </xdr:from>
        <xdr:to>
          <xdr:col>10</xdr:col>
          <xdr:colOff>95250</xdr:colOff>
          <xdr:row>80</xdr:row>
          <xdr:rowOff>161925</xdr:rowOff>
        </xdr:to>
        <xdr:sp macro="" textlink="">
          <xdr:nvSpPr>
            <xdr:cNvPr id="3802" name="Check Box 730" hidden="1">
              <a:extLst>
                <a:ext uri="{63B3BB69-23CF-44E3-9099-C40C66FF867C}">
                  <a14:compatExt spid="_x0000_s3802"/>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266700</xdr:colOff>
          <xdr:row>2</xdr:row>
          <xdr:rowOff>133350</xdr:rowOff>
        </xdr:from>
        <xdr:to>
          <xdr:col>7</xdr:col>
          <xdr:colOff>885825</xdr:colOff>
          <xdr:row>2</xdr:row>
          <xdr:rowOff>333375</xdr:rowOff>
        </xdr:to>
        <xdr:sp macro="" textlink="">
          <xdr:nvSpPr>
            <xdr:cNvPr id="11278" name="Scroll Bar 14" hidden="1">
              <a:extLst>
                <a:ext uri="{63B3BB69-23CF-44E3-9099-C40C66FF867C}">
                  <a14:compatExt spid="_x0000_s11278"/>
                </a:ext>
              </a:extLst>
            </xdr:cNvPr>
            <xdr:cNvSpPr/>
          </xdr:nvSpPr>
          <xdr:spPr>
            <a:xfrm>
              <a:off x="0" y="0"/>
              <a:ext cx="0" cy="0"/>
            </a:xfrm>
            <a:prstGeom prst="rect">
              <a:avLst/>
            </a:prstGeom>
          </xdr:spPr>
        </xdr:sp>
        <xdr:clientData/>
      </xdr:twoCellAnchor>
    </mc:Choice>
    <mc:Fallback/>
  </mc:AlternateContent>
  <xdr:twoCellAnchor>
    <xdr:from>
      <xdr:col>5</xdr:col>
      <xdr:colOff>178598</xdr:colOff>
      <xdr:row>1</xdr:row>
      <xdr:rowOff>59532</xdr:rowOff>
    </xdr:from>
    <xdr:to>
      <xdr:col>11</xdr:col>
      <xdr:colOff>17013</xdr:colOff>
      <xdr:row>2</xdr:row>
      <xdr:rowOff>127568</xdr:rowOff>
    </xdr:to>
    <xdr:sp macro="" textlink="">
      <xdr:nvSpPr>
        <xdr:cNvPr id="2" name="CaixaDeTexto 1">
          <a:extLst>
            <a:ext uri="{FF2B5EF4-FFF2-40B4-BE49-F238E27FC236}">
              <a16:creationId xmlns:a16="http://schemas.microsoft.com/office/drawing/2014/main" xmlns="" id="{00000000-0008-0000-0400-000002000000}"/>
            </a:ext>
          </a:extLst>
        </xdr:cNvPr>
        <xdr:cNvSpPr txBox="1"/>
      </xdr:nvSpPr>
      <xdr:spPr>
        <a:xfrm>
          <a:off x="2653397" y="459242"/>
          <a:ext cx="3257210" cy="1615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800">
              <a:solidFill>
                <a:schemeClr val="bg1"/>
              </a:solidFill>
            </a:rPr>
            <a:t>Selecione o período</a:t>
          </a:r>
          <a:r>
            <a:rPr lang="pt-BR" sz="800" baseline="0">
              <a:solidFill>
                <a:schemeClr val="bg1"/>
              </a:solidFill>
            </a:rPr>
            <a:t> desejado  através da barra de rolamento</a:t>
          </a:r>
          <a:endParaRPr lang="pt-BR" sz="800">
            <a:solidFill>
              <a:schemeClr val="bg1"/>
            </a:solidFill>
          </a:endParaRP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3.xml"/><Relationship Id="rId299" Type="http://schemas.openxmlformats.org/officeDocument/2006/relationships/ctrlProp" Target="../ctrlProps/ctrlProp295.xml"/><Relationship Id="rId21" Type="http://schemas.openxmlformats.org/officeDocument/2006/relationships/ctrlProp" Target="../ctrlProps/ctrlProp17.xml"/><Relationship Id="rId63" Type="http://schemas.openxmlformats.org/officeDocument/2006/relationships/ctrlProp" Target="../ctrlProps/ctrlProp59.xml"/><Relationship Id="rId159" Type="http://schemas.openxmlformats.org/officeDocument/2006/relationships/ctrlProp" Target="../ctrlProps/ctrlProp155.xml"/><Relationship Id="rId324" Type="http://schemas.openxmlformats.org/officeDocument/2006/relationships/ctrlProp" Target="../ctrlProps/ctrlProp320.xml"/><Relationship Id="rId170" Type="http://schemas.openxmlformats.org/officeDocument/2006/relationships/ctrlProp" Target="../ctrlProps/ctrlProp166.xml"/><Relationship Id="rId226" Type="http://schemas.openxmlformats.org/officeDocument/2006/relationships/ctrlProp" Target="../ctrlProps/ctrlProp222.xml"/><Relationship Id="rId268" Type="http://schemas.openxmlformats.org/officeDocument/2006/relationships/ctrlProp" Target="../ctrlProps/ctrlProp264.xml"/><Relationship Id="rId32" Type="http://schemas.openxmlformats.org/officeDocument/2006/relationships/ctrlProp" Target="../ctrlProps/ctrlProp28.xml"/><Relationship Id="rId74" Type="http://schemas.openxmlformats.org/officeDocument/2006/relationships/ctrlProp" Target="../ctrlProps/ctrlProp70.xml"/><Relationship Id="rId128" Type="http://schemas.openxmlformats.org/officeDocument/2006/relationships/ctrlProp" Target="../ctrlProps/ctrlProp124.xml"/><Relationship Id="rId335" Type="http://schemas.openxmlformats.org/officeDocument/2006/relationships/ctrlProp" Target="../ctrlProps/ctrlProp331.xml"/><Relationship Id="rId5" Type="http://schemas.openxmlformats.org/officeDocument/2006/relationships/ctrlProp" Target="../ctrlProps/ctrlProp1.xml"/><Relationship Id="rId181" Type="http://schemas.openxmlformats.org/officeDocument/2006/relationships/ctrlProp" Target="../ctrlProps/ctrlProp177.xml"/><Relationship Id="rId237" Type="http://schemas.openxmlformats.org/officeDocument/2006/relationships/ctrlProp" Target="../ctrlProps/ctrlProp233.xml"/><Relationship Id="rId279" Type="http://schemas.openxmlformats.org/officeDocument/2006/relationships/ctrlProp" Target="../ctrlProps/ctrlProp275.xml"/><Relationship Id="rId43" Type="http://schemas.openxmlformats.org/officeDocument/2006/relationships/ctrlProp" Target="../ctrlProps/ctrlProp39.xml"/><Relationship Id="rId139" Type="http://schemas.openxmlformats.org/officeDocument/2006/relationships/ctrlProp" Target="../ctrlProps/ctrlProp135.xml"/><Relationship Id="rId290" Type="http://schemas.openxmlformats.org/officeDocument/2006/relationships/ctrlProp" Target="../ctrlProps/ctrlProp286.xml"/><Relationship Id="rId304" Type="http://schemas.openxmlformats.org/officeDocument/2006/relationships/ctrlProp" Target="../ctrlProps/ctrlProp300.xml"/><Relationship Id="rId346" Type="http://schemas.openxmlformats.org/officeDocument/2006/relationships/ctrlProp" Target="../ctrlProps/ctrlProp342.xml"/><Relationship Id="rId85" Type="http://schemas.openxmlformats.org/officeDocument/2006/relationships/ctrlProp" Target="../ctrlProps/ctrlProp81.xml"/><Relationship Id="rId150" Type="http://schemas.openxmlformats.org/officeDocument/2006/relationships/ctrlProp" Target="../ctrlProps/ctrlProp146.xml"/><Relationship Id="rId192" Type="http://schemas.openxmlformats.org/officeDocument/2006/relationships/ctrlProp" Target="../ctrlProps/ctrlProp188.xml"/><Relationship Id="rId206" Type="http://schemas.openxmlformats.org/officeDocument/2006/relationships/ctrlProp" Target="../ctrlProps/ctrlProp202.xml"/><Relationship Id="rId248" Type="http://schemas.openxmlformats.org/officeDocument/2006/relationships/ctrlProp" Target="../ctrlProps/ctrlProp244.xml"/><Relationship Id="rId12" Type="http://schemas.openxmlformats.org/officeDocument/2006/relationships/ctrlProp" Target="../ctrlProps/ctrlProp8.xml"/><Relationship Id="rId108" Type="http://schemas.openxmlformats.org/officeDocument/2006/relationships/ctrlProp" Target="../ctrlProps/ctrlProp104.xml"/><Relationship Id="rId315" Type="http://schemas.openxmlformats.org/officeDocument/2006/relationships/ctrlProp" Target="../ctrlProps/ctrlProp311.xml"/><Relationship Id="rId54" Type="http://schemas.openxmlformats.org/officeDocument/2006/relationships/ctrlProp" Target="../ctrlProps/ctrlProp50.xml"/><Relationship Id="rId96" Type="http://schemas.openxmlformats.org/officeDocument/2006/relationships/ctrlProp" Target="../ctrlProps/ctrlProp92.xml"/><Relationship Id="rId161" Type="http://schemas.openxmlformats.org/officeDocument/2006/relationships/ctrlProp" Target="../ctrlProps/ctrlProp157.xml"/><Relationship Id="rId217" Type="http://schemas.openxmlformats.org/officeDocument/2006/relationships/ctrlProp" Target="../ctrlProps/ctrlProp213.xml"/><Relationship Id="rId259" Type="http://schemas.openxmlformats.org/officeDocument/2006/relationships/ctrlProp" Target="../ctrlProps/ctrlProp255.xml"/><Relationship Id="rId23" Type="http://schemas.openxmlformats.org/officeDocument/2006/relationships/ctrlProp" Target="../ctrlProps/ctrlProp19.xml"/><Relationship Id="rId119" Type="http://schemas.openxmlformats.org/officeDocument/2006/relationships/ctrlProp" Target="../ctrlProps/ctrlProp115.xml"/><Relationship Id="rId270" Type="http://schemas.openxmlformats.org/officeDocument/2006/relationships/ctrlProp" Target="../ctrlProps/ctrlProp266.xml"/><Relationship Id="rId326" Type="http://schemas.openxmlformats.org/officeDocument/2006/relationships/ctrlProp" Target="../ctrlProps/ctrlProp322.xml"/><Relationship Id="rId65" Type="http://schemas.openxmlformats.org/officeDocument/2006/relationships/ctrlProp" Target="../ctrlProps/ctrlProp61.xml"/><Relationship Id="rId130" Type="http://schemas.openxmlformats.org/officeDocument/2006/relationships/ctrlProp" Target="../ctrlProps/ctrlProp126.xml"/><Relationship Id="rId172" Type="http://schemas.openxmlformats.org/officeDocument/2006/relationships/ctrlProp" Target="../ctrlProps/ctrlProp168.xml"/><Relationship Id="rId228" Type="http://schemas.openxmlformats.org/officeDocument/2006/relationships/ctrlProp" Target="../ctrlProps/ctrlProp224.xml"/><Relationship Id="rId281" Type="http://schemas.openxmlformats.org/officeDocument/2006/relationships/ctrlProp" Target="../ctrlProps/ctrlProp277.xml"/><Relationship Id="rId337" Type="http://schemas.openxmlformats.org/officeDocument/2006/relationships/ctrlProp" Target="../ctrlProps/ctrlProp333.xml"/><Relationship Id="rId34" Type="http://schemas.openxmlformats.org/officeDocument/2006/relationships/ctrlProp" Target="../ctrlProps/ctrlProp30.xml"/><Relationship Id="rId76" Type="http://schemas.openxmlformats.org/officeDocument/2006/relationships/ctrlProp" Target="../ctrlProps/ctrlProp72.xml"/><Relationship Id="rId141" Type="http://schemas.openxmlformats.org/officeDocument/2006/relationships/ctrlProp" Target="../ctrlProps/ctrlProp137.xml"/><Relationship Id="rId7" Type="http://schemas.openxmlformats.org/officeDocument/2006/relationships/ctrlProp" Target="../ctrlProps/ctrlProp3.xml"/><Relationship Id="rId183" Type="http://schemas.openxmlformats.org/officeDocument/2006/relationships/ctrlProp" Target="../ctrlProps/ctrlProp179.xml"/><Relationship Id="rId239" Type="http://schemas.openxmlformats.org/officeDocument/2006/relationships/ctrlProp" Target="../ctrlProps/ctrlProp235.xml"/><Relationship Id="rId250" Type="http://schemas.openxmlformats.org/officeDocument/2006/relationships/ctrlProp" Target="../ctrlProps/ctrlProp246.xml"/><Relationship Id="rId292" Type="http://schemas.openxmlformats.org/officeDocument/2006/relationships/ctrlProp" Target="../ctrlProps/ctrlProp288.xml"/><Relationship Id="rId306" Type="http://schemas.openxmlformats.org/officeDocument/2006/relationships/ctrlProp" Target="../ctrlProps/ctrlProp302.xml"/><Relationship Id="rId45" Type="http://schemas.openxmlformats.org/officeDocument/2006/relationships/ctrlProp" Target="../ctrlProps/ctrlProp41.xml"/><Relationship Id="rId87" Type="http://schemas.openxmlformats.org/officeDocument/2006/relationships/ctrlProp" Target="../ctrlProps/ctrlProp83.xml"/><Relationship Id="rId110" Type="http://schemas.openxmlformats.org/officeDocument/2006/relationships/ctrlProp" Target="../ctrlProps/ctrlProp106.xml"/><Relationship Id="rId152" Type="http://schemas.openxmlformats.org/officeDocument/2006/relationships/ctrlProp" Target="../ctrlProps/ctrlProp148.xml"/><Relationship Id="rId194" Type="http://schemas.openxmlformats.org/officeDocument/2006/relationships/ctrlProp" Target="../ctrlProps/ctrlProp190.xml"/><Relationship Id="rId208" Type="http://schemas.openxmlformats.org/officeDocument/2006/relationships/ctrlProp" Target="../ctrlProps/ctrlProp204.xml"/><Relationship Id="rId261" Type="http://schemas.openxmlformats.org/officeDocument/2006/relationships/ctrlProp" Target="../ctrlProps/ctrlProp257.xml"/><Relationship Id="rId14" Type="http://schemas.openxmlformats.org/officeDocument/2006/relationships/ctrlProp" Target="../ctrlProps/ctrlProp10.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282" Type="http://schemas.openxmlformats.org/officeDocument/2006/relationships/ctrlProp" Target="../ctrlProps/ctrlProp278.xml"/><Relationship Id="rId317" Type="http://schemas.openxmlformats.org/officeDocument/2006/relationships/ctrlProp" Target="../ctrlProps/ctrlProp313.xml"/><Relationship Id="rId338" Type="http://schemas.openxmlformats.org/officeDocument/2006/relationships/ctrlProp" Target="../ctrlProps/ctrlProp334.xml"/><Relationship Id="rId8" Type="http://schemas.openxmlformats.org/officeDocument/2006/relationships/ctrlProp" Target="../ctrlProps/ctrlProp4.xml"/><Relationship Id="rId98" Type="http://schemas.openxmlformats.org/officeDocument/2006/relationships/ctrlProp" Target="../ctrlProps/ctrlProp94.xml"/><Relationship Id="rId121" Type="http://schemas.openxmlformats.org/officeDocument/2006/relationships/ctrlProp" Target="../ctrlProps/ctrlProp117.xml"/><Relationship Id="rId142" Type="http://schemas.openxmlformats.org/officeDocument/2006/relationships/ctrlProp" Target="../ctrlProps/ctrlProp138.xml"/><Relationship Id="rId163" Type="http://schemas.openxmlformats.org/officeDocument/2006/relationships/ctrlProp" Target="../ctrlProps/ctrlProp159.xml"/><Relationship Id="rId184" Type="http://schemas.openxmlformats.org/officeDocument/2006/relationships/ctrlProp" Target="../ctrlProps/ctrlProp180.xml"/><Relationship Id="rId219" Type="http://schemas.openxmlformats.org/officeDocument/2006/relationships/ctrlProp" Target="../ctrlProps/ctrlProp215.xml"/><Relationship Id="rId230" Type="http://schemas.openxmlformats.org/officeDocument/2006/relationships/ctrlProp" Target="../ctrlProps/ctrlProp226.xml"/><Relationship Id="rId251" Type="http://schemas.openxmlformats.org/officeDocument/2006/relationships/ctrlProp" Target="../ctrlProps/ctrlProp247.x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272" Type="http://schemas.openxmlformats.org/officeDocument/2006/relationships/ctrlProp" Target="../ctrlProps/ctrlProp268.xml"/><Relationship Id="rId293" Type="http://schemas.openxmlformats.org/officeDocument/2006/relationships/ctrlProp" Target="../ctrlProps/ctrlProp289.xml"/><Relationship Id="rId307" Type="http://schemas.openxmlformats.org/officeDocument/2006/relationships/ctrlProp" Target="../ctrlProps/ctrlProp303.xml"/><Relationship Id="rId328" Type="http://schemas.openxmlformats.org/officeDocument/2006/relationships/ctrlProp" Target="../ctrlProps/ctrlProp324.xml"/><Relationship Id="rId88" Type="http://schemas.openxmlformats.org/officeDocument/2006/relationships/ctrlProp" Target="../ctrlProps/ctrlProp84.xml"/><Relationship Id="rId111" Type="http://schemas.openxmlformats.org/officeDocument/2006/relationships/ctrlProp" Target="../ctrlProps/ctrlProp107.xml"/><Relationship Id="rId132" Type="http://schemas.openxmlformats.org/officeDocument/2006/relationships/ctrlProp" Target="../ctrlProps/ctrlProp128.xml"/><Relationship Id="rId153" Type="http://schemas.openxmlformats.org/officeDocument/2006/relationships/ctrlProp" Target="../ctrlProps/ctrlProp149.xml"/><Relationship Id="rId174" Type="http://schemas.openxmlformats.org/officeDocument/2006/relationships/ctrlProp" Target="../ctrlProps/ctrlProp170.xml"/><Relationship Id="rId195" Type="http://schemas.openxmlformats.org/officeDocument/2006/relationships/ctrlProp" Target="../ctrlProps/ctrlProp191.xml"/><Relationship Id="rId209" Type="http://schemas.openxmlformats.org/officeDocument/2006/relationships/ctrlProp" Target="../ctrlProps/ctrlProp205.xml"/><Relationship Id="rId220" Type="http://schemas.openxmlformats.org/officeDocument/2006/relationships/ctrlProp" Target="../ctrlProps/ctrlProp216.xml"/><Relationship Id="rId241" Type="http://schemas.openxmlformats.org/officeDocument/2006/relationships/ctrlProp" Target="../ctrlProps/ctrlProp237.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262" Type="http://schemas.openxmlformats.org/officeDocument/2006/relationships/ctrlProp" Target="../ctrlProps/ctrlProp258.xml"/><Relationship Id="rId283" Type="http://schemas.openxmlformats.org/officeDocument/2006/relationships/ctrlProp" Target="../ctrlProps/ctrlProp279.xml"/><Relationship Id="rId318" Type="http://schemas.openxmlformats.org/officeDocument/2006/relationships/ctrlProp" Target="../ctrlProps/ctrlProp314.xml"/><Relationship Id="rId339" Type="http://schemas.openxmlformats.org/officeDocument/2006/relationships/ctrlProp" Target="../ctrlProps/ctrlProp335.xml"/><Relationship Id="rId78" Type="http://schemas.openxmlformats.org/officeDocument/2006/relationships/ctrlProp" Target="../ctrlProps/ctrlProp74.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143" Type="http://schemas.openxmlformats.org/officeDocument/2006/relationships/ctrlProp" Target="../ctrlProps/ctrlProp139.xml"/><Relationship Id="rId164" Type="http://schemas.openxmlformats.org/officeDocument/2006/relationships/ctrlProp" Target="../ctrlProps/ctrlProp160.xml"/><Relationship Id="rId185" Type="http://schemas.openxmlformats.org/officeDocument/2006/relationships/ctrlProp" Target="../ctrlProps/ctrlProp181.xml"/><Relationship Id="rId9" Type="http://schemas.openxmlformats.org/officeDocument/2006/relationships/ctrlProp" Target="../ctrlProps/ctrlProp5.xml"/><Relationship Id="rId210" Type="http://schemas.openxmlformats.org/officeDocument/2006/relationships/ctrlProp" Target="../ctrlProps/ctrlProp206.xml"/><Relationship Id="rId26" Type="http://schemas.openxmlformats.org/officeDocument/2006/relationships/ctrlProp" Target="../ctrlProps/ctrlProp22.xml"/><Relationship Id="rId231" Type="http://schemas.openxmlformats.org/officeDocument/2006/relationships/ctrlProp" Target="../ctrlProps/ctrlProp227.xml"/><Relationship Id="rId252" Type="http://schemas.openxmlformats.org/officeDocument/2006/relationships/ctrlProp" Target="../ctrlProps/ctrlProp248.xml"/><Relationship Id="rId273" Type="http://schemas.openxmlformats.org/officeDocument/2006/relationships/ctrlProp" Target="../ctrlProps/ctrlProp269.xml"/><Relationship Id="rId294" Type="http://schemas.openxmlformats.org/officeDocument/2006/relationships/ctrlProp" Target="../ctrlProps/ctrlProp290.xml"/><Relationship Id="rId308" Type="http://schemas.openxmlformats.org/officeDocument/2006/relationships/ctrlProp" Target="../ctrlProps/ctrlProp304.xml"/><Relationship Id="rId329" Type="http://schemas.openxmlformats.org/officeDocument/2006/relationships/ctrlProp" Target="../ctrlProps/ctrlProp325.xml"/><Relationship Id="rId47" Type="http://schemas.openxmlformats.org/officeDocument/2006/relationships/ctrlProp" Target="../ctrlProps/ctrlProp43.xml"/><Relationship Id="rId68" Type="http://schemas.openxmlformats.org/officeDocument/2006/relationships/ctrlProp" Target="../ctrlProps/ctrlProp64.xml"/><Relationship Id="rId89" Type="http://schemas.openxmlformats.org/officeDocument/2006/relationships/ctrlProp" Target="../ctrlProps/ctrlProp85.xml"/><Relationship Id="rId112" Type="http://schemas.openxmlformats.org/officeDocument/2006/relationships/ctrlProp" Target="../ctrlProps/ctrlProp108.xml"/><Relationship Id="rId133" Type="http://schemas.openxmlformats.org/officeDocument/2006/relationships/ctrlProp" Target="../ctrlProps/ctrlProp129.xml"/><Relationship Id="rId154" Type="http://schemas.openxmlformats.org/officeDocument/2006/relationships/ctrlProp" Target="../ctrlProps/ctrlProp150.xml"/><Relationship Id="rId175" Type="http://schemas.openxmlformats.org/officeDocument/2006/relationships/ctrlProp" Target="../ctrlProps/ctrlProp171.xml"/><Relationship Id="rId340" Type="http://schemas.openxmlformats.org/officeDocument/2006/relationships/ctrlProp" Target="../ctrlProps/ctrlProp336.xml"/><Relationship Id="rId196" Type="http://schemas.openxmlformats.org/officeDocument/2006/relationships/ctrlProp" Target="../ctrlProps/ctrlProp192.xml"/><Relationship Id="rId200" Type="http://schemas.openxmlformats.org/officeDocument/2006/relationships/ctrlProp" Target="../ctrlProps/ctrlProp196.xml"/><Relationship Id="rId16" Type="http://schemas.openxmlformats.org/officeDocument/2006/relationships/ctrlProp" Target="../ctrlProps/ctrlProp12.xml"/><Relationship Id="rId221" Type="http://schemas.openxmlformats.org/officeDocument/2006/relationships/ctrlProp" Target="../ctrlProps/ctrlProp217.xml"/><Relationship Id="rId242" Type="http://schemas.openxmlformats.org/officeDocument/2006/relationships/ctrlProp" Target="../ctrlProps/ctrlProp238.xml"/><Relationship Id="rId263" Type="http://schemas.openxmlformats.org/officeDocument/2006/relationships/ctrlProp" Target="../ctrlProps/ctrlProp259.xml"/><Relationship Id="rId284" Type="http://schemas.openxmlformats.org/officeDocument/2006/relationships/ctrlProp" Target="../ctrlProps/ctrlProp280.xml"/><Relationship Id="rId319" Type="http://schemas.openxmlformats.org/officeDocument/2006/relationships/ctrlProp" Target="../ctrlProps/ctrlProp315.xml"/><Relationship Id="rId37" Type="http://schemas.openxmlformats.org/officeDocument/2006/relationships/ctrlProp" Target="../ctrlProps/ctrlProp33.xml"/><Relationship Id="rId58" Type="http://schemas.openxmlformats.org/officeDocument/2006/relationships/ctrlProp" Target="../ctrlProps/ctrlProp54.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44" Type="http://schemas.openxmlformats.org/officeDocument/2006/relationships/ctrlProp" Target="../ctrlProps/ctrlProp140.xml"/><Relationship Id="rId330" Type="http://schemas.openxmlformats.org/officeDocument/2006/relationships/ctrlProp" Target="../ctrlProps/ctrlProp326.xml"/><Relationship Id="rId90" Type="http://schemas.openxmlformats.org/officeDocument/2006/relationships/ctrlProp" Target="../ctrlProps/ctrlProp86.xml"/><Relationship Id="rId165" Type="http://schemas.openxmlformats.org/officeDocument/2006/relationships/ctrlProp" Target="../ctrlProps/ctrlProp161.xml"/><Relationship Id="rId186" Type="http://schemas.openxmlformats.org/officeDocument/2006/relationships/ctrlProp" Target="../ctrlProps/ctrlProp182.xml"/><Relationship Id="rId211" Type="http://schemas.openxmlformats.org/officeDocument/2006/relationships/ctrlProp" Target="../ctrlProps/ctrlProp207.xml"/><Relationship Id="rId232" Type="http://schemas.openxmlformats.org/officeDocument/2006/relationships/ctrlProp" Target="../ctrlProps/ctrlProp228.xml"/><Relationship Id="rId253" Type="http://schemas.openxmlformats.org/officeDocument/2006/relationships/ctrlProp" Target="../ctrlProps/ctrlProp249.xml"/><Relationship Id="rId274" Type="http://schemas.openxmlformats.org/officeDocument/2006/relationships/ctrlProp" Target="../ctrlProps/ctrlProp270.xml"/><Relationship Id="rId295" Type="http://schemas.openxmlformats.org/officeDocument/2006/relationships/ctrlProp" Target="../ctrlProps/ctrlProp291.xml"/><Relationship Id="rId309" Type="http://schemas.openxmlformats.org/officeDocument/2006/relationships/ctrlProp" Target="../ctrlProps/ctrlProp305.xml"/><Relationship Id="rId27" Type="http://schemas.openxmlformats.org/officeDocument/2006/relationships/ctrlProp" Target="../ctrlProps/ctrlProp23.xml"/><Relationship Id="rId48" Type="http://schemas.openxmlformats.org/officeDocument/2006/relationships/ctrlProp" Target="../ctrlProps/ctrlProp44.xml"/><Relationship Id="rId69" Type="http://schemas.openxmlformats.org/officeDocument/2006/relationships/ctrlProp" Target="../ctrlProps/ctrlProp65.xml"/><Relationship Id="rId113" Type="http://schemas.openxmlformats.org/officeDocument/2006/relationships/ctrlProp" Target="../ctrlProps/ctrlProp109.xml"/><Relationship Id="rId134" Type="http://schemas.openxmlformats.org/officeDocument/2006/relationships/ctrlProp" Target="../ctrlProps/ctrlProp130.xml"/><Relationship Id="rId320" Type="http://schemas.openxmlformats.org/officeDocument/2006/relationships/ctrlProp" Target="../ctrlProps/ctrlProp316.xml"/><Relationship Id="rId80" Type="http://schemas.openxmlformats.org/officeDocument/2006/relationships/ctrlProp" Target="../ctrlProps/ctrlProp76.xml"/><Relationship Id="rId155" Type="http://schemas.openxmlformats.org/officeDocument/2006/relationships/ctrlProp" Target="../ctrlProps/ctrlProp151.xml"/><Relationship Id="rId176" Type="http://schemas.openxmlformats.org/officeDocument/2006/relationships/ctrlProp" Target="../ctrlProps/ctrlProp172.xml"/><Relationship Id="rId197" Type="http://schemas.openxmlformats.org/officeDocument/2006/relationships/ctrlProp" Target="../ctrlProps/ctrlProp193.xml"/><Relationship Id="rId341" Type="http://schemas.openxmlformats.org/officeDocument/2006/relationships/ctrlProp" Target="../ctrlProps/ctrlProp337.xml"/><Relationship Id="rId201" Type="http://schemas.openxmlformats.org/officeDocument/2006/relationships/ctrlProp" Target="../ctrlProps/ctrlProp197.xml"/><Relationship Id="rId222" Type="http://schemas.openxmlformats.org/officeDocument/2006/relationships/ctrlProp" Target="../ctrlProps/ctrlProp218.xml"/><Relationship Id="rId243" Type="http://schemas.openxmlformats.org/officeDocument/2006/relationships/ctrlProp" Target="../ctrlProps/ctrlProp239.xml"/><Relationship Id="rId264" Type="http://schemas.openxmlformats.org/officeDocument/2006/relationships/ctrlProp" Target="../ctrlProps/ctrlProp260.xml"/><Relationship Id="rId285" Type="http://schemas.openxmlformats.org/officeDocument/2006/relationships/ctrlProp" Target="../ctrlProps/ctrlProp281.xml"/><Relationship Id="rId17" Type="http://schemas.openxmlformats.org/officeDocument/2006/relationships/ctrlProp" Target="../ctrlProps/ctrlProp13.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24" Type="http://schemas.openxmlformats.org/officeDocument/2006/relationships/ctrlProp" Target="../ctrlProps/ctrlProp120.xml"/><Relationship Id="rId310" Type="http://schemas.openxmlformats.org/officeDocument/2006/relationships/ctrlProp" Target="../ctrlProps/ctrlProp306.xml"/><Relationship Id="rId70" Type="http://schemas.openxmlformats.org/officeDocument/2006/relationships/ctrlProp" Target="../ctrlProps/ctrlProp66.xml"/><Relationship Id="rId91" Type="http://schemas.openxmlformats.org/officeDocument/2006/relationships/ctrlProp" Target="../ctrlProps/ctrlProp87.xml"/><Relationship Id="rId145" Type="http://schemas.openxmlformats.org/officeDocument/2006/relationships/ctrlProp" Target="../ctrlProps/ctrlProp141.xml"/><Relationship Id="rId166" Type="http://schemas.openxmlformats.org/officeDocument/2006/relationships/ctrlProp" Target="../ctrlProps/ctrlProp162.xml"/><Relationship Id="rId187" Type="http://schemas.openxmlformats.org/officeDocument/2006/relationships/ctrlProp" Target="../ctrlProps/ctrlProp183.xml"/><Relationship Id="rId331" Type="http://schemas.openxmlformats.org/officeDocument/2006/relationships/ctrlProp" Target="../ctrlProps/ctrlProp327.xml"/><Relationship Id="rId1" Type="http://schemas.openxmlformats.org/officeDocument/2006/relationships/printerSettings" Target="../printerSettings/printerSettings3.bin"/><Relationship Id="rId212" Type="http://schemas.openxmlformats.org/officeDocument/2006/relationships/ctrlProp" Target="../ctrlProps/ctrlProp208.xml"/><Relationship Id="rId233" Type="http://schemas.openxmlformats.org/officeDocument/2006/relationships/ctrlProp" Target="../ctrlProps/ctrlProp229.xml"/><Relationship Id="rId254" Type="http://schemas.openxmlformats.org/officeDocument/2006/relationships/ctrlProp" Target="../ctrlProps/ctrlProp250.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275" Type="http://schemas.openxmlformats.org/officeDocument/2006/relationships/ctrlProp" Target="../ctrlProps/ctrlProp271.xml"/><Relationship Id="rId296" Type="http://schemas.openxmlformats.org/officeDocument/2006/relationships/ctrlProp" Target="../ctrlProps/ctrlProp292.xml"/><Relationship Id="rId300" Type="http://schemas.openxmlformats.org/officeDocument/2006/relationships/ctrlProp" Target="../ctrlProps/ctrlProp296.xml"/><Relationship Id="rId60" Type="http://schemas.openxmlformats.org/officeDocument/2006/relationships/ctrlProp" Target="../ctrlProps/ctrlProp56.xml"/><Relationship Id="rId81" Type="http://schemas.openxmlformats.org/officeDocument/2006/relationships/ctrlProp" Target="../ctrlProps/ctrlProp77.xml"/><Relationship Id="rId135" Type="http://schemas.openxmlformats.org/officeDocument/2006/relationships/ctrlProp" Target="../ctrlProps/ctrlProp131.xml"/><Relationship Id="rId156" Type="http://schemas.openxmlformats.org/officeDocument/2006/relationships/ctrlProp" Target="../ctrlProps/ctrlProp152.xml"/><Relationship Id="rId177" Type="http://schemas.openxmlformats.org/officeDocument/2006/relationships/ctrlProp" Target="../ctrlProps/ctrlProp173.xml"/><Relationship Id="rId198" Type="http://schemas.openxmlformats.org/officeDocument/2006/relationships/ctrlProp" Target="../ctrlProps/ctrlProp194.xml"/><Relationship Id="rId321" Type="http://schemas.openxmlformats.org/officeDocument/2006/relationships/ctrlProp" Target="../ctrlProps/ctrlProp317.xml"/><Relationship Id="rId342" Type="http://schemas.openxmlformats.org/officeDocument/2006/relationships/ctrlProp" Target="../ctrlProps/ctrlProp338.xml"/><Relationship Id="rId202" Type="http://schemas.openxmlformats.org/officeDocument/2006/relationships/ctrlProp" Target="../ctrlProps/ctrlProp198.xml"/><Relationship Id="rId223" Type="http://schemas.openxmlformats.org/officeDocument/2006/relationships/ctrlProp" Target="../ctrlProps/ctrlProp219.xml"/><Relationship Id="rId244" Type="http://schemas.openxmlformats.org/officeDocument/2006/relationships/ctrlProp" Target="../ctrlProps/ctrlProp240.xml"/><Relationship Id="rId18" Type="http://schemas.openxmlformats.org/officeDocument/2006/relationships/ctrlProp" Target="../ctrlProps/ctrlProp14.xml"/><Relationship Id="rId39" Type="http://schemas.openxmlformats.org/officeDocument/2006/relationships/ctrlProp" Target="../ctrlProps/ctrlProp35.xml"/><Relationship Id="rId265" Type="http://schemas.openxmlformats.org/officeDocument/2006/relationships/ctrlProp" Target="../ctrlProps/ctrlProp261.xml"/><Relationship Id="rId286" Type="http://schemas.openxmlformats.org/officeDocument/2006/relationships/ctrlProp" Target="../ctrlProps/ctrlProp282.xml"/><Relationship Id="rId50" Type="http://schemas.openxmlformats.org/officeDocument/2006/relationships/ctrlProp" Target="../ctrlProps/ctrlProp46.xml"/><Relationship Id="rId104" Type="http://schemas.openxmlformats.org/officeDocument/2006/relationships/ctrlProp" Target="../ctrlProps/ctrlProp100.xml"/><Relationship Id="rId125" Type="http://schemas.openxmlformats.org/officeDocument/2006/relationships/ctrlProp" Target="../ctrlProps/ctrlProp121.xml"/><Relationship Id="rId146" Type="http://schemas.openxmlformats.org/officeDocument/2006/relationships/ctrlProp" Target="../ctrlProps/ctrlProp142.xml"/><Relationship Id="rId167" Type="http://schemas.openxmlformats.org/officeDocument/2006/relationships/ctrlProp" Target="../ctrlProps/ctrlProp163.xml"/><Relationship Id="rId188" Type="http://schemas.openxmlformats.org/officeDocument/2006/relationships/ctrlProp" Target="../ctrlProps/ctrlProp184.xml"/><Relationship Id="rId311" Type="http://schemas.openxmlformats.org/officeDocument/2006/relationships/ctrlProp" Target="../ctrlProps/ctrlProp307.xml"/><Relationship Id="rId332" Type="http://schemas.openxmlformats.org/officeDocument/2006/relationships/ctrlProp" Target="../ctrlProps/ctrlProp328.xml"/><Relationship Id="rId71" Type="http://schemas.openxmlformats.org/officeDocument/2006/relationships/ctrlProp" Target="../ctrlProps/ctrlProp67.xml"/><Relationship Id="rId92" Type="http://schemas.openxmlformats.org/officeDocument/2006/relationships/ctrlProp" Target="../ctrlProps/ctrlProp88.xml"/><Relationship Id="rId213" Type="http://schemas.openxmlformats.org/officeDocument/2006/relationships/ctrlProp" Target="../ctrlProps/ctrlProp209.xml"/><Relationship Id="rId234" Type="http://schemas.openxmlformats.org/officeDocument/2006/relationships/ctrlProp" Target="../ctrlProps/ctrlProp230.xml"/><Relationship Id="rId2" Type="http://schemas.openxmlformats.org/officeDocument/2006/relationships/printerSettings" Target="../printerSettings/printerSettings4.bin"/><Relationship Id="rId29" Type="http://schemas.openxmlformats.org/officeDocument/2006/relationships/ctrlProp" Target="../ctrlProps/ctrlProp25.xml"/><Relationship Id="rId255" Type="http://schemas.openxmlformats.org/officeDocument/2006/relationships/ctrlProp" Target="../ctrlProps/ctrlProp251.xml"/><Relationship Id="rId276" Type="http://schemas.openxmlformats.org/officeDocument/2006/relationships/ctrlProp" Target="../ctrlProps/ctrlProp272.xml"/><Relationship Id="rId297" Type="http://schemas.openxmlformats.org/officeDocument/2006/relationships/ctrlProp" Target="../ctrlProps/ctrlProp293.xml"/><Relationship Id="rId40" Type="http://schemas.openxmlformats.org/officeDocument/2006/relationships/ctrlProp" Target="../ctrlProps/ctrlProp36.xml"/><Relationship Id="rId115" Type="http://schemas.openxmlformats.org/officeDocument/2006/relationships/ctrlProp" Target="../ctrlProps/ctrlProp111.xml"/><Relationship Id="rId136" Type="http://schemas.openxmlformats.org/officeDocument/2006/relationships/ctrlProp" Target="../ctrlProps/ctrlProp132.xml"/><Relationship Id="rId157" Type="http://schemas.openxmlformats.org/officeDocument/2006/relationships/ctrlProp" Target="../ctrlProps/ctrlProp153.xml"/><Relationship Id="rId178" Type="http://schemas.openxmlformats.org/officeDocument/2006/relationships/ctrlProp" Target="../ctrlProps/ctrlProp174.xml"/><Relationship Id="rId301" Type="http://schemas.openxmlformats.org/officeDocument/2006/relationships/ctrlProp" Target="../ctrlProps/ctrlProp297.xml"/><Relationship Id="rId322" Type="http://schemas.openxmlformats.org/officeDocument/2006/relationships/ctrlProp" Target="../ctrlProps/ctrlProp318.xml"/><Relationship Id="rId343" Type="http://schemas.openxmlformats.org/officeDocument/2006/relationships/ctrlProp" Target="../ctrlProps/ctrlProp339.xml"/><Relationship Id="rId61" Type="http://schemas.openxmlformats.org/officeDocument/2006/relationships/ctrlProp" Target="../ctrlProps/ctrlProp57.xml"/><Relationship Id="rId82" Type="http://schemas.openxmlformats.org/officeDocument/2006/relationships/ctrlProp" Target="../ctrlProps/ctrlProp78.xml"/><Relationship Id="rId199" Type="http://schemas.openxmlformats.org/officeDocument/2006/relationships/ctrlProp" Target="../ctrlProps/ctrlProp195.xml"/><Relationship Id="rId203" Type="http://schemas.openxmlformats.org/officeDocument/2006/relationships/ctrlProp" Target="../ctrlProps/ctrlProp199.xml"/><Relationship Id="rId19" Type="http://schemas.openxmlformats.org/officeDocument/2006/relationships/ctrlProp" Target="../ctrlProps/ctrlProp15.xml"/><Relationship Id="rId224" Type="http://schemas.openxmlformats.org/officeDocument/2006/relationships/ctrlProp" Target="../ctrlProps/ctrlProp220.xml"/><Relationship Id="rId245" Type="http://schemas.openxmlformats.org/officeDocument/2006/relationships/ctrlProp" Target="../ctrlProps/ctrlProp241.xml"/><Relationship Id="rId266" Type="http://schemas.openxmlformats.org/officeDocument/2006/relationships/ctrlProp" Target="../ctrlProps/ctrlProp262.xml"/><Relationship Id="rId287" Type="http://schemas.openxmlformats.org/officeDocument/2006/relationships/ctrlProp" Target="../ctrlProps/ctrlProp283.xml"/><Relationship Id="rId30" Type="http://schemas.openxmlformats.org/officeDocument/2006/relationships/ctrlProp" Target="../ctrlProps/ctrlProp26.xml"/><Relationship Id="rId105" Type="http://schemas.openxmlformats.org/officeDocument/2006/relationships/ctrlProp" Target="../ctrlProps/ctrlProp101.xml"/><Relationship Id="rId126" Type="http://schemas.openxmlformats.org/officeDocument/2006/relationships/ctrlProp" Target="../ctrlProps/ctrlProp122.xml"/><Relationship Id="rId147" Type="http://schemas.openxmlformats.org/officeDocument/2006/relationships/ctrlProp" Target="../ctrlProps/ctrlProp143.xml"/><Relationship Id="rId168" Type="http://schemas.openxmlformats.org/officeDocument/2006/relationships/ctrlProp" Target="../ctrlProps/ctrlProp164.xml"/><Relationship Id="rId312" Type="http://schemas.openxmlformats.org/officeDocument/2006/relationships/ctrlProp" Target="../ctrlProps/ctrlProp308.xml"/><Relationship Id="rId333" Type="http://schemas.openxmlformats.org/officeDocument/2006/relationships/ctrlProp" Target="../ctrlProps/ctrlProp329.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189" Type="http://schemas.openxmlformats.org/officeDocument/2006/relationships/ctrlProp" Target="../ctrlProps/ctrlProp185.xml"/><Relationship Id="rId3" Type="http://schemas.openxmlformats.org/officeDocument/2006/relationships/drawing" Target="../drawings/drawing1.xml"/><Relationship Id="rId214" Type="http://schemas.openxmlformats.org/officeDocument/2006/relationships/ctrlProp" Target="../ctrlProps/ctrlProp210.xml"/><Relationship Id="rId235" Type="http://schemas.openxmlformats.org/officeDocument/2006/relationships/ctrlProp" Target="../ctrlProps/ctrlProp231.xml"/><Relationship Id="rId256" Type="http://schemas.openxmlformats.org/officeDocument/2006/relationships/ctrlProp" Target="../ctrlProps/ctrlProp252.xml"/><Relationship Id="rId277" Type="http://schemas.openxmlformats.org/officeDocument/2006/relationships/ctrlProp" Target="../ctrlProps/ctrlProp273.xml"/><Relationship Id="rId298" Type="http://schemas.openxmlformats.org/officeDocument/2006/relationships/ctrlProp" Target="../ctrlProps/ctrlProp294.xml"/><Relationship Id="rId116" Type="http://schemas.openxmlformats.org/officeDocument/2006/relationships/ctrlProp" Target="../ctrlProps/ctrlProp112.xml"/><Relationship Id="rId137" Type="http://schemas.openxmlformats.org/officeDocument/2006/relationships/ctrlProp" Target="../ctrlProps/ctrlProp133.xml"/><Relationship Id="rId158" Type="http://schemas.openxmlformats.org/officeDocument/2006/relationships/ctrlProp" Target="../ctrlProps/ctrlProp154.xml"/><Relationship Id="rId302" Type="http://schemas.openxmlformats.org/officeDocument/2006/relationships/ctrlProp" Target="../ctrlProps/ctrlProp298.xml"/><Relationship Id="rId323" Type="http://schemas.openxmlformats.org/officeDocument/2006/relationships/ctrlProp" Target="../ctrlProps/ctrlProp319.xml"/><Relationship Id="rId344" Type="http://schemas.openxmlformats.org/officeDocument/2006/relationships/ctrlProp" Target="../ctrlProps/ctrlProp340.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179" Type="http://schemas.openxmlformats.org/officeDocument/2006/relationships/ctrlProp" Target="../ctrlProps/ctrlProp175.xml"/><Relationship Id="rId190" Type="http://schemas.openxmlformats.org/officeDocument/2006/relationships/ctrlProp" Target="../ctrlProps/ctrlProp186.xml"/><Relationship Id="rId204" Type="http://schemas.openxmlformats.org/officeDocument/2006/relationships/ctrlProp" Target="../ctrlProps/ctrlProp200.xml"/><Relationship Id="rId225" Type="http://schemas.openxmlformats.org/officeDocument/2006/relationships/ctrlProp" Target="../ctrlProps/ctrlProp221.xml"/><Relationship Id="rId246" Type="http://schemas.openxmlformats.org/officeDocument/2006/relationships/ctrlProp" Target="../ctrlProps/ctrlProp242.xml"/><Relationship Id="rId267" Type="http://schemas.openxmlformats.org/officeDocument/2006/relationships/ctrlProp" Target="../ctrlProps/ctrlProp263.xml"/><Relationship Id="rId288" Type="http://schemas.openxmlformats.org/officeDocument/2006/relationships/ctrlProp" Target="../ctrlProps/ctrlProp284.xml"/><Relationship Id="rId106" Type="http://schemas.openxmlformats.org/officeDocument/2006/relationships/ctrlProp" Target="../ctrlProps/ctrlProp102.xml"/><Relationship Id="rId127" Type="http://schemas.openxmlformats.org/officeDocument/2006/relationships/ctrlProp" Target="../ctrlProps/ctrlProp123.xml"/><Relationship Id="rId313" Type="http://schemas.openxmlformats.org/officeDocument/2006/relationships/ctrlProp" Target="../ctrlProps/ctrlProp309.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94" Type="http://schemas.openxmlformats.org/officeDocument/2006/relationships/ctrlProp" Target="../ctrlProps/ctrlProp90.xml"/><Relationship Id="rId148" Type="http://schemas.openxmlformats.org/officeDocument/2006/relationships/ctrlProp" Target="../ctrlProps/ctrlProp144.xml"/><Relationship Id="rId169" Type="http://schemas.openxmlformats.org/officeDocument/2006/relationships/ctrlProp" Target="../ctrlProps/ctrlProp165.xml"/><Relationship Id="rId334" Type="http://schemas.openxmlformats.org/officeDocument/2006/relationships/ctrlProp" Target="../ctrlProps/ctrlProp330.xml"/><Relationship Id="rId4" Type="http://schemas.openxmlformats.org/officeDocument/2006/relationships/vmlDrawing" Target="../drawings/vmlDrawing1.vml"/><Relationship Id="rId180" Type="http://schemas.openxmlformats.org/officeDocument/2006/relationships/ctrlProp" Target="../ctrlProps/ctrlProp176.xml"/><Relationship Id="rId215" Type="http://schemas.openxmlformats.org/officeDocument/2006/relationships/ctrlProp" Target="../ctrlProps/ctrlProp211.xml"/><Relationship Id="rId236" Type="http://schemas.openxmlformats.org/officeDocument/2006/relationships/ctrlProp" Target="../ctrlProps/ctrlProp232.xml"/><Relationship Id="rId257" Type="http://schemas.openxmlformats.org/officeDocument/2006/relationships/ctrlProp" Target="../ctrlProps/ctrlProp253.xml"/><Relationship Id="rId278" Type="http://schemas.openxmlformats.org/officeDocument/2006/relationships/ctrlProp" Target="../ctrlProps/ctrlProp274.xml"/><Relationship Id="rId303" Type="http://schemas.openxmlformats.org/officeDocument/2006/relationships/ctrlProp" Target="../ctrlProps/ctrlProp299.xml"/><Relationship Id="rId42" Type="http://schemas.openxmlformats.org/officeDocument/2006/relationships/ctrlProp" Target="../ctrlProps/ctrlProp38.xml"/><Relationship Id="rId84" Type="http://schemas.openxmlformats.org/officeDocument/2006/relationships/ctrlProp" Target="../ctrlProps/ctrlProp80.xml"/><Relationship Id="rId138" Type="http://schemas.openxmlformats.org/officeDocument/2006/relationships/ctrlProp" Target="../ctrlProps/ctrlProp134.xml"/><Relationship Id="rId345" Type="http://schemas.openxmlformats.org/officeDocument/2006/relationships/ctrlProp" Target="../ctrlProps/ctrlProp341.xml"/><Relationship Id="rId191" Type="http://schemas.openxmlformats.org/officeDocument/2006/relationships/ctrlProp" Target="../ctrlProps/ctrlProp187.xml"/><Relationship Id="rId205" Type="http://schemas.openxmlformats.org/officeDocument/2006/relationships/ctrlProp" Target="../ctrlProps/ctrlProp201.xml"/><Relationship Id="rId247" Type="http://schemas.openxmlformats.org/officeDocument/2006/relationships/ctrlProp" Target="../ctrlProps/ctrlProp243.xml"/><Relationship Id="rId107" Type="http://schemas.openxmlformats.org/officeDocument/2006/relationships/ctrlProp" Target="../ctrlProps/ctrlProp103.xml"/><Relationship Id="rId289" Type="http://schemas.openxmlformats.org/officeDocument/2006/relationships/ctrlProp" Target="../ctrlProps/ctrlProp285.xml"/><Relationship Id="rId11" Type="http://schemas.openxmlformats.org/officeDocument/2006/relationships/ctrlProp" Target="../ctrlProps/ctrlProp7.xml"/><Relationship Id="rId53" Type="http://schemas.openxmlformats.org/officeDocument/2006/relationships/ctrlProp" Target="../ctrlProps/ctrlProp49.xml"/><Relationship Id="rId149" Type="http://schemas.openxmlformats.org/officeDocument/2006/relationships/ctrlProp" Target="../ctrlProps/ctrlProp145.xml"/><Relationship Id="rId314" Type="http://schemas.openxmlformats.org/officeDocument/2006/relationships/ctrlProp" Target="../ctrlProps/ctrlProp310.xml"/><Relationship Id="rId95" Type="http://schemas.openxmlformats.org/officeDocument/2006/relationships/ctrlProp" Target="../ctrlProps/ctrlProp91.xml"/><Relationship Id="rId160" Type="http://schemas.openxmlformats.org/officeDocument/2006/relationships/ctrlProp" Target="../ctrlProps/ctrlProp156.xml"/><Relationship Id="rId216" Type="http://schemas.openxmlformats.org/officeDocument/2006/relationships/ctrlProp" Target="../ctrlProps/ctrlProp212.xml"/><Relationship Id="rId258" Type="http://schemas.openxmlformats.org/officeDocument/2006/relationships/ctrlProp" Target="../ctrlProps/ctrlProp254.xml"/><Relationship Id="rId22" Type="http://schemas.openxmlformats.org/officeDocument/2006/relationships/ctrlProp" Target="../ctrlProps/ctrlProp18.xml"/><Relationship Id="rId64" Type="http://schemas.openxmlformats.org/officeDocument/2006/relationships/ctrlProp" Target="../ctrlProps/ctrlProp60.xml"/><Relationship Id="rId118" Type="http://schemas.openxmlformats.org/officeDocument/2006/relationships/ctrlProp" Target="../ctrlProps/ctrlProp114.xml"/><Relationship Id="rId325" Type="http://schemas.openxmlformats.org/officeDocument/2006/relationships/ctrlProp" Target="../ctrlProps/ctrlProp321.xml"/><Relationship Id="rId171" Type="http://schemas.openxmlformats.org/officeDocument/2006/relationships/ctrlProp" Target="../ctrlProps/ctrlProp167.xml"/><Relationship Id="rId227" Type="http://schemas.openxmlformats.org/officeDocument/2006/relationships/ctrlProp" Target="../ctrlProps/ctrlProp223.xml"/><Relationship Id="rId269" Type="http://schemas.openxmlformats.org/officeDocument/2006/relationships/ctrlProp" Target="../ctrlProps/ctrlProp265.xml"/><Relationship Id="rId33" Type="http://schemas.openxmlformats.org/officeDocument/2006/relationships/ctrlProp" Target="../ctrlProps/ctrlProp29.xml"/><Relationship Id="rId129" Type="http://schemas.openxmlformats.org/officeDocument/2006/relationships/ctrlProp" Target="../ctrlProps/ctrlProp125.xml"/><Relationship Id="rId280" Type="http://schemas.openxmlformats.org/officeDocument/2006/relationships/ctrlProp" Target="../ctrlProps/ctrlProp276.xml"/><Relationship Id="rId336" Type="http://schemas.openxmlformats.org/officeDocument/2006/relationships/ctrlProp" Target="../ctrlProps/ctrlProp332.xml"/><Relationship Id="rId75" Type="http://schemas.openxmlformats.org/officeDocument/2006/relationships/ctrlProp" Target="../ctrlProps/ctrlProp71.xml"/><Relationship Id="rId140" Type="http://schemas.openxmlformats.org/officeDocument/2006/relationships/ctrlProp" Target="../ctrlProps/ctrlProp136.xml"/><Relationship Id="rId182" Type="http://schemas.openxmlformats.org/officeDocument/2006/relationships/ctrlProp" Target="../ctrlProps/ctrlProp178.xml"/><Relationship Id="rId6" Type="http://schemas.openxmlformats.org/officeDocument/2006/relationships/ctrlProp" Target="../ctrlProps/ctrlProp2.xml"/><Relationship Id="rId238" Type="http://schemas.openxmlformats.org/officeDocument/2006/relationships/ctrlProp" Target="../ctrlProps/ctrlProp234.xml"/><Relationship Id="rId291" Type="http://schemas.openxmlformats.org/officeDocument/2006/relationships/ctrlProp" Target="../ctrlProps/ctrlProp287.xml"/><Relationship Id="rId305" Type="http://schemas.openxmlformats.org/officeDocument/2006/relationships/ctrlProp" Target="../ctrlProps/ctrlProp301.xml"/><Relationship Id="rId44" Type="http://schemas.openxmlformats.org/officeDocument/2006/relationships/ctrlProp" Target="../ctrlProps/ctrlProp40.xml"/><Relationship Id="rId86" Type="http://schemas.openxmlformats.org/officeDocument/2006/relationships/ctrlProp" Target="../ctrlProps/ctrlProp82.xml"/><Relationship Id="rId151" Type="http://schemas.openxmlformats.org/officeDocument/2006/relationships/ctrlProp" Target="../ctrlProps/ctrlProp147.xml"/><Relationship Id="rId193" Type="http://schemas.openxmlformats.org/officeDocument/2006/relationships/ctrlProp" Target="../ctrlProps/ctrlProp189.xml"/><Relationship Id="rId207" Type="http://schemas.openxmlformats.org/officeDocument/2006/relationships/ctrlProp" Target="../ctrlProps/ctrlProp203.xml"/><Relationship Id="rId249" Type="http://schemas.openxmlformats.org/officeDocument/2006/relationships/ctrlProp" Target="../ctrlProps/ctrlProp245.xml"/><Relationship Id="rId13" Type="http://schemas.openxmlformats.org/officeDocument/2006/relationships/ctrlProp" Target="../ctrlProps/ctrlProp9.xml"/><Relationship Id="rId109" Type="http://schemas.openxmlformats.org/officeDocument/2006/relationships/ctrlProp" Target="../ctrlProps/ctrlProp105.xml"/><Relationship Id="rId260" Type="http://schemas.openxmlformats.org/officeDocument/2006/relationships/ctrlProp" Target="../ctrlProps/ctrlProp256.xml"/><Relationship Id="rId316" Type="http://schemas.openxmlformats.org/officeDocument/2006/relationships/ctrlProp" Target="../ctrlProps/ctrlProp312.xml"/><Relationship Id="rId55" Type="http://schemas.openxmlformats.org/officeDocument/2006/relationships/ctrlProp" Target="../ctrlProps/ctrlProp51.xml"/><Relationship Id="rId97" Type="http://schemas.openxmlformats.org/officeDocument/2006/relationships/ctrlProp" Target="../ctrlProps/ctrlProp93.xml"/><Relationship Id="rId120" Type="http://schemas.openxmlformats.org/officeDocument/2006/relationships/ctrlProp" Target="../ctrlProps/ctrlProp116.xml"/><Relationship Id="rId162" Type="http://schemas.openxmlformats.org/officeDocument/2006/relationships/ctrlProp" Target="../ctrlProps/ctrlProp158.xml"/><Relationship Id="rId218" Type="http://schemas.openxmlformats.org/officeDocument/2006/relationships/ctrlProp" Target="../ctrlProps/ctrlProp214.xml"/><Relationship Id="rId271" Type="http://schemas.openxmlformats.org/officeDocument/2006/relationships/ctrlProp" Target="../ctrlProps/ctrlProp267.xml"/><Relationship Id="rId24" Type="http://schemas.openxmlformats.org/officeDocument/2006/relationships/ctrlProp" Target="../ctrlProps/ctrlProp20.xml"/><Relationship Id="rId66" Type="http://schemas.openxmlformats.org/officeDocument/2006/relationships/ctrlProp" Target="../ctrlProps/ctrlProp62.xml"/><Relationship Id="rId131" Type="http://schemas.openxmlformats.org/officeDocument/2006/relationships/ctrlProp" Target="../ctrlProps/ctrlProp127.xml"/><Relationship Id="rId327" Type="http://schemas.openxmlformats.org/officeDocument/2006/relationships/ctrlProp" Target="../ctrlProps/ctrlProp323.xml"/><Relationship Id="rId173" Type="http://schemas.openxmlformats.org/officeDocument/2006/relationships/ctrlProp" Target="../ctrlProps/ctrlProp169.xml"/><Relationship Id="rId229" Type="http://schemas.openxmlformats.org/officeDocument/2006/relationships/ctrlProp" Target="../ctrlProps/ctrlProp225.xml"/><Relationship Id="rId240" Type="http://schemas.openxmlformats.org/officeDocument/2006/relationships/ctrlProp" Target="../ctrlProps/ctrlProp23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ctrlProp" Target="../ctrlProps/ctrlProp343.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abSelected="1" zoomScaleNormal="100" workbookViewId="0">
      <selection activeCell="C17" sqref="C17:D17"/>
    </sheetView>
  </sheetViews>
  <sheetFormatPr defaultRowHeight="15" x14ac:dyDescent="0.25"/>
  <cols>
    <col min="2" max="2" width="9.140625" style="380"/>
    <col min="3" max="3" width="4.28515625" style="453" customWidth="1"/>
    <col min="4" max="4" width="118.7109375" customWidth="1"/>
  </cols>
  <sheetData>
    <row r="1" spans="1:14" s="135" customFormat="1" ht="33.75" x14ac:dyDescent="0.25">
      <c r="A1" s="523" t="s">
        <v>693</v>
      </c>
      <c r="B1" s="523"/>
      <c r="C1" s="523"/>
      <c r="D1" s="523"/>
      <c r="N1" s="136"/>
    </row>
    <row r="2" spans="1:14" s="418" customFormat="1" ht="18.75" x14ac:dyDescent="0.25">
      <c r="A2" s="417"/>
      <c r="B2" s="416" t="s">
        <v>692</v>
      </c>
      <c r="C2" s="522" t="s">
        <v>695</v>
      </c>
      <c r="D2" s="522"/>
    </row>
    <row r="3" spans="1:14" s="418" customFormat="1" ht="18.75" x14ac:dyDescent="0.25">
      <c r="A3" s="417"/>
      <c r="B3" s="416" t="s">
        <v>694</v>
      </c>
      <c r="C3" s="522" t="s">
        <v>737</v>
      </c>
      <c r="D3" s="522"/>
    </row>
    <row r="4" spans="1:14" s="418" customFormat="1" ht="18.75" x14ac:dyDescent="0.25">
      <c r="A4" s="417"/>
      <c r="B4" s="416" t="s">
        <v>691</v>
      </c>
      <c r="C4" s="522" t="s">
        <v>758</v>
      </c>
      <c r="D4" s="522"/>
    </row>
    <row r="5" spans="1:14" s="418" customFormat="1" ht="18.75" x14ac:dyDescent="0.25">
      <c r="A5" s="417"/>
      <c r="B5" s="416" t="s">
        <v>761</v>
      </c>
      <c r="C5" s="522" t="s">
        <v>759</v>
      </c>
      <c r="D5" s="522"/>
    </row>
    <row r="6" spans="1:14" s="135" customFormat="1" ht="33.75" x14ac:dyDescent="0.25">
      <c r="A6" s="419"/>
      <c r="B6" s="454" t="s">
        <v>112</v>
      </c>
      <c r="C6" s="524" t="s">
        <v>849</v>
      </c>
      <c r="D6" s="524"/>
      <c r="N6" s="136"/>
    </row>
    <row r="7" spans="1:14" ht="29.25" customHeight="1" x14ac:dyDescent="0.25">
      <c r="A7" s="87"/>
      <c r="B7" s="457" t="s">
        <v>30</v>
      </c>
      <c r="C7" s="521" t="s">
        <v>760</v>
      </c>
      <c r="D7" s="521"/>
      <c r="N7" s="70"/>
    </row>
    <row r="8" spans="1:14" s="459" customFormat="1" x14ac:dyDescent="0.25">
      <c r="A8" s="458"/>
      <c r="B8" s="457" t="s">
        <v>31</v>
      </c>
      <c r="C8" s="521" t="s">
        <v>762</v>
      </c>
      <c r="D8" s="521"/>
      <c r="N8" s="460"/>
    </row>
    <row r="9" spans="1:14" x14ac:dyDescent="0.25">
      <c r="A9" s="87"/>
      <c r="B9" s="420"/>
      <c r="C9" s="421"/>
      <c r="D9" s="455" t="s">
        <v>860</v>
      </c>
      <c r="N9" s="70"/>
    </row>
    <row r="10" spans="1:14" x14ac:dyDescent="0.25">
      <c r="A10" s="87"/>
      <c r="B10" s="420"/>
      <c r="C10" s="421"/>
      <c r="D10" s="455" t="s">
        <v>765</v>
      </c>
      <c r="N10" s="70"/>
    </row>
    <row r="11" spans="1:14" ht="30" x14ac:dyDescent="0.25">
      <c r="A11" s="87"/>
      <c r="B11" s="420"/>
      <c r="C11" s="421"/>
      <c r="D11" s="455" t="s">
        <v>766</v>
      </c>
      <c r="N11" s="70"/>
    </row>
    <row r="12" spans="1:14" x14ac:dyDescent="0.25">
      <c r="A12" s="87"/>
      <c r="B12" s="420"/>
      <c r="C12" s="421"/>
      <c r="D12" s="455" t="s">
        <v>767</v>
      </c>
      <c r="N12" s="70"/>
    </row>
    <row r="13" spans="1:14" x14ac:dyDescent="0.25">
      <c r="A13" s="87"/>
      <c r="B13" s="420"/>
      <c r="C13" s="452"/>
      <c r="D13" s="456" t="s">
        <v>768</v>
      </c>
      <c r="N13" s="70"/>
    </row>
    <row r="14" spans="1:14" x14ac:dyDescent="0.25">
      <c r="A14" s="87"/>
      <c r="B14" s="420"/>
      <c r="C14" s="452"/>
      <c r="D14" s="456" t="s">
        <v>769</v>
      </c>
      <c r="N14" s="70"/>
    </row>
    <row r="15" spans="1:14" x14ac:dyDescent="0.25">
      <c r="A15" s="87"/>
      <c r="B15" s="457" t="s">
        <v>32</v>
      </c>
      <c r="C15" s="521" t="s">
        <v>422</v>
      </c>
      <c r="D15" s="521"/>
      <c r="N15" s="70"/>
    </row>
    <row r="16" spans="1:14" ht="30.75" customHeight="1" x14ac:dyDescent="0.25">
      <c r="A16" s="87"/>
      <c r="B16" s="420" t="s">
        <v>110</v>
      </c>
      <c r="C16" s="520" t="s">
        <v>392</v>
      </c>
      <c r="D16" s="520"/>
      <c r="N16" s="70"/>
    </row>
    <row r="17" spans="1:14" ht="30.75" customHeight="1" x14ac:dyDescent="0.25">
      <c r="A17" s="87"/>
      <c r="B17" s="420" t="s">
        <v>111</v>
      </c>
      <c r="C17" s="520" t="s">
        <v>763</v>
      </c>
      <c r="D17" s="520"/>
      <c r="N17" s="70"/>
    </row>
    <row r="18" spans="1:14" x14ac:dyDescent="0.25">
      <c r="A18" s="87"/>
      <c r="B18" s="420" t="s">
        <v>414</v>
      </c>
      <c r="C18" s="520" t="s">
        <v>272</v>
      </c>
      <c r="D18" s="520"/>
      <c r="N18" s="70"/>
    </row>
    <row r="19" spans="1:14" s="459" customFormat="1" x14ac:dyDescent="0.25">
      <c r="A19" s="458"/>
      <c r="B19" s="457" t="s">
        <v>33</v>
      </c>
      <c r="C19" s="521" t="s">
        <v>421</v>
      </c>
      <c r="D19" s="521"/>
      <c r="N19" s="460"/>
    </row>
    <row r="20" spans="1:14" x14ac:dyDescent="0.25">
      <c r="A20" s="87"/>
      <c r="B20" s="420" t="s">
        <v>418</v>
      </c>
      <c r="C20" s="520" t="s">
        <v>393</v>
      </c>
      <c r="D20" s="520"/>
      <c r="N20" s="70"/>
    </row>
    <row r="21" spans="1:14" x14ac:dyDescent="0.25">
      <c r="A21" s="87"/>
      <c r="B21" s="420" t="s">
        <v>419</v>
      </c>
      <c r="C21" s="520" t="s">
        <v>394</v>
      </c>
      <c r="D21" s="520"/>
      <c r="N21" s="70"/>
    </row>
    <row r="22" spans="1:14" ht="30.75" customHeight="1" x14ac:dyDescent="0.25">
      <c r="A22" s="87"/>
      <c r="B22" s="420" t="s">
        <v>420</v>
      </c>
      <c r="C22" s="520" t="s">
        <v>395</v>
      </c>
      <c r="D22" s="520"/>
      <c r="N22" s="70"/>
    </row>
    <row r="23" spans="1:14" x14ac:dyDescent="0.25">
      <c r="A23" s="87"/>
      <c r="B23" s="420" t="s">
        <v>423</v>
      </c>
      <c r="C23" s="520" t="s">
        <v>764</v>
      </c>
      <c r="D23" s="520"/>
      <c r="N23" s="70"/>
    </row>
    <row r="24" spans="1:14" ht="30.75" customHeight="1" x14ac:dyDescent="0.25">
      <c r="A24" s="87"/>
      <c r="B24" s="420" t="s">
        <v>450</v>
      </c>
      <c r="C24" s="520" t="s">
        <v>449</v>
      </c>
      <c r="D24" s="520"/>
      <c r="N24" s="70"/>
    </row>
    <row r="25" spans="1:14" s="459" customFormat="1" x14ac:dyDescent="0.25">
      <c r="A25" s="458"/>
      <c r="B25" s="457" t="s">
        <v>34</v>
      </c>
      <c r="C25" s="521" t="s">
        <v>273</v>
      </c>
      <c r="D25" s="521"/>
      <c r="N25" s="460"/>
    </row>
    <row r="26" spans="1:14" x14ac:dyDescent="0.25">
      <c r="A26" s="87"/>
      <c r="B26" s="420" t="s">
        <v>770</v>
      </c>
      <c r="C26" s="520" t="s">
        <v>445</v>
      </c>
      <c r="D26" s="520"/>
      <c r="N26" s="70"/>
    </row>
    <row r="27" spans="1:14" x14ac:dyDescent="0.25">
      <c r="A27" s="87"/>
      <c r="B27" s="420" t="s">
        <v>771</v>
      </c>
      <c r="C27" s="520" t="s">
        <v>836</v>
      </c>
      <c r="D27" s="520"/>
      <c r="N27" s="70"/>
    </row>
    <row r="28" spans="1:14" x14ac:dyDescent="0.25">
      <c r="A28" s="87"/>
      <c r="B28" s="420" t="s">
        <v>772</v>
      </c>
      <c r="C28" s="520" t="s">
        <v>452</v>
      </c>
      <c r="D28" s="520"/>
      <c r="N28" s="70"/>
    </row>
    <row r="29" spans="1:14" x14ac:dyDescent="0.25">
      <c r="A29" s="87"/>
      <c r="B29" s="420" t="s">
        <v>773</v>
      </c>
      <c r="C29" s="520" t="s">
        <v>446</v>
      </c>
      <c r="D29" s="520"/>
      <c r="N29" s="70"/>
    </row>
    <row r="30" spans="1:14" ht="30.75" customHeight="1" x14ac:dyDescent="0.25">
      <c r="A30" s="87"/>
      <c r="B30" s="420" t="s">
        <v>774</v>
      </c>
      <c r="C30" s="520" t="s">
        <v>451</v>
      </c>
      <c r="D30" s="520"/>
      <c r="N30" s="70"/>
    </row>
    <row r="31" spans="1:14" x14ac:dyDescent="0.25">
      <c r="A31" s="422"/>
      <c r="B31" s="423" t="s">
        <v>424</v>
      </c>
      <c r="C31" s="421"/>
      <c r="D31" s="452"/>
      <c r="N31" s="70"/>
    </row>
  </sheetData>
  <sheetProtection selectLockedCells="1" selectUnlockedCells="1"/>
  <customSheetViews>
    <customSheetView guid="{D5C80C35-D14A-4E62-B03A-EC97F6231214}" scale="124">
      <selection activeCell="A25" sqref="A25:XFD25"/>
      <pageMargins left="0.511811024" right="0.511811024" top="0.78740157499999996" bottom="0.78740157499999996" header="0.31496062000000002" footer="0.31496062000000002"/>
    </customSheetView>
  </customSheetViews>
  <mergeCells count="24">
    <mergeCell ref="C8:D8"/>
    <mergeCell ref="C2:D2"/>
    <mergeCell ref="C3:D3"/>
    <mergeCell ref="A1:D1"/>
    <mergeCell ref="C15:D15"/>
    <mergeCell ref="C4:D4"/>
    <mergeCell ref="C5:D5"/>
    <mergeCell ref="C6:D6"/>
    <mergeCell ref="C7:D7"/>
    <mergeCell ref="C17:D17"/>
    <mergeCell ref="C16:D16"/>
    <mergeCell ref="C30:D30"/>
    <mergeCell ref="C29:D29"/>
    <mergeCell ref="C28:D28"/>
    <mergeCell ref="C27:D27"/>
    <mergeCell ref="C26:D26"/>
    <mergeCell ref="C25:D25"/>
    <mergeCell ref="C24:D24"/>
    <mergeCell ref="C23:D23"/>
    <mergeCell ref="C22:D22"/>
    <mergeCell ref="C21:D21"/>
    <mergeCell ref="C20:D20"/>
    <mergeCell ref="C19:D19"/>
    <mergeCell ref="C18:D18"/>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6"/>
  <sheetViews>
    <sheetView showGridLines="0" zoomScale="60" zoomScaleNormal="60" workbookViewId="0">
      <selection activeCell="AF69" sqref="AF69"/>
    </sheetView>
  </sheetViews>
  <sheetFormatPr defaultColWidth="15.5703125" defaultRowHeight="15" x14ac:dyDescent="0.25"/>
  <cols>
    <col min="1" max="1" width="14.140625" customWidth="1"/>
    <col min="2" max="2" width="14.140625" style="70" customWidth="1"/>
    <col min="3" max="3" width="1.85546875" customWidth="1"/>
    <col min="4" max="4" width="14.140625" customWidth="1"/>
    <col min="5" max="5" width="14.140625" style="70" customWidth="1"/>
    <col min="6" max="6" width="1.85546875" customWidth="1"/>
    <col min="7" max="7" width="14.140625" customWidth="1"/>
    <col min="8" max="8" width="14.140625" style="70" customWidth="1"/>
    <col min="9" max="9" width="1.85546875" customWidth="1"/>
    <col min="10" max="10" width="14.140625" customWidth="1"/>
    <col min="11" max="11" width="14.140625" style="70" customWidth="1"/>
    <col min="12" max="12" width="1.85546875" customWidth="1"/>
    <col min="13" max="13" width="14.140625" customWidth="1"/>
    <col min="14" max="14" width="14.140625" style="70" customWidth="1"/>
    <col min="15" max="15" width="1.85546875" customWidth="1"/>
    <col min="16" max="16" width="14.140625" customWidth="1"/>
    <col min="17" max="17" width="14.140625" style="70" customWidth="1"/>
    <col min="18" max="18" width="1.85546875" customWidth="1"/>
    <col min="19" max="19" width="14.140625" customWidth="1"/>
    <col min="20" max="20" width="14.140625" style="70" customWidth="1"/>
    <col min="21" max="21" width="1.85546875" customWidth="1"/>
    <col min="22" max="22" width="14.140625" customWidth="1"/>
    <col min="23" max="23" width="14.140625" style="70" customWidth="1"/>
    <col min="26" max="33" width="8.42578125" customWidth="1"/>
    <col min="34" max="34" width="11.85546875" customWidth="1"/>
    <col min="35" max="35" width="8.5703125" customWidth="1"/>
  </cols>
  <sheetData>
    <row r="1" spans="1:36" s="229" customFormat="1" ht="23.25" customHeight="1" x14ac:dyDescent="0.25">
      <c r="A1" s="535" t="s">
        <v>717</v>
      </c>
      <c r="B1" s="535"/>
      <c r="C1" s="535"/>
      <c r="D1" s="535"/>
      <c r="E1" s="535"/>
      <c r="F1" s="535"/>
      <c r="G1" s="535"/>
      <c r="H1" s="535"/>
      <c r="I1" s="535"/>
      <c r="J1" s="535"/>
      <c r="K1" s="535"/>
      <c r="L1" s="535"/>
      <c r="M1" s="535"/>
      <c r="N1" s="535"/>
      <c r="O1" s="535"/>
      <c r="P1" s="535"/>
      <c r="Q1" s="535"/>
      <c r="R1" s="535"/>
      <c r="S1" s="535"/>
      <c r="T1" s="535"/>
      <c r="U1" s="535"/>
      <c r="V1" s="535"/>
      <c r="W1" s="535"/>
      <c r="X1" s="305"/>
      <c r="Y1" s="305"/>
      <c r="Z1" s="305"/>
      <c r="AA1" s="305"/>
      <c r="AB1" s="305"/>
      <c r="AC1" s="305"/>
      <c r="AD1" s="305"/>
      <c r="AE1" s="305"/>
      <c r="AF1" s="305"/>
      <c r="AG1" s="305"/>
      <c r="AH1" s="305"/>
      <c r="AI1" s="305"/>
      <c r="AJ1" s="305"/>
    </row>
    <row r="2" spans="1:36" s="229" customFormat="1" ht="23.25" customHeight="1" x14ac:dyDescent="0.25">
      <c r="A2" s="535"/>
      <c r="B2" s="535"/>
      <c r="C2" s="535"/>
      <c r="D2" s="535"/>
      <c r="E2" s="535"/>
      <c r="F2" s="535"/>
      <c r="G2" s="535"/>
      <c r="H2" s="535"/>
      <c r="I2" s="535"/>
      <c r="J2" s="535"/>
      <c r="K2" s="535"/>
      <c r="L2" s="535"/>
      <c r="M2" s="535"/>
      <c r="N2" s="535"/>
      <c r="O2" s="535"/>
      <c r="P2" s="535"/>
      <c r="Q2" s="535"/>
      <c r="R2" s="535"/>
      <c r="S2" s="535"/>
      <c r="T2" s="535"/>
      <c r="U2" s="535"/>
      <c r="V2" s="535"/>
      <c r="W2" s="535"/>
      <c r="X2" s="305"/>
      <c r="Y2" s="305"/>
      <c r="Z2" s="305"/>
      <c r="AA2" s="305"/>
      <c r="AB2" s="305"/>
      <c r="AC2" s="305"/>
      <c r="AD2" s="305"/>
      <c r="AE2" s="305"/>
      <c r="AF2" s="305"/>
      <c r="AG2" s="305"/>
      <c r="AH2" s="305"/>
      <c r="AI2" s="305"/>
      <c r="AJ2" s="305"/>
    </row>
    <row r="3" spans="1:36" ht="16.5" customHeight="1" x14ac:dyDescent="0.25">
      <c r="A3" s="534" t="s">
        <v>457</v>
      </c>
      <c r="B3" s="534"/>
      <c r="D3" s="534" t="s">
        <v>458</v>
      </c>
      <c r="E3" s="534"/>
      <c r="G3" s="534" t="s">
        <v>459</v>
      </c>
      <c r="H3" s="534"/>
      <c r="J3" s="534" t="s">
        <v>460</v>
      </c>
      <c r="K3" s="534"/>
      <c r="M3" s="534" t="s">
        <v>461</v>
      </c>
      <c r="N3" s="534"/>
      <c r="P3" s="534" t="s">
        <v>462</v>
      </c>
      <c r="Q3" s="534"/>
      <c r="S3" s="534" t="s">
        <v>463</v>
      </c>
      <c r="T3" s="534"/>
      <c r="V3" s="534" t="s">
        <v>464</v>
      </c>
      <c r="W3" s="534"/>
    </row>
    <row r="4" spans="1:36" ht="7.5" customHeight="1" x14ac:dyDescent="0.25"/>
    <row r="5" spans="1:36" x14ac:dyDescent="0.25">
      <c r="A5" s="271" t="str">
        <f ca="1">IF('aux gr1'!DM12="","",LOOKUP('aux gr1'!DM12,'aux gr1'!$A$12:$A$231,'aux gr1'!$P$12:$P$121))</f>
        <v>CIV01151</v>
      </c>
      <c r="B5" s="295" t="str">
        <f ca="1">IF('aux gr1'!DM12="","",LOOKUP('aux gr1'!DM12,'aux gr1'!$A$12:$A$231,'aux gr1'!$AA$12:$AA$121))</f>
        <v>85h</v>
      </c>
      <c r="D5" s="271" t="str">
        <f ca="1">IF('aux gr1'!DN12="","",LOOKUP('aux gr1'!DN12,'aux gr1'!$A$12:$A$231,'aux gr1'!$P$12:$P$121))</f>
        <v>FIS01202</v>
      </c>
      <c r="E5" s="295" t="str">
        <f ca="1">IF('aux gr1'!DN12="","",LOOKUP('aux gr1'!DN12,'aux gr1'!$A$12:$A$231,'aux gr1'!$AA$12:$AA$121))</f>
        <v>68h</v>
      </c>
      <c r="G5" s="271" t="str">
        <f ca="1">IF('aux gr1'!DO12="","",LOOKUP('aux gr1'!DO12,'aux gr1'!$A$12:$A$231,'aux gr1'!$P$12:$P$121))</f>
        <v>CIV01320</v>
      </c>
      <c r="H5" s="295" t="str">
        <f ca="1">IF('aux gr1'!DO12="","",LOOKUP('aux gr1'!DO12,'aux gr1'!$A$12:$A$231,'aux gr1'!$AA$12:$AA$121))</f>
        <v>68h</v>
      </c>
      <c r="J5" s="271" t="str">
        <f ca="1">IF('aux gr1'!DP12="","",LOOKUP('aux gr1'!DP12,'aux gr1'!$A$12:$A$231,'aux gr1'!$P$12:$P$121))</f>
        <v>CIV01425</v>
      </c>
      <c r="K5" s="295" t="str">
        <f ca="1">IF('aux gr1'!DP12="","",LOOKUP('aux gr1'!DP12,'aux gr1'!$A$12:$A$231,'aux gr1'!$AA$12:$AA$121))</f>
        <v>85h</v>
      </c>
      <c r="M5" s="271" t="str">
        <f ca="1">IF('aux gr1'!DQ12="","",LOOKUP('aux gr1'!DQ12,'aux gr1'!$A$12:$A$231,'aux gr1'!$P$12:$P$121))</f>
        <v>CIV01330</v>
      </c>
      <c r="N5" s="295" t="str">
        <f ca="1">IF('aux gr1'!DQ12="","",LOOKUP('aux gr1'!DQ12,'aux gr1'!$A$12:$A$231,'aux gr1'!$AA$12:$AA$121))</f>
        <v>85h</v>
      </c>
      <c r="P5" s="271" t="str">
        <f ca="1">IF('aux gr1'!DR12="","",LOOKUP('aux gr1'!DR12,'aux gr1'!$A$12:$A$231,'aux gr1'!$P$12:$P$121))</f>
        <v>CIV01447</v>
      </c>
      <c r="Q5" s="295" t="str">
        <f ca="1">IF('aux gr1'!DR12="","",LOOKUP('aux gr1'!DR12,'aux gr1'!$A$12:$A$231,'aux gr1'!$AA$12:$AA$121))</f>
        <v>68h</v>
      </c>
      <c r="S5" s="271" t="str">
        <f ca="1">IF('aux gr1'!DS12="","",LOOKUP('aux gr1'!DS12,'aux gr1'!$A$12:$A$231,'aux gr1'!$P$12:$P$121))</f>
        <v>CIV01340</v>
      </c>
      <c r="T5" s="295" t="str">
        <f ca="1">IF('aux gr1'!DS12="","",LOOKUP('aux gr1'!DS12,'aux gr1'!$A$12:$A$231,'aux gr1'!$AA$12:$AA$121))</f>
        <v>85h</v>
      </c>
      <c r="V5" s="271" t="str">
        <f ca="1">IF('aux gr1'!DT12="","",LOOKUP('aux gr1'!DT12,'aux gr1'!$A$12:$A$231,'aux gr1'!$P$12:$P$121))</f>
        <v>CIV01342</v>
      </c>
      <c r="W5" s="295" t="str">
        <f ca="1">IF('aux gr1'!DT12="","",LOOKUP('aux gr1'!DT12,'aux gr1'!$A$12:$A$231,'aux gr1'!$AA$12:$AA$121))</f>
        <v>85h</v>
      </c>
    </row>
    <row r="6" spans="1:36" s="293" customFormat="1" ht="36" customHeight="1" x14ac:dyDescent="0.3">
      <c r="A6" s="529" t="str">
        <f ca="1">IF('aux gr1'!DM12="","",LOOKUP('aux gr1'!DM12,'aux gr1'!$A$12:$A$231,'aux gr1'!$B$12:$B$121))</f>
        <v>Desenho Técnico</v>
      </c>
      <c r="B6" s="530"/>
      <c r="D6" s="529" t="str">
        <f ca="1">IF('aux gr1'!DN12="","",LOOKUP('aux gr1'!DN12,'aux gr1'!$A$12:$A$231,'aux gr1'!$B$12:$B$121))</f>
        <v>Física Geral I</v>
      </c>
      <c r="E6" s="530"/>
      <c r="G6" s="529" t="str">
        <f ca="1">IF('aux gr1'!DO12="","",LOOKUP('aux gr1'!DO12,'aux gr1'!$A$12:$A$231,'aux gr1'!$B$12:$B$121))</f>
        <v>Materiais de Construção I</v>
      </c>
      <c r="H6" s="530"/>
      <c r="J6" s="529" t="str">
        <f ca="1">IF('aux gr1'!DP12="","",LOOKUP('aux gr1'!DP12,'aux gr1'!$A$12:$A$231,'aux gr1'!$B$12:$B$121))</f>
        <v>Materiais de Construção II</v>
      </c>
      <c r="K6" s="530"/>
      <c r="M6" s="529" t="str">
        <f ca="1">IF('aux gr1'!DQ12="","",LOOKUP('aux gr1'!DQ12,'aux gr1'!$A$12:$A$231,'aux gr1'!$B$12:$B$121))</f>
        <v>Hidráulica</v>
      </c>
      <c r="N6" s="530"/>
      <c r="P6" s="529" t="str">
        <f ca="1">IF('aux gr1'!DR12="","",LOOKUP('aux gr1'!DR12,'aux gr1'!$A$12:$A$231,'aux gr1'!$B$12:$B$121))</f>
        <v>Saneamento e Engenharia Ambiental</v>
      </c>
      <c r="Q6" s="530"/>
      <c r="S6" s="529" t="str">
        <f ca="1">IF('aux gr1'!DS12="","",LOOKUP('aux gr1'!DS12,'aux gr1'!$A$12:$A$231,'aux gr1'!$B$12:$B$121))</f>
        <v>Concreto Armado II</v>
      </c>
      <c r="T6" s="530"/>
      <c r="V6" s="529" t="str">
        <f ca="1">IF('aux gr1'!DT12="","",LOOKUP('aux gr1'!DT12,'aux gr1'!$A$12:$A$231,'aux gr1'!$B$12:$B$121))</f>
        <v>Obras Geotécnicas</v>
      </c>
      <c r="W6" s="530"/>
    </row>
    <row r="7" spans="1:36" x14ac:dyDescent="0.25">
      <c r="A7" s="336" t="str">
        <f ca="1">IF('aux gr1'!DM12="","",LOOKUP('aux gr1'!DM12,'aux gr1'!$A$12:$A$231,'aux gr1'!$AC$12:$AC$121))</f>
        <v>4cr/3t + 1p</v>
      </c>
      <c r="B7" s="374" t="str">
        <f ca="1">IF('aux gr1'!DM12="","",LOOKUP('aux gr1'!DM12,'aux gr1'!$A$12:$A$231,'aux gr1'!$V$12:$V$121))</f>
        <v>Bás.</v>
      </c>
      <c r="D7" s="336" t="str">
        <f ca="1">IF('aux gr1'!DN12="","",LOOKUP('aux gr1'!DN12,'aux gr1'!$A$12:$A$231,'aux gr1'!$AC$12:$AC$121))</f>
        <v>4cr/4t</v>
      </c>
      <c r="E7" s="374" t="str">
        <f ca="1">IF('aux gr1'!DN12="","",LOOKUP('aux gr1'!DN12,'aux gr1'!$A$12:$A$231,'aux gr1'!$V$12:$V$121))</f>
        <v>Bás.</v>
      </c>
      <c r="G7" s="336" t="str">
        <f ca="1">IF('aux gr1'!DO12="","",LOOKUP('aux gr1'!DO12,'aux gr1'!$A$12:$A$231,'aux gr1'!$AC$12:$AC$121))</f>
        <v>4cr/4t</v>
      </c>
      <c r="H7" s="374" t="str">
        <f ca="1">IF('aux gr1'!DO12="","",LOOKUP('aux gr1'!DO12,'aux gr1'!$A$12:$A$231,'aux gr1'!$V$12:$V$121))</f>
        <v>Bás.</v>
      </c>
      <c r="J7" s="336" t="str">
        <f ca="1">IF('aux gr1'!DP12="","",LOOKUP('aux gr1'!DP12,'aux gr1'!$A$12:$A$231,'aux gr1'!$AC$12:$AC$121))</f>
        <v>4cr/3t + 1p</v>
      </c>
      <c r="K7" s="374" t="str">
        <f ca="1">IF('aux gr1'!DP12="","",LOOKUP('aux gr1'!DP12,'aux gr1'!$A$12:$A$231,'aux gr1'!$V$12:$V$121))</f>
        <v>Esp.</v>
      </c>
      <c r="M7" s="336" t="str">
        <f ca="1">IF('aux gr1'!DQ12="","",LOOKUP('aux gr1'!DQ12,'aux gr1'!$A$12:$A$231,'aux gr1'!$AC$12:$AC$121))</f>
        <v>4cr/3t + 1p</v>
      </c>
      <c r="N7" s="374" t="str">
        <f ca="1">IF('aux gr1'!DQ12="","",LOOKUP('aux gr1'!DQ12,'aux gr1'!$A$12:$A$231,'aux gr1'!$V$12:$V$121))</f>
        <v>Pro.</v>
      </c>
      <c r="P7" s="336" t="str">
        <f ca="1">IF('aux gr1'!DR12="","",LOOKUP('aux gr1'!DR12,'aux gr1'!$A$12:$A$231,'aux gr1'!$AC$12:$AC$121))</f>
        <v>4cr/4t</v>
      </c>
      <c r="Q7" s="374" t="str">
        <f ca="1">IF('aux gr1'!DR12="","",LOOKUP('aux gr1'!DR12,'aux gr1'!$A$12:$A$231,'aux gr1'!$V$12:$V$121))</f>
        <v>Esp.</v>
      </c>
      <c r="S7" s="336" t="str">
        <f ca="1">IF('aux gr1'!DS12="","",LOOKUP('aux gr1'!DS12,'aux gr1'!$A$12:$A$231,'aux gr1'!$AC$12:$AC$121))</f>
        <v>5cr/5t</v>
      </c>
      <c r="T7" s="374" t="str">
        <f ca="1">IF('aux gr1'!DS12="","",LOOKUP('aux gr1'!DS12,'aux gr1'!$A$12:$A$231,'aux gr1'!$V$12:$V$121))</f>
        <v>Esp.</v>
      </c>
      <c r="V7" s="336" t="str">
        <f ca="1">IF('aux gr1'!DT12="","",LOOKUP('aux gr1'!DT12,'aux gr1'!$A$12:$A$231,'aux gr1'!$AC$12:$AC$121))</f>
        <v>5cr/5t</v>
      </c>
      <c r="W7" s="374" t="str">
        <f ca="1">IF('aux gr1'!DT12="","",LOOKUP('aux gr1'!DT12,'aux gr1'!$A$12:$A$231,'aux gr1'!$V$12:$V$121))</f>
        <v>Esp.</v>
      </c>
    </row>
    <row r="8" spans="1:36" s="294" customFormat="1" ht="12.75" customHeight="1" x14ac:dyDescent="0.2">
      <c r="A8" s="525" t="str">
        <f ca="1">IF('aux gr1'!DM12="","",LOOKUP('aux gr1'!DM12,'aux gr1'!$A$12:$A$231,'aux gr1'!$E$12:$E$121))</f>
        <v>Pré: ---</v>
      </c>
      <c r="B8" s="526"/>
      <c r="D8" s="525" t="str">
        <f ca="1">IF('aux gr1'!DN12="","",LOOKUP('aux gr1'!DN12,'aux gr1'!$A$12:$A$231,'aux gr1'!$E$12:$E$121))</f>
        <v xml:space="preserve">Pré: MAT01101   </v>
      </c>
      <c r="E8" s="526"/>
      <c r="G8" s="525" t="str">
        <f ca="1">IF('aux gr1'!DO12="","",LOOKUP('aux gr1'!DO12,'aux gr1'!$A$12:$A$231,'aux gr1'!$E$12:$E$121))</f>
        <v xml:space="preserve">Pré: QUI01201   </v>
      </c>
      <c r="H8" s="526"/>
      <c r="J8" s="525" t="str">
        <f ca="1">IF('aux gr1'!DP12="","",LOOKUP('aux gr1'!DP12,'aux gr1'!$A$12:$A$231,'aux gr1'!$E$12:$E$121))</f>
        <v xml:space="preserve">Pré: CIV01320   </v>
      </c>
      <c r="K8" s="526"/>
      <c r="M8" s="525" t="str">
        <f ca="1">IF('aux gr1'!DQ12="","",LOOKUP('aux gr1'!DQ12,'aux gr1'!$A$12:$A$231,'aux gr1'!$E$12:$E$121))</f>
        <v xml:space="preserve">Pré: CCT01221   </v>
      </c>
      <c r="N8" s="526"/>
      <c r="P8" s="525" t="str">
        <f ca="1">IF('aux gr1'!DR12="","",LOOKUP('aux gr1'!DR12,'aux gr1'!$A$12:$A$231,'aux gr1'!$E$12:$E$121))</f>
        <v xml:space="preserve">Pré: CIV01330   </v>
      </c>
      <c r="Q8" s="526"/>
      <c r="S8" s="525" t="str">
        <f ca="1">IF('aux gr1'!DS12="","",LOOKUP('aux gr1'!DS12,'aux gr1'!$A$12:$A$231,'aux gr1'!$E$12:$E$121))</f>
        <v xml:space="preserve">Pré: CIV01434   </v>
      </c>
      <c r="T8" s="526"/>
      <c r="V8" s="525" t="str">
        <f ca="1">IF('aux gr1'!DT12="","",LOOKUP('aux gr1'!DT12,'aux gr1'!$A$12:$A$231,'aux gr1'!$E$12:$E$121))</f>
        <v xml:space="preserve">Pré: CIV01329   </v>
      </c>
      <c r="W8" s="526"/>
    </row>
    <row r="9" spans="1:36" s="294" customFormat="1" ht="12.75" customHeight="1" x14ac:dyDescent="0.2">
      <c r="A9" s="527" t="str">
        <f ca="1">IF('aux gr1'!DM12="","",LOOKUP('aux gr1'!DM12,'aux gr1'!$A$12:$A$231,'aux gr1'!$F$12:$F$121))</f>
        <v>Co: ---</v>
      </c>
      <c r="B9" s="528"/>
      <c r="D9" s="527" t="str">
        <f ca="1">IF('aux gr1'!DN12="","",LOOKUP('aux gr1'!DN12,'aux gr1'!$A$12:$A$231,'aux gr1'!$F$12:$F$121))</f>
        <v xml:space="preserve">Co: FIS01204 </v>
      </c>
      <c r="E9" s="528"/>
      <c r="G9" s="527" t="str">
        <f ca="1">IF('aux gr1'!DO12="","",LOOKUP('aux gr1'!DO12,'aux gr1'!$A$12:$A$231,'aux gr1'!$F$12:$F$121))</f>
        <v>Co: ---</v>
      </c>
      <c r="H9" s="528"/>
      <c r="J9" s="527" t="str">
        <f ca="1">IF('aux gr1'!DP12="","",LOOKUP('aux gr1'!DP12,'aux gr1'!$A$12:$A$231,'aux gr1'!$F$12:$F$121))</f>
        <v>Co: ---</v>
      </c>
      <c r="K9" s="528"/>
      <c r="M9" s="527" t="str">
        <f ca="1">IF('aux gr1'!DQ12="","",LOOKUP('aux gr1'!DQ12,'aux gr1'!$A$12:$A$231,'aux gr1'!$F$12:$F$121))</f>
        <v>Co: ---</v>
      </c>
      <c r="N9" s="528"/>
      <c r="P9" s="527" t="str">
        <f ca="1">IF('aux gr1'!DR12="","",LOOKUP('aux gr1'!DR12,'aux gr1'!$A$12:$A$231,'aux gr1'!$F$12:$F$121))</f>
        <v>Co: ---</v>
      </c>
      <c r="Q9" s="528"/>
      <c r="S9" s="527" t="str">
        <f ca="1">IF('aux gr1'!DS12="","",LOOKUP('aux gr1'!DS12,'aux gr1'!$A$12:$A$231,'aux gr1'!$F$12:$F$121))</f>
        <v>Co: ---</v>
      </c>
      <c r="T9" s="528"/>
      <c r="V9" s="527" t="str">
        <f ca="1">IF('aux gr1'!DT12="","",LOOKUP('aux gr1'!DT12,'aux gr1'!$A$12:$A$231,'aux gr1'!$F$12:$F$121))</f>
        <v>Co: ---</v>
      </c>
      <c r="W9" s="528"/>
    </row>
    <row r="10" spans="1:36" ht="7.5" customHeight="1" x14ac:dyDescent="0.25"/>
    <row r="11" spans="1:36" x14ac:dyDescent="0.25">
      <c r="A11" s="271" t="str">
        <f ca="1">IF('aux gr1'!DM13="","",LOOKUP('aux gr1'!DM13,'aux gr1'!$A$12:$A$231,'aux gr1'!$P$12:$P$121))</f>
        <v>CCT01111</v>
      </c>
      <c r="B11" s="295" t="str">
        <f ca="1">IF('aux gr1'!DM13="","",LOOKUP('aux gr1'!DM13,'aux gr1'!$A$12:$A$231,'aux gr1'!$AA$12:$AA$121))</f>
        <v>34h</v>
      </c>
      <c r="D11" s="271" t="str">
        <f ca="1">IF('aux gr1'!DN13="","",LOOKUP('aux gr1'!DN13,'aux gr1'!$A$12:$A$231,'aux gr1'!$P$12:$P$121))</f>
        <v>FIS01204</v>
      </c>
      <c r="E11" s="295" t="str">
        <f ca="1">IF('aux gr1'!DN13="","",LOOKUP('aux gr1'!DN13,'aux gr1'!$A$12:$A$231,'aux gr1'!$AA$12:$AA$121))</f>
        <v>34h</v>
      </c>
      <c r="G11" s="271" t="str">
        <f ca="1">IF('aux gr1'!DO13="","",LOOKUP('aux gr1'!DO13,'aux gr1'!$A$12:$A$231,'aux gr1'!$P$12:$P$121))</f>
        <v>CIV01317</v>
      </c>
      <c r="H11" s="295" t="str">
        <f ca="1">IF('aux gr1'!DO13="","",LOOKUP('aux gr1'!DO13,'aux gr1'!$A$12:$A$231,'aux gr1'!$AA$12:$AA$121))</f>
        <v>68h</v>
      </c>
      <c r="J11" s="271" t="str">
        <f ca="1">IF('aux gr1'!DP13="","",LOOKUP('aux gr1'!DP13,'aux gr1'!$A$12:$A$231,'aux gr1'!$P$12:$P$121))</f>
        <v>CIV01318</v>
      </c>
      <c r="K11" s="295" t="str">
        <f ca="1">IF('aux gr1'!DP13="","",LOOKUP('aux gr1'!DP13,'aux gr1'!$A$12:$A$231,'aux gr1'!$AA$12:$AA$121))</f>
        <v>85h</v>
      </c>
      <c r="M11" s="271" t="str">
        <f ca="1">IF('aux gr1'!DQ13="","",LOOKUP('aux gr1'!DQ13,'aux gr1'!$A$12:$A$231,'aux gr1'!$P$12:$P$121))</f>
        <v>CIV01423</v>
      </c>
      <c r="N11" s="295" t="str">
        <f ca="1">IF('aux gr1'!DQ13="","",LOOKUP('aux gr1'!DQ13,'aux gr1'!$A$12:$A$231,'aux gr1'!$AA$12:$AA$121))</f>
        <v>85h</v>
      </c>
      <c r="P11" s="271" t="str">
        <f ca="1">IF('aux gr1'!DR13="","",LOOKUP('aux gr1'!DR13,'aux gr1'!$A$12:$A$231,'aux gr1'!$P$12:$P$121))</f>
        <v>CIV01434</v>
      </c>
      <c r="Q11" s="295" t="str">
        <f ca="1">IF('aux gr1'!DR13="","",LOOKUP('aux gr1'!DR13,'aux gr1'!$A$12:$A$231,'aux gr1'!$AA$12:$AA$121))</f>
        <v>85h</v>
      </c>
      <c r="S11" s="271" t="str">
        <f ca="1">IF('aux gr1'!DS13="","",LOOKUP('aux gr1'!DS13,'aux gr1'!$A$12:$A$231,'aux gr1'!$P$12:$P$121))</f>
        <v>CIV01341</v>
      </c>
      <c r="T11" s="295" t="str">
        <f ca="1">IF('aux gr1'!DS13="","",LOOKUP('aux gr1'!DS13,'aux gr1'!$A$12:$A$231,'aux gr1'!$AA$12:$AA$121))</f>
        <v>85h</v>
      </c>
      <c r="V11" s="271" t="str">
        <f ca="1">IF('aux gr1'!DT13="","",LOOKUP('aux gr1'!DT13,'aux gr1'!$A$12:$A$231,'aux gr1'!$P$12:$P$121))</f>
        <v>CIV01445</v>
      </c>
      <c r="W11" s="295" t="str">
        <f ca="1">IF('aux gr1'!DT13="","",LOOKUP('aux gr1'!DT13,'aux gr1'!$A$12:$A$231,'aux gr1'!$AA$12:$AA$121))</f>
        <v>204h</v>
      </c>
    </row>
    <row r="12" spans="1:36" s="293" customFormat="1" ht="36" customHeight="1" x14ac:dyDescent="0.3">
      <c r="A12" s="529" t="str">
        <f ca="1">IF('aux gr1'!DM13="","",LOOKUP('aux gr1'!DM13,'aux gr1'!$A$12:$A$231,'aux gr1'!$B$12:$B$121))</f>
        <v>Introdução à Engenharia</v>
      </c>
      <c r="B12" s="530"/>
      <c r="D12" s="529" t="str">
        <f ca="1">IF('aux gr1'!DN13="","",LOOKUP('aux gr1'!DN13,'aux gr1'!$A$12:$A$231,'aux gr1'!$B$12:$B$121))</f>
        <v>Laboratório de Física Geral I</v>
      </c>
      <c r="E12" s="530"/>
      <c r="G12" s="529" t="str">
        <f ca="1">IF('aux gr1'!DO13="","",LOOKUP('aux gr1'!DO13,'aux gr1'!$A$12:$A$231,'aux gr1'!$B$12:$B$121))</f>
        <v>Análise Estrutural I</v>
      </c>
      <c r="H12" s="530"/>
      <c r="J12" s="529" t="str">
        <f ca="1">IF('aux gr1'!DP13="","",LOOKUP('aux gr1'!DP13,'aux gr1'!$A$12:$A$231,'aux gr1'!$B$12:$B$121))</f>
        <v>Geologia Geral</v>
      </c>
      <c r="K12" s="530"/>
      <c r="M12" s="529" t="str">
        <f ca="1">IF('aux gr1'!DQ13="","",LOOKUP('aux gr1'!DQ13,'aux gr1'!$A$12:$A$231,'aux gr1'!$B$12:$B$121))</f>
        <v>Mecânica dos Solos I</v>
      </c>
      <c r="N12" s="530"/>
      <c r="P12" s="529" t="str">
        <f ca="1">IF('aux gr1'!DR13="","",LOOKUP('aux gr1'!DR13,'aux gr1'!$A$12:$A$231,'aux gr1'!$B$12:$B$121))</f>
        <v>Concreto Armado I</v>
      </c>
      <c r="Q12" s="530"/>
      <c r="S12" s="529" t="str">
        <f ca="1">IF('aux gr1'!DS13="","",LOOKUP('aux gr1'!DS13,'aux gr1'!$A$12:$A$231,'aux gr1'!$B$12:$B$121))</f>
        <v>Fundações e Contenções</v>
      </c>
      <c r="T12" s="530"/>
      <c r="V12" s="529" t="str">
        <f ca="1">IF('aux gr1'!DT13="","",LOOKUP('aux gr1'!DT13,'aux gr1'!$A$12:$A$231,'aux gr1'!$B$12:$B$121))</f>
        <v>Estágio Supervisionado</v>
      </c>
      <c r="W12" s="530"/>
    </row>
    <row r="13" spans="1:36" ht="15" customHeight="1" x14ac:dyDescent="0.25">
      <c r="A13" s="336" t="str">
        <f ca="1">IF('aux gr1'!DM13="","",LOOKUP('aux gr1'!DM13,'aux gr1'!$A$12:$A$231,'aux gr1'!$AC$12:$AC$121))</f>
        <v>2cr/2t</v>
      </c>
      <c r="B13" s="374" t="str">
        <f ca="1">IF('aux gr1'!DM13="","",LOOKUP('aux gr1'!DM13,'aux gr1'!$A$12:$A$231,'aux gr1'!$V$12:$V$121))</f>
        <v>Pro.</v>
      </c>
      <c r="D13" s="336" t="str">
        <f ca="1">IF('aux gr1'!DN13="","",LOOKUP('aux gr1'!DN13,'aux gr1'!$A$12:$A$231,'aux gr1'!$AC$12:$AC$121))</f>
        <v>1cr/1p</v>
      </c>
      <c r="E13" s="374" t="str">
        <f ca="1">IF('aux gr1'!DN13="","",LOOKUP('aux gr1'!DN13,'aux gr1'!$A$12:$A$231,'aux gr1'!$V$12:$V$121))</f>
        <v>Bás.</v>
      </c>
      <c r="G13" s="336" t="str">
        <f ca="1">IF('aux gr1'!DO13="","",LOOKUP('aux gr1'!DO13,'aux gr1'!$A$12:$A$231,'aux gr1'!$AC$12:$AC$121))</f>
        <v>4cr/4t</v>
      </c>
      <c r="H13" s="374" t="str">
        <f ca="1">IF('aux gr1'!DO13="","",LOOKUP('aux gr1'!DO13,'aux gr1'!$A$12:$A$231,'aux gr1'!$V$12:$V$121))</f>
        <v>Esp.</v>
      </c>
      <c r="J13" s="336" t="str">
        <f ca="1">IF('aux gr1'!DP13="","",LOOKUP('aux gr1'!DP13,'aux gr1'!$A$12:$A$231,'aux gr1'!$AC$12:$AC$121))</f>
        <v>4cr/3t + 1p</v>
      </c>
      <c r="K13" s="374" t="str">
        <f ca="1">IF('aux gr1'!DP13="","",LOOKUP('aux gr1'!DP13,'aux gr1'!$A$12:$A$231,'aux gr1'!$V$12:$V$121))</f>
        <v>Esp.</v>
      </c>
      <c r="M13" s="336" t="str">
        <f ca="1">IF('aux gr1'!DQ13="","",LOOKUP('aux gr1'!DQ13,'aux gr1'!$A$12:$A$231,'aux gr1'!$AC$12:$AC$121))</f>
        <v>4cr/3t + 1p</v>
      </c>
      <c r="N13" s="374" t="str">
        <f ca="1">IF('aux gr1'!DQ13="","",LOOKUP('aux gr1'!DQ13,'aux gr1'!$A$12:$A$231,'aux gr1'!$V$12:$V$121))</f>
        <v>Esp.</v>
      </c>
      <c r="P13" s="336" t="str">
        <f ca="1">IF('aux gr1'!DR13="","",LOOKUP('aux gr1'!DR13,'aux gr1'!$A$12:$A$231,'aux gr1'!$AC$12:$AC$121))</f>
        <v>5cr/5t</v>
      </c>
      <c r="Q13" s="374" t="str">
        <f ca="1">IF('aux gr1'!DR13="","",LOOKUP('aux gr1'!DR13,'aux gr1'!$A$12:$A$231,'aux gr1'!$V$12:$V$121))</f>
        <v>Esp.</v>
      </c>
      <c r="S13" s="336" t="str">
        <f ca="1">IF('aux gr1'!DS13="","",LOOKUP('aux gr1'!DS13,'aux gr1'!$A$12:$A$231,'aux gr1'!$AC$12:$AC$121))</f>
        <v>4cr/3t + 1p</v>
      </c>
      <c r="T13" s="374" t="str">
        <f ca="1">IF('aux gr1'!DS13="","",LOOKUP('aux gr1'!DS13,'aux gr1'!$A$12:$A$231,'aux gr1'!$V$12:$V$121))</f>
        <v>Esp.</v>
      </c>
      <c r="V13" s="336" t="str">
        <f ca="1">IF('aux gr1'!DT13="","",LOOKUP('aux gr1'!DT13,'aux gr1'!$A$12:$A$231,'aux gr1'!$AC$12:$AC$121))</f>
        <v>3cr/3e</v>
      </c>
      <c r="W13" s="374" t="str">
        <f ca="1">IF('aux gr1'!DT13="","",LOOKUP('aux gr1'!DT13,'aux gr1'!$A$12:$A$231,'aux gr1'!$V$12:$V$121))</f>
        <v>Esp.</v>
      </c>
    </row>
    <row r="14" spans="1:36" s="294" customFormat="1" ht="12.75" customHeight="1" x14ac:dyDescent="0.2">
      <c r="A14" s="525" t="str">
        <f ca="1">IF('aux gr1'!DM13="","",LOOKUP('aux gr1'!DM13,'aux gr1'!$A$12:$A$231,'aux gr1'!$E$12:$E$121))</f>
        <v>Pré: ---</v>
      </c>
      <c r="B14" s="526"/>
      <c r="D14" s="525" t="str">
        <f ca="1">IF('aux gr1'!DN13="","",LOOKUP('aux gr1'!DN13,'aux gr1'!$A$12:$A$231,'aux gr1'!$E$12:$E$121))</f>
        <v xml:space="preserve">Pré: MAT01101   </v>
      </c>
      <c r="E14" s="526"/>
      <c r="G14" s="525" t="str">
        <f ca="1">IF('aux gr1'!DO13="","",LOOKUP('aux gr1'!DO13,'aux gr1'!$A$12:$A$231,'aux gr1'!$E$12:$E$121))</f>
        <v xml:space="preserve">Pré: FIS01201 FIS01204  </v>
      </c>
      <c r="H14" s="526"/>
      <c r="J14" s="525" t="str">
        <f ca="1">IF('aux gr1'!DP13="","",LOOKUP('aux gr1'!DP13,'aux gr1'!$A$12:$A$231,'aux gr1'!$E$12:$E$121))</f>
        <v>Pré: ---</v>
      </c>
      <c r="K14" s="526"/>
      <c r="M14" s="525" t="str">
        <f ca="1">IF('aux gr1'!DQ13="","",LOOKUP('aux gr1'!DQ13,'aux gr1'!$A$12:$A$231,'aux gr1'!$E$12:$E$121))</f>
        <v xml:space="preserve">Pré: CCT01221 CIV01318 CIV01422 </v>
      </c>
      <c r="N14" s="526"/>
      <c r="P14" s="525" t="str">
        <f ca="1">IF('aux gr1'!DR13="","",LOOKUP('aux gr1'!DR13,'aux gr1'!$A$12:$A$231,'aux gr1'!$E$12:$E$121))</f>
        <v xml:space="preserve">Pré: CIV01328 CIV01425  </v>
      </c>
      <c r="Q14" s="526"/>
      <c r="S14" s="525" t="str">
        <f ca="1">IF('aux gr1'!DS13="","",LOOKUP('aux gr1'!DS13,'aux gr1'!$A$12:$A$231,'aux gr1'!$E$12:$E$121))</f>
        <v xml:space="preserve">Pré: CIV01329   </v>
      </c>
      <c r="T14" s="526"/>
      <c r="V14" s="525" t="str">
        <f ca="1">IF('aux gr1'!DT13="","",LOOKUP('aux gr1'!DT13,'aux gr1'!$A$12:$A$231,'aux gr1'!$E$12:$E$121))</f>
        <v>Pré: ---</v>
      </c>
      <c r="W14" s="526"/>
    </row>
    <row r="15" spans="1:36" s="294" customFormat="1" ht="12.75" customHeight="1" x14ac:dyDescent="0.2">
      <c r="A15" s="527" t="str">
        <f ca="1">IF('aux gr1'!DM13="","",LOOKUP('aux gr1'!DM13,'aux gr1'!$A$12:$A$231,'aux gr1'!$F$12:$F$121))</f>
        <v>Co: ---</v>
      </c>
      <c r="B15" s="528"/>
      <c r="D15" s="527" t="str">
        <f ca="1">IF('aux gr1'!DN13="","",LOOKUP('aux gr1'!DN13,'aux gr1'!$A$12:$A$231,'aux gr1'!$F$12:$F$121))</f>
        <v xml:space="preserve">Co: FIS01202 </v>
      </c>
      <c r="E15" s="528"/>
      <c r="G15" s="527" t="str">
        <f ca="1">IF('aux gr1'!DO13="","",LOOKUP('aux gr1'!DO13,'aux gr1'!$A$12:$A$231,'aux gr1'!$F$12:$F$121))</f>
        <v>Co: ---</v>
      </c>
      <c r="H15" s="528"/>
      <c r="J15" s="527" t="str">
        <f ca="1">IF('aux gr1'!DP13="","",LOOKUP('aux gr1'!DP13,'aux gr1'!$A$12:$A$231,'aux gr1'!$F$12:$F$121))</f>
        <v>Co: ---</v>
      </c>
      <c r="K15" s="528"/>
      <c r="M15" s="527" t="str">
        <f ca="1">IF('aux gr1'!DQ13="","",LOOKUP('aux gr1'!DQ13,'aux gr1'!$A$12:$A$231,'aux gr1'!$F$12:$F$121))</f>
        <v>Co: ---</v>
      </c>
      <c r="N15" s="528"/>
      <c r="P15" s="527" t="str">
        <f ca="1">IF('aux gr1'!DR13="","",LOOKUP('aux gr1'!DR13,'aux gr1'!$A$12:$A$231,'aux gr1'!$F$12:$F$121))</f>
        <v>Co: ---</v>
      </c>
      <c r="Q15" s="528"/>
      <c r="S15" s="527" t="str">
        <f ca="1">IF('aux gr1'!DS13="","",LOOKUP('aux gr1'!DS13,'aux gr1'!$A$12:$A$231,'aux gr1'!$F$12:$F$121))</f>
        <v>Co: ---</v>
      </c>
      <c r="T15" s="528"/>
      <c r="V15" s="527" t="str">
        <f ca="1">IF('aux gr1'!DT13="","",LOOKUP('aux gr1'!DT13,'aux gr1'!$A$12:$A$231,'aux gr1'!$F$12:$F$121))</f>
        <v>Co: ---</v>
      </c>
      <c r="W15" s="528"/>
    </row>
    <row r="16" spans="1:36" ht="7.5" customHeight="1" x14ac:dyDescent="0.25"/>
    <row r="17" spans="1:23" x14ac:dyDescent="0.25">
      <c r="A17" s="271" t="str">
        <f ca="1">IF('aux gr1'!DM14="","",LOOKUP('aux gr1'!DM14,'aux gr1'!$A$12:$A$231,'aux gr1'!$P$12:$P$121))</f>
        <v>CCT01113</v>
      </c>
      <c r="B17" s="295" t="str">
        <f ca="1">IF('aux gr1'!DM14="","",LOOKUP('aux gr1'!DM14,'aux gr1'!$A$12:$A$231,'aux gr1'!$AA$12:$AA$121))</f>
        <v>51h</v>
      </c>
      <c r="D17" s="271" t="str">
        <f ca="1">IF('aux gr1'!DN14="","",LOOKUP('aux gr1'!DN14,'aux gr1'!$A$12:$A$231,'aux gr1'!$P$12:$P$121))</f>
        <v>MAT01203</v>
      </c>
      <c r="E17" s="295" t="str">
        <f ca="1">IF('aux gr1'!DN14="","",LOOKUP('aux gr1'!DN14,'aux gr1'!$A$12:$A$231,'aux gr1'!$AA$12:$AA$121))</f>
        <v>85h</v>
      </c>
      <c r="G17" s="271" t="str">
        <f ca="1">IF('aux gr1'!DO14="","",LOOKUP('aux gr1'!DO14,'aux gr1'!$A$12:$A$231,'aux gr1'!$P$12:$P$121))</f>
        <v>FIS01103</v>
      </c>
      <c r="H17" s="295" t="str">
        <f ca="1">IF('aux gr1'!DO14="","",LOOKUP('aux gr1'!DO14,'aux gr1'!$A$12:$A$231,'aux gr1'!$AA$12:$AA$121))</f>
        <v>68h</v>
      </c>
      <c r="J17" s="271" t="str">
        <f ca="1">IF('aux gr1'!DP14="","",LOOKUP('aux gr1'!DP14,'aux gr1'!$A$12:$A$231,'aux gr1'!$P$12:$P$121))</f>
        <v>CIV01422</v>
      </c>
      <c r="K17" s="295" t="str">
        <f ca="1">IF('aux gr1'!DP14="","",LOOKUP('aux gr1'!DP14,'aux gr1'!$A$12:$A$231,'aux gr1'!$AA$12:$AA$121))</f>
        <v>68h</v>
      </c>
      <c r="M17" s="271" t="str">
        <f ca="1">IF('aux gr1'!DQ14="","",LOOKUP('aux gr1'!DQ14,'aux gr1'!$A$12:$A$231,'aux gr1'!$P$12:$P$121))</f>
        <v>CIV01437</v>
      </c>
      <c r="N17" s="295" t="str">
        <f ca="1">IF('aux gr1'!DQ14="","",LOOKUP('aux gr1'!DQ14,'aux gr1'!$A$12:$A$231,'aux gr1'!$AA$12:$AA$121))</f>
        <v>68h</v>
      </c>
      <c r="P17" s="271" t="str">
        <f ca="1">IF('aux gr1'!DR14="","",LOOKUP('aux gr1'!DR14,'aux gr1'!$A$12:$A$231,'aux gr1'!$P$12:$P$121))</f>
        <v>CIV01436</v>
      </c>
      <c r="Q17" s="295" t="str">
        <f ca="1">IF('aux gr1'!DR14="","",LOOKUP('aux gr1'!DR14,'aux gr1'!$A$12:$A$231,'aux gr1'!$AA$12:$AA$121))</f>
        <v>68h</v>
      </c>
      <c r="S17" s="271" t="str">
        <f ca="1">IF('aux gr1'!DS14="","",LOOKUP('aux gr1'!DS14,'aux gr1'!$A$12:$A$231,'aux gr1'!$P$12:$P$121))</f>
        <v>CIV01343</v>
      </c>
      <c r="T17" s="295" t="str">
        <f ca="1">IF('aux gr1'!DS14="","",LOOKUP('aux gr1'!DS14,'aux gr1'!$A$12:$A$231,'aux gr1'!$AA$12:$AA$121))</f>
        <v>68h</v>
      </c>
      <c r="V17" s="271" t="str">
        <f ca="1">IF('aux gr1'!DT14="","",LOOKUP('aux gr1'!DT14,'aux gr1'!$A$12:$A$231,'aux gr1'!$P$12:$P$121))</f>
        <v>CIV01446</v>
      </c>
      <c r="W17" s="295" t="str">
        <f ca="1">IF('aux gr1'!DT14="","",LOOKUP('aux gr1'!DT14,'aux gr1'!$A$12:$A$231,'aux gr1'!$AA$12:$AA$121))</f>
        <v>85h</v>
      </c>
    </row>
    <row r="18" spans="1:23" s="293" customFormat="1" ht="36" customHeight="1" x14ac:dyDescent="0.3">
      <c r="A18" s="529" t="str">
        <f ca="1">IF('aux gr1'!DM14="","",LOOKUP('aux gr1'!DM14,'aux gr1'!$A$12:$A$231,'aux gr1'!$B$12:$B$121))</f>
        <v>Introdução à Engenharia Ambiental</v>
      </c>
      <c r="B18" s="530"/>
      <c r="D18" s="529" t="str">
        <f ca="1">IF('aux gr1'!DN14="","",LOOKUP('aux gr1'!DN14,'aux gr1'!$A$12:$A$231,'aux gr1'!$B$12:$B$121))</f>
        <v>Cálculo Diferencial e Integral II</v>
      </c>
      <c r="E18" s="530"/>
      <c r="G18" s="529" t="str">
        <f ca="1">IF('aux gr1'!DO14="","",LOOKUP('aux gr1'!DO14,'aux gr1'!$A$12:$A$231,'aux gr1'!$B$12:$B$121))</f>
        <v>Física Geral II</v>
      </c>
      <c r="H18" s="530"/>
      <c r="J18" s="529" t="str">
        <f ca="1">IF('aux gr1'!DP14="","",LOOKUP('aux gr1'!DP14,'aux gr1'!$A$12:$A$231,'aux gr1'!$B$12:$B$121))</f>
        <v>Resistência dos Materiais</v>
      </c>
      <c r="K18" s="530"/>
      <c r="M18" s="529" t="str">
        <f ca="1">IF('aux gr1'!DQ14="","",LOOKUP('aux gr1'!DQ14,'aux gr1'!$A$12:$A$231,'aux gr1'!$B$12:$B$121))</f>
        <v>Instalações Prediais</v>
      </c>
      <c r="N18" s="530"/>
      <c r="P18" s="529" t="str">
        <f ca="1">IF('aux gr1'!DR14="","",LOOKUP('aux gr1'!DR14,'aux gr1'!$A$12:$A$231,'aux gr1'!$B$12:$B$121))</f>
        <v>Construção Civil</v>
      </c>
      <c r="Q18" s="530"/>
      <c r="S18" s="529" t="str">
        <f ca="1">IF('aux gr1'!DS14="","",LOOKUP('aux gr1'!DS14,'aux gr1'!$A$12:$A$231,'aux gr1'!$B$12:$B$121))</f>
        <v>Hidrologia e Recursos Hídricos</v>
      </c>
      <c r="T18" s="530"/>
      <c r="V18" s="529" t="str">
        <f ca="1">IF('aux gr1'!DT14="","",LOOKUP('aux gr1'!DT14,'aux gr1'!$A$12:$A$231,'aux gr1'!$B$12:$B$121))</f>
        <v>Seminários de Engenharia</v>
      </c>
      <c r="W18" s="530"/>
    </row>
    <row r="19" spans="1:23" x14ac:dyDescent="0.25">
      <c r="A19" s="336" t="str">
        <f ca="1">IF('aux gr1'!DM14="","",LOOKUP('aux gr1'!DM14,'aux gr1'!$A$12:$A$231,'aux gr1'!$AC$12:$AC$121))</f>
        <v>3cr/3t</v>
      </c>
      <c r="B19" s="374" t="str">
        <f ca="1">IF('aux gr1'!DM14="","",LOOKUP('aux gr1'!DM14,'aux gr1'!$A$12:$A$231,'aux gr1'!$V$12:$V$121))</f>
        <v>Pro.</v>
      </c>
      <c r="D19" s="336" t="str">
        <f ca="1">IF('aux gr1'!DN14="","",LOOKUP('aux gr1'!DN14,'aux gr1'!$A$12:$A$231,'aux gr1'!$AC$12:$AC$121))</f>
        <v>5cr/5t</v>
      </c>
      <c r="E19" s="374" t="str">
        <f ca="1">IF('aux gr1'!DN14="","",LOOKUP('aux gr1'!DN14,'aux gr1'!$A$12:$A$231,'aux gr1'!$V$12:$V$121))</f>
        <v>Bás.</v>
      </c>
      <c r="G19" s="336" t="str">
        <f ca="1">IF('aux gr1'!DO14="","",LOOKUP('aux gr1'!DO14,'aux gr1'!$A$12:$A$231,'aux gr1'!$AC$12:$AC$121))</f>
        <v>4cr/4t</v>
      </c>
      <c r="H19" s="374" t="str">
        <f ca="1">IF('aux gr1'!DO14="","",LOOKUP('aux gr1'!DO14,'aux gr1'!$A$12:$A$231,'aux gr1'!$V$12:$V$121))</f>
        <v>Bás.</v>
      </c>
      <c r="J19" s="336" t="str">
        <f ca="1">IF('aux gr1'!DP14="","",LOOKUP('aux gr1'!DP14,'aux gr1'!$A$12:$A$231,'aux gr1'!$AC$12:$AC$121))</f>
        <v>4cr/4t</v>
      </c>
      <c r="K19" s="374" t="str">
        <f ca="1">IF('aux gr1'!DP14="","",LOOKUP('aux gr1'!DP14,'aux gr1'!$A$12:$A$231,'aux gr1'!$V$12:$V$121))</f>
        <v>Pro.</v>
      </c>
      <c r="M19" s="336" t="str">
        <f ca="1">IF('aux gr1'!DQ14="","",LOOKUP('aux gr1'!DQ14,'aux gr1'!$A$12:$A$231,'aux gr1'!$AC$12:$AC$121))</f>
        <v>4cr/4t</v>
      </c>
      <c r="N19" s="374" t="str">
        <f ca="1">IF('aux gr1'!DQ14="","",LOOKUP('aux gr1'!DQ14,'aux gr1'!$A$12:$A$231,'aux gr1'!$V$12:$V$121))</f>
        <v>Esp.</v>
      </c>
      <c r="P19" s="336" t="str">
        <f ca="1">IF('aux gr1'!DR14="","",LOOKUP('aux gr1'!DR14,'aux gr1'!$A$12:$A$231,'aux gr1'!$AC$12:$AC$121))</f>
        <v>4cr/4t</v>
      </c>
      <c r="Q19" s="374" t="str">
        <f ca="1">IF('aux gr1'!DR14="","",LOOKUP('aux gr1'!DR14,'aux gr1'!$A$12:$A$231,'aux gr1'!$V$12:$V$121))</f>
        <v>Esp.</v>
      </c>
      <c r="S19" s="336" t="str">
        <f ca="1">IF('aux gr1'!DS14="","",LOOKUP('aux gr1'!DS14,'aux gr1'!$A$12:$A$231,'aux gr1'!$AC$12:$AC$121))</f>
        <v>4cr/4t</v>
      </c>
      <c r="T19" s="374" t="str">
        <f ca="1">IF('aux gr1'!DS14="","",LOOKUP('aux gr1'!DS14,'aux gr1'!$A$12:$A$231,'aux gr1'!$V$12:$V$121))</f>
        <v>Pro.</v>
      </c>
      <c r="V19" s="336" t="str">
        <f ca="1">IF('aux gr1'!DT14="","",LOOKUP('aux gr1'!DT14,'aux gr1'!$A$12:$A$231,'aux gr1'!$AC$12:$AC$121))</f>
        <v>2cr/1t + 1e</v>
      </c>
      <c r="W19" s="374" t="str">
        <f ca="1">IF('aux gr1'!DT14="","",LOOKUP('aux gr1'!DT14,'aux gr1'!$A$12:$A$231,'aux gr1'!$V$12:$V$121))</f>
        <v>----</v>
      </c>
    </row>
    <row r="20" spans="1:23" s="294" customFormat="1" ht="12.75" customHeight="1" x14ac:dyDescent="0.2">
      <c r="A20" s="525" t="str">
        <f ca="1">IF('aux gr1'!DM14="","",LOOKUP('aux gr1'!DM14,'aux gr1'!$A$12:$A$231,'aux gr1'!$E$12:$E$121))</f>
        <v>Pré: ---</v>
      </c>
      <c r="B20" s="526"/>
      <c r="D20" s="525" t="str">
        <f ca="1">IF('aux gr1'!DN14="","",LOOKUP('aux gr1'!DN14,'aux gr1'!$A$12:$A$231,'aux gr1'!$E$12:$E$121))</f>
        <v xml:space="preserve">Pré: MAT01101   </v>
      </c>
      <c r="E20" s="526"/>
      <c r="G20" s="300" t="str">
        <f ca="1">IF('aux gr1'!DO14="","",LOOKUP('aux gr1'!DO14,'aux gr1'!$A$12:$A$231,'aux gr1'!$E$12:$E$121))</f>
        <v xml:space="preserve">Pré: FIS01201 FIS01204 MAT01203 </v>
      </c>
      <c r="H20" s="301"/>
      <c r="J20" s="525" t="str">
        <f ca="1">IF('aux gr1'!DP14="","",LOOKUP('aux gr1'!DP14,'aux gr1'!$A$12:$A$231,'aux gr1'!$E$12:$E$121))</f>
        <v xml:space="preserve">Pré: CIV01317   </v>
      </c>
      <c r="K20" s="526"/>
      <c r="M20" s="525" t="str">
        <f ca="1">IF('aux gr1'!DQ14="","",LOOKUP('aux gr1'!DQ14,'aux gr1'!$A$12:$A$231,'aux gr1'!$E$12:$E$121))</f>
        <v xml:space="preserve">Pré: FIS01205 FIS01206  </v>
      </c>
      <c r="N20" s="526"/>
      <c r="P20" s="525" t="str">
        <f ca="1">IF('aux gr1'!DR14="","",LOOKUP('aux gr1'!DR14,'aux gr1'!$A$12:$A$231,'aux gr1'!$E$12:$E$121))</f>
        <v xml:space="preserve">Pré: CIV01425 CIV01437  </v>
      </c>
      <c r="Q20" s="526"/>
      <c r="S20" s="525" t="str">
        <f ca="1">IF('aux gr1'!DS14="","",LOOKUP('aux gr1'!DS14,'aux gr1'!$A$12:$A$231,'aux gr1'!$E$12:$E$121))</f>
        <v xml:space="preserve">Pré: PRO01121 CIV01426  </v>
      </c>
      <c r="T20" s="526"/>
      <c r="V20" s="525" t="str">
        <f ca="1">IF('aux gr1'!DT14="","",LOOKUP('aux gr1'!DT14,'aux gr1'!$A$12:$A$231,'aux gr1'!$E$12:$E$121))</f>
        <v>Pré: ---</v>
      </c>
      <c r="W20" s="526"/>
    </row>
    <row r="21" spans="1:23" s="294" customFormat="1" ht="12.75" customHeight="1" x14ac:dyDescent="0.2">
      <c r="A21" s="527" t="str">
        <f ca="1">IF('aux gr1'!DM14="","",LOOKUP('aux gr1'!DM14,'aux gr1'!$A$12:$A$231,'aux gr1'!$F$12:$F$121))</f>
        <v>Co: ---</v>
      </c>
      <c r="B21" s="528"/>
      <c r="D21" s="527" t="str">
        <f ca="1">IF('aux gr1'!DN14="","",LOOKUP('aux gr1'!DN14,'aux gr1'!$A$12:$A$231,'aux gr1'!$F$12:$F$121))</f>
        <v xml:space="preserve">Co: MAT01105 </v>
      </c>
      <c r="E21" s="528"/>
      <c r="G21" s="302" t="str">
        <f ca="1">IF('aux gr1'!DO14="","",LOOKUP('aux gr1'!DO14,'aux gr1'!$A$12:$A$231,'aux gr1'!$F$12:$F$121))</f>
        <v xml:space="preserve">Co: FIS01109 </v>
      </c>
      <c r="H21" s="303"/>
      <c r="J21" s="527" t="str">
        <f ca="1">IF('aux gr1'!DP14="","",LOOKUP('aux gr1'!DP14,'aux gr1'!$A$12:$A$231,'aux gr1'!$F$12:$F$121))</f>
        <v>Co: ---</v>
      </c>
      <c r="K21" s="528"/>
      <c r="M21" s="527" t="str">
        <f ca="1">IF('aux gr1'!DQ14="","",LOOKUP('aux gr1'!DQ14,'aux gr1'!$A$12:$A$231,'aux gr1'!$F$12:$F$121))</f>
        <v>Co: ---</v>
      </c>
      <c r="N21" s="528"/>
      <c r="P21" s="527" t="str">
        <f ca="1">IF('aux gr1'!DR14="","",LOOKUP('aux gr1'!DR14,'aux gr1'!$A$12:$A$231,'aux gr1'!$F$12:$F$121))</f>
        <v>Co: ---</v>
      </c>
      <c r="Q21" s="528"/>
      <c r="S21" s="527" t="str">
        <f ca="1">IF('aux gr1'!DS14="","",LOOKUP('aux gr1'!DS14,'aux gr1'!$A$12:$A$231,'aux gr1'!$F$12:$F$121))</f>
        <v>Co: ---</v>
      </c>
      <c r="T21" s="528"/>
      <c r="V21" s="527" t="str">
        <f ca="1">IF('aux gr1'!DT14="","",LOOKUP('aux gr1'!DT14,'aux gr1'!$A$12:$A$231,'aux gr1'!$F$12:$F$121))</f>
        <v>Co: ---</v>
      </c>
      <c r="W21" s="528"/>
    </row>
    <row r="22" spans="1:23" ht="7.5" customHeight="1" x14ac:dyDescent="0.25"/>
    <row r="23" spans="1:23" x14ac:dyDescent="0.25">
      <c r="A23" s="271" t="str">
        <f ca="1">IF('aux gr1'!DM15="","",LOOKUP('aux gr1'!DM15,'aux gr1'!$A$12:$A$231,'aux gr1'!$P$12:$P$121))</f>
        <v>MAT01101</v>
      </c>
      <c r="B23" s="295" t="str">
        <f ca="1">IF('aux gr1'!DM15="","",LOOKUP('aux gr1'!DM15,'aux gr1'!$A$12:$A$231,'aux gr1'!$AA$12:$AA$121))</f>
        <v>102h</v>
      </c>
      <c r="D23" s="271" t="str">
        <f ca="1">IF('aux gr1'!DN15="","",LOOKUP('aux gr1'!DN15,'aux gr1'!$A$12:$A$231,'aux gr1'!$P$12:$P$121))</f>
        <v>MAT01204</v>
      </c>
      <c r="E23" s="295" t="str">
        <f ca="1">IF('aux gr1'!DN15="","",LOOKUP('aux gr1'!DN15,'aux gr1'!$A$12:$A$231,'aux gr1'!$AA$12:$AA$121))</f>
        <v>68h</v>
      </c>
      <c r="G23" s="271" t="str">
        <f ca="1">IF('aux gr1'!DO15="","",LOOKUP('aux gr1'!DO15,'aux gr1'!$A$12:$A$231,'aux gr1'!$P$12:$P$121))</f>
        <v>FIS01109</v>
      </c>
      <c r="H23" s="295" t="str">
        <f ca="1">IF('aux gr1'!DO15="","",LOOKUP('aux gr1'!DO15,'aux gr1'!$A$12:$A$231,'aux gr1'!$AA$12:$AA$121))</f>
        <v>34h</v>
      </c>
      <c r="J23" s="271" t="str">
        <f ca="1">IF('aux gr1'!DP15="","",LOOKUP('aux gr1'!DP15,'aux gr1'!$A$12:$A$231,'aux gr1'!$P$12:$P$121))</f>
        <v>CCT01221</v>
      </c>
      <c r="K23" s="295" t="str">
        <f ca="1">IF('aux gr1'!DP15="","",LOOKUP('aux gr1'!DP15,'aux gr1'!$A$12:$A$231,'aux gr1'!$AA$12:$AA$121))</f>
        <v>85h</v>
      </c>
      <c r="M23" s="271" t="str">
        <f ca="1">IF('aux gr1'!DQ15="","",LOOKUP('aux gr1'!DQ15,'aux gr1'!$A$12:$A$231,'aux gr1'!$P$12:$P$121))</f>
        <v>CIV01328</v>
      </c>
      <c r="N23" s="295" t="str">
        <f ca="1">IF('aux gr1'!DQ15="","",LOOKUP('aux gr1'!DQ15,'aux gr1'!$A$12:$A$231,'aux gr1'!$AA$12:$AA$121))</f>
        <v>68h</v>
      </c>
      <c r="P23" s="271" t="str">
        <f ca="1">IF('aux gr1'!DR15="","",LOOKUP('aux gr1'!DR15,'aux gr1'!$A$12:$A$231,'aux gr1'!$P$12:$P$121))</f>
        <v>CIV01433</v>
      </c>
      <c r="Q23" s="295" t="str">
        <f ca="1">IF('aux gr1'!DR15="","",LOOKUP('aux gr1'!DR15,'aux gr1'!$A$12:$A$231,'aux gr1'!$AA$12:$AA$121))</f>
        <v>68h</v>
      </c>
      <c r="S23" s="271" t="str">
        <f ca="1">IF('aux gr1'!DS15="","",LOOKUP('aux gr1'!DS15,'aux gr1'!$A$12:$A$231,'aux gr1'!$P$12:$P$121))</f>
        <v>CIV01339</v>
      </c>
      <c r="T23" s="295" t="str">
        <f ca="1">IF('aux gr1'!DS15="","",LOOKUP('aux gr1'!DS15,'aux gr1'!$A$12:$A$231,'aux gr1'!$AA$12:$AA$121))</f>
        <v>102h</v>
      </c>
      <c r="V23" s="271" t="str">
        <f ca="1">IF('aux gr1'!DT15="","",LOOKUP('aux gr1'!DT15,'aux gr1'!$A$12:$A$231,'aux gr1'!$P$12:$P$121))</f>
        <v>CIV01444</v>
      </c>
      <c r="W23" s="295" t="str">
        <f ca="1">IF('aux gr1'!DT15="","",LOOKUP('aux gr1'!DT15,'aux gr1'!$A$12:$A$231,'aux gr1'!$AA$12:$AA$121))</f>
        <v>136h</v>
      </c>
    </row>
    <row r="24" spans="1:23" s="293" customFormat="1" ht="36" customHeight="1" x14ac:dyDescent="0.3">
      <c r="A24" s="529" t="str">
        <f ca="1">IF('aux gr1'!DM15="","",LOOKUP('aux gr1'!DM15,'aux gr1'!$A$12:$A$231,'aux gr1'!$B$12:$B$121))</f>
        <v>Cálculo Diferencial e Integral I</v>
      </c>
      <c r="B24" s="530"/>
      <c r="D24" s="529" t="str">
        <f ca="1">IF('aux gr1'!DN15="","",LOOKUP('aux gr1'!DN15,'aux gr1'!$A$12:$A$231,'aux gr1'!$B$12:$B$121))</f>
        <v>Álgebra Linear</v>
      </c>
      <c r="E24" s="530"/>
      <c r="G24" s="529" t="str">
        <f ca="1">IF('aux gr1'!DO15="","",LOOKUP('aux gr1'!DO15,'aux gr1'!$A$12:$A$231,'aux gr1'!$B$12:$B$121))</f>
        <v>Laboratório de Física Geral II</v>
      </c>
      <c r="H24" s="530"/>
      <c r="J24" s="529" t="str">
        <f ca="1">IF('aux gr1'!DP15="","",LOOKUP('aux gr1'!DP15,'aux gr1'!$A$12:$A$231,'aux gr1'!$B$12:$B$121))</f>
        <v>Fenômenos de Transporte</v>
      </c>
      <c r="K24" s="530"/>
      <c r="M24" s="529" t="str">
        <f ca="1">IF('aux gr1'!DQ15="","",LOOKUP('aux gr1'!DQ15,'aux gr1'!$A$12:$A$231,'aux gr1'!$B$12:$B$121))</f>
        <v>Análise Estrutural II</v>
      </c>
      <c r="N24" s="530"/>
      <c r="P24" s="529" t="str">
        <f ca="1">IF('aux gr1'!DR15="","",LOOKUP('aux gr1'!DR15,'aux gr1'!$A$12:$A$231,'aux gr1'!$B$12:$B$121))</f>
        <v>Análise Estrutural III</v>
      </c>
      <c r="Q24" s="530"/>
      <c r="S24" s="529" t="str">
        <f ca="1">IF('aux gr1'!DS15="","",LOOKUP('aux gr1'!DS15,'aux gr1'!$A$12:$A$231,'aux gr1'!$B$12:$B$121))</f>
        <v>Estruturas de Aço e Madeira</v>
      </c>
      <c r="T24" s="530"/>
      <c r="V24" s="529" t="str">
        <f ca="1">IF('aux gr1'!DT15="","",LOOKUP('aux gr1'!DT15,'aux gr1'!$A$12:$A$231,'aux gr1'!$B$12:$B$121))</f>
        <v>Projeto Final</v>
      </c>
      <c r="W24" s="530"/>
    </row>
    <row r="25" spans="1:23" x14ac:dyDescent="0.25">
      <c r="A25" s="336" t="str">
        <f ca="1">IF('aux gr1'!DM15="","",LOOKUP('aux gr1'!DM15,'aux gr1'!$A$12:$A$231,'aux gr1'!$AC$12:$AC$121))</f>
        <v>6cr/6t</v>
      </c>
      <c r="B25" s="374" t="str">
        <f ca="1">IF('aux gr1'!DM15="","",LOOKUP('aux gr1'!DM15,'aux gr1'!$A$12:$A$231,'aux gr1'!$V$12:$V$121))</f>
        <v>Bás.</v>
      </c>
      <c r="D25" s="336" t="str">
        <f ca="1">IF('aux gr1'!DN15="","",LOOKUP('aux gr1'!DN15,'aux gr1'!$A$12:$A$231,'aux gr1'!$AC$12:$AC$121))</f>
        <v>4cr/4t</v>
      </c>
      <c r="E25" s="374" t="str">
        <f ca="1">IF('aux gr1'!DN15="","",LOOKUP('aux gr1'!DN15,'aux gr1'!$A$12:$A$231,'aux gr1'!$V$12:$V$121))</f>
        <v>Bás.</v>
      </c>
      <c r="G25" s="336" t="str">
        <f ca="1">IF('aux gr1'!DO15="","",LOOKUP('aux gr1'!DO15,'aux gr1'!$A$12:$A$231,'aux gr1'!$AC$12:$AC$121))</f>
        <v>1cr/1p</v>
      </c>
      <c r="H25" s="374" t="str">
        <f ca="1">IF('aux gr1'!DO15="","",LOOKUP('aux gr1'!DO15,'aux gr1'!$A$12:$A$231,'aux gr1'!$V$12:$V$121))</f>
        <v>Bás.</v>
      </c>
      <c r="J25" s="336" t="str">
        <f ca="1">IF('aux gr1'!DP15="","",LOOKUP('aux gr1'!DP15,'aux gr1'!$A$12:$A$231,'aux gr1'!$AC$12:$AC$121))</f>
        <v>4cr/3t + 1p</v>
      </c>
      <c r="K25" s="374" t="str">
        <f ca="1">IF('aux gr1'!DP15="","",LOOKUP('aux gr1'!DP15,'aux gr1'!$A$12:$A$231,'aux gr1'!$V$12:$V$121))</f>
        <v>Pro.</v>
      </c>
      <c r="M25" s="336" t="str">
        <f ca="1">IF('aux gr1'!DQ15="","",LOOKUP('aux gr1'!DQ15,'aux gr1'!$A$12:$A$231,'aux gr1'!$AC$12:$AC$121))</f>
        <v>4cr/4t</v>
      </c>
      <c r="N25" s="374" t="str">
        <f ca="1">IF('aux gr1'!DQ15="","",LOOKUP('aux gr1'!DQ15,'aux gr1'!$A$12:$A$231,'aux gr1'!$V$12:$V$121))</f>
        <v>Esp.</v>
      </c>
      <c r="P25" s="336" t="str">
        <f ca="1">IF('aux gr1'!DR15="","",LOOKUP('aux gr1'!DR15,'aux gr1'!$A$12:$A$231,'aux gr1'!$AC$12:$AC$121))</f>
        <v>4cr/4t</v>
      </c>
      <c r="Q25" s="374" t="str">
        <f ca="1">IF('aux gr1'!DR15="","",LOOKUP('aux gr1'!DR15,'aux gr1'!$A$12:$A$231,'aux gr1'!$V$12:$V$121))</f>
        <v>Esp.</v>
      </c>
      <c r="S25" s="336" t="str">
        <f ca="1">IF('aux gr1'!DS15="","",LOOKUP('aux gr1'!DS15,'aux gr1'!$A$12:$A$231,'aux gr1'!$AC$12:$AC$121))</f>
        <v>6cr/6t</v>
      </c>
      <c r="T25" s="374" t="str">
        <f ca="1">IF('aux gr1'!DS15="","",LOOKUP('aux gr1'!DS15,'aux gr1'!$A$12:$A$231,'aux gr1'!$V$12:$V$121))</f>
        <v>Esp.</v>
      </c>
      <c r="V25" s="336" t="str">
        <f ca="1">IF('aux gr1'!DT15="","",LOOKUP('aux gr1'!DT15,'aux gr1'!$A$12:$A$231,'aux gr1'!$AC$12:$AC$121))</f>
        <v>2cr/2e</v>
      </c>
      <c r="W25" s="374" t="str">
        <f ca="1">IF('aux gr1'!DT15="","",LOOKUP('aux gr1'!DT15,'aux gr1'!$A$12:$A$231,'aux gr1'!$V$12:$V$121))</f>
        <v>Esp.</v>
      </c>
    </row>
    <row r="26" spans="1:23" s="294" customFormat="1" ht="12.75" customHeight="1" x14ac:dyDescent="0.2">
      <c r="A26" s="525" t="str">
        <f ca="1">IF('aux gr1'!DM15="","",LOOKUP('aux gr1'!DM15,'aux gr1'!$A$12:$A$231,'aux gr1'!$E$12:$E$121))</f>
        <v>Pré: ---</v>
      </c>
      <c r="B26" s="526"/>
      <c r="D26" s="525" t="str">
        <f ca="1">IF('aux gr1'!DN15="","",LOOKUP('aux gr1'!DN15,'aux gr1'!$A$12:$A$231,'aux gr1'!$E$12:$E$121))</f>
        <v>Pré: ---</v>
      </c>
      <c r="E26" s="526"/>
      <c r="G26" s="525" t="str">
        <f ca="1">IF('aux gr1'!DO15="","",LOOKUP('aux gr1'!DO15,'aux gr1'!$A$12:$A$231,'aux gr1'!$E$12:$E$121))</f>
        <v xml:space="preserve">Pré: FIS01201 FIS01204 MAT01203 </v>
      </c>
      <c r="H26" s="526"/>
      <c r="J26" s="525" t="str">
        <f ca="1">IF('aux gr1'!DP15="","",LOOKUP('aux gr1'!DP15,'aux gr1'!$A$12:$A$231,'aux gr1'!$E$12:$E$121))</f>
        <v xml:space="preserve">Pré: MAT01106   </v>
      </c>
      <c r="K26" s="526"/>
      <c r="M26" s="525" t="str">
        <f ca="1">IF('aux gr1'!DQ15="","",LOOKUP('aux gr1'!DQ15,'aux gr1'!$A$12:$A$231,'aux gr1'!$E$12:$E$121))</f>
        <v xml:space="preserve">Pré: CIV01422 MAT01207  </v>
      </c>
      <c r="N26" s="526"/>
      <c r="P26" s="525" t="str">
        <f ca="1">IF('aux gr1'!DR15="","",LOOKUP('aux gr1'!DR15,'aux gr1'!$A$12:$A$231,'aux gr1'!$E$12:$E$121))</f>
        <v xml:space="preserve">Pré: CIV01328   </v>
      </c>
      <c r="Q26" s="526"/>
      <c r="S26" s="525" t="str">
        <f ca="1">IF('aux gr1'!DS15="","",LOOKUP('aux gr1'!DS15,'aux gr1'!$A$12:$A$231,'aux gr1'!$E$12:$E$121))</f>
        <v xml:space="preserve">Pré: CIV01328   </v>
      </c>
      <c r="T26" s="526"/>
      <c r="V26" s="525" t="str">
        <f ca="1">IF('aux gr1'!DT15="","",LOOKUP('aux gr1'!DT15,'aux gr1'!$A$12:$A$231,'aux gr1'!$E$12:$E$121))</f>
        <v xml:space="preserve">Pré: CIV01350   </v>
      </c>
      <c r="W26" s="526"/>
    </row>
    <row r="27" spans="1:23" s="294" customFormat="1" ht="12.75" customHeight="1" x14ac:dyDescent="0.2">
      <c r="A27" s="527" t="str">
        <f ca="1">IF('aux gr1'!DM15="","",LOOKUP('aux gr1'!DM15,'aux gr1'!$A$12:$A$231,'aux gr1'!$F$12:$F$121))</f>
        <v>Co: ---</v>
      </c>
      <c r="B27" s="528"/>
      <c r="D27" s="527" t="str">
        <f ca="1">IF('aux gr1'!DN15="","",LOOKUP('aux gr1'!DN15,'aux gr1'!$A$12:$A$231,'aux gr1'!$F$12:$F$121))</f>
        <v>Co: ---</v>
      </c>
      <c r="E27" s="528"/>
      <c r="G27" s="527" t="str">
        <f ca="1">IF('aux gr1'!DO15="","",LOOKUP('aux gr1'!DO15,'aux gr1'!$A$12:$A$231,'aux gr1'!$F$12:$F$121))</f>
        <v xml:space="preserve">Co: FIS01203 </v>
      </c>
      <c r="H27" s="528"/>
      <c r="J27" s="527" t="str">
        <f ca="1">IF('aux gr1'!DP15="","",LOOKUP('aux gr1'!DP15,'aux gr1'!$A$12:$A$231,'aux gr1'!$F$12:$F$121))</f>
        <v>Co: ---</v>
      </c>
      <c r="K27" s="528"/>
      <c r="M27" s="527" t="str">
        <f ca="1">IF('aux gr1'!DQ15="","",LOOKUP('aux gr1'!DQ15,'aux gr1'!$A$12:$A$231,'aux gr1'!$F$12:$F$121))</f>
        <v>Co: ---</v>
      </c>
      <c r="N27" s="528"/>
      <c r="P27" s="527" t="str">
        <f ca="1">IF('aux gr1'!DR15="","",LOOKUP('aux gr1'!DR15,'aux gr1'!$A$12:$A$231,'aux gr1'!$F$12:$F$121))</f>
        <v>Co: ---</v>
      </c>
      <c r="Q27" s="528"/>
      <c r="S27" s="527" t="str">
        <f ca="1">IF('aux gr1'!DS15="","",LOOKUP('aux gr1'!DS15,'aux gr1'!$A$12:$A$231,'aux gr1'!$F$12:$F$121))</f>
        <v>Co: ---</v>
      </c>
      <c r="T27" s="528"/>
      <c r="V27" s="527" t="str">
        <f ca="1">IF('aux gr1'!DT15="","",LOOKUP('aux gr1'!DT15,'aux gr1'!$A$12:$A$231,'aux gr1'!$F$12:$F$121))</f>
        <v>Co: ---</v>
      </c>
      <c r="W27" s="528"/>
    </row>
    <row r="28" spans="1:23" ht="7.5" customHeight="1" x14ac:dyDescent="0.25"/>
    <row r="29" spans="1:23" x14ac:dyDescent="0.25">
      <c r="A29" s="271" t="str">
        <f ca="1">IF('aux gr1'!DM16="","",LOOKUP('aux gr1'!DM16,'aux gr1'!$A$12:$A$231,'aux gr1'!$P$12:$P$121))</f>
        <v>QUI01104</v>
      </c>
      <c r="B29" s="295" t="str">
        <f ca="1">IF('aux gr1'!DM16="","",LOOKUP('aux gr1'!DM16,'aux gr1'!$A$12:$A$231,'aux gr1'!$AA$12:$AA$121))</f>
        <v>51h</v>
      </c>
      <c r="D29" s="271" t="str">
        <f ca="1">IF('aux gr1'!DN16="","",LOOKUP('aux gr1'!DN16,'aux gr1'!$A$12:$A$231,'aux gr1'!$P$12:$P$121))</f>
        <v>QUI01203</v>
      </c>
      <c r="E29" s="295" t="str">
        <f ca="1">IF('aux gr1'!DN16="","",LOOKUP('aux gr1'!DN16,'aux gr1'!$A$12:$A$231,'aux gr1'!$AA$12:$AA$121))</f>
        <v>51h</v>
      </c>
      <c r="G29" s="271" t="str">
        <f ca="1">IF('aux gr1'!DO16="","",LOOKUP('aux gr1'!DO16,'aux gr1'!$A$12:$A$231,'aux gr1'!$P$12:$P$121))</f>
        <v>MAT01105</v>
      </c>
      <c r="H29" s="295" t="str">
        <f t="shared" ref="H29" ca="1" si="0">E35</f>
        <v>68h</v>
      </c>
      <c r="J29" s="271" t="str">
        <f ca="1">IF('aux gr1'!DP16="","",LOOKUP('aux gr1'!DP16,'aux gr1'!$A$12:$A$231,'aux gr1'!$P$12:$P$121))</f>
        <v>FIS01205</v>
      </c>
      <c r="K29" s="295" t="str">
        <f ca="1">IF('aux gr1'!DP16="","",LOOKUP('aux gr1'!DP16,'aux gr1'!$A$12:$A$231,'aux gr1'!$AA$12:$AA$121))</f>
        <v>68h</v>
      </c>
      <c r="M29" s="271" t="str">
        <f ca="1">IF('aux gr1'!DQ16="","",LOOKUP('aux gr1'!DQ16,'aux gr1'!$A$12:$A$231,'aux gr1'!$P$12:$P$121))</f>
        <v>CIV01426</v>
      </c>
      <c r="N29" s="295" t="str">
        <f ca="1">IF('aux gr1'!DQ16="","",LOOKUP('aux gr1'!DQ16,'aux gr1'!$A$12:$A$231,'aux gr1'!$AA$12:$AA$121))</f>
        <v>102h</v>
      </c>
      <c r="P29" s="271" t="str">
        <f ca="1">IF('aux gr1'!DR16="","",LOOKUP('aux gr1'!DR16,'aux gr1'!$A$12:$A$231,'aux gr1'!$P$12:$P$121))</f>
        <v>CIV01329</v>
      </c>
      <c r="Q29" s="295" t="str">
        <f ca="1">IF('aux gr1'!DR16="","",LOOKUP('aux gr1'!DR16,'aux gr1'!$A$12:$A$231,'aux gr1'!$AA$12:$AA$121))</f>
        <v>85h</v>
      </c>
      <c r="S29" s="271" t="str">
        <f ca="1">IF('aux gr1'!DS16="","",LOOKUP('aux gr1'!DS16,'aux gr1'!$A$12:$A$231,'aux gr1'!$P$12:$P$121))</f>
        <v>CIV01350</v>
      </c>
      <c r="T29" s="295" t="str">
        <f ca="1">IF('aux gr1'!DS16="","",LOOKUP('aux gr1'!DS16,'aux gr1'!$A$12:$A$231,'aux gr1'!$AA$12:$AA$121))</f>
        <v>68h</v>
      </c>
      <c r="V29" s="271" t="str">
        <f ca="1">IF('aux gr1'!DT16="","",LOOKUP('aux gr1'!DT16,'aux gr1'!$A$12:$A$231,'aux gr1'!$P$12:$P$121))</f>
        <v>CIV01563</v>
      </c>
      <c r="W29" s="295" t="str">
        <f ca="1">IF('aux gr1'!DT16="","",LOOKUP('aux gr1'!DT16,'aux gr1'!$A$12:$A$231,'aux gr1'!$AA$12:$AA$121))</f>
        <v>136h</v>
      </c>
    </row>
    <row r="30" spans="1:23" s="293" customFormat="1" ht="36" customHeight="1" x14ac:dyDescent="0.3">
      <c r="A30" s="529" t="str">
        <f ca="1">IF('aux gr1'!DM16="","",LOOKUP('aux gr1'!DM16,'aux gr1'!$A$12:$A$231,'aux gr1'!$B$12:$B$121))</f>
        <v>Química Geral I</v>
      </c>
      <c r="B30" s="530"/>
      <c r="D30" s="529" t="str">
        <f ca="1">IF('aux gr1'!DN16="","",LOOKUP('aux gr1'!DN16,'aux gr1'!$A$12:$A$231,'aux gr1'!$B$12:$B$121))</f>
        <v>Química Geral II</v>
      </c>
      <c r="E30" s="530"/>
      <c r="G30" s="529" t="str">
        <f ca="1">IF('aux gr1'!DO16="","",LOOKUP('aux gr1'!DO16,'aux gr1'!$A$12:$A$231,'aux gr1'!$B$12:$B$121))</f>
        <v>Cálculo Diferencial e Integral III</v>
      </c>
      <c r="H30" s="530"/>
      <c r="J30" s="529" t="str">
        <f ca="1">IF('aux gr1'!DP16="","",LOOKUP('aux gr1'!DP16,'aux gr1'!$A$12:$A$231,'aux gr1'!$B$12:$B$121))</f>
        <v>Física Geral III</v>
      </c>
      <c r="K30" s="530"/>
      <c r="M30" s="529" t="str">
        <f ca="1">IF('aux gr1'!DQ16="","",LOOKUP('aux gr1'!DQ16,'aux gr1'!$A$12:$A$231,'aux gr1'!$B$12:$B$121))</f>
        <v>Topografia</v>
      </c>
      <c r="N30" s="530"/>
      <c r="P30" s="529" t="str">
        <f ca="1">IF('aux gr1'!DR16="","",LOOKUP('aux gr1'!DR16,'aux gr1'!$A$12:$A$231,'aux gr1'!$B$12:$B$121))</f>
        <v>Mecânica dos Solos II</v>
      </c>
      <c r="Q30" s="530"/>
      <c r="S30" s="529" t="str">
        <f ca="1">IF('aux gr1'!DS16="","",LOOKUP('aux gr1'!DS16,'aux gr1'!$A$12:$A$231,'aux gr1'!$B$12:$B$121))</f>
        <v>Proposta de Projeto Final</v>
      </c>
      <c r="T30" s="530"/>
      <c r="V30" s="529" t="str">
        <f ca="1">IF('aux gr1'!DT16="","",LOOKUP('aux gr1'!DT16,'aux gr1'!$A$12:$A$231,'aux gr1'!$B$12:$B$121))</f>
        <v>Atividades Acadêmicas Científicas e Culturais - AACC II</v>
      </c>
      <c r="W30" s="530"/>
    </row>
    <row r="31" spans="1:23" x14ac:dyDescent="0.25">
      <c r="A31" s="336" t="str">
        <f ca="1">IF('aux gr1'!DM16="","",LOOKUP('aux gr1'!DM16,'aux gr1'!$A$12:$A$231,'aux gr1'!$AC$12:$AC$121))</f>
        <v>3cr/3t</v>
      </c>
      <c r="B31" s="374" t="str">
        <f ca="1">IF('aux gr1'!DM16="","",LOOKUP('aux gr1'!DM16,'aux gr1'!$A$12:$A$231,'aux gr1'!$V$12:$V$121))</f>
        <v>Bás.</v>
      </c>
      <c r="D31" s="336" t="str">
        <f ca="1">IF('aux gr1'!DN16="","",LOOKUP('aux gr1'!DN16,'aux gr1'!$A$12:$A$231,'aux gr1'!$AC$12:$AC$121))</f>
        <v>3cr/3t</v>
      </c>
      <c r="E31" s="374" t="str">
        <f ca="1">IF('aux gr1'!DN16="","",LOOKUP('aux gr1'!DN16,'aux gr1'!$A$12:$A$231,'aux gr1'!$V$12:$V$121))</f>
        <v>Bás.</v>
      </c>
      <c r="G31" s="336" t="str">
        <f ca="1">IF('aux gr1'!DO16="","",LOOKUP('aux gr1'!DO16,'aux gr1'!$A$12:$A$231,'aux gr1'!$AC$12:$AC$121))</f>
        <v>4cr/4t</v>
      </c>
      <c r="H31" s="374" t="str">
        <f ca="1">IF('aux gr1'!DO16="","",LOOKUP('aux gr1'!DO16,'aux gr1'!$A$12:$A$231,'aux gr1'!$V$12:$V$121))</f>
        <v>Pro.</v>
      </c>
      <c r="J31" s="336" t="str">
        <f ca="1">IF('aux gr1'!DP16="","",LOOKUP('aux gr1'!DP16,'aux gr1'!$A$12:$A$231,'aux gr1'!$AC$12:$AC$121))</f>
        <v>4cr/4t</v>
      </c>
      <c r="K31" s="374" t="str">
        <f ca="1">IF('aux gr1'!DP16="","",LOOKUP('aux gr1'!DP16,'aux gr1'!$A$12:$A$231,'aux gr1'!$V$12:$V$121))</f>
        <v>Bás.</v>
      </c>
      <c r="M31" s="336" t="str">
        <f ca="1">IF('aux gr1'!DQ16="","",LOOKUP('aux gr1'!DQ16,'aux gr1'!$A$12:$A$231,'aux gr1'!$AC$12:$AC$121))</f>
        <v>5cr/4t + 1p</v>
      </c>
      <c r="N31" s="374" t="str">
        <f ca="1">IF('aux gr1'!DQ16="","",LOOKUP('aux gr1'!DQ16,'aux gr1'!$A$12:$A$231,'aux gr1'!$V$12:$V$121))</f>
        <v>Pro.</v>
      </c>
      <c r="P31" s="336" t="str">
        <f ca="1">IF('aux gr1'!DR16="","",LOOKUP('aux gr1'!DR16,'aux gr1'!$A$12:$A$231,'aux gr1'!$AC$12:$AC$121))</f>
        <v>4cr/3t + 1p</v>
      </c>
      <c r="Q31" s="374" t="str">
        <f ca="1">IF('aux gr1'!DR16="","",LOOKUP('aux gr1'!DR16,'aux gr1'!$A$12:$A$231,'aux gr1'!$V$12:$V$121))</f>
        <v>Esp.</v>
      </c>
      <c r="S31" s="336" t="str">
        <f ca="1">IF('aux gr1'!DS16="","",LOOKUP('aux gr1'!DS16,'aux gr1'!$A$12:$A$231,'aux gr1'!$AC$12:$AC$121))</f>
        <v>1cr/1e</v>
      </c>
      <c r="T31" s="374" t="str">
        <f ca="1">IF('aux gr1'!DS16="","",LOOKUP('aux gr1'!DS16,'aux gr1'!$A$12:$A$231,'aux gr1'!$V$12:$V$121))</f>
        <v>Esp.</v>
      </c>
      <c r="V31" s="336" t="str">
        <f ca="1">IF('aux gr1'!DT16="","",LOOKUP('aux gr1'!DT16,'aux gr1'!$A$12:$A$231,'aux gr1'!$AC$12:$AC$121))</f>
        <v>2cr/2e</v>
      </c>
      <c r="W31" s="374" t="str">
        <f ca="1">IF('aux gr1'!DT16="","",LOOKUP('aux gr1'!DT16,'aux gr1'!$A$12:$A$231,'aux gr1'!$V$12:$V$121))</f>
        <v>----</v>
      </c>
    </row>
    <row r="32" spans="1:23" s="294" customFormat="1" ht="12.75" customHeight="1" x14ac:dyDescent="0.2">
      <c r="A32" s="525" t="str">
        <f ca="1">IF('aux gr1'!DM16="","",LOOKUP('aux gr1'!DM16,'aux gr1'!$A$12:$A$231,'aux gr1'!$E$12:$E$121))</f>
        <v>Pré: ---</v>
      </c>
      <c r="B32" s="526"/>
      <c r="D32" s="525" t="str">
        <f ca="1">IF('aux gr1'!DN16="","",LOOKUP('aux gr1'!DN16,'aux gr1'!$A$12:$A$231,'aux gr1'!$E$12:$E$121))</f>
        <v xml:space="preserve">Pré: QUI01104   </v>
      </c>
      <c r="E32" s="526"/>
      <c r="G32" s="525" t="str">
        <f ca="1">IF('aux gr1'!DO16="","",LOOKUP('aux gr1'!DO16,'aux gr1'!$A$12:$A$231,'aux gr1'!$E$12:$E$121))</f>
        <v xml:space="preserve">Pré: MAT01203   </v>
      </c>
      <c r="H32" s="526"/>
      <c r="J32" s="525" t="str">
        <f ca="1">IF('aux gr1'!DP16="","",LOOKUP('aux gr1'!DP16,'aux gr1'!$A$12:$A$231,'aux gr1'!$E$12:$E$121))</f>
        <v xml:space="preserve">Pré: FIS01103 FIS01109 MAT01105 </v>
      </c>
      <c r="K32" s="526"/>
      <c r="M32" s="525" t="str">
        <f ca="1">IF('aux gr1'!DQ16="","",LOOKUP('aux gr1'!DQ16,'aux gr1'!$A$12:$A$231,'aux gr1'!$E$12:$E$121))</f>
        <v>Pré: ---</v>
      </c>
      <c r="N32" s="526"/>
      <c r="P32" s="525" t="str">
        <f ca="1">IF('aux gr1'!DR16="","",LOOKUP('aux gr1'!DR16,'aux gr1'!$A$12:$A$231,'aux gr1'!$E$12:$E$121))</f>
        <v xml:space="preserve">Pré: CIV01423   </v>
      </c>
      <c r="Q32" s="526"/>
      <c r="S32" s="525" t="str">
        <f ca="1">IF('aux gr1'!DS16="","",LOOKUP('aux gr1'!DS16,'aux gr1'!$A$12:$A$231,'aux gr1'!$E$12:$E$121))</f>
        <v>Pré: ---</v>
      </c>
      <c r="T32" s="526"/>
      <c r="V32" s="525" t="str">
        <f ca="1">IF('aux gr1'!DT16="","",LOOKUP('aux gr1'!DT16,'aux gr1'!$A$12:$A$231,'aux gr1'!$E$12:$E$121))</f>
        <v>Pré: ---</v>
      </c>
      <c r="W32" s="526"/>
    </row>
    <row r="33" spans="1:23" s="294" customFormat="1" ht="12.75" customHeight="1" x14ac:dyDescent="0.2">
      <c r="A33" s="527" t="str">
        <f ca="1">IF('aux gr1'!DM16="","",LOOKUP('aux gr1'!DM16,'aux gr1'!$A$12:$A$231,'aux gr1'!$F$12:$F$121))</f>
        <v>Co: ---</v>
      </c>
      <c r="B33" s="528"/>
      <c r="D33" s="527" t="str">
        <f ca="1">IF('aux gr1'!DN16="","",LOOKUP('aux gr1'!DN16,'aux gr1'!$A$12:$A$231,'aux gr1'!$F$12:$F$121))</f>
        <v>Co: ---</v>
      </c>
      <c r="E33" s="528"/>
      <c r="G33" s="527" t="str">
        <f ca="1">IF('aux gr1'!DO16="","",LOOKUP('aux gr1'!DO16,'aux gr1'!$A$12:$A$231,'aux gr1'!$F$12:$F$121))</f>
        <v>Co: ---</v>
      </c>
      <c r="H33" s="528"/>
      <c r="J33" s="527" t="str">
        <f ca="1">IF('aux gr1'!DP16="","",LOOKUP('aux gr1'!DP16,'aux gr1'!$A$12:$A$231,'aux gr1'!$F$12:$F$121))</f>
        <v xml:space="preserve">Co: FIS01206 </v>
      </c>
      <c r="K33" s="528"/>
      <c r="M33" s="527" t="str">
        <f ca="1">IF('aux gr1'!DQ16="","",LOOKUP('aux gr1'!DQ16,'aux gr1'!$A$12:$A$231,'aux gr1'!$F$12:$F$121))</f>
        <v>Co: ---</v>
      </c>
      <c r="N33" s="528"/>
      <c r="P33" s="527" t="str">
        <f ca="1">IF('aux gr1'!DR16="","",LOOKUP('aux gr1'!DR16,'aux gr1'!$A$12:$A$231,'aux gr1'!$F$12:$F$121))</f>
        <v>Co: ---</v>
      </c>
      <c r="Q33" s="528"/>
      <c r="S33" s="527" t="str">
        <f ca="1">IF('aux gr1'!DS16="","",LOOKUP('aux gr1'!DS16,'aux gr1'!$A$12:$A$231,'aux gr1'!$F$12:$F$121))</f>
        <v>Co: ---</v>
      </c>
      <c r="T33" s="528"/>
      <c r="V33" s="527" t="str">
        <f ca="1">IF('aux gr1'!DT16="","",LOOKUP('aux gr1'!DT16,'aux gr1'!$A$12:$A$231,'aux gr1'!$F$12:$F$121))</f>
        <v>Co: ---</v>
      </c>
      <c r="W33" s="528"/>
    </row>
    <row r="34" spans="1:23" ht="7.5" customHeight="1" x14ac:dyDescent="0.25"/>
    <row r="35" spans="1:23" x14ac:dyDescent="0.25">
      <c r="A35" s="271" t="str">
        <f ca="1">IF('aux gr1'!DM17="","",LOOKUP('aux gr1'!DM17,'aux gr1'!$A$12:$A$231,'aux gr1'!$P$12:$P$121))</f>
        <v>LEL04101</v>
      </c>
      <c r="B35" s="295" t="str">
        <f ca="1">IF('aux gr1'!DM17="","",LOOKUP('aux gr1'!DM17,'aux gr1'!$A$12:$A$231,'aux gr1'!$AA$12:$AA$121))</f>
        <v>68h</v>
      </c>
      <c r="D35" s="271" t="str">
        <f ca="1">IF('aux gr1'!DN17="","",LOOKUP('aux gr1'!DN17,'aux gr1'!$A$12:$A$231,'aux gr1'!$P$12:$P$121))</f>
        <v>LEL04202</v>
      </c>
      <c r="E35" s="295" t="str">
        <f ca="1">IF('aux gr1'!DN17="","",LOOKUP('aux gr1'!DN17,'aux gr1'!$A$12:$A$231,'aux gr1'!$AA$12:$AA$121))</f>
        <v>68h</v>
      </c>
      <c r="G35" s="271" t="str">
        <f ca="1">IF('aux gr1'!DO17="","",LOOKUP('aux gr1'!DO17,'aux gr1'!$A$12:$A$231,'aux gr1'!$P$12:$P$121))</f>
        <v>MAT01106</v>
      </c>
      <c r="H35" s="295" t="str">
        <f ca="1">IF('aux gr1'!DO17="","",LOOKUP('aux gr1'!DO17,'aux gr1'!$A$12:$A$231,'aux gr1'!$AA$12:$AA$121))</f>
        <v>68h</v>
      </c>
      <c r="J35" s="271" t="str">
        <f ca="1">IF('aux gr1'!DP17="","",LOOKUP('aux gr1'!DP17,'aux gr1'!$A$12:$A$231,'aux gr1'!$P$12:$P$121))</f>
        <v>FIS01206</v>
      </c>
      <c r="K35" s="295" t="str">
        <f ca="1">IF('aux gr1'!DP17="","",LOOKUP('aux gr1'!DP17,'aux gr1'!$A$12:$A$231,'aux gr1'!$AA$12:$AA$121))</f>
        <v>34h</v>
      </c>
      <c r="M35" s="271" t="str">
        <f ca="1">IF('aux gr1'!DQ17="","",LOOKUP('aux gr1'!DQ17,'aux gr1'!$A$12:$A$231,'aux gr1'!$P$12:$P$121))</f>
        <v>CCT01332</v>
      </c>
      <c r="N35" s="295" t="str">
        <f ca="1">IF('aux gr1'!DQ17="","",LOOKUP('aux gr1'!DQ17,'aux gr1'!$A$12:$A$231,'aux gr1'!$AA$12:$AA$121))</f>
        <v>17h</v>
      </c>
      <c r="P35" s="271" t="str">
        <f ca="1">IF('aux gr1'!DR17="","",LOOKUP('aux gr1'!DR17,'aux gr1'!$A$12:$A$231,'aux gr1'!$P$12:$P$121))</f>
        <v>CIV01331</v>
      </c>
      <c r="Q35" s="295" t="str">
        <f ca="1">IF('aux gr1'!DR17="","",LOOKUP('aux gr1'!DR17,'aux gr1'!$A$12:$A$231,'aux gr1'!$AA$12:$AA$121))</f>
        <v>85h</v>
      </c>
      <c r="S35" s="271" t="str">
        <f ca="1">IF('aux gr1'!DS17="","",LOOKUP('aux gr1'!DS17,'aux gr1'!$A$12:$A$231,'aux gr1'!$P$12:$P$121))</f>
        <v>PRO01321</v>
      </c>
      <c r="T35" s="295" t="str">
        <f ca="1">IF('aux gr1'!DS17="","",LOOKUP('aux gr1'!DS17,'aux gr1'!$A$12:$A$231,'aux gr1'!$AA$12:$AA$121))</f>
        <v>68h</v>
      </c>
      <c r="V35" s="271" t="str">
        <f ca="1">IF('aux gr1'!DT17="","",LOOKUP('aux gr1'!DT17,'aux gr1'!$A$12:$A$231,'aux gr1'!$P$12:$P$121))</f>
        <v>PRO01441</v>
      </c>
      <c r="W35" s="295" t="str">
        <f ca="1">IF('aux gr1'!DT17="","",LOOKUP('aux gr1'!DT17,'aux gr1'!$A$12:$A$231,'aux gr1'!$AA$12:$AA$121))</f>
        <v>34h</v>
      </c>
    </row>
    <row r="36" spans="1:23" s="293" customFormat="1" ht="36" customHeight="1" x14ac:dyDescent="0.3">
      <c r="A36" s="529" t="str">
        <f ca="1">IF('aux gr1'!DM17="","",LOOKUP('aux gr1'!DM17,'aux gr1'!$A$12:$A$231,'aux gr1'!$B$12:$B$121))</f>
        <v>Português Instrumental I</v>
      </c>
      <c r="B36" s="530"/>
      <c r="D36" s="529" t="str">
        <f ca="1">IF('aux gr1'!DN17="","",LOOKUP('aux gr1'!DN17,'aux gr1'!$A$12:$A$231,'aux gr1'!$B$12:$B$121))</f>
        <v>Português Instrumental II</v>
      </c>
      <c r="E36" s="530"/>
      <c r="G36" s="529" t="str">
        <f ca="1">IF('aux gr1'!DO17="","",LOOKUP('aux gr1'!DO17,'aux gr1'!$A$12:$A$231,'aux gr1'!$B$12:$B$121))</f>
        <v>Métodos Matemáticos para Engenheiros</v>
      </c>
      <c r="H36" s="530"/>
      <c r="J36" s="529" t="str">
        <f ca="1">IF('aux gr1'!DP17="","",LOOKUP('aux gr1'!DP17,'aux gr1'!$A$12:$A$231,'aux gr1'!$B$12:$B$121))</f>
        <v>Laboratório de Física Geral III</v>
      </c>
      <c r="K36" s="530"/>
      <c r="M36" s="529" t="str">
        <f ca="1">IF('aux gr1'!DQ17="","",LOOKUP('aux gr1'!DQ17,'aux gr1'!$A$12:$A$231,'aux gr1'!$B$12:$B$121))</f>
        <v>Ética Profissional</v>
      </c>
      <c r="N36" s="530"/>
      <c r="P36" s="529" t="str">
        <f ca="1">IF('aux gr1'!DR17="","",LOOKUP('aux gr1'!DR17,'aux gr1'!$A$12:$A$231,'aux gr1'!$B$12:$B$121))</f>
        <v>Estradas e Pavimentação</v>
      </c>
      <c r="Q36" s="530"/>
      <c r="S36" s="529" t="str">
        <f ca="1">IF('aux gr1'!DS17="","",LOOKUP('aux gr1'!DS17,'aux gr1'!$A$12:$A$231,'aux gr1'!$B$12:$B$121))</f>
        <v>Pesquisa Operacional</v>
      </c>
      <c r="T36" s="530"/>
      <c r="V36" s="529" t="str">
        <f ca="1">IF('aux gr1'!DT17="","",LOOKUP('aux gr1'!DT17,'aux gr1'!$A$12:$A$231,'aux gr1'!$B$12:$B$121))</f>
        <v>Higiene e Segurança do Trabalho</v>
      </c>
      <c r="W36" s="530"/>
    </row>
    <row r="37" spans="1:23" x14ac:dyDescent="0.25">
      <c r="A37" s="336" t="str">
        <f ca="1">IF('aux gr1'!DM17="","",LOOKUP('aux gr1'!DM17,'aux gr1'!$A$12:$A$231,'aux gr1'!$AC$12:$AC$121))</f>
        <v>2cr/2p</v>
      </c>
      <c r="B37" s="374" t="str">
        <f ca="1">IF('aux gr1'!DM17="","",LOOKUP('aux gr1'!DM17,'aux gr1'!$A$12:$A$231,'aux gr1'!$V$12:$V$121))</f>
        <v>Bás.</v>
      </c>
      <c r="D37" s="336" t="str">
        <f ca="1">IF('aux gr1'!DN17="","",LOOKUP('aux gr1'!DN17,'aux gr1'!$A$12:$A$231,'aux gr1'!$AC$12:$AC$121))</f>
        <v>2cr/2p</v>
      </c>
      <c r="E37" s="374" t="str">
        <f ca="1">IF('aux gr1'!DN17="","",LOOKUP('aux gr1'!DN17,'aux gr1'!$A$12:$A$231,'aux gr1'!$V$12:$V$121))</f>
        <v>Bás.</v>
      </c>
      <c r="G37" s="336" t="str">
        <f ca="1">IF('aux gr1'!DO17="","",LOOKUP('aux gr1'!DO17,'aux gr1'!$A$12:$A$231,'aux gr1'!$AC$12:$AC$121))</f>
        <v>4cr/4t</v>
      </c>
      <c r="H37" s="374" t="str">
        <f ca="1">IF('aux gr1'!DO17="","",LOOKUP('aux gr1'!DO17,'aux gr1'!$A$12:$A$231,'aux gr1'!$V$12:$V$121))</f>
        <v>Pro.</v>
      </c>
      <c r="J37" s="336" t="str">
        <f ca="1">IF('aux gr1'!DP17="","",LOOKUP('aux gr1'!DP17,'aux gr1'!$A$12:$A$231,'aux gr1'!$AC$12:$AC$121))</f>
        <v>1cr/1p</v>
      </c>
      <c r="K37" s="374" t="str">
        <f ca="1">IF('aux gr1'!DP17="","",LOOKUP('aux gr1'!DP17,'aux gr1'!$A$12:$A$231,'aux gr1'!$V$12:$V$121))</f>
        <v>Bás.</v>
      </c>
      <c r="M37" s="336" t="str">
        <f ca="1">IF('aux gr1'!DQ17="","",LOOKUP('aux gr1'!DQ17,'aux gr1'!$A$12:$A$231,'aux gr1'!$AC$12:$AC$121))</f>
        <v>1cr/1t</v>
      </c>
      <c r="N37" s="374" t="str">
        <f ca="1">IF('aux gr1'!DQ17="","",LOOKUP('aux gr1'!DQ17,'aux gr1'!$A$12:$A$231,'aux gr1'!$V$12:$V$121))</f>
        <v>Pro.</v>
      </c>
      <c r="P37" s="336" t="str">
        <f ca="1">IF('aux gr1'!DR17="","",LOOKUP('aux gr1'!DR17,'aux gr1'!$A$12:$A$231,'aux gr1'!$AC$12:$AC$121))</f>
        <v>4cr/3t + 1p</v>
      </c>
      <c r="Q37" s="374" t="str">
        <f ca="1">IF('aux gr1'!DR17="","",LOOKUP('aux gr1'!DR17,'aux gr1'!$A$12:$A$231,'aux gr1'!$V$12:$V$121))</f>
        <v>Esp.</v>
      </c>
      <c r="S37" s="336" t="str">
        <f ca="1">IF('aux gr1'!DS17="","",LOOKUP('aux gr1'!DS17,'aux gr1'!$A$12:$A$231,'aux gr1'!$AC$12:$AC$121))</f>
        <v>4cr/4t</v>
      </c>
      <c r="T37" s="374" t="str">
        <f ca="1">IF('aux gr1'!DS17="","",LOOKUP('aux gr1'!DS17,'aux gr1'!$A$12:$A$231,'aux gr1'!$V$12:$V$121))</f>
        <v>Pro.</v>
      </c>
      <c r="V37" s="336" t="str">
        <f ca="1">IF('aux gr1'!DT17="","",LOOKUP('aux gr1'!DT17,'aux gr1'!$A$12:$A$231,'aux gr1'!$AC$12:$AC$121))</f>
        <v>2cr/2t</v>
      </c>
      <c r="W37" s="374" t="str">
        <f ca="1">IF('aux gr1'!DT17="","",LOOKUP('aux gr1'!DT17,'aux gr1'!$A$12:$A$231,'aux gr1'!$V$12:$V$121))</f>
        <v>Pro.</v>
      </c>
    </row>
    <row r="38" spans="1:23" s="294" customFormat="1" ht="12.75" customHeight="1" x14ac:dyDescent="0.2">
      <c r="A38" s="525" t="str">
        <f ca="1">IF('aux gr1'!DM17="","",LOOKUP('aux gr1'!DM17,'aux gr1'!$A$12:$A$231,'aux gr1'!$E$12:$E$121))</f>
        <v>Pré: ---</v>
      </c>
      <c r="B38" s="526"/>
      <c r="D38" s="525" t="str">
        <f ca="1">IF('aux gr1'!DN17="","",LOOKUP('aux gr1'!DN17,'aux gr1'!$A$12:$A$231,'aux gr1'!$E$12:$E$121))</f>
        <v xml:space="preserve">Pré: LEL04101   </v>
      </c>
      <c r="E38" s="526"/>
      <c r="G38" s="525" t="str">
        <f ca="1">IF('aux gr1'!DO17="","",LOOKUP('aux gr1'!DO17,'aux gr1'!$A$12:$A$231,'aux gr1'!$E$12:$E$121))</f>
        <v xml:space="preserve">Pré: MAT01203   </v>
      </c>
      <c r="H38" s="526"/>
      <c r="J38" s="525" t="str">
        <f ca="1">IF('aux gr1'!DP17="","",LOOKUP('aux gr1'!DP17,'aux gr1'!$A$12:$A$231,'aux gr1'!$E$12:$E$121))</f>
        <v xml:space="preserve">Pré: FIS01103 FIS01109 MAT01105 </v>
      </c>
      <c r="K38" s="526"/>
      <c r="M38" s="525" t="str">
        <f ca="1">IF('aux gr1'!DQ17="","",LOOKUP('aux gr1'!DQ17,'aux gr1'!$A$12:$A$231,'aux gr1'!$E$12:$E$121))</f>
        <v>Pré: ---</v>
      </c>
      <c r="N38" s="526"/>
      <c r="P38" s="525" t="str">
        <f ca="1">IF('aux gr1'!DR17="","",LOOKUP('aux gr1'!DR17,'aux gr1'!$A$12:$A$231,'aux gr1'!$E$12:$E$121))</f>
        <v xml:space="preserve">Pré: CIV01423 CIV01426  </v>
      </c>
      <c r="Q38" s="526"/>
      <c r="S38" s="525" t="str">
        <f ca="1">IF('aux gr1'!DS17="","",LOOKUP('aux gr1'!DS17,'aux gr1'!$A$12:$A$231,'aux gr1'!$E$12:$E$121))</f>
        <v xml:space="preserve">Pré: PRO01121   </v>
      </c>
      <c r="T38" s="526"/>
      <c r="V38" s="525" t="str">
        <f ca="1">IF('aux gr1'!DT17="","",LOOKUP('aux gr1'!DT17,'aux gr1'!$A$12:$A$231,'aux gr1'!$E$12:$E$121))</f>
        <v>Pré: ---</v>
      </c>
      <c r="W38" s="526"/>
    </row>
    <row r="39" spans="1:23" s="294" customFormat="1" ht="12.75" customHeight="1" x14ac:dyDescent="0.2">
      <c r="A39" s="527" t="str">
        <f ca="1">IF('aux gr1'!DM17="","",LOOKUP('aux gr1'!DM17,'aux gr1'!$A$12:$A$231,'aux gr1'!$F$12:$F$121))</f>
        <v>Co: ---</v>
      </c>
      <c r="B39" s="528"/>
      <c r="D39" s="527" t="str">
        <f ca="1">IF('aux gr1'!DN17="","",LOOKUP('aux gr1'!DN17,'aux gr1'!$A$12:$A$231,'aux gr1'!$F$12:$F$121))</f>
        <v>Co: ---</v>
      </c>
      <c r="E39" s="528"/>
      <c r="G39" s="527" t="str">
        <f ca="1">IF('aux gr1'!DO17="","",LOOKUP('aux gr1'!DO17,'aux gr1'!$A$12:$A$231,'aux gr1'!$F$12:$F$121))</f>
        <v>Co: ---</v>
      </c>
      <c r="H39" s="528"/>
      <c r="J39" s="527" t="str">
        <f ca="1">IF('aux gr1'!DP17="","",LOOKUP('aux gr1'!DP17,'aux gr1'!$A$12:$A$231,'aux gr1'!$F$12:$F$121))</f>
        <v xml:space="preserve">Co: FIS01205 </v>
      </c>
      <c r="K39" s="528"/>
      <c r="M39" s="527" t="str">
        <f ca="1">IF('aux gr1'!DQ17="","",LOOKUP('aux gr1'!DQ17,'aux gr1'!$A$12:$A$231,'aux gr1'!$F$12:$F$121))</f>
        <v>Co: ---</v>
      </c>
      <c r="N39" s="528"/>
      <c r="P39" s="527" t="str">
        <f ca="1">IF('aux gr1'!DR17="","",LOOKUP('aux gr1'!DR17,'aux gr1'!$A$12:$A$231,'aux gr1'!$F$12:$F$121))</f>
        <v>Co: ---</v>
      </c>
      <c r="Q39" s="528"/>
      <c r="S39" s="527" t="str">
        <f ca="1">IF('aux gr1'!DS17="","",LOOKUP('aux gr1'!DS17,'aux gr1'!$A$12:$A$231,'aux gr1'!$F$12:$F$121))</f>
        <v>Co: ---</v>
      </c>
      <c r="T39" s="528"/>
      <c r="V39" s="527" t="str">
        <f ca="1">IF('aux gr1'!DT17="","",LOOKUP('aux gr1'!DT17,'aux gr1'!$A$12:$A$231,'aux gr1'!$F$12:$F$121))</f>
        <v>Co: ---</v>
      </c>
      <c r="W39" s="528"/>
    </row>
    <row r="40" spans="1:23" ht="7.5" customHeight="1" x14ac:dyDescent="0.25"/>
    <row r="41" spans="1:23" x14ac:dyDescent="0.25">
      <c r="A41" s="271" t="str">
        <f ca="1">IF('aux gr1'!DM18="","",LOOKUP('aux gr1'!DM18,'aux gr1'!$A$12:$A$231,'aux gr1'!$P$12:$P$121))</f>
        <v/>
      </c>
      <c r="B41" s="295" t="str">
        <f ca="1">IF('aux gr1'!DM18="","",LOOKUP('aux gr1'!DM18,'aux gr1'!$A$12:$A$231,'aux gr1'!$AA$12:$AA$121))</f>
        <v>34h</v>
      </c>
      <c r="D41" s="271" t="str">
        <f ca="1">IF('aux gr1'!DN18="","",LOOKUP('aux gr1'!DN18,'aux gr1'!$A$12:$A$231,'aux gr1'!$P$12:$P$121))</f>
        <v>PRO01121</v>
      </c>
      <c r="E41" s="295" t="str">
        <f ca="1">IF('aux gr1'!DN18="","",LOOKUP('aux gr1'!DN18,'aux gr1'!$A$12:$A$231,'aux gr1'!$AA$12:$AA$121))</f>
        <v>68h</v>
      </c>
      <c r="G41" s="271" t="str">
        <f ca="1">IF('aux gr1'!DO18="","",LOOKUP('aux gr1'!DO18,'aux gr1'!$A$12:$A$231,'aux gr1'!$P$12:$P$121))</f>
        <v>MAT01102</v>
      </c>
      <c r="H41" s="295" t="str">
        <f t="shared" ref="H41" ca="1" si="1">E35</f>
        <v>68h</v>
      </c>
      <c r="J41" s="271" t="str">
        <f ca="1">IF('aux gr1'!DP18="","",LOOKUP('aux gr1'!DP18,'aux gr1'!$A$12:$A$231,'aux gr1'!$P$12:$P$121))</f>
        <v>MAT01207</v>
      </c>
      <c r="K41" s="295" t="str">
        <f ca="1">IF('aux gr1'!DP18="","",LOOKUP('aux gr1'!DP18,'aux gr1'!$A$12:$A$231,'aux gr1'!$AA$12:$AA$121))</f>
        <v>68h</v>
      </c>
      <c r="M41" s="271" t="str">
        <f ca="1">IF('aux gr1'!DQ18="","",LOOKUP('aux gr1'!DQ18,'aux gr1'!$A$12:$A$231,'aux gr1'!$P$12:$P$121))</f>
        <v>CIV01562</v>
      </c>
      <c r="N41" s="295" t="str">
        <f ca="1">IF('aux gr1'!DQ18="","",LOOKUP('aux gr1'!DQ18,'aux gr1'!$A$12:$A$231,'aux gr1'!$AA$12:$AA$121))</f>
        <v>136h</v>
      </c>
      <c r="P41" s="298" t="str">
        <f>IF('aux gr1'!DR18="","",LOOKUP('aux gr1'!DR18,'aux gr1'!$A$12:$A$231,'aux gr1'!$P$12:$P$121))</f>
        <v/>
      </c>
      <c r="Q41" s="299" t="str">
        <f>IF('aux gr1'!DR18="","",LOOKUP('aux gr1'!DR18,'aux gr1'!$A$12:$A$231,'aux gr1'!$AA$12:$AA$121))</f>
        <v/>
      </c>
      <c r="S41" s="271" t="str">
        <f ca="1">IF('aux gr1'!DS18="","",LOOKUP('aux gr1'!DS18,'aux gr1'!$A$12:$A$231,'aux gr1'!$P$12:$P$121))</f>
        <v/>
      </c>
      <c r="T41" s="295" t="str">
        <f ca="1">IF('aux gr1'!DS18="","",LOOKUP('aux gr1'!DS18,'aux gr1'!$A$12:$A$231,'aux gr1'!$AA$12:$AA$121))</f>
        <v>34h</v>
      </c>
      <c r="V41" s="271" t="str">
        <f ca="1">IF('aux gr1'!DT18="","",LOOKUP('aux gr1'!DT18,'aux gr1'!$A$12:$A$231,'aux gr1'!$P$12:$P$121))</f>
        <v>PRO01341</v>
      </c>
      <c r="W41" s="295" t="str">
        <f ca="1">IF('aux gr1'!DT18="","",LOOKUP('aux gr1'!DT18,'aux gr1'!$A$12:$A$231,'aux gr1'!$AA$12:$AA$121))</f>
        <v>51h</v>
      </c>
    </row>
    <row r="42" spans="1:23" s="293" customFormat="1" ht="36" customHeight="1" x14ac:dyDescent="0.3">
      <c r="A42" s="529" t="str">
        <f ca="1">IF('aux gr1'!DM18="","",LOOKUP('aux gr1'!DM18,'aux gr1'!$A$12:$A$231,'aux gr1'!$B$12:$B$121))</f>
        <v>Optativa Humanas</v>
      </c>
      <c r="B42" s="530"/>
      <c r="D42" s="529" t="str">
        <f ca="1">IF('aux gr1'!DN18="","",LOOKUP('aux gr1'!DN18,'aux gr1'!$A$12:$A$231,'aux gr1'!$B$12:$B$121))</f>
        <v>Introdução à Probabilidade e Estatística</v>
      </c>
      <c r="E42" s="530"/>
      <c r="G42" s="529" t="str">
        <f ca="1">IF('aux gr1'!DO18="","",LOOKUP('aux gr1'!DO18,'aux gr1'!$A$12:$A$231,'aux gr1'!$B$12:$B$121))</f>
        <v>Fundamentos da Ciência da Computação</v>
      </c>
      <c r="H42" s="530"/>
      <c r="I42" s="297"/>
      <c r="J42" s="529" t="str">
        <f ca="1">IF('aux gr1'!DP18="","",LOOKUP('aux gr1'!DP18,'aux gr1'!$A$12:$A$231,'aux gr1'!$B$12:$B$121))</f>
        <v>Cálculo Numérico</v>
      </c>
      <c r="K42" s="530"/>
      <c r="M42" s="529" t="str">
        <f ca="1">IF('aux gr1'!DQ18="","",LOOKUP('aux gr1'!DQ18,'aux gr1'!$A$12:$A$231,'aux gr1'!$B$12:$B$121))</f>
        <v>Atividades Acadêmicas Científicas e Culturais - AACC I</v>
      </c>
      <c r="N42" s="530"/>
      <c r="P42" s="533" t="str">
        <f>IF('aux gr1'!DR18="","",LOOKUP('aux gr1'!DR18,'aux gr1'!$A$12:$A$231,'aux gr1'!$B$12:$B$121))</f>
        <v/>
      </c>
      <c r="Q42" s="533"/>
      <c r="S42" s="529" t="str">
        <f ca="1">IF('aux gr1'!DS18="","",LOOKUP('aux gr1'!DS18,'aux gr1'!$A$12:$A$231,'aux gr1'!$B$12:$B$121))</f>
        <v>Optativa Tecnológicas</v>
      </c>
      <c r="T42" s="530"/>
      <c r="V42" s="529" t="str">
        <f ca="1">IF('aux gr1'!DT18="","",LOOKUP('aux gr1'!DT18,'aux gr1'!$A$12:$A$231,'aux gr1'!$B$12:$B$121))</f>
        <v>Sistemas de Transportes</v>
      </c>
      <c r="W42" s="530"/>
    </row>
    <row r="43" spans="1:23" x14ac:dyDescent="0.25">
      <c r="A43" s="336" t="str">
        <f ca="1">IF('aux gr1'!DM18="","",LOOKUP('aux gr1'!DM18,'aux gr1'!$A$12:$A$231,'aux gr1'!$AC$12:$AC$121))</f>
        <v>2cr/2t</v>
      </c>
      <c r="B43" s="374" t="str">
        <f ca="1">IF('aux gr1'!DM18="","",LOOKUP('aux gr1'!DM18,'aux gr1'!$A$12:$A$231,'aux gr1'!$V$12:$V$121))</f>
        <v>Out.</v>
      </c>
      <c r="D43" s="336" t="str">
        <f ca="1">IF('aux gr1'!DN18="","",LOOKUP('aux gr1'!DN18,'aux gr1'!$A$12:$A$231,'aux gr1'!$AC$12:$AC$121))</f>
        <v>4cr/4t</v>
      </c>
      <c r="E43" s="374" t="str">
        <f ca="1">IF('aux gr1'!DN18="","",LOOKUP('aux gr1'!DN18,'aux gr1'!$A$12:$A$231,'aux gr1'!$V$12:$V$121))</f>
        <v>Pro.</v>
      </c>
      <c r="G43" s="336" t="str">
        <f ca="1">IF('aux gr1'!DO18="","",LOOKUP('aux gr1'!DO18,'aux gr1'!$A$12:$A$231,'aux gr1'!$AC$12:$AC$121))</f>
        <v>4cr/3t + 1p</v>
      </c>
      <c r="H43" s="374" t="str">
        <f ca="1">IF('aux gr1'!DO18="","",LOOKUP('aux gr1'!DO18,'aux gr1'!$A$12:$A$231,'aux gr1'!$V$12:$V$121))</f>
        <v>Bás.</v>
      </c>
      <c r="I43" s="298"/>
      <c r="J43" s="336" t="str">
        <f ca="1">IF('aux gr1'!DP18="","",LOOKUP('aux gr1'!DP18,'aux gr1'!$A$12:$A$231,'aux gr1'!$AC$12:$AC$121))</f>
        <v>4cr/4t</v>
      </c>
      <c r="K43" s="374" t="str">
        <f ca="1">IF('aux gr1'!DP18="","",LOOKUP('aux gr1'!DP18,'aux gr1'!$A$12:$A$231,'aux gr1'!$V$12:$V$121))</f>
        <v>Bás.</v>
      </c>
      <c r="M43" s="336" t="str">
        <f ca="1">IF('aux gr1'!DQ18="","",LOOKUP('aux gr1'!DQ18,'aux gr1'!$A$12:$A$231,'aux gr1'!$AC$12:$AC$121))</f>
        <v>2cr/2e</v>
      </c>
      <c r="N43" s="374" t="str">
        <f ca="1">IF('aux gr1'!DQ18="","",LOOKUP('aux gr1'!DQ18,'aux gr1'!$A$12:$A$231,'aux gr1'!$V$12:$V$121))</f>
        <v>----</v>
      </c>
      <c r="P43" s="208" t="str">
        <f>IF('aux gr1'!DR18="","",LOOKUP('aux gr1'!DR18,'aux gr1'!$A$12:$A$231,'aux gr1'!$AC$12:$AC$121))</f>
        <v/>
      </c>
      <c r="Q43" s="208"/>
      <c r="S43" s="336" t="str">
        <f ca="1">IF('aux gr1'!DS18="","",LOOKUP('aux gr1'!DS18,'aux gr1'!$A$12:$A$231,'aux gr1'!$AC$12:$AC$121))</f>
        <v>2cr/2t</v>
      </c>
      <c r="T43" s="374" t="str">
        <f ca="1">IF('aux gr1'!DS18="","",LOOKUP('aux gr1'!DS18,'aux gr1'!$A$12:$A$231,'aux gr1'!$V$12:$V$121))</f>
        <v>Out.</v>
      </c>
      <c r="V43" s="336" t="str">
        <f ca="1">IF('aux gr1'!DT18="","",LOOKUP('aux gr1'!DT18,'aux gr1'!$A$12:$A$231,'aux gr1'!$AC$12:$AC$121))</f>
        <v>3cr/3t</v>
      </c>
      <c r="W43" s="374" t="str">
        <f ca="1">IF('aux gr1'!DT18="","",LOOKUP('aux gr1'!DT18,'aux gr1'!$A$12:$A$231,'aux gr1'!$V$12:$V$121))</f>
        <v>Pro.</v>
      </c>
    </row>
    <row r="44" spans="1:23" s="294" customFormat="1" ht="12.75" customHeight="1" x14ac:dyDescent="0.2">
      <c r="A44" s="525" t="str">
        <f ca="1">IF('aux gr1'!DM18="","",LOOKUP('aux gr1'!DM18,'aux gr1'!$A$12:$A$231,'aux gr1'!$E$12:$E$121))</f>
        <v>Pré: ---</v>
      </c>
      <c r="B44" s="526"/>
      <c r="D44" s="525" t="str">
        <f ca="1">IF('aux gr1'!DN18="","",LOOKUP('aux gr1'!DN18,'aux gr1'!$A$12:$A$231,'aux gr1'!$E$12:$E$121))</f>
        <v xml:space="preserve">Pré: MAT01101   </v>
      </c>
      <c r="E44" s="526"/>
      <c r="G44" s="525" t="str">
        <f ca="1">IF('aux gr1'!DO18="","",LOOKUP('aux gr1'!DO18,'aux gr1'!$A$12:$A$231,'aux gr1'!$E$12:$E$121))</f>
        <v>Pré: ---</v>
      </c>
      <c r="H44" s="526"/>
      <c r="I44" s="304"/>
      <c r="J44" s="525" t="str">
        <f ca="1">IF('aux gr1'!DP18="","",LOOKUP('aux gr1'!DP18,'aux gr1'!$A$12:$A$231,'aux gr1'!$E$12:$E$121))</f>
        <v xml:space="preserve">Pré: MAT01102 MAT01204  </v>
      </c>
      <c r="K44" s="526"/>
      <c r="M44" s="525" t="str">
        <f ca="1">IF('aux gr1'!DQ18="","",LOOKUP('aux gr1'!DQ18,'aux gr1'!$A$12:$A$231,'aux gr1'!$E$12:$E$121))</f>
        <v>Pré: ---</v>
      </c>
      <c r="N44" s="526"/>
      <c r="P44" s="531" t="str">
        <f>IF('aux gr1'!DR18="","",LOOKUP('aux gr1'!DR18,'aux gr1'!$A$12:$A$231,'aux gr1'!$E$12:$E$121))</f>
        <v/>
      </c>
      <c r="Q44" s="531"/>
      <c r="S44" s="525" t="str">
        <f ca="1">IF('aux gr1'!DS18="","",LOOKUP('aux gr1'!DS18,'aux gr1'!$A$12:$A$231,'aux gr1'!$E$12:$E$121))</f>
        <v>Pré: ---</v>
      </c>
      <c r="T44" s="526"/>
      <c r="V44" s="525" t="str">
        <f ca="1">IF('aux gr1'!DT18="","",LOOKUP('aux gr1'!DT18,'aux gr1'!$A$12:$A$231,'aux gr1'!$E$12:$E$121))</f>
        <v xml:space="preserve">Pré: PRO01321   </v>
      </c>
      <c r="W44" s="526"/>
    </row>
    <row r="45" spans="1:23" s="294" customFormat="1" ht="12.75" customHeight="1" x14ac:dyDescent="0.2">
      <c r="A45" s="527" t="str">
        <f ca="1">IF('aux gr1'!DM18="","",LOOKUP('aux gr1'!DM18,'aux gr1'!$A$12:$A$231,'aux gr1'!$F$12:$F$121))</f>
        <v>Co: ---</v>
      </c>
      <c r="B45" s="528"/>
      <c r="D45" s="527" t="str">
        <f ca="1">IF('aux gr1'!DN18="","",LOOKUP('aux gr1'!DN18,'aux gr1'!$A$12:$A$231,'aux gr1'!$F$12:$F$121))</f>
        <v>Co: ---</v>
      </c>
      <c r="E45" s="528"/>
      <c r="G45" s="527" t="str">
        <f ca="1">IF('aux gr1'!DO18="","",LOOKUP('aux gr1'!DO18,'aux gr1'!$A$12:$A$231,'aux gr1'!$F$12:$F$121))</f>
        <v>Co: ---</v>
      </c>
      <c r="H45" s="528"/>
      <c r="I45" s="304"/>
      <c r="J45" s="527" t="str">
        <f ca="1">IF('aux gr1'!DP18="","",LOOKUP('aux gr1'!DP18,'aux gr1'!$A$12:$A$231,'aux gr1'!$F$12:$F$121))</f>
        <v>Co: ---</v>
      </c>
      <c r="K45" s="528"/>
      <c r="M45" s="527" t="str">
        <f ca="1">IF('aux gr1'!DQ18="","",LOOKUP('aux gr1'!DQ18,'aux gr1'!$A$12:$A$231,'aux gr1'!$F$12:$F$121))</f>
        <v>Co: ---</v>
      </c>
      <c r="N45" s="528"/>
      <c r="P45" s="531" t="str">
        <f>IF('aux gr1'!DR18="","",LOOKUP('aux gr1'!DR18,'aux gr1'!$A$12:$A$231,'aux gr1'!$F$12:$F$121))</f>
        <v/>
      </c>
      <c r="Q45" s="531"/>
      <c r="S45" s="527" t="str">
        <f ca="1">IF('aux gr1'!DS18="","",LOOKUP('aux gr1'!DS18,'aux gr1'!$A$12:$A$231,'aux gr1'!$F$12:$F$121))</f>
        <v>Co: ---</v>
      </c>
      <c r="T45" s="528"/>
      <c r="V45" s="527" t="str">
        <f ca="1">IF('aux gr1'!DT18="","",LOOKUP('aux gr1'!DT18,'aux gr1'!$A$12:$A$231,'aux gr1'!$F$12:$F$121))</f>
        <v xml:space="preserve">Co: CIV01331 </v>
      </c>
      <c r="W45" s="528"/>
    </row>
    <row r="46" spans="1:23" ht="7.5" customHeight="1" x14ac:dyDescent="0.25">
      <c r="G46" s="298"/>
      <c r="H46" s="299"/>
      <c r="I46" s="298"/>
      <c r="J46" s="298"/>
      <c r="K46" s="299"/>
      <c r="P46" s="298"/>
      <c r="Q46" s="299"/>
    </row>
    <row r="47" spans="1:23" x14ac:dyDescent="0.25">
      <c r="A47" s="270"/>
      <c r="B47" s="296"/>
      <c r="D47" t="str">
        <f>IF('aux gr1'!DN19="","",LOOKUP('aux gr1'!DN19,'aux gr1'!$A$12:$A$231,'aux gr1'!$P$12:$P$121))</f>
        <v/>
      </c>
      <c r="E47" s="70" t="str">
        <f>IF('aux gr1'!DN19="","",LOOKUP('aux gr1'!DN19,'aux gr1'!$A$12:$A$231,'aux gr1'!$AA$12:$AA$121))</f>
        <v/>
      </c>
      <c r="G47" s="298" t="str">
        <f>IF('aux gr1'!DO19="","",LOOKUP('aux gr1'!DO19,'aux gr1'!$A$12:$A$231,'aux gr1'!$P$12:$P$121))</f>
        <v/>
      </c>
      <c r="H47" s="299" t="str">
        <f>IF('aux gr1'!DO19="","",LOOKUP('aux gr1'!DO19,'aux gr1'!$A$12:$A$231,'aux gr1'!$AA$12:$AA$121))</f>
        <v/>
      </c>
      <c r="I47" s="298"/>
      <c r="J47" s="298" t="str">
        <f>IF('aux gr1'!DP19="","",LOOKUP('aux gr1'!DP19,'aux gr1'!$A$12:$A$231,'aux gr1'!$P$12:$P$121))</f>
        <v/>
      </c>
      <c r="K47" s="299" t="str">
        <f>IF('aux gr1'!DP19="","",LOOKUP('aux gr1'!DP19,'aux gr1'!$A$12:$A$231,'aux gr1'!$AA$12:$AA$121))</f>
        <v/>
      </c>
      <c r="M47" s="271" t="str">
        <f ca="1">IF('aux gr1'!DQ19="","",LOOKUP('aux gr1'!DQ19,'aux gr1'!$A$12:$A$231,'aux gr1'!$P$12:$P$121))</f>
        <v/>
      </c>
      <c r="N47" s="295" t="str">
        <f ca="1">IF('aux gr1'!DQ19="","",LOOKUP('aux gr1'!DQ19,'aux gr1'!$A$12:$A$231,'aux gr1'!$AA$12:$AA$121))</f>
        <v>34h</v>
      </c>
      <c r="P47" s="298" t="str">
        <f>IF('aux gr1'!DR19="","",LOOKUP('aux gr1'!DR19,'aux gr1'!$A$12:$A$231,'aux gr1'!$P$12:$P$121))</f>
        <v/>
      </c>
      <c r="Q47" s="299" t="str">
        <f>IF('aux gr1'!DR19="","",LOOKUP('aux gr1'!DR19,'aux gr1'!$A$12:$A$231,'aux gr1'!$AA$12:$AA$121))</f>
        <v/>
      </c>
      <c r="S47" t="str">
        <f>IF('aux gr1'!DS19="","",LOOKUP('aux gr1'!DS19,'aux gr1'!$A$12:$A$231,'aux gr1'!$P$12:$P$121))</f>
        <v/>
      </c>
      <c r="T47" s="70" t="str">
        <f>IF('aux gr1'!DS19="","",LOOKUP('aux gr1'!DS19,'aux gr1'!$A$12:$A$231,'aux gr1'!$AA$12:$AA$121))</f>
        <v/>
      </c>
      <c r="V47" s="271" t="str">
        <f ca="1">IF('aux gr1'!DT19="","",LOOKUP('aux gr1'!DT19,'aux gr1'!$A$12:$A$231,'aux gr1'!$P$12:$P$121))</f>
        <v/>
      </c>
      <c r="W47" s="295" t="str">
        <f ca="1">IF('aux gr1'!DT19="","",LOOKUP('aux gr1'!DT19,'aux gr1'!$A$12:$A$231,'aux gr1'!$AA$12:$AA$121))</f>
        <v>34h</v>
      </c>
    </row>
    <row r="48" spans="1:23" s="293" customFormat="1" ht="36" customHeight="1" x14ac:dyDescent="0.3">
      <c r="A48" s="529"/>
      <c r="B48" s="530"/>
      <c r="D48" s="533" t="str">
        <f>IF('aux gr1'!DN19="","",LOOKUP('aux gr1'!DN19,'aux gr1'!$A$12:$A$231,'aux gr1'!$B$12:$B$121))</f>
        <v/>
      </c>
      <c r="E48" s="533"/>
      <c r="G48" s="532" t="str">
        <f>IF('aux gr1'!DO19="","",LOOKUP('aux gr1'!DO19,'aux gr1'!$A$12:$A$231,'aux gr1'!$B$12:$B$121))</f>
        <v/>
      </c>
      <c r="H48" s="532"/>
      <c r="I48" s="297"/>
      <c r="J48" s="532" t="str">
        <f>IF('aux gr1'!DP19="","",LOOKUP('aux gr1'!DP19,'aux gr1'!$A$12:$A$231,'aux gr1'!$B$12:$B$121))</f>
        <v/>
      </c>
      <c r="K48" s="532"/>
      <c r="M48" s="529" t="str">
        <f ca="1">IF('aux gr1'!DQ19="","",LOOKUP('aux gr1'!DQ19,'aux gr1'!$A$12:$A$231,'aux gr1'!$B$12:$B$121))</f>
        <v>Optativa Humanas</v>
      </c>
      <c r="N48" s="530"/>
      <c r="P48" s="532" t="str">
        <f>IF('aux gr1'!DR19="","",LOOKUP('aux gr1'!DR19,'aux gr1'!$A$12:$A$231,'aux gr1'!$B$12:$B$121))</f>
        <v/>
      </c>
      <c r="Q48" s="532"/>
      <c r="S48" s="532" t="str">
        <f>IF('aux gr1'!DS19="","",LOOKUP('aux gr1'!DS19,'aux gr1'!$A$12:$A$231,'aux gr1'!$B$12:$B$121))</f>
        <v/>
      </c>
      <c r="T48" s="532"/>
      <c r="V48" s="529" t="str">
        <f ca="1">IF('aux gr1'!DT19="","",LOOKUP('aux gr1'!DT19,'aux gr1'!$A$12:$A$231,'aux gr1'!$B$12:$B$121))</f>
        <v>Optativa Tecnológicas</v>
      </c>
      <c r="W48" s="530"/>
    </row>
    <row r="49" spans="1:35" x14ac:dyDescent="0.25">
      <c r="A49" s="336"/>
      <c r="B49" s="374"/>
      <c r="C49" s="298"/>
      <c r="D49" s="375" t="str">
        <f>IF('aux gr1'!DN19="","",LOOKUP('aux gr1'!DN19,'aux gr1'!$A$12:$A$231,'aux gr1'!$AC$12:$AC$121))</f>
        <v/>
      </c>
      <c r="E49" s="375"/>
      <c r="G49" s="375" t="str">
        <f>IF('aux gr1'!DO19="","",LOOKUP('aux gr1'!DO19,'aux gr1'!$A$12:$A$231,'aux gr1'!$AC$12:$AC$121))</f>
        <v/>
      </c>
      <c r="H49" s="375"/>
      <c r="I49" s="298"/>
      <c r="J49" s="375" t="str">
        <f>IF('aux gr1'!DP19="","",LOOKUP('aux gr1'!DP19,'aux gr1'!$A$12:$A$231,'aux gr1'!$AC$12:$AC$121))</f>
        <v/>
      </c>
      <c r="K49" s="375"/>
      <c r="M49" s="336" t="str">
        <f ca="1">IF('aux gr1'!DQ19="","",LOOKUP('aux gr1'!DQ19,'aux gr1'!$A$12:$A$231,'aux gr1'!$AC$12:$AC$121))</f>
        <v>2cr/2t</v>
      </c>
      <c r="N49" s="374" t="str">
        <f ca="1">IF('aux gr1'!DQ19="","",LOOKUP('aux gr1'!DQ19,'aux gr1'!$A$12:$A$231,'aux gr1'!$V$12:$V$121))</f>
        <v>Out.</v>
      </c>
      <c r="P49" s="375" t="str">
        <f>IF('aux gr1'!DR19="","",LOOKUP('aux gr1'!DR19,'aux gr1'!$A$12:$A$231,'aux gr1'!$AC$12:$AC$121))</f>
        <v/>
      </c>
      <c r="Q49" s="375"/>
      <c r="S49" s="375" t="str">
        <f>IF('aux gr1'!DS19="","",LOOKUP('aux gr1'!DS19,'aux gr1'!$A$12:$A$231,'aux gr1'!$AC$12:$AC$121))</f>
        <v/>
      </c>
      <c r="T49" s="375"/>
      <c r="V49" s="336" t="str">
        <f ca="1">IF('aux gr1'!DT19="","",LOOKUP('aux gr1'!DT19,'aux gr1'!$A$12:$A$231,'aux gr1'!$AC$12:$AC$121))</f>
        <v>2cr/2t</v>
      </c>
      <c r="W49" s="374" t="str">
        <f ca="1">IF('aux gr1'!DT19="","",LOOKUP('aux gr1'!DT19,'aux gr1'!$A$12:$A$231,'aux gr1'!$V$12:$V$121))</f>
        <v>Out.</v>
      </c>
    </row>
    <row r="50" spans="1:35" s="294" customFormat="1" ht="12.75" customHeight="1" x14ac:dyDescent="0.2">
      <c r="A50" s="525"/>
      <c r="B50" s="526"/>
      <c r="C50" s="304"/>
      <c r="D50" s="531" t="str">
        <f>IF('aux gr1'!DN19="","",LOOKUP('aux gr1'!DN19,'aux gr1'!$A$12:$A$231,'aux gr1'!$E$12:$E$121))</f>
        <v/>
      </c>
      <c r="E50" s="531"/>
      <c r="G50" s="531" t="str">
        <f>IF('aux gr1'!DO19="","",LOOKUP('aux gr1'!DO19,'aux gr1'!$A$12:$A$231,'aux gr1'!$E$12:$E$121))</f>
        <v/>
      </c>
      <c r="H50" s="531"/>
      <c r="I50" s="304"/>
      <c r="J50" s="531" t="str">
        <f>IF('aux gr1'!DP19="","",LOOKUP('aux gr1'!DP19,'aux gr1'!$A$12:$A$231,'aux gr1'!$E$12:$E$121))</f>
        <v/>
      </c>
      <c r="K50" s="531"/>
      <c r="M50" s="525" t="str">
        <f ca="1">IF('aux gr1'!DQ19="","",LOOKUP('aux gr1'!DQ19,'aux gr1'!$A$12:$A$231,'aux gr1'!$E$12:$E$121))</f>
        <v>Pré: ---</v>
      </c>
      <c r="N50" s="526"/>
      <c r="P50" s="531" t="str">
        <f>IF('aux gr1'!DR19="","",LOOKUP('aux gr1'!DR19,'aux gr1'!$A$12:$A$231,'aux gr1'!$E$12:$E$121))</f>
        <v/>
      </c>
      <c r="Q50" s="531"/>
      <c r="S50" s="531" t="str">
        <f>IF('aux gr1'!DS19="","",LOOKUP('aux gr1'!DS19,'aux gr1'!$A$12:$A$231,'aux gr1'!$E$12:$E$121))</f>
        <v/>
      </c>
      <c r="T50" s="531"/>
      <c r="V50" s="525" t="str">
        <f ca="1">IF('aux gr1'!DT19="","",LOOKUP('aux gr1'!DT19,'aux gr1'!$A$12:$A$231,'aux gr1'!$E$12:$E$121))</f>
        <v>Pré: ---</v>
      </c>
      <c r="W50" s="526"/>
    </row>
    <row r="51" spans="1:35" s="294" customFormat="1" ht="12.75" customHeight="1" x14ac:dyDescent="0.2">
      <c r="A51" s="527"/>
      <c r="B51" s="528"/>
      <c r="C51" s="304"/>
      <c r="D51" s="531" t="str">
        <f>IF('aux gr1'!DN19="","",LOOKUP('aux gr1'!DN19,'aux gr1'!$A$12:$A$231,'aux gr1'!$F$12:$F$121))</f>
        <v/>
      </c>
      <c r="E51" s="531"/>
      <c r="G51" s="531" t="str">
        <f>IF('aux gr1'!DO19="","",LOOKUP('aux gr1'!DO19,'aux gr1'!$A$12:$A$231,'aux gr1'!$F$12:$F$121))</f>
        <v/>
      </c>
      <c r="H51" s="531"/>
      <c r="I51" s="304"/>
      <c r="J51" s="531" t="str">
        <f>IF('aux gr1'!DP19="","",LOOKUP('aux gr1'!DP19,'aux gr1'!$A$12:$A$231,'aux gr1'!$F$12:$F$121))</f>
        <v/>
      </c>
      <c r="K51" s="531"/>
      <c r="M51" s="527" t="str">
        <f ca="1">IF('aux gr1'!DQ19="","",LOOKUP('aux gr1'!DQ19,'aux gr1'!$A$12:$A$231,'aux gr1'!$F$12:$F$121))</f>
        <v>Co: ---</v>
      </c>
      <c r="N51" s="528"/>
      <c r="P51" s="531" t="str">
        <f>IF('aux gr1'!DR19="","",LOOKUP('aux gr1'!DR19,'aux gr1'!$A$12:$A$231,'aux gr1'!$F$12:$F$121))</f>
        <v/>
      </c>
      <c r="Q51" s="531"/>
      <c r="S51" s="531" t="str">
        <f>IF('aux gr1'!DS19="","",LOOKUP('aux gr1'!DS19,'aux gr1'!$A$12:$A$231,'aux gr1'!$F$12:$F$121))</f>
        <v/>
      </c>
      <c r="T51" s="531"/>
      <c r="V51" s="527" t="str">
        <f ca="1">IF('aux gr1'!DT19="","",LOOKUP('aux gr1'!DT19,'aux gr1'!$A$12:$A$231,'aux gr1'!$F$12:$F$121))</f>
        <v>Co: ---</v>
      </c>
      <c r="W51" s="528"/>
    </row>
    <row r="52" spans="1:35" x14ac:dyDescent="0.25">
      <c r="A52" s="298"/>
      <c r="B52" s="299"/>
      <c r="C52" s="298"/>
      <c r="D52" s="298"/>
      <c r="E52" s="299"/>
      <c r="G52" s="298"/>
      <c r="H52" s="299"/>
      <c r="I52" s="298"/>
      <c r="J52" s="298"/>
      <c r="K52" s="299"/>
      <c r="P52" s="298"/>
      <c r="Q52" s="299"/>
      <c r="S52" s="298"/>
      <c r="T52" s="299"/>
    </row>
    <row r="53" spans="1:35" x14ac:dyDescent="0.25">
      <c r="A53" s="298"/>
      <c r="B53" s="299"/>
      <c r="C53" s="298"/>
      <c r="D53" s="298"/>
      <c r="E53" s="299"/>
      <c r="G53" s="298"/>
      <c r="H53" s="299"/>
      <c r="I53" s="298"/>
      <c r="J53" s="298"/>
      <c r="K53" s="299"/>
      <c r="S53" s="298"/>
      <c r="T53" s="299"/>
    </row>
    <row r="54" spans="1:35" ht="18.75" x14ac:dyDescent="0.3">
      <c r="A54" s="298"/>
      <c r="B54" s="299"/>
      <c r="C54" s="298"/>
      <c r="D54" s="298"/>
      <c r="E54" s="299"/>
      <c r="G54" s="298"/>
      <c r="H54" s="299"/>
      <c r="I54" s="298"/>
      <c r="J54" s="298"/>
      <c r="K54" s="299"/>
      <c r="Z54" s="442" t="s">
        <v>730</v>
      </c>
      <c r="AA54" s="443"/>
      <c r="AB54" s="443"/>
      <c r="AC54" s="443"/>
      <c r="AD54" s="443"/>
      <c r="AE54" s="443"/>
      <c r="AF54" s="443"/>
      <c r="AG54" s="443"/>
      <c r="AH54" s="399"/>
    </row>
    <row r="55" spans="1:35" ht="15.75" x14ac:dyDescent="0.25">
      <c r="K55"/>
      <c r="Q55"/>
      <c r="S55" s="70"/>
      <c r="Y55" s="399"/>
      <c r="Z55" s="439" t="s">
        <v>40</v>
      </c>
      <c r="AA55" s="434"/>
      <c r="AB55" s="434"/>
      <c r="AC55" s="434"/>
      <c r="AD55" s="434"/>
      <c r="AE55" s="434"/>
      <c r="AF55" s="434"/>
      <c r="AG55" s="434"/>
      <c r="AH55" s="399"/>
    </row>
    <row r="56" spans="1:35" ht="15.75" x14ac:dyDescent="0.25">
      <c r="A56" s="320">
        <v>11</v>
      </c>
      <c r="B56" s="329" t="str">
        <f>LOOKUP(A$56,'aux 7'!$C$22:$C$41,'aux 7'!$D$22:$D$41)</f>
        <v>Opt. Tecnológicas - LECIV</v>
      </c>
      <c r="C56" s="330"/>
      <c r="D56" s="330"/>
      <c r="E56" s="331"/>
      <c r="F56" s="330"/>
      <c r="G56" s="330"/>
      <c r="H56" s="331"/>
      <c r="I56" s="330"/>
      <c r="J56" s="320">
        <v>14</v>
      </c>
      <c r="K56" s="333" t="str">
        <f>LOOKUP(J$56,'aux 7'!$C$22:$C$41,'aux 7'!$D$22:$D$41)</f>
        <v>Opt. Humanas - LECIV</v>
      </c>
      <c r="L56" s="334"/>
      <c r="M56" s="334"/>
      <c r="N56" s="335"/>
      <c r="O56" s="334"/>
      <c r="P56" s="334"/>
      <c r="Q56" s="335"/>
      <c r="R56" s="334"/>
      <c r="S56" s="334"/>
      <c r="T56" s="334"/>
      <c r="Y56" s="412" t="s">
        <v>729</v>
      </c>
      <c r="Z56" s="435" t="str">
        <f>LOOKUP('aux gr1'!EH2,'aux 7'!$C$22:$C$41,'aux 7'!$G$22:$G$41)</f>
        <v>1º</v>
      </c>
      <c r="AA56" s="435" t="str">
        <f>LOOKUP('aux gr1'!EI2,'aux 7'!$C$22:$C$41,'aux 7'!$G$22:$G$41)</f>
        <v>2º</v>
      </c>
      <c r="AB56" s="435" t="str">
        <f>LOOKUP('aux gr1'!EJ2,'aux 7'!$C$22:$C$41,'aux 7'!$G$22:$G$41)</f>
        <v>3º</v>
      </c>
      <c r="AC56" s="435" t="str">
        <f>LOOKUP('aux gr1'!EK2,'aux 7'!$C$22:$C$41,'aux 7'!$G$22:$G$41)</f>
        <v>4º</v>
      </c>
      <c r="AD56" s="435" t="str">
        <f>LOOKUP('aux gr1'!EL2,'aux 7'!$C$22:$C$41,'aux 7'!$G$22:$G$41)</f>
        <v>5º</v>
      </c>
      <c r="AE56" s="435" t="str">
        <f>LOOKUP('aux gr1'!EM2,'aux 7'!$C$22:$C$41,'aux 7'!$G$22:$G$41)</f>
        <v>6º</v>
      </c>
      <c r="AF56" s="435" t="str">
        <f>LOOKUP('aux gr1'!EN2,'aux 7'!$C$22:$C$41,'aux 7'!$G$22:$G$41)</f>
        <v>7º</v>
      </c>
      <c r="AG56" s="435" t="str">
        <f>LOOKUP('aux gr1'!EO2,'aux 7'!$C$22:$C$41,'aux 7'!$G$22:$G$41)</f>
        <v>8º</v>
      </c>
      <c r="AH56" s="438" t="s">
        <v>720</v>
      </c>
      <c r="AI56" s="11" t="s">
        <v>733</v>
      </c>
    </row>
    <row r="57" spans="1:35" ht="15.75" x14ac:dyDescent="0.25">
      <c r="A57" s="320"/>
      <c r="B57" s="142" t="str">
        <f>IF(LOOKUP(A$56,'aux gr1'!$DM$11:$EF$11,'aux gr1'!$DM12:$EF12)="","",LOOKUP(LOOKUP(A$56,'aux gr1'!$DM$11:$EF$11,'aux gr1'!$DM12:$EF12),'aux gr1'!$A$12:$A$231,'aux gr1'!$B$12:$B$231))</f>
        <v>Fundamentos de Arquitetura e Urbanismo</v>
      </c>
      <c r="C57" s="142"/>
      <c r="D57" s="142"/>
      <c r="E57" s="145"/>
      <c r="F57" s="142"/>
      <c r="G57" s="142"/>
      <c r="H57" s="145"/>
      <c r="I57" s="142"/>
      <c r="J57" s="320"/>
      <c r="K57" s="91" t="str">
        <f>IF(LOOKUP(J$56,'aux gr1'!$DM$11:$EF$11,'aux gr1'!$DM12:$EF12)="","",LOOKUP(LOOKUP(J$56,'aux gr1'!$DM$11:$EF$11,'aux gr1'!$DM12:$EF12),'aux gr1'!$A$12:$A$231,'aux gr1'!$B$12:$B$231))</f>
        <v>Matérias Jurídicas - Responsabilidade Civil do Engenheiro, do Construtor e do Incorporador</v>
      </c>
      <c r="L57" s="91"/>
      <c r="M57" s="91"/>
      <c r="N57" s="90"/>
      <c r="O57" s="91"/>
      <c r="P57" s="91"/>
      <c r="Q57" s="90"/>
      <c r="R57" s="91"/>
      <c r="S57" s="91"/>
      <c r="T57" s="91"/>
      <c r="Y57" s="440" t="str">
        <f>'aux gr1'!EG3</f>
        <v>Bás.</v>
      </c>
      <c r="Z57" s="437">
        <f>IF('aux gr1'!EH3=0,"---",'aux gr1'!EH3)</f>
        <v>306</v>
      </c>
      <c r="AA57" s="437">
        <f>IF('aux gr1'!EI3=0,"---",'aux gr1'!EI3)</f>
        <v>374</v>
      </c>
      <c r="AB57" s="437">
        <f>IF('aux gr1'!EJ3=0,"---",'aux gr1'!EJ3)</f>
        <v>255</v>
      </c>
      <c r="AC57" s="437">
        <f>IF('aux gr1'!EK3=0,"---",'aux gr1'!EK3)</f>
        <v>170</v>
      </c>
      <c r="AD57" s="437" t="str">
        <f>IF('aux gr1'!EL3=0,"---",'aux gr1'!EL3)</f>
        <v>---</v>
      </c>
      <c r="AE57" s="437" t="str">
        <f>IF('aux gr1'!EM3=0,"---",'aux gr1'!EM3)</f>
        <v>---</v>
      </c>
      <c r="AF57" s="437" t="str">
        <f>IF('aux gr1'!EN3=0,"---",'aux gr1'!EN3)</f>
        <v>---</v>
      </c>
      <c r="AG57" s="437" t="str">
        <f>IF('aux gr1'!EO3=0,"---",'aux gr1'!EO3)</f>
        <v>---</v>
      </c>
      <c r="AH57" s="436">
        <f t="shared" ref="AH57:AH62" si="2">SUM(Z57:AG57)</f>
        <v>1105</v>
      </c>
      <c r="AI57" s="447">
        <f>AH57/$AH$62*100</f>
        <v>26.639344262295083</v>
      </c>
    </row>
    <row r="58" spans="1:35" ht="15.75" x14ac:dyDescent="0.25">
      <c r="A58" s="320"/>
      <c r="B58" s="142" t="str">
        <f>IF(LOOKUP(A$56,'aux gr1'!$DM$11:$EF$11,'aux gr1'!$DM13:$EF13)="","",LOOKUP(LOOKUP(A$56,'aux gr1'!$DM$11:$EF$11,'aux gr1'!$DM13:$EF13),'aux gr1'!$A$12:$A$231,'aux gr1'!$B$12:$B$231))</f>
        <v>Geotecnia de Barragens Terra e Enrocamento</v>
      </c>
      <c r="C58" s="142"/>
      <c r="D58" s="142"/>
      <c r="E58" s="145"/>
      <c r="F58" s="142"/>
      <c r="G58" s="142"/>
      <c r="H58" s="145"/>
      <c r="I58" s="142"/>
      <c r="J58" s="320"/>
      <c r="K58" s="91" t="str">
        <f>IF(LOOKUP(J$56,'aux gr1'!$DM$11:$EF$11,'aux gr1'!$DM13:$EF13)="","",LOOKUP(LOOKUP(J$56,'aux gr1'!$DM$11:$EF$11,'aux gr1'!$DM13:$EF13),'aux gr1'!$A$12:$A$231,'aux gr1'!$B$12:$B$231))</f>
        <v>Matérias Jurídicas - contratos</v>
      </c>
      <c r="L58" s="91"/>
      <c r="M58" s="91"/>
      <c r="N58" s="90"/>
      <c r="O58" s="91"/>
      <c r="P58" s="91"/>
      <c r="Q58" s="91"/>
      <c r="R58" s="91" t="str">
        <f>IF(LOOKUP(J$71,'aux gr1'!$DM$11:$EF$11,'aux gr1'!$DM13:$EF13)="","",LOOKUP(LOOKUP(J$71,'aux gr1'!$DM$11:$EF$11,'aux gr1'!$DM13:$EF13),'aux gr1'!$A$12:$A$231,'aux gr1'!$B$12:$B$231))</f>
        <v/>
      </c>
      <c r="S58" s="91"/>
      <c r="T58" s="91"/>
      <c r="Y58" s="440" t="str">
        <f>'aux gr1'!EG4</f>
        <v>Pro.</v>
      </c>
      <c r="Z58" s="437">
        <f>IF('aux gr1'!EH4=0,"---",'aux gr1'!EH4)</f>
        <v>85</v>
      </c>
      <c r="AA58" s="437">
        <f>IF('aux gr1'!EI4=0,"---",'aux gr1'!EI4)</f>
        <v>68</v>
      </c>
      <c r="AB58" s="437">
        <f>IF('aux gr1'!EJ4=0,"---",'aux gr1'!EJ4)</f>
        <v>136</v>
      </c>
      <c r="AC58" s="437">
        <f>IF('aux gr1'!EK4=0,"---",'aux gr1'!EK4)</f>
        <v>153</v>
      </c>
      <c r="AD58" s="437">
        <f>IF('aux gr1'!EL4=0,"---",'aux gr1'!EL4)</f>
        <v>204</v>
      </c>
      <c r="AE58" s="437" t="str">
        <f>IF('aux gr1'!EM4=0,"---",'aux gr1'!EM4)</f>
        <v>---</v>
      </c>
      <c r="AF58" s="437">
        <f>IF('aux gr1'!EN4=0,"---",'aux gr1'!EN4)</f>
        <v>136</v>
      </c>
      <c r="AG58" s="437">
        <f>IF('aux gr1'!EO4=0,"---",'aux gr1'!EO4)</f>
        <v>85</v>
      </c>
      <c r="AH58" s="436">
        <f t="shared" si="2"/>
        <v>867</v>
      </c>
      <c r="AI58" s="447">
        <f>AH58/$AH$62*100</f>
        <v>20.901639344262296</v>
      </c>
    </row>
    <row r="59" spans="1:35" ht="15.75" x14ac:dyDescent="0.25">
      <c r="A59" s="320"/>
      <c r="B59" s="142" t="str">
        <f>IF(LOOKUP(A$56,'aux gr1'!$DM$11:$EF$11,'aux gr1'!$DM14:$EF14)="","",LOOKUP(LOOKUP(A$56,'aux gr1'!$DM$11:$EF$11,'aux gr1'!$DM14:$EF14),'aux gr1'!$A$12:$A$231,'aux gr1'!$B$12:$B$231))</f>
        <v>Materiais Compósitos</v>
      </c>
      <c r="C59" s="142"/>
      <c r="D59" s="142"/>
      <c r="E59" s="145"/>
      <c r="F59" s="142"/>
      <c r="G59" s="142"/>
      <c r="H59" s="142" t="str">
        <f>IF(LOOKUP(A$65,'aux gr1'!$DM$11:$EF$11,'aux gr1'!$DM14:$EF14)="","",LOOKUP(LOOKUP(A$65,'aux gr1'!$DM$11:$EF$11,'aux gr1'!$DM14:$EF14),'aux gr1'!$A$12:$A$231,'aux gr1'!$B$12:$B$231))</f>
        <v/>
      </c>
      <c r="I59" s="142"/>
      <c r="J59" s="320"/>
      <c r="K59" t="str">
        <f>IF(LOOKUP(J$56,'aux gr1'!$DM$11:$EF$11,'aux gr1'!$DM14:$EF14)="","",LOOKUP(LOOKUP(J$56,'aux gr1'!$DM$11:$EF$11,'aux gr1'!$DM14:$EF14),'aux gr1'!$A$12:$A$231,'aux gr1'!$B$12:$B$231))</f>
        <v/>
      </c>
      <c r="N59"/>
      <c r="Q59"/>
      <c r="R59" t="str">
        <f>IF(LOOKUP(J$71,'aux gr1'!$DM$11:$EF$11,'aux gr1'!$DM14:$EF14)="","",LOOKUP(LOOKUP(J$71,'aux gr1'!$DM$11:$EF$11,'aux gr1'!$DM14:$EF14),'aux gr1'!$A$12:$A$231,'aux gr1'!$B$12:$B$231))</f>
        <v/>
      </c>
      <c r="T59"/>
      <c r="Y59" s="440" t="str">
        <f>'aux gr1'!EG5</f>
        <v>Esp.</v>
      </c>
      <c r="Z59" s="437" t="str">
        <f>IF('aux gr1'!EH5=0,"---",'aux gr1'!EH5)</f>
        <v>---</v>
      </c>
      <c r="AA59" s="437" t="str">
        <f>IF('aux gr1'!EI5=0,"---",'aux gr1'!EI5)</f>
        <v>---</v>
      </c>
      <c r="AB59" s="437">
        <f>IF('aux gr1'!EJ5=0,"---",'aux gr1'!EJ5)</f>
        <v>68</v>
      </c>
      <c r="AC59" s="437">
        <f>IF('aux gr1'!EK5=0,"---",'aux gr1'!EK5)</f>
        <v>170</v>
      </c>
      <c r="AD59" s="437">
        <f>IF('aux gr1'!EL5=0,"---",'aux gr1'!EL5)</f>
        <v>221</v>
      </c>
      <c r="AE59" s="437">
        <f>IF('aux gr1'!EM5=0,"---",'aux gr1'!EM5)</f>
        <v>459</v>
      </c>
      <c r="AF59" s="437">
        <f>IF('aux gr1'!EN5=0,"---",'aux gr1'!EN5)</f>
        <v>340</v>
      </c>
      <c r="AG59" s="437">
        <f>IF('aux gr1'!EO5=0,"---",'aux gr1'!EO5)</f>
        <v>425</v>
      </c>
      <c r="AH59" s="436">
        <f t="shared" si="2"/>
        <v>1683</v>
      </c>
      <c r="AI59" s="447">
        <f>AH59/$AH$62*100</f>
        <v>40.57377049180328</v>
      </c>
    </row>
    <row r="60" spans="1:35" ht="15.75" x14ac:dyDescent="0.25">
      <c r="A60" s="320"/>
      <c r="B60" s="142" t="str">
        <f>IF(LOOKUP(A$56,'aux gr1'!$DM$11:$EF$11,'aux gr1'!$DM15:$EF15)="","",LOOKUP(LOOKUP(A$56,'aux gr1'!$DM$11:$EF$11,'aux gr1'!$DM15:$EF15),'aux gr1'!$A$12:$A$231,'aux gr1'!$B$12:$B$231))</f>
        <v>Dosagem de Materiais Cimentícios</v>
      </c>
      <c r="C60" s="142"/>
      <c r="D60" s="142"/>
      <c r="E60" s="145"/>
      <c r="F60" s="142"/>
      <c r="G60" s="142"/>
      <c r="H60" s="142" t="str">
        <f>IF(LOOKUP(A$65,'aux gr1'!$DM$11:$EF$11,'aux gr1'!$DM15:$EF15)="","",LOOKUP(LOOKUP(A$65,'aux gr1'!$DM$11:$EF$11,'aux gr1'!$DM15:$EF15),'aux gr1'!$A$12:$A$231,'aux gr1'!$B$12:$B$231))</f>
        <v/>
      </c>
      <c r="I60" s="142"/>
      <c r="J60" s="320">
        <v>15</v>
      </c>
      <c r="K60" s="333" t="str">
        <f>LOOKUP(J$60,'aux 7'!$C$22:$C$41,'aux 7'!$D$22:$D$41)</f>
        <v>Opt. Humanas - LEEL</v>
      </c>
      <c r="L60" s="334"/>
      <c r="M60" s="334"/>
      <c r="N60" s="335"/>
      <c r="O60" s="334"/>
      <c r="P60" s="334"/>
      <c r="Q60" s="335"/>
      <c r="R60" s="334"/>
      <c r="S60" s="334"/>
      <c r="T60" s="334"/>
      <c r="Y60" s="440" t="str">
        <f>'aux gr1'!EG6</f>
        <v>Out.</v>
      </c>
      <c r="Z60" s="437">
        <f>IF('aux gr1'!EH6=0,"---",'aux gr1'!EH6)</f>
        <v>34</v>
      </c>
      <c r="AA60" s="437" t="str">
        <f>IF('aux gr1'!EI6=0,"---",'aux gr1'!EI6)</f>
        <v>---</v>
      </c>
      <c r="AB60" s="437" t="str">
        <f>IF('aux gr1'!EJ6=0,"---",'aux gr1'!EJ6)</f>
        <v>---</v>
      </c>
      <c r="AC60" s="437" t="str">
        <f>IF('aux gr1'!EK6=0,"---",'aux gr1'!EK6)</f>
        <v>---</v>
      </c>
      <c r="AD60" s="437">
        <f>IF('aux gr1'!EL6=0,"---",'aux gr1'!EL6)</f>
        <v>34</v>
      </c>
      <c r="AE60" s="437" t="str">
        <f>IF('aux gr1'!EM6=0,"---",'aux gr1'!EM6)</f>
        <v>---</v>
      </c>
      <c r="AF60" s="437">
        <f>IF('aux gr1'!EN6=0,"---",'aux gr1'!EN6)</f>
        <v>34</v>
      </c>
      <c r="AG60" s="437">
        <f>IF('aux gr1'!EO6=0,"---",'aux gr1'!EO6)</f>
        <v>34</v>
      </c>
      <c r="AH60" s="436">
        <f t="shared" si="2"/>
        <v>136</v>
      </c>
      <c r="AI60" s="447">
        <f>AH60/$AH$62*100</f>
        <v>3.278688524590164</v>
      </c>
    </row>
    <row r="61" spans="1:35" ht="15.75" x14ac:dyDescent="0.25">
      <c r="A61" s="320"/>
      <c r="B61" s="142" t="str">
        <f>IF(LOOKUP(A$56,'aux gr1'!$DM$11:$EF$11,'aux gr1'!$DM16:$EF16)="","",LOOKUP(LOOKUP(A$56,'aux gr1'!$DM$11:$EF$11,'aux gr1'!$DM16:$EF16),'aux gr1'!$A$12:$A$231,'aux gr1'!$B$12:$B$231))</f>
        <v>Análise Matricial de Estruturas</v>
      </c>
      <c r="C61" s="142"/>
      <c r="D61" s="142"/>
      <c r="E61" s="145"/>
      <c r="F61" s="142"/>
      <c r="G61" s="142"/>
      <c r="H61" s="142" t="str">
        <f>IF(LOOKUP(A$65,'aux gr1'!$DM$11:$EF$11,'aux gr1'!$DM16:$EF16)="","",LOOKUP(LOOKUP(A$65,'aux gr1'!$DM$11:$EF$11,'aux gr1'!$DM16:$EF16),'aux gr1'!$A$12:$A$231,'aux gr1'!$B$12:$B$231))</f>
        <v/>
      </c>
      <c r="I61" s="142"/>
      <c r="J61" s="320"/>
      <c r="K61" s="91" t="str">
        <f>IF(LOOKUP(J$60,'aux gr1'!$DM$11:$EF$11,'aux gr1'!$DM12:$EF12)="","",LOOKUP(LOOKUP(J$60,'aux gr1'!$DM$11:$EF$11,'aux gr1'!$DM12:$EF12),'aux gr1'!$A$12:$A$231,'aux gr1'!$B$12:$B$231))</f>
        <v>Inglês Instrumental I</v>
      </c>
      <c r="L61" s="91"/>
      <c r="M61" s="91"/>
      <c r="N61" s="90"/>
      <c r="O61" s="91"/>
      <c r="P61" s="91"/>
      <c r="Q61" s="90"/>
      <c r="R61" s="91"/>
      <c r="S61" s="91"/>
      <c r="T61" s="91"/>
      <c r="Y61" s="440" t="str">
        <f>'aux gr1'!EG7</f>
        <v>----</v>
      </c>
      <c r="Z61" s="437" t="str">
        <f>IF('aux gr1'!EH7=0,"---",'aux gr1'!EH7)</f>
        <v>---</v>
      </c>
      <c r="AA61" s="437" t="str">
        <f>IF('aux gr1'!EI7=0,"---",'aux gr1'!EI7)</f>
        <v>---</v>
      </c>
      <c r="AB61" s="437" t="str">
        <f>IF('aux gr1'!EJ7=0,"---",'aux gr1'!EJ7)</f>
        <v>---</v>
      </c>
      <c r="AC61" s="437" t="str">
        <f>IF('aux gr1'!EK7=0,"---",'aux gr1'!EK7)</f>
        <v>---</v>
      </c>
      <c r="AD61" s="437">
        <f>IF('aux gr1'!EL7=0,"---",'aux gr1'!EL7)</f>
        <v>136</v>
      </c>
      <c r="AE61" s="437" t="str">
        <f>IF('aux gr1'!EM7=0,"---",'aux gr1'!EM7)</f>
        <v>---</v>
      </c>
      <c r="AF61" s="437" t="str">
        <f>IF('aux gr1'!EN7=0,"---",'aux gr1'!EN7)</f>
        <v>---</v>
      </c>
      <c r="AG61" s="437">
        <f>IF('aux gr1'!EO7=0,"---",'aux gr1'!EO7)</f>
        <v>221</v>
      </c>
      <c r="AH61" s="436">
        <f t="shared" si="2"/>
        <v>357</v>
      </c>
      <c r="AI61" s="447">
        <f>AH61/$AH$62*100</f>
        <v>8.6065573770491799</v>
      </c>
    </row>
    <row r="62" spans="1:35" ht="15.75" x14ac:dyDescent="0.25">
      <c r="A62" s="320"/>
      <c r="B62" s="142" t="str">
        <f>IF(LOOKUP(A$56,'aux gr1'!$DM$11:$EF$11,'aux gr1'!$DM17:$EF17)="","",LOOKUP(LOOKUP(A$56,'aux gr1'!$DM$11:$EF$11,'aux gr1'!$DM17:$EF17),'aux gr1'!$A$12:$A$231,'aux gr1'!$B$12:$B$231))</f>
        <v>Estruturas de Fundação</v>
      </c>
      <c r="C62" s="142"/>
      <c r="D62" s="142"/>
      <c r="E62" s="145"/>
      <c r="F62" s="142"/>
      <c r="G62" s="142"/>
      <c r="H62" s="142" t="str">
        <f>IF(LOOKUP(A$65,'aux gr1'!$DM$11:$EF$11,'aux gr1'!$DM17:$EF17)="","",LOOKUP(LOOKUP(A$65,'aux gr1'!$DM$11:$EF$11,'aux gr1'!$DM17:$EF17),'aux gr1'!$A$12:$A$231,'aux gr1'!$B$12:$B$231))</f>
        <v/>
      </c>
      <c r="I62" s="142"/>
      <c r="J62" s="320"/>
      <c r="K62" s="91" t="str">
        <f>IF(LOOKUP(J$60,'aux gr1'!$DM$11:$EF$11,'aux gr1'!$DM13:$EF13)="","",LOOKUP(LOOKUP(J$60,'aux gr1'!$DM$11:$EF$11,'aux gr1'!$DM13:$EF13),'aux gr1'!$A$12:$A$231,'aux gr1'!$B$12:$B$231))</f>
        <v>Inglês Instrumental II</v>
      </c>
      <c r="L62" s="91"/>
      <c r="M62" s="91"/>
      <c r="N62" s="90"/>
      <c r="O62" s="91"/>
      <c r="P62" s="91"/>
      <c r="Q62" s="90"/>
      <c r="R62" s="91"/>
      <c r="S62" s="91"/>
      <c r="T62" s="91"/>
      <c r="Y62" s="438" t="str">
        <f>'aux gr1'!EG8</f>
        <v>Total</v>
      </c>
      <c r="Z62" s="436">
        <f>'aux gr1'!EH8</f>
        <v>425</v>
      </c>
      <c r="AA62" s="436">
        <f>'aux gr1'!EI8</f>
        <v>442</v>
      </c>
      <c r="AB62" s="436">
        <f>'aux gr1'!EJ8</f>
        <v>459</v>
      </c>
      <c r="AC62" s="436">
        <f>'aux gr1'!EK8</f>
        <v>493</v>
      </c>
      <c r="AD62" s="436">
        <f>'aux gr1'!EL8</f>
        <v>595</v>
      </c>
      <c r="AE62" s="436">
        <f>'aux gr1'!EM8</f>
        <v>459</v>
      </c>
      <c r="AF62" s="436">
        <f>'aux gr1'!EN8</f>
        <v>510</v>
      </c>
      <c r="AG62" s="436">
        <f>'aux gr1'!EO8</f>
        <v>765</v>
      </c>
      <c r="AH62" s="441">
        <f t="shared" si="2"/>
        <v>4148</v>
      </c>
    </row>
    <row r="63" spans="1:35" x14ac:dyDescent="0.25">
      <c r="B63" s="142" t="str">
        <f>IF(LOOKUP(A$56,'aux gr1'!$DM$11:$EF$11,'aux gr1'!$DM18:$EF18)="","",LOOKUP(LOOKUP(A$56,'aux gr1'!$DM$11:$EF$11,'aux gr1'!$DM18:$EF18),'aux gr1'!$A$12:$A$231,'aux gr1'!$B$12:$B$231))</f>
        <v>Geossintéticos I</v>
      </c>
      <c r="C63" s="142"/>
      <c r="D63" s="142"/>
      <c r="E63" s="145"/>
      <c r="F63" s="142"/>
      <c r="G63" s="142"/>
      <c r="H63" s="142" t="str">
        <f>IF(LOOKUP(A$65,'aux gr1'!$DM$11:$EF$11,'aux gr1'!$DM18:$EF18)="","",LOOKUP(LOOKUP(A$65,'aux gr1'!$DM$11:$EF$11,'aux gr1'!$DM18:$EF18),'aux gr1'!$A$12:$A$231,'aux gr1'!$B$12:$B$231))</f>
        <v/>
      </c>
      <c r="I63" s="142"/>
      <c r="J63" s="320"/>
      <c r="K63" s="91" t="str">
        <f>IF(LOOKUP(J$60,'aux gr1'!$DM$11:$EF$11,'aux gr1'!$DM14:$EF14)="","",LOOKUP(LOOKUP(J$60,'aux gr1'!$DM$11:$EF$11,'aux gr1'!$DM14:$EF14),'aux gr1'!$A$12:$A$231,'aux gr1'!$B$12:$B$231))</f>
        <v>Inglês Instrumental III</v>
      </c>
      <c r="L63" s="91"/>
      <c r="M63" s="91"/>
      <c r="N63" s="90"/>
      <c r="O63" s="91"/>
      <c r="P63" s="91" t="str">
        <f>IF(LOOKUP(A$69,'aux gr1'!$DM$11:$EF$11,'aux gr1'!$DM18:$EF18)="","",LOOKUP(LOOKUP(A$69,'aux gr1'!$DM$11:$EF$11,'aux gr1'!$DM18:$EF18),'aux gr1'!$A$12:$A$231,'aux gr1'!$B$12:$B$231))</f>
        <v/>
      </c>
      <c r="Q63" s="90"/>
      <c r="R63" s="91"/>
      <c r="S63" s="91"/>
      <c r="T63" s="91"/>
      <c r="Y63" s="322"/>
      <c r="Z63" s="322"/>
      <c r="AA63" s="322"/>
      <c r="AB63" s="322"/>
      <c r="AC63" s="322"/>
      <c r="AD63" s="322"/>
      <c r="AE63" s="322"/>
      <c r="AF63" s="322"/>
      <c r="AG63" s="322"/>
      <c r="AH63" s="322"/>
    </row>
    <row r="64" spans="1:35" x14ac:dyDescent="0.25">
      <c r="A64" s="320"/>
      <c r="J64" s="320"/>
      <c r="K64" t="str">
        <f>IF(LOOKUP(J$60,'aux gr1'!$DM$11:$EF$11,'aux gr1'!$DM15:$EF15)="","",LOOKUP(LOOKUP(J$60,'aux gr1'!$DM$11:$EF$11,'aux gr1'!$DM15:$EF15),'aux gr1'!$A$12:$A$231,'aux gr1'!$B$12:$B$231))</f>
        <v/>
      </c>
    </row>
    <row r="65" spans="1:20" x14ac:dyDescent="0.25">
      <c r="A65" s="332">
        <v>12</v>
      </c>
      <c r="B65" s="329" t="str">
        <f>LOOKUP(A$65,'aux 7'!$C$22:$C$41,'aux 7'!$D$22:$D$41)</f>
        <v>Opt. Tecnológicas - LEPROD</v>
      </c>
      <c r="C65" s="330"/>
      <c r="D65" s="330"/>
      <c r="E65" s="331"/>
      <c r="F65" s="330"/>
      <c r="G65" s="330"/>
      <c r="H65" s="331"/>
      <c r="I65" s="330"/>
      <c r="J65" s="320">
        <v>16</v>
      </c>
      <c r="K65" s="333" t="str">
        <f>LOOKUP(J$65,'aux 7'!$C$22:$C$41,'aux 7'!$D$22:$D$41)</f>
        <v>Opt. Humanas - LESCE</v>
      </c>
      <c r="L65" s="334"/>
      <c r="M65" s="334"/>
      <c r="N65" s="335"/>
      <c r="O65" s="334"/>
      <c r="P65" s="334"/>
      <c r="Q65" s="335"/>
      <c r="R65" s="334"/>
      <c r="S65" s="334"/>
      <c r="T65" s="334"/>
    </row>
    <row r="66" spans="1:20" x14ac:dyDescent="0.25">
      <c r="A66" s="320"/>
      <c r="B66" s="142" t="str">
        <f>IF(LOOKUP(A$65,'aux gr1'!$DM$11:$EF$11,'aux gr1'!$DM12:$EF12)="","",LOOKUP(LOOKUP(A$65,'aux gr1'!$DM$11:$EF$11,'aux gr1'!$DM12:$EF12),'aux gr1'!$A$12:$A$231,'aux gr1'!$B$12:$B$231))</f>
        <v>Análise Econômica de Sistemas de Engenharia</v>
      </c>
      <c r="C66" s="142"/>
      <c r="D66" s="142"/>
      <c r="E66" s="145"/>
      <c r="F66" s="142"/>
      <c r="G66" s="142"/>
      <c r="H66" s="145"/>
      <c r="I66" s="142"/>
      <c r="J66" s="320"/>
      <c r="K66" s="91" t="str">
        <f>IF(LOOKUP(J$65,'aux gr1'!$DM$11:$EF$11,'aux gr1'!$DM12:$EF12)="","",LOOKUP(LOOKUP(J$65,'aux gr1'!$DM$11:$EF$11,'aux gr1'!$DM12:$EF12),'aux gr1'!$A$12:$A$231,'aux gr1'!$B$12:$B$231))</f>
        <v>Introdução a Sociologia do Trabalho</v>
      </c>
      <c r="L66" s="91"/>
      <c r="M66" s="91"/>
      <c r="N66" s="90"/>
      <c r="O66" s="91"/>
      <c r="P66" s="91"/>
      <c r="Q66" s="90"/>
      <c r="R66" s="91"/>
      <c r="S66" s="91"/>
      <c r="T66" s="91"/>
    </row>
    <row r="67" spans="1:20" x14ac:dyDescent="0.25">
      <c r="B67" s="142" t="str">
        <f>IF(LOOKUP(A$65,'aux gr1'!$DM$11:$EF$11,'aux gr1'!$DM13:$EF13)="","",LOOKUP(LOOKUP(A$65,'aux gr1'!$DM$11:$EF$11,'aux gr1'!$DM13:$EF13),'aux gr1'!$A$12:$A$231,'aux gr1'!$B$12:$B$231))</f>
        <v>Empreendedorismo</v>
      </c>
      <c r="C67" s="142"/>
      <c r="D67" s="142"/>
      <c r="E67" s="145"/>
      <c r="F67" s="142"/>
      <c r="G67" s="142"/>
      <c r="H67" s="145"/>
      <c r="I67" s="142"/>
      <c r="J67" s="320"/>
      <c r="K67" t="str">
        <f>IF(LOOKUP(J$65,'aux gr1'!$DM$11:$EF$11,'aux gr1'!$DM13:$EF13)="","",LOOKUP(LOOKUP(J$65,'aux gr1'!$DM$11:$EF$11,'aux gr1'!$DM13:$EF13),'aux gr1'!$A$12:$A$231,'aux gr1'!$B$12:$B$231))</f>
        <v/>
      </c>
    </row>
    <row r="68" spans="1:20" x14ac:dyDescent="0.25">
      <c r="A68" s="320"/>
      <c r="B68" t="str">
        <f>IF(LOOKUP(A$65,'aux gr1'!$DM$11:$EF$11,'aux gr1'!$DM14:$EF14)="","",LOOKUP(LOOKUP(A$65,'aux gr1'!$DM$11:$EF$11,'aux gr1'!$DM14:$EF14),'aux gr1'!$A$12:$A$231,'aux gr1'!$B$12:$B$231))</f>
        <v/>
      </c>
      <c r="J68" s="320">
        <v>17</v>
      </c>
      <c r="K68" s="333" t="str">
        <f>LOOKUP(J$68,'aux 7'!$C$22:$C$41,'aux 7'!$D$22:$D$41)</f>
        <v>Opt. Humanas - CCH</v>
      </c>
      <c r="L68" s="334"/>
      <c r="M68" s="334"/>
      <c r="N68" s="335"/>
      <c r="O68" s="334"/>
      <c r="P68" s="334"/>
      <c r="Q68" s="335"/>
      <c r="R68" s="334"/>
      <c r="S68" s="334"/>
      <c r="T68" s="334"/>
    </row>
    <row r="69" spans="1:20" x14ac:dyDescent="0.25">
      <c r="A69" s="320">
        <v>13</v>
      </c>
      <c r="B69" s="329" t="str">
        <f>LOOKUP(A$69,'aux 7'!$C$22:$C$41,'aux 7'!$D$22:$D$41)</f>
        <v>Opt. Tecnológicas - CCT</v>
      </c>
      <c r="C69" s="330"/>
      <c r="D69" s="330"/>
      <c r="E69" s="331"/>
      <c r="F69" s="330"/>
      <c r="G69" s="330"/>
      <c r="H69" s="331"/>
      <c r="I69" s="330"/>
      <c r="J69" s="320"/>
      <c r="K69" s="91" t="str">
        <f>IF(LOOKUP(J$68,'aux gr1'!$DM$11:$EF$11,'aux gr1'!$DM12:$EF12)="","",LOOKUP(LOOKUP(J$68,'aux gr1'!$DM$11:$EF$11,'aux gr1'!$DM12:$EF12),'aux gr1'!$A$12:$A$231,'aux gr1'!$B$12:$B$231))</f>
        <v>Ciência e sociedade LB</v>
      </c>
      <c r="L69" s="91"/>
      <c r="M69" s="91"/>
      <c r="N69" s="90"/>
      <c r="O69" s="91"/>
      <c r="P69" s="91"/>
      <c r="Q69" s="90"/>
      <c r="R69" s="91"/>
      <c r="S69" s="91"/>
      <c r="T69" s="91"/>
    </row>
    <row r="70" spans="1:20" x14ac:dyDescent="0.25">
      <c r="B70" s="142" t="str">
        <f>IF(LOOKUP(A$69,'aux gr1'!$DM$11:$EF$11,'aux gr1'!$DM12:$EF12)="","",LOOKUP(LOOKUP(A$69,'aux gr1'!$DM$11:$EF$11,'aux gr1'!$DM12:$EF12),'aux gr1'!$A$12:$A$231,'aux gr1'!$B$12:$B$231))</f>
        <v>Eletrotécnica Geral</v>
      </c>
      <c r="C70" s="142"/>
      <c r="D70" s="142"/>
      <c r="E70" s="145"/>
      <c r="F70" s="142"/>
      <c r="G70" s="142"/>
      <c r="H70" s="145"/>
      <c r="I70" s="142"/>
      <c r="J70" s="320"/>
      <c r="K70" t="str">
        <f>IF(LOOKUP(J$68,'aux gr1'!$DM$11:$EF$11,'aux gr1'!$DM13:$EF13)="","",LOOKUP(LOOKUP(J$68,'aux gr1'!$DM$11:$EF$11,'aux gr1'!$DM13:$EF13),'aux gr1'!$A$12:$A$231,'aux gr1'!$B$12:$B$231))</f>
        <v/>
      </c>
    </row>
    <row r="71" spans="1:20" x14ac:dyDescent="0.25">
      <c r="J71" s="320">
        <v>18</v>
      </c>
      <c r="K71" s="333" t="str">
        <f>LOOKUP(J$71,'aux 7'!$C$22:$C$41,'aux 7'!$D$22:$D$41)</f>
        <v>Opt. Humanas - LPROD</v>
      </c>
      <c r="L71" s="334"/>
      <c r="M71" s="334"/>
      <c r="N71" s="335"/>
      <c r="O71" s="334"/>
      <c r="P71" s="334"/>
      <c r="Q71" s="335"/>
      <c r="R71" s="334"/>
      <c r="S71" s="334"/>
      <c r="T71" s="334"/>
    </row>
    <row r="72" spans="1:20" x14ac:dyDescent="0.25">
      <c r="J72" s="320"/>
      <c r="K72" s="91" t="str">
        <f>IF(LOOKUP(J$71,'aux gr1'!$DM$11:$EF$11,'aux gr1'!$DM12:$EF12)="","",LOOKUP(LOOKUP(J$71,'aux gr1'!$DM$11:$EF$11,'aux gr1'!$DM12:$EF12),'aux gr1'!$A$12:$A$231,'aux gr1'!$B$12:$B$231))</f>
        <v>Metodologia Científica para Engenharia de Produção</v>
      </c>
      <c r="L72" s="91"/>
      <c r="M72" s="91"/>
      <c r="N72" s="90"/>
      <c r="O72" s="91"/>
      <c r="P72" s="91"/>
      <c r="Q72" s="90"/>
      <c r="R72" s="91"/>
      <c r="S72" s="91"/>
      <c r="T72" s="91"/>
    </row>
    <row r="73" spans="1:20" x14ac:dyDescent="0.25">
      <c r="B73" t="str">
        <f>IF(LOOKUP(J$56,'aux gr1'!$DM$11:$EF$11,'aux gr1'!$DM14:$EF14)="","",LOOKUP(LOOKUP(J$56,'aux gr1'!$DM$11:$EF$11,'aux gr1'!$DM14:$EF14),'aux gr1'!$A$12:$A$231,'aux gr1'!$B$12:$B$231))</f>
        <v/>
      </c>
      <c r="K73" t="str">
        <f>IF(LOOKUP(J$71,'aux gr1'!$DM$11:$EF$11,'aux gr1'!$DM13:$EF13)="","",LOOKUP(LOOKUP(J$71,'aux gr1'!$DM$11:$EF$11,'aux gr1'!$DM13:$EF13),'aux gr1'!$A$12:$A$231,'aux gr1'!$B$12:$B$231))</f>
        <v/>
      </c>
    </row>
    <row r="80" spans="1:20" x14ac:dyDescent="0.25">
      <c r="L80" s="70"/>
    </row>
    <row r="81" spans="12:12" x14ac:dyDescent="0.25">
      <c r="L81" s="70"/>
    </row>
    <row r="82" spans="12:12" x14ac:dyDescent="0.25">
      <c r="L82" s="70"/>
    </row>
    <row r="83" spans="12:12" x14ac:dyDescent="0.25">
      <c r="L83" s="70"/>
    </row>
    <row r="84" spans="12:12" x14ac:dyDescent="0.25">
      <c r="L84" s="70"/>
    </row>
    <row r="85" spans="12:12" x14ac:dyDescent="0.25">
      <c r="L85" s="70"/>
    </row>
    <row r="86" spans="12:12" x14ac:dyDescent="0.25">
      <c r="L86" s="70"/>
    </row>
  </sheetData>
  <sheetProtection selectLockedCells="1" selectUnlockedCells="1"/>
  <customSheetViews>
    <customSheetView guid="{D5C80C35-D14A-4E62-B03A-EC97F6231214}" scale="80" showGridLines="0" topLeftCell="A25">
      <selection sqref="A1:W2"/>
      <pageMargins left="0" right="0" top="0" bottom="0" header="0" footer="0"/>
      <printOptions horizontalCentered="1" verticalCentered="1"/>
      <pageSetup paperSize="9" scale="60" orientation="landscape" r:id="rId1"/>
    </customSheetView>
  </customSheetViews>
  <mergeCells count="199">
    <mergeCell ref="A1:W2"/>
    <mergeCell ref="A18:B18"/>
    <mergeCell ref="A3:B3"/>
    <mergeCell ref="D3:E3"/>
    <mergeCell ref="G3:H3"/>
    <mergeCell ref="J3:K3"/>
    <mergeCell ref="M3:N3"/>
    <mergeCell ref="P3:Q3"/>
    <mergeCell ref="S3:T3"/>
    <mergeCell ref="J6:K6"/>
    <mergeCell ref="J12:K12"/>
    <mergeCell ref="J18:K18"/>
    <mergeCell ref="P6:Q6"/>
    <mergeCell ref="P12:Q12"/>
    <mergeCell ref="P18:Q18"/>
    <mergeCell ref="V6:W6"/>
    <mergeCell ref="D18:E18"/>
    <mergeCell ref="D8:E8"/>
    <mergeCell ref="D9:E9"/>
    <mergeCell ref="D14:E14"/>
    <mergeCell ref="D15:E15"/>
    <mergeCell ref="A30:B30"/>
    <mergeCell ref="A36:B36"/>
    <mergeCell ref="A26:B26"/>
    <mergeCell ref="A27:B27"/>
    <mergeCell ref="A32:B32"/>
    <mergeCell ref="A33:B33"/>
    <mergeCell ref="A6:B6"/>
    <mergeCell ref="A12:B12"/>
    <mergeCell ref="V3:W3"/>
    <mergeCell ref="S6:T6"/>
    <mergeCell ref="S12:T12"/>
    <mergeCell ref="S18:T18"/>
    <mergeCell ref="A8:B8"/>
    <mergeCell ref="A9:B9"/>
    <mergeCell ref="A14:B14"/>
    <mergeCell ref="A15:B15"/>
    <mergeCell ref="M6:N6"/>
    <mergeCell ref="M12:N12"/>
    <mergeCell ref="M18:N18"/>
    <mergeCell ref="G6:H6"/>
    <mergeCell ref="G12:H12"/>
    <mergeCell ref="G18:H18"/>
    <mergeCell ref="D6:E6"/>
    <mergeCell ref="D12:E12"/>
    <mergeCell ref="A20:B20"/>
    <mergeCell ref="A21:B21"/>
    <mergeCell ref="V24:W24"/>
    <mergeCell ref="V30:W30"/>
    <mergeCell ref="V26:W26"/>
    <mergeCell ref="V27:W27"/>
    <mergeCell ref="P24:Q24"/>
    <mergeCell ref="P30:Q30"/>
    <mergeCell ref="P26:Q26"/>
    <mergeCell ref="P27:Q27"/>
    <mergeCell ref="J24:K24"/>
    <mergeCell ref="J30:K30"/>
    <mergeCell ref="J26:K26"/>
    <mergeCell ref="J27:K27"/>
    <mergeCell ref="D24:E24"/>
    <mergeCell ref="D30:E30"/>
    <mergeCell ref="M24:N24"/>
    <mergeCell ref="M30:N30"/>
    <mergeCell ref="M26:N26"/>
    <mergeCell ref="S24:T24"/>
    <mergeCell ref="S30:T30"/>
    <mergeCell ref="S26:T26"/>
    <mergeCell ref="S27:T27"/>
    <mergeCell ref="A24:B24"/>
    <mergeCell ref="A38:B38"/>
    <mergeCell ref="A39:B39"/>
    <mergeCell ref="A44:B44"/>
    <mergeCell ref="A45:B45"/>
    <mergeCell ref="A50:B50"/>
    <mergeCell ref="A51:B51"/>
    <mergeCell ref="V42:W42"/>
    <mergeCell ref="V48:W48"/>
    <mergeCell ref="S42:T42"/>
    <mergeCell ref="S48:T48"/>
    <mergeCell ref="P42:Q42"/>
    <mergeCell ref="P48:Q48"/>
    <mergeCell ref="M42:N42"/>
    <mergeCell ref="M48:N48"/>
    <mergeCell ref="J42:K42"/>
    <mergeCell ref="A42:B42"/>
    <mergeCell ref="A48:B48"/>
    <mergeCell ref="D38:E38"/>
    <mergeCell ref="D39:E39"/>
    <mergeCell ref="D44:E44"/>
    <mergeCell ref="D45:E45"/>
    <mergeCell ref="D50:E50"/>
    <mergeCell ref="D51:E51"/>
    <mergeCell ref="G38:H38"/>
    <mergeCell ref="D20:E20"/>
    <mergeCell ref="D21:E21"/>
    <mergeCell ref="D42:E42"/>
    <mergeCell ref="D48:E48"/>
    <mergeCell ref="D36:E36"/>
    <mergeCell ref="D26:E26"/>
    <mergeCell ref="D27:E27"/>
    <mergeCell ref="D32:E32"/>
    <mergeCell ref="D33:E33"/>
    <mergeCell ref="G39:H39"/>
    <mergeCell ref="G44:H44"/>
    <mergeCell ref="G45:H45"/>
    <mergeCell ref="G50:H50"/>
    <mergeCell ref="G51:H51"/>
    <mergeCell ref="G8:H8"/>
    <mergeCell ref="G9:H9"/>
    <mergeCell ref="G14:H14"/>
    <mergeCell ref="G15:H15"/>
    <mergeCell ref="G42:H42"/>
    <mergeCell ref="G48:H48"/>
    <mergeCell ref="G36:H36"/>
    <mergeCell ref="G32:H32"/>
    <mergeCell ref="G33:H33"/>
    <mergeCell ref="G24:H24"/>
    <mergeCell ref="G30:H30"/>
    <mergeCell ref="G26:H26"/>
    <mergeCell ref="G27:H27"/>
    <mergeCell ref="J38:K38"/>
    <mergeCell ref="J39:K39"/>
    <mergeCell ref="J44:K44"/>
    <mergeCell ref="J45:K45"/>
    <mergeCell ref="J50:K50"/>
    <mergeCell ref="J51:K51"/>
    <mergeCell ref="J8:K8"/>
    <mergeCell ref="J9:K9"/>
    <mergeCell ref="J14:K14"/>
    <mergeCell ref="J15:K15"/>
    <mergeCell ref="J20:K20"/>
    <mergeCell ref="J21:K21"/>
    <mergeCell ref="J48:K48"/>
    <mergeCell ref="J36:K36"/>
    <mergeCell ref="J32:K32"/>
    <mergeCell ref="J33:K33"/>
    <mergeCell ref="M38:N38"/>
    <mergeCell ref="M39:N39"/>
    <mergeCell ref="M44:N44"/>
    <mergeCell ref="M45:N45"/>
    <mergeCell ref="M50:N50"/>
    <mergeCell ref="M51:N51"/>
    <mergeCell ref="M8:N8"/>
    <mergeCell ref="M9:N9"/>
    <mergeCell ref="M14:N14"/>
    <mergeCell ref="M15:N15"/>
    <mergeCell ref="M20:N20"/>
    <mergeCell ref="M21:N21"/>
    <mergeCell ref="M36:N36"/>
    <mergeCell ref="M32:N32"/>
    <mergeCell ref="M33:N33"/>
    <mergeCell ref="M27:N27"/>
    <mergeCell ref="P38:Q38"/>
    <mergeCell ref="P39:Q39"/>
    <mergeCell ref="P44:Q44"/>
    <mergeCell ref="P45:Q45"/>
    <mergeCell ref="P50:Q50"/>
    <mergeCell ref="P51:Q51"/>
    <mergeCell ref="P8:Q8"/>
    <mergeCell ref="P9:Q9"/>
    <mergeCell ref="P14:Q14"/>
    <mergeCell ref="P15:Q15"/>
    <mergeCell ref="P20:Q20"/>
    <mergeCell ref="P21:Q21"/>
    <mergeCell ref="P36:Q36"/>
    <mergeCell ref="P32:Q32"/>
    <mergeCell ref="P33:Q33"/>
    <mergeCell ref="S38:T38"/>
    <mergeCell ref="S39:T39"/>
    <mergeCell ref="S44:T44"/>
    <mergeCell ref="S45:T45"/>
    <mergeCell ref="S50:T50"/>
    <mergeCell ref="S51:T51"/>
    <mergeCell ref="S8:T8"/>
    <mergeCell ref="S9:T9"/>
    <mergeCell ref="S14:T14"/>
    <mergeCell ref="S15:T15"/>
    <mergeCell ref="S20:T20"/>
    <mergeCell ref="S21:T21"/>
    <mergeCell ref="S36:T36"/>
    <mergeCell ref="S32:T32"/>
    <mergeCell ref="S33:T33"/>
    <mergeCell ref="V38:W38"/>
    <mergeCell ref="V39:W39"/>
    <mergeCell ref="V44:W44"/>
    <mergeCell ref="V45:W45"/>
    <mergeCell ref="V50:W50"/>
    <mergeCell ref="V51:W51"/>
    <mergeCell ref="V8:W8"/>
    <mergeCell ref="V9:W9"/>
    <mergeCell ref="V14:W14"/>
    <mergeCell ref="V15:W15"/>
    <mergeCell ref="V20:W20"/>
    <mergeCell ref="V21:W21"/>
    <mergeCell ref="V36:W36"/>
    <mergeCell ref="V32:W32"/>
    <mergeCell ref="V33:W33"/>
    <mergeCell ref="V12:W12"/>
    <mergeCell ref="V18:W18"/>
  </mergeCells>
  <conditionalFormatting sqref="P41">
    <cfRule type="expression" dxfId="960" priority="459">
      <formula>#REF!=3</formula>
    </cfRule>
    <cfRule type="expression" dxfId="959" priority="460">
      <formula>#REF!=2</formula>
    </cfRule>
    <cfRule type="expression" dxfId="958" priority="463">
      <formula>#REF!=1</formula>
    </cfRule>
  </conditionalFormatting>
  <conditionalFormatting sqref="Q41">
    <cfRule type="expression" dxfId="957" priority="457">
      <formula>#REF!=3</formula>
    </cfRule>
    <cfRule type="expression" dxfId="956" priority="458">
      <formula>#REF!=2</formula>
    </cfRule>
    <cfRule type="expression" dxfId="955" priority="481">
      <formula>#REF!=1</formula>
    </cfRule>
  </conditionalFormatting>
  <conditionalFormatting sqref="E35 H29 H23 H35 H41 K29 N29 K35 K41 N41 N35 K23 N23 N47 Q23 Q29 Q35 T23 T29 T35 T41 W23 W29 W35 W41 W47 W17 W11 W5 T5 T17 T11 Q5 Q11 Q17 N17 N11 N5 K5 K11 K17 H17 H11 H5 E5 E11 E17 E23 B23 B17 B11 B5 E29 B29 B35 B41 E41">
    <cfRule type="expression" dxfId="954" priority="439">
      <formula>#REF!=3</formula>
    </cfRule>
    <cfRule type="expression" dxfId="953" priority="440">
      <formula>#REF!=2</formula>
    </cfRule>
    <cfRule type="expression" dxfId="952" priority="444">
      <formula>#REF!=1</formula>
    </cfRule>
  </conditionalFormatting>
  <conditionalFormatting sqref="D35">
    <cfRule type="expression" dxfId="951" priority="436">
      <formula>#REF!=3</formula>
    </cfRule>
    <cfRule type="expression" dxfId="950" priority="437">
      <formula>#REF!=2</formula>
    </cfRule>
    <cfRule type="expression" dxfId="949" priority="438">
      <formula>#REF!=1</formula>
    </cfRule>
  </conditionalFormatting>
  <printOptions horizontalCentered="1" verticalCentered="1"/>
  <pageMargins left="0" right="0" top="0" bottom="0" header="0" footer="0"/>
  <pageSetup paperSize="9" scale="60" orientation="landscape" r:id="rId2"/>
  <extLst>
    <ext xmlns:x14="http://schemas.microsoft.com/office/spreadsheetml/2009/9/main" uri="{78C0D931-6437-407d-A8EE-F0AAD7539E65}">
      <x14:conditionalFormattings>
        <x14:conditionalFormatting xmlns:xm="http://schemas.microsoft.com/office/excel/2006/main">
          <x14:cfRule type="expression" priority="1547" id="{06CD8517-D413-4974-85A7-388BE999C9D6}">
            <xm:f>B43='aux 1'!$O$8</xm:f>
            <x14:dxf>
              <fill>
                <patternFill>
                  <bgColor theme="2" tint="-0.24994659260841701"/>
                </patternFill>
              </fill>
            </x14:dxf>
          </x14:cfRule>
          <x14:cfRule type="expression" priority="1548" id="{6CA5CF11-F053-4D85-87F2-41AC9CC1EFA4}">
            <xm:f>B43='aux 1'!$O$7</xm:f>
            <x14:dxf>
              <fill>
                <patternFill>
                  <bgColor theme="7" tint="0.59996337778862885"/>
                </patternFill>
              </fill>
            </x14:dxf>
          </x14:cfRule>
          <x14:cfRule type="expression" priority="1551" id="{705506B9-288E-4328-840A-36C9BD87C184}">
            <xm:f>B43='aux 1'!$O$6</xm:f>
            <x14:dxf>
              <fill>
                <patternFill>
                  <bgColor theme="6" tint="0.59996337778862885"/>
                </patternFill>
              </fill>
            </x14:dxf>
          </x14:cfRule>
          <x14:cfRule type="expression" priority="1552" id="{EED9973E-C422-447B-BD5C-F7205057F692}">
            <xm:f>B43='aux 1'!$O$5</xm:f>
            <x14:dxf>
              <fill>
                <patternFill>
                  <bgColor theme="8" tint="0.59996337778862885"/>
                </patternFill>
              </fill>
            </x14:dxf>
          </x14:cfRule>
          <x14:cfRule type="expression" priority="1553" id="{B5465BB5-6F0C-4F87-8045-39AD438B43A7}">
            <xm:f>B43='aux 1'!$O$4</xm:f>
            <x14:dxf>
              <fill>
                <patternFill>
                  <bgColor theme="9" tint="0.59996337778862885"/>
                </patternFill>
              </fill>
            </x14:dxf>
          </x14:cfRule>
          <xm:sqref>B43</xm:sqref>
        </x14:conditionalFormatting>
        <x14:conditionalFormatting xmlns:xm="http://schemas.microsoft.com/office/excel/2006/main">
          <x14:cfRule type="expression" priority="1545" id="{B9BD607C-13CD-426F-B3B1-9C4CD2E867A1}">
            <xm:f>B43='aux 1'!$O$8</xm:f>
            <x14:dxf>
              <fill>
                <patternFill>
                  <bgColor theme="2" tint="-0.24994659260841701"/>
                </patternFill>
              </fill>
            </x14:dxf>
          </x14:cfRule>
          <x14:cfRule type="expression" priority="1546" id="{8DE31E67-39FD-4F45-A55D-94A1B20A94D7}">
            <xm:f>B43='aux 1'!$O$7</xm:f>
            <x14:dxf>
              <fill>
                <patternFill>
                  <bgColor theme="7" tint="0.59996337778862885"/>
                </patternFill>
              </fill>
            </x14:dxf>
          </x14:cfRule>
          <x14:cfRule type="expression" priority="1560" id="{C59532AE-8018-4DAC-A9D1-EAA6D209EAF8}">
            <xm:f>B43='aux 1'!$O$6</xm:f>
            <x14:dxf>
              <fill>
                <patternFill>
                  <bgColor theme="6" tint="0.59996337778862885"/>
                </patternFill>
              </fill>
            </x14:dxf>
          </x14:cfRule>
          <x14:cfRule type="expression" priority="1561" id="{115D3DFA-DC57-4E96-8BD0-A1820B200236}">
            <xm:f>B43='aux 1'!$O$5</xm:f>
            <x14:dxf>
              <fill>
                <patternFill>
                  <bgColor theme="8" tint="0.59996337778862885"/>
                </patternFill>
              </fill>
            </x14:dxf>
          </x14:cfRule>
          <x14:cfRule type="expression" priority="1562" id="{D5A793B6-1B15-4764-BA9E-1D13F7C1AFAB}">
            <xm:f>B43='aux 1'!$O$4</xm:f>
            <x14:dxf>
              <fill>
                <patternFill>
                  <bgColor theme="9" tint="0.59996337778862885"/>
                </patternFill>
              </fill>
            </x14:dxf>
          </x14:cfRule>
          <xm:sqref>A42:B42</xm:sqref>
        </x14:conditionalFormatting>
        <x14:conditionalFormatting xmlns:xm="http://schemas.microsoft.com/office/excel/2006/main">
          <x14:cfRule type="expression" priority="1549" id="{B7915F1A-7DAA-4865-A3CD-87C65802B1DD}">
            <xm:f>B43='aux 1'!$O$8</xm:f>
            <x14:dxf>
              <fill>
                <patternFill>
                  <bgColor theme="2" tint="-0.24994659260841701"/>
                </patternFill>
              </fill>
            </x14:dxf>
          </x14:cfRule>
          <x14:cfRule type="expression" priority="1550" id="{03F17413-B1BC-47FA-AACE-6FA496F3091F}">
            <xm:f>B43='aux 1'!$O$7</xm:f>
            <x14:dxf>
              <fill>
                <patternFill>
                  <bgColor theme="7" tint="0.59996337778862885"/>
                </patternFill>
              </fill>
            </x14:dxf>
          </x14:cfRule>
          <x14:cfRule type="expression" priority="1557" id="{448A574C-0360-4AC0-AD6E-998804B98ECC}">
            <xm:f>B43='aux 1'!$O$6</xm:f>
            <x14:dxf>
              <fill>
                <patternFill>
                  <bgColor theme="6" tint="0.59996337778862885"/>
                </patternFill>
              </fill>
            </x14:dxf>
          </x14:cfRule>
          <x14:cfRule type="expression" priority="1558" id="{380C63A8-62FE-464F-BF49-F7E2B7CD8B8E}">
            <xm:f>B43='aux 1'!$O$5</xm:f>
            <x14:dxf>
              <fill>
                <patternFill>
                  <bgColor theme="8" tint="0.59996337778862885"/>
                </patternFill>
              </fill>
            </x14:dxf>
          </x14:cfRule>
          <x14:cfRule type="expression" priority="1559" id="{909D918C-C92A-480D-8F82-AF982D96A930}">
            <xm:f>B43='aux 1'!$O$4</xm:f>
            <x14:dxf>
              <fill>
                <patternFill>
                  <bgColor theme="9" tint="0.59996337778862885"/>
                </patternFill>
              </fill>
            </x14:dxf>
          </x14:cfRule>
          <xm:sqref>A43</xm:sqref>
        </x14:conditionalFormatting>
        <x14:conditionalFormatting xmlns:xm="http://schemas.microsoft.com/office/excel/2006/main">
          <x14:cfRule type="expression" priority="1532" id="{A6816127-790E-4282-B338-A42EE7284C1F}">
            <xm:f>B37='aux 1'!$O$8</xm:f>
            <x14:dxf>
              <fill>
                <patternFill>
                  <bgColor theme="2" tint="-0.24994659260841701"/>
                </patternFill>
              </fill>
            </x14:dxf>
          </x14:cfRule>
          <x14:cfRule type="expression" priority="1533" id="{ED11AE32-ADC2-48F3-91F4-3466DA75ECDA}">
            <xm:f>B37='aux 1'!$O$7</xm:f>
            <x14:dxf>
              <fill>
                <patternFill>
                  <bgColor theme="7" tint="0.59996337778862885"/>
                </patternFill>
              </fill>
            </x14:dxf>
          </x14:cfRule>
          <x14:cfRule type="expression" priority="1536" id="{F8087926-06AA-4934-9915-11022A753920}">
            <xm:f>B37='aux 1'!$O$6</xm:f>
            <x14:dxf>
              <fill>
                <patternFill>
                  <bgColor theme="6" tint="0.59996337778862885"/>
                </patternFill>
              </fill>
            </x14:dxf>
          </x14:cfRule>
          <x14:cfRule type="expression" priority="1537" id="{D7A1C4B2-A5B4-4C34-8BB5-72E5D4541A79}">
            <xm:f>B37='aux 1'!$O$5</xm:f>
            <x14:dxf>
              <fill>
                <patternFill>
                  <bgColor theme="8" tint="0.59996337778862885"/>
                </patternFill>
              </fill>
            </x14:dxf>
          </x14:cfRule>
          <x14:cfRule type="expression" priority="1538" id="{094B8E22-9B3C-48F7-A196-951189317DE6}">
            <xm:f>B37='aux 1'!$O$4</xm:f>
            <x14:dxf>
              <fill>
                <patternFill>
                  <bgColor theme="9" tint="0.59996337778862885"/>
                </patternFill>
              </fill>
            </x14:dxf>
          </x14:cfRule>
          <xm:sqref>B37</xm:sqref>
        </x14:conditionalFormatting>
        <x14:conditionalFormatting xmlns:xm="http://schemas.microsoft.com/office/excel/2006/main">
          <x14:cfRule type="expression" priority="1530" id="{156FBD02-781B-4AAE-A98A-5C725BDF19F5}">
            <xm:f>B37='aux 1'!$O$8</xm:f>
            <x14:dxf>
              <fill>
                <patternFill>
                  <bgColor theme="2" tint="-0.24994659260841701"/>
                </patternFill>
              </fill>
            </x14:dxf>
          </x14:cfRule>
          <x14:cfRule type="expression" priority="1531" id="{9B925F39-E7EE-4F57-B946-89BDE2788628}">
            <xm:f>B37='aux 1'!$O$7</xm:f>
            <x14:dxf>
              <fill>
                <patternFill>
                  <bgColor theme="7" tint="0.59996337778862885"/>
                </patternFill>
              </fill>
            </x14:dxf>
          </x14:cfRule>
          <x14:cfRule type="expression" priority="1542" id="{313D7F46-D53B-47E3-B194-E65E3532C7FB}">
            <xm:f>B37='aux 1'!$O$6</xm:f>
            <x14:dxf>
              <fill>
                <patternFill>
                  <bgColor theme="6" tint="0.59996337778862885"/>
                </patternFill>
              </fill>
            </x14:dxf>
          </x14:cfRule>
          <x14:cfRule type="expression" priority="1543" id="{B3ED08A9-2F2C-413B-B533-AC01913C5308}">
            <xm:f>B37='aux 1'!$O$5</xm:f>
            <x14:dxf>
              <fill>
                <patternFill>
                  <bgColor theme="8" tint="0.59996337778862885"/>
                </patternFill>
              </fill>
            </x14:dxf>
          </x14:cfRule>
          <x14:cfRule type="expression" priority="1544" id="{3D792112-1440-4236-9E65-088D2593D0D6}">
            <xm:f>B37='aux 1'!$O$4</xm:f>
            <x14:dxf>
              <fill>
                <patternFill>
                  <bgColor theme="9" tint="0.59996337778862885"/>
                </patternFill>
              </fill>
            </x14:dxf>
          </x14:cfRule>
          <xm:sqref>A36:B36</xm:sqref>
        </x14:conditionalFormatting>
        <x14:conditionalFormatting xmlns:xm="http://schemas.microsoft.com/office/excel/2006/main">
          <x14:cfRule type="expression" priority="1534" id="{3200A355-3821-496F-8204-564F47ACA223}">
            <xm:f>B37='aux 1'!$O$8</xm:f>
            <x14:dxf>
              <fill>
                <patternFill>
                  <bgColor theme="2" tint="-0.24994659260841701"/>
                </patternFill>
              </fill>
            </x14:dxf>
          </x14:cfRule>
          <x14:cfRule type="expression" priority="1535" id="{FB4C4910-DA71-4C35-9A50-473D1926AEC8}">
            <xm:f>B37='aux 1'!$O$7</xm:f>
            <x14:dxf>
              <fill>
                <patternFill>
                  <bgColor theme="7" tint="0.59996337778862885"/>
                </patternFill>
              </fill>
            </x14:dxf>
          </x14:cfRule>
          <x14:cfRule type="expression" priority="1539" id="{2ADBB30B-1248-49AE-849F-887D439B4689}">
            <xm:f>B37='aux 1'!$O$6</xm:f>
            <x14:dxf>
              <fill>
                <patternFill>
                  <bgColor theme="6" tint="0.59996337778862885"/>
                </patternFill>
              </fill>
            </x14:dxf>
          </x14:cfRule>
          <x14:cfRule type="expression" priority="1540" id="{8C31C1FB-7AD4-45A0-8DC1-812990888605}">
            <xm:f>B37='aux 1'!$O$5</xm:f>
            <x14:dxf>
              <fill>
                <patternFill>
                  <bgColor theme="8" tint="0.59996337778862885"/>
                </patternFill>
              </fill>
            </x14:dxf>
          </x14:cfRule>
          <x14:cfRule type="expression" priority="1541" id="{E9B64CE7-76C9-45D3-AE84-0A55526DF518}">
            <xm:f>B37='aux 1'!$O$4</xm:f>
            <x14:dxf>
              <fill>
                <patternFill>
                  <bgColor theme="9" tint="0.59996337778862885"/>
                </patternFill>
              </fill>
            </x14:dxf>
          </x14:cfRule>
          <xm:sqref>A37</xm:sqref>
        </x14:conditionalFormatting>
        <x14:conditionalFormatting xmlns:xm="http://schemas.microsoft.com/office/excel/2006/main">
          <x14:cfRule type="expression" priority="1517" id="{E20B042C-0ADA-49BF-BD31-1085CB4918CE}">
            <xm:f>B31='aux 1'!$O$8</xm:f>
            <x14:dxf>
              <fill>
                <patternFill>
                  <bgColor theme="2" tint="-0.24994659260841701"/>
                </patternFill>
              </fill>
            </x14:dxf>
          </x14:cfRule>
          <x14:cfRule type="expression" priority="1518" id="{10681D63-B504-478F-A1AB-B4EB17471136}">
            <xm:f>B31='aux 1'!$O$7</xm:f>
            <x14:dxf>
              <fill>
                <patternFill>
                  <bgColor theme="7" tint="0.59996337778862885"/>
                </patternFill>
              </fill>
            </x14:dxf>
          </x14:cfRule>
          <x14:cfRule type="expression" priority="1521" id="{82C0F9EC-89EC-4E6C-90C7-A8EA000FC61B}">
            <xm:f>B31='aux 1'!$O$6</xm:f>
            <x14:dxf>
              <fill>
                <patternFill>
                  <bgColor theme="6" tint="0.59996337778862885"/>
                </patternFill>
              </fill>
            </x14:dxf>
          </x14:cfRule>
          <x14:cfRule type="expression" priority="1522" id="{B955AC81-A650-4855-85F1-189CD6F2640D}">
            <xm:f>B31='aux 1'!$O$5</xm:f>
            <x14:dxf>
              <fill>
                <patternFill>
                  <bgColor theme="8" tint="0.59996337778862885"/>
                </patternFill>
              </fill>
            </x14:dxf>
          </x14:cfRule>
          <x14:cfRule type="expression" priority="1523" id="{55D6DBED-7D42-4647-88EB-95AF34DD5DFB}">
            <xm:f>B31='aux 1'!$O$4</xm:f>
            <x14:dxf>
              <fill>
                <patternFill>
                  <bgColor theme="9" tint="0.59996337778862885"/>
                </patternFill>
              </fill>
            </x14:dxf>
          </x14:cfRule>
          <xm:sqref>B31</xm:sqref>
        </x14:conditionalFormatting>
        <x14:conditionalFormatting xmlns:xm="http://schemas.microsoft.com/office/excel/2006/main">
          <x14:cfRule type="expression" priority="1515" id="{77D9FD3C-F4F3-4695-A50B-7B8E99501907}">
            <xm:f>B31='aux 1'!$O$8</xm:f>
            <x14:dxf>
              <fill>
                <patternFill>
                  <bgColor theme="2" tint="-0.24994659260841701"/>
                </patternFill>
              </fill>
            </x14:dxf>
          </x14:cfRule>
          <x14:cfRule type="expression" priority="1516" id="{5F02A644-957E-4855-8076-93D6ABE04B56}">
            <xm:f>B31='aux 1'!$O$7</xm:f>
            <x14:dxf>
              <fill>
                <patternFill>
                  <bgColor theme="7" tint="0.59996337778862885"/>
                </patternFill>
              </fill>
            </x14:dxf>
          </x14:cfRule>
          <x14:cfRule type="expression" priority="1527" id="{47890BD0-6911-4A24-A5AD-BD1137C83BB3}">
            <xm:f>B31='aux 1'!$O$6</xm:f>
            <x14:dxf>
              <fill>
                <patternFill>
                  <bgColor theme="6" tint="0.59996337778862885"/>
                </patternFill>
              </fill>
            </x14:dxf>
          </x14:cfRule>
          <x14:cfRule type="expression" priority="1528" id="{2E52E1CB-2E6F-49CE-AC64-F5EE9CD4E9AC}">
            <xm:f>B31='aux 1'!$O$5</xm:f>
            <x14:dxf>
              <fill>
                <patternFill>
                  <bgColor theme="8" tint="0.59996337778862885"/>
                </patternFill>
              </fill>
            </x14:dxf>
          </x14:cfRule>
          <x14:cfRule type="expression" priority="1529" id="{0CC6A9FC-6716-4619-8D91-B79FBAC768A4}">
            <xm:f>B31='aux 1'!$O$4</xm:f>
            <x14:dxf>
              <fill>
                <patternFill>
                  <bgColor theme="9" tint="0.59996337778862885"/>
                </patternFill>
              </fill>
            </x14:dxf>
          </x14:cfRule>
          <xm:sqref>A30:B30</xm:sqref>
        </x14:conditionalFormatting>
        <x14:conditionalFormatting xmlns:xm="http://schemas.microsoft.com/office/excel/2006/main">
          <x14:cfRule type="expression" priority="1519" id="{60B1FFCF-8D75-4FEF-ABCE-7F077F4B28C6}">
            <xm:f>B31='aux 1'!$O$8</xm:f>
            <x14:dxf>
              <fill>
                <patternFill>
                  <bgColor theme="2" tint="-0.24994659260841701"/>
                </patternFill>
              </fill>
            </x14:dxf>
          </x14:cfRule>
          <x14:cfRule type="expression" priority="1520" id="{48382269-787C-4641-BA63-CE7EEA68C6A7}">
            <xm:f>B31='aux 1'!$O$7</xm:f>
            <x14:dxf>
              <fill>
                <patternFill>
                  <bgColor theme="7" tint="0.59996337778862885"/>
                </patternFill>
              </fill>
            </x14:dxf>
          </x14:cfRule>
          <x14:cfRule type="expression" priority="1524" id="{C3E46430-83BA-4BE5-BBA3-BF4B1F791A6D}">
            <xm:f>B31='aux 1'!$O$6</xm:f>
            <x14:dxf>
              <fill>
                <patternFill>
                  <bgColor theme="6" tint="0.59996337778862885"/>
                </patternFill>
              </fill>
            </x14:dxf>
          </x14:cfRule>
          <x14:cfRule type="expression" priority="1525" id="{D0DA3149-8DAD-47FF-90EA-1D8D044320F3}">
            <xm:f>B31='aux 1'!$O$5</xm:f>
            <x14:dxf>
              <fill>
                <patternFill>
                  <bgColor theme="8" tint="0.59996337778862885"/>
                </patternFill>
              </fill>
            </x14:dxf>
          </x14:cfRule>
          <x14:cfRule type="expression" priority="1526" id="{CF0DD95E-AA1E-4100-B412-9478ADD745B1}">
            <xm:f>B31='aux 1'!$O$4</xm:f>
            <x14:dxf>
              <fill>
                <patternFill>
                  <bgColor theme="9" tint="0.59996337778862885"/>
                </patternFill>
              </fill>
            </x14:dxf>
          </x14:cfRule>
          <xm:sqref>A31</xm:sqref>
        </x14:conditionalFormatting>
        <x14:conditionalFormatting xmlns:xm="http://schemas.microsoft.com/office/excel/2006/main">
          <x14:cfRule type="expression" priority="1502" id="{A953C143-0A8F-42C5-B4A3-DEB8C6C7FF26}">
            <xm:f>B25='aux 1'!$O$8</xm:f>
            <x14:dxf>
              <fill>
                <patternFill>
                  <bgColor theme="2" tint="-0.24994659260841701"/>
                </patternFill>
              </fill>
            </x14:dxf>
          </x14:cfRule>
          <x14:cfRule type="expression" priority="1503" id="{0D5B0C8C-7895-4D28-B175-DA6DE31D4E35}">
            <xm:f>B25='aux 1'!$O$7</xm:f>
            <x14:dxf>
              <fill>
                <patternFill>
                  <bgColor theme="7" tint="0.59996337778862885"/>
                </patternFill>
              </fill>
            </x14:dxf>
          </x14:cfRule>
          <x14:cfRule type="expression" priority="1506" id="{EE9482B1-482E-4EFC-9F27-8FDC7EAF36EF}">
            <xm:f>B25='aux 1'!$O$6</xm:f>
            <x14:dxf>
              <fill>
                <patternFill>
                  <bgColor theme="6" tint="0.59996337778862885"/>
                </patternFill>
              </fill>
            </x14:dxf>
          </x14:cfRule>
          <x14:cfRule type="expression" priority="1507" id="{938A3E98-1C12-4D00-A8E2-7796130C7566}">
            <xm:f>B25='aux 1'!$O$5</xm:f>
            <x14:dxf>
              <fill>
                <patternFill>
                  <bgColor theme="8" tint="0.59996337778862885"/>
                </patternFill>
              </fill>
            </x14:dxf>
          </x14:cfRule>
          <x14:cfRule type="expression" priority="1508" id="{C916948D-F57E-47FD-9D00-FCD932F2A1BB}">
            <xm:f>B25='aux 1'!$O$4</xm:f>
            <x14:dxf>
              <fill>
                <patternFill>
                  <bgColor theme="9" tint="0.59996337778862885"/>
                </patternFill>
              </fill>
            </x14:dxf>
          </x14:cfRule>
          <xm:sqref>B25</xm:sqref>
        </x14:conditionalFormatting>
        <x14:conditionalFormatting xmlns:xm="http://schemas.microsoft.com/office/excel/2006/main">
          <x14:cfRule type="expression" priority="1500" id="{0294BDC7-B0DF-4D5F-807B-7045DBD8251A}">
            <xm:f>B25='aux 1'!$O$8</xm:f>
            <x14:dxf>
              <fill>
                <patternFill>
                  <bgColor theme="2" tint="-0.24994659260841701"/>
                </patternFill>
              </fill>
            </x14:dxf>
          </x14:cfRule>
          <x14:cfRule type="expression" priority="1501" id="{B8704E83-4823-45BB-BDFE-AA15E58FD388}">
            <xm:f>B25='aux 1'!$O$7</xm:f>
            <x14:dxf>
              <fill>
                <patternFill>
                  <bgColor theme="7" tint="0.59996337778862885"/>
                </patternFill>
              </fill>
            </x14:dxf>
          </x14:cfRule>
          <x14:cfRule type="expression" priority="1512" id="{E4CBA5B5-2D97-4E7D-87D2-B3E3ED53D5F7}">
            <xm:f>B25='aux 1'!$O$6</xm:f>
            <x14:dxf>
              <fill>
                <patternFill>
                  <bgColor theme="6" tint="0.59996337778862885"/>
                </patternFill>
              </fill>
            </x14:dxf>
          </x14:cfRule>
          <x14:cfRule type="expression" priority="1513" id="{C187E5D1-F5D7-4A87-824E-401CBBB4B5C0}">
            <xm:f>B25='aux 1'!$O$5</xm:f>
            <x14:dxf>
              <fill>
                <patternFill>
                  <bgColor theme="8" tint="0.59996337778862885"/>
                </patternFill>
              </fill>
            </x14:dxf>
          </x14:cfRule>
          <x14:cfRule type="expression" priority="1514" id="{78EF5547-9ADA-484F-8036-7C44503138FC}">
            <xm:f>B25='aux 1'!$O$4</xm:f>
            <x14:dxf>
              <fill>
                <patternFill>
                  <bgColor theme="9" tint="0.59996337778862885"/>
                </patternFill>
              </fill>
            </x14:dxf>
          </x14:cfRule>
          <xm:sqref>A24:B24</xm:sqref>
        </x14:conditionalFormatting>
        <x14:conditionalFormatting xmlns:xm="http://schemas.microsoft.com/office/excel/2006/main">
          <x14:cfRule type="expression" priority="1504" id="{92506448-3D52-4ED5-8181-AE886BC93156}">
            <xm:f>B25='aux 1'!$O$8</xm:f>
            <x14:dxf>
              <fill>
                <patternFill>
                  <bgColor theme="2" tint="-0.24994659260841701"/>
                </patternFill>
              </fill>
            </x14:dxf>
          </x14:cfRule>
          <x14:cfRule type="expression" priority="1505" id="{71E2DC63-13C6-4C00-9F26-AAAA30DCE994}">
            <xm:f>B25='aux 1'!$O$7</xm:f>
            <x14:dxf>
              <fill>
                <patternFill>
                  <bgColor theme="7" tint="0.59996337778862885"/>
                </patternFill>
              </fill>
            </x14:dxf>
          </x14:cfRule>
          <x14:cfRule type="expression" priority="1509" id="{9F7D1DC4-3AB2-482E-88F0-3F290B686140}">
            <xm:f>B25='aux 1'!$O$6</xm:f>
            <x14:dxf>
              <fill>
                <patternFill>
                  <bgColor theme="6" tint="0.59996337778862885"/>
                </patternFill>
              </fill>
            </x14:dxf>
          </x14:cfRule>
          <x14:cfRule type="expression" priority="1510" id="{DF644172-9A0F-40A7-8576-CF9281BB1B6F}">
            <xm:f>B25='aux 1'!$O$5</xm:f>
            <x14:dxf>
              <fill>
                <patternFill>
                  <bgColor theme="8" tint="0.59996337778862885"/>
                </patternFill>
              </fill>
            </x14:dxf>
          </x14:cfRule>
          <x14:cfRule type="expression" priority="1511" id="{241A5C84-6509-4B6D-B0FE-087EC4292011}">
            <xm:f>B25='aux 1'!$O$4</xm:f>
            <x14:dxf>
              <fill>
                <patternFill>
                  <bgColor theme="9" tint="0.59996337778862885"/>
                </patternFill>
              </fill>
            </x14:dxf>
          </x14:cfRule>
          <xm:sqref>A25</xm:sqref>
        </x14:conditionalFormatting>
        <x14:conditionalFormatting xmlns:xm="http://schemas.microsoft.com/office/excel/2006/main">
          <x14:cfRule type="expression" priority="1487" id="{C72B72CC-08F8-424C-9992-8AC60F3CB545}">
            <xm:f>B7='aux 1'!$O$8</xm:f>
            <x14:dxf>
              <fill>
                <patternFill>
                  <bgColor theme="2" tint="-0.24994659260841701"/>
                </patternFill>
              </fill>
            </x14:dxf>
          </x14:cfRule>
          <x14:cfRule type="expression" priority="1488" id="{32E8DB86-FF7A-40DB-BC8C-EB02688C5194}">
            <xm:f>B7='aux 1'!$O$7</xm:f>
            <x14:dxf>
              <fill>
                <patternFill>
                  <bgColor theme="7" tint="0.59996337778862885"/>
                </patternFill>
              </fill>
            </x14:dxf>
          </x14:cfRule>
          <x14:cfRule type="expression" priority="1491" id="{6D76FF4E-33A4-4D8A-9B4B-BCDB22F1A609}">
            <xm:f>B7='aux 1'!$O$6</xm:f>
            <x14:dxf>
              <fill>
                <patternFill>
                  <bgColor theme="6" tint="0.59996337778862885"/>
                </patternFill>
              </fill>
            </x14:dxf>
          </x14:cfRule>
          <x14:cfRule type="expression" priority="1492" id="{D509754A-BF22-4814-B929-A60827A977FF}">
            <xm:f>B7='aux 1'!$O$5</xm:f>
            <x14:dxf>
              <fill>
                <patternFill>
                  <bgColor theme="8" tint="0.59996337778862885"/>
                </patternFill>
              </fill>
            </x14:dxf>
          </x14:cfRule>
          <x14:cfRule type="expression" priority="1493" id="{0EF6943A-B9B9-4420-810D-5BDAD8542ED4}">
            <xm:f>B7='aux 1'!$O$4</xm:f>
            <x14:dxf>
              <fill>
                <patternFill>
                  <bgColor theme="9" tint="0.59996337778862885"/>
                </patternFill>
              </fill>
            </x14:dxf>
          </x14:cfRule>
          <xm:sqref>B7 B13 B19</xm:sqref>
        </x14:conditionalFormatting>
        <x14:conditionalFormatting xmlns:xm="http://schemas.microsoft.com/office/excel/2006/main">
          <x14:cfRule type="expression" priority="1485" id="{AB0EF9E1-7CDD-4EBF-9E6B-93DE8DA313C8}">
            <xm:f>B7='aux 1'!$O$8</xm:f>
            <x14:dxf>
              <fill>
                <patternFill>
                  <bgColor theme="2" tint="-0.24994659260841701"/>
                </patternFill>
              </fill>
            </x14:dxf>
          </x14:cfRule>
          <x14:cfRule type="expression" priority="1486" id="{BEB3C162-22DB-40CF-952C-26C0B3203519}">
            <xm:f>B7='aux 1'!$O$7</xm:f>
            <x14:dxf>
              <fill>
                <patternFill>
                  <bgColor theme="7" tint="0.59996337778862885"/>
                </patternFill>
              </fill>
            </x14:dxf>
          </x14:cfRule>
          <x14:cfRule type="expression" priority="1497" id="{69B230B0-2614-4EA3-96C0-DFBFC83BAD48}">
            <xm:f>B7='aux 1'!$O$6</xm:f>
            <x14:dxf>
              <fill>
                <patternFill>
                  <bgColor theme="6" tint="0.59996337778862885"/>
                </patternFill>
              </fill>
            </x14:dxf>
          </x14:cfRule>
          <x14:cfRule type="expression" priority="1498" id="{ED99176D-95AF-4964-874A-6C03A4625B36}">
            <xm:f>B7='aux 1'!$O$5</xm:f>
            <x14:dxf>
              <fill>
                <patternFill>
                  <bgColor theme="8" tint="0.59996337778862885"/>
                </patternFill>
              </fill>
            </x14:dxf>
          </x14:cfRule>
          <x14:cfRule type="expression" priority="1499" id="{9BC145BB-21AC-4A7A-A1F2-283A39E8898C}">
            <xm:f>B7='aux 1'!$O$4</xm:f>
            <x14:dxf>
              <fill>
                <patternFill>
                  <bgColor theme="9" tint="0.59996337778862885"/>
                </patternFill>
              </fill>
            </x14:dxf>
          </x14:cfRule>
          <xm:sqref>A6:B6 A12:B12 A18:B18</xm:sqref>
        </x14:conditionalFormatting>
        <x14:conditionalFormatting xmlns:xm="http://schemas.microsoft.com/office/excel/2006/main">
          <x14:cfRule type="expression" priority="1489" id="{0CB425E6-1067-4B2F-853A-52E6009F90F8}">
            <xm:f>B7='aux 1'!$O$8</xm:f>
            <x14:dxf>
              <fill>
                <patternFill>
                  <bgColor theme="2" tint="-0.24994659260841701"/>
                </patternFill>
              </fill>
            </x14:dxf>
          </x14:cfRule>
          <x14:cfRule type="expression" priority="1490" id="{3A805DDE-654A-4AFB-990D-D42EDF7E8DE0}">
            <xm:f>B7='aux 1'!$O$7</xm:f>
            <x14:dxf>
              <fill>
                <patternFill>
                  <bgColor theme="7" tint="0.59996337778862885"/>
                </patternFill>
              </fill>
            </x14:dxf>
          </x14:cfRule>
          <x14:cfRule type="expression" priority="1494" id="{2A90434D-29E4-40A0-8775-AF4262E7AF90}">
            <xm:f>B7='aux 1'!$O$6</xm:f>
            <x14:dxf>
              <fill>
                <patternFill>
                  <bgColor theme="6" tint="0.59996337778862885"/>
                </patternFill>
              </fill>
            </x14:dxf>
          </x14:cfRule>
          <x14:cfRule type="expression" priority="1495" id="{04B91B2F-808D-4DEB-B82E-F44E1534FF65}">
            <xm:f>B7='aux 1'!$O$5</xm:f>
            <x14:dxf>
              <fill>
                <patternFill>
                  <bgColor theme="8" tint="0.59996337778862885"/>
                </patternFill>
              </fill>
            </x14:dxf>
          </x14:cfRule>
          <x14:cfRule type="expression" priority="1496" id="{97DC8C53-5B2C-487E-AF52-2DE0045FC4B3}">
            <xm:f>B7='aux 1'!$O$4</xm:f>
            <x14:dxf>
              <fill>
                <patternFill>
                  <bgColor theme="9" tint="0.59996337778862885"/>
                </patternFill>
              </fill>
            </x14:dxf>
          </x14:cfRule>
          <xm:sqref>A7 A13 A19</xm:sqref>
        </x14:conditionalFormatting>
        <x14:conditionalFormatting xmlns:xm="http://schemas.microsoft.com/office/excel/2006/main">
          <x14:cfRule type="expression" priority="1472" id="{FDC90969-8398-4175-BA0E-D9CB4ED319DC}">
            <xm:f>B49='aux 1'!$O$8</xm:f>
            <x14:dxf>
              <fill>
                <patternFill>
                  <bgColor theme="2" tint="-0.24994659260841701"/>
                </patternFill>
              </fill>
            </x14:dxf>
          </x14:cfRule>
          <x14:cfRule type="expression" priority="1473" id="{E698EA3A-0ABB-4091-BFF9-837939B81FDF}">
            <xm:f>B49='aux 1'!$O$7</xm:f>
            <x14:dxf>
              <fill>
                <patternFill>
                  <bgColor theme="7" tint="0.59996337778862885"/>
                </patternFill>
              </fill>
            </x14:dxf>
          </x14:cfRule>
          <x14:cfRule type="expression" priority="1476" id="{52C1225C-E10B-415B-8619-F73458045500}">
            <xm:f>B49='aux 1'!$O$6</xm:f>
            <x14:dxf>
              <fill>
                <patternFill>
                  <bgColor theme="6" tint="0.59996337778862885"/>
                </patternFill>
              </fill>
            </x14:dxf>
          </x14:cfRule>
          <x14:cfRule type="expression" priority="1477" id="{C89B4CC4-08BE-4A13-ABDF-465D9F610D7D}">
            <xm:f>B49='aux 1'!$O$5</xm:f>
            <x14:dxf>
              <fill>
                <patternFill>
                  <bgColor theme="8" tint="0.59996337778862885"/>
                </patternFill>
              </fill>
            </x14:dxf>
          </x14:cfRule>
          <x14:cfRule type="expression" priority="1478" id="{58D387B8-E275-4DB7-8557-508879DA60BC}">
            <xm:f>B49='aux 1'!$O$4</xm:f>
            <x14:dxf>
              <fill>
                <patternFill>
                  <bgColor theme="9" tint="0.59996337778862885"/>
                </patternFill>
              </fill>
            </x14:dxf>
          </x14:cfRule>
          <xm:sqref>B49</xm:sqref>
        </x14:conditionalFormatting>
        <x14:conditionalFormatting xmlns:xm="http://schemas.microsoft.com/office/excel/2006/main">
          <x14:cfRule type="expression" priority="1470" id="{8A866C26-5034-4C62-83F1-3C3F8530176D}">
            <xm:f>B49='aux 1'!$O$8</xm:f>
            <x14:dxf>
              <fill>
                <patternFill>
                  <bgColor theme="2" tint="-0.24994659260841701"/>
                </patternFill>
              </fill>
            </x14:dxf>
          </x14:cfRule>
          <x14:cfRule type="expression" priority="1471" id="{CD9426F1-74DF-47F6-951D-E10963395632}">
            <xm:f>B49='aux 1'!$O$7</xm:f>
            <x14:dxf>
              <fill>
                <patternFill>
                  <bgColor theme="7" tint="0.59996337778862885"/>
                </patternFill>
              </fill>
            </x14:dxf>
          </x14:cfRule>
          <x14:cfRule type="expression" priority="1482" id="{7AFED39B-BC98-421A-A3F1-7D1774045C97}">
            <xm:f>B49='aux 1'!$O$6</xm:f>
            <x14:dxf>
              <fill>
                <patternFill>
                  <bgColor theme="6" tint="0.59996337778862885"/>
                </patternFill>
              </fill>
            </x14:dxf>
          </x14:cfRule>
          <x14:cfRule type="expression" priority="1483" id="{5CE3FDD4-DE8F-417C-B4A4-74AD6C93FB21}">
            <xm:f>B49='aux 1'!$O$5</xm:f>
            <x14:dxf>
              <fill>
                <patternFill>
                  <bgColor theme="8" tint="0.59996337778862885"/>
                </patternFill>
              </fill>
            </x14:dxf>
          </x14:cfRule>
          <x14:cfRule type="expression" priority="1484" id="{893AD797-FBA0-4E81-8A24-22A242B3B0D1}">
            <xm:f>B49='aux 1'!$O$4</xm:f>
            <x14:dxf>
              <fill>
                <patternFill>
                  <bgColor theme="9" tint="0.59996337778862885"/>
                </patternFill>
              </fill>
            </x14:dxf>
          </x14:cfRule>
          <xm:sqref>A48:B48</xm:sqref>
        </x14:conditionalFormatting>
        <x14:conditionalFormatting xmlns:xm="http://schemas.microsoft.com/office/excel/2006/main">
          <x14:cfRule type="expression" priority="1474" id="{A5F02B51-C30A-4803-82F4-E180670FF30E}">
            <xm:f>B49='aux 1'!$O$8</xm:f>
            <x14:dxf>
              <fill>
                <patternFill>
                  <bgColor theme="2" tint="-0.24994659260841701"/>
                </patternFill>
              </fill>
            </x14:dxf>
          </x14:cfRule>
          <x14:cfRule type="expression" priority="1475" id="{9871B39F-F121-488F-B0C4-021BAD23617C}">
            <xm:f>B49='aux 1'!$O$7</xm:f>
            <x14:dxf>
              <fill>
                <patternFill>
                  <bgColor theme="7" tint="0.59996337778862885"/>
                </patternFill>
              </fill>
            </x14:dxf>
          </x14:cfRule>
          <x14:cfRule type="expression" priority="1479" id="{06AE7971-B606-451E-86C0-34C10A5BDF65}">
            <xm:f>B49='aux 1'!$O$6</xm:f>
            <x14:dxf>
              <fill>
                <patternFill>
                  <bgColor theme="6" tint="0.59996337778862885"/>
                </patternFill>
              </fill>
            </x14:dxf>
          </x14:cfRule>
          <x14:cfRule type="expression" priority="1480" id="{74DC9678-19B8-40B5-8EF5-BAC8DCD14344}">
            <xm:f>B49='aux 1'!$O$5</xm:f>
            <x14:dxf>
              <fill>
                <patternFill>
                  <bgColor theme="8" tint="0.59996337778862885"/>
                </patternFill>
              </fill>
            </x14:dxf>
          </x14:cfRule>
          <x14:cfRule type="expression" priority="1481" id="{9C277B91-B896-4467-BBE6-D401405EE039}">
            <xm:f>B49='aux 1'!$O$4</xm:f>
            <x14:dxf>
              <fill>
                <patternFill>
                  <bgColor theme="9" tint="0.59996337778862885"/>
                </patternFill>
              </fill>
            </x14:dxf>
          </x14:cfRule>
          <xm:sqref>A49</xm:sqref>
        </x14:conditionalFormatting>
        <x14:conditionalFormatting xmlns:xm="http://schemas.microsoft.com/office/excel/2006/main">
          <x14:cfRule type="expression" priority="1469" id="{5C5E9E13-EF8D-4CDE-AB40-CE06EF3DFA93}">
            <xm:f>'aux gr1'!DM19=""</xm:f>
            <x14:dxf>
              <font>
                <color theme="0"/>
              </font>
              <fill>
                <patternFill patternType="none">
                  <bgColor auto="1"/>
                </patternFill>
              </fill>
              <border>
                <left/>
                <right/>
                <top/>
                <bottom/>
                <vertical/>
                <horizontal/>
              </border>
            </x14:dxf>
          </x14:cfRule>
          <xm:sqref>A47:B51</xm:sqref>
        </x14:conditionalFormatting>
        <x14:conditionalFormatting xmlns:xm="http://schemas.microsoft.com/office/excel/2006/main">
          <x14:cfRule type="expression" priority="1451" id="{4AE7ED7D-2CEB-4F70-B310-F7CCA762936B}">
            <xm:f>E7='aux 1'!$O$8</xm:f>
            <x14:dxf>
              <fill>
                <patternFill>
                  <bgColor theme="2" tint="-0.24994659260841701"/>
                </patternFill>
              </fill>
            </x14:dxf>
          </x14:cfRule>
          <x14:cfRule type="expression" priority="1452" id="{8434D031-C228-484B-A02F-821F5AC3AE35}">
            <xm:f>E7='aux 1'!$O$7</xm:f>
            <x14:dxf>
              <fill>
                <patternFill>
                  <bgColor theme="7" tint="0.59996337778862885"/>
                </patternFill>
              </fill>
            </x14:dxf>
          </x14:cfRule>
          <x14:cfRule type="expression" priority="1455" id="{D86C3F9F-3BDC-4B9F-8C68-DE79E7DA047D}">
            <xm:f>E7='aux 1'!$O$6</xm:f>
            <x14:dxf>
              <fill>
                <patternFill>
                  <bgColor theme="6" tint="0.59996337778862885"/>
                </patternFill>
              </fill>
            </x14:dxf>
          </x14:cfRule>
          <x14:cfRule type="expression" priority="1456" id="{E3822D21-1348-4A02-85A3-B856FEB86BEB}">
            <xm:f>E7='aux 1'!$O$5</xm:f>
            <x14:dxf>
              <fill>
                <patternFill>
                  <bgColor theme="8" tint="0.59996337778862885"/>
                </patternFill>
              </fill>
            </x14:dxf>
          </x14:cfRule>
          <x14:cfRule type="expression" priority="1457" id="{367CA3DE-AF76-45B6-865B-5AE5A16A25A1}">
            <xm:f>E7='aux 1'!$O$4</xm:f>
            <x14:dxf>
              <fill>
                <patternFill>
                  <bgColor theme="9" tint="0.59996337778862885"/>
                </patternFill>
              </fill>
            </x14:dxf>
          </x14:cfRule>
          <xm:sqref>E7</xm:sqref>
        </x14:conditionalFormatting>
        <x14:conditionalFormatting xmlns:xm="http://schemas.microsoft.com/office/excel/2006/main">
          <x14:cfRule type="expression" priority="1449" id="{CFAA1452-3E9C-4549-A926-E733F040E34C}">
            <xm:f>E7='aux 1'!$O$8</xm:f>
            <x14:dxf>
              <fill>
                <patternFill>
                  <bgColor theme="2" tint="-0.24994659260841701"/>
                </patternFill>
              </fill>
            </x14:dxf>
          </x14:cfRule>
          <x14:cfRule type="expression" priority="1450" id="{7A06A3C1-76FD-4E7A-B1A2-D83AD8396755}">
            <xm:f>E7='aux 1'!$O$7</xm:f>
            <x14:dxf>
              <fill>
                <patternFill>
                  <bgColor theme="7" tint="0.59996337778862885"/>
                </patternFill>
              </fill>
            </x14:dxf>
          </x14:cfRule>
          <x14:cfRule type="expression" priority="1461" id="{8FE89627-7FA4-493F-8812-6D7094861708}">
            <xm:f>E7='aux 1'!$O$6</xm:f>
            <x14:dxf>
              <fill>
                <patternFill>
                  <bgColor theme="6" tint="0.59996337778862885"/>
                </patternFill>
              </fill>
            </x14:dxf>
          </x14:cfRule>
          <x14:cfRule type="expression" priority="1462" id="{283A74F2-B3FA-47A3-BC78-1840FC13904E}">
            <xm:f>E7='aux 1'!$O$5</xm:f>
            <x14:dxf>
              <fill>
                <patternFill>
                  <bgColor theme="8" tint="0.59996337778862885"/>
                </patternFill>
              </fill>
            </x14:dxf>
          </x14:cfRule>
          <x14:cfRule type="expression" priority="1463" id="{7899283F-B66A-4E07-8FD4-C4A330BCDDE2}">
            <xm:f>E7='aux 1'!$O$4</xm:f>
            <x14:dxf>
              <fill>
                <patternFill>
                  <bgColor theme="9" tint="0.59996337778862885"/>
                </patternFill>
              </fill>
            </x14:dxf>
          </x14:cfRule>
          <xm:sqref>D6:E6</xm:sqref>
        </x14:conditionalFormatting>
        <x14:conditionalFormatting xmlns:xm="http://schemas.microsoft.com/office/excel/2006/main">
          <x14:cfRule type="expression" priority="1453" id="{894744C9-8CA8-406A-B1CF-110FA252DE5A}">
            <xm:f>E7='aux 1'!$O$8</xm:f>
            <x14:dxf>
              <fill>
                <patternFill>
                  <bgColor theme="2" tint="-0.24994659260841701"/>
                </patternFill>
              </fill>
            </x14:dxf>
          </x14:cfRule>
          <x14:cfRule type="expression" priority="1454" id="{A5E60F8A-966E-49AA-97F0-4F87E00D06CA}">
            <xm:f>E7='aux 1'!$O$7</xm:f>
            <x14:dxf>
              <fill>
                <patternFill>
                  <bgColor theme="7" tint="0.59996337778862885"/>
                </patternFill>
              </fill>
            </x14:dxf>
          </x14:cfRule>
          <x14:cfRule type="expression" priority="1458" id="{BA86C52D-A558-4CDA-A785-3DBD4E446383}">
            <xm:f>E7='aux 1'!$O$6</xm:f>
            <x14:dxf>
              <fill>
                <patternFill>
                  <bgColor theme="6" tint="0.59996337778862885"/>
                </patternFill>
              </fill>
            </x14:dxf>
          </x14:cfRule>
          <x14:cfRule type="expression" priority="1459" id="{C31B496F-A00E-4D28-8DB0-E48C9DC12FF5}">
            <xm:f>E7='aux 1'!$O$5</xm:f>
            <x14:dxf>
              <fill>
                <patternFill>
                  <bgColor theme="8" tint="0.59996337778862885"/>
                </patternFill>
              </fill>
            </x14:dxf>
          </x14:cfRule>
          <x14:cfRule type="expression" priority="1460" id="{9895015C-FCBE-4521-B166-0B61CB477D8C}">
            <xm:f>E7='aux 1'!$O$4</xm:f>
            <x14:dxf>
              <fill>
                <patternFill>
                  <bgColor theme="9" tint="0.59996337778862885"/>
                </patternFill>
              </fill>
            </x14:dxf>
          </x14:cfRule>
          <xm:sqref>D7</xm:sqref>
        </x14:conditionalFormatting>
        <x14:conditionalFormatting xmlns:xm="http://schemas.microsoft.com/office/excel/2006/main">
          <x14:cfRule type="expression" priority="1406" id="{7EC03F97-DF09-4095-9BCF-6B4D38B261C2}">
            <xm:f>E13='aux 1'!$O$8</xm:f>
            <x14:dxf>
              <fill>
                <patternFill>
                  <bgColor theme="2" tint="-0.24994659260841701"/>
                </patternFill>
              </fill>
            </x14:dxf>
          </x14:cfRule>
          <x14:cfRule type="expression" priority="1407" id="{E31D8EB8-251F-45C5-B431-34598C9F7709}">
            <xm:f>E13='aux 1'!$O$7</xm:f>
            <x14:dxf>
              <fill>
                <patternFill>
                  <bgColor theme="7" tint="0.59996337778862885"/>
                </patternFill>
              </fill>
            </x14:dxf>
          </x14:cfRule>
          <x14:cfRule type="expression" priority="1410" id="{B34FB87F-D4F8-43F7-B3D3-B813E83AC093}">
            <xm:f>E13='aux 1'!$O$6</xm:f>
            <x14:dxf>
              <fill>
                <patternFill>
                  <bgColor theme="6" tint="0.59996337778862885"/>
                </patternFill>
              </fill>
            </x14:dxf>
          </x14:cfRule>
          <x14:cfRule type="expression" priority="1411" id="{063204F6-4F4E-4E5B-AD93-DE4BFBBC14B6}">
            <xm:f>E13='aux 1'!$O$5</xm:f>
            <x14:dxf>
              <fill>
                <patternFill>
                  <bgColor theme="8" tint="0.59996337778862885"/>
                </patternFill>
              </fill>
            </x14:dxf>
          </x14:cfRule>
          <x14:cfRule type="expression" priority="1412" id="{161447E7-F6C3-4A78-97D0-799C6D8478C8}">
            <xm:f>E13='aux 1'!$O$4</xm:f>
            <x14:dxf>
              <fill>
                <patternFill>
                  <bgColor theme="9" tint="0.59996337778862885"/>
                </patternFill>
              </fill>
            </x14:dxf>
          </x14:cfRule>
          <xm:sqref>E13</xm:sqref>
        </x14:conditionalFormatting>
        <x14:conditionalFormatting xmlns:xm="http://schemas.microsoft.com/office/excel/2006/main">
          <x14:cfRule type="expression" priority="1404" id="{E08BBA7D-2CDB-428D-ADB4-7104F669D938}">
            <xm:f>E13='aux 1'!$O$8</xm:f>
            <x14:dxf>
              <fill>
                <patternFill>
                  <bgColor theme="2" tint="-0.24994659260841701"/>
                </patternFill>
              </fill>
            </x14:dxf>
          </x14:cfRule>
          <x14:cfRule type="expression" priority="1405" id="{86B29A7D-223A-4890-9BA9-6D77E741924C}">
            <xm:f>E13='aux 1'!$O$7</xm:f>
            <x14:dxf>
              <fill>
                <patternFill>
                  <bgColor theme="7" tint="0.59996337778862885"/>
                </patternFill>
              </fill>
            </x14:dxf>
          </x14:cfRule>
          <x14:cfRule type="expression" priority="1416" id="{D588ACCA-2A63-4479-9112-D28877B2F5EE}">
            <xm:f>E13='aux 1'!$O$6</xm:f>
            <x14:dxf>
              <fill>
                <patternFill>
                  <bgColor theme="6" tint="0.59996337778862885"/>
                </patternFill>
              </fill>
            </x14:dxf>
          </x14:cfRule>
          <x14:cfRule type="expression" priority="1417" id="{9FE55EA7-EA39-4697-A248-D0320F890B3D}">
            <xm:f>E13='aux 1'!$O$5</xm:f>
            <x14:dxf>
              <fill>
                <patternFill>
                  <bgColor theme="8" tint="0.59996337778862885"/>
                </patternFill>
              </fill>
            </x14:dxf>
          </x14:cfRule>
          <x14:cfRule type="expression" priority="1418" id="{E453BFA9-F9BA-42FD-A66B-2C04D06CAA67}">
            <xm:f>E13='aux 1'!$O$4</xm:f>
            <x14:dxf>
              <fill>
                <patternFill>
                  <bgColor theme="9" tint="0.59996337778862885"/>
                </patternFill>
              </fill>
            </x14:dxf>
          </x14:cfRule>
          <xm:sqref>D12:E12</xm:sqref>
        </x14:conditionalFormatting>
        <x14:conditionalFormatting xmlns:xm="http://schemas.microsoft.com/office/excel/2006/main">
          <x14:cfRule type="expression" priority="1408" id="{1166F55E-554F-482D-93E8-31821517BC6D}">
            <xm:f>E13='aux 1'!$O$8</xm:f>
            <x14:dxf>
              <fill>
                <patternFill>
                  <bgColor theme="2" tint="-0.24994659260841701"/>
                </patternFill>
              </fill>
            </x14:dxf>
          </x14:cfRule>
          <x14:cfRule type="expression" priority="1409" id="{CDF3C92F-DE35-4744-BAF1-B431CC89071E}">
            <xm:f>E13='aux 1'!$O$7</xm:f>
            <x14:dxf>
              <fill>
                <patternFill>
                  <bgColor theme="7" tint="0.59996337778862885"/>
                </patternFill>
              </fill>
            </x14:dxf>
          </x14:cfRule>
          <x14:cfRule type="expression" priority="1413" id="{FC6B44C9-E5EE-4A52-8CE8-9A915A99086D}">
            <xm:f>E13='aux 1'!$O$6</xm:f>
            <x14:dxf>
              <fill>
                <patternFill>
                  <bgColor theme="6" tint="0.59996337778862885"/>
                </patternFill>
              </fill>
            </x14:dxf>
          </x14:cfRule>
          <x14:cfRule type="expression" priority="1414" id="{644034CA-1A70-4044-919A-D2102100A7B2}">
            <xm:f>E13='aux 1'!$O$5</xm:f>
            <x14:dxf>
              <fill>
                <patternFill>
                  <bgColor theme="8" tint="0.59996337778862885"/>
                </patternFill>
              </fill>
            </x14:dxf>
          </x14:cfRule>
          <x14:cfRule type="expression" priority="1415" id="{0E880E0E-F741-4385-83F9-12AC45FB7F8E}">
            <xm:f>E13='aux 1'!$O$4</xm:f>
            <x14:dxf>
              <fill>
                <patternFill>
                  <bgColor theme="9" tint="0.59996337778862885"/>
                </patternFill>
              </fill>
            </x14:dxf>
          </x14:cfRule>
          <xm:sqref>D13</xm:sqref>
        </x14:conditionalFormatting>
        <x14:conditionalFormatting xmlns:xm="http://schemas.microsoft.com/office/excel/2006/main">
          <x14:cfRule type="expression" priority="1391" id="{767EEA4F-9AEC-431F-B167-5475CB75BF6E}">
            <xm:f>E19='aux 1'!$O$8</xm:f>
            <x14:dxf>
              <fill>
                <patternFill>
                  <bgColor theme="2" tint="-0.24994659260841701"/>
                </patternFill>
              </fill>
            </x14:dxf>
          </x14:cfRule>
          <x14:cfRule type="expression" priority="1392" id="{4D704AA8-34D8-4508-9513-D3B48987AE74}">
            <xm:f>E19='aux 1'!$O$7</xm:f>
            <x14:dxf>
              <fill>
                <patternFill>
                  <bgColor theme="7" tint="0.59996337778862885"/>
                </patternFill>
              </fill>
            </x14:dxf>
          </x14:cfRule>
          <x14:cfRule type="expression" priority="1395" id="{A1A2CD33-70BF-4F49-87B7-243048B74DA2}">
            <xm:f>E19='aux 1'!$O$6</xm:f>
            <x14:dxf>
              <fill>
                <patternFill>
                  <bgColor theme="6" tint="0.59996337778862885"/>
                </patternFill>
              </fill>
            </x14:dxf>
          </x14:cfRule>
          <x14:cfRule type="expression" priority="1396" id="{462B896E-1AF4-41CA-A113-13464243DB49}">
            <xm:f>E19='aux 1'!$O$5</xm:f>
            <x14:dxf>
              <fill>
                <patternFill>
                  <bgColor theme="8" tint="0.59996337778862885"/>
                </patternFill>
              </fill>
            </x14:dxf>
          </x14:cfRule>
          <x14:cfRule type="expression" priority="1397" id="{815D5BFA-1F55-4011-B3BF-FF33539729BE}">
            <xm:f>E19='aux 1'!$O$4</xm:f>
            <x14:dxf>
              <fill>
                <patternFill>
                  <bgColor theme="9" tint="0.59996337778862885"/>
                </patternFill>
              </fill>
            </x14:dxf>
          </x14:cfRule>
          <xm:sqref>E19</xm:sqref>
        </x14:conditionalFormatting>
        <x14:conditionalFormatting xmlns:xm="http://schemas.microsoft.com/office/excel/2006/main">
          <x14:cfRule type="expression" priority="1389" id="{C4336649-2A81-4E76-AE7B-5AC5F7A15519}">
            <xm:f>E19='aux 1'!$O$8</xm:f>
            <x14:dxf>
              <fill>
                <patternFill>
                  <bgColor theme="2" tint="-0.24994659260841701"/>
                </patternFill>
              </fill>
            </x14:dxf>
          </x14:cfRule>
          <x14:cfRule type="expression" priority="1390" id="{E0DB9BB0-E4C1-4E35-8673-6E2F574D4665}">
            <xm:f>E19='aux 1'!$O$7</xm:f>
            <x14:dxf>
              <fill>
                <patternFill>
                  <bgColor theme="7" tint="0.59996337778862885"/>
                </patternFill>
              </fill>
            </x14:dxf>
          </x14:cfRule>
          <x14:cfRule type="expression" priority="1401" id="{6796C2CC-2A28-4C15-96BE-DDC0C8F555D8}">
            <xm:f>E19='aux 1'!$O$6</xm:f>
            <x14:dxf>
              <fill>
                <patternFill>
                  <bgColor theme="6" tint="0.59996337778862885"/>
                </patternFill>
              </fill>
            </x14:dxf>
          </x14:cfRule>
          <x14:cfRule type="expression" priority="1402" id="{D1496797-BE81-476F-AA88-7D51739774DA}">
            <xm:f>E19='aux 1'!$O$5</xm:f>
            <x14:dxf>
              <fill>
                <patternFill>
                  <bgColor theme="8" tint="0.59996337778862885"/>
                </patternFill>
              </fill>
            </x14:dxf>
          </x14:cfRule>
          <x14:cfRule type="expression" priority="1403" id="{A87C5F78-F57D-4E2B-A9DF-F4198E50E070}">
            <xm:f>E19='aux 1'!$O$4</xm:f>
            <x14:dxf>
              <fill>
                <patternFill>
                  <bgColor theme="9" tint="0.59996337778862885"/>
                </patternFill>
              </fill>
            </x14:dxf>
          </x14:cfRule>
          <xm:sqref>D18:E18</xm:sqref>
        </x14:conditionalFormatting>
        <x14:conditionalFormatting xmlns:xm="http://schemas.microsoft.com/office/excel/2006/main">
          <x14:cfRule type="expression" priority="1393" id="{F9DCE4FF-022B-4EB4-BDA5-613EE7A2E484}">
            <xm:f>E19='aux 1'!$O$8</xm:f>
            <x14:dxf>
              <fill>
                <patternFill>
                  <bgColor theme="2" tint="-0.24994659260841701"/>
                </patternFill>
              </fill>
            </x14:dxf>
          </x14:cfRule>
          <x14:cfRule type="expression" priority="1394" id="{6098B501-1D13-43C1-95B7-EA5B5C4195E6}">
            <xm:f>E19='aux 1'!$O$7</xm:f>
            <x14:dxf>
              <fill>
                <patternFill>
                  <bgColor theme="7" tint="0.59996337778862885"/>
                </patternFill>
              </fill>
            </x14:dxf>
          </x14:cfRule>
          <x14:cfRule type="expression" priority="1398" id="{08D6E8AE-6392-4399-8EC8-C7E1D04F11FF}">
            <xm:f>E19='aux 1'!$O$6</xm:f>
            <x14:dxf>
              <fill>
                <patternFill>
                  <bgColor theme="6" tint="0.59996337778862885"/>
                </patternFill>
              </fill>
            </x14:dxf>
          </x14:cfRule>
          <x14:cfRule type="expression" priority="1399" id="{CAA1CB30-1422-430D-AD79-E149F9F61EB7}">
            <xm:f>E19='aux 1'!$O$5</xm:f>
            <x14:dxf>
              <fill>
                <patternFill>
                  <bgColor theme="8" tint="0.59996337778862885"/>
                </patternFill>
              </fill>
            </x14:dxf>
          </x14:cfRule>
          <x14:cfRule type="expression" priority="1400" id="{F5E69373-C2F0-422F-B825-CEDC3334E10C}">
            <xm:f>E19='aux 1'!$O$4</xm:f>
            <x14:dxf>
              <fill>
                <patternFill>
                  <bgColor theme="9" tint="0.59996337778862885"/>
                </patternFill>
              </fill>
            </x14:dxf>
          </x14:cfRule>
          <xm:sqref>D19</xm:sqref>
        </x14:conditionalFormatting>
        <x14:conditionalFormatting xmlns:xm="http://schemas.microsoft.com/office/excel/2006/main">
          <x14:cfRule type="expression" priority="1376" id="{CE44D8F6-3702-46A4-B849-E51EFD77D28B}">
            <xm:f>E25='aux 1'!$O$8</xm:f>
            <x14:dxf>
              <fill>
                <patternFill>
                  <bgColor theme="2" tint="-0.24994659260841701"/>
                </patternFill>
              </fill>
            </x14:dxf>
          </x14:cfRule>
          <x14:cfRule type="expression" priority="1377" id="{2FC2B1A7-5AC5-4B8C-AE35-205CB9B4FE39}">
            <xm:f>E25='aux 1'!$O$7</xm:f>
            <x14:dxf>
              <fill>
                <patternFill>
                  <bgColor theme="7" tint="0.59996337778862885"/>
                </patternFill>
              </fill>
            </x14:dxf>
          </x14:cfRule>
          <x14:cfRule type="expression" priority="1380" id="{C76275B4-25A0-41EE-A2F6-ED41F5B2F8EE}">
            <xm:f>E25='aux 1'!$O$6</xm:f>
            <x14:dxf>
              <fill>
                <patternFill>
                  <bgColor theme="6" tint="0.59996337778862885"/>
                </patternFill>
              </fill>
            </x14:dxf>
          </x14:cfRule>
          <x14:cfRule type="expression" priority="1381" id="{F48EA611-E35D-41AF-AEE3-B571A268DC70}">
            <xm:f>E25='aux 1'!$O$5</xm:f>
            <x14:dxf>
              <fill>
                <patternFill>
                  <bgColor theme="8" tint="0.59996337778862885"/>
                </patternFill>
              </fill>
            </x14:dxf>
          </x14:cfRule>
          <x14:cfRule type="expression" priority="1382" id="{F49F3923-6D42-43D4-95CC-8F186A4BFF31}">
            <xm:f>E25='aux 1'!$O$4</xm:f>
            <x14:dxf>
              <fill>
                <patternFill>
                  <bgColor theme="9" tint="0.59996337778862885"/>
                </patternFill>
              </fill>
            </x14:dxf>
          </x14:cfRule>
          <xm:sqref>E25</xm:sqref>
        </x14:conditionalFormatting>
        <x14:conditionalFormatting xmlns:xm="http://schemas.microsoft.com/office/excel/2006/main">
          <x14:cfRule type="expression" priority="1374" id="{D535A973-3555-4A93-927D-41FD18A678DB}">
            <xm:f>E25='aux 1'!$O$8</xm:f>
            <x14:dxf>
              <fill>
                <patternFill>
                  <bgColor theme="2" tint="-0.24994659260841701"/>
                </patternFill>
              </fill>
            </x14:dxf>
          </x14:cfRule>
          <x14:cfRule type="expression" priority="1375" id="{221FD509-3BBD-4062-8671-1740B61863A3}">
            <xm:f>E25='aux 1'!$O$7</xm:f>
            <x14:dxf>
              <fill>
                <patternFill>
                  <bgColor theme="7" tint="0.59996337778862885"/>
                </patternFill>
              </fill>
            </x14:dxf>
          </x14:cfRule>
          <x14:cfRule type="expression" priority="1386" id="{671F496E-A802-4CD6-BFEC-37F5F0C04086}">
            <xm:f>E25='aux 1'!$O$6</xm:f>
            <x14:dxf>
              <fill>
                <patternFill>
                  <bgColor theme="6" tint="0.59996337778862885"/>
                </patternFill>
              </fill>
            </x14:dxf>
          </x14:cfRule>
          <x14:cfRule type="expression" priority="1387" id="{AB9D26FF-0917-4CB1-80A1-EE4DDC5E3450}">
            <xm:f>E25='aux 1'!$O$5</xm:f>
            <x14:dxf>
              <fill>
                <patternFill>
                  <bgColor theme="8" tint="0.59996337778862885"/>
                </patternFill>
              </fill>
            </x14:dxf>
          </x14:cfRule>
          <x14:cfRule type="expression" priority="1388" id="{9E80961E-5945-4301-9DC7-D13A5A275052}">
            <xm:f>E25='aux 1'!$O$4</xm:f>
            <x14:dxf>
              <fill>
                <patternFill>
                  <bgColor theme="9" tint="0.59996337778862885"/>
                </patternFill>
              </fill>
            </x14:dxf>
          </x14:cfRule>
          <xm:sqref>D24:E24</xm:sqref>
        </x14:conditionalFormatting>
        <x14:conditionalFormatting xmlns:xm="http://schemas.microsoft.com/office/excel/2006/main">
          <x14:cfRule type="expression" priority="1378" id="{95638D2C-C79D-4E57-98DC-C41B0D9528FB}">
            <xm:f>E25='aux 1'!$O$8</xm:f>
            <x14:dxf>
              <fill>
                <patternFill>
                  <bgColor theme="2" tint="-0.24994659260841701"/>
                </patternFill>
              </fill>
            </x14:dxf>
          </x14:cfRule>
          <x14:cfRule type="expression" priority="1379" id="{9E582167-00BF-4264-968E-27070BCD1471}">
            <xm:f>E25='aux 1'!$O$7</xm:f>
            <x14:dxf>
              <fill>
                <patternFill>
                  <bgColor theme="7" tint="0.59996337778862885"/>
                </patternFill>
              </fill>
            </x14:dxf>
          </x14:cfRule>
          <x14:cfRule type="expression" priority="1383" id="{DE4C8E97-59E5-48B9-92F2-E47D4935B965}">
            <xm:f>E25='aux 1'!$O$6</xm:f>
            <x14:dxf>
              <fill>
                <patternFill>
                  <bgColor theme="6" tint="0.59996337778862885"/>
                </patternFill>
              </fill>
            </x14:dxf>
          </x14:cfRule>
          <x14:cfRule type="expression" priority="1384" id="{45885581-6228-4BC2-9D1B-30A2B31232FE}">
            <xm:f>E25='aux 1'!$O$5</xm:f>
            <x14:dxf>
              <fill>
                <patternFill>
                  <bgColor theme="8" tint="0.59996337778862885"/>
                </patternFill>
              </fill>
            </x14:dxf>
          </x14:cfRule>
          <x14:cfRule type="expression" priority="1385" id="{85A3F35B-A5EC-482C-AA21-099BC678E531}">
            <xm:f>E25='aux 1'!$O$4</xm:f>
            <x14:dxf>
              <fill>
                <patternFill>
                  <bgColor theme="9" tint="0.59996337778862885"/>
                </patternFill>
              </fill>
            </x14:dxf>
          </x14:cfRule>
          <xm:sqref>D25</xm:sqref>
        </x14:conditionalFormatting>
        <x14:conditionalFormatting xmlns:xm="http://schemas.microsoft.com/office/excel/2006/main">
          <x14:cfRule type="expression" priority="1361" id="{690FD587-A45B-4ED6-B919-6D675A76E075}">
            <xm:f>E31='aux 1'!$O$8</xm:f>
            <x14:dxf>
              <fill>
                <patternFill>
                  <bgColor theme="2" tint="-0.24994659260841701"/>
                </patternFill>
              </fill>
            </x14:dxf>
          </x14:cfRule>
          <x14:cfRule type="expression" priority="1362" id="{A0C24B34-D9B4-49A0-AFD7-982C12AD19C5}">
            <xm:f>E31='aux 1'!$O$7</xm:f>
            <x14:dxf>
              <fill>
                <patternFill>
                  <bgColor theme="7" tint="0.59996337778862885"/>
                </patternFill>
              </fill>
            </x14:dxf>
          </x14:cfRule>
          <x14:cfRule type="expression" priority="1365" id="{3B466AC5-8E4E-488A-99F2-61B38F182E22}">
            <xm:f>E31='aux 1'!$O$6</xm:f>
            <x14:dxf>
              <fill>
                <patternFill>
                  <bgColor theme="6" tint="0.59996337778862885"/>
                </patternFill>
              </fill>
            </x14:dxf>
          </x14:cfRule>
          <x14:cfRule type="expression" priority="1366" id="{6B4D12A1-0A55-4D7B-85EF-439F5BDB2D47}">
            <xm:f>E31='aux 1'!$O$5</xm:f>
            <x14:dxf>
              <fill>
                <patternFill>
                  <bgColor theme="8" tint="0.59996337778862885"/>
                </patternFill>
              </fill>
            </x14:dxf>
          </x14:cfRule>
          <x14:cfRule type="expression" priority="1367" id="{9BB619DF-B861-45BF-8199-5715C15B401F}">
            <xm:f>E31='aux 1'!$O$4</xm:f>
            <x14:dxf>
              <fill>
                <patternFill>
                  <bgColor theme="9" tint="0.59996337778862885"/>
                </patternFill>
              </fill>
            </x14:dxf>
          </x14:cfRule>
          <xm:sqref>E31</xm:sqref>
        </x14:conditionalFormatting>
        <x14:conditionalFormatting xmlns:xm="http://schemas.microsoft.com/office/excel/2006/main">
          <x14:cfRule type="expression" priority="1359" id="{2942A1D9-9634-4CCD-BFB2-713377114A46}">
            <xm:f>E31='aux 1'!$O$8</xm:f>
            <x14:dxf>
              <fill>
                <patternFill>
                  <bgColor theme="2" tint="-0.24994659260841701"/>
                </patternFill>
              </fill>
            </x14:dxf>
          </x14:cfRule>
          <x14:cfRule type="expression" priority="1360" id="{830770B4-D547-4195-BAC3-4644735B8AD3}">
            <xm:f>E31='aux 1'!$O$7</xm:f>
            <x14:dxf>
              <fill>
                <patternFill>
                  <bgColor theme="7" tint="0.59996337778862885"/>
                </patternFill>
              </fill>
            </x14:dxf>
          </x14:cfRule>
          <x14:cfRule type="expression" priority="1371" id="{53C78C6E-C177-4188-96C9-8CE3695CAF13}">
            <xm:f>E31='aux 1'!$O$6</xm:f>
            <x14:dxf>
              <fill>
                <patternFill>
                  <bgColor theme="6" tint="0.59996337778862885"/>
                </patternFill>
              </fill>
            </x14:dxf>
          </x14:cfRule>
          <x14:cfRule type="expression" priority="1372" id="{351E722A-1C35-4EE3-BC30-B1DA78E91F9B}">
            <xm:f>E31='aux 1'!$O$5</xm:f>
            <x14:dxf>
              <fill>
                <patternFill>
                  <bgColor theme="8" tint="0.59996337778862885"/>
                </patternFill>
              </fill>
            </x14:dxf>
          </x14:cfRule>
          <x14:cfRule type="expression" priority="1373" id="{0B00D3C4-4315-48E3-A0E4-59F3ACE43F62}">
            <xm:f>E31='aux 1'!$O$4</xm:f>
            <x14:dxf>
              <fill>
                <patternFill>
                  <bgColor theme="9" tint="0.59996337778862885"/>
                </patternFill>
              </fill>
            </x14:dxf>
          </x14:cfRule>
          <xm:sqref>D30:E30</xm:sqref>
        </x14:conditionalFormatting>
        <x14:conditionalFormatting xmlns:xm="http://schemas.microsoft.com/office/excel/2006/main">
          <x14:cfRule type="expression" priority="1363" id="{C49EF8C5-AEDE-4457-9C85-A11334CEE450}">
            <xm:f>E31='aux 1'!$O$8</xm:f>
            <x14:dxf>
              <fill>
                <patternFill>
                  <bgColor theme="2" tint="-0.24994659260841701"/>
                </patternFill>
              </fill>
            </x14:dxf>
          </x14:cfRule>
          <x14:cfRule type="expression" priority="1364" id="{19277CC7-5EE5-40C4-ADA6-4C36DB03B391}">
            <xm:f>E31='aux 1'!$O$7</xm:f>
            <x14:dxf>
              <fill>
                <patternFill>
                  <bgColor theme="7" tint="0.59996337778862885"/>
                </patternFill>
              </fill>
            </x14:dxf>
          </x14:cfRule>
          <x14:cfRule type="expression" priority="1368" id="{715DB406-8256-40D6-8B74-B6DF9737C613}">
            <xm:f>E31='aux 1'!$O$6</xm:f>
            <x14:dxf>
              <fill>
                <patternFill>
                  <bgColor theme="6" tint="0.59996337778862885"/>
                </patternFill>
              </fill>
            </x14:dxf>
          </x14:cfRule>
          <x14:cfRule type="expression" priority="1369" id="{491BEA4C-3FE7-49DA-95E0-8BEC607CBD28}">
            <xm:f>E31='aux 1'!$O$5</xm:f>
            <x14:dxf>
              <fill>
                <patternFill>
                  <bgColor theme="8" tint="0.59996337778862885"/>
                </patternFill>
              </fill>
            </x14:dxf>
          </x14:cfRule>
          <x14:cfRule type="expression" priority="1370" id="{50237324-C995-4DF9-B704-29AD6266E53A}">
            <xm:f>E31='aux 1'!$O$4</xm:f>
            <x14:dxf>
              <fill>
                <patternFill>
                  <bgColor theme="9" tint="0.59996337778862885"/>
                </patternFill>
              </fill>
            </x14:dxf>
          </x14:cfRule>
          <xm:sqref>D31</xm:sqref>
        </x14:conditionalFormatting>
        <x14:conditionalFormatting xmlns:xm="http://schemas.microsoft.com/office/excel/2006/main">
          <x14:cfRule type="expression" priority="1346" id="{89F8EF07-3AA8-4B77-88B8-69D5124728C4}">
            <xm:f>E37='aux 1'!$O$8</xm:f>
            <x14:dxf>
              <fill>
                <patternFill>
                  <bgColor theme="2" tint="-0.24994659260841701"/>
                </patternFill>
              </fill>
            </x14:dxf>
          </x14:cfRule>
          <x14:cfRule type="expression" priority="1347" id="{9B7999BF-59B7-491C-86B4-5F68664FEF34}">
            <xm:f>E37='aux 1'!$O$7</xm:f>
            <x14:dxf>
              <fill>
                <patternFill>
                  <bgColor theme="7" tint="0.59996337778862885"/>
                </patternFill>
              </fill>
            </x14:dxf>
          </x14:cfRule>
          <x14:cfRule type="expression" priority="1350" id="{0C4B608D-52F3-4B22-A5B8-E63E338442F7}">
            <xm:f>E37='aux 1'!$O$6</xm:f>
            <x14:dxf>
              <fill>
                <patternFill>
                  <bgColor theme="6" tint="0.59996337778862885"/>
                </patternFill>
              </fill>
            </x14:dxf>
          </x14:cfRule>
          <x14:cfRule type="expression" priority="1351" id="{7BCDE5C7-6A16-49F3-B7F0-592641950690}">
            <xm:f>E37='aux 1'!$O$5</xm:f>
            <x14:dxf>
              <fill>
                <patternFill>
                  <bgColor theme="8" tint="0.59996337778862885"/>
                </patternFill>
              </fill>
            </x14:dxf>
          </x14:cfRule>
          <x14:cfRule type="expression" priority="1352" id="{B433AB8A-A6AD-4BA5-A3B8-5136B53DF825}">
            <xm:f>E37='aux 1'!$O$4</xm:f>
            <x14:dxf>
              <fill>
                <patternFill>
                  <bgColor theme="9" tint="0.59996337778862885"/>
                </patternFill>
              </fill>
            </x14:dxf>
          </x14:cfRule>
          <xm:sqref>E37</xm:sqref>
        </x14:conditionalFormatting>
        <x14:conditionalFormatting xmlns:xm="http://schemas.microsoft.com/office/excel/2006/main">
          <x14:cfRule type="expression" priority="1344" id="{C4319FF1-3EB3-4BE1-B067-83862DF2DBC9}">
            <xm:f>E37='aux 1'!$O$8</xm:f>
            <x14:dxf>
              <fill>
                <patternFill>
                  <bgColor theme="2" tint="-0.24994659260841701"/>
                </patternFill>
              </fill>
            </x14:dxf>
          </x14:cfRule>
          <x14:cfRule type="expression" priority="1345" id="{841BD1EB-9995-4CDE-AA9F-7D0DE3096C33}">
            <xm:f>E37='aux 1'!$O$7</xm:f>
            <x14:dxf>
              <fill>
                <patternFill>
                  <bgColor theme="7" tint="0.59996337778862885"/>
                </patternFill>
              </fill>
            </x14:dxf>
          </x14:cfRule>
          <x14:cfRule type="expression" priority="1356" id="{FDAF878E-0A0F-45C5-91BC-9139579A90B6}">
            <xm:f>E37='aux 1'!$O$6</xm:f>
            <x14:dxf>
              <fill>
                <patternFill>
                  <bgColor theme="6" tint="0.59996337778862885"/>
                </patternFill>
              </fill>
            </x14:dxf>
          </x14:cfRule>
          <x14:cfRule type="expression" priority="1357" id="{C2D7E845-E67D-4700-B412-677894870974}">
            <xm:f>E37='aux 1'!$O$5</xm:f>
            <x14:dxf>
              <fill>
                <patternFill>
                  <bgColor theme="8" tint="0.59996337778862885"/>
                </patternFill>
              </fill>
            </x14:dxf>
          </x14:cfRule>
          <x14:cfRule type="expression" priority="1358" id="{EE4FFF88-1415-4C03-B1D1-B8CC7F475DC7}">
            <xm:f>E37='aux 1'!$O$4</xm:f>
            <x14:dxf>
              <fill>
                <patternFill>
                  <bgColor theme="9" tint="0.59996337778862885"/>
                </patternFill>
              </fill>
            </x14:dxf>
          </x14:cfRule>
          <xm:sqref>D36:E36</xm:sqref>
        </x14:conditionalFormatting>
        <x14:conditionalFormatting xmlns:xm="http://schemas.microsoft.com/office/excel/2006/main">
          <x14:cfRule type="expression" priority="1348" id="{E3AADDCE-36EE-482C-9FAA-F75CDE8BBE77}">
            <xm:f>E37='aux 1'!$O$8</xm:f>
            <x14:dxf>
              <fill>
                <patternFill>
                  <bgColor theme="2" tint="-0.24994659260841701"/>
                </patternFill>
              </fill>
            </x14:dxf>
          </x14:cfRule>
          <x14:cfRule type="expression" priority="1349" id="{D8FD3701-004C-452E-B4AD-1E1748D4F8A1}">
            <xm:f>E37='aux 1'!$O$7</xm:f>
            <x14:dxf>
              <fill>
                <patternFill>
                  <bgColor theme="7" tint="0.59996337778862885"/>
                </patternFill>
              </fill>
            </x14:dxf>
          </x14:cfRule>
          <x14:cfRule type="expression" priority="1353" id="{4D488019-7384-4B49-886F-AC2A7BEF33C2}">
            <xm:f>E37='aux 1'!$O$6</xm:f>
            <x14:dxf>
              <fill>
                <patternFill>
                  <bgColor theme="6" tint="0.59996337778862885"/>
                </patternFill>
              </fill>
            </x14:dxf>
          </x14:cfRule>
          <x14:cfRule type="expression" priority="1354" id="{E4200E3D-ECB8-469A-A3FB-64636AFC454D}">
            <xm:f>E37='aux 1'!$O$5</xm:f>
            <x14:dxf>
              <fill>
                <patternFill>
                  <bgColor theme="8" tint="0.59996337778862885"/>
                </patternFill>
              </fill>
            </x14:dxf>
          </x14:cfRule>
          <x14:cfRule type="expression" priority="1355" id="{EB602661-2D95-4B8B-86A0-5BD861A0F596}">
            <xm:f>E37='aux 1'!$O$4</xm:f>
            <x14:dxf>
              <fill>
                <patternFill>
                  <bgColor theme="9" tint="0.59996337778862885"/>
                </patternFill>
              </fill>
            </x14:dxf>
          </x14:cfRule>
          <xm:sqref>D37</xm:sqref>
        </x14:conditionalFormatting>
        <x14:conditionalFormatting xmlns:xm="http://schemas.microsoft.com/office/excel/2006/main">
          <x14:cfRule type="expression" priority="1331" id="{0B8935A5-E34D-4D07-A5E1-3C51940A541A}">
            <xm:f>E43='aux 1'!$O$8</xm:f>
            <x14:dxf>
              <fill>
                <patternFill>
                  <bgColor theme="2" tint="-0.24994659260841701"/>
                </patternFill>
              </fill>
            </x14:dxf>
          </x14:cfRule>
          <x14:cfRule type="expression" priority="1332" id="{6271E114-B1AA-4266-BB3F-29569D29DAC7}">
            <xm:f>E43='aux 1'!$O$7</xm:f>
            <x14:dxf>
              <fill>
                <patternFill>
                  <bgColor theme="7" tint="0.59996337778862885"/>
                </patternFill>
              </fill>
            </x14:dxf>
          </x14:cfRule>
          <x14:cfRule type="expression" priority="1335" id="{FB309AE8-E936-49BB-A974-219027E8F720}">
            <xm:f>E43='aux 1'!$O$6</xm:f>
            <x14:dxf>
              <fill>
                <patternFill>
                  <bgColor theme="6" tint="0.59996337778862885"/>
                </patternFill>
              </fill>
            </x14:dxf>
          </x14:cfRule>
          <x14:cfRule type="expression" priority="1336" id="{CB859735-9A0B-40BC-AE27-741811370DF4}">
            <xm:f>E43='aux 1'!$O$5</xm:f>
            <x14:dxf>
              <fill>
                <patternFill>
                  <bgColor theme="8" tint="0.59996337778862885"/>
                </patternFill>
              </fill>
            </x14:dxf>
          </x14:cfRule>
          <x14:cfRule type="expression" priority="1337" id="{9AA55CCD-F6C7-48AA-A91B-3C5E956015EF}">
            <xm:f>E43='aux 1'!$O$4</xm:f>
            <x14:dxf>
              <fill>
                <patternFill>
                  <bgColor theme="9" tint="0.59996337778862885"/>
                </patternFill>
              </fill>
            </x14:dxf>
          </x14:cfRule>
          <xm:sqref>E43</xm:sqref>
        </x14:conditionalFormatting>
        <x14:conditionalFormatting xmlns:xm="http://schemas.microsoft.com/office/excel/2006/main">
          <x14:cfRule type="expression" priority="1329" id="{A87EC2C4-4A1D-43C5-98FA-4E7F7F152DD4}">
            <xm:f>E43='aux 1'!$O$8</xm:f>
            <x14:dxf>
              <fill>
                <patternFill>
                  <bgColor theme="2" tint="-0.24994659260841701"/>
                </patternFill>
              </fill>
            </x14:dxf>
          </x14:cfRule>
          <x14:cfRule type="expression" priority="1330" id="{4800928E-0800-410C-ADFD-5CE7969397EE}">
            <xm:f>E43='aux 1'!$O$7</xm:f>
            <x14:dxf>
              <fill>
                <patternFill>
                  <bgColor theme="7" tint="0.59996337778862885"/>
                </patternFill>
              </fill>
            </x14:dxf>
          </x14:cfRule>
          <x14:cfRule type="expression" priority="1341" id="{7DCF492F-3778-4039-8C67-129D37C0D6DF}">
            <xm:f>E43='aux 1'!$O$6</xm:f>
            <x14:dxf>
              <fill>
                <patternFill>
                  <bgColor theme="6" tint="0.59996337778862885"/>
                </patternFill>
              </fill>
            </x14:dxf>
          </x14:cfRule>
          <x14:cfRule type="expression" priority="1342" id="{E4141CD5-D9E9-41EB-ACF6-AECAEA8F9C4A}">
            <xm:f>E43='aux 1'!$O$5</xm:f>
            <x14:dxf>
              <fill>
                <patternFill>
                  <bgColor theme="8" tint="0.59996337778862885"/>
                </patternFill>
              </fill>
            </x14:dxf>
          </x14:cfRule>
          <x14:cfRule type="expression" priority="1343" id="{022D96E5-4B1B-4DC3-B2DC-5B26FCD745AB}">
            <xm:f>E43='aux 1'!$O$4</xm:f>
            <x14:dxf>
              <fill>
                <patternFill>
                  <bgColor theme="9" tint="0.59996337778862885"/>
                </patternFill>
              </fill>
            </x14:dxf>
          </x14:cfRule>
          <xm:sqref>D42:E42</xm:sqref>
        </x14:conditionalFormatting>
        <x14:conditionalFormatting xmlns:xm="http://schemas.microsoft.com/office/excel/2006/main">
          <x14:cfRule type="expression" priority="1333" id="{E1207A0A-9E46-4932-8DD9-833A0C76AC80}">
            <xm:f>E43='aux 1'!$O$8</xm:f>
            <x14:dxf>
              <fill>
                <patternFill>
                  <bgColor theme="2" tint="-0.24994659260841701"/>
                </patternFill>
              </fill>
            </x14:dxf>
          </x14:cfRule>
          <x14:cfRule type="expression" priority="1334" id="{50AD4ACD-9153-4ECF-A4B7-7F4C43DA3D96}">
            <xm:f>E43='aux 1'!$O$7</xm:f>
            <x14:dxf>
              <fill>
                <patternFill>
                  <bgColor theme="7" tint="0.59996337778862885"/>
                </patternFill>
              </fill>
            </x14:dxf>
          </x14:cfRule>
          <x14:cfRule type="expression" priority="1338" id="{71D74CBD-8530-4664-A66F-C429CAFC6F24}">
            <xm:f>E43='aux 1'!$O$6</xm:f>
            <x14:dxf>
              <fill>
                <patternFill>
                  <bgColor theme="6" tint="0.59996337778862885"/>
                </patternFill>
              </fill>
            </x14:dxf>
          </x14:cfRule>
          <x14:cfRule type="expression" priority="1339" id="{59575F5B-5815-4233-9F0B-8D86A5B30E61}">
            <xm:f>E43='aux 1'!$O$5</xm:f>
            <x14:dxf>
              <fill>
                <patternFill>
                  <bgColor theme="8" tint="0.59996337778862885"/>
                </patternFill>
              </fill>
            </x14:dxf>
          </x14:cfRule>
          <x14:cfRule type="expression" priority="1340" id="{99A336B7-9419-444E-9D87-9559F77AF14F}">
            <xm:f>E43='aux 1'!$O$4</xm:f>
            <x14:dxf>
              <fill>
                <patternFill>
                  <bgColor theme="9" tint="0.59996337778862885"/>
                </patternFill>
              </fill>
            </x14:dxf>
          </x14:cfRule>
          <xm:sqref>D43</xm:sqref>
        </x14:conditionalFormatting>
        <x14:conditionalFormatting xmlns:xm="http://schemas.microsoft.com/office/excel/2006/main">
          <x14:cfRule type="expression" priority="1111" id="{B2866732-3A59-48CB-88AD-0146ED369607}">
            <xm:f>H43='aux 1'!$O$8</xm:f>
            <x14:dxf>
              <fill>
                <patternFill>
                  <bgColor theme="2" tint="-0.24994659260841701"/>
                </patternFill>
              </fill>
            </x14:dxf>
          </x14:cfRule>
          <x14:cfRule type="expression" priority="1112" id="{A610BB92-B909-4A5F-9CC5-4DCBE5141C80}">
            <xm:f>H43='aux 1'!$O$7</xm:f>
            <x14:dxf>
              <fill>
                <patternFill>
                  <bgColor theme="7" tint="0.59996337778862885"/>
                </patternFill>
              </fill>
            </x14:dxf>
          </x14:cfRule>
          <x14:cfRule type="expression" priority="1115" id="{7E8E7430-F117-4D7A-89D9-4109B2810DE4}">
            <xm:f>H43='aux 1'!$O$6</xm:f>
            <x14:dxf>
              <fill>
                <patternFill>
                  <bgColor theme="6" tint="0.59996337778862885"/>
                </patternFill>
              </fill>
            </x14:dxf>
          </x14:cfRule>
          <x14:cfRule type="expression" priority="1116" id="{B34E37CB-24E7-4730-A3AA-40858F2F6A62}">
            <xm:f>H43='aux 1'!$O$5</xm:f>
            <x14:dxf>
              <fill>
                <patternFill>
                  <bgColor theme="8" tint="0.59996337778862885"/>
                </patternFill>
              </fill>
            </x14:dxf>
          </x14:cfRule>
          <x14:cfRule type="expression" priority="1117" id="{13D05D8E-315F-4B6D-B7BC-89251FFA3844}">
            <xm:f>H43='aux 1'!$O$4</xm:f>
            <x14:dxf>
              <fill>
                <patternFill>
                  <bgColor theme="9" tint="0.59996337778862885"/>
                </patternFill>
              </fill>
            </x14:dxf>
          </x14:cfRule>
          <xm:sqref>H43</xm:sqref>
        </x14:conditionalFormatting>
        <x14:conditionalFormatting xmlns:xm="http://schemas.microsoft.com/office/excel/2006/main">
          <x14:cfRule type="expression" priority="1109" id="{546871E4-11C2-4E98-B512-D595EE7FC598}">
            <xm:f>H43='aux 1'!$O$8</xm:f>
            <x14:dxf>
              <fill>
                <patternFill>
                  <bgColor theme="2" tint="-0.24994659260841701"/>
                </patternFill>
              </fill>
            </x14:dxf>
          </x14:cfRule>
          <x14:cfRule type="expression" priority="1110" id="{C7393A73-BC1B-42D3-8DB4-F30B3027EE76}">
            <xm:f>H43='aux 1'!$O$7</xm:f>
            <x14:dxf>
              <fill>
                <patternFill>
                  <bgColor theme="7" tint="0.59996337778862885"/>
                </patternFill>
              </fill>
            </x14:dxf>
          </x14:cfRule>
          <x14:cfRule type="expression" priority="1121" id="{839F10CD-2C5B-46B3-81D9-E11CBA238F55}">
            <xm:f>H43='aux 1'!$O$6</xm:f>
            <x14:dxf>
              <fill>
                <patternFill>
                  <bgColor theme="6" tint="0.59996337778862885"/>
                </patternFill>
              </fill>
            </x14:dxf>
          </x14:cfRule>
          <x14:cfRule type="expression" priority="1122" id="{9E9B6B00-B15A-4433-AFB4-1E1ED20E727C}">
            <xm:f>H43='aux 1'!$O$5</xm:f>
            <x14:dxf>
              <fill>
                <patternFill>
                  <bgColor theme="8" tint="0.59996337778862885"/>
                </patternFill>
              </fill>
            </x14:dxf>
          </x14:cfRule>
          <x14:cfRule type="expression" priority="1123" id="{4C634371-9E4C-482D-BB10-E1000DB56193}">
            <xm:f>H43='aux 1'!$O$4</xm:f>
            <x14:dxf>
              <fill>
                <patternFill>
                  <bgColor theme="9" tint="0.59996337778862885"/>
                </patternFill>
              </fill>
            </x14:dxf>
          </x14:cfRule>
          <xm:sqref>G42:H42</xm:sqref>
        </x14:conditionalFormatting>
        <x14:conditionalFormatting xmlns:xm="http://schemas.microsoft.com/office/excel/2006/main">
          <x14:cfRule type="expression" priority="1113" id="{8F1899CF-FD84-42B5-913C-F101461FB2C2}">
            <xm:f>H43='aux 1'!$O$8</xm:f>
            <x14:dxf>
              <fill>
                <patternFill>
                  <bgColor theme="2" tint="-0.24994659260841701"/>
                </patternFill>
              </fill>
            </x14:dxf>
          </x14:cfRule>
          <x14:cfRule type="expression" priority="1114" id="{257DAC23-93DE-4572-9DDC-B53CC494E061}">
            <xm:f>H43='aux 1'!$O$7</xm:f>
            <x14:dxf>
              <fill>
                <patternFill>
                  <bgColor theme="7" tint="0.59996337778862885"/>
                </patternFill>
              </fill>
            </x14:dxf>
          </x14:cfRule>
          <x14:cfRule type="expression" priority="1118" id="{6054F217-DE38-4696-98B0-51B32C15B7CD}">
            <xm:f>H43='aux 1'!$O$6</xm:f>
            <x14:dxf>
              <fill>
                <patternFill>
                  <bgColor theme="6" tint="0.59996337778862885"/>
                </patternFill>
              </fill>
            </x14:dxf>
          </x14:cfRule>
          <x14:cfRule type="expression" priority="1119" id="{4987FD99-5C59-40CB-89B7-0106C7EB4CA7}">
            <xm:f>H43='aux 1'!$O$5</xm:f>
            <x14:dxf>
              <fill>
                <patternFill>
                  <bgColor theme="8" tint="0.59996337778862885"/>
                </patternFill>
              </fill>
            </x14:dxf>
          </x14:cfRule>
          <x14:cfRule type="expression" priority="1120" id="{516C67BC-8B78-4220-AD17-A127E29E1CD9}">
            <xm:f>H43='aux 1'!$O$4</xm:f>
            <x14:dxf>
              <fill>
                <patternFill>
                  <bgColor theme="9" tint="0.59996337778862885"/>
                </patternFill>
              </fill>
            </x14:dxf>
          </x14:cfRule>
          <xm:sqref>G43</xm:sqref>
        </x14:conditionalFormatting>
        <x14:conditionalFormatting xmlns:xm="http://schemas.microsoft.com/office/excel/2006/main">
          <x14:cfRule type="expression" priority="1096" id="{8B8F7A8C-18C6-4548-ABA0-29B737CDFB10}">
            <xm:f>H37='aux 1'!$O$8</xm:f>
            <x14:dxf>
              <fill>
                <patternFill>
                  <bgColor theme="2" tint="-0.24994659260841701"/>
                </patternFill>
              </fill>
            </x14:dxf>
          </x14:cfRule>
          <x14:cfRule type="expression" priority="1097" id="{C6708A88-B7DD-4F29-98B2-42767DE1080D}">
            <xm:f>H37='aux 1'!$O$7</xm:f>
            <x14:dxf>
              <fill>
                <patternFill>
                  <bgColor theme="7" tint="0.59996337778862885"/>
                </patternFill>
              </fill>
            </x14:dxf>
          </x14:cfRule>
          <x14:cfRule type="expression" priority="1100" id="{DF0683FB-33E0-4F3E-817F-5D0EDA4DAAFA}">
            <xm:f>H37='aux 1'!$O$6</xm:f>
            <x14:dxf>
              <fill>
                <patternFill>
                  <bgColor theme="6" tint="0.59996337778862885"/>
                </patternFill>
              </fill>
            </x14:dxf>
          </x14:cfRule>
          <x14:cfRule type="expression" priority="1101" id="{A4F1FC97-5601-496F-83F9-9BC862500324}">
            <xm:f>H37='aux 1'!$O$5</xm:f>
            <x14:dxf>
              <fill>
                <patternFill>
                  <bgColor theme="8" tint="0.59996337778862885"/>
                </patternFill>
              </fill>
            </x14:dxf>
          </x14:cfRule>
          <x14:cfRule type="expression" priority="1102" id="{9C3D066C-DD60-4839-827D-5C1050938599}">
            <xm:f>H37='aux 1'!$O$4</xm:f>
            <x14:dxf>
              <fill>
                <patternFill>
                  <bgColor theme="9" tint="0.59996337778862885"/>
                </patternFill>
              </fill>
            </x14:dxf>
          </x14:cfRule>
          <xm:sqref>H37</xm:sqref>
        </x14:conditionalFormatting>
        <x14:conditionalFormatting xmlns:xm="http://schemas.microsoft.com/office/excel/2006/main">
          <x14:cfRule type="expression" priority="1094" id="{A9A54DF6-5C1D-4049-BC01-6ACE415EFF87}">
            <xm:f>H37='aux 1'!$O$8</xm:f>
            <x14:dxf>
              <fill>
                <patternFill>
                  <bgColor theme="2" tint="-0.24994659260841701"/>
                </patternFill>
              </fill>
            </x14:dxf>
          </x14:cfRule>
          <x14:cfRule type="expression" priority="1095" id="{95A8C7DF-7791-44E0-81A1-D3970CC7C15D}">
            <xm:f>H37='aux 1'!$O$7</xm:f>
            <x14:dxf>
              <fill>
                <patternFill>
                  <bgColor theme="7" tint="0.59996337778862885"/>
                </patternFill>
              </fill>
            </x14:dxf>
          </x14:cfRule>
          <x14:cfRule type="expression" priority="1106" id="{13EAF4FC-E0D8-4A72-8D99-A02B7D4D6BA6}">
            <xm:f>H37='aux 1'!$O$6</xm:f>
            <x14:dxf>
              <fill>
                <patternFill>
                  <bgColor theme="6" tint="0.59996337778862885"/>
                </patternFill>
              </fill>
            </x14:dxf>
          </x14:cfRule>
          <x14:cfRule type="expression" priority="1107" id="{6FE588B2-A1F5-49DC-8C67-32808952AD6C}">
            <xm:f>H37='aux 1'!$O$5</xm:f>
            <x14:dxf>
              <fill>
                <patternFill>
                  <bgColor theme="8" tint="0.59996337778862885"/>
                </patternFill>
              </fill>
            </x14:dxf>
          </x14:cfRule>
          <x14:cfRule type="expression" priority="1108" id="{300ECD11-E092-4774-B50E-2465C8F6B6C7}">
            <xm:f>H37='aux 1'!$O$4</xm:f>
            <x14:dxf>
              <fill>
                <patternFill>
                  <bgColor theme="9" tint="0.59996337778862885"/>
                </patternFill>
              </fill>
            </x14:dxf>
          </x14:cfRule>
          <xm:sqref>G36:H36</xm:sqref>
        </x14:conditionalFormatting>
        <x14:conditionalFormatting xmlns:xm="http://schemas.microsoft.com/office/excel/2006/main">
          <x14:cfRule type="expression" priority="1098" id="{00D4B44F-B683-49F4-9E8B-1E7C0C5E391E}">
            <xm:f>H37='aux 1'!$O$8</xm:f>
            <x14:dxf>
              <fill>
                <patternFill>
                  <bgColor theme="2" tint="-0.24994659260841701"/>
                </patternFill>
              </fill>
            </x14:dxf>
          </x14:cfRule>
          <x14:cfRule type="expression" priority="1099" id="{EECD59A6-B80A-4B35-B737-32A1440E77FC}">
            <xm:f>H37='aux 1'!$O$7</xm:f>
            <x14:dxf>
              <fill>
                <patternFill>
                  <bgColor theme="7" tint="0.59996337778862885"/>
                </patternFill>
              </fill>
            </x14:dxf>
          </x14:cfRule>
          <x14:cfRule type="expression" priority="1103" id="{7B6C6FD2-C764-47EF-9DFC-42E95DB09457}">
            <xm:f>H37='aux 1'!$O$6</xm:f>
            <x14:dxf>
              <fill>
                <patternFill>
                  <bgColor theme="6" tint="0.59996337778862885"/>
                </patternFill>
              </fill>
            </x14:dxf>
          </x14:cfRule>
          <x14:cfRule type="expression" priority="1104" id="{65B87995-0332-492B-AC10-178D79D1D510}">
            <xm:f>H37='aux 1'!$O$5</xm:f>
            <x14:dxf>
              <fill>
                <patternFill>
                  <bgColor theme="8" tint="0.59996337778862885"/>
                </patternFill>
              </fill>
            </x14:dxf>
          </x14:cfRule>
          <x14:cfRule type="expression" priority="1105" id="{106A544B-AC69-4959-AEF7-E23E82A90C6D}">
            <xm:f>H37='aux 1'!$O$4</xm:f>
            <x14:dxf>
              <fill>
                <patternFill>
                  <bgColor theme="9" tint="0.59996337778862885"/>
                </patternFill>
              </fill>
            </x14:dxf>
          </x14:cfRule>
          <xm:sqref>G37</xm:sqref>
        </x14:conditionalFormatting>
        <x14:conditionalFormatting xmlns:xm="http://schemas.microsoft.com/office/excel/2006/main">
          <x14:cfRule type="expression" priority="1081" id="{E103CF9C-1CEC-4841-B7A6-D46D35B69D52}">
            <xm:f>H31='aux 1'!$O$8</xm:f>
            <x14:dxf>
              <fill>
                <patternFill>
                  <bgColor theme="2" tint="-0.24994659260841701"/>
                </patternFill>
              </fill>
            </x14:dxf>
          </x14:cfRule>
          <x14:cfRule type="expression" priority="1082" id="{B5B3F140-F021-47CE-9B12-3380B61E1DA2}">
            <xm:f>H31='aux 1'!$O$7</xm:f>
            <x14:dxf>
              <fill>
                <patternFill>
                  <bgColor theme="7" tint="0.59996337778862885"/>
                </patternFill>
              </fill>
            </x14:dxf>
          </x14:cfRule>
          <x14:cfRule type="expression" priority="1085" id="{7B3E9601-F5D4-41A0-9342-7FBFC6D36318}">
            <xm:f>H31='aux 1'!$O$6</xm:f>
            <x14:dxf>
              <fill>
                <patternFill>
                  <bgColor theme="6" tint="0.59996337778862885"/>
                </patternFill>
              </fill>
            </x14:dxf>
          </x14:cfRule>
          <x14:cfRule type="expression" priority="1086" id="{7C691F92-EB77-4949-9F65-A43268DE2F9F}">
            <xm:f>H31='aux 1'!$O$5</xm:f>
            <x14:dxf>
              <fill>
                <patternFill>
                  <bgColor theme="8" tint="0.59996337778862885"/>
                </patternFill>
              </fill>
            </x14:dxf>
          </x14:cfRule>
          <x14:cfRule type="expression" priority="1087" id="{487574E5-A83A-4F19-AA0B-41B423D2285F}">
            <xm:f>H31='aux 1'!$O$4</xm:f>
            <x14:dxf>
              <fill>
                <patternFill>
                  <bgColor theme="9" tint="0.59996337778862885"/>
                </patternFill>
              </fill>
            </x14:dxf>
          </x14:cfRule>
          <xm:sqref>H31</xm:sqref>
        </x14:conditionalFormatting>
        <x14:conditionalFormatting xmlns:xm="http://schemas.microsoft.com/office/excel/2006/main">
          <x14:cfRule type="expression" priority="1079" id="{90B7B557-3E69-453E-A908-786B0138255E}">
            <xm:f>H31='aux 1'!$O$8</xm:f>
            <x14:dxf>
              <fill>
                <patternFill>
                  <bgColor theme="2" tint="-0.24994659260841701"/>
                </patternFill>
              </fill>
            </x14:dxf>
          </x14:cfRule>
          <x14:cfRule type="expression" priority="1080" id="{F11F616B-4F14-424C-ABE9-C4AE95C80A4A}">
            <xm:f>H31='aux 1'!$O$7</xm:f>
            <x14:dxf>
              <fill>
                <patternFill>
                  <bgColor theme="7" tint="0.59996337778862885"/>
                </patternFill>
              </fill>
            </x14:dxf>
          </x14:cfRule>
          <x14:cfRule type="expression" priority="1091" id="{AACB3B19-CE3B-47AF-BE17-6E57E18E7F50}">
            <xm:f>H31='aux 1'!$O$6</xm:f>
            <x14:dxf>
              <fill>
                <patternFill>
                  <bgColor theme="6" tint="0.59996337778862885"/>
                </patternFill>
              </fill>
            </x14:dxf>
          </x14:cfRule>
          <x14:cfRule type="expression" priority="1092" id="{62DF18D7-9A01-4575-A631-F468E920E295}">
            <xm:f>H31='aux 1'!$O$5</xm:f>
            <x14:dxf>
              <fill>
                <patternFill>
                  <bgColor theme="8" tint="0.59996337778862885"/>
                </patternFill>
              </fill>
            </x14:dxf>
          </x14:cfRule>
          <x14:cfRule type="expression" priority="1093" id="{6C2BC63E-2C65-481B-9663-E224046663B8}">
            <xm:f>H31='aux 1'!$O$4</xm:f>
            <x14:dxf>
              <fill>
                <patternFill>
                  <bgColor theme="9" tint="0.59996337778862885"/>
                </patternFill>
              </fill>
            </x14:dxf>
          </x14:cfRule>
          <xm:sqref>G30:H30</xm:sqref>
        </x14:conditionalFormatting>
        <x14:conditionalFormatting xmlns:xm="http://schemas.microsoft.com/office/excel/2006/main">
          <x14:cfRule type="expression" priority="1083" id="{63AE4BB0-404D-4FFC-80C7-E012101AA07B}">
            <xm:f>H31='aux 1'!$O$8</xm:f>
            <x14:dxf>
              <fill>
                <patternFill>
                  <bgColor theme="2" tint="-0.24994659260841701"/>
                </patternFill>
              </fill>
            </x14:dxf>
          </x14:cfRule>
          <x14:cfRule type="expression" priority="1084" id="{36B6909B-E879-46AD-9CA7-EF402FDEA3E5}">
            <xm:f>H31='aux 1'!$O$7</xm:f>
            <x14:dxf>
              <fill>
                <patternFill>
                  <bgColor theme="7" tint="0.59996337778862885"/>
                </patternFill>
              </fill>
            </x14:dxf>
          </x14:cfRule>
          <x14:cfRule type="expression" priority="1088" id="{3BE6EBEF-14AC-43CF-BF4C-190D5B60BE06}">
            <xm:f>H31='aux 1'!$O$6</xm:f>
            <x14:dxf>
              <fill>
                <patternFill>
                  <bgColor theme="6" tint="0.59996337778862885"/>
                </patternFill>
              </fill>
            </x14:dxf>
          </x14:cfRule>
          <x14:cfRule type="expression" priority="1089" id="{CB34B9EF-FFA6-4745-BA48-87E5360AABC7}">
            <xm:f>H31='aux 1'!$O$5</xm:f>
            <x14:dxf>
              <fill>
                <patternFill>
                  <bgColor theme="8" tint="0.59996337778862885"/>
                </patternFill>
              </fill>
            </x14:dxf>
          </x14:cfRule>
          <x14:cfRule type="expression" priority="1090" id="{5BB0C024-4147-460F-89CE-008262C8C95E}">
            <xm:f>H31='aux 1'!$O$4</xm:f>
            <x14:dxf>
              <fill>
                <patternFill>
                  <bgColor theme="9" tint="0.59996337778862885"/>
                </patternFill>
              </fill>
            </x14:dxf>
          </x14:cfRule>
          <xm:sqref>G31</xm:sqref>
        </x14:conditionalFormatting>
        <x14:conditionalFormatting xmlns:xm="http://schemas.microsoft.com/office/excel/2006/main">
          <x14:cfRule type="expression" priority="486" id="{E11E3D19-C822-4E25-A015-7DA2499B61B7}">
            <xm:f>W7='aux 1'!$O$8</xm:f>
            <x14:dxf>
              <fill>
                <patternFill>
                  <bgColor theme="2" tint="-0.24994659260841701"/>
                </patternFill>
              </fill>
            </x14:dxf>
          </x14:cfRule>
          <x14:cfRule type="expression" priority="487" id="{3CF5FAF4-E226-4A4E-ADA0-45170850C658}">
            <xm:f>W7='aux 1'!$O$7</xm:f>
            <x14:dxf>
              <fill>
                <patternFill>
                  <bgColor theme="7" tint="0.59996337778862885"/>
                </patternFill>
              </fill>
            </x14:dxf>
          </x14:cfRule>
          <x14:cfRule type="expression" priority="490" id="{6ED7F743-3C7F-4ABC-83A7-4C2E27837EB2}">
            <xm:f>W7='aux 1'!$O$6</xm:f>
            <x14:dxf>
              <fill>
                <patternFill>
                  <bgColor theme="6" tint="0.59996337778862885"/>
                </patternFill>
              </fill>
            </x14:dxf>
          </x14:cfRule>
          <x14:cfRule type="expression" priority="491" id="{79219EF3-A67C-4654-9D88-1F7F2826C4C1}">
            <xm:f>W7='aux 1'!$O$5</xm:f>
            <x14:dxf>
              <fill>
                <patternFill>
                  <bgColor theme="8" tint="0.59996337778862885"/>
                </patternFill>
              </fill>
            </x14:dxf>
          </x14:cfRule>
          <x14:cfRule type="expression" priority="492" id="{9918384E-2678-48D0-BBA7-6FA5C55E205D}">
            <xm:f>W7='aux 1'!$O$4</xm:f>
            <x14:dxf>
              <fill>
                <patternFill>
                  <bgColor theme="9" tint="0.59996337778862885"/>
                </patternFill>
              </fill>
            </x14:dxf>
          </x14:cfRule>
          <xm:sqref>W7</xm:sqref>
        </x14:conditionalFormatting>
        <x14:conditionalFormatting xmlns:xm="http://schemas.microsoft.com/office/excel/2006/main">
          <x14:cfRule type="expression" priority="484" id="{2F14C098-0C25-4B37-8A60-675359CE3B09}">
            <xm:f>W7='aux 1'!$O$8</xm:f>
            <x14:dxf>
              <fill>
                <patternFill>
                  <bgColor theme="2" tint="-0.24994659260841701"/>
                </patternFill>
              </fill>
            </x14:dxf>
          </x14:cfRule>
          <x14:cfRule type="expression" priority="485" id="{6DB5A077-0196-4C98-8CFC-3C9EA7B17BA3}">
            <xm:f>W7='aux 1'!$O$7</xm:f>
            <x14:dxf>
              <fill>
                <patternFill>
                  <bgColor theme="7" tint="0.59996337778862885"/>
                </patternFill>
              </fill>
            </x14:dxf>
          </x14:cfRule>
          <x14:cfRule type="expression" priority="496" id="{E841F029-3338-40FA-8187-09CD4183D70F}">
            <xm:f>W7='aux 1'!$O$6</xm:f>
            <x14:dxf>
              <fill>
                <patternFill>
                  <bgColor theme="6" tint="0.59996337778862885"/>
                </patternFill>
              </fill>
            </x14:dxf>
          </x14:cfRule>
          <x14:cfRule type="expression" priority="497" id="{D893C8C6-DB35-45EC-8062-03F05174DEA1}">
            <xm:f>W7='aux 1'!$O$5</xm:f>
            <x14:dxf>
              <fill>
                <patternFill>
                  <bgColor theme="8" tint="0.59996337778862885"/>
                </patternFill>
              </fill>
            </x14:dxf>
          </x14:cfRule>
          <x14:cfRule type="expression" priority="498" id="{582D48EF-1328-4792-B5DD-6129DC273FC3}">
            <xm:f>W7='aux 1'!$O$4</xm:f>
            <x14:dxf>
              <fill>
                <patternFill>
                  <bgColor theme="9" tint="0.59996337778862885"/>
                </patternFill>
              </fill>
            </x14:dxf>
          </x14:cfRule>
          <xm:sqref>V6:W6</xm:sqref>
        </x14:conditionalFormatting>
        <x14:conditionalFormatting xmlns:xm="http://schemas.microsoft.com/office/excel/2006/main">
          <x14:cfRule type="expression" priority="488" id="{667DE76A-61DE-494C-A8D3-9C67FF7565CF}">
            <xm:f>W7='aux 1'!$O$8</xm:f>
            <x14:dxf>
              <fill>
                <patternFill>
                  <bgColor theme="2" tint="-0.24994659260841701"/>
                </patternFill>
              </fill>
            </x14:dxf>
          </x14:cfRule>
          <x14:cfRule type="expression" priority="489" id="{99CDA35D-1038-4BF2-BC71-857D7817F075}">
            <xm:f>W7='aux 1'!$O$7</xm:f>
            <x14:dxf>
              <fill>
                <patternFill>
                  <bgColor theme="7" tint="0.59996337778862885"/>
                </patternFill>
              </fill>
            </x14:dxf>
          </x14:cfRule>
          <x14:cfRule type="expression" priority="493" id="{CA95096F-827A-4222-9591-21BE6806E1B1}">
            <xm:f>W7='aux 1'!$O$6</xm:f>
            <x14:dxf>
              <fill>
                <patternFill>
                  <bgColor theme="6" tint="0.59996337778862885"/>
                </patternFill>
              </fill>
            </x14:dxf>
          </x14:cfRule>
          <x14:cfRule type="expression" priority="494" id="{F28377D3-22D6-4F89-AE04-32BB0E13A55D}">
            <xm:f>W7='aux 1'!$O$5</xm:f>
            <x14:dxf>
              <fill>
                <patternFill>
                  <bgColor theme="8" tint="0.59996337778862885"/>
                </patternFill>
              </fill>
            </x14:dxf>
          </x14:cfRule>
          <x14:cfRule type="expression" priority="495" id="{66FE9524-CF80-4D15-B012-0613A3ADFCED}">
            <xm:f>W7='aux 1'!$O$4</xm:f>
            <x14:dxf>
              <fill>
                <patternFill>
                  <bgColor theme="9" tint="0.59996337778862885"/>
                </patternFill>
              </fill>
            </x14:dxf>
          </x14:cfRule>
          <xm:sqref>V7</xm:sqref>
        </x14:conditionalFormatting>
        <x14:conditionalFormatting xmlns:xm="http://schemas.microsoft.com/office/excel/2006/main">
          <x14:cfRule type="expression" priority="1051" id="{F273CCA7-6B6A-448C-9C37-C4FEE0ADDE2E}">
            <xm:f>H25='aux 1'!$O$8</xm:f>
            <x14:dxf>
              <fill>
                <patternFill>
                  <bgColor theme="2" tint="-0.24994659260841701"/>
                </patternFill>
              </fill>
            </x14:dxf>
          </x14:cfRule>
          <x14:cfRule type="expression" priority="1052" id="{344F0685-49D3-4AA6-91DD-46AE849DC43D}">
            <xm:f>H25='aux 1'!$O$7</xm:f>
            <x14:dxf>
              <fill>
                <patternFill>
                  <bgColor theme="7" tint="0.59996337778862885"/>
                </patternFill>
              </fill>
            </x14:dxf>
          </x14:cfRule>
          <x14:cfRule type="expression" priority="1055" id="{F211A43A-3594-4D88-8C0B-E662435595F9}">
            <xm:f>H25='aux 1'!$O$6</xm:f>
            <x14:dxf>
              <fill>
                <patternFill>
                  <bgColor theme="6" tint="0.59996337778862885"/>
                </patternFill>
              </fill>
            </x14:dxf>
          </x14:cfRule>
          <x14:cfRule type="expression" priority="1056" id="{06DAEA1D-6385-4B4C-BF61-F644F0206274}">
            <xm:f>H25='aux 1'!$O$5</xm:f>
            <x14:dxf>
              <fill>
                <patternFill>
                  <bgColor theme="8" tint="0.59996337778862885"/>
                </patternFill>
              </fill>
            </x14:dxf>
          </x14:cfRule>
          <x14:cfRule type="expression" priority="1057" id="{ADAF936A-3245-4C3E-B87C-02D2F47AF961}">
            <xm:f>H25='aux 1'!$O$4</xm:f>
            <x14:dxf>
              <fill>
                <patternFill>
                  <bgColor theme="9" tint="0.59996337778862885"/>
                </patternFill>
              </fill>
            </x14:dxf>
          </x14:cfRule>
          <xm:sqref>H25</xm:sqref>
        </x14:conditionalFormatting>
        <x14:conditionalFormatting xmlns:xm="http://schemas.microsoft.com/office/excel/2006/main">
          <x14:cfRule type="expression" priority="1049" id="{44C1EBBD-6EC0-4207-9BDB-1AC4AEB32DE8}">
            <xm:f>H25='aux 1'!$O$8</xm:f>
            <x14:dxf>
              <fill>
                <patternFill>
                  <bgColor theme="2" tint="-0.24994659260841701"/>
                </patternFill>
              </fill>
            </x14:dxf>
          </x14:cfRule>
          <x14:cfRule type="expression" priority="1050" id="{C099B7AC-654F-4240-B618-FB043985326D}">
            <xm:f>H25='aux 1'!$O$7</xm:f>
            <x14:dxf>
              <fill>
                <patternFill>
                  <bgColor theme="7" tint="0.59996337778862885"/>
                </patternFill>
              </fill>
            </x14:dxf>
          </x14:cfRule>
          <x14:cfRule type="expression" priority="1061" id="{F5318E9B-9C55-4F17-91FF-890D649CA820}">
            <xm:f>H25='aux 1'!$O$6</xm:f>
            <x14:dxf>
              <fill>
                <patternFill>
                  <bgColor theme="6" tint="0.59996337778862885"/>
                </patternFill>
              </fill>
            </x14:dxf>
          </x14:cfRule>
          <x14:cfRule type="expression" priority="1062" id="{B7F375D4-2EA3-47BC-A802-9143EBD19238}">
            <xm:f>H25='aux 1'!$O$5</xm:f>
            <x14:dxf>
              <fill>
                <patternFill>
                  <bgColor theme="8" tint="0.59996337778862885"/>
                </patternFill>
              </fill>
            </x14:dxf>
          </x14:cfRule>
          <x14:cfRule type="expression" priority="1063" id="{B09E5618-D0E8-493F-B246-8F9C486AEC6C}">
            <xm:f>H25='aux 1'!$O$4</xm:f>
            <x14:dxf>
              <fill>
                <patternFill>
                  <bgColor theme="9" tint="0.59996337778862885"/>
                </patternFill>
              </fill>
            </x14:dxf>
          </x14:cfRule>
          <xm:sqref>G24:H24</xm:sqref>
        </x14:conditionalFormatting>
        <x14:conditionalFormatting xmlns:xm="http://schemas.microsoft.com/office/excel/2006/main">
          <x14:cfRule type="expression" priority="1053" id="{A536C1F5-6B26-4D1B-AE5A-1EE7270BF57B}">
            <xm:f>H25='aux 1'!$O$8</xm:f>
            <x14:dxf>
              <fill>
                <patternFill>
                  <bgColor theme="2" tint="-0.24994659260841701"/>
                </patternFill>
              </fill>
            </x14:dxf>
          </x14:cfRule>
          <x14:cfRule type="expression" priority="1054" id="{A1C8CD78-8AC0-4E70-ADBA-2FAE9D96EE40}">
            <xm:f>H25='aux 1'!$O$7</xm:f>
            <x14:dxf>
              <fill>
                <patternFill>
                  <bgColor theme="7" tint="0.59996337778862885"/>
                </patternFill>
              </fill>
            </x14:dxf>
          </x14:cfRule>
          <x14:cfRule type="expression" priority="1058" id="{E7C3B1BF-8BC1-4380-89E9-151F977C7EB1}">
            <xm:f>H25='aux 1'!$O$6</xm:f>
            <x14:dxf>
              <fill>
                <patternFill>
                  <bgColor theme="6" tint="0.59996337778862885"/>
                </patternFill>
              </fill>
            </x14:dxf>
          </x14:cfRule>
          <x14:cfRule type="expression" priority="1059" id="{0A58E7FA-1E47-4B45-BB19-50589FB76CCB}">
            <xm:f>H25='aux 1'!$O$5</xm:f>
            <x14:dxf>
              <fill>
                <patternFill>
                  <bgColor theme="8" tint="0.59996337778862885"/>
                </patternFill>
              </fill>
            </x14:dxf>
          </x14:cfRule>
          <x14:cfRule type="expression" priority="1060" id="{41B1DBDE-560E-4CB3-94AA-B8AA83DD90DF}">
            <xm:f>H25='aux 1'!$O$4</xm:f>
            <x14:dxf>
              <fill>
                <patternFill>
                  <bgColor theme="9" tint="0.59996337778862885"/>
                </patternFill>
              </fill>
            </x14:dxf>
          </x14:cfRule>
          <xm:sqref>G25</xm:sqref>
        </x14:conditionalFormatting>
        <x14:conditionalFormatting xmlns:xm="http://schemas.microsoft.com/office/excel/2006/main">
          <x14:cfRule type="expression" priority="1036" id="{587F6BFF-4734-4DC2-87B1-178322E2FF36}">
            <xm:f>H19='aux 1'!$O$8</xm:f>
            <x14:dxf>
              <fill>
                <patternFill>
                  <bgColor theme="2" tint="-0.24994659260841701"/>
                </patternFill>
              </fill>
            </x14:dxf>
          </x14:cfRule>
          <x14:cfRule type="expression" priority="1037" id="{A7618EE6-5E50-405F-A762-770B36966D32}">
            <xm:f>H19='aux 1'!$O$7</xm:f>
            <x14:dxf>
              <fill>
                <patternFill>
                  <bgColor theme="7" tint="0.59996337778862885"/>
                </patternFill>
              </fill>
            </x14:dxf>
          </x14:cfRule>
          <x14:cfRule type="expression" priority="1040" id="{2693E9EF-AF3C-48AE-9B15-B1CDE3AB4616}">
            <xm:f>H19='aux 1'!$O$6</xm:f>
            <x14:dxf>
              <fill>
                <patternFill>
                  <bgColor theme="6" tint="0.59996337778862885"/>
                </patternFill>
              </fill>
            </x14:dxf>
          </x14:cfRule>
          <x14:cfRule type="expression" priority="1041" id="{C0C2456D-36F3-4950-BEFD-0AC976564CBA}">
            <xm:f>H19='aux 1'!$O$5</xm:f>
            <x14:dxf>
              <fill>
                <patternFill>
                  <bgColor theme="8" tint="0.59996337778862885"/>
                </patternFill>
              </fill>
            </x14:dxf>
          </x14:cfRule>
          <x14:cfRule type="expression" priority="1042" id="{27CF3312-0C53-4D91-98D2-85D280A147C5}">
            <xm:f>H19='aux 1'!$O$4</xm:f>
            <x14:dxf>
              <fill>
                <patternFill>
                  <bgColor theme="9" tint="0.59996337778862885"/>
                </patternFill>
              </fill>
            </x14:dxf>
          </x14:cfRule>
          <xm:sqref>H19</xm:sqref>
        </x14:conditionalFormatting>
        <x14:conditionalFormatting xmlns:xm="http://schemas.microsoft.com/office/excel/2006/main">
          <x14:cfRule type="expression" priority="1034" id="{B44F2259-E33E-4197-BF3B-7AA1F95C3597}">
            <xm:f>H19='aux 1'!$O$8</xm:f>
            <x14:dxf>
              <fill>
                <patternFill>
                  <bgColor theme="2" tint="-0.24994659260841701"/>
                </patternFill>
              </fill>
            </x14:dxf>
          </x14:cfRule>
          <x14:cfRule type="expression" priority="1035" id="{358E7F22-DDB3-40FF-8F5C-CF8205085B67}">
            <xm:f>H19='aux 1'!$O$7</xm:f>
            <x14:dxf>
              <fill>
                <patternFill>
                  <bgColor theme="7" tint="0.59996337778862885"/>
                </patternFill>
              </fill>
            </x14:dxf>
          </x14:cfRule>
          <x14:cfRule type="expression" priority="1046" id="{29F4B560-DDD9-4F00-BCC9-088B8C9AAEED}">
            <xm:f>H19='aux 1'!$O$6</xm:f>
            <x14:dxf>
              <fill>
                <patternFill>
                  <bgColor theme="6" tint="0.59996337778862885"/>
                </patternFill>
              </fill>
            </x14:dxf>
          </x14:cfRule>
          <x14:cfRule type="expression" priority="1047" id="{980FB346-223B-4B05-B699-28AE4C8238E8}">
            <xm:f>H19='aux 1'!$O$5</xm:f>
            <x14:dxf>
              <fill>
                <patternFill>
                  <bgColor theme="8" tint="0.59996337778862885"/>
                </patternFill>
              </fill>
            </x14:dxf>
          </x14:cfRule>
          <x14:cfRule type="expression" priority="1048" id="{1BCD936C-D7E6-420C-ACD1-06D2565C22BF}">
            <xm:f>H19='aux 1'!$O$4</xm:f>
            <x14:dxf>
              <fill>
                <patternFill>
                  <bgColor theme="9" tint="0.59996337778862885"/>
                </patternFill>
              </fill>
            </x14:dxf>
          </x14:cfRule>
          <xm:sqref>G18:H18</xm:sqref>
        </x14:conditionalFormatting>
        <x14:conditionalFormatting xmlns:xm="http://schemas.microsoft.com/office/excel/2006/main">
          <x14:cfRule type="expression" priority="1038" id="{2E61F700-1009-465A-8892-6FAFF4B1F1BA}">
            <xm:f>H19='aux 1'!$O$8</xm:f>
            <x14:dxf>
              <fill>
                <patternFill>
                  <bgColor theme="2" tint="-0.24994659260841701"/>
                </patternFill>
              </fill>
            </x14:dxf>
          </x14:cfRule>
          <x14:cfRule type="expression" priority="1039" id="{557DDDFE-F2DA-4E2F-9707-EC6A48BA9008}">
            <xm:f>H19='aux 1'!$O$7</xm:f>
            <x14:dxf>
              <fill>
                <patternFill>
                  <bgColor theme="7" tint="0.59996337778862885"/>
                </patternFill>
              </fill>
            </x14:dxf>
          </x14:cfRule>
          <x14:cfRule type="expression" priority="1043" id="{EACFB644-A04F-4A90-8BCA-712CE473AC31}">
            <xm:f>H19='aux 1'!$O$6</xm:f>
            <x14:dxf>
              <fill>
                <patternFill>
                  <bgColor theme="6" tint="0.59996337778862885"/>
                </patternFill>
              </fill>
            </x14:dxf>
          </x14:cfRule>
          <x14:cfRule type="expression" priority="1044" id="{F6134CAF-D04C-40DD-901C-82159A3A8D92}">
            <xm:f>H19='aux 1'!$O$5</xm:f>
            <x14:dxf>
              <fill>
                <patternFill>
                  <bgColor theme="8" tint="0.59996337778862885"/>
                </patternFill>
              </fill>
            </x14:dxf>
          </x14:cfRule>
          <x14:cfRule type="expression" priority="1045" id="{60749BD5-77A8-4049-BAC9-5A685C5C50D9}">
            <xm:f>H19='aux 1'!$O$4</xm:f>
            <x14:dxf>
              <fill>
                <patternFill>
                  <bgColor theme="9" tint="0.59996337778862885"/>
                </patternFill>
              </fill>
            </x14:dxf>
          </x14:cfRule>
          <xm:sqref>G19</xm:sqref>
        </x14:conditionalFormatting>
        <x14:conditionalFormatting xmlns:xm="http://schemas.microsoft.com/office/excel/2006/main">
          <x14:cfRule type="expression" priority="1021" id="{75680136-F3CD-4F53-82C1-97EA256D96E9}">
            <xm:f>H13='aux 1'!$O$8</xm:f>
            <x14:dxf>
              <fill>
                <patternFill>
                  <bgColor theme="2" tint="-0.24994659260841701"/>
                </patternFill>
              </fill>
            </x14:dxf>
          </x14:cfRule>
          <x14:cfRule type="expression" priority="1022" id="{1B4DD8E6-1470-497A-AB3E-ADFC51F30CBB}">
            <xm:f>H13='aux 1'!$O$7</xm:f>
            <x14:dxf>
              <fill>
                <patternFill>
                  <bgColor theme="7" tint="0.59996337778862885"/>
                </patternFill>
              </fill>
            </x14:dxf>
          </x14:cfRule>
          <x14:cfRule type="expression" priority="1025" id="{4AF65B1A-459D-4996-8912-B67FFC7C3E26}">
            <xm:f>H13='aux 1'!$O$6</xm:f>
            <x14:dxf>
              <fill>
                <patternFill>
                  <bgColor theme="6" tint="0.59996337778862885"/>
                </patternFill>
              </fill>
            </x14:dxf>
          </x14:cfRule>
          <x14:cfRule type="expression" priority="1026" id="{EC5575CF-1B92-4B51-848E-903548B119BD}">
            <xm:f>H13='aux 1'!$O$5</xm:f>
            <x14:dxf>
              <fill>
                <patternFill>
                  <bgColor theme="8" tint="0.59996337778862885"/>
                </patternFill>
              </fill>
            </x14:dxf>
          </x14:cfRule>
          <x14:cfRule type="expression" priority="1027" id="{0DE330E8-3229-41DC-8132-4F81F46FC881}">
            <xm:f>H13='aux 1'!$O$4</xm:f>
            <x14:dxf>
              <fill>
                <patternFill>
                  <bgColor theme="9" tint="0.59996337778862885"/>
                </patternFill>
              </fill>
            </x14:dxf>
          </x14:cfRule>
          <xm:sqref>H13</xm:sqref>
        </x14:conditionalFormatting>
        <x14:conditionalFormatting xmlns:xm="http://schemas.microsoft.com/office/excel/2006/main">
          <x14:cfRule type="expression" priority="1019" id="{E279C0F0-C3C4-4964-92FF-06758370D9FE}">
            <xm:f>H13='aux 1'!$O$8</xm:f>
            <x14:dxf>
              <fill>
                <patternFill>
                  <bgColor theme="2" tint="-0.24994659260841701"/>
                </patternFill>
              </fill>
            </x14:dxf>
          </x14:cfRule>
          <x14:cfRule type="expression" priority="1020" id="{1B276849-7B88-4CFB-8BC6-004632D7F015}">
            <xm:f>H13='aux 1'!$O$7</xm:f>
            <x14:dxf>
              <fill>
                <patternFill>
                  <bgColor theme="7" tint="0.59996337778862885"/>
                </patternFill>
              </fill>
            </x14:dxf>
          </x14:cfRule>
          <x14:cfRule type="expression" priority="1031" id="{BEAADB13-BB44-4908-9E9A-901656AD4F27}">
            <xm:f>H13='aux 1'!$O$6</xm:f>
            <x14:dxf>
              <fill>
                <patternFill>
                  <bgColor theme="6" tint="0.59996337778862885"/>
                </patternFill>
              </fill>
            </x14:dxf>
          </x14:cfRule>
          <x14:cfRule type="expression" priority="1032" id="{D6BFAB44-ADFA-4FE4-AF8E-91DD7CAA090C}">
            <xm:f>H13='aux 1'!$O$5</xm:f>
            <x14:dxf>
              <fill>
                <patternFill>
                  <bgColor theme="8" tint="0.59996337778862885"/>
                </patternFill>
              </fill>
            </x14:dxf>
          </x14:cfRule>
          <x14:cfRule type="expression" priority="1033" id="{58CD6A85-5D6B-4A69-8812-EF59CA94599B}">
            <xm:f>H13='aux 1'!$O$4</xm:f>
            <x14:dxf>
              <fill>
                <patternFill>
                  <bgColor theme="9" tint="0.59996337778862885"/>
                </patternFill>
              </fill>
            </x14:dxf>
          </x14:cfRule>
          <xm:sqref>G12:H12</xm:sqref>
        </x14:conditionalFormatting>
        <x14:conditionalFormatting xmlns:xm="http://schemas.microsoft.com/office/excel/2006/main">
          <x14:cfRule type="expression" priority="1023" id="{4DCE2E8D-02AE-4CC5-B8B6-DCDF22C2610E}">
            <xm:f>H13='aux 1'!$O$8</xm:f>
            <x14:dxf>
              <fill>
                <patternFill>
                  <bgColor theme="2" tint="-0.24994659260841701"/>
                </patternFill>
              </fill>
            </x14:dxf>
          </x14:cfRule>
          <x14:cfRule type="expression" priority="1024" id="{DC4B3E0C-56F5-4684-AE52-F33F4866B8C5}">
            <xm:f>H13='aux 1'!$O$7</xm:f>
            <x14:dxf>
              <fill>
                <patternFill>
                  <bgColor theme="7" tint="0.59996337778862885"/>
                </patternFill>
              </fill>
            </x14:dxf>
          </x14:cfRule>
          <x14:cfRule type="expression" priority="1028" id="{5B82BFD7-91EE-44B0-A5D2-BE1153685EFB}">
            <xm:f>H13='aux 1'!$O$6</xm:f>
            <x14:dxf>
              <fill>
                <patternFill>
                  <bgColor theme="6" tint="0.59996337778862885"/>
                </patternFill>
              </fill>
            </x14:dxf>
          </x14:cfRule>
          <x14:cfRule type="expression" priority="1029" id="{141BB1CE-CF46-4386-B436-25028FC2D528}">
            <xm:f>H13='aux 1'!$O$5</xm:f>
            <x14:dxf>
              <fill>
                <patternFill>
                  <bgColor theme="8" tint="0.59996337778862885"/>
                </patternFill>
              </fill>
            </x14:dxf>
          </x14:cfRule>
          <x14:cfRule type="expression" priority="1030" id="{A80409B1-3EE1-456F-AC08-79D1175C55F6}">
            <xm:f>H13='aux 1'!$O$4</xm:f>
            <x14:dxf>
              <fill>
                <patternFill>
                  <bgColor theme="9" tint="0.59996337778862885"/>
                </patternFill>
              </fill>
            </x14:dxf>
          </x14:cfRule>
          <xm:sqref>G13</xm:sqref>
        </x14:conditionalFormatting>
        <x14:conditionalFormatting xmlns:xm="http://schemas.microsoft.com/office/excel/2006/main">
          <x14:cfRule type="expression" priority="1006" id="{CD9ADA28-4C6F-4DEA-9C2B-F7CE6F2070D3}">
            <xm:f>H7='aux 1'!$O$8</xm:f>
            <x14:dxf>
              <fill>
                <patternFill>
                  <bgColor theme="2" tint="-0.24994659260841701"/>
                </patternFill>
              </fill>
            </x14:dxf>
          </x14:cfRule>
          <x14:cfRule type="expression" priority="1007" id="{2307222B-4894-4261-83E8-7352FE72D1B0}">
            <xm:f>H7='aux 1'!$O$7</xm:f>
            <x14:dxf>
              <fill>
                <patternFill>
                  <bgColor theme="7" tint="0.59996337778862885"/>
                </patternFill>
              </fill>
            </x14:dxf>
          </x14:cfRule>
          <x14:cfRule type="expression" priority="1010" id="{F9A51360-A5C1-4906-A85A-0B53F1B3A2A9}">
            <xm:f>H7='aux 1'!$O$6</xm:f>
            <x14:dxf>
              <fill>
                <patternFill>
                  <bgColor theme="6" tint="0.59996337778862885"/>
                </patternFill>
              </fill>
            </x14:dxf>
          </x14:cfRule>
          <x14:cfRule type="expression" priority="1011" id="{51B94F51-0F08-4132-B268-339107B4846A}">
            <xm:f>H7='aux 1'!$O$5</xm:f>
            <x14:dxf>
              <fill>
                <patternFill>
                  <bgColor theme="8" tint="0.59996337778862885"/>
                </patternFill>
              </fill>
            </x14:dxf>
          </x14:cfRule>
          <x14:cfRule type="expression" priority="1012" id="{6956209B-6D48-49A4-BE99-D550FD24BA44}">
            <xm:f>H7='aux 1'!$O$4</xm:f>
            <x14:dxf>
              <fill>
                <patternFill>
                  <bgColor theme="9" tint="0.59996337778862885"/>
                </patternFill>
              </fill>
            </x14:dxf>
          </x14:cfRule>
          <xm:sqref>H7</xm:sqref>
        </x14:conditionalFormatting>
        <x14:conditionalFormatting xmlns:xm="http://schemas.microsoft.com/office/excel/2006/main">
          <x14:cfRule type="expression" priority="1004" id="{F4276618-D361-4063-9757-0120ED5498DC}">
            <xm:f>H7='aux 1'!$O$8</xm:f>
            <x14:dxf>
              <fill>
                <patternFill>
                  <bgColor theme="2" tint="-0.24994659260841701"/>
                </patternFill>
              </fill>
            </x14:dxf>
          </x14:cfRule>
          <x14:cfRule type="expression" priority="1005" id="{CFB28A72-DC7B-4C96-82DD-35C2CB6C5C84}">
            <xm:f>H7='aux 1'!$O$7</xm:f>
            <x14:dxf>
              <fill>
                <patternFill>
                  <bgColor theme="7" tint="0.59996337778862885"/>
                </patternFill>
              </fill>
            </x14:dxf>
          </x14:cfRule>
          <x14:cfRule type="expression" priority="1016" id="{FF7AE3D3-5330-4BE0-A7A1-2BDC49F690F1}">
            <xm:f>H7='aux 1'!$O$6</xm:f>
            <x14:dxf>
              <fill>
                <patternFill>
                  <bgColor theme="6" tint="0.59996337778862885"/>
                </patternFill>
              </fill>
            </x14:dxf>
          </x14:cfRule>
          <x14:cfRule type="expression" priority="1017" id="{1B71AC69-7A6B-4256-90C0-551FBFAEAEE9}">
            <xm:f>H7='aux 1'!$O$5</xm:f>
            <x14:dxf>
              <fill>
                <patternFill>
                  <bgColor theme="8" tint="0.59996337778862885"/>
                </patternFill>
              </fill>
            </x14:dxf>
          </x14:cfRule>
          <x14:cfRule type="expression" priority="1018" id="{1559E857-4B51-47FF-86B4-7A850C971154}">
            <xm:f>H7='aux 1'!$O$4</xm:f>
            <x14:dxf>
              <fill>
                <patternFill>
                  <bgColor theme="9" tint="0.59996337778862885"/>
                </patternFill>
              </fill>
            </x14:dxf>
          </x14:cfRule>
          <xm:sqref>G6:H6</xm:sqref>
        </x14:conditionalFormatting>
        <x14:conditionalFormatting xmlns:xm="http://schemas.microsoft.com/office/excel/2006/main">
          <x14:cfRule type="expression" priority="1008" id="{3DA50B07-F1D9-42A8-BB0A-7F09246CD878}">
            <xm:f>H7='aux 1'!$O$8</xm:f>
            <x14:dxf>
              <fill>
                <patternFill>
                  <bgColor theme="2" tint="-0.24994659260841701"/>
                </patternFill>
              </fill>
            </x14:dxf>
          </x14:cfRule>
          <x14:cfRule type="expression" priority="1009" id="{E203B7C0-7C22-4F6C-B1EA-7BA1C0E74926}">
            <xm:f>H7='aux 1'!$O$7</xm:f>
            <x14:dxf>
              <fill>
                <patternFill>
                  <bgColor theme="7" tint="0.59996337778862885"/>
                </patternFill>
              </fill>
            </x14:dxf>
          </x14:cfRule>
          <x14:cfRule type="expression" priority="1013" id="{FCF0E42C-9445-418E-90AF-76CF83874978}">
            <xm:f>H7='aux 1'!$O$6</xm:f>
            <x14:dxf>
              <fill>
                <patternFill>
                  <bgColor theme="6" tint="0.59996337778862885"/>
                </patternFill>
              </fill>
            </x14:dxf>
          </x14:cfRule>
          <x14:cfRule type="expression" priority="1014" id="{FBAE4490-1239-47FD-BE87-3153494CE5F0}">
            <xm:f>H7='aux 1'!$O$5</xm:f>
            <x14:dxf>
              <fill>
                <patternFill>
                  <bgColor theme="8" tint="0.59996337778862885"/>
                </patternFill>
              </fill>
            </x14:dxf>
          </x14:cfRule>
          <x14:cfRule type="expression" priority="1015" id="{18D7D726-7353-4160-AA68-90EFD61E2535}">
            <xm:f>H7='aux 1'!$O$4</xm:f>
            <x14:dxf>
              <fill>
                <patternFill>
                  <bgColor theme="9" tint="0.59996337778862885"/>
                </patternFill>
              </fill>
            </x14:dxf>
          </x14:cfRule>
          <xm:sqref>G7</xm:sqref>
        </x14:conditionalFormatting>
        <x14:conditionalFormatting xmlns:xm="http://schemas.microsoft.com/office/excel/2006/main">
          <x14:cfRule type="expression" priority="991" id="{24CA80E8-F658-44EA-8B52-997F47651A1F}">
            <xm:f>K7='aux 1'!$O$8</xm:f>
            <x14:dxf>
              <fill>
                <patternFill>
                  <bgColor theme="2" tint="-0.24994659260841701"/>
                </patternFill>
              </fill>
            </x14:dxf>
          </x14:cfRule>
          <x14:cfRule type="expression" priority="992" id="{D31611FB-F45E-41DD-B49D-C030CAA9A69F}">
            <xm:f>K7='aux 1'!$O$7</xm:f>
            <x14:dxf>
              <fill>
                <patternFill>
                  <bgColor theme="7" tint="0.59996337778862885"/>
                </patternFill>
              </fill>
            </x14:dxf>
          </x14:cfRule>
          <x14:cfRule type="expression" priority="995" id="{EF9DBA60-7D84-440B-BE3C-417C0BAD457D}">
            <xm:f>K7='aux 1'!$O$6</xm:f>
            <x14:dxf>
              <fill>
                <patternFill>
                  <bgColor theme="6" tint="0.59996337778862885"/>
                </patternFill>
              </fill>
            </x14:dxf>
          </x14:cfRule>
          <x14:cfRule type="expression" priority="996" id="{E384CF9A-A1A7-40DD-AFF4-451CAFC549C8}">
            <xm:f>K7='aux 1'!$O$5</xm:f>
            <x14:dxf>
              <fill>
                <patternFill>
                  <bgColor theme="8" tint="0.59996337778862885"/>
                </patternFill>
              </fill>
            </x14:dxf>
          </x14:cfRule>
          <x14:cfRule type="expression" priority="997" id="{F145354C-4D33-4DBB-A8C1-AC012A8FB49B}">
            <xm:f>K7='aux 1'!$O$4</xm:f>
            <x14:dxf>
              <fill>
                <patternFill>
                  <bgColor theme="9" tint="0.59996337778862885"/>
                </patternFill>
              </fill>
            </x14:dxf>
          </x14:cfRule>
          <xm:sqref>K19 K13 K7</xm:sqref>
        </x14:conditionalFormatting>
        <x14:conditionalFormatting xmlns:xm="http://schemas.microsoft.com/office/excel/2006/main">
          <x14:cfRule type="expression" priority="989" id="{CFC2901F-2574-4F10-801D-93C7445BE8A7}">
            <xm:f>K7='aux 1'!$O$8</xm:f>
            <x14:dxf>
              <fill>
                <patternFill>
                  <bgColor theme="2" tint="-0.24994659260841701"/>
                </patternFill>
              </fill>
            </x14:dxf>
          </x14:cfRule>
          <x14:cfRule type="expression" priority="990" id="{B56BD6B4-B34E-4F15-A366-C1888247BAEA}">
            <xm:f>K7='aux 1'!$O$7</xm:f>
            <x14:dxf>
              <fill>
                <patternFill>
                  <bgColor theme="7" tint="0.59996337778862885"/>
                </patternFill>
              </fill>
            </x14:dxf>
          </x14:cfRule>
          <x14:cfRule type="expression" priority="1001" id="{758C54B6-12D6-4E2C-980B-E434AA133FD9}">
            <xm:f>K7='aux 1'!$O$6</xm:f>
            <x14:dxf>
              <fill>
                <patternFill>
                  <bgColor theme="6" tint="0.59996337778862885"/>
                </patternFill>
              </fill>
            </x14:dxf>
          </x14:cfRule>
          <x14:cfRule type="expression" priority="1002" id="{0F1EE244-194A-4295-9594-52B048D13016}">
            <xm:f>K7='aux 1'!$O$5</xm:f>
            <x14:dxf>
              <fill>
                <patternFill>
                  <bgColor theme="8" tint="0.59996337778862885"/>
                </patternFill>
              </fill>
            </x14:dxf>
          </x14:cfRule>
          <x14:cfRule type="expression" priority="1003" id="{7960418C-62E4-417D-B618-938794659576}">
            <xm:f>K7='aux 1'!$O$4</xm:f>
            <x14:dxf>
              <fill>
                <patternFill>
                  <bgColor theme="9" tint="0.59996337778862885"/>
                </patternFill>
              </fill>
            </x14:dxf>
          </x14:cfRule>
          <xm:sqref>J18:K18 J12:K12 J6:K6</xm:sqref>
        </x14:conditionalFormatting>
        <x14:conditionalFormatting xmlns:xm="http://schemas.microsoft.com/office/excel/2006/main">
          <x14:cfRule type="expression" priority="993" id="{DF8E7942-C97E-4A6C-92D2-BDA4AA4DDEA2}">
            <xm:f>K7='aux 1'!$O$8</xm:f>
            <x14:dxf>
              <fill>
                <patternFill>
                  <bgColor theme="2" tint="-0.24994659260841701"/>
                </patternFill>
              </fill>
            </x14:dxf>
          </x14:cfRule>
          <x14:cfRule type="expression" priority="994" id="{2A19D7CA-1AF9-4297-839C-B417832D415E}">
            <xm:f>K7='aux 1'!$O$7</xm:f>
            <x14:dxf>
              <fill>
                <patternFill>
                  <bgColor theme="7" tint="0.59996337778862885"/>
                </patternFill>
              </fill>
            </x14:dxf>
          </x14:cfRule>
          <x14:cfRule type="expression" priority="998" id="{B1319E46-6986-4FE8-A399-C06D7821784A}">
            <xm:f>K7='aux 1'!$O$6</xm:f>
            <x14:dxf>
              <fill>
                <patternFill>
                  <bgColor theme="6" tint="0.59996337778862885"/>
                </patternFill>
              </fill>
            </x14:dxf>
          </x14:cfRule>
          <x14:cfRule type="expression" priority="999" id="{B1C64C89-C315-4057-A204-997B77BB017A}">
            <xm:f>K7='aux 1'!$O$5</xm:f>
            <x14:dxf>
              <fill>
                <patternFill>
                  <bgColor theme="8" tint="0.59996337778862885"/>
                </patternFill>
              </fill>
            </x14:dxf>
          </x14:cfRule>
          <x14:cfRule type="expression" priority="1000" id="{1E145A3A-2CBA-4927-A4D0-36ACD7B1CB27}">
            <xm:f>K7='aux 1'!$O$4</xm:f>
            <x14:dxf>
              <fill>
                <patternFill>
                  <bgColor theme="9" tint="0.59996337778862885"/>
                </patternFill>
              </fill>
            </x14:dxf>
          </x14:cfRule>
          <xm:sqref>J19 J13 J7</xm:sqref>
        </x14:conditionalFormatting>
        <x14:conditionalFormatting xmlns:xm="http://schemas.microsoft.com/office/excel/2006/main">
          <x14:cfRule type="expression" priority="976" id="{B34CCAFC-2F8B-4319-9EBC-1E0CA7B97DD7}">
            <xm:f>K25='aux 1'!$O$8</xm:f>
            <x14:dxf>
              <fill>
                <patternFill>
                  <bgColor theme="2" tint="-0.24994659260841701"/>
                </patternFill>
              </fill>
            </x14:dxf>
          </x14:cfRule>
          <x14:cfRule type="expression" priority="977" id="{7B257DEC-309E-48DE-A5C3-3522044602B5}">
            <xm:f>K25='aux 1'!$O$7</xm:f>
            <x14:dxf>
              <fill>
                <patternFill>
                  <bgColor theme="7" tint="0.59996337778862885"/>
                </patternFill>
              </fill>
            </x14:dxf>
          </x14:cfRule>
          <x14:cfRule type="expression" priority="980" id="{F6545BF2-09C3-4A8D-816F-A892E9EC6C11}">
            <xm:f>K25='aux 1'!$O$6</xm:f>
            <x14:dxf>
              <fill>
                <patternFill>
                  <bgColor theme="6" tint="0.59996337778862885"/>
                </patternFill>
              </fill>
            </x14:dxf>
          </x14:cfRule>
          <x14:cfRule type="expression" priority="981" id="{FE5AC4AE-78F9-4159-8AF0-16180DA5C23B}">
            <xm:f>K25='aux 1'!$O$5</xm:f>
            <x14:dxf>
              <fill>
                <patternFill>
                  <bgColor theme="8" tint="0.59996337778862885"/>
                </patternFill>
              </fill>
            </x14:dxf>
          </x14:cfRule>
          <x14:cfRule type="expression" priority="982" id="{EF50267C-75A6-4F31-BADE-C0BCB0B5ED11}">
            <xm:f>K25='aux 1'!$O$4</xm:f>
            <x14:dxf>
              <fill>
                <patternFill>
                  <bgColor theme="9" tint="0.59996337778862885"/>
                </patternFill>
              </fill>
            </x14:dxf>
          </x14:cfRule>
          <xm:sqref>K25</xm:sqref>
        </x14:conditionalFormatting>
        <x14:conditionalFormatting xmlns:xm="http://schemas.microsoft.com/office/excel/2006/main">
          <x14:cfRule type="expression" priority="974" id="{1F237DB9-BD72-49B0-AB3E-E069E746DE2A}">
            <xm:f>K25='aux 1'!$O$8</xm:f>
            <x14:dxf>
              <fill>
                <patternFill>
                  <bgColor theme="2" tint="-0.24994659260841701"/>
                </patternFill>
              </fill>
            </x14:dxf>
          </x14:cfRule>
          <x14:cfRule type="expression" priority="975" id="{E15E7690-00A6-4B0B-9C55-61DF6B3FB67A}">
            <xm:f>K25='aux 1'!$O$7</xm:f>
            <x14:dxf>
              <fill>
                <patternFill>
                  <bgColor theme="7" tint="0.59996337778862885"/>
                </patternFill>
              </fill>
            </x14:dxf>
          </x14:cfRule>
          <x14:cfRule type="expression" priority="986" id="{C3D8F084-815B-443A-97EB-4DEE438122BF}">
            <xm:f>K25='aux 1'!$O$6</xm:f>
            <x14:dxf>
              <fill>
                <patternFill>
                  <bgColor theme="6" tint="0.59996337778862885"/>
                </patternFill>
              </fill>
            </x14:dxf>
          </x14:cfRule>
          <x14:cfRule type="expression" priority="987" id="{0B713495-23D2-4F7D-B07D-066587CF0373}">
            <xm:f>K25='aux 1'!$O$5</xm:f>
            <x14:dxf>
              <fill>
                <patternFill>
                  <bgColor theme="8" tint="0.59996337778862885"/>
                </patternFill>
              </fill>
            </x14:dxf>
          </x14:cfRule>
          <x14:cfRule type="expression" priority="988" id="{922F3291-3418-4118-9EF2-0DD314401C99}">
            <xm:f>K25='aux 1'!$O$4</xm:f>
            <x14:dxf>
              <fill>
                <patternFill>
                  <bgColor theme="9" tint="0.59996337778862885"/>
                </patternFill>
              </fill>
            </x14:dxf>
          </x14:cfRule>
          <xm:sqref>J24:K24</xm:sqref>
        </x14:conditionalFormatting>
        <x14:conditionalFormatting xmlns:xm="http://schemas.microsoft.com/office/excel/2006/main">
          <x14:cfRule type="expression" priority="978" id="{7337BDC5-27D6-4CCF-ADC4-716A5C7A77E6}">
            <xm:f>K25='aux 1'!$O$8</xm:f>
            <x14:dxf>
              <fill>
                <patternFill>
                  <bgColor theme="2" tint="-0.24994659260841701"/>
                </patternFill>
              </fill>
            </x14:dxf>
          </x14:cfRule>
          <x14:cfRule type="expression" priority="979" id="{3C526B37-EB03-4CDC-8BD4-B464396D1002}">
            <xm:f>K25='aux 1'!$O$7</xm:f>
            <x14:dxf>
              <fill>
                <patternFill>
                  <bgColor theme="7" tint="0.59996337778862885"/>
                </patternFill>
              </fill>
            </x14:dxf>
          </x14:cfRule>
          <x14:cfRule type="expression" priority="983" id="{52228547-59B5-4C15-8469-55AF770C7B61}">
            <xm:f>K25='aux 1'!$O$6</xm:f>
            <x14:dxf>
              <fill>
                <patternFill>
                  <bgColor theme="6" tint="0.59996337778862885"/>
                </patternFill>
              </fill>
            </x14:dxf>
          </x14:cfRule>
          <x14:cfRule type="expression" priority="984" id="{BEF4087A-77BB-4880-88A6-F8432B9E3628}">
            <xm:f>K25='aux 1'!$O$5</xm:f>
            <x14:dxf>
              <fill>
                <patternFill>
                  <bgColor theme="8" tint="0.59996337778862885"/>
                </patternFill>
              </fill>
            </x14:dxf>
          </x14:cfRule>
          <x14:cfRule type="expression" priority="985" id="{E94076FF-F7DA-41A2-8C93-4F370A7B19C9}">
            <xm:f>K25='aux 1'!$O$4</xm:f>
            <x14:dxf>
              <fill>
                <patternFill>
                  <bgColor theme="9" tint="0.59996337778862885"/>
                </patternFill>
              </fill>
            </x14:dxf>
          </x14:cfRule>
          <xm:sqref>J25</xm:sqref>
        </x14:conditionalFormatting>
        <x14:conditionalFormatting xmlns:xm="http://schemas.microsoft.com/office/excel/2006/main">
          <x14:cfRule type="expression" priority="961" id="{FCF9B55A-E889-4297-9772-65B30BE9D86B}">
            <xm:f>K31='aux 1'!$O$8</xm:f>
            <x14:dxf>
              <fill>
                <patternFill>
                  <bgColor theme="2" tint="-0.24994659260841701"/>
                </patternFill>
              </fill>
            </x14:dxf>
          </x14:cfRule>
          <x14:cfRule type="expression" priority="962" id="{5292CE63-79B5-4918-88CB-856AE53E5631}">
            <xm:f>K31='aux 1'!$O$7</xm:f>
            <x14:dxf>
              <fill>
                <patternFill>
                  <bgColor theme="7" tint="0.59996337778862885"/>
                </patternFill>
              </fill>
            </x14:dxf>
          </x14:cfRule>
          <x14:cfRule type="expression" priority="965" id="{3D2BC846-C47F-4329-A1A4-BB56A0EE66B3}">
            <xm:f>K31='aux 1'!$O$6</xm:f>
            <x14:dxf>
              <fill>
                <patternFill>
                  <bgColor theme="6" tint="0.59996337778862885"/>
                </patternFill>
              </fill>
            </x14:dxf>
          </x14:cfRule>
          <x14:cfRule type="expression" priority="966" id="{BE1FA794-DB32-425E-A2C9-1CE6A4152B0E}">
            <xm:f>K31='aux 1'!$O$5</xm:f>
            <x14:dxf>
              <fill>
                <patternFill>
                  <bgColor theme="8" tint="0.59996337778862885"/>
                </patternFill>
              </fill>
            </x14:dxf>
          </x14:cfRule>
          <x14:cfRule type="expression" priority="967" id="{19572E20-7D08-4182-A975-5339F61DB709}">
            <xm:f>K31='aux 1'!$O$4</xm:f>
            <x14:dxf>
              <fill>
                <patternFill>
                  <bgColor theme="9" tint="0.59996337778862885"/>
                </patternFill>
              </fill>
            </x14:dxf>
          </x14:cfRule>
          <xm:sqref>K31</xm:sqref>
        </x14:conditionalFormatting>
        <x14:conditionalFormatting xmlns:xm="http://schemas.microsoft.com/office/excel/2006/main">
          <x14:cfRule type="expression" priority="959" id="{D1091929-BAC9-4AFA-A044-ABF38AE5B49C}">
            <xm:f>K31='aux 1'!$O$8</xm:f>
            <x14:dxf>
              <fill>
                <patternFill>
                  <bgColor theme="2" tint="-0.24994659260841701"/>
                </patternFill>
              </fill>
            </x14:dxf>
          </x14:cfRule>
          <x14:cfRule type="expression" priority="960" id="{AA74F3D5-57F0-4184-9D18-B5852A1D8EA8}">
            <xm:f>K31='aux 1'!$O$7</xm:f>
            <x14:dxf>
              <fill>
                <patternFill>
                  <bgColor theme="7" tint="0.59996337778862885"/>
                </patternFill>
              </fill>
            </x14:dxf>
          </x14:cfRule>
          <x14:cfRule type="expression" priority="971" id="{DBA99AF4-64FA-4059-8D60-69720A99CD93}">
            <xm:f>K31='aux 1'!$O$6</xm:f>
            <x14:dxf>
              <fill>
                <patternFill>
                  <bgColor theme="6" tint="0.59996337778862885"/>
                </patternFill>
              </fill>
            </x14:dxf>
          </x14:cfRule>
          <x14:cfRule type="expression" priority="972" id="{6585D190-B8A3-4279-BF48-BF567D883B24}">
            <xm:f>K31='aux 1'!$O$5</xm:f>
            <x14:dxf>
              <fill>
                <patternFill>
                  <bgColor theme="8" tint="0.59996337778862885"/>
                </patternFill>
              </fill>
            </x14:dxf>
          </x14:cfRule>
          <x14:cfRule type="expression" priority="973" id="{894E4936-0E6E-40A1-99C0-BFD59DF5A847}">
            <xm:f>K31='aux 1'!$O$4</xm:f>
            <x14:dxf>
              <fill>
                <patternFill>
                  <bgColor theme="9" tint="0.59996337778862885"/>
                </patternFill>
              </fill>
            </x14:dxf>
          </x14:cfRule>
          <xm:sqref>J30:K30</xm:sqref>
        </x14:conditionalFormatting>
        <x14:conditionalFormatting xmlns:xm="http://schemas.microsoft.com/office/excel/2006/main">
          <x14:cfRule type="expression" priority="963" id="{DDA34430-5706-4602-9A67-67C4CCEBDC14}">
            <xm:f>K31='aux 1'!$O$8</xm:f>
            <x14:dxf>
              <fill>
                <patternFill>
                  <bgColor theme="2" tint="-0.24994659260841701"/>
                </patternFill>
              </fill>
            </x14:dxf>
          </x14:cfRule>
          <x14:cfRule type="expression" priority="964" id="{24B67DC1-8C1D-410F-A5BE-B2F273E91A5A}">
            <xm:f>K31='aux 1'!$O$7</xm:f>
            <x14:dxf>
              <fill>
                <patternFill>
                  <bgColor theme="7" tint="0.59996337778862885"/>
                </patternFill>
              </fill>
            </x14:dxf>
          </x14:cfRule>
          <x14:cfRule type="expression" priority="968" id="{B06874E5-976D-44CB-9656-D11FEB58EC39}">
            <xm:f>K31='aux 1'!$O$6</xm:f>
            <x14:dxf>
              <fill>
                <patternFill>
                  <bgColor theme="6" tint="0.59996337778862885"/>
                </patternFill>
              </fill>
            </x14:dxf>
          </x14:cfRule>
          <x14:cfRule type="expression" priority="969" id="{6FD235D3-00F0-49EF-9B41-EE9DFD406050}">
            <xm:f>K31='aux 1'!$O$5</xm:f>
            <x14:dxf>
              <fill>
                <patternFill>
                  <bgColor theme="8" tint="0.59996337778862885"/>
                </patternFill>
              </fill>
            </x14:dxf>
          </x14:cfRule>
          <x14:cfRule type="expression" priority="970" id="{1D49D1F0-EC33-41F8-868E-16C9D12322CF}">
            <xm:f>K31='aux 1'!$O$4</xm:f>
            <x14:dxf>
              <fill>
                <patternFill>
                  <bgColor theme="9" tint="0.59996337778862885"/>
                </patternFill>
              </fill>
            </x14:dxf>
          </x14:cfRule>
          <xm:sqref>J31</xm:sqref>
        </x14:conditionalFormatting>
        <x14:conditionalFormatting xmlns:xm="http://schemas.microsoft.com/office/excel/2006/main">
          <x14:cfRule type="expression" priority="946" id="{BF792FE6-52D4-4DAE-9B4B-3A6E1501BE6F}">
            <xm:f>K37='aux 1'!$O$8</xm:f>
            <x14:dxf>
              <fill>
                <patternFill>
                  <bgColor theme="2" tint="-0.24994659260841701"/>
                </patternFill>
              </fill>
            </x14:dxf>
          </x14:cfRule>
          <x14:cfRule type="expression" priority="947" id="{1393A14D-E417-44F8-ABE0-58619B023FA4}">
            <xm:f>K37='aux 1'!$O$7</xm:f>
            <x14:dxf>
              <fill>
                <patternFill>
                  <bgColor theme="7" tint="0.59996337778862885"/>
                </patternFill>
              </fill>
            </x14:dxf>
          </x14:cfRule>
          <x14:cfRule type="expression" priority="950" id="{8E3B6AEE-B9BD-4EFA-A09F-FE777F01BB0E}">
            <xm:f>K37='aux 1'!$O$6</xm:f>
            <x14:dxf>
              <fill>
                <patternFill>
                  <bgColor theme="6" tint="0.59996337778862885"/>
                </patternFill>
              </fill>
            </x14:dxf>
          </x14:cfRule>
          <x14:cfRule type="expression" priority="951" id="{3FE7B48F-26AA-45AE-B616-848BF65FCE5F}">
            <xm:f>K37='aux 1'!$O$5</xm:f>
            <x14:dxf>
              <fill>
                <patternFill>
                  <bgColor theme="8" tint="0.59996337778862885"/>
                </patternFill>
              </fill>
            </x14:dxf>
          </x14:cfRule>
          <x14:cfRule type="expression" priority="952" id="{BD38A485-5575-4D49-BE23-9BC8FF163393}">
            <xm:f>K37='aux 1'!$O$4</xm:f>
            <x14:dxf>
              <fill>
                <patternFill>
                  <bgColor theme="9" tint="0.59996337778862885"/>
                </patternFill>
              </fill>
            </x14:dxf>
          </x14:cfRule>
          <xm:sqref>K37</xm:sqref>
        </x14:conditionalFormatting>
        <x14:conditionalFormatting xmlns:xm="http://schemas.microsoft.com/office/excel/2006/main">
          <x14:cfRule type="expression" priority="944" id="{7551C6DF-35EE-4F1F-87FB-37D41792F9DA}">
            <xm:f>K37='aux 1'!$O$8</xm:f>
            <x14:dxf>
              <fill>
                <patternFill>
                  <bgColor theme="2" tint="-0.24994659260841701"/>
                </patternFill>
              </fill>
            </x14:dxf>
          </x14:cfRule>
          <x14:cfRule type="expression" priority="945" id="{EECE956B-503B-4162-ABF7-EA7909B67021}">
            <xm:f>K37='aux 1'!$O$7</xm:f>
            <x14:dxf>
              <fill>
                <patternFill>
                  <bgColor theme="7" tint="0.59996337778862885"/>
                </patternFill>
              </fill>
            </x14:dxf>
          </x14:cfRule>
          <x14:cfRule type="expression" priority="956" id="{7F086FFB-B36A-4A47-A702-B104EC1A3FE6}">
            <xm:f>K37='aux 1'!$O$6</xm:f>
            <x14:dxf>
              <fill>
                <patternFill>
                  <bgColor theme="6" tint="0.59996337778862885"/>
                </patternFill>
              </fill>
            </x14:dxf>
          </x14:cfRule>
          <x14:cfRule type="expression" priority="957" id="{E6BC0444-0933-4364-A7AF-5CE03E6ADA80}">
            <xm:f>K37='aux 1'!$O$5</xm:f>
            <x14:dxf>
              <fill>
                <patternFill>
                  <bgColor theme="8" tint="0.59996337778862885"/>
                </patternFill>
              </fill>
            </x14:dxf>
          </x14:cfRule>
          <x14:cfRule type="expression" priority="958" id="{336B9C48-2102-4838-9EBF-1A77EFCBB08B}">
            <xm:f>K37='aux 1'!$O$4</xm:f>
            <x14:dxf>
              <fill>
                <patternFill>
                  <bgColor theme="9" tint="0.59996337778862885"/>
                </patternFill>
              </fill>
            </x14:dxf>
          </x14:cfRule>
          <xm:sqref>J36:K36</xm:sqref>
        </x14:conditionalFormatting>
        <x14:conditionalFormatting xmlns:xm="http://schemas.microsoft.com/office/excel/2006/main">
          <x14:cfRule type="expression" priority="948" id="{79A2C58D-802A-4D4F-818E-865515CDCE97}">
            <xm:f>K37='aux 1'!$O$8</xm:f>
            <x14:dxf>
              <fill>
                <patternFill>
                  <bgColor theme="2" tint="-0.24994659260841701"/>
                </patternFill>
              </fill>
            </x14:dxf>
          </x14:cfRule>
          <x14:cfRule type="expression" priority="949" id="{BC55E734-3635-4ADE-A859-12EB2430D9ED}">
            <xm:f>K37='aux 1'!$O$7</xm:f>
            <x14:dxf>
              <fill>
                <patternFill>
                  <bgColor theme="7" tint="0.59996337778862885"/>
                </patternFill>
              </fill>
            </x14:dxf>
          </x14:cfRule>
          <x14:cfRule type="expression" priority="953" id="{4C61AB9B-A21E-4F0E-A532-C50BA9F0A7AC}">
            <xm:f>K37='aux 1'!$O$6</xm:f>
            <x14:dxf>
              <fill>
                <patternFill>
                  <bgColor theme="6" tint="0.59996337778862885"/>
                </patternFill>
              </fill>
            </x14:dxf>
          </x14:cfRule>
          <x14:cfRule type="expression" priority="954" id="{D990DA88-6E72-4CC7-AB13-52046FAE3908}">
            <xm:f>K37='aux 1'!$O$5</xm:f>
            <x14:dxf>
              <fill>
                <patternFill>
                  <bgColor theme="8" tint="0.59996337778862885"/>
                </patternFill>
              </fill>
            </x14:dxf>
          </x14:cfRule>
          <x14:cfRule type="expression" priority="955" id="{5C4FDEE3-748A-4689-A403-E9DAF4C05B30}">
            <xm:f>K37='aux 1'!$O$4</xm:f>
            <x14:dxf>
              <fill>
                <patternFill>
                  <bgColor theme="9" tint="0.59996337778862885"/>
                </patternFill>
              </fill>
            </x14:dxf>
          </x14:cfRule>
          <xm:sqref>J37</xm:sqref>
        </x14:conditionalFormatting>
        <x14:conditionalFormatting xmlns:xm="http://schemas.microsoft.com/office/excel/2006/main">
          <x14:cfRule type="expression" priority="931" id="{8EDA230F-1852-4CBA-8AFF-554C25148873}">
            <xm:f>K43='aux 1'!$O$8</xm:f>
            <x14:dxf>
              <fill>
                <patternFill>
                  <bgColor theme="2" tint="-0.24994659260841701"/>
                </patternFill>
              </fill>
            </x14:dxf>
          </x14:cfRule>
          <x14:cfRule type="expression" priority="932" id="{783AF07B-7719-4661-BCD8-0C410F53B857}">
            <xm:f>K43='aux 1'!$O$7</xm:f>
            <x14:dxf>
              <fill>
                <patternFill>
                  <bgColor theme="7" tint="0.59996337778862885"/>
                </patternFill>
              </fill>
            </x14:dxf>
          </x14:cfRule>
          <x14:cfRule type="expression" priority="935" id="{707F4756-9C63-443C-94AE-D5653CC1AA5D}">
            <xm:f>K43='aux 1'!$O$6</xm:f>
            <x14:dxf>
              <fill>
                <patternFill>
                  <bgColor theme="6" tint="0.59996337778862885"/>
                </patternFill>
              </fill>
            </x14:dxf>
          </x14:cfRule>
          <x14:cfRule type="expression" priority="936" id="{627EC647-21BA-40C4-9819-DC707FD11C13}">
            <xm:f>K43='aux 1'!$O$5</xm:f>
            <x14:dxf>
              <fill>
                <patternFill>
                  <bgColor theme="8" tint="0.59996337778862885"/>
                </patternFill>
              </fill>
            </x14:dxf>
          </x14:cfRule>
          <x14:cfRule type="expression" priority="937" id="{1BF2AB31-7498-466B-A49A-2311F7C738AB}">
            <xm:f>K43='aux 1'!$O$4</xm:f>
            <x14:dxf>
              <fill>
                <patternFill>
                  <bgColor theme="9" tint="0.59996337778862885"/>
                </patternFill>
              </fill>
            </x14:dxf>
          </x14:cfRule>
          <xm:sqref>K43</xm:sqref>
        </x14:conditionalFormatting>
        <x14:conditionalFormatting xmlns:xm="http://schemas.microsoft.com/office/excel/2006/main">
          <x14:cfRule type="expression" priority="929" id="{B4E224FE-C0EA-44C8-A46F-98DA9111D9F2}">
            <xm:f>K43='aux 1'!$O$8</xm:f>
            <x14:dxf>
              <fill>
                <patternFill>
                  <bgColor theme="2" tint="-0.24994659260841701"/>
                </patternFill>
              </fill>
            </x14:dxf>
          </x14:cfRule>
          <x14:cfRule type="expression" priority="930" id="{98FCDFC0-488B-4198-AFAB-ADB5C816F5C7}">
            <xm:f>K43='aux 1'!$O$7</xm:f>
            <x14:dxf>
              <fill>
                <patternFill>
                  <bgColor theme="7" tint="0.59996337778862885"/>
                </patternFill>
              </fill>
            </x14:dxf>
          </x14:cfRule>
          <x14:cfRule type="expression" priority="941" id="{3E4D8C30-C0C5-43A3-96C1-7B5A9662B58B}">
            <xm:f>K43='aux 1'!$O$6</xm:f>
            <x14:dxf>
              <fill>
                <patternFill>
                  <bgColor theme="6" tint="0.59996337778862885"/>
                </patternFill>
              </fill>
            </x14:dxf>
          </x14:cfRule>
          <x14:cfRule type="expression" priority="942" id="{E4293B3F-B093-4019-BCDB-1E1A4BDE550A}">
            <xm:f>K43='aux 1'!$O$5</xm:f>
            <x14:dxf>
              <fill>
                <patternFill>
                  <bgColor theme="8" tint="0.59996337778862885"/>
                </patternFill>
              </fill>
            </x14:dxf>
          </x14:cfRule>
          <x14:cfRule type="expression" priority="943" id="{85EADA68-54E6-411A-B35D-634957EB0E89}">
            <xm:f>K43='aux 1'!$O$4</xm:f>
            <x14:dxf>
              <fill>
                <patternFill>
                  <bgColor theme="9" tint="0.59996337778862885"/>
                </patternFill>
              </fill>
            </x14:dxf>
          </x14:cfRule>
          <xm:sqref>J42:K42</xm:sqref>
        </x14:conditionalFormatting>
        <x14:conditionalFormatting xmlns:xm="http://schemas.microsoft.com/office/excel/2006/main">
          <x14:cfRule type="expression" priority="933" id="{B8E3AD5B-4C35-4D2E-AE37-D478681E0CDE}">
            <xm:f>K43='aux 1'!$O$8</xm:f>
            <x14:dxf>
              <fill>
                <patternFill>
                  <bgColor theme="2" tint="-0.24994659260841701"/>
                </patternFill>
              </fill>
            </x14:dxf>
          </x14:cfRule>
          <x14:cfRule type="expression" priority="934" id="{5CC22387-540F-44ED-BA96-ADA3965751E6}">
            <xm:f>K43='aux 1'!$O$7</xm:f>
            <x14:dxf>
              <fill>
                <patternFill>
                  <bgColor theme="7" tint="0.59996337778862885"/>
                </patternFill>
              </fill>
            </x14:dxf>
          </x14:cfRule>
          <x14:cfRule type="expression" priority="938" id="{AB676846-E90E-4CA0-AF10-EC88CF0CD235}">
            <xm:f>K43='aux 1'!$O$6</xm:f>
            <x14:dxf>
              <fill>
                <patternFill>
                  <bgColor theme="6" tint="0.59996337778862885"/>
                </patternFill>
              </fill>
            </x14:dxf>
          </x14:cfRule>
          <x14:cfRule type="expression" priority="939" id="{E25F1261-7857-4020-80B3-679AC62083FC}">
            <xm:f>K43='aux 1'!$O$5</xm:f>
            <x14:dxf>
              <fill>
                <patternFill>
                  <bgColor theme="8" tint="0.59996337778862885"/>
                </patternFill>
              </fill>
            </x14:dxf>
          </x14:cfRule>
          <x14:cfRule type="expression" priority="940" id="{593EC967-7C96-4812-8863-6718BE8AA60F}">
            <xm:f>K43='aux 1'!$O$4</xm:f>
            <x14:dxf>
              <fill>
                <patternFill>
                  <bgColor theme="9" tint="0.59996337778862885"/>
                </patternFill>
              </fill>
            </x14:dxf>
          </x14:cfRule>
          <xm:sqref>J43</xm:sqref>
        </x14:conditionalFormatting>
        <x14:conditionalFormatting xmlns:xm="http://schemas.microsoft.com/office/excel/2006/main">
          <x14:cfRule type="expression" priority="916" id="{E20834A9-21D9-4584-B022-269789E8B119}">
            <xm:f>N7='aux 1'!$O$8</xm:f>
            <x14:dxf>
              <fill>
                <patternFill>
                  <bgColor theme="2" tint="-0.24994659260841701"/>
                </patternFill>
              </fill>
            </x14:dxf>
          </x14:cfRule>
          <x14:cfRule type="expression" priority="917" id="{284F73BB-2E0A-44E1-9442-F245A991BB78}">
            <xm:f>N7='aux 1'!$O$7</xm:f>
            <x14:dxf>
              <fill>
                <patternFill>
                  <bgColor theme="7" tint="0.59996337778862885"/>
                </patternFill>
              </fill>
            </x14:dxf>
          </x14:cfRule>
          <x14:cfRule type="expression" priority="920" id="{6AC6DB79-0851-4744-8EFA-50E23ECCA0F9}">
            <xm:f>N7='aux 1'!$O$6</xm:f>
            <x14:dxf>
              <fill>
                <patternFill>
                  <bgColor theme="6" tint="0.59996337778862885"/>
                </patternFill>
              </fill>
            </x14:dxf>
          </x14:cfRule>
          <x14:cfRule type="expression" priority="921" id="{A7ED5A2A-DBB1-46BF-8019-757AD1BE6FE4}">
            <xm:f>N7='aux 1'!$O$5</xm:f>
            <x14:dxf>
              <fill>
                <patternFill>
                  <bgColor theme="8" tint="0.59996337778862885"/>
                </patternFill>
              </fill>
            </x14:dxf>
          </x14:cfRule>
          <x14:cfRule type="expression" priority="922" id="{2AE75378-E67E-4FD2-B72D-DBB8D2222E9C}">
            <xm:f>N7='aux 1'!$O$4</xm:f>
            <x14:dxf>
              <fill>
                <patternFill>
                  <bgColor theme="9" tint="0.59996337778862885"/>
                </patternFill>
              </fill>
            </x14:dxf>
          </x14:cfRule>
          <xm:sqref>N7</xm:sqref>
        </x14:conditionalFormatting>
        <x14:conditionalFormatting xmlns:xm="http://schemas.microsoft.com/office/excel/2006/main">
          <x14:cfRule type="expression" priority="914" id="{25AC41E8-DB95-4E82-88D7-6FE6260FAA93}">
            <xm:f>N7='aux 1'!$O$8</xm:f>
            <x14:dxf>
              <fill>
                <patternFill>
                  <bgColor theme="2" tint="-0.24994659260841701"/>
                </patternFill>
              </fill>
            </x14:dxf>
          </x14:cfRule>
          <x14:cfRule type="expression" priority="915" id="{D8C0B19B-D071-4101-AA0D-3A470ACFA64D}">
            <xm:f>N7='aux 1'!$O$7</xm:f>
            <x14:dxf>
              <fill>
                <patternFill>
                  <bgColor theme="7" tint="0.59996337778862885"/>
                </patternFill>
              </fill>
            </x14:dxf>
          </x14:cfRule>
          <x14:cfRule type="expression" priority="926" id="{C43BC095-B907-4D34-94C4-7CE61BA2D297}">
            <xm:f>N7='aux 1'!$O$6</xm:f>
            <x14:dxf>
              <fill>
                <patternFill>
                  <bgColor theme="6" tint="0.59996337778862885"/>
                </patternFill>
              </fill>
            </x14:dxf>
          </x14:cfRule>
          <x14:cfRule type="expression" priority="927" id="{6A7CE3A4-A1D1-4E08-8230-D7F49ADF857B}">
            <xm:f>N7='aux 1'!$O$5</xm:f>
            <x14:dxf>
              <fill>
                <patternFill>
                  <bgColor theme="8" tint="0.59996337778862885"/>
                </patternFill>
              </fill>
            </x14:dxf>
          </x14:cfRule>
          <x14:cfRule type="expression" priority="928" id="{B02FBD60-7961-4B56-B6FC-AE1C7D981BA9}">
            <xm:f>N7='aux 1'!$O$4</xm:f>
            <x14:dxf>
              <fill>
                <patternFill>
                  <bgColor theme="9" tint="0.59996337778862885"/>
                </patternFill>
              </fill>
            </x14:dxf>
          </x14:cfRule>
          <xm:sqref>M6:N6</xm:sqref>
        </x14:conditionalFormatting>
        <x14:conditionalFormatting xmlns:xm="http://schemas.microsoft.com/office/excel/2006/main">
          <x14:cfRule type="expression" priority="918" id="{1AAB4783-CC0C-41BC-B578-D8D824CE1C52}">
            <xm:f>N7='aux 1'!$O$8</xm:f>
            <x14:dxf>
              <fill>
                <patternFill>
                  <bgColor theme="2" tint="-0.24994659260841701"/>
                </patternFill>
              </fill>
            </x14:dxf>
          </x14:cfRule>
          <x14:cfRule type="expression" priority="919" id="{4A245960-2F8C-446A-9BAC-71A53B4D3213}">
            <xm:f>N7='aux 1'!$O$7</xm:f>
            <x14:dxf>
              <fill>
                <patternFill>
                  <bgColor theme="7" tint="0.59996337778862885"/>
                </patternFill>
              </fill>
            </x14:dxf>
          </x14:cfRule>
          <x14:cfRule type="expression" priority="923" id="{4CF7B2D7-62D0-4EA8-AEB1-9B255D669920}">
            <xm:f>N7='aux 1'!$O$6</xm:f>
            <x14:dxf>
              <fill>
                <patternFill>
                  <bgColor theme="6" tint="0.59996337778862885"/>
                </patternFill>
              </fill>
            </x14:dxf>
          </x14:cfRule>
          <x14:cfRule type="expression" priority="924" id="{016FD8C7-8836-4962-AFA9-E71F9F44F607}">
            <xm:f>N7='aux 1'!$O$5</xm:f>
            <x14:dxf>
              <fill>
                <patternFill>
                  <bgColor theme="8" tint="0.59996337778862885"/>
                </patternFill>
              </fill>
            </x14:dxf>
          </x14:cfRule>
          <x14:cfRule type="expression" priority="925" id="{DC2F9488-D770-4DAE-905C-A330EDD3EF98}">
            <xm:f>N7='aux 1'!$O$4</xm:f>
            <x14:dxf>
              <fill>
                <patternFill>
                  <bgColor theme="9" tint="0.59996337778862885"/>
                </patternFill>
              </fill>
            </x14:dxf>
          </x14:cfRule>
          <xm:sqref>M7</xm:sqref>
        </x14:conditionalFormatting>
        <x14:conditionalFormatting xmlns:xm="http://schemas.microsoft.com/office/excel/2006/main">
          <x14:cfRule type="expression" priority="901" id="{00CDF240-91F3-49E0-8734-4E2B6523B9A3}">
            <xm:f>N13='aux 1'!$O$8</xm:f>
            <x14:dxf>
              <fill>
                <patternFill>
                  <bgColor theme="2" tint="-0.24994659260841701"/>
                </patternFill>
              </fill>
            </x14:dxf>
          </x14:cfRule>
          <x14:cfRule type="expression" priority="902" id="{31ECE344-96AC-426C-A753-48CFFEFE9857}">
            <xm:f>N13='aux 1'!$O$7</xm:f>
            <x14:dxf>
              <fill>
                <patternFill>
                  <bgColor theme="7" tint="0.59996337778862885"/>
                </patternFill>
              </fill>
            </x14:dxf>
          </x14:cfRule>
          <x14:cfRule type="expression" priority="905" id="{67504A7C-0F81-4397-9049-BC162F034648}">
            <xm:f>N13='aux 1'!$O$6</xm:f>
            <x14:dxf>
              <fill>
                <patternFill>
                  <bgColor theme="6" tint="0.59996337778862885"/>
                </patternFill>
              </fill>
            </x14:dxf>
          </x14:cfRule>
          <x14:cfRule type="expression" priority="906" id="{889A65BF-F6EE-4C08-ABD9-BA7EF90CCA58}">
            <xm:f>N13='aux 1'!$O$5</xm:f>
            <x14:dxf>
              <fill>
                <patternFill>
                  <bgColor theme="8" tint="0.59996337778862885"/>
                </patternFill>
              </fill>
            </x14:dxf>
          </x14:cfRule>
          <x14:cfRule type="expression" priority="907" id="{EADC1004-8512-429F-AA68-213472FC3E99}">
            <xm:f>N13='aux 1'!$O$4</xm:f>
            <x14:dxf>
              <fill>
                <patternFill>
                  <bgColor theme="9" tint="0.59996337778862885"/>
                </patternFill>
              </fill>
            </x14:dxf>
          </x14:cfRule>
          <xm:sqref>N13</xm:sqref>
        </x14:conditionalFormatting>
        <x14:conditionalFormatting xmlns:xm="http://schemas.microsoft.com/office/excel/2006/main">
          <x14:cfRule type="expression" priority="899" id="{B9EC7E02-9C79-4BC5-9EA3-D03B2378D591}">
            <xm:f>N13='aux 1'!$O$8</xm:f>
            <x14:dxf>
              <fill>
                <patternFill>
                  <bgColor theme="2" tint="-0.24994659260841701"/>
                </patternFill>
              </fill>
            </x14:dxf>
          </x14:cfRule>
          <x14:cfRule type="expression" priority="900" id="{FE363D3C-1F62-441B-884C-3F67F99B144C}">
            <xm:f>N13='aux 1'!$O$7</xm:f>
            <x14:dxf>
              <fill>
                <patternFill>
                  <bgColor theme="7" tint="0.59996337778862885"/>
                </patternFill>
              </fill>
            </x14:dxf>
          </x14:cfRule>
          <x14:cfRule type="expression" priority="911" id="{E96BEE34-9787-49CA-AFD4-5C5A2C873942}">
            <xm:f>N13='aux 1'!$O$6</xm:f>
            <x14:dxf>
              <fill>
                <patternFill>
                  <bgColor theme="6" tint="0.59996337778862885"/>
                </patternFill>
              </fill>
            </x14:dxf>
          </x14:cfRule>
          <x14:cfRule type="expression" priority="912" id="{67E92561-2F7E-4DBB-A306-E1C31A5B69C3}">
            <xm:f>N13='aux 1'!$O$5</xm:f>
            <x14:dxf>
              <fill>
                <patternFill>
                  <bgColor theme="8" tint="0.59996337778862885"/>
                </patternFill>
              </fill>
            </x14:dxf>
          </x14:cfRule>
          <x14:cfRule type="expression" priority="913" id="{7AD65D43-CED6-44F6-ACE0-EEE03A4157A5}">
            <xm:f>N13='aux 1'!$O$4</xm:f>
            <x14:dxf>
              <fill>
                <patternFill>
                  <bgColor theme="9" tint="0.59996337778862885"/>
                </patternFill>
              </fill>
            </x14:dxf>
          </x14:cfRule>
          <xm:sqref>M12:N12</xm:sqref>
        </x14:conditionalFormatting>
        <x14:conditionalFormatting xmlns:xm="http://schemas.microsoft.com/office/excel/2006/main">
          <x14:cfRule type="expression" priority="903" id="{005BB41D-6694-42E8-97C4-CD123EA7DF5A}">
            <xm:f>N13='aux 1'!$O$8</xm:f>
            <x14:dxf>
              <fill>
                <patternFill>
                  <bgColor theme="2" tint="-0.24994659260841701"/>
                </patternFill>
              </fill>
            </x14:dxf>
          </x14:cfRule>
          <x14:cfRule type="expression" priority="904" id="{8D74F19F-6FC0-481B-835B-234C3F82F527}">
            <xm:f>N13='aux 1'!$O$7</xm:f>
            <x14:dxf>
              <fill>
                <patternFill>
                  <bgColor theme="7" tint="0.59996337778862885"/>
                </patternFill>
              </fill>
            </x14:dxf>
          </x14:cfRule>
          <x14:cfRule type="expression" priority="908" id="{E2F27EB2-BEF9-4E17-B88B-F35E0BD15E36}">
            <xm:f>N13='aux 1'!$O$6</xm:f>
            <x14:dxf>
              <fill>
                <patternFill>
                  <bgColor theme="6" tint="0.59996337778862885"/>
                </patternFill>
              </fill>
            </x14:dxf>
          </x14:cfRule>
          <x14:cfRule type="expression" priority="909" id="{C9D87D53-1467-4AB3-AE06-3BF90B4C7AD5}">
            <xm:f>N13='aux 1'!$O$5</xm:f>
            <x14:dxf>
              <fill>
                <patternFill>
                  <bgColor theme="8" tint="0.59996337778862885"/>
                </patternFill>
              </fill>
            </x14:dxf>
          </x14:cfRule>
          <x14:cfRule type="expression" priority="910" id="{4B867497-6EF9-4A72-8E27-72A3C20F4C21}">
            <xm:f>N13='aux 1'!$O$4</xm:f>
            <x14:dxf>
              <fill>
                <patternFill>
                  <bgColor theme="9" tint="0.59996337778862885"/>
                </patternFill>
              </fill>
            </x14:dxf>
          </x14:cfRule>
          <xm:sqref>M13</xm:sqref>
        </x14:conditionalFormatting>
        <x14:conditionalFormatting xmlns:xm="http://schemas.microsoft.com/office/excel/2006/main">
          <x14:cfRule type="expression" priority="886" id="{FF89C9E9-498C-4C95-B901-483A12312488}">
            <xm:f>N19='aux 1'!$O$8</xm:f>
            <x14:dxf>
              <fill>
                <patternFill>
                  <bgColor theme="2" tint="-0.24994659260841701"/>
                </patternFill>
              </fill>
            </x14:dxf>
          </x14:cfRule>
          <x14:cfRule type="expression" priority="887" id="{13C68C10-E6BB-4445-A5B9-273B1E0F52C7}">
            <xm:f>N19='aux 1'!$O$7</xm:f>
            <x14:dxf>
              <fill>
                <patternFill>
                  <bgColor theme="7" tint="0.59996337778862885"/>
                </patternFill>
              </fill>
            </x14:dxf>
          </x14:cfRule>
          <x14:cfRule type="expression" priority="890" id="{459D736E-82F2-40E7-BC72-7D7F2C3813D4}">
            <xm:f>N19='aux 1'!$O$6</xm:f>
            <x14:dxf>
              <fill>
                <patternFill>
                  <bgColor theme="6" tint="0.59996337778862885"/>
                </patternFill>
              </fill>
            </x14:dxf>
          </x14:cfRule>
          <x14:cfRule type="expression" priority="891" id="{7BE2F6FB-B560-4392-93E2-57F7493A3551}">
            <xm:f>N19='aux 1'!$O$5</xm:f>
            <x14:dxf>
              <fill>
                <patternFill>
                  <bgColor theme="8" tint="0.59996337778862885"/>
                </patternFill>
              </fill>
            </x14:dxf>
          </x14:cfRule>
          <x14:cfRule type="expression" priority="892" id="{4D268EE4-4E43-4D05-9D0D-C139725E1AC6}">
            <xm:f>N19='aux 1'!$O$4</xm:f>
            <x14:dxf>
              <fill>
                <patternFill>
                  <bgColor theme="9" tint="0.59996337778862885"/>
                </patternFill>
              </fill>
            </x14:dxf>
          </x14:cfRule>
          <xm:sqref>N19</xm:sqref>
        </x14:conditionalFormatting>
        <x14:conditionalFormatting xmlns:xm="http://schemas.microsoft.com/office/excel/2006/main">
          <x14:cfRule type="expression" priority="884" id="{07576FD8-A42E-40C8-8B9B-B3AFD3E40C0B}">
            <xm:f>N19='aux 1'!$O$8</xm:f>
            <x14:dxf>
              <fill>
                <patternFill>
                  <bgColor theme="2" tint="-0.24994659260841701"/>
                </patternFill>
              </fill>
            </x14:dxf>
          </x14:cfRule>
          <x14:cfRule type="expression" priority="885" id="{B5AB0F16-B777-4022-A2C4-1D55F73BAED0}">
            <xm:f>N19='aux 1'!$O$7</xm:f>
            <x14:dxf>
              <fill>
                <patternFill>
                  <bgColor theme="7" tint="0.59996337778862885"/>
                </patternFill>
              </fill>
            </x14:dxf>
          </x14:cfRule>
          <x14:cfRule type="expression" priority="896" id="{80253DC8-0EB0-4260-BB6D-CDDDDE02EC76}">
            <xm:f>N19='aux 1'!$O$6</xm:f>
            <x14:dxf>
              <fill>
                <patternFill>
                  <bgColor theme="6" tint="0.59996337778862885"/>
                </patternFill>
              </fill>
            </x14:dxf>
          </x14:cfRule>
          <x14:cfRule type="expression" priority="897" id="{256F6F57-C678-4527-B830-9000445D690B}">
            <xm:f>N19='aux 1'!$O$5</xm:f>
            <x14:dxf>
              <fill>
                <patternFill>
                  <bgColor theme="8" tint="0.59996337778862885"/>
                </patternFill>
              </fill>
            </x14:dxf>
          </x14:cfRule>
          <x14:cfRule type="expression" priority="898" id="{FD17B4EB-3DD0-4138-9F6C-0AADE2C92349}">
            <xm:f>N19='aux 1'!$O$4</xm:f>
            <x14:dxf>
              <fill>
                <patternFill>
                  <bgColor theme="9" tint="0.59996337778862885"/>
                </patternFill>
              </fill>
            </x14:dxf>
          </x14:cfRule>
          <xm:sqref>M18:N18</xm:sqref>
        </x14:conditionalFormatting>
        <x14:conditionalFormatting xmlns:xm="http://schemas.microsoft.com/office/excel/2006/main">
          <x14:cfRule type="expression" priority="888" id="{97F2CE55-EF86-4E90-97C7-CA4248A91F1F}">
            <xm:f>N19='aux 1'!$O$8</xm:f>
            <x14:dxf>
              <fill>
                <patternFill>
                  <bgColor theme="2" tint="-0.24994659260841701"/>
                </patternFill>
              </fill>
            </x14:dxf>
          </x14:cfRule>
          <x14:cfRule type="expression" priority="889" id="{D1ABA65E-1D8E-48C7-998F-90249DA51502}">
            <xm:f>N19='aux 1'!$O$7</xm:f>
            <x14:dxf>
              <fill>
                <patternFill>
                  <bgColor theme="7" tint="0.59996337778862885"/>
                </patternFill>
              </fill>
            </x14:dxf>
          </x14:cfRule>
          <x14:cfRule type="expression" priority="893" id="{8A370597-324B-4AAF-AD33-0992CCE6EB81}">
            <xm:f>N19='aux 1'!$O$6</xm:f>
            <x14:dxf>
              <fill>
                <patternFill>
                  <bgColor theme="6" tint="0.59996337778862885"/>
                </patternFill>
              </fill>
            </x14:dxf>
          </x14:cfRule>
          <x14:cfRule type="expression" priority="894" id="{3CA22CF1-EC00-40DC-901D-986841CCE0B6}">
            <xm:f>N19='aux 1'!$O$5</xm:f>
            <x14:dxf>
              <fill>
                <patternFill>
                  <bgColor theme="8" tint="0.59996337778862885"/>
                </patternFill>
              </fill>
            </x14:dxf>
          </x14:cfRule>
          <x14:cfRule type="expression" priority="895" id="{9E1FE650-7DB9-44AE-9424-0B0C1F12EB2C}">
            <xm:f>N19='aux 1'!$O$4</xm:f>
            <x14:dxf>
              <fill>
                <patternFill>
                  <bgColor theme="9" tint="0.59996337778862885"/>
                </patternFill>
              </fill>
            </x14:dxf>
          </x14:cfRule>
          <xm:sqref>M19</xm:sqref>
        </x14:conditionalFormatting>
        <x14:conditionalFormatting xmlns:xm="http://schemas.microsoft.com/office/excel/2006/main">
          <x14:cfRule type="expression" priority="871" id="{22C1B46C-4011-484C-94AB-52F35C79158B}">
            <xm:f>N25='aux 1'!$O$8</xm:f>
            <x14:dxf>
              <fill>
                <patternFill>
                  <bgColor theme="2" tint="-0.24994659260841701"/>
                </patternFill>
              </fill>
            </x14:dxf>
          </x14:cfRule>
          <x14:cfRule type="expression" priority="872" id="{A47690EB-6D5B-4DCB-A217-AFCA6EC21FBC}">
            <xm:f>N25='aux 1'!$O$7</xm:f>
            <x14:dxf>
              <fill>
                <patternFill>
                  <bgColor theme="7" tint="0.59996337778862885"/>
                </patternFill>
              </fill>
            </x14:dxf>
          </x14:cfRule>
          <x14:cfRule type="expression" priority="875" id="{DE22CC6B-20BB-4EA0-A77E-55DC4592142C}">
            <xm:f>N25='aux 1'!$O$6</xm:f>
            <x14:dxf>
              <fill>
                <patternFill>
                  <bgColor theme="6" tint="0.59996337778862885"/>
                </patternFill>
              </fill>
            </x14:dxf>
          </x14:cfRule>
          <x14:cfRule type="expression" priority="876" id="{35AB9E7F-8EF8-405D-9F39-9FA688E47043}">
            <xm:f>N25='aux 1'!$O$5</xm:f>
            <x14:dxf>
              <fill>
                <patternFill>
                  <bgColor theme="8" tint="0.59996337778862885"/>
                </patternFill>
              </fill>
            </x14:dxf>
          </x14:cfRule>
          <x14:cfRule type="expression" priority="877" id="{194DDAC1-794C-42B3-852D-3058CCD170CC}">
            <xm:f>N25='aux 1'!$O$4</xm:f>
            <x14:dxf>
              <fill>
                <patternFill>
                  <bgColor theme="9" tint="0.59996337778862885"/>
                </patternFill>
              </fill>
            </x14:dxf>
          </x14:cfRule>
          <xm:sqref>N25</xm:sqref>
        </x14:conditionalFormatting>
        <x14:conditionalFormatting xmlns:xm="http://schemas.microsoft.com/office/excel/2006/main">
          <x14:cfRule type="expression" priority="869" id="{8F9E744D-1743-4ECE-9709-CE408EA66940}">
            <xm:f>N25='aux 1'!$O$8</xm:f>
            <x14:dxf>
              <fill>
                <patternFill>
                  <bgColor theme="2" tint="-0.24994659260841701"/>
                </patternFill>
              </fill>
            </x14:dxf>
          </x14:cfRule>
          <x14:cfRule type="expression" priority="870" id="{27FE27C6-F847-4891-B1A7-EB02EDB03E8E}">
            <xm:f>N25='aux 1'!$O$7</xm:f>
            <x14:dxf>
              <fill>
                <patternFill>
                  <bgColor theme="7" tint="0.59996337778862885"/>
                </patternFill>
              </fill>
            </x14:dxf>
          </x14:cfRule>
          <x14:cfRule type="expression" priority="881" id="{F7854AAF-ED05-4C64-87EA-9A938EF86019}">
            <xm:f>N25='aux 1'!$O$6</xm:f>
            <x14:dxf>
              <fill>
                <patternFill>
                  <bgColor theme="6" tint="0.59996337778862885"/>
                </patternFill>
              </fill>
            </x14:dxf>
          </x14:cfRule>
          <x14:cfRule type="expression" priority="882" id="{A89F2F06-2AD0-4E18-B35C-FD9BE7FDA9C6}">
            <xm:f>N25='aux 1'!$O$5</xm:f>
            <x14:dxf>
              <fill>
                <patternFill>
                  <bgColor theme="8" tint="0.59996337778862885"/>
                </patternFill>
              </fill>
            </x14:dxf>
          </x14:cfRule>
          <x14:cfRule type="expression" priority="883" id="{E619A8C4-B344-44B7-9EC1-AC6BBB7818BB}">
            <xm:f>N25='aux 1'!$O$4</xm:f>
            <x14:dxf>
              <fill>
                <patternFill>
                  <bgColor theme="9" tint="0.59996337778862885"/>
                </patternFill>
              </fill>
            </x14:dxf>
          </x14:cfRule>
          <xm:sqref>M24:N24</xm:sqref>
        </x14:conditionalFormatting>
        <x14:conditionalFormatting xmlns:xm="http://schemas.microsoft.com/office/excel/2006/main">
          <x14:cfRule type="expression" priority="873" id="{567100A2-2225-46C1-829F-26287FAE2B3B}">
            <xm:f>N25='aux 1'!$O$8</xm:f>
            <x14:dxf>
              <fill>
                <patternFill>
                  <bgColor theme="2" tint="-0.24994659260841701"/>
                </patternFill>
              </fill>
            </x14:dxf>
          </x14:cfRule>
          <x14:cfRule type="expression" priority="874" id="{1D011078-6964-4687-9296-77D22C843C2C}">
            <xm:f>N25='aux 1'!$O$7</xm:f>
            <x14:dxf>
              <fill>
                <patternFill>
                  <bgColor theme="7" tint="0.59996337778862885"/>
                </patternFill>
              </fill>
            </x14:dxf>
          </x14:cfRule>
          <x14:cfRule type="expression" priority="878" id="{6AE7263A-DF26-42C5-8919-2B8F65853266}">
            <xm:f>N25='aux 1'!$O$6</xm:f>
            <x14:dxf>
              <fill>
                <patternFill>
                  <bgColor theme="6" tint="0.59996337778862885"/>
                </patternFill>
              </fill>
            </x14:dxf>
          </x14:cfRule>
          <x14:cfRule type="expression" priority="879" id="{C8FAEF03-3678-4318-B6FB-34DF27EECD7A}">
            <xm:f>N25='aux 1'!$O$5</xm:f>
            <x14:dxf>
              <fill>
                <patternFill>
                  <bgColor theme="8" tint="0.59996337778862885"/>
                </patternFill>
              </fill>
            </x14:dxf>
          </x14:cfRule>
          <x14:cfRule type="expression" priority="880" id="{7AEB9E52-3799-4738-826B-3EE33D9A7B14}">
            <xm:f>N25='aux 1'!$O$4</xm:f>
            <x14:dxf>
              <fill>
                <patternFill>
                  <bgColor theme="9" tint="0.59996337778862885"/>
                </patternFill>
              </fill>
            </x14:dxf>
          </x14:cfRule>
          <xm:sqref>M25</xm:sqref>
        </x14:conditionalFormatting>
        <x14:conditionalFormatting xmlns:xm="http://schemas.microsoft.com/office/excel/2006/main">
          <x14:cfRule type="expression" priority="856" id="{18409ACD-C208-4856-9621-242E09D83929}">
            <xm:f>N31='aux 1'!$O$8</xm:f>
            <x14:dxf>
              <fill>
                <patternFill>
                  <bgColor theme="2" tint="-0.24994659260841701"/>
                </patternFill>
              </fill>
            </x14:dxf>
          </x14:cfRule>
          <x14:cfRule type="expression" priority="857" id="{CDC9A9BB-23AF-4D9C-BBCA-CC4C773B957E}">
            <xm:f>N31='aux 1'!$O$7</xm:f>
            <x14:dxf>
              <fill>
                <patternFill>
                  <bgColor theme="7" tint="0.59996337778862885"/>
                </patternFill>
              </fill>
            </x14:dxf>
          </x14:cfRule>
          <x14:cfRule type="expression" priority="860" id="{A664A3B1-1022-4778-BE59-3BA37A18FBB4}">
            <xm:f>N31='aux 1'!$O$6</xm:f>
            <x14:dxf>
              <fill>
                <patternFill>
                  <bgColor theme="6" tint="0.59996337778862885"/>
                </patternFill>
              </fill>
            </x14:dxf>
          </x14:cfRule>
          <x14:cfRule type="expression" priority="861" id="{2E2004CE-18CA-4D37-AA56-72C36EE786BF}">
            <xm:f>N31='aux 1'!$O$5</xm:f>
            <x14:dxf>
              <fill>
                <patternFill>
                  <bgColor theme="8" tint="0.59996337778862885"/>
                </patternFill>
              </fill>
            </x14:dxf>
          </x14:cfRule>
          <x14:cfRule type="expression" priority="862" id="{DE4612C6-AA96-48A9-8227-E0062AF751C8}">
            <xm:f>N31='aux 1'!$O$4</xm:f>
            <x14:dxf>
              <fill>
                <patternFill>
                  <bgColor theme="9" tint="0.59996337778862885"/>
                </patternFill>
              </fill>
            </x14:dxf>
          </x14:cfRule>
          <xm:sqref>N31</xm:sqref>
        </x14:conditionalFormatting>
        <x14:conditionalFormatting xmlns:xm="http://schemas.microsoft.com/office/excel/2006/main">
          <x14:cfRule type="expression" priority="854" id="{F624207E-62F1-4A8C-B978-8DF062422A2A}">
            <xm:f>N31='aux 1'!$O$8</xm:f>
            <x14:dxf>
              <fill>
                <patternFill>
                  <bgColor theme="2" tint="-0.24994659260841701"/>
                </patternFill>
              </fill>
            </x14:dxf>
          </x14:cfRule>
          <x14:cfRule type="expression" priority="855" id="{A8B0D50D-6953-453A-ADB4-070ED5D54FBE}">
            <xm:f>N31='aux 1'!$O$7</xm:f>
            <x14:dxf>
              <fill>
                <patternFill>
                  <bgColor theme="7" tint="0.59996337778862885"/>
                </patternFill>
              </fill>
            </x14:dxf>
          </x14:cfRule>
          <x14:cfRule type="expression" priority="866" id="{0D707337-0767-45BD-9E98-D3174DA5DBA4}">
            <xm:f>N31='aux 1'!$O$6</xm:f>
            <x14:dxf>
              <fill>
                <patternFill>
                  <bgColor theme="6" tint="0.59996337778862885"/>
                </patternFill>
              </fill>
            </x14:dxf>
          </x14:cfRule>
          <x14:cfRule type="expression" priority="867" id="{C28CE040-0A52-457C-A5F8-1C61BE27CECF}">
            <xm:f>N31='aux 1'!$O$5</xm:f>
            <x14:dxf>
              <fill>
                <patternFill>
                  <bgColor theme="8" tint="0.59996337778862885"/>
                </patternFill>
              </fill>
            </x14:dxf>
          </x14:cfRule>
          <x14:cfRule type="expression" priority="868" id="{2F0F8D1C-E41E-4E45-BB11-1D794B2F86C1}">
            <xm:f>N31='aux 1'!$O$4</xm:f>
            <x14:dxf>
              <fill>
                <patternFill>
                  <bgColor theme="9" tint="0.59996337778862885"/>
                </patternFill>
              </fill>
            </x14:dxf>
          </x14:cfRule>
          <xm:sqref>M30:N30</xm:sqref>
        </x14:conditionalFormatting>
        <x14:conditionalFormatting xmlns:xm="http://schemas.microsoft.com/office/excel/2006/main">
          <x14:cfRule type="expression" priority="858" id="{00710FCD-A62B-4B99-B050-A4CB3C726C11}">
            <xm:f>N31='aux 1'!$O$8</xm:f>
            <x14:dxf>
              <fill>
                <patternFill>
                  <bgColor theme="2" tint="-0.24994659260841701"/>
                </patternFill>
              </fill>
            </x14:dxf>
          </x14:cfRule>
          <x14:cfRule type="expression" priority="859" id="{61A74C08-D967-4038-B458-D6906073B5D6}">
            <xm:f>N31='aux 1'!$O$7</xm:f>
            <x14:dxf>
              <fill>
                <patternFill>
                  <bgColor theme="7" tint="0.59996337778862885"/>
                </patternFill>
              </fill>
            </x14:dxf>
          </x14:cfRule>
          <x14:cfRule type="expression" priority="863" id="{DAD26FBF-D484-44B2-9AAC-F0AD27E4673A}">
            <xm:f>N31='aux 1'!$O$6</xm:f>
            <x14:dxf>
              <fill>
                <patternFill>
                  <bgColor theme="6" tint="0.59996337778862885"/>
                </patternFill>
              </fill>
            </x14:dxf>
          </x14:cfRule>
          <x14:cfRule type="expression" priority="864" id="{BCCD4E5F-5174-4F87-94C3-11CF8872611C}">
            <xm:f>N31='aux 1'!$O$5</xm:f>
            <x14:dxf>
              <fill>
                <patternFill>
                  <bgColor theme="8" tint="0.59996337778862885"/>
                </patternFill>
              </fill>
            </x14:dxf>
          </x14:cfRule>
          <x14:cfRule type="expression" priority="865" id="{A80A4E31-E540-4CB4-9CAC-6761335E9FC1}">
            <xm:f>N31='aux 1'!$O$4</xm:f>
            <x14:dxf>
              <fill>
                <patternFill>
                  <bgColor theme="9" tint="0.59996337778862885"/>
                </patternFill>
              </fill>
            </x14:dxf>
          </x14:cfRule>
          <xm:sqref>M31</xm:sqref>
        </x14:conditionalFormatting>
        <x14:conditionalFormatting xmlns:xm="http://schemas.microsoft.com/office/excel/2006/main">
          <x14:cfRule type="expression" priority="841" id="{40C4EA93-4717-490C-9B92-A8533C7314AB}">
            <xm:f>N37='aux 1'!$O$8</xm:f>
            <x14:dxf>
              <fill>
                <patternFill>
                  <bgColor theme="2" tint="-0.24994659260841701"/>
                </patternFill>
              </fill>
            </x14:dxf>
          </x14:cfRule>
          <x14:cfRule type="expression" priority="842" id="{3A33469C-FF97-4A43-B33E-9EF11D2A5AAB}">
            <xm:f>N37='aux 1'!$O$7</xm:f>
            <x14:dxf>
              <fill>
                <patternFill>
                  <bgColor theme="7" tint="0.59996337778862885"/>
                </patternFill>
              </fill>
            </x14:dxf>
          </x14:cfRule>
          <x14:cfRule type="expression" priority="845" id="{0B8D5920-69DC-4881-9CC6-CA816D68A05F}">
            <xm:f>N37='aux 1'!$O$6</xm:f>
            <x14:dxf>
              <fill>
                <patternFill>
                  <bgColor theme="6" tint="0.59996337778862885"/>
                </patternFill>
              </fill>
            </x14:dxf>
          </x14:cfRule>
          <x14:cfRule type="expression" priority="846" id="{8F746C3B-0782-4B80-B6B8-D7B490F7D989}">
            <xm:f>N37='aux 1'!$O$5</xm:f>
            <x14:dxf>
              <fill>
                <patternFill>
                  <bgColor theme="8" tint="0.59996337778862885"/>
                </patternFill>
              </fill>
            </x14:dxf>
          </x14:cfRule>
          <x14:cfRule type="expression" priority="847" id="{4A37E68C-E435-4A02-A625-0509567D4B24}">
            <xm:f>N37='aux 1'!$O$4</xm:f>
            <x14:dxf>
              <fill>
                <patternFill>
                  <bgColor theme="9" tint="0.59996337778862885"/>
                </patternFill>
              </fill>
            </x14:dxf>
          </x14:cfRule>
          <xm:sqref>N37</xm:sqref>
        </x14:conditionalFormatting>
        <x14:conditionalFormatting xmlns:xm="http://schemas.microsoft.com/office/excel/2006/main">
          <x14:cfRule type="expression" priority="839" id="{07E3324B-A440-42C6-B568-5BE2B25A4E9B}">
            <xm:f>N37='aux 1'!$O$8</xm:f>
            <x14:dxf>
              <fill>
                <patternFill>
                  <bgColor theme="2" tint="-0.24994659260841701"/>
                </patternFill>
              </fill>
            </x14:dxf>
          </x14:cfRule>
          <x14:cfRule type="expression" priority="840" id="{7FA00A50-E382-4083-BE66-582CDFBE89EA}">
            <xm:f>N37='aux 1'!$O$7</xm:f>
            <x14:dxf>
              <fill>
                <patternFill>
                  <bgColor theme="7" tint="0.59996337778862885"/>
                </patternFill>
              </fill>
            </x14:dxf>
          </x14:cfRule>
          <x14:cfRule type="expression" priority="851" id="{5E617033-2726-4B26-8DEB-2A49147D68D1}">
            <xm:f>N37='aux 1'!$O$6</xm:f>
            <x14:dxf>
              <fill>
                <patternFill>
                  <bgColor theme="6" tint="0.59996337778862885"/>
                </patternFill>
              </fill>
            </x14:dxf>
          </x14:cfRule>
          <x14:cfRule type="expression" priority="852" id="{0C34CC28-0761-4B24-BB49-28B6BD4E4B50}">
            <xm:f>N37='aux 1'!$O$5</xm:f>
            <x14:dxf>
              <fill>
                <patternFill>
                  <bgColor theme="8" tint="0.59996337778862885"/>
                </patternFill>
              </fill>
            </x14:dxf>
          </x14:cfRule>
          <x14:cfRule type="expression" priority="853" id="{D1D72F90-1F2E-4981-A5E3-D7513118CF33}">
            <xm:f>N37='aux 1'!$O$4</xm:f>
            <x14:dxf>
              <fill>
                <patternFill>
                  <bgColor theme="9" tint="0.59996337778862885"/>
                </patternFill>
              </fill>
            </x14:dxf>
          </x14:cfRule>
          <xm:sqref>M36:N36</xm:sqref>
        </x14:conditionalFormatting>
        <x14:conditionalFormatting xmlns:xm="http://schemas.microsoft.com/office/excel/2006/main">
          <x14:cfRule type="expression" priority="843" id="{78F45D0F-D86D-4930-9939-9B056A4A026B}">
            <xm:f>N37='aux 1'!$O$8</xm:f>
            <x14:dxf>
              <fill>
                <patternFill>
                  <bgColor theme="2" tint="-0.24994659260841701"/>
                </patternFill>
              </fill>
            </x14:dxf>
          </x14:cfRule>
          <x14:cfRule type="expression" priority="844" id="{822B01F0-B8D7-4027-90DE-8F107C4AB90F}">
            <xm:f>N37='aux 1'!$O$7</xm:f>
            <x14:dxf>
              <fill>
                <patternFill>
                  <bgColor theme="7" tint="0.59996337778862885"/>
                </patternFill>
              </fill>
            </x14:dxf>
          </x14:cfRule>
          <x14:cfRule type="expression" priority="848" id="{C18AF7F3-98A1-46C6-AD5C-216934572B37}">
            <xm:f>N37='aux 1'!$O$6</xm:f>
            <x14:dxf>
              <fill>
                <patternFill>
                  <bgColor theme="6" tint="0.59996337778862885"/>
                </patternFill>
              </fill>
            </x14:dxf>
          </x14:cfRule>
          <x14:cfRule type="expression" priority="849" id="{B6D03E11-951A-4147-8AF3-0DC6DA6B2892}">
            <xm:f>N37='aux 1'!$O$5</xm:f>
            <x14:dxf>
              <fill>
                <patternFill>
                  <bgColor theme="8" tint="0.59996337778862885"/>
                </patternFill>
              </fill>
            </x14:dxf>
          </x14:cfRule>
          <x14:cfRule type="expression" priority="850" id="{2AA387CC-C54A-4AD6-A994-D2694E321589}">
            <xm:f>N37='aux 1'!$O$4</xm:f>
            <x14:dxf>
              <fill>
                <patternFill>
                  <bgColor theme="9" tint="0.59996337778862885"/>
                </patternFill>
              </fill>
            </x14:dxf>
          </x14:cfRule>
          <xm:sqref>M37</xm:sqref>
        </x14:conditionalFormatting>
        <x14:conditionalFormatting xmlns:xm="http://schemas.microsoft.com/office/excel/2006/main">
          <x14:cfRule type="expression" priority="826" id="{B2D164E1-B72C-43D8-B3D2-FD4E3499491D}">
            <xm:f>N43='aux 1'!$O$8</xm:f>
            <x14:dxf>
              <fill>
                <patternFill>
                  <bgColor theme="2" tint="-0.24994659260841701"/>
                </patternFill>
              </fill>
            </x14:dxf>
          </x14:cfRule>
          <x14:cfRule type="expression" priority="827" id="{ACECFE79-9C8B-42D8-BA56-57B08B3EA3A8}">
            <xm:f>N43='aux 1'!$O$7</xm:f>
            <x14:dxf>
              <fill>
                <patternFill>
                  <bgColor theme="7" tint="0.59996337778862885"/>
                </patternFill>
              </fill>
            </x14:dxf>
          </x14:cfRule>
          <x14:cfRule type="expression" priority="830" id="{0A1B3782-4F40-4549-9838-5D6CB7FD7F5D}">
            <xm:f>N43='aux 1'!$O$6</xm:f>
            <x14:dxf>
              <fill>
                <patternFill>
                  <bgColor theme="6" tint="0.59996337778862885"/>
                </patternFill>
              </fill>
            </x14:dxf>
          </x14:cfRule>
          <x14:cfRule type="expression" priority="831" id="{51802FBF-26D7-44D0-910F-E19B39A9D2D7}">
            <xm:f>N43='aux 1'!$O$5</xm:f>
            <x14:dxf>
              <fill>
                <patternFill>
                  <bgColor theme="8" tint="0.59996337778862885"/>
                </patternFill>
              </fill>
            </x14:dxf>
          </x14:cfRule>
          <x14:cfRule type="expression" priority="832" id="{96692577-A862-4702-9846-395091FA5499}">
            <xm:f>N43='aux 1'!$O$4</xm:f>
            <x14:dxf>
              <fill>
                <patternFill>
                  <bgColor theme="9" tint="0.59996337778862885"/>
                </patternFill>
              </fill>
            </x14:dxf>
          </x14:cfRule>
          <xm:sqref>N43</xm:sqref>
        </x14:conditionalFormatting>
        <x14:conditionalFormatting xmlns:xm="http://schemas.microsoft.com/office/excel/2006/main">
          <x14:cfRule type="expression" priority="824" id="{F541BF6F-6592-4A33-9EF4-887B8B45B706}">
            <xm:f>N43='aux 1'!$O$8</xm:f>
            <x14:dxf>
              <fill>
                <patternFill>
                  <bgColor theme="2" tint="-0.24994659260841701"/>
                </patternFill>
              </fill>
            </x14:dxf>
          </x14:cfRule>
          <x14:cfRule type="expression" priority="825" id="{0FF8ACB4-11E2-4EF8-A657-DA627A709C04}">
            <xm:f>N43='aux 1'!$O$7</xm:f>
            <x14:dxf>
              <fill>
                <patternFill>
                  <bgColor theme="7" tint="0.59996337778862885"/>
                </patternFill>
              </fill>
            </x14:dxf>
          </x14:cfRule>
          <x14:cfRule type="expression" priority="836" id="{26CD847C-B138-4E50-9741-294FF52CA8DA}">
            <xm:f>N43='aux 1'!$O$6</xm:f>
            <x14:dxf>
              <fill>
                <patternFill>
                  <bgColor theme="6" tint="0.59996337778862885"/>
                </patternFill>
              </fill>
            </x14:dxf>
          </x14:cfRule>
          <x14:cfRule type="expression" priority="837" id="{338C45B5-996B-4FA3-8B06-986BC5C2F688}">
            <xm:f>N43='aux 1'!$O$5</xm:f>
            <x14:dxf>
              <fill>
                <patternFill>
                  <bgColor theme="8" tint="0.59996337778862885"/>
                </patternFill>
              </fill>
            </x14:dxf>
          </x14:cfRule>
          <x14:cfRule type="expression" priority="838" id="{65B43988-7502-4194-9F24-6B7007EC4E93}">
            <xm:f>N43='aux 1'!$O$4</xm:f>
            <x14:dxf>
              <fill>
                <patternFill>
                  <bgColor theme="9" tint="0.59996337778862885"/>
                </patternFill>
              </fill>
            </x14:dxf>
          </x14:cfRule>
          <xm:sqref>M42:N42</xm:sqref>
        </x14:conditionalFormatting>
        <x14:conditionalFormatting xmlns:xm="http://schemas.microsoft.com/office/excel/2006/main">
          <x14:cfRule type="expression" priority="828" id="{4EED6342-554D-4AD6-ADD4-D42A93181F2D}">
            <xm:f>N43='aux 1'!$O$8</xm:f>
            <x14:dxf>
              <fill>
                <patternFill>
                  <bgColor theme="2" tint="-0.24994659260841701"/>
                </patternFill>
              </fill>
            </x14:dxf>
          </x14:cfRule>
          <x14:cfRule type="expression" priority="829" id="{B279F759-3E00-4D43-9BDF-B6A5D99CA9B5}">
            <xm:f>N43='aux 1'!$O$7</xm:f>
            <x14:dxf>
              <fill>
                <patternFill>
                  <bgColor theme="7" tint="0.59996337778862885"/>
                </patternFill>
              </fill>
            </x14:dxf>
          </x14:cfRule>
          <x14:cfRule type="expression" priority="833" id="{D95C6235-547C-4962-B6CF-872F68DD25C1}">
            <xm:f>N43='aux 1'!$O$6</xm:f>
            <x14:dxf>
              <fill>
                <patternFill>
                  <bgColor theme="6" tint="0.59996337778862885"/>
                </patternFill>
              </fill>
            </x14:dxf>
          </x14:cfRule>
          <x14:cfRule type="expression" priority="834" id="{31788FEE-D512-40D7-8D64-30CD194DDD8B}">
            <xm:f>N43='aux 1'!$O$5</xm:f>
            <x14:dxf>
              <fill>
                <patternFill>
                  <bgColor theme="8" tint="0.59996337778862885"/>
                </patternFill>
              </fill>
            </x14:dxf>
          </x14:cfRule>
          <x14:cfRule type="expression" priority="835" id="{2E60DD0D-2845-4FD9-ACF4-EA1CF363047B}">
            <xm:f>N43='aux 1'!$O$4</xm:f>
            <x14:dxf>
              <fill>
                <patternFill>
                  <bgColor theme="9" tint="0.59996337778862885"/>
                </patternFill>
              </fill>
            </x14:dxf>
          </x14:cfRule>
          <xm:sqref>M43</xm:sqref>
        </x14:conditionalFormatting>
        <x14:conditionalFormatting xmlns:xm="http://schemas.microsoft.com/office/excel/2006/main">
          <x14:cfRule type="expression" priority="806" id="{AB4F6284-3CE5-4595-86C6-5362E1267A96}">
            <xm:f>N49='aux 1'!$O$8</xm:f>
            <x14:dxf>
              <fill>
                <patternFill>
                  <bgColor theme="2" tint="-0.24994659260841701"/>
                </patternFill>
              </fill>
            </x14:dxf>
          </x14:cfRule>
          <x14:cfRule type="expression" priority="807" id="{F1933E0C-A7A8-4E72-9641-0D272865F6C2}">
            <xm:f>N49='aux 1'!$O$7</xm:f>
            <x14:dxf>
              <fill>
                <patternFill>
                  <bgColor theme="7" tint="0.59996337778862885"/>
                </patternFill>
              </fill>
            </x14:dxf>
          </x14:cfRule>
          <x14:cfRule type="expression" priority="810" id="{D0D5C502-BC38-4945-B11D-201DD4A30883}">
            <xm:f>N49='aux 1'!$O$6</xm:f>
            <x14:dxf>
              <fill>
                <patternFill>
                  <bgColor theme="6" tint="0.59996337778862885"/>
                </patternFill>
              </fill>
            </x14:dxf>
          </x14:cfRule>
          <x14:cfRule type="expression" priority="811" id="{7B3D93D5-7647-4D87-A0AC-9E918803DB00}">
            <xm:f>N49='aux 1'!$O$5</xm:f>
            <x14:dxf>
              <fill>
                <patternFill>
                  <bgColor theme="8" tint="0.59996337778862885"/>
                </patternFill>
              </fill>
            </x14:dxf>
          </x14:cfRule>
          <x14:cfRule type="expression" priority="812" id="{7B2BD472-D8A0-4DFA-957F-8F25E992A008}">
            <xm:f>N49='aux 1'!$O$4</xm:f>
            <x14:dxf>
              <fill>
                <patternFill>
                  <bgColor theme="9" tint="0.59996337778862885"/>
                </patternFill>
              </fill>
            </x14:dxf>
          </x14:cfRule>
          <xm:sqref>N49</xm:sqref>
        </x14:conditionalFormatting>
        <x14:conditionalFormatting xmlns:xm="http://schemas.microsoft.com/office/excel/2006/main">
          <x14:cfRule type="expression" priority="804" id="{F74FD6DF-4CBB-43B2-B50F-642F28D63FE6}">
            <xm:f>N49='aux 1'!$O$8</xm:f>
            <x14:dxf>
              <fill>
                <patternFill>
                  <bgColor theme="2" tint="-0.24994659260841701"/>
                </patternFill>
              </fill>
            </x14:dxf>
          </x14:cfRule>
          <x14:cfRule type="expression" priority="805" id="{275C1C9E-D2C5-48DC-9197-6DBC3193CE1D}">
            <xm:f>N49='aux 1'!$O$7</xm:f>
            <x14:dxf>
              <fill>
                <patternFill>
                  <bgColor theme="7" tint="0.59996337778862885"/>
                </patternFill>
              </fill>
            </x14:dxf>
          </x14:cfRule>
          <x14:cfRule type="expression" priority="816" id="{C77B98EA-6D20-4795-B8E0-1757F7B11A2A}">
            <xm:f>N49='aux 1'!$O$6</xm:f>
            <x14:dxf>
              <fill>
                <patternFill>
                  <bgColor theme="6" tint="0.59996337778862885"/>
                </patternFill>
              </fill>
            </x14:dxf>
          </x14:cfRule>
          <x14:cfRule type="expression" priority="817" id="{4C1254E7-B25C-4926-805E-79BDF928526F}">
            <xm:f>N49='aux 1'!$O$5</xm:f>
            <x14:dxf>
              <fill>
                <patternFill>
                  <bgColor theme="8" tint="0.59996337778862885"/>
                </patternFill>
              </fill>
            </x14:dxf>
          </x14:cfRule>
          <x14:cfRule type="expression" priority="818" id="{DDEDB20C-794D-4C28-A6F5-619BB69CFCB3}">
            <xm:f>N49='aux 1'!$O$4</xm:f>
            <x14:dxf>
              <fill>
                <patternFill>
                  <bgColor theme="9" tint="0.59996337778862885"/>
                </patternFill>
              </fill>
            </x14:dxf>
          </x14:cfRule>
          <xm:sqref>M48:N48</xm:sqref>
        </x14:conditionalFormatting>
        <x14:conditionalFormatting xmlns:xm="http://schemas.microsoft.com/office/excel/2006/main">
          <x14:cfRule type="expression" priority="808" id="{81115D06-B142-4C74-929E-AACE85AC1B8F}">
            <xm:f>N49='aux 1'!$O$8</xm:f>
            <x14:dxf>
              <fill>
                <patternFill>
                  <bgColor theme="2" tint="-0.24994659260841701"/>
                </patternFill>
              </fill>
            </x14:dxf>
          </x14:cfRule>
          <x14:cfRule type="expression" priority="809" id="{85A4BB34-6314-4F9C-8EB4-4830A61FE309}">
            <xm:f>N49='aux 1'!$O$7</xm:f>
            <x14:dxf>
              <fill>
                <patternFill>
                  <bgColor theme="7" tint="0.59996337778862885"/>
                </patternFill>
              </fill>
            </x14:dxf>
          </x14:cfRule>
          <x14:cfRule type="expression" priority="813" id="{906AD8C9-FFE8-4A92-BA38-6A18647AE00A}">
            <xm:f>N49='aux 1'!$O$6</xm:f>
            <x14:dxf>
              <fill>
                <patternFill>
                  <bgColor theme="6" tint="0.59996337778862885"/>
                </patternFill>
              </fill>
            </x14:dxf>
          </x14:cfRule>
          <x14:cfRule type="expression" priority="814" id="{DDBACF44-F665-4085-A838-BB9E674A3559}">
            <xm:f>N49='aux 1'!$O$5</xm:f>
            <x14:dxf>
              <fill>
                <patternFill>
                  <bgColor theme="8" tint="0.59996337778862885"/>
                </patternFill>
              </fill>
            </x14:dxf>
          </x14:cfRule>
          <x14:cfRule type="expression" priority="815" id="{6569769E-B4DE-4780-B29F-1E16EE7D401A}">
            <xm:f>N49='aux 1'!$O$4</xm:f>
            <x14:dxf>
              <fill>
                <patternFill>
                  <bgColor theme="9" tint="0.59996337778862885"/>
                </patternFill>
              </fill>
            </x14:dxf>
          </x14:cfRule>
          <xm:sqref>M49</xm:sqref>
        </x14:conditionalFormatting>
        <x14:conditionalFormatting xmlns:xm="http://schemas.microsoft.com/office/excel/2006/main">
          <x14:cfRule type="expression" priority="786" id="{D336E8D9-B3ED-4FF2-9E1D-254041EA93F4}">
            <xm:f>Q7='aux 1'!$O$8</xm:f>
            <x14:dxf>
              <fill>
                <patternFill>
                  <bgColor theme="2" tint="-0.24994659260841701"/>
                </patternFill>
              </fill>
            </x14:dxf>
          </x14:cfRule>
          <x14:cfRule type="expression" priority="787" id="{96516A05-FA20-409A-B29E-B97414711F5C}">
            <xm:f>Q7='aux 1'!$O$7</xm:f>
            <x14:dxf>
              <fill>
                <patternFill>
                  <bgColor theme="7" tint="0.59996337778862885"/>
                </patternFill>
              </fill>
            </x14:dxf>
          </x14:cfRule>
          <x14:cfRule type="expression" priority="790" id="{9EA2AC8A-D6D2-416B-8727-98807B4A70CF}">
            <xm:f>Q7='aux 1'!$O$6</xm:f>
            <x14:dxf>
              <fill>
                <patternFill>
                  <bgColor theme="6" tint="0.59996337778862885"/>
                </patternFill>
              </fill>
            </x14:dxf>
          </x14:cfRule>
          <x14:cfRule type="expression" priority="791" id="{AF035897-B7A2-40E6-976B-77ED3391C5D0}">
            <xm:f>Q7='aux 1'!$O$5</xm:f>
            <x14:dxf>
              <fill>
                <patternFill>
                  <bgColor theme="8" tint="0.59996337778862885"/>
                </patternFill>
              </fill>
            </x14:dxf>
          </x14:cfRule>
          <x14:cfRule type="expression" priority="792" id="{06179733-AD94-4D3D-8BF3-C28946816FCE}">
            <xm:f>Q7='aux 1'!$O$4</xm:f>
            <x14:dxf>
              <fill>
                <patternFill>
                  <bgColor theme="9" tint="0.59996337778862885"/>
                </patternFill>
              </fill>
            </x14:dxf>
          </x14:cfRule>
          <xm:sqref>Q7</xm:sqref>
        </x14:conditionalFormatting>
        <x14:conditionalFormatting xmlns:xm="http://schemas.microsoft.com/office/excel/2006/main">
          <x14:cfRule type="expression" priority="784" id="{F7655F71-53D0-4BCB-8C08-99A6509B2775}">
            <xm:f>Q7='aux 1'!$O$8</xm:f>
            <x14:dxf>
              <fill>
                <patternFill>
                  <bgColor theme="2" tint="-0.24994659260841701"/>
                </patternFill>
              </fill>
            </x14:dxf>
          </x14:cfRule>
          <x14:cfRule type="expression" priority="785" id="{0207EA39-7AD1-4523-A75A-D791EB39256D}">
            <xm:f>Q7='aux 1'!$O$7</xm:f>
            <x14:dxf>
              <fill>
                <patternFill>
                  <bgColor theme="7" tint="0.59996337778862885"/>
                </patternFill>
              </fill>
            </x14:dxf>
          </x14:cfRule>
          <x14:cfRule type="expression" priority="796" id="{4B714D1B-1960-47E8-8140-D8B9CCDE3E4A}">
            <xm:f>Q7='aux 1'!$O$6</xm:f>
            <x14:dxf>
              <fill>
                <patternFill>
                  <bgColor theme="6" tint="0.59996337778862885"/>
                </patternFill>
              </fill>
            </x14:dxf>
          </x14:cfRule>
          <x14:cfRule type="expression" priority="797" id="{016F0B62-3477-47FE-8157-DF56200C84E1}">
            <xm:f>Q7='aux 1'!$O$5</xm:f>
            <x14:dxf>
              <fill>
                <patternFill>
                  <bgColor theme="8" tint="0.59996337778862885"/>
                </patternFill>
              </fill>
            </x14:dxf>
          </x14:cfRule>
          <x14:cfRule type="expression" priority="798" id="{E9C714BA-6C68-4515-8B67-1531E6E09C67}">
            <xm:f>Q7='aux 1'!$O$4</xm:f>
            <x14:dxf>
              <fill>
                <patternFill>
                  <bgColor theme="9" tint="0.59996337778862885"/>
                </patternFill>
              </fill>
            </x14:dxf>
          </x14:cfRule>
          <xm:sqref>P6:Q6</xm:sqref>
        </x14:conditionalFormatting>
        <x14:conditionalFormatting xmlns:xm="http://schemas.microsoft.com/office/excel/2006/main">
          <x14:cfRule type="expression" priority="788" id="{B17122A5-0481-459A-8484-658826B7E236}">
            <xm:f>Q7='aux 1'!$O$8</xm:f>
            <x14:dxf>
              <fill>
                <patternFill>
                  <bgColor theme="2" tint="-0.24994659260841701"/>
                </patternFill>
              </fill>
            </x14:dxf>
          </x14:cfRule>
          <x14:cfRule type="expression" priority="789" id="{E7741E4D-3BAB-4DD5-B1EA-FBA249AE75BC}">
            <xm:f>Q7='aux 1'!$O$7</xm:f>
            <x14:dxf>
              <fill>
                <patternFill>
                  <bgColor theme="7" tint="0.59996337778862885"/>
                </patternFill>
              </fill>
            </x14:dxf>
          </x14:cfRule>
          <x14:cfRule type="expression" priority="793" id="{25BC0CC9-B5BF-4B57-B4A0-A1C71CBC17F4}">
            <xm:f>Q7='aux 1'!$O$6</xm:f>
            <x14:dxf>
              <fill>
                <patternFill>
                  <bgColor theme="6" tint="0.59996337778862885"/>
                </patternFill>
              </fill>
            </x14:dxf>
          </x14:cfRule>
          <x14:cfRule type="expression" priority="794" id="{F28BE573-154B-4CD9-890C-04DDE6F4132B}">
            <xm:f>Q7='aux 1'!$O$5</xm:f>
            <x14:dxf>
              <fill>
                <patternFill>
                  <bgColor theme="8" tint="0.59996337778862885"/>
                </patternFill>
              </fill>
            </x14:dxf>
          </x14:cfRule>
          <x14:cfRule type="expression" priority="795" id="{9EF8A14A-2AB0-40CC-A2EB-49943B8AE044}">
            <xm:f>Q7='aux 1'!$O$4</xm:f>
            <x14:dxf>
              <fill>
                <patternFill>
                  <bgColor theme="9" tint="0.59996337778862885"/>
                </patternFill>
              </fill>
            </x14:dxf>
          </x14:cfRule>
          <xm:sqref>P7</xm:sqref>
        </x14:conditionalFormatting>
        <x14:conditionalFormatting xmlns:xm="http://schemas.microsoft.com/office/excel/2006/main">
          <x14:cfRule type="expression" priority="771" id="{A904E06C-1098-490D-B517-78CE5823B9CB}">
            <xm:f>Q13='aux 1'!$O$8</xm:f>
            <x14:dxf>
              <fill>
                <patternFill>
                  <bgColor theme="2" tint="-0.24994659260841701"/>
                </patternFill>
              </fill>
            </x14:dxf>
          </x14:cfRule>
          <x14:cfRule type="expression" priority="772" id="{1C97EDCA-7BAB-4FA1-B6FC-ECF4AF4B0078}">
            <xm:f>Q13='aux 1'!$O$7</xm:f>
            <x14:dxf>
              <fill>
                <patternFill>
                  <bgColor theme="7" tint="0.59996337778862885"/>
                </patternFill>
              </fill>
            </x14:dxf>
          </x14:cfRule>
          <x14:cfRule type="expression" priority="775" id="{8C3980E0-91A7-4C7A-9ABB-4985613366C3}">
            <xm:f>Q13='aux 1'!$O$6</xm:f>
            <x14:dxf>
              <fill>
                <patternFill>
                  <bgColor theme="6" tint="0.59996337778862885"/>
                </patternFill>
              </fill>
            </x14:dxf>
          </x14:cfRule>
          <x14:cfRule type="expression" priority="776" id="{347C2124-1A0E-41C9-9174-FCE7A869E525}">
            <xm:f>Q13='aux 1'!$O$5</xm:f>
            <x14:dxf>
              <fill>
                <patternFill>
                  <bgColor theme="8" tint="0.59996337778862885"/>
                </patternFill>
              </fill>
            </x14:dxf>
          </x14:cfRule>
          <x14:cfRule type="expression" priority="777" id="{B45C00B8-97FB-4600-999E-E0FB5212EBD1}">
            <xm:f>Q13='aux 1'!$O$4</xm:f>
            <x14:dxf>
              <fill>
                <patternFill>
                  <bgColor theme="9" tint="0.59996337778862885"/>
                </patternFill>
              </fill>
            </x14:dxf>
          </x14:cfRule>
          <xm:sqref>Q13</xm:sqref>
        </x14:conditionalFormatting>
        <x14:conditionalFormatting xmlns:xm="http://schemas.microsoft.com/office/excel/2006/main">
          <x14:cfRule type="expression" priority="769" id="{02029397-15C1-4EA4-B0F5-C7C9AA98B7EB}">
            <xm:f>Q13='aux 1'!$O$8</xm:f>
            <x14:dxf>
              <fill>
                <patternFill>
                  <bgColor theme="2" tint="-0.24994659260841701"/>
                </patternFill>
              </fill>
            </x14:dxf>
          </x14:cfRule>
          <x14:cfRule type="expression" priority="770" id="{B6405BD3-4A9A-4952-96F7-34AAF7222386}">
            <xm:f>Q13='aux 1'!$O$7</xm:f>
            <x14:dxf>
              <fill>
                <patternFill>
                  <bgColor theme="7" tint="0.59996337778862885"/>
                </patternFill>
              </fill>
            </x14:dxf>
          </x14:cfRule>
          <x14:cfRule type="expression" priority="781" id="{551C85E1-459B-4547-9EA4-874BAE73A272}">
            <xm:f>Q13='aux 1'!$O$6</xm:f>
            <x14:dxf>
              <fill>
                <patternFill>
                  <bgColor theme="6" tint="0.59996337778862885"/>
                </patternFill>
              </fill>
            </x14:dxf>
          </x14:cfRule>
          <x14:cfRule type="expression" priority="782" id="{27B0530A-FB2B-44F0-A4CD-4A6FE2597A53}">
            <xm:f>Q13='aux 1'!$O$5</xm:f>
            <x14:dxf>
              <fill>
                <patternFill>
                  <bgColor theme="8" tint="0.59996337778862885"/>
                </patternFill>
              </fill>
            </x14:dxf>
          </x14:cfRule>
          <x14:cfRule type="expression" priority="783" id="{5F1776B6-67F8-4220-BED0-B3A493D568EF}">
            <xm:f>Q13='aux 1'!$O$4</xm:f>
            <x14:dxf>
              <fill>
                <patternFill>
                  <bgColor theme="9" tint="0.59996337778862885"/>
                </patternFill>
              </fill>
            </x14:dxf>
          </x14:cfRule>
          <xm:sqref>P12:Q12</xm:sqref>
        </x14:conditionalFormatting>
        <x14:conditionalFormatting xmlns:xm="http://schemas.microsoft.com/office/excel/2006/main">
          <x14:cfRule type="expression" priority="773" id="{36D32BDB-ABF7-40AB-BD5D-8FE591D73A7E}">
            <xm:f>Q13='aux 1'!$O$8</xm:f>
            <x14:dxf>
              <fill>
                <patternFill>
                  <bgColor theme="2" tint="-0.24994659260841701"/>
                </patternFill>
              </fill>
            </x14:dxf>
          </x14:cfRule>
          <x14:cfRule type="expression" priority="774" id="{9DB3323C-36A3-4BE3-B7F3-6015D1B24FAA}">
            <xm:f>Q13='aux 1'!$O$7</xm:f>
            <x14:dxf>
              <fill>
                <patternFill>
                  <bgColor theme="7" tint="0.59996337778862885"/>
                </patternFill>
              </fill>
            </x14:dxf>
          </x14:cfRule>
          <x14:cfRule type="expression" priority="778" id="{BE9C6ECE-E742-4AF1-9BC7-6E05D91FB547}">
            <xm:f>Q13='aux 1'!$O$6</xm:f>
            <x14:dxf>
              <fill>
                <patternFill>
                  <bgColor theme="6" tint="0.59996337778862885"/>
                </patternFill>
              </fill>
            </x14:dxf>
          </x14:cfRule>
          <x14:cfRule type="expression" priority="779" id="{208B5BFA-47EB-4514-8DDE-5A54EBF2A424}">
            <xm:f>Q13='aux 1'!$O$5</xm:f>
            <x14:dxf>
              <fill>
                <patternFill>
                  <bgColor theme="8" tint="0.59996337778862885"/>
                </patternFill>
              </fill>
            </x14:dxf>
          </x14:cfRule>
          <x14:cfRule type="expression" priority="780" id="{A01FC151-1361-4DA7-8E81-20C8DF75E03F}">
            <xm:f>Q13='aux 1'!$O$4</xm:f>
            <x14:dxf>
              <fill>
                <patternFill>
                  <bgColor theme="9" tint="0.59996337778862885"/>
                </patternFill>
              </fill>
            </x14:dxf>
          </x14:cfRule>
          <xm:sqref>P13</xm:sqref>
        </x14:conditionalFormatting>
        <x14:conditionalFormatting xmlns:xm="http://schemas.microsoft.com/office/excel/2006/main">
          <x14:cfRule type="expression" priority="756" id="{C655E14A-FA22-4020-887B-455A2D450CEC}">
            <xm:f>Q19='aux 1'!$O$8</xm:f>
            <x14:dxf>
              <fill>
                <patternFill>
                  <bgColor theme="2" tint="-0.24994659260841701"/>
                </patternFill>
              </fill>
            </x14:dxf>
          </x14:cfRule>
          <x14:cfRule type="expression" priority="757" id="{CA4B5B97-BBE6-462F-A5AF-8486D5B8AD67}">
            <xm:f>Q19='aux 1'!$O$7</xm:f>
            <x14:dxf>
              <fill>
                <patternFill>
                  <bgColor theme="7" tint="0.59996337778862885"/>
                </patternFill>
              </fill>
            </x14:dxf>
          </x14:cfRule>
          <x14:cfRule type="expression" priority="760" id="{7CC8F813-F6BE-4A11-8A6E-229B38F450A2}">
            <xm:f>Q19='aux 1'!$O$6</xm:f>
            <x14:dxf>
              <fill>
                <patternFill>
                  <bgColor theme="6" tint="0.59996337778862885"/>
                </patternFill>
              </fill>
            </x14:dxf>
          </x14:cfRule>
          <x14:cfRule type="expression" priority="761" id="{C61A1EEB-B2CF-478F-935A-39BD943EBA05}">
            <xm:f>Q19='aux 1'!$O$5</xm:f>
            <x14:dxf>
              <fill>
                <patternFill>
                  <bgColor theme="8" tint="0.59996337778862885"/>
                </patternFill>
              </fill>
            </x14:dxf>
          </x14:cfRule>
          <x14:cfRule type="expression" priority="762" id="{C9EE2E2C-7C92-4E32-B8D0-3DD97757A2B7}">
            <xm:f>Q19='aux 1'!$O$4</xm:f>
            <x14:dxf>
              <fill>
                <patternFill>
                  <bgColor theme="9" tint="0.59996337778862885"/>
                </patternFill>
              </fill>
            </x14:dxf>
          </x14:cfRule>
          <xm:sqref>Q19</xm:sqref>
        </x14:conditionalFormatting>
        <x14:conditionalFormatting xmlns:xm="http://schemas.microsoft.com/office/excel/2006/main">
          <x14:cfRule type="expression" priority="754" id="{03AE45AB-B1A1-45CD-A909-90376D345596}">
            <xm:f>Q19='aux 1'!$O$8</xm:f>
            <x14:dxf>
              <fill>
                <patternFill>
                  <bgColor theme="2" tint="-0.24994659260841701"/>
                </patternFill>
              </fill>
            </x14:dxf>
          </x14:cfRule>
          <x14:cfRule type="expression" priority="755" id="{4BFB26C3-EE32-4143-A931-A1CAB8FF34B9}">
            <xm:f>Q19='aux 1'!$O$7</xm:f>
            <x14:dxf>
              <fill>
                <patternFill>
                  <bgColor theme="7" tint="0.59996337778862885"/>
                </patternFill>
              </fill>
            </x14:dxf>
          </x14:cfRule>
          <x14:cfRule type="expression" priority="766" id="{4A42FB1E-E25D-4379-B630-3626C31BA7C6}">
            <xm:f>Q19='aux 1'!$O$6</xm:f>
            <x14:dxf>
              <fill>
                <patternFill>
                  <bgColor theme="6" tint="0.59996337778862885"/>
                </patternFill>
              </fill>
            </x14:dxf>
          </x14:cfRule>
          <x14:cfRule type="expression" priority="767" id="{CFF99701-6619-4ED7-8E22-ACCEEDB8EE57}">
            <xm:f>Q19='aux 1'!$O$5</xm:f>
            <x14:dxf>
              <fill>
                <patternFill>
                  <bgColor theme="8" tint="0.59996337778862885"/>
                </patternFill>
              </fill>
            </x14:dxf>
          </x14:cfRule>
          <x14:cfRule type="expression" priority="768" id="{69512E81-6050-4C12-A3DA-29A46EEAE53C}">
            <xm:f>Q19='aux 1'!$O$4</xm:f>
            <x14:dxf>
              <fill>
                <patternFill>
                  <bgColor theme="9" tint="0.59996337778862885"/>
                </patternFill>
              </fill>
            </x14:dxf>
          </x14:cfRule>
          <xm:sqref>P18:Q18</xm:sqref>
        </x14:conditionalFormatting>
        <x14:conditionalFormatting xmlns:xm="http://schemas.microsoft.com/office/excel/2006/main">
          <x14:cfRule type="expression" priority="758" id="{C20971DD-07FE-4A1C-878E-BE88621BEBD1}">
            <xm:f>Q19='aux 1'!$O$8</xm:f>
            <x14:dxf>
              <fill>
                <patternFill>
                  <bgColor theme="2" tint="-0.24994659260841701"/>
                </patternFill>
              </fill>
            </x14:dxf>
          </x14:cfRule>
          <x14:cfRule type="expression" priority="759" id="{EF6F9676-D9D5-44D0-B9B1-100B1C7EFE03}">
            <xm:f>Q19='aux 1'!$O$7</xm:f>
            <x14:dxf>
              <fill>
                <patternFill>
                  <bgColor theme="7" tint="0.59996337778862885"/>
                </patternFill>
              </fill>
            </x14:dxf>
          </x14:cfRule>
          <x14:cfRule type="expression" priority="763" id="{92DCDC5F-90D8-4B25-9F85-8E2106211F4C}">
            <xm:f>Q19='aux 1'!$O$6</xm:f>
            <x14:dxf>
              <fill>
                <patternFill>
                  <bgColor theme="6" tint="0.59996337778862885"/>
                </patternFill>
              </fill>
            </x14:dxf>
          </x14:cfRule>
          <x14:cfRule type="expression" priority="764" id="{746F2A4A-6BCC-4F23-9BA0-DC43BB30A400}">
            <xm:f>Q19='aux 1'!$O$5</xm:f>
            <x14:dxf>
              <fill>
                <patternFill>
                  <bgColor theme="8" tint="0.59996337778862885"/>
                </patternFill>
              </fill>
            </x14:dxf>
          </x14:cfRule>
          <x14:cfRule type="expression" priority="765" id="{FABFB1EB-5E80-4BB0-BA77-A8C852FC10B5}">
            <xm:f>Q19='aux 1'!$O$4</xm:f>
            <x14:dxf>
              <fill>
                <patternFill>
                  <bgColor theme="9" tint="0.59996337778862885"/>
                </patternFill>
              </fill>
            </x14:dxf>
          </x14:cfRule>
          <xm:sqref>P19</xm:sqref>
        </x14:conditionalFormatting>
        <x14:conditionalFormatting xmlns:xm="http://schemas.microsoft.com/office/excel/2006/main">
          <x14:cfRule type="expression" priority="741" id="{97AD4098-8F76-4330-B71F-DF3C9CCB3662}">
            <xm:f>Q25='aux 1'!$O$8</xm:f>
            <x14:dxf>
              <fill>
                <patternFill>
                  <bgColor theme="2" tint="-0.24994659260841701"/>
                </patternFill>
              </fill>
            </x14:dxf>
          </x14:cfRule>
          <x14:cfRule type="expression" priority="742" id="{C8AABCB6-2BE4-4DD9-AF20-4E1839C6C4E7}">
            <xm:f>Q25='aux 1'!$O$7</xm:f>
            <x14:dxf>
              <fill>
                <patternFill>
                  <bgColor theme="7" tint="0.59996337778862885"/>
                </patternFill>
              </fill>
            </x14:dxf>
          </x14:cfRule>
          <x14:cfRule type="expression" priority="745" id="{843991E3-C83D-4E20-95A9-FC4148838FAD}">
            <xm:f>Q25='aux 1'!$O$6</xm:f>
            <x14:dxf>
              <fill>
                <patternFill>
                  <bgColor theme="6" tint="0.59996337778862885"/>
                </patternFill>
              </fill>
            </x14:dxf>
          </x14:cfRule>
          <x14:cfRule type="expression" priority="746" id="{18318B51-421B-434F-A141-209AA8D52565}">
            <xm:f>Q25='aux 1'!$O$5</xm:f>
            <x14:dxf>
              <fill>
                <patternFill>
                  <bgColor theme="8" tint="0.59996337778862885"/>
                </patternFill>
              </fill>
            </x14:dxf>
          </x14:cfRule>
          <x14:cfRule type="expression" priority="747" id="{C0F9BB21-9CAF-4A90-A5F4-AC98B57982CC}">
            <xm:f>Q25='aux 1'!$O$4</xm:f>
            <x14:dxf>
              <fill>
                <patternFill>
                  <bgColor theme="9" tint="0.59996337778862885"/>
                </patternFill>
              </fill>
            </x14:dxf>
          </x14:cfRule>
          <xm:sqref>Q25</xm:sqref>
        </x14:conditionalFormatting>
        <x14:conditionalFormatting xmlns:xm="http://schemas.microsoft.com/office/excel/2006/main">
          <x14:cfRule type="expression" priority="739" id="{F12C52EA-A892-47AF-99DF-C226FC47D0F9}">
            <xm:f>Q25='aux 1'!$O$8</xm:f>
            <x14:dxf>
              <fill>
                <patternFill>
                  <bgColor theme="2" tint="-0.24994659260841701"/>
                </patternFill>
              </fill>
            </x14:dxf>
          </x14:cfRule>
          <x14:cfRule type="expression" priority="740" id="{903EABCE-D051-47FC-B843-FA2C1A358E0A}">
            <xm:f>Q25='aux 1'!$O$7</xm:f>
            <x14:dxf>
              <fill>
                <patternFill>
                  <bgColor theme="7" tint="0.59996337778862885"/>
                </patternFill>
              </fill>
            </x14:dxf>
          </x14:cfRule>
          <x14:cfRule type="expression" priority="751" id="{FC28EFF5-F678-4D15-A45B-682347DB4605}">
            <xm:f>Q25='aux 1'!$O$6</xm:f>
            <x14:dxf>
              <fill>
                <patternFill>
                  <bgColor theme="6" tint="0.59996337778862885"/>
                </patternFill>
              </fill>
            </x14:dxf>
          </x14:cfRule>
          <x14:cfRule type="expression" priority="752" id="{744BB3CE-8C3B-4171-94C5-CA5E7F5884B5}">
            <xm:f>Q25='aux 1'!$O$5</xm:f>
            <x14:dxf>
              <fill>
                <patternFill>
                  <bgColor theme="8" tint="0.59996337778862885"/>
                </patternFill>
              </fill>
            </x14:dxf>
          </x14:cfRule>
          <x14:cfRule type="expression" priority="753" id="{B09D54F0-E8E7-4B69-9A9D-688ABDE56E9F}">
            <xm:f>Q25='aux 1'!$O$4</xm:f>
            <x14:dxf>
              <fill>
                <patternFill>
                  <bgColor theme="9" tint="0.59996337778862885"/>
                </patternFill>
              </fill>
            </x14:dxf>
          </x14:cfRule>
          <xm:sqref>P24:Q24</xm:sqref>
        </x14:conditionalFormatting>
        <x14:conditionalFormatting xmlns:xm="http://schemas.microsoft.com/office/excel/2006/main">
          <x14:cfRule type="expression" priority="743" id="{8848672A-8EE7-449D-AC9A-C606F05DEDE1}">
            <xm:f>Q25='aux 1'!$O$8</xm:f>
            <x14:dxf>
              <fill>
                <patternFill>
                  <bgColor theme="2" tint="-0.24994659260841701"/>
                </patternFill>
              </fill>
            </x14:dxf>
          </x14:cfRule>
          <x14:cfRule type="expression" priority="744" id="{AAE40A42-9E14-4EBA-8EE0-8FEA0F525DFD}">
            <xm:f>Q25='aux 1'!$O$7</xm:f>
            <x14:dxf>
              <fill>
                <patternFill>
                  <bgColor theme="7" tint="0.59996337778862885"/>
                </patternFill>
              </fill>
            </x14:dxf>
          </x14:cfRule>
          <x14:cfRule type="expression" priority="748" id="{EF5226D0-D4ED-44B2-AC13-24F20DF1CDE0}">
            <xm:f>Q25='aux 1'!$O$6</xm:f>
            <x14:dxf>
              <fill>
                <patternFill>
                  <bgColor theme="6" tint="0.59996337778862885"/>
                </patternFill>
              </fill>
            </x14:dxf>
          </x14:cfRule>
          <x14:cfRule type="expression" priority="749" id="{C8AA0CB2-9103-4058-9E8C-DE650ED181D0}">
            <xm:f>Q25='aux 1'!$O$5</xm:f>
            <x14:dxf>
              <fill>
                <patternFill>
                  <bgColor theme="8" tint="0.59996337778862885"/>
                </patternFill>
              </fill>
            </x14:dxf>
          </x14:cfRule>
          <x14:cfRule type="expression" priority="750" id="{AC139EC1-2FEA-49E1-BC23-54934BC4D354}">
            <xm:f>Q25='aux 1'!$O$4</xm:f>
            <x14:dxf>
              <fill>
                <patternFill>
                  <bgColor theme="9" tint="0.59996337778862885"/>
                </patternFill>
              </fill>
            </x14:dxf>
          </x14:cfRule>
          <xm:sqref>P25</xm:sqref>
        </x14:conditionalFormatting>
        <x14:conditionalFormatting xmlns:xm="http://schemas.microsoft.com/office/excel/2006/main">
          <x14:cfRule type="expression" priority="726" id="{BCF0CA1E-7621-436C-824E-BA37B56BC0A0}">
            <xm:f>Q31='aux 1'!$O$8</xm:f>
            <x14:dxf>
              <fill>
                <patternFill>
                  <bgColor theme="2" tint="-0.24994659260841701"/>
                </patternFill>
              </fill>
            </x14:dxf>
          </x14:cfRule>
          <x14:cfRule type="expression" priority="727" id="{64016ADF-BDD9-4B2F-A29F-A870021582B0}">
            <xm:f>Q31='aux 1'!$O$7</xm:f>
            <x14:dxf>
              <fill>
                <patternFill>
                  <bgColor theme="7" tint="0.59996337778862885"/>
                </patternFill>
              </fill>
            </x14:dxf>
          </x14:cfRule>
          <x14:cfRule type="expression" priority="730" id="{FF66760C-26E5-42D8-BDAC-6A3A191B5EF7}">
            <xm:f>Q31='aux 1'!$O$6</xm:f>
            <x14:dxf>
              <fill>
                <patternFill>
                  <bgColor theme="6" tint="0.59996337778862885"/>
                </patternFill>
              </fill>
            </x14:dxf>
          </x14:cfRule>
          <x14:cfRule type="expression" priority="731" id="{08ED5D8E-9940-4641-BFB3-541BB2FB2525}">
            <xm:f>Q31='aux 1'!$O$5</xm:f>
            <x14:dxf>
              <fill>
                <patternFill>
                  <bgColor theme="8" tint="0.59996337778862885"/>
                </patternFill>
              </fill>
            </x14:dxf>
          </x14:cfRule>
          <x14:cfRule type="expression" priority="732" id="{318E158B-9874-430E-9C31-6047C6A7DB59}">
            <xm:f>Q31='aux 1'!$O$4</xm:f>
            <x14:dxf>
              <fill>
                <patternFill>
                  <bgColor theme="9" tint="0.59996337778862885"/>
                </patternFill>
              </fill>
            </x14:dxf>
          </x14:cfRule>
          <xm:sqref>Q31</xm:sqref>
        </x14:conditionalFormatting>
        <x14:conditionalFormatting xmlns:xm="http://schemas.microsoft.com/office/excel/2006/main">
          <x14:cfRule type="expression" priority="724" id="{519A3EEB-C24A-4158-A472-ECCC5BC821B9}">
            <xm:f>Q31='aux 1'!$O$8</xm:f>
            <x14:dxf>
              <fill>
                <patternFill>
                  <bgColor theme="2" tint="-0.24994659260841701"/>
                </patternFill>
              </fill>
            </x14:dxf>
          </x14:cfRule>
          <x14:cfRule type="expression" priority="725" id="{1B98ACD1-709A-45E4-8A59-D7952C3AD96B}">
            <xm:f>Q31='aux 1'!$O$7</xm:f>
            <x14:dxf>
              <fill>
                <patternFill>
                  <bgColor theme="7" tint="0.59996337778862885"/>
                </patternFill>
              </fill>
            </x14:dxf>
          </x14:cfRule>
          <x14:cfRule type="expression" priority="736" id="{0DB39A0A-0F95-4CAB-8A8F-8D2B96A06124}">
            <xm:f>Q31='aux 1'!$O$6</xm:f>
            <x14:dxf>
              <fill>
                <patternFill>
                  <bgColor theme="6" tint="0.59996337778862885"/>
                </patternFill>
              </fill>
            </x14:dxf>
          </x14:cfRule>
          <x14:cfRule type="expression" priority="737" id="{71E4145E-9FAA-410B-98C6-53A82B15BFAF}">
            <xm:f>Q31='aux 1'!$O$5</xm:f>
            <x14:dxf>
              <fill>
                <patternFill>
                  <bgColor theme="8" tint="0.59996337778862885"/>
                </patternFill>
              </fill>
            </x14:dxf>
          </x14:cfRule>
          <x14:cfRule type="expression" priority="738" id="{D9ECAB4C-B1CE-4802-81A1-375B4B15533E}">
            <xm:f>Q31='aux 1'!$O$4</xm:f>
            <x14:dxf>
              <fill>
                <patternFill>
                  <bgColor theme="9" tint="0.59996337778862885"/>
                </patternFill>
              </fill>
            </x14:dxf>
          </x14:cfRule>
          <xm:sqref>P30:Q30</xm:sqref>
        </x14:conditionalFormatting>
        <x14:conditionalFormatting xmlns:xm="http://schemas.microsoft.com/office/excel/2006/main">
          <x14:cfRule type="expression" priority="728" id="{52C4B4A7-7780-4202-B2D2-584505865A90}">
            <xm:f>Q31='aux 1'!$O$8</xm:f>
            <x14:dxf>
              <fill>
                <patternFill>
                  <bgColor theme="2" tint="-0.24994659260841701"/>
                </patternFill>
              </fill>
            </x14:dxf>
          </x14:cfRule>
          <x14:cfRule type="expression" priority="729" id="{77F1B8F6-7AB8-447A-8F05-5A7322240023}">
            <xm:f>Q31='aux 1'!$O$7</xm:f>
            <x14:dxf>
              <fill>
                <patternFill>
                  <bgColor theme="7" tint="0.59996337778862885"/>
                </patternFill>
              </fill>
            </x14:dxf>
          </x14:cfRule>
          <x14:cfRule type="expression" priority="733" id="{6A7F3DBE-C8BC-4B30-9719-5F9781436711}">
            <xm:f>Q31='aux 1'!$O$6</xm:f>
            <x14:dxf>
              <fill>
                <patternFill>
                  <bgColor theme="6" tint="0.59996337778862885"/>
                </patternFill>
              </fill>
            </x14:dxf>
          </x14:cfRule>
          <x14:cfRule type="expression" priority="734" id="{F026BE96-38E9-4105-84C1-E363C54C8BE0}">
            <xm:f>Q31='aux 1'!$O$5</xm:f>
            <x14:dxf>
              <fill>
                <patternFill>
                  <bgColor theme="8" tint="0.59996337778862885"/>
                </patternFill>
              </fill>
            </x14:dxf>
          </x14:cfRule>
          <x14:cfRule type="expression" priority="735" id="{E326DB5B-A485-4101-906B-711731BB998F}">
            <xm:f>Q31='aux 1'!$O$4</xm:f>
            <x14:dxf>
              <fill>
                <patternFill>
                  <bgColor theme="9" tint="0.59996337778862885"/>
                </patternFill>
              </fill>
            </x14:dxf>
          </x14:cfRule>
          <xm:sqref>P31</xm:sqref>
        </x14:conditionalFormatting>
        <x14:conditionalFormatting xmlns:xm="http://schemas.microsoft.com/office/excel/2006/main">
          <x14:cfRule type="expression" priority="711" id="{9EB22EEA-E309-45E2-8A26-6C4BBF64748B}">
            <xm:f>Q37='aux 1'!$O$8</xm:f>
            <x14:dxf>
              <fill>
                <patternFill>
                  <bgColor theme="2" tint="-0.24994659260841701"/>
                </patternFill>
              </fill>
            </x14:dxf>
          </x14:cfRule>
          <x14:cfRule type="expression" priority="712" id="{60D64613-DB6E-4E88-A05C-3FE5E6BE5561}">
            <xm:f>Q37='aux 1'!$O$7</xm:f>
            <x14:dxf>
              <fill>
                <patternFill>
                  <bgColor theme="7" tint="0.59996337778862885"/>
                </patternFill>
              </fill>
            </x14:dxf>
          </x14:cfRule>
          <x14:cfRule type="expression" priority="715" id="{52E77E23-D21E-4FF4-9393-2FBCE908F3A4}">
            <xm:f>Q37='aux 1'!$O$6</xm:f>
            <x14:dxf>
              <fill>
                <patternFill>
                  <bgColor theme="6" tint="0.59996337778862885"/>
                </patternFill>
              </fill>
            </x14:dxf>
          </x14:cfRule>
          <x14:cfRule type="expression" priority="716" id="{B8FF6EE2-A919-4D35-9657-D3D27F6A6588}">
            <xm:f>Q37='aux 1'!$O$5</xm:f>
            <x14:dxf>
              <fill>
                <patternFill>
                  <bgColor theme="8" tint="0.59996337778862885"/>
                </patternFill>
              </fill>
            </x14:dxf>
          </x14:cfRule>
          <x14:cfRule type="expression" priority="717" id="{5DBA7118-960D-4A4B-B864-8C02BFBBD241}">
            <xm:f>Q37='aux 1'!$O$4</xm:f>
            <x14:dxf>
              <fill>
                <patternFill>
                  <bgColor theme="9" tint="0.59996337778862885"/>
                </patternFill>
              </fill>
            </x14:dxf>
          </x14:cfRule>
          <xm:sqref>Q37</xm:sqref>
        </x14:conditionalFormatting>
        <x14:conditionalFormatting xmlns:xm="http://schemas.microsoft.com/office/excel/2006/main">
          <x14:cfRule type="expression" priority="709" id="{6354610F-C3D6-4CA8-9412-D64885E27203}">
            <xm:f>Q37='aux 1'!$O$8</xm:f>
            <x14:dxf>
              <fill>
                <patternFill>
                  <bgColor theme="2" tint="-0.24994659260841701"/>
                </patternFill>
              </fill>
            </x14:dxf>
          </x14:cfRule>
          <x14:cfRule type="expression" priority="710" id="{70206330-4D05-4D11-85D6-8B9AFCEE3B63}">
            <xm:f>Q37='aux 1'!$O$7</xm:f>
            <x14:dxf>
              <fill>
                <patternFill>
                  <bgColor theme="7" tint="0.59996337778862885"/>
                </patternFill>
              </fill>
            </x14:dxf>
          </x14:cfRule>
          <x14:cfRule type="expression" priority="721" id="{8DCAD33B-4539-472E-B19B-9A1E27EDD480}">
            <xm:f>Q37='aux 1'!$O$6</xm:f>
            <x14:dxf>
              <fill>
                <patternFill>
                  <bgColor theme="6" tint="0.59996337778862885"/>
                </patternFill>
              </fill>
            </x14:dxf>
          </x14:cfRule>
          <x14:cfRule type="expression" priority="722" id="{C5C3D5A7-184F-4A95-9A2F-78F92BA0CC1E}">
            <xm:f>Q37='aux 1'!$O$5</xm:f>
            <x14:dxf>
              <fill>
                <patternFill>
                  <bgColor theme="8" tint="0.59996337778862885"/>
                </patternFill>
              </fill>
            </x14:dxf>
          </x14:cfRule>
          <x14:cfRule type="expression" priority="723" id="{3FA8821B-92BD-4BE3-AE5C-55CC9478B2D3}">
            <xm:f>Q37='aux 1'!$O$4</xm:f>
            <x14:dxf>
              <fill>
                <patternFill>
                  <bgColor theme="9" tint="0.59996337778862885"/>
                </patternFill>
              </fill>
            </x14:dxf>
          </x14:cfRule>
          <xm:sqref>P36:Q36</xm:sqref>
        </x14:conditionalFormatting>
        <x14:conditionalFormatting xmlns:xm="http://schemas.microsoft.com/office/excel/2006/main">
          <x14:cfRule type="expression" priority="713" id="{1DA2227C-91E3-494B-900F-0D9121C8D780}">
            <xm:f>Q37='aux 1'!$O$8</xm:f>
            <x14:dxf>
              <fill>
                <patternFill>
                  <bgColor theme="2" tint="-0.24994659260841701"/>
                </patternFill>
              </fill>
            </x14:dxf>
          </x14:cfRule>
          <x14:cfRule type="expression" priority="714" id="{35DFA561-04A8-4D7B-971C-B3A274400169}">
            <xm:f>Q37='aux 1'!$O$7</xm:f>
            <x14:dxf>
              <fill>
                <patternFill>
                  <bgColor theme="7" tint="0.59996337778862885"/>
                </patternFill>
              </fill>
            </x14:dxf>
          </x14:cfRule>
          <x14:cfRule type="expression" priority="718" id="{7907A182-9E8A-47B4-A90A-0E75FEECC050}">
            <xm:f>Q37='aux 1'!$O$6</xm:f>
            <x14:dxf>
              <fill>
                <patternFill>
                  <bgColor theme="6" tint="0.59996337778862885"/>
                </patternFill>
              </fill>
            </x14:dxf>
          </x14:cfRule>
          <x14:cfRule type="expression" priority="719" id="{E806D3C3-394E-48DF-BB81-8DB40FB6E810}">
            <xm:f>Q37='aux 1'!$O$5</xm:f>
            <x14:dxf>
              <fill>
                <patternFill>
                  <bgColor theme="8" tint="0.59996337778862885"/>
                </patternFill>
              </fill>
            </x14:dxf>
          </x14:cfRule>
          <x14:cfRule type="expression" priority="720" id="{3852E46D-52B9-4034-ACD8-E86D4B1E038B}">
            <xm:f>Q37='aux 1'!$O$4</xm:f>
            <x14:dxf>
              <fill>
                <patternFill>
                  <bgColor theme="9" tint="0.59996337778862885"/>
                </patternFill>
              </fill>
            </x14:dxf>
          </x14:cfRule>
          <xm:sqref>P37</xm:sqref>
        </x14:conditionalFormatting>
        <x14:conditionalFormatting xmlns:xm="http://schemas.microsoft.com/office/excel/2006/main">
          <x14:cfRule type="expression" priority="696" id="{18ABF208-BFCB-4F41-97A5-2312CBDCB123}">
            <xm:f>T7='aux 1'!$O$8</xm:f>
            <x14:dxf>
              <fill>
                <patternFill>
                  <bgColor theme="2" tint="-0.24994659260841701"/>
                </patternFill>
              </fill>
            </x14:dxf>
          </x14:cfRule>
          <x14:cfRule type="expression" priority="697" id="{E0FB80A3-B344-46CB-81CC-D4394FE4327C}">
            <xm:f>T7='aux 1'!$O$7</xm:f>
            <x14:dxf>
              <fill>
                <patternFill>
                  <bgColor theme="7" tint="0.59996337778862885"/>
                </patternFill>
              </fill>
            </x14:dxf>
          </x14:cfRule>
          <x14:cfRule type="expression" priority="700" id="{65703576-FFD8-425C-93D4-6DCC7CB50F2A}">
            <xm:f>T7='aux 1'!$O$6</xm:f>
            <x14:dxf>
              <fill>
                <patternFill>
                  <bgColor theme="6" tint="0.59996337778862885"/>
                </patternFill>
              </fill>
            </x14:dxf>
          </x14:cfRule>
          <x14:cfRule type="expression" priority="701" id="{0D1F56A0-F8BF-42DA-82A5-1BAFD7BBF517}">
            <xm:f>T7='aux 1'!$O$5</xm:f>
            <x14:dxf>
              <fill>
                <patternFill>
                  <bgColor theme="8" tint="0.59996337778862885"/>
                </patternFill>
              </fill>
            </x14:dxf>
          </x14:cfRule>
          <x14:cfRule type="expression" priority="702" id="{9D70987C-8DDF-42C0-AA1B-91A48C68432F}">
            <xm:f>T7='aux 1'!$O$4</xm:f>
            <x14:dxf>
              <fill>
                <patternFill>
                  <bgColor theme="9" tint="0.59996337778862885"/>
                </patternFill>
              </fill>
            </x14:dxf>
          </x14:cfRule>
          <xm:sqref>T7</xm:sqref>
        </x14:conditionalFormatting>
        <x14:conditionalFormatting xmlns:xm="http://schemas.microsoft.com/office/excel/2006/main">
          <x14:cfRule type="expression" priority="694" id="{B0AD3324-F500-4546-B4A4-CB87D1E2A6C5}">
            <xm:f>T7='aux 1'!$O$8</xm:f>
            <x14:dxf>
              <fill>
                <patternFill>
                  <bgColor theme="2" tint="-0.24994659260841701"/>
                </patternFill>
              </fill>
            </x14:dxf>
          </x14:cfRule>
          <x14:cfRule type="expression" priority="695" id="{B1C1856F-7567-493F-AE24-1C57548B20E0}">
            <xm:f>T7='aux 1'!$O$7</xm:f>
            <x14:dxf>
              <fill>
                <patternFill>
                  <bgColor theme="7" tint="0.59996337778862885"/>
                </patternFill>
              </fill>
            </x14:dxf>
          </x14:cfRule>
          <x14:cfRule type="expression" priority="706" id="{369C3E84-C236-4F22-8E5C-7570C4397E86}">
            <xm:f>T7='aux 1'!$O$6</xm:f>
            <x14:dxf>
              <fill>
                <patternFill>
                  <bgColor theme="6" tint="0.59996337778862885"/>
                </patternFill>
              </fill>
            </x14:dxf>
          </x14:cfRule>
          <x14:cfRule type="expression" priority="707" id="{9B91CC7F-7FC8-4729-A000-EF09C19DA91C}">
            <xm:f>T7='aux 1'!$O$5</xm:f>
            <x14:dxf>
              <fill>
                <patternFill>
                  <bgColor theme="8" tint="0.59996337778862885"/>
                </patternFill>
              </fill>
            </x14:dxf>
          </x14:cfRule>
          <x14:cfRule type="expression" priority="708" id="{0F220BEC-694B-449D-82C5-998632150D61}">
            <xm:f>T7='aux 1'!$O$4</xm:f>
            <x14:dxf>
              <fill>
                <patternFill>
                  <bgColor theme="9" tint="0.59996337778862885"/>
                </patternFill>
              </fill>
            </x14:dxf>
          </x14:cfRule>
          <xm:sqref>S6:T6</xm:sqref>
        </x14:conditionalFormatting>
        <x14:conditionalFormatting xmlns:xm="http://schemas.microsoft.com/office/excel/2006/main">
          <x14:cfRule type="expression" priority="698" id="{32203CBC-9B3B-4558-88E4-131BAE2DD64C}">
            <xm:f>T7='aux 1'!$O$8</xm:f>
            <x14:dxf>
              <fill>
                <patternFill>
                  <bgColor theme="2" tint="-0.24994659260841701"/>
                </patternFill>
              </fill>
            </x14:dxf>
          </x14:cfRule>
          <x14:cfRule type="expression" priority="699" id="{03EE410A-C03B-4697-92E0-5B7A7F98FDDE}">
            <xm:f>T7='aux 1'!$O$7</xm:f>
            <x14:dxf>
              <fill>
                <patternFill>
                  <bgColor theme="7" tint="0.59996337778862885"/>
                </patternFill>
              </fill>
            </x14:dxf>
          </x14:cfRule>
          <x14:cfRule type="expression" priority="703" id="{87945C80-5DDC-457D-A06F-01BC813F3CD2}">
            <xm:f>T7='aux 1'!$O$6</xm:f>
            <x14:dxf>
              <fill>
                <patternFill>
                  <bgColor theme="6" tint="0.59996337778862885"/>
                </patternFill>
              </fill>
            </x14:dxf>
          </x14:cfRule>
          <x14:cfRule type="expression" priority="704" id="{479446C5-10CA-44FA-9B0B-107B53C252C6}">
            <xm:f>T7='aux 1'!$O$5</xm:f>
            <x14:dxf>
              <fill>
                <patternFill>
                  <bgColor theme="8" tint="0.59996337778862885"/>
                </patternFill>
              </fill>
            </x14:dxf>
          </x14:cfRule>
          <x14:cfRule type="expression" priority="705" id="{0913E807-1D25-4E53-88A1-339CC0F8A142}">
            <xm:f>T7='aux 1'!$O$4</xm:f>
            <x14:dxf>
              <fill>
                <patternFill>
                  <bgColor theme="9" tint="0.59996337778862885"/>
                </patternFill>
              </fill>
            </x14:dxf>
          </x14:cfRule>
          <xm:sqref>S7</xm:sqref>
        </x14:conditionalFormatting>
        <x14:conditionalFormatting xmlns:xm="http://schemas.microsoft.com/office/excel/2006/main">
          <x14:cfRule type="expression" priority="681" id="{3B5E2E7B-ACF5-4090-9A78-C1BDB7E56FF2}">
            <xm:f>T13='aux 1'!$O$8</xm:f>
            <x14:dxf>
              <fill>
                <patternFill>
                  <bgColor theme="2" tint="-0.24994659260841701"/>
                </patternFill>
              </fill>
            </x14:dxf>
          </x14:cfRule>
          <x14:cfRule type="expression" priority="682" id="{8AD9E1A2-328C-41F9-BF13-35CFEF538DC3}">
            <xm:f>T13='aux 1'!$O$7</xm:f>
            <x14:dxf>
              <fill>
                <patternFill>
                  <bgColor theme="7" tint="0.59996337778862885"/>
                </patternFill>
              </fill>
            </x14:dxf>
          </x14:cfRule>
          <x14:cfRule type="expression" priority="685" id="{900329C1-BCEE-4912-855D-742A49D69BD4}">
            <xm:f>T13='aux 1'!$O$6</xm:f>
            <x14:dxf>
              <fill>
                <patternFill>
                  <bgColor theme="6" tint="0.59996337778862885"/>
                </patternFill>
              </fill>
            </x14:dxf>
          </x14:cfRule>
          <x14:cfRule type="expression" priority="686" id="{41A97915-592C-49CB-8362-DA7D8BA0D776}">
            <xm:f>T13='aux 1'!$O$5</xm:f>
            <x14:dxf>
              <fill>
                <patternFill>
                  <bgColor theme="8" tint="0.59996337778862885"/>
                </patternFill>
              </fill>
            </x14:dxf>
          </x14:cfRule>
          <x14:cfRule type="expression" priority="687" id="{63FE4D20-F983-441F-91EB-E258DD9A620C}">
            <xm:f>T13='aux 1'!$O$4</xm:f>
            <x14:dxf>
              <fill>
                <patternFill>
                  <bgColor theme="9" tint="0.59996337778862885"/>
                </patternFill>
              </fill>
            </x14:dxf>
          </x14:cfRule>
          <xm:sqref>T13</xm:sqref>
        </x14:conditionalFormatting>
        <x14:conditionalFormatting xmlns:xm="http://schemas.microsoft.com/office/excel/2006/main">
          <x14:cfRule type="expression" priority="679" id="{5B3941D8-F593-483D-8E1C-93401378A0A9}">
            <xm:f>T13='aux 1'!$O$8</xm:f>
            <x14:dxf>
              <fill>
                <patternFill>
                  <bgColor theme="2" tint="-0.24994659260841701"/>
                </patternFill>
              </fill>
            </x14:dxf>
          </x14:cfRule>
          <x14:cfRule type="expression" priority="680" id="{DDF675E8-8BB9-4972-A175-DAA1E6DC4629}">
            <xm:f>T13='aux 1'!$O$7</xm:f>
            <x14:dxf>
              <fill>
                <patternFill>
                  <bgColor theme="7" tint="0.59996337778862885"/>
                </patternFill>
              </fill>
            </x14:dxf>
          </x14:cfRule>
          <x14:cfRule type="expression" priority="691" id="{CC6E86BA-1562-4DAD-87EF-8DEEA55AA9A7}">
            <xm:f>T13='aux 1'!$O$6</xm:f>
            <x14:dxf>
              <fill>
                <patternFill>
                  <bgColor theme="6" tint="0.59996337778862885"/>
                </patternFill>
              </fill>
            </x14:dxf>
          </x14:cfRule>
          <x14:cfRule type="expression" priority="692" id="{0453E56B-3F6A-42D6-8ED7-2291BF2F51D3}">
            <xm:f>T13='aux 1'!$O$5</xm:f>
            <x14:dxf>
              <fill>
                <patternFill>
                  <bgColor theme="8" tint="0.59996337778862885"/>
                </patternFill>
              </fill>
            </x14:dxf>
          </x14:cfRule>
          <x14:cfRule type="expression" priority="693" id="{895FAF9F-72D5-4A03-8237-349550DC2A55}">
            <xm:f>T13='aux 1'!$O$4</xm:f>
            <x14:dxf>
              <fill>
                <patternFill>
                  <bgColor theme="9" tint="0.59996337778862885"/>
                </patternFill>
              </fill>
            </x14:dxf>
          </x14:cfRule>
          <xm:sqref>S12:T12</xm:sqref>
        </x14:conditionalFormatting>
        <x14:conditionalFormatting xmlns:xm="http://schemas.microsoft.com/office/excel/2006/main">
          <x14:cfRule type="expression" priority="683" id="{3E282DF3-2EF7-4D7D-8751-6730239AAA6A}">
            <xm:f>T13='aux 1'!$O$8</xm:f>
            <x14:dxf>
              <fill>
                <patternFill>
                  <bgColor theme="2" tint="-0.24994659260841701"/>
                </patternFill>
              </fill>
            </x14:dxf>
          </x14:cfRule>
          <x14:cfRule type="expression" priority="684" id="{3382C556-6E14-4443-9789-7A5F3D098C5F}">
            <xm:f>T13='aux 1'!$O$7</xm:f>
            <x14:dxf>
              <fill>
                <patternFill>
                  <bgColor theme="7" tint="0.59996337778862885"/>
                </patternFill>
              </fill>
            </x14:dxf>
          </x14:cfRule>
          <x14:cfRule type="expression" priority="688" id="{3F7D5013-6AE1-4F6C-829D-8B27E629EB79}">
            <xm:f>T13='aux 1'!$O$6</xm:f>
            <x14:dxf>
              <fill>
                <patternFill>
                  <bgColor theme="6" tint="0.59996337778862885"/>
                </patternFill>
              </fill>
            </x14:dxf>
          </x14:cfRule>
          <x14:cfRule type="expression" priority="689" id="{79B7009D-BAB7-47AF-8F43-50EA19DA8DF3}">
            <xm:f>T13='aux 1'!$O$5</xm:f>
            <x14:dxf>
              <fill>
                <patternFill>
                  <bgColor theme="8" tint="0.59996337778862885"/>
                </patternFill>
              </fill>
            </x14:dxf>
          </x14:cfRule>
          <x14:cfRule type="expression" priority="690" id="{60A99B4A-13F3-4D91-896A-BF6D694A9E29}">
            <xm:f>T13='aux 1'!$O$4</xm:f>
            <x14:dxf>
              <fill>
                <patternFill>
                  <bgColor theme="9" tint="0.59996337778862885"/>
                </patternFill>
              </fill>
            </x14:dxf>
          </x14:cfRule>
          <xm:sqref>S13</xm:sqref>
        </x14:conditionalFormatting>
        <x14:conditionalFormatting xmlns:xm="http://schemas.microsoft.com/office/excel/2006/main">
          <x14:cfRule type="expression" priority="666" id="{756B3E7C-A22F-44A8-AC6F-CB08A1A9136A}">
            <xm:f>T19='aux 1'!$O$8</xm:f>
            <x14:dxf>
              <fill>
                <patternFill>
                  <bgColor theme="2" tint="-0.24994659260841701"/>
                </patternFill>
              </fill>
            </x14:dxf>
          </x14:cfRule>
          <x14:cfRule type="expression" priority="667" id="{F75CD5D7-B988-41BC-B172-25CD7FA0162A}">
            <xm:f>T19='aux 1'!$O$7</xm:f>
            <x14:dxf>
              <fill>
                <patternFill>
                  <bgColor theme="7" tint="0.59996337778862885"/>
                </patternFill>
              </fill>
            </x14:dxf>
          </x14:cfRule>
          <x14:cfRule type="expression" priority="670" id="{46E44A22-AC03-451F-8D90-13E7BB5C586A}">
            <xm:f>T19='aux 1'!$O$6</xm:f>
            <x14:dxf>
              <fill>
                <patternFill>
                  <bgColor theme="6" tint="0.59996337778862885"/>
                </patternFill>
              </fill>
            </x14:dxf>
          </x14:cfRule>
          <x14:cfRule type="expression" priority="671" id="{33765C90-D676-493D-8596-14194FCA73B5}">
            <xm:f>T19='aux 1'!$O$5</xm:f>
            <x14:dxf>
              <fill>
                <patternFill>
                  <bgColor theme="8" tint="0.59996337778862885"/>
                </patternFill>
              </fill>
            </x14:dxf>
          </x14:cfRule>
          <x14:cfRule type="expression" priority="672" id="{CE3B7277-7427-46B4-BD84-A0414F2E5118}">
            <xm:f>T19='aux 1'!$O$4</xm:f>
            <x14:dxf>
              <fill>
                <patternFill>
                  <bgColor theme="9" tint="0.59996337778862885"/>
                </patternFill>
              </fill>
            </x14:dxf>
          </x14:cfRule>
          <xm:sqref>T19</xm:sqref>
        </x14:conditionalFormatting>
        <x14:conditionalFormatting xmlns:xm="http://schemas.microsoft.com/office/excel/2006/main">
          <x14:cfRule type="expression" priority="664" id="{8A64BF7B-C7FF-4A0C-9600-4BB23068886C}">
            <xm:f>T19='aux 1'!$O$8</xm:f>
            <x14:dxf>
              <fill>
                <patternFill>
                  <bgColor theme="2" tint="-0.24994659260841701"/>
                </patternFill>
              </fill>
            </x14:dxf>
          </x14:cfRule>
          <x14:cfRule type="expression" priority="665" id="{CC9A7E2E-E163-4DF9-878C-C022A74C76B7}">
            <xm:f>T19='aux 1'!$O$7</xm:f>
            <x14:dxf>
              <fill>
                <patternFill>
                  <bgColor theme="7" tint="0.59996337778862885"/>
                </patternFill>
              </fill>
            </x14:dxf>
          </x14:cfRule>
          <x14:cfRule type="expression" priority="676" id="{A2FE00AD-2193-4A7A-BEE1-D99E51F894EE}">
            <xm:f>T19='aux 1'!$O$6</xm:f>
            <x14:dxf>
              <fill>
                <patternFill>
                  <bgColor theme="6" tint="0.59996337778862885"/>
                </patternFill>
              </fill>
            </x14:dxf>
          </x14:cfRule>
          <x14:cfRule type="expression" priority="677" id="{FF7A08C5-08D5-4A01-96DB-F76AB9EC2070}">
            <xm:f>T19='aux 1'!$O$5</xm:f>
            <x14:dxf>
              <fill>
                <patternFill>
                  <bgColor theme="8" tint="0.59996337778862885"/>
                </patternFill>
              </fill>
            </x14:dxf>
          </x14:cfRule>
          <x14:cfRule type="expression" priority="678" id="{00DEDD78-9C04-4982-92C1-2B9CC64AF6F6}">
            <xm:f>T19='aux 1'!$O$4</xm:f>
            <x14:dxf>
              <fill>
                <patternFill>
                  <bgColor theme="9" tint="0.59996337778862885"/>
                </patternFill>
              </fill>
            </x14:dxf>
          </x14:cfRule>
          <xm:sqref>S18:T18</xm:sqref>
        </x14:conditionalFormatting>
        <x14:conditionalFormatting xmlns:xm="http://schemas.microsoft.com/office/excel/2006/main">
          <x14:cfRule type="expression" priority="668" id="{59ED8241-42A8-4FDF-ADF2-08833E023A06}">
            <xm:f>T19='aux 1'!$O$8</xm:f>
            <x14:dxf>
              <fill>
                <patternFill>
                  <bgColor theme="2" tint="-0.24994659260841701"/>
                </patternFill>
              </fill>
            </x14:dxf>
          </x14:cfRule>
          <x14:cfRule type="expression" priority="669" id="{757F477A-E84C-421B-8F51-E43A1772F755}">
            <xm:f>T19='aux 1'!$O$7</xm:f>
            <x14:dxf>
              <fill>
                <patternFill>
                  <bgColor theme="7" tint="0.59996337778862885"/>
                </patternFill>
              </fill>
            </x14:dxf>
          </x14:cfRule>
          <x14:cfRule type="expression" priority="673" id="{FF8E01C0-812D-4298-BA95-37D4A8FDE8C4}">
            <xm:f>T19='aux 1'!$O$6</xm:f>
            <x14:dxf>
              <fill>
                <patternFill>
                  <bgColor theme="6" tint="0.59996337778862885"/>
                </patternFill>
              </fill>
            </x14:dxf>
          </x14:cfRule>
          <x14:cfRule type="expression" priority="674" id="{13CC9415-C620-4729-9707-569C7781F7FB}">
            <xm:f>T19='aux 1'!$O$5</xm:f>
            <x14:dxf>
              <fill>
                <patternFill>
                  <bgColor theme="8" tint="0.59996337778862885"/>
                </patternFill>
              </fill>
            </x14:dxf>
          </x14:cfRule>
          <x14:cfRule type="expression" priority="675" id="{47354C00-BE6F-4420-9FB5-AF8BC6134728}">
            <xm:f>T19='aux 1'!$O$4</xm:f>
            <x14:dxf>
              <fill>
                <patternFill>
                  <bgColor theme="9" tint="0.59996337778862885"/>
                </patternFill>
              </fill>
            </x14:dxf>
          </x14:cfRule>
          <xm:sqref>S19</xm:sqref>
        </x14:conditionalFormatting>
        <x14:conditionalFormatting xmlns:xm="http://schemas.microsoft.com/office/excel/2006/main">
          <x14:cfRule type="expression" priority="651" id="{7FF92366-2F6A-4114-A7B2-B29A60392088}">
            <xm:f>T25='aux 1'!$O$8</xm:f>
            <x14:dxf>
              <fill>
                <patternFill>
                  <bgColor theme="2" tint="-0.24994659260841701"/>
                </patternFill>
              </fill>
            </x14:dxf>
          </x14:cfRule>
          <x14:cfRule type="expression" priority="652" id="{47059A9F-ECAD-4DA2-8B63-EDF9B426E0F4}">
            <xm:f>T25='aux 1'!$O$7</xm:f>
            <x14:dxf>
              <fill>
                <patternFill>
                  <bgColor theme="7" tint="0.59996337778862885"/>
                </patternFill>
              </fill>
            </x14:dxf>
          </x14:cfRule>
          <x14:cfRule type="expression" priority="655" id="{1DB432C7-28C8-4546-BF0A-1413C47B3BFA}">
            <xm:f>T25='aux 1'!$O$6</xm:f>
            <x14:dxf>
              <fill>
                <patternFill>
                  <bgColor theme="6" tint="0.59996337778862885"/>
                </patternFill>
              </fill>
            </x14:dxf>
          </x14:cfRule>
          <x14:cfRule type="expression" priority="656" id="{6F043189-559D-4459-8925-C051C012013E}">
            <xm:f>T25='aux 1'!$O$5</xm:f>
            <x14:dxf>
              <fill>
                <patternFill>
                  <bgColor theme="8" tint="0.59996337778862885"/>
                </patternFill>
              </fill>
            </x14:dxf>
          </x14:cfRule>
          <x14:cfRule type="expression" priority="657" id="{264386F4-BBA2-4802-AAAA-EEE2F551C10E}">
            <xm:f>T25='aux 1'!$O$4</xm:f>
            <x14:dxf>
              <fill>
                <patternFill>
                  <bgColor theme="9" tint="0.59996337778862885"/>
                </patternFill>
              </fill>
            </x14:dxf>
          </x14:cfRule>
          <xm:sqref>T25</xm:sqref>
        </x14:conditionalFormatting>
        <x14:conditionalFormatting xmlns:xm="http://schemas.microsoft.com/office/excel/2006/main">
          <x14:cfRule type="expression" priority="649" id="{71502AEF-BA17-48CE-B0F7-0000878C3BBE}">
            <xm:f>T25='aux 1'!$O$8</xm:f>
            <x14:dxf>
              <fill>
                <patternFill>
                  <bgColor theme="2" tint="-0.24994659260841701"/>
                </patternFill>
              </fill>
            </x14:dxf>
          </x14:cfRule>
          <x14:cfRule type="expression" priority="650" id="{7B58026F-9899-4F0C-819D-F7BC1F3EFBCA}">
            <xm:f>T25='aux 1'!$O$7</xm:f>
            <x14:dxf>
              <fill>
                <patternFill>
                  <bgColor theme="7" tint="0.59996337778862885"/>
                </patternFill>
              </fill>
            </x14:dxf>
          </x14:cfRule>
          <x14:cfRule type="expression" priority="661" id="{DD732F40-E1EF-4F3E-8F73-2D238026AC86}">
            <xm:f>T25='aux 1'!$O$6</xm:f>
            <x14:dxf>
              <fill>
                <patternFill>
                  <bgColor theme="6" tint="0.59996337778862885"/>
                </patternFill>
              </fill>
            </x14:dxf>
          </x14:cfRule>
          <x14:cfRule type="expression" priority="662" id="{4934DEE8-C525-4561-B394-D8D8B58ECE5B}">
            <xm:f>T25='aux 1'!$O$5</xm:f>
            <x14:dxf>
              <fill>
                <patternFill>
                  <bgColor theme="8" tint="0.59996337778862885"/>
                </patternFill>
              </fill>
            </x14:dxf>
          </x14:cfRule>
          <x14:cfRule type="expression" priority="663" id="{CACAE240-2B00-4AE9-A0A4-E4D2D5D7AE0A}">
            <xm:f>T25='aux 1'!$O$4</xm:f>
            <x14:dxf>
              <fill>
                <patternFill>
                  <bgColor theme="9" tint="0.59996337778862885"/>
                </patternFill>
              </fill>
            </x14:dxf>
          </x14:cfRule>
          <xm:sqref>S24:T24</xm:sqref>
        </x14:conditionalFormatting>
        <x14:conditionalFormatting xmlns:xm="http://schemas.microsoft.com/office/excel/2006/main">
          <x14:cfRule type="expression" priority="653" id="{EE2E362C-5210-4570-BC44-0FDA92910FDE}">
            <xm:f>T25='aux 1'!$O$8</xm:f>
            <x14:dxf>
              <fill>
                <patternFill>
                  <bgColor theme="2" tint="-0.24994659260841701"/>
                </patternFill>
              </fill>
            </x14:dxf>
          </x14:cfRule>
          <x14:cfRule type="expression" priority="654" id="{C19AA7F6-2F5E-4377-B638-A5C4EB02B599}">
            <xm:f>T25='aux 1'!$O$7</xm:f>
            <x14:dxf>
              <fill>
                <patternFill>
                  <bgColor theme="7" tint="0.59996337778862885"/>
                </patternFill>
              </fill>
            </x14:dxf>
          </x14:cfRule>
          <x14:cfRule type="expression" priority="658" id="{A5A4331E-4A4C-4A58-B727-3CC965C4B71F}">
            <xm:f>T25='aux 1'!$O$6</xm:f>
            <x14:dxf>
              <fill>
                <patternFill>
                  <bgColor theme="6" tint="0.59996337778862885"/>
                </patternFill>
              </fill>
            </x14:dxf>
          </x14:cfRule>
          <x14:cfRule type="expression" priority="659" id="{1003F5C3-4D89-4BFD-B23D-E5C857F23907}">
            <xm:f>T25='aux 1'!$O$5</xm:f>
            <x14:dxf>
              <fill>
                <patternFill>
                  <bgColor theme="8" tint="0.59996337778862885"/>
                </patternFill>
              </fill>
            </x14:dxf>
          </x14:cfRule>
          <x14:cfRule type="expression" priority="660" id="{113C28A2-880C-4F9B-9BE8-22359C7537F3}">
            <xm:f>T25='aux 1'!$O$4</xm:f>
            <x14:dxf>
              <fill>
                <patternFill>
                  <bgColor theme="9" tint="0.59996337778862885"/>
                </patternFill>
              </fill>
            </x14:dxf>
          </x14:cfRule>
          <xm:sqref>S25</xm:sqref>
        </x14:conditionalFormatting>
        <x14:conditionalFormatting xmlns:xm="http://schemas.microsoft.com/office/excel/2006/main">
          <x14:cfRule type="expression" priority="636" id="{74004DE9-7934-4AF2-ABB2-8BA5F2289105}">
            <xm:f>T31='aux 1'!$O$8</xm:f>
            <x14:dxf>
              <fill>
                <patternFill>
                  <bgColor theme="2" tint="-0.24994659260841701"/>
                </patternFill>
              </fill>
            </x14:dxf>
          </x14:cfRule>
          <x14:cfRule type="expression" priority="637" id="{AE945EF9-8566-4E0F-AE12-7623EA775BF5}">
            <xm:f>T31='aux 1'!$O$7</xm:f>
            <x14:dxf>
              <fill>
                <patternFill>
                  <bgColor theme="7" tint="0.59996337778862885"/>
                </patternFill>
              </fill>
            </x14:dxf>
          </x14:cfRule>
          <x14:cfRule type="expression" priority="640" id="{2228F94E-70F9-4FC9-A382-9C6E7D5820FD}">
            <xm:f>T31='aux 1'!$O$6</xm:f>
            <x14:dxf>
              <fill>
                <patternFill>
                  <bgColor theme="6" tint="0.59996337778862885"/>
                </patternFill>
              </fill>
            </x14:dxf>
          </x14:cfRule>
          <x14:cfRule type="expression" priority="641" id="{B30B420D-E80C-490E-96B7-3AC773D8A583}">
            <xm:f>T31='aux 1'!$O$5</xm:f>
            <x14:dxf>
              <fill>
                <patternFill>
                  <bgColor theme="8" tint="0.59996337778862885"/>
                </patternFill>
              </fill>
            </x14:dxf>
          </x14:cfRule>
          <x14:cfRule type="expression" priority="642" id="{E14D0F90-9CEE-4704-8A77-EE73481E1F9D}">
            <xm:f>T31='aux 1'!$O$4</xm:f>
            <x14:dxf>
              <fill>
                <patternFill>
                  <bgColor theme="9" tint="0.59996337778862885"/>
                </patternFill>
              </fill>
            </x14:dxf>
          </x14:cfRule>
          <xm:sqref>T31</xm:sqref>
        </x14:conditionalFormatting>
        <x14:conditionalFormatting xmlns:xm="http://schemas.microsoft.com/office/excel/2006/main">
          <x14:cfRule type="expression" priority="634" id="{F34E8E63-E0C2-407B-AD53-434CE4453A7B}">
            <xm:f>T31='aux 1'!$O$8</xm:f>
            <x14:dxf>
              <fill>
                <patternFill>
                  <bgColor theme="2" tint="-0.24994659260841701"/>
                </patternFill>
              </fill>
            </x14:dxf>
          </x14:cfRule>
          <x14:cfRule type="expression" priority="635" id="{7F8F45A3-E40D-418A-9B74-F162A075E657}">
            <xm:f>T31='aux 1'!$O$7</xm:f>
            <x14:dxf>
              <fill>
                <patternFill>
                  <bgColor theme="7" tint="0.59996337778862885"/>
                </patternFill>
              </fill>
            </x14:dxf>
          </x14:cfRule>
          <x14:cfRule type="expression" priority="646" id="{193462F0-51F5-4EC2-9B7E-6BAD166F2B0F}">
            <xm:f>T31='aux 1'!$O$6</xm:f>
            <x14:dxf>
              <fill>
                <patternFill>
                  <bgColor theme="6" tint="0.59996337778862885"/>
                </patternFill>
              </fill>
            </x14:dxf>
          </x14:cfRule>
          <x14:cfRule type="expression" priority="647" id="{57D7498B-D232-4615-9C04-761764934A23}">
            <xm:f>T31='aux 1'!$O$5</xm:f>
            <x14:dxf>
              <fill>
                <patternFill>
                  <bgColor theme="8" tint="0.59996337778862885"/>
                </patternFill>
              </fill>
            </x14:dxf>
          </x14:cfRule>
          <x14:cfRule type="expression" priority="648" id="{D2BBC041-B1B8-4CA3-BA1E-32BC874A2C50}">
            <xm:f>T31='aux 1'!$O$4</xm:f>
            <x14:dxf>
              <fill>
                <patternFill>
                  <bgColor theme="9" tint="0.59996337778862885"/>
                </patternFill>
              </fill>
            </x14:dxf>
          </x14:cfRule>
          <xm:sqref>S30:T30</xm:sqref>
        </x14:conditionalFormatting>
        <x14:conditionalFormatting xmlns:xm="http://schemas.microsoft.com/office/excel/2006/main">
          <x14:cfRule type="expression" priority="638" id="{318C6681-83C7-4C79-BA26-CFE57CD366CC}">
            <xm:f>T31='aux 1'!$O$8</xm:f>
            <x14:dxf>
              <fill>
                <patternFill>
                  <bgColor theme="2" tint="-0.24994659260841701"/>
                </patternFill>
              </fill>
            </x14:dxf>
          </x14:cfRule>
          <x14:cfRule type="expression" priority="639" id="{BF9C4F37-68F8-4A3C-900D-844C6D850041}">
            <xm:f>T31='aux 1'!$O$7</xm:f>
            <x14:dxf>
              <fill>
                <patternFill>
                  <bgColor theme="7" tint="0.59996337778862885"/>
                </patternFill>
              </fill>
            </x14:dxf>
          </x14:cfRule>
          <x14:cfRule type="expression" priority="643" id="{C0D7C02C-0881-4552-AB49-483B79405C73}">
            <xm:f>T31='aux 1'!$O$6</xm:f>
            <x14:dxf>
              <fill>
                <patternFill>
                  <bgColor theme="6" tint="0.59996337778862885"/>
                </patternFill>
              </fill>
            </x14:dxf>
          </x14:cfRule>
          <x14:cfRule type="expression" priority="644" id="{565C618E-61EC-4725-B9E3-681F02F3D5E3}">
            <xm:f>T31='aux 1'!$O$5</xm:f>
            <x14:dxf>
              <fill>
                <patternFill>
                  <bgColor theme="8" tint="0.59996337778862885"/>
                </patternFill>
              </fill>
            </x14:dxf>
          </x14:cfRule>
          <x14:cfRule type="expression" priority="645" id="{0F3BFDC9-8360-4F4C-A9F2-270DDA098C8C}">
            <xm:f>T31='aux 1'!$O$4</xm:f>
            <x14:dxf>
              <fill>
                <patternFill>
                  <bgColor theme="9" tint="0.59996337778862885"/>
                </patternFill>
              </fill>
            </x14:dxf>
          </x14:cfRule>
          <xm:sqref>S31</xm:sqref>
        </x14:conditionalFormatting>
        <x14:conditionalFormatting xmlns:xm="http://schemas.microsoft.com/office/excel/2006/main">
          <x14:cfRule type="expression" priority="621" id="{A17FD2B7-1B91-40B2-A053-3991ACDFF463}">
            <xm:f>T37='aux 1'!$O$8</xm:f>
            <x14:dxf>
              <fill>
                <patternFill>
                  <bgColor theme="2" tint="-0.24994659260841701"/>
                </patternFill>
              </fill>
            </x14:dxf>
          </x14:cfRule>
          <x14:cfRule type="expression" priority="622" id="{71477961-2CF0-4651-92BF-266D871E54C3}">
            <xm:f>T37='aux 1'!$O$7</xm:f>
            <x14:dxf>
              <fill>
                <patternFill>
                  <bgColor theme="7" tint="0.59996337778862885"/>
                </patternFill>
              </fill>
            </x14:dxf>
          </x14:cfRule>
          <x14:cfRule type="expression" priority="625" id="{B75EB109-A5CB-482C-82D2-C87728AD3F03}">
            <xm:f>T37='aux 1'!$O$6</xm:f>
            <x14:dxf>
              <fill>
                <patternFill>
                  <bgColor theme="6" tint="0.59996337778862885"/>
                </patternFill>
              </fill>
            </x14:dxf>
          </x14:cfRule>
          <x14:cfRule type="expression" priority="626" id="{A4C60FE0-425D-48C2-B66F-10B09C3E81E0}">
            <xm:f>T37='aux 1'!$O$5</xm:f>
            <x14:dxf>
              <fill>
                <patternFill>
                  <bgColor theme="8" tint="0.59996337778862885"/>
                </patternFill>
              </fill>
            </x14:dxf>
          </x14:cfRule>
          <x14:cfRule type="expression" priority="627" id="{6D0904D3-6A55-42E2-9B6A-974B369ADB34}">
            <xm:f>T37='aux 1'!$O$4</xm:f>
            <x14:dxf>
              <fill>
                <patternFill>
                  <bgColor theme="9" tint="0.59996337778862885"/>
                </patternFill>
              </fill>
            </x14:dxf>
          </x14:cfRule>
          <xm:sqref>T37</xm:sqref>
        </x14:conditionalFormatting>
        <x14:conditionalFormatting xmlns:xm="http://schemas.microsoft.com/office/excel/2006/main">
          <x14:cfRule type="expression" priority="619" id="{CB6C4023-42EC-4C72-9FC5-46540FDCAE56}">
            <xm:f>T37='aux 1'!$O$8</xm:f>
            <x14:dxf>
              <fill>
                <patternFill>
                  <bgColor theme="2" tint="-0.24994659260841701"/>
                </patternFill>
              </fill>
            </x14:dxf>
          </x14:cfRule>
          <x14:cfRule type="expression" priority="620" id="{7A659D86-3A4E-4E61-A0C6-D5347DC5592E}">
            <xm:f>T37='aux 1'!$O$7</xm:f>
            <x14:dxf>
              <fill>
                <patternFill>
                  <bgColor theme="7" tint="0.59996337778862885"/>
                </patternFill>
              </fill>
            </x14:dxf>
          </x14:cfRule>
          <x14:cfRule type="expression" priority="631" id="{DEF03CF5-FE54-48DB-8868-5FB66EDD881F}">
            <xm:f>T37='aux 1'!$O$6</xm:f>
            <x14:dxf>
              <fill>
                <patternFill>
                  <bgColor theme="6" tint="0.59996337778862885"/>
                </patternFill>
              </fill>
            </x14:dxf>
          </x14:cfRule>
          <x14:cfRule type="expression" priority="632" id="{39C975BF-360B-47CA-B702-F468B123A588}">
            <xm:f>T37='aux 1'!$O$5</xm:f>
            <x14:dxf>
              <fill>
                <patternFill>
                  <bgColor theme="8" tint="0.59996337778862885"/>
                </patternFill>
              </fill>
            </x14:dxf>
          </x14:cfRule>
          <x14:cfRule type="expression" priority="633" id="{FDA9B154-F716-44AE-9114-2DBB8CBD519B}">
            <xm:f>T37='aux 1'!$O$4</xm:f>
            <x14:dxf>
              <fill>
                <patternFill>
                  <bgColor theme="9" tint="0.59996337778862885"/>
                </patternFill>
              </fill>
            </x14:dxf>
          </x14:cfRule>
          <xm:sqref>S36:T36</xm:sqref>
        </x14:conditionalFormatting>
        <x14:conditionalFormatting xmlns:xm="http://schemas.microsoft.com/office/excel/2006/main">
          <x14:cfRule type="expression" priority="623" id="{3E42938F-242E-4EB7-AAB4-A84FC7982E26}">
            <xm:f>T37='aux 1'!$O$8</xm:f>
            <x14:dxf>
              <fill>
                <patternFill>
                  <bgColor theme="2" tint="-0.24994659260841701"/>
                </patternFill>
              </fill>
            </x14:dxf>
          </x14:cfRule>
          <x14:cfRule type="expression" priority="624" id="{CFA87761-1449-4967-804F-CB69AD9EC611}">
            <xm:f>T37='aux 1'!$O$7</xm:f>
            <x14:dxf>
              <fill>
                <patternFill>
                  <bgColor theme="7" tint="0.59996337778862885"/>
                </patternFill>
              </fill>
            </x14:dxf>
          </x14:cfRule>
          <x14:cfRule type="expression" priority="628" id="{87AF7DE0-37B0-4C8D-8379-75E53288407D}">
            <xm:f>T37='aux 1'!$O$6</xm:f>
            <x14:dxf>
              <fill>
                <patternFill>
                  <bgColor theme="6" tint="0.59996337778862885"/>
                </patternFill>
              </fill>
            </x14:dxf>
          </x14:cfRule>
          <x14:cfRule type="expression" priority="629" id="{01744F9C-439B-46B9-BD15-B74688578CCD}">
            <xm:f>T37='aux 1'!$O$5</xm:f>
            <x14:dxf>
              <fill>
                <patternFill>
                  <bgColor theme="8" tint="0.59996337778862885"/>
                </patternFill>
              </fill>
            </x14:dxf>
          </x14:cfRule>
          <x14:cfRule type="expression" priority="630" id="{4833704D-08B7-4374-98B1-F664D39226B9}">
            <xm:f>T37='aux 1'!$O$4</xm:f>
            <x14:dxf>
              <fill>
                <patternFill>
                  <bgColor theme="9" tint="0.59996337778862885"/>
                </patternFill>
              </fill>
            </x14:dxf>
          </x14:cfRule>
          <xm:sqref>S37</xm:sqref>
        </x14:conditionalFormatting>
        <x14:conditionalFormatting xmlns:xm="http://schemas.microsoft.com/office/excel/2006/main">
          <x14:cfRule type="expression" priority="606" id="{007DAA06-7C7D-4FBB-BA1E-08CBE96EDBC5}">
            <xm:f>T43='aux 1'!$O$8</xm:f>
            <x14:dxf>
              <fill>
                <patternFill>
                  <bgColor theme="2" tint="-0.24994659260841701"/>
                </patternFill>
              </fill>
            </x14:dxf>
          </x14:cfRule>
          <x14:cfRule type="expression" priority="607" id="{8763D655-0E7A-4384-BBC4-EE4DBD4757C9}">
            <xm:f>T43='aux 1'!$O$7</xm:f>
            <x14:dxf>
              <fill>
                <patternFill>
                  <bgColor theme="7" tint="0.59996337778862885"/>
                </patternFill>
              </fill>
            </x14:dxf>
          </x14:cfRule>
          <x14:cfRule type="expression" priority="610" id="{87805659-64CD-4380-BE6D-8D468679C06E}">
            <xm:f>T43='aux 1'!$O$6</xm:f>
            <x14:dxf>
              <fill>
                <patternFill>
                  <bgColor theme="6" tint="0.59996337778862885"/>
                </patternFill>
              </fill>
            </x14:dxf>
          </x14:cfRule>
          <x14:cfRule type="expression" priority="611" id="{FCC21E92-213B-4556-BDCC-2428A62BFD12}">
            <xm:f>T43='aux 1'!$O$5</xm:f>
            <x14:dxf>
              <fill>
                <patternFill>
                  <bgColor theme="8" tint="0.59996337778862885"/>
                </patternFill>
              </fill>
            </x14:dxf>
          </x14:cfRule>
          <x14:cfRule type="expression" priority="612" id="{5AD5217F-1545-418E-8E31-13E23F1B87A7}">
            <xm:f>T43='aux 1'!$O$4</xm:f>
            <x14:dxf>
              <fill>
                <patternFill>
                  <bgColor theme="9" tint="0.59996337778862885"/>
                </patternFill>
              </fill>
            </x14:dxf>
          </x14:cfRule>
          <xm:sqref>T43</xm:sqref>
        </x14:conditionalFormatting>
        <x14:conditionalFormatting xmlns:xm="http://schemas.microsoft.com/office/excel/2006/main">
          <x14:cfRule type="expression" priority="604" id="{59CB2CF9-F1BC-464F-8E9D-1BE79DB1F7E1}">
            <xm:f>T43='aux 1'!$O$8</xm:f>
            <x14:dxf>
              <fill>
                <patternFill>
                  <bgColor theme="2" tint="-0.24994659260841701"/>
                </patternFill>
              </fill>
            </x14:dxf>
          </x14:cfRule>
          <x14:cfRule type="expression" priority="605" id="{F3A7EBD5-FB8E-48C0-9ED4-7E0172FA8140}">
            <xm:f>T43='aux 1'!$O$7</xm:f>
            <x14:dxf>
              <fill>
                <patternFill>
                  <bgColor theme="7" tint="0.59996337778862885"/>
                </patternFill>
              </fill>
            </x14:dxf>
          </x14:cfRule>
          <x14:cfRule type="expression" priority="616" id="{6AEB51F6-1BEF-4B67-831A-047A7416C9AF}">
            <xm:f>T43='aux 1'!$O$6</xm:f>
            <x14:dxf>
              <fill>
                <patternFill>
                  <bgColor theme="6" tint="0.59996337778862885"/>
                </patternFill>
              </fill>
            </x14:dxf>
          </x14:cfRule>
          <x14:cfRule type="expression" priority="617" id="{F7C78BF4-8E59-4036-B8B9-FA92717F9AC6}">
            <xm:f>T43='aux 1'!$O$5</xm:f>
            <x14:dxf>
              <fill>
                <patternFill>
                  <bgColor theme="8" tint="0.59996337778862885"/>
                </patternFill>
              </fill>
            </x14:dxf>
          </x14:cfRule>
          <x14:cfRule type="expression" priority="618" id="{D73AED43-0508-4474-B8A4-EF42C47B3ECC}">
            <xm:f>T43='aux 1'!$O$4</xm:f>
            <x14:dxf>
              <fill>
                <patternFill>
                  <bgColor theme="9" tint="0.59996337778862885"/>
                </patternFill>
              </fill>
            </x14:dxf>
          </x14:cfRule>
          <xm:sqref>S42:T42</xm:sqref>
        </x14:conditionalFormatting>
        <x14:conditionalFormatting xmlns:xm="http://schemas.microsoft.com/office/excel/2006/main">
          <x14:cfRule type="expression" priority="608" id="{5D50EA6A-9050-4472-A891-2BED1AAC50C4}">
            <xm:f>T43='aux 1'!$O$8</xm:f>
            <x14:dxf>
              <fill>
                <patternFill>
                  <bgColor theme="2" tint="-0.24994659260841701"/>
                </patternFill>
              </fill>
            </x14:dxf>
          </x14:cfRule>
          <x14:cfRule type="expression" priority="609" id="{3BC034EC-5524-4169-ACA6-5DFE49E24FF0}">
            <xm:f>T43='aux 1'!$O$7</xm:f>
            <x14:dxf>
              <fill>
                <patternFill>
                  <bgColor theme="7" tint="0.59996337778862885"/>
                </patternFill>
              </fill>
            </x14:dxf>
          </x14:cfRule>
          <x14:cfRule type="expression" priority="613" id="{C173C7E2-3EDD-4F4F-9611-3D87C2A85926}">
            <xm:f>T43='aux 1'!$O$6</xm:f>
            <x14:dxf>
              <fill>
                <patternFill>
                  <bgColor theme="6" tint="0.59996337778862885"/>
                </patternFill>
              </fill>
            </x14:dxf>
          </x14:cfRule>
          <x14:cfRule type="expression" priority="614" id="{9F05712C-D0D4-472B-8FA8-5C3A64D2EEBB}">
            <xm:f>T43='aux 1'!$O$5</xm:f>
            <x14:dxf>
              <fill>
                <patternFill>
                  <bgColor theme="8" tint="0.59996337778862885"/>
                </patternFill>
              </fill>
            </x14:dxf>
          </x14:cfRule>
          <x14:cfRule type="expression" priority="615" id="{654B9E8E-A594-44D1-AF42-D957BD5598DA}">
            <xm:f>T43='aux 1'!$O$4</xm:f>
            <x14:dxf>
              <fill>
                <patternFill>
                  <bgColor theme="9" tint="0.59996337778862885"/>
                </patternFill>
              </fill>
            </x14:dxf>
          </x14:cfRule>
          <xm:sqref>S43</xm:sqref>
        </x14:conditionalFormatting>
        <x14:conditionalFormatting xmlns:xm="http://schemas.microsoft.com/office/excel/2006/main">
          <x14:cfRule type="expression" priority="591" id="{A2FA7077-1195-49B8-A148-CEA07BE233C0}">
            <xm:f>W49='aux 1'!$O$8</xm:f>
            <x14:dxf>
              <fill>
                <patternFill>
                  <bgColor theme="2" tint="-0.24994659260841701"/>
                </patternFill>
              </fill>
            </x14:dxf>
          </x14:cfRule>
          <x14:cfRule type="expression" priority="592" id="{2F864848-7C7B-44C1-A63D-097896DC6735}">
            <xm:f>W49='aux 1'!$O$7</xm:f>
            <x14:dxf>
              <fill>
                <patternFill>
                  <bgColor theme="7" tint="0.59996337778862885"/>
                </patternFill>
              </fill>
            </x14:dxf>
          </x14:cfRule>
          <x14:cfRule type="expression" priority="595" id="{B3ECEB6E-CE62-45C5-831A-6F9D8F9057EB}">
            <xm:f>W49='aux 1'!$O$6</xm:f>
            <x14:dxf>
              <fill>
                <patternFill>
                  <bgColor theme="6" tint="0.59996337778862885"/>
                </patternFill>
              </fill>
            </x14:dxf>
          </x14:cfRule>
          <x14:cfRule type="expression" priority="596" id="{68558677-2ECC-42DA-9398-061F66852D4F}">
            <xm:f>W49='aux 1'!$O$5</xm:f>
            <x14:dxf>
              <fill>
                <patternFill>
                  <bgColor theme="8" tint="0.59996337778862885"/>
                </patternFill>
              </fill>
            </x14:dxf>
          </x14:cfRule>
          <x14:cfRule type="expression" priority="597" id="{84336803-9979-4DFA-9AB3-1FAF9FDBB261}">
            <xm:f>W49='aux 1'!$O$4</xm:f>
            <x14:dxf>
              <fill>
                <patternFill>
                  <bgColor theme="9" tint="0.59996337778862885"/>
                </patternFill>
              </fill>
            </x14:dxf>
          </x14:cfRule>
          <xm:sqref>W49</xm:sqref>
        </x14:conditionalFormatting>
        <x14:conditionalFormatting xmlns:xm="http://schemas.microsoft.com/office/excel/2006/main">
          <x14:cfRule type="expression" priority="589" id="{52A9E13F-21CC-48C8-AEA6-983085BE42FE}">
            <xm:f>W49='aux 1'!$O$8</xm:f>
            <x14:dxf>
              <fill>
                <patternFill>
                  <bgColor theme="2" tint="-0.24994659260841701"/>
                </patternFill>
              </fill>
            </x14:dxf>
          </x14:cfRule>
          <x14:cfRule type="expression" priority="590" id="{A0F4234D-A074-4D9D-AC65-0E7BC4C29FC8}">
            <xm:f>W49='aux 1'!$O$7</xm:f>
            <x14:dxf>
              <fill>
                <patternFill>
                  <bgColor theme="7" tint="0.59996337778862885"/>
                </patternFill>
              </fill>
            </x14:dxf>
          </x14:cfRule>
          <x14:cfRule type="expression" priority="601" id="{550917AA-8141-4D1A-B216-F8C81F3B8E56}">
            <xm:f>W49='aux 1'!$O$6</xm:f>
            <x14:dxf>
              <fill>
                <patternFill>
                  <bgColor theme="6" tint="0.59996337778862885"/>
                </patternFill>
              </fill>
            </x14:dxf>
          </x14:cfRule>
          <x14:cfRule type="expression" priority="602" id="{4D73E94C-B2B2-4D99-AB6F-A885809D645F}">
            <xm:f>W49='aux 1'!$O$5</xm:f>
            <x14:dxf>
              <fill>
                <patternFill>
                  <bgColor theme="8" tint="0.59996337778862885"/>
                </patternFill>
              </fill>
            </x14:dxf>
          </x14:cfRule>
          <x14:cfRule type="expression" priority="603" id="{211CB6B3-6E5C-4DFF-B6F9-79583550E51C}">
            <xm:f>W49='aux 1'!$O$4</xm:f>
            <x14:dxf>
              <fill>
                <patternFill>
                  <bgColor theme="9" tint="0.59996337778862885"/>
                </patternFill>
              </fill>
            </x14:dxf>
          </x14:cfRule>
          <xm:sqref>V48:W48</xm:sqref>
        </x14:conditionalFormatting>
        <x14:conditionalFormatting xmlns:xm="http://schemas.microsoft.com/office/excel/2006/main">
          <x14:cfRule type="expression" priority="593" id="{73783336-0651-448F-88DB-3F5E05CE1A5D}">
            <xm:f>W49='aux 1'!$O$8</xm:f>
            <x14:dxf>
              <fill>
                <patternFill>
                  <bgColor theme="2" tint="-0.24994659260841701"/>
                </patternFill>
              </fill>
            </x14:dxf>
          </x14:cfRule>
          <x14:cfRule type="expression" priority="594" id="{18802E9B-04C8-4950-9E5D-34155DB20CBD}">
            <xm:f>W49='aux 1'!$O$7</xm:f>
            <x14:dxf>
              <fill>
                <patternFill>
                  <bgColor theme="7" tint="0.59996337778862885"/>
                </patternFill>
              </fill>
            </x14:dxf>
          </x14:cfRule>
          <x14:cfRule type="expression" priority="598" id="{C43FF6AC-F7B2-4455-ACFA-FCC0471D88D6}">
            <xm:f>W49='aux 1'!$O$6</xm:f>
            <x14:dxf>
              <fill>
                <patternFill>
                  <bgColor theme="6" tint="0.59996337778862885"/>
                </patternFill>
              </fill>
            </x14:dxf>
          </x14:cfRule>
          <x14:cfRule type="expression" priority="599" id="{9A5CBB4E-70D7-4977-B072-AD73585DD9A7}">
            <xm:f>W49='aux 1'!$O$5</xm:f>
            <x14:dxf>
              <fill>
                <patternFill>
                  <bgColor theme="8" tint="0.59996337778862885"/>
                </patternFill>
              </fill>
            </x14:dxf>
          </x14:cfRule>
          <x14:cfRule type="expression" priority="600" id="{E7298A90-C3E6-4006-AB51-CB3A6D2B6E65}">
            <xm:f>W49='aux 1'!$O$4</xm:f>
            <x14:dxf>
              <fill>
                <patternFill>
                  <bgColor theme="9" tint="0.59996337778862885"/>
                </patternFill>
              </fill>
            </x14:dxf>
          </x14:cfRule>
          <xm:sqref>V49</xm:sqref>
        </x14:conditionalFormatting>
        <x14:conditionalFormatting xmlns:xm="http://schemas.microsoft.com/office/excel/2006/main">
          <x14:cfRule type="expression" priority="576" id="{7F770868-2F5D-484E-AA0F-A76D93AECCD3}">
            <xm:f>W43='aux 1'!$O$8</xm:f>
            <x14:dxf>
              <fill>
                <patternFill>
                  <bgColor theme="2" tint="-0.24994659260841701"/>
                </patternFill>
              </fill>
            </x14:dxf>
          </x14:cfRule>
          <x14:cfRule type="expression" priority="577" id="{F75E8EC8-9A89-4279-9BDF-5E5A4A6546EF}">
            <xm:f>W43='aux 1'!$O$7</xm:f>
            <x14:dxf>
              <fill>
                <patternFill>
                  <bgColor theme="7" tint="0.59996337778862885"/>
                </patternFill>
              </fill>
            </x14:dxf>
          </x14:cfRule>
          <x14:cfRule type="expression" priority="580" id="{8C451695-4576-46C4-8B50-D8ABF2599744}">
            <xm:f>W43='aux 1'!$O$6</xm:f>
            <x14:dxf>
              <fill>
                <patternFill>
                  <bgColor theme="6" tint="0.59996337778862885"/>
                </patternFill>
              </fill>
            </x14:dxf>
          </x14:cfRule>
          <x14:cfRule type="expression" priority="581" id="{FF6BEE4A-25C5-41AB-903E-F77107D705D7}">
            <xm:f>W43='aux 1'!$O$5</xm:f>
            <x14:dxf>
              <fill>
                <patternFill>
                  <bgColor theme="8" tint="0.59996337778862885"/>
                </patternFill>
              </fill>
            </x14:dxf>
          </x14:cfRule>
          <x14:cfRule type="expression" priority="582" id="{83FC13B6-FACA-462D-9DB1-1D5FC9E62596}">
            <xm:f>W43='aux 1'!$O$4</xm:f>
            <x14:dxf>
              <fill>
                <patternFill>
                  <bgColor theme="9" tint="0.59996337778862885"/>
                </patternFill>
              </fill>
            </x14:dxf>
          </x14:cfRule>
          <xm:sqref>W43</xm:sqref>
        </x14:conditionalFormatting>
        <x14:conditionalFormatting xmlns:xm="http://schemas.microsoft.com/office/excel/2006/main">
          <x14:cfRule type="expression" priority="574" id="{D79A3D94-D3B3-4D06-90D5-FD0F6169183D}">
            <xm:f>W43='aux 1'!$O$8</xm:f>
            <x14:dxf>
              <fill>
                <patternFill>
                  <bgColor theme="2" tint="-0.24994659260841701"/>
                </patternFill>
              </fill>
            </x14:dxf>
          </x14:cfRule>
          <x14:cfRule type="expression" priority="575" id="{91E4BE1F-0633-46AE-8B44-EA2BBEF2015A}">
            <xm:f>W43='aux 1'!$O$7</xm:f>
            <x14:dxf>
              <fill>
                <patternFill>
                  <bgColor theme="7" tint="0.59996337778862885"/>
                </patternFill>
              </fill>
            </x14:dxf>
          </x14:cfRule>
          <x14:cfRule type="expression" priority="586" id="{ED33D36A-F55A-478B-B80E-75AB7B7F3069}">
            <xm:f>W43='aux 1'!$O$6</xm:f>
            <x14:dxf>
              <fill>
                <patternFill>
                  <bgColor theme="6" tint="0.59996337778862885"/>
                </patternFill>
              </fill>
            </x14:dxf>
          </x14:cfRule>
          <x14:cfRule type="expression" priority="587" id="{A8590E42-B1EB-4948-A6E9-EA8F77170D17}">
            <xm:f>W43='aux 1'!$O$5</xm:f>
            <x14:dxf>
              <fill>
                <patternFill>
                  <bgColor theme="8" tint="0.59996337778862885"/>
                </patternFill>
              </fill>
            </x14:dxf>
          </x14:cfRule>
          <x14:cfRule type="expression" priority="588" id="{FA951316-9990-4A67-B52D-8F068BCB6CC9}">
            <xm:f>W43='aux 1'!$O$4</xm:f>
            <x14:dxf>
              <fill>
                <patternFill>
                  <bgColor theme="9" tint="0.59996337778862885"/>
                </patternFill>
              </fill>
            </x14:dxf>
          </x14:cfRule>
          <xm:sqref>V42:W42</xm:sqref>
        </x14:conditionalFormatting>
        <x14:conditionalFormatting xmlns:xm="http://schemas.microsoft.com/office/excel/2006/main">
          <x14:cfRule type="expression" priority="578" id="{4CA10D57-C4DB-4205-B3BD-71E6B41100EF}">
            <xm:f>W43='aux 1'!$O$8</xm:f>
            <x14:dxf>
              <fill>
                <patternFill>
                  <bgColor theme="2" tint="-0.24994659260841701"/>
                </patternFill>
              </fill>
            </x14:dxf>
          </x14:cfRule>
          <x14:cfRule type="expression" priority="579" id="{09DF8301-7A97-493D-A8BF-F6E2D431911F}">
            <xm:f>W43='aux 1'!$O$7</xm:f>
            <x14:dxf>
              <fill>
                <patternFill>
                  <bgColor theme="7" tint="0.59996337778862885"/>
                </patternFill>
              </fill>
            </x14:dxf>
          </x14:cfRule>
          <x14:cfRule type="expression" priority="583" id="{45DE8218-1D72-4160-899F-E660997B92C2}">
            <xm:f>W43='aux 1'!$O$6</xm:f>
            <x14:dxf>
              <fill>
                <patternFill>
                  <bgColor theme="6" tint="0.59996337778862885"/>
                </patternFill>
              </fill>
            </x14:dxf>
          </x14:cfRule>
          <x14:cfRule type="expression" priority="584" id="{9415592B-EE4F-4FA9-AA23-F89019C88BDB}">
            <xm:f>W43='aux 1'!$O$5</xm:f>
            <x14:dxf>
              <fill>
                <patternFill>
                  <bgColor theme="8" tint="0.59996337778862885"/>
                </patternFill>
              </fill>
            </x14:dxf>
          </x14:cfRule>
          <x14:cfRule type="expression" priority="585" id="{3B55E375-A542-46F4-8639-655A5015D375}">
            <xm:f>W43='aux 1'!$O$4</xm:f>
            <x14:dxf>
              <fill>
                <patternFill>
                  <bgColor theme="9" tint="0.59996337778862885"/>
                </patternFill>
              </fill>
            </x14:dxf>
          </x14:cfRule>
          <xm:sqref>V43</xm:sqref>
        </x14:conditionalFormatting>
        <x14:conditionalFormatting xmlns:xm="http://schemas.microsoft.com/office/excel/2006/main">
          <x14:cfRule type="expression" priority="561" id="{9FD65E06-151E-4D06-9290-864A8F629145}">
            <xm:f>W37='aux 1'!$O$8</xm:f>
            <x14:dxf>
              <fill>
                <patternFill>
                  <bgColor theme="2" tint="-0.24994659260841701"/>
                </patternFill>
              </fill>
            </x14:dxf>
          </x14:cfRule>
          <x14:cfRule type="expression" priority="562" id="{9AC7FBD7-A857-48C5-979F-6C38298A0EDE}">
            <xm:f>W37='aux 1'!$O$7</xm:f>
            <x14:dxf>
              <fill>
                <patternFill>
                  <bgColor theme="7" tint="0.59996337778862885"/>
                </patternFill>
              </fill>
            </x14:dxf>
          </x14:cfRule>
          <x14:cfRule type="expression" priority="565" id="{3300D0D8-160D-47EA-BF78-0608DD80996E}">
            <xm:f>W37='aux 1'!$O$6</xm:f>
            <x14:dxf>
              <fill>
                <patternFill>
                  <bgColor theme="6" tint="0.59996337778862885"/>
                </patternFill>
              </fill>
            </x14:dxf>
          </x14:cfRule>
          <x14:cfRule type="expression" priority="566" id="{0CE5EDAB-25FA-48B9-9F62-77C5A7A517C6}">
            <xm:f>W37='aux 1'!$O$5</xm:f>
            <x14:dxf>
              <fill>
                <patternFill>
                  <bgColor theme="8" tint="0.59996337778862885"/>
                </patternFill>
              </fill>
            </x14:dxf>
          </x14:cfRule>
          <x14:cfRule type="expression" priority="567" id="{77760283-3953-46F0-B2AE-2871056186C2}">
            <xm:f>W37='aux 1'!$O$4</xm:f>
            <x14:dxf>
              <fill>
                <patternFill>
                  <bgColor theme="9" tint="0.59996337778862885"/>
                </patternFill>
              </fill>
            </x14:dxf>
          </x14:cfRule>
          <xm:sqref>W37</xm:sqref>
        </x14:conditionalFormatting>
        <x14:conditionalFormatting xmlns:xm="http://schemas.microsoft.com/office/excel/2006/main">
          <x14:cfRule type="expression" priority="559" id="{E3DD725D-66D1-4449-9ECA-B9911745216C}">
            <xm:f>W37='aux 1'!$O$8</xm:f>
            <x14:dxf>
              <fill>
                <patternFill>
                  <bgColor theme="2" tint="-0.24994659260841701"/>
                </patternFill>
              </fill>
            </x14:dxf>
          </x14:cfRule>
          <x14:cfRule type="expression" priority="560" id="{E24184A3-E42B-466D-9E52-6EA05EF98EB6}">
            <xm:f>W37='aux 1'!$O$7</xm:f>
            <x14:dxf>
              <fill>
                <patternFill>
                  <bgColor theme="7" tint="0.59996337778862885"/>
                </patternFill>
              </fill>
            </x14:dxf>
          </x14:cfRule>
          <x14:cfRule type="expression" priority="571" id="{2EDF9319-328F-49A9-A0A5-80FDF891D82C}">
            <xm:f>W37='aux 1'!$O$6</xm:f>
            <x14:dxf>
              <fill>
                <patternFill>
                  <bgColor theme="6" tint="0.59996337778862885"/>
                </patternFill>
              </fill>
            </x14:dxf>
          </x14:cfRule>
          <x14:cfRule type="expression" priority="572" id="{5A20C786-C5DB-4387-AA6B-8CA51355B434}">
            <xm:f>W37='aux 1'!$O$5</xm:f>
            <x14:dxf>
              <fill>
                <patternFill>
                  <bgColor theme="8" tint="0.59996337778862885"/>
                </patternFill>
              </fill>
            </x14:dxf>
          </x14:cfRule>
          <x14:cfRule type="expression" priority="573" id="{A7887C7F-8358-4646-87D6-0B82674AC7D3}">
            <xm:f>W37='aux 1'!$O$4</xm:f>
            <x14:dxf>
              <fill>
                <patternFill>
                  <bgColor theme="9" tint="0.59996337778862885"/>
                </patternFill>
              </fill>
            </x14:dxf>
          </x14:cfRule>
          <xm:sqref>V36:W36</xm:sqref>
        </x14:conditionalFormatting>
        <x14:conditionalFormatting xmlns:xm="http://schemas.microsoft.com/office/excel/2006/main">
          <x14:cfRule type="expression" priority="563" id="{57AAA74F-95D7-40BA-8E73-7A35A736DF10}">
            <xm:f>W37='aux 1'!$O$8</xm:f>
            <x14:dxf>
              <fill>
                <patternFill>
                  <bgColor theme="2" tint="-0.24994659260841701"/>
                </patternFill>
              </fill>
            </x14:dxf>
          </x14:cfRule>
          <x14:cfRule type="expression" priority="564" id="{9FA4AFA9-2092-4DB8-A7B0-5B719CBD5DC8}">
            <xm:f>W37='aux 1'!$O$7</xm:f>
            <x14:dxf>
              <fill>
                <patternFill>
                  <bgColor theme="7" tint="0.59996337778862885"/>
                </patternFill>
              </fill>
            </x14:dxf>
          </x14:cfRule>
          <x14:cfRule type="expression" priority="568" id="{B372E9F3-8831-4BA2-A54A-9D03249AD891}">
            <xm:f>W37='aux 1'!$O$6</xm:f>
            <x14:dxf>
              <fill>
                <patternFill>
                  <bgColor theme="6" tint="0.59996337778862885"/>
                </patternFill>
              </fill>
            </x14:dxf>
          </x14:cfRule>
          <x14:cfRule type="expression" priority="569" id="{63ADD1EF-CBC5-43EA-8AB0-EE3620060D37}">
            <xm:f>W37='aux 1'!$O$5</xm:f>
            <x14:dxf>
              <fill>
                <patternFill>
                  <bgColor theme="8" tint="0.59996337778862885"/>
                </patternFill>
              </fill>
            </x14:dxf>
          </x14:cfRule>
          <x14:cfRule type="expression" priority="570" id="{2CED7D49-F927-42DE-BD33-8486AD049F7A}">
            <xm:f>W37='aux 1'!$O$4</xm:f>
            <x14:dxf>
              <fill>
                <patternFill>
                  <bgColor theme="9" tint="0.59996337778862885"/>
                </patternFill>
              </fill>
            </x14:dxf>
          </x14:cfRule>
          <xm:sqref>V37</xm:sqref>
        </x14:conditionalFormatting>
        <x14:conditionalFormatting xmlns:xm="http://schemas.microsoft.com/office/excel/2006/main">
          <x14:cfRule type="expression" priority="546" id="{708B13BE-B989-4F5C-861E-88A1B8488F7B}">
            <xm:f>W31='aux 1'!$O$8</xm:f>
            <x14:dxf>
              <fill>
                <patternFill>
                  <bgColor theme="2" tint="-0.24994659260841701"/>
                </patternFill>
              </fill>
            </x14:dxf>
          </x14:cfRule>
          <x14:cfRule type="expression" priority="547" id="{82257104-9820-4F5B-8CBD-FF49F8EDB6E8}">
            <xm:f>W31='aux 1'!$O$7</xm:f>
            <x14:dxf>
              <fill>
                <patternFill>
                  <bgColor theme="7" tint="0.59996337778862885"/>
                </patternFill>
              </fill>
            </x14:dxf>
          </x14:cfRule>
          <x14:cfRule type="expression" priority="550" id="{B04936FF-CECB-4FF7-ADA5-BE3B698206A7}">
            <xm:f>W31='aux 1'!$O$6</xm:f>
            <x14:dxf>
              <fill>
                <patternFill>
                  <bgColor theme="6" tint="0.59996337778862885"/>
                </patternFill>
              </fill>
            </x14:dxf>
          </x14:cfRule>
          <x14:cfRule type="expression" priority="551" id="{65F24DD0-87C1-44C1-85B1-BEC18FDBC4AC}">
            <xm:f>W31='aux 1'!$O$5</xm:f>
            <x14:dxf>
              <fill>
                <patternFill>
                  <bgColor theme="8" tint="0.59996337778862885"/>
                </patternFill>
              </fill>
            </x14:dxf>
          </x14:cfRule>
          <x14:cfRule type="expression" priority="552" id="{042B504E-7FE0-4806-B051-930908DC1934}">
            <xm:f>W31='aux 1'!$O$4</xm:f>
            <x14:dxf>
              <fill>
                <patternFill>
                  <bgColor theme="9" tint="0.59996337778862885"/>
                </patternFill>
              </fill>
            </x14:dxf>
          </x14:cfRule>
          <xm:sqref>W31</xm:sqref>
        </x14:conditionalFormatting>
        <x14:conditionalFormatting xmlns:xm="http://schemas.microsoft.com/office/excel/2006/main">
          <x14:cfRule type="expression" priority="544" id="{F06C64C4-05F9-4A76-A282-9CE1A3EB7E01}">
            <xm:f>W31='aux 1'!$O$8</xm:f>
            <x14:dxf>
              <fill>
                <patternFill>
                  <bgColor theme="2" tint="-0.24994659260841701"/>
                </patternFill>
              </fill>
            </x14:dxf>
          </x14:cfRule>
          <x14:cfRule type="expression" priority="545" id="{6EABAA8D-F505-4580-AAC9-80A7E218AD07}">
            <xm:f>W31='aux 1'!$O$7</xm:f>
            <x14:dxf>
              <fill>
                <patternFill>
                  <bgColor theme="7" tint="0.59996337778862885"/>
                </patternFill>
              </fill>
            </x14:dxf>
          </x14:cfRule>
          <x14:cfRule type="expression" priority="556" id="{3696B66B-51DE-48BB-B620-EB5E0E74F8BD}">
            <xm:f>W31='aux 1'!$O$6</xm:f>
            <x14:dxf>
              <fill>
                <patternFill>
                  <bgColor theme="6" tint="0.59996337778862885"/>
                </patternFill>
              </fill>
            </x14:dxf>
          </x14:cfRule>
          <x14:cfRule type="expression" priority="557" id="{76D35C49-D3E5-4CD9-A6AB-0C38B910B4D3}">
            <xm:f>W31='aux 1'!$O$5</xm:f>
            <x14:dxf>
              <fill>
                <patternFill>
                  <bgColor theme="8" tint="0.59996337778862885"/>
                </patternFill>
              </fill>
            </x14:dxf>
          </x14:cfRule>
          <x14:cfRule type="expression" priority="558" id="{85A1EE61-D57D-4718-A582-F20CD2225DC5}">
            <xm:f>W31='aux 1'!$O$4</xm:f>
            <x14:dxf>
              <fill>
                <patternFill>
                  <bgColor theme="9" tint="0.59996337778862885"/>
                </patternFill>
              </fill>
            </x14:dxf>
          </x14:cfRule>
          <xm:sqref>V30:W30</xm:sqref>
        </x14:conditionalFormatting>
        <x14:conditionalFormatting xmlns:xm="http://schemas.microsoft.com/office/excel/2006/main">
          <x14:cfRule type="expression" priority="548" id="{CE18570A-0FB8-46C1-BB84-5512E7124927}">
            <xm:f>W31='aux 1'!$O$8</xm:f>
            <x14:dxf>
              <fill>
                <patternFill>
                  <bgColor theme="2" tint="-0.24994659260841701"/>
                </patternFill>
              </fill>
            </x14:dxf>
          </x14:cfRule>
          <x14:cfRule type="expression" priority="549" id="{5ACDF917-C3DC-4095-88F3-4A4C1E656217}">
            <xm:f>W31='aux 1'!$O$7</xm:f>
            <x14:dxf>
              <fill>
                <patternFill>
                  <bgColor theme="7" tint="0.59996337778862885"/>
                </patternFill>
              </fill>
            </x14:dxf>
          </x14:cfRule>
          <x14:cfRule type="expression" priority="553" id="{44B69821-F0C7-4889-BEA8-7D04EDB71179}">
            <xm:f>W31='aux 1'!$O$6</xm:f>
            <x14:dxf>
              <fill>
                <patternFill>
                  <bgColor theme="6" tint="0.59996337778862885"/>
                </patternFill>
              </fill>
            </x14:dxf>
          </x14:cfRule>
          <x14:cfRule type="expression" priority="554" id="{93DCB7ED-2A74-4D28-9873-3A5CCB608139}">
            <xm:f>W31='aux 1'!$O$5</xm:f>
            <x14:dxf>
              <fill>
                <patternFill>
                  <bgColor theme="8" tint="0.59996337778862885"/>
                </patternFill>
              </fill>
            </x14:dxf>
          </x14:cfRule>
          <x14:cfRule type="expression" priority="555" id="{34BEE1E5-CD9A-49C8-A7CB-2D8B9F9F2A5F}">
            <xm:f>W31='aux 1'!$O$4</xm:f>
            <x14:dxf>
              <fill>
                <patternFill>
                  <bgColor theme="9" tint="0.59996337778862885"/>
                </patternFill>
              </fill>
            </x14:dxf>
          </x14:cfRule>
          <xm:sqref>V31</xm:sqref>
        </x14:conditionalFormatting>
        <x14:conditionalFormatting xmlns:xm="http://schemas.microsoft.com/office/excel/2006/main">
          <x14:cfRule type="expression" priority="531" id="{4D4FE6CF-614B-4A45-861F-888BA97A6790}">
            <xm:f>W25='aux 1'!$O$8</xm:f>
            <x14:dxf>
              <fill>
                <patternFill>
                  <bgColor theme="2" tint="-0.24994659260841701"/>
                </patternFill>
              </fill>
            </x14:dxf>
          </x14:cfRule>
          <x14:cfRule type="expression" priority="532" id="{4C441BB9-6EC0-451A-8BDA-DD94B88EA21C}">
            <xm:f>W25='aux 1'!$O$7</xm:f>
            <x14:dxf>
              <fill>
                <patternFill>
                  <bgColor theme="7" tint="0.59996337778862885"/>
                </patternFill>
              </fill>
            </x14:dxf>
          </x14:cfRule>
          <x14:cfRule type="expression" priority="535" id="{51220FF3-5364-4D6F-8CEF-9FFB11297E78}">
            <xm:f>W25='aux 1'!$O$6</xm:f>
            <x14:dxf>
              <fill>
                <patternFill>
                  <bgColor theme="6" tint="0.59996337778862885"/>
                </patternFill>
              </fill>
            </x14:dxf>
          </x14:cfRule>
          <x14:cfRule type="expression" priority="536" id="{62302EA1-AD54-4BC7-AF3B-EE8A23FA175E}">
            <xm:f>W25='aux 1'!$O$5</xm:f>
            <x14:dxf>
              <fill>
                <patternFill>
                  <bgColor theme="8" tint="0.59996337778862885"/>
                </patternFill>
              </fill>
            </x14:dxf>
          </x14:cfRule>
          <x14:cfRule type="expression" priority="537" id="{C9E6010A-0F19-4580-8081-8D9C05E07976}">
            <xm:f>W25='aux 1'!$O$4</xm:f>
            <x14:dxf>
              <fill>
                <patternFill>
                  <bgColor theme="9" tint="0.59996337778862885"/>
                </patternFill>
              </fill>
            </x14:dxf>
          </x14:cfRule>
          <xm:sqref>W25</xm:sqref>
        </x14:conditionalFormatting>
        <x14:conditionalFormatting xmlns:xm="http://schemas.microsoft.com/office/excel/2006/main">
          <x14:cfRule type="expression" priority="529" id="{15CCA76E-39A2-47E7-8854-7E6D15507B40}">
            <xm:f>W25='aux 1'!$O$8</xm:f>
            <x14:dxf>
              <fill>
                <patternFill>
                  <bgColor theme="2" tint="-0.24994659260841701"/>
                </patternFill>
              </fill>
            </x14:dxf>
          </x14:cfRule>
          <x14:cfRule type="expression" priority="530" id="{EFB09832-AC70-495A-B863-81254A40AE52}">
            <xm:f>W25='aux 1'!$O$7</xm:f>
            <x14:dxf>
              <fill>
                <patternFill>
                  <bgColor theme="7" tint="0.59996337778862885"/>
                </patternFill>
              </fill>
            </x14:dxf>
          </x14:cfRule>
          <x14:cfRule type="expression" priority="541" id="{86999E78-C47E-476F-953C-3A63CFEC49D3}">
            <xm:f>W25='aux 1'!$O$6</xm:f>
            <x14:dxf>
              <fill>
                <patternFill>
                  <bgColor theme="6" tint="0.59996337778862885"/>
                </patternFill>
              </fill>
            </x14:dxf>
          </x14:cfRule>
          <x14:cfRule type="expression" priority="542" id="{C1815FD4-6728-4D66-A0A1-D715DCA3ED9B}">
            <xm:f>W25='aux 1'!$O$5</xm:f>
            <x14:dxf>
              <fill>
                <patternFill>
                  <bgColor theme="8" tint="0.59996337778862885"/>
                </patternFill>
              </fill>
            </x14:dxf>
          </x14:cfRule>
          <x14:cfRule type="expression" priority="543" id="{56F3047A-CD47-4DEC-A4B5-62E3B80AB7B8}">
            <xm:f>W25='aux 1'!$O$4</xm:f>
            <x14:dxf>
              <fill>
                <patternFill>
                  <bgColor theme="9" tint="0.59996337778862885"/>
                </patternFill>
              </fill>
            </x14:dxf>
          </x14:cfRule>
          <xm:sqref>V24:W24</xm:sqref>
        </x14:conditionalFormatting>
        <x14:conditionalFormatting xmlns:xm="http://schemas.microsoft.com/office/excel/2006/main">
          <x14:cfRule type="expression" priority="533" id="{635C5A3C-6CB1-43B9-9276-BF529D9F9D0D}">
            <xm:f>W25='aux 1'!$O$8</xm:f>
            <x14:dxf>
              <fill>
                <patternFill>
                  <bgColor theme="2" tint="-0.24994659260841701"/>
                </patternFill>
              </fill>
            </x14:dxf>
          </x14:cfRule>
          <x14:cfRule type="expression" priority="534" id="{6CEF5777-6F5F-4DF0-B6D5-BF8284EA002D}">
            <xm:f>W25='aux 1'!$O$7</xm:f>
            <x14:dxf>
              <fill>
                <patternFill>
                  <bgColor theme="7" tint="0.59996337778862885"/>
                </patternFill>
              </fill>
            </x14:dxf>
          </x14:cfRule>
          <x14:cfRule type="expression" priority="538" id="{48F9C5A4-15A7-42A4-BD98-160A0C2AA800}">
            <xm:f>W25='aux 1'!$O$6</xm:f>
            <x14:dxf>
              <fill>
                <patternFill>
                  <bgColor theme="6" tint="0.59996337778862885"/>
                </patternFill>
              </fill>
            </x14:dxf>
          </x14:cfRule>
          <x14:cfRule type="expression" priority="539" id="{DDF95CE1-6741-4267-83EB-1B1E59DA35A4}">
            <xm:f>W25='aux 1'!$O$5</xm:f>
            <x14:dxf>
              <fill>
                <patternFill>
                  <bgColor theme="8" tint="0.59996337778862885"/>
                </patternFill>
              </fill>
            </x14:dxf>
          </x14:cfRule>
          <x14:cfRule type="expression" priority="540" id="{8670739A-9C45-4E68-82FD-0BB7BAEC9CC3}">
            <xm:f>W25='aux 1'!$O$4</xm:f>
            <x14:dxf>
              <fill>
                <patternFill>
                  <bgColor theme="9" tint="0.59996337778862885"/>
                </patternFill>
              </fill>
            </x14:dxf>
          </x14:cfRule>
          <xm:sqref>V25</xm:sqref>
        </x14:conditionalFormatting>
        <x14:conditionalFormatting xmlns:xm="http://schemas.microsoft.com/office/excel/2006/main">
          <x14:cfRule type="expression" priority="516" id="{3925F88C-95D6-4852-B462-C9707DE5F512}">
            <xm:f>W19='aux 1'!$O$8</xm:f>
            <x14:dxf>
              <fill>
                <patternFill>
                  <bgColor theme="2" tint="-0.24994659260841701"/>
                </patternFill>
              </fill>
            </x14:dxf>
          </x14:cfRule>
          <x14:cfRule type="expression" priority="517" id="{EFEE2A59-9E9F-44A0-87DF-8736A17B19AA}">
            <xm:f>W19='aux 1'!$O$7</xm:f>
            <x14:dxf>
              <fill>
                <patternFill>
                  <bgColor theme="7" tint="0.59996337778862885"/>
                </patternFill>
              </fill>
            </x14:dxf>
          </x14:cfRule>
          <x14:cfRule type="expression" priority="520" id="{F1645DAA-B197-498E-839B-4E883D07184E}">
            <xm:f>W19='aux 1'!$O$6</xm:f>
            <x14:dxf>
              <fill>
                <patternFill>
                  <bgColor theme="6" tint="0.59996337778862885"/>
                </patternFill>
              </fill>
            </x14:dxf>
          </x14:cfRule>
          <x14:cfRule type="expression" priority="521" id="{B84915A1-19AB-44ED-8F86-3CE4CFDAE37D}">
            <xm:f>W19='aux 1'!$O$5</xm:f>
            <x14:dxf>
              <fill>
                <patternFill>
                  <bgColor theme="8" tint="0.59996337778862885"/>
                </patternFill>
              </fill>
            </x14:dxf>
          </x14:cfRule>
          <x14:cfRule type="expression" priority="522" id="{6BFE1E3D-544A-4C71-A683-04E4DF0CC0E9}">
            <xm:f>W19='aux 1'!$O$4</xm:f>
            <x14:dxf>
              <fill>
                <patternFill>
                  <bgColor theme="9" tint="0.59996337778862885"/>
                </patternFill>
              </fill>
            </x14:dxf>
          </x14:cfRule>
          <xm:sqref>W19</xm:sqref>
        </x14:conditionalFormatting>
        <x14:conditionalFormatting xmlns:xm="http://schemas.microsoft.com/office/excel/2006/main">
          <x14:cfRule type="expression" priority="514" id="{778D8FEF-EE76-408A-9FA3-7699B20500A8}">
            <xm:f>W19='aux 1'!$O$8</xm:f>
            <x14:dxf>
              <fill>
                <patternFill>
                  <bgColor theme="2" tint="-0.24994659260841701"/>
                </patternFill>
              </fill>
            </x14:dxf>
          </x14:cfRule>
          <x14:cfRule type="expression" priority="515" id="{5026724F-047F-46FC-B9CB-D96D02A3AEDC}">
            <xm:f>W19='aux 1'!$O$7</xm:f>
            <x14:dxf>
              <fill>
                <patternFill>
                  <bgColor theme="7" tint="0.59996337778862885"/>
                </patternFill>
              </fill>
            </x14:dxf>
          </x14:cfRule>
          <x14:cfRule type="expression" priority="526" id="{4A27E1D3-8457-4369-9A71-57C78E5E00FD}">
            <xm:f>W19='aux 1'!$O$6</xm:f>
            <x14:dxf>
              <fill>
                <patternFill>
                  <bgColor theme="6" tint="0.59996337778862885"/>
                </patternFill>
              </fill>
            </x14:dxf>
          </x14:cfRule>
          <x14:cfRule type="expression" priority="527" id="{FD5F38D2-5DDD-47E8-8247-D7176697C753}">
            <xm:f>W19='aux 1'!$O$5</xm:f>
            <x14:dxf>
              <fill>
                <patternFill>
                  <bgColor theme="8" tint="0.59996337778862885"/>
                </patternFill>
              </fill>
            </x14:dxf>
          </x14:cfRule>
          <x14:cfRule type="expression" priority="528" id="{66D3558B-B6C3-4BA1-B680-7C495D2AE672}">
            <xm:f>W19='aux 1'!$O$4</xm:f>
            <x14:dxf>
              <fill>
                <patternFill>
                  <bgColor theme="9" tint="0.59996337778862885"/>
                </patternFill>
              </fill>
            </x14:dxf>
          </x14:cfRule>
          <xm:sqref>V18:W18</xm:sqref>
        </x14:conditionalFormatting>
        <x14:conditionalFormatting xmlns:xm="http://schemas.microsoft.com/office/excel/2006/main">
          <x14:cfRule type="expression" priority="518" id="{90D8DC1E-0470-46B7-808B-F469F2A827F7}">
            <xm:f>W19='aux 1'!$O$8</xm:f>
            <x14:dxf>
              <fill>
                <patternFill>
                  <bgColor theme="2" tint="-0.24994659260841701"/>
                </patternFill>
              </fill>
            </x14:dxf>
          </x14:cfRule>
          <x14:cfRule type="expression" priority="519" id="{A4158882-31A3-4CCA-B38F-DBB9BB6F561E}">
            <xm:f>W19='aux 1'!$O$7</xm:f>
            <x14:dxf>
              <fill>
                <patternFill>
                  <bgColor theme="7" tint="0.59996337778862885"/>
                </patternFill>
              </fill>
            </x14:dxf>
          </x14:cfRule>
          <x14:cfRule type="expression" priority="523" id="{E4CEE5EC-2799-4428-9D5F-40302CF1CE25}">
            <xm:f>W19='aux 1'!$O$6</xm:f>
            <x14:dxf>
              <fill>
                <patternFill>
                  <bgColor theme="6" tint="0.59996337778862885"/>
                </patternFill>
              </fill>
            </x14:dxf>
          </x14:cfRule>
          <x14:cfRule type="expression" priority="524" id="{8D8565A9-F6A3-411B-AF31-4FEC16150FBF}">
            <xm:f>W19='aux 1'!$O$5</xm:f>
            <x14:dxf>
              <fill>
                <patternFill>
                  <bgColor theme="8" tint="0.59996337778862885"/>
                </patternFill>
              </fill>
            </x14:dxf>
          </x14:cfRule>
          <x14:cfRule type="expression" priority="525" id="{95D5B934-5A00-4EC3-AE8E-FF0F7E21D1BD}">
            <xm:f>W19='aux 1'!$O$4</xm:f>
            <x14:dxf>
              <fill>
                <patternFill>
                  <bgColor theme="9" tint="0.59996337778862885"/>
                </patternFill>
              </fill>
            </x14:dxf>
          </x14:cfRule>
          <xm:sqref>V19</xm:sqref>
        </x14:conditionalFormatting>
        <x14:conditionalFormatting xmlns:xm="http://schemas.microsoft.com/office/excel/2006/main">
          <x14:cfRule type="expression" priority="501" id="{9F4BEB20-EB91-47E2-8EB7-406D8AFE2F3A}">
            <xm:f>W13='aux 1'!$O$8</xm:f>
            <x14:dxf>
              <fill>
                <patternFill>
                  <bgColor theme="2" tint="-0.24994659260841701"/>
                </patternFill>
              </fill>
            </x14:dxf>
          </x14:cfRule>
          <x14:cfRule type="expression" priority="502" id="{652BE3F0-0AF0-4D54-9DFB-B3903ECBF6D5}">
            <xm:f>W13='aux 1'!$O$7</xm:f>
            <x14:dxf>
              <fill>
                <patternFill>
                  <bgColor theme="7" tint="0.59996337778862885"/>
                </patternFill>
              </fill>
            </x14:dxf>
          </x14:cfRule>
          <x14:cfRule type="expression" priority="505" id="{01BD0241-EA6D-45BA-BBA3-1B167CBC5EF9}">
            <xm:f>W13='aux 1'!$O$6</xm:f>
            <x14:dxf>
              <fill>
                <patternFill>
                  <bgColor theme="6" tint="0.59996337778862885"/>
                </patternFill>
              </fill>
            </x14:dxf>
          </x14:cfRule>
          <x14:cfRule type="expression" priority="506" id="{405E6482-7A0D-4C5B-B657-1673FAEC790B}">
            <xm:f>W13='aux 1'!$O$5</xm:f>
            <x14:dxf>
              <fill>
                <patternFill>
                  <bgColor theme="8" tint="0.59996337778862885"/>
                </patternFill>
              </fill>
            </x14:dxf>
          </x14:cfRule>
          <x14:cfRule type="expression" priority="507" id="{589BC633-EA16-4C4E-9001-0741954A7895}">
            <xm:f>W13='aux 1'!$O$4</xm:f>
            <x14:dxf>
              <fill>
                <patternFill>
                  <bgColor theme="9" tint="0.59996337778862885"/>
                </patternFill>
              </fill>
            </x14:dxf>
          </x14:cfRule>
          <xm:sqref>W13</xm:sqref>
        </x14:conditionalFormatting>
        <x14:conditionalFormatting xmlns:xm="http://schemas.microsoft.com/office/excel/2006/main">
          <x14:cfRule type="expression" priority="499" id="{AAFE7238-7592-4493-9646-AE434A17DAE9}">
            <xm:f>W13='aux 1'!$O$8</xm:f>
            <x14:dxf>
              <fill>
                <patternFill>
                  <bgColor theme="2" tint="-0.24994659260841701"/>
                </patternFill>
              </fill>
            </x14:dxf>
          </x14:cfRule>
          <x14:cfRule type="expression" priority="500" id="{C11F653D-12BC-41D3-A289-C08A39CD07DD}">
            <xm:f>W13='aux 1'!$O$7</xm:f>
            <x14:dxf>
              <fill>
                <patternFill>
                  <bgColor theme="7" tint="0.59996337778862885"/>
                </patternFill>
              </fill>
            </x14:dxf>
          </x14:cfRule>
          <x14:cfRule type="expression" priority="511" id="{5B896150-8200-40ED-BBD4-FC0CC1C6F16C}">
            <xm:f>W13='aux 1'!$O$6</xm:f>
            <x14:dxf>
              <fill>
                <patternFill>
                  <bgColor theme="6" tint="0.59996337778862885"/>
                </patternFill>
              </fill>
            </x14:dxf>
          </x14:cfRule>
          <x14:cfRule type="expression" priority="512" id="{88535EB8-68CC-4001-9ECF-7D1F6621A758}">
            <xm:f>W13='aux 1'!$O$5</xm:f>
            <x14:dxf>
              <fill>
                <patternFill>
                  <bgColor theme="8" tint="0.59996337778862885"/>
                </patternFill>
              </fill>
            </x14:dxf>
          </x14:cfRule>
          <x14:cfRule type="expression" priority="513" id="{3027AEA6-2F46-4F00-AFA9-7547BF524F62}">
            <xm:f>W13='aux 1'!$O$4</xm:f>
            <x14:dxf>
              <fill>
                <patternFill>
                  <bgColor theme="9" tint="0.59996337778862885"/>
                </patternFill>
              </fill>
            </x14:dxf>
          </x14:cfRule>
          <xm:sqref>V12:W12</xm:sqref>
        </x14:conditionalFormatting>
        <x14:conditionalFormatting xmlns:xm="http://schemas.microsoft.com/office/excel/2006/main">
          <x14:cfRule type="expression" priority="503" id="{58CB55A9-2571-4ED2-8647-61174AFC3BF3}">
            <xm:f>W13='aux 1'!$O$8</xm:f>
            <x14:dxf>
              <fill>
                <patternFill>
                  <bgColor theme="2" tint="-0.24994659260841701"/>
                </patternFill>
              </fill>
            </x14:dxf>
          </x14:cfRule>
          <x14:cfRule type="expression" priority="504" id="{149B0A40-8EB1-4476-A8DB-2456EA5607F5}">
            <xm:f>W13='aux 1'!$O$7</xm:f>
            <x14:dxf>
              <fill>
                <patternFill>
                  <bgColor theme="7" tint="0.59996337778862885"/>
                </patternFill>
              </fill>
            </x14:dxf>
          </x14:cfRule>
          <x14:cfRule type="expression" priority="508" id="{60E5E11C-6020-49CB-96AB-E062AB6F1478}">
            <xm:f>W13='aux 1'!$O$6</xm:f>
            <x14:dxf>
              <fill>
                <patternFill>
                  <bgColor theme="6" tint="0.59996337778862885"/>
                </patternFill>
              </fill>
            </x14:dxf>
          </x14:cfRule>
          <x14:cfRule type="expression" priority="509" id="{76BA823A-05C4-4E6F-B165-7DE64F2F8DD4}">
            <xm:f>W13='aux 1'!$O$5</xm:f>
            <x14:dxf>
              <fill>
                <patternFill>
                  <bgColor theme="8" tint="0.59996337778862885"/>
                </patternFill>
              </fill>
            </x14:dxf>
          </x14:cfRule>
          <x14:cfRule type="expression" priority="510" id="{26782366-6B19-4C77-A5C8-E3CDE342D8CF}">
            <xm:f>W13='aux 1'!$O$4</xm:f>
            <x14:dxf>
              <fill>
                <patternFill>
                  <bgColor theme="9" tint="0.59996337778862885"/>
                </patternFill>
              </fill>
            </x14:dxf>
          </x14:cfRule>
          <xm:sqref>V13</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00"/>
  <sheetViews>
    <sheetView showGridLines="0" zoomScale="60" zoomScaleNormal="60" workbookViewId="0">
      <selection activeCell="D3" sqref="D3:F3"/>
    </sheetView>
  </sheetViews>
  <sheetFormatPr defaultRowHeight="15.75" x14ac:dyDescent="0.25"/>
  <cols>
    <col min="1" max="1" width="3.42578125" style="399" customWidth="1"/>
    <col min="2" max="2" width="4.5703125" bestFit="1" customWidth="1"/>
    <col min="3" max="3" width="49.7109375" customWidth="1"/>
    <col min="4" max="4" width="3.42578125" style="399" customWidth="1"/>
    <col min="5" max="5" width="4.5703125" bestFit="1" customWidth="1"/>
    <col min="6" max="6" width="49.7109375" customWidth="1"/>
    <col min="7" max="7" width="3.42578125" style="399" customWidth="1"/>
    <col min="8" max="8" width="4.5703125" bestFit="1" customWidth="1"/>
    <col min="9" max="9" width="49.7109375" customWidth="1"/>
    <col min="10" max="10" width="3.42578125" style="399" customWidth="1"/>
    <col min="11" max="11" width="5.5703125" bestFit="1" customWidth="1"/>
    <col min="12" max="12" width="49.7109375" customWidth="1"/>
    <col min="13" max="13" width="3.42578125" customWidth="1"/>
    <col min="14" max="14" width="4.5703125" bestFit="1" customWidth="1"/>
    <col min="15" max="15" width="49.140625" bestFit="1" customWidth="1"/>
    <col min="16" max="16" width="3.42578125" customWidth="1"/>
    <col min="17" max="17" width="4.5703125" bestFit="1" customWidth="1"/>
    <col min="18" max="18" width="41.7109375" bestFit="1" customWidth="1"/>
    <col min="19" max="19" width="3.42578125" customWidth="1"/>
    <col min="20" max="20" width="4.5703125" bestFit="1" customWidth="1"/>
    <col min="21" max="21" width="47.85546875" bestFit="1" customWidth="1"/>
    <col min="22" max="22" width="3.42578125" customWidth="1"/>
    <col min="23" max="23" width="4.5703125" style="70" bestFit="1" customWidth="1"/>
    <col min="24" max="24" width="49" bestFit="1" customWidth="1"/>
  </cols>
  <sheetData>
    <row r="1" spans="1:23" s="135" customFormat="1" ht="44.25" customHeight="1" x14ac:dyDescent="0.25">
      <c r="A1" s="523" t="str">
        <f>CONCATENATE(Instrucoes!C2," - ",Instrucoes!C3," - ",Instrucoes!C4," (","vs.",Instrucoes!C5,")")</f>
        <v>Formulário de Matrícula - Engenharia Civil - 2016-02 (vs.5.0)</v>
      </c>
      <c r="B1" s="523"/>
      <c r="C1" s="523"/>
      <c r="D1" s="523"/>
      <c r="E1" s="523"/>
      <c r="F1" s="523"/>
      <c r="G1" s="523"/>
      <c r="H1" s="523"/>
      <c r="I1" s="523"/>
      <c r="J1" s="523"/>
      <c r="K1" s="523"/>
      <c r="L1" s="523"/>
      <c r="W1" s="136"/>
    </row>
    <row r="2" spans="1:23" s="69" customFormat="1" ht="9" customHeight="1" x14ac:dyDescent="0.25">
      <c r="A2" s="395"/>
      <c r="B2" s="137"/>
      <c r="C2" s="137"/>
      <c r="D2" s="395"/>
      <c r="E2" s="137"/>
      <c r="F2" s="137"/>
      <c r="G2" s="395"/>
      <c r="H2" s="137"/>
      <c r="I2" s="137"/>
      <c r="J2" s="395"/>
      <c r="K2" s="137"/>
      <c r="L2" s="137"/>
      <c r="W2" s="113"/>
    </row>
    <row r="3" spans="1:23" s="69" customFormat="1" ht="18.75" x14ac:dyDescent="0.3">
      <c r="A3" s="395"/>
      <c r="B3" s="137"/>
      <c r="C3" s="138" t="s">
        <v>108</v>
      </c>
      <c r="D3" s="536"/>
      <c r="E3" s="536"/>
      <c r="F3" s="536"/>
      <c r="G3" s="400"/>
      <c r="H3" s="139"/>
      <c r="I3" s="139"/>
      <c r="J3" s="395"/>
      <c r="K3" s="137"/>
      <c r="L3" s="137"/>
      <c r="W3" s="113"/>
    </row>
    <row r="4" spans="1:23" s="69" customFormat="1" ht="18.75" x14ac:dyDescent="0.3">
      <c r="A4" s="395"/>
      <c r="B4" s="137"/>
      <c r="C4" s="138" t="s">
        <v>107</v>
      </c>
      <c r="D4" s="400" t="str">
        <f>IFERROR(IF(D3="","",LOOKUP(MATCH(D3,'aux 3'!B2:B500,0),'aux 3'!A2:A500,'aux 3'!C2:C500)),'aux 7'!C8)</f>
        <v/>
      </c>
      <c r="E4" s="139"/>
      <c r="F4" s="139"/>
      <c r="G4" s="400"/>
      <c r="H4" s="139"/>
      <c r="I4" s="139"/>
      <c r="J4" s="536"/>
      <c r="K4" s="536"/>
      <c r="L4" s="536"/>
      <c r="W4" s="113"/>
    </row>
    <row r="5" spans="1:23" s="69" customFormat="1" ht="18.75" x14ac:dyDescent="0.3">
      <c r="A5" s="395"/>
      <c r="B5" s="137"/>
      <c r="C5" s="138" t="str">
        <f>CONCATENATE("Provável formando no período ",Instrucoes!C4)</f>
        <v>Provável formando no período 2016-02</v>
      </c>
      <c r="D5" s="400"/>
      <c r="E5" s="137"/>
      <c r="F5" s="140" t="s">
        <v>116</v>
      </c>
      <c r="G5" s="400"/>
      <c r="H5" s="137"/>
      <c r="I5" s="139"/>
      <c r="J5" s="395"/>
      <c r="K5" s="137"/>
      <c r="L5" s="137"/>
      <c r="W5" s="113"/>
    </row>
    <row r="6" spans="1:23" s="69" customFormat="1" ht="9" customHeight="1" x14ac:dyDescent="0.3">
      <c r="A6" s="395"/>
      <c r="B6" s="137"/>
      <c r="C6" s="138"/>
      <c r="D6" s="395"/>
      <c r="E6" s="137"/>
      <c r="F6" s="137"/>
      <c r="G6" s="395"/>
      <c r="H6" s="137"/>
      <c r="I6" s="137"/>
      <c r="J6" s="395"/>
      <c r="K6" s="137"/>
      <c r="L6" s="137"/>
      <c r="W6" s="113"/>
    </row>
    <row r="7" spans="1:23" s="80" customFormat="1" ht="18.75" x14ac:dyDescent="0.3">
      <c r="A7" s="394">
        <v>1</v>
      </c>
      <c r="B7" s="157"/>
      <c r="C7" s="414" t="str">
        <f>IF(LOOKUP(A7,'aux 7'!$C$22:$C$41,'aux 7'!$D$22:$D$41)="","",LOOKUP(A7,'aux 7'!$C$22:$C$41,'aux 7'!$D$22:$D$41))</f>
        <v>1º Período Civil</v>
      </c>
      <c r="D7" s="401">
        <v>3</v>
      </c>
      <c r="E7" s="159"/>
      <c r="F7" s="149" t="str">
        <f>IF(LOOKUP(D7,'aux 7'!$C$22:$C$41,'aux 7'!$D$22:$D$41)="","",LOOKUP(D7,'aux 7'!$C$22:$C$41,'aux 7'!$D$22:$D$41))</f>
        <v>3º Período Civil</v>
      </c>
      <c r="G7" s="405">
        <v>5</v>
      </c>
      <c r="H7" s="160"/>
      <c r="I7" s="150" t="str">
        <f>IF(LOOKUP(G7,'aux 7'!$C$22:$C$41,'aux 7'!$D$22:$D$41)="","",LOOKUP(G7,'aux 7'!$C$22:$C$41,'aux 7'!$D$22:$D$41))</f>
        <v>5º Período Civil</v>
      </c>
      <c r="J7" s="409">
        <v>7</v>
      </c>
      <c r="K7" s="161"/>
      <c r="L7" s="151" t="str">
        <f>IF(LOOKUP(J7,'aux 7'!$C$22:$C$41,'aux 7'!$D$22:$D$41)="","",LOOKUP(J7,'aux 7'!$C$22:$C$41,'aux 7'!$D$22:$D$41))</f>
        <v>7º Período Civil</v>
      </c>
    </row>
    <row r="8" spans="1:23" s="77" customFormat="1" x14ac:dyDescent="0.25">
      <c r="A8" s="396"/>
      <c r="B8" s="83"/>
      <c r="C8" s="82"/>
      <c r="D8" s="402"/>
      <c r="E8" s="96"/>
      <c r="F8" s="86"/>
      <c r="G8" s="406"/>
      <c r="H8" s="92"/>
      <c r="I8" s="93"/>
      <c r="J8" s="410"/>
      <c r="K8" s="105"/>
      <c r="L8" s="106"/>
    </row>
    <row r="9" spans="1:23" x14ac:dyDescent="0.25">
      <c r="A9" s="397"/>
      <c r="B9" s="84" t="str">
        <f>IF(C9="","","1 - ")</f>
        <v xml:space="preserve">1 - </v>
      </c>
      <c r="C9" s="85" t="str">
        <f>IF(LOOKUP(A$7,'aux 1'!$KN$11:$LG$11,'aux 1'!$KN12:$LG12)="","",LOOKUP(LOOKUP(A$7,'aux 1'!$KN$11:$LG$11,'aux 1'!$KN12:$LG12),'aux 1'!$A$12:$A$231,'aux 1'!$AQ$12:$AQ$231))</f>
        <v>Cálculo Diferencial e Integral I</v>
      </c>
      <c r="D9" s="403"/>
      <c r="E9" s="97" t="str">
        <f>IF(F9="","","1 - ")</f>
        <v xml:space="preserve">1 - </v>
      </c>
      <c r="F9" s="87" t="str">
        <f>IF(LOOKUP(D$7,'aux 1'!$KN$11:$LG$11,'aux 1'!$KN12:$LG12)="","",LOOKUP(LOOKUP(D$7,'aux 1'!$KN$11:$LG$11,'aux 1'!$KN12:$LG12),'aux 1'!$A$12:$A$231,'aux 1'!$AQ$12:$AQ$231))</f>
        <v>Física Geral II</v>
      </c>
      <c r="G9" s="407"/>
      <c r="H9" s="94" t="str">
        <f>IF(I9="","","1 - ")</f>
        <v xml:space="preserve">1 - </v>
      </c>
      <c r="I9" s="95" t="str">
        <f>IF(LOOKUP(G$7,'aux 1'!$KN$11:$LG$11,'aux 1'!$KN12:$LG12)="","",LOOKUP(LOOKUP(G$7,'aux 1'!$KN$11:$LG$11,'aux 1'!$KN12:$LG12),'aux 1'!$A$12:$A$231,'aux 1'!$AQ$12:$AQ$231))</f>
        <v>Atividades Acadêmicas Científicas e Culturais - AACC I</v>
      </c>
      <c r="J9" s="411"/>
      <c r="K9" s="107" t="str">
        <f>IF(L9="","","1 - ")</f>
        <v xml:space="preserve">1 - </v>
      </c>
      <c r="L9" s="108" t="str">
        <f>IF(LOOKUP(J$7,'aux 1'!$KN$11:$LG$11,'aux 1'!$KN12:$LG12)="","",LOOKUP(LOOKUP(J$7,'aux 1'!$KN$11:$LG$11,'aux 1'!$KN12:$LG12),'aux 1'!$A$12:$A$231,'aux 1'!$AQ$12:$AQ$231))</f>
        <v>Proposta de Projeto Final</v>
      </c>
    </row>
    <row r="10" spans="1:23" x14ac:dyDescent="0.25">
      <c r="A10" s="397"/>
      <c r="B10" s="84" t="str">
        <f>IF(C10="","","2 - ")</f>
        <v xml:space="preserve">2 - </v>
      </c>
      <c r="C10" s="85" t="str">
        <f>IF(LOOKUP(A$7,'aux 1'!$KN$11:$LG$11,'aux 1'!$KN13:$LG13)="","",LOOKUP(LOOKUP(A$7,'aux 1'!$KN$11:$LG$11,'aux 1'!$KN13:$LG13),'aux 1'!$A$12:$A$231,'aux 1'!$AQ$12:$AQ$231))</f>
        <v>Química Geral I</v>
      </c>
      <c r="D10" s="403"/>
      <c r="E10" s="97" t="str">
        <f>IF(F10="","","2 - ")</f>
        <v xml:space="preserve">2 - </v>
      </c>
      <c r="F10" s="87" t="str">
        <f>IF(LOOKUP(D$7,'aux 1'!$KN$11:$LG$11,'aux 1'!$KN13:$LG13)="","",LOOKUP(LOOKUP(D$7,'aux 1'!$KN$11:$LG$11,'aux 1'!$KN13:$LG13),'aux 1'!$A$12:$A$231,'aux 1'!$AQ$12:$AQ$231))</f>
        <v>Laboratório de Física Geral II</v>
      </c>
      <c r="G10" s="407"/>
      <c r="H10" s="94" t="str">
        <f>IF(I10="","","2 - ")</f>
        <v/>
      </c>
      <c r="I10" s="95" t="str">
        <f>IF(LOOKUP(G$7,'aux 1'!$KN$11:$LG$11,'aux 1'!$KN13:$LG13)="","",LOOKUP(LOOKUP(G$7,'aux 1'!$KN$11:$LG$11,'aux 1'!$KN13:$LG13),'aux 1'!$A$12:$A$231,'aux 1'!$AQ$12:$AQ$231))</f>
        <v/>
      </c>
      <c r="J10" s="411"/>
      <c r="K10" s="107" t="str">
        <f>IF(L10="","","2 - ")</f>
        <v/>
      </c>
      <c r="L10" s="108" t="str">
        <f>IF(LOOKUP(J$7,'aux 1'!$KN$11:$LG$11,'aux 1'!$KN13:$LG13)="","",LOOKUP(LOOKUP(J$7,'aux 1'!$KN$11:$LG$11,'aux 1'!$KN13:$LG13),'aux 1'!$A$12:$A$231,'aux 1'!$AQ$12:$AQ$231))</f>
        <v/>
      </c>
    </row>
    <row r="11" spans="1:23" x14ac:dyDescent="0.25">
      <c r="A11" s="397"/>
      <c r="B11" s="84" t="str">
        <f>IF(C11="","","3 - ")</f>
        <v xml:space="preserve">3 - </v>
      </c>
      <c r="C11" s="85" t="str">
        <f>IF(LOOKUP(A$7,'aux 1'!$KN$11:$LG$11,'aux 1'!$KN14:$LG14)="","",LOOKUP(LOOKUP(A$7,'aux 1'!$KN$11:$LG$11,'aux 1'!$KN14:$LG14),'aux 1'!$A$12:$A$231,'aux 1'!$AQ$12:$AQ$231))</f>
        <v>Português Instrumental I</v>
      </c>
      <c r="D11" s="403"/>
      <c r="E11" s="97" t="str">
        <f>IF(F11="","","3 - ")</f>
        <v xml:space="preserve">3 - </v>
      </c>
      <c r="F11" s="87" t="str">
        <f>IF(LOOKUP(D$7,'aux 1'!$KN$11:$LG$11,'aux 1'!$KN14:$LG14)="","",LOOKUP(LOOKUP(D$7,'aux 1'!$KN$11:$LG$11,'aux 1'!$KN14:$LG14),'aux 1'!$A$12:$A$231,'aux 1'!$AQ$12:$AQ$231))</f>
        <v>Cálculo Diferencial e Integral III</v>
      </c>
      <c r="G11" s="407"/>
      <c r="H11" s="94" t="str">
        <f>IF(I11="","","3 - ")</f>
        <v/>
      </c>
      <c r="I11" s="95" t="str">
        <f>IF(LOOKUP(G$7,'aux 1'!$KN$11:$LG$11,'aux 1'!$KN14:$LG14)="","",LOOKUP(LOOKUP(G$7,'aux 1'!$KN$11:$LG$11,'aux 1'!$KN14:$LG14),'aux 1'!$A$12:$A$231,'aux 1'!$AQ$12:$AQ$231))</f>
        <v/>
      </c>
      <c r="J11" s="411"/>
      <c r="K11" s="107" t="str">
        <f>IF(L11="","","3 - ")</f>
        <v/>
      </c>
      <c r="L11" s="108" t="str">
        <f>IF(LOOKUP(J$7,'aux 1'!$KN$11:$LG$11,'aux 1'!$KN14:$LG14)="","",LOOKUP(LOOKUP(J$7,'aux 1'!$KN$11:$LG$11,'aux 1'!$KN14:$LG14),'aux 1'!$A$12:$A$231,'aux 1'!$AQ$12:$AQ$231))</f>
        <v/>
      </c>
    </row>
    <row r="12" spans="1:23" x14ac:dyDescent="0.25">
      <c r="A12" s="397"/>
      <c r="B12" s="84" t="str">
        <f>IF(C12="","","4 - ")</f>
        <v/>
      </c>
      <c r="C12" s="85" t="str">
        <f>IF(LOOKUP(A$7,'aux 1'!$KN$11:$LG$11,'aux 1'!$KN15:$LG15)="","",LOOKUP(LOOKUP(A$7,'aux 1'!$KN$11:$LG$11,'aux 1'!$KN15:$LG15),'aux 1'!$A$12:$A$231,'aux 1'!$AQ$12:$AQ$231))</f>
        <v/>
      </c>
      <c r="D12" s="403"/>
      <c r="E12" s="97" t="str">
        <f>IF(F12="","","4 - ")</f>
        <v xml:space="preserve">4 - </v>
      </c>
      <c r="F12" s="87" t="str">
        <f>IF(LOOKUP(D$7,'aux 1'!$KN$11:$LG$11,'aux 1'!$KN15:$LG15)="","",LOOKUP(LOOKUP(D$7,'aux 1'!$KN$11:$LG$11,'aux 1'!$KN15:$LG15),'aux 1'!$A$12:$A$231,'aux 1'!$AQ$12:$AQ$231))</f>
        <v>Métodos Matemáticos para Engenheiros</v>
      </c>
      <c r="G12" s="407"/>
      <c r="H12" s="94" t="str">
        <f>IF(I12="","","4 - ")</f>
        <v/>
      </c>
      <c r="I12" s="95" t="str">
        <f>IF(LOOKUP(G$7,'aux 1'!$KN$11:$LG$11,'aux 1'!$KN15:$LG15)="","",LOOKUP(LOOKUP(G$7,'aux 1'!$KN$11:$LG$11,'aux 1'!$KN15:$LG15),'aux 1'!$A$12:$A$231,'aux 1'!$AQ$12:$AQ$231))</f>
        <v/>
      </c>
      <c r="J12" s="411"/>
      <c r="K12" s="107" t="str">
        <f>IF(L12="","","4 - ")</f>
        <v/>
      </c>
      <c r="L12" s="108" t="str">
        <f>IF(LOOKUP(J$7,'aux 1'!$KN$11:$LG$11,'aux 1'!$KN15:$LG15)="","",LOOKUP(LOOKUP(J$7,'aux 1'!$KN$11:$LG$11,'aux 1'!$KN15:$LG15),'aux 1'!$A$12:$A$231,'aux 1'!$AQ$12:$AQ$231))</f>
        <v/>
      </c>
    </row>
    <row r="13" spans="1:23" x14ac:dyDescent="0.25">
      <c r="A13" s="397"/>
      <c r="B13" s="84" t="str">
        <f>IF(C13="","","5 - ")</f>
        <v/>
      </c>
      <c r="C13" s="85" t="str">
        <f>IF(LOOKUP(A$7,'aux 1'!$KN$11:$LG$11,'aux 1'!$KN16:$LG16)="","",LOOKUP(LOOKUP(A$7,'aux 1'!$KN$11:$LG$11,'aux 1'!$KN16:$LG16),'aux 1'!$A$12:$A$231,'aux 1'!$AQ$12:$AQ$231))</f>
        <v/>
      </c>
      <c r="D13" s="403"/>
      <c r="E13" s="97" t="str">
        <f>IF(F13="","","5 - ")</f>
        <v xml:space="preserve">5 - </v>
      </c>
      <c r="F13" s="87" t="str">
        <f>IF(LOOKUP(D$7,'aux 1'!$KN$11:$LG$11,'aux 1'!$KN16:$LG16)="","",LOOKUP(LOOKUP(D$7,'aux 1'!$KN$11:$LG$11,'aux 1'!$KN16:$LG16),'aux 1'!$A$12:$A$231,'aux 1'!$AQ$12:$AQ$231))</f>
        <v>Fundamentos da Ciência da Computação</v>
      </c>
      <c r="G13" s="407"/>
      <c r="H13" s="94" t="str">
        <f>IF(I13="","","5 - ")</f>
        <v/>
      </c>
      <c r="I13" s="95" t="str">
        <f>IF(LOOKUP(G$7,'aux 1'!$KN$11:$LG$11,'aux 1'!$KN16:$LG16)="","",LOOKUP(LOOKUP(G$7,'aux 1'!$KN$11:$LG$11,'aux 1'!$KN16:$LG16),'aux 1'!$A$12:$A$231,'aux 1'!$AQ$12:$AQ$231))</f>
        <v/>
      </c>
      <c r="J13" s="411"/>
      <c r="K13" s="107" t="str">
        <f>IF(L13="","","5 - ")</f>
        <v/>
      </c>
      <c r="L13" s="108" t="str">
        <f>IF(LOOKUP(J$7,'aux 1'!$KN$11:$LG$11,'aux 1'!$KN16:$LG16)="","",LOOKUP(LOOKUP(J$7,'aux 1'!$KN$11:$LG$11,'aux 1'!$KN16:$LG16),'aux 1'!$A$12:$A$231,'aux 1'!$AQ$12:$AQ$231))</f>
        <v/>
      </c>
    </row>
    <row r="14" spans="1:23" x14ac:dyDescent="0.25">
      <c r="A14" s="397"/>
      <c r="B14" s="84" t="str">
        <f>IF(C14="","","6 - ")</f>
        <v/>
      </c>
      <c r="C14" s="85" t="str">
        <f>IF(LOOKUP(A$7,'aux 1'!$KN$11:$LG$11,'aux 1'!$KN17:$LG17)="","",LOOKUP(LOOKUP(A$7,'aux 1'!$KN$11:$LG$11,'aux 1'!$KN17:$LG17),'aux 1'!$A$12:$A$231,'aux 1'!$AQ$12:$AQ$231))</f>
        <v/>
      </c>
      <c r="D14" s="403"/>
      <c r="E14" s="97" t="str">
        <f>IF(F14="","","6 - ")</f>
        <v/>
      </c>
      <c r="F14" s="87" t="str">
        <f>IF(LOOKUP(D$7,'aux 1'!$KN$11:$LG$11,'aux 1'!$KN17:$LG17)="","",LOOKUP(LOOKUP(D$7,'aux 1'!$KN$11:$LG$11,'aux 1'!$KN17:$LG17),'aux 1'!$A$12:$A$231,'aux 1'!$AQ$12:$AQ$231))</f>
        <v/>
      </c>
      <c r="G14" s="407"/>
      <c r="H14" s="94" t="str">
        <f>IF(I14="","","6 - ")</f>
        <v/>
      </c>
      <c r="I14" s="95" t="str">
        <f>IF(LOOKUP(G$7,'aux 1'!$KN$11:$LG$11,'aux 1'!$KN17:$LG17)="","",LOOKUP(LOOKUP(G$7,'aux 1'!$KN$11:$LG$11,'aux 1'!$KN17:$LG17),'aux 1'!$A$12:$A$231,'aux 1'!$AQ$12:$AQ$231))</f>
        <v/>
      </c>
      <c r="J14" s="411"/>
      <c r="K14" s="107" t="str">
        <f>IF(L14="","","6 - ")</f>
        <v/>
      </c>
      <c r="L14" s="108" t="str">
        <f>IF(LOOKUP(J$7,'aux 1'!$KN$11:$LG$11,'aux 1'!$KN17:$LG17)="","",LOOKUP(LOOKUP(J$7,'aux 1'!$KN$11:$LG$11,'aux 1'!$KN17:$LG17),'aux 1'!$A$12:$A$231,'aux 1'!$AQ$12:$AQ$231))</f>
        <v/>
      </c>
    </row>
    <row r="15" spans="1:23" x14ac:dyDescent="0.25">
      <c r="A15" s="397"/>
      <c r="B15" s="84" t="str">
        <f>IF(C15="","","7 - ")</f>
        <v/>
      </c>
      <c r="C15" s="85" t="str">
        <f>IF(LOOKUP(A$7,'aux 1'!$KN$11:$LG$11,'aux 1'!$KN18:$LG18)="","",LOOKUP(LOOKUP(A$7,'aux 1'!$KN$11:$LG$11,'aux 1'!$KN18:$LG18),'aux 1'!$A$12:$A$231,'aux 1'!$AQ$12:$AQ$231))</f>
        <v/>
      </c>
      <c r="D15" s="403"/>
      <c r="E15" s="97" t="str">
        <f>IF(F15="","","7 - ")</f>
        <v/>
      </c>
      <c r="F15" s="87" t="str">
        <f>IF(LOOKUP(D$7,'aux 1'!$KN$11:$LG$11,'aux 1'!$KN18:$LG18)="","",LOOKUP(LOOKUP(D$7,'aux 1'!$KN$11:$LG$11,'aux 1'!$KN18:$LG18),'aux 1'!$A$12:$A$231,'aux 1'!$AQ$12:$AQ$231))</f>
        <v/>
      </c>
      <c r="G15" s="407"/>
      <c r="H15" s="94" t="str">
        <f>IF(I15="","","7 - ")</f>
        <v/>
      </c>
      <c r="I15" s="95" t="str">
        <f>IF(LOOKUP(G$7,'aux 1'!$KN$11:$LG$11,'aux 1'!$KN18:$LG18)="","",LOOKUP(LOOKUP(G$7,'aux 1'!$KN$11:$LG$11,'aux 1'!$KN18:$LG18),'aux 1'!$A$12:$A$231,'aux 1'!$AQ$12:$AQ$231))</f>
        <v/>
      </c>
      <c r="J15" s="411"/>
      <c r="K15" s="107" t="str">
        <f>IF(L15="","","7 - ")</f>
        <v/>
      </c>
      <c r="L15" s="108" t="str">
        <f>IF(LOOKUP(J$7,'aux 1'!$KN$11:$LG$11,'aux 1'!$KN18:$LG18)="","",LOOKUP(LOOKUP(J$7,'aux 1'!$KN$11:$LG$11,'aux 1'!$KN18:$LG18),'aux 1'!$A$12:$A$231,'aux 1'!$AQ$12:$AQ$231))</f>
        <v/>
      </c>
    </row>
    <row r="16" spans="1:23" x14ac:dyDescent="0.25">
      <c r="A16" s="397"/>
      <c r="B16" s="84" t="str">
        <f>IF(C16="","","8 - ")</f>
        <v/>
      </c>
      <c r="C16" s="85" t="str">
        <f>IF(LOOKUP(A$7,'aux 1'!$KN$11:$LG$11,'aux 1'!$KN19:$LG19)="","",LOOKUP(LOOKUP(A$7,'aux 1'!$KN$11:$LG$11,'aux 1'!$KN19:$LG19),'aux 1'!$A$12:$A$231,'aux 1'!$AQ$12:$AQ$231))</f>
        <v/>
      </c>
      <c r="D16" s="403"/>
      <c r="E16" s="97" t="str">
        <f>IF(F16="","","8 - ")</f>
        <v/>
      </c>
      <c r="F16" s="87" t="str">
        <f>IF(LOOKUP(D$7,'aux 1'!$KN$11:$LG$11,'aux 1'!$KN19:$LG19)="","",LOOKUP(LOOKUP(D$7,'aux 1'!$KN$11:$LG$11,'aux 1'!$KN19:$LG19),'aux 1'!$A$12:$A$231,'aux 1'!$AQ$12:$AQ$231))</f>
        <v/>
      </c>
      <c r="G16" s="407"/>
      <c r="H16" s="94" t="str">
        <f>IF(I16="","","8 - ")</f>
        <v/>
      </c>
      <c r="I16" s="95" t="str">
        <f>IF(LOOKUP(G$7,'aux 1'!$KN$11:$LG$11,'aux 1'!$KN19:$LG19)="","",LOOKUP(LOOKUP(G$7,'aux 1'!$KN$11:$LG$11,'aux 1'!$KN19:$LG19),'aux 1'!$A$12:$A$231,'aux 1'!$AQ$12:$AQ$231))</f>
        <v/>
      </c>
      <c r="J16" s="411"/>
      <c r="K16" s="107" t="str">
        <f>IF(L16="","","8 - ")</f>
        <v/>
      </c>
      <c r="L16" s="108" t="str">
        <f>IF(LOOKUP(J$7,'aux 1'!$KN$11:$LG$11,'aux 1'!$KN19:$LG19)="","",LOOKUP(LOOKUP(J$7,'aux 1'!$KN$11:$LG$11,'aux 1'!$KN19:$LG19),'aux 1'!$A$12:$A$231,'aux 1'!$AQ$12:$AQ$231))</f>
        <v/>
      </c>
    </row>
    <row r="17" spans="1:23" x14ac:dyDescent="0.25">
      <c r="A17" s="397"/>
      <c r="B17" s="84" t="str">
        <f>IF(C17="","","9 - ")</f>
        <v/>
      </c>
      <c r="C17" s="85" t="str">
        <f>IF(LOOKUP(A$7,'aux 1'!$KN$11:$LG$11,'aux 1'!$KN20:$LG20)="","",LOOKUP(LOOKUP(A$7,'aux 1'!$KN$11:$LG$11,'aux 1'!$KN20:$LG20),'aux 1'!$A$12:$A$231,'aux 1'!$AQ$12:$AQ$231))</f>
        <v/>
      </c>
      <c r="D17" s="403"/>
      <c r="E17" s="97" t="str">
        <f>IF(F17="","","9 - ")</f>
        <v/>
      </c>
      <c r="F17" s="87" t="str">
        <f>IF(LOOKUP(D$7,'aux 1'!$KN$11:$LG$11,'aux 1'!$KN20:$LG20)="","",LOOKUP(LOOKUP(D$7,'aux 1'!$KN$11:$LG$11,'aux 1'!$KN20:$LG20),'aux 1'!$A$12:$A$231,'aux 1'!$AQ$12:$AQ$231))</f>
        <v/>
      </c>
      <c r="G17" s="407"/>
      <c r="H17" s="94" t="str">
        <f>IF(I17="","","9 - ")</f>
        <v/>
      </c>
      <c r="I17" s="95" t="str">
        <f>IF(LOOKUP(G$7,'aux 1'!$KN$11:$LG$11,'aux 1'!$KN20:$LG20)="","",LOOKUP(LOOKUP(G$7,'aux 1'!$KN$11:$LG$11,'aux 1'!$KN20:$LG20),'aux 1'!$A$12:$A$231,'aux 1'!$AQ$12:$AQ$231))</f>
        <v/>
      </c>
      <c r="J17" s="411"/>
      <c r="K17" s="107" t="str">
        <f>IF(L17="","","9 - ")</f>
        <v/>
      </c>
      <c r="L17" s="108" t="str">
        <f>IF(LOOKUP(J$7,'aux 1'!$KN$11:$LG$11,'aux 1'!$KN20:$LG20)="","",LOOKUP(LOOKUP(J$7,'aux 1'!$KN$11:$LG$11,'aux 1'!$KN20:$LG20),'aux 1'!$A$12:$A$231,'aux 1'!$AQ$12:$AQ$231))</f>
        <v/>
      </c>
    </row>
    <row r="18" spans="1:23" x14ac:dyDescent="0.25">
      <c r="A18" s="397"/>
      <c r="B18" s="84" t="str">
        <f>IF(C18="","","10 - ")</f>
        <v/>
      </c>
      <c r="C18" s="85" t="str">
        <f>IF(LOOKUP(A$7,'aux 1'!$KN$11:$LG$11,'aux 1'!$KN21:$LG21)="","",LOOKUP(LOOKUP(A$7,'aux 1'!$KN$11:$LG$11,'aux 1'!$KN21:$LG21),'aux 1'!$A$12:$A$231,'aux 1'!$AQ$12:$AQ$231))</f>
        <v/>
      </c>
      <c r="D18" s="403"/>
      <c r="E18" s="97" t="str">
        <f>IF(F18="","","10 - ")</f>
        <v/>
      </c>
      <c r="F18" s="87" t="str">
        <f>IF(LOOKUP(D$7,'aux 1'!$KN$11:$LG$11,'aux 1'!$KN21:$LG21)="","",LOOKUP(LOOKUP(D$7,'aux 1'!$KN$11:$LG$11,'aux 1'!$KN21:$LG21),'aux 1'!$A$12:$A$231,'aux 1'!$AQ$12:$AQ$231))</f>
        <v/>
      </c>
      <c r="G18" s="407"/>
      <c r="H18" s="94" t="str">
        <f>IF(I18="","","10 - ")</f>
        <v/>
      </c>
      <c r="I18" s="95" t="str">
        <f>IF(LOOKUP(G$7,'aux 1'!$KN$11:$LG$11,'aux 1'!$KN21:$LG21)="","",LOOKUP(LOOKUP(G$7,'aux 1'!$KN$11:$LG$11,'aux 1'!$KN21:$LG21),'aux 1'!$A$12:$A$231,'aux 1'!$AQ$12:$AQ$231))</f>
        <v/>
      </c>
      <c r="J18" s="411"/>
      <c r="K18" s="107" t="str">
        <f>IF(L18="","","10 - ")</f>
        <v/>
      </c>
      <c r="L18" s="108" t="str">
        <f>IF(LOOKUP(J$7,'aux 1'!$KN$11:$LG$11,'aux 1'!$KN21:$LG21)="","",LOOKUP(LOOKUP(J$7,'aux 1'!$KN$11:$LG$11,'aux 1'!$KN21:$LG21),'aux 1'!$A$12:$A$231,'aux 1'!$AQ$12:$AQ$231))</f>
        <v/>
      </c>
    </row>
    <row r="19" spans="1:23" x14ac:dyDescent="0.25">
      <c r="A19" s="397"/>
      <c r="B19" s="84" t="str">
        <f>IF(C19="","","11 - ")</f>
        <v/>
      </c>
      <c r="C19" s="85" t="str">
        <f>IF(LOOKUP(A$7,'aux 1'!$KN$11:$LG$11,'aux 1'!$KN22:$LG22)="","",LOOKUP(LOOKUP(A$7,'aux 1'!$KN$11:$LG$11,'aux 1'!$KN22:$LG22),'aux 1'!$A$12:$A$231,'aux 1'!$AQ$12:$AQ$231))</f>
        <v/>
      </c>
      <c r="D19" s="403"/>
      <c r="E19" s="97" t="str">
        <f>IF(F19="","","11 - ")</f>
        <v/>
      </c>
      <c r="F19" s="87" t="str">
        <f>IF(LOOKUP(D$7,'aux 1'!$KN$11:$LG$11,'aux 1'!$KN22:$LG22)="","",LOOKUP(LOOKUP(D$7,'aux 1'!$KN$11:$LG$11,'aux 1'!$KN22:$LG22),'aux 1'!$A$12:$A$231,'aux 1'!$AQ$12:$AQ$231))</f>
        <v/>
      </c>
      <c r="G19" s="407"/>
      <c r="H19" s="94" t="str">
        <f>IF(I19="","","11 - ")</f>
        <v/>
      </c>
      <c r="I19" s="95" t="str">
        <f>IF(LOOKUP(G$7,'aux 1'!$KN$11:$LG$11,'aux 1'!$KN22:$LG22)="","",LOOKUP(LOOKUP(G$7,'aux 1'!$KN$11:$LG$11,'aux 1'!$KN22:$LG22),'aux 1'!$A$12:$A$231,'aux 1'!$AQ$12:$AQ$231))</f>
        <v/>
      </c>
      <c r="J19" s="411"/>
      <c r="K19" s="107" t="str">
        <f>IF(L19="","","11 - ")</f>
        <v/>
      </c>
      <c r="L19" s="108" t="str">
        <f>IF(LOOKUP(J$7,'aux 1'!$KN$11:$LG$11,'aux 1'!$KN22:$LG22)="","",LOOKUP(LOOKUP(J$7,'aux 1'!$KN$11:$LG$11,'aux 1'!$KN22:$LG22),'aux 1'!$A$12:$A$231,'aux 1'!$AQ$12:$AQ$231))</f>
        <v/>
      </c>
    </row>
    <row r="20" spans="1:23" x14ac:dyDescent="0.25">
      <c r="A20" s="397"/>
      <c r="B20" s="84" t="str">
        <f>IF(C20="","","12 - ")</f>
        <v/>
      </c>
      <c r="C20" s="85" t="str">
        <f>IF(LOOKUP(A$7,'aux 1'!$KN$11:$LG$11,'aux 1'!$KN23:$LG23)="","",LOOKUP(LOOKUP(A$7,'aux 1'!$KN$11:$LG$11,'aux 1'!$KN23:$LG23),'aux 1'!$A$12:$A$231,'aux 1'!$AQ$12:$AQ$231))</f>
        <v/>
      </c>
      <c r="D20" s="403"/>
      <c r="E20" s="97" t="str">
        <f>IF(F20="","","12 - ")</f>
        <v/>
      </c>
      <c r="F20" s="87" t="str">
        <f>IF(LOOKUP(D$7,'aux 1'!$KN$11:$LG$11,'aux 1'!$KN23:$LG23)="","",LOOKUP(LOOKUP(D$7,'aux 1'!$KN$11:$LG$11,'aux 1'!$KN23:$LG23),'aux 1'!$A$12:$A$231,'aux 1'!$AQ$12:$AQ$231))</f>
        <v/>
      </c>
      <c r="G20" s="407"/>
      <c r="H20" s="94" t="str">
        <f>IF(I20="","","12 - ")</f>
        <v/>
      </c>
      <c r="I20" s="95" t="str">
        <f>IF(LOOKUP(G$7,'aux 1'!$KN$11:$LG$11,'aux 1'!$KN23:$LG23)="","",LOOKUP(LOOKUP(G$7,'aux 1'!$KN$11:$LG$11,'aux 1'!$KN23:$LG23),'aux 1'!$A$12:$A$231,'aux 1'!$AQ$12:$AQ$231))</f>
        <v/>
      </c>
      <c r="J20" s="411"/>
      <c r="K20" s="107" t="str">
        <f>IF(L20="","","12 - ")</f>
        <v/>
      </c>
      <c r="L20" s="108" t="str">
        <f>IF(LOOKUP(J$7,'aux 1'!$KN$11:$LG$11,'aux 1'!$KN23:$LG23)="","",LOOKUP(LOOKUP(J$7,'aux 1'!$KN$11:$LG$11,'aux 1'!$KN23:$LG23),'aux 1'!$A$12:$A$231,'aux 1'!$AQ$12:$AQ$231))</f>
        <v/>
      </c>
    </row>
    <row r="21" spans="1:23" x14ac:dyDescent="0.25">
      <c r="A21" s="397"/>
      <c r="B21" s="84" t="str">
        <f>IF(C21="","","13 - ")</f>
        <v/>
      </c>
      <c r="C21" s="85" t="str">
        <f>IF(LOOKUP(A$7,'aux 1'!$KN$11:$LG$11,'aux 1'!$KN24:$LG24)="","",LOOKUP(LOOKUP(A$7,'aux 1'!$KN$11:$LG$11,'aux 1'!$KN24:$LG24),'aux 1'!$A$12:$A$231,'aux 1'!$AQ$12:$AQ$231))</f>
        <v/>
      </c>
      <c r="D21" s="403"/>
      <c r="E21" s="97" t="str">
        <f>IF(F21="","","13 - ")</f>
        <v/>
      </c>
      <c r="F21" s="87" t="str">
        <f>IF(LOOKUP(D$7,'aux 1'!$KN$11:$LG$11,'aux 1'!$KN24:$LG24)="","",LOOKUP(LOOKUP(D$7,'aux 1'!$KN$11:$LG$11,'aux 1'!$KN24:$LG24),'aux 1'!$A$12:$A$231,'aux 1'!$AQ$12:$AQ$231))</f>
        <v/>
      </c>
      <c r="G21" s="407"/>
      <c r="H21" s="94" t="str">
        <f>IF(I21="","","13 - ")</f>
        <v/>
      </c>
      <c r="I21" s="95" t="str">
        <f>IF(LOOKUP(G$7,'aux 1'!$KN$11:$LG$11,'aux 1'!$KN24:$LG24)="","",LOOKUP(LOOKUP(G$7,'aux 1'!$KN$11:$LG$11,'aux 1'!$KN24:$LG24),'aux 1'!$A$12:$A$231,'aux 1'!$AQ$12:$AQ$231))</f>
        <v/>
      </c>
      <c r="J21" s="411"/>
      <c r="K21" s="107" t="str">
        <f>IF(L21="","","13 - ")</f>
        <v/>
      </c>
      <c r="L21" s="108" t="str">
        <f>IF(LOOKUP(J$7,'aux 1'!$KN$11:$LG$11,'aux 1'!$KN24:$LG24)="","",LOOKUP(LOOKUP(J$7,'aux 1'!$KN$11:$LG$11,'aux 1'!$KN24:$LG24),'aux 1'!$A$12:$A$231,'aux 1'!$AQ$12:$AQ$231))</f>
        <v/>
      </c>
    </row>
    <row r="22" spans="1:23" x14ac:dyDescent="0.25">
      <c r="A22" s="397"/>
      <c r="B22" s="84" t="str">
        <f>IF(C22="","","14 - ")</f>
        <v/>
      </c>
      <c r="C22" s="85" t="str">
        <f>IF(LOOKUP(A$7,'aux 1'!$KN$11:$LG$11,'aux 1'!$KN25:$LG25)="","",LOOKUP(LOOKUP(A$7,'aux 1'!$KN$11:$LG$11,'aux 1'!$KN25:$LG25),'aux 1'!$A$12:$A$231,'aux 1'!$AQ$12:$AQ$231))</f>
        <v/>
      </c>
      <c r="D22" s="403"/>
      <c r="E22" s="97" t="str">
        <f>IF(F22="","","14 - ")</f>
        <v/>
      </c>
      <c r="F22" s="87" t="str">
        <f>IF(LOOKUP(D$7,'aux 1'!$KN$11:$LG$11,'aux 1'!$KN25:$LG25)="","",LOOKUP(LOOKUP(D$7,'aux 1'!$KN$11:$LG$11,'aux 1'!$KN25:$LG25),'aux 1'!$A$12:$A$231,'aux 1'!$AQ$12:$AQ$231))</f>
        <v/>
      </c>
      <c r="G22" s="407"/>
      <c r="H22" s="94" t="str">
        <f>IF(I22="","","14 - ")</f>
        <v/>
      </c>
      <c r="I22" s="95" t="str">
        <f>IF(LOOKUP(G$7,'aux 1'!$KN$11:$LG$11,'aux 1'!$KN25:$LG25)="","",LOOKUP(LOOKUP(G$7,'aux 1'!$KN$11:$LG$11,'aux 1'!$KN25:$LG25),'aux 1'!$A$12:$A$231,'aux 1'!$AQ$12:$AQ$231))</f>
        <v/>
      </c>
      <c r="J22" s="411"/>
      <c r="K22" s="107" t="str">
        <f>IF(L22="","","14 - ")</f>
        <v/>
      </c>
      <c r="L22" s="108" t="str">
        <f>IF(LOOKUP(J$7,'aux 1'!$KN$11:$LG$11,'aux 1'!$KN25:$LG25)="","",LOOKUP(LOOKUP(J$7,'aux 1'!$KN$11:$LG$11,'aux 1'!$KN25:$LG25),'aux 1'!$A$12:$A$231,'aux 1'!$AQ$12:$AQ$231))</f>
        <v/>
      </c>
    </row>
    <row r="23" spans="1:23" x14ac:dyDescent="0.25">
      <c r="A23" s="397"/>
      <c r="B23" s="84" t="str">
        <f>IF(C23="","","15 - ")</f>
        <v/>
      </c>
      <c r="C23" s="85" t="str">
        <f>IF(LOOKUP(A$7,'aux 1'!$KN$11:$LG$11,'aux 1'!$KN26:$LG26)="","",LOOKUP(LOOKUP(A$7,'aux 1'!$KN$11:$LG$11,'aux 1'!$KN26:$LG26),'aux 1'!$A$12:$A$231,'aux 1'!$AQ$12:$AQ$231))</f>
        <v/>
      </c>
      <c r="D23" s="403"/>
      <c r="E23" s="97" t="str">
        <f>IF(F23="","","15 - ")</f>
        <v/>
      </c>
      <c r="F23" s="87" t="str">
        <f>IF(LOOKUP(D$7,'aux 1'!$KN$11:$LG$11,'aux 1'!$KN26:$LG26)="","",LOOKUP(LOOKUP(D$7,'aux 1'!$KN$11:$LG$11,'aux 1'!$KN26:$LG26),'aux 1'!$A$12:$A$231,'aux 1'!$AQ$12:$AQ$231))</f>
        <v/>
      </c>
      <c r="G23" s="407"/>
      <c r="H23" s="94" t="str">
        <f>IF(I23="","","15 - ")</f>
        <v/>
      </c>
      <c r="I23" s="95" t="str">
        <f>IF(LOOKUP(G$7,'aux 1'!$KN$11:$LG$11,'aux 1'!$KN26:$LG26)="","",LOOKUP(LOOKUP(G$7,'aux 1'!$KN$11:$LG$11,'aux 1'!$KN26:$LG26),'aux 1'!$A$12:$A$231,'aux 1'!$AQ$12:$AQ$231))</f>
        <v/>
      </c>
      <c r="J23" s="411"/>
      <c r="K23" s="107" t="str">
        <f>IF(L23="","","15 - ")</f>
        <v/>
      </c>
      <c r="L23" s="108" t="str">
        <f>IF(LOOKUP(J$7,'aux 1'!$KN$11:$LG$11,'aux 1'!$KN26:$LG26)="","",LOOKUP(LOOKUP(J$7,'aux 1'!$KN$11:$LG$11,'aux 1'!$KN26:$LG26),'aux 1'!$A$12:$A$231,'aux 1'!$AQ$12:$AQ$231))</f>
        <v/>
      </c>
    </row>
    <row r="24" spans="1:23" x14ac:dyDescent="0.25">
      <c r="A24" s="397"/>
      <c r="B24" s="84" t="str">
        <f>IF(C24="","","16 - ")</f>
        <v/>
      </c>
      <c r="C24" s="85" t="str">
        <f>IF(LOOKUP(A$7,'aux 1'!$KN$11:$LG$11,'aux 1'!$KN27:$LG27)="","",LOOKUP(LOOKUP(A$7,'aux 1'!$KN$11:$LG$11,'aux 1'!$KN27:$LG27),'aux 1'!$A$12:$A$231,'aux 1'!$AQ$12:$AQ$231))</f>
        <v/>
      </c>
      <c r="D24" s="403"/>
      <c r="E24" s="97" t="str">
        <f>IF(F24="","","16 - ")</f>
        <v/>
      </c>
      <c r="F24" s="87" t="str">
        <f>IF(LOOKUP(D$7,'aux 1'!$KN$11:$LG$11,'aux 1'!$KN27:$LG27)="","",LOOKUP(LOOKUP(D$7,'aux 1'!$KN$11:$LG$11,'aux 1'!$KN27:$LG27),'aux 1'!$A$12:$A$231,'aux 1'!$AQ$12:$AQ$231))</f>
        <v/>
      </c>
      <c r="G24" s="407"/>
      <c r="H24" s="94" t="str">
        <f>IF(I24="","","16 - ")</f>
        <v/>
      </c>
      <c r="I24" s="95" t="str">
        <f>IF(LOOKUP(G$7,'aux 1'!$KN$11:$LG$11,'aux 1'!$KN27:$LG27)="","",LOOKUP(LOOKUP(G$7,'aux 1'!$KN$11:$LG$11,'aux 1'!$KN27:$LG27),'aux 1'!$A$12:$A$231,'aux 1'!$AQ$12:$AQ$231))</f>
        <v/>
      </c>
      <c r="J24" s="411"/>
      <c r="K24" s="107" t="str">
        <f>IF(L24="","","16 - ")</f>
        <v/>
      </c>
      <c r="L24" s="108" t="str">
        <f>IF(LOOKUP(J$7,'aux 1'!$KN$11:$LG$11,'aux 1'!$KN27:$LG27)="","",LOOKUP(LOOKUP(J$7,'aux 1'!$KN$11:$LG$11,'aux 1'!$KN27:$LG27),'aux 1'!$A$12:$A$231,'aux 1'!$AQ$12:$AQ$231))</f>
        <v/>
      </c>
    </row>
    <row r="25" spans="1:23" s="69" customFormat="1" x14ac:dyDescent="0.25">
      <c r="A25" s="413"/>
      <c r="B25" s="113"/>
      <c r="D25" s="413"/>
      <c r="E25" s="113"/>
      <c r="G25" s="413"/>
      <c r="H25" s="113"/>
      <c r="J25" s="413"/>
      <c r="K25" s="113"/>
      <c r="W25" s="113"/>
    </row>
    <row r="26" spans="1:23" s="69" customFormat="1" ht="18.75" x14ac:dyDescent="0.3">
      <c r="A26" s="415">
        <v>2</v>
      </c>
      <c r="B26" s="158"/>
      <c r="C26" s="152" t="str">
        <f>IF(LOOKUP(A26,'aux 7'!$C$22:$C$41,'aux 7'!$D$22:$D$41)="","",LOOKUP(A26,'aux 7'!$C$22:$C$41,'aux 7'!$D$22:$D$41))</f>
        <v>2º Período Civil</v>
      </c>
      <c r="D26" s="392">
        <v>4</v>
      </c>
      <c r="E26" s="163"/>
      <c r="F26" s="153" t="str">
        <f>IF(LOOKUP(D26,'aux 7'!$C$22:$C$41,'aux 7'!$D$22:$D$41)="","",LOOKUP(D26,'aux 7'!$C$22:$C$41,'aux 7'!$D$22:$D$41))</f>
        <v>4º Período Civil</v>
      </c>
      <c r="G26" s="391">
        <v>6</v>
      </c>
      <c r="H26" s="162"/>
      <c r="I26" s="154" t="str">
        <f>IF(LOOKUP(G26,'aux 7'!$C$22:$C$41,'aux 7'!$D$22:$D$41)="","",LOOKUP(G26,'aux 7'!$C$22:$C$41,'aux 7'!$D$22:$D$41))</f>
        <v>6º Período Civil</v>
      </c>
      <c r="J26" s="390">
        <v>8</v>
      </c>
      <c r="K26" s="156"/>
      <c r="L26" s="155" t="str">
        <f>IF(LOOKUP(J26,'aux 7'!$C$22:$C$41,'aux 7'!$D$22:$D$41)="","",LOOKUP(J26,'aux 7'!$C$22:$C$41,'aux 7'!$D$22:$D$41))</f>
        <v>8º Período Civil</v>
      </c>
      <c r="W26" s="113"/>
    </row>
    <row r="27" spans="1:23" x14ac:dyDescent="0.25">
      <c r="A27" s="398"/>
      <c r="B27" s="98"/>
      <c r="C27" s="99"/>
      <c r="D27" s="404"/>
      <c r="E27" s="88"/>
      <c r="F27" s="89"/>
      <c r="G27" s="408"/>
      <c r="H27" s="102"/>
      <c r="I27" s="103"/>
      <c r="J27" s="412"/>
      <c r="K27" s="111"/>
      <c r="L27" s="109"/>
    </row>
    <row r="28" spans="1:23" x14ac:dyDescent="0.25">
      <c r="A28" s="398"/>
      <c r="B28" s="100" t="str">
        <f>IF(C28="","","1 - ")</f>
        <v xml:space="preserve">1 - </v>
      </c>
      <c r="C28" s="101" t="str">
        <f>IF(LOOKUP(A$26,'aux 1'!$KN$11:$LG$11,'aux 1'!$KN12:$LG12)="","",LOOKUP(LOOKUP(A$26,'aux 1'!$KN$11:$LG$11,'aux 1'!$KN12:$LG12),'aux 1'!$A$12:$A$231,'aux 1'!$AQ$12:$AQ$231))</f>
        <v>Física Geral I</v>
      </c>
      <c r="D28" s="404"/>
      <c r="E28" s="90" t="str">
        <f>IF(F28="","","1 - ")</f>
        <v xml:space="preserve">1 - </v>
      </c>
      <c r="F28" s="91" t="str">
        <f>IF(LOOKUP(D$26,'aux 1'!$KN$11:$LG$11,'aux 1'!$KN12:$LG12)="","",LOOKUP(LOOKUP(D$26,'aux 1'!$KN$11:$LG$11,'aux 1'!$KN12:$LG12),'aux 1'!$A$12:$A$231,'aux 1'!$AQ$12:$AQ$231))</f>
        <v>Materiais de Construção II</v>
      </c>
      <c r="G28" s="408"/>
      <c r="H28" s="56" t="str">
        <f>IF(I28="","","1 - ")</f>
        <v xml:space="preserve">1 - </v>
      </c>
      <c r="I28" s="104" t="str">
        <f>IF(LOOKUP(G$26,'aux 1'!$KN$11:$LG$11,'aux 1'!$KN12:$LG12)="","",LOOKUP(LOOKUP(G$26,'aux 1'!$KN$11:$LG$11,'aux 1'!$KN12:$LG12),'aux 1'!$A$12:$A$231,'aux 1'!$AQ$12:$AQ$231))</f>
        <v>Saneamento e Engenharia Ambiental</v>
      </c>
      <c r="J28" s="412"/>
      <c r="K28" s="112" t="str">
        <f>IF(L28="","","1 - ")</f>
        <v xml:space="preserve">1 - </v>
      </c>
      <c r="L28" s="110" t="str">
        <f>IF(LOOKUP(J$26,'aux 1'!$KN$11:$LG$11,'aux 1'!$KN12:$LG12)="","",LOOKUP(LOOKUP(J$26,'aux 1'!$KN$11:$LG$11,'aux 1'!$KN12:$LG12),'aux 1'!$A$12:$A$231,'aux 1'!$AQ$12:$AQ$231))</f>
        <v>Obras Geotécnicas</v>
      </c>
    </row>
    <row r="29" spans="1:23" x14ac:dyDescent="0.25">
      <c r="A29" s="398"/>
      <c r="B29" s="100" t="str">
        <f>IF(C29="","","2 - ")</f>
        <v xml:space="preserve">2 - </v>
      </c>
      <c r="C29" s="101" t="str">
        <f>IF(LOOKUP(A$26,'aux 1'!$KN$11:$LG$11,'aux 1'!$KN13:$LG13)="","",LOOKUP(LOOKUP(A$26,'aux 1'!$KN$11:$LG$11,'aux 1'!$KN13:$LG13),'aux 1'!$A$12:$A$231,'aux 1'!$AQ$12:$AQ$231))</f>
        <v>Laboratório de Física Geral I</v>
      </c>
      <c r="D29" s="404"/>
      <c r="E29" s="90" t="str">
        <f>IF(F29="","","2 - ")</f>
        <v xml:space="preserve">2 - </v>
      </c>
      <c r="F29" s="91" t="str">
        <f>IF(LOOKUP(D$26,'aux 1'!$KN$11:$LG$11,'aux 1'!$KN13:$LG13)="","",LOOKUP(LOOKUP(D$26,'aux 1'!$KN$11:$LG$11,'aux 1'!$KN13:$LG13),'aux 1'!$A$12:$A$231,'aux 1'!$AQ$12:$AQ$231))</f>
        <v>Geologia Geral</v>
      </c>
      <c r="G29" s="408"/>
      <c r="H29" s="56" t="str">
        <f>IF(I29="","","2 - ")</f>
        <v xml:space="preserve">2 - </v>
      </c>
      <c r="I29" s="104" t="str">
        <f>IF(LOOKUP(G$26,'aux 1'!$KN$11:$LG$11,'aux 1'!$KN13:$LG13)="","",LOOKUP(LOOKUP(G$26,'aux 1'!$KN$11:$LG$11,'aux 1'!$KN13:$LG13),'aux 1'!$A$12:$A$231,'aux 1'!$AQ$12:$AQ$231))</f>
        <v>Concreto Armado I</v>
      </c>
      <c r="J29" s="412"/>
      <c r="K29" s="112" t="str">
        <f>IF(L29="","","2 - ")</f>
        <v xml:space="preserve">2 - </v>
      </c>
      <c r="L29" s="110" t="str">
        <f>IF(LOOKUP(J$26,'aux 1'!$KN$11:$LG$11,'aux 1'!$KN13:$LG13)="","",LOOKUP(LOOKUP(J$26,'aux 1'!$KN$11:$LG$11,'aux 1'!$KN13:$LG13),'aux 1'!$A$12:$A$231,'aux 1'!$AQ$12:$AQ$231))</f>
        <v>Estágio Supervisionado</v>
      </c>
    </row>
    <row r="30" spans="1:23" x14ac:dyDescent="0.25">
      <c r="A30" s="398"/>
      <c r="B30" s="100" t="str">
        <f>IF(C30="","","3 - ")</f>
        <v xml:space="preserve">3 - </v>
      </c>
      <c r="C30" s="101" t="str">
        <f>IF(LOOKUP(A$26,'aux 1'!$KN$11:$LG$11,'aux 1'!$KN14:$LG14)="","",LOOKUP(LOOKUP(A$26,'aux 1'!$KN$11:$LG$11,'aux 1'!$KN14:$LG14),'aux 1'!$A$12:$A$231,'aux 1'!$AQ$12:$AQ$231))</f>
        <v>Cálculo Diferencial e Integral II</v>
      </c>
      <c r="D30" s="404"/>
      <c r="E30" s="90" t="str">
        <f>IF(F30="","","3 - ")</f>
        <v xml:space="preserve">3 - </v>
      </c>
      <c r="F30" s="91" t="str">
        <f>IF(LOOKUP(D$26,'aux 1'!$KN$11:$LG$11,'aux 1'!$KN14:$LG14)="","",LOOKUP(LOOKUP(D$26,'aux 1'!$KN$11:$LG$11,'aux 1'!$KN14:$LG14),'aux 1'!$A$12:$A$231,'aux 1'!$AQ$12:$AQ$231))</f>
        <v>Resistência dos Materiais</v>
      </c>
      <c r="G30" s="408"/>
      <c r="H30" s="56" t="str">
        <f>IF(I30="","","3 - ")</f>
        <v xml:space="preserve">3 - </v>
      </c>
      <c r="I30" s="104" t="str">
        <f>IF(LOOKUP(G$26,'aux 1'!$KN$11:$LG$11,'aux 1'!$KN14:$LG14)="","",LOOKUP(LOOKUP(G$26,'aux 1'!$KN$11:$LG$11,'aux 1'!$KN14:$LG14),'aux 1'!$A$12:$A$231,'aux 1'!$AQ$12:$AQ$231))</f>
        <v>Construção Civil</v>
      </c>
      <c r="J30" s="412"/>
      <c r="K30" s="112" t="str">
        <f>IF(L30="","","3 - ")</f>
        <v xml:space="preserve">3 - </v>
      </c>
      <c r="L30" s="110" t="str">
        <f>IF(LOOKUP(J$26,'aux 1'!$KN$11:$LG$11,'aux 1'!$KN14:$LG14)="","",LOOKUP(LOOKUP(J$26,'aux 1'!$KN$11:$LG$11,'aux 1'!$KN14:$LG14),'aux 1'!$A$12:$A$231,'aux 1'!$AQ$12:$AQ$231))</f>
        <v>Seminários de Engenharia</v>
      </c>
    </row>
    <row r="31" spans="1:23" x14ac:dyDescent="0.25">
      <c r="A31" s="398"/>
      <c r="B31" s="100" t="str">
        <f>IF(C31="","","4 - ")</f>
        <v xml:space="preserve">4 - </v>
      </c>
      <c r="C31" s="101" t="str">
        <f>IF(LOOKUP(A$26,'aux 1'!$KN$11:$LG$11,'aux 1'!$KN15:$LG15)="","",LOOKUP(LOOKUP(A$26,'aux 1'!$KN$11:$LG$11,'aux 1'!$KN15:$LG15),'aux 1'!$A$12:$A$231,'aux 1'!$AQ$12:$AQ$231))</f>
        <v>Álgebra Linear</v>
      </c>
      <c r="D31" s="404"/>
      <c r="E31" s="90" t="str">
        <f>IF(F31="","","4 - ")</f>
        <v xml:space="preserve">4 - </v>
      </c>
      <c r="F31" s="91" t="str">
        <f>IF(LOOKUP(D$26,'aux 1'!$KN$11:$LG$11,'aux 1'!$KN15:$LG15)="","",LOOKUP(LOOKUP(D$26,'aux 1'!$KN$11:$LG$11,'aux 1'!$KN15:$LG15),'aux 1'!$A$12:$A$231,'aux 1'!$AQ$12:$AQ$231))</f>
        <v>Fenômenos de Transporte</v>
      </c>
      <c r="G31" s="408"/>
      <c r="H31" s="56" t="str">
        <f>IF(I31="","","4 - ")</f>
        <v xml:space="preserve">4 - </v>
      </c>
      <c r="I31" s="104" t="str">
        <f>IF(LOOKUP(G$26,'aux 1'!$KN$11:$LG$11,'aux 1'!$KN15:$LG15)="","",LOOKUP(LOOKUP(G$26,'aux 1'!$KN$11:$LG$11,'aux 1'!$KN15:$LG15),'aux 1'!$A$12:$A$231,'aux 1'!$AQ$12:$AQ$231))</f>
        <v>Análise Estrutural III</v>
      </c>
      <c r="J31" s="412"/>
      <c r="K31" s="112" t="str">
        <f>IF(L31="","","4 - ")</f>
        <v xml:space="preserve">4 - </v>
      </c>
      <c r="L31" s="110" t="str">
        <f>IF(LOOKUP(J$26,'aux 1'!$KN$11:$LG$11,'aux 1'!$KN15:$LG15)="","",LOOKUP(LOOKUP(J$26,'aux 1'!$KN$11:$LG$11,'aux 1'!$KN15:$LG15),'aux 1'!$A$12:$A$231,'aux 1'!$AQ$12:$AQ$231))</f>
        <v>Projeto Final</v>
      </c>
    </row>
    <row r="32" spans="1:23" x14ac:dyDescent="0.25">
      <c r="A32" s="398"/>
      <c r="B32" s="100" t="str">
        <f>IF(C32="","","5 - ")</f>
        <v xml:space="preserve">5 - </v>
      </c>
      <c r="C32" s="101" t="str">
        <f>IF(LOOKUP(A$26,'aux 1'!$KN$11:$LG$11,'aux 1'!$KN16:$LG16)="","",LOOKUP(LOOKUP(A$26,'aux 1'!$KN$11:$LG$11,'aux 1'!$KN16:$LG16),'aux 1'!$A$12:$A$231,'aux 1'!$AQ$12:$AQ$231))</f>
        <v>Química Geral II</v>
      </c>
      <c r="D32" s="404"/>
      <c r="E32" s="90" t="str">
        <f>IF(F32="","","5 - ")</f>
        <v xml:space="preserve">5 - </v>
      </c>
      <c r="F32" s="91" t="str">
        <f>IF(LOOKUP(D$26,'aux 1'!$KN$11:$LG$11,'aux 1'!$KN16:$LG16)="","",LOOKUP(LOOKUP(D$26,'aux 1'!$KN$11:$LG$11,'aux 1'!$KN16:$LG16),'aux 1'!$A$12:$A$231,'aux 1'!$AQ$12:$AQ$231))</f>
        <v>Física Geral III</v>
      </c>
      <c r="G32" s="408"/>
      <c r="H32" s="56" t="str">
        <f>IF(I32="","","5 - ")</f>
        <v xml:space="preserve">5 - </v>
      </c>
      <c r="I32" s="104" t="str">
        <f>IF(LOOKUP(G$26,'aux 1'!$KN$11:$LG$11,'aux 1'!$KN16:$LG16)="","",LOOKUP(LOOKUP(G$26,'aux 1'!$KN$11:$LG$11,'aux 1'!$KN16:$LG16),'aux 1'!$A$12:$A$231,'aux 1'!$AQ$12:$AQ$231))</f>
        <v>Mecânica dos Solos II</v>
      </c>
      <c r="J32" s="412"/>
      <c r="K32" s="112" t="str">
        <f>IF(L32="","","5 - ")</f>
        <v xml:space="preserve">5 - </v>
      </c>
      <c r="L32" s="110" t="str">
        <f>IF(LOOKUP(J$26,'aux 1'!$KN$11:$LG$11,'aux 1'!$KN16:$LG16)="","",LOOKUP(LOOKUP(J$26,'aux 1'!$KN$11:$LG$11,'aux 1'!$KN16:$LG16),'aux 1'!$A$12:$A$231,'aux 1'!$AQ$12:$AQ$231))</f>
        <v>Atividades Acadêmicas Científicas e Culturais - AACC II</v>
      </c>
    </row>
    <row r="33" spans="1:12" x14ac:dyDescent="0.25">
      <c r="A33" s="398"/>
      <c r="B33" s="100" t="str">
        <f>IF(C33="","","6 - ")</f>
        <v xml:space="preserve">6 - </v>
      </c>
      <c r="C33" s="101" t="str">
        <f>IF(LOOKUP(A$26,'aux 1'!$KN$11:$LG$11,'aux 1'!$KN17:$LG17)="","",LOOKUP(LOOKUP(A$26,'aux 1'!$KN$11:$LG$11,'aux 1'!$KN17:$LG17),'aux 1'!$A$12:$A$231,'aux 1'!$AQ$12:$AQ$231))</f>
        <v>Português Instrumental II</v>
      </c>
      <c r="D33" s="404"/>
      <c r="E33" s="90" t="str">
        <f>IF(F33="","","6 - ")</f>
        <v xml:space="preserve">6 - </v>
      </c>
      <c r="F33" s="91" t="str">
        <f>IF(LOOKUP(D$26,'aux 1'!$KN$11:$LG$11,'aux 1'!$KN17:$LG17)="","",LOOKUP(LOOKUP(D$26,'aux 1'!$KN$11:$LG$11,'aux 1'!$KN17:$LG17),'aux 1'!$A$12:$A$231,'aux 1'!$AQ$12:$AQ$231))</f>
        <v>Laboratório de Física Geral III</v>
      </c>
      <c r="G33" s="408"/>
      <c r="H33" s="56" t="str">
        <f>IF(I33="","","6 - ")</f>
        <v xml:space="preserve">6 - </v>
      </c>
      <c r="I33" s="104" t="str">
        <f>IF(LOOKUP(G$26,'aux 1'!$KN$11:$LG$11,'aux 1'!$KN17:$LG17)="","",LOOKUP(LOOKUP(G$26,'aux 1'!$KN$11:$LG$11,'aux 1'!$KN17:$LG17),'aux 1'!$A$12:$A$231,'aux 1'!$AQ$12:$AQ$231))</f>
        <v>Estradas e Pavimentação</v>
      </c>
      <c r="J33" s="412"/>
      <c r="K33" s="112" t="str">
        <f>IF(L33="","","6 - ")</f>
        <v xml:space="preserve">6 - </v>
      </c>
      <c r="L33" s="110" t="str">
        <f>IF(LOOKUP(J$26,'aux 1'!$KN$11:$LG$11,'aux 1'!$KN17:$LG17)="","",LOOKUP(LOOKUP(J$26,'aux 1'!$KN$11:$LG$11,'aux 1'!$KN17:$LG17),'aux 1'!$A$12:$A$231,'aux 1'!$AQ$12:$AQ$231))</f>
        <v>Higiene e Segurança do Trabalho</v>
      </c>
    </row>
    <row r="34" spans="1:12" x14ac:dyDescent="0.25">
      <c r="A34" s="398"/>
      <c r="B34" s="100" t="str">
        <f>IF(C34="","","7 - ")</f>
        <v xml:space="preserve">7 - </v>
      </c>
      <c r="C34" s="101" t="str">
        <f>IF(LOOKUP(A$26,'aux 1'!$KN$11:$LG$11,'aux 1'!$KN18:$LG18)="","",LOOKUP(LOOKUP(A$26,'aux 1'!$KN$11:$LG$11,'aux 1'!$KN18:$LG18),'aux 1'!$A$12:$A$231,'aux 1'!$AQ$12:$AQ$231))</f>
        <v>Introdução à Probabilidade e Estatística</v>
      </c>
      <c r="D34" s="404"/>
      <c r="E34" s="90" t="str">
        <f>IF(F34="","","7 - ")</f>
        <v xml:space="preserve">7 - </v>
      </c>
      <c r="F34" s="91" t="str">
        <f>IF(LOOKUP(D$26,'aux 1'!$KN$11:$LG$11,'aux 1'!$KN18:$LG18)="","",LOOKUP(LOOKUP(D$26,'aux 1'!$KN$11:$LG$11,'aux 1'!$KN18:$LG18),'aux 1'!$A$12:$A$231,'aux 1'!$AQ$12:$AQ$231))</f>
        <v>Cálculo Numérico</v>
      </c>
      <c r="G34" s="408"/>
      <c r="H34" s="56" t="str">
        <f>IF(I34="","","7 - ")</f>
        <v/>
      </c>
      <c r="I34" s="104" t="str">
        <f>IF(LOOKUP(G$26,'aux 1'!$KN$11:$LG$11,'aux 1'!$KN18:$LG18)="","",LOOKUP(LOOKUP(G$26,'aux 1'!$KN$11:$LG$11,'aux 1'!$KN18:$LG18),'aux 1'!$A$12:$A$231,'aux 1'!$AQ$12:$AQ$231))</f>
        <v/>
      </c>
      <c r="J34" s="412"/>
      <c r="K34" s="112" t="str">
        <f>IF(L34="","","7 - ")</f>
        <v xml:space="preserve">7 - </v>
      </c>
      <c r="L34" s="110" t="str">
        <f>IF(LOOKUP(J$26,'aux 1'!$KN$11:$LG$11,'aux 1'!$KN18:$LG18)="","",LOOKUP(LOOKUP(J$26,'aux 1'!$KN$11:$LG$11,'aux 1'!$KN18:$LG18),'aux 1'!$A$12:$A$231,'aux 1'!$AQ$12:$AQ$231))</f>
        <v>Sistemas de Transportes</v>
      </c>
    </row>
    <row r="35" spans="1:12" x14ac:dyDescent="0.25">
      <c r="A35" s="398"/>
      <c r="B35" s="100" t="str">
        <f>IF(C35="","","8 - ")</f>
        <v/>
      </c>
      <c r="C35" s="101" t="str">
        <f>IF(LOOKUP(A$26,'aux 1'!$KN$11:$LG$11,'aux 1'!$KN19:$LG19)="","",LOOKUP(LOOKUP(A$26,'aux 1'!$KN$11:$LG$11,'aux 1'!$KN19:$LG19),'aux 1'!$A$12:$A$231,'aux 1'!$AQ$12:$AQ$231))</f>
        <v/>
      </c>
      <c r="D35" s="404"/>
      <c r="E35" s="90" t="str">
        <f>IF(F35="","","8 - ")</f>
        <v/>
      </c>
      <c r="F35" s="91" t="str">
        <f>IF(LOOKUP(D$26,'aux 1'!$KN$11:$LG$11,'aux 1'!$KN19:$LG19)="","",LOOKUP(LOOKUP(D$26,'aux 1'!$KN$11:$LG$11,'aux 1'!$KN19:$LG19),'aux 1'!$A$12:$A$231,'aux 1'!$AQ$12:$AQ$231))</f>
        <v/>
      </c>
      <c r="G35" s="408"/>
      <c r="H35" s="56" t="str">
        <f>IF(I35="","","8 - ")</f>
        <v/>
      </c>
      <c r="I35" s="104" t="str">
        <f>IF(LOOKUP(G$26,'aux 1'!$KN$11:$LG$11,'aux 1'!$KN19:$LG19)="","",LOOKUP(LOOKUP(G$26,'aux 1'!$KN$11:$LG$11,'aux 1'!$KN19:$LG19),'aux 1'!$A$12:$A$231,'aux 1'!$AQ$12:$AQ$231))</f>
        <v/>
      </c>
      <c r="J35" s="412"/>
      <c r="K35" s="112" t="str">
        <f>IF(L35="","","8 - ")</f>
        <v/>
      </c>
      <c r="L35" s="110" t="str">
        <f>IF(LOOKUP(J$26,'aux 1'!$KN$11:$LG$11,'aux 1'!$KN19:$LG19)="","",LOOKUP(LOOKUP(J$26,'aux 1'!$KN$11:$LG$11,'aux 1'!$KN19:$LG19),'aux 1'!$A$12:$A$231,'aux 1'!$AQ$12:$AQ$231))</f>
        <v/>
      </c>
    </row>
    <row r="36" spans="1:12" x14ac:dyDescent="0.25">
      <c r="A36" s="398"/>
      <c r="B36" s="100" t="str">
        <f>IF(C36="","","9 - ")</f>
        <v/>
      </c>
      <c r="C36" s="101" t="str">
        <f>IF(LOOKUP(A$26,'aux 1'!$KN$11:$LG$11,'aux 1'!$KN20:$LG20)="","",LOOKUP(LOOKUP(A$26,'aux 1'!$KN$11:$LG$11,'aux 1'!$KN20:$LG20),'aux 1'!$A$12:$A$231,'aux 1'!$AQ$12:$AQ$231))</f>
        <v/>
      </c>
      <c r="D36" s="404"/>
      <c r="E36" s="90" t="str">
        <f>IF(F36="","","9 - ")</f>
        <v/>
      </c>
      <c r="F36" s="91" t="str">
        <f>IF(LOOKUP(D$26,'aux 1'!$KN$11:$LG$11,'aux 1'!$KN20:$LG20)="","",LOOKUP(LOOKUP(D$26,'aux 1'!$KN$11:$LG$11,'aux 1'!$KN20:$LG20),'aux 1'!$A$12:$A$231,'aux 1'!$AQ$12:$AQ$231))</f>
        <v/>
      </c>
      <c r="G36" s="408"/>
      <c r="H36" s="56" t="str">
        <f>IF(I36="","","9 - ")</f>
        <v/>
      </c>
      <c r="I36" s="104" t="str">
        <f>IF(LOOKUP(G$26,'aux 1'!$KN$11:$LG$11,'aux 1'!$KN20:$LG20)="","",LOOKUP(LOOKUP(G$26,'aux 1'!$KN$11:$LG$11,'aux 1'!$KN20:$LG20),'aux 1'!$A$12:$A$231,'aux 1'!$AQ$12:$AQ$231))</f>
        <v/>
      </c>
      <c r="J36" s="412"/>
      <c r="K36" s="112" t="str">
        <f>IF(L36="","","9 - ")</f>
        <v/>
      </c>
      <c r="L36" s="110" t="str">
        <f>IF(LOOKUP(J$26,'aux 1'!$KN$11:$LG$11,'aux 1'!$KN20:$LG20)="","",LOOKUP(LOOKUP(J$26,'aux 1'!$KN$11:$LG$11,'aux 1'!$KN20:$LG20),'aux 1'!$A$12:$A$231,'aux 1'!$AQ$12:$AQ$231))</f>
        <v/>
      </c>
    </row>
    <row r="37" spans="1:12" x14ac:dyDescent="0.25">
      <c r="A37" s="398"/>
      <c r="B37" s="100" t="str">
        <f>IF(C37="","","10 - ")</f>
        <v/>
      </c>
      <c r="C37" s="101" t="str">
        <f>IF(LOOKUP(A$26,'aux 1'!$KN$11:$LG$11,'aux 1'!$KN21:$LG21)="","",LOOKUP(LOOKUP(A$26,'aux 1'!$KN$11:$LG$11,'aux 1'!$KN21:$LG21),'aux 1'!$A$12:$A$231,'aux 1'!$AQ$12:$AQ$231))</f>
        <v/>
      </c>
      <c r="D37" s="404"/>
      <c r="E37" s="90" t="str">
        <f>IF(F37="","","10 - ")</f>
        <v/>
      </c>
      <c r="F37" s="91" t="str">
        <f>IF(LOOKUP(D$26,'aux 1'!$KN$11:$LG$11,'aux 1'!$KN21:$LG21)="","",LOOKUP(LOOKUP(D$26,'aux 1'!$KN$11:$LG$11,'aux 1'!$KN21:$LG21),'aux 1'!$A$12:$A$231,'aux 1'!$AQ$12:$AQ$231))</f>
        <v/>
      </c>
      <c r="G37" s="408"/>
      <c r="H37" s="56" t="str">
        <f>IF(I37="","","10 - ")</f>
        <v/>
      </c>
      <c r="I37" s="104" t="str">
        <f>IF(LOOKUP(G$26,'aux 1'!$KN$11:$LG$11,'aux 1'!$KN21:$LG21)="","",LOOKUP(LOOKUP(G$26,'aux 1'!$KN$11:$LG$11,'aux 1'!$KN21:$LG21),'aux 1'!$A$12:$A$231,'aux 1'!$AQ$12:$AQ$231))</f>
        <v/>
      </c>
      <c r="J37" s="412"/>
      <c r="K37" s="112" t="str">
        <f>IF(L37="","","10 - ")</f>
        <v/>
      </c>
      <c r="L37" s="110" t="str">
        <f>IF(LOOKUP(J$26,'aux 1'!$KN$11:$LG$11,'aux 1'!$KN21:$LG21)="","",LOOKUP(LOOKUP(J$26,'aux 1'!$KN$11:$LG$11,'aux 1'!$KN21:$LG21),'aux 1'!$A$12:$A$231,'aux 1'!$AQ$12:$AQ$231))</f>
        <v/>
      </c>
    </row>
    <row r="38" spans="1:12" x14ac:dyDescent="0.25">
      <c r="A38" s="398"/>
      <c r="B38" s="100" t="str">
        <f>IF(C38="","","11 - ")</f>
        <v/>
      </c>
      <c r="C38" s="101" t="str">
        <f>IF(LOOKUP(A$26,'aux 1'!$KN$11:$LG$11,'aux 1'!$KN22:$LG22)="","",LOOKUP(LOOKUP(A$26,'aux 1'!$KN$11:$LG$11,'aux 1'!$KN22:$LG22),'aux 1'!$A$12:$A$231,'aux 1'!$AQ$12:$AQ$231))</f>
        <v/>
      </c>
      <c r="D38" s="404"/>
      <c r="E38" s="90" t="str">
        <f>IF(F38="","","11 - ")</f>
        <v/>
      </c>
      <c r="F38" s="91" t="str">
        <f>IF(LOOKUP(D$26,'aux 1'!$KN$11:$LG$11,'aux 1'!$KN22:$LG22)="","",LOOKUP(LOOKUP(D$26,'aux 1'!$KN$11:$LG$11,'aux 1'!$KN22:$LG22),'aux 1'!$A$12:$A$231,'aux 1'!$AQ$12:$AQ$231))</f>
        <v/>
      </c>
      <c r="G38" s="408"/>
      <c r="H38" s="56" t="str">
        <f>IF(I38="","","11 - ")</f>
        <v/>
      </c>
      <c r="I38" s="104" t="str">
        <f>IF(LOOKUP(G$26,'aux 1'!$KN$11:$LG$11,'aux 1'!$KN22:$LG22)="","",LOOKUP(LOOKUP(G$26,'aux 1'!$KN$11:$LG$11,'aux 1'!$KN22:$LG22),'aux 1'!$A$12:$A$231,'aux 1'!$AQ$12:$AQ$231))</f>
        <v/>
      </c>
      <c r="J38" s="412"/>
      <c r="K38" s="112" t="str">
        <f>IF(L38="","","11 - ")</f>
        <v/>
      </c>
      <c r="L38" s="110" t="str">
        <f>IF(LOOKUP(J$26,'aux 1'!$KN$11:$LG$11,'aux 1'!$KN22:$LG22)="","",LOOKUP(LOOKUP(J$26,'aux 1'!$KN$11:$LG$11,'aux 1'!$KN22:$LG22),'aux 1'!$A$12:$A$231,'aux 1'!$AQ$12:$AQ$231))</f>
        <v/>
      </c>
    </row>
    <row r="39" spans="1:12" x14ac:dyDescent="0.25">
      <c r="A39" s="398"/>
      <c r="B39" s="100" t="str">
        <f>IF(C39="","","12 - ")</f>
        <v/>
      </c>
      <c r="C39" s="101" t="str">
        <f>IF(LOOKUP(A$26,'aux 1'!$KN$11:$LG$11,'aux 1'!$KN23:$LG23)="","",LOOKUP(LOOKUP(A$26,'aux 1'!$KN$11:$LG$11,'aux 1'!$KN23:$LG23),'aux 1'!$A$12:$A$231,'aux 1'!$AQ$12:$AQ$231))</f>
        <v/>
      </c>
      <c r="D39" s="404"/>
      <c r="E39" s="90" t="str">
        <f>IF(F39="","","12 - ")</f>
        <v/>
      </c>
      <c r="F39" s="91" t="str">
        <f>IF(LOOKUP(D$26,'aux 1'!$KN$11:$LG$11,'aux 1'!$KN23:$LG23)="","",LOOKUP(LOOKUP(D$26,'aux 1'!$KN$11:$LG$11,'aux 1'!$KN23:$LG23),'aux 1'!$A$12:$A$231,'aux 1'!$AQ$12:$AQ$231))</f>
        <v/>
      </c>
      <c r="G39" s="408"/>
      <c r="H39" s="56" t="str">
        <f>IF(I39="","","12 - ")</f>
        <v/>
      </c>
      <c r="I39" s="104" t="str">
        <f>IF(LOOKUP(G$26,'aux 1'!$KN$11:$LG$11,'aux 1'!$KN23:$LG23)="","",LOOKUP(LOOKUP(G$26,'aux 1'!$KN$11:$LG$11,'aux 1'!$KN23:$LG23),'aux 1'!$A$12:$A$231,'aux 1'!$AQ$12:$AQ$231))</f>
        <v/>
      </c>
      <c r="J39" s="412"/>
      <c r="K39" s="112" t="str">
        <f>IF(L39="","","12 - ")</f>
        <v/>
      </c>
      <c r="L39" s="110" t="str">
        <f>IF(LOOKUP(J$26,'aux 1'!$KN$11:$LG$11,'aux 1'!$KN23:$LG23)="","",LOOKUP(LOOKUP(J$26,'aux 1'!$KN$11:$LG$11,'aux 1'!$KN23:$LG23),'aux 1'!$A$12:$A$231,'aux 1'!$AQ$12:$AQ$231))</f>
        <v/>
      </c>
    </row>
    <row r="40" spans="1:12" x14ac:dyDescent="0.25">
      <c r="A40" s="398"/>
      <c r="B40" s="100" t="str">
        <f>IF(C40="","","13 - ")</f>
        <v/>
      </c>
      <c r="C40" s="101" t="str">
        <f>IF(LOOKUP(A$26,'aux 1'!$KN$11:$LG$11,'aux 1'!$KN24:$LG24)="","",LOOKUP(LOOKUP(A$26,'aux 1'!$KN$11:$LG$11,'aux 1'!$KN24:$LG24),'aux 1'!$A$12:$A$231,'aux 1'!$AQ$12:$AQ$231))</f>
        <v/>
      </c>
      <c r="D40" s="404"/>
      <c r="E40" s="90" t="str">
        <f>IF(F40="","","13 - ")</f>
        <v/>
      </c>
      <c r="F40" s="91" t="str">
        <f>IF(LOOKUP(D$26,'aux 1'!$KN$11:$LG$11,'aux 1'!$KN24:$LG24)="","",LOOKUP(LOOKUP(D$26,'aux 1'!$KN$11:$LG$11,'aux 1'!$KN24:$LG24),'aux 1'!$A$12:$A$231,'aux 1'!$AQ$12:$AQ$231))</f>
        <v/>
      </c>
      <c r="G40" s="408"/>
      <c r="H40" s="56" t="str">
        <f>IF(I40="","","13 - ")</f>
        <v/>
      </c>
      <c r="I40" s="104" t="str">
        <f>IF(LOOKUP(G$26,'aux 1'!$KN$11:$LG$11,'aux 1'!$KN24:$LG24)="","",LOOKUP(LOOKUP(G$26,'aux 1'!$KN$11:$LG$11,'aux 1'!$KN24:$LG24),'aux 1'!$A$12:$A$231,'aux 1'!$AQ$12:$AQ$231))</f>
        <v/>
      </c>
      <c r="J40" s="412"/>
      <c r="K40" s="112" t="str">
        <f>IF(L40="","","13 - ")</f>
        <v/>
      </c>
      <c r="L40" s="110" t="str">
        <f>IF(LOOKUP(J$26,'aux 1'!$KN$11:$LG$11,'aux 1'!$KN24:$LG24)="","",LOOKUP(LOOKUP(J$26,'aux 1'!$KN$11:$LG$11,'aux 1'!$KN24:$LG24),'aux 1'!$A$12:$A$231,'aux 1'!$AQ$12:$AQ$231))</f>
        <v/>
      </c>
    </row>
    <row r="41" spans="1:12" x14ac:dyDescent="0.25">
      <c r="A41" s="398"/>
      <c r="B41" s="100" t="str">
        <f>IF(C41="","","14 - ")</f>
        <v/>
      </c>
      <c r="C41" s="101" t="str">
        <f>IF(LOOKUP(A$26,'aux 1'!$KN$11:$LG$11,'aux 1'!$KN25:$LG25)="","",LOOKUP(LOOKUP(A$26,'aux 1'!$KN$11:$LG$11,'aux 1'!$KN25:$LG25),'aux 1'!$A$12:$A$231,'aux 1'!$AQ$12:$AQ$231))</f>
        <v/>
      </c>
      <c r="D41" s="404"/>
      <c r="E41" s="90" t="str">
        <f>IF(F41="","","14 - ")</f>
        <v/>
      </c>
      <c r="F41" s="91" t="str">
        <f>IF(LOOKUP(D$26,'aux 1'!$KN$11:$LG$11,'aux 1'!$KN25:$LG25)="","",LOOKUP(LOOKUP(D$26,'aux 1'!$KN$11:$LG$11,'aux 1'!$KN25:$LG25),'aux 1'!$A$12:$A$231,'aux 1'!$AQ$12:$AQ$231))</f>
        <v/>
      </c>
      <c r="G41" s="408"/>
      <c r="H41" s="56" t="str">
        <f>IF(I41="","","14 - ")</f>
        <v/>
      </c>
      <c r="I41" s="104" t="str">
        <f>IF(LOOKUP(G$26,'aux 1'!$KN$11:$LG$11,'aux 1'!$KN25:$LG25)="","",LOOKUP(LOOKUP(G$26,'aux 1'!$KN$11:$LG$11,'aux 1'!$KN25:$LG25),'aux 1'!$A$12:$A$231,'aux 1'!$AQ$12:$AQ$231))</f>
        <v/>
      </c>
      <c r="J41" s="412"/>
      <c r="K41" s="112" t="str">
        <f>IF(L41="","","14 - ")</f>
        <v/>
      </c>
      <c r="L41" s="110" t="str">
        <f>IF(LOOKUP(J$26,'aux 1'!$KN$11:$LG$11,'aux 1'!$KN25:$LG25)="","",LOOKUP(LOOKUP(J$26,'aux 1'!$KN$11:$LG$11,'aux 1'!$KN25:$LG25),'aux 1'!$A$12:$A$231,'aux 1'!$AQ$12:$AQ$231))</f>
        <v/>
      </c>
    </row>
    <row r="42" spans="1:12" x14ac:dyDescent="0.25">
      <c r="A42" s="398"/>
      <c r="B42" s="100" t="str">
        <f>IF(C42="","","15 - ")</f>
        <v/>
      </c>
      <c r="C42" s="101" t="str">
        <f>IF(LOOKUP(A$26,'aux 1'!$KN$11:$LG$11,'aux 1'!$KN26:$LG26)="","",LOOKUP(LOOKUP(A$26,'aux 1'!$KN$11:$LG$11,'aux 1'!$KN26:$LG26),'aux 1'!$A$12:$A$231,'aux 1'!$AQ$12:$AQ$231))</f>
        <v/>
      </c>
      <c r="D42" s="404"/>
      <c r="E42" s="90" t="str">
        <f>IF(F42="","","15 - ")</f>
        <v/>
      </c>
      <c r="F42" s="91" t="str">
        <f>IF(LOOKUP(D$26,'aux 1'!$KN$11:$LG$11,'aux 1'!$KN26:$LG26)="","",LOOKUP(LOOKUP(D$26,'aux 1'!$KN$11:$LG$11,'aux 1'!$KN26:$LG26),'aux 1'!$A$12:$A$231,'aux 1'!$AQ$12:$AQ$231))</f>
        <v/>
      </c>
      <c r="G42" s="408"/>
      <c r="H42" s="56" t="str">
        <f>IF(I42="","","15 - ")</f>
        <v/>
      </c>
      <c r="I42" s="104" t="str">
        <f>IF(LOOKUP(G$26,'aux 1'!$KN$11:$LG$11,'aux 1'!$KN26:$LG26)="","",LOOKUP(LOOKUP(G$26,'aux 1'!$KN$11:$LG$11,'aux 1'!$KN26:$LG26),'aux 1'!$A$12:$A$231,'aux 1'!$AQ$12:$AQ$231))</f>
        <v/>
      </c>
      <c r="J42" s="412"/>
      <c r="K42" s="112" t="str">
        <f>IF(L42="","","15 - ")</f>
        <v/>
      </c>
      <c r="L42" s="110" t="str">
        <f>IF(LOOKUP(J$26,'aux 1'!$KN$11:$LG$11,'aux 1'!$KN26:$LG26)="","",LOOKUP(LOOKUP(J$26,'aux 1'!$KN$11:$LG$11,'aux 1'!$KN26:$LG26),'aux 1'!$A$12:$A$231,'aux 1'!$AQ$12:$AQ$231))</f>
        <v/>
      </c>
    </row>
    <row r="43" spans="1:12" x14ac:dyDescent="0.25">
      <c r="A43" s="398"/>
      <c r="B43" s="100" t="str">
        <f>IF(C43="","","16 - ")</f>
        <v/>
      </c>
      <c r="C43" s="101" t="str">
        <f>IF(LOOKUP(A$26,'aux 1'!$KN$11:$LG$11,'aux 1'!$KN27:$LG27)="","",LOOKUP(LOOKUP(A$26,'aux 1'!$KN$11:$LG$11,'aux 1'!$KN27:$LG27),'aux 1'!$A$12:$A$231,'aux 1'!$AQ$12:$AQ$231))</f>
        <v/>
      </c>
      <c r="D43" s="404"/>
      <c r="E43" s="90" t="str">
        <f>IF(F43="","","16 - ")</f>
        <v/>
      </c>
      <c r="F43" s="91" t="str">
        <f>IF(LOOKUP(D$26,'aux 1'!$KN$11:$LG$11,'aux 1'!$KN27:$LG27)="","",LOOKUP(LOOKUP(D$26,'aux 1'!$KN$11:$LG$11,'aux 1'!$KN27:$LG27),'aux 1'!$A$12:$A$231,'aux 1'!$AQ$12:$AQ$231))</f>
        <v/>
      </c>
      <c r="G43" s="408"/>
      <c r="H43" s="56" t="str">
        <f>IF(I43="","","16 - ")</f>
        <v/>
      </c>
      <c r="I43" s="104" t="str">
        <f>IF(LOOKUP(G$26,'aux 1'!$KN$11:$LG$11,'aux 1'!$KN27:$LG27)="","",LOOKUP(LOOKUP(G$26,'aux 1'!$KN$11:$LG$11,'aux 1'!$KN27:$LG27),'aux 1'!$A$12:$A$231,'aux 1'!$AQ$12:$AQ$231))</f>
        <v/>
      </c>
      <c r="J43" s="412"/>
      <c r="K43" s="112" t="str">
        <f>IF(L43="","","16 - ")</f>
        <v/>
      </c>
      <c r="L43" s="110" t="str">
        <f>IF(LOOKUP(J$26,'aux 1'!$KN$11:$LG$11,'aux 1'!$KN27:$LG27)="","",LOOKUP(LOOKUP(J$26,'aux 1'!$KN$11:$LG$11,'aux 1'!$KN27:$LG27),'aux 1'!$A$12:$A$231,'aux 1'!$AQ$12:$AQ$231))</f>
        <v/>
      </c>
    </row>
    <row r="45" spans="1:12" s="80" customFormat="1" ht="18.75" x14ac:dyDescent="0.3">
      <c r="A45" s="394">
        <v>11</v>
      </c>
      <c r="B45" s="157"/>
      <c r="C45" s="81" t="str">
        <f>IF(LOOKUP(A45,'aux 7'!$C$22:$C$41,'aux 7'!$D$22:$D$41)="","",LOOKUP(A45,'aux 7'!$C$22:$C$41,'aux 7'!$D$22:$D$41))</f>
        <v>Opt. Tecnológicas - LECIV</v>
      </c>
      <c r="D45" s="401">
        <v>12</v>
      </c>
      <c r="E45" s="159"/>
      <c r="F45" s="149" t="str">
        <f>IF(LOOKUP(D45,'aux 7'!$C$22:$C$41,'aux 7'!$D$22:$D$41)="","",LOOKUP(D45,'aux 7'!$C$22:$C$41,'aux 7'!$D$22:$D$41))</f>
        <v>Opt. Tecnológicas - LEPROD</v>
      </c>
      <c r="G45" s="405">
        <v>13</v>
      </c>
      <c r="H45" s="160"/>
      <c r="I45" s="150" t="str">
        <f>IF(LOOKUP(G45,'aux 7'!$C$22:$C$41,'aux 7'!$D$22:$D$41)="","",LOOKUP(G45,'aux 7'!$C$22:$C$41,'aux 7'!$D$22:$D$41))</f>
        <v>Opt. Tecnológicas - CCT</v>
      </c>
      <c r="J45" s="409">
        <v>14</v>
      </c>
      <c r="K45" s="161"/>
      <c r="L45" s="151" t="str">
        <f>IF(LOOKUP(J45,'aux 7'!$C$22:$C$41,'aux 7'!$D$22:$D$41)="","",LOOKUP(J45,'aux 7'!$C$22:$C$41,'aux 7'!$D$22:$D$41))</f>
        <v>Opt. Humanas - LECIV</v>
      </c>
    </row>
    <row r="46" spans="1:12" s="77" customFormat="1" x14ac:dyDescent="0.25">
      <c r="A46" s="396"/>
      <c r="B46" s="83"/>
      <c r="C46" s="82"/>
      <c r="D46" s="402"/>
      <c r="E46" s="96"/>
      <c r="F46" s="86"/>
      <c r="G46" s="406"/>
      <c r="H46" s="92"/>
      <c r="I46" s="93"/>
      <c r="J46" s="410"/>
      <c r="K46" s="105"/>
      <c r="L46" s="106"/>
    </row>
    <row r="47" spans="1:12" x14ac:dyDescent="0.25">
      <c r="A47" s="397"/>
      <c r="B47" s="84" t="str">
        <f>IF(C47="","","1 - ")</f>
        <v xml:space="preserve">1 - </v>
      </c>
      <c r="C47" s="85" t="str">
        <f>IF(LOOKUP(A$45,'aux 1'!$KN$11:$LG$11,'aux 1'!$KN12:$LG12)="","",LOOKUP(LOOKUP(A$45,'aux 1'!$KN$11:$LG$11,'aux 1'!$KN12:$LG12),'aux 1'!$A$12:$A$231,'aux 1'!$AQ$12:$AQ$231))</f>
        <v>Geotecnia de Barragens Terra e Enrocamento</v>
      </c>
      <c r="D47" s="403"/>
      <c r="E47" s="97" t="str">
        <f>IF(F47="","","1 - ")</f>
        <v xml:space="preserve">1 - </v>
      </c>
      <c r="F47" s="87" t="str">
        <f>IF(LOOKUP(D$45,'aux 1'!$KN$11:$LG$11,'aux 1'!$KN12:$LG12)="","",LOOKUP(LOOKUP(D$45,'aux 1'!$KN$11:$LG$11,'aux 1'!$KN12:$LG12),'aux 1'!$A$12:$A$231,'aux 1'!$AQ$12:$AQ$231))</f>
        <v>Empreendedorismo</v>
      </c>
      <c r="G47" s="407"/>
      <c r="H47" s="94" t="str">
        <f>IF(I47="","","1 - ")</f>
        <v/>
      </c>
      <c r="I47" s="95" t="str">
        <f>IF(LOOKUP(G$45,'aux 1'!$KN$11:$LG$11,'aux 1'!$KN12:$LG12)="","",LOOKUP(LOOKUP(G$45,'aux 1'!$KN$11:$LG$11,'aux 1'!$KN12:$LG12),'aux 1'!$A$12:$A$231,'aux 1'!$AQ$12:$AQ$231))</f>
        <v/>
      </c>
      <c r="J47" s="411"/>
      <c r="K47" s="107" t="str">
        <f>IF(L47="","","1 - ")</f>
        <v/>
      </c>
      <c r="L47" s="108" t="str">
        <f>IF(LOOKUP(J$45,'aux 1'!$KN$11:$LG$11,'aux 1'!$KN12:$LG12)="","",LOOKUP(LOOKUP(J$45,'aux 1'!$KN$11:$LG$11,'aux 1'!$KN12:$LG12),'aux 1'!$A$12:$A$231,'aux 1'!$AQ$12:$AQ$231))</f>
        <v/>
      </c>
    </row>
    <row r="48" spans="1:12" x14ac:dyDescent="0.25">
      <c r="A48" s="397"/>
      <c r="B48" s="84" t="str">
        <f>IF(C48="","","2 - ")</f>
        <v xml:space="preserve">2 - </v>
      </c>
      <c r="C48" s="85" t="str">
        <f>IF(LOOKUP(A$45,'aux 1'!$KN$11:$LG$11,'aux 1'!$KN13:$LG13)="","",LOOKUP(LOOKUP(A$45,'aux 1'!$KN$11:$LG$11,'aux 1'!$KN13:$LG13),'aux 1'!$A$12:$A$231,'aux 1'!$AQ$12:$AQ$231))</f>
        <v>Materiais Compósitos</v>
      </c>
      <c r="D48" s="403"/>
      <c r="E48" s="97" t="str">
        <f>IF(F48="","","2 - ")</f>
        <v/>
      </c>
      <c r="F48" s="87" t="str">
        <f>IF(LOOKUP(D$45,'aux 1'!$KN$11:$LG$11,'aux 1'!$KN13:$LG13)="","",LOOKUP(LOOKUP(D$45,'aux 1'!$KN$11:$LG$11,'aux 1'!$KN13:$LG13),'aux 1'!$A$12:$A$231,'aux 1'!$AQ$12:$AQ$231))</f>
        <v/>
      </c>
      <c r="G48" s="407"/>
      <c r="H48" s="94" t="str">
        <f>IF(I48="","","2 - ")</f>
        <v/>
      </c>
      <c r="I48" s="95" t="str">
        <f>IF(LOOKUP(G$45,'aux 1'!$KN$11:$LG$11,'aux 1'!$KN13:$LG13)="","",LOOKUP(LOOKUP(G$45,'aux 1'!$KN$11:$LG$11,'aux 1'!$KN13:$LG13),'aux 1'!$A$12:$A$231,'aux 1'!$AQ$12:$AQ$231))</f>
        <v/>
      </c>
      <c r="J48" s="411"/>
      <c r="K48" s="107" t="str">
        <f>IF(L48="","","2 - ")</f>
        <v/>
      </c>
      <c r="L48" s="108" t="str">
        <f>IF(LOOKUP(J$45,'aux 1'!$KN$11:$LG$11,'aux 1'!$KN13:$LG13)="","",LOOKUP(LOOKUP(J$45,'aux 1'!$KN$11:$LG$11,'aux 1'!$KN13:$LG13),'aux 1'!$A$12:$A$231,'aux 1'!$AQ$12:$AQ$231))</f>
        <v/>
      </c>
    </row>
    <row r="49" spans="1:23" x14ac:dyDescent="0.25">
      <c r="A49" s="397"/>
      <c r="B49" s="84" t="str">
        <f>IF(C49="","","3 - ")</f>
        <v xml:space="preserve">3 - </v>
      </c>
      <c r="C49" s="85" t="str">
        <f>IF(LOOKUP(A$45,'aux 1'!$KN$11:$LG$11,'aux 1'!$KN14:$LG14)="","",LOOKUP(LOOKUP(A$45,'aux 1'!$KN$11:$LG$11,'aux 1'!$KN14:$LG14),'aux 1'!$A$12:$A$231,'aux 1'!$AQ$12:$AQ$231))</f>
        <v>Análise Matricial de Estruturas</v>
      </c>
      <c r="D49" s="403"/>
      <c r="E49" s="97" t="str">
        <f>IF(F49="","","3 - ")</f>
        <v/>
      </c>
      <c r="F49" s="87" t="str">
        <f>IF(LOOKUP(D$45,'aux 1'!$KN$11:$LG$11,'aux 1'!$KN14:$LG14)="","",LOOKUP(LOOKUP(D$45,'aux 1'!$KN$11:$LG$11,'aux 1'!$KN14:$LG14),'aux 1'!$A$12:$A$231,'aux 1'!$AQ$12:$AQ$231))</f>
        <v/>
      </c>
      <c r="G49" s="407"/>
      <c r="H49" s="94" t="str">
        <f>IF(I49="","","3 - ")</f>
        <v/>
      </c>
      <c r="I49" s="95" t="str">
        <f>IF(LOOKUP(G$45,'aux 1'!$KN$11:$LG$11,'aux 1'!$KN14:$LG14)="","",LOOKUP(LOOKUP(G$45,'aux 1'!$KN$11:$LG$11,'aux 1'!$KN14:$LG14),'aux 1'!$A$12:$A$231,'aux 1'!$AQ$12:$AQ$231))</f>
        <v/>
      </c>
      <c r="J49" s="411"/>
      <c r="K49" s="107" t="str">
        <f>IF(L49="","","3 - ")</f>
        <v/>
      </c>
      <c r="L49" s="108" t="str">
        <f>IF(LOOKUP(J$45,'aux 1'!$KN$11:$LG$11,'aux 1'!$KN14:$LG14)="","",LOOKUP(LOOKUP(J$45,'aux 1'!$KN$11:$LG$11,'aux 1'!$KN14:$LG14),'aux 1'!$A$12:$A$231,'aux 1'!$AQ$12:$AQ$231))</f>
        <v/>
      </c>
    </row>
    <row r="50" spans="1:23" x14ac:dyDescent="0.25">
      <c r="A50" s="397"/>
      <c r="B50" s="84" t="str">
        <f>IF(C50="","","4 - ")</f>
        <v xml:space="preserve">4 - </v>
      </c>
      <c r="C50" s="85" t="str">
        <f>IF(LOOKUP(A$45,'aux 1'!$KN$11:$LG$11,'aux 1'!$KN15:$LG15)="","",LOOKUP(LOOKUP(A$45,'aux 1'!$KN$11:$LG$11,'aux 1'!$KN15:$LG15),'aux 1'!$A$12:$A$231,'aux 1'!$AQ$12:$AQ$231))</f>
        <v>Estruturas de Fundação</v>
      </c>
      <c r="D50" s="403"/>
      <c r="E50" s="97" t="str">
        <f>IF(F50="","","4 - ")</f>
        <v/>
      </c>
      <c r="F50" s="87" t="str">
        <f>IF(LOOKUP(D$45,'aux 1'!$KN$11:$LG$11,'aux 1'!$KN15:$LG15)="","",LOOKUP(LOOKUP(D$45,'aux 1'!$KN$11:$LG$11,'aux 1'!$KN15:$LG15),'aux 1'!$A$12:$A$231,'aux 1'!$AQ$12:$AQ$231))</f>
        <v/>
      </c>
      <c r="G50" s="407"/>
      <c r="H50" s="94" t="str">
        <f>IF(I50="","","4 - ")</f>
        <v/>
      </c>
      <c r="I50" s="95" t="str">
        <f>IF(LOOKUP(G$45,'aux 1'!$KN$11:$LG$11,'aux 1'!$KN15:$LG15)="","",LOOKUP(LOOKUP(G$45,'aux 1'!$KN$11:$LG$11,'aux 1'!$KN15:$LG15),'aux 1'!$A$12:$A$231,'aux 1'!$AQ$12:$AQ$231))</f>
        <v/>
      </c>
      <c r="J50" s="411"/>
      <c r="K50" s="107" t="str">
        <f>IF(L50="","","4 - ")</f>
        <v/>
      </c>
      <c r="L50" s="108" t="str">
        <f>IF(LOOKUP(J$45,'aux 1'!$KN$11:$LG$11,'aux 1'!$KN15:$LG15)="","",LOOKUP(LOOKUP(J$45,'aux 1'!$KN$11:$LG$11,'aux 1'!$KN15:$LG15),'aux 1'!$A$12:$A$231,'aux 1'!$AQ$12:$AQ$231))</f>
        <v/>
      </c>
    </row>
    <row r="51" spans="1:23" x14ac:dyDescent="0.25">
      <c r="A51" s="397"/>
      <c r="B51" s="84" t="str">
        <f>IF(C51="","","5 - ")</f>
        <v xml:space="preserve">5 - </v>
      </c>
      <c r="C51" s="85" t="str">
        <f>IF(LOOKUP(A$45,'aux 1'!$KN$11:$LG$11,'aux 1'!$KN16:$LG16)="","",LOOKUP(LOOKUP(A$45,'aux 1'!$KN$11:$LG$11,'aux 1'!$KN16:$LG16),'aux 1'!$A$12:$A$231,'aux 1'!$AQ$12:$AQ$231))</f>
        <v>Geossintéticos I</v>
      </c>
      <c r="D51" s="403"/>
      <c r="E51" s="97" t="str">
        <f>IF(F51="","","5 - ")</f>
        <v/>
      </c>
      <c r="F51" s="87" t="str">
        <f>IF(LOOKUP(D$45,'aux 1'!$KN$11:$LG$11,'aux 1'!$KN16:$LG16)="","",LOOKUP(LOOKUP(D$45,'aux 1'!$KN$11:$LG$11,'aux 1'!$KN16:$LG16),'aux 1'!$A$12:$A$231,'aux 1'!$AQ$12:$AQ$231))</f>
        <v/>
      </c>
      <c r="G51" s="407"/>
      <c r="H51" s="94" t="str">
        <f>IF(I51="","","5 - ")</f>
        <v/>
      </c>
      <c r="I51" s="95" t="str">
        <f>IF(LOOKUP(G$45,'aux 1'!$KN$11:$LG$11,'aux 1'!$KN16:$LG16)="","",LOOKUP(LOOKUP(G$45,'aux 1'!$KN$11:$LG$11,'aux 1'!$KN16:$LG16),'aux 1'!$A$12:$A$231,'aux 1'!$AQ$12:$AQ$231))</f>
        <v/>
      </c>
      <c r="J51" s="411"/>
      <c r="K51" s="107" t="str">
        <f>IF(L51="","","5 - ")</f>
        <v/>
      </c>
      <c r="L51" s="108" t="str">
        <f>IF(LOOKUP(J$45,'aux 1'!$KN$11:$LG$11,'aux 1'!$KN16:$LG16)="","",LOOKUP(LOOKUP(J$45,'aux 1'!$KN$11:$LG$11,'aux 1'!$KN16:$LG16),'aux 1'!$A$12:$A$231,'aux 1'!$AQ$12:$AQ$231))</f>
        <v/>
      </c>
    </row>
    <row r="52" spans="1:23" x14ac:dyDescent="0.25">
      <c r="A52" s="397"/>
      <c r="B52" s="84" t="str">
        <f>IF(C52="","","6 - ")</f>
        <v xml:space="preserve">6 - </v>
      </c>
      <c r="C52" s="85" t="str">
        <f>IF(LOOKUP(A$45,'aux 1'!$KN$11:$LG$11,'aux 1'!$KN17:$LG17)="","",LOOKUP(LOOKUP(A$45,'aux 1'!$KN$11:$LG$11,'aux 1'!$KN17:$LG17),'aux 1'!$A$12:$A$231,'aux 1'!$AQ$12:$AQ$231))</f>
        <v>Aterros Sobre Solo Mole</v>
      </c>
      <c r="D52" s="403"/>
      <c r="E52" s="97" t="str">
        <f>IF(F52="","","6 - ")</f>
        <v/>
      </c>
      <c r="F52" s="87" t="str">
        <f>IF(LOOKUP(D$45,'aux 1'!$KN$11:$LG$11,'aux 1'!$KN17:$LG17)="","",LOOKUP(LOOKUP(D$45,'aux 1'!$KN$11:$LG$11,'aux 1'!$KN17:$LG17),'aux 1'!$A$12:$A$231,'aux 1'!$AQ$12:$AQ$231))</f>
        <v/>
      </c>
      <c r="G52" s="407"/>
      <c r="H52" s="94" t="str">
        <f>IF(I52="","","6 - ")</f>
        <v/>
      </c>
      <c r="I52" s="95" t="str">
        <f>IF(LOOKUP(G$45,'aux 1'!$KN$11:$LG$11,'aux 1'!$KN17:$LG17)="","",LOOKUP(LOOKUP(G$45,'aux 1'!$KN$11:$LG$11,'aux 1'!$KN17:$LG17),'aux 1'!$A$12:$A$231,'aux 1'!$AQ$12:$AQ$231))</f>
        <v/>
      </c>
      <c r="J52" s="411"/>
      <c r="K52" s="107" t="str">
        <f>IF(L52="","","6 - ")</f>
        <v/>
      </c>
      <c r="L52" s="108" t="str">
        <f>IF(LOOKUP(J$45,'aux 1'!$KN$11:$LG$11,'aux 1'!$KN17:$LG17)="","",LOOKUP(LOOKUP(J$45,'aux 1'!$KN$11:$LG$11,'aux 1'!$KN17:$LG17),'aux 1'!$A$12:$A$231,'aux 1'!$AQ$12:$AQ$231))</f>
        <v/>
      </c>
      <c r="Q52" t="s">
        <v>116</v>
      </c>
    </row>
    <row r="53" spans="1:23" x14ac:dyDescent="0.25">
      <c r="A53" s="397"/>
      <c r="B53" s="84" t="str">
        <f>IF(C53="","","7 - ")</f>
        <v xml:space="preserve">7 - </v>
      </c>
      <c r="C53" s="85" t="str">
        <f>IF(LOOKUP(A$45,'aux 1'!$KN$11:$LG$11,'aux 1'!$KN18:$LG18)="","",LOOKUP(LOOKUP(A$45,'aux 1'!$KN$11:$LG$11,'aux 1'!$KN18:$LG18),'aux 1'!$A$12:$A$231,'aux 1'!$AQ$12:$AQ$231))</f>
        <v>Etruturas de Contenção em Solo Reforçado</v>
      </c>
      <c r="D53" s="403"/>
      <c r="E53" s="97" t="str">
        <f>IF(F53="","","7 - ")</f>
        <v/>
      </c>
      <c r="F53" s="87" t="str">
        <f>IF(LOOKUP(D$45,'aux 1'!$KN$11:$LG$11,'aux 1'!$KN18:$LG18)="","",LOOKUP(LOOKUP(D$45,'aux 1'!$KN$11:$LG$11,'aux 1'!$KN18:$LG18),'aux 1'!$A$12:$A$231,'aux 1'!$AQ$12:$AQ$231))</f>
        <v/>
      </c>
      <c r="G53" s="407"/>
      <c r="H53" s="94" t="str">
        <f>IF(I53="","","7 - ")</f>
        <v/>
      </c>
      <c r="I53" s="95" t="str">
        <f>IF(LOOKUP(G$45,'aux 1'!$KN$11:$LG$11,'aux 1'!$KN18:$LG18)="","",LOOKUP(LOOKUP(G$45,'aux 1'!$KN$11:$LG$11,'aux 1'!$KN18:$LG18),'aux 1'!$A$12:$A$231,'aux 1'!$AQ$12:$AQ$231))</f>
        <v/>
      </c>
      <c r="J53" s="411"/>
      <c r="K53" s="107" t="str">
        <f>IF(L53="","","7 - ")</f>
        <v/>
      </c>
      <c r="L53" s="108" t="str">
        <f>IF(LOOKUP(J$45,'aux 1'!$KN$11:$LG$11,'aux 1'!$KN18:$LG18)="","",LOOKUP(LOOKUP(J$45,'aux 1'!$KN$11:$LG$11,'aux 1'!$KN18:$LG18),'aux 1'!$A$12:$A$231,'aux 1'!$AQ$12:$AQ$231))</f>
        <v/>
      </c>
      <c r="Q53" t="s">
        <v>116</v>
      </c>
    </row>
    <row r="54" spans="1:23" x14ac:dyDescent="0.25">
      <c r="A54" s="397"/>
      <c r="B54" s="84" t="str">
        <f>IF(C54="","","8 - ")</f>
        <v xml:space="preserve">8 - </v>
      </c>
      <c r="C54" s="85" t="str">
        <f>IF(LOOKUP(A$45,'aux 1'!$KN$11:$LG$11,'aux 1'!$KN19:$LG19)="","",LOOKUP(LOOKUP(A$45,'aux 1'!$KN$11:$LG$11,'aux 1'!$KN19:$LG19),'aux 1'!$A$12:$A$231,'aux 1'!$AQ$12:$AQ$231))</f>
        <v>Compactação de Solos</v>
      </c>
      <c r="D54" s="403"/>
      <c r="E54" s="97" t="str">
        <f>IF(F54="","","8 - ")</f>
        <v/>
      </c>
      <c r="F54" s="87" t="str">
        <f>IF(LOOKUP(D$45,'aux 1'!$KN$11:$LG$11,'aux 1'!$KN19:$LG19)="","",LOOKUP(LOOKUP(D$45,'aux 1'!$KN$11:$LG$11,'aux 1'!$KN19:$LG19),'aux 1'!$A$12:$A$231,'aux 1'!$AQ$12:$AQ$231))</f>
        <v/>
      </c>
      <c r="G54" s="407"/>
      <c r="H54" s="94" t="str">
        <f>IF(I54="","","8 - ")</f>
        <v/>
      </c>
      <c r="I54" s="95" t="str">
        <f>IF(LOOKUP(G$45,'aux 1'!$KN$11:$LG$11,'aux 1'!$KN19:$LG19)="","",LOOKUP(LOOKUP(G$45,'aux 1'!$KN$11:$LG$11,'aux 1'!$KN19:$LG19),'aux 1'!$A$12:$A$231,'aux 1'!$AQ$12:$AQ$231))</f>
        <v/>
      </c>
      <c r="J54" s="411"/>
      <c r="K54" s="107" t="str">
        <f>IF(L54="","","8 - ")</f>
        <v/>
      </c>
      <c r="L54" s="108" t="str">
        <f>IF(LOOKUP(J$45,'aux 1'!$KN$11:$LG$11,'aux 1'!$KN19:$LG19)="","",LOOKUP(LOOKUP(J$45,'aux 1'!$KN$11:$LG$11,'aux 1'!$KN19:$LG19),'aux 1'!$A$12:$A$231,'aux 1'!$AQ$12:$AQ$231))</f>
        <v/>
      </c>
    </row>
    <row r="55" spans="1:23" x14ac:dyDescent="0.25">
      <c r="A55" s="397"/>
      <c r="B55" s="84" t="str">
        <f>IF(C55="","","9 - ")</f>
        <v xml:space="preserve">9 - </v>
      </c>
      <c r="C55" s="85" t="str">
        <f>IF(LOOKUP(A$45,'aux 1'!$KN$11:$LG$11,'aux 1'!$KN20:$LG20)="","",LOOKUP(LOOKUP(A$45,'aux 1'!$KN$11:$LG$11,'aux 1'!$KN20:$LG20),'aux 1'!$A$12:$A$231,'aux 1'!$AQ$12:$AQ$231))</f>
        <v>Túneis</v>
      </c>
      <c r="D55" s="403"/>
      <c r="E55" s="97" t="str">
        <f>IF(F55="","","9 - ")</f>
        <v/>
      </c>
      <c r="F55" s="87" t="str">
        <f>IF(LOOKUP(D$45,'aux 1'!$KN$11:$LG$11,'aux 1'!$KN20:$LG20)="","",LOOKUP(LOOKUP(D$45,'aux 1'!$KN$11:$LG$11,'aux 1'!$KN20:$LG20),'aux 1'!$A$12:$A$231,'aux 1'!$AQ$12:$AQ$231))</f>
        <v/>
      </c>
      <c r="G55" s="407"/>
      <c r="H55" s="94" t="str">
        <f>IF(I55="","","9 - ")</f>
        <v/>
      </c>
      <c r="I55" s="95" t="str">
        <f>IF(LOOKUP(G$45,'aux 1'!$KN$11:$LG$11,'aux 1'!$KN20:$LG20)="","",LOOKUP(LOOKUP(G$45,'aux 1'!$KN$11:$LG$11,'aux 1'!$KN20:$LG20),'aux 1'!$A$12:$A$231,'aux 1'!$AQ$12:$AQ$231))</f>
        <v/>
      </c>
      <c r="J55" s="411"/>
      <c r="K55" s="107" t="str">
        <f>IF(L55="","","9 - ")</f>
        <v/>
      </c>
      <c r="L55" s="108" t="str">
        <f>IF(LOOKUP(J$45,'aux 1'!$KN$11:$LG$11,'aux 1'!$KN20:$LG20)="","",LOOKUP(LOOKUP(J$45,'aux 1'!$KN$11:$LG$11,'aux 1'!$KN20:$LG20),'aux 1'!$A$12:$A$231,'aux 1'!$AQ$12:$AQ$231))</f>
        <v/>
      </c>
    </row>
    <row r="56" spans="1:23" x14ac:dyDescent="0.25">
      <c r="A56" s="397"/>
      <c r="B56" s="84" t="str">
        <f>IF(C56="","","10 - ")</f>
        <v xml:space="preserve">10 - </v>
      </c>
      <c r="C56" s="85" t="str">
        <f>IF(LOOKUP(A$45,'aux 1'!$KN$11:$LG$11,'aux 1'!$KN21:$LG21)="","",LOOKUP(LOOKUP(A$45,'aux 1'!$KN$11:$LG$11,'aux 1'!$KN21:$LG21),'aux 1'!$A$12:$A$231,'aux 1'!$AQ$12:$AQ$231))</f>
        <v>Mecanica das Rochas</v>
      </c>
      <c r="D56" s="403"/>
      <c r="E56" s="97" t="str">
        <f>IF(F56="","","10 - ")</f>
        <v/>
      </c>
      <c r="F56" s="87" t="str">
        <f>IF(LOOKUP(D$45,'aux 1'!$KN$11:$LG$11,'aux 1'!$KN21:$LG21)="","",LOOKUP(LOOKUP(D$45,'aux 1'!$KN$11:$LG$11,'aux 1'!$KN21:$LG21),'aux 1'!$A$12:$A$231,'aux 1'!$AQ$12:$AQ$231))</f>
        <v/>
      </c>
      <c r="G56" s="407"/>
      <c r="H56" s="94" t="str">
        <f>IF(I56="","","10 - ")</f>
        <v/>
      </c>
      <c r="I56" s="95" t="str">
        <f>IF(LOOKUP(G$45,'aux 1'!$KN$11:$LG$11,'aux 1'!$KN21:$LG21)="","",LOOKUP(LOOKUP(G$45,'aux 1'!$KN$11:$LG$11,'aux 1'!$KN21:$LG21),'aux 1'!$A$12:$A$231,'aux 1'!$AQ$12:$AQ$231))</f>
        <v/>
      </c>
      <c r="J56" s="411"/>
      <c r="K56" s="107" t="str">
        <f>IF(L56="","","10 - ")</f>
        <v/>
      </c>
      <c r="L56" s="108" t="str">
        <f>IF(LOOKUP(J$45,'aux 1'!$KN$11:$LG$11,'aux 1'!$KN21:$LG21)="","",LOOKUP(LOOKUP(J$45,'aux 1'!$KN$11:$LG$11,'aux 1'!$KN21:$LG21),'aux 1'!$A$12:$A$231,'aux 1'!$AQ$12:$AQ$231))</f>
        <v/>
      </c>
    </row>
    <row r="57" spans="1:23" x14ac:dyDescent="0.25">
      <c r="A57" s="397"/>
      <c r="B57" s="84" t="str">
        <f>IF(C57="","","11 - ")</f>
        <v/>
      </c>
      <c r="C57" s="85" t="str">
        <f>IF(LOOKUP(A$45,'aux 1'!$KN$11:$LG$11,'aux 1'!$KN22:$LG22)="","",LOOKUP(LOOKUP(A$45,'aux 1'!$KN$11:$LG$11,'aux 1'!$KN22:$LG22),'aux 1'!$A$12:$A$231,'aux 1'!$AQ$12:$AQ$231))</f>
        <v/>
      </c>
      <c r="D57" s="403"/>
      <c r="E57" s="97" t="str">
        <f>IF(F57="","","11 - ")</f>
        <v/>
      </c>
      <c r="F57" s="87" t="str">
        <f>IF(LOOKUP(D$45,'aux 1'!$KN$11:$LG$11,'aux 1'!$KN22:$LG22)="","",LOOKUP(LOOKUP(D$45,'aux 1'!$KN$11:$LG$11,'aux 1'!$KN22:$LG22),'aux 1'!$A$12:$A$231,'aux 1'!$AQ$12:$AQ$231))</f>
        <v/>
      </c>
      <c r="G57" s="407"/>
      <c r="H57" s="94" t="str">
        <f>IF(I57="","","11 - ")</f>
        <v/>
      </c>
      <c r="I57" s="95" t="str">
        <f>IF(LOOKUP(G$45,'aux 1'!$KN$11:$LG$11,'aux 1'!$KN22:$LG22)="","",LOOKUP(LOOKUP(G$45,'aux 1'!$KN$11:$LG$11,'aux 1'!$KN22:$LG22),'aux 1'!$A$12:$A$231,'aux 1'!$AQ$12:$AQ$231))</f>
        <v/>
      </c>
      <c r="J57" s="411"/>
      <c r="K57" s="107" t="str">
        <f>IF(L57="","","11 - ")</f>
        <v/>
      </c>
      <c r="L57" s="108" t="str">
        <f>IF(LOOKUP(J$45,'aux 1'!$KN$11:$LG$11,'aux 1'!$KN22:$LG22)="","",LOOKUP(LOOKUP(J$45,'aux 1'!$KN$11:$LG$11,'aux 1'!$KN22:$LG22),'aux 1'!$A$12:$A$231,'aux 1'!$AQ$12:$AQ$231))</f>
        <v/>
      </c>
    </row>
    <row r="58" spans="1:23" x14ac:dyDescent="0.25">
      <c r="A58" s="397"/>
      <c r="B58" s="84" t="str">
        <f>IF(C58="","","12 - ")</f>
        <v/>
      </c>
      <c r="C58" s="85" t="str">
        <f>IF(LOOKUP(A$45,'aux 1'!$KN$11:$LG$11,'aux 1'!$KN23:$LG23)="","",LOOKUP(LOOKUP(A$45,'aux 1'!$KN$11:$LG$11,'aux 1'!$KN23:$LG23),'aux 1'!$A$12:$A$231,'aux 1'!$AQ$12:$AQ$231))</f>
        <v/>
      </c>
      <c r="D58" s="403"/>
      <c r="E58" s="97" t="str">
        <f>IF(F58="","","12 - ")</f>
        <v/>
      </c>
      <c r="F58" s="87" t="str">
        <f>IF(LOOKUP(D$45,'aux 1'!$KN$11:$LG$11,'aux 1'!$KN23:$LG23)="","",LOOKUP(LOOKUP(D$45,'aux 1'!$KN$11:$LG$11,'aux 1'!$KN23:$LG23),'aux 1'!$A$12:$A$231,'aux 1'!$AQ$12:$AQ$231))</f>
        <v/>
      </c>
      <c r="G58" s="407"/>
      <c r="H58" s="94" t="str">
        <f>IF(I58="","","12 - ")</f>
        <v/>
      </c>
      <c r="I58" s="95" t="str">
        <f>IF(LOOKUP(G$45,'aux 1'!$KN$11:$LG$11,'aux 1'!$KN23:$LG23)="","",LOOKUP(LOOKUP(G$45,'aux 1'!$KN$11:$LG$11,'aux 1'!$KN23:$LG23),'aux 1'!$A$12:$A$231,'aux 1'!$AQ$12:$AQ$231))</f>
        <v/>
      </c>
      <c r="J58" s="411"/>
      <c r="K58" s="107" t="str">
        <f>IF(L58="","","12 - ")</f>
        <v/>
      </c>
      <c r="L58" s="108" t="str">
        <f>IF(LOOKUP(J$45,'aux 1'!$KN$11:$LG$11,'aux 1'!$KN23:$LG23)="","",LOOKUP(LOOKUP(J$45,'aux 1'!$KN$11:$LG$11,'aux 1'!$KN23:$LG23),'aux 1'!$A$12:$A$231,'aux 1'!$AQ$12:$AQ$231))</f>
        <v/>
      </c>
    </row>
    <row r="59" spans="1:23" x14ac:dyDescent="0.25">
      <c r="A59" s="397"/>
      <c r="B59" s="84" t="str">
        <f>IF(C59="","","13 - ")</f>
        <v/>
      </c>
      <c r="C59" s="85" t="str">
        <f>IF(LOOKUP(A$45,'aux 1'!$KN$11:$LG$11,'aux 1'!$KN24:$LG24)="","",LOOKUP(LOOKUP(A$45,'aux 1'!$KN$11:$LG$11,'aux 1'!$KN24:$LG24),'aux 1'!$A$12:$A$231,'aux 1'!$AQ$12:$AQ$231))</f>
        <v/>
      </c>
      <c r="D59" s="403"/>
      <c r="E59" s="97" t="str">
        <f>IF(F59="","","13 - ")</f>
        <v/>
      </c>
      <c r="F59" s="87" t="str">
        <f>IF(LOOKUP(D$45,'aux 1'!$KN$11:$LG$11,'aux 1'!$KN24:$LG24)="","",LOOKUP(LOOKUP(D$45,'aux 1'!$KN$11:$LG$11,'aux 1'!$KN24:$LG24),'aux 1'!$A$12:$A$231,'aux 1'!$AQ$12:$AQ$231))</f>
        <v/>
      </c>
      <c r="G59" s="407"/>
      <c r="H59" s="94" t="str">
        <f>IF(I59="","","13 - ")</f>
        <v/>
      </c>
      <c r="I59" s="95" t="str">
        <f>IF(LOOKUP(G$45,'aux 1'!$KN$11:$LG$11,'aux 1'!$KN24:$LG24)="","",LOOKUP(LOOKUP(G$45,'aux 1'!$KN$11:$LG$11,'aux 1'!$KN24:$LG24),'aux 1'!$A$12:$A$231,'aux 1'!$AQ$12:$AQ$231))</f>
        <v/>
      </c>
      <c r="J59" s="411"/>
      <c r="K59" s="107" t="str">
        <f>IF(L59="","","13 - ")</f>
        <v/>
      </c>
      <c r="L59" s="108" t="str">
        <f>IF(LOOKUP(J$45,'aux 1'!$KN$11:$LG$11,'aux 1'!$KN24:$LG24)="","",LOOKUP(LOOKUP(J$45,'aux 1'!$KN$11:$LG$11,'aux 1'!$KN24:$LG24),'aux 1'!$A$12:$A$231,'aux 1'!$AQ$12:$AQ$231))</f>
        <v/>
      </c>
    </row>
    <row r="60" spans="1:23" x14ac:dyDescent="0.25">
      <c r="A60" s="397"/>
      <c r="B60" s="84" t="str">
        <f>IF(C60="","","14 - ")</f>
        <v/>
      </c>
      <c r="C60" s="85" t="str">
        <f>IF(LOOKUP(A$45,'aux 1'!$KN$11:$LG$11,'aux 1'!$KN25:$LG25)="","",LOOKUP(LOOKUP(A$45,'aux 1'!$KN$11:$LG$11,'aux 1'!$KN25:$LG25),'aux 1'!$A$12:$A$231,'aux 1'!$AQ$12:$AQ$231))</f>
        <v/>
      </c>
      <c r="D60" s="403"/>
      <c r="E60" s="97" t="str">
        <f>IF(F60="","","14 - ")</f>
        <v/>
      </c>
      <c r="F60" s="87" t="str">
        <f>IF(LOOKUP(D$45,'aux 1'!$KN$11:$LG$11,'aux 1'!$KN25:$LG25)="","",LOOKUP(LOOKUP(D$45,'aux 1'!$KN$11:$LG$11,'aux 1'!$KN25:$LG25),'aux 1'!$A$12:$A$231,'aux 1'!$AQ$12:$AQ$231))</f>
        <v/>
      </c>
      <c r="G60" s="407"/>
      <c r="H60" s="94" t="str">
        <f>IF(I60="","","14 - ")</f>
        <v/>
      </c>
      <c r="I60" s="95" t="str">
        <f>IF(LOOKUP(G$45,'aux 1'!$KN$11:$LG$11,'aux 1'!$KN25:$LG25)="","",LOOKUP(LOOKUP(G$45,'aux 1'!$KN$11:$LG$11,'aux 1'!$KN25:$LG25),'aux 1'!$A$12:$A$231,'aux 1'!$AQ$12:$AQ$231))</f>
        <v/>
      </c>
      <c r="J60" s="411"/>
      <c r="K60" s="107" t="str">
        <f>IF(L60="","","14 - ")</f>
        <v/>
      </c>
      <c r="L60" s="108" t="str">
        <f>IF(LOOKUP(J$45,'aux 1'!$KN$11:$LG$11,'aux 1'!$KN25:$LG25)="","",LOOKUP(LOOKUP(J$45,'aux 1'!$KN$11:$LG$11,'aux 1'!$KN25:$LG25),'aux 1'!$A$12:$A$231,'aux 1'!$AQ$12:$AQ$231))</f>
        <v/>
      </c>
    </row>
    <row r="61" spans="1:23" x14ac:dyDescent="0.25">
      <c r="A61" s="397"/>
      <c r="B61" s="84" t="str">
        <f>IF(C61="","","15 - ")</f>
        <v/>
      </c>
      <c r="C61" s="85" t="str">
        <f>IF(LOOKUP(A$45,'aux 1'!$KN$11:$LG$11,'aux 1'!$KN26:$LG26)="","",LOOKUP(LOOKUP(A$45,'aux 1'!$KN$11:$LG$11,'aux 1'!$KN26:$LG26),'aux 1'!$A$12:$A$231,'aux 1'!$AQ$12:$AQ$231))</f>
        <v/>
      </c>
      <c r="D61" s="403"/>
      <c r="E61" s="97" t="str">
        <f>IF(F61="","","15 - ")</f>
        <v/>
      </c>
      <c r="F61" s="87" t="str">
        <f>IF(LOOKUP(D$45,'aux 1'!$KN$11:$LG$11,'aux 1'!$KN26:$LG26)="","",LOOKUP(LOOKUP(D$45,'aux 1'!$KN$11:$LG$11,'aux 1'!$KN26:$LG26),'aux 1'!$A$12:$A$231,'aux 1'!$AQ$12:$AQ$231))</f>
        <v/>
      </c>
      <c r="G61" s="407"/>
      <c r="H61" s="94" t="str">
        <f>IF(I61="","","15 - ")</f>
        <v/>
      </c>
      <c r="I61" s="95" t="str">
        <f>IF(LOOKUP(G$45,'aux 1'!$KN$11:$LG$11,'aux 1'!$KN26:$LG26)="","",LOOKUP(LOOKUP(G$45,'aux 1'!$KN$11:$LG$11,'aux 1'!$KN26:$LG26),'aux 1'!$A$12:$A$231,'aux 1'!$AQ$12:$AQ$231))</f>
        <v/>
      </c>
      <c r="J61" s="411"/>
      <c r="K61" s="107" t="str">
        <f>IF(L61="","","15 - ")</f>
        <v/>
      </c>
      <c r="L61" s="108" t="str">
        <f>IF(LOOKUP(J$45,'aux 1'!$KN$11:$LG$11,'aux 1'!$KN26:$LG26)="","",LOOKUP(LOOKUP(J$45,'aux 1'!$KN$11:$LG$11,'aux 1'!$KN26:$LG26),'aux 1'!$A$12:$A$231,'aux 1'!$AQ$12:$AQ$231))</f>
        <v/>
      </c>
    </row>
    <row r="62" spans="1:23" x14ac:dyDescent="0.25">
      <c r="A62" s="397"/>
      <c r="B62" s="84" t="str">
        <f>IF(C62="","","16 - ")</f>
        <v/>
      </c>
      <c r="C62" s="85" t="str">
        <f>IF(LOOKUP(A$45,'aux 1'!$KN$11:$LG$11,'aux 1'!$KN27:$LG27)="","",LOOKUP(LOOKUP(A$45,'aux 1'!$KN$11:$LG$11,'aux 1'!$KN27:$LG27),'aux 1'!$A$12:$A$231,'aux 1'!$AQ$12:$AQ$231))</f>
        <v/>
      </c>
      <c r="D62" s="403"/>
      <c r="E62" s="97" t="str">
        <f>IF(F62="","","16 - ")</f>
        <v/>
      </c>
      <c r="F62" s="87" t="str">
        <f>IF(LOOKUP(D$45,'aux 1'!$KN$11:$LG$11,'aux 1'!$KN27:$LG27)="","",LOOKUP(LOOKUP(D$45,'aux 1'!$KN$11:$LG$11,'aux 1'!$KN27:$LG27),'aux 1'!$A$12:$A$231,'aux 1'!$AQ$12:$AQ$231))</f>
        <v/>
      </c>
      <c r="G62" s="407"/>
      <c r="H62" s="94" t="str">
        <f>IF(I62="","","16 - ")</f>
        <v/>
      </c>
      <c r="I62" s="95" t="str">
        <f>IF(LOOKUP(G$45,'aux 1'!$KN$11:$LG$11,'aux 1'!$KN27:$LG27)="","",LOOKUP(LOOKUP(G$45,'aux 1'!$KN$11:$LG$11,'aux 1'!$KN27:$LG27),'aux 1'!$A$12:$A$231,'aux 1'!$AQ$12:$AQ$231))</f>
        <v/>
      </c>
      <c r="J62" s="411"/>
      <c r="K62" s="107" t="str">
        <f>IF(L62="","","16 - ")</f>
        <v/>
      </c>
      <c r="L62" s="108" t="str">
        <f>IF(LOOKUP(J$45,'aux 1'!$KN$11:$LG$11,'aux 1'!$KN27:$LG27)="","",LOOKUP(LOOKUP(J$45,'aux 1'!$KN$11:$LG$11,'aux 1'!$KN27:$LG27),'aux 1'!$A$12:$A$231,'aux 1'!$AQ$12:$AQ$231))</f>
        <v/>
      </c>
    </row>
    <row r="63" spans="1:23" s="69" customFormat="1" x14ac:dyDescent="0.25">
      <c r="A63" s="413"/>
      <c r="B63" s="113"/>
      <c r="D63" s="413"/>
      <c r="E63" s="113"/>
      <c r="G63" s="413"/>
      <c r="H63" s="113"/>
      <c r="J63" s="413"/>
      <c r="K63" s="113"/>
      <c r="W63" s="113"/>
    </row>
    <row r="64" spans="1:23" s="69" customFormat="1" ht="18.75" x14ac:dyDescent="0.3">
      <c r="A64" s="393">
        <v>15</v>
      </c>
      <c r="B64" s="158"/>
      <c r="C64" s="152" t="str">
        <f>IF(LOOKUP(A64,'aux 7'!$C$22:$C$41,'aux 7'!$D$22:$D$41)="","",LOOKUP(A64,'aux 7'!$C$22:$C$41,'aux 7'!$D$22:$D$41))</f>
        <v>Opt. Humanas - LEEL</v>
      </c>
      <c r="D64" s="392">
        <v>16</v>
      </c>
      <c r="E64" s="163"/>
      <c r="F64" s="153" t="str">
        <f>IF(LOOKUP(D64,'aux 7'!$C$22:$C$41,'aux 7'!$D$22:$D$41)="","",LOOKUP(D64,'aux 7'!$C$22:$C$41,'aux 7'!$D$22:$D$41))</f>
        <v>Opt. Humanas - LESCE</v>
      </c>
      <c r="G64" s="391">
        <v>17</v>
      </c>
      <c r="H64" s="162"/>
      <c r="I64" s="154" t="str">
        <f>IF(LOOKUP(G64,'aux 7'!$C$22:$C$41,'aux 7'!$D$22:$D$41)="","",LOOKUP(G64,'aux 7'!$C$22:$C$41,'aux 7'!$D$22:$D$41))</f>
        <v>Opt. Humanas - CCH</v>
      </c>
      <c r="J64" s="390">
        <v>18</v>
      </c>
      <c r="K64" s="156"/>
      <c r="L64" s="155" t="str">
        <f>IF(LOOKUP(J64,'aux 7'!$C$22:$C$41,'aux 7'!$D$22:$D$41)="","",LOOKUP(J64,'aux 7'!$C$22:$C$41,'aux 7'!$D$22:$D$41))</f>
        <v>Opt. Humanas - LPROD</v>
      </c>
      <c r="O64" s="69" t="s">
        <v>116</v>
      </c>
      <c r="W64" s="113"/>
    </row>
    <row r="65" spans="1:12" x14ac:dyDescent="0.25">
      <c r="A65" s="398"/>
      <c r="B65" s="98"/>
      <c r="C65" s="99"/>
      <c r="D65" s="404"/>
      <c r="E65" s="88"/>
      <c r="F65" s="89"/>
      <c r="G65" s="408"/>
      <c r="H65" s="102"/>
      <c r="I65" s="103"/>
      <c r="J65" s="412"/>
      <c r="K65" s="111"/>
      <c r="L65" s="109"/>
    </row>
    <row r="66" spans="1:12" x14ac:dyDescent="0.25">
      <c r="A66" s="398"/>
      <c r="B66" s="100" t="str">
        <f>IF(C66="","","1 - ")</f>
        <v xml:space="preserve">1 - </v>
      </c>
      <c r="C66" s="101" t="str">
        <f>IF(LOOKUP(A$64,'aux 1'!$KN$11:$LG$11,'aux 1'!$KN12:$LG12)="","",LOOKUP(LOOKUP(A$64,'aux 1'!$KN$11:$LG$11,'aux 1'!$KN12:$LG12),'aux 1'!$A$12:$A$231,'aux 1'!$AQ$12:$AQ$231))</f>
        <v>Inglês Instrumental I</v>
      </c>
      <c r="D66" s="404"/>
      <c r="E66" s="90" t="str">
        <f>IF(F66="","","1 - ")</f>
        <v/>
      </c>
      <c r="F66" s="91" t="str">
        <f>IF(LOOKUP(D$64,'aux 1'!$KN$11:$LG$11,'aux 1'!$KN12:$LG12)="","",LOOKUP(LOOKUP(D$64,'aux 1'!$KN$11:$LG$11,'aux 1'!$KN12:$LG12),'aux 1'!$A$12:$A$231,'aux 1'!$AQ$12:$AQ$231))</f>
        <v/>
      </c>
      <c r="G66" s="408"/>
      <c r="H66" s="56" t="str">
        <f>IF(I66="","","1 - ")</f>
        <v xml:space="preserve">1 - </v>
      </c>
      <c r="I66" s="104" t="str">
        <f>IF(LOOKUP(G$64,'aux 1'!$KN$11:$LG$11,'aux 1'!$KN12:$LG12)="","",LOOKUP(LOOKUP(G$64,'aux 1'!$KN$11:$LG$11,'aux 1'!$KN12:$LG12),'aux 1'!$A$12:$A$231,'aux 1'!$AQ$12:$AQ$231))</f>
        <v>Ciência e sociedade LB</v>
      </c>
      <c r="J66" s="412"/>
      <c r="K66" s="112" t="str">
        <f>IF(L66="","","1 - ")</f>
        <v/>
      </c>
      <c r="L66" s="110" t="str">
        <f>IF(LOOKUP(J$64,'aux 1'!$KN$11:$LG$11,'aux 1'!$KN12:$LG12)="","",LOOKUP(LOOKUP(J$64,'aux 1'!$KN$11:$LG$11,'aux 1'!$KN12:$LG12),'aux 1'!$A$12:$A$231,'aux 1'!$AQ$12:$AQ$231))</f>
        <v/>
      </c>
    </row>
    <row r="67" spans="1:12" x14ac:dyDescent="0.25">
      <c r="A67" s="398"/>
      <c r="B67" s="100" t="str">
        <f>IF(C67="","","2 - ")</f>
        <v xml:space="preserve">2 - </v>
      </c>
      <c r="C67" s="101" t="str">
        <f>IF(LOOKUP(A$64,'aux 1'!$KN$11:$LG$11,'aux 1'!$KN13:$LG13)="","",LOOKUP(LOOKUP(A$64,'aux 1'!$KN$11:$LG$11,'aux 1'!$KN13:$LG13),'aux 1'!$A$12:$A$231,'aux 1'!$AQ$12:$AQ$231))</f>
        <v>Inglês Instrumental I</v>
      </c>
      <c r="D67" s="404"/>
      <c r="E67" s="90" t="str">
        <f>IF(F67="","","2 - ")</f>
        <v/>
      </c>
      <c r="F67" s="91" t="str">
        <f>IF(LOOKUP(D$64,'aux 1'!$KN$11:$LG$11,'aux 1'!$KN13:$LG13)="","",LOOKUP(LOOKUP(D$64,'aux 1'!$KN$11:$LG$11,'aux 1'!$KN13:$LG13),'aux 1'!$A$12:$A$231,'aux 1'!$AQ$12:$AQ$231))</f>
        <v/>
      </c>
      <c r="G67" s="408"/>
      <c r="H67" s="56" t="str">
        <f>IF(I67="","","2 - ")</f>
        <v xml:space="preserve">2 - </v>
      </c>
      <c r="I67" s="104" t="str">
        <f>IF(LOOKUP(G$64,'aux 1'!$KN$11:$LG$11,'aux 1'!$KN13:$LG13)="","",LOOKUP(LOOKUP(G$64,'aux 1'!$KN$11:$LG$11,'aux 1'!$KN13:$LG13),'aux 1'!$A$12:$A$231,'aux 1'!$AQ$12:$AQ$231))</f>
        <v>Ciência e sociedade LM</v>
      </c>
      <c r="J67" s="412"/>
      <c r="K67" s="112" t="str">
        <f>IF(L67="","","2 - ")</f>
        <v/>
      </c>
      <c r="L67" s="110" t="str">
        <f>IF(LOOKUP(J$64,'aux 1'!$KN$11:$LG$11,'aux 1'!$KN13:$LG13)="","",LOOKUP(LOOKUP(J$64,'aux 1'!$KN$11:$LG$11,'aux 1'!$KN13:$LG13),'aux 1'!$A$12:$A$231,'aux 1'!$AQ$12:$AQ$231))</f>
        <v/>
      </c>
    </row>
    <row r="68" spans="1:12" x14ac:dyDescent="0.25">
      <c r="A68" s="398"/>
      <c r="B68" s="100" t="str">
        <f>IF(C68="","","3 - ")</f>
        <v xml:space="preserve">3 - </v>
      </c>
      <c r="C68" s="101" t="str">
        <f>IF(LOOKUP(A$64,'aux 1'!$KN$11:$LG$11,'aux 1'!$KN14:$LG14)="","",LOOKUP(LOOKUP(A$64,'aux 1'!$KN$11:$LG$11,'aux 1'!$KN14:$LG14),'aux 1'!$A$12:$A$231,'aux 1'!$AQ$12:$AQ$231))</f>
        <v>Inglês Instrumental II</v>
      </c>
      <c r="D68" s="404"/>
      <c r="E68" s="90" t="str">
        <f>IF(F68="","","3 - ")</f>
        <v/>
      </c>
      <c r="F68" s="91" t="str">
        <f>IF(LOOKUP(D$64,'aux 1'!$KN$11:$LG$11,'aux 1'!$KN14:$LG14)="","",LOOKUP(LOOKUP(D$64,'aux 1'!$KN$11:$LG$11,'aux 1'!$KN14:$LG14),'aux 1'!$A$12:$A$231,'aux 1'!$AQ$12:$AQ$231))</f>
        <v/>
      </c>
      <c r="G68" s="408"/>
      <c r="H68" s="56" t="str">
        <f>IF(I68="","","3 - ")</f>
        <v/>
      </c>
      <c r="I68" s="104" t="str">
        <f>IF(LOOKUP(G$64,'aux 1'!$KN$11:$LG$11,'aux 1'!$KN14:$LG14)="","",LOOKUP(LOOKUP(G$64,'aux 1'!$KN$11:$LG$11,'aux 1'!$KN14:$LG14),'aux 1'!$A$12:$A$231,'aux 1'!$AQ$12:$AQ$231))</f>
        <v/>
      </c>
      <c r="J68" s="412"/>
      <c r="K68" s="112" t="str">
        <f>IF(L68="","","3 - ")</f>
        <v/>
      </c>
      <c r="L68" s="110" t="str">
        <f>IF(LOOKUP(J$64,'aux 1'!$KN$11:$LG$11,'aux 1'!$KN14:$LG14)="","",LOOKUP(LOOKUP(J$64,'aux 1'!$KN$11:$LG$11,'aux 1'!$KN14:$LG14),'aux 1'!$A$12:$A$231,'aux 1'!$AQ$12:$AQ$231))</f>
        <v/>
      </c>
    </row>
    <row r="69" spans="1:12" x14ac:dyDescent="0.25">
      <c r="A69" s="398"/>
      <c r="B69" s="100" t="str">
        <f>IF(C69="","","4 - ")</f>
        <v xml:space="preserve">4 - </v>
      </c>
      <c r="C69" s="101" t="str">
        <f>IF(LOOKUP(A$64,'aux 1'!$KN$11:$LG$11,'aux 1'!$KN15:$LG15)="","",LOOKUP(LOOKUP(A$64,'aux 1'!$KN$11:$LG$11,'aux 1'!$KN15:$LG15),'aux 1'!$A$12:$A$231,'aux 1'!$AQ$12:$AQ$231))</f>
        <v>Inglês Instrumental II</v>
      </c>
      <c r="D69" s="404"/>
      <c r="E69" s="90" t="str">
        <f>IF(F69="","","4 - ")</f>
        <v/>
      </c>
      <c r="F69" s="91" t="str">
        <f>IF(LOOKUP(D$64,'aux 1'!$KN$11:$LG$11,'aux 1'!$KN15:$LG15)="","",LOOKUP(LOOKUP(D$64,'aux 1'!$KN$11:$LG$11,'aux 1'!$KN15:$LG15),'aux 1'!$A$12:$A$231,'aux 1'!$AQ$12:$AQ$231))</f>
        <v/>
      </c>
      <c r="G69" s="408"/>
      <c r="H69" s="56" t="str">
        <f>IF(I69="","","4 - ")</f>
        <v/>
      </c>
      <c r="I69" s="104" t="str">
        <f>IF(LOOKUP(G$64,'aux 1'!$KN$11:$LG$11,'aux 1'!$KN15:$LG15)="","",LOOKUP(LOOKUP(G$64,'aux 1'!$KN$11:$LG$11,'aux 1'!$KN15:$LG15),'aux 1'!$A$12:$A$231,'aux 1'!$AQ$12:$AQ$231))</f>
        <v/>
      </c>
      <c r="J69" s="412"/>
      <c r="K69" s="112" t="str">
        <f>IF(L69="","","4 - ")</f>
        <v/>
      </c>
      <c r="L69" s="110" t="str">
        <f>IF(LOOKUP(J$64,'aux 1'!$KN$11:$LG$11,'aux 1'!$KN15:$LG15)="","",LOOKUP(LOOKUP(J$64,'aux 1'!$KN$11:$LG$11,'aux 1'!$KN15:$LG15),'aux 1'!$A$12:$A$231,'aux 1'!$AQ$12:$AQ$231))</f>
        <v/>
      </c>
    </row>
    <row r="70" spans="1:12" x14ac:dyDescent="0.25">
      <c r="A70" s="398"/>
      <c r="B70" s="100" t="str">
        <f>IF(C70="","","5 - ")</f>
        <v xml:space="preserve">5 - </v>
      </c>
      <c r="C70" s="101" t="str">
        <f>IF(LOOKUP(A$64,'aux 1'!$KN$11:$LG$11,'aux 1'!$KN16:$LG16)="","",LOOKUP(LOOKUP(A$64,'aux 1'!$KN$11:$LG$11,'aux 1'!$KN16:$LG16),'aux 1'!$A$12:$A$231,'aux 1'!$AQ$12:$AQ$231))</f>
        <v>Inglês Instrumental III</v>
      </c>
      <c r="D70" s="404"/>
      <c r="E70" s="90" t="str">
        <f>IF(F70="","","5 - ")</f>
        <v/>
      </c>
      <c r="F70" s="91" t="str">
        <f>IF(LOOKUP(D$64,'aux 1'!$KN$11:$LG$11,'aux 1'!$KN16:$LG16)="","",LOOKUP(LOOKUP(D$64,'aux 1'!$KN$11:$LG$11,'aux 1'!$KN16:$LG16),'aux 1'!$A$12:$A$231,'aux 1'!$AQ$12:$AQ$231))</f>
        <v/>
      </c>
      <c r="G70" s="408"/>
      <c r="H70" s="56" t="str">
        <f>IF(I70="","","5 - ")</f>
        <v/>
      </c>
      <c r="I70" s="104" t="str">
        <f>IF(LOOKUP(G$64,'aux 1'!$KN$11:$LG$11,'aux 1'!$KN16:$LG16)="","",LOOKUP(LOOKUP(G$64,'aux 1'!$KN$11:$LG$11,'aux 1'!$KN16:$LG16),'aux 1'!$A$12:$A$231,'aux 1'!$AQ$12:$AQ$231))</f>
        <v/>
      </c>
      <c r="J70" s="412"/>
      <c r="K70" s="112" t="str">
        <f>IF(L70="","","5 - ")</f>
        <v/>
      </c>
      <c r="L70" s="110" t="str">
        <f>IF(LOOKUP(J$64,'aux 1'!$KN$11:$LG$11,'aux 1'!$KN16:$LG16)="","",LOOKUP(LOOKUP(J$64,'aux 1'!$KN$11:$LG$11,'aux 1'!$KN16:$LG16),'aux 1'!$A$12:$A$231,'aux 1'!$AQ$12:$AQ$231))</f>
        <v/>
      </c>
    </row>
    <row r="71" spans="1:12" x14ac:dyDescent="0.25">
      <c r="A71" s="398"/>
      <c r="B71" s="100" t="str">
        <f>IF(C71="","","6 - ")</f>
        <v/>
      </c>
      <c r="C71" s="101" t="str">
        <f>IF(LOOKUP(A$64,'aux 1'!$KN$11:$LG$11,'aux 1'!$KN17:$LG17)="","",LOOKUP(LOOKUP(A$64,'aux 1'!$KN$11:$LG$11,'aux 1'!$KN17:$LG17),'aux 1'!$A$12:$A$231,'aux 1'!$AQ$12:$AQ$231))</f>
        <v/>
      </c>
      <c r="D71" s="404"/>
      <c r="E71" s="90" t="str">
        <f>IF(F71="","","6 - ")</f>
        <v/>
      </c>
      <c r="F71" s="91" t="str">
        <f>IF(LOOKUP(D$64,'aux 1'!$KN$11:$LG$11,'aux 1'!$KN17:$LG17)="","",LOOKUP(LOOKUP(D$64,'aux 1'!$KN$11:$LG$11,'aux 1'!$KN17:$LG17),'aux 1'!$A$12:$A$231,'aux 1'!$AQ$12:$AQ$231))</f>
        <v/>
      </c>
      <c r="G71" s="408"/>
      <c r="H71" s="56" t="str">
        <f>IF(I71="","","6 - ")</f>
        <v/>
      </c>
      <c r="I71" s="104" t="str">
        <f>IF(LOOKUP(G$64,'aux 1'!$KN$11:$LG$11,'aux 1'!$KN17:$LG17)="","",LOOKUP(LOOKUP(G$64,'aux 1'!$KN$11:$LG$11,'aux 1'!$KN17:$LG17),'aux 1'!$A$12:$A$231,'aux 1'!$AQ$12:$AQ$231))</f>
        <v/>
      </c>
      <c r="J71" s="412"/>
      <c r="K71" s="112" t="str">
        <f>IF(L71="","","6 - ")</f>
        <v/>
      </c>
      <c r="L71" s="110" t="str">
        <f>IF(LOOKUP(J$64,'aux 1'!$KN$11:$LG$11,'aux 1'!$KN17:$LG17)="","",LOOKUP(LOOKUP(J$64,'aux 1'!$KN$11:$LG$11,'aux 1'!$KN17:$LG17),'aux 1'!$A$12:$A$231,'aux 1'!$AQ$12:$AQ$231))</f>
        <v/>
      </c>
    </row>
    <row r="72" spans="1:12" x14ac:dyDescent="0.25">
      <c r="A72" s="398"/>
      <c r="B72" s="100" t="str">
        <f>IF(C72="","","7 - ")</f>
        <v/>
      </c>
      <c r="C72" s="101" t="str">
        <f>IF(LOOKUP(A$64,'aux 1'!$KN$11:$LG$11,'aux 1'!$KN18:$LG18)="","",LOOKUP(LOOKUP(A$64,'aux 1'!$KN$11:$LG$11,'aux 1'!$KN18:$LG18),'aux 1'!$A$12:$A$231,'aux 1'!$AQ$12:$AQ$231))</f>
        <v/>
      </c>
      <c r="D72" s="404"/>
      <c r="E72" s="90" t="str">
        <f>IF(F72="","","7 - ")</f>
        <v/>
      </c>
      <c r="F72" s="91" t="str">
        <f>IF(LOOKUP(D$64,'aux 1'!$KN$11:$LG$11,'aux 1'!$KN18:$LG18)="","",LOOKUP(LOOKUP(D$64,'aux 1'!$KN$11:$LG$11,'aux 1'!$KN18:$LG18),'aux 1'!$A$12:$A$231,'aux 1'!$AQ$12:$AQ$231))</f>
        <v/>
      </c>
      <c r="G72" s="408"/>
      <c r="H72" s="56" t="str">
        <f>IF(I72="","","7 - ")</f>
        <v/>
      </c>
      <c r="I72" s="104" t="str">
        <f>IF(LOOKUP(G$64,'aux 1'!$KN$11:$LG$11,'aux 1'!$KN18:$LG18)="","",LOOKUP(LOOKUP(G$64,'aux 1'!$KN$11:$LG$11,'aux 1'!$KN18:$LG18),'aux 1'!$A$12:$A$231,'aux 1'!$AQ$12:$AQ$231))</f>
        <v/>
      </c>
      <c r="J72" s="412"/>
      <c r="K72" s="112" t="str">
        <f>IF(L72="","","7 - ")</f>
        <v/>
      </c>
      <c r="L72" s="110" t="str">
        <f>IF(LOOKUP(J$64,'aux 1'!$KN$11:$LG$11,'aux 1'!$KN18:$LG18)="","",LOOKUP(LOOKUP(J$64,'aux 1'!$KN$11:$LG$11,'aux 1'!$KN18:$LG18),'aux 1'!$A$12:$A$231,'aux 1'!$AQ$12:$AQ$231))</f>
        <v/>
      </c>
    </row>
    <row r="73" spans="1:12" x14ac:dyDescent="0.25">
      <c r="A73" s="398"/>
      <c r="B73" s="100" t="str">
        <f>IF(C73="","","8 - ")</f>
        <v/>
      </c>
      <c r="C73" s="101" t="str">
        <f>IF(LOOKUP(A$64,'aux 1'!$KN$11:$LG$11,'aux 1'!$KN19:$LG19)="","",LOOKUP(LOOKUP(A$64,'aux 1'!$KN$11:$LG$11,'aux 1'!$KN19:$LG19),'aux 1'!$A$12:$A$231,'aux 1'!$AQ$12:$AQ$231))</f>
        <v/>
      </c>
      <c r="D73" s="404"/>
      <c r="E73" s="90" t="str">
        <f>IF(F73="","","8 - ")</f>
        <v/>
      </c>
      <c r="F73" s="91" t="str">
        <f>IF(LOOKUP(D$64,'aux 1'!$KN$11:$LG$11,'aux 1'!$KN19:$LG19)="","",LOOKUP(LOOKUP(D$64,'aux 1'!$KN$11:$LG$11,'aux 1'!$KN19:$LG19),'aux 1'!$A$12:$A$231,'aux 1'!$AQ$12:$AQ$231))</f>
        <v/>
      </c>
      <c r="G73" s="408"/>
      <c r="H73" s="56" t="str">
        <f>IF(I73="","","8 - ")</f>
        <v/>
      </c>
      <c r="I73" s="104" t="str">
        <f>IF(LOOKUP(G$64,'aux 1'!$KN$11:$LG$11,'aux 1'!$KN19:$LG19)="","",LOOKUP(LOOKUP(G$64,'aux 1'!$KN$11:$LG$11,'aux 1'!$KN19:$LG19),'aux 1'!$A$12:$A$231,'aux 1'!$AQ$12:$AQ$231))</f>
        <v/>
      </c>
      <c r="J73" s="412"/>
      <c r="K73" s="112" t="str">
        <f>IF(L73="","","8 - ")</f>
        <v/>
      </c>
      <c r="L73" s="110" t="str">
        <f>IF(LOOKUP(J$64,'aux 1'!$KN$11:$LG$11,'aux 1'!$KN19:$LG19)="","",LOOKUP(LOOKUP(J$64,'aux 1'!$KN$11:$LG$11,'aux 1'!$KN19:$LG19),'aux 1'!$A$12:$A$231,'aux 1'!$AQ$12:$AQ$231))</f>
        <v/>
      </c>
    </row>
    <row r="74" spans="1:12" x14ac:dyDescent="0.25">
      <c r="A74" s="398"/>
      <c r="B74" s="100" t="str">
        <f>IF(C74="","","9 - ")</f>
        <v/>
      </c>
      <c r="C74" s="101" t="str">
        <f>IF(LOOKUP(A$64,'aux 1'!$KN$11:$LG$11,'aux 1'!$KN20:$LG20)="","",LOOKUP(LOOKUP(A$64,'aux 1'!$KN$11:$LG$11,'aux 1'!$KN20:$LG20),'aux 1'!$A$12:$A$231,'aux 1'!$AQ$12:$AQ$231))</f>
        <v/>
      </c>
      <c r="D74" s="404"/>
      <c r="E74" s="90" t="str">
        <f>IF(F74="","","9 - ")</f>
        <v/>
      </c>
      <c r="F74" s="91" t="str">
        <f>IF(LOOKUP(D$64,'aux 1'!$KN$11:$LG$11,'aux 1'!$KN20:$LG20)="","",LOOKUP(LOOKUP(D$64,'aux 1'!$KN$11:$LG$11,'aux 1'!$KN20:$LG20),'aux 1'!$A$12:$A$231,'aux 1'!$AQ$12:$AQ$231))</f>
        <v/>
      </c>
      <c r="G74" s="408"/>
      <c r="H74" s="56" t="str">
        <f>IF(I74="","","9 - ")</f>
        <v/>
      </c>
      <c r="I74" s="104" t="str">
        <f>IF(LOOKUP(G$64,'aux 1'!$KN$11:$LG$11,'aux 1'!$KN20:$LG20)="","",LOOKUP(LOOKUP(G$64,'aux 1'!$KN$11:$LG$11,'aux 1'!$KN20:$LG20),'aux 1'!$A$12:$A$231,'aux 1'!$AQ$12:$AQ$231))</f>
        <v/>
      </c>
      <c r="J74" s="412"/>
      <c r="K74" s="112" t="str">
        <f>IF(L74="","","9 - ")</f>
        <v/>
      </c>
      <c r="L74" s="110" t="str">
        <f>IF(LOOKUP(J$64,'aux 1'!$KN$11:$LG$11,'aux 1'!$KN20:$LG20)="","",LOOKUP(LOOKUP(J$64,'aux 1'!$KN$11:$LG$11,'aux 1'!$KN20:$LG20),'aux 1'!$A$12:$A$231,'aux 1'!$AQ$12:$AQ$231))</f>
        <v/>
      </c>
    </row>
    <row r="75" spans="1:12" x14ac:dyDescent="0.25">
      <c r="A75" s="398"/>
      <c r="B75" s="100" t="str">
        <f>IF(C75="","","10 - ")</f>
        <v/>
      </c>
      <c r="C75" s="101" t="str">
        <f>IF(LOOKUP(A$64,'aux 1'!$KN$11:$LG$11,'aux 1'!$KN21:$LG21)="","",LOOKUP(LOOKUP(A$64,'aux 1'!$KN$11:$LG$11,'aux 1'!$KN21:$LG21),'aux 1'!$A$12:$A$231,'aux 1'!$AQ$12:$AQ$231))</f>
        <v/>
      </c>
      <c r="D75" s="404"/>
      <c r="E75" s="90" t="str">
        <f>IF(F75="","","10 - ")</f>
        <v/>
      </c>
      <c r="F75" s="91" t="str">
        <f>IF(LOOKUP(D$64,'aux 1'!$KN$11:$LG$11,'aux 1'!$KN21:$LG21)="","",LOOKUP(LOOKUP(D$64,'aux 1'!$KN$11:$LG$11,'aux 1'!$KN21:$LG21),'aux 1'!$A$12:$A$231,'aux 1'!$AQ$12:$AQ$231))</f>
        <v/>
      </c>
      <c r="G75" s="408"/>
      <c r="H75" s="56" t="str">
        <f>IF(I75="","","10 - ")</f>
        <v/>
      </c>
      <c r="I75" s="104" t="str">
        <f>IF(LOOKUP(G$64,'aux 1'!$KN$11:$LG$11,'aux 1'!$KN21:$LG21)="","",LOOKUP(LOOKUP(G$64,'aux 1'!$KN$11:$LG$11,'aux 1'!$KN21:$LG21),'aux 1'!$A$12:$A$231,'aux 1'!$AQ$12:$AQ$231))</f>
        <v/>
      </c>
      <c r="J75" s="412"/>
      <c r="K75" s="112" t="str">
        <f>IF(L75="","","10 - ")</f>
        <v/>
      </c>
      <c r="L75" s="110" t="str">
        <f>IF(LOOKUP(J$64,'aux 1'!$KN$11:$LG$11,'aux 1'!$KN21:$LG21)="","",LOOKUP(LOOKUP(J$64,'aux 1'!$KN$11:$LG$11,'aux 1'!$KN21:$LG21),'aux 1'!$A$12:$A$231,'aux 1'!$AQ$12:$AQ$231))</f>
        <v/>
      </c>
    </row>
    <row r="76" spans="1:12" x14ac:dyDescent="0.25">
      <c r="A76" s="398"/>
      <c r="B76" s="100" t="str">
        <f>IF(C76="","","11 - ")</f>
        <v/>
      </c>
      <c r="C76" s="101" t="str">
        <f>IF(LOOKUP(A$64,'aux 1'!$KN$11:$LG$11,'aux 1'!$KN22:$LG22)="","",LOOKUP(LOOKUP(A$64,'aux 1'!$KN$11:$LG$11,'aux 1'!$KN22:$LG22),'aux 1'!$A$12:$A$231,'aux 1'!$AQ$12:$AQ$231))</f>
        <v/>
      </c>
      <c r="D76" s="404"/>
      <c r="E76" s="90" t="str">
        <f>IF(F76="","","11 - ")</f>
        <v/>
      </c>
      <c r="F76" s="91" t="str">
        <f>IF(LOOKUP(D$64,'aux 1'!$KN$11:$LG$11,'aux 1'!$KN22:$LG22)="","",LOOKUP(LOOKUP(D$64,'aux 1'!$KN$11:$LG$11,'aux 1'!$KN22:$LG22),'aux 1'!$A$12:$A$231,'aux 1'!$AQ$12:$AQ$231))</f>
        <v/>
      </c>
      <c r="G76" s="408"/>
      <c r="H76" s="56" t="str">
        <f>IF(I76="","","11 - ")</f>
        <v/>
      </c>
      <c r="I76" s="104" t="str">
        <f>IF(LOOKUP(G$64,'aux 1'!$KN$11:$LG$11,'aux 1'!$KN22:$LG22)="","",LOOKUP(LOOKUP(G$64,'aux 1'!$KN$11:$LG$11,'aux 1'!$KN22:$LG22),'aux 1'!$A$12:$A$231,'aux 1'!$AQ$12:$AQ$231))</f>
        <v/>
      </c>
      <c r="J76" s="412"/>
      <c r="K76" s="112" t="str">
        <f>IF(L76="","","11 - ")</f>
        <v/>
      </c>
      <c r="L76" s="110" t="str">
        <f>IF(LOOKUP(J$64,'aux 1'!$KN$11:$LG$11,'aux 1'!$KN22:$LG22)="","",LOOKUP(LOOKUP(J$64,'aux 1'!$KN$11:$LG$11,'aux 1'!$KN22:$LG22),'aux 1'!$A$12:$A$231,'aux 1'!$AQ$12:$AQ$231))</f>
        <v/>
      </c>
    </row>
    <row r="77" spans="1:12" x14ac:dyDescent="0.25">
      <c r="A77" s="398"/>
      <c r="B77" s="100" t="str">
        <f>IF(C77="","","12 - ")</f>
        <v/>
      </c>
      <c r="C77" s="101" t="str">
        <f>IF(LOOKUP(A$64,'aux 1'!$KN$11:$LG$11,'aux 1'!$KN23:$LG23)="","",LOOKUP(LOOKUP(A$64,'aux 1'!$KN$11:$LG$11,'aux 1'!$KN23:$LG23),'aux 1'!$A$12:$A$231,'aux 1'!$AQ$12:$AQ$231))</f>
        <v/>
      </c>
      <c r="D77" s="404"/>
      <c r="E77" s="90" t="str">
        <f>IF(F77="","","12 - ")</f>
        <v/>
      </c>
      <c r="F77" s="91" t="str">
        <f>IF(LOOKUP(D$64,'aux 1'!$KN$11:$LG$11,'aux 1'!$KN23:$LG23)="","",LOOKUP(LOOKUP(D$64,'aux 1'!$KN$11:$LG$11,'aux 1'!$KN23:$LG23),'aux 1'!$A$12:$A$231,'aux 1'!$AQ$12:$AQ$231))</f>
        <v/>
      </c>
      <c r="G77" s="408"/>
      <c r="H77" s="56" t="str">
        <f>IF(I77="","","12 - ")</f>
        <v/>
      </c>
      <c r="I77" s="104" t="str">
        <f>IF(LOOKUP(G$64,'aux 1'!$KN$11:$LG$11,'aux 1'!$KN23:$LG23)="","",LOOKUP(LOOKUP(G$64,'aux 1'!$KN$11:$LG$11,'aux 1'!$KN23:$LG23),'aux 1'!$A$12:$A$231,'aux 1'!$AQ$12:$AQ$231))</f>
        <v/>
      </c>
      <c r="J77" s="412"/>
      <c r="K77" s="112" t="str">
        <f>IF(L77="","","12 - ")</f>
        <v/>
      </c>
      <c r="L77" s="110" t="str">
        <f>IF(LOOKUP(J$64,'aux 1'!$KN$11:$LG$11,'aux 1'!$KN23:$LG23)="","",LOOKUP(LOOKUP(J$64,'aux 1'!$KN$11:$LG$11,'aux 1'!$KN23:$LG23),'aux 1'!$A$12:$A$231,'aux 1'!$AQ$12:$AQ$231))</f>
        <v/>
      </c>
    </row>
    <row r="78" spans="1:12" x14ac:dyDescent="0.25">
      <c r="A78" s="398"/>
      <c r="B78" s="100" t="str">
        <f>IF(C78="","","13 - ")</f>
        <v/>
      </c>
      <c r="C78" s="101" t="str">
        <f>IF(LOOKUP(A$64,'aux 1'!$KN$11:$LG$11,'aux 1'!$KN24:$LG24)="","",LOOKUP(LOOKUP(A$64,'aux 1'!$KN$11:$LG$11,'aux 1'!$KN24:$LG24),'aux 1'!$A$12:$A$231,'aux 1'!$AQ$12:$AQ$231))</f>
        <v/>
      </c>
      <c r="D78" s="404"/>
      <c r="E78" s="90" t="str">
        <f>IF(F78="","","13 - ")</f>
        <v/>
      </c>
      <c r="F78" s="91" t="str">
        <f>IF(LOOKUP(D$64,'aux 1'!$KN$11:$LG$11,'aux 1'!$KN24:$LG24)="","",LOOKUP(LOOKUP(D$64,'aux 1'!$KN$11:$LG$11,'aux 1'!$KN24:$LG24),'aux 1'!$A$12:$A$231,'aux 1'!$AQ$12:$AQ$231))</f>
        <v/>
      </c>
      <c r="G78" s="408"/>
      <c r="H78" s="56" t="str">
        <f>IF(I78="","","13 - ")</f>
        <v/>
      </c>
      <c r="I78" s="104" t="str">
        <f>IF(LOOKUP(G$64,'aux 1'!$KN$11:$LG$11,'aux 1'!$KN24:$LG24)="","",LOOKUP(LOOKUP(G$64,'aux 1'!$KN$11:$LG$11,'aux 1'!$KN24:$LG24),'aux 1'!$A$12:$A$231,'aux 1'!$AQ$12:$AQ$231))</f>
        <v/>
      </c>
      <c r="J78" s="412"/>
      <c r="K78" s="112" t="str">
        <f>IF(L78="","","13 - ")</f>
        <v/>
      </c>
      <c r="L78" s="110" t="str">
        <f>IF(LOOKUP(J$64,'aux 1'!$KN$11:$LG$11,'aux 1'!$KN24:$LG24)="","",LOOKUP(LOOKUP(J$64,'aux 1'!$KN$11:$LG$11,'aux 1'!$KN24:$LG24),'aux 1'!$A$12:$A$231,'aux 1'!$AQ$12:$AQ$231))</f>
        <v/>
      </c>
    </row>
    <row r="79" spans="1:12" x14ac:dyDescent="0.25">
      <c r="A79" s="398"/>
      <c r="B79" s="100" t="str">
        <f>IF(C79="","","14 - ")</f>
        <v/>
      </c>
      <c r="C79" s="101" t="str">
        <f>IF(LOOKUP(A$64,'aux 1'!$KN$11:$LG$11,'aux 1'!$KN25:$LG25)="","",LOOKUP(LOOKUP(A$64,'aux 1'!$KN$11:$LG$11,'aux 1'!$KN25:$LG25),'aux 1'!$A$12:$A$231,'aux 1'!$AQ$12:$AQ$231))</f>
        <v/>
      </c>
      <c r="D79" s="404"/>
      <c r="E79" s="90" t="str">
        <f>IF(F79="","","14 - ")</f>
        <v/>
      </c>
      <c r="F79" s="91" t="str">
        <f>IF(LOOKUP(D$64,'aux 1'!$KN$11:$LG$11,'aux 1'!$KN25:$LG25)="","",LOOKUP(LOOKUP(D$64,'aux 1'!$KN$11:$LG$11,'aux 1'!$KN25:$LG25),'aux 1'!$A$12:$A$231,'aux 1'!$AQ$12:$AQ$231))</f>
        <v/>
      </c>
      <c r="G79" s="408"/>
      <c r="H79" s="56" t="str">
        <f>IF(I79="","","14 - ")</f>
        <v/>
      </c>
      <c r="I79" s="104" t="str">
        <f>IF(LOOKUP(G$64,'aux 1'!$KN$11:$LG$11,'aux 1'!$KN25:$LG25)="","",LOOKUP(LOOKUP(G$64,'aux 1'!$KN$11:$LG$11,'aux 1'!$KN25:$LG25),'aux 1'!$A$12:$A$231,'aux 1'!$AQ$12:$AQ$231))</f>
        <v/>
      </c>
      <c r="J79" s="412"/>
      <c r="K79" s="112" t="str">
        <f>IF(L79="","","14 - ")</f>
        <v/>
      </c>
      <c r="L79" s="110" t="str">
        <f>IF(LOOKUP(J$64,'aux 1'!$KN$11:$LG$11,'aux 1'!$KN25:$LG25)="","",LOOKUP(LOOKUP(J$64,'aux 1'!$KN$11:$LG$11,'aux 1'!$KN25:$LG25),'aux 1'!$A$12:$A$231,'aux 1'!$AQ$12:$AQ$231))</f>
        <v/>
      </c>
    </row>
    <row r="80" spans="1:12" x14ac:dyDescent="0.25">
      <c r="A80" s="398"/>
      <c r="B80" s="100" t="str">
        <f>IF(C80="","","15 - ")</f>
        <v/>
      </c>
      <c r="C80" s="101" t="str">
        <f>IF(LOOKUP(A$64,'aux 1'!$KN$11:$LG$11,'aux 1'!$KN26:$LG26)="","",LOOKUP(LOOKUP(A$64,'aux 1'!$KN$11:$LG$11,'aux 1'!$KN26:$LG26),'aux 1'!$A$12:$A$231,'aux 1'!$AQ$12:$AQ$231))</f>
        <v/>
      </c>
      <c r="D80" s="404"/>
      <c r="E80" s="90" t="str">
        <f>IF(F80="","","15 - ")</f>
        <v/>
      </c>
      <c r="F80" s="91" t="str">
        <f>IF(LOOKUP(D$64,'aux 1'!$KN$11:$LG$11,'aux 1'!$KN26:$LG26)="","",LOOKUP(LOOKUP(D$64,'aux 1'!$KN$11:$LG$11,'aux 1'!$KN26:$LG26),'aux 1'!$A$12:$A$231,'aux 1'!$AQ$12:$AQ$231))</f>
        <v/>
      </c>
      <c r="G80" s="408"/>
      <c r="H80" s="56" t="str">
        <f>IF(I80="","","15 - ")</f>
        <v/>
      </c>
      <c r="I80" s="104" t="str">
        <f>IF(LOOKUP(G$64,'aux 1'!$KN$11:$LG$11,'aux 1'!$KN26:$LG26)="","",LOOKUP(LOOKUP(G$64,'aux 1'!$KN$11:$LG$11,'aux 1'!$KN26:$LG26),'aux 1'!$A$12:$A$231,'aux 1'!$AQ$12:$AQ$231))</f>
        <v/>
      </c>
      <c r="J80" s="412"/>
      <c r="K80" s="112" t="str">
        <f>IF(L80="","","15 - ")</f>
        <v/>
      </c>
      <c r="L80" s="110" t="str">
        <f>IF(LOOKUP(J$64,'aux 1'!$KN$11:$LG$11,'aux 1'!$KN26:$LG26)="","",LOOKUP(LOOKUP(J$64,'aux 1'!$KN$11:$LG$11,'aux 1'!$KN26:$LG26),'aux 1'!$A$12:$A$231,'aux 1'!$AQ$12:$AQ$231))</f>
        <v/>
      </c>
    </row>
    <row r="81" spans="1:23" x14ac:dyDescent="0.25">
      <c r="A81" s="398"/>
      <c r="B81" s="100" t="str">
        <f>IF(C81="","","16 - ")</f>
        <v/>
      </c>
      <c r="C81" s="101" t="str">
        <f>IF(LOOKUP(A$64,'aux 1'!$KN$11:$LG$11,'aux 1'!$KN27:$LG27)="","",LOOKUP(LOOKUP(A$64,'aux 1'!$KN$11:$LG$11,'aux 1'!$KN27:$LG27),'aux 1'!$A$12:$A$231,'aux 1'!$AQ$12:$AQ$231))</f>
        <v/>
      </c>
      <c r="D81" s="404"/>
      <c r="E81" s="90" t="str">
        <f>IF(F81="","","16 - ")</f>
        <v/>
      </c>
      <c r="F81" s="91" t="str">
        <f>IF(LOOKUP(D$64,'aux 1'!$KN$11:$LG$11,'aux 1'!$KN27:$LG27)="","",LOOKUP(LOOKUP(D$64,'aux 1'!$KN$11:$LG$11,'aux 1'!$KN27:$LG27),'aux 1'!$A$12:$A$231,'aux 1'!$AQ$12:$AQ$231))</f>
        <v/>
      </c>
      <c r="G81" s="408"/>
      <c r="H81" s="56" t="str">
        <f>IF(I81="","","16 - ")</f>
        <v/>
      </c>
      <c r="I81" s="104" t="str">
        <f>IF(LOOKUP(G$64,'aux 1'!$KN$11:$LG$11,'aux 1'!$KN27:$LG27)="","",LOOKUP(LOOKUP(G$64,'aux 1'!$KN$11:$LG$11,'aux 1'!$KN27:$LG27),'aux 1'!$A$12:$A$231,'aux 1'!$AQ$12:$AQ$231))</f>
        <v/>
      </c>
      <c r="J81" s="412"/>
      <c r="K81" s="112" t="str">
        <f>IF(L81="","","16 - ")</f>
        <v/>
      </c>
      <c r="L81" s="110" t="str">
        <f>IF(LOOKUP(J$64,'aux 1'!$KN$11:$LG$11,'aux 1'!$KN27:$LG27)="","",LOOKUP(LOOKUP(J$64,'aux 1'!$KN$11:$LG$11,'aux 1'!$KN27:$LG27),'aux 1'!$A$12:$A$231,'aux 1'!$AQ$12:$AQ$231))</f>
        <v/>
      </c>
    </row>
    <row r="83" spans="1:23" s="69" customFormat="1" ht="18.75" x14ac:dyDescent="0.3">
      <c r="A83" s="393">
        <v>19</v>
      </c>
      <c r="B83" s="158"/>
      <c r="C83" s="152" t="str">
        <f>IF(LOOKUP(A83,'aux 7'!$C$22:$C$41,'aux 7'!$D$22:$D$41)="","",LOOKUP(A83,'aux 7'!$C$22:$C$41,'aux 7'!$D$22:$D$41))</f>
        <v/>
      </c>
      <c r="D83" s="392">
        <v>20</v>
      </c>
      <c r="E83" s="163"/>
      <c r="F83" s="153" t="str">
        <f>IF(LOOKUP(D83,'aux 7'!$C$22:$C$41,'aux 7'!$D$22:$D$41)="","",LOOKUP(D83,'aux 7'!$C$22:$C$41,'aux 7'!$D$22:$D$41))</f>
        <v/>
      </c>
      <c r="G83" s="391">
        <v>19</v>
      </c>
      <c r="H83" s="162"/>
      <c r="I83" s="154" t="str">
        <f>IF(LOOKUP(G83,'aux 7'!$C$22:$C$41,'aux 7'!$D$22:$D$41)="","",LOOKUP(G83,'aux 7'!$C$22:$C$41,'aux 7'!$D$22:$D$41))</f>
        <v/>
      </c>
      <c r="J83" s="390">
        <v>20</v>
      </c>
      <c r="K83" s="156"/>
      <c r="L83" s="155" t="str">
        <f>IF(LOOKUP(J83,'aux 7'!$C$22:$C$41,'aux 7'!$D$22:$D$41)="","",LOOKUP(J83,'aux 7'!$C$22:$C$41,'aux 7'!$D$22:$D$41))</f>
        <v/>
      </c>
      <c r="O83" s="69" t="s">
        <v>116</v>
      </c>
      <c r="W83" s="113"/>
    </row>
    <row r="84" spans="1:23" x14ac:dyDescent="0.25">
      <c r="A84" s="398"/>
      <c r="B84" s="98"/>
      <c r="C84" s="99"/>
      <c r="D84" s="404"/>
      <c r="E84" s="88"/>
      <c r="F84" s="89"/>
      <c r="G84" s="408"/>
      <c r="H84" s="102"/>
      <c r="I84" s="103"/>
      <c r="J84" s="412"/>
      <c r="K84" s="111"/>
      <c r="L84" s="109"/>
    </row>
    <row r="85" spans="1:23" x14ac:dyDescent="0.25">
      <c r="A85" s="398"/>
      <c r="B85" s="100" t="str">
        <f>IF(C85="","","1 - ")</f>
        <v/>
      </c>
      <c r="C85" s="101" t="str">
        <f>IF(LOOKUP(A$83,'aux 1'!$KN$11:$LG$11,'aux 1'!$KN12:$LG12)="","",LOOKUP(LOOKUP(A$83,'aux 1'!$KN$11:$LG$11,'aux 1'!$KN12:$LG12),'aux 1'!$A$12:$A$231,'aux 1'!$AQ$12:$AQ$231))</f>
        <v/>
      </c>
      <c r="D85" s="404"/>
      <c r="E85" s="90" t="str">
        <f>IF(F85="","","1 - ")</f>
        <v/>
      </c>
      <c r="F85" s="91" t="str">
        <f>IF(LOOKUP(D$83,'aux 1'!$KN$11:$LG$11,'aux 1'!$KN12:$LG12)="","",LOOKUP(LOOKUP(D$83,'aux 1'!$KN$11:$LG$11,'aux 1'!$KN12:$LG12),'aux 1'!$A$12:$A$231,'aux 1'!$AQ$12:$AQ$231))</f>
        <v/>
      </c>
      <c r="G85" s="408"/>
      <c r="H85" s="56" t="str">
        <f>IF(I85="","","1 - ")</f>
        <v/>
      </c>
      <c r="I85" s="104" t="str">
        <f>IF(LOOKUP(G$83,'aux 1'!$KN$11:$LG$11,'aux 1'!$KN12:$LG12)="","",LOOKUP(LOOKUP(G$83,'aux 1'!$KN$11:$LG$11,'aux 1'!$KN12:$LG12),'aux 1'!$A$12:$A$231,'aux 1'!$AQ$12:$AQ$231))</f>
        <v/>
      </c>
      <c r="J85" s="412"/>
      <c r="K85" s="112" t="str">
        <f>IF(L85="","","1 - ")</f>
        <v/>
      </c>
      <c r="L85" s="110" t="str">
        <f>IF(LOOKUP(J$83,'aux 1'!$KN$11:$LG$11,'aux 1'!$KN12:$LG12)="","",LOOKUP(LOOKUP(J$83,'aux 1'!$KN$11:$LG$11,'aux 1'!$KN12:$LG12),'aux 1'!$A$12:$A$231,'aux 1'!$AQ$12:$AQ$231))</f>
        <v/>
      </c>
    </row>
    <row r="86" spans="1:23" x14ac:dyDescent="0.25">
      <c r="A86" s="398"/>
      <c r="B86" s="100" t="str">
        <f>IF(C86="","","2 - ")</f>
        <v/>
      </c>
      <c r="C86" s="101" t="str">
        <f>IF(LOOKUP(A$83,'aux 1'!$KN$11:$LG$11,'aux 1'!$KN13:$LG13)="","",LOOKUP(LOOKUP(A$83,'aux 1'!$KN$11:$LG$11,'aux 1'!$KN13:$LG13),'aux 1'!$A$12:$A$231,'aux 1'!$AQ$12:$AQ$231))</f>
        <v/>
      </c>
      <c r="D86" s="404"/>
      <c r="E86" s="90" t="str">
        <f>IF(F86="","","2 - ")</f>
        <v/>
      </c>
      <c r="F86" s="91" t="str">
        <f>IF(LOOKUP(D$83,'aux 1'!$KN$11:$LG$11,'aux 1'!$KN13:$LG13)="","",LOOKUP(LOOKUP(D$83,'aux 1'!$KN$11:$LG$11,'aux 1'!$KN13:$LG13),'aux 1'!$A$12:$A$231,'aux 1'!$AQ$12:$AQ$231))</f>
        <v/>
      </c>
      <c r="G86" s="408"/>
      <c r="H86" s="56" t="str">
        <f>IF(I86="","","2 - ")</f>
        <v/>
      </c>
      <c r="I86" s="104" t="str">
        <f>IF(LOOKUP(G$83,'aux 1'!$KN$11:$LG$11,'aux 1'!$KN13:$LG13)="","",LOOKUP(LOOKUP(G$83,'aux 1'!$KN$11:$LG$11,'aux 1'!$KN13:$LG13),'aux 1'!$A$12:$A$231,'aux 1'!$AQ$12:$AQ$231))</f>
        <v/>
      </c>
      <c r="J86" s="412"/>
      <c r="K86" s="112" t="str">
        <f>IF(L86="","","2 - ")</f>
        <v/>
      </c>
      <c r="L86" s="110" t="str">
        <f>IF(LOOKUP(J$83,'aux 1'!$KN$11:$LG$11,'aux 1'!$KN13:$LG13)="","",LOOKUP(LOOKUP(J$83,'aux 1'!$KN$11:$LG$11,'aux 1'!$KN13:$LG13),'aux 1'!$A$12:$A$231,'aux 1'!$AQ$12:$AQ$231))</f>
        <v/>
      </c>
    </row>
    <row r="87" spans="1:23" x14ac:dyDescent="0.25">
      <c r="A87" s="398"/>
      <c r="B87" s="100" t="str">
        <f>IF(C87="","","3 - ")</f>
        <v/>
      </c>
      <c r="C87" s="101" t="str">
        <f>IF(LOOKUP(A$83,'aux 1'!$KN$11:$LG$11,'aux 1'!$KN14:$LG14)="","",LOOKUP(LOOKUP(A$83,'aux 1'!$KN$11:$LG$11,'aux 1'!$KN14:$LG14),'aux 1'!$A$12:$A$231,'aux 1'!$AQ$12:$AQ$231))</f>
        <v/>
      </c>
      <c r="D87" s="404"/>
      <c r="E87" s="90" t="str">
        <f>IF(F87="","","3 - ")</f>
        <v/>
      </c>
      <c r="F87" s="91" t="str">
        <f>IF(LOOKUP(D$83,'aux 1'!$KN$11:$LG$11,'aux 1'!$KN14:$LG14)="","",LOOKUP(LOOKUP(D$83,'aux 1'!$KN$11:$LG$11,'aux 1'!$KN14:$LG14),'aux 1'!$A$12:$A$231,'aux 1'!$AQ$12:$AQ$231))</f>
        <v/>
      </c>
      <c r="G87" s="408"/>
      <c r="H87" s="56" t="str">
        <f>IF(I87="","","3 - ")</f>
        <v/>
      </c>
      <c r="I87" s="104" t="str">
        <f>IF(LOOKUP(G$83,'aux 1'!$KN$11:$LG$11,'aux 1'!$KN14:$LG14)="","",LOOKUP(LOOKUP(G$83,'aux 1'!$KN$11:$LG$11,'aux 1'!$KN14:$LG14),'aux 1'!$A$12:$A$231,'aux 1'!$AQ$12:$AQ$231))</f>
        <v/>
      </c>
      <c r="J87" s="412"/>
      <c r="K87" s="112" t="str">
        <f>IF(L87="","","3 - ")</f>
        <v/>
      </c>
      <c r="L87" s="110" t="str">
        <f>IF(LOOKUP(J$83,'aux 1'!$KN$11:$LG$11,'aux 1'!$KN14:$LG14)="","",LOOKUP(LOOKUP(J$83,'aux 1'!$KN$11:$LG$11,'aux 1'!$KN14:$LG14),'aux 1'!$A$12:$A$231,'aux 1'!$AQ$12:$AQ$231))</f>
        <v/>
      </c>
    </row>
    <row r="88" spans="1:23" x14ac:dyDescent="0.25">
      <c r="A88" s="398"/>
      <c r="B88" s="100" t="str">
        <f>IF(C88="","","4 - ")</f>
        <v/>
      </c>
      <c r="C88" s="101" t="str">
        <f>IF(LOOKUP(A$83,'aux 1'!$KN$11:$LG$11,'aux 1'!$KN15:$LG15)="","",LOOKUP(LOOKUP(A$83,'aux 1'!$KN$11:$LG$11,'aux 1'!$KN15:$LG15),'aux 1'!$A$12:$A$231,'aux 1'!$AQ$12:$AQ$231))</f>
        <v/>
      </c>
      <c r="D88" s="404"/>
      <c r="E88" s="90" t="str">
        <f>IF(F88="","","4 - ")</f>
        <v/>
      </c>
      <c r="F88" s="91" t="str">
        <f>IF(LOOKUP(D$83,'aux 1'!$KN$11:$LG$11,'aux 1'!$KN15:$LG15)="","",LOOKUP(LOOKUP(D$83,'aux 1'!$KN$11:$LG$11,'aux 1'!$KN15:$LG15),'aux 1'!$A$12:$A$231,'aux 1'!$AQ$12:$AQ$231))</f>
        <v/>
      </c>
      <c r="G88" s="408"/>
      <c r="H88" s="56" t="str">
        <f>IF(I88="","","4 - ")</f>
        <v/>
      </c>
      <c r="I88" s="104" t="str">
        <f>IF(LOOKUP(G$83,'aux 1'!$KN$11:$LG$11,'aux 1'!$KN15:$LG15)="","",LOOKUP(LOOKUP(G$83,'aux 1'!$KN$11:$LG$11,'aux 1'!$KN15:$LG15),'aux 1'!$A$12:$A$231,'aux 1'!$AQ$12:$AQ$231))</f>
        <v/>
      </c>
      <c r="J88" s="412"/>
      <c r="K88" s="112" t="str">
        <f>IF(L88="","","4 - ")</f>
        <v/>
      </c>
      <c r="L88" s="110" t="str">
        <f>IF(LOOKUP(J$83,'aux 1'!$KN$11:$LG$11,'aux 1'!$KN15:$LG15)="","",LOOKUP(LOOKUP(J$83,'aux 1'!$KN$11:$LG$11,'aux 1'!$KN15:$LG15),'aux 1'!$A$12:$A$231,'aux 1'!$AQ$12:$AQ$231))</f>
        <v/>
      </c>
    </row>
    <row r="89" spans="1:23" x14ac:dyDescent="0.25">
      <c r="A89" s="398"/>
      <c r="B89" s="100" t="str">
        <f>IF(C89="","","5 - ")</f>
        <v/>
      </c>
      <c r="C89" s="101" t="str">
        <f>IF(LOOKUP(A$83,'aux 1'!$KN$11:$LG$11,'aux 1'!$KN16:$LG16)="","",LOOKUP(LOOKUP(A$83,'aux 1'!$KN$11:$LG$11,'aux 1'!$KN16:$LG16),'aux 1'!$A$12:$A$231,'aux 1'!$AQ$12:$AQ$231))</f>
        <v/>
      </c>
      <c r="D89" s="404"/>
      <c r="E89" s="90" t="str">
        <f>IF(F89="","","5 - ")</f>
        <v/>
      </c>
      <c r="F89" s="91" t="str">
        <f>IF(LOOKUP(D$83,'aux 1'!$KN$11:$LG$11,'aux 1'!$KN16:$LG16)="","",LOOKUP(LOOKUP(D$83,'aux 1'!$KN$11:$LG$11,'aux 1'!$KN16:$LG16),'aux 1'!$A$12:$A$231,'aux 1'!$AQ$12:$AQ$231))</f>
        <v/>
      </c>
      <c r="G89" s="408"/>
      <c r="H89" s="56" t="str">
        <f>IF(I89="","","5 - ")</f>
        <v/>
      </c>
      <c r="I89" s="104" t="str">
        <f>IF(LOOKUP(G$83,'aux 1'!$KN$11:$LG$11,'aux 1'!$KN16:$LG16)="","",LOOKUP(LOOKUP(G$83,'aux 1'!$KN$11:$LG$11,'aux 1'!$KN16:$LG16),'aux 1'!$A$12:$A$231,'aux 1'!$AQ$12:$AQ$231))</f>
        <v/>
      </c>
      <c r="J89" s="412"/>
      <c r="K89" s="112" t="str">
        <f>IF(L89="","","5 - ")</f>
        <v/>
      </c>
      <c r="L89" s="110" t="str">
        <f>IF(LOOKUP(J$83,'aux 1'!$KN$11:$LG$11,'aux 1'!$KN16:$LG16)="","",LOOKUP(LOOKUP(J$83,'aux 1'!$KN$11:$LG$11,'aux 1'!$KN16:$LG16),'aux 1'!$A$12:$A$231,'aux 1'!$AQ$12:$AQ$231))</f>
        <v/>
      </c>
    </row>
    <row r="90" spans="1:23" x14ac:dyDescent="0.25">
      <c r="A90" s="398"/>
      <c r="B90" s="100" t="str">
        <f>IF(C90="","","6 - ")</f>
        <v/>
      </c>
      <c r="C90" s="101" t="str">
        <f>IF(LOOKUP(A$83,'aux 1'!$KN$11:$LG$11,'aux 1'!$KN17:$LG17)="","",LOOKUP(LOOKUP(A$83,'aux 1'!$KN$11:$LG$11,'aux 1'!$KN17:$LG17),'aux 1'!$A$12:$A$231,'aux 1'!$AQ$12:$AQ$231))</f>
        <v/>
      </c>
      <c r="D90" s="404"/>
      <c r="E90" s="90" t="str">
        <f>IF(F90="","","6 - ")</f>
        <v/>
      </c>
      <c r="F90" s="91" t="str">
        <f>IF(LOOKUP(D$83,'aux 1'!$KN$11:$LG$11,'aux 1'!$KN17:$LG17)="","",LOOKUP(LOOKUP(D$83,'aux 1'!$KN$11:$LG$11,'aux 1'!$KN17:$LG17),'aux 1'!$A$12:$A$231,'aux 1'!$AQ$12:$AQ$231))</f>
        <v/>
      </c>
      <c r="G90" s="408"/>
      <c r="H90" s="56" t="str">
        <f>IF(I90="","","6 - ")</f>
        <v/>
      </c>
      <c r="I90" s="104" t="str">
        <f>IF(LOOKUP(G$83,'aux 1'!$KN$11:$LG$11,'aux 1'!$KN17:$LG17)="","",LOOKUP(LOOKUP(G$83,'aux 1'!$KN$11:$LG$11,'aux 1'!$KN17:$LG17),'aux 1'!$A$12:$A$231,'aux 1'!$AQ$12:$AQ$231))</f>
        <v/>
      </c>
      <c r="J90" s="412"/>
      <c r="K90" s="112" t="str">
        <f>IF(L90="","","6 - ")</f>
        <v/>
      </c>
      <c r="L90" s="110" t="str">
        <f>IF(LOOKUP(J$83,'aux 1'!$KN$11:$LG$11,'aux 1'!$KN17:$LG17)="","",LOOKUP(LOOKUP(J$83,'aux 1'!$KN$11:$LG$11,'aux 1'!$KN17:$LG17),'aux 1'!$A$12:$A$231,'aux 1'!$AQ$12:$AQ$231))</f>
        <v/>
      </c>
    </row>
    <row r="91" spans="1:23" x14ac:dyDescent="0.25">
      <c r="A91" s="398"/>
      <c r="B91" s="100" t="str">
        <f>IF(C91="","","7 - ")</f>
        <v/>
      </c>
      <c r="C91" s="101" t="str">
        <f>IF(LOOKUP(A$83,'aux 1'!$KN$11:$LG$11,'aux 1'!$KN18:$LG18)="","",LOOKUP(LOOKUP(A$83,'aux 1'!$KN$11:$LG$11,'aux 1'!$KN18:$LG18),'aux 1'!$A$12:$A$231,'aux 1'!$AQ$12:$AQ$231))</f>
        <v/>
      </c>
      <c r="D91" s="404"/>
      <c r="E91" s="90" t="str">
        <f>IF(F91="","","7 - ")</f>
        <v/>
      </c>
      <c r="F91" s="91" t="str">
        <f>IF(LOOKUP(D$83,'aux 1'!$KN$11:$LG$11,'aux 1'!$KN18:$LG18)="","",LOOKUP(LOOKUP(D$83,'aux 1'!$KN$11:$LG$11,'aux 1'!$KN18:$LG18),'aux 1'!$A$12:$A$231,'aux 1'!$AQ$12:$AQ$231))</f>
        <v/>
      </c>
      <c r="G91" s="408"/>
      <c r="H91" s="56" t="str">
        <f>IF(I91="","","7 - ")</f>
        <v/>
      </c>
      <c r="I91" s="104" t="str">
        <f>IF(LOOKUP(G$83,'aux 1'!$KN$11:$LG$11,'aux 1'!$KN18:$LG18)="","",LOOKUP(LOOKUP(G$83,'aux 1'!$KN$11:$LG$11,'aux 1'!$KN18:$LG18),'aux 1'!$A$12:$A$231,'aux 1'!$AQ$12:$AQ$231))</f>
        <v/>
      </c>
      <c r="J91" s="412"/>
      <c r="K91" s="112" t="str">
        <f>IF(L91="","","7 - ")</f>
        <v/>
      </c>
      <c r="L91" s="110" t="str">
        <f>IF(LOOKUP(J$83,'aux 1'!$KN$11:$LG$11,'aux 1'!$KN18:$LG18)="","",LOOKUP(LOOKUP(J$83,'aux 1'!$KN$11:$LG$11,'aux 1'!$KN18:$LG18),'aux 1'!$A$12:$A$231,'aux 1'!$AQ$12:$AQ$231))</f>
        <v/>
      </c>
    </row>
    <row r="92" spans="1:23" x14ac:dyDescent="0.25">
      <c r="A92" s="398"/>
      <c r="B92" s="100" t="str">
        <f>IF(C92="","","8 - ")</f>
        <v/>
      </c>
      <c r="C92" s="101" t="str">
        <f>IF(LOOKUP(A$83,'aux 1'!$KN$11:$LG$11,'aux 1'!$KN19:$LG19)="","",LOOKUP(LOOKUP(A$83,'aux 1'!$KN$11:$LG$11,'aux 1'!$KN19:$LG19),'aux 1'!$A$12:$A$231,'aux 1'!$AQ$12:$AQ$231))</f>
        <v/>
      </c>
      <c r="D92" s="404"/>
      <c r="E92" s="90" t="str">
        <f>IF(F92="","","8 - ")</f>
        <v/>
      </c>
      <c r="F92" s="91" t="str">
        <f>IF(LOOKUP(D$83,'aux 1'!$KN$11:$LG$11,'aux 1'!$KN19:$LG19)="","",LOOKUP(LOOKUP(D$83,'aux 1'!$KN$11:$LG$11,'aux 1'!$KN19:$LG19),'aux 1'!$A$12:$A$231,'aux 1'!$AQ$12:$AQ$231))</f>
        <v/>
      </c>
      <c r="G92" s="408"/>
      <c r="H92" s="56" t="str">
        <f>IF(I92="","","8 - ")</f>
        <v/>
      </c>
      <c r="I92" s="104" t="str">
        <f>IF(LOOKUP(G$83,'aux 1'!$KN$11:$LG$11,'aux 1'!$KN19:$LG19)="","",LOOKUP(LOOKUP(G$83,'aux 1'!$KN$11:$LG$11,'aux 1'!$KN19:$LG19),'aux 1'!$A$12:$A$231,'aux 1'!$AQ$12:$AQ$231))</f>
        <v/>
      </c>
      <c r="J92" s="412"/>
      <c r="K92" s="112" t="str">
        <f>IF(L92="","","8 - ")</f>
        <v/>
      </c>
      <c r="L92" s="110" t="str">
        <f>IF(LOOKUP(J$83,'aux 1'!$KN$11:$LG$11,'aux 1'!$KN19:$LG19)="","",LOOKUP(LOOKUP(J$83,'aux 1'!$KN$11:$LG$11,'aux 1'!$KN19:$LG19),'aux 1'!$A$12:$A$231,'aux 1'!$AQ$12:$AQ$231))</f>
        <v/>
      </c>
    </row>
    <row r="93" spans="1:23" x14ac:dyDescent="0.25">
      <c r="A93" s="398"/>
      <c r="B93" s="100" t="str">
        <f>IF(C93="","","9 - ")</f>
        <v/>
      </c>
      <c r="C93" s="101" t="str">
        <f>IF(LOOKUP(A$83,'aux 1'!$KN$11:$LG$11,'aux 1'!$KN20:$LG20)="","",LOOKUP(LOOKUP(A$83,'aux 1'!$KN$11:$LG$11,'aux 1'!$KN20:$LG20),'aux 1'!$A$12:$A$231,'aux 1'!$AQ$12:$AQ$231))</f>
        <v/>
      </c>
      <c r="D93" s="404"/>
      <c r="E93" s="90" t="str">
        <f>IF(F93="","","9 - ")</f>
        <v/>
      </c>
      <c r="F93" s="91" t="str">
        <f>IF(LOOKUP(D$83,'aux 1'!$KN$11:$LG$11,'aux 1'!$KN20:$LG20)="","",LOOKUP(LOOKUP(D$83,'aux 1'!$KN$11:$LG$11,'aux 1'!$KN20:$LG20),'aux 1'!$A$12:$A$231,'aux 1'!$AQ$12:$AQ$231))</f>
        <v/>
      </c>
      <c r="G93" s="408"/>
      <c r="H93" s="56" t="str">
        <f>IF(I93="","","9 - ")</f>
        <v/>
      </c>
      <c r="I93" s="104" t="str">
        <f>IF(LOOKUP(G$83,'aux 1'!$KN$11:$LG$11,'aux 1'!$KN20:$LG20)="","",LOOKUP(LOOKUP(G$83,'aux 1'!$KN$11:$LG$11,'aux 1'!$KN20:$LG20),'aux 1'!$A$12:$A$231,'aux 1'!$AQ$12:$AQ$231))</f>
        <v/>
      </c>
      <c r="J93" s="412"/>
      <c r="K93" s="112" t="str">
        <f>IF(L93="","","9 - ")</f>
        <v/>
      </c>
      <c r="L93" s="110" t="str">
        <f>IF(LOOKUP(J$83,'aux 1'!$KN$11:$LG$11,'aux 1'!$KN20:$LG20)="","",LOOKUP(LOOKUP(J$83,'aux 1'!$KN$11:$LG$11,'aux 1'!$KN20:$LG20),'aux 1'!$A$12:$A$231,'aux 1'!$AQ$12:$AQ$231))</f>
        <v/>
      </c>
    </row>
    <row r="94" spans="1:23" x14ac:dyDescent="0.25">
      <c r="A94" s="398"/>
      <c r="B94" s="100" t="str">
        <f>IF(C94="","","10 - ")</f>
        <v/>
      </c>
      <c r="C94" s="101" t="str">
        <f>IF(LOOKUP(A$83,'aux 1'!$KN$11:$LG$11,'aux 1'!$KN21:$LG21)="","",LOOKUP(LOOKUP(A$83,'aux 1'!$KN$11:$LG$11,'aux 1'!$KN21:$LG21),'aux 1'!$A$12:$A$231,'aux 1'!$AQ$12:$AQ$231))</f>
        <v/>
      </c>
      <c r="D94" s="404"/>
      <c r="E94" s="90" t="str">
        <f>IF(F94="","","10 - ")</f>
        <v/>
      </c>
      <c r="F94" s="91" t="str">
        <f>IF(LOOKUP(D$83,'aux 1'!$KN$11:$LG$11,'aux 1'!$KN21:$LG21)="","",LOOKUP(LOOKUP(D$83,'aux 1'!$KN$11:$LG$11,'aux 1'!$KN21:$LG21),'aux 1'!$A$12:$A$231,'aux 1'!$AQ$12:$AQ$231))</f>
        <v/>
      </c>
      <c r="G94" s="408"/>
      <c r="H94" s="56" t="str">
        <f>IF(I94="","","10 - ")</f>
        <v/>
      </c>
      <c r="I94" s="104" t="str">
        <f>IF(LOOKUP(G$83,'aux 1'!$KN$11:$LG$11,'aux 1'!$KN21:$LG21)="","",LOOKUP(LOOKUP(G$83,'aux 1'!$KN$11:$LG$11,'aux 1'!$KN21:$LG21),'aux 1'!$A$12:$A$231,'aux 1'!$AQ$12:$AQ$231))</f>
        <v/>
      </c>
      <c r="J94" s="412"/>
      <c r="K94" s="112" t="str">
        <f>IF(L94="","","10 - ")</f>
        <v/>
      </c>
      <c r="L94" s="110" t="str">
        <f>IF(LOOKUP(J$83,'aux 1'!$KN$11:$LG$11,'aux 1'!$KN21:$LG21)="","",LOOKUP(LOOKUP(J$83,'aux 1'!$KN$11:$LG$11,'aux 1'!$KN21:$LG21),'aux 1'!$A$12:$A$231,'aux 1'!$AQ$12:$AQ$231))</f>
        <v/>
      </c>
    </row>
    <row r="95" spans="1:23" x14ac:dyDescent="0.25">
      <c r="A95" s="398"/>
      <c r="B95" s="100" t="str">
        <f>IF(C95="","","11 - ")</f>
        <v/>
      </c>
      <c r="C95" s="101" t="str">
        <f>IF(LOOKUP(A$83,'aux 1'!$KN$11:$LG$11,'aux 1'!$KN22:$LG22)="","",LOOKUP(LOOKUP(A$83,'aux 1'!$KN$11:$LG$11,'aux 1'!$KN22:$LG22),'aux 1'!$A$12:$A$231,'aux 1'!$AQ$12:$AQ$231))</f>
        <v/>
      </c>
      <c r="D95" s="404"/>
      <c r="E95" s="90" t="str">
        <f>IF(F95="","","11 - ")</f>
        <v/>
      </c>
      <c r="F95" s="91" t="str">
        <f>IF(LOOKUP(D$83,'aux 1'!$KN$11:$LG$11,'aux 1'!$KN22:$LG22)="","",LOOKUP(LOOKUP(D$83,'aux 1'!$KN$11:$LG$11,'aux 1'!$KN22:$LG22),'aux 1'!$A$12:$A$231,'aux 1'!$AQ$12:$AQ$231))</f>
        <v/>
      </c>
      <c r="G95" s="408"/>
      <c r="H95" s="56" t="str">
        <f>IF(I95="","","11 - ")</f>
        <v/>
      </c>
      <c r="I95" s="104" t="str">
        <f>IF(LOOKUP(G$83,'aux 1'!$KN$11:$LG$11,'aux 1'!$KN22:$LG22)="","",LOOKUP(LOOKUP(G$83,'aux 1'!$KN$11:$LG$11,'aux 1'!$KN22:$LG22),'aux 1'!$A$12:$A$231,'aux 1'!$AQ$12:$AQ$231))</f>
        <v/>
      </c>
      <c r="J95" s="412"/>
      <c r="K95" s="112" t="str">
        <f>IF(L95="","","11 - ")</f>
        <v/>
      </c>
      <c r="L95" s="110" t="str">
        <f>IF(LOOKUP(J$83,'aux 1'!$KN$11:$LG$11,'aux 1'!$KN22:$LG22)="","",LOOKUP(LOOKUP(J$83,'aux 1'!$KN$11:$LG$11,'aux 1'!$KN22:$LG22),'aux 1'!$A$12:$A$231,'aux 1'!$AQ$12:$AQ$231))</f>
        <v/>
      </c>
    </row>
    <row r="96" spans="1:23" x14ac:dyDescent="0.25">
      <c r="A96" s="398"/>
      <c r="B96" s="100" t="str">
        <f>IF(C96="","","12 - ")</f>
        <v/>
      </c>
      <c r="C96" s="101" t="str">
        <f>IF(LOOKUP(A$83,'aux 1'!$KN$11:$LG$11,'aux 1'!$KN23:$LG23)="","",LOOKUP(LOOKUP(A$83,'aux 1'!$KN$11:$LG$11,'aux 1'!$KN23:$LG23),'aux 1'!$A$12:$A$231,'aux 1'!$AQ$12:$AQ$231))</f>
        <v/>
      </c>
      <c r="D96" s="404"/>
      <c r="E96" s="90" t="str">
        <f>IF(F96="","","12 - ")</f>
        <v/>
      </c>
      <c r="F96" s="91" t="str">
        <f>IF(LOOKUP(D$83,'aux 1'!$KN$11:$LG$11,'aux 1'!$KN23:$LG23)="","",LOOKUP(LOOKUP(D$83,'aux 1'!$KN$11:$LG$11,'aux 1'!$KN23:$LG23),'aux 1'!$A$12:$A$231,'aux 1'!$AQ$12:$AQ$231))</f>
        <v/>
      </c>
      <c r="G96" s="408"/>
      <c r="H96" s="56" t="str">
        <f>IF(I96="","","12 - ")</f>
        <v/>
      </c>
      <c r="I96" s="104" t="str">
        <f>IF(LOOKUP(G$83,'aux 1'!$KN$11:$LG$11,'aux 1'!$KN23:$LG23)="","",LOOKUP(LOOKUP(G$83,'aux 1'!$KN$11:$LG$11,'aux 1'!$KN23:$LG23),'aux 1'!$A$12:$A$231,'aux 1'!$AQ$12:$AQ$231))</f>
        <v/>
      </c>
      <c r="J96" s="412"/>
      <c r="K96" s="112" t="str">
        <f>IF(L96="","","12 - ")</f>
        <v/>
      </c>
      <c r="L96" s="110" t="str">
        <f>IF(LOOKUP(J$83,'aux 1'!$KN$11:$LG$11,'aux 1'!$KN23:$LG23)="","",LOOKUP(LOOKUP(J$83,'aux 1'!$KN$11:$LG$11,'aux 1'!$KN23:$LG23),'aux 1'!$A$12:$A$231,'aux 1'!$AQ$12:$AQ$231))</f>
        <v/>
      </c>
    </row>
    <row r="97" spans="1:12" x14ac:dyDescent="0.25">
      <c r="A97" s="398"/>
      <c r="B97" s="100" t="str">
        <f>IF(C97="","","13 - ")</f>
        <v/>
      </c>
      <c r="C97" s="101" t="str">
        <f>IF(LOOKUP(A$83,'aux 1'!$KN$11:$LG$11,'aux 1'!$KN24:$LG24)="","",LOOKUP(LOOKUP(A$83,'aux 1'!$KN$11:$LG$11,'aux 1'!$KN24:$LG24),'aux 1'!$A$12:$A$231,'aux 1'!$AQ$12:$AQ$231))</f>
        <v/>
      </c>
      <c r="D97" s="404"/>
      <c r="E97" s="90" t="str">
        <f>IF(F97="","","13 - ")</f>
        <v/>
      </c>
      <c r="F97" s="91" t="str">
        <f>IF(LOOKUP(D$83,'aux 1'!$KN$11:$LG$11,'aux 1'!$KN24:$LG24)="","",LOOKUP(LOOKUP(D$83,'aux 1'!$KN$11:$LG$11,'aux 1'!$KN24:$LG24),'aux 1'!$A$12:$A$231,'aux 1'!$AQ$12:$AQ$231))</f>
        <v/>
      </c>
      <c r="G97" s="408"/>
      <c r="H97" s="56" t="str">
        <f>IF(I97="","","13 - ")</f>
        <v/>
      </c>
      <c r="I97" s="104" t="str">
        <f>IF(LOOKUP(G$83,'aux 1'!$KN$11:$LG$11,'aux 1'!$KN24:$LG24)="","",LOOKUP(LOOKUP(G$83,'aux 1'!$KN$11:$LG$11,'aux 1'!$KN24:$LG24),'aux 1'!$A$12:$A$231,'aux 1'!$AQ$12:$AQ$231))</f>
        <v/>
      </c>
      <c r="J97" s="412"/>
      <c r="K97" s="112" t="str">
        <f>IF(L97="","","13 - ")</f>
        <v/>
      </c>
      <c r="L97" s="110" t="str">
        <f>IF(LOOKUP(J$83,'aux 1'!$KN$11:$LG$11,'aux 1'!$KN24:$LG24)="","",LOOKUP(LOOKUP(J$83,'aux 1'!$KN$11:$LG$11,'aux 1'!$KN24:$LG24),'aux 1'!$A$12:$A$231,'aux 1'!$AQ$12:$AQ$231))</f>
        <v/>
      </c>
    </row>
    <row r="98" spans="1:12" x14ac:dyDescent="0.25">
      <c r="A98" s="398"/>
      <c r="B98" s="100" t="str">
        <f>IF(C98="","","14 - ")</f>
        <v/>
      </c>
      <c r="C98" s="101" t="str">
        <f>IF(LOOKUP(A$83,'aux 1'!$KN$11:$LG$11,'aux 1'!$KN25:$LG25)="","",LOOKUP(LOOKUP(A$83,'aux 1'!$KN$11:$LG$11,'aux 1'!$KN25:$LG25),'aux 1'!$A$12:$A$231,'aux 1'!$AQ$12:$AQ$231))</f>
        <v/>
      </c>
      <c r="D98" s="404"/>
      <c r="E98" s="90" t="str">
        <f>IF(F98="","","14 - ")</f>
        <v/>
      </c>
      <c r="F98" s="91" t="str">
        <f>IF(LOOKUP(D$83,'aux 1'!$KN$11:$LG$11,'aux 1'!$KN25:$LG25)="","",LOOKUP(LOOKUP(D$83,'aux 1'!$KN$11:$LG$11,'aux 1'!$KN25:$LG25),'aux 1'!$A$12:$A$231,'aux 1'!$AQ$12:$AQ$231))</f>
        <v/>
      </c>
      <c r="G98" s="408"/>
      <c r="H98" s="56" t="str">
        <f>IF(I98="","","14 - ")</f>
        <v/>
      </c>
      <c r="I98" s="104" t="str">
        <f>IF(LOOKUP(G$83,'aux 1'!$KN$11:$LG$11,'aux 1'!$KN25:$LG25)="","",LOOKUP(LOOKUP(G$83,'aux 1'!$KN$11:$LG$11,'aux 1'!$KN25:$LG25),'aux 1'!$A$12:$A$231,'aux 1'!$AQ$12:$AQ$231))</f>
        <v/>
      </c>
      <c r="J98" s="412"/>
      <c r="K98" s="112" t="str">
        <f>IF(L98="","","14 - ")</f>
        <v/>
      </c>
      <c r="L98" s="110" t="str">
        <f>IF(LOOKUP(J$83,'aux 1'!$KN$11:$LG$11,'aux 1'!$KN25:$LG25)="","",LOOKUP(LOOKUP(J$83,'aux 1'!$KN$11:$LG$11,'aux 1'!$KN25:$LG25),'aux 1'!$A$12:$A$231,'aux 1'!$AQ$12:$AQ$231))</f>
        <v/>
      </c>
    </row>
    <row r="99" spans="1:12" x14ac:dyDescent="0.25">
      <c r="A99" s="398"/>
      <c r="B99" s="100" t="str">
        <f>IF(C99="","","15 - ")</f>
        <v/>
      </c>
      <c r="C99" s="101" t="str">
        <f>IF(LOOKUP(A$83,'aux 1'!$KN$11:$LG$11,'aux 1'!$KN26:$LG26)="","",LOOKUP(LOOKUP(A$83,'aux 1'!$KN$11:$LG$11,'aux 1'!$KN26:$LG26),'aux 1'!$A$12:$A$231,'aux 1'!$AQ$12:$AQ$231))</f>
        <v/>
      </c>
      <c r="D99" s="404"/>
      <c r="E99" s="90" t="str">
        <f>IF(F99="","","15 - ")</f>
        <v/>
      </c>
      <c r="F99" s="91" t="str">
        <f>IF(LOOKUP(D$83,'aux 1'!$KN$11:$LG$11,'aux 1'!$KN26:$LG26)="","",LOOKUP(LOOKUP(D$83,'aux 1'!$KN$11:$LG$11,'aux 1'!$KN26:$LG26),'aux 1'!$A$12:$A$231,'aux 1'!$AQ$12:$AQ$231))</f>
        <v/>
      </c>
      <c r="G99" s="408"/>
      <c r="H99" s="56" t="str">
        <f>IF(I99="","","15 - ")</f>
        <v/>
      </c>
      <c r="I99" s="104" t="str">
        <f>IF(LOOKUP(G$83,'aux 1'!$KN$11:$LG$11,'aux 1'!$KN26:$LG26)="","",LOOKUP(LOOKUP(G$83,'aux 1'!$KN$11:$LG$11,'aux 1'!$KN26:$LG26),'aux 1'!$A$12:$A$231,'aux 1'!$AQ$12:$AQ$231))</f>
        <v/>
      </c>
      <c r="J99" s="412"/>
      <c r="K99" s="112" t="str">
        <f>IF(L99="","","15 - ")</f>
        <v/>
      </c>
      <c r="L99" s="110" t="str">
        <f>IF(LOOKUP(J$83,'aux 1'!$KN$11:$LG$11,'aux 1'!$KN26:$LG26)="","",LOOKUP(LOOKUP(J$83,'aux 1'!$KN$11:$LG$11,'aux 1'!$KN26:$LG26),'aux 1'!$A$12:$A$231,'aux 1'!$AQ$12:$AQ$231))</f>
        <v/>
      </c>
    </row>
    <row r="100" spans="1:12" x14ac:dyDescent="0.25">
      <c r="A100" s="398"/>
      <c r="B100" s="100" t="str">
        <f>IF(C100="","","16 - ")</f>
        <v/>
      </c>
      <c r="C100" s="101" t="str">
        <f>IF(LOOKUP(A$83,'aux 1'!$KN$11:$LG$11,'aux 1'!$KN27:$LG27)="","",LOOKUP(LOOKUP(A$83,'aux 1'!$KN$11:$LG$11,'aux 1'!$KN27:$LG27),'aux 1'!$A$12:$A$231,'aux 1'!$AQ$12:$AQ$231))</f>
        <v/>
      </c>
      <c r="D100" s="404"/>
      <c r="E100" s="90" t="str">
        <f>IF(F100="","","16 - ")</f>
        <v/>
      </c>
      <c r="F100" s="91" t="str">
        <f>IF(LOOKUP(D$83,'aux 1'!$KN$11:$LG$11,'aux 1'!$KN27:$LG27)="","",LOOKUP(LOOKUP(D$83,'aux 1'!$KN$11:$LG$11,'aux 1'!$KN27:$LG27),'aux 1'!$A$12:$A$231,'aux 1'!$AQ$12:$AQ$231))</f>
        <v/>
      </c>
      <c r="G100" s="408"/>
      <c r="H100" s="56" t="str">
        <f>IF(I100="","","16 - ")</f>
        <v/>
      </c>
      <c r="I100" s="104" t="str">
        <f>IF(LOOKUP(G$83,'aux 1'!$KN$11:$LG$11,'aux 1'!$KN27:$LG27)="","",LOOKUP(LOOKUP(G$83,'aux 1'!$KN$11:$LG$11,'aux 1'!$KN27:$LG27),'aux 1'!$A$12:$A$231,'aux 1'!$AQ$12:$AQ$231))</f>
        <v/>
      </c>
      <c r="J100" s="412"/>
      <c r="K100" s="112" t="str">
        <f>IF(L100="","","16 - ")</f>
        <v/>
      </c>
      <c r="L100" s="110" t="str">
        <f>IF(LOOKUP(J$83,'aux 1'!$KN$11:$LG$11,'aux 1'!$KN27:$LG27)="","",LOOKUP(LOOKUP(J$83,'aux 1'!$KN$11:$LG$11,'aux 1'!$KN27:$LG27),'aux 1'!$A$12:$A$231,'aux 1'!$AQ$12:$AQ$231))</f>
        <v/>
      </c>
    </row>
  </sheetData>
  <sheetProtection sheet="1" objects="1" scenarios="1" selectLockedCells="1"/>
  <customSheetViews>
    <customSheetView guid="{D5C80C35-D14A-4E62-B03A-EC97F6231214}" showGridLines="0">
      <selection activeCell="C5" sqref="C5"/>
      <pageMargins left="0.511811024" right="0.511811024" top="0.78740157499999996" bottom="0.78740157499999996" header="0.31496062000000002" footer="0.31496062000000002"/>
      <pageSetup orientation="portrait" r:id="rId1"/>
    </customSheetView>
  </customSheetViews>
  <mergeCells count="3">
    <mergeCell ref="A1:L1"/>
    <mergeCell ref="D3:F3"/>
    <mergeCell ref="J4:L4"/>
  </mergeCells>
  <conditionalFormatting sqref="J4:L4">
    <cfRule type="expression" dxfId="137" priority="5">
      <formula>$D$4=""</formula>
    </cfRule>
  </conditionalFormatting>
  <pageMargins left="0.511811024" right="0.511811024" top="0.78740157499999996" bottom="0.78740157499999996" header="0.31496062000000002" footer="0.31496062000000002"/>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ltText="">
                <anchor moveWithCells="1">
                  <from>
                    <xdr:col>0</xdr:col>
                    <xdr:colOff>9525</xdr:colOff>
                    <xdr:row>7</xdr:row>
                    <xdr:rowOff>180975</xdr:rowOff>
                  </from>
                  <to>
                    <xdr:col>1</xdr:col>
                    <xdr:colOff>85725</xdr:colOff>
                    <xdr:row>8</xdr:row>
                    <xdr:rowOff>190500</xdr:rowOff>
                  </to>
                </anchor>
              </controlPr>
            </control>
          </mc:Choice>
        </mc:AlternateContent>
        <mc:AlternateContent xmlns:mc="http://schemas.openxmlformats.org/markup-compatibility/2006">
          <mc:Choice Requires="x14">
            <control shapeId="3074" r:id="rId6" name="Check Box 2">
              <controlPr defaultSize="0" autoFill="0" autoLine="0" autoPict="0" altText="">
                <anchor moveWithCells="1">
                  <from>
                    <xdr:col>0</xdr:col>
                    <xdr:colOff>9525</xdr:colOff>
                    <xdr:row>14</xdr:row>
                    <xdr:rowOff>161925</xdr:rowOff>
                  </from>
                  <to>
                    <xdr:col>1</xdr:col>
                    <xdr:colOff>85725</xdr:colOff>
                    <xdr:row>15</xdr:row>
                    <xdr:rowOff>161925</xdr:rowOff>
                  </to>
                </anchor>
              </controlPr>
            </control>
          </mc:Choice>
        </mc:AlternateContent>
        <mc:AlternateContent xmlns:mc="http://schemas.openxmlformats.org/markup-compatibility/2006">
          <mc:Choice Requires="x14">
            <control shapeId="3075" r:id="rId7" name="Check Box 3">
              <controlPr defaultSize="0" autoFill="0" autoLine="0" autoPict="0" altText="">
                <anchor moveWithCells="1">
                  <from>
                    <xdr:col>0</xdr:col>
                    <xdr:colOff>9525</xdr:colOff>
                    <xdr:row>8</xdr:row>
                    <xdr:rowOff>190500</xdr:rowOff>
                  </from>
                  <to>
                    <xdr:col>1</xdr:col>
                    <xdr:colOff>85725</xdr:colOff>
                    <xdr:row>9</xdr:row>
                    <xdr:rowOff>190500</xdr:rowOff>
                  </to>
                </anchor>
              </controlPr>
            </control>
          </mc:Choice>
        </mc:AlternateContent>
        <mc:AlternateContent xmlns:mc="http://schemas.openxmlformats.org/markup-compatibility/2006">
          <mc:Choice Requires="x14">
            <control shapeId="3076" r:id="rId8" name="Check Box 4">
              <controlPr defaultSize="0" autoFill="0" autoLine="0" autoPict="0" altText="">
                <anchor moveWithCells="1">
                  <from>
                    <xdr:col>0</xdr:col>
                    <xdr:colOff>9525</xdr:colOff>
                    <xdr:row>9</xdr:row>
                    <xdr:rowOff>180975</xdr:rowOff>
                  </from>
                  <to>
                    <xdr:col>1</xdr:col>
                    <xdr:colOff>85725</xdr:colOff>
                    <xdr:row>10</xdr:row>
                    <xdr:rowOff>180975</xdr:rowOff>
                  </to>
                </anchor>
              </controlPr>
            </control>
          </mc:Choice>
        </mc:AlternateContent>
        <mc:AlternateContent xmlns:mc="http://schemas.openxmlformats.org/markup-compatibility/2006">
          <mc:Choice Requires="x14">
            <control shapeId="3077" r:id="rId9" name="Check Box 5">
              <controlPr defaultSize="0" autoFill="0" autoLine="0" autoPict="0" altText="">
                <anchor moveWithCells="1">
                  <from>
                    <xdr:col>0</xdr:col>
                    <xdr:colOff>9525</xdr:colOff>
                    <xdr:row>11</xdr:row>
                    <xdr:rowOff>180975</xdr:rowOff>
                  </from>
                  <to>
                    <xdr:col>1</xdr:col>
                    <xdr:colOff>85725</xdr:colOff>
                    <xdr:row>12</xdr:row>
                    <xdr:rowOff>171450</xdr:rowOff>
                  </to>
                </anchor>
              </controlPr>
            </control>
          </mc:Choice>
        </mc:AlternateContent>
        <mc:AlternateContent xmlns:mc="http://schemas.openxmlformats.org/markup-compatibility/2006">
          <mc:Choice Requires="x14">
            <control shapeId="3078" r:id="rId10" name="Check Box 6">
              <controlPr defaultSize="0" autoFill="0" autoLine="0" autoPict="0" altText="">
                <anchor moveWithCells="1">
                  <from>
                    <xdr:col>0</xdr:col>
                    <xdr:colOff>9525</xdr:colOff>
                    <xdr:row>13</xdr:row>
                    <xdr:rowOff>171450</xdr:rowOff>
                  </from>
                  <to>
                    <xdr:col>1</xdr:col>
                    <xdr:colOff>85725</xdr:colOff>
                    <xdr:row>14</xdr:row>
                    <xdr:rowOff>171450</xdr:rowOff>
                  </to>
                </anchor>
              </controlPr>
            </control>
          </mc:Choice>
        </mc:AlternateContent>
        <mc:AlternateContent xmlns:mc="http://schemas.openxmlformats.org/markup-compatibility/2006">
          <mc:Choice Requires="x14">
            <control shapeId="3079" r:id="rId11" name="Check Box 7">
              <controlPr defaultSize="0" autoFill="0" autoLine="0" autoPict="0" altText="">
                <anchor moveWithCells="1">
                  <from>
                    <xdr:col>0</xdr:col>
                    <xdr:colOff>9525</xdr:colOff>
                    <xdr:row>15</xdr:row>
                    <xdr:rowOff>161925</xdr:rowOff>
                  </from>
                  <to>
                    <xdr:col>1</xdr:col>
                    <xdr:colOff>85725</xdr:colOff>
                    <xdr:row>16</xdr:row>
                    <xdr:rowOff>161925</xdr:rowOff>
                  </to>
                </anchor>
              </controlPr>
            </control>
          </mc:Choice>
        </mc:AlternateContent>
        <mc:AlternateContent xmlns:mc="http://schemas.openxmlformats.org/markup-compatibility/2006">
          <mc:Choice Requires="x14">
            <control shapeId="3080" r:id="rId12" name="Check Box 8">
              <controlPr defaultSize="0" autoFill="0" autoLine="0" autoPict="0" altText="">
                <anchor moveWithCells="1">
                  <from>
                    <xdr:col>0</xdr:col>
                    <xdr:colOff>9525</xdr:colOff>
                    <xdr:row>16</xdr:row>
                    <xdr:rowOff>161925</xdr:rowOff>
                  </from>
                  <to>
                    <xdr:col>1</xdr:col>
                    <xdr:colOff>85725</xdr:colOff>
                    <xdr:row>17</xdr:row>
                    <xdr:rowOff>152400</xdr:rowOff>
                  </to>
                </anchor>
              </controlPr>
            </control>
          </mc:Choice>
        </mc:AlternateContent>
        <mc:AlternateContent xmlns:mc="http://schemas.openxmlformats.org/markup-compatibility/2006">
          <mc:Choice Requires="x14">
            <control shapeId="3081" r:id="rId13" name="Check Box 9">
              <controlPr defaultSize="0" autoFill="0" autoLine="0" autoPict="0" altText="">
                <anchor moveWithCells="1">
                  <from>
                    <xdr:col>0</xdr:col>
                    <xdr:colOff>0</xdr:colOff>
                    <xdr:row>26</xdr:row>
                    <xdr:rowOff>180975</xdr:rowOff>
                  </from>
                  <to>
                    <xdr:col>1</xdr:col>
                    <xdr:colOff>76200</xdr:colOff>
                    <xdr:row>27</xdr:row>
                    <xdr:rowOff>190500</xdr:rowOff>
                  </to>
                </anchor>
              </controlPr>
            </control>
          </mc:Choice>
        </mc:AlternateContent>
        <mc:AlternateContent xmlns:mc="http://schemas.openxmlformats.org/markup-compatibility/2006">
          <mc:Choice Requires="x14">
            <control shapeId="3082" r:id="rId14" name="Check Box 10">
              <controlPr defaultSize="0" autoFill="0" autoLine="0" autoPict="0" altText="">
                <anchor moveWithCells="1">
                  <from>
                    <xdr:col>0</xdr:col>
                    <xdr:colOff>0</xdr:colOff>
                    <xdr:row>31</xdr:row>
                    <xdr:rowOff>171450</xdr:rowOff>
                  </from>
                  <to>
                    <xdr:col>1</xdr:col>
                    <xdr:colOff>76200</xdr:colOff>
                    <xdr:row>32</xdr:row>
                    <xdr:rowOff>171450</xdr:rowOff>
                  </to>
                </anchor>
              </controlPr>
            </control>
          </mc:Choice>
        </mc:AlternateContent>
        <mc:AlternateContent xmlns:mc="http://schemas.openxmlformats.org/markup-compatibility/2006">
          <mc:Choice Requires="x14">
            <control shapeId="3083" r:id="rId15" name="Check Box 11">
              <controlPr defaultSize="0" autoFill="0" autoLine="0" autoPict="0" altText="">
                <anchor moveWithCells="1">
                  <from>
                    <xdr:col>0</xdr:col>
                    <xdr:colOff>0</xdr:colOff>
                    <xdr:row>27</xdr:row>
                    <xdr:rowOff>190500</xdr:rowOff>
                  </from>
                  <to>
                    <xdr:col>1</xdr:col>
                    <xdr:colOff>76200</xdr:colOff>
                    <xdr:row>28</xdr:row>
                    <xdr:rowOff>190500</xdr:rowOff>
                  </to>
                </anchor>
              </controlPr>
            </control>
          </mc:Choice>
        </mc:AlternateContent>
        <mc:AlternateContent xmlns:mc="http://schemas.openxmlformats.org/markup-compatibility/2006">
          <mc:Choice Requires="x14">
            <control shapeId="3084" r:id="rId16" name="Check Box 12">
              <controlPr defaultSize="0" autoFill="0" autoLine="0" autoPict="0" altText="">
                <anchor moveWithCells="1">
                  <from>
                    <xdr:col>0</xdr:col>
                    <xdr:colOff>0</xdr:colOff>
                    <xdr:row>28</xdr:row>
                    <xdr:rowOff>180975</xdr:rowOff>
                  </from>
                  <to>
                    <xdr:col>1</xdr:col>
                    <xdr:colOff>76200</xdr:colOff>
                    <xdr:row>29</xdr:row>
                    <xdr:rowOff>180975</xdr:rowOff>
                  </to>
                </anchor>
              </controlPr>
            </control>
          </mc:Choice>
        </mc:AlternateContent>
        <mc:AlternateContent xmlns:mc="http://schemas.openxmlformats.org/markup-compatibility/2006">
          <mc:Choice Requires="x14">
            <control shapeId="3085" r:id="rId17" name="Check Box 13">
              <controlPr defaultSize="0" autoFill="0" autoLine="0" autoPict="0" altText="">
                <anchor moveWithCells="1">
                  <from>
                    <xdr:col>0</xdr:col>
                    <xdr:colOff>0</xdr:colOff>
                    <xdr:row>29</xdr:row>
                    <xdr:rowOff>180975</xdr:rowOff>
                  </from>
                  <to>
                    <xdr:col>1</xdr:col>
                    <xdr:colOff>76200</xdr:colOff>
                    <xdr:row>30</xdr:row>
                    <xdr:rowOff>180975</xdr:rowOff>
                  </to>
                </anchor>
              </controlPr>
            </control>
          </mc:Choice>
        </mc:AlternateContent>
        <mc:AlternateContent xmlns:mc="http://schemas.openxmlformats.org/markup-compatibility/2006">
          <mc:Choice Requires="x14">
            <control shapeId="3086" r:id="rId18" name="Check Box 14">
              <controlPr defaultSize="0" autoFill="0" autoLine="0" autoPict="0" altText="">
                <anchor moveWithCells="1">
                  <from>
                    <xdr:col>0</xdr:col>
                    <xdr:colOff>0</xdr:colOff>
                    <xdr:row>30</xdr:row>
                    <xdr:rowOff>180975</xdr:rowOff>
                  </from>
                  <to>
                    <xdr:col>1</xdr:col>
                    <xdr:colOff>76200</xdr:colOff>
                    <xdr:row>31</xdr:row>
                    <xdr:rowOff>171450</xdr:rowOff>
                  </to>
                </anchor>
              </controlPr>
            </control>
          </mc:Choice>
        </mc:AlternateContent>
        <mc:AlternateContent xmlns:mc="http://schemas.openxmlformats.org/markup-compatibility/2006">
          <mc:Choice Requires="x14">
            <control shapeId="3087" r:id="rId19" name="Check Box 15">
              <controlPr defaultSize="0" autoFill="0" autoLine="0" autoPict="0" altText="">
                <anchor moveWithCells="1">
                  <from>
                    <xdr:col>0</xdr:col>
                    <xdr:colOff>0</xdr:colOff>
                    <xdr:row>32</xdr:row>
                    <xdr:rowOff>171450</xdr:rowOff>
                  </from>
                  <to>
                    <xdr:col>1</xdr:col>
                    <xdr:colOff>76200</xdr:colOff>
                    <xdr:row>33</xdr:row>
                    <xdr:rowOff>171450</xdr:rowOff>
                  </to>
                </anchor>
              </controlPr>
            </control>
          </mc:Choice>
        </mc:AlternateContent>
        <mc:AlternateContent xmlns:mc="http://schemas.openxmlformats.org/markup-compatibility/2006">
          <mc:Choice Requires="x14">
            <control shapeId="3088" r:id="rId20" name="Check Box 16">
              <controlPr defaultSize="0" autoFill="0" autoLine="0" autoPict="0" altText="">
                <anchor moveWithCells="1">
                  <from>
                    <xdr:col>0</xdr:col>
                    <xdr:colOff>0</xdr:colOff>
                    <xdr:row>33</xdr:row>
                    <xdr:rowOff>171450</xdr:rowOff>
                  </from>
                  <to>
                    <xdr:col>1</xdr:col>
                    <xdr:colOff>76200</xdr:colOff>
                    <xdr:row>34</xdr:row>
                    <xdr:rowOff>161925</xdr:rowOff>
                  </to>
                </anchor>
              </controlPr>
            </control>
          </mc:Choice>
        </mc:AlternateContent>
        <mc:AlternateContent xmlns:mc="http://schemas.openxmlformats.org/markup-compatibility/2006">
          <mc:Choice Requires="x14">
            <control shapeId="3090" r:id="rId21" name="Check Box 18">
              <controlPr defaultSize="0" autoFill="0" autoLine="0" autoPict="0" altText="">
                <anchor moveWithCells="1">
                  <from>
                    <xdr:col>0</xdr:col>
                    <xdr:colOff>9525</xdr:colOff>
                    <xdr:row>17</xdr:row>
                    <xdr:rowOff>152400</xdr:rowOff>
                  </from>
                  <to>
                    <xdr:col>1</xdr:col>
                    <xdr:colOff>85725</xdr:colOff>
                    <xdr:row>18</xdr:row>
                    <xdr:rowOff>152400</xdr:rowOff>
                  </to>
                </anchor>
              </controlPr>
            </control>
          </mc:Choice>
        </mc:AlternateContent>
        <mc:AlternateContent xmlns:mc="http://schemas.openxmlformats.org/markup-compatibility/2006">
          <mc:Choice Requires="x14">
            <control shapeId="3091" r:id="rId22" name="Check Box 19">
              <controlPr defaultSize="0" autoFill="0" autoLine="0" autoPict="0" altText="">
                <anchor moveWithCells="1">
                  <from>
                    <xdr:col>0</xdr:col>
                    <xdr:colOff>0</xdr:colOff>
                    <xdr:row>34</xdr:row>
                    <xdr:rowOff>161925</xdr:rowOff>
                  </from>
                  <to>
                    <xdr:col>1</xdr:col>
                    <xdr:colOff>76200</xdr:colOff>
                    <xdr:row>35</xdr:row>
                    <xdr:rowOff>161925</xdr:rowOff>
                  </to>
                </anchor>
              </controlPr>
            </control>
          </mc:Choice>
        </mc:AlternateContent>
        <mc:AlternateContent xmlns:mc="http://schemas.openxmlformats.org/markup-compatibility/2006">
          <mc:Choice Requires="x14">
            <control shapeId="3092" r:id="rId23" name="Check Box 20">
              <controlPr defaultSize="0" autoFill="0" autoLine="0" autoPict="0" altText="">
                <anchor moveWithCells="1">
                  <from>
                    <xdr:col>0</xdr:col>
                    <xdr:colOff>0</xdr:colOff>
                    <xdr:row>35</xdr:row>
                    <xdr:rowOff>161925</xdr:rowOff>
                  </from>
                  <to>
                    <xdr:col>1</xdr:col>
                    <xdr:colOff>76200</xdr:colOff>
                    <xdr:row>36</xdr:row>
                    <xdr:rowOff>161925</xdr:rowOff>
                  </to>
                </anchor>
              </controlPr>
            </control>
          </mc:Choice>
        </mc:AlternateContent>
        <mc:AlternateContent xmlns:mc="http://schemas.openxmlformats.org/markup-compatibility/2006">
          <mc:Choice Requires="x14">
            <control shapeId="3093" r:id="rId24" name="Check Box 21">
              <controlPr defaultSize="0" autoFill="0" autoLine="0" autoPict="0" altText="">
                <anchor moveWithCells="1">
                  <from>
                    <xdr:col>3</xdr:col>
                    <xdr:colOff>9525</xdr:colOff>
                    <xdr:row>7</xdr:row>
                    <xdr:rowOff>180975</xdr:rowOff>
                  </from>
                  <to>
                    <xdr:col>4</xdr:col>
                    <xdr:colOff>85725</xdr:colOff>
                    <xdr:row>8</xdr:row>
                    <xdr:rowOff>190500</xdr:rowOff>
                  </to>
                </anchor>
              </controlPr>
            </control>
          </mc:Choice>
        </mc:AlternateContent>
        <mc:AlternateContent xmlns:mc="http://schemas.openxmlformats.org/markup-compatibility/2006">
          <mc:Choice Requires="x14">
            <control shapeId="3094" r:id="rId25" name="Check Box 22">
              <controlPr defaultSize="0" autoFill="0" autoLine="0" autoPict="0" altText="">
                <anchor moveWithCells="1">
                  <from>
                    <xdr:col>3</xdr:col>
                    <xdr:colOff>9525</xdr:colOff>
                    <xdr:row>12</xdr:row>
                    <xdr:rowOff>171450</xdr:rowOff>
                  </from>
                  <to>
                    <xdr:col>4</xdr:col>
                    <xdr:colOff>85725</xdr:colOff>
                    <xdr:row>13</xdr:row>
                    <xdr:rowOff>161925</xdr:rowOff>
                  </to>
                </anchor>
              </controlPr>
            </control>
          </mc:Choice>
        </mc:AlternateContent>
        <mc:AlternateContent xmlns:mc="http://schemas.openxmlformats.org/markup-compatibility/2006">
          <mc:Choice Requires="x14">
            <control shapeId="3095" r:id="rId26" name="Check Box 23">
              <controlPr defaultSize="0" autoFill="0" autoLine="0" autoPict="0" altText="">
                <anchor moveWithCells="1">
                  <from>
                    <xdr:col>3</xdr:col>
                    <xdr:colOff>9525</xdr:colOff>
                    <xdr:row>8</xdr:row>
                    <xdr:rowOff>190500</xdr:rowOff>
                  </from>
                  <to>
                    <xdr:col>4</xdr:col>
                    <xdr:colOff>85725</xdr:colOff>
                    <xdr:row>9</xdr:row>
                    <xdr:rowOff>190500</xdr:rowOff>
                  </to>
                </anchor>
              </controlPr>
            </control>
          </mc:Choice>
        </mc:AlternateContent>
        <mc:AlternateContent xmlns:mc="http://schemas.openxmlformats.org/markup-compatibility/2006">
          <mc:Choice Requires="x14">
            <control shapeId="3096" r:id="rId27" name="Check Box 24">
              <controlPr defaultSize="0" autoFill="0" autoLine="0" autoPict="0" altText="">
                <anchor moveWithCells="1">
                  <from>
                    <xdr:col>3</xdr:col>
                    <xdr:colOff>9525</xdr:colOff>
                    <xdr:row>9</xdr:row>
                    <xdr:rowOff>180975</xdr:rowOff>
                  </from>
                  <to>
                    <xdr:col>4</xdr:col>
                    <xdr:colOff>85725</xdr:colOff>
                    <xdr:row>10</xdr:row>
                    <xdr:rowOff>180975</xdr:rowOff>
                  </to>
                </anchor>
              </controlPr>
            </control>
          </mc:Choice>
        </mc:AlternateContent>
        <mc:AlternateContent xmlns:mc="http://schemas.openxmlformats.org/markup-compatibility/2006">
          <mc:Choice Requires="x14">
            <control shapeId="3097" r:id="rId28" name="Check Box 25">
              <controlPr defaultSize="0" autoFill="0" autoLine="0" autoPict="0" altText="">
                <anchor moveWithCells="1">
                  <from>
                    <xdr:col>3</xdr:col>
                    <xdr:colOff>9525</xdr:colOff>
                    <xdr:row>10</xdr:row>
                    <xdr:rowOff>180975</xdr:rowOff>
                  </from>
                  <to>
                    <xdr:col>4</xdr:col>
                    <xdr:colOff>85725</xdr:colOff>
                    <xdr:row>11</xdr:row>
                    <xdr:rowOff>171450</xdr:rowOff>
                  </to>
                </anchor>
              </controlPr>
            </control>
          </mc:Choice>
        </mc:AlternateContent>
        <mc:AlternateContent xmlns:mc="http://schemas.openxmlformats.org/markup-compatibility/2006">
          <mc:Choice Requires="x14">
            <control shapeId="3098" r:id="rId29" name="Check Box 26">
              <controlPr defaultSize="0" autoFill="0" autoLine="0" autoPict="0" altText="">
                <anchor moveWithCells="1">
                  <from>
                    <xdr:col>3</xdr:col>
                    <xdr:colOff>9525</xdr:colOff>
                    <xdr:row>11</xdr:row>
                    <xdr:rowOff>171450</xdr:rowOff>
                  </from>
                  <to>
                    <xdr:col>4</xdr:col>
                    <xdr:colOff>85725</xdr:colOff>
                    <xdr:row>12</xdr:row>
                    <xdr:rowOff>171450</xdr:rowOff>
                  </to>
                </anchor>
              </controlPr>
            </control>
          </mc:Choice>
        </mc:AlternateContent>
        <mc:AlternateContent xmlns:mc="http://schemas.openxmlformats.org/markup-compatibility/2006">
          <mc:Choice Requires="x14">
            <control shapeId="3099" r:id="rId30" name="Check Box 27">
              <controlPr defaultSize="0" autoFill="0" autoLine="0" autoPict="0" altText="">
                <anchor moveWithCells="1">
                  <from>
                    <xdr:col>3</xdr:col>
                    <xdr:colOff>9525</xdr:colOff>
                    <xdr:row>13</xdr:row>
                    <xdr:rowOff>161925</xdr:rowOff>
                  </from>
                  <to>
                    <xdr:col>4</xdr:col>
                    <xdr:colOff>85725</xdr:colOff>
                    <xdr:row>14</xdr:row>
                    <xdr:rowOff>161925</xdr:rowOff>
                  </to>
                </anchor>
              </controlPr>
            </control>
          </mc:Choice>
        </mc:AlternateContent>
        <mc:AlternateContent xmlns:mc="http://schemas.openxmlformats.org/markup-compatibility/2006">
          <mc:Choice Requires="x14">
            <control shapeId="3100" r:id="rId31" name="Check Box 28">
              <controlPr defaultSize="0" autoFill="0" autoLine="0" autoPict="0" altText="">
                <anchor moveWithCells="1">
                  <from>
                    <xdr:col>3</xdr:col>
                    <xdr:colOff>9525</xdr:colOff>
                    <xdr:row>14</xdr:row>
                    <xdr:rowOff>161925</xdr:rowOff>
                  </from>
                  <to>
                    <xdr:col>4</xdr:col>
                    <xdr:colOff>85725</xdr:colOff>
                    <xdr:row>15</xdr:row>
                    <xdr:rowOff>161925</xdr:rowOff>
                  </to>
                </anchor>
              </controlPr>
            </control>
          </mc:Choice>
        </mc:AlternateContent>
        <mc:AlternateContent xmlns:mc="http://schemas.openxmlformats.org/markup-compatibility/2006">
          <mc:Choice Requires="x14">
            <control shapeId="3101" r:id="rId32" name="Check Box 29">
              <controlPr defaultSize="0" autoFill="0" autoLine="0" autoPict="0" altText="">
                <anchor moveWithCells="1">
                  <from>
                    <xdr:col>3</xdr:col>
                    <xdr:colOff>9525</xdr:colOff>
                    <xdr:row>15</xdr:row>
                    <xdr:rowOff>152400</xdr:rowOff>
                  </from>
                  <to>
                    <xdr:col>4</xdr:col>
                    <xdr:colOff>85725</xdr:colOff>
                    <xdr:row>16</xdr:row>
                    <xdr:rowOff>152400</xdr:rowOff>
                  </to>
                </anchor>
              </controlPr>
            </control>
          </mc:Choice>
        </mc:AlternateContent>
        <mc:AlternateContent xmlns:mc="http://schemas.openxmlformats.org/markup-compatibility/2006">
          <mc:Choice Requires="x14">
            <control shapeId="3102" r:id="rId33" name="Check Box 30">
              <controlPr defaultSize="0" autoFill="0" autoLine="0" autoPict="0" altText="">
                <anchor moveWithCells="1">
                  <from>
                    <xdr:col>3</xdr:col>
                    <xdr:colOff>9525</xdr:colOff>
                    <xdr:row>16</xdr:row>
                    <xdr:rowOff>152400</xdr:rowOff>
                  </from>
                  <to>
                    <xdr:col>4</xdr:col>
                    <xdr:colOff>85725</xdr:colOff>
                    <xdr:row>17</xdr:row>
                    <xdr:rowOff>152400</xdr:rowOff>
                  </to>
                </anchor>
              </controlPr>
            </control>
          </mc:Choice>
        </mc:AlternateContent>
        <mc:AlternateContent xmlns:mc="http://schemas.openxmlformats.org/markup-compatibility/2006">
          <mc:Choice Requires="x14">
            <control shapeId="3103" r:id="rId34" name="Check Box 31">
              <controlPr defaultSize="0" autoFill="0" autoLine="0" autoPict="0" altText="">
                <anchor moveWithCells="1">
                  <from>
                    <xdr:col>3</xdr:col>
                    <xdr:colOff>0</xdr:colOff>
                    <xdr:row>26</xdr:row>
                    <xdr:rowOff>171450</xdr:rowOff>
                  </from>
                  <to>
                    <xdr:col>4</xdr:col>
                    <xdr:colOff>76200</xdr:colOff>
                    <xdr:row>27</xdr:row>
                    <xdr:rowOff>180975</xdr:rowOff>
                  </to>
                </anchor>
              </controlPr>
            </control>
          </mc:Choice>
        </mc:AlternateContent>
        <mc:AlternateContent xmlns:mc="http://schemas.openxmlformats.org/markup-compatibility/2006">
          <mc:Choice Requires="x14">
            <control shapeId="3104" r:id="rId35" name="Check Box 32">
              <controlPr defaultSize="0" autoFill="0" autoLine="0" autoPict="0" altText="">
                <anchor moveWithCells="1">
                  <from>
                    <xdr:col>3</xdr:col>
                    <xdr:colOff>0</xdr:colOff>
                    <xdr:row>31</xdr:row>
                    <xdr:rowOff>161925</xdr:rowOff>
                  </from>
                  <to>
                    <xdr:col>4</xdr:col>
                    <xdr:colOff>76200</xdr:colOff>
                    <xdr:row>32</xdr:row>
                    <xdr:rowOff>161925</xdr:rowOff>
                  </to>
                </anchor>
              </controlPr>
            </control>
          </mc:Choice>
        </mc:AlternateContent>
        <mc:AlternateContent xmlns:mc="http://schemas.openxmlformats.org/markup-compatibility/2006">
          <mc:Choice Requires="x14">
            <control shapeId="3105" r:id="rId36" name="Check Box 33">
              <controlPr defaultSize="0" autoFill="0" autoLine="0" autoPict="0" altText="">
                <anchor moveWithCells="1">
                  <from>
                    <xdr:col>3</xdr:col>
                    <xdr:colOff>0</xdr:colOff>
                    <xdr:row>27</xdr:row>
                    <xdr:rowOff>180975</xdr:rowOff>
                  </from>
                  <to>
                    <xdr:col>4</xdr:col>
                    <xdr:colOff>76200</xdr:colOff>
                    <xdr:row>28</xdr:row>
                    <xdr:rowOff>171450</xdr:rowOff>
                  </to>
                </anchor>
              </controlPr>
            </control>
          </mc:Choice>
        </mc:AlternateContent>
        <mc:AlternateContent xmlns:mc="http://schemas.openxmlformats.org/markup-compatibility/2006">
          <mc:Choice Requires="x14">
            <control shapeId="3106" r:id="rId37" name="Check Box 34">
              <controlPr defaultSize="0" autoFill="0" autoLine="0" autoPict="0" altText="">
                <anchor moveWithCells="1">
                  <from>
                    <xdr:col>3</xdr:col>
                    <xdr:colOff>0</xdr:colOff>
                    <xdr:row>28</xdr:row>
                    <xdr:rowOff>171450</xdr:rowOff>
                  </from>
                  <to>
                    <xdr:col>4</xdr:col>
                    <xdr:colOff>76200</xdr:colOff>
                    <xdr:row>29</xdr:row>
                    <xdr:rowOff>171450</xdr:rowOff>
                  </to>
                </anchor>
              </controlPr>
            </control>
          </mc:Choice>
        </mc:AlternateContent>
        <mc:AlternateContent xmlns:mc="http://schemas.openxmlformats.org/markup-compatibility/2006">
          <mc:Choice Requires="x14">
            <control shapeId="3107" r:id="rId38" name="Check Box 35">
              <controlPr defaultSize="0" autoFill="0" autoLine="0" autoPict="0" altText="">
                <anchor moveWithCells="1">
                  <from>
                    <xdr:col>3</xdr:col>
                    <xdr:colOff>0</xdr:colOff>
                    <xdr:row>29</xdr:row>
                    <xdr:rowOff>171450</xdr:rowOff>
                  </from>
                  <to>
                    <xdr:col>4</xdr:col>
                    <xdr:colOff>76200</xdr:colOff>
                    <xdr:row>30</xdr:row>
                    <xdr:rowOff>171450</xdr:rowOff>
                  </to>
                </anchor>
              </controlPr>
            </control>
          </mc:Choice>
        </mc:AlternateContent>
        <mc:AlternateContent xmlns:mc="http://schemas.openxmlformats.org/markup-compatibility/2006">
          <mc:Choice Requires="x14">
            <control shapeId="3108" r:id="rId39" name="Check Box 36">
              <controlPr defaultSize="0" autoFill="0" autoLine="0" autoPict="0" altText="">
                <anchor moveWithCells="1">
                  <from>
                    <xdr:col>3</xdr:col>
                    <xdr:colOff>0</xdr:colOff>
                    <xdr:row>30</xdr:row>
                    <xdr:rowOff>171450</xdr:rowOff>
                  </from>
                  <to>
                    <xdr:col>4</xdr:col>
                    <xdr:colOff>76200</xdr:colOff>
                    <xdr:row>31</xdr:row>
                    <xdr:rowOff>161925</xdr:rowOff>
                  </to>
                </anchor>
              </controlPr>
            </control>
          </mc:Choice>
        </mc:AlternateContent>
        <mc:AlternateContent xmlns:mc="http://schemas.openxmlformats.org/markup-compatibility/2006">
          <mc:Choice Requires="x14">
            <control shapeId="3109" r:id="rId40" name="Check Box 37">
              <controlPr defaultSize="0" autoFill="0" autoLine="0" autoPict="0" altText="">
                <anchor moveWithCells="1">
                  <from>
                    <xdr:col>3</xdr:col>
                    <xdr:colOff>0</xdr:colOff>
                    <xdr:row>32</xdr:row>
                    <xdr:rowOff>161925</xdr:rowOff>
                  </from>
                  <to>
                    <xdr:col>4</xdr:col>
                    <xdr:colOff>76200</xdr:colOff>
                    <xdr:row>33</xdr:row>
                    <xdr:rowOff>152400</xdr:rowOff>
                  </to>
                </anchor>
              </controlPr>
            </control>
          </mc:Choice>
        </mc:AlternateContent>
        <mc:AlternateContent xmlns:mc="http://schemas.openxmlformats.org/markup-compatibility/2006">
          <mc:Choice Requires="x14">
            <control shapeId="3110" r:id="rId41" name="Check Box 38">
              <controlPr defaultSize="0" autoFill="0" autoLine="0" autoPict="0" altText="">
                <anchor moveWithCells="1">
                  <from>
                    <xdr:col>3</xdr:col>
                    <xdr:colOff>0</xdr:colOff>
                    <xdr:row>33</xdr:row>
                    <xdr:rowOff>152400</xdr:rowOff>
                  </from>
                  <to>
                    <xdr:col>4</xdr:col>
                    <xdr:colOff>76200</xdr:colOff>
                    <xdr:row>34</xdr:row>
                    <xdr:rowOff>152400</xdr:rowOff>
                  </to>
                </anchor>
              </controlPr>
            </control>
          </mc:Choice>
        </mc:AlternateContent>
        <mc:AlternateContent xmlns:mc="http://schemas.openxmlformats.org/markup-compatibility/2006">
          <mc:Choice Requires="x14">
            <control shapeId="3111" r:id="rId42" name="Check Box 39">
              <controlPr defaultSize="0" autoFill="0" autoLine="0" autoPict="0" altText="">
                <anchor moveWithCells="1">
                  <from>
                    <xdr:col>3</xdr:col>
                    <xdr:colOff>0</xdr:colOff>
                    <xdr:row>34</xdr:row>
                    <xdr:rowOff>152400</xdr:rowOff>
                  </from>
                  <to>
                    <xdr:col>4</xdr:col>
                    <xdr:colOff>76200</xdr:colOff>
                    <xdr:row>35</xdr:row>
                    <xdr:rowOff>152400</xdr:rowOff>
                  </to>
                </anchor>
              </controlPr>
            </control>
          </mc:Choice>
        </mc:AlternateContent>
        <mc:AlternateContent xmlns:mc="http://schemas.openxmlformats.org/markup-compatibility/2006">
          <mc:Choice Requires="x14">
            <control shapeId="3112" r:id="rId43" name="Check Box 40">
              <controlPr defaultSize="0" autoFill="0" autoLine="0" autoPict="0" altText="">
                <anchor moveWithCells="1">
                  <from>
                    <xdr:col>3</xdr:col>
                    <xdr:colOff>0</xdr:colOff>
                    <xdr:row>35</xdr:row>
                    <xdr:rowOff>152400</xdr:rowOff>
                  </from>
                  <to>
                    <xdr:col>4</xdr:col>
                    <xdr:colOff>76200</xdr:colOff>
                    <xdr:row>36</xdr:row>
                    <xdr:rowOff>152400</xdr:rowOff>
                  </to>
                </anchor>
              </controlPr>
            </control>
          </mc:Choice>
        </mc:AlternateContent>
        <mc:AlternateContent xmlns:mc="http://schemas.openxmlformats.org/markup-compatibility/2006">
          <mc:Choice Requires="x14">
            <control shapeId="3113" r:id="rId44" name="Check Box 41">
              <controlPr defaultSize="0" autoFill="0" autoLine="0" autoPict="0" altText="">
                <anchor moveWithCells="1">
                  <from>
                    <xdr:col>6</xdr:col>
                    <xdr:colOff>9525</xdr:colOff>
                    <xdr:row>7</xdr:row>
                    <xdr:rowOff>180975</xdr:rowOff>
                  </from>
                  <to>
                    <xdr:col>7</xdr:col>
                    <xdr:colOff>85725</xdr:colOff>
                    <xdr:row>8</xdr:row>
                    <xdr:rowOff>190500</xdr:rowOff>
                  </to>
                </anchor>
              </controlPr>
            </control>
          </mc:Choice>
        </mc:AlternateContent>
        <mc:AlternateContent xmlns:mc="http://schemas.openxmlformats.org/markup-compatibility/2006">
          <mc:Choice Requires="x14">
            <control shapeId="3114" r:id="rId45" name="Check Box 42">
              <controlPr defaultSize="0" autoFill="0" autoLine="0" autoPict="0" altText="">
                <anchor moveWithCells="1">
                  <from>
                    <xdr:col>6</xdr:col>
                    <xdr:colOff>9525</xdr:colOff>
                    <xdr:row>12</xdr:row>
                    <xdr:rowOff>171450</xdr:rowOff>
                  </from>
                  <to>
                    <xdr:col>7</xdr:col>
                    <xdr:colOff>85725</xdr:colOff>
                    <xdr:row>13</xdr:row>
                    <xdr:rowOff>171450</xdr:rowOff>
                  </to>
                </anchor>
              </controlPr>
            </control>
          </mc:Choice>
        </mc:AlternateContent>
        <mc:AlternateContent xmlns:mc="http://schemas.openxmlformats.org/markup-compatibility/2006">
          <mc:Choice Requires="x14">
            <control shapeId="3115" r:id="rId46" name="Check Box 43">
              <controlPr defaultSize="0" autoFill="0" autoLine="0" autoPict="0" altText="">
                <anchor moveWithCells="1">
                  <from>
                    <xdr:col>6</xdr:col>
                    <xdr:colOff>9525</xdr:colOff>
                    <xdr:row>8</xdr:row>
                    <xdr:rowOff>190500</xdr:rowOff>
                  </from>
                  <to>
                    <xdr:col>7</xdr:col>
                    <xdr:colOff>85725</xdr:colOff>
                    <xdr:row>9</xdr:row>
                    <xdr:rowOff>190500</xdr:rowOff>
                  </to>
                </anchor>
              </controlPr>
            </control>
          </mc:Choice>
        </mc:AlternateContent>
        <mc:AlternateContent xmlns:mc="http://schemas.openxmlformats.org/markup-compatibility/2006">
          <mc:Choice Requires="x14">
            <control shapeId="3116" r:id="rId47" name="Check Box 44">
              <controlPr defaultSize="0" autoFill="0" autoLine="0" autoPict="0" altText="">
                <anchor moveWithCells="1">
                  <from>
                    <xdr:col>6</xdr:col>
                    <xdr:colOff>9525</xdr:colOff>
                    <xdr:row>9</xdr:row>
                    <xdr:rowOff>180975</xdr:rowOff>
                  </from>
                  <to>
                    <xdr:col>7</xdr:col>
                    <xdr:colOff>85725</xdr:colOff>
                    <xdr:row>10</xdr:row>
                    <xdr:rowOff>180975</xdr:rowOff>
                  </to>
                </anchor>
              </controlPr>
            </control>
          </mc:Choice>
        </mc:AlternateContent>
        <mc:AlternateContent xmlns:mc="http://schemas.openxmlformats.org/markup-compatibility/2006">
          <mc:Choice Requires="x14">
            <control shapeId="3117" r:id="rId48" name="Check Box 45">
              <controlPr defaultSize="0" autoFill="0" autoLine="0" autoPict="0" altText="">
                <anchor moveWithCells="1">
                  <from>
                    <xdr:col>6</xdr:col>
                    <xdr:colOff>9525</xdr:colOff>
                    <xdr:row>10</xdr:row>
                    <xdr:rowOff>180975</xdr:rowOff>
                  </from>
                  <to>
                    <xdr:col>7</xdr:col>
                    <xdr:colOff>85725</xdr:colOff>
                    <xdr:row>11</xdr:row>
                    <xdr:rowOff>180975</xdr:rowOff>
                  </to>
                </anchor>
              </controlPr>
            </control>
          </mc:Choice>
        </mc:AlternateContent>
        <mc:AlternateContent xmlns:mc="http://schemas.openxmlformats.org/markup-compatibility/2006">
          <mc:Choice Requires="x14">
            <control shapeId="3118" r:id="rId49" name="Check Box 46">
              <controlPr defaultSize="0" autoFill="0" autoLine="0" autoPict="0" altText="">
                <anchor moveWithCells="1">
                  <from>
                    <xdr:col>6</xdr:col>
                    <xdr:colOff>9525</xdr:colOff>
                    <xdr:row>11</xdr:row>
                    <xdr:rowOff>171450</xdr:rowOff>
                  </from>
                  <to>
                    <xdr:col>7</xdr:col>
                    <xdr:colOff>85725</xdr:colOff>
                    <xdr:row>12</xdr:row>
                    <xdr:rowOff>171450</xdr:rowOff>
                  </to>
                </anchor>
              </controlPr>
            </control>
          </mc:Choice>
        </mc:AlternateContent>
        <mc:AlternateContent xmlns:mc="http://schemas.openxmlformats.org/markup-compatibility/2006">
          <mc:Choice Requires="x14">
            <control shapeId="3119" r:id="rId50" name="Check Box 47">
              <controlPr defaultSize="0" autoFill="0" autoLine="0" autoPict="0" altText="">
                <anchor moveWithCells="1">
                  <from>
                    <xdr:col>6</xdr:col>
                    <xdr:colOff>9525</xdr:colOff>
                    <xdr:row>13</xdr:row>
                    <xdr:rowOff>171450</xdr:rowOff>
                  </from>
                  <to>
                    <xdr:col>7</xdr:col>
                    <xdr:colOff>85725</xdr:colOff>
                    <xdr:row>14</xdr:row>
                    <xdr:rowOff>161925</xdr:rowOff>
                  </to>
                </anchor>
              </controlPr>
            </control>
          </mc:Choice>
        </mc:AlternateContent>
        <mc:AlternateContent xmlns:mc="http://schemas.openxmlformats.org/markup-compatibility/2006">
          <mc:Choice Requires="x14">
            <control shapeId="3120" r:id="rId51" name="Check Box 48">
              <controlPr defaultSize="0" autoFill="0" autoLine="0" autoPict="0" altText="">
                <anchor moveWithCells="1">
                  <from>
                    <xdr:col>6</xdr:col>
                    <xdr:colOff>9525</xdr:colOff>
                    <xdr:row>14</xdr:row>
                    <xdr:rowOff>161925</xdr:rowOff>
                  </from>
                  <to>
                    <xdr:col>7</xdr:col>
                    <xdr:colOff>85725</xdr:colOff>
                    <xdr:row>15</xdr:row>
                    <xdr:rowOff>161925</xdr:rowOff>
                  </to>
                </anchor>
              </controlPr>
            </control>
          </mc:Choice>
        </mc:AlternateContent>
        <mc:AlternateContent xmlns:mc="http://schemas.openxmlformats.org/markup-compatibility/2006">
          <mc:Choice Requires="x14">
            <control shapeId="3121" r:id="rId52" name="Check Box 49">
              <controlPr defaultSize="0" autoFill="0" autoLine="0" autoPict="0" altText="">
                <anchor moveWithCells="1">
                  <from>
                    <xdr:col>6</xdr:col>
                    <xdr:colOff>9525</xdr:colOff>
                    <xdr:row>15</xdr:row>
                    <xdr:rowOff>161925</xdr:rowOff>
                  </from>
                  <to>
                    <xdr:col>7</xdr:col>
                    <xdr:colOff>85725</xdr:colOff>
                    <xdr:row>16</xdr:row>
                    <xdr:rowOff>161925</xdr:rowOff>
                  </to>
                </anchor>
              </controlPr>
            </control>
          </mc:Choice>
        </mc:AlternateContent>
        <mc:AlternateContent xmlns:mc="http://schemas.openxmlformats.org/markup-compatibility/2006">
          <mc:Choice Requires="x14">
            <control shapeId="3122" r:id="rId53" name="Check Box 50">
              <controlPr defaultSize="0" autoFill="0" autoLine="0" autoPict="0" altText="">
                <anchor moveWithCells="1">
                  <from>
                    <xdr:col>6</xdr:col>
                    <xdr:colOff>9525</xdr:colOff>
                    <xdr:row>16</xdr:row>
                    <xdr:rowOff>152400</xdr:rowOff>
                  </from>
                  <to>
                    <xdr:col>7</xdr:col>
                    <xdr:colOff>85725</xdr:colOff>
                    <xdr:row>17</xdr:row>
                    <xdr:rowOff>152400</xdr:rowOff>
                  </to>
                </anchor>
              </controlPr>
            </control>
          </mc:Choice>
        </mc:AlternateContent>
        <mc:AlternateContent xmlns:mc="http://schemas.openxmlformats.org/markup-compatibility/2006">
          <mc:Choice Requires="x14">
            <control shapeId="3123" r:id="rId54" name="Check Box 51">
              <controlPr defaultSize="0" autoFill="0" autoLine="0" autoPict="0" altText="">
                <anchor moveWithCells="1">
                  <from>
                    <xdr:col>6</xdr:col>
                    <xdr:colOff>0</xdr:colOff>
                    <xdr:row>27</xdr:row>
                    <xdr:rowOff>0</xdr:rowOff>
                  </from>
                  <to>
                    <xdr:col>7</xdr:col>
                    <xdr:colOff>76200</xdr:colOff>
                    <xdr:row>28</xdr:row>
                    <xdr:rowOff>9525</xdr:rowOff>
                  </to>
                </anchor>
              </controlPr>
            </control>
          </mc:Choice>
        </mc:AlternateContent>
        <mc:AlternateContent xmlns:mc="http://schemas.openxmlformats.org/markup-compatibility/2006">
          <mc:Choice Requires="x14">
            <control shapeId="3124" r:id="rId55" name="Check Box 52">
              <controlPr defaultSize="0" autoFill="0" autoLine="0" autoPict="0" altText="">
                <anchor moveWithCells="1">
                  <from>
                    <xdr:col>6</xdr:col>
                    <xdr:colOff>0</xdr:colOff>
                    <xdr:row>32</xdr:row>
                    <xdr:rowOff>19050</xdr:rowOff>
                  </from>
                  <to>
                    <xdr:col>7</xdr:col>
                    <xdr:colOff>76200</xdr:colOff>
                    <xdr:row>33</xdr:row>
                    <xdr:rowOff>9525</xdr:rowOff>
                  </to>
                </anchor>
              </controlPr>
            </control>
          </mc:Choice>
        </mc:AlternateContent>
        <mc:AlternateContent xmlns:mc="http://schemas.openxmlformats.org/markup-compatibility/2006">
          <mc:Choice Requires="x14">
            <control shapeId="3125" r:id="rId56" name="Check Box 53">
              <controlPr defaultSize="0" autoFill="0" autoLine="0" autoPict="0" altText="">
                <anchor moveWithCells="1">
                  <from>
                    <xdr:col>6</xdr:col>
                    <xdr:colOff>0</xdr:colOff>
                    <xdr:row>28</xdr:row>
                    <xdr:rowOff>9525</xdr:rowOff>
                  </from>
                  <to>
                    <xdr:col>7</xdr:col>
                    <xdr:colOff>76200</xdr:colOff>
                    <xdr:row>29</xdr:row>
                    <xdr:rowOff>19050</xdr:rowOff>
                  </to>
                </anchor>
              </controlPr>
            </control>
          </mc:Choice>
        </mc:AlternateContent>
        <mc:AlternateContent xmlns:mc="http://schemas.openxmlformats.org/markup-compatibility/2006">
          <mc:Choice Requires="x14">
            <control shapeId="3126" r:id="rId57" name="Check Box 54">
              <controlPr defaultSize="0" autoFill="0" autoLine="0" autoPict="0" altText="">
                <anchor moveWithCells="1">
                  <from>
                    <xdr:col>6</xdr:col>
                    <xdr:colOff>0</xdr:colOff>
                    <xdr:row>29</xdr:row>
                    <xdr:rowOff>9525</xdr:rowOff>
                  </from>
                  <to>
                    <xdr:col>7</xdr:col>
                    <xdr:colOff>76200</xdr:colOff>
                    <xdr:row>30</xdr:row>
                    <xdr:rowOff>19050</xdr:rowOff>
                  </to>
                </anchor>
              </controlPr>
            </control>
          </mc:Choice>
        </mc:AlternateContent>
        <mc:AlternateContent xmlns:mc="http://schemas.openxmlformats.org/markup-compatibility/2006">
          <mc:Choice Requires="x14">
            <control shapeId="3127" r:id="rId58" name="Check Box 55">
              <controlPr defaultSize="0" autoFill="0" autoLine="0" autoPict="0" altText="">
                <anchor moveWithCells="1">
                  <from>
                    <xdr:col>6</xdr:col>
                    <xdr:colOff>0</xdr:colOff>
                    <xdr:row>30</xdr:row>
                    <xdr:rowOff>19050</xdr:rowOff>
                  </from>
                  <to>
                    <xdr:col>7</xdr:col>
                    <xdr:colOff>76200</xdr:colOff>
                    <xdr:row>31</xdr:row>
                    <xdr:rowOff>28575</xdr:rowOff>
                  </to>
                </anchor>
              </controlPr>
            </control>
          </mc:Choice>
        </mc:AlternateContent>
        <mc:AlternateContent xmlns:mc="http://schemas.openxmlformats.org/markup-compatibility/2006">
          <mc:Choice Requires="x14">
            <control shapeId="3128" r:id="rId59" name="Check Box 56">
              <controlPr defaultSize="0" autoFill="0" autoLine="0" autoPict="0" altText="">
                <anchor moveWithCells="1">
                  <from>
                    <xdr:col>6</xdr:col>
                    <xdr:colOff>0</xdr:colOff>
                    <xdr:row>31</xdr:row>
                    <xdr:rowOff>19050</xdr:rowOff>
                  </from>
                  <to>
                    <xdr:col>7</xdr:col>
                    <xdr:colOff>76200</xdr:colOff>
                    <xdr:row>32</xdr:row>
                    <xdr:rowOff>19050</xdr:rowOff>
                  </to>
                </anchor>
              </controlPr>
            </control>
          </mc:Choice>
        </mc:AlternateContent>
        <mc:AlternateContent xmlns:mc="http://schemas.openxmlformats.org/markup-compatibility/2006">
          <mc:Choice Requires="x14">
            <control shapeId="3129" r:id="rId60" name="Check Box 57">
              <controlPr defaultSize="0" autoFill="0" autoLine="0" autoPict="0" altText="">
                <anchor moveWithCells="1">
                  <from>
                    <xdr:col>6</xdr:col>
                    <xdr:colOff>0</xdr:colOff>
                    <xdr:row>33</xdr:row>
                    <xdr:rowOff>9525</xdr:rowOff>
                  </from>
                  <to>
                    <xdr:col>7</xdr:col>
                    <xdr:colOff>76200</xdr:colOff>
                    <xdr:row>34</xdr:row>
                    <xdr:rowOff>9525</xdr:rowOff>
                  </to>
                </anchor>
              </controlPr>
            </control>
          </mc:Choice>
        </mc:AlternateContent>
        <mc:AlternateContent xmlns:mc="http://schemas.openxmlformats.org/markup-compatibility/2006">
          <mc:Choice Requires="x14">
            <control shapeId="3130" r:id="rId61" name="Check Box 58">
              <controlPr defaultSize="0" autoFill="0" autoLine="0" autoPict="0" altText="">
                <anchor moveWithCells="1">
                  <from>
                    <xdr:col>6</xdr:col>
                    <xdr:colOff>0</xdr:colOff>
                    <xdr:row>34</xdr:row>
                    <xdr:rowOff>0</xdr:rowOff>
                  </from>
                  <to>
                    <xdr:col>7</xdr:col>
                    <xdr:colOff>76200</xdr:colOff>
                    <xdr:row>35</xdr:row>
                    <xdr:rowOff>0</xdr:rowOff>
                  </to>
                </anchor>
              </controlPr>
            </control>
          </mc:Choice>
        </mc:AlternateContent>
        <mc:AlternateContent xmlns:mc="http://schemas.openxmlformats.org/markup-compatibility/2006">
          <mc:Choice Requires="x14">
            <control shapeId="3131" r:id="rId62" name="Check Box 59">
              <controlPr defaultSize="0" autoFill="0" autoLine="0" autoPict="0" altText="">
                <anchor moveWithCells="1">
                  <from>
                    <xdr:col>6</xdr:col>
                    <xdr:colOff>0</xdr:colOff>
                    <xdr:row>34</xdr:row>
                    <xdr:rowOff>190500</xdr:rowOff>
                  </from>
                  <to>
                    <xdr:col>7</xdr:col>
                    <xdr:colOff>76200</xdr:colOff>
                    <xdr:row>35</xdr:row>
                    <xdr:rowOff>190500</xdr:rowOff>
                  </to>
                </anchor>
              </controlPr>
            </control>
          </mc:Choice>
        </mc:AlternateContent>
        <mc:AlternateContent xmlns:mc="http://schemas.openxmlformats.org/markup-compatibility/2006">
          <mc:Choice Requires="x14">
            <control shapeId="3132" r:id="rId63" name="Check Box 60">
              <controlPr defaultSize="0" autoFill="0" autoLine="0" autoPict="0" altText="">
                <anchor moveWithCells="1">
                  <from>
                    <xdr:col>6</xdr:col>
                    <xdr:colOff>0</xdr:colOff>
                    <xdr:row>35</xdr:row>
                    <xdr:rowOff>180975</xdr:rowOff>
                  </from>
                  <to>
                    <xdr:col>7</xdr:col>
                    <xdr:colOff>76200</xdr:colOff>
                    <xdr:row>36</xdr:row>
                    <xdr:rowOff>180975</xdr:rowOff>
                  </to>
                </anchor>
              </controlPr>
            </control>
          </mc:Choice>
        </mc:AlternateContent>
        <mc:AlternateContent xmlns:mc="http://schemas.openxmlformats.org/markup-compatibility/2006">
          <mc:Choice Requires="x14">
            <control shapeId="3133" r:id="rId64" name="Check Box 61">
              <controlPr defaultSize="0" autoFill="0" autoLine="0" autoPict="0" altText="">
                <anchor moveWithCells="1">
                  <from>
                    <xdr:col>9</xdr:col>
                    <xdr:colOff>9525</xdr:colOff>
                    <xdr:row>8</xdr:row>
                    <xdr:rowOff>0</xdr:rowOff>
                  </from>
                  <to>
                    <xdr:col>10</xdr:col>
                    <xdr:colOff>85725</xdr:colOff>
                    <xdr:row>9</xdr:row>
                    <xdr:rowOff>9525</xdr:rowOff>
                  </to>
                </anchor>
              </controlPr>
            </control>
          </mc:Choice>
        </mc:AlternateContent>
        <mc:AlternateContent xmlns:mc="http://schemas.openxmlformats.org/markup-compatibility/2006">
          <mc:Choice Requires="x14">
            <control shapeId="3134" r:id="rId65" name="Check Box 62">
              <controlPr defaultSize="0" autoFill="0" autoLine="0" autoPict="0" altText="">
                <anchor moveWithCells="1">
                  <from>
                    <xdr:col>9</xdr:col>
                    <xdr:colOff>9525</xdr:colOff>
                    <xdr:row>13</xdr:row>
                    <xdr:rowOff>19050</xdr:rowOff>
                  </from>
                  <to>
                    <xdr:col>10</xdr:col>
                    <xdr:colOff>85725</xdr:colOff>
                    <xdr:row>14</xdr:row>
                    <xdr:rowOff>9525</xdr:rowOff>
                  </to>
                </anchor>
              </controlPr>
            </control>
          </mc:Choice>
        </mc:AlternateContent>
        <mc:AlternateContent xmlns:mc="http://schemas.openxmlformats.org/markup-compatibility/2006">
          <mc:Choice Requires="x14">
            <control shapeId="3135" r:id="rId66" name="Check Box 63">
              <controlPr defaultSize="0" autoFill="0" autoLine="0" autoPict="0" altText="">
                <anchor moveWithCells="1">
                  <from>
                    <xdr:col>9</xdr:col>
                    <xdr:colOff>9525</xdr:colOff>
                    <xdr:row>9</xdr:row>
                    <xdr:rowOff>9525</xdr:rowOff>
                  </from>
                  <to>
                    <xdr:col>10</xdr:col>
                    <xdr:colOff>85725</xdr:colOff>
                    <xdr:row>10</xdr:row>
                    <xdr:rowOff>19050</xdr:rowOff>
                  </to>
                </anchor>
              </controlPr>
            </control>
          </mc:Choice>
        </mc:AlternateContent>
        <mc:AlternateContent xmlns:mc="http://schemas.openxmlformats.org/markup-compatibility/2006">
          <mc:Choice Requires="x14">
            <control shapeId="3136" r:id="rId67" name="Check Box 64">
              <controlPr defaultSize="0" autoFill="0" autoLine="0" autoPict="0" altText="">
                <anchor moveWithCells="1">
                  <from>
                    <xdr:col>9</xdr:col>
                    <xdr:colOff>9525</xdr:colOff>
                    <xdr:row>10</xdr:row>
                    <xdr:rowOff>9525</xdr:rowOff>
                  </from>
                  <to>
                    <xdr:col>10</xdr:col>
                    <xdr:colOff>85725</xdr:colOff>
                    <xdr:row>11</xdr:row>
                    <xdr:rowOff>19050</xdr:rowOff>
                  </to>
                </anchor>
              </controlPr>
            </control>
          </mc:Choice>
        </mc:AlternateContent>
        <mc:AlternateContent xmlns:mc="http://schemas.openxmlformats.org/markup-compatibility/2006">
          <mc:Choice Requires="x14">
            <control shapeId="3137" r:id="rId68" name="Check Box 65">
              <controlPr defaultSize="0" autoFill="0" autoLine="0" autoPict="0" altText="">
                <anchor moveWithCells="1">
                  <from>
                    <xdr:col>9</xdr:col>
                    <xdr:colOff>9525</xdr:colOff>
                    <xdr:row>11</xdr:row>
                    <xdr:rowOff>19050</xdr:rowOff>
                  </from>
                  <to>
                    <xdr:col>10</xdr:col>
                    <xdr:colOff>85725</xdr:colOff>
                    <xdr:row>12</xdr:row>
                    <xdr:rowOff>28575</xdr:rowOff>
                  </to>
                </anchor>
              </controlPr>
            </control>
          </mc:Choice>
        </mc:AlternateContent>
        <mc:AlternateContent xmlns:mc="http://schemas.openxmlformats.org/markup-compatibility/2006">
          <mc:Choice Requires="x14">
            <control shapeId="3138" r:id="rId69" name="Check Box 66">
              <controlPr defaultSize="0" autoFill="0" autoLine="0" autoPict="0" altText="">
                <anchor moveWithCells="1">
                  <from>
                    <xdr:col>9</xdr:col>
                    <xdr:colOff>9525</xdr:colOff>
                    <xdr:row>12</xdr:row>
                    <xdr:rowOff>19050</xdr:rowOff>
                  </from>
                  <to>
                    <xdr:col>10</xdr:col>
                    <xdr:colOff>85725</xdr:colOff>
                    <xdr:row>13</xdr:row>
                    <xdr:rowOff>19050</xdr:rowOff>
                  </to>
                </anchor>
              </controlPr>
            </control>
          </mc:Choice>
        </mc:AlternateContent>
        <mc:AlternateContent xmlns:mc="http://schemas.openxmlformats.org/markup-compatibility/2006">
          <mc:Choice Requires="x14">
            <control shapeId="3139" r:id="rId70" name="Check Box 67">
              <controlPr defaultSize="0" autoFill="0" autoLine="0" autoPict="0" altText="">
                <anchor moveWithCells="1">
                  <from>
                    <xdr:col>9</xdr:col>
                    <xdr:colOff>9525</xdr:colOff>
                    <xdr:row>14</xdr:row>
                    <xdr:rowOff>9525</xdr:rowOff>
                  </from>
                  <to>
                    <xdr:col>10</xdr:col>
                    <xdr:colOff>85725</xdr:colOff>
                    <xdr:row>15</xdr:row>
                    <xdr:rowOff>9525</xdr:rowOff>
                  </to>
                </anchor>
              </controlPr>
            </control>
          </mc:Choice>
        </mc:AlternateContent>
        <mc:AlternateContent xmlns:mc="http://schemas.openxmlformats.org/markup-compatibility/2006">
          <mc:Choice Requires="x14">
            <control shapeId="3140" r:id="rId71" name="Check Box 68">
              <controlPr defaultSize="0" autoFill="0" autoLine="0" autoPict="0" altText="">
                <anchor moveWithCells="1">
                  <from>
                    <xdr:col>9</xdr:col>
                    <xdr:colOff>9525</xdr:colOff>
                    <xdr:row>15</xdr:row>
                    <xdr:rowOff>0</xdr:rowOff>
                  </from>
                  <to>
                    <xdr:col>10</xdr:col>
                    <xdr:colOff>85725</xdr:colOff>
                    <xdr:row>16</xdr:row>
                    <xdr:rowOff>0</xdr:rowOff>
                  </to>
                </anchor>
              </controlPr>
            </control>
          </mc:Choice>
        </mc:AlternateContent>
        <mc:AlternateContent xmlns:mc="http://schemas.openxmlformats.org/markup-compatibility/2006">
          <mc:Choice Requires="x14">
            <control shapeId="3141" r:id="rId72" name="Check Box 69">
              <controlPr defaultSize="0" autoFill="0" autoLine="0" autoPict="0" altText="">
                <anchor moveWithCells="1">
                  <from>
                    <xdr:col>9</xdr:col>
                    <xdr:colOff>9525</xdr:colOff>
                    <xdr:row>15</xdr:row>
                    <xdr:rowOff>190500</xdr:rowOff>
                  </from>
                  <to>
                    <xdr:col>10</xdr:col>
                    <xdr:colOff>85725</xdr:colOff>
                    <xdr:row>16</xdr:row>
                    <xdr:rowOff>190500</xdr:rowOff>
                  </to>
                </anchor>
              </controlPr>
            </control>
          </mc:Choice>
        </mc:AlternateContent>
        <mc:AlternateContent xmlns:mc="http://schemas.openxmlformats.org/markup-compatibility/2006">
          <mc:Choice Requires="x14">
            <control shapeId="3142" r:id="rId73" name="Check Box 70">
              <controlPr defaultSize="0" autoFill="0" autoLine="0" autoPict="0" altText="">
                <anchor moveWithCells="1">
                  <from>
                    <xdr:col>9</xdr:col>
                    <xdr:colOff>9525</xdr:colOff>
                    <xdr:row>16</xdr:row>
                    <xdr:rowOff>180975</xdr:rowOff>
                  </from>
                  <to>
                    <xdr:col>10</xdr:col>
                    <xdr:colOff>85725</xdr:colOff>
                    <xdr:row>17</xdr:row>
                    <xdr:rowOff>180975</xdr:rowOff>
                  </to>
                </anchor>
              </controlPr>
            </control>
          </mc:Choice>
        </mc:AlternateContent>
        <mc:AlternateContent xmlns:mc="http://schemas.openxmlformats.org/markup-compatibility/2006">
          <mc:Choice Requires="x14">
            <control shapeId="3143" r:id="rId74" name="Check Box 71">
              <controlPr defaultSize="0" autoFill="0" autoLine="0" autoPict="0" altText="">
                <anchor moveWithCells="1">
                  <from>
                    <xdr:col>9</xdr:col>
                    <xdr:colOff>0</xdr:colOff>
                    <xdr:row>26</xdr:row>
                    <xdr:rowOff>171450</xdr:rowOff>
                  </from>
                  <to>
                    <xdr:col>10</xdr:col>
                    <xdr:colOff>76200</xdr:colOff>
                    <xdr:row>27</xdr:row>
                    <xdr:rowOff>180975</xdr:rowOff>
                  </to>
                </anchor>
              </controlPr>
            </control>
          </mc:Choice>
        </mc:AlternateContent>
        <mc:AlternateContent xmlns:mc="http://schemas.openxmlformats.org/markup-compatibility/2006">
          <mc:Choice Requires="x14">
            <control shapeId="3144" r:id="rId75" name="Check Box 72">
              <controlPr defaultSize="0" autoFill="0" autoLine="0" autoPict="0" altText="">
                <anchor moveWithCells="1">
                  <from>
                    <xdr:col>9</xdr:col>
                    <xdr:colOff>0</xdr:colOff>
                    <xdr:row>31</xdr:row>
                    <xdr:rowOff>171450</xdr:rowOff>
                  </from>
                  <to>
                    <xdr:col>10</xdr:col>
                    <xdr:colOff>76200</xdr:colOff>
                    <xdr:row>32</xdr:row>
                    <xdr:rowOff>171450</xdr:rowOff>
                  </to>
                </anchor>
              </controlPr>
            </control>
          </mc:Choice>
        </mc:AlternateContent>
        <mc:AlternateContent xmlns:mc="http://schemas.openxmlformats.org/markup-compatibility/2006">
          <mc:Choice Requires="x14">
            <control shapeId="3145" r:id="rId76" name="Check Box 73">
              <controlPr defaultSize="0" autoFill="0" autoLine="0" autoPict="0" altText="">
                <anchor moveWithCells="1">
                  <from>
                    <xdr:col>9</xdr:col>
                    <xdr:colOff>0</xdr:colOff>
                    <xdr:row>27</xdr:row>
                    <xdr:rowOff>180975</xdr:rowOff>
                  </from>
                  <to>
                    <xdr:col>10</xdr:col>
                    <xdr:colOff>76200</xdr:colOff>
                    <xdr:row>28</xdr:row>
                    <xdr:rowOff>180975</xdr:rowOff>
                  </to>
                </anchor>
              </controlPr>
            </control>
          </mc:Choice>
        </mc:AlternateContent>
        <mc:AlternateContent xmlns:mc="http://schemas.openxmlformats.org/markup-compatibility/2006">
          <mc:Choice Requires="x14">
            <control shapeId="3146" r:id="rId77" name="Check Box 74">
              <controlPr defaultSize="0" autoFill="0" autoLine="0" autoPict="0" altText="">
                <anchor moveWithCells="1">
                  <from>
                    <xdr:col>9</xdr:col>
                    <xdr:colOff>0</xdr:colOff>
                    <xdr:row>28</xdr:row>
                    <xdr:rowOff>180975</xdr:rowOff>
                  </from>
                  <to>
                    <xdr:col>10</xdr:col>
                    <xdr:colOff>76200</xdr:colOff>
                    <xdr:row>29</xdr:row>
                    <xdr:rowOff>171450</xdr:rowOff>
                  </to>
                </anchor>
              </controlPr>
            </control>
          </mc:Choice>
        </mc:AlternateContent>
        <mc:AlternateContent xmlns:mc="http://schemas.openxmlformats.org/markup-compatibility/2006">
          <mc:Choice Requires="x14">
            <control shapeId="3147" r:id="rId78" name="Check Box 75">
              <controlPr defaultSize="0" autoFill="0" autoLine="0" autoPict="0" altText="">
                <anchor moveWithCells="1">
                  <from>
                    <xdr:col>9</xdr:col>
                    <xdr:colOff>0</xdr:colOff>
                    <xdr:row>29</xdr:row>
                    <xdr:rowOff>171450</xdr:rowOff>
                  </from>
                  <to>
                    <xdr:col>10</xdr:col>
                    <xdr:colOff>76200</xdr:colOff>
                    <xdr:row>30</xdr:row>
                    <xdr:rowOff>171450</xdr:rowOff>
                  </to>
                </anchor>
              </controlPr>
            </control>
          </mc:Choice>
        </mc:AlternateContent>
        <mc:AlternateContent xmlns:mc="http://schemas.openxmlformats.org/markup-compatibility/2006">
          <mc:Choice Requires="x14">
            <control shapeId="3148" r:id="rId79" name="Check Box 76">
              <controlPr defaultSize="0" autoFill="0" autoLine="0" autoPict="0" altText="">
                <anchor moveWithCells="1">
                  <from>
                    <xdr:col>9</xdr:col>
                    <xdr:colOff>0</xdr:colOff>
                    <xdr:row>30</xdr:row>
                    <xdr:rowOff>171450</xdr:rowOff>
                  </from>
                  <to>
                    <xdr:col>10</xdr:col>
                    <xdr:colOff>76200</xdr:colOff>
                    <xdr:row>31</xdr:row>
                    <xdr:rowOff>171450</xdr:rowOff>
                  </to>
                </anchor>
              </controlPr>
            </control>
          </mc:Choice>
        </mc:AlternateContent>
        <mc:AlternateContent xmlns:mc="http://schemas.openxmlformats.org/markup-compatibility/2006">
          <mc:Choice Requires="x14">
            <control shapeId="3149" r:id="rId80" name="Check Box 77">
              <controlPr defaultSize="0" autoFill="0" autoLine="0" autoPict="0" altText="">
                <anchor moveWithCells="1">
                  <from>
                    <xdr:col>9</xdr:col>
                    <xdr:colOff>0</xdr:colOff>
                    <xdr:row>32</xdr:row>
                    <xdr:rowOff>171450</xdr:rowOff>
                  </from>
                  <to>
                    <xdr:col>10</xdr:col>
                    <xdr:colOff>76200</xdr:colOff>
                    <xdr:row>33</xdr:row>
                    <xdr:rowOff>161925</xdr:rowOff>
                  </to>
                </anchor>
              </controlPr>
            </control>
          </mc:Choice>
        </mc:AlternateContent>
        <mc:AlternateContent xmlns:mc="http://schemas.openxmlformats.org/markup-compatibility/2006">
          <mc:Choice Requires="x14">
            <control shapeId="3150" r:id="rId81" name="Check Box 78">
              <controlPr defaultSize="0" autoFill="0" autoLine="0" autoPict="0" altText="">
                <anchor moveWithCells="1">
                  <from>
                    <xdr:col>9</xdr:col>
                    <xdr:colOff>0</xdr:colOff>
                    <xdr:row>33</xdr:row>
                    <xdr:rowOff>161925</xdr:rowOff>
                  </from>
                  <to>
                    <xdr:col>10</xdr:col>
                    <xdr:colOff>76200</xdr:colOff>
                    <xdr:row>34</xdr:row>
                    <xdr:rowOff>161925</xdr:rowOff>
                  </to>
                </anchor>
              </controlPr>
            </control>
          </mc:Choice>
        </mc:AlternateContent>
        <mc:AlternateContent xmlns:mc="http://schemas.openxmlformats.org/markup-compatibility/2006">
          <mc:Choice Requires="x14">
            <control shapeId="3151" r:id="rId82" name="Check Box 79">
              <controlPr defaultSize="0" autoFill="0" autoLine="0" autoPict="0" altText="">
                <anchor moveWithCells="1">
                  <from>
                    <xdr:col>9</xdr:col>
                    <xdr:colOff>0</xdr:colOff>
                    <xdr:row>34</xdr:row>
                    <xdr:rowOff>161925</xdr:rowOff>
                  </from>
                  <to>
                    <xdr:col>10</xdr:col>
                    <xdr:colOff>76200</xdr:colOff>
                    <xdr:row>35</xdr:row>
                    <xdr:rowOff>161925</xdr:rowOff>
                  </to>
                </anchor>
              </controlPr>
            </control>
          </mc:Choice>
        </mc:AlternateContent>
        <mc:AlternateContent xmlns:mc="http://schemas.openxmlformats.org/markup-compatibility/2006">
          <mc:Choice Requires="x14">
            <control shapeId="3152" r:id="rId83" name="Check Box 80">
              <controlPr defaultSize="0" autoFill="0" autoLine="0" autoPict="0" altText="">
                <anchor moveWithCells="1">
                  <from>
                    <xdr:col>9</xdr:col>
                    <xdr:colOff>0</xdr:colOff>
                    <xdr:row>35</xdr:row>
                    <xdr:rowOff>161925</xdr:rowOff>
                  </from>
                  <to>
                    <xdr:col>10</xdr:col>
                    <xdr:colOff>76200</xdr:colOff>
                    <xdr:row>36</xdr:row>
                    <xdr:rowOff>161925</xdr:rowOff>
                  </to>
                </anchor>
              </controlPr>
            </control>
          </mc:Choice>
        </mc:AlternateContent>
        <mc:AlternateContent xmlns:mc="http://schemas.openxmlformats.org/markup-compatibility/2006">
          <mc:Choice Requires="x14">
            <control shapeId="3153" r:id="rId84" name="Check Box 81">
              <controlPr defaultSize="0" autoFill="0" autoLine="0" autoPict="0" altText="">
                <anchor moveWithCells="1">
                  <from>
                    <xdr:col>0</xdr:col>
                    <xdr:colOff>9525</xdr:colOff>
                    <xdr:row>10</xdr:row>
                    <xdr:rowOff>180975</xdr:rowOff>
                  </from>
                  <to>
                    <xdr:col>1</xdr:col>
                    <xdr:colOff>85725</xdr:colOff>
                    <xdr:row>11</xdr:row>
                    <xdr:rowOff>180975</xdr:rowOff>
                  </to>
                </anchor>
              </controlPr>
            </control>
          </mc:Choice>
        </mc:AlternateContent>
        <mc:AlternateContent xmlns:mc="http://schemas.openxmlformats.org/markup-compatibility/2006">
          <mc:Choice Requires="x14">
            <control shapeId="3154" r:id="rId85" name="Check Box 82">
              <controlPr defaultSize="0" autoFill="0" autoLine="0" autoPict="0" altText="">
                <anchor moveWithCells="1">
                  <from>
                    <xdr:col>0</xdr:col>
                    <xdr:colOff>9525</xdr:colOff>
                    <xdr:row>12</xdr:row>
                    <xdr:rowOff>171450</xdr:rowOff>
                  </from>
                  <to>
                    <xdr:col>1</xdr:col>
                    <xdr:colOff>85725</xdr:colOff>
                    <xdr:row>13</xdr:row>
                    <xdr:rowOff>171450</xdr:rowOff>
                  </to>
                </anchor>
              </controlPr>
            </control>
          </mc:Choice>
        </mc:AlternateContent>
        <mc:AlternateContent xmlns:mc="http://schemas.openxmlformats.org/markup-compatibility/2006">
          <mc:Choice Requires="x14">
            <control shapeId="3155" r:id="rId86" name="Check Box 83">
              <controlPr defaultSize="0" autoFill="0" autoLine="0" autoPict="0" altText="">
                <anchor moveWithCells="1">
                  <from>
                    <xdr:col>0</xdr:col>
                    <xdr:colOff>9525</xdr:colOff>
                    <xdr:row>18</xdr:row>
                    <xdr:rowOff>152400</xdr:rowOff>
                  </from>
                  <to>
                    <xdr:col>1</xdr:col>
                    <xdr:colOff>85725</xdr:colOff>
                    <xdr:row>19</xdr:row>
                    <xdr:rowOff>152400</xdr:rowOff>
                  </to>
                </anchor>
              </controlPr>
            </control>
          </mc:Choice>
        </mc:AlternateContent>
        <mc:AlternateContent xmlns:mc="http://schemas.openxmlformats.org/markup-compatibility/2006">
          <mc:Choice Requires="x14">
            <control shapeId="3156" r:id="rId87" name="Check Box 84">
              <controlPr defaultSize="0" autoFill="0" autoLine="0" autoPict="0" altText="">
                <anchor moveWithCells="1">
                  <from>
                    <xdr:col>0</xdr:col>
                    <xdr:colOff>9525</xdr:colOff>
                    <xdr:row>19</xdr:row>
                    <xdr:rowOff>152400</xdr:rowOff>
                  </from>
                  <to>
                    <xdr:col>1</xdr:col>
                    <xdr:colOff>85725</xdr:colOff>
                    <xdr:row>20</xdr:row>
                    <xdr:rowOff>152400</xdr:rowOff>
                  </to>
                </anchor>
              </controlPr>
            </control>
          </mc:Choice>
        </mc:AlternateContent>
        <mc:AlternateContent xmlns:mc="http://schemas.openxmlformats.org/markup-compatibility/2006">
          <mc:Choice Requires="x14">
            <control shapeId="3157" r:id="rId88" name="Check Box 85">
              <controlPr defaultSize="0" autoFill="0" autoLine="0" autoPict="0" altText="">
                <anchor moveWithCells="1">
                  <from>
                    <xdr:col>3</xdr:col>
                    <xdr:colOff>9525</xdr:colOff>
                    <xdr:row>17</xdr:row>
                    <xdr:rowOff>152400</xdr:rowOff>
                  </from>
                  <to>
                    <xdr:col>4</xdr:col>
                    <xdr:colOff>85725</xdr:colOff>
                    <xdr:row>18</xdr:row>
                    <xdr:rowOff>142875</xdr:rowOff>
                  </to>
                </anchor>
              </controlPr>
            </control>
          </mc:Choice>
        </mc:AlternateContent>
        <mc:AlternateContent xmlns:mc="http://schemas.openxmlformats.org/markup-compatibility/2006">
          <mc:Choice Requires="x14">
            <control shapeId="3158" r:id="rId89" name="Check Box 86">
              <controlPr defaultSize="0" autoFill="0" autoLine="0" autoPict="0" altText="">
                <anchor moveWithCells="1">
                  <from>
                    <xdr:col>3</xdr:col>
                    <xdr:colOff>9525</xdr:colOff>
                    <xdr:row>18</xdr:row>
                    <xdr:rowOff>142875</xdr:rowOff>
                  </from>
                  <to>
                    <xdr:col>4</xdr:col>
                    <xdr:colOff>85725</xdr:colOff>
                    <xdr:row>19</xdr:row>
                    <xdr:rowOff>152400</xdr:rowOff>
                  </to>
                </anchor>
              </controlPr>
            </control>
          </mc:Choice>
        </mc:AlternateContent>
        <mc:AlternateContent xmlns:mc="http://schemas.openxmlformats.org/markup-compatibility/2006">
          <mc:Choice Requires="x14">
            <control shapeId="3159" r:id="rId90" name="Check Box 87">
              <controlPr defaultSize="0" autoFill="0" autoLine="0" autoPict="0" altText="">
                <anchor moveWithCells="1">
                  <from>
                    <xdr:col>6</xdr:col>
                    <xdr:colOff>9525</xdr:colOff>
                    <xdr:row>17</xdr:row>
                    <xdr:rowOff>152400</xdr:rowOff>
                  </from>
                  <to>
                    <xdr:col>7</xdr:col>
                    <xdr:colOff>85725</xdr:colOff>
                    <xdr:row>18</xdr:row>
                    <xdr:rowOff>152400</xdr:rowOff>
                  </to>
                </anchor>
              </controlPr>
            </control>
          </mc:Choice>
        </mc:AlternateContent>
        <mc:AlternateContent xmlns:mc="http://schemas.openxmlformats.org/markup-compatibility/2006">
          <mc:Choice Requires="x14">
            <control shapeId="3161" r:id="rId91" name="Check Box 89">
              <controlPr defaultSize="0" autoFill="0" autoLine="0" autoPict="0" altText="">
                <anchor moveWithCells="1">
                  <from>
                    <xdr:col>9</xdr:col>
                    <xdr:colOff>9525</xdr:colOff>
                    <xdr:row>17</xdr:row>
                    <xdr:rowOff>171450</xdr:rowOff>
                  </from>
                  <to>
                    <xdr:col>10</xdr:col>
                    <xdr:colOff>85725</xdr:colOff>
                    <xdr:row>18</xdr:row>
                    <xdr:rowOff>171450</xdr:rowOff>
                  </to>
                </anchor>
              </controlPr>
            </control>
          </mc:Choice>
        </mc:AlternateContent>
        <mc:AlternateContent xmlns:mc="http://schemas.openxmlformats.org/markup-compatibility/2006">
          <mc:Choice Requires="x14">
            <control shapeId="3163" r:id="rId92" name="Check Box 91">
              <controlPr defaultSize="0" autoFill="0" autoLine="0" autoPict="0" altText="">
                <anchor moveWithCells="1">
                  <from>
                    <xdr:col>0</xdr:col>
                    <xdr:colOff>0</xdr:colOff>
                    <xdr:row>36</xdr:row>
                    <xdr:rowOff>161925</xdr:rowOff>
                  </from>
                  <to>
                    <xdr:col>1</xdr:col>
                    <xdr:colOff>76200</xdr:colOff>
                    <xdr:row>37</xdr:row>
                    <xdr:rowOff>152400</xdr:rowOff>
                  </to>
                </anchor>
              </controlPr>
            </control>
          </mc:Choice>
        </mc:AlternateContent>
        <mc:AlternateContent xmlns:mc="http://schemas.openxmlformats.org/markup-compatibility/2006">
          <mc:Choice Requires="x14">
            <control shapeId="3165" r:id="rId93" name="Check Box 93">
              <controlPr defaultSize="0" autoFill="0" autoLine="0" autoPict="0" altText="">
                <anchor moveWithCells="1">
                  <from>
                    <xdr:col>3</xdr:col>
                    <xdr:colOff>0</xdr:colOff>
                    <xdr:row>36</xdr:row>
                    <xdr:rowOff>152400</xdr:rowOff>
                  </from>
                  <to>
                    <xdr:col>4</xdr:col>
                    <xdr:colOff>76200</xdr:colOff>
                    <xdr:row>37</xdr:row>
                    <xdr:rowOff>152400</xdr:rowOff>
                  </to>
                </anchor>
              </controlPr>
            </control>
          </mc:Choice>
        </mc:AlternateContent>
        <mc:AlternateContent xmlns:mc="http://schemas.openxmlformats.org/markup-compatibility/2006">
          <mc:Choice Requires="x14">
            <control shapeId="3167" r:id="rId94" name="Check Box 95">
              <controlPr defaultSize="0" autoFill="0" autoLine="0" autoPict="0" altText="">
                <anchor moveWithCells="1">
                  <from>
                    <xdr:col>6</xdr:col>
                    <xdr:colOff>0</xdr:colOff>
                    <xdr:row>36</xdr:row>
                    <xdr:rowOff>171450</xdr:rowOff>
                  </from>
                  <to>
                    <xdr:col>7</xdr:col>
                    <xdr:colOff>76200</xdr:colOff>
                    <xdr:row>37</xdr:row>
                    <xdr:rowOff>171450</xdr:rowOff>
                  </to>
                </anchor>
              </controlPr>
            </control>
          </mc:Choice>
        </mc:AlternateContent>
        <mc:AlternateContent xmlns:mc="http://schemas.openxmlformats.org/markup-compatibility/2006">
          <mc:Choice Requires="x14">
            <control shapeId="3169" r:id="rId95" name="Check Box 97">
              <controlPr defaultSize="0" autoFill="0" autoLine="0" autoPict="0" altText="">
                <anchor moveWithCells="1">
                  <from>
                    <xdr:col>9</xdr:col>
                    <xdr:colOff>0</xdr:colOff>
                    <xdr:row>36</xdr:row>
                    <xdr:rowOff>161925</xdr:rowOff>
                  </from>
                  <to>
                    <xdr:col>10</xdr:col>
                    <xdr:colOff>76200</xdr:colOff>
                    <xdr:row>37</xdr:row>
                    <xdr:rowOff>161925</xdr:rowOff>
                  </to>
                </anchor>
              </controlPr>
            </control>
          </mc:Choice>
        </mc:AlternateContent>
        <mc:AlternateContent xmlns:mc="http://schemas.openxmlformats.org/markup-compatibility/2006">
          <mc:Choice Requires="x14">
            <control shapeId="3171" r:id="rId96" name="Check Box 99">
              <controlPr defaultSize="0" autoFill="0" autoLine="0" autoPict="0" altText="">
                <anchor moveWithCells="1">
                  <from>
                    <xdr:col>3</xdr:col>
                    <xdr:colOff>9525</xdr:colOff>
                    <xdr:row>4</xdr:row>
                    <xdr:rowOff>9525</xdr:rowOff>
                  </from>
                  <to>
                    <xdr:col>4</xdr:col>
                    <xdr:colOff>161925</xdr:colOff>
                    <xdr:row>5</xdr:row>
                    <xdr:rowOff>19050</xdr:rowOff>
                  </to>
                </anchor>
              </controlPr>
            </control>
          </mc:Choice>
        </mc:AlternateContent>
        <mc:AlternateContent xmlns:mc="http://schemas.openxmlformats.org/markup-compatibility/2006">
          <mc:Choice Requires="x14">
            <control shapeId="3172" r:id="rId97" name="Check Box 100">
              <controlPr defaultSize="0" autoFill="0" autoLine="0" autoPict="0" altText="">
                <anchor moveWithCells="1">
                  <from>
                    <xdr:col>5</xdr:col>
                    <xdr:colOff>28575</xdr:colOff>
                    <xdr:row>4</xdr:row>
                    <xdr:rowOff>9525</xdr:rowOff>
                  </from>
                  <to>
                    <xdr:col>5</xdr:col>
                    <xdr:colOff>333375</xdr:colOff>
                    <xdr:row>5</xdr:row>
                    <xdr:rowOff>19050</xdr:rowOff>
                  </to>
                </anchor>
              </controlPr>
            </control>
          </mc:Choice>
        </mc:AlternateContent>
        <mc:AlternateContent xmlns:mc="http://schemas.openxmlformats.org/markup-compatibility/2006">
          <mc:Choice Requires="x14">
            <control shapeId="3173" r:id="rId98" name="Check Box 101">
              <controlPr defaultSize="0" autoFill="0" autoLine="0" autoPict="0" altText="">
                <anchor moveWithCells="1">
                  <from>
                    <xdr:col>0</xdr:col>
                    <xdr:colOff>9525</xdr:colOff>
                    <xdr:row>20</xdr:row>
                    <xdr:rowOff>152400</xdr:rowOff>
                  </from>
                  <to>
                    <xdr:col>1</xdr:col>
                    <xdr:colOff>85725</xdr:colOff>
                    <xdr:row>21</xdr:row>
                    <xdr:rowOff>152400</xdr:rowOff>
                  </to>
                </anchor>
              </controlPr>
            </control>
          </mc:Choice>
        </mc:AlternateContent>
        <mc:AlternateContent xmlns:mc="http://schemas.openxmlformats.org/markup-compatibility/2006">
          <mc:Choice Requires="x14">
            <control shapeId="3175" r:id="rId99" name="Check Box 103">
              <controlPr defaultSize="0" autoFill="0" autoLine="0" autoPict="0" altText="">
                <anchor moveWithCells="1">
                  <from>
                    <xdr:col>0</xdr:col>
                    <xdr:colOff>9525</xdr:colOff>
                    <xdr:row>21</xdr:row>
                    <xdr:rowOff>152400</xdr:rowOff>
                  </from>
                  <to>
                    <xdr:col>1</xdr:col>
                    <xdr:colOff>85725</xdr:colOff>
                    <xdr:row>22</xdr:row>
                    <xdr:rowOff>152400</xdr:rowOff>
                  </to>
                </anchor>
              </controlPr>
            </control>
          </mc:Choice>
        </mc:AlternateContent>
        <mc:AlternateContent xmlns:mc="http://schemas.openxmlformats.org/markup-compatibility/2006">
          <mc:Choice Requires="x14">
            <control shapeId="3176" r:id="rId100" name="Check Box 104">
              <controlPr defaultSize="0" autoFill="0" autoLine="0" autoPict="0" altText="">
                <anchor moveWithCells="1">
                  <from>
                    <xdr:col>0</xdr:col>
                    <xdr:colOff>9525</xdr:colOff>
                    <xdr:row>22</xdr:row>
                    <xdr:rowOff>152400</xdr:rowOff>
                  </from>
                  <to>
                    <xdr:col>1</xdr:col>
                    <xdr:colOff>85725</xdr:colOff>
                    <xdr:row>23</xdr:row>
                    <xdr:rowOff>161925</xdr:rowOff>
                  </to>
                </anchor>
              </controlPr>
            </control>
          </mc:Choice>
        </mc:AlternateContent>
        <mc:AlternateContent xmlns:mc="http://schemas.openxmlformats.org/markup-compatibility/2006">
          <mc:Choice Requires="x14">
            <control shapeId="3223" r:id="rId101" name="Check Box 151">
              <controlPr defaultSize="0" autoFill="0" autoLine="0" autoPict="0" altText="">
                <anchor moveWithCells="1">
                  <from>
                    <xdr:col>3</xdr:col>
                    <xdr:colOff>9525</xdr:colOff>
                    <xdr:row>19</xdr:row>
                    <xdr:rowOff>152400</xdr:rowOff>
                  </from>
                  <to>
                    <xdr:col>4</xdr:col>
                    <xdr:colOff>85725</xdr:colOff>
                    <xdr:row>20</xdr:row>
                    <xdr:rowOff>161925</xdr:rowOff>
                  </to>
                </anchor>
              </controlPr>
            </control>
          </mc:Choice>
        </mc:AlternateContent>
        <mc:AlternateContent xmlns:mc="http://schemas.openxmlformats.org/markup-compatibility/2006">
          <mc:Choice Requires="x14">
            <control shapeId="3224" r:id="rId102" name="Check Box 152">
              <controlPr defaultSize="0" autoFill="0" autoLine="0" autoPict="0" altText="">
                <anchor moveWithCells="1">
                  <from>
                    <xdr:col>3</xdr:col>
                    <xdr:colOff>9525</xdr:colOff>
                    <xdr:row>20</xdr:row>
                    <xdr:rowOff>152400</xdr:rowOff>
                  </from>
                  <to>
                    <xdr:col>4</xdr:col>
                    <xdr:colOff>85725</xdr:colOff>
                    <xdr:row>21</xdr:row>
                    <xdr:rowOff>152400</xdr:rowOff>
                  </to>
                </anchor>
              </controlPr>
            </control>
          </mc:Choice>
        </mc:AlternateContent>
        <mc:AlternateContent xmlns:mc="http://schemas.openxmlformats.org/markup-compatibility/2006">
          <mc:Choice Requires="x14">
            <control shapeId="3225" r:id="rId103" name="Check Box 153">
              <controlPr defaultSize="0" autoFill="0" autoLine="0" autoPict="0" altText="">
                <anchor moveWithCells="1">
                  <from>
                    <xdr:col>3</xdr:col>
                    <xdr:colOff>9525</xdr:colOff>
                    <xdr:row>21</xdr:row>
                    <xdr:rowOff>152400</xdr:rowOff>
                  </from>
                  <to>
                    <xdr:col>4</xdr:col>
                    <xdr:colOff>85725</xdr:colOff>
                    <xdr:row>22</xdr:row>
                    <xdr:rowOff>152400</xdr:rowOff>
                  </to>
                </anchor>
              </controlPr>
            </control>
          </mc:Choice>
        </mc:AlternateContent>
        <mc:AlternateContent xmlns:mc="http://schemas.openxmlformats.org/markup-compatibility/2006">
          <mc:Choice Requires="x14">
            <control shapeId="3226" r:id="rId104" name="Check Box 154">
              <controlPr defaultSize="0" autoFill="0" autoLine="0" autoPict="0" altText="">
                <anchor moveWithCells="1">
                  <from>
                    <xdr:col>3</xdr:col>
                    <xdr:colOff>9525</xdr:colOff>
                    <xdr:row>22</xdr:row>
                    <xdr:rowOff>152400</xdr:rowOff>
                  </from>
                  <to>
                    <xdr:col>4</xdr:col>
                    <xdr:colOff>85725</xdr:colOff>
                    <xdr:row>23</xdr:row>
                    <xdr:rowOff>161925</xdr:rowOff>
                  </to>
                </anchor>
              </controlPr>
            </control>
          </mc:Choice>
        </mc:AlternateContent>
        <mc:AlternateContent xmlns:mc="http://schemas.openxmlformats.org/markup-compatibility/2006">
          <mc:Choice Requires="x14">
            <control shapeId="3231" r:id="rId105" name="Check Box 159">
              <controlPr defaultSize="0" autoFill="0" autoLine="0" autoPict="0" altText="">
                <anchor moveWithCells="1">
                  <from>
                    <xdr:col>6</xdr:col>
                    <xdr:colOff>9525</xdr:colOff>
                    <xdr:row>18</xdr:row>
                    <xdr:rowOff>152400</xdr:rowOff>
                  </from>
                  <to>
                    <xdr:col>7</xdr:col>
                    <xdr:colOff>85725</xdr:colOff>
                    <xdr:row>19</xdr:row>
                    <xdr:rowOff>161925</xdr:rowOff>
                  </to>
                </anchor>
              </controlPr>
            </control>
          </mc:Choice>
        </mc:AlternateContent>
        <mc:AlternateContent xmlns:mc="http://schemas.openxmlformats.org/markup-compatibility/2006">
          <mc:Choice Requires="x14">
            <control shapeId="3232" r:id="rId106" name="Check Box 160">
              <controlPr defaultSize="0" autoFill="0" autoLine="0" autoPict="0" altText="">
                <anchor moveWithCells="1">
                  <from>
                    <xdr:col>6</xdr:col>
                    <xdr:colOff>9525</xdr:colOff>
                    <xdr:row>19</xdr:row>
                    <xdr:rowOff>161925</xdr:rowOff>
                  </from>
                  <to>
                    <xdr:col>7</xdr:col>
                    <xdr:colOff>85725</xdr:colOff>
                    <xdr:row>20</xdr:row>
                    <xdr:rowOff>171450</xdr:rowOff>
                  </to>
                </anchor>
              </controlPr>
            </control>
          </mc:Choice>
        </mc:AlternateContent>
        <mc:AlternateContent xmlns:mc="http://schemas.openxmlformats.org/markup-compatibility/2006">
          <mc:Choice Requires="x14">
            <control shapeId="3233" r:id="rId107" name="Check Box 161">
              <controlPr defaultSize="0" autoFill="0" autoLine="0" autoPict="0" altText="">
                <anchor moveWithCells="1">
                  <from>
                    <xdr:col>6</xdr:col>
                    <xdr:colOff>9525</xdr:colOff>
                    <xdr:row>20</xdr:row>
                    <xdr:rowOff>161925</xdr:rowOff>
                  </from>
                  <to>
                    <xdr:col>7</xdr:col>
                    <xdr:colOff>85725</xdr:colOff>
                    <xdr:row>21</xdr:row>
                    <xdr:rowOff>161925</xdr:rowOff>
                  </to>
                </anchor>
              </controlPr>
            </control>
          </mc:Choice>
        </mc:AlternateContent>
        <mc:AlternateContent xmlns:mc="http://schemas.openxmlformats.org/markup-compatibility/2006">
          <mc:Choice Requires="x14">
            <control shapeId="3234" r:id="rId108" name="Check Box 162">
              <controlPr defaultSize="0" autoFill="0" autoLine="0" autoPict="0" altText="">
                <anchor moveWithCells="1">
                  <from>
                    <xdr:col>6</xdr:col>
                    <xdr:colOff>9525</xdr:colOff>
                    <xdr:row>21</xdr:row>
                    <xdr:rowOff>161925</xdr:rowOff>
                  </from>
                  <to>
                    <xdr:col>7</xdr:col>
                    <xdr:colOff>85725</xdr:colOff>
                    <xdr:row>22</xdr:row>
                    <xdr:rowOff>161925</xdr:rowOff>
                  </to>
                </anchor>
              </controlPr>
            </control>
          </mc:Choice>
        </mc:AlternateContent>
        <mc:AlternateContent xmlns:mc="http://schemas.openxmlformats.org/markup-compatibility/2006">
          <mc:Choice Requires="x14">
            <control shapeId="3235" r:id="rId109" name="Check Box 163">
              <controlPr defaultSize="0" autoFill="0" autoLine="0" autoPict="0" altText="">
                <anchor moveWithCells="1">
                  <from>
                    <xdr:col>6</xdr:col>
                    <xdr:colOff>9525</xdr:colOff>
                    <xdr:row>22</xdr:row>
                    <xdr:rowOff>161925</xdr:rowOff>
                  </from>
                  <to>
                    <xdr:col>7</xdr:col>
                    <xdr:colOff>85725</xdr:colOff>
                    <xdr:row>23</xdr:row>
                    <xdr:rowOff>171450</xdr:rowOff>
                  </to>
                </anchor>
              </controlPr>
            </control>
          </mc:Choice>
        </mc:AlternateContent>
        <mc:AlternateContent xmlns:mc="http://schemas.openxmlformats.org/markup-compatibility/2006">
          <mc:Choice Requires="x14">
            <control shapeId="3236" r:id="rId110" name="Check Box 164">
              <controlPr defaultSize="0" autoFill="0" autoLine="0" autoPict="0" altText="">
                <anchor moveWithCells="1">
                  <from>
                    <xdr:col>9</xdr:col>
                    <xdr:colOff>9525</xdr:colOff>
                    <xdr:row>18</xdr:row>
                    <xdr:rowOff>171450</xdr:rowOff>
                  </from>
                  <to>
                    <xdr:col>10</xdr:col>
                    <xdr:colOff>85725</xdr:colOff>
                    <xdr:row>19</xdr:row>
                    <xdr:rowOff>180975</xdr:rowOff>
                  </to>
                </anchor>
              </controlPr>
            </control>
          </mc:Choice>
        </mc:AlternateContent>
        <mc:AlternateContent xmlns:mc="http://schemas.openxmlformats.org/markup-compatibility/2006">
          <mc:Choice Requires="x14">
            <control shapeId="3237" r:id="rId111" name="Check Box 165">
              <controlPr defaultSize="0" autoFill="0" autoLine="0" autoPict="0" altText="">
                <anchor moveWithCells="1">
                  <from>
                    <xdr:col>9</xdr:col>
                    <xdr:colOff>9525</xdr:colOff>
                    <xdr:row>19</xdr:row>
                    <xdr:rowOff>171450</xdr:rowOff>
                  </from>
                  <to>
                    <xdr:col>10</xdr:col>
                    <xdr:colOff>85725</xdr:colOff>
                    <xdr:row>20</xdr:row>
                    <xdr:rowOff>190500</xdr:rowOff>
                  </to>
                </anchor>
              </controlPr>
            </control>
          </mc:Choice>
        </mc:AlternateContent>
        <mc:AlternateContent xmlns:mc="http://schemas.openxmlformats.org/markup-compatibility/2006">
          <mc:Choice Requires="x14">
            <control shapeId="3238" r:id="rId112" name="Check Box 166">
              <controlPr defaultSize="0" autoFill="0" autoLine="0" autoPict="0" altText="">
                <anchor moveWithCells="1">
                  <from>
                    <xdr:col>9</xdr:col>
                    <xdr:colOff>9525</xdr:colOff>
                    <xdr:row>20</xdr:row>
                    <xdr:rowOff>180975</xdr:rowOff>
                  </from>
                  <to>
                    <xdr:col>10</xdr:col>
                    <xdr:colOff>85725</xdr:colOff>
                    <xdr:row>21</xdr:row>
                    <xdr:rowOff>180975</xdr:rowOff>
                  </to>
                </anchor>
              </controlPr>
            </control>
          </mc:Choice>
        </mc:AlternateContent>
        <mc:AlternateContent xmlns:mc="http://schemas.openxmlformats.org/markup-compatibility/2006">
          <mc:Choice Requires="x14">
            <control shapeId="3239" r:id="rId113" name="Check Box 167">
              <controlPr defaultSize="0" autoFill="0" autoLine="0" autoPict="0" altText="">
                <anchor moveWithCells="1">
                  <from>
                    <xdr:col>9</xdr:col>
                    <xdr:colOff>9525</xdr:colOff>
                    <xdr:row>21</xdr:row>
                    <xdr:rowOff>180975</xdr:rowOff>
                  </from>
                  <to>
                    <xdr:col>10</xdr:col>
                    <xdr:colOff>85725</xdr:colOff>
                    <xdr:row>22</xdr:row>
                    <xdr:rowOff>180975</xdr:rowOff>
                  </to>
                </anchor>
              </controlPr>
            </control>
          </mc:Choice>
        </mc:AlternateContent>
        <mc:AlternateContent xmlns:mc="http://schemas.openxmlformats.org/markup-compatibility/2006">
          <mc:Choice Requires="x14">
            <control shapeId="3240" r:id="rId114" name="Check Box 168">
              <controlPr defaultSize="0" autoFill="0" autoLine="0" autoPict="0" altText="">
                <anchor moveWithCells="1">
                  <from>
                    <xdr:col>9</xdr:col>
                    <xdr:colOff>9525</xdr:colOff>
                    <xdr:row>22</xdr:row>
                    <xdr:rowOff>171450</xdr:rowOff>
                  </from>
                  <to>
                    <xdr:col>10</xdr:col>
                    <xdr:colOff>85725</xdr:colOff>
                    <xdr:row>23</xdr:row>
                    <xdr:rowOff>180975</xdr:rowOff>
                  </to>
                </anchor>
              </controlPr>
            </control>
          </mc:Choice>
        </mc:AlternateContent>
        <mc:AlternateContent xmlns:mc="http://schemas.openxmlformats.org/markup-compatibility/2006">
          <mc:Choice Requires="x14">
            <control shapeId="3241" r:id="rId115" name="Check Box 169">
              <controlPr defaultSize="0" autoFill="0" autoLine="0" autoPict="0" altText="">
                <anchor moveWithCells="1">
                  <from>
                    <xdr:col>0</xdr:col>
                    <xdr:colOff>0</xdr:colOff>
                    <xdr:row>37</xdr:row>
                    <xdr:rowOff>152400</xdr:rowOff>
                  </from>
                  <to>
                    <xdr:col>1</xdr:col>
                    <xdr:colOff>76200</xdr:colOff>
                    <xdr:row>38</xdr:row>
                    <xdr:rowOff>152400</xdr:rowOff>
                  </to>
                </anchor>
              </controlPr>
            </control>
          </mc:Choice>
        </mc:AlternateContent>
        <mc:AlternateContent xmlns:mc="http://schemas.openxmlformats.org/markup-compatibility/2006">
          <mc:Choice Requires="x14">
            <control shapeId="3242" r:id="rId116" name="Check Box 170">
              <controlPr defaultSize="0" autoFill="0" autoLine="0" autoPict="0" altText="">
                <anchor moveWithCells="1">
                  <from>
                    <xdr:col>0</xdr:col>
                    <xdr:colOff>0</xdr:colOff>
                    <xdr:row>38</xdr:row>
                    <xdr:rowOff>152400</xdr:rowOff>
                  </from>
                  <to>
                    <xdr:col>1</xdr:col>
                    <xdr:colOff>76200</xdr:colOff>
                    <xdr:row>39</xdr:row>
                    <xdr:rowOff>161925</xdr:rowOff>
                  </to>
                </anchor>
              </controlPr>
            </control>
          </mc:Choice>
        </mc:AlternateContent>
        <mc:AlternateContent xmlns:mc="http://schemas.openxmlformats.org/markup-compatibility/2006">
          <mc:Choice Requires="x14">
            <control shapeId="3243" r:id="rId117" name="Check Box 171">
              <controlPr defaultSize="0" autoFill="0" autoLine="0" autoPict="0" altText="">
                <anchor moveWithCells="1">
                  <from>
                    <xdr:col>3</xdr:col>
                    <xdr:colOff>0</xdr:colOff>
                    <xdr:row>37</xdr:row>
                    <xdr:rowOff>152400</xdr:rowOff>
                  </from>
                  <to>
                    <xdr:col>4</xdr:col>
                    <xdr:colOff>76200</xdr:colOff>
                    <xdr:row>38</xdr:row>
                    <xdr:rowOff>161925</xdr:rowOff>
                  </to>
                </anchor>
              </controlPr>
            </control>
          </mc:Choice>
        </mc:AlternateContent>
        <mc:AlternateContent xmlns:mc="http://schemas.openxmlformats.org/markup-compatibility/2006">
          <mc:Choice Requires="x14">
            <control shapeId="3244" r:id="rId118" name="Check Box 172">
              <controlPr defaultSize="0" autoFill="0" autoLine="0" autoPict="0" altText="">
                <anchor moveWithCells="1">
                  <from>
                    <xdr:col>0</xdr:col>
                    <xdr:colOff>0</xdr:colOff>
                    <xdr:row>39</xdr:row>
                    <xdr:rowOff>161925</xdr:rowOff>
                  </from>
                  <to>
                    <xdr:col>1</xdr:col>
                    <xdr:colOff>76200</xdr:colOff>
                    <xdr:row>40</xdr:row>
                    <xdr:rowOff>161925</xdr:rowOff>
                  </to>
                </anchor>
              </controlPr>
            </control>
          </mc:Choice>
        </mc:AlternateContent>
        <mc:AlternateContent xmlns:mc="http://schemas.openxmlformats.org/markup-compatibility/2006">
          <mc:Choice Requires="x14">
            <control shapeId="3245" r:id="rId119" name="Check Box 173">
              <controlPr defaultSize="0" autoFill="0" autoLine="0" autoPict="0" altText="">
                <anchor moveWithCells="1">
                  <from>
                    <xdr:col>0</xdr:col>
                    <xdr:colOff>0</xdr:colOff>
                    <xdr:row>40</xdr:row>
                    <xdr:rowOff>161925</xdr:rowOff>
                  </from>
                  <to>
                    <xdr:col>1</xdr:col>
                    <xdr:colOff>76200</xdr:colOff>
                    <xdr:row>41</xdr:row>
                    <xdr:rowOff>161925</xdr:rowOff>
                  </to>
                </anchor>
              </controlPr>
            </control>
          </mc:Choice>
        </mc:AlternateContent>
        <mc:AlternateContent xmlns:mc="http://schemas.openxmlformats.org/markup-compatibility/2006">
          <mc:Choice Requires="x14">
            <control shapeId="3246" r:id="rId120" name="Check Box 174">
              <controlPr defaultSize="0" autoFill="0" autoLine="0" autoPict="0" altText="">
                <anchor moveWithCells="1">
                  <from>
                    <xdr:col>0</xdr:col>
                    <xdr:colOff>0</xdr:colOff>
                    <xdr:row>41</xdr:row>
                    <xdr:rowOff>161925</xdr:rowOff>
                  </from>
                  <to>
                    <xdr:col>1</xdr:col>
                    <xdr:colOff>76200</xdr:colOff>
                    <xdr:row>42</xdr:row>
                    <xdr:rowOff>171450</xdr:rowOff>
                  </to>
                </anchor>
              </controlPr>
            </control>
          </mc:Choice>
        </mc:AlternateContent>
        <mc:AlternateContent xmlns:mc="http://schemas.openxmlformats.org/markup-compatibility/2006">
          <mc:Choice Requires="x14">
            <control shapeId="3247" r:id="rId121" name="Check Box 175">
              <controlPr defaultSize="0" autoFill="0" autoLine="0" autoPict="0" altText="">
                <anchor moveWithCells="1">
                  <from>
                    <xdr:col>3</xdr:col>
                    <xdr:colOff>0</xdr:colOff>
                    <xdr:row>38</xdr:row>
                    <xdr:rowOff>152400</xdr:rowOff>
                  </from>
                  <to>
                    <xdr:col>4</xdr:col>
                    <xdr:colOff>76200</xdr:colOff>
                    <xdr:row>39</xdr:row>
                    <xdr:rowOff>161925</xdr:rowOff>
                  </to>
                </anchor>
              </controlPr>
            </control>
          </mc:Choice>
        </mc:AlternateContent>
        <mc:AlternateContent xmlns:mc="http://schemas.openxmlformats.org/markup-compatibility/2006">
          <mc:Choice Requires="x14">
            <control shapeId="3248" r:id="rId122" name="Check Box 176">
              <controlPr defaultSize="0" autoFill="0" autoLine="0" autoPict="0" altText="">
                <anchor moveWithCells="1">
                  <from>
                    <xdr:col>3</xdr:col>
                    <xdr:colOff>0</xdr:colOff>
                    <xdr:row>39</xdr:row>
                    <xdr:rowOff>161925</xdr:rowOff>
                  </from>
                  <to>
                    <xdr:col>4</xdr:col>
                    <xdr:colOff>76200</xdr:colOff>
                    <xdr:row>40</xdr:row>
                    <xdr:rowOff>161925</xdr:rowOff>
                  </to>
                </anchor>
              </controlPr>
            </control>
          </mc:Choice>
        </mc:AlternateContent>
        <mc:AlternateContent xmlns:mc="http://schemas.openxmlformats.org/markup-compatibility/2006">
          <mc:Choice Requires="x14">
            <control shapeId="3249" r:id="rId123" name="Check Box 177">
              <controlPr defaultSize="0" autoFill="0" autoLine="0" autoPict="0" altText="">
                <anchor moveWithCells="1">
                  <from>
                    <xdr:col>3</xdr:col>
                    <xdr:colOff>0</xdr:colOff>
                    <xdr:row>40</xdr:row>
                    <xdr:rowOff>161925</xdr:rowOff>
                  </from>
                  <to>
                    <xdr:col>4</xdr:col>
                    <xdr:colOff>76200</xdr:colOff>
                    <xdr:row>41</xdr:row>
                    <xdr:rowOff>161925</xdr:rowOff>
                  </to>
                </anchor>
              </controlPr>
            </control>
          </mc:Choice>
        </mc:AlternateContent>
        <mc:AlternateContent xmlns:mc="http://schemas.openxmlformats.org/markup-compatibility/2006">
          <mc:Choice Requires="x14">
            <control shapeId="3250" r:id="rId124" name="Check Box 178">
              <controlPr defaultSize="0" autoFill="0" autoLine="0" autoPict="0" altText="">
                <anchor moveWithCells="1">
                  <from>
                    <xdr:col>3</xdr:col>
                    <xdr:colOff>0</xdr:colOff>
                    <xdr:row>41</xdr:row>
                    <xdr:rowOff>161925</xdr:rowOff>
                  </from>
                  <to>
                    <xdr:col>4</xdr:col>
                    <xdr:colOff>76200</xdr:colOff>
                    <xdr:row>42</xdr:row>
                    <xdr:rowOff>171450</xdr:rowOff>
                  </to>
                </anchor>
              </controlPr>
            </control>
          </mc:Choice>
        </mc:AlternateContent>
        <mc:AlternateContent xmlns:mc="http://schemas.openxmlformats.org/markup-compatibility/2006">
          <mc:Choice Requires="x14">
            <control shapeId="3251" r:id="rId125" name="Check Box 179">
              <controlPr defaultSize="0" autoFill="0" autoLine="0" autoPict="0" altText="">
                <anchor moveWithCells="1">
                  <from>
                    <xdr:col>6</xdr:col>
                    <xdr:colOff>0</xdr:colOff>
                    <xdr:row>37</xdr:row>
                    <xdr:rowOff>171450</xdr:rowOff>
                  </from>
                  <to>
                    <xdr:col>7</xdr:col>
                    <xdr:colOff>76200</xdr:colOff>
                    <xdr:row>38</xdr:row>
                    <xdr:rowOff>180975</xdr:rowOff>
                  </to>
                </anchor>
              </controlPr>
            </control>
          </mc:Choice>
        </mc:AlternateContent>
        <mc:AlternateContent xmlns:mc="http://schemas.openxmlformats.org/markup-compatibility/2006">
          <mc:Choice Requires="x14">
            <control shapeId="3252" r:id="rId126" name="Check Box 180">
              <controlPr defaultSize="0" autoFill="0" autoLine="0" autoPict="0" altText="">
                <anchor moveWithCells="1">
                  <from>
                    <xdr:col>6</xdr:col>
                    <xdr:colOff>0</xdr:colOff>
                    <xdr:row>38</xdr:row>
                    <xdr:rowOff>171450</xdr:rowOff>
                  </from>
                  <to>
                    <xdr:col>7</xdr:col>
                    <xdr:colOff>76200</xdr:colOff>
                    <xdr:row>39</xdr:row>
                    <xdr:rowOff>180975</xdr:rowOff>
                  </to>
                </anchor>
              </controlPr>
            </control>
          </mc:Choice>
        </mc:AlternateContent>
        <mc:AlternateContent xmlns:mc="http://schemas.openxmlformats.org/markup-compatibility/2006">
          <mc:Choice Requires="x14">
            <control shapeId="3253" r:id="rId127" name="Check Box 181">
              <controlPr defaultSize="0" autoFill="0" autoLine="0" autoPict="0" altText="">
                <anchor moveWithCells="1">
                  <from>
                    <xdr:col>6</xdr:col>
                    <xdr:colOff>0</xdr:colOff>
                    <xdr:row>39</xdr:row>
                    <xdr:rowOff>180975</xdr:rowOff>
                  </from>
                  <to>
                    <xdr:col>7</xdr:col>
                    <xdr:colOff>76200</xdr:colOff>
                    <xdr:row>40</xdr:row>
                    <xdr:rowOff>180975</xdr:rowOff>
                  </to>
                </anchor>
              </controlPr>
            </control>
          </mc:Choice>
        </mc:AlternateContent>
        <mc:AlternateContent xmlns:mc="http://schemas.openxmlformats.org/markup-compatibility/2006">
          <mc:Choice Requires="x14">
            <control shapeId="3254" r:id="rId128" name="Check Box 182">
              <controlPr defaultSize="0" autoFill="0" autoLine="0" autoPict="0" altText="">
                <anchor moveWithCells="1">
                  <from>
                    <xdr:col>6</xdr:col>
                    <xdr:colOff>0</xdr:colOff>
                    <xdr:row>40</xdr:row>
                    <xdr:rowOff>180975</xdr:rowOff>
                  </from>
                  <to>
                    <xdr:col>7</xdr:col>
                    <xdr:colOff>76200</xdr:colOff>
                    <xdr:row>41</xdr:row>
                    <xdr:rowOff>180975</xdr:rowOff>
                  </to>
                </anchor>
              </controlPr>
            </control>
          </mc:Choice>
        </mc:AlternateContent>
        <mc:AlternateContent xmlns:mc="http://schemas.openxmlformats.org/markup-compatibility/2006">
          <mc:Choice Requires="x14">
            <control shapeId="3255" r:id="rId129" name="Check Box 183">
              <controlPr defaultSize="0" autoFill="0" autoLine="0" autoPict="0" altText="">
                <anchor moveWithCells="1">
                  <from>
                    <xdr:col>6</xdr:col>
                    <xdr:colOff>0</xdr:colOff>
                    <xdr:row>41</xdr:row>
                    <xdr:rowOff>171450</xdr:rowOff>
                  </from>
                  <to>
                    <xdr:col>7</xdr:col>
                    <xdr:colOff>76200</xdr:colOff>
                    <xdr:row>42</xdr:row>
                    <xdr:rowOff>180975</xdr:rowOff>
                  </to>
                </anchor>
              </controlPr>
            </control>
          </mc:Choice>
        </mc:AlternateContent>
        <mc:AlternateContent xmlns:mc="http://schemas.openxmlformats.org/markup-compatibility/2006">
          <mc:Choice Requires="x14">
            <control shapeId="3256" r:id="rId130" name="Check Box 184">
              <controlPr defaultSize="0" autoFill="0" autoLine="0" autoPict="0" altText="">
                <anchor moveWithCells="1">
                  <from>
                    <xdr:col>9</xdr:col>
                    <xdr:colOff>0</xdr:colOff>
                    <xdr:row>37</xdr:row>
                    <xdr:rowOff>161925</xdr:rowOff>
                  </from>
                  <to>
                    <xdr:col>10</xdr:col>
                    <xdr:colOff>76200</xdr:colOff>
                    <xdr:row>38</xdr:row>
                    <xdr:rowOff>171450</xdr:rowOff>
                  </to>
                </anchor>
              </controlPr>
            </control>
          </mc:Choice>
        </mc:AlternateContent>
        <mc:AlternateContent xmlns:mc="http://schemas.openxmlformats.org/markup-compatibility/2006">
          <mc:Choice Requires="x14">
            <control shapeId="3257" r:id="rId131" name="Check Box 185">
              <controlPr defaultSize="0" autoFill="0" autoLine="0" autoPict="0" altText="">
                <anchor moveWithCells="1">
                  <from>
                    <xdr:col>9</xdr:col>
                    <xdr:colOff>0</xdr:colOff>
                    <xdr:row>38</xdr:row>
                    <xdr:rowOff>171450</xdr:rowOff>
                  </from>
                  <to>
                    <xdr:col>10</xdr:col>
                    <xdr:colOff>76200</xdr:colOff>
                    <xdr:row>39</xdr:row>
                    <xdr:rowOff>180975</xdr:rowOff>
                  </to>
                </anchor>
              </controlPr>
            </control>
          </mc:Choice>
        </mc:AlternateContent>
        <mc:AlternateContent xmlns:mc="http://schemas.openxmlformats.org/markup-compatibility/2006">
          <mc:Choice Requires="x14">
            <control shapeId="3258" r:id="rId132" name="Check Box 186">
              <controlPr defaultSize="0" autoFill="0" autoLine="0" autoPict="0" altText="">
                <anchor moveWithCells="1">
                  <from>
                    <xdr:col>9</xdr:col>
                    <xdr:colOff>0</xdr:colOff>
                    <xdr:row>39</xdr:row>
                    <xdr:rowOff>180975</xdr:rowOff>
                  </from>
                  <to>
                    <xdr:col>10</xdr:col>
                    <xdr:colOff>76200</xdr:colOff>
                    <xdr:row>40</xdr:row>
                    <xdr:rowOff>180975</xdr:rowOff>
                  </to>
                </anchor>
              </controlPr>
            </control>
          </mc:Choice>
        </mc:AlternateContent>
        <mc:AlternateContent xmlns:mc="http://schemas.openxmlformats.org/markup-compatibility/2006">
          <mc:Choice Requires="x14">
            <control shapeId="3259" r:id="rId133" name="Check Box 187">
              <controlPr defaultSize="0" autoFill="0" autoLine="0" autoPict="0" altText="">
                <anchor moveWithCells="1">
                  <from>
                    <xdr:col>9</xdr:col>
                    <xdr:colOff>0</xdr:colOff>
                    <xdr:row>40</xdr:row>
                    <xdr:rowOff>180975</xdr:rowOff>
                  </from>
                  <to>
                    <xdr:col>10</xdr:col>
                    <xdr:colOff>76200</xdr:colOff>
                    <xdr:row>41</xdr:row>
                    <xdr:rowOff>180975</xdr:rowOff>
                  </to>
                </anchor>
              </controlPr>
            </control>
          </mc:Choice>
        </mc:AlternateContent>
        <mc:AlternateContent xmlns:mc="http://schemas.openxmlformats.org/markup-compatibility/2006">
          <mc:Choice Requires="x14">
            <control shapeId="3260" r:id="rId134" name="Check Box 188">
              <controlPr defaultSize="0" autoFill="0" autoLine="0" autoPict="0" altText="">
                <anchor moveWithCells="1">
                  <from>
                    <xdr:col>9</xdr:col>
                    <xdr:colOff>0</xdr:colOff>
                    <xdr:row>41</xdr:row>
                    <xdr:rowOff>180975</xdr:rowOff>
                  </from>
                  <to>
                    <xdr:col>10</xdr:col>
                    <xdr:colOff>76200</xdr:colOff>
                    <xdr:row>42</xdr:row>
                    <xdr:rowOff>190500</xdr:rowOff>
                  </to>
                </anchor>
              </controlPr>
            </control>
          </mc:Choice>
        </mc:AlternateContent>
        <mc:AlternateContent xmlns:mc="http://schemas.openxmlformats.org/markup-compatibility/2006">
          <mc:Choice Requires="x14">
            <control shapeId="3261" r:id="rId135" name="Check Box 189">
              <controlPr defaultSize="0" autoFill="0" autoLine="0" autoPict="0" altText="">
                <anchor moveWithCells="1">
                  <from>
                    <xdr:col>0</xdr:col>
                    <xdr:colOff>9525</xdr:colOff>
                    <xdr:row>45</xdr:row>
                    <xdr:rowOff>180975</xdr:rowOff>
                  </from>
                  <to>
                    <xdr:col>1</xdr:col>
                    <xdr:colOff>85725</xdr:colOff>
                    <xdr:row>46</xdr:row>
                    <xdr:rowOff>190500</xdr:rowOff>
                  </to>
                </anchor>
              </controlPr>
            </control>
          </mc:Choice>
        </mc:AlternateContent>
        <mc:AlternateContent xmlns:mc="http://schemas.openxmlformats.org/markup-compatibility/2006">
          <mc:Choice Requires="x14">
            <control shapeId="3262" r:id="rId136" name="Check Box 190">
              <controlPr defaultSize="0" autoFill="0" autoLine="0" autoPict="0" altText="">
                <anchor moveWithCells="1">
                  <from>
                    <xdr:col>0</xdr:col>
                    <xdr:colOff>9525</xdr:colOff>
                    <xdr:row>52</xdr:row>
                    <xdr:rowOff>161925</xdr:rowOff>
                  </from>
                  <to>
                    <xdr:col>1</xdr:col>
                    <xdr:colOff>85725</xdr:colOff>
                    <xdr:row>53</xdr:row>
                    <xdr:rowOff>161925</xdr:rowOff>
                  </to>
                </anchor>
              </controlPr>
            </control>
          </mc:Choice>
        </mc:AlternateContent>
        <mc:AlternateContent xmlns:mc="http://schemas.openxmlformats.org/markup-compatibility/2006">
          <mc:Choice Requires="x14">
            <control shapeId="3263" r:id="rId137" name="Check Box 191">
              <controlPr defaultSize="0" autoFill="0" autoLine="0" autoPict="0" altText="">
                <anchor moveWithCells="1">
                  <from>
                    <xdr:col>0</xdr:col>
                    <xdr:colOff>9525</xdr:colOff>
                    <xdr:row>46</xdr:row>
                    <xdr:rowOff>190500</xdr:rowOff>
                  </from>
                  <to>
                    <xdr:col>1</xdr:col>
                    <xdr:colOff>85725</xdr:colOff>
                    <xdr:row>47</xdr:row>
                    <xdr:rowOff>190500</xdr:rowOff>
                  </to>
                </anchor>
              </controlPr>
            </control>
          </mc:Choice>
        </mc:AlternateContent>
        <mc:AlternateContent xmlns:mc="http://schemas.openxmlformats.org/markup-compatibility/2006">
          <mc:Choice Requires="x14">
            <control shapeId="3264" r:id="rId138" name="Check Box 192">
              <controlPr defaultSize="0" autoFill="0" autoLine="0" autoPict="0" altText="">
                <anchor moveWithCells="1">
                  <from>
                    <xdr:col>0</xdr:col>
                    <xdr:colOff>9525</xdr:colOff>
                    <xdr:row>47</xdr:row>
                    <xdr:rowOff>180975</xdr:rowOff>
                  </from>
                  <to>
                    <xdr:col>1</xdr:col>
                    <xdr:colOff>85725</xdr:colOff>
                    <xdr:row>48</xdr:row>
                    <xdr:rowOff>180975</xdr:rowOff>
                  </to>
                </anchor>
              </controlPr>
            </control>
          </mc:Choice>
        </mc:AlternateContent>
        <mc:AlternateContent xmlns:mc="http://schemas.openxmlformats.org/markup-compatibility/2006">
          <mc:Choice Requires="x14">
            <control shapeId="3265" r:id="rId139" name="Check Box 193">
              <controlPr defaultSize="0" autoFill="0" autoLine="0" autoPict="0" altText="">
                <anchor moveWithCells="1">
                  <from>
                    <xdr:col>0</xdr:col>
                    <xdr:colOff>9525</xdr:colOff>
                    <xdr:row>49</xdr:row>
                    <xdr:rowOff>180975</xdr:rowOff>
                  </from>
                  <to>
                    <xdr:col>1</xdr:col>
                    <xdr:colOff>85725</xdr:colOff>
                    <xdr:row>50</xdr:row>
                    <xdr:rowOff>171450</xdr:rowOff>
                  </to>
                </anchor>
              </controlPr>
            </control>
          </mc:Choice>
        </mc:AlternateContent>
        <mc:AlternateContent xmlns:mc="http://schemas.openxmlformats.org/markup-compatibility/2006">
          <mc:Choice Requires="x14">
            <control shapeId="3266" r:id="rId140" name="Check Box 194">
              <controlPr defaultSize="0" autoFill="0" autoLine="0" autoPict="0" altText="">
                <anchor moveWithCells="1">
                  <from>
                    <xdr:col>0</xdr:col>
                    <xdr:colOff>9525</xdr:colOff>
                    <xdr:row>51</xdr:row>
                    <xdr:rowOff>171450</xdr:rowOff>
                  </from>
                  <to>
                    <xdr:col>1</xdr:col>
                    <xdr:colOff>85725</xdr:colOff>
                    <xdr:row>52</xdr:row>
                    <xdr:rowOff>171450</xdr:rowOff>
                  </to>
                </anchor>
              </controlPr>
            </control>
          </mc:Choice>
        </mc:AlternateContent>
        <mc:AlternateContent xmlns:mc="http://schemas.openxmlformats.org/markup-compatibility/2006">
          <mc:Choice Requires="x14">
            <control shapeId="3267" r:id="rId141" name="Check Box 195">
              <controlPr defaultSize="0" autoFill="0" autoLine="0" autoPict="0" altText="">
                <anchor moveWithCells="1">
                  <from>
                    <xdr:col>0</xdr:col>
                    <xdr:colOff>9525</xdr:colOff>
                    <xdr:row>53</xdr:row>
                    <xdr:rowOff>161925</xdr:rowOff>
                  </from>
                  <to>
                    <xdr:col>1</xdr:col>
                    <xdr:colOff>85725</xdr:colOff>
                    <xdr:row>54</xdr:row>
                    <xdr:rowOff>161925</xdr:rowOff>
                  </to>
                </anchor>
              </controlPr>
            </control>
          </mc:Choice>
        </mc:AlternateContent>
        <mc:AlternateContent xmlns:mc="http://schemas.openxmlformats.org/markup-compatibility/2006">
          <mc:Choice Requires="x14">
            <control shapeId="3268" r:id="rId142" name="Check Box 196">
              <controlPr defaultSize="0" autoFill="0" autoLine="0" autoPict="0" altText="">
                <anchor moveWithCells="1">
                  <from>
                    <xdr:col>0</xdr:col>
                    <xdr:colOff>9525</xdr:colOff>
                    <xdr:row>54</xdr:row>
                    <xdr:rowOff>161925</xdr:rowOff>
                  </from>
                  <to>
                    <xdr:col>1</xdr:col>
                    <xdr:colOff>85725</xdr:colOff>
                    <xdr:row>55</xdr:row>
                    <xdr:rowOff>152400</xdr:rowOff>
                  </to>
                </anchor>
              </controlPr>
            </control>
          </mc:Choice>
        </mc:AlternateContent>
        <mc:AlternateContent xmlns:mc="http://schemas.openxmlformats.org/markup-compatibility/2006">
          <mc:Choice Requires="x14">
            <control shapeId="3269" r:id="rId143" name="Check Box 197">
              <controlPr defaultSize="0" autoFill="0" autoLine="0" autoPict="0" altText="">
                <anchor moveWithCells="1">
                  <from>
                    <xdr:col>0</xdr:col>
                    <xdr:colOff>9525</xdr:colOff>
                    <xdr:row>55</xdr:row>
                    <xdr:rowOff>152400</xdr:rowOff>
                  </from>
                  <to>
                    <xdr:col>1</xdr:col>
                    <xdr:colOff>85725</xdr:colOff>
                    <xdr:row>56</xdr:row>
                    <xdr:rowOff>152400</xdr:rowOff>
                  </to>
                </anchor>
              </controlPr>
            </control>
          </mc:Choice>
        </mc:AlternateContent>
        <mc:AlternateContent xmlns:mc="http://schemas.openxmlformats.org/markup-compatibility/2006">
          <mc:Choice Requires="x14">
            <control shapeId="3270" r:id="rId144" name="Check Box 198">
              <controlPr defaultSize="0" autoFill="0" autoLine="0" autoPict="0" altText="">
                <anchor moveWithCells="1">
                  <from>
                    <xdr:col>0</xdr:col>
                    <xdr:colOff>9525</xdr:colOff>
                    <xdr:row>48</xdr:row>
                    <xdr:rowOff>180975</xdr:rowOff>
                  </from>
                  <to>
                    <xdr:col>1</xdr:col>
                    <xdr:colOff>85725</xdr:colOff>
                    <xdr:row>49</xdr:row>
                    <xdr:rowOff>180975</xdr:rowOff>
                  </to>
                </anchor>
              </controlPr>
            </control>
          </mc:Choice>
        </mc:AlternateContent>
        <mc:AlternateContent xmlns:mc="http://schemas.openxmlformats.org/markup-compatibility/2006">
          <mc:Choice Requires="x14">
            <control shapeId="3271" r:id="rId145" name="Check Box 199">
              <controlPr defaultSize="0" autoFill="0" autoLine="0" autoPict="0" altText="">
                <anchor moveWithCells="1">
                  <from>
                    <xdr:col>0</xdr:col>
                    <xdr:colOff>9525</xdr:colOff>
                    <xdr:row>50</xdr:row>
                    <xdr:rowOff>171450</xdr:rowOff>
                  </from>
                  <to>
                    <xdr:col>1</xdr:col>
                    <xdr:colOff>85725</xdr:colOff>
                    <xdr:row>51</xdr:row>
                    <xdr:rowOff>171450</xdr:rowOff>
                  </to>
                </anchor>
              </controlPr>
            </control>
          </mc:Choice>
        </mc:AlternateContent>
        <mc:AlternateContent xmlns:mc="http://schemas.openxmlformats.org/markup-compatibility/2006">
          <mc:Choice Requires="x14">
            <control shapeId="3272" r:id="rId146" name="Check Box 200">
              <controlPr defaultSize="0" autoFill="0" autoLine="0" autoPict="0" altText="">
                <anchor moveWithCells="1">
                  <from>
                    <xdr:col>0</xdr:col>
                    <xdr:colOff>9525</xdr:colOff>
                    <xdr:row>56</xdr:row>
                    <xdr:rowOff>152400</xdr:rowOff>
                  </from>
                  <to>
                    <xdr:col>1</xdr:col>
                    <xdr:colOff>85725</xdr:colOff>
                    <xdr:row>57</xdr:row>
                    <xdr:rowOff>152400</xdr:rowOff>
                  </to>
                </anchor>
              </controlPr>
            </control>
          </mc:Choice>
        </mc:AlternateContent>
        <mc:AlternateContent xmlns:mc="http://schemas.openxmlformats.org/markup-compatibility/2006">
          <mc:Choice Requires="x14">
            <control shapeId="3273" r:id="rId147" name="Check Box 201">
              <controlPr defaultSize="0" autoFill="0" autoLine="0" autoPict="0" altText="">
                <anchor moveWithCells="1">
                  <from>
                    <xdr:col>0</xdr:col>
                    <xdr:colOff>9525</xdr:colOff>
                    <xdr:row>57</xdr:row>
                    <xdr:rowOff>152400</xdr:rowOff>
                  </from>
                  <to>
                    <xdr:col>1</xdr:col>
                    <xdr:colOff>85725</xdr:colOff>
                    <xdr:row>58</xdr:row>
                    <xdr:rowOff>152400</xdr:rowOff>
                  </to>
                </anchor>
              </controlPr>
            </control>
          </mc:Choice>
        </mc:AlternateContent>
        <mc:AlternateContent xmlns:mc="http://schemas.openxmlformats.org/markup-compatibility/2006">
          <mc:Choice Requires="x14">
            <control shapeId="3274" r:id="rId148" name="Check Box 202">
              <controlPr defaultSize="0" autoFill="0" autoLine="0" autoPict="0" altText="">
                <anchor moveWithCells="1">
                  <from>
                    <xdr:col>0</xdr:col>
                    <xdr:colOff>9525</xdr:colOff>
                    <xdr:row>58</xdr:row>
                    <xdr:rowOff>152400</xdr:rowOff>
                  </from>
                  <to>
                    <xdr:col>1</xdr:col>
                    <xdr:colOff>85725</xdr:colOff>
                    <xdr:row>59</xdr:row>
                    <xdr:rowOff>152400</xdr:rowOff>
                  </to>
                </anchor>
              </controlPr>
            </control>
          </mc:Choice>
        </mc:AlternateContent>
        <mc:AlternateContent xmlns:mc="http://schemas.openxmlformats.org/markup-compatibility/2006">
          <mc:Choice Requires="x14">
            <control shapeId="3275" r:id="rId149" name="Check Box 203">
              <controlPr defaultSize="0" autoFill="0" autoLine="0" autoPict="0" altText="">
                <anchor moveWithCells="1">
                  <from>
                    <xdr:col>0</xdr:col>
                    <xdr:colOff>9525</xdr:colOff>
                    <xdr:row>59</xdr:row>
                    <xdr:rowOff>152400</xdr:rowOff>
                  </from>
                  <to>
                    <xdr:col>1</xdr:col>
                    <xdr:colOff>85725</xdr:colOff>
                    <xdr:row>60</xdr:row>
                    <xdr:rowOff>152400</xdr:rowOff>
                  </to>
                </anchor>
              </controlPr>
            </control>
          </mc:Choice>
        </mc:AlternateContent>
        <mc:AlternateContent xmlns:mc="http://schemas.openxmlformats.org/markup-compatibility/2006">
          <mc:Choice Requires="x14">
            <control shapeId="3276" r:id="rId150" name="Check Box 204">
              <controlPr defaultSize="0" autoFill="0" autoLine="0" autoPict="0" altText="">
                <anchor moveWithCells="1">
                  <from>
                    <xdr:col>0</xdr:col>
                    <xdr:colOff>9525</xdr:colOff>
                    <xdr:row>60</xdr:row>
                    <xdr:rowOff>152400</xdr:rowOff>
                  </from>
                  <to>
                    <xdr:col>1</xdr:col>
                    <xdr:colOff>85725</xdr:colOff>
                    <xdr:row>61</xdr:row>
                    <xdr:rowOff>161925</xdr:rowOff>
                  </to>
                </anchor>
              </controlPr>
            </control>
          </mc:Choice>
        </mc:AlternateContent>
        <mc:AlternateContent xmlns:mc="http://schemas.openxmlformats.org/markup-compatibility/2006">
          <mc:Choice Requires="x14">
            <control shapeId="3277" r:id="rId151" name="Check Box 205">
              <controlPr defaultSize="0" autoFill="0" autoLine="0" autoPict="0" altText="">
                <anchor moveWithCells="1">
                  <from>
                    <xdr:col>3</xdr:col>
                    <xdr:colOff>9525</xdr:colOff>
                    <xdr:row>46</xdr:row>
                    <xdr:rowOff>180975</xdr:rowOff>
                  </from>
                  <to>
                    <xdr:col>4</xdr:col>
                    <xdr:colOff>85725</xdr:colOff>
                    <xdr:row>47</xdr:row>
                    <xdr:rowOff>190500</xdr:rowOff>
                  </to>
                </anchor>
              </controlPr>
            </control>
          </mc:Choice>
        </mc:AlternateContent>
        <mc:AlternateContent xmlns:mc="http://schemas.openxmlformats.org/markup-compatibility/2006">
          <mc:Choice Requires="x14">
            <control shapeId="3278" r:id="rId152" name="Check Box 206">
              <controlPr defaultSize="0" autoFill="0" autoLine="0" autoPict="0" altText="">
                <anchor moveWithCells="1">
                  <from>
                    <xdr:col>3</xdr:col>
                    <xdr:colOff>9525</xdr:colOff>
                    <xdr:row>51</xdr:row>
                    <xdr:rowOff>171450</xdr:rowOff>
                  </from>
                  <to>
                    <xdr:col>4</xdr:col>
                    <xdr:colOff>85725</xdr:colOff>
                    <xdr:row>52</xdr:row>
                    <xdr:rowOff>161925</xdr:rowOff>
                  </to>
                </anchor>
              </controlPr>
            </control>
          </mc:Choice>
        </mc:AlternateContent>
        <mc:AlternateContent xmlns:mc="http://schemas.openxmlformats.org/markup-compatibility/2006">
          <mc:Choice Requires="x14">
            <control shapeId="3279" r:id="rId153" name="Check Box 207">
              <controlPr defaultSize="0" autoFill="0" autoLine="0" autoPict="0" altText="">
                <anchor moveWithCells="1">
                  <from>
                    <xdr:col>3</xdr:col>
                    <xdr:colOff>9525</xdr:colOff>
                    <xdr:row>47</xdr:row>
                    <xdr:rowOff>190500</xdr:rowOff>
                  </from>
                  <to>
                    <xdr:col>4</xdr:col>
                    <xdr:colOff>85725</xdr:colOff>
                    <xdr:row>48</xdr:row>
                    <xdr:rowOff>190500</xdr:rowOff>
                  </to>
                </anchor>
              </controlPr>
            </control>
          </mc:Choice>
        </mc:AlternateContent>
        <mc:AlternateContent xmlns:mc="http://schemas.openxmlformats.org/markup-compatibility/2006">
          <mc:Choice Requires="x14">
            <control shapeId="3280" r:id="rId154" name="Check Box 208">
              <controlPr defaultSize="0" autoFill="0" autoLine="0" autoPict="0" altText="">
                <anchor moveWithCells="1">
                  <from>
                    <xdr:col>3</xdr:col>
                    <xdr:colOff>9525</xdr:colOff>
                    <xdr:row>48</xdr:row>
                    <xdr:rowOff>180975</xdr:rowOff>
                  </from>
                  <to>
                    <xdr:col>4</xdr:col>
                    <xdr:colOff>85725</xdr:colOff>
                    <xdr:row>49</xdr:row>
                    <xdr:rowOff>180975</xdr:rowOff>
                  </to>
                </anchor>
              </controlPr>
            </control>
          </mc:Choice>
        </mc:AlternateContent>
        <mc:AlternateContent xmlns:mc="http://schemas.openxmlformats.org/markup-compatibility/2006">
          <mc:Choice Requires="x14">
            <control shapeId="3281" r:id="rId155" name="Check Box 209">
              <controlPr defaultSize="0" autoFill="0" autoLine="0" autoPict="0" altText="">
                <anchor moveWithCells="1">
                  <from>
                    <xdr:col>3</xdr:col>
                    <xdr:colOff>9525</xdr:colOff>
                    <xdr:row>49</xdr:row>
                    <xdr:rowOff>180975</xdr:rowOff>
                  </from>
                  <to>
                    <xdr:col>4</xdr:col>
                    <xdr:colOff>85725</xdr:colOff>
                    <xdr:row>50</xdr:row>
                    <xdr:rowOff>171450</xdr:rowOff>
                  </to>
                </anchor>
              </controlPr>
            </control>
          </mc:Choice>
        </mc:AlternateContent>
        <mc:AlternateContent xmlns:mc="http://schemas.openxmlformats.org/markup-compatibility/2006">
          <mc:Choice Requires="x14">
            <control shapeId="3282" r:id="rId156" name="Check Box 210">
              <controlPr defaultSize="0" autoFill="0" autoLine="0" autoPict="0" altText="">
                <anchor moveWithCells="1">
                  <from>
                    <xdr:col>3</xdr:col>
                    <xdr:colOff>9525</xdr:colOff>
                    <xdr:row>50</xdr:row>
                    <xdr:rowOff>171450</xdr:rowOff>
                  </from>
                  <to>
                    <xdr:col>4</xdr:col>
                    <xdr:colOff>85725</xdr:colOff>
                    <xdr:row>51</xdr:row>
                    <xdr:rowOff>171450</xdr:rowOff>
                  </to>
                </anchor>
              </controlPr>
            </control>
          </mc:Choice>
        </mc:AlternateContent>
        <mc:AlternateContent xmlns:mc="http://schemas.openxmlformats.org/markup-compatibility/2006">
          <mc:Choice Requires="x14">
            <control shapeId="3283" r:id="rId157" name="Check Box 211">
              <controlPr defaultSize="0" autoFill="0" autoLine="0" autoPict="0" altText="">
                <anchor moveWithCells="1">
                  <from>
                    <xdr:col>3</xdr:col>
                    <xdr:colOff>9525</xdr:colOff>
                    <xdr:row>52</xdr:row>
                    <xdr:rowOff>161925</xdr:rowOff>
                  </from>
                  <to>
                    <xdr:col>4</xdr:col>
                    <xdr:colOff>85725</xdr:colOff>
                    <xdr:row>53</xdr:row>
                    <xdr:rowOff>161925</xdr:rowOff>
                  </to>
                </anchor>
              </controlPr>
            </control>
          </mc:Choice>
        </mc:AlternateContent>
        <mc:AlternateContent xmlns:mc="http://schemas.openxmlformats.org/markup-compatibility/2006">
          <mc:Choice Requires="x14">
            <control shapeId="3284" r:id="rId158" name="Check Box 212">
              <controlPr defaultSize="0" autoFill="0" autoLine="0" autoPict="0" altText="">
                <anchor moveWithCells="1">
                  <from>
                    <xdr:col>3</xdr:col>
                    <xdr:colOff>9525</xdr:colOff>
                    <xdr:row>53</xdr:row>
                    <xdr:rowOff>161925</xdr:rowOff>
                  </from>
                  <to>
                    <xdr:col>4</xdr:col>
                    <xdr:colOff>85725</xdr:colOff>
                    <xdr:row>54</xdr:row>
                    <xdr:rowOff>161925</xdr:rowOff>
                  </to>
                </anchor>
              </controlPr>
            </control>
          </mc:Choice>
        </mc:AlternateContent>
        <mc:AlternateContent xmlns:mc="http://schemas.openxmlformats.org/markup-compatibility/2006">
          <mc:Choice Requires="x14">
            <control shapeId="3285" r:id="rId159" name="Check Box 213">
              <controlPr defaultSize="0" autoFill="0" autoLine="0" autoPict="0" altText="">
                <anchor moveWithCells="1">
                  <from>
                    <xdr:col>3</xdr:col>
                    <xdr:colOff>9525</xdr:colOff>
                    <xdr:row>54</xdr:row>
                    <xdr:rowOff>152400</xdr:rowOff>
                  </from>
                  <to>
                    <xdr:col>4</xdr:col>
                    <xdr:colOff>85725</xdr:colOff>
                    <xdr:row>55</xdr:row>
                    <xdr:rowOff>152400</xdr:rowOff>
                  </to>
                </anchor>
              </controlPr>
            </control>
          </mc:Choice>
        </mc:AlternateContent>
        <mc:AlternateContent xmlns:mc="http://schemas.openxmlformats.org/markup-compatibility/2006">
          <mc:Choice Requires="x14">
            <control shapeId="3286" r:id="rId160" name="Check Box 214">
              <controlPr defaultSize="0" autoFill="0" autoLine="0" autoPict="0" altText="">
                <anchor moveWithCells="1">
                  <from>
                    <xdr:col>3</xdr:col>
                    <xdr:colOff>9525</xdr:colOff>
                    <xdr:row>55</xdr:row>
                    <xdr:rowOff>152400</xdr:rowOff>
                  </from>
                  <to>
                    <xdr:col>4</xdr:col>
                    <xdr:colOff>85725</xdr:colOff>
                    <xdr:row>56</xdr:row>
                    <xdr:rowOff>152400</xdr:rowOff>
                  </to>
                </anchor>
              </controlPr>
            </control>
          </mc:Choice>
        </mc:AlternateContent>
        <mc:AlternateContent xmlns:mc="http://schemas.openxmlformats.org/markup-compatibility/2006">
          <mc:Choice Requires="x14">
            <control shapeId="3287" r:id="rId161" name="Check Box 215">
              <controlPr defaultSize="0" autoFill="0" autoLine="0" autoPict="0" altText="">
                <anchor moveWithCells="1">
                  <from>
                    <xdr:col>3</xdr:col>
                    <xdr:colOff>9525</xdr:colOff>
                    <xdr:row>56</xdr:row>
                    <xdr:rowOff>152400</xdr:rowOff>
                  </from>
                  <to>
                    <xdr:col>4</xdr:col>
                    <xdr:colOff>85725</xdr:colOff>
                    <xdr:row>57</xdr:row>
                    <xdr:rowOff>142875</xdr:rowOff>
                  </to>
                </anchor>
              </controlPr>
            </control>
          </mc:Choice>
        </mc:AlternateContent>
        <mc:AlternateContent xmlns:mc="http://schemas.openxmlformats.org/markup-compatibility/2006">
          <mc:Choice Requires="x14">
            <control shapeId="3288" r:id="rId162" name="Check Box 216">
              <controlPr defaultSize="0" autoFill="0" autoLine="0" autoPict="0" altText="">
                <anchor moveWithCells="1">
                  <from>
                    <xdr:col>3</xdr:col>
                    <xdr:colOff>9525</xdr:colOff>
                    <xdr:row>57</xdr:row>
                    <xdr:rowOff>142875</xdr:rowOff>
                  </from>
                  <to>
                    <xdr:col>4</xdr:col>
                    <xdr:colOff>85725</xdr:colOff>
                    <xdr:row>58</xdr:row>
                    <xdr:rowOff>152400</xdr:rowOff>
                  </to>
                </anchor>
              </controlPr>
            </control>
          </mc:Choice>
        </mc:AlternateContent>
        <mc:AlternateContent xmlns:mc="http://schemas.openxmlformats.org/markup-compatibility/2006">
          <mc:Choice Requires="x14">
            <control shapeId="3289" r:id="rId163" name="Check Box 217">
              <controlPr defaultSize="0" autoFill="0" autoLine="0" autoPict="0" altText="">
                <anchor moveWithCells="1">
                  <from>
                    <xdr:col>3</xdr:col>
                    <xdr:colOff>9525</xdr:colOff>
                    <xdr:row>58</xdr:row>
                    <xdr:rowOff>152400</xdr:rowOff>
                  </from>
                  <to>
                    <xdr:col>4</xdr:col>
                    <xdr:colOff>85725</xdr:colOff>
                    <xdr:row>59</xdr:row>
                    <xdr:rowOff>161925</xdr:rowOff>
                  </to>
                </anchor>
              </controlPr>
            </control>
          </mc:Choice>
        </mc:AlternateContent>
        <mc:AlternateContent xmlns:mc="http://schemas.openxmlformats.org/markup-compatibility/2006">
          <mc:Choice Requires="x14">
            <control shapeId="3290" r:id="rId164" name="Check Box 218">
              <controlPr defaultSize="0" autoFill="0" autoLine="0" autoPict="0" altText="">
                <anchor moveWithCells="1">
                  <from>
                    <xdr:col>3</xdr:col>
                    <xdr:colOff>9525</xdr:colOff>
                    <xdr:row>59</xdr:row>
                    <xdr:rowOff>152400</xdr:rowOff>
                  </from>
                  <to>
                    <xdr:col>4</xdr:col>
                    <xdr:colOff>85725</xdr:colOff>
                    <xdr:row>60</xdr:row>
                    <xdr:rowOff>152400</xdr:rowOff>
                  </to>
                </anchor>
              </controlPr>
            </control>
          </mc:Choice>
        </mc:AlternateContent>
        <mc:AlternateContent xmlns:mc="http://schemas.openxmlformats.org/markup-compatibility/2006">
          <mc:Choice Requires="x14">
            <control shapeId="3291" r:id="rId165" name="Check Box 219">
              <controlPr defaultSize="0" autoFill="0" autoLine="0" autoPict="0" altText="">
                <anchor moveWithCells="1">
                  <from>
                    <xdr:col>3</xdr:col>
                    <xdr:colOff>9525</xdr:colOff>
                    <xdr:row>60</xdr:row>
                    <xdr:rowOff>152400</xdr:rowOff>
                  </from>
                  <to>
                    <xdr:col>4</xdr:col>
                    <xdr:colOff>85725</xdr:colOff>
                    <xdr:row>61</xdr:row>
                    <xdr:rowOff>152400</xdr:rowOff>
                  </to>
                </anchor>
              </controlPr>
            </control>
          </mc:Choice>
        </mc:AlternateContent>
        <mc:AlternateContent xmlns:mc="http://schemas.openxmlformats.org/markup-compatibility/2006">
          <mc:Choice Requires="x14">
            <control shapeId="3293" r:id="rId166" name="Check Box 221">
              <controlPr defaultSize="0" autoFill="0" autoLine="0" autoPict="0" altText="">
                <anchor moveWithCells="1">
                  <from>
                    <xdr:col>6</xdr:col>
                    <xdr:colOff>9525</xdr:colOff>
                    <xdr:row>46</xdr:row>
                    <xdr:rowOff>180975</xdr:rowOff>
                  </from>
                  <to>
                    <xdr:col>7</xdr:col>
                    <xdr:colOff>85725</xdr:colOff>
                    <xdr:row>47</xdr:row>
                    <xdr:rowOff>190500</xdr:rowOff>
                  </to>
                </anchor>
              </controlPr>
            </control>
          </mc:Choice>
        </mc:AlternateContent>
        <mc:AlternateContent xmlns:mc="http://schemas.openxmlformats.org/markup-compatibility/2006">
          <mc:Choice Requires="x14">
            <control shapeId="3294" r:id="rId167" name="Check Box 222">
              <controlPr defaultSize="0" autoFill="0" autoLine="0" autoPict="0" altText="">
                <anchor moveWithCells="1">
                  <from>
                    <xdr:col>6</xdr:col>
                    <xdr:colOff>9525</xdr:colOff>
                    <xdr:row>51</xdr:row>
                    <xdr:rowOff>171450</xdr:rowOff>
                  </from>
                  <to>
                    <xdr:col>7</xdr:col>
                    <xdr:colOff>85725</xdr:colOff>
                    <xdr:row>52</xdr:row>
                    <xdr:rowOff>171450</xdr:rowOff>
                  </to>
                </anchor>
              </controlPr>
            </control>
          </mc:Choice>
        </mc:AlternateContent>
        <mc:AlternateContent xmlns:mc="http://schemas.openxmlformats.org/markup-compatibility/2006">
          <mc:Choice Requires="x14">
            <control shapeId="3295" r:id="rId168" name="Check Box 223">
              <controlPr defaultSize="0" autoFill="0" autoLine="0" autoPict="0" altText="">
                <anchor moveWithCells="1">
                  <from>
                    <xdr:col>6</xdr:col>
                    <xdr:colOff>9525</xdr:colOff>
                    <xdr:row>47</xdr:row>
                    <xdr:rowOff>190500</xdr:rowOff>
                  </from>
                  <to>
                    <xdr:col>7</xdr:col>
                    <xdr:colOff>85725</xdr:colOff>
                    <xdr:row>48</xdr:row>
                    <xdr:rowOff>190500</xdr:rowOff>
                  </to>
                </anchor>
              </controlPr>
            </control>
          </mc:Choice>
        </mc:AlternateContent>
        <mc:AlternateContent xmlns:mc="http://schemas.openxmlformats.org/markup-compatibility/2006">
          <mc:Choice Requires="x14">
            <control shapeId="3296" r:id="rId169" name="Check Box 224">
              <controlPr defaultSize="0" autoFill="0" autoLine="0" autoPict="0" altText="">
                <anchor moveWithCells="1">
                  <from>
                    <xdr:col>6</xdr:col>
                    <xdr:colOff>9525</xdr:colOff>
                    <xdr:row>48</xdr:row>
                    <xdr:rowOff>180975</xdr:rowOff>
                  </from>
                  <to>
                    <xdr:col>7</xdr:col>
                    <xdr:colOff>85725</xdr:colOff>
                    <xdr:row>49</xdr:row>
                    <xdr:rowOff>180975</xdr:rowOff>
                  </to>
                </anchor>
              </controlPr>
            </control>
          </mc:Choice>
        </mc:AlternateContent>
        <mc:AlternateContent xmlns:mc="http://schemas.openxmlformats.org/markup-compatibility/2006">
          <mc:Choice Requires="x14">
            <control shapeId="3297" r:id="rId170" name="Check Box 225">
              <controlPr defaultSize="0" autoFill="0" autoLine="0" autoPict="0" altText="">
                <anchor moveWithCells="1">
                  <from>
                    <xdr:col>6</xdr:col>
                    <xdr:colOff>9525</xdr:colOff>
                    <xdr:row>49</xdr:row>
                    <xdr:rowOff>180975</xdr:rowOff>
                  </from>
                  <to>
                    <xdr:col>7</xdr:col>
                    <xdr:colOff>85725</xdr:colOff>
                    <xdr:row>50</xdr:row>
                    <xdr:rowOff>180975</xdr:rowOff>
                  </to>
                </anchor>
              </controlPr>
            </control>
          </mc:Choice>
        </mc:AlternateContent>
        <mc:AlternateContent xmlns:mc="http://schemas.openxmlformats.org/markup-compatibility/2006">
          <mc:Choice Requires="x14">
            <control shapeId="3298" r:id="rId171" name="Check Box 226">
              <controlPr defaultSize="0" autoFill="0" autoLine="0" autoPict="0" altText="">
                <anchor moveWithCells="1">
                  <from>
                    <xdr:col>6</xdr:col>
                    <xdr:colOff>9525</xdr:colOff>
                    <xdr:row>50</xdr:row>
                    <xdr:rowOff>171450</xdr:rowOff>
                  </from>
                  <to>
                    <xdr:col>7</xdr:col>
                    <xdr:colOff>85725</xdr:colOff>
                    <xdr:row>51</xdr:row>
                    <xdr:rowOff>171450</xdr:rowOff>
                  </to>
                </anchor>
              </controlPr>
            </control>
          </mc:Choice>
        </mc:AlternateContent>
        <mc:AlternateContent xmlns:mc="http://schemas.openxmlformats.org/markup-compatibility/2006">
          <mc:Choice Requires="x14">
            <control shapeId="3299" r:id="rId172" name="Check Box 227">
              <controlPr defaultSize="0" autoFill="0" autoLine="0" autoPict="0" altText="">
                <anchor moveWithCells="1">
                  <from>
                    <xdr:col>6</xdr:col>
                    <xdr:colOff>9525</xdr:colOff>
                    <xdr:row>52</xdr:row>
                    <xdr:rowOff>171450</xdr:rowOff>
                  </from>
                  <to>
                    <xdr:col>7</xdr:col>
                    <xdr:colOff>85725</xdr:colOff>
                    <xdr:row>53</xdr:row>
                    <xdr:rowOff>161925</xdr:rowOff>
                  </to>
                </anchor>
              </controlPr>
            </control>
          </mc:Choice>
        </mc:AlternateContent>
        <mc:AlternateContent xmlns:mc="http://schemas.openxmlformats.org/markup-compatibility/2006">
          <mc:Choice Requires="x14">
            <control shapeId="3300" r:id="rId173" name="Check Box 228">
              <controlPr defaultSize="0" autoFill="0" autoLine="0" autoPict="0" altText="">
                <anchor moveWithCells="1">
                  <from>
                    <xdr:col>6</xdr:col>
                    <xdr:colOff>9525</xdr:colOff>
                    <xdr:row>53</xdr:row>
                    <xdr:rowOff>161925</xdr:rowOff>
                  </from>
                  <to>
                    <xdr:col>7</xdr:col>
                    <xdr:colOff>85725</xdr:colOff>
                    <xdr:row>54</xdr:row>
                    <xdr:rowOff>161925</xdr:rowOff>
                  </to>
                </anchor>
              </controlPr>
            </control>
          </mc:Choice>
        </mc:AlternateContent>
        <mc:AlternateContent xmlns:mc="http://schemas.openxmlformats.org/markup-compatibility/2006">
          <mc:Choice Requires="x14">
            <control shapeId="3301" r:id="rId174" name="Check Box 229">
              <controlPr defaultSize="0" autoFill="0" autoLine="0" autoPict="0" altText="">
                <anchor moveWithCells="1">
                  <from>
                    <xdr:col>6</xdr:col>
                    <xdr:colOff>9525</xdr:colOff>
                    <xdr:row>54</xdr:row>
                    <xdr:rowOff>161925</xdr:rowOff>
                  </from>
                  <to>
                    <xdr:col>7</xdr:col>
                    <xdr:colOff>85725</xdr:colOff>
                    <xdr:row>55</xdr:row>
                    <xdr:rowOff>161925</xdr:rowOff>
                  </to>
                </anchor>
              </controlPr>
            </control>
          </mc:Choice>
        </mc:AlternateContent>
        <mc:AlternateContent xmlns:mc="http://schemas.openxmlformats.org/markup-compatibility/2006">
          <mc:Choice Requires="x14">
            <control shapeId="3302" r:id="rId175" name="Check Box 230">
              <controlPr defaultSize="0" autoFill="0" autoLine="0" autoPict="0" altText="">
                <anchor moveWithCells="1">
                  <from>
                    <xdr:col>6</xdr:col>
                    <xdr:colOff>9525</xdr:colOff>
                    <xdr:row>55</xdr:row>
                    <xdr:rowOff>152400</xdr:rowOff>
                  </from>
                  <to>
                    <xdr:col>7</xdr:col>
                    <xdr:colOff>85725</xdr:colOff>
                    <xdr:row>56</xdr:row>
                    <xdr:rowOff>152400</xdr:rowOff>
                  </to>
                </anchor>
              </controlPr>
            </control>
          </mc:Choice>
        </mc:AlternateContent>
        <mc:AlternateContent xmlns:mc="http://schemas.openxmlformats.org/markup-compatibility/2006">
          <mc:Choice Requires="x14">
            <control shapeId="3303" r:id="rId176" name="Check Box 231">
              <controlPr defaultSize="0" autoFill="0" autoLine="0" autoPict="0" altText="">
                <anchor moveWithCells="1">
                  <from>
                    <xdr:col>6</xdr:col>
                    <xdr:colOff>9525</xdr:colOff>
                    <xdr:row>56</xdr:row>
                    <xdr:rowOff>152400</xdr:rowOff>
                  </from>
                  <to>
                    <xdr:col>7</xdr:col>
                    <xdr:colOff>85725</xdr:colOff>
                    <xdr:row>57</xdr:row>
                    <xdr:rowOff>152400</xdr:rowOff>
                  </to>
                </anchor>
              </controlPr>
            </control>
          </mc:Choice>
        </mc:AlternateContent>
        <mc:AlternateContent xmlns:mc="http://schemas.openxmlformats.org/markup-compatibility/2006">
          <mc:Choice Requires="x14">
            <control shapeId="3304" r:id="rId177" name="Check Box 232">
              <controlPr defaultSize="0" autoFill="0" autoLine="0" autoPict="0" altText="">
                <anchor moveWithCells="1">
                  <from>
                    <xdr:col>6</xdr:col>
                    <xdr:colOff>9525</xdr:colOff>
                    <xdr:row>57</xdr:row>
                    <xdr:rowOff>152400</xdr:rowOff>
                  </from>
                  <to>
                    <xdr:col>7</xdr:col>
                    <xdr:colOff>85725</xdr:colOff>
                    <xdr:row>58</xdr:row>
                    <xdr:rowOff>161925</xdr:rowOff>
                  </to>
                </anchor>
              </controlPr>
            </control>
          </mc:Choice>
        </mc:AlternateContent>
        <mc:AlternateContent xmlns:mc="http://schemas.openxmlformats.org/markup-compatibility/2006">
          <mc:Choice Requires="x14">
            <control shapeId="3305" r:id="rId178" name="Check Box 233">
              <controlPr defaultSize="0" autoFill="0" autoLine="0" autoPict="0" altText="">
                <anchor moveWithCells="1">
                  <from>
                    <xdr:col>6</xdr:col>
                    <xdr:colOff>9525</xdr:colOff>
                    <xdr:row>58</xdr:row>
                    <xdr:rowOff>161925</xdr:rowOff>
                  </from>
                  <to>
                    <xdr:col>7</xdr:col>
                    <xdr:colOff>85725</xdr:colOff>
                    <xdr:row>59</xdr:row>
                    <xdr:rowOff>171450</xdr:rowOff>
                  </to>
                </anchor>
              </controlPr>
            </control>
          </mc:Choice>
        </mc:AlternateContent>
        <mc:AlternateContent xmlns:mc="http://schemas.openxmlformats.org/markup-compatibility/2006">
          <mc:Choice Requires="x14">
            <control shapeId="3306" r:id="rId179" name="Check Box 234">
              <controlPr defaultSize="0" autoFill="0" autoLine="0" autoPict="0" altText="">
                <anchor moveWithCells="1">
                  <from>
                    <xdr:col>6</xdr:col>
                    <xdr:colOff>9525</xdr:colOff>
                    <xdr:row>59</xdr:row>
                    <xdr:rowOff>161925</xdr:rowOff>
                  </from>
                  <to>
                    <xdr:col>7</xdr:col>
                    <xdr:colOff>85725</xdr:colOff>
                    <xdr:row>60</xdr:row>
                    <xdr:rowOff>161925</xdr:rowOff>
                  </to>
                </anchor>
              </controlPr>
            </control>
          </mc:Choice>
        </mc:AlternateContent>
        <mc:AlternateContent xmlns:mc="http://schemas.openxmlformats.org/markup-compatibility/2006">
          <mc:Choice Requires="x14">
            <control shapeId="3307" r:id="rId180" name="Check Box 235">
              <controlPr defaultSize="0" autoFill="0" autoLine="0" autoPict="0" altText="">
                <anchor moveWithCells="1">
                  <from>
                    <xdr:col>6</xdr:col>
                    <xdr:colOff>9525</xdr:colOff>
                    <xdr:row>60</xdr:row>
                    <xdr:rowOff>161925</xdr:rowOff>
                  </from>
                  <to>
                    <xdr:col>7</xdr:col>
                    <xdr:colOff>85725</xdr:colOff>
                    <xdr:row>61</xdr:row>
                    <xdr:rowOff>161925</xdr:rowOff>
                  </to>
                </anchor>
              </controlPr>
            </control>
          </mc:Choice>
        </mc:AlternateContent>
        <mc:AlternateContent xmlns:mc="http://schemas.openxmlformats.org/markup-compatibility/2006">
          <mc:Choice Requires="x14">
            <control shapeId="3309" r:id="rId181" name="Check Box 237">
              <controlPr defaultSize="0" autoFill="0" autoLine="0" autoPict="0" altText="">
                <anchor moveWithCells="1">
                  <from>
                    <xdr:col>9</xdr:col>
                    <xdr:colOff>9525</xdr:colOff>
                    <xdr:row>47</xdr:row>
                    <xdr:rowOff>0</xdr:rowOff>
                  </from>
                  <to>
                    <xdr:col>10</xdr:col>
                    <xdr:colOff>85725</xdr:colOff>
                    <xdr:row>48</xdr:row>
                    <xdr:rowOff>9525</xdr:rowOff>
                  </to>
                </anchor>
              </controlPr>
            </control>
          </mc:Choice>
        </mc:AlternateContent>
        <mc:AlternateContent xmlns:mc="http://schemas.openxmlformats.org/markup-compatibility/2006">
          <mc:Choice Requires="x14">
            <control shapeId="3310" r:id="rId182" name="Check Box 238">
              <controlPr defaultSize="0" autoFill="0" autoLine="0" autoPict="0" altText="">
                <anchor moveWithCells="1">
                  <from>
                    <xdr:col>9</xdr:col>
                    <xdr:colOff>9525</xdr:colOff>
                    <xdr:row>52</xdr:row>
                    <xdr:rowOff>19050</xdr:rowOff>
                  </from>
                  <to>
                    <xdr:col>10</xdr:col>
                    <xdr:colOff>85725</xdr:colOff>
                    <xdr:row>53</xdr:row>
                    <xdr:rowOff>9525</xdr:rowOff>
                  </to>
                </anchor>
              </controlPr>
            </control>
          </mc:Choice>
        </mc:AlternateContent>
        <mc:AlternateContent xmlns:mc="http://schemas.openxmlformats.org/markup-compatibility/2006">
          <mc:Choice Requires="x14">
            <control shapeId="3311" r:id="rId183" name="Check Box 239">
              <controlPr defaultSize="0" autoFill="0" autoLine="0" autoPict="0" altText="">
                <anchor moveWithCells="1">
                  <from>
                    <xdr:col>9</xdr:col>
                    <xdr:colOff>9525</xdr:colOff>
                    <xdr:row>48</xdr:row>
                    <xdr:rowOff>9525</xdr:rowOff>
                  </from>
                  <to>
                    <xdr:col>10</xdr:col>
                    <xdr:colOff>85725</xdr:colOff>
                    <xdr:row>49</xdr:row>
                    <xdr:rowOff>19050</xdr:rowOff>
                  </to>
                </anchor>
              </controlPr>
            </control>
          </mc:Choice>
        </mc:AlternateContent>
        <mc:AlternateContent xmlns:mc="http://schemas.openxmlformats.org/markup-compatibility/2006">
          <mc:Choice Requires="x14">
            <control shapeId="3312" r:id="rId184" name="Check Box 240">
              <controlPr defaultSize="0" autoFill="0" autoLine="0" autoPict="0" altText="">
                <anchor moveWithCells="1">
                  <from>
                    <xdr:col>9</xdr:col>
                    <xdr:colOff>9525</xdr:colOff>
                    <xdr:row>49</xdr:row>
                    <xdr:rowOff>9525</xdr:rowOff>
                  </from>
                  <to>
                    <xdr:col>10</xdr:col>
                    <xdr:colOff>85725</xdr:colOff>
                    <xdr:row>50</xdr:row>
                    <xdr:rowOff>19050</xdr:rowOff>
                  </to>
                </anchor>
              </controlPr>
            </control>
          </mc:Choice>
        </mc:AlternateContent>
        <mc:AlternateContent xmlns:mc="http://schemas.openxmlformats.org/markup-compatibility/2006">
          <mc:Choice Requires="x14">
            <control shapeId="3313" r:id="rId185" name="Check Box 241">
              <controlPr defaultSize="0" autoFill="0" autoLine="0" autoPict="0" altText="">
                <anchor moveWithCells="1">
                  <from>
                    <xdr:col>9</xdr:col>
                    <xdr:colOff>9525</xdr:colOff>
                    <xdr:row>50</xdr:row>
                    <xdr:rowOff>19050</xdr:rowOff>
                  </from>
                  <to>
                    <xdr:col>10</xdr:col>
                    <xdr:colOff>85725</xdr:colOff>
                    <xdr:row>51</xdr:row>
                    <xdr:rowOff>28575</xdr:rowOff>
                  </to>
                </anchor>
              </controlPr>
            </control>
          </mc:Choice>
        </mc:AlternateContent>
        <mc:AlternateContent xmlns:mc="http://schemas.openxmlformats.org/markup-compatibility/2006">
          <mc:Choice Requires="x14">
            <control shapeId="3314" r:id="rId186" name="Check Box 242">
              <controlPr defaultSize="0" autoFill="0" autoLine="0" autoPict="0" altText="">
                <anchor moveWithCells="1">
                  <from>
                    <xdr:col>9</xdr:col>
                    <xdr:colOff>9525</xdr:colOff>
                    <xdr:row>51</xdr:row>
                    <xdr:rowOff>19050</xdr:rowOff>
                  </from>
                  <to>
                    <xdr:col>10</xdr:col>
                    <xdr:colOff>85725</xdr:colOff>
                    <xdr:row>52</xdr:row>
                    <xdr:rowOff>19050</xdr:rowOff>
                  </to>
                </anchor>
              </controlPr>
            </control>
          </mc:Choice>
        </mc:AlternateContent>
        <mc:AlternateContent xmlns:mc="http://schemas.openxmlformats.org/markup-compatibility/2006">
          <mc:Choice Requires="x14">
            <control shapeId="3315" r:id="rId187" name="Check Box 243">
              <controlPr defaultSize="0" autoFill="0" autoLine="0" autoPict="0" altText="">
                <anchor moveWithCells="1">
                  <from>
                    <xdr:col>9</xdr:col>
                    <xdr:colOff>9525</xdr:colOff>
                    <xdr:row>53</xdr:row>
                    <xdr:rowOff>9525</xdr:rowOff>
                  </from>
                  <to>
                    <xdr:col>10</xdr:col>
                    <xdr:colOff>85725</xdr:colOff>
                    <xdr:row>54</xdr:row>
                    <xdr:rowOff>9525</xdr:rowOff>
                  </to>
                </anchor>
              </controlPr>
            </control>
          </mc:Choice>
        </mc:AlternateContent>
        <mc:AlternateContent xmlns:mc="http://schemas.openxmlformats.org/markup-compatibility/2006">
          <mc:Choice Requires="x14">
            <control shapeId="3316" r:id="rId188" name="Check Box 244">
              <controlPr defaultSize="0" autoFill="0" autoLine="0" autoPict="0" altText="">
                <anchor moveWithCells="1">
                  <from>
                    <xdr:col>9</xdr:col>
                    <xdr:colOff>9525</xdr:colOff>
                    <xdr:row>54</xdr:row>
                    <xdr:rowOff>19050</xdr:rowOff>
                  </from>
                  <to>
                    <xdr:col>10</xdr:col>
                    <xdr:colOff>85725</xdr:colOff>
                    <xdr:row>55</xdr:row>
                    <xdr:rowOff>19050</xdr:rowOff>
                  </to>
                </anchor>
              </controlPr>
            </control>
          </mc:Choice>
        </mc:AlternateContent>
        <mc:AlternateContent xmlns:mc="http://schemas.openxmlformats.org/markup-compatibility/2006">
          <mc:Choice Requires="x14">
            <control shapeId="3317" r:id="rId189" name="Check Box 245">
              <controlPr defaultSize="0" autoFill="0" autoLine="0" autoPict="0" altText="">
                <anchor moveWithCells="1">
                  <from>
                    <xdr:col>9</xdr:col>
                    <xdr:colOff>9525</xdr:colOff>
                    <xdr:row>54</xdr:row>
                    <xdr:rowOff>190500</xdr:rowOff>
                  </from>
                  <to>
                    <xdr:col>10</xdr:col>
                    <xdr:colOff>85725</xdr:colOff>
                    <xdr:row>55</xdr:row>
                    <xdr:rowOff>190500</xdr:rowOff>
                  </to>
                </anchor>
              </controlPr>
            </control>
          </mc:Choice>
        </mc:AlternateContent>
        <mc:AlternateContent xmlns:mc="http://schemas.openxmlformats.org/markup-compatibility/2006">
          <mc:Choice Requires="x14">
            <control shapeId="3318" r:id="rId190" name="Check Box 246">
              <controlPr defaultSize="0" autoFill="0" autoLine="0" autoPict="0" altText="">
                <anchor moveWithCells="1">
                  <from>
                    <xdr:col>9</xdr:col>
                    <xdr:colOff>9525</xdr:colOff>
                    <xdr:row>55</xdr:row>
                    <xdr:rowOff>180975</xdr:rowOff>
                  </from>
                  <to>
                    <xdr:col>10</xdr:col>
                    <xdr:colOff>85725</xdr:colOff>
                    <xdr:row>56</xdr:row>
                    <xdr:rowOff>180975</xdr:rowOff>
                  </to>
                </anchor>
              </controlPr>
            </control>
          </mc:Choice>
        </mc:AlternateContent>
        <mc:AlternateContent xmlns:mc="http://schemas.openxmlformats.org/markup-compatibility/2006">
          <mc:Choice Requires="x14">
            <control shapeId="3319" r:id="rId191" name="Check Box 247">
              <controlPr defaultSize="0" autoFill="0" autoLine="0" autoPict="0" altText="">
                <anchor moveWithCells="1">
                  <from>
                    <xdr:col>9</xdr:col>
                    <xdr:colOff>9525</xdr:colOff>
                    <xdr:row>56</xdr:row>
                    <xdr:rowOff>171450</xdr:rowOff>
                  </from>
                  <to>
                    <xdr:col>10</xdr:col>
                    <xdr:colOff>85725</xdr:colOff>
                    <xdr:row>57</xdr:row>
                    <xdr:rowOff>171450</xdr:rowOff>
                  </to>
                </anchor>
              </controlPr>
            </control>
          </mc:Choice>
        </mc:AlternateContent>
        <mc:AlternateContent xmlns:mc="http://schemas.openxmlformats.org/markup-compatibility/2006">
          <mc:Choice Requires="x14">
            <control shapeId="3320" r:id="rId192" name="Check Box 248">
              <controlPr defaultSize="0" autoFill="0" autoLine="0" autoPict="0" altText="">
                <anchor moveWithCells="1">
                  <from>
                    <xdr:col>9</xdr:col>
                    <xdr:colOff>9525</xdr:colOff>
                    <xdr:row>57</xdr:row>
                    <xdr:rowOff>171450</xdr:rowOff>
                  </from>
                  <to>
                    <xdr:col>10</xdr:col>
                    <xdr:colOff>85725</xdr:colOff>
                    <xdr:row>58</xdr:row>
                    <xdr:rowOff>180975</xdr:rowOff>
                  </to>
                </anchor>
              </controlPr>
            </control>
          </mc:Choice>
        </mc:AlternateContent>
        <mc:AlternateContent xmlns:mc="http://schemas.openxmlformats.org/markup-compatibility/2006">
          <mc:Choice Requires="x14">
            <control shapeId="3321" r:id="rId193" name="Check Box 249">
              <controlPr defaultSize="0" autoFill="0" autoLine="0" autoPict="0" altText="">
                <anchor moveWithCells="1">
                  <from>
                    <xdr:col>9</xdr:col>
                    <xdr:colOff>9525</xdr:colOff>
                    <xdr:row>58</xdr:row>
                    <xdr:rowOff>171450</xdr:rowOff>
                  </from>
                  <to>
                    <xdr:col>10</xdr:col>
                    <xdr:colOff>85725</xdr:colOff>
                    <xdr:row>59</xdr:row>
                    <xdr:rowOff>190500</xdr:rowOff>
                  </to>
                </anchor>
              </controlPr>
            </control>
          </mc:Choice>
        </mc:AlternateContent>
        <mc:AlternateContent xmlns:mc="http://schemas.openxmlformats.org/markup-compatibility/2006">
          <mc:Choice Requires="x14">
            <control shapeId="3322" r:id="rId194" name="Check Box 250">
              <controlPr defaultSize="0" autoFill="0" autoLine="0" autoPict="0" altText="">
                <anchor moveWithCells="1">
                  <from>
                    <xdr:col>9</xdr:col>
                    <xdr:colOff>9525</xdr:colOff>
                    <xdr:row>59</xdr:row>
                    <xdr:rowOff>180975</xdr:rowOff>
                  </from>
                  <to>
                    <xdr:col>10</xdr:col>
                    <xdr:colOff>85725</xdr:colOff>
                    <xdr:row>60</xdr:row>
                    <xdr:rowOff>180975</xdr:rowOff>
                  </to>
                </anchor>
              </controlPr>
            </control>
          </mc:Choice>
        </mc:AlternateContent>
        <mc:AlternateContent xmlns:mc="http://schemas.openxmlformats.org/markup-compatibility/2006">
          <mc:Choice Requires="x14">
            <control shapeId="3323" r:id="rId195" name="Check Box 251">
              <controlPr defaultSize="0" autoFill="0" autoLine="0" autoPict="0" altText="">
                <anchor moveWithCells="1">
                  <from>
                    <xdr:col>9</xdr:col>
                    <xdr:colOff>9525</xdr:colOff>
                    <xdr:row>60</xdr:row>
                    <xdr:rowOff>180975</xdr:rowOff>
                  </from>
                  <to>
                    <xdr:col>10</xdr:col>
                    <xdr:colOff>85725</xdr:colOff>
                    <xdr:row>61</xdr:row>
                    <xdr:rowOff>180975</xdr:rowOff>
                  </to>
                </anchor>
              </controlPr>
            </control>
          </mc:Choice>
        </mc:AlternateContent>
        <mc:AlternateContent xmlns:mc="http://schemas.openxmlformats.org/markup-compatibility/2006">
          <mc:Choice Requires="x14">
            <control shapeId="3325" r:id="rId196" name="Check Box 253">
              <controlPr defaultSize="0" autoFill="0" autoLine="0" autoPict="0" altText="">
                <anchor moveWithCells="1">
                  <from>
                    <xdr:col>0</xdr:col>
                    <xdr:colOff>9525</xdr:colOff>
                    <xdr:row>45</xdr:row>
                    <xdr:rowOff>180975</xdr:rowOff>
                  </from>
                  <to>
                    <xdr:col>1</xdr:col>
                    <xdr:colOff>85725</xdr:colOff>
                    <xdr:row>46</xdr:row>
                    <xdr:rowOff>190500</xdr:rowOff>
                  </to>
                </anchor>
              </controlPr>
            </control>
          </mc:Choice>
        </mc:AlternateContent>
        <mc:AlternateContent xmlns:mc="http://schemas.openxmlformats.org/markup-compatibility/2006">
          <mc:Choice Requires="x14">
            <control shapeId="3326" r:id="rId197" name="Check Box 254">
              <controlPr defaultSize="0" autoFill="0" autoLine="0" autoPict="0" altText="">
                <anchor moveWithCells="1">
                  <from>
                    <xdr:col>0</xdr:col>
                    <xdr:colOff>9525</xdr:colOff>
                    <xdr:row>52</xdr:row>
                    <xdr:rowOff>161925</xdr:rowOff>
                  </from>
                  <to>
                    <xdr:col>1</xdr:col>
                    <xdr:colOff>85725</xdr:colOff>
                    <xdr:row>53</xdr:row>
                    <xdr:rowOff>161925</xdr:rowOff>
                  </to>
                </anchor>
              </controlPr>
            </control>
          </mc:Choice>
        </mc:AlternateContent>
        <mc:AlternateContent xmlns:mc="http://schemas.openxmlformats.org/markup-compatibility/2006">
          <mc:Choice Requires="x14">
            <control shapeId="3327" r:id="rId198" name="Check Box 255">
              <controlPr defaultSize="0" autoFill="0" autoLine="0" autoPict="0" altText="">
                <anchor moveWithCells="1">
                  <from>
                    <xdr:col>0</xdr:col>
                    <xdr:colOff>9525</xdr:colOff>
                    <xdr:row>46</xdr:row>
                    <xdr:rowOff>190500</xdr:rowOff>
                  </from>
                  <to>
                    <xdr:col>1</xdr:col>
                    <xdr:colOff>85725</xdr:colOff>
                    <xdr:row>47</xdr:row>
                    <xdr:rowOff>190500</xdr:rowOff>
                  </to>
                </anchor>
              </controlPr>
            </control>
          </mc:Choice>
        </mc:AlternateContent>
        <mc:AlternateContent xmlns:mc="http://schemas.openxmlformats.org/markup-compatibility/2006">
          <mc:Choice Requires="x14">
            <control shapeId="3328" r:id="rId199" name="Check Box 256">
              <controlPr defaultSize="0" autoFill="0" autoLine="0" autoPict="0" altText="">
                <anchor moveWithCells="1">
                  <from>
                    <xdr:col>0</xdr:col>
                    <xdr:colOff>9525</xdr:colOff>
                    <xdr:row>47</xdr:row>
                    <xdr:rowOff>180975</xdr:rowOff>
                  </from>
                  <to>
                    <xdr:col>1</xdr:col>
                    <xdr:colOff>85725</xdr:colOff>
                    <xdr:row>48</xdr:row>
                    <xdr:rowOff>180975</xdr:rowOff>
                  </to>
                </anchor>
              </controlPr>
            </control>
          </mc:Choice>
        </mc:AlternateContent>
        <mc:AlternateContent xmlns:mc="http://schemas.openxmlformats.org/markup-compatibility/2006">
          <mc:Choice Requires="x14">
            <control shapeId="3329" r:id="rId200" name="Check Box 257">
              <controlPr defaultSize="0" autoFill="0" autoLine="0" autoPict="0" altText="">
                <anchor moveWithCells="1">
                  <from>
                    <xdr:col>0</xdr:col>
                    <xdr:colOff>9525</xdr:colOff>
                    <xdr:row>49</xdr:row>
                    <xdr:rowOff>180975</xdr:rowOff>
                  </from>
                  <to>
                    <xdr:col>1</xdr:col>
                    <xdr:colOff>85725</xdr:colOff>
                    <xdr:row>50</xdr:row>
                    <xdr:rowOff>171450</xdr:rowOff>
                  </to>
                </anchor>
              </controlPr>
            </control>
          </mc:Choice>
        </mc:AlternateContent>
        <mc:AlternateContent xmlns:mc="http://schemas.openxmlformats.org/markup-compatibility/2006">
          <mc:Choice Requires="x14">
            <control shapeId="3330" r:id="rId201" name="Check Box 258">
              <controlPr defaultSize="0" autoFill="0" autoLine="0" autoPict="0" altText="">
                <anchor moveWithCells="1">
                  <from>
                    <xdr:col>0</xdr:col>
                    <xdr:colOff>9525</xdr:colOff>
                    <xdr:row>51</xdr:row>
                    <xdr:rowOff>171450</xdr:rowOff>
                  </from>
                  <to>
                    <xdr:col>1</xdr:col>
                    <xdr:colOff>85725</xdr:colOff>
                    <xdr:row>52</xdr:row>
                    <xdr:rowOff>171450</xdr:rowOff>
                  </to>
                </anchor>
              </controlPr>
            </control>
          </mc:Choice>
        </mc:AlternateContent>
        <mc:AlternateContent xmlns:mc="http://schemas.openxmlformats.org/markup-compatibility/2006">
          <mc:Choice Requires="x14">
            <control shapeId="3331" r:id="rId202" name="Check Box 259">
              <controlPr defaultSize="0" autoFill="0" autoLine="0" autoPict="0" altText="">
                <anchor moveWithCells="1">
                  <from>
                    <xdr:col>0</xdr:col>
                    <xdr:colOff>9525</xdr:colOff>
                    <xdr:row>53</xdr:row>
                    <xdr:rowOff>161925</xdr:rowOff>
                  </from>
                  <to>
                    <xdr:col>1</xdr:col>
                    <xdr:colOff>85725</xdr:colOff>
                    <xdr:row>54</xdr:row>
                    <xdr:rowOff>161925</xdr:rowOff>
                  </to>
                </anchor>
              </controlPr>
            </control>
          </mc:Choice>
        </mc:AlternateContent>
        <mc:AlternateContent xmlns:mc="http://schemas.openxmlformats.org/markup-compatibility/2006">
          <mc:Choice Requires="x14">
            <control shapeId="3332" r:id="rId203" name="Check Box 260">
              <controlPr defaultSize="0" autoFill="0" autoLine="0" autoPict="0" altText="">
                <anchor moveWithCells="1">
                  <from>
                    <xdr:col>0</xdr:col>
                    <xdr:colOff>9525</xdr:colOff>
                    <xdr:row>54</xdr:row>
                    <xdr:rowOff>161925</xdr:rowOff>
                  </from>
                  <to>
                    <xdr:col>1</xdr:col>
                    <xdr:colOff>85725</xdr:colOff>
                    <xdr:row>55</xdr:row>
                    <xdr:rowOff>152400</xdr:rowOff>
                  </to>
                </anchor>
              </controlPr>
            </control>
          </mc:Choice>
        </mc:AlternateContent>
        <mc:AlternateContent xmlns:mc="http://schemas.openxmlformats.org/markup-compatibility/2006">
          <mc:Choice Requires="x14">
            <control shapeId="3333" r:id="rId204" name="Check Box 261">
              <controlPr defaultSize="0" autoFill="0" autoLine="0" autoPict="0" altText="">
                <anchor moveWithCells="1">
                  <from>
                    <xdr:col>0</xdr:col>
                    <xdr:colOff>9525</xdr:colOff>
                    <xdr:row>55</xdr:row>
                    <xdr:rowOff>152400</xdr:rowOff>
                  </from>
                  <to>
                    <xdr:col>1</xdr:col>
                    <xdr:colOff>85725</xdr:colOff>
                    <xdr:row>56</xdr:row>
                    <xdr:rowOff>152400</xdr:rowOff>
                  </to>
                </anchor>
              </controlPr>
            </control>
          </mc:Choice>
        </mc:AlternateContent>
        <mc:AlternateContent xmlns:mc="http://schemas.openxmlformats.org/markup-compatibility/2006">
          <mc:Choice Requires="x14">
            <control shapeId="3334" r:id="rId205" name="Check Box 262">
              <controlPr defaultSize="0" autoFill="0" autoLine="0" autoPict="0" altText="">
                <anchor moveWithCells="1">
                  <from>
                    <xdr:col>0</xdr:col>
                    <xdr:colOff>9525</xdr:colOff>
                    <xdr:row>48</xdr:row>
                    <xdr:rowOff>180975</xdr:rowOff>
                  </from>
                  <to>
                    <xdr:col>1</xdr:col>
                    <xdr:colOff>85725</xdr:colOff>
                    <xdr:row>49</xdr:row>
                    <xdr:rowOff>180975</xdr:rowOff>
                  </to>
                </anchor>
              </controlPr>
            </control>
          </mc:Choice>
        </mc:AlternateContent>
        <mc:AlternateContent xmlns:mc="http://schemas.openxmlformats.org/markup-compatibility/2006">
          <mc:Choice Requires="x14">
            <control shapeId="3335" r:id="rId206" name="Check Box 263">
              <controlPr defaultSize="0" autoFill="0" autoLine="0" autoPict="0" altText="">
                <anchor moveWithCells="1">
                  <from>
                    <xdr:col>0</xdr:col>
                    <xdr:colOff>9525</xdr:colOff>
                    <xdr:row>50</xdr:row>
                    <xdr:rowOff>171450</xdr:rowOff>
                  </from>
                  <to>
                    <xdr:col>1</xdr:col>
                    <xdr:colOff>85725</xdr:colOff>
                    <xdr:row>51</xdr:row>
                    <xdr:rowOff>171450</xdr:rowOff>
                  </to>
                </anchor>
              </controlPr>
            </control>
          </mc:Choice>
        </mc:AlternateContent>
        <mc:AlternateContent xmlns:mc="http://schemas.openxmlformats.org/markup-compatibility/2006">
          <mc:Choice Requires="x14">
            <control shapeId="3336" r:id="rId207" name="Check Box 264">
              <controlPr defaultSize="0" autoFill="0" autoLine="0" autoPict="0" altText="">
                <anchor moveWithCells="1">
                  <from>
                    <xdr:col>0</xdr:col>
                    <xdr:colOff>9525</xdr:colOff>
                    <xdr:row>56</xdr:row>
                    <xdr:rowOff>152400</xdr:rowOff>
                  </from>
                  <to>
                    <xdr:col>1</xdr:col>
                    <xdr:colOff>85725</xdr:colOff>
                    <xdr:row>57</xdr:row>
                    <xdr:rowOff>152400</xdr:rowOff>
                  </to>
                </anchor>
              </controlPr>
            </control>
          </mc:Choice>
        </mc:AlternateContent>
        <mc:AlternateContent xmlns:mc="http://schemas.openxmlformats.org/markup-compatibility/2006">
          <mc:Choice Requires="x14">
            <control shapeId="3337" r:id="rId208" name="Check Box 265">
              <controlPr defaultSize="0" autoFill="0" autoLine="0" autoPict="0" altText="">
                <anchor moveWithCells="1">
                  <from>
                    <xdr:col>0</xdr:col>
                    <xdr:colOff>9525</xdr:colOff>
                    <xdr:row>57</xdr:row>
                    <xdr:rowOff>152400</xdr:rowOff>
                  </from>
                  <to>
                    <xdr:col>1</xdr:col>
                    <xdr:colOff>85725</xdr:colOff>
                    <xdr:row>58</xdr:row>
                    <xdr:rowOff>152400</xdr:rowOff>
                  </to>
                </anchor>
              </controlPr>
            </control>
          </mc:Choice>
        </mc:AlternateContent>
        <mc:AlternateContent xmlns:mc="http://schemas.openxmlformats.org/markup-compatibility/2006">
          <mc:Choice Requires="x14">
            <control shapeId="3338" r:id="rId209" name="Check Box 266">
              <controlPr defaultSize="0" autoFill="0" autoLine="0" autoPict="0" altText="">
                <anchor moveWithCells="1">
                  <from>
                    <xdr:col>0</xdr:col>
                    <xdr:colOff>9525</xdr:colOff>
                    <xdr:row>58</xdr:row>
                    <xdr:rowOff>152400</xdr:rowOff>
                  </from>
                  <to>
                    <xdr:col>1</xdr:col>
                    <xdr:colOff>85725</xdr:colOff>
                    <xdr:row>59</xdr:row>
                    <xdr:rowOff>152400</xdr:rowOff>
                  </to>
                </anchor>
              </controlPr>
            </control>
          </mc:Choice>
        </mc:AlternateContent>
        <mc:AlternateContent xmlns:mc="http://schemas.openxmlformats.org/markup-compatibility/2006">
          <mc:Choice Requires="x14">
            <control shapeId="3339" r:id="rId210" name="Check Box 267">
              <controlPr defaultSize="0" autoFill="0" autoLine="0" autoPict="0" altText="">
                <anchor moveWithCells="1">
                  <from>
                    <xdr:col>0</xdr:col>
                    <xdr:colOff>9525</xdr:colOff>
                    <xdr:row>59</xdr:row>
                    <xdr:rowOff>152400</xdr:rowOff>
                  </from>
                  <to>
                    <xdr:col>1</xdr:col>
                    <xdr:colOff>85725</xdr:colOff>
                    <xdr:row>60</xdr:row>
                    <xdr:rowOff>152400</xdr:rowOff>
                  </to>
                </anchor>
              </controlPr>
            </control>
          </mc:Choice>
        </mc:AlternateContent>
        <mc:AlternateContent xmlns:mc="http://schemas.openxmlformats.org/markup-compatibility/2006">
          <mc:Choice Requires="x14">
            <control shapeId="3340" r:id="rId211" name="Check Box 268">
              <controlPr defaultSize="0" autoFill="0" autoLine="0" autoPict="0" altText="">
                <anchor moveWithCells="1">
                  <from>
                    <xdr:col>0</xdr:col>
                    <xdr:colOff>9525</xdr:colOff>
                    <xdr:row>60</xdr:row>
                    <xdr:rowOff>152400</xdr:rowOff>
                  </from>
                  <to>
                    <xdr:col>1</xdr:col>
                    <xdr:colOff>85725</xdr:colOff>
                    <xdr:row>61</xdr:row>
                    <xdr:rowOff>161925</xdr:rowOff>
                  </to>
                </anchor>
              </controlPr>
            </control>
          </mc:Choice>
        </mc:AlternateContent>
        <mc:AlternateContent xmlns:mc="http://schemas.openxmlformats.org/markup-compatibility/2006">
          <mc:Choice Requires="x14">
            <control shapeId="3341" r:id="rId212" name="Check Box 269">
              <controlPr defaultSize="0" autoFill="0" autoLine="0" autoPict="0" altText="">
                <anchor moveWithCells="1">
                  <from>
                    <xdr:col>0</xdr:col>
                    <xdr:colOff>0</xdr:colOff>
                    <xdr:row>64</xdr:row>
                    <xdr:rowOff>180975</xdr:rowOff>
                  </from>
                  <to>
                    <xdr:col>1</xdr:col>
                    <xdr:colOff>76200</xdr:colOff>
                    <xdr:row>65</xdr:row>
                    <xdr:rowOff>190500</xdr:rowOff>
                  </to>
                </anchor>
              </controlPr>
            </control>
          </mc:Choice>
        </mc:AlternateContent>
        <mc:AlternateContent xmlns:mc="http://schemas.openxmlformats.org/markup-compatibility/2006">
          <mc:Choice Requires="x14">
            <control shapeId="3342" r:id="rId213" name="Check Box 270">
              <controlPr defaultSize="0" autoFill="0" autoLine="0" autoPict="0" altText="">
                <anchor moveWithCells="1">
                  <from>
                    <xdr:col>0</xdr:col>
                    <xdr:colOff>0</xdr:colOff>
                    <xdr:row>69</xdr:row>
                    <xdr:rowOff>171450</xdr:rowOff>
                  </from>
                  <to>
                    <xdr:col>1</xdr:col>
                    <xdr:colOff>76200</xdr:colOff>
                    <xdr:row>70</xdr:row>
                    <xdr:rowOff>171450</xdr:rowOff>
                  </to>
                </anchor>
              </controlPr>
            </control>
          </mc:Choice>
        </mc:AlternateContent>
        <mc:AlternateContent xmlns:mc="http://schemas.openxmlformats.org/markup-compatibility/2006">
          <mc:Choice Requires="x14">
            <control shapeId="3343" r:id="rId214" name="Check Box 271">
              <controlPr defaultSize="0" autoFill="0" autoLine="0" autoPict="0" altText="">
                <anchor moveWithCells="1">
                  <from>
                    <xdr:col>0</xdr:col>
                    <xdr:colOff>0</xdr:colOff>
                    <xdr:row>65</xdr:row>
                    <xdr:rowOff>190500</xdr:rowOff>
                  </from>
                  <to>
                    <xdr:col>1</xdr:col>
                    <xdr:colOff>76200</xdr:colOff>
                    <xdr:row>66</xdr:row>
                    <xdr:rowOff>190500</xdr:rowOff>
                  </to>
                </anchor>
              </controlPr>
            </control>
          </mc:Choice>
        </mc:AlternateContent>
        <mc:AlternateContent xmlns:mc="http://schemas.openxmlformats.org/markup-compatibility/2006">
          <mc:Choice Requires="x14">
            <control shapeId="3344" r:id="rId215" name="Check Box 272">
              <controlPr defaultSize="0" autoFill="0" autoLine="0" autoPict="0" altText="">
                <anchor moveWithCells="1">
                  <from>
                    <xdr:col>0</xdr:col>
                    <xdr:colOff>0</xdr:colOff>
                    <xdr:row>66</xdr:row>
                    <xdr:rowOff>180975</xdr:rowOff>
                  </from>
                  <to>
                    <xdr:col>1</xdr:col>
                    <xdr:colOff>76200</xdr:colOff>
                    <xdr:row>67</xdr:row>
                    <xdr:rowOff>180975</xdr:rowOff>
                  </to>
                </anchor>
              </controlPr>
            </control>
          </mc:Choice>
        </mc:AlternateContent>
        <mc:AlternateContent xmlns:mc="http://schemas.openxmlformats.org/markup-compatibility/2006">
          <mc:Choice Requires="x14">
            <control shapeId="3345" r:id="rId216" name="Check Box 273">
              <controlPr defaultSize="0" autoFill="0" autoLine="0" autoPict="0" altText="">
                <anchor moveWithCells="1">
                  <from>
                    <xdr:col>0</xdr:col>
                    <xdr:colOff>0</xdr:colOff>
                    <xdr:row>67</xdr:row>
                    <xdr:rowOff>180975</xdr:rowOff>
                  </from>
                  <to>
                    <xdr:col>1</xdr:col>
                    <xdr:colOff>76200</xdr:colOff>
                    <xdr:row>68</xdr:row>
                    <xdr:rowOff>180975</xdr:rowOff>
                  </to>
                </anchor>
              </controlPr>
            </control>
          </mc:Choice>
        </mc:AlternateContent>
        <mc:AlternateContent xmlns:mc="http://schemas.openxmlformats.org/markup-compatibility/2006">
          <mc:Choice Requires="x14">
            <control shapeId="3346" r:id="rId217" name="Check Box 274">
              <controlPr defaultSize="0" autoFill="0" autoLine="0" autoPict="0" altText="">
                <anchor moveWithCells="1">
                  <from>
                    <xdr:col>0</xdr:col>
                    <xdr:colOff>0</xdr:colOff>
                    <xdr:row>68</xdr:row>
                    <xdr:rowOff>180975</xdr:rowOff>
                  </from>
                  <to>
                    <xdr:col>1</xdr:col>
                    <xdr:colOff>76200</xdr:colOff>
                    <xdr:row>69</xdr:row>
                    <xdr:rowOff>171450</xdr:rowOff>
                  </to>
                </anchor>
              </controlPr>
            </control>
          </mc:Choice>
        </mc:AlternateContent>
        <mc:AlternateContent xmlns:mc="http://schemas.openxmlformats.org/markup-compatibility/2006">
          <mc:Choice Requires="x14">
            <control shapeId="3347" r:id="rId218" name="Check Box 275">
              <controlPr defaultSize="0" autoFill="0" autoLine="0" autoPict="0" altText="">
                <anchor moveWithCells="1">
                  <from>
                    <xdr:col>0</xdr:col>
                    <xdr:colOff>0</xdr:colOff>
                    <xdr:row>70</xdr:row>
                    <xdr:rowOff>171450</xdr:rowOff>
                  </from>
                  <to>
                    <xdr:col>1</xdr:col>
                    <xdr:colOff>76200</xdr:colOff>
                    <xdr:row>71</xdr:row>
                    <xdr:rowOff>171450</xdr:rowOff>
                  </to>
                </anchor>
              </controlPr>
            </control>
          </mc:Choice>
        </mc:AlternateContent>
        <mc:AlternateContent xmlns:mc="http://schemas.openxmlformats.org/markup-compatibility/2006">
          <mc:Choice Requires="x14">
            <control shapeId="3348" r:id="rId219" name="Check Box 276">
              <controlPr defaultSize="0" autoFill="0" autoLine="0" autoPict="0" altText="">
                <anchor moveWithCells="1">
                  <from>
                    <xdr:col>0</xdr:col>
                    <xdr:colOff>0</xdr:colOff>
                    <xdr:row>71</xdr:row>
                    <xdr:rowOff>171450</xdr:rowOff>
                  </from>
                  <to>
                    <xdr:col>1</xdr:col>
                    <xdr:colOff>76200</xdr:colOff>
                    <xdr:row>72</xdr:row>
                    <xdr:rowOff>161925</xdr:rowOff>
                  </to>
                </anchor>
              </controlPr>
            </control>
          </mc:Choice>
        </mc:AlternateContent>
        <mc:AlternateContent xmlns:mc="http://schemas.openxmlformats.org/markup-compatibility/2006">
          <mc:Choice Requires="x14">
            <control shapeId="3349" r:id="rId220" name="Check Box 277">
              <controlPr defaultSize="0" autoFill="0" autoLine="0" autoPict="0" altText="">
                <anchor moveWithCells="1">
                  <from>
                    <xdr:col>0</xdr:col>
                    <xdr:colOff>0</xdr:colOff>
                    <xdr:row>72</xdr:row>
                    <xdr:rowOff>161925</xdr:rowOff>
                  </from>
                  <to>
                    <xdr:col>1</xdr:col>
                    <xdr:colOff>76200</xdr:colOff>
                    <xdr:row>73</xdr:row>
                    <xdr:rowOff>161925</xdr:rowOff>
                  </to>
                </anchor>
              </controlPr>
            </control>
          </mc:Choice>
        </mc:AlternateContent>
        <mc:AlternateContent xmlns:mc="http://schemas.openxmlformats.org/markup-compatibility/2006">
          <mc:Choice Requires="x14">
            <control shapeId="3350" r:id="rId221" name="Check Box 278">
              <controlPr defaultSize="0" autoFill="0" autoLine="0" autoPict="0" altText="">
                <anchor moveWithCells="1">
                  <from>
                    <xdr:col>0</xdr:col>
                    <xdr:colOff>0</xdr:colOff>
                    <xdr:row>73</xdr:row>
                    <xdr:rowOff>161925</xdr:rowOff>
                  </from>
                  <to>
                    <xdr:col>1</xdr:col>
                    <xdr:colOff>76200</xdr:colOff>
                    <xdr:row>74</xdr:row>
                    <xdr:rowOff>161925</xdr:rowOff>
                  </to>
                </anchor>
              </controlPr>
            </control>
          </mc:Choice>
        </mc:AlternateContent>
        <mc:AlternateContent xmlns:mc="http://schemas.openxmlformats.org/markup-compatibility/2006">
          <mc:Choice Requires="x14">
            <control shapeId="3351" r:id="rId222" name="Check Box 279">
              <controlPr defaultSize="0" autoFill="0" autoLine="0" autoPict="0" altText="">
                <anchor moveWithCells="1">
                  <from>
                    <xdr:col>0</xdr:col>
                    <xdr:colOff>0</xdr:colOff>
                    <xdr:row>74</xdr:row>
                    <xdr:rowOff>161925</xdr:rowOff>
                  </from>
                  <to>
                    <xdr:col>1</xdr:col>
                    <xdr:colOff>76200</xdr:colOff>
                    <xdr:row>75</xdr:row>
                    <xdr:rowOff>152400</xdr:rowOff>
                  </to>
                </anchor>
              </controlPr>
            </control>
          </mc:Choice>
        </mc:AlternateContent>
        <mc:AlternateContent xmlns:mc="http://schemas.openxmlformats.org/markup-compatibility/2006">
          <mc:Choice Requires="x14">
            <control shapeId="3352" r:id="rId223" name="Check Box 280">
              <controlPr defaultSize="0" autoFill="0" autoLine="0" autoPict="0" altText="">
                <anchor moveWithCells="1">
                  <from>
                    <xdr:col>0</xdr:col>
                    <xdr:colOff>0</xdr:colOff>
                    <xdr:row>75</xdr:row>
                    <xdr:rowOff>152400</xdr:rowOff>
                  </from>
                  <to>
                    <xdr:col>1</xdr:col>
                    <xdr:colOff>76200</xdr:colOff>
                    <xdr:row>76</xdr:row>
                    <xdr:rowOff>152400</xdr:rowOff>
                  </to>
                </anchor>
              </controlPr>
            </control>
          </mc:Choice>
        </mc:AlternateContent>
        <mc:AlternateContent xmlns:mc="http://schemas.openxmlformats.org/markup-compatibility/2006">
          <mc:Choice Requires="x14">
            <control shapeId="3353" r:id="rId224" name="Check Box 281">
              <controlPr defaultSize="0" autoFill="0" autoLine="0" autoPict="0" altText="">
                <anchor moveWithCells="1">
                  <from>
                    <xdr:col>0</xdr:col>
                    <xdr:colOff>0</xdr:colOff>
                    <xdr:row>76</xdr:row>
                    <xdr:rowOff>152400</xdr:rowOff>
                  </from>
                  <to>
                    <xdr:col>1</xdr:col>
                    <xdr:colOff>76200</xdr:colOff>
                    <xdr:row>77</xdr:row>
                    <xdr:rowOff>161925</xdr:rowOff>
                  </to>
                </anchor>
              </controlPr>
            </control>
          </mc:Choice>
        </mc:AlternateContent>
        <mc:AlternateContent xmlns:mc="http://schemas.openxmlformats.org/markup-compatibility/2006">
          <mc:Choice Requires="x14">
            <control shapeId="3354" r:id="rId225" name="Check Box 282">
              <controlPr defaultSize="0" autoFill="0" autoLine="0" autoPict="0" altText="">
                <anchor moveWithCells="1">
                  <from>
                    <xdr:col>0</xdr:col>
                    <xdr:colOff>0</xdr:colOff>
                    <xdr:row>77</xdr:row>
                    <xdr:rowOff>161925</xdr:rowOff>
                  </from>
                  <to>
                    <xdr:col>1</xdr:col>
                    <xdr:colOff>76200</xdr:colOff>
                    <xdr:row>78</xdr:row>
                    <xdr:rowOff>161925</xdr:rowOff>
                  </to>
                </anchor>
              </controlPr>
            </control>
          </mc:Choice>
        </mc:AlternateContent>
        <mc:AlternateContent xmlns:mc="http://schemas.openxmlformats.org/markup-compatibility/2006">
          <mc:Choice Requires="x14">
            <control shapeId="3355" r:id="rId226" name="Check Box 283">
              <controlPr defaultSize="0" autoFill="0" autoLine="0" autoPict="0" altText="">
                <anchor moveWithCells="1">
                  <from>
                    <xdr:col>0</xdr:col>
                    <xdr:colOff>0</xdr:colOff>
                    <xdr:row>78</xdr:row>
                    <xdr:rowOff>161925</xdr:rowOff>
                  </from>
                  <to>
                    <xdr:col>1</xdr:col>
                    <xdr:colOff>76200</xdr:colOff>
                    <xdr:row>79</xdr:row>
                    <xdr:rowOff>161925</xdr:rowOff>
                  </to>
                </anchor>
              </controlPr>
            </control>
          </mc:Choice>
        </mc:AlternateContent>
        <mc:AlternateContent xmlns:mc="http://schemas.openxmlformats.org/markup-compatibility/2006">
          <mc:Choice Requires="x14">
            <control shapeId="3356" r:id="rId227" name="Check Box 284">
              <controlPr defaultSize="0" autoFill="0" autoLine="0" autoPict="0" altText="">
                <anchor moveWithCells="1">
                  <from>
                    <xdr:col>0</xdr:col>
                    <xdr:colOff>0</xdr:colOff>
                    <xdr:row>79</xdr:row>
                    <xdr:rowOff>161925</xdr:rowOff>
                  </from>
                  <to>
                    <xdr:col>1</xdr:col>
                    <xdr:colOff>76200</xdr:colOff>
                    <xdr:row>80</xdr:row>
                    <xdr:rowOff>171450</xdr:rowOff>
                  </to>
                </anchor>
              </controlPr>
            </control>
          </mc:Choice>
        </mc:AlternateContent>
        <mc:AlternateContent xmlns:mc="http://schemas.openxmlformats.org/markup-compatibility/2006">
          <mc:Choice Requires="x14">
            <control shapeId="3405" r:id="rId228" name="Check Box 333">
              <controlPr defaultSize="0" autoFill="0" autoLine="0" autoPict="0" altText="">
                <anchor moveWithCells="1">
                  <from>
                    <xdr:col>3</xdr:col>
                    <xdr:colOff>9525</xdr:colOff>
                    <xdr:row>45</xdr:row>
                    <xdr:rowOff>180975</xdr:rowOff>
                  </from>
                  <to>
                    <xdr:col>4</xdr:col>
                    <xdr:colOff>85725</xdr:colOff>
                    <xdr:row>46</xdr:row>
                    <xdr:rowOff>190500</xdr:rowOff>
                  </to>
                </anchor>
              </controlPr>
            </control>
          </mc:Choice>
        </mc:AlternateContent>
        <mc:AlternateContent xmlns:mc="http://schemas.openxmlformats.org/markup-compatibility/2006">
          <mc:Choice Requires="x14">
            <control shapeId="3421" r:id="rId229" name="Check Box 349">
              <controlPr defaultSize="0" autoFill="0" autoLine="0" autoPict="0" altText="">
                <anchor moveWithCells="1">
                  <from>
                    <xdr:col>6</xdr:col>
                    <xdr:colOff>9525</xdr:colOff>
                    <xdr:row>45</xdr:row>
                    <xdr:rowOff>180975</xdr:rowOff>
                  </from>
                  <to>
                    <xdr:col>7</xdr:col>
                    <xdr:colOff>85725</xdr:colOff>
                    <xdr:row>46</xdr:row>
                    <xdr:rowOff>190500</xdr:rowOff>
                  </to>
                </anchor>
              </controlPr>
            </control>
          </mc:Choice>
        </mc:AlternateContent>
        <mc:AlternateContent xmlns:mc="http://schemas.openxmlformats.org/markup-compatibility/2006">
          <mc:Choice Requires="x14">
            <control shapeId="3422" r:id="rId230" name="Check Box 350">
              <controlPr defaultSize="0" autoFill="0" autoLine="0" autoPict="0" altText="">
                <anchor moveWithCells="1">
                  <from>
                    <xdr:col>6</xdr:col>
                    <xdr:colOff>9525</xdr:colOff>
                    <xdr:row>50</xdr:row>
                    <xdr:rowOff>171450</xdr:rowOff>
                  </from>
                  <to>
                    <xdr:col>7</xdr:col>
                    <xdr:colOff>85725</xdr:colOff>
                    <xdr:row>51</xdr:row>
                    <xdr:rowOff>171450</xdr:rowOff>
                  </to>
                </anchor>
              </controlPr>
            </control>
          </mc:Choice>
        </mc:AlternateContent>
        <mc:AlternateContent xmlns:mc="http://schemas.openxmlformats.org/markup-compatibility/2006">
          <mc:Choice Requires="x14">
            <control shapeId="3429" r:id="rId231" name="Check Box 357">
              <controlPr defaultSize="0" autoFill="0" autoLine="0" autoPict="0" altText="">
                <anchor moveWithCells="1">
                  <from>
                    <xdr:col>6</xdr:col>
                    <xdr:colOff>9525</xdr:colOff>
                    <xdr:row>53</xdr:row>
                    <xdr:rowOff>161925</xdr:rowOff>
                  </from>
                  <to>
                    <xdr:col>7</xdr:col>
                    <xdr:colOff>85725</xdr:colOff>
                    <xdr:row>54</xdr:row>
                    <xdr:rowOff>161925</xdr:rowOff>
                  </to>
                </anchor>
              </controlPr>
            </control>
          </mc:Choice>
        </mc:AlternateContent>
        <mc:AlternateContent xmlns:mc="http://schemas.openxmlformats.org/markup-compatibility/2006">
          <mc:Choice Requires="x14">
            <control shapeId="3431" r:id="rId232" name="Check Box 359">
              <controlPr defaultSize="0" autoFill="0" autoLine="0" autoPict="0" altText="">
                <anchor moveWithCells="1">
                  <from>
                    <xdr:col>6</xdr:col>
                    <xdr:colOff>9525</xdr:colOff>
                    <xdr:row>55</xdr:row>
                    <xdr:rowOff>152400</xdr:rowOff>
                  </from>
                  <to>
                    <xdr:col>7</xdr:col>
                    <xdr:colOff>85725</xdr:colOff>
                    <xdr:row>56</xdr:row>
                    <xdr:rowOff>152400</xdr:rowOff>
                  </to>
                </anchor>
              </controlPr>
            </control>
          </mc:Choice>
        </mc:AlternateContent>
        <mc:AlternateContent xmlns:mc="http://schemas.openxmlformats.org/markup-compatibility/2006">
          <mc:Choice Requires="x14">
            <control shapeId="3436" r:id="rId233" name="Check Box 364">
              <controlPr defaultSize="0" autoFill="0" autoLine="0" autoPict="0" altText="">
                <anchor moveWithCells="1">
                  <from>
                    <xdr:col>6</xdr:col>
                    <xdr:colOff>9525</xdr:colOff>
                    <xdr:row>60</xdr:row>
                    <xdr:rowOff>161925</xdr:rowOff>
                  </from>
                  <to>
                    <xdr:col>7</xdr:col>
                    <xdr:colOff>85725</xdr:colOff>
                    <xdr:row>61</xdr:row>
                    <xdr:rowOff>171450</xdr:rowOff>
                  </to>
                </anchor>
              </controlPr>
            </control>
          </mc:Choice>
        </mc:AlternateContent>
        <mc:AlternateContent xmlns:mc="http://schemas.openxmlformats.org/markup-compatibility/2006">
          <mc:Choice Requires="x14">
            <control shapeId="3437" r:id="rId234" name="Check Box 365">
              <controlPr defaultSize="0" autoFill="0" autoLine="0" autoPict="0" altText="">
                <anchor moveWithCells="1">
                  <from>
                    <xdr:col>9</xdr:col>
                    <xdr:colOff>9525</xdr:colOff>
                    <xdr:row>46</xdr:row>
                    <xdr:rowOff>0</xdr:rowOff>
                  </from>
                  <to>
                    <xdr:col>10</xdr:col>
                    <xdr:colOff>85725</xdr:colOff>
                    <xdr:row>47</xdr:row>
                    <xdr:rowOff>9525</xdr:rowOff>
                  </to>
                </anchor>
              </controlPr>
            </control>
          </mc:Choice>
        </mc:AlternateContent>
        <mc:AlternateContent xmlns:mc="http://schemas.openxmlformats.org/markup-compatibility/2006">
          <mc:Choice Requires="x14">
            <control shapeId="3619" r:id="rId235" name="Check Box 547">
              <controlPr defaultSize="0" autoFill="0" autoLine="0" autoPict="0" altText="">
                <anchor moveWithCells="1">
                  <from>
                    <xdr:col>0</xdr:col>
                    <xdr:colOff>0</xdr:colOff>
                    <xdr:row>83</xdr:row>
                    <xdr:rowOff>180975</xdr:rowOff>
                  </from>
                  <to>
                    <xdr:col>1</xdr:col>
                    <xdr:colOff>76200</xdr:colOff>
                    <xdr:row>84</xdr:row>
                    <xdr:rowOff>190500</xdr:rowOff>
                  </to>
                </anchor>
              </controlPr>
            </control>
          </mc:Choice>
        </mc:AlternateContent>
        <mc:AlternateContent xmlns:mc="http://schemas.openxmlformats.org/markup-compatibility/2006">
          <mc:Choice Requires="x14">
            <control shapeId="3620" r:id="rId236" name="Check Box 548">
              <controlPr defaultSize="0" autoFill="0" autoLine="0" autoPict="0" altText="">
                <anchor moveWithCells="1">
                  <from>
                    <xdr:col>0</xdr:col>
                    <xdr:colOff>0</xdr:colOff>
                    <xdr:row>88</xdr:row>
                    <xdr:rowOff>171450</xdr:rowOff>
                  </from>
                  <to>
                    <xdr:col>1</xdr:col>
                    <xdr:colOff>76200</xdr:colOff>
                    <xdr:row>89</xdr:row>
                    <xdr:rowOff>171450</xdr:rowOff>
                  </to>
                </anchor>
              </controlPr>
            </control>
          </mc:Choice>
        </mc:AlternateContent>
        <mc:AlternateContent xmlns:mc="http://schemas.openxmlformats.org/markup-compatibility/2006">
          <mc:Choice Requires="x14">
            <control shapeId="3621" r:id="rId237" name="Check Box 549">
              <controlPr defaultSize="0" autoFill="0" autoLine="0" autoPict="0" altText="">
                <anchor moveWithCells="1">
                  <from>
                    <xdr:col>0</xdr:col>
                    <xdr:colOff>0</xdr:colOff>
                    <xdr:row>84</xdr:row>
                    <xdr:rowOff>190500</xdr:rowOff>
                  </from>
                  <to>
                    <xdr:col>1</xdr:col>
                    <xdr:colOff>76200</xdr:colOff>
                    <xdr:row>85</xdr:row>
                    <xdr:rowOff>190500</xdr:rowOff>
                  </to>
                </anchor>
              </controlPr>
            </control>
          </mc:Choice>
        </mc:AlternateContent>
        <mc:AlternateContent xmlns:mc="http://schemas.openxmlformats.org/markup-compatibility/2006">
          <mc:Choice Requires="x14">
            <control shapeId="3622" r:id="rId238" name="Check Box 550">
              <controlPr defaultSize="0" autoFill="0" autoLine="0" autoPict="0" altText="">
                <anchor moveWithCells="1">
                  <from>
                    <xdr:col>0</xdr:col>
                    <xdr:colOff>0</xdr:colOff>
                    <xdr:row>85</xdr:row>
                    <xdr:rowOff>180975</xdr:rowOff>
                  </from>
                  <to>
                    <xdr:col>1</xdr:col>
                    <xdr:colOff>76200</xdr:colOff>
                    <xdr:row>86</xdr:row>
                    <xdr:rowOff>180975</xdr:rowOff>
                  </to>
                </anchor>
              </controlPr>
            </control>
          </mc:Choice>
        </mc:AlternateContent>
        <mc:AlternateContent xmlns:mc="http://schemas.openxmlformats.org/markup-compatibility/2006">
          <mc:Choice Requires="x14">
            <control shapeId="3623" r:id="rId239" name="Check Box 551">
              <controlPr defaultSize="0" autoFill="0" autoLine="0" autoPict="0" altText="">
                <anchor moveWithCells="1">
                  <from>
                    <xdr:col>0</xdr:col>
                    <xdr:colOff>0</xdr:colOff>
                    <xdr:row>86</xdr:row>
                    <xdr:rowOff>180975</xdr:rowOff>
                  </from>
                  <to>
                    <xdr:col>1</xdr:col>
                    <xdr:colOff>76200</xdr:colOff>
                    <xdr:row>87</xdr:row>
                    <xdr:rowOff>180975</xdr:rowOff>
                  </to>
                </anchor>
              </controlPr>
            </control>
          </mc:Choice>
        </mc:AlternateContent>
        <mc:AlternateContent xmlns:mc="http://schemas.openxmlformats.org/markup-compatibility/2006">
          <mc:Choice Requires="x14">
            <control shapeId="3624" r:id="rId240" name="Check Box 552">
              <controlPr defaultSize="0" autoFill="0" autoLine="0" autoPict="0" altText="">
                <anchor moveWithCells="1">
                  <from>
                    <xdr:col>0</xdr:col>
                    <xdr:colOff>0</xdr:colOff>
                    <xdr:row>87</xdr:row>
                    <xdr:rowOff>180975</xdr:rowOff>
                  </from>
                  <to>
                    <xdr:col>1</xdr:col>
                    <xdr:colOff>76200</xdr:colOff>
                    <xdr:row>88</xdr:row>
                    <xdr:rowOff>171450</xdr:rowOff>
                  </to>
                </anchor>
              </controlPr>
            </control>
          </mc:Choice>
        </mc:AlternateContent>
        <mc:AlternateContent xmlns:mc="http://schemas.openxmlformats.org/markup-compatibility/2006">
          <mc:Choice Requires="x14">
            <control shapeId="3625" r:id="rId241" name="Check Box 553">
              <controlPr defaultSize="0" autoFill="0" autoLine="0" autoPict="0" altText="">
                <anchor moveWithCells="1">
                  <from>
                    <xdr:col>0</xdr:col>
                    <xdr:colOff>0</xdr:colOff>
                    <xdr:row>89</xdr:row>
                    <xdr:rowOff>171450</xdr:rowOff>
                  </from>
                  <to>
                    <xdr:col>1</xdr:col>
                    <xdr:colOff>76200</xdr:colOff>
                    <xdr:row>90</xdr:row>
                    <xdr:rowOff>171450</xdr:rowOff>
                  </to>
                </anchor>
              </controlPr>
            </control>
          </mc:Choice>
        </mc:AlternateContent>
        <mc:AlternateContent xmlns:mc="http://schemas.openxmlformats.org/markup-compatibility/2006">
          <mc:Choice Requires="x14">
            <control shapeId="3626" r:id="rId242" name="Check Box 554">
              <controlPr defaultSize="0" autoFill="0" autoLine="0" autoPict="0" altText="">
                <anchor moveWithCells="1">
                  <from>
                    <xdr:col>0</xdr:col>
                    <xdr:colOff>0</xdr:colOff>
                    <xdr:row>90</xdr:row>
                    <xdr:rowOff>171450</xdr:rowOff>
                  </from>
                  <to>
                    <xdr:col>1</xdr:col>
                    <xdr:colOff>76200</xdr:colOff>
                    <xdr:row>91</xdr:row>
                    <xdr:rowOff>161925</xdr:rowOff>
                  </to>
                </anchor>
              </controlPr>
            </control>
          </mc:Choice>
        </mc:AlternateContent>
        <mc:AlternateContent xmlns:mc="http://schemas.openxmlformats.org/markup-compatibility/2006">
          <mc:Choice Requires="x14">
            <control shapeId="3627" r:id="rId243" name="Check Box 555">
              <controlPr defaultSize="0" autoFill="0" autoLine="0" autoPict="0" altText="">
                <anchor moveWithCells="1">
                  <from>
                    <xdr:col>0</xdr:col>
                    <xdr:colOff>0</xdr:colOff>
                    <xdr:row>91</xdr:row>
                    <xdr:rowOff>161925</xdr:rowOff>
                  </from>
                  <to>
                    <xdr:col>1</xdr:col>
                    <xdr:colOff>76200</xdr:colOff>
                    <xdr:row>92</xdr:row>
                    <xdr:rowOff>161925</xdr:rowOff>
                  </to>
                </anchor>
              </controlPr>
            </control>
          </mc:Choice>
        </mc:AlternateContent>
        <mc:AlternateContent xmlns:mc="http://schemas.openxmlformats.org/markup-compatibility/2006">
          <mc:Choice Requires="x14">
            <control shapeId="3628" r:id="rId244" name="Check Box 556">
              <controlPr defaultSize="0" autoFill="0" autoLine="0" autoPict="0" altText="">
                <anchor moveWithCells="1">
                  <from>
                    <xdr:col>0</xdr:col>
                    <xdr:colOff>0</xdr:colOff>
                    <xdr:row>92</xdr:row>
                    <xdr:rowOff>161925</xdr:rowOff>
                  </from>
                  <to>
                    <xdr:col>1</xdr:col>
                    <xdr:colOff>76200</xdr:colOff>
                    <xdr:row>93</xdr:row>
                    <xdr:rowOff>161925</xdr:rowOff>
                  </to>
                </anchor>
              </controlPr>
            </control>
          </mc:Choice>
        </mc:AlternateContent>
        <mc:AlternateContent xmlns:mc="http://schemas.openxmlformats.org/markup-compatibility/2006">
          <mc:Choice Requires="x14">
            <control shapeId="3629" r:id="rId245" name="Check Box 557">
              <controlPr defaultSize="0" autoFill="0" autoLine="0" autoPict="0" altText="">
                <anchor moveWithCells="1">
                  <from>
                    <xdr:col>0</xdr:col>
                    <xdr:colOff>0</xdr:colOff>
                    <xdr:row>93</xdr:row>
                    <xdr:rowOff>161925</xdr:rowOff>
                  </from>
                  <to>
                    <xdr:col>1</xdr:col>
                    <xdr:colOff>76200</xdr:colOff>
                    <xdr:row>94</xdr:row>
                    <xdr:rowOff>152400</xdr:rowOff>
                  </to>
                </anchor>
              </controlPr>
            </control>
          </mc:Choice>
        </mc:AlternateContent>
        <mc:AlternateContent xmlns:mc="http://schemas.openxmlformats.org/markup-compatibility/2006">
          <mc:Choice Requires="x14">
            <control shapeId="3630" r:id="rId246" name="Check Box 558">
              <controlPr defaultSize="0" autoFill="0" autoLine="0" autoPict="0" altText="">
                <anchor moveWithCells="1">
                  <from>
                    <xdr:col>0</xdr:col>
                    <xdr:colOff>0</xdr:colOff>
                    <xdr:row>94</xdr:row>
                    <xdr:rowOff>152400</xdr:rowOff>
                  </from>
                  <to>
                    <xdr:col>1</xdr:col>
                    <xdr:colOff>76200</xdr:colOff>
                    <xdr:row>95</xdr:row>
                    <xdr:rowOff>152400</xdr:rowOff>
                  </to>
                </anchor>
              </controlPr>
            </control>
          </mc:Choice>
        </mc:AlternateContent>
        <mc:AlternateContent xmlns:mc="http://schemas.openxmlformats.org/markup-compatibility/2006">
          <mc:Choice Requires="x14">
            <control shapeId="3631" r:id="rId247" name="Check Box 559">
              <controlPr defaultSize="0" autoFill="0" autoLine="0" autoPict="0" altText="">
                <anchor moveWithCells="1">
                  <from>
                    <xdr:col>0</xdr:col>
                    <xdr:colOff>0</xdr:colOff>
                    <xdr:row>95</xdr:row>
                    <xdr:rowOff>152400</xdr:rowOff>
                  </from>
                  <to>
                    <xdr:col>1</xdr:col>
                    <xdr:colOff>76200</xdr:colOff>
                    <xdr:row>96</xdr:row>
                    <xdr:rowOff>161925</xdr:rowOff>
                  </to>
                </anchor>
              </controlPr>
            </control>
          </mc:Choice>
        </mc:AlternateContent>
        <mc:AlternateContent xmlns:mc="http://schemas.openxmlformats.org/markup-compatibility/2006">
          <mc:Choice Requires="x14">
            <control shapeId="3632" r:id="rId248" name="Check Box 560">
              <controlPr defaultSize="0" autoFill="0" autoLine="0" autoPict="0" altText="">
                <anchor moveWithCells="1">
                  <from>
                    <xdr:col>0</xdr:col>
                    <xdr:colOff>0</xdr:colOff>
                    <xdr:row>96</xdr:row>
                    <xdr:rowOff>161925</xdr:rowOff>
                  </from>
                  <to>
                    <xdr:col>1</xdr:col>
                    <xdr:colOff>76200</xdr:colOff>
                    <xdr:row>97</xdr:row>
                    <xdr:rowOff>161925</xdr:rowOff>
                  </to>
                </anchor>
              </controlPr>
            </control>
          </mc:Choice>
        </mc:AlternateContent>
        <mc:AlternateContent xmlns:mc="http://schemas.openxmlformats.org/markup-compatibility/2006">
          <mc:Choice Requires="x14">
            <control shapeId="3633" r:id="rId249" name="Check Box 561">
              <controlPr defaultSize="0" autoFill="0" autoLine="0" autoPict="0" altText="">
                <anchor moveWithCells="1">
                  <from>
                    <xdr:col>0</xdr:col>
                    <xdr:colOff>0</xdr:colOff>
                    <xdr:row>97</xdr:row>
                    <xdr:rowOff>161925</xdr:rowOff>
                  </from>
                  <to>
                    <xdr:col>1</xdr:col>
                    <xdr:colOff>76200</xdr:colOff>
                    <xdr:row>98</xdr:row>
                    <xdr:rowOff>161925</xdr:rowOff>
                  </to>
                </anchor>
              </controlPr>
            </control>
          </mc:Choice>
        </mc:AlternateContent>
        <mc:AlternateContent xmlns:mc="http://schemas.openxmlformats.org/markup-compatibility/2006">
          <mc:Choice Requires="x14">
            <control shapeId="3634" r:id="rId250" name="Check Box 562">
              <controlPr defaultSize="0" autoFill="0" autoLine="0" autoPict="0" altText="">
                <anchor moveWithCells="1">
                  <from>
                    <xdr:col>0</xdr:col>
                    <xdr:colOff>0</xdr:colOff>
                    <xdr:row>98</xdr:row>
                    <xdr:rowOff>161925</xdr:rowOff>
                  </from>
                  <to>
                    <xdr:col>1</xdr:col>
                    <xdr:colOff>76200</xdr:colOff>
                    <xdr:row>99</xdr:row>
                    <xdr:rowOff>171450</xdr:rowOff>
                  </to>
                </anchor>
              </controlPr>
            </control>
          </mc:Choice>
        </mc:AlternateContent>
        <mc:AlternateContent xmlns:mc="http://schemas.openxmlformats.org/markup-compatibility/2006">
          <mc:Choice Requires="x14">
            <control shapeId="3707" r:id="rId251" name="Check Box 635">
              <controlPr defaultSize="0" autoFill="0" autoLine="0" autoPict="0" altText="">
                <anchor moveWithCells="1">
                  <from>
                    <xdr:col>3</xdr:col>
                    <xdr:colOff>0</xdr:colOff>
                    <xdr:row>84</xdr:row>
                    <xdr:rowOff>9525</xdr:rowOff>
                  </from>
                  <to>
                    <xdr:col>4</xdr:col>
                    <xdr:colOff>76200</xdr:colOff>
                    <xdr:row>85</xdr:row>
                    <xdr:rowOff>19050</xdr:rowOff>
                  </to>
                </anchor>
              </controlPr>
            </control>
          </mc:Choice>
        </mc:AlternateContent>
        <mc:AlternateContent xmlns:mc="http://schemas.openxmlformats.org/markup-compatibility/2006">
          <mc:Choice Requires="x14">
            <control shapeId="3708" r:id="rId252" name="Check Box 636">
              <controlPr defaultSize="0" autoFill="0" autoLine="0" autoPict="0" altText="">
                <anchor moveWithCells="1">
                  <from>
                    <xdr:col>3</xdr:col>
                    <xdr:colOff>0</xdr:colOff>
                    <xdr:row>89</xdr:row>
                    <xdr:rowOff>0</xdr:rowOff>
                  </from>
                  <to>
                    <xdr:col>4</xdr:col>
                    <xdr:colOff>76200</xdr:colOff>
                    <xdr:row>90</xdr:row>
                    <xdr:rowOff>0</xdr:rowOff>
                  </to>
                </anchor>
              </controlPr>
            </control>
          </mc:Choice>
        </mc:AlternateContent>
        <mc:AlternateContent xmlns:mc="http://schemas.openxmlformats.org/markup-compatibility/2006">
          <mc:Choice Requires="x14">
            <control shapeId="3709" r:id="rId253" name="Check Box 637">
              <controlPr defaultSize="0" autoFill="0" autoLine="0" autoPict="0" altText="">
                <anchor moveWithCells="1">
                  <from>
                    <xdr:col>3</xdr:col>
                    <xdr:colOff>0</xdr:colOff>
                    <xdr:row>85</xdr:row>
                    <xdr:rowOff>19050</xdr:rowOff>
                  </from>
                  <to>
                    <xdr:col>4</xdr:col>
                    <xdr:colOff>76200</xdr:colOff>
                    <xdr:row>86</xdr:row>
                    <xdr:rowOff>19050</xdr:rowOff>
                  </to>
                </anchor>
              </controlPr>
            </control>
          </mc:Choice>
        </mc:AlternateContent>
        <mc:AlternateContent xmlns:mc="http://schemas.openxmlformats.org/markup-compatibility/2006">
          <mc:Choice Requires="x14">
            <control shapeId="3710" r:id="rId254" name="Check Box 638">
              <controlPr defaultSize="0" autoFill="0" autoLine="0" autoPict="0" altText="">
                <anchor moveWithCells="1">
                  <from>
                    <xdr:col>3</xdr:col>
                    <xdr:colOff>0</xdr:colOff>
                    <xdr:row>86</xdr:row>
                    <xdr:rowOff>9525</xdr:rowOff>
                  </from>
                  <to>
                    <xdr:col>4</xdr:col>
                    <xdr:colOff>76200</xdr:colOff>
                    <xdr:row>87</xdr:row>
                    <xdr:rowOff>9525</xdr:rowOff>
                  </to>
                </anchor>
              </controlPr>
            </control>
          </mc:Choice>
        </mc:AlternateContent>
        <mc:AlternateContent xmlns:mc="http://schemas.openxmlformats.org/markup-compatibility/2006">
          <mc:Choice Requires="x14">
            <control shapeId="3711" r:id="rId255" name="Check Box 639">
              <controlPr defaultSize="0" autoFill="0" autoLine="0" autoPict="0" altText="">
                <anchor moveWithCells="1">
                  <from>
                    <xdr:col>3</xdr:col>
                    <xdr:colOff>0</xdr:colOff>
                    <xdr:row>87</xdr:row>
                    <xdr:rowOff>9525</xdr:rowOff>
                  </from>
                  <to>
                    <xdr:col>4</xdr:col>
                    <xdr:colOff>76200</xdr:colOff>
                    <xdr:row>88</xdr:row>
                    <xdr:rowOff>9525</xdr:rowOff>
                  </to>
                </anchor>
              </controlPr>
            </control>
          </mc:Choice>
        </mc:AlternateContent>
        <mc:AlternateContent xmlns:mc="http://schemas.openxmlformats.org/markup-compatibility/2006">
          <mc:Choice Requires="x14">
            <control shapeId="3712" r:id="rId256" name="Check Box 640">
              <controlPr defaultSize="0" autoFill="0" autoLine="0" autoPict="0" altText="">
                <anchor moveWithCells="1">
                  <from>
                    <xdr:col>3</xdr:col>
                    <xdr:colOff>0</xdr:colOff>
                    <xdr:row>88</xdr:row>
                    <xdr:rowOff>9525</xdr:rowOff>
                  </from>
                  <to>
                    <xdr:col>4</xdr:col>
                    <xdr:colOff>76200</xdr:colOff>
                    <xdr:row>89</xdr:row>
                    <xdr:rowOff>0</xdr:rowOff>
                  </to>
                </anchor>
              </controlPr>
            </control>
          </mc:Choice>
        </mc:AlternateContent>
        <mc:AlternateContent xmlns:mc="http://schemas.openxmlformats.org/markup-compatibility/2006">
          <mc:Choice Requires="x14">
            <control shapeId="3713" r:id="rId257" name="Check Box 641">
              <controlPr defaultSize="0" autoFill="0" autoLine="0" autoPict="0" altText="">
                <anchor moveWithCells="1">
                  <from>
                    <xdr:col>3</xdr:col>
                    <xdr:colOff>0</xdr:colOff>
                    <xdr:row>90</xdr:row>
                    <xdr:rowOff>0</xdr:rowOff>
                  </from>
                  <to>
                    <xdr:col>4</xdr:col>
                    <xdr:colOff>76200</xdr:colOff>
                    <xdr:row>91</xdr:row>
                    <xdr:rowOff>0</xdr:rowOff>
                  </to>
                </anchor>
              </controlPr>
            </control>
          </mc:Choice>
        </mc:AlternateContent>
        <mc:AlternateContent xmlns:mc="http://schemas.openxmlformats.org/markup-compatibility/2006">
          <mc:Choice Requires="x14">
            <control shapeId="3714" r:id="rId258" name="Check Box 642">
              <controlPr defaultSize="0" autoFill="0" autoLine="0" autoPict="0" altText="">
                <anchor moveWithCells="1">
                  <from>
                    <xdr:col>3</xdr:col>
                    <xdr:colOff>0</xdr:colOff>
                    <xdr:row>91</xdr:row>
                    <xdr:rowOff>0</xdr:rowOff>
                  </from>
                  <to>
                    <xdr:col>4</xdr:col>
                    <xdr:colOff>76200</xdr:colOff>
                    <xdr:row>91</xdr:row>
                    <xdr:rowOff>190500</xdr:rowOff>
                  </to>
                </anchor>
              </controlPr>
            </control>
          </mc:Choice>
        </mc:AlternateContent>
        <mc:AlternateContent xmlns:mc="http://schemas.openxmlformats.org/markup-compatibility/2006">
          <mc:Choice Requires="x14">
            <control shapeId="3715" r:id="rId259" name="Check Box 643">
              <controlPr defaultSize="0" autoFill="0" autoLine="0" autoPict="0" altText="">
                <anchor moveWithCells="1">
                  <from>
                    <xdr:col>3</xdr:col>
                    <xdr:colOff>0</xdr:colOff>
                    <xdr:row>91</xdr:row>
                    <xdr:rowOff>190500</xdr:rowOff>
                  </from>
                  <to>
                    <xdr:col>4</xdr:col>
                    <xdr:colOff>76200</xdr:colOff>
                    <xdr:row>92</xdr:row>
                    <xdr:rowOff>190500</xdr:rowOff>
                  </to>
                </anchor>
              </controlPr>
            </control>
          </mc:Choice>
        </mc:AlternateContent>
        <mc:AlternateContent xmlns:mc="http://schemas.openxmlformats.org/markup-compatibility/2006">
          <mc:Choice Requires="x14">
            <control shapeId="3716" r:id="rId260" name="Check Box 644">
              <controlPr defaultSize="0" autoFill="0" autoLine="0" autoPict="0" altText="">
                <anchor moveWithCells="1">
                  <from>
                    <xdr:col>3</xdr:col>
                    <xdr:colOff>0</xdr:colOff>
                    <xdr:row>92</xdr:row>
                    <xdr:rowOff>190500</xdr:rowOff>
                  </from>
                  <to>
                    <xdr:col>4</xdr:col>
                    <xdr:colOff>76200</xdr:colOff>
                    <xdr:row>93</xdr:row>
                    <xdr:rowOff>190500</xdr:rowOff>
                  </to>
                </anchor>
              </controlPr>
            </control>
          </mc:Choice>
        </mc:AlternateContent>
        <mc:AlternateContent xmlns:mc="http://schemas.openxmlformats.org/markup-compatibility/2006">
          <mc:Choice Requires="x14">
            <control shapeId="3717" r:id="rId261" name="Check Box 645">
              <controlPr defaultSize="0" autoFill="0" autoLine="0" autoPict="0" altText="">
                <anchor moveWithCells="1">
                  <from>
                    <xdr:col>3</xdr:col>
                    <xdr:colOff>0</xdr:colOff>
                    <xdr:row>93</xdr:row>
                    <xdr:rowOff>190500</xdr:rowOff>
                  </from>
                  <to>
                    <xdr:col>4</xdr:col>
                    <xdr:colOff>76200</xdr:colOff>
                    <xdr:row>94</xdr:row>
                    <xdr:rowOff>180975</xdr:rowOff>
                  </to>
                </anchor>
              </controlPr>
            </control>
          </mc:Choice>
        </mc:AlternateContent>
        <mc:AlternateContent xmlns:mc="http://schemas.openxmlformats.org/markup-compatibility/2006">
          <mc:Choice Requires="x14">
            <control shapeId="3718" r:id="rId262" name="Check Box 646">
              <controlPr defaultSize="0" autoFill="0" autoLine="0" autoPict="0" altText="">
                <anchor moveWithCells="1">
                  <from>
                    <xdr:col>3</xdr:col>
                    <xdr:colOff>0</xdr:colOff>
                    <xdr:row>94</xdr:row>
                    <xdr:rowOff>180975</xdr:rowOff>
                  </from>
                  <to>
                    <xdr:col>4</xdr:col>
                    <xdr:colOff>76200</xdr:colOff>
                    <xdr:row>95</xdr:row>
                    <xdr:rowOff>180975</xdr:rowOff>
                  </to>
                </anchor>
              </controlPr>
            </control>
          </mc:Choice>
        </mc:AlternateContent>
        <mc:AlternateContent xmlns:mc="http://schemas.openxmlformats.org/markup-compatibility/2006">
          <mc:Choice Requires="x14">
            <control shapeId="3719" r:id="rId263" name="Check Box 647">
              <controlPr defaultSize="0" autoFill="0" autoLine="0" autoPict="0" altText="">
                <anchor moveWithCells="1">
                  <from>
                    <xdr:col>3</xdr:col>
                    <xdr:colOff>0</xdr:colOff>
                    <xdr:row>95</xdr:row>
                    <xdr:rowOff>180975</xdr:rowOff>
                  </from>
                  <to>
                    <xdr:col>4</xdr:col>
                    <xdr:colOff>76200</xdr:colOff>
                    <xdr:row>96</xdr:row>
                    <xdr:rowOff>190500</xdr:rowOff>
                  </to>
                </anchor>
              </controlPr>
            </control>
          </mc:Choice>
        </mc:AlternateContent>
        <mc:AlternateContent xmlns:mc="http://schemas.openxmlformats.org/markup-compatibility/2006">
          <mc:Choice Requires="x14">
            <control shapeId="3720" r:id="rId264" name="Check Box 648">
              <controlPr defaultSize="0" autoFill="0" autoLine="0" autoPict="0" altText="">
                <anchor moveWithCells="1">
                  <from>
                    <xdr:col>3</xdr:col>
                    <xdr:colOff>0</xdr:colOff>
                    <xdr:row>96</xdr:row>
                    <xdr:rowOff>190500</xdr:rowOff>
                  </from>
                  <to>
                    <xdr:col>4</xdr:col>
                    <xdr:colOff>76200</xdr:colOff>
                    <xdr:row>97</xdr:row>
                    <xdr:rowOff>190500</xdr:rowOff>
                  </to>
                </anchor>
              </controlPr>
            </control>
          </mc:Choice>
        </mc:AlternateContent>
        <mc:AlternateContent xmlns:mc="http://schemas.openxmlformats.org/markup-compatibility/2006">
          <mc:Choice Requires="x14">
            <control shapeId="3721" r:id="rId265" name="Check Box 649">
              <controlPr defaultSize="0" autoFill="0" autoLine="0" autoPict="0" altText="">
                <anchor moveWithCells="1">
                  <from>
                    <xdr:col>3</xdr:col>
                    <xdr:colOff>0</xdr:colOff>
                    <xdr:row>97</xdr:row>
                    <xdr:rowOff>190500</xdr:rowOff>
                  </from>
                  <to>
                    <xdr:col>4</xdr:col>
                    <xdr:colOff>76200</xdr:colOff>
                    <xdr:row>98</xdr:row>
                    <xdr:rowOff>190500</xdr:rowOff>
                  </to>
                </anchor>
              </controlPr>
            </control>
          </mc:Choice>
        </mc:AlternateContent>
        <mc:AlternateContent xmlns:mc="http://schemas.openxmlformats.org/markup-compatibility/2006">
          <mc:Choice Requires="x14">
            <control shapeId="3722" r:id="rId266" name="Check Box 650">
              <controlPr defaultSize="0" autoFill="0" autoLine="0" autoPict="0" altText="">
                <anchor moveWithCells="1">
                  <from>
                    <xdr:col>3</xdr:col>
                    <xdr:colOff>0</xdr:colOff>
                    <xdr:row>98</xdr:row>
                    <xdr:rowOff>190500</xdr:rowOff>
                  </from>
                  <to>
                    <xdr:col>4</xdr:col>
                    <xdr:colOff>76200</xdr:colOff>
                    <xdr:row>100</xdr:row>
                    <xdr:rowOff>0</xdr:rowOff>
                  </to>
                </anchor>
              </controlPr>
            </control>
          </mc:Choice>
        </mc:AlternateContent>
        <mc:AlternateContent xmlns:mc="http://schemas.openxmlformats.org/markup-compatibility/2006">
          <mc:Choice Requires="x14">
            <control shapeId="3723" r:id="rId267" name="Check Box 651">
              <controlPr defaultSize="0" autoFill="0" autoLine="0" autoPict="0" altText="">
                <anchor moveWithCells="1">
                  <from>
                    <xdr:col>6</xdr:col>
                    <xdr:colOff>0</xdr:colOff>
                    <xdr:row>84</xdr:row>
                    <xdr:rowOff>0</xdr:rowOff>
                  </from>
                  <to>
                    <xdr:col>7</xdr:col>
                    <xdr:colOff>76200</xdr:colOff>
                    <xdr:row>85</xdr:row>
                    <xdr:rowOff>9525</xdr:rowOff>
                  </to>
                </anchor>
              </controlPr>
            </control>
          </mc:Choice>
        </mc:AlternateContent>
        <mc:AlternateContent xmlns:mc="http://schemas.openxmlformats.org/markup-compatibility/2006">
          <mc:Choice Requires="x14">
            <control shapeId="3724" r:id="rId268" name="Check Box 652">
              <controlPr defaultSize="0" autoFill="0" autoLine="0" autoPict="0" altText="">
                <anchor moveWithCells="1">
                  <from>
                    <xdr:col>6</xdr:col>
                    <xdr:colOff>0</xdr:colOff>
                    <xdr:row>88</xdr:row>
                    <xdr:rowOff>190500</xdr:rowOff>
                  </from>
                  <to>
                    <xdr:col>7</xdr:col>
                    <xdr:colOff>76200</xdr:colOff>
                    <xdr:row>89</xdr:row>
                    <xdr:rowOff>190500</xdr:rowOff>
                  </to>
                </anchor>
              </controlPr>
            </control>
          </mc:Choice>
        </mc:AlternateContent>
        <mc:AlternateContent xmlns:mc="http://schemas.openxmlformats.org/markup-compatibility/2006">
          <mc:Choice Requires="x14">
            <control shapeId="3725" r:id="rId269" name="Check Box 653">
              <controlPr defaultSize="0" autoFill="0" autoLine="0" autoPict="0" altText="">
                <anchor moveWithCells="1">
                  <from>
                    <xdr:col>6</xdr:col>
                    <xdr:colOff>0</xdr:colOff>
                    <xdr:row>85</xdr:row>
                    <xdr:rowOff>9525</xdr:rowOff>
                  </from>
                  <to>
                    <xdr:col>7</xdr:col>
                    <xdr:colOff>76200</xdr:colOff>
                    <xdr:row>86</xdr:row>
                    <xdr:rowOff>9525</xdr:rowOff>
                  </to>
                </anchor>
              </controlPr>
            </control>
          </mc:Choice>
        </mc:AlternateContent>
        <mc:AlternateContent xmlns:mc="http://schemas.openxmlformats.org/markup-compatibility/2006">
          <mc:Choice Requires="x14">
            <control shapeId="3726" r:id="rId270" name="Check Box 654">
              <controlPr defaultSize="0" autoFill="0" autoLine="0" autoPict="0" altText="">
                <anchor moveWithCells="1">
                  <from>
                    <xdr:col>6</xdr:col>
                    <xdr:colOff>0</xdr:colOff>
                    <xdr:row>86</xdr:row>
                    <xdr:rowOff>0</xdr:rowOff>
                  </from>
                  <to>
                    <xdr:col>7</xdr:col>
                    <xdr:colOff>76200</xdr:colOff>
                    <xdr:row>87</xdr:row>
                    <xdr:rowOff>0</xdr:rowOff>
                  </to>
                </anchor>
              </controlPr>
            </control>
          </mc:Choice>
        </mc:AlternateContent>
        <mc:AlternateContent xmlns:mc="http://schemas.openxmlformats.org/markup-compatibility/2006">
          <mc:Choice Requires="x14">
            <control shapeId="3727" r:id="rId271" name="Check Box 655">
              <controlPr defaultSize="0" autoFill="0" autoLine="0" autoPict="0" altText="">
                <anchor moveWithCells="1">
                  <from>
                    <xdr:col>6</xdr:col>
                    <xdr:colOff>0</xdr:colOff>
                    <xdr:row>87</xdr:row>
                    <xdr:rowOff>0</xdr:rowOff>
                  </from>
                  <to>
                    <xdr:col>7</xdr:col>
                    <xdr:colOff>76200</xdr:colOff>
                    <xdr:row>88</xdr:row>
                    <xdr:rowOff>0</xdr:rowOff>
                  </to>
                </anchor>
              </controlPr>
            </control>
          </mc:Choice>
        </mc:AlternateContent>
        <mc:AlternateContent xmlns:mc="http://schemas.openxmlformats.org/markup-compatibility/2006">
          <mc:Choice Requires="x14">
            <control shapeId="3728" r:id="rId272" name="Check Box 656">
              <controlPr defaultSize="0" autoFill="0" autoLine="0" autoPict="0" altText="">
                <anchor moveWithCells="1">
                  <from>
                    <xdr:col>6</xdr:col>
                    <xdr:colOff>0</xdr:colOff>
                    <xdr:row>88</xdr:row>
                    <xdr:rowOff>0</xdr:rowOff>
                  </from>
                  <to>
                    <xdr:col>7</xdr:col>
                    <xdr:colOff>76200</xdr:colOff>
                    <xdr:row>88</xdr:row>
                    <xdr:rowOff>190500</xdr:rowOff>
                  </to>
                </anchor>
              </controlPr>
            </control>
          </mc:Choice>
        </mc:AlternateContent>
        <mc:AlternateContent xmlns:mc="http://schemas.openxmlformats.org/markup-compatibility/2006">
          <mc:Choice Requires="x14">
            <control shapeId="3729" r:id="rId273" name="Check Box 657">
              <controlPr defaultSize="0" autoFill="0" autoLine="0" autoPict="0" altText="">
                <anchor moveWithCells="1">
                  <from>
                    <xdr:col>6</xdr:col>
                    <xdr:colOff>0</xdr:colOff>
                    <xdr:row>89</xdr:row>
                    <xdr:rowOff>190500</xdr:rowOff>
                  </from>
                  <to>
                    <xdr:col>7</xdr:col>
                    <xdr:colOff>76200</xdr:colOff>
                    <xdr:row>90</xdr:row>
                    <xdr:rowOff>190500</xdr:rowOff>
                  </to>
                </anchor>
              </controlPr>
            </control>
          </mc:Choice>
        </mc:AlternateContent>
        <mc:AlternateContent xmlns:mc="http://schemas.openxmlformats.org/markup-compatibility/2006">
          <mc:Choice Requires="x14">
            <control shapeId="3730" r:id="rId274" name="Check Box 658">
              <controlPr defaultSize="0" autoFill="0" autoLine="0" autoPict="0" altText="">
                <anchor moveWithCells="1">
                  <from>
                    <xdr:col>6</xdr:col>
                    <xdr:colOff>0</xdr:colOff>
                    <xdr:row>90</xdr:row>
                    <xdr:rowOff>190500</xdr:rowOff>
                  </from>
                  <to>
                    <xdr:col>7</xdr:col>
                    <xdr:colOff>76200</xdr:colOff>
                    <xdr:row>91</xdr:row>
                    <xdr:rowOff>180975</xdr:rowOff>
                  </to>
                </anchor>
              </controlPr>
            </control>
          </mc:Choice>
        </mc:AlternateContent>
        <mc:AlternateContent xmlns:mc="http://schemas.openxmlformats.org/markup-compatibility/2006">
          <mc:Choice Requires="x14">
            <control shapeId="3731" r:id="rId275" name="Check Box 659">
              <controlPr defaultSize="0" autoFill="0" autoLine="0" autoPict="0" altText="">
                <anchor moveWithCells="1">
                  <from>
                    <xdr:col>6</xdr:col>
                    <xdr:colOff>0</xdr:colOff>
                    <xdr:row>91</xdr:row>
                    <xdr:rowOff>180975</xdr:rowOff>
                  </from>
                  <to>
                    <xdr:col>7</xdr:col>
                    <xdr:colOff>76200</xdr:colOff>
                    <xdr:row>92</xdr:row>
                    <xdr:rowOff>180975</xdr:rowOff>
                  </to>
                </anchor>
              </controlPr>
            </control>
          </mc:Choice>
        </mc:AlternateContent>
        <mc:AlternateContent xmlns:mc="http://schemas.openxmlformats.org/markup-compatibility/2006">
          <mc:Choice Requires="x14">
            <control shapeId="3732" r:id="rId276" name="Check Box 660">
              <controlPr defaultSize="0" autoFill="0" autoLine="0" autoPict="0" altText="">
                <anchor moveWithCells="1">
                  <from>
                    <xdr:col>6</xdr:col>
                    <xdr:colOff>0</xdr:colOff>
                    <xdr:row>92</xdr:row>
                    <xdr:rowOff>180975</xdr:rowOff>
                  </from>
                  <to>
                    <xdr:col>7</xdr:col>
                    <xdr:colOff>76200</xdr:colOff>
                    <xdr:row>93</xdr:row>
                    <xdr:rowOff>180975</xdr:rowOff>
                  </to>
                </anchor>
              </controlPr>
            </control>
          </mc:Choice>
        </mc:AlternateContent>
        <mc:AlternateContent xmlns:mc="http://schemas.openxmlformats.org/markup-compatibility/2006">
          <mc:Choice Requires="x14">
            <control shapeId="3733" r:id="rId277" name="Check Box 661">
              <controlPr defaultSize="0" autoFill="0" autoLine="0" autoPict="0" altText="">
                <anchor moveWithCells="1">
                  <from>
                    <xdr:col>6</xdr:col>
                    <xdr:colOff>0</xdr:colOff>
                    <xdr:row>93</xdr:row>
                    <xdr:rowOff>180975</xdr:rowOff>
                  </from>
                  <to>
                    <xdr:col>7</xdr:col>
                    <xdr:colOff>76200</xdr:colOff>
                    <xdr:row>94</xdr:row>
                    <xdr:rowOff>171450</xdr:rowOff>
                  </to>
                </anchor>
              </controlPr>
            </control>
          </mc:Choice>
        </mc:AlternateContent>
        <mc:AlternateContent xmlns:mc="http://schemas.openxmlformats.org/markup-compatibility/2006">
          <mc:Choice Requires="x14">
            <control shapeId="3734" r:id="rId278" name="Check Box 662">
              <controlPr defaultSize="0" autoFill="0" autoLine="0" autoPict="0" altText="">
                <anchor moveWithCells="1">
                  <from>
                    <xdr:col>6</xdr:col>
                    <xdr:colOff>0</xdr:colOff>
                    <xdr:row>94</xdr:row>
                    <xdr:rowOff>171450</xdr:rowOff>
                  </from>
                  <to>
                    <xdr:col>7</xdr:col>
                    <xdr:colOff>76200</xdr:colOff>
                    <xdr:row>95</xdr:row>
                    <xdr:rowOff>171450</xdr:rowOff>
                  </to>
                </anchor>
              </controlPr>
            </control>
          </mc:Choice>
        </mc:AlternateContent>
        <mc:AlternateContent xmlns:mc="http://schemas.openxmlformats.org/markup-compatibility/2006">
          <mc:Choice Requires="x14">
            <control shapeId="3735" r:id="rId279" name="Check Box 663">
              <controlPr defaultSize="0" autoFill="0" autoLine="0" autoPict="0" altText="">
                <anchor moveWithCells="1">
                  <from>
                    <xdr:col>6</xdr:col>
                    <xdr:colOff>0</xdr:colOff>
                    <xdr:row>95</xdr:row>
                    <xdr:rowOff>171450</xdr:rowOff>
                  </from>
                  <to>
                    <xdr:col>7</xdr:col>
                    <xdr:colOff>76200</xdr:colOff>
                    <xdr:row>96</xdr:row>
                    <xdr:rowOff>180975</xdr:rowOff>
                  </to>
                </anchor>
              </controlPr>
            </control>
          </mc:Choice>
        </mc:AlternateContent>
        <mc:AlternateContent xmlns:mc="http://schemas.openxmlformats.org/markup-compatibility/2006">
          <mc:Choice Requires="x14">
            <control shapeId="3736" r:id="rId280" name="Check Box 664">
              <controlPr defaultSize="0" autoFill="0" autoLine="0" autoPict="0" altText="">
                <anchor moveWithCells="1">
                  <from>
                    <xdr:col>6</xdr:col>
                    <xdr:colOff>0</xdr:colOff>
                    <xdr:row>96</xdr:row>
                    <xdr:rowOff>180975</xdr:rowOff>
                  </from>
                  <to>
                    <xdr:col>7</xdr:col>
                    <xdr:colOff>76200</xdr:colOff>
                    <xdr:row>97</xdr:row>
                    <xdr:rowOff>180975</xdr:rowOff>
                  </to>
                </anchor>
              </controlPr>
            </control>
          </mc:Choice>
        </mc:AlternateContent>
        <mc:AlternateContent xmlns:mc="http://schemas.openxmlformats.org/markup-compatibility/2006">
          <mc:Choice Requires="x14">
            <control shapeId="3737" r:id="rId281" name="Check Box 665">
              <controlPr defaultSize="0" autoFill="0" autoLine="0" autoPict="0" altText="">
                <anchor moveWithCells="1">
                  <from>
                    <xdr:col>6</xdr:col>
                    <xdr:colOff>0</xdr:colOff>
                    <xdr:row>97</xdr:row>
                    <xdr:rowOff>180975</xdr:rowOff>
                  </from>
                  <to>
                    <xdr:col>7</xdr:col>
                    <xdr:colOff>76200</xdr:colOff>
                    <xdr:row>98</xdr:row>
                    <xdr:rowOff>180975</xdr:rowOff>
                  </to>
                </anchor>
              </controlPr>
            </control>
          </mc:Choice>
        </mc:AlternateContent>
        <mc:AlternateContent xmlns:mc="http://schemas.openxmlformats.org/markup-compatibility/2006">
          <mc:Choice Requires="x14">
            <control shapeId="3738" r:id="rId282" name="Check Box 666">
              <controlPr defaultSize="0" autoFill="0" autoLine="0" autoPict="0" altText="">
                <anchor moveWithCells="1">
                  <from>
                    <xdr:col>6</xdr:col>
                    <xdr:colOff>0</xdr:colOff>
                    <xdr:row>98</xdr:row>
                    <xdr:rowOff>180975</xdr:rowOff>
                  </from>
                  <to>
                    <xdr:col>7</xdr:col>
                    <xdr:colOff>76200</xdr:colOff>
                    <xdr:row>99</xdr:row>
                    <xdr:rowOff>190500</xdr:rowOff>
                  </to>
                </anchor>
              </controlPr>
            </control>
          </mc:Choice>
        </mc:AlternateContent>
        <mc:AlternateContent xmlns:mc="http://schemas.openxmlformats.org/markup-compatibility/2006">
          <mc:Choice Requires="x14">
            <control shapeId="3739" r:id="rId283" name="Check Box 667">
              <controlPr defaultSize="0" autoFill="0" autoLine="0" autoPict="0" altText="">
                <anchor moveWithCells="1">
                  <from>
                    <xdr:col>9</xdr:col>
                    <xdr:colOff>9525</xdr:colOff>
                    <xdr:row>84</xdr:row>
                    <xdr:rowOff>0</xdr:rowOff>
                  </from>
                  <to>
                    <xdr:col>10</xdr:col>
                    <xdr:colOff>85725</xdr:colOff>
                    <xdr:row>85</xdr:row>
                    <xdr:rowOff>9525</xdr:rowOff>
                  </to>
                </anchor>
              </controlPr>
            </control>
          </mc:Choice>
        </mc:AlternateContent>
        <mc:AlternateContent xmlns:mc="http://schemas.openxmlformats.org/markup-compatibility/2006">
          <mc:Choice Requires="x14">
            <control shapeId="3740" r:id="rId284" name="Check Box 668">
              <controlPr defaultSize="0" autoFill="0" autoLine="0" autoPict="0" altText="">
                <anchor moveWithCells="1">
                  <from>
                    <xdr:col>9</xdr:col>
                    <xdr:colOff>9525</xdr:colOff>
                    <xdr:row>88</xdr:row>
                    <xdr:rowOff>190500</xdr:rowOff>
                  </from>
                  <to>
                    <xdr:col>10</xdr:col>
                    <xdr:colOff>85725</xdr:colOff>
                    <xdr:row>89</xdr:row>
                    <xdr:rowOff>190500</xdr:rowOff>
                  </to>
                </anchor>
              </controlPr>
            </control>
          </mc:Choice>
        </mc:AlternateContent>
        <mc:AlternateContent xmlns:mc="http://schemas.openxmlformats.org/markup-compatibility/2006">
          <mc:Choice Requires="x14">
            <control shapeId="3741" r:id="rId285" name="Check Box 669">
              <controlPr defaultSize="0" autoFill="0" autoLine="0" autoPict="0" altText="">
                <anchor moveWithCells="1">
                  <from>
                    <xdr:col>9</xdr:col>
                    <xdr:colOff>9525</xdr:colOff>
                    <xdr:row>85</xdr:row>
                    <xdr:rowOff>9525</xdr:rowOff>
                  </from>
                  <to>
                    <xdr:col>10</xdr:col>
                    <xdr:colOff>85725</xdr:colOff>
                    <xdr:row>86</xdr:row>
                    <xdr:rowOff>9525</xdr:rowOff>
                  </to>
                </anchor>
              </controlPr>
            </control>
          </mc:Choice>
        </mc:AlternateContent>
        <mc:AlternateContent xmlns:mc="http://schemas.openxmlformats.org/markup-compatibility/2006">
          <mc:Choice Requires="x14">
            <control shapeId="3742" r:id="rId286" name="Check Box 670">
              <controlPr defaultSize="0" autoFill="0" autoLine="0" autoPict="0" altText="">
                <anchor moveWithCells="1">
                  <from>
                    <xdr:col>9</xdr:col>
                    <xdr:colOff>9525</xdr:colOff>
                    <xdr:row>86</xdr:row>
                    <xdr:rowOff>0</xdr:rowOff>
                  </from>
                  <to>
                    <xdr:col>10</xdr:col>
                    <xdr:colOff>85725</xdr:colOff>
                    <xdr:row>87</xdr:row>
                    <xdr:rowOff>0</xdr:rowOff>
                  </to>
                </anchor>
              </controlPr>
            </control>
          </mc:Choice>
        </mc:AlternateContent>
        <mc:AlternateContent xmlns:mc="http://schemas.openxmlformats.org/markup-compatibility/2006">
          <mc:Choice Requires="x14">
            <control shapeId="3743" r:id="rId287" name="Check Box 671">
              <controlPr defaultSize="0" autoFill="0" autoLine="0" autoPict="0" altText="">
                <anchor moveWithCells="1">
                  <from>
                    <xdr:col>9</xdr:col>
                    <xdr:colOff>9525</xdr:colOff>
                    <xdr:row>87</xdr:row>
                    <xdr:rowOff>0</xdr:rowOff>
                  </from>
                  <to>
                    <xdr:col>10</xdr:col>
                    <xdr:colOff>85725</xdr:colOff>
                    <xdr:row>88</xdr:row>
                    <xdr:rowOff>0</xdr:rowOff>
                  </to>
                </anchor>
              </controlPr>
            </control>
          </mc:Choice>
        </mc:AlternateContent>
        <mc:AlternateContent xmlns:mc="http://schemas.openxmlformats.org/markup-compatibility/2006">
          <mc:Choice Requires="x14">
            <control shapeId="3744" r:id="rId288" name="Check Box 672">
              <controlPr defaultSize="0" autoFill="0" autoLine="0" autoPict="0" altText="">
                <anchor moveWithCells="1">
                  <from>
                    <xdr:col>9</xdr:col>
                    <xdr:colOff>9525</xdr:colOff>
                    <xdr:row>88</xdr:row>
                    <xdr:rowOff>0</xdr:rowOff>
                  </from>
                  <to>
                    <xdr:col>10</xdr:col>
                    <xdr:colOff>85725</xdr:colOff>
                    <xdr:row>88</xdr:row>
                    <xdr:rowOff>190500</xdr:rowOff>
                  </to>
                </anchor>
              </controlPr>
            </control>
          </mc:Choice>
        </mc:AlternateContent>
        <mc:AlternateContent xmlns:mc="http://schemas.openxmlformats.org/markup-compatibility/2006">
          <mc:Choice Requires="x14">
            <control shapeId="3745" r:id="rId289" name="Check Box 673">
              <controlPr defaultSize="0" autoFill="0" autoLine="0" autoPict="0" altText="">
                <anchor moveWithCells="1">
                  <from>
                    <xdr:col>9</xdr:col>
                    <xdr:colOff>9525</xdr:colOff>
                    <xdr:row>89</xdr:row>
                    <xdr:rowOff>190500</xdr:rowOff>
                  </from>
                  <to>
                    <xdr:col>10</xdr:col>
                    <xdr:colOff>85725</xdr:colOff>
                    <xdr:row>90</xdr:row>
                    <xdr:rowOff>190500</xdr:rowOff>
                  </to>
                </anchor>
              </controlPr>
            </control>
          </mc:Choice>
        </mc:AlternateContent>
        <mc:AlternateContent xmlns:mc="http://schemas.openxmlformats.org/markup-compatibility/2006">
          <mc:Choice Requires="x14">
            <control shapeId="3746" r:id="rId290" name="Check Box 674">
              <controlPr defaultSize="0" autoFill="0" autoLine="0" autoPict="0" altText="">
                <anchor moveWithCells="1">
                  <from>
                    <xdr:col>9</xdr:col>
                    <xdr:colOff>9525</xdr:colOff>
                    <xdr:row>90</xdr:row>
                    <xdr:rowOff>190500</xdr:rowOff>
                  </from>
                  <to>
                    <xdr:col>10</xdr:col>
                    <xdr:colOff>85725</xdr:colOff>
                    <xdr:row>91</xdr:row>
                    <xdr:rowOff>180975</xdr:rowOff>
                  </to>
                </anchor>
              </controlPr>
            </control>
          </mc:Choice>
        </mc:AlternateContent>
        <mc:AlternateContent xmlns:mc="http://schemas.openxmlformats.org/markup-compatibility/2006">
          <mc:Choice Requires="x14">
            <control shapeId="3747" r:id="rId291" name="Check Box 675">
              <controlPr defaultSize="0" autoFill="0" autoLine="0" autoPict="0" altText="">
                <anchor moveWithCells="1">
                  <from>
                    <xdr:col>9</xdr:col>
                    <xdr:colOff>9525</xdr:colOff>
                    <xdr:row>91</xdr:row>
                    <xdr:rowOff>180975</xdr:rowOff>
                  </from>
                  <to>
                    <xdr:col>10</xdr:col>
                    <xdr:colOff>85725</xdr:colOff>
                    <xdr:row>92</xdr:row>
                    <xdr:rowOff>180975</xdr:rowOff>
                  </to>
                </anchor>
              </controlPr>
            </control>
          </mc:Choice>
        </mc:AlternateContent>
        <mc:AlternateContent xmlns:mc="http://schemas.openxmlformats.org/markup-compatibility/2006">
          <mc:Choice Requires="x14">
            <control shapeId="3748" r:id="rId292" name="Check Box 676">
              <controlPr defaultSize="0" autoFill="0" autoLine="0" autoPict="0" altText="">
                <anchor moveWithCells="1">
                  <from>
                    <xdr:col>9</xdr:col>
                    <xdr:colOff>9525</xdr:colOff>
                    <xdr:row>92</xdr:row>
                    <xdr:rowOff>180975</xdr:rowOff>
                  </from>
                  <to>
                    <xdr:col>10</xdr:col>
                    <xdr:colOff>85725</xdr:colOff>
                    <xdr:row>93</xdr:row>
                    <xdr:rowOff>180975</xdr:rowOff>
                  </to>
                </anchor>
              </controlPr>
            </control>
          </mc:Choice>
        </mc:AlternateContent>
        <mc:AlternateContent xmlns:mc="http://schemas.openxmlformats.org/markup-compatibility/2006">
          <mc:Choice Requires="x14">
            <control shapeId="3749" r:id="rId293" name="Check Box 677">
              <controlPr defaultSize="0" autoFill="0" autoLine="0" autoPict="0" altText="">
                <anchor moveWithCells="1">
                  <from>
                    <xdr:col>9</xdr:col>
                    <xdr:colOff>9525</xdr:colOff>
                    <xdr:row>93</xdr:row>
                    <xdr:rowOff>180975</xdr:rowOff>
                  </from>
                  <to>
                    <xdr:col>10</xdr:col>
                    <xdr:colOff>85725</xdr:colOff>
                    <xdr:row>94</xdr:row>
                    <xdr:rowOff>171450</xdr:rowOff>
                  </to>
                </anchor>
              </controlPr>
            </control>
          </mc:Choice>
        </mc:AlternateContent>
        <mc:AlternateContent xmlns:mc="http://schemas.openxmlformats.org/markup-compatibility/2006">
          <mc:Choice Requires="x14">
            <control shapeId="3750" r:id="rId294" name="Check Box 678">
              <controlPr defaultSize="0" autoFill="0" autoLine="0" autoPict="0" altText="">
                <anchor moveWithCells="1">
                  <from>
                    <xdr:col>9</xdr:col>
                    <xdr:colOff>9525</xdr:colOff>
                    <xdr:row>94</xdr:row>
                    <xdr:rowOff>171450</xdr:rowOff>
                  </from>
                  <to>
                    <xdr:col>10</xdr:col>
                    <xdr:colOff>85725</xdr:colOff>
                    <xdr:row>95</xdr:row>
                    <xdr:rowOff>171450</xdr:rowOff>
                  </to>
                </anchor>
              </controlPr>
            </control>
          </mc:Choice>
        </mc:AlternateContent>
        <mc:AlternateContent xmlns:mc="http://schemas.openxmlformats.org/markup-compatibility/2006">
          <mc:Choice Requires="x14">
            <control shapeId="3751" r:id="rId295" name="Check Box 679">
              <controlPr defaultSize="0" autoFill="0" autoLine="0" autoPict="0" altText="">
                <anchor moveWithCells="1">
                  <from>
                    <xdr:col>9</xdr:col>
                    <xdr:colOff>9525</xdr:colOff>
                    <xdr:row>95</xdr:row>
                    <xdr:rowOff>171450</xdr:rowOff>
                  </from>
                  <to>
                    <xdr:col>10</xdr:col>
                    <xdr:colOff>85725</xdr:colOff>
                    <xdr:row>96</xdr:row>
                    <xdr:rowOff>180975</xdr:rowOff>
                  </to>
                </anchor>
              </controlPr>
            </control>
          </mc:Choice>
        </mc:AlternateContent>
        <mc:AlternateContent xmlns:mc="http://schemas.openxmlformats.org/markup-compatibility/2006">
          <mc:Choice Requires="x14">
            <control shapeId="3752" r:id="rId296" name="Check Box 680">
              <controlPr defaultSize="0" autoFill="0" autoLine="0" autoPict="0" altText="">
                <anchor moveWithCells="1">
                  <from>
                    <xdr:col>9</xdr:col>
                    <xdr:colOff>9525</xdr:colOff>
                    <xdr:row>96</xdr:row>
                    <xdr:rowOff>180975</xdr:rowOff>
                  </from>
                  <to>
                    <xdr:col>10</xdr:col>
                    <xdr:colOff>85725</xdr:colOff>
                    <xdr:row>97</xdr:row>
                    <xdr:rowOff>180975</xdr:rowOff>
                  </to>
                </anchor>
              </controlPr>
            </control>
          </mc:Choice>
        </mc:AlternateContent>
        <mc:AlternateContent xmlns:mc="http://schemas.openxmlformats.org/markup-compatibility/2006">
          <mc:Choice Requires="x14">
            <control shapeId="3753" r:id="rId297" name="Check Box 681">
              <controlPr defaultSize="0" autoFill="0" autoLine="0" autoPict="0" altText="">
                <anchor moveWithCells="1">
                  <from>
                    <xdr:col>9</xdr:col>
                    <xdr:colOff>9525</xdr:colOff>
                    <xdr:row>97</xdr:row>
                    <xdr:rowOff>190500</xdr:rowOff>
                  </from>
                  <to>
                    <xdr:col>10</xdr:col>
                    <xdr:colOff>85725</xdr:colOff>
                    <xdr:row>98</xdr:row>
                    <xdr:rowOff>190500</xdr:rowOff>
                  </to>
                </anchor>
              </controlPr>
            </control>
          </mc:Choice>
        </mc:AlternateContent>
        <mc:AlternateContent xmlns:mc="http://schemas.openxmlformats.org/markup-compatibility/2006">
          <mc:Choice Requires="x14">
            <control shapeId="3754" r:id="rId298" name="Check Box 682">
              <controlPr defaultSize="0" autoFill="0" autoLine="0" autoPict="0" altText="">
                <anchor moveWithCells="1">
                  <from>
                    <xdr:col>9</xdr:col>
                    <xdr:colOff>9525</xdr:colOff>
                    <xdr:row>98</xdr:row>
                    <xdr:rowOff>180975</xdr:rowOff>
                  </from>
                  <to>
                    <xdr:col>10</xdr:col>
                    <xdr:colOff>85725</xdr:colOff>
                    <xdr:row>99</xdr:row>
                    <xdr:rowOff>190500</xdr:rowOff>
                  </to>
                </anchor>
              </controlPr>
            </control>
          </mc:Choice>
        </mc:AlternateContent>
        <mc:AlternateContent xmlns:mc="http://schemas.openxmlformats.org/markup-compatibility/2006">
          <mc:Choice Requires="x14">
            <control shapeId="3755" r:id="rId299" name="Check Box 683">
              <controlPr defaultSize="0" autoFill="0" autoLine="0" autoPict="0" altText="">
                <anchor moveWithCells="1">
                  <from>
                    <xdr:col>3</xdr:col>
                    <xdr:colOff>9525</xdr:colOff>
                    <xdr:row>64</xdr:row>
                    <xdr:rowOff>180975</xdr:rowOff>
                  </from>
                  <to>
                    <xdr:col>4</xdr:col>
                    <xdr:colOff>85725</xdr:colOff>
                    <xdr:row>65</xdr:row>
                    <xdr:rowOff>190500</xdr:rowOff>
                  </to>
                </anchor>
              </controlPr>
            </control>
          </mc:Choice>
        </mc:AlternateContent>
        <mc:AlternateContent xmlns:mc="http://schemas.openxmlformats.org/markup-compatibility/2006">
          <mc:Choice Requires="x14">
            <control shapeId="3756" r:id="rId300" name="Check Box 684">
              <controlPr defaultSize="0" autoFill="0" autoLine="0" autoPict="0" altText="">
                <anchor moveWithCells="1">
                  <from>
                    <xdr:col>3</xdr:col>
                    <xdr:colOff>9525</xdr:colOff>
                    <xdr:row>69</xdr:row>
                    <xdr:rowOff>171450</xdr:rowOff>
                  </from>
                  <to>
                    <xdr:col>4</xdr:col>
                    <xdr:colOff>85725</xdr:colOff>
                    <xdr:row>70</xdr:row>
                    <xdr:rowOff>171450</xdr:rowOff>
                  </to>
                </anchor>
              </controlPr>
            </control>
          </mc:Choice>
        </mc:AlternateContent>
        <mc:AlternateContent xmlns:mc="http://schemas.openxmlformats.org/markup-compatibility/2006">
          <mc:Choice Requires="x14">
            <control shapeId="3757" r:id="rId301" name="Check Box 685">
              <controlPr defaultSize="0" autoFill="0" autoLine="0" autoPict="0" altText="">
                <anchor moveWithCells="1">
                  <from>
                    <xdr:col>3</xdr:col>
                    <xdr:colOff>9525</xdr:colOff>
                    <xdr:row>65</xdr:row>
                    <xdr:rowOff>190500</xdr:rowOff>
                  </from>
                  <to>
                    <xdr:col>4</xdr:col>
                    <xdr:colOff>85725</xdr:colOff>
                    <xdr:row>66</xdr:row>
                    <xdr:rowOff>190500</xdr:rowOff>
                  </to>
                </anchor>
              </controlPr>
            </control>
          </mc:Choice>
        </mc:AlternateContent>
        <mc:AlternateContent xmlns:mc="http://schemas.openxmlformats.org/markup-compatibility/2006">
          <mc:Choice Requires="x14">
            <control shapeId="3758" r:id="rId302" name="Check Box 686">
              <controlPr defaultSize="0" autoFill="0" autoLine="0" autoPict="0" altText="">
                <anchor moveWithCells="1">
                  <from>
                    <xdr:col>3</xdr:col>
                    <xdr:colOff>9525</xdr:colOff>
                    <xdr:row>66</xdr:row>
                    <xdr:rowOff>180975</xdr:rowOff>
                  </from>
                  <to>
                    <xdr:col>4</xdr:col>
                    <xdr:colOff>85725</xdr:colOff>
                    <xdr:row>67</xdr:row>
                    <xdr:rowOff>180975</xdr:rowOff>
                  </to>
                </anchor>
              </controlPr>
            </control>
          </mc:Choice>
        </mc:AlternateContent>
        <mc:AlternateContent xmlns:mc="http://schemas.openxmlformats.org/markup-compatibility/2006">
          <mc:Choice Requires="x14">
            <control shapeId="3759" r:id="rId303" name="Check Box 687">
              <controlPr defaultSize="0" autoFill="0" autoLine="0" autoPict="0" altText="">
                <anchor moveWithCells="1">
                  <from>
                    <xdr:col>3</xdr:col>
                    <xdr:colOff>9525</xdr:colOff>
                    <xdr:row>67</xdr:row>
                    <xdr:rowOff>180975</xdr:rowOff>
                  </from>
                  <to>
                    <xdr:col>4</xdr:col>
                    <xdr:colOff>85725</xdr:colOff>
                    <xdr:row>68</xdr:row>
                    <xdr:rowOff>180975</xdr:rowOff>
                  </to>
                </anchor>
              </controlPr>
            </control>
          </mc:Choice>
        </mc:AlternateContent>
        <mc:AlternateContent xmlns:mc="http://schemas.openxmlformats.org/markup-compatibility/2006">
          <mc:Choice Requires="x14">
            <control shapeId="3760" r:id="rId304" name="Check Box 688">
              <controlPr defaultSize="0" autoFill="0" autoLine="0" autoPict="0" altText="">
                <anchor moveWithCells="1">
                  <from>
                    <xdr:col>3</xdr:col>
                    <xdr:colOff>9525</xdr:colOff>
                    <xdr:row>68</xdr:row>
                    <xdr:rowOff>180975</xdr:rowOff>
                  </from>
                  <to>
                    <xdr:col>4</xdr:col>
                    <xdr:colOff>85725</xdr:colOff>
                    <xdr:row>69</xdr:row>
                    <xdr:rowOff>171450</xdr:rowOff>
                  </to>
                </anchor>
              </controlPr>
            </control>
          </mc:Choice>
        </mc:AlternateContent>
        <mc:AlternateContent xmlns:mc="http://schemas.openxmlformats.org/markup-compatibility/2006">
          <mc:Choice Requires="x14">
            <control shapeId="3761" r:id="rId305" name="Check Box 689">
              <controlPr defaultSize="0" autoFill="0" autoLine="0" autoPict="0" altText="">
                <anchor moveWithCells="1">
                  <from>
                    <xdr:col>3</xdr:col>
                    <xdr:colOff>9525</xdr:colOff>
                    <xdr:row>70</xdr:row>
                    <xdr:rowOff>171450</xdr:rowOff>
                  </from>
                  <to>
                    <xdr:col>4</xdr:col>
                    <xdr:colOff>85725</xdr:colOff>
                    <xdr:row>71</xdr:row>
                    <xdr:rowOff>171450</xdr:rowOff>
                  </to>
                </anchor>
              </controlPr>
            </control>
          </mc:Choice>
        </mc:AlternateContent>
        <mc:AlternateContent xmlns:mc="http://schemas.openxmlformats.org/markup-compatibility/2006">
          <mc:Choice Requires="x14">
            <control shapeId="3762" r:id="rId306" name="Check Box 690">
              <controlPr defaultSize="0" autoFill="0" autoLine="0" autoPict="0" altText="">
                <anchor moveWithCells="1">
                  <from>
                    <xdr:col>3</xdr:col>
                    <xdr:colOff>9525</xdr:colOff>
                    <xdr:row>71</xdr:row>
                    <xdr:rowOff>171450</xdr:rowOff>
                  </from>
                  <to>
                    <xdr:col>4</xdr:col>
                    <xdr:colOff>85725</xdr:colOff>
                    <xdr:row>72</xdr:row>
                    <xdr:rowOff>161925</xdr:rowOff>
                  </to>
                </anchor>
              </controlPr>
            </control>
          </mc:Choice>
        </mc:AlternateContent>
        <mc:AlternateContent xmlns:mc="http://schemas.openxmlformats.org/markup-compatibility/2006">
          <mc:Choice Requires="x14">
            <control shapeId="3763" r:id="rId307" name="Check Box 691">
              <controlPr defaultSize="0" autoFill="0" autoLine="0" autoPict="0" altText="">
                <anchor moveWithCells="1">
                  <from>
                    <xdr:col>3</xdr:col>
                    <xdr:colOff>9525</xdr:colOff>
                    <xdr:row>72</xdr:row>
                    <xdr:rowOff>161925</xdr:rowOff>
                  </from>
                  <to>
                    <xdr:col>4</xdr:col>
                    <xdr:colOff>85725</xdr:colOff>
                    <xdr:row>73</xdr:row>
                    <xdr:rowOff>161925</xdr:rowOff>
                  </to>
                </anchor>
              </controlPr>
            </control>
          </mc:Choice>
        </mc:AlternateContent>
        <mc:AlternateContent xmlns:mc="http://schemas.openxmlformats.org/markup-compatibility/2006">
          <mc:Choice Requires="x14">
            <control shapeId="3764" r:id="rId308" name="Check Box 692">
              <controlPr defaultSize="0" autoFill="0" autoLine="0" autoPict="0" altText="">
                <anchor moveWithCells="1">
                  <from>
                    <xdr:col>3</xdr:col>
                    <xdr:colOff>9525</xdr:colOff>
                    <xdr:row>73</xdr:row>
                    <xdr:rowOff>161925</xdr:rowOff>
                  </from>
                  <to>
                    <xdr:col>4</xdr:col>
                    <xdr:colOff>85725</xdr:colOff>
                    <xdr:row>74</xdr:row>
                    <xdr:rowOff>161925</xdr:rowOff>
                  </to>
                </anchor>
              </controlPr>
            </control>
          </mc:Choice>
        </mc:AlternateContent>
        <mc:AlternateContent xmlns:mc="http://schemas.openxmlformats.org/markup-compatibility/2006">
          <mc:Choice Requires="x14">
            <control shapeId="3765" r:id="rId309" name="Check Box 693">
              <controlPr defaultSize="0" autoFill="0" autoLine="0" autoPict="0" altText="">
                <anchor moveWithCells="1">
                  <from>
                    <xdr:col>3</xdr:col>
                    <xdr:colOff>9525</xdr:colOff>
                    <xdr:row>74</xdr:row>
                    <xdr:rowOff>161925</xdr:rowOff>
                  </from>
                  <to>
                    <xdr:col>4</xdr:col>
                    <xdr:colOff>85725</xdr:colOff>
                    <xdr:row>75</xdr:row>
                    <xdr:rowOff>152400</xdr:rowOff>
                  </to>
                </anchor>
              </controlPr>
            </control>
          </mc:Choice>
        </mc:AlternateContent>
        <mc:AlternateContent xmlns:mc="http://schemas.openxmlformats.org/markup-compatibility/2006">
          <mc:Choice Requires="x14">
            <control shapeId="3766" r:id="rId310" name="Check Box 694">
              <controlPr defaultSize="0" autoFill="0" autoLine="0" autoPict="0" altText="">
                <anchor moveWithCells="1">
                  <from>
                    <xdr:col>3</xdr:col>
                    <xdr:colOff>9525</xdr:colOff>
                    <xdr:row>75</xdr:row>
                    <xdr:rowOff>152400</xdr:rowOff>
                  </from>
                  <to>
                    <xdr:col>4</xdr:col>
                    <xdr:colOff>85725</xdr:colOff>
                    <xdr:row>76</xdr:row>
                    <xdr:rowOff>152400</xdr:rowOff>
                  </to>
                </anchor>
              </controlPr>
            </control>
          </mc:Choice>
        </mc:AlternateContent>
        <mc:AlternateContent xmlns:mc="http://schemas.openxmlformats.org/markup-compatibility/2006">
          <mc:Choice Requires="x14">
            <control shapeId="3767" r:id="rId311" name="Check Box 695">
              <controlPr defaultSize="0" autoFill="0" autoLine="0" autoPict="0" altText="">
                <anchor moveWithCells="1">
                  <from>
                    <xdr:col>3</xdr:col>
                    <xdr:colOff>9525</xdr:colOff>
                    <xdr:row>76</xdr:row>
                    <xdr:rowOff>152400</xdr:rowOff>
                  </from>
                  <to>
                    <xdr:col>4</xdr:col>
                    <xdr:colOff>85725</xdr:colOff>
                    <xdr:row>77</xdr:row>
                    <xdr:rowOff>161925</xdr:rowOff>
                  </to>
                </anchor>
              </controlPr>
            </control>
          </mc:Choice>
        </mc:AlternateContent>
        <mc:AlternateContent xmlns:mc="http://schemas.openxmlformats.org/markup-compatibility/2006">
          <mc:Choice Requires="x14">
            <control shapeId="3768" r:id="rId312" name="Check Box 696">
              <controlPr defaultSize="0" autoFill="0" autoLine="0" autoPict="0" altText="">
                <anchor moveWithCells="1">
                  <from>
                    <xdr:col>3</xdr:col>
                    <xdr:colOff>9525</xdr:colOff>
                    <xdr:row>77</xdr:row>
                    <xdr:rowOff>161925</xdr:rowOff>
                  </from>
                  <to>
                    <xdr:col>4</xdr:col>
                    <xdr:colOff>85725</xdr:colOff>
                    <xdr:row>78</xdr:row>
                    <xdr:rowOff>161925</xdr:rowOff>
                  </to>
                </anchor>
              </controlPr>
            </control>
          </mc:Choice>
        </mc:AlternateContent>
        <mc:AlternateContent xmlns:mc="http://schemas.openxmlformats.org/markup-compatibility/2006">
          <mc:Choice Requires="x14">
            <control shapeId="3769" r:id="rId313" name="Check Box 697">
              <controlPr defaultSize="0" autoFill="0" autoLine="0" autoPict="0" altText="">
                <anchor moveWithCells="1">
                  <from>
                    <xdr:col>3</xdr:col>
                    <xdr:colOff>9525</xdr:colOff>
                    <xdr:row>78</xdr:row>
                    <xdr:rowOff>161925</xdr:rowOff>
                  </from>
                  <to>
                    <xdr:col>4</xdr:col>
                    <xdr:colOff>85725</xdr:colOff>
                    <xdr:row>79</xdr:row>
                    <xdr:rowOff>161925</xdr:rowOff>
                  </to>
                </anchor>
              </controlPr>
            </control>
          </mc:Choice>
        </mc:AlternateContent>
        <mc:AlternateContent xmlns:mc="http://schemas.openxmlformats.org/markup-compatibility/2006">
          <mc:Choice Requires="x14">
            <control shapeId="3770" r:id="rId314" name="Check Box 698">
              <controlPr defaultSize="0" autoFill="0" autoLine="0" autoPict="0" altText="">
                <anchor moveWithCells="1">
                  <from>
                    <xdr:col>3</xdr:col>
                    <xdr:colOff>9525</xdr:colOff>
                    <xdr:row>79</xdr:row>
                    <xdr:rowOff>161925</xdr:rowOff>
                  </from>
                  <to>
                    <xdr:col>4</xdr:col>
                    <xdr:colOff>85725</xdr:colOff>
                    <xdr:row>80</xdr:row>
                    <xdr:rowOff>171450</xdr:rowOff>
                  </to>
                </anchor>
              </controlPr>
            </control>
          </mc:Choice>
        </mc:AlternateContent>
        <mc:AlternateContent xmlns:mc="http://schemas.openxmlformats.org/markup-compatibility/2006">
          <mc:Choice Requires="x14">
            <control shapeId="3771" r:id="rId315" name="Check Box 699">
              <controlPr defaultSize="0" autoFill="0" autoLine="0" autoPict="0" altText="">
                <anchor moveWithCells="1">
                  <from>
                    <xdr:col>6</xdr:col>
                    <xdr:colOff>9525</xdr:colOff>
                    <xdr:row>64</xdr:row>
                    <xdr:rowOff>171450</xdr:rowOff>
                  </from>
                  <to>
                    <xdr:col>7</xdr:col>
                    <xdr:colOff>85725</xdr:colOff>
                    <xdr:row>65</xdr:row>
                    <xdr:rowOff>180975</xdr:rowOff>
                  </to>
                </anchor>
              </controlPr>
            </control>
          </mc:Choice>
        </mc:AlternateContent>
        <mc:AlternateContent xmlns:mc="http://schemas.openxmlformats.org/markup-compatibility/2006">
          <mc:Choice Requires="x14">
            <control shapeId="3772" r:id="rId316" name="Check Box 700">
              <controlPr defaultSize="0" autoFill="0" autoLine="0" autoPict="0" altText="">
                <anchor moveWithCells="1">
                  <from>
                    <xdr:col>6</xdr:col>
                    <xdr:colOff>9525</xdr:colOff>
                    <xdr:row>69</xdr:row>
                    <xdr:rowOff>161925</xdr:rowOff>
                  </from>
                  <to>
                    <xdr:col>7</xdr:col>
                    <xdr:colOff>85725</xdr:colOff>
                    <xdr:row>70</xdr:row>
                    <xdr:rowOff>161925</xdr:rowOff>
                  </to>
                </anchor>
              </controlPr>
            </control>
          </mc:Choice>
        </mc:AlternateContent>
        <mc:AlternateContent xmlns:mc="http://schemas.openxmlformats.org/markup-compatibility/2006">
          <mc:Choice Requires="x14">
            <control shapeId="3773" r:id="rId317" name="Check Box 701">
              <controlPr defaultSize="0" autoFill="0" autoLine="0" autoPict="0" altText="">
                <anchor moveWithCells="1">
                  <from>
                    <xdr:col>6</xdr:col>
                    <xdr:colOff>9525</xdr:colOff>
                    <xdr:row>65</xdr:row>
                    <xdr:rowOff>180975</xdr:rowOff>
                  </from>
                  <to>
                    <xdr:col>7</xdr:col>
                    <xdr:colOff>85725</xdr:colOff>
                    <xdr:row>66</xdr:row>
                    <xdr:rowOff>180975</xdr:rowOff>
                  </to>
                </anchor>
              </controlPr>
            </control>
          </mc:Choice>
        </mc:AlternateContent>
        <mc:AlternateContent xmlns:mc="http://schemas.openxmlformats.org/markup-compatibility/2006">
          <mc:Choice Requires="x14">
            <control shapeId="3774" r:id="rId318" name="Check Box 702">
              <controlPr defaultSize="0" autoFill="0" autoLine="0" autoPict="0" altText="">
                <anchor moveWithCells="1">
                  <from>
                    <xdr:col>6</xdr:col>
                    <xdr:colOff>9525</xdr:colOff>
                    <xdr:row>66</xdr:row>
                    <xdr:rowOff>171450</xdr:rowOff>
                  </from>
                  <to>
                    <xdr:col>7</xdr:col>
                    <xdr:colOff>85725</xdr:colOff>
                    <xdr:row>67</xdr:row>
                    <xdr:rowOff>171450</xdr:rowOff>
                  </to>
                </anchor>
              </controlPr>
            </control>
          </mc:Choice>
        </mc:AlternateContent>
        <mc:AlternateContent xmlns:mc="http://schemas.openxmlformats.org/markup-compatibility/2006">
          <mc:Choice Requires="x14">
            <control shapeId="3775" r:id="rId319" name="Check Box 703">
              <controlPr defaultSize="0" autoFill="0" autoLine="0" autoPict="0" altText="">
                <anchor moveWithCells="1">
                  <from>
                    <xdr:col>6</xdr:col>
                    <xdr:colOff>9525</xdr:colOff>
                    <xdr:row>67</xdr:row>
                    <xdr:rowOff>171450</xdr:rowOff>
                  </from>
                  <to>
                    <xdr:col>7</xdr:col>
                    <xdr:colOff>85725</xdr:colOff>
                    <xdr:row>68</xdr:row>
                    <xdr:rowOff>171450</xdr:rowOff>
                  </to>
                </anchor>
              </controlPr>
            </control>
          </mc:Choice>
        </mc:AlternateContent>
        <mc:AlternateContent xmlns:mc="http://schemas.openxmlformats.org/markup-compatibility/2006">
          <mc:Choice Requires="x14">
            <control shapeId="3776" r:id="rId320" name="Check Box 704">
              <controlPr defaultSize="0" autoFill="0" autoLine="0" autoPict="0" altText="">
                <anchor moveWithCells="1">
                  <from>
                    <xdr:col>6</xdr:col>
                    <xdr:colOff>9525</xdr:colOff>
                    <xdr:row>68</xdr:row>
                    <xdr:rowOff>171450</xdr:rowOff>
                  </from>
                  <to>
                    <xdr:col>7</xdr:col>
                    <xdr:colOff>85725</xdr:colOff>
                    <xdr:row>69</xdr:row>
                    <xdr:rowOff>161925</xdr:rowOff>
                  </to>
                </anchor>
              </controlPr>
            </control>
          </mc:Choice>
        </mc:AlternateContent>
        <mc:AlternateContent xmlns:mc="http://schemas.openxmlformats.org/markup-compatibility/2006">
          <mc:Choice Requires="x14">
            <control shapeId="3777" r:id="rId321" name="Check Box 705">
              <controlPr defaultSize="0" autoFill="0" autoLine="0" autoPict="0" altText="">
                <anchor moveWithCells="1">
                  <from>
                    <xdr:col>6</xdr:col>
                    <xdr:colOff>9525</xdr:colOff>
                    <xdr:row>70</xdr:row>
                    <xdr:rowOff>161925</xdr:rowOff>
                  </from>
                  <to>
                    <xdr:col>7</xdr:col>
                    <xdr:colOff>85725</xdr:colOff>
                    <xdr:row>71</xdr:row>
                    <xdr:rowOff>161925</xdr:rowOff>
                  </to>
                </anchor>
              </controlPr>
            </control>
          </mc:Choice>
        </mc:AlternateContent>
        <mc:AlternateContent xmlns:mc="http://schemas.openxmlformats.org/markup-compatibility/2006">
          <mc:Choice Requires="x14">
            <control shapeId="3778" r:id="rId322" name="Check Box 706">
              <controlPr defaultSize="0" autoFill="0" autoLine="0" autoPict="0" altText="">
                <anchor moveWithCells="1">
                  <from>
                    <xdr:col>6</xdr:col>
                    <xdr:colOff>9525</xdr:colOff>
                    <xdr:row>71</xdr:row>
                    <xdr:rowOff>161925</xdr:rowOff>
                  </from>
                  <to>
                    <xdr:col>7</xdr:col>
                    <xdr:colOff>85725</xdr:colOff>
                    <xdr:row>72</xdr:row>
                    <xdr:rowOff>152400</xdr:rowOff>
                  </to>
                </anchor>
              </controlPr>
            </control>
          </mc:Choice>
        </mc:AlternateContent>
        <mc:AlternateContent xmlns:mc="http://schemas.openxmlformats.org/markup-compatibility/2006">
          <mc:Choice Requires="x14">
            <control shapeId="3779" r:id="rId323" name="Check Box 707">
              <controlPr defaultSize="0" autoFill="0" autoLine="0" autoPict="0" altText="">
                <anchor moveWithCells="1">
                  <from>
                    <xdr:col>6</xdr:col>
                    <xdr:colOff>9525</xdr:colOff>
                    <xdr:row>72</xdr:row>
                    <xdr:rowOff>152400</xdr:rowOff>
                  </from>
                  <to>
                    <xdr:col>7</xdr:col>
                    <xdr:colOff>85725</xdr:colOff>
                    <xdr:row>73</xdr:row>
                    <xdr:rowOff>152400</xdr:rowOff>
                  </to>
                </anchor>
              </controlPr>
            </control>
          </mc:Choice>
        </mc:AlternateContent>
        <mc:AlternateContent xmlns:mc="http://schemas.openxmlformats.org/markup-compatibility/2006">
          <mc:Choice Requires="x14">
            <control shapeId="3780" r:id="rId324" name="Check Box 708">
              <controlPr defaultSize="0" autoFill="0" autoLine="0" autoPict="0" altText="">
                <anchor moveWithCells="1">
                  <from>
                    <xdr:col>6</xdr:col>
                    <xdr:colOff>9525</xdr:colOff>
                    <xdr:row>73</xdr:row>
                    <xdr:rowOff>152400</xdr:rowOff>
                  </from>
                  <to>
                    <xdr:col>7</xdr:col>
                    <xdr:colOff>85725</xdr:colOff>
                    <xdr:row>74</xdr:row>
                    <xdr:rowOff>152400</xdr:rowOff>
                  </to>
                </anchor>
              </controlPr>
            </control>
          </mc:Choice>
        </mc:AlternateContent>
        <mc:AlternateContent xmlns:mc="http://schemas.openxmlformats.org/markup-compatibility/2006">
          <mc:Choice Requires="x14">
            <control shapeId="3781" r:id="rId325" name="Check Box 709">
              <controlPr defaultSize="0" autoFill="0" autoLine="0" autoPict="0" altText="">
                <anchor moveWithCells="1">
                  <from>
                    <xdr:col>6</xdr:col>
                    <xdr:colOff>9525</xdr:colOff>
                    <xdr:row>74</xdr:row>
                    <xdr:rowOff>152400</xdr:rowOff>
                  </from>
                  <to>
                    <xdr:col>7</xdr:col>
                    <xdr:colOff>85725</xdr:colOff>
                    <xdr:row>75</xdr:row>
                    <xdr:rowOff>142875</xdr:rowOff>
                  </to>
                </anchor>
              </controlPr>
            </control>
          </mc:Choice>
        </mc:AlternateContent>
        <mc:AlternateContent xmlns:mc="http://schemas.openxmlformats.org/markup-compatibility/2006">
          <mc:Choice Requires="x14">
            <control shapeId="3782" r:id="rId326" name="Check Box 710">
              <controlPr defaultSize="0" autoFill="0" autoLine="0" autoPict="0" altText="">
                <anchor moveWithCells="1">
                  <from>
                    <xdr:col>6</xdr:col>
                    <xdr:colOff>9525</xdr:colOff>
                    <xdr:row>75</xdr:row>
                    <xdr:rowOff>142875</xdr:rowOff>
                  </from>
                  <to>
                    <xdr:col>7</xdr:col>
                    <xdr:colOff>85725</xdr:colOff>
                    <xdr:row>76</xdr:row>
                    <xdr:rowOff>142875</xdr:rowOff>
                  </to>
                </anchor>
              </controlPr>
            </control>
          </mc:Choice>
        </mc:AlternateContent>
        <mc:AlternateContent xmlns:mc="http://schemas.openxmlformats.org/markup-compatibility/2006">
          <mc:Choice Requires="x14">
            <control shapeId="3783" r:id="rId327" name="Check Box 711">
              <controlPr defaultSize="0" autoFill="0" autoLine="0" autoPict="0" altText="">
                <anchor moveWithCells="1">
                  <from>
                    <xdr:col>6</xdr:col>
                    <xdr:colOff>9525</xdr:colOff>
                    <xdr:row>76</xdr:row>
                    <xdr:rowOff>142875</xdr:rowOff>
                  </from>
                  <to>
                    <xdr:col>7</xdr:col>
                    <xdr:colOff>85725</xdr:colOff>
                    <xdr:row>77</xdr:row>
                    <xdr:rowOff>152400</xdr:rowOff>
                  </to>
                </anchor>
              </controlPr>
            </control>
          </mc:Choice>
        </mc:AlternateContent>
        <mc:AlternateContent xmlns:mc="http://schemas.openxmlformats.org/markup-compatibility/2006">
          <mc:Choice Requires="x14">
            <control shapeId="3784" r:id="rId328" name="Check Box 712">
              <controlPr defaultSize="0" autoFill="0" autoLine="0" autoPict="0" altText="">
                <anchor moveWithCells="1">
                  <from>
                    <xdr:col>6</xdr:col>
                    <xdr:colOff>9525</xdr:colOff>
                    <xdr:row>77</xdr:row>
                    <xdr:rowOff>152400</xdr:rowOff>
                  </from>
                  <to>
                    <xdr:col>7</xdr:col>
                    <xdr:colOff>85725</xdr:colOff>
                    <xdr:row>78</xdr:row>
                    <xdr:rowOff>152400</xdr:rowOff>
                  </to>
                </anchor>
              </controlPr>
            </control>
          </mc:Choice>
        </mc:AlternateContent>
        <mc:AlternateContent xmlns:mc="http://schemas.openxmlformats.org/markup-compatibility/2006">
          <mc:Choice Requires="x14">
            <control shapeId="3785" r:id="rId329" name="Check Box 713">
              <controlPr defaultSize="0" autoFill="0" autoLine="0" autoPict="0" altText="">
                <anchor moveWithCells="1">
                  <from>
                    <xdr:col>6</xdr:col>
                    <xdr:colOff>9525</xdr:colOff>
                    <xdr:row>78</xdr:row>
                    <xdr:rowOff>152400</xdr:rowOff>
                  </from>
                  <to>
                    <xdr:col>7</xdr:col>
                    <xdr:colOff>85725</xdr:colOff>
                    <xdr:row>79</xdr:row>
                    <xdr:rowOff>152400</xdr:rowOff>
                  </to>
                </anchor>
              </controlPr>
            </control>
          </mc:Choice>
        </mc:AlternateContent>
        <mc:AlternateContent xmlns:mc="http://schemas.openxmlformats.org/markup-compatibility/2006">
          <mc:Choice Requires="x14">
            <control shapeId="3786" r:id="rId330" name="Check Box 714">
              <controlPr defaultSize="0" autoFill="0" autoLine="0" autoPict="0" altText="">
                <anchor moveWithCells="1">
                  <from>
                    <xdr:col>6</xdr:col>
                    <xdr:colOff>9525</xdr:colOff>
                    <xdr:row>79</xdr:row>
                    <xdr:rowOff>152400</xdr:rowOff>
                  </from>
                  <to>
                    <xdr:col>7</xdr:col>
                    <xdr:colOff>85725</xdr:colOff>
                    <xdr:row>80</xdr:row>
                    <xdr:rowOff>161925</xdr:rowOff>
                  </to>
                </anchor>
              </controlPr>
            </control>
          </mc:Choice>
        </mc:AlternateContent>
        <mc:AlternateContent xmlns:mc="http://schemas.openxmlformats.org/markup-compatibility/2006">
          <mc:Choice Requires="x14">
            <control shapeId="3787" r:id="rId331" name="Check Box 715">
              <controlPr defaultSize="0" autoFill="0" autoLine="0" autoPict="0" altText="">
                <anchor moveWithCells="1">
                  <from>
                    <xdr:col>9</xdr:col>
                    <xdr:colOff>19050</xdr:colOff>
                    <xdr:row>64</xdr:row>
                    <xdr:rowOff>171450</xdr:rowOff>
                  </from>
                  <to>
                    <xdr:col>10</xdr:col>
                    <xdr:colOff>95250</xdr:colOff>
                    <xdr:row>65</xdr:row>
                    <xdr:rowOff>180975</xdr:rowOff>
                  </to>
                </anchor>
              </controlPr>
            </control>
          </mc:Choice>
        </mc:AlternateContent>
        <mc:AlternateContent xmlns:mc="http://schemas.openxmlformats.org/markup-compatibility/2006">
          <mc:Choice Requires="x14">
            <control shapeId="3788" r:id="rId332" name="Check Box 716">
              <controlPr defaultSize="0" autoFill="0" autoLine="0" autoPict="0" altText="">
                <anchor moveWithCells="1">
                  <from>
                    <xdr:col>9</xdr:col>
                    <xdr:colOff>19050</xdr:colOff>
                    <xdr:row>69</xdr:row>
                    <xdr:rowOff>161925</xdr:rowOff>
                  </from>
                  <to>
                    <xdr:col>10</xdr:col>
                    <xdr:colOff>95250</xdr:colOff>
                    <xdr:row>70</xdr:row>
                    <xdr:rowOff>161925</xdr:rowOff>
                  </to>
                </anchor>
              </controlPr>
            </control>
          </mc:Choice>
        </mc:AlternateContent>
        <mc:AlternateContent xmlns:mc="http://schemas.openxmlformats.org/markup-compatibility/2006">
          <mc:Choice Requires="x14">
            <control shapeId="3789" r:id="rId333" name="Check Box 717">
              <controlPr defaultSize="0" autoFill="0" autoLine="0" autoPict="0" altText="">
                <anchor moveWithCells="1">
                  <from>
                    <xdr:col>9</xdr:col>
                    <xdr:colOff>19050</xdr:colOff>
                    <xdr:row>65</xdr:row>
                    <xdr:rowOff>180975</xdr:rowOff>
                  </from>
                  <to>
                    <xdr:col>10</xdr:col>
                    <xdr:colOff>95250</xdr:colOff>
                    <xdr:row>66</xdr:row>
                    <xdr:rowOff>180975</xdr:rowOff>
                  </to>
                </anchor>
              </controlPr>
            </control>
          </mc:Choice>
        </mc:AlternateContent>
        <mc:AlternateContent xmlns:mc="http://schemas.openxmlformats.org/markup-compatibility/2006">
          <mc:Choice Requires="x14">
            <control shapeId="3790" r:id="rId334" name="Check Box 718">
              <controlPr defaultSize="0" autoFill="0" autoLine="0" autoPict="0" altText="">
                <anchor moveWithCells="1">
                  <from>
                    <xdr:col>9</xdr:col>
                    <xdr:colOff>19050</xdr:colOff>
                    <xdr:row>66</xdr:row>
                    <xdr:rowOff>171450</xdr:rowOff>
                  </from>
                  <to>
                    <xdr:col>10</xdr:col>
                    <xdr:colOff>95250</xdr:colOff>
                    <xdr:row>67</xdr:row>
                    <xdr:rowOff>171450</xdr:rowOff>
                  </to>
                </anchor>
              </controlPr>
            </control>
          </mc:Choice>
        </mc:AlternateContent>
        <mc:AlternateContent xmlns:mc="http://schemas.openxmlformats.org/markup-compatibility/2006">
          <mc:Choice Requires="x14">
            <control shapeId="3791" r:id="rId335" name="Check Box 719">
              <controlPr defaultSize="0" autoFill="0" autoLine="0" autoPict="0" altText="">
                <anchor moveWithCells="1">
                  <from>
                    <xdr:col>9</xdr:col>
                    <xdr:colOff>19050</xdr:colOff>
                    <xdr:row>67</xdr:row>
                    <xdr:rowOff>171450</xdr:rowOff>
                  </from>
                  <to>
                    <xdr:col>10</xdr:col>
                    <xdr:colOff>95250</xdr:colOff>
                    <xdr:row>68</xdr:row>
                    <xdr:rowOff>171450</xdr:rowOff>
                  </to>
                </anchor>
              </controlPr>
            </control>
          </mc:Choice>
        </mc:AlternateContent>
        <mc:AlternateContent xmlns:mc="http://schemas.openxmlformats.org/markup-compatibility/2006">
          <mc:Choice Requires="x14">
            <control shapeId="3792" r:id="rId336" name="Check Box 720">
              <controlPr defaultSize="0" autoFill="0" autoLine="0" autoPict="0" altText="">
                <anchor moveWithCells="1">
                  <from>
                    <xdr:col>9</xdr:col>
                    <xdr:colOff>19050</xdr:colOff>
                    <xdr:row>68</xdr:row>
                    <xdr:rowOff>171450</xdr:rowOff>
                  </from>
                  <to>
                    <xdr:col>10</xdr:col>
                    <xdr:colOff>95250</xdr:colOff>
                    <xdr:row>69</xdr:row>
                    <xdr:rowOff>161925</xdr:rowOff>
                  </to>
                </anchor>
              </controlPr>
            </control>
          </mc:Choice>
        </mc:AlternateContent>
        <mc:AlternateContent xmlns:mc="http://schemas.openxmlformats.org/markup-compatibility/2006">
          <mc:Choice Requires="x14">
            <control shapeId="3793" r:id="rId337" name="Check Box 721">
              <controlPr defaultSize="0" autoFill="0" autoLine="0" autoPict="0" altText="">
                <anchor moveWithCells="1">
                  <from>
                    <xdr:col>9</xdr:col>
                    <xdr:colOff>19050</xdr:colOff>
                    <xdr:row>70</xdr:row>
                    <xdr:rowOff>161925</xdr:rowOff>
                  </from>
                  <to>
                    <xdr:col>10</xdr:col>
                    <xdr:colOff>95250</xdr:colOff>
                    <xdr:row>71</xdr:row>
                    <xdr:rowOff>161925</xdr:rowOff>
                  </to>
                </anchor>
              </controlPr>
            </control>
          </mc:Choice>
        </mc:AlternateContent>
        <mc:AlternateContent xmlns:mc="http://schemas.openxmlformats.org/markup-compatibility/2006">
          <mc:Choice Requires="x14">
            <control shapeId="3794" r:id="rId338" name="Check Box 722">
              <controlPr defaultSize="0" autoFill="0" autoLine="0" autoPict="0" altText="">
                <anchor moveWithCells="1">
                  <from>
                    <xdr:col>9</xdr:col>
                    <xdr:colOff>19050</xdr:colOff>
                    <xdr:row>71</xdr:row>
                    <xdr:rowOff>161925</xdr:rowOff>
                  </from>
                  <to>
                    <xdr:col>10</xdr:col>
                    <xdr:colOff>95250</xdr:colOff>
                    <xdr:row>72</xdr:row>
                    <xdr:rowOff>152400</xdr:rowOff>
                  </to>
                </anchor>
              </controlPr>
            </control>
          </mc:Choice>
        </mc:AlternateContent>
        <mc:AlternateContent xmlns:mc="http://schemas.openxmlformats.org/markup-compatibility/2006">
          <mc:Choice Requires="x14">
            <control shapeId="3795" r:id="rId339" name="Check Box 723">
              <controlPr defaultSize="0" autoFill="0" autoLine="0" autoPict="0" altText="">
                <anchor moveWithCells="1">
                  <from>
                    <xdr:col>9</xdr:col>
                    <xdr:colOff>19050</xdr:colOff>
                    <xdr:row>72</xdr:row>
                    <xdr:rowOff>152400</xdr:rowOff>
                  </from>
                  <to>
                    <xdr:col>10</xdr:col>
                    <xdr:colOff>95250</xdr:colOff>
                    <xdr:row>73</xdr:row>
                    <xdr:rowOff>152400</xdr:rowOff>
                  </to>
                </anchor>
              </controlPr>
            </control>
          </mc:Choice>
        </mc:AlternateContent>
        <mc:AlternateContent xmlns:mc="http://schemas.openxmlformats.org/markup-compatibility/2006">
          <mc:Choice Requires="x14">
            <control shapeId="3796" r:id="rId340" name="Check Box 724">
              <controlPr defaultSize="0" autoFill="0" autoLine="0" autoPict="0" altText="">
                <anchor moveWithCells="1">
                  <from>
                    <xdr:col>9</xdr:col>
                    <xdr:colOff>19050</xdr:colOff>
                    <xdr:row>73</xdr:row>
                    <xdr:rowOff>152400</xdr:rowOff>
                  </from>
                  <to>
                    <xdr:col>10</xdr:col>
                    <xdr:colOff>95250</xdr:colOff>
                    <xdr:row>74</xdr:row>
                    <xdr:rowOff>152400</xdr:rowOff>
                  </to>
                </anchor>
              </controlPr>
            </control>
          </mc:Choice>
        </mc:AlternateContent>
        <mc:AlternateContent xmlns:mc="http://schemas.openxmlformats.org/markup-compatibility/2006">
          <mc:Choice Requires="x14">
            <control shapeId="3797" r:id="rId341" name="Check Box 725">
              <controlPr defaultSize="0" autoFill="0" autoLine="0" autoPict="0" altText="">
                <anchor moveWithCells="1">
                  <from>
                    <xdr:col>9</xdr:col>
                    <xdr:colOff>19050</xdr:colOff>
                    <xdr:row>74</xdr:row>
                    <xdr:rowOff>152400</xdr:rowOff>
                  </from>
                  <to>
                    <xdr:col>10</xdr:col>
                    <xdr:colOff>95250</xdr:colOff>
                    <xdr:row>75</xdr:row>
                    <xdr:rowOff>142875</xdr:rowOff>
                  </to>
                </anchor>
              </controlPr>
            </control>
          </mc:Choice>
        </mc:AlternateContent>
        <mc:AlternateContent xmlns:mc="http://schemas.openxmlformats.org/markup-compatibility/2006">
          <mc:Choice Requires="x14">
            <control shapeId="3798" r:id="rId342" name="Check Box 726">
              <controlPr defaultSize="0" autoFill="0" autoLine="0" autoPict="0" altText="">
                <anchor moveWithCells="1">
                  <from>
                    <xdr:col>9</xdr:col>
                    <xdr:colOff>19050</xdr:colOff>
                    <xdr:row>75</xdr:row>
                    <xdr:rowOff>142875</xdr:rowOff>
                  </from>
                  <to>
                    <xdr:col>10</xdr:col>
                    <xdr:colOff>95250</xdr:colOff>
                    <xdr:row>76</xdr:row>
                    <xdr:rowOff>142875</xdr:rowOff>
                  </to>
                </anchor>
              </controlPr>
            </control>
          </mc:Choice>
        </mc:AlternateContent>
        <mc:AlternateContent xmlns:mc="http://schemas.openxmlformats.org/markup-compatibility/2006">
          <mc:Choice Requires="x14">
            <control shapeId="3799" r:id="rId343" name="Check Box 727">
              <controlPr defaultSize="0" autoFill="0" autoLine="0" autoPict="0" altText="">
                <anchor moveWithCells="1">
                  <from>
                    <xdr:col>9</xdr:col>
                    <xdr:colOff>19050</xdr:colOff>
                    <xdr:row>76</xdr:row>
                    <xdr:rowOff>142875</xdr:rowOff>
                  </from>
                  <to>
                    <xdr:col>10</xdr:col>
                    <xdr:colOff>95250</xdr:colOff>
                    <xdr:row>77</xdr:row>
                    <xdr:rowOff>152400</xdr:rowOff>
                  </to>
                </anchor>
              </controlPr>
            </control>
          </mc:Choice>
        </mc:AlternateContent>
        <mc:AlternateContent xmlns:mc="http://schemas.openxmlformats.org/markup-compatibility/2006">
          <mc:Choice Requires="x14">
            <control shapeId="3800" r:id="rId344" name="Check Box 728">
              <controlPr defaultSize="0" autoFill="0" autoLine="0" autoPict="0" altText="">
                <anchor moveWithCells="1">
                  <from>
                    <xdr:col>9</xdr:col>
                    <xdr:colOff>19050</xdr:colOff>
                    <xdr:row>77</xdr:row>
                    <xdr:rowOff>152400</xdr:rowOff>
                  </from>
                  <to>
                    <xdr:col>10</xdr:col>
                    <xdr:colOff>95250</xdr:colOff>
                    <xdr:row>78</xdr:row>
                    <xdr:rowOff>152400</xdr:rowOff>
                  </to>
                </anchor>
              </controlPr>
            </control>
          </mc:Choice>
        </mc:AlternateContent>
        <mc:AlternateContent xmlns:mc="http://schemas.openxmlformats.org/markup-compatibility/2006">
          <mc:Choice Requires="x14">
            <control shapeId="3801" r:id="rId345" name="Check Box 729">
              <controlPr defaultSize="0" autoFill="0" autoLine="0" autoPict="0" altText="">
                <anchor moveWithCells="1">
                  <from>
                    <xdr:col>9</xdr:col>
                    <xdr:colOff>19050</xdr:colOff>
                    <xdr:row>78</xdr:row>
                    <xdr:rowOff>152400</xdr:rowOff>
                  </from>
                  <to>
                    <xdr:col>10</xdr:col>
                    <xdr:colOff>95250</xdr:colOff>
                    <xdr:row>79</xdr:row>
                    <xdr:rowOff>152400</xdr:rowOff>
                  </to>
                </anchor>
              </controlPr>
            </control>
          </mc:Choice>
        </mc:AlternateContent>
        <mc:AlternateContent xmlns:mc="http://schemas.openxmlformats.org/markup-compatibility/2006">
          <mc:Choice Requires="x14">
            <control shapeId="3802" r:id="rId346" name="Check Box 730">
              <controlPr defaultSize="0" autoFill="0" autoLine="0" autoPict="0" altText="">
                <anchor moveWithCells="1">
                  <from>
                    <xdr:col>9</xdr:col>
                    <xdr:colOff>19050</xdr:colOff>
                    <xdr:row>79</xdr:row>
                    <xdr:rowOff>152400</xdr:rowOff>
                  </from>
                  <to>
                    <xdr:col>10</xdr:col>
                    <xdr:colOff>95250</xdr:colOff>
                    <xdr:row>80</xdr:row>
                    <xdr:rowOff>161925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4890389-10BB-40E9-9DCD-AAF8AA755C62}">
            <xm:f>$D$4&lt;&gt;'aux 7'!$C$8</xm:f>
            <x14:dxf>
              <fill>
                <patternFill>
                  <bgColor theme="6" tint="0.59996337778862885"/>
                </patternFill>
              </fill>
            </x14:dxf>
          </x14:cfRule>
          <xm:sqref>J4:L4</xm:sqref>
        </x14:conditionalFormatting>
        <x14:conditionalFormatting xmlns:xm="http://schemas.microsoft.com/office/excel/2006/main">
          <x14:cfRule type="expression" priority="1092" id="{A0DA224F-7E64-4F3B-80C3-6F5A701CBA21}">
            <xm:f>'aux 2'!$BY$59&gt;0</xm:f>
            <x14:dxf>
              <font>
                <b/>
                <i val="0"/>
                <color theme="0"/>
              </font>
              <fill>
                <patternFill>
                  <bgColor rgb="FFFF0000"/>
                </patternFill>
              </fill>
            </x14:dxf>
          </x14:cfRule>
          <xm:sqref>A7:L7 A26:L26 A45:L45 A64:L64 A83:L83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2"/>
  <sheetViews>
    <sheetView showGridLines="0" zoomScaleNormal="100" workbookViewId="0">
      <selection activeCell="F10" sqref="F10:I10"/>
    </sheetView>
  </sheetViews>
  <sheetFormatPr defaultRowHeight="15" x14ac:dyDescent="0.25"/>
  <cols>
    <col min="1" max="1" width="25.42578125" style="353" customWidth="1"/>
    <col min="2" max="2" width="4" style="461" customWidth="1"/>
    <col min="3" max="3" width="12.28515625" style="461" customWidth="1"/>
    <col min="4" max="4" width="4" style="461" customWidth="1"/>
    <col min="5" max="5" width="12.28515625" style="461" customWidth="1"/>
    <col min="6" max="6" width="4" style="461" customWidth="1"/>
    <col min="7" max="7" width="12.28515625" style="461" customWidth="1"/>
    <col min="8" max="8" width="4" style="461" customWidth="1"/>
    <col min="9" max="9" width="12.28515625" style="461" customWidth="1"/>
    <col min="10" max="10" width="4" style="465" customWidth="1"/>
    <col min="11" max="11" width="12.28515625" style="465" customWidth="1"/>
    <col min="12" max="12" width="4" style="465" customWidth="1"/>
    <col min="13" max="13" width="12.28515625" style="465" customWidth="1"/>
    <col min="14" max="15" width="4" style="465" customWidth="1"/>
    <col min="16" max="16" width="12.28515625" style="465" customWidth="1"/>
    <col min="17" max="17" width="4" style="465" customWidth="1"/>
    <col min="18" max="18" width="12.28515625" style="465" customWidth="1"/>
    <col min="19" max="19" width="4" style="465" customWidth="1"/>
    <col min="20" max="20" width="12.28515625" style="465" customWidth="1"/>
    <col min="21" max="21" width="4" style="465" customWidth="1"/>
    <col min="22" max="22" width="12.28515625" style="465" customWidth="1"/>
    <col min="23" max="23" width="4" style="465" customWidth="1"/>
    <col min="24" max="24" width="12.28515625" style="465" customWidth="1"/>
    <col min="25" max="25" width="4" style="465" customWidth="1"/>
    <col min="26" max="26" width="12.28515625" style="465" customWidth="1"/>
    <col min="27" max="27" width="4" style="465" customWidth="1"/>
    <col min="28" max="29" width="9.140625" style="465"/>
    <col min="30" max="16384" width="9.140625" style="461"/>
  </cols>
  <sheetData>
    <row r="1" spans="1:27" ht="18.75" x14ac:dyDescent="0.25">
      <c r="A1" s="553" t="s">
        <v>784</v>
      </c>
      <c r="B1" s="553"/>
      <c r="C1" s="553"/>
      <c r="D1" s="553"/>
      <c r="E1" s="553"/>
      <c r="F1" s="553"/>
      <c r="G1" s="553"/>
      <c r="H1" s="553"/>
      <c r="I1" s="553"/>
      <c r="J1" s="470"/>
      <c r="K1" s="470"/>
      <c r="L1" s="470"/>
    </row>
    <row r="2" spans="1:27" x14ac:dyDescent="0.25">
      <c r="A2" s="463" t="str">
        <f>Formulário!C3</f>
        <v>Matrícula:</v>
      </c>
      <c r="B2" s="554" t="str">
        <f>IF(Formulário!D3="","",Formulário!D3)</f>
        <v/>
      </c>
      <c r="C2" s="554"/>
      <c r="D2" s="554"/>
      <c r="E2" s="554"/>
      <c r="F2" s="554"/>
      <c r="G2" s="554"/>
      <c r="H2" s="554"/>
      <c r="I2" s="554"/>
      <c r="O2" s="465" t="str">
        <f>IF(Formulário!Q3="","",Formulário!Q3)</f>
        <v/>
      </c>
    </row>
    <row r="3" spans="1:27" x14ac:dyDescent="0.25">
      <c r="A3" s="463" t="str">
        <f>Formulário!C4</f>
        <v>Aluno:</v>
      </c>
      <c r="B3" s="554" t="str">
        <f>IF(Formulário!D4="","",IF(Formulário!D4='aux 7'!C8,Formulário!J4,Formulário!D4))</f>
        <v/>
      </c>
      <c r="C3" s="554"/>
      <c r="D3" s="554"/>
      <c r="E3" s="554"/>
      <c r="F3" s="554"/>
      <c r="G3" s="554"/>
      <c r="H3" s="554"/>
      <c r="I3" s="554"/>
      <c r="O3" s="465" t="str">
        <f>IF(Formulário!Q4="","",Formulário!Q4)</f>
        <v/>
      </c>
    </row>
    <row r="4" spans="1:27" s="465" customFormat="1" ht="6.75" customHeight="1" x14ac:dyDescent="0.25">
      <c r="A4" s="472"/>
      <c r="B4" s="471"/>
      <c r="C4" s="471"/>
      <c r="D4" s="471"/>
      <c r="E4" s="471"/>
      <c r="F4" s="471"/>
      <c r="G4" s="471"/>
      <c r="H4" s="471"/>
      <c r="I4" s="471"/>
      <c r="J4" s="471"/>
      <c r="K4" s="471"/>
      <c r="L4" s="471"/>
    </row>
    <row r="5" spans="1:27" ht="18.75" x14ac:dyDescent="0.25">
      <c r="A5" s="553" t="s">
        <v>843</v>
      </c>
      <c r="B5" s="553"/>
      <c r="C5" s="553"/>
      <c r="D5" s="553"/>
      <c r="E5" s="553"/>
      <c r="F5" s="553"/>
      <c r="G5" s="553"/>
      <c r="H5" s="553"/>
      <c r="I5" s="553"/>
      <c r="J5" s="470"/>
      <c r="K5" s="470"/>
      <c r="L5" s="470"/>
      <c r="M5" s="464"/>
    </row>
    <row r="6" spans="1:27" ht="18.75" x14ac:dyDescent="0.25">
      <c r="A6" s="555" t="s">
        <v>795</v>
      </c>
      <c r="B6" s="555"/>
      <c r="C6" s="555"/>
      <c r="D6" s="555"/>
      <c r="E6" s="555"/>
      <c r="F6" s="555"/>
      <c r="G6" s="555"/>
      <c r="H6" s="555"/>
      <c r="I6" s="555"/>
      <c r="J6" s="470"/>
      <c r="K6" s="470"/>
      <c r="L6" s="470"/>
      <c r="M6" s="514"/>
    </row>
    <row r="7" spans="1:27" ht="18.75" x14ac:dyDescent="0.25">
      <c r="A7" s="516"/>
      <c r="B7" s="556" t="s">
        <v>842</v>
      </c>
      <c r="C7" s="556"/>
      <c r="D7" s="556"/>
      <c r="E7" s="556"/>
      <c r="F7" s="558" t="s">
        <v>847</v>
      </c>
      <c r="G7" s="558"/>
      <c r="H7" s="558"/>
      <c r="I7" s="558"/>
      <c r="J7" s="477"/>
      <c r="K7" s="470"/>
      <c r="L7" s="470"/>
      <c r="M7" s="464"/>
    </row>
    <row r="8" spans="1:27" x14ac:dyDescent="0.25">
      <c r="A8" s="462" t="s">
        <v>775</v>
      </c>
      <c r="B8" s="540"/>
      <c r="C8" s="540"/>
      <c r="D8" s="540"/>
      <c r="E8" s="540"/>
      <c r="F8" s="543"/>
      <c r="G8" s="543"/>
      <c r="H8" s="543"/>
      <c r="I8" s="543"/>
    </row>
    <row r="9" spans="1:27" x14ac:dyDescent="0.25">
      <c r="A9" s="462" t="s">
        <v>776</v>
      </c>
      <c r="B9" s="541"/>
      <c r="C9" s="541"/>
      <c r="D9" s="541"/>
      <c r="E9" s="541"/>
      <c r="F9" s="544"/>
      <c r="G9" s="544"/>
      <c r="H9" s="544"/>
      <c r="I9" s="544"/>
    </row>
    <row r="10" spans="1:27" x14ac:dyDescent="0.25">
      <c r="A10" s="462" t="s">
        <v>777</v>
      </c>
      <c r="B10" s="541"/>
      <c r="C10" s="541"/>
      <c r="D10" s="541"/>
      <c r="E10" s="541"/>
      <c r="F10" s="544"/>
      <c r="G10" s="544"/>
      <c r="H10" s="544"/>
      <c r="I10" s="544"/>
    </row>
    <row r="11" spans="1:27" x14ac:dyDescent="0.25">
      <c r="A11" s="462" t="s">
        <v>778</v>
      </c>
      <c r="B11" s="541"/>
      <c r="C11" s="541"/>
      <c r="D11" s="541"/>
      <c r="E11" s="541"/>
      <c r="F11" s="544"/>
      <c r="G11" s="544"/>
      <c r="H11" s="544"/>
      <c r="I11" s="544"/>
    </row>
    <row r="12" spans="1:27" x14ac:dyDescent="0.25">
      <c r="A12" s="462" t="s">
        <v>779</v>
      </c>
      <c r="B12" s="541"/>
      <c r="C12" s="541"/>
      <c r="D12" s="541"/>
      <c r="E12" s="541"/>
      <c r="F12" s="544"/>
      <c r="G12" s="544"/>
      <c r="H12" s="544"/>
      <c r="I12" s="544"/>
    </row>
    <row r="13" spans="1:27" x14ac:dyDescent="0.25">
      <c r="A13" s="462" t="s">
        <v>780</v>
      </c>
      <c r="B13" s="541"/>
      <c r="C13" s="541"/>
      <c r="D13" s="541"/>
      <c r="E13" s="541"/>
      <c r="F13" s="544"/>
      <c r="G13" s="544"/>
      <c r="H13" s="544"/>
      <c r="I13" s="544"/>
    </row>
    <row r="14" spans="1:27" x14ac:dyDescent="0.25">
      <c r="A14" s="462" t="s">
        <v>781</v>
      </c>
      <c r="B14" s="542"/>
      <c r="C14" s="542"/>
      <c r="D14" s="542"/>
      <c r="E14" s="542"/>
      <c r="F14" s="557"/>
      <c r="G14" s="557"/>
      <c r="H14" s="557"/>
      <c r="I14" s="557"/>
    </row>
    <row r="15" spans="1:27" s="465" customFormat="1" ht="6" customHeight="1" x14ac:dyDescent="0.25">
      <c r="A15" s="472"/>
    </row>
    <row r="16" spans="1:27" ht="18.75" x14ac:dyDescent="0.25">
      <c r="A16" s="553" t="s">
        <v>844</v>
      </c>
      <c r="B16" s="553"/>
      <c r="C16" s="553"/>
      <c r="D16" s="553"/>
      <c r="E16" s="553"/>
      <c r="F16" s="553"/>
      <c r="G16" s="553"/>
      <c r="H16" s="553"/>
      <c r="I16" s="553"/>
      <c r="J16" s="470"/>
      <c r="K16" s="470"/>
      <c r="L16" s="470"/>
      <c r="N16" s="464"/>
      <c r="O16" s="464"/>
      <c r="Q16" s="464"/>
      <c r="R16" s="464"/>
      <c r="S16" s="464"/>
      <c r="T16" s="464"/>
      <c r="U16" s="464"/>
      <c r="V16" s="464"/>
      <c r="W16" s="464"/>
      <c r="X16" s="464"/>
      <c r="Y16" s="464"/>
      <c r="Z16" s="464"/>
      <c r="AA16" s="464"/>
    </row>
    <row r="17" spans="1:27" ht="33" customHeight="1" x14ac:dyDescent="0.25">
      <c r="A17" s="537" t="s">
        <v>794</v>
      </c>
      <c r="B17" s="537"/>
      <c r="C17" s="537"/>
      <c r="D17" s="537"/>
      <c r="E17" s="537"/>
      <c r="F17" s="537"/>
      <c r="G17" s="537"/>
      <c r="H17" s="537"/>
      <c r="I17" s="537"/>
      <c r="J17" s="470"/>
      <c r="K17" s="470"/>
      <c r="L17" s="470"/>
      <c r="N17" s="464"/>
      <c r="O17" s="464"/>
      <c r="Q17" s="464"/>
      <c r="R17" s="464"/>
      <c r="S17" s="464"/>
      <c r="T17" s="464"/>
      <c r="U17" s="464"/>
      <c r="V17" s="464"/>
      <c r="W17" s="464"/>
      <c r="X17" s="464"/>
      <c r="Y17" s="464"/>
      <c r="Z17" s="464"/>
      <c r="AA17" s="464"/>
    </row>
    <row r="18" spans="1:27" ht="18.75" x14ac:dyDescent="0.25">
      <c r="A18" s="517"/>
      <c r="B18" s="538" t="s">
        <v>842</v>
      </c>
      <c r="C18" s="538"/>
      <c r="D18" s="539" t="s">
        <v>848</v>
      </c>
      <c r="E18" s="539"/>
      <c r="F18" s="539"/>
      <c r="G18" s="539"/>
      <c r="H18" s="539"/>
      <c r="I18" s="539"/>
      <c r="J18" s="470"/>
      <c r="K18" s="470"/>
      <c r="L18" s="470"/>
      <c r="N18" s="464"/>
      <c r="O18" s="464"/>
      <c r="Q18" s="464"/>
      <c r="R18" s="464"/>
      <c r="S18" s="464"/>
      <c r="T18" s="464"/>
      <c r="U18" s="464"/>
      <c r="V18" s="464"/>
      <c r="W18" s="464"/>
      <c r="X18" s="464"/>
      <c r="Y18" s="464"/>
      <c r="Z18" s="464"/>
      <c r="AA18" s="464"/>
    </row>
    <row r="19" spans="1:27" x14ac:dyDescent="0.25">
      <c r="A19" s="466" t="s">
        <v>783</v>
      </c>
      <c r="B19" s="478" t="s">
        <v>785</v>
      </c>
      <c r="C19" s="486" t="s">
        <v>786</v>
      </c>
      <c r="D19" s="487" t="s">
        <v>785</v>
      </c>
      <c r="E19" s="487" t="s">
        <v>787</v>
      </c>
      <c r="F19" s="488" t="s">
        <v>785</v>
      </c>
      <c r="G19" s="488" t="s">
        <v>788</v>
      </c>
      <c r="H19" s="489" t="s">
        <v>785</v>
      </c>
      <c r="I19" s="479" t="s">
        <v>789</v>
      </c>
      <c r="J19" s="464"/>
      <c r="K19" s="464"/>
      <c r="L19" s="464"/>
      <c r="M19" s="464"/>
      <c r="N19" s="464"/>
      <c r="O19" s="464"/>
      <c r="Q19" s="464"/>
      <c r="R19" s="464"/>
      <c r="S19" s="464"/>
      <c r="T19" s="464"/>
      <c r="U19" s="464"/>
      <c r="V19" s="464"/>
      <c r="W19" s="464"/>
      <c r="X19" s="464"/>
      <c r="Y19" s="464"/>
      <c r="Z19" s="464"/>
      <c r="AA19" s="464"/>
    </row>
    <row r="20" spans="1:27" x14ac:dyDescent="0.25">
      <c r="A20" s="468" t="s">
        <v>791</v>
      </c>
      <c r="B20" s="480"/>
      <c r="C20" s="490"/>
      <c r="D20" s="491"/>
      <c r="E20" s="491"/>
      <c r="F20" s="492"/>
      <c r="G20" s="492"/>
      <c r="H20" s="493"/>
      <c r="I20" s="481"/>
      <c r="J20" s="464"/>
      <c r="K20" s="464"/>
      <c r="L20" s="464"/>
      <c r="M20" s="464"/>
      <c r="N20" s="464"/>
      <c r="O20" s="464"/>
      <c r="P20" s="464"/>
      <c r="Q20" s="464"/>
      <c r="R20" s="464"/>
      <c r="S20" s="464"/>
      <c r="T20" s="464"/>
      <c r="U20" s="464"/>
      <c r="V20" s="464"/>
      <c r="W20" s="464"/>
      <c r="X20" s="464"/>
      <c r="Y20" s="464"/>
      <c r="Z20" s="464"/>
      <c r="AA20" s="464"/>
    </row>
    <row r="21" spans="1:27" x14ac:dyDescent="0.25">
      <c r="A21" s="467" t="s">
        <v>782</v>
      </c>
      <c r="B21" s="482" t="s">
        <v>785</v>
      </c>
      <c r="C21" s="494" t="s">
        <v>786</v>
      </c>
      <c r="D21" s="495" t="s">
        <v>785</v>
      </c>
      <c r="E21" s="495" t="s">
        <v>787</v>
      </c>
      <c r="F21" s="496" t="s">
        <v>785</v>
      </c>
      <c r="G21" s="496" t="s">
        <v>788</v>
      </c>
      <c r="H21" s="497" t="s">
        <v>785</v>
      </c>
      <c r="I21" s="483" t="s">
        <v>789</v>
      </c>
      <c r="J21" s="464"/>
      <c r="K21" s="464"/>
      <c r="L21" s="464"/>
      <c r="M21" s="464"/>
      <c r="N21" s="464"/>
      <c r="O21" s="464"/>
      <c r="P21" s="464"/>
      <c r="Q21" s="464"/>
      <c r="R21" s="464"/>
      <c r="S21" s="464"/>
      <c r="T21" s="464"/>
      <c r="U21" s="464"/>
      <c r="V21" s="464"/>
      <c r="W21" s="464"/>
      <c r="X21" s="464"/>
      <c r="Y21" s="464"/>
      <c r="Z21" s="464"/>
      <c r="AA21" s="464"/>
    </row>
    <row r="22" spans="1:27" x14ac:dyDescent="0.25">
      <c r="A22" s="469" t="s">
        <v>791</v>
      </c>
      <c r="B22" s="484"/>
      <c r="C22" s="498"/>
      <c r="D22" s="499"/>
      <c r="E22" s="499"/>
      <c r="F22" s="500"/>
      <c r="G22" s="500"/>
      <c r="H22" s="501"/>
      <c r="I22" s="485"/>
      <c r="J22" s="464"/>
      <c r="K22" s="464"/>
      <c r="L22" s="464"/>
      <c r="M22" s="464"/>
    </row>
    <row r="23" spans="1:27" x14ac:dyDescent="0.25">
      <c r="A23" s="547" t="s">
        <v>790</v>
      </c>
      <c r="B23" s="548" t="s">
        <v>845</v>
      </c>
      <c r="C23" s="548"/>
      <c r="D23" s="550"/>
      <c r="E23" s="551"/>
      <c r="F23" s="551"/>
      <c r="G23" s="551"/>
      <c r="H23" s="551"/>
      <c r="I23" s="551"/>
    </row>
    <row r="24" spans="1:27" x14ac:dyDescent="0.25">
      <c r="A24" s="547"/>
      <c r="B24" s="549" t="s">
        <v>846</v>
      </c>
      <c r="C24" s="549"/>
      <c r="D24" s="552"/>
      <c r="E24" s="552"/>
      <c r="F24" s="552"/>
      <c r="G24" s="552"/>
      <c r="H24" s="552"/>
      <c r="I24" s="552"/>
      <c r="O24" s="545"/>
      <c r="P24" s="545"/>
      <c r="Q24" s="545"/>
      <c r="R24" s="545"/>
      <c r="S24" s="545"/>
      <c r="T24" s="545"/>
      <c r="U24" s="546"/>
      <c r="V24" s="546"/>
      <c r="W24" s="546"/>
      <c r="X24" s="546"/>
      <c r="Y24" s="546"/>
      <c r="Z24" s="546"/>
      <c r="AA24" s="546"/>
    </row>
    <row r="25" spans="1:27" s="465" customFormat="1" ht="15" customHeight="1" x14ac:dyDescent="0.25"/>
    <row r="26" spans="1:27" s="465" customFormat="1" x14ac:dyDescent="0.25"/>
    <row r="27" spans="1:27" s="465" customFormat="1" x14ac:dyDescent="0.25">
      <c r="A27" s="472"/>
    </row>
    <row r="28" spans="1:27" s="465" customFormat="1" x14ac:dyDescent="0.25">
      <c r="A28" s="472"/>
    </row>
    <row r="29" spans="1:27" s="465" customFormat="1" x14ac:dyDescent="0.25">
      <c r="A29" s="472"/>
    </row>
    <row r="30" spans="1:27" s="465" customFormat="1" x14ac:dyDescent="0.25">
      <c r="A30" s="472"/>
    </row>
    <row r="31" spans="1:27" s="465" customFormat="1" x14ac:dyDescent="0.25">
      <c r="A31" s="472"/>
    </row>
    <row r="32" spans="1:27" s="465" customFormat="1" x14ac:dyDescent="0.25">
      <c r="A32" s="472"/>
    </row>
  </sheetData>
  <sheetProtection sheet="1" selectLockedCells="1"/>
  <customSheetViews>
    <customSheetView guid="{D5C80C35-D14A-4E62-B03A-EC97F6231214}" showGridLines="0">
      <selection activeCell="L8" sqref="L8"/>
      <pageMargins left="0.511811024" right="0.511811024" top="0.78740157499999996" bottom="0.78740157499999996" header="0.31496062000000002" footer="0.31496062000000002"/>
    </customSheetView>
  </customSheetViews>
  <mergeCells count="32">
    <mergeCell ref="A1:I1"/>
    <mergeCell ref="A5:I5"/>
    <mergeCell ref="A16:I16"/>
    <mergeCell ref="B2:I2"/>
    <mergeCell ref="B3:I3"/>
    <mergeCell ref="A6:I6"/>
    <mergeCell ref="B7:E7"/>
    <mergeCell ref="F11:I11"/>
    <mergeCell ref="F12:I12"/>
    <mergeCell ref="F13:I13"/>
    <mergeCell ref="F14:I14"/>
    <mergeCell ref="F7:I7"/>
    <mergeCell ref="O24:T24"/>
    <mergeCell ref="U24:AA24"/>
    <mergeCell ref="A23:A24"/>
    <mergeCell ref="B23:C23"/>
    <mergeCell ref="B24:C24"/>
    <mergeCell ref="D23:I23"/>
    <mergeCell ref="D24:I24"/>
    <mergeCell ref="A17:I17"/>
    <mergeCell ref="B18:C18"/>
    <mergeCell ref="D18:I18"/>
    <mergeCell ref="B8:E8"/>
    <mergeCell ref="B9:E9"/>
    <mergeCell ref="B10:E10"/>
    <mergeCell ref="B11:E11"/>
    <mergeCell ref="B12:E12"/>
    <mergeCell ref="B13:E13"/>
    <mergeCell ref="B14:E14"/>
    <mergeCell ref="F8:I8"/>
    <mergeCell ref="F9:I9"/>
    <mergeCell ref="F10:I10"/>
  </mergeCells>
  <pageMargins left="0.511811024" right="0.511811024" top="0.78740157499999996" bottom="0.78740157499999996" header="0.31496062000000002" footer="0.31496062000000002"/>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28"/>
  <sheetViews>
    <sheetView showGridLines="0" zoomScale="70" zoomScaleNormal="70" workbookViewId="0">
      <selection activeCell="L10" sqref="L10"/>
    </sheetView>
  </sheetViews>
  <sheetFormatPr defaultRowHeight="15" x14ac:dyDescent="0.25"/>
  <cols>
    <col min="1" max="1" width="4.28515625" style="146" customWidth="1"/>
    <col min="2" max="2" width="2" style="146" bestFit="1" customWidth="1"/>
    <col min="3" max="3" width="4.5703125" style="146" bestFit="1" customWidth="1"/>
    <col min="4" max="8" width="14.28515625" style="146" customWidth="1"/>
    <col min="9" max="9" width="2.85546875" customWidth="1"/>
    <col min="10" max="10" width="3" bestFit="1" customWidth="1"/>
    <col min="11" max="11" width="2.5703125" bestFit="1" customWidth="1"/>
    <col min="12" max="12" width="14.42578125" customWidth="1"/>
    <col min="13" max="13" width="38.140625" style="31" customWidth="1"/>
    <col min="14" max="14" width="8.85546875" style="179" customWidth="1"/>
    <col min="15" max="15" width="10.28515625" style="179" customWidth="1"/>
    <col min="16" max="16" width="50.7109375" style="361" customWidth="1"/>
    <col min="17" max="18" width="9.140625" style="69"/>
  </cols>
  <sheetData>
    <row r="1" spans="1:16" ht="31.5" x14ac:dyDescent="0.5">
      <c r="A1" s="572" t="s">
        <v>116</v>
      </c>
      <c r="B1" s="561"/>
      <c r="C1" s="561"/>
      <c r="D1" s="561"/>
      <c r="E1" s="561"/>
      <c r="F1" s="561"/>
      <c r="G1" s="561"/>
      <c r="H1" s="561"/>
      <c r="I1" s="561"/>
      <c r="J1" s="561"/>
      <c r="K1" s="561"/>
      <c r="L1" s="561"/>
      <c r="M1" s="561"/>
      <c r="N1" s="561"/>
      <c r="O1" s="561"/>
      <c r="P1" s="561"/>
    </row>
    <row r="2" spans="1:16" ht="7.5" customHeight="1" x14ac:dyDescent="0.25"/>
    <row r="3" spans="1:16" ht="28.5" customHeight="1" x14ac:dyDescent="0.25">
      <c r="A3" s="328" t="str">
        <f>IF('aux 4'!D5="","",'aux 4'!D5)</f>
        <v>Opt. Humanas - LPROD</v>
      </c>
      <c r="B3" s="147"/>
      <c r="C3" s="147"/>
      <c r="D3" s="147"/>
      <c r="E3" s="147"/>
      <c r="F3" s="147"/>
      <c r="G3" s="147"/>
      <c r="H3" s="147"/>
      <c r="J3" s="559" t="str">
        <f>"Disciplinas"</f>
        <v>Disciplinas</v>
      </c>
      <c r="K3" s="559"/>
      <c r="L3" s="559"/>
      <c r="M3" s="559"/>
      <c r="N3" s="371" t="s">
        <v>52</v>
      </c>
      <c r="O3" s="371" t="s">
        <v>389</v>
      </c>
      <c r="P3" s="372" t="s">
        <v>50</v>
      </c>
    </row>
    <row r="4" spans="1:16" ht="15.75" x14ac:dyDescent="0.25">
      <c r="A4" s="560" t="s">
        <v>282</v>
      </c>
      <c r="B4" s="560"/>
      <c r="C4" s="560"/>
      <c r="D4" s="354" t="s">
        <v>274</v>
      </c>
      <c r="E4" s="354" t="s">
        <v>275</v>
      </c>
      <c r="F4" s="354" t="s">
        <v>276</v>
      </c>
      <c r="G4" s="354" t="s">
        <v>277</v>
      </c>
      <c r="H4" s="354" t="s">
        <v>278</v>
      </c>
      <c r="J4" s="351"/>
      <c r="K4" s="351"/>
      <c r="L4" s="352"/>
      <c r="M4" s="356"/>
      <c r="N4" s="202"/>
      <c r="O4" s="202"/>
      <c r="P4" s="356"/>
    </row>
    <row r="5" spans="1:16" ht="30" customHeight="1" x14ac:dyDescent="0.25">
      <c r="A5" s="354">
        <v>7</v>
      </c>
      <c r="B5" s="354" t="s">
        <v>279</v>
      </c>
      <c r="C5" s="354">
        <f t="shared" ref="C5:C19" si="0">A5+1</f>
        <v>8</v>
      </c>
      <c r="D5" s="362" t="str">
        <f>'aux 4'!D8</f>
        <v/>
      </c>
      <c r="E5" s="363" t="str">
        <f>'aux 4'!E8</f>
        <v/>
      </c>
      <c r="F5" s="363" t="str">
        <f>'aux 4'!F8</f>
        <v/>
      </c>
      <c r="G5" s="363" t="str">
        <f>'aux 4'!G8</f>
        <v/>
      </c>
      <c r="H5" s="364" t="str">
        <f>'aux 4'!H8</f>
        <v/>
      </c>
      <c r="J5" s="351" t="str">
        <f>IF(L5="","",1)</f>
        <v/>
      </c>
      <c r="K5" s="351" t="str">
        <f>IF(L5="",""," - ")</f>
        <v/>
      </c>
      <c r="L5" s="357" t="str">
        <f>IF('aux 4'!U3="","",LOOKUP('aux 4'!U3,'aux 1'!$A$12:$A$231,'aux 1'!$AP$12:$AP$231))</f>
        <v/>
      </c>
      <c r="M5" s="357" t="str">
        <f>IF('aux 4'!U3="","",IF(LOOKUP('aux 4'!U3,'aux 1'!$A$12:$A$231,'aux 1'!$B$12:$B$231)=0,"",LOOKUP('aux 4'!U3,'aux 1'!$A$12:$A$231,'aux 1'!$B$12:$B$231)))</f>
        <v/>
      </c>
      <c r="N5" s="360" t="str">
        <f>IF('aux 4'!U3="","",IF(LOOKUP('aux 4'!U3,'aux 1'!$A$12:$A$231,'aux 1'!$F$12:$F$231)=0,"",LOOKUP('aux 4'!U3,'aux 1'!$A$12:$A$231,'aux 1'!$F$12:$F$231)))</f>
        <v/>
      </c>
      <c r="O5" s="360" t="str">
        <f>IF('aux 4'!U3="","",IF(LOOKUP('aux 4'!U3,'aux 1'!$A$12:$A$231,'aux 1'!$G$12:$G$231)="","",LOOKUP('aux 4'!U3,'aux 1'!$A$12:$A$231,'aux 1'!$G$12:$G$231)))</f>
        <v/>
      </c>
      <c r="P5" s="358" t="str">
        <f>IF('aux 4'!U3="","",IF(LOOKUP('aux 4'!U3,'aux 1'!$A$12:$A$231,'aux 1'!$Y$12:$Y$231)=0,"",LOOKUP('aux 4'!U3,'aux 1'!$A$12:$A$231,'aux 1'!$Y$12:$Y$231)))</f>
        <v/>
      </c>
    </row>
    <row r="6" spans="1:16" ht="30" customHeight="1" x14ac:dyDescent="0.25">
      <c r="A6" s="354">
        <f>C5</f>
        <v>8</v>
      </c>
      <c r="B6" s="354" t="str">
        <f t="shared" ref="B6:B14" si="1">B5</f>
        <v>-</v>
      </c>
      <c r="C6" s="354">
        <f t="shared" si="0"/>
        <v>9</v>
      </c>
      <c r="D6" s="365" t="str">
        <f>'aux 4'!D9</f>
        <v/>
      </c>
      <c r="E6" s="366" t="str">
        <f>'aux 4'!E9</f>
        <v/>
      </c>
      <c r="F6" s="366" t="str">
        <f>'aux 4'!F9</f>
        <v/>
      </c>
      <c r="G6" s="366" t="str">
        <f>'aux 4'!G9</f>
        <v/>
      </c>
      <c r="H6" s="367" t="str">
        <f>'aux 4'!H9</f>
        <v/>
      </c>
      <c r="J6" s="351" t="str">
        <f>IF(L6="","",J5+1)</f>
        <v/>
      </c>
      <c r="K6" s="351" t="str">
        <f t="shared" ref="K6:K14" si="2">IF(L6="",""," - ")</f>
        <v/>
      </c>
      <c r="L6" s="357" t="str">
        <f>IF('aux 4'!U4="","",LOOKUP('aux 4'!U4,'aux 1'!$A$12:$A$231,'aux 1'!$AP$12:$AP$231))</f>
        <v/>
      </c>
      <c r="M6" s="357" t="str">
        <f>IF('aux 4'!U4="","",IF(LOOKUP('aux 4'!U4,'aux 1'!$A$12:$A$231,'aux 1'!$B$12:$B$231)=0,"",LOOKUP('aux 4'!U4,'aux 1'!$A$12:$A$231,'aux 1'!$B$12:$B$231)))</f>
        <v/>
      </c>
      <c r="N6" s="360" t="str">
        <f>IF('aux 4'!U4="","",IF(LOOKUP('aux 4'!U4,'aux 1'!$A$12:$A$231,'aux 1'!$F$12:$F$231)=0,"",LOOKUP('aux 4'!U4,'aux 1'!$A$12:$A$231,'aux 1'!$F$12:$F$231)))</f>
        <v/>
      </c>
      <c r="O6" s="360" t="str">
        <f>IF('aux 4'!U4="","",IF(LOOKUP('aux 4'!U4,'aux 1'!$A$12:$A$231,'aux 1'!$G$12:$G$231)="","",LOOKUP('aux 4'!U4,'aux 1'!$A$12:$A$231,'aux 1'!$G$12:$G$231)))</f>
        <v/>
      </c>
      <c r="P6" s="358" t="str">
        <f>IF('aux 4'!U4="","",IF(LOOKUP('aux 4'!U4,'aux 1'!$A$12:$A$231,'aux 1'!$Y$12:$Y$231)=0,"",LOOKUP('aux 4'!U4,'aux 1'!$A$12:$A$231,'aux 1'!$Y$12:$Y$231)))</f>
        <v/>
      </c>
    </row>
    <row r="7" spans="1:16" ht="30" customHeight="1" x14ac:dyDescent="0.25">
      <c r="A7" s="354">
        <f t="shared" ref="A7:A14" si="3">C6</f>
        <v>9</v>
      </c>
      <c r="B7" s="354" t="str">
        <f t="shared" si="1"/>
        <v>-</v>
      </c>
      <c r="C7" s="354">
        <f t="shared" si="0"/>
        <v>10</v>
      </c>
      <c r="D7" s="365" t="str">
        <f>'aux 4'!D10</f>
        <v/>
      </c>
      <c r="E7" s="366" t="str">
        <f>'aux 4'!E10</f>
        <v/>
      </c>
      <c r="F7" s="366" t="str">
        <f>'aux 4'!F10</f>
        <v/>
      </c>
      <c r="G7" s="366" t="str">
        <f>'aux 4'!G10</f>
        <v/>
      </c>
      <c r="H7" s="367" t="str">
        <f>'aux 4'!H10</f>
        <v/>
      </c>
      <c r="J7" s="351" t="str">
        <f t="shared" ref="J7:J14" si="4">IF(L7="","",J6+1)</f>
        <v/>
      </c>
      <c r="K7" s="351" t="str">
        <f t="shared" si="2"/>
        <v/>
      </c>
      <c r="L7" s="359" t="str">
        <f>IF('aux 4'!U5="","",LOOKUP('aux 4'!U5,'aux 1'!$A$12:$A$231,'aux 1'!$AP$12:$AP$231))</f>
        <v/>
      </c>
      <c r="M7" s="357" t="str">
        <f>IF('aux 4'!U5="","",IF(LOOKUP('aux 4'!U5,'aux 1'!$A$12:$A$231,'aux 1'!$B$12:$B$231)=0,"",LOOKUP('aux 4'!U5,'aux 1'!$A$12:$A$231,'aux 1'!$B$12:$B$231)))</f>
        <v/>
      </c>
      <c r="N7" s="360" t="str">
        <f>IF('aux 4'!U5="","",IF(LOOKUP('aux 4'!U5,'aux 1'!$A$12:$A$231,'aux 1'!$F$12:$F$231)=0,"",LOOKUP('aux 4'!U5,'aux 1'!$A$12:$A$231,'aux 1'!$F$12:$F$231)))</f>
        <v/>
      </c>
      <c r="O7" s="360" t="str">
        <f>IF('aux 4'!U5="","",IF(LOOKUP('aux 4'!U5,'aux 1'!$A$12:$A$231,'aux 1'!$G$12:$G$231)="","",LOOKUP('aux 4'!U5,'aux 1'!$A$12:$A$231,'aux 1'!$G$12:$G$231)))</f>
        <v/>
      </c>
      <c r="P7" s="358" t="str">
        <f>IF('aux 4'!U5="","",IF(LOOKUP('aux 4'!U5,'aux 1'!$A$12:$A$231,'aux 1'!$Y$12:$Y$231)=0,"",LOOKUP('aux 4'!U5,'aux 1'!$A$12:$A$231,'aux 1'!$Y$12:$Y$231)))</f>
        <v/>
      </c>
    </row>
    <row r="8" spans="1:16" ht="30" customHeight="1" x14ac:dyDescent="0.25">
      <c r="A8" s="354">
        <f t="shared" si="3"/>
        <v>10</v>
      </c>
      <c r="B8" s="354" t="str">
        <f t="shared" si="1"/>
        <v>-</v>
      </c>
      <c r="C8" s="354">
        <f t="shared" si="0"/>
        <v>11</v>
      </c>
      <c r="D8" s="365" t="str">
        <f>'aux 4'!D11</f>
        <v/>
      </c>
      <c r="E8" s="366" t="str">
        <f>'aux 4'!E11</f>
        <v/>
      </c>
      <c r="F8" s="366" t="str">
        <f>'aux 4'!F11</f>
        <v/>
      </c>
      <c r="G8" s="366" t="str">
        <f>'aux 4'!G11</f>
        <v/>
      </c>
      <c r="H8" s="367" t="str">
        <f>'aux 4'!H11</f>
        <v/>
      </c>
      <c r="J8" s="351" t="str">
        <f t="shared" si="4"/>
        <v/>
      </c>
      <c r="K8" s="351" t="str">
        <f t="shared" si="2"/>
        <v/>
      </c>
      <c r="L8" s="359" t="str">
        <f>IF('aux 4'!U6="","",LOOKUP('aux 4'!U6,'aux 1'!$A$12:$A$231,'aux 1'!$AP$12:$AP$231))</f>
        <v/>
      </c>
      <c r="M8" s="357" t="str">
        <f>IF('aux 4'!U6="","",IF(LOOKUP('aux 4'!U6,'aux 1'!$A$12:$A$231,'aux 1'!$B$12:$B$231)=0,"",LOOKUP('aux 4'!U6,'aux 1'!$A$12:$A$231,'aux 1'!$B$12:$B$231)))</f>
        <v/>
      </c>
      <c r="N8" s="360" t="str">
        <f>IF('aux 4'!U6="","",IF(LOOKUP('aux 4'!U6,'aux 1'!$A$12:$A$231,'aux 1'!$F$12:$F$231)=0,"",LOOKUP('aux 4'!U6,'aux 1'!$A$12:$A$231,'aux 1'!$F$12:$F$231)))</f>
        <v/>
      </c>
      <c r="O8" s="360" t="str">
        <f>IF('aux 4'!U6="","",IF(LOOKUP('aux 4'!U6,'aux 1'!$A$12:$A$231,'aux 1'!$G$12:$G$231)="","",LOOKUP('aux 4'!U6,'aux 1'!$A$12:$A$231,'aux 1'!$G$12:$G$231)))</f>
        <v/>
      </c>
      <c r="P8" s="358" t="str">
        <f>IF('aux 4'!U6="","",IF(LOOKUP('aux 4'!U6,'aux 1'!$A$12:$A$231,'aux 1'!$Y$12:$Y$231)=0,"",LOOKUP('aux 4'!U6,'aux 1'!$A$12:$A$231,'aux 1'!$Y$12:$Y$231)))</f>
        <v/>
      </c>
    </row>
    <row r="9" spans="1:16" ht="30" customHeight="1" x14ac:dyDescent="0.25">
      <c r="A9" s="354">
        <f t="shared" si="3"/>
        <v>11</v>
      </c>
      <c r="B9" s="354" t="str">
        <f t="shared" si="1"/>
        <v>-</v>
      </c>
      <c r="C9" s="354">
        <f t="shared" si="0"/>
        <v>12</v>
      </c>
      <c r="D9" s="365" t="str">
        <f>'aux 4'!D12</f>
        <v/>
      </c>
      <c r="E9" s="366" t="str">
        <f>'aux 4'!E12</f>
        <v/>
      </c>
      <c r="F9" s="366" t="str">
        <f>'aux 4'!F12</f>
        <v/>
      </c>
      <c r="G9" s="366" t="str">
        <f>'aux 4'!G12</f>
        <v/>
      </c>
      <c r="H9" s="367" t="str">
        <f>'aux 4'!H12</f>
        <v/>
      </c>
      <c r="J9" s="351" t="str">
        <f t="shared" si="4"/>
        <v/>
      </c>
      <c r="K9" s="351" t="str">
        <f t="shared" si="2"/>
        <v/>
      </c>
      <c r="L9" s="359" t="str">
        <f>IF('aux 4'!U7="","",LOOKUP('aux 4'!U7,'aux 1'!$A$12:$A$231,'aux 1'!$AP$12:$AP$231))</f>
        <v/>
      </c>
      <c r="M9" s="357" t="str">
        <f>IF('aux 4'!U7="","",IF(LOOKUP('aux 4'!U7,'aux 1'!$A$12:$A$231,'aux 1'!$B$12:$B$231)=0,"",LOOKUP('aux 4'!U7,'aux 1'!$A$12:$A$231,'aux 1'!$B$12:$B$231)))</f>
        <v/>
      </c>
      <c r="N9" s="360" t="str">
        <f>IF('aux 4'!U7="","",IF(LOOKUP('aux 4'!U7,'aux 1'!$A$12:$A$231,'aux 1'!$F$12:$F$231)=0,"",LOOKUP('aux 4'!U7,'aux 1'!$A$12:$A$231,'aux 1'!$F$12:$F$231)))</f>
        <v/>
      </c>
      <c r="O9" s="360" t="str">
        <f>IF('aux 4'!U7="","",IF(LOOKUP('aux 4'!U7,'aux 1'!$A$12:$A$231,'aux 1'!$G$12:$G$231)="","",LOOKUP('aux 4'!U7,'aux 1'!$A$12:$A$231,'aux 1'!$G$12:$G$231)))</f>
        <v/>
      </c>
      <c r="P9" s="358" t="str">
        <f>IF('aux 4'!U7="","",IF(LOOKUP('aux 4'!U7,'aux 1'!$A$12:$A$231,'aux 1'!$Y$12:$Y$231)=0,"",LOOKUP('aux 4'!U7,'aux 1'!$A$12:$A$231,'aux 1'!$Y$12:$Y$231)))</f>
        <v/>
      </c>
    </row>
    <row r="10" spans="1:16" ht="30" customHeight="1" x14ac:dyDescent="0.25">
      <c r="A10" s="354">
        <f t="shared" si="3"/>
        <v>12</v>
      </c>
      <c r="B10" s="354" t="str">
        <f t="shared" si="1"/>
        <v>-</v>
      </c>
      <c r="C10" s="354">
        <f t="shared" si="0"/>
        <v>13</v>
      </c>
      <c r="D10" s="365" t="str">
        <f>'aux 4'!D13</f>
        <v/>
      </c>
      <c r="E10" s="366" t="str">
        <f>'aux 4'!E13</f>
        <v/>
      </c>
      <c r="F10" s="366" t="str">
        <f>'aux 4'!F13</f>
        <v/>
      </c>
      <c r="G10" s="366" t="str">
        <f>'aux 4'!G13</f>
        <v/>
      </c>
      <c r="H10" s="367" t="str">
        <f>'aux 4'!H13</f>
        <v/>
      </c>
      <c r="J10" s="351" t="str">
        <f t="shared" si="4"/>
        <v/>
      </c>
      <c r="K10" s="351" t="str">
        <f t="shared" si="2"/>
        <v/>
      </c>
      <c r="L10" s="359" t="str">
        <f>IF('aux 4'!U8="","",LOOKUP('aux 4'!U8,'aux 1'!$A$12:$A$231,'aux 1'!$AP$12:$AP$231))</f>
        <v/>
      </c>
      <c r="M10" s="357" t="str">
        <f>IF('aux 4'!U8="","",IF(LOOKUP('aux 4'!U8,'aux 1'!$A$12:$A$231,'aux 1'!$B$12:$B$231)=0,"",LOOKUP('aux 4'!U8,'aux 1'!$A$12:$A$231,'aux 1'!$B$12:$B$231)))</f>
        <v/>
      </c>
      <c r="N10" s="360" t="str">
        <f>IF('aux 4'!U8="","",IF(LOOKUP('aux 4'!U8,'aux 1'!$A$12:$A$231,'aux 1'!$F$12:$F$231)=0,"",LOOKUP('aux 4'!U8,'aux 1'!$A$12:$A$231,'aux 1'!$F$12:$F$231)))</f>
        <v/>
      </c>
      <c r="O10" s="360" t="str">
        <f>IF('aux 4'!U8="","",IF(LOOKUP('aux 4'!U8,'aux 1'!$A$12:$A$231,'aux 1'!$G$12:$G$231)="","",LOOKUP('aux 4'!U8,'aux 1'!$A$12:$A$231,'aux 1'!$G$12:$G$231)))</f>
        <v/>
      </c>
      <c r="P10" s="358" t="str">
        <f>IF('aux 4'!U8="","",IF(LOOKUP('aux 4'!U8,'aux 1'!$A$12:$A$231,'aux 1'!$Y$12:$Y$231)=0,"",LOOKUP('aux 4'!U8,'aux 1'!$A$12:$A$231,'aux 1'!$Y$12:$Y$231)))</f>
        <v/>
      </c>
    </row>
    <row r="11" spans="1:16" ht="30" customHeight="1" x14ac:dyDescent="0.25">
      <c r="A11" s="354">
        <f t="shared" si="3"/>
        <v>13</v>
      </c>
      <c r="B11" s="354" t="str">
        <f t="shared" si="1"/>
        <v>-</v>
      </c>
      <c r="C11" s="354">
        <f t="shared" si="0"/>
        <v>14</v>
      </c>
      <c r="D11" s="365" t="str">
        <f>'aux 4'!D14</f>
        <v/>
      </c>
      <c r="E11" s="366" t="str">
        <f>'aux 4'!E14</f>
        <v/>
      </c>
      <c r="F11" s="366" t="str">
        <f>'aux 4'!F14</f>
        <v/>
      </c>
      <c r="G11" s="366" t="str">
        <f>'aux 4'!G14</f>
        <v/>
      </c>
      <c r="H11" s="367" t="str">
        <f>'aux 4'!H14</f>
        <v/>
      </c>
      <c r="J11" s="351" t="str">
        <f t="shared" si="4"/>
        <v/>
      </c>
      <c r="K11" s="351" t="str">
        <f t="shared" si="2"/>
        <v/>
      </c>
      <c r="L11" s="359" t="str">
        <f>IF('aux 4'!U9="","",LOOKUP('aux 4'!U9,'aux 1'!$A$12:$A$231,'aux 1'!$AP$12:$AP$231))</f>
        <v/>
      </c>
      <c r="M11" s="357" t="str">
        <f>IF('aux 4'!U9="","",IF(LOOKUP('aux 4'!U9,'aux 1'!$A$12:$A$231,'aux 1'!$B$12:$B$231)=0,"",LOOKUP('aux 4'!U9,'aux 1'!$A$12:$A$231,'aux 1'!$B$12:$B$231)))</f>
        <v/>
      </c>
      <c r="N11" s="360" t="str">
        <f>IF('aux 4'!U9="","",IF(LOOKUP('aux 4'!U9,'aux 1'!$A$12:$A$231,'aux 1'!$F$12:$F$231)=0,"",LOOKUP('aux 4'!U9,'aux 1'!$A$12:$A$231,'aux 1'!$F$12:$F$231)))</f>
        <v/>
      </c>
      <c r="O11" s="360" t="str">
        <f>IF('aux 4'!U9="","",IF(LOOKUP('aux 4'!U9,'aux 1'!$A$12:$A$231,'aux 1'!$G$12:$G$231)="","",LOOKUP('aux 4'!U9,'aux 1'!$A$12:$A$231,'aux 1'!$G$12:$G$231)))</f>
        <v/>
      </c>
      <c r="P11" s="358" t="str">
        <f>IF('aux 4'!U9="","",IF(LOOKUP('aux 4'!U9,'aux 1'!$A$12:$A$231,'aux 1'!$Y$12:$Y$231)=0,"",LOOKUP('aux 4'!U9,'aux 1'!$A$12:$A$231,'aux 1'!$Y$12:$Y$231)))</f>
        <v/>
      </c>
    </row>
    <row r="12" spans="1:16" ht="30" customHeight="1" x14ac:dyDescent="0.25">
      <c r="A12" s="354">
        <f t="shared" si="3"/>
        <v>14</v>
      </c>
      <c r="B12" s="354" t="str">
        <f t="shared" si="1"/>
        <v>-</v>
      </c>
      <c r="C12" s="354">
        <f t="shared" si="0"/>
        <v>15</v>
      </c>
      <c r="D12" s="365" t="str">
        <f>'aux 4'!D15</f>
        <v/>
      </c>
      <c r="E12" s="366" t="str">
        <f>'aux 4'!E15</f>
        <v/>
      </c>
      <c r="F12" s="366" t="str">
        <f>'aux 4'!F15</f>
        <v/>
      </c>
      <c r="G12" s="366" t="str">
        <f>'aux 4'!G15</f>
        <v/>
      </c>
      <c r="H12" s="367" t="str">
        <f>'aux 4'!H15</f>
        <v/>
      </c>
      <c r="J12" s="351" t="str">
        <f t="shared" si="4"/>
        <v/>
      </c>
      <c r="K12" s="351" t="str">
        <f t="shared" si="2"/>
        <v/>
      </c>
      <c r="L12" s="359" t="str">
        <f>IF('aux 4'!U10="","",LOOKUP('aux 4'!U10,'aux 1'!$A$12:$A$231,'aux 1'!$AP$12:$AP$231))</f>
        <v/>
      </c>
      <c r="M12" s="357" t="str">
        <f>IF('aux 4'!U10="","",IF(LOOKUP('aux 4'!U10,'aux 1'!$A$12:$A$231,'aux 1'!$B$12:$B$231)=0,"",LOOKUP('aux 4'!U10,'aux 1'!$A$12:$A$231,'aux 1'!$B$12:$B$231)))</f>
        <v/>
      </c>
      <c r="N12" s="360" t="str">
        <f>IF('aux 4'!U10="","",IF(LOOKUP('aux 4'!U10,'aux 1'!$A$12:$A$231,'aux 1'!$F$12:$F$231)=0,"",LOOKUP('aux 4'!U10,'aux 1'!$A$12:$A$231,'aux 1'!$F$12:$F$231)))</f>
        <v/>
      </c>
      <c r="O12" s="360" t="str">
        <f>IF('aux 4'!U10="","",IF(LOOKUP('aux 4'!U10,'aux 1'!$A$12:$A$231,'aux 1'!$G$12:$G$231)="","",LOOKUP('aux 4'!U10,'aux 1'!$A$12:$A$231,'aux 1'!$G$12:$G$231)))</f>
        <v/>
      </c>
      <c r="P12" s="358" t="str">
        <f>IF('aux 4'!U10="","",IF(LOOKUP('aux 4'!U10,'aux 1'!$A$12:$A$231,'aux 1'!$Y$12:$Y$231)=0,"",LOOKUP('aux 4'!U10,'aux 1'!$A$12:$A$231,'aux 1'!$Y$12:$Y$231)))</f>
        <v/>
      </c>
    </row>
    <row r="13" spans="1:16" ht="30" customHeight="1" x14ac:dyDescent="0.25">
      <c r="A13" s="354">
        <f t="shared" si="3"/>
        <v>15</v>
      </c>
      <c r="B13" s="354" t="str">
        <f t="shared" si="1"/>
        <v>-</v>
      </c>
      <c r="C13" s="354">
        <f t="shared" si="0"/>
        <v>16</v>
      </c>
      <c r="D13" s="365" t="str">
        <f>'aux 4'!D16</f>
        <v/>
      </c>
      <c r="E13" s="366" t="str">
        <f>'aux 4'!E16</f>
        <v/>
      </c>
      <c r="F13" s="366" t="str">
        <f>'aux 4'!F16</f>
        <v/>
      </c>
      <c r="G13" s="366" t="str">
        <f>'aux 4'!G16</f>
        <v/>
      </c>
      <c r="H13" s="367" t="str">
        <f>'aux 4'!H16</f>
        <v/>
      </c>
      <c r="J13" s="351" t="str">
        <f t="shared" si="4"/>
        <v/>
      </c>
      <c r="K13" s="351" t="str">
        <f t="shared" si="2"/>
        <v/>
      </c>
      <c r="L13" s="359" t="str">
        <f>IF('aux 4'!U11="","",LOOKUP('aux 4'!U11,'aux 1'!$A$12:$A$231,'aux 1'!$AP$12:$AP$231))</f>
        <v/>
      </c>
      <c r="M13" s="357" t="str">
        <f>IF('aux 4'!U11="","",IF(LOOKUP('aux 4'!U11,'aux 1'!$A$12:$A$231,'aux 1'!$B$12:$B$231)=0,"",LOOKUP('aux 4'!U11,'aux 1'!$A$12:$A$231,'aux 1'!$B$12:$B$231)))</f>
        <v/>
      </c>
      <c r="N13" s="360" t="str">
        <f>IF('aux 4'!U11="","",IF(LOOKUP('aux 4'!U11,'aux 1'!$A$12:$A$231,'aux 1'!$F$12:$F$231)=0,"",LOOKUP('aux 4'!U11,'aux 1'!$A$12:$A$231,'aux 1'!$F$12:$F$231)))</f>
        <v/>
      </c>
      <c r="O13" s="360" t="str">
        <f>IF('aux 4'!U11="","",IF(LOOKUP('aux 4'!U11,'aux 1'!$A$12:$A$231,'aux 1'!$G$12:$G$231)="","",LOOKUP('aux 4'!U11,'aux 1'!$A$12:$A$231,'aux 1'!$G$12:$G$231)))</f>
        <v/>
      </c>
      <c r="P13" s="358" t="str">
        <f>IF('aux 4'!U11="","",IF(LOOKUP('aux 4'!U11,'aux 1'!$A$12:$A$231,'aux 1'!$Y$12:$Y$231)=0,"",LOOKUP('aux 4'!U11,'aux 1'!$A$12:$A$231,'aux 1'!$Y$12:$Y$231)))</f>
        <v/>
      </c>
    </row>
    <row r="14" spans="1:16" ht="30" customHeight="1" x14ac:dyDescent="0.25">
      <c r="A14" s="354">
        <f t="shared" si="3"/>
        <v>16</v>
      </c>
      <c r="B14" s="354" t="str">
        <f t="shared" si="1"/>
        <v>-</v>
      </c>
      <c r="C14" s="354">
        <f t="shared" si="0"/>
        <v>17</v>
      </c>
      <c r="D14" s="365" t="str">
        <f>'aux 4'!D17</f>
        <v/>
      </c>
      <c r="E14" s="366" t="str">
        <f>'aux 4'!E17</f>
        <v/>
      </c>
      <c r="F14" s="366" t="str">
        <f>'aux 4'!F17</f>
        <v/>
      </c>
      <c r="G14" s="366" t="str">
        <f>'aux 4'!G17</f>
        <v/>
      </c>
      <c r="H14" s="367" t="str">
        <f>'aux 4'!H17</f>
        <v/>
      </c>
      <c r="J14" s="351" t="str">
        <f t="shared" si="4"/>
        <v/>
      </c>
      <c r="K14" s="351" t="str">
        <f t="shared" si="2"/>
        <v/>
      </c>
      <c r="L14" s="359" t="str">
        <f>IF('aux 4'!U12="","",LOOKUP('aux 4'!U12,'aux 1'!$A$12:$A$231,'aux 1'!$AP$12:$AP$231))</f>
        <v/>
      </c>
      <c r="M14" s="357" t="str">
        <f>IF('aux 4'!U12="","",IF(LOOKUP('aux 4'!U12,'aux 1'!$A$12:$A$231,'aux 1'!$B$12:$B$231)=0,"",LOOKUP('aux 4'!U12,'aux 1'!$A$12:$A$231,'aux 1'!$B$12:$B$231)))</f>
        <v/>
      </c>
      <c r="N14" s="360" t="str">
        <f>IF('aux 4'!U12="","",IF(LOOKUP('aux 4'!U12,'aux 1'!$A$12:$A$231,'aux 1'!$F$12:$F$231)=0,"",LOOKUP('aux 4'!U12,'aux 1'!$A$12:$A$231,'aux 1'!$F$12:$F$231)))</f>
        <v/>
      </c>
      <c r="O14" s="360" t="str">
        <f>IF('aux 4'!U12="","",IF(LOOKUP('aux 4'!U12,'aux 1'!$A$12:$A$231,'aux 1'!$G$12:$G$231)="","",LOOKUP('aux 4'!U12,'aux 1'!$A$12:$A$231,'aux 1'!$G$12:$G$231)))</f>
        <v/>
      </c>
      <c r="P14" s="358" t="str">
        <f>IF('aux 4'!U12="","",IF(LOOKUP('aux 4'!U12,'aux 1'!$A$12:$A$231,'aux 1'!$Y$12:$Y$231)=0,"",LOOKUP('aux 4'!U12,'aux 1'!$A$12:$A$231,'aux 1'!$Y$12:$Y$231)))</f>
        <v/>
      </c>
    </row>
    <row r="15" spans="1:16" ht="30" customHeight="1" x14ac:dyDescent="0.25">
      <c r="A15" s="354">
        <f>C14</f>
        <v>17</v>
      </c>
      <c r="B15" s="354" t="str">
        <f>B14</f>
        <v>-</v>
      </c>
      <c r="C15" s="354">
        <f t="shared" si="0"/>
        <v>18</v>
      </c>
      <c r="D15" s="365" t="str">
        <f>'aux 4'!D18</f>
        <v/>
      </c>
      <c r="E15" s="366" t="str">
        <f>'aux 4'!E18</f>
        <v/>
      </c>
      <c r="F15" s="366" t="str">
        <f>'aux 4'!F18</f>
        <v/>
      </c>
      <c r="G15" s="366" t="str">
        <f>'aux 4'!G18</f>
        <v/>
      </c>
      <c r="H15" s="367" t="str">
        <f>'aux 4'!H18</f>
        <v/>
      </c>
      <c r="J15" s="351" t="str">
        <f t="shared" ref="J15:J25" si="5">IF(L15="","",J14+1)</f>
        <v/>
      </c>
      <c r="K15" s="351" t="str">
        <f t="shared" ref="K15:K25" si="6">IF(L15="",""," - ")</f>
        <v/>
      </c>
      <c r="L15" s="359" t="str">
        <f>IF('aux 4'!U13="","",LOOKUP('aux 4'!U13,'aux 1'!$A$12:$A$231,'aux 1'!$AP$12:$AP$231))</f>
        <v/>
      </c>
      <c r="M15" s="357" t="str">
        <f>IF('aux 4'!U13="","",IF(LOOKUP('aux 4'!U13,'aux 1'!$A$12:$A$231,'aux 1'!$B$12:$B$231)=0,"",LOOKUP('aux 4'!U13,'aux 1'!$A$12:$A$231,'aux 1'!$B$12:$B$231)))</f>
        <v/>
      </c>
      <c r="N15" s="360" t="str">
        <f>IF('aux 4'!U13="","",IF(LOOKUP('aux 4'!U13,'aux 1'!$A$12:$A$231,'aux 1'!$F$12:$F$231)=0,"",LOOKUP('aux 4'!U13,'aux 1'!$A$12:$A$231,'aux 1'!$F$12:$F$231)))</f>
        <v/>
      </c>
      <c r="O15" s="360" t="str">
        <f>IF('aux 4'!U13="","",IF(LOOKUP('aux 4'!U13,'aux 1'!$A$12:$A$231,'aux 1'!$G$12:$G$231)="","",LOOKUP('aux 4'!U13,'aux 1'!$A$12:$A$231,'aux 1'!$G$12:$G$231)))</f>
        <v/>
      </c>
      <c r="P15" s="358" t="str">
        <f>IF('aux 4'!U13="","",IF(LOOKUP('aux 4'!U13,'aux 1'!$A$12:$A$231,'aux 1'!$Y$12:$Y$231)=0,"",LOOKUP('aux 4'!U13,'aux 1'!$A$12:$A$231,'aux 1'!$Y$12:$Y$231)))</f>
        <v/>
      </c>
    </row>
    <row r="16" spans="1:16" ht="30" customHeight="1" x14ac:dyDescent="0.25">
      <c r="A16" s="354">
        <f>C15</f>
        <v>18</v>
      </c>
      <c r="B16" s="354" t="str">
        <f>B15</f>
        <v>-</v>
      </c>
      <c r="C16" s="354">
        <f t="shared" si="0"/>
        <v>19</v>
      </c>
      <c r="D16" s="365" t="str">
        <f>'aux 4'!D19</f>
        <v/>
      </c>
      <c r="E16" s="366" t="str">
        <f>'aux 4'!E19</f>
        <v/>
      </c>
      <c r="F16" s="366" t="str">
        <f>'aux 4'!F19</f>
        <v/>
      </c>
      <c r="G16" s="366" t="str">
        <f>'aux 4'!G19</f>
        <v/>
      </c>
      <c r="H16" s="367" t="str">
        <f>'aux 4'!H19</f>
        <v/>
      </c>
      <c r="J16" s="351" t="str">
        <f t="shared" si="5"/>
        <v/>
      </c>
      <c r="K16" s="351" t="str">
        <f t="shared" si="6"/>
        <v/>
      </c>
      <c r="L16" s="359" t="str">
        <f>IF('aux 4'!U14="","",LOOKUP('aux 4'!U14,'aux 1'!$A$12:$A$231,'aux 1'!$AP$12:$AP$231))</f>
        <v/>
      </c>
      <c r="M16" s="357" t="str">
        <f>IF('aux 4'!U14="","",IF(LOOKUP('aux 4'!U14,'aux 1'!$A$12:$A$231,'aux 1'!$B$12:$B$231)=0,"",LOOKUP('aux 4'!U14,'aux 1'!$A$12:$A$231,'aux 1'!$B$12:$B$231)))</f>
        <v/>
      </c>
      <c r="N16" s="360" t="str">
        <f>IF('aux 4'!U14="","",IF(LOOKUP('aux 4'!U14,'aux 1'!$A$12:$A$231,'aux 1'!$F$12:$F$231)=0,"",LOOKUP('aux 4'!U14,'aux 1'!$A$12:$A$231,'aux 1'!$F$12:$F$231)))</f>
        <v/>
      </c>
      <c r="O16" s="360" t="str">
        <f>IF('aux 4'!U14="","",IF(LOOKUP('aux 4'!U14,'aux 1'!$A$12:$A$231,'aux 1'!$G$12:$G$231)="","",LOOKUP('aux 4'!U14,'aux 1'!$A$12:$A$231,'aux 1'!$G$12:$G$231)))</f>
        <v/>
      </c>
      <c r="P16" s="358" t="str">
        <f>IF('aux 4'!U14="","",IF(LOOKUP('aux 4'!U14,'aux 1'!$A$12:$A$231,'aux 1'!$Y$12:$Y$231)=0,"",LOOKUP('aux 4'!U14,'aux 1'!$A$12:$A$231,'aux 1'!$Y$12:$Y$231)))</f>
        <v/>
      </c>
    </row>
    <row r="17" spans="1:16" ht="30" customHeight="1" x14ac:dyDescent="0.25">
      <c r="A17" s="354">
        <f>C16</f>
        <v>19</v>
      </c>
      <c r="B17" s="354" t="str">
        <f>B16</f>
        <v>-</v>
      </c>
      <c r="C17" s="354">
        <f t="shared" si="0"/>
        <v>20</v>
      </c>
      <c r="D17" s="365" t="str">
        <f>'aux 4'!D20</f>
        <v/>
      </c>
      <c r="E17" s="366" t="str">
        <f>'aux 4'!E20</f>
        <v/>
      </c>
      <c r="F17" s="366" t="str">
        <f>'aux 4'!F20</f>
        <v/>
      </c>
      <c r="G17" s="366" t="str">
        <f>'aux 4'!G20</f>
        <v/>
      </c>
      <c r="H17" s="367" t="str">
        <f>'aux 4'!H20</f>
        <v/>
      </c>
      <c r="J17" s="351" t="str">
        <f t="shared" si="5"/>
        <v/>
      </c>
      <c r="K17" s="351" t="str">
        <f t="shared" si="6"/>
        <v/>
      </c>
      <c r="L17" s="359" t="str">
        <f>IF('aux 4'!U15="","",LOOKUP('aux 4'!U15,'aux 1'!$A$12:$A$231,'aux 1'!$AP$12:$AP$231))</f>
        <v/>
      </c>
      <c r="M17" s="357" t="str">
        <f>IF('aux 4'!U15="","",IF(LOOKUP('aux 4'!U15,'aux 1'!$A$12:$A$231,'aux 1'!$B$12:$B$231)=0,"",LOOKUP('aux 4'!U15,'aux 1'!$A$12:$A$231,'aux 1'!$B$12:$B$231)))</f>
        <v/>
      </c>
      <c r="N17" s="360" t="str">
        <f>IF('aux 4'!U15="","",IF(LOOKUP('aux 4'!U15,'aux 1'!$A$12:$A$231,'aux 1'!$F$12:$F$231)=0,"",LOOKUP('aux 4'!U15,'aux 1'!$A$12:$A$231,'aux 1'!$F$12:$F$231)))</f>
        <v/>
      </c>
      <c r="O17" s="360" t="str">
        <f>IF('aux 4'!U15="","",IF(LOOKUP('aux 4'!U15,'aux 1'!$A$12:$A$231,'aux 1'!$G$12:$G$231)="","",LOOKUP('aux 4'!U15,'aux 1'!$A$12:$A$231,'aux 1'!$G$12:$G$231)))</f>
        <v/>
      </c>
      <c r="P17" s="358" t="str">
        <f>IF('aux 4'!U15="","",IF(LOOKUP('aux 4'!U15,'aux 1'!$A$12:$A$231,'aux 1'!$Y$12:$Y$231)=0,"",LOOKUP('aux 4'!U15,'aux 1'!$A$12:$A$231,'aux 1'!$Y$12:$Y$231)))</f>
        <v/>
      </c>
    </row>
    <row r="18" spans="1:16" ht="30" customHeight="1" x14ac:dyDescent="0.25">
      <c r="A18" s="354">
        <f>C17</f>
        <v>20</v>
      </c>
      <c r="B18" s="354" t="str">
        <f>B17</f>
        <v>-</v>
      </c>
      <c r="C18" s="354">
        <f t="shared" si="0"/>
        <v>21</v>
      </c>
      <c r="D18" s="365" t="str">
        <f>'aux 4'!D21</f>
        <v/>
      </c>
      <c r="E18" s="366" t="str">
        <f>'aux 4'!E21</f>
        <v/>
      </c>
      <c r="F18" s="366" t="str">
        <f>'aux 4'!F21</f>
        <v/>
      </c>
      <c r="G18" s="366" t="str">
        <f>'aux 4'!G21</f>
        <v/>
      </c>
      <c r="H18" s="367" t="str">
        <f>'aux 4'!H21</f>
        <v/>
      </c>
      <c r="J18" s="351" t="str">
        <f t="shared" si="5"/>
        <v/>
      </c>
      <c r="K18" s="351" t="str">
        <f t="shared" si="6"/>
        <v/>
      </c>
      <c r="L18" s="359" t="str">
        <f>IF('aux 4'!U16="","",LOOKUP('aux 4'!U16,'aux 1'!$A$12:$A$231,'aux 1'!$AP$12:$AP$231))</f>
        <v/>
      </c>
      <c r="M18" s="357" t="str">
        <f>IF('aux 4'!U16="","",IF(LOOKUP('aux 4'!U16,'aux 1'!$A$12:$A$231,'aux 1'!$B$12:$B$231)=0,"",LOOKUP('aux 4'!U16,'aux 1'!$A$12:$A$231,'aux 1'!$B$12:$B$231)))</f>
        <v/>
      </c>
      <c r="N18" s="360" t="str">
        <f>IF('aux 4'!U16="","",IF(LOOKUP('aux 4'!U16,'aux 1'!$A$12:$A$231,'aux 1'!$F$12:$F$231)=0,"",LOOKUP('aux 4'!U16,'aux 1'!$A$12:$A$231,'aux 1'!$F$12:$F$231)))</f>
        <v/>
      </c>
      <c r="O18" s="360" t="str">
        <f>IF('aux 4'!U16="","",IF(LOOKUP('aux 4'!U16,'aux 1'!$A$12:$A$231,'aux 1'!$G$12:$G$231)="","",LOOKUP('aux 4'!U16,'aux 1'!$A$12:$A$231,'aux 1'!$G$12:$G$231)))</f>
        <v/>
      </c>
      <c r="P18" s="358" t="str">
        <f>IF('aux 4'!U16="","",IF(LOOKUP('aux 4'!U16,'aux 1'!$A$12:$A$231,'aux 1'!$Y$12:$Y$231)=0,"",LOOKUP('aux 4'!U16,'aux 1'!$A$12:$A$231,'aux 1'!$Y$12:$Y$231)))</f>
        <v/>
      </c>
    </row>
    <row r="19" spans="1:16" ht="30" customHeight="1" x14ac:dyDescent="0.25">
      <c r="A19" s="354">
        <f>C18</f>
        <v>21</v>
      </c>
      <c r="B19" s="354" t="str">
        <f>B18</f>
        <v>-</v>
      </c>
      <c r="C19" s="354">
        <f t="shared" si="0"/>
        <v>22</v>
      </c>
      <c r="D19" s="368" t="str">
        <f>'aux 4'!D22</f>
        <v/>
      </c>
      <c r="E19" s="369" t="str">
        <f>'aux 4'!E22</f>
        <v/>
      </c>
      <c r="F19" s="369" t="str">
        <f>'aux 4'!F22</f>
        <v/>
      </c>
      <c r="G19" s="369" t="str">
        <f>'aux 4'!G22</f>
        <v/>
      </c>
      <c r="H19" s="370" t="str">
        <f>'aux 4'!H22</f>
        <v/>
      </c>
      <c r="J19" s="351" t="str">
        <f t="shared" si="5"/>
        <v/>
      </c>
      <c r="K19" s="351" t="str">
        <f t="shared" si="6"/>
        <v/>
      </c>
      <c r="L19" s="359" t="str">
        <f>IF('aux 4'!U17="","",LOOKUP('aux 4'!U17,'aux 1'!$A$12:$A$231,'aux 1'!$AP$12:$AP$231))</f>
        <v/>
      </c>
      <c r="M19" s="357" t="str">
        <f>IF('aux 4'!U17="","",IF(LOOKUP('aux 4'!U17,'aux 1'!$A$12:$A$231,'aux 1'!$B$12:$B$231)=0,"",LOOKUP('aux 4'!U17,'aux 1'!$A$12:$A$231,'aux 1'!$B$12:$B$231)))</f>
        <v/>
      </c>
      <c r="N19" s="360" t="str">
        <f>IF('aux 4'!U17="","",IF(LOOKUP('aux 4'!U17,'aux 1'!$A$12:$A$231,'aux 1'!$F$12:$F$231)=0,"",LOOKUP('aux 4'!U17,'aux 1'!$A$12:$A$231,'aux 1'!$F$12:$F$231)))</f>
        <v/>
      </c>
      <c r="O19" s="360" t="str">
        <f>IF('aux 4'!U17="","",IF(LOOKUP('aux 4'!U17,'aux 1'!$A$12:$A$231,'aux 1'!$G$12:$G$231)="","",LOOKUP('aux 4'!U17,'aux 1'!$A$12:$A$231,'aux 1'!$G$12:$G$231)))</f>
        <v/>
      </c>
      <c r="P19" s="358" t="str">
        <f>IF('aux 4'!U17="","",IF(LOOKUP('aux 4'!U17,'aux 1'!$A$12:$A$231,'aux 1'!$Y$12:$Y$231)=0,"",LOOKUP('aux 4'!U17,'aux 1'!$A$12:$A$231,'aux 1'!$Y$12:$Y$231)))</f>
        <v/>
      </c>
    </row>
    <row r="20" spans="1:16" ht="25.5" customHeight="1" x14ac:dyDescent="0.25">
      <c r="A20" s="210" t="s">
        <v>589</v>
      </c>
      <c r="B20" s="209"/>
      <c r="C20" s="209"/>
      <c r="D20" s="209"/>
      <c r="E20" s="209"/>
      <c r="F20" s="209"/>
      <c r="G20" s="209"/>
      <c r="H20" s="209"/>
      <c r="J20" s="351" t="str">
        <f t="shared" si="5"/>
        <v/>
      </c>
      <c r="K20" s="351" t="str">
        <f t="shared" si="6"/>
        <v/>
      </c>
      <c r="L20" s="359" t="str">
        <f>IF('aux 4'!U18="","",LOOKUP('aux 4'!U18,'aux 1'!$A$12:$A$231,'aux 1'!$AP$12:$AP$231))</f>
        <v/>
      </c>
      <c r="M20" s="357" t="str">
        <f>IF('aux 4'!U18="","",IF(LOOKUP('aux 4'!U18,'aux 1'!$A$12:$A$231,'aux 1'!$B$12:$B$231)=0,"",LOOKUP('aux 4'!U18,'aux 1'!$A$12:$A$231,'aux 1'!$B$12:$B$231)))</f>
        <v/>
      </c>
      <c r="N20" s="360" t="str">
        <f>IF('aux 4'!U18="","",IF(LOOKUP('aux 4'!U18,'aux 1'!$A$12:$A$231,'aux 1'!$F$12:$F$231)=0,"",LOOKUP('aux 4'!U18,'aux 1'!$A$12:$A$231,'aux 1'!$F$12:$F$231)))</f>
        <v/>
      </c>
      <c r="O20" s="360" t="str">
        <f>IF('aux 4'!U18="","",IF(LOOKUP('aux 4'!U18,'aux 1'!$A$12:$A$231,'aux 1'!$G$12:$G$231)="","",LOOKUP('aux 4'!U18,'aux 1'!$A$12:$A$231,'aux 1'!$G$12:$G$231)))</f>
        <v/>
      </c>
      <c r="P20" s="358" t="str">
        <f>IF('aux 4'!U18="","",IF(LOOKUP('aux 4'!U18,'aux 1'!$A$12:$A$231,'aux 1'!$Y$12:$Y$231)=0,"",LOOKUP('aux 4'!U18,'aux 1'!$A$12:$A$231,'aux 1'!$Y$12:$Y$231)))</f>
        <v/>
      </c>
    </row>
    <row r="21" spans="1:16" ht="30" customHeight="1" x14ac:dyDescent="0.25">
      <c r="J21" s="351" t="str">
        <f t="shared" si="5"/>
        <v/>
      </c>
      <c r="K21" s="351" t="str">
        <f t="shared" si="6"/>
        <v/>
      </c>
      <c r="L21" s="359" t="str">
        <f>IF('aux 4'!U19="","",LOOKUP('aux 4'!U19,'aux 1'!$A$12:$A$231,'aux 1'!$AP$12:$AP$231))</f>
        <v/>
      </c>
      <c r="M21" s="357" t="str">
        <f>IF('aux 4'!U19="","",IF(LOOKUP('aux 4'!U19,'aux 1'!$A$12:$A$231,'aux 1'!$B$12:$B$231)=0,"",LOOKUP('aux 4'!U19,'aux 1'!$A$12:$A$231,'aux 1'!$B$12:$B$231)))</f>
        <v/>
      </c>
      <c r="N21" s="360" t="str">
        <f>IF('aux 4'!U19="","",IF(LOOKUP('aux 4'!U19,'aux 1'!$A$12:$A$231,'aux 1'!$F$12:$F$231)=0,"",LOOKUP('aux 4'!U19,'aux 1'!$A$12:$A$231,'aux 1'!$F$12:$F$231)))</f>
        <v/>
      </c>
      <c r="O21" s="360" t="str">
        <f>IF('aux 4'!U19="","",IF(LOOKUP('aux 4'!U19,'aux 1'!$A$12:$A$231,'aux 1'!$G$12:$G$231)="","",LOOKUP('aux 4'!U19,'aux 1'!$A$12:$A$231,'aux 1'!$G$12:$G$231)))</f>
        <v/>
      </c>
      <c r="P21" s="358" t="str">
        <f>IF('aux 4'!U19="","",IF(LOOKUP('aux 4'!U19,'aux 1'!$A$12:$A$231,'aux 1'!$Y$12:$Y$231)=0,"",LOOKUP('aux 4'!U19,'aux 1'!$A$12:$A$231,'aux 1'!$Y$12:$Y$231)))</f>
        <v/>
      </c>
    </row>
    <row r="22" spans="1:16" ht="30" customHeight="1" x14ac:dyDescent="0.25">
      <c r="J22" s="351" t="str">
        <f t="shared" si="5"/>
        <v/>
      </c>
      <c r="K22" s="351" t="str">
        <f t="shared" si="6"/>
        <v/>
      </c>
      <c r="L22" s="359" t="str">
        <f>IF('aux 4'!U20="","",LOOKUP('aux 4'!U20,'aux 1'!$A$12:$A$231,'aux 1'!$AP$12:$AP$231))</f>
        <v/>
      </c>
      <c r="M22" s="357" t="str">
        <f>IF('aux 4'!U20="","",IF(LOOKUP('aux 4'!U20,'aux 1'!$A$12:$A$231,'aux 1'!$B$12:$B$231)=0,"",LOOKUP('aux 4'!U20,'aux 1'!$A$12:$A$231,'aux 1'!$B$12:$B$231)))</f>
        <v/>
      </c>
      <c r="N22" s="360" t="str">
        <f>IF('aux 4'!U20="","",IF(LOOKUP('aux 4'!U20,'aux 1'!$A$12:$A$231,'aux 1'!$F$12:$F$231)=0,"",LOOKUP('aux 4'!U20,'aux 1'!$A$12:$A$231,'aux 1'!$F$12:$F$231)))</f>
        <v/>
      </c>
      <c r="O22" s="360" t="str">
        <f>IF('aux 4'!U20="","",IF(LOOKUP('aux 4'!U20,'aux 1'!$A$12:$A$231,'aux 1'!$G$12:$G$231)="","",LOOKUP('aux 4'!U20,'aux 1'!$A$12:$A$231,'aux 1'!$G$12:$G$231)))</f>
        <v/>
      </c>
      <c r="P22" s="358" t="str">
        <f>IF('aux 4'!U20="","",IF(LOOKUP('aux 4'!U20,'aux 1'!$A$12:$A$231,'aux 1'!$Y$12:$Y$231)=0,"",LOOKUP('aux 4'!U20,'aux 1'!$A$12:$A$231,'aux 1'!$Y$12:$Y$231)))</f>
        <v/>
      </c>
    </row>
    <row r="23" spans="1:16" ht="30" customHeight="1" x14ac:dyDescent="0.25">
      <c r="J23" s="351" t="str">
        <f t="shared" si="5"/>
        <v/>
      </c>
      <c r="K23" s="351" t="str">
        <f t="shared" si="6"/>
        <v/>
      </c>
      <c r="L23" s="359" t="str">
        <f>IF('aux 4'!U21="","",LOOKUP('aux 4'!U21,'aux 1'!$A$12:$A$231,'aux 1'!$AP$12:$AP$231))</f>
        <v/>
      </c>
      <c r="M23" s="357" t="str">
        <f>IF('aux 4'!U21="","",IF(LOOKUP('aux 4'!U21,'aux 1'!$A$12:$A$231,'aux 1'!$B$12:$B$231)=0,"",LOOKUP('aux 4'!U21,'aux 1'!$A$12:$A$231,'aux 1'!$B$12:$B$231)))</f>
        <v/>
      </c>
      <c r="N23" s="360" t="str">
        <f>IF('aux 4'!U21="","",IF(LOOKUP('aux 4'!U21,'aux 1'!$A$12:$A$231,'aux 1'!$F$12:$F$231)=0,"",LOOKUP('aux 4'!U21,'aux 1'!$A$12:$A$231,'aux 1'!$F$12:$F$231)))</f>
        <v/>
      </c>
      <c r="O23" s="360" t="str">
        <f>IF('aux 4'!U21="","",IF(LOOKUP('aux 4'!U21,'aux 1'!$A$12:$A$231,'aux 1'!$G$12:$G$231)="","",LOOKUP('aux 4'!U21,'aux 1'!$A$12:$A$231,'aux 1'!$G$12:$G$231)))</f>
        <v/>
      </c>
      <c r="P23" s="358" t="str">
        <f>IF('aux 4'!U21="","",IF(LOOKUP('aux 4'!U21,'aux 1'!$A$12:$A$231,'aux 1'!$Y$12:$Y$231)=0,"",LOOKUP('aux 4'!U21,'aux 1'!$A$12:$A$231,'aux 1'!$Y$12:$Y$231)))</f>
        <v/>
      </c>
    </row>
    <row r="24" spans="1:16" ht="30" customHeight="1" x14ac:dyDescent="0.25">
      <c r="J24" s="351" t="str">
        <f t="shared" si="5"/>
        <v/>
      </c>
      <c r="K24" s="351" t="str">
        <f t="shared" si="6"/>
        <v/>
      </c>
      <c r="L24" s="359" t="str">
        <f>IF('aux 4'!U22="","",LOOKUP('aux 4'!U22,'aux 1'!$A$12:$A$231,'aux 1'!$AP$12:$AP$231))</f>
        <v/>
      </c>
      <c r="M24" s="357" t="str">
        <f>IF('aux 4'!U22="","",IF(LOOKUP('aux 4'!U22,'aux 1'!$A$12:$A$231,'aux 1'!$B$12:$B$231)=0,"",LOOKUP('aux 4'!U22,'aux 1'!$A$12:$A$231,'aux 1'!$B$12:$B$231)))</f>
        <v/>
      </c>
      <c r="N24" s="360" t="str">
        <f>IF('aux 4'!U22="","",IF(LOOKUP('aux 4'!U22,'aux 1'!$A$12:$A$231,'aux 1'!$F$12:$F$231)=0,"",LOOKUP('aux 4'!U22,'aux 1'!$A$12:$A$231,'aux 1'!$F$12:$F$231)))</f>
        <v/>
      </c>
      <c r="O24" s="360" t="str">
        <f>IF('aux 4'!U22="","",IF(LOOKUP('aux 4'!U22,'aux 1'!$A$12:$A$231,'aux 1'!$G$12:$G$231)="","",LOOKUP('aux 4'!U22,'aux 1'!$A$12:$A$231,'aux 1'!$G$12:$G$231)))</f>
        <v/>
      </c>
      <c r="P24" s="358" t="str">
        <f>IF('aux 4'!U22="","",IF(LOOKUP('aux 4'!U22,'aux 1'!$A$12:$A$231,'aux 1'!$Y$12:$Y$231)=0,"",LOOKUP('aux 4'!U22,'aux 1'!$A$12:$A$231,'aux 1'!$Y$12:$Y$231)))</f>
        <v/>
      </c>
    </row>
    <row r="25" spans="1:16" ht="30" customHeight="1" x14ac:dyDescent="0.25">
      <c r="J25" s="351" t="str">
        <f t="shared" si="5"/>
        <v/>
      </c>
      <c r="K25" s="351" t="str">
        <f t="shared" si="6"/>
        <v/>
      </c>
      <c r="L25" s="359" t="str">
        <f>IF('aux 4'!U23="","",LOOKUP('aux 4'!U23,'aux 1'!$A$12:$A$231,'aux 1'!$AP$12:$AP$231))</f>
        <v/>
      </c>
      <c r="M25" s="357" t="str">
        <f>IF('aux 4'!U23="","",IF(LOOKUP('aux 4'!U23,'aux 1'!$A$12:$A$231,'aux 1'!$B$12:$B$231)=0,"",LOOKUP('aux 4'!U23,'aux 1'!$A$12:$A$231,'aux 1'!$B$12:$B$231)))</f>
        <v/>
      </c>
      <c r="N25" s="360" t="str">
        <f>IF('aux 4'!U23="","",IF(LOOKUP('aux 4'!U23,'aux 1'!$A$12:$A$231,'aux 1'!$F$12:$F$231)=0,"",LOOKUP('aux 4'!U23,'aux 1'!$A$12:$A$231,'aux 1'!$F$12:$F$231)))</f>
        <v/>
      </c>
      <c r="O25" s="360" t="str">
        <f>IF('aux 4'!U23="","",IF(LOOKUP('aux 4'!U23,'aux 1'!$A$12:$A$231,'aux 1'!$G$12:$G$231)="","",LOOKUP('aux 4'!U23,'aux 1'!$A$12:$A$231,'aux 1'!$G$12:$G$231)))</f>
        <v/>
      </c>
      <c r="P25" s="358" t="str">
        <f>IF('aux 4'!U23="","",IF(LOOKUP('aux 4'!U23,'aux 1'!$A$12:$A$231,'aux 1'!$Y$12:$Y$231)=0,"",LOOKUP('aux 4'!U23,'aux 1'!$A$12:$A$231,'aux 1'!$Y$12:$Y$231)))</f>
        <v/>
      </c>
    </row>
    <row r="26" spans="1:16" ht="30" customHeight="1" x14ac:dyDescent="0.25">
      <c r="J26" s="351" t="str">
        <f>IF(L26="","",J25+1)</f>
        <v/>
      </c>
      <c r="K26" s="351" t="str">
        <f>IF(L26="",""," - ")</f>
        <v/>
      </c>
      <c r="L26" s="359" t="str">
        <f>IF('aux 4'!U24="","",LOOKUP('aux 4'!U24,'aux 1'!$A$12:$A$231,'aux 1'!$AP$12:$AP$231))</f>
        <v/>
      </c>
      <c r="M26" s="357" t="str">
        <f>IF('aux 4'!U24="","",IF(LOOKUP('aux 4'!U24,'aux 1'!$A$12:$A$231,'aux 1'!$B$12:$B$231)=0,"",LOOKUP('aux 4'!U24,'aux 1'!$A$12:$A$231,'aux 1'!$B$12:$B$231)))</f>
        <v/>
      </c>
      <c r="N26" s="360" t="str">
        <f>IF('aux 4'!U24="","",IF(LOOKUP('aux 4'!U24,'aux 1'!$A$12:$A$231,'aux 1'!$F$12:$F$231)=0,"",LOOKUP('aux 4'!U24,'aux 1'!$A$12:$A$231,'aux 1'!$F$12:$F$231)))</f>
        <v/>
      </c>
      <c r="O26" s="360" t="str">
        <f>IF('aux 4'!U24="","",IF(LOOKUP('aux 4'!U24,'aux 1'!$A$12:$A$231,'aux 1'!$G$12:$G$231)="","",LOOKUP('aux 4'!U24,'aux 1'!$A$12:$A$231,'aux 1'!$G$12:$G$231)))</f>
        <v/>
      </c>
      <c r="P26" s="358" t="str">
        <f>IF('aux 4'!U24="","",IF(LOOKUP('aux 4'!U24,'aux 1'!$A$12:$A$231,'aux 1'!$Y$12:$Y$231)=0,"",LOOKUP('aux 4'!U24,'aux 1'!$A$12:$A$231,'aux 1'!$Y$12:$Y$231)))</f>
        <v/>
      </c>
    </row>
    <row r="27" spans="1:16" ht="30" customHeight="1" x14ac:dyDescent="0.25">
      <c r="J27" s="351" t="str">
        <f>IF(L27="","",J26+1)</f>
        <v/>
      </c>
      <c r="K27" s="351" t="str">
        <f>IF(L27="",""," - ")</f>
        <v/>
      </c>
      <c r="L27" s="359" t="str">
        <f>IF('aux 4'!U25="","",LOOKUP('aux 4'!U25,'aux 1'!$A$12:$A$231,'aux 1'!$AP$12:$AP$231))</f>
        <v/>
      </c>
      <c r="M27" s="357" t="str">
        <f>IF('aux 4'!U25="","",IF(LOOKUP('aux 4'!U25,'aux 1'!$A$12:$A$231,'aux 1'!$B$12:$B$231)=0,"",LOOKUP('aux 4'!U25,'aux 1'!$A$12:$A$231,'aux 1'!$B$12:$B$231)))</f>
        <v/>
      </c>
      <c r="N27" s="360" t="str">
        <f>IF('aux 4'!U25="","",IF(LOOKUP('aux 4'!U25,'aux 1'!$A$12:$A$231,'aux 1'!$F$12:$F$231)=0,"",LOOKUP('aux 4'!U25,'aux 1'!$A$12:$A$231,'aux 1'!$F$12:$F$231)))</f>
        <v/>
      </c>
      <c r="O27" s="360" t="str">
        <f>IF('aux 4'!U25="","",IF(LOOKUP('aux 4'!U25,'aux 1'!$A$12:$A$231,'aux 1'!$G$12:$G$231)="","",LOOKUP('aux 4'!U25,'aux 1'!$A$12:$A$231,'aux 1'!$G$12:$G$231)))</f>
        <v/>
      </c>
      <c r="P27" s="358" t="str">
        <f>IF('aux 4'!U25="","",IF(LOOKUP('aux 4'!U25,'aux 1'!$A$12:$A$231,'aux 1'!$Y$12:$Y$231)=0,"",LOOKUP('aux 4'!U25,'aux 1'!$A$12:$A$231,'aux 1'!$Y$12:$Y$231)))</f>
        <v/>
      </c>
    </row>
    <row r="28" spans="1:16" ht="30" customHeight="1" x14ac:dyDescent="0.25">
      <c r="J28" s="351"/>
      <c r="K28" s="351"/>
      <c r="L28" s="351"/>
      <c r="M28" s="357"/>
      <c r="N28" s="202"/>
      <c r="O28" s="202"/>
      <c r="P28" s="356"/>
    </row>
  </sheetData>
  <sheetProtection selectLockedCells="1" selectUnlockedCells="1"/>
  <customSheetViews>
    <customSheetView guid="{D5C80C35-D14A-4E62-B03A-EC97F6231214}" scale="70" showGridLines="0" fitToPage="1">
      <selection activeCell="L8" sqref="L8:M8"/>
      <pageMargins left="0.51181102362204722" right="0.51181102362204722" top="0.78740157480314965" bottom="0.78740157480314965" header="0.31496062992125984" footer="0.31496062992125984"/>
      <pageSetup paperSize="9" scale="67" orientation="landscape" horizontalDpi="4294967293" verticalDpi="4294967293" r:id="rId1"/>
    </customSheetView>
  </customSheetViews>
  <mergeCells count="3">
    <mergeCell ref="J3:M3"/>
    <mergeCell ref="A4:C4"/>
    <mergeCell ref="A1:P1"/>
  </mergeCells>
  <conditionalFormatting sqref="L5:L27">
    <cfRule type="cellIs" dxfId="134" priority="81" operator="equal">
      <formula>"$L$17"</formula>
    </cfRule>
    <cfRule type="cellIs" dxfId="133" priority="82" operator="equal">
      <formula>"$L$16"</formula>
    </cfRule>
    <cfRule type="cellIs" dxfId="132" priority="83" operator="equal">
      <formula>"$L$28"</formula>
    </cfRule>
    <cfRule type="cellIs" dxfId="131" priority="84" operator="equal">
      <formula>$L$27</formula>
    </cfRule>
    <cfRule type="cellIs" dxfId="130" priority="85" operator="equal">
      <formula>$L$25</formula>
    </cfRule>
    <cfRule type="cellIs" dxfId="129" priority="86" operator="equal">
      <formula>$L$24</formula>
    </cfRule>
    <cfRule type="cellIs" dxfId="128" priority="87" operator="equal">
      <formula>$L$23</formula>
    </cfRule>
    <cfRule type="cellIs" dxfId="127" priority="88" operator="equal">
      <formula>$L$22</formula>
    </cfRule>
    <cfRule type="cellIs" dxfId="126" priority="89" operator="equal">
      <formula>$L$21</formula>
    </cfRule>
    <cfRule type="cellIs" dxfId="125" priority="90" operator="equal">
      <formula>$L$20</formula>
    </cfRule>
    <cfRule type="cellIs" dxfId="124" priority="91" operator="equal">
      <formula>$L$19</formula>
    </cfRule>
    <cfRule type="cellIs" dxfId="123" priority="92" operator="equal">
      <formula>$L$18</formula>
    </cfRule>
    <cfRule type="cellIs" dxfId="122" priority="93" operator="equal">
      <formula>$L$15</formula>
    </cfRule>
    <cfRule type="cellIs" dxfId="121" priority="94" operator="equal">
      <formula>$L$14</formula>
    </cfRule>
    <cfRule type="cellIs" dxfId="120" priority="95" operator="equal">
      <formula>$L$13</formula>
    </cfRule>
    <cfRule type="cellIs" dxfId="119" priority="96" operator="equal">
      <formula>$L$12</formula>
    </cfRule>
    <cfRule type="cellIs" dxfId="118" priority="97" operator="equal">
      <formula>$L$11</formula>
    </cfRule>
    <cfRule type="cellIs" dxfId="117" priority="98" operator="equal">
      <formula>$L$10</formula>
    </cfRule>
    <cfRule type="cellIs" dxfId="116" priority="99" operator="equal">
      <formula>$L$9</formula>
    </cfRule>
    <cfRule type="cellIs" dxfId="115" priority="100" operator="equal">
      <formula>$L$8</formula>
    </cfRule>
    <cfRule type="cellIs" dxfId="114" priority="101" operator="equal">
      <formula>$L$7</formula>
    </cfRule>
    <cfRule type="cellIs" dxfId="113" priority="102" operator="equal">
      <formula>$L$6</formula>
    </cfRule>
    <cfRule type="cellIs" dxfId="112" priority="103" operator="equal">
      <formula>$L$5</formula>
    </cfRule>
  </conditionalFormatting>
  <conditionalFormatting sqref="D5:H19">
    <cfRule type="cellIs" dxfId="111" priority="58" operator="equal">
      <formula>$L$17</formula>
    </cfRule>
    <cfRule type="cellIs" dxfId="110" priority="59" operator="equal">
      <formula>$L$16</formula>
    </cfRule>
    <cfRule type="cellIs" dxfId="109" priority="60" operator="equal">
      <formula>$L$28</formula>
    </cfRule>
    <cfRule type="cellIs" dxfId="108" priority="61" operator="equal">
      <formula>$L$27</formula>
    </cfRule>
    <cfRule type="cellIs" dxfId="107" priority="62" operator="equal">
      <formula>$L$25</formula>
    </cfRule>
    <cfRule type="cellIs" dxfId="106" priority="63" operator="equal">
      <formula>$L$24</formula>
    </cfRule>
    <cfRule type="cellIs" dxfId="105" priority="64" operator="equal">
      <formula>$L$23</formula>
    </cfRule>
    <cfRule type="cellIs" dxfId="104" priority="65" operator="equal">
      <formula>$L$22</formula>
    </cfRule>
    <cfRule type="cellIs" dxfId="103" priority="66" operator="equal">
      <formula>$L$21</formula>
    </cfRule>
    <cfRule type="cellIs" dxfId="102" priority="67" operator="equal">
      <formula>$L$20</formula>
    </cfRule>
    <cfRule type="cellIs" dxfId="101" priority="68" operator="equal">
      <formula>$L$19</formula>
    </cfRule>
    <cfRule type="cellIs" dxfId="100" priority="69" operator="equal">
      <formula>$L$18</formula>
    </cfRule>
    <cfRule type="cellIs" dxfId="99" priority="70" operator="equal">
      <formula>$L$15</formula>
    </cfRule>
    <cfRule type="cellIs" dxfId="98" priority="71" operator="equal">
      <formula>$L$14</formula>
    </cfRule>
    <cfRule type="cellIs" dxfId="97" priority="72" operator="equal">
      <formula>$L$13</formula>
    </cfRule>
    <cfRule type="cellIs" dxfId="96" priority="73" operator="equal">
      <formula>$L$12</formula>
    </cfRule>
    <cfRule type="cellIs" dxfId="95" priority="74" operator="equal">
      <formula>$L$11</formula>
    </cfRule>
    <cfRule type="cellIs" dxfId="94" priority="75" operator="equal">
      <formula>$L$10</formula>
    </cfRule>
    <cfRule type="cellIs" dxfId="93" priority="76" operator="equal">
      <formula>$L$9</formula>
    </cfRule>
    <cfRule type="cellIs" dxfId="92" priority="77" operator="equal">
      <formula>$L$8</formula>
    </cfRule>
    <cfRule type="cellIs" dxfId="91" priority="78" operator="equal">
      <formula>$L$7</formula>
    </cfRule>
    <cfRule type="cellIs" dxfId="90" priority="79" operator="equal">
      <formula>$L$6</formula>
    </cfRule>
    <cfRule type="cellIs" dxfId="89" priority="80" operator="equal">
      <formula>$L$5</formula>
    </cfRule>
  </conditionalFormatting>
  <pageMargins left="0.51181102362204722" right="0.51181102362204722" top="0.78740157480314965" bottom="0.78740157480314965" header="0.31496062992125984" footer="0.31496062992125984"/>
  <pageSetup paperSize="9" scale="67" orientation="landscape" horizontalDpi="4294967293" verticalDpi="4294967293" r:id="rId2"/>
  <drawing r:id="rId3"/>
  <legacyDrawing r:id="rId4"/>
  <mc:AlternateContent xmlns:mc="http://schemas.openxmlformats.org/markup-compatibility/2006">
    <mc:Choice Requires="x14">
      <controls>
        <mc:AlternateContent xmlns:mc="http://schemas.openxmlformats.org/markup-compatibility/2006">
          <mc:Choice Requires="x14">
            <control shapeId="11278" r:id="rId5" name="Scroll Bar 14">
              <controlPr defaultSize="0" autoPict="0" altText="Período">
                <anchor moveWithCells="1">
                  <from>
                    <xdr:col>5</xdr:col>
                    <xdr:colOff>266700</xdr:colOff>
                    <xdr:row>2</xdr:row>
                    <xdr:rowOff>133350</xdr:rowOff>
                  </from>
                  <to>
                    <xdr:col>7</xdr:col>
                    <xdr:colOff>885825</xdr:colOff>
                    <xdr:row>2</xdr:row>
                    <xdr:rowOff>333375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4" id="{1E3070D4-7F25-4D81-95CA-6B2A0EF0C0AB}">
            <xm:f>'aux 4'!M134&gt;1</xm:f>
            <x14:dxf>
              <font>
                <b val="0"/>
                <i/>
                <strike val="0"/>
                <color theme="0"/>
              </font>
              <fill>
                <patternFill patternType="solid">
                  <fgColor auto="1"/>
                  <bgColor rgb="FFC00000"/>
                </patternFill>
              </fill>
            </x14:dxf>
          </x14:cfRule>
          <xm:sqref>D5:H19</xm:sqref>
        </x14:conditionalFormatting>
        <x14:conditionalFormatting xmlns:xm="http://schemas.microsoft.com/office/excel/2006/main">
          <x14:cfRule type="expression" priority="33" id="{2BFD360E-C01C-44BE-B7D1-139EC560B910}">
            <xm:f>'aux 4'!M134&gt;2</xm:f>
            <x14:dxf>
              <fill>
                <patternFill>
                  <bgColor rgb="FFFF0000"/>
                </patternFill>
              </fill>
            </x14:dxf>
          </x14:cfRule>
          <xm:sqref>D5:H19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8"/>
  <sheetViews>
    <sheetView showGridLines="0" zoomScale="70" zoomScaleNormal="70" workbookViewId="0">
      <selection activeCell="M6" sqref="M6"/>
    </sheetView>
  </sheetViews>
  <sheetFormatPr defaultRowHeight="15" x14ac:dyDescent="0.25"/>
  <cols>
    <col min="1" max="1" width="4.28515625" style="146" customWidth="1"/>
    <col min="2" max="2" width="2" style="146" bestFit="1" customWidth="1"/>
    <col min="3" max="3" width="4.5703125" style="146" bestFit="1" customWidth="1"/>
    <col min="4" max="8" width="14.28515625" style="146" customWidth="1"/>
    <col min="9" max="9" width="2.85546875" customWidth="1"/>
    <col min="10" max="10" width="3" bestFit="1" customWidth="1"/>
    <col min="11" max="11" width="2.5703125" bestFit="1" customWidth="1"/>
    <col min="12" max="12" width="14.42578125" customWidth="1"/>
    <col min="13" max="13" width="38.140625" style="31" customWidth="1"/>
    <col min="14" max="14" width="8.85546875" style="179" customWidth="1"/>
    <col min="15" max="15" width="10.28515625" style="179" customWidth="1"/>
    <col min="16" max="16" width="50.7109375" style="361" customWidth="1"/>
    <col min="17" max="18" width="9.140625" style="69"/>
  </cols>
  <sheetData>
    <row r="1" spans="1:16" ht="31.5" x14ac:dyDescent="0.5">
      <c r="A1" s="561" t="str">
        <f>CONCATENATE("Seu horário"," - ",Instrucoes!C3," - ",Instrucoes!C4," (","vs.",Instrucoes!C5,")")</f>
        <v>Seu horário - Engenharia Civil - 2016-02 (vs.5.0)</v>
      </c>
      <c r="B1" s="561"/>
      <c r="C1" s="561"/>
      <c r="D1" s="561"/>
      <c r="E1" s="561"/>
      <c r="F1" s="561"/>
      <c r="G1" s="561"/>
      <c r="H1" s="561"/>
      <c r="I1" s="561"/>
      <c r="J1" s="561"/>
      <c r="K1" s="561"/>
      <c r="L1" s="561"/>
      <c r="M1" s="561"/>
      <c r="N1" s="561"/>
      <c r="O1" s="561"/>
      <c r="P1" s="561"/>
    </row>
    <row r="2" spans="1:16" ht="7.5" customHeight="1" x14ac:dyDescent="0.25"/>
    <row r="3" spans="1:16" ht="28.5" customHeight="1" x14ac:dyDescent="0.25">
      <c r="A3" s="328" t="str">
        <f>IF(Formulário!D3="","",CONCATENATE("Aluno: ",Formulário!D4))</f>
        <v/>
      </c>
      <c r="B3" s="147"/>
      <c r="C3" s="147"/>
      <c r="D3" s="147"/>
      <c r="E3" s="147"/>
      <c r="F3" s="147"/>
      <c r="G3" s="147"/>
      <c r="H3" s="147"/>
      <c r="J3" s="559" t="str">
        <f>"Disciplinas"</f>
        <v>Disciplinas</v>
      </c>
      <c r="K3" s="559"/>
      <c r="L3" s="559"/>
      <c r="M3" s="559"/>
      <c r="N3" s="371" t="s">
        <v>52</v>
      </c>
      <c r="O3" s="371" t="s">
        <v>389</v>
      </c>
      <c r="P3" s="372" t="s">
        <v>50</v>
      </c>
    </row>
    <row r="4" spans="1:16" ht="15.75" x14ac:dyDescent="0.25">
      <c r="A4" s="560" t="s">
        <v>282</v>
      </c>
      <c r="B4" s="560"/>
      <c r="C4" s="560"/>
      <c r="D4" s="355" t="s">
        <v>274</v>
      </c>
      <c r="E4" s="355" t="s">
        <v>275</v>
      </c>
      <c r="F4" s="355" t="s">
        <v>276</v>
      </c>
      <c r="G4" s="355" t="s">
        <v>277</v>
      </c>
      <c r="H4" s="355" t="s">
        <v>278</v>
      </c>
      <c r="J4" s="351"/>
      <c r="K4" s="351"/>
      <c r="L4" s="352"/>
      <c r="M4" s="356"/>
      <c r="N4" s="202"/>
      <c r="O4" s="202"/>
      <c r="P4" s="356"/>
    </row>
    <row r="5" spans="1:16" ht="30" customHeight="1" x14ac:dyDescent="0.25">
      <c r="A5" s="355">
        <v>7</v>
      </c>
      <c r="B5" s="355" t="s">
        <v>279</v>
      </c>
      <c r="C5" s="355">
        <f t="shared" ref="C5:C19" si="0">A5+1</f>
        <v>8</v>
      </c>
      <c r="D5" s="362" t="str">
        <f>IF('aux 6'!D9="","",IF('aux 6'!D9="Conflito","Conflito",LOOKUP('aux 6'!D9,'aux 1'!$A$12:$A$231,'aux 1'!$AP$12:$AP$231)))</f>
        <v/>
      </c>
      <c r="E5" s="362" t="str">
        <f>IF('aux 6'!E9="","",IF('aux 6'!E9="Conflito","Conflito",LOOKUP('aux 6'!E9,'aux 1'!$A$12:$A$231,'aux 1'!$AP$12:$AP$231)))</f>
        <v/>
      </c>
      <c r="F5" s="362" t="str">
        <f>IF('aux 6'!F9="","",IF('aux 6'!F9="Conflito","Conflito",LOOKUP('aux 6'!F9,'aux 1'!$A$12:$A$231,'aux 1'!$AP$12:$AP$231)))</f>
        <v/>
      </c>
      <c r="G5" s="362" t="str">
        <f>IF('aux 6'!G9="","",IF('aux 6'!G9="Conflito","Conflito",LOOKUP('aux 6'!G9,'aux 1'!$A$12:$A$231,'aux 1'!$AP$12:$AP$231)))</f>
        <v/>
      </c>
      <c r="H5" s="362" t="str">
        <f>IF('aux 6'!H9="","",IF('aux 6'!H9="Conflito","Conflito",LOOKUP('aux 6'!H9,'aux 1'!$A$12:$A$231,'aux 1'!$AP$12:$AP$231)))</f>
        <v/>
      </c>
      <c r="J5" s="351" t="str">
        <f>IF(L5="","",1)</f>
        <v/>
      </c>
      <c r="K5" s="351" t="str">
        <f>IF(L5="",""," - ")</f>
        <v/>
      </c>
      <c r="L5" s="357" t="str">
        <f>IF('aux 2'!BU7="","",LOOKUP('aux 2'!BU7,'aux 1'!$A$12:$A$231,'aux 1'!$AP$12:$AP$231))</f>
        <v/>
      </c>
      <c r="M5" s="357" t="str">
        <f>IF('aux 2'!BU7="","",CONCATENATE("",LOOKUP('aux 2'!BU7,'aux 1'!$A$12:$A$231,'aux 1'!$B$12:$B$231)))</f>
        <v/>
      </c>
      <c r="N5" s="360" t="str">
        <f>IF('aux 2'!BU7="","",CONCATENATE("",LOOKUP('aux 2'!BU7,'aux 1'!$A$12:$A$231,'aux 1'!$F$12:$F$231)))</f>
        <v/>
      </c>
      <c r="O5" s="360" t="str">
        <f>IF(J5="","",IF(OR('aux 2'!BU7="",LOOKUP('aux 2'!BU7,'aux 1'!$A$12:$A$231,'aux 1'!$G$12:$G$231)=""),"",LOOKUP('aux 2'!BU7,'aux 1'!$A$12:$A$231,'aux 1'!$G$12:$G$231)))</f>
        <v/>
      </c>
      <c r="P5" s="358" t="str">
        <f>IF('aux 2'!BU7="","",CONCATENATE("",LOOKUP('aux 2'!BU7,'aux 1'!$A$12:$A$231,'aux 1'!$Y$12:$Y$231)))</f>
        <v/>
      </c>
    </row>
    <row r="6" spans="1:16" ht="30" customHeight="1" x14ac:dyDescent="0.25">
      <c r="A6" s="355">
        <f>C5</f>
        <v>8</v>
      </c>
      <c r="B6" s="355" t="str">
        <f t="shared" ref="B6:B14" si="1">B5</f>
        <v>-</v>
      </c>
      <c r="C6" s="355">
        <f t="shared" si="0"/>
        <v>9</v>
      </c>
      <c r="D6" s="362" t="str">
        <f>IF('aux 6'!D10="","",IF('aux 6'!D10="Conflito","Conflito",LOOKUP('aux 6'!D10,'aux 1'!$A$12:$A$231,'aux 1'!$AP$12:$AP$231)))</f>
        <v/>
      </c>
      <c r="E6" s="362" t="str">
        <f>IF('aux 6'!E10="","",IF('aux 6'!E10="Conflito","Conflito",LOOKUP('aux 6'!E10,'aux 1'!$A$12:$A$231,'aux 1'!$AP$12:$AP$231)))</f>
        <v/>
      </c>
      <c r="F6" s="362" t="str">
        <f>IF('aux 6'!F10="","",IF('aux 6'!F10="Conflito","Conflito",LOOKUP('aux 6'!F10,'aux 1'!$A$12:$A$231,'aux 1'!$AP$12:$AP$231)))</f>
        <v/>
      </c>
      <c r="G6" s="362" t="str">
        <f>IF('aux 6'!G10="","",IF('aux 6'!G10="Conflito","Conflito",LOOKUP('aux 6'!G10,'aux 1'!$A$12:$A$231,'aux 1'!$AP$12:$AP$231)))</f>
        <v/>
      </c>
      <c r="H6" s="362" t="str">
        <f>IF('aux 6'!H10="","",IF('aux 6'!H10="Conflito","Conflito",LOOKUP('aux 6'!H10,'aux 1'!$A$12:$A$231,'aux 1'!$AP$12:$AP$231)))</f>
        <v/>
      </c>
      <c r="J6" s="351" t="str">
        <f>IF(L6="","",J5+1)</f>
        <v/>
      </c>
      <c r="K6" s="351" t="str">
        <f t="shared" ref="K6:K25" si="2">IF(L6="",""," - ")</f>
        <v/>
      </c>
      <c r="L6" s="357" t="str">
        <f>IF('aux 2'!BU8="","",LOOKUP('aux 2'!BU8,'aux 1'!$A$12:$A$231,'aux 1'!$AP$12:$AP$231))</f>
        <v/>
      </c>
      <c r="M6" s="357" t="str">
        <f>IF('aux 2'!BU8="","",CONCATENATE("",LOOKUP('aux 2'!BU8,'aux 1'!$A$12:$A$231,'aux 1'!$B$12:$B$231)))</f>
        <v/>
      </c>
      <c r="N6" s="360" t="str">
        <f>IF('aux 2'!BU8="","",CONCATENATE("",LOOKUP('aux 2'!BU8,'aux 1'!$A$12:$A$231,'aux 1'!$F$12:$F$231)))</f>
        <v/>
      </c>
      <c r="O6" s="360" t="str">
        <f>IF(J6="","",IF(OR('aux 2'!BU8="",LOOKUP('aux 2'!BU8,'aux 1'!$A$12:$A$231,'aux 1'!$G$12:$G$231)=""),"",LOOKUP('aux 2'!BU8,'aux 1'!$A$12:$A$231,'aux 1'!$G$12:$G$231)))</f>
        <v/>
      </c>
      <c r="P6" s="358" t="str">
        <f>IF('aux 2'!BU8="","",CONCATENATE("",LOOKUP('aux 2'!BU8,'aux 1'!$A$12:$A$231,'aux 1'!$Y$12:$Y$231)))</f>
        <v/>
      </c>
    </row>
    <row r="7" spans="1:16" ht="30" customHeight="1" x14ac:dyDescent="0.25">
      <c r="A7" s="355">
        <f t="shared" ref="A7:A14" si="3">C6</f>
        <v>9</v>
      </c>
      <c r="B7" s="355" t="str">
        <f t="shared" si="1"/>
        <v>-</v>
      </c>
      <c r="C7" s="355">
        <f t="shared" si="0"/>
        <v>10</v>
      </c>
      <c r="D7" s="362" t="str">
        <f>IF('aux 6'!D11="","",IF('aux 6'!D11="Conflito","Conflito",LOOKUP('aux 6'!D11,'aux 1'!$A$12:$A$231,'aux 1'!$AP$12:$AP$231)))</f>
        <v/>
      </c>
      <c r="E7" s="362" t="str">
        <f>IF('aux 6'!E11="","",IF('aux 6'!E11="Conflito","Conflito",LOOKUP('aux 6'!E11,'aux 1'!$A$12:$A$231,'aux 1'!$AP$12:$AP$231)))</f>
        <v/>
      </c>
      <c r="F7" s="362" t="str">
        <f>IF('aux 6'!F11="","",IF('aux 6'!F11="Conflito","Conflito",LOOKUP('aux 6'!F11,'aux 1'!$A$12:$A$231,'aux 1'!$AP$12:$AP$231)))</f>
        <v/>
      </c>
      <c r="G7" s="362" t="str">
        <f>IF('aux 6'!G11="","",IF('aux 6'!G11="Conflito","Conflito",LOOKUP('aux 6'!G11,'aux 1'!$A$12:$A$231,'aux 1'!$AP$12:$AP$231)))</f>
        <v/>
      </c>
      <c r="H7" s="362" t="str">
        <f>IF('aux 6'!H11="","",IF('aux 6'!H11="Conflito","Conflito",LOOKUP('aux 6'!H11,'aux 1'!$A$12:$A$231,'aux 1'!$AP$12:$AP$231)))</f>
        <v/>
      </c>
      <c r="J7" s="351" t="str">
        <f t="shared" ref="J7:J25" si="4">IF(L7="","",J6+1)</f>
        <v/>
      </c>
      <c r="K7" s="351" t="str">
        <f t="shared" si="2"/>
        <v/>
      </c>
      <c r="L7" s="357" t="str">
        <f>IF('aux 2'!BU9="","",LOOKUP('aux 2'!BU9,'aux 1'!$A$12:$A$231,'aux 1'!$AP$12:$AP$231))</f>
        <v/>
      </c>
      <c r="M7" s="357" t="str">
        <f>IF('aux 2'!BU9="","",CONCATENATE("",LOOKUP('aux 2'!BU9,'aux 1'!$A$12:$A$231,'aux 1'!$B$12:$B$231)))</f>
        <v/>
      </c>
      <c r="N7" s="360" t="str">
        <f>IF('aux 2'!BU9="","",CONCATENATE("",LOOKUP('aux 2'!BU9,'aux 1'!$A$12:$A$231,'aux 1'!$F$12:$F$231)))</f>
        <v/>
      </c>
      <c r="O7" s="360" t="str">
        <f>IF(J7="","",IF(OR('aux 2'!BU9="",LOOKUP('aux 2'!BU9,'aux 1'!$A$12:$A$231,'aux 1'!$G$12:$G$231)=""),"",LOOKUP('aux 2'!BU9,'aux 1'!$A$12:$A$231,'aux 1'!$G$12:$G$231)))</f>
        <v/>
      </c>
      <c r="P7" s="358" t="str">
        <f>IF('aux 2'!BU9="","",CONCATENATE("",LOOKUP('aux 2'!BU9,'aux 1'!$A$12:$A$231,'aux 1'!$Y$12:$Y$231)))</f>
        <v/>
      </c>
    </row>
    <row r="8" spans="1:16" ht="30" customHeight="1" x14ac:dyDescent="0.25">
      <c r="A8" s="355">
        <f t="shared" si="3"/>
        <v>10</v>
      </c>
      <c r="B8" s="355" t="str">
        <f t="shared" si="1"/>
        <v>-</v>
      </c>
      <c r="C8" s="355">
        <f t="shared" si="0"/>
        <v>11</v>
      </c>
      <c r="D8" s="362" t="str">
        <f>IF('aux 6'!D12="","",IF('aux 6'!D12="Conflito","Conflito",LOOKUP('aux 6'!D12,'aux 1'!$A$12:$A$231,'aux 1'!$AP$12:$AP$231)))</f>
        <v/>
      </c>
      <c r="E8" s="362" t="str">
        <f>IF('aux 6'!E12="","",IF('aux 6'!E12="Conflito","Conflito",LOOKUP('aux 6'!E12,'aux 1'!$A$12:$A$231,'aux 1'!$AP$12:$AP$231)))</f>
        <v/>
      </c>
      <c r="F8" s="362" t="str">
        <f>IF('aux 6'!F12="","",IF('aux 6'!F12="Conflito","Conflito",LOOKUP('aux 6'!F12,'aux 1'!$A$12:$A$231,'aux 1'!$AP$12:$AP$231)))</f>
        <v/>
      </c>
      <c r="G8" s="362" t="str">
        <f>IF('aux 6'!G12="","",IF('aux 6'!G12="Conflito","Conflito",LOOKUP('aux 6'!G12,'aux 1'!$A$12:$A$231,'aux 1'!$AP$12:$AP$231)))</f>
        <v/>
      </c>
      <c r="H8" s="362" t="str">
        <f>IF('aux 6'!H12="","",IF('aux 6'!H12="Conflito","Conflito",LOOKUP('aux 6'!H12,'aux 1'!$A$12:$A$231,'aux 1'!$AP$12:$AP$231)))</f>
        <v/>
      </c>
      <c r="J8" s="351" t="str">
        <f t="shared" si="4"/>
        <v/>
      </c>
      <c r="K8" s="351" t="str">
        <f t="shared" si="2"/>
        <v/>
      </c>
      <c r="L8" s="357" t="str">
        <f>IF('aux 2'!BU10="","",LOOKUP('aux 2'!BU10,'aux 1'!$A$12:$A$231,'aux 1'!$AP$12:$AP$231))</f>
        <v/>
      </c>
      <c r="M8" s="357" t="str">
        <f>IF('aux 2'!BU10="","",CONCATENATE("",LOOKUP('aux 2'!BU10,'aux 1'!$A$12:$A$231,'aux 1'!$B$12:$B$231)))</f>
        <v/>
      </c>
      <c r="N8" s="360" t="str">
        <f>IF('aux 2'!BU10="","",CONCATENATE("",LOOKUP('aux 2'!BU10,'aux 1'!$A$12:$A$231,'aux 1'!$F$12:$F$231)))</f>
        <v/>
      </c>
      <c r="O8" s="360" t="str">
        <f>IF(J8="","",IF(OR('aux 2'!BU10="",LOOKUP('aux 2'!BU10,'aux 1'!$A$12:$A$231,'aux 1'!$G$12:$G$231)=""),"",LOOKUP('aux 2'!BU10,'aux 1'!$A$12:$A$231,'aux 1'!$G$12:$G$231)))</f>
        <v/>
      </c>
      <c r="P8" s="358" t="str">
        <f>IF('aux 2'!BU10="","",CONCATENATE("",LOOKUP('aux 2'!BU10,'aux 1'!$A$12:$A$231,'aux 1'!$Y$12:$Y$231)))</f>
        <v/>
      </c>
    </row>
    <row r="9" spans="1:16" ht="30" customHeight="1" x14ac:dyDescent="0.25">
      <c r="A9" s="355">
        <f t="shared" si="3"/>
        <v>11</v>
      </c>
      <c r="B9" s="355" t="str">
        <f t="shared" si="1"/>
        <v>-</v>
      </c>
      <c r="C9" s="355">
        <f t="shared" si="0"/>
        <v>12</v>
      </c>
      <c r="D9" s="362" t="str">
        <f>IF('aux 6'!D13="","",IF('aux 6'!D13="Conflito","Conflito",LOOKUP('aux 6'!D13,'aux 1'!$A$12:$A$231,'aux 1'!$AP$12:$AP$231)))</f>
        <v/>
      </c>
      <c r="E9" s="362" t="str">
        <f>IF('aux 6'!E13="","",IF('aux 6'!E13="Conflito","Conflito",LOOKUP('aux 6'!E13,'aux 1'!$A$12:$A$231,'aux 1'!$AP$12:$AP$231)))</f>
        <v/>
      </c>
      <c r="F9" s="362" t="str">
        <f>IF('aux 6'!F13="","",IF('aux 6'!F13="Conflito","Conflito",LOOKUP('aux 6'!F13,'aux 1'!$A$12:$A$231,'aux 1'!$AP$12:$AP$231)))</f>
        <v/>
      </c>
      <c r="G9" s="362" t="str">
        <f>IF('aux 6'!G13="","",IF('aux 6'!G13="Conflito","Conflito",LOOKUP('aux 6'!G13,'aux 1'!$A$12:$A$231,'aux 1'!$AP$12:$AP$231)))</f>
        <v/>
      </c>
      <c r="H9" s="362" t="str">
        <f>IF('aux 6'!H13="","",IF('aux 6'!H13="Conflito","Conflito",LOOKUP('aux 6'!H13,'aux 1'!$A$12:$A$231,'aux 1'!$AP$12:$AP$231)))</f>
        <v/>
      </c>
      <c r="J9" s="351" t="str">
        <f t="shared" si="4"/>
        <v/>
      </c>
      <c r="K9" s="351" t="str">
        <f t="shared" si="2"/>
        <v/>
      </c>
      <c r="L9" s="357" t="str">
        <f>IF('aux 2'!BU11="","",LOOKUP('aux 2'!BU11,'aux 1'!$A$12:$A$231,'aux 1'!$AP$12:$AP$231))</f>
        <v/>
      </c>
      <c r="M9" s="357" t="str">
        <f>IF('aux 2'!BU11="","",CONCATENATE("",LOOKUP('aux 2'!BU11,'aux 1'!$A$12:$A$231,'aux 1'!$B$12:$B$231)))</f>
        <v/>
      </c>
      <c r="N9" s="360" t="str">
        <f>IF('aux 2'!BU11="","",CONCATENATE("",LOOKUP('aux 2'!BU11,'aux 1'!$A$12:$A$231,'aux 1'!$F$12:$F$231)))</f>
        <v/>
      </c>
      <c r="O9" s="360" t="str">
        <f>IF(J9="","",IF(OR('aux 2'!BU11="",LOOKUP('aux 2'!BU11,'aux 1'!$A$12:$A$231,'aux 1'!$G$12:$G$231)=""),"",LOOKUP('aux 2'!BU11,'aux 1'!$A$12:$A$231,'aux 1'!$G$12:$G$231)))</f>
        <v/>
      </c>
      <c r="P9" s="358" t="str">
        <f>IF('aux 2'!BU11="","",CONCATENATE("",LOOKUP('aux 2'!BU11,'aux 1'!$A$12:$A$231,'aux 1'!$Y$12:$Y$231)))</f>
        <v/>
      </c>
    </row>
    <row r="10" spans="1:16" ht="30" customHeight="1" x14ac:dyDescent="0.25">
      <c r="A10" s="355">
        <f t="shared" si="3"/>
        <v>12</v>
      </c>
      <c r="B10" s="355" t="str">
        <f t="shared" si="1"/>
        <v>-</v>
      </c>
      <c r="C10" s="355">
        <f t="shared" si="0"/>
        <v>13</v>
      </c>
      <c r="D10" s="362" t="str">
        <f>IF('aux 6'!D14="","",IF('aux 6'!D14="Conflito","Conflito",LOOKUP('aux 6'!D14,'aux 1'!$A$12:$A$231,'aux 1'!$AP$12:$AP$231)))</f>
        <v/>
      </c>
      <c r="E10" s="362" t="str">
        <f>IF('aux 6'!E14="","",IF('aux 6'!E14="Conflito","Conflito",LOOKUP('aux 6'!E14,'aux 1'!$A$12:$A$231,'aux 1'!$AP$12:$AP$231)))</f>
        <v/>
      </c>
      <c r="F10" s="362" t="str">
        <f>IF('aux 6'!F14="","",IF('aux 6'!F14="Conflito","Conflito",LOOKUP('aux 6'!F14,'aux 1'!$A$12:$A$231,'aux 1'!$AP$12:$AP$231)))</f>
        <v/>
      </c>
      <c r="G10" s="362" t="str">
        <f>IF('aux 6'!G14="","",IF('aux 6'!G14="Conflito","Conflito",LOOKUP('aux 6'!G14,'aux 1'!$A$12:$A$231,'aux 1'!$AP$12:$AP$231)))</f>
        <v/>
      </c>
      <c r="H10" s="362" t="str">
        <f>IF('aux 6'!H14="","",IF('aux 6'!H14="Conflito","Conflito",LOOKUP('aux 6'!H14,'aux 1'!$A$12:$A$231,'aux 1'!$AP$12:$AP$231)))</f>
        <v/>
      </c>
      <c r="J10" s="351" t="str">
        <f t="shared" si="4"/>
        <v/>
      </c>
      <c r="K10" s="351" t="str">
        <f t="shared" si="2"/>
        <v/>
      </c>
      <c r="L10" s="357" t="str">
        <f>IF('aux 2'!BU12="","",LOOKUP('aux 2'!BU12,'aux 1'!$A$12:$A$231,'aux 1'!$AP$12:$AP$231))</f>
        <v/>
      </c>
      <c r="M10" s="357" t="str">
        <f>IF('aux 2'!BU12="","",CONCATENATE("",LOOKUP('aux 2'!BU12,'aux 1'!$A$12:$A$231,'aux 1'!$B$12:$B$231)))</f>
        <v/>
      </c>
      <c r="N10" s="360" t="str">
        <f>IF('aux 2'!BU12="","",CONCATENATE("",LOOKUP('aux 2'!BU12,'aux 1'!$A$12:$A$231,'aux 1'!$F$12:$F$231)))</f>
        <v/>
      </c>
      <c r="O10" s="360" t="str">
        <f>IF(J10="","",IF(OR('aux 2'!BU12="",LOOKUP('aux 2'!BU12,'aux 1'!$A$12:$A$231,'aux 1'!$G$12:$G$231)=""),"",LOOKUP('aux 2'!BU12,'aux 1'!$A$12:$A$231,'aux 1'!$G$12:$G$231)))</f>
        <v/>
      </c>
      <c r="P10" s="358" t="str">
        <f>IF('aux 2'!BU12="","",CONCATENATE("",LOOKUP('aux 2'!BU12,'aux 1'!$A$12:$A$231,'aux 1'!$Y$12:$Y$231)))</f>
        <v/>
      </c>
    </row>
    <row r="11" spans="1:16" ht="30" customHeight="1" x14ac:dyDescent="0.25">
      <c r="A11" s="355">
        <f t="shared" si="3"/>
        <v>13</v>
      </c>
      <c r="B11" s="355" t="str">
        <f t="shared" si="1"/>
        <v>-</v>
      </c>
      <c r="C11" s="355">
        <f t="shared" si="0"/>
        <v>14</v>
      </c>
      <c r="D11" s="362" t="str">
        <f>IF('aux 6'!D15="","",IF('aux 6'!D15="Conflito","Conflito",LOOKUP('aux 6'!D15,'aux 1'!$A$12:$A$231,'aux 1'!$AP$12:$AP$231)))</f>
        <v/>
      </c>
      <c r="E11" s="362" t="str">
        <f>IF('aux 6'!E15="","",IF('aux 6'!E15="Conflito","Conflito",LOOKUP('aux 6'!E15,'aux 1'!$A$12:$A$231,'aux 1'!$AP$12:$AP$231)))</f>
        <v/>
      </c>
      <c r="F11" s="362" t="str">
        <f>IF('aux 6'!F15="","",IF('aux 6'!F15="Conflito","Conflito",LOOKUP('aux 6'!F15,'aux 1'!$A$12:$A$231,'aux 1'!$AP$12:$AP$231)))</f>
        <v/>
      </c>
      <c r="G11" s="362" t="str">
        <f>IF('aux 6'!G15="","",IF('aux 6'!G15="Conflito","Conflito",LOOKUP('aux 6'!G15,'aux 1'!$A$12:$A$231,'aux 1'!$AP$12:$AP$231)))</f>
        <v/>
      </c>
      <c r="H11" s="362" t="str">
        <f>IF('aux 6'!H15="","",IF('aux 6'!H15="Conflito","Conflito",LOOKUP('aux 6'!H15,'aux 1'!$A$12:$A$231,'aux 1'!$AP$12:$AP$231)))</f>
        <v/>
      </c>
      <c r="J11" s="351" t="str">
        <f t="shared" si="4"/>
        <v/>
      </c>
      <c r="K11" s="351" t="str">
        <f t="shared" si="2"/>
        <v/>
      </c>
      <c r="L11" s="357" t="str">
        <f>IF('aux 2'!BU13="","",LOOKUP('aux 2'!BU13,'aux 1'!$A$12:$A$231,'aux 1'!$AP$12:$AP$231))</f>
        <v/>
      </c>
      <c r="M11" s="357" t="str">
        <f>IF('aux 2'!BU13="","",CONCATENATE("",LOOKUP('aux 2'!BU13,'aux 1'!$A$12:$A$231,'aux 1'!$B$12:$B$231)))</f>
        <v/>
      </c>
      <c r="N11" s="360" t="str">
        <f>IF('aux 2'!BU13="","",CONCATENATE("",LOOKUP('aux 2'!BU13,'aux 1'!$A$12:$A$231,'aux 1'!$F$12:$F$231)))</f>
        <v/>
      </c>
      <c r="O11" s="360" t="str">
        <f>IF(J11="","",IF(OR('aux 2'!BU13="",LOOKUP('aux 2'!BU13,'aux 1'!$A$12:$A$231,'aux 1'!$G$12:$G$231)=""),"",LOOKUP('aux 2'!BU13,'aux 1'!$A$12:$A$231,'aux 1'!$G$12:$G$231)))</f>
        <v/>
      </c>
      <c r="P11" s="358" t="str">
        <f>IF('aux 2'!BU13="","",CONCATENATE("",LOOKUP('aux 2'!BU13,'aux 1'!$A$12:$A$231,'aux 1'!$Y$12:$Y$231)))</f>
        <v/>
      </c>
    </row>
    <row r="12" spans="1:16" ht="30" customHeight="1" x14ac:dyDescent="0.25">
      <c r="A12" s="355">
        <f t="shared" si="3"/>
        <v>14</v>
      </c>
      <c r="B12" s="355" t="str">
        <f t="shared" si="1"/>
        <v>-</v>
      </c>
      <c r="C12" s="355">
        <f t="shared" si="0"/>
        <v>15</v>
      </c>
      <c r="D12" s="362" t="str">
        <f>IF('aux 6'!D16="","",IF('aux 6'!D16="Conflito","Conflito",LOOKUP('aux 6'!D16,'aux 1'!$A$12:$A$231,'aux 1'!$AP$12:$AP$231)))</f>
        <v/>
      </c>
      <c r="E12" s="362" t="str">
        <f>IF('aux 6'!E16="","",IF('aux 6'!E16="Conflito","Conflito",LOOKUP('aux 6'!E16,'aux 1'!$A$12:$A$231,'aux 1'!$AP$12:$AP$231)))</f>
        <v/>
      </c>
      <c r="F12" s="362" t="str">
        <f>IF('aux 6'!F16="","",IF('aux 6'!F16="Conflito","Conflito",LOOKUP('aux 6'!F16,'aux 1'!$A$12:$A$231,'aux 1'!$AP$12:$AP$231)))</f>
        <v/>
      </c>
      <c r="G12" s="362" t="str">
        <f>IF('aux 6'!G16="","",IF('aux 6'!G16="Conflito","Conflito",LOOKUP('aux 6'!G16,'aux 1'!$A$12:$A$231,'aux 1'!$AP$12:$AP$231)))</f>
        <v/>
      </c>
      <c r="H12" s="362" t="str">
        <f>IF('aux 6'!H16="","",IF('aux 6'!H16="Conflito","Conflito",LOOKUP('aux 6'!H16,'aux 1'!$A$12:$A$231,'aux 1'!$AP$12:$AP$231)))</f>
        <v/>
      </c>
      <c r="J12" s="351" t="str">
        <f t="shared" si="4"/>
        <v/>
      </c>
      <c r="K12" s="351" t="str">
        <f t="shared" si="2"/>
        <v/>
      </c>
      <c r="L12" s="357" t="str">
        <f>IF('aux 2'!BU14="","",LOOKUP('aux 2'!BU14,'aux 1'!$A$12:$A$231,'aux 1'!$AP$12:$AP$231))</f>
        <v/>
      </c>
      <c r="M12" s="357" t="str">
        <f>IF('aux 2'!BU14="","",CONCATENATE("",LOOKUP('aux 2'!BU14,'aux 1'!$A$12:$A$231,'aux 1'!$B$12:$B$231)))</f>
        <v/>
      </c>
      <c r="N12" s="360" t="str">
        <f>IF('aux 2'!BU14="","",CONCATENATE("",LOOKUP('aux 2'!BU14,'aux 1'!$A$12:$A$231,'aux 1'!$F$12:$F$231)))</f>
        <v/>
      </c>
      <c r="O12" s="360" t="str">
        <f>IF(J12="","",IF(OR('aux 2'!BU14="",LOOKUP('aux 2'!BU14,'aux 1'!$A$12:$A$231,'aux 1'!$G$12:$G$231)=""),"",LOOKUP('aux 2'!BU14,'aux 1'!$A$12:$A$231,'aux 1'!$G$12:$G$231)))</f>
        <v/>
      </c>
      <c r="P12" s="358" t="str">
        <f>IF('aux 2'!BU14="","",CONCATENATE("",LOOKUP('aux 2'!BU14,'aux 1'!$A$12:$A$231,'aux 1'!$Y$12:$Y$231)))</f>
        <v/>
      </c>
    </row>
    <row r="13" spans="1:16" ht="30" customHeight="1" x14ac:dyDescent="0.25">
      <c r="A13" s="355">
        <f t="shared" si="3"/>
        <v>15</v>
      </c>
      <c r="B13" s="355" t="str">
        <f t="shared" si="1"/>
        <v>-</v>
      </c>
      <c r="C13" s="355">
        <f t="shared" si="0"/>
        <v>16</v>
      </c>
      <c r="D13" s="362" t="str">
        <f>IF('aux 6'!D17="","",IF('aux 6'!D17="Conflito","Conflito",LOOKUP('aux 6'!D17,'aux 1'!$A$12:$A$231,'aux 1'!$AP$12:$AP$231)))</f>
        <v/>
      </c>
      <c r="E13" s="362" t="str">
        <f>IF('aux 6'!E17="","",IF('aux 6'!E17="Conflito","Conflito",LOOKUP('aux 6'!E17,'aux 1'!$A$12:$A$231,'aux 1'!$AP$12:$AP$231)))</f>
        <v/>
      </c>
      <c r="F13" s="362" t="str">
        <f>IF('aux 6'!F17="","",IF('aux 6'!F17="Conflito","Conflito",LOOKUP('aux 6'!F17,'aux 1'!$A$12:$A$231,'aux 1'!$AP$12:$AP$231)))</f>
        <v/>
      </c>
      <c r="G13" s="362" t="str">
        <f>IF('aux 6'!G17="","",IF('aux 6'!G17="Conflito","Conflito",LOOKUP('aux 6'!G17,'aux 1'!$A$12:$A$231,'aux 1'!$AP$12:$AP$231)))</f>
        <v/>
      </c>
      <c r="H13" s="362" t="str">
        <f>IF('aux 6'!H17="","",IF('aux 6'!H17="Conflito","Conflito",LOOKUP('aux 6'!H17,'aux 1'!$A$12:$A$231,'aux 1'!$AP$12:$AP$231)))</f>
        <v/>
      </c>
      <c r="J13" s="351" t="str">
        <f t="shared" si="4"/>
        <v/>
      </c>
      <c r="K13" s="351" t="str">
        <f t="shared" si="2"/>
        <v/>
      </c>
      <c r="L13" s="357" t="str">
        <f>IF('aux 2'!BU15="","",LOOKUP('aux 2'!BU15,'aux 1'!$A$12:$A$231,'aux 1'!$AP$12:$AP$231))</f>
        <v/>
      </c>
      <c r="M13" s="357" t="str">
        <f>IF('aux 2'!BU15="","",CONCATENATE("",LOOKUP('aux 2'!BU15,'aux 1'!$A$12:$A$231,'aux 1'!$B$12:$B$231)))</f>
        <v/>
      </c>
      <c r="N13" s="360" t="str">
        <f>IF('aux 2'!BU15="","",CONCATENATE("",LOOKUP('aux 2'!BU15,'aux 1'!$A$12:$A$231,'aux 1'!$F$12:$F$231)))</f>
        <v/>
      </c>
      <c r="O13" s="360" t="str">
        <f>IF(J13="","",IF(OR('aux 2'!BU15="",LOOKUP('aux 2'!BU15,'aux 1'!$A$12:$A$231,'aux 1'!$G$12:$G$231)=""),"",LOOKUP('aux 2'!BU15,'aux 1'!$A$12:$A$231,'aux 1'!$G$12:$G$231)))</f>
        <v/>
      </c>
      <c r="P13" s="358" t="str">
        <f>IF('aux 2'!BU15="","",CONCATENATE("",LOOKUP('aux 2'!BU15,'aux 1'!$A$12:$A$231,'aux 1'!$Y$12:$Y$231)))</f>
        <v/>
      </c>
    </row>
    <row r="14" spans="1:16" ht="30" customHeight="1" x14ac:dyDescent="0.25">
      <c r="A14" s="355">
        <f t="shared" si="3"/>
        <v>16</v>
      </c>
      <c r="B14" s="355" t="str">
        <f t="shared" si="1"/>
        <v>-</v>
      </c>
      <c r="C14" s="355">
        <f t="shared" si="0"/>
        <v>17</v>
      </c>
      <c r="D14" s="362" t="str">
        <f>IF('aux 6'!D18="","",IF('aux 6'!D18="Conflito","Conflito",LOOKUP('aux 6'!D18,'aux 1'!$A$12:$A$231,'aux 1'!$AP$12:$AP$231)))</f>
        <v/>
      </c>
      <c r="E14" s="362" t="str">
        <f>IF('aux 6'!E18="","",IF('aux 6'!E18="Conflito","Conflito",LOOKUP('aux 6'!E18,'aux 1'!$A$12:$A$231,'aux 1'!$AP$12:$AP$231)))</f>
        <v/>
      </c>
      <c r="F14" s="362" t="str">
        <f>IF('aux 6'!F18="","",IF('aux 6'!F18="Conflito","Conflito",LOOKUP('aux 6'!F18,'aux 1'!$A$12:$A$231,'aux 1'!$AP$12:$AP$231)))</f>
        <v/>
      </c>
      <c r="G14" s="362" t="str">
        <f>IF('aux 6'!G18="","",IF('aux 6'!G18="Conflito","Conflito",LOOKUP('aux 6'!G18,'aux 1'!$A$12:$A$231,'aux 1'!$AP$12:$AP$231)))</f>
        <v/>
      </c>
      <c r="H14" s="362" t="str">
        <f>IF('aux 6'!H18="","",IF('aux 6'!H18="Conflito","Conflito",LOOKUP('aux 6'!H18,'aux 1'!$A$12:$A$231,'aux 1'!$AP$12:$AP$231)))</f>
        <v/>
      </c>
      <c r="J14" s="351" t="str">
        <f t="shared" si="4"/>
        <v/>
      </c>
      <c r="K14" s="351" t="str">
        <f t="shared" si="2"/>
        <v/>
      </c>
      <c r="L14" s="357" t="str">
        <f>IF('aux 2'!BU16="","",LOOKUP('aux 2'!BU16,'aux 1'!$A$12:$A$231,'aux 1'!$AP$12:$AP$231))</f>
        <v/>
      </c>
      <c r="M14" s="357" t="str">
        <f>IF('aux 2'!BU16="","",CONCATENATE("",LOOKUP('aux 2'!BU16,'aux 1'!$A$12:$A$231,'aux 1'!$B$12:$B$231)))</f>
        <v/>
      </c>
      <c r="N14" s="360" t="str">
        <f>IF('aux 2'!BU16="","",CONCATENATE("",LOOKUP('aux 2'!BU16,'aux 1'!$A$12:$A$231,'aux 1'!$F$12:$F$231)))</f>
        <v/>
      </c>
      <c r="O14" s="360" t="str">
        <f>IF(J14="","",IF(OR('aux 2'!BU16="",LOOKUP('aux 2'!BU16,'aux 1'!$A$12:$A$231,'aux 1'!$G$12:$G$231)=""),"",LOOKUP('aux 2'!BU16,'aux 1'!$A$12:$A$231,'aux 1'!$G$12:$G$231)))</f>
        <v/>
      </c>
      <c r="P14" s="358" t="str">
        <f>IF('aux 2'!BU16="","",CONCATENATE("",LOOKUP('aux 2'!BU16,'aux 1'!$A$12:$A$231,'aux 1'!$Y$12:$Y$231)))</f>
        <v/>
      </c>
    </row>
    <row r="15" spans="1:16" ht="30" customHeight="1" x14ac:dyDescent="0.25">
      <c r="A15" s="355">
        <f>C14</f>
        <v>17</v>
      </c>
      <c r="B15" s="355" t="str">
        <f>B14</f>
        <v>-</v>
      </c>
      <c r="C15" s="355">
        <f t="shared" si="0"/>
        <v>18</v>
      </c>
      <c r="D15" s="362" t="str">
        <f>IF('aux 6'!D19="","",IF('aux 6'!D19="Conflito","Conflito",LOOKUP('aux 6'!D19,'aux 1'!$A$12:$A$231,'aux 1'!$AP$12:$AP$231)))</f>
        <v/>
      </c>
      <c r="E15" s="362" t="str">
        <f>IF('aux 6'!E19="","",IF('aux 6'!E19="Conflito","Conflito",LOOKUP('aux 6'!E19,'aux 1'!$A$12:$A$231,'aux 1'!$AP$12:$AP$231)))</f>
        <v/>
      </c>
      <c r="F15" s="362" t="str">
        <f>IF('aux 6'!F19="","",IF('aux 6'!F19="Conflito","Conflito",LOOKUP('aux 6'!F19,'aux 1'!$A$12:$A$231,'aux 1'!$AP$12:$AP$231)))</f>
        <v/>
      </c>
      <c r="G15" s="362" t="str">
        <f>IF('aux 6'!G19="","",IF('aux 6'!G19="Conflito","Conflito",LOOKUP('aux 6'!G19,'aux 1'!$A$12:$A$231,'aux 1'!$AP$12:$AP$231)))</f>
        <v/>
      </c>
      <c r="H15" s="362" t="str">
        <f>IF('aux 6'!H19="","",IF('aux 6'!H19="Conflito","Conflito",LOOKUP('aux 6'!H19,'aux 1'!$A$12:$A$231,'aux 1'!$AP$12:$AP$231)))</f>
        <v/>
      </c>
      <c r="J15" s="351" t="str">
        <f t="shared" si="4"/>
        <v/>
      </c>
      <c r="K15" s="351" t="str">
        <f t="shared" si="2"/>
        <v/>
      </c>
      <c r="L15" s="357" t="str">
        <f>IF('aux 2'!BU17="","",LOOKUP('aux 2'!BU17,'aux 1'!$A$12:$A$231,'aux 1'!$AP$12:$AP$231))</f>
        <v/>
      </c>
      <c r="M15" s="357" t="str">
        <f>IF('aux 2'!BU17="","",CONCATENATE("",LOOKUP('aux 2'!BU17,'aux 1'!$A$12:$A$231,'aux 1'!$B$12:$B$231)))</f>
        <v/>
      </c>
      <c r="N15" s="360" t="str">
        <f>IF('aux 2'!BU17="","",CONCATENATE("",LOOKUP('aux 2'!BU17,'aux 1'!$A$12:$A$231,'aux 1'!$F$12:$F$231)))</f>
        <v/>
      </c>
      <c r="O15" s="360" t="str">
        <f>IF(J15="","",IF(OR('aux 2'!BU17="",LOOKUP('aux 2'!BU17,'aux 1'!$A$12:$A$231,'aux 1'!$G$12:$G$231)=""),"",LOOKUP('aux 2'!BU17,'aux 1'!$A$12:$A$231,'aux 1'!$G$12:$G$231)))</f>
        <v/>
      </c>
      <c r="P15" s="358" t="str">
        <f>IF('aux 2'!BU17="","",CONCATENATE("",LOOKUP('aux 2'!BU17,'aux 1'!$A$12:$A$231,'aux 1'!$Y$12:$Y$231)))</f>
        <v/>
      </c>
    </row>
    <row r="16" spans="1:16" ht="30" customHeight="1" x14ac:dyDescent="0.25">
      <c r="A16" s="355">
        <f>C15</f>
        <v>18</v>
      </c>
      <c r="B16" s="355" t="str">
        <f>B15</f>
        <v>-</v>
      </c>
      <c r="C16" s="355">
        <f t="shared" si="0"/>
        <v>19</v>
      </c>
      <c r="D16" s="362" t="str">
        <f>IF('aux 6'!D20="","",IF('aux 6'!D20="Conflito","Conflito",LOOKUP('aux 6'!D20,'aux 1'!$A$12:$A$231,'aux 1'!$AP$12:$AP$231)))</f>
        <v/>
      </c>
      <c r="E16" s="362" t="str">
        <f>IF('aux 6'!E20="","",IF('aux 6'!E20="Conflito","Conflito",LOOKUP('aux 6'!E20,'aux 1'!$A$12:$A$231,'aux 1'!$AP$12:$AP$231)))</f>
        <v/>
      </c>
      <c r="F16" s="362" t="str">
        <f>IF('aux 6'!F20="","",IF('aux 6'!F20="Conflito","Conflito",LOOKUP('aux 6'!F20,'aux 1'!$A$12:$A$231,'aux 1'!$AP$12:$AP$231)))</f>
        <v/>
      </c>
      <c r="G16" s="362" t="str">
        <f>IF('aux 6'!G20="","",IF('aux 6'!G20="Conflito","Conflito",LOOKUP('aux 6'!G20,'aux 1'!$A$12:$A$231,'aux 1'!$AP$12:$AP$231)))</f>
        <v/>
      </c>
      <c r="H16" s="362" t="str">
        <f>IF('aux 6'!H20="","",IF('aux 6'!H20="Conflito","Conflito",LOOKUP('aux 6'!H20,'aux 1'!$A$12:$A$231,'aux 1'!$AP$12:$AP$231)))</f>
        <v/>
      </c>
      <c r="J16" s="351" t="str">
        <f t="shared" si="4"/>
        <v/>
      </c>
      <c r="K16" s="351" t="str">
        <f t="shared" si="2"/>
        <v/>
      </c>
      <c r="L16" s="357" t="str">
        <f>IF('aux 2'!BU18="","",LOOKUP('aux 2'!BU18,'aux 1'!$A$12:$A$231,'aux 1'!$AP$12:$AP$231))</f>
        <v/>
      </c>
      <c r="M16" s="357" t="str">
        <f>IF('aux 2'!BU18="","",CONCATENATE("",LOOKUP('aux 2'!BU18,'aux 1'!$A$12:$A$231,'aux 1'!$B$12:$B$231)))</f>
        <v/>
      </c>
      <c r="N16" s="360" t="str">
        <f>IF('aux 2'!BU18="","",CONCATENATE("",LOOKUP('aux 2'!BU18,'aux 1'!$A$12:$A$231,'aux 1'!$F$12:$F$231)))</f>
        <v/>
      </c>
      <c r="O16" s="360" t="str">
        <f>IF(J16="","",IF(OR('aux 2'!BU18="",LOOKUP('aux 2'!BU18,'aux 1'!$A$12:$A$231,'aux 1'!$G$12:$G$231)=""),"",LOOKUP('aux 2'!BU18,'aux 1'!$A$12:$A$231,'aux 1'!$G$12:$G$231)))</f>
        <v/>
      </c>
      <c r="P16" s="358" t="str">
        <f>IF('aux 2'!BU18="","",CONCATENATE("",LOOKUP('aux 2'!BU18,'aux 1'!$A$12:$A$231,'aux 1'!$Y$12:$Y$231)))</f>
        <v/>
      </c>
    </row>
    <row r="17" spans="1:16" ht="30" customHeight="1" x14ac:dyDescent="0.25">
      <c r="A17" s="355">
        <f>C16</f>
        <v>19</v>
      </c>
      <c r="B17" s="355" t="str">
        <f>B16</f>
        <v>-</v>
      </c>
      <c r="C17" s="355">
        <f t="shared" si="0"/>
        <v>20</v>
      </c>
      <c r="D17" s="362" t="str">
        <f>IF('aux 6'!D21="","",IF('aux 6'!D21="Conflito","Conflito",LOOKUP('aux 6'!D21,'aux 1'!$A$12:$A$231,'aux 1'!$AP$12:$AP$231)))</f>
        <v/>
      </c>
      <c r="E17" s="362" t="str">
        <f>IF('aux 6'!E21="","",IF('aux 6'!E21="Conflito","Conflito",LOOKUP('aux 6'!E21,'aux 1'!$A$12:$A$231,'aux 1'!$AP$12:$AP$231)))</f>
        <v/>
      </c>
      <c r="F17" s="362" t="str">
        <f>IF('aux 6'!F21="","",IF('aux 6'!F21="Conflito","Conflito",LOOKUP('aux 6'!F21,'aux 1'!$A$12:$A$231,'aux 1'!$AP$12:$AP$231)))</f>
        <v/>
      </c>
      <c r="G17" s="362" t="str">
        <f>IF('aux 6'!G21="","",IF('aux 6'!G21="Conflito","Conflito",LOOKUP('aux 6'!G21,'aux 1'!$A$12:$A$231,'aux 1'!$AP$12:$AP$231)))</f>
        <v/>
      </c>
      <c r="H17" s="362" t="str">
        <f>IF('aux 6'!H21="","",IF('aux 6'!H21="Conflito","Conflito",LOOKUP('aux 6'!H21,'aux 1'!$A$12:$A$231,'aux 1'!$AP$12:$AP$231)))</f>
        <v/>
      </c>
      <c r="J17" s="351" t="str">
        <f t="shared" si="4"/>
        <v/>
      </c>
      <c r="K17" s="351" t="str">
        <f t="shared" si="2"/>
        <v/>
      </c>
      <c r="L17" s="357" t="str">
        <f>IF('aux 2'!BU19="","",LOOKUP('aux 2'!BU19,'aux 1'!$A$12:$A$231,'aux 1'!$AP$12:$AP$231))</f>
        <v/>
      </c>
      <c r="M17" s="357" t="str">
        <f>IF('aux 2'!BU19="","",CONCATENATE("",LOOKUP('aux 2'!BU19,'aux 1'!$A$12:$A$231,'aux 1'!$B$12:$B$231)))</f>
        <v/>
      </c>
      <c r="N17" s="360" t="str">
        <f>IF('aux 2'!BU19="","",CONCATENATE("",LOOKUP('aux 2'!BU19,'aux 1'!$A$12:$A$231,'aux 1'!$F$12:$F$231)))</f>
        <v/>
      </c>
      <c r="O17" s="360" t="str">
        <f>IF(J17="","",IF(OR('aux 2'!BU19="",LOOKUP('aux 2'!BU19,'aux 1'!$A$12:$A$231,'aux 1'!$G$12:$G$231)=""),"",LOOKUP('aux 2'!BU19,'aux 1'!$A$12:$A$231,'aux 1'!$G$12:$G$231)))</f>
        <v/>
      </c>
      <c r="P17" s="358" t="str">
        <f>IF('aux 2'!BU19="","",CONCATENATE("",LOOKUP('aux 2'!BU19,'aux 1'!$A$12:$A$231,'aux 1'!$Y$12:$Y$231)))</f>
        <v/>
      </c>
    </row>
    <row r="18" spans="1:16" ht="30" customHeight="1" x14ac:dyDescent="0.25">
      <c r="A18" s="355">
        <f>C17</f>
        <v>20</v>
      </c>
      <c r="B18" s="355" t="str">
        <f>B17</f>
        <v>-</v>
      </c>
      <c r="C18" s="355">
        <f t="shared" si="0"/>
        <v>21</v>
      </c>
      <c r="D18" s="362" t="str">
        <f>IF('aux 6'!D22="","",IF('aux 6'!D22="Conflito","Conflito",LOOKUP('aux 6'!D22,'aux 1'!$A$12:$A$231,'aux 1'!$AP$12:$AP$231)))</f>
        <v/>
      </c>
      <c r="E18" s="362" t="str">
        <f>IF('aux 6'!E22="","",IF('aux 6'!E22="Conflito","Conflito",LOOKUP('aux 6'!E22,'aux 1'!$A$12:$A$231,'aux 1'!$AP$12:$AP$231)))</f>
        <v/>
      </c>
      <c r="F18" s="362" t="str">
        <f>IF('aux 6'!F22="","",IF('aux 6'!F22="Conflito","Conflito",LOOKUP('aux 6'!F22,'aux 1'!$A$12:$A$231,'aux 1'!$AP$12:$AP$231)))</f>
        <v/>
      </c>
      <c r="G18" s="362" t="str">
        <f>IF('aux 6'!G22="","",IF('aux 6'!G22="Conflito","Conflito",LOOKUP('aux 6'!G22,'aux 1'!$A$12:$A$231,'aux 1'!$AP$12:$AP$231)))</f>
        <v/>
      </c>
      <c r="H18" s="362" t="str">
        <f>IF('aux 6'!H22="","",IF('aux 6'!H22="Conflito","Conflito",LOOKUP('aux 6'!H22,'aux 1'!$A$12:$A$231,'aux 1'!$AP$12:$AP$231)))</f>
        <v/>
      </c>
      <c r="J18" s="351" t="str">
        <f t="shared" si="4"/>
        <v/>
      </c>
      <c r="K18" s="351" t="str">
        <f t="shared" si="2"/>
        <v/>
      </c>
      <c r="L18" s="357" t="str">
        <f>IF('aux 2'!BU20="","",LOOKUP('aux 2'!BU20,'aux 1'!$A$12:$A$231,'aux 1'!$AP$12:$AP$231))</f>
        <v/>
      </c>
      <c r="M18" s="357" t="str">
        <f>IF('aux 2'!BU20="","",CONCATENATE("",LOOKUP('aux 2'!BU20,'aux 1'!$A$12:$A$231,'aux 1'!$B$12:$B$231)))</f>
        <v/>
      </c>
      <c r="N18" s="360" t="str">
        <f>IF('aux 2'!BU20="","",CONCATENATE("",LOOKUP('aux 2'!BU20,'aux 1'!$A$12:$A$231,'aux 1'!$F$12:$F$231)))</f>
        <v/>
      </c>
      <c r="O18" s="360" t="str">
        <f>IF(J18="","",IF(OR('aux 2'!BU20="",LOOKUP('aux 2'!BU20,'aux 1'!$A$12:$A$231,'aux 1'!$G$12:$G$231)=""),"",LOOKUP('aux 2'!BU20,'aux 1'!$A$12:$A$231,'aux 1'!$G$12:$G$231)))</f>
        <v/>
      </c>
      <c r="P18" s="358" t="str">
        <f>IF('aux 2'!BU20="","",CONCATENATE("",LOOKUP('aux 2'!BU20,'aux 1'!$A$12:$A$231,'aux 1'!$Y$12:$Y$231)))</f>
        <v/>
      </c>
    </row>
    <row r="19" spans="1:16" ht="30" customHeight="1" x14ac:dyDescent="0.25">
      <c r="A19" s="355">
        <f>C18</f>
        <v>21</v>
      </c>
      <c r="B19" s="355" t="str">
        <f>B18</f>
        <v>-</v>
      </c>
      <c r="C19" s="355">
        <f t="shared" si="0"/>
        <v>22</v>
      </c>
      <c r="D19" s="362" t="str">
        <f>IF('aux 6'!D23="","",IF('aux 6'!D23="Conflito","Conflito",LOOKUP('aux 6'!D23,'aux 1'!$A$12:$A$231,'aux 1'!$AP$12:$AP$231)))</f>
        <v/>
      </c>
      <c r="E19" s="362" t="str">
        <f>IF('aux 6'!E23="","",IF('aux 6'!E23="Conflito","Conflito",LOOKUP('aux 6'!E23,'aux 1'!$A$12:$A$231,'aux 1'!$AP$12:$AP$231)))</f>
        <v/>
      </c>
      <c r="F19" s="362" t="str">
        <f>IF('aux 6'!F23="","",IF('aux 6'!F23="Conflito","Conflito",LOOKUP('aux 6'!F23,'aux 1'!$A$12:$A$231,'aux 1'!$AP$12:$AP$231)))</f>
        <v/>
      </c>
      <c r="G19" s="362" t="str">
        <f>IF('aux 6'!G23="","",IF('aux 6'!G23="Conflito","Conflito",LOOKUP('aux 6'!G23,'aux 1'!$A$12:$A$231,'aux 1'!$AP$12:$AP$231)))</f>
        <v/>
      </c>
      <c r="H19" s="362" t="str">
        <f>IF('aux 6'!H23="","",IF('aux 6'!H23="Conflito","Conflito",LOOKUP('aux 6'!H23,'aux 1'!$A$12:$A$231,'aux 1'!$AP$12:$AP$231)))</f>
        <v/>
      </c>
      <c r="J19" s="351" t="str">
        <f t="shared" si="4"/>
        <v/>
      </c>
      <c r="K19" s="351" t="str">
        <f t="shared" si="2"/>
        <v/>
      </c>
      <c r="L19" s="357" t="str">
        <f>IF('aux 2'!BU21="","",LOOKUP('aux 2'!BU21,'aux 1'!$A$12:$A$231,'aux 1'!$AP$12:$AP$231))</f>
        <v/>
      </c>
      <c r="M19" s="357" t="str">
        <f>IF('aux 2'!BU21="","",CONCATENATE("",LOOKUP('aux 2'!BU21,'aux 1'!$A$12:$A$231,'aux 1'!$B$12:$B$231)))</f>
        <v/>
      </c>
      <c r="N19" s="360" t="str">
        <f>IF('aux 2'!BU21="","",CONCATENATE("",LOOKUP('aux 2'!BU21,'aux 1'!$A$12:$A$231,'aux 1'!$F$12:$F$231)))</f>
        <v/>
      </c>
      <c r="O19" s="360" t="str">
        <f>IF(J19="","",IF(OR('aux 2'!BU21="",LOOKUP('aux 2'!BU21,'aux 1'!$A$12:$A$231,'aux 1'!$G$12:$G$231)=""),"",LOOKUP('aux 2'!BU21,'aux 1'!$A$12:$A$231,'aux 1'!$G$12:$G$231)))</f>
        <v/>
      </c>
      <c r="P19" s="358" t="str">
        <f>IF('aux 2'!BU21="","",CONCATENATE("",LOOKUP('aux 2'!BU21,'aux 1'!$A$12:$A$231,'aux 1'!$Y$12:$Y$231)))</f>
        <v/>
      </c>
    </row>
    <row r="20" spans="1:16" ht="25.5" customHeight="1" x14ac:dyDescent="0.25">
      <c r="A20" s="210" t="s">
        <v>589</v>
      </c>
      <c r="B20" s="209"/>
      <c r="C20" s="209"/>
      <c r="D20" s="209"/>
      <c r="E20" s="209"/>
      <c r="F20" s="209"/>
      <c r="G20" s="209"/>
      <c r="H20" s="209"/>
      <c r="J20" s="351" t="str">
        <f t="shared" si="4"/>
        <v/>
      </c>
      <c r="K20" s="351" t="str">
        <f t="shared" si="2"/>
        <v/>
      </c>
      <c r="L20" s="357" t="str">
        <f>IF('aux 2'!BU22="","",LOOKUP('aux 2'!BU22,'aux 1'!$A$12:$A$231,'aux 1'!$AP$12:$AP$231))</f>
        <v/>
      </c>
      <c r="M20" s="357" t="str">
        <f>IF('aux 2'!BU22="","",CONCATENATE("",LOOKUP('aux 2'!BU22,'aux 1'!$A$12:$A$231,'aux 1'!$B$12:$B$231)))</f>
        <v/>
      </c>
      <c r="N20" s="360" t="str">
        <f>IF('aux 2'!BU22="","",CONCATENATE("",LOOKUP('aux 2'!BU22,'aux 1'!$A$12:$A$231,'aux 1'!$F$12:$F$231)))</f>
        <v/>
      </c>
      <c r="O20" s="360" t="str">
        <f>IF(J20="","",IF(OR('aux 2'!BU22="",LOOKUP('aux 2'!BU22,'aux 1'!$A$12:$A$231,'aux 1'!$G$12:$G$231)=""),"",LOOKUP('aux 2'!BU22,'aux 1'!$A$12:$A$231,'aux 1'!$G$12:$G$231)))</f>
        <v/>
      </c>
      <c r="P20" s="358" t="str">
        <f>IF('aux 2'!BU22="","",CONCATENATE("",LOOKUP('aux 2'!BU22,'aux 1'!$A$12:$A$231,'aux 1'!$Y$12:$Y$231)))</f>
        <v/>
      </c>
    </row>
    <row r="21" spans="1:16" ht="30" customHeight="1" x14ac:dyDescent="0.25">
      <c r="J21" s="351" t="str">
        <f t="shared" si="4"/>
        <v/>
      </c>
      <c r="K21" s="351" t="str">
        <f t="shared" si="2"/>
        <v/>
      </c>
      <c r="L21" s="357" t="str">
        <f>IF('aux 2'!BU23="","",LOOKUP('aux 2'!BU23,'aux 1'!$A$12:$A$231,'aux 1'!$AP$12:$AP$231))</f>
        <v/>
      </c>
      <c r="M21" s="357" t="str">
        <f>IF('aux 2'!BU23="","",CONCATENATE("",LOOKUP('aux 2'!BU23,'aux 1'!$A$12:$A$231,'aux 1'!$B$12:$B$231)))</f>
        <v/>
      </c>
      <c r="N21" s="360" t="str">
        <f>IF('aux 2'!BU23="","",CONCATENATE("",LOOKUP('aux 2'!BU23,'aux 1'!$A$12:$A$231,'aux 1'!$F$12:$F$231)))</f>
        <v/>
      </c>
      <c r="O21" s="360" t="str">
        <f>IF(J21="","",IF(OR('aux 2'!BU23="",LOOKUP('aux 2'!BU23,'aux 1'!$A$12:$A$231,'aux 1'!$G$12:$G$231)=""),"",LOOKUP('aux 2'!BU23,'aux 1'!$A$12:$A$231,'aux 1'!$G$12:$G$231)))</f>
        <v/>
      </c>
      <c r="P21" s="358" t="str">
        <f>IF('aux 2'!BU23="","",CONCATENATE("",LOOKUP('aux 2'!BU23,'aux 1'!$A$12:$A$231,'aux 1'!$Y$12:$Y$231)))</f>
        <v/>
      </c>
    </row>
    <row r="22" spans="1:16" ht="30" customHeight="1" x14ac:dyDescent="0.25">
      <c r="J22" s="351" t="str">
        <f t="shared" si="4"/>
        <v/>
      </c>
      <c r="K22" s="351" t="str">
        <f t="shared" si="2"/>
        <v/>
      </c>
      <c r="L22" s="357" t="str">
        <f>IF('aux 2'!BU24="","",LOOKUP('aux 2'!BU24,'aux 1'!$A$12:$A$231,'aux 1'!$AP$12:$AP$231))</f>
        <v/>
      </c>
      <c r="M22" s="357" t="str">
        <f>IF('aux 2'!BU24="","",CONCATENATE("",LOOKUP('aux 2'!BU24,'aux 1'!$A$12:$A$231,'aux 1'!$B$12:$B$231)))</f>
        <v/>
      </c>
      <c r="N22" s="360" t="str">
        <f>IF('aux 2'!BU24="","",CONCATENATE("",LOOKUP('aux 2'!BU24,'aux 1'!$A$12:$A$231,'aux 1'!$F$12:$F$231)))</f>
        <v/>
      </c>
      <c r="O22" s="360" t="str">
        <f>IF(J22="","",IF(OR('aux 2'!BU24="",LOOKUP('aux 2'!BU24,'aux 1'!$A$12:$A$231,'aux 1'!$G$12:$G$231)=""),"",LOOKUP('aux 2'!BU24,'aux 1'!$A$12:$A$231,'aux 1'!$G$12:$G$231)))</f>
        <v/>
      </c>
      <c r="P22" s="358" t="str">
        <f>IF('aux 2'!BU24="","",CONCATENATE("",LOOKUP('aux 2'!BU24,'aux 1'!$A$12:$A$231,'aux 1'!$Y$12:$Y$231)))</f>
        <v/>
      </c>
    </row>
    <row r="23" spans="1:16" ht="30" customHeight="1" x14ac:dyDescent="0.25">
      <c r="J23" s="351" t="str">
        <f t="shared" si="4"/>
        <v/>
      </c>
      <c r="K23" s="351" t="str">
        <f t="shared" si="2"/>
        <v/>
      </c>
      <c r="L23" s="357" t="str">
        <f>IF('aux 2'!BU25="","",LOOKUP('aux 2'!BU25,'aux 1'!$A$12:$A$231,'aux 1'!$AP$12:$AP$231))</f>
        <v/>
      </c>
      <c r="M23" s="357" t="str">
        <f>IF('aux 2'!BU25="","",CONCATENATE("",LOOKUP('aux 2'!BU25,'aux 1'!$A$12:$A$231,'aux 1'!$B$12:$B$231)))</f>
        <v/>
      </c>
      <c r="N23" s="360" t="str">
        <f>IF('aux 2'!BU25="","",CONCATENATE("",LOOKUP('aux 2'!BU25,'aux 1'!$A$12:$A$231,'aux 1'!$F$12:$F$231)))</f>
        <v/>
      </c>
      <c r="O23" s="360" t="str">
        <f>IF(J23="","",IF(OR('aux 2'!BU25="",LOOKUP('aux 2'!BU25,'aux 1'!$A$12:$A$231,'aux 1'!$G$12:$G$231)=""),"",LOOKUP('aux 2'!BU25,'aux 1'!$A$12:$A$231,'aux 1'!$G$12:$G$231)))</f>
        <v/>
      </c>
      <c r="P23" s="358" t="str">
        <f>IF('aux 2'!BU25="","",CONCATENATE("",LOOKUP('aux 2'!BU25,'aux 1'!$A$12:$A$231,'aux 1'!$Y$12:$Y$231)))</f>
        <v/>
      </c>
    </row>
    <row r="24" spans="1:16" ht="30" customHeight="1" x14ac:dyDescent="0.25">
      <c r="J24" s="351" t="str">
        <f t="shared" si="4"/>
        <v/>
      </c>
      <c r="K24" s="351" t="str">
        <f t="shared" si="2"/>
        <v/>
      </c>
      <c r="L24" s="357" t="str">
        <f>IF('aux 2'!BU26="","",LOOKUP('aux 2'!BU26,'aux 1'!$A$12:$A$231,'aux 1'!$AP$12:$AP$231))</f>
        <v/>
      </c>
      <c r="M24" s="357" t="str">
        <f>IF('aux 2'!BU26="","",CONCATENATE("",LOOKUP('aux 2'!BU26,'aux 1'!$A$12:$A$231,'aux 1'!$B$12:$B$231)))</f>
        <v/>
      </c>
      <c r="N24" s="360" t="str">
        <f>IF('aux 2'!BU26="","",CONCATENATE("",LOOKUP('aux 2'!BU26,'aux 1'!$A$12:$A$231,'aux 1'!$F$12:$F$231)))</f>
        <v/>
      </c>
      <c r="O24" s="360" t="str">
        <f>IF(J24="","",IF(OR('aux 2'!BU26="",LOOKUP('aux 2'!BU26,'aux 1'!$A$12:$A$231,'aux 1'!$G$12:$G$231)=""),"",LOOKUP('aux 2'!BU26,'aux 1'!$A$12:$A$231,'aux 1'!$G$12:$G$231)))</f>
        <v/>
      </c>
      <c r="P24" s="358" t="str">
        <f>IF('aux 2'!BU26="","",CONCATENATE("",LOOKUP('aux 2'!BU26,'aux 1'!$A$12:$A$231,'aux 1'!$Y$12:$Y$231)))</f>
        <v/>
      </c>
    </row>
    <row r="25" spans="1:16" ht="30" customHeight="1" x14ac:dyDescent="0.25">
      <c r="J25" s="351" t="str">
        <f t="shared" si="4"/>
        <v/>
      </c>
      <c r="K25" s="351" t="str">
        <f t="shared" si="2"/>
        <v/>
      </c>
      <c r="L25" s="357" t="str">
        <f>IF('aux 2'!BU27="","",LOOKUP('aux 2'!BU27,'aux 1'!$A$12:$A$231,'aux 1'!$AP$12:$AP$231))</f>
        <v/>
      </c>
      <c r="M25" s="357" t="str">
        <f>IF('aux 2'!BU27="","",CONCATENATE("",LOOKUP('aux 2'!BU27,'aux 1'!$A$12:$A$231,'aux 1'!$B$12:$B$231)))</f>
        <v/>
      </c>
      <c r="N25" s="360" t="str">
        <f>IF('aux 2'!BU27="","",CONCATENATE("",LOOKUP('aux 2'!BU27,'aux 1'!$A$12:$A$231,'aux 1'!$F$12:$F$231)))</f>
        <v/>
      </c>
      <c r="O25" s="360" t="str">
        <f>IF(J25="","",IF(OR('aux 2'!BU27="",LOOKUP('aux 2'!BU27,'aux 1'!$A$12:$A$231,'aux 1'!$G$12:$G$231)=""),"",LOOKUP('aux 2'!BU27,'aux 1'!$A$12:$A$231,'aux 1'!$G$12:$G$231)))</f>
        <v/>
      </c>
      <c r="P25" s="358" t="str">
        <f>IF('aux 2'!BU27="","",CONCATENATE("",LOOKUP('aux 2'!BU27,'aux 1'!$A$12:$A$231,'aux 1'!$Y$12:$Y$231)))</f>
        <v/>
      </c>
    </row>
    <row r="26" spans="1:16" ht="30" customHeight="1" x14ac:dyDescent="0.25">
      <c r="J26" s="351" t="str">
        <f>IF(L26="","",J25+1)</f>
        <v/>
      </c>
      <c r="K26" s="351" t="str">
        <f>IF(L26="",""," - ")</f>
        <v/>
      </c>
      <c r="L26" s="357" t="str">
        <f>IF('aux 2'!BU28="","",LOOKUP('aux 2'!BU28,'aux 1'!$A$12:$A$231,'aux 1'!$AP$12:$AP$231))</f>
        <v/>
      </c>
      <c r="M26" s="357" t="str">
        <f>IF('aux 2'!BU28="","",CONCATENATE("",LOOKUP('aux 2'!BU28,'aux 1'!$A$12:$A$231,'aux 1'!$B$12:$B$231)))</f>
        <v/>
      </c>
      <c r="N26" s="360" t="str">
        <f>IF('aux 2'!BU28="","",CONCATENATE("",LOOKUP('aux 2'!BU28,'aux 1'!$A$12:$A$231,'aux 1'!$F$12:$F$231)))</f>
        <v/>
      </c>
      <c r="O26" s="360" t="str">
        <f>IF(J26="","",IF(OR('aux 2'!BU28="",LOOKUP('aux 2'!BU28,'aux 1'!$A$12:$A$231,'aux 1'!$G$12:$G$231)=""),"",LOOKUP('aux 2'!BU28,'aux 1'!$A$12:$A$231,'aux 1'!$G$12:$G$231)))</f>
        <v/>
      </c>
      <c r="P26" s="358" t="str">
        <f>IF('aux 2'!BU28="","",CONCATENATE("",LOOKUP('aux 2'!BU28,'aux 1'!$A$12:$A$231,'aux 1'!$Y$12:$Y$231)))</f>
        <v/>
      </c>
    </row>
    <row r="27" spans="1:16" ht="29.25" customHeight="1" x14ac:dyDescent="0.25">
      <c r="J27" s="351" t="str">
        <f>IF(L27="","",J26+1)</f>
        <v/>
      </c>
      <c r="K27" s="351" t="str">
        <f>IF(L27="",""," - ")</f>
        <v/>
      </c>
      <c r="L27" s="357" t="str">
        <f>IF('aux 2'!BU29="","",LOOKUP('aux 2'!BU29,'aux 1'!$A$12:$A$231,'aux 1'!$AP$12:$AP$231))</f>
        <v/>
      </c>
      <c r="M27" s="357" t="str">
        <f>IF('aux 2'!BU29="","",CONCATENATE("",LOOKUP('aux 2'!BU29,'aux 1'!$A$12:$A$231,'aux 1'!$B$12:$B$231)))</f>
        <v/>
      </c>
      <c r="N27" s="360" t="str">
        <f>IF('aux 2'!BU29="","",CONCATENATE("",LOOKUP('aux 2'!BU29,'aux 1'!$A$12:$A$231,'aux 1'!$F$12:$F$231)))</f>
        <v/>
      </c>
      <c r="O27" s="360" t="str">
        <f>IF(J27="","",IF(OR('aux 2'!BU29="",LOOKUP('aux 2'!BU29,'aux 1'!$A$12:$A$231,'aux 1'!$G$12:$G$231)=""),"",LOOKUP('aux 2'!BU29,'aux 1'!$A$12:$A$231,'aux 1'!$G$12:$G$231)))</f>
        <v/>
      </c>
      <c r="P27" s="358" t="str">
        <f>IF('aux 2'!BU29="","",CONCATENATE("",LOOKUP('aux 2'!BU29,'aux 1'!$A$12:$A$231,'aux 1'!$Y$12:$Y$231)))</f>
        <v/>
      </c>
    </row>
    <row r="28" spans="1:16" ht="29.25" customHeight="1" x14ac:dyDescent="0.25">
      <c r="J28" s="351"/>
      <c r="K28" s="351"/>
      <c r="L28" s="351"/>
      <c r="M28" s="357" t="str">
        <f>IF('aux 2'!BU30="","",CONCATENATE("",LOOKUP('aux 2'!BU30,'aux 1'!$A$12:$A$231,'aux 1'!$B$12:$B$231)))</f>
        <v/>
      </c>
      <c r="N28" s="360" t="str">
        <f>IF('aux 2'!BU30="","",CONCATENATE("",LOOKUP('aux 2'!BU30,'aux 1'!$A$12:$A$231,'aux 1'!$F$12:$F$231)))</f>
        <v/>
      </c>
      <c r="O28" s="360" t="str">
        <f>IF(J28="","",IF(OR('aux 2'!BU30="",LOOKUP('aux 2'!BU30,'aux 1'!$A$12:$A$231,'aux 1'!$G$12:$G$231)=""),"",LOOKUP('aux 2'!BU30,'aux 1'!$A$12:$A$231,'aux 1'!$G$12:$G$231)))</f>
        <v/>
      </c>
      <c r="P28" s="358" t="str">
        <f>IF('aux 2'!BU30="","",CONCATENATE("",LOOKUP('aux 2'!BU30,'aux 1'!$A$12:$A$231,'aux 1'!$Y$12:$Y$231)))</f>
        <v/>
      </c>
    </row>
  </sheetData>
  <sheetProtection sheet="1" selectLockedCells="1" selectUnlockedCells="1"/>
  <customSheetViews>
    <customSheetView guid="{D5C80C35-D14A-4E62-B03A-EC97F6231214}" scale="70" showGridLines="0" fitToPage="1">
      <selection activeCell="F8" sqref="F8"/>
      <pageMargins left="0.51181102362204722" right="0.51181102362204722" top="0.78740157480314965" bottom="0.78740157480314965" header="0.31496062992125984" footer="0.31496062992125984"/>
      <pageSetup paperSize="9" scale="67" orientation="landscape" horizontalDpi="4294967293" verticalDpi="4294967293" r:id="rId1"/>
    </customSheetView>
  </customSheetViews>
  <mergeCells count="3">
    <mergeCell ref="A1:P1"/>
    <mergeCell ref="J3:M3"/>
    <mergeCell ref="A4:C4"/>
  </mergeCells>
  <conditionalFormatting sqref="L5:L27">
    <cfRule type="cellIs" dxfId="86" priority="105" operator="equal">
      <formula>"$L$17"</formula>
    </cfRule>
    <cfRule type="cellIs" dxfId="85" priority="106" operator="equal">
      <formula>"$L$16"</formula>
    </cfRule>
    <cfRule type="cellIs" dxfId="84" priority="107" operator="equal">
      <formula>"$L$28"</formula>
    </cfRule>
    <cfRule type="cellIs" dxfId="83" priority="108" operator="equal">
      <formula>$L$27</formula>
    </cfRule>
    <cfRule type="cellIs" dxfId="82" priority="109" operator="equal">
      <formula>$L$25</formula>
    </cfRule>
    <cfRule type="cellIs" dxfId="81" priority="110" operator="equal">
      <formula>$L$24</formula>
    </cfRule>
    <cfRule type="cellIs" dxfId="80" priority="111" operator="equal">
      <formula>$L$23</formula>
    </cfRule>
    <cfRule type="cellIs" dxfId="79" priority="112" operator="equal">
      <formula>$L$22</formula>
    </cfRule>
    <cfRule type="cellIs" dxfId="78" priority="113" operator="equal">
      <formula>$L$21</formula>
    </cfRule>
    <cfRule type="cellIs" dxfId="77" priority="114" operator="equal">
      <formula>$L$20</formula>
    </cfRule>
    <cfRule type="cellIs" dxfId="76" priority="115" operator="equal">
      <formula>$L$19</formula>
    </cfRule>
    <cfRule type="cellIs" dxfId="75" priority="116" operator="equal">
      <formula>$L$18</formula>
    </cfRule>
    <cfRule type="cellIs" dxfId="74" priority="117" operator="equal">
      <formula>$L$15</formula>
    </cfRule>
    <cfRule type="cellIs" dxfId="73" priority="118" operator="equal">
      <formula>$L$14</formula>
    </cfRule>
    <cfRule type="cellIs" dxfId="72" priority="119" operator="equal">
      <formula>$L$13</formula>
    </cfRule>
    <cfRule type="cellIs" dxfId="71" priority="120" operator="equal">
      <formula>$L$12</formula>
    </cfRule>
    <cfRule type="cellIs" dxfId="70" priority="121" operator="equal">
      <formula>$L$11</formula>
    </cfRule>
    <cfRule type="cellIs" dxfId="69" priority="122" operator="equal">
      <formula>$L$10</formula>
    </cfRule>
    <cfRule type="cellIs" dxfId="68" priority="123" operator="equal">
      <formula>$L$9</formula>
    </cfRule>
    <cfRule type="cellIs" dxfId="67" priority="124" operator="equal">
      <formula>$L$8</formula>
    </cfRule>
    <cfRule type="cellIs" dxfId="66" priority="125" operator="equal">
      <formula>$L$7</formula>
    </cfRule>
    <cfRule type="cellIs" dxfId="65" priority="126" operator="equal">
      <formula>$L$6</formula>
    </cfRule>
    <cfRule type="cellIs" dxfId="64" priority="127" operator="equal">
      <formula>$L$5</formula>
    </cfRule>
  </conditionalFormatting>
  <conditionalFormatting sqref="D5:H19">
    <cfRule type="containsText" dxfId="63" priority="1" operator="containsText" text="Conflito">
      <formula>NOT(ISERROR(SEARCH("Conflito",D5)))</formula>
    </cfRule>
    <cfRule type="cellIs" dxfId="62" priority="82" operator="equal">
      <formula>$L$17</formula>
    </cfRule>
    <cfRule type="cellIs" dxfId="61" priority="83" operator="equal">
      <formula>$L$16</formula>
    </cfRule>
    <cfRule type="cellIs" dxfId="60" priority="84" operator="equal">
      <formula>$L$28</formula>
    </cfRule>
    <cfRule type="cellIs" dxfId="59" priority="85" operator="equal">
      <formula>$L$27</formula>
    </cfRule>
    <cfRule type="cellIs" dxfId="58" priority="86" operator="equal">
      <formula>$L$25</formula>
    </cfRule>
    <cfRule type="cellIs" dxfId="57" priority="87" operator="equal">
      <formula>$L$24</formula>
    </cfRule>
    <cfRule type="cellIs" dxfId="56" priority="88" operator="equal">
      <formula>$L$23</formula>
    </cfRule>
    <cfRule type="cellIs" dxfId="55" priority="89" operator="equal">
      <formula>$L$22</formula>
    </cfRule>
    <cfRule type="cellIs" dxfId="54" priority="90" operator="equal">
      <formula>$L$21</formula>
    </cfRule>
    <cfRule type="cellIs" dxfId="53" priority="91" operator="equal">
      <formula>$L$20</formula>
    </cfRule>
    <cfRule type="cellIs" dxfId="52" priority="92" operator="equal">
      <formula>$L$19</formula>
    </cfRule>
    <cfRule type="cellIs" dxfId="51" priority="93" operator="equal">
      <formula>$L$18</formula>
    </cfRule>
    <cfRule type="cellIs" dxfId="50" priority="94" operator="equal">
      <formula>$L$15</formula>
    </cfRule>
    <cfRule type="cellIs" dxfId="49" priority="95" operator="equal">
      <formula>$L$14</formula>
    </cfRule>
    <cfRule type="cellIs" dxfId="48" priority="96" operator="equal">
      <formula>$L$13</formula>
    </cfRule>
    <cfRule type="cellIs" dxfId="47" priority="97" operator="equal">
      <formula>$L$12</formula>
    </cfRule>
    <cfRule type="cellIs" dxfId="46" priority="98" operator="equal">
      <formula>$L$11</formula>
    </cfRule>
    <cfRule type="cellIs" dxfId="45" priority="99" operator="equal">
      <formula>$L$10</formula>
    </cfRule>
    <cfRule type="cellIs" dxfId="44" priority="100" operator="equal">
      <formula>$L$9</formula>
    </cfRule>
    <cfRule type="cellIs" dxfId="43" priority="101" operator="equal">
      <formula>$L$8</formula>
    </cfRule>
    <cfRule type="cellIs" dxfId="42" priority="102" operator="equal">
      <formula>$L$7</formula>
    </cfRule>
    <cfRule type="cellIs" dxfId="41" priority="103" operator="equal">
      <formula>$L$6</formula>
    </cfRule>
    <cfRule type="cellIs" dxfId="40" priority="104" operator="equal">
      <formula>$L$5</formula>
    </cfRule>
  </conditionalFormatting>
  <pageMargins left="0.51181102362204722" right="0.51181102362204722" top="0.78740157480314965" bottom="0.78740157480314965" header="0.31496062992125984" footer="0.31496062992125984"/>
  <pageSetup paperSize="9" scale="67" orientation="landscape" horizontalDpi="4294967293" verticalDpi="4294967293" r:id="rId2"/>
  <extLst>
    <ext xmlns:x14="http://schemas.microsoft.com/office/spreadsheetml/2009/9/main" uri="{78C0D931-6437-407d-A8EE-F0AAD7539E65}">
      <x14:conditionalFormattings>
        <x14:conditionalFormatting xmlns:xm="http://schemas.microsoft.com/office/excel/2006/main">
          <x14:cfRule type="expression" priority="81" id="{CFFB2CF5-4190-46F6-BB61-54C850E8EA06}">
            <xm:f>'aux 4'!M134&gt;1</xm:f>
            <x14:dxf>
              <font>
                <b val="0"/>
                <i/>
                <strike val="0"/>
                <color theme="0"/>
              </font>
              <fill>
                <patternFill patternType="solid">
                  <fgColor auto="1"/>
                  <bgColor rgb="FFC00000"/>
                </patternFill>
              </fill>
            </x14:dxf>
          </x14:cfRule>
          <xm:sqref>D5:H19</xm:sqref>
        </x14:conditionalFormatting>
        <x14:conditionalFormatting xmlns:xm="http://schemas.microsoft.com/office/excel/2006/main">
          <x14:cfRule type="expression" priority="80" id="{14F40AD5-21FC-45AA-A0D0-F9BA41F2299A}">
            <xm:f>'aux 4'!M134&gt;2</xm:f>
            <x14:dxf>
              <fill>
                <patternFill>
                  <bgColor rgb="FFFF0000"/>
                </patternFill>
              </fill>
            </x14:dxf>
          </x14:cfRule>
          <xm:sqref>D5:H19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showGridLines="0" workbookViewId="0">
      <selection activeCell="O4" sqref="O4"/>
    </sheetView>
  </sheetViews>
  <sheetFormatPr defaultRowHeight="15" x14ac:dyDescent="0.25"/>
  <cols>
    <col min="1" max="1" width="4.5703125" customWidth="1"/>
    <col min="2" max="2" width="1.7109375" customWidth="1"/>
    <col min="3" max="3" width="14" customWidth="1"/>
    <col min="5" max="5" width="10" bestFit="1" customWidth="1"/>
    <col min="8" max="8" width="9.140625" style="5"/>
    <col min="9" max="9" width="3" bestFit="1" customWidth="1"/>
    <col min="10" max="10" width="1.85546875" bestFit="1" customWidth="1"/>
    <col min="11" max="11" width="2.5703125" customWidth="1"/>
    <col min="12" max="12" width="4.28515625" customWidth="1"/>
    <col min="15" max="15" width="12.42578125" bestFit="1" customWidth="1"/>
  </cols>
  <sheetData>
    <row r="1" spans="1:17" ht="36.75" customHeight="1" x14ac:dyDescent="0.25">
      <c r="A1" s="562" t="s">
        <v>109</v>
      </c>
      <c r="B1" s="562"/>
      <c r="C1" s="562"/>
      <c r="D1" s="562"/>
      <c r="E1" s="562"/>
      <c r="F1" s="562"/>
      <c r="G1" s="562"/>
      <c r="H1" s="562"/>
      <c r="I1" s="562"/>
      <c r="J1" s="562"/>
      <c r="K1" s="562"/>
      <c r="L1" s="562"/>
    </row>
    <row r="2" spans="1:17" x14ac:dyDescent="0.25">
      <c r="A2" s="236"/>
      <c r="B2" s="236"/>
      <c r="C2" s="238"/>
      <c r="D2" s="238" t="s">
        <v>267</v>
      </c>
      <c r="E2" s="240" t="str">
        <f>IF(Formulário!D4="",'aux 7'!C5,IF(Formulário!D4='aux 7'!C8,Formulário!J4,Formulário!D4))</f>
        <v>nome nâo incluído</v>
      </c>
      <c r="F2" s="236"/>
      <c r="G2" s="236"/>
      <c r="H2" s="235"/>
      <c r="I2" s="236"/>
      <c r="J2" s="236"/>
      <c r="K2" s="236"/>
      <c r="L2" s="237" t="s">
        <v>342</v>
      </c>
    </row>
    <row r="3" spans="1:17" ht="15" customHeight="1" x14ac:dyDescent="0.25">
      <c r="A3" s="69"/>
      <c r="B3" s="69"/>
      <c r="C3" s="211"/>
      <c r="D3" s="211" t="s">
        <v>108</v>
      </c>
      <c r="E3" s="125" t="str">
        <f>IF(Formulário!D3="",'aux 7'!C6,Formulário!D3)</f>
        <v>matrícula não incluida</v>
      </c>
      <c r="F3" s="69"/>
      <c r="G3" s="69"/>
      <c r="I3" s="228"/>
      <c r="J3" s="208"/>
      <c r="K3" s="208"/>
      <c r="L3" s="234" t="str">
        <f>CONCATENATE("Por semana = ",SUM(L10:L32)/17,"h")</f>
        <v>Por semana = 0h</v>
      </c>
      <c r="M3" s="208"/>
    </row>
    <row r="4" spans="1:17" ht="15" customHeight="1" x14ac:dyDescent="0.25">
      <c r="A4" s="298"/>
      <c r="B4" s="298"/>
      <c r="C4" s="473"/>
      <c r="D4" s="473" t="s">
        <v>113</v>
      </c>
      <c r="E4" s="298" t="str">
        <f>IF(AND('aux 2'!I32=TRUE,'aux 2'!I33=FALSE),'aux 7'!C9,IF(AND('aux 2'!I33=TRUE,'aux 2'!I32=FALSE),'aux 7'!C10,'aux 7'!C7))</f>
        <v>dado incorreto</v>
      </c>
      <c r="F4" s="298"/>
      <c r="G4" s="298"/>
      <c r="H4" s="243"/>
      <c r="I4" s="229"/>
      <c r="J4" s="229"/>
      <c r="K4" s="229"/>
      <c r="L4" s="234" t="str">
        <f>CONCATENATE("Total = ",SUM(L9:L31),"h")</f>
        <v>Total = 0h</v>
      </c>
      <c r="O4" s="227"/>
      <c r="P4" s="227"/>
    </row>
    <row r="5" spans="1:17" ht="15" customHeight="1" x14ac:dyDescent="0.25">
      <c r="A5" s="219"/>
      <c r="B5" s="219"/>
      <c r="C5" s="239"/>
      <c r="D5" s="239" t="s">
        <v>792</v>
      </c>
      <c r="E5" s="219" t="str">
        <f>IF('aux 7'!T15&gt;0,"dados incompletos", "ok")</f>
        <v>ok</v>
      </c>
      <c r="F5" s="219"/>
      <c r="G5" s="219"/>
      <c r="H5" s="226"/>
      <c r="I5" s="225"/>
      <c r="J5" s="225"/>
      <c r="K5" s="225"/>
      <c r="L5" s="224"/>
      <c r="O5" s="227"/>
      <c r="P5" s="227"/>
    </row>
    <row r="6" spans="1:17" ht="6" customHeight="1" x14ac:dyDescent="0.3">
      <c r="A6" s="244"/>
      <c r="B6" s="244"/>
      <c r="C6" s="244"/>
      <c r="D6" s="244"/>
      <c r="E6" s="244"/>
      <c r="F6" s="244"/>
      <c r="G6" s="244"/>
      <c r="H6" s="243"/>
      <c r="I6" s="229"/>
      <c r="J6" s="229"/>
      <c r="K6" s="229"/>
      <c r="L6" s="234"/>
      <c r="O6" s="227"/>
      <c r="P6" s="227"/>
    </row>
    <row r="7" spans="1:17" ht="18.75" x14ac:dyDescent="0.3">
      <c r="A7" s="245"/>
      <c r="B7" s="245"/>
      <c r="C7" s="245"/>
      <c r="D7" s="246" t="str">
        <f>IF('aux 2'!$BY$59&gt;0,'aux 7'!C11,"")</f>
        <v/>
      </c>
      <c r="E7" s="245"/>
      <c r="F7" s="245"/>
      <c r="G7" s="245"/>
      <c r="H7" s="220"/>
      <c r="I7" s="563" t="s">
        <v>404</v>
      </c>
      <c r="J7" s="563"/>
      <c r="K7" s="563"/>
      <c r="L7" s="231" t="s">
        <v>406</v>
      </c>
      <c r="M7" s="227"/>
      <c r="N7" s="227"/>
      <c r="O7" s="227"/>
      <c r="P7" s="227"/>
      <c r="Q7" s="229"/>
    </row>
    <row r="8" spans="1:17" x14ac:dyDescent="0.25">
      <c r="A8" s="219"/>
      <c r="B8" s="219"/>
      <c r="C8" s="221" t="s">
        <v>268</v>
      </c>
      <c r="D8" s="221" t="s">
        <v>271</v>
      </c>
      <c r="E8" s="221"/>
      <c r="F8" s="221"/>
      <c r="G8" s="221"/>
      <c r="H8" s="222" t="s">
        <v>52</v>
      </c>
      <c r="I8" s="223" t="s">
        <v>269</v>
      </c>
      <c r="J8" s="223" t="s">
        <v>270</v>
      </c>
      <c r="K8" s="223" t="s">
        <v>53</v>
      </c>
      <c r="L8" s="232" t="s">
        <v>405</v>
      </c>
      <c r="M8" s="230"/>
      <c r="N8" s="230"/>
      <c r="O8" s="229"/>
      <c r="P8" s="229"/>
      <c r="Q8" s="229"/>
    </row>
    <row r="9" spans="1:17" x14ac:dyDescent="0.25">
      <c r="A9" s="177" t="str">
        <f>IF(C9="","",1)</f>
        <v/>
      </c>
      <c r="B9" s="177" t="str">
        <f>IF(D9="","","-")</f>
        <v/>
      </c>
      <c r="C9" s="207" t="str">
        <f>IF(OR('aux 2'!$BY$59&gt;0,$E$2='aux 7'!$C$8,$E$2='aux 7'!C5,Relatório!$E$3='aux 7'!$C$6,Relatório!$E$4='aux 7'!$C$7),"",IF('aux 2'!BU7="","",LOOKUP('aux 2'!BU7,'aux 1'!$A$12:$A$231,'aux 1'!$AP$12:$AP$231)))</f>
        <v/>
      </c>
      <c r="D9" s="207" t="str">
        <f>IF(OR('aux 2'!$BY$59&gt;0,$E$2='aux 7'!$C$8,$E$2='aux 7'!C5,Relatório!$E$3='aux 7'!$C$6,Relatório!$E$4='aux 7'!$C$7),"",IF('aux 2'!BU7="","",LOOKUP('aux 2'!BU7,'aux 1'!$A$12:$A$231,'aux 1'!$B$12:$B$231)))</f>
        <v/>
      </c>
      <c r="E9" s="207"/>
      <c r="F9" s="207"/>
      <c r="G9" s="207"/>
      <c r="H9" s="177" t="str">
        <f>IF(OR('aux 2'!$BY$59&gt;0,C9=""),"",IF('aux 2'!BU7="","",IF(LOOKUP('aux 2'!BU7,'aux 1'!$A$12:$A$231,'aux 1'!$F$12:$F$231)="","",LOOKUP('aux 2'!BU7,'aux 1'!$A$12:$A$231,'aux 1'!$F$12:$F$231))))</f>
        <v/>
      </c>
      <c r="I9" s="212" t="str">
        <f>IF(OR('aux 2'!$BY$59&gt;0,C9=""),"",IF('aux 2'!BU7="","",IF(LOOKUP('aux 2'!BU7,'aux 1'!$A$12:$A$231,'aux 1'!$T$12:$T$231)="","-",LOOKUP('aux 2'!BU7,'aux 1'!$A$12:$A$231,'aux 1'!$T$12:$T$231))))</f>
        <v/>
      </c>
      <c r="J9" s="212" t="str">
        <f>IF(OR('aux 2'!$BY$59&gt;0,C9=""),"",IF('aux 2'!BU7="","",IF(LOOKUP('aux 2'!BU7,'aux 1'!$A$12:$A$231,'aux 1'!$U$12:$U$231)="","-",LOOKUP('aux 2'!BU7,'aux 1'!$A$12:$A$231,'aux 1'!$U$12:$U$231))))</f>
        <v/>
      </c>
      <c r="K9" s="212" t="str">
        <f>IF(OR('aux 2'!$BY$59&gt;0,C9=""),"",IF('aux 2'!BU7="","",IF(LOOKUP('aux 2'!BU7,'aux 1'!$A$12:$A$231,'aux 1'!$V$12:$V$231)="","-",LOOKUP('aux 2'!BU7,'aux 1'!$A$12:$A$231,'aux 1'!$V$12:$V$231))))</f>
        <v/>
      </c>
      <c r="L9" s="233" t="str">
        <f>IF(OR('aux 2'!$BY$59&gt;0,C9=""),"",IF('aux 2'!BU7="","",IF(LOOKUP('aux 2'!BU7,'aux 1'!$A$12:$A$231,'aux 1'!$X$12:$X$231)="","-",LOOKUP('aux 2'!BU7,'aux 1'!$A$12:$A$231,'aux 1'!$W$12:$W$231))))</f>
        <v/>
      </c>
      <c r="M9" s="229"/>
      <c r="N9" s="229"/>
      <c r="O9" s="229"/>
      <c r="P9" s="229"/>
      <c r="Q9" s="229"/>
    </row>
    <row r="10" spans="1:17" x14ac:dyDescent="0.25">
      <c r="A10" s="177" t="str">
        <f>IF(C10="","",A9+1)</f>
        <v/>
      </c>
      <c r="B10" s="177" t="str">
        <f t="shared" ref="B10:B16" si="0">IF(D10="","","-")</f>
        <v/>
      </c>
      <c r="C10" s="207" t="str">
        <f>IF(OR('aux 2'!$BY$59&gt;0,$E$2='aux 7'!$C$8,$E$2='aux 7'!C6,Relatório!$E$3='aux 7'!$C$6,Relatório!$E$4='aux 7'!$C$7),"",IF('aux 2'!BU8="","",LOOKUP('aux 2'!BU8,'aux 1'!$A$12:$A$231,'aux 1'!$AP$12:$AP$231)))</f>
        <v/>
      </c>
      <c r="D10" s="207" t="str">
        <f>IF(OR('aux 2'!$BY$59&gt;0,$E$2='aux 7'!$C$8,$E$2='aux 7'!C6,Relatório!$E$3='aux 7'!$C$6,Relatório!$E$4='aux 7'!$C$7),"",IF('aux 2'!BU8="","",LOOKUP('aux 2'!BU8,'aux 1'!$A$12:$A$231,'aux 1'!$B$12:$B$231)))</f>
        <v/>
      </c>
      <c r="E10" s="207"/>
      <c r="F10" s="207"/>
      <c r="G10" s="207"/>
      <c r="H10" s="177" t="str">
        <f>IF(OR('aux 2'!$BY$59&gt;0,C10=""),"",IF('aux 2'!BU8="","",IF(LOOKUP('aux 2'!BU8,'aux 1'!$A$12:$A$231,'aux 1'!$F$12:$F$231)="","",LOOKUP('aux 2'!BU8,'aux 1'!$A$12:$A$231,'aux 1'!$F$12:$F$231))))</f>
        <v/>
      </c>
      <c r="I10" s="212" t="str">
        <f>IF(OR('aux 2'!$BY$59&gt;0,C10=""),"",IF('aux 2'!BU8="","",IF(LOOKUP('aux 2'!BU8,'aux 1'!$A$12:$A$231,'aux 1'!$T$12:$T$231)="","-",LOOKUP('aux 2'!BU8,'aux 1'!$A$12:$A$231,'aux 1'!$T$12:$T$231))))</f>
        <v/>
      </c>
      <c r="J10" s="212" t="str">
        <f>IF(OR('aux 2'!$BY$59&gt;0,C10=""),"",IF('aux 2'!BU8="","",IF(LOOKUP('aux 2'!BU8,'aux 1'!$A$12:$A$231,'aux 1'!$U$12:$U$231)="","-",LOOKUP('aux 2'!BU8,'aux 1'!$A$12:$A$231,'aux 1'!$U$12:$U$231))))</f>
        <v/>
      </c>
      <c r="K10" s="212" t="str">
        <f>IF(OR('aux 2'!$BY$59&gt;0,C10=""),"",IF('aux 2'!BU8="","",IF(LOOKUP('aux 2'!BU8,'aux 1'!$A$12:$A$231,'aux 1'!$V$12:$V$231)="","-",LOOKUP('aux 2'!BU8,'aux 1'!$A$12:$A$231,'aux 1'!$V$12:$V$231))))</f>
        <v/>
      </c>
      <c r="L10" s="233" t="str">
        <f>IF(OR('aux 2'!$BY$59&gt;0,C10=""),"",IF('aux 2'!BU8="","",IF(LOOKUP('aux 2'!BU8,'aux 1'!$A$12:$A$231,'aux 1'!$X$12:$X$231)="","-",LOOKUP('aux 2'!BU8,'aux 1'!$A$12:$A$231,'aux 1'!$W$12:$W$231))))</f>
        <v/>
      </c>
      <c r="M10" s="229"/>
      <c r="N10" s="229"/>
      <c r="O10" s="229"/>
      <c r="P10" s="229"/>
      <c r="Q10" s="229"/>
    </row>
    <row r="11" spans="1:17" x14ac:dyDescent="0.25">
      <c r="A11" s="177" t="str">
        <f t="shared" ref="A11:A31" si="1">IF(C11="","",A10+1)</f>
        <v/>
      </c>
      <c r="B11" s="177" t="str">
        <f t="shared" si="0"/>
        <v/>
      </c>
      <c r="C11" s="207" t="str">
        <f>IF(OR('aux 2'!$BY$59&gt;0,$E$2='aux 7'!$C$8,$E$2='aux 7'!C7,Relatório!$E$3='aux 7'!$C$6,Relatório!$E$4='aux 7'!$C$7),"",IF('aux 2'!BU9="","",LOOKUP('aux 2'!BU9,'aux 1'!$A$12:$A$231,'aux 1'!$AP$12:$AP$231)))</f>
        <v/>
      </c>
      <c r="D11" s="207" t="str">
        <f>IF(OR('aux 2'!$BY$59&gt;0,$E$2='aux 7'!$C$8,$E$2='aux 7'!C7,Relatório!$E$3='aux 7'!$C$6,Relatório!$E$4='aux 7'!$C$7),"",IF('aux 2'!BU9="","",LOOKUP('aux 2'!BU9,'aux 1'!$A$12:$A$231,'aux 1'!$B$12:$B$231)))</f>
        <v/>
      </c>
      <c r="E11" s="207"/>
      <c r="F11" s="207"/>
      <c r="G11" s="207"/>
      <c r="H11" s="177" t="str">
        <f>IF(OR('aux 2'!$BY$59&gt;0,C11=""),"",IF('aux 2'!BU9="","",IF(LOOKUP('aux 2'!BU9,'aux 1'!$A$12:$A$231,'aux 1'!$F$12:$F$231)="","",LOOKUP('aux 2'!BU9,'aux 1'!$A$12:$A$231,'aux 1'!$F$12:$F$231))))</f>
        <v/>
      </c>
      <c r="I11" s="212" t="str">
        <f>IF(OR('aux 2'!$BY$59&gt;0,C11=""),"",IF('aux 2'!BU9="","",IF(LOOKUP('aux 2'!BU9,'aux 1'!$A$12:$A$231,'aux 1'!$T$12:$T$231)="","-",LOOKUP('aux 2'!BU9,'aux 1'!$A$12:$A$231,'aux 1'!$T$12:$T$231))))</f>
        <v/>
      </c>
      <c r="J11" s="212" t="str">
        <f>IF(OR('aux 2'!$BY$59&gt;0,C11=""),"",IF('aux 2'!BU9="","",IF(LOOKUP('aux 2'!BU9,'aux 1'!$A$12:$A$231,'aux 1'!$U$12:$U$231)="","-",LOOKUP('aux 2'!BU9,'aux 1'!$A$12:$A$231,'aux 1'!$U$12:$U$231))))</f>
        <v/>
      </c>
      <c r="K11" s="212" t="str">
        <f>IF(OR('aux 2'!$BY$59&gt;0,C11=""),"",IF('aux 2'!BU9="","",IF(LOOKUP('aux 2'!BU9,'aux 1'!$A$12:$A$231,'aux 1'!$V$12:$V$231)="","-",LOOKUP('aux 2'!BU9,'aux 1'!$A$12:$A$231,'aux 1'!$V$12:$V$231))))</f>
        <v/>
      </c>
      <c r="L11" s="233" t="str">
        <f>IF(OR('aux 2'!$BY$59&gt;0,C11=""),"",IF('aux 2'!BU9="","",IF(LOOKUP('aux 2'!BU9,'aux 1'!$A$12:$A$231,'aux 1'!$X$12:$X$231)="","-",LOOKUP('aux 2'!BU9,'aux 1'!$A$12:$A$231,'aux 1'!$W$12:$W$231))))</f>
        <v/>
      </c>
    </row>
    <row r="12" spans="1:17" x14ac:dyDescent="0.25">
      <c r="A12" s="177" t="str">
        <f t="shared" si="1"/>
        <v/>
      </c>
      <c r="B12" s="177" t="str">
        <f t="shared" si="0"/>
        <v/>
      </c>
      <c r="C12" s="207" t="str">
        <f>IF(OR('aux 2'!$BY$59&gt;0,$E$2='aux 7'!$C$8,$E$2='aux 7'!C8,Relatório!$E$3='aux 7'!$C$6,Relatório!$E$4='aux 7'!$C$7),"",IF('aux 2'!BU10="","",LOOKUP('aux 2'!BU10,'aux 1'!$A$12:$A$231,'aux 1'!$AP$12:$AP$231)))</f>
        <v/>
      </c>
      <c r="D12" s="207" t="str">
        <f>IF(OR('aux 2'!$BY$59&gt;0,$E$2='aux 7'!$C$8,$E$2='aux 7'!C8,Relatório!$E$3='aux 7'!$C$6,Relatório!$E$4='aux 7'!$C$7),"",IF('aux 2'!BU10="","",LOOKUP('aux 2'!BU10,'aux 1'!$A$12:$A$231,'aux 1'!$B$12:$B$231)))</f>
        <v/>
      </c>
      <c r="E12" s="207"/>
      <c r="F12" s="207"/>
      <c r="G12" s="207"/>
      <c r="H12" s="177" t="str">
        <f>IF(OR('aux 2'!$BY$59&gt;0,C12=""),"",IF('aux 2'!BU10="","",IF(LOOKUP('aux 2'!BU10,'aux 1'!$A$12:$A$231,'aux 1'!$F$12:$F$231)="","",LOOKUP('aux 2'!BU10,'aux 1'!$A$12:$A$231,'aux 1'!$F$12:$F$231))))</f>
        <v/>
      </c>
      <c r="I12" s="212" t="str">
        <f>IF(OR('aux 2'!$BY$59&gt;0,C12=""),"",IF('aux 2'!BU10="","",IF(LOOKUP('aux 2'!BU10,'aux 1'!$A$12:$A$231,'aux 1'!$T$12:$T$231)="","-",LOOKUP('aux 2'!BU10,'aux 1'!$A$12:$A$231,'aux 1'!$T$12:$T$231))))</f>
        <v/>
      </c>
      <c r="J12" s="212" t="str">
        <f>IF(OR('aux 2'!$BY$59&gt;0,C12=""),"",IF('aux 2'!BU10="","",IF(LOOKUP('aux 2'!BU10,'aux 1'!$A$12:$A$231,'aux 1'!$U$12:$U$231)="","-",LOOKUP('aux 2'!BU10,'aux 1'!$A$12:$A$231,'aux 1'!$U$12:$U$231))))</f>
        <v/>
      </c>
      <c r="K12" s="212" t="str">
        <f>IF(OR('aux 2'!$BY$59&gt;0,C12=""),"",IF('aux 2'!BU10="","",IF(LOOKUP('aux 2'!BU10,'aux 1'!$A$12:$A$231,'aux 1'!$V$12:$V$231)="","-",LOOKUP('aux 2'!BU10,'aux 1'!$A$12:$A$231,'aux 1'!$V$12:$V$231))))</f>
        <v/>
      </c>
      <c r="L12" s="233" t="str">
        <f>IF(OR('aux 2'!$BY$59&gt;0,C12=""),"",IF('aux 2'!BU10="","",IF(LOOKUP('aux 2'!BU10,'aux 1'!$A$12:$A$231,'aux 1'!$X$12:$X$231)="","-",LOOKUP('aux 2'!BU10,'aux 1'!$A$12:$A$231,'aux 1'!$W$12:$W$231))))</f>
        <v/>
      </c>
    </row>
    <row r="13" spans="1:17" x14ac:dyDescent="0.25">
      <c r="A13" s="177" t="str">
        <f t="shared" si="1"/>
        <v/>
      </c>
      <c r="B13" s="177" t="str">
        <f t="shared" si="0"/>
        <v/>
      </c>
      <c r="C13" s="207" t="str">
        <f>IF(OR('aux 2'!$BY$59&gt;0,$E$2='aux 7'!$C$8,$E$2='aux 7'!C9,Relatório!$E$3='aux 7'!$C$6,Relatório!$E$4='aux 7'!$C$7),"",IF('aux 2'!BU11="","",LOOKUP('aux 2'!BU11,'aux 1'!$A$12:$A$231,'aux 1'!$AP$12:$AP$231)))</f>
        <v/>
      </c>
      <c r="D13" s="207" t="str">
        <f>IF(OR('aux 2'!$BY$59&gt;0,$E$2='aux 7'!$C$8,$E$2='aux 7'!C9,Relatório!$E$3='aux 7'!$C$6,Relatório!$E$4='aux 7'!$C$7),"",IF('aux 2'!BU11="","",LOOKUP('aux 2'!BU11,'aux 1'!$A$12:$A$231,'aux 1'!$B$12:$B$231)))</f>
        <v/>
      </c>
      <c r="E13" s="207"/>
      <c r="F13" s="207"/>
      <c r="G13" s="207"/>
      <c r="H13" s="177" t="str">
        <f>IF(OR('aux 2'!$BY$59&gt;0,C13=""),"",IF('aux 2'!BU11="","",IF(LOOKUP('aux 2'!BU11,'aux 1'!$A$12:$A$231,'aux 1'!$F$12:$F$231)="","",LOOKUP('aux 2'!BU11,'aux 1'!$A$12:$A$231,'aux 1'!$F$12:$F$231))))</f>
        <v/>
      </c>
      <c r="I13" s="212" t="str">
        <f>IF(OR('aux 2'!$BY$59&gt;0,C13=""),"",IF('aux 2'!BU11="","",IF(LOOKUP('aux 2'!BU11,'aux 1'!$A$12:$A$231,'aux 1'!$T$12:$T$231)="","-",LOOKUP('aux 2'!BU11,'aux 1'!$A$12:$A$231,'aux 1'!$T$12:$T$231))))</f>
        <v/>
      </c>
      <c r="J13" s="212" t="str">
        <f>IF(OR('aux 2'!$BY$59&gt;0,C13=""),"",IF('aux 2'!BU11="","",IF(LOOKUP('aux 2'!BU11,'aux 1'!$A$12:$A$231,'aux 1'!$U$12:$U$231)="","-",LOOKUP('aux 2'!BU11,'aux 1'!$A$12:$A$231,'aux 1'!$U$12:$U$231))))</f>
        <v/>
      </c>
      <c r="K13" s="212" t="str">
        <f>IF(OR('aux 2'!$BY$59&gt;0,C13=""),"",IF('aux 2'!BU11="","",IF(LOOKUP('aux 2'!BU11,'aux 1'!$A$12:$A$231,'aux 1'!$V$12:$V$231)="","-",LOOKUP('aux 2'!BU11,'aux 1'!$A$12:$A$231,'aux 1'!$V$12:$V$231))))</f>
        <v/>
      </c>
      <c r="L13" s="233" t="str">
        <f>IF(OR('aux 2'!$BY$59&gt;0,C13=""),"",IF('aux 2'!BU11="","",IF(LOOKUP('aux 2'!BU11,'aux 1'!$A$12:$A$231,'aux 1'!$X$12:$X$231)="","-",LOOKUP('aux 2'!BU11,'aux 1'!$A$12:$A$231,'aux 1'!$W$12:$W$231))))</f>
        <v/>
      </c>
    </row>
    <row r="14" spans="1:17" x14ac:dyDescent="0.25">
      <c r="A14" s="177" t="str">
        <f t="shared" si="1"/>
        <v/>
      </c>
      <c r="B14" s="177" t="str">
        <f t="shared" si="0"/>
        <v/>
      </c>
      <c r="C14" s="207" t="str">
        <f>IF(OR('aux 2'!$BY$59&gt;0,$E$2='aux 7'!$C$8,$E$2='aux 7'!C10,Relatório!$E$3='aux 7'!$C$6,Relatório!$E$4='aux 7'!$C$7),"",IF('aux 2'!BU12="","",LOOKUP('aux 2'!BU12,'aux 1'!$A$12:$A$231,'aux 1'!$AP$12:$AP$231)))</f>
        <v/>
      </c>
      <c r="D14" s="207" t="str">
        <f>IF(OR('aux 2'!$BY$59&gt;0,$E$2='aux 7'!$C$8,$E$2='aux 7'!C10,Relatório!$E$3='aux 7'!$C$6,Relatório!$E$4='aux 7'!$C$7),"",IF('aux 2'!BU12="","",LOOKUP('aux 2'!BU12,'aux 1'!$A$12:$A$231,'aux 1'!$B$12:$B$231)))</f>
        <v/>
      </c>
      <c r="E14" s="207"/>
      <c r="F14" s="207"/>
      <c r="G14" s="207"/>
      <c r="H14" s="177" t="str">
        <f>IF(OR('aux 2'!$BY$59&gt;0,C14=""),"",IF('aux 2'!BU12="","",IF(LOOKUP('aux 2'!BU12,'aux 1'!$A$12:$A$231,'aux 1'!$F$12:$F$231)="","",LOOKUP('aux 2'!BU12,'aux 1'!$A$12:$A$231,'aux 1'!$F$12:$F$231))))</f>
        <v/>
      </c>
      <c r="I14" s="212" t="str">
        <f>IF(OR('aux 2'!$BY$59&gt;0,C14=""),"",IF('aux 2'!BU12="","",IF(LOOKUP('aux 2'!BU12,'aux 1'!$A$12:$A$231,'aux 1'!$T$12:$T$231)="","-",LOOKUP('aux 2'!BU12,'aux 1'!$A$12:$A$231,'aux 1'!$T$12:$T$231))))</f>
        <v/>
      </c>
      <c r="J14" s="212" t="str">
        <f>IF(OR('aux 2'!$BY$59&gt;0,C14=""),"",IF('aux 2'!BU12="","",IF(LOOKUP('aux 2'!BU12,'aux 1'!$A$12:$A$231,'aux 1'!$U$12:$U$231)="","-",LOOKUP('aux 2'!BU12,'aux 1'!$A$12:$A$231,'aux 1'!$U$12:$U$231))))</f>
        <v/>
      </c>
      <c r="K14" s="212" t="str">
        <f>IF(OR('aux 2'!$BY$59&gt;0,C14=""),"",IF('aux 2'!BU12="","",IF(LOOKUP('aux 2'!BU12,'aux 1'!$A$12:$A$231,'aux 1'!$V$12:$V$231)="","-",LOOKUP('aux 2'!BU12,'aux 1'!$A$12:$A$231,'aux 1'!$V$12:$V$231))))</f>
        <v/>
      </c>
      <c r="L14" s="233" t="str">
        <f>IF(OR('aux 2'!$BY$59&gt;0,C14=""),"",IF('aux 2'!BU12="","",IF(LOOKUP('aux 2'!BU12,'aux 1'!$A$12:$A$231,'aux 1'!$X$12:$X$231)="","-",LOOKUP('aux 2'!BU12,'aux 1'!$A$12:$A$231,'aux 1'!$W$12:$W$231))))</f>
        <v/>
      </c>
    </row>
    <row r="15" spans="1:17" x14ac:dyDescent="0.25">
      <c r="A15" s="177" t="str">
        <f t="shared" si="1"/>
        <v/>
      </c>
      <c r="B15" s="177" t="str">
        <f t="shared" si="0"/>
        <v/>
      </c>
      <c r="C15" s="207" t="str">
        <f>IF(OR('aux 2'!$BY$59&gt;0,$E$2='aux 7'!$C$8,$E$2='aux 7'!C11,Relatório!$E$3='aux 7'!$C$6,Relatório!$E$4='aux 7'!$C$7),"",IF('aux 2'!BU13="","",LOOKUP('aux 2'!BU13,'aux 1'!$A$12:$A$231,'aux 1'!$AP$12:$AP$231)))</f>
        <v/>
      </c>
      <c r="D15" s="207" t="str">
        <f>IF(OR('aux 2'!$BY$59&gt;0,$E$2='aux 7'!$C$8,$E$2='aux 7'!C11,Relatório!$E$3='aux 7'!$C$6,Relatório!$E$4='aux 7'!$C$7),"",IF('aux 2'!BU13="","",LOOKUP('aux 2'!BU13,'aux 1'!$A$12:$A$231,'aux 1'!$B$12:$B$231)))</f>
        <v/>
      </c>
      <c r="E15" s="207"/>
      <c r="F15" s="207"/>
      <c r="G15" s="207"/>
      <c r="H15" s="177" t="str">
        <f>IF(OR('aux 2'!$BY$59&gt;0,C15=""),"",IF('aux 2'!BU13="","",IF(LOOKUP('aux 2'!BU13,'aux 1'!$A$12:$A$231,'aux 1'!$F$12:$F$231)="","",LOOKUP('aux 2'!BU13,'aux 1'!$A$12:$A$231,'aux 1'!$F$12:$F$231))))</f>
        <v/>
      </c>
      <c r="I15" s="212" t="str">
        <f>IF(OR('aux 2'!$BY$59&gt;0,C15=""),"",IF('aux 2'!BU13="","",IF(LOOKUP('aux 2'!BU13,'aux 1'!$A$12:$A$231,'aux 1'!$T$12:$T$231)="","-",LOOKUP('aux 2'!BU13,'aux 1'!$A$12:$A$231,'aux 1'!$T$12:$T$231))))</f>
        <v/>
      </c>
      <c r="J15" s="212" t="str">
        <f>IF(OR('aux 2'!$BY$59&gt;0,C15=""),"",IF('aux 2'!BU13="","",IF(LOOKUP('aux 2'!BU13,'aux 1'!$A$12:$A$231,'aux 1'!$U$12:$U$231)="","-",LOOKUP('aux 2'!BU13,'aux 1'!$A$12:$A$231,'aux 1'!$U$12:$U$231))))</f>
        <v/>
      </c>
      <c r="K15" s="212" t="str">
        <f>IF(OR('aux 2'!$BY$59&gt;0,C15=""),"",IF('aux 2'!BU13="","",IF(LOOKUP('aux 2'!BU13,'aux 1'!$A$12:$A$231,'aux 1'!$V$12:$V$231)="","-",LOOKUP('aux 2'!BU13,'aux 1'!$A$12:$A$231,'aux 1'!$V$12:$V$231))))</f>
        <v/>
      </c>
      <c r="L15" s="233" t="str">
        <f>IF(OR('aux 2'!$BY$59&gt;0,C15=""),"",IF('aux 2'!BU13="","",IF(LOOKUP('aux 2'!BU13,'aux 1'!$A$12:$A$231,'aux 1'!$X$12:$X$231)="","-",LOOKUP('aux 2'!BU13,'aux 1'!$A$12:$A$231,'aux 1'!$W$12:$W$231))))</f>
        <v/>
      </c>
    </row>
    <row r="16" spans="1:17" x14ac:dyDescent="0.25">
      <c r="A16" s="177" t="str">
        <f t="shared" si="1"/>
        <v/>
      </c>
      <c r="B16" s="177" t="str">
        <f t="shared" si="0"/>
        <v/>
      </c>
      <c r="C16" s="207" t="str">
        <f>IF(OR('aux 2'!$BY$59&gt;0,$E$2='aux 7'!$C$8,$E$2='aux 7'!C12,Relatório!$E$3='aux 7'!$C$6,Relatório!$E$4='aux 7'!$C$7),"",IF('aux 2'!BU14="","",LOOKUP('aux 2'!BU14,'aux 1'!$A$12:$A$231,'aux 1'!$AP$12:$AP$231)))</f>
        <v/>
      </c>
      <c r="D16" s="207" t="str">
        <f>IF(OR('aux 2'!$BY$59&gt;0,$E$2='aux 7'!$C$8,$E$2='aux 7'!C12,Relatório!$E$3='aux 7'!$C$6,Relatório!$E$4='aux 7'!$C$7),"",IF('aux 2'!BU14="","",LOOKUP('aux 2'!BU14,'aux 1'!$A$12:$A$231,'aux 1'!$B$12:$B$231)))</f>
        <v/>
      </c>
      <c r="E16" s="207"/>
      <c r="F16" s="207"/>
      <c r="G16" s="207"/>
      <c r="H16" s="177" t="str">
        <f>IF(OR('aux 2'!$BY$59&gt;0,C16=""),"",IF('aux 2'!BU14="","",IF(LOOKUP('aux 2'!BU14,'aux 1'!$A$12:$A$231,'aux 1'!$F$12:$F$231)="","",LOOKUP('aux 2'!BU14,'aux 1'!$A$12:$A$231,'aux 1'!$F$12:$F$231))))</f>
        <v/>
      </c>
      <c r="I16" s="212" t="str">
        <f>IF(OR('aux 2'!$BY$59&gt;0,C16=""),"",IF('aux 2'!BU14="","",IF(LOOKUP('aux 2'!BU14,'aux 1'!$A$12:$A$231,'aux 1'!$T$12:$T$231)="","-",LOOKUP('aux 2'!BU14,'aux 1'!$A$12:$A$231,'aux 1'!$T$12:$T$231))))</f>
        <v/>
      </c>
      <c r="J16" s="212" t="str">
        <f>IF(OR('aux 2'!$BY$59&gt;0,C16=""),"",IF('aux 2'!BU14="","",IF(LOOKUP('aux 2'!BU14,'aux 1'!$A$12:$A$231,'aux 1'!$U$12:$U$231)="","-",LOOKUP('aux 2'!BU14,'aux 1'!$A$12:$A$231,'aux 1'!$U$12:$U$231))))</f>
        <v/>
      </c>
      <c r="K16" s="212" t="str">
        <f>IF(OR('aux 2'!$BY$59&gt;0,C16=""),"",IF('aux 2'!BU14="","",IF(LOOKUP('aux 2'!BU14,'aux 1'!$A$12:$A$231,'aux 1'!$V$12:$V$231)="","-",LOOKUP('aux 2'!BU14,'aux 1'!$A$12:$A$231,'aux 1'!$V$12:$V$231))))</f>
        <v/>
      </c>
      <c r="L16" s="233" t="str">
        <f>IF(OR('aux 2'!$BY$59&gt;0,C16=""),"",IF('aux 2'!BU14="","",IF(LOOKUP('aux 2'!BU14,'aux 1'!$A$12:$A$231,'aux 1'!$X$12:$X$231)="","-",LOOKUP('aux 2'!BU14,'aux 1'!$A$12:$A$231,'aux 1'!$W$12:$W$231))))</f>
        <v/>
      </c>
    </row>
    <row r="17" spans="1:12" x14ac:dyDescent="0.25">
      <c r="A17" s="177" t="str">
        <f t="shared" si="1"/>
        <v/>
      </c>
      <c r="B17" s="177" t="str">
        <f t="shared" ref="B17:B31" si="2">IF(D17="","","-")</f>
        <v/>
      </c>
      <c r="C17" s="207" t="str">
        <f>IF(OR('aux 2'!$BY$59&gt;0,$E$2='aux 7'!$C$8,$E$2='aux 7'!C13,Relatório!$E$3='aux 7'!$C$6,Relatório!$E$4='aux 7'!$C$7),"",IF('aux 2'!BU15="","",LOOKUP('aux 2'!BU15,'aux 1'!$A$12:$A$231,'aux 1'!$AP$12:$AP$231)))</f>
        <v/>
      </c>
      <c r="D17" s="207" t="str">
        <f>IF(OR('aux 2'!$BY$59&gt;0,$E$2='aux 7'!$C$8,$E$2='aux 7'!C13,Relatório!$E$3='aux 7'!$C$6,Relatório!$E$4='aux 7'!$C$7),"",IF('aux 2'!BU15="","",LOOKUP('aux 2'!BU15,'aux 1'!$A$12:$A$231,'aux 1'!$B$12:$B$231)))</f>
        <v/>
      </c>
      <c r="E17" s="207"/>
      <c r="F17" s="207"/>
      <c r="G17" s="207"/>
      <c r="H17" s="177" t="str">
        <f>IF(OR('aux 2'!$BY$59&gt;0,C17=""),"",IF('aux 2'!BU15="","",IF(LOOKUP('aux 2'!BU15,'aux 1'!$A$12:$A$231,'aux 1'!$F$12:$F$231)="","",LOOKUP('aux 2'!BU15,'aux 1'!$A$12:$A$231,'aux 1'!$F$12:$F$231))))</f>
        <v/>
      </c>
      <c r="I17" s="212" t="str">
        <f>IF(OR('aux 2'!$BY$59&gt;0,C17=""),"",IF('aux 2'!BU15="","",IF(LOOKUP('aux 2'!BU15,'aux 1'!$A$12:$A$231,'aux 1'!$T$12:$T$231)="","-",LOOKUP('aux 2'!BU15,'aux 1'!$A$12:$A$231,'aux 1'!$T$12:$T$231))))</f>
        <v/>
      </c>
      <c r="J17" s="212" t="str">
        <f>IF(OR('aux 2'!$BY$59&gt;0,C17=""),"",IF('aux 2'!BU15="","",IF(LOOKUP('aux 2'!BU15,'aux 1'!$A$12:$A$231,'aux 1'!$U$12:$U$231)="","-",LOOKUP('aux 2'!BU15,'aux 1'!$A$12:$A$231,'aux 1'!$U$12:$U$231))))</f>
        <v/>
      </c>
      <c r="K17" s="212" t="str">
        <f>IF(OR('aux 2'!$BY$59&gt;0,C17=""),"",IF('aux 2'!BU15="","",IF(LOOKUP('aux 2'!BU15,'aux 1'!$A$12:$A$231,'aux 1'!$V$12:$V$231)="","-",LOOKUP('aux 2'!BU15,'aux 1'!$A$12:$A$231,'aux 1'!$V$12:$V$231))))</f>
        <v/>
      </c>
      <c r="L17" s="233" t="str">
        <f>IF(OR('aux 2'!$BY$59&gt;0,C17=""),"",IF('aux 2'!BU15="","",IF(LOOKUP('aux 2'!BU15,'aux 1'!$A$12:$A$231,'aux 1'!$X$12:$X$231)="","-",LOOKUP('aux 2'!BU15,'aux 1'!$A$12:$A$231,'aux 1'!$W$12:$W$231))))</f>
        <v/>
      </c>
    </row>
    <row r="18" spans="1:12" x14ac:dyDescent="0.25">
      <c r="A18" s="177" t="str">
        <f t="shared" si="1"/>
        <v/>
      </c>
      <c r="B18" s="177" t="str">
        <f t="shared" si="2"/>
        <v/>
      </c>
      <c r="C18" s="207" t="str">
        <f>IF(OR('aux 2'!$BY$59&gt;0,$E$2='aux 7'!$C$8,$E$2='aux 7'!C14,Relatório!$E$3='aux 7'!$C$6,Relatório!$E$4='aux 7'!$C$7),"",IF('aux 2'!BU16="","",LOOKUP('aux 2'!BU16,'aux 1'!$A$12:$A$231,'aux 1'!$AP$12:$AP$231)))</f>
        <v/>
      </c>
      <c r="D18" s="207" t="str">
        <f>IF(OR('aux 2'!$BY$59&gt;0,$E$2='aux 7'!$C$8,$E$2='aux 7'!C14,Relatório!$E$3='aux 7'!$C$6,Relatório!$E$4='aux 7'!$C$7),"",IF('aux 2'!BU16="","",LOOKUP('aux 2'!BU16,'aux 1'!$A$12:$A$231,'aux 1'!$B$12:$B$231)))</f>
        <v/>
      </c>
      <c r="E18" s="207"/>
      <c r="F18" s="207"/>
      <c r="G18" s="207"/>
      <c r="H18" s="177" t="str">
        <f>IF(OR('aux 2'!$BY$59&gt;0,C18=""),"",IF('aux 2'!BU16="","",IF(LOOKUP('aux 2'!BU16,'aux 1'!$A$12:$A$231,'aux 1'!$F$12:$F$231)="","",LOOKUP('aux 2'!BU16,'aux 1'!$A$12:$A$231,'aux 1'!$F$12:$F$231))))</f>
        <v/>
      </c>
      <c r="I18" s="212" t="str">
        <f>IF(OR('aux 2'!$BY$59&gt;0,C18=""),"",IF('aux 2'!BU16="","",IF(LOOKUP('aux 2'!BU16,'aux 1'!$A$12:$A$231,'aux 1'!$T$12:$T$231)="","-",LOOKUP('aux 2'!BU16,'aux 1'!$A$12:$A$231,'aux 1'!$T$12:$T$231))))</f>
        <v/>
      </c>
      <c r="J18" s="212" t="str">
        <f>IF(OR('aux 2'!$BY$59&gt;0,C18=""),"",IF('aux 2'!BU16="","",IF(LOOKUP('aux 2'!BU16,'aux 1'!$A$12:$A$231,'aux 1'!$U$12:$U$231)="","-",LOOKUP('aux 2'!BU16,'aux 1'!$A$12:$A$231,'aux 1'!$U$12:$U$231))))</f>
        <v/>
      </c>
      <c r="K18" s="212" t="str">
        <f>IF(OR('aux 2'!$BY$59&gt;0,C18=""),"",IF('aux 2'!BU16="","",IF(LOOKUP('aux 2'!BU16,'aux 1'!$A$12:$A$231,'aux 1'!$V$12:$V$231)="","-",LOOKUP('aux 2'!BU16,'aux 1'!$A$12:$A$231,'aux 1'!$V$12:$V$231))))</f>
        <v/>
      </c>
      <c r="L18" s="233" t="str">
        <f>IF(OR('aux 2'!$BY$59&gt;0,C18=""),"",IF('aux 2'!BU16="","",IF(LOOKUP('aux 2'!BU16,'aux 1'!$A$12:$A$231,'aux 1'!$X$12:$X$231)="","-",LOOKUP('aux 2'!BU16,'aux 1'!$A$12:$A$231,'aux 1'!$W$12:$W$231))))</f>
        <v/>
      </c>
    </row>
    <row r="19" spans="1:12" x14ac:dyDescent="0.25">
      <c r="A19" s="177" t="str">
        <f t="shared" si="1"/>
        <v/>
      </c>
      <c r="B19" s="177" t="str">
        <f t="shared" si="2"/>
        <v/>
      </c>
      <c r="C19" s="207" t="str">
        <f>IF(OR('aux 2'!$BY$59&gt;0,$E$2='aux 7'!$C$8,$E$2='aux 7'!C15,Relatório!$E$3='aux 7'!$C$6,Relatório!$E$4='aux 7'!$C$7),"",IF('aux 2'!BU17="","",LOOKUP('aux 2'!BU17,'aux 1'!$A$12:$A$231,'aux 1'!$AP$12:$AP$231)))</f>
        <v/>
      </c>
      <c r="D19" s="207" t="str">
        <f>IF(OR('aux 2'!$BY$59&gt;0,$E$2='aux 7'!$C$8,$E$2='aux 7'!C15,Relatório!$E$3='aux 7'!$C$6,Relatório!$E$4='aux 7'!$C$7),"",IF('aux 2'!BU17="","",LOOKUP('aux 2'!BU17,'aux 1'!$A$12:$A$231,'aux 1'!$B$12:$B$231)))</f>
        <v/>
      </c>
      <c r="E19" s="207"/>
      <c r="F19" s="207"/>
      <c r="G19" s="207"/>
      <c r="H19" s="177" t="str">
        <f>IF(OR('aux 2'!$BY$59&gt;0,C19=""),"",IF('aux 2'!BU17="","",IF(LOOKUP('aux 2'!BU17,'aux 1'!$A$12:$A$231,'aux 1'!$F$12:$F$231)="","",LOOKUP('aux 2'!BU17,'aux 1'!$A$12:$A$231,'aux 1'!$F$12:$F$231))))</f>
        <v/>
      </c>
      <c r="I19" s="212" t="str">
        <f>IF(OR('aux 2'!$BY$59&gt;0,C19=""),"",IF('aux 2'!BU17="","",IF(LOOKUP('aux 2'!BU17,'aux 1'!$A$12:$A$231,'aux 1'!$T$12:$T$231)="","-",LOOKUP('aux 2'!BU17,'aux 1'!$A$12:$A$231,'aux 1'!$T$12:$T$231))))</f>
        <v/>
      </c>
      <c r="J19" s="212" t="str">
        <f>IF(OR('aux 2'!$BY$59&gt;0,C19=""),"",IF('aux 2'!BU17="","",IF(LOOKUP('aux 2'!BU17,'aux 1'!$A$12:$A$231,'aux 1'!$U$12:$U$231)="","-",LOOKUP('aux 2'!BU17,'aux 1'!$A$12:$A$231,'aux 1'!$U$12:$U$231))))</f>
        <v/>
      </c>
      <c r="K19" s="212" t="str">
        <f>IF(OR('aux 2'!$BY$59&gt;0,C19=""),"",IF('aux 2'!BU17="","",IF(LOOKUP('aux 2'!BU17,'aux 1'!$A$12:$A$231,'aux 1'!$V$12:$V$231)="","-",LOOKUP('aux 2'!BU17,'aux 1'!$A$12:$A$231,'aux 1'!$V$12:$V$231))))</f>
        <v/>
      </c>
      <c r="L19" s="233" t="str">
        <f>IF(OR('aux 2'!$BY$59&gt;0,C19=""),"",IF('aux 2'!BU17="","",IF(LOOKUP('aux 2'!BU17,'aux 1'!$A$12:$A$231,'aux 1'!$X$12:$X$231)="","-",LOOKUP('aux 2'!BU17,'aux 1'!$A$12:$A$231,'aux 1'!$W$12:$W$231))))</f>
        <v/>
      </c>
    </row>
    <row r="20" spans="1:12" x14ac:dyDescent="0.25">
      <c r="A20" s="177" t="str">
        <f t="shared" si="1"/>
        <v/>
      </c>
      <c r="B20" s="177" t="str">
        <f t="shared" si="2"/>
        <v/>
      </c>
      <c r="C20" s="207" t="str">
        <f>IF(OR('aux 2'!$BY$59&gt;0,$E$2='aux 7'!$C$8,$E$2='aux 7'!C16,Relatório!$E$3='aux 7'!$C$6,Relatório!$E$4='aux 7'!$C$7),"",IF('aux 2'!BU18="","",LOOKUP('aux 2'!BU18,'aux 1'!$A$12:$A$231,'aux 1'!$AP$12:$AP$231)))</f>
        <v/>
      </c>
      <c r="D20" s="207" t="str">
        <f>IF(OR('aux 2'!$BY$59&gt;0,$E$2='aux 7'!$C$8,$E$2='aux 7'!C16,Relatório!$E$3='aux 7'!$C$6,Relatório!$E$4='aux 7'!$C$7),"",IF('aux 2'!BU18="","",LOOKUP('aux 2'!BU18,'aux 1'!$A$12:$A$231,'aux 1'!$B$12:$B$231)))</f>
        <v/>
      </c>
      <c r="E20" s="207"/>
      <c r="F20" s="207"/>
      <c r="G20" s="207"/>
      <c r="H20" s="177" t="str">
        <f>IF(OR('aux 2'!$BY$59&gt;0,C20=""),"",IF('aux 2'!BU18="","",IF(LOOKUP('aux 2'!BU18,'aux 1'!$A$12:$A$231,'aux 1'!$F$12:$F$231)="","",LOOKUP('aux 2'!BU18,'aux 1'!$A$12:$A$231,'aux 1'!$F$12:$F$231))))</f>
        <v/>
      </c>
      <c r="I20" s="212" t="str">
        <f>IF(OR('aux 2'!$BY$59&gt;0,C20=""),"",IF('aux 2'!BU18="","",IF(LOOKUP('aux 2'!BU18,'aux 1'!$A$12:$A$231,'aux 1'!$T$12:$T$231)="","-",LOOKUP('aux 2'!BU18,'aux 1'!$A$12:$A$231,'aux 1'!$T$12:$T$231))))</f>
        <v/>
      </c>
      <c r="J20" s="212" t="str">
        <f>IF(OR('aux 2'!$BY$59&gt;0,C20=""),"",IF('aux 2'!BU18="","",IF(LOOKUP('aux 2'!BU18,'aux 1'!$A$12:$A$231,'aux 1'!$U$12:$U$231)="","-",LOOKUP('aux 2'!BU18,'aux 1'!$A$12:$A$231,'aux 1'!$U$12:$U$231))))</f>
        <v/>
      </c>
      <c r="K20" s="212" t="str">
        <f>IF(OR('aux 2'!$BY$59&gt;0,C20=""),"",IF('aux 2'!BU18="","",IF(LOOKUP('aux 2'!BU18,'aux 1'!$A$12:$A$231,'aux 1'!$V$12:$V$231)="","-",LOOKUP('aux 2'!BU18,'aux 1'!$A$12:$A$231,'aux 1'!$V$12:$V$231))))</f>
        <v/>
      </c>
      <c r="L20" s="233" t="str">
        <f>IF(OR('aux 2'!$BY$59&gt;0,C20=""),"",IF('aux 2'!BU18="","",IF(LOOKUP('aux 2'!BU18,'aux 1'!$A$12:$A$231,'aux 1'!$X$12:$X$231)="","-",LOOKUP('aux 2'!BU18,'aux 1'!$A$12:$A$231,'aux 1'!$W$12:$W$231))))</f>
        <v/>
      </c>
    </row>
    <row r="21" spans="1:12" x14ac:dyDescent="0.25">
      <c r="A21" s="177" t="str">
        <f t="shared" si="1"/>
        <v/>
      </c>
      <c r="B21" s="177" t="str">
        <f t="shared" si="2"/>
        <v/>
      </c>
      <c r="C21" s="207" t="str">
        <f>IF(OR('aux 2'!$BY$59&gt;0,$E$2='aux 7'!$C$8,$E$2='aux 7'!C17,Relatório!$E$3='aux 7'!$C$6,Relatório!$E$4='aux 7'!$C$7),"",IF('aux 2'!BU19="","",LOOKUP('aux 2'!BU19,'aux 1'!$A$12:$A$231,'aux 1'!$AP$12:$AP$231)))</f>
        <v/>
      </c>
      <c r="D21" s="207" t="str">
        <f>IF(OR('aux 2'!$BY$59&gt;0,$E$2='aux 7'!$C$8,$E$2='aux 7'!C17,Relatório!$E$3='aux 7'!$C$6,Relatório!$E$4='aux 7'!$C$7),"",IF('aux 2'!BU19="","",LOOKUP('aux 2'!BU19,'aux 1'!$A$12:$A$231,'aux 1'!$B$12:$B$231)))</f>
        <v/>
      </c>
      <c r="E21" s="207"/>
      <c r="F21" s="207"/>
      <c r="G21" s="207"/>
      <c r="H21" s="177" t="str">
        <f>IF(OR('aux 2'!$BY$59&gt;0,C21=""),"",IF('aux 2'!BU19="","",IF(LOOKUP('aux 2'!BU19,'aux 1'!$A$12:$A$231,'aux 1'!$F$12:$F$231)="","",LOOKUP('aux 2'!BU19,'aux 1'!$A$12:$A$231,'aux 1'!$F$12:$F$231))))</f>
        <v/>
      </c>
      <c r="I21" s="212" t="str">
        <f>IF(OR('aux 2'!$BY$59&gt;0,C21=""),"",IF('aux 2'!BU19="","",IF(LOOKUP('aux 2'!BU19,'aux 1'!$A$12:$A$231,'aux 1'!$T$12:$T$231)="","-",LOOKUP('aux 2'!BU19,'aux 1'!$A$12:$A$231,'aux 1'!$T$12:$T$231))))</f>
        <v/>
      </c>
      <c r="J21" s="212" t="str">
        <f>IF(OR('aux 2'!$BY$59&gt;0,C21=""),"",IF('aux 2'!BU19="","",IF(LOOKUP('aux 2'!BU19,'aux 1'!$A$12:$A$231,'aux 1'!$U$12:$U$231)="","-",LOOKUP('aux 2'!BU19,'aux 1'!$A$12:$A$231,'aux 1'!$U$12:$U$231))))</f>
        <v/>
      </c>
      <c r="K21" s="212" t="str">
        <f>IF(OR('aux 2'!$BY$59&gt;0,C21=""),"",IF('aux 2'!BU19="","",IF(LOOKUP('aux 2'!BU19,'aux 1'!$A$12:$A$231,'aux 1'!$V$12:$V$231)="","-",LOOKUP('aux 2'!BU19,'aux 1'!$A$12:$A$231,'aux 1'!$V$12:$V$231))))</f>
        <v/>
      </c>
      <c r="L21" s="233" t="str">
        <f>IF(OR('aux 2'!$BY$59&gt;0,C21=""),"",IF('aux 2'!BU19="","",IF(LOOKUP('aux 2'!BU19,'aux 1'!$A$12:$A$231,'aux 1'!$X$12:$X$231)="","-",LOOKUP('aux 2'!BU19,'aux 1'!$A$12:$A$231,'aux 1'!$W$12:$W$231))))</f>
        <v/>
      </c>
    </row>
    <row r="22" spans="1:12" x14ac:dyDescent="0.25">
      <c r="A22" s="177" t="str">
        <f t="shared" si="1"/>
        <v/>
      </c>
      <c r="B22" s="177" t="str">
        <f t="shared" si="2"/>
        <v/>
      </c>
      <c r="C22" s="207" t="str">
        <f>IF(OR('aux 2'!$BY$59&gt;0,$E$2='aux 7'!$C$8,$E$2='aux 7'!C18,Relatório!$E$3='aux 7'!$C$6,Relatório!$E$4='aux 7'!$C$7),"",IF('aux 2'!BU20="","",LOOKUP('aux 2'!BU20,'aux 1'!$A$12:$A$231,'aux 1'!$AP$12:$AP$231)))</f>
        <v/>
      </c>
      <c r="D22" s="207" t="str">
        <f>IF(OR('aux 2'!$BY$59&gt;0,$E$2='aux 7'!$C$8,$E$2='aux 7'!C18,Relatório!$E$3='aux 7'!$C$6,Relatório!$E$4='aux 7'!$C$7),"",IF('aux 2'!BU20="","",LOOKUP('aux 2'!BU20,'aux 1'!$A$12:$A$231,'aux 1'!$B$12:$B$231)))</f>
        <v/>
      </c>
      <c r="E22" s="207"/>
      <c r="F22" s="207"/>
      <c r="G22" s="207"/>
      <c r="H22" s="177" t="str">
        <f>IF(OR('aux 2'!$BY$59&gt;0,C22=""),"",IF('aux 2'!BU20="","",IF(LOOKUP('aux 2'!BU20,'aux 1'!$A$12:$A$231,'aux 1'!$F$12:$F$231)="","",LOOKUP('aux 2'!BU20,'aux 1'!$A$12:$A$231,'aux 1'!$F$12:$F$231))))</f>
        <v/>
      </c>
      <c r="I22" s="212" t="str">
        <f>IF(OR('aux 2'!$BY$59&gt;0,C22=""),"",IF('aux 2'!BU20="","",IF(LOOKUP('aux 2'!BU20,'aux 1'!$A$12:$A$231,'aux 1'!$T$12:$T$231)="","-",LOOKUP('aux 2'!BU20,'aux 1'!$A$12:$A$231,'aux 1'!$T$12:$T$231))))</f>
        <v/>
      </c>
      <c r="J22" s="212" t="str">
        <f>IF(OR('aux 2'!$BY$59&gt;0,C22=""),"",IF('aux 2'!BU20="","",IF(LOOKUP('aux 2'!BU20,'aux 1'!$A$12:$A$231,'aux 1'!$U$12:$U$231)="","-",LOOKUP('aux 2'!BU20,'aux 1'!$A$12:$A$231,'aux 1'!$U$12:$U$231))))</f>
        <v/>
      </c>
      <c r="K22" s="212" t="str">
        <f>IF(OR('aux 2'!$BY$59&gt;0,C22=""),"",IF('aux 2'!BU20="","",IF(LOOKUP('aux 2'!BU20,'aux 1'!$A$12:$A$231,'aux 1'!$V$12:$V$231)="","-",LOOKUP('aux 2'!BU20,'aux 1'!$A$12:$A$231,'aux 1'!$V$12:$V$231))))</f>
        <v/>
      </c>
      <c r="L22" s="233" t="str">
        <f>IF(OR('aux 2'!$BY$59&gt;0,C22=""),"",IF('aux 2'!BU20="","",IF(LOOKUP('aux 2'!BU20,'aux 1'!$A$12:$A$231,'aux 1'!$X$12:$X$231)="","-",LOOKUP('aux 2'!BU20,'aux 1'!$A$12:$A$231,'aux 1'!$W$12:$W$231))))</f>
        <v/>
      </c>
    </row>
    <row r="23" spans="1:12" x14ac:dyDescent="0.25">
      <c r="A23" s="177" t="str">
        <f t="shared" si="1"/>
        <v/>
      </c>
      <c r="B23" s="177" t="str">
        <f t="shared" si="2"/>
        <v/>
      </c>
      <c r="C23" s="207" t="str">
        <f>IF(OR('aux 2'!$BY$59&gt;0,$E$2='aux 7'!$C$8,$E$2='aux 7'!C19,Relatório!$E$3='aux 7'!$C$6,Relatório!$E$4='aux 7'!$C$7),"",IF('aux 2'!BU21="","",LOOKUP('aux 2'!BU21,'aux 1'!$A$12:$A$231,'aux 1'!$AP$12:$AP$231)))</f>
        <v/>
      </c>
      <c r="D23" s="207" t="str">
        <f>IF(OR('aux 2'!$BY$59&gt;0,$E$2='aux 7'!$C$8,$E$2='aux 7'!C19,Relatório!$E$3='aux 7'!$C$6,Relatório!$E$4='aux 7'!$C$7),"",IF('aux 2'!BU21="","",LOOKUP('aux 2'!BU21,'aux 1'!$A$12:$A$231,'aux 1'!$B$12:$B$231)))</f>
        <v/>
      </c>
      <c r="E23" s="207"/>
      <c r="F23" s="207"/>
      <c r="G23" s="207"/>
      <c r="H23" s="177" t="str">
        <f>IF(OR('aux 2'!$BY$59&gt;0,C23=""),"",IF('aux 2'!BU21="","",IF(LOOKUP('aux 2'!BU21,'aux 1'!$A$12:$A$231,'aux 1'!$F$12:$F$231)="","",LOOKUP('aux 2'!BU21,'aux 1'!$A$12:$A$231,'aux 1'!$F$12:$F$231))))</f>
        <v/>
      </c>
      <c r="I23" s="212" t="str">
        <f>IF(OR('aux 2'!$BY$59&gt;0,C23=""),"",IF('aux 2'!BU21="","",IF(LOOKUP('aux 2'!BU21,'aux 1'!$A$12:$A$231,'aux 1'!$T$12:$T$231)="","-",LOOKUP('aux 2'!BU21,'aux 1'!$A$12:$A$231,'aux 1'!$T$12:$T$231))))</f>
        <v/>
      </c>
      <c r="J23" s="212" t="str">
        <f>IF(OR('aux 2'!$BY$59&gt;0,C23=""),"",IF('aux 2'!BU21="","",IF(LOOKUP('aux 2'!BU21,'aux 1'!$A$12:$A$231,'aux 1'!$U$12:$U$231)="","-",LOOKUP('aux 2'!BU21,'aux 1'!$A$12:$A$231,'aux 1'!$U$12:$U$231))))</f>
        <v/>
      </c>
      <c r="K23" s="212" t="str">
        <f>IF(OR('aux 2'!$BY$59&gt;0,C23=""),"",IF('aux 2'!BU21="","",IF(LOOKUP('aux 2'!BU21,'aux 1'!$A$12:$A$231,'aux 1'!$V$12:$V$231)="","-",LOOKUP('aux 2'!BU21,'aux 1'!$A$12:$A$231,'aux 1'!$V$12:$V$231))))</f>
        <v/>
      </c>
      <c r="L23" s="233" t="str">
        <f>IF(OR('aux 2'!$BY$59&gt;0,C23=""),"",IF('aux 2'!BU21="","",IF(LOOKUP('aux 2'!BU21,'aux 1'!$A$12:$A$231,'aux 1'!$X$12:$X$231)="","-",LOOKUP('aux 2'!BU21,'aux 1'!$A$12:$A$231,'aux 1'!$W$12:$W$231))))</f>
        <v/>
      </c>
    </row>
    <row r="24" spans="1:12" x14ac:dyDescent="0.25">
      <c r="A24" s="177" t="str">
        <f t="shared" si="1"/>
        <v/>
      </c>
      <c r="B24" s="177" t="str">
        <f t="shared" si="2"/>
        <v/>
      </c>
      <c r="C24" s="207" t="str">
        <f>IF(OR('aux 2'!$BY$59&gt;0,$E$2='aux 7'!$C$8,$E$2='aux 7'!C20,Relatório!$E$3='aux 7'!$C$6,Relatório!$E$4='aux 7'!$C$7),"",IF('aux 2'!BU22="","",LOOKUP('aux 2'!BU22,'aux 1'!$A$12:$A$231,'aux 1'!$AP$12:$AP$231)))</f>
        <v/>
      </c>
      <c r="D24" s="207" t="str">
        <f>IF(OR('aux 2'!$BY$59&gt;0,$E$2='aux 7'!$C$8,$E$2='aux 7'!C20,Relatório!$E$3='aux 7'!$C$6,Relatório!$E$4='aux 7'!$C$7),"",IF('aux 2'!BU22="","",LOOKUP('aux 2'!BU22,'aux 1'!$A$12:$A$231,'aux 1'!$B$12:$B$231)))</f>
        <v/>
      </c>
      <c r="E24" s="207"/>
      <c r="F24" s="207"/>
      <c r="G24" s="207"/>
      <c r="H24" s="177" t="str">
        <f>IF(OR('aux 2'!$BY$59&gt;0,C24=""),"",IF('aux 2'!BU22="","",IF(LOOKUP('aux 2'!BU22,'aux 1'!$A$12:$A$231,'aux 1'!$F$12:$F$231)="","",LOOKUP('aux 2'!BU22,'aux 1'!$A$12:$A$231,'aux 1'!$F$12:$F$231))))</f>
        <v/>
      </c>
      <c r="I24" s="212" t="str">
        <f>IF(OR('aux 2'!$BY$59&gt;0,C24=""),"",IF('aux 2'!BU22="","",IF(LOOKUP('aux 2'!BU22,'aux 1'!$A$12:$A$231,'aux 1'!$T$12:$T$231)="","-",LOOKUP('aux 2'!BU22,'aux 1'!$A$12:$A$231,'aux 1'!$T$12:$T$231))))</f>
        <v/>
      </c>
      <c r="J24" s="212" t="str">
        <f>IF(OR('aux 2'!$BY$59&gt;0,C24=""),"",IF('aux 2'!BU22="","",IF(LOOKUP('aux 2'!BU22,'aux 1'!$A$12:$A$231,'aux 1'!$U$12:$U$231)="","-",LOOKUP('aux 2'!BU22,'aux 1'!$A$12:$A$231,'aux 1'!$U$12:$U$231))))</f>
        <v/>
      </c>
      <c r="K24" s="212" t="str">
        <f>IF(OR('aux 2'!$BY$59&gt;0,C24=""),"",IF('aux 2'!BU22="","",IF(LOOKUP('aux 2'!BU22,'aux 1'!$A$12:$A$231,'aux 1'!$V$12:$V$231)="","-",LOOKUP('aux 2'!BU22,'aux 1'!$A$12:$A$231,'aux 1'!$V$12:$V$231))))</f>
        <v/>
      </c>
      <c r="L24" s="233" t="str">
        <f>IF(OR('aux 2'!$BY$59&gt;0,C24=""),"",IF('aux 2'!BU22="","",IF(LOOKUP('aux 2'!BU22,'aux 1'!$A$12:$A$231,'aux 1'!$X$12:$X$231)="","-",LOOKUP('aux 2'!BU22,'aux 1'!$A$12:$A$231,'aux 1'!$W$12:$W$231))))</f>
        <v/>
      </c>
    </row>
    <row r="25" spans="1:12" x14ac:dyDescent="0.25">
      <c r="A25" s="177" t="str">
        <f t="shared" si="1"/>
        <v/>
      </c>
      <c r="B25" s="177" t="str">
        <f t="shared" si="2"/>
        <v/>
      </c>
      <c r="C25" s="207" t="str">
        <f>IF(OR('aux 2'!$BY$59&gt;0,$E$2='aux 7'!$C$8,$E$2='aux 7'!C21,Relatório!$E$3='aux 7'!$C$6,Relatório!$E$4='aux 7'!$C$7),"",IF('aux 2'!BU23="","",LOOKUP('aux 2'!BU23,'aux 1'!$A$12:$A$231,'aux 1'!$AP$12:$AP$231)))</f>
        <v/>
      </c>
      <c r="D25" s="207" t="str">
        <f>IF(OR('aux 2'!$BY$59&gt;0,$E$2='aux 7'!$C$8,$E$2='aux 7'!C21,Relatório!$E$3='aux 7'!$C$6,Relatório!$E$4='aux 7'!$C$7),"",IF('aux 2'!BU23="","",LOOKUP('aux 2'!BU23,'aux 1'!$A$12:$A$231,'aux 1'!$B$12:$B$231)))</f>
        <v/>
      </c>
      <c r="E25" s="207"/>
      <c r="F25" s="207"/>
      <c r="G25" s="207"/>
      <c r="H25" s="177" t="str">
        <f>IF(OR('aux 2'!$BY$59&gt;0,C25=""),"",IF('aux 2'!BU23="","",IF(LOOKUP('aux 2'!BU23,'aux 1'!$A$12:$A$231,'aux 1'!$F$12:$F$231)="","",LOOKUP('aux 2'!BU23,'aux 1'!$A$12:$A$231,'aux 1'!$F$12:$F$231))))</f>
        <v/>
      </c>
      <c r="I25" s="212" t="str">
        <f>IF(OR('aux 2'!$BY$59&gt;0,C25=""),"",IF('aux 2'!BU23="","",IF(LOOKUP('aux 2'!BU23,'aux 1'!$A$12:$A$231,'aux 1'!$T$12:$T$231)="","-",LOOKUP('aux 2'!BU23,'aux 1'!$A$12:$A$231,'aux 1'!$T$12:$T$231))))</f>
        <v/>
      </c>
      <c r="J25" s="212" t="str">
        <f>IF(OR('aux 2'!$BY$59&gt;0,C25=""),"",IF('aux 2'!BU23="","",IF(LOOKUP('aux 2'!BU23,'aux 1'!$A$12:$A$231,'aux 1'!$U$12:$U$231)="","-",LOOKUP('aux 2'!BU23,'aux 1'!$A$12:$A$231,'aux 1'!$U$12:$U$231))))</f>
        <v/>
      </c>
      <c r="K25" s="212" t="str">
        <f>IF(OR('aux 2'!$BY$59&gt;0,C25=""),"",IF('aux 2'!BU23="","",IF(LOOKUP('aux 2'!BU23,'aux 1'!$A$12:$A$231,'aux 1'!$V$12:$V$231)="","-",LOOKUP('aux 2'!BU23,'aux 1'!$A$12:$A$231,'aux 1'!$V$12:$V$231))))</f>
        <v/>
      </c>
      <c r="L25" s="233" t="str">
        <f>IF(OR('aux 2'!$BY$59&gt;0,C25=""),"",IF('aux 2'!BU23="","",IF(LOOKUP('aux 2'!BU23,'aux 1'!$A$12:$A$231,'aux 1'!$X$12:$X$231)="","-",LOOKUP('aux 2'!BU23,'aux 1'!$A$12:$A$231,'aux 1'!$W$12:$W$231))))</f>
        <v/>
      </c>
    </row>
    <row r="26" spans="1:12" x14ac:dyDescent="0.25">
      <c r="A26" s="177" t="str">
        <f t="shared" si="1"/>
        <v/>
      </c>
      <c r="B26" s="177" t="str">
        <f t="shared" si="2"/>
        <v/>
      </c>
      <c r="C26" s="207" t="str">
        <f>IF(OR('aux 2'!$BY$59&gt;0,$E$2='aux 7'!$C$8,$E$2='aux 7'!C22,Relatório!$E$3='aux 7'!$C$6,Relatório!$E$4='aux 7'!$C$7),"",IF('aux 2'!BU24="","",LOOKUP('aux 2'!BU24,'aux 1'!$A$12:$A$231,'aux 1'!$AP$12:$AP$231)))</f>
        <v/>
      </c>
      <c r="D26" s="207" t="str">
        <f>IF(OR('aux 2'!$BY$59&gt;0,$E$2='aux 7'!$C$8,$E$2='aux 7'!C22,Relatório!$E$3='aux 7'!$C$6,Relatório!$E$4='aux 7'!$C$7),"",IF('aux 2'!BU24="","",LOOKUP('aux 2'!BU24,'aux 1'!$A$12:$A$231,'aux 1'!$B$12:$B$231)))</f>
        <v/>
      </c>
      <c r="E26" s="207"/>
      <c r="F26" s="207"/>
      <c r="G26" s="207"/>
      <c r="H26" s="177" t="str">
        <f>IF(OR('aux 2'!$BY$59&gt;0,C26=""),"",IF('aux 2'!BU24="","",IF(LOOKUP('aux 2'!BU24,'aux 1'!$A$12:$A$231,'aux 1'!$F$12:$F$231)="","",LOOKUP('aux 2'!BU24,'aux 1'!$A$12:$A$231,'aux 1'!$F$12:$F$231))))</f>
        <v/>
      </c>
      <c r="I26" s="212" t="str">
        <f>IF(OR('aux 2'!$BY$59&gt;0,C26=""),"",IF('aux 2'!BU24="","",IF(LOOKUP('aux 2'!BU24,'aux 1'!$A$12:$A$231,'aux 1'!$T$12:$T$231)="","-",LOOKUP('aux 2'!BU24,'aux 1'!$A$12:$A$231,'aux 1'!$T$12:$T$231))))</f>
        <v/>
      </c>
      <c r="J26" s="212" t="str">
        <f>IF(OR('aux 2'!$BY$59&gt;0,C26=""),"",IF('aux 2'!BU24="","",IF(LOOKUP('aux 2'!BU24,'aux 1'!$A$12:$A$231,'aux 1'!$U$12:$U$231)="","-",LOOKUP('aux 2'!BU24,'aux 1'!$A$12:$A$231,'aux 1'!$U$12:$U$231))))</f>
        <v/>
      </c>
      <c r="K26" s="212" t="str">
        <f>IF(OR('aux 2'!$BY$59&gt;0,C26=""),"",IF('aux 2'!BU24="","",IF(LOOKUP('aux 2'!BU24,'aux 1'!$A$12:$A$231,'aux 1'!$V$12:$V$231)="","-",LOOKUP('aux 2'!BU24,'aux 1'!$A$12:$A$231,'aux 1'!$V$12:$V$231))))</f>
        <v/>
      </c>
      <c r="L26" s="233" t="str">
        <f>IF(OR('aux 2'!$BY$59&gt;0,C26=""),"",IF('aux 2'!BU24="","",IF(LOOKUP('aux 2'!BU24,'aux 1'!$A$12:$A$231,'aux 1'!$X$12:$X$231)="","-",LOOKUP('aux 2'!BU24,'aux 1'!$A$12:$A$231,'aux 1'!$W$12:$W$231))))</f>
        <v/>
      </c>
    </row>
    <row r="27" spans="1:12" x14ac:dyDescent="0.25">
      <c r="A27" s="177" t="str">
        <f t="shared" si="1"/>
        <v/>
      </c>
      <c r="B27" s="177" t="str">
        <f t="shared" si="2"/>
        <v/>
      </c>
      <c r="C27" s="207" t="str">
        <f>IF(OR('aux 2'!$BY$59&gt;0,$E$2='aux 7'!$C$8,$E$2='aux 7'!C23,Relatório!$E$3='aux 7'!$C$6,Relatório!$E$4='aux 7'!$C$7),"",IF('aux 2'!BU25="","",LOOKUP('aux 2'!BU25,'aux 1'!$A$12:$A$231,'aux 1'!$AP$12:$AP$231)))</f>
        <v/>
      </c>
      <c r="D27" s="207" t="str">
        <f>IF(OR('aux 2'!$BY$59&gt;0,$E$2='aux 7'!$C$8,$E$2='aux 7'!C23,Relatório!$E$3='aux 7'!$C$6,Relatório!$E$4='aux 7'!$C$7),"",IF('aux 2'!BU25="","",LOOKUP('aux 2'!BU25,'aux 1'!$A$12:$A$231,'aux 1'!$B$12:$B$231)))</f>
        <v/>
      </c>
      <c r="E27" s="207"/>
      <c r="F27" s="207"/>
      <c r="G27" s="207"/>
      <c r="H27" s="177" t="str">
        <f>IF(OR('aux 2'!$BY$59&gt;0,C27=""),"",IF('aux 2'!BU25="","",IF(LOOKUP('aux 2'!BU25,'aux 1'!$A$12:$A$231,'aux 1'!$F$12:$F$231)="","",LOOKUP('aux 2'!BU25,'aux 1'!$A$12:$A$231,'aux 1'!$F$12:$F$231))))</f>
        <v/>
      </c>
      <c r="I27" s="212" t="str">
        <f>IF(OR('aux 2'!$BY$59&gt;0,C27=""),"",IF('aux 2'!BU25="","",IF(LOOKUP('aux 2'!BU25,'aux 1'!$A$12:$A$231,'aux 1'!$T$12:$T$231)="","-",LOOKUP('aux 2'!BU25,'aux 1'!$A$12:$A$231,'aux 1'!$T$12:$T$231))))</f>
        <v/>
      </c>
      <c r="J27" s="212" t="str">
        <f>IF(OR('aux 2'!$BY$59&gt;0,C27=""),"",IF('aux 2'!BU25="","",IF(LOOKUP('aux 2'!BU25,'aux 1'!$A$12:$A$231,'aux 1'!$U$12:$U$231)="","-",LOOKUP('aux 2'!BU25,'aux 1'!$A$12:$A$231,'aux 1'!$U$12:$U$231))))</f>
        <v/>
      </c>
      <c r="K27" s="212" t="str">
        <f>IF(OR('aux 2'!$BY$59&gt;0,C27=""),"",IF('aux 2'!BU25="","",IF(LOOKUP('aux 2'!BU25,'aux 1'!$A$12:$A$231,'aux 1'!$V$12:$V$231)="","-",LOOKUP('aux 2'!BU25,'aux 1'!$A$12:$A$231,'aux 1'!$V$12:$V$231))))</f>
        <v/>
      </c>
      <c r="L27" s="233" t="str">
        <f>IF(OR('aux 2'!$BY$59&gt;0,C27=""),"",IF('aux 2'!BU25="","",IF(LOOKUP('aux 2'!BU25,'aux 1'!$A$12:$A$231,'aux 1'!$X$12:$X$231)="","-",LOOKUP('aux 2'!BU25,'aux 1'!$A$12:$A$231,'aux 1'!$W$12:$W$231))))</f>
        <v/>
      </c>
    </row>
    <row r="28" spans="1:12" x14ac:dyDescent="0.25">
      <c r="A28" s="177" t="str">
        <f t="shared" si="1"/>
        <v/>
      </c>
      <c r="B28" s="177" t="str">
        <f t="shared" si="2"/>
        <v/>
      </c>
      <c r="C28" s="207" t="str">
        <f>IF(OR('aux 2'!$BY$59&gt;0,$E$2='aux 7'!$C$8,$E$2='aux 7'!C24,Relatório!$E$3='aux 7'!$C$6,Relatório!$E$4='aux 7'!$C$7),"",IF('aux 2'!BU26="","",LOOKUP('aux 2'!BU26,'aux 1'!$A$12:$A$231,'aux 1'!$AP$12:$AP$231)))</f>
        <v/>
      </c>
      <c r="D28" s="207" t="str">
        <f>IF(OR('aux 2'!$BY$59&gt;0,$E$2='aux 7'!$C$8,$E$2='aux 7'!C24,Relatório!$E$3='aux 7'!$C$6,Relatório!$E$4='aux 7'!$C$7),"",IF('aux 2'!BU26="","",LOOKUP('aux 2'!BU26,'aux 1'!$A$12:$A$231,'aux 1'!$B$12:$B$231)))</f>
        <v/>
      </c>
      <c r="E28" s="207"/>
      <c r="F28" s="207"/>
      <c r="G28" s="207"/>
      <c r="H28" s="177" t="str">
        <f>IF(OR('aux 2'!$BY$59&gt;0,C28=""),"",IF('aux 2'!BU26="","",IF(LOOKUP('aux 2'!BU26,'aux 1'!$A$12:$A$231,'aux 1'!$F$12:$F$231)="","",LOOKUP('aux 2'!BU26,'aux 1'!$A$12:$A$231,'aux 1'!$F$12:$F$231))))</f>
        <v/>
      </c>
      <c r="I28" s="212" t="str">
        <f>IF(OR('aux 2'!$BY$59&gt;0,C28=""),"",IF('aux 2'!BU26="","",IF(LOOKUP('aux 2'!BU26,'aux 1'!$A$12:$A$231,'aux 1'!$T$12:$T$231)="","-",LOOKUP('aux 2'!BU26,'aux 1'!$A$12:$A$231,'aux 1'!$T$12:$T$231))))</f>
        <v/>
      </c>
      <c r="J28" s="212" t="str">
        <f>IF(OR('aux 2'!$BY$59&gt;0,C28=""),"",IF('aux 2'!BU26="","",IF(LOOKUP('aux 2'!BU26,'aux 1'!$A$12:$A$231,'aux 1'!$U$12:$U$231)="","-",LOOKUP('aux 2'!BU26,'aux 1'!$A$12:$A$231,'aux 1'!$U$12:$U$231))))</f>
        <v/>
      </c>
      <c r="K28" s="212" t="str">
        <f>IF(OR('aux 2'!$BY$59&gt;0,C28=""),"",IF('aux 2'!BU26="","",IF(LOOKUP('aux 2'!BU26,'aux 1'!$A$12:$A$231,'aux 1'!$V$12:$V$231)="","-",LOOKUP('aux 2'!BU26,'aux 1'!$A$12:$A$231,'aux 1'!$V$12:$V$231))))</f>
        <v/>
      </c>
      <c r="L28" s="233" t="str">
        <f>IF(OR('aux 2'!$BY$59&gt;0,C28=""),"",IF('aux 2'!BU26="","",IF(LOOKUP('aux 2'!BU26,'aux 1'!$A$12:$A$231,'aux 1'!$X$12:$X$231)="","-",LOOKUP('aux 2'!BU26,'aux 1'!$A$12:$A$231,'aux 1'!$W$12:$W$231))))</f>
        <v/>
      </c>
    </row>
    <row r="29" spans="1:12" x14ac:dyDescent="0.25">
      <c r="A29" s="177" t="str">
        <f t="shared" si="1"/>
        <v/>
      </c>
      <c r="B29" s="177" t="str">
        <f t="shared" si="2"/>
        <v/>
      </c>
      <c r="C29" s="207" t="str">
        <f>IF(OR('aux 2'!$BY$59&gt;0,$E$2='aux 7'!$C$8,$E$2='aux 7'!C25,Relatório!$E$3='aux 7'!$C$6,Relatório!$E$4='aux 7'!$C$7),"",IF('aux 2'!BU27="","",LOOKUP('aux 2'!BU27,'aux 1'!$A$12:$A$231,'aux 1'!$AP$12:$AP$231)))</f>
        <v/>
      </c>
      <c r="D29" s="207" t="str">
        <f>IF(OR('aux 2'!$BY$59&gt;0,$E$2='aux 7'!$C$8,$E$2='aux 7'!C25,Relatório!$E$3='aux 7'!$C$6,Relatório!$E$4='aux 7'!$C$7),"",IF('aux 2'!BU27="","",LOOKUP('aux 2'!BU27,'aux 1'!$A$12:$A$231,'aux 1'!$B$12:$B$231)))</f>
        <v/>
      </c>
      <c r="E29" s="207"/>
      <c r="F29" s="207"/>
      <c r="G29" s="207"/>
      <c r="H29" s="177" t="str">
        <f>IF(OR('aux 2'!$BY$59&gt;0,C29=""),"",IF('aux 2'!BU27="","",IF(LOOKUP('aux 2'!BU27,'aux 1'!$A$12:$A$231,'aux 1'!$F$12:$F$231)="","",LOOKUP('aux 2'!BU27,'aux 1'!$A$12:$A$231,'aux 1'!$F$12:$F$231))))</f>
        <v/>
      </c>
      <c r="I29" s="212" t="str">
        <f>IF(OR('aux 2'!$BY$59&gt;0,C29=""),"",IF('aux 2'!BU27="","",IF(LOOKUP('aux 2'!BU27,'aux 1'!$A$12:$A$231,'aux 1'!$T$12:$T$231)="","-",LOOKUP('aux 2'!BU27,'aux 1'!$A$12:$A$231,'aux 1'!$T$12:$T$231))))</f>
        <v/>
      </c>
      <c r="J29" s="212" t="str">
        <f>IF(OR('aux 2'!$BY$59&gt;0,C29=""),"",IF('aux 2'!BU27="","",IF(LOOKUP('aux 2'!BU27,'aux 1'!$A$12:$A$231,'aux 1'!$U$12:$U$231)="","-",LOOKUP('aux 2'!BU27,'aux 1'!$A$12:$A$231,'aux 1'!$U$12:$U$231))))</f>
        <v/>
      </c>
      <c r="K29" s="212" t="str">
        <f>IF(OR('aux 2'!$BY$59&gt;0,C29=""),"",IF('aux 2'!BU27="","",IF(LOOKUP('aux 2'!BU27,'aux 1'!$A$12:$A$231,'aux 1'!$V$12:$V$231)="","-",LOOKUP('aux 2'!BU27,'aux 1'!$A$12:$A$231,'aux 1'!$V$12:$V$231))))</f>
        <v/>
      </c>
      <c r="L29" s="233" t="str">
        <f>IF(OR('aux 2'!$BY$59&gt;0,C29=""),"",IF('aux 2'!BU27="","",IF(LOOKUP('aux 2'!BU27,'aux 1'!$A$12:$A$231,'aux 1'!$X$12:$X$231)="","-",LOOKUP('aux 2'!BU27,'aux 1'!$A$12:$A$231,'aux 1'!$W$12:$W$231))))</f>
        <v/>
      </c>
    </row>
    <row r="30" spans="1:12" x14ac:dyDescent="0.25">
      <c r="A30" s="213" t="str">
        <f t="shared" si="1"/>
        <v/>
      </c>
      <c r="B30" s="213" t="str">
        <f t="shared" si="2"/>
        <v/>
      </c>
      <c r="C30" s="207" t="str">
        <f>IF(OR('aux 2'!$BY$59&gt;0,$E$2='aux 7'!$C$8,$E$2='aux 7'!C26,Relatório!$E$3='aux 7'!$C$6,Relatório!$E$4='aux 7'!$C$7),"",IF('aux 2'!BU28="","",LOOKUP('aux 2'!BU28,'aux 1'!$A$12:$A$231,'aux 1'!$AP$12:$AP$231)))</f>
        <v/>
      </c>
      <c r="D30" s="207" t="str">
        <f>IF(OR('aux 2'!$BY$59&gt;0,$E$2='aux 7'!$C$8,$E$2='aux 7'!C26,Relatório!$E$3='aux 7'!$C$6,Relatório!$E$4='aux 7'!$C$7),"",IF('aux 2'!BU28="","",LOOKUP('aux 2'!BU28,'aux 1'!$A$12:$A$231,'aux 1'!$B$12:$B$231)))</f>
        <v/>
      </c>
      <c r="E30" s="214"/>
      <c r="F30" s="214"/>
      <c r="G30" s="214"/>
      <c r="H30" s="213" t="str">
        <f>IF(OR('aux 2'!$BY$59&gt;0,C30=""),"",IF('aux 2'!BU28="","",IF(LOOKUP('aux 2'!BU28,'aux 1'!$A$12:$A$231,'aux 1'!$F$12:$F$231)="","",LOOKUP('aux 2'!BU28,'aux 1'!$A$12:$A$231,'aux 1'!$F$12:$F$231))))</f>
        <v/>
      </c>
      <c r="I30" s="215" t="str">
        <f>IF(OR('aux 2'!$BY$59&gt;0,C30=""),"",IF('aux 2'!BU28="","",IF(LOOKUP('aux 2'!BU28,'aux 1'!$A$12:$A$231,'aux 1'!$T$12:$T$231)="","-",LOOKUP('aux 2'!BU28,'aux 1'!$A$12:$A$231,'aux 1'!$T$12:$T$231))))</f>
        <v/>
      </c>
      <c r="J30" s="215" t="str">
        <f>IF(OR('aux 2'!$BY$59&gt;0,C30=""),"",IF('aux 2'!BU28="","",IF(LOOKUP('aux 2'!BU28,'aux 1'!$A$12:$A$231,'aux 1'!$U$12:$U$231)="","-",LOOKUP('aux 2'!BU28,'aux 1'!$A$12:$A$231,'aux 1'!$U$12:$U$231))))</f>
        <v/>
      </c>
      <c r="K30" s="215" t="str">
        <f>IF(OR('aux 2'!$BY$59&gt;0,C30=""),"",IF('aux 2'!BU28="","",IF(LOOKUP('aux 2'!BU28,'aux 1'!$A$12:$A$231,'aux 1'!$V$12:$V$231)="","-",LOOKUP('aux 2'!BU28,'aux 1'!$A$12:$A$231,'aux 1'!$V$12:$V$231))))</f>
        <v/>
      </c>
      <c r="L30" s="241" t="str">
        <f>IF(OR('aux 2'!$BY$59&gt;0,C30=""),"",IF('aux 2'!BU28="","",IF(LOOKUP('aux 2'!BU28,'aux 1'!$A$12:$A$231,'aux 1'!$X$12:$X$231)="","-",LOOKUP('aux 2'!BU28,'aux 1'!$A$12:$A$231,'aux 1'!$W$12:$W$231))))</f>
        <v/>
      </c>
    </row>
    <row r="31" spans="1:12" x14ac:dyDescent="0.25">
      <c r="A31" s="216" t="str">
        <f t="shared" si="1"/>
        <v/>
      </c>
      <c r="B31" s="216" t="str">
        <f t="shared" si="2"/>
        <v/>
      </c>
      <c r="C31" s="217" t="str">
        <f>IF(OR('aux 2'!$BY$59&gt;0,$E$2='aux 7'!$C$8,$E$2='aux 7'!C27,Relatório!$E$3='aux 7'!$C$6,Relatório!$E$4='aux 7'!$C$7),"",IF('aux 2'!BU29="","",LOOKUP('aux 2'!BU29,'aux 1'!$A$12:$A$231,'aux 1'!$AP$12:$AP$231)))</f>
        <v/>
      </c>
      <c r="D31" s="217" t="str">
        <f>IF(OR('aux 2'!$BY$59&gt;0,$E$2='aux 7'!$C$8,$E$2='aux 7'!C27,Relatório!$E$3='aux 7'!$C$6,Relatório!$E$4='aux 7'!$C$7),"",IF('aux 2'!BU29="","",LOOKUP('aux 2'!BU29,'aux 1'!$A$12:$A$231,'aux 1'!$B$12:$B$231)))</f>
        <v/>
      </c>
      <c r="E31" s="217"/>
      <c r="F31" s="217"/>
      <c r="G31" s="217"/>
      <c r="H31" s="216" t="str">
        <f>IF(OR('aux 2'!$BY$59&gt;0,C31=""),"",IF('aux 2'!BU29="","",IF(LOOKUP('aux 2'!BU29,'aux 1'!$A$12:$A$231,'aux 1'!$F$12:$F$231)="","",LOOKUP('aux 2'!BU29,'aux 1'!$A$12:$A$231,'aux 1'!$F$12:$F$231))))</f>
        <v/>
      </c>
      <c r="I31" s="218" t="str">
        <f>IF(OR('aux 2'!$BY$59&gt;0,C31=""),"",IF('aux 2'!BU29="","",IF(LOOKUP('aux 2'!BU29,'aux 1'!$A$12:$A$231,'aux 1'!$T$12:$T$231)="","-",LOOKUP('aux 2'!BU29,'aux 1'!$A$12:$A$231,'aux 1'!$T$12:$T$231))))</f>
        <v/>
      </c>
      <c r="J31" s="218" t="str">
        <f>IF(OR('aux 2'!$BY$59&gt;0,C31=""),"",IF('aux 2'!BU29="","",IF(LOOKUP('aux 2'!BU29,'aux 1'!$A$12:$A$231,'aux 1'!$U$12:$U$231)="","-",LOOKUP('aux 2'!BU29,'aux 1'!$A$12:$A$231,'aux 1'!$U$12:$U$231))))</f>
        <v/>
      </c>
      <c r="K31" s="218" t="str">
        <f>IF(OR('aux 2'!$BY$59&gt;0,C31=""),"",IF('aux 2'!BU29="","",IF(LOOKUP('aux 2'!BU29,'aux 1'!$A$12:$A$231,'aux 1'!$V$12:$V$231)="","-",LOOKUP('aux 2'!BU29,'aux 1'!$A$12:$A$231,'aux 1'!$V$12:$V$231))))</f>
        <v/>
      </c>
      <c r="L31" s="242" t="str">
        <f>IF(OR('aux 2'!$BY$59&gt;0,C31=""),"",IF('aux 2'!BU29="","",IF(LOOKUP('aux 2'!BU29,'aux 1'!$A$12:$A$231,'aux 1'!$X$12:$X$231)="","-",LOOKUP('aux 2'!BU29,'aux 1'!$A$12:$A$231,'aux 1'!$W$12:$W$231))))</f>
        <v/>
      </c>
    </row>
    <row r="41" spans="3:4" x14ac:dyDescent="0.25">
      <c r="C41" t="str">
        <f>IF('aux 2'!BU61="","",LOOKUP('aux 2'!BU61,'aux 1'!$A$12:$A$231,'aux 1'!$AP$12:$AP$231))</f>
        <v/>
      </c>
      <c r="D41" t="str">
        <f>IF('aux 2'!BU61="","",LOOKUP('aux 2'!BU61,'aux 1'!$A$12:$A$231,'aux 1'!$B$12:$B$231))</f>
        <v/>
      </c>
    </row>
  </sheetData>
  <sheetProtection sheet="1" objects="1" scenarios="1" selectLockedCells="1" selectUnlockedCells="1"/>
  <customSheetViews>
    <customSheetView guid="{D5C80C35-D14A-4E62-B03A-EC97F6231214}" showGridLines="0">
      <selection activeCell="C8" sqref="C8"/>
      <pageMargins left="0.51181102362204722" right="0.51181102362204722" top="0.78740157480314965" bottom="0.78740157480314965" header="0.31496062992125984" footer="0.31496062992125984"/>
      <printOptions horizontalCentered="1" verticalCentered="1"/>
      <pageSetup orientation="portrait" r:id="rId1"/>
    </customSheetView>
  </customSheetViews>
  <mergeCells count="2">
    <mergeCell ref="A1:L1"/>
    <mergeCell ref="I7:K7"/>
  </mergeCells>
  <printOptions horizontalCentered="1" verticalCentered="1"/>
  <pageMargins left="0.51181102362204722" right="0.51181102362204722" top="0.78740157480314965" bottom="0.78740157480314965" header="0.31496062992125984" footer="0.31496062992125984"/>
  <pageSetup orientation="portrait" r:id="rId2"/>
  <extLst>
    <ext xmlns:x14="http://schemas.microsoft.com/office/spreadsheetml/2009/9/main" uri="{78C0D931-6437-407d-A8EE-F0AAD7539E65}">
      <x14:conditionalFormattings>
        <x14:conditionalFormatting xmlns:xm="http://schemas.microsoft.com/office/excel/2006/main">
          <x14:cfRule type="expression" priority="6" id="{E438979B-445C-4672-9D5A-8D04F7A7EA1A}">
            <xm:f>'aux 7'!$C$5=$E$2</xm:f>
            <x14:dxf>
              <font>
                <b/>
                <i val="0"/>
                <color theme="0"/>
              </font>
              <fill>
                <patternFill patternType="solid">
                  <bgColor rgb="FFFF0000"/>
                </patternFill>
              </fill>
            </x14:dxf>
          </x14:cfRule>
          <x14:cfRule type="expression" priority="9" id="{1E3CAB7C-2CD6-48A7-B919-DAAF8DBBAB05}">
            <xm:f>$E$2='aux 7'!$C$8</xm:f>
            <x14:dxf>
              <font>
                <b/>
                <i val="0"/>
                <color theme="0"/>
              </font>
              <fill>
                <patternFill patternType="solid">
                  <bgColor rgb="FFFF0000"/>
                </patternFill>
              </fill>
            </x14:dxf>
          </x14:cfRule>
          <xm:sqref>C2:D2</xm:sqref>
        </x14:conditionalFormatting>
        <x14:conditionalFormatting xmlns:xm="http://schemas.microsoft.com/office/excel/2006/main">
          <x14:cfRule type="expression" priority="2" id="{338F802A-C273-4BAC-B046-434A1B890E81}">
            <xm:f>$E$3='aux 7'!$C$6</xm:f>
            <x14:dxf>
              <font>
                <b/>
                <i val="0"/>
                <color theme="0"/>
              </font>
              <fill>
                <patternFill>
                  <bgColor rgb="FFFF0000"/>
                </patternFill>
              </fill>
            </x14:dxf>
          </x14:cfRule>
          <x14:cfRule type="expression" priority="5" id="{1127617D-2BB5-450F-A705-D5D1DC935ABC}">
            <xm:f>$E$2='aux 7'!$C$8</xm:f>
            <x14:dxf>
              <font>
                <b/>
                <i val="0"/>
                <color theme="0"/>
              </font>
              <fill>
                <patternFill>
                  <bgColor rgb="FFFF0000"/>
                </patternFill>
              </fill>
            </x14:dxf>
          </x14:cfRule>
          <xm:sqref>C3:D3</xm:sqref>
        </x14:conditionalFormatting>
        <x14:conditionalFormatting xmlns:xm="http://schemas.microsoft.com/office/excel/2006/main">
          <x14:cfRule type="expression" priority="4" id="{6CDBD092-DEC7-41C8-8C57-544703D74981}">
            <xm:f>'aux 7'!$C$7=$E$4</xm:f>
            <x14:dxf>
              <font>
                <b/>
                <i val="0"/>
                <color theme="0"/>
              </font>
              <fill>
                <patternFill>
                  <bgColor rgb="FFFF0000"/>
                </patternFill>
              </fill>
            </x14:dxf>
          </x14:cfRule>
          <xm:sqref>D4:D5</xm:sqref>
        </x14:conditionalFormatting>
        <x14:conditionalFormatting xmlns:xm="http://schemas.microsoft.com/office/excel/2006/main">
          <x14:cfRule type="expression" priority="3" id="{8DDF9A1F-C980-4CBC-8EB5-A8AB64B8FA8D}">
            <xm:f>'aux 7'!$C$7=$E$4</xm:f>
            <x14:dxf>
              <font>
                <b/>
                <i val="0"/>
                <color theme="0"/>
              </font>
              <fill>
                <patternFill>
                  <bgColor rgb="FFFF0000"/>
                </patternFill>
              </fill>
            </x14:dxf>
          </x14:cfRule>
          <xm:sqref>C4:C5</xm:sqref>
        </x14:conditionalFormatting>
        <x14:conditionalFormatting xmlns:xm="http://schemas.microsoft.com/office/excel/2006/main">
          <x14:cfRule type="expression" priority="1101" id="{609D257D-68DB-4FBF-976B-4BD62F71C875}">
            <xm:f>'aux 2'!$BY$59&gt;0</xm:f>
            <x14:dxf>
              <font>
                <b/>
                <i val="0"/>
                <color theme="0"/>
              </font>
              <fill>
                <patternFill>
                  <bgColor rgb="FFFF0000"/>
                </patternFill>
              </fill>
            </x14:dxf>
          </x14:cfRule>
          <xm:sqref>A6:G7</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G233"/>
  <sheetViews>
    <sheetView showGridLines="0" topLeftCell="E13" workbookViewId="0">
      <pane xSplit="29280" ySplit="1620" topLeftCell="Z109" activePane="bottomLeft"/>
      <selection activeCell="H41" sqref="H41"/>
      <selection pane="topRight" activeCell="B1" sqref="B1"/>
      <selection pane="bottomLeft" activeCell="E124" sqref="E124"/>
      <selection pane="bottomRight" activeCell="Z81" sqref="Z81"/>
    </sheetView>
  </sheetViews>
  <sheetFormatPr defaultRowHeight="15" x14ac:dyDescent="0.25"/>
  <cols>
    <col min="1" max="1" width="7.28515625" style="3" customWidth="1"/>
    <col min="2" max="2" width="51.140625" style="4" customWidth="1"/>
    <col min="3" max="3" width="7" style="3" bestFit="1" customWidth="1"/>
    <col min="4" max="4" width="11.140625" style="3" bestFit="1" customWidth="1"/>
    <col min="5" max="5" width="9.28515625" style="166" customWidth="1"/>
    <col min="6" max="6" width="7.5703125" style="3" customWidth="1"/>
    <col min="7" max="7" width="9.28515625" style="22" customWidth="1"/>
    <col min="8" max="11" width="10.140625" style="3" customWidth="1"/>
    <col min="12" max="13" width="10.28515625" style="3" customWidth="1"/>
    <col min="14" max="14" width="9" style="3" customWidth="1"/>
    <col min="15" max="15" width="9.85546875" style="3" customWidth="1"/>
    <col min="16" max="16" width="14.85546875" style="22" customWidth="1"/>
    <col min="17" max="17" width="13.85546875" style="22" customWidth="1"/>
    <col min="18" max="18" width="13" style="22" customWidth="1"/>
    <col min="19" max="19" width="13.5703125" style="22" customWidth="1"/>
    <col min="20" max="24" width="7.42578125" style="3" customWidth="1"/>
    <col min="25" max="25" width="46.28515625" style="3" customWidth="1"/>
    <col min="26" max="26" width="39" style="3" customWidth="1"/>
    <col min="27" max="29" width="10.85546875" style="22" customWidth="1"/>
    <col min="30" max="38" width="12" style="8" customWidth="1"/>
    <col min="39" max="39" width="4.42578125" customWidth="1"/>
    <col min="40" max="40" width="10.140625" style="4" customWidth="1"/>
    <col min="41" max="41" width="10.28515625" style="3" customWidth="1"/>
    <col min="42" max="42" width="13.28515625" style="3" bestFit="1" customWidth="1"/>
    <col min="43" max="43" width="53.7109375" style="3" customWidth="1"/>
    <col min="44" max="44" width="10.85546875" style="22" customWidth="1"/>
    <col min="45" max="45" width="4.7109375" style="8" customWidth="1"/>
    <col min="46" max="46" width="4.85546875" style="8" customWidth="1"/>
    <col min="47" max="121" width="4.85546875" style="5" customWidth="1"/>
    <col min="122" max="122" width="3.85546875" style="47" customWidth="1"/>
    <col min="123" max="131" width="9.140625" style="5"/>
    <col min="132" max="135" width="8.85546875" style="5"/>
    <col min="136" max="149" width="9.140625" style="5"/>
    <col min="150" max="153" width="8.85546875" style="5"/>
    <col min="154" max="167" width="9.140625" style="5"/>
    <col min="168" max="171" width="8.85546875" style="5"/>
    <col min="172" max="185" width="9.140625" style="5"/>
    <col min="186" max="189" width="8.85546875" style="5"/>
    <col min="190" max="203" width="9.140625" style="5"/>
    <col min="204" max="207" width="8.85546875" style="5"/>
    <col min="208" max="212" width="9.140625" style="5"/>
    <col min="215" max="223" width="4.140625" style="5" customWidth="1"/>
    <col min="224" max="233" width="4.140625" style="322" customWidth="1"/>
    <col min="234" max="234" width="4.140625" style="5" customWidth="1"/>
    <col min="235" max="235" width="4.140625" style="47" customWidth="1"/>
    <col min="236" max="255" width="4.140625" customWidth="1"/>
    <col min="256" max="256" width="3.140625" style="69" customWidth="1"/>
    <col min="257" max="257" width="9.140625" style="5"/>
    <col min="258" max="266" width="5.42578125" style="5" customWidth="1"/>
    <col min="267" max="276" width="5.42578125" style="322" customWidth="1"/>
    <col min="277" max="277" width="5.42578125" style="5" customWidth="1"/>
    <col min="278" max="278" width="2.28515625" customWidth="1"/>
    <col min="279" max="279" width="5.42578125" style="5" customWidth="1"/>
    <col min="280" max="298" width="5.42578125" customWidth="1"/>
    <col min="299" max="299" width="2" customWidth="1"/>
    <col min="300" max="319" width="5.42578125" customWidth="1"/>
  </cols>
  <sheetData>
    <row r="1" spans="1:319" x14ac:dyDescent="0.25">
      <c r="G1" s="8"/>
      <c r="P1" s="8"/>
      <c r="Q1" s="8"/>
      <c r="R1" s="8"/>
      <c r="S1" s="8"/>
      <c r="Y1" s="247"/>
      <c r="Z1" s="247" t="s">
        <v>20</v>
      </c>
      <c r="AK1" s="8" t="b">
        <f>AW$11-LOOKUP(AW$8,$AA$8:$AL$8,$AA$12:$AL$12)&gt;=0</f>
        <v>0</v>
      </c>
      <c r="AR1" s="8" t="s">
        <v>21</v>
      </c>
      <c r="DS1" s="5">
        <v>1</v>
      </c>
      <c r="DT1" s="5">
        <v>2</v>
      </c>
      <c r="DU1" s="5">
        <v>3</v>
      </c>
      <c r="DV1" s="5">
        <v>4</v>
      </c>
      <c r="DW1" s="5">
        <v>5</v>
      </c>
      <c r="DX1" s="5">
        <v>6</v>
      </c>
      <c r="DY1" s="5">
        <v>7</v>
      </c>
      <c r="DZ1" s="5">
        <v>8</v>
      </c>
      <c r="EA1" s="5">
        <v>9</v>
      </c>
      <c r="EB1" s="5">
        <v>10</v>
      </c>
      <c r="EC1" s="5">
        <v>11</v>
      </c>
      <c r="ED1" s="5">
        <v>12</v>
      </c>
      <c r="EE1" s="5">
        <v>13</v>
      </c>
      <c r="EF1" s="5">
        <v>14</v>
      </c>
      <c r="EG1" s="5">
        <v>15</v>
      </c>
      <c r="EH1" s="5">
        <v>16</v>
      </c>
      <c r="EI1" s="5">
        <v>17</v>
      </c>
      <c r="EJ1" s="5">
        <v>18</v>
      </c>
      <c r="EK1" s="5">
        <v>19</v>
      </c>
      <c r="EL1" s="5">
        <v>20</v>
      </c>
      <c r="EM1" s="5">
        <v>21</v>
      </c>
      <c r="EN1" s="5">
        <v>22</v>
      </c>
      <c r="EO1" s="5">
        <v>23</v>
      </c>
      <c r="EP1" s="5">
        <v>24</v>
      </c>
      <c r="EQ1" s="5">
        <v>25</v>
      </c>
      <c r="ER1" s="5">
        <v>26</v>
      </c>
      <c r="ES1" s="5">
        <v>27</v>
      </c>
      <c r="ET1" s="5">
        <v>28</v>
      </c>
      <c r="EU1" s="5">
        <v>29</v>
      </c>
      <c r="EV1" s="5">
        <v>30</v>
      </c>
      <c r="EW1" s="5">
        <v>31</v>
      </c>
      <c r="EX1" s="5">
        <v>32</v>
      </c>
      <c r="EY1" s="5">
        <v>33</v>
      </c>
      <c r="EZ1" s="5">
        <v>34</v>
      </c>
      <c r="FA1" s="5">
        <v>35</v>
      </c>
      <c r="FB1" s="5">
        <v>36</v>
      </c>
      <c r="FC1" s="5">
        <v>37</v>
      </c>
      <c r="FD1" s="5">
        <v>38</v>
      </c>
      <c r="FE1" s="5">
        <v>39</v>
      </c>
      <c r="FF1" s="5">
        <v>40</v>
      </c>
      <c r="FG1" s="5">
        <v>41</v>
      </c>
      <c r="FH1" s="5">
        <v>42</v>
      </c>
      <c r="FI1" s="5">
        <v>43</v>
      </c>
      <c r="FJ1" s="5">
        <v>44</v>
      </c>
      <c r="FK1" s="5">
        <v>45</v>
      </c>
      <c r="FL1" s="5">
        <v>46</v>
      </c>
      <c r="FM1" s="5">
        <v>47</v>
      </c>
      <c r="FN1" s="5">
        <v>48</v>
      </c>
      <c r="FO1" s="5">
        <v>49</v>
      </c>
      <c r="FP1" s="5">
        <v>50</v>
      </c>
      <c r="FQ1" s="5">
        <v>51</v>
      </c>
      <c r="FR1" s="5">
        <v>52</v>
      </c>
      <c r="FS1" s="5">
        <v>53</v>
      </c>
      <c r="FT1" s="5">
        <v>54</v>
      </c>
      <c r="FU1" s="5">
        <v>55</v>
      </c>
      <c r="FV1" s="5">
        <v>56</v>
      </c>
      <c r="FW1" s="5">
        <v>57</v>
      </c>
      <c r="FX1" s="5">
        <v>58</v>
      </c>
      <c r="FY1" s="5">
        <v>59</v>
      </c>
      <c r="FZ1" s="5">
        <v>60</v>
      </c>
      <c r="GA1" s="5">
        <v>61</v>
      </c>
      <c r="GB1" s="5">
        <v>62</v>
      </c>
      <c r="GC1" s="5">
        <v>63</v>
      </c>
      <c r="GD1" s="5">
        <v>64</v>
      </c>
      <c r="GE1" s="5">
        <v>65</v>
      </c>
      <c r="GF1" s="5">
        <v>66</v>
      </c>
      <c r="GG1" s="5">
        <v>67</v>
      </c>
      <c r="GH1" s="5">
        <v>68</v>
      </c>
      <c r="GI1" s="5">
        <v>69</v>
      </c>
      <c r="GJ1" s="5">
        <v>70</v>
      </c>
      <c r="GK1" s="5">
        <v>71</v>
      </c>
      <c r="GL1" s="5">
        <v>72</v>
      </c>
      <c r="GM1" s="5">
        <v>73</v>
      </c>
      <c r="GN1" s="5">
        <v>74</v>
      </c>
      <c r="GO1" s="5">
        <v>75</v>
      </c>
      <c r="GP1" s="5">
        <v>76</v>
      </c>
      <c r="GQ1" s="5">
        <v>77</v>
      </c>
      <c r="GR1" s="5">
        <v>78</v>
      </c>
      <c r="GS1" s="5">
        <v>79</v>
      </c>
      <c r="GT1" s="5">
        <v>80</v>
      </c>
      <c r="GU1" s="5">
        <v>81</v>
      </c>
      <c r="GV1" s="5">
        <v>82</v>
      </c>
      <c r="GW1" s="5">
        <v>83</v>
      </c>
      <c r="GX1" s="5">
        <v>84</v>
      </c>
      <c r="GY1" s="5">
        <v>85</v>
      </c>
      <c r="GZ1" s="5">
        <v>86</v>
      </c>
      <c r="HA1" s="5">
        <v>87</v>
      </c>
      <c r="HB1" s="5">
        <v>88</v>
      </c>
      <c r="HC1" s="5">
        <v>89</v>
      </c>
      <c r="HD1" s="5">
        <v>90</v>
      </c>
    </row>
    <row r="2" spans="1:319" x14ac:dyDescent="0.25">
      <c r="Y2" s="22"/>
      <c r="Z2" s="22" t="s">
        <v>15</v>
      </c>
      <c r="AK2" s="8">
        <f>AW$11-LOOKUP(AW$8,$AA$8:$AL$8,$AA$12:$AL$12)</f>
        <v>-4</v>
      </c>
      <c r="AR2" s="22">
        <v>1</v>
      </c>
      <c r="DG2" s="49"/>
      <c r="DH2" s="49"/>
      <c r="DI2" s="49"/>
      <c r="DJ2" s="49"/>
      <c r="DK2" s="49"/>
      <c r="DL2" s="49"/>
      <c r="DM2" s="49"/>
      <c r="DN2" s="49"/>
      <c r="DO2" s="49"/>
      <c r="DP2" s="49"/>
      <c r="DQ2" s="56" t="s">
        <v>11</v>
      </c>
      <c r="DR2" s="49">
        <f>AT7+1</f>
        <v>2</v>
      </c>
      <c r="DS2" s="57">
        <f>DR2</f>
        <v>2</v>
      </c>
      <c r="DT2" s="57">
        <f>DS2+1</f>
        <v>3</v>
      </c>
      <c r="DU2" s="57">
        <f t="shared" ref="DU2:EA2" si="0">DT2+1</f>
        <v>4</v>
      </c>
      <c r="DV2" s="57">
        <f t="shared" si="0"/>
        <v>5</v>
      </c>
      <c r="DW2" s="57">
        <f t="shared" si="0"/>
        <v>6</v>
      </c>
      <c r="DX2" s="57">
        <f t="shared" si="0"/>
        <v>7</v>
      </c>
      <c r="DY2" s="57">
        <f t="shared" si="0"/>
        <v>8</v>
      </c>
      <c r="DZ2" s="57">
        <f t="shared" si="0"/>
        <v>9</v>
      </c>
      <c r="EA2" s="57">
        <f t="shared" si="0"/>
        <v>10</v>
      </c>
      <c r="EB2" s="57">
        <f t="shared" ref="EB2:EJ2" si="1">EA2+1</f>
        <v>11</v>
      </c>
      <c r="EC2" s="57">
        <f t="shared" si="1"/>
        <v>12</v>
      </c>
      <c r="ED2" s="57">
        <f t="shared" si="1"/>
        <v>13</v>
      </c>
      <c r="EE2" s="57">
        <f t="shared" si="1"/>
        <v>14</v>
      </c>
      <c r="EF2" s="57">
        <f t="shared" si="1"/>
        <v>15</v>
      </c>
      <c r="EG2" s="57">
        <f t="shared" si="1"/>
        <v>16</v>
      </c>
      <c r="EH2" s="57">
        <f t="shared" si="1"/>
        <v>17</v>
      </c>
      <c r="EI2" s="57">
        <f t="shared" si="1"/>
        <v>18</v>
      </c>
      <c r="EJ2" s="57">
        <f t="shared" si="1"/>
        <v>19</v>
      </c>
      <c r="EK2" s="58">
        <f>$DS$2</f>
        <v>2</v>
      </c>
      <c r="EL2" s="58">
        <f>EK2+1</f>
        <v>3</v>
      </c>
      <c r="EM2" s="58">
        <f t="shared" ref="EM2:ES2" si="2">EL2+1</f>
        <v>4</v>
      </c>
      <c r="EN2" s="58">
        <f t="shared" si="2"/>
        <v>5</v>
      </c>
      <c r="EO2" s="58">
        <f t="shared" si="2"/>
        <v>6</v>
      </c>
      <c r="EP2" s="58">
        <f t="shared" si="2"/>
        <v>7</v>
      </c>
      <c r="EQ2" s="58">
        <f t="shared" si="2"/>
        <v>8</v>
      </c>
      <c r="ER2" s="58">
        <f t="shared" si="2"/>
        <v>9</v>
      </c>
      <c r="ES2" s="58">
        <f t="shared" si="2"/>
        <v>10</v>
      </c>
      <c r="ET2" s="58">
        <f t="shared" ref="ET2:FB2" si="3">ES2+1</f>
        <v>11</v>
      </c>
      <c r="EU2" s="58">
        <f t="shared" si="3"/>
        <v>12</v>
      </c>
      <c r="EV2" s="58">
        <f t="shared" si="3"/>
        <v>13</v>
      </c>
      <c r="EW2" s="58">
        <f t="shared" si="3"/>
        <v>14</v>
      </c>
      <c r="EX2" s="58">
        <f t="shared" si="3"/>
        <v>15</v>
      </c>
      <c r="EY2" s="58">
        <f t="shared" si="3"/>
        <v>16</v>
      </c>
      <c r="EZ2" s="58">
        <f t="shared" si="3"/>
        <v>17</v>
      </c>
      <c r="FA2" s="58">
        <f t="shared" si="3"/>
        <v>18</v>
      </c>
      <c r="FB2" s="58">
        <f t="shared" si="3"/>
        <v>19</v>
      </c>
      <c r="FC2" s="59">
        <f>$DS$2</f>
        <v>2</v>
      </c>
      <c r="FD2" s="59">
        <f>FC2+1</f>
        <v>3</v>
      </c>
      <c r="FE2" s="59">
        <f t="shared" ref="FE2:FK2" si="4">FD2+1</f>
        <v>4</v>
      </c>
      <c r="FF2" s="59">
        <f t="shared" si="4"/>
        <v>5</v>
      </c>
      <c r="FG2" s="59">
        <f t="shared" si="4"/>
        <v>6</v>
      </c>
      <c r="FH2" s="59">
        <f t="shared" si="4"/>
        <v>7</v>
      </c>
      <c r="FI2" s="59">
        <f t="shared" si="4"/>
        <v>8</v>
      </c>
      <c r="FJ2" s="59">
        <f t="shared" si="4"/>
        <v>9</v>
      </c>
      <c r="FK2" s="59">
        <f t="shared" si="4"/>
        <v>10</v>
      </c>
      <c r="FL2" s="59">
        <f t="shared" ref="FL2:FT2" si="5">FK2+1</f>
        <v>11</v>
      </c>
      <c r="FM2" s="59">
        <f t="shared" si="5"/>
        <v>12</v>
      </c>
      <c r="FN2" s="59">
        <f t="shared" si="5"/>
        <v>13</v>
      </c>
      <c r="FO2" s="59">
        <f t="shared" si="5"/>
        <v>14</v>
      </c>
      <c r="FP2" s="59">
        <f t="shared" si="5"/>
        <v>15</v>
      </c>
      <c r="FQ2" s="59">
        <f t="shared" si="5"/>
        <v>16</v>
      </c>
      <c r="FR2" s="59">
        <f t="shared" si="5"/>
        <v>17</v>
      </c>
      <c r="FS2" s="59">
        <f t="shared" si="5"/>
        <v>18</v>
      </c>
      <c r="FT2" s="59">
        <f t="shared" si="5"/>
        <v>19</v>
      </c>
      <c r="FU2" s="60">
        <f>$DS$2</f>
        <v>2</v>
      </c>
      <c r="FV2" s="60">
        <f>FU2+1</f>
        <v>3</v>
      </c>
      <c r="FW2" s="60">
        <f t="shared" ref="FW2:GC2" si="6">FV2+1</f>
        <v>4</v>
      </c>
      <c r="FX2" s="60">
        <f t="shared" si="6"/>
        <v>5</v>
      </c>
      <c r="FY2" s="60">
        <f t="shared" si="6"/>
        <v>6</v>
      </c>
      <c r="FZ2" s="60">
        <f t="shared" si="6"/>
        <v>7</v>
      </c>
      <c r="GA2" s="60">
        <f t="shared" si="6"/>
        <v>8</v>
      </c>
      <c r="GB2" s="60">
        <f t="shared" si="6"/>
        <v>9</v>
      </c>
      <c r="GC2" s="60">
        <f t="shared" si="6"/>
        <v>10</v>
      </c>
      <c r="GD2" s="60">
        <f t="shared" ref="GD2:GL2" si="7">GC2+1</f>
        <v>11</v>
      </c>
      <c r="GE2" s="60">
        <f t="shared" si="7"/>
        <v>12</v>
      </c>
      <c r="GF2" s="60">
        <f t="shared" si="7"/>
        <v>13</v>
      </c>
      <c r="GG2" s="60">
        <f t="shared" si="7"/>
        <v>14</v>
      </c>
      <c r="GH2" s="60">
        <f t="shared" si="7"/>
        <v>15</v>
      </c>
      <c r="GI2" s="60">
        <f t="shared" si="7"/>
        <v>16</v>
      </c>
      <c r="GJ2" s="60">
        <f t="shared" si="7"/>
        <v>17</v>
      </c>
      <c r="GK2" s="60">
        <f t="shared" si="7"/>
        <v>18</v>
      </c>
      <c r="GL2" s="60">
        <f t="shared" si="7"/>
        <v>19</v>
      </c>
      <c r="GM2" s="61">
        <f>$DS$2</f>
        <v>2</v>
      </c>
      <c r="GN2" s="61">
        <f>GM2+1</f>
        <v>3</v>
      </c>
      <c r="GO2" s="61">
        <f t="shared" ref="GO2:GU2" si="8">GN2+1</f>
        <v>4</v>
      </c>
      <c r="GP2" s="61">
        <f t="shared" si="8"/>
        <v>5</v>
      </c>
      <c r="GQ2" s="61">
        <f t="shared" si="8"/>
        <v>6</v>
      </c>
      <c r="GR2" s="61">
        <f t="shared" si="8"/>
        <v>7</v>
      </c>
      <c r="GS2" s="61">
        <f t="shared" si="8"/>
        <v>8</v>
      </c>
      <c r="GT2" s="61">
        <f t="shared" si="8"/>
        <v>9</v>
      </c>
      <c r="GU2" s="61">
        <f t="shared" si="8"/>
        <v>10</v>
      </c>
      <c r="GV2" s="61">
        <f t="shared" ref="GV2:HD2" si="9">GU2+1</f>
        <v>11</v>
      </c>
      <c r="GW2" s="61">
        <f t="shared" si="9"/>
        <v>12</v>
      </c>
      <c r="GX2" s="61">
        <f t="shared" si="9"/>
        <v>13</v>
      </c>
      <c r="GY2" s="61">
        <f t="shared" si="9"/>
        <v>14</v>
      </c>
      <c r="GZ2" s="61">
        <f t="shared" si="9"/>
        <v>15</v>
      </c>
      <c r="HA2" s="61">
        <f t="shared" si="9"/>
        <v>16</v>
      </c>
      <c r="HB2" s="61">
        <f t="shared" si="9"/>
        <v>17</v>
      </c>
      <c r="HC2" s="61">
        <f t="shared" si="9"/>
        <v>18</v>
      </c>
      <c r="HD2" s="61">
        <f t="shared" si="9"/>
        <v>19</v>
      </c>
      <c r="IX2" s="20" t="s">
        <v>6</v>
      </c>
      <c r="IY2" s="20"/>
      <c r="IZ2" s="20"/>
      <c r="JA2" s="20"/>
      <c r="JB2" s="20"/>
      <c r="JC2" s="20"/>
      <c r="JD2" s="20"/>
      <c r="JE2" s="20"/>
      <c r="JF2" s="20"/>
      <c r="JG2" s="20"/>
      <c r="JH2" s="20"/>
      <c r="JI2" s="20"/>
      <c r="JJ2" s="20"/>
      <c r="JK2" s="20"/>
      <c r="JL2" s="20"/>
      <c r="JM2" s="20"/>
      <c r="JN2" s="20"/>
      <c r="JO2" s="20"/>
      <c r="JP2" s="20"/>
      <c r="JQ2" s="20"/>
    </row>
    <row r="3" spans="1:319" x14ac:dyDescent="0.25">
      <c r="Y3" s="22"/>
      <c r="Z3" s="22" t="s">
        <v>16</v>
      </c>
      <c r="AK3" s="8">
        <f>LOOKUP(AW$8+1,$AA$8:$AL$8,$AA$12:$AL$12)</f>
        <v>3</v>
      </c>
      <c r="AR3" s="22">
        <v>2</v>
      </c>
      <c r="DG3" s="49"/>
      <c r="DH3" s="49"/>
      <c r="DI3" s="49"/>
      <c r="DJ3" s="49"/>
      <c r="DK3" s="49"/>
      <c r="DL3" s="49"/>
      <c r="DM3" s="49"/>
      <c r="DN3" s="49"/>
      <c r="DO3" s="49"/>
      <c r="DP3" s="49"/>
      <c r="DQ3" s="56" t="s">
        <v>12</v>
      </c>
      <c r="DR3" s="49">
        <f>DR2+EK1</f>
        <v>21</v>
      </c>
      <c r="DS3" s="57">
        <f>DR3</f>
        <v>21</v>
      </c>
      <c r="DT3" s="57">
        <f>DS3+1</f>
        <v>22</v>
      </c>
      <c r="DU3" s="57">
        <f t="shared" ref="DU3:EA3" si="10">DT3+1</f>
        <v>23</v>
      </c>
      <c r="DV3" s="57">
        <f t="shared" si="10"/>
        <v>24</v>
      </c>
      <c r="DW3" s="57">
        <f t="shared" si="10"/>
        <v>25</v>
      </c>
      <c r="DX3" s="57">
        <f t="shared" si="10"/>
        <v>26</v>
      </c>
      <c r="DY3" s="57">
        <f t="shared" si="10"/>
        <v>27</v>
      </c>
      <c r="DZ3" s="57">
        <f t="shared" si="10"/>
        <v>28</v>
      </c>
      <c r="EA3" s="57">
        <f t="shared" si="10"/>
        <v>29</v>
      </c>
      <c r="EB3" s="57">
        <f t="shared" ref="EB3:EJ3" si="11">EA3+1</f>
        <v>30</v>
      </c>
      <c r="EC3" s="57">
        <f t="shared" si="11"/>
        <v>31</v>
      </c>
      <c r="ED3" s="57">
        <f t="shared" si="11"/>
        <v>32</v>
      </c>
      <c r="EE3" s="57">
        <f t="shared" si="11"/>
        <v>33</v>
      </c>
      <c r="EF3" s="57">
        <f t="shared" si="11"/>
        <v>34</v>
      </c>
      <c r="EG3" s="57">
        <f t="shared" si="11"/>
        <v>35</v>
      </c>
      <c r="EH3" s="57">
        <f t="shared" si="11"/>
        <v>36</v>
      </c>
      <c r="EI3" s="57">
        <f t="shared" si="11"/>
        <v>37</v>
      </c>
      <c r="EJ3" s="57">
        <f t="shared" si="11"/>
        <v>38</v>
      </c>
      <c r="EK3" s="58">
        <f>$DS$3</f>
        <v>21</v>
      </c>
      <c r="EL3" s="58">
        <f>EK3+1</f>
        <v>22</v>
      </c>
      <c r="EM3" s="58">
        <f t="shared" ref="EM3:ES3" si="12">EL3+1</f>
        <v>23</v>
      </c>
      <c r="EN3" s="58">
        <f t="shared" si="12"/>
        <v>24</v>
      </c>
      <c r="EO3" s="58">
        <f t="shared" si="12"/>
        <v>25</v>
      </c>
      <c r="EP3" s="58">
        <f t="shared" si="12"/>
        <v>26</v>
      </c>
      <c r="EQ3" s="58">
        <f t="shared" si="12"/>
        <v>27</v>
      </c>
      <c r="ER3" s="58">
        <f t="shared" si="12"/>
        <v>28</v>
      </c>
      <c r="ES3" s="58">
        <f t="shared" si="12"/>
        <v>29</v>
      </c>
      <c r="ET3" s="58">
        <f t="shared" ref="ET3:FB3" si="13">ES3+1</f>
        <v>30</v>
      </c>
      <c r="EU3" s="58">
        <f t="shared" si="13"/>
        <v>31</v>
      </c>
      <c r="EV3" s="58">
        <f t="shared" si="13"/>
        <v>32</v>
      </c>
      <c r="EW3" s="58">
        <f t="shared" si="13"/>
        <v>33</v>
      </c>
      <c r="EX3" s="58">
        <f t="shared" si="13"/>
        <v>34</v>
      </c>
      <c r="EY3" s="58">
        <f t="shared" si="13"/>
        <v>35</v>
      </c>
      <c r="EZ3" s="58">
        <f t="shared" si="13"/>
        <v>36</v>
      </c>
      <c r="FA3" s="58">
        <f t="shared" si="13"/>
        <v>37</v>
      </c>
      <c r="FB3" s="58">
        <f t="shared" si="13"/>
        <v>38</v>
      </c>
      <c r="FC3" s="59">
        <f>$DS$3</f>
        <v>21</v>
      </c>
      <c r="FD3" s="59">
        <f>FC3+1</f>
        <v>22</v>
      </c>
      <c r="FE3" s="59">
        <f t="shared" ref="FE3:FK3" si="14">FD3+1</f>
        <v>23</v>
      </c>
      <c r="FF3" s="59">
        <f t="shared" si="14"/>
        <v>24</v>
      </c>
      <c r="FG3" s="59">
        <f t="shared" si="14"/>
        <v>25</v>
      </c>
      <c r="FH3" s="59">
        <f t="shared" si="14"/>
        <v>26</v>
      </c>
      <c r="FI3" s="59">
        <f t="shared" si="14"/>
        <v>27</v>
      </c>
      <c r="FJ3" s="59">
        <f t="shared" si="14"/>
        <v>28</v>
      </c>
      <c r="FK3" s="59">
        <f t="shared" si="14"/>
        <v>29</v>
      </c>
      <c r="FL3" s="59">
        <f t="shared" ref="FL3:FT3" si="15">FK3+1</f>
        <v>30</v>
      </c>
      <c r="FM3" s="59">
        <f t="shared" si="15"/>
        <v>31</v>
      </c>
      <c r="FN3" s="59">
        <f t="shared" si="15"/>
        <v>32</v>
      </c>
      <c r="FO3" s="59">
        <f t="shared" si="15"/>
        <v>33</v>
      </c>
      <c r="FP3" s="59">
        <f t="shared" si="15"/>
        <v>34</v>
      </c>
      <c r="FQ3" s="59">
        <f t="shared" si="15"/>
        <v>35</v>
      </c>
      <c r="FR3" s="59">
        <f t="shared" si="15"/>
        <v>36</v>
      </c>
      <c r="FS3" s="59">
        <f t="shared" si="15"/>
        <v>37</v>
      </c>
      <c r="FT3" s="59">
        <f t="shared" si="15"/>
        <v>38</v>
      </c>
      <c r="FU3" s="60">
        <f>$DS$3</f>
        <v>21</v>
      </c>
      <c r="FV3" s="60">
        <f>FU3+1</f>
        <v>22</v>
      </c>
      <c r="FW3" s="60">
        <f t="shared" ref="FW3:GC3" si="16">FV3+1</f>
        <v>23</v>
      </c>
      <c r="FX3" s="60">
        <f t="shared" si="16"/>
        <v>24</v>
      </c>
      <c r="FY3" s="60">
        <f t="shared" si="16"/>
        <v>25</v>
      </c>
      <c r="FZ3" s="60">
        <f t="shared" si="16"/>
        <v>26</v>
      </c>
      <c r="GA3" s="60">
        <f t="shared" si="16"/>
        <v>27</v>
      </c>
      <c r="GB3" s="60">
        <f t="shared" si="16"/>
        <v>28</v>
      </c>
      <c r="GC3" s="60">
        <f t="shared" si="16"/>
        <v>29</v>
      </c>
      <c r="GD3" s="60">
        <f t="shared" ref="GD3:GL3" si="17">GC3+1</f>
        <v>30</v>
      </c>
      <c r="GE3" s="60">
        <f t="shared" si="17"/>
        <v>31</v>
      </c>
      <c r="GF3" s="60">
        <f t="shared" si="17"/>
        <v>32</v>
      </c>
      <c r="GG3" s="60">
        <f t="shared" si="17"/>
        <v>33</v>
      </c>
      <c r="GH3" s="60">
        <f t="shared" si="17"/>
        <v>34</v>
      </c>
      <c r="GI3" s="60">
        <f t="shared" si="17"/>
        <v>35</v>
      </c>
      <c r="GJ3" s="60">
        <f t="shared" si="17"/>
        <v>36</v>
      </c>
      <c r="GK3" s="60">
        <f t="shared" si="17"/>
        <v>37</v>
      </c>
      <c r="GL3" s="60">
        <f t="shared" si="17"/>
        <v>38</v>
      </c>
      <c r="GM3" s="61">
        <f>$DS$3</f>
        <v>21</v>
      </c>
      <c r="GN3" s="61">
        <f>GM3+1</f>
        <v>22</v>
      </c>
      <c r="GO3" s="61">
        <f t="shared" ref="GO3:GU3" si="18">GN3+1</f>
        <v>23</v>
      </c>
      <c r="GP3" s="61">
        <f t="shared" si="18"/>
        <v>24</v>
      </c>
      <c r="GQ3" s="61">
        <f t="shared" si="18"/>
        <v>25</v>
      </c>
      <c r="GR3" s="61">
        <f t="shared" si="18"/>
        <v>26</v>
      </c>
      <c r="GS3" s="61">
        <f t="shared" si="18"/>
        <v>27</v>
      </c>
      <c r="GT3" s="61">
        <f t="shared" si="18"/>
        <v>28</v>
      </c>
      <c r="GU3" s="61">
        <f t="shared" si="18"/>
        <v>29</v>
      </c>
      <c r="GV3" s="61">
        <f t="shared" ref="GV3:HD3" si="19">GU3+1</f>
        <v>30</v>
      </c>
      <c r="GW3" s="61">
        <f t="shared" si="19"/>
        <v>31</v>
      </c>
      <c r="GX3" s="61">
        <f t="shared" si="19"/>
        <v>32</v>
      </c>
      <c r="GY3" s="61">
        <f t="shared" si="19"/>
        <v>33</v>
      </c>
      <c r="GZ3" s="61">
        <f t="shared" si="19"/>
        <v>34</v>
      </c>
      <c r="HA3" s="61">
        <f t="shared" si="19"/>
        <v>35</v>
      </c>
      <c r="HB3" s="61">
        <f t="shared" si="19"/>
        <v>36</v>
      </c>
      <c r="HC3" s="61">
        <f t="shared" si="19"/>
        <v>37</v>
      </c>
      <c r="HD3" s="61">
        <f t="shared" si="19"/>
        <v>38</v>
      </c>
      <c r="IX3" s="63">
        <v>1</v>
      </c>
      <c r="IY3" s="63">
        <f>IX3+1</f>
        <v>2</v>
      </c>
      <c r="IZ3" s="63">
        <f t="shared" ref="IZ3:JE3" si="20">IY3+1</f>
        <v>3</v>
      </c>
      <c r="JA3" s="63">
        <f t="shared" si="20"/>
        <v>4</v>
      </c>
      <c r="JB3" s="63">
        <f t="shared" si="20"/>
        <v>5</v>
      </c>
      <c r="JC3" s="63">
        <f t="shared" si="20"/>
        <v>6</v>
      </c>
      <c r="JD3" s="63">
        <f t="shared" si="20"/>
        <v>7</v>
      </c>
      <c r="JE3" s="63">
        <f t="shared" si="20"/>
        <v>8</v>
      </c>
      <c r="JF3" s="63">
        <f t="shared" ref="JF3:JQ3" si="21">JE3+1</f>
        <v>9</v>
      </c>
      <c r="JG3" s="63">
        <f t="shared" si="21"/>
        <v>10</v>
      </c>
      <c r="JH3" s="63">
        <f t="shared" si="21"/>
        <v>11</v>
      </c>
      <c r="JI3" s="63">
        <f t="shared" si="21"/>
        <v>12</v>
      </c>
      <c r="JJ3" s="63">
        <f t="shared" si="21"/>
        <v>13</v>
      </c>
      <c r="JK3" s="63">
        <f t="shared" si="21"/>
        <v>14</v>
      </c>
      <c r="JL3" s="63">
        <f t="shared" si="21"/>
        <v>15</v>
      </c>
      <c r="JM3" s="63">
        <f t="shared" si="21"/>
        <v>16</v>
      </c>
      <c r="JN3" s="63">
        <f t="shared" si="21"/>
        <v>17</v>
      </c>
      <c r="JO3" s="63">
        <f t="shared" si="21"/>
        <v>18</v>
      </c>
      <c r="JP3" s="63">
        <f t="shared" si="21"/>
        <v>19</v>
      </c>
      <c r="JQ3" s="63">
        <f t="shared" si="21"/>
        <v>20</v>
      </c>
    </row>
    <row r="4" spans="1:319" ht="15" customHeight="1" x14ac:dyDescent="0.25">
      <c r="M4" s="565" t="s">
        <v>677</v>
      </c>
      <c r="N4" s="376" t="s">
        <v>679</v>
      </c>
      <c r="O4" s="377" t="s">
        <v>675</v>
      </c>
      <c r="Y4" s="22"/>
      <c r="Z4" s="22" t="s">
        <v>17</v>
      </c>
      <c r="AK4" s="5"/>
      <c r="AR4" s="22">
        <v>3</v>
      </c>
      <c r="DG4" s="49"/>
      <c r="DH4" s="49"/>
      <c r="DI4" s="49"/>
      <c r="DJ4" s="49"/>
      <c r="DK4" s="49"/>
      <c r="DL4" s="49"/>
      <c r="DM4" s="49"/>
      <c r="DN4" s="49"/>
      <c r="DO4" s="49"/>
      <c r="DP4" s="49"/>
      <c r="DQ4" s="56" t="s">
        <v>13</v>
      </c>
      <c r="DR4" s="49">
        <f>DR3+EK1</f>
        <v>40</v>
      </c>
      <c r="DS4" s="57">
        <f>DR4</f>
        <v>40</v>
      </c>
      <c r="DT4" s="57">
        <f>DS4+1</f>
        <v>41</v>
      </c>
      <c r="DU4" s="57">
        <f t="shared" ref="DU4:EA4" si="22">DT4+1</f>
        <v>42</v>
      </c>
      <c r="DV4" s="57">
        <f t="shared" si="22"/>
        <v>43</v>
      </c>
      <c r="DW4" s="57">
        <f t="shared" si="22"/>
        <v>44</v>
      </c>
      <c r="DX4" s="57">
        <f t="shared" si="22"/>
        <v>45</v>
      </c>
      <c r="DY4" s="57">
        <f t="shared" si="22"/>
        <v>46</v>
      </c>
      <c r="DZ4" s="57">
        <f t="shared" si="22"/>
        <v>47</v>
      </c>
      <c r="EA4" s="57">
        <f t="shared" si="22"/>
        <v>48</v>
      </c>
      <c r="EB4" s="57">
        <f t="shared" ref="EB4:EJ4" si="23">EA4+1</f>
        <v>49</v>
      </c>
      <c r="EC4" s="57">
        <f t="shared" si="23"/>
        <v>50</v>
      </c>
      <c r="ED4" s="57">
        <f t="shared" si="23"/>
        <v>51</v>
      </c>
      <c r="EE4" s="57">
        <f t="shared" si="23"/>
        <v>52</v>
      </c>
      <c r="EF4" s="57">
        <f t="shared" si="23"/>
        <v>53</v>
      </c>
      <c r="EG4" s="57">
        <f t="shared" si="23"/>
        <v>54</v>
      </c>
      <c r="EH4" s="57">
        <f t="shared" si="23"/>
        <v>55</v>
      </c>
      <c r="EI4" s="57">
        <f t="shared" si="23"/>
        <v>56</v>
      </c>
      <c r="EJ4" s="57">
        <f t="shared" si="23"/>
        <v>57</v>
      </c>
      <c r="EK4" s="58">
        <f>$DS$4</f>
        <v>40</v>
      </c>
      <c r="EL4" s="58">
        <f>EK4+1</f>
        <v>41</v>
      </c>
      <c r="EM4" s="58">
        <f t="shared" ref="EM4:ES4" si="24">EL4+1</f>
        <v>42</v>
      </c>
      <c r="EN4" s="58">
        <f t="shared" si="24"/>
        <v>43</v>
      </c>
      <c r="EO4" s="58">
        <f t="shared" si="24"/>
        <v>44</v>
      </c>
      <c r="EP4" s="58">
        <f t="shared" si="24"/>
        <v>45</v>
      </c>
      <c r="EQ4" s="58">
        <f t="shared" si="24"/>
        <v>46</v>
      </c>
      <c r="ER4" s="58">
        <f t="shared" si="24"/>
        <v>47</v>
      </c>
      <c r="ES4" s="58">
        <f t="shared" si="24"/>
        <v>48</v>
      </c>
      <c r="ET4" s="58">
        <f t="shared" ref="ET4:FB4" si="25">ES4+1</f>
        <v>49</v>
      </c>
      <c r="EU4" s="58">
        <f t="shared" si="25"/>
        <v>50</v>
      </c>
      <c r="EV4" s="58">
        <f t="shared" si="25"/>
        <v>51</v>
      </c>
      <c r="EW4" s="58">
        <f t="shared" si="25"/>
        <v>52</v>
      </c>
      <c r="EX4" s="58">
        <f t="shared" si="25"/>
        <v>53</v>
      </c>
      <c r="EY4" s="58">
        <f t="shared" si="25"/>
        <v>54</v>
      </c>
      <c r="EZ4" s="58">
        <f t="shared" si="25"/>
        <v>55</v>
      </c>
      <c r="FA4" s="58">
        <f t="shared" si="25"/>
        <v>56</v>
      </c>
      <c r="FB4" s="58">
        <f t="shared" si="25"/>
        <v>57</v>
      </c>
      <c r="FC4" s="59">
        <f>$DS$4</f>
        <v>40</v>
      </c>
      <c r="FD4" s="59">
        <f>FC4+1</f>
        <v>41</v>
      </c>
      <c r="FE4" s="59">
        <f t="shared" ref="FE4:FK4" si="26">FD4+1</f>
        <v>42</v>
      </c>
      <c r="FF4" s="59">
        <f t="shared" si="26"/>
        <v>43</v>
      </c>
      <c r="FG4" s="59">
        <f t="shared" si="26"/>
        <v>44</v>
      </c>
      <c r="FH4" s="59">
        <f t="shared" si="26"/>
        <v>45</v>
      </c>
      <c r="FI4" s="59">
        <f t="shared" si="26"/>
        <v>46</v>
      </c>
      <c r="FJ4" s="59">
        <f t="shared" si="26"/>
        <v>47</v>
      </c>
      <c r="FK4" s="59">
        <f t="shared" si="26"/>
        <v>48</v>
      </c>
      <c r="FL4" s="59">
        <f t="shared" ref="FL4:FT4" si="27">FK4+1</f>
        <v>49</v>
      </c>
      <c r="FM4" s="59">
        <f t="shared" si="27"/>
        <v>50</v>
      </c>
      <c r="FN4" s="59">
        <f t="shared" si="27"/>
        <v>51</v>
      </c>
      <c r="FO4" s="59">
        <f t="shared" si="27"/>
        <v>52</v>
      </c>
      <c r="FP4" s="59">
        <f t="shared" si="27"/>
        <v>53</v>
      </c>
      <c r="FQ4" s="59">
        <f t="shared" si="27"/>
        <v>54</v>
      </c>
      <c r="FR4" s="59">
        <f t="shared" si="27"/>
        <v>55</v>
      </c>
      <c r="FS4" s="59">
        <f t="shared" si="27"/>
        <v>56</v>
      </c>
      <c r="FT4" s="59">
        <f t="shared" si="27"/>
        <v>57</v>
      </c>
      <c r="FU4" s="60">
        <f>$DS$4</f>
        <v>40</v>
      </c>
      <c r="FV4" s="60">
        <f>FU4+1</f>
        <v>41</v>
      </c>
      <c r="FW4" s="60">
        <f t="shared" ref="FW4:GC4" si="28">FV4+1</f>
        <v>42</v>
      </c>
      <c r="FX4" s="60">
        <f t="shared" si="28"/>
        <v>43</v>
      </c>
      <c r="FY4" s="60">
        <f t="shared" si="28"/>
        <v>44</v>
      </c>
      <c r="FZ4" s="60">
        <f t="shared" si="28"/>
        <v>45</v>
      </c>
      <c r="GA4" s="60">
        <f t="shared" si="28"/>
        <v>46</v>
      </c>
      <c r="GB4" s="60">
        <f t="shared" si="28"/>
        <v>47</v>
      </c>
      <c r="GC4" s="60">
        <f t="shared" si="28"/>
        <v>48</v>
      </c>
      <c r="GD4" s="60">
        <f t="shared" ref="GD4:GL4" si="29">GC4+1</f>
        <v>49</v>
      </c>
      <c r="GE4" s="60">
        <f t="shared" si="29"/>
        <v>50</v>
      </c>
      <c r="GF4" s="60">
        <f t="shared" si="29"/>
        <v>51</v>
      </c>
      <c r="GG4" s="60">
        <f t="shared" si="29"/>
        <v>52</v>
      </c>
      <c r="GH4" s="60">
        <f t="shared" si="29"/>
        <v>53</v>
      </c>
      <c r="GI4" s="60">
        <f t="shared" si="29"/>
        <v>54</v>
      </c>
      <c r="GJ4" s="60">
        <f t="shared" si="29"/>
        <v>55</v>
      </c>
      <c r="GK4" s="60">
        <f t="shared" si="29"/>
        <v>56</v>
      </c>
      <c r="GL4" s="60">
        <f t="shared" si="29"/>
        <v>57</v>
      </c>
      <c r="GM4" s="61">
        <f>$DS$4</f>
        <v>40</v>
      </c>
      <c r="GN4" s="61">
        <f>GM4+1</f>
        <v>41</v>
      </c>
      <c r="GO4" s="61">
        <f t="shared" ref="GO4:GU4" si="30">GN4+1</f>
        <v>42</v>
      </c>
      <c r="GP4" s="61">
        <f t="shared" si="30"/>
        <v>43</v>
      </c>
      <c r="GQ4" s="61">
        <f t="shared" si="30"/>
        <v>44</v>
      </c>
      <c r="GR4" s="61">
        <f t="shared" si="30"/>
        <v>45</v>
      </c>
      <c r="GS4" s="61">
        <f t="shared" si="30"/>
        <v>46</v>
      </c>
      <c r="GT4" s="61">
        <f t="shared" si="30"/>
        <v>47</v>
      </c>
      <c r="GU4" s="61">
        <f t="shared" si="30"/>
        <v>48</v>
      </c>
      <c r="GV4" s="61">
        <f t="shared" ref="GV4:HD4" si="31">GU4+1</f>
        <v>49</v>
      </c>
      <c r="GW4" s="61">
        <f t="shared" si="31"/>
        <v>50</v>
      </c>
      <c r="GX4" s="61">
        <f t="shared" si="31"/>
        <v>51</v>
      </c>
      <c r="GY4" s="61">
        <f t="shared" si="31"/>
        <v>52</v>
      </c>
      <c r="GZ4" s="61">
        <f t="shared" si="31"/>
        <v>53</v>
      </c>
      <c r="HA4" s="61">
        <f t="shared" si="31"/>
        <v>54</v>
      </c>
      <c r="HB4" s="61">
        <f t="shared" si="31"/>
        <v>55</v>
      </c>
      <c r="HC4" s="61">
        <f t="shared" si="31"/>
        <v>56</v>
      </c>
      <c r="HD4" s="61">
        <f t="shared" si="31"/>
        <v>57</v>
      </c>
      <c r="IB4" s="71"/>
      <c r="IC4" s="71"/>
      <c r="ID4" s="71"/>
      <c r="IE4" s="71"/>
      <c r="IF4" s="71"/>
      <c r="IG4" s="71"/>
      <c r="IH4" s="71"/>
      <c r="II4" s="71"/>
      <c r="IJ4" s="71"/>
      <c r="IK4" s="71"/>
      <c r="IL4" s="71"/>
      <c r="IM4" s="71"/>
      <c r="IN4" s="71"/>
      <c r="IO4" s="71"/>
      <c r="IP4" s="71"/>
      <c r="IQ4" s="71"/>
      <c r="IR4" s="71"/>
      <c r="IS4" s="71"/>
      <c r="IT4" s="71"/>
      <c r="IU4" s="71"/>
      <c r="IV4" s="71"/>
      <c r="IW4" s="72" t="s">
        <v>25</v>
      </c>
      <c r="IX4" s="73" t="str">
        <f>CONCATENATE(HG12,HG13,HG14,HG15,HG16,HG17,HG18,HG19,HG20,HG21,HG22,HG23,HG24,HG25,HG26,HG27,HG28,HG29,HG30,HG31,HG32,HG33,HG34,HG35,HG36,HG37,HG38,HG39,HG40,HG41,HG42,HG43,HG44,HG45,HG46,HG47,HG48,HG49,HG50,HG51,HG52,HG53,HG54,HG55,HG56,HG57,HG58,HG59,HG60,HG61,HG62,HG63,HG64,HG65,HG66,HG67,HG68,HG69,HG70,HG71,HG72,HG73,HG74,HG75,HG76,HG77,HG78,HG79,HG80,HG81,HG82,HG83,HG84,HG85,HG86,HG87,HG88,HG89,HG90,HG91,HG92,HG93,HG94,HG95,HG96,HG97,HG98,HG99,HG100,HG101,HG102,HG103,HG104,HG105,HG106,HG107,HG108,HG109,HG110,HG111,HG112,HG113,HG114,HG115,HG116,HG117,HG118,HG119,HG120,HG121,HG122,HG123,HG124,HG125,HG126,HG127,HG128,HG129,HG130,HG131,HG132,HG133,HG134,HG135,HG136,HG137,HG138,HG139,HG140,HG141,HG142,HG143,HG144,HG145,HG146,HG147,HG148,HG149,HG150,HG151,HG152,HG153,HG154,HG155,HG156,HG157,HG158,HG159,HG160,HG161,HG162,HG163,HG164,HG165,HG166,HG167,HG168,HG169,HG170,HG171,HG172,HG173,HG174,HG175,HG176,HG177,HG178,HG179,HG180,HG181,HG182,HG183,HG184,HG185,HG186,HG187,HG188,HG189,HG190,HG191,HG192,HG193,HG194,HG195,HG196,HG197,HG198,HG199,HG200,HG201,HG202,HG203,HG204,HG205,HG206,HG207,HG208,HG209,HG210,HG211,HG212,HG213,HG214,HG215,HG216,HG217,HG218,HG219,HG220,HG221,HG222,HG223,HG224,HG225,HG226,HG227,HG228,HG229,HG230,HG231)</f>
        <v>425155</v>
      </c>
      <c r="IY4" s="73" t="str">
        <f t="shared" ref="IY4:JQ4" si="32">CONCATENATE(HH12,HH13,HH14,HH15,HH16,HH17,HH18,HH19,HH20,HH21,HH22,HH23,HH24,HH25,HH26,HH27,HH28,HH29,HH30,HH31,HH32,HH33,HH34,HH35,HH36,HH37,HH38,HH39,HH40,HH41,HH42,HH43,HH44,HH45,HH46,HH47,HH48,HH49,HH50,HH51,HH52,HH53,HH54,HH55,HH56,HH57,HH58,HH59,HH60,HH61,HH62,HH63,HH64,HH65,HH66,HH67,HH68,HH69,HH70,HH71,HH72,HH73,HH74,HH75,HH76,HH77,HH78,HH79,HH80,HH81,HH82,HH83,HH84,HH85,HH86,HH87,HH88,HH89,HH90,HH91,HH92,HH93,HH94,HH95,HH96,HH97,HH98,HH99,HH100,HH101,HH102,HH103,HH104,HH105,HH106,HH107,HH108,HH109,HH110,HH111,HH112,HH113,HH114,HH115,HH116,HH117,HH118,HH119,HH120,HH121,HH122,HH123,HH124,HH125,HH126,HH127,HH128,HH129,HH130,HH131,HH132,HH133,HH134,HH135,HH136,HH137,HH138,HH139,HH140,HH141,HH142,HH143,HH144,HH145,HH146,HH147,HH148,HH149,HH150,HH151,HH152,HH153,HH154,HH155,HH156,HH157,HH158,HH159,HH160,HH161,HH162,HH163,HH164,HH165,HH166,HH167,HH168,HH169,HH170,HH171,HH172,HH173,HH174,HH175,HH176,HH177,HH178,HH179,HH180,HH181,HH182,HH183,HH184,HH185,HH186,HH187,HH188,HH189,HH190,HH191,HH192,HH193,HH194,HH195,HH196,HH197,HH198,HH199,HH200,HH201,HH202,HH203,HH204,HH205,HH206,HH207,HH208,HH209,HH210,HH211,HH212,HH213,HH214,HH215,HH216,HH217,HH218,HH219,HH220,HH221,HH222,HH223,HH224,HH225,HH226,HH227,HH228,HH229,HH230,HH231)</f>
        <v>31344345525873</v>
      </c>
      <c r="IZ4" s="73" t="str">
        <f t="shared" si="32"/>
        <v>3236444647</v>
      </c>
      <c r="JA4" s="73" t="str">
        <f t="shared" si="32"/>
        <v>45627333848</v>
      </c>
      <c r="JB4" s="73" t="str">
        <f t="shared" si="32"/>
        <v>66</v>
      </c>
      <c r="JC4" s="73" t="str">
        <f t="shared" si="32"/>
        <v>121314151617</v>
      </c>
      <c r="JD4" s="73" t="str">
        <f t="shared" si="32"/>
        <v>64</v>
      </c>
      <c r="JE4" s="73" t="str">
        <f t="shared" si="32"/>
        <v>22626365677071</v>
      </c>
      <c r="JF4" s="73" t="str">
        <f t="shared" si="32"/>
        <v>121</v>
      </c>
      <c r="JG4" s="73" t="str">
        <f t="shared" si="32"/>
        <v>123124</v>
      </c>
      <c r="JH4" s="73" t="str">
        <f t="shared" si="32"/>
        <v>969799100101102103104105106</v>
      </c>
      <c r="JI4" s="73" t="str">
        <f t="shared" si="32"/>
        <v>95</v>
      </c>
      <c r="JJ4" s="73" t="str">
        <f t="shared" si="32"/>
        <v/>
      </c>
      <c r="JK4" s="73" t="str">
        <f t="shared" si="32"/>
        <v/>
      </c>
      <c r="JL4" s="73" t="str">
        <f t="shared" si="32"/>
        <v>7778798081</v>
      </c>
      <c r="JM4" s="73" t="str">
        <f t="shared" si="32"/>
        <v/>
      </c>
      <c r="JN4" s="73" t="str">
        <f t="shared" si="32"/>
        <v>8283</v>
      </c>
      <c r="JO4" s="73" t="str">
        <f t="shared" si="32"/>
        <v/>
      </c>
      <c r="JP4" s="73" t="str">
        <f t="shared" si="32"/>
        <v/>
      </c>
      <c r="JQ4" s="73" t="str">
        <f t="shared" si="32"/>
        <v/>
      </c>
      <c r="JR4" s="125"/>
    </row>
    <row r="5" spans="1:319" x14ac:dyDescent="0.25">
      <c r="M5" s="565"/>
      <c r="N5" s="376" t="s">
        <v>680</v>
      </c>
      <c r="O5" s="377" t="s">
        <v>674</v>
      </c>
      <c r="V5" s="164" t="s">
        <v>343</v>
      </c>
      <c r="W5" s="3">
        <v>17</v>
      </c>
      <c r="X5" s="3" t="s">
        <v>344</v>
      </c>
      <c r="Y5" s="22"/>
      <c r="Z5" s="22" t="s">
        <v>18</v>
      </c>
      <c r="AR5" s="22">
        <v>4</v>
      </c>
      <c r="DG5" s="49"/>
      <c r="DH5" s="49"/>
      <c r="DI5" s="49"/>
      <c r="DJ5" s="49"/>
      <c r="DK5" s="49"/>
      <c r="DL5" s="49"/>
      <c r="DM5" s="49"/>
      <c r="DN5" s="49"/>
      <c r="DO5" s="49"/>
      <c r="DP5" s="49"/>
      <c r="DQ5" s="56" t="s">
        <v>14</v>
      </c>
      <c r="DR5" s="49">
        <f>DR4+EK1</f>
        <v>59</v>
      </c>
      <c r="DS5" s="57">
        <f>DR5</f>
        <v>59</v>
      </c>
      <c r="DT5" s="57">
        <f>DS5+1</f>
        <v>60</v>
      </c>
      <c r="DU5" s="57">
        <f t="shared" ref="DU5:EA5" si="33">DT5+1</f>
        <v>61</v>
      </c>
      <c r="DV5" s="57">
        <f t="shared" si="33"/>
        <v>62</v>
      </c>
      <c r="DW5" s="57">
        <f t="shared" si="33"/>
        <v>63</v>
      </c>
      <c r="DX5" s="57">
        <f t="shared" si="33"/>
        <v>64</v>
      </c>
      <c r="DY5" s="57">
        <f t="shared" si="33"/>
        <v>65</v>
      </c>
      <c r="DZ5" s="57">
        <f t="shared" si="33"/>
        <v>66</v>
      </c>
      <c r="EA5" s="57">
        <f t="shared" si="33"/>
        <v>67</v>
      </c>
      <c r="EB5" s="57">
        <f t="shared" ref="EB5:EJ5" si="34">EA5+1</f>
        <v>68</v>
      </c>
      <c r="EC5" s="57">
        <f t="shared" si="34"/>
        <v>69</v>
      </c>
      <c r="ED5" s="57">
        <f t="shared" si="34"/>
        <v>70</v>
      </c>
      <c r="EE5" s="57">
        <f t="shared" si="34"/>
        <v>71</v>
      </c>
      <c r="EF5" s="57">
        <f t="shared" si="34"/>
        <v>72</v>
      </c>
      <c r="EG5" s="57">
        <f t="shared" si="34"/>
        <v>73</v>
      </c>
      <c r="EH5" s="57">
        <f t="shared" si="34"/>
        <v>74</v>
      </c>
      <c r="EI5" s="57">
        <f t="shared" si="34"/>
        <v>75</v>
      </c>
      <c r="EJ5" s="57">
        <f t="shared" si="34"/>
        <v>76</v>
      </c>
      <c r="EK5" s="58">
        <f>$DS$5</f>
        <v>59</v>
      </c>
      <c r="EL5" s="58">
        <f>EK5+1</f>
        <v>60</v>
      </c>
      <c r="EM5" s="58">
        <f t="shared" ref="EM5:ES5" si="35">EL5+1</f>
        <v>61</v>
      </c>
      <c r="EN5" s="58">
        <f t="shared" si="35"/>
        <v>62</v>
      </c>
      <c r="EO5" s="58">
        <f t="shared" si="35"/>
        <v>63</v>
      </c>
      <c r="EP5" s="58">
        <f t="shared" si="35"/>
        <v>64</v>
      </c>
      <c r="EQ5" s="58">
        <f t="shared" si="35"/>
        <v>65</v>
      </c>
      <c r="ER5" s="58">
        <f t="shared" si="35"/>
        <v>66</v>
      </c>
      <c r="ES5" s="58">
        <f t="shared" si="35"/>
        <v>67</v>
      </c>
      <c r="ET5" s="58">
        <f t="shared" ref="ET5:FB5" si="36">ES5+1</f>
        <v>68</v>
      </c>
      <c r="EU5" s="58">
        <f t="shared" si="36"/>
        <v>69</v>
      </c>
      <c r="EV5" s="58">
        <f t="shared" si="36"/>
        <v>70</v>
      </c>
      <c r="EW5" s="58">
        <f t="shared" si="36"/>
        <v>71</v>
      </c>
      <c r="EX5" s="58">
        <f t="shared" si="36"/>
        <v>72</v>
      </c>
      <c r="EY5" s="58">
        <f t="shared" si="36"/>
        <v>73</v>
      </c>
      <c r="EZ5" s="58">
        <f t="shared" si="36"/>
        <v>74</v>
      </c>
      <c r="FA5" s="58">
        <f t="shared" si="36"/>
        <v>75</v>
      </c>
      <c r="FB5" s="58">
        <f t="shared" si="36"/>
        <v>76</v>
      </c>
      <c r="FC5" s="59">
        <f>$DS$5</f>
        <v>59</v>
      </c>
      <c r="FD5" s="59">
        <f>FC5+1</f>
        <v>60</v>
      </c>
      <c r="FE5" s="59">
        <f t="shared" ref="FE5:FK5" si="37">FD5+1</f>
        <v>61</v>
      </c>
      <c r="FF5" s="59">
        <f t="shared" si="37"/>
        <v>62</v>
      </c>
      <c r="FG5" s="59">
        <f t="shared" si="37"/>
        <v>63</v>
      </c>
      <c r="FH5" s="59">
        <f t="shared" si="37"/>
        <v>64</v>
      </c>
      <c r="FI5" s="59">
        <f t="shared" si="37"/>
        <v>65</v>
      </c>
      <c r="FJ5" s="59">
        <f t="shared" si="37"/>
        <v>66</v>
      </c>
      <c r="FK5" s="59">
        <f t="shared" si="37"/>
        <v>67</v>
      </c>
      <c r="FL5" s="59">
        <f t="shared" ref="FL5:FT5" si="38">FK5+1</f>
        <v>68</v>
      </c>
      <c r="FM5" s="59">
        <f t="shared" si="38"/>
        <v>69</v>
      </c>
      <c r="FN5" s="59">
        <f t="shared" si="38"/>
        <v>70</v>
      </c>
      <c r="FO5" s="59">
        <f t="shared" si="38"/>
        <v>71</v>
      </c>
      <c r="FP5" s="59">
        <f t="shared" si="38"/>
        <v>72</v>
      </c>
      <c r="FQ5" s="59">
        <f t="shared" si="38"/>
        <v>73</v>
      </c>
      <c r="FR5" s="59">
        <f t="shared" si="38"/>
        <v>74</v>
      </c>
      <c r="FS5" s="59">
        <f t="shared" si="38"/>
        <v>75</v>
      </c>
      <c r="FT5" s="59">
        <f t="shared" si="38"/>
        <v>76</v>
      </c>
      <c r="FU5" s="60">
        <f>$DS$5</f>
        <v>59</v>
      </c>
      <c r="FV5" s="60">
        <f>FU5+1</f>
        <v>60</v>
      </c>
      <c r="FW5" s="60">
        <f t="shared" ref="FW5:GC5" si="39">FV5+1</f>
        <v>61</v>
      </c>
      <c r="FX5" s="60">
        <f t="shared" si="39"/>
        <v>62</v>
      </c>
      <c r="FY5" s="60">
        <f t="shared" si="39"/>
        <v>63</v>
      </c>
      <c r="FZ5" s="60">
        <f t="shared" si="39"/>
        <v>64</v>
      </c>
      <c r="GA5" s="60">
        <f t="shared" si="39"/>
        <v>65</v>
      </c>
      <c r="GB5" s="60">
        <f t="shared" si="39"/>
        <v>66</v>
      </c>
      <c r="GC5" s="60">
        <f t="shared" si="39"/>
        <v>67</v>
      </c>
      <c r="GD5" s="60">
        <f t="shared" ref="GD5:GL5" si="40">GC5+1</f>
        <v>68</v>
      </c>
      <c r="GE5" s="60">
        <f t="shared" si="40"/>
        <v>69</v>
      </c>
      <c r="GF5" s="60">
        <f t="shared" si="40"/>
        <v>70</v>
      </c>
      <c r="GG5" s="60">
        <f t="shared" si="40"/>
        <v>71</v>
      </c>
      <c r="GH5" s="60">
        <f t="shared" si="40"/>
        <v>72</v>
      </c>
      <c r="GI5" s="60">
        <f t="shared" si="40"/>
        <v>73</v>
      </c>
      <c r="GJ5" s="60">
        <f t="shared" si="40"/>
        <v>74</v>
      </c>
      <c r="GK5" s="60">
        <f t="shared" si="40"/>
        <v>75</v>
      </c>
      <c r="GL5" s="60">
        <f t="shared" si="40"/>
        <v>76</v>
      </c>
      <c r="GM5" s="61">
        <f>$DS$5</f>
        <v>59</v>
      </c>
      <c r="GN5" s="61">
        <f>GM5+1</f>
        <v>60</v>
      </c>
      <c r="GO5" s="61">
        <f t="shared" ref="GO5:GU5" si="41">GN5+1</f>
        <v>61</v>
      </c>
      <c r="GP5" s="61">
        <f t="shared" si="41"/>
        <v>62</v>
      </c>
      <c r="GQ5" s="61">
        <f t="shared" si="41"/>
        <v>63</v>
      </c>
      <c r="GR5" s="61">
        <f t="shared" si="41"/>
        <v>64</v>
      </c>
      <c r="GS5" s="61">
        <f t="shared" si="41"/>
        <v>65</v>
      </c>
      <c r="GT5" s="61">
        <f t="shared" si="41"/>
        <v>66</v>
      </c>
      <c r="GU5" s="61">
        <f t="shared" si="41"/>
        <v>67</v>
      </c>
      <c r="GV5" s="61">
        <f t="shared" ref="GV5:HD5" si="42">GU5+1</f>
        <v>68</v>
      </c>
      <c r="GW5" s="61">
        <f t="shared" si="42"/>
        <v>69</v>
      </c>
      <c r="GX5" s="61">
        <f t="shared" si="42"/>
        <v>70</v>
      </c>
      <c r="GY5" s="61">
        <f t="shared" si="42"/>
        <v>71</v>
      </c>
      <c r="GZ5" s="61">
        <f t="shared" si="42"/>
        <v>72</v>
      </c>
      <c r="HA5" s="61">
        <f t="shared" si="42"/>
        <v>73</v>
      </c>
      <c r="HB5" s="61">
        <f t="shared" si="42"/>
        <v>74</v>
      </c>
      <c r="HC5" s="61">
        <f t="shared" si="42"/>
        <v>75</v>
      </c>
      <c r="HD5" s="61">
        <f t="shared" si="42"/>
        <v>76</v>
      </c>
      <c r="IB5" s="71"/>
      <c r="IC5" s="71"/>
      <c r="ID5" s="71"/>
      <c r="IE5" s="71"/>
      <c r="IF5" s="71"/>
      <c r="IG5" s="71"/>
      <c r="IH5" s="71"/>
      <c r="II5" s="71"/>
      <c r="IJ5" s="71"/>
      <c r="IK5" s="71"/>
      <c r="IL5" s="71"/>
      <c r="IM5" s="71"/>
      <c r="IN5" s="71"/>
      <c r="IO5" s="71"/>
      <c r="IP5" s="71"/>
      <c r="IQ5" s="71"/>
      <c r="IR5" s="71"/>
      <c r="IS5" s="71"/>
      <c r="IT5" s="71"/>
      <c r="IU5" s="71"/>
      <c r="IV5" s="71"/>
      <c r="IW5" s="72" t="s">
        <v>26</v>
      </c>
      <c r="IX5" s="62" t="str">
        <f>CONCATENATE(IB12,IB13,IB14,IB15,IB16,IB17,IB18,IB19,IB20,IB21,IB22,IB23,IB24,IB25,IB26,IB27,IB28,IB29,IB30,IB31,IB32,IB33,IB34,IB35,IB36,IB37,IB38,IB39,IB40,IB41,IB42,IB43,IB44,IB45,IB46,IB47,IB48,IB49,IB50,IB51,IB52,IB53,IB54,IB55,IB56,IB57,IB58,IB59,IB60,IB61,IB62,IB63,IB64,IB65,IB66,IB67,IB68,IB69,IB70,IB71,IB72,IB73,IB74,IB75,IB76,IB77,IB78,IB79,IB80,IB81,IB82,IB83,IB84,IB85,IB86,IB87,IB88,IB89,IB90,IB91,IB92,IB93,IB94,IB95,IB96,IB97,IB98,IB99,IB100,IB101,IB102,IB103,IB104,IB105,IB106,IB107,IB108,IB109,IB110,IB111,IB112,IB113,IB114,IB115,IB116,IB117,IB118,IB119,IB120,IB121,IB122,IB123,IB124,IB125,IB126,IB127,IB128,IB129,IB130,IB131,IB132,IB133,IB134,IB135,IB136,IB137,IB138,IB139,IB140,IB141,IB142,IB143,IB144,IB145,IB146,IB147,IB148,IB149,IB150,IB151,IB152,IB153,IB154,IB155,IB156,IB157,IB158,IB159,IB160,IB161,IB162,IB163,IB164,IB165,IB166,IB167,IB168,IB169,IB170,IB171,IB172,IB173,IB174,IB175,IB176,IB177,IB178,IB179,IB180,IB181,IB182,IB183,IB184,IB185,IB186,IB187,IB188,IB189,IB190,IB191,IB192,IB193,IB194,IB195,IB196,IB197,IB198,IB199,IB200,IB201,IB202,IB203,IB204,IB205,IB206,IB207,IB208,IB209,IB210,IB211,IB212,IB213,IB214,IB215,IB216,IB217,IB218,IB219,IB220,IB221,IB222,IB223,IB224,IB225,IB226,IB227,IB228,IB229,IB230,IB231)</f>
        <v>222</v>
      </c>
      <c r="IY5" s="62" t="str">
        <f t="shared" ref="IY5:JQ5" si="43">CONCATENATE(IC12,IC13,IC14,IC15,IC16,IC17,IC18,IC19,IC20,IC21,IC22,IC23,IC24,IC25,IC26,IC27,IC28,IC29,IC30,IC31,IC32,IC33,IC34,IC35,IC36,IC37,IC38,IC39,IC40,IC41,IC42,IC43,IC44,IC45,IC46,IC47,IC48,IC49,IC50,IC51,IC52,IC53,IC54,IC55,IC56,IC57,IC58,IC59,IC60,IC61,IC62,IC63,IC64,IC65,IC66,IC67,IC68,IC69,IC70,IC71,IC72,IC73,IC74,IC75,IC76,IC77,IC78,IC79,IC80,IC81,IC82,IC83,IC84,IC85,IC86,IC87,IC88,IC89,IC90,IC91,IC92,IC93,IC94,IC95,IC96,IC97,IC98,IC99,IC100,IC101,IC102,IC103,IC104,IC105,IC106,IC107,IC108,IC109,IC110,IC111,IC112,IC113,IC114,IC115,IC116,IC117,IC118,IC119,IC120,IC121,IC122,IC123,IC124,IC125,IC126,IC127,IC128,IC129,IC130,IC131,IC132,IC133,IC134,IC135,IC136,IC137,IC138,IC139,IC140,IC141,IC142,IC143,IC144,IC145,IC146,IC147,IC148,IC149,IC150,IC151,IC152,IC153,IC154,IC155,IC156,IC157,IC158,IC159,IC160,IC161,IC162,IC163,IC164,IC165,IC166,IC167,IC168,IC169,IC170,IC171,IC172,IC173,IC174,IC175,IC176,IC177,IC178,IC179,IC180,IC181,IC182,IC183,IC184,IC185,IC186,IC187,IC188,IC189,IC190,IC191,IC192,IC193,IC194,IC195,IC196,IC197,IC198,IC199,IC200,IC201,IC202,IC203,IC204,IC205,IC206,IC207,IC208,IC209,IC210,IC211,IC212,IC213,IC214,IC215,IC216,IC217,IC218,IC219,IC220,IC221,IC222,IC223,IC224,IC225,IC226,IC227,IC228,IC229,IC230,IC231)</f>
        <v>2222222</v>
      </c>
      <c r="IZ5" s="62" t="str">
        <f t="shared" si="43"/>
        <v>22222</v>
      </c>
      <c r="JA5" s="62" t="str">
        <f t="shared" si="43"/>
        <v>1112222</v>
      </c>
      <c r="JB5" s="62" t="str">
        <f t="shared" si="43"/>
        <v>2</v>
      </c>
      <c r="JC5" s="62" t="str">
        <f t="shared" si="43"/>
        <v>222222</v>
      </c>
      <c r="JD5" s="62" t="str">
        <f t="shared" si="43"/>
        <v>2</v>
      </c>
      <c r="JE5" s="62" t="str">
        <f t="shared" si="43"/>
        <v>2222222</v>
      </c>
      <c r="JF5" s="62" t="str">
        <f t="shared" si="43"/>
        <v>3</v>
      </c>
      <c r="JG5" s="62" t="str">
        <f t="shared" si="43"/>
        <v>33</v>
      </c>
      <c r="JH5" s="62" t="str">
        <f t="shared" si="43"/>
        <v>2223333333</v>
      </c>
      <c r="JI5" s="62" t="str">
        <f t="shared" si="43"/>
        <v>2</v>
      </c>
      <c r="JJ5" s="62" t="str">
        <f t="shared" si="43"/>
        <v/>
      </c>
      <c r="JK5" s="62" t="str">
        <f t="shared" si="43"/>
        <v/>
      </c>
      <c r="JL5" s="62" t="str">
        <f t="shared" si="43"/>
        <v>22222</v>
      </c>
      <c r="JM5" s="62" t="str">
        <f t="shared" si="43"/>
        <v/>
      </c>
      <c r="JN5" s="62" t="str">
        <f t="shared" si="43"/>
        <v>22</v>
      </c>
      <c r="JO5" s="62" t="str">
        <f t="shared" si="43"/>
        <v/>
      </c>
      <c r="JP5" s="62" t="str">
        <f t="shared" si="43"/>
        <v/>
      </c>
      <c r="JQ5" s="62" t="str">
        <f t="shared" si="43"/>
        <v/>
      </c>
      <c r="JR5" s="47"/>
    </row>
    <row r="6" spans="1:319" x14ac:dyDescent="0.25">
      <c r="M6" s="565"/>
      <c r="N6" s="376" t="s">
        <v>681</v>
      </c>
      <c r="O6" s="377" t="s">
        <v>676</v>
      </c>
      <c r="U6" s="3">
        <v>1</v>
      </c>
      <c r="V6" s="3">
        <v>2</v>
      </c>
      <c r="W6" s="3">
        <v>4</v>
      </c>
      <c r="Y6" s="22"/>
      <c r="Z6" s="22" t="s">
        <v>19</v>
      </c>
      <c r="AR6" s="22">
        <v>5</v>
      </c>
    </row>
    <row r="7" spans="1:319" x14ac:dyDescent="0.25">
      <c r="M7" s="565"/>
      <c r="N7" s="376" t="s">
        <v>682</v>
      </c>
      <c r="O7" s="377" t="s">
        <v>678</v>
      </c>
      <c r="AA7" s="8"/>
      <c r="AT7" s="8">
        <v>1</v>
      </c>
      <c r="AU7" s="5">
        <v>2</v>
      </c>
      <c r="AV7" s="5">
        <v>3</v>
      </c>
      <c r="AW7" s="5">
        <v>4</v>
      </c>
      <c r="AX7" s="5">
        <v>5</v>
      </c>
      <c r="AY7" s="5">
        <v>6</v>
      </c>
      <c r="AZ7" s="5">
        <v>7</v>
      </c>
      <c r="BA7" s="5">
        <v>8</v>
      </c>
      <c r="BB7" s="5">
        <v>9</v>
      </c>
      <c r="BC7" s="5">
        <v>10</v>
      </c>
      <c r="BD7" s="5">
        <v>11</v>
      </c>
      <c r="BE7" s="5">
        <v>12</v>
      </c>
      <c r="BF7" s="5">
        <v>13</v>
      </c>
      <c r="BG7" s="5">
        <v>14</v>
      </c>
      <c r="BH7" s="5">
        <v>15</v>
      </c>
      <c r="BI7" s="5">
        <v>16</v>
      </c>
      <c r="BJ7" s="5">
        <v>17</v>
      </c>
      <c r="BK7" s="5">
        <v>18</v>
      </c>
      <c r="BL7" s="5">
        <v>19</v>
      </c>
      <c r="BM7" s="5">
        <v>20</v>
      </c>
      <c r="BN7" s="5">
        <v>21</v>
      </c>
      <c r="BO7" s="5">
        <v>22</v>
      </c>
      <c r="BP7" s="5">
        <v>23</v>
      </c>
      <c r="BQ7" s="5">
        <v>24</v>
      </c>
      <c r="BR7" s="5">
        <v>25</v>
      </c>
      <c r="BS7" s="5">
        <v>26</v>
      </c>
      <c r="BT7" s="5">
        <v>27</v>
      </c>
      <c r="BU7" s="5">
        <v>28</v>
      </c>
      <c r="BV7" s="5">
        <v>29</v>
      </c>
      <c r="BW7" s="5">
        <v>30</v>
      </c>
      <c r="BX7" s="5">
        <v>31</v>
      </c>
      <c r="BY7" s="5">
        <v>32</v>
      </c>
      <c r="BZ7" s="5">
        <v>33</v>
      </c>
      <c r="CA7" s="5">
        <v>34</v>
      </c>
      <c r="CB7" s="5">
        <v>35</v>
      </c>
      <c r="CC7" s="5">
        <v>36</v>
      </c>
      <c r="CD7" s="5">
        <v>37</v>
      </c>
      <c r="CE7" s="5">
        <v>38</v>
      </c>
      <c r="CF7" s="5">
        <v>39</v>
      </c>
      <c r="CG7" s="5">
        <v>40</v>
      </c>
      <c r="CH7" s="5">
        <v>41</v>
      </c>
      <c r="CI7" s="5">
        <v>42</v>
      </c>
      <c r="CJ7" s="5">
        <v>43</v>
      </c>
      <c r="CK7" s="5">
        <v>44</v>
      </c>
      <c r="CL7" s="5">
        <v>45</v>
      </c>
      <c r="CM7" s="5">
        <v>46</v>
      </c>
      <c r="CN7" s="5">
        <v>47</v>
      </c>
      <c r="CO7" s="5">
        <v>48</v>
      </c>
      <c r="CP7" s="5">
        <v>49</v>
      </c>
      <c r="CQ7" s="5">
        <v>50</v>
      </c>
      <c r="CR7" s="5">
        <v>51</v>
      </c>
      <c r="CS7" s="5">
        <v>52</v>
      </c>
      <c r="CT7" s="5">
        <v>53</v>
      </c>
      <c r="CU7" s="5">
        <v>54</v>
      </c>
      <c r="CV7" s="5">
        <v>55</v>
      </c>
      <c r="CW7" s="5">
        <v>56</v>
      </c>
      <c r="CX7" s="5">
        <v>57</v>
      </c>
      <c r="CY7" s="5">
        <v>58</v>
      </c>
      <c r="CZ7" s="5">
        <v>59</v>
      </c>
      <c r="DA7" s="5">
        <v>60</v>
      </c>
      <c r="DB7" s="5">
        <v>61</v>
      </c>
      <c r="DC7" s="5">
        <v>62</v>
      </c>
      <c r="DD7" s="5">
        <v>63</v>
      </c>
      <c r="DE7" s="5">
        <v>64</v>
      </c>
      <c r="DF7" s="5">
        <v>65</v>
      </c>
      <c r="DG7" s="5">
        <v>66</v>
      </c>
      <c r="DH7" s="5">
        <v>67</v>
      </c>
      <c r="DI7" s="5">
        <v>68</v>
      </c>
      <c r="DJ7" s="5">
        <v>69</v>
      </c>
      <c r="DK7" s="5">
        <v>70</v>
      </c>
      <c r="DL7" s="5">
        <v>71</v>
      </c>
      <c r="DM7" s="5">
        <v>72</v>
      </c>
      <c r="DN7" s="5">
        <v>73</v>
      </c>
      <c r="DO7" s="5">
        <v>74</v>
      </c>
      <c r="DP7" s="5">
        <v>75</v>
      </c>
      <c r="DQ7" s="5">
        <v>76</v>
      </c>
      <c r="HG7" s="5" t="e">
        <f>CONCATENATE(HG12,HG13,HG14,HG15,HG16,HG17,HG18,HG19,HG20,HG21,HG22,HG23,HG24,HG25,HG26,HG27,HG28,HG29,HG30,HG31,HG32,HG33,HG34,HG35,HG36,HG37,HG38,HG39,HG40,HG41,HG42,HG43,HG44,HG45,HG46,HG47,HG48,HG49,HG50,HG51,HG52,HG53,HG54,HG55,HG56,HG57,HG58,HG59,HG60,HG61,HG62,HG63,HG64,HG65,HG66,HG67,HG68,HG69,HG70,HG71,HG72,HG73,HG74,HG75,HG76,HG77,HG78,HG79,HG80,HG81,HG82,HG83,HG84,HG85,HG86,HG87,HG88,HG89,HG90,HG91,HG92,HG93,HG94,HG95,HG96,HG97,HG98,HG99,HG100,HG101,HG102,HG103,HG104,HG105,HG106,HG107,HG108,HG109,HG110,HG111,HG112,HG113,HG114,HG115,HG116,HG117,HG118,HG119,HG120,#REF!)</f>
        <v>#REF!</v>
      </c>
    </row>
    <row r="8" spans="1:319" x14ac:dyDescent="0.25">
      <c r="M8" s="565"/>
      <c r="N8" s="376" t="s">
        <v>683</v>
      </c>
      <c r="O8" s="378" t="s">
        <v>684</v>
      </c>
      <c r="AA8" s="22">
        <v>1</v>
      </c>
      <c r="AB8" s="22">
        <f>AA8+1</f>
        <v>2</v>
      </c>
      <c r="AC8" s="22">
        <f t="shared" ref="AC8:AL8" si="44">AB8+1</f>
        <v>3</v>
      </c>
      <c r="AD8" s="22">
        <f t="shared" si="44"/>
        <v>4</v>
      </c>
      <c r="AE8" s="22">
        <f t="shared" si="44"/>
        <v>5</v>
      </c>
      <c r="AF8" s="22">
        <f t="shared" si="44"/>
        <v>6</v>
      </c>
      <c r="AG8" s="22">
        <f t="shared" si="44"/>
        <v>7</v>
      </c>
      <c r="AH8" s="22">
        <f t="shared" si="44"/>
        <v>8</v>
      </c>
      <c r="AI8" s="22">
        <f t="shared" si="44"/>
        <v>9</v>
      </c>
      <c r="AJ8" s="22">
        <f t="shared" si="44"/>
        <v>10</v>
      </c>
      <c r="AK8" s="22">
        <f t="shared" si="44"/>
        <v>11</v>
      </c>
      <c r="AL8" s="22">
        <f t="shared" si="44"/>
        <v>12</v>
      </c>
      <c r="AT8" s="8">
        <v>2</v>
      </c>
      <c r="AU8" s="5">
        <f>AT8</f>
        <v>2</v>
      </c>
      <c r="AV8" s="5">
        <f>AU8</f>
        <v>2</v>
      </c>
      <c r="AW8" s="5">
        <f t="shared" ref="AW8:BC8" si="45">AV8</f>
        <v>2</v>
      </c>
      <c r="AX8" s="5">
        <f t="shared" si="45"/>
        <v>2</v>
      </c>
      <c r="AY8" s="5">
        <f t="shared" si="45"/>
        <v>2</v>
      </c>
      <c r="AZ8" s="5">
        <f t="shared" si="45"/>
        <v>2</v>
      </c>
      <c r="BA8" s="5">
        <f t="shared" si="45"/>
        <v>2</v>
      </c>
      <c r="BB8" s="5">
        <f t="shared" si="45"/>
        <v>2</v>
      </c>
      <c r="BC8" s="5">
        <f t="shared" si="45"/>
        <v>2</v>
      </c>
      <c r="BD8" s="5">
        <f t="shared" ref="BD8:BL8" si="46">BC8</f>
        <v>2</v>
      </c>
      <c r="BE8" s="5">
        <f t="shared" si="46"/>
        <v>2</v>
      </c>
      <c r="BF8" s="5">
        <f t="shared" si="46"/>
        <v>2</v>
      </c>
      <c r="BG8" s="5">
        <f t="shared" si="46"/>
        <v>2</v>
      </c>
      <c r="BH8" s="5">
        <f t="shared" si="46"/>
        <v>2</v>
      </c>
      <c r="BI8" s="5">
        <f t="shared" si="46"/>
        <v>2</v>
      </c>
      <c r="BJ8" s="5">
        <f t="shared" si="46"/>
        <v>2</v>
      </c>
      <c r="BK8" s="5">
        <f t="shared" si="46"/>
        <v>2</v>
      </c>
      <c r="BL8" s="5">
        <f t="shared" si="46"/>
        <v>2</v>
      </c>
      <c r="BM8" s="5">
        <f>BL8+3</f>
        <v>5</v>
      </c>
      <c r="BN8" s="5">
        <f>BM8</f>
        <v>5</v>
      </c>
      <c r="BO8" s="5">
        <f t="shared" ref="BO8:BV8" si="47">BN8</f>
        <v>5</v>
      </c>
      <c r="BP8" s="5">
        <f t="shared" si="47"/>
        <v>5</v>
      </c>
      <c r="BQ8" s="5">
        <f t="shared" si="47"/>
        <v>5</v>
      </c>
      <c r="BR8" s="5">
        <f t="shared" si="47"/>
        <v>5</v>
      </c>
      <c r="BS8" s="5">
        <f t="shared" si="47"/>
        <v>5</v>
      </c>
      <c r="BT8" s="5">
        <f t="shared" si="47"/>
        <v>5</v>
      </c>
      <c r="BU8" s="5">
        <f t="shared" si="47"/>
        <v>5</v>
      </c>
      <c r="BV8" s="5">
        <f t="shared" si="47"/>
        <v>5</v>
      </c>
      <c r="BW8" s="5">
        <f t="shared" ref="BW8:CE8" si="48">BV8</f>
        <v>5</v>
      </c>
      <c r="BX8" s="5">
        <f t="shared" si="48"/>
        <v>5</v>
      </c>
      <c r="BY8" s="5">
        <f t="shared" si="48"/>
        <v>5</v>
      </c>
      <c r="BZ8" s="5">
        <f t="shared" si="48"/>
        <v>5</v>
      </c>
      <c r="CA8" s="5">
        <f t="shared" si="48"/>
        <v>5</v>
      </c>
      <c r="CB8" s="5">
        <f t="shared" si="48"/>
        <v>5</v>
      </c>
      <c r="CC8" s="5">
        <f t="shared" si="48"/>
        <v>5</v>
      </c>
      <c r="CD8" s="5">
        <f t="shared" si="48"/>
        <v>5</v>
      </c>
      <c r="CE8" s="5">
        <f t="shared" si="48"/>
        <v>5</v>
      </c>
      <c r="CF8" s="5">
        <f>CE8+3</f>
        <v>8</v>
      </c>
      <c r="CG8" s="5">
        <f>CF8</f>
        <v>8</v>
      </c>
      <c r="CH8" s="5">
        <f t="shared" ref="CH8:CO8" si="49">CG8</f>
        <v>8</v>
      </c>
      <c r="CI8" s="5">
        <f t="shared" si="49"/>
        <v>8</v>
      </c>
      <c r="CJ8" s="5">
        <f t="shared" si="49"/>
        <v>8</v>
      </c>
      <c r="CK8" s="5">
        <f t="shared" si="49"/>
        <v>8</v>
      </c>
      <c r="CL8" s="5">
        <f t="shared" si="49"/>
        <v>8</v>
      </c>
      <c r="CM8" s="5">
        <f t="shared" si="49"/>
        <v>8</v>
      </c>
      <c r="CN8" s="5">
        <f t="shared" si="49"/>
        <v>8</v>
      </c>
      <c r="CO8" s="5">
        <f t="shared" si="49"/>
        <v>8</v>
      </c>
      <c r="CP8" s="5">
        <f t="shared" ref="CP8:CX8" si="50">CO8</f>
        <v>8</v>
      </c>
      <c r="CQ8" s="5">
        <f t="shared" si="50"/>
        <v>8</v>
      </c>
      <c r="CR8" s="5">
        <f t="shared" si="50"/>
        <v>8</v>
      </c>
      <c r="CS8" s="5">
        <f t="shared" si="50"/>
        <v>8</v>
      </c>
      <c r="CT8" s="5">
        <f t="shared" si="50"/>
        <v>8</v>
      </c>
      <c r="CU8" s="5">
        <f t="shared" si="50"/>
        <v>8</v>
      </c>
      <c r="CV8" s="5">
        <f t="shared" si="50"/>
        <v>8</v>
      </c>
      <c r="CW8" s="5">
        <f t="shared" si="50"/>
        <v>8</v>
      </c>
      <c r="CX8" s="5">
        <f t="shared" si="50"/>
        <v>8</v>
      </c>
      <c r="CY8" s="5">
        <f>CX8+3</f>
        <v>11</v>
      </c>
      <c r="CZ8" s="5">
        <f>CY8</f>
        <v>11</v>
      </c>
      <c r="DA8" s="5">
        <f t="shared" ref="DA8:DH8" si="51">CZ8</f>
        <v>11</v>
      </c>
      <c r="DB8" s="5">
        <f t="shared" si="51"/>
        <v>11</v>
      </c>
      <c r="DC8" s="5">
        <f t="shared" si="51"/>
        <v>11</v>
      </c>
      <c r="DD8" s="5">
        <f t="shared" si="51"/>
        <v>11</v>
      </c>
      <c r="DE8" s="5">
        <f t="shared" si="51"/>
        <v>11</v>
      </c>
      <c r="DF8" s="5">
        <f t="shared" si="51"/>
        <v>11</v>
      </c>
      <c r="DG8" s="5">
        <f t="shared" si="51"/>
        <v>11</v>
      </c>
      <c r="DH8" s="5">
        <f t="shared" si="51"/>
        <v>11</v>
      </c>
      <c r="DI8" s="5">
        <f t="shared" ref="DI8:DQ8" si="52">DH8</f>
        <v>11</v>
      </c>
      <c r="DJ8" s="5">
        <f t="shared" si="52"/>
        <v>11</v>
      </c>
      <c r="DK8" s="5">
        <f t="shared" si="52"/>
        <v>11</v>
      </c>
      <c r="DL8" s="5">
        <f t="shared" si="52"/>
        <v>11</v>
      </c>
      <c r="DM8" s="5">
        <f t="shared" si="52"/>
        <v>11</v>
      </c>
      <c r="DN8" s="5">
        <f t="shared" si="52"/>
        <v>11</v>
      </c>
      <c r="DO8" s="5">
        <f t="shared" si="52"/>
        <v>11</v>
      </c>
      <c r="DP8" s="5">
        <f t="shared" si="52"/>
        <v>11</v>
      </c>
      <c r="DQ8" s="5">
        <f t="shared" si="52"/>
        <v>11</v>
      </c>
      <c r="DS8" s="55" t="s">
        <v>5</v>
      </c>
      <c r="HG8" s="75" t="s">
        <v>27</v>
      </c>
      <c r="HH8" s="76"/>
      <c r="HI8" s="76"/>
      <c r="HJ8" s="76"/>
      <c r="HK8" s="76"/>
      <c r="HL8" s="76"/>
      <c r="HM8" s="76"/>
      <c r="HN8" s="76"/>
      <c r="HO8" s="76"/>
      <c r="HP8" s="76"/>
      <c r="HQ8" s="76"/>
      <c r="HR8" s="76"/>
      <c r="HS8" s="76"/>
      <c r="HT8" s="76"/>
      <c r="HU8" s="76"/>
      <c r="HV8" s="76"/>
      <c r="HW8" s="76"/>
      <c r="HX8" s="76"/>
      <c r="HY8" s="76"/>
      <c r="HZ8" s="76"/>
      <c r="IB8" s="75" t="s">
        <v>28</v>
      </c>
      <c r="IC8" s="76"/>
      <c r="ID8" s="76"/>
      <c r="IE8" s="76"/>
      <c r="IF8" s="76"/>
      <c r="IG8" s="76"/>
      <c r="IH8" s="76"/>
      <c r="II8" s="76"/>
      <c r="IJ8" s="76"/>
      <c r="IK8" s="76"/>
      <c r="IL8" s="76"/>
      <c r="IM8" s="76"/>
      <c r="IN8" s="76"/>
      <c r="IO8" s="76"/>
      <c r="IP8" s="76"/>
      <c r="IQ8" s="76"/>
      <c r="IR8" s="76"/>
      <c r="IS8" s="76"/>
      <c r="IT8" s="76"/>
      <c r="IU8" s="76"/>
      <c r="IV8" s="47"/>
    </row>
    <row r="9" spans="1:319" x14ac:dyDescent="0.25">
      <c r="N9" s="131"/>
      <c r="O9" s="131"/>
      <c r="T9" s="127"/>
      <c r="U9" s="127" t="s">
        <v>46</v>
      </c>
      <c r="V9" s="127"/>
      <c r="W9" s="127"/>
      <c r="X9" s="127"/>
      <c r="Y9" s="131"/>
      <c r="Z9" s="131"/>
      <c r="AA9" s="37" t="s">
        <v>7</v>
      </c>
      <c r="AB9" s="38"/>
      <c r="AC9" s="38"/>
      <c r="AD9" s="39" t="s">
        <v>8</v>
      </c>
      <c r="AE9" s="39"/>
      <c r="AF9" s="39"/>
      <c r="AG9" s="40" t="s">
        <v>9</v>
      </c>
      <c r="AH9" s="40"/>
      <c r="AI9" s="40"/>
      <c r="AJ9" s="41" t="s">
        <v>10</v>
      </c>
      <c r="AK9" s="36"/>
      <c r="AL9" s="36"/>
      <c r="AT9" s="37" t="s">
        <v>7</v>
      </c>
      <c r="AU9" s="37"/>
      <c r="AV9" s="37"/>
      <c r="AW9" s="37"/>
      <c r="AX9" s="37"/>
      <c r="AY9" s="37"/>
      <c r="AZ9" s="37"/>
      <c r="BA9" s="37"/>
      <c r="BB9" s="37"/>
      <c r="BC9" s="37"/>
      <c r="BD9" s="37"/>
      <c r="BE9" s="37"/>
      <c r="BF9" s="37"/>
      <c r="BG9" s="37"/>
      <c r="BH9" s="37"/>
      <c r="BI9" s="37"/>
      <c r="BJ9" s="37"/>
      <c r="BK9" s="37"/>
      <c r="BL9" s="37"/>
      <c r="BM9" s="39" t="s">
        <v>8</v>
      </c>
      <c r="BN9" s="39"/>
      <c r="BO9" s="39"/>
      <c r="BP9" s="39"/>
      <c r="BQ9" s="39"/>
      <c r="BR9" s="39"/>
      <c r="BS9" s="39"/>
      <c r="BT9" s="39"/>
      <c r="BU9" s="39"/>
      <c r="BV9" s="39"/>
      <c r="BW9" s="39"/>
      <c r="BX9" s="39"/>
      <c r="BY9" s="39"/>
      <c r="BZ9" s="39"/>
      <c r="CA9" s="39"/>
      <c r="CB9" s="39"/>
      <c r="CC9" s="39"/>
      <c r="CD9" s="39"/>
      <c r="CE9" s="39"/>
      <c r="CF9" s="40" t="s">
        <v>9</v>
      </c>
      <c r="CG9" s="40"/>
      <c r="CH9" s="40"/>
      <c r="CI9" s="40"/>
      <c r="CJ9" s="40"/>
      <c r="CK9" s="40"/>
      <c r="CL9" s="40"/>
      <c r="CM9" s="40"/>
      <c r="CN9" s="40"/>
      <c r="CO9" s="40"/>
      <c r="CP9" s="40"/>
      <c r="CQ9" s="40"/>
      <c r="CR9" s="40"/>
      <c r="CS9" s="40"/>
      <c r="CT9" s="40"/>
      <c r="CU9" s="40"/>
      <c r="CV9" s="40"/>
      <c r="CW9" s="40"/>
      <c r="CX9" s="40"/>
      <c r="CY9" s="41" t="s">
        <v>10</v>
      </c>
      <c r="CZ9" s="41"/>
      <c r="DA9" s="41"/>
      <c r="DB9" s="41"/>
      <c r="DC9" s="41"/>
      <c r="DD9" s="41"/>
      <c r="DE9" s="41"/>
      <c r="DF9" s="41"/>
      <c r="DG9" s="41"/>
      <c r="DH9" s="41"/>
      <c r="DI9" s="41"/>
      <c r="DJ9" s="41"/>
      <c r="DK9" s="41"/>
      <c r="DL9" s="41"/>
      <c r="DM9" s="41"/>
      <c r="DN9" s="41"/>
      <c r="DO9" s="41"/>
      <c r="DP9" s="41"/>
      <c r="DQ9" s="41"/>
      <c r="DS9" s="9">
        <v>1</v>
      </c>
      <c r="DT9" s="9">
        <f>DS9</f>
        <v>1</v>
      </c>
      <c r="DU9" s="9">
        <f t="shared" ref="DU9:EA9" si="53">DT9</f>
        <v>1</v>
      </c>
      <c r="DV9" s="9">
        <f t="shared" si="53"/>
        <v>1</v>
      </c>
      <c r="DW9" s="9">
        <f t="shared" si="53"/>
        <v>1</v>
      </c>
      <c r="DX9" s="9">
        <f t="shared" si="53"/>
        <v>1</v>
      </c>
      <c r="DY9" s="9">
        <f t="shared" si="53"/>
        <v>1</v>
      </c>
      <c r="DZ9" s="9">
        <f t="shared" si="53"/>
        <v>1</v>
      </c>
      <c r="EA9" s="9">
        <f t="shared" si="53"/>
        <v>1</v>
      </c>
      <c r="EB9" s="9">
        <f t="shared" ref="EB9:EJ9" si="54">EA9</f>
        <v>1</v>
      </c>
      <c r="EC9" s="9">
        <f t="shared" si="54"/>
        <v>1</v>
      </c>
      <c r="ED9" s="9">
        <f t="shared" si="54"/>
        <v>1</v>
      </c>
      <c r="EE9" s="9">
        <f t="shared" si="54"/>
        <v>1</v>
      </c>
      <c r="EF9" s="9">
        <f t="shared" si="54"/>
        <v>1</v>
      </c>
      <c r="EG9" s="9">
        <f t="shared" si="54"/>
        <v>1</v>
      </c>
      <c r="EH9" s="9">
        <f t="shared" si="54"/>
        <v>1</v>
      </c>
      <c r="EI9" s="9">
        <f t="shared" si="54"/>
        <v>1</v>
      </c>
      <c r="EJ9" s="9">
        <f t="shared" si="54"/>
        <v>1</v>
      </c>
      <c r="EK9" s="12">
        <f>DS9+1</f>
        <v>2</v>
      </c>
      <c r="EL9" s="12">
        <f>EK9</f>
        <v>2</v>
      </c>
      <c r="EM9" s="12">
        <f t="shared" ref="EM9:ES9" si="55">EL9</f>
        <v>2</v>
      </c>
      <c r="EN9" s="12">
        <f t="shared" si="55"/>
        <v>2</v>
      </c>
      <c r="EO9" s="12">
        <f t="shared" si="55"/>
        <v>2</v>
      </c>
      <c r="EP9" s="12">
        <f t="shared" si="55"/>
        <v>2</v>
      </c>
      <c r="EQ9" s="12">
        <f t="shared" si="55"/>
        <v>2</v>
      </c>
      <c r="ER9" s="12">
        <f t="shared" si="55"/>
        <v>2</v>
      </c>
      <c r="ES9" s="12">
        <f t="shared" si="55"/>
        <v>2</v>
      </c>
      <c r="ET9" s="12">
        <f t="shared" ref="ET9:FB9" si="56">ES9</f>
        <v>2</v>
      </c>
      <c r="EU9" s="12">
        <f t="shared" si="56"/>
        <v>2</v>
      </c>
      <c r="EV9" s="12">
        <f t="shared" si="56"/>
        <v>2</v>
      </c>
      <c r="EW9" s="12">
        <f t="shared" si="56"/>
        <v>2</v>
      </c>
      <c r="EX9" s="12">
        <f t="shared" si="56"/>
        <v>2</v>
      </c>
      <c r="EY9" s="12">
        <f t="shared" si="56"/>
        <v>2</v>
      </c>
      <c r="EZ9" s="12">
        <f t="shared" si="56"/>
        <v>2</v>
      </c>
      <c r="FA9" s="12">
        <f t="shared" si="56"/>
        <v>2</v>
      </c>
      <c r="FB9" s="12">
        <f t="shared" si="56"/>
        <v>2</v>
      </c>
      <c r="FC9" s="13">
        <f>EK9+1</f>
        <v>3</v>
      </c>
      <c r="FD9" s="13">
        <f>FC9</f>
        <v>3</v>
      </c>
      <c r="FE9" s="13">
        <f t="shared" ref="FE9:FK9" si="57">FD9</f>
        <v>3</v>
      </c>
      <c r="FF9" s="13">
        <f t="shared" si="57"/>
        <v>3</v>
      </c>
      <c r="FG9" s="13">
        <f t="shared" si="57"/>
        <v>3</v>
      </c>
      <c r="FH9" s="13">
        <f t="shared" si="57"/>
        <v>3</v>
      </c>
      <c r="FI9" s="13">
        <f t="shared" si="57"/>
        <v>3</v>
      </c>
      <c r="FJ9" s="13">
        <f t="shared" si="57"/>
        <v>3</v>
      </c>
      <c r="FK9" s="13">
        <f t="shared" si="57"/>
        <v>3</v>
      </c>
      <c r="FL9" s="13">
        <f t="shared" ref="FL9:FT9" si="58">FK9</f>
        <v>3</v>
      </c>
      <c r="FM9" s="13">
        <f t="shared" si="58"/>
        <v>3</v>
      </c>
      <c r="FN9" s="13">
        <f t="shared" si="58"/>
        <v>3</v>
      </c>
      <c r="FO9" s="13">
        <f t="shared" si="58"/>
        <v>3</v>
      </c>
      <c r="FP9" s="13">
        <f t="shared" si="58"/>
        <v>3</v>
      </c>
      <c r="FQ9" s="13">
        <f t="shared" si="58"/>
        <v>3</v>
      </c>
      <c r="FR9" s="13">
        <f t="shared" si="58"/>
        <v>3</v>
      </c>
      <c r="FS9" s="13">
        <f t="shared" si="58"/>
        <v>3</v>
      </c>
      <c r="FT9" s="13">
        <f t="shared" si="58"/>
        <v>3</v>
      </c>
      <c r="FU9" s="18">
        <f>FC9+1</f>
        <v>4</v>
      </c>
      <c r="FV9" s="18">
        <f>FU9</f>
        <v>4</v>
      </c>
      <c r="FW9" s="18">
        <f t="shared" ref="FW9:GC9" si="59">FV9</f>
        <v>4</v>
      </c>
      <c r="FX9" s="18">
        <f t="shared" si="59"/>
        <v>4</v>
      </c>
      <c r="FY9" s="18">
        <f t="shared" si="59"/>
        <v>4</v>
      </c>
      <c r="FZ9" s="18">
        <f t="shared" si="59"/>
        <v>4</v>
      </c>
      <c r="GA9" s="18">
        <f t="shared" si="59"/>
        <v>4</v>
      </c>
      <c r="GB9" s="18">
        <f t="shared" si="59"/>
        <v>4</v>
      </c>
      <c r="GC9" s="18">
        <f t="shared" si="59"/>
        <v>4</v>
      </c>
      <c r="GD9" s="18">
        <f t="shared" ref="GD9:GL9" si="60">GC9</f>
        <v>4</v>
      </c>
      <c r="GE9" s="18">
        <f t="shared" si="60"/>
        <v>4</v>
      </c>
      <c r="GF9" s="18">
        <f t="shared" si="60"/>
        <v>4</v>
      </c>
      <c r="GG9" s="18">
        <f t="shared" si="60"/>
        <v>4</v>
      </c>
      <c r="GH9" s="18">
        <f t="shared" si="60"/>
        <v>4</v>
      </c>
      <c r="GI9" s="18">
        <f t="shared" si="60"/>
        <v>4</v>
      </c>
      <c r="GJ9" s="18">
        <f t="shared" si="60"/>
        <v>4</v>
      </c>
      <c r="GK9" s="18">
        <f t="shared" si="60"/>
        <v>4</v>
      </c>
      <c r="GL9" s="18">
        <f t="shared" si="60"/>
        <v>4</v>
      </c>
      <c r="GM9" s="21">
        <f>FU9+1</f>
        <v>5</v>
      </c>
      <c r="GN9" s="21">
        <f>GM9</f>
        <v>5</v>
      </c>
      <c r="GO9" s="21">
        <f t="shared" ref="GO9:GU9" si="61">GN9</f>
        <v>5</v>
      </c>
      <c r="GP9" s="21">
        <f t="shared" si="61"/>
        <v>5</v>
      </c>
      <c r="GQ9" s="21">
        <f t="shared" si="61"/>
        <v>5</v>
      </c>
      <c r="GR9" s="21">
        <f t="shared" si="61"/>
        <v>5</v>
      </c>
      <c r="GS9" s="21">
        <f t="shared" si="61"/>
        <v>5</v>
      </c>
      <c r="GT9" s="21">
        <f t="shared" si="61"/>
        <v>5</v>
      </c>
      <c r="GU9" s="21">
        <f t="shared" si="61"/>
        <v>5</v>
      </c>
      <c r="GV9" s="21">
        <f t="shared" ref="GV9:HD9" si="62">GU9</f>
        <v>5</v>
      </c>
      <c r="GW9" s="21">
        <f t="shared" si="62"/>
        <v>5</v>
      </c>
      <c r="GX9" s="21">
        <f t="shared" si="62"/>
        <v>5</v>
      </c>
      <c r="GY9" s="21">
        <f t="shared" si="62"/>
        <v>5</v>
      </c>
      <c r="GZ9" s="21">
        <f t="shared" si="62"/>
        <v>5</v>
      </c>
      <c r="HA9" s="21">
        <f t="shared" si="62"/>
        <v>5</v>
      </c>
      <c r="HB9" s="21">
        <f t="shared" si="62"/>
        <v>5</v>
      </c>
      <c r="HC9" s="21">
        <f t="shared" si="62"/>
        <v>5</v>
      </c>
      <c r="HD9" s="21">
        <f t="shared" si="62"/>
        <v>5</v>
      </c>
      <c r="HG9" s="50" t="s">
        <v>6</v>
      </c>
      <c r="HH9" s="51"/>
      <c r="HI9" s="51"/>
      <c r="HJ9" s="51"/>
      <c r="HK9" s="51"/>
      <c r="HL9" s="51"/>
      <c r="HM9" s="51"/>
      <c r="HN9" s="51"/>
      <c r="HO9" s="51"/>
      <c r="HP9" s="51"/>
      <c r="HQ9" s="51"/>
      <c r="HR9" s="51"/>
      <c r="HS9" s="51"/>
      <c r="HT9" s="51"/>
      <c r="HU9" s="51"/>
      <c r="HV9" s="51"/>
      <c r="HW9" s="51"/>
      <c r="HX9" s="51"/>
      <c r="HY9" s="51"/>
      <c r="HZ9" s="51"/>
      <c r="IB9" s="50" t="s">
        <v>6</v>
      </c>
      <c r="IC9" s="51"/>
      <c r="ID9" s="51"/>
      <c r="IE9" s="51"/>
      <c r="IF9" s="51"/>
      <c r="IG9" s="51"/>
      <c r="IH9" s="51"/>
      <c r="II9" s="51"/>
      <c r="IJ9" s="51"/>
      <c r="IK9" s="51"/>
      <c r="IL9" s="51"/>
      <c r="IM9" s="51"/>
      <c r="IN9" s="51"/>
      <c r="IO9" s="51"/>
      <c r="IP9" s="51"/>
      <c r="IQ9" s="51"/>
      <c r="IR9" s="51"/>
      <c r="IS9" s="51"/>
      <c r="IT9" s="51"/>
      <c r="IU9" s="51"/>
      <c r="IV9" s="47"/>
      <c r="IW9" s="52" t="s">
        <v>29</v>
      </c>
      <c r="IX9" s="21"/>
      <c r="IY9" s="21"/>
      <c r="IZ9" s="21"/>
      <c r="JA9" s="21"/>
      <c r="JB9" s="21"/>
      <c r="JC9" s="21"/>
      <c r="JD9" s="21"/>
      <c r="JE9" s="21"/>
      <c r="JF9" s="21"/>
      <c r="JG9" s="21"/>
      <c r="JH9" s="21"/>
      <c r="JI9" s="21"/>
      <c r="JJ9" s="21"/>
      <c r="JK9" s="21"/>
      <c r="JL9" s="21"/>
      <c r="JM9" s="21"/>
      <c r="JN9" s="21"/>
      <c r="JO9" s="21"/>
      <c r="JP9" s="21"/>
      <c r="JQ9" s="21"/>
      <c r="JS9" s="52" t="s">
        <v>23</v>
      </c>
      <c r="JT9" s="21"/>
      <c r="JU9" s="21"/>
      <c r="JV9" s="21"/>
      <c r="JW9" s="21"/>
      <c r="JX9" s="21"/>
      <c r="JY9" s="21"/>
      <c r="JZ9" s="21"/>
      <c r="KA9" s="21"/>
      <c r="KB9" s="21"/>
      <c r="KC9" s="21"/>
      <c r="KD9" s="21"/>
      <c r="KE9" s="21"/>
      <c r="KF9" s="21"/>
      <c r="KG9" s="21"/>
      <c r="KH9" s="21"/>
      <c r="KI9" s="21"/>
      <c r="KJ9" s="21"/>
      <c r="KK9" s="21"/>
      <c r="KL9" s="21"/>
      <c r="KN9" s="52" t="s">
        <v>24</v>
      </c>
      <c r="KO9" s="21"/>
      <c r="KP9" s="21"/>
      <c r="KQ9" s="21"/>
      <c r="KR9" s="21"/>
      <c r="KS9" s="21"/>
      <c r="KT9" s="21"/>
      <c r="KU9" s="21"/>
      <c r="KV9" s="21"/>
      <c r="KW9" s="21"/>
      <c r="KX9" s="21"/>
      <c r="KY9" s="21"/>
      <c r="KZ9" s="21"/>
      <c r="LA9" s="21"/>
      <c r="LB9" s="21"/>
      <c r="LC9" s="21"/>
      <c r="LD9" s="21"/>
      <c r="LE9" s="21"/>
      <c r="LF9" s="21"/>
      <c r="LG9" s="21"/>
    </row>
    <row r="10" spans="1:319" s="31" customFormat="1" ht="19.5" customHeight="1" x14ac:dyDescent="0.25">
      <c r="A10" s="23"/>
      <c r="B10" s="24"/>
      <c r="C10" s="34"/>
      <c r="D10" s="34"/>
      <c r="E10" s="167"/>
      <c r="F10" s="337"/>
      <c r="G10" s="129"/>
      <c r="H10" s="340" t="s">
        <v>454</v>
      </c>
      <c r="I10" s="32"/>
      <c r="J10" s="32"/>
      <c r="K10" s="32"/>
      <c r="L10" s="341" t="s">
        <v>455</v>
      </c>
      <c r="M10" s="338"/>
      <c r="N10" s="564" t="s">
        <v>626</v>
      </c>
      <c r="O10" s="564" t="s">
        <v>672</v>
      </c>
      <c r="P10" s="342" t="s">
        <v>627</v>
      </c>
      <c r="Q10" s="42"/>
      <c r="R10" s="42"/>
      <c r="S10" s="42"/>
      <c r="T10" s="340" t="s">
        <v>404</v>
      </c>
      <c r="U10" s="32"/>
      <c r="V10" s="32"/>
      <c r="W10" s="32"/>
      <c r="X10" s="32"/>
      <c r="Y10" s="34"/>
      <c r="Z10" s="34"/>
      <c r="AA10" s="32"/>
      <c r="AB10" s="32"/>
      <c r="AC10" s="32"/>
      <c r="AD10" s="33"/>
      <c r="AE10" s="33"/>
      <c r="AF10" s="33"/>
      <c r="AG10" s="34"/>
      <c r="AH10" s="34"/>
      <c r="AI10" s="34"/>
      <c r="AJ10" s="35"/>
      <c r="AK10" s="35"/>
      <c r="AL10" s="35"/>
      <c r="AN10" s="273"/>
      <c r="AO10" s="272"/>
      <c r="AP10" s="34"/>
      <c r="AQ10" s="34"/>
      <c r="AR10" s="42"/>
      <c r="AS10" s="25"/>
      <c r="AT10" s="32"/>
      <c r="AU10" s="53"/>
      <c r="AV10" s="53"/>
      <c r="AW10" s="53"/>
      <c r="AX10" s="53"/>
      <c r="AY10" s="53"/>
      <c r="AZ10" s="53"/>
      <c r="BA10" s="53"/>
      <c r="BB10" s="53"/>
      <c r="BC10" s="53"/>
      <c r="BD10" s="53"/>
      <c r="BE10" s="53"/>
      <c r="BF10" s="53"/>
      <c r="BG10" s="53"/>
      <c r="BH10" s="53"/>
      <c r="BI10" s="53"/>
      <c r="BJ10" s="53"/>
      <c r="BK10" s="53"/>
      <c r="BL10" s="53"/>
      <c r="BM10" s="33"/>
      <c r="BN10" s="33"/>
      <c r="BO10" s="33"/>
      <c r="BP10" s="33"/>
      <c r="BQ10" s="33"/>
      <c r="BR10" s="33"/>
      <c r="BS10" s="33"/>
      <c r="BT10" s="33"/>
      <c r="BU10" s="33"/>
      <c r="BV10" s="33"/>
      <c r="BW10" s="33"/>
      <c r="BX10" s="33"/>
      <c r="BY10" s="33"/>
      <c r="BZ10" s="33"/>
      <c r="CA10" s="33"/>
      <c r="CB10" s="33"/>
      <c r="CC10" s="33"/>
      <c r="CD10" s="33"/>
      <c r="CE10" s="33"/>
      <c r="CF10" s="34"/>
      <c r="CG10" s="34"/>
      <c r="CH10" s="34"/>
      <c r="CI10" s="34"/>
      <c r="CJ10" s="34"/>
      <c r="CK10" s="34"/>
      <c r="CL10" s="34"/>
      <c r="CM10" s="34"/>
      <c r="CN10" s="34"/>
      <c r="CO10" s="34"/>
      <c r="CP10" s="34"/>
      <c r="CQ10" s="34"/>
      <c r="CR10" s="34"/>
      <c r="CS10" s="34"/>
      <c r="CT10" s="34"/>
      <c r="CU10" s="34"/>
      <c r="CV10" s="34"/>
      <c r="CW10" s="34"/>
      <c r="CX10" s="34"/>
      <c r="CY10" s="35"/>
      <c r="CZ10" s="35"/>
      <c r="DA10" s="35"/>
      <c r="DB10" s="35"/>
      <c r="DC10" s="35"/>
      <c r="DD10" s="35"/>
      <c r="DE10" s="35"/>
      <c r="DF10" s="35"/>
      <c r="DG10" s="35"/>
      <c r="DH10" s="35"/>
      <c r="DI10" s="35"/>
      <c r="DJ10" s="35"/>
      <c r="DK10" s="35"/>
      <c r="DL10" s="35"/>
      <c r="DM10" s="35"/>
      <c r="DN10" s="35"/>
      <c r="DO10" s="35"/>
      <c r="DP10" s="35"/>
      <c r="DQ10" s="35"/>
      <c r="DR10" s="48"/>
      <c r="DS10" s="26"/>
      <c r="DT10" s="26"/>
      <c r="DU10" s="26"/>
      <c r="DV10" s="26"/>
      <c r="DW10" s="26"/>
      <c r="DX10" s="26"/>
      <c r="DY10" s="26"/>
      <c r="DZ10" s="26"/>
      <c r="EA10" s="26"/>
      <c r="EB10" s="26"/>
      <c r="EC10" s="26"/>
      <c r="ED10" s="26"/>
      <c r="EE10" s="26"/>
      <c r="EF10" s="26"/>
      <c r="EG10" s="26"/>
      <c r="EH10" s="26"/>
      <c r="EI10" s="26"/>
      <c r="EJ10" s="26"/>
      <c r="EK10" s="27"/>
      <c r="EL10" s="27"/>
      <c r="EM10" s="27"/>
      <c r="EN10" s="27"/>
      <c r="EO10" s="27"/>
      <c r="EP10" s="27"/>
      <c r="EQ10" s="27"/>
      <c r="ER10" s="27"/>
      <c r="ES10" s="27"/>
      <c r="ET10" s="27"/>
      <c r="EU10" s="27"/>
      <c r="EV10" s="27"/>
      <c r="EW10" s="27"/>
      <c r="EX10" s="27"/>
      <c r="EY10" s="27"/>
      <c r="EZ10" s="27"/>
      <c r="FA10" s="27"/>
      <c r="FB10" s="27"/>
      <c r="FC10" s="28"/>
      <c r="FD10" s="28"/>
      <c r="FE10" s="28"/>
      <c r="FF10" s="28"/>
      <c r="FG10" s="28"/>
      <c r="FH10" s="28"/>
      <c r="FI10" s="28"/>
      <c r="FJ10" s="28"/>
      <c r="FK10" s="28"/>
      <c r="FL10" s="28"/>
      <c r="FM10" s="28"/>
      <c r="FN10" s="28"/>
      <c r="FO10" s="28"/>
      <c r="FP10" s="28"/>
      <c r="FQ10" s="28"/>
      <c r="FR10" s="28"/>
      <c r="FS10" s="28"/>
      <c r="FT10" s="28"/>
      <c r="FU10" s="29"/>
      <c r="FV10" s="29"/>
      <c r="FW10" s="29"/>
      <c r="FX10" s="29"/>
      <c r="FY10" s="29"/>
      <c r="FZ10" s="29"/>
      <c r="GA10" s="29"/>
      <c r="GB10" s="29"/>
      <c r="GC10" s="29"/>
      <c r="GD10" s="29"/>
      <c r="GE10" s="29"/>
      <c r="GF10" s="29"/>
      <c r="GG10" s="29"/>
      <c r="GH10" s="29"/>
      <c r="GI10" s="29"/>
      <c r="GJ10" s="29"/>
      <c r="GK10" s="29"/>
      <c r="GL10" s="29"/>
      <c r="GM10" s="30"/>
      <c r="GN10" s="30"/>
      <c r="GO10" s="30"/>
      <c r="GP10" s="30"/>
      <c r="GQ10" s="30"/>
      <c r="GR10" s="30"/>
      <c r="GS10" s="30"/>
      <c r="GT10" s="30"/>
      <c r="GU10" s="30"/>
      <c r="GV10" s="30"/>
      <c r="GW10" s="30"/>
      <c r="GX10" s="30"/>
      <c r="GY10" s="30"/>
      <c r="GZ10" s="30"/>
      <c r="HA10" s="30"/>
      <c r="HB10" s="30"/>
      <c r="HC10" s="30"/>
      <c r="HD10" s="30"/>
      <c r="HG10" s="68"/>
      <c r="HH10" s="68"/>
      <c r="HI10" s="68"/>
      <c r="HJ10" s="68"/>
      <c r="HK10" s="68"/>
      <c r="HL10" s="68"/>
      <c r="HM10" s="68"/>
      <c r="HN10" s="68"/>
      <c r="HO10" s="68"/>
      <c r="HP10" s="68"/>
      <c r="HQ10" s="68"/>
      <c r="HR10" s="68"/>
      <c r="HS10" s="68"/>
      <c r="HT10" s="68"/>
      <c r="HU10" s="68"/>
      <c r="HV10" s="68"/>
      <c r="HW10" s="68"/>
      <c r="HX10" s="68"/>
      <c r="HY10" s="68"/>
      <c r="HZ10" s="68"/>
      <c r="IA10" s="48"/>
      <c r="IB10" s="68"/>
      <c r="IC10" s="68"/>
      <c r="ID10" s="68"/>
      <c r="IE10" s="68"/>
      <c r="IF10" s="68"/>
      <c r="IG10" s="68"/>
      <c r="IH10" s="68"/>
      <c r="II10" s="68"/>
      <c r="IJ10" s="68"/>
      <c r="IK10" s="68"/>
      <c r="IL10" s="68"/>
      <c r="IM10" s="68"/>
      <c r="IN10" s="68"/>
      <c r="IO10" s="68"/>
      <c r="IP10" s="68"/>
      <c r="IQ10" s="68"/>
      <c r="IR10" s="68"/>
      <c r="IS10" s="68"/>
      <c r="IT10" s="68"/>
      <c r="IU10" s="68"/>
      <c r="IV10" s="48"/>
      <c r="IW10" s="74"/>
      <c r="IX10" s="16"/>
      <c r="IY10" s="16"/>
      <c r="IZ10" s="16"/>
      <c r="JA10" s="16"/>
      <c r="JB10" s="16"/>
      <c r="JC10" s="16"/>
      <c r="JD10" s="16"/>
      <c r="JE10" s="16"/>
      <c r="JF10" s="16"/>
      <c r="JG10" s="16"/>
      <c r="JH10" s="16"/>
      <c r="JI10" s="16"/>
      <c r="JJ10" s="16"/>
      <c r="JK10" s="16"/>
      <c r="JL10" s="16"/>
      <c r="JM10" s="16"/>
      <c r="JN10" s="16"/>
      <c r="JO10" s="16"/>
      <c r="JP10" s="16"/>
      <c r="JQ10" s="16"/>
      <c r="JS10" s="16"/>
      <c r="JT10" s="16"/>
      <c r="JU10" s="16"/>
      <c r="JV10" s="16"/>
      <c r="JW10" s="16"/>
      <c r="JX10" s="16"/>
      <c r="JY10" s="16"/>
      <c r="JZ10" s="16"/>
      <c r="KA10" s="16"/>
      <c r="KB10" s="16"/>
      <c r="KC10" s="16"/>
      <c r="KD10" s="16"/>
      <c r="KE10" s="16"/>
      <c r="KF10" s="16"/>
      <c r="KG10" s="16"/>
      <c r="KH10" s="16"/>
      <c r="KI10" s="16"/>
      <c r="KJ10" s="16"/>
      <c r="KK10" s="16"/>
      <c r="KL10" s="16"/>
      <c r="KN10" s="16"/>
      <c r="KO10" s="16"/>
      <c r="KP10" s="16"/>
      <c r="KQ10" s="16"/>
      <c r="KR10" s="16"/>
      <c r="KS10" s="16"/>
      <c r="KT10" s="16"/>
      <c r="KU10" s="16"/>
      <c r="KV10" s="16"/>
      <c r="KW10" s="16"/>
      <c r="KX10" s="16"/>
      <c r="KY10" s="16"/>
      <c r="KZ10" s="16"/>
      <c r="LA10" s="16"/>
      <c r="LB10" s="16"/>
      <c r="LC10" s="16"/>
      <c r="LD10" s="16"/>
      <c r="LE10" s="16"/>
      <c r="LF10" s="16"/>
      <c r="LG10" s="16"/>
    </row>
    <row r="11" spans="1:319" s="31" customFormat="1" ht="46.5" customHeight="1" x14ac:dyDescent="0.25">
      <c r="A11" s="23" t="s">
        <v>0</v>
      </c>
      <c r="B11" s="24" t="s">
        <v>1</v>
      </c>
      <c r="C11" s="34" t="s">
        <v>283</v>
      </c>
      <c r="D11" s="34" t="s">
        <v>286</v>
      </c>
      <c r="E11" s="167" t="s">
        <v>268</v>
      </c>
      <c r="F11" s="337" t="s">
        <v>52</v>
      </c>
      <c r="G11" s="129" t="s">
        <v>389</v>
      </c>
      <c r="H11" s="32">
        <v>1</v>
      </c>
      <c r="I11" s="32">
        <v>2</v>
      </c>
      <c r="J11" s="32">
        <v>3</v>
      </c>
      <c r="K11" s="32">
        <v>4</v>
      </c>
      <c r="L11" s="338">
        <v>1</v>
      </c>
      <c r="M11" s="338">
        <v>2</v>
      </c>
      <c r="N11" s="564"/>
      <c r="O11" s="564"/>
      <c r="P11" s="42" t="s">
        <v>629</v>
      </c>
      <c r="Q11" s="42" t="s">
        <v>628</v>
      </c>
      <c r="R11" s="42" t="s">
        <v>623</v>
      </c>
      <c r="S11" s="42" t="s">
        <v>624</v>
      </c>
      <c r="T11" s="32" t="s">
        <v>47</v>
      </c>
      <c r="U11" s="32" t="s">
        <v>48</v>
      </c>
      <c r="V11" s="32" t="s">
        <v>630</v>
      </c>
      <c r="W11" s="345" t="s">
        <v>342</v>
      </c>
      <c r="X11" s="345" t="s">
        <v>49</v>
      </c>
      <c r="Y11" s="34" t="s">
        <v>50</v>
      </c>
      <c r="Z11" s="34" t="s">
        <v>51</v>
      </c>
      <c r="AA11" s="32" t="s">
        <v>5</v>
      </c>
      <c r="AB11" s="32" t="s">
        <v>3</v>
      </c>
      <c r="AC11" s="32" t="s">
        <v>4</v>
      </c>
      <c r="AD11" s="33" t="str">
        <f t="shared" ref="AD11:AL11" si="63">AA11</f>
        <v>dia da semana</v>
      </c>
      <c r="AE11" s="33" t="str">
        <f t="shared" si="63"/>
        <v>hora de inicio</v>
      </c>
      <c r="AF11" s="33" t="str">
        <f t="shared" si="63"/>
        <v>tempo de aula</v>
      </c>
      <c r="AG11" s="34" t="str">
        <f t="shared" si="63"/>
        <v>dia da semana</v>
      </c>
      <c r="AH11" s="34" t="str">
        <f t="shared" si="63"/>
        <v>hora de inicio</v>
      </c>
      <c r="AI11" s="34" t="str">
        <f t="shared" si="63"/>
        <v>tempo de aula</v>
      </c>
      <c r="AJ11" s="35" t="str">
        <f t="shared" si="63"/>
        <v>dia da semana</v>
      </c>
      <c r="AK11" s="35" t="str">
        <f t="shared" si="63"/>
        <v>hora de inicio</v>
      </c>
      <c r="AL11" s="35" t="str">
        <f t="shared" si="63"/>
        <v>tempo de aula</v>
      </c>
      <c r="AN11" s="273" t="s">
        <v>621</v>
      </c>
      <c r="AO11" s="272" t="s">
        <v>622</v>
      </c>
      <c r="AP11" s="34" t="s">
        <v>268</v>
      </c>
      <c r="AQ11" s="34" t="s">
        <v>453</v>
      </c>
      <c r="AR11" s="42" t="s">
        <v>625</v>
      </c>
      <c r="AS11" s="25"/>
      <c r="AT11" s="32" t="s">
        <v>2</v>
      </c>
      <c r="AU11" s="53">
        <v>7</v>
      </c>
      <c r="AV11" s="53">
        <f>AU11+1</f>
        <v>8</v>
      </c>
      <c r="AW11" s="53">
        <f t="shared" ref="AW11:BB11" si="64">AV11+1</f>
        <v>9</v>
      </c>
      <c r="AX11" s="53">
        <f t="shared" si="64"/>
        <v>10</v>
      </c>
      <c r="AY11" s="53">
        <f t="shared" si="64"/>
        <v>11</v>
      </c>
      <c r="AZ11" s="53">
        <f t="shared" si="64"/>
        <v>12</v>
      </c>
      <c r="BA11" s="53">
        <f t="shared" si="64"/>
        <v>13</v>
      </c>
      <c r="BB11" s="53">
        <f t="shared" si="64"/>
        <v>14</v>
      </c>
      <c r="BC11" s="53">
        <f t="shared" ref="BC11:BL11" si="65">BB11+1</f>
        <v>15</v>
      </c>
      <c r="BD11" s="53">
        <f t="shared" si="65"/>
        <v>16</v>
      </c>
      <c r="BE11" s="53">
        <f t="shared" si="65"/>
        <v>17</v>
      </c>
      <c r="BF11" s="53">
        <f t="shared" si="65"/>
        <v>18</v>
      </c>
      <c r="BG11" s="53">
        <f t="shared" si="65"/>
        <v>19</v>
      </c>
      <c r="BH11" s="53">
        <f t="shared" si="65"/>
        <v>20</v>
      </c>
      <c r="BI11" s="53">
        <f t="shared" si="65"/>
        <v>21</v>
      </c>
      <c r="BJ11" s="53">
        <f t="shared" si="65"/>
        <v>22</v>
      </c>
      <c r="BK11" s="53">
        <f t="shared" si="65"/>
        <v>23</v>
      </c>
      <c r="BL11" s="53">
        <f t="shared" si="65"/>
        <v>24</v>
      </c>
      <c r="BM11" s="33" t="s">
        <v>2</v>
      </c>
      <c r="BN11" s="33">
        <v>7</v>
      </c>
      <c r="BO11" s="33">
        <f>BN11+1</f>
        <v>8</v>
      </c>
      <c r="BP11" s="33">
        <f t="shared" ref="BP11:BU11" si="66">BO11+1</f>
        <v>9</v>
      </c>
      <c r="BQ11" s="33">
        <f t="shared" si="66"/>
        <v>10</v>
      </c>
      <c r="BR11" s="33">
        <f t="shared" si="66"/>
        <v>11</v>
      </c>
      <c r="BS11" s="33">
        <f t="shared" si="66"/>
        <v>12</v>
      </c>
      <c r="BT11" s="33">
        <f t="shared" si="66"/>
        <v>13</v>
      </c>
      <c r="BU11" s="33">
        <f t="shared" si="66"/>
        <v>14</v>
      </c>
      <c r="BV11" s="33">
        <f t="shared" ref="BV11:CE11" si="67">BU11+1</f>
        <v>15</v>
      </c>
      <c r="BW11" s="33">
        <f t="shared" si="67"/>
        <v>16</v>
      </c>
      <c r="BX11" s="33">
        <f t="shared" si="67"/>
        <v>17</v>
      </c>
      <c r="BY11" s="33">
        <f t="shared" si="67"/>
        <v>18</v>
      </c>
      <c r="BZ11" s="33">
        <f t="shared" si="67"/>
        <v>19</v>
      </c>
      <c r="CA11" s="33">
        <f t="shared" si="67"/>
        <v>20</v>
      </c>
      <c r="CB11" s="33">
        <f t="shared" si="67"/>
        <v>21</v>
      </c>
      <c r="CC11" s="33">
        <f t="shared" si="67"/>
        <v>22</v>
      </c>
      <c r="CD11" s="33">
        <f t="shared" si="67"/>
        <v>23</v>
      </c>
      <c r="CE11" s="33">
        <f t="shared" si="67"/>
        <v>24</v>
      </c>
      <c r="CF11" s="34" t="s">
        <v>2</v>
      </c>
      <c r="CG11" s="34">
        <v>7</v>
      </c>
      <c r="CH11" s="34">
        <f>CG11+1</f>
        <v>8</v>
      </c>
      <c r="CI11" s="34">
        <f t="shared" ref="CI11:CN11" si="68">CH11+1</f>
        <v>9</v>
      </c>
      <c r="CJ11" s="34">
        <f t="shared" si="68"/>
        <v>10</v>
      </c>
      <c r="CK11" s="34">
        <f t="shared" si="68"/>
        <v>11</v>
      </c>
      <c r="CL11" s="34">
        <f t="shared" si="68"/>
        <v>12</v>
      </c>
      <c r="CM11" s="34">
        <f t="shared" si="68"/>
        <v>13</v>
      </c>
      <c r="CN11" s="34">
        <f t="shared" si="68"/>
        <v>14</v>
      </c>
      <c r="CO11" s="34">
        <f t="shared" ref="CO11:CX11" si="69">CN11+1</f>
        <v>15</v>
      </c>
      <c r="CP11" s="34">
        <f t="shared" si="69"/>
        <v>16</v>
      </c>
      <c r="CQ11" s="34">
        <f t="shared" si="69"/>
        <v>17</v>
      </c>
      <c r="CR11" s="34">
        <f t="shared" si="69"/>
        <v>18</v>
      </c>
      <c r="CS11" s="34">
        <f t="shared" si="69"/>
        <v>19</v>
      </c>
      <c r="CT11" s="34">
        <f t="shared" si="69"/>
        <v>20</v>
      </c>
      <c r="CU11" s="34">
        <f t="shared" si="69"/>
        <v>21</v>
      </c>
      <c r="CV11" s="34">
        <f t="shared" si="69"/>
        <v>22</v>
      </c>
      <c r="CW11" s="34">
        <f t="shared" si="69"/>
        <v>23</v>
      </c>
      <c r="CX11" s="34">
        <f t="shared" si="69"/>
        <v>24</v>
      </c>
      <c r="CY11" s="35" t="s">
        <v>2</v>
      </c>
      <c r="CZ11" s="35">
        <v>7</v>
      </c>
      <c r="DA11" s="35">
        <f>CZ11+1</f>
        <v>8</v>
      </c>
      <c r="DB11" s="35">
        <f t="shared" ref="DB11:DG11" si="70">DA11+1</f>
        <v>9</v>
      </c>
      <c r="DC11" s="35">
        <f t="shared" si="70"/>
        <v>10</v>
      </c>
      <c r="DD11" s="35">
        <f t="shared" si="70"/>
        <v>11</v>
      </c>
      <c r="DE11" s="35">
        <f t="shared" si="70"/>
        <v>12</v>
      </c>
      <c r="DF11" s="35">
        <f t="shared" si="70"/>
        <v>13</v>
      </c>
      <c r="DG11" s="35">
        <f t="shared" si="70"/>
        <v>14</v>
      </c>
      <c r="DH11" s="35">
        <f t="shared" ref="DH11:DQ11" si="71">DG11+1</f>
        <v>15</v>
      </c>
      <c r="DI11" s="35">
        <f t="shared" si="71"/>
        <v>16</v>
      </c>
      <c r="DJ11" s="35">
        <f t="shared" si="71"/>
        <v>17</v>
      </c>
      <c r="DK11" s="35">
        <f t="shared" si="71"/>
        <v>18</v>
      </c>
      <c r="DL11" s="35">
        <f t="shared" si="71"/>
        <v>19</v>
      </c>
      <c r="DM11" s="35">
        <f t="shared" si="71"/>
        <v>20</v>
      </c>
      <c r="DN11" s="35">
        <f t="shared" si="71"/>
        <v>21</v>
      </c>
      <c r="DO11" s="35">
        <f t="shared" si="71"/>
        <v>22</v>
      </c>
      <c r="DP11" s="35">
        <f t="shared" si="71"/>
        <v>23</v>
      </c>
      <c r="DQ11" s="35">
        <f t="shared" si="71"/>
        <v>24</v>
      </c>
      <c r="DR11" s="48"/>
      <c r="DS11" s="26">
        <v>7</v>
      </c>
      <c r="DT11" s="26">
        <f>DS11+1</f>
        <v>8</v>
      </c>
      <c r="DU11" s="26">
        <f t="shared" ref="DU11:DZ11" si="72">DT11+1</f>
        <v>9</v>
      </c>
      <c r="DV11" s="26">
        <f t="shared" si="72"/>
        <v>10</v>
      </c>
      <c r="DW11" s="26">
        <f t="shared" si="72"/>
        <v>11</v>
      </c>
      <c r="DX11" s="26">
        <f t="shared" si="72"/>
        <v>12</v>
      </c>
      <c r="DY11" s="26">
        <f t="shared" si="72"/>
        <v>13</v>
      </c>
      <c r="DZ11" s="26">
        <f t="shared" si="72"/>
        <v>14</v>
      </c>
      <c r="EA11" s="26">
        <f>DZ11+1</f>
        <v>15</v>
      </c>
      <c r="EB11" s="26">
        <f t="shared" ref="EB11:EJ11" si="73">EA11+1</f>
        <v>16</v>
      </c>
      <c r="EC11" s="26">
        <f t="shared" si="73"/>
        <v>17</v>
      </c>
      <c r="ED11" s="26">
        <f t="shared" si="73"/>
        <v>18</v>
      </c>
      <c r="EE11" s="26">
        <f t="shared" si="73"/>
        <v>19</v>
      </c>
      <c r="EF11" s="26">
        <f t="shared" si="73"/>
        <v>20</v>
      </c>
      <c r="EG11" s="26">
        <f t="shared" si="73"/>
        <v>21</v>
      </c>
      <c r="EH11" s="26">
        <f t="shared" si="73"/>
        <v>22</v>
      </c>
      <c r="EI11" s="26">
        <f t="shared" si="73"/>
        <v>23</v>
      </c>
      <c r="EJ11" s="26">
        <f t="shared" si="73"/>
        <v>24</v>
      </c>
      <c r="EK11" s="27">
        <v>7</v>
      </c>
      <c r="EL11" s="27">
        <f>EK11+1</f>
        <v>8</v>
      </c>
      <c r="EM11" s="27">
        <f t="shared" ref="EM11:ER11" si="74">EL11+1</f>
        <v>9</v>
      </c>
      <c r="EN11" s="27">
        <f t="shared" si="74"/>
        <v>10</v>
      </c>
      <c r="EO11" s="27">
        <f t="shared" si="74"/>
        <v>11</v>
      </c>
      <c r="EP11" s="27">
        <f t="shared" si="74"/>
        <v>12</v>
      </c>
      <c r="EQ11" s="27">
        <f t="shared" si="74"/>
        <v>13</v>
      </c>
      <c r="ER11" s="27">
        <f t="shared" si="74"/>
        <v>14</v>
      </c>
      <c r="ES11" s="27">
        <f t="shared" ref="ES11:FB11" si="75">ER11+1</f>
        <v>15</v>
      </c>
      <c r="ET11" s="27">
        <f t="shared" si="75"/>
        <v>16</v>
      </c>
      <c r="EU11" s="27">
        <f t="shared" si="75"/>
        <v>17</v>
      </c>
      <c r="EV11" s="27">
        <f t="shared" si="75"/>
        <v>18</v>
      </c>
      <c r="EW11" s="27">
        <f t="shared" si="75"/>
        <v>19</v>
      </c>
      <c r="EX11" s="27">
        <f t="shared" si="75"/>
        <v>20</v>
      </c>
      <c r="EY11" s="27">
        <f t="shared" si="75"/>
        <v>21</v>
      </c>
      <c r="EZ11" s="27">
        <f t="shared" si="75"/>
        <v>22</v>
      </c>
      <c r="FA11" s="27">
        <f t="shared" si="75"/>
        <v>23</v>
      </c>
      <c r="FB11" s="27">
        <f t="shared" si="75"/>
        <v>24</v>
      </c>
      <c r="FC11" s="28">
        <v>7</v>
      </c>
      <c r="FD11" s="28">
        <f>FC11+1</f>
        <v>8</v>
      </c>
      <c r="FE11" s="28">
        <f t="shared" ref="FE11:FJ11" si="76">FD11+1</f>
        <v>9</v>
      </c>
      <c r="FF11" s="28">
        <f t="shared" si="76"/>
        <v>10</v>
      </c>
      <c r="FG11" s="28">
        <f t="shared" si="76"/>
        <v>11</v>
      </c>
      <c r="FH11" s="28">
        <f t="shared" si="76"/>
        <v>12</v>
      </c>
      <c r="FI11" s="28">
        <f t="shared" si="76"/>
        <v>13</v>
      </c>
      <c r="FJ11" s="28">
        <f t="shared" si="76"/>
        <v>14</v>
      </c>
      <c r="FK11" s="28">
        <f t="shared" ref="FK11:FT11" si="77">FJ11+1</f>
        <v>15</v>
      </c>
      <c r="FL11" s="28">
        <f t="shared" si="77"/>
        <v>16</v>
      </c>
      <c r="FM11" s="28">
        <f t="shared" si="77"/>
        <v>17</v>
      </c>
      <c r="FN11" s="28">
        <f t="shared" si="77"/>
        <v>18</v>
      </c>
      <c r="FO11" s="28">
        <f t="shared" si="77"/>
        <v>19</v>
      </c>
      <c r="FP11" s="28">
        <f t="shared" si="77"/>
        <v>20</v>
      </c>
      <c r="FQ11" s="28">
        <f t="shared" si="77"/>
        <v>21</v>
      </c>
      <c r="FR11" s="28">
        <f t="shared" si="77"/>
        <v>22</v>
      </c>
      <c r="FS11" s="28">
        <f t="shared" si="77"/>
        <v>23</v>
      </c>
      <c r="FT11" s="28">
        <f t="shared" si="77"/>
        <v>24</v>
      </c>
      <c r="FU11" s="29">
        <v>7</v>
      </c>
      <c r="FV11" s="29">
        <f>FU11+1</f>
        <v>8</v>
      </c>
      <c r="FW11" s="29">
        <f t="shared" ref="FW11:GB11" si="78">FV11+1</f>
        <v>9</v>
      </c>
      <c r="FX11" s="29">
        <f t="shared" si="78"/>
        <v>10</v>
      </c>
      <c r="FY11" s="29">
        <f t="shared" si="78"/>
        <v>11</v>
      </c>
      <c r="FZ11" s="29">
        <f t="shared" si="78"/>
        <v>12</v>
      </c>
      <c r="GA11" s="29">
        <f t="shared" si="78"/>
        <v>13</v>
      </c>
      <c r="GB11" s="29">
        <f t="shared" si="78"/>
        <v>14</v>
      </c>
      <c r="GC11" s="29">
        <f t="shared" ref="GC11:GL11" si="79">GB11+1</f>
        <v>15</v>
      </c>
      <c r="GD11" s="29">
        <f t="shared" si="79"/>
        <v>16</v>
      </c>
      <c r="GE11" s="29">
        <f t="shared" si="79"/>
        <v>17</v>
      </c>
      <c r="GF11" s="29">
        <f t="shared" si="79"/>
        <v>18</v>
      </c>
      <c r="GG11" s="29">
        <f t="shared" si="79"/>
        <v>19</v>
      </c>
      <c r="GH11" s="29">
        <f t="shared" si="79"/>
        <v>20</v>
      </c>
      <c r="GI11" s="29">
        <f t="shared" si="79"/>
        <v>21</v>
      </c>
      <c r="GJ11" s="29">
        <f t="shared" si="79"/>
        <v>22</v>
      </c>
      <c r="GK11" s="29">
        <f t="shared" si="79"/>
        <v>23</v>
      </c>
      <c r="GL11" s="29">
        <f t="shared" si="79"/>
        <v>24</v>
      </c>
      <c r="GM11" s="30">
        <v>7</v>
      </c>
      <c r="GN11" s="30">
        <f>GM11+1</f>
        <v>8</v>
      </c>
      <c r="GO11" s="30">
        <f t="shared" ref="GO11:GT11" si="80">GN11+1</f>
        <v>9</v>
      </c>
      <c r="GP11" s="30">
        <f t="shared" si="80"/>
        <v>10</v>
      </c>
      <c r="GQ11" s="30">
        <f t="shared" si="80"/>
        <v>11</v>
      </c>
      <c r="GR11" s="30">
        <f t="shared" si="80"/>
        <v>12</v>
      </c>
      <c r="GS11" s="30">
        <f t="shared" si="80"/>
        <v>13</v>
      </c>
      <c r="GT11" s="30">
        <f t="shared" si="80"/>
        <v>14</v>
      </c>
      <c r="GU11" s="30">
        <f t="shared" ref="GU11:HD11" si="81">GT11+1</f>
        <v>15</v>
      </c>
      <c r="GV11" s="30">
        <f t="shared" si="81"/>
        <v>16</v>
      </c>
      <c r="GW11" s="30">
        <f t="shared" si="81"/>
        <v>17</v>
      </c>
      <c r="GX11" s="30">
        <f t="shared" si="81"/>
        <v>18</v>
      </c>
      <c r="GY11" s="30">
        <f t="shared" si="81"/>
        <v>19</v>
      </c>
      <c r="GZ11" s="30">
        <f t="shared" si="81"/>
        <v>20</v>
      </c>
      <c r="HA11" s="30">
        <f t="shared" si="81"/>
        <v>21</v>
      </c>
      <c r="HB11" s="30">
        <f t="shared" si="81"/>
        <v>22</v>
      </c>
      <c r="HC11" s="30">
        <f t="shared" si="81"/>
        <v>23</v>
      </c>
      <c r="HD11" s="30">
        <f t="shared" si="81"/>
        <v>24</v>
      </c>
      <c r="HG11" s="68">
        <v>1</v>
      </c>
      <c r="HH11" s="68">
        <f>HG11+1</f>
        <v>2</v>
      </c>
      <c r="HI11" s="68">
        <f t="shared" ref="HI11:HN11" si="82">HH11+1</f>
        <v>3</v>
      </c>
      <c r="HJ11" s="68">
        <f t="shared" si="82"/>
        <v>4</v>
      </c>
      <c r="HK11" s="68">
        <f t="shared" si="82"/>
        <v>5</v>
      </c>
      <c r="HL11" s="68">
        <f t="shared" si="82"/>
        <v>6</v>
      </c>
      <c r="HM11" s="68">
        <f t="shared" si="82"/>
        <v>7</v>
      </c>
      <c r="HN11" s="68">
        <f t="shared" si="82"/>
        <v>8</v>
      </c>
      <c r="HO11" s="68">
        <f>HN11+1</f>
        <v>9</v>
      </c>
      <c r="HP11" s="68">
        <f t="shared" ref="HP11:HZ11" si="83">HO11+1</f>
        <v>10</v>
      </c>
      <c r="HQ11" s="68">
        <f t="shared" si="83"/>
        <v>11</v>
      </c>
      <c r="HR11" s="68">
        <f t="shared" si="83"/>
        <v>12</v>
      </c>
      <c r="HS11" s="68">
        <f t="shared" si="83"/>
        <v>13</v>
      </c>
      <c r="HT11" s="68">
        <f t="shared" si="83"/>
        <v>14</v>
      </c>
      <c r="HU11" s="68">
        <f t="shared" si="83"/>
        <v>15</v>
      </c>
      <c r="HV11" s="68">
        <f t="shared" si="83"/>
        <v>16</v>
      </c>
      <c r="HW11" s="68">
        <f t="shared" si="83"/>
        <v>17</v>
      </c>
      <c r="HX11" s="68">
        <f t="shared" si="83"/>
        <v>18</v>
      </c>
      <c r="HY11" s="68">
        <f t="shared" si="83"/>
        <v>19</v>
      </c>
      <c r="HZ11" s="68">
        <f t="shared" si="83"/>
        <v>20</v>
      </c>
      <c r="IA11" s="48"/>
      <c r="IB11" s="68">
        <v>1</v>
      </c>
      <c r="IC11" s="68">
        <f>IB11+1</f>
        <v>2</v>
      </c>
      <c r="ID11" s="68">
        <f t="shared" ref="ID11:IJ11" si="84">IC11+1</f>
        <v>3</v>
      </c>
      <c r="IE11" s="68">
        <f t="shared" si="84"/>
        <v>4</v>
      </c>
      <c r="IF11" s="68">
        <f t="shared" si="84"/>
        <v>5</v>
      </c>
      <c r="IG11" s="68">
        <f t="shared" si="84"/>
        <v>6</v>
      </c>
      <c r="IH11" s="68">
        <f t="shared" si="84"/>
        <v>7</v>
      </c>
      <c r="II11" s="68">
        <f t="shared" si="84"/>
        <v>8</v>
      </c>
      <c r="IJ11" s="68">
        <f t="shared" si="84"/>
        <v>9</v>
      </c>
      <c r="IK11" s="68">
        <f t="shared" ref="IK11:IU11" si="85">IJ11+1</f>
        <v>10</v>
      </c>
      <c r="IL11" s="68">
        <f t="shared" si="85"/>
        <v>11</v>
      </c>
      <c r="IM11" s="68">
        <f t="shared" si="85"/>
        <v>12</v>
      </c>
      <c r="IN11" s="68">
        <f t="shared" si="85"/>
        <v>13</v>
      </c>
      <c r="IO11" s="68">
        <f t="shared" si="85"/>
        <v>14</v>
      </c>
      <c r="IP11" s="68">
        <f t="shared" si="85"/>
        <v>15</v>
      </c>
      <c r="IQ11" s="68">
        <f t="shared" si="85"/>
        <v>16</v>
      </c>
      <c r="IR11" s="68">
        <f t="shared" si="85"/>
        <v>17</v>
      </c>
      <c r="IS11" s="68">
        <f t="shared" si="85"/>
        <v>18</v>
      </c>
      <c r="IT11" s="68">
        <f t="shared" si="85"/>
        <v>19</v>
      </c>
      <c r="IU11" s="68">
        <f t="shared" si="85"/>
        <v>20</v>
      </c>
      <c r="IV11" s="48"/>
      <c r="IW11" s="74" t="s">
        <v>22</v>
      </c>
      <c r="IX11" s="16">
        <v>1</v>
      </c>
      <c r="IY11" s="16">
        <f t="shared" ref="IY11:JF11" si="86">IX11+1</f>
        <v>2</v>
      </c>
      <c r="IZ11" s="16">
        <f t="shared" si="86"/>
        <v>3</v>
      </c>
      <c r="JA11" s="16">
        <f t="shared" si="86"/>
        <v>4</v>
      </c>
      <c r="JB11" s="16">
        <f t="shared" si="86"/>
        <v>5</v>
      </c>
      <c r="JC11" s="16">
        <f t="shared" si="86"/>
        <v>6</v>
      </c>
      <c r="JD11" s="16">
        <f t="shared" si="86"/>
        <v>7</v>
      </c>
      <c r="JE11" s="16">
        <f t="shared" si="86"/>
        <v>8</v>
      </c>
      <c r="JF11" s="16">
        <f t="shared" si="86"/>
        <v>9</v>
      </c>
      <c r="JG11" s="16">
        <f t="shared" ref="JG11:JQ11" si="87">JF11+1</f>
        <v>10</v>
      </c>
      <c r="JH11" s="16">
        <f t="shared" si="87"/>
        <v>11</v>
      </c>
      <c r="JI11" s="16">
        <f t="shared" si="87"/>
        <v>12</v>
      </c>
      <c r="JJ11" s="16">
        <f t="shared" si="87"/>
        <v>13</v>
      </c>
      <c r="JK11" s="16">
        <f t="shared" si="87"/>
        <v>14</v>
      </c>
      <c r="JL11" s="16">
        <f t="shared" si="87"/>
        <v>15</v>
      </c>
      <c r="JM11" s="16">
        <f t="shared" si="87"/>
        <v>16</v>
      </c>
      <c r="JN11" s="16">
        <f t="shared" si="87"/>
        <v>17</v>
      </c>
      <c r="JO11" s="16">
        <f t="shared" si="87"/>
        <v>18</v>
      </c>
      <c r="JP11" s="16">
        <f t="shared" si="87"/>
        <v>19</v>
      </c>
      <c r="JQ11" s="16">
        <f t="shared" si="87"/>
        <v>20</v>
      </c>
      <c r="JS11" s="16">
        <v>1</v>
      </c>
      <c r="JT11" s="16">
        <f>JS11+1</f>
        <v>2</v>
      </c>
      <c r="JU11" s="16">
        <f t="shared" ref="JU11:KA11" si="88">JT11+1</f>
        <v>3</v>
      </c>
      <c r="JV11" s="16">
        <f t="shared" si="88"/>
        <v>4</v>
      </c>
      <c r="JW11" s="16">
        <f t="shared" si="88"/>
        <v>5</v>
      </c>
      <c r="JX11" s="16">
        <f t="shared" si="88"/>
        <v>6</v>
      </c>
      <c r="JY11" s="16">
        <f t="shared" si="88"/>
        <v>7</v>
      </c>
      <c r="JZ11" s="16">
        <f t="shared" si="88"/>
        <v>8</v>
      </c>
      <c r="KA11" s="16">
        <f t="shared" si="88"/>
        <v>9</v>
      </c>
      <c r="KB11" s="16">
        <f t="shared" ref="KB11:KL11" si="89">KA11+1</f>
        <v>10</v>
      </c>
      <c r="KC11" s="16">
        <f t="shared" si="89"/>
        <v>11</v>
      </c>
      <c r="KD11" s="16">
        <f t="shared" si="89"/>
        <v>12</v>
      </c>
      <c r="KE11" s="16">
        <f t="shared" si="89"/>
        <v>13</v>
      </c>
      <c r="KF11" s="16">
        <f t="shared" si="89"/>
        <v>14</v>
      </c>
      <c r="KG11" s="16">
        <f t="shared" si="89"/>
        <v>15</v>
      </c>
      <c r="KH11" s="16">
        <f t="shared" si="89"/>
        <v>16</v>
      </c>
      <c r="KI11" s="16">
        <f t="shared" si="89"/>
        <v>17</v>
      </c>
      <c r="KJ11" s="16">
        <f t="shared" si="89"/>
        <v>18</v>
      </c>
      <c r="KK11" s="16">
        <f t="shared" si="89"/>
        <v>19</v>
      </c>
      <c r="KL11" s="16">
        <f t="shared" si="89"/>
        <v>20</v>
      </c>
      <c r="KN11" s="16">
        <v>1</v>
      </c>
      <c r="KO11" s="16">
        <f>KN11+1</f>
        <v>2</v>
      </c>
      <c r="KP11" s="16">
        <f t="shared" ref="KP11:KV11" si="90">KO11+1</f>
        <v>3</v>
      </c>
      <c r="KQ11" s="16">
        <f t="shared" si="90"/>
        <v>4</v>
      </c>
      <c r="KR11" s="16">
        <f t="shared" si="90"/>
        <v>5</v>
      </c>
      <c r="KS11" s="16">
        <f t="shared" si="90"/>
        <v>6</v>
      </c>
      <c r="KT11" s="16">
        <f t="shared" si="90"/>
        <v>7</v>
      </c>
      <c r="KU11" s="16">
        <f t="shared" si="90"/>
        <v>8</v>
      </c>
      <c r="KV11" s="16">
        <f t="shared" si="90"/>
        <v>9</v>
      </c>
      <c r="KW11" s="16">
        <f t="shared" ref="KW11:LG11" si="91">KV11+1</f>
        <v>10</v>
      </c>
      <c r="KX11" s="16">
        <f t="shared" si="91"/>
        <v>11</v>
      </c>
      <c r="KY11" s="16">
        <f t="shared" si="91"/>
        <v>12</v>
      </c>
      <c r="KZ11" s="16">
        <f t="shared" si="91"/>
        <v>13</v>
      </c>
      <c r="LA11" s="16">
        <f t="shared" si="91"/>
        <v>14</v>
      </c>
      <c r="LB11" s="16">
        <f t="shared" si="91"/>
        <v>15</v>
      </c>
      <c r="LC11" s="16">
        <f t="shared" si="91"/>
        <v>16</v>
      </c>
      <c r="LD11" s="16">
        <f t="shared" si="91"/>
        <v>17</v>
      </c>
      <c r="LE11" s="16">
        <f t="shared" si="91"/>
        <v>18</v>
      </c>
      <c r="LF11" s="16">
        <f t="shared" si="91"/>
        <v>19</v>
      </c>
      <c r="LG11" s="16">
        <f t="shared" si="91"/>
        <v>20</v>
      </c>
    </row>
    <row r="12" spans="1:319" s="266" customFormat="1" x14ac:dyDescent="0.25">
      <c r="A12" s="248">
        <v>1</v>
      </c>
      <c r="B12" s="176" t="s">
        <v>105</v>
      </c>
      <c r="C12" s="45" t="s">
        <v>284</v>
      </c>
      <c r="D12" s="45" t="s">
        <v>292</v>
      </c>
      <c r="E12" s="169" t="s">
        <v>355</v>
      </c>
      <c r="F12" s="46" t="s">
        <v>345</v>
      </c>
      <c r="G12" s="172" t="s">
        <v>742</v>
      </c>
      <c r="H12" s="54"/>
      <c r="I12" s="54"/>
      <c r="J12" s="54"/>
      <c r="K12" s="54"/>
      <c r="L12" s="248"/>
      <c r="M12" s="248"/>
      <c r="N12" s="44" t="s">
        <v>595</v>
      </c>
      <c r="O12" s="44" t="s">
        <v>675</v>
      </c>
      <c r="P12" s="43">
        <v>1</v>
      </c>
      <c r="Q12" s="43" t="s">
        <v>416</v>
      </c>
      <c r="R12" s="43" t="s">
        <v>415</v>
      </c>
      <c r="S12" s="43" t="str">
        <f t="shared" ref="S12:S43" si="92">IF(Q12="s",P12,"")</f>
        <v/>
      </c>
      <c r="T12" s="54">
        <v>3</v>
      </c>
      <c r="U12" s="54">
        <v>1</v>
      </c>
      <c r="V12" s="54"/>
      <c r="W12" s="343">
        <f>IF(T12*$W$5*$U$6+U12*$W$5*$V$6+V12*$W$5*$W$6=0,"",T12*$W$5*$U$6+U12*$W$5*$V$6+V12*$W$5*$W$6)</f>
        <v>85</v>
      </c>
      <c r="X12" s="344">
        <f>IF(AND(T12="",U12="",V12=""),"",SUM(T12:V12))</f>
        <v>4</v>
      </c>
      <c r="Y12" s="45" t="s">
        <v>750</v>
      </c>
      <c r="Z12" s="45" t="s">
        <v>645</v>
      </c>
      <c r="AA12" s="54">
        <v>4</v>
      </c>
      <c r="AB12" s="54">
        <v>13</v>
      </c>
      <c r="AC12" s="54">
        <v>3</v>
      </c>
      <c r="AD12" s="44">
        <v>5</v>
      </c>
      <c r="AE12" s="44">
        <v>16</v>
      </c>
      <c r="AF12" s="44">
        <v>2</v>
      </c>
      <c r="AG12" s="45"/>
      <c r="AH12" s="45"/>
      <c r="AI12" s="45"/>
      <c r="AJ12" s="46"/>
      <c r="AK12" s="46"/>
      <c r="AL12" s="46"/>
      <c r="AN12" s="307" t="str">
        <f t="shared" ref="AN12:AN75" si="93">IF(B12="","",IF(H12="","Pré: ---",CONCATENATE("Pré: ",H12," ",I12," ",J12," ",K12)))</f>
        <v>Pré: ---</v>
      </c>
      <c r="AO12" s="256" t="str">
        <f t="shared" ref="AO12:AO75" si="94">IF(B12="","",IF(L12="","Co: ---",CONCATENATE("Co: ",L12," ",M12)))</f>
        <v>Co: ---</v>
      </c>
      <c r="AP12" s="45" t="str">
        <f>IF(B12="","",CONCATENATE(D12,E12))</f>
        <v>CIV01151</v>
      </c>
      <c r="AQ12" s="308" t="str">
        <f>IF(B12="","",B12)</f>
        <v>Desenho Técnico</v>
      </c>
      <c r="AR12" s="43" t="str">
        <f t="shared" ref="AR12:AR75" si="95">IF(Q12="s",S12,"")</f>
        <v/>
      </c>
      <c r="AS12" s="255"/>
      <c r="AT12" s="256">
        <f t="shared" ref="AT12:AT75" si="96">IF(AA12="","",AA12)</f>
        <v>4</v>
      </c>
      <c r="AU12" s="257" t="str">
        <f t="shared" ref="AU12:BD21" si="97">IF($AT12="","",IF(AND(AU$11-LOOKUP(AU$8,$AA$8:$AL$8,$AA12:$AL12)&gt;=0,AU$11-LOOKUP(AU$8,$AA$8:$AL$8,$AA12:$AL12)&lt;LOOKUP(AU$8+1,$AA$8:$AL$8,$AA12:$AL12)),AU$11,""))</f>
        <v/>
      </c>
      <c r="AV12" s="257" t="str">
        <f t="shared" si="97"/>
        <v/>
      </c>
      <c r="AW12" s="257" t="str">
        <f t="shared" si="97"/>
        <v/>
      </c>
      <c r="AX12" s="257" t="str">
        <f t="shared" si="97"/>
        <v/>
      </c>
      <c r="AY12" s="257" t="str">
        <f t="shared" si="97"/>
        <v/>
      </c>
      <c r="AZ12" s="257" t="str">
        <f t="shared" si="97"/>
        <v/>
      </c>
      <c r="BA12" s="257">
        <f t="shared" si="97"/>
        <v>13</v>
      </c>
      <c r="BB12" s="257">
        <f t="shared" si="97"/>
        <v>14</v>
      </c>
      <c r="BC12" s="257">
        <f t="shared" si="97"/>
        <v>15</v>
      </c>
      <c r="BD12" s="257" t="str">
        <f t="shared" si="97"/>
        <v/>
      </c>
      <c r="BE12" s="257" t="str">
        <f t="shared" ref="BE12:BL21" si="98">IF($AT12="","",IF(AND(BE$11-LOOKUP(BE$8,$AA$8:$AL$8,$AA12:$AL12)&gt;=0,BE$11-LOOKUP(BE$8,$AA$8:$AL$8,$AA12:$AL12)&lt;LOOKUP(BE$8+1,$AA$8:$AL$8,$AA12:$AL12)),BE$11,""))</f>
        <v/>
      </c>
      <c r="BF12" s="257" t="str">
        <f t="shared" si="98"/>
        <v/>
      </c>
      <c r="BG12" s="257" t="str">
        <f t="shared" si="98"/>
        <v/>
      </c>
      <c r="BH12" s="257" t="str">
        <f t="shared" si="98"/>
        <v/>
      </c>
      <c r="BI12" s="257" t="str">
        <f t="shared" si="98"/>
        <v/>
      </c>
      <c r="BJ12" s="257" t="str">
        <f t="shared" si="98"/>
        <v/>
      </c>
      <c r="BK12" s="257" t="str">
        <f t="shared" si="98"/>
        <v/>
      </c>
      <c r="BL12" s="257" t="str">
        <f t="shared" si="98"/>
        <v/>
      </c>
      <c r="BM12" s="258">
        <f t="shared" ref="BM12:BM75" si="99">IF(AD12="","",AD12)</f>
        <v>5</v>
      </c>
      <c r="BN12" s="259" t="str">
        <f t="shared" ref="BN12:BW21" si="100">IF($AT12="","",IF(AND(BN$11-LOOKUP(BN$8,$AA$8:$AL$8,$AA12:$AL12)&gt;=0,BN$11-LOOKUP(BN$8,$AA$8:$AL$8,$AA12:$AL12)&lt;LOOKUP(BN$8+1,$AA$8:$AL$8,$AA12:$AL12)),BN$11,""))</f>
        <v/>
      </c>
      <c r="BO12" s="259" t="str">
        <f t="shared" si="100"/>
        <v/>
      </c>
      <c r="BP12" s="259" t="str">
        <f t="shared" si="100"/>
        <v/>
      </c>
      <c r="BQ12" s="259" t="str">
        <f t="shared" si="100"/>
        <v/>
      </c>
      <c r="BR12" s="259" t="str">
        <f t="shared" si="100"/>
        <v/>
      </c>
      <c r="BS12" s="259" t="str">
        <f t="shared" si="100"/>
        <v/>
      </c>
      <c r="BT12" s="259" t="str">
        <f t="shared" si="100"/>
        <v/>
      </c>
      <c r="BU12" s="259" t="str">
        <f t="shared" si="100"/>
        <v/>
      </c>
      <c r="BV12" s="259" t="str">
        <f t="shared" si="100"/>
        <v/>
      </c>
      <c r="BW12" s="259">
        <f t="shared" si="100"/>
        <v>16</v>
      </c>
      <c r="BX12" s="259">
        <f t="shared" ref="BX12:CE21" si="101">IF($AT12="","",IF(AND(BX$11-LOOKUP(BX$8,$AA$8:$AL$8,$AA12:$AL12)&gt;=0,BX$11-LOOKUP(BX$8,$AA$8:$AL$8,$AA12:$AL12)&lt;LOOKUP(BX$8+1,$AA$8:$AL$8,$AA12:$AL12)),BX$11,""))</f>
        <v>17</v>
      </c>
      <c r="BY12" s="259" t="str">
        <f t="shared" si="101"/>
        <v/>
      </c>
      <c r="BZ12" s="259" t="str">
        <f t="shared" si="101"/>
        <v/>
      </c>
      <c r="CA12" s="259" t="str">
        <f t="shared" si="101"/>
        <v/>
      </c>
      <c r="CB12" s="259" t="str">
        <f t="shared" si="101"/>
        <v/>
      </c>
      <c r="CC12" s="259" t="str">
        <f t="shared" si="101"/>
        <v/>
      </c>
      <c r="CD12" s="259" t="str">
        <f t="shared" si="101"/>
        <v/>
      </c>
      <c r="CE12" s="259" t="str">
        <f t="shared" si="101"/>
        <v/>
      </c>
      <c r="CF12" s="260" t="str">
        <f t="shared" ref="CF12:CF75" si="102">IF(AG12="","",AG12)</f>
        <v/>
      </c>
      <c r="CG12" s="261" t="str">
        <f t="shared" ref="CG12:CP21" si="103">IF($AT12="","",IF(AND(CG$11-LOOKUP(CG$8,$AA$8:$AL$8,$AA12:$AL12)&gt;=0,CG$11-LOOKUP(CG$8,$AA$8:$AL$8,$AA12:$AL12)&lt;LOOKUP(CG$8+1,$AA$8:$AL$8,$AA12:$AL12)),CG$11,""))</f>
        <v/>
      </c>
      <c r="CH12" s="261" t="str">
        <f t="shared" si="103"/>
        <v/>
      </c>
      <c r="CI12" s="261" t="str">
        <f t="shared" si="103"/>
        <v/>
      </c>
      <c r="CJ12" s="261" t="str">
        <f t="shared" si="103"/>
        <v/>
      </c>
      <c r="CK12" s="261" t="str">
        <f t="shared" si="103"/>
        <v/>
      </c>
      <c r="CL12" s="261" t="str">
        <f t="shared" si="103"/>
        <v/>
      </c>
      <c r="CM12" s="261" t="str">
        <f t="shared" si="103"/>
        <v/>
      </c>
      <c r="CN12" s="261" t="str">
        <f t="shared" si="103"/>
        <v/>
      </c>
      <c r="CO12" s="261" t="str">
        <f t="shared" si="103"/>
        <v/>
      </c>
      <c r="CP12" s="261" t="str">
        <f t="shared" si="103"/>
        <v/>
      </c>
      <c r="CQ12" s="261" t="str">
        <f t="shared" ref="CQ12:CX21" si="104">IF($AT12="","",IF(AND(CQ$11-LOOKUP(CQ$8,$AA$8:$AL$8,$AA12:$AL12)&gt;=0,CQ$11-LOOKUP(CQ$8,$AA$8:$AL$8,$AA12:$AL12)&lt;LOOKUP(CQ$8+1,$AA$8:$AL$8,$AA12:$AL12)),CQ$11,""))</f>
        <v/>
      </c>
      <c r="CR12" s="261" t="str">
        <f t="shared" si="104"/>
        <v/>
      </c>
      <c r="CS12" s="261" t="str">
        <f t="shared" si="104"/>
        <v/>
      </c>
      <c r="CT12" s="261" t="str">
        <f t="shared" si="104"/>
        <v/>
      </c>
      <c r="CU12" s="261" t="str">
        <f t="shared" si="104"/>
        <v/>
      </c>
      <c r="CV12" s="261" t="str">
        <f t="shared" si="104"/>
        <v/>
      </c>
      <c r="CW12" s="261" t="str">
        <f t="shared" si="104"/>
        <v/>
      </c>
      <c r="CX12" s="261" t="str">
        <f t="shared" si="104"/>
        <v/>
      </c>
      <c r="CY12" s="262" t="str">
        <f t="shared" ref="CY12:CY75" si="105">IF(AJ12="","",AJ12)</f>
        <v/>
      </c>
      <c r="CZ12" s="263" t="str">
        <f t="shared" ref="CZ12:DI21" si="106">IF($AT12="","",IF(AND(CZ$11-LOOKUP(CZ$8,$AA$8:$AL$8,$AA12:$AL12)&gt;=0,CZ$11-LOOKUP(CZ$8,$AA$8:$AL$8,$AA12:$AL12)&lt;LOOKUP(CZ$8+1,$AA$8:$AL$8,$AA12:$AL12)),CZ$11,""))</f>
        <v/>
      </c>
      <c r="DA12" s="263" t="str">
        <f t="shared" si="106"/>
        <v/>
      </c>
      <c r="DB12" s="263" t="str">
        <f t="shared" si="106"/>
        <v/>
      </c>
      <c r="DC12" s="263" t="str">
        <f t="shared" si="106"/>
        <v/>
      </c>
      <c r="DD12" s="263" t="str">
        <f t="shared" si="106"/>
        <v/>
      </c>
      <c r="DE12" s="263" t="str">
        <f t="shared" si="106"/>
        <v/>
      </c>
      <c r="DF12" s="263" t="str">
        <f t="shared" si="106"/>
        <v/>
      </c>
      <c r="DG12" s="263" t="str">
        <f t="shared" si="106"/>
        <v/>
      </c>
      <c r="DH12" s="263" t="str">
        <f t="shared" si="106"/>
        <v/>
      </c>
      <c r="DI12" s="263" t="str">
        <f t="shared" si="106"/>
        <v/>
      </c>
      <c r="DJ12" s="263" t="str">
        <f t="shared" ref="DJ12:DQ21" si="107">IF($AT12="","",IF(AND(DJ$11-LOOKUP(DJ$8,$AA$8:$AL$8,$AA12:$AL12)&gt;=0,DJ$11-LOOKUP(DJ$8,$AA$8:$AL$8,$AA12:$AL12)&lt;LOOKUP(DJ$8+1,$AA$8:$AL$8,$AA12:$AL12)),DJ$11,""))</f>
        <v/>
      </c>
      <c r="DK12" s="263" t="str">
        <f t="shared" si="107"/>
        <v/>
      </c>
      <c r="DL12" s="263" t="str">
        <f t="shared" si="107"/>
        <v/>
      </c>
      <c r="DM12" s="263" t="str">
        <f t="shared" si="107"/>
        <v/>
      </c>
      <c r="DN12" s="263" t="str">
        <f t="shared" si="107"/>
        <v/>
      </c>
      <c r="DO12" s="263" t="str">
        <f t="shared" si="107"/>
        <v/>
      </c>
      <c r="DP12" s="263" t="str">
        <f t="shared" si="107"/>
        <v/>
      </c>
      <c r="DQ12" s="263" t="str">
        <f t="shared" si="107"/>
        <v/>
      </c>
      <c r="DR12" s="264"/>
      <c r="DS12" s="257" t="str">
        <f>CONCATENATE(IF(LOOKUP($DR$2-1,$AT$7:$DQ$7,$AT12:$DQ12)=DS$9,LOOKUP(DS$2,$AT$7:$DQ$7,$AT12:$DQ12),""),IF(LOOKUP($DR$3-1,$AT$7:$DQ$7,$AT12:$DQ12)=DS$9,LOOKUP(DS$3,$AT$7:$DQ$7,$AT12:$DQ12),""),IF(LOOKUP($DR$4-1,$AT$7:$DQ$7,$AT12:$DQ12)=DS$9,LOOKUP(DS$4,$AT$7:$DQ$7,$AT12:$DQ12),""),IF(LOOKUP($DR$5-1,$AT$7:$DQ$7,$AT12:$DQ12)=DS$9,LOOKUP(DS$5,$AT$7:$DQ$7,$AT12:$DQ12),""))</f>
        <v/>
      </c>
      <c r="DT12" s="257" t="str">
        <f t="shared" ref="DT12:EA12" si="108">CONCATENATE(IF(LOOKUP($DR$2-1,$AT$7:$DQ$7,$AT12:$DQ12)=DT$9,LOOKUP(DT$2,$AT$7:$DQ$7,$AT12:$DQ12),""),IF(LOOKUP($DR$3-1,$AT$7:$DQ$7,$AT12:$DQ12)=DT$9,LOOKUP(DT$3,$AT$7:$DQ$7,$AT12:$DQ12),""),IF(LOOKUP($DR$4-1,$AT$7:$DQ$7,$AT12:$DQ12)=DT$9,LOOKUP(DT$4,$AT$7:$DQ$7,$AT12:$DQ12),""),IF(LOOKUP($DR$5-1,$AT$7:$DQ$7,$AT12:$DQ12)=DT$9,LOOKUP(DT$5,$AT$7:$DQ$7,$AT12:$DQ12),""))</f>
        <v/>
      </c>
      <c r="DU12" s="257" t="str">
        <f t="shared" si="108"/>
        <v/>
      </c>
      <c r="DV12" s="257" t="str">
        <f t="shared" si="108"/>
        <v/>
      </c>
      <c r="DW12" s="257" t="str">
        <f t="shared" si="108"/>
        <v/>
      </c>
      <c r="DX12" s="257" t="str">
        <f t="shared" si="108"/>
        <v/>
      </c>
      <c r="DY12" s="257" t="str">
        <f t="shared" si="108"/>
        <v/>
      </c>
      <c r="DZ12" s="257" t="str">
        <f t="shared" si="108"/>
        <v/>
      </c>
      <c r="EA12" s="257" t="str">
        <f t="shared" si="108"/>
        <v/>
      </c>
      <c r="EB12" s="257" t="str">
        <f t="shared" ref="EB12:EJ27" si="109">CONCATENATE(IF(LOOKUP($DR$2-1,$AT$7:$DQ$7,$AT12:$DQ12)=EB$9,LOOKUP(EB$2,$AT$7:$DQ$7,$AT12:$DQ12),""),IF(LOOKUP($DR$3-1,$AT$7:$DQ$7,$AT12:$DQ12)=EB$9,LOOKUP(EB$3,$AT$7:$DQ$7,$AT12:$DQ12),""),IF(LOOKUP($DR$4-1,$AT$7:$DQ$7,$AT12:$DQ12)=EB$9,LOOKUP(EB$4,$AT$7:$DQ$7,$AT12:$DQ12),""),IF(LOOKUP($DR$5-1,$AT$7:$DQ$7,$AT12:$DQ12)=EB$9,LOOKUP(EB$5,$AT$7:$DQ$7,$AT12:$DQ12),""))</f>
        <v/>
      </c>
      <c r="EC12" s="257" t="str">
        <f t="shared" si="109"/>
        <v/>
      </c>
      <c r="ED12" s="257" t="str">
        <f t="shared" si="109"/>
        <v/>
      </c>
      <c r="EE12" s="257" t="str">
        <f t="shared" si="109"/>
        <v/>
      </c>
      <c r="EF12" s="257" t="str">
        <f t="shared" si="109"/>
        <v/>
      </c>
      <c r="EG12" s="257" t="str">
        <f t="shared" si="109"/>
        <v/>
      </c>
      <c r="EH12" s="257" t="str">
        <f t="shared" si="109"/>
        <v/>
      </c>
      <c r="EI12" s="257" t="str">
        <f t="shared" si="109"/>
        <v/>
      </c>
      <c r="EJ12" s="257" t="str">
        <f t="shared" si="109"/>
        <v/>
      </c>
      <c r="EK12" s="259" t="str">
        <f t="shared" ref="EK12:ES12" si="110">CONCATENATE(IF(LOOKUP($DR$2-1,$AT$7:$DQ$7,$AT12:$DQ12)=EK$9,LOOKUP(EK$2,$AT$7:$DQ$7,$AT12:$DQ12),""),IF(LOOKUP($DR$3-1,$AT$7:$DQ$7,$AT12:$DQ12)=EK$9,LOOKUP(EK$3,$AT$7:$DQ$7,$AT12:$DQ12),""),IF(LOOKUP($DR$4-1,$AT$7:$DQ$7,$AT12:$DQ12)=EK$9,LOOKUP(EK$4,$AT$7:$DQ$7,$AT12:$DQ12),""),IF(LOOKUP($DR$5-1,$AT$7:$DQ$7,$AT12:$DQ12)=EK$9,LOOKUP(EK$5,$AT$7:$DQ$7,$AT12:$DQ12),""))</f>
        <v/>
      </c>
      <c r="EL12" s="259" t="str">
        <f t="shared" si="110"/>
        <v/>
      </c>
      <c r="EM12" s="259" t="str">
        <f t="shared" si="110"/>
        <v/>
      </c>
      <c r="EN12" s="259" t="str">
        <f t="shared" si="110"/>
        <v/>
      </c>
      <c r="EO12" s="259" t="str">
        <f t="shared" si="110"/>
        <v/>
      </c>
      <c r="EP12" s="259" t="str">
        <f t="shared" si="110"/>
        <v/>
      </c>
      <c r="EQ12" s="259" t="str">
        <f t="shared" si="110"/>
        <v/>
      </c>
      <c r="ER12" s="259" t="str">
        <f t="shared" si="110"/>
        <v/>
      </c>
      <c r="ES12" s="259" t="str">
        <f t="shared" si="110"/>
        <v/>
      </c>
      <c r="ET12" s="259" t="str">
        <f t="shared" ref="ET12:FB27" si="111">CONCATENATE(IF(LOOKUP($DR$2-1,$AT$7:$DQ$7,$AT12:$DQ12)=ET$9,LOOKUP(ET$2,$AT$7:$DQ$7,$AT12:$DQ12),""),IF(LOOKUP($DR$3-1,$AT$7:$DQ$7,$AT12:$DQ12)=ET$9,LOOKUP(ET$3,$AT$7:$DQ$7,$AT12:$DQ12),""),IF(LOOKUP($DR$4-1,$AT$7:$DQ$7,$AT12:$DQ12)=ET$9,LOOKUP(ET$4,$AT$7:$DQ$7,$AT12:$DQ12),""),IF(LOOKUP($DR$5-1,$AT$7:$DQ$7,$AT12:$DQ12)=ET$9,LOOKUP(ET$5,$AT$7:$DQ$7,$AT12:$DQ12),""))</f>
        <v/>
      </c>
      <c r="EU12" s="259" t="str">
        <f t="shared" si="111"/>
        <v/>
      </c>
      <c r="EV12" s="259" t="str">
        <f t="shared" si="111"/>
        <v/>
      </c>
      <c r="EW12" s="259" t="str">
        <f t="shared" si="111"/>
        <v/>
      </c>
      <c r="EX12" s="259" t="str">
        <f t="shared" si="111"/>
        <v/>
      </c>
      <c r="EY12" s="259" t="str">
        <f t="shared" si="111"/>
        <v/>
      </c>
      <c r="EZ12" s="259" t="str">
        <f t="shared" si="111"/>
        <v/>
      </c>
      <c r="FA12" s="259" t="str">
        <f t="shared" si="111"/>
        <v/>
      </c>
      <c r="FB12" s="259" t="str">
        <f t="shared" si="111"/>
        <v/>
      </c>
      <c r="FC12" s="261" t="str">
        <f t="shared" ref="FC12:FK12" si="112">CONCATENATE(IF(LOOKUP($DR$2-1,$AT$7:$DQ$7,$AT12:$DQ12)=FC$9,LOOKUP(FC$2,$AT$7:$DQ$7,$AT12:$DQ12),""),IF(LOOKUP($DR$3-1,$AT$7:$DQ$7,$AT12:$DQ12)=FC$9,LOOKUP(FC$3,$AT$7:$DQ$7,$AT12:$DQ12),""),IF(LOOKUP($DR$4-1,$AT$7:$DQ$7,$AT12:$DQ12)=FC$9,LOOKUP(FC$4,$AT$7:$DQ$7,$AT12:$DQ12),""),IF(LOOKUP($DR$5-1,$AT$7:$DQ$7,$AT12:$DQ12)=FC$9,LOOKUP(FC$5,$AT$7:$DQ$7,$AT12:$DQ12),""))</f>
        <v/>
      </c>
      <c r="FD12" s="261" t="str">
        <f t="shared" si="112"/>
        <v/>
      </c>
      <c r="FE12" s="261" t="str">
        <f t="shared" si="112"/>
        <v/>
      </c>
      <c r="FF12" s="261" t="str">
        <f t="shared" si="112"/>
        <v/>
      </c>
      <c r="FG12" s="261" t="str">
        <f t="shared" si="112"/>
        <v/>
      </c>
      <c r="FH12" s="261" t="str">
        <f t="shared" si="112"/>
        <v/>
      </c>
      <c r="FI12" s="261" t="str">
        <f t="shared" si="112"/>
        <v/>
      </c>
      <c r="FJ12" s="261" t="str">
        <f t="shared" si="112"/>
        <v/>
      </c>
      <c r="FK12" s="261" t="str">
        <f t="shared" si="112"/>
        <v/>
      </c>
      <c r="FL12" s="261" t="str">
        <f t="shared" ref="FL12:FT27" si="113">CONCATENATE(IF(LOOKUP($DR$2-1,$AT$7:$DQ$7,$AT12:$DQ12)=FL$9,LOOKUP(FL$2,$AT$7:$DQ$7,$AT12:$DQ12),""),IF(LOOKUP($DR$3-1,$AT$7:$DQ$7,$AT12:$DQ12)=FL$9,LOOKUP(FL$3,$AT$7:$DQ$7,$AT12:$DQ12),""),IF(LOOKUP($DR$4-1,$AT$7:$DQ$7,$AT12:$DQ12)=FL$9,LOOKUP(FL$4,$AT$7:$DQ$7,$AT12:$DQ12),""),IF(LOOKUP($DR$5-1,$AT$7:$DQ$7,$AT12:$DQ12)=FL$9,LOOKUP(FL$5,$AT$7:$DQ$7,$AT12:$DQ12),""))</f>
        <v/>
      </c>
      <c r="FM12" s="261" t="str">
        <f t="shared" si="113"/>
        <v/>
      </c>
      <c r="FN12" s="261" t="str">
        <f t="shared" si="113"/>
        <v/>
      </c>
      <c r="FO12" s="261" t="str">
        <f t="shared" si="113"/>
        <v/>
      </c>
      <c r="FP12" s="261" t="str">
        <f t="shared" si="113"/>
        <v/>
      </c>
      <c r="FQ12" s="261" t="str">
        <f t="shared" si="113"/>
        <v/>
      </c>
      <c r="FR12" s="261" t="str">
        <f t="shared" si="113"/>
        <v/>
      </c>
      <c r="FS12" s="261" t="str">
        <f t="shared" si="113"/>
        <v/>
      </c>
      <c r="FT12" s="261" t="str">
        <f t="shared" si="113"/>
        <v/>
      </c>
      <c r="FU12" s="263" t="str">
        <f t="shared" ref="FU12:GC12" si="114">CONCATENATE(IF(LOOKUP($DR$2-1,$AT$7:$DQ$7,$AT12:$DQ12)=FU$9,LOOKUP(FU$2,$AT$7:$DQ$7,$AT12:$DQ12),""),IF(LOOKUP($DR$3-1,$AT$7:$DQ$7,$AT12:$DQ12)=FU$9,LOOKUP(FU$3,$AT$7:$DQ$7,$AT12:$DQ12),""),IF(LOOKUP($DR$4-1,$AT$7:$DQ$7,$AT12:$DQ12)=FU$9,LOOKUP(FU$4,$AT$7:$DQ$7,$AT12:$DQ12),""),IF(LOOKUP($DR$5-1,$AT$7:$DQ$7,$AT12:$DQ12)=FU$9,LOOKUP(FU$5,$AT$7:$DQ$7,$AT12:$DQ12),""))</f>
        <v/>
      </c>
      <c r="FV12" s="263" t="str">
        <f t="shared" si="114"/>
        <v/>
      </c>
      <c r="FW12" s="263" t="str">
        <f t="shared" si="114"/>
        <v/>
      </c>
      <c r="FX12" s="263" t="str">
        <f t="shared" si="114"/>
        <v/>
      </c>
      <c r="FY12" s="263" t="str">
        <f t="shared" si="114"/>
        <v/>
      </c>
      <c r="FZ12" s="263" t="str">
        <f t="shared" si="114"/>
        <v/>
      </c>
      <c r="GA12" s="263" t="str">
        <f t="shared" si="114"/>
        <v>13</v>
      </c>
      <c r="GB12" s="263" t="str">
        <f t="shared" si="114"/>
        <v>14</v>
      </c>
      <c r="GC12" s="263" t="str">
        <f t="shared" si="114"/>
        <v>15</v>
      </c>
      <c r="GD12" s="263" t="str">
        <f t="shared" ref="GD12:GL27" si="115">CONCATENATE(IF(LOOKUP($DR$2-1,$AT$7:$DQ$7,$AT12:$DQ12)=GD$9,LOOKUP(GD$2,$AT$7:$DQ$7,$AT12:$DQ12),""),IF(LOOKUP($DR$3-1,$AT$7:$DQ$7,$AT12:$DQ12)=GD$9,LOOKUP(GD$3,$AT$7:$DQ$7,$AT12:$DQ12),""),IF(LOOKUP($DR$4-1,$AT$7:$DQ$7,$AT12:$DQ12)=GD$9,LOOKUP(GD$4,$AT$7:$DQ$7,$AT12:$DQ12),""),IF(LOOKUP($DR$5-1,$AT$7:$DQ$7,$AT12:$DQ12)=GD$9,LOOKUP(GD$5,$AT$7:$DQ$7,$AT12:$DQ12),""))</f>
        <v/>
      </c>
      <c r="GE12" s="263" t="str">
        <f t="shared" si="115"/>
        <v/>
      </c>
      <c r="GF12" s="263" t="str">
        <f t="shared" si="115"/>
        <v/>
      </c>
      <c r="GG12" s="263" t="str">
        <f t="shared" si="115"/>
        <v/>
      </c>
      <c r="GH12" s="263" t="str">
        <f t="shared" si="115"/>
        <v/>
      </c>
      <c r="GI12" s="263" t="str">
        <f t="shared" si="115"/>
        <v/>
      </c>
      <c r="GJ12" s="263" t="str">
        <f t="shared" si="115"/>
        <v/>
      </c>
      <c r="GK12" s="263" t="str">
        <f t="shared" si="115"/>
        <v/>
      </c>
      <c r="GL12" s="263" t="str">
        <f t="shared" si="115"/>
        <v/>
      </c>
      <c r="GM12" s="265" t="str">
        <f t="shared" ref="GM12:GU12" si="116">CONCATENATE(IF(LOOKUP($DR$2-1,$AT$7:$DQ$7,$AT12:$DQ12)=GM$9,LOOKUP(GM$2,$AT$7:$DQ$7,$AT12:$DQ12),""),IF(LOOKUP($DR$3-1,$AT$7:$DQ$7,$AT12:$DQ12)=GM$9,LOOKUP(GM$3,$AT$7:$DQ$7,$AT12:$DQ12),""),IF(LOOKUP($DR$4-1,$AT$7:$DQ$7,$AT12:$DQ12)=GM$9,LOOKUP(GM$4,$AT$7:$DQ$7,$AT12:$DQ12),""),IF(LOOKUP($DR$5-1,$AT$7:$DQ$7,$AT12:$DQ12)=GM$9,LOOKUP(GM$5,$AT$7:$DQ$7,$AT12:$DQ12),""))</f>
        <v/>
      </c>
      <c r="GN12" s="265" t="str">
        <f t="shared" si="116"/>
        <v/>
      </c>
      <c r="GO12" s="265" t="str">
        <f t="shared" si="116"/>
        <v/>
      </c>
      <c r="GP12" s="265" t="str">
        <f t="shared" si="116"/>
        <v/>
      </c>
      <c r="GQ12" s="265" t="str">
        <f t="shared" si="116"/>
        <v/>
      </c>
      <c r="GR12" s="265" t="str">
        <f t="shared" si="116"/>
        <v/>
      </c>
      <c r="GS12" s="265" t="str">
        <f t="shared" si="116"/>
        <v/>
      </c>
      <c r="GT12" s="265" t="str">
        <f t="shared" si="116"/>
        <v/>
      </c>
      <c r="GU12" s="265" t="str">
        <f t="shared" si="116"/>
        <v/>
      </c>
      <c r="GV12" s="265" t="str">
        <f t="shared" ref="GV12:HD27" si="117">CONCATENATE(IF(LOOKUP($DR$2-1,$AT$7:$DQ$7,$AT12:$DQ12)=GV$9,LOOKUP(GV$2,$AT$7:$DQ$7,$AT12:$DQ12),""),IF(LOOKUP($DR$3-1,$AT$7:$DQ$7,$AT12:$DQ12)=GV$9,LOOKUP(GV$3,$AT$7:$DQ$7,$AT12:$DQ12),""),IF(LOOKUP($DR$4-1,$AT$7:$DQ$7,$AT12:$DQ12)=GV$9,LOOKUP(GV$4,$AT$7:$DQ$7,$AT12:$DQ12),""),IF(LOOKUP($DR$5-1,$AT$7:$DQ$7,$AT12:$DQ12)=GV$9,LOOKUP(GV$5,$AT$7:$DQ$7,$AT12:$DQ12),""))</f>
        <v>16</v>
      </c>
      <c r="GW12" s="265" t="str">
        <f t="shared" si="117"/>
        <v>17</v>
      </c>
      <c r="GX12" s="265" t="str">
        <f t="shared" si="117"/>
        <v/>
      </c>
      <c r="GY12" s="265" t="str">
        <f t="shared" si="117"/>
        <v/>
      </c>
      <c r="GZ12" s="265" t="str">
        <f t="shared" si="117"/>
        <v/>
      </c>
      <c r="HA12" s="265" t="str">
        <f t="shared" si="117"/>
        <v/>
      </c>
      <c r="HB12" s="265" t="str">
        <f t="shared" si="117"/>
        <v/>
      </c>
      <c r="HC12" s="265" t="str">
        <f t="shared" si="117"/>
        <v/>
      </c>
      <c r="HD12" s="265" t="str">
        <f t="shared" si="117"/>
        <v/>
      </c>
      <c r="HF12" s="265">
        <f t="shared" ref="HF12:HF43" si="118">A12</f>
        <v>1</v>
      </c>
      <c r="HG12" s="292" t="str">
        <f t="shared" ref="HG12:HP21" si="119">IF($B12="","",IF($AR12=HG$11,$A12,""))</f>
        <v/>
      </c>
      <c r="HH12" s="267" t="str">
        <f t="shared" si="119"/>
        <v/>
      </c>
      <c r="HI12" s="267" t="str">
        <f t="shared" si="119"/>
        <v/>
      </c>
      <c r="HJ12" s="267" t="str">
        <f t="shared" si="119"/>
        <v/>
      </c>
      <c r="HK12" s="267" t="str">
        <f t="shared" si="119"/>
        <v/>
      </c>
      <c r="HL12" s="267" t="str">
        <f t="shared" si="119"/>
        <v/>
      </c>
      <c r="HM12" s="267" t="str">
        <f t="shared" si="119"/>
        <v/>
      </c>
      <c r="HN12" s="267" t="str">
        <f t="shared" si="119"/>
        <v/>
      </c>
      <c r="HO12" s="267" t="str">
        <f t="shared" si="119"/>
        <v/>
      </c>
      <c r="HP12" s="267" t="str">
        <f t="shared" si="119"/>
        <v/>
      </c>
      <c r="HQ12" s="267" t="str">
        <f t="shared" ref="HQ12:HZ21" si="120">IF($B12="","",IF($AR12=HQ$11,$A12,""))</f>
        <v/>
      </c>
      <c r="HR12" s="267" t="str">
        <f t="shared" si="120"/>
        <v/>
      </c>
      <c r="HS12" s="267" t="str">
        <f t="shared" si="120"/>
        <v/>
      </c>
      <c r="HT12" s="267" t="str">
        <f t="shared" si="120"/>
        <v/>
      </c>
      <c r="HU12" s="267" t="str">
        <f t="shared" si="120"/>
        <v/>
      </c>
      <c r="HV12" s="267" t="str">
        <f t="shared" si="120"/>
        <v/>
      </c>
      <c r="HW12" s="267" t="str">
        <f t="shared" si="120"/>
        <v/>
      </c>
      <c r="HX12" s="267" t="str">
        <f t="shared" si="120"/>
        <v/>
      </c>
      <c r="HY12" s="267" t="str">
        <f t="shared" si="120"/>
        <v/>
      </c>
      <c r="HZ12" s="267" t="str">
        <f t="shared" si="120"/>
        <v/>
      </c>
      <c r="IA12" s="264"/>
      <c r="IB12" s="267" t="str">
        <f t="shared" ref="IB12:II12" si="121">IF(HG12="","",LEN(HG12))</f>
        <v/>
      </c>
      <c r="IC12" s="267" t="str">
        <f t="shared" si="121"/>
        <v/>
      </c>
      <c r="ID12" s="267" t="str">
        <f t="shared" si="121"/>
        <v/>
      </c>
      <c r="IE12" s="267" t="str">
        <f t="shared" si="121"/>
        <v/>
      </c>
      <c r="IF12" s="267" t="str">
        <f t="shared" si="121"/>
        <v/>
      </c>
      <c r="IG12" s="267" t="str">
        <f t="shared" si="121"/>
        <v/>
      </c>
      <c r="IH12" s="267" t="str">
        <f t="shared" si="121"/>
        <v/>
      </c>
      <c r="II12" s="267" t="str">
        <f t="shared" si="121"/>
        <v/>
      </c>
      <c r="IJ12" s="267" t="str">
        <f t="shared" ref="IJ12:IT12" si="122">IF(HO12="","",LEN(HO12))</f>
        <v/>
      </c>
      <c r="IK12" s="267" t="str">
        <f t="shared" si="122"/>
        <v/>
      </c>
      <c r="IL12" s="267" t="str">
        <f>IF(HQ12="","",LEN(HQ12))</f>
        <v/>
      </c>
      <c r="IM12" s="267" t="str">
        <f t="shared" si="122"/>
        <v/>
      </c>
      <c r="IN12" s="267" t="str">
        <f t="shared" si="122"/>
        <v/>
      </c>
      <c r="IO12" s="267" t="str">
        <f t="shared" si="122"/>
        <v/>
      </c>
      <c r="IP12" s="267" t="str">
        <f>IF(HU12="","",LEN(HU12))</f>
        <v/>
      </c>
      <c r="IQ12" s="267" t="str">
        <f t="shared" si="122"/>
        <v/>
      </c>
      <c r="IR12" s="267" t="str">
        <f t="shared" si="122"/>
        <v/>
      </c>
      <c r="IS12" s="267" t="str">
        <f t="shared" si="122"/>
        <v/>
      </c>
      <c r="IT12" s="267" t="str">
        <f t="shared" si="122"/>
        <v/>
      </c>
      <c r="IU12" s="267" t="str">
        <f>IF(HZ12="","",LEN(HZ12))</f>
        <v/>
      </c>
      <c r="IV12" s="264"/>
      <c r="IW12" s="268">
        <v>1</v>
      </c>
      <c r="IX12" s="265">
        <f t="shared" ref="IX12:JQ12" si="123">IF(LEN(IX$5)&lt;$IW12,"", VALUE(MID(IX$5,$IW12,1)))</f>
        <v>2</v>
      </c>
      <c r="IY12" s="265">
        <f t="shared" si="123"/>
        <v>2</v>
      </c>
      <c r="IZ12" s="265">
        <f t="shared" si="123"/>
        <v>2</v>
      </c>
      <c r="JA12" s="265">
        <f t="shared" si="123"/>
        <v>1</v>
      </c>
      <c r="JB12" s="265">
        <f t="shared" si="123"/>
        <v>2</v>
      </c>
      <c r="JC12" s="265">
        <f t="shared" si="123"/>
        <v>2</v>
      </c>
      <c r="JD12" s="265">
        <f t="shared" si="123"/>
        <v>2</v>
      </c>
      <c r="JE12" s="265">
        <f t="shared" si="123"/>
        <v>2</v>
      </c>
      <c r="JF12" s="265">
        <f t="shared" si="123"/>
        <v>3</v>
      </c>
      <c r="JG12" s="265">
        <f t="shared" si="123"/>
        <v>3</v>
      </c>
      <c r="JH12" s="265">
        <f t="shared" si="123"/>
        <v>2</v>
      </c>
      <c r="JI12" s="265">
        <f t="shared" si="123"/>
        <v>2</v>
      </c>
      <c r="JJ12" s="265" t="str">
        <f t="shared" si="123"/>
        <v/>
      </c>
      <c r="JK12" s="265" t="str">
        <f t="shared" si="123"/>
        <v/>
      </c>
      <c r="JL12" s="265">
        <f t="shared" si="123"/>
        <v>2</v>
      </c>
      <c r="JM12" s="265" t="str">
        <f t="shared" si="123"/>
        <v/>
      </c>
      <c r="JN12" s="265">
        <f t="shared" si="123"/>
        <v>2</v>
      </c>
      <c r="JO12" s="265" t="str">
        <f t="shared" si="123"/>
        <v/>
      </c>
      <c r="JP12" s="265" t="str">
        <f t="shared" si="123"/>
        <v/>
      </c>
      <c r="JQ12" s="265" t="str">
        <f t="shared" si="123"/>
        <v/>
      </c>
      <c r="JS12" s="265">
        <f>IF(IX12="","",SUM(IX$12:IX12)-IX12+1)</f>
        <v>1</v>
      </c>
      <c r="JT12" s="265">
        <f>IF(IY12="","",SUM(IY$12:IY12)-IY12+1)</f>
        <v>1</v>
      </c>
      <c r="JU12" s="265">
        <f>IF(IZ12="","",SUM(IZ$12:IZ12)-IZ12+1)</f>
        <v>1</v>
      </c>
      <c r="JV12" s="265">
        <f>IF(JA12="","",SUM(JA$12:JA12)-JA12+1)</f>
        <v>1</v>
      </c>
      <c r="JW12" s="265">
        <f>IF(JB12="","",SUM(JB$12:JB12)-JB12+1)</f>
        <v>1</v>
      </c>
      <c r="JX12" s="265">
        <f>IF(JC12="","",SUM(JC$12:JC12)-JC12+1)</f>
        <v>1</v>
      </c>
      <c r="JY12" s="265">
        <f>IF(JD12="","",SUM(JD$12:JD12)-JD12+1)</f>
        <v>1</v>
      </c>
      <c r="JZ12" s="265">
        <f>IF(JE12="","",SUM(JE$12:JE12)-JE12+1)</f>
        <v>1</v>
      </c>
      <c r="KA12" s="265">
        <f>IF(JF12="","",SUM(JF$12:JF12)-JF12+1)</f>
        <v>1</v>
      </c>
      <c r="KB12" s="265">
        <f>IF(JG12="","",SUM(JG$12:JG12)-JG12+1)</f>
        <v>1</v>
      </c>
      <c r="KC12" s="265">
        <f>IF(JH12="","",SUM(JH$12:JH12)-JH12+1)</f>
        <v>1</v>
      </c>
      <c r="KD12" s="265">
        <f>IF(JI12="","",SUM(JI$12:JI12)-JI12+1)</f>
        <v>1</v>
      </c>
      <c r="KE12" s="265" t="str">
        <f>IF(JJ12="","",SUM(JJ$12:JJ12)-JJ12+1)</f>
        <v/>
      </c>
      <c r="KF12" s="265" t="str">
        <f>IF(JK12="","",SUM(JK$12:JK12)-JK12+1)</f>
        <v/>
      </c>
      <c r="KG12" s="265">
        <f>IF(JL12="","",SUM(JL$12:JL12)-JL12+1)</f>
        <v>1</v>
      </c>
      <c r="KH12" s="265" t="str">
        <f>IF(JM12="","",SUM(JM$12:JM12)-JM12+1)</f>
        <v/>
      </c>
      <c r="KI12" s="265">
        <f>IF(JN12="","",SUM(JN$12:JN12)-JN12+1)</f>
        <v>1</v>
      </c>
      <c r="KJ12" s="265" t="str">
        <f>IF(JO12="","",SUM(JO$12:JO12)-JO12+1)</f>
        <v/>
      </c>
      <c r="KK12" s="265" t="str">
        <f>IF(JP12="","",SUM(JP$12:JP12)-JP12+1)</f>
        <v/>
      </c>
      <c r="KL12" s="265" t="str">
        <f>IF(JQ12="","",SUM(JQ$12:JQ12)-JQ12+1)</f>
        <v/>
      </c>
      <c r="KN12" s="265">
        <f t="shared" ref="KN12:KN43" si="124">IF(IX12="","",VALUE(MID(IX$4,JS12,IX12)))</f>
        <v>42</v>
      </c>
      <c r="KO12" s="265">
        <f t="shared" ref="KO12:KO43" si="125">IF(IY12="","",VALUE(MID(IY$4,JT12,IY12)))</f>
        <v>31</v>
      </c>
      <c r="KP12" s="265">
        <f t="shared" ref="KP12:KP43" si="126">IF(IZ12="","",VALUE(MID(IZ$4,JU12,IZ12)))</f>
        <v>32</v>
      </c>
      <c r="KQ12" s="265">
        <f t="shared" ref="KQ12:KQ43" si="127">IF(JA12="","",VALUE(MID(JA$4,JV12,JA12)))</f>
        <v>4</v>
      </c>
      <c r="KR12" s="265">
        <f t="shared" ref="KR12:KR43" si="128">IF(JB12="","",VALUE(MID(JB$4,JW12,JB12)))</f>
        <v>66</v>
      </c>
      <c r="KS12" s="265">
        <f t="shared" ref="KS12:KS43" si="129">IF(JC12="","",VALUE(MID(JC$4,JX12,JC12)))</f>
        <v>12</v>
      </c>
      <c r="KT12" s="265">
        <f t="shared" ref="KT12:KT43" si="130">IF(JD12="","",VALUE(MID(JD$4,JY12,JD12)))</f>
        <v>64</v>
      </c>
      <c r="KU12" s="265">
        <f t="shared" ref="KU12:KU43" si="131">IF(JE12="","",VALUE(MID(JE$4,JZ12,JE12)))</f>
        <v>22</v>
      </c>
      <c r="KV12" s="265">
        <f t="shared" ref="KV12:KV75" si="132">IF(JF12="","",VALUE(MID(JF$4,KA12,JF12)))</f>
        <v>121</v>
      </c>
      <c r="KW12" s="265">
        <f t="shared" ref="KW12:KW75" si="133">IF(JG12="","",VALUE(MID(JG$4,KB12,JG12)))</f>
        <v>123</v>
      </c>
      <c r="KX12" s="265">
        <f t="shared" ref="KX12:KX75" si="134">IF(JH12="","",VALUE(MID(JH$4,KC12,JH12)))</f>
        <v>96</v>
      </c>
      <c r="KY12" s="265">
        <f t="shared" ref="KY12:KY75" si="135">IF(JI12="","",VALUE(MID(JI$4,KD12,JI12)))</f>
        <v>95</v>
      </c>
      <c r="KZ12" s="265" t="str">
        <f t="shared" ref="KZ12:KZ75" si="136">IF(JJ12="","",VALUE(MID(JJ$4,KE12,JJ12)))</f>
        <v/>
      </c>
      <c r="LA12" s="265" t="str">
        <f t="shared" ref="LA12:LA75" si="137">IF(JK12="","",VALUE(MID(JK$4,KF12,JK12)))</f>
        <v/>
      </c>
      <c r="LB12" s="265">
        <f t="shared" ref="LB12:LB75" si="138">IF(JL12="","",VALUE(MID(JL$4,KG12,JL12)))</f>
        <v>77</v>
      </c>
      <c r="LC12" s="265" t="str">
        <f t="shared" ref="LC12:LC75" si="139">IF(JM12="","",VALUE(MID(JM$4,KH12,JM12)))</f>
        <v/>
      </c>
      <c r="LD12" s="265">
        <f t="shared" ref="LD12:LD75" si="140">IF(JN12="","",VALUE(MID(JN$4,KI12,JN12)))</f>
        <v>82</v>
      </c>
      <c r="LE12" s="265" t="str">
        <f t="shared" ref="LE12:LE75" si="141">IF(JO12="","",VALUE(MID(JO$4,KJ12,JO12)))</f>
        <v/>
      </c>
      <c r="LF12" s="265" t="str">
        <f t="shared" ref="LF12:LF75" si="142">IF(JP12="","",VALUE(MID(JP$4,KK12,JP12)))</f>
        <v/>
      </c>
      <c r="LG12" s="265" t="str">
        <f t="shared" ref="LG12:LG75" si="143">IF(JQ12="","",VALUE(MID(JQ$4,KL12,JQ12)))</f>
        <v/>
      </c>
    </row>
    <row r="13" spans="1:319" s="266" customFormat="1" x14ac:dyDescent="0.25">
      <c r="A13" s="248">
        <f>A12+1</f>
        <v>2</v>
      </c>
      <c r="B13" s="176" t="s">
        <v>94</v>
      </c>
      <c r="C13" s="45" t="s">
        <v>284</v>
      </c>
      <c r="D13" s="45" t="s">
        <v>292</v>
      </c>
      <c r="E13" s="169" t="s">
        <v>353</v>
      </c>
      <c r="F13" s="46" t="s">
        <v>345</v>
      </c>
      <c r="G13" s="172">
        <v>207</v>
      </c>
      <c r="H13" s="54" t="s">
        <v>358</v>
      </c>
      <c r="I13" s="54"/>
      <c r="J13" s="54"/>
      <c r="K13" s="54"/>
      <c r="L13" s="248"/>
      <c r="M13" s="248"/>
      <c r="N13" s="44" t="s">
        <v>595</v>
      </c>
      <c r="O13" s="44" t="s">
        <v>675</v>
      </c>
      <c r="P13" s="43">
        <v>3</v>
      </c>
      <c r="Q13" s="43" t="s">
        <v>416</v>
      </c>
      <c r="R13" s="43" t="s">
        <v>415</v>
      </c>
      <c r="S13" s="43" t="str">
        <f t="shared" si="92"/>
        <v/>
      </c>
      <c r="T13" s="54">
        <v>4</v>
      </c>
      <c r="U13" s="54"/>
      <c r="V13" s="54"/>
      <c r="W13" s="343">
        <f t="shared" ref="W13:W33" si="144">IF(T13*$W$5*$U$6+U13*$W$5*$V$6+V13*$W$5*$W$6=0,"",T13*$W$5*$U$6+U13*$W$5*$V$6+V13*$W$5*$W$6)</f>
        <v>68</v>
      </c>
      <c r="X13" s="344">
        <f t="shared" ref="X13:X33" si="145">IF(AND(T13="",U13="",V13=""),"",SUM(T13:V13))</f>
        <v>4</v>
      </c>
      <c r="Y13" s="45" t="s">
        <v>646</v>
      </c>
      <c r="Z13" s="45" t="s">
        <v>646</v>
      </c>
      <c r="AA13" s="54">
        <v>2</v>
      </c>
      <c r="AB13" s="54">
        <v>16</v>
      </c>
      <c r="AC13" s="54">
        <v>2</v>
      </c>
      <c r="AD13" s="44">
        <v>4</v>
      </c>
      <c r="AE13" s="44">
        <v>16</v>
      </c>
      <c r="AF13" s="44">
        <v>2</v>
      </c>
      <c r="AG13" s="45"/>
      <c r="AH13" s="45"/>
      <c r="AI13" s="45"/>
      <c r="AJ13" s="46"/>
      <c r="AK13" s="46"/>
      <c r="AL13" s="46"/>
      <c r="AN13" s="307" t="str">
        <f t="shared" si="93"/>
        <v xml:space="preserve">Pré: QUI01201   </v>
      </c>
      <c r="AO13" s="256" t="str">
        <f t="shared" si="94"/>
        <v>Co: ---</v>
      </c>
      <c r="AP13" s="45" t="str">
        <f t="shared" ref="AP13:AP76" si="146">IF(B13="","",CONCATENATE(D13,E13))</f>
        <v>CIV01320</v>
      </c>
      <c r="AQ13" s="308" t="str">
        <f>IF(B13="","",B13)</f>
        <v>Materiais de Construção I</v>
      </c>
      <c r="AR13" s="43" t="str">
        <f t="shared" si="95"/>
        <v/>
      </c>
      <c r="AS13" s="255"/>
      <c r="AT13" s="256">
        <f t="shared" si="96"/>
        <v>2</v>
      </c>
      <c r="AU13" s="257" t="str">
        <f t="shared" si="97"/>
        <v/>
      </c>
      <c r="AV13" s="257" t="str">
        <f t="shared" si="97"/>
        <v/>
      </c>
      <c r="AW13" s="257" t="str">
        <f t="shared" si="97"/>
        <v/>
      </c>
      <c r="AX13" s="257" t="str">
        <f t="shared" si="97"/>
        <v/>
      </c>
      <c r="AY13" s="257" t="str">
        <f t="shared" si="97"/>
        <v/>
      </c>
      <c r="AZ13" s="257" t="str">
        <f t="shared" si="97"/>
        <v/>
      </c>
      <c r="BA13" s="257" t="str">
        <f t="shared" si="97"/>
        <v/>
      </c>
      <c r="BB13" s="257" t="str">
        <f t="shared" si="97"/>
        <v/>
      </c>
      <c r="BC13" s="257" t="str">
        <f t="shared" si="97"/>
        <v/>
      </c>
      <c r="BD13" s="257">
        <f t="shared" si="97"/>
        <v>16</v>
      </c>
      <c r="BE13" s="257">
        <f t="shared" si="98"/>
        <v>17</v>
      </c>
      <c r="BF13" s="257" t="str">
        <f t="shared" si="98"/>
        <v/>
      </c>
      <c r="BG13" s="257" t="str">
        <f t="shared" si="98"/>
        <v/>
      </c>
      <c r="BH13" s="257" t="str">
        <f t="shared" si="98"/>
        <v/>
      </c>
      <c r="BI13" s="257" t="str">
        <f t="shared" si="98"/>
        <v/>
      </c>
      <c r="BJ13" s="257" t="str">
        <f t="shared" si="98"/>
        <v/>
      </c>
      <c r="BK13" s="257" t="str">
        <f t="shared" si="98"/>
        <v/>
      </c>
      <c r="BL13" s="257" t="str">
        <f t="shared" si="98"/>
        <v/>
      </c>
      <c r="BM13" s="258">
        <f t="shared" si="99"/>
        <v>4</v>
      </c>
      <c r="BN13" s="259" t="str">
        <f t="shared" si="100"/>
        <v/>
      </c>
      <c r="BO13" s="259" t="str">
        <f t="shared" si="100"/>
        <v/>
      </c>
      <c r="BP13" s="259" t="str">
        <f t="shared" si="100"/>
        <v/>
      </c>
      <c r="BQ13" s="259" t="str">
        <f t="shared" si="100"/>
        <v/>
      </c>
      <c r="BR13" s="259" t="str">
        <f t="shared" si="100"/>
        <v/>
      </c>
      <c r="BS13" s="259" t="str">
        <f t="shared" si="100"/>
        <v/>
      </c>
      <c r="BT13" s="259" t="str">
        <f t="shared" si="100"/>
        <v/>
      </c>
      <c r="BU13" s="259" t="str">
        <f t="shared" si="100"/>
        <v/>
      </c>
      <c r="BV13" s="259" t="str">
        <f t="shared" si="100"/>
        <v/>
      </c>
      <c r="BW13" s="259">
        <f t="shared" si="100"/>
        <v>16</v>
      </c>
      <c r="BX13" s="259">
        <f t="shared" si="101"/>
        <v>17</v>
      </c>
      <c r="BY13" s="259" t="str">
        <f t="shared" si="101"/>
        <v/>
      </c>
      <c r="BZ13" s="259" t="str">
        <f t="shared" si="101"/>
        <v/>
      </c>
      <c r="CA13" s="259" t="str">
        <f t="shared" si="101"/>
        <v/>
      </c>
      <c r="CB13" s="259" t="str">
        <f t="shared" si="101"/>
        <v/>
      </c>
      <c r="CC13" s="259" t="str">
        <f t="shared" si="101"/>
        <v/>
      </c>
      <c r="CD13" s="259" t="str">
        <f t="shared" si="101"/>
        <v/>
      </c>
      <c r="CE13" s="259" t="str">
        <f t="shared" si="101"/>
        <v/>
      </c>
      <c r="CF13" s="260" t="str">
        <f t="shared" si="102"/>
        <v/>
      </c>
      <c r="CG13" s="261" t="str">
        <f t="shared" si="103"/>
        <v/>
      </c>
      <c r="CH13" s="261" t="str">
        <f t="shared" si="103"/>
        <v/>
      </c>
      <c r="CI13" s="261" t="str">
        <f t="shared" si="103"/>
        <v/>
      </c>
      <c r="CJ13" s="261" t="str">
        <f t="shared" si="103"/>
        <v/>
      </c>
      <c r="CK13" s="261" t="str">
        <f t="shared" si="103"/>
        <v/>
      </c>
      <c r="CL13" s="261" t="str">
        <f t="shared" si="103"/>
        <v/>
      </c>
      <c r="CM13" s="261" t="str">
        <f t="shared" si="103"/>
        <v/>
      </c>
      <c r="CN13" s="261" t="str">
        <f t="shared" si="103"/>
        <v/>
      </c>
      <c r="CO13" s="261" t="str">
        <f t="shared" si="103"/>
        <v/>
      </c>
      <c r="CP13" s="261" t="str">
        <f t="shared" si="103"/>
        <v/>
      </c>
      <c r="CQ13" s="261" t="str">
        <f t="shared" si="104"/>
        <v/>
      </c>
      <c r="CR13" s="261" t="str">
        <f t="shared" si="104"/>
        <v/>
      </c>
      <c r="CS13" s="261" t="str">
        <f t="shared" si="104"/>
        <v/>
      </c>
      <c r="CT13" s="261" t="str">
        <f t="shared" si="104"/>
        <v/>
      </c>
      <c r="CU13" s="261" t="str">
        <f t="shared" si="104"/>
        <v/>
      </c>
      <c r="CV13" s="261" t="str">
        <f t="shared" si="104"/>
        <v/>
      </c>
      <c r="CW13" s="261" t="str">
        <f t="shared" si="104"/>
        <v/>
      </c>
      <c r="CX13" s="261" t="str">
        <f t="shared" si="104"/>
        <v/>
      </c>
      <c r="CY13" s="262" t="str">
        <f t="shared" si="105"/>
        <v/>
      </c>
      <c r="CZ13" s="263" t="str">
        <f t="shared" si="106"/>
        <v/>
      </c>
      <c r="DA13" s="263" t="str">
        <f t="shared" si="106"/>
        <v/>
      </c>
      <c r="DB13" s="263" t="str">
        <f t="shared" si="106"/>
        <v/>
      </c>
      <c r="DC13" s="263" t="str">
        <f t="shared" si="106"/>
        <v/>
      </c>
      <c r="DD13" s="263" t="str">
        <f t="shared" si="106"/>
        <v/>
      </c>
      <c r="DE13" s="263" t="str">
        <f t="shared" si="106"/>
        <v/>
      </c>
      <c r="DF13" s="263" t="str">
        <f t="shared" si="106"/>
        <v/>
      </c>
      <c r="DG13" s="263" t="str">
        <f t="shared" si="106"/>
        <v/>
      </c>
      <c r="DH13" s="263" t="str">
        <f t="shared" si="106"/>
        <v/>
      </c>
      <c r="DI13" s="263" t="str">
        <f t="shared" si="106"/>
        <v/>
      </c>
      <c r="DJ13" s="263" t="str">
        <f t="shared" si="107"/>
        <v/>
      </c>
      <c r="DK13" s="263" t="str">
        <f t="shared" si="107"/>
        <v/>
      </c>
      <c r="DL13" s="263" t="str">
        <f t="shared" si="107"/>
        <v/>
      </c>
      <c r="DM13" s="263" t="str">
        <f t="shared" si="107"/>
        <v/>
      </c>
      <c r="DN13" s="263" t="str">
        <f t="shared" si="107"/>
        <v/>
      </c>
      <c r="DO13" s="263" t="str">
        <f t="shared" si="107"/>
        <v/>
      </c>
      <c r="DP13" s="263" t="str">
        <f t="shared" si="107"/>
        <v/>
      </c>
      <c r="DQ13" s="263" t="str">
        <f t="shared" si="107"/>
        <v/>
      </c>
      <c r="DR13" s="264"/>
      <c r="DS13" s="257" t="str">
        <f t="shared" ref="DS13:DZ22" si="147">CONCATENATE(IF(LOOKUP($DR$2-1,$AT$7:$DQ$7,$AT13:$DQ13)=DS$9,LOOKUP(DS$2,$AT$7:$DQ$7,$AT13:$DQ13),""),IF(LOOKUP($DR$3-1,$AT$7:$DQ$7,$AT13:$DQ13)=DS$9,LOOKUP(DS$3,$AT$7:$DQ$7,$AT13:$DQ13),""),IF(LOOKUP($DR$4-1,$AT$7:$DQ$7,$AT13:$DQ13)=DS$9,LOOKUP(DS$4,$AT$7:$DQ$7,$AT13:$DQ13),""),IF(LOOKUP($DR$5-1,$AT$7:$DQ$7,$AT13:$DQ13)=DS$9,LOOKUP(DS$5,$AT$7:$DQ$7,$AT13:$DQ13),""))</f>
        <v/>
      </c>
      <c r="DT13" s="257" t="str">
        <f t="shared" si="147"/>
        <v/>
      </c>
      <c r="DU13" s="257" t="str">
        <f t="shared" si="147"/>
        <v/>
      </c>
      <c r="DV13" s="257" t="str">
        <f t="shared" si="147"/>
        <v/>
      </c>
      <c r="DW13" s="257" t="str">
        <f t="shared" si="147"/>
        <v/>
      </c>
      <c r="DX13" s="257" t="str">
        <f t="shared" si="147"/>
        <v/>
      </c>
      <c r="DY13" s="257" t="str">
        <f t="shared" si="147"/>
        <v/>
      </c>
      <c r="DZ13" s="257" t="str">
        <f t="shared" si="147"/>
        <v/>
      </c>
      <c r="EA13" s="257" t="str">
        <f>CONCATENATE(IF(LOOKUP($DR$2-1,$AT$7:$DQ$7,$AT13:$DQ13)=EA$9,LOOKUP(EA$2,$AT$7:$DQ$7,$AT13:$DQ13),""),IF(LOOKUP($DR$3-1,$AT$7:$DQ$7,$AT13:$DQ13)=EA$9,LOOKUP(EA$3,$AT$7:$DQ$7,$AT13:$DQ13),""),IF(LOOKUP($DR$4-1,$AT$7:$DQ$7,$AT13:$DQ13)=EA$9,LOOKUP(EA$4,$AT$7:$DQ$7,$AT13:$DQ13),""),IF(LOOKUP($DR$5-1,$AT$7:$DQ$7,$AT13:$DQ13)=EA$9,LOOKUP(EA$5,$AT$7:$DQ$7,$AT13:$DQ13),""))</f>
        <v/>
      </c>
      <c r="EB13" s="257" t="str">
        <f>CONCATENATE(IF(LOOKUP($DR$2-1,$AT$7:$DQ$7,$AT13:$DQ13)=EB$9,LOOKUP(EB$2,$AT$7:$DQ$7,$AT13:$DQ13),""),IF(LOOKUP($DR$3-1,$AT$7:$DQ$7,$AT13:$DQ13)=EB$9,LOOKUP(EB$3,$AT$7:$DQ$7,$AT13:$DQ13),""),IF(LOOKUP($DR$4-1,$AT$7:$DQ$7,$AT13:$DQ13)=EB$9,LOOKUP(EB$4,$AT$7:$DQ$7,$AT13:$DQ13),""),IF(LOOKUP($DR$5-1,$AT$7:$DQ$7,$AT13:$DQ13)=EB$9,LOOKUP(EB$5,$AT$7:$DQ$7,$AT13:$DQ13),""))</f>
        <v/>
      </c>
      <c r="EC13" s="257" t="str">
        <f t="shared" si="109"/>
        <v/>
      </c>
      <c r="ED13" s="257" t="str">
        <f t="shared" si="109"/>
        <v/>
      </c>
      <c r="EE13" s="257" t="str">
        <f>CONCATENATE(IF(LOOKUP($DR$2-1,$AT$7:$DQ$7,$AT13:$DQ13)=EE$9,LOOKUP(EE$2,$AT$7:$DQ$7,$AT13:$DQ13),""),IF(LOOKUP($DR$3-1,$AT$7:$DQ$7,$AT13:$DQ13)=EE$9,LOOKUP(EE$3,$AT$7:$DQ$7,$AT13:$DQ13),""),IF(LOOKUP($DR$4-1,$AT$7:$DQ$7,$AT13:$DQ13)=EE$9,LOOKUP(EE$4,$AT$7:$DQ$7,$AT13:$DQ13),""),IF(LOOKUP($DR$5-1,$AT$7:$DQ$7,$AT13:$DQ13)=EE$9,LOOKUP(EE$5,$AT$7:$DQ$7,$AT13:$DQ13),""))</f>
        <v/>
      </c>
      <c r="EF13" s="257" t="str">
        <f t="shared" si="109"/>
        <v/>
      </c>
      <c r="EG13" s="257" t="str">
        <f t="shared" si="109"/>
        <v/>
      </c>
      <c r="EH13" s="257" t="str">
        <f t="shared" si="109"/>
        <v/>
      </c>
      <c r="EI13" s="257" t="str">
        <f t="shared" si="109"/>
        <v/>
      </c>
      <c r="EJ13" s="257" t="str">
        <f t="shared" si="109"/>
        <v/>
      </c>
      <c r="EK13" s="259" t="str">
        <f t="shared" ref="EK13:ER22" si="148">CONCATENATE(IF(LOOKUP($DR$2-1,$AT$7:$DQ$7,$AT13:$DQ13)=EK$9,LOOKUP(EK$2,$AT$7:$DQ$7,$AT13:$DQ13),""),IF(LOOKUP($DR$3-1,$AT$7:$DQ$7,$AT13:$DQ13)=EK$9,LOOKUP(EK$3,$AT$7:$DQ$7,$AT13:$DQ13),""),IF(LOOKUP($DR$4-1,$AT$7:$DQ$7,$AT13:$DQ13)=EK$9,LOOKUP(EK$4,$AT$7:$DQ$7,$AT13:$DQ13),""),IF(LOOKUP($DR$5-1,$AT$7:$DQ$7,$AT13:$DQ13)=EK$9,LOOKUP(EK$5,$AT$7:$DQ$7,$AT13:$DQ13),""))</f>
        <v/>
      </c>
      <c r="EL13" s="259" t="str">
        <f t="shared" si="148"/>
        <v/>
      </c>
      <c r="EM13" s="259" t="str">
        <f t="shared" si="148"/>
        <v/>
      </c>
      <c r="EN13" s="259" t="str">
        <f t="shared" si="148"/>
        <v/>
      </c>
      <c r="EO13" s="259" t="str">
        <f t="shared" si="148"/>
        <v/>
      </c>
      <c r="EP13" s="259" t="str">
        <f t="shared" si="148"/>
        <v/>
      </c>
      <c r="EQ13" s="259" t="str">
        <f t="shared" si="148"/>
        <v/>
      </c>
      <c r="ER13" s="259" t="str">
        <f t="shared" si="148"/>
        <v/>
      </c>
      <c r="ES13" s="259" t="str">
        <f t="shared" ref="ES13:FB44" si="149">CONCATENATE(IF(LOOKUP($DR$2-1,$AT$7:$DQ$7,$AT13:$DQ13)=ES$9,LOOKUP(ES$2,$AT$7:$DQ$7,$AT13:$DQ13),""),IF(LOOKUP($DR$3-1,$AT$7:$DQ$7,$AT13:$DQ13)=ES$9,LOOKUP(ES$3,$AT$7:$DQ$7,$AT13:$DQ13),""),IF(LOOKUP($DR$4-1,$AT$7:$DQ$7,$AT13:$DQ13)=ES$9,LOOKUP(ES$4,$AT$7:$DQ$7,$AT13:$DQ13),""),IF(LOOKUP($DR$5-1,$AT$7:$DQ$7,$AT13:$DQ13)=ES$9,LOOKUP(ES$5,$AT$7:$DQ$7,$AT13:$DQ13),""))</f>
        <v/>
      </c>
      <c r="ET13" s="259" t="str">
        <f t="shared" si="111"/>
        <v>16</v>
      </c>
      <c r="EU13" s="259" t="str">
        <f t="shared" si="111"/>
        <v>17</v>
      </c>
      <c r="EV13" s="259" t="str">
        <f t="shared" si="111"/>
        <v/>
      </c>
      <c r="EW13" s="259" t="str">
        <f t="shared" si="111"/>
        <v/>
      </c>
      <c r="EX13" s="259" t="str">
        <f t="shared" si="111"/>
        <v/>
      </c>
      <c r="EY13" s="259" t="str">
        <f t="shared" si="111"/>
        <v/>
      </c>
      <c r="EZ13" s="259" t="str">
        <f t="shared" si="111"/>
        <v/>
      </c>
      <c r="FA13" s="259" t="str">
        <f t="shared" si="111"/>
        <v/>
      </c>
      <c r="FB13" s="259" t="str">
        <f t="shared" si="111"/>
        <v/>
      </c>
      <c r="FC13" s="261" t="str">
        <f t="shared" ref="FC13:FJ22" si="150">CONCATENATE(IF(LOOKUP($DR$2-1,$AT$7:$DQ$7,$AT13:$DQ13)=FC$9,LOOKUP(FC$2,$AT$7:$DQ$7,$AT13:$DQ13),""),IF(LOOKUP($DR$3-1,$AT$7:$DQ$7,$AT13:$DQ13)=FC$9,LOOKUP(FC$3,$AT$7:$DQ$7,$AT13:$DQ13),""),IF(LOOKUP($DR$4-1,$AT$7:$DQ$7,$AT13:$DQ13)=FC$9,LOOKUP(FC$4,$AT$7:$DQ$7,$AT13:$DQ13),""),IF(LOOKUP($DR$5-1,$AT$7:$DQ$7,$AT13:$DQ13)=FC$9,LOOKUP(FC$5,$AT$7:$DQ$7,$AT13:$DQ13),""))</f>
        <v/>
      </c>
      <c r="FD13" s="261" t="str">
        <f t="shared" si="150"/>
        <v/>
      </c>
      <c r="FE13" s="261" t="str">
        <f t="shared" si="150"/>
        <v/>
      </c>
      <c r="FF13" s="261" t="str">
        <f t="shared" si="150"/>
        <v/>
      </c>
      <c r="FG13" s="261" t="str">
        <f t="shared" si="150"/>
        <v/>
      </c>
      <c r="FH13" s="261" t="str">
        <f t="shared" si="150"/>
        <v/>
      </c>
      <c r="FI13" s="261" t="str">
        <f t="shared" si="150"/>
        <v/>
      </c>
      <c r="FJ13" s="261" t="str">
        <f t="shared" si="150"/>
        <v/>
      </c>
      <c r="FK13" s="261" t="str">
        <f t="shared" ref="FK13:FT44" si="151">CONCATENATE(IF(LOOKUP($DR$2-1,$AT$7:$DQ$7,$AT13:$DQ13)=FK$9,LOOKUP(FK$2,$AT$7:$DQ$7,$AT13:$DQ13),""),IF(LOOKUP($DR$3-1,$AT$7:$DQ$7,$AT13:$DQ13)=FK$9,LOOKUP(FK$3,$AT$7:$DQ$7,$AT13:$DQ13),""),IF(LOOKUP($DR$4-1,$AT$7:$DQ$7,$AT13:$DQ13)=FK$9,LOOKUP(FK$4,$AT$7:$DQ$7,$AT13:$DQ13),""),IF(LOOKUP($DR$5-1,$AT$7:$DQ$7,$AT13:$DQ13)=FK$9,LOOKUP(FK$5,$AT$7:$DQ$7,$AT13:$DQ13),""))</f>
        <v/>
      </c>
      <c r="FL13" s="261" t="str">
        <f t="shared" si="113"/>
        <v/>
      </c>
      <c r="FM13" s="261" t="str">
        <f t="shared" si="113"/>
        <v/>
      </c>
      <c r="FN13" s="261" t="str">
        <f t="shared" si="113"/>
        <v/>
      </c>
      <c r="FO13" s="261" t="str">
        <f t="shared" si="113"/>
        <v/>
      </c>
      <c r="FP13" s="261" t="str">
        <f t="shared" si="113"/>
        <v/>
      </c>
      <c r="FQ13" s="261" t="str">
        <f t="shared" si="113"/>
        <v/>
      </c>
      <c r="FR13" s="261" t="str">
        <f t="shared" si="113"/>
        <v/>
      </c>
      <c r="FS13" s="261" t="str">
        <f t="shared" si="113"/>
        <v/>
      </c>
      <c r="FT13" s="261" t="str">
        <f t="shared" si="113"/>
        <v/>
      </c>
      <c r="FU13" s="263" t="str">
        <f t="shared" ref="FU13:GB22" si="152">CONCATENATE(IF(LOOKUP($DR$2-1,$AT$7:$DQ$7,$AT13:$DQ13)=FU$9,LOOKUP(FU$2,$AT$7:$DQ$7,$AT13:$DQ13),""),IF(LOOKUP($DR$3-1,$AT$7:$DQ$7,$AT13:$DQ13)=FU$9,LOOKUP(FU$3,$AT$7:$DQ$7,$AT13:$DQ13),""),IF(LOOKUP($DR$4-1,$AT$7:$DQ$7,$AT13:$DQ13)=FU$9,LOOKUP(FU$4,$AT$7:$DQ$7,$AT13:$DQ13),""),IF(LOOKUP($DR$5-1,$AT$7:$DQ$7,$AT13:$DQ13)=FU$9,LOOKUP(FU$5,$AT$7:$DQ$7,$AT13:$DQ13),""))</f>
        <v/>
      </c>
      <c r="FV13" s="263" t="str">
        <f t="shared" si="152"/>
        <v/>
      </c>
      <c r="FW13" s="263" t="str">
        <f t="shared" si="152"/>
        <v/>
      </c>
      <c r="FX13" s="263" t="str">
        <f t="shared" si="152"/>
        <v/>
      </c>
      <c r="FY13" s="263" t="str">
        <f t="shared" si="152"/>
        <v/>
      </c>
      <c r="FZ13" s="263" t="str">
        <f t="shared" si="152"/>
        <v/>
      </c>
      <c r="GA13" s="263" t="str">
        <f t="shared" si="152"/>
        <v/>
      </c>
      <c r="GB13" s="263" t="str">
        <f t="shared" si="152"/>
        <v/>
      </c>
      <c r="GC13" s="263" t="str">
        <f t="shared" ref="GC13:GL44" si="153">CONCATENATE(IF(LOOKUP($DR$2-1,$AT$7:$DQ$7,$AT13:$DQ13)=GC$9,LOOKUP(GC$2,$AT$7:$DQ$7,$AT13:$DQ13),""),IF(LOOKUP($DR$3-1,$AT$7:$DQ$7,$AT13:$DQ13)=GC$9,LOOKUP(GC$3,$AT$7:$DQ$7,$AT13:$DQ13),""),IF(LOOKUP($DR$4-1,$AT$7:$DQ$7,$AT13:$DQ13)=GC$9,LOOKUP(GC$4,$AT$7:$DQ$7,$AT13:$DQ13),""),IF(LOOKUP($DR$5-1,$AT$7:$DQ$7,$AT13:$DQ13)=GC$9,LOOKUP(GC$5,$AT$7:$DQ$7,$AT13:$DQ13),""))</f>
        <v/>
      </c>
      <c r="GD13" s="263" t="str">
        <f t="shared" si="115"/>
        <v>16</v>
      </c>
      <c r="GE13" s="263" t="str">
        <f t="shared" si="115"/>
        <v>17</v>
      </c>
      <c r="GF13" s="263" t="str">
        <f t="shared" si="115"/>
        <v/>
      </c>
      <c r="GG13" s="263" t="str">
        <f t="shared" si="115"/>
        <v/>
      </c>
      <c r="GH13" s="263" t="str">
        <f t="shared" si="115"/>
        <v/>
      </c>
      <c r="GI13" s="263" t="str">
        <f t="shared" si="115"/>
        <v/>
      </c>
      <c r="GJ13" s="263" t="str">
        <f t="shared" si="115"/>
        <v/>
      </c>
      <c r="GK13" s="263" t="str">
        <f t="shared" si="115"/>
        <v/>
      </c>
      <c r="GL13" s="263" t="str">
        <f t="shared" si="115"/>
        <v/>
      </c>
      <c r="GM13" s="265" t="str">
        <f t="shared" ref="GM13:GT22" si="154">CONCATENATE(IF(LOOKUP($DR$2-1,$AT$7:$DQ$7,$AT13:$DQ13)=GM$9,LOOKUP(GM$2,$AT$7:$DQ$7,$AT13:$DQ13),""),IF(LOOKUP($DR$3-1,$AT$7:$DQ$7,$AT13:$DQ13)=GM$9,LOOKUP(GM$3,$AT$7:$DQ$7,$AT13:$DQ13),""),IF(LOOKUP($DR$4-1,$AT$7:$DQ$7,$AT13:$DQ13)=GM$9,LOOKUP(GM$4,$AT$7:$DQ$7,$AT13:$DQ13),""),IF(LOOKUP($DR$5-1,$AT$7:$DQ$7,$AT13:$DQ13)=GM$9,LOOKUP(GM$5,$AT$7:$DQ$7,$AT13:$DQ13),""))</f>
        <v/>
      </c>
      <c r="GN13" s="265" t="str">
        <f t="shared" si="154"/>
        <v/>
      </c>
      <c r="GO13" s="265" t="str">
        <f t="shared" si="154"/>
        <v/>
      </c>
      <c r="GP13" s="265" t="str">
        <f t="shared" si="154"/>
        <v/>
      </c>
      <c r="GQ13" s="265" t="str">
        <f t="shared" si="154"/>
        <v/>
      </c>
      <c r="GR13" s="265" t="str">
        <f t="shared" si="154"/>
        <v/>
      </c>
      <c r="GS13" s="265" t="str">
        <f t="shared" si="154"/>
        <v/>
      </c>
      <c r="GT13" s="265" t="str">
        <f t="shared" si="154"/>
        <v/>
      </c>
      <c r="GU13" s="265" t="str">
        <f t="shared" ref="GU13:HD44" si="155">CONCATENATE(IF(LOOKUP($DR$2-1,$AT$7:$DQ$7,$AT13:$DQ13)=GU$9,LOOKUP(GU$2,$AT$7:$DQ$7,$AT13:$DQ13),""),IF(LOOKUP($DR$3-1,$AT$7:$DQ$7,$AT13:$DQ13)=GU$9,LOOKUP(GU$3,$AT$7:$DQ$7,$AT13:$DQ13),""),IF(LOOKUP($DR$4-1,$AT$7:$DQ$7,$AT13:$DQ13)=GU$9,LOOKUP(GU$4,$AT$7:$DQ$7,$AT13:$DQ13),""),IF(LOOKUP($DR$5-1,$AT$7:$DQ$7,$AT13:$DQ13)=GU$9,LOOKUP(GU$5,$AT$7:$DQ$7,$AT13:$DQ13),""))</f>
        <v/>
      </c>
      <c r="GV13" s="265" t="str">
        <f t="shared" si="117"/>
        <v/>
      </c>
      <c r="GW13" s="265" t="str">
        <f t="shared" si="117"/>
        <v/>
      </c>
      <c r="GX13" s="265" t="str">
        <f t="shared" si="117"/>
        <v/>
      </c>
      <c r="GY13" s="265" t="str">
        <f t="shared" si="117"/>
        <v/>
      </c>
      <c r="GZ13" s="265" t="str">
        <f t="shared" si="117"/>
        <v/>
      </c>
      <c r="HA13" s="265" t="str">
        <f t="shared" si="117"/>
        <v/>
      </c>
      <c r="HB13" s="265" t="str">
        <f t="shared" si="117"/>
        <v/>
      </c>
      <c r="HC13" s="265" t="str">
        <f t="shared" si="117"/>
        <v/>
      </c>
      <c r="HD13" s="265" t="str">
        <f t="shared" si="117"/>
        <v/>
      </c>
      <c r="HF13" s="265">
        <f t="shared" si="118"/>
        <v>2</v>
      </c>
      <c r="HG13" s="267" t="str">
        <f t="shared" si="119"/>
        <v/>
      </c>
      <c r="HH13" s="267" t="str">
        <f t="shared" si="119"/>
        <v/>
      </c>
      <c r="HI13" s="267" t="str">
        <f t="shared" si="119"/>
        <v/>
      </c>
      <c r="HJ13" s="267" t="str">
        <f t="shared" si="119"/>
        <v/>
      </c>
      <c r="HK13" s="267" t="str">
        <f t="shared" si="119"/>
        <v/>
      </c>
      <c r="HL13" s="267" t="str">
        <f t="shared" si="119"/>
        <v/>
      </c>
      <c r="HM13" s="267" t="str">
        <f t="shared" si="119"/>
        <v/>
      </c>
      <c r="HN13" s="267" t="str">
        <f t="shared" si="119"/>
        <v/>
      </c>
      <c r="HO13" s="267" t="str">
        <f t="shared" si="119"/>
        <v/>
      </c>
      <c r="HP13" s="267" t="str">
        <f t="shared" si="119"/>
        <v/>
      </c>
      <c r="HQ13" s="267" t="str">
        <f t="shared" si="120"/>
        <v/>
      </c>
      <c r="HR13" s="267" t="str">
        <f t="shared" si="120"/>
        <v/>
      </c>
      <c r="HS13" s="267" t="str">
        <f t="shared" si="120"/>
        <v/>
      </c>
      <c r="HT13" s="267" t="str">
        <f t="shared" si="120"/>
        <v/>
      </c>
      <c r="HU13" s="267" t="str">
        <f t="shared" si="120"/>
        <v/>
      </c>
      <c r="HV13" s="267" t="str">
        <f t="shared" si="120"/>
        <v/>
      </c>
      <c r="HW13" s="267" t="str">
        <f t="shared" si="120"/>
        <v/>
      </c>
      <c r="HX13" s="267" t="str">
        <f t="shared" si="120"/>
        <v/>
      </c>
      <c r="HY13" s="267" t="str">
        <f t="shared" si="120"/>
        <v/>
      </c>
      <c r="HZ13" s="267" t="str">
        <f t="shared" si="120"/>
        <v/>
      </c>
      <c r="IA13" s="264"/>
      <c r="IB13" s="267" t="str">
        <f t="shared" ref="IB13:IB44" si="156">IF(HG13="","",LEN(HG13))</f>
        <v/>
      </c>
      <c r="IC13" s="267" t="str">
        <f t="shared" ref="IC13:IC44" si="157">IF(HH13="","",LEN(HH13))</f>
        <v/>
      </c>
      <c r="ID13" s="267" t="str">
        <f t="shared" ref="ID13:ID44" si="158">IF(HI13="","",LEN(HI13))</f>
        <v/>
      </c>
      <c r="IE13" s="267" t="str">
        <f t="shared" ref="IE13:IE44" si="159">IF(HJ13="","",LEN(HJ13))</f>
        <v/>
      </c>
      <c r="IF13" s="267" t="str">
        <f t="shared" ref="IF13:IF44" si="160">IF(HK13="","",LEN(HK13))</f>
        <v/>
      </c>
      <c r="IG13" s="267" t="str">
        <f t="shared" ref="IG13:IG44" si="161">IF(HL13="","",LEN(HL13))</f>
        <v/>
      </c>
      <c r="IH13" s="267" t="str">
        <f t="shared" ref="IH13:IH44" si="162">IF(HM13="","",LEN(HM13))</f>
        <v/>
      </c>
      <c r="II13" s="267" t="str">
        <f t="shared" ref="II13:II76" si="163">IF(HN13="","",LEN(HN13))</f>
        <v/>
      </c>
      <c r="IJ13" s="267" t="str">
        <f t="shared" ref="IJ13:IJ76" si="164">IF(HO13="","",LEN(HO13))</f>
        <v/>
      </c>
      <c r="IK13" s="267" t="str">
        <f t="shared" ref="IK13:IK76" si="165">IF(HP13="","",LEN(HP13))</f>
        <v/>
      </c>
      <c r="IL13" s="267" t="str">
        <f t="shared" ref="IL13:IL76" si="166">IF(HQ13="","",LEN(HQ13))</f>
        <v/>
      </c>
      <c r="IM13" s="267" t="str">
        <f t="shared" ref="IM13:IM76" si="167">IF(HR13="","",LEN(HR13))</f>
        <v/>
      </c>
      <c r="IN13" s="267" t="str">
        <f t="shared" ref="IN13:IN76" si="168">IF(HS13="","",LEN(HS13))</f>
        <v/>
      </c>
      <c r="IO13" s="267" t="str">
        <f t="shared" ref="IO13:IO76" si="169">IF(HT13="","",LEN(HT13))</f>
        <v/>
      </c>
      <c r="IP13" s="267" t="str">
        <f t="shared" ref="IP13:IP76" si="170">IF(HU13="","",LEN(HU13))</f>
        <v/>
      </c>
      <c r="IQ13" s="267" t="str">
        <f t="shared" ref="IQ13:IQ76" si="171">IF(HV13="","",LEN(HV13))</f>
        <v/>
      </c>
      <c r="IR13" s="267" t="str">
        <f t="shared" ref="IR13:IR76" si="172">IF(HW13="","",LEN(HW13))</f>
        <v/>
      </c>
      <c r="IS13" s="267" t="str">
        <f t="shared" ref="IS13:IS76" si="173">IF(HX13="","",LEN(HX13))</f>
        <v/>
      </c>
      <c r="IT13" s="267" t="str">
        <f t="shared" ref="IT13:IT76" si="174">IF(HY13="","",LEN(HY13))</f>
        <v/>
      </c>
      <c r="IU13" s="267" t="str">
        <f t="shared" ref="IU13:IU76" si="175">IF(HZ13="","",LEN(HZ13))</f>
        <v/>
      </c>
      <c r="IV13" s="264"/>
      <c r="IW13" s="268">
        <v>2</v>
      </c>
      <c r="IX13" s="265">
        <f t="shared" ref="IX13:IX44" si="176">IF(LEN(IX$5)&lt;$IW13,"", VALUE(MID(IX$5,$IW13,1)))</f>
        <v>2</v>
      </c>
      <c r="IY13" s="265">
        <f t="shared" ref="IY13:JH27" si="177">IF(LEN(IY$5)&lt;$IW13,"", VALUE(MID(IY$5,$IW13,1)))</f>
        <v>2</v>
      </c>
      <c r="IZ13" s="265">
        <f t="shared" si="177"/>
        <v>2</v>
      </c>
      <c r="JA13" s="265">
        <f t="shared" si="177"/>
        <v>1</v>
      </c>
      <c r="JB13" s="265" t="str">
        <f t="shared" si="177"/>
        <v/>
      </c>
      <c r="JC13" s="265">
        <f t="shared" si="177"/>
        <v>2</v>
      </c>
      <c r="JD13" s="265" t="str">
        <f t="shared" si="177"/>
        <v/>
      </c>
      <c r="JE13" s="265">
        <f t="shared" si="177"/>
        <v>2</v>
      </c>
      <c r="JF13" s="265" t="str">
        <f t="shared" si="177"/>
        <v/>
      </c>
      <c r="JG13" s="265">
        <f t="shared" si="177"/>
        <v>3</v>
      </c>
      <c r="JH13" s="265">
        <f t="shared" si="177"/>
        <v>2</v>
      </c>
      <c r="JI13" s="265" t="str">
        <f t="shared" ref="JI13:JQ27" si="178">IF(LEN(JI$5)&lt;$IW13,"", VALUE(MID(JI$5,$IW13,1)))</f>
        <v/>
      </c>
      <c r="JJ13" s="265" t="str">
        <f t="shared" si="178"/>
        <v/>
      </c>
      <c r="JK13" s="265" t="str">
        <f t="shared" si="178"/>
        <v/>
      </c>
      <c r="JL13" s="265">
        <f t="shared" si="178"/>
        <v>2</v>
      </c>
      <c r="JM13" s="265" t="str">
        <f t="shared" si="178"/>
        <v/>
      </c>
      <c r="JN13" s="265">
        <f t="shared" si="178"/>
        <v>2</v>
      </c>
      <c r="JO13" s="265" t="str">
        <f t="shared" si="178"/>
        <v/>
      </c>
      <c r="JP13" s="265" t="str">
        <f t="shared" si="178"/>
        <v/>
      </c>
      <c r="JQ13" s="265" t="str">
        <f t="shared" si="178"/>
        <v/>
      </c>
      <c r="JS13" s="265">
        <f>IF(IX13="","",SUM(IX$12:IX13)-IX13+1)</f>
        <v>3</v>
      </c>
      <c r="JT13" s="265">
        <f>IF(IY13="","",SUM(IY$12:IY13)-IY13+1)</f>
        <v>3</v>
      </c>
      <c r="JU13" s="265">
        <f>IF(IZ13="","",SUM(IZ$12:IZ13)-IZ13+1)</f>
        <v>3</v>
      </c>
      <c r="JV13" s="265">
        <f>IF(JA13="","",SUM(JA$12:JA13)-JA13+1)</f>
        <v>2</v>
      </c>
      <c r="JW13" s="265" t="str">
        <f>IF(JB13="","",SUM(JB$12:JB13)-JB13+1)</f>
        <v/>
      </c>
      <c r="JX13" s="265">
        <f>IF(JC13="","",SUM(JC$12:JC13)-JC13+1)</f>
        <v>3</v>
      </c>
      <c r="JY13" s="265" t="str">
        <f>IF(JD13="","",SUM(JD$12:JD13)-JD13+1)</f>
        <v/>
      </c>
      <c r="JZ13" s="265">
        <f>IF(JE13="","",SUM(JE$12:JE13)-JE13+1)</f>
        <v>3</v>
      </c>
      <c r="KA13" s="265" t="str">
        <f>IF(JF13="","",SUM(JF$12:JF13)-JF13+1)</f>
        <v/>
      </c>
      <c r="KB13" s="265">
        <f>IF(JG13="","",SUM(JG$12:JG13)-JG13+1)</f>
        <v>4</v>
      </c>
      <c r="KC13" s="265">
        <f>IF(JH13="","",SUM(JH$12:JH13)-JH13+1)</f>
        <v>3</v>
      </c>
      <c r="KD13" s="265" t="str">
        <f>IF(JI13="","",SUM(JI$12:JI13)-JI13+1)</f>
        <v/>
      </c>
      <c r="KE13" s="265" t="str">
        <f>IF(JJ13="","",SUM(JJ$12:JJ13)-JJ13+1)</f>
        <v/>
      </c>
      <c r="KF13" s="265" t="str">
        <f>IF(JK13="","",SUM(JK$12:JK13)-JK13+1)</f>
        <v/>
      </c>
      <c r="KG13" s="265">
        <f>IF(JL13="","",SUM(JL$12:JL13)-JL13+1)</f>
        <v>3</v>
      </c>
      <c r="KH13" s="265" t="str">
        <f>IF(JM13="","",SUM(JM$12:JM13)-JM13+1)</f>
        <v/>
      </c>
      <c r="KI13" s="265">
        <f>IF(JN13="","",SUM(JN$12:JN13)-JN13+1)</f>
        <v>3</v>
      </c>
      <c r="KJ13" s="265" t="str">
        <f>IF(JO13="","",SUM(JO$12:JO13)-JO13+1)</f>
        <v/>
      </c>
      <c r="KK13" s="265" t="str">
        <f>IF(JP13="","",SUM(JP$12:JP13)-JP13+1)</f>
        <v/>
      </c>
      <c r="KL13" s="265" t="str">
        <f>IF(JQ13="","",SUM(JQ$12:JQ13)-JQ13+1)</f>
        <v/>
      </c>
      <c r="KN13" s="265">
        <f t="shared" si="124"/>
        <v>51</v>
      </c>
      <c r="KO13" s="265">
        <f t="shared" si="125"/>
        <v>34</v>
      </c>
      <c r="KP13" s="265">
        <f t="shared" si="126"/>
        <v>36</v>
      </c>
      <c r="KQ13" s="265">
        <f t="shared" si="127"/>
        <v>5</v>
      </c>
      <c r="KR13" s="265" t="str">
        <f t="shared" si="128"/>
        <v/>
      </c>
      <c r="KS13" s="265">
        <f t="shared" si="129"/>
        <v>13</v>
      </c>
      <c r="KT13" s="265" t="str">
        <f t="shared" si="130"/>
        <v/>
      </c>
      <c r="KU13" s="265">
        <f t="shared" si="131"/>
        <v>62</v>
      </c>
      <c r="KV13" s="265" t="str">
        <f t="shared" si="132"/>
        <v/>
      </c>
      <c r="KW13" s="265">
        <f t="shared" si="133"/>
        <v>124</v>
      </c>
      <c r="KX13" s="265">
        <f t="shared" si="134"/>
        <v>97</v>
      </c>
      <c r="KY13" s="265" t="str">
        <f t="shared" si="135"/>
        <v/>
      </c>
      <c r="KZ13" s="265" t="str">
        <f t="shared" si="136"/>
        <v/>
      </c>
      <c r="LA13" s="265" t="str">
        <f t="shared" si="137"/>
        <v/>
      </c>
      <c r="LB13" s="265">
        <f t="shared" si="138"/>
        <v>78</v>
      </c>
      <c r="LC13" s="265" t="str">
        <f t="shared" si="139"/>
        <v/>
      </c>
      <c r="LD13" s="265">
        <f t="shared" si="140"/>
        <v>83</v>
      </c>
      <c r="LE13" s="265" t="str">
        <f t="shared" si="141"/>
        <v/>
      </c>
      <c r="LF13" s="265" t="str">
        <f t="shared" si="142"/>
        <v/>
      </c>
      <c r="LG13" s="265" t="str">
        <f t="shared" si="143"/>
        <v/>
      </c>
    </row>
    <row r="14" spans="1:319" s="266" customFormat="1" x14ac:dyDescent="0.25">
      <c r="A14" s="248">
        <f t="shared" ref="A14:A77" si="179">A13+1</f>
        <v>3</v>
      </c>
      <c r="B14" s="176" t="s">
        <v>90</v>
      </c>
      <c r="C14" s="45" t="s">
        <v>284</v>
      </c>
      <c r="D14" s="45" t="s">
        <v>292</v>
      </c>
      <c r="E14" s="169" t="s">
        <v>306</v>
      </c>
      <c r="F14" s="46" t="s">
        <v>345</v>
      </c>
      <c r="G14" s="172">
        <v>104</v>
      </c>
      <c r="H14" s="54" t="s">
        <v>734</v>
      </c>
      <c r="I14" s="54" t="s">
        <v>381</v>
      </c>
      <c r="J14" s="54"/>
      <c r="K14" s="54"/>
      <c r="L14" s="248"/>
      <c r="M14" s="248"/>
      <c r="N14" s="44" t="s">
        <v>595</v>
      </c>
      <c r="O14" s="44" t="s">
        <v>676</v>
      </c>
      <c r="P14" s="43">
        <v>3</v>
      </c>
      <c r="Q14" s="43" t="s">
        <v>416</v>
      </c>
      <c r="R14" s="43" t="s">
        <v>415</v>
      </c>
      <c r="S14" s="43" t="str">
        <f t="shared" si="92"/>
        <v/>
      </c>
      <c r="T14" s="54">
        <v>4</v>
      </c>
      <c r="U14" s="54"/>
      <c r="V14" s="54"/>
      <c r="W14" s="343">
        <f t="shared" si="144"/>
        <v>68</v>
      </c>
      <c r="X14" s="344">
        <f t="shared" si="145"/>
        <v>4</v>
      </c>
      <c r="Y14" s="45" t="s">
        <v>647</v>
      </c>
      <c r="Z14" s="45" t="s">
        <v>647</v>
      </c>
      <c r="AA14" s="54">
        <v>2</v>
      </c>
      <c r="AB14" s="54">
        <v>14</v>
      </c>
      <c r="AC14" s="54">
        <v>2</v>
      </c>
      <c r="AD14" s="44">
        <v>4</v>
      </c>
      <c r="AE14" s="44">
        <v>14</v>
      </c>
      <c r="AF14" s="44">
        <v>2</v>
      </c>
      <c r="AG14" s="45"/>
      <c r="AH14" s="45"/>
      <c r="AI14" s="45"/>
      <c r="AJ14" s="46"/>
      <c r="AK14" s="46"/>
      <c r="AL14" s="46"/>
      <c r="AN14" s="307" t="str">
        <f t="shared" si="93"/>
        <v xml:space="preserve">Pré: FIS01201 FIS01204  </v>
      </c>
      <c r="AO14" s="256" t="str">
        <f t="shared" si="94"/>
        <v>Co: ---</v>
      </c>
      <c r="AP14" s="45" t="str">
        <f t="shared" si="146"/>
        <v>CIV01317</v>
      </c>
      <c r="AQ14" s="308" t="str">
        <f t="shared" ref="AQ14:AQ77" si="180">IF(B14="","",B14)</f>
        <v>Análise Estrutural I</v>
      </c>
      <c r="AR14" s="43" t="str">
        <f t="shared" si="95"/>
        <v/>
      </c>
      <c r="AS14" s="255"/>
      <c r="AT14" s="256">
        <f t="shared" si="96"/>
        <v>2</v>
      </c>
      <c r="AU14" s="257" t="str">
        <f t="shared" si="97"/>
        <v/>
      </c>
      <c r="AV14" s="257" t="str">
        <f t="shared" si="97"/>
        <v/>
      </c>
      <c r="AW14" s="257" t="str">
        <f t="shared" si="97"/>
        <v/>
      </c>
      <c r="AX14" s="257" t="str">
        <f t="shared" si="97"/>
        <v/>
      </c>
      <c r="AY14" s="257" t="str">
        <f t="shared" si="97"/>
        <v/>
      </c>
      <c r="AZ14" s="257" t="str">
        <f t="shared" si="97"/>
        <v/>
      </c>
      <c r="BA14" s="257" t="str">
        <f t="shared" si="97"/>
        <v/>
      </c>
      <c r="BB14" s="257">
        <f t="shared" si="97"/>
        <v>14</v>
      </c>
      <c r="BC14" s="257">
        <f t="shared" si="97"/>
        <v>15</v>
      </c>
      <c r="BD14" s="257" t="str">
        <f t="shared" si="97"/>
        <v/>
      </c>
      <c r="BE14" s="257" t="str">
        <f t="shared" si="98"/>
        <v/>
      </c>
      <c r="BF14" s="257" t="str">
        <f t="shared" si="98"/>
        <v/>
      </c>
      <c r="BG14" s="257" t="str">
        <f t="shared" si="98"/>
        <v/>
      </c>
      <c r="BH14" s="257" t="str">
        <f t="shared" si="98"/>
        <v/>
      </c>
      <c r="BI14" s="257" t="str">
        <f t="shared" si="98"/>
        <v/>
      </c>
      <c r="BJ14" s="257" t="str">
        <f t="shared" si="98"/>
        <v/>
      </c>
      <c r="BK14" s="257" t="str">
        <f t="shared" si="98"/>
        <v/>
      </c>
      <c r="BL14" s="257" t="str">
        <f t="shared" si="98"/>
        <v/>
      </c>
      <c r="BM14" s="258">
        <f t="shared" si="99"/>
        <v>4</v>
      </c>
      <c r="BN14" s="259" t="str">
        <f t="shared" si="100"/>
        <v/>
      </c>
      <c r="BO14" s="259" t="str">
        <f t="shared" si="100"/>
        <v/>
      </c>
      <c r="BP14" s="259" t="str">
        <f t="shared" si="100"/>
        <v/>
      </c>
      <c r="BQ14" s="259" t="str">
        <f t="shared" si="100"/>
        <v/>
      </c>
      <c r="BR14" s="259" t="str">
        <f t="shared" si="100"/>
        <v/>
      </c>
      <c r="BS14" s="259" t="str">
        <f t="shared" si="100"/>
        <v/>
      </c>
      <c r="BT14" s="259" t="str">
        <f t="shared" si="100"/>
        <v/>
      </c>
      <c r="BU14" s="259">
        <f t="shared" si="100"/>
        <v>14</v>
      </c>
      <c r="BV14" s="259">
        <f t="shared" si="100"/>
        <v>15</v>
      </c>
      <c r="BW14" s="259" t="str">
        <f t="shared" si="100"/>
        <v/>
      </c>
      <c r="BX14" s="259" t="str">
        <f t="shared" si="101"/>
        <v/>
      </c>
      <c r="BY14" s="259" t="str">
        <f t="shared" si="101"/>
        <v/>
      </c>
      <c r="BZ14" s="259" t="str">
        <f t="shared" si="101"/>
        <v/>
      </c>
      <c r="CA14" s="259" t="str">
        <f t="shared" si="101"/>
        <v/>
      </c>
      <c r="CB14" s="259" t="str">
        <f t="shared" si="101"/>
        <v/>
      </c>
      <c r="CC14" s="259" t="str">
        <f t="shared" si="101"/>
        <v/>
      </c>
      <c r="CD14" s="259" t="str">
        <f t="shared" si="101"/>
        <v/>
      </c>
      <c r="CE14" s="259" t="str">
        <f t="shared" si="101"/>
        <v/>
      </c>
      <c r="CF14" s="260" t="str">
        <f t="shared" si="102"/>
        <v/>
      </c>
      <c r="CG14" s="261" t="str">
        <f t="shared" si="103"/>
        <v/>
      </c>
      <c r="CH14" s="261" t="str">
        <f t="shared" si="103"/>
        <v/>
      </c>
      <c r="CI14" s="261" t="str">
        <f t="shared" si="103"/>
        <v/>
      </c>
      <c r="CJ14" s="261" t="str">
        <f t="shared" si="103"/>
        <v/>
      </c>
      <c r="CK14" s="261" t="str">
        <f t="shared" si="103"/>
        <v/>
      </c>
      <c r="CL14" s="261" t="str">
        <f t="shared" si="103"/>
        <v/>
      </c>
      <c r="CM14" s="261" t="str">
        <f t="shared" si="103"/>
        <v/>
      </c>
      <c r="CN14" s="261" t="str">
        <f t="shared" si="103"/>
        <v/>
      </c>
      <c r="CO14" s="261" t="str">
        <f t="shared" si="103"/>
        <v/>
      </c>
      <c r="CP14" s="261" t="str">
        <f t="shared" si="103"/>
        <v/>
      </c>
      <c r="CQ14" s="261" t="str">
        <f t="shared" si="104"/>
        <v/>
      </c>
      <c r="CR14" s="261" t="str">
        <f t="shared" si="104"/>
        <v/>
      </c>
      <c r="CS14" s="261" t="str">
        <f t="shared" si="104"/>
        <v/>
      </c>
      <c r="CT14" s="261" t="str">
        <f t="shared" si="104"/>
        <v/>
      </c>
      <c r="CU14" s="261" t="str">
        <f t="shared" si="104"/>
        <v/>
      </c>
      <c r="CV14" s="261" t="str">
        <f t="shared" si="104"/>
        <v/>
      </c>
      <c r="CW14" s="261" t="str">
        <f t="shared" si="104"/>
        <v/>
      </c>
      <c r="CX14" s="261" t="str">
        <f t="shared" si="104"/>
        <v/>
      </c>
      <c r="CY14" s="262" t="str">
        <f t="shared" si="105"/>
        <v/>
      </c>
      <c r="CZ14" s="263" t="str">
        <f t="shared" si="106"/>
        <v/>
      </c>
      <c r="DA14" s="263" t="str">
        <f t="shared" si="106"/>
        <v/>
      </c>
      <c r="DB14" s="263" t="str">
        <f t="shared" si="106"/>
        <v/>
      </c>
      <c r="DC14" s="263" t="str">
        <f t="shared" si="106"/>
        <v/>
      </c>
      <c r="DD14" s="263" t="str">
        <f t="shared" si="106"/>
        <v/>
      </c>
      <c r="DE14" s="263" t="str">
        <f t="shared" si="106"/>
        <v/>
      </c>
      <c r="DF14" s="263" t="str">
        <f t="shared" si="106"/>
        <v/>
      </c>
      <c r="DG14" s="263" t="str">
        <f t="shared" si="106"/>
        <v/>
      </c>
      <c r="DH14" s="263" t="str">
        <f t="shared" si="106"/>
        <v/>
      </c>
      <c r="DI14" s="263" t="str">
        <f t="shared" si="106"/>
        <v/>
      </c>
      <c r="DJ14" s="263" t="str">
        <f t="shared" si="107"/>
        <v/>
      </c>
      <c r="DK14" s="263" t="str">
        <f t="shared" si="107"/>
        <v/>
      </c>
      <c r="DL14" s="263" t="str">
        <f t="shared" si="107"/>
        <v/>
      </c>
      <c r="DM14" s="263" t="str">
        <f t="shared" si="107"/>
        <v/>
      </c>
      <c r="DN14" s="263" t="str">
        <f t="shared" si="107"/>
        <v/>
      </c>
      <c r="DO14" s="263" t="str">
        <f t="shared" si="107"/>
        <v/>
      </c>
      <c r="DP14" s="263" t="str">
        <f t="shared" si="107"/>
        <v/>
      </c>
      <c r="DQ14" s="263" t="str">
        <f t="shared" si="107"/>
        <v/>
      </c>
      <c r="DR14" s="264"/>
      <c r="DS14" s="257" t="str">
        <f t="shared" si="147"/>
        <v/>
      </c>
      <c r="DT14" s="257" t="str">
        <f t="shared" si="147"/>
        <v/>
      </c>
      <c r="DU14" s="257" t="str">
        <f t="shared" si="147"/>
        <v/>
      </c>
      <c r="DV14" s="257" t="str">
        <f t="shared" si="147"/>
        <v/>
      </c>
      <c r="DW14" s="257" t="str">
        <f t="shared" si="147"/>
        <v/>
      </c>
      <c r="DX14" s="257" t="str">
        <f t="shared" si="147"/>
        <v/>
      </c>
      <c r="DY14" s="257" t="str">
        <f t="shared" si="147"/>
        <v/>
      </c>
      <c r="DZ14" s="257" t="str">
        <f t="shared" si="147"/>
        <v/>
      </c>
      <c r="EA14" s="257" t="str">
        <f t="shared" ref="EA14:EA28" si="181">CONCATENATE(IF(LOOKUP($DR$2-1,$AT$7:$DQ$7,$AT14:$DQ14)=EA$9,LOOKUP(EA$2,$AT$7:$DQ$7,$AT14:$DQ14),""),IF(LOOKUP($DR$3-1,$AT$7:$DQ$7,$AT14:$DQ14)=EA$9,LOOKUP(EA$3,$AT$7:$DQ$7,$AT14:$DQ14),""),IF(LOOKUP($DR$4-1,$AT$7:$DQ$7,$AT14:$DQ14)=EA$9,LOOKUP(EA$4,$AT$7:$DQ$7,$AT14:$DQ14),""),IF(LOOKUP($DR$5-1,$AT$7:$DQ$7,$AT14:$DQ14)=EA$9,LOOKUP(EA$5,$AT$7:$DQ$7,$AT14:$DQ14),""))</f>
        <v/>
      </c>
      <c r="EB14" s="257" t="str">
        <f t="shared" si="109"/>
        <v/>
      </c>
      <c r="EC14" s="257" t="str">
        <f t="shared" si="109"/>
        <v/>
      </c>
      <c r="ED14" s="257" t="str">
        <f t="shared" si="109"/>
        <v/>
      </c>
      <c r="EE14" s="257" t="str">
        <f t="shared" si="109"/>
        <v/>
      </c>
      <c r="EF14" s="257" t="str">
        <f t="shared" si="109"/>
        <v/>
      </c>
      <c r="EG14" s="257" t="str">
        <f t="shared" si="109"/>
        <v/>
      </c>
      <c r="EH14" s="257" t="str">
        <f t="shared" si="109"/>
        <v/>
      </c>
      <c r="EI14" s="257" t="str">
        <f t="shared" si="109"/>
        <v/>
      </c>
      <c r="EJ14" s="257" t="str">
        <f t="shared" si="109"/>
        <v/>
      </c>
      <c r="EK14" s="259" t="str">
        <f t="shared" si="148"/>
        <v/>
      </c>
      <c r="EL14" s="259" t="str">
        <f t="shared" si="148"/>
        <v/>
      </c>
      <c r="EM14" s="259" t="str">
        <f t="shared" si="148"/>
        <v/>
      </c>
      <c r="EN14" s="259" t="str">
        <f t="shared" si="148"/>
        <v/>
      </c>
      <c r="EO14" s="259" t="str">
        <f t="shared" si="148"/>
        <v/>
      </c>
      <c r="EP14" s="259" t="str">
        <f t="shared" si="148"/>
        <v/>
      </c>
      <c r="EQ14" s="259" t="str">
        <f t="shared" si="148"/>
        <v/>
      </c>
      <c r="ER14" s="259" t="str">
        <f t="shared" si="148"/>
        <v>14</v>
      </c>
      <c r="ES14" s="259" t="str">
        <f t="shared" si="149"/>
        <v>15</v>
      </c>
      <c r="ET14" s="259" t="str">
        <f t="shared" si="111"/>
        <v/>
      </c>
      <c r="EU14" s="259" t="str">
        <f t="shared" si="111"/>
        <v/>
      </c>
      <c r="EV14" s="259" t="str">
        <f t="shared" si="111"/>
        <v/>
      </c>
      <c r="EW14" s="259" t="str">
        <f t="shared" si="111"/>
        <v/>
      </c>
      <c r="EX14" s="259" t="str">
        <f t="shared" si="111"/>
        <v/>
      </c>
      <c r="EY14" s="259" t="str">
        <f t="shared" si="111"/>
        <v/>
      </c>
      <c r="EZ14" s="259" t="str">
        <f t="shared" si="111"/>
        <v/>
      </c>
      <c r="FA14" s="259" t="str">
        <f t="shared" si="111"/>
        <v/>
      </c>
      <c r="FB14" s="259" t="str">
        <f t="shared" si="111"/>
        <v/>
      </c>
      <c r="FC14" s="261" t="str">
        <f t="shared" si="150"/>
        <v/>
      </c>
      <c r="FD14" s="261" t="str">
        <f t="shared" si="150"/>
        <v/>
      </c>
      <c r="FE14" s="261" t="str">
        <f t="shared" si="150"/>
        <v/>
      </c>
      <c r="FF14" s="261" t="str">
        <f t="shared" si="150"/>
        <v/>
      </c>
      <c r="FG14" s="261" t="str">
        <f t="shared" si="150"/>
        <v/>
      </c>
      <c r="FH14" s="261" t="str">
        <f t="shared" si="150"/>
        <v/>
      </c>
      <c r="FI14" s="261" t="str">
        <f t="shared" si="150"/>
        <v/>
      </c>
      <c r="FJ14" s="261" t="str">
        <f t="shared" si="150"/>
        <v/>
      </c>
      <c r="FK14" s="261" t="str">
        <f t="shared" si="151"/>
        <v/>
      </c>
      <c r="FL14" s="261" t="str">
        <f t="shared" si="113"/>
        <v/>
      </c>
      <c r="FM14" s="261" t="str">
        <f t="shared" si="113"/>
        <v/>
      </c>
      <c r="FN14" s="261" t="str">
        <f t="shared" si="113"/>
        <v/>
      </c>
      <c r="FO14" s="261" t="str">
        <f t="shared" si="113"/>
        <v/>
      </c>
      <c r="FP14" s="261" t="str">
        <f t="shared" si="113"/>
        <v/>
      </c>
      <c r="FQ14" s="261" t="str">
        <f t="shared" si="113"/>
        <v/>
      </c>
      <c r="FR14" s="261" t="str">
        <f t="shared" si="113"/>
        <v/>
      </c>
      <c r="FS14" s="261" t="str">
        <f t="shared" si="113"/>
        <v/>
      </c>
      <c r="FT14" s="261" t="str">
        <f t="shared" si="113"/>
        <v/>
      </c>
      <c r="FU14" s="263" t="str">
        <f t="shared" si="152"/>
        <v/>
      </c>
      <c r="FV14" s="263" t="str">
        <f t="shared" si="152"/>
        <v/>
      </c>
      <c r="FW14" s="263" t="str">
        <f t="shared" si="152"/>
        <v/>
      </c>
      <c r="FX14" s="263" t="str">
        <f t="shared" si="152"/>
        <v/>
      </c>
      <c r="FY14" s="263" t="str">
        <f t="shared" si="152"/>
        <v/>
      </c>
      <c r="FZ14" s="263" t="str">
        <f t="shared" si="152"/>
        <v/>
      </c>
      <c r="GA14" s="263" t="str">
        <f t="shared" si="152"/>
        <v/>
      </c>
      <c r="GB14" s="263" t="str">
        <f t="shared" si="152"/>
        <v>14</v>
      </c>
      <c r="GC14" s="263" t="str">
        <f t="shared" si="153"/>
        <v>15</v>
      </c>
      <c r="GD14" s="263" t="str">
        <f t="shared" si="115"/>
        <v/>
      </c>
      <c r="GE14" s="263" t="str">
        <f t="shared" si="115"/>
        <v/>
      </c>
      <c r="GF14" s="263" t="str">
        <f t="shared" si="115"/>
        <v/>
      </c>
      <c r="GG14" s="263" t="str">
        <f t="shared" si="115"/>
        <v/>
      </c>
      <c r="GH14" s="263" t="str">
        <f t="shared" si="115"/>
        <v/>
      </c>
      <c r="GI14" s="263" t="str">
        <f t="shared" si="115"/>
        <v/>
      </c>
      <c r="GJ14" s="263" t="str">
        <f t="shared" si="115"/>
        <v/>
      </c>
      <c r="GK14" s="263" t="str">
        <f t="shared" si="115"/>
        <v/>
      </c>
      <c r="GL14" s="263" t="str">
        <f t="shared" si="115"/>
        <v/>
      </c>
      <c r="GM14" s="265" t="str">
        <f t="shared" si="154"/>
        <v/>
      </c>
      <c r="GN14" s="265" t="str">
        <f t="shared" si="154"/>
        <v/>
      </c>
      <c r="GO14" s="265" t="str">
        <f t="shared" si="154"/>
        <v/>
      </c>
      <c r="GP14" s="265" t="str">
        <f t="shared" si="154"/>
        <v/>
      </c>
      <c r="GQ14" s="265" t="str">
        <f t="shared" si="154"/>
        <v/>
      </c>
      <c r="GR14" s="265" t="str">
        <f t="shared" si="154"/>
        <v/>
      </c>
      <c r="GS14" s="265" t="str">
        <f t="shared" si="154"/>
        <v/>
      </c>
      <c r="GT14" s="265" t="str">
        <f t="shared" si="154"/>
        <v/>
      </c>
      <c r="GU14" s="265" t="str">
        <f t="shared" si="155"/>
        <v/>
      </c>
      <c r="GV14" s="265" t="str">
        <f t="shared" si="117"/>
        <v/>
      </c>
      <c r="GW14" s="265" t="str">
        <f t="shared" si="117"/>
        <v/>
      </c>
      <c r="GX14" s="265" t="str">
        <f t="shared" si="117"/>
        <v/>
      </c>
      <c r="GY14" s="265" t="str">
        <f t="shared" si="117"/>
        <v/>
      </c>
      <c r="GZ14" s="265" t="str">
        <f t="shared" si="117"/>
        <v/>
      </c>
      <c r="HA14" s="265" t="str">
        <f t="shared" si="117"/>
        <v/>
      </c>
      <c r="HB14" s="265" t="str">
        <f t="shared" si="117"/>
        <v/>
      </c>
      <c r="HC14" s="265" t="str">
        <f t="shared" si="117"/>
        <v/>
      </c>
      <c r="HD14" s="265" t="str">
        <f t="shared" si="117"/>
        <v/>
      </c>
      <c r="HF14" s="265">
        <f t="shared" si="118"/>
        <v>3</v>
      </c>
      <c r="HG14" s="267" t="str">
        <f t="shared" si="119"/>
        <v/>
      </c>
      <c r="HH14" s="267" t="str">
        <f t="shared" si="119"/>
        <v/>
      </c>
      <c r="HI14" s="267" t="str">
        <f t="shared" si="119"/>
        <v/>
      </c>
      <c r="HJ14" s="267" t="str">
        <f t="shared" si="119"/>
        <v/>
      </c>
      <c r="HK14" s="267" t="str">
        <f t="shared" si="119"/>
        <v/>
      </c>
      <c r="HL14" s="267" t="str">
        <f t="shared" si="119"/>
        <v/>
      </c>
      <c r="HM14" s="267" t="str">
        <f t="shared" si="119"/>
        <v/>
      </c>
      <c r="HN14" s="267" t="str">
        <f t="shared" si="119"/>
        <v/>
      </c>
      <c r="HO14" s="267" t="str">
        <f t="shared" si="119"/>
        <v/>
      </c>
      <c r="HP14" s="267" t="str">
        <f t="shared" si="119"/>
        <v/>
      </c>
      <c r="HQ14" s="267" t="str">
        <f t="shared" si="120"/>
        <v/>
      </c>
      <c r="HR14" s="267" t="str">
        <f t="shared" si="120"/>
        <v/>
      </c>
      <c r="HS14" s="267" t="str">
        <f t="shared" si="120"/>
        <v/>
      </c>
      <c r="HT14" s="267" t="str">
        <f t="shared" si="120"/>
        <v/>
      </c>
      <c r="HU14" s="267" t="str">
        <f t="shared" si="120"/>
        <v/>
      </c>
      <c r="HV14" s="267" t="str">
        <f t="shared" si="120"/>
        <v/>
      </c>
      <c r="HW14" s="267" t="str">
        <f t="shared" si="120"/>
        <v/>
      </c>
      <c r="HX14" s="267" t="str">
        <f t="shared" si="120"/>
        <v/>
      </c>
      <c r="HY14" s="267" t="str">
        <f t="shared" si="120"/>
        <v/>
      </c>
      <c r="HZ14" s="267" t="str">
        <f t="shared" si="120"/>
        <v/>
      </c>
      <c r="IA14" s="264"/>
      <c r="IB14" s="267" t="str">
        <f t="shared" si="156"/>
        <v/>
      </c>
      <c r="IC14" s="267" t="str">
        <f t="shared" si="157"/>
        <v/>
      </c>
      <c r="ID14" s="267" t="str">
        <f t="shared" si="158"/>
        <v/>
      </c>
      <c r="IE14" s="267" t="str">
        <f t="shared" si="159"/>
        <v/>
      </c>
      <c r="IF14" s="267" t="str">
        <f t="shared" si="160"/>
        <v/>
      </c>
      <c r="IG14" s="267" t="str">
        <f t="shared" si="161"/>
        <v/>
      </c>
      <c r="IH14" s="267" t="str">
        <f t="shared" si="162"/>
        <v/>
      </c>
      <c r="II14" s="267" t="str">
        <f t="shared" si="163"/>
        <v/>
      </c>
      <c r="IJ14" s="267" t="str">
        <f t="shared" si="164"/>
        <v/>
      </c>
      <c r="IK14" s="267" t="str">
        <f t="shared" si="165"/>
        <v/>
      </c>
      <c r="IL14" s="267" t="str">
        <f t="shared" si="166"/>
        <v/>
      </c>
      <c r="IM14" s="267" t="str">
        <f t="shared" si="167"/>
        <v/>
      </c>
      <c r="IN14" s="267" t="str">
        <f t="shared" si="168"/>
        <v/>
      </c>
      <c r="IO14" s="267" t="str">
        <f t="shared" si="169"/>
        <v/>
      </c>
      <c r="IP14" s="267" t="str">
        <f t="shared" si="170"/>
        <v/>
      </c>
      <c r="IQ14" s="267" t="str">
        <f t="shared" si="171"/>
        <v/>
      </c>
      <c r="IR14" s="267" t="str">
        <f t="shared" si="172"/>
        <v/>
      </c>
      <c r="IS14" s="267" t="str">
        <f t="shared" si="173"/>
        <v/>
      </c>
      <c r="IT14" s="267" t="str">
        <f t="shared" si="174"/>
        <v/>
      </c>
      <c r="IU14" s="267" t="str">
        <f t="shared" si="175"/>
        <v/>
      </c>
      <c r="IV14" s="264"/>
      <c r="IW14" s="268">
        <v>3</v>
      </c>
      <c r="IX14" s="265">
        <f t="shared" si="176"/>
        <v>2</v>
      </c>
      <c r="IY14" s="265">
        <f t="shared" si="177"/>
        <v>2</v>
      </c>
      <c r="IZ14" s="265">
        <f t="shared" si="177"/>
        <v>2</v>
      </c>
      <c r="JA14" s="265">
        <f t="shared" si="177"/>
        <v>1</v>
      </c>
      <c r="JB14" s="265" t="str">
        <f t="shared" si="177"/>
        <v/>
      </c>
      <c r="JC14" s="265">
        <f t="shared" si="177"/>
        <v>2</v>
      </c>
      <c r="JD14" s="265" t="str">
        <f t="shared" si="177"/>
        <v/>
      </c>
      <c r="JE14" s="265">
        <f t="shared" si="177"/>
        <v>2</v>
      </c>
      <c r="JF14" s="265" t="str">
        <f t="shared" si="177"/>
        <v/>
      </c>
      <c r="JG14" s="265" t="str">
        <f t="shared" si="177"/>
        <v/>
      </c>
      <c r="JH14" s="265">
        <f t="shared" si="177"/>
        <v>2</v>
      </c>
      <c r="JI14" s="265" t="str">
        <f t="shared" si="178"/>
        <v/>
      </c>
      <c r="JJ14" s="265" t="str">
        <f t="shared" si="178"/>
        <v/>
      </c>
      <c r="JK14" s="265" t="str">
        <f t="shared" si="178"/>
        <v/>
      </c>
      <c r="JL14" s="265">
        <f t="shared" si="178"/>
        <v>2</v>
      </c>
      <c r="JM14" s="265" t="str">
        <f t="shared" si="178"/>
        <v/>
      </c>
      <c r="JN14" s="265" t="str">
        <f t="shared" si="178"/>
        <v/>
      </c>
      <c r="JO14" s="265" t="str">
        <f t="shared" si="178"/>
        <v/>
      </c>
      <c r="JP14" s="265" t="str">
        <f t="shared" si="178"/>
        <v/>
      </c>
      <c r="JQ14" s="265" t="str">
        <f t="shared" si="178"/>
        <v/>
      </c>
      <c r="JS14" s="265">
        <f>IF(IX14="","",SUM(IX$12:IX14)-IX14+1)</f>
        <v>5</v>
      </c>
      <c r="JT14" s="265">
        <f>IF(IY14="","",SUM(IY$12:IY14)-IY14+1)</f>
        <v>5</v>
      </c>
      <c r="JU14" s="265">
        <f>IF(IZ14="","",SUM(IZ$12:IZ14)-IZ14+1)</f>
        <v>5</v>
      </c>
      <c r="JV14" s="265">
        <f>IF(JA14="","",SUM(JA$12:JA14)-JA14+1)</f>
        <v>3</v>
      </c>
      <c r="JW14" s="265" t="str">
        <f>IF(JB14="","",SUM(JB$12:JB14)-JB14+1)</f>
        <v/>
      </c>
      <c r="JX14" s="265">
        <f>IF(JC14="","",SUM(JC$12:JC14)-JC14+1)</f>
        <v>5</v>
      </c>
      <c r="JY14" s="265" t="str">
        <f>IF(JD14="","",SUM(JD$12:JD14)-JD14+1)</f>
        <v/>
      </c>
      <c r="JZ14" s="265">
        <f>IF(JE14="","",SUM(JE$12:JE14)-JE14+1)</f>
        <v>5</v>
      </c>
      <c r="KA14" s="265" t="str">
        <f>IF(JF14="","",SUM(JF$12:JF14)-JF14+1)</f>
        <v/>
      </c>
      <c r="KB14" s="265" t="str">
        <f>IF(JG14="","",SUM(JG$12:JG14)-JG14+1)</f>
        <v/>
      </c>
      <c r="KC14" s="265">
        <f>IF(JH14="","",SUM(JH$12:JH14)-JH14+1)</f>
        <v>5</v>
      </c>
      <c r="KD14" s="265" t="str">
        <f>IF(JI14="","",SUM(JI$12:JI14)-JI14+1)</f>
        <v/>
      </c>
      <c r="KE14" s="265" t="str">
        <f>IF(JJ14="","",SUM(JJ$12:JJ14)-JJ14+1)</f>
        <v/>
      </c>
      <c r="KF14" s="265" t="str">
        <f>IF(JK14="","",SUM(JK$12:JK14)-JK14+1)</f>
        <v/>
      </c>
      <c r="KG14" s="265">
        <f>IF(JL14="","",SUM(JL$12:JL14)-JL14+1)</f>
        <v>5</v>
      </c>
      <c r="KH14" s="265" t="str">
        <f>IF(JM14="","",SUM(JM$12:JM14)-JM14+1)</f>
        <v/>
      </c>
      <c r="KI14" s="265" t="str">
        <f>IF(JN14="","",SUM(JN$12:JN14)-JN14+1)</f>
        <v/>
      </c>
      <c r="KJ14" s="265" t="str">
        <f>IF(JO14="","",SUM(JO$12:JO14)-JO14+1)</f>
        <v/>
      </c>
      <c r="KK14" s="265" t="str">
        <f>IF(JP14="","",SUM(JP$12:JP14)-JP14+1)</f>
        <v/>
      </c>
      <c r="KL14" s="265" t="str">
        <f>IF(JQ14="","",SUM(JQ$12:JQ14)-JQ14+1)</f>
        <v/>
      </c>
      <c r="KN14" s="265">
        <f t="shared" si="124"/>
        <v>55</v>
      </c>
      <c r="KO14" s="265">
        <f t="shared" si="125"/>
        <v>43</v>
      </c>
      <c r="KP14" s="265">
        <f t="shared" si="126"/>
        <v>44</v>
      </c>
      <c r="KQ14" s="265">
        <f t="shared" si="127"/>
        <v>6</v>
      </c>
      <c r="KR14" s="265" t="str">
        <f t="shared" si="128"/>
        <v/>
      </c>
      <c r="KS14" s="265">
        <f t="shared" si="129"/>
        <v>14</v>
      </c>
      <c r="KT14" s="265" t="str">
        <f t="shared" si="130"/>
        <v/>
      </c>
      <c r="KU14" s="265">
        <f t="shared" si="131"/>
        <v>63</v>
      </c>
      <c r="KV14" s="265" t="str">
        <f t="shared" si="132"/>
        <v/>
      </c>
      <c r="KW14" s="265" t="str">
        <f t="shared" si="133"/>
        <v/>
      </c>
      <c r="KX14" s="265">
        <f t="shared" si="134"/>
        <v>99</v>
      </c>
      <c r="KY14" s="265" t="str">
        <f t="shared" si="135"/>
        <v/>
      </c>
      <c r="KZ14" s="265" t="str">
        <f t="shared" si="136"/>
        <v/>
      </c>
      <c r="LA14" s="265" t="str">
        <f t="shared" si="137"/>
        <v/>
      </c>
      <c r="LB14" s="265">
        <f t="shared" si="138"/>
        <v>79</v>
      </c>
      <c r="LC14" s="265" t="str">
        <f t="shared" si="139"/>
        <v/>
      </c>
      <c r="LD14" s="265" t="str">
        <f t="shared" si="140"/>
        <v/>
      </c>
      <c r="LE14" s="265" t="str">
        <f t="shared" si="141"/>
        <v/>
      </c>
      <c r="LF14" s="265" t="str">
        <f t="shared" si="142"/>
        <v/>
      </c>
      <c r="LG14" s="265" t="str">
        <f t="shared" si="143"/>
        <v/>
      </c>
    </row>
    <row r="15" spans="1:319" s="266" customFormat="1" x14ac:dyDescent="0.25">
      <c r="A15" s="248">
        <f t="shared" si="179"/>
        <v>4</v>
      </c>
      <c r="B15" s="176" t="s">
        <v>87</v>
      </c>
      <c r="C15" s="45" t="s">
        <v>284</v>
      </c>
      <c r="D15" s="45" t="s">
        <v>292</v>
      </c>
      <c r="E15" s="169" t="s">
        <v>308</v>
      </c>
      <c r="F15" s="46" t="s">
        <v>345</v>
      </c>
      <c r="G15" s="172"/>
      <c r="H15" s="54" t="s">
        <v>435</v>
      </c>
      <c r="I15" s="54"/>
      <c r="J15" s="54"/>
      <c r="K15" s="54"/>
      <c r="L15" s="248"/>
      <c r="M15" s="248"/>
      <c r="N15" s="44" t="s">
        <v>595</v>
      </c>
      <c r="O15" s="44" t="s">
        <v>676</v>
      </c>
      <c r="P15" s="43">
        <v>4</v>
      </c>
      <c r="Q15" s="43" t="s">
        <v>415</v>
      </c>
      <c r="R15" s="43" t="s">
        <v>415</v>
      </c>
      <c r="S15" s="43">
        <f t="shared" si="92"/>
        <v>4</v>
      </c>
      <c r="T15" s="54">
        <v>3</v>
      </c>
      <c r="U15" s="54">
        <v>1</v>
      </c>
      <c r="V15" s="54"/>
      <c r="W15" s="343">
        <f t="shared" si="144"/>
        <v>85</v>
      </c>
      <c r="X15" s="344">
        <f t="shared" si="145"/>
        <v>4</v>
      </c>
      <c r="Y15" s="45"/>
      <c r="Z15" s="45"/>
      <c r="AA15" s="54">
        <v>1</v>
      </c>
      <c r="AB15" s="54">
        <v>8</v>
      </c>
      <c r="AC15" s="54">
        <v>2</v>
      </c>
      <c r="AD15" s="44">
        <v>2</v>
      </c>
      <c r="AE15" s="44">
        <v>8</v>
      </c>
      <c r="AF15" s="44">
        <v>3</v>
      </c>
      <c r="AG15" s="45"/>
      <c r="AH15" s="45"/>
      <c r="AI15" s="45"/>
      <c r="AJ15" s="46"/>
      <c r="AK15" s="46"/>
      <c r="AL15" s="46"/>
      <c r="AN15" s="307" t="str">
        <f t="shared" si="93"/>
        <v xml:space="preserve">Pré: CIV01320   </v>
      </c>
      <c r="AO15" s="256" t="str">
        <f t="shared" si="94"/>
        <v>Co: ---</v>
      </c>
      <c r="AP15" s="45" t="str">
        <f t="shared" si="146"/>
        <v>CIV01425</v>
      </c>
      <c r="AQ15" s="308" t="str">
        <f t="shared" si="180"/>
        <v>Materiais de Construção II</v>
      </c>
      <c r="AR15" s="43">
        <f t="shared" si="95"/>
        <v>4</v>
      </c>
      <c r="AS15" s="255"/>
      <c r="AT15" s="256">
        <f t="shared" si="96"/>
        <v>1</v>
      </c>
      <c r="AU15" s="257" t="str">
        <f t="shared" si="97"/>
        <v/>
      </c>
      <c r="AV15" s="257">
        <f t="shared" si="97"/>
        <v>8</v>
      </c>
      <c r="AW15" s="257">
        <f t="shared" si="97"/>
        <v>9</v>
      </c>
      <c r="AX15" s="257" t="str">
        <f t="shared" si="97"/>
        <v/>
      </c>
      <c r="AY15" s="257" t="str">
        <f t="shared" si="97"/>
        <v/>
      </c>
      <c r="AZ15" s="257" t="str">
        <f t="shared" si="97"/>
        <v/>
      </c>
      <c r="BA15" s="257" t="str">
        <f t="shared" si="97"/>
        <v/>
      </c>
      <c r="BB15" s="257" t="str">
        <f t="shared" si="97"/>
        <v/>
      </c>
      <c r="BC15" s="257" t="str">
        <f t="shared" si="97"/>
        <v/>
      </c>
      <c r="BD15" s="257" t="str">
        <f t="shared" si="97"/>
        <v/>
      </c>
      <c r="BE15" s="257" t="str">
        <f t="shared" si="98"/>
        <v/>
      </c>
      <c r="BF15" s="257" t="str">
        <f t="shared" si="98"/>
        <v/>
      </c>
      <c r="BG15" s="257" t="str">
        <f t="shared" si="98"/>
        <v/>
      </c>
      <c r="BH15" s="257" t="str">
        <f t="shared" si="98"/>
        <v/>
      </c>
      <c r="BI15" s="257" t="str">
        <f t="shared" si="98"/>
        <v/>
      </c>
      <c r="BJ15" s="257" t="str">
        <f t="shared" si="98"/>
        <v/>
      </c>
      <c r="BK15" s="257" t="str">
        <f t="shared" si="98"/>
        <v/>
      </c>
      <c r="BL15" s="257" t="str">
        <f t="shared" si="98"/>
        <v/>
      </c>
      <c r="BM15" s="258">
        <f t="shared" si="99"/>
        <v>2</v>
      </c>
      <c r="BN15" s="259" t="str">
        <f t="shared" si="100"/>
        <v/>
      </c>
      <c r="BO15" s="259">
        <f t="shared" si="100"/>
        <v>8</v>
      </c>
      <c r="BP15" s="259">
        <f t="shared" si="100"/>
        <v>9</v>
      </c>
      <c r="BQ15" s="259">
        <f t="shared" si="100"/>
        <v>10</v>
      </c>
      <c r="BR15" s="259" t="str">
        <f t="shared" si="100"/>
        <v/>
      </c>
      <c r="BS15" s="259" t="str">
        <f t="shared" si="100"/>
        <v/>
      </c>
      <c r="BT15" s="259" t="str">
        <f t="shared" si="100"/>
        <v/>
      </c>
      <c r="BU15" s="259" t="str">
        <f t="shared" si="100"/>
        <v/>
      </c>
      <c r="BV15" s="259" t="str">
        <f t="shared" si="100"/>
        <v/>
      </c>
      <c r="BW15" s="259" t="str">
        <f t="shared" si="100"/>
        <v/>
      </c>
      <c r="BX15" s="259" t="str">
        <f t="shared" si="101"/>
        <v/>
      </c>
      <c r="BY15" s="259" t="str">
        <f t="shared" si="101"/>
        <v/>
      </c>
      <c r="BZ15" s="259" t="str">
        <f t="shared" si="101"/>
        <v/>
      </c>
      <c r="CA15" s="259" t="str">
        <f t="shared" si="101"/>
        <v/>
      </c>
      <c r="CB15" s="259" t="str">
        <f t="shared" si="101"/>
        <v/>
      </c>
      <c r="CC15" s="259" t="str">
        <f t="shared" si="101"/>
        <v/>
      </c>
      <c r="CD15" s="259" t="str">
        <f t="shared" si="101"/>
        <v/>
      </c>
      <c r="CE15" s="259" t="str">
        <f t="shared" si="101"/>
        <v/>
      </c>
      <c r="CF15" s="260" t="str">
        <f t="shared" si="102"/>
        <v/>
      </c>
      <c r="CG15" s="261" t="str">
        <f t="shared" si="103"/>
        <v/>
      </c>
      <c r="CH15" s="261" t="str">
        <f t="shared" si="103"/>
        <v/>
      </c>
      <c r="CI15" s="261" t="str">
        <f t="shared" si="103"/>
        <v/>
      </c>
      <c r="CJ15" s="261" t="str">
        <f t="shared" si="103"/>
        <v/>
      </c>
      <c r="CK15" s="261" t="str">
        <f t="shared" si="103"/>
        <v/>
      </c>
      <c r="CL15" s="261" t="str">
        <f t="shared" si="103"/>
        <v/>
      </c>
      <c r="CM15" s="261" t="str">
        <f t="shared" si="103"/>
        <v/>
      </c>
      <c r="CN15" s="261" t="str">
        <f t="shared" si="103"/>
        <v/>
      </c>
      <c r="CO15" s="261" t="str">
        <f t="shared" si="103"/>
        <v/>
      </c>
      <c r="CP15" s="261" t="str">
        <f t="shared" si="103"/>
        <v/>
      </c>
      <c r="CQ15" s="261" t="str">
        <f t="shared" si="104"/>
        <v/>
      </c>
      <c r="CR15" s="261" t="str">
        <f t="shared" si="104"/>
        <v/>
      </c>
      <c r="CS15" s="261" t="str">
        <f t="shared" si="104"/>
        <v/>
      </c>
      <c r="CT15" s="261" t="str">
        <f t="shared" si="104"/>
        <v/>
      </c>
      <c r="CU15" s="261" t="str">
        <f t="shared" si="104"/>
        <v/>
      </c>
      <c r="CV15" s="261" t="str">
        <f t="shared" si="104"/>
        <v/>
      </c>
      <c r="CW15" s="261" t="str">
        <f t="shared" si="104"/>
        <v/>
      </c>
      <c r="CX15" s="261" t="str">
        <f t="shared" si="104"/>
        <v/>
      </c>
      <c r="CY15" s="262" t="str">
        <f t="shared" si="105"/>
        <v/>
      </c>
      <c r="CZ15" s="263" t="str">
        <f t="shared" si="106"/>
        <v/>
      </c>
      <c r="DA15" s="263" t="str">
        <f t="shared" si="106"/>
        <v/>
      </c>
      <c r="DB15" s="263" t="str">
        <f t="shared" si="106"/>
        <v/>
      </c>
      <c r="DC15" s="263" t="str">
        <f t="shared" si="106"/>
        <v/>
      </c>
      <c r="DD15" s="263" t="str">
        <f t="shared" si="106"/>
        <v/>
      </c>
      <c r="DE15" s="263" t="str">
        <f t="shared" si="106"/>
        <v/>
      </c>
      <c r="DF15" s="263" t="str">
        <f t="shared" si="106"/>
        <v/>
      </c>
      <c r="DG15" s="263" t="str">
        <f t="shared" si="106"/>
        <v/>
      </c>
      <c r="DH15" s="263" t="str">
        <f t="shared" si="106"/>
        <v/>
      </c>
      <c r="DI15" s="263" t="str">
        <f t="shared" si="106"/>
        <v/>
      </c>
      <c r="DJ15" s="263" t="str">
        <f t="shared" si="107"/>
        <v/>
      </c>
      <c r="DK15" s="263" t="str">
        <f t="shared" si="107"/>
        <v/>
      </c>
      <c r="DL15" s="263" t="str">
        <f t="shared" si="107"/>
        <v/>
      </c>
      <c r="DM15" s="263" t="str">
        <f t="shared" si="107"/>
        <v/>
      </c>
      <c r="DN15" s="263" t="str">
        <f t="shared" si="107"/>
        <v/>
      </c>
      <c r="DO15" s="263" t="str">
        <f t="shared" si="107"/>
        <v/>
      </c>
      <c r="DP15" s="263" t="str">
        <f t="shared" si="107"/>
        <v/>
      </c>
      <c r="DQ15" s="263" t="str">
        <f t="shared" si="107"/>
        <v/>
      </c>
      <c r="DR15" s="264"/>
      <c r="DS15" s="257" t="str">
        <f t="shared" si="147"/>
        <v/>
      </c>
      <c r="DT15" s="257" t="str">
        <f t="shared" si="147"/>
        <v>8</v>
      </c>
      <c r="DU15" s="257" t="str">
        <f t="shared" si="147"/>
        <v>9</v>
      </c>
      <c r="DV15" s="257" t="str">
        <f t="shared" si="147"/>
        <v/>
      </c>
      <c r="DW15" s="257" t="str">
        <f t="shared" si="147"/>
        <v/>
      </c>
      <c r="DX15" s="257" t="str">
        <f t="shared" si="147"/>
        <v/>
      </c>
      <c r="DY15" s="257" t="str">
        <f t="shared" si="147"/>
        <v/>
      </c>
      <c r="DZ15" s="257" t="str">
        <f t="shared" si="147"/>
        <v/>
      </c>
      <c r="EA15" s="257" t="str">
        <f t="shared" si="181"/>
        <v/>
      </c>
      <c r="EB15" s="257" t="str">
        <f t="shared" si="109"/>
        <v/>
      </c>
      <c r="EC15" s="257" t="str">
        <f t="shared" si="109"/>
        <v/>
      </c>
      <c r="ED15" s="257" t="str">
        <f t="shared" si="109"/>
        <v/>
      </c>
      <c r="EE15" s="257" t="str">
        <f t="shared" si="109"/>
        <v/>
      </c>
      <c r="EF15" s="257" t="str">
        <f t="shared" si="109"/>
        <v/>
      </c>
      <c r="EG15" s="257" t="str">
        <f>CONCATENATE(IF(LOOKUP($DR$2-1,$AT$7:$DQ$7,$AT15:$DQ15)=EG$9,LOOKUP(EG$2,$AT$7:$DQ$7,$AT15:$DQ15),""),IF(LOOKUP($DR$3-1,$AT$7:$DQ$7,$AT15:$DQ15)=EG$9,LOOKUP(EG$3,$AT$7:$DQ$7,$AT15:$DQ15),""),IF(LOOKUP($DR$4-1,$AT$7:$DQ$7,$AT15:$DQ15)=EG$9,LOOKUP(EG$4,$AT$7:$DQ$7,$AT15:$DQ15),""),IF(LOOKUP($DR$5-1,$AT$7:$DQ$7,$AT15:$DQ15)=EG$9,LOOKUP(EG$5,$AT$7:$DQ$7,$AT15:$DQ15),""))</f>
        <v/>
      </c>
      <c r="EH15" s="257" t="str">
        <f t="shared" si="109"/>
        <v/>
      </c>
      <c r="EI15" s="257" t="str">
        <f t="shared" si="109"/>
        <v/>
      </c>
      <c r="EJ15" s="257" t="str">
        <f t="shared" si="109"/>
        <v/>
      </c>
      <c r="EK15" s="259" t="str">
        <f t="shared" si="148"/>
        <v/>
      </c>
      <c r="EL15" s="259" t="str">
        <f t="shared" si="148"/>
        <v>8</v>
      </c>
      <c r="EM15" s="259" t="str">
        <f t="shared" si="148"/>
        <v>9</v>
      </c>
      <c r="EN15" s="259" t="str">
        <f t="shared" si="148"/>
        <v>10</v>
      </c>
      <c r="EO15" s="259" t="str">
        <f t="shared" si="148"/>
        <v/>
      </c>
      <c r="EP15" s="259" t="str">
        <f t="shared" si="148"/>
        <v/>
      </c>
      <c r="EQ15" s="259" t="str">
        <f t="shared" si="148"/>
        <v/>
      </c>
      <c r="ER15" s="259" t="str">
        <f t="shared" si="148"/>
        <v/>
      </c>
      <c r="ES15" s="259" t="str">
        <f t="shared" si="149"/>
        <v/>
      </c>
      <c r="ET15" s="259" t="str">
        <f t="shared" si="111"/>
        <v/>
      </c>
      <c r="EU15" s="259" t="str">
        <f t="shared" si="111"/>
        <v/>
      </c>
      <c r="EV15" s="259" t="str">
        <f t="shared" si="111"/>
        <v/>
      </c>
      <c r="EW15" s="259" t="str">
        <f t="shared" si="111"/>
        <v/>
      </c>
      <c r="EX15" s="259" t="str">
        <f t="shared" si="111"/>
        <v/>
      </c>
      <c r="EY15" s="259" t="str">
        <f t="shared" si="111"/>
        <v/>
      </c>
      <c r="EZ15" s="259" t="str">
        <f t="shared" si="111"/>
        <v/>
      </c>
      <c r="FA15" s="259" t="str">
        <f t="shared" si="111"/>
        <v/>
      </c>
      <c r="FB15" s="259" t="str">
        <f t="shared" si="111"/>
        <v/>
      </c>
      <c r="FC15" s="261" t="str">
        <f t="shared" si="150"/>
        <v/>
      </c>
      <c r="FD15" s="261" t="str">
        <f t="shared" si="150"/>
        <v/>
      </c>
      <c r="FE15" s="261" t="str">
        <f t="shared" si="150"/>
        <v/>
      </c>
      <c r="FF15" s="261" t="str">
        <f t="shared" si="150"/>
        <v/>
      </c>
      <c r="FG15" s="261" t="str">
        <f t="shared" si="150"/>
        <v/>
      </c>
      <c r="FH15" s="261" t="str">
        <f t="shared" si="150"/>
        <v/>
      </c>
      <c r="FI15" s="261" t="str">
        <f t="shared" si="150"/>
        <v/>
      </c>
      <c r="FJ15" s="261" t="str">
        <f t="shared" si="150"/>
        <v/>
      </c>
      <c r="FK15" s="261" t="str">
        <f t="shared" si="151"/>
        <v/>
      </c>
      <c r="FL15" s="261" t="str">
        <f t="shared" si="113"/>
        <v/>
      </c>
      <c r="FM15" s="261" t="str">
        <f t="shared" si="113"/>
        <v/>
      </c>
      <c r="FN15" s="261" t="str">
        <f t="shared" si="113"/>
        <v/>
      </c>
      <c r="FO15" s="261" t="str">
        <f t="shared" si="113"/>
        <v/>
      </c>
      <c r="FP15" s="261" t="str">
        <f t="shared" si="113"/>
        <v/>
      </c>
      <c r="FQ15" s="261" t="str">
        <f t="shared" si="113"/>
        <v/>
      </c>
      <c r="FR15" s="261" t="str">
        <f t="shared" si="113"/>
        <v/>
      </c>
      <c r="FS15" s="261" t="str">
        <f t="shared" si="113"/>
        <v/>
      </c>
      <c r="FT15" s="261" t="str">
        <f t="shared" si="113"/>
        <v/>
      </c>
      <c r="FU15" s="263" t="str">
        <f t="shared" si="152"/>
        <v/>
      </c>
      <c r="FV15" s="263" t="str">
        <f t="shared" si="152"/>
        <v/>
      </c>
      <c r="FW15" s="263" t="str">
        <f t="shared" si="152"/>
        <v/>
      </c>
      <c r="FX15" s="263" t="str">
        <f t="shared" si="152"/>
        <v/>
      </c>
      <c r="FY15" s="263" t="str">
        <f t="shared" si="152"/>
        <v/>
      </c>
      <c r="FZ15" s="263" t="str">
        <f t="shared" si="152"/>
        <v/>
      </c>
      <c r="GA15" s="263" t="str">
        <f t="shared" si="152"/>
        <v/>
      </c>
      <c r="GB15" s="263" t="str">
        <f t="shared" si="152"/>
        <v/>
      </c>
      <c r="GC15" s="263" t="str">
        <f t="shared" si="153"/>
        <v/>
      </c>
      <c r="GD15" s="263" t="str">
        <f t="shared" si="115"/>
        <v/>
      </c>
      <c r="GE15" s="263" t="str">
        <f t="shared" si="115"/>
        <v/>
      </c>
      <c r="GF15" s="263" t="str">
        <f t="shared" si="115"/>
        <v/>
      </c>
      <c r="GG15" s="263" t="str">
        <f t="shared" si="115"/>
        <v/>
      </c>
      <c r="GH15" s="263" t="str">
        <f t="shared" si="115"/>
        <v/>
      </c>
      <c r="GI15" s="263" t="str">
        <f t="shared" si="115"/>
        <v/>
      </c>
      <c r="GJ15" s="263" t="str">
        <f t="shared" si="115"/>
        <v/>
      </c>
      <c r="GK15" s="263" t="str">
        <f t="shared" si="115"/>
        <v/>
      </c>
      <c r="GL15" s="263" t="str">
        <f t="shared" si="115"/>
        <v/>
      </c>
      <c r="GM15" s="265" t="str">
        <f t="shared" si="154"/>
        <v/>
      </c>
      <c r="GN15" s="265" t="str">
        <f t="shared" si="154"/>
        <v/>
      </c>
      <c r="GO15" s="265" t="str">
        <f t="shared" si="154"/>
        <v/>
      </c>
      <c r="GP15" s="265" t="str">
        <f t="shared" si="154"/>
        <v/>
      </c>
      <c r="GQ15" s="265" t="str">
        <f t="shared" si="154"/>
        <v/>
      </c>
      <c r="GR15" s="265" t="str">
        <f t="shared" si="154"/>
        <v/>
      </c>
      <c r="GS15" s="265" t="str">
        <f t="shared" si="154"/>
        <v/>
      </c>
      <c r="GT15" s="265" t="str">
        <f t="shared" si="154"/>
        <v/>
      </c>
      <c r="GU15" s="265" t="str">
        <f t="shared" si="155"/>
        <v/>
      </c>
      <c r="GV15" s="265" t="str">
        <f t="shared" si="117"/>
        <v/>
      </c>
      <c r="GW15" s="265" t="str">
        <f t="shared" si="117"/>
        <v/>
      </c>
      <c r="GX15" s="265" t="str">
        <f t="shared" si="117"/>
        <v/>
      </c>
      <c r="GY15" s="265" t="str">
        <f t="shared" si="117"/>
        <v/>
      </c>
      <c r="GZ15" s="265" t="str">
        <f t="shared" si="117"/>
        <v/>
      </c>
      <c r="HA15" s="265" t="str">
        <f t="shared" si="117"/>
        <v/>
      </c>
      <c r="HB15" s="265" t="str">
        <f t="shared" si="117"/>
        <v/>
      </c>
      <c r="HC15" s="265" t="str">
        <f t="shared" si="117"/>
        <v/>
      </c>
      <c r="HD15" s="265" t="str">
        <f t="shared" si="117"/>
        <v/>
      </c>
      <c r="HF15" s="265">
        <f t="shared" si="118"/>
        <v>4</v>
      </c>
      <c r="HG15" s="267" t="str">
        <f t="shared" si="119"/>
        <v/>
      </c>
      <c r="HH15" s="267" t="str">
        <f t="shared" si="119"/>
        <v/>
      </c>
      <c r="HI15" s="267" t="str">
        <f t="shared" si="119"/>
        <v/>
      </c>
      <c r="HJ15" s="267">
        <f t="shared" si="119"/>
        <v>4</v>
      </c>
      <c r="HK15" s="267" t="str">
        <f t="shared" si="119"/>
        <v/>
      </c>
      <c r="HL15" s="267" t="str">
        <f t="shared" si="119"/>
        <v/>
      </c>
      <c r="HM15" s="267" t="str">
        <f t="shared" si="119"/>
        <v/>
      </c>
      <c r="HN15" s="267" t="str">
        <f t="shared" si="119"/>
        <v/>
      </c>
      <c r="HO15" s="267" t="str">
        <f t="shared" si="119"/>
        <v/>
      </c>
      <c r="HP15" s="267" t="str">
        <f t="shared" si="119"/>
        <v/>
      </c>
      <c r="HQ15" s="267" t="str">
        <f t="shared" si="120"/>
        <v/>
      </c>
      <c r="HR15" s="267" t="str">
        <f t="shared" si="120"/>
        <v/>
      </c>
      <c r="HS15" s="267" t="str">
        <f t="shared" si="120"/>
        <v/>
      </c>
      <c r="HT15" s="267" t="str">
        <f t="shared" si="120"/>
        <v/>
      </c>
      <c r="HU15" s="267" t="str">
        <f t="shared" si="120"/>
        <v/>
      </c>
      <c r="HV15" s="267" t="str">
        <f t="shared" si="120"/>
        <v/>
      </c>
      <c r="HW15" s="267" t="str">
        <f t="shared" si="120"/>
        <v/>
      </c>
      <c r="HX15" s="267" t="str">
        <f t="shared" si="120"/>
        <v/>
      </c>
      <c r="HY15" s="267" t="str">
        <f t="shared" si="120"/>
        <v/>
      </c>
      <c r="HZ15" s="267" t="str">
        <f t="shared" si="120"/>
        <v/>
      </c>
      <c r="IA15" s="264"/>
      <c r="IB15" s="267" t="str">
        <f t="shared" si="156"/>
        <v/>
      </c>
      <c r="IC15" s="267" t="str">
        <f t="shared" si="157"/>
        <v/>
      </c>
      <c r="ID15" s="267" t="str">
        <f t="shared" si="158"/>
        <v/>
      </c>
      <c r="IE15" s="267">
        <f t="shared" si="159"/>
        <v>1</v>
      </c>
      <c r="IF15" s="267" t="str">
        <f t="shared" si="160"/>
        <v/>
      </c>
      <c r="IG15" s="267" t="str">
        <f t="shared" si="161"/>
        <v/>
      </c>
      <c r="IH15" s="267" t="str">
        <f t="shared" si="162"/>
        <v/>
      </c>
      <c r="II15" s="267" t="str">
        <f t="shared" si="163"/>
        <v/>
      </c>
      <c r="IJ15" s="267" t="str">
        <f t="shared" si="164"/>
        <v/>
      </c>
      <c r="IK15" s="267" t="str">
        <f t="shared" si="165"/>
        <v/>
      </c>
      <c r="IL15" s="267" t="str">
        <f t="shared" si="166"/>
        <v/>
      </c>
      <c r="IM15" s="267" t="str">
        <f t="shared" si="167"/>
        <v/>
      </c>
      <c r="IN15" s="267" t="str">
        <f t="shared" si="168"/>
        <v/>
      </c>
      <c r="IO15" s="267" t="str">
        <f t="shared" si="169"/>
        <v/>
      </c>
      <c r="IP15" s="267" t="str">
        <f t="shared" si="170"/>
        <v/>
      </c>
      <c r="IQ15" s="267" t="str">
        <f t="shared" si="171"/>
        <v/>
      </c>
      <c r="IR15" s="267" t="str">
        <f t="shared" si="172"/>
        <v/>
      </c>
      <c r="IS15" s="267" t="str">
        <f t="shared" si="173"/>
        <v/>
      </c>
      <c r="IT15" s="267" t="str">
        <f t="shared" si="174"/>
        <v/>
      </c>
      <c r="IU15" s="267" t="str">
        <f t="shared" si="175"/>
        <v/>
      </c>
      <c r="IV15" s="264"/>
      <c r="IW15" s="268">
        <v>4</v>
      </c>
      <c r="IX15" s="265" t="str">
        <f>IF(LEN(IX$5)&lt;$IW15,"", VALUE(MID(IX$5,$IW15,1)))</f>
        <v/>
      </c>
      <c r="IY15" s="265">
        <f t="shared" si="177"/>
        <v>2</v>
      </c>
      <c r="IZ15" s="265">
        <f t="shared" si="177"/>
        <v>2</v>
      </c>
      <c r="JA15" s="265">
        <f t="shared" si="177"/>
        <v>2</v>
      </c>
      <c r="JB15" s="265" t="str">
        <f t="shared" si="177"/>
        <v/>
      </c>
      <c r="JC15" s="265">
        <f t="shared" si="177"/>
        <v>2</v>
      </c>
      <c r="JD15" s="265" t="str">
        <f t="shared" si="177"/>
        <v/>
      </c>
      <c r="JE15" s="265">
        <f t="shared" si="177"/>
        <v>2</v>
      </c>
      <c r="JF15" s="265" t="str">
        <f t="shared" si="177"/>
        <v/>
      </c>
      <c r="JG15" s="265" t="str">
        <f t="shared" si="177"/>
        <v/>
      </c>
      <c r="JH15" s="265">
        <f t="shared" si="177"/>
        <v>3</v>
      </c>
      <c r="JI15" s="265" t="str">
        <f t="shared" si="178"/>
        <v/>
      </c>
      <c r="JJ15" s="265" t="str">
        <f t="shared" si="178"/>
        <v/>
      </c>
      <c r="JK15" s="265" t="str">
        <f t="shared" si="178"/>
        <v/>
      </c>
      <c r="JL15" s="265">
        <f t="shared" si="178"/>
        <v>2</v>
      </c>
      <c r="JM15" s="265" t="str">
        <f t="shared" si="178"/>
        <v/>
      </c>
      <c r="JN15" s="265" t="str">
        <f t="shared" si="178"/>
        <v/>
      </c>
      <c r="JO15" s="265" t="str">
        <f t="shared" si="178"/>
        <v/>
      </c>
      <c r="JP15" s="265" t="str">
        <f t="shared" si="178"/>
        <v/>
      </c>
      <c r="JQ15" s="265" t="str">
        <f t="shared" si="178"/>
        <v/>
      </c>
      <c r="JS15" s="265" t="str">
        <f>IF(IX15="","",SUM(IX$12:IX15)-IX15+1)</f>
        <v/>
      </c>
      <c r="JT15" s="265">
        <f>IF(IY15="","",SUM(IY$12:IY15)-IY15+1)</f>
        <v>7</v>
      </c>
      <c r="JU15" s="265">
        <f>IF(IZ15="","",SUM(IZ$12:IZ15)-IZ15+1)</f>
        <v>7</v>
      </c>
      <c r="JV15" s="265">
        <f>IF(JA15="","",SUM(JA$12:JA15)-JA15+1)</f>
        <v>4</v>
      </c>
      <c r="JW15" s="265" t="str">
        <f>IF(JB15="","",SUM(JB$12:JB15)-JB15+1)</f>
        <v/>
      </c>
      <c r="JX15" s="265">
        <f>IF(JC15="","",SUM(JC$12:JC15)-JC15+1)</f>
        <v>7</v>
      </c>
      <c r="JY15" s="265" t="str">
        <f>IF(JD15="","",SUM(JD$12:JD15)-JD15+1)</f>
        <v/>
      </c>
      <c r="JZ15" s="265">
        <f>IF(JE15="","",SUM(JE$12:JE15)-JE15+1)</f>
        <v>7</v>
      </c>
      <c r="KA15" s="265" t="str">
        <f>IF(JF15="","",SUM(JF$12:JF15)-JF15+1)</f>
        <v/>
      </c>
      <c r="KB15" s="265" t="str">
        <f>IF(JG15="","",SUM(JG$12:JG15)-JG15+1)</f>
        <v/>
      </c>
      <c r="KC15" s="265">
        <f>IF(JH15="","",SUM(JH$12:JH15)-JH15+1)</f>
        <v>7</v>
      </c>
      <c r="KD15" s="265" t="str">
        <f>IF(JI15="","",SUM(JI$12:JI15)-JI15+1)</f>
        <v/>
      </c>
      <c r="KE15" s="265" t="str">
        <f>IF(JJ15="","",SUM(JJ$12:JJ15)-JJ15+1)</f>
        <v/>
      </c>
      <c r="KF15" s="265" t="str">
        <f>IF(JK15="","",SUM(JK$12:JK15)-JK15+1)</f>
        <v/>
      </c>
      <c r="KG15" s="265">
        <f>IF(JL15="","",SUM(JL$12:JL15)-JL15+1)</f>
        <v>7</v>
      </c>
      <c r="KH15" s="265" t="str">
        <f>IF(JM15="","",SUM(JM$12:JM15)-JM15+1)</f>
        <v/>
      </c>
      <c r="KI15" s="265" t="str">
        <f>IF(JN15="","",SUM(JN$12:JN15)-JN15+1)</f>
        <v/>
      </c>
      <c r="KJ15" s="265" t="str">
        <f>IF(JO15="","",SUM(JO$12:JO15)-JO15+1)</f>
        <v/>
      </c>
      <c r="KK15" s="265" t="str">
        <f>IF(JP15="","",SUM(JP$12:JP15)-JP15+1)</f>
        <v/>
      </c>
      <c r="KL15" s="265" t="str">
        <f>IF(JQ15="","",SUM(JQ$12:JQ15)-JQ15+1)</f>
        <v/>
      </c>
      <c r="KN15" s="265" t="str">
        <f t="shared" si="124"/>
        <v/>
      </c>
      <c r="KO15" s="265">
        <f t="shared" si="125"/>
        <v>45</v>
      </c>
      <c r="KP15" s="265">
        <f t="shared" si="126"/>
        <v>46</v>
      </c>
      <c r="KQ15" s="265">
        <f t="shared" si="127"/>
        <v>27</v>
      </c>
      <c r="KR15" s="265" t="str">
        <f t="shared" si="128"/>
        <v/>
      </c>
      <c r="KS15" s="265">
        <f t="shared" si="129"/>
        <v>15</v>
      </c>
      <c r="KT15" s="265" t="str">
        <f t="shared" si="130"/>
        <v/>
      </c>
      <c r="KU15" s="265">
        <f t="shared" si="131"/>
        <v>65</v>
      </c>
      <c r="KV15" s="265" t="str">
        <f t="shared" si="132"/>
        <v/>
      </c>
      <c r="KW15" s="265" t="str">
        <f t="shared" si="133"/>
        <v/>
      </c>
      <c r="KX15" s="265">
        <f t="shared" si="134"/>
        <v>100</v>
      </c>
      <c r="KY15" s="265" t="str">
        <f t="shared" si="135"/>
        <v/>
      </c>
      <c r="KZ15" s="265" t="str">
        <f t="shared" si="136"/>
        <v/>
      </c>
      <c r="LA15" s="265" t="str">
        <f t="shared" si="137"/>
        <v/>
      </c>
      <c r="LB15" s="265">
        <f t="shared" si="138"/>
        <v>80</v>
      </c>
      <c r="LC15" s="265" t="str">
        <f t="shared" si="139"/>
        <v/>
      </c>
      <c r="LD15" s="265" t="str">
        <f t="shared" si="140"/>
        <v/>
      </c>
      <c r="LE15" s="265" t="str">
        <f t="shared" si="141"/>
        <v/>
      </c>
      <c r="LF15" s="265" t="str">
        <f t="shared" si="142"/>
        <v/>
      </c>
      <c r="LG15" s="265" t="str">
        <f t="shared" si="143"/>
        <v/>
      </c>
    </row>
    <row r="16" spans="1:319" s="266" customFormat="1" x14ac:dyDescent="0.25">
      <c r="A16" s="248">
        <f t="shared" si="179"/>
        <v>5</v>
      </c>
      <c r="B16" s="176" t="s">
        <v>86</v>
      </c>
      <c r="C16" s="45" t="s">
        <v>284</v>
      </c>
      <c r="D16" s="45" t="s">
        <v>292</v>
      </c>
      <c r="E16" s="169" t="s">
        <v>309</v>
      </c>
      <c r="F16" s="46" t="s">
        <v>345</v>
      </c>
      <c r="G16" s="172"/>
      <c r="H16" s="54"/>
      <c r="I16" s="54"/>
      <c r="J16" s="54"/>
      <c r="K16" s="54"/>
      <c r="L16" s="248"/>
      <c r="M16" s="248"/>
      <c r="N16" s="44" t="s">
        <v>595</v>
      </c>
      <c r="O16" s="44" t="s">
        <v>676</v>
      </c>
      <c r="P16" s="43">
        <v>4</v>
      </c>
      <c r="Q16" s="43" t="s">
        <v>415</v>
      </c>
      <c r="R16" s="43" t="s">
        <v>415</v>
      </c>
      <c r="S16" s="43">
        <f t="shared" si="92"/>
        <v>4</v>
      </c>
      <c r="T16" s="54">
        <v>3</v>
      </c>
      <c r="U16" s="54">
        <v>1</v>
      </c>
      <c r="V16" s="54"/>
      <c r="W16" s="343">
        <f t="shared" si="144"/>
        <v>85</v>
      </c>
      <c r="X16" s="344">
        <f t="shared" si="145"/>
        <v>4</v>
      </c>
      <c r="Y16" s="45"/>
      <c r="Z16" s="45" t="s">
        <v>648</v>
      </c>
      <c r="AA16" s="54">
        <v>2</v>
      </c>
      <c r="AB16" s="54">
        <v>14</v>
      </c>
      <c r="AC16" s="54">
        <v>2</v>
      </c>
      <c r="AD16" s="44">
        <v>4</v>
      </c>
      <c r="AE16" s="44">
        <v>10</v>
      </c>
      <c r="AF16" s="44">
        <v>2</v>
      </c>
      <c r="AG16" s="45"/>
      <c r="AH16" s="45"/>
      <c r="AI16" s="45"/>
      <c r="AJ16" s="46"/>
      <c r="AK16" s="46"/>
      <c r="AL16" s="46"/>
      <c r="AN16" s="307" t="str">
        <f t="shared" si="93"/>
        <v>Pré: ---</v>
      </c>
      <c r="AO16" s="256" t="str">
        <f t="shared" si="94"/>
        <v>Co: ---</v>
      </c>
      <c r="AP16" s="45" t="str">
        <f t="shared" si="146"/>
        <v>CIV01318</v>
      </c>
      <c r="AQ16" s="308" t="str">
        <f t="shared" si="180"/>
        <v>Geologia Geral</v>
      </c>
      <c r="AR16" s="43">
        <f t="shared" si="95"/>
        <v>4</v>
      </c>
      <c r="AS16" s="255"/>
      <c r="AT16" s="256">
        <f t="shared" si="96"/>
        <v>2</v>
      </c>
      <c r="AU16" s="257" t="str">
        <f t="shared" si="97"/>
        <v/>
      </c>
      <c r="AV16" s="257" t="str">
        <f t="shared" si="97"/>
        <v/>
      </c>
      <c r="AW16" s="257" t="str">
        <f t="shared" si="97"/>
        <v/>
      </c>
      <c r="AX16" s="257" t="str">
        <f t="shared" si="97"/>
        <v/>
      </c>
      <c r="AY16" s="257" t="str">
        <f t="shared" si="97"/>
        <v/>
      </c>
      <c r="AZ16" s="257" t="str">
        <f t="shared" si="97"/>
        <v/>
      </c>
      <c r="BA16" s="257" t="str">
        <f t="shared" si="97"/>
        <v/>
      </c>
      <c r="BB16" s="257">
        <f t="shared" si="97"/>
        <v>14</v>
      </c>
      <c r="BC16" s="257">
        <f t="shared" si="97"/>
        <v>15</v>
      </c>
      <c r="BD16" s="257" t="str">
        <f t="shared" si="97"/>
        <v/>
      </c>
      <c r="BE16" s="257" t="str">
        <f t="shared" si="98"/>
        <v/>
      </c>
      <c r="BF16" s="257" t="str">
        <f t="shared" si="98"/>
        <v/>
      </c>
      <c r="BG16" s="257" t="str">
        <f t="shared" si="98"/>
        <v/>
      </c>
      <c r="BH16" s="257" t="str">
        <f t="shared" si="98"/>
        <v/>
      </c>
      <c r="BI16" s="257" t="str">
        <f t="shared" si="98"/>
        <v/>
      </c>
      <c r="BJ16" s="257" t="str">
        <f t="shared" si="98"/>
        <v/>
      </c>
      <c r="BK16" s="257" t="str">
        <f t="shared" si="98"/>
        <v/>
      </c>
      <c r="BL16" s="257" t="str">
        <f t="shared" si="98"/>
        <v/>
      </c>
      <c r="BM16" s="258">
        <f t="shared" si="99"/>
        <v>4</v>
      </c>
      <c r="BN16" s="259" t="str">
        <f t="shared" si="100"/>
        <v/>
      </c>
      <c r="BO16" s="259" t="str">
        <f t="shared" si="100"/>
        <v/>
      </c>
      <c r="BP16" s="259" t="str">
        <f t="shared" si="100"/>
        <v/>
      </c>
      <c r="BQ16" s="259">
        <f t="shared" si="100"/>
        <v>10</v>
      </c>
      <c r="BR16" s="259">
        <f t="shared" si="100"/>
        <v>11</v>
      </c>
      <c r="BS16" s="259" t="str">
        <f t="shared" si="100"/>
        <v/>
      </c>
      <c r="BT16" s="259" t="str">
        <f t="shared" si="100"/>
        <v/>
      </c>
      <c r="BU16" s="259" t="str">
        <f t="shared" si="100"/>
        <v/>
      </c>
      <c r="BV16" s="259" t="str">
        <f t="shared" si="100"/>
        <v/>
      </c>
      <c r="BW16" s="259" t="str">
        <f t="shared" si="100"/>
        <v/>
      </c>
      <c r="BX16" s="259" t="str">
        <f t="shared" si="101"/>
        <v/>
      </c>
      <c r="BY16" s="259" t="str">
        <f t="shared" si="101"/>
        <v/>
      </c>
      <c r="BZ16" s="259" t="str">
        <f t="shared" si="101"/>
        <v/>
      </c>
      <c r="CA16" s="259" t="str">
        <f t="shared" si="101"/>
        <v/>
      </c>
      <c r="CB16" s="259" t="str">
        <f t="shared" si="101"/>
        <v/>
      </c>
      <c r="CC16" s="259" t="str">
        <f t="shared" si="101"/>
        <v/>
      </c>
      <c r="CD16" s="259" t="str">
        <f t="shared" si="101"/>
        <v/>
      </c>
      <c r="CE16" s="259" t="str">
        <f t="shared" si="101"/>
        <v/>
      </c>
      <c r="CF16" s="260" t="str">
        <f t="shared" si="102"/>
        <v/>
      </c>
      <c r="CG16" s="261" t="str">
        <f t="shared" si="103"/>
        <v/>
      </c>
      <c r="CH16" s="261" t="str">
        <f t="shared" si="103"/>
        <v/>
      </c>
      <c r="CI16" s="261" t="str">
        <f t="shared" si="103"/>
        <v/>
      </c>
      <c r="CJ16" s="261" t="str">
        <f t="shared" si="103"/>
        <v/>
      </c>
      <c r="CK16" s="261" t="str">
        <f t="shared" si="103"/>
        <v/>
      </c>
      <c r="CL16" s="261" t="str">
        <f t="shared" si="103"/>
        <v/>
      </c>
      <c r="CM16" s="261" t="str">
        <f t="shared" si="103"/>
        <v/>
      </c>
      <c r="CN16" s="261" t="str">
        <f t="shared" si="103"/>
        <v/>
      </c>
      <c r="CO16" s="261" t="str">
        <f t="shared" si="103"/>
        <v/>
      </c>
      <c r="CP16" s="261" t="str">
        <f t="shared" si="103"/>
        <v/>
      </c>
      <c r="CQ16" s="261" t="str">
        <f t="shared" si="104"/>
        <v/>
      </c>
      <c r="CR16" s="261" t="str">
        <f t="shared" si="104"/>
        <v/>
      </c>
      <c r="CS16" s="261" t="str">
        <f t="shared" si="104"/>
        <v/>
      </c>
      <c r="CT16" s="261" t="str">
        <f t="shared" si="104"/>
        <v/>
      </c>
      <c r="CU16" s="261" t="str">
        <f t="shared" si="104"/>
        <v/>
      </c>
      <c r="CV16" s="261" t="str">
        <f t="shared" si="104"/>
        <v/>
      </c>
      <c r="CW16" s="261" t="str">
        <f t="shared" si="104"/>
        <v/>
      </c>
      <c r="CX16" s="261" t="str">
        <f t="shared" si="104"/>
        <v/>
      </c>
      <c r="CY16" s="262" t="str">
        <f t="shared" si="105"/>
        <v/>
      </c>
      <c r="CZ16" s="263" t="str">
        <f t="shared" si="106"/>
        <v/>
      </c>
      <c r="DA16" s="263" t="str">
        <f t="shared" si="106"/>
        <v/>
      </c>
      <c r="DB16" s="263" t="str">
        <f t="shared" si="106"/>
        <v/>
      </c>
      <c r="DC16" s="263" t="str">
        <f t="shared" si="106"/>
        <v/>
      </c>
      <c r="DD16" s="263" t="str">
        <f t="shared" si="106"/>
        <v/>
      </c>
      <c r="DE16" s="263" t="str">
        <f t="shared" si="106"/>
        <v/>
      </c>
      <c r="DF16" s="263" t="str">
        <f t="shared" si="106"/>
        <v/>
      </c>
      <c r="DG16" s="263" t="str">
        <f t="shared" si="106"/>
        <v/>
      </c>
      <c r="DH16" s="263" t="str">
        <f t="shared" si="106"/>
        <v/>
      </c>
      <c r="DI16" s="263" t="str">
        <f t="shared" si="106"/>
        <v/>
      </c>
      <c r="DJ16" s="263" t="str">
        <f t="shared" si="107"/>
        <v/>
      </c>
      <c r="DK16" s="263" t="str">
        <f t="shared" si="107"/>
        <v/>
      </c>
      <c r="DL16" s="263" t="str">
        <f t="shared" si="107"/>
        <v/>
      </c>
      <c r="DM16" s="263" t="str">
        <f t="shared" si="107"/>
        <v/>
      </c>
      <c r="DN16" s="263" t="str">
        <f t="shared" si="107"/>
        <v/>
      </c>
      <c r="DO16" s="263" t="str">
        <f t="shared" si="107"/>
        <v/>
      </c>
      <c r="DP16" s="263" t="str">
        <f t="shared" si="107"/>
        <v/>
      </c>
      <c r="DQ16" s="263" t="str">
        <f t="shared" si="107"/>
        <v/>
      </c>
      <c r="DR16" s="264"/>
      <c r="DS16" s="257" t="str">
        <f t="shared" si="147"/>
        <v/>
      </c>
      <c r="DT16" s="257" t="str">
        <f t="shared" si="147"/>
        <v/>
      </c>
      <c r="DU16" s="257" t="str">
        <f t="shared" si="147"/>
        <v/>
      </c>
      <c r="DV16" s="257" t="str">
        <f t="shared" si="147"/>
        <v/>
      </c>
      <c r="DW16" s="257" t="str">
        <f t="shared" si="147"/>
        <v/>
      </c>
      <c r="DX16" s="257" t="str">
        <f t="shared" si="147"/>
        <v/>
      </c>
      <c r="DY16" s="257" t="str">
        <f t="shared" si="147"/>
        <v/>
      </c>
      <c r="DZ16" s="257" t="str">
        <f t="shared" si="147"/>
        <v/>
      </c>
      <c r="EA16" s="257" t="str">
        <f t="shared" si="181"/>
        <v/>
      </c>
      <c r="EB16" s="257" t="str">
        <f t="shared" si="109"/>
        <v/>
      </c>
      <c r="EC16" s="257" t="str">
        <f t="shared" si="109"/>
        <v/>
      </c>
      <c r="ED16" s="257" t="str">
        <f t="shared" si="109"/>
        <v/>
      </c>
      <c r="EE16" s="257" t="str">
        <f t="shared" si="109"/>
        <v/>
      </c>
      <c r="EF16" s="257" t="str">
        <f t="shared" si="109"/>
        <v/>
      </c>
      <c r="EG16" s="257" t="str">
        <f t="shared" si="109"/>
        <v/>
      </c>
      <c r="EH16" s="257" t="str">
        <f t="shared" si="109"/>
        <v/>
      </c>
      <c r="EI16" s="257" t="str">
        <f t="shared" si="109"/>
        <v/>
      </c>
      <c r="EJ16" s="257" t="str">
        <f t="shared" si="109"/>
        <v/>
      </c>
      <c r="EK16" s="259" t="str">
        <f t="shared" si="148"/>
        <v/>
      </c>
      <c r="EL16" s="259" t="str">
        <f t="shared" si="148"/>
        <v/>
      </c>
      <c r="EM16" s="259" t="str">
        <f t="shared" si="148"/>
        <v/>
      </c>
      <c r="EN16" s="259" t="str">
        <f t="shared" si="148"/>
        <v/>
      </c>
      <c r="EO16" s="259" t="str">
        <f t="shared" si="148"/>
        <v/>
      </c>
      <c r="EP16" s="259" t="str">
        <f t="shared" si="148"/>
        <v/>
      </c>
      <c r="EQ16" s="259" t="str">
        <f t="shared" si="148"/>
        <v/>
      </c>
      <c r="ER16" s="259" t="str">
        <f t="shared" si="148"/>
        <v>14</v>
      </c>
      <c r="ES16" s="259" t="str">
        <f t="shared" si="149"/>
        <v>15</v>
      </c>
      <c r="ET16" s="259" t="str">
        <f t="shared" si="111"/>
        <v/>
      </c>
      <c r="EU16" s="259" t="str">
        <f t="shared" si="111"/>
        <v/>
      </c>
      <c r="EV16" s="259" t="str">
        <f t="shared" si="111"/>
        <v/>
      </c>
      <c r="EW16" s="259" t="str">
        <f t="shared" si="111"/>
        <v/>
      </c>
      <c r="EX16" s="259" t="str">
        <f t="shared" si="111"/>
        <v/>
      </c>
      <c r="EY16" s="259" t="str">
        <f t="shared" si="111"/>
        <v/>
      </c>
      <c r="EZ16" s="259" t="str">
        <f t="shared" si="111"/>
        <v/>
      </c>
      <c r="FA16" s="259" t="str">
        <f t="shared" si="111"/>
        <v/>
      </c>
      <c r="FB16" s="259" t="str">
        <f t="shared" si="111"/>
        <v/>
      </c>
      <c r="FC16" s="261" t="str">
        <f t="shared" si="150"/>
        <v/>
      </c>
      <c r="FD16" s="261" t="str">
        <f t="shared" si="150"/>
        <v/>
      </c>
      <c r="FE16" s="261" t="str">
        <f t="shared" si="150"/>
        <v/>
      </c>
      <c r="FF16" s="261" t="str">
        <f t="shared" si="150"/>
        <v/>
      </c>
      <c r="FG16" s="261" t="str">
        <f t="shared" si="150"/>
        <v/>
      </c>
      <c r="FH16" s="261" t="str">
        <f t="shared" si="150"/>
        <v/>
      </c>
      <c r="FI16" s="261" t="str">
        <f t="shared" si="150"/>
        <v/>
      </c>
      <c r="FJ16" s="261" t="str">
        <f t="shared" si="150"/>
        <v/>
      </c>
      <c r="FK16" s="261" t="str">
        <f t="shared" si="151"/>
        <v/>
      </c>
      <c r="FL16" s="261" t="str">
        <f t="shared" si="113"/>
        <v/>
      </c>
      <c r="FM16" s="261" t="str">
        <f t="shared" si="113"/>
        <v/>
      </c>
      <c r="FN16" s="261" t="str">
        <f t="shared" si="113"/>
        <v/>
      </c>
      <c r="FO16" s="261" t="str">
        <f t="shared" si="113"/>
        <v/>
      </c>
      <c r="FP16" s="261" t="str">
        <f t="shared" si="113"/>
        <v/>
      </c>
      <c r="FQ16" s="261" t="str">
        <f t="shared" si="113"/>
        <v/>
      </c>
      <c r="FR16" s="261" t="str">
        <f t="shared" si="113"/>
        <v/>
      </c>
      <c r="FS16" s="261" t="str">
        <f t="shared" si="113"/>
        <v/>
      </c>
      <c r="FT16" s="261" t="str">
        <f t="shared" si="113"/>
        <v/>
      </c>
      <c r="FU16" s="263" t="str">
        <f t="shared" si="152"/>
        <v/>
      </c>
      <c r="FV16" s="263" t="str">
        <f t="shared" si="152"/>
        <v/>
      </c>
      <c r="FW16" s="263" t="str">
        <f t="shared" si="152"/>
        <v/>
      </c>
      <c r="FX16" s="263" t="str">
        <f t="shared" si="152"/>
        <v>10</v>
      </c>
      <c r="FY16" s="263" t="str">
        <f t="shared" si="152"/>
        <v>11</v>
      </c>
      <c r="FZ16" s="263" t="str">
        <f t="shared" si="152"/>
        <v/>
      </c>
      <c r="GA16" s="263" t="str">
        <f t="shared" si="152"/>
        <v/>
      </c>
      <c r="GB16" s="263" t="str">
        <f t="shared" si="152"/>
        <v/>
      </c>
      <c r="GC16" s="263" t="str">
        <f t="shared" si="153"/>
        <v/>
      </c>
      <c r="GD16" s="263" t="str">
        <f t="shared" si="115"/>
        <v/>
      </c>
      <c r="GE16" s="263" t="str">
        <f t="shared" si="115"/>
        <v/>
      </c>
      <c r="GF16" s="263" t="str">
        <f t="shared" si="115"/>
        <v/>
      </c>
      <c r="GG16" s="263" t="str">
        <f t="shared" si="115"/>
        <v/>
      </c>
      <c r="GH16" s="263" t="str">
        <f t="shared" si="115"/>
        <v/>
      </c>
      <c r="GI16" s="263" t="str">
        <f t="shared" si="115"/>
        <v/>
      </c>
      <c r="GJ16" s="263" t="str">
        <f t="shared" si="115"/>
        <v/>
      </c>
      <c r="GK16" s="263" t="str">
        <f t="shared" si="115"/>
        <v/>
      </c>
      <c r="GL16" s="263" t="str">
        <f t="shared" si="115"/>
        <v/>
      </c>
      <c r="GM16" s="265" t="str">
        <f t="shared" si="154"/>
        <v/>
      </c>
      <c r="GN16" s="265" t="str">
        <f t="shared" si="154"/>
        <v/>
      </c>
      <c r="GO16" s="265" t="str">
        <f t="shared" si="154"/>
        <v/>
      </c>
      <c r="GP16" s="265" t="str">
        <f t="shared" si="154"/>
        <v/>
      </c>
      <c r="GQ16" s="265" t="str">
        <f t="shared" si="154"/>
        <v/>
      </c>
      <c r="GR16" s="265" t="str">
        <f t="shared" si="154"/>
        <v/>
      </c>
      <c r="GS16" s="265" t="str">
        <f t="shared" si="154"/>
        <v/>
      </c>
      <c r="GT16" s="265" t="str">
        <f t="shared" si="154"/>
        <v/>
      </c>
      <c r="GU16" s="265" t="str">
        <f t="shared" si="155"/>
        <v/>
      </c>
      <c r="GV16" s="265" t="str">
        <f t="shared" si="117"/>
        <v/>
      </c>
      <c r="GW16" s="265" t="str">
        <f t="shared" si="117"/>
        <v/>
      </c>
      <c r="GX16" s="265" t="str">
        <f t="shared" si="117"/>
        <v/>
      </c>
      <c r="GY16" s="265" t="str">
        <f t="shared" si="117"/>
        <v/>
      </c>
      <c r="GZ16" s="265" t="str">
        <f t="shared" si="117"/>
        <v/>
      </c>
      <c r="HA16" s="265" t="str">
        <f t="shared" si="117"/>
        <v/>
      </c>
      <c r="HB16" s="265" t="str">
        <f t="shared" si="117"/>
        <v/>
      </c>
      <c r="HC16" s="265" t="str">
        <f t="shared" si="117"/>
        <v/>
      </c>
      <c r="HD16" s="265" t="str">
        <f t="shared" si="117"/>
        <v/>
      </c>
      <c r="HF16" s="265">
        <f t="shared" si="118"/>
        <v>5</v>
      </c>
      <c r="HG16" s="267" t="str">
        <f t="shared" si="119"/>
        <v/>
      </c>
      <c r="HH16" s="267" t="str">
        <f t="shared" si="119"/>
        <v/>
      </c>
      <c r="HI16" s="267" t="str">
        <f t="shared" si="119"/>
        <v/>
      </c>
      <c r="HJ16" s="267">
        <f t="shared" si="119"/>
        <v>5</v>
      </c>
      <c r="HK16" s="267" t="str">
        <f t="shared" si="119"/>
        <v/>
      </c>
      <c r="HL16" s="267" t="str">
        <f t="shared" si="119"/>
        <v/>
      </c>
      <c r="HM16" s="267" t="str">
        <f t="shared" si="119"/>
        <v/>
      </c>
      <c r="HN16" s="267" t="str">
        <f t="shared" si="119"/>
        <v/>
      </c>
      <c r="HO16" s="267" t="str">
        <f t="shared" si="119"/>
        <v/>
      </c>
      <c r="HP16" s="267" t="str">
        <f t="shared" si="119"/>
        <v/>
      </c>
      <c r="HQ16" s="267" t="str">
        <f t="shared" si="120"/>
        <v/>
      </c>
      <c r="HR16" s="267" t="str">
        <f t="shared" si="120"/>
        <v/>
      </c>
      <c r="HS16" s="267" t="str">
        <f t="shared" si="120"/>
        <v/>
      </c>
      <c r="HT16" s="267" t="str">
        <f t="shared" si="120"/>
        <v/>
      </c>
      <c r="HU16" s="267" t="str">
        <f t="shared" si="120"/>
        <v/>
      </c>
      <c r="HV16" s="267" t="str">
        <f t="shared" si="120"/>
        <v/>
      </c>
      <c r="HW16" s="267" t="str">
        <f t="shared" si="120"/>
        <v/>
      </c>
      <c r="HX16" s="267" t="str">
        <f t="shared" si="120"/>
        <v/>
      </c>
      <c r="HY16" s="267" t="str">
        <f t="shared" si="120"/>
        <v/>
      </c>
      <c r="HZ16" s="267" t="str">
        <f t="shared" si="120"/>
        <v/>
      </c>
      <c r="IA16" s="264"/>
      <c r="IB16" s="267" t="str">
        <f t="shared" si="156"/>
        <v/>
      </c>
      <c r="IC16" s="267" t="str">
        <f t="shared" si="157"/>
        <v/>
      </c>
      <c r="ID16" s="267" t="str">
        <f t="shared" si="158"/>
        <v/>
      </c>
      <c r="IE16" s="267">
        <f t="shared" si="159"/>
        <v>1</v>
      </c>
      <c r="IF16" s="267" t="str">
        <f t="shared" si="160"/>
        <v/>
      </c>
      <c r="IG16" s="267" t="str">
        <f t="shared" si="161"/>
        <v/>
      </c>
      <c r="IH16" s="267" t="str">
        <f t="shared" si="162"/>
        <v/>
      </c>
      <c r="II16" s="267" t="str">
        <f t="shared" si="163"/>
        <v/>
      </c>
      <c r="IJ16" s="267" t="str">
        <f t="shared" si="164"/>
        <v/>
      </c>
      <c r="IK16" s="267" t="str">
        <f t="shared" si="165"/>
        <v/>
      </c>
      <c r="IL16" s="267" t="str">
        <f t="shared" si="166"/>
        <v/>
      </c>
      <c r="IM16" s="267" t="str">
        <f t="shared" si="167"/>
        <v/>
      </c>
      <c r="IN16" s="267" t="str">
        <f t="shared" si="168"/>
        <v/>
      </c>
      <c r="IO16" s="267" t="str">
        <f t="shared" si="169"/>
        <v/>
      </c>
      <c r="IP16" s="267" t="str">
        <f t="shared" si="170"/>
        <v/>
      </c>
      <c r="IQ16" s="267" t="str">
        <f t="shared" si="171"/>
        <v/>
      </c>
      <c r="IR16" s="267" t="str">
        <f t="shared" si="172"/>
        <v/>
      </c>
      <c r="IS16" s="267" t="str">
        <f t="shared" si="173"/>
        <v/>
      </c>
      <c r="IT16" s="267" t="str">
        <f t="shared" si="174"/>
        <v/>
      </c>
      <c r="IU16" s="267" t="str">
        <f t="shared" si="175"/>
        <v/>
      </c>
      <c r="IV16" s="264"/>
      <c r="IW16" s="268">
        <v>5</v>
      </c>
      <c r="IX16" s="265" t="str">
        <f t="shared" si="176"/>
        <v/>
      </c>
      <c r="IY16" s="265">
        <f t="shared" si="177"/>
        <v>2</v>
      </c>
      <c r="IZ16" s="265">
        <f t="shared" si="177"/>
        <v>2</v>
      </c>
      <c r="JA16" s="265">
        <f t="shared" si="177"/>
        <v>2</v>
      </c>
      <c r="JB16" s="265" t="str">
        <f t="shared" si="177"/>
        <v/>
      </c>
      <c r="JC16" s="265">
        <f t="shared" si="177"/>
        <v>2</v>
      </c>
      <c r="JD16" s="265" t="str">
        <f t="shared" si="177"/>
        <v/>
      </c>
      <c r="JE16" s="265">
        <f t="shared" si="177"/>
        <v>2</v>
      </c>
      <c r="JF16" s="265" t="str">
        <f t="shared" si="177"/>
        <v/>
      </c>
      <c r="JG16" s="265" t="str">
        <f t="shared" si="177"/>
        <v/>
      </c>
      <c r="JH16" s="265">
        <f t="shared" si="177"/>
        <v>3</v>
      </c>
      <c r="JI16" s="265" t="str">
        <f t="shared" si="178"/>
        <v/>
      </c>
      <c r="JJ16" s="265" t="str">
        <f t="shared" si="178"/>
        <v/>
      </c>
      <c r="JK16" s="265" t="str">
        <f t="shared" si="178"/>
        <v/>
      </c>
      <c r="JL16" s="265">
        <f t="shared" si="178"/>
        <v>2</v>
      </c>
      <c r="JM16" s="265" t="str">
        <f t="shared" si="178"/>
        <v/>
      </c>
      <c r="JN16" s="265" t="str">
        <f t="shared" si="178"/>
        <v/>
      </c>
      <c r="JO16" s="265" t="str">
        <f t="shared" si="178"/>
        <v/>
      </c>
      <c r="JP16" s="265" t="str">
        <f t="shared" si="178"/>
        <v/>
      </c>
      <c r="JQ16" s="265" t="str">
        <f t="shared" si="178"/>
        <v/>
      </c>
      <c r="JS16" s="265" t="str">
        <f>IF(IX16="","",SUM(IX$12:IX16)-IX16+1)</f>
        <v/>
      </c>
      <c r="JT16" s="265">
        <f>IF(IY16="","",SUM(IY$12:IY16)-IY16+1)</f>
        <v>9</v>
      </c>
      <c r="JU16" s="265">
        <f>IF(IZ16="","",SUM(IZ$12:IZ16)-IZ16+1)</f>
        <v>9</v>
      </c>
      <c r="JV16" s="265">
        <f>IF(JA16="","",SUM(JA$12:JA16)-JA16+1)</f>
        <v>6</v>
      </c>
      <c r="JW16" s="265" t="str">
        <f>IF(JB16="","",SUM(JB$12:JB16)-JB16+1)</f>
        <v/>
      </c>
      <c r="JX16" s="265">
        <f>IF(JC16="","",SUM(JC$12:JC16)-JC16+1)</f>
        <v>9</v>
      </c>
      <c r="JY16" s="265" t="str">
        <f>IF(JD16="","",SUM(JD$12:JD16)-JD16+1)</f>
        <v/>
      </c>
      <c r="JZ16" s="265">
        <f>IF(JE16="","",SUM(JE$12:JE16)-JE16+1)</f>
        <v>9</v>
      </c>
      <c r="KA16" s="265" t="str">
        <f>IF(JF16="","",SUM(JF$12:JF16)-JF16+1)</f>
        <v/>
      </c>
      <c r="KB16" s="265" t="str">
        <f>IF(JG16="","",SUM(JG$12:JG16)-JG16+1)</f>
        <v/>
      </c>
      <c r="KC16" s="265">
        <f>IF(JH16="","",SUM(JH$12:JH16)-JH16+1)</f>
        <v>10</v>
      </c>
      <c r="KD16" s="265" t="str">
        <f>IF(JI16="","",SUM(JI$12:JI16)-JI16+1)</f>
        <v/>
      </c>
      <c r="KE16" s="265" t="str">
        <f>IF(JJ16="","",SUM(JJ$12:JJ16)-JJ16+1)</f>
        <v/>
      </c>
      <c r="KF16" s="265" t="str">
        <f>IF(JK16="","",SUM(JK$12:JK16)-JK16+1)</f>
        <v/>
      </c>
      <c r="KG16" s="265">
        <f>IF(JL16="","",SUM(JL$12:JL16)-JL16+1)</f>
        <v>9</v>
      </c>
      <c r="KH16" s="265" t="str">
        <f>IF(JM16="","",SUM(JM$12:JM16)-JM16+1)</f>
        <v/>
      </c>
      <c r="KI16" s="265" t="str">
        <f>IF(JN16="","",SUM(JN$12:JN16)-JN16+1)</f>
        <v/>
      </c>
      <c r="KJ16" s="265" t="str">
        <f>IF(JO16="","",SUM(JO$12:JO16)-JO16+1)</f>
        <v/>
      </c>
      <c r="KK16" s="265" t="str">
        <f>IF(JP16="","",SUM(JP$12:JP16)-JP16+1)</f>
        <v/>
      </c>
      <c r="KL16" s="265" t="str">
        <f>IF(JQ16="","",SUM(JQ$12:JQ16)-JQ16+1)</f>
        <v/>
      </c>
      <c r="KN16" s="265" t="str">
        <f t="shared" si="124"/>
        <v/>
      </c>
      <c r="KO16" s="265">
        <f t="shared" si="125"/>
        <v>52</v>
      </c>
      <c r="KP16" s="265">
        <f t="shared" si="126"/>
        <v>47</v>
      </c>
      <c r="KQ16" s="265">
        <f t="shared" si="127"/>
        <v>33</v>
      </c>
      <c r="KR16" s="265" t="str">
        <f t="shared" si="128"/>
        <v/>
      </c>
      <c r="KS16" s="265">
        <f t="shared" si="129"/>
        <v>16</v>
      </c>
      <c r="KT16" s="265" t="str">
        <f t="shared" si="130"/>
        <v/>
      </c>
      <c r="KU16" s="265">
        <f t="shared" si="131"/>
        <v>67</v>
      </c>
      <c r="KV16" s="265" t="str">
        <f t="shared" si="132"/>
        <v/>
      </c>
      <c r="KW16" s="265" t="str">
        <f t="shared" si="133"/>
        <v/>
      </c>
      <c r="KX16" s="265">
        <f t="shared" si="134"/>
        <v>101</v>
      </c>
      <c r="KY16" s="265" t="str">
        <f t="shared" si="135"/>
        <v/>
      </c>
      <c r="KZ16" s="265" t="str">
        <f t="shared" si="136"/>
        <v/>
      </c>
      <c r="LA16" s="265" t="str">
        <f t="shared" si="137"/>
        <v/>
      </c>
      <c r="LB16" s="265">
        <f t="shared" si="138"/>
        <v>81</v>
      </c>
      <c r="LC16" s="265" t="str">
        <f t="shared" si="139"/>
        <v/>
      </c>
      <c r="LD16" s="265" t="str">
        <f t="shared" si="140"/>
        <v/>
      </c>
      <c r="LE16" s="265" t="str">
        <f t="shared" si="141"/>
        <v/>
      </c>
      <c r="LF16" s="265" t="str">
        <f t="shared" si="142"/>
        <v/>
      </c>
      <c r="LG16" s="265" t="str">
        <f t="shared" si="143"/>
        <v/>
      </c>
    </row>
    <row r="17" spans="1:319" s="266" customFormat="1" x14ac:dyDescent="0.25">
      <c r="A17" s="248">
        <f t="shared" si="179"/>
        <v>6</v>
      </c>
      <c r="B17" s="176" t="s">
        <v>83</v>
      </c>
      <c r="C17" s="45" t="s">
        <v>284</v>
      </c>
      <c r="D17" s="45" t="s">
        <v>292</v>
      </c>
      <c r="E17" s="169" t="s">
        <v>311</v>
      </c>
      <c r="F17" s="46" t="s">
        <v>345</v>
      </c>
      <c r="G17" s="172"/>
      <c r="H17" s="54" t="s">
        <v>367</v>
      </c>
      <c r="I17" s="54"/>
      <c r="J17" s="54"/>
      <c r="K17" s="54"/>
      <c r="L17" s="248"/>
      <c r="M17" s="248"/>
      <c r="N17" s="44" t="s">
        <v>595</v>
      </c>
      <c r="O17" s="44" t="s">
        <v>674</v>
      </c>
      <c r="P17" s="43">
        <v>4</v>
      </c>
      <c r="Q17" s="43" t="s">
        <v>415</v>
      </c>
      <c r="R17" s="43" t="s">
        <v>415</v>
      </c>
      <c r="S17" s="43">
        <f t="shared" si="92"/>
        <v>4</v>
      </c>
      <c r="T17" s="54">
        <v>4</v>
      </c>
      <c r="U17" s="54"/>
      <c r="V17" s="54"/>
      <c r="W17" s="343">
        <f t="shared" si="144"/>
        <v>68</v>
      </c>
      <c r="X17" s="344">
        <f t="shared" si="145"/>
        <v>4</v>
      </c>
      <c r="Y17" s="45" t="s">
        <v>649</v>
      </c>
      <c r="Z17" s="45" t="s">
        <v>649</v>
      </c>
      <c r="AA17" s="54">
        <v>3</v>
      </c>
      <c r="AB17" s="54">
        <v>7</v>
      </c>
      <c r="AC17" s="54">
        <v>3</v>
      </c>
      <c r="AD17" s="44">
        <v>4</v>
      </c>
      <c r="AE17" s="44">
        <v>14</v>
      </c>
      <c r="AF17" s="44">
        <v>4</v>
      </c>
      <c r="AG17" s="45"/>
      <c r="AH17" s="45"/>
      <c r="AI17" s="45"/>
      <c r="AJ17" s="46"/>
      <c r="AK17" s="46"/>
      <c r="AL17" s="46"/>
      <c r="AN17" s="307" t="str">
        <f t="shared" si="93"/>
        <v xml:space="preserve">Pré: CIV01317   </v>
      </c>
      <c r="AO17" s="256" t="str">
        <f t="shared" si="94"/>
        <v>Co: ---</v>
      </c>
      <c r="AP17" s="45" t="str">
        <f t="shared" si="146"/>
        <v>CIV01422</v>
      </c>
      <c r="AQ17" s="308" t="str">
        <f t="shared" si="180"/>
        <v>Resistência dos Materiais</v>
      </c>
      <c r="AR17" s="43">
        <f t="shared" si="95"/>
        <v>4</v>
      </c>
      <c r="AS17" s="255"/>
      <c r="AT17" s="256">
        <f t="shared" si="96"/>
        <v>3</v>
      </c>
      <c r="AU17" s="257">
        <f t="shared" si="97"/>
        <v>7</v>
      </c>
      <c r="AV17" s="257">
        <f t="shared" si="97"/>
        <v>8</v>
      </c>
      <c r="AW17" s="257">
        <f t="shared" si="97"/>
        <v>9</v>
      </c>
      <c r="AX17" s="257" t="str">
        <f t="shared" si="97"/>
        <v/>
      </c>
      <c r="AY17" s="257" t="str">
        <f t="shared" si="97"/>
        <v/>
      </c>
      <c r="AZ17" s="257" t="str">
        <f t="shared" si="97"/>
        <v/>
      </c>
      <c r="BA17" s="257" t="str">
        <f t="shared" si="97"/>
        <v/>
      </c>
      <c r="BB17" s="257" t="str">
        <f t="shared" si="97"/>
        <v/>
      </c>
      <c r="BC17" s="257" t="str">
        <f t="shared" si="97"/>
        <v/>
      </c>
      <c r="BD17" s="257" t="str">
        <f t="shared" si="97"/>
        <v/>
      </c>
      <c r="BE17" s="257" t="str">
        <f t="shared" si="98"/>
        <v/>
      </c>
      <c r="BF17" s="257" t="str">
        <f t="shared" si="98"/>
        <v/>
      </c>
      <c r="BG17" s="257" t="str">
        <f t="shared" si="98"/>
        <v/>
      </c>
      <c r="BH17" s="257" t="str">
        <f t="shared" si="98"/>
        <v/>
      </c>
      <c r="BI17" s="257" t="str">
        <f t="shared" si="98"/>
        <v/>
      </c>
      <c r="BJ17" s="257" t="str">
        <f t="shared" si="98"/>
        <v/>
      </c>
      <c r="BK17" s="257" t="str">
        <f t="shared" si="98"/>
        <v/>
      </c>
      <c r="BL17" s="257" t="str">
        <f t="shared" si="98"/>
        <v/>
      </c>
      <c r="BM17" s="258">
        <f t="shared" si="99"/>
        <v>4</v>
      </c>
      <c r="BN17" s="259" t="str">
        <f t="shared" si="100"/>
        <v/>
      </c>
      <c r="BO17" s="259" t="str">
        <f t="shared" si="100"/>
        <v/>
      </c>
      <c r="BP17" s="259" t="str">
        <f t="shared" si="100"/>
        <v/>
      </c>
      <c r="BQ17" s="259" t="str">
        <f t="shared" si="100"/>
        <v/>
      </c>
      <c r="BR17" s="259" t="str">
        <f t="shared" si="100"/>
        <v/>
      </c>
      <c r="BS17" s="259" t="str">
        <f t="shared" si="100"/>
        <v/>
      </c>
      <c r="BT17" s="259" t="str">
        <f t="shared" si="100"/>
        <v/>
      </c>
      <c r="BU17" s="259">
        <f t="shared" si="100"/>
        <v>14</v>
      </c>
      <c r="BV17" s="259">
        <f t="shared" si="100"/>
        <v>15</v>
      </c>
      <c r="BW17" s="259">
        <f t="shared" si="100"/>
        <v>16</v>
      </c>
      <c r="BX17" s="259">
        <f t="shared" si="101"/>
        <v>17</v>
      </c>
      <c r="BY17" s="259" t="str">
        <f t="shared" si="101"/>
        <v/>
      </c>
      <c r="BZ17" s="259" t="str">
        <f t="shared" si="101"/>
        <v/>
      </c>
      <c r="CA17" s="259" t="str">
        <f t="shared" si="101"/>
        <v/>
      </c>
      <c r="CB17" s="259" t="str">
        <f t="shared" si="101"/>
        <v/>
      </c>
      <c r="CC17" s="259" t="str">
        <f t="shared" si="101"/>
        <v/>
      </c>
      <c r="CD17" s="259" t="str">
        <f t="shared" si="101"/>
        <v/>
      </c>
      <c r="CE17" s="259" t="str">
        <f t="shared" si="101"/>
        <v/>
      </c>
      <c r="CF17" s="260" t="str">
        <f t="shared" si="102"/>
        <v/>
      </c>
      <c r="CG17" s="261" t="str">
        <f t="shared" si="103"/>
        <v/>
      </c>
      <c r="CH17" s="261" t="str">
        <f t="shared" si="103"/>
        <v/>
      </c>
      <c r="CI17" s="261" t="str">
        <f t="shared" si="103"/>
        <v/>
      </c>
      <c r="CJ17" s="261" t="str">
        <f t="shared" si="103"/>
        <v/>
      </c>
      <c r="CK17" s="261" t="str">
        <f t="shared" si="103"/>
        <v/>
      </c>
      <c r="CL17" s="261" t="str">
        <f t="shared" si="103"/>
        <v/>
      </c>
      <c r="CM17" s="261" t="str">
        <f t="shared" si="103"/>
        <v/>
      </c>
      <c r="CN17" s="261" t="str">
        <f t="shared" si="103"/>
        <v/>
      </c>
      <c r="CO17" s="261" t="str">
        <f t="shared" si="103"/>
        <v/>
      </c>
      <c r="CP17" s="261" t="str">
        <f t="shared" si="103"/>
        <v/>
      </c>
      <c r="CQ17" s="261" t="str">
        <f t="shared" si="104"/>
        <v/>
      </c>
      <c r="CR17" s="261" t="str">
        <f t="shared" si="104"/>
        <v/>
      </c>
      <c r="CS17" s="261" t="str">
        <f t="shared" si="104"/>
        <v/>
      </c>
      <c r="CT17" s="261" t="str">
        <f t="shared" si="104"/>
        <v/>
      </c>
      <c r="CU17" s="261" t="str">
        <f t="shared" si="104"/>
        <v/>
      </c>
      <c r="CV17" s="261" t="str">
        <f t="shared" si="104"/>
        <v/>
      </c>
      <c r="CW17" s="261" t="str">
        <f t="shared" si="104"/>
        <v/>
      </c>
      <c r="CX17" s="261" t="str">
        <f t="shared" si="104"/>
        <v/>
      </c>
      <c r="CY17" s="262" t="str">
        <f t="shared" si="105"/>
        <v/>
      </c>
      <c r="CZ17" s="263" t="str">
        <f t="shared" si="106"/>
        <v/>
      </c>
      <c r="DA17" s="263" t="str">
        <f t="shared" si="106"/>
        <v/>
      </c>
      <c r="DB17" s="263" t="str">
        <f t="shared" si="106"/>
        <v/>
      </c>
      <c r="DC17" s="263" t="str">
        <f t="shared" si="106"/>
        <v/>
      </c>
      <c r="DD17" s="263" t="str">
        <f t="shared" si="106"/>
        <v/>
      </c>
      <c r="DE17" s="263" t="str">
        <f t="shared" si="106"/>
        <v/>
      </c>
      <c r="DF17" s="263" t="str">
        <f t="shared" si="106"/>
        <v/>
      </c>
      <c r="DG17" s="263" t="str">
        <f t="shared" si="106"/>
        <v/>
      </c>
      <c r="DH17" s="263" t="str">
        <f t="shared" si="106"/>
        <v/>
      </c>
      <c r="DI17" s="263" t="str">
        <f t="shared" si="106"/>
        <v/>
      </c>
      <c r="DJ17" s="263" t="str">
        <f t="shared" si="107"/>
        <v/>
      </c>
      <c r="DK17" s="263" t="str">
        <f t="shared" si="107"/>
        <v/>
      </c>
      <c r="DL17" s="263" t="str">
        <f t="shared" si="107"/>
        <v/>
      </c>
      <c r="DM17" s="263" t="str">
        <f t="shared" si="107"/>
        <v/>
      </c>
      <c r="DN17" s="263" t="str">
        <f t="shared" si="107"/>
        <v/>
      </c>
      <c r="DO17" s="263" t="str">
        <f t="shared" si="107"/>
        <v/>
      </c>
      <c r="DP17" s="263" t="str">
        <f t="shared" si="107"/>
        <v/>
      </c>
      <c r="DQ17" s="263" t="str">
        <f t="shared" si="107"/>
        <v/>
      </c>
      <c r="DR17" s="264"/>
      <c r="DS17" s="257" t="str">
        <f t="shared" si="147"/>
        <v/>
      </c>
      <c r="DT17" s="257" t="str">
        <f t="shared" si="147"/>
        <v/>
      </c>
      <c r="DU17" s="257" t="str">
        <f t="shared" si="147"/>
        <v/>
      </c>
      <c r="DV17" s="257" t="str">
        <f t="shared" si="147"/>
        <v/>
      </c>
      <c r="DW17" s="257" t="str">
        <f t="shared" si="147"/>
        <v/>
      </c>
      <c r="DX17" s="257" t="str">
        <f t="shared" si="147"/>
        <v/>
      </c>
      <c r="DY17" s="257" t="str">
        <f t="shared" si="147"/>
        <v/>
      </c>
      <c r="DZ17" s="257" t="str">
        <f t="shared" si="147"/>
        <v/>
      </c>
      <c r="EA17" s="257" t="str">
        <f t="shared" si="181"/>
        <v/>
      </c>
      <c r="EB17" s="257" t="str">
        <f t="shared" si="109"/>
        <v/>
      </c>
      <c r="EC17" s="257" t="str">
        <f t="shared" si="109"/>
        <v/>
      </c>
      <c r="ED17" s="257" t="str">
        <f t="shared" si="109"/>
        <v/>
      </c>
      <c r="EE17" s="257" t="str">
        <f t="shared" si="109"/>
        <v/>
      </c>
      <c r="EF17" s="257" t="str">
        <f t="shared" si="109"/>
        <v/>
      </c>
      <c r="EG17" s="257" t="str">
        <f t="shared" si="109"/>
        <v/>
      </c>
      <c r="EH17" s="257" t="str">
        <f t="shared" si="109"/>
        <v/>
      </c>
      <c r="EI17" s="257" t="str">
        <f t="shared" si="109"/>
        <v/>
      </c>
      <c r="EJ17" s="257" t="str">
        <f t="shared" si="109"/>
        <v/>
      </c>
      <c r="EK17" s="259" t="str">
        <f t="shared" si="148"/>
        <v/>
      </c>
      <c r="EL17" s="259" t="str">
        <f t="shared" si="148"/>
        <v/>
      </c>
      <c r="EM17" s="259" t="str">
        <f t="shared" si="148"/>
        <v/>
      </c>
      <c r="EN17" s="259" t="str">
        <f t="shared" si="148"/>
        <v/>
      </c>
      <c r="EO17" s="259" t="str">
        <f t="shared" si="148"/>
        <v/>
      </c>
      <c r="EP17" s="259" t="str">
        <f t="shared" si="148"/>
        <v/>
      </c>
      <c r="EQ17" s="259" t="str">
        <f t="shared" si="148"/>
        <v/>
      </c>
      <c r="ER17" s="259" t="str">
        <f t="shared" si="148"/>
        <v/>
      </c>
      <c r="ES17" s="259" t="str">
        <f t="shared" si="149"/>
        <v/>
      </c>
      <c r="ET17" s="259" t="str">
        <f t="shared" si="111"/>
        <v/>
      </c>
      <c r="EU17" s="259" t="str">
        <f t="shared" si="111"/>
        <v/>
      </c>
      <c r="EV17" s="259" t="str">
        <f t="shared" si="111"/>
        <v/>
      </c>
      <c r="EW17" s="259" t="str">
        <f t="shared" si="111"/>
        <v/>
      </c>
      <c r="EX17" s="259" t="str">
        <f t="shared" si="111"/>
        <v/>
      </c>
      <c r="EY17" s="259" t="str">
        <f t="shared" si="111"/>
        <v/>
      </c>
      <c r="EZ17" s="259" t="str">
        <f t="shared" si="111"/>
        <v/>
      </c>
      <c r="FA17" s="259" t="str">
        <f t="shared" si="111"/>
        <v/>
      </c>
      <c r="FB17" s="259" t="str">
        <f t="shared" si="111"/>
        <v/>
      </c>
      <c r="FC17" s="261" t="str">
        <f t="shared" si="150"/>
        <v>7</v>
      </c>
      <c r="FD17" s="261" t="str">
        <f t="shared" si="150"/>
        <v>8</v>
      </c>
      <c r="FE17" s="261" t="str">
        <f t="shared" si="150"/>
        <v>9</v>
      </c>
      <c r="FF17" s="261" t="str">
        <f t="shared" si="150"/>
        <v/>
      </c>
      <c r="FG17" s="261" t="str">
        <f t="shared" si="150"/>
        <v/>
      </c>
      <c r="FH17" s="261" t="str">
        <f t="shared" si="150"/>
        <v/>
      </c>
      <c r="FI17" s="261" t="str">
        <f t="shared" si="150"/>
        <v/>
      </c>
      <c r="FJ17" s="261" t="str">
        <f t="shared" si="150"/>
        <v/>
      </c>
      <c r="FK17" s="261" t="str">
        <f t="shared" si="151"/>
        <v/>
      </c>
      <c r="FL17" s="261" t="str">
        <f t="shared" si="113"/>
        <v/>
      </c>
      <c r="FM17" s="261" t="str">
        <f t="shared" si="113"/>
        <v/>
      </c>
      <c r="FN17" s="261" t="str">
        <f t="shared" si="113"/>
        <v/>
      </c>
      <c r="FO17" s="261" t="str">
        <f t="shared" si="113"/>
        <v/>
      </c>
      <c r="FP17" s="261" t="str">
        <f t="shared" si="113"/>
        <v/>
      </c>
      <c r="FQ17" s="261" t="str">
        <f t="shared" si="113"/>
        <v/>
      </c>
      <c r="FR17" s="261" t="str">
        <f t="shared" si="113"/>
        <v/>
      </c>
      <c r="FS17" s="261" t="str">
        <f t="shared" si="113"/>
        <v/>
      </c>
      <c r="FT17" s="261" t="str">
        <f t="shared" si="113"/>
        <v/>
      </c>
      <c r="FU17" s="263" t="str">
        <f t="shared" si="152"/>
        <v/>
      </c>
      <c r="FV17" s="263" t="str">
        <f t="shared" si="152"/>
        <v/>
      </c>
      <c r="FW17" s="263" t="str">
        <f t="shared" si="152"/>
        <v/>
      </c>
      <c r="FX17" s="263" t="str">
        <f t="shared" si="152"/>
        <v/>
      </c>
      <c r="FY17" s="263" t="str">
        <f t="shared" si="152"/>
        <v/>
      </c>
      <c r="FZ17" s="263" t="str">
        <f t="shared" si="152"/>
        <v/>
      </c>
      <c r="GA17" s="263" t="str">
        <f t="shared" si="152"/>
        <v/>
      </c>
      <c r="GB17" s="263" t="str">
        <f t="shared" si="152"/>
        <v>14</v>
      </c>
      <c r="GC17" s="263" t="str">
        <f t="shared" si="153"/>
        <v>15</v>
      </c>
      <c r="GD17" s="263" t="str">
        <f t="shared" si="115"/>
        <v>16</v>
      </c>
      <c r="GE17" s="263" t="str">
        <f t="shared" si="115"/>
        <v>17</v>
      </c>
      <c r="GF17" s="263" t="str">
        <f t="shared" si="115"/>
        <v/>
      </c>
      <c r="GG17" s="263" t="str">
        <f t="shared" si="115"/>
        <v/>
      </c>
      <c r="GH17" s="263" t="str">
        <f t="shared" si="115"/>
        <v/>
      </c>
      <c r="GI17" s="263" t="str">
        <f t="shared" si="115"/>
        <v/>
      </c>
      <c r="GJ17" s="263" t="str">
        <f t="shared" si="115"/>
        <v/>
      </c>
      <c r="GK17" s="263" t="str">
        <f t="shared" si="115"/>
        <v/>
      </c>
      <c r="GL17" s="263" t="str">
        <f t="shared" si="115"/>
        <v/>
      </c>
      <c r="GM17" s="265" t="str">
        <f t="shared" si="154"/>
        <v/>
      </c>
      <c r="GN17" s="265" t="str">
        <f t="shared" si="154"/>
        <v/>
      </c>
      <c r="GO17" s="265" t="str">
        <f t="shared" si="154"/>
        <v/>
      </c>
      <c r="GP17" s="265" t="str">
        <f t="shared" si="154"/>
        <v/>
      </c>
      <c r="GQ17" s="265" t="str">
        <f t="shared" si="154"/>
        <v/>
      </c>
      <c r="GR17" s="265" t="str">
        <f t="shared" si="154"/>
        <v/>
      </c>
      <c r="GS17" s="265" t="str">
        <f t="shared" si="154"/>
        <v/>
      </c>
      <c r="GT17" s="265" t="str">
        <f t="shared" si="154"/>
        <v/>
      </c>
      <c r="GU17" s="265" t="str">
        <f t="shared" si="155"/>
        <v/>
      </c>
      <c r="GV17" s="265" t="str">
        <f t="shared" si="117"/>
        <v/>
      </c>
      <c r="GW17" s="265" t="str">
        <f t="shared" si="117"/>
        <v/>
      </c>
      <c r="GX17" s="265" t="str">
        <f t="shared" si="117"/>
        <v/>
      </c>
      <c r="GY17" s="265" t="str">
        <f t="shared" si="117"/>
        <v/>
      </c>
      <c r="GZ17" s="265" t="str">
        <f t="shared" si="117"/>
        <v/>
      </c>
      <c r="HA17" s="265" t="str">
        <f t="shared" si="117"/>
        <v/>
      </c>
      <c r="HB17" s="265" t="str">
        <f t="shared" si="117"/>
        <v/>
      </c>
      <c r="HC17" s="265" t="str">
        <f t="shared" si="117"/>
        <v/>
      </c>
      <c r="HD17" s="265" t="str">
        <f t="shared" si="117"/>
        <v/>
      </c>
      <c r="HF17" s="265">
        <f t="shared" si="118"/>
        <v>6</v>
      </c>
      <c r="HG17" s="267" t="str">
        <f t="shared" si="119"/>
        <v/>
      </c>
      <c r="HH17" s="267" t="str">
        <f t="shared" si="119"/>
        <v/>
      </c>
      <c r="HI17" s="267" t="str">
        <f t="shared" si="119"/>
        <v/>
      </c>
      <c r="HJ17" s="267">
        <f t="shared" si="119"/>
        <v>6</v>
      </c>
      <c r="HK17" s="267" t="str">
        <f t="shared" si="119"/>
        <v/>
      </c>
      <c r="HL17" s="267" t="str">
        <f t="shared" si="119"/>
        <v/>
      </c>
      <c r="HM17" s="267" t="str">
        <f t="shared" si="119"/>
        <v/>
      </c>
      <c r="HN17" s="267" t="str">
        <f t="shared" si="119"/>
        <v/>
      </c>
      <c r="HO17" s="267" t="str">
        <f t="shared" si="119"/>
        <v/>
      </c>
      <c r="HP17" s="267" t="str">
        <f t="shared" si="119"/>
        <v/>
      </c>
      <c r="HQ17" s="267" t="str">
        <f t="shared" si="120"/>
        <v/>
      </c>
      <c r="HR17" s="267" t="str">
        <f t="shared" si="120"/>
        <v/>
      </c>
      <c r="HS17" s="267" t="str">
        <f t="shared" si="120"/>
        <v/>
      </c>
      <c r="HT17" s="267" t="str">
        <f t="shared" si="120"/>
        <v/>
      </c>
      <c r="HU17" s="267" t="str">
        <f t="shared" si="120"/>
        <v/>
      </c>
      <c r="HV17" s="267" t="str">
        <f t="shared" si="120"/>
        <v/>
      </c>
      <c r="HW17" s="267" t="str">
        <f t="shared" si="120"/>
        <v/>
      </c>
      <c r="HX17" s="267" t="str">
        <f t="shared" si="120"/>
        <v/>
      </c>
      <c r="HY17" s="267" t="str">
        <f t="shared" si="120"/>
        <v/>
      </c>
      <c r="HZ17" s="267" t="str">
        <f t="shared" si="120"/>
        <v/>
      </c>
      <c r="IA17" s="264"/>
      <c r="IB17" s="267" t="str">
        <f t="shared" si="156"/>
        <v/>
      </c>
      <c r="IC17" s="267" t="str">
        <f t="shared" si="157"/>
        <v/>
      </c>
      <c r="ID17" s="267" t="str">
        <f t="shared" si="158"/>
        <v/>
      </c>
      <c r="IE17" s="267">
        <f t="shared" si="159"/>
        <v>1</v>
      </c>
      <c r="IF17" s="267" t="str">
        <f t="shared" si="160"/>
        <v/>
      </c>
      <c r="IG17" s="267" t="str">
        <f t="shared" si="161"/>
        <v/>
      </c>
      <c r="IH17" s="267" t="str">
        <f t="shared" si="162"/>
        <v/>
      </c>
      <c r="II17" s="267" t="str">
        <f t="shared" si="163"/>
        <v/>
      </c>
      <c r="IJ17" s="267" t="str">
        <f t="shared" si="164"/>
        <v/>
      </c>
      <c r="IK17" s="267" t="str">
        <f t="shared" si="165"/>
        <v/>
      </c>
      <c r="IL17" s="267" t="str">
        <f t="shared" si="166"/>
        <v/>
      </c>
      <c r="IM17" s="267" t="str">
        <f t="shared" si="167"/>
        <v/>
      </c>
      <c r="IN17" s="267" t="str">
        <f t="shared" si="168"/>
        <v/>
      </c>
      <c r="IO17" s="267" t="str">
        <f t="shared" si="169"/>
        <v/>
      </c>
      <c r="IP17" s="267" t="str">
        <f t="shared" si="170"/>
        <v/>
      </c>
      <c r="IQ17" s="267" t="str">
        <f t="shared" si="171"/>
        <v/>
      </c>
      <c r="IR17" s="267" t="str">
        <f t="shared" si="172"/>
        <v/>
      </c>
      <c r="IS17" s="267" t="str">
        <f t="shared" si="173"/>
        <v/>
      </c>
      <c r="IT17" s="267" t="str">
        <f t="shared" si="174"/>
        <v/>
      </c>
      <c r="IU17" s="267" t="str">
        <f t="shared" si="175"/>
        <v/>
      </c>
      <c r="IV17" s="264"/>
      <c r="IW17" s="268">
        <v>6</v>
      </c>
      <c r="IX17" s="265" t="str">
        <f t="shared" si="176"/>
        <v/>
      </c>
      <c r="IY17" s="265">
        <f t="shared" si="177"/>
        <v>2</v>
      </c>
      <c r="IZ17" s="265" t="str">
        <f t="shared" si="177"/>
        <v/>
      </c>
      <c r="JA17" s="265">
        <f t="shared" si="177"/>
        <v>2</v>
      </c>
      <c r="JB17" s="265" t="str">
        <f t="shared" si="177"/>
        <v/>
      </c>
      <c r="JC17" s="265">
        <f t="shared" si="177"/>
        <v>2</v>
      </c>
      <c r="JD17" s="265" t="str">
        <f t="shared" si="177"/>
        <v/>
      </c>
      <c r="JE17" s="265">
        <f t="shared" si="177"/>
        <v>2</v>
      </c>
      <c r="JF17" s="265" t="str">
        <f t="shared" si="177"/>
        <v/>
      </c>
      <c r="JG17" s="265" t="str">
        <f t="shared" si="177"/>
        <v/>
      </c>
      <c r="JH17" s="265">
        <f t="shared" si="177"/>
        <v>3</v>
      </c>
      <c r="JI17" s="265" t="str">
        <f t="shared" si="178"/>
        <v/>
      </c>
      <c r="JJ17" s="265" t="str">
        <f t="shared" si="178"/>
        <v/>
      </c>
      <c r="JK17" s="265" t="str">
        <f t="shared" si="178"/>
        <v/>
      </c>
      <c r="JL17" s="265" t="str">
        <f t="shared" si="178"/>
        <v/>
      </c>
      <c r="JM17" s="265" t="str">
        <f t="shared" si="178"/>
        <v/>
      </c>
      <c r="JN17" s="265" t="str">
        <f t="shared" si="178"/>
        <v/>
      </c>
      <c r="JO17" s="265" t="str">
        <f t="shared" si="178"/>
        <v/>
      </c>
      <c r="JP17" s="265" t="str">
        <f t="shared" si="178"/>
        <v/>
      </c>
      <c r="JQ17" s="265" t="str">
        <f t="shared" si="178"/>
        <v/>
      </c>
      <c r="JS17" s="265" t="str">
        <f>IF(IX17="","",SUM(IX$12:IX17)-IX17+1)</f>
        <v/>
      </c>
      <c r="JT17" s="265">
        <f>IF(IY17="","",SUM(IY$12:IY17)-IY17+1)</f>
        <v>11</v>
      </c>
      <c r="JU17" s="265" t="str">
        <f>IF(IZ17="","",SUM(IZ$12:IZ17)-IZ17+1)</f>
        <v/>
      </c>
      <c r="JV17" s="265">
        <f>IF(JA17="","",SUM(JA$12:JA17)-JA17+1)</f>
        <v>8</v>
      </c>
      <c r="JW17" s="265" t="str">
        <f>IF(JB17="","",SUM(JB$12:JB17)-JB17+1)</f>
        <v/>
      </c>
      <c r="JX17" s="265">
        <f>IF(JC17="","",SUM(JC$12:JC17)-JC17+1)</f>
        <v>11</v>
      </c>
      <c r="JY17" s="265" t="str">
        <f>IF(JD17="","",SUM(JD$12:JD17)-JD17+1)</f>
        <v/>
      </c>
      <c r="JZ17" s="265">
        <f>IF(JE17="","",SUM(JE$12:JE17)-JE17+1)</f>
        <v>11</v>
      </c>
      <c r="KA17" s="265" t="str">
        <f>IF(JF17="","",SUM(JF$12:JF17)-JF17+1)</f>
        <v/>
      </c>
      <c r="KB17" s="265" t="str">
        <f>IF(JG17="","",SUM(JG$12:JG17)-JG17+1)</f>
        <v/>
      </c>
      <c r="KC17" s="265">
        <f>IF(JH17="","",SUM(JH$12:JH17)-JH17+1)</f>
        <v>13</v>
      </c>
      <c r="KD17" s="265" t="str">
        <f>IF(JI17="","",SUM(JI$12:JI17)-JI17+1)</f>
        <v/>
      </c>
      <c r="KE17" s="265" t="str">
        <f>IF(JJ17="","",SUM(JJ$12:JJ17)-JJ17+1)</f>
        <v/>
      </c>
      <c r="KF17" s="265" t="str">
        <f>IF(JK17="","",SUM(JK$12:JK17)-JK17+1)</f>
        <v/>
      </c>
      <c r="KG17" s="265" t="str">
        <f>IF(JL17="","",SUM(JL$12:JL17)-JL17+1)</f>
        <v/>
      </c>
      <c r="KH17" s="265" t="str">
        <f>IF(JM17="","",SUM(JM$12:JM17)-JM17+1)</f>
        <v/>
      </c>
      <c r="KI17" s="265" t="str">
        <f>IF(JN17="","",SUM(JN$12:JN17)-JN17+1)</f>
        <v/>
      </c>
      <c r="KJ17" s="265" t="str">
        <f>IF(JO17="","",SUM(JO$12:JO17)-JO17+1)</f>
        <v/>
      </c>
      <c r="KK17" s="265" t="str">
        <f>IF(JP17="","",SUM(JP$12:JP17)-JP17+1)</f>
        <v/>
      </c>
      <c r="KL17" s="265" t="str">
        <f>IF(JQ17="","",SUM(JQ$12:JQ17)-JQ17+1)</f>
        <v/>
      </c>
      <c r="KN17" s="265" t="str">
        <f t="shared" si="124"/>
        <v/>
      </c>
      <c r="KO17" s="265">
        <f t="shared" si="125"/>
        <v>58</v>
      </c>
      <c r="KP17" s="265" t="str">
        <f t="shared" si="126"/>
        <v/>
      </c>
      <c r="KQ17" s="265">
        <f t="shared" si="127"/>
        <v>38</v>
      </c>
      <c r="KR17" s="265" t="str">
        <f t="shared" si="128"/>
        <v/>
      </c>
      <c r="KS17" s="265">
        <f t="shared" si="129"/>
        <v>17</v>
      </c>
      <c r="KT17" s="265" t="str">
        <f t="shared" si="130"/>
        <v/>
      </c>
      <c r="KU17" s="265">
        <f t="shared" si="131"/>
        <v>70</v>
      </c>
      <c r="KV17" s="265" t="str">
        <f t="shared" si="132"/>
        <v/>
      </c>
      <c r="KW17" s="265" t="str">
        <f t="shared" si="133"/>
        <v/>
      </c>
      <c r="KX17" s="265">
        <f t="shared" si="134"/>
        <v>102</v>
      </c>
      <c r="KY17" s="265" t="str">
        <f t="shared" si="135"/>
        <v/>
      </c>
      <c r="KZ17" s="265" t="str">
        <f t="shared" si="136"/>
        <v/>
      </c>
      <c r="LA17" s="265" t="str">
        <f t="shared" si="137"/>
        <v/>
      </c>
      <c r="LB17" s="265" t="str">
        <f t="shared" si="138"/>
        <v/>
      </c>
      <c r="LC17" s="265" t="str">
        <f t="shared" si="139"/>
        <v/>
      </c>
      <c r="LD17" s="265" t="str">
        <f t="shared" si="140"/>
        <v/>
      </c>
      <c r="LE17" s="265" t="str">
        <f t="shared" si="141"/>
        <v/>
      </c>
      <c r="LF17" s="265" t="str">
        <f t="shared" si="142"/>
        <v/>
      </c>
      <c r="LG17" s="265" t="str">
        <f t="shared" si="143"/>
        <v/>
      </c>
    </row>
    <row r="18" spans="1:319" s="266" customFormat="1" x14ac:dyDescent="0.25">
      <c r="A18" s="248">
        <f t="shared" si="179"/>
        <v>7</v>
      </c>
      <c r="B18" s="176" t="s">
        <v>81</v>
      </c>
      <c r="C18" s="45" t="s">
        <v>284</v>
      </c>
      <c r="D18" s="45" t="s">
        <v>292</v>
      </c>
      <c r="E18" s="169" t="s">
        <v>313</v>
      </c>
      <c r="F18" s="46" t="s">
        <v>345</v>
      </c>
      <c r="G18" s="172">
        <v>207</v>
      </c>
      <c r="H18" s="54" t="s">
        <v>361</v>
      </c>
      <c r="I18" s="54"/>
      <c r="J18" s="54"/>
      <c r="K18" s="54"/>
      <c r="L18" s="248"/>
      <c r="M18" s="248"/>
      <c r="N18" s="44" t="s">
        <v>595</v>
      </c>
      <c r="O18" s="44" t="s">
        <v>674</v>
      </c>
      <c r="P18" s="43">
        <v>5</v>
      </c>
      <c r="Q18" s="43" t="s">
        <v>416</v>
      </c>
      <c r="R18" s="43" t="s">
        <v>415</v>
      </c>
      <c r="S18" s="43" t="str">
        <f t="shared" si="92"/>
        <v/>
      </c>
      <c r="T18" s="54">
        <v>3</v>
      </c>
      <c r="U18" s="54">
        <v>1</v>
      </c>
      <c r="V18" s="54"/>
      <c r="W18" s="343">
        <f t="shared" si="144"/>
        <v>85</v>
      </c>
      <c r="X18" s="344">
        <f t="shared" si="145"/>
        <v>4</v>
      </c>
      <c r="Y18" s="45" t="s">
        <v>650</v>
      </c>
      <c r="Z18" s="45" t="s">
        <v>650</v>
      </c>
      <c r="AA18" s="54">
        <v>1</v>
      </c>
      <c r="AB18" s="54">
        <v>11</v>
      </c>
      <c r="AC18" s="54">
        <v>2</v>
      </c>
      <c r="AD18" s="44">
        <v>2</v>
      </c>
      <c r="AE18" s="44">
        <v>10</v>
      </c>
      <c r="AF18" s="44">
        <v>3</v>
      </c>
      <c r="AG18" s="45"/>
      <c r="AH18" s="45"/>
      <c r="AI18" s="45"/>
      <c r="AJ18" s="46"/>
      <c r="AK18" s="46"/>
      <c r="AL18" s="46"/>
      <c r="AN18" s="307" t="str">
        <f t="shared" si="93"/>
        <v xml:space="preserve">Pré: CCT01221   </v>
      </c>
      <c r="AO18" s="256" t="str">
        <f t="shared" si="94"/>
        <v>Co: ---</v>
      </c>
      <c r="AP18" s="45" t="str">
        <f t="shared" si="146"/>
        <v>CIV01330</v>
      </c>
      <c r="AQ18" s="308" t="str">
        <f t="shared" si="180"/>
        <v>Hidráulica</v>
      </c>
      <c r="AR18" s="43" t="str">
        <f t="shared" si="95"/>
        <v/>
      </c>
      <c r="AS18" s="255"/>
      <c r="AT18" s="256">
        <f t="shared" si="96"/>
        <v>1</v>
      </c>
      <c r="AU18" s="257" t="str">
        <f t="shared" si="97"/>
        <v/>
      </c>
      <c r="AV18" s="257" t="str">
        <f t="shared" si="97"/>
        <v/>
      </c>
      <c r="AW18" s="257" t="str">
        <f t="shared" si="97"/>
        <v/>
      </c>
      <c r="AX18" s="257" t="str">
        <f t="shared" si="97"/>
        <v/>
      </c>
      <c r="AY18" s="257">
        <f t="shared" si="97"/>
        <v>11</v>
      </c>
      <c r="AZ18" s="257">
        <f t="shared" si="97"/>
        <v>12</v>
      </c>
      <c r="BA18" s="257" t="str">
        <f t="shared" si="97"/>
        <v/>
      </c>
      <c r="BB18" s="257" t="str">
        <f t="shared" si="97"/>
        <v/>
      </c>
      <c r="BC18" s="257" t="str">
        <f t="shared" si="97"/>
        <v/>
      </c>
      <c r="BD18" s="257" t="str">
        <f t="shared" si="97"/>
        <v/>
      </c>
      <c r="BE18" s="257" t="str">
        <f t="shared" si="98"/>
        <v/>
      </c>
      <c r="BF18" s="257" t="str">
        <f t="shared" si="98"/>
        <v/>
      </c>
      <c r="BG18" s="257" t="str">
        <f t="shared" si="98"/>
        <v/>
      </c>
      <c r="BH18" s="257" t="str">
        <f t="shared" si="98"/>
        <v/>
      </c>
      <c r="BI18" s="257" t="str">
        <f t="shared" si="98"/>
        <v/>
      </c>
      <c r="BJ18" s="257" t="str">
        <f t="shared" si="98"/>
        <v/>
      </c>
      <c r="BK18" s="257" t="str">
        <f t="shared" si="98"/>
        <v/>
      </c>
      <c r="BL18" s="257" t="str">
        <f t="shared" si="98"/>
        <v/>
      </c>
      <c r="BM18" s="258">
        <f t="shared" si="99"/>
        <v>2</v>
      </c>
      <c r="BN18" s="259" t="str">
        <f t="shared" si="100"/>
        <v/>
      </c>
      <c r="BO18" s="259" t="str">
        <f t="shared" si="100"/>
        <v/>
      </c>
      <c r="BP18" s="259" t="str">
        <f t="shared" si="100"/>
        <v/>
      </c>
      <c r="BQ18" s="259">
        <f t="shared" si="100"/>
        <v>10</v>
      </c>
      <c r="BR18" s="259">
        <f t="shared" si="100"/>
        <v>11</v>
      </c>
      <c r="BS18" s="259">
        <f t="shared" si="100"/>
        <v>12</v>
      </c>
      <c r="BT18" s="259" t="str">
        <f t="shared" si="100"/>
        <v/>
      </c>
      <c r="BU18" s="259" t="str">
        <f t="shared" si="100"/>
        <v/>
      </c>
      <c r="BV18" s="259" t="str">
        <f t="shared" si="100"/>
        <v/>
      </c>
      <c r="BW18" s="259" t="str">
        <f t="shared" si="100"/>
        <v/>
      </c>
      <c r="BX18" s="259" t="str">
        <f t="shared" si="101"/>
        <v/>
      </c>
      <c r="BY18" s="259" t="str">
        <f t="shared" si="101"/>
        <v/>
      </c>
      <c r="BZ18" s="259" t="str">
        <f t="shared" si="101"/>
        <v/>
      </c>
      <c r="CA18" s="259" t="str">
        <f t="shared" si="101"/>
        <v/>
      </c>
      <c r="CB18" s="259" t="str">
        <f t="shared" si="101"/>
        <v/>
      </c>
      <c r="CC18" s="259" t="str">
        <f t="shared" si="101"/>
        <v/>
      </c>
      <c r="CD18" s="259" t="str">
        <f t="shared" si="101"/>
        <v/>
      </c>
      <c r="CE18" s="259" t="str">
        <f t="shared" si="101"/>
        <v/>
      </c>
      <c r="CF18" s="260" t="str">
        <f t="shared" si="102"/>
        <v/>
      </c>
      <c r="CG18" s="261" t="str">
        <f t="shared" si="103"/>
        <v/>
      </c>
      <c r="CH18" s="261" t="str">
        <f t="shared" si="103"/>
        <v/>
      </c>
      <c r="CI18" s="261" t="str">
        <f t="shared" si="103"/>
        <v/>
      </c>
      <c r="CJ18" s="261" t="str">
        <f t="shared" si="103"/>
        <v/>
      </c>
      <c r="CK18" s="261" t="str">
        <f t="shared" si="103"/>
        <v/>
      </c>
      <c r="CL18" s="261" t="str">
        <f t="shared" si="103"/>
        <v/>
      </c>
      <c r="CM18" s="261" t="str">
        <f t="shared" si="103"/>
        <v/>
      </c>
      <c r="CN18" s="261" t="str">
        <f t="shared" si="103"/>
        <v/>
      </c>
      <c r="CO18" s="261" t="str">
        <f t="shared" si="103"/>
        <v/>
      </c>
      <c r="CP18" s="261" t="str">
        <f t="shared" si="103"/>
        <v/>
      </c>
      <c r="CQ18" s="261" t="str">
        <f t="shared" si="104"/>
        <v/>
      </c>
      <c r="CR18" s="261" t="str">
        <f t="shared" si="104"/>
        <v/>
      </c>
      <c r="CS18" s="261" t="str">
        <f t="shared" si="104"/>
        <v/>
      </c>
      <c r="CT18" s="261" t="str">
        <f t="shared" si="104"/>
        <v/>
      </c>
      <c r="CU18" s="261" t="str">
        <f t="shared" si="104"/>
        <v/>
      </c>
      <c r="CV18" s="261" t="str">
        <f t="shared" si="104"/>
        <v/>
      </c>
      <c r="CW18" s="261" t="str">
        <f t="shared" si="104"/>
        <v/>
      </c>
      <c r="CX18" s="261" t="str">
        <f t="shared" si="104"/>
        <v/>
      </c>
      <c r="CY18" s="262" t="str">
        <f t="shared" si="105"/>
        <v/>
      </c>
      <c r="CZ18" s="263" t="str">
        <f t="shared" si="106"/>
        <v/>
      </c>
      <c r="DA18" s="263" t="str">
        <f t="shared" si="106"/>
        <v/>
      </c>
      <c r="DB18" s="263" t="str">
        <f t="shared" si="106"/>
        <v/>
      </c>
      <c r="DC18" s="263" t="str">
        <f t="shared" si="106"/>
        <v/>
      </c>
      <c r="DD18" s="263" t="str">
        <f t="shared" si="106"/>
        <v/>
      </c>
      <c r="DE18" s="263" t="str">
        <f t="shared" si="106"/>
        <v/>
      </c>
      <c r="DF18" s="263" t="str">
        <f t="shared" si="106"/>
        <v/>
      </c>
      <c r="DG18" s="263" t="str">
        <f t="shared" si="106"/>
        <v/>
      </c>
      <c r="DH18" s="263" t="str">
        <f t="shared" si="106"/>
        <v/>
      </c>
      <c r="DI18" s="263" t="str">
        <f t="shared" si="106"/>
        <v/>
      </c>
      <c r="DJ18" s="263" t="str">
        <f t="shared" si="107"/>
        <v/>
      </c>
      <c r="DK18" s="263" t="str">
        <f t="shared" si="107"/>
        <v/>
      </c>
      <c r="DL18" s="263" t="str">
        <f t="shared" si="107"/>
        <v/>
      </c>
      <c r="DM18" s="263" t="str">
        <f t="shared" si="107"/>
        <v/>
      </c>
      <c r="DN18" s="263" t="str">
        <f t="shared" si="107"/>
        <v/>
      </c>
      <c r="DO18" s="263" t="str">
        <f t="shared" si="107"/>
        <v/>
      </c>
      <c r="DP18" s="263" t="str">
        <f t="shared" si="107"/>
        <v/>
      </c>
      <c r="DQ18" s="263" t="str">
        <f t="shared" si="107"/>
        <v/>
      </c>
      <c r="DR18" s="264"/>
      <c r="DS18" s="257" t="str">
        <f t="shared" si="147"/>
        <v/>
      </c>
      <c r="DT18" s="257" t="str">
        <f t="shared" si="147"/>
        <v/>
      </c>
      <c r="DU18" s="257" t="str">
        <f t="shared" si="147"/>
        <v/>
      </c>
      <c r="DV18" s="257" t="str">
        <f t="shared" si="147"/>
        <v/>
      </c>
      <c r="DW18" s="257" t="str">
        <f t="shared" si="147"/>
        <v>11</v>
      </c>
      <c r="DX18" s="257" t="str">
        <f t="shared" si="147"/>
        <v>12</v>
      </c>
      <c r="DY18" s="257" t="str">
        <f t="shared" si="147"/>
        <v/>
      </c>
      <c r="DZ18" s="257" t="str">
        <f t="shared" si="147"/>
        <v/>
      </c>
      <c r="EA18" s="257" t="str">
        <f t="shared" si="181"/>
        <v/>
      </c>
      <c r="EB18" s="257" t="str">
        <f t="shared" si="109"/>
        <v/>
      </c>
      <c r="EC18" s="257" t="str">
        <f t="shared" si="109"/>
        <v/>
      </c>
      <c r="ED18" s="257" t="str">
        <f t="shared" si="109"/>
        <v/>
      </c>
      <c r="EE18" s="257" t="str">
        <f t="shared" si="109"/>
        <v/>
      </c>
      <c r="EF18" s="257" t="str">
        <f t="shared" si="109"/>
        <v/>
      </c>
      <c r="EG18" s="257" t="str">
        <f t="shared" si="109"/>
        <v/>
      </c>
      <c r="EH18" s="257" t="str">
        <f>CONCATENATE(IF(LOOKUP($DR$2-1,$AT$7:$DQ$7,$AT18:$DQ18)=EH$9,LOOKUP(EH$2,$AT$7:$DQ$7,$AT18:$DQ18),""),IF(LOOKUP($DR$3-1,$AT$7:$DQ$7,$AT18:$DQ18)=EH$9,LOOKUP(EH$3,$AT$7:$DQ$7,$AT18:$DQ18),""),IF(LOOKUP($DR$4-1,$AT$7:$DQ$7,$AT18:$DQ18)=EH$9,LOOKUP(EH$4,$AT$7:$DQ$7,$AT18:$DQ18),""),IF(LOOKUP($DR$5-1,$AT$7:$DQ$7,$AT18:$DQ18)=EH$9,LOOKUP(EH$5,$AT$7:$DQ$7,$AT18:$DQ18),""))</f>
        <v/>
      </c>
      <c r="EI18" s="257" t="str">
        <f t="shared" si="109"/>
        <v/>
      </c>
      <c r="EJ18" s="257" t="str">
        <f t="shared" si="109"/>
        <v/>
      </c>
      <c r="EK18" s="259" t="str">
        <f t="shared" si="148"/>
        <v/>
      </c>
      <c r="EL18" s="259" t="str">
        <f t="shared" si="148"/>
        <v/>
      </c>
      <c r="EM18" s="259" t="str">
        <f t="shared" si="148"/>
        <v/>
      </c>
      <c r="EN18" s="259" t="str">
        <f t="shared" si="148"/>
        <v>10</v>
      </c>
      <c r="EO18" s="259" t="str">
        <f t="shared" si="148"/>
        <v>11</v>
      </c>
      <c r="EP18" s="259" t="str">
        <f t="shared" si="148"/>
        <v>12</v>
      </c>
      <c r="EQ18" s="259" t="str">
        <f t="shared" si="148"/>
        <v/>
      </c>
      <c r="ER18" s="259" t="str">
        <f t="shared" si="148"/>
        <v/>
      </c>
      <c r="ES18" s="259" t="str">
        <f t="shared" si="149"/>
        <v/>
      </c>
      <c r="ET18" s="259" t="str">
        <f t="shared" si="111"/>
        <v/>
      </c>
      <c r="EU18" s="259" t="str">
        <f t="shared" si="111"/>
        <v/>
      </c>
      <c r="EV18" s="259" t="str">
        <f t="shared" si="111"/>
        <v/>
      </c>
      <c r="EW18" s="259" t="str">
        <f t="shared" si="111"/>
        <v/>
      </c>
      <c r="EX18" s="259" t="str">
        <f t="shared" si="111"/>
        <v/>
      </c>
      <c r="EY18" s="259" t="str">
        <f t="shared" si="111"/>
        <v/>
      </c>
      <c r="EZ18" s="259" t="str">
        <f t="shared" si="111"/>
        <v/>
      </c>
      <c r="FA18" s="259" t="str">
        <f t="shared" si="111"/>
        <v/>
      </c>
      <c r="FB18" s="259" t="str">
        <f t="shared" si="111"/>
        <v/>
      </c>
      <c r="FC18" s="261" t="str">
        <f t="shared" si="150"/>
        <v/>
      </c>
      <c r="FD18" s="261" t="str">
        <f t="shared" si="150"/>
        <v/>
      </c>
      <c r="FE18" s="261" t="str">
        <f t="shared" si="150"/>
        <v/>
      </c>
      <c r="FF18" s="261" t="str">
        <f t="shared" si="150"/>
        <v/>
      </c>
      <c r="FG18" s="261" t="str">
        <f t="shared" si="150"/>
        <v/>
      </c>
      <c r="FH18" s="261" t="str">
        <f t="shared" si="150"/>
        <v/>
      </c>
      <c r="FI18" s="261" t="str">
        <f t="shared" si="150"/>
        <v/>
      </c>
      <c r="FJ18" s="261" t="str">
        <f t="shared" si="150"/>
        <v/>
      </c>
      <c r="FK18" s="261" t="str">
        <f t="shared" si="151"/>
        <v/>
      </c>
      <c r="FL18" s="261" t="str">
        <f t="shared" si="113"/>
        <v/>
      </c>
      <c r="FM18" s="261" t="str">
        <f t="shared" si="113"/>
        <v/>
      </c>
      <c r="FN18" s="261" t="str">
        <f t="shared" si="113"/>
        <v/>
      </c>
      <c r="FO18" s="261" t="str">
        <f t="shared" si="113"/>
        <v/>
      </c>
      <c r="FP18" s="261" t="str">
        <f t="shared" si="113"/>
        <v/>
      </c>
      <c r="FQ18" s="261" t="str">
        <f t="shared" si="113"/>
        <v/>
      </c>
      <c r="FR18" s="261" t="str">
        <f t="shared" si="113"/>
        <v/>
      </c>
      <c r="FS18" s="261" t="str">
        <f t="shared" si="113"/>
        <v/>
      </c>
      <c r="FT18" s="261" t="str">
        <f t="shared" si="113"/>
        <v/>
      </c>
      <c r="FU18" s="263" t="str">
        <f t="shared" si="152"/>
        <v/>
      </c>
      <c r="FV18" s="263" t="str">
        <f t="shared" si="152"/>
        <v/>
      </c>
      <c r="FW18" s="263" t="str">
        <f t="shared" si="152"/>
        <v/>
      </c>
      <c r="FX18" s="263" t="str">
        <f t="shared" si="152"/>
        <v/>
      </c>
      <c r="FY18" s="263" t="str">
        <f t="shared" si="152"/>
        <v/>
      </c>
      <c r="FZ18" s="263" t="str">
        <f t="shared" si="152"/>
        <v/>
      </c>
      <c r="GA18" s="263" t="str">
        <f t="shared" si="152"/>
        <v/>
      </c>
      <c r="GB18" s="263" t="str">
        <f t="shared" si="152"/>
        <v/>
      </c>
      <c r="GC18" s="263" t="str">
        <f t="shared" si="153"/>
        <v/>
      </c>
      <c r="GD18" s="263" t="str">
        <f t="shared" si="115"/>
        <v/>
      </c>
      <c r="GE18" s="263" t="str">
        <f t="shared" si="115"/>
        <v/>
      </c>
      <c r="GF18" s="263" t="str">
        <f t="shared" si="115"/>
        <v/>
      </c>
      <c r="GG18" s="263" t="str">
        <f t="shared" si="115"/>
        <v/>
      </c>
      <c r="GH18" s="263" t="str">
        <f t="shared" si="115"/>
        <v/>
      </c>
      <c r="GI18" s="263" t="str">
        <f t="shared" si="115"/>
        <v/>
      </c>
      <c r="GJ18" s="263" t="str">
        <f t="shared" si="115"/>
        <v/>
      </c>
      <c r="GK18" s="263" t="str">
        <f t="shared" si="115"/>
        <v/>
      </c>
      <c r="GL18" s="263" t="str">
        <f t="shared" si="115"/>
        <v/>
      </c>
      <c r="GM18" s="265" t="str">
        <f t="shared" si="154"/>
        <v/>
      </c>
      <c r="GN18" s="265" t="str">
        <f t="shared" si="154"/>
        <v/>
      </c>
      <c r="GO18" s="265" t="str">
        <f t="shared" si="154"/>
        <v/>
      </c>
      <c r="GP18" s="265" t="str">
        <f t="shared" si="154"/>
        <v/>
      </c>
      <c r="GQ18" s="265" t="str">
        <f t="shared" si="154"/>
        <v/>
      </c>
      <c r="GR18" s="265" t="str">
        <f t="shared" si="154"/>
        <v/>
      </c>
      <c r="GS18" s="265" t="str">
        <f t="shared" si="154"/>
        <v/>
      </c>
      <c r="GT18" s="265" t="str">
        <f t="shared" si="154"/>
        <v/>
      </c>
      <c r="GU18" s="265" t="str">
        <f t="shared" si="155"/>
        <v/>
      </c>
      <c r="GV18" s="265" t="str">
        <f t="shared" si="117"/>
        <v/>
      </c>
      <c r="GW18" s="265" t="str">
        <f t="shared" si="117"/>
        <v/>
      </c>
      <c r="GX18" s="265" t="str">
        <f t="shared" si="117"/>
        <v/>
      </c>
      <c r="GY18" s="265" t="str">
        <f t="shared" si="117"/>
        <v/>
      </c>
      <c r="GZ18" s="265" t="str">
        <f t="shared" si="117"/>
        <v/>
      </c>
      <c r="HA18" s="265" t="str">
        <f t="shared" si="117"/>
        <v/>
      </c>
      <c r="HB18" s="265" t="str">
        <f t="shared" si="117"/>
        <v/>
      </c>
      <c r="HC18" s="265" t="str">
        <f t="shared" si="117"/>
        <v/>
      </c>
      <c r="HD18" s="265" t="str">
        <f t="shared" si="117"/>
        <v/>
      </c>
      <c r="HF18" s="265">
        <f t="shared" si="118"/>
        <v>7</v>
      </c>
      <c r="HG18" s="267" t="str">
        <f t="shared" si="119"/>
        <v/>
      </c>
      <c r="HH18" s="267" t="str">
        <f t="shared" si="119"/>
        <v/>
      </c>
      <c r="HI18" s="267" t="str">
        <f t="shared" si="119"/>
        <v/>
      </c>
      <c r="HJ18" s="267" t="str">
        <f t="shared" si="119"/>
        <v/>
      </c>
      <c r="HK18" s="267" t="str">
        <f t="shared" si="119"/>
        <v/>
      </c>
      <c r="HL18" s="267" t="str">
        <f t="shared" si="119"/>
        <v/>
      </c>
      <c r="HM18" s="267" t="str">
        <f t="shared" si="119"/>
        <v/>
      </c>
      <c r="HN18" s="267" t="str">
        <f t="shared" si="119"/>
        <v/>
      </c>
      <c r="HO18" s="267" t="str">
        <f t="shared" si="119"/>
        <v/>
      </c>
      <c r="HP18" s="267" t="str">
        <f t="shared" si="119"/>
        <v/>
      </c>
      <c r="HQ18" s="267" t="str">
        <f t="shared" si="120"/>
        <v/>
      </c>
      <c r="HR18" s="267" t="str">
        <f t="shared" si="120"/>
        <v/>
      </c>
      <c r="HS18" s="267" t="str">
        <f t="shared" si="120"/>
        <v/>
      </c>
      <c r="HT18" s="267" t="str">
        <f t="shared" si="120"/>
        <v/>
      </c>
      <c r="HU18" s="267" t="str">
        <f t="shared" si="120"/>
        <v/>
      </c>
      <c r="HV18" s="267" t="str">
        <f t="shared" si="120"/>
        <v/>
      </c>
      <c r="HW18" s="267" t="str">
        <f t="shared" si="120"/>
        <v/>
      </c>
      <c r="HX18" s="267" t="str">
        <f t="shared" si="120"/>
        <v/>
      </c>
      <c r="HY18" s="267" t="str">
        <f t="shared" si="120"/>
        <v/>
      </c>
      <c r="HZ18" s="267" t="str">
        <f t="shared" si="120"/>
        <v/>
      </c>
      <c r="IA18" s="264"/>
      <c r="IB18" s="267" t="str">
        <f t="shared" si="156"/>
        <v/>
      </c>
      <c r="IC18" s="267" t="str">
        <f t="shared" si="157"/>
        <v/>
      </c>
      <c r="ID18" s="267" t="str">
        <f t="shared" si="158"/>
        <v/>
      </c>
      <c r="IE18" s="267" t="str">
        <f t="shared" si="159"/>
        <v/>
      </c>
      <c r="IF18" s="267" t="str">
        <f t="shared" si="160"/>
        <v/>
      </c>
      <c r="IG18" s="267" t="str">
        <f t="shared" si="161"/>
        <v/>
      </c>
      <c r="IH18" s="267" t="str">
        <f t="shared" si="162"/>
        <v/>
      </c>
      <c r="II18" s="267" t="str">
        <f t="shared" si="163"/>
        <v/>
      </c>
      <c r="IJ18" s="267" t="str">
        <f t="shared" si="164"/>
        <v/>
      </c>
      <c r="IK18" s="267" t="str">
        <f t="shared" si="165"/>
        <v/>
      </c>
      <c r="IL18" s="267" t="str">
        <f t="shared" si="166"/>
        <v/>
      </c>
      <c r="IM18" s="267" t="str">
        <f t="shared" si="167"/>
        <v/>
      </c>
      <c r="IN18" s="267" t="str">
        <f t="shared" si="168"/>
        <v/>
      </c>
      <c r="IO18" s="267" t="str">
        <f t="shared" si="169"/>
        <v/>
      </c>
      <c r="IP18" s="267" t="str">
        <f t="shared" si="170"/>
        <v/>
      </c>
      <c r="IQ18" s="267" t="str">
        <f t="shared" si="171"/>
        <v/>
      </c>
      <c r="IR18" s="267" t="str">
        <f t="shared" si="172"/>
        <v/>
      </c>
      <c r="IS18" s="267" t="str">
        <f t="shared" si="173"/>
        <v/>
      </c>
      <c r="IT18" s="267" t="str">
        <f t="shared" si="174"/>
        <v/>
      </c>
      <c r="IU18" s="267" t="str">
        <f t="shared" si="175"/>
        <v/>
      </c>
      <c r="IV18" s="264"/>
      <c r="IW18" s="268">
        <v>7</v>
      </c>
      <c r="IX18" s="265" t="str">
        <f>IF(LEN(IX$5)&lt;$IW18,"", VALUE(MID(IX$5,$IW18,1)))</f>
        <v/>
      </c>
      <c r="IY18" s="265">
        <f t="shared" si="177"/>
        <v>2</v>
      </c>
      <c r="IZ18" s="265" t="str">
        <f t="shared" si="177"/>
        <v/>
      </c>
      <c r="JA18" s="265">
        <f t="shared" si="177"/>
        <v>2</v>
      </c>
      <c r="JB18" s="265" t="str">
        <f t="shared" si="177"/>
        <v/>
      </c>
      <c r="JC18" s="265" t="str">
        <f t="shared" si="177"/>
        <v/>
      </c>
      <c r="JD18" s="265" t="str">
        <f t="shared" si="177"/>
        <v/>
      </c>
      <c r="JE18" s="265">
        <f t="shared" si="177"/>
        <v>2</v>
      </c>
      <c r="JF18" s="265" t="str">
        <f t="shared" si="177"/>
        <v/>
      </c>
      <c r="JG18" s="265" t="str">
        <f t="shared" si="177"/>
        <v/>
      </c>
      <c r="JH18" s="265">
        <f t="shared" si="177"/>
        <v>3</v>
      </c>
      <c r="JI18" s="265" t="str">
        <f t="shared" si="178"/>
        <v/>
      </c>
      <c r="JJ18" s="265" t="str">
        <f t="shared" si="178"/>
        <v/>
      </c>
      <c r="JK18" s="265" t="str">
        <f t="shared" si="178"/>
        <v/>
      </c>
      <c r="JL18" s="265" t="str">
        <f t="shared" si="178"/>
        <v/>
      </c>
      <c r="JM18" s="265" t="str">
        <f t="shared" si="178"/>
        <v/>
      </c>
      <c r="JN18" s="265" t="str">
        <f t="shared" si="178"/>
        <v/>
      </c>
      <c r="JO18" s="265" t="str">
        <f t="shared" si="178"/>
        <v/>
      </c>
      <c r="JP18" s="265" t="str">
        <f t="shared" si="178"/>
        <v/>
      </c>
      <c r="JQ18" s="265" t="str">
        <f t="shared" si="178"/>
        <v/>
      </c>
      <c r="JS18" s="265" t="str">
        <f>IF(IX18="","",SUM(IX$12:IX18)-IX18+1)</f>
        <v/>
      </c>
      <c r="JT18" s="265">
        <f>IF(IY18="","",SUM(IY$12:IY18)-IY18+1)</f>
        <v>13</v>
      </c>
      <c r="JU18" s="265" t="str">
        <f>IF(IZ18="","",SUM(IZ$12:IZ18)-IZ18+1)</f>
        <v/>
      </c>
      <c r="JV18" s="265">
        <f>IF(JA18="","",SUM(JA$12:JA18)-JA18+1)</f>
        <v>10</v>
      </c>
      <c r="JW18" s="265" t="str">
        <f>IF(JB18="","",SUM(JB$12:JB18)-JB18+1)</f>
        <v/>
      </c>
      <c r="JX18" s="265" t="str">
        <f>IF(JC18="","",SUM(JC$12:JC18)-JC18+1)</f>
        <v/>
      </c>
      <c r="JY18" s="265" t="str">
        <f>IF(JD18="","",SUM(JD$12:JD18)-JD18+1)</f>
        <v/>
      </c>
      <c r="JZ18" s="265">
        <f>IF(JE18="","",SUM(JE$12:JE18)-JE18+1)</f>
        <v>13</v>
      </c>
      <c r="KA18" s="265" t="str">
        <f>IF(JF18="","",SUM(JF$12:JF18)-JF18+1)</f>
        <v/>
      </c>
      <c r="KB18" s="265" t="str">
        <f>IF(JG18="","",SUM(JG$12:JG18)-JG18+1)</f>
        <v/>
      </c>
      <c r="KC18" s="265">
        <f>IF(JH18="","",SUM(JH$12:JH18)-JH18+1)</f>
        <v>16</v>
      </c>
      <c r="KD18" s="265" t="str">
        <f>IF(JI18="","",SUM(JI$12:JI18)-JI18+1)</f>
        <v/>
      </c>
      <c r="KE18" s="265" t="str">
        <f>IF(JJ18="","",SUM(JJ$12:JJ18)-JJ18+1)</f>
        <v/>
      </c>
      <c r="KF18" s="265" t="str">
        <f>IF(JK18="","",SUM(JK$12:JK18)-JK18+1)</f>
        <v/>
      </c>
      <c r="KG18" s="265" t="str">
        <f>IF(JL18="","",SUM(JL$12:JL18)-JL18+1)</f>
        <v/>
      </c>
      <c r="KH18" s="265" t="str">
        <f>IF(JM18="","",SUM(JM$12:JM18)-JM18+1)</f>
        <v/>
      </c>
      <c r="KI18" s="265" t="str">
        <f>IF(JN18="","",SUM(JN$12:JN18)-JN18+1)</f>
        <v/>
      </c>
      <c r="KJ18" s="265" t="str">
        <f>IF(JO18="","",SUM(JO$12:JO18)-JO18+1)</f>
        <v/>
      </c>
      <c r="KK18" s="265" t="str">
        <f>IF(JP18="","",SUM(JP$12:JP18)-JP18+1)</f>
        <v/>
      </c>
      <c r="KL18" s="265" t="str">
        <f>IF(JQ18="","",SUM(JQ$12:JQ18)-JQ18+1)</f>
        <v/>
      </c>
      <c r="KN18" s="265" t="str">
        <f t="shared" si="124"/>
        <v/>
      </c>
      <c r="KO18" s="265">
        <f t="shared" si="125"/>
        <v>73</v>
      </c>
      <c r="KP18" s="265" t="str">
        <f t="shared" si="126"/>
        <v/>
      </c>
      <c r="KQ18" s="265">
        <f t="shared" si="127"/>
        <v>48</v>
      </c>
      <c r="KR18" s="265" t="str">
        <f t="shared" si="128"/>
        <v/>
      </c>
      <c r="KS18" s="265" t="str">
        <f t="shared" si="129"/>
        <v/>
      </c>
      <c r="KT18" s="265" t="str">
        <f t="shared" si="130"/>
        <v/>
      </c>
      <c r="KU18" s="265">
        <f t="shared" si="131"/>
        <v>71</v>
      </c>
      <c r="KV18" s="265" t="str">
        <f t="shared" si="132"/>
        <v/>
      </c>
      <c r="KW18" s="265" t="str">
        <f t="shared" si="133"/>
        <v/>
      </c>
      <c r="KX18" s="265">
        <f t="shared" si="134"/>
        <v>103</v>
      </c>
      <c r="KY18" s="265" t="str">
        <f t="shared" si="135"/>
        <v/>
      </c>
      <c r="KZ18" s="265" t="str">
        <f t="shared" si="136"/>
        <v/>
      </c>
      <c r="LA18" s="265" t="str">
        <f t="shared" si="137"/>
        <v/>
      </c>
      <c r="LB18" s="265" t="str">
        <f t="shared" si="138"/>
        <v/>
      </c>
      <c r="LC18" s="265" t="str">
        <f t="shared" si="139"/>
        <v/>
      </c>
      <c r="LD18" s="265" t="str">
        <f t="shared" si="140"/>
        <v/>
      </c>
      <c r="LE18" s="265" t="str">
        <f t="shared" si="141"/>
        <v/>
      </c>
      <c r="LF18" s="265" t="str">
        <f t="shared" si="142"/>
        <v/>
      </c>
      <c r="LG18" s="265" t="str">
        <f t="shared" si="143"/>
        <v/>
      </c>
    </row>
    <row r="19" spans="1:319" s="266" customFormat="1" x14ac:dyDescent="0.25">
      <c r="A19" s="248">
        <f t="shared" si="179"/>
        <v>8</v>
      </c>
      <c r="B19" s="176" t="s">
        <v>79</v>
      </c>
      <c r="C19" s="45" t="s">
        <v>284</v>
      </c>
      <c r="D19" s="45" t="s">
        <v>292</v>
      </c>
      <c r="E19" s="169" t="s">
        <v>315</v>
      </c>
      <c r="F19" s="46" t="s">
        <v>345</v>
      </c>
      <c r="G19" s="172">
        <v>207</v>
      </c>
      <c r="H19" s="54" t="s">
        <v>361</v>
      </c>
      <c r="I19" s="54" t="s">
        <v>368</v>
      </c>
      <c r="J19" s="54" t="s">
        <v>359</v>
      </c>
      <c r="K19" s="54"/>
      <c r="L19" s="248"/>
      <c r="M19" s="248"/>
      <c r="N19" s="44" t="s">
        <v>595</v>
      </c>
      <c r="O19" s="44" t="s">
        <v>676</v>
      </c>
      <c r="P19" s="43">
        <v>5</v>
      </c>
      <c r="Q19" s="43" t="s">
        <v>416</v>
      </c>
      <c r="R19" s="43" t="s">
        <v>415</v>
      </c>
      <c r="S19" s="43" t="str">
        <f t="shared" si="92"/>
        <v/>
      </c>
      <c r="T19" s="54">
        <v>3</v>
      </c>
      <c r="U19" s="54">
        <v>1</v>
      </c>
      <c r="V19" s="54"/>
      <c r="W19" s="343">
        <f t="shared" si="144"/>
        <v>85</v>
      </c>
      <c r="X19" s="344">
        <f t="shared" si="145"/>
        <v>4</v>
      </c>
      <c r="Y19" s="45" t="s">
        <v>651</v>
      </c>
      <c r="Z19" s="45" t="s">
        <v>651</v>
      </c>
      <c r="AA19" s="54">
        <v>1</v>
      </c>
      <c r="AB19" s="54">
        <v>8</v>
      </c>
      <c r="AC19" s="54">
        <v>3</v>
      </c>
      <c r="AD19" s="44">
        <v>3</v>
      </c>
      <c r="AE19" s="44">
        <v>8</v>
      </c>
      <c r="AF19" s="44">
        <v>2</v>
      </c>
      <c r="AG19" s="45"/>
      <c r="AH19" s="45"/>
      <c r="AI19" s="45"/>
      <c r="AJ19" s="46"/>
      <c r="AK19" s="46"/>
      <c r="AL19" s="46"/>
      <c r="AN19" s="307" t="str">
        <f t="shared" si="93"/>
        <v xml:space="preserve">Pré: CCT01221 CIV01318 CIV01422 </v>
      </c>
      <c r="AO19" s="256" t="str">
        <f t="shared" si="94"/>
        <v>Co: ---</v>
      </c>
      <c r="AP19" s="45" t="str">
        <f t="shared" si="146"/>
        <v>CIV01423</v>
      </c>
      <c r="AQ19" s="308" t="str">
        <f t="shared" si="180"/>
        <v>Mecânica dos Solos I</v>
      </c>
      <c r="AR19" s="43" t="str">
        <f t="shared" si="95"/>
        <v/>
      </c>
      <c r="AS19" s="255"/>
      <c r="AT19" s="256">
        <f t="shared" si="96"/>
        <v>1</v>
      </c>
      <c r="AU19" s="257" t="str">
        <f t="shared" si="97"/>
        <v/>
      </c>
      <c r="AV19" s="257">
        <f t="shared" si="97"/>
        <v>8</v>
      </c>
      <c r="AW19" s="257">
        <f t="shared" si="97"/>
        <v>9</v>
      </c>
      <c r="AX19" s="257">
        <f t="shared" si="97"/>
        <v>10</v>
      </c>
      <c r="AY19" s="257" t="str">
        <f t="shared" si="97"/>
        <v/>
      </c>
      <c r="AZ19" s="257" t="str">
        <f t="shared" si="97"/>
        <v/>
      </c>
      <c r="BA19" s="257" t="str">
        <f t="shared" si="97"/>
        <v/>
      </c>
      <c r="BB19" s="257" t="str">
        <f t="shared" si="97"/>
        <v/>
      </c>
      <c r="BC19" s="257" t="str">
        <f t="shared" si="97"/>
        <v/>
      </c>
      <c r="BD19" s="257" t="str">
        <f t="shared" si="97"/>
        <v/>
      </c>
      <c r="BE19" s="257" t="str">
        <f t="shared" si="98"/>
        <v/>
      </c>
      <c r="BF19" s="257" t="str">
        <f t="shared" si="98"/>
        <v/>
      </c>
      <c r="BG19" s="257" t="str">
        <f t="shared" si="98"/>
        <v/>
      </c>
      <c r="BH19" s="257" t="str">
        <f t="shared" si="98"/>
        <v/>
      </c>
      <c r="BI19" s="257" t="str">
        <f t="shared" si="98"/>
        <v/>
      </c>
      <c r="BJ19" s="257" t="str">
        <f t="shared" si="98"/>
        <v/>
      </c>
      <c r="BK19" s="257" t="str">
        <f t="shared" si="98"/>
        <v/>
      </c>
      <c r="BL19" s="257" t="str">
        <f t="shared" si="98"/>
        <v/>
      </c>
      <c r="BM19" s="258">
        <f t="shared" si="99"/>
        <v>3</v>
      </c>
      <c r="BN19" s="259" t="str">
        <f t="shared" si="100"/>
        <v/>
      </c>
      <c r="BO19" s="259">
        <f t="shared" si="100"/>
        <v>8</v>
      </c>
      <c r="BP19" s="259">
        <f t="shared" si="100"/>
        <v>9</v>
      </c>
      <c r="BQ19" s="259" t="str">
        <f t="shared" si="100"/>
        <v/>
      </c>
      <c r="BR19" s="259" t="str">
        <f t="shared" si="100"/>
        <v/>
      </c>
      <c r="BS19" s="259" t="str">
        <f t="shared" si="100"/>
        <v/>
      </c>
      <c r="BT19" s="259" t="str">
        <f t="shared" si="100"/>
        <v/>
      </c>
      <c r="BU19" s="259" t="str">
        <f t="shared" si="100"/>
        <v/>
      </c>
      <c r="BV19" s="259" t="str">
        <f t="shared" si="100"/>
        <v/>
      </c>
      <c r="BW19" s="259" t="str">
        <f t="shared" si="100"/>
        <v/>
      </c>
      <c r="BX19" s="259" t="str">
        <f t="shared" si="101"/>
        <v/>
      </c>
      <c r="BY19" s="259" t="str">
        <f t="shared" si="101"/>
        <v/>
      </c>
      <c r="BZ19" s="259" t="str">
        <f t="shared" si="101"/>
        <v/>
      </c>
      <c r="CA19" s="259" t="str">
        <f t="shared" si="101"/>
        <v/>
      </c>
      <c r="CB19" s="259" t="str">
        <f t="shared" si="101"/>
        <v/>
      </c>
      <c r="CC19" s="259" t="str">
        <f t="shared" si="101"/>
        <v/>
      </c>
      <c r="CD19" s="259" t="str">
        <f t="shared" si="101"/>
        <v/>
      </c>
      <c r="CE19" s="259" t="str">
        <f t="shared" si="101"/>
        <v/>
      </c>
      <c r="CF19" s="260" t="str">
        <f t="shared" si="102"/>
        <v/>
      </c>
      <c r="CG19" s="261" t="str">
        <f t="shared" si="103"/>
        <v/>
      </c>
      <c r="CH19" s="261" t="str">
        <f t="shared" si="103"/>
        <v/>
      </c>
      <c r="CI19" s="261" t="str">
        <f t="shared" si="103"/>
        <v/>
      </c>
      <c r="CJ19" s="261" t="str">
        <f t="shared" si="103"/>
        <v/>
      </c>
      <c r="CK19" s="261" t="str">
        <f t="shared" si="103"/>
        <v/>
      </c>
      <c r="CL19" s="261" t="str">
        <f t="shared" si="103"/>
        <v/>
      </c>
      <c r="CM19" s="261" t="str">
        <f t="shared" si="103"/>
        <v/>
      </c>
      <c r="CN19" s="261" t="str">
        <f t="shared" si="103"/>
        <v/>
      </c>
      <c r="CO19" s="261" t="str">
        <f t="shared" si="103"/>
        <v/>
      </c>
      <c r="CP19" s="261" t="str">
        <f t="shared" si="103"/>
        <v/>
      </c>
      <c r="CQ19" s="261" t="str">
        <f t="shared" si="104"/>
        <v/>
      </c>
      <c r="CR19" s="261" t="str">
        <f t="shared" si="104"/>
        <v/>
      </c>
      <c r="CS19" s="261" t="str">
        <f t="shared" si="104"/>
        <v/>
      </c>
      <c r="CT19" s="261" t="str">
        <f t="shared" si="104"/>
        <v/>
      </c>
      <c r="CU19" s="261" t="str">
        <f t="shared" si="104"/>
        <v/>
      </c>
      <c r="CV19" s="261" t="str">
        <f t="shared" si="104"/>
        <v/>
      </c>
      <c r="CW19" s="261" t="str">
        <f t="shared" si="104"/>
        <v/>
      </c>
      <c r="CX19" s="261" t="str">
        <f t="shared" si="104"/>
        <v/>
      </c>
      <c r="CY19" s="262" t="str">
        <f t="shared" si="105"/>
        <v/>
      </c>
      <c r="CZ19" s="263" t="str">
        <f t="shared" si="106"/>
        <v/>
      </c>
      <c r="DA19" s="263" t="str">
        <f t="shared" si="106"/>
        <v/>
      </c>
      <c r="DB19" s="263" t="str">
        <f t="shared" si="106"/>
        <v/>
      </c>
      <c r="DC19" s="263" t="str">
        <f t="shared" si="106"/>
        <v/>
      </c>
      <c r="DD19" s="263" t="str">
        <f t="shared" si="106"/>
        <v/>
      </c>
      <c r="DE19" s="263" t="str">
        <f t="shared" si="106"/>
        <v/>
      </c>
      <c r="DF19" s="263" t="str">
        <f t="shared" si="106"/>
        <v/>
      </c>
      <c r="DG19" s="263" t="str">
        <f t="shared" si="106"/>
        <v/>
      </c>
      <c r="DH19" s="263" t="str">
        <f t="shared" si="106"/>
        <v/>
      </c>
      <c r="DI19" s="263" t="str">
        <f t="shared" si="106"/>
        <v/>
      </c>
      <c r="DJ19" s="263" t="str">
        <f t="shared" si="107"/>
        <v/>
      </c>
      <c r="DK19" s="263" t="str">
        <f t="shared" si="107"/>
        <v/>
      </c>
      <c r="DL19" s="263" t="str">
        <f t="shared" si="107"/>
        <v/>
      </c>
      <c r="DM19" s="263" t="str">
        <f t="shared" si="107"/>
        <v/>
      </c>
      <c r="DN19" s="263" t="str">
        <f t="shared" si="107"/>
        <v/>
      </c>
      <c r="DO19" s="263" t="str">
        <f t="shared" si="107"/>
        <v/>
      </c>
      <c r="DP19" s="263" t="str">
        <f t="shared" si="107"/>
        <v/>
      </c>
      <c r="DQ19" s="263" t="str">
        <f t="shared" si="107"/>
        <v/>
      </c>
      <c r="DR19" s="264"/>
      <c r="DS19" s="257" t="str">
        <f t="shared" si="147"/>
        <v/>
      </c>
      <c r="DT19" s="257" t="str">
        <f t="shared" si="147"/>
        <v>8</v>
      </c>
      <c r="DU19" s="257" t="str">
        <f t="shared" si="147"/>
        <v>9</v>
      </c>
      <c r="DV19" s="257" t="str">
        <f t="shared" si="147"/>
        <v>10</v>
      </c>
      <c r="DW19" s="257" t="str">
        <f t="shared" si="147"/>
        <v/>
      </c>
      <c r="DX19" s="257" t="str">
        <f t="shared" si="147"/>
        <v/>
      </c>
      <c r="DY19" s="257" t="str">
        <f t="shared" si="147"/>
        <v/>
      </c>
      <c r="DZ19" s="257" t="str">
        <f t="shared" si="147"/>
        <v/>
      </c>
      <c r="EA19" s="257" t="str">
        <f t="shared" si="181"/>
        <v/>
      </c>
      <c r="EB19" s="257" t="str">
        <f t="shared" si="109"/>
        <v/>
      </c>
      <c r="EC19" s="257" t="str">
        <f t="shared" si="109"/>
        <v/>
      </c>
      <c r="ED19" s="257" t="str">
        <f t="shared" si="109"/>
        <v/>
      </c>
      <c r="EE19" s="257" t="str">
        <f t="shared" si="109"/>
        <v/>
      </c>
      <c r="EF19" s="257" t="str">
        <f t="shared" si="109"/>
        <v/>
      </c>
      <c r="EG19" s="257" t="str">
        <f t="shared" si="109"/>
        <v/>
      </c>
      <c r="EH19" s="257" t="str">
        <f t="shared" si="109"/>
        <v/>
      </c>
      <c r="EI19" s="257" t="str">
        <f t="shared" si="109"/>
        <v/>
      </c>
      <c r="EJ19" s="257" t="str">
        <f t="shared" si="109"/>
        <v/>
      </c>
      <c r="EK19" s="259" t="str">
        <f t="shared" si="148"/>
        <v/>
      </c>
      <c r="EL19" s="259" t="str">
        <f t="shared" si="148"/>
        <v/>
      </c>
      <c r="EM19" s="259" t="str">
        <f t="shared" si="148"/>
        <v/>
      </c>
      <c r="EN19" s="259" t="str">
        <f t="shared" si="148"/>
        <v/>
      </c>
      <c r="EO19" s="259" t="str">
        <f t="shared" si="148"/>
        <v/>
      </c>
      <c r="EP19" s="259" t="str">
        <f t="shared" si="148"/>
        <v/>
      </c>
      <c r="EQ19" s="259" t="str">
        <f t="shared" si="148"/>
        <v/>
      </c>
      <c r="ER19" s="259" t="str">
        <f t="shared" si="148"/>
        <v/>
      </c>
      <c r="ES19" s="259" t="str">
        <f t="shared" si="149"/>
        <v/>
      </c>
      <c r="ET19" s="259" t="str">
        <f t="shared" si="111"/>
        <v/>
      </c>
      <c r="EU19" s="259" t="str">
        <f t="shared" si="111"/>
        <v/>
      </c>
      <c r="EV19" s="259" t="str">
        <f t="shared" si="111"/>
        <v/>
      </c>
      <c r="EW19" s="259" t="str">
        <f t="shared" si="111"/>
        <v/>
      </c>
      <c r="EX19" s="259" t="str">
        <f t="shared" si="111"/>
        <v/>
      </c>
      <c r="EY19" s="259" t="str">
        <f t="shared" si="111"/>
        <v/>
      </c>
      <c r="EZ19" s="259" t="str">
        <f t="shared" si="111"/>
        <v/>
      </c>
      <c r="FA19" s="259" t="str">
        <f t="shared" si="111"/>
        <v/>
      </c>
      <c r="FB19" s="259" t="str">
        <f t="shared" si="111"/>
        <v/>
      </c>
      <c r="FC19" s="261" t="str">
        <f t="shared" si="150"/>
        <v/>
      </c>
      <c r="FD19" s="261" t="str">
        <f t="shared" si="150"/>
        <v>8</v>
      </c>
      <c r="FE19" s="261" t="str">
        <f t="shared" si="150"/>
        <v>9</v>
      </c>
      <c r="FF19" s="261" t="str">
        <f t="shared" si="150"/>
        <v/>
      </c>
      <c r="FG19" s="261" t="str">
        <f t="shared" si="150"/>
        <v/>
      </c>
      <c r="FH19" s="261" t="str">
        <f t="shared" si="150"/>
        <v/>
      </c>
      <c r="FI19" s="261" t="str">
        <f t="shared" si="150"/>
        <v/>
      </c>
      <c r="FJ19" s="261" t="str">
        <f t="shared" si="150"/>
        <v/>
      </c>
      <c r="FK19" s="261" t="str">
        <f t="shared" si="151"/>
        <v/>
      </c>
      <c r="FL19" s="261" t="str">
        <f t="shared" si="113"/>
        <v/>
      </c>
      <c r="FM19" s="261" t="str">
        <f t="shared" si="113"/>
        <v/>
      </c>
      <c r="FN19" s="261" t="str">
        <f t="shared" si="113"/>
        <v/>
      </c>
      <c r="FO19" s="261" t="str">
        <f t="shared" si="113"/>
        <v/>
      </c>
      <c r="FP19" s="261" t="str">
        <f t="shared" si="113"/>
        <v/>
      </c>
      <c r="FQ19" s="261" t="str">
        <f t="shared" si="113"/>
        <v/>
      </c>
      <c r="FR19" s="261" t="str">
        <f t="shared" si="113"/>
        <v/>
      </c>
      <c r="FS19" s="261" t="str">
        <f t="shared" si="113"/>
        <v/>
      </c>
      <c r="FT19" s="261" t="str">
        <f t="shared" si="113"/>
        <v/>
      </c>
      <c r="FU19" s="263" t="str">
        <f t="shared" si="152"/>
        <v/>
      </c>
      <c r="FV19" s="263" t="str">
        <f t="shared" si="152"/>
        <v/>
      </c>
      <c r="FW19" s="263" t="str">
        <f t="shared" si="152"/>
        <v/>
      </c>
      <c r="FX19" s="263" t="str">
        <f t="shared" si="152"/>
        <v/>
      </c>
      <c r="FY19" s="263" t="str">
        <f t="shared" si="152"/>
        <v/>
      </c>
      <c r="FZ19" s="263" t="str">
        <f t="shared" si="152"/>
        <v/>
      </c>
      <c r="GA19" s="263" t="str">
        <f t="shared" si="152"/>
        <v/>
      </c>
      <c r="GB19" s="263" t="str">
        <f t="shared" si="152"/>
        <v/>
      </c>
      <c r="GC19" s="263" t="str">
        <f t="shared" si="153"/>
        <v/>
      </c>
      <c r="GD19" s="263" t="str">
        <f t="shared" si="115"/>
        <v/>
      </c>
      <c r="GE19" s="263" t="str">
        <f t="shared" si="115"/>
        <v/>
      </c>
      <c r="GF19" s="263" t="str">
        <f t="shared" si="115"/>
        <v/>
      </c>
      <c r="GG19" s="263" t="str">
        <f t="shared" si="115"/>
        <v/>
      </c>
      <c r="GH19" s="263" t="str">
        <f t="shared" si="115"/>
        <v/>
      </c>
      <c r="GI19" s="263" t="str">
        <f t="shared" si="115"/>
        <v/>
      </c>
      <c r="GJ19" s="263" t="str">
        <f t="shared" si="115"/>
        <v/>
      </c>
      <c r="GK19" s="263" t="str">
        <f t="shared" si="115"/>
        <v/>
      </c>
      <c r="GL19" s="263" t="str">
        <f t="shared" si="115"/>
        <v/>
      </c>
      <c r="GM19" s="265" t="str">
        <f t="shared" si="154"/>
        <v/>
      </c>
      <c r="GN19" s="265" t="str">
        <f t="shared" si="154"/>
        <v/>
      </c>
      <c r="GO19" s="265" t="str">
        <f t="shared" si="154"/>
        <v/>
      </c>
      <c r="GP19" s="265" t="str">
        <f t="shared" si="154"/>
        <v/>
      </c>
      <c r="GQ19" s="265" t="str">
        <f t="shared" si="154"/>
        <v/>
      </c>
      <c r="GR19" s="265" t="str">
        <f t="shared" si="154"/>
        <v/>
      </c>
      <c r="GS19" s="265" t="str">
        <f t="shared" si="154"/>
        <v/>
      </c>
      <c r="GT19" s="265" t="str">
        <f t="shared" si="154"/>
        <v/>
      </c>
      <c r="GU19" s="265" t="str">
        <f t="shared" si="155"/>
        <v/>
      </c>
      <c r="GV19" s="265" t="str">
        <f t="shared" si="117"/>
        <v/>
      </c>
      <c r="GW19" s="265" t="str">
        <f t="shared" si="117"/>
        <v/>
      </c>
      <c r="GX19" s="265" t="str">
        <f t="shared" si="117"/>
        <v/>
      </c>
      <c r="GY19" s="265" t="str">
        <f t="shared" si="117"/>
        <v/>
      </c>
      <c r="GZ19" s="265" t="str">
        <f t="shared" si="117"/>
        <v/>
      </c>
      <c r="HA19" s="265" t="str">
        <f t="shared" si="117"/>
        <v/>
      </c>
      <c r="HB19" s="265" t="str">
        <f t="shared" si="117"/>
        <v/>
      </c>
      <c r="HC19" s="265" t="str">
        <f t="shared" si="117"/>
        <v/>
      </c>
      <c r="HD19" s="265" t="str">
        <f t="shared" si="117"/>
        <v/>
      </c>
      <c r="HF19" s="265">
        <f t="shared" si="118"/>
        <v>8</v>
      </c>
      <c r="HG19" s="267" t="str">
        <f t="shared" si="119"/>
        <v/>
      </c>
      <c r="HH19" s="267" t="str">
        <f t="shared" si="119"/>
        <v/>
      </c>
      <c r="HI19" s="267" t="str">
        <f t="shared" si="119"/>
        <v/>
      </c>
      <c r="HJ19" s="267" t="str">
        <f t="shared" si="119"/>
        <v/>
      </c>
      <c r="HK19" s="267" t="str">
        <f t="shared" si="119"/>
        <v/>
      </c>
      <c r="HL19" s="267" t="str">
        <f t="shared" si="119"/>
        <v/>
      </c>
      <c r="HM19" s="267" t="str">
        <f t="shared" si="119"/>
        <v/>
      </c>
      <c r="HN19" s="267" t="str">
        <f t="shared" si="119"/>
        <v/>
      </c>
      <c r="HO19" s="267" t="str">
        <f t="shared" si="119"/>
        <v/>
      </c>
      <c r="HP19" s="267" t="str">
        <f t="shared" si="119"/>
        <v/>
      </c>
      <c r="HQ19" s="267" t="str">
        <f t="shared" si="120"/>
        <v/>
      </c>
      <c r="HR19" s="267" t="str">
        <f t="shared" si="120"/>
        <v/>
      </c>
      <c r="HS19" s="267" t="str">
        <f t="shared" si="120"/>
        <v/>
      </c>
      <c r="HT19" s="267" t="str">
        <f t="shared" si="120"/>
        <v/>
      </c>
      <c r="HU19" s="267" t="str">
        <f t="shared" si="120"/>
        <v/>
      </c>
      <c r="HV19" s="267" t="str">
        <f t="shared" si="120"/>
        <v/>
      </c>
      <c r="HW19" s="267" t="str">
        <f t="shared" si="120"/>
        <v/>
      </c>
      <c r="HX19" s="267" t="str">
        <f t="shared" si="120"/>
        <v/>
      </c>
      <c r="HY19" s="267" t="str">
        <f t="shared" si="120"/>
        <v/>
      </c>
      <c r="HZ19" s="267" t="str">
        <f t="shared" si="120"/>
        <v/>
      </c>
      <c r="IA19" s="264"/>
      <c r="IB19" s="267" t="str">
        <f t="shared" si="156"/>
        <v/>
      </c>
      <c r="IC19" s="267" t="str">
        <f t="shared" si="157"/>
        <v/>
      </c>
      <c r="ID19" s="267" t="str">
        <f t="shared" si="158"/>
        <v/>
      </c>
      <c r="IE19" s="267" t="str">
        <f t="shared" si="159"/>
        <v/>
      </c>
      <c r="IF19" s="267" t="str">
        <f t="shared" si="160"/>
        <v/>
      </c>
      <c r="IG19" s="267" t="str">
        <f t="shared" si="161"/>
        <v/>
      </c>
      <c r="IH19" s="267" t="str">
        <f t="shared" si="162"/>
        <v/>
      </c>
      <c r="II19" s="267" t="str">
        <f t="shared" si="163"/>
        <v/>
      </c>
      <c r="IJ19" s="267" t="str">
        <f t="shared" si="164"/>
        <v/>
      </c>
      <c r="IK19" s="267" t="str">
        <f t="shared" si="165"/>
        <v/>
      </c>
      <c r="IL19" s="267" t="str">
        <f t="shared" si="166"/>
        <v/>
      </c>
      <c r="IM19" s="267" t="str">
        <f t="shared" si="167"/>
        <v/>
      </c>
      <c r="IN19" s="267" t="str">
        <f t="shared" si="168"/>
        <v/>
      </c>
      <c r="IO19" s="267" t="str">
        <f t="shared" si="169"/>
        <v/>
      </c>
      <c r="IP19" s="267" t="str">
        <f t="shared" si="170"/>
        <v/>
      </c>
      <c r="IQ19" s="267" t="str">
        <f t="shared" si="171"/>
        <v/>
      </c>
      <c r="IR19" s="267" t="str">
        <f t="shared" si="172"/>
        <v/>
      </c>
      <c r="IS19" s="267" t="str">
        <f t="shared" si="173"/>
        <v/>
      </c>
      <c r="IT19" s="267" t="str">
        <f t="shared" si="174"/>
        <v/>
      </c>
      <c r="IU19" s="267" t="str">
        <f t="shared" si="175"/>
        <v/>
      </c>
      <c r="IV19" s="264"/>
      <c r="IW19" s="268">
        <v>8</v>
      </c>
      <c r="IX19" s="265" t="str">
        <f t="shared" si="176"/>
        <v/>
      </c>
      <c r="IY19" s="265" t="str">
        <f t="shared" si="177"/>
        <v/>
      </c>
      <c r="IZ19" s="265" t="str">
        <f t="shared" si="177"/>
        <v/>
      </c>
      <c r="JA19" s="265" t="str">
        <f t="shared" si="177"/>
        <v/>
      </c>
      <c r="JB19" s="265" t="str">
        <f t="shared" si="177"/>
        <v/>
      </c>
      <c r="JC19" s="265" t="str">
        <f t="shared" si="177"/>
        <v/>
      </c>
      <c r="JD19" s="265" t="str">
        <f t="shared" si="177"/>
        <v/>
      </c>
      <c r="JE19" s="265" t="str">
        <f t="shared" si="177"/>
        <v/>
      </c>
      <c r="JF19" s="265" t="str">
        <f t="shared" si="177"/>
        <v/>
      </c>
      <c r="JG19" s="265" t="str">
        <f t="shared" si="177"/>
        <v/>
      </c>
      <c r="JH19" s="265">
        <f t="shared" si="177"/>
        <v>3</v>
      </c>
      <c r="JI19" s="265" t="str">
        <f t="shared" si="178"/>
        <v/>
      </c>
      <c r="JJ19" s="265" t="str">
        <f t="shared" si="178"/>
        <v/>
      </c>
      <c r="JK19" s="265" t="str">
        <f t="shared" si="178"/>
        <v/>
      </c>
      <c r="JL19" s="265" t="str">
        <f t="shared" si="178"/>
        <v/>
      </c>
      <c r="JM19" s="265" t="str">
        <f t="shared" si="178"/>
        <v/>
      </c>
      <c r="JN19" s="265" t="str">
        <f t="shared" si="178"/>
        <v/>
      </c>
      <c r="JO19" s="265" t="str">
        <f t="shared" si="178"/>
        <v/>
      </c>
      <c r="JP19" s="265" t="str">
        <f t="shared" si="178"/>
        <v/>
      </c>
      <c r="JQ19" s="265" t="str">
        <f t="shared" si="178"/>
        <v/>
      </c>
      <c r="JS19" s="265" t="str">
        <f>IF(IX19="","",SUM(IX$12:IX19)-IX19+1)</f>
        <v/>
      </c>
      <c r="JT19" s="265" t="str">
        <f>IF(IY19="","",SUM(IY$12:IY19)-IY19+1)</f>
        <v/>
      </c>
      <c r="JU19" s="265" t="str">
        <f>IF(IZ19="","",SUM(IZ$12:IZ19)-IZ19+1)</f>
        <v/>
      </c>
      <c r="JV19" s="265" t="str">
        <f>IF(JA19="","",SUM(JA$12:JA19)-JA19+1)</f>
        <v/>
      </c>
      <c r="JW19" s="265" t="str">
        <f>IF(JB19="","",SUM(JB$12:JB19)-JB19+1)</f>
        <v/>
      </c>
      <c r="JX19" s="265" t="str">
        <f>IF(JC19="","",SUM(JC$12:JC19)-JC19+1)</f>
        <v/>
      </c>
      <c r="JY19" s="265" t="str">
        <f>IF(JD19="","",SUM(JD$12:JD19)-JD19+1)</f>
        <v/>
      </c>
      <c r="JZ19" s="265" t="str">
        <f>IF(JE19="","",SUM(JE$12:JE19)-JE19+1)</f>
        <v/>
      </c>
      <c r="KA19" s="265" t="str">
        <f>IF(JF19="","",SUM(JF$12:JF19)-JF19+1)</f>
        <v/>
      </c>
      <c r="KB19" s="265" t="str">
        <f>IF(JG19="","",SUM(JG$12:JG19)-JG19+1)</f>
        <v/>
      </c>
      <c r="KC19" s="265">
        <f>IF(JH19="","",SUM(JH$12:JH19)-JH19+1)</f>
        <v>19</v>
      </c>
      <c r="KD19" s="265" t="str">
        <f>IF(JI19="","",SUM(JI$12:JI19)-JI19+1)</f>
        <v/>
      </c>
      <c r="KE19" s="265" t="str">
        <f>IF(JJ19="","",SUM(JJ$12:JJ19)-JJ19+1)</f>
        <v/>
      </c>
      <c r="KF19" s="265" t="str">
        <f>IF(JK19="","",SUM(JK$12:JK19)-JK19+1)</f>
        <v/>
      </c>
      <c r="KG19" s="265" t="str">
        <f>IF(JL19="","",SUM(JL$12:JL19)-JL19+1)</f>
        <v/>
      </c>
      <c r="KH19" s="265" t="str">
        <f>IF(JM19="","",SUM(JM$12:JM19)-JM19+1)</f>
        <v/>
      </c>
      <c r="KI19" s="265" t="str">
        <f>IF(JN19="","",SUM(JN$12:JN19)-JN19+1)</f>
        <v/>
      </c>
      <c r="KJ19" s="265" t="str">
        <f>IF(JO19="","",SUM(JO$12:JO19)-JO19+1)</f>
        <v/>
      </c>
      <c r="KK19" s="265" t="str">
        <f>IF(JP19="","",SUM(JP$12:JP19)-JP19+1)</f>
        <v/>
      </c>
      <c r="KL19" s="265" t="str">
        <f>IF(JQ19="","",SUM(JQ$12:JQ19)-JQ19+1)</f>
        <v/>
      </c>
      <c r="KN19" s="265" t="str">
        <f t="shared" si="124"/>
        <v/>
      </c>
      <c r="KO19" s="265" t="str">
        <f t="shared" si="125"/>
        <v/>
      </c>
      <c r="KP19" s="265" t="str">
        <f t="shared" si="126"/>
        <v/>
      </c>
      <c r="KQ19" s="265" t="str">
        <f t="shared" si="127"/>
        <v/>
      </c>
      <c r="KR19" s="265" t="str">
        <f t="shared" si="128"/>
        <v/>
      </c>
      <c r="KS19" s="265" t="str">
        <f t="shared" si="129"/>
        <v/>
      </c>
      <c r="KT19" s="265" t="str">
        <f t="shared" si="130"/>
        <v/>
      </c>
      <c r="KU19" s="265" t="str">
        <f t="shared" si="131"/>
        <v/>
      </c>
      <c r="KV19" s="265" t="str">
        <f t="shared" si="132"/>
        <v/>
      </c>
      <c r="KW19" s="265" t="str">
        <f t="shared" si="133"/>
        <v/>
      </c>
      <c r="KX19" s="265">
        <f t="shared" si="134"/>
        <v>104</v>
      </c>
      <c r="KY19" s="265" t="str">
        <f t="shared" si="135"/>
        <v/>
      </c>
      <c r="KZ19" s="265" t="str">
        <f t="shared" si="136"/>
        <v/>
      </c>
      <c r="LA19" s="265" t="str">
        <f t="shared" si="137"/>
        <v/>
      </c>
      <c r="LB19" s="265" t="str">
        <f t="shared" si="138"/>
        <v/>
      </c>
      <c r="LC19" s="265" t="str">
        <f t="shared" si="139"/>
        <v/>
      </c>
      <c r="LD19" s="265" t="str">
        <f t="shared" si="140"/>
        <v/>
      </c>
      <c r="LE19" s="265" t="str">
        <f t="shared" si="141"/>
        <v/>
      </c>
      <c r="LF19" s="265" t="str">
        <f t="shared" si="142"/>
        <v/>
      </c>
      <c r="LG19" s="265" t="str">
        <f t="shared" si="143"/>
        <v/>
      </c>
    </row>
    <row r="20" spans="1:319" s="266" customFormat="1" x14ac:dyDescent="0.25">
      <c r="A20" s="248">
        <f t="shared" si="179"/>
        <v>9</v>
      </c>
      <c r="B20" s="176" t="s">
        <v>78</v>
      </c>
      <c r="C20" s="45" t="s">
        <v>284</v>
      </c>
      <c r="D20" s="45" t="s">
        <v>292</v>
      </c>
      <c r="E20" s="169" t="s">
        <v>316</v>
      </c>
      <c r="F20" s="46" t="s">
        <v>345</v>
      </c>
      <c r="G20" s="172" t="s">
        <v>738</v>
      </c>
      <c r="H20" s="54" t="s">
        <v>373</v>
      </c>
      <c r="I20" s="54" t="s">
        <v>386</v>
      </c>
      <c r="J20" s="54"/>
      <c r="K20" s="54"/>
      <c r="L20" s="248"/>
      <c r="M20" s="248"/>
      <c r="N20" s="44" t="s">
        <v>595</v>
      </c>
      <c r="O20" s="44" t="s">
        <v>676</v>
      </c>
      <c r="P20" s="43">
        <v>5</v>
      </c>
      <c r="Q20" s="43" t="s">
        <v>416</v>
      </c>
      <c r="R20" s="43" t="s">
        <v>415</v>
      </c>
      <c r="S20" s="43" t="str">
        <f t="shared" si="92"/>
        <v/>
      </c>
      <c r="T20" s="54">
        <v>4</v>
      </c>
      <c r="U20" s="54"/>
      <c r="V20" s="54"/>
      <c r="W20" s="343">
        <f t="shared" si="144"/>
        <v>68</v>
      </c>
      <c r="X20" s="344">
        <f t="shared" si="145"/>
        <v>4</v>
      </c>
      <c r="Y20" s="45" t="s">
        <v>645</v>
      </c>
      <c r="Z20" s="45" t="s">
        <v>645</v>
      </c>
      <c r="AA20" s="54">
        <v>4</v>
      </c>
      <c r="AB20" s="54">
        <v>8</v>
      </c>
      <c r="AC20" s="54">
        <v>2</v>
      </c>
      <c r="AD20" s="44">
        <v>5</v>
      </c>
      <c r="AE20" s="44">
        <v>8</v>
      </c>
      <c r="AF20" s="44">
        <v>2</v>
      </c>
      <c r="AG20" s="45"/>
      <c r="AH20" s="45"/>
      <c r="AI20" s="45"/>
      <c r="AJ20" s="46"/>
      <c r="AK20" s="46"/>
      <c r="AL20" s="46"/>
      <c r="AN20" s="307" t="str">
        <f t="shared" si="93"/>
        <v xml:space="preserve">Pré: FIS01205 FIS01206  </v>
      </c>
      <c r="AO20" s="256" t="str">
        <f t="shared" si="94"/>
        <v>Co: ---</v>
      </c>
      <c r="AP20" s="45" t="str">
        <f t="shared" si="146"/>
        <v>CIV01437</v>
      </c>
      <c r="AQ20" s="308" t="str">
        <f t="shared" si="180"/>
        <v>Instalações Prediais</v>
      </c>
      <c r="AR20" s="43" t="str">
        <f t="shared" si="95"/>
        <v/>
      </c>
      <c r="AS20" s="255"/>
      <c r="AT20" s="256">
        <f t="shared" si="96"/>
        <v>4</v>
      </c>
      <c r="AU20" s="257" t="str">
        <f t="shared" si="97"/>
        <v/>
      </c>
      <c r="AV20" s="257">
        <f t="shared" si="97"/>
        <v>8</v>
      </c>
      <c r="AW20" s="257">
        <f t="shared" si="97"/>
        <v>9</v>
      </c>
      <c r="AX20" s="257" t="str">
        <f t="shared" si="97"/>
        <v/>
      </c>
      <c r="AY20" s="257" t="str">
        <f t="shared" si="97"/>
        <v/>
      </c>
      <c r="AZ20" s="257" t="str">
        <f t="shared" si="97"/>
        <v/>
      </c>
      <c r="BA20" s="257" t="str">
        <f t="shared" si="97"/>
        <v/>
      </c>
      <c r="BB20" s="257" t="str">
        <f t="shared" si="97"/>
        <v/>
      </c>
      <c r="BC20" s="257" t="str">
        <f t="shared" si="97"/>
        <v/>
      </c>
      <c r="BD20" s="257" t="str">
        <f t="shared" si="97"/>
        <v/>
      </c>
      <c r="BE20" s="257" t="str">
        <f t="shared" si="98"/>
        <v/>
      </c>
      <c r="BF20" s="257" t="str">
        <f t="shared" si="98"/>
        <v/>
      </c>
      <c r="BG20" s="257" t="str">
        <f t="shared" si="98"/>
        <v/>
      </c>
      <c r="BH20" s="257" t="str">
        <f t="shared" si="98"/>
        <v/>
      </c>
      <c r="BI20" s="257" t="str">
        <f t="shared" si="98"/>
        <v/>
      </c>
      <c r="BJ20" s="257" t="str">
        <f t="shared" si="98"/>
        <v/>
      </c>
      <c r="BK20" s="257" t="str">
        <f t="shared" si="98"/>
        <v/>
      </c>
      <c r="BL20" s="257" t="str">
        <f t="shared" si="98"/>
        <v/>
      </c>
      <c r="BM20" s="258">
        <f t="shared" si="99"/>
        <v>5</v>
      </c>
      <c r="BN20" s="259" t="str">
        <f t="shared" si="100"/>
        <v/>
      </c>
      <c r="BO20" s="259">
        <f t="shared" si="100"/>
        <v>8</v>
      </c>
      <c r="BP20" s="259">
        <f t="shared" si="100"/>
        <v>9</v>
      </c>
      <c r="BQ20" s="259" t="str">
        <f t="shared" si="100"/>
        <v/>
      </c>
      <c r="BR20" s="259" t="str">
        <f t="shared" si="100"/>
        <v/>
      </c>
      <c r="BS20" s="259" t="str">
        <f t="shared" si="100"/>
        <v/>
      </c>
      <c r="BT20" s="259" t="str">
        <f t="shared" si="100"/>
        <v/>
      </c>
      <c r="BU20" s="259" t="str">
        <f t="shared" si="100"/>
        <v/>
      </c>
      <c r="BV20" s="259" t="str">
        <f t="shared" si="100"/>
        <v/>
      </c>
      <c r="BW20" s="259" t="str">
        <f t="shared" si="100"/>
        <v/>
      </c>
      <c r="BX20" s="259" t="str">
        <f t="shared" si="101"/>
        <v/>
      </c>
      <c r="BY20" s="259" t="str">
        <f t="shared" si="101"/>
        <v/>
      </c>
      <c r="BZ20" s="259" t="str">
        <f t="shared" si="101"/>
        <v/>
      </c>
      <c r="CA20" s="259" t="str">
        <f t="shared" si="101"/>
        <v/>
      </c>
      <c r="CB20" s="259" t="str">
        <f t="shared" si="101"/>
        <v/>
      </c>
      <c r="CC20" s="259" t="str">
        <f t="shared" si="101"/>
        <v/>
      </c>
      <c r="CD20" s="259" t="str">
        <f t="shared" si="101"/>
        <v/>
      </c>
      <c r="CE20" s="259" t="str">
        <f t="shared" si="101"/>
        <v/>
      </c>
      <c r="CF20" s="260" t="str">
        <f t="shared" si="102"/>
        <v/>
      </c>
      <c r="CG20" s="261" t="str">
        <f t="shared" si="103"/>
        <v/>
      </c>
      <c r="CH20" s="261" t="str">
        <f t="shared" si="103"/>
        <v/>
      </c>
      <c r="CI20" s="261" t="str">
        <f t="shared" si="103"/>
        <v/>
      </c>
      <c r="CJ20" s="261" t="str">
        <f t="shared" si="103"/>
        <v/>
      </c>
      <c r="CK20" s="261" t="str">
        <f t="shared" si="103"/>
        <v/>
      </c>
      <c r="CL20" s="261" t="str">
        <f t="shared" si="103"/>
        <v/>
      </c>
      <c r="CM20" s="261" t="str">
        <f t="shared" si="103"/>
        <v/>
      </c>
      <c r="CN20" s="261" t="str">
        <f t="shared" si="103"/>
        <v/>
      </c>
      <c r="CO20" s="261" t="str">
        <f t="shared" si="103"/>
        <v/>
      </c>
      <c r="CP20" s="261" t="str">
        <f t="shared" si="103"/>
        <v/>
      </c>
      <c r="CQ20" s="261" t="str">
        <f t="shared" si="104"/>
        <v/>
      </c>
      <c r="CR20" s="261" t="str">
        <f t="shared" si="104"/>
        <v/>
      </c>
      <c r="CS20" s="261" t="str">
        <f t="shared" si="104"/>
        <v/>
      </c>
      <c r="CT20" s="261" t="str">
        <f t="shared" si="104"/>
        <v/>
      </c>
      <c r="CU20" s="261" t="str">
        <f t="shared" si="104"/>
        <v/>
      </c>
      <c r="CV20" s="261" t="str">
        <f t="shared" si="104"/>
        <v/>
      </c>
      <c r="CW20" s="261" t="str">
        <f t="shared" si="104"/>
        <v/>
      </c>
      <c r="CX20" s="261" t="str">
        <f t="shared" si="104"/>
        <v/>
      </c>
      <c r="CY20" s="262" t="str">
        <f t="shared" si="105"/>
        <v/>
      </c>
      <c r="CZ20" s="263" t="str">
        <f t="shared" si="106"/>
        <v/>
      </c>
      <c r="DA20" s="263" t="str">
        <f t="shared" si="106"/>
        <v/>
      </c>
      <c r="DB20" s="263" t="str">
        <f t="shared" si="106"/>
        <v/>
      </c>
      <c r="DC20" s="263" t="str">
        <f t="shared" si="106"/>
        <v/>
      </c>
      <c r="DD20" s="263" t="str">
        <f t="shared" si="106"/>
        <v/>
      </c>
      <c r="DE20" s="263" t="str">
        <f t="shared" si="106"/>
        <v/>
      </c>
      <c r="DF20" s="263" t="str">
        <f t="shared" si="106"/>
        <v/>
      </c>
      <c r="DG20" s="263" t="str">
        <f t="shared" si="106"/>
        <v/>
      </c>
      <c r="DH20" s="263" t="str">
        <f t="shared" si="106"/>
        <v/>
      </c>
      <c r="DI20" s="263" t="str">
        <f t="shared" si="106"/>
        <v/>
      </c>
      <c r="DJ20" s="263" t="str">
        <f t="shared" si="107"/>
        <v/>
      </c>
      <c r="DK20" s="263" t="str">
        <f t="shared" si="107"/>
        <v/>
      </c>
      <c r="DL20" s="263" t="str">
        <f t="shared" si="107"/>
        <v/>
      </c>
      <c r="DM20" s="263" t="str">
        <f t="shared" si="107"/>
        <v/>
      </c>
      <c r="DN20" s="263" t="str">
        <f t="shared" si="107"/>
        <v/>
      </c>
      <c r="DO20" s="263" t="str">
        <f t="shared" si="107"/>
        <v/>
      </c>
      <c r="DP20" s="263" t="str">
        <f t="shared" si="107"/>
        <v/>
      </c>
      <c r="DQ20" s="263" t="str">
        <f t="shared" si="107"/>
        <v/>
      </c>
      <c r="DR20" s="264"/>
      <c r="DS20" s="257" t="str">
        <f t="shared" si="147"/>
        <v/>
      </c>
      <c r="DT20" s="257" t="str">
        <f t="shared" si="147"/>
        <v/>
      </c>
      <c r="DU20" s="257" t="str">
        <f t="shared" si="147"/>
        <v/>
      </c>
      <c r="DV20" s="257" t="str">
        <f t="shared" si="147"/>
        <v/>
      </c>
      <c r="DW20" s="257" t="str">
        <f t="shared" si="147"/>
        <v/>
      </c>
      <c r="DX20" s="257" t="str">
        <f t="shared" si="147"/>
        <v/>
      </c>
      <c r="DY20" s="257" t="str">
        <f t="shared" si="147"/>
        <v/>
      </c>
      <c r="DZ20" s="257" t="str">
        <f t="shared" si="147"/>
        <v/>
      </c>
      <c r="EA20" s="257" t="str">
        <f t="shared" si="181"/>
        <v/>
      </c>
      <c r="EB20" s="257" t="str">
        <f t="shared" si="109"/>
        <v/>
      </c>
      <c r="EC20" s="257" t="str">
        <f t="shared" si="109"/>
        <v/>
      </c>
      <c r="ED20" s="257" t="str">
        <f t="shared" si="109"/>
        <v/>
      </c>
      <c r="EE20" s="257" t="str">
        <f t="shared" si="109"/>
        <v/>
      </c>
      <c r="EF20" s="257" t="str">
        <f t="shared" si="109"/>
        <v/>
      </c>
      <c r="EG20" s="257" t="str">
        <f t="shared" si="109"/>
        <v/>
      </c>
      <c r="EH20" s="257" t="str">
        <f t="shared" si="109"/>
        <v/>
      </c>
      <c r="EI20" s="257" t="str">
        <f t="shared" si="109"/>
        <v/>
      </c>
      <c r="EJ20" s="257" t="str">
        <f t="shared" si="109"/>
        <v/>
      </c>
      <c r="EK20" s="259" t="str">
        <f t="shared" si="148"/>
        <v/>
      </c>
      <c r="EL20" s="259" t="str">
        <f t="shared" si="148"/>
        <v/>
      </c>
      <c r="EM20" s="259" t="str">
        <f t="shared" si="148"/>
        <v/>
      </c>
      <c r="EN20" s="259" t="str">
        <f t="shared" si="148"/>
        <v/>
      </c>
      <c r="EO20" s="259" t="str">
        <f t="shared" si="148"/>
        <v/>
      </c>
      <c r="EP20" s="259" t="str">
        <f t="shared" si="148"/>
        <v/>
      </c>
      <c r="EQ20" s="259" t="str">
        <f t="shared" si="148"/>
        <v/>
      </c>
      <c r="ER20" s="259" t="str">
        <f t="shared" si="148"/>
        <v/>
      </c>
      <c r="ES20" s="259" t="str">
        <f t="shared" si="149"/>
        <v/>
      </c>
      <c r="ET20" s="259" t="str">
        <f t="shared" si="111"/>
        <v/>
      </c>
      <c r="EU20" s="259" t="str">
        <f t="shared" si="111"/>
        <v/>
      </c>
      <c r="EV20" s="259" t="str">
        <f t="shared" si="111"/>
        <v/>
      </c>
      <c r="EW20" s="259" t="str">
        <f t="shared" si="111"/>
        <v/>
      </c>
      <c r="EX20" s="259" t="str">
        <f t="shared" si="111"/>
        <v/>
      </c>
      <c r="EY20" s="259" t="str">
        <f t="shared" si="111"/>
        <v/>
      </c>
      <c r="EZ20" s="259" t="str">
        <f t="shared" si="111"/>
        <v/>
      </c>
      <c r="FA20" s="259" t="str">
        <f t="shared" si="111"/>
        <v/>
      </c>
      <c r="FB20" s="259" t="str">
        <f t="shared" si="111"/>
        <v/>
      </c>
      <c r="FC20" s="261" t="str">
        <f t="shared" si="150"/>
        <v/>
      </c>
      <c r="FD20" s="261" t="str">
        <f t="shared" si="150"/>
        <v/>
      </c>
      <c r="FE20" s="261" t="str">
        <f t="shared" si="150"/>
        <v/>
      </c>
      <c r="FF20" s="261" t="str">
        <f t="shared" si="150"/>
        <v/>
      </c>
      <c r="FG20" s="261" t="str">
        <f t="shared" si="150"/>
        <v/>
      </c>
      <c r="FH20" s="261" t="str">
        <f t="shared" si="150"/>
        <v/>
      </c>
      <c r="FI20" s="261" t="str">
        <f t="shared" si="150"/>
        <v/>
      </c>
      <c r="FJ20" s="261" t="str">
        <f t="shared" si="150"/>
        <v/>
      </c>
      <c r="FK20" s="261" t="str">
        <f t="shared" si="151"/>
        <v/>
      </c>
      <c r="FL20" s="261" t="str">
        <f t="shared" si="113"/>
        <v/>
      </c>
      <c r="FM20" s="261" t="str">
        <f t="shared" si="113"/>
        <v/>
      </c>
      <c r="FN20" s="261" t="str">
        <f t="shared" si="113"/>
        <v/>
      </c>
      <c r="FO20" s="261" t="str">
        <f t="shared" si="113"/>
        <v/>
      </c>
      <c r="FP20" s="261" t="str">
        <f t="shared" si="113"/>
        <v/>
      </c>
      <c r="FQ20" s="261" t="str">
        <f t="shared" si="113"/>
        <v/>
      </c>
      <c r="FR20" s="261" t="str">
        <f t="shared" si="113"/>
        <v/>
      </c>
      <c r="FS20" s="261" t="str">
        <f t="shared" si="113"/>
        <v/>
      </c>
      <c r="FT20" s="261" t="str">
        <f t="shared" si="113"/>
        <v/>
      </c>
      <c r="FU20" s="263" t="str">
        <f t="shared" si="152"/>
        <v/>
      </c>
      <c r="FV20" s="263" t="str">
        <f t="shared" si="152"/>
        <v>8</v>
      </c>
      <c r="FW20" s="263" t="str">
        <f t="shared" si="152"/>
        <v>9</v>
      </c>
      <c r="FX20" s="263" t="str">
        <f t="shared" si="152"/>
        <v/>
      </c>
      <c r="FY20" s="263" t="str">
        <f t="shared" si="152"/>
        <v/>
      </c>
      <c r="FZ20" s="263" t="str">
        <f t="shared" si="152"/>
        <v/>
      </c>
      <c r="GA20" s="263" t="str">
        <f t="shared" si="152"/>
        <v/>
      </c>
      <c r="GB20" s="263" t="str">
        <f t="shared" si="152"/>
        <v/>
      </c>
      <c r="GC20" s="263" t="str">
        <f t="shared" si="153"/>
        <v/>
      </c>
      <c r="GD20" s="263" t="str">
        <f t="shared" si="115"/>
        <v/>
      </c>
      <c r="GE20" s="263" t="str">
        <f t="shared" si="115"/>
        <v/>
      </c>
      <c r="GF20" s="263" t="str">
        <f t="shared" si="115"/>
        <v/>
      </c>
      <c r="GG20" s="263" t="str">
        <f t="shared" si="115"/>
        <v/>
      </c>
      <c r="GH20" s="263" t="str">
        <f t="shared" si="115"/>
        <v/>
      </c>
      <c r="GI20" s="263" t="str">
        <f t="shared" si="115"/>
        <v/>
      </c>
      <c r="GJ20" s="263" t="str">
        <f t="shared" si="115"/>
        <v/>
      </c>
      <c r="GK20" s="263" t="str">
        <f t="shared" si="115"/>
        <v/>
      </c>
      <c r="GL20" s="263" t="str">
        <f t="shared" si="115"/>
        <v/>
      </c>
      <c r="GM20" s="265" t="str">
        <f t="shared" si="154"/>
        <v/>
      </c>
      <c r="GN20" s="265" t="str">
        <f t="shared" si="154"/>
        <v>8</v>
      </c>
      <c r="GO20" s="265" t="str">
        <f t="shared" si="154"/>
        <v>9</v>
      </c>
      <c r="GP20" s="265" t="str">
        <f t="shared" si="154"/>
        <v/>
      </c>
      <c r="GQ20" s="265" t="str">
        <f t="shared" si="154"/>
        <v/>
      </c>
      <c r="GR20" s="265" t="str">
        <f t="shared" si="154"/>
        <v/>
      </c>
      <c r="GS20" s="265" t="str">
        <f t="shared" si="154"/>
        <v/>
      </c>
      <c r="GT20" s="265" t="str">
        <f t="shared" si="154"/>
        <v/>
      </c>
      <c r="GU20" s="265" t="str">
        <f t="shared" si="155"/>
        <v/>
      </c>
      <c r="GV20" s="265" t="str">
        <f t="shared" si="117"/>
        <v/>
      </c>
      <c r="GW20" s="265" t="str">
        <f t="shared" si="117"/>
        <v/>
      </c>
      <c r="GX20" s="265" t="str">
        <f t="shared" si="117"/>
        <v/>
      </c>
      <c r="GY20" s="265" t="str">
        <f t="shared" si="117"/>
        <v/>
      </c>
      <c r="GZ20" s="265" t="str">
        <f t="shared" si="117"/>
        <v/>
      </c>
      <c r="HA20" s="265" t="str">
        <f t="shared" si="117"/>
        <v/>
      </c>
      <c r="HB20" s="265" t="str">
        <f t="shared" si="117"/>
        <v/>
      </c>
      <c r="HC20" s="265" t="str">
        <f t="shared" si="117"/>
        <v/>
      </c>
      <c r="HD20" s="265" t="str">
        <f t="shared" si="117"/>
        <v/>
      </c>
      <c r="HF20" s="265">
        <f t="shared" si="118"/>
        <v>9</v>
      </c>
      <c r="HG20" s="267" t="str">
        <f t="shared" si="119"/>
        <v/>
      </c>
      <c r="HH20" s="267" t="str">
        <f t="shared" si="119"/>
        <v/>
      </c>
      <c r="HI20" s="267" t="str">
        <f t="shared" si="119"/>
        <v/>
      </c>
      <c r="HJ20" s="267" t="str">
        <f t="shared" si="119"/>
        <v/>
      </c>
      <c r="HK20" s="267" t="str">
        <f t="shared" si="119"/>
        <v/>
      </c>
      <c r="HL20" s="267" t="str">
        <f t="shared" si="119"/>
        <v/>
      </c>
      <c r="HM20" s="267" t="str">
        <f t="shared" si="119"/>
        <v/>
      </c>
      <c r="HN20" s="267" t="str">
        <f t="shared" si="119"/>
        <v/>
      </c>
      <c r="HO20" s="267" t="str">
        <f t="shared" si="119"/>
        <v/>
      </c>
      <c r="HP20" s="267" t="str">
        <f t="shared" si="119"/>
        <v/>
      </c>
      <c r="HQ20" s="267" t="str">
        <f t="shared" si="120"/>
        <v/>
      </c>
      <c r="HR20" s="267" t="str">
        <f t="shared" si="120"/>
        <v/>
      </c>
      <c r="HS20" s="267" t="str">
        <f t="shared" si="120"/>
        <v/>
      </c>
      <c r="HT20" s="267" t="str">
        <f t="shared" si="120"/>
        <v/>
      </c>
      <c r="HU20" s="267" t="str">
        <f t="shared" si="120"/>
        <v/>
      </c>
      <c r="HV20" s="267" t="str">
        <f t="shared" si="120"/>
        <v/>
      </c>
      <c r="HW20" s="267" t="str">
        <f t="shared" si="120"/>
        <v/>
      </c>
      <c r="HX20" s="267" t="str">
        <f t="shared" si="120"/>
        <v/>
      </c>
      <c r="HY20" s="267" t="str">
        <f t="shared" si="120"/>
        <v/>
      </c>
      <c r="HZ20" s="267" t="str">
        <f t="shared" si="120"/>
        <v/>
      </c>
      <c r="IA20" s="264"/>
      <c r="IB20" s="267" t="str">
        <f t="shared" si="156"/>
        <v/>
      </c>
      <c r="IC20" s="267" t="str">
        <f t="shared" si="157"/>
        <v/>
      </c>
      <c r="ID20" s="267" t="str">
        <f t="shared" si="158"/>
        <v/>
      </c>
      <c r="IE20" s="267" t="str">
        <f t="shared" si="159"/>
        <v/>
      </c>
      <c r="IF20" s="267" t="str">
        <f t="shared" si="160"/>
        <v/>
      </c>
      <c r="IG20" s="267" t="str">
        <f t="shared" si="161"/>
        <v/>
      </c>
      <c r="IH20" s="267" t="str">
        <f t="shared" si="162"/>
        <v/>
      </c>
      <c r="II20" s="267" t="str">
        <f t="shared" si="163"/>
        <v/>
      </c>
      <c r="IJ20" s="267" t="str">
        <f t="shared" si="164"/>
        <v/>
      </c>
      <c r="IK20" s="267" t="str">
        <f t="shared" si="165"/>
        <v/>
      </c>
      <c r="IL20" s="267" t="str">
        <f t="shared" si="166"/>
        <v/>
      </c>
      <c r="IM20" s="267" t="str">
        <f t="shared" si="167"/>
        <v/>
      </c>
      <c r="IN20" s="267" t="str">
        <f t="shared" si="168"/>
        <v/>
      </c>
      <c r="IO20" s="267" t="str">
        <f t="shared" si="169"/>
        <v/>
      </c>
      <c r="IP20" s="267" t="str">
        <f t="shared" si="170"/>
        <v/>
      </c>
      <c r="IQ20" s="267" t="str">
        <f t="shared" si="171"/>
        <v/>
      </c>
      <c r="IR20" s="267" t="str">
        <f t="shared" si="172"/>
        <v/>
      </c>
      <c r="IS20" s="267" t="str">
        <f t="shared" si="173"/>
        <v/>
      </c>
      <c r="IT20" s="267" t="str">
        <f t="shared" si="174"/>
        <v/>
      </c>
      <c r="IU20" s="267" t="str">
        <f t="shared" si="175"/>
        <v/>
      </c>
      <c r="IV20" s="264"/>
      <c r="IW20" s="268">
        <v>9</v>
      </c>
      <c r="IX20" s="265" t="str">
        <f t="shared" si="176"/>
        <v/>
      </c>
      <c r="IY20" s="265" t="str">
        <f t="shared" si="177"/>
        <v/>
      </c>
      <c r="IZ20" s="265" t="str">
        <f t="shared" si="177"/>
        <v/>
      </c>
      <c r="JA20" s="265" t="str">
        <f t="shared" si="177"/>
        <v/>
      </c>
      <c r="JB20" s="265" t="str">
        <f t="shared" si="177"/>
        <v/>
      </c>
      <c r="JC20" s="265" t="str">
        <f t="shared" si="177"/>
        <v/>
      </c>
      <c r="JD20" s="265" t="str">
        <f t="shared" si="177"/>
        <v/>
      </c>
      <c r="JE20" s="265" t="str">
        <f t="shared" si="177"/>
        <v/>
      </c>
      <c r="JF20" s="265" t="str">
        <f t="shared" si="177"/>
        <v/>
      </c>
      <c r="JG20" s="265" t="str">
        <f t="shared" si="177"/>
        <v/>
      </c>
      <c r="JH20" s="265">
        <f t="shared" si="177"/>
        <v>3</v>
      </c>
      <c r="JI20" s="265" t="str">
        <f t="shared" si="178"/>
        <v/>
      </c>
      <c r="JJ20" s="265" t="str">
        <f t="shared" si="178"/>
        <v/>
      </c>
      <c r="JK20" s="265" t="str">
        <f t="shared" si="178"/>
        <v/>
      </c>
      <c r="JL20" s="265" t="str">
        <f t="shared" si="178"/>
        <v/>
      </c>
      <c r="JM20" s="265" t="str">
        <f t="shared" si="178"/>
        <v/>
      </c>
      <c r="JN20" s="265" t="str">
        <f t="shared" si="178"/>
        <v/>
      </c>
      <c r="JO20" s="265" t="str">
        <f t="shared" si="178"/>
        <v/>
      </c>
      <c r="JP20" s="265" t="str">
        <f t="shared" si="178"/>
        <v/>
      </c>
      <c r="JQ20" s="265" t="str">
        <f t="shared" si="178"/>
        <v/>
      </c>
      <c r="JS20" s="265" t="str">
        <f>IF(IX20="","",SUM(IX$12:IX20)-IX20+1)</f>
        <v/>
      </c>
      <c r="JT20" s="265" t="str">
        <f>IF(IY20="","",SUM(IY$12:IY20)-IY20+1)</f>
        <v/>
      </c>
      <c r="JU20" s="265" t="str">
        <f>IF(IZ20="","",SUM(IZ$12:IZ20)-IZ20+1)</f>
        <v/>
      </c>
      <c r="JV20" s="265" t="str">
        <f>IF(JA20="","",SUM(JA$12:JA20)-JA20+1)</f>
        <v/>
      </c>
      <c r="JW20" s="265" t="str">
        <f>IF(JB20="","",SUM(JB$12:JB20)-JB20+1)</f>
        <v/>
      </c>
      <c r="JX20" s="265" t="str">
        <f>IF(JC20="","",SUM(JC$12:JC20)-JC20+1)</f>
        <v/>
      </c>
      <c r="JY20" s="265" t="str">
        <f>IF(JD20="","",SUM(JD$12:JD20)-JD20+1)</f>
        <v/>
      </c>
      <c r="JZ20" s="265" t="str">
        <f>IF(JE20="","",SUM(JE$12:JE20)-JE20+1)</f>
        <v/>
      </c>
      <c r="KA20" s="265" t="str">
        <f>IF(JF20="","",SUM(JF$12:JF20)-JF20+1)</f>
        <v/>
      </c>
      <c r="KB20" s="265" t="str">
        <f>IF(JG20="","",SUM(JG$12:JG20)-JG20+1)</f>
        <v/>
      </c>
      <c r="KC20" s="265">
        <f>IF(JH20="","",SUM(JH$12:JH20)-JH20+1)</f>
        <v>22</v>
      </c>
      <c r="KD20" s="265" t="str">
        <f>IF(JI20="","",SUM(JI$12:JI20)-JI20+1)</f>
        <v/>
      </c>
      <c r="KE20" s="265" t="str">
        <f>IF(JJ20="","",SUM(JJ$12:JJ20)-JJ20+1)</f>
        <v/>
      </c>
      <c r="KF20" s="265" t="str">
        <f>IF(JK20="","",SUM(JK$12:JK20)-JK20+1)</f>
        <v/>
      </c>
      <c r="KG20" s="265" t="str">
        <f>IF(JL20="","",SUM(JL$12:JL20)-JL20+1)</f>
        <v/>
      </c>
      <c r="KH20" s="265" t="str">
        <f>IF(JM20="","",SUM(JM$12:JM20)-JM20+1)</f>
        <v/>
      </c>
      <c r="KI20" s="265" t="str">
        <f>IF(JN20="","",SUM(JN$12:JN20)-JN20+1)</f>
        <v/>
      </c>
      <c r="KJ20" s="265" t="str">
        <f>IF(JO20="","",SUM(JO$12:JO20)-JO20+1)</f>
        <v/>
      </c>
      <c r="KK20" s="265" t="str">
        <f>IF(JP20="","",SUM(JP$12:JP20)-JP20+1)</f>
        <v/>
      </c>
      <c r="KL20" s="265" t="str">
        <f>IF(JQ20="","",SUM(JQ$12:JQ20)-JQ20+1)</f>
        <v/>
      </c>
      <c r="KN20" s="265" t="str">
        <f t="shared" si="124"/>
        <v/>
      </c>
      <c r="KO20" s="265" t="str">
        <f t="shared" si="125"/>
        <v/>
      </c>
      <c r="KP20" s="265" t="str">
        <f t="shared" si="126"/>
        <v/>
      </c>
      <c r="KQ20" s="265" t="str">
        <f t="shared" si="127"/>
        <v/>
      </c>
      <c r="KR20" s="265" t="str">
        <f t="shared" si="128"/>
        <v/>
      </c>
      <c r="KS20" s="265" t="str">
        <f t="shared" si="129"/>
        <v/>
      </c>
      <c r="KT20" s="265" t="str">
        <f t="shared" si="130"/>
        <v/>
      </c>
      <c r="KU20" s="265" t="str">
        <f t="shared" si="131"/>
        <v/>
      </c>
      <c r="KV20" s="265" t="str">
        <f t="shared" si="132"/>
        <v/>
      </c>
      <c r="KW20" s="265" t="str">
        <f t="shared" si="133"/>
        <v/>
      </c>
      <c r="KX20" s="265">
        <f t="shared" si="134"/>
        <v>105</v>
      </c>
      <c r="KY20" s="265" t="str">
        <f t="shared" si="135"/>
        <v/>
      </c>
      <c r="KZ20" s="265" t="str">
        <f t="shared" si="136"/>
        <v/>
      </c>
      <c r="LA20" s="265" t="str">
        <f t="shared" si="137"/>
        <v/>
      </c>
      <c r="LB20" s="265" t="str">
        <f t="shared" si="138"/>
        <v/>
      </c>
      <c r="LC20" s="265" t="str">
        <f t="shared" si="139"/>
        <v/>
      </c>
      <c r="LD20" s="265" t="str">
        <f t="shared" si="140"/>
        <v/>
      </c>
      <c r="LE20" s="265" t="str">
        <f t="shared" si="141"/>
        <v/>
      </c>
      <c r="LF20" s="265" t="str">
        <f t="shared" si="142"/>
        <v/>
      </c>
      <c r="LG20" s="265" t="str">
        <f t="shared" si="143"/>
        <v/>
      </c>
    </row>
    <row r="21" spans="1:319" s="266" customFormat="1" x14ac:dyDescent="0.25">
      <c r="A21" s="248">
        <f t="shared" si="179"/>
        <v>10</v>
      </c>
      <c r="B21" s="176" t="s">
        <v>77</v>
      </c>
      <c r="C21" s="45" t="s">
        <v>284</v>
      </c>
      <c r="D21" s="45" t="s">
        <v>292</v>
      </c>
      <c r="E21" s="169" t="s">
        <v>347</v>
      </c>
      <c r="F21" s="46" t="s">
        <v>345</v>
      </c>
      <c r="G21" s="172" t="s">
        <v>739</v>
      </c>
      <c r="H21" s="54" t="s">
        <v>359</v>
      </c>
      <c r="I21" s="54" t="s">
        <v>360</v>
      </c>
      <c r="J21" s="54"/>
      <c r="K21" s="54"/>
      <c r="L21" s="248"/>
      <c r="M21" s="248"/>
      <c r="N21" s="44" t="s">
        <v>595</v>
      </c>
      <c r="O21" s="44" t="s">
        <v>676</v>
      </c>
      <c r="P21" s="43">
        <v>5</v>
      </c>
      <c r="Q21" s="43" t="s">
        <v>416</v>
      </c>
      <c r="R21" s="43" t="s">
        <v>415</v>
      </c>
      <c r="S21" s="43" t="str">
        <f t="shared" si="92"/>
        <v/>
      </c>
      <c r="T21" s="54">
        <v>4</v>
      </c>
      <c r="U21" s="54"/>
      <c r="V21" s="54"/>
      <c r="W21" s="343">
        <f t="shared" si="144"/>
        <v>68</v>
      </c>
      <c r="X21" s="344">
        <f t="shared" si="145"/>
        <v>4</v>
      </c>
      <c r="Y21" s="45" t="s">
        <v>652</v>
      </c>
      <c r="Z21" s="45" t="s">
        <v>649</v>
      </c>
      <c r="AA21" s="54">
        <v>2</v>
      </c>
      <c r="AB21" s="54">
        <v>8</v>
      </c>
      <c r="AC21" s="54">
        <v>2</v>
      </c>
      <c r="AD21" s="44">
        <v>4</v>
      </c>
      <c r="AE21" s="44">
        <v>16</v>
      </c>
      <c r="AF21" s="44">
        <v>2</v>
      </c>
      <c r="AG21" s="45"/>
      <c r="AH21" s="45"/>
      <c r="AI21" s="45"/>
      <c r="AJ21" s="46"/>
      <c r="AK21" s="46"/>
      <c r="AL21" s="46"/>
      <c r="AN21" s="307" t="str">
        <f t="shared" si="93"/>
        <v xml:space="preserve">Pré: CIV01422 MAT01207  </v>
      </c>
      <c r="AO21" s="256" t="str">
        <f t="shared" si="94"/>
        <v>Co: ---</v>
      </c>
      <c r="AP21" s="45" t="str">
        <f t="shared" si="146"/>
        <v>CIV01328</v>
      </c>
      <c r="AQ21" s="308" t="str">
        <f t="shared" si="180"/>
        <v>Análise Estrutural II</v>
      </c>
      <c r="AR21" s="43" t="str">
        <f t="shared" si="95"/>
        <v/>
      </c>
      <c r="AS21" s="255"/>
      <c r="AT21" s="256">
        <f t="shared" si="96"/>
        <v>2</v>
      </c>
      <c r="AU21" s="257" t="str">
        <f t="shared" si="97"/>
        <v/>
      </c>
      <c r="AV21" s="257">
        <f t="shared" si="97"/>
        <v>8</v>
      </c>
      <c r="AW21" s="257">
        <f t="shared" si="97"/>
        <v>9</v>
      </c>
      <c r="AX21" s="257" t="str">
        <f t="shared" si="97"/>
        <v/>
      </c>
      <c r="AY21" s="257" t="str">
        <f t="shared" si="97"/>
        <v/>
      </c>
      <c r="AZ21" s="257" t="str">
        <f t="shared" si="97"/>
        <v/>
      </c>
      <c r="BA21" s="257" t="str">
        <f t="shared" si="97"/>
        <v/>
      </c>
      <c r="BB21" s="257" t="str">
        <f t="shared" si="97"/>
        <v/>
      </c>
      <c r="BC21" s="257" t="str">
        <f t="shared" si="97"/>
        <v/>
      </c>
      <c r="BD21" s="257" t="str">
        <f t="shared" si="97"/>
        <v/>
      </c>
      <c r="BE21" s="257" t="str">
        <f t="shared" si="98"/>
        <v/>
      </c>
      <c r="BF21" s="257" t="str">
        <f t="shared" si="98"/>
        <v/>
      </c>
      <c r="BG21" s="257" t="str">
        <f t="shared" si="98"/>
        <v/>
      </c>
      <c r="BH21" s="257" t="str">
        <f t="shared" si="98"/>
        <v/>
      </c>
      <c r="BI21" s="257" t="str">
        <f t="shared" si="98"/>
        <v/>
      </c>
      <c r="BJ21" s="257" t="str">
        <f t="shared" si="98"/>
        <v/>
      </c>
      <c r="BK21" s="257" t="str">
        <f t="shared" si="98"/>
        <v/>
      </c>
      <c r="BL21" s="257" t="str">
        <f t="shared" si="98"/>
        <v/>
      </c>
      <c r="BM21" s="258">
        <f t="shared" si="99"/>
        <v>4</v>
      </c>
      <c r="BN21" s="259" t="str">
        <f t="shared" si="100"/>
        <v/>
      </c>
      <c r="BO21" s="259" t="str">
        <f t="shared" si="100"/>
        <v/>
      </c>
      <c r="BP21" s="259" t="str">
        <f t="shared" si="100"/>
        <v/>
      </c>
      <c r="BQ21" s="259" t="str">
        <f t="shared" si="100"/>
        <v/>
      </c>
      <c r="BR21" s="259" t="str">
        <f t="shared" si="100"/>
        <v/>
      </c>
      <c r="BS21" s="259" t="str">
        <f t="shared" si="100"/>
        <v/>
      </c>
      <c r="BT21" s="259" t="str">
        <f t="shared" si="100"/>
        <v/>
      </c>
      <c r="BU21" s="259" t="str">
        <f t="shared" si="100"/>
        <v/>
      </c>
      <c r="BV21" s="259" t="str">
        <f t="shared" si="100"/>
        <v/>
      </c>
      <c r="BW21" s="259">
        <f t="shared" si="100"/>
        <v>16</v>
      </c>
      <c r="BX21" s="259">
        <f t="shared" si="101"/>
        <v>17</v>
      </c>
      <c r="BY21" s="259" t="str">
        <f t="shared" si="101"/>
        <v/>
      </c>
      <c r="BZ21" s="259" t="str">
        <f t="shared" si="101"/>
        <v/>
      </c>
      <c r="CA21" s="259" t="str">
        <f t="shared" si="101"/>
        <v/>
      </c>
      <c r="CB21" s="259" t="str">
        <f t="shared" si="101"/>
        <v/>
      </c>
      <c r="CC21" s="259" t="str">
        <f t="shared" si="101"/>
        <v/>
      </c>
      <c r="CD21" s="259" t="str">
        <f t="shared" si="101"/>
        <v/>
      </c>
      <c r="CE21" s="259" t="str">
        <f t="shared" si="101"/>
        <v/>
      </c>
      <c r="CF21" s="260" t="str">
        <f t="shared" si="102"/>
        <v/>
      </c>
      <c r="CG21" s="261" t="str">
        <f t="shared" si="103"/>
        <v/>
      </c>
      <c r="CH21" s="261" t="str">
        <f t="shared" si="103"/>
        <v/>
      </c>
      <c r="CI21" s="261" t="str">
        <f t="shared" si="103"/>
        <v/>
      </c>
      <c r="CJ21" s="261" t="str">
        <f t="shared" si="103"/>
        <v/>
      </c>
      <c r="CK21" s="261" t="str">
        <f t="shared" si="103"/>
        <v/>
      </c>
      <c r="CL21" s="261" t="str">
        <f t="shared" si="103"/>
        <v/>
      </c>
      <c r="CM21" s="261" t="str">
        <f t="shared" si="103"/>
        <v/>
      </c>
      <c r="CN21" s="261" t="str">
        <f t="shared" si="103"/>
        <v/>
      </c>
      <c r="CO21" s="261" t="str">
        <f t="shared" si="103"/>
        <v/>
      </c>
      <c r="CP21" s="261" t="str">
        <f t="shared" si="103"/>
        <v/>
      </c>
      <c r="CQ21" s="261" t="str">
        <f t="shared" si="104"/>
        <v/>
      </c>
      <c r="CR21" s="261" t="str">
        <f t="shared" si="104"/>
        <v/>
      </c>
      <c r="CS21" s="261" t="str">
        <f t="shared" si="104"/>
        <v/>
      </c>
      <c r="CT21" s="261" t="str">
        <f t="shared" si="104"/>
        <v/>
      </c>
      <c r="CU21" s="261" t="str">
        <f t="shared" si="104"/>
        <v/>
      </c>
      <c r="CV21" s="261" t="str">
        <f t="shared" si="104"/>
        <v/>
      </c>
      <c r="CW21" s="261" t="str">
        <f t="shared" si="104"/>
        <v/>
      </c>
      <c r="CX21" s="261" t="str">
        <f t="shared" si="104"/>
        <v/>
      </c>
      <c r="CY21" s="262" t="str">
        <f t="shared" si="105"/>
        <v/>
      </c>
      <c r="CZ21" s="263" t="str">
        <f t="shared" si="106"/>
        <v/>
      </c>
      <c r="DA21" s="263" t="str">
        <f t="shared" si="106"/>
        <v/>
      </c>
      <c r="DB21" s="263" t="str">
        <f t="shared" si="106"/>
        <v/>
      </c>
      <c r="DC21" s="263" t="str">
        <f t="shared" si="106"/>
        <v/>
      </c>
      <c r="DD21" s="263" t="str">
        <f t="shared" si="106"/>
        <v/>
      </c>
      <c r="DE21" s="263" t="str">
        <f t="shared" si="106"/>
        <v/>
      </c>
      <c r="DF21" s="263" t="str">
        <f t="shared" si="106"/>
        <v/>
      </c>
      <c r="DG21" s="263" t="str">
        <f t="shared" si="106"/>
        <v/>
      </c>
      <c r="DH21" s="263" t="str">
        <f t="shared" si="106"/>
        <v/>
      </c>
      <c r="DI21" s="263" t="str">
        <f t="shared" si="106"/>
        <v/>
      </c>
      <c r="DJ21" s="263" t="str">
        <f t="shared" si="107"/>
        <v/>
      </c>
      <c r="DK21" s="263" t="str">
        <f t="shared" si="107"/>
        <v/>
      </c>
      <c r="DL21" s="263" t="str">
        <f t="shared" si="107"/>
        <v/>
      </c>
      <c r="DM21" s="263" t="str">
        <f t="shared" si="107"/>
        <v/>
      </c>
      <c r="DN21" s="263" t="str">
        <f t="shared" si="107"/>
        <v/>
      </c>
      <c r="DO21" s="263" t="str">
        <f t="shared" si="107"/>
        <v/>
      </c>
      <c r="DP21" s="263" t="str">
        <f t="shared" si="107"/>
        <v/>
      </c>
      <c r="DQ21" s="263" t="str">
        <f t="shared" si="107"/>
        <v/>
      </c>
      <c r="DR21" s="264"/>
      <c r="DS21" s="257" t="str">
        <f t="shared" si="147"/>
        <v/>
      </c>
      <c r="DT21" s="257" t="str">
        <f t="shared" si="147"/>
        <v/>
      </c>
      <c r="DU21" s="257" t="str">
        <f t="shared" si="147"/>
        <v/>
      </c>
      <c r="DV21" s="257" t="str">
        <f t="shared" si="147"/>
        <v/>
      </c>
      <c r="DW21" s="257" t="str">
        <f t="shared" si="147"/>
        <v/>
      </c>
      <c r="DX21" s="257" t="str">
        <f t="shared" si="147"/>
        <v/>
      </c>
      <c r="DY21" s="257" t="str">
        <f t="shared" si="147"/>
        <v/>
      </c>
      <c r="DZ21" s="257" t="str">
        <f t="shared" si="147"/>
        <v/>
      </c>
      <c r="EA21" s="257" t="str">
        <f t="shared" si="181"/>
        <v/>
      </c>
      <c r="EB21" s="257" t="str">
        <f t="shared" si="109"/>
        <v/>
      </c>
      <c r="EC21" s="257" t="str">
        <f t="shared" si="109"/>
        <v/>
      </c>
      <c r="ED21" s="257" t="str">
        <f t="shared" si="109"/>
        <v/>
      </c>
      <c r="EE21" s="257" t="str">
        <f t="shared" si="109"/>
        <v/>
      </c>
      <c r="EF21" s="257" t="str">
        <f t="shared" si="109"/>
        <v/>
      </c>
      <c r="EG21" s="257" t="str">
        <f t="shared" si="109"/>
        <v/>
      </c>
      <c r="EH21" s="257" t="str">
        <f t="shared" si="109"/>
        <v/>
      </c>
      <c r="EI21" s="257" t="str">
        <f t="shared" si="109"/>
        <v/>
      </c>
      <c r="EJ21" s="257" t="str">
        <f t="shared" si="109"/>
        <v/>
      </c>
      <c r="EK21" s="259" t="str">
        <f t="shared" si="148"/>
        <v/>
      </c>
      <c r="EL21" s="259" t="str">
        <f t="shared" si="148"/>
        <v>8</v>
      </c>
      <c r="EM21" s="259" t="str">
        <f t="shared" si="148"/>
        <v>9</v>
      </c>
      <c r="EN21" s="259" t="str">
        <f t="shared" si="148"/>
        <v/>
      </c>
      <c r="EO21" s="259" t="str">
        <f t="shared" si="148"/>
        <v/>
      </c>
      <c r="EP21" s="259" t="str">
        <f t="shared" si="148"/>
        <v/>
      </c>
      <c r="EQ21" s="259" t="str">
        <f t="shared" si="148"/>
        <v/>
      </c>
      <c r="ER21" s="259" t="str">
        <f t="shared" si="148"/>
        <v/>
      </c>
      <c r="ES21" s="259" t="str">
        <f t="shared" si="149"/>
        <v/>
      </c>
      <c r="ET21" s="259" t="str">
        <f t="shared" si="111"/>
        <v/>
      </c>
      <c r="EU21" s="259" t="str">
        <f t="shared" si="111"/>
        <v/>
      </c>
      <c r="EV21" s="259" t="str">
        <f t="shared" si="111"/>
        <v/>
      </c>
      <c r="EW21" s="259" t="str">
        <f t="shared" si="111"/>
        <v/>
      </c>
      <c r="EX21" s="259" t="str">
        <f t="shared" si="111"/>
        <v/>
      </c>
      <c r="EY21" s="259" t="str">
        <f t="shared" si="111"/>
        <v/>
      </c>
      <c r="EZ21" s="259" t="str">
        <f t="shared" si="111"/>
        <v/>
      </c>
      <c r="FA21" s="259" t="str">
        <f t="shared" si="111"/>
        <v/>
      </c>
      <c r="FB21" s="259" t="str">
        <f t="shared" si="111"/>
        <v/>
      </c>
      <c r="FC21" s="261" t="str">
        <f t="shared" si="150"/>
        <v/>
      </c>
      <c r="FD21" s="261" t="str">
        <f t="shared" si="150"/>
        <v/>
      </c>
      <c r="FE21" s="261" t="str">
        <f t="shared" si="150"/>
        <v/>
      </c>
      <c r="FF21" s="261" t="str">
        <f t="shared" si="150"/>
        <v/>
      </c>
      <c r="FG21" s="261" t="str">
        <f t="shared" si="150"/>
        <v/>
      </c>
      <c r="FH21" s="261" t="str">
        <f t="shared" si="150"/>
        <v/>
      </c>
      <c r="FI21" s="261" t="str">
        <f t="shared" si="150"/>
        <v/>
      </c>
      <c r="FJ21" s="261" t="str">
        <f t="shared" si="150"/>
        <v/>
      </c>
      <c r="FK21" s="261" t="str">
        <f t="shared" si="151"/>
        <v/>
      </c>
      <c r="FL21" s="261" t="str">
        <f t="shared" si="113"/>
        <v/>
      </c>
      <c r="FM21" s="261" t="str">
        <f t="shared" si="113"/>
        <v/>
      </c>
      <c r="FN21" s="261" t="str">
        <f t="shared" si="113"/>
        <v/>
      </c>
      <c r="FO21" s="261" t="str">
        <f t="shared" si="113"/>
        <v/>
      </c>
      <c r="FP21" s="261" t="str">
        <f t="shared" si="113"/>
        <v/>
      </c>
      <c r="FQ21" s="261" t="str">
        <f t="shared" si="113"/>
        <v/>
      </c>
      <c r="FR21" s="261" t="str">
        <f t="shared" si="113"/>
        <v/>
      </c>
      <c r="FS21" s="261" t="str">
        <f t="shared" si="113"/>
        <v/>
      </c>
      <c r="FT21" s="261" t="str">
        <f t="shared" si="113"/>
        <v/>
      </c>
      <c r="FU21" s="263" t="str">
        <f t="shared" si="152"/>
        <v/>
      </c>
      <c r="FV21" s="263" t="str">
        <f t="shared" si="152"/>
        <v/>
      </c>
      <c r="FW21" s="263" t="str">
        <f t="shared" si="152"/>
        <v/>
      </c>
      <c r="FX21" s="263" t="str">
        <f t="shared" si="152"/>
        <v/>
      </c>
      <c r="FY21" s="263" t="str">
        <f t="shared" si="152"/>
        <v/>
      </c>
      <c r="FZ21" s="263" t="str">
        <f t="shared" si="152"/>
        <v/>
      </c>
      <c r="GA21" s="263" t="str">
        <f t="shared" si="152"/>
        <v/>
      </c>
      <c r="GB21" s="263" t="str">
        <f t="shared" si="152"/>
        <v/>
      </c>
      <c r="GC21" s="263" t="str">
        <f t="shared" si="153"/>
        <v/>
      </c>
      <c r="GD21" s="263" t="str">
        <f t="shared" si="115"/>
        <v>16</v>
      </c>
      <c r="GE21" s="263" t="str">
        <f t="shared" si="115"/>
        <v>17</v>
      </c>
      <c r="GF21" s="263" t="str">
        <f t="shared" si="115"/>
        <v/>
      </c>
      <c r="GG21" s="263" t="str">
        <f t="shared" si="115"/>
        <v/>
      </c>
      <c r="GH21" s="263" t="str">
        <f t="shared" si="115"/>
        <v/>
      </c>
      <c r="GI21" s="263" t="str">
        <f t="shared" si="115"/>
        <v/>
      </c>
      <c r="GJ21" s="263" t="str">
        <f t="shared" si="115"/>
        <v/>
      </c>
      <c r="GK21" s="263" t="str">
        <f t="shared" si="115"/>
        <v/>
      </c>
      <c r="GL21" s="263" t="str">
        <f t="shared" si="115"/>
        <v/>
      </c>
      <c r="GM21" s="265" t="str">
        <f t="shared" si="154"/>
        <v/>
      </c>
      <c r="GN21" s="265" t="str">
        <f t="shared" si="154"/>
        <v/>
      </c>
      <c r="GO21" s="265" t="str">
        <f t="shared" si="154"/>
        <v/>
      </c>
      <c r="GP21" s="265" t="str">
        <f t="shared" si="154"/>
        <v/>
      </c>
      <c r="GQ21" s="265" t="str">
        <f t="shared" si="154"/>
        <v/>
      </c>
      <c r="GR21" s="265" t="str">
        <f t="shared" si="154"/>
        <v/>
      </c>
      <c r="GS21" s="265" t="str">
        <f t="shared" si="154"/>
        <v/>
      </c>
      <c r="GT21" s="265" t="str">
        <f t="shared" si="154"/>
        <v/>
      </c>
      <c r="GU21" s="265" t="str">
        <f t="shared" si="155"/>
        <v/>
      </c>
      <c r="GV21" s="265" t="str">
        <f t="shared" si="117"/>
        <v/>
      </c>
      <c r="GW21" s="265" t="str">
        <f t="shared" si="117"/>
        <v/>
      </c>
      <c r="GX21" s="265" t="str">
        <f t="shared" si="117"/>
        <v/>
      </c>
      <c r="GY21" s="265" t="str">
        <f t="shared" si="117"/>
        <v/>
      </c>
      <c r="GZ21" s="265" t="str">
        <f t="shared" si="117"/>
        <v/>
      </c>
      <c r="HA21" s="265" t="str">
        <f t="shared" si="117"/>
        <v/>
      </c>
      <c r="HB21" s="265" t="str">
        <f t="shared" si="117"/>
        <v/>
      </c>
      <c r="HC21" s="265" t="str">
        <f t="shared" si="117"/>
        <v/>
      </c>
      <c r="HD21" s="265" t="str">
        <f t="shared" si="117"/>
        <v/>
      </c>
      <c r="HF21" s="265">
        <f t="shared" si="118"/>
        <v>10</v>
      </c>
      <c r="HG21" s="267" t="str">
        <f t="shared" si="119"/>
        <v/>
      </c>
      <c r="HH21" s="267" t="str">
        <f t="shared" si="119"/>
        <v/>
      </c>
      <c r="HI21" s="267" t="str">
        <f t="shared" si="119"/>
        <v/>
      </c>
      <c r="HJ21" s="267" t="str">
        <f t="shared" si="119"/>
        <v/>
      </c>
      <c r="HK21" s="267" t="str">
        <f t="shared" si="119"/>
        <v/>
      </c>
      <c r="HL21" s="267" t="str">
        <f t="shared" si="119"/>
        <v/>
      </c>
      <c r="HM21" s="267" t="str">
        <f t="shared" si="119"/>
        <v/>
      </c>
      <c r="HN21" s="267" t="str">
        <f t="shared" si="119"/>
        <v/>
      </c>
      <c r="HO21" s="267" t="str">
        <f t="shared" si="119"/>
        <v/>
      </c>
      <c r="HP21" s="267" t="str">
        <f t="shared" si="119"/>
        <v/>
      </c>
      <c r="HQ21" s="267" t="str">
        <f t="shared" si="120"/>
        <v/>
      </c>
      <c r="HR21" s="267" t="str">
        <f t="shared" si="120"/>
        <v/>
      </c>
      <c r="HS21" s="267" t="str">
        <f t="shared" si="120"/>
        <v/>
      </c>
      <c r="HT21" s="267" t="str">
        <f t="shared" si="120"/>
        <v/>
      </c>
      <c r="HU21" s="267" t="str">
        <f t="shared" si="120"/>
        <v/>
      </c>
      <c r="HV21" s="267" t="str">
        <f t="shared" si="120"/>
        <v/>
      </c>
      <c r="HW21" s="267" t="str">
        <f t="shared" si="120"/>
        <v/>
      </c>
      <c r="HX21" s="267" t="str">
        <f t="shared" si="120"/>
        <v/>
      </c>
      <c r="HY21" s="267" t="str">
        <f t="shared" si="120"/>
        <v/>
      </c>
      <c r="HZ21" s="267" t="str">
        <f t="shared" si="120"/>
        <v/>
      </c>
      <c r="IA21" s="264"/>
      <c r="IB21" s="267" t="str">
        <f t="shared" si="156"/>
        <v/>
      </c>
      <c r="IC21" s="267" t="str">
        <f t="shared" si="157"/>
        <v/>
      </c>
      <c r="ID21" s="267" t="str">
        <f t="shared" si="158"/>
        <v/>
      </c>
      <c r="IE21" s="267" t="str">
        <f t="shared" si="159"/>
        <v/>
      </c>
      <c r="IF21" s="267" t="str">
        <f t="shared" si="160"/>
        <v/>
      </c>
      <c r="IG21" s="267" t="str">
        <f t="shared" si="161"/>
        <v/>
      </c>
      <c r="IH21" s="267" t="str">
        <f t="shared" si="162"/>
        <v/>
      </c>
      <c r="II21" s="267" t="str">
        <f t="shared" si="163"/>
        <v/>
      </c>
      <c r="IJ21" s="267" t="str">
        <f t="shared" si="164"/>
        <v/>
      </c>
      <c r="IK21" s="267" t="str">
        <f t="shared" si="165"/>
        <v/>
      </c>
      <c r="IL21" s="267" t="str">
        <f t="shared" si="166"/>
        <v/>
      </c>
      <c r="IM21" s="267" t="str">
        <f t="shared" si="167"/>
        <v/>
      </c>
      <c r="IN21" s="267" t="str">
        <f t="shared" si="168"/>
        <v/>
      </c>
      <c r="IO21" s="267" t="str">
        <f t="shared" si="169"/>
        <v/>
      </c>
      <c r="IP21" s="267" t="str">
        <f t="shared" si="170"/>
        <v/>
      </c>
      <c r="IQ21" s="267" t="str">
        <f t="shared" si="171"/>
        <v/>
      </c>
      <c r="IR21" s="267" t="str">
        <f t="shared" si="172"/>
        <v/>
      </c>
      <c r="IS21" s="267" t="str">
        <f t="shared" si="173"/>
        <v/>
      </c>
      <c r="IT21" s="267" t="str">
        <f t="shared" si="174"/>
        <v/>
      </c>
      <c r="IU21" s="267" t="str">
        <f t="shared" si="175"/>
        <v/>
      </c>
      <c r="IV21" s="264"/>
      <c r="IW21" s="268">
        <v>10</v>
      </c>
      <c r="IX21" s="265" t="str">
        <f t="shared" si="176"/>
        <v/>
      </c>
      <c r="IY21" s="265" t="str">
        <f t="shared" si="177"/>
        <v/>
      </c>
      <c r="IZ21" s="265" t="str">
        <f t="shared" si="177"/>
        <v/>
      </c>
      <c r="JA21" s="265" t="str">
        <f t="shared" si="177"/>
        <v/>
      </c>
      <c r="JB21" s="265" t="str">
        <f t="shared" si="177"/>
        <v/>
      </c>
      <c r="JC21" s="265" t="str">
        <f t="shared" si="177"/>
        <v/>
      </c>
      <c r="JD21" s="265" t="str">
        <f t="shared" si="177"/>
        <v/>
      </c>
      <c r="JE21" s="265" t="str">
        <f t="shared" si="177"/>
        <v/>
      </c>
      <c r="JF21" s="265" t="str">
        <f t="shared" si="177"/>
        <v/>
      </c>
      <c r="JG21" s="265" t="str">
        <f t="shared" si="177"/>
        <v/>
      </c>
      <c r="JH21" s="265">
        <f t="shared" si="177"/>
        <v>3</v>
      </c>
      <c r="JI21" s="265" t="str">
        <f t="shared" si="178"/>
        <v/>
      </c>
      <c r="JJ21" s="265" t="str">
        <f t="shared" si="178"/>
        <v/>
      </c>
      <c r="JK21" s="265" t="str">
        <f t="shared" si="178"/>
        <v/>
      </c>
      <c r="JL21" s="265" t="str">
        <f t="shared" si="178"/>
        <v/>
      </c>
      <c r="JM21" s="265" t="str">
        <f t="shared" si="178"/>
        <v/>
      </c>
      <c r="JN21" s="265" t="str">
        <f t="shared" si="178"/>
        <v/>
      </c>
      <c r="JO21" s="265" t="str">
        <f t="shared" si="178"/>
        <v/>
      </c>
      <c r="JP21" s="265" t="str">
        <f t="shared" si="178"/>
        <v/>
      </c>
      <c r="JQ21" s="265" t="str">
        <f t="shared" si="178"/>
        <v/>
      </c>
      <c r="JS21" s="265" t="str">
        <f>IF(IX21="","",SUM(IX$12:IX21)-IX21+1)</f>
        <v/>
      </c>
      <c r="JT21" s="265" t="str">
        <f>IF(IY21="","",SUM(IY$12:IY21)-IY21+1)</f>
        <v/>
      </c>
      <c r="JU21" s="265" t="str">
        <f>IF(IZ21="","",SUM(IZ$12:IZ21)-IZ21+1)</f>
        <v/>
      </c>
      <c r="JV21" s="265" t="str">
        <f>IF(JA21="","",SUM(JA$12:JA21)-JA21+1)</f>
        <v/>
      </c>
      <c r="JW21" s="265" t="str">
        <f>IF(JB21="","",SUM(JB$12:JB21)-JB21+1)</f>
        <v/>
      </c>
      <c r="JX21" s="265" t="str">
        <f>IF(JC21="","",SUM(JC$12:JC21)-JC21+1)</f>
        <v/>
      </c>
      <c r="JY21" s="265" t="str">
        <f>IF(JD21="","",SUM(JD$12:JD21)-JD21+1)</f>
        <v/>
      </c>
      <c r="JZ21" s="265" t="str">
        <f>IF(JE21="","",SUM(JE$12:JE21)-JE21+1)</f>
        <v/>
      </c>
      <c r="KA21" s="265" t="str">
        <f>IF(JF21="","",SUM(JF$12:JF21)-JF21+1)</f>
        <v/>
      </c>
      <c r="KB21" s="265" t="str">
        <f>IF(JG21="","",SUM(JG$12:JG21)-JG21+1)</f>
        <v/>
      </c>
      <c r="KC21" s="265">
        <f>IF(JH21="","",SUM(JH$12:JH21)-JH21+1)</f>
        <v>25</v>
      </c>
      <c r="KD21" s="265" t="str">
        <f>IF(JI21="","",SUM(JI$12:JI21)-JI21+1)</f>
        <v/>
      </c>
      <c r="KE21" s="265" t="str">
        <f>IF(JJ21="","",SUM(JJ$12:JJ21)-JJ21+1)</f>
        <v/>
      </c>
      <c r="KF21" s="265" t="str">
        <f>IF(JK21="","",SUM(JK$12:JK21)-JK21+1)</f>
        <v/>
      </c>
      <c r="KG21" s="265" t="str">
        <f>IF(JL21="","",SUM(JL$12:JL21)-JL21+1)</f>
        <v/>
      </c>
      <c r="KH21" s="265" t="str">
        <f>IF(JM21="","",SUM(JM$12:JM21)-JM21+1)</f>
        <v/>
      </c>
      <c r="KI21" s="265" t="str">
        <f>IF(JN21="","",SUM(JN$12:JN21)-JN21+1)</f>
        <v/>
      </c>
      <c r="KJ21" s="265" t="str">
        <f>IF(JO21="","",SUM(JO$12:JO21)-JO21+1)</f>
        <v/>
      </c>
      <c r="KK21" s="265" t="str">
        <f>IF(JP21="","",SUM(JP$12:JP21)-JP21+1)</f>
        <v/>
      </c>
      <c r="KL21" s="265" t="str">
        <f>IF(JQ21="","",SUM(JQ$12:JQ21)-JQ21+1)</f>
        <v/>
      </c>
      <c r="KN21" s="265" t="str">
        <f t="shared" si="124"/>
        <v/>
      </c>
      <c r="KO21" s="265" t="str">
        <f t="shared" si="125"/>
        <v/>
      </c>
      <c r="KP21" s="265" t="str">
        <f t="shared" si="126"/>
        <v/>
      </c>
      <c r="KQ21" s="265" t="str">
        <f t="shared" si="127"/>
        <v/>
      </c>
      <c r="KR21" s="265" t="str">
        <f t="shared" si="128"/>
        <v/>
      </c>
      <c r="KS21" s="265" t="str">
        <f t="shared" si="129"/>
        <v/>
      </c>
      <c r="KT21" s="265" t="str">
        <f t="shared" si="130"/>
        <v/>
      </c>
      <c r="KU21" s="265" t="str">
        <f t="shared" si="131"/>
        <v/>
      </c>
      <c r="KV21" s="265" t="str">
        <f t="shared" si="132"/>
        <v/>
      </c>
      <c r="KW21" s="265" t="str">
        <f t="shared" si="133"/>
        <v/>
      </c>
      <c r="KX21" s="265">
        <f t="shared" si="134"/>
        <v>106</v>
      </c>
      <c r="KY21" s="265" t="str">
        <f t="shared" si="135"/>
        <v/>
      </c>
      <c r="KZ21" s="265" t="str">
        <f t="shared" si="136"/>
        <v/>
      </c>
      <c r="LA21" s="265" t="str">
        <f t="shared" si="137"/>
        <v/>
      </c>
      <c r="LB21" s="265" t="str">
        <f t="shared" si="138"/>
        <v/>
      </c>
      <c r="LC21" s="265" t="str">
        <f t="shared" si="139"/>
        <v/>
      </c>
      <c r="LD21" s="265" t="str">
        <f t="shared" si="140"/>
        <v/>
      </c>
      <c r="LE21" s="265" t="str">
        <f t="shared" si="141"/>
        <v/>
      </c>
      <c r="LF21" s="265" t="str">
        <f t="shared" si="142"/>
        <v/>
      </c>
      <c r="LG21" s="265" t="str">
        <f t="shared" si="143"/>
        <v/>
      </c>
    </row>
    <row r="22" spans="1:319" s="266" customFormat="1" x14ac:dyDescent="0.25">
      <c r="A22" s="248">
        <f t="shared" si="179"/>
        <v>11</v>
      </c>
      <c r="B22" s="176" t="s">
        <v>76</v>
      </c>
      <c r="C22" s="45" t="s">
        <v>284</v>
      </c>
      <c r="D22" s="45" t="s">
        <v>292</v>
      </c>
      <c r="E22" s="169" t="s">
        <v>317</v>
      </c>
      <c r="F22" s="46" t="s">
        <v>345</v>
      </c>
      <c r="G22" s="172">
        <v>206</v>
      </c>
      <c r="H22" s="54"/>
      <c r="I22" s="54"/>
      <c r="J22" s="54"/>
      <c r="K22" s="54"/>
      <c r="L22" s="248"/>
      <c r="M22" s="248"/>
      <c r="N22" s="44" t="s">
        <v>595</v>
      </c>
      <c r="O22" s="44" t="s">
        <v>674</v>
      </c>
      <c r="P22" s="43">
        <v>5</v>
      </c>
      <c r="Q22" s="43" t="s">
        <v>416</v>
      </c>
      <c r="R22" s="43" t="s">
        <v>415</v>
      </c>
      <c r="S22" s="43" t="str">
        <f t="shared" si="92"/>
        <v/>
      </c>
      <c r="T22" s="54">
        <v>4</v>
      </c>
      <c r="U22" s="54">
        <v>1</v>
      </c>
      <c r="V22" s="54"/>
      <c r="W22" s="343">
        <f t="shared" si="144"/>
        <v>102</v>
      </c>
      <c r="X22" s="344">
        <f t="shared" si="145"/>
        <v>5</v>
      </c>
      <c r="Y22" s="45" t="s">
        <v>648</v>
      </c>
      <c r="Z22" s="45" t="s">
        <v>648</v>
      </c>
      <c r="AA22" s="54">
        <v>4</v>
      </c>
      <c r="AB22" s="54">
        <v>10</v>
      </c>
      <c r="AC22" s="54">
        <v>3</v>
      </c>
      <c r="AD22" s="44">
        <v>5</v>
      </c>
      <c r="AE22" s="44">
        <v>10</v>
      </c>
      <c r="AF22" s="44">
        <v>2</v>
      </c>
      <c r="AG22" s="45"/>
      <c r="AH22" s="45"/>
      <c r="AI22" s="45"/>
      <c r="AJ22" s="46"/>
      <c r="AK22" s="46"/>
      <c r="AL22" s="46"/>
      <c r="AN22" s="307" t="str">
        <f t="shared" si="93"/>
        <v>Pré: ---</v>
      </c>
      <c r="AO22" s="256" t="str">
        <f t="shared" si="94"/>
        <v>Co: ---</v>
      </c>
      <c r="AP22" s="45" t="str">
        <f t="shared" si="146"/>
        <v>CIV01426</v>
      </c>
      <c r="AQ22" s="308" t="str">
        <f t="shared" si="180"/>
        <v>Topografia</v>
      </c>
      <c r="AR22" s="43" t="str">
        <f t="shared" si="95"/>
        <v/>
      </c>
      <c r="AS22" s="255"/>
      <c r="AT22" s="256">
        <f t="shared" si="96"/>
        <v>4</v>
      </c>
      <c r="AU22" s="257" t="str">
        <f t="shared" ref="AU22:BD31" si="182">IF($AT22="","",IF(AND(AU$11-LOOKUP(AU$8,$AA$8:$AL$8,$AA22:$AL22)&gt;=0,AU$11-LOOKUP(AU$8,$AA$8:$AL$8,$AA22:$AL22)&lt;LOOKUP(AU$8+1,$AA$8:$AL$8,$AA22:$AL22)),AU$11,""))</f>
        <v/>
      </c>
      <c r="AV22" s="257" t="str">
        <f t="shared" si="182"/>
        <v/>
      </c>
      <c r="AW22" s="257" t="str">
        <f t="shared" si="182"/>
        <v/>
      </c>
      <c r="AX22" s="257">
        <f t="shared" si="182"/>
        <v>10</v>
      </c>
      <c r="AY22" s="257">
        <f t="shared" si="182"/>
        <v>11</v>
      </c>
      <c r="AZ22" s="257">
        <f t="shared" si="182"/>
        <v>12</v>
      </c>
      <c r="BA22" s="257" t="str">
        <f t="shared" si="182"/>
        <v/>
      </c>
      <c r="BB22" s="257" t="str">
        <f t="shared" si="182"/>
        <v/>
      </c>
      <c r="BC22" s="257" t="str">
        <f t="shared" si="182"/>
        <v/>
      </c>
      <c r="BD22" s="257" t="str">
        <f t="shared" si="182"/>
        <v/>
      </c>
      <c r="BE22" s="257" t="str">
        <f t="shared" ref="BE22:BL31" si="183">IF($AT22="","",IF(AND(BE$11-LOOKUP(BE$8,$AA$8:$AL$8,$AA22:$AL22)&gt;=0,BE$11-LOOKUP(BE$8,$AA$8:$AL$8,$AA22:$AL22)&lt;LOOKUP(BE$8+1,$AA$8:$AL$8,$AA22:$AL22)),BE$11,""))</f>
        <v/>
      </c>
      <c r="BF22" s="257" t="str">
        <f t="shared" si="183"/>
        <v/>
      </c>
      <c r="BG22" s="257" t="str">
        <f t="shared" si="183"/>
        <v/>
      </c>
      <c r="BH22" s="257" t="str">
        <f t="shared" si="183"/>
        <v/>
      </c>
      <c r="BI22" s="257" t="str">
        <f t="shared" si="183"/>
        <v/>
      </c>
      <c r="BJ22" s="257" t="str">
        <f t="shared" si="183"/>
        <v/>
      </c>
      <c r="BK22" s="257" t="str">
        <f t="shared" si="183"/>
        <v/>
      </c>
      <c r="BL22" s="257" t="str">
        <f t="shared" si="183"/>
        <v/>
      </c>
      <c r="BM22" s="258">
        <f t="shared" si="99"/>
        <v>5</v>
      </c>
      <c r="BN22" s="259" t="str">
        <f t="shared" ref="BN22:BW31" si="184">IF($AT22="","",IF(AND(BN$11-LOOKUP(BN$8,$AA$8:$AL$8,$AA22:$AL22)&gt;=0,BN$11-LOOKUP(BN$8,$AA$8:$AL$8,$AA22:$AL22)&lt;LOOKUP(BN$8+1,$AA$8:$AL$8,$AA22:$AL22)),BN$11,""))</f>
        <v/>
      </c>
      <c r="BO22" s="259" t="str">
        <f t="shared" si="184"/>
        <v/>
      </c>
      <c r="BP22" s="259" t="str">
        <f t="shared" si="184"/>
        <v/>
      </c>
      <c r="BQ22" s="259">
        <f t="shared" si="184"/>
        <v>10</v>
      </c>
      <c r="BR22" s="259">
        <f t="shared" si="184"/>
        <v>11</v>
      </c>
      <c r="BS22" s="259" t="str">
        <f t="shared" si="184"/>
        <v/>
      </c>
      <c r="BT22" s="259" t="str">
        <f t="shared" si="184"/>
        <v/>
      </c>
      <c r="BU22" s="259" t="str">
        <f t="shared" si="184"/>
        <v/>
      </c>
      <c r="BV22" s="259" t="str">
        <f t="shared" si="184"/>
        <v/>
      </c>
      <c r="BW22" s="259" t="str">
        <f t="shared" si="184"/>
        <v/>
      </c>
      <c r="BX22" s="259" t="str">
        <f t="shared" ref="BX22:CE31" si="185">IF($AT22="","",IF(AND(BX$11-LOOKUP(BX$8,$AA$8:$AL$8,$AA22:$AL22)&gt;=0,BX$11-LOOKUP(BX$8,$AA$8:$AL$8,$AA22:$AL22)&lt;LOOKUP(BX$8+1,$AA$8:$AL$8,$AA22:$AL22)),BX$11,""))</f>
        <v/>
      </c>
      <c r="BY22" s="259" t="str">
        <f t="shared" si="185"/>
        <v/>
      </c>
      <c r="BZ22" s="259" t="str">
        <f t="shared" si="185"/>
        <v/>
      </c>
      <c r="CA22" s="259" t="str">
        <f t="shared" si="185"/>
        <v/>
      </c>
      <c r="CB22" s="259" t="str">
        <f t="shared" si="185"/>
        <v/>
      </c>
      <c r="CC22" s="259" t="str">
        <f t="shared" si="185"/>
        <v/>
      </c>
      <c r="CD22" s="259" t="str">
        <f t="shared" si="185"/>
        <v/>
      </c>
      <c r="CE22" s="259" t="str">
        <f t="shared" si="185"/>
        <v/>
      </c>
      <c r="CF22" s="260" t="str">
        <f t="shared" si="102"/>
        <v/>
      </c>
      <c r="CG22" s="261" t="str">
        <f t="shared" ref="CG22:CP31" si="186">IF($AT22="","",IF(AND(CG$11-LOOKUP(CG$8,$AA$8:$AL$8,$AA22:$AL22)&gt;=0,CG$11-LOOKUP(CG$8,$AA$8:$AL$8,$AA22:$AL22)&lt;LOOKUP(CG$8+1,$AA$8:$AL$8,$AA22:$AL22)),CG$11,""))</f>
        <v/>
      </c>
      <c r="CH22" s="261" t="str">
        <f t="shared" si="186"/>
        <v/>
      </c>
      <c r="CI22" s="261" t="str">
        <f t="shared" si="186"/>
        <v/>
      </c>
      <c r="CJ22" s="261" t="str">
        <f t="shared" si="186"/>
        <v/>
      </c>
      <c r="CK22" s="261" t="str">
        <f t="shared" si="186"/>
        <v/>
      </c>
      <c r="CL22" s="261" t="str">
        <f t="shared" si="186"/>
        <v/>
      </c>
      <c r="CM22" s="261" t="str">
        <f t="shared" si="186"/>
        <v/>
      </c>
      <c r="CN22" s="261" t="str">
        <f t="shared" si="186"/>
        <v/>
      </c>
      <c r="CO22" s="261" t="str">
        <f t="shared" si="186"/>
        <v/>
      </c>
      <c r="CP22" s="261" t="str">
        <f t="shared" si="186"/>
        <v/>
      </c>
      <c r="CQ22" s="261" t="str">
        <f t="shared" ref="CQ22:CX31" si="187">IF($AT22="","",IF(AND(CQ$11-LOOKUP(CQ$8,$AA$8:$AL$8,$AA22:$AL22)&gt;=0,CQ$11-LOOKUP(CQ$8,$AA$8:$AL$8,$AA22:$AL22)&lt;LOOKUP(CQ$8+1,$AA$8:$AL$8,$AA22:$AL22)),CQ$11,""))</f>
        <v/>
      </c>
      <c r="CR22" s="261" t="str">
        <f t="shared" si="187"/>
        <v/>
      </c>
      <c r="CS22" s="261" t="str">
        <f t="shared" si="187"/>
        <v/>
      </c>
      <c r="CT22" s="261" t="str">
        <f t="shared" si="187"/>
        <v/>
      </c>
      <c r="CU22" s="261" t="str">
        <f t="shared" si="187"/>
        <v/>
      </c>
      <c r="CV22" s="261" t="str">
        <f t="shared" si="187"/>
        <v/>
      </c>
      <c r="CW22" s="261" t="str">
        <f t="shared" si="187"/>
        <v/>
      </c>
      <c r="CX22" s="261" t="str">
        <f t="shared" si="187"/>
        <v/>
      </c>
      <c r="CY22" s="262" t="str">
        <f t="shared" si="105"/>
        <v/>
      </c>
      <c r="CZ22" s="263" t="str">
        <f t="shared" ref="CZ22:DI31" si="188">IF($AT22="","",IF(AND(CZ$11-LOOKUP(CZ$8,$AA$8:$AL$8,$AA22:$AL22)&gt;=0,CZ$11-LOOKUP(CZ$8,$AA$8:$AL$8,$AA22:$AL22)&lt;LOOKUP(CZ$8+1,$AA$8:$AL$8,$AA22:$AL22)),CZ$11,""))</f>
        <v/>
      </c>
      <c r="DA22" s="263" t="str">
        <f t="shared" si="188"/>
        <v/>
      </c>
      <c r="DB22" s="263" t="str">
        <f t="shared" si="188"/>
        <v/>
      </c>
      <c r="DC22" s="263" t="str">
        <f t="shared" si="188"/>
        <v/>
      </c>
      <c r="DD22" s="263" t="str">
        <f t="shared" si="188"/>
        <v/>
      </c>
      <c r="DE22" s="263" t="str">
        <f t="shared" si="188"/>
        <v/>
      </c>
      <c r="DF22" s="263" t="str">
        <f t="shared" si="188"/>
        <v/>
      </c>
      <c r="DG22" s="263" t="str">
        <f t="shared" si="188"/>
        <v/>
      </c>
      <c r="DH22" s="263" t="str">
        <f t="shared" si="188"/>
        <v/>
      </c>
      <c r="DI22" s="263" t="str">
        <f t="shared" si="188"/>
        <v/>
      </c>
      <c r="DJ22" s="263" t="str">
        <f t="shared" ref="DJ22:DQ31" si="189">IF($AT22="","",IF(AND(DJ$11-LOOKUP(DJ$8,$AA$8:$AL$8,$AA22:$AL22)&gt;=0,DJ$11-LOOKUP(DJ$8,$AA$8:$AL$8,$AA22:$AL22)&lt;LOOKUP(DJ$8+1,$AA$8:$AL$8,$AA22:$AL22)),DJ$11,""))</f>
        <v/>
      </c>
      <c r="DK22" s="263" t="str">
        <f t="shared" si="189"/>
        <v/>
      </c>
      <c r="DL22" s="263" t="str">
        <f t="shared" si="189"/>
        <v/>
      </c>
      <c r="DM22" s="263" t="str">
        <f t="shared" si="189"/>
        <v/>
      </c>
      <c r="DN22" s="263" t="str">
        <f t="shared" si="189"/>
        <v/>
      </c>
      <c r="DO22" s="263" t="str">
        <f t="shared" si="189"/>
        <v/>
      </c>
      <c r="DP22" s="263" t="str">
        <f t="shared" si="189"/>
        <v/>
      </c>
      <c r="DQ22" s="263" t="str">
        <f t="shared" si="189"/>
        <v/>
      </c>
      <c r="DR22" s="264"/>
      <c r="DS22" s="257" t="str">
        <f t="shared" si="147"/>
        <v/>
      </c>
      <c r="DT22" s="257" t="str">
        <f t="shared" si="147"/>
        <v/>
      </c>
      <c r="DU22" s="257" t="str">
        <f t="shared" si="147"/>
        <v/>
      </c>
      <c r="DV22" s="257" t="str">
        <f t="shared" si="147"/>
        <v/>
      </c>
      <c r="DW22" s="257" t="str">
        <f t="shared" si="147"/>
        <v/>
      </c>
      <c r="DX22" s="257" t="str">
        <f t="shared" si="147"/>
        <v/>
      </c>
      <c r="DY22" s="257" t="str">
        <f t="shared" si="147"/>
        <v/>
      </c>
      <c r="DZ22" s="257" t="str">
        <f t="shared" si="147"/>
        <v/>
      </c>
      <c r="EA22" s="257" t="str">
        <f t="shared" si="181"/>
        <v/>
      </c>
      <c r="EB22" s="257" t="str">
        <f t="shared" si="109"/>
        <v/>
      </c>
      <c r="EC22" s="257" t="str">
        <f t="shared" si="109"/>
        <v/>
      </c>
      <c r="ED22" s="257" t="str">
        <f t="shared" si="109"/>
        <v/>
      </c>
      <c r="EE22" s="257" t="str">
        <f t="shared" si="109"/>
        <v/>
      </c>
      <c r="EF22" s="257" t="str">
        <f t="shared" si="109"/>
        <v/>
      </c>
      <c r="EG22" s="257" t="str">
        <f t="shared" si="109"/>
        <v/>
      </c>
      <c r="EH22" s="257" t="str">
        <f t="shared" si="109"/>
        <v/>
      </c>
      <c r="EI22" s="257" t="str">
        <f t="shared" si="109"/>
        <v/>
      </c>
      <c r="EJ22" s="257" t="str">
        <f t="shared" si="109"/>
        <v/>
      </c>
      <c r="EK22" s="259" t="str">
        <f t="shared" si="148"/>
        <v/>
      </c>
      <c r="EL22" s="259" t="str">
        <f t="shared" si="148"/>
        <v/>
      </c>
      <c r="EM22" s="259" t="str">
        <f t="shared" si="148"/>
        <v/>
      </c>
      <c r="EN22" s="259" t="str">
        <f t="shared" si="148"/>
        <v/>
      </c>
      <c r="EO22" s="259" t="str">
        <f t="shared" si="148"/>
        <v/>
      </c>
      <c r="EP22" s="259" t="str">
        <f t="shared" si="148"/>
        <v/>
      </c>
      <c r="EQ22" s="259" t="str">
        <f t="shared" si="148"/>
        <v/>
      </c>
      <c r="ER22" s="259" t="str">
        <f t="shared" si="148"/>
        <v/>
      </c>
      <c r="ES22" s="259" t="str">
        <f t="shared" si="149"/>
        <v/>
      </c>
      <c r="ET22" s="259" t="str">
        <f t="shared" si="111"/>
        <v/>
      </c>
      <c r="EU22" s="259" t="str">
        <f t="shared" si="111"/>
        <v/>
      </c>
      <c r="EV22" s="259" t="str">
        <f t="shared" si="111"/>
        <v/>
      </c>
      <c r="EW22" s="259" t="str">
        <f t="shared" si="111"/>
        <v/>
      </c>
      <c r="EX22" s="259" t="str">
        <f t="shared" si="111"/>
        <v/>
      </c>
      <c r="EY22" s="259" t="str">
        <f t="shared" si="111"/>
        <v/>
      </c>
      <c r="EZ22" s="259" t="str">
        <f t="shared" si="111"/>
        <v/>
      </c>
      <c r="FA22" s="259" t="str">
        <f t="shared" si="111"/>
        <v/>
      </c>
      <c r="FB22" s="259" t="str">
        <f t="shared" si="111"/>
        <v/>
      </c>
      <c r="FC22" s="261" t="str">
        <f t="shared" si="150"/>
        <v/>
      </c>
      <c r="FD22" s="261" t="str">
        <f t="shared" si="150"/>
        <v/>
      </c>
      <c r="FE22" s="261" t="str">
        <f t="shared" si="150"/>
        <v/>
      </c>
      <c r="FF22" s="261" t="str">
        <f t="shared" si="150"/>
        <v/>
      </c>
      <c r="FG22" s="261" t="str">
        <f t="shared" si="150"/>
        <v/>
      </c>
      <c r="FH22" s="261" t="str">
        <f t="shared" si="150"/>
        <v/>
      </c>
      <c r="FI22" s="261" t="str">
        <f t="shared" si="150"/>
        <v/>
      </c>
      <c r="FJ22" s="261" t="str">
        <f t="shared" si="150"/>
        <v/>
      </c>
      <c r="FK22" s="261" t="str">
        <f t="shared" si="151"/>
        <v/>
      </c>
      <c r="FL22" s="261" t="str">
        <f t="shared" si="113"/>
        <v/>
      </c>
      <c r="FM22" s="261" t="str">
        <f t="shared" si="113"/>
        <v/>
      </c>
      <c r="FN22" s="261" t="str">
        <f t="shared" si="113"/>
        <v/>
      </c>
      <c r="FO22" s="261" t="str">
        <f t="shared" si="113"/>
        <v/>
      </c>
      <c r="FP22" s="261" t="str">
        <f t="shared" si="113"/>
        <v/>
      </c>
      <c r="FQ22" s="261" t="str">
        <f t="shared" si="113"/>
        <v/>
      </c>
      <c r="FR22" s="261" t="str">
        <f t="shared" si="113"/>
        <v/>
      </c>
      <c r="FS22" s="261" t="str">
        <f t="shared" si="113"/>
        <v/>
      </c>
      <c r="FT22" s="261" t="str">
        <f t="shared" si="113"/>
        <v/>
      </c>
      <c r="FU22" s="263" t="str">
        <f t="shared" si="152"/>
        <v/>
      </c>
      <c r="FV22" s="263" t="str">
        <f t="shared" si="152"/>
        <v/>
      </c>
      <c r="FW22" s="263" t="str">
        <f t="shared" si="152"/>
        <v/>
      </c>
      <c r="FX22" s="263" t="str">
        <f t="shared" si="152"/>
        <v>10</v>
      </c>
      <c r="FY22" s="263" t="str">
        <f t="shared" si="152"/>
        <v>11</v>
      </c>
      <c r="FZ22" s="263" t="str">
        <f t="shared" si="152"/>
        <v>12</v>
      </c>
      <c r="GA22" s="263" t="str">
        <f t="shared" si="152"/>
        <v/>
      </c>
      <c r="GB22" s="263" t="str">
        <f t="shared" si="152"/>
        <v/>
      </c>
      <c r="GC22" s="263" t="str">
        <f t="shared" si="153"/>
        <v/>
      </c>
      <c r="GD22" s="263" t="str">
        <f t="shared" si="115"/>
        <v/>
      </c>
      <c r="GE22" s="263" t="str">
        <f t="shared" si="115"/>
        <v/>
      </c>
      <c r="GF22" s="263" t="str">
        <f t="shared" si="115"/>
        <v/>
      </c>
      <c r="GG22" s="263" t="str">
        <f t="shared" si="115"/>
        <v/>
      </c>
      <c r="GH22" s="263" t="str">
        <f t="shared" si="115"/>
        <v/>
      </c>
      <c r="GI22" s="263" t="str">
        <f t="shared" si="115"/>
        <v/>
      </c>
      <c r="GJ22" s="263" t="str">
        <f t="shared" si="115"/>
        <v/>
      </c>
      <c r="GK22" s="263" t="str">
        <f t="shared" si="115"/>
        <v/>
      </c>
      <c r="GL22" s="263" t="str">
        <f t="shared" si="115"/>
        <v/>
      </c>
      <c r="GM22" s="265" t="str">
        <f t="shared" si="154"/>
        <v/>
      </c>
      <c r="GN22" s="265" t="str">
        <f t="shared" si="154"/>
        <v/>
      </c>
      <c r="GO22" s="265" t="str">
        <f t="shared" si="154"/>
        <v/>
      </c>
      <c r="GP22" s="265" t="str">
        <f t="shared" si="154"/>
        <v>10</v>
      </c>
      <c r="GQ22" s="265" t="str">
        <f t="shared" si="154"/>
        <v>11</v>
      </c>
      <c r="GR22" s="265" t="str">
        <f t="shared" si="154"/>
        <v/>
      </c>
      <c r="GS22" s="265" t="str">
        <f t="shared" si="154"/>
        <v/>
      </c>
      <c r="GT22" s="265" t="str">
        <f t="shared" si="154"/>
        <v/>
      </c>
      <c r="GU22" s="265" t="str">
        <f t="shared" si="155"/>
        <v/>
      </c>
      <c r="GV22" s="265" t="str">
        <f t="shared" si="117"/>
        <v/>
      </c>
      <c r="GW22" s="265" t="str">
        <f t="shared" si="117"/>
        <v/>
      </c>
      <c r="GX22" s="265" t="str">
        <f t="shared" si="117"/>
        <v/>
      </c>
      <c r="GY22" s="265" t="str">
        <f t="shared" si="117"/>
        <v/>
      </c>
      <c r="GZ22" s="265" t="str">
        <f t="shared" si="117"/>
        <v/>
      </c>
      <c r="HA22" s="265" t="str">
        <f t="shared" si="117"/>
        <v/>
      </c>
      <c r="HB22" s="265" t="str">
        <f t="shared" si="117"/>
        <v/>
      </c>
      <c r="HC22" s="265" t="str">
        <f t="shared" si="117"/>
        <v/>
      </c>
      <c r="HD22" s="265" t="str">
        <f t="shared" si="117"/>
        <v/>
      </c>
      <c r="HF22" s="265">
        <f t="shared" si="118"/>
        <v>11</v>
      </c>
      <c r="HG22" s="267" t="str">
        <f t="shared" ref="HG22:HP31" si="190">IF($B22="","",IF($AR22=HG$11,$A22,""))</f>
        <v/>
      </c>
      <c r="HH22" s="267" t="str">
        <f t="shared" si="190"/>
        <v/>
      </c>
      <c r="HI22" s="267" t="str">
        <f t="shared" si="190"/>
        <v/>
      </c>
      <c r="HJ22" s="267" t="str">
        <f t="shared" si="190"/>
        <v/>
      </c>
      <c r="HK22" s="267" t="str">
        <f t="shared" si="190"/>
        <v/>
      </c>
      <c r="HL22" s="267" t="str">
        <f t="shared" si="190"/>
        <v/>
      </c>
      <c r="HM22" s="267" t="str">
        <f t="shared" si="190"/>
        <v/>
      </c>
      <c r="HN22" s="267" t="str">
        <f t="shared" si="190"/>
        <v/>
      </c>
      <c r="HO22" s="267" t="str">
        <f t="shared" si="190"/>
        <v/>
      </c>
      <c r="HP22" s="267" t="str">
        <f t="shared" si="190"/>
        <v/>
      </c>
      <c r="HQ22" s="267" t="str">
        <f t="shared" ref="HQ22:HZ31" si="191">IF($B22="","",IF($AR22=HQ$11,$A22,""))</f>
        <v/>
      </c>
      <c r="HR22" s="267" t="str">
        <f t="shared" si="191"/>
        <v/>
      </c>
      <c r="HS22" s="267" t="str">
        <f t="shared" si="191"/>
        <v/>
      </c>
      <c r="HT22" s="267" t="str">
        <f t="shared" si="191"/>
        <v/>
      </c>
      <c r="HU22" s="267" t="str">
        <f t="shared" si="191"/>
        <v/>
      </c>
      <c r="HV22" s="267" t="str">
        <f t="shared" si="191"/>
        <v/>
      </c>
      <c r="HW22" s="267" t="str">
        <f t="shared" si="191"/>
        <v/>
      </c>
      <c r="HX22" s="267" t="str">
        <f t="shared" si="191"/>
        <v/>
      </c>
      <c r="HY22" s="267" t="str">
        <f t="shared" si="191"/>
        <v/>
      </c>
      <c r="HZ22" s="267" t="str">
        <f t="shared" si="191"/>
        <v/>
      </c>
      <c r="IA22" s="264"/>
      <c r="IB22" s="267" t="str">
        <f t="shared" si="156"/>
        <v/>
      </c>
      <c r="IC22" s="267" t="str">
        <f t="shared" si="157"/>
        <v/>
      </c>
      <c r="ID22" s="267" t="str">
        <f t="shared" si="158"/>
        <v/>
      </c>
      <c r="IE22" s="267" t="str">
        <f t="shared" si="159"/>
        <v/>
      </c>
      <c r="IF22" s="267" t="str">
        <f t="shared" si="160"/>
        <v/>
      </c>
      <c r="IG22" s="267" t="str">
        <f t="shared" si="161"/>
        <v/>
      </c>
      <c r="IH22" s="267" t="str">
        <f t="shared" si="162"/>
        <v/>
      </c>
      <c r="II22" s="267" t="str">
        <f t="shared" si="163"/>
        <v/>
      </c>
      <c r="IJ22" s="267" t="str">
        <f t="shared" si="164"/>
        <v/>
      </c>
      <c r="IK22" s="267" t="str">
        <f t="shared" si="165"/>
        <v/>
      </c>
      <c r="IL22" s="267" t="str">
        <f t="shared" si="166"/>
        <v/>
      </c>
      <c r="IM22" s="267" t="str">
        <f t="shared" si="167"/>
        <v/>
      </c>
      <c r="IN22" s="267" t="str">
        <f t="shared" si="168"/>
        <v/>
      </c>
      <c r="IO22" s="267" t="str">
        <f t="shared" si="169"/>
        <v/>
      </c>
      <c r="IP22" s="267" t="str">
        <f t="shared" si="170"/>
        <v/>
      </c>
      <c r="IQ22" s="267" t="str">
        <f t="shared" si="171"/>
        <v/>
      </c>
      <c r="IR22" s="267" t="str">
        <f t="shared" si="172"/>
        <v/>
      </c>
      <c r="IS22" s="267" t="str">
        <f t="shared" si="173"/>
        <v/>
      </c>
      <c r="IT22" s="267" t="str">
        <f t="shared" si="174"/>
        <v/>
      </c>
      <c r="IU22" s="267" t="str">
        <f t="shared" si="175"/>
        <v/>
      </c>
      <c r="IV22" s="264"/>
      <c r="IW22" s="268">
        <v>11</v>
      </c>
      <c r="IX22" s="265" t="str">
        <f t="shared" si="176"/>
        <v/>
      </c>
      <c r="IY22" s="265" t="str">
        <f t="shared" si="177"/>
        <v/>
      </c>
      <c r="IZ22" s="265" t="str">
        <f t="shared" si="177"/>
        <v/>
      </c>
      <c r="JA22" s="265" t="str">
        <f t="shared" si="177"/>
        <v/>
      </c>
      <c r="JB22" s="265" t="str">
        <f t="shared" si="177"/>
        <v/>
      </c>
      <c r="JC22" s="265" t="str">
        <f t="shared" si="177"/>
        <v/>
      </c>
      <c r="JD22" s="265" t="str">
        <f t="shared" si="177"/>
        <v/>
      </c>
      <c r="JE22" s="265" t="str">
        <f t="shared" si="177"/>
        <v/>
      </c>
      <c r="JF22" s="265" t="str">
        <f t="shared" si="177"/>
        <v/>
      </c>
      <c r="JG22" s="265" t="str">
        <f t="shared" si="177"/>
        <v/>
      </c>
      <c r="JH22" s="265" t="str">
        <f t="shared" si="177"/>
        <v/>
      </c>
      <c r="JI22" s="265" t="str">
        <f t="shared" si="178"/>
        <v/>
      </c>
      <c r="JJ22" s="265" t="str">
        <f t="shared" si="178"/>
        <v/>
      </c>
      <c r="JK22" s="265" t="str">
        <f t="shared" si="178"/>
        <v/>
      </c>
      <c r="JL22" s="265" t="str">
        <f t="shared" si="178"/>
        <v/>
      </c>
      <c r="JM22" s="265" t="str">
        <f t="shared" si="178"/>
        <v/>
      </c>
      <c r="JN22" s="265" t="str">
        <f t="shared" si="178"/>
        <v/>
      </c>
      <c r="JO22" s="265" t="str">
        <f t="shared" si="178"/>
        <v/>
      </c>
      <c r="JP22" s="265" t="str">
        <f t="shared" si="178"/>
        <v/>
      </c>
      <c r="JQ22" s="265" t="str">
        <f t="shared" si="178"/>
        <v/>
      </c>
      <c r="JS22" s="265" t="str">
        <f>IF(IX22="","",SUM(IX$12:IX22)-IX22+1)</f>
        <v/>
      </c>
      <c r="JT22" s="265" t="str">
        <f>IF(IY22="","",SUM(IY$12:IY22)-IY22+1)</f>
        <v/>
      </c>
      <c r="JU22" s="265" t="str">
        <f>IF(IZ22="","",SUM(IZ$12:IZ22)-IZ22+1)</f>
        <v/>
      </c>
      <c r="JV22" s="265" t="str">
        <f>IF(JA22="","",SUM(JA$12:JA22)-JA22+1)</f>
        <v/>
      </c>
      <c r="JW22" s="265" t="str">
        <f>IF(JB22="","",SUM(JB$12:JB22)-JB22+1)</f>
        <v/>
      </c>
      <c r="JX22" s="265" t="str">
        <f>IF(JC22="","",SUM(JC$12:JC22)-JC22+1)</f>
        <v/>
      </c>
      <c r="JY22" s="265" t="str">
        <f>IF(JD22="","",SUM(JD$12:JD22)-JD22+1)</f>
        <v/>
      </c>
      <c r="JZ22" s="265" t="str">
        <f>IF(JE22="","",SUM(JE$12:JE22)-JE22+1)</f>
        <v/>
      </c>
      <c r="KA22" s="265" t="str">
        <f>IF(JF22="","",SUM(JF$12:JF22)-JF22+1)</f>
        <v/>
      </c>
      <c r="KB22" s="265" t="str">
        <f>IF(JG22="","",SUM(JG$12:JG22)-JG22+1)</f>
        <v/>
      </c>
      <c r="KC22" s="265" t="str">
        <f>IF(JH22="","",SUM(JH$12:JH22)-JH22+1)</f>
        <v/>
      </c>
      <c r="KD22" s="265" t="str">
        <f>IF(JI22="","",SUM(JI$12:JI22)-JI22+1)</f>
        <v/>
      </c>
      <c r="KE22" s="265" t="str">
        <f>IF(JJ22="","",SUM(JJ$12:JJ22)-JJ22+1)</f>
        <v/>
      </c>
      <c r="KF22" s="265" t="str">
        <f>IF(JK22="","",SUM(JK$12:JK22)-JK22+1)</f>
        <v/>
      </c>
      <c r="KG22" s="265" t="str">
        <f>IF(JL22="","",SUM(JL$12:JL22)-JL22+1)</f>
        <v/>
      </c>
      <c r="KH22" s="265" t="str">
        <f>IF(JM22="","",SUM(JM$12:JM22)-JM22+1)</f>
        <v/>
      </c>
      <c r="KI22" s="265" t="str">
        <f>IF(JN22="","",SUM(JN$12:JN22)-JN22+1)</f>
        <v/>
      </c>
      <c r="KJ22" s="265" t="str">
        <f>IF(JO22="","",SUM(JO$12:JO22)-JO22+1)</f>
        <v/>
      </c>
      <c r="KK22" s="265" t="str">
        <f>IF(JP22="","",SUM(JP$12:JP22)-JP22+1)</f>
        <v/>
      </c>
      <c r="KL22" s="265" t="str">
        <f>IF(JQ22="","",SUM(JQ$12:JQ22)-JQ22+1)</f>
        <v/>
      </c>
      <c r="KN22" s="265" t="str">
        <f t="shared" si="124"/>
        <v/>
      </c>
      <c r="KO22" s="265" t="str">
        <f t="shared" si="125"/>
        <v/>
      </c>
      <c r="KP22" s="265" t="str">
        <f t="shared" si="126"/>
        <v/>
      </c>
      <c r="KQ22" s="265" t="str">
        <f t="shared" si="127"/>
        <v/>
      </c>
      <c r="KR22" s="265" t="str">
        <f t="shared" si="128"/>
        <v/>
      </c>
      <c r="KS22" s="265" t="str">
        <f t="shared" si="129"/>
        <v/>
      </c>
      <c r="KT22" s="265" t="str">
        <f t="shared" si="130"/>
        <v/>
      </c>
      <c r="KU22" s="265" t="str">
        <f t="shared" si="131"/>
        <v/>
      </c>
      <c r="KV22" s="265" t="str">
        <f t="shared" si="132"/>
        <v/>
      </c>
      <c r="KW22" s="265" t="str">
        <f t="shared" si="133"/>
        <v/>
      </c>
      <c r="KX22" s="265" t="str">
        <f t="shared" si="134"/>
        <v/>
      </c>
      <c r="KY22" s="265" t="str">
        <f t="shared" si="135"/>
        <v/>
      </c>
      <c r="KZ22" s="265" t="str">
        <f t="shared" si="136"/>
        <v/>
      </c>
      <c r="LA22" s="265" t="str">
        <f t="shared" si="137"/>
        <v/>
      </c>
      <c r="LB22" s="265" t="str">
        <f t="shared" si="138"/>
        <v/>
      </c>
      <c r="LC22" s="265" t="str">
        <f t="shared" si="139"/>
        <v/>
      </c>
      <c r="LD22" s="265" t="str">
        <f t="shared" si="140"/>
        <v/>
      </c>
      <c r="LE22" s="265" t="str">
        <f t="shared" si="141"/>
        <v/>
      </c>
      <c r="LF22" s="265" t="str">
        <f t="shared" si="142"/>
        <v/>
      </c>
      <c r="LG22" s="265" t="str">
        <f t="shared" si="143"/>
        <v/>
      </c>
    </row>
    <row r="23" spans="1:319" s="266" customFormat="1" x14ac:dyDescent="0.25">
      <c r="A23" s="248">
        <f t="shared" si="179"/>
        <v>12</v>
      </c>
      <c r="B23" s="176" t="s">
        <v>75</v>
      </c>
      <c r="C23" s="45" t="s">
        <v>284</v>
      </c>
      <c r="D23" s="45" t="s">
        <v>292</v>
      </c>
      <c r="E23" s="169" t="s">
        <v>320</v>
      </c>
      <c r="F23" s="46" t="s">
        <v>345</v>
      </c>
      <c r="G23" s="172"/>
      <c r="H23" s="54" t="s">
        <v>375</v>
      </c>
      <c r="I23" s="54"/>
      <c r="J23" s="54"/>
      <c r="K23" s="54"/>
      <c r="L23" s="248"/>
      <c r="M23" s="248"/>
      <c r="N23" s="44" t="s">
        <v>595</v>
      </c>
      <c r="O23" s="44" t="s">
        <v>676</v>
      </c>
      <c r="P23" s="43">
        <v>6</v>
      </c>
      <c r="Q23" s="43" t="s">
        <v>415</v>
      </c>
      <c r="R23" s="43" t="s">
        <v>415</v>
      </c>
      <c r="S23" s="43">
        <f t="shared" si="92"/>
        <v>6</v>
      </c>
      <c r="T23" s="54">
        <v>4</v>
      </c>
      <c r="U23" s="54"/>
      <c r="V23" s="54"/>
      <c r="W23" s="343">
        <f t="shared" si="144"/>
        <v>68</v>
      </c>
      <c r="X23" s="344">
        <f t="shared" si="145"/>
        <v>4</v>
      </c>
      <c r="Y23" s="45" t="s">
        <v>650</v>
      </c>
      <c r="Z23" s="45" t="s">
        <v>650</v>
      </c>
      <c r="AA23" s="54">
        <v>2</v>
      </c>
      <c r="AB23" s="54">
        <v>10</v>
      </c>
      <c r="AC23" s="54">
        <v>2</v>
      </c>
      <c r="AD23" s="44">
        <v>4</v>
      </c>
      <c r="AE23" s="44">
        <v>10</v>
      </c>
      <c r="AF23" s="44">
        <v>2</v>
      </c>
      <c r="AG23" s="45"/>
      <c r="AH23" s="45"/>
      <c r="AI23" s="45"/>
      <c r="AJ23" s="46"/>
      <c r="AK23" s="46"/>
      <c r="AL23" s="46"/>
      <c r="AN23" s="307" t="str">
        <f t="shared" si="93"/>
        <v xml:space="preserve">Pré: CIV01330   </v>
      </c>
      <c r="AO23" s="256" t="str">
        <f t="shared" si="94"/>
        <v>Co: ---</v>
      </c>
      <c r="AP23" s="45" t="str">
        <f t="shared" si="146"/>
        <v>CIV01447</v>
      </c>
      <c r="AQ23" s="308" t="str">
        <f t="shared" si="180"/>
        <v>Saneamento e Engenharia Ambiental</v>
      </c>
      <c r="AR23" s="43">
        <f t="shared" si="95"/>
        <v>6</v>
      </c>
      <c r="AS23" s="255"/>
      <c r="AT23" s="256">
        <f t="shared" si="96"/>
        <v>2</v>
      </c>
      <c r="AU23" s="257" t="str">
        <f t="shared" si="182"/>
        <v/>
      </c>
      <c r="AV23" s="257" t="str">
        <f t="shared" si="182"/>
        <v/>
      </c>
      <c r="AW23" s="257" t="str">
        <f t="shared" si="182"/>
        <v/>
      </c>
      <c r="AX23" s="257">
        <f t="shared" si="182"/>
        <v>10</v>
      </c>
      <c r="AY23" s="257">
        <f t="shared" si="182"/>
        <v>11</v>
      </c>
      <c r="AZ23" s="257" t="str">
        <f t="shared" si="182"/>
        <v/>
      </c>
      <c r="BA23" s="257" t="str">
        <f t="shared" si="182"/>
        <v/>
      </c>
      <c r="BB23" s="257" t="str">
        <f t="shared" si="182"/>
        <v/>
      </c>
      <c r="BC23" s="257" t="str">
        <f t="shared" si="182"/>
        <v/>
      </c>
      <c r="BD23" s="257" t="str">
        <f t="shared" si="182"/>
        <v/>
      </c>
      <c r="BE23" s="257" t="str">
        <f t="shared" si="183"/>
        <v/>
      </c>
      <c r="BF23" s="257" t="str">
        <f t="shared" si="183"/>
        <v/>
      </c>
      <c r="BG23" s="257" t="str">
        <f t="shared" si="183"/>
        <v/>
      </c>
      <c r="BH23" s="257" t="str">
        <f t="shared" si="183"/>
        <v/>
      </c>
      <c r="BI23" s="257" t="str">
        <f t="shared" si="183"/>
        <v/>
      </c>
      <c r="BJ23" s="257" t="str">
        <f t="shared" si="183"/>
        <v/>
      </c>
      <c r="BK23" s="257" t="str">
        <f t="shared" si="183"/>
        <v/>
      </c>
      <c r="BL23" s="257" t="str">
        <f t="shared" si="183"/>
        <v/>
      </c>
      <c r="BM23" s="258">
        <f t="shared" si="99"/>
        <v>4</v>
      </c>
      <c r="BN23" s="259" t="str">
        <f t="shared" si="184"/>
        <v/>
      </c>
      <c r="BO23" s="259" t="str">
        <f t="shared" si="184"/>
        <v/>
      </c>
      <c r="BP23" s="259" t="str">
        <f t="shared" si="184"/>
        <v/>
      </c>
      <c r="BQ23" s="259">
        <f t="shared" si="184"/>
        <v>10</v>
      </c>
      <c r="BR23" s="259">
        <f t="shared" si="184"/>
        <v>11</v>
      </c>
      <c r="BS23" s="259" t="str">
        <f t="shared" si="184"/>
        <v/>
      </c>
      <c r="BT23" s="259" t="str">
        <f t="shared" si="184"/>
        <v/>
      </c>
      <c r="BU23" s="259" t="str">
        <f t="shared" si="184"/>
        <v/>
      </c>
      <c r="BV23" s="259" t="str">
        <f t="shared" si="184"/>
        <v/>
      </c>
      <c r="BW23" s="259" t="str">
        <f t="shared" si="184"/>
        <v/>
      </c>
      <c r="BX23" s="259" t="str">
        <f t="shared" si="185"/>
        <v/>
      </c>
      <c r="BY23" s="259" t="str">
        <f t="shared" si="185"/>
        <v/>
      </c>
      <c r="BZ23" s="259" t="str">
        <f t="shared" si="185"/>
        <v/>
      </c>
      <c r="CA23" s="259" t="str">
        <f t="shared" si="185"/>
        <v/>
      </c>
      <c r="CB23" s="259" t="str">
        <f t="shared" si="185"/>
        <v/>
      </c>
      <c r="CC23" s="259" t="str">
        <f t="shared" si="185"/>
        <v/>
      </c>
      <c r="CD23" s="259" t="str">
        <f t="shared" si="185"/>
        <v/>
      </c>
      <c r="CE23" s="259" t="str">
        <f t="shared" si="185"/>
        <v/>
      </c>
      <c r="CF23" s="260" t="str">
        <f t="shared" si="102"/>
        <v/>
      </c>
      <c r="CG23" s="261" t="str">
        <f t="shared" si="186"/>
        <v/>
      </c>
      <c r="CH23" s="261" t="str">
        <f t="shared" si="186"/>
        <v/>
      </c>
      <c r="CI23" s="261" t="str">
        <f t="shared" si="186"/>
        <v/>
      </c>
      <c r="CJ23" s="261" t="str">
        <f t="shared" si="186"/>
        <v/>
      </c>
      <c r="CK23" s="261" t="str">
        <f t="shared" si="186"/>
        <v/>
      </c>
      <c r="CL23" s="261" t="str">
        <f t="shared" si="186"/>
        <v/>
      </c>
      <c r="CM23" s="261" t="str">
        <f t="shared" si="186"/>
        <v/>
      </c>
      <c r="CN23" s="261" t="str">
        <f t="shared" si="186"/>
        <v/>
      </c>
      <c r="CO23" s="261" t="str">
        <f t="shared" si="186"/>
        <v/>
      </c>
      <c r="CP23" s="261" t="str">
        <f t="shared" si="186"/>
        <v/>
      </c>
      <c r="CQ23" s="261" t="str">
        <f t="shared" si="187"/>
        <v/>
      </c>
      <c r="CR23" s="261" t="str">
        <f t="shared" si="187"/>
        <v/>
      </c>
      <c r="CS23" s="261" t="str">
        <f t="shared" si="187"/>
        <v/>
      </c>
      <c r="CT23" s="261" t="str">
        <f t="shared" si="187"/>
        <v/>
      </c>
      <c r="CU23" s="261" t="str">
        <f t="shared" si="187"/>
        <v/>
      </c>
      <c r="CV23" s="261" t="str">
        <f t="shared" si="187"/>
        <v/>
      </c>
      <c r="CW23" s="261" t="str">
        <f t="shared" si="187"/>
        <v/>
      </c>
      <c r="CX23" s="261" t="str">
        <f t="shared" si="187"/>
        <v/>
      </c>
      <c r="CY23" s="262" t="str">
        <f t="shared" si="105"/>
        <v/>
      </c>
      <c r="CZ23" s="263" t="str">
        <f t="shared" si="188"/>
        <v/>
      </c>
      <c r="DA23" s="263" t="str">
        <f t="shared" si="188"/>
        <v/>
      </c>
      <c r="DB23" s="263" t="str">
        <f t="shared" si="188"/>
        <v/>
      </c>
      <c r="DC23" s="263" t="str">
        <f t="shared" si="188"/>
        <v/>
      </c>
      <c r="DD23" s="263" t="str">
        <f t="shared" si="188"/>
        <v/>
      </c>
      <c r="DE23" s="263" t="str">
        <f t="shared" si="188"/>
        <v/>
      </c>
      <c r="DF23" s="263" t="str">
        <f t="shared" si="188"/>
        <v/>
      </c>
      <c r="DG23" s="263" t="str">
        <f t="shared" si="188"/>
        <v/>
      </c>
      <c r="DH23" s="263" t="str">
        <f t="shared" si="188"/>
        <v/>
      </c>
      <c r="DI23" s="263" t="str">
        <f t="shared" si="188"/>
        <v/>
      </c>
      <c r="DJ23" s="263" t="str">
        <f t="shared" si="189"/>
        <v/>
      </c>
      <c r="DK23" s="263" t="str">
        <f t="shared" si="189"/>
        <v/>
      </c>
      <c r="DL23" s="263" t="str">
        <f t="shared" si="189"/>
        <v/>
      </c>
      <c r="DM23" s="263" t="str">
        <f t="shared" si="189"/>
        <v/>
      </c>
      <c r="DN23" s="263" t="str">
        <f t="shared" si="189"/>
        <v/>
      </c>
      <c r="DO23" s="263" t="str">
        <f t="shared" si="189"/>
        <v/>
      </c>
      <c r="DP23" s="263" t="str">
        <f t="shared" si="189"/>
        <v/>
      </c>
      <c r="DQ23" s="263" t="str">
        <f t="shared" si="189"/>
        <v/>
      </c>
      <c r="DR23" s="264"/>
      <c r="DS23" s="257" t="str">
        <f t="shared" ref="DS23:DZ32" si="192">CONCATENATE(IF(LOOKUP($DR$2-1,$AT$7:$DQ$7,$AT23:$DQ23)=DS$9,LOOKUP(DS$2,$AT$7:$DQ$7,$AT23:$DQ23),""),IF(LOOKUP($DR$3-1,$AT$7:$DQ$7,$AT23:$DQ23)=DS$9,LOOKUP(DS$3,$AT$7:$DQ$7,$AT23:$DQ23),""),IF(LOOKUP($DR$4-1,$AT$7:$DQ$7,$AT23:$DQ23)=DS$9,LOOKUP(DS$4,$AT$7:$DQ$7,$AT23:$DQ23),""),IF(LOOKUP($DR$5-1,$AT$7:$DQ$7,$AT23:$DQ23)=DS$9,LOOKUP(DS$5,$AT$7:$DQ$7,$AT23:$DQ23),""))</f>
        <v/>
      </c>
      <c r="DT23" s="257" t="str">
        <f t="shared" si="192"/>
        <v/>
      </c>
      <c r="DU23" s="257" t="str">
        <f t="shared" si="192"/>
        <v/>
      </c>
      <c r="DV23" s="257" t="str">
        <f t="shared" si="192"/>
        <v/>
      </c>
      <c r="DW23" s="257" t="str">
        <f t="shared" si="192"/>
        <v/>
      </c>
      <c r="DX23" s="257" t="str">
        <f t="shared" si="192"/>
        <v/>
      </c>
      <c r="DY23" s="257" t="str">
        <f t="shared" si="192"/>
        <v/>
      </c>
      <c r="DZ23" s="257" t="str">
        <f t="shared" si="192"/>
        <v/>
      </c>
      <c r="EA23" s="257" t="str">
        <f t="shared" si="181"/>
        <v/>
      </c>
      <c r="EB23" s="257" t="str">
        <f t="shared" si="109"/>
        <v/>
      </c>
      <c r="EC23" s="257" t="str">
        <f t="shared" si="109"/>
        <v/>
      </c>
      <c r="ED23" s="257" t="str">
        <f t="shared" si="109"/>
        <v/>
      </c>
      <c r="EE23" s="257" t="str">
        <f t="shared" si="109"/>
        <v/>
      </c>
      <c r="EF23" s="257" t="str">
        <f t="shared" si="109"/>
        <v/>
      </c>
      <c r="EG23" s="257" t="str">
        <f t="shared" si="109"/>
        <v/>
      </c>
      <c r="EH23" s="257" t="str">
        <f t="shared" si="109"/>
        <v/>
      </c>
      <c r="EI23" s="257" t="str">
        <f t="shared" si="109"/>
        <v/>
      </c>
      <c r="EJ23" s="257" t="str">
        <f t="shared" si="109"/>
        <v/>
      </c>
      <c r="EK23" s="259" t="str">
        <f t="shared" ref="EK23:ER32" si="193">CONCATENATE(IF(LOOKUP($DR$2-1,$AT$7:$DQ$7,$AT23:$DQ23)=EK$9,LOOKUP(EK$2,$AT$7:$DQ$7,$AT23:$DQ23),""),IF(LOOKUP($DR$3-1,$AT$7:$DQ$7,$AT23:$DQ23)=EK$9,LOOKUP(EK$3,$AT$7:$DQ$7,$AT23:$DQ23),""),IF(LOOKUP($DR$4-1,$AT$7:$DQ$7,$AT23:$DQ23)=EK$9,LOOKUP(EK$4,$AT$7:$DQ$7,$AT23:$DQ23),""),IF(LOOKUP($DR$5-1,$AT$7:$DQ$7,$AT23:$DQ23)=EK$9,LOOKUP(EK$5,$AT$7:$DQ$7,$AT23:$DQ23),""))</f>
        <v/>
      </c>
      <c r="EL23" s="259" t="str">
        <f t="shared" si="193"/>
        <v/>
      </c>
      <c r="EM23" s="259" t="str">
        <f t="shared" si="193"/>
        <v/>
      </c>
      <c r="EN23" s="259" t="str">
        <f t="shared" si="193"/>
        <v>10</v>
      </c>
      <c r="EO23" s="259" t="str">
        <f t="shared" si="193"/>
        <v>11</v>
      </c>
      <c r="EP23" s="259" t="str">
        <f t="shared" si="193"/>
        <v/>
      </c>
      <c r="EQ23" s="259" t="str">
        <f t="shared" si="193"/>
        <v/>
      </c>
      <c r="ER23" s="259" t="str">
        <f t="shared" si="193"/>
        <v/>
      </c>
      <c r="ES23" s="259" t="str">
        <f t="shared" si="149"/>
        <v/>
      </c>
      <c r="ET23" s="259" t="str">
        <f t="shared" si="111"/>
        <v/>
      </c>
      <c r="EU23" s="259" t="str">
        <f t="shared" si="111"/>
        <v/>
      </c>
      <c r="EV23" s="259" t="str">
        <f t="shared" si="111"/>
        <v/>
      </c>
      <c r="EW23" s="259" t="str">
        <f t="shared" si="111"/>
        <v/>
      </c>
      <c r="EX23" s="259" t="str">
        <f t="shared" si="111"/>
        <v/>
      </c>
      <c r="EY23" s="259" t="str">
        <f t="shared" si="111"/>
        <v/>
      </c>
      <c r="EZ23" s="259" t="str">
        <f t="shared" si="111"/>
        <v/>
      </c>
      <c r="FA23" s="259" t="str">
        <f t="shared" si="111"/>
        <v/>
      </c>
      <c r="FB23" s="259" t="str">
        <f t="shared" si="111"/>
        <v/>
      </c>
      <c r="FC23" s="261" t="str">
        <f t="shared" ref="FC23:FJ32" si="194">CONCATENATE(IF(LOOKUP($DR$2-1,$AT$7:$DQ$7,$AT23:$DQ23)=FC$9,LOOKUP(FC$2,$AT$7:$DQ$7,$AT23:$DQ23),""),IF(LOOKUP($DR$3-1,$AT$7:$DQ$7,$AT23:$DQ23)=FC$9,LOOKUP(FC$3,$AT$7:$DQ$7,$AT23:$DQ23),""),IF(LOOKUP($DR$4-1,$AT$7:$DQ$7,$AT23:$DQ23)=FC$9,LOOKUP(FC$4,$AT$7:$DQ$7,$AT23:$DQ23),""),IF(LOOKUP($DR$5-1,$AT$7:$DQ$7,$AT23:$DQ23)=FC$9,LOOKUP(FC$5,$AT$7:$DQ$7,$AT23:$DQ23),""))</f>
        <v/>
      </c>
      <c r="FD23" s="261" t="str">
        <f t="shared" si="194"/>
        <v/>
      </c>
      <c r="FE23" s="261" t="str">
        <f t="shared" si="194"/>
        <v/>
      </c>
      <c r="FF23" s="261" t="str">
        <f t="shared" si="194"/>
        <v/>
      </c>
      <c r="FG23" s="261" t="str">
        <f t="shared" si="194"/>
        <v/>
      </c>
      <c r="FH23" s="261" t="str">
        <f t="shared" si="194"/>
        <v/>
      </c>
      <c r="FI23" s="261" t="str">
        <f t="shared" si="194"/>
        <v/>
      </c>
      <c r="FJ23" s="261" t="str">
        <f t="shared" si="194"/>
        <v/>
      </c>
      <c r="FK23" s="261" t="str">
        <f t="shared" si="151"/>
        <v/>
      </c>
      <c r="FL23" s="261" t="str">
        <f t="shared" si="113"/>
        <v/>
      </c>
      <c r="FM23" s="261" t="str">
        <f t="shared" si="113"/>
        <v/>
      </c>
      <c r="FN23" s="261" t="str">
        <f t="shared" si="113"/>
        <v/>
      </c>
      <c r="FO23" s="261" t="str">
        <f t="shared" si="113"/>
        <v/>
      </c>
      <c r="FP23" s="261" t="str">
        <f t="shared" si="113"/>
        <v/>
      </c>
      <c r="FQ23" s="261" t="str">
        <f t="shared" si="113"/>
        <v/>
      </c>
      <c r="FR23" s="261" t="str">
        <f t="shared" si="113"/>
        <v/>
      </c>
      <c r="FS23" s="261" t="str">
        <f t="shared" si="113"/>
        <v/>
      </c>
      <c r="FT23" s="261" t="str">
        <f t="shared" si="113"/>
        <v/>
      </c>
      <c r="FU23" s="263" t="str">
        <f t="shared" ref="FU23:GB32" si="195">CONCATENATE(IF(LOOKUP($DR$2-1,$AT$7:$DQ$7,$AT23:$DQ23)=FU$9,LOOKUP(FU$2,$AT$7:$DQ$7,$AT23:$DQ23),""),IF(LOOKUP($DR$3-1,$AT$7:$DQ$7,$AT23:$DQ23)=FU$9,LOOKUP(FU$3,$AT$7:$DQ$7,$AT23:$DQ23),""),IF(LOOKUP($DR$4-1,$AT$7:$DQ$7,$AT23:$DQ23)=FU$9,LOOKUP(FU$4,$AT$7:$DQ$7,$AT23:$DQ23),""),IF(LOOKUP($DR$5-1,$AT$7:$DQ$7,$AT23:$DQ23)=FU$9,LOOKUP(FU$5,$AT$7:$DQ$7,$AT23:$DQ23),""))</f>
        <v/>
      </c>
      <c r="FV23" s="263" t="str">
        <f t="shared" si="195"/>
        <v/>
      </c>
      <c r="FW23" s="263" t="str">
        <f t="shared" si="195"/>
        <v/>
      </c>
      <c r="FX23" s="263" t="str">
        <f t="shared" si="195"/>
        <v>10</v>
      </c>
      <c r="FY23" s="263" t="str">
        <f t="shared" si="195"/>
        <v>11</v>
      </c>
      <c r="FZ23" s="263" t="str">
        <f t="shared" si="195"/>
        <v/>
      </c>
      <c r="GA23" s="263" t="str">
        <f t="shared" si="195"/>
        <v/>
      </c>
      <c r="GB23" s="263" t="str">
        <f t="shared" si="195"/>
        <v/>
      </c>
      <c r="GC23" s="263" t="str">
        <f t="shared" si="153"/>
        <v/>
      </c>
      <c r="GD23" s="263" t="str">
        <f t="shared" si="115"/>
        <v/>
      </c>
      <c r="GE23" s="263" t="str">
        <f t="shared" si="115"/>
        <v/>
      </c>
      <c r="GF23" s="263" t="str">
        <f t="shared" si="115"/>
        <v/>
      </c>
      <c r="GG23" s="263" t="str">
        <f t="shared" si="115"/>
        <v/>
      </c>
      <c r="GH23" s="263" t="str">
        <f t="shared" si="115"/>
        <v/>
      </c>
      <c r="GI23" s="263" t="str">
        <f t="shared" si="115"/>
        <v/>
      </c>
      <c r="GJ23" s="263" t="str">
        <f t="shared" si="115"/>
        <v/>
      </c>
      <c r="GK23" s="263" t="str">
        <f t="shared" si="115"/>
        <v/>
      </c>
      <c r="GL23" s="263" t="str">
        <f t="shared" si="115"/>
        <v/>
      </c>
      <c r="GM23" s="265" t="str">
        <f t="shared" ref="GM23:GT32" si="196">CONCATENATE(IF(LOOKUP($DR$2-1,$AT$7:$DQ$7,$AT23:$DQ23)=GM$9,LOOKUP(GM$2,$AT$7:$DQ$7,$AT23:$DQ23),""),IF(LOOKUP($DR$3-1,$AT$7:$DQ$7,$AT23:$DQ23)=GM$9,LOOKUP(GM$3,$AT$7:$DQ$7,$AT23:$DQ23),""),IF(LOOKUP($DR$4-1,$AT$7:$DQ$7,$AT23:$DQ23)=GM$9,LOOKUP(GM$4,$AT$7:$DQ$7,$AT23:$DQ23),""),IF(LOOKUP($DR$5-1,$AT$7:$DQ$7,$AT23:$DQ23)=GM$9,LOOKUP(GM$5,$AT$7:$DQ$7,$AT23:$DQ23),""))</f>
        <v/>
      </c>
      <c r="GN23" s="265" t="str">
        <f t="shared" si="196"/>
        <v/>
      </c>
      <c r="GO23" s="265" t="str">
        <f t="shared" si="196"/>
        <v/>
      </c>
      <c r="GP23" s="265" t="str">
        <f t="shared" si="196"/>
        <v/>
      </c>
      <c r="GQ23" s="265" t="str">
        <f t="shared" si="196"/>
        <v/>
      </c>
      <c r="GR23" s="265" t="str">
        <f t="shared" si="196"/>
        <v/>
      </c>
      <c r="GS23" s="265" t="str">
        <f t="shared" si="196"/>
        <v/>
      </c>
      <c r="GT23" s="265" t="str">
        <f t="shared" si="196"/>
        <v/>
      </c>
      <c r="GU23" s="265" t="str">
        <f t="shared" si="155"/>
        <v/>
      </c>
      <c r="GV23" s="265" t="str">
        <f t="shared" si="117"/>
        <v/>
      </c>
      <c r="GW23" s="265" t="str">
        <f t="shared" si="117"/>
        <v/>
      </c>
      <c r="GX23" s="265" t="str">
        <f t="shared" si="117"/>
        <v/>
      </c>
      <c r="GY23" s="265" t="str">
        <f t="shared" si="117"/>
        <v/>
      </c>
      <c r="GZ23" s="265" t="str">
        <f t="shared" si="117"/>
        <v/>
      </c>
      <c r="HA23" s="265" t="str">
        <f t="shared" si="117"/>
        <v/>
      </c>
      <c r="HB23" s="265" t="str">
        <f t="shared" si="117"/>
        <v/>
      </c>
      <c r="HC23" s="265" t="str">
        <f t="shared" si="117"/>
        <v/>
      </c>
      <c r="HD23" s="265" t="str">
        <f t="shared" si="117"/>
        <v/>
      </c>
      <c r="HF23" s="265">
        <f t="shared" si="118"/>
        <v>12</v>
      </c>
      <c r="HG23" s="267" t="str">
        <f t="shared" si="190"/>
        <v/>
      </c>
      <c r="HH23" s="267" t="str">
        <f t="shared" si="190"/>
        <v/>
      </c>
      <c r="HI23" s="267" t="str">
        <f t="shared" si="190"/>
        <v/>
      </c>
      <c r="HJ23" s="267" t="str">
        <f t="shared" si="190"/>
        <v/>
      </c>
      <c r="HK23" s="267" t="str">
        <f t="shared" si="190"/>
        <v/>
      </c>
      <c r="HL23" s="267">
        <f t="shared" si="190"/>
        <v>12</v>
      </c>
      <c r="HM23" s="267" t="str">
        <f t="shared" si="190"/>
        <v/>
      </c>
      <c r="HN23" s="267" t="str">
        <f t="shared" si="190"/>
        <v/>
      </c>
      <c r="HO23" s="267" t="str">
        <f t="shared" si="190"/>
        <v/>
      </c>
      <c r="HP23" s="267" t="str">
        <f t="shared" si="190"/>
        <v/>
      </c>
      <c r="HQ23" s="267" t="str">
        <f t="shared" si="191"/>
        <v/>
      </c>
      <c r="HR23" s="267" t="str">
        <f t="shared" si="191"/>
        <v/>
      </c>
      <c r="HS23" s="267" t="str">
        <f t="shared" si="191"/>
        <v/>
      </c>
      <c r="HT23" s="267" t="str">
        <f t="shared" si="191"/>
        <v/>
      </c>
      <c r="HU23" s="267" t="str">
        <f t="shared" si="191"/>
        <v/>
      </c>
      <c r="HV23" s="267" t="str">
        <f t="shared" si="191"/>
        <v/>
      </c>
      <c r="HW23" s="267" t="str">
        <f t="shared" si="191"/>
        <v/>
      </c>
      <c r="HX23" s="267" t="str">
        <f t="shared" si="191"/>
        <v/>
      </c>
      <c r="HY23" s="267" t="str">
        <f t="shared" si="191"/>
        <v/>
      </c>
      <c r="HZ23" s="267" t="str">
        <f t="shared" si="191"/>
        <v/>
      </c>
      <c r="IA23" s="264"/>
      <c r="IB23" s="267" t="str">
        <f t="shared" si="156"/>
        <v/>
      </c>
      <c r="IC23" s="267" t="str">
        <f t="shared" si="157"/>
        <v/>
      </c>
      <c r="ID23" s="267" t="str">
        <f t="shared" si="158"/>
        <v/>
      </c>
      <c r="IE23" s="267" t="str">
        <f t="shared" si="159"/>
        <v/>
      </c>
      <c r="IF23" s="267" t="str">
        <f t="shared" si="160"/>
        <v/>
      </c>
      <c r="IG23" s="267">
        <f t="shared" si="161"/>
        <v>2</v>
      </c>
      <c r="IH23" s="267" t="str">
        <f t="shared" si="162"/>
        <v/>
      </c>
      <c r="II23" s="267" t="str">
        <f t="shared" si="163"/>
        <v/>
      </c>
      <c r="IJ23" s="267" t="str">
        <f t="shared" si="164"/>
        <v/>
      </c>
      <c r="IK23" s="267" t="str">
        <f t="shared" si="165"/>
        <v/>
      </c>
      <c r="IL23" s="267" t="str">
        <f t="shared" si="166"/>
        <v/>
      </c>
      <c r="IM23" s="267" t="str">
        <f t="shared" si="167"/>
        <v/>
      </c>
      <c r="IN23" s="267" t="str">
        <f t="shared" si="168"/>
        <v/>
      </c>
      <c r="IO23" s="267" t="str">
        <f t="shared" si="169"/>
        <v/>
      </c>
      <c r="IP23" s="267" t="str">
        <f t="shared" si="170"/>
        <v/>
      </c>
      <c r="IQ23" s="267" t="str">
        <f t="shared" si="171"/>
        <v/>
      </c>
      <c r="IR23" s="267" t="str">
        <f t="shared" si="172"/>
        <v/>
      </c>
      <c r="IS23" s="267" t="str">
        <f t="shared" si="173"/>
        <v/>
      </c>
      <c r="IT23" s="267" t="str">
        <f t="shared" si="174"/>
        <v/>
      </c>
      <c r="IU23" s="267" t="str">
        <f t="shared" si="175"/>
        <v/>
      </c>
      <c r="IV23" s="264"/>
      <c r="IW23" s="268">
        <v>12</v>
      </c>
      <c r="IX23" s="265" t="str">
        <f t="shared" si="176"/>
        <v/>
      </c>
      <c r="IY23" s="265" t="str">
        <f t="shared" si="177"/>
        <v/>
      </c>
      <c r="IZ23" s="265" t="str">
        <f t="shared" si="177"/>
        <v/>
      </c>
      <c r="JA23" s="265" t="str">
        <f t="shared" si="177"/>
        <v/>
      </c>
      <c r="JB23" s="265" t="str">
        <f t="shared" si="177"/>
        <v/>
      </c>
      <c r="JC23" s="265" t="str">
        <f t="shared" si="177"/>
        <v/>
      </c>
      <c r="JD23" s="265" t="str">
        <f t="shared" si="177"/>
        <v/>
      </c>
      <c r="JE23" s="265" t="str">
        <f t="shared" si="177"/>
        <v/>
      </c>
      <c r="JF23" s="265" t="str">
        <f t="shared" si="177"/>
        <v/>
      </c>
      <c r="JG23" s="265" t="str">
        <f t="shared" si="177"/>
        <v/>
      </c>
      <c r="JH23" s="265" t="str">
        <f t="shared" si="177"/>
        <v/>
      </c>
      <c r="JI23" s="265" t="str">
        <f t="shared" si="178"/>
        <v/>
      </c>
      <c r="JJ23" s="265" t="str">
        <f t="shared" si="178"/>
        <v/>
      </c>
      <c r="JK23" s="265" t="str">
        <f t="shared" si="178"/>
        <v/>
      </c>
      <c r="JL23" s="265" t="str">
        <f t="shared" si="178"/>
        <v/>
      </c>
      <c r="JM23" s="265" t="str">
        <f t="shared" si="178"/>
        <v/>
      </c>
      <c r="JN23" s="265" t="str">
        <f t="shared" si="178"/>
        <v/>
      </c>
      <c r="JO23" s="265" t="str">
        <f t="shared" si="178"/>
        <v/>
      </c>
      <c r="JP23" s="265" t="str">
        <f t="shared" si="178"/>
        <v/>
      </c>
      <c r="JQ23" s="265" t="str">
        <f t="shared" si="178"/>
        <v/>
      </c>
      <c r="JS23" s="265" t="str">
        <f>IF(IX23="","",SUM(IX$12:IX23)-IX23+1)</f>
        <v/>
      </c>
      <c r="JT23" s="265" t="str">
        <f>IF(IY23="","",SUM(IY$12:IY23)-IY23+1)</f>
        <v/>
      </c>
      <c r="JU23" s="265" t="str">
        <f>IF(IZ23="","",SUM(IZ$12:IZ23)-IZ23+1)</f>
        <v/>
      </c>
      <c r="JV23" s="265" t="str">
        <f>IF(JA23="","",SUM(JA$12:JA23)-JA23+1)</f>
        <v/>
      </c>
      <c r="JW23" s="265" t="str">
        <f>IF(JB23="","",SUM(JB$12:JB23)-JB23+1)</f>
        <v/>
      </c>
      <c r="JX23" s="265" t="str">
        <f>IF(JC23="","",SUM(JC$12:JC23)-JC23+1)</f>
        <v/>
      </c>
      <c r="JY23" s="265" t="str">
        <f>IF(JD23="","",SUM(JD$12:JD23)-JD23+1)</f>
        <v/>
      </c>
      <c r="JZ23" s="265" t="str">
        <f>IF(JE23="","",SUM(JE$12:JE23)-JE23+1)</f>
        <v/>
      </c>
      <c r="KA23" s="265" t="str">
        <f>IF(JF23="","",SUM(JF$12:JF23)-JF23+1)</f>
        <v/>
      </c>
      <c r="KB23" s="265" t="str">
        <f>IF(JG23="","",SUM(JG$12:JG23)-JG23+1)</f>
        <v/>
      </c>
      <c r="KC23" s="265" t="str">
        <f>IF(JH23="","",SUM(JH$12:JH23)-JH23+1)</f>
        <v/>
      </c>
      <c r="KD23" s="265" t="str">
        <f>IF(JI23="","",SUM(JI$12:JI23)-JI23+1)</f>
        <v/>
      </c>
      <c r="KE23" s="265" t="str">
        <f>IF(JJ23="","",SUM(JJ$12:JJ23)-JJ23+1)</f>
        <v/>
      </c>
      <c r="KF23" s="265" t="str">
        <f>IF(JK23="","",SUM(JK$12:JK23)-JK23+1)</f>
        <v/>
      </c>
      <c r="KG23" s="265" t="str">
        <f>IF(JL23="","",SUM(JL$12:JL23)-JL23+1)</f>
        <v/>
      </c>
      <c r="KH23" s="265" t="str">
        <f>IF(JM23="","",SUM(JM$12:JM23)-JM23+1)</f>
        <v/>
      </c>
      <c r="KI23" s="265" t="str">
        <f>IF(JN23="","",SUM(JN$12:JN23)-JN23+1)</f>
        <v/>
      </c>
      <c r="KJ23" s="265" t="str">
        <f>IF(JO23="","",SUM(JO$12:JO23)-JO23+1)</f>
        <v/>
      </c>
      <c r="KK23" s="265" t="str">
        <f>IF(JP23="","",SUM(JP$12:JP23)-JP23+1)</f>
        <v/>
      </c>
      <c r="KL23" s="265" t="str">
        <f>IF(JQ23="","",SUM(JQ$12:JQ23)-JQ23+1)</f>
        <v/>
      </c>
      <c r="KN23" s="265" t="str">
        <f t="shared" si="124"/>
        <v/>
      </c>
      <c r="KO23" s="265" t="str">
        <f t="shared" si="125"/>
        <v/>
      </c>
      <c r="KP23" s="265" t="str">
        <f t="shared" si="126"/>
        <v/>
      </c>
      <c r="KQ23" s="265" t="str">
        <f t="shared" si="127"/>
        <v/>
      </c>
      <c r="KR23" s="265" t="str">
        <f t="shared" si="128"/>
        <v/>
      </c>
      <c r="KS23" s="265" t="str">
        <f t="shared" si="129"/>
        <v/>
      </c>
      <c r="KT23" s="265" t="str">
        <f t="shared" si="130"/>
        <v/>
      </c>
      <c r="KU23" s="265" t="str">
        <f t="shared" si="131"/>
        <v/>
      </c>
      <c r="KV23" s="265" t="str">
        <f t="shared" si="132"/>
        <v/>
      </c>
      <c r="KW23" s="265" t="str">
        <f t="shared" si="133"/>
        <v/>
      </c>
      <c r="KX23" s="265" t="str">
        <f t="shared" si="134"/>
        <v/>
      </c>
      <c r="KY23" s="265" t="str">
        <f t="shared" si="135"/>
        <v/>
      </c>
      <c r="KZ23" s="265" t="str">
        <f t="shared" si="136"/>
        <v/>
      </c>
      <c r="LA23" s="265" t="str">
        <f t="shared" si="137"/>
        <v/>
      </c>
      <c r="LB23" s="265" t="str">
        <f t="shared" si="138"/>
        <v/>
      </c>
      <c r="LC23" s="265" t="str">
        <f t="shared" si="139"/>
        <v/>
      </c>
      <c r="LD23" s="265" t="str">
        <f t="shared" si="140"/>
        <v/>
      </c>
      <c r="LE23" s="265" t="str">
        <f t="shared" si="141"/>
        <v/>
      </c>
      <c r="LF23" s="265" t="str">
        <f t="shared" si="142"/>
        <v/>
      </c>
      <c r="LG23" s="265" t="str">
        <f t="shared" si="143"/>
        <v/>
      </c>
    </row>
    <row r="24" spans="1:319" s="266" customFormat="1" x14ac:dyDescent="0.25">
      <c r="A24" s="248">
        <f t="shared" si="179"/>
        <v>13</v>
      </c>
      <c r="B24" s="176" t="s">
        <v>74</v>
      </c>
      <c r="C24" s="45" t="s">
        <v>284</v>
      </c>
      <c r="D24" s="45" t="s">
        <v>292</v>
      </c>
      <c r="E24" s="169" t="s">
        <v>321</v>
      </c>
      <c r="F24" s="46" t="s">
        <v>345</v>
      </c>
      <c r="G24" s="172"/>
      <c r="H24" s="54" t="s">
        <v>369</v>
      </c>
      <c r="I24" s="54" t="s">
        <v>370</v>
      </c>
      <c r="J24" s="54"/>
      <c r="K24" s="54"/>
      <c r="L24" s="248"/>
      <c r="M24" s="248"/>
      <c r="N24" s="44" t="s">
        <v>595</v>
      </c>
      <c r="O24" s="44" t="s">
        <v>676</v>
      </c>
      <c r="P24" s="43">
        <v>6</v>
      </c>
      <c r="Q24" s="43" t="s">
        <v>415</v>
      </c>
      <c r="R24" s="43" t="s">
        <v>415</v>
      </c>
      <c r="S24" s="43">
        <f t="shared" si="92"/>
        <v>6</v>
      </c>
      <c r="T24" s="54">
        <v>5</v>
      </c>
      <c r="U24" s="54"/>
      <c r="V24" s="54"/>
      <c r="W24" s="343">
        <f t="shared" si="144"/>
        <v>85</v>
      </c>
      <c r="X24" s="344">
        <f t="shared" si="145"/>
        <v>5</v>
      </c>
      <c r="Y24" s="45" t="s">
        <v>651</v>
      </c>
      <c r="Z24" s="45" t="s">
        <v>651</v>
      </c>
      <c r="AA24" s="54">
        <v>3</v>
      </c>
      <c r="AB24" s="54">
        <v>8</v>
      </c>
      <c r="AC24" s="54">
        <v>2</v>
      </c>
      <c r="AD24" s="44">
        <v>5</v>
      </c>
      <c r="AE24" s="44">
        <v>10</v>
      </c>
      <c r="AF24" s="44">
        <v>3</v>
      </c>
      <c r="AG24" s="45"/>
      <c r="AH24" s="45"/>
      <c r="AI24" s="45"/>
      <c r="AJ24" s="46"/>
      <c r="AK24" s="46"/>
      <c r="AL24" s="46"/>
      <c r="AN24" s="307" t="str">
        <f t="shared" si="93"/>
        <v xml:space="preserve">Pré: CIV01328 CIV01425  </v>
      </c>
      <c r="AO24" s="256" t="str">
        <f t="shared" si="94"/>
        <v>Co: ---</v>
      </c>
      <c r="AP24" s="45" t="str">
        <f t="shared" si="146"/>
        <v>CIV01434</v>
      </c>
      <c r="AQ24" s="308" t="str">
        <f t="shared" si="180"/>
        <v>Concreto Armado I</v>
      </c>
      <c r="AR24" s="43">
        <f t="shared" si="95"/>
        <v>6</v>
      </c>
      <c r="AS24" s="255"/>
      <c r="AT24" s="256">
        <f t="shared" si="96"/>
        <v>3</v>
      </c>
      <c r="AU24" s="257" t="str">
        <f t="shared" si="182"/>
        <v/>
      </c>
      <c r="AV24" s="257">
        <f t="shared" si="182"/>
        <v>8</v>
      </c>
      <c r="AW24" s="257">
        <f t="shared" si="182"/>
        <v>9</v>
      </c>
      <c r="AX24" s="257" t="str">
        <f t="shared" si="182"/>
        <v/>
      </c>
      <c r="AY24" s="257" t="str">
        <f t="shared" si="182"/>
        <v/>
      </c>
      <c r="AZ24" s="257" t="str">
        <f t="shared" si="182"/>
        <v/>
      </c>
      <c r="BA24" s="257" t="str">
        <f t="shared" si="182"/>
        <v/>
      </c>
      <c r="BB24" s="257" t="str">
        <f t="shared" si="182"/>
        <v/>
      </c>
      <c r="BC24" s="257" t="str">
        <f t="shared" si="182"/>
        <v/>
      </c>
      <c r="BD24" s="257" t="str">
        <f t="shared" si="182"/>
        <v/>
      </c>
      <c r="BE24" s="257" t="str">
        <f t="shared" si="183"/>
        <v/>
      </c>
      <c r="BF24" s="257" t="str">
        <f t="shared" si="183"/>
        <v/>
      </c>
      <c r="BG24" s="257" t="str">
        <f t="shared" si="183"/>
        <v/>
      </c>
      <c r="BH24" s="257" t="str">
        <f t="shared" si="183"/>
        <v/>
      </c>
      <c r="BI24" s="257" t="str">
        <f t="shared" si="183"/>
        <v/>
      </c>
      <c r="BJ24" s="257" t="str">
        <f t="shared" si="183"/>
        <v/>
      </c>
      <c r="BK24" s="257" t="str">
        <f t="shared" si="183"/>
        <v/>
      </c>
      <c r="BL24" s="257" t="str">
        <f t="shared" si="183"/>
        <v/>
      </c>
      <c r="BM24" s="258">
        <f t="shared" si="99"/>
        <v>5</v>
      </c>
      <c r="BN24" s="259" t="str">
        <f t="shared" si="184"/>
        <v/>
      </c>
      <c r="BO24" s="259" t="str">
        <f t="shared" si="184"/>
        <v/>
      </c>
      <c r="BP24" s="259" t="str">
        <f t="shared" si="184"/>
        <v/>
      </c>
      <c r="BQ24" s="259">
        <f t="shared" si="184"/>
        <v>10</v>
      </c>
      <c r="BR24" s="259">
        <f t="shared" si="184"/>
        <v>11</v>
      </c>
      <c r="BS24" s="259">
        <f t="shared" si="184"/>
        <v>12</v>
      </c>
      <c r="BT24" s="259" t="str">
        <f t="shared" si="184"/>
        <v/>
      </c>
      <c r="BU24" s="259" t="str">
        <f t="shared" si="184"/>
        <v/>
      </c>
      <c r="BV24" s="259" t="str">
        <f t="shared" si="184"/>
        <v/>
      </c>
      <c r="BW24" s="259" t="str">
        <f t="shared" si="184"/>
        <v/>
      </c>
      <c r="BX24" s="259" t="str">
        <f t="shared" si="185"/>
        <v/>
      </c>
      <c r="BY24" s="259" t="str">
        <f t="shared" si="185"/>
        <v/>
      </c>
      <c r="BZ24" s="259" t="str">
        <f t="shared" si="185"/>
        <v/>
      </c>
      <c r="CA24" s="259" t="str">
        <f t="shared" si="185"/>
        <v/>
      </c>
      <c r="CB24" s="259" t="str">
        <f t="shared" si="185"/>
        <v/>
      </c>
      <c r="CC24" s="259" t="str">
        <f t="shared" si="185"/>
        <v/>
      </c>
      <c r="CD24" s="259" t="str">
        <f t="shared" si="185"/>
        <v/>
      </c>
      <c r="CE24" s="259" t="str">
        <f t="shared" si="185"/>
        <v/>
      </c>
      <c r="CF24" s="260" t="str">
        <f t="shared" si="102"/>
        <v/>
      </c>
      <c r="CG24" s="261" t="str">
        <f t="shared" si="186"/>
        <v/>
      </c>
      <c r="CH24" s="261" t="str">
        <f t="shared" si="186"/>
        <v/>
      </c>
      <c r="CI24" s="261" t="str">
        <f t="shared" si="186"/>
        <v/>
      </c>
      <c r="CJ24" s="261" t="str">
        <f t="shared" si="186"/>
        <v/>
      </c>
      <c r="CK24" s="261" t="str">
        <f t="shared" si="186"/>
        <v/>
      </c>
      <c r="CL24" s="261" t="str">
        <f t="shared" si="186"/>
        <v/>
      </c>
      <c r="CM24" s="261" t="str">
        <f t="shared" si="186"/>
        <v/>
      </c>
      <c r="CN24" s="261" t="str">
        <f t="shared" si="186"/>
        <v/>
      </c>
      <c r="CO24" s="261" t="str">
        <f t="shared" si="186"/>
        <v/>
      </c>
      <c r="CP24" s="261" t="str">
        <f t="shared" si="186"/>
        <v/>
      </c>
      <c r="CQ24" s="261" t="str">
        <f t="shared" si="187"/>
        <v/>
      </c>
      <c r="CR24" s="261" t="str">
        <f t="shared" si="187"/>
        <v/>
      </c>
      <c r="CS24" s="261" t="str">
        <f t="shared" si="187"/>
        <v/>
      </c>
      <c r="CT24" s="261" t="str">
        <f t="shared" si="187"/>
        <v/>
      </c>
      <c r="CU24" s="261" t="str">
        <f t="shared" si="187"/>
        <v/>
      </c>
      <c r="CV24" s="261" t="str">
        <f t="shared" si="187"/>
        <v/>
      </c>
      <c r="CW24" s="261" t="str">
        <f t="shared" si="187"/>
        <v/>
      </c>
      <c r="CX24" s="261" t="str">
        <f t="shared" si="187"/>
        <v/>
      </c>
      <c r="CY24" s="262" t="str">
        <f t="shared" si="105"/>
        <v/>
      </c>
      <c r="CZ24" s="263" t="str">
        <f t="shared" si="188"/>
        <v/>
      </c>
      <c r="DA24" s="263" t="str">
        <f t="shared" si="188"/>
        <v/>
      </c>
      <c r="DB24" s="263" t="str">
        <f t="shared" si="188"/>
        <v/>
      </c>
      <c r="DC24" s="263" t="str">
        <f t="shared" si="188"/>
        <v/>
      </c>
      <c r="DD24" s="263" t="str">
        <f t="shared" si="188"/>
        <v/>
      </c>
      <c r="DE24" s="263" t="str">
        <f t="shared" si="188"/>
        <v/>
      </c>
      <c r="DF24" s="263" t="str">
        <f t="shared" si="188"/>
        <v/>
      </c>
      <c r="DG24" s="263" t="str">
        <f t="shared" si="188"/>
        <v/>
      </c>
      <c r="DH24" s="263" t="str">
        <f t="shared" si="188"/>
        <v/>
      </c>
      <c r="DI24" s="263" t="str">
        <f t="shared" si="188"/>
        <v/>
      </c>
      <c r="DJ24" s="263" t="str">
        <f t="shared" si="189"/>
        <v/>
      </c>
      <c r="DK24" s="263" t="str">
        <f t="shared" si="189"/>
        <v/>
      </c>
      <c r="DL24" s="263" t="str">
        <f t="shared" si="189"/>
        <v/>
      </c>
      <c r="DM24" s="263" t="str">
        <f t="shared" si="189"/>
        <v/>
      </c>
      <c r="DN24" s="263" t="str">
        <f t="shared" si="189"/>
        <v/>
      </c>
      <c r="DO24" s="263" t="str">
        <f t="shared" si="189"/>
        <v/>
      </c>
      <c r="DP24" s="263" t="str">
        <f t="shared" si="189"/>
        <v/>
      </c>
      <c r="DQ24" s="263" t="str">
        <f t="shared" si="189"/>
        <v/>
      </c>
      <c r="DR24" s="264"/>
      <c r="DS24" s="257" t="str">
        <f t="shared" si="192"/>
        <v/>
      </c>
      <c r="DT24" s="257" t="str">
        <f t="shared" si="192"/>
        <v/>
      </c>
      <c r="DU24" s="257" t="str">
        <f t="shared" si="192"/>
        <v/>
      </c>
      <c r="DV24" s="257" t="str">
        <f t="shared" si="192"/>
        <v/>
      </c>
      <c r="DW24" s="257" t="str">
        <f t="shared" si="192"/>
        <v/>
      </c>
      <c r="DX24" s="257" t="str">
        <f t="shared" si="192"/>
        <v/>
      </c>
      <c r="DY24" s="257" t="str">
        <f t="shared" si="192"/>
        <v/>
      </c>
      <c r="DZ24" s="257" t="str">
        <f t="shared" si="192"/>
        <v/>
      </c>
      <c r="EA24" s="257" t="str">
        <f t="shared" si="181"/>
        <v/>
      </c>
      <c r="EB24" s="257" t="str">
        <f t="shared" si="109"/>
        <v/>
      </c>
      <c r="EC24" s="257" t="str">
        <f t="shared" si="109"/>
        <v/>
      </c>
      <c r="ED24" s="257" t="str">
        <f t="shared" si="109"/>
        <v/>
      </c>
      <c r="EE24" s="257" t="str">
        <f t="shared" si="109"/>
        <v/>
      </c>
      <c r="EF24" s="257" t="str">
        <f t="shared" si="109"/>
        <v/>
      </c>
      <c r="EG24" s="257" t="str">
        <f t="shared" si="109"/>
        <v/>
      </c>
      <c r="EH24" s="257" t="str">
        <f t="shared" si="109"/>
        <v/>
      </c>
      <c r="EI24" s="257" t="str">
        <f t="shared" si="109"/>
        <v/>
      </c>
      <c r="EJ24" s="257" t="str">
        <f t="shared" si="109"/>
        <v/>
      </c>
      <c r="EK24" s="259" t="str">
        <f t="shared" si="193"/>
        <v/>
      </c>
      <c r="EL24" s="259" t="str">
        <f t="shared" si="193"/>
        <v/>
      </c>
      <c r="EM24" s="259" t="str">
        <f t="shared" si="193"/>
        <v/>
      </c>
      <c r="EN24" s="259" t="str">
        <f t="shared" si="193"/>
        <v/>
      </c>
      <c r="EO24" s="259" t="str">
        <f t="shared" si="193"/>
        <v/>
      </c>
      <c r="EP24" s="259" t="str">
        <f t="shared" si="193"/>
        <v/>
      </c>
      <c r="EQ24" s="259" t="str">
        <f t="shared" si="193"/>
        <v/>
      </c>
      <c r="ER24" s="259" t="str">
        <f t="shared" si="193"/>
        <v/>
      </c>
      <c r="ES24" s="259" t="str">
        <f t="shared" si="149"/>
        <v/>
      </c>
      <c r="ET24" s="259" t="str">
        <f t="shared" si="111"/>
        <v/>
      </c>
      <c r="EU24" s="259" t="str">
        <f t="shared" si="111"/>
        <v/>
      </c>
      <c r="EV24" s="259" t="str">
        <f t="shared" si="111"/>
        <v/>
      </c>
      <c r="EW24" s="259" t="str">
        <f t="shared" si="111"/>
        <v/>
      </c>
      <c r="EX24" s="259" t="str">
        <f t="shared" si="111"/>
        <v/>
      </c>
      <c r="EY24" s="259" t="str">
        <f t="shared" si="111"/>
        <v/>
      </c>
      <c r="EZ24" s="259" t="str">
        <f t="shared" si="111"/>
        <v/>
      </c>
      <c r="FA24" s="259" t="str">
        <f t="shared" si="111"/>
        <v/>
      </c>
      <c r="FB24" s="259" t="str">
        <f t="shared" si="111"/>
        <v/>
      </c>
      <c r="FC24" s="261" t="str">
        <f t="shared" si="194"/>
        <v/>
      </c>
      <c r="FD24" s="261" t="str">
        <f t="shared" si="194"/>
        <v>8</v>
      </c>
      <c r="FE24" s="261" t="str">
        <f t="shared" si="194"/>
        <v>9</v>
      </c>
      <c r="FF24" s="261" t="str">
        <f t="shared" si="194"/>
        <v/>
      </c>
      <c r="FG24" s="261" t="str">
        <f t="shared" si="194"/>
        <v/>
      </c>
      <c r="FH24" s="261" t="str">
        <f t="shared" si="194"/>
        <v/>
      </c>
      <c r="FI24" s="261" t="str">
        <f t="shared" si="194"/>
        <v/>
      </c>
      <c r="FJ24" s="261" t="str">
        <f t="shared" si="194"/>
        <v/>
      </c>
      <c r="FK24" s="261" t="str">
        <f t="shared" si="151"/>
        <v/>
      </c>
      <c r="FL24" s="261" t="str">
        <f t="shared" si="113"/>
        <v/>
      </c>
      <c r="FM24" s="261" t="str">
        <f t="shared" si="113"/>
        <v/>
      </c>
      <c r="FN24" s="261" t="str">
        <f t="shared" si="113"/>
        <v/>
      </c>
      <c r="FO24" s="261" t="str">
        <f t="shared" si="113"/>
        <v/>
      </c>
      <c r="FP24" s="261" t="str">
        <f t="shared" si="113"/>
        <v/>
      </c>
      <c r="FQ24" s="261" t="str">
        <f t="shared" si="113"/>
        <v/>
      </c>
      <c r="FR24" s="261" t="str">
        <f t="shared" si="113"/>
        <v/>
      </c>
      <c r="FS24" s="261" t="str">
        <f t="shared" si="113"/>
        <v/>
      </c>
      <c r="FT24" s="261" t="str">
        <f t="shared" si="113"/>
        <v/>
      </c>
      <c r="FU24" s="263" t="str">
        <f t="shared" si="195"/>
        <v/>
      </c>
      <c r="FV24" s="263" t="str">
        <f t="shared" si="195"/>
        <v/>
      </c>
      <c r="FW24" s="263" t="str">
        <f t="shared" si="195"/>
        <v/>
      </c>
      <c r="FX24" s="263" t="str">
        <f t="shared" si="195"/>
        <v/>
      </c>
      <c r="FY24" s="263" t="str">
        <f t="shared" si="195"/>
        <v/>
      </c>
      <c r="FZ24" s="263" t="str">
        <f t="shared" si="195"/>
        <v/>
      </c>
      <c r="GA24" s="263" t="str">
        <f t="shared" si="195"/>
        <v/>
      </c>
      <c r="GB24" s="263" t="str">
        <f t="shared" si="195"/>
        <v/>
      </c>
      <c r="GC24" s="263" t="str">
        <f t="shared" si="153"/>
        <v/>
      </c>
      <c r="GD24" s="263" t="str">
        <f t="shared" si="115"/>
        <v/>
      </c>
      <c r="GE24" s="263" t="str">
        <f t="shared" si="115"/>
        <v/>
      </c>
      <c r="GF24" s="263" t="str">
        <f t="shared" si="115"/>
        <v/>
      </c>
      <c r="GG24" s="263" t="str">
        <f t="shared" si="115"/>
        <v/>
      </c>
      <c r="GH24" s="263" t="str">
        <f t="shared" si="115"/>
        <v/>
      </c>
      <c r="GI24" s="263" t="str">
        <f t="shared" si="115"/>
        <v/>
      </c>
      <c r="GJ24" s="263" t="str">
        <f t="shared" si="115"/>
        <v/>
      </c>
      <c r="GK24" s="263" t="str">
        <f t="shared" si="115"/>
        <v/>
      </c>
      <c r="GL24" s="263" t="str">
        <f t="shared" si="115"/>
        <v/>
      </c>
      <c r="GM24" s="265" t="str">
        <f t="shared" si="196"/>
        <v/>
      </c>
      <c r="GN24" s="265" t="str">
        <f t="shared" si="196"/>
        <v/>
      </c>
      <c r="GO24" s="265" t="str">
        <f t="shared" si="196"/>
        <v/>
      </c>
      <c r="GP24" s="265" t="str">
        <f t="shared" si="196"/>
        <v>10</v>
      </c>
      <c r="GQ24" s="265" t="str">
        <f t="shared" si="196"/>
        <v>11</v>
      </c>
      <c r="GR24" s="265" t="str">
        <f t="shared" si="196"/>
        <v>12</v>
      </c>
      <c r="GS24" s="265" t="str">
        <f t="shared" si="196"/>
        <v/>
      </c>
      <c r="GT24" s="265" t="str">
        <f t="shared" si="196"/>
        <v/>
      </c>
      <c r="GU24" s="265" t="str">
        <f t="shared" si="155"/>
        <v/>
      </c>
      <c r="GV24" s="265" t="str">
        <f t="shared" si="117"/>
        <v/>
      </c>
      <c r="GW24" s="265" t="str">
        <f t="shared" si="117"/>
        <v/>
      </c>
      <c r="GX24" s="265" t="str">
        <f t="shared" si="117"/>
        <v/>
      </c>
      <c r="GY24" s="265" t="str">
        <f t="shared" si="117"/>
        <v/>
      </c>
      <c r="GZ24" s="265" t="str">
        <f t="shared" si="117"/>
        <v/>
      </c>
      <c r="HA24" s="265" t="str">
        <f t="shared" si="117"/>
        <v/>
      </c>
      <c r="HB24" s="265" t="str">
        <f t="shared" si="117"/>
        <v/>
      </c>
      <c r="HC24" s="265" t="str">
        <f t="shared" si="117"/>
        <v/>
      </c>
      <c r="HD24" s="265" t="str">
        <f t="shared" si="117"/>
        <v/>
      </c>
      <c r="HF24" s="265">
        <f t="shared" si="118"/>
        <v>13</v>
      </c>
      <c r="HG24" s="267" t="str">
        <f t="shared" si="190"/>
        <v/>
      </c>
      <c r="HH24" s="267" t="str">
        <f t="shared" si="190"/>
        <v/>
      </c>
      <c r="HI24" s="267" t="str">
        <f t="shared" si="190"/>
        <v/>
      </c>
      <c r="HJ24" s="267" t="str">
        <f t="shared" si="190"/>
        <v/>
      </c>
      <c r="HK24" s="267" t="str">
        <f t="shared" si="190"/>
        <v/>
      </c>
      <c r="HL24" s="267">
        <f t="shared" si="190"/>
        <v>13</v>
      </c>
      <c r="HM24" s="267" t="str">
        <f t="shared" si="190"/>
        <v/>
      </c>
      <c r="HN24" s="267" t="str">
        <f t="shared" si="190"/>
        <v/>
      </c>
      <c r="HO24" s="267" t="str">
        <f t="shared" si="190"/>
        <v/>
      </c>
      <c r="HP24" s="267" t="str">
        <f t="shared" si="190"/>
        <v/>
      </c>
      <c r="HQ24" s="267" t="str">
        <f t="shared" si="191"/>
        <v/>
      </c>
      <c r="HR24" s="267" t="str">
        <f t="shared" si="191"/>
        <v/>
      </c>
      <c r="HS24" s="267" t="str">
        <f t="shared" si="191"/>
        <v/>
      </c>
      <c r="HT24" s="267" t="str">
        <f t="shared" si="191"/>
        <v/>
      </c>
      <c r="HU24" s="267" t="str">
        <f t="shared" si="191"/>
        <v/>
      </c>
      <c r="HV24" s="267" t="str">
        <f t="shared" si="191"/>
        <v/>
      </c>
      <c r="HW24" s="267" t="str">
        <f t="shared" si="191"/>
        <v/>
      </c>
      <c r="HX24" s="267" t="str">
        <f t="shared" si="191"/>
        <v/>
      </c>
      <c r="HY24" s="267" t="str">
        <f t="shared" si="191"/>
        <v/>
      </c>
      <c r="HZ24" s="267" t="str">
        <f t="shared" si="191"/>
        <v/>
      </c>
      <c r="IA24" s="264"/>
      <c r="IB24" s="267" t="str">
        <f t="shared" si="156"/>
        <v/>
      </c>
      <c r="IC24" s="267" t="str">
        <f t="shared" si="157"/>
        <v/>
      </c>
      <c r="ID24" s="267" t="str">
        <f t="shared" si="158"/>
        <v/>
      </c>
      <c r="IE24" s="267" t="str">
        <f t="shared" si="159"/>
        <v/>
      </c>
      <c r="IF24" s="267" t="str">
        <f t="shared" si="160"/>
        <v/>
      </c>
      <c r="IG24" s="267">
        <f t="shared" si="161"/>
        <v>2</v>
      </c>
      <c r="IH24" s="267" t="str">
        <f t="shared" si="162"/>
        <v/>
      </c>
      <c r="II24" s="267" t="str">
        <f t="shared" si="163"/>
        <v/>
      </c>
      <c r="IJ24" s="267" t="str">
        <f t="shared" si="164"/>
        <v/>
      </c>
      <c r="IK24" s="267" t="str">
        <f t="shared" si="165"/>
        <v/>
      </c>
      <c r="IL24" s="267" t="str">
        <f t="shared" si="166"/>
        <v/>
      </c>
      <c r="IM24" s="267" t="str">
        <f t="shared" si="167"/>
        <v/>
      </c>
      <c r="IN24" s="267" t="str">
        <f t="shared" si="168"/>
        <v/>
      </c>
      <c r="IO24" s="267" t="str">
        <f t="shared" si="169"/>
        <v/>
      </c>
      <c r="IP24" s="267" t="str">
        <f t="shared" si="170"/>
        <v/>
      </c>
      <c r="IQ24" s="267" t="str">
        <f t="shared" si="171"/>
        <v/>
      </c>
      <c r="IR24" s="267" t="str">
        <f t="shared" si="172"/>
        <v/>
      </c>
      <c r="IS24" s="267" t="str">
        <f t="shared" si="173"/>
        <v/>
      </c>
      <c r="IT24" s="267" t="str">
        <f t="shared" si="174"/>
        <v/>
      </c>
      <c r="IU24" s="267" t="str">
        <f t="shared" si="175"/>
        <v/>
      </c>
      <c r="IV24" s="264"/>
      <c r="IW24" s="268">
        <v>13</v>
      </c>
      <c r="IX24" s="265" t="str">
        <f t="shared" si="176"/>
        <v/>
      </c>
      <c r="IY24" s="265" t="str">
        <f t="shared" si="177"/>
        <v/>
      </c>
      <c r="IZ24" s="265" t="str">
        <f t="shared" si="177"/>
        <v/>
      </c>
      <c r="JA24" s="265" t="str">
        <f t="shared" si="177"/>
        <v/>
      </c>
      <c r="JB24" s="265" t="str">
        <f t="shared" si="177"/>
        <v/>
      </c>
      <c r="JC24" s="265" t="str">
        <f t="shared" si="177"/>
        <v/>
      </c>
      <c r="JD24" s="265" t="str">
        <f t="shared" si="177"/>
        <v/>
      </c>
      <c r="JE24" s="265" t="str">
        <f t="shared" si="177"/>
        <v/>
      </c>
      <c r="JF24" s="265" t="str">
        <f t="shared" si="177"/>
        <v/>
      </c>
      <c r="JG24" s="265" t="str">
        <f t="shared" si="177"/>
        <v/>
      </c>
      <c r="JH24" s="265" t="str">
        <f t="shared" si="177"/>
        <v/>
      </c>
      <c r="JI24" s="265" t="str">
        <f t="shared" si="178"/>
        <v/>
      </c>
      <c r="JJ24" s="265" t="str">
        <f t="shared" si="178"/>
        <v/>
      </c>
      <c r="JK24" s="265" t="str">
        <f t="shared" si="178"/>
        <v/>
      </c>
      <c r="JL24" s="265" t="str">
        <f t="shared" si="178"/>
        <v/>
      </c>
      <c r="JM24" s="265" t="str">
        <f t="shared" si="178"/>
        <v/>
      </c>
      <c r="JN24" s="265" t="str">
        <f t="shared" si="178"/>
        <v/>
      </c>
      <c r="JO24" s="265" t="str">
        <f t="shared" si="178"/>
        <v/>
      </c>
      <c r="JP24" s="265" t="str">
        <f t="shared" si="178"/>
        <v/>
      </c>
      <c r="JQ24" s="265" t="str">
        <f t="shared" si="178"/>
        <v/>
      </c>
      <c r="JS24" s="265" t="str">
        <f>IF(IX24="","",SUM(IX$12:IX24)-IX24+1)</f>
        <v/>
      </c>
      <c r="JT24" s="265" t="str">
        <f>IF(IY24="","",SUM(IY$12:IY24)-IY24+1)</f>
        <v/>
      </c>
      <c r="JU24" s="265" t="str">
        <f>IF(IZ24="","",SUM(IZ$12:IZ24)-IZ24+1)</f>
        <v/>
      </c>
      <c r="JV24" s="265" t="str">
        <f>IF(JA24="","",SUM(JA$12:JA24)-JA24+1)</f>
        <v/>
      </c>
      <c r="JW24" s="265" t="str">
        <f>IF(JB24="","",SUM(JB$12:JB24)-JB24+1)</f>
        <v/>
      </c>
      <c r="JX24" s="265" t="str">
        <f>IF(JC24="","",SUM(JC$12:JC24)-JC24+1)</f>
        <v/>
      </c>
      <c r="JY24" s="265" t="str">
        <f>IF(JD24="","",SUM(JD$12:JD24)-JD24+1)</f>
        <v/>
      </c>
      <c r="JZ24" s="265" t="str">
        <f>IF(JE24="","",SUM(JE$12:JE24)-JE24+1)</f>
        <v/>
      </c>
      <c r="KA24" s="265" t="str">
        <f>IF(JF24="","",SUM(JF$12:JF24)-JF24+1)</f>
        <v/>
      </c>
      <c r="KB24" s="265" t="str">
        <f>IF(JG24="","",SUM(JG$12:JG24)-JG24+1)</f>
        <v/>
      </c>
      <c r="KC24" s="265" t="str">
        <f>IF(JH24="","",SUM(JH$12:JH24)-JH24+1)</f>
        <v/>
      </c>
      <c r="KD24" s="265" t="str">
        <f>IF(JI24="","",SUM(JI$12:JI24)-JI24+1)</f>
        <v/>
      </c>
      <c r="KE24" s="265" t="str">
        <f>IF(JJ24="","",SUM(JJ$12:JJ24)-JJ24+1)</f>
        <v/>
      </c>
      <c r="KF24" s="265" t="str">
        <f>IF(JK24="","",SUM(JK$12:JK24)-JK24+1)</f>
        <v/>
      </c>
      <c r="KG24" s="265" t="str">
        <f>IF(JL24="","",SUM(JL$12:JL24)-JL24+1)</f>
        <v/>
      </c>
      <c r="KH24" s="265" t="str">
        <f>IF(JM24="","",SUM(JM$12:JM24)-JM24+1)</f>
        <v/>
      </c>
      <c r="KI24" s="265" t="str">
        <f>IF(JN24="","",SUM(JN$12:JN24)-JN24+1)</f>
        <v/>
      </c>
      <c r="KJ24" s="265" t="str">
        <f>IF(JO24="","",SUM(JO$12:JO24)-JO24+1)</f>
        <v/>
      </c>
      <c r="KK24" s="265" t="str">
        <f>IF(JP24="","",SUM(JP$12:JP24)-JP24+1)</f>
        <v/>
      </c>
      <c r="KL24" s="265" t="str">
        <f>IF(JQ24="","",SUM(JQ$12:JQ24)-JQ24+1)</f>
        <v/>
      </c>
      <c r="KN24" s="265" t="str">
        <f t="shared" si="124"/>
        <v/>
      </c>
      <c r="KO24" s="265" t="str">
        <f t="shared" si="125"/>
        <v/>
      </c>
      <c r="KP24" s="265" t="str">
        <f t="shared" si="126"/>
        <v/>
      </c>
      <c r="KQ24" s="265" t="str">
        <f t="shared" si="127"/>
        <v/>
      </c>
      <c r="KR24" s="265" t="str">
        <f t="shared" si="128"/>
        <v/>
      </c>
      <c r="KS24" s="265" t="str">
        <f t="shared" si="129"/>
        <v/>
      </c>
      <c r="KT24" s="265" t="str">
        <f t="shared" si="130"/>
        <v/>
      </c>
      <c r="KU24" s="265" t="str">
        <f t="shared" si="131"/>
        <v/>
      </c>
      <c r="KV24" s="265" t="str">
        <f t="shared" si="132"/>
        <v/>
      </c>
      <c r="KW24" s="265" t="str">
        <f t="shared" si="133"/>
        <v/>
      </c>
      <c r="KX24" s="265" t="str">
        <f t="shared" si="134"/>
        <v/>
      </c>
      <c r="KY24" s="265" t="str">
        <f t="shared" si="135"/>
        <v/>
      </c>
      <c r="KZ24" s="265" t="str">
        <f t="shared" si="136"/>
        <v/>
      </c>
      <c r="LA24" s="265" t="str">
        <f t="shared" si="137"/>
        <v/>
      </c>
      <c r="LB24" s="265" t="str">
        <f t="shared" si="138"/>
        <v/>
      </c>
      <c r="LC24" s="265" t="str">
        <f t="shared" si="139"/>
        <v/>
      </c>
      <c r="LD24" s="265" t="str">
        <f t="shared" si="140"/>
        <v/>
      </c>
      <c r="LE24" s="265" t="str">
        <f t="shared" si="141"/>
        <v/>
      </c>
      <c r="LF24" s="265" t="str">
        <f t="shared" si="142"/>
        <v/>
      </c>
      <c r="LG24" s="265" t="str">
        <f t="shared" si="143"/>
        <v/>
      </c>
    </row>
    <row r="25" spans="1:319" s="266" customFormat="1" x14ac:dyDescent="0.25">
      <c r="A25" s="248">
        <f t="shared" si="179"/>
        <v>14</v>
      </c>
      <c r="B25" s="176" t="s">
        <v>73</v>
      </c>
      <c r="C25" s="45" t="s">
        <v>284</v>
      </c>
      <c r="D25" s="45" t="s">
        <v>292</v>
      </c>
      <c r="E25" s="169" t="s">
        <v>372</v>
      </c>
      <c r="F25" s="46" t="s">
        <v>345</v>
      </c>
      <c r="G25" s="172"/>
      <c r="H25" s="54" t="s">
        <v>370</v>
      </c>
      <c r="I25" s="54" t="s">
        <v>371</v>
      </c>
      <c r="J25" s="54"/>
      <c r="K25" s="54"/>
      <c r="L25" s="248"/>
      <c r="M25" s="248"/>
      <c r="N25" s="44" t="s">
        <v>595</v>
      </c>
      <c r="O25" s="44" t="s">
        <v>676</v>
      </c>
      <c r="P25" s="43">
        <v>6</v>
      </c>
      <c r="Q25" s="43" t="s">
        <v>415</v>
      </c>
      <c r="R25" s="43" t="s">
        <v>415</v>
      </c>
      <c r="S25" s="43">
        <f t="shared" si="92"/>
        <v>6</v>
      </c>
      <c r="T25" s="54">
        <v>4</v>
      </c>
      <c r="U25" s="54"/>
      <c r="V25" s="54"/>
      <c r="W25" s="343">
        <f t="shared" si="144"/>
        <v>68</v>
      </c>
      <c r="X25" s="344">
        <f t="shared" si="145"/>
        <v>4</v>
      </c>
      <c r="Y25" s="45" t="s">
        <v>645</v>
      </c>
      <c r="Z25" s="45" t="s">
        <v>645</v>
      </c>
      <c r="AA25" s="54">
        <v>2</v>
      </c>
      <c r="AB25" s="54">
        <v>8</v>
      </c>
      <c r="AC25" s="54">
        <v>2</v>
      </c>
      <c r="AD25" s="44">
        <v>5</v>
      </c>
      <c r="AE25" s="44">
        <v>8</v>
      </c>
      <c r="AF25" s="44">
        <v>2</v>
      </c>
      <c r="AG25" s="45"/>
      <c r="AH25" s="45"/>
      <c r="AI25" s="45"/>
      <c r="AJ25" s="46"/>
      <c r="AK25" s="46"/>
      <c r="AL25" s="46"/>
      <c r="AN25" s="307" t="str">
        <f t="shared" si="93"/>
        <v xml:space="preserve">Pré: CIV01425 CIV01437  </v>
      </c>
      <c r="AO25" s="256" t="str">
        <f t="shared" si="94"/>
        <v>Co: ---</v>
      </c>
      <c r="AP25" s="45" t="str">
        <f t="shared" si="146"/>
        <v>CIV01436</v>
      </c>
      <c r="AQ25" s="308" t="str">
        <f t="shared" si="180"/>
        <v>Construção Civil</v>
      </c>
      <c r="AR25" s="43">
        <f t="shared" si="95"/>
        <v>6</v>
      </c>
      <c r="AS25" s="255"/>
      <c r="AT25" s="256">
        <f t="shared" si="96"/>
        <v>2</v>
      </c>
      <c r="AU25" s="257" t="str">
        <f t="shared" si="182"/>
        <v/>
      </c>
      <c r="AV25" s="257">
        <f t="shared" si="182"/>
        <v>8</v>
      </c>
      <c r="AW25" s="257">
        <f t="shared" si="182"/>
        <v>9</v>
      </c>
      <c r="AX25" s="257" t="str">
        <f t="shared" si="182"/>
        <v/>
      </c>
      <c r="AY25" s="257" t="str">
        <f t="shared" si="182"/>
        <v/>
      </c>
      <c r="AZ25" s="257" t="str">
        <f t="shared" si="182"/>
        <v/>
      </c>
      <c r="BA25" s="257" t="str">
        <f t="shared" si="182"/>
        <v/>
      </c>
      <c r="BB25" s="257" t="str">
        <f t="shared" si="182"/>
        <v/>
      </c>
      <c r="BC25" s="257" t="str">
        <f t="shared" si="182"/>
        <v/>
      </c>
      <c r="BD25" s="257" t="str">
        <f t="shared" si="182"/>
        <v/>
      </c>
      <c r="BE25" s="257" t="str">
        <f t="shared" si="183"/>
        <v/>
      </c>
      <c r="BF25" s="257" t="str">
        <f t="shared" si="183"/>
        <v/>
      </c>
      <c r="BG25" s="257" t="str">
        <f t="shared" si="183"/>
        <v/>
      </c>
      <c r="BH25" s="257" t="str">
        <f t="shared" si="183"/>
        <v/>
      </c>
      <c r="BI25" s="257" t="str">
        <f t="shared" si="183"/>
        <v/>
      </c>
      <c r="BJ25" s="257" t="str">
        <f t="shared" si="183"/>
        <v/>
      </c>
      <c r="BK25" s="257" t="str">
        <f t="shared" si="183"/>
        <v/>
      </c>
      <c r="BL25" s="257" t="str">
        <f t="shared" si="183"/>
        <v/>
      </c>
      <c r="BM25" s="258">
        <f t="shared" si="99"/>
        <v>5</v>
      </c>
      <c r="BN25" s="259" t="str">
        <f t="shared" si="184"/>
        <v/>
      </c>
      <c r="BO25" s="259">
        <f t="shared" si="184"/>
        <v>8</v>
      </c>
      <c r="BP25" s="259">
        <f t="shared" si="184"/>
        <v>9</v>
      </c>
      <c r="BQ25" s="259" t="str">
        <f t="shared" si="184"/>
        <v/>
      </c>
      <c r="BR25" s="259" t="str">
        <f t="shared" si="184"/>
        <v/>
      </c>
      <c r="BS25" s="259" t="str">
        <f t="shared" si="184"/>
        <v/>
      </c>
      <c r="BT25" s="259" t="str">
        <f t="shared" si="184"/>
        <v/>
      </c>
      <c r="BU25" s="259" t="str">
        <f t="shared" si="184"/>
        <v/>
      </c>
      <c r="BV25" s="259" t="str">
        <f t="shared" si="184"/>
        <v/>
      </c>
      <c r="BW25" s="259" t="str">
        <f t="shared" si="184"/>
        <v/>
      </c>
      <c r="BX25" s="259" t="str">
        <f t="shared" si="185"/>
        <v/>
      </c>
      <c r="BY25" s="259" t="str">
        <f t="shared" si="185"/>
        <v/>
      </c>
      <c r="BZ25" s="259" t="str">
        <f t="shared" si="185"/>
        <v/>
      </c>
      <c r="CA25" s="259" t="str">
        <f t="shared" si="185"/>
        <v/>
      </c>
      <c r="CB25" s="259" t="str">
        <f t="shared" si="185"/>
        <v/>
      </c>
      <c r="CC25" s="259" t="str">
        <f t="shared" si="185"/>
        <v/>
      </c>
      <c r="CD25" s="259" t="str">
        <f t="shared" si="185"/>
        <v/>
      </c>
      <c r="CE25" s="259" t="str">
        <f t="shared" si="185"/>
        <v/>
      </c>
      <c r="CF25" s="260" t="str">
        <f t="shared" si="102"/>
        <v/>
      </c>
      <c r="CG25" s="261" t="str">
        <f t="shared" si="186"/>
        <v/>
      </c>
      <c r="CH25" s="261" t="str">
        <f t="shared" si="186"/>
        <v/>
      </c>
      <c r="CI25" s="261" t="str">
        <f t="shared" si="186"/>
        <v/>
      </c>
      <c r="CJ25" s="261" t="str">
        <f t="shared" si="186"/>
        <v/>
      </c>
      <c r="CK25" s="261" t="str">
        <f t="shared" si="186"/>
        <v/>
      </c>
      <c r="CL25" s="261" t="str">
        <f t="shared" si="186"/>
        <v/>
      </c>
      <c r="CM25" s="261" t="str">
        <f t="shared" si="186"/>
        <v/>
      </c>
      <c r="CN25" s="261" t="str">
        <f t="shared" si="186"/>
        <v/>
      </c>
      <c r="CO25" s="261" t="str">
        <f t="shared" si="186"/>
        <v/>
      </c>
      <c r="CP25" s="261" t="str">
        <f t="shared" si="186"/>
        <v/>
      </c>
      <c r="CQ25" s="261" t="str">
        <f t="shared" si="187"/>
        <v/>
      </c>
      <c r="CR25" s="261" t="str">
        <f t="shared" si="187"/>
        <v/>
      </c>
      <c r="CS25" s="261" t="str">
        <f t="shared" si="187"/>
        <v/>
      </c>
      <c r="CT25" s="261" t="str">
        <f t="shared" si="187"/>
        <v/>
      </c>
      <c r="CU25" s="261" t="str">
        <f t="shared" si="187"/>
        <v/>
      </c>
      <c r="CV25" s="261" t="str">
        <f t="shared" si="187"/>
        <v/>
      </c>
      <c r="CW25" s="261" t="str">
        <f t="shared" si="187"/>
        <v/>
      </c>
      <c r="CX25" s="261" t="str">
        <f t="shared" si="187"/>
        <v/>
      </c>
      <c r="CY25" s="262" t="str">
        <f t="shared" si="105"/>
        <v/>
      </c>
      <c r="CZ25" s="263" t="str">
        <f t="shared" si="188"/>
        <v/>
      </c>
      <c r="DA25" s="263" t="str">
        <f t="shared" si="188"/>
        <v/>
      </c>
      <c r="DB25" s="263" t="str">
        <f t="shared" si="188"/>
        <v/>
      </c>
      <c r="DC25" s="263" t="str">
        <f t="shared" si="188"/>
        <v/>
      </c>
      <c r="DD25" s="263" t="str">
        <f t="shared" si="188"/>
        <v/>
      </c>
      <c r="DE25" s="263" t="str">
        <f t="shared" si="188"/>
        <v/>
      </c>
      <c r="DF25" s="263" t="str">
        <f t="shared" si="188"/>
        <v/>
      </c>
      <c r="DG25" s="263" t="str">
        <f t="shared" si="188"/>
        <v/>
      </c>
      <c r="DH25" s="263" t="str">
        <f t="shared" si="188"/>
        <v/>
      </c>
      <c r="DI25" s="263" t="str">
        <f t="shared" si="188"/>
        <v/>
      </c>
      <c r="DJ25" s="263" t="str">
        <f t="shared" si="189"/>
        <v/>
      </c>
      <c r="DK25" s="263" t="str">
        <f t="shared" si="189"/>
        <v/>
      </c>
      <c r="DL25" s="263" t="str">
        <f t="shared" si="189"/>
        <v/>
      </c>
      <c r="DM25" s="263" t="str">
        <f t="shared" si="189"/>
        <v/>
      </c>
      <c r="DN25" s="263" t="str">
        <f t="shared" si="189"/>
        <v/>
      </c>
      <c r="DO25" s="263" t="str">
        <f t="shared" si="189"/>
        <v/>
      </c>
      <c r="DP25" s="263" t="str">
        <f t="shared" si="189"/>
        <v/>
      </c>
      <c r="DQ25" s="263" t="str">
        <f t="shared" si="189"/>
        <v/>
      </c>
      <c r="DR25" s="264"/>
      <c r="DS25" s="257" t="str">
        <f t="shared" si="192"/>
        <v/>
      </c>
      <c r="DT25" s="257" t="str">
        <f t="shared" si="192"/>
        <v/>
      </c>
      <c r="DU25" s="257" t="str">
        <f t="shared" si="192"/>
        <v/>
      </c>
      <c r="DV25" s="257" t="str">
        <f t="shared" si="192"/>
        <v/>
      </c>
      <c r="DW25" s="257" t="str">
        <f t="shared" si="192"/>
        <v/>
      </c>
      <c r="DX25" s="257" t="str">
        <f t="shared" si="192"/>
        <v/>
      </c>
      <c r="DY25" s="257" t="str">
        <f t="shared" si="192"/>
        <v/>
      </c>
      <c r="DZ25" s="257" t="str">
        <f t="shared" si="192"/>
        <v/>
      </c>
      <c r="EA25" s="257" t="str">
        <f t="shared" si="181"/>
        <v/>
      </c>
      <c r="EB25" s="257" t="str">
        <f t="shared" si="109"/>
        <v/>
      </c>
      <c r="EC25" s="257" t="str">
        <f t="shared" si="109"/>
        <v/>
      </c>
      <c r="ED25" s="257" t="str">
        <f t="shared" si="109"/>
        <v/>
      </c>
      <c r="EE25" s="257" t="str">
        <f t="shared" si="109"/>
        <v/>
      </c>
      <c r="EF25" s="257" t="str">
        <f t="shared" si="109"/>
        <v/>
      </c>
      <c r="EG25" s="257" t="str">
        <f t="shared" si="109"/>
        <v/>
      </c>
      <c r="EH25" s="257" t="str">
        <f t="shared" si="109"/>
        <v/>
      </c>
      <c r="EI25" s="257" t="str">
        <f t="shared" si="109"/>
        <v/>
      </c>
      <c r="EJ25" s="257" t="str">
        <f t="shared" si="109"/>
        <v/>
      </c>
      <c r="EK25" s="259" t="str">
        <f t="shared" si="193"/>
        <v/>
      </c>
      <c r="EL25" s="259" t="str">
        <f t="shared" si="193"/>
        <v>8</v>
      </c>
      <c r="EM25" s="259" t="str">
        <f t="shared" si="193"/>
        <v>9</v>
      </c>
      <c r="EN25" s="259" t="str">
        <f t="shared" si="193"/>
        <v/>
      </c>
      <c r="EO25" s="259" t="str">
        <f t="shared" si="193"/>
        <v/>
      </c>
      <c r="EP25" s="259" t="str">
        <f t="shared" si="193"/>
        <v/>
      </c>
      <c r="EQ25" s="259" t="str">
        <f t="shared" si="193"/>
        <v/>
      </c>
      <c r="ER25" s="259" t="str">
        <f t="shared" si="193"/>
        <v/>
      </c>
      <c r="ES25" s="259" t="str">
        <f t="shared" si="149"/>
        <v/>
      </c>
      <c r="ET25" s="259" t="str">
        <f t="shared" si="111"/>
        <v/>
      </c>
      <c r="EU25" s="259" t="str">
        <f t="shared" si="111"/>
        <v/>
      </c>
      <c r="EV25" s="259" t="str">
        <f t="shared" si="111"/>
        <v/>
      </c>
      <c r="EW25" s="259" t="str">
        <f t="shared" si="111"/>
        <v/>
      </c>
      <c r="EX25" s="259" t="str">
        <f t="shared" si="111"/>
        <v/>
      </c>
      <c r="EY25" s="259" t="str">
        <f t="shared" si="111"/>
        <v/>
      </c>
      <c r="EZ25" s="259" t="str">
        <f t="shared" si="111"/>
        <v/>
      </c>
      <c r="FA25" s="259" t="str">
        <f t="shared" si="111"/>
        <v/>
      </c>
      <c r="FB25" s="259" t="str">
        <f t="shared" si="111"/>
        <v/>
      </c>
      <c r="FC25" s="261" t="str">
        <f t="shared" si="194"/>
        <v/>
      </c>
      <c r="FD25" s="261" t="str">
        <f t="shared" si="194"/>
        <v/>
      </c>
      <c r="FE25" s="261" t="str">
        <f t="shared" si="194"/>
        <v/>
      </c>
      <c r="FF25" s="261" t="str">
        <f t="shared" si="194"/>
        <v/>
      </c>
      <c r="FG25" s="261" t="str">
        <f t="shared" si="194"/>
        <v/>
      </c>
      <c r="FH25" s="261" t="str">
        <f t="shared" si="194"/>
        <v/>
      </c>
      <c r="FI25" s="261" t="str">
        <f t="shared" si="194"/>
        <v/>
      </c>
      <c r="FJ25" s="261" t="str">
        <f t="shared" si="194"/>
        <v/>
      </c>
      <c r="FK25" s="261" t="str">
        <f t="shared" si="151"/>
        <v/>
      </c>
      <c r="FL25" s="261" t="str">
        <f t="shared" si="113"/>
        <v/>
      </c>
      <c r="FM25" s="261" t="str">
        <f t="shared" si="113"/>
        <v/>
      </c>
      <c r="FN25" s="261" t="str">
        <f t="shared" si="113"/>
        <v/>
      </c>
      <c r="FO25" s="261" t="str">
        <f t="shared" si="113"/>
        <v/>
      </c>
      <c r="FP25" s="261" t="str">
        <f t="shared" si="113"/>
        <v/>
      </c>
      <c r="FQ25" s="261" t="str">
        <f t="shared" si="113"/>
        <v/>
      </c>
      <c r="FR25" s="261" t="str">
        <f t="shared" si="113"/>
        <v/>
      </c>
      <c r="FS25" s="261" t="str">
        <f t="shared" si="113"/>
        <v/>
      </c>
      <c r="FT25" s="261" t="str">
        <f t="shared" si="113"/>
        <v/>
      </c>
      <c r="FU25" s="263" t="str">
        <f t="shared" si="195"/>
        <v/>
      </c>
      <c r="FV25" s="263" t="str">
        <f t="shared" si="195"/>
        <v/>
      </c>
      <c r="FW25" s="263" t="str">
        <f t="shared" si="195"/>
        <v/>
      </c>
      <c r="FX25" s="263" t="str">
        <f t="shared" si="195"/>
        <v/>
      </c>
      <c r="FY25" s="263" t="str">
        <f t="shared" si="195"/>
        <v/>
      </c>
      <c r="FZ25" s="263" t="str">
        <f t="shared" si="195"/>
        <v/>
      </c>
      <c r="GA25" s="263" t="str">
        <f t="shared" si="195"/>
        <v/>
      </c>
      <c r="GB25" s="263" t="str">
        <f t="shared" si="195"/>
        <v/>
      </c>
      <c r="GC25" s="263" t="str">
        <f t="shared" si="153"/>
        <v/>
      </c>
      <c r="GD25" s="263" t="str">
        <f t="shared" si="115"/>
        <v/>
      </c>
      <c r="GE25" s="263" t="str">
        <f t="shared" si="115"/>
        <v/>
      </c>
      <c r="GF25" s="263" t="str">
        <f t="shared" si="115"/>
        <v/>
      </c>
      <c r="GG25" s="263" t="str">
        <f t="shared" si="115"/>
        <v/>
      </c>
      <c r="GH25" s="263" t="str">
        <f t="shared" si="115"/>
        <v/>
      </c>
      <c r="GI25" s="263" t="str">
        <f t="shared" si="115"/>
        <v/>
      </c>
      <c r="GJ25" s="263" t="str">
        <f t="shared" si="115"/>
        <v/>
      </c>
      <c r="GK25" s="263" t="str">
        <f t="shared" si="115"/>
        <v/>
      </c>
      <c r="GL25" s="263" t="str">
        <f t="shared" si="115"/>
        <v/>
      </c>
      <c r="GM25" s="265" t="str">
        <f t="shared" si="196"/>
        <v/>
      </c>
      <c r="GN25" s="265" t="str">
        <f t="shared" si="196"/>
        <v>8</v>
      </c>
      <c r="GO25" s="265" t="str">
        <f t="shared" si="196"/>
        <v>9</v>
      </c>
      <c r="GP25" s="265" t="str">
        <f t="shared" si="196"/>
        <v/>
      </c>
      <c r="GQ25" s="265" t="str">
        <f t="shared" si="196"/>
        <v/>
      </c>
      <c r="GR25" s="265" t="str">
        <f t="shared" si="196"/>
        <v/>
      </c>
      <c r="GS25" s="265" t="str">
        <f t="shared" si="196"/>
        <v/>
      </c>
      <c r="GT25" s="265" t="str">
        <f t="shared" si="196"/>
        <v/>
      </c>
      <c r="GU25" s="265" t="str">
        <f t="shared" si="155"/>
        <v/>
      </c>
      <c r="GV25" s="265" t="str">
        <f t="shared" si="117"/>
        <v/>
      </c>
      <c r="GW25" s="265" t="str">
        <f t="shared" si="117"/>
        <v/>
      </c>
      <c r="GX25" s="265" t="str">
        <f t="shared" si="117"/>
        <v/>
      </c>
      <c r="GY25" s="265" t="str">
        <f t="shared" si="117"/>
        <v/>
      </c>
      <c r="GZ25" s="265" t="str">
        <f t="shared" si="117"/>
        <v/>
      </c>
      <c r="HA25" s="265" t="str">
        <f t="shared" si="117"/>
        <v/>
      </c>
      <c r="HB25" s="265" t="str">
        <f t="shared" si="117"/>
        <v/>
      </c>
      <c r="HC25" s="265" t="str">
        <f t="shared" si="117"/>
        <v/>
      </c>
      <c r="HD25" s="265" t="str">
        <f t="shared" si="117"/>
        <v/>
      </c>
      <c r="HF25" s="265">
        <f t="shared" si="118"/>
        <v>14</v>
      </c>
      <c r="HG25" s="267" t="str">
        <f t="shared" si="190"/>
        <v/>
      </c>
      <c r="HH25" s="267" t="str">
        <f t="shared" si="190"/>
        <v/>
      </c>
      <c r="HI25" s="267" t="str">
        <f t="shared" si="190"/>
        <v/>
      </c>
      <c r="HJ25" s="267" t="str">
        <f t="shared" si="190"/>
        <v/>
      </c>
      <c r="HK25" s="267" t="str">
        <f t="shared" si="190"/>
        <v/>
      </c>
      <c r="HL25" s="267">
        <f t="shared" si="190"/>
        <v>14</v>
      </c>
      <c r="HM25" s="267" t="str">
        <f t="shared" si="190"/>
        <v/>
      </c>
      <c r="HN25" s="267" t="str">
        <f t="shared" si="190"/>
        <v/>
      </c>
      <c r="HO25" s="267" t="str">
        <f t="shared" si="190"/>
        <v/>
      </c>
      <c r="HP25" s="267" t="str">
        <f t="shared" si="190"/>
        <v/>
      </c>
      <c r="HQ25" s="267" t="str">
        <f t="shared" si="191"/>
        <v/>
      </c>
      <c r="HR25" s="267" t="str">
        <f t="shared" si="191"/>
        <v/>
      </c>
      <c r="HS25" s="267" t="str">
        <f t="shared" si="191"/>
        <v/>
      </c>
      <c r="HT25" s="267" t="str">
        <f t="shared" si="191"/>
        <v/>
      </c>
      <c r="HU25" s="267" t="str">
        <f t="shared" si="191"/>
        <v/>
      </c>
      <c r="HV25" s="267" t="str">
        <f t="shared" si="191"/>
        <v/>
      </c>
      <c r="HW25" s="267" t="str">
        <f t="shared" si="191"/>
        <v/>
      </c>
      <c r="HX25" s="267" t="str">
        <f t="shared" si="191"/>
        <v/>
      </c>
      <c r="HY25" s="267" t="str">
        <f t="shared" si="191"/>
        <v/>
      </c>
      <c r="HZ25" s="267" t="str">
        <f t="shared" si="191"/>
        <v/>
      </c>
      <c r="IA25" s="264"/>
      <c r="IB25" s="267" t="str">
        <f t="shared" si="156"/>
        <v/>
      </c>
      <c r="IC25" s="267" t="str">
        <f t="shared" si="157"/>
        <v/>
      </c>
      <c r="ID25" s="267" t="str">
        <f t="shared" si="158"/>
        <v/>
      </c>
      <c r="IE25" s="267" t="str">
        <f t="shared" si="159"/>
        <v/>
      </c>
      <c r="IF25" s="267" t="str">
        <f t="shared" si="160"/>
        <v/>
      </c>
      <c r="IG25" s="267">
        <f t="shared" si="161"/>
        <v>2</v>
      </c>
      <c r="IH25" s="267" t="str">
        <f t="shared" si="162"/>
        <v/>
      </c>
      <c r="II25" s="267" t="str">
        <f t="shared" si="163"/>
        <v/>
      </c>
      <c r="IJ25" s="267" t="str">
        <f t="shared" si="164"/>
        <v/>
      </c>
      <c r="IK25" s="267" t="str">
        <f t="shared" si="165"/>
        <v/>
      </c>
      <c r="IL25" s="267" t="str">
        <f t="shared" si="166"/>
        <v/>
      </c>
      <c r="IM25" s="267" t="str">
        <f t="shared" si="167"/>
        <v/>
      </c>
      <c r="IN25" s="267" t="str">
        <f t="shared" si="168"/>
        <v/>
      </c>
      <c r="IO25" s="267" t="str">
        <f t="shared" si="169"/>
        <v/>
      </c>
      <c r="IP25" s="267" t="str">
        <f t="shared" si="170"/>
        <v/>
      </c>
      <c r="IQ25" s="267" t="str">
        <f t="shared" si="171"/>
        <v/>
      </c>
      <c r="IR25" s="267" t="str">
        <f t="shared" si="172"/>
        <v/>
      </c>
      <c r="IS25" s="267" t="str">
        <f t="shared" si="173"/>
        <v/>
      </c>
      <c r="IT25" s="267" t="str">
        <f t="shared" si="174"/>
        <v/>
      </c>
      <c r="IU25" s="267" t="str">
        <f t="shared" si="175"/>
        <v/>
      </c>
      <c r="IV25" s="264"/>
      <c r="IW25" s="268">
        <v>14</v>
      </c>
      <c r="IX25" s="265" t="str">
        <f t="shared" si="176"/>
        <v/>
      </c>
      <c r="IY25" s="265" t="str">
        <f t="shared" si="177"/>
        <v/>
      </c>
      <c r="IZ25" s="265" t="str">
        <f t="shared" si="177"/>
        <v/>
      </c>
      <c r="JA25" s="265" t="str">
        <f t="shared" si="177"/>
        <v/>
      </c>
      <c r="JB25" s="265" t="str">
        <f t="shared" si="177"/>
        <v/>
      </c>
      <c r="JC25" s="265" t="str">
        <f t="shared" si="177"/>
        <v/>
      </c>
      <c r="JD25" s="265" t="str">
        <f t="shared" si="177"/>
        <v/>
      </c>
      <c r="JE25" s="265" t="str">
        <f t="shared" si="177"/>
        <v/>
      </c>
      <c r="JF25" s="265" t="str">
        <f t="shared" si="177"/>
        <v/>
      </c>
      <c r="JG25" s="265" t="str">
        <f t="shared" si="177"/>
        <v/>
      </c>
      <c r="JH25" s="265" t="str">
        <f t="shared" si="177"/>
        <v/>
      </c>
      <c r="JI25" s="265" t="str">
        <f t="shared" si="178"/>
        <v/>
      </c>
      <c r="JJ25" s="265" t="str">
        <f t="shared" si="178"/>
        <v/>
      </c>
      <c r="JK25" s="265" t="str">
        <f t="shared" si="178"/>
        <v/>
      </c>
      <c r="JL25" s="265" t="str">
        <f t="shared" si="178"/>
        <v/>
      </c>
      <c r="JM25" s="265" t="str">
        <f t="shared" si="178"/>
        <v/>
      </c>
      <c r="JN25" s="265" t="str">
        <f t="shared" si="178"/>
        <v/>
      </c>
      <c r="JO25" s="265" t="str">
        <f t="shared" si="178"/>
        <v/>
      </c>
      <c r="JP25" s="265" t="str">
        <f t="shared" si="178"/>
        <v/>
      </c>
      <c r="JQ25" s="265" t="str">
        <f t="shared" si="178"/>
        <v/>
      </c>
      <c r="JS25" s="265" t="str">
        <f>IF(IX25="","",SUM(IX$12:IX25)-IX25+1)</f>
        <v/>
      </c>
      <c r="JT25" s="265" t="str">
        <f>IF(IY25="","",SUM(IY$12:IY25)-IY25+1)</f>
        <v/>
      </c>
      <c r="JU25" s="265" t="str">
        <f>IF(IZ25="","",SUM(IZ$12:IZ25)-IZ25+1)</f>
        <v/>
      </c>
      <c r="JV25" s="265" t="str">
        <f>IF(JA25="","",SUM(JA$12:JA25)-JA25+1)</f>
        <v/>
      </c>
      <c r="JW25" s="265" t="str">
        <f>IF(JB25="","",SUM(JB$12:JB25)-JB25+1)</f>
        <v/>
      </c>
      <c r="JX25" s="265" t="str">
        <f>IF(JC25="","",SUM(JC$12:JC25)-JC25+1)</f>
        <v/>
      </c>
      <c r="JY25" s="265" t="str">
        <f>IF(JD25="","",SUM(JD$12:JD25)-JD25+1)</f>
        <v/>
      </c>
      <c r="JZ25" s="265" t="str">
        <f>IF(JE25="","",SUM(JE$12:JE25)-JE25+1)</f>
        <v/>
      </c>
      <c r="KA25" s="265" t="str">
        <f>IF(JF25="","",SUM(JF$12:JF25)-JF25+1)</f>
        <v/>
      </c>
      <c r="KB25" s="265" t="str">
        <f>IF(JG25="","",SUM(JG$12:JG25)-JG25+1)</f>
        <v/>
      </c>
      <c r="KC25" s="265" t="str">
        <f>IF(JH25="","",SUM(JH$12:JH25)-JH25+1)</f>
        <v/>
      </c>
      <c r="KD25" s="265" t="str">
        <f>IF(JI25="","",SUM(JI$12:JI25)-JI25+1)</f>
        <v/>
      </c>
      <c r="KE25" s="265" t="str">
        <f>IF(JJ25="","",SUM(JJ$12:JJ25)-JJ25+1)</f>
        <v/>
      </c>
      <c r="KF25" s="265" t="str">
        <f>IF(JK25="","",SUM(JK$12:JK25)-JK25+1)</f>
        <v/>
      </c>
      <c r="KG25" s="265" t="str">
        <f>IF(JL25="","",SUM(JL$12:JL25)-JL25+1)</f>
        <v/>
      </c>
      <c r="KH25" s="265" t="str">
        <f>IF(JM25="","",SUM(JM$12:JM25)-JM25+1)</f>
        <v/>
      </c>
      <c r="KI25" s="265" t="str">
        <f>IF(JN25="","",SUM(JN$12:JN25)-JN25+1)</f>
        <v/>
      </c>
      <c r="KJ25" s="265" t="str">
        <f>IF(JO25="","",SUM(JO$12:JO25)-JO25+1)</f>
        <v/>
      </c>
      <c r="KK25" s="265" t="str">
        <f>IF(JP25="","",SUM(JP$12:JP25)-JP25+1)</f>
        <v/>
      </c>
      <c r="KL25" s="265" t="str">
        <f>IF(JQ25="","",SUM(JQ$12:JQ25)-JQ25+1)</f>
        <v/>
      </c>
      <c r="KN25" s="265" t="str">
        <f t="shared" si="124"/>
        <v/>
      </c>
      <c r="KO25" s="265" t="str">
        <f t="shared" si="125"/>
        <v/>
      </c>
      <c r="KP25" s="265" t="str">
        <f t="shared" si="126"/>
        <v/>
      </c>
      <c r="KQ25" s="265" t="str">
        <f t="shared" si="127"/>
        <v/>
      </c>
      <c r="KR25" s="265" t="str">
        <f t="shared" si="128"/>
        <v/>
      </c>
      <c r="KS25" s="265" t="str">
        <f t="shared" si="129"/>
        <v/>
      </c>
      <c r="KT25" s="265" t="str">
        <f t="shared" si="130"/>
        <v/>
      </c>
      <c r="KU25" s="265" t="str">
        <f t="shared" si="131"/>
        <v/>
      </c>
      <c r="KV25" s="265" t="str">
        <f t="shared" si="132"/>
        <v/>
      </c>
      <c r="KW25" s="265" t="str">
        <f t="shared" si="133"/>
        <v/>
      </c>
      <c r="KX25" s="265" t="str">
        <f t="shared" si="134"/>
        <v/>
      </c>
      <c r="KY25" s="265" t="str">
        <f t="shared" si="135"/>
        <v/>
      </c>
      <c r="KZ25" s="265" t="str">
        <f t="shared" si="136"/>
        <v/>
      </c>
      <c r="LA25" s="265" t="str">
        <f t="shared" si="137"/>
        <v/>
      </c>
      <c r="LB25" s="265" t="str">
        <f t="shared" si="138"/>
        <v/>
      </c>
      <c r="LC25" s="265" t="str">
        <f t="shared" si="139"/>
        <v/>
      </c>
      <c r="LD25" s="265" t="str">
        <f t="shared" si="140"/>
        <v/>
      </c>
      <c r="LE25" s="265" t="str">
        <f t="shared" si="141"/>
        <v/>
      </c>
      <c r="LF25" s="265" t="str">
        <f t="shared" si="142"/>
        <v/>
      </c>
      <c r="LG25" s="265" t="str">
        <f t="shared" si="143"/>
        <v/>
      </c>
    </row>
    <row r="26" spans="1:319" s="266" customFormat="1" x14ac:dyDescent="0.25">
      <c r="A26" s="248">
        <f t="shared" si="179"/>
        <v>15</v>
      </c>
      <c r="B26" s="176" t="s">
        <v>72</v>
      </c>
      <c r="C26" s="45" t="s">
        <v>284</v>
      </c>
      <c r="D26" s="45" t="s">
        <v>292</v>
      </c>
      <c r="E26" s="169" t="s">
        <v>322</v>
      </c>
      <c r="F26" s="46" t="s">
        <v>345</v>
      </c>
      <c r="G26" s="172"/>
      <c r="H26" s="54" t="s">
        <v>369</v>
      </c>
      <c r="I26" s="54"/>
      <c r="J26" s="54"/>
      <c r="K26" s="54"/>
      <c r="L26" s="248"/>
      <c r="M26" s="248"/>
      <c r="N26" s="44" t="s">
        <v>595</v>
      </c>
      <c r="O26" s="44" t="s">
        <v>676</v>
      </c>
      <c r="P26" s="43">
        <v>6</v>
      </c>
      <c r="Q26" s="43" t="s">
        <v>415</v>
      </c>
      <c r="R26" s="43" t="s">
        <v>415</v>
      </c>
      <c r="S26" s="43">
        <f t="shared" si="92"/>
        <v>6</v>
      </c>
      <c r="T26" s="54">
        <v>4</v>
      </c>
      <c r="U26" s="54"/>
      <c r="V26" s="54"/>
      <c r="W26" s="343">
        <f t="shared" si="144"/>
        <v>68</v>
      </c>
      <c r="X26" s="344">
        <f t="shared" si="145"/>
        <v>4</v>
      </c>
      <c r="Y26" s="45" t="s">
        <v>647</v>
      </c>
      <c r="Z26" s="45" t="s">
        <v>647</v>
      </c>
      <c r="AA26" s="54">
        <v>2</v>
      </c>
      <c r="AB26" s="54">
        <v>16</v>
      </c>
      <c r="AC26" s="54">
        <v>2</v>
      </c>
      <c r="AD26" s="44">
        <v>4</v>
      </c>
      <c r="AE26" s="44">
        <v>16</v>
      </c>
      <c r="AF26" s="44">
        <v>2</v>
      </c>
      <c r="AG26" s="45"/>
      <c r="AH26" s="45"/>
      <c r="AI26" s="45"/>
      <c r="AJ26" s="46"/>
      <c r="AK26" s="46"/>
      <c r="AL26" s="46"/>
      <c r="AN26" s="307" t="str">
        <f t="shared" si="93"/>
        <v xml:space="preserve">Pré: CIV01328   </v>
      </c>
      <c r="AO26" s="256" t="str">
        <f t="shared" si="94"/>
        <v>Co: ---</v>
      </c>
      <c r="AP26" s="45" t="str">
        <f t="shared" si="146"/>
        <v>CIV01433</v>
      </c>
      <c r="AQ26" s="308" t="str">
        <f t="shared" si="180"/>
        <v>Análise Estrutural III</v>
      </c>
      <c r="AR26" s="43">
        <f t="shared" si="95"/>
        <v>6</v>
      </c>
      <c r="AS26" s="255"/>
      <c r="AT26" s="256">
        <f t="shared" si="96"/>
        <v>2</v>
      </c>
      <c r="AU26" s="257" t="str">
        <f t="shared" si="182"/>
        <v/>
      </c>
      <c r="AV26" s="257" t="str">
        <f t="shared" si="182"/>
        <v/>
      </c>
      <c r="AW26" s="257" t="str">
        <f t="shared" si="182"/>
        <v/>
      </c>
      <c r="AX26" s="257" t="str">
        <f t="shared" si="182"/>
        <v/>
      </c>
      <c r="AY26" s="257" t="str">
        <f t="shared" si="182"/>
        <v/>
      </c>
      <c r="AZ26" s="257" t="str">
        <f t="shared" si="182"/>
        <v/>
      </c>
      <c r="BA26" s="257" t="str">
        <f t="shared" si="182"/>
        <v/>
      </c>
      <c r="BB26" s="257" t="str">
        <f t="shared" si="182"/>
        <v/>
      </c>
      <c r="BC26" s="257" t="str">
        <f t="shared" si="182"/>
        <v/>
      </c>
      <c r="BD26" s="257">
        <f t="shared" si="182"/>
        <v>16</v>
      </c>
      <c r="BE26" s="257">
        <f t="shared" si="183"/>
        <v>17</v>
      </c>
      <c r="BF26" s="257" t="str">
        <f t="shared" si="183"/>
        <v/>
      </c>
      <c r="BG26" s="257" t="str">
        <f t="shared" si="183"/>
        <v/>
      </c>
      <c r="BH26" s="257" t="str">
        <f t="shared" si="183"/>
        <v/>
      </c>
      <c r="BI26" s="257" t="str">
        <f t="shared" si="183"/>
        <v/>
      </c>
      <c r="BJ26" s="257" t="str">
        <f t="shared" si="183"/>
        <v/>
      </c>
      <c r="BK26" s="257" t="str">
        <f t="shared" si="183"/>
        <v/>
      </c>
      <c r="BL26" s="257" t="str">
        <f t="shared" si="183"/>
        <v/>
      </c>
      <c r="BM26" s="258">
        <f t="shared" si="99"/>
        <v>4</v>
      </c>
      <c r="BN26" s="259" t="str">
        <f t="shared" si="184"/>
        <v/>
      </c>
      <c r="BO26" s="259" t="str">
        <f t="shared" si="184"/>
        <v/>
      </c>
      <c r="BP26" s="259" t="str">
        <f t="shared" si="184"/>
        <v/>
      </c>
      <c r="BQ26" s="259" t="str">
        <f t="shared" si="184"/>
        <v/>
      </c>
      <c r="BR26" s="259" t="str">
        <f t="shared" si="184"/>
        <v/>
      </c>
      <c r="BS26" s="259" t="str">
        <f t="shared" si="184"/>
        <v/>
      </c>
      <c r="BT26" s="259" t="str">
        <f t="shared" si="184"/>
        <v/>
      </c>
      <c r="BU26" s="259" t="str">
        <f t="shared" si="184"/>
        <v/>
      </c>
      <c r="BV26" s="259" t="str">
        <f t="shared" si="184"/>
        <v/>
      </c>
      <c r="BW26" s="259">
        <f t="shared" si="184"/>
        <v>16</v>
      </c>
      <c r="BX26" s="259">
        <f t="shared" si="185"/>
        <v>17</v>
      </c>
      <c r="BY26" s="259" t="str">
        <f t="shared" si="185"/>
        <v/>
      </c>
      <c r="BZ26" s="259" t="str">
        <f t="shared" si="185"/>
        <v/>
      </c>
      <c r="CA26" s="259" t="str">
        <f t="shared" si="185"/>
        <v/>
      </c>
      <c r="CB26" s="259" t="str">
        <f t="shared" si="185"/>
        <v/>
      </c>
      <c r="CC26" s="259" t="str">
        <f t="shared" si="185"/>
        <v/>
      </c>
      <c r="CD26" s="259" t="str">
        <f t="shared" si="185"/>
        <v/>
      </c>
      <c r="CE26" s="259" t="str">
        <f t="shared" si="185"/>
        <v/>
      </c>
      <c r="CF26" s="260" t="str">
        <f t="shared" si="102"/>
        <v/>
      </c>
      <c r="CG26" s="261" t="str">
        <f t="shared" si="186"/>
        <v/>
      </c>
      <c r="CH26" s="261" t="str">
        <f t="shared" si="186"/>
        <v/>
      </c>
      <c r="CI26" s="261" t="str">
        <f t="shared" si="186"/>
        <v/>
      </c>
      <c r="CJ26" s="261" t="str">
        <f t="shared" si="186"/>
        <v/>
      </c>
      <c r="CK26" s="261" t="str">
        <f t="shared" si="186"/>
        <v/>
      </c>
      <c r="CL26" s="261" t="str">
        <f t="shared" si="186"/>
        <v/>
      </c>
      <c r="CM26" s="261" t="str">
        <f t="shared" si="186"/>
        <v/>
      </c>
      <c r="CN26" s="261" t="str">
        <f t="shared" si="186"/>
        <v/>
      </c>
      <c r="CO26" s="261" t="str">
        <f t="shared" si="186"/>
        <v/>
      </c>
      <c r="CP26" s="261" t="str">
        <f t="shared" si="186"/>
        <v/>
      </c>
      <c r="CQ26" s="261" t="str">
        <f t="shared" si="187"/>
        <v/>
      </c>
      <c r="CR26" s="261" t="str">
        <f t="shared" si="187"/>
        <v/>
      </c>
      <c r="CS26" s="261" t="str">
        <f t="shared" si="187"/>
        <v/>
      </c>
      <c r="CT26" s="261" t="str">
        <f t="shared" si="187"/>
        <v/>
      </c>
      <c r="CU26" s="261" t="str">
        <f t="shared" si="187"/>
        <v/>
      </c>
      <c r="CV26" s="261" t="str">
        <f t="shared" si="187"/>
        <v/>
      </c>
      <c r="CW26" s="261" t="str">
        <f t="shared" si="187"/>
        <v/>
      </c>
      <c r="CX26" s="261" t="str">
        <f t="shared" si="187"/>
        <v/>
      </c>
      <c r="CY26" s="262" t="str">
        <f t="shared" si="105"/>
        <v/>
      </c>
      <c r="CZ26" s="263" t="str">
        <f t="shared" si="188"/>
        <v/>
      </c>
      <c r="DA26" s="263" t="str">
        <f t="shared" si="188"/>
        <v/>
      </c>
      <c r="DB26" s="263" t="str">
        <f t="shared" si="188"/>
        <v/>
      </c>
      <c r="DC26" s="263" t="str">
        <f t="shared" si="188"/>
        <v/>
      </c>
      <c r="DD26" s="263" t="str">
        <f t="shared" si="188"/>
        <v/>
      </c>
      <c r="DE26" s="263" t="str">
        <f t="shared" si="188"/>
        <v/>
      </c>
      <c r="DF26" s="263" t="str">
        <f t="shared" si="188"/>
        <v/>
      </c>
      <c r="DG26" s="263" t="str">
        <f t="shared" si="188"/>
        <v/>
      </c>
      <c r="DH26" s="263" t="str">
        <f t="shared" si="188"/>
        <v/>
      </c>
      <c r="DI26" s="263" t="str">
        <f t="shared" si="188"/>
        <v/>
      </c>
      <c r="DJ26" s="263" t="str">
        <f t="shared" si="189"/>
        <v/>
      </c>
      <c r="DK26" s="263" t="str">
        <f t="shared" si="189"/>
        <v/>
      </c>
      <c r="DL26" s="263" t="str">
        <f t="shared" si="189"/>
        <v/>
      </c>
      <c r="DM26" s="263" t="str">
        <f t="shared" si="189"/>
        <v/>
      </c>
      <c r="DN26" s="263" t="str">
        <f t="shared" si="189"/>
        <v/>
      </c>
      <c r="DO26" s="263" t="str">
        <f t="shared" si="189"/>
        <v/>
      </c>
      <c r="DP26" s="263" t="str">
        <f t="shared" si="189"/>
        <v/>
      </c>
      <c r="DQ26" s="263" t="str">
        <f t="shared" si="189"/>
        <v/>
      </c>
      <c r="DR26" s="264"/>
      <c r="DS26" s="257" t="str">
        <f t="shared" si="192"/>
        <v/>
      </c>
      <c r="DT26" s="257" t="str">
        <f t="shared" si="192"/>
        <v/>
      </c>
      <c r="DU26" s="257" t="str">
        <f t="shared" si="192"/>
        <v/>
      </c>
      <c r="DV26" s="257" t="str">
        <f t="shared" si="192"/>
        <v/>
      </c>
      <c r="DW26" s="257" t="str">
        <f t="shared" si="192"/>
        <v/>
      </c>
      <c r="DX26" s="257" t="str">
        <f t="shared" si="192"/>
        <v/>
      </c>
      <c r="DY26" s="257" t="str">
        <f t="shared" si="192"/>
        <v/>
      </c>
      <c r="DZ26" s="257" t="str">
        <f t="shared" si="192"/>
        <v/>
      </c>
      <c r="EA26" s="257" t="str">
        <f t="shared" si="181"/>
        <v/>
      </c>
      <c r="EB26" s="257" t="str">
        <f t="shared" si="109"/>
        <v/>
      </c>
      <c r="EC26" s="257" t="str">
        <f t="shared" si="109"/>
        <v/>
      </c>
      <c r="ED26" s="257" t="str">
        <f t="shared" si="109"/>
        <v/>
      </c>
      <c r="EE26" s="257" t="str">
        <f t="shared" si="109"/>
        <v/>
      </c>
      <c r="EF26" s="257" t="str">
        <f t="shared" si="109"/>
        <v/>
      </c>
      <c r="EG26" s="257" t="str">
        <f t="shared" si="109"/>
        <v/>
      </c>
      <c r="EH26" s="257" t="str">
        <f t="shared" si="109"/>
        <v/>
      </c>
      <c r="EI26" s="257" t="str">
        <f t="shared" si="109"/>
        <v/>
      </c>
      <c r="EJ26" s="257" t="str">
        <f t="shared" si="109"/>
        <v/>
      </c>
      <c r="EK26" s="259" t="str">
        <f t="shared" si="193"/>
        <v/>
      </c>
      <c r="EL26" s="259" t="str">
        <f t="shared" si="193"/>
        <v/>
      </c>
      <c r="EM26" s="259" t="str">
        <f t="shared" si="193"/>
        <v/>
      </c>
      <c r="EN26" s="259" t="str">
        <f t="shared" si="193"/>
        <v/>
      </c>
      <c r="EO26" s="259" t="str">
        <f t="shared" si="193"/>
        <v/>
      </c>
      <c r="EP26" s="259" t="str">
        <f t="shared" si="193"/>
        <v/>
      </c>
      <c r="EQ26" s="259" t="str">
        <f t="shared" si="193"/>
        <v/>
      </c>
      <c r="ER26" s="259" t="str">
        <f t="shared" si="193"/>
        <v/>
      </c>
      <c r="ES26" s="259" t="str">
        <f t="shared" si="149"/>
        <v/>
      </c>
      <c r="ET26" s="259" t="str">
        <f t="shared" si="111"/>
        <v>16</v>
      </c>
      <c r="EU26" s="259" t="str">
        <f t="shared" si="111"/>
        <v>17</v>
      </c>
      <c r="EV26" s="259" t="str">
        <f t="shared" si="111"/>
        <v/>
      </c>
      <c r="EW26" s="259" t="str">
        <f t="shared" si="111"/>
        <v/>
      </c>
      <c r="EX26" s="259" t="str">
        <f t="shared" si="111"/>
        <v/>
      </c>
      <c r="EY26" s="259" t="str">
        <f t="shared" si="111"/>
        <v/>
      </c>
      <c r="EZ26" s="259" t="str">
        <f t="shared" si="111"/>
        <v/>
      </c>
      <c r="FA26" s="259" t="str">
        <f t="shared" si="111"/>
        <v/>
      </c>
      <c r="FB26" s="259" t="str">
        <f t="shared" si="111"/>
        <v/>
      </c>
      <c r="FC26" s="261" t="str">
        <f t="shared" si="194"/>
        <v/>
      </c>
      <c r="FD26" s="261" t="str">
        <f t="shared" si="194"/>
        <v/>
      </c>
      <c r="FE26" s="261" t="str">
        <f t="shared" si="194"/>
        <v/>
      </c>
      <c r="FF26" s="261" t="str">
        <f t="shared" si="194"/>
        <v/>
      </c>
      <c r="FG26" s="261" t="str">
        <f t="shared" si="194"/>
        <v/>
      </c>
      <c r="FH26" s="261" t="str">
        <f t="shared" si="194"/>
        <v/>
      </c>
      <c r="FI26" s="261" t="str">
        <f t="shared" si="194"/>
        <v/>
      </c>
      <c r="FJ26" s="261" t="str">
        <f t="shared" si="194"/>
        <v/>
      </c>
      <c r="FK26" s="261" t="str">
        <f t="shared" si="151"/>
        <v/>
      </c>
      <c r="FL26" s="261" t="str">
        <f t="shared" si="113"/>
        <v/>
      </c>
      <c r="FM26" s="261" t="str">
        <f t="shared" si="113"/>
        <v/>
      </c>
      <c r="FN26" s="261" t="str">
        <f t="shared" si="113"/>
        <v/>
      </c>
      <c r="FO26" s="261" t="str">
        <f t="shared" si="113"/>
        <v/>
      </c>
      <c r="FP26" s="261" t="str">
        <f t="shared" si="113"/>
        <v/>
      </c>
      <c r="FQ26" s="261" t="str">
        <f t="shared" si="113"/>
        <v/>
      </c>
      <c r="FR26" s="261" t="str">
        <f t="shared" si="113"/>
        <v/>
      </c>
      <c r="FS26" s="261" t="str">
        <f t="shared" si="113"/>
        <v/>
      </c>
      <c r="FT26" s="261" t="str">
        <f t="shared" si="113"/>
        <v/>
      </c>
      <c r="FU26" s="263" t="str">
        <f t="shared" si="195"/>
        <v/>
      </c>
      <c r="FV26" s="263" t="str">
        <f t="shared" si="195"/>
        <v/>
      </c>
      <c r="FW26" s="263" t="str">
        <f t="shared" si="195"/>
        <v/>
      </c>
      <c r="FX26" s="263" t="str">
        <f t="shared" si="195"/>
        <v/>
      </c>
      <c r="FY26" s="263" t="str">
        <f t="shared" si="195"/>
        <v/>
      </c>
      <c r="FZ26" s="263" t="str">
        <f t="shared" si="195"/>
        <v/>
      </c>
      <c r="GA26" s="263" t="str">
        <f t="shared" si="195"/>
        <v/>
      </c>
      <c r="GB26" s="263" t="str">
        <f t="shared" si="195"/>
        <v/>
      </c>
      <c r="GC26" s="263" t="str">
        <f t="shared" si="153"/>
        <v/>
      </c>
      <c r="GD26" s="263" t="str">
        <f t="shared" si="115"/>
        <v>16</v>
      </c>
      <c r="GE26" s="263" t="str">
        <f t="shared" si="115"/>
        <v>17</v>
      </c>
      <c r="GF26" s="263" t="str">
        <f t="shared" si="115"/>
        <v/>
      </c>
      <c r="GG26" s="263" t="str">
        <f t="shared" si="115"/>
        <v/>
      </c>
      <c r="GH26" s="263" t="str">
        <f t="shared" si="115"/>
        <v/>
      </c>
      <c r="GI26" s="263" t="str">
        <f t="shared" si="115"/>
        <v/>
      </c>
      <c r="GJ26" s="263" t="str">
        <f t="shared" si="115"/>
        <v/>
      </c>
      <c r="GK26" s="263" t="str">
        <f t="shared" si="115"/>
        <v/>
      </c>
      <c r="GL26" s="263" t="str">
        <f t="shared" si="115"/>
        <v/>
      </c>
      <c r="GM26" s="265" t="str">
        <f t="shared" si="196"/>
        <v/>
      </c>
      <c r="GN26" s="265" t="str">
        <f t="shared" si="196"/>
        <v/>
      </c>
      <c r="GO26" s="265" t="str">
        <f t="shared" si="196"/>
        <v/>
      </c>
      <c r="GP26" s="265" t="str">
        <f t="shared" si="196"/>
        <v/>
      </c>
      <c r="GQ26" s="265" t="str">
        <f t="shared" si="196"/>
        <v/>
      </c>
      <c r="GR26" s="265" t="str">
        <f t="shared" si="196"/>
        <v/>
      </c>
      <c r="GS26" s="265" t="str">
        <f t="shared" si="196"/>
        <v/>
      </c>
      <c r="GT26" s="265" t="str">
        <f t="shared" si="196"/>
        <v/>
      </c>
      <c r="GU26" s="265" t="str">
        <f t="shared" si="155"/>
        <v/>
      </c>
      <c r="GV26" s="265" t="str">
        <f t="shared" si="117"/>
        <v/>
      </c>
      <c r="GW26" s="265" t="str">
        <f t="shared" si="117"/>
        <v/>
      </c>
      <c r="GX26" s="265" t="str">
        <f t="shared" si="117"/>
        <v/>
      </c>
      <c r="GY26" s="265" t="str">
        <f t="shared" si="117"/>
        <v/>
      </c>
      <c r="GZ26" s="265" t="str">
        <f t="shared" si="117"/>
        <v/>
      </c>
      <c r="HA26" s="265" t="str">
        <f t="shared" si="117"/>
        <v/>
      </c>
      <c r="HB26" s="265" t="str">
        <f t="shared" si="117"/>
        <v/>
      </c>
      <c r="HC26" s="265" t="str">
        <f t="shared" si="117"/>
        <v/>
      </c>
      <c r="HD26" s="265" t="str">
        <f t="shared" si="117"/>
        <v/>
      </c>
      <c r="HF26" s="265">
        <f t="shared" si="118"/>
        <v>15</v>
      </c>
      <c r="HG26" s="267" t="str">
        <f t="shared" si="190"/>
        <v/>
      </c>
      <c r="HH26" s="267" t="str">
        <f t="shared" si="190"/>
        <v/>
      </c>
      <c r="HI26" s="267" t="str">
        <f t="shared" si="190"/>
        <v/>
      </c>
      <c r="HJ26" s="267" t="str">
        <f t="shared" si="190"/>
        <v/>
      </c>
      <c r="HK26" s="267" t="str">
        <f t="shared" si="190"/>
        <v/>
      </c>
      <c r="HL26" s="267">
        <f t="shared" si="190"/>
        <v>15</v>
      </c>
      <c r="HM26" s="267" t="str">
        <f t="shared" si="190"/>
        <v/>
      </c>
      <c r="HN26" s="267" t="str">
        <f t="shared" si="190"/>
        <v/>
      </c>
      <c r="HO26" s="267" t="str">
        <f t="shared" si="190"/>
        <v/>
      </c>
      <c r="HP26" s="267" t="str">
        <f t="shared" si="190"/>
        <v/>
      </c>
      <c r="HQ26" s="267" t="str">
        <f t="shared" si="191"/>
        <v/>
      </c>
      <c r="HR26" s="267" t="str">
        <f t="shared" si="191"/>
        <v/>
      </c>
      <c r="HS26" s="267" t="str">
        <f t="shared" si="191"/>
        <v/>
      </c>
      <c r="HT26" s="267" t="str">
        <f t="shared" si="191"/>
        <v/>
      </c>
      <c r="HU26" s="267" t="str">
        <f t="shared" si="191"/>
        <v/>
      </c>
      <c r="HV26" s="267" t="str">
        <f t="shared" si="191"/>
        <v/>
      </c>
      <c r="HW26" s="267" t="str">
        <f t="shared" si="191"/>
        <v/>
      </c>
      <c r="HX26" s="267" t="str">
        <f t="shared" si="191"/>
        <v/>
      </c>
      <c r="HY26" s="267" t="str">
        <f t="shared" si="191"/>
        <v/>
      </c>
      <c r="HZ26" s="267" t="str">
        <f t="shared" si="191"/>
        <v/>
      </c>
      <c r="IA26" s="264"/>
      <c r="IB26" s="267" t="str">
        <f t="shared" si="156"/>
        <v/>
      </c>
      <c r="IC26" s="267" t="str">
        <f t="shared" si="157"/>
        <v/>
      </c>
      <c r="ID26" s="267" t="str">
        <f t="shared" si="158"/>
        <v/>
      </c>
      <c r="IE26" s="267" t="str">
        <f t="shared" si="159"/>
        <v/>
      </c>
      <c r="IF26" s="267" t="str">
        <f t="shared" si="160"/>
        <v/>
      </c>
      <c r="IG26" s="267">
        <f t="shared" si="161"/>
        <v>2</v>
      </c>
      <c r="IH26" s="267" t="str">
        <f t="shared" si="162"/>
        <v/>
      </c>
      <c r="II26" s="267" t="str">
        <f t="shared" si="163"/>
        <v/>
      </c>
      <c r="IJ26" s="267" t="str">
        <f t="shared" si="164"/>
        <v/>
      </c>
      <c r="IK26" s="267" t="str">
        <f t="shared" si="165"/>
        <v/>
      </c>
      <c r="IL26" s="267" t="str">
        <f t="shared" si="166"/>
        <v/>
      </c>
      <c r="IM26" s="267" t="str">
        <f t="shared" si="167"/>
        <v/>
      </c>
      <c r="IN26" s="267" t="str">
        <f t="shared" si="168"/>
        <v/>
      </c>
      <c r="IO26" s="267" t="str">
        <f t="shared" si="169"/>
        <v/>
      </c>
      <c r="IP26" s="267" t="str">
        <f t="shared" si="170"/>
        <v/>
      </c>
      <c r="IQ26" s="267" t="str">
        <f t="shared" si="171"/>
        <v/>
      </c>
      <c r="IR26" s="267" t="str">
        <f t="shared" si="172"/>
        <v/>
      </c>
      <c r="IS26" s="267" t="str">
        <f t="shared" si="173"/>
        <v/>
      </c>
      <c r="IT26" s="267" t="str">
        <f t="shared" si="174"/>
        <v/>
      </c>
      <c r="IU26" s="267" t="str">
        <f t="shared" si="175"/>
        <v/>
      </c>
      <c r="IV26" s="264"/>
      <c r="IW26" s="268">
        <v>15</v>
      </c>
      <c r="IX26" s="265" t="str">
        <f t="shared" si="176"/>
        <v/>
      </c>
      <c r="IY26" s="265" t="str">
        <f t="shared" si="177"/>
        <v/>
      </c>
      <c r="IZ26" s="265" t="str">
        <f t="shared" si="177"/>
        <v/>
      </c>
      <c r="JA26" s="265" t="str">
        <f t="shared" si="177"/>
        <v/>
      </c>
      <c r="JB26" s="265" t="str">
        <f t="shared" si="177"/>
        <v/>
      </c>
      <c r="JC26" s="265" t="str">
        <f t="shared" si="177"/>
        <v/>
      </c>
      <c r="JD26" s="265" t="str">
        <f t="shared" si="177"/>
        <v/>
      </c>
      <c r="JE26" s="265" t="str">
        <f t="shared" si="177"/>
        <v/>
      </c>
      <c r="JF26" s="265" t="str">
        <f t="shared" si="177"/>
        <v/>
      </c>
      <c r="JG26" s="265" t="str">
        <f t="shared" si="177"/>
        <v/>
      </c>
      <c r="JH26" s="265" t="str">
        <f t="shared" si="177"/>
        <v/>
      </c>
      <c r="JI26" s="265" t="str">
        <f t="shared" si="178"/>
        <v/>
      </c>
      <c r="JJ26" s="265" t="str">
        <f t="shared" si="178"/>
        <v/>
      </c>
      <c r="JK26" s="265" t="str">
        <f t="shared" si="178"/>
        <v/>
      </c>
      <c r="JL26" s="265" t="str">
        <f t="shared" si="178"/>
        <v/>
      </c>
      <c r="JM26" s="265" t="str">
        <f t="shared" si="178"/>
        <v/>
      </c>
      <c r="JN26" s="265" t="str">
        <f t="shared" si="178"/>
        <v/>
      </c>
      <c r="JO26" s="265" t="str">
        <f t="shared" si="178"/>
        <v/>
      </c>
      <c r="JP26" s="265" t="str">
        <f t="shared" si="178"/>
        <v/>
      </c>
      <c r="JQ26" s="265" t="str">
        <f t="shared" si="178"/>
        <v/>
      </c>
      <c r="JS26" s="265" t="str">
        <f>IF(IX26="","",SUM(IX$12:IX26)-IX26+1)</f>
        <v/>
      </c>
      <c r="JT26" s="265" t="str">
        <f>IF(IY26="","",SUM(IY$12:IY26)-IY26+1)</f>
        <v/>
      </c>
      <c r="JU26" s="265" t="str">
        <f>IF(IZ26="","",SUM(IZ$12:IZ26)-IZ26+1)</f>
        <v/>
      </c>
      <c r="JV26" s="265" t="str">
        <f>IF(JA26="","",SUM(JA$12:JA26)-JA26+1)</f>
        <v/>
      </c>
      <c r="JW26" s="265" t="str">
        <f>IF(JB26="","",SUM(JB$12:JB26)-JB26+1)</f>
        <v/>
      </c>
      <c r="JX26" s="265" t="str">
        <f>IF(JC26="","",SUM(JC$12:JC26)-JC26+1)</f>
        <v/>
      </c>
      <c r="JY26" s="265" t="str">
        <f>IF(JD26="","",SUM(JD$12:JD26)-JD26+1)</f>
        <v/>
      </c>
      <c r="JZ26" s="265" t="str">
        <f>IF(JE26="","",SUM(JE$12:JE26)-JE26+1)</f>
        <v/>
      </c>
      <c r="KA26" s="265" t="str">
        <f>IF(JF26="","",SUM(JF$12:JF26)-JF26+1)</f>
        <v/>
      </c>
      <c r="KB26" s="265" t="str">
        <f>IF(JG26="","",SUM(JG$12:JG26)-JG26+1)</f>
        <v/>
      </c>
      <c r="KC26" s="265" t="str">
        <f>IF(JH26="","",SUM(JH$12:JH26)-JH26+1)</f>
        <v/>
      </c>
      <c r="KD26" s="265" t="str">
        <f>IF(JI26="","",SUM(JI$12:JI26)-JI26+1)</f>
        <v/>
      </c>
      <c r="KE26" s="265" t="str">
        <f>IF(JJ26="","",SUM(JJ$12:JJ26)-JJ26+1)</f>
        <v/>
      </c>
      <c r="KF26" s="265" t="str">
        <f>IF(JK26="","",SUM(JK$12:JK26)-JK26+1)</f>
        <v/>
      </c>
      <c r="KG26" s="265" t="str">
        <f>IF(JL26="","",SUM(JL$12:JL26)-JL26+1)</f>
        <v/>
      </c>
      <c r="KH26" s="265" t="str">
        <f>IF(JM26="","",SUM(JM$12:JM26)-JM26+1)</f>
        <v/>
      </c>
      <c r="KI26" s="265" t="str">
        <f>IF(JN26="","",SUM(JN$12:JN26)-JN26+1)</f>
        <v/>
      </c>
      <c r="KJ26" s="265" t="str">
        <f>IF(JO26="","",SUM(JO$12:JO26)-JO26+1)</f>
        <v/>
      </c>
      <c r="KK26" s="265" t="str">
        <f>IF(JP26="","",SUM(JP$12:JP26)-JP26+1)</f>
        <v/>
      </c>
      <c r="KL26" s="265" t="str">
        <f>IF(JQ26="","",SUM(JQ$12:JQ26)-JQ26+1)</f>
        <v/>
      </c>
      <c r="KN26" s="265" t="str">
        <f t="shared" si="124"/>
        <v/>
      </c>
      <c r="KO26" s="265" t="str">
        <f t="shared" si="125"/>
        <v/>
      </c>
      <c r="KP26" s="265" t="str">
        <f t="shared" si="126"/>
        <v/>
      </c>
      <c r="KQ26" s="265" t="str">
        <f t="shared" si="127"/>
        <v/>
      </c>
      <c r="KR26" s="265" t="str">
        <f t="shared" si="128"/>
        <v/>
      </c>
      <c r="KS26" s="265" t="str">
        <f t="shared" si="129"/>
        <v/>
      </c>
      <c r="KT26" s="265" t="str">
        <f t="shared" si="130"/>
        <v/>
      </c>
      <c r="KU26" s="265" t="str">
        <f t="shared" si="131"/>
        <v/>
      </c>
      <c r="KV26" s="265" t="str">
        <f t="shared" si="132"/>
        <v/>
      </c>
      <c r="KW26" s="265" t="str">
        <f t="shared" si="133"/>
        <v/>
      </c>
      <c r="KX26" s="265" t="str">
        <f t="shared" si="134"/>
        <v/>
      </c>
      <c r="KY26" s="265" t="str">
        <f t="shared" si="135"/>
        <v/>
      </c>
      <c r="KZ26" s="265" t="str">
        <f t="shared" si="136"/>
        <v/>
      </c>
      <c r="LA26" s="265" t="str">
        <f t="shared" si="137"/>
        <v/>
      </c>
      <c r="LB26" s="265" t="str">
        <f t="shared" si="138"/>
        <v/>
      </c>
      <c r="LC26" s="265" t="str">
        <f t="shared" si="139"/>
        <v/>
      </c>
      <c r="LD26" s="265" t="str">
        <f t="shared" si="140"/>
        <v/>
      </c>
      <c r="LE26" s="265" t="str">
        <f t="shared" si="141"/>
        <v/>
      </c>
      <c r="LF26" s="265" t="str">
        <f t="shared" si="142"/>
        <v/>
      </c>
      <c r="LG26" s="265" t="str">
        <f t="shared" si="143"/>
        <v/>
      </c>
    </row>
    <row r="27" spans="1:319" s="266" customFormat="1" x14ac:dyDescent="0.25">
      <c r="A27" s="248">
        <f t="shared" si="179"/>
        <v>16</v>
      </c>
      <c r="B27" s="176" t="s">
        <v>71</v>
      </c>
      <c r="C27" s="45" t="s">
        <v>284</v>
      </c>
      <c r="D27" s="45" t="s">
        <v>292</v>
      </c>
      <c r="E27" s="169" t="s">
        <v>323</v>
      </c>
      <c r="F27" s="46" t="s">
        <v>345</v>
      </c>
      <c r="G27" s="172"/>
      <c r="H27" s="54" t="s">
        <v>362</v>
      </c>
      <c r="I27" s="54"/>
      <c r="J27" s="54"/>
      <c r="K27" s="54"/>
      <c r="L27" s="248"/>
      <c r="M27" s="248"/>
      <c r="N27" s="44" t="s">
        <v>595</v>
      </c>
      <c r="O27" s="44" t="s">
        <v>676</v>
      </c>
      <c r="P27" s="43">
        <v>6</v>
      </c>
      <c r="Q27" s="43" t="s">
        <v>415</v>
      </c>
      <c r="R27" s="43" t="s">
        <v>415</v>
      </c>
      <c r="S27" s="43">
        <f t="shared" si="92"/>
        <v>6</v>
      </c>
      <c r="T27" s="54">
        <v>3</v>
      </c>
      <c r="U27" s="54">
        <v>1</v>
      </c>
      <c r="V27" s="54"/>
      <c r="W27" s="343">
        <f t="shared" si="144"/>
        <v>85</v>
      </c>
      <c r="X27" s="344">
        <f t="shared" si="145"/>
        <v>4</v>
      </c>
      <c r="Y27" s="45" t="s">
        <v>653</v>
      </c>
      <c r="Z27" s="45" t="s">
        <v>653</v>
      </c>
      <c r="AA27" s="54">
        <v>1</v>
      </c>
      <c r="AB27" s="54">
        <v>10</v>
      </c>
      <c r="AC27" s="54">
        <v>3</v>
      </c>
      <c r="AD27" s="44">
        <v>4</v>
      </c>
      <c r="AE27" s="44">
        <v>8</v>
      </c>
      <c r="AF27" s="44">
        <v>2</v>
      </c>
      <c r="AG27" s="45"/>
      <c r="AH27" s="45"/>
      <c r="AI27" s="45"/>
      <c r="AJ27" s="46"/>
      <c r="AK27" s="46"/>
      <c r="AL27" s="46"/>
      <c r="AN27" s="307" t="str">
        <f t="shared" si="93"/>
        <v xml:space="preserve">Pré: CIV01423   </v>
      </c>
      <c r="AO27" s="256" t="str">
        <f t="shared" si="94"/>
        <v>Co: ---</v>
      </c>
      <c r="AP27" s="45" t="str">
        <f t="shared" si="146"/>
        <v>CIV01329</v>
      </c>
      <c r="AQ27" s="308" t="str">
        <f t="shared" si="180"/>
        <v>Mecânica dos Solos II</v>
      </c>
      <c r="AR27" s="43">
        <f t="shared" si="95"/>
        <v>6</v>
      </c>
      <c r="AS27" s="255"/>
      <c r="AT27" s="256">
        <f t="shared" si="96"/>
        <v>1</v>
      </c>
      <c r="AU27" s="257" t="str">
        <f t="shared" si="182"/>
        <v/>
      </c>
      <c r="AV27" s="257" t="str">
        <f t="shared" si="182"/>
        <v/>
      </c>
      <c r="AW27" s="257" t="str">
        <f t="shared" si="182"/>
        <v/>
      </c>
      <c r="AX27" s="257">
        <f t="shared" si="182"/>
        <v>10</v>
      </c>
      <c r="AY27" s="257">
        <f t="shared" si="182"/>
        <v>11</v>
      </c>
      <c r="AZ27" s="257">
        <f t="shared" si="182"/>
        <v>12</v>
      </c>
      <c r="BA27" s="257" t="str">
        <f t="shared" si="182"/>
        <v/>
      </c>
      <c r="BB27" s="257" t="str">
        <f t="shared" si="182"/>
        <v/>
      </c>
      <c r="BC27" s="257" t="str">
        <f t="shared" si="182"/>
        <v/>
      </c>
      <c r="BD27" s="257" t="str">
        <f t="shared" si="182"/>
        <v/>
      </c>
      <c r="BE27" s="257" t="str">
        <f t="shared" si="183"/>
        <v/>
      </c>
      <c r="BF27" s="257" t="str">
        <f t="shared" si="183"/>
        <v/>
      </c>
      <c r="BG27" s="257" t="str">
        <f t="shared" si="183"/>
        <v/>
      </c>
      <c r="BH27" s="257" t="str">
        <f t="shared" si="183"/>
        <v/>
      </c>
      <c r="BI27" s="257" t="str">
        <f t="shared" si="183"/>
        <v/>
      </c>
      <c r="BJ27" s="257" t="str">
        <f t="shared" si="183"/>
        <v/>
      </c>
      <c r="BK27" s="257" t="str">
        <f t="shared" si="183"/>
        <v/>
      </c>
      <c r="BL27" s="257" t="str">
        <f t="shared" si="183"/>
        <v/>
      </c>
      <c r="BM27" s="258">
        <f t="shared" si="99"/>
        <v>4</v>
      </c>
      <c r="BN27" s="259" t="str">
        <f t="shared" si="184"/>
        <v/>
      </c>
      <c r="BO27" s="259">
        <f t="shared" si="184"/>
        <v>8</v>
      </c>
      <c r="BP27" s="259">
        <f t="shared" si="184"/>
        <v>9</v>
      </c>
      <c r="BQ27" s="259" t="str">
        <f t="shared" si="184"/>
        <v/>
      </c>
      <c r="BR27" s="259" t="str">
        <f t="shared" si="184"/>
        <v/>
      </c>
      <c r="BS27" s="259" t="str">
        <f t="shared" si="184"/>
        <v/>
      </c>
      <c r="BT27" s="259" t="str">
        <f t="shared" si="184"/>
        <v/>
      </c>
      <c r="BU27" s="259" t="str">
        <f t="shared" si="184"/>
        <v/>
      </c>
      <c r="BV27" s="259" t="str">
        <f t="shared" si="184"/>
        <v/>
      </c>
      <c r="BW27" s="259" t="str">
        <f t="shared" si="184"/>
        <v/>
      </c>
      <c r="BX27" s="259" t="str">
        <f t="shared" si="185"/>
        <v/>
      </c>
      <c r="BY27" s="259" t="str">
        <f t="shared" si="185"/>
        <v/>
      </c>
      <c r="BZ27" s="259" t="str">
        <f t="shared" si="185"/>
        <v/>
      </c>
      <c r="CA27" s="259" t="str">
        <f t="shared" si="185"/>
        <v/>
      </c>
      <c r="CB27" s="259" t="str">
        <f t="shared" si="185"/>
        <v/>
      </c>
      <c r="CC27" s="259" t="str">
        <f t="shared" si="185"/>
        <v/>
      </c>
      <c r="CD27" s="259" t="str">
        <f t="shared" si="185"/>
        <v/>
      </c>
      <c r="CE27" s="259" t="str">
        <f t="shared" si="185"/>
        <v/>
      </c>
      <c r="CF27" s="260" t="str">
        <f t="shared" si="102"/>
        <v/>
      </c>
      <c r="CG27" s="261" t="str">
        <f t="shared" si="186"/>
        <v/>
      </c>
      <c r="CH27" s="261" t="str">
        <f t="shared" si="186"/>
        <v/>
      </c>
      <c r="CI27" s="261" t="str">
        <f t="shared" si="186"/>
        <v/>
      </c>
      <c r="CJ27" s="261" t="str">
        <f t="shared" si="186"/>
        <v/>
      </c>
      <c r="CK27" s="261" t="str">
        <f t="shared" si="186"/>
        <v/>
      </c>
      <c r="CL27" s="261" t="str">
        <f t="shared" si="186"/>
        <v/>
      </c>
      <c r="CM27" s="261" t="str">
        <f t="shared" si="186"/>
        <v/>
      </c>
      <c r="CN27" s="261" t="str">
        <f t="shared" si="186"/>
        <v/>
      </c>
      <c r="CO27" s="261" t="str">
        <f t="shared" si="186"/>
        <v/>
      </c>
      <c r="CP27" s="261" t="str">
        <f t="shared" si="186"/>
        <v/>
      </c>
      <c r="CQ27" s="261" t="str">
        <f t="shared" si="187"/>
        <v/>
      </c>
      <c r="CR27" s="261" t="str">
        <f t="shared" si="187"/>
        <v/>
      </c>
      <c r="CS27" s="261" t="str">
        <f t="shared" si="187"/>
        <v/>
      </c>
      <c r="CT27" s="261" t="str">
        <f t="shared" si="187"/>
        <v/>
      </c>
      <c r="CU27" s="261" t="str">
        <f t="shared" si="187"/>
        <v/>
      </c>
      <c r="CV27" s="261" t="str">
        <f t="shared" si="187"/>
        <v/>
      </c>
      <c r="CW27" s="261" t="str">
        <f t="shared" si="187"/>
        <v/>
      </c>
      <c r="CX27" s="261" t="str">
        <f t="shared" si="187"/>
        <v/>
      </c>
      <c r="CY27" s="262" t="str">
        <f t="shared" si="105"/>
        <v/>
      </c>
      <c r="CZ27" s="263" t="str">
        <f t="shared" si="188"/>
        <v/>
      </c>
      <c r="DA27" s="263" t="str">
        <f t="shared" si="188"/>
        <v/>
      </c>
      <c r="DB27" s="263" t="str">
        <f t="shared" si="188"/>
        <v/>
      </c>
      <c r="DC27" s="263" t="str">
        <f t="shared" si="188"/>
        <v/>
      </c>
      <c r="DD27" s="263" t="str">
        <f t="shared" si="188"/>
        <v/>
      </c>
      <c r="DE27" s="263" t="str">
        <f t="shared" si="188"/>
        <v/>
      </c>
      <c r="DF27" s="263" t="str">
        <f t="shared" si="188"/>
        <v/>
      </c>
      <c r="DG27" s="263" t="str">
        <f t="shared" si="188"/>
        <v/>
      </c>
      <c r="DH27" s="263" t="str">
        <f t="shared" si="188"/>
        <v/>
      </c>
      <c r="DI27" s="263" t="str">
        <f t="shared" si="188"/>
        <v/>
      </c>
      <c r="DJ27" s="263" t="str">
        <f t="shared" si="189"/>
        <v/>
      </c>
      <c r="DK27" s="263" t="str">
        <f t="shared" si="189"/>
        <v/>
      </c>
      <c r="DL27" s="263" t="str">
        <f t="shared" si="189"/>
        <v/>
      </c>
      <c r="DM27" s="263" t="str">
        <f t="shared" si="189"/>
        <v/>
      </c>
      <c r="DN27" s="263" t="str">
        <f t="shared" si="189"/>
        <v/>
      </c>
      <c r="DO27" s="263" t="str">
        <f t="shared" si="189"/>
        <v/>
      </c>
      <c r="DP27" s="263" t="str">
        <f t="shared" si="189"/>
        <v/>
      </c>
      <c r="DQ27" s="263" t="str">
        <f t="shared" si="189"/>
        <v/>
      </c>
      <c r="DR27" s="264"/>
      <c r="DS27" s="257" t="str">
        <f t="shared" si="192"/>
        <v/>
      </c>
      <c r="DT27" s="257" t="str">
        <f t="shared" si="192"/>
        <v/>
      </c>
      <c r="DU27" s="257" t="str">
        <f t="shared" si="192"/>
        <v/>
      </c>
      <c r="DV27" s="257" t="str">
        <f t="shared" si="192"/>
        <v>10</v>
      </c>
      <c r="DW27" s="257" t="str">
        <f t="shared" si="192"/>
        <v>11</v>
      </c>
      <c r="DX27" s="257" t="str">
        <f t="shared" si="192"/>
        <v>12</v>
      </c>
      <c r="DY27" s="257" t="str">
        <f t="shared" si="192"/>
        <v/>
      </c>
      <c r="DZ27" s="257" t="str">
        <f t="shared" si="192"/>
        <v/>
      </c>
      <c r="EA27" s="257" t="str">
        <f t="shared" si="181"/>
        <v/>
      </c>
      <c r="EB27" s="257" t="str">
        <f t="shared" si="109"/>
        <v/>
      </c>
      <c r="EC27" s="257" t="str">
        <f t="shared" si="109"/>
        <v/>
      </c>
      <c r="ED27" s="257" t="str">
        <f t="shared" si="109"/>
        <v/>
      </c>
      <c r="EE27" s="257" t="str">
        <f t="shared" si="109"/>
        <v/>
      </c>
      <c r="EF27" s="257" t="str">
        <f t="shared" si="109"/>
        <v/>
      </c>
      <c r="EG27" s="257" t="str">
        <f t="shared" si="109"/>
        <v/>
      </c>
      <c r="EH27" s="257" t="str">
        <f t="shared" si="109"/>
        <v/>
      </c>
      <c r="EI27" s="257" t="str">
        <f t="shared" si="109"/>
        <v/>
      </c>
      <c r="EJ27" s="257" t="str">
        <f t="shared" si="109"/>
        <v/>
      </c>
      <c r="EK27" s="259" t="str">
        <f t="shared" si="193"/>
        <v/>
      </c>
      <c r="EL27" s="259" t="str">
        <f t="shared" si="193"/>
        <v/>
      </c>
      <c r="EM27" s="259" t="str">
        <f t="shared" si="193"/>
        <v/>
      </c>
      <c r="EN27" s="259" t="str">
        <f t="shared" si="193"/>
        <v/>
      </c>
      <c r="EO27" s="259" t="str">
        <f t="shared" si="193"/>
        <v/>
      </c>
      <c r="EP27" s="259" t="str">
        <f t="shared" si="193"/>
        <v/>
      </c>
      <c r="EQ27" s="259" t="str">
        <f t="shared" si="193"/>
        <v/>
      </c>
      <c r="ER27" s="259" t="str">
        <f t="shared" si="193"/>
        <v/>
      </c>
      <c r="ES27" s="259" t="str">
        <f t="shared" si="149"/>
        <v/>
      </c>
      <c r="ET27" s="259" t="str">
        <f t="shared" si="111"/>
        <v/>
      </c>
      <c r="EU27" s="259" t="str">
        <f t="shared" si="111"/>
        <v/>
      </c>
      <c r="EV27" s="259" t="str">
        <f t="shared" si="111"/>
        <v/>
      </c>
      <c r="EW27" s="259" t="str">
        <f t="shared" si="111"/>
        <v/>
      </c>
      <c r="EX27" s="259" t="str">
        <f t="shared" si="111"/>
        <v/>
      </c>
      <c r="EY27" s="259" t="str">
        <f t="shared" si="111"/>
        <v/>
      </c>
      <c r="EZ27" s="259" t="str">
        <f t="shared" si="111"/>
        <v/>
      </c>
      <c r="FA27" s="259" t="str">
        <f t="shared" si="111"/>
        <v/>
      </c>
      <c r="FB27" s="259" t="str">
        <f t="shared" si="111"/>
        <v/>
      </c>
      <c r="FC27" s="261" t="str">
        <f t="shared" si="194"/>
        <v/>
      </c>
      <c r="FD27" s="261" t="str">
        <f t="shared" si="194"/>
        <v/>
      </c>
      <c r="FE27" s="261" t="str">
        <f t="shared" si="194"/>
        <v/>
      </c>
      <c r="FF27" s="261" t="str">
        <f t="shared" si="194"/>
        <v/>
      </c>
      <c r="FG27" s="261" t="str">
        <f t="shared" si="194"/>
        <v/>
      </c>
      <c r="FH27" s="261" t="str">
        <f t="shared" si="194"/>
        <v/>
      </c>
      <c r="FI27" s="261" t="str">
        <f t="shared" si="194"/>
        <v/>
      </c>
      <c r="FJ27" s="261" t="str">
        <f t="shared" si="194"/>
        <v/>
      </c>
      <c r="FK27" s="261" t="str">
        <f t="shared" si="151"/>
        <v/>
      </c>
      <c r="FL27" s="261" t="str">
        <f t="shared" si="113"/>
        <v/>
      </c>
      <c r="FM27" s="261" t="str">
        <f t="shared" si="113"/>
        <v/>
      </c>
      <c r="FN27" s="261" t="str">
        <f t="shared" si="113"/>
        <v/>
      </c>
      <c r="FO27" s="261" t="str">
        <f t="shared" si="113"/>
        <v/>
      </c>
      <c r="FP27" s="261" t="str">
        <f t="shared" si="113"/>
        <v/>
      </c>
      <c r="FQ27" s="261" t="str">
        <f t="shared" si="113"/>
        <v/>
      </c>
      <c r="FR27" s="261" t="str">
        <f t="shared" si="113"/>
        <v/>
      </c>
      <c r="FS27" s="261" t="str">
        <f t="shared" si="113"/>
        <v/>
      </c>
      <c r="FT27" s="261" t="str">
        <f t="shared" si="113"/>
        <v/>
      </c>
      <c r="FU27" s="263" t="str">
        <f t="shared" si="195"/>
        <v/>
      </c>
      <c r="FV27" s="263" t="str">
        <f t="shared" si="195"/>
        <v>8</v>
      </c>
      <c r="FW27" s="263" t="str">
        <f t="shared" si="195"/>
        <v>9</v>
      </c>
      <c r="FX27" s="263" t="str">
        <f t="shared" si="195"/>
        <v/>
      </c>
      <c r="FY27" s="263" t="str">
        <f t="shared" si="195"/>
        <v/>
      </c>
      <c r="FZ27" s="263" t="str">
        <f t="shared" si="195"/>
        <v/>
      </c>
      <c r="GA27" s="263" t="str">
        <f t="shared" si="195"/>
        <v/>
      </c>
      <c r="GB27" s="263" t="str">
        <f t="shared" si="195"/>
        <v/>
      </c>
      <c r="GC27" s="263" t="str">
        <f t="shared" si="153"/>
        <v/>
      </c>
      <c r="GD27" s="263" t="str">
        <f t="shared" si="115"/>
        <v/>
      </c>
      <c r="GE27" s="263" t="str">
        <f t="shared" si="115"/>
        <v/>
      </c>
      <c r="GF27" s="263" t="str">
        <f t="shared" si="115"/>
        <v/>
      </c>
      <c r="GG27" s="263" t="str">
        <f t="shared" si="115"/>
        <v/>
      </c>
      <c r="GH27" s="263" t="str">
        <f t="shared" si="115"/>
        <v/>
      </c>
      <c r="GI27" s="263" t="str">
        <f t="shared" si="115"/>
        <v/>
      </c>
      <c r="GJ27" s="263" t="str">
        <f t="shared" si="115"/>
        <v/>
      </c>
      <c r="GK27" s="263" t="str">
        <f t="shared" si="115"/>
        <v/>
      </c>
      <c r="GL27" s="263" t="str">
        <f t="shared" si="115"/>
        <v/>
      </c>
      <c r="GM27" s="265" t="str">
        <f t="shared" si="196"/>
        <v/>
      </c>
      <c r="GN27" s="265" t="str">
        <f t="shared" si="196"/>
        <v/>
      </c>
      <c r="GO27" s="265" t="str">
        <f t="shared" si="196"/>
        <v/>
      </c>
      <c r="GP27" s="265" t="str">
        <f t="shared" si="196"/>
        <v/>
      </c>
      <c r="GQ27" s="265" t="str">
        <f t="shared" si="196"/>
        <v/>
      </c>
      <c r="GR27" s="265" t="str">
        <f t="shared" si="196"/>
        <v/>
      </c>
      <c r="GS27" s="265" t="str">
        <f t="shared" si="196"/>
        <v/>
      </c>
      <c r="GT27" s="265" t="str">
        <f t="shared" si="196"/>
        <v/>
      </c>
      <c r="GU27" s="265" t="str">
        <f t="shared" si="155"/>
        <v/>
      </c>
      <c r="GV27" s="265" t="str">
        <f t="shared" si="117"/>
        <v/>
      </c>
      <c r="GW27" s="265" t="str">
        <f t="shared" si="117"/>
        <v/>
      </c>
      <c r="GX27" s="265" t="str">
        <f t="shared" si="117"/>
        <v/>
      </c>
      <c r="GY27" s="265" t="str">
        <f t="shared" si="117"/>
        <v/>
      </c>
      <c r="GZ27" s="265" t="str">
        <f t="shared" si="117"/>
        <v/>
      </c>
      <c r="HA27" s="265" t="str">
        <f t="shared" si="117"/>
        <v/>
      </c>
      <c r="HB27" s="265" t="str">
        <f t="shared" si="117"/>
        <v/>
      </c>
      <c r="HC27" s="265" t="str">
        <f t="shared" si="117"/>
        <v/>
      </c>
      <c r="HD27" s="265" t="str">
        <f t="shared" si="117"/>
        <v/>
      </c>
      <c r="HF27" s="265">
        <f t="shared" si="118"/>
        <v>16</v>
      </c>
      <c r="HG27" s="267" t="str">
        <f t="shared" si="190"/>
        <v/>
      </c>
      <c r="HH27" s="267" t="str">
        <f t="shared" si="190"/>
        <v/>
      </c>
      <c r="HI27" s="267" t="str">
        <f t="shared" si="190"/>
        <v/>
      </c>
      <c r="HJ27" s="267" t="str">
        <f t="shared" si="190"/>
        <v/>
      </c>
      <c r="HK27" s="267" t="str">
        <f t="shared" si="190"/>
        <v/>
      </c>
      <c r="HL27" s="267">
        <f t="shared" si="190"/>
        <v>16</v>
      </c>
      <c r="HM27" s="267" t="str">
        <f t="shared" si="190"/>
        <v/>
      </c>
      <c r="HN27" s="267" t="str">
        <f t="shared" si="190"/>
        <v/>
      </c>
      <c r="HO27" s="267" t="str">
        <f t="shared" si="190"/>
        <v/>
      </c>
      <c r="HP27" s="267" t="str">
        <f t="shared" si="190"/>
        <v/>
      </c>
      <c r="HQ27" s="267" t="str">
        <f t="shared" si="191"/>
        <v/>
      </c>
      <c r="HR27" s="267" t="str">
        <f t="shared" si="191"/>
        <v/>
      </c>
      <c r="HS27" s="267" t="str">
        <f t="shared" si="191"/>
        <v/>
      </c>
      <c r="HT27" s="267" t="str">
        <f t="shared" si="191"/>
        <v/>
      </c>
      <c r="HU27" s="267" t="str">
        <f t="shared" si="191"/>
        <v/>
      </c>
      <c r="HV27" s="267" t="str">
        <f t="shared" si="191"/>
        <v/>
      </c>
      <c r="HW27" s="267" t="str">
        <f t="shared" si="191"/>
        <v/>
      </c>
      <c r="HX27" s="267" t="str">
        <f t="shared" si="191"/>
        <v/>
      </c>
      <c r="HY27" s="267" t="str">
        <f t="shared" si="191"/>
        <v/>
      </c>
      <c r="HZ27" s="267" t="str">
        <f t="shared" si="191"/>
        <v/>
      </c>
      <c r="IA27" s="264"/>
      <c r="IB27" s="267" t="str">
        <f t="shared" si="156"/>
        <v/>
      </c>
      <c r="IC27" s="267" t="str">
        <f t="shared" si="157"/>
        <v/>
      </c>
      <c r="ID27" s="267" t="str">
        <f t="shared" si="158"/>
        <v/>
      </c>
      <c r="IE27" s="267" t="str">
        <f t="shared" si="159"/>
        <v/>
      </c>
      <c r="IF27" s="267" t="str">
        <f t="shared" si="160"/>
        <v/>
      </c>
      <c r="IG27" s="267">
        <f t="shared" si="161"/>
        <v>2</v>
      </c>
      <c r="IH27" s="267" t="str">
        <f t="shared" si="162"/>
        <v/>
      </c>
      <c r="II27" s="267" t="str">
        <f t="shared" si="163"/>
        <v/>
      </c>
      <c r="IJ27" s="267" t="str">
        <f t="shared" si="164"/>
        <v/>
      </c>
      <c r="IK27" s="267" t="str">
        <f t="shared" si="165"/>
        <v/>
      </c>
      <c r="IL27" s="267" t="str">
        <f t="shared" si="166"/>
        <v/>
      </c>
      <c r="IM27" s="267" t="str">
        <f t="shared" si="167"/>
        <v/>
      </c>
      <c r="IN27" s="267" t="str">
        <f t="shared" si="168"/>
        <v/>
      </c>
      <c r="IO27" s="267" t="str">
        <f t="shared" si="169"/>
        <v/>
      </c>
      <c r="IP27" s="267" t="str">
        <f t="shared" si="170"/>
        <v/>
      </c>
      <c r="IQ27" s="267" t="str">
        <f t="shared" si="171"/>
        <v/>
      </c>
      <c r="IR27" s="267" t="str">
        <f t="shared" si="172"/>
        <v/>
      </c>
      <c r="IS27" s="267" t="str">
        <f t="shared" si="173"/>
        <v/>
      </c>
      <c r="IT27" s="267" t="str">
        <f t="shared" si="174"/>
        <v/>
      </c>
      <c r="IU27" s="267" t="str">
        <f t="shared" si="175"/>
        <v/>
      </c>
      <c r="IV27" s="264"/>
      <c r="IW27" s="268">
        <v>16</v>
      </c>
      <c r="IX27" s="265" t="str">
        <f t="shared" si="176"/>
        <v/>
      </c>
      <c r="IY27" s="265" t="str">
        <f t="shared" si="177"/>
        <v/>
      </c>
      <c r="IZ27" s="265" t="str">
        <f t="shared" si="177"/>
        <v/>
      </c>
      <c r="JA27" s="265" t="str">
        <f t="shared" si="177"/>
        <v/>
      </c>
      <c r="JB27" s="265" t="str">
        <f t="shared" si="177"/>
        <v/>
      </c>
      <c r="JC27" s="265" t="str">
        <f t="shared" si="177"/>
        <v/>
      </c>
      <c r="JD27" s="265" t="str">
        <f t="shared" si="177"/>
        <v/>
      </c>
      <c r="JE27" s="265" t="str">
        <f t="shared" si="177"/>
        <v/>
      </c>
      <c r="JF27" s="265" t="str">
        <f t="shared" si="177"/>
        <v/>
      </c>
      <c r="JG27" s="265" t="str">
        <f t="shared" si="177"/>
        <v/>
      </c>
      <c r="JH27" s="265" t="str">
        <f t="shared" si="177"/>
        <v/>
      </c>
      <c r="JI27" s="265" t="str">
        <f t="shared" si="178"/>
        <v/>
      </c>
      <c r="JJ27" s="265" t="str">
        <f t="shared" si="178"/>
        <v/>
      </c>
      <c r="JK27" s="265" t="str">
        <f t="shared" si="178"/>
        <v/>
      </c>
      <c r="JL27" s="265" t="str">
        <f t="shared" si="178"/>
        <v/>
      </c>
      <c r="JM27" s="265" t="str">
        <f t="shared" si="178"/>
        <v/>
      </c>
      <c r="JN27" s="265" t="str">
        <f t="shared" si="178"/>
        <v/>
      </c>
      <c r="JO27" s="265" t="str">
        <f t="shared" si="178"/>
        <v/>
      </c>
      <c r="JP27" s="265" t="str">
        <f t="shared" si="178"/>
        <v/>
      </c>
      <c r="JQ27" s="265" t="str">
        <f t="shared" si="178"/>
        <v/>
      </c>
      <c r="JS27" s="265" t="str">
        <f>IF(IX27="","",SUM(IX$12:IX27)-IX27+1)</f>
        <v/>
      </c>
      <c r="JT27" s="265" t="str">
        <f>IF(IY27="","",SUM(IY$12:IY27)-IY27+1)</f>
        <v/>
      </c>
      <c r="JU27" s="265" t="str">
        <f>IF(IZ27="","",SUM(IZ$12:IZ27)-IZ27+1)</f>
        <v/>
      </c>
      <c r="JV27" s="265" t="str">
        <f>IF(JA27="","",SUM(JA$12:JA27)-JA27+1)</f>
        <v/>
      </c>
      <c r="JW27" s="265" t="str">
        <f>IF(JB27="","",SUM(JB$12:JB27)-JB27+1)</f>
        <v/>
      </c>
      <c r="JX27" s="265" t="str">
        <f>IF(JC27="","",SUM(JC$12:JC27)-JC27+1)</f>
        <v/>
      </c>
      <c r="JY27" s="265" t="str">
        <f>IF(JD27="","",SUM(JD$12:JD27)-JD27+1)</f>
        <v/>
      </c>
      <c r="JZ27" s="265" t="str">
        <f>IF(JE27="","",SUM(JE$12:JE27)-JE27+1)</f>
        <v/>
      </c>
      <c r="KA27" s="265" t="str">
        <f>IF(JF27="","",SUM(JF$12:JF27)-JF27+1)</f>
        <v/>
      </c>
      <c r="KB27" s="265" t="str">
        <f>IF(JG27="","",SUM(JG$12:JG27)-JG27+1)</f>
        <v/>
      </c>
      <c r="KC27" s="265" t="str">
        <f>IF(JH27="","",SUM(JH$12:JH27)-JH27+1)</f>
        <v/>
      </c>
      <c r="KD27" s="265" t="str">
        <f>IF(JI27="","",SUM(JI$12:JI27)-JI27+1)</f>
        <v/>
      </c>
      <c r="KE27" s="265" t="str">
        <f>IF(JJ27="","",SUM(JJ$12:JJ27)-JJ27+1)</f>
        <v/>
      </c>
      <c r="KF27" s="265" t="str">
        <f>IF(JK27="","",SUM(JK$12:JK27)-JK27+1)</f>
        <v/>
      </c>
      <c r="KG27" s="265" t="str">
        <f>IF(JL27="","",SUM(JL$12:JL27)-JL27+1)</f>
        <v/>
      </c>
      <c r="KH27" s="265" t="str">
        <f>IF(JM27="","",SUM(JM$12:JM27)-JM27+1)</f>
        <v/>
      </c>
      <c r="KI27" s="265" t="str">
        <f>IF(JN27="","",SUM(JN$12:JN27)-JN27+1)</f>
        <v/>
      </c>
      <c r="KJ27" s="265" t="str">
        <f>IF(JO27="","",SUM(JO$12:JO27)-JO27+1)</f>
        <v/>
      </c>
      <c r="KK27" s="265" t="str">
        <f>IF(JP27="","",SUM(JP$12:JP27)-JP27+1)</f>
        <v/>
      </c>
      <c r="KL27" s="265" t="str">
        <f>IF(JQ27="","",SUM(JQ$12:JQ27)-JQ27+1)</f>
        <v/>
      </c>
      <c r="KN27" s="265" t="str">
        <f t="shared" si="124"/>
        <v/>
      </c>
      <c r="KO27" s="265" t="str">
        <f t="shared" si="125"/>
        <v/>
      </c>
      <c r="KP27" s="265" t="str">
        <f t="shared" si="126"/>
        <v/>
      </c>
      <c r="KQ27" s="265" t="str">
        <f t="shared" si="127"/>
        <v/>
      </c>
      <c r="KR27" s="265" t="str">
        <f t="shared" si="128"/>
        <v/>
      </c>
      <c r="KS27" s="265" t="str">
        <f t="shared" si="129"/>
        <v/>
      </c>
      <c r="KT27" s="265" t="str">
        <f t="shared" si="130"/>
        <v/>
      </c>
      <c r="KU27" s="265" t="str">
        <f t="shared" si="131"/>
        <v/>
      </c>
      <c r="KV27" s="265" t="str">
        <f t="shared" si="132"/>
        <v/>
      </c>
      <c r="KW27" s="265" t="str">
        <f t="shared" si="133"/>
        <v/>
      </c>
      <c r="KX27" s="265" t="str">
        <f t="shared" si="134"/>
        <v/>
      </c>
      <c r="KY27" s="265" t="str">
        <f t="shared" si="135"/>
        <v/>
      </c>
      <c r="KZ27" s="265" t="str">
        <f t="shared" si="136"/>
        <v/>
      </c>
      <c r="LA27" s="265" t="str">
        <f t="shared" si="137"/>
        <v/>
      </c>
      <c r="LB27" s="265" t="str">
        <f t="shared" si="138"/>
        <v/>
      </c>
      <c r="LC27" s="265" t="str">
        <f t="shared" si="139"/>
        <v/>
      </c>
      <c r="LD27" s="265" t="str">
        <f t="shared" si="140"/>
        <v/>
      </c>
      <c r="LE27" s="265" t="str">
        <f t="shared" si="141"/>
        <v/>
      </c>
      <c r="LF27" s="265" t="str">
        <f t="shared" si="142"/>
        <v/>
      </c>
      <c r="LG27" s="265" t="str">
        <f t="shared" si="143"/>
        <v/>
      </c>
    </row>
    <row r="28" spans="1:319" s="266" customFormat="1" x14ac:dyDescent="0.25">
      <c r="A28" s="248">
        <f t="shared" si="179"/>
        <v>17</v>
      </c>
      <c r="B28" s="176" t="s">
        <v>70</v>
      </c>
      <c r="C28" s="45" t="s">
        <v>284</v>
      </c>
      <c r="D28" s="45" t="s">
        <v>292</v>
      </c>
      <c r="E28" s="169" t="s">
        <v>324</v>
      </c>
      <c r="F28" s="46" t="s">
        <v>345</v>
      </c>
      <c r="G28" s="172"/>
      <c r="H28" s="54" t="s">
        <v>362</v>
      </c>
      <c r="I28" s="54" t="s">
        <v>436</v>
      </c>
      <c r="J28" s="54"/>
      <c r="K28" s="54"/>
      <c r="L28" s="248"/>
      <c r="M28" s="248"/>
      <c r="N28" s="44" t="s">
        <v>595</v>
      </c>
      <c r="O28" s="44" t="s">
        <v>676</v>
      </c>
      <c r="P28" s="43">
        <v>6</v>
      </c>
      <c r="Q28" s="43" t="s">
        <v>415</v>
      </c>
      <c r="R28" s="43" t="s">
        <v>415</v>
      </c>
      <c r="S28" s="43">
        <f t="shared" si="92"/>
        <v>6</v>
      </c>
      <c r="T28" s="54">
        <v>3</v>
      </c>
      <c r="U28" s="54">
        <v>1</v>
      </c>
      <c r="V28" s="54"/>
      <c r="W28" s="343">
        <f t="shared" si="144"/>
        <v>85</v>
      </c>
      <c r="X28" s="344">
        <f t="shared" si="145"/>
        <v>4</v>
      </c>
      <c r="Y28" s="45" t="s">
        <v>654</v>
      </c>
      <c r="Z28" s="45" t="s">
        <v>654</v>
      </c>
      <c r="AA28" s="54">
        <v>1</v>
      </c>
      <c r="AB28" s="54">
        <v>8</v>
      </c>
      <c r="AC28" s="54">
        <v>2</v>
      </c>
      <c r="AD28" s="44">
        <v>3</v>
      </c>
      <c r="AE28" s="44">
        <v>10</v>
      </c>
      <c r="AF28" s="44">
        <v>3</v>
      </c>
      <c r="AG28" s="45"/>
      <c r="AH28" s="45"/>
      <c r="AI28" s="45"/>
      <c r="AJ28" s="46"/>
      <c r="AK28" s="46"/>
      <c r="AL28" s="46"/>
      <c r="AN28" s="307" t="str">
        <f t="shared" si="93"/>
        <v xml:space="preserve">Pré: CIV01423 CIV01426  </v>
      </c>
      <c r="AO28" s="256" t="str">
        <f t="shared" si="94"/>
        <v>Co: ---</v>
      </c>
      <c r="AP28" s="45" t="str">
        <f t="shared" si="146"/>
        <v>CIV01331</v>
      </c>
      <c r="AQ28" s="308" t="str">
        <f t="shared" si="180"/>
        <v>Estradas e Pavimentação</v>
      </c>
      <c r="AR28" s="43">
        <f t="shared" si="95"/>
        <v>6</v>
      </c>
      <c r="AS28" s="255"/>
      <c r="AT28" s="256">
        <f t="shared" si="96"/>
        <v>1</v>
      </c>
      <c r="AU28" s="257" t="str">
        <f t="shared" si="182"/>
        <v/>
      </c>
      <c r="AV28" s="257">
        <f t="shared" si="182"/>
        <v>8</v>
      </c>
      <c r="AW28" s="257">
        <f t="shared" si="182"/>
        <v>9</v>
      </c>
      <c r="AX28" s="257" t="str">
        <f t="shared" si="182"/>
        <v/>
      </c>
      <c r="AY28" s="257" t="str">
        <f t="shared" si="182"/>
        <v/>
      </c>
      <c r="AZ28" s="257" t="str">
        <f t="shared" si="182"/>
        <v/>
      </c>
      <c r="BA28" s="257" t="str">
        <f t="shared" si="182"/>
        <v/>
      </c>
      <c r="BB28" s="257" t="str">
        <f t="shared" si="182"/>
        <v/>
      </c>
      <c r="BC28" s="257" t="str">
        <f t="shared" si="182"/>
        <v/>
      </c>
      <c r="BD28" s="257" t="str">
        <f t="shared" si="182"/>
        <v/>
      </c>
      <c r="BE28" s="257" t="str">
        <f t="shared" si="183"/>
        <v/>
      </c>
      <c r="BF28" s="257" t="str">
        <f t="shared" si="183"/>
        <v/>
      </c>
      <c r="BG28" s="257" t="str">
        <f t="shared" si="183"/>
        <v/>
      </c>
      <c r="BH28" s="257" t="str">
        <f t="shared" si="183"/>
        <v/>
      </c>
      <c r="BI28" s="257" t="str">
        <f t="shared" si="183"/>
        <v/>
      </c>
      <c r="BJ28" s="257" t="str">
        <f t="shared" si="183"/>
        <v/>
      </c>
      <c r="BK28" s="257" t="str">
        <f t="shared" si="183"/>
        <v/>
      </c>
      <c r="BL28" s="257" t="str">
        <f t="shared" si="183"/>
        <v/>
      </c>
      <c r="BM28" s="258">
        <f t="shared" si="99"/>
        <v>3</v>
      </c>
      <c r="BN28" s="259" t="str">
        <f t="shared" si="184"/>
        <v/>
      </c>
      <c r="BO28" s="259" t="str">
        <f t="shared" si="184"/>
        <v/>
      </c>
      <c r="BP28" s="259" t="str">
        <f t="shared" si="184"/>
        <v/>
      </c>
      <c r="BQ28" s="259">
        <f t="shared" si="184"/>
        <v>10</v>
      </c>
      <c r="BR28" s="259">
        <f t="shared" si="184"/>
        <v>11</v>
      </c>
      <c r="BS28" s="259">
        <f t="shared" si="184"/>
        <v>12</v>
      </c>
      <c r="BT28" s="259" t="str">
        <f t="shared" si="184"/>
        <v/>
      </c>
      <c r="BU28" s="259" t="str">
        <f t="shared" si="184"/>
        <v/>
      </c>
      <c r="BV28" s="259" t="str">
        <f t="shared" si="184"/>
        <v/>
      </c>
      <c r="BW28" s="259" t="str">
        <f t="shared" si="184"/>
        <v/>
      </c>
      <c r="BX28" s="259" t="str">
        <f t="shared" si="185"/>
        <v/>
      </c>
      <c r="BY28" s="259" t="str">
        <f t="shared" si="185"/>
        <v/>
      </c>
      <c r="BZ28" s="259" t="str">
        <f t="shared" si="185"/>
        <v/>
      </c>
      <c r="CA28" s="259" t="str">
        <f t="shared" si="185"/>
        <v/>
      </c>
      <c r="CB28" s="259" t="str">
        <f t="shared" si="185"/>
        <v/>
      </c>
      <c r="CC28" s="259" t="str">
        <f t="shared" si="185"/>
        <v/>
      </c>
      <c r="CD28" s="259" t="str">
        <f t="shared" si="185"/>
        <v/>
      </c>
      <c r="CE28" s="259" t="str">
        <f t="shared" si="185"/>
        <v/>
      </c>
      <c r="CF28" s="260" t="str">
        <f t="shared" si="102"/>
        <v/>
      </c>
      <c r="CG28" s="261" t="str">
        <f t="shared" si="186"/>
        <v/>
      </c>
      <c r="CH28" s="261" t="str">
        <f t="shared" si="186"/>
        <v/>
      </c>
      <c r="CI28" s="261" t="str">
        <f t="shared" si="186"/>
        <v/>
      </c>
      <c r="CJ28" s="261" t="str">
        <f t="shared" si="186"/>
        <v/>
      </c>
      <c r="CK28" s="261" t="str">
        <f t="shared" si="186"/>
        <v/>
      </c>
      <c r="CL28" s="261" t="str">
        <f t="shared" si="186"/>
        <v/>
      </c>
      <c r="CM28" s="261" t="str">
        <f t="shared" si="186"/>
        <v/>
      </c>
      <c r="CN28" s="261" t="str">
        <f t="shared" si="186"/>
        <v/>
      </c>
      <c r="CO28" s="261" t="str">
        <f t="shared" si="186"/>
        <v/>
      </c>
      <c r="CP28" s="261" t="str">
        <f t="shared" si="186"/>
        <v/>
      </c>
      <c r="CQ28" s="261" t="str">
        <f t="shared" si="187"/>
        <v/>
      </c>
      <c r="CR28" s="261" t="str">
        <f t="shared" si="187"/>
        <v/>
      </c>
      <c r="CS28" s="261" t="str">
        <f t="shared" si="187"/>
        <v/>
      </c>
      <c r="CT28" s="261" t="str">
        <f t="shared" si="187"/>
        <v/>
      </c>
      <c r="CU28" s="261" t="str">
        <f t="shared" si="187"/>
        <v/>
      </c>
      <c r="CV28" s="261" t="str">
        <f t="shared" si="187"/>
        <v/>
      </c>
      <c r="CW28" s="261" t="str">
        <f t="shared" si="187"/>
        <v/>
      </c>
      <c r="CX28" s="261" t="str">
        <f t="shared" si="187"/>
        <v/>
      </c>
      <c r="CY28" s="262" t="str">
        <f t="shared" si="105"/>
        <v/>
      </c>
      <c r="CZ28" s="263" t="str">
        <f t="shared" si="188"/>
        <v/>
      </c>
      <c r="DA28" s="263" t="str">
        <f t="shared" si="188"/>
        <v/>
      </c>
      <c r="DB28" s="263" t="str">
        <f t="shared" si="188"/>
        <v/>
      </c>
      <c r="DC28" s="263" t="str">
        <f t="shared" si="188"/>
        <v/>
      </c>
      <c r="DD28" s="263" t="str">
        <f t="shared" si="188"/>
        <v/>
      </c>
      <c r="DE28" s="263" t="str">
        <f t="shared" si="188"/>
        <v/>
      </c>
      <c r="DF28" s="263" t="str">
        <f t="shared" si="188"/>
        <v/>
      </c>
      <c r="DG28" s="263" t="str">
        <f t="shared" si="188"/>
        <v/>
      </c>
      <c r="DH28" s="263" t="str">
        <f t="shared" si="188"/>
        <v/>
      </c>
      <c r="DI28" s="263" t="str">
        <f t="shared" si="188"/>
        <v/>
      </c>
      <c r="DJ28" s="263" t="str">
        <f t="shared" si="189"/>
        <v/>
      </c>
      <c r="DK28" s="263" t="str">
        <f t="shared" si="189"/>
        <v/>
      </c>
      <c r="DL28" s="263" t="str">
        <f t="shared" si="189"/>
        <v/>
      </c>
      <c r="DM28" s="263" t="str">
        <f t="shared" si="189"/>
        <v/>
      </c>
      <c r="DN28" s="263" t="str">
        <f t="shared" si="189"/>
        <v/>
      </c>
      <c r="DO28" s="263" t="str">
        <f t="shared" si="189"/>
        <v/>
      </c>
      <c r="DP28" s="263" t="str">
        <f t="shared" si="189"/>
        <v/>
      </c>
      <c r="DQ28" s="263" t="str">
        <f t="shared" si="189"/>
        <v/>
      </c>
      <c r="DR28" s="264"/>
      <c r="DS28" s="257" t="str">
        <f t="shared" si="192"/>
        <v/>
      </c>
      <c r="DT28" s="257" t="str">
        <f t="shared" si="192"/>
        <v>8</v>
      </c>
      <c r="DU28" s="257" t="str">
        <f t="shared" si="192"/>
        <v>9</v>
      </c>
      <c r="DV28" s="257" t="str">
        <f t="shared" si="192"/>
        <v/>
      </c>
      <c r="DW28" s="257" t="str">
        <f t="shared" si="192"/>
        <v/>
      </c>
      <c r="DX28" s="257" t="str">
        <f t="shared" si="192"/>
        <v/>
      </c>
      <c r="DY28" s="257" t="str">
        <f t="shared" si="192"/>
        <v/>
      </c>
      <c r="DZ28" s="257" t="str">
        <f t="shared" si="192"/>
        <v/>
      </c>
      <c r="EA28" s="257" t="str">
        <f t="shared" si="181"/>
        <v/>
      </c>
      <c r="EB28" s="257" t="str">
        <f t="shared" ref="EB28:EJ28" si="197">CONCATENATE(IF(LOOKUP($DR$2-1,$AT$7:$DQ$7,$AT28:$DQ28)=EB$9,LOOKUP(EB$2,$AT$7:$DQ$7,$AT28:$DQ28),""),IF(LOOKUP($DR$3-1,$AT$7:$DQ$7,$AT28:$DQ28)=EB$9,LOOKUP(EB$3,$AT$7:$DQ$7,$AT28:$DQ28),""),IF(LOOKUP($DR$4-1,$AT$7:$DQ$7,$AT28:$DQ28)=EB$9,LOOKUP(EB$4,$AT$7:$DQ$7,$AT28:$DQ28),""),IF(LOOKUP($DR$5-1,$AT$7:$DQ$7,$AT28:$DQ28)=EB$9,LOOKUP(EB$5,$AT$7:$DQ$7,$AT28:$DQ28),""))</f>
        <v/>
      </c>
      <c r="EC28" s="257" t="str">
        <f t="shared" si="197"/>
        <v/>
      </c>
      <c r="ED28" s="257" t="str">
        <f t="shared" si="197"/>
        <v/>
      </c>
      <c r="EE28" s="257" t="str">
        <f t="shared" si="197"/>
        <v/>
      </c>
      <c r="EF28" s="257" t="str">
        <f t="shared" si="197"/>
        <v/>
      </c>
      <c r="EG28" s="257" t="str">
        <f t="shared" si="197"/>
        <v/>
      </c>
      <c r="EH28" s="257" t="str">
        <f t="shared" si="197"/>
        <v/>
      </c>
      <c r="EI28" s="257" t="str">
        <f t="shared" si="197"/>
        <v/>
      </c>
      <c r="EJ28" s="257" t="str">
        <f t="shared" si="197"/>
        <v/>
      </c>
      <c r="EK28" s="259" t="str">
        <f t="shared" si="193"/>
        <v/>
      </c>
      <c r="EL28" s="259" t="str">
        <f t="shared" si="193"/>
        <v/>
      </c>
      <c r="EM28" s="259" t="str">
        <f t="shared" si="193"/>
        <v/>
      </c>
      <c r="EN28" s="259" t="str">
        <f t="shared" si="193"/>
        <v/>
      </c>
      <c r="EO28" s="259" t="str">
        <f t="shared" si="193"/>
        <v/>
      </c>
      <c r="EP28" s="259" t="str">
        <f t="shared" si="193"/>
        <v/>
      </c>
      <c r="EQ28" s="259" t="str">
        <f t="shared" si="193"/>
        <v/>
      </c>
      <c r="ER28" s="259" t="str">
        <f t="shared" si="193"/>
        <v/>
      </c>
      <c r="ES28" s="259" t="str">
        <f t="shared" si="149"/>
        <v/>
      </c>
      <c r="ET28" s="259" t="str">
        <f t="shared" si="149"/>
        <v/>
      </c>
      <c r="EU28" s="259" t="str">
        <f t="shared" si="149"/>
        <v/>
      </c>
      <c r="EV28" s="259" t="str">
        <f t="shared" si="149"/>
        <v/>
      </c>
      <c r="EW28" s="259" t="str">
        <f t="shared" si="149"/>
        <v/>
      </c>
      <c r="EX28" s="259" t="str">
        <f t="shared" si="149"/>
        <v/>
      </c>
      <c r="EY28" s="259" t="str">
        <f t="shared" si="149"/>
        <v/>
      </c>
      <c r="EZ28" s="259" t="str">
        <f t="shared" si="149"/>
        <v/>
      </c>
      <c r="FA28" s="259" t="str">
        <f t="shared" si="149"/>
        <v/>
      </c>
      <c r="FB28" s="259" t="str">
        <f t="shared" si="149"/>
        <v/>
      </c>
      <c r="FC28" s="261" t="str">
        <f t="shared" si="194"/>
        <v/>
      </c>
      <c r="FD28" s="261" t="str">
        <f t="shared" si="194"/>
        <v/>
      </c>
      <c r="FE28" s="261" t="str">
        <f t="shared" si="194"/>
        <v/>
      </c>
      <c r="FF28" s="261" t="str">
        <f t="shared" si="194"/>
        <v>10</v>
      </c>
      <c r="FG28" s="261" t="str">
        <f t="shared" si="194"/>
        <v>11</v>
      </c>
      <c r="FH28" s="261" t="str">
        <f t="shared" si="194"/>
        <v>12</v>
      </c>
      <c r="FI28" s="261" t="str">
        <f t="shared" si="194"/>
        <v/>
      </c>
      <c r="FJ28" s="261" t="str">
        <f t="shared" si="194"/>
        <v/>
      </c>
      <c r="FK28" s="261" t="str">
        <f t="shared" si="151"/>
        <v/>
      </c>
      <c r="FL28" s="261" t="str">
        <f t="shared" si="151"/>
        <v/>
      </c>
      <c r="FM28" s="261" t="str">
        <f t="shared" si="151"/>
        <v/>
      </c>
      <c r="FN28" s="261" t="str">
        <f t="shared" si="151"/>
        <v/>
      </c>
      <c r="FO28" s="261" t="str">
        <f t="shared" si="151"/>
        <v/>
      </c>
      <c r="FP28" s="261" t="str">
        <f t="shared" si="151"/>
        <v/>
      </c>
      <c r="FQ28" s="261" t="str">
        <f t="shared" si="151"/>
        <v/>
      </c>
      <c r="FR28" s="261" t="str">
        <f t="shared" si="151"/>
        <v/>
      </c>
      <c r="FS28" s="261" t="str">
        <f t="shared" si="151"/>
        <v/>
      </c>
      <c r="FT28" s="261" t="str">
        <f t="shared" si="151"/>
        <v/>
      </c>
      <c r="FU28" s="263" t="str">
        <f t="shared" si="195"/>
        <v/>
      </c>
      <c r="FV28" s="263" t="str">
        <f t="shared" si="195"/>
        <v/>
      </c>
      <c r="FW28" s="263" t="str">
        <f t="shared" si="195"/>
        <v/>
      </c>
      <c r="FX28" s="263" t="str">
        <f t="shared" si="195"/>
        <v/>
      </c>
      <c r="FY28" s="263" t="str">
        <f t="shared" si="195"/>
        <v/>
      </c>
      <c r="FZ28" s="263" t="str">
        <f t="shared" si="195"/>
        <v/>
      </c>
      <c r="GA28" s="263" t="str">
        <f t="shared" si="195"/>
        <v/>
      </c>
      <c r="GB28" s="263" t="str">
        <f t="shared" si="195"/>
        <v/>
      </c>
      <c r="GC28" s="263" t="str">
        <f t="shared" si="153"/>
        <v/>
      </c>
      <c r="GD28" s="263" t="str">
        <f t="shared" si="153"/>
        <v/>
      </c>
      <c r="GE28" s="263" t="str">
        <f t="shared" si="153"/>
        <v/>
      </c>
      <c r="GF28" s="263" t="str">
        <f t="shared" si="153"/>
        <v/>
      </c>
      <c r="GG28" s="263" t="str">
        <f t="shared" si="153"/>
        <v/>
      </c>
      <c r="GH28" s="263" t="str">
        <f t="shared" si="153"/>
        <v/>
      </c>
      <c r="GI28" s="263" t="str">
        <f t="shared" si="153"/>
        <v/>
      </c>
      <c r="GJ28" s="263" t="str">
        <f t="shared" si="153"/>
        <v/>
      </c>
      <c r="GK28" s="263" t="str">
        <f t="shared" si="153"/>
        <v/>
      </c>
      <c r="GL28" s="263" t="str">
        <f t="shared" si="153"/>
        <v/>
      </c>
      <c r="GM28" s="265" t="str">
        <f t="shared" si="196"/>
        <v/>
      </c>
      <c r="GN28" s="265" t="str">
        <f t="shared" si="196"/>
        <v/>
      </c>
      <c r="GO28" s="265" t="str">
        <f t="shared" si="196"/>
        <v/>
      </c>
      <c r="GP28" s="265" t="str">
        <f t="shared" si="196"/>
        <v/>
      </c>
      <c r="GQ28" s="265" t="str">
        <f t="shared" si="196"/>
        <v/>
      </c>
      <c r="GR28" s="265" t="str">
        <f t="shared" si="196"/>
        <v/>
      </c>
      <c r="GS28" s="265" t="str">
        <f t="shared" si="196"/>
        <v/>
      </c>
      <c r="GT28" s="265" t="str">
        <f t="shared" si="196"/>
        <v/>
      </c>
      <c r="GU28" s="265" t="str">
        <f t="shared" si="155"/>
        <v/>
      </c>
      <c r="GV28" s="265" t="str">
        <f t="shared" si="155"/>
        <v/>
      </c>
      <c r="GW28" s="265" t="str">
        <f t="shared" si="155"/>
        <v/>
      </c>
      <c r="GX28" s="265" t="str">
        <f t="shared" si="155"/>
        <v/>
      </c>
      <c r="GY28" s="265" t="str">
        <f t="shared" si="155"/>
        <v/>
      </c>
      <c r="GZ28" s="265" t="str">
        <f t="shared" si="155"/>
        <v/>
      </c>
      <c r="HA28" s="265" t="str">
        <f t="shared" si="155"/>
        <v/>
      </c>
      <c r="HB28" s="265" t="str">
        <f t="shared" si="155"/>
        <v/>
      </c>
      <c r="HC28" s="265" t="str">
        <f t="shared" si="155"/>
        <v/>
      </c>
      <c r="HD28" s="265" t="str">
        <f t="shared" si="155"/>
        <v/>
      </c>
      <c r="HF28" s="265">
        <f t="shared" si="118"/>
        <v>17</v>
      </c>
      <c r="HG28" s="267" t="str">
        <f t="shared" si="190"/>
        <v/>
      </c>
      <c r="HH28" s="267" t="str">
        <f t="shared" si="190"/>
        <v/>
      </c>
      <c r="HI28" s="267" t="str">
        <f t="shared" si="190"/>
        <v/>
      </c>
      <c r="HJ28" s="267" t="str">
        <f t="shared" si="190"/>
        <v/>
      </c>
      <c r="HK28" s="267" t="str">
        <f t="shared" si="190"/>
        <v/>
      </c>
      <c r="HL28" s="267">
        <f t="shared" si="190"/>
        <v>17</v>
      </c>
      <c r="HM28" s="267" t="str">
        <f t="shared" si="190"/>
        <v/>
      </c>
      <c r="HN28" s="267" t="str">
        <f t="shared" si="190"/>
        <v/>
      </c>
      <c r="HO28" s="267" t="str">
        <f t="shared" si="190"/>
        <v/>
      </c>
      <c r="HP28" s="267" t="str">
        <f t="shared" si="190"/>
        <v/>
      </c>
      <c r="HQ28" s="267" t="str">
        <f t="shared" si="191"/>
        <v/>
      </c>
      <c r="HR28" s="267" t="str">
        <f t="shared" si="191"/>
        <v/>
      </c>
      <c r="HS28" s="267" t="str">
        <f t="shared" si="191"/>
        <v/>
      </c>
      <c r="HT28" s="267" t="str">
        <f t="shared" si="191"/>
        <v/>
      </c>
      <c r="HU28" s="267" t="str">
        <f t="shared" si="191"/>
        <v/>
      </c>
      <c r="HV28" s="267" t="str">
        <f t="shared" si="191"/>
        <v/>
      </c>
      <c r="HW28" s="267" t="str">
        <f t="shared" si="191"/>
        <v/>
      </c>
      <c r="HX28" s="267" t="str">
        <f t="shared" si="191"/>
        <v/>
      </c>
      <c r="HY28" s="267" t="str">
        <f t="shared" si="191"/>
        <v/>
      </c>
      <c r="HZ28" s="267" t="str">
        <f t="shared" si="191"/>
        <v/>
      </c>
      <c r="IA28" s="264"/>
      <c r="IB28" s="267" t="str">
        <f t="shared" si="156"/>
        <v/>
      </c>
      <c r="IC28" s="267" t="str">
        <f t="shared" si="157"/>
        <v/>
      </c>
      <c r="ID28" s="267" t="str">
        <f t="shared" si="158"/>
        <v/>
      </c>
      <c r="IE28" s="267" t="str">
        <f t="shared" si="159"/>
        <v/>
      </c>
      <c r="IF28" s="267" t="str">
        <f t="shared" si="160"/>
        <v/>
      </c>
      <c r="IG28" s="267">
        <f t="shared" si="161"/>
        <v>2</v>
      </c>
      <c r="IH28" s="267" t="str">
        <f t="shared" si="162"/>
        <v/>
      </c>
      <c r="II28" s="267" t="str">
        <f t="shared" si="163"/>
        <v/>
      </c>
      <c r="IJ28" s="267" t="str">
        <f t="shared" si="164"/>
        <v/>
      </c>
      <c r="IK28" s="267" t="str">
        <f t="shared" si="165"/>
        <v/>
      </c>
      <c r="IL28" s="267" t="str">
        <f t="shared" si="166"/>
        <v/>
      </c>
      <c r="IM28" s="267" t="str">
        <f t="shared" si="167"/>
        <v/>
      </c>
      <c r="IN28" s="267" t="str">
        <f t="shared" si="168"/>
        <v/>
      </c>
      <c r="IO28" s="267" t="str">
        <f t="shared" si="169"/>
        <v/>
      </c>
      <c r="IP28" s="267" t="str">
        <f t="shared" si="170"/>
        <v/>
      </c>
      <c r="IQ28" s="267" t="str">
        <f t="shared" si="171"/>
        <v/>
      </c>
      <c r="IR28" s="267" t="str">
        <f t="shared" si="172"/>
        <v/>
      </c>
      <c r="IS28" s="267" t="str">
        <f t="shared" si="173"/>
        <v/>
      </c>
      <c r="IT28" s="267" t="str">
        <f t="shared" si="174"/>
        <v/>
      </c>
      <c r="IU28" s="267" t="str">
        <f t="shared" si="175"/>
        <v/>
      </c>
      <c r="IV28" s="264"/>
      <c r="IW28" s="268">
        <v>17</v>
      </c>
      <c r="IX28" s="265" t="str">
        <f t="shared" si="176"/>
        <v/>
      </c>
      <c r="IY28" s="265" t="str">
        <f t="shared" ref="IY28:JN41" si="198">IF(LEN(IY$5)&lt;$IW28,"", VALUE(MID(IY$5,$IW28,1)))</f>
        <v/>
      </c>
      <c r="IZ28" s="265" t="str">
        <f t="shared" si="198"/>
        <v/>
      </c>
      <c r="JA28" s="265" t="str">
        <f t="shared" si="198"/>
        <v/>
      </c>
      <c r="JB28" s="265" t="str">
        <f t="shared" si="198"/>
        <v/>
      </c>
      <c r="JC28" s="265" t="str">
        <f t="shared" si="198"/>
        <v/>
      </c>
      <c r="JD28" s="265" t="str">
        <f t="shared" si="198"/>
        <v/>
      </c>
      <c r="JE28" s="265" t="str">
        <f t="shared" ref="JE28:JQ47" si="199">IF(LEN(JE$5)&lt;$IW28,"", VALUE(MID(JE$5,$IW28,1)))</f>
        <v/>
      </c>
      <c r="JF28" s="265" t="str">
        <f t="shared" si="199"/>
        <v/>
      </c>
      <c r="JG28" s="265" t="str">
        <f t="shared" si="199"/>
        <v/>
      </c>
      <c r="JH28" s="265" t="str">
        <f t="shared" si="199"/>
        <v/>
      </c>
      <c r="JI28" s="265" t="str">
        <f t="shared" si="199"/>
        <v/>
      </c>
      <c r="JJ28" s="265" t="str">
        <f t="shared" si="199"/>
        <v/>
      </c>
      <c r="JK28" s="265" t="str">
        <f t="shared" si="199"/>
        <v/>
      </c>
      <c r="JL28" s="265" t="str">
        <f t="shared" si="199"/>
        <v/>
      </c>
      <c r="JM28" s="265" t="str">
        <f t="shared" si="199"/>
        <v/>
      </c>
      <c r="JN28" s="265" t="str">
        <f t="shared" si="199"/>
        <v/>
      </c>
      <c r="JO28" s="265" t="str">
        <f t="shared" si="199"/>
        <v/>
      </c>
      <c r="JP28" s="265" t="str">
        <f t="shared" si="199"/>
        <v/>
      </c>
      <c r="JQ28" s="265" t="str">
        <f t="shared" si="199"/>
        <v/>
      </c>
      <c r="JS28" s="265" t="str">
        <f>IF(IX28="","",SUM(IX$12:IX28)-IX28+1)</f>
        <v/>
      </c>
      <c r="JT28" s="265" t="str">
        <f>IF(IY28="","",SUM(IY$12:IY28)-IY28+1)</f>
        <v/>
      </c>
      <c r="JU28" s="265" t="str">
        <f>IF(IZ28="","",SUM(IZ$12:IZ28)-IZ28+1)</f>
        <v/>
      </c>
      <c r="JV28" s="265" t="str">
        <f>IF(JA28="","",SUM(JA$12:JA28)-JA28+1)</f>
        <v/>
      </c>
      <c r="JW28" s="265" t="str">
        <f>IF(JB28="","",SUM(JB$12:JB28)-JB28+1)</f>
        <v/>
      </c>
      <c r="JX28" s="265" t="str">
        <f>IF(JC28="","",SUM(JC$12:JC28)-JC28+1)</f>
        <v/>
      </c>
      <c r="JY28" s="265" t="str">
        <f>IF(JD28="","",SUM(JD$12:JD28)-JD28+1)</f>
        <v/>
      </c>
      <c r="JZ28" s="265" t="str">
        <f>IF(JE28="","",SUM(JE$12:JE28)-JE28+1)</f>
        <v/>
      </c>
      <c r="KA28" s="265" t="str">
        <f>IF(JF28="","",SUM(JF$12:JF28)-JF28+1)</f>
        <v/>
      </c>
      <c r="KB28" s="265" t="str">
        <f>IF(JG28="","",SUM(JG$12:JG28)-JG28+1)</f>
        <v/>
      </c>
      <c r="KC28" s="265" t="str">
        <f>IF(JH28="","",SUM(JH$12:JH28)-JH28+1)</f>
        <v/>
      </c>
      <c r="KD28" s="265" t="str">
        <f>IF(JI28="","",SUM(JI$12:JI28)-JI28+1)</f>
        <v/>
      </c>
      <c r="KE28" s="265" t="str">
        <f>IF(JJ28="","",SUM(JJ$12:JJ28)-JJ28+1)</f>
        <v/>
      </c>
      <c r="KF28" s="265" t="str">
        <f>IF(JK28="","",SUM(JK$12:JK28)-JK28+1)</f>
        <v/>
      </c>
      <c r="KG28" s="265" t="str">
        <f>IF(JL28="","",SUM(JL$12:JL28)-JL28+1)</f>
        <v/>
      </c>
      <c r="KH28" s="265" t="str">
        <f>IF(JM28="","",SUM(JM$12:JM28)-JM28+1)</f>
        <v/>
      </c>
      <c r="KI28" s="265" t="str">
        <f>IF(JN28="","",SUM(JN$12:JN28)-JN28+1)</f>
        <v/>
      </c>
      <c r="KJ28" s="265" t="str">
        <f>IF(JO28="","",SUM(JO$12:JO28)-JO28+1)</f>
        <v/>
      </c>
      <c r="KK28" s="265" t="str">
        <f>IF(JP28="","",SUM(JP$12:JP28)-JP28+1)</f>
        <v/>
      </c>
      <c r="KL28" s="265" t="str">
        <f>IF(JQ28="","",SUM(JQ$12:JQ28)-JQ28+1)</f>
        <v/>
      </c>
      <c r="KN28" s="265" t="str">
        <f t="shared" si="124"/>
        <v/>
      </c>
      <c r="KO28" s="265" t="str">
        <f t="shared" si="125"/>
        <v/>
      </c>
      <c r="KP28" s="265" t="str">
        <f t="shared" si="126"/>
        <v/>
      </c>
      <c r="KQ28" s="265" t="str">
        <f t="shared" si="127"/>
        <v/>
      </c>
      <c r="KR28" s="265" t="str">
        <f t="shared" si="128"/>
        <v/>
      </c>
      <c r="KS28" s="265" t="str">
        <f t="shared" si="129"/>
        <v/>
      </c>
      <c r="KT28" s="265" t="str">
        <f t="shared" si="130"/>
        <v/>
      </c>
      <c r="KU28" s="265" t="str">
        <f t="shared" si="131"/>
        <v/>
      </c>
      <c r="KV28" s="265" t="str">
        <f t="shared" si="132"/>
        <v/>
      </c>
      <c r="KW28" s="265" t="str">
        <f t="shared" si="133"/>
        <v/>
      </c>
      <c r="KX28" s="265" t="str">
        <f t="shared" si="134"/>
        <v/>
      </c>
      <c r="KY28" s="265" t="str">
        <f t="shared" si="135"/>
        <v/>
      </c>
      <c r="KZ28" s="265" t="str">
        <f t="shared" si="136"/>
        <v/>
      </c>
      <c r="LA28" s="265" t="str">
        <f t="shared" si="137"/>
        <v/>
      </c>
      <c r="LB28" s="265" t="str">
        <f t="shared" si="138"/>
        <v/>
      </c>
      <c r="LC28" s="265" t="str">
        <f t="shared" si="139"/>
        <v/>
      </c>
      <c r="LD28" s="265" t="str">
        <f t="shared" si="140"/>
        <v/>
      </c>
      <c r="LE28" s="265" t="str">
        <f t="shared" si="141"/>
        <v/>
      </c>
      <c r="LF28" s="265" t="str">
        <f t="shared" si="142"/>
        <v/>
      </c>
      <c r="LG28" s="265" t="str">
        <f t="shared" si="143"/>
        <v/>
      </c>
    </row>
    <row r="29" spans="1:319" s="266" customFormat="1" x14ac:dyDescent="0.25">
      <c r="A29" s="248">
        <f t="shared" si="179"/>
        <v>18</v>
      </c>
      <c r="B29" s="176" t="s">
        <v>69</v>
      </c>
      <c r="C29" s="45" t="s">
        <v>284</v>
      </c>
      <c r="D29" s="45" t="s">
        <v>292</v>
      </c>
      <c r="E29" s="169" t="s">
        <v>325</v>
      </c>
      <c r="F29" s="46" t="s">
        <v>345</v>
      </c>
      <c r="G29" s="172">
        <v>208</v>
      </c>
      <c r="H29" s="54" t="s">
        <v>363</v>
      </c>
      <c r="I29" s="54"/>
      <c r="J29" s="54"/>
      <c r="K29" s="54"/>
      <c r="L29" s="248"/>
      <c r="M29" s="248"/>
      <c r="N29" s="44" t="s">
        <v>595</v>
      </c>
      <c r="O29" s="44" t="s">
        <v>676</v>
      </c>
      <c r="P29" s="43">
        <v>7</v>
      </c>
      <c r="Q29" s="43" t="s">
        <v>416</v>
      </c>
      <c r="R29" s="43" t="s">
        <v>415</v>
      </c>
      <c r="S29" s="43" t="str">
        <f t="shared" si="92"/>
        <v/>
      </c>
      <c r="T29" s="54">
        <v>5</v>
      </c>
      <c r="U29" s="54"/>
      <c r="V29" s="54"/>
      <c r="W29" s="343">
        <f t="shared" si="144"/>
        <v>85</v>
      </c>
      <c r="X29" s="344">
        <f t="shared" si="145"/>
        <v>5</v>
      </c>
      <c r="Y29" s="45" t="s">
        <v>651</v>
      </c>
      <c r="Z29" s="45" t="s">
        <v>651</v>
      </c>
      <c r="AA29" s="54">
        <v>2</v>
      </c>
      <c r="AB29" s="54">
        <v>10</v>
      </c>
      <c r="AC29" s="54">
        <v>3</v>
      </c>
      <c r="AD29" s="44">
        <v>5</v>
      </c>
      <c r="AE29" s="44">
        <v>10</v>
      </c>
      <c r="AF29" s="44">
        <v>2</v>
      </c>
      <c r="AG29" s="45"/>
      <c r="AH29" s="45"/>
      <c r="AI29" s="45"/>
      <c r="AJ29" s="46"/>
      <c r="AK29" s="46"/>
      <c r="AL29" s="46"/>
      <c r="AN29" s="307" t="str">
        <f t="shared" si="93"/>
        <v xml:space="preserve">Pré: CIV01434   </v>
      </c>
      <c r="AO29" s="256" t="str">
        <f t="shared" si="94"/>
        <v>Co: ---</v>
      </c>
      <c r="AP29" s="45" t="str">
        <f t="shared" si="146"/>
        <v>CIV01340</v>
      </c>
      <c r="AQ29" s="308" t="str">
        <f t="shared" si="180"/>
        <v>Concreto Armado II</v>
      </c>
      <c r="AR29" s="43" t="str">
        <f t="shared" si="95"/>
        <v/>
      </c>
      <c r="AS29" s="255"/>
      <c r="AT29" s="256">
        <f t="shared" si="96"/>
        <v>2</v>
      </c>
      <c r="AU29" s="257" t="str">
        <f t="shared" si="182"/>
        <v/>
      </c>
      <c r="AV29" s="257" t="str">
        <f t="shared" si="182"/>
        <v/>
      </c>
      <c r="AW29" s="257" t="str">
        <f t="shared" si="182"/>
        <v/>
      </c>
      <c r="AX29" s="257">
        <f t="shared" si="182"/>
        <v>10</v>
      </c>
      <c r="AY29" s="257">
        <f t="shared" si="182"/>
        <v>11</v>
      </c>
      <c r="AZ29" s="257">
        <f t="shared" si="182"/>
        <v>12</v>
      </c>
      <c r="BA29" s="257" t="str">
        <f t="shared" si="182"/>
        <v/>
      </c>
      <c r="BB29" s="257" t="str">
        <f t="shared" si="182"/>
        <v/>
      </c>
      <c r="BC29" s="257" t="str">
        <f t="shared" si="182"/>
        <v/>
      </c>
      <c r="BD29" s="257" t="str">
        <f t="shared" si="182"/>
        <v/>
      </c>
      <c r="BE29" s="257" t="str">
        <f t="shared" si="183"/>
        <v/>
      </c>
      <c r="BF29" s="257" t="str">
        <f t="shared" si="183"/>
        <v/>
      </c>
      <c r="BG29" s="257" t="str">
        <f t="shared" si="183"/>
        <v/>
      </c>
      <c r="BH29" s="257" t="str">
        <f t="shared" si="183"/>
        <v/>
      </c>
      <c r="BI29" s="257" t="str">
        <f t="shared" si="183"/>
        <v/>
      </c>
      <c r="BJ29" s="257" t="str">
        <f t="shared" si="183"/>
        <v/>
      </c>
      <c r="BK29" s="257" t="str">
        <f t="shared" si="183"/>
        <v/>
      </c>
      <c r="BL29" s="257" t="str">
        <f t="shared" si="183"/>
        <v/>
      </c>
      <c r="BM29" s="258">
        <f t="shared" si="99"/>
        <v>5</v>
      </c>
      <c r="BN29" s="259" t="str">
        <f t="shared" si="184"/>
        <v/>
      </c>
      <c r="BO29" s="259" t="str">
        <f t="shared" si="184"/>
        <v/>
      </c>
      <c r="BP29" s="259" t="str">
        <f t="shared" si="184"/>
        <v/>
      </c>
      <c r="BQ29" s="259">
        <f t="shared" si="184"/>
        <v>10</v>
      </c>
      <c r="BR29" s="259">
        <f t="shared" si="184"/>
        <v>11</v>
      </c>
      <c r="BS29" s="259" t="str">
        <f t="shared" si="184"/>
        <v/>
      </c>
      <c r="BT29" s="259" t="str">
        <f t="shared" si="184"/>
        <v/>
      </c>
      <c r="BU29" s="259" t="str">
        <f t="shared" si="184"/>
        <v/>
      </c>
      <c r="BV29" s="259" t="str">
        <f t="shared" si="184"/>
        <v/>
      </c>
      <c r="BW29" s="259" t="str">
        <f t="shared" si="184"/>
        <v/>
      </c>
      <c r="BX29" s="259" t="str">
        <f t="shared" si="185"/>
        <v/>
      </c>
      <c r="BY29" s="259" t="str">
        <f t="shared" si="185"/>
        <v/>
      </c>
      <c r="BZ29" s="259" t="str">
        <f t="shared" si="185"/>
        <v/>
      </c>
      <c r="CA29" s="259" t="str">
        <f t="shared" si="185"/>
        <v/>
      </c>
      <c r="CB29" s="259" t="str">
        <f t="shared" si="185"/>
        <v/>
      </c>
      <c r="CC29" s="259" t="str">
        <f t="shared" si="185"/>
        <v/>
      </c>
      <c r="CD29" s="259" t="str">
        <f t="shared" si="185"/>
        <v/>
      </c>
      <c r="CE29" s="259" t="str">
        <f t="shared" si="185"/>
        <v/>
      </c>
      <c r="CF29" s="260" t="str">
        <f t="shared" si="102"/>
        <v/>
      </c>
      <c r="CG29" s="261" t="str">
        <f t="shared" si="186"/>
        <v/>
      </c>
      <c r="CH29" s="261" t="str">
        <f t="shared" si="186"/>
        <v/>
      </c>
      <c r="CI29" s="261" t="str">
        <f t="shared" si="186"/>
        <v/>
      </c>
      <c r="CJ29" s="261" t="str">
        <f t="shared" si="186"/>
        <v/>
      </c>
      <c r="CK29" s="261" t="str">
        <f t="shared" si="186"/>
        <v/>
      </c>
      <c r="CL29" s="261" t="str">
        <f t="shared" si="186"/>
        <v/>
      </c>
      <c r="CM29" s="261" t="str">
        <f t="shared" si="186"/>
        <v/>
      </c>
      <c r="CN29" s="261" t="str">
        <f t="shared" si="186"/>
        <v/>
      </c>
      <c r="CO29" s="261" t="str">
        <f t="shared" si="186"/>
        <v/>
      </c>
      <c r="CP29" s="261" t="str">
        <f t="shared" si="186"/>
        <v/>
      </c>
      <c r="CQ29" s="261" t="str">
        <f t="shared" si="187"/>
        <v/>
      </c>
      <c r="CR29" s="261" t="str">
        <f t="shared" si="187"/>
        <v/>
      </c>
      <c r="CS29" s="261" t="str">
        <f t="shared" si="187"/>
        <v/>
      </c>
      <c r="CT29" s="261" t="str">
        <f t="shared" si="187"/>
        <v/>
      </c>
      <c r="CU29" s="261" t="str">
        <f t="shared" si="187"/>
        <v/>
      </c>
      <c r="CV29" s="261" t="str">
        <f t="shared" si="187"/>
        <v/>
      </c>
      <c r="CW29" s="261" t="str">
        <f t="shared" si="187"/>
        <v/>
      </c>
      <c r="CX29" s="261" t="str">
        <f t="shared" si="187"/>
        <v/>
      </c>
      <c r="CY29" s="262" t="str">
        <f t="shared" si="105"/>
        <v/>
      </c>
      <c r="CZ29" s="263" t="str">
        <f t="shared" si="188"/>
        <v/>
      </c>
      <c r="DA29" s="263" t="str">
        <f t="shared" si="188"/>
        <v/>
      </c>
      <c r="DB29" s="263" t="str">
        <f t="shared" si="188"/>
        <v/>
      </c>
      <c r="DC29" s="263" t="str">
        <f t="shared" si="188"/>
        <v/>
      </c>
      <c r="DD29" s="263" t="str">
        <f t="shared" si="188"/>
        <v/>
      </c>
      <c r="DE29" s="263" t="str">
        <f t="shared" si="188"/>
        <v/>
      </c>
      <c r="DF29" s="263" t="str">
        <f t="shared" si="188"/>
        <v/>
      </c>
      <c r="DG29" s="263" t="str">
        <f t="shared" si="188"/>
        <v/>
      </c>
      <c r="DH29" s="263" t="str">
        <f t="shared" si="188"/>
        <v/>
      </c>
      <c r="DI29" s="263" t="str">
        <f t="shared" si="188"/>
        <v/>
      </c>
      <c r="DJ29" s="263" t="str">
        <f t="shared" si="189"/>
        <v/>
      </c>
      <c r="DK29" s="263" t="str">
        <f t="shared" si="189"/>
        <v/>
      </c>
      <c r="DL29" s="263" t="str">
        <f t="shared" si="189"/>
        <v/>
      </c>
      <c r="DM29" s="263" t="str">
        <f t="shared" si="189"/>
        <v/>
      </c>
      <c r="DN29" s="263" t="str">
        <f t="shared" si="189"/>
        <v/>
      </c>
      <c r="DO29" s="263" t="str">
        <f t="shared" si="189"/>
        <v/>
      </c>
      <c r="DP29" s="263" t="str">
        <f t="shared" si="189"/>
        <v/>
      </c>
      <c r="DQ29" s="263" t="str">
        <f t="shared" si="189"/>
        <v/>
      </c>
      <c r="DR29" s="264"/>
      <c r="DS29" s="257" t="str">
        <f t="shared" si="192"/>
        <v/>
      </c>
      <c r="DT29" s="257" t="str">
        <f t="shared" si="192"/>
        <v/>
      </c>
      <c r="DU29" s="257" t="str">
        <f t="shared" si="192"/>
        <v/>
      </c>
      <c r="DV29" s="257" t="str">
        <f t="shared" si="192"/>
        <v/>
      </c>
      <c r="DW29" s="257" t="str">
        <f t="shared" si="192"/>
        <v/>
      </c>
      <c r="DX29" s="257" t="str">
        <f t="shared" si="192"/>
        <v/>
      </c>
      <c r="DY29" s="257" t="str">
        <f t="shared" si="192"/>
        <v/>
      </c>
      <c r="DZ29" s="257" t="str">
        <f t="shared" si="192"/>
        <v/>
      </c>
      <c r="EA29" s="257" t="str">
        <f t="shared" ref="EA29:EJ44" si="200">CONCATENATE(IF(LOOKUP($DR$2-1,$AT$7:$DQ$7,$AT29:$DQ29)=EA$9,LOOKUP(EA$2,$AT$7:$DQ$7,$AT29:$DQ29),""),IF(LOOKUP($DR$3-1,$AT$7:$DQ$7,$AT29:$DQ29)=EA$9,LOOKUP(EA$3,$AT$7:$DQ$7,$AT29:$DQ29),""),IF(LOOKUP($DR$4-1,$AT$7:$DQ$7,$AT29:$DQ29)=EA$9,LOOKUP(EA$4,$AT$7:$DQ$7,$AT29:$DQ29),""),IF(LOOKUP($DR$5-1,$AT$7:$DQ$7,$AT29:$DQ29)=EA$9,LOOKUP(EA$5,$AT$7:$DQ$7,$AT29:$DQ29),""))</f>
        <v/>
      </c>
      <c r="EB29" s="257" t="str">
        <f t="shared" si="200"/>
        <v/>
      </c>
      <c r="EC29" s="257" t="str">
        <f t="shared" si="200"/>
        <v/>
      </c>
      <c r="ED29" s="257" t="str">
        <f t="shared" si="200"/>
        <v/>
      </c>
      <c r="EE29" s="257" t="str">
        <f t="shared" si="200"/>
        <v/>
      </c>
      <c r="EF29" s="257" t="str">
        <f t="shared" si="200"/>
        <v/>
      </c>
      <c r="EG29" s="257" t="str">
        <f t="shared" si="200"/>
        <v/>
      </c>
      <c r="EH29" s="257" t="str">
        <f t="shared" si="200"/>
        <v/>
      </c>
      <c r="EI29" s="257" t="str">
        <f t="shared" si="200"/>
        <v/>
      </c>
      <c r="EJ29" s="257" t="str">
        <f t="shared" si="200"/>
        <v/>
      </c>
      <c r="EK29" s="259" t="str">
        <f t="shared" si="193"/>
        <v/>
      </c>
      <c r="EL29" s="259" t="str">
        <f t="shared" si="193"/>
        <v/>
      </c>
      <c r="EM29" s="259" t="str">
        <f t="shared" si="193"/>
        <v/>
      </c>
      <c r="EN29" s="259" t="str">
        <f t="shared" si="193"/>
        <v>10</v>
      </c>
      <c r="EO29" s="259" t="str">
        <f t="shared" si="193"/>
        <v>11</v>
      </c>
      <c r="EP29" s="259" t="str">
        <f t="shared" si="193"/>
        <v>12</v>
      </c>
      <c r="EQ29" s="259" t="str">
        <f t="shared" si="193"/>
        <v/>
      </c>
      <c r="ER29" s="259" t="str">
        <f t="shared" si="193"/>
        <v/>
      </c>
      <c r="ES29" s="259" t="str">
        <f t="shared" si="149"/>
        <v/>
      </c>
      <c r="ET29" s="259" t="str">
        <f t="shared" si="149"/>
        <v/>
      </c>
      <c r="EU29" s="259" t="str">
        <f t="shared" si="149"/>
        <v/>
      </c>
      <c r="EV29" s="259" t="str">
        <f t="shared" si="149"/>
        <v/>
      </c>
      <c r="EW29" s="259" t="str">
        <f t="shared" si="149"/>
        <v/>
      </c>
      <c r="EX29" s="259" t="str">
        <f t="shared" si="149"/>
        <v/>
      </c>
      <c r="EY29" s="259" t="str">
        <f t="shared" si="149"/>
        <v/>
      </c>
      <c r="EZ29" s="259" t="str">
        <f t="shared" si="149"/>
        <v/>
      </c>
      <c r="FA29" s="259" t="str">
        <f t="shared" si="149"/>
        <v/>
      </c>
      <c r="FB29" s="259" t="str">
        <f t="shared" si="149"/>
        <v/>
      </c>
      <c r="FC29" s="261" t="str">
        <f t="shared" si="194"/>
        <v/>
      </c>
      <c r="FD29" s="261" t="str">
        <f t="shared" si="194"/>
        <v/>
      </c>
      <c r="FE29" s="261" t="str">
        <f t="shared" si="194"/>
        <v/>
      </c>
      <c r="FF29" s="261" t="str">
        <f t="shared" si="194"/>
        <v/>
      </c>
      <c r="FG29" s="261" t="str">
        <f t="shared" si="194"/>
        <v/>
      </c>
      <c r="FH29" s="261" t="str">
        <f t="shared" si="194"/>
        <v/>
      </c>
      <c r="FI29" s="261" t="str">
        <f t="shared" si="194"/>
        <v/>
      </c>
      <c r="FJ29" s="261" t="str">
        <f t="shared" si="194"/>
        <v/>
      </c>
      <c r="FK29" s="261" t="str">
        <f t="shared" si="151"/>
        <v/>
      </c>
      <c r="FL29" s="261" t="str">
        <f t="shared" si="151"/>
        <v/>
      </c>
      <c r="FM29" s="261" t="str">
        <f t="shared" si="151"/>
        <v/>
      </c>
      <c r="FN29" s="261" t="str">
        <f t="shared" si="151"/>
        <v/>
      </c>
      <c r="FO29" s="261" t="str">
        <f t="shared" si="151"/>
        <v/>
      </c>
      <c r="FP29" s="261" t="str">
        <f t="shared" si="151"/>
        <v/>
      </c>
      <c r="FQ29" s="261" t="str">
        <f t="shared" si="151"/>
        <v/>
      </c>
      <c r="FR29" s="261" t="str">
        <f t="shared" si="151"/>
        <v/>
      </c>
      <c r="FS29" s="261" t="str">
        <f t="shared" si="151"/>
        <v/>
      </c>
      <c r="FT29" s="261" t="str">
        <f t="shared" si="151"/>
        <v/>
      </c>
      <c r="FU29" s="263" t="str">
        <f t="shared" si="195"/>
        <v/>
      </c>
      <c r="FV29" s="263" t="str">
        <f t="shared" si="195"/>
        <v/>
      </c>
      <c r="FW29" s="263" t="str">
        <f t="shared" si="195"/>
        <v/>
      </c>
      <c r="FX29" s="263" t="str">
        <f t="shared" si="195"/>
        <v/>
      </c>
      <c r="FY29" s="263" t="str">
        <f t="shared" si="195"/>
        <v/>
      </c>
      <c r="FZ29" s="263" t="str">
        <f t="shared" si="195"/>
        <v/>
      </c>
      <c r="GA29" s="263" t="str">
        <f t="shared" si="195"/>
        <v/>
      </c>
      <c r="GB29" s="263" t="str">
        <f t="shared" si="195"/>
        <v/>
      </c>
      <c r="GC29" s="263" t="str">
        <f t="shared" si="153"/>
        <v/>
      </c>
      <c r="GD29" s="263" t="str">
        <f t="shared" si="153"/>
        <v/>
      </c>
      <c r="GE29" s="263" t="str">
        <f t="shared" si="153"/>
        <v/>
      </c>
      <c r="GF29" s="263" t="str">
        <f t="shared" si="153"/>
        <v/>
      </c>
      <c r="GG29" s="263" t="str">
        <f t="shared" si="153"/>
        <v/>
      </c>
      <c r="GH29" s="263" t="str">
        <f t="shared" si="153"/>
        <v/>
      </c>
      <c r="GI29" s="263" t="str">
        <f t="shared" si="153"/>
        <v/>
      </c>
      <c r="GJ29" s="263" t="str">
        <f t="shared" si="153"/>
        <v/>
      </c>
      <c r="GK29" s="263" t="str">
        <f t="shared" si="153"/>
        <v/>
      </c>
      <c r="GL29" s="263" t="str">
        <f t="shared" si="153"/>
        <v/>
      </c>
      <c r="GM29" s="265" t="str">
        <f t="shared" si="196"/>
        <v/>
      </c>
      <c r="GN29" s="265" t="str">
        <f t="shared" si="196"/>
        <v/>
      </c>
      <c r="GO29" s="265" t="str">
        <f t="shared" si="196"/>
        <v/>
      </c>
      <c r="GP29" s="265" t="str">
        <f t="shared" si="196"/>
        <v>10</v>
      </c>
      <c r="GQ29" s="265" t="str">
        <f t="shared" si="196"/>
        <v>11</v>
      </c>
      <c r="GR29" s="265" t="str">
        <f t="shared" si="196"/>
        <v/>
      </c>
      <c r="GS29" s="265" t="str">
        <f t="shared" si="196"/>
        <v/>
      </c>
      <c r="GT29" s="265" t="str">
        <f t="shared" si="196"/>
        <v/>
      </c>
      <c r="GU29" s="265" t="str">
        <f t="shared" si="155"/>
        <v/>
      </c>
      <c r="GV29" s="265" t="str">
        <f t="shared" si="155"/>
        <v/>
      </c>
      <c r="GW29" s="265" t="str">
        <f t="shared" si="155"/>
        <v/>
      </c>
      <c r="GX29" s="265" t="str">
        <f t="shared" si="155"/>
        <v/>
      </c>
      <c r="GY29" s="265" t="str">
        <f t="shared" si="155"/>
        <v/>
      </c>
      <c r="GZ29" s="265" t="str">
        <f t="shared" si="155"/>
        <v/>
      </c>
      <c r="HA29" s="265" t="str">
        <f t="shared" si="155"/>
        <v/>
      </c>
      <c r="HB29" s="265" t="str">
        <f t="shared" si="155"/>
        <v/>
      </c>
      <c r="HC29" s="265" t="str">
        <f t="shared" si="155"/>
        <v/>
      </c>
      <c r="HD29" s="265" t="str">
        <f t="shared" si="155"/>
        <v/>
      </c>
      <c r="HF29" s="265">
        <f t="shared" si="118"/>
        <v>18</v>
      </c>
      <c r="HG29" s="267" t="str">
        <f t="shared" si="190"/>
        <v/>
      </c>
      <c r="HH29" s="267" t="str">
        <f t="shared" si="190"/>
        <v/>
      </c>
      <c r="HI29" s="267" t="str">
        <f t="shared" si="190"/>
        <v/>
      </c>
      <c r="HJ29" s="267" t="str">
        <f t="shared" si="190"/>
        <v/>
      </c>
      <c r="HK29" s="267" t="str">
        <f t="shared" si="190"/>
        <v/>
      </c>
      <c r="HL29" s="267" t="str">
        <f t="shared" si="190"/>
        <v/>
      </c>
      <c r="HM29" s="267" t="str">
        <f t="shared" si="190"/>
        <v/>
      </c>
      <c r="HN29" s="267" t="str">
        <f t="shared" si="190"/>
        <v/>
      </c>
      <c r="HO29" s="267" t="str">
        <f t="shared" si="190"/>
        <v/>
      </c>
      <c r="HP29" s="267" t="str">
        <f t="shared" si="190"/>
        <v/>
      </c>
      <c r="HQ29" s="267" t="str">
        <f t="shared" si="191"/>
        <v/>
      </c>
      <c r="HR29" s="267" t="str">
        <f t="shared" si="191"/>
        <v/>
      </c>
      <c r="HS29" s="267" t="str">
        <f t="shared" si="191"/>
        <v/>
      </c>
      <c r="HT29" s="267" t="str">
        <f t="shared" si="191"/>
        <v/>
      </c>
      <c r="HU29" s="267" t="str">
        <f t="shared" si="191"/>
        <v/>
      </c>
      <c r="HV29" s="267" t="str">
        <f t="shared" si="191"/>
        <v/>
      </c>
      <c r="HW29" s="267" t="str">
        <f t="shared" si="191"/>
        <v/>
      </c>
      <c r="HX29" s="267" t="str">
        <f t="shared" si="191"/>
        <v/>
      </c>
      <c r="HY29" s="267" t="str">
        <f t="shared" si="191"/>
        <v/>
      </c>
      <c r="HZ29" s="267" t="str">
        <f t="shared" si="191"/>
        <v/>
      </c>
      <c r="IA29" s="264"/>
      <c r="IB29" s="267" t="str">
        <f t="shared" si="156"/>
        <v/>
      </c>
      <c r="IC29" s="267" t="str">
        <f t="shared" si="157"/>
        <v/>
      </c>
      <c r="ID29" s="267" t="str">
        <f t="shared" si="158"/>
        <v/>
      </c>
      <c r="IE29" s="267" t="str">
        <f t="shared" si="159"/>
        <v/>
      </c>
      <c r="IF29" s="267" t="str">
        <f t="shared" si="160"/>
        <v/>
      </c>
      <c r="IG29" s="267" t="str">
        <f t="shared" si="161"/>
        <v/>
      </c>
      <c r="IH29" s="267" t="str">
        <f t="shared" si="162"/>
        <v/>
      </c>
      <c r="II29" s="267" t="str">
        <f t="shared" si="163"/>
        <v/>
      </c>
      <c r="IJ29" s="267" t="str">
        <f t="shared" si="164"/>
        <v/>
      </c>
      <c r="IK29" s="267" t="str">
        <f t="shared" si="165"/>
        <v/>
      </c>
      <c r="IL29" s="267" t="str">
        <f t="shared" si="166"/>
        <v/>
      </c>
      <c r="IM29" s="267" t="str">
        <f t="shared" si="167"/>
        <v/>
      </c>
      <c r="IN29" s="267" t="str">
        <f t="shared" si="168"/>
        <v/>
      </c>
      <c r="IO29" s="267" t="str">
        <f t="shared" si="169"/>
        <v/>
      </c>
      <c r="IP29" s="267" t="str">
        <f t="shared" si="170"/>
        <v/>
      </c>
      <c r="IQ29" s="267" t="str">
        <f t="shared" si="171"/>
        <v/>
      </c>
      <c r="IR29" s="267" t="str">
        <f t="shared" si="172"/>
        <v/>
      </c>
      <c r="IS29" s="267" t="str">
        <f t="shared" si="173"/>
        <v/>
      </c>
      <c r="IT29" s="267" t="str">
        <f t="shared" si="174"/>
        <v/>
      </c>
      <c r="IU29" s="267" t="str">
        <f t="shared" si="175"/>
        <v/>
      </c>
      <c r="IV29" s="264"/>
      <c r="IW29" s="268">
        <v>18</v>
      </c>
      <c r="IX29" s="265" t="str">
        <f t="shared" si="176"/>
        <v/>
      </c>
      <c r="IY29" s="265" t="str">
        <f t="shared" si="198"/>
        <v/>
      </c>
      <c r="IZ29" s="265" t="str">
        <f t="shared" si="198"/>
        <v/>
      </c>
      <c r="JA29" s="265" t="str">
        <f t="shared" si="198"/>
        <v/>
      </c>
      <c r="JB29" s="265" t="str">
        <f t="shared" si="198"/>
        <v/>
      </c>
      <c r="JC29" s="265" t="str">
        <f t="shared" si="198"/>
        <v/>
      </c>
      <c r="JD29" s="265" t="str">
        <f t="shared" si="198"/>
        <v/>
      </c>
      <c r="JE29" s="265" t="str">
        <f t="shared" si="199"/>
        <v/>
      </c>
      <c r="JF29" s="265" t="str">
        <f t="shared" si="199"/>
        <v/>
      </c>
      <c r="JG29" s="265" t="str">
        <f t="shared" si="199"/>
        <v/>
      </c>
      <c r="JH29" s="265" t="str">
        <f t="shared" si="199"/>
        <v/>
      </c>
      <c r="JI29" s="265" t="str">
        <f t="shared" si="199"/>
        <v/>
      </c>
      <c r="JJ29" s="265" t="str">
        <f t="shared" si="199"/>
        <v/>
      </c>
      <c r="JK29" s="265" t="str">
        <f t="shared" si="199"/>
        <v/>
      </c>
      <c r="JL29" s="265" t="str">
        <f t="shared" si="199"/>
        <v/>
      </c>
      <c r="JM29" s="265" t="str">
        <f t="shared" si="199"/>
        <v/>
      </c>
      <c r="JN29" s="265" t="str">
        <f t="shared" si="199"/>
        <v/>
      </c>
      <c r="JO29" s="265" t="str">
        <f t="shared" si="199"/>
        <v/>
      </c>
      <c r="JP29" s="265" t="str">
        <f t="shared" si="199"/>
        <v/>
      </c>
      <c r="JQ29" s="265" t="str">
        <f t="shared" si="199"/>
        <v/>
      </c>
      <c r="JS29" s="265" t="str">
        <f>IF(IX29="","",SUM(IX$12:IX29)-IX29+1)</f>
        <v/>
      </c>
      <c r="JT29" s="265" t="str">
        <f>IF(IY29="","",SUM(IY$12:IY29)-IY29+1)</f>
        <v/>
      </c>
      <c r="JU29" s="265" t="str">
        <f>IF(IZ29="","",SUM(IZ$12:IZ29)-IZ29+1)</f>
        <v/>
      </c>
      <c r="JV29" s="265" t="str">
        <f>IF(JA29="","",SUM(JA$12:JA29)-JA29+1)</f>
        <v/>
      </c>
      <c r="JW29" s="265" t="str">
        <f>IF(JB29="","",SUM(JB$12:JB29)-JB29+1)</f>
        <v/>
      </c>
      <c r="JX29" s="265" t="str">
        <f>IF(JC29="","",SUM(JC$12:JC29)-JC29+1)</f>
        <v/>
      </c>
      <c r="JY29" s="265" t="str">
        <f>IF(JD29="","",SUM(JD$12:JD29)-JD29+1)</f>
        <v/>
      </c>
      <c r="JZ29" s="265" t="str">
        <f>IF(JE29="","",SUM(JE$12:JE29)-JE29+1)</f>
        <v/>
      </c>
      <c r="KA29" s="265" t="str">
        <f>IF(JF29="","",SUM(JF$12:JF29)-JF29+1)</f>
        <v/>
      </c>
      <c r="KB29" s="265" t="str">
        <f>IF(JG29="","",SUM(JG$12:JG29)-JG29+1)</f>
        <v/>
      </c>
      <c r="KC29" s="265" t="str">
        <f>IF(JH29="","",SUM(JH$12:JH29)-JH29+1)</f>
        <v/>
      </c>
      <c r="KD29" s="265" t="str">
        <f>IF(JI29="","",SUM(JI$12:JI29)-JI29+1)</f>
        <v/>
      </c>
      <c r="KE29" s="265" t="str">
        <f>IF(JJ29="","",SUM(JJ$12:JJ29)-JJ29+1)</f>
        <v/>
      </c>
      <c r="KF29" s="265" t="str">
        <f>IF(JK29="","",SUM(JK$12:JK29)-JK29+1)</f>
        <v/>
      </c>
      <c r="KG29" s="265" t="str">
        <f>IF(JL29="","",SUM(JL$12:JL29)-JL29+1)</f>
        <v/>
      </c>
      <c r="KH29" s="265" t="str">
        <f>IF(JM29="","",SUM(JM$12:JM29)-JM29+1)</f>
        <v/>
      </c>
      <c r="KI29" s="265" t="str">
        <f>IF(JN29="","",SUM(JN$12:JN29)-JN29+1)</f>
        <v/>
      </c>
      <c r="KJ29" s="265" t="str">
        <f>IF(JO29="","",SUM(JO$12:JO29)-JO29+1)</f>
        <v/>
      </c>
      <c r="KK29" s="265" t="str">
        <f>IF(JP29="","",SUM(JP$12:JP29)-JP29+1)</f>
        <v/>
      </c>
      <c r="KL29" s="265" t="str">
        <f>IF(JQ29="","",SUM(JQ$12:JQ29)-JQ29+1)</f>
        <v/>
      </c>
      <c r="KN29" s="265" t="str">
        <f t="shared" si="124"/>
        <v/>
      </c>
      <c r="KO29" s="265" t="str">
        <f t="shared" si="125"/>
        <v/>
      </c>
      <c r="KP29" s="265" t="str">
        <f t="shared" si="126"/>
        <v/>
      </c>
      <c r="KQ29" s="265" t="str">
        <f t="shared" si="127"/>
        <v/>
      </c>
      <c r="KR29" s="265" t="str">
        <f t="shared" si="128"/>
        <v/>
      </c>
      <c r="KS29" s="265" t="str">
        <f t="shared" si="129"/>
        <v/>
      </c>
      <c r="KT29" s="265" t="str">
        <f t="shared" si="130"/>
        <v/>
      </c>
      <c r="KU29" s="265" t="str">
        <f t="shared" si="131"/>
        <v/>
      </c>
      <c r="KV29" s="265" t="str">
        <f t="shared" si="132"/>
        <v/>
      </c>
      <c r="KW29" s="265" t="str">
        <f t="shared" si="133"/>
        <v/>
      </c>
      <c r="KX29" s="265" t="str">
        <f t="shared" si="134"/>
        <v/>
      </c>
      <c r="KY29" s="265" t="str">
        <f t="shared" si="135"/>
        <v/>
      </c>
      <c r="KZ29" s="265" t="str">
        <f t="shared" si="136"/>
        <v/>
      </c>
      <c r="LA29" s="265" t="str">
        <f t="shared" si="137"/>
        <v/>
      </c>
      <c r="LB29" s="265" t="str">
        <f t="shared" si="138"/>
        <v/>
      </c>
      <c r="LC29" s="265" t="str">
        <f t="shared" si="139"/>
        <v/>
      </c>
      <c r="LD29" s="265" t="str">
        <f t="shared" si="140"/>
        <v/>
      </c>
      <c r="LE29" s="265" t="str">
        <f t="shared" si="141"/>
        <v/>
      </c>
      <c r="LF29" s="265" t="str">
        <f t="shared" si="142"/>
        <v/>
      </c>
      <c r="LG29" s="265" t="str">
        <f t="shared" si="143"/>
        <v/>
      </c>
    </row>
    <row r="30" spans="1:319" s="266" customFormat="1" x14ac:dyDescent="0.25">
      <c r="A30" s="248">
        <f t="shared" si="179"/>
        <v>19</v>
      </c>
      <c r="B30" s="176" t="s">
        <v>68</v>
      </c>
      <c r="C30" s="45" t="s">
        <v>284</v>
      </c>
      <c r="D30" s="45" t="s">
        <v>292</v>
      </c>
      <c r="E30" s="169" t="s">
        <v>326</v>
      </c>
      <c r="F30" s="46" t="s">
        <v>345</v>
      </c>
      <c r="G30" s="172">
        <v>208</v>
      </c>
      <c r="H30" s="54" t="s">
        <v>364</v>
      </c>
      <c r="I30" s="54"/>
      <c r="J30" s="54"/>
      <c r="K30" s="54"/>
      <c r="L30" s="248"/>
      <c r="M30" s="248"/>
      <c r="N30" s="44" t="s">
        <v>595</v>
      </c>
      <c r="O30" s="44" t="s">
        <v>676</v>
      </c>
      <c r="P30" s="43">
        <v>7</v>
      </c>
      <c r="Q30" s="43" t="s">
        <v>416</v>
      </c>
      <c r="R30" s="43" t="s">
        <v>415</v>
      </c>
      <c r="S30" s="43" t="str">
        <f t="shared" si="92"/>
        <v/>
      </c>
      <c r="T30" s="54">
        <v>3</v>
      </c>
      <c r="U30" s="54">
        <v>1</v>
      </c>
      <c r="V30" s="54"/>
      <c r="W30" s="343">
        <f t="shared" si="144"/>
        <v>85</v>
      </c>
      <c r="X30" s="344">
        <f t="shared" si="145"/>
        <v>4</v>
      </c>
      <c r="Y30" s="45" t="s">
        <v>654</v>
      </c>
      <c r="Z30" s="45" t="s">
        <v>654</v>
      </c>
      <c r="AA30" s="54">
        <v>1</v>
      </c>
      <c r="AB30" s="54">
        <v>8</v>
      </c>
      <c r="AC30" s="54">
        <v>3</v>
      </c>
      <c r="AD30" s="44">
        <v>3</v>
      </c>
      <c r="AE30" s="44">
        <v>8</v>
      </c>
      <c r="AF30" s="44">
        <v>2</v>
      </c>
      <c r="AG30" s="45"/>
      <c r="AH30" s="45"/>
      <c r="AI30" s="45"/>
      <c r="AJ30" s="46"/>
      <c r="AK30" s="46"/>
      <c r="AL30" s="46"/>
      <c r="AN30" s="307" t="str">
        <f t="shared" si="93"/>
        <v xml:space="preserve">Pré: CIV01329   </v>
      </c>
      <c r="AO30" s="256" t="str">
        <f t="shared" si="94"/>
        <v>Co: ---</v>
      </c>
      <c r="AP30" s="45" t="str">
        <f t="shared" si="146"/>
        <v>CIV01341</v>
      </c>
      <c r="AQ30" s="308" t="str">
        <f t="shared" si="180"/>
        <v>Fundações e Contenções</v>
      </c>
      <c r="AR30" s="43" t="str">
        <f t="shared" si="95"/>
        <v/>
      </c>
      <c r="AS30" s="255"/>
      <c r="AT30" s="256">
        <f t="shared" si="96"/>
        <v>1</v>
      </c>
      <c r="AU30" s="257" t="str">
        <f t="shared" si="182"/>
        <v/>
      </c>
      <c r="AV30" s="257">
        <f t="shared" si="182"/>
        <v>8</v>
      </c>
      <c r="AW30" s="257">
        <f t="shared" si="182"/>
        <v>9</v>
      </c>
      <c r="AX30" s="257">
        <f t="shared" si="182"/>
        <v>10</v>
      </c>
      <c r="AY30" s="257" t="str">
        <f t="shared" si="182"/>
        <v/>
      </c>
      <c r="AZ30" s="257" t="str">
        <f t="shared" si="182"/>
        <v/>
      </c>
      <c r="BA30" s="257" t="str">
        <f t="shared" si="182"/>
        <v/>
      </c>
      <c r="BB30" s="257" t="str">
        <f t="shared" si="182"/>
        <v/>
      </c>
      <c r="BC30" s="257" t="str">
        <f t="shared" si="182"/>
        <v/>
      </c>
      <c r="BD30" s="257" t="str">
        <f t="shared" si="182"/>
        <v/>
      </c>
      <c r="BE30" s="257" t="str">
        <f t="shared" si="183"/>
        <v/>
      </c>
      <c r="BF30" s="257" t="str">
        <f t="shared" si="183"/>
        <v/>
      </c>
      <c r="BG30" s="257" t="str">
        <f t="shared" si="183"/>
        <v/>
      </c>
      <c r="BH30" s="257" t="str">
        <f t="shared" si="183"/>
        <v/>
      </c>
      <c r="BI30" s="257" t="str">
        <f t="shared" si="183"/>
        <v/>
      </c>
      <c r="BJ30" s="257" t="str">
        <f t="shared" si="183"/>
        <v/>
      </c>
      <c r="BK30" s="257" t="str">
        <f t="shared" si="183"/>
        <v/>
      </c>
      <c r="BL30" s="257" t="str">
        <f t="shared" si="183"/>
        <v/>
      </c>
      <c r="BM30" s="258">
        <f t="shared" si="99"/>
        <v>3</v>
      </c>
      <c r="BN30" s="259" t="str">
        <f t="shared" si="184"/>
        <v/>
      </c>
      <c r="BO30" s="259">
        <f t="shared" si="184"/>
        <v>8</v>
      </c>
      <c r="BP30" s="259">
        <f t="shared" si="184"/>
        <v>9</v>
      </c>
      <c r="BQ30" s="259" t="str">
        <f t="shared" si="184"/>
        <v/>
      </c>
      <c r="BR30" s="259" t="str">
        <f t="shared" si="184"/>
        <v/>
      </c>
      <c r="BS30" s="259" t="str">
        <f t="shared" si="184"/>
        <v/>
      </c>
      <c r="BT30" s="259" t="str">
        <f t="shared" si="184"/>
        <v/>
      </c>
      <c r="BU30" s="259" t="str">
        <f t="shared" si="184"/>
        <v/>
      </c>
      <c r="BV30" s="259" t="str">
        <f t="shared" si="184"/>
        <v/>
      </c>
      <c r="BW30" s="259" t="str">
        <f t="shared" si="184"/>
        <v/>
      </c>
      <c r="BX30" s="259" t="str">
        <f t="shared" si="185"/>
        <v/>
      </c>
      <c r="BY30" s="259" t="str">
        <f t="shared" si="185"/>
        <v/>
      </c>
      <c r="BZ30" s="259" t="str">
        <f t="shared" si="185"/>
        <v/>
      </c>
      <c r="CA30" s="259" t="str">
        <f t="shared" si="185"/>
        <v/>
      </c>
      <c r="CB30" s="259" t="str">
        <f t="shared" si="185"/>
        <v/>
      </c>
      <c r="CC30" s="259" t="str">
        <f t="shared" si="185"/>
        <v/>
      </c>
      <c r="CD30" s="259" t="str">
        <f t="shared" si="185"/>
        <v/>
      </c>
      <c r="CE30" s="259" t="str">
        <f t="shared" si="185"/>
        <v/>
      </c>
      <c r="CF30" s="260" t="str">
        <f t="shared" si="102"/>
        <v/>
      </c>
      <c r="CG30" s="261" t="str">
        <f t="shared" si="186"/>
        <v/>
      </c>
      <c r="CH30" s="261" t="str">
        <f t="shared" si="186"/>
        <v/>
      </c>
      <c r="CI30" s="261" t="str">
        <f t="shared" si="186"/>
        <v/>
      </c>
      <c r="CJ30" s="261" t="str">
        <f t="shared" si="186"/>
        <v/>
      </c>
      <c r="CK30" s="261" t="str">
        <f t="shared" si="186"/>
        <v/>
      </c>
      <c r="CL30" s="261" t="str">
        <f t="shared" si="186"/>
        <v/>
      </c>
      <c r="CM30" s="261" t="str">
        <f t="shared" si="186"/>
        <v/>
      </c>
      <c r="CN30" s="261" t="str">
        <f t="shared" si="186"/>
        <v/>
      </c>
      <c r="CO30" s="261" t="str">
        <f t="shared" si="186"/>
        <v/>
      </c>
      <c r="CP30" s="261" t="str">
        <f t="shared" si="186"/>
        <v/>
      </c>
      <c r="CQ30" s="261" t="str">
        <f t="shared" si="187"/>
        <v/>
      </c>
      <c r="CR30" s="261" t="str">
        <f t="shared" si="187"/>
        <v/>
      </c>
      <c r="CS30" s="261" t="str">
        <f t="shared" si="187"/>
        <v/>
      </c>
      <c r="CT30" s="261" t="str">
        <f t="shared" si="187"/>
        <v/>
      </c>
      <c r="CU30" s="261" t="str">
        <f t="shared" si="187"/>
        <v/>
      </c>
      <c r="CV30" s="261" t="str">
        <f t="shared" si="187"/>
        <v/>
      </c>
      <c r="CW30" s="261" t="str">
        <f t="shared" si="187"/>
        <v/>
      </c>
      <c r="CX30" s="261" t="str">
        <f t="shared" si="187"/>
        <v/>
      </c>
      <c r="CY30" s="262" t="str">
        <f t="shared" si="105"/>
        <v/>
      </c>
      <c r="CZ30" s="263" t="str">
        <f t="shared" si="188"/>
        <v/>
      </c>
      <c r="DA30" s="263" t="str">
        <f t="shared" si="188"/>
        <v/>
      </c>
      <c r="DB30" s="263" t="str">
        <f t="shared" si="188"/>
        <v/>
      </c>
      <c r="DC30" s="263" t="str">
        <f t="shared" si="188"/>
        <v/>
      </c>
      <c r="DD30" s="263" t="str">
        <f t="shared" si="188"/>
        <v/>
      </c>
      <c r="DE30" s="263" t="str">
        <f t="shared" si="188"/>
        <v/>
      </c>
      <c r="DF30" s="263" t="str">
        <f t="shared" si="188"/>
        <v/>
      </c>
      <c r="DG30" s="263" t="str">
        <f t="shared" si="188"/>
        <v/>
      </c>
      <c r="DH30" s="263" t="str">
        <f t="shared" si="188"/>
        <v/>
      </c>
      <c r="DI30" s="263" t="str">
        <f t="shared" si="188"/>
        <v/>
      </c>
      <c r="DJ30" s="263" t="str">
        <f t="shared" si="189"/>
        <v/>
      </c>
      <c r="DK30" s="263" t="str">
        <f t="shared" si="189"/>
        <v/>
      </c>
      <c r="DL30" s="263" t="str">
        <f t="shared" si="189"/>
        <v/>
      </c>
      <c r="DM30" s="263" t="str">
        <f t="shared" si="189"/>
        <v/>
      </c>
      <c r="DN30" s="263" t="str">
        <f t="shared" si="189"/>
        <v/>
      </c>
      <c r="DO30" s="263" t="str">
        <f t="shared" si="189"/>
        <v/>
      </c>
      <c r="DP30" s="263" t="str">
        <f t="shared" si="189"/>
        <v/>
      </c>
      <c r="DQ30" s="263" t="str">
        <f t="shared" si="189"/>
        <v/>
      </c>
      <c r="DR30" s="264"/>
      <c r="DS30" s="257" t="str">
        <f t="shared" si="192"/>
        <v/>
      </c>
      <c r="DT30" s="257" t="str">
        <f t="shared" si="192"/>
        <v>8</v>
      </c>
      <c r="DU30" s="257" t="str">
        <f t="shared" si="192"/>
        <v>9</v>
      </c>
      <c r="DV30" s="257" t="str">
        <f t="shared" si="192"/>
        <v>10</v>
      </c>
      <c r="DW30" s="257" t="str">
        <f t="shared" si="192"/>
        <v/>
      </c>
      <c r="DX30" s="257" t="str">
        <f t="shared" si="192"/>
        <v/>
      </c>
      <c r="DY30" s="257" t="str">
        <f t="shared" si="192"/>
        <v/>
      </c>
      <c r="DZ30" s="257" t="str">
        <f t="shared" si="192"/>
        <v/>
      </c>
      <c r="EA30" s="257" t="str">
        <f t="shared" si="200"/>
        <v/>
      </c>
      <c r="EB30" s="257" t="str">
        <f t="shared" si="200"/>
        <v/>
      </c>
      <c r="EC30" s="257" t="str">
        <f t="shared" si="200"/>
        <v/>
      </c>
      <c r="ED30" s="257" t="str">
        <f t="shared" si="200"/>
        <v/>
      </c>
      <c r="EE30" s="257" t="str">
        <f t="shared" si="200"/>
        <v/>
      </c>
      <c r="EF30" s="257" t="str">
        <f t="shared" si="200"/>
        <v/>
      </c>
      <c r="EG30" s="257" t="str">
        <f t="shared" si="200"/>
        <v/>
      </c>
      <c r="EH30" s="257" t="str">
        <f t="shared" si="200"/>
        <v/>
      </c>
      <c r="EI30" s="257" t="str">
        <f t="shared" si="200"/>
        <v/>
      </c>
      <c r="EJ30" s="257" t="str">
        <f t="shared" si="200"/>
        <v/>
      </c>
      <c r="EK30" s="259" t="str">
        <f t="shared" si="193"/>
        <v/>
      </c>
      <c r="EL30" s="259" t="str">
        <f t="shared" si="193"/>
        <v/>
      </c>
      <c r="EM30" s="259" t="str">
        <f t="shared" si="193"/>
        <v/>
      </c>
      <c r="EN30" s="259" t="str">
        <f t="shared" si="193"/>
        <v/>
      </c>
      <c r="EO30" s="259" t="str">
        <f t="shared" si="193"/>
        <v/>
      </c>
      <c r="EP30" s="259" t="str">
        <f t="shared" si="193"/>
        <v/>
      </c>
      <c r="EQ30" s="259" t="str">
        <f t="shared" si="193"/>
        <v/>
      </c>
      <c r="ER30" s="259" t="str">
        <f t="shared" si="193"/>
        <v/>
      </c>
      <c r="ES30" s="259" t="str">
        <f t="shared" si="149"/>
        <v/>
      </c>
      <c r="ET30" s="259" t="str">
        <f t="shared" si="149"/>
        <v/>
      </c>
      <c r="EU30" s="259" t="str">
        <f t="shared" si="149"/>
        <v/>
      </c>
      <c r="EV30" s="259" t="str">
        <f t="shared" si="149"/>
        <v/>
      </c>
      <c r="EW30" s="259" t="str">
        <f t="shared" si="149"/>
        <v/>
      </c>
      <c r="EX30" s="259" t="str">
        <f t="shared" si="149"/>
        <v/>
      </c>
      <c r="EY30" s="259" t="str">
        <f t="shared" si="149"/>
        <v/>
      </c>
      <c r="EZ30" s="259" t="str">
        <f t="shared" si="149"/>
        <v/>
      </c>
      <c r="FA30" s="259" t="str">
        <f t="shared" si="149"/>
        <v/>
      </c>
      <c r="FB30" s="259" t="str">
        <f t="shared" si="149"/>
        <v/>
      </c>
      <c r="FC30" s="261" t="str">
        <f t="shared" si="194"/>
        <v/>
      </c>
      <c r="FD30" s="261" t="str">
        <f t="shared" si="194"/>
        <v>8</v>
      </c>
      <c r="FE30" s="261" t="str">
        <f t="shared" si="194"/>
        <v>9</v>
      </c>
      <c r="FF30" s="261" t="str">
        <f t="shared" si="194"/>
        <v/>
      </c>
      <c r="FG30" s="261" t="str">
        <f t="shared" si="194"/>
        <v/>
      </c>
      <c r="FH30" s="261" t="str">
        <f t="shared" si="194"/>
        <v/>
      </c>
      <c r="FI30" s="261" t="str">
        <f t="shared" si="194"/>
        <v/>
      </c>
      <c r="FJ30" s="261" t="str">
        <f t="shared" si="194"/>
        <v/>
      </c>
      <c r="FK30" s="261" t="str">
        <f t="shared" si="151"/>
        <v/>
      </c>
      <c r="FL30" s="261" t="str">
        <f t="shared" si="151"/>
        <v/>
      </c>
      <c r="FM30" s="261" t="str">
        <f t="shared" si="151"/>
        <v/>
      </c>
      <c r="FN30" s="261" t="str">
        <f t="shared" si="151"/>
        <v/>
      </c>
      <c r="FO30" s="261" t="str">
        <f t="shared" si="151"/>
        <v/>
      </c>
      <c r="FP30" s="261" t="str">
        <f t="shared" si="151"/>
        <v/>
      </c>
      <c r="FQ30" s="261" t="str">
        <f t="shared" si="151"/>
        <v/>
      </c>
      <c r="FR30" s="261" t="str">
        <f t="shared" si="151"/>
        <v/>
      </c>
      <c r="FS30" s="261" t="str">
        <f t="shared" si="151"/>
        <v/>
      </c>
      <c r="FT30" s="261" t="str">
        <f t="shared" si="151"/>
        <v/>
      </c>
      <c r="FU30" s="263" t="str">
        <f t="shared" si="195"/>
        <v/>
      </c>
      <c r="FV30" s="263" t="str">
        <f t="shared" si="195"/>
        <v/>
      </c>
      <c r="FW30" s="263" t="str">
        <f t="shared" si="195"/>
        <v/>
      </c>
      <c r="FX30" s="263" t="str">
        <f t="shared" si="195"/>
        <v/>
      </c>
      <c r="FY30" s="263" t="str">
        <f t="shared" si="195"/>
        <v/>
      </c>
      <c r="FZ30" s="263" t="str">
        <f t="shared" si="195"/>
        <v/>
      </c>
      <c r="GA30" s="263" t="str">
        <f t="shared" si="195"/>
        <v/>
      </c>
      <c r="GB30" s="263" t="str">
        <f t="shared" si="195"/>
        <v/>
      </c>
      <c r="GC30" s="263" t="str">
        <f t="shared" si="153"/>
        <v/>
      </c>
      <c r="GD30" s="263" t="str">
        <f t="shared" si="153"/>
        <v/>
      </c>
      <c r="GE30" s="263" t="str">
        <f t="shared" si="153"/>
        <v/>
      </c>
      <c r="GF30" s="263" t="str">
        <f t="shared" si="153"/>
        <v/>
      </c>
      <c r="GG30" s="263" t="str">
        <f t="shared" si="153"/>
        <v/>
      </c>
      <c r="GH30" s="263" t="str">
        <f t="shared" si="153"/>
        <v/>
      </c>
      <c r="GI30" s="263" t="str">
        <f t="shared" si="153"/>
        <v/>
      </c>
      <c r="GJ30" s="263" t="str">
        <f t="shared" si="153"/>
        <v/>
      </c>
      <c r="GK30" s="263" t="str">
        <f t="shared" si="153"/>
        <v/>
      </c>
      <c r="GL30" s="263" t="str">
        <f t="shared" si="153"/>
        <v/>
      </c>
      <c r="GM30" s="265" t="str">
        <f t="shared" si="196"/>
        <v/>
      </c>
      <c r="GN30" s="265" t="str">
        <f t="shared" si="196"/>
        <v/>
      </c>
      <c r="GO30" s="265" t="str">
        <f t="shared" si="196"/>
        <v/>
      </c>
      <c r="GP30" s="265" t="str">
        <f t="shared" si="196"/>
        <v/>
      </c>
      <c r="GQ30" s="265" t="str">
        <f t="shared" si="196"/>
        <v/>
      </c>
      <c r="GR30" s="265" t="str">
        <f t="shared" si="196"/>
        <v/>
      </c>
      <c r="GS30" s="265" t="str">
        <f t="shared" si="196"/>
        <v/>
      </c>
      <c r="GT30" s="265" t="str">
        <f t="shared" si="196"/>
        <v/>
      </c>
      <c r="GU30" s="265" t="str">
        <f t="shared" si="155"/>
        <v/>
      </c>
      <c r="GV30" s="265" t="str">
        <f t="shared" si="155"/>
        <v/>
      </c>
      <c r="GW30" s="265" t="str">
        <f t="shared" si="155"/>
        <v/>
      </c>
      <c r="GX30" s="265" t="str">
        <f t="shared" si="155"/>
        <v/>
      </c>
      <c r="GY30" s="265" t="str">
        <f t="shared" si="155"/>
        <v/>
      </c>
      <c r="GZ30" s="265" t="str">
        <f t="shared" si="155"/>
        <v/>
      </c>
      <c r="HA30" s="265" t="str">
        <f t="shared" si="155"/>
        <v/>
      </c>
      <c r="HB30" s="265" t="str">
        <f t="shared" si="155"/>
        <v/>
      </c>
      <c r="HC30" s="265" t="str">
        <f t="shared" si="155"/>
        <v/>
      </c>
      <c r="HD30" s="265" t="str">
        <f t="shared" si="155"/>
        <v/>
      </c>
      <c r="HF30" s="265">
        <f t="shared" si="118"/>
        <v>19</v>
      </c>
      <c r="HG30" s="267" t="str">
        <f t="shared" si="190"/>
        <v/>
      </c>
      <c r="HH30" s="267" t="str">
        <f t="shared" si="190"/>
        <v/>
      </c>
      <c r="HI30" s="267" t="str">
        <f t="shared" si="190"/>
        <v/>
      </c>
      <c r="HJ30" s="267" t="str">
        <f t="shared" si="190"/>
        <v/>
      </c>
      <c r="HK30" s="267" t="str">
        <f t="shared" si="190"/>
        <v/>
      </c>
      <c r="HL30" s="267" t="str">
        <f t="shared" si="190"/>
        <v/>
      </c>
      <c r="HM30" s="267" t="str">
        <f t="shared" si="190"/>
        <v/>
      </c>
      <c r="HN30" s="267" t="str">
        <f t="shared" si="190"/>
        <v/>
      </c>
      <c r="HO30" s="267" t="str">
        <f t="shared" si="190"/>
        <v/>
      </c>
      <c r="HP30" s="267" t="str">
        <f t="shared" si="190"/>
        <v/>
      </c>
      <c r="HQ30" s="267" t="str">
        <f t="shared" si="191"/>
        <v/>
      </c>
      <c r="HR30" s="267" t="str">
        <f t="shared" si="191"/>
        <v/>
      </c>
      <c r="HS30" s="267" t="str">
        <f t="shared" si="191"/>
        <v/>
      </c>
      <c r="HT30" s="267" t="str">
        <f t="shared" si="191"/>
        <v/>
      </c>
      <c r="HU30" s="267" t="str">
        <f t="shared" si="191"/>
        <v/>
      </c>
      <c r="HV30" s="267" t="str">
        <f t="shared" si="191"/>
        <v/>
      </c>
      <c r="HW30" s="267" t="str">
        <f t="shared" si="191"/>
        <v/>
      </c>
      <c r="HX30" s="267" t="str">
        <f t="shared" si="191"/>
        <v/>
      </c>
      <c r="HY30" s="267" t="str">
        <f t="shared" si="191"/>
        <v/>
      </c>
      <c r="HZ30" s="267" t="str">
        <f t="shared" si="191"/>
        <v/>
      </c>
      <c r="IA30" s="264"/>
      <c r="IB30" s="267" t="str">
        <f t="shared" si="156"/>
        <v/>
      </c>
      <c r="IC30" s="267" t="str">
        <f t="shared" si="157"/>
        <v/>
      </c>
      <c r="ID30" s="267" t="str">
        <f t="shared" si="158"/>
        <v/>
      </c>
      <c r="IE30" s="267" t="str">
        <f t="shared" si="159"/>
        <v/>
      </c>
      <c r="IF30" s="267" t="str">
        <f t="shared" si="160"/>
        <v/>
      </c>
      <c r="IG30" s="267" t="str">
        <f t="shared" si="161"/>
        <v/>
      </c>
      <c r="IH30" s="267" t="str">
        <f t="shared" si="162"/>
        <v/>
      </c>
      <c r="II30" s="267" t="str">
        <f t="shared" si="163"/>
        <v/>
      </c>
      <c r="IJ30" s="267" t="str">
        <f t="shared" si="164"/>
        <v/>
      </c>
      <c r="IK30" s="267" t="str">
        <f t="shared" si="165"/>
        <v/>
      </c>
      <c r="IL30" s="267" t="str">
        <f t="shared" si="166"/>
        <v/>
      </c>
      <c r="IM30" s="267" t="str">
        <f t="shared" si="167"/>
        <v/>
      </c>
      <c r="IN30" s="267" t="str">
        <f t="shared" si="168"/>
        <v/>
      </c>
      <c r="IO30" s="267" t="str">
        <f t="shared" si="169"/>
        <v/>
      </c>
      <c r="IP30" s="267" t="str">
        <f t="shared" si="170"/>
        <v/>
      </c>
      <c r="IQ30" s="267" t="str">
        <f t="shared" si="171"/>
        <v/>
      </c>
      <c r="IR30" s="267" t="str">
        <f t="shared" si="172"/>
        <v/>
      </c>
      <c r="IS30" s="267" t="str">
        <f t="shared" si="173"/>
        <v/>
      </c>
      <c r="IT30" s="267" t="str">
        <f t="shared" si="174"/>
        <v/>
      </c>
      <c r="IU30" s="267" t="str">
        <f t="shared" si="175"/>
        <v/>
      </c>
      <c r="IV30" s="264"/>
      <c r="IW30" s="268">
        <v>19</v>
      </c>
      <c r="IX30" s="265" t="str">
        <f t="shared" si="176"/>
        <v/>
      </c>
      <c r="IY30" s="265" t="str">
        <f t="shared" si="198"/>
        <v/>
      </c>
      <c r="IZ30" s="265" t="str">
        <f t="shared" si="198"/>
        <v/>
      </c>
      <c r="JA30" s="265" t="str">
        <f t="shared" si="198"/>
        <v/>
      </c>
      <c r="JB30" s="265" t="str">
        <f t="shared" si="198"/>
        <v/>
      </c>
      <c r="JC30" s="265" t="str">
        <f t="shared" si="198"/>
        <v/>
      </c>
      <c r="JD30" s="265" t="str">
        <f t="shared" si="198"/>
        <v/>
      </c>
      <c r="JE30" s="265" t="str">
        <f t="shared" si="199"/>
        <v/>
      </c>
      <c r="JF30" s="265" t="str">
        <f t="shared" si="199"/>
        <v/>
      </c>
      <c r="JG30" s="265" t="str">
        <f t="shared" si="199"/>
        <v/>
      </c>
      <c r="JH30" s="265" t="str">
        <f t="shared" si="199"/>
        <v/>
      </c>
      <c r="JI30" s="265" t="str">
        <f t="shared" si="199"/>
        <v/>
      </c>
      <c r="JJ30" s="265" t="str">
        <f t="shared" si="199"/>
        <v/>
      </c>
      <c r="JK30" s="265" t="str">
        <f t="shared" si="199"/>
        <v/>
      </c>
      <c r="JL30" s="265" t="str">
        <f t="shared" si="199"/>
        <v/>
      </c>
      <c r="JM30" s="265" t="str">
        <f t="shared" si="199"/>
        <v/>
      </c>
      <c r="JN30" s="265" t="str">
        <f t="shared" si="199"/>
        <v/>
      </c>
      <c r="JO30" s="265" t="str">
        <f t="shared" si="199"/>
        <v/>
      </c>
      <c r="JP30" s="265" t="str">
        <f t="shared" si="199"/>
        <v/>
      </c>
      <c r="JQ30" s="265" t="str">
        <f t="shared" si="199"/>
        <v/>
      </c>
      <c r="JS30" s="265" t="str">
        <f>IF(IX30="","",SUM(IX$12:IX30)-IX30+1)</f>
        <v/>
      </c>
      <c r="JT30" s="265" t="str">
        <f>IF(IY30="","",SUM(IY$12:IY30)-IY30+1)</f>
        <v/>
      </c>
      <c r="JU30" s="265" t="str">
        <f>IF(IZ30="","",SUM(IZ$12:IZ30)-IZ30+1)</f>
        <v/>
      </c>
      <c r="JV30" s="265" t="str">
        <f>IF(JA30="","",SUM(JA$12:JA30)-JA30+1)</f>
        <v/>
      </c>
      <c r="JW30" s="265" t="str">
        <f>IF(JB30="","",SUM(JB$12:JB30)-JB30+1)</f>
        <v/>
      </c>
      <c r="JX30" s="265" t="str">
        <f>IF(JC30="","",SUM(JC$12:JC30)-JC30+1)</f>
        <v/>
      </c>
      <c r="JY30" s="265" t="str">
        <f>IF(JD30="","",SUM(JD$12:JD30)-JD30+1)</f>
        <v/>
      </c>
      <c r="JZ30" s="265" t="str">
        <f>IF(JE30="","",SUM(JE$12:JE30)-JE30+1)</f>
        <v/>
      </c>
      <c r="KA30" s="265" t="str">
        <f>IF(JF30="","",SUM(JF$12:JF30)-JF30+1)</f>
        <v/>
      </c>
      <c r="KB30" s="265" t="str">
        <f>IF(JG30="","",SUM(JG$12:JG30)-JG30+1)</f>
        <v/>
      </c>
      <c r="KC30" s="265" t="str">
        <f>IF(JH30="","",SUM(JH$12:JH30)-JH30+1)</f>
        <v/>
      </c>
      <c r="KD30" s="265" t="str">
        <f>IF(JI30="","",SUM(JI$12:JI30)-JI30+1)</f>
        <v/>
      </c>
      <c r="KE30" s="265" t="str">
        <f>IF(JJ30="","",SUM(JJ$12:JJ30)-JJ30+1)</f>
        <v/>
      </c>
      <c r="KF30" s="265" t="str">
        <f>IF(JK30="","",SUM(JK$12:JK30)-JK30+1)</f>
        <v/>
      </c>
      <c r="KG30" s="265" t="str">
        <f>IF(JL30="","",SUM(JL$12:JL30)-JL30+1)</f>
        <v/>
      </c>
      <c r="KH30" s="265" t="str">
        <f>IF(JM30="","",SUM(JM$12:JM30)-JM30+1)</f>
        <v/>
      </c>
      <c r="KI30" s="265" t="str">
        <f>IF(JN30="","",SUM(JN$12:JN30)-JN30+1)</f>
        <v/>
      </c>
      <c r="KJ30" s="265" t="str">
        <f>IF(JO30="","",SUM(JO$12:JO30)-JO30+1)</f>
        <v/>
      </c>
      <c r="KK30" s="265" t="str">
        <f>IF(JP30="","",SUM(JP$12:JP30)-JP30+1)</f>
        <v/>
      </c>
      <c r="KL30" s="265" t="str">
        <f>IF(JQ30="","",SUM(JQ$12:JQ30)-JQ30+1)</f>
        <v/>
      </c>
      <c r="KN30" s="265" t="str">
        <f t="shared" si="124"/>
        <v/>
      </c>
      <c r="KO30" s="265" t="str">
        <f t="shared" si="125"/>
        <v/>
      </c>
      <c r="KP30" s="265" t="str">
        <f t="shared" si="126"/>
        <v/>
      </c>
      <c r="KQ30" s="265" t="str">
        <f t="shared" si="127"/>
        <v/>
      </c>
      <c r="KR30" s="265" t="str">
        <f t="shared" si="128"/>
        <v/>
      </c>
      <c r="KS30" s="265" t="str">
        <f t="shared" si="129"/>
        <v/>
      </c>
      <c r="KT30" s="265" t="str">
        <f t="shared" si="130"/>
        <v/>
      </c>
      <c r="KU30" s="265" t="str">
        <f t="shared" si="131"/>
        <v/>
      </c>
      <c r="KV30" s="265" t="str">
        <f t="shared" si="132"/>
        <v/>
      </c>
      <c r="KW30" s="265" t="str">
        <f t="shared" si="133"/>
        <v/>
      </c>
      <c r="KX30" s="265" t="str">
        <f t="shared" si="134"/>
        <v/>
      </c>
      <c r="KY30" s="265" t="str">
        <f t="shared" si="135"/>
        <v/>
      </c>
      <c r="KZ30" s="265" t="str">
        <f t="shared" si="136"/>
        <v/>
      </c>
      <c r="LA30" s="265" t="str">
        <f t="shared" si="137"/>
        <v/>
      </c>
      <c r="LB30" s="265" t="str">
        <f t="shared" si="138"/>
        <v/>
      </c>
      <c r="LC30" s="265" t="str">
        <f t="shared" si="139"/>
        <v/>
      </c>
      <c r="LD30" s="265" t="str">
        <f t="shared" si="140"/>
        <v/>
      </c>
      <c r="LE30" s="265" t="str">
        <f t="shared" si="141"/>
        <v/>
      </c>
      <c r="LF30" s="265" t="str">
        <f t="shared" si="142"/>
        <v/>
      </c>
      <c r="LG30" s="265" t="str">
        <f t="shared" si="143"/>
        <v/>
      </c>
    </row>
    <row r="31" spans="1:319" s="266" customFormat="1" x14ac:dyDescent="0.25">
      <c r="A31" s="248">
        <f t="shared" si="179"/>
        <v>20</v>
      </c>
      <c r="B31" s="176" t="s">
        <v>67</v>
      </c>
      <c r="C31" s="45" t="s">
        <v>284</v>
      </c>
      <c r="D31" s="45" t="s">
        <v>292</v>
      </c>
      <c r="E31" s="169" t="s">
        <v>327</v>
      </c>
      <c r="F31" s="46" t="s">
        <v>345</v>
      </c>
      <c r="G31" s="172" t="s">
        <v>740</v>
      </c>
      <c r="H31" s="54" t="s">
        <v>365</v>
      </c>
      <c r="I31" s="54" t="s">
        <v>436</v>
      </c>
      <c r="J31" s="54"/>
      <c r="K31" s="54"/>
      <c r="L31" s="248"/>
      <c r="M31" s="248"/>
      <c r="N31" s="44" t="s">
        <v>595</v>
      </c>
      <c r="O31" s="44" t="s">
        <v>674</v>
      </c>
      <c r="P31" s="43">
        <v>7</v>
      </c>
      <c r="Q31" s="43" t="s">
        <v>416</v>
      </c>
      <c r="R31" s="43" t="s">
        <v>415</v>
      </c>
      <c r="S31" s="43" t="str">
        <f t="shared" si="92"/>
        <v/>
      </c>
      <c r="T31" s="54">
        <v>4</v>
      </c>
      <c r="U31" s="54"/>
      <c r="V31" s="54"/>
      <c r="W31" s="343">
        <f t="shared" si="144"/>
        <v>68</v>
      </c>
      <c r="X31" s="344">
        <f t="shared" si="145"/>
        <v>4</v>
      </c>
      <c r="Y31" s="45" t="s">
        <v>655</v>
      </c>
      <c r="Z31" s="45" t="s">
        <v>655</v>
      </c>
      <c r="AA31" s="54">
        <v>1</v>
      </c>
      <c r="AB31" s="54">
        <v>11</v>
      </c>
      <c r="AC31" s="54">
        <v>2</v>
      </c>
      <c r="AD31" s="44">
        <v>5</v>
      </c>
      <c r="AE31" s="44">
        <v>8</v>
      </c>
      <c r="AF31" s="44">
        <v>2</v>
      </c>
      <c r="AG31" s="45"/>
      <c r="AH31" s="45"/>
      <c r="AI31" s="45"/>
      <c r="AJ31" s="46"/>
      <c r="AK31" s="46"/>
      <c r="AL31" s="46"/>
      <c r="AN31" s="307" t="str">
        <f t="shared" si="93"/>
        <v xml:space="preserve">Pré: PRO01121 CIV01426  </v>
      </c>
      <c r="AO31" s="256" t="str">
        <f t="shared" si="94"/>
        <v>Co: ---</v>
      </c>
      <c r="AP31" s="45" t="str">
        <f t="shared" si="146"/>
        <v>CIV01343</v>
      </c>
      <c r="AQ31" s="308" t="str">
        <f t="shared" si="180"/>
        <v>Hidrologia e Recursos Hídricos</v>
      </c>
      <c r="AR31" s="43" t="str">
        <f t="shared" si="95"/>
        <v/>
      </c>
      <c r="AS31" s="255"/>
      <c r="AT31" s="256">
        <f t="shared" si="96"/>
        <v>1</v>
      </c>
      <c r="AU31" s="257" t="str">
        <f t="shared" si="182"/>
        <v/>
      </c>
      <c r="AV31" s="257" t="str">
        <f t="shared" si="182"/>
        <v/>
      </c>
      <c r="AW31" s="257" t="str">
        <f t="shared" si="182"/>
        <v/>
      </c>
      <c r="AX31" s="257" t="str">
        <f t="shared" si="182"/>
        <v/>
      </c>
      <c r="AY31" s="257">
        <f t="shared" si="182"/>
        <v>11</v>
      </c>
      <c r="AZ31" s="257">
        <f t="shared" si="182"/>
        <v>12</v>
      </c>
      <c r="BA31" s="257" t="str">
        <f t="shared" si="182"/>
        <v/>
      </c>
      <c r="BB31" s="257" t="str">
        <f t="shared" si="182"/>
        <v/>
      </c>
      <c r="BC31" s="257" t="str">
        <f t="shared" si="182"/>
        <v/>
      </c>
      <c r="BD31" s="257" t="str">
        <f t="shared" si="182"/>
        <v/>
      </c>
      <c r="BE31" s="257" t="str">
        <f t="shared" si="183"/>
        <v/>
      </c>
      <c r="BF31" s="257" t="str">
        <f t="shared" si="183"/>
        <v/>
      </c>
      <c r="BG31" s="257" t="str">
        <f t="shared" si="183"/>
        <v/>
      </c>
      <c r="BH31" s="257" t="str">
        <f t="shared" si="183"/>
        <v/>
      </c>
      <c r="BI31" s="257" t="str">
        <f t="shared" si="183"/>
        <v/>
      </c>
      <c r="BJ31" s="257" t="str">
        <f t="shared" si="183"/>
        <v/>
      </c>
      <c r="BK31" s="257" t="str">
        <f t="shared" si="183"/>
        <v/>
      </c>
      <c r="BL31" s="257" t="str">
        <f t="shared" si="183"/>
        <v/>
      </c>
      <c r="BM31" s="258">
        <f t="shared" si="99"/>
        <v>5</v>
      </c>
      <c r="BN31" s="259" t="str">
        <f t="shared" si="184"/>
        <v/>
      </c>
      <c r="BO31" s="259">
        <f t="shared" si="184"/>
        <v>8</v>
      </c>
      <c r="BP31" s="259">
        <f t="shared" si="184"/>
        <v>9</v>
      </c>
      <c r="BQ31" s="259" t="str">
        <f t="shared" si="184"/>
        <v/>
      </c>
      <c r="BR31" s="259" t="str">
        <f t="shared" si="184"/>
        <v/>
      </c>
      <c r="BS31" s="259" t="str">
        <f t="shared" si="184"/>
        <v/>
      </c>
      <c r="BT31" s="259" t="str">
        <f t="shared" si="184"/>
        <v/>
      </c>
      <c r="BU31" s="259" t="str">
        <f t="shared" si="184"/>
        <v/>
      </c>
      <c r="BV31" s="259" t="str">
        <f t="shared" si="184"/>
        <v/>
      </c>
      <c r="BW31" s="259" t="str">
        <f t="shared" si="184"/>
        <v/>
      </c>
      <c r="BX31" s="259" t="str">
        <f t="shared" si="185"/>
        <v/>
      </c>
      <c r="BY31" s="259" t="str">
        <f t="shared" si="185"/>
        <v/>
      </c>
      <c r="BZ31" s="259" t="str">
        <f t="shared" si="185"/>
        <v/>
      </c>
      <c r="CA31" s="259" t="str">
        <f t="shared" si="185"/>
        <v/>
      </c>
      <c r="CB31" s="259" t="str">
        <f t="shared" si="185"/>
        <v/>
      </c>
      <c r="CC31" s="259" t="str">
        <f t="shared" si="185"/>
        <v/>
      </c>
      <c r="CD31" s="259" t="str">
        <f t="shared" si="185"/>
        <v/>
      </c>
      <c r="CE31" s="259" t="str">
        <f t="shared" si="185"/>
        <v/>
      </c>
      <c r="CF31" s="260" t="str">
        <f t="shared" si="102"/>
        <v/>
      </c>
      <c r="CG31" s="261" t="str">
        <f t="shared" si="186"/>
        <v/>
      </c>
      <c r="CH31" s="261" t="str">
        <f t="shared" si="186"/>
        <v/>
      </c>
      <c r="CI31" s="261" t="str">
        <f t="shared" si="186"/>
        <v/>
      </c>
      <c r="CJ31" s="261" t="str">
        <f t="shared" si="186"/>
        <v/>
      </c>
      <c r="CK31" s="261" t="str">
        <f t="shared" si="186"/>
        <v/>
      </c>
      <c r="CL31" s="261" t="str">
        <f t="shared" si="186"/>
        <v/>
      </c>
      <c r="CM31" s="261" t="str">
        <f t="shared" si="186"/>
        <v/>
      </c>
      <c r="CN31" s="261" t="str">
        <f t="shared" si="186"/>
        <v/>
      </c>
      <c r="CO31" s="261" t="str">
        <f t="shared" si="186"/>
        <v/>
      </c>
      <c r="CP31" s="261" t="str">
        <f t="shared" si="186"/>
        <v/>
      </c>
      <c r="CQ31" s="261" t="str">
        <f t="shared" si="187"/>
        <v/>
      </c>
      <c r="CR31" s="261" t="str">
        <f t="shared" si="187"/>
        <v/>
      </c>
      <c r="CS31" s="261" t="str">
        <f t="shared" si="187"/>
        <v/>
      </c>
      <c r="CT31" s="261" t="str">
        <f t="shared" si="187"/>
        <v/>
      </c>
      <c r="CU31" s="261" t="str">
        <f t="shared" si="187"/>
        <v/>
      </c>
      <c r="CV31" s="261" t="str">
        <f t="shared" si="187"/>
        <v/>
      </c>
      <c r="CW31" s="261" t="str">
        <f t="shared" si="187"/>
        <v/>
      </c>
      <c r="CX31" s="261" t="str">
        <f t="shared" si="187"/>
        <v/>
      </c>
      <c r="CY31" s="262" t="str">
        <f t="shared" si="105"/>
        <v/>
      </c>
      <c r="CZ31" s="263" t="str">
        <f t="shared" si="188"/>
        <v/>
      </c>
      <c r="DA31" s="263" t="str">
        <f t="shared" si="188"/>
        <v/>
      </c>
      <c r="DB31" s="263" t="str">
        <f t="shared" si="188"/>
        <v/>
      </c>
      <c r="DC31" s="263" t="str">
        <f t="shared" si="188"/>
        <v/>
      </c>
      <c r="DD31" s="263" t="str">
        <f t="shared" si="188"/>
        <v/>
      </c>
      <c r="DE31" s="263" t="str">
        <f t="shared" si="188"/>
        <v/>
      </c>
      <c r="DF31" s="263" t="str">
        <f t="shared" si="188"/>
        <v/>
      </c>
      <c r="DG31" s="263" t="str">
        <f t="shared" si="188"/>
        <v/>
      </c>
      <c r="DH31" s="263" t="str">
        <f t="shared" si="188"/>
        <v/>
      </c>
      <c r="DI31" s="263" t="str">
        <f t="shared" si="188"/>
        <v/>
      </c>
      <c r="DJ31" s="263" t="str">
        <f t="shared" si="189"/>
        <v/>
      </c>
      <c r="DK31" s="263" t="str">
        <f t="shared" si="189"/>
        <v/>
      </c>
      <c r="DL31" s="263" t="str">
        <f t="shared" si="189"/>
        <v/>
      </c>
      <c r="DM31" s="263" t="str">
        <f t="shared" si="189"/>
        <v/>
      </c>
      <c r="DN31" s="263" t="str">
        <f t="shared" si="189"/>
        <v/>
      </c>
      <c r="DO31" s="263" t="str">
        <f t="shared" si="189"/>
        <v/>
      </c>
      <c r="DP31" s="263" t="str">
        <f t="shared" si="189"/>
        <v/>
      </c>
      <c r="DQ31" s="263" t="str">
        <f t="shared" si="189"/>
        <v/>
      </c>
      <c r="DR31" s="264"/>
      <c r="DS31" s="257" t="str">
        <f t="shared" si="192"/>
        <v/>
      </c>
      <c r="DT31" s="257" t="str">
        <f t="shared" si="192"/>
        <v/>
      </c>
      <c r="DU31" s="257" t="str">
        <f t="shared" si="192"/>
        <v/>
      </c>
      <c r="DV31" s="257" t="str">
        <f t="shared" si="192"/>
        <v/>
      </c>
      <c r="DW31" s="257" t="str">
        <f t="shared" si="192"/>
        <v>11</v>
      </c>
      <c r="DX31" s="257" t="str">
        <f t="shared" si="192"/>
        <v>12</v>
      </c>
      <c r="DY31" s="257" t="str">
        <f t="shared" si="192"/>
        <v/>
      </c>
      <c r="DZ31" s="257" t="str">
        <f t="shared" si="192"/>
        <v/>
      </c>
      <c r="EA31" s="257" t="str">
        <f t="shared" si="200"/>
        <v/>
      </c>
      <c r="EB31" s="257" t="str">
        <f t="shared" si="200"/>
        <v/>
      </c>
      <c r="EC31" s="257" t="str">
        <f t="shared" si="200"/>
        <v/>
      </c>
      <c r="ED31" s="257" t="str">
        <f t="shared" si="200"/>
        <v/>
      </c>
      <c r="EE31" s="257" t="str">
        <f t="shared" si="200"/>
        <v/>
      </c>
      <c r="EF31" s="257" t="str">
        <f t="shared" si="200"/>
        <v/>
      </c>
      <c r="EG31" s="257" t="str">
        <f t="shared" si="200"/>
        <v/>
      </c>
      <c r="EH31" s="257" t="str">
        <f t="shared" si="200"/>
        <v/>
      </c>
      <c r="EI31" s="257" t="str">
        <f t="shared" si="200"/>
        <v/>
      </c>
      <c r="EJ31" s="257" t="str">
        <f t="shared" si="200"/>
        <v/>
      </c>
      <c r="EK31" s="259" t="str">
        <f t="shared" si="193"/>
        <v/>
      </c>
      <c r="EL31" s="259" t="str">
        <f t="shared" si="193"/>
        <v/>
      </c>
      <c r="EM31" s="259" t="str">
        <f t="shared" si="193"/>
        <v/>
      </c>
      <c r="EN31" s="259" t="str">
        <f t="shared" si="193"/>
        <v/>
      </c>
      <c r="EO31" s="259" t="str">
        <f t="shared" si="193"/>
        <v/>
      </c>
      <c r="EP31" s="259" t="str">
        <f t="shared" si="193"/>
        <v/>
      </c>
      <c r="EQ31" s="259" t="str">
        <f t="shared" si="193"/>
        <v/>
      </c>
      <c r="ER31" s="259" t="str">
        <f t="shared" si="193"/>
        <v/>
      </c>
      <c r="ES31" s="259" t="str">
        <f t="shared" si="149"/>
        <v/>
      </c>
      <c r="ET31" s="259" t="str">
        <f t="shared" si="149"/>
        <v/>
      </c>
      <c r="EU31" s="259" t="str">
        <f t="shared" si="149"/>
        <v/>
      </c>
      <c r="EV31" s="259" t="str">
        <f t="shared" si="149"/>
        <v/>
      </c>
      <c r="EW31" s="259" t="str">
        <f t="shared" si="149"/>
        <v/>
      </c>
      <c r="EX31" s="259" t="str">
        <f t="shared" si="149"/>
        <v/>
      </c>
      <c r="EY31" s="259" t="str">
        <f t="shared" si="149"/>
        <v/>
      </c>
      <c r="EZ31" s="259" t="str">
        <f t="shared" si="149"/>
        <v/>
      </c>
      <c r="FA31" s="259" t="str">
        <f t="shared" si="149"/>
        <v/>
      </c>
      <c r="FB31" s="259" t="str">
        <f t="shared" si="149"/>
        <v/>
      </c>
      <c r="FC31" s="261" t="str">
        <f t="shared" si="194"/>
        <v/>
      </c>
      <c r="FD31" s="261" t="str">
        <f t="shared" si="194"/>
        <v/>
      </c>
      <c r="FE31" s="261" t="str">
        <f t="shared" si="194"/>
        <v/>
      </c>
      <c r="FF31" s="261" t="str">
        <f t="shared" si="194"/>
        <v/>
      </c>
      <c r="FG31" s="261" t="str">
        <f t="shared" si="194"/>
        <v/>
      </c>
      <c r="FH31" s="261" t="str">
        <f t="shared" si="194"/>
        <v/>
      </c>
      <c r="FI31" s="261" t="str">
        <f t="shared" si="194"/>
        <v/>
      </c>
      <c r="FJ31" s="261" t="str">
        <f t="shared" si="194"/>
        <v/>
      </c>
      <c r="FK31" s="261" t="str">
        <f t="shared" si="151"/>
        <v/>
      </c>
      <c r="FL31" s="261" t="str">
        <f t="shared" si="151"/>
        <v/>
      </c>
      <c r="FM31" s="261" t="str">
        <f t="shared" si="151"/>
        <v/>
      </c>
      <c r="FN31" s="261" t="str">
        <f t="shared" si="151"/>
        <v/>
      </c>
      <c r="FO31" s="261" t="str">
        <f t="shared" si="151"/>
        <v/>
      </c>
      <c r="FP31" s="261" t="str">
        <f t="shared" si="151"/>
        <v/>
      </c>
      <c r="FQ31" s="261" t="str">
        <f t="shared" si="151"/>
        <v/>
      </c>
      <c r="FR31" s="261" t="str">
        <f t="shared" si="151"/>
        <v/>
      </c>
      <c r="FS31" s="261" t="str">
        <f t="shared" si="151"/>
        <v/>
      </c>
      <c r="FT31" s="261" t="str">
        <f t="shared" si="151"/>
        <v/>
      </c>
      <c r="FU31" s="263" t="str">
        <f t="shared" si="195"/>
        <v/>
      </c>
      <c r="FV31" s="263" t="str">
        <f t="shared" si="195"/>
        <v/>
      </c>
      <c r="FW31" s="263" t="str">
        <f t="shared" si="195"/>
        <v/>
      </c>
      <c r="FX31" s="263" t="str">
        <f t="shared" si="195"/>
        <v/>
      </c>
      <c r="FY31" s="263" t="str">
        <f t="shared" si="195"/>
        <v/>
      </c>
      <c r="FZ31" s="263" t="str">
        <f t="shared" si="195"/>
        <v/>
      </c>
      <c r="GA31" s="263" t="str">
        <f t="shared" si="195"/>
        <v/>
      </c>
      <c r="GB31" s="263" t="str">
        <f t="shared" si="195"/>
        <v/>
      </c>
      <c r="GC31" s="263" t="str">
        <f t="shared" si="153"/>
        <v/>
      </c>
      <c r="GD31" s="263" t="str">
        <f t="shared" si="153"/>
        <v/>
      </c>
      <c r="GE31" s="263" t="str">
        <f t="shared" si="153"/>
        <v/>
      </c>
      <c r="GF31" s="263" t="str">
        <f t="shared" si="153"/>
        <v/>
      </c>
      <c r="GG31" s="263" t="str">
        <f t="shared" si="153"/>
        <v/>
      </c>
      <c r="GH31" s="263" t="str">
        <f t="shared" si="153"/>
        <v/>
      </c>
      <c r="GI31" s="263" t="str">
        <f t="shared" si="153"/>
        <v/>
      </c>
      <c r="GJ31" s="263" t="str">
        <f t="shared" si="153"/>
        <v/>
      </c>
      <c r="GK31" s="263" t="str">
        <f t="shared" si="153"/>
        <v/>
      </c>
      <c r="GL31" s="263" t="str">
        <f t="shared" si="153"/>
        <v/>
      </c>
      <c r="GM31" s="265" t="str">
        <f t="shared" si="196"/>
        <v/>
      </c>
      <c r="GN31" s="265" t="str">
        <f t="shared" si="196"/>
        <v>8</v>
      </c>
      <c r="GO31" s="265" t="str">
        <f t="shared" si="196"/>
        <v>9</v>
      </c>
      <c r="GP31" s="265" t="str">
        <f t="shared" si="196"/>
        <v/>
      </c>
      <c r="GQ31" s="265" t="str">
        <f t="shared" si="196"/>
        <v/>
      </c>
      <c r="GR31" s="265" t="str">
        <f t="shared" si="196"/>
        <v/>
      </c>
      <c r="GS31" s="265" t="str">
        <f t="shared" si="196"/>
        <v/>
      </c>
      <c r="GT31" s="265" t="str">
        <f t="shared" si="196"/>
        <v/>
      </c>
      <c r="GU31" s="265" t="str">
        <f t="shared" si="155"/>
        <v/>
      </c>
      <c r="GV31" s="265" t="str">
        <f t="shared" si="155"/>
        <v/>
      </c>
      <c r="GW31" s="265" t="str">
        <f t="shared" si="155"/>
        <v/>
      </c>
      <c r="GX31" s="265" t="str">
        <f t="shared" si="155"/>
        <v/>
      </c>
      <c r="GY31" s="265" t="str">
        <f t="shared" si="155"/>
        <v/>
      </c>
      <c r="GZ31" s="265" t="str">
        <f t="shared" si="155"/>
        <v/>
      </c>
      <c r="HA31" s="265" t="str">
        <f t="shared" si="155"/>
        <v/>
      </c>
      <c r="HB31" s="265" t="str">
        <f t="shared" si="155"/>
        <v/>
      </c>
      <c r="HC31" s="265" t="str">
        <f t="shared" si="155"/>
        <v/>
      </c>
      <c r="HD31" s="265" t="str">
        <f t="shared" si="155"/>
        <v/>
      </c>
      <c r="HF31" s="265">
        <f t="shared" si="118"/>
        <v>20</v>
      </c>
      <c r="HG31" s="267" t="str">
        <f t="shared" si="190"/>
        <v/>
      </c>
      <c r="HH31" s="267" t="str">
        <f t="shared" si="190"/>
        <v/>
      </c>
      <c r="HI31" s="267" t="str">
        <f t="shared" si="190"/>
        <v/>
      </c>
      <c r="HJ31" s="267" t="str">
        <f t="shared" si="190"/>
        <v/>
      </c>
      <c r="HK31" s="267" t="str">
        <f t="shared" si="190"/>
        <v/>
      </c>
      <c r="HL31" s="267" t="str">
        <f t="shared" si="190"/>
        <v/>
      </c>
      <c r="HM31" s="267" t="str">
        <f t="shared" si="190"/>
        <v/>
      </c>
      <c r="HN31" s="267" t="str">
        <f t="shared" si="190"/>
        <v/>
      </c>
      <c r="HO31" s="267" t="str">
        <f t="shared" si="190"/>
        <v/>
      </c>
      <c r="HP31" s="267" t="str">
        <f t="shared" si="190"/>
        <v/>
      </c>
      <c r="HQ31" s="267" t="str">
        <f t="shared" si="191"/>
        <v/>
      </c>
      <c r="HR31" s="267" t="str">
        <f t="shared" si="191"/>
        <v/>
      </c>
      <c r="HS31" s="267" t="str">
        <f t="shared" si="191"/>
        <v/>
      </c>
      <c r="HT31" s="267" t="str">
        <f t="shared" si="191"/>
        <v/>
      </c>
      <c r="HU31" s="267" t="str">
        <f t="shared" si="191"/>
        <v/>
      </c>
      <c r="HV31" s="267" t="str">
        <f t="shared" si="191"/>
        <v/>
      </c>
      <c r="HW31" s="267" t="str">
        <f t="shared" si="191"/>
        <v/>
      </c>
      <c r="HX31" s="267" t="str">
        <f t="shared" si="191"/>
        <v/>
      </c>
      <c r="HY31" s="267" t="str">
        <f t="shared" si="191"/>
        <v/>
      </c>
      <c r="HZ31" s="267" t="str">
        <f t="shared" si="191"/>
        <v/>
      </c>
      <c r="IA31" s="264"/>
      <c r="IB31" s="267" t="str">
        <f t="shared" si="156"/>
        <v/>
      </c>
      <c r="IC31" s="267" t="str">
        <f t="shared" si="157"/>
        <v/>
      </c>
      <c r="ID31" s="267" t="str">
        <f t="shared" si="158"/>
        <v/>
      </c>
      <c r="IE31" s="267" t="str">
        <f t="shared" si="159"/>
        <v/>
      </c>
      <c r="IF31" s="267" t="str">
        <f t="shared" si="160"/>
        <v/>
      </c>
      <c r="IG31" s="267" t="str">
        <f t="shared" si="161"/>
        <v/>
      </c>
      <c r="IH31" s="267" t="str">
        <f t="shared" si="162"/>
        <v/>
      </c>
      <c r="II31" s="267" t="str">
        <f t="shared" si="163"/>
        <v/>
      </c>
      <c r="IJ31" s="267" t="str">
        <f t="shared" si="164"/>
        <v/>
      </c>
      <c r="IK31" s="267" t="str">
        <f t="shared" si="165"/>
        <v/>
      </c>
      <c r="IL31" s="267" t="str">
        <f t="shared" si="166"/>
        <v/>
      </c>
      <c r="IM31" s="267" t="str">
        <f t="shared" si="167"/>
        <v/>
      </c>
      <c r="IN31" s="267" t="str">
        <f t="shared" si="168"/>
        <v/>
      </c>
      <c r="IO31" s="267" t="str">
        <f t="shared" si="169"/>
        <v/>
      </c>
      <c r="IP31" s="267" t="str">
        <f t="shared" si="170"/>
        <v/>
      </c>
      <c r="IQ31" s="267" t="str">
        <f t="shared" si="171"/>
        <v/>
      </c>
      <c r="IR31" s="267" t="str">
        <f t="shared" si="172"/>
        <v/>
      </c>
      <c r="IS31" s="267" t="str">
        <f t="shared" si="173"/>
        <v/>
      </c>
      <c r="IT31" s="267" t="str">
        <f t="shared" si="174"/>
        <v/>
      </c>
      <c r="IU31" s="267" t="str">
        <f t="shared" si="175"/>
        <v/>
      </c>
      <c r="IV31" s="264"/>
      <c r="IW31" s="268">
        <v>20</v>
      </c>
      <c r="IX31" s="265" t="str">
        <f t="shared" si="176"/>
        <v/>
      </c>
      <c r="IY31" s="265" t="str">
        <f t="shared" si="198"/>
        <v/>
      </c>
      <c r="IZ31" s="265" t="str">
        <f t="shared" si="198"/>
        <v/>
      </c>
      <c r="JA31" s="265" t="str">
        <f t="shared" si="198"/>
        <v/>
      </c>
      <c r="JB31" s="265" t="str">
        <f t="shared" si="198"/>
        <v/>
      </c>
      <c r="JC31" s="265" t="str">
        <f t="shared" si="198"/>
        <v/>
      </c>
      <c r="JD31" s="265" t="str">
        <f t="shared" si="198"/>
        <v/>
      </c>
      <c r="JE31" s="265" t="str">
        <f t="shared" si="199"/>
        <v/>
      </c>
      <c r="JF31" s="265" t="str">
        <f t="shared" si="199"/>
        <v/>
      </c>
      <c r="JG31" s="265" t="str">
        <f t="shared" si="199"/>
        <v/>
      </c>
      <c r="JH31" s="265" t="str">
        <f t="shared" si="199"/>
        <v/>
      </c>
      <c r="JI31" s="265" t="str">
        <f t="shared" si="199"/>
        <v/>
      </c>
      <c r="JJ31" s="265" t="str">
        <f t="shared" si="199"/>
        <v/>
      </c>
      <c r="JK31" s="265" t="str">
        <f t="shared" si="199"/>
        <v/>
      </c>
      <c r="JL31" s="265" t="str">
        <f t="shared" si="199"/>
        <v/>
      </c>
      <c r="JM31" s="265" t="str">
        <f t="shared" si="199"/>
        <v/>
      </c>
      <c r="JN31" s="265" t="str">
        <f t="shared" si="199"/>
        <v/>
      </c>
      <c r="JO31" s="265" t="str">
        <f t="shared" si="199"/>
        <v/>
      </c>
      <c r="JP31" s="265" t="str">
        <f t="shared" si="199"/>
        <v/>
      </c>
      <c r="JQ31" s="265" t="str">
        <f t="shared" si="199"/>
        <v/>
      </c>
      <c r="JS31" s="265" t="str">
        <f>IF(IX31="","",SUM(IX$12:IX31)-IX31+1)</f>
        <v/>
      </c>
      <c r="JT31" s="265" t="str">
        <f>IF(IY31="","",SUM(IY$12:IY31)-IY31+1)</f>
        <v/>
      </c>
      <c r="JU31" s="265" t="str">
        <f>IF(IZ31="","",SUM(IZ$12:IZ31)-IZ31+1)</f>
        <v/>
      </c>
      <c r="JV31" s="265" t="str">
        <f>IF(JA31="","",SUM(JA$12:JA31)-JA31+1)</f>
        <v/>
      </c>
      <c r="JW31" s="265" t="str">
        <f>IF(JB31="","",SUM(JB$12:JB31)-JB31+1)</f>
        <v/>
      </c>
      <c r="JX31" s="265" t="str">
        <f>IF(JC31="","",SUM(JC$12:JC31)-JC31+1)</f>
        <v/>
      </c>
      <c r="JY31" s="265" t="str">
        <f>IF(JD31="","",SUM(JD$12:JD31)-JD31+1)</f>
        <v/>
      </c>
      <c r="JZ31" s="265" t="str">
        <f>IF(JE31="","",SUM(JE$12:JE31)-JE31+1)</f>
        <v/>
      </c>
      <c r="KA31" s="265" t="str">
        <f>IF(JF31="","",SUM(JF$12:JF31)-JF31+1)</f>
        <v/>
      </c>
      <c r="KB31" s="265" t="str">
        <f>IF(JG31="","",SUM(JG$12:JG31)-JG31+1)</f>
        <v/>
      </c>
      <c r="KC31" s="265" t="str">
        <f>IF(JH31="","",SUM(JH$12:JH31)-JH31+1)</f>
        <v/>
      </c>
      <c r="KD31" s="265" t="str">
        <f>IF(JI31="","",SUM(JI$12:JI31)-JI31+1)</f>
        <v/>
      </c>
      <c r="KE31" s="265" t="str">
        <f>IF(JJ31="","",SUM(JJ$12:JJ31)-JJ31+1)</f>
        <v/>
      </c>
      <c r="KF31" s="265" t="str">
        <f>IF(JK31="","",SUM(JK$12:JK31)-JK31+1)</f>
        <v/>
      </c>
      <c r="KG31" s="265" t="str">
        <f>IF(JL31="","",SUM(JL$12:JL31)-JL31+1)</f>
        <v/>
      </c>
      <c r="KH31" s="265" t="str">
        <f>IF(JM31="","",SUM(JM$12:JM31)-JM31+1)</f>
        <v/>
      </c>
      <c r="KI31" s="265" t="str">
        <f>IF(JN31="","",SUM(JN$12:JN31)-JN31+1)</f>
        <v/>
      </c>
      <c r="KJ31" s="265" t="str">
        <f>IF(JO31="","",SUM(JO$12:JO31)-JO31+1)</f>
        <v/>
      </c>
      <c r="KK31" s="265" t="str">
        <f>IF(JP31="","",SUM(JP$12:JP31)-JP31+1)</f>
        <v/>
      </c>
      <c r="KL31" s="265" t="str">
        <f>IF(JQ31="","",SUM(JQ$12:JQ31)-JQ31+1)</f>
        <v/>
      </c>
      <c r="KN31" s="265" t="str">
        <f t="shared" si="124"/>
        <v/>
      </c>
      <c r="KO31" s="265" t="str">
        <f t="shared" si="125"/>
        <v/>
      </c>
      <c r="KP31" s="265" t="str">
        <f t="shared" si="126"/>
        <v/>
      </c>
      <c r="KQ31" s="265" t="str">
        <f t="shared" si="127"/>
        <v/>
      </c>
      <c r="KR31" s="265" t="str">
        <f t="shared" si="128"/>
        <v/>
      </c>
      <c r="KS31" s="265" t="str">
        <f t="shared" si="129"/>
        <v/>
      </c>
      <c r="KT31" s="265" t="str">
        <f t="shared" si="130"/>
        <v/>
      </c>
      <c r="KU31" s="265" t="str">
        <f t="shared" si="131"/>
        <v/>
      </c>
      <c r="KV31" s="265" t="str">
        <f t="shared" si="132"/>
        <v/>
      </c>
      <c r="KW31" s="265" t="str">
        <f t="shared" si="133"/>
        <v/>
      </c>
      <c r="KX31" s="265" t="str">
        <f t="shared" si="134"/>
        <v/>
      </c>
      <c r="KY31" s="265" t="str">
        <f t="shared" si="135"/>
        <v/>
      </c>
      <c r="KZ31" s="265" t="str">
        <f t="shared" si="136"/>
        <v/>
      </c>
      <c r="LA31" s="265" t="str">
        <f t="shared" si="137"/>
        <v/>
      </c>
      <c r="LB31" s="265" t="str">
        <f t="shared" si="138"/>
        <v/>
      </c>
      <c r="LC31" s="265" t="str">
        <f t="shared" si="139"/>
        <v/>
      </c>
      <c r="LD31" s="265" t="str">
        <f t="shared" si="140"/>
        <v/>
      </c>
      <c r="LE31" s="265" t="str">
        <f t="shared" si="141"/>
        <v/>
      </c>
      <c r="LF31" s="265" t="str">
        <f t="shared" si="142"/>
        <v/>
      </c>
      <c r="LG31" s="265" t="str">
        <f t="shared" si="143"/>
        <v/>
      </c>
    </row>
    <row r="32" spans="1:319" s="266" customFormat="1" x14ac:dyDescent="0.25">
      <c r="A32" s="248">
        <f t="shared" si="179"/>
        <v>21</v>
      </c>
      <c r="B32" s="176" t="s">
        <v>66</v>
      </c>
      <c r="C32" s="45" t="s">
        <v>284</v>
      </c>
      <c r="D32" s="45" t="s">
        <v>292</v>
      </c>
      <c r="E32" s="169" t="s">
        <v>328</v>
      </c>
      <c r="F32" s="46" t="s">
        <v>345</v>
      </c>
      <c r="G32" s="172">
        <v>107</v>
      </c>
      <c r="H32" s="54" t="s">
        <v>369</v>
      </c>
      <c r="I32" s="54"/>
      <c r="J32" s="54"/>
      <c r="K32" s="54"/>
      <c r="L32" s="248"/>
      <c r="M32" s="248"/>
      <c r="N32" s="44" t="s">
        <v>595</v>
      </c>
      <c r="O32" s="44" t="s">
        <v>676</v>
      </c>
      <c r="P32" s="43">
        <v>7</v>
      </c>
      <c r="Q32" s="43" t="s">
        <v>416</v>
      </c>
      <c r="R32" s="43" t="s">
        <v>415</v>
      </c>
      <c r="S32" s="43" t="str">
        <f t="shared" si="92"/>
        <v/>
      </c>
      <c r="T32" s="54">
        <v>6</v>
      </c>
      <c r="U32" s="54"/>
      <c r="V32" s="54"/>
      <c r="W32" s="343">
        <f t="shared" si="144"/>
        <v>102</v>
      </c>
      <c r="X32" s="344">
        <f t="shared" si="145"/>
        <v>6</v>
      </c>
      <c r="Y32" s="45" t="s">
        <v>649</v>
      </c>
      <c r="Z32" s="45" t="s">
        <v>649</v>
      </c>
      <c r="AA32" s="54">
        <v>2</v>
      </c>
      <c r="AB32" s="54">
        <v>8</v>
      </c>
      <c r="AC32" s="54">
        <v>2</v>
      </c>
      <c r="AD32" s="44">
        <v>3</v>
      </c>
      <c r="AE32" s="44">
        <v>10</v>
      </c>
      <c r="AF32" s="44">
        <v>2</v>
      </c>
      <c r="AG32" s="45">
        <v>4</v>
      </c>
      <c r="AH32" s="45">
        <v>10</v>
      </c>
      <c r="AI32" s="45">
        <v>2</v>
      </c>
      <c r="AJ32" s="46"/>
      <c r="AK32" s="46"/>
      <c r="AL32" s="46"/>
      <c r="AN32" s="307" t="str">
        <f t="shared" si="93"/>
        <v xml:space="preserve">Pré: CIV01328   </v>
      </c>
      <c r="AO32" s="256" t="str">
        <f t="shared" si="94"/>
        <v>Co: ---</v>
      </c>
      <c r="AP32" s="45" t="str">
        <f t="shared" si="146"/>
        <v>CIV01339</v>
      </c>
      <c r="AQ32" s="308" t="str">
        <f t="shared" si="180"/>
        <v>Estruturas de Aço e Madeira</v>
      </c>
      <c r="AR32" s="43" t="str">
        <f t="shared" si="95"/>
        <v/>
      </c>
      <c r="AS32" s="255"/>
      <c r="AT32" s="256">
        <f t="shared" si="96"/>
        <v>2</v>
      </c>
      <c r="AU32" s="257" t="str">
        <f t="shared" ref="AU32:BD41" si="201">IF($AT32="","",IF(AND(AU$11-LOOKUP(AU$8,$AA$8:$AL$8,$AA32:$AL32)&gt;=0,AU$11-LOOKUP(AU$8,$AA$8:$AL$8,$AA32:$AL32)&lt;LOOKUP(AU$8+1,$AA$8:$AL$8,$AA32:$AL32)),AU$11,""))</f>
        <v/>
      </c>
      <c r="AV32" s="257">
        <f t="shared" si="201"/>
        <v>8</v>
      </c>
      <c r="AW32" s="257">
        <f t="shared" si="201"/>
        <v>9</v>
      </c>
      <c r="AX32" s="257" t="str">
        <f t="shared" si="201"/>
        <v/>
      </c>
      <c r="AY32" s="257" t="str">
        <f t="shared" si="201"/>
        <v/>
      </c>
      <c r="AZ32" s="257" t="str">
        <f t="shared" si="201"/>
        <v/>
      </c>
      <c r="BA32" s="257" t="str">
        <f t="shared" si="201"/>
        <v/>
      </c>
      <c r="BB32" s="257" t="str">
        <f t="shared" si="201"/>
        <v/>
      </c>
      <c r="BC32" s="257" t="str">
        <f t="shared" si="201"/>
        <v/>
      </c>
      <c r="BD32" s="257" t="str">
        <f t="shared" si="201"/>
        <v/>
      </c>
      <c r="BE32" s="257" t="str">
        <f t="shared" ref="BE32:BL41" si="202">IF($AT32="","",IF(AND(BE$11-LOOKUP(BE$8,$AA$8:$AL$8,$AA32:$AL32)&gt;=0,BE$11-LOOKUP(BE$8,$AA$8:$AL$8,$AA32:$AL32)&lt;LOOKUP(BE$8+1,$AA$8:$AL$8,$AA32:$AL32)),BE$11,""))</f>
        <v/>
      </c>
      <c r="BF32" s="257" t="str">
        <f t="shared" si="202"/>
        <v/>
      </c>
      <c r="BG32" s="257" t="str">
        <f t="shared" si="202"/>
        <v/>
      </c>
      <c r="BH32" s="257" t="str">
        <f t="shared" si="202"/>
        <v/>
      </c>
      <c r="BI32" s="257" t="str">
        <f t="shared" si="202"/>
        <v/>
      </c>
      <c r="BJ32" s="257" t="str">
        <f t="shared" si="202"/>
        <v/>
      </c>
      <c r="BK32" s="257" t="str">
        <f t="shared" si="202"/>
        <v/>
      </c>
      <c r="BL32" s="257" t="str">
        <f t="shared" si="202"/>
        <v/>
      </c>
      <c r="BM32" s="258">
        <f t="shared" si="99"/>
        <v>3</v>
      </c>
      <c r="BN32" s="259" t="str">
        <f t="shared" ref="BN32:BW41" si="203">IF($AT32="","",IF(AND(BN$11-LOOKUP(BN$8,$AA$8:$AL$8,$AA32:$AL32)&gt;=0,BN$11-LOOKUP(BN$8,$AA$8:$AL$8,$AA32:$AL32)&lt;LOOKUP(BN$8+1,$AA$8:$AL$8,$AA32:$AL32)),BN$11,""))</f>
        <v/>
      </c>
      <c r="BO32" s="259" t="str">
        <f t="shared" si="203"/>
        <v/>
      </c>
      <c r="BP32" s="259" t="str">
        <f t="shared" si="203"/>
        <v/>
      </c>
      <c r="BQ32" s="259">
        <f t="shared" si="203"/>
        <v>10</v>
      </c>
      <c r="BR32" s="259">
        <f t="shared" si="203"/>
        <v>11</v>
      </c>
      <c r="BS32" s="259" t="str">
        <f t="shared" si="203"/>
        <v/>
      </c>
      <c r="BT32" s="259" t="str">
        <f t="shared" si="203"/>
        <v/>
      </c>
      <c r="BU32" s="259" t="str">
        <f t="shared" si="203"/>
        <v/>
      </c>
      <c r="BV32" s="259" t="str">
        <f t="shared" si="203"/>
        <v/>
      </c>
      <c r="BW32" s="259" t="str">
        <f t="shared" si="203"/>
        <v/>
      </c>
      <c r="BX32" s="259" t="str">
        <f t="shared" ref="BX32:CE41" si="204">IF($AT32="","",IF(AND(BX$11-LOOKUP(BX$8,$AA$8:$AL$8,$AA32:$AL32)&gt;=0,BX$11-LOOKUP(BX$8,$AA$8:$AL$8,$AA32:$AL32)&lt;LOOKUP(BX$8+1,$AA$8:$AL$8,$AA32:$AL32)),BX$11,""))</f>
        <v/>
      </c>
      <c r="BY32" s="259" t="str">
        <f t="shared" si="204"/>
        <v/>
      </c>
      <c r="BZ32" s="259" t="str">
        <f t="shared" si="204"/>
        <v/>
      </c>
      <c r="CA32" s="259" t="str">
        <f t="shared" si="204"/>
        <v/>
      </c>
      <c r="CB32" s="259" t="str">
        <f t="shared" si="204"/>
        <v/>
      </c>
      <c r="CC32" s="259" t="str">
        <f t="shared" si="204"/>
        <v/>
      </c>
      <c r="CD32" s="259" t="str">
        <f t="shared" si="204"/>
        <v/>
      </c>
      <c r="CE32" s="259" t="str">
        <f t="shared" si="204"/>
        <v/>
      </c>
      <c r="CF32" s="260">
        <f t="shared" si="102"/>
        <v>4</v>
      </c>
      <c r="CG32" s="261" t="str">
        <f t="shared" ref="CG32:CP41" si="205">IF($AT32="","",IF(AND(CG$11-LOOKUP(CG$8,$AA$8:$AL$8,$AA32:$AL32)&gt;=0,CG$11-LOOKUP(CG$8,$AA$8:$AL$8,$AA32:$AL32)&lt;LOOKUP(CG$8+1,$AA$8:$AL$8,$AA32:$AL32)),CG$11,""))</f>
        <v/>
      </c>
      <c r="CH32" s="261" t="str">
        <f t="shared" si="205"/>
        <v/>
      </c>
      <c r="CI32" s="261" t="str">
        <f t="shared" si="205"/>
        <v/>
      </c>
      <c r="CJ32" s="261">
        <f t="shared" si="205"/>
        <v>10</v>
      </c>
      <c r="CK32" s="261">
        <f t="shared" si="205"/>
        <v>11</v>
      </c>
      <c r="CL32" s="261" t="str">
        <f t="shared" si="205"/>
        <v/>
      </c>
      <c r="CM32" s="261" t="str">
        <f t="shared" si="205"/>
        <v/>
      </c>
      <c r="CN32" s="261" t="str">
        <f t="shared" si="205"/>
        <v/>
      </c>
      <c r="CO32" s="261" t="str">
        <f t="shared" si="205"/>
        <v/>
      </c>
      <c r="CP32" s="261" t="str">
        <f t="shared" si="205"/>
        <v/>
      </c>
      <c r="CQ32" s="261" t="str">
        <f t="shared" ref="CQ32:CX41" si="206">IF($AT32="","",IF(AND(CQ$11-LOOKUP(CQ$8,$AA$8:$AL$8,$AA32:$AL32)&gt;=0,CQ$11-LOOKUP(CQ$8,$AA$8:$AL$8,$AA32:$AL32)&lt;LOOKUP(CQ$8+1,$AA$8:$AL$8,$AA32:$AL32)),CQ$11,""))</f>
        <v/>
      </c>
      <c r="CR32" s="261" t="str">
        <f t="shared" si="206"/>
        <v/>
      </c>
      <c r="CS32" s="261" t="str">
        <f t="shared" si="206"/>
        <v/>
      </c>
      <c r="CT32" s="261" t="str">
        <f t="shared" si="206"/>
        <v/>
      </c>
      <c r="CU32" s="261" t="str">
        <f t="shared" si="206"/>
        <v/>
      </c>
      <c r="CV32" s="261" t="str">
        <f t="shared" si="206"/>
        <v/>
      </c>
      <c r="CW32" s="261" t="str">
        <f t="shared" si="206"/>
        <v/>
      </c>
      <c r="CX32" s="261" t="str">
        <f t="shared" si="206"/>
        <v/>
      </c>
      <c r="CY32" s="262" t="str">
        <f t="shared" si="105"/>
        <v/>
      </c>
      <c r="CZ32" s="263" t="str">
        <f t="shared" ref="CZ32:DI41" si="207">IF($AT32="","",IF(AND(CZ$11-LOOKUP(CZ$8,$AA$8:$AL$8,$AA32:$AL32)&gt;=0,CZ$11-LOOKUP(CZ$8,$AA$8:$AL$8,$AA32:$AL32)&lt;LOOKUP(CZ$8+1,$AA$8:$AL$8,$AA32:$AL32)),CZ$11,""))</f>
        <v/>
      </c>
      <c r="DA32" s="263" t="str">
        <f t="shared" si="207"/>
        <v/>
      </c>
      <c r="DB32" s="263" t="str">
        <f t="shared" si="207"/>
        <v/>
      </c>
      <c r="DC32" s="263" t="str">
        <f t="shared" si="207"/>
        <v/>
      </c>
      <c r="DD32" s="263" t="str">
        <f t="shared" si="207"/>
        <v/>
      </c>
      <c r="DE32" s="263" t="str">
        <f t="shared" si="207"/>
        <v/>
      </c>
      <c r="DF32" s="263" t="str">
        <f t="shared" si="207"/>
        <v/>
      </c>
      <c r="DG32" s="263" t="str">
        <f t="shared" si="207"/>
        <v/>
      </c>
      <c r="DH32" s="263" t="str">
        <f t="shared" si="207"/>
        <v/>
      </c>
      <c r="DI32" s="263" t="str">
        <f t="shared" si="207"/>
        <v/>
      </c>
      <c r="DJ32" s="263" t="str">
        <f t="shared" ref="DJ32:DQ41" si="208">IF($AT32="","",IF(AND(DJ$11-LOOKUP(DJ$8,$AA$8:$AL$8,$AA32:$AL32)&gt;=0,DJ$11-LOOKUP(DJ$8,$AA$8:$AL$8,$AA32:$AL32)&lt;LOOKUP(DJ$8+1,$AA$8:$AL$8,$AA32:$AL32)),DJ$11,""))</f>
        <v/>
      </c>
      <c r="DK32" s="263" t="str">
        <f t="shared" si="208"/>
        <v/>
      </c>
      <c r="DL32" s="263" t="str">
        <f t="shared" si="208"/>
        <v/>
      </c>
      <c r="DM32" s="263" t="str">
        <f t="shared" si="208"/>
        <v/>
      </c>
      <c r="DN32" s="263" t="str">
        <f t="shared" si="208"/>
        <v/>
      </c>
      <c r="DO32" s="263" t="str">
        <f t="shared" si="208"/>
        <v/>
      </c>
      <c r="DP32" s="263" t="str">
        <f t="shared" si="208"/>
        <v/>
      </c>
      <c r="DQ32" s="263" t="str">
        <f t="shared" si="208"/>
        <v/>
      </c>
      <c r="DR32" s="264"/>
      <c r="DS32" s="257" t="str">
        <f t="shared" si="192"/>
        <v/>
      </c>
      <c r="DT32" s="257" t="str">
        <f t="shared" si="192"/>
        <v/>
      </c>
      <c r="DU32" s="257" t="str">
        <f t="shared" si="192"/>
        <v/>
      </c>
      <c r="DV32" s="257" t="str">
        <f t="shared" si="192"/>
        <v/>
      </c>
      <c r="DW32" s="257" t="str">
        <f t="shared" si="192"/>
        <v/>
      </c>
      <c r="DX32" s="257" t="str">
        <f t="shared" si="192"/>
        <v/>
      </c>
      <c r="DY32" s="257" t="str">
        <f t="shared" si="192"/>
        <v/>
      </c>
      <c r="DZ32" s="257" t="str">
        <f t="shared" si="192"/>
        <v/>
      </c>
      <c r="EA32" s="257" t="str">
        <f t="shared" si="200"/>
        <v/>
      </c>
      <c r="EB32" s="257" t="str">
        <f t="shared" si="200"/>
        <v/>
      </c>
      <c r="EC32" s="257" t="str">
        <f t="shared" si="200"/>
        <v/>
      </c>
      <c r="ED32" s="257" t="str">
        <f t="shared" si="200"/>
        <v/>
      </c>
      <c r="EE32" s="257" t="str">
        <f t="shared" si="200"/>
        <v/>
      </c>
      <c r="EF32" s="257" t="str">
        <f t="shared" si="200"/>
        <v/>
      </c>
      <c r="EG32" s="257" t="str">
        <f t="shared" si="200"/>
        <v/>
      </c>
      <c r="EH32" s="257" t="str">
        <f t="shared" si="200"/>
        <v/>
      </c>
      <c r="EI32" s="257" t="str">
        <f t="shared" si="200"/>
        <v/>
      </c>
      <c r="EJ32" s="257" t="str">
        <f t="shared" si="200"/>
        <v/>
      </c>
      <c r="EK32" s="259" t="str">
        <f t="shared" si="193"/>
        <v/>
      </c>
      <c r="EL32" s="259" t="str">
        <f t="shared" si="193"/>
        <v>8</v>
      </c>
      <c r="EM32" s="259" t="str">
        <f t="shared" si="193"/>
        <v>9</v>
      </c>
      <c r="EN32" s="259" t="str">
        <f t="shared" si="193"/>
        <v/>
      </c>
      <c r="EO32" s="259" t="str">
        <f t="shared" si="193"/>
        <v/>
      </c>
      <c r="EP32" s="259" t="str">
        <f t="shared" si="193"/>
        <v/>
      </c>
      <c r="EQ32" s="259" t="str">
        <f t="shared" si="193"/>
        <v/>
      </c>
      <c r="ER32" s="259" t="str">
        <f t="shared" si="193"/>
        <v/>
      </c>
      <c r="ES32" s="259" t="str">
        <f t="shared" si="149"/>
        <v/>
      </c>
      <c r="ET32" s="259" t="str">
        <f t="shared" si="149"/>
        <v/>
      </c>
      <c r="EU32" s="259" t="str">
        <f t="shared" si="149"/>
        <v/>
      </c>
      <c r="EV32" s="259" t="str">
        <f t="shared" si="149"/>
        <v/>
      </c>
      <c r="EW32" s="259" t="str">
        <f t="shared" si="149"/>
        <v/>
      </c>
      <c r="EX32" s="259" t="str">
        <f t="shared" si="149"/>
        <v/>
      </c>
      <c r="EY32" s="259" t="str">
        <f t="shared" si="149"/>
        <v/>
      </c>
      <c r="EZ32" s="259" t="str">
        <f t="shared" si="149"/>
        <v/>
      </c>
      <c r="FA32" s="259" t="str">
        <f t="shared" si="149"/>
        <v/>
      </c>
      <c r="FB32" s="259" t="str">
        <f t="shared" si="149"/>
        <v/>
      </c>
      <c r="FC32" s="261" t="str">
        <f t="shared" si="194"/>
        <v/>
      </c>
      <c r="FD32" s="261" t="str">
        <f t="shared" si="194"/>
        <v/>
      </c>
      <c r="FE32" s="261" t="str">
        <f t="shared" si="194"/>
        <v/>
      </c>
      <c r="FF32" s="261" t="str">
        <f t="shared" si="194"/>
        <v>10</v>
      </c>
      <c r="FG32" s="261" t="str">
        <f t="shared" si="194"/>
        <v>11</v>
      </c>
      <c r="FH32" s="261" t="str">
        <f t="shared" si="194"/>
        <v/>
      </c>
      <c r="FI32" s="261" t="str">
        <f t="shared" si="194"/>
        <v/>
      </c>
      <c r="FJ32" s="261" t="str">
        <f t="shared" si="194"/>
        <v/>
      </c>
      <c r="FK32" s="261" t="str">
        <f t="shared" si="151"/>
        <v/>
      </c>
      <c r="FL32" s="261" t="str">
        <f t="shared" si="151"/>
        <v/>
      </c>
      <c r="FM32" s="261" t="str">
        <f t="shared" si="151"/>
        <v/>
      </c>
      <c r="FN32" s="261" t="str">
        <f t="shared" si="151"/>
        <v/>
      </c>
      <c r="FO32" s="261" t="str">
        <f t="shared" si="151"/>
        <v/>
      </c>
      <c r="FP32" s="261" t="str">
        <f t="shared" si="151"/>
        <v/>
      </c>
      <c r="FQ32" s="261" t="str">
        <f t="shared" si="151"/>
        <v/>
      </c>
      <c r="FR32" s="261" t="str">
        <f t="shared" si="151"/>
        <v/>
      </c>
      <c r="FS32" s="261" t="str">
        <f t="shared" si="151"/>
        <v/>
      </c>
      <c r="FT32" s="261" t="str">
        <f t="shared" si="151"/>
        <v/>
      </c>
      <c r="FU32" s="263" t="str">
        <f t="shared" si="195"/>
        <v/>
      </c>
      <c r="FV32" s="263" t="str">
        <f t="shared" si="195"/>
        <v/>
      </c>
      <c r="FW32" s="263" t="str">
        <f t="shared" si="195"/>
        <v/>
      </c>
      <c r="FX32" s="263" t="str">
        <f t="shared" si="195"/>
        <v>10</v>
      </c>
      <c r="FY32" s="263" t="str">
        <f t="shared" si="195"/>
        <v>11</v>
      </c>
      <c r="FZ32" s="263" t="str">
        <f t="shared" si="195"/>
        <v/>
      </c>
      <c r="GA32" s="263" t="str">
        <f t="shared" si="195"/>
        <v/>
      </c>
      <c r="GB32" s="263" t="str">
        <f t="shared" si="195"/>
        <v/>
      </c>
      <c r="GC32" s="263" t="str">
        <f t="shared" si="153"/>
        <v/>
      </c>
      <c r="GD32" s="263" t="str">
        <f t="shared" si="153"/>
        <v/>
      </c>
      <c r="GE32" s="263" t="str">
        <f t="shared" si="153"/>
        <v/>
      </c>
      <c r="GF32" s="263" t="str">
        <f t="shared" si="153"/>
        <v/>
      </c>
      <c r="GG32" s="263" t="str">
        <f t="shared" si="153"/>
        <v/>
      </c>
      <c r="GH32" s="263" t="str">
        <f t="shared" si="153"/>
        <v/>
      </c>
      <c r="GI32" s="263" t="str">
        <f t="shared" si="153"/>
        <v/>
      </c>
      <c r="GJ32" s="263" t="str">
        <f t="shared" si="153"/>
        <v/>
      </c>
      <c r="GK32" s="263" t="str">
        <f t="shared" si="153"/>
        <v/>
      </c>
      <c r="GL32" s="263" t="str">
        <f t="shared" si="153"/>
        <v/>
      </c>
      <c r="GM32" s="265" t="str">
        <f t="shared" si="196"/>
        <v/>
      </c>
      <c r="GN32" s="265" t="str">
        <f t="shared" si="196"/>
        <v/>
      </c>
      <c r="GO32" s="265" t="str">
        <f t="shared" si="196"/>
        <v/>
      </c>
      <c r="GP32" s="265" t="str">
        <f t="shared" si="196"/>
        <v/>
      </c>
      <c r="GQ32" s="265" t="str">
        <f t="shared" si="196"/>
        <v/>
      </c>
      <c r="GR32" s="265" t="str">
        <f t="shared" si="196"/>
        <v/>
      </c>
      <c r="GS32" s="265" t="str">
        <f t="shared" si="196"/>
        <v/>
      </c>
      <c r="GT32" s="265" t="str">
        <f t="shared" si="196"/>
        <v/>
      </c>
      <c r="GU32" s="265" t="str">
        <f t="shared" si="155"/>
        <v/>
      </c>
      <c r="GV32" s="265" t="str">
        <f t="shared" si="155"/>
        <v/>
      </c>
      <c r="GW32" s="265" t="str">
        <f t="shared" si="155"/>
        <v/>
      </c>
      <c r="GX32" s="265" t="str">
        <f t="shared" si="155"/>
        <v/>
      </c>
      <c r="GY32" s="265" t="str">
        <f t="shared" si="155"/>
        <v/>
      </c>
      <c r="GZ32" s="265" t="str">
        <f t="shared" si="155"/>
        <v/>
      </c>
      <c r="HA32" s="265" t="str">
        <f t="shared" si="155"/>
        <v/>
      </c>
      <c r="HB32" s="265" t="str">
        <f t="shared" si="155"/>
        <v/>
      </c>
      <c r="HC32" s="265" t="str">
        <f t="shared" si="155"/>
        <v/>
      </c>
      <c r="HD32" s="265" t="str">
        <f t="shared" si="155"/>
        <v/>
      </c>
      <c r="HF32" s="265">
        <f t="shared" si="118"/>
        <v>21</v>
      </c>
      <c r="HG32" s="267" t="str">
        <f t="shared" ref="HG32:HP41" si="209">IF($B32="","",IF($AR32=HG$11,$A32,""))</f>
        <v/>
      </c>
      <c r="HH32" s="267" t="str">
        <f t="shared" si="209"/>
        <v/>
      </c>
      <c r="HI32" s="267" t="str">
        <f t="shared" si="209"/>
        <v/>
      </c>
      <c r="HJ32" s="267" t="str">
        <f t="shared" si="209"/>
        <v/>
      </c>
      <c r="HK32" s="267" t="str">
        <f t="shared" si="209"/>
        <v/>
      </c>
      <c r="HL32" s="267" t="str">
        <f t="shared" si="209"/>
        <v/>
      </c>
      <c r="HM32" s="267" t="str">
        <f t="shared" si="209"/>
        <v/>
      </c>
      <c r="HN32" s="267" t="str">
        <f t="shared" si="209"/>
        <v/>
      </c>
      <c r="HO32" s="267" t="str">
        <f t="shared" si="209"/>
        <v/>
      </c>
      <c r="HP32" s="267" t="str">
        <f t="shared" si="209"/>
        <v/>
      </c>
      <c r="HQ32" s="267" t="str">
        <f t="shared" ref="HQ32:HZ41" si="210">IF($B32="","",IF($AR32=HQ$11,$A32,""))</f>
        <v/>
      </c>
      <c r="HR32" s="267" t="str">
        <f t="shared" si="210"/>
        <v/>
      </c>
      <c r="HS32" s="267" t="str">
        <f t="shared" si="210"/>
        <v/>
      </c>
      <c r="HT32" s="267" t="str">
        <f t="shared" si="210"/>
        <v/>
      </c>
      <c r="HU32" s="267" t="str">
        <f t="shared" si="210"/>
        <v/>
      </c>
      <c r="HV32" s="267" t="str">
        <f t="shared" si="210"/>
        <v/>
      </c>
      <c r="HW32" s="267" t="str">
        <f t="shared" si="210"/>
        <v/>
      </c>
      <c r="HX32" s="267" t="str">
        <f t="shared" si="210"/>
        <v/>
      </c>
      <c r="HY32" s="267" t="str">
        <f t="shared" si="210"/>
        <v/>
      </c>
      <c r="HZ32" s="267" t="str">
        <f t="shared" si="210"/>
        <v/>
      </c>
      <c r="IA32" s="264"/>
      <c r="IB32" s="267" t="str">
        <f t="shared" si="156"/>
        <v/>
      </c>
      <c r="IC32" s="267" t="str">
        <f t="shared" si="157"/>
        <v/>
      </c>
      <c r="ID32" s="267" t="str">
        <f t="shared" si="158"/>
        <v/>
      </c>
      <c r="IE32" s="267" t="str">
        <f t="shared" si="159"/>
        <v/>
      </c>
      <c r="IF32" s="267" t="str">
        <f t="shared" si="160"/>
        <v/>
      </c>
      <c r="IG32" s="267" t="str">
        <f t="shared" si="161"/>
        <v/>
      </c>
      <c r="IH32" s="267" t="str">
        <f t="shared" si="162"/>
        <v/>
      </c>
      <c r="II32" s="267" t="str">
        <f t="shared" si="163"/>
        <v/>
      </c>
      <c r="IJ32" s="267" t="str">
        <f t="shared" si="164"/>
        <v/>
      </c>
      <c r="IK32" s="267" t="str">
        <f t="shared" si="165"/>
        <v/>
      </c>
      <c r="IL32" s="267" t="str">
        <f t="shared" si="166"/>
        <v/>
      </c>
      <c r="IM32" s="267" t="str">
        <f t="shared" si="167"/>
        <v/>
      </c>
      <c r="IN32" s="267" t="str">
        <f t="shared" si="168"/>
        <v/>
      </c>
      <c r="IO32" s="267" t="str">
        <f t="shared" si="169"/>
        <v/>
      </c>
      <c r="IP32" s="267" t="str">
        <f t="shared" si="170"/>
        <v/>
      </c>
      <c r="IQ32" s="267" t="str">
        <f t="shared" si="171"/>
        <v/>
      </c>
      <c r="IR32" s="267" t="str">
        <f t="shared" si="172"/>
        <v/>
      </c>
      <c r="IS32" s="267" t="str">
        <f t="shared" si="173"/>
        <v/>
      </c>
      <c r="IT32" s="267" t="str">
        <f t="shared" si="174"/>
        <v/>
      </c>
      <c r="IU32" s="267" t="str">
        <f t="shared" si="175"/>
        <v/>
      </c>
      <c r="IV32" s="264"/>
      <c r="IW32" s="268">
        <v>21</v>
      </c>
      <c r="IX32" s="265" t="str">
        <f t="shared" si="176"/>
        <v/>
      </c>
      <c r="IY32" s="265" t="str">
        <f t="shared" si="198"/>
        <v/>
      </c>
      <c r="IZ32" s="265" t="str">
        <f t="shared" si="198"/>
        <v/>
      </c>
      <c r="JA32" s="265" t="str">
        <f t="shared" si="198"/>
        <v/>
      </c>
      <c r="JB32" s="265" t="str">
        <f t="shared" si="198"/>
        <v/>
      </c>
      <c r="JC32" s="265" t="str">
        <f t="shared" si="198"/>
        <v/>
      </c>
      <c r="JD32" s="265" t="str">
        <f t="shared" si="198"/>
        <v/>
      </c>
      <c r="JE32" s="265" t="str">
        <f t="shared" si="199"/>
        <v/>
      </c>
      <c r="JF32" s="265" t="str">
        <f t="shared" si="199"/>
        <v/>
      </c>
      <c r="JG32" s="265" t="str">
        <f t="shared" si="199"/>
        <v/>
      </c>
      <c r="JH32" s="265" t="str">
        <f t="shared" si="199"/>
        <v/>
      </c>
      <c r="JI32" s="265" t="str">
        <f t="shared" si="199"/>
        <v/>
      </c>
      <c r="JJ32" s="265" t="str">
        <f t="shared" si="199"/>
        <v/>
      </c>
      <c r="JK32" s="265" t="str">
        <f t="shared" si="199"/>
        <v/>
      </c>
      <c r="JL32" s="265" t="str">
        <f t="shared" si="199"/>
        <v/>
      </c>
      <c r="JM32" s="265" t="str">
        <f t="shared" si="199"/>
        <v/>
      </c>
      <c r="JN32" s="265" t="str">
        <f t="shared" si="199"/>
        <v/>
      </c>
      <c r="JO32" s="265" t="str">
        <f t="shared" si="199"/>
        <v/>
      </c>
      <c r="JP32" s="265" t="str">
        <f t="shared" si="199"/>
        <v/>
      </c>
      <c r="JQ32" s="265" t="str">
        <f t="shared" si="199"/>
        <v/>
      </c>
      <c r="JS32" s="265" t="str">
        <f>IF(IX32="","",SUM(IX$12:IX32)-IX32+1)</f>
        <v/>
      </c>
      <c r="JT32" s="265" t="str">
        <f>IF(IY32="","",SUM(IY$12:IY32)-IY32+1)</f>
        <v/>
      </c>
      <c r="JU32" s="265" t="str">
        <f>IF(IZ32="","",SUM(IZ$12:IZ32)-IZ32+1)</f>
        <v/>
      </c>
      <c r="JV32" s="265" t="str">
        <f>IF(JA32="","",SUM(JA$12:JA32)-JA32+1)</f>
        <v/>
      </c>
      <c r="JW32" s="265" t="str">
        <f>IF(JB32="","",SUM(JB$12:JB32)-JB32+1)</f>
        <v/>
      </c>
      <c r="JX32" s="265" t="str">
        <f>IF(JC32="","",SUM(JC$12:JC32)-JC32+1)</f>
        <v/>
      </c>
      <c r="JY32" s="265" t="str">
        <f>IF(JD32="","",SUM(JD$12:JD32)-JD32+1)</f>
        <v/>
      </c>
      <c r="JZ32" s="265" t="str">
        <f>IF(JE32="","",SUM(JE$12:JE32)-JE32+1)</f>
        <v/>
      </c>
      <c r="KA32" s="265" t="str">
        <f>IF(JF32="","",SUM(JF$12:JF32)-JF32+1)</f>
        <v/>
      </c>
      <c r="KB32" s="265" t="str">
        <f>IF(JG32="","",SUM(JG$12:JG32)-JG32+1)</f>
        <v/>
      </c>
      <c r="KC32" s="265" t="str">
        <f>IF(JH32="","",SUM(JH$12:JH32)-JH32+1)</f>
        <v/>
      </c>
      <c r="KD32" s="265" t="str">
        <f>IF(JI32="","",SUM(JI$12:JI32)-JI32+1)</f>
        <v/>
      </c>
      <c r="KE32" s="265" t="str">
        <f>IF(JJ32="","",SUM(JJ$12:JJ32)-JJ32+1)</f>
        <v/>
      </c>
      <c r="KF32" s="265" t="str">
        <f>IF(JK32="","",SUM(JK$12:JK32)-JK32+1)</f>
        <v/>
      </c>
      <c r="KG32" s="265" t="str">
        <f>IF(JL32="","",SUM(JL$12:JL32)-JL32+1)</f>
        <v/>
      </c>
      <c r="KH32" s="265" t="str">
        <f>IF(JM32="","",SUM(JM$12:JM32)-JM32+1)</f>
        <v/>
      </c>
      <c r="KI32" s="265" t="str">
        <f>IF(JN32="","",SUM(JN$12:JN32)-JN32+1)</f>
        <v/>
      </c>
      <c r="KJ32" s="265" t="str">
        <f>IF(JO32="","",SUM(JO$12:JO32)-JO32+1)</f>
        <v/>
      </c>
      <c r="KK32" s="265" t="str">
        <f>IF(JP32="","",SUM(JP$12:JP32)-JP32+1)</f>
        <v/>
      </c>
      <c r="KL32" s="265" t="str">
        <f>IF(JQ32="","",SUM(JQ$12:JQ32)-JQ32+1)</f>
        <v/>
      </c>
      <c r="KN32" s="265" t="str">
        <f t="shared" si="124"/>
        <v/>
      </c>
      <c r="KO32" s="265" t="str">
        <f t="shared" si="125"/>
        <v/>
      </c>
      <c r="KP32" s="265" t="str">
        <f t="shared" si="126"/>
        <v/>
      </c>
      <c r="KQ32" s="265" t="str">
        <f t="shared" si="127"/>
        <v/>
      </c>
      <c r="KR32" s="265" t="str">
        <f t="shared" si="128"/>
        <v/>
      </c>
      <c r="KS32" s="265" t="str">
        <f t="shared" si="129"/>
        <v/>
      </c>
      <c r="KT32" s="265" t="str">
        <f t="shared" si="130"/>
        <v/>
      </c>
      <c r="KU32" s="265" t="str">
        <f t="shared" si="131"/>
        <v/>
      </c>
      <c r="KV32" s="265" t="str">
        <f t="shared" si="132"/>
        <v/>
      </c>
      <c r="KW32" s="265" t="str">
        <f t="shared" si="133"/>
        <v/>
      </c>
      <c r="KX32" s="265" t="str">
        <f t="shared" si="134"/>
        <v/>
      </c>
      <c r="KY32" s="265" t="str">
        <f t="shared" si="135"/>
        <v/>
      </c>
      <c r="KZ32" s="265" t="str">
        <f t="shared" si="136"/>
        <v/>
      </c>
      <c r="LA32" s="265" t="str">
        <f t="shared" si="137"/>
        <v/>
      </c>
      <c r="LB32" s="265" t="str">
        <f t="shared" si="138"/>
        <v/>
      </c>
      <c r="LC32" s="265" t="str">
        <f t="shared" si="139"/>
        <v/>
      </c>
      <c r="LD32" s="265" t="str">
        <f t="shared" si="140"/>
        <v/>
      </c>
      <c r="LE32" s="265" t="str">
        <f t="shared" si="141"/>
        <v/>
      </c>
      <c r="LF32" s="265" t="str">
        <f t="shared" si="142"/>
        <v/>
      </c>
      <c r="LG32" s="265" t="str">
        <f t="shared" si="143"/>
        <v/>
      </c>
    </row>
    <row r="33" spans="1:319" s="266" customFormat="1" x14ac:dyDescent="0.25">
      <c r="A33" s="248">
        <f t="shared" si="179"/>
        <v>22</v>
      </c>
      <c r="B33" s="176" t="s">
        <v>59</v>
      </c>
      <c r="C33" s="45" t="s">
        <v>284</v>
      </c>
      <c r="D33" s="45" t="s">
        <v>292</v>
      </c>
      <c r="E33" s="169" t="s">
        <v>337</v>
      </c>
      <c r="F33" s="46" t="s">
        <v>345</v>
      </c>
      <c r="G33" s="172"/>
      <c r="H33" s="54" t="s">
        <v>364</v>
      </c>
      <c r="I33" s="54"/>
      <c r="J33" s="54"/>
      <c r="K33" s="54"/>
      <c r="L33" s="248"/>
      <c r="M33" s="248"/>
      <c r="N33" s="44" t="s">
        <v>595</v>
      </c>
      <c r="O33" s="44" t="s">
        <v>676</v>
      </c>
      <c r="P33" s="43">
        <v>8</v>
      </c>
      <c r="Q33" s="43" t="s">
        <v>415</v>
      </c>
      <c r="R33" s="43" t="s">
        <v>415</v>
      </c>
      <c r="S33" s="43">
        <f t="shared" si="92"/>
        <v>8</v>
      </c>
      <c r="T33" s="54">
        <v>5</v>
      </c>
      <c r="U33" s="54"/>
      <c r="V33" s="54"/>
      <c r="W33" s="343">
        <f t="shared" si="144"/>
        <v>85</v>
      </c>
      <c r="X33" s="344">
        <f t="shared" si="145"/>
        <v>5</v>
      </c>
      <c r="Y33" s="45" t="s">
        <v>654</v>
      </c>
      <c r="Z33" s="45" t="s">
        <v>655</v>
      </c>
      <c r="AA33" s="54">
        <v>2</v>
      </c>
      <c r="AB33" s="54">
        <v>14</v>
      </c>
      <c r="AC33" s="54">
        <v>3</v>
      </c>
      <c r="AD33" s="44">
        <v>3</v>
      </c>
      <c r="AE33" s="44">
        <v>14</v>
      </c>
      <c r="AF33" s="44">
        <v>2</v>
      </c>
      <c r="AG33" s="45"/>
      <c r="AH33" s="45"/>
      <c r="AI33" s="45"/>
      <c r="AJ33" s="46"/>
      <c r="AK33" s="46"/>
      <c r="AL33" s="46"/>
      <c r="AN33" s="307" t="str">
        <f t="shared" si="93"/>
        <v xml:space="preserve">Pré: CIV01329   </v>
      </c>
      <c r="AO33" s="256" t="str">
        <f t="shared" si="94"/>
        <v>Co: ---</v>
      </c>
      <c r="AP33" s="45" t="str">
        <f t="shared" si="146"/>
        <v>CIV01342</v>
      </c>
      <c r="AQ33" s="308" t="str">
        <f t="shared" si="180"/>
        <v>Obras Geotécnicas</v>
      </c>
      <c r="AR33" s="43">
        <f t="shared" si="95"/>
        <v>8</v>
      </c>
      <c r="AS33" s="255"/>
      <c r="AT33" s="256">
        <f t="shared" si="96"/>
        <v>2</v>
      </c>
      <c r="AU33" s="257" t="str">
        <f t="shared" si="201"/>
        <v/>
      </c>
      <c r="AV33" s="257" t="str">
        <f t="shared" si="201"/>
        <v/>
      </c>
      <c r="AW33" s="257" t="str">
        <f t="shared" si="201"/>
        <v/>
      </c>
      <c r="AX33" s="257" t="str">
        <f t="shared" si="201"/>
        <v/>
      </c>
      <c r="AY33" s="257" t="str">
        <f t="shared" si="201"/>
        <v/>
      </c>
      <c r="AZ33" s="257" t="str">
        <f t="shared" si="201"/>
        <v/>
      </c>
      <c r="BA33" s="257" t="str">
        <f t="shared" si="201"/>
        <v/>
      </c>
      <c r="BB33" s="257">
        <f t="shared" si="201"/>
        <v>14</v>
      </c>
      <c r="BC33" s="257">
        <f t="shared" si="201"/>
        <v>15</v>
      </c>
      <c r="BD33" s="257">
        <f t="shared" si="201"/>
        <v>16</v>
      </c>
      <c r="BE33" s="257" t="str">
        <f t="shared" si="202"/>
        <v/>
      </c>
      <c r="BF33" s="257" t="str">
        <f t="shared" si="202"/>
        <v/>
      </c>
      <c r="BG33" s="257" t="str">
        <f t="shared" si="202"/>
        <v/>
      </c>
      <c r="BH33" s="257" t="str">
        <f t="shared" si="202"/>
        <v/>
      </c>
      <c r="BI33" s="257" t="str">
        <f t="shared" si="202"/>
        <v/>
      </c>
      <c r="BJ33" s="257" t="str">
        <f t="shared" si="202"/>
        <v/>
      </c>
      <c r="BK33" s="257" t="str">
        <f t="shared" si="202"/>
        <v/>
      </c>
      <c r="BL33" s="257" t="str">
        <f t="shared" si="202"/>
        <v/>
      </c>
      <c r="BM33" s="258">
        <f t="shared" si="99"/>
        <v>3</v>
      </c>
      <c r="BN33" s="259" t="str">
        <f t="shared" si="203"/>
        <v/>
      </c>
      <c r="BO33" s="259" t="str">
        <f t="shared" si="203"/>
        <v/>
      </c>
      <c r="BP33" s="259" t="str">
        <f t="shared" si="203"/>
        <v/>
      </c>
      <c r="BQ33" s="259" t="str">
        <f t="shared" si="203"/>
        <v/>
      </c>
      <c r="BR33" s="259" t="str">
        <f t="shared" si="203"/>
        <v/>
      </c>
      <c r="BS33" s="259" t="str">
        <f t="shared" si="203"/>
        <v/>
      </c>
      <c r="BT33" s="259" t="str">
        <f t="shared" si="203"/>
        <v/>
      </c>
      <c r="BU33" s="259">
        <f t="shared" si="203"/>
        <v>14</v>
      </c>
      <c r="BV33" s="259">
        <f t="shared" si="203"/>
        <v>15</v>
      </c>
      <c r="BW33" s="259" t="str">
        <f t="shared" si="203"/>
        <v/>
      </c>
      <c r="BX33" s="259" t="str">
        <f t="shared" si="204"/>
        <v/>
      </c>
      <c r="BY33" s="259" t="str">
        <f t="shared" si="204"/>
        <v/>
      </c>
      <c r="BZ33" s="259" t="str">
        <f t="shared" si="204"/>
        <v/>
      </c>
      <c r="CA33" s="259" t="str">
        <f t="shared" si="204"/>
        <v/>
      </c>
      <c r="CB33" s="259" t="str">
        <f t="shared" si="204"/>
        <v/>
      </c>
      <c r="CC33" s="259" t="str">
        <f t="shared" si="204"/>
        <v/>
      </c>
      <c r="CD33" s="259" t="str">
        <f t="shared" si="204"/>
        <v/>
      </c>
      <c r="CE33" s="259" t="str">
        <f t="shared" si="204"/>
        <v/>
      </c>
      <c r="CF33" s="260" t="str">
        <f t="shared" si="102"/>
        <v/>
      </c>
      <c r="CG33" s="261" t="str">
        <f t="shared" si="205"/>
        <v/>
      </c>
      <c r="CH33" s="261" t="str">
        <f t="shared" si="205"/>
        <v/>
      </c>
      <c r="CI33" s="261" t="str">
        <f t="shared" si="205"/>
        <v/>
      </c>
      <c r="CJ33" s="261" t="str">
        <f t="shared" si="205"/>
        <v/>
      </c>
      <c r="CK33" s="261" t="str">
        <f t="shared" si="205"/>
        <v/>
      </c>
      <c r="CL33" s="261" t="str">
        <f t="shared" si="205"/>
        <v/>
      </c>
      <c r="CM33" s="261" t="str">
        <f t="shared" si="205"/>
        <v/>
      </c>
      <c r="CN33" s="261" t="str">
        <f t="shared" si="205"/>
        <v/>
      </c>
      <c r="CO33" s="261" t="str">
        <f t="shared" si="205"/>
        <v/>
      </c>
      <c r="CP33" s="261" t="str">
        <f t="shared" si="205"/>
        <v/>
      </c>
      <c r="CQ33" s="261" t="str">
        <f t="shared" si="206"/>
        <v/>
      </c>
      <c r="CR33" s="261" t="str">
        <f t="shared" si="206"/>
        <v/>
      </c>
      <c r="CS33" s="261" t="str">
        <f t="shared" si="206"/>
        <v/>
      </c>
      <c r="CT33" s="261" t="str">
        <f t="shared" si="206"/>
        <v/>
      </c>
      <c r="CU33" s="261" t="str">
        <f t="shared" si="206"/>
        <v/>
      </c>
      <c r="CV33" s="261" t="str">
        <f t="shared" si="206"/>
        <v/>
      </c>
      <c r="CW33" s="261" t="str">
        <f t="shared" si="206"/>
        <v/>
      </c>
      <c r="CX33" s="261" t="str">
        <f t="shared" si="206"/>
        <v/>
      </c>
      <c r="CY33" s="262" t="str">
        <f t="shared" si="105"/>
        <v/>
      </c>
      <c r="CZ33" s="263" t="str">
        <f t="shared" si="207"/>
        <v/>
      </c>
      <c r="DA33" s="263" t="str">
        <f t="shared" si="207"/>
        <v/>
      </c>
      <c r="DB33" s="263" t="str">
        <f t="shared" si="207"/>
        <v/>
      </c>
      <c r="DC33" s="263" t="str">
        <f t="shared" si="207"/>
        <v/>
      </c>
      <c r="DD33" s="263" t="str">
        <f t="shared" si="207"/>
        <v/>
      </c>
      <c r="DE33" s="263" t="str">
        <f t="shared" si="207"/>
        <v/>
      </c>
      <c r="DF33" s="263" t="str">
        <f t="shared" si="207"/>
        <v/>
      </c>
      <c r="DG33" s="263" t="str">
        <f t="shared" si="207"/>
        <v/>
      </c>
      <c r="DH33" s="263" t="str">
        <f t="shared" si="207"/>
        <v/>
      </c>
      <c r="DI33" s="263" t="str">
        <f t="shared" si="207"/>
        <v/>
      </c>
      <c r="DJ33" s="263" t="str">
        <f t="shared" si="208"/>
        <v/>
      </c>
      <c r="DK33" s="263" t="str">
        <f t="shared" si="208"/>
        <v/>
      </c>
      <c r="DL33" s="263" t="str">
        <f t="shared" si="208"/>
        <v/>
      </c>
      <c r="DM33" s="263" t="str">
        <f t="shared" si="208"/>
        <v/>
      </c>
      <c r="DN33" s="263" t="str">
        <f t="shared" si="208"/>
        <v/>
      </c>
      <c r="DO33" s="263" t="str">
        <f t="shared" si="208"/>
        <v/>
      </c>
      <c r="DP33" s="263" t="str">
        <f t="shared" si="208"/>
        <v/>
      </c>
      <c r="DQ33" s="263" t="str">
        <f t="shared" si="208"/>
        <v/>
      </c>
      <c r="DR33" s="264"/>
      <c r="DS33" s="257" t="str">
        <f t="shared" ref="DS33:DZ42" si="211">CONCATENATE(IF(LOOKUP($DR$2-1,$AT$7:$DQ$7,$AT33:$DQ33)=DS$9,LOOKUP(DS$2,$AT$7:$DQ$7,$AT33:$DQ33),""),IF(LOOKUP($DR$3-1,$AT$7:$DQ$7,$AT33:$DQ33)=DS$9,LOOKUP(DS$3,$AT$7:$DQ$7,$AT33:$DQ33),""),IF(LOOKUP($DR$4-1,$AT$7:$DQ$7,$AT33:$DQ33)=DS$9,LOOKUP(DS$4,$AT$7:$DQ$7,$AT33:$DQ33),""),IF(LOOKUP($DR$5-1,$AT$7:$DQ$7,$AT33:$DQ33)=DS$9,LOOKUP(DS$5,$AT$7:$DQ$7,$AT33:$DQ33),""))</f>
        <v/>
      </c>
      <c r="DT33" s="257" t="str">
        <f t="shared" si="211"/>
        <v/>
      </c>
      <c r="DU33" s="257" t="str">
        <f t="shared" si="211"/>
        <v/>
      </c>
      <c r="DV33" s="257" t="str">
        <f t="shared" si="211"/>
        <v/>
      </c>
      <c r="DW33" s="257" t="str">
        <f t="shared" si="211"/>
        <v/>
      </c>
      <c r="DX33" s="257" t="str">
        <f t="shared" si="211"/>
        <v/>
      </c>
      <c r="DY33" s="257" t="str">
        <f t="shared" si="211"/>
        <v/>
      </c>
      <c r="DZ33" s="257" t="str">
        <f t="shared" si="211"/>
        <v/>
      </c>
      <c r="EA33" s="257" t="str">
        <f t="shared" si="200"/>
        <v/>
      </c>
      <c r="EB33" s="257" t="str">
        <f t="shared" si="200"/>
        <v/>
      </c>
      <c r="EC33" s="257" t="str">
        <f t="shared" si="200"/>
        <v/>
      </c>
      <c r="ED33" s="257" t="str">
        <f t="shared" si="200"/>
        <v/>
      </c>
      <c r="EE33" s="257" t="str">
        <f t="shared" si="200"/>
        <v/>
      </c>
      <c r="EF33" s="257" t="str">
        <f t="shared" si="200"/>
        <v/>
      </c>
      <c r="EG33" s="257" t="str">
        <f t="shared" si="200"/>
        <v/>
      </c>
      <c r="EH33" s="257" t="str">
        <f t="shared" si="200"/>
        <v/>
      </c>
      <c r="EI33" s="257" t="str">
        <f t="shared" si="200"/>
        <v/>
      </c>
      <c r="EJ33" s="257" t="str">
        <f t="shared" si="200"/>
        <v/>
      </c>
      <c r="EK33" s="259" t="str">
        <f t="shared" ref="EK33:ER42" si="212">CONCATENATE(IF(LOOKUP($DR$2-1,$AT$7:$DQ$7,$AT33:$DQ33)=EK$9,LOOKUP(EK$2,$AT$7:$DQ$7,$AT33:$DQ33),""),IF(LOOKUP($DR$3-1,$AT$7:$DQ$7,$AT33:$DQ33)=EK$9,LOOKUP(EK$3,$AT$7:$DQ$7,$AT33:$DQ33),""),IF(LOOKUP($DR$4-1,$AT$7:$DQ$7,$AT33:$DQ33)=EK$9,LOOKUP(EK$4,$AT$7:$DQ$7,$AT33:$DQ33),""),IF(LOOKUP($DR$5-1,$AT$7:$DQ$7,$AT33:$DQ33)=EK$9,LOOKUP(EK$5,$AT$7:$DQ$7,$AT33:$DQ33),""))</f>
        <v/>
      </c>
      <c r="EL33" s="259" t="str">
        <f t="shared" si="212"/>
        <v/>
      </c>
      <c r="EM33" s="259" t="str">
        <f t="shared" si="212"/>
        <v/>
      </c>
      <c r="EN33" s="259" t="str">
        <f t="shared" si="212"/>
        <v/>
      </c>
      <c r="EO33" s="259" t="str">
        <f t="shared" si="212"/>
        <v/>
      </c>
      <c r="EP33" s="259" t="str">
        <f t="shared" si="212"/>
        <v/>
      </c>
      <c r="EQ33" s="259" t="str">
        <f t="shared" si="212"/>
        <v/>
      </c>
      <c r="ER33" s="259" t="str">
        <f t="shared" si="212"/>
        <v>14</v>
      </c>
      <c r="ES33" s="259" t="str">
        <f t="shared" si="149"/>
        <v>15</v>
      </c>
      <c r="ET33" s="259" t="str">
        <f t="shared" si="149"/>
        <v>16</v>
      </c>
      <c r="EU33" s="259" t="str">
        <f t="shared" si="149"/>
        <v/>
      </c>
      <c r="EV33" s="259" t="str">
        <f t="shared" si="149"/>
        <v/>
      </c>
      <c r="EW33" s="259" t="str">
        <f t="shared" si="149"/>
        <v/>
      </c>
      <c r="EX33" s="259" t="str">
        <f t="shared" si="149"/>
        <v/>
      </c>
      <c r="EY33" s="259" t="str">
        <f t="shared" si="149"/>
        <v/>
      </c>
      <c r="EZ33" s="259" t="str">
        <f t="shared" si="149"/>
        <v/>
      </c>
      <c r="FA33" s="259" t="str">
        <f t="shared" si="149"/>
        <v/>
      </c>
      <c r="FB33" s="259" t="str">
        <f t="shared" si="149"/>
        <v/>
      </c>
      <c r="FC33" s="261" t="str">
        <f t="shared" ref="FC33:FJ42" si="213">CONCATENATE(IF(LOOKUP($DR$2-1,$AT$7:$DQ$7,$AT33:$DQ33)=FC$9,LOOKUP(FC$2,$AT$7:$DQ$7,$AT33:$DQ33),""),IF(LOOKUP($DR$3-1,$AT$7:$DQ$7,$AT33:$DQ33)=FC$9,LOOKUP(FC$3,$AT$7:$DQ$7,$AT33:$DQ33),""),IF(LOOKUP($DR$4-1,$AT$7:$DQ$7,$AT33:$DQ33)=FC$9,LOOKUP(FC$4,$AT$7:$DQ$7,$AT33:$DQ33),""),IF(LOOKUP($DR$5-1,$AT$7:$DQ$7,$AT33:$DQ33)=FC$9,LOOKUP(FC$5,$AT$7:$DQ$7,$AT33:$DQ33),""))</f>
        <v/>
      </c>
      <c r="FD33" s="261" t="str">
        <f t="shared" si="213"/>
        <v/>
      </c>
      <c r="FE33" s="261" t="str">
        <f t="shared" si="213"/>
        <v/>
      </c>
      <c r="FF33" s="261" t="str">
        <f t="shared" si="213"/>
        <v/>
      </c>
      <c r="FG33" s="261" t="str">
        <f t="shared" si="213"/>
        <v/>
      </c>
      <c r="FH33" s="261" t="str">
        <f t="shared" si="213"/>
        <v/>
      </c>
      <c r="FI33" s="261" t="str">
        <f t="shared" si="213"/>
        <v/>
      </c>
      <c r="FJ33" s="261" t="str">
        <f t="shared" si="213"/>
        <v>14</v>
      </c>
      <c r="FK33" s="261" t="str">
        <f t="shared" si="151"/>
        <v>15</v>
      </c>
      <c r="FL33" s="261" t="str">
        <f t="shared" si="151"/>
        <v/>
      </c>
      <c r="FM33" s="261" t="str">
        <f t="shared" si="151"/>
        <v/>
      </c>
      <c r="FN33" s="261" t="str">
        <f t="shared" si="151"/>
        <v/>
      </c>
      <c r="FO33" s="261" t="str">
        <f t="shared" si="151"/>
        <v/>
      </c>
      <c r="FP33" s="261" t="str">
        <f t="shared" si="151"/>
        <v/>
      </c>
      <c r="FQ33" s="261" t="str">
        <f t="shared" si="151"/>
        <v/>
      </c>
      <c r="FR33" s="261" t="str">
        <f t="shared" si="151"/>
        <v/>
      </c>
      <c r="FS33" s="261" t="str">
        <f t="shared" si="151"/>
        <v/>
      </c>
      <c r="FT33" s="261" t="str">
        <f t="shared" si="151"/>
        <v/>
      </c>
      <c r="FU33" s="263" t="str">
        <f t="shared" ref="FU33:GB42" si="214">CONCATENATE(IF(LOOKUP($DR$2-1,$AT$7:$DQ$7,$AT33:$DQ33)=FU$9,LOOKUP(FU$2,$AT$7:$DQ$7,$AT33:$DQ33),""),IF(LOOKUP($DR$3-1,$AT$7:$DQ$7,$AT33:$DQ33)=FU$9,LOOKUP(FU$3,$AT$7:$DQ$7,$AT33:$DQ33),""),IF(LOOKUP($DR$4-1,$AT$7:$DQ$7,$AT33:$DQ33)=FU$9,LOOKUP(FU$4,$AT$7:$DQ$7,$AT33:$DQ33),""),IF(LOOKUP($DR$5-1,$AT$7:$DQ$7,$AT33:$DQ33)=FU$9,LOOKUP(FU$5,$AT$7:$DQ$7,$AT33:$DQ33),""))</f>
        <v/>
      </c>
      <c r="FV33" s="263" t="str">
        <f t="shared" si="214"/>
        <v/>
      </c>
      <c r="FW33" s="263" t="str">
        <f t="shared" si="214"/>
        <v/>
      </c>
      <c r="FX33" s="263" t="str">
        <f t="shared" si="214"/>
        <v/>
      </c>
      <c r="FY33" s="263" t="str">
        <f t="shared" si="214"/>
        <v/>
      </c>
      <c r="FZ33" s="263" t="str">
        <f t="shared" si="214"/>
        <v/>
      </c>
      <c r="GA33" s="263" t="str">
        <f t="shared" si="214"/>
        <v/>
      </c>
      <c r="GB33" s="263" t="str">
        <f t="shared" si="214"/>
        <v/>
      </c>
      <c r="GC33" s="263" t="str">
        <f t="shared" si="153"/>
        <v/>
      </c>
      <c r="GD33" s="263" t="str">
        <f t="shared" si="153"/>
        <v/>
      </c>
      <c r="GE33" s="263" t="str">
        <f t="shared" si="153"/>
        <v/>
      </c>
      <c r="GF33" s="263" t="str">
        <f t="shared" si="153"/>
        <v/>
      </c>
      <c r="GG33" s="263" t="str">
        <f t="shared" si="153"/>
        <v/>
      </c>
      <c r="GH33" s="263" t="str">
        <f t="shared" si="153"/>
        <v/>
      </c>
      <c r="GI33" s="263" t="str">
        <f t="shared" si="153"/>
        <v/>
      </c>
      <c r="GJ33" s="263" t="str">
        <f t="shared" si="153"/>
        <v/>
      </c>
      <c r="GK33" s="263" t="str">
        <f t="shared" si="153"/>
        <v/>
      </c>
      <c r="GL33" s="263" t="str">
        <f t="shared" si="153"/>
        <v/>
      </c>
      <c r="GM33" s="265" t="str">
        <f t="shared" ref="GM33:GT45" si="215">CONCATENATE(IF(LOOKUP($DR$2-1,$AT$7:$DQ$7,$AT33:$DQ33)=GM$9,LOOKUP(GM$2,$AT$7:$DQ$7,$AT33:$DQ33),""),IF(LOOKUP($DR$3-1,$AT$7:$DQ$7,$AT33:$DQ33)=GM$9,LOOKUP(GM$3,$AT$7:$DQ$7,$AT33:$DQ33),""),IF(LOOKUP($DR$4-1,$AT$7:$DQ$7,$AT33:$DQ33)=GM$9,LOOKUP(GM$4,$AT$7:$DQ$7,$AT33:$DQ33),""),IF(LOOKUP($DR$5-1,$AT$7:$DQ$7,$AT33:$DQ33)=GM$9,LOOKUP(GM$5,$AT$7:$DQ$7,$AT33:$DQ33),""))</f>
        <v/>
      </c>
      <c r="GN33" s="265" t="str">
        <f t="shared" si="215"/>
        <v/>
      </c>
      <c r="GO33" s="265" t="str">
        <f t="shared" si="215"/>
        <v/>
      </c>
      <c r="GP33" s="265" t="str">
        <f t="shared" si="215"/>
        <v/>
      </c>
      <c r="GQ33" s="265" t="str">
        <f t="shared" si="215"/>
        <v/>
      </c>
      <c r="GR33" s="265" t="str">
        <f t="shared" si="215"/>
        <v/>
      </c>
      <c r="GS33" s="265" t="str">
        <f t="shared" si="215"/>
        <v/>
      </c>
      <c r="GT33" s="265" t="str">
        <f t="shared" si="215"/>
        <v/>
      </c>
      <c r="GU33" s="265" t="str">
        <f t="shared" si="155"/>
        <v/>
      </c>
      <c r="GV33" s="265" t="str">
        <f t="shared" si="155"/>
        <v/>
      </c>
      <c r="GW33" s="265" t="str">
        <f t="shared" si="155"/>
        <v/>
      </c>
      <c r="GX33" s="265" t="str">
        <f t="shared" si="155"/>
        <v/>
      </c>
      <c r="GY33" s="265" t="str">
        <f t="shared" si="155"/>
        <v/>
      </c>
      <c r="GZ33" s="265" t="str">
        <f t="shared" si="155"/>
        <v/>
      </c>
      <c r="HA33" s="265" t="str">
        <f t="shared" si="155"/>
        <v/>
      </c>
      <c r="HB33" s="265" t="str">
        <f t="shared" si="155"/>
        <v/>
      </c>
      <c r="HC33" s="265" t="str">
        <f t="shared" si="155"/>
        <v/>
      </c>
      <c r="HD33" s="265" t="str">
        <f t="shared" si="155"/>
        <v/>
      </c>
      <c r="HF33" s="265">
        <f t="shared" si="118"/>
        <v>22</v>
      </c>
      <c r="HG33" s="267" t="str">
        <f t="shared" si="209"/>
        <v/>
      </c>
      <c r="HH33" s="267" t="str">
        <f t="shared" si="209"/>
        <v/>
      </c>
      <c r="HI33" s="267" t="str">
        <f t="shared" si="209"/>
        <v/>
      </c>
      <c r="HJ33" s="267" t="str">
        <f t="shared" si="209"/>
        <v/>
      </c>
      <c r="HK33" s="267" t="str">
        <f t="shared" si="209"/>
        <v/>
      </c>
      <c r="HL33" s="267" t="str">
        <f t="shared" si="209"/>
        <v/>
      </c>
      <c r="HM33" s="267" t="str">
        <f t="shared" si="209"/>
        <v/>
      </c>
      <c r="HN33" s="267">
        <f t="shared" si="209"/>
        <v>22</v>
      </c>
      <c r="HO33" s="267" t="str">
        <f t="shared" si="209"/>
        <v/>
      </c>
      <c r="HP33" s="267" t="str">
        <f t="shared" si="209"/>
        <v/>
      </c>
      <c r="HQ33" s="267" t="str">
        <f t="shared" si="210"/>
        <v/>
      </c>
      <c r="HR33" s="267" t="str">
        <f t="shared" si="210"/>
        <v/>
      </c>
      <c r="HS33" s="267" t="str">
        <f t="shared" si="210"/>
        <v/>
      </c>
      <c r="HT33" s="267" t="str">
        <f t="shared" si="210"/>
        <v/>
      </c>
      <c r="HU33" s="267" t="str">
        <f t="shared" si="210"/>
        <v/>
      </c>
      <c r="HV33" s="267" t="str">
        <f t="shared" si="210"/>
        <v/>
      </c>
      <c r="HW33" s="267" t="str">
        <f t="shared" si="210"/>
        <v/>
      </c>
      <c r="HX33" s="267" t="str">
        <f t="shared" si="210"/>
        <v/>
      </c>
      <c r="HY33" s="267" t="str">
        <f t="shared" si="210"/>
        <v/>
      </c>
      <c r="HZ33" s="267" t="str">
        <f t="shared" si="210"/>
        <v/>
      </c>
      <c r="IA33" s="264"/>
      <c r="IB33" s="267" t="str">
        <f t="shared" si="156"/>
        <v/>
      </c>
      <c r="IC33" s="267" t="str">
        <f t="shared" si="157"/>
        <v/>
      </c>
      <c r="ID33" s="267" t="str">
        <f t="shared" si="158"/>
        <v/>
      </c>
      <c r="IE33" s="267" t="str">
        <f t="shared" si="159"/>
        <v/>
      </c>
      <c r="IF33" s="267" t="str">
        <f t="shared" si="160"/>
        <v/>
      </c>
      <c r="IG33" s="267" t="str">
        <f t="shared" si="161"/>
        <v/>
      </c>
      <c r="IH33" s="267" t="str">
        <f t="shared" si="162"/>
        <v/>
      </c>
      <c r="II33" s="267">
        <f t="shared" si="163"/>
        <v>2</v>
      </c>
      <c r="IJ33" s="267" t="str">
        <f t="shared" si="164"/>
        <v/>
      </c>
      <c r="IK33" s="267" t="str">
        <f t="shared" si="165"/>
        <v/>
      </c>
      <c r="IL33" s="267" t="str">
        <f t="shared" si="166"/>
        <v/>
      </c>
      <c r="IM33" s="267" t="str">
        <f t="shared" si="167"/>
        <v/>
      </c>
      <c r="IN33" s="267" t="str">
        <f t="shared" si="168"/>
        <v/>
      </c>
      <c r="IO33" s="267" t="str">
        <f t="shared" si="169"/>
        <v/>
      </c>
      <c r="IP33" s="267" t="str">
        <f t="shared" si="170"/>
        <v/>
      </c>
      <c r="IQ33" s="267" t="str">
        <f t="shared" si="171"/>
        <v/>
      </c>
      <c r="IR33" s="267" t="str">
        <f t="shared" si="172"/>
        <v/>
      </c>
      <c r="IS33" s="267" t="str">
        <f t="shared" si="173"/>
        <v/>
      </c>
      <c r="IT33" s="267" t="str">
        <f t="shared" si="174"/>
        <v/>
      </c>
      <c r="IU33" s="267" t="str">
        <f t="shared" si="175"/>
        <v/>
      </c>
      <c r="IV33" s="264"/>
      <c r="IW33" s="268">
        <v>22</v>
      </c>
      <c r="IX33" s="265" t="str">
        <f t="shared" si="176"/>
        <v/>
      </c>
      <c r="IY33" s="265" t="str">
        <f t="shared" si="198"/>
        <v/>
      </c>
      <c r="IZ33" s="265" t="str">
        <f t="shared" si="198"/>
        <v/>
      </c>
      <c r="JA33" s="265" t="str">
        <f t="shared" si="198"/>
        <v/>
      </c>
      <c r="JB33" s="265" t="str">
        <f t="shared" si="198"/>
        <v/>
      </c>
      <c r="JC33" s="265" t="str">
        <f t="shared" si="198"/>
        <v/>
      </c>
      <c r="JD33" s="265" t="str">
        <f t="shared" si="198"/>
        <v/>
      </c>
      <c r="JE33" s="265" t="str">
        <f t="shared" si="199"/>
        <v/>
      </c>
      <c r="JF33" s="265" t="str">
        <f t="shared" si="199"/>
        <v/>
      </c>
      <c r="JG33" s="265" t="str">
        <f t="shared" si="199"/>
        <v/>
      </c>
      <c r="JH33" s="265" t="str">
        <f t="shared" si="199"/>
        <v/>
      </c>
      <c r="JI33" s="265" t="str">
        <f t="shared" si="199"/>
        <v/>
      </c>
      <c r="JJ33" s="265" t="str">
        <f t="shared" si="199"/>
        <v/>
      </c>
      <c r="JK33" s="265" t="str">
        <f t="shared" si="199"/>
        <v/>
      </c>
      <c r="JL33" s="265" t="str">
        <f t="shared" si="199"/>
        <v/>
      </c>
      <c r="JM33" s="265" t="str">
        <f t="shared" si="199"/>
        <v/>
      </c>
      <c r="JN33" s="265" t="str">
        <f t="shared" si="199"/>
        <v/>
      </c>
      <c r="JO33" s="265" t="str">
        <f t="shared" si="199"/>
        <v/>
      </c>
      <c r="JP33" s="265" t="str">
        <f t="shared" si="199"/>
        <v/>
      </c>
      <c r="JQ33" s="265" t="str">
        <f t="shared" si="199"/>
        <v/>
      </c>
      <c r="JS33" s="265" t="str">
        <f>IF(IX33="","",SUM(IX$12:IX33)-IX33+1)</f>
        <v/>
      </c>
      <c r="JT33" s="265" t="str">
        <f>IF(IY33="","",SUM(IY$12:IY33)-IY33+1)</f>
        <v/>
      </c>
      <c r="JU33" s="265" t="str">
        <f>IF(IZ33="","",SUM(IZ$12:IZ33)-IZ33+1)</f>
        <v/>
      </c>
      <c r="JV33" s="265" t="str">
        <f>IF(JA33="","",SUM(JA$12:JA33)-JA33+1)</f>
        <v/>
      </c>
      <c r="JW33" s="265" t="str">
        <f>IF(JB33="","",SUM(JB$12:JB33)-JB33+1)</f>
        <v/>
      </c>
      <c r="JX33" s="265" t="str">
        <f>IF(JC33="","",SUM(JC$12:JC33)-JC33+1)</f>
        <v/>
      </c>
      <c r="JY33" s="265" t="str">
        <f>IF(JD33="","",SUM(JD$12:JD33)-JD33+1)</f>
        <v/>
      </c>
      <c r="JZ33" s="265" t="str">
        <f>IF(JE33="","",SUM(JE$12:JE33)-JE33+1)</f>
        <v/>
      </c>
      <c r="KA33" s="265" t="str">
        <f>IF(JF33="","",SUM(JF$12:JF33)-JF33+1)</f>
        <v/>
      </c>
      <c r="KB33" s="265" t="str">
        <f>IF(JG33="","",SUM(JG$12:JG33)-JG33+1)</f>
        <v/>
      </c>
      <c r="KC33" s="265" t="str">
        <f>IF(JH33="","",SUM(JH$12:JH33)-JH33+1)</f>
        <v/>
      </c>
      <c r="KD33" s="265" t="str">
        <f>IF(JI33="","",SUM(JI$12:JI33)-JI33+1)</f>
        <v/>
      </c>
      <c r="KE33" s="265" t="str">
        <f>IF(JJ33="","",SUM(JJ$12:JJ33)-JJ33+1)</f>
        <v/>
      </c>
      <c r="KF33" s="265" t="str">
        <f>IF(JK33="","",SUM(JK$12:JK33)-JK33+1)</f>
        <v/>
      </c>
      <c r="KG33" s="265" t="str">
        <f>IF(JL33="","",SUM(JL$12:JL33)-JL33+1)</f>
        <v/>
      </c>
      <c r="KH33" s="265" t="str">
        <f>IF(JM33="","",SUM(JM$12:JM33)-JM33+1)</f>
        <v/>
      </c>
      <c r="KI33" s="265" t="str">
        <f>IF(JN33="","",SUM(JN$12:JN33)-JN33+1)</f>
        <v/>
      </c>
      <c r="KJ33" s="265" t="str">
        <f>IF(JO33="","",SUM(JO$12:JO33)-JO33+1)</f>
        <v/>
      </c>
      <c r="KK33" s="265" t="str">
        <f>IF(JP33="","",SUM(JP$12:JP33)-JP33+1)</f>
        <v/>
      </c>
      <c r="KL33" s="265" t="str">
        <f>IF(JQ33="","",SUM(JQ$12:JQ33)-JQ33+1)</f>
        <v/>
      </c>
      <c r="KN33" s="265" t="str">
        <f t="shared" si="124"/>
        <v/>
      </c>
      <c r="KO33" s="265" t="str">
        <f t="shared" si="125"/>
        <v/>
      </c>
      <c r="KP33" s="265" t="str">
        <f t="shared" si="126"/>
        <v/>
      </c>
      <c r="KQ33" s="265" t="str">
        <f t="shared" si="127"/>
        <v/>
      </c>
      <c r="KR33" s="265" t="str">
        <f t="shared" si="128"/>
        <v/>
      </c>
      <c r="KS33" s="265" t="str">
        <f t="shared" si="129"/>
        <v/>
      </c>
      <c r="KT33" s="265" t="str">
        <f t="shared" si="130"/>
        <v/>
      </c>
      <c r="KU33" s="265" t="str">
        <f t="shared" si="131"/>
        <v/>
      </c>
      <c r="KV33" s="265" t="str">
        <f t="shared" si="132"/>
        <v/>
      </c>
      <c r="KW33" s="265" t="str">
        <f t="shared" si="133"/>
        <v/>
      </c>
      <c r="KX33" s="265" t="str">
        <f t="shared" si="134"/>
        <v/>
      </c>
      <c r="KY33" s="265" t="str">
        <f t="shared" si="135"/>
        <v/>
      </c>
      <c r="KZ33" s="265" t="str">
        <f t="shared" si="136"/>
        <v/>
      </c>
      <c r="LA33" s="265" t="str">
        <f t="shared" si="137"/>
        <v/>
      </c>
      <c r="LB33" s="265" t="str">
        <f t="shared" si="138"/>
        <v/>
      </c>
      <c r="LC33" s="265" t="str">
        <f t="shared" si="139"/>
        <v/>
      </c>
      <c r="LD33" s="265" t="str">
        <f t="shared" si="140"/>
        <v/>
      </c>
      <c r="LE33" s="265" t="str">
        <f t="shared" si="141"/>
        <v/>
      </c>
      <c r="LF33" s="265" t="str">
        <f t="shared" si="142"/>
        <v/>
      </c>
      <c r="LG33" s="265" t="str">
        <f t="shared" si="143"/>
        <v/>
      </c>
    </row>
    <row r="34" spans="1:319" s="266" customFormat="1" x14ac:dyDescent="0.25">
      <c r="A34" s="248">
        <f t="shared" si="179"/>
        <v>23</v>
      </c>
      <c r="B34" s="176" t="s">
        <v>736</v>
      </c>
      <c r="C34" s="45" t="s">
        <v>284</v>
      </c>
      <c r="D34" s="45" t="s">
        <v>292</v>
      </c>
      <c r="E34" s="169" t="s">
        <v>337</v>
      </c>
      <c r="F34" s="46" t="s">
        <v>345</v>
      </c>
      <c r="G34" s="172">
        <v>107</v>
      </c>
      <c r="H34" s="54" t="s">
        <v>364</v>
      </c>
      <c r="I34" s="54"/>
      <c r="J34" s="54"/>
      <c r="K34" s="54"/>
      <c r="L34" s="248"/>
      <c r="M34" s="248"/>
      <c r="N34" s="44" t="s">
        <v>595</v>
      </c>
      <c r="O34" s="44" t="s">
        <v>676</v>
      </c>
      <c r="P34" s="43">
        <v>8</v>
      </c>
      <c r="Q34" s="43" t="s">
        <v>416</v>
      </c>
      <c r="R34" s="43"/>
      <c r="S34" s="43" t="str">
        <f t="shared" ref="S34" si="216">IF(Q34="s",P34,"")</f>
        <v/>
      </c>
      <c r="T34" s="54">
        <v>5</v>
      </c>
      <c r="U34" s="54"/>
      <c r="V34" s="54"/>
      <c r="W34" s="343">
        <f t="shared" ref="W34" si="217">IF(T34*$W$5*$U$6+U34*$W$5*$V$6+V34*$W$5*$W$6=0,"",T34*$W$5*$U$6+U34*$W$5*$V$6+V34*$W$5*$W$6)</f>
        <v>85</v>
      </c>
      <c r="X34" s="344">
        <f t="shared" ref="X34" si="218">IF(AND(T34="",U34="",V34=""),"",SUM(T34:V34))</f>
        <v>5</v>
      </c>
      <c r="Y34" s="45" t="s">
        <v>654</v>
      </c>
      <c r="Z34" s="45" t="s">
        <v>655</v>
      </c>
      <c r="AA34" s="54">
        <v>3</v>
      </c>
      <c r="AB34" s="54">
        <v>14</v>
      </c>
      <c r="AC34" s="54">
        <v>3</v>
      </c>
      <c r="AD34" s="44">
        <v>4</v>
      </c>
      <c r="AE34" s="44">
        <v>8</v>
      </c>
      <c r="AF34" s="44">
        <v>2</v>
      </c>
      <c r="AG34" s="45"/>
      <c r="AH34" s="45"/>
      <c r="AI34" s="45"/>
      <c r="AJ34" s="46"/>
      <c r="AK34" s="46"/>
      <c r="AL34" s="46"/>
      <c r="AN34" s="307" t="str">
        <f t="shared" ref="AN34" si="219">IF(B34="","",IF(H34="","Pré: ---",CONCATENATE("Pré: ",H34," ",I34," ",J34," ",K34)))</f>
        <v xml:space="preserve">Pré: CIV01329   </v>
      </c>
      <c r="AO34" s="256" t="str">
        <f t="shared" ref="AO34" si="220">IF(B34="","",IF(L34="","Co: ---",CONCATENATE("Co: ",L34," ",M34)))</f>
        <v>Co: ---</v>
      </c>
      <c r="AP34" s="45" t="str">
        <f t="shared" ref="AP34" si="221">IF(B34="","",CONCATENATE(D34,E34))</f>
        <v>CIV01342</v>
      </c>
      <c r="AQ34" s="308" t="str">
        <f t="shared" ref="AQ34" si="222">IF(B34="","",B34)</f>
        <v>Obras Geotécnicas (fora do período)</v>
      </c>
      <c r="AR34" s="43" t="str">
        <f t="shared" ref="AR34" si="223">IF(Q34="s",S34,"")</f>
        <v/>
      </c>
      <c r="AS34" s="255"/>
      <c r="AT34" s="256">
        <f t="shared" ref="AT34" si="224">IF(AA34="","",AA34)</f>
        <v>3</v>
      </c>
      <c r="AU34" s="257" t="str">
        <f t="shared" si="201"/>
        <v/>
      </c>
      <c r="AV34" s="257" t="str">
        <f t="shared" si="201"/>
        <v/>
      </c>
      <c r="AW34" s="257" t="str">
        <f t="shared" si="201"/>
        <v/>
      </c>
      <c r="AX34" s="257" t="str">
        <f t="shared" si="201"/>
        <v/>
      </c>
      <c r="AY34" s="257" t="str">
        <f t="shared" si="201"/>
        <v/>
      </c>
      <c r="AZ34" s="257" t="str">
        <f t="shared" si="201"/>
        <v/>
      </c>
      <c r="BA34" s="257" t="str">
        <f t="shared" si="201"/>
        <v/>
      </c>
      <c r="BB34" s="257">
        <f t="shared" si="201"/>
        <v>14</v>
      </c>
      <c r="BC34" s="257">
        <f t="shared" si="201"/>
        <v>15</v>
      </c>
      <c r="BD34" s="257">
        <f t="shared" si="201"/>
        <v>16</v>
      </c>
      <c r="BE34" s="257" t="str">
        <f t="shared" si="202"/>
        <v/>
      </c>
      <c r="BF34" s="257" t="str">
        <f t="shared" si="202"/>
        <v/>
      </c>
      <c r="BG34" s="257" t="str">
        <f t="shared" si="202"/>
        <v/>
      </c>
      <c r="BH34" s="257" t="str">
        <f t="shared" si="202"/>
        <v/>
      </c>
      <c r="BI34" s="257" t="str">
        <f t="shared" si="202"/>
        <v/>
      </c>
      <c r="BJ34" s="257" t="str">
        <f t="shared" si="202"/>
        <v/>
      </c>
      <c r="BK34" s="257" t="str">
        <f t="shared" si="202"/>
        <v/>
      </c>
      <c r="BL34" s="257" t="str">
        <f t="shared" si="202"/>
        <v/>
      </c>
      <c r="BM34" s="258">
        <f t="shared" ref="BM34" si="225">IF(AD34="","",AD34)</f>
        <v>4</v>
      </c>
      <c r="BN34" s="259" t="str">
        <f t="shared" si="203"/>
        <v/>
      </c>
      <c r="BO34" s="259">
        <f t="shared" si="203"/>
        <v>8</v>
      </c>
      <c r="BP34" s="259">
        <f t="shared" si="203"/>
        <v>9</v>
      </c>
      <c r="BQ34" s="259" t="str">
        <f t="shared" si="203"/>
        <v/>
      </c>
      <c r="BR34" s="259" t="str">
        <f t="shared" si="203"/>
        <v/>
      </c>
      <c r="BS34" s="259" t="str">
        <f t="shared" si="203"/>
        <v/>
      </c>
      <c r="BT34" s="259" t="str">
        <f t="shared" si="203"/>
        <v/>
      </c>
      <c r="BU34" s="259" t="str">
        <f t="shared" si="203"/>
        <v/>
      </c>
      <c r="BV34" s="259" t="str">
        <f t="shared" si="203"/>
        <v/>
      </c>
      <c r="BW34" s="259" t="str">
        <f t="shared" si="203"/>
        <v/>
      </c>
      <c r="BX34" s="259" t="str">
        <f t="shared" si="204"/>
        <v/>
      </c>
      <c r="BY34" s="259" t="str">
        <f t="shared" si="204"/>
        <v/>
      </c>
      <c r="BZ34" s="259" t="str">
        <f t="shared" si="204"/>
        <v/>
      </c>
      <c r="CA34" s="259" t="str">
        <f t="shared" si="204"/>
        <v/>
      </c>
      <c r="CB34" s="259" t="str">
        <f t="shared" si="204"/>
        <v/>
      </c>
      <c r="CC34" s="259" t="str">
        <f t="shared" si="204"/>
        <v/>
      </c>
      <c r="CD34" s="259" t="str">
        <f t="shared" si="204"/>
        <v/>
      </c>
      <c r="CE34" s="259" t="str">
        <f t="shared" si="204"/>
        <v/>
      </c>
      <c r="CF34" s="260" t="str">
        <f t="shared" ref="CF34" si="226">IF(AG34="","",AG34)</f>
        <v/>
      </c>
      <c r="CG34" s="261" t="str">
        <f t="shared" si="205"/>
        <v/>
      </c>
      <c r="CH34" s="261" t="str">
        <f t="shared" si="205"/>
        <v/>
      </c>
      <c r="CI34" s="261" t="str">
        <f t="shared" si="205"/>
        <v/>
      </c>
      <c r="CJ34" s="261" t="str">
        <f t="shared" si="205"/>
        <v/>
      </c>
      <c r="CK34" s="261" t="str">
        <f t="shared" si="205"/>
        <v/>
      </c>
      <c r="CL34" s="261" t="str">
        <f t="shared" si="205"/>
        <v/>
      </c>
      <c r="CM34" s="261" t="str">
        <f t="shared" si="205"/>
        <v/>
      </c>
      <c r="CN34" s="261" t="str">
        <f t="shared" si="205"/>
        <v/>
      </c>
      <c r="CO34" s="261" t="str">
        <f t="shared" si="205"/>
        <v/>
      </c>
      <c r="CP34" s="261" t="str">
        <f t="shared" si="205"/>
        <v/>
      </c>
      <c r="CQ34" s="261" t="str">
        <f t="shared" si="206"/>
        <v/>
      </c>
      <c r="CR34" s="261" t="str">
        <f t="shared" si="206"/>
        <v/>
      </c>
      <c r="CS34" s="261" t="str">
        <f t="shared" si="206"/>
        <v/>
      </c>
      <c r="CT34" s="261" t="str">
        <f t="shared" si="206"/>
        <v/>
      </c>
      <c r="CU34" s="261" t="str">
        <f t="shared" si="206"/>
        <v/>
      </c>
      <c r="CV34" s="261" t="str">
        <f t="shared" si="206"/>
        <v/>
      </c>
      <c r="CW34" s="261" t="str">
        <f t="shared" si="206"/>
        <v/>
      </c>
      <c r="CX34" s="261" t="str">
        <f t="shared" si="206"/>
        <v/>
      </c>
      <c r="CY34" s="262" t="str">
        <f t="shared" ref="CY34" si="227">IF(AJ34="","",AJ34)</f>
        <v/>
      </c>
      <c r="CZ34" s="263" t="str">
        <f t="shared" si="207"/>
        <v/>
      </c>
      <c r="DA34" s="263" t="str">
        <f t="shared" si="207"/>
        <v/>
      </c>
      <c r="DB34" s="263" t="str">
        <f t="shared" si="207"/>
        <v/>
      </c>
      <c r="DC34" s="263" t="str">
        <f t="shared" si="207"/>
        <v/>
      </c>
      <c r="DD34" s="263" t="str">
        <f t="shared" si="207"/>
        <v/>
      </c>
      <c r="DE34" s="263" t="str">
        <f t="shared" si="207"/>
        <v/>
      </c>
      <c r="DF34" s="263" t="str">
        <f t="shared" si="207"/>
        <v/>
      </c>
      <c r="DG34" s="263" t="str">
        <f t="shared" si="207"/>
        <v/>
      </c>
      <c r="DH34" s="263" t="str">
        <f t="shared" si="207"/>
        <v/>
      </c>
      <c r="DI34" s="263" t="str">
        <f t="shared" si="207"/>
        <v/>
      </c>
      <c r="DJ34" s="263" t="str">
        <f t="shared" si="208"/>
        <v/>
      </c>
      <c r="DK34" s="263" t="str">
        <f t="shared" si="208"/>
        <v/>
      </c>
      <c r="DL34" s="263" t="str">
        <f t="shared" si="208"/>
        <v/>
      </c>
      <c r="DM34" s="263" t="str">
        <f t="shared" si="208"/>
        <v/>
      </c>
      <c r="DN34" s="263" t="str">
        <f t="shared" si="208"/>
        <v/>
      </c>
      <c r="DO34" s="263" t="str">
        <f t="shared" si="208"/>
        <v/>
      </c>
      <c r="DP34" s="263" t="str">
        <f t="shared" si="208"/>
        <v/>
      </c>
      <c r="DQ34" s="263" t="str">
        <f t="shared" si="208"/>
        <v/>
      </c>
      <c r="DR34" s="264"/>
      <c r="DS34" s="257" t="str">
        <f t="shared" si="211"/>
        <v/>
      </c>
      <c r="DT34" s="257" t="str">
        <f t="shared" si="211"/>
        <v/>
      </c>
      <c r="DU34" s="257" t="str">
        <f t="shared" si="211"/>
        <v/>
      </c>
      <c r="DV34" s="257" t="str">
        <f t="shared" si="211"/>
        <v/>
      </c>
      <c r="DW34" s="257" t="str">
        <f t="shared" si="211"/>
        <v/>
      </c>
      <c r="DX34" s="257" t="str">
        <f t="shared" si="211"/>
        <v/>
      </c>
      <c r="DY34" s="257" t="str">
        <f t="shared" si="211"/>
        <v/>
      </c>
      <c r="DZ34" s="257" t="str">
        <f t="shared" si="211"/>
        <v/>
      </c>
      <c r="EA34" s="257" t="str">
        <f t="shared" si="200"/>
        <v/>
      </c>
      <c r="EB34" s="257" t="str">
        <f t="shared" si="200"/>
        <v/>
      </c>
      <c r="EC34" s="257" t="str">
        <f t="shared" si="200"/>
        <v/>
      </c>
      <c r="ED34" s="257" t="str">
        <f t="shared" si="200"/>
        <v/>
      </c>
      <c r="EE34" s="257" t="str">
        <f t="shared" si="200"/>
        <v/>
      </c>
      <c r="EF34" s="257" t="str">
        <f t="shared" si="200"/>
        <v/>
      </c>
      <c r="EG34" s="257" t="str">
        <f t="shared" si="200"/>
        <v/>
      </c>
      <c r="EH34" s="257" t="str">
        <f t="shared" si="200"/>
        <v/>
      </c>
      <c r="EI34" s="257" t="str">
        <f t="shared" si="200"/>
        <v/>
      </c>
      <c r="EJ34" s="257" t="str">
        <f t="shared" si="200"/>
        <v/>
      </c>
      <c r="EK34" s="259" t="str">
        <f t="shared" si="212"/>
        <v/>
      </c>
      <c r="EL34" s="259" t="str">
        <f t="shared" si="212"/>
        <v/>
      </c>
      <c r="EM34" s="259" t="str">
        <f t="shared" si="212"/>
        <v/>
      </c>
      <c r="EN34" s="259" t="str">
        <f t="shared" si="212"/>
        <v/>
      </c>
      <c r="EO34" s="259" t="str">
        <f t="shared" si="212"/>
        <v/>
      </c>
      <c r="EP34" s="259" t="str">
        <f t="shared" si="212"/>
        <v/>
      </c>
      <c r="EQ34" s="259" t="str">
        <f t="shared" si="212"/>
        <v/>
      </c>
      <c r="ER34" s="259" t="str">
        <f t="shared" si="212"/>
        <v/>
      </c>
      <c r="ES34" s="259" t="str">
        <f t="shared" si="149"/>
        <v/>
      </c>
      <c r="ET34" s="259" t="str">
        <f t="shared" si="149"/>
        <v/>
      </c>
      <c r="EU34" s="259" t="str">
        <f t="shared" si="149"/>
        <v/>
      </c>
      <c r="EV34" s="259" t="str">
        <f t="shared" si="149"/>
        <v/>
      </c>
      <c r="EW34" s="259" t="str">
        <f t="shared" si="149"/>
        <v/>
      </c>
      <c r="EX34" s="259" t="str">
        <f t="shared" si="149"/>
        <v/>
      </c>
      <c r="EY34" s="259" t="str">
        <f t="shared" si="149"/>
        <v/>
      </c>
      <c r="EZ34" s="259" t="str">
        <f t="shared" si="149"/>
        <v/>
      </c>
      <c r="FA34" s="259" t="str">
        <f t="shared" si="149"/>
        <v/>
      </c>
      <c r="FB34" s="259" t="str">
        <f t="shared" si="149"/>
        <v/>
      </c>
      <c r="FC34" s="261" t="str">
        <f t="shared" si="213"/>
        <v/>
      </c>
      <c r="FD34" s="261" t="str">
        <f t="shared" si="213"/>
        <v/>
      </c>
      <c r="FE34" s="261" t="str">
        <f t="shared" si="213"/>
        <v/>
      </c>
      <c r="FF34" s="261" t="str">
        <f t="shared" si="213"/>
        <v/>
      </c>
      <c r="FG34" s="261" t="str">
        <f t="shared" si="213"/>
        <v/>
      </c>
      <c r="FH34" s="261" t="str">
        <f t="shared" si="213"/>
        <v/>
      </c>
      <c r="FI34" s="261" t="str">
        <f t="shared" si="213"/>
        <v/>
      </c>
      <c r="FJ34" s="261" t="str">
        <f t="shared" si="213"/>
        <v>14</v>
      </c>
      <c r="FK34" s="261" t="str">
        <f t="shared" si="151"/>
        <v>15</v>
      </c>
      <c r="FL34" s="261" t="str">
        <f t="shared" si="151"/>
        <v>16</v>
      </c>
      <c r="FM34" s="261" t="str">
        <f t="shared" si="151"/>
        <v/>
      </c>
      <c r="FN34" s="261" t="str">
        <f t="shared" si="151"/>
        <v/>
      </c>
      <c r="FO34" s="261" t="str">
        <f t="shared" si="151"/>
        <v/>
      </c>
      <c r="FP34" s="261" t="str">
        <f t="shared" si="151"/>
        <v/>
      </c>
      <c r="FQ34" s="261" t="str">
        <f t="shared" si="151"/>
        <v/>
      </c>
      <c r="FR34" s="261" t="str">
        <f t="shared" si="151"/>
        <v/>
      </c>
      <c r="FS34" s="261" t="str">
        <f t="shared" si="151"/>
        <v/>
      </c>
      <c r="FT34" s="261" t="str">
        <f t="shared" si="151"/>
        <v/>
      </c>
      <c r="FU34" s="263" t="str">
        <f t="shared" si="214"/>
        <v/>
      </c>
      <c r="FV34" s="263" t="str">
        <f t="shared" si="214"/>
        <v>8</v>
      </c>
      <c r="FW34" s="263" t="str">
        <f t="shared" si="214"/>
        <v>9</v>
      </c>
      <c r="FX34" s="263" t="str">
        <f t="shared" si="214"/>
        <v/>
      </c>
      <c r="FY34" s="263" t="str">
        <f t="shared" si="214"/>
        <v/>
      </c>
      <c r="FZ34" s="263" t="str">
        <f t="shared" si="214"/>
        <v/>
      </c>
      <c r="GA34" s="263" t="str">
        <f t="shared" si="214"/>
        <v/>
      </c>
      <c r="GB34" s="263" t="str">
        <f t="shared" si="214"/>
        <v/>
      </c>
      <c r="GC34" s="263" t="str">
        <f t="shared" si="153"/>
        <v/>
      </c>
      <c r="GD34" s="263" t="str">
        <f t="shared" si="153"/>
        <v/>
      </c>
      <c r="GE34" s="263" t="str">
        <f t="shared" si="153"/>
        <v/>
      </c>
      <c r="GF34" s="263" t="str">
        <f t="shared" si="153"/>
        <v/>
      </c>
      <c r="GG34" s="263" t="str">
        <f t="shared" si="153"/>
        <v/>
      </c>
      <c r="GH34" s="263" t="str">
        <f t="shared" si="153"/>
        <v/>
      </c>
      <c r="GI34" s="263" t="str">
        <f t="shared" si="153"/>
        <v/>
      </c>
      <c r="GJ34" s="263" t="str">
        <f t="shared" si="153"/>
        <v/>
      </c>
      <c r="GK34" s="263" t="str">
        <f t="shared" si="153"/>
        <v/>
      </c>
      <c r="GL34" s="263" t="str">
        <f t="shared" si="153"/>
        <v/>
      </c>
      <c r="GM34" s="265" t="str">
        <f t="shared" si="215"/>
        <v/>
      </c>
      <c r="GN34" s="265" t="str">
        <f t="shared" si="215"/>
        <v/>
      </c>
      <c r="GO34" s="265" t="str">
        <f t="shared" si="215"/>
        <v/>
      </c>
      <c r="GP34" s="265" t="str">
        <f t="shared" si="215"/>
        <v/>
      </c>
      <c r="GQ34" s="265" t="str">
        <f t="shared" si="215"/>
        <v/>
      </c>
      <c r="GR34" s="265" t="str">
        <f t="shared" si="215"/>
        <v/>
      </c>
      <c r="GS34" s="265" t="str">
        <f t="shared" si="215"/>
        <v/>
      </c>
      <c r="GT34" s="265" t="str">
        <f t="shared" si="215"/>
        <v/>
      </c>
      <c r="GU34" s="265" t="str">
        <f t="shared" si="155"/>
        <v/>
      </c>
      <c r="GV34" s="265" t="str">
        <f t="shared" si="155"/>
        <v/>
      </c>
      <c r="GW34" s="265" t="str">
        <f t="shared" si="155"/>
        <v/>
      </c>
      <c r="GX34" s="265" t="str">
        <f t="shared" si="155"/>
        <v/>
      </c>
      <c r="GY34" s="265" t="str">
        <f t="shared" si="155"/>
        <v/>
      </c>
      <c r="GZ34" s="265" t="str">
        <f t="shared" si="155"/>
        <v/>
      </c>
      <c r="HA34" s="265" t="str">
        <f t="shared" si="155"/>
        <v/>
      </c>
      <c r="HB34" s="265" t="str">
        <f t="shared" si="155"/>
        <v/>
      </c>
      <c r="HC34" s="265" t="str">
        <f t="shared" si="155"/>
        <v/>
      </c>
      <c r="HD34" s="265" t="str">
        <f t="shared" si="155"/>
        <v/>
      </c>
      <c r="HF34" s="265">
        <f t="shared" ref="HF34" si="228">A34</f>
        <v>23</v>
      </c>
      <c r="HG34" s="267" t="str">
        <f t="shared" si="209"/>
        <v/>
      </c>
      <c r="HH34" s="267" t="str">
        <f t="shared" si="209"/>
        <v/>
      </c>
      <c r="HI34" s="267" t="str">
        <f t="shared" si="209"/>
        <v/>
      </c>
      <c r="HJ34" s="267" t="str">
        <f t="shared" si="209"/>
        <v/>
      </c>
      <c r="HK34" s="267" t="str">
        <f t="shared" si="209"/>
        <v/>
      </c>
      <c r="HL34" s="267" t="str">
        <f t="shared" si="209"/>
        <v/>
      </c>
      <c r="HM34" s="267" t="str">
        <f t="shared" si="209"/>
        <v/>
      </c>
      <c r="HN34" s="267" t="str">
        <f t="shared" si="209"/>
        <v/>
      </c>
      <c r="HO34" s="267" t="str">
        <f t="shared" si="209"/>
        <v/>
      </c>
      <c r="HP34" s="267" t="str">
        <f t="shared" si="209"/>
        <v/>
      </c>
      <c r="HQ34" s="267" t="str">
        <f t="shared" si="210"/>
        <v/>
      </c>
      <c r="HR34" s="267" t="str">
        <f t="shared" si="210"/>
        <v/>
      </c>
      <c r="HS34" s="267" t="str">
        <f t="shared" si="210"/>
        <v/>
      </c>
      <c r="HT34" s="267" t="str">
        <f t="shared" si="210"/>
        <v/>
      </c>
      <c r="HU34" s="267" t="str">
        <f t="shared" si="210"/>
        <v/>
      </c>
      <c r="HV34" s="267" t="str">
        <f t="shared" si="210"/>
        <v/>
      </c>
      <c r="HW34" s="267" t="str">
        <f t="shared" si="210"/>
        <v/>
      </c>
      <c r="HX34" s="267" t="str">
        <f t="shared" si="210"/>
        <v/>
      </c>
      <c r="HY34" s="267" t="str">
        <f t="shared" si="210"/>
        <v/>
      </c>
      <c r="HZ34" s="267" t="str">
        <f t="shared" si="210"/>
        <v/>
      </c>
      <c r="IA34" s="264"/>
      <c r="IB34" s="267" t="str">
        <f t="shared" ref="IB34" si="229">IF(HG34="","",LEN(HG34))</f>
        <v/>
      </c>
      <c r="IC34" s="267" t="str">
        <f t="shared" ref="IC34" si="230">IF(HH34="","",LEN(HH34))</f>
        <v/>
      </c>
      <c r="ID34" s="267" t="str">
        <f t="shared" ref="ID34" si="231">IF(HI34="","",LEN(HI34))</f>
        <v/>
      </c>
      <c r="IE34" s="267" t="str">
        <f t="shared" ref="IE34" si="232">IF(HJ34="","",LEN(HJ34))</f>
        <v/>
      </c>
      <c r="IF34" s="267" t="str">
        <f t="shared" ref="IF34" si="233">IF(HK34="","",LEN(HK34))</f>
        <v/>
      </c>
      <c r="IG34" s="267" t="str">
        <f t="shared" ref="IG34" si="234">IF(HL34="","",LEN(HL34))</f>
        <v/>
      </c>
      <c r="IH34" s="267" t="str">
        <f t="shared" ref="IH34" si="235">IF(HM34="","",LEN(HM34))</f>
        <v/>
      </c>
      <c r="II34" s="267" t="str">
        <f t="shared" ref="II34" si="236">IF(HN34="","",LEN(HN34))</f>
        <v/>
      </c>
      <c r="IJ34" s="267" t="str">
        <f t="shared" ref="IJ34" si="237">IF(HO34="","",LEN(HO34))</f>
        <v/>
      </c>
      <c r="IK34" s="267" t="str">
        <f t="shared" ref="IK34" si="238">IF(HP34="","",LEN(HP34))</f>
        <v/>
      </c>
      <c r="IL34" s="267" t="str">
        <f t="shared" ref="IL34" si="239">IF(HQ34="","",LEN(HQ34))</f>
        <v/>
      </c>
      <c r="IM34" s="267" t="str">
        <f t="shared" ref="IM34" si="240">IF(HR34="","",LEN(HR34))</f>
        <v/>
      </c>
      <c r="IN34" s="267" t="str">
        <f t="shared" ref="IN34" si="241">IF(HS34="","",LEN(HS34))</f>
        <v/>
      </c>
      <c r="IO34" s="267" t="str">
        <f t="shared" ref="IO34" si="242">IF(HT34="","",LEN(HT34))</f>
        <v/>
      </c>
      <c r="IP34" s="267" t="str">
        <f t="shared" ref="IP34" si="243">IF(HU34="","",LEN(HU34))</f>
        <v/>
      </c>
      <c r="IQ34" s="267" t="str">
        <f t="shared" ref="IQ34" si="244">IF(HV34="","",LEN(HV34))</f>
        <v/>
      </c>
      <c r="IR34" s="267" t="str">
        <f t="shared" ref="IR34" si="245">IF(HW34="","",LEN(HW34))</f>
        <v/>
      </c>
      <c r="IS34" s="267" t="str">
        <f t="shared" ref="IS34" si="246">IF(HX34="","",LEN(HX34))</f>
        <v/>
      </c>
      <c r="IT34" s="267" t="str">
        <f t="shared" ref="IT34" si="247">IF(HY34="","",LEN(HY34))</f>
        <v/>
      </c>
      <c r="IU34" s="267" t="str">
        <f t="shared" ref="IU34" si="248">IF(HZ34="","",LEN(HZ34))</f>
        <v/>
      </c>
      <c r="IV34" s="264"/>
      <c r="IW34" s="268">
        <v>22</v>
      </c>
      <c r="IX34" s="265" t="str">
        <f t="shared" si="176"/>
        <v/>
      </c>
      <c r="IY34" s="265" t="str">
        <f t="shared" si="198"/>
        <v/>
      </c>
      <c r="IZ34" s="265" t="str">
        <f t="shared" si="198"/>
        <v/>
      </c>
      <c r="JA34" s="265" t="str">
        <f t="shared" si="198"/>
        <v/>
      </c>
      <c r="JB34" s="265" t="str">
        <f t="shared" si="198"/>
        <v/>
      </c>
      <c r="JC34" s="265" t="str">
        <f t="shared" si="198"/>
        <v/>
      </c>
      <c r="JD34" s="265" t="str">
        <f t="shared" si="198"/>
        <v/>
      </c>
      <c r="JE34" s="265" t="str">
        <f t="shared" si="198"/>
        <v/>
      </c>
      <c r="JF34" s="265" t="str">
        <f t="shared" si="198"/>
        <v/>
      </c>
      <c r="JG34" s="265" t="str">
        <f t="shared" si="198"/>
        <v/>
      </c>
      <c r="JH34" s="265" t="str">
        <f t="shared" si="198"/>
        <v/>
      </c>
      <c r="JI34" s="265" t="str">
        <f t="shared" si="198"/>
        <v/>
      </c>
      <c r="JJ34" s="265" t="str">
        <f t="shared" si="198"/>
        <v/>
      </c>
      <c r="JK34" s="265" t="str">
        <f t="shared" si="198"/>
        <v/>
      </c>
      <c r="JL34" s="265" t="str">
        <f t="shared" si="198"/>
        <v/>
      </c>
      <c r="JM34" s="265" t="str">
        <f t="shared" si="198"/>
        <v/>
      </c>
      <c r="JN34" s="265" t="str">
        <f t="shared" si="198"/>
        <v/>
      </c>
      <c r="JO34" s="265" t="str">
        <f t="shared" ref="JO34:JQ34" si="249">IF(LEN(JO$5)&lt;$IW34,"", VALUE(MID(JO$5,$IW34,1)))</f>
        <v/>
      </c>
      <c r="JP34" s="265" t="str">
        <f t="shared" si="249"/>
        <v/>
      </c>
      <c r="JQ34" s="265" t="str">
        <f t="shared" si="249"/>
        <v/>
      </c>
      <c r="JS34" s="265" t="str">
        <f>IF(IX34="","",SUM(IX$12:IX34)-IX34+1)</f>
        <v/>
      </c>
      <c r="JT34" s="265" t="str">
        <f>IF(IY34="","",SUM(IY$12:IY34)-IY34+1)</f>
        <v/>
      </c>
      <c r="JU34" s="265" t="str">
        <f>IF(IZ34="","",SUM(IZ$12:IZ34)-IZ34+1)</f>
        <v/>
      </c>
      <c r="JV34" s="265" t="str">
        <f>IF(JA34="","",SUM(JA$12:JA34)-JA34+1)</f>
        <v/>
      </c>
      <c r="JW34" s="265" t="str">
        <f>IF(JB34="","",SUM(JB$12:JB34)-JB34+1)</f>
        <v/>
      </c>
      <c r="JX34" s="265" t="str">
        <f>IF(JC34="","",SUM(JC$12:JC34)-JC34+1)</f>
        <v/>
      </c>
      <c r="JY34" s="265" t="str">
        <f>IF(JD34="","",SUM(JD$12:JD34)-JD34+1)</f>
        <v/>
      </c>
      <c r="JZ34" s="265" t="str">
        <f>IF(JE34="","",SUM(JE$12:JE34)-JE34+1)</f>
        <v/>
      </c>
      <c r="KA34" s="265" t="str">
        <f>IF(JF34="","",SUM(JF$12:JF34)-JF34+1)</f>
        <v/>
      </c>
      <c r="KB34" s="265" t="str">
        <f>IF(JG34="","",SUM(JG$12:JG34)-JG34+1)</f>
        <v/>
      </c>
      <c r="KC34" s="265" t="str">
        <f>IF(JH34="","",SUM(JH$12:JH34)-JH34+1)</f>
        <v/>
      </c>
      <c r="KD34" s="265" t="str">
        <f>IF(JI34="","",SUM(JI$12:JI34)-JI34+1)</f>
        <v/>
      </c>
      <c r="KE34" s="265" t="str">
        <f>IF(JJ34="","",SUM(JJ$12:JJ34)-JJ34+1)</f>
        <v/>
      </c>
      <c r="KF34" s="265" t="str">
        <f>IF(JK34="","",SUM(JK$12:JK34)-JK34+1)</f>
        <v/>
      </c>
      <c r="KG34" s="265" t="str">
        <f>IF(JL34="","",SUM(JL$12:JL34)-JL34+1)</f>
        <v/>
      </c>
      <c r="KH34" s="265" t="str">
        <f>IF(JM34="","",SUM(JM$12:JM34)-JM34+1)</f>
        <v/>
      </c>
      <c r="KI34" s="265" t="str">
        <f>IF(JN34="","",SUM(JN$12:JN34)-JN34+1)</f>
        <v/>
      </c>
      <c r="KJ34" s="265" t="str">
        <f>IF(JO34="","",SUM(JO$12:JO34)-JO34+1)</f>
        <v/>
      </c>
      <c r="KK34" s="265" t="str">
        <f>IF(JP34="","",SUM(JP$12:JP34)-JP34+1)</f>
        <v/>
      </c>
      <c r="KL34" s="265" t="str">
        <f>IF(JQ34="","",SUM(JQ$12:JQ34)-JQ34+1)</f>
        <v/>
      </c>
      <c r="KN34" s="265" t="str">
        <f t="shared" ref="KN34" si="250">IF(IX34="","",VALUE(MID(IX$4,JS34,IX34)))</f>
        <v/>
      </c>
      <c r="KO34" s="265" t="str">
        <f t="shared" ref="KO34" si="251">IF(IY34="","",VALUE(MID(IY$4,JT34,IY34)))</f>
        <v/>
      </c>
      <c r="KP34" s="265" t="str">
        <f t="shared" ref="KP34" si="252">IF(IZ34="","",VALUE(MID(IZ$4,JU34,IZ34)))</f>
        <v/>
      </c>
      <c r="KQ34" s="265" t="str">
        <f t="shared" ref="KQ34" si="253">IF(JA34="","",VALUE(MID(JA$4,JV34,JA34)))</f>
        <v/>
      </c>
      <c r="KR34" s="265" t="str">
        <f t="shared" ref="KR34" si="254">IF(JB34="","",VALUE(MID(JB$4,JW34,JB34)))</f>
        <v/>
      </c>
      <c r="KS34" s="265" t="str">
        <f t="shared" ref="KS34" si="255">IF(JC34="","",VALUE(MID(JC$4,JX34,JC34)))</f>
        <v/>
      </c>
      <c r="KT34" s="265" t="str">
        <f t="shared" ref="KT34" si="256">IF(JD34="","",VALUE(MID(JD$4,JY34,JD34)))</f>
        <v/>
      </c>
      <c r="KU34" s="265" t="str">
        <f t="shared" ref="KU34" si="257">IF(JE34="","",VALUE(MID(JE$4,JZ34,JE34)))</f>
        <v/>
      </c>
      <c r="KV34" s="265" t="str">
        <f t="shared" ref="KV34" si="258">IF(JF34="","",VALUE(MID(JF$4,KA34,JF34)))</f>
        <v/>
      </c>
      <c r="KW34" s="265" t="str">
        <f t="shared" ref="KW34" si="259">IF(JG34="","",VALUE(MID(JG$4,KB34,JG34)))</f>
        <v/>
      </c>
      <c r="KX34" s="265" t="str">
        <f t="shared" ref="KX34" si="260">IF(JH34="","",VALUE(MID(JH$4,KC34,JH34)))</f>
        <v/>
      </c>
      <c r="KY34" s="265" t="str">
        <f t="shared" ref="KY34" si="261">IF(JI34="","",VALUE(MID(JI$4,KD34,JI34)))</f>
        <v/>
      </c>
      <c r="KZ34" s="265" t="str">
        <f t="shared" ref="KZ34" si="262">IF(JJ34="","",VALUE(MID(JJ$4,KE34,JJ34)))</f>
        <v/>
      </c>
      <c r="LA34" s="265" t="str">
        <f t="shared" ref="LA34" si="263">IF(JK34="","",VALUE(MID(JK$4,KF34,JK34)))</f>
        <v/>
      </c>
      <c r="LB34" s="265" t="str">
        <f t="shared" ref="LB34" si="264">IF(JL34="","",VALUE(MID(JL$4,KG34,JL34)))</f>
        <v/>
      </c>
      <c r="LC34" s="265" t="str">
        <f t="shared" ref="LC34" si="265">IF(JM34="","",VALUE(MID(JM$4,KH34,JM34)))</f>
        <v/>
      </c>
      <c r="LD34" s="265" t="str">
        <f t="shared" ref="LD34" si="266">IF(JN34="","",VALUE(MID(JN$4,KI34,JN34)))</f>
        <v/>
      </c>
      <c r="LE34" s="265" t="str">
        <f t="shared" ref="LE34" si="267">IF(JO34="","",VALUE(MID(JO$4,KJ34,JO34)))</f>
        <v/>
      </c>
      <c r="LF34" s="265" t="str">
        <f t="shared" ref="LF34" si="268">IF(JP34="","",VALUE(MID(JP$4,KK34,JP34)))</f>
        <v/>
      </c>
      <c r="LG34" s="265" t="str">
        <f t="shared" ref="LG34" si="269">IF(JQ34="","",VALUE(MID(JQ$4,KL34,JQ34)))</f>
        <v/>
      </c>
    </row>
    <row r="35" spans="1:319" s="266" customFormat="1" x14ac:dyDescent="0.25">
      <c r="A35" s="248">
        <f t="shared" si="179"/>
        <v>24</v>
      </c>
      <c r="B35" s="176"/>
      <c r="C35" s="45"/>
      <c r="D35" s="45"/>
      <c r="E35" s="169"/>
      <c r="F35" s="46"/>
      <c r="G35" s="172"/>
      <c r="H35" s="54"/>
      <c r="I35" s="54"/>
      <c r="J35" s="54"/>
      <c r="K35" s="54"/>
      <c r="L35" s="248"/>
      <c r="M35" s="248"/>
      <c r="N35" s="44"/>
      <c r="O35" s="44"/>
      <c r="P35" s="43"/>
      <c r="Q35" s="43"/>
      <c r="R35" s="43"/>
      <c r="S35" s="43" t="str">
        <f t="shared" si="92"/>
        <v/>
      </c>
      <c r="T35" s="54"/>
      <c r="U35" s="54"/>
      <c r="V35" s="54"/>
      <c r="W35" s="343" t="str">
        <f t="shared" ref="W35:W44" si="270">IF(T35*$W$5*$U$6+U35*$W$5*$V$6+V35*$W$5*$W$6=0,"",T35*$W$5*$U$6+U35*$W$5*$V$6+V35*$W$5*$W$6)</f>
        <v/>
      </c>
      <c r="X35" s="344" t="str">
        <f t="shared" ref="X35:X44" si="271">IF(AND(T35="",U35="",V35=""),"",SUM(T35:V35))</f>
        <v/>
      </c>
      <c r="Y35" s="45"/>
      <c r="Z35" s="45"/>
      <c r="AA35" s="54"/>
      <c r="AB35" s="54"/>
      <c r="AC35" s="54"/>
      <c r="AD35" s="44"/>
      <c r="AE35" s="44"/>
      <c r="AF35" s="44"/>
      <c r="AG35" s="45"/>
      <c r="AH35" s="45"/>
      <c r="AI35" s="45"/>
      <c r="AJ35" s="46"/>
      <c r="AK35" s="46"/>
      <c r="AL35" s="46"/>
      <c r="AN35" s="307" t="str">
        <f t="shared" si="93"/>
        <v/>
      </c>
      <c r="AO35" s="256" t="str">
        <f t="shared" si="94"/>
        <v/>
      </c>
      <c r="AP35" s="45" t="str">
        <f t="shared" si="146"/>
        <v/>
      </c>
      <c r="AQ35" s="308" t="str">
        <f t="shared" si="180"/>
        <v/>
      </c>
      <c r="AR35" s="43" t="str">
        <f t="shared" si="95"/>
        <v/>
      </c>
      <c r="AS35" s="255"/>
      <c r="AT35" s="256" t="str">
        <f t="shared" si="96"/>
        <v/>
      </c>
      <c r="AU35" s="257" t="str">
        <f t="shared" si="201"/>
        <v/>
      </c>
      <c r="AV35" s="257" t="str">
        <f t="shared" si="201"/>
        <v/>
      </c>
      <c r="AW35" s="257" t="str">
        <f t="shared" si="201"/>
        <v/>
      </c>
      <c r="AX35" s="257" t="str">
        <f t="shared" si="201"/>
        <v/>
      </c>
      <c r="AY35" s="257" t="str">
        <f t="shared" si="201"/>
        <v/>
      </c>
      <c r="AZ35" s="257" t="str">
        <f t="shared" si="201"/>
        <v/>
      </c>
      <c r="BA35" s="257" t="str">
        <f t="shared" si="201"/>
        <v/>
      </c>
      <c r="BB35" s="257" t="str">
        <f t="shared" si="201"/>
        <v/>
      </c>
      <c r="BC35" s="257" t="str">
        <f t="shared" si="201"/>
        <v/>
      </c>
      <c r="BD35" s="257" t="str">
        <f t="shared" si="201"/>
        <v/>
      </c>
      <c r="BE35" s="257" t="str">
        <f t="shared" si="202"/>
        <v/>
      </c>
      <c r="BF35" s="257" t="str">
        <f t="shared" si="202"/>
        <v/>
      </c>
      <c r="BG35" s="257" t="str">
        <f t="shared" si="202"/>
        <v/>
      </c>
      <c r="BH35" s="257" t="str">
        <f t="shared" si="202"/>
        <v/>
      </c>
      <c r="BI35" s="257" t="str">
        <f t="shared" si="202"/>
        <v/>
      </c>
      <c r="BJ35" s="257" t="str">
        <f t="shared" si="202"/>
        <v/>
      </c>
      <c r="BK35" s="257" t="str">
        <f t="shared" si="202"/>
        <v/>
      </c>
      <c r="BL35" s="257" t="str">
        <f t="shared" si="202"/>
        <v/>
      </c>
      <c r="BM35" s="258" t="str">
        <f t="shared" si="99"/>
        <v/>
      </c>
      <c r="BN35" s="259" t="str">
        <f t="shared" si="203"/>
        <v/>
      </c>
      <c r="BO35" s="259" t="str">
        <f t="shared" si="203"/>
        <v/>
      </c>
      <c r="BP35" s="259" t="str">
        <f t="shared" si="203"/>
        <v/>
      </c>
      <c r="BQ35" s="259" t="str">
        <f t="shared" si="203"/>
        <v/>
      </c>
      <c r="BR35" s="259" t="str">
        <f t="shared" si="203"/>
        <v/>
      </c>
      <c r="BS35" s="259" t="str">
        <f t="shared" si="203"/>
        <v/>
      </c>
      <c r="BT35" s="259" t="str">
        <f t="shared" si="203"/>
        <v/>
      </c>
      <c r="BU35" s="259" t="str">
        <f t="shared" si="203"/>
        <v/>
      </c>
      <c r="BV35" s="259" t="str">
        <f t="shared" si="203"/>
        <v/>
      </c>
      <c r="BW35" s="259" t="str">
        <f t="shared" si="203"/>
        <v/>
      </c>
      <c r="BX35" s="259" t="str">
        <f t="shared" si="204"/>
        <v/>
      </c>
      <c r="BY35" s="259" t="str">
        <f t="shared" si="204"/>
        <v/>
      </c>
      <c r="BZ35" s="259" t="str">
        <f t="shared" si="204"/>
        <v/>
      </c>
      <c r="CA35" s="259" t="str">
        <f t="shared" si="204"/>
        <v/>
      </c>
      <c r="CB35" s="259" t="str">
        <f t="shared" si="204"/>
        <v/>
      </c>
      <c r="CC35" s="259" t="str">
        <f t="shared" si="204"/>
        <v/>
      </c>
      <c r="CD35" s="259" t="str">
        <f t="shared" si="204"/>
        <v/>
      </c>
      <c r="CE35" s="259" t="str">
        <f t="shared" si="204"/>
        <v/>
      </c>
      <c r="CF35" s="260" t="str">
        <f t="shared" si="102"/>
        <v/>
      </c>
      <c r="CG35" s="261" t="str">
        <f t="shared" si="205"/>
        <v/>
      </c>
      <c r="CH35" s="261" t="str">
        <f t="shared" si="205"/>
        <v/>
      </c>
      <c r="CI35" s="261" t="str">
        <f t="shared" si="205"/>
        <v/>
      </c>
      <c r="CJ35" s="261" t="str">
        <f t="shared" si="205"/>
        <v/>
      </c>
      <c r="CK35" s="261" t="str">
        <f t="shared" si="205"/>
        <v/>
      </c>
      <c r="CL35" s="261" t="str">
        <f t="shared" si="205"/>
        <v/>
      </c>
      <c r="CM35" s="261" t="str">
        <f t="shared" si="205"/>
        <v/>
      </c>
      <c r="CN35" s="261" t="str">
        <f t="shared" si="205"/>
        <v/>
      </c>
      <c r="CO35" s="261" t="str">
        <f t="shared" si="205"/>
        <v/>
      </c>
      <c r="CP35" s="261" t="str">
        <f t="shared" si="205"/>
        <v/>
      </c>
      <c r="CQ35" s="261" t="str">
        <f t="shared" si="206"/>
        <v/>
      </c>
      <c r="CR35" s="261" t="str">
        <f t="shared" si="206"/>
        <v/>
      </c>
      <c r="CS35" s="261" t="str">
        <f t="shared" si="206"/>
        <v/>
      </c>
      <c r="CT35" s="261" t="str">
        <f t="shared" si="206"/>
        <v/>
      </c>
      <c r="CU35" s="261" t="str">
        <f t="shared" si="206"/>
        <v/>
      </c>
      <c r="CV35" s="261" t="str">
        <f t="shared" si="206"/>
        <v/>
      </c>
      <c r="CW35" s="261" t="str">
        <f t="shared" si="206"/>
        <v/>
      </c>
      <c r="CX35" s="261" t="str">
        <f t="shared" si="206"/>
        <v/>
      </c>
      <c r="CY35" s="262" t="str">
        <f t="shared" si="105"/>
        <v/>
      </c>
      <c r="CZ35" s="263" t="str">
        <f t="shared" si="207"/>
        <v/>
      </c>
      <c r="DA35" s="263" t="str">
        <f t="shared" si="207"/>
        <v/>
      </c>
      <c r="DB35" s="263" t="str">
        <f t="shared" si="207"/>
        <v/>
      </c>
      <c r="DC35" s="263" t="str">
        <f t="shared" si="207"/>
        <v/>
      </c>
      <c r="DD35" s="263" t="str">
        <f t="shared" si="207"/>
        <v/>
      </c>
      <c r="DE35" s="263" t="str">
        <f t="shared" si="207"/>
        <v/>
      </c>
      <c r="DF35" s="263" t="str">
        <f t="shared" si="207"/>
        <v/>
      </c>
      <c r="DG35" s="263" t="str">
        <f t="shared" si="207"/>
        <v/>
      </c>
      <c r="DH35" s="263" t="str">
        <f t="shared" si="207"/>
        <v/>
      </c>
      <c r="DI35" s="263" t="str">
        <f t="shared" si="207"/>
        <v/>
      </c>
      <c r="DJ35" s="263" t="str">
        <f t="shared" si="208"/>
        <v/>
      </c>
      <c r="DK35" s="263" t="str">
        <f t="shared" si="208"/>
        <v/>
      </c>
      <c r="DL35" s="263" t="str">
        <f t="shared" si="208"/>
        <v/>
      </c>
      <c r="DM35" s="263" t="str">
        <f t="shared" si="208"/>
        <v/>
      </c>
      <c r="DN35" s="263" t="str">
        <f t="shared" si="208"/>
        <v/>
      </c>
      <c r="DO35" s="263" t="str">
        <f t="shared" si="208"/>
        <v/>
      </c>
      <c r="DP35" s="263" t="str">
        <f t="shared" si="208"/>
        <v/>
      </c>
      <c r="DQ35" s="263" t="str">
        <f t="shared" si="208"/>
        <v/>
      </c>
      <c r="DR35" s="264"/>
      <c r="DS35" s="257" t="str">
        <f t="shared" si="211"/>
        <v/>
      </c>
      <c r="DT35" s="257" t="str">
        <f t="shared" si="211"/>
        <v/>
      </c>
      <c r="DU35" s="257" t="str">
        <f t="shared" si="211"/>
        <v/>
      </c>
      <c r="DV35" s="257" t="str">
        <f t="shared" si="211"/>
        <v/>
      </c>
      <c r="DW35" s="257" t="str">
        <f t="shared" si="211"/>
        <v/>
      </c>
      <c r="DX35" s="257" t="str">
        <f t="shared" si="211"/>
        <v/>
      </c>
      <c r="DY35" s="257" t="str">
        <f t="shared" si="211"/>
        <v/>
      </c>
      <c r="DZ35" s="257" t="str">
        <f t="shared" si="211"/>
        <v/>
      </c>
      <c r="EA35" s="257" t="str">
        <f t="shared" si="200"/>
        <v/>
      </c>
      <c r="EB35" s="257" t="str">
        <f t="shared" si="200"/>
        <v/>
      </c>
      <c r="EC35" s="257" t="str">
        <f t="shared" si="200"/>
        <v/>
      </c>
      <c r="ED35" s="257" t="str">
        <f t="shared" si="200"/>
        <v/>
      </c>
      <c r="EE35" s="257" t="str">
        <f t="shared" si="200"/>
        <v/>
      </c>
      <c r="EF35" s="257" t="str">
        <f t="shared" si="200"/>
        <v/>
      </c>
      <c r="EG35" s="257" t="str">
        <f t="shared" si="200"/>
        <v/>
      </c>
      <c r="EH35" s="257" t="str">
        <f t="shared" si="200"/>
        <v/>
      </c>
      <c r="EI35" s="257" t="str">
        <f t="shared" si="200"/>
        <v/>
      </c>
      <c r="EJ35" s="257" t="str">
        <f t="shared" si="200"/>
        <v/>
      </c>
      <c r="EK35" s="259" t="str">
        <f t="shared" si="212"/>
        <v/>
      </c>
      <c r="EL35" s="259" t="str">
        <f t="shared" si="212"/>
        <v/>
      </c>
      <c r="EM35" s="259" t="str">
        <f t="shared" si="212"/>
        <v/>
      </c>
      <c r="EN35" s="259" t="str">
        <f t="shared" si="212"/>
        <v/>
      </c>
      <c r="EO35" s="259" t="str">
        <f t="shared" si="212"/>
        <v/>
      </c>
      <c r="EP35" s="259" t="str">
        <f t="shared" si="212"/>
        <v/>
      </c>
      <c r="EQ35" s="259" t="str">
        <f t="shared" si="212"/>
        <v/>
      </c>
      <c r="ER35" s="259" t="str">
        <f t="shared" si="212"/>
        <v/>
      </c>
      <c r="ES35" s="259" t="str">
        <f t="shared" si="149"/>
        <v/>
      </c>
      <c r="ET35" s="259" t="str">
        <f t="shared" si="149"/>
        <v/>
      </c>
      <c r="EU35" s="259" t="str">
        <f t="shared" si="149"/>
        <v/>
      </c>
      <c r="EV35" s="259" t="str">
        <f t="shared" si="149"/>
        <v/>
      </c>
      <c r="EW35" s="259" t="str">
        <f t="shared" si="149"/>
        <v/>
      </c>
      <c r="EX35" s="259" t="str">
        <f t="shared" si="149"/>
        <v/>
      </c>
      <c r="EY35" s="259" t="str">
        <f t="shared" si="149"/>
        <v/>
      </c>
      <c r="EZ35" s="259" t="str">
        <f t="shared" si="149"/>
        <v/>
      </c>
      <c r="FA35" s="259" t="str">
        <f t="shared" si="149"/>
        <v/>
      </c>
      <c r="FB35" s="259" t="str">
        <f t="shared" si="149"/>
        <v/>
      </c>
      <c r="FC35" s="261" t="str">
        <f t="shared" si="213"/>
        <v/>
      </c>
      <c r="FD35" s="261" t="str">
        <f t="shared" si="213"/>
        <v/>
      </c>
      <c r="FE35" s="261" t="str">
        <f t="shared" si="213"/>
        <v/>
      </c>
      <c r="FF35" s="261" t="str">
        <f t="shared" si="213"/>
        <v/>
      </c>
      <c r="FG35" s="261" t="str">
        <f t="shared" si="213"/>
        <v/>
      </c>
      <c r="FH35" s="261" t="str">
        <f t="shared" si="213"/>
        <v/>
      </c>
      <c r="FI35" s="261" t="str">
        <f t="shared" si="213"/>
        <v/>
      </c>
      <c r="FJ35" s="261" t="str">
        <f t="shared" si="213"/>
        <v/>
      </c>
      <c r="FK35" s="261" t="str">
        <f t="shared" si="151"/>
        <v/>
      </c>
      <c r="FL35" s="261" t="str">
        <f t="shared" si="151"/>
        <v/>
      </c>
      <c r="FM35" s="261" t="str">
        <f t="shared" si="151"/>
        <v/>
      </c>
      <c r="FN35" s="261" t="str">
        <f t="shared" si="151"/>
        <v/>
      </c>
      <c r="FO35" s="261" t="str">
        <f t="shared" si="151"/>
        <v/>
      </c>
      <c r="FP35" s="261" t="str">
        <f t="shared" si="151"/>
        <v/>
      </c>
      <c r="FQ35" s="261" t="str">
        <f t="shared" si="151"/>
        <v/>
      </c>
      <c r="FR35" s="261" t="str">
        <f t="shared" si="151"/>
        <v/>
      </c>
      <c r="FS35" s="261" t="str">
        <f t="shared" si="151"/>
        <v/>
      </c>
      <c r="FT35" s="261" t="str">
        <f t="shared" si="151"/>
        <v/>
      </c>
      <c r="FU35" s="263" t="str">
        <f t="shared" si="214"/>
        <v/>
      </c>
      <c r="FV35" s="263" t="str">
        <f t="shared" si="214"/>
        <v/>
      </c>
      <c r="FW35" s="263" t="str">
        <f t="shared" si="214"/>
        <v/>
      </c>
      <c r="FX35" s="263" t="str">
        <f t="shared" si="214"/>
        <v/>
      </c>
      <c r="FY35" s="263" t="str">
        <f t="shared" si="214"/>
        <v/>
      </c>
      <c r="FZ35" s="263" t="str">
        <f t="shared" si="214"/>
        <v/>
      </c>
      <c r="GA35" s="263" t="str">
        <f t="shared" si="214"/>
        <v/>
      </c>
      <c r="GB35" s="263" t="str">
        <f t="shared" si="214"/>
        <v/>
      </c>
      <c r="GC35" s="263" t="str">
        <f t="shared" si="153"/>
        <v/>
      </c>
      <c r="GD35" s="263" t="str">
        <f t="shared" si="153"/>
        <v/>
      </c>
      <c r="GE35" s="263" t="str">
        <f t="shared" si="153"/>
        <v/>
      </c>
      <c r="GF35" s="263" t="str">
        <f t="shared" si="153"/>
        <v/>
      </c>
      <c r="GG35" s="263" t="str">
        <f t="shared" si="153"/>
        <v/>
      </c>
      <c r="GH35" s="263" t="str">
        <f t="shared" si="153"/>
        <v/>
      </c>
      <c r="GI35" s="263" t="str">
        <f t="shared" si="153"/>
        <v/>
      </c>
      <c r="GJ35" s="263" t="str">
        <f t="shared" si="153"/>
        <v/>
      </c>
      <c r="GK35" s="263" t="str">
        <f t="shared" si="153"/>
        <v/>
      </c>
      <c r="GL35" s="263" t="str">
        <f t="shared" si="153"/>
        <v/>
      </c>
      <c r="GM35" s="265" t="str">
        <f t="shared" si="215"/>
        <v/>
      </c>
      <c r="GN35" s="265" t="str">
        <f t="shared" si="215"/>
        <v/>
      </c>
      <c r="GO35" s="265" t="str">
        <f t="shared" si="215"/>
        <v/>
      </c>
      <c r="GP35" s="265" t="str">
        <f t="shared" si="215"/>
        <v/>
      </c>
      <c r="GQ35" s="265" t="str">
        <f t="shared" si="215"/>
        <v/>
      </c>
      <c r="GR35" s="265" t="str">
        <f t="shared" si="215"/>
        <v/>
      </c>
      <c r="GS35" s="265" t="str">
        <f t="shared" si="215"/>
        <v/>
      </c>
      <c r="GT35" s="265" t="str">
        <f t="shared" si="215"/>
        <v/>
      </c>
      <c r="GU35" s="265" t="str">
        <f t="shared" si="155"/>
        <v/>
      </c>
      <c r="GV35" s="265" t="str">
        <f t="shared" si="155"/>
        <v/>
      </c>
      <c r="GW35" s="265" t="str">
        <f t="shared" si="155"/>
        <v/>
      </c>
      <c r="GX35" s="265" t="str">
        <f t="shared" si="155"/>
        <v/>
      </c>
      <c r="GY35" s="265" t="str">
        <f t="shared" si="155"/>
        <v/>
      </c>
      <c r="GZ35" s="265" t="str">
        <f t="shared" si="155"/>
        <v/>
      </c>
      <c r="HA35" s="265" t="str">
        <f t="shared" si="155"/>
        <v/>
      </c>
      <c r="HB35" s="265" t="str">
        <f t="shared" si="155"/>
        <v/>
      </c>
      <c r="HC35" s="265" t="str">
        <f t="shared" si="155"/>
        <v/>
      </c>
      <c r="HD35" s="265" t="str">
        <f t="shared" si="155"/>
        <v/>
      </c>
      <c r="HF35" s="265">
        <f t="shared" si="118"/>
        <v>24</v>
      </c>
      <c r="HG35" s="267" t="str">
        <f t="shared" si="209"/>
        <v/>
      </c>
      <c r="HH35" s="267" t="str">
        <f t="shared" si="209"/>
        <v/>
      </c>
      <c r="HI35" s="267" t="str">
        <f t="shared" si="209"/>
        <v/>
      </c>
      <c r="HJ35" s="267" t="str">
        <f t="shared" si="209"/>
        <v/>
      </c>
      <c r="HK35" s="267" t="str">
        <f t="shared" si="209"/>
        <v/>
      </c>
      <c r="HL35" s="267" t="str">
        <f t="shared" si="209"/>
        <v/>
      </c>
      <c r="HM35" s="267" t="str">
        <f t="shared" si="209"/>
        <v/>
      </c>
      <c r="HN35" s="267" t="str">
        <f t="shared" si="209"/>
        <v/>
      </c>
      <c r="HO35" s="267" t="str">
        <f t="shared" si="209"/>
        <v/>
      </c>
      <c r="HP35" s="267" t="str">
        <f t="shared" si="209"/>
        <v/>
      </c>
      <c r="HQ35" s="267" t="str">
        <f t="shared" si="210"/>
        <v/>
      </c>
      <c r="HR35" s="267" t="str">
        <f t="shared" si="210"/>
        <v/>
      </c>
      <c r="HS35" s="267" t="str">
        <f t="shared" si="210"/>
        <v/>
      </c>
      <c r="HT35" s="267" t="str">
        <f t="shared" si="210"/>
        <v/>
      </c>
      <c r="HU35" s="267" t="str">
        <f t="shared" si="210"/>
        <v/>
      </c>
      <c r="HV35" s="267" t="str">
        <f t="shared" si="210"/>
        <v/>
      </c>
      <c r="HW35" s="267" t="str">
        <f t="shared" si="210"/>
        <v/>
      </c>
      <c r="HX35" s="267" t="str">
        <f t="shared" si="210"/>
        <v/>
      </c>
      <c r="HY35" s="267" t="str">
        <f t="shared" si="210"/>
        <v/>
      </c>
      <c r="HZ35" s="267" t="str">
        <f t="shared" si="210"/>
        <v/>
      </c>
      <c r="IA35" s="264"/>
      <c r="IB35" s="267" t="str">
        <f t="shared" si="156"/>
        <v/>
      </c>
      <c r="IC35" s="267" t="str">
        <f t="shared" si="157"/>
        <v/>
      </c>
      <c r="ID35" s="267" t="str">
        <f t="shared" si="158"/>
        <v/>
      </c>
      <c r="IE35" s="267" t="str">
        <f t="shared" si="159"/>
        <v/>
      </c>
      <c r="IF35" s="267" t="str">
        <f t="shared" si="160"/>
        <v/>
      </c>
      <c r="IG35" s="267" t="str">
        <f t="shared" si="161"/>
        <v/>
      </c>
      <c r="IH35" s="267" t="str">
        <f t="shared" si="162"/>
        <v/>
      </c>
      <c r="II35" s="267" t="str">
        <f t="shared" si="163"/>
        <v/>
      </c>
      <c r="IJ35" s="267" t="str">
        <f t="shared" si="164"/>
        <v/>
      </c>
      <c r="IK35" s="267" t="str">
        <f t="shared" si="165"/>
        <v/>
      </c>
      <c r="IL35" s="267" t="str">
        <f t="shared" si="166"/>
        <v/>
      </c>
      <c r="IM35" s="267" t="str">
        <f t="shared" si="167"/>
        <v/>
      </c>
      <c r="IN35" s="267" t="str">
        <f t="shared" si="168"/>
        <v/>
      </c>
      <c r="IO35" s="267" t="str">
        <f t="shared" si="169"/>
        <v/>
      </c>
      <c r="IP35" s="267" t="str">
        <f t="shared" si="170"/>
        <v/>
      </c>
      <c r="IQ35" s="267" t="str">
        <f t="shared" si="171"/>
        <v/>
      </c>
      <c r="IR35" s="267" t="str">
        <f t="shared" si="172"/>
        <v/>
      </c>
      <c r="IS35" s="267" t="str">
        <f t="shared" si="173"/>
        <v/>
      </c>
      <c r="IT35" s="267" t="str">
        <f t="shared" si="174"/>
        <v/>
      </c>
      <c r="IU35" s="267" t="str">
        <f t="shared" si="175"/>
        <v/>
      </c>
      <c r="IV35" s="264"/>
      <c r="IW35" s="268">
        <v>24</v>
      </c>
      <c r="IX35" s="265" t="str">
        <f t="shared" si="176"/>
        <v/>
      </c>
      <c r="IY35" s="265" t="str">
        <f t="shared" si="198"/>
        <v/>
      </c>
      <c r="IZ35" s="265" t="str">
        <f t="shared" si="198"/>
        <v/>
      </c>
      <c r="JA35" s="265" t="str">
        <f t="shared" si="198"/>
        <v/>
      </c>
      <c r="JB35" s="265" t="str">
        <f t="shared" si="198"/>
        <v/>
      </c>
      <c r="JC35" s="265" t="str">
        <f t="shared" si="198"/>
        <v/>
      </c>
      <c r="JD35" s="265" t="str">
        <f t="shared" si="198"/>
        <v/>
      </c>
      <c r="JE35" s="265" t="str">
        <f t="shared" si="199"/>
        <v/>
      </c>
      <c r="JF35" s="265" t="str">
        <f t="shared" si="199"/>
        <v/>
      </c>
      <c r="JG35" s="265" t="str">
        <f t="shared" si="199"/>
        <v/>
      </c>
      <c r="JH35" s="265" t="str">
        <f t="shared" si="199"/>
        <v/>
      </c>
      <c r="JI35" s="265" t="str">
        <f t="shared" si="199"/>
        <v/>
      </c>
      <c r="JJ35" s="265" t="str">
        <f t="shared" si="199"/>
        <v/>
      </c>
      <c r="JK35" s="265" t="str">
        <f t="shared" si="199"/>
        <v/>
      </c>
      <c r="JL35" s="265" t="str">
        <f t="shared" si="199"/>
        <v/>
      </c>
      <c r="JM35" s="265" t="str">
        <f t="shared" si="199"/>
        <v/>
      </c>
      <c r="JN35" s="265" t="str">
        <f t="shared" si="199"/>
        <v/>
      </c>
      <c r="JO35" s="265" t="str">
        <f t="shared" si="199"/>
        <v/>
      </c>
      <c r="JP35" s="265" t="str">
        <f t="shared" si="199"/>
        <v/>
      </c>
      <c r="JQ35" s="265" t="str">
        <f t="shared" si="199"/>
        <v/>
      </c>
      <c r="JS35" s="265" t="str">
        <f>IF(IX35="","",SUM(IX$12:IX35)-IX35+1)</f>
        <v/>
      </c>
      <c r="JT35" s="265" t="str">
        <f>IF(IY35="","",SUM(IY$12:IY35)-IY35+1)</f>
        <v/>
      </c>
      <c r="JU35" s="265" t="str">
        <f>IF(IZ35="","",SUM(IZ$12:IZ35)-IZ35+1)</f>
        <v/>
      </c>
      <c r="JV35" s="265" t="str">
        <f>IF(JA35="","",SUM(JA$12:JA35)-JA35+1)</f>
        <v/>
      </c>
      <c r="JW35" s="265" t="str">
        <f>IF(JB35="","",SUM(JB$12:JB35)-JB35+1)</f>
        <v/>
      </c>
      <c r="JX35" s="265" t="str">
        <f>IF(JC35="","",SUM(JC$12:JC35)-JC35+1)</f>
        <v/>
      </c>
      <c r="JY35" s="265" t="str">
        <f>IF(JD35="","",SUM(JD$12:JD35)-JD35+1)</f>
        <v/>
      </c>
      <c r="JZ35" s="265" t="str">
        <f>IF(JE35="","",SUM(JE$12:JE35)-JE35+1)</f>
        <v/>
      </c>
      <c r="KA35" s="265" t="str">
        <f>IF(JF35="","",SUM(JF$12:JF35)-JF35+1)</f>
        <v/>
      </c>
      <c r="KB35" s="265" t="str">
        <f>IF(JG35="","",SUM(JG$12:JG35)-JG35+1)</f>
        <v/>
      </c>
      <c r="KC35" s="265" t="str">
        <f>IF(JH35="","",SUM(JH$12:JH35)-JH35+1)</f>
        <v/>
      </c>
      <c r="KD35" s="265" t="str">
        <f>IF(JI35="","",SUM(JI$12:JI35)-JI35+1)</f>
        <v/>
      </c>
      <c r="KE35" s="265" t="str">
        <f>IF(JJ35="","",SUM(JJ$12:JJ35)-JJ35+1)</f>
        <v/>
      </c>
      <c r="KF35" s="265" t="str">
        <f>IF(JK35="","",SUM(JK$12:JK35)-JK35+1)</f>
        <v/>
      </c>
      <c r="KG35" s="265" t="str">
        <f>IF(JL35="","",SUM(JL$12:JL35)-JL35+1)</f>
        <v/>
      </c>
      <c r="KH35" s="265" t="str">
        <f>IF(JM35="","",SUM(JM$12:JM35)-JM35+1)</f>
        <v/>
      </c>
      <c r="KI35" s="265" t="str">
        <f>IF(JN35="","",SUM(JN$12:JN35)-JN35+1)</f>
        <v/>
      </c>
      <c r="KJ35" s="265" t="str">
        <f>IF(JO35="","",SUM(JO$12:JO35)-JO35+1)</f>
        <v/>
      </c>
      <c r="KK35" s="265" t="str">
        <f>IF(JP35="","",SUM(JP$12:JP35)-JP35+1)</f>
        <v/>
      </c>
      <c r="KL35" s="265" t="str">
        <f>IF(JQ35="","",SUM(JQ$12:JQ35)-JQ35+1)</f>
        <v/>
      </c>
      <c r="KN35" s="265" t="str">
        <f t="shared" si="124"/>
        <v/>
      </c>
      <c r="KO35" s="265" t="str">
        <f t="shared" si="125"/>
        <v/>
      </c>
      <c r="KP35" s="265" t="str">
        <f t="shared" si="126"/>
        <v/>
      </c>
      <c r="KQ35" s="265" t="str">
        <f t="shared" si="127"/>
        <v/>
      </c>
      <c r="KR35" s="265" t="str">
        <f t="shared" si="128"/>
        <v/>
      </c>
      <c r="KS35" s="265" t="str">
        <f t="shared" si="129"/>
        <v/>
      </c>
      <c r="KT35" s="265" t="str">
        <f t="shared" si="130"/>
        <v/>
      </c>
      <c r="KU35" s="265" t="str">
        <f t="shared" si="131"/>
        <v/>
      </c>
      <c r="KV35" s="265" t="str">
        <f t="shared" si="132"/>
        <v/>
      </c>
      <c r="KW35" s="265" t="str">
        <f t="shared" si="133"/>
        <v/>
      </c>
      <c r="KX35" s="265" t="str">
        <f t="shared" si="134"/>
        <v/>
      </c>
      <c r="KY35" s="265" t="str">
        <f t="shared" si="135"/>
        <v/>
      </c>
      <c r="KZ35" s="265" t="str">
        <f t="shared" si="136"/>
        <v/>
      </c>
      <c r="LA35" s="265" t="str">
        <f t="shared" si="137"/>
        <v/>
      </c>
      <c r="LB35" s="265" t="str">
        <f t="shared" si="138"/>
        <v/>
      </c>
      <c r="LC35" s="265" t="str">
        <f t="shared" si="139"/>
        <v/>
      </c>
      <c r="LD35" s="265" t="str">
        <f t="shared" si="140"/>
        <v/>
      </c>
      <c r="LE35" s="265" t="str">
        <f t="shared" si="141"/>
        <v/>
      </c>
      <c r="LF35" s="265" t="str">
        <f t="shared" si="142"/>
        <v/>
      </c>
      <c r="LG35" s="265" t="str">
        <f t="shared" si="143"/>
        <v/>
      </c>
    </row>
    <row r="36" spans="1:319" s="266" customFormat="1" x14ac:dyDescent="0.25">
      <c r="A36" s="248">
        <f t="shared" si="179"/>
        <v>25</v>
      </c>
      <c r="B36" s="176" t="s">
        <v>104</v>
      </c>
      <c r="C36" s="45" t="s">
        <v>284</v>
      </c>
      <c r="D36" s="45" t="s">
        <v>284</v>
      </c>
      <c r="E36" s="169" t="s">
        <v>296</v>
      </c>
      <c r="F36" s="46" t="s">
        <v>345</v>
      </c>
      <c r="G36" s="172" t="s">
        <v>741</v>
      </c>
      <c r="H36" s="54"/>
      <c r="I36" s="54"/>
      <c r="J36" s="54"/>
      <c r="K36" s="54"/>
      <c r="L36" s="248"/>
      <c r="M36" s="248"/>
      <c r="N36" s="44" t="s">
        <v>595</v>
      </c>
      <c r="O36" s="44" t="s">
        <v>674</v>
      </c>
      <c r="P36" s="43">
        <v>1</v>
      </c>
      <c r="Q36" s="43" t="s">
        <v>416</v>
      </c>
      <c r="R36" s="43" t="s">
        <v>415</v>
      </c>
      <c r="S36" s="43" t="str">
        <f t="shared" si="92"/>
        <v/>
      </c>
      <c r="T36" s="54">
        <v>2</v>
      </c>
      <c r="U36" s="54"/>
      <c r="V36" s="54"/>
      <c r="W36" s="343">
        <f t="shared" si="270"/>
        <v>34</v>
      </c>
      <c r="X36" s="344">
        <f t="shared" si="271"/>
        <v>2</v>
      </c>
      <c r="Y36" s="45" t="s">
        <v>656</v>
      </c>
      <c r="Z36" s="45"/>
      <c r="AA36" s="54">
        <v>3</v>
      </c>
      <c r="AB36" s="54">
        <v>10</v>
      </c>
      <c r="AC36" s="54">
        <v>2</v>
      </c>
      <c r="AD36" s="44"/>
      <c r="AE36" s="44"/>
      <c r="AF36" s="44"/>
      <c r="AG36" s="45"/>
      <c r="AH36" s="45"/>
      <c r="AI36" s="45"/>
      <c r="AJ36" s="46"/>
      <c r="AK36" s="46"/>
      <c r="AL36" s="46"/>
      <c r="AN36" s="307" t="str">
        <f t="shared" si="93"/>
        <v>Pré: ---</v>
      </c>
      <c r="AO36" s="256" t="str">
        <f t="shared" si="94"/>
        <v>Co: ---</v>
      </c>
      <c r="AP36" s="45" t="str">
        <f t="shared" si="146"/>
        <v>CCT01111</v>
      </c>
      <c r="AQ36" s="308" t="str">
        <f t="shared" si="180"/>
        <v>Introdução à Engenharia</v>
      </c>
      <c r="AR36" s="43" t="str">
        <f t="shared" si="95"/>
        <v/>
      </c>
      <c r="AS36" s="255"/>
      <c r="AT36" s="256">
        <f t="shared" si="96"/>
        <v>3</v>
      </c>
      <c r="AU36" s="257" t="str">
        <f t="shared" si="201"/>
        <v/>
      </c>
      <c r="AV36" s="257" t="str">
        <f t="shared" si="201"/>
        <v/>
      </c>
      <c r="AW36" s="257" t="str">
        <f t="shared" si="201"/>
        <v/>
      </c>
      <c r="AX36" s="257">
        <f t="shared" si="201"/>
        <v>10</v>
      </c>
      <c r="AY36" s="257">
        <f t="shared" si="201"/>
        <v>11</v>
      </c>
      <c r="AZ36" s="257" t="str">
        <f t="shared" si="201"/>
        <v/>
      </c>
      <c r="BA36" s="257" t="str">
        <f t="shared" si="201"/>
        <v/>
      </c>
      <c r="BB36" s="257" t="str">
        <f t="shared" si="201"/>
        <v/>
      </c>
      <c r="BC36" s="257" t="str">
        <f t="shared" si="201"/>
        <v/>
      </c>
      <c r="BD36" s="257" t="str">
        <f t="shared" si="201"/>
        <v/>
      </c>
      <c r="BE36" s="257" t="str">
        <f t="shared" si="202"/>
        <v/>
      </c>
      <c r="BF36" s="257" t="str">
        <f t="shared" si="202"/>
        <v/>
      </c>
      <c r="BG36" s="257" t="str">
        <f t="shared" si="202"/>
        <v/>
      </c>
      <c r="BH36" s="257" t="str">
        <f t="shared" si="202"/>
        <v/>
      </c>
      <c r="BI36" s="257" t="str">
        <f t="shared" si="202"/>
        <v/>
      </c>
      <c r="BJ36" s="257" t="str">
        <f t="shared" si="202"/>
        <v/>
      </c>
      <c r="BK36" s="257" t="str">
        <f t="shared" si="202"/>
        <v/>
      </c>
      <c r="BL36" s="257" t="str">
        <f t="shared" si="202"/>
        <v/>
      </c>
      <c r="BM36" s="258" t="str">
        <f t="shared" si="99"/>
        <v/>
      </c>
      <c r="BN36" s="259" t="str">
        <f t="shared" si="203"/>
        <v/>
      </c>
      <c r="BO36" s="259" t="str">
        <f t="shared" si="203"/>
        <v/>
      </c>
      <c r="BP36" s="259" t="str">
        <f t="shared" si="203"/>
        <v/>
      </c>
      <c r="BQ36" s="259" t="str">
        <f t="shared" si="203"/>
        <v/>
      </c>
      <c r="BR36" s="259" t="str">
        <f t="shared" si="203"/>
        <v/>
      </c>
      <c r="BS36" s="259" t="str">
        <f t="shared" si="203"/>
        <v/>
      </c>
      <c r="BT36" s="259" t="str">
        <f t="shared" si="203"/>
        <v/>
      </c>
      <c r="BU36" s="259" t="str">
        <f t="shared" si="203"/>
        <v/>
      </c>
      <c r="BV36" s="259" t="str">
        <f t="shared" si="203"/>
        <v/>
      </c>
      <c r="BW36" s="259" t="str">
        <f t="shared" si="203"/>
        <v/>
      </c>
      <c r="BX36" s="259" t="str">
        <f t="shared" si="204"/>
        <v/>
      </c>
      <c r="BY36" s="259" t="str">
        <f t="shared" si="204"/>
        <v/>
      </c>
      <c r="BZ36" s="259" t="str">
        <f t="shared" si="204"/>
        <v/>
      </c>
      <c r="CA36" s="259" t="str">
        <f t="shared" si="204"/>
        <v/>
      </c>
      <c r="CB36" s="259" t="str">
        <f t="shared" si="204"/>
        <v/>
      </c>
      <c r="CC36" s="259" t="str">
        <f t="shared" si="204"/>
        <v/>
      </c>
      <c r="CD36" s="259" t="str">
        <f t="shared" si="204"/>
        <v/>
      </c>
      <c r="CE36" s="259" t="str">
        <f t="shared" si="204"/>
        <v/>
      </c>
      <c r="CF36" s="260" t="str">
        <f t="shared" si="102"/>
        <v/>
      </c>
      <c r="CG36" s="261" t="str">
        <f t="shared" si="205"/>
        <v/>
      </c>
      <c r="CH36" s="261" t="str">
        <f t="shared" si="205"/>
        <v/>
      </c>
      <c r="CI36" s="261" t="str">
        <f t="shared" si="205"/>
        <v/>
      </c>
      <c r="CJ36" s="261" t="str">
        <f t="shared" si="205"/>
        <v/>
      </c>
      <c r="CK36" s="261" t="str">
        <f t="shared" si="205"/>
        <v/>
      </c>
      <c r="CL36" s="261" t="str">
        <f t="shared" si="205"/>
        <v/>
      </c>
      <c r="CM36" s="261" t="str">
        <f t="shared" si="205"/>
        <v/>
      </c>
      <c r="CN36" s="261" t="str">
        <f t="shared" si="205"/>
        <v/>
      </c>
      <c r="CO36" s="261" t="str">
        <f t="shared" si="205"/>
        <v/>
      </c>
      <c r="CP36" s="261" t="str">
        <f t="shared" si="205"/>
        <v/>
      </c>
      <c r="CQ36" s="261" t="str">
        <f t="shared" si="206"/>
        <v/>
      </c>
      <c r="CR36" s="261" t="str">
        <f t="shared" si="206"/>
        <v/>
      </c>
      <c r="CS36" s="261" t="str">
        <f t="shared" si="206"/>
        <v/>
      </c>
      <c r="CT36" s="261" t="str">
        <f t="shared" si="206"/>
        <v/>
      </c>
      <c r="CU36" s="261" t="str">
        <f t="shared" si="206"/>
        <v/>
      </c>
      <c r="CV36" s="261" t="str">
        <f t="shared" si="206"/>
        <v/>
      </c>
      <c r="CW36" s="261" t="str">
        <f t="shared" si="206"/>
        <v/>
      </c>
      <c r="CX36" s="261" t="str">
        <f t="shared" si="206"/>
        <v/>
      </c>
      <c r="CY36" s="262" t="str">
        <f t="shared" si="105"/>
        <v/>
      </c>
      <c r="CZ36" s="263" t="str">
        <f t="shared" si="207"/>
        <v/>
      </c>
      <c r="DA36" s="263" t="str">
        <f t="shared" si="207"/>
        <v/>
      </c>
      <c r="DB36" s="263" t="str">
        <f t="shared" si="207"/>
        <v/>
      </c>
      <c r="DC36" s="263" t="str">
        <f t="shared" si="207"/>
        <v/>
      </c>
      <c r="DD36" s="263" t="str">
        <f t="shared" si="207"/>
        <v/>
      </c>
      <c r="DE36" s="263" t="str">
        <f t="shared" si="207"/>
        <v/>
      </c>
      <c r="DF36" s="263" t="str">
        <f t="shared" si="207"/>
        <v/>
      </c>
      <c r="DG36" s="263" t="str">
        <f t="shared" si="207"/>
        <v/>
      </c>
      <c r="DH36" s="263" t="str">
        <f t="shared" si="207"/>
        <v/>
      </c>
      <c r="DI36" s="263" t="str">
        <f t="shared" si="207"/>
        <v/>
      </c>
      <c r="DJ36" s="263" t="str">
        <f t="shared" si="208"/>
        <v/>
      </c>
      <c r="DK36" s="263" t="str">
        <f t="shared" si="208"/>
        <v/>
      </c>
      <c r="DL36" s="263" t="str">
        <f t="shared" si="208"/>
        <v/>
      </c>
      <c r="DM36" s="263" t="str">
        <f t="shared" si="208"/>
        <v/>
      </c>
      <c r="DN36" s="263" t="str">
        <f t="shared" si="208"/>
        <v/>
      </c>
      <c r="DO36" s="263" t="str">
        <f t="shared" si="208"/>
        <v/>
      </c>
      <c r="DP36" s="263" t="str">
        <f t="shared" si="208"/>
        <v/>
      </c>
      <c r="DQ36" s="263" t="str">
        <f t="shared" si="208"/>
        <v/>
      </c>
      <c r="DR36" s="264"/>
      <c r="DS36" s="257" t="str">
        <f t="shared" si="211"/>
        <v/>
      </c>
      <c r="DT36" s="257" t="str">
        <f t="shared" si="211"/>
        <v/>
      </c>
      <c r="DU36" s="257" t="str">
        <f t="shared" si="211"/>
        <v/>
      </c>
      <c r="DV36" s="257" t="str">
        <f t="shared" si="211"/>
        <v/>
      </c>
      <c r="DW36" s="257" t="str">
        <f t="shared" si="211"/>
        <v/>
      </c>
      <c r="DX36" s="257" t="str">
        <f t="shared" si="211"/>
        <v/>
      </c>
      <c r="DY36" s="257" t="str">
        <f t="shared" si="211"/>
        <v/>
      </c>
      <c r="DZ36" s="257" t="str">
        <f t="shared" si="211"/>
        <v/>
      </c>
      <c r="EA36" s="257" t="str">
        <f t="shared" si="200"/>
        <v/>
      </c>
      <c r="EB36" s="257" t="str">
        <f t="shared" si="200"/>
        <v/>
      </c>
      <c r="EC36" s="257" t="str">
        <f t="shared" si="200"/>
        <v/>
      </c>
      <c r="ED36" s="257" t="str">
        <f t="shared" si="200"/>
        <v/>
      </c>
      <c r="EE36" s="257" t="str">
        <f t="shared" si="200"/>
        <v/>
      </c>
      <c r="EF36" s="257" t="str">
        <f t="shared" si="200"/>
        <v/>
      </c>
      <c r="EG36" s="257" t="str">
        <f t="shared" si="200"/>
        <v/>
      </c>
      <c r="EH36" s="257" t="str">
        <f t="shared" si="200"/>
        <v/>
      </c>
      <c r="EI36" s="257" t="str">
        <f t="shared" si="200"/>
        <v/>
      </c>
      <c r="EJ36" s="257" t="str">
        <f t="shared" si="200"/>
        <v/>
      </c>
      <c r="EK36" s="259" t="str">
        <f t="shared" si="212"/>
        <v/>
      </c>
      <c r="EL36" s="259" t="str">
        <f t="shared" si="212"/>
        <v/>
      </c>
      <c r="EM36" s="259" t="str">
        <f t="shared" si="212"/>
        <v/>
      </c>
      <c r="EN36" s="259" t="str">
        <f t="shared" si="212"/>
        <v/>
      </c>
      <c r="EO36" s="259" t="str">
        <f t="shared" si="212"/>
        <v/>
      </c>
      <c r="EP36" s="259" t="str">
        <f t="shared" si="212"/>
        <v/>
      </c>
      <c r="EQ36" s="259" t="str">
        <f t="shared" si="212"/>
        <v/>
      </c>
      <c r="ER36" s="259" t="str">
        <f t="shared" si="212"/>
        <v/>
      </c>
      <c r="ES36" s="259" t="str">
        <f t="shared" si="149"/>
        <v/>
      </c>
      <c r="ET36" s="259" t="str">
        <f t="shared" si="149"/>
        <v/>
      </c>
      <c r="EU36" s="259" t="str">
        <f t="shared" si="149"/>
        <v/>
      </c>
      <c r="EV36" s="259" t="str">
        <f t="shared" si="149"/>
        <v/>
      </c>
      <c r="EW36" s="259" t="str">
        <f t="shared" si="149"/>
        <v/>
      </c>
      <c r="EX36" s="259" t="str">
        <f t="shared" si="149"/>
        <v/>
      </c>
      <c r="EY36" s="259" t="str">
        <f t="shared" si="149"/>
        <v/>
      </c>
      <c r="EZ36" s="259" t="str">
        <f t="shared" si="149"/>
        <v/>
      </c>
      <c r="FA36" s="259" t="str">
        <f t="shared" si="149"/>
        <v/>
      </c>
      <c r="FB36" s="259" t="str">
        <f t="shared" si="149"/>
        <v/>
      </c>
      <c r="FC36" s="261" t="str">
        <f t="shared" si="213"/>
        <v/>
      </c>
      <c r="FD36" s="261" t="str">
        <f t="shared" si="213"/>
        <v/>
      </c>
      <c r="FE36" s="261" t="str">
        <f t="shared" si="213"/>
        <v/>
      </c>
      <c r="FF36" s="261" t="str">
        <f t="shared" si="213"/>
        <v>10</v>
      </c>
      <c r="FG36" s="261" t="str">
        <f t="shared" si="213"/>
        <v>11</v>
      </c>
      <c r="FH36" s="261" t="str">
        <f t="shared" si="213"/>
        <v/>
      </c>
      <c r="FI36" s="261" t="str">
        <f t="shared" si="213"/>
        <v/>
      </c>
      <c r="FJ36" s="261" t="str">
        <f t="shared" si="213"/>
        <v/>
      </c>
      <c r="FK36" s="261" t="str">
        <f t="shared" si="151"/>
        <v/>
      </c>
      <c r="FL36" s="261" t="str">
        <f t="shared" si="151"/>
        <v/>
      </c>
      <c r="FM36" s="261" t="str">
        <f t="shared" si="151"/>
        <v/>
      </c>
      <c r="FN36" s="261" t="str">
        <f t="shared" si="151"/>
        <v/>
      </c>
      <c r="FO36" s="261" t="str">
        <f t="shared" si="151"/>
        <v/>
      </c>
      <c r="FP36" s="261" t="str">
        <f t="shared" si="151"/>
        <v/>
      </c>
      <c r="FQ36" s="261" t="str">
        <f t="shared" si="151"/>
        <v/>
      </c>
      <c r="FR36" s="261" t="str">
        <f t="shared" si="151"/>
        <v/>
      </c>
      <c r="FS36" s="261" t="str">
        <f t="shared" si="151"/>
        <v/>
      </c>
      <c r="FT36" s="261" t="str">
        <f t="shared" si="151"/>
        <v/>
      </c>
      <c r="FU36" s="263" t="str">
        <f t="shared" si="214"/>
        <v/>
      </c>
      <c r="FV36" s="263" t="str">
        <f t="shared" si="214"/>
        <v/>
      </c>
      <c r="FW36" s="263" t="str">
        <f t="shared" si="214"/>
        <v/>
      </c>
      <c r="FX36" s="263" t="str">
        <f t="shared" si="214"/>
        <v/>
      </c>
      <c r="FY36" s="263" t="str">
        <f t="shared" si="214"/>
        <v/>
      </c>
      <c r="FZ36" s="263" t="str">
        <f t="shared" si="214"/>
        <v/>
      </c>
      <c r="GA36" s="263" t="str">
        <f t="shared" si="214"/>
        <v/>
      </c>
      <c r="GB36" s="263" t="str">
        <f t="shared" si="214"/>
        <v/>
      </c>
      <c r="GC36" s="263" t="str">
        <f t="shared" si="153"/>
        <v/>
      </c>
      <c r="GD36" s="263" t="str">
        <f t="shared" si="153"/>
        <v/>
      </c>
      <c r="GE36" s="263" t="str">
        <f t="shared" si="153"/>
        <v/>
      </c>
      <c r="GF36" s="263" t="str">
        <f t="shared" si="153"/>
        <v/>
      </c>
      <c r="GG36" s="263" t="str">
        <f t="shared" si="153"/>
        <v/>
      </c>
      <c r="GH36" s="263" t="str">
        <f t="shared" si="153"/>
        <v/>
      </c>
      <c r="GI36" s="263" t="str">
        <f t="shared" si="153"/>
        <v/>
      </c>
      <c r="GJ36" s="263" t="str">
        <f t="shared" si="153"/>
        <v/>
      </c>
      <c r="GK36" s="263" t="str">
        <f t="shared" si="153"/>
        <v/>
      </c>
      <c r="GL36" s="263" t="str">
        <f t="shared" si="153"/>
        <v/>
      </c>
      <c r="GM36" s="265" t="str">
        <f t="shared" si="215"/>
        <v/>
      </c>
      <c r="GN36" s="265" t="str">
        <f t="shared" si="215"/>
        <v/>
      </c>
      <c r="GO36" s="265" t="str">
        <f t="shared" si="215"/>
        <v/>
      </c>
      <c r="GP36" s="265" t="str">
        <f t="shared" si="215"/>
        <v/>
      </c>
      <c r="GQ36" s="265" t="str">
        <f t="shared" si="215"/>
        <v/>
      </c>
      <c r="GR36" s="265" t="str">
        <f t="shared" si="215"/>
        <v/>
      </c>
      <c r="GS36" s="265" t="str">
        <f t="shared" si="215"/>
        <v/>
      </c>
      <c r="GT36" s="265" t="str">
        <f t="shared" si="215"/>
        <v/>
      </c>
      <c r="GU36" s="265" t="str">
        <f t="shared" si="155"/>
        <v/>
      </c>
      <c r="GV36" s="265" t="str">
        <f t="shared" si="155"/>
        <v/>
      </c>
      <c r="GW36" s="265" t="str">
        <f t="shared" si="155"/>
        <v/>
      </c>
      <c r="GX36" s="265" t="str">
        <f t="shared" si="155"/>
        <v/>
      </c>
      <c r="GY36" s="265" t="str">
        <f t="shared" si="155"/>
        <v/>
      </c>
      <c r="GZ36" s="265" t="str">
        <f t="shared" si="155"/>
        <v/>
      </c>
      <c r="HA36" s="265" t="str">
        <f t="shared" si="155"/>
        <v/>
      </c>
      <c r="HB36" s="265" t="str">
        <f t="shared" si="155"/>
        <v/>
      </c>
      <c r="HC36" s="265" t="str">
        <f t="shared" si="155"/>
        <v/>
      </c>
      <c r="HD36" s="265" t="str">
        <f t="shared" si="155"/>
        <v/>
      </c>
      <c r="HF36" s="265">
        <f t="shared" si="118"/>
        <v>25</v>
      </c>
      <c r="HG36" s="267" t="str">
        <f t="shared" si="209"/>
        <v/>
      </c>
      <c r="HH36" s="267" t="str">
        <f t="shared" si="209"/>
        <v/>
      </c>
      <c r="HI36" s="267" t="str">
        <f t="shared" si="209"/>
        <v/>
      </c>
      <c r="HJ36" s="267" t="str">
        <f t="shared" si="209"/>
        <v/>
      </c>
      <c r="HK36" s="267" t="str">
        <f t="shared" si="209"/>
        <v/>
      </c>
      <c r="HL36" s="267" t="str">
        <f t="shared" si="209"/>
        <v/>
      </c>
      <c r="HM36" s="267" t="str">
        <f t="shared" si="209"/>
        <v/>
      </c>
      <c r="HN36" s="267" t="str">
        <f t="shared" si="209"/>
        <v/>
      </c>
      <c r="HO36" s="267" t="str">
        <f t="shared" si="209"/>
        <v/>
      </c>
      <c r="HP36" s="267" t="str">
        <f t="shared" si="209"/>
        <v/>
      </c>
      <c r="HQ36" s="267" t="str">
        <f t="shared" si="210"/>
        <v/>
      </c>
      <c r="HR36" s="267" t="str">
        <f t="shared" si="210"/>
        <v/>
      </c>
      <c r="HS36" s="267" t="str">
        <f t="shared" si="210"/>
        <v/>
      </c>
      <c r="HT36" s="267" t="str">
        <f t="shared" si="210"/>
        <v/>
      </c>
      <c r="HU36" s="267" t="str">
        <f t="shared" si="210"/>
        <v/>
      </c>
      <c r="HV36" s="267" t="str">
        <f t="shared" si="210"/>
        <v/>
      </c>
      <c r="HW36" s="267" t="str">
        <f t="shared" si="210"/>
        <v/>
      </c>
      <c r="HX36" s="267" t="str">
        <f t="shared" si="210"/>
        <v/>
      </c>
      <c r="HY36" s="267" t="str">
        <f t="shared" si="210"/>
        <v/>
      </c>
      <c r="HZ36" s="267" t="str">
        <f t="shared" si="210"/>
        <v/>
      </c>
      <c r="IA36" s="264"/>
      <c r="IB36" s="267" t="str">
        <f t="shared" si="156"/>
        <v/>
      </c>
      <c r="IC36" s="267" t="str">
        <f t="shared" si="157"/>
        <v/>
      </c>
      <c r="ID36" s="267" t="str">
        <f t="shared" si="158"/>
        <v/>
      </c>
      <c r="IE36" s="267" t="str">
        <f t="shared" si="159"/>
        <v/>
      </c>
      <c r="IF36" s="267" t="str">
        <f t="shared" si="160"/>
        <v/>
      </c>
      <c r="IG36" s="267" t="str">
        <f t="shared" si="161"/>
        <v/>
      </c>
      <c r="IH36" s="267" t="str">
        <f t="shared" si="162"/>
        <v/>
      </c>
      <c r="II36" s="267" t="str">
        <f t="shared" si="163"/>
        <v/>
      </c>
      <c r="IJ36" s="267" t="str">
        <f t="shared" si="164"/>
        <v/>
      </c>
      <c r="IK36" s="267" t="str">
        <f t="shared" si="165"/>
        <v/>
      </c>
      <c r="IL36" s="267" t="str">
        <f t="shared" si="166"/>
        <v/>
      </c>
      <c r="IM36" s="267" t="str">
        <f t="shared" si="167"/>
        <v/>
      </c>
      <c r="IN36" s="267" t="str">
        <f t="shared" si="168"/>
        <v/>
      </c>
      <c r="IO36" s="267" t="str">
        <f t="shared" si="169"/>
        <v/>
      </c>
      <c r="IP36" s="267" t="str">
        <f t="shared" si="170"/>
        <v/>
      </c>
      <c r="IQ36" s="267" t="str">
        <f t="shared" si="171"/>
        <v/>
      </c>
      <c r="IR36" s="267" t="str">
        <f t="shared" si="172"/>
        <v/>
      </c>
      <c r="IS36" s="267" t="str">
        <f t="shared" si="173"/>
        <v/>
      </c>
      <c r="IT36" s="267" t="str">
        <f t="shared" si="174"/>
        <v/>
      </c>
      <c r="IU36" s="267" t="str">
        <f t="shared" si="175"/>
        <v/>
      </c>
      <c r="IV36" s="264"/>
      <c r="IW36" s="268">
        <v>25</v>
      </c>
      <c r="IX36" s="265" t="str">
        <f t="shared" si="176"/>
        <v/>
      </c>
      <c r="IY36" s="265" t="str">
        <f t="shared" si="198"/>
        <v/>
      </c>
      <c r="IZ36" s="265" t="str">
        <f t="shared" si="198"/>
        <v/>
      </c>
      <c r="JA36" s="265" t="str">
        <f t="shared" si="198"/>
        <v/>
      </c>
      <c r="JB36" s="265" t="str">
        <f t="shared" si="198"/>
        <v/>
      </c>
      <c r="JC36" s="265" t="str">
        <f t="shared" si="198"/>
        <v/>
      </c>
      <c r="JD36" s="265" t="str">
        <f t="shared" si="198"/>
        <v/>
      </c>
      <c r="JE36" s="265" t="str">
        <f t="shared" si="199"/>
        <v/>
      </c>
      <c r="JF36" s="265" t="str">
        <f t="shared" si="199"/>
        <v/>
      </c>
      <c r="JG36" s="265" t="str">
        <f t="shared" si="199"/>
        <v/>
      </c>
      <c r="JH36" s="265" t="str">
        <f t="shared" si="199"/>
        <v/>
      </c>
      <c r="JI36" s="265" t="str">
        <f t="shared" si="199"/>
        <v/>
      </c>
      <c r="JJ36" s="265" t="str">
        <f t="shared" si="199"/>
        <v/>
      </c>
      <c r="JK36" s="265" t="str">
        <f t="shared" si="199"/>
        <v/>
      </c>
      <c r="JL36" s="265" t="str">
        <f t="shared" si="199"/>
        <v/>
      </c>
      <c r="JM36" s="265" t="str">
        <f t="shared" si="199"/>
        <v/>
      </c>
      <c r="JN36" s="265" t="str">
        <f t="shared" si="199"/>
        <v/>
      </c>
      <c r="JO36" s="265" t="str">
        <f t="shared" si="199"/>
        <v/>
      </c>
      <c r="JP36" s="265" t="str">
        <f t="shared" si="199"/>
        <v/>
      </c>
      <c r="JQ36" s="265" t="str">
        <f t="shared" si="199"/>
        <v/>
      </c>
      <c r="JS36" s="265" t="str">
        <f>IF(IX36="","",SUM(IX$12:IX36)-IX36+1)</f>
        <v/>
      </c>
      <c r="JT36" s="265" t="str">
        <f>IF(IY36="","",SUM(IY$12:IY36)-IY36+1)</f>
        <v/>
      </c>
      <c r="JU36" s="265" t="str">
        <f>IF(IZ36="","",SUM(IZ$12:IZ36)-IZ36+1)</f>
        <v/>
      </c>
      <c r="JV36" s="265" t="str">
        <f>IF(JA36="","",SUM(JA$12:JA36)-JA36+1)</f>
        <v/>
      </c>
      <c r="JW36" s="265" t="str">
        <f>IF(JB36="","",SUM(JB$12:JB36)-JB36+1)</f>
        <v/>
      </c>
      <c r="JX36" s="265" t="str">
        <f>IF(JC36="","",SUM(JC$12:JC36)-JC36+1)</f>
        <v/>
      </c>
      <c r="JY36" s="265" t="str">
        <f>IF(JD36="","",SUM(JD$12:JD36)-JD36+1)</f>
        <v/>
      </c>
      <c r="JZ36" s="265" t="str">
        <f>IF(JE36="","",SUM(JE$12:JE36)-JE36+1)</f>
        <v/>
      </c>
      <c r="KA36" s="265" t="str">
        <f>IF(JF36="","",SUM(JF$12:JF36)-JF36+1)</f>
        <v/>
      </c>
      <c r="KB36" s="265" t="str">
        <f>IF(JG36="","",SUM(JG$12:JG36)-JG36+1)</f>
        <v/>
      </c>
      <c r="KC36" s="265" t="str">
        <f>IF(JH36="","",SUM(JH$12:JH36)-JH36+1)</f>
        <v/>
      </c>
      <c r="KD36" s="265" t="str">
        <f>IF(JI36="","",SUM(JI$12:JI36)-JI36+1)</f>
        <v/>
      </c>
      <c r="KE36" s="265" t="str">
        <f>IF(JJ36="","",SUM(JJ$12:JJ36)-JJ36+1)</f>
        <v/>
      </c>
      <c r="KF36" s="265" t="str">
        <f>IF(JK36="","",SUM(JK$12:JK36)-JK36+1)</f>
        <v/>
      </c>
      <c r="KG36" s="265" t="str">
        <f>IF(JL36="","",SUM(JL$12:JL36)-JL36+1)</f>
        <v/>
      </c>
      <c r="KH36" s="265" t="str">
        <f>IF(JM36="","",SUM(JM$12:JM36)-JM36+1)</f>
        <v/>
      </c>
      <c r="KI36" s="265" t="str">
        <f>IF(JN36="","",SUM(JN$12:JN36)-JN36+1)</f>
        <v/>
      </c>
      <c r="KJ36" s="265" t="str">
        <f>IF(JO36="","",SUM(JO$12:JO36)-JO36+1)</f>
        <v/>
      </c>
      <c r="KK36" s="265" t="str">
        <f>IF(JP36="","",SUM(JP$12:JP36)-JP36+1)</f>
        <v/>
      </c>
      <c r="KL36" s="265" t="str">
        <f>IF(JQ36="","",SUM(JQ$12:JQ36)-JQ36+1)</f>
        <v/>
      </c>
      <c r="KN36" s="265" t="str">
        <f t="shared" si="124"/>
        <v/>
      </c>
      <c r="KO36" s="265" t="str">
        <f t="shared" si="125"/>
        <v/>
      </c>
      <c r="KP36" s="265" t="str">
        <f t="shared" si="126"/>
        <v/>
      </c>
      <c r="KQ36" s="265" t="str">
        <f t="shared" si="127"/>
        <v/>
      </c>
      <c r="KR36" s="265" t="str">
        <f t="shared" si="128"/>
        <v/>
      </c>
      <c r="KS36" s="265" t="str">
        <f t="shared" si="129"/>
        <v/>
      </c>
      <c r="KT36" s="265" t="str">
        <f t="shared" si="130"/>
        <v/>
      </c>
      <c r="KU36" s="265" t="str">
        <f t="shared" si="131"/>
        <v/>
      </c>
      <c r="KV36" s="265" t="str">
        <f t="shared" si="132"/>
        <v/>
      </c>
      <c r="KW36" s="265" t="str">
        <f t="shared" si="133"/>
        <v/>
      </c>
      <c r="KX36" s="265" t="str">
        <f t="shared" si="134"/>
        <v/>
      </c>
      <c r="KY36" s="265" t="str">
        <f t="shared" si="135"/>
        <v/>
      </c>
      <c r="KZ36" s="265" t="str">
        <f t="shared" si="136"/>
        <v/>
      </c>
      <c r="LA36" s="265" t="str">
        <f t="shared" si="137"/>
        <v/>
      </c>
      <c r="LB36" s="265" t="str">
        <f t="shared" si="138"/>
        <v/>
      </c>
      <c r="LC36" s="265" t="str">
        <f t="shared" si="139"/>
        <v/>
      </c>
      <c r="LD36" s="265" t="str">
        <f t="shared" si="140"/>
        <v/>
      </c>
      <c r="LE36" s="265" t="str">
        <f t="shared" si="141"/>
        <v/>
      </c>
      <c r="LF36" s="265" t="str">
        <f t="shared" si="142"/>
        <v/>
      </c>
      <c r="LG36" s="265" t="str">
        <f t="shared" si="143"/>
        <v/>
      </c>
    </row>
    <row r="37" spans="1:319" s="266" customFormat="1" x14ac:dyDescent="0.25">
      <c r="A37" s="248">
        <f t="shared" si="179"/>
        <v>26</v>
      </c>
      <c r="B37" s="176" t="s">
        <v>96</v>
      </c>
      <c r="C37" s="45" t="s">
        <v>284</v>
      </c>
      <c r="D37" s="45" t="s">
        <v>284</v>
      </c>
      <c r="E37" s="169" t="s">
        <v>302</v>
      </c>
      <c r="F37" s="46" t="s">
        <v>345</v>
      </c>
      <c r="G37" s="172" t="s">
        <v>743</v>
      </c>
      <c r="H37" s="54"/>
      <c r="I37" s="54"/>
      <c r="J37" s="54"/>
      <c r="K37" s="54"/>
      <c r="L37" s="248"/>
      <c r="M37" s="248"/>
      <c r="N37" s="44" t="s">
        <v>595</v>
      </c>
      <c r="O37" s="44" t="s">
        <v>674</v>
      </c>
      <c r="P37" s="43">
        <v>1</v>
      </c>
      <c r="Q37" s="43" t="s">
        <v>416</v>
      </c>
      <c r="R37" s="43" t="s">
        <v>415</v>
      </c>
      <c r="S37" s="43" t="str">
        <f t="shared" si="92"/>
        <v/>
      </c>
      <c r="T37" s="54">
        <v>3</v>
      </c>
      <c r="U37" s="54"/>
      <c r="V37" s="54"/>
      <c r="W37" s="343">
        <f t="shared" si="270"/>
        <v>51</v>
      </c>
      <c r="X37" s="344">
        <f t="shared" si="271"/>
        <v>3</v>
      </c>
      <c r="Y37" s="45" t="s">
        <v>648</v>
      </c>
      <c r="Z37" s="45" t="s">
        <v>648</v>
      </c>
      <c r="AA37" s="54">
        <v>2</v>
      </c>
      <c r="AB37" s="54">
        <v>13</v>
      </c>
      <c r="AC37" s="54">
        <v>3</v>
      </c>
      <c r="AD37" s="44"/>
      <c r="AE37" s="44"/>
      <c r="AF37" s="44"/>
      <c r="AG37" s="45"/>
      <c r="AH37" s="45"/>
      <c r="AI37" s="45"/>
      <c r="AJ37" s="46"/>
      <c r="AK37" s="46"/>
      <c r="AL37" s="46"/>
      <c r="AN37" s="307" t="str">
        <f t="shared" si="93"/>
        <v>Pré: ---</v>
      </c>
      <c r="AO37" s="256" t="str">
        <f t="shared" si="94"/>
        <v>Co: ---</v>
      </c>
      <c r="AP37" s="45" t="str">
        <f t="shared" si="146"/>
        <v>CCT01113</v>
      </c>
      <c r="AQ37" s="308" t="str">
        <f t="shared" si="180"/>
        <v>Introdução à Engenharia Ambiental</v>
      </c>
      <c r="AR37" s="43" t="str">
        <f t="shared" si="95"/>
        <v/>
      </c>
      <c r="AS37" s="255"/>
      <c r="AT37" s="256">
        <f t="shared" si="96"/>
        <v>2</v>
      </c>
      <c r="AU37" s="257" t="str">
        <f t="shared" si="201"/>
        <v/>
      </c>
      <c r="AV37" s="257" t="str">
        <f t="shared" si="201"/>
        <v/>
      </c>
      <c r="AW37" s="257" t="str">
        <f t="shared" si="201"/>
        <v/>
      </c>
      <c r="AX37" s="257" t="str">
        <f t="shared" si="201"/>
        <v/>
      </c>
      <c r="AY37" s="257" t="str">
        <f t="shared" si="201"/>
        <v/>
      </c>
      <c r="AZ37" s="257" t="str">
        <f t="shared" si="201"/>
        <v/>
      </c>
      <c r="BA37" s="257">
        <f t="shared" si="201"/>
        <v>13</v>
      </c>
      <c r="BB37" s="257">
        <f t="shared" si="201"/>
        <v>14</v>
      </c>
      <c r="BC37" s="257">
        <f t="shared" si="201"/>
        <v>15</v>
      </c>
      <c r="BD37" s="257" t="str">
        <f t="shared" si="201"/>
        <v/>
      </c>
      <c r="BE37" s="257" t="str">
        <f t="shared" si="202"/>
        <v/>
      </c>
      <c r="BF37" s="257" t="str">
        <f t="shared" si="202"/>
        <v/>
      </c>
      <c r="BG37" s="257" t="str">
        <f t="shared" si="202"/>
        <v/>
      </c>
      <c r="BH37" s="257" t="str">
        <f t="shared" si="202"/>
        <v/>
      </c>
      <c r="BI37" s="257" t="str">
        <f t="shared" si="202"/>
        <v/>
      </c>
      <c r="BJ37" s="257" t="str">
        <f t="shared" si="202"/>
        <v/>
      </c>
      <c r="BK37" s="257" t="str">
        <f t="shared" si="202"/>
        <v/>
      </c>
      <c r="BL37" s="257" t="str">
        <f t="shared" si="202"/>
        <v/>
      </c>
      <c r="BM37" s="258" t="str">
        <f t="shared" si="99"/>
        <v/>
      </c>
      <c r="BN37" s="259" t="str">
        <f t="shared" si="203"/>
        <v/>
      </c>
      <c r="BO37" s="259" t="str">
        <f t="shared" si="203"/>
        <v/>
      </c>
      <c r="BP37" s="259" t="str">
        <f t="shared" si="203"/>
        <v/>
      </c>
      <c r="BQ37" s="259" t="str">
        <f t="shared" si="203"/>
        <v/>
      </c>
      <c r="BR37" s="259" t="str">
        <f t="shared" si="203"/>
        <v/>
      </c>
      <c r="BS37" s="259" t="str">
        <f t="shared" si="203"/>
        <v/>
      </c>
      <c r="BT37" s="259" t="str">
        <f t="shared" si="203"/>
        <v/>
      </c>
      <c r="BU37" s="259" t="str">
        <f t="shared" si="203"/>
        <v/>
      </c>
      <c r="BV37" s="259" t="str">
        <f t="shared" si="203"/>
        <v/>
      </c>
      <c r="BW37" s="259" t="str">
        <f t="shared" si="203"/>
        <v/>
      </c>
      <c r="BX37" s="259" t="str">
        <f t="shared" si="204"/>
        <v/>
      </c>
      <c r="BY37" s="259" t="str">
        <f t="shared" si="204"/>
        <v/>
      </c>
      <c r="BZ37" s="259" t="str">
        <f t="shared" si="204"/>
        <v/>
      </c>
      <c r="CA37" s="259" t="str">
        <f t="shared" si="204"/>
        <v/>
      </c>
      <c r="CB37" s="259" t="str">
        <f t="shared" si="204"/>
        <v/>
      </c>
      <c r="CC37" s="259" t="str">
        <f t="shared" si="204"/>
        <v/>
      </c>
      <c r="CD37" s="259" t="str">
        <f t="shared" si="204"/>
        <v/>
      </c>
      <c r="CE37" s="259" t="str">
        <f t="shared" si="204"/>
        <v/>
      </c>
      <c r="CF37" s="260" t="str">
        <f t="shared" si="102"/>
        <v/>
      </c>
      <c r="CG37" s="261" t="str">
        <f t="shared" si="205"/>
        <v/>
      </c>
      <c r="CH37" s="261" t="str">
        <f t="shared" si="205"/>
        <v/>
      </c>
      <c r="CI37" s="261" t="str">
        <f t="shared" si="205"/>
        <v/>
      </c>
      <c r="CJ37" s="261" t="str">
        <f t="shared" si="205"/>
        <v/>
      </c>
      <c r="CK37" s="261" t="str">
        <f t="shared" si="205"/>
        <v/>
      </c>
      <c r="CL37" s="261" t="str">
        <f t="shared" si="205"/>
        <v/>
      </c>
      <c r="CM37" s="261" t="str">
        <f t="shared" si="205"/>
        <v/>
      </c>
      <c r="CN37" s="261" t="str">
        <f t="shared" si="205"/>
        <v/>
      </c>
      <c r="CO37" s="261" t="str">
        <f t="shared" si="205"/>
        <v/>
      </c>
      <c r="CP37" s="261" t="str">
        <f t="shared" si="205"/>
        <v/>
      </c>
      <c r="CQ37" s="261" t="str">
        <f t="shared" si="206"/>
        <v/>
      </c>
      <c r="CR37" s="261" t="str">
        <f t="shared" si="206"/>
        <v/>
      </c>
      <c r="CS37" s="261" t="str">
        <f t="shared" si="206"/>
        <v/>
      </c>
      <c r="CT37" s="261" t="str">
        <f t="shared" si="206"/>
        <v/>
      </c>
      <c r="CU37" s="261" t="str">
        <f t="shared" si="206"/>
        <v/>
      </c>
      <c r="CV37" s="261" t="str">
        <f t="shared" si="206"/>
        <v/>
      </c>
      <c r="CW37" s="261" t="str">
        <f t="shared" si="206"/>
        <v/>
      </c>
      <c r="CX37" s="261" t="str">
        <f t="shared" si="206"/>
        <v/>
      </c>
      <c r="CY37" s="262" t="str">
        <f t="shared" si="105"/>
        <v/>
      </c>
      <c r="CZ37" s="263" t="str">
        <f t="shared" si="207"/>
        <v/>
      </c>
      <c r="DA37" s="263" t="str">
        <f t="shared" si="207"/>
        <v/>
      </c>
      <c r="DB37" s="263" t="str">
        <f t="shared" si="207"/>
        <v/>
      </c>
      <c r="DC37" s="263" t="str">
        <f t="shared" si="207"/>
        <v/>
      </c>
      <c r="DD37" s="263" t="str">
        <f t="shared" si="207"/>
        <v/>
      </c>
      <c r="DE37" s="263" t="str">
        <f t="shared" si="207"/>
        <v/>
      </c>
      <c r="DF37" s="263" t="str">
        <f t="shared" si="207"/>
        <v/>
      </c>
      <c r="DG37" s="263" t="str">
        <f t="shared" si="207"/>
        <v/>
      </c>
      <c r="DH37" s="263" t="str">
        <f t="shared" si="207"/>
        <v/>
      </c>
      <c r="DI37" s="263" t="str">
        <f t="shared" si="207"/>
        <v/>
      </c>
      <c r="DJ37" s="263" t="str">
        <f t="shared" si="208"/>
        <v/>
      </c>
      <c r="DK37" s="263" t="str">
        <f t="shared" si="208"/>
        <v/>
      </c>
      <c r="DL37" s="263" t="str">
        <f t="shared" si="208"/>
        <v/>
      </c>
      <c r="DM37" s="263" t="str">
        <f t="shared" si="208"/>
        <v/>
      </c>
      <c r="DN37" s="263" t="str">
        <f t="shared" si="208"/>
        <v/>
      </c>
      <c r="DO37" s="263" t="str">
        <f t="shared" si="208"/>
        <v/>
      </c>
      <c r="DP37" s="263" t="str">
        <f t="shared" si="208"/>
        <v/>
      </c>
      <c r="DQ37" s="263" t="str">
        <f t="shared" si="208"/>
        <v/>
      </c>
      <c r="DR37" s="264"/>
      <c r="DS37" s="257" t="str">
        <f t="shared" si="211"/>
        <v/>
      </c>
      <c r="DT37" s="257" t="str">
        <f t="shared" si="211"/>
        <v/>
      </c>
      <c r="DU37" s="257" t="str">
        <f t="shared" si="211"/>
        <v/>
      </c>
      <c r="DV37" s="257" t="str">
        <f t="shared" si="211"/>
        <v/>
      </c>
      <c r="DW37" s="257" t="str">
        <f t="shared" si="211"/>
        <v/>
      </c>
      <c r="DX37" s="257" t="str">
        <f t="shared" si="211"/>
        <v/>
      </c>
      <c r="DY37" s="257" t="str">
        <f t="shared" si="211"/>
        <v/>
      </c>
      <c r="DZ37" s="257" t="str">
        <f t="shared" si="211"/>
        <v/>
      </c>
      <c r="EA37" s="257" t="str">
        <f t="shared" si="200"/>
        <v/>
      </c>
      <c r="EB37" s="257" t="str">
        <f t="shared" si="200"/>
        <v/>
      </c>
      <c r="EC37" s="257" t="str">
        <f t="shared" si="200"/>
        <v/>
      </c>
      <c r="ED37" s="257" t="str">
        <f t="shared" si="200"/>
        <v/>
      </c>
      <c r="EE37" s="257" t="str">
        <f t="shared" si="200"/>
        <v/>
      </c>
      <c r="EF37" s="257" t="str">
        <f t="shared" si="200"/>
        <v/>
      </c>
      <c r="EG37" s="257" t="str">
        <f t="shared" si="200"/>
        <v/>
      </c>
      <c r="EH37" s="257" t="str">
        <f t="shared" si="200"/>
        <v/>
      </c>
      <c r="EI37" s="257" t="str">
        <f t="shared" si="200"/>
        <v/>
      </c>
      <c r="EJ37" s="257" t="str">
        <f t="shared" si="200"/>
        <v/>
      </c>
      <c r="EK37" s="259" t="str">
        <f t="shared" si="212"/>
        <v/>
      </c>
      <c r="EL37" s="259" t="str">
        <f t="shared" si="212"/>
        <v/>
      </c>
      <c r="EM37" s="259" t="str">
        <f t="shared" si="212"/>
        <v/>
      </c>
      <c r="EN37" s="259" t="str">
        <f t="shared" si="212"/>
        <v/>
      </c>
      <c r="EO37" s="259" t="str">
        <f t="shared" si="212"/>
        <v/>
      </c>
      <c r="EP37" s="259" t="str">
        <f t="shared" si="212"/>
        <v/>
      </c>
      <c r="EQ37" s="259" t="str">
        <f t="shared" si="212"/>
        <v>13</v>
      </c>
      <c r="ER37" s="259" t="str">
        <f t="shared" si="212"/>
        <v>14</v>
      </c>
      <c r="ES37" s="259" t="str">
        <f t="shared" si="149"/>
        <v>15</v>
      </c>
      <c r="ET37" s="259" t="str">
        <f t="shared" si="149"/>
        <v/>
      </c>
      <c r="EU37" s="259" t="str">
        <f t="shared" si="149"/>
        <v/>
      </c>
      <c r="EV37" s="259" t="str">
        <f t="shared" si="149"/>
        <v/>
      </c>
      <c r="EW37" s="259" t="str">
        <f t="shared" si="149"/>
        <v/>
      </c>
      <c r="EX37" s="259" t="str">
        <f t="shared" si="149"/>
        <v/>
      </c>
      <c r="EY37" s="259" t="str">
        <f t="shared" si="149"/>
        <v/>
      </c>
      <c r="EZ37" s="259" t="str">
        <f t="shared" si="149"/>
        <v/>
      </c>
      <c r="FA37" s="259" t="str">
        <f t="shared" si="149"/>
        <v/>
      </c>
      <c r="FB37" s="259" t="str">
        <f t="shared" si="149"/>
        <v/>
      </c>
      <c r="FC37" s="261" t="str">
        <f t="shared" si="213"/>
        <v/>
      </c>
      <c r="FD37" s="261" t="str">
        <f t="shared" si="213"/>
        <v/>
      </c>
      <c r="FE37" s="261" t="str">
        <f t="shared" si="213"/>
        <v/>
      </c>
      <c r="FF37" s="261" t="str">
        <f t="shared" si="213"/>
        <v/>
      </c>
      <c r="FG37" s="261" t="str">
        <f t="shared" si="213"/>
        <v/>
      </c>
      <c r="FH37" s="261" t="str">
        <f t="shared" si="213"/>
        <v/>
      </c>
      <c r="FI37" s="261" t="str">
        <f t="shared" si="213"/>
        <v/>
      </c>
      <c r="FJ37" s="261" t="str">
        <f t="shared" si="213"/>
        <v/>
      </c>
      <c r="FK37" s="261" t="str">
        <f t="shared" si="151"/>
        <v/>
      </c>
      <c r="FL37" s="261" t="str">
        <f t="shared" si="151"/>
        <v/>
      </c>
      <c r="FM37" s="261" t="str">
        <f t="shared" si="151"/>
        <v/>
      </c>
      <c r="FN37" s="261" t="str">
        <f t="shared" si="151"/>
        <v/>
      </c>
      <c r="FO37" s="261" t="str">
        <f t="shared" si="151"/>
        <v/>
      </c>
      <c r="FP37" s="261" t="str">
        <f t="shared" si="151"/>
        <v/>
      </c>
      <c r="FQ37" s="261" t="str">
        <f t="shared" si="151"/>
        <v/>
      </c>
      <c r="FR37" s="261" t="str">
        <f t="shared" si="151"/>
        <v/>
      </c>
      <c r="FS37" s="261" t="str">
        <f t="shared" si="151"/>
        <v/>
      </c>
      <c r="FT37" s="261" t="str">
        <f t="shared" si="151"/>
        <v/>
      </c>
      <c r="FU37" s="263" t="str">
        <f t="shared" si="214"/>
        <v/>
      </c>
      <c r="FV37" s="263" t="str">
        <f t="shared" si="214"/>
        <v/>
      </c>
      <c r="FW37" s="263" t="str">
        <f t="shared" si="214"/>
        <v/>
      </c>
      <c r="FX37" s="263" t="str">
        <f t="shared" si="214"/>
        <v/>
      </c>
      <c r="FY37" s="263" t="str">
        <f t="shared" si="214"/>
        <v/>
      </c>
      <c r="FZ37" s="263" t="str">
        <f t="shared" si="214"/>
        <v/>
      </c>
      <c r="GA37" s="263" t="str">
        <f t="shared" si="214"/>
        <v/>
      </c>
      <c r="GB37" s="263" t="str">
        <f t="shared" si="214"/>
        <v/>
      </c>
      <c r="GC37" s="263" t="str">
        <f t="shared" si="153"/>
        <v/>
      </c>
      <c r="GD37" s="263" t="str">
        <f t="shared" si="153"/>
        <v/>
      </c>
      <c r="GE37" s="263" t="str">
        <f t="shared" si="153"/>
        <v/>
      </c>
      <c r="GF37" s="263" t="str">
        <f t="shared" si="153"/>
        <v/>
      </c>
      <c r="GG37" s="263" t="str">
        <f t="shared" si="153"/>
        <v/>
      </c>
      <c r="GH37" s="263" t="str">
        <f t="shared" si="153"/>
        <v/>
      </c>
      <c r="GI37" s="263" t="str">
        <f t="shared" si="153"/>
        <v/>
      </c>
      <c r="GJ37" s="263" t="str">
        <f t="shared" si="153"/>
        <v/>
      </c>
      <c r="GK37" s="263" t="str">
        <f t="shared" si="153"/>
        <v/>
      </c>
      <c r="GL37" s="263" t="str">
        <f t="shared" si="153"/>
        <v/>
      </c>
      <c r="GM37" s="265" t="str">
        <f t="shared" si="215"/>
        <v/>
      </c>
      <c r="GN37" s="265" t="str">
        <f t="shared" si="215"/>
        <v/>
      </c>
      <c r="GO37" s="265" t="str">
        <f t="shared" si="215"/>
        <v/>
      </c>
      <c r="GP37" s="265" t="str">
        <f t="shared" si="215"/>
        <v/>
      </c>
      <c r="GQ37" s="265" t="str">
        <f t="shared" si="215"/>
        <v/>
      </c>
      <c r="GR37" s="265" t="str">
        <f t="shared" si="215"/>
        <v/>
      </c>
      <c r="GS37" s="265" t="str">
        <f t="shared" si="215"/>
        <v/>
      </c>
      <c r="GT37" s="265" t="str">
        <f t="shared" si="215"/>
        <v/>
      </c>
      <c r="GU37" s="265" t="str">
        <f t="shared" si="155"/>
        <v/>
      </c>
      <c r="GV37" s="265" t="str">
        <f t="shared" si="155"/>
        <v/>
      </c>
      <c r="GW37" s="265" t="str">
        <f t="shared" si="155"/>
        <v/>
      </c>
      <c r="GX37" s="265" t="str">
        <f t="shared" si="155"/>
        <v/>
      </c>
      <c r="GY37" s="265" t="str">
        <f t="shared" si="155"/>
        <v/>
      </c>
      <c r="GZ37" s="265" t="str">
        <f t="shared" si="155"/>
        <v/>
      </c>
      <c r="HA37" s="265" t="str">
        <f t="shared" si="155"/>
        <v/>
      </c>
      <c r="HB37" s="265" t="str">
        <f t="shared" si="155"/>
        <v/>
      </c>
      <c r="HC37" s="265" t="str">
        <f t="shared" si="155"/>
        <v/>
      </c>
      <c r="HD37" s="265" t="str">
        <f t="shared" si="155"/>
        <v/>
      </c>
      <c r="HF37" s="265">
        <f t="shared" si="118"/>
        <v>26</v>
      </c>
      <c r="HG37" s="267" t="str">
        <f t="shared" si="209"/>
        <v/>
      </c>
      <c r="HH37" s="267" t="str">
        <f t="shared" si="209"/>
        <v/>
      </c>
      <c r="HI37" s="267" t="str">
        <f t="shared" si="209"/>
        <v/>
      </c>
      <c r="HJ37" s="267" t="str">
        <f t="shared" si="209"/>
        <v/>
      </c>
      <c r="HK37" s="267" t="str">
        <f t="shared" si="209"/>
        <v/>
      </c>
      <c r="HL37" s="267" t="str">
        <f t="shared" si="209"/>
        <v/>
      </c>
      <c r="HM37" s="267" t="str">
        <f t="shared" si="209"/>
        <v/>
      </c>
      <c r="HN37" s="267" t="str">
        <f t="shared" si="209"/>
        <v/>
      </c>
      <c r="HO37" s="267" t="str">
        <f t="shared" si="209"/>
        <v/>
      </c>
      <c r="HP37" s="267" t="str">
        <f t="shared" si="209"/>
        <v/>
      </c>
      <c r="HQ37" s="267" t="str">
        <f t="shared" si="210"/>
        <v/>
      </c>
      <c r="HR37" s="267" t="str">
        <f t="shared" si="210"/>
        <v/>
      </c>
      <c r="HS37" s="267" t="str">
        <f t="shared" si="210"/>
        <v/>
      </c>
      <c r="HT37" s="267" t="str">
        <f t="shared" si="210"/>
        <v/>
      </c>
      <c r="HU37" s="267" t="str">
        <f t="shared" si="210"/>
        <v/>
      </c>
      <c r="HV37" s="267" t="str">
        <f t="shared" si="210"/>
        <v/>
      </c>
      <c r="HW37" s="267" t="str">
        <f t="shared" si="210"/>
        <v/>
      </c>
      <c r="HX37" s="267" t="str">
        <f t="shared" si="210"/>
        <v/>
      </c>
      <c r="HY37" s="267" t="str">
        <f t="shared" si="210"/>
        <v/>
      </c>
      <c r="HZ37" s="267" t="str">
        <f t="shared" si="210"/>
        <v/>
      </c>
      <c r="IA37" s="264"/>
      <c r="IB37" s="267" t="str">
        <f t="shared" si="156"/>
        <v/>
      </c>
      <c r="IC37" s="267" t="str">
        <f t="shared" si="157"/>
        <v/>
      </c>
      <c r="ID37" s="267" t="str">
        <f t="shared" si="158"/>
        <v/>
      </c>
      <c r="IE37" s="267" t="str">
        <f t="shared" si="159"/>
        <v/>
      </c>
      <c r="IF37" s="267" t="str">
        <f t="shared" si="160"/>
        <v/>
      </c>
      <c r="IG37" s="267" t="str">
        <f t="shared" si="161"/>
        <v/>
      </c>
      <c r="IH37" s="267" t="str">
        <f t="shared" si="162"/>
        <v/>
      </c>
      <c r="II37" s="267" t="str">
        <f t="shared" si="163"/>
        <v/>
      </c>
      <c r="IJ37" s="267" t="str">
        <f t="shared" si="164"/>
        <v/>
      </c>
      <c r="IK37" s="267" t="str">
        <f t="shared" si="165"/>
        <v/>
      </c>
      <c r="IL37" s="267" t="str">
        <f t="shared" si="166"/>
        <v/>
      </c>
      <c r="IM37" s="267" t="str">
        <f t="shared" si="167"/>
        <v/>
      </c>
      <c r="IN37" s="267" t="str">
        <f t="shared" si="168"/>
        <v/>
      </c>
      <c r="IO37" s="267" t="str">
        <f t="shared" si="169"/>
        <v/>
      </c>
      <c r="IP37" s="267" t="str">
        <f t="shared" si="170"/>
        <v/>
      </c>
      <c r="IQ37" s="267" t="str">
        <f t="shared" si="171"/>
        <v/>
      </c>
      <c r="IR37" s="267" t="str">
        <f t="shared" si="172"/>
        <v/>
      </c>
      <c r="IS37" s="267" t="str">
        <f t="shared" si="173"/>
        <v/>
      </c>
      <c r="IT37" s="267" t="str">
        <f t="shared" si="174"/>
        <v/>
      </c>
      <c r="IU37" s="267" t="str">
        <f t="shared" si="175"/>
        <v/>
      </c>
      <c r="IV37" s="264"/>
      <c r="IW37" s="268">
        <v>26</v>
      </c>
      <c r="IX37" s="265" t="str">
        <f t="shared" si="176"/>
        <v/>
      </c>
      <c r="IY37" s="265" t="str">
        <f t="shared" si="198"/>
        <v/>
      </c>
      <c r="IZ37" s="265" t="str">
        <f t="shared" si="198"/>
        <v/>
      </c>
      <c r="JA37" s="265" t="str">
        <f t="shared" si="198"/>
        <v/>
      </c>
      <c r="JB37" s="265" t="str">
        <f t="shared" si="198"/>
        <v/>
      </c>
      <c r="JC37" s="265" t="str">
        <f t="shared" si="198"/>
        <v/>
      </c>
      <c r="JD37" s="265" t="str">
        <f t="shared" si="198"/>
        <v/>
      </c>
      <c r="JE37" s="265" t="str">
        <f t="shared" si="199"/>
        <v/>
      </c>
      <c r="JF37" s="265" t="str">
        <f t="shared" si="199"/>
        <v/>
      </c>
      <c r="JG37" s="265" t="str">
        <f t="shared" si="199"/>
        <v/>
      </c>
      <c r="JH37" s="265" t="str">
        <f t="shared" si="199"/>
        <v/>
      </c>
      <c r="JI37" s="265" t="str">
        <f t="shared" si="199"/>
        <v/>
      </c>
      <c r="JJ37" s="265" t="str">
        <f t="shared" si="199"/>
        <v/>
      </c>
      <c r="JK37" s="265" t="str">
        <f t="shared" si="199"/>
        <v/>
      </c>
      <c r="JL37" s="265" t="str">
        <f t="shared" si="199"/>
        <v/>
      </c>
      <c r="JM37" s="265" t="str">
        <f t="shared" si="199"/>
        <v/>
      </c>
      <c r="JN37" s="265" t="str">
        <f t="shared" si="199"/>
        <v/>
      </c>
      <c r="JO37" s="265" t="str">
        <f t="shared" si="199"/>
        <v/>
      </c>
      <c r="JP37" s="265" t="str">
        <f t="shared" si="199"/>
        <v/>
      </c>
      <c r="JQ37" s="265" t="str">
        <f t="shared" si="199"/>
        <v/>
      </c>
      <c r="JS37" s="265" t="str">
        <f>IF(IX37="","",SUM(IX$12:IX37)-IX37+1)</f>
        <v/>
      </c>
      <c r="JT37" s="265" t="str">
        <f>IF(IY37="","",SUM(IY$12:IY37)-IY37+1)</f>
        <v/>
      </c>
      <c r="JU37" s="265" t="str">
        <f>IF(IZ37="","",SUM(IZ$12:IZ37)-IZ37+1)</f>
        <v/>
      </c>
      <c r="JV37" s="265" t="str">
        <f>IF(JA37="","",SUM(JA$12:JA37)-JA37+1)</f>
        <v/>
      </c>
      <c r="JW37" s="265" t="str">
        <f>IF(JB37="","",SUM(JB$12:JB37)-JB37+1)</f>
        <v/>
      </c>
      <c r="JX37" s="265" t="str">
        <f>IF(JC37="","",SUM(JC$12:JC37)-JC37+1)</f>
        <v/>
      </c>
      <c r="JY37" s="265" t="str">
        <f>IF(JD37="","",SUM(JD$12:JD37)-JD37+1)</f>
        <v/>
      </c>
      <c r="JZ37" s="265" t="str">
        <f>IF(JE37="","",SUM(JE$12:JE37)-JE37+1)</f>
        <v/>
      </c>
      <c r="KA37" s="265" t="str">
        <f>IF(JF37="","",SUM(JF$12:JF37)-JF37+1)</f>
        <v/>
      </c>
      <c r="KB37" s="265" t="str">
        <f>IF(JG37="","",SUM(JG$12:JG37)-JG37+1)</f>
        <v/>
      </c>
      <c r="KC37" s="265" t="str">
        <f>IF(JH37="","",SUM(JH$12:JH37)-JH37+1)</f>
        <v/>
      </c>
      <c r="KD37" s="265" t="str">
        <f>IF(JI37="","",SUM(JI$12:JI37)-JI37+1)</f>
        <v/>
      </c>
      <c r="KE37" s="265" t="str">
        <f>IF(JJ37="","",SUM(JJ$12:JJ37)-JJ37+1)</f>
        <v/>
      </c>
      <c r="KF37" s="265" t="str">
        <f>IF(JK37="","",SUM(JK$12:JK37)-JK37+1)</f>
        <v/>
      </c>
      <c r="KG37" s="265" t="str">
        <f>IF(JL37="","",SUM(JL$12:JL37)-JL37+1)</f>
        <v/>
      </c>
      <c r="KH37" s="265" t="str">
        <f>IF(JM37="","",SUM(JM$12:JM37)-JM37+1)</f>
        <v/>
      </c>
      <c r="KI37" s="265" t="str">
        <f>IF(JN37="","",SUM(JN$12:JN37)-JN37+1)</f>
        <v/>
      </c>
      <c r="KJ37" s="265" t="str">
        <f>IF(JO37="","",SUM(JO$12:JO37)-JO37+1)</f>
        <v/>
      </c>
      <c r="KK37" s="265" t="str">
        <f>IF(JP37="","",SUM(JP$12:JP37)-JP37+1)</f>
        <v/>
      </c>
      <c r="KL37" s="265" t="str">
        <f>IF(JQ37="","",SUM(JQ$12:JQ37)-JQ37+1)</f>
        <v/>
      </c>
      <c r="KN37" s="265" t="str">
        <f t="shared" si="124"/>
        <v/>
      </c>
      <c r="KO37" s="265" t="str">
        <f t="shared" si="125"/>
        <v/>
      </c>
      <c r="KP37" s="265" t="str">
        <f t="shared" si="126"/>
        <v/>
      </c>
      <c r="KQ37" s="265" t="str">
        <f t="shared" si="127"/>
        <v/>
      </c>
      <c r="KR37" s="265" t="str">
        <f t="shared" si="128"/>
        <v/>
      </c>
      <c r="KS37" s="265" t="str">
        <f t="shared" si="129"/>
        <v/>
      </c>
      <c r="KT37" s="265" t="str">
        <f t="shared" si="130"/>
        <v/>
      </c>
      <c r="KU37" s="265" t="str">
        <f t="shared" si="131"/>
        <v/>
      </c>
      <c r="KV37" s="265" t="str">
        <f t="shared" si="132"/>
        <v/>
      </c>
      <c r="KW37" s="265" t="str">
        <f t="shared" si="133"/>
        <v/>
      </c>
      <c r="KX37" s="265" t="str">
        <f t="shared" si="134"/>
        <v/>
      </c>
      <c r="KY37" s="265" t="str">
        <f t="shared" si="135"/>
        <v/>
      </c>
      <c r="KZ37" s="265" t="str">
        <f t="shared" si="136"/>
        <v/>
      </c>
      <c r="LA37" s="265" t="str">
        <f t="shared" si="137"/>
        <v/>
      </c>
      <c r="LB37" s="265" t="str">
        <f t="shared" si="138"/>
        <v/>
      </c>
      <c r="LC37" s="265" t="str">
        <f t="shared" si="139"/>
        <v/>
      </c>
      <c r="LD37" s="265" t="str">
        <f t="shared" si="140"/>
        <v/>
      </c>
      <c r="LE37" s="265" t="str">
        <f t="shared" si="141"/>
        <v/>
      </c>
      <c r="LF37" s="265" t="str">
        <f t="shared" si="142"/>
        <v/>
      </c>
      <c r="LG37" s="265" t="str">
        <f t="shared" si="143"/>
        <v/>
      </c>
    </row>
    <row r="38" spans="1:319" s="266" customFormat="1" x14ac:dyDescent="0.25">
      <c r="A38" s="248">
        <f t="shared" si="179"/>
        <v>27</v>
      </c>
      <c r="B38" s="176" t="s">
        <v>88</v>
      </c>
      <c r="C38" s="45" t="s">
        <v>284</v>
      </c>
      <c r="D38" s="45" t="s">
        <v>284</v>
      </c>
      <c r="E38" s="169" t="s">
        <v>307</v>
      </c>
      <c r="F38" s="46" t="s">
        <v>345</v>
      </c>
      <c r="G38" s="172"/>
      <c r="H38" s="54" t="s">
        <v>356</v>
      </c>
      <c r="I38" s="54"/>
      <c r="J38" s="54"/>
      <c r="K38" s="54"/>
      <c r="L38" s="248"/>
      <c r="M38" s="248"/>
      <c r="N38" s="44" t="s">
        <v>595</v>
      </c>
      <c r="O38" s="44" t="s">
        <v>674</v>
      </c>
      <c r="P38" s="43">
        <v>4</v>
      </c>
      <c r="Q38" s="43" t="s">
        <v>415</v>
      </c>
      <c r="R38" s="43" t="s">
        <v>415</v>
      </c>
      <c r="S38" s="43">
        <f t="shared" si="92"/>
        <v>4</v>
      </c>
      <c r="T38" s="54">
        <v>3</v>
      </c>
      <c r="U38" s="54">
        <v>1</v>
      </c>
      <c r="V38" s="54"/>
      <c r="W38" s="343">
        <f t="shared" si="270"/>
        <v>85</v>
      </c>
      <c r="X38" s="344">
        <f t="shared" si="271"/>
        <v>4</v>
      </c>
      <c r="Y38" s="45" t="s">
        <v>657</v>
      </c>
      <c r="Z38" s="45"/>
      <c r="AA38" s="54">
        <v>4</v>
      </c>
      <c r="AB38" s="54">
        <v>8</v>
      </c>
      <c r="AC38" s="54">
        <v>2</v>
      </c>
      <c r="AD38" s="44">
        <v>5</v>
      </c>
      <c r="AE38" s="44">
        <v>10</v>
      </c>
      <c r="AF38" s="44">
        <v>2</v>
      </c>
      <c r="AG38" s="45"/>
      <c r="AH38" s="45"/>
      <c r="AI38" s="45"/>
      <c r="AJ38" s="46"/>
      <c r="AK38" s="46"/>
      <c r="AL38" s="46"/>
      <c r="AN38" s="307" t="str">
        <f t="shared" si="93"/>
        <v xml:space="preserve">Pré: MAT01106   </v>
      </c>
      <c r="AO38" s="256" t="str">
        <f t="shared" si="94"/>
        <v>Co: ---</v>
      </c>
      <c r="AP38" s="45" t="str">
        <f t="shared" si="146"/>
        <v>CCT01221</v>
      </c>
      <c r="AQ38" s="308" t="str">
        <f t="shared" si="180"/>
        <v>Fenômenos de Transporte</v>
      </c>
      <c r="AR38" s="43">
        <f t="shared" si="95"/>
        <v>4</v>
      </c>
      <c r="AS38" s="255"/>
      <c r="AT38" s="256">
        <f t="shared" si="96"/>
        <v>4</v>
      </c>
      <c r="AU38" s="257" t="str">
        <f t="shared" si="201"/>
        <v/>
      </c>
      <c r="AV38" s="257">
        <f t="shared" si="201"/>
        <v>8</v>
      </c>
      <c r="AW38" s="257">
        <f t="shared" si="201"/>
        <v>9</v>
      </c>
      <c r="AX38" s="257" t="str">
        <f t="shared" si="201"/>
        <v/>
      </c>
      <c r="AY38" s="257" t="str">
        <f t="shared" si="201"/>
        <v/>
      </c>
      <c r="AZ38" s="257" t="str">
        <f t="shared" si="201"/>
        <v/>
      </c>
      <c r="BA38" s="257" t="str">
        <f t="shared" si="201"/>
        <v/>
      </c>
      <c r="BB38" s="257" t="str">
        <f t="shared" si="201"/>
        <v/>
      </c>
      <c r="BC38" s="257" t="str">
        <f t="shared" si="201"/>
        <v/>
      </c>
      <c r="BD38" s="257" t="str">
        <f t="shared" si="201"/>
        <v/>
      </c>
      <c r="BE38" s="257" t="str">
        <f t="shared" si="202"/>
        <v/>
      </c>
      <c r="BF38" s="257" t="str">
        <f t="shared" si="202"/>
        <v/>
      </c>
      <c r="BG38" s="257" t="str">
        <f t="shared" si="202"/>
        <v/>
      </c>
      <c r="BH38" s="257" t="str">
        <f t="shared" si="202"/>
        <v/>
      </c>
      <c r="BI38" s="257" t="str">
        <f t="shared" si="202"/>
        <v/>
      </c>
      <c r="BJ38" s="257" t="str">
        <f t="shared" si="202"/>
        <v/>
      </c>
      <c r="BK38" s="257" t="str">
        <f t="shared" si="202"/>
        <v/>
      </c>
      <c r="BL38" s="257" t="str">
        <f t="shared" si="202"/>
        <v/>
      </c>
      <c r="BM38" s="258">
        <f t="shared" si="99"/>
        <v>5</v>
      </c>
      <c r="BN38" s="259" t="str">
        <f t="shared" si="203"/>
        <v/>
      </c>
      <c r="BO38" s="259" t="str">
        <f t="shared" si="203"/>
        <v/>
      </c>
      <c r="BP38" s="259" t="str">
        <f t="shared" si="203"/>
        <v/>
      </c>
      <c r="BQ38" s="259">
        <f t="shared" si="203"/>
        <v>10</v>
      </c>
      <c r="BR38" s="259">
        <f t="shared" si="203"/>
        <v>11</v>
      </c>
      <c r="BS38" s="259" t="str">
        <f t="shared" si="203"/>
        <v/>
      </c>
      <c r="BT38" s="259" t="str">
        <f t="shared" si="203"/>
        <v/>
      </c>
      <c r="BU38" s="259" t="str">
        <f t="shared" si="203"/>
        <v/>
      </c>
      <c r="BV38" s="259" t="str">
        <f t="shared" si="203"/>
        <v/>
      </c>
      <c r="BW38" s="259" t="str">
        <f t="shared" si="203"/>
        <v/>
      </c>
      <c r="BX38" s="259" t="str">
        <f t="shared" si="204"/>
        <v/>
      </c>
      <c r="BY38" s="259" t="str">
        <f t="shared" si="204"/>
        <v/>
      </c>
      <c r="BZ38" s="259" t="str">
        <f t="shared" si="204"/>
        <v/>
      </c>
      <c r="CA38" s="259" t="str">
        <f t="shared" si="204"/>
        <v/>
      </c>
      <c r="CB38" s="259" t="str">
        <f t="shared" si="204"/>
        <v/>
      </c>
      <c r="CC38" s="259" t="str">
        <f t="shared" si="204"/>
        <v/>
      </c>
      <c r="CD38" s="259" t="str">
        <f t="shared" si="204"/>
        <v/>
      </c>
      <c r="CE38" s="259" t="str">
        <f t="shared" si="204"/>
        <v/>
      </c>
      <c r="CF38" s="260" t="str">
        <f t="shared" si="102"/>
        <v/>
      </c>
      <c r="CG38" s="261" t="str">
        <f t="shared" si="205"/>
        <v/>
      </c>
      <c r="CH38" s="261" t="str">
        <f t="shared" si="205"/>
        <v/>
      </c>
      <c r="CI38" s="261" t="str">
        <f t="shared" si="205"/>
        <v/>
      </c>
      <c r="CJ38" s="261" t="str">
        <f t="shared" si="205"/>
        <v/>
      </c>
      <c r="CK38" s="261" t="str">
        <f t="shared" si="205"/>
        <v/>
      </c>
      <c r="CL38" s="261" t="str">
        <f t="shared" si="205"/>
        <v/>
      </c>
      <c r="CM38" s="261" t="str">
        <f t="shared" si="205"/>
        <v/>
      </c>
      <c r="CN38" s="261" t="str">
        <f t="shared" si="205"/>
        <v/>
      </c>
      <c r="CO38" s="261" t="str">
        <f t="shared" si="205"/>
        <v/>
      </c>
      <c r="CP38" s="261" t="str">
        <f t="shared" si="205"/>
        <v/>
      </c>
      <c r="CQ38" s="261" t="str">
        <f t="shared" si="206"/>
        <v/>
      </c>
      <c r="CR38" s="261" t="str">
        <f t="shared" si="206"/>
        <v/>
      </c>
      <c r="CS38" s="261" t="str">
        <f t="shared" si="206"/>
        <v/>
      </c>
      <c r="CT38" s="261" t="str">
        <f t="shared" si="206"/>
        <v/>
      </c>
      <c r="CU38" s="261" t="str">
        <f t="shared" si="206"/>
        <v/>
      </c>
      <c r="CV38" s="261" t="str">
        <f t="shared" si="206"/>
        <v/>
      </c>
      <c r="CW38" s="261" t="str">
        <f t="shared" si="206"/>
        <v/>
      </c>
      <c r="CX38" s="261" t="str">
        <f t="shared" si="206"/>
        <v/>
      </c>
      <c r="CY38" s="262" t="str">
        <f t="shared" si="105"/>
        <v/>
      </c>
      <c r="CZ38" s="263" t="str">
        <f t="shared" si="207"/>
        <v/>
      </c>
      <c r="DA38" s="263" t="str">
        <f t="shared" si="207"/>
        <v/>
      </c>
      <c r="DB38" s="263" t="str">
        <f t="shared" si="207"/>
        <v/>
      </c>
      <c r="DC38" s="263" t="str">
        <f t="shared" si="207"/>
        <v/>
      </c>
      <c r="DD38" s="263" t="str">
        <f t="shared" si="207"/>
        <v/>
      </c>
      <c r="DE38" s="263" t="str">
        <f t="shared" si="207"/>
        <v/>
      </c>
      <c r="DF38" s="263" t="str">
        <f t="shared" si="207"/>
        <v/>
      </c>
      <c r="DG38" s="263" t="str">
        <f t="shared" si="207"/>
        <v/>
      </c>
      <c r="DH38" s="263" t="str">
        <f t="shared" si="207"/>
        <v/>
      </c>
      <c r="DI38" s="263" t="str">
        <f t="shared" si="207"/>
        <v/>
      </c>
      <c r="DJ38" s="263" t="str">
        <f t="shared" si="208"/>
        <v/>
      </c>
      <c r="DK38" s="263" t="str">
        <f t="shared" si="208"/>
        <v/>
      </c>
      <c r="DL38" s="263" t="str">
        <f t="shared" si="208"/>
        <v/>
      </c>
      <c r="DM38" s="263" t="str">
        <f t="shared" si="208"/>
        <v/>
      </c>
      <c r="DN38" s="263" t="str">
        <f t="shared" si="208"/>
        <v/>
      </c>
      <c r="DO38" s="263" t="str">
        <f t="shared" si="208"/>
        <v/>
      </c>
      <c r="DP38" s="263" t="str">
        <f t="shared" si="208"/>
        <v/>
      </c>
      <c r="DQ38" s="263" t="str">
        <f t="shared" si="208"/>
        <v/>
      </c>
      <c r="DR38" s="264"/>
      <c r="DS38" s="257" t="str">
        <f t="shared" si="211"/>
        <v/>
      </c>
      <c r="DT38" s="257" t="str">
        <f t="shared" si="211"/>
        <v/>
      </c>
      <c r="DU38" s="257" t="str">
        <f t="shared" si="211"/>
        <v/>
      </c>
      <c r="DV38" s="257" t="str">
        <f t="shared" si="211"/>
        <v/>
      </c>
      <c r="DW38" s="257" t="str">
        <f t="shared" si="211"/>
        <v/>
      </c>
      <c r="DX38" s="257" t="str">
        <f t="shared" si="211"/>
        <v/>
      </c>
      <c r="DY38" s="257" t="str">
        <f t="shared" si="211"/>
        <v/>
      </c>
      <c r="DZ38" s="257" t="str">
        <f t="shared" si="211"/>
        <v/>
      </c>
      <c r="EA38" s="257" t="str">
        <f t="shared" si="200"/>
        <v/>
      </c>
      <c r="EB38" s="257" t="str">
        <f t="shared" si="200"/>
        <v/>
      </c>
      <c r="EC38" s="257" t="str">
        <f t="shared" si="200"/>
        <v/>
      </c>
      <c r="ED38" s="257" t="str">
        <f t="shared" si="200"/>
        <v/>
      </c>
      <c r="EE38" s="257" t="str">
        <f t="shared" si="200"/>
        <v/>
      </c>
      <c r="EF38" s="257" t="str">
        <f t="shared" si="200"/>
        <v/>
      </c>
      <c r="EG38" s="257" t="str">
        <f t="shared" si="200"/>
        <v/>
      </c>
      <c r="EH38" s="257" t="str">
        <f t="shared" si="200"/>
        <v/>
      </c>
      <c r="EI38" s="257" t="str">
        <f t="shared" si="200"/>
        <v/>
      </c>
      <c r="EJ38" s="257" t="str">
        <f t="shared" si="200"/>
        <v/>
      </c>
      <c r="EK38" s="259" t="str">
        <f t="shared" si="212"/>
        <v/>
      </c>
      <c r="EL38" s="259" t="str">
        <f t="shared" si="212"/>
        <v/>
      </c>
      <c r="EM38" s="259" t="str">
        <f t="shared" si="212"/>
        <v/>
      </c>
      <c r="EN38" s="259" t="str">
        <f t="shared" si="212"/>
        <v/>
      </c>
      <c r="EO38" s="259" t="str">
        <f t="shared" si="212"/>
        <v/>
      </c>
      <c r="EP38" s="259" t="str">
        <f t="shared" si="212"/>
        <v/>
      </c>
      <c r="EQ38" s="259" t="str">
        <f t="shared" si="212"/>
        <v/>
      </c>
      <c r="ER38" s="259" t="str">
        <f t="shared" si="212"/>
        <v/>
      </c>
      <c r="ES38" s="259" t="str">
        <f t="shared" si="149"/>
        <v/>
      </c>
      <c r="ET38" s="259" t="str">
        <f t="shared" si="149"/>
        <v/>
      </c>
      <c r="EU38" s="259" t="str">
        <f t="shared" si="149"/>
        <v/>
      </c>
      <c r="EV38" s="259" t="str">
        <f t="shared" si="149"/>
        <v/>
      </c>
      <c r="EW38" s="259" t="str">
        <f t="shared" si="149"/>
        <v/>
      </c>
      <c r="EX38" s="259" t="str">
        <f t="shared" si="149"/>
        <v/>
      </c>
      <c r="EY38" s="259" t="str">
        <f t="shared" si="149"/>
        <v/>
      </c>
      <c r="EZ38" s="259" t="str">
        <f t="shared" si="149"/>
        <v/>
      </c>
      <c r="FA38" s="259" t="str">
        <f t="shared" si="149"/>
        <v/>
      </c>
      <c r="FB38" s="259" t="str">
        <f t="shared" si="149"/>
        <v/>
      </c>
      <c r="FC38" s="261" t="str">
        <f t="shared" si="213"/>
        <v/>
      </c>
      <c r="FD38" s="261" t="str">
        <f t="shared" si="213"/>
        <v/>
      </c>
      <c r="FE38" s="261" t="str">
        <f t="shared" si="213"/>
        <v/>
      </c>
      <c r="FF38" s="261" t="str">
        <f t="shared" si="213"/>
        <v/>
      </c>
      <c r="FG38" s="261" t="str">
        <f t="shared" si="213"/>
        <v/>
      </c>
      <c r="FH38" s="261" t="str">
        <f t="shared" si="213"/>
        <v/>
      </c>
      <c r="FI38" s="261" t="str">
        <f t="shared" si="213"/>
        <v/>
      </c>
      <c r="FJ38" s="261" t="str">
        <f t="shared" si="213"/>
        <v/>
      </c>
      <c r="FK38" s="261" t="str">
        <f t="shared" si="151"/>
        <v/>
      </c>
      <c r="FL38" s="261" t="str">
        <f t="shared" si="151"/>
        <v/>
      </c>
      <c r="FM38" s="261" t="str">
        <f t="shared" si="151"/>
        <v/>
      </c>
      <c r="FN38" s="261" t="str">
        <f t="shared" si="151"/>
        <v/>
      </c>
      <c r="FO38" s="261" t="str">
        <f t="shared" si="151"/>
        <v/>
      </c>
      <c r="FP38" s="261" t="str">
        <f t="shared" si="151"/>
        <v/>
      </c>
      <c r="FQ38" s="261" t="str">
        <f t="shared" si="151"/>
        <v/>
      </c>
      <c r="FR38" s="261" t="str">
        <f t="shared" si="151"/>
        <v/>
      </c>
      <c r="FS38" s="261" t="str">
        <f t="shared" si="151"/>
        <v/>
      </c>
      <c r="FT38" s="261" t="str">
        <f t="shared" si="151"/>
        <v/>
      </c>
      <c r="FU38" s="263" t="str">
        <f t="shared" si="214"/>
        <v/>
      </c>
      <c r="FV38" s="263" t="str">
        <f t="shared" si="214"/>
        <v>8</v>
      </c>
      <c r="FW38" s="263" t="str">
        <f t="shared" si="214"/>
        <v>9</v>
      </c>
      <c r="FX38" s="263" t="str">
        <f t="shared" si="214"/>
        <v/>
      </c>
      <c r="FY38" s="263" t="str">
        <f t="shared" si="214"/>
        <v/>
      </c>
      <c r="FZ38" s="263" t="str">
        <f t="shared" si="214"/>
        <v/>
      </c>
      <c r="GA38" s="263" t="str">
        <f t="shared" si="214"/>
        <v/>
      </c>
      <c r="GB38" s="263" t="str">
        <f t="shared" si="214"/>
        <v/>
      </c>
      <c r="GC38" s="263" t="str">
        <f t="shared" si="153"/>
        <v/>
      </c>
      <c r="GD38" s="263" t="str">
        <f t="shared" si="153"/>
        <v/>
      </c>
      <c r="GE38" s="263" t="str">
        <f t="shared" si="153"/>
        <v/>
      </c>
      <c r="GF38" s="263" t="str">
        <f t="shared" si="153"/>
        <v/>
      </c>
      <c r="GG38" s="263" t="str">
        <f t="shared" si="153"/>
        <v/>
      </c>
      <c r="GH38" s="263" t="str">
        <f t="shared" si="153"/>
        <v/>
      </c>
      <c r="GI38" s="263" t="str">
        <f t="shared" si="153"/>
        <v/>
      </c>
      <c r="GJ38" s="263" t="str">
        <f t="shared" si="153"/>
        <v/>
      </c>
      <c r="GK38" s="263" t="str">
        <f t="shared" si="153"/>
        <v/>
      </c>
      <c r="GL38" s="263" t="str">
        <f t="shared" si="153"/>
        <v/>
      </c>
      <c r="GM38" s="265" t="str">
        <f t="shared" si="215"/>
        <v/>
      </c>
      <c r="GN38" s="265" t="str">
        <f t="shared" si="215"/>
        <v/>
      </c>
      <c r="GO38" s="265" t="str">
        <f t="shared" si="215"/>
        <v/>
      </c>
      <c r="GP38" s="265" t="str">
        <f t="shared" si="215"/>
        <v>10</v>
      </c>
      <c r="GQ38" s="265" t="str">
        <f t="shared" si="215"/>
        <v>11</v>
      </c>
      <c r="GR38" s="265" t="str">
        <f t="shared" si="215"/>
        <v/>
      </c>
      <c r="GS38" s="265" t="str">
        <f t="shared" si="215"/>
        <v/>
      </c>
      <c r="GT38" s="265" t="str">
        <f t="shared" si="215"/>
        <v/>
      </c>
      <c r="GU38" s="265" t="str">
        <f t="shared" si="155"/>
        <v/>
      </c>
      <c r="GV38" s="265" t="str">
        <f t="shared" si="155"/>
        <v/>
      </c>
      <c r="GW38" s="265" t="str">
        <f t="shared" si="155"/>
        <v/>
      </c>
      <c r="GX38" s="265" t="str">
        <f t="shared" si="155"/>
        <v/>
      </c>
      <c r="GY38" s="265" t="str">
        <f t="shared" si="155"/>
        <v/>
      </c>
      <c r="GZ38" s="265" t="str">
        <f t="shared" si="155"/>
        <v/>
      </c>
      <c r="HA38" s="265" t="str">
        <f t="shared" si="155"/>
        <v/>
      </c>
      <c r="HB38" s="265" t="str">
        <f t="shared" si="155"/>
        <v/>
      </c>
      <c r="HC38" s="265" t="str">
        <f t="shared" si="155"/>
        <v/>
      </c>
      <c r="HD38" s="265" t="str">
        <f t="shared" si="155"/>
        <v/>
      </c>
      <c r="HF38" s="265">
        <f t="shared" si="118"/>
        <v>27</v>
      </c>
      <c r="HG38" s="267" t="str">
        <f t="shared" si="209"/>
        <v/>
      </c>
      <c r="HH38" s="267" t="str">
        <f t="shared" si="209"/>
        <v/>
      </c>
      <c r="HI38" s="267" t="str">
        <f t="shared" si="209"/>
        <v/>
      </c>
      <c r="HJ38" s="267">
        <f t="shared" si="209"/>
        <v>27</v>
      </c>
      <c r="HK38" s="267" t="str">
        <f t="shared" si="209"/>
        <v/>
      </c>
      <c r="HL38" s="267" t="str">
        <f t="shared" si="209"/>
        <v/>
      </c>
      <c r="HM38" s="267" t="str">
        <f t="shared" si="209"/>
        <v/>
      </c>
      <c r="HN38" s="267" t="str">
        <f t="shared" si="209"/>
        <v/>
      </c>
      <c r="HO38" s="267" t="str">
        <f t="shared" si="209"/>
        <v/>
      </c>
      <c r="HP38" s="267" t="str">
        <f t="shared" si="209"/>
        <v/>
      </c>
      <c r="HQ38" s="267" t="str">
        <f t="shared" si="210"/>
        <v/>
      </c>
      <c r="HR38" s="267" t="str">
        <f t="shared" si="210"/>
        <v/>
      </c>
      <c r="HS38" s="267" t="str">
        <f t="shared" si="210"/>
        <v/>
      </c>
      <c r="HT38" s="267" t="str">
        <f t="shared" si="210"/>
        <v/>
      </c>
      <c r="HU38" s="267" t="str">
        <f t="shared" si="210"/>
        <v/>
      </c>
      <c r="HV38" s="267" t="str">
        <f t="shared" si="210"/>
        <v/>
      </c>
      <c r="HW38" s="267" t="str">
        <f t="shared" si="210"/>
        <v/>
      </c>
      <c r="HX38" s="267" t="str">
        <f t="shared" si="210"/>
        <v/>
      </c>
      <c r="HY38" s="267" t="str">
        <f t="shared" si="210"/>
        <v/>
      </c>
      <c r="HZ38" s="267" t="str">
        <f t="shared" si="210"/>
        <v/>
      </c>
      <c r="IA38" s="264"/>
      <c r="IB38" s="267" t="str">
        <f t="shared" si="156"/>
        <v/>
      </c>
      <c r="IC38" s="267" t="str">
        <f t="shared" si="157"/>
        <v/>
      </c>
      <c r="ID38" s="267" t="str">
        <f t="shared" si="158"/>
        <v/>
      </c>
      <c r="IE38" s="267">
        <f t="shared" si="159"/>
        <v>2</v>
      </c>
      <c r="IF38" s="267" t="str">
        <f t="shared" si="160"/>
        <v/>
      </c>
      <c r="IG38" s="267" t="str">
        <f t="shared" si="161"/>
        <v/>
      </c>
      <c r="IH38" s="267" t="str">
        <f t="shared" si="162"/>
        <v/>
      </c>
      <c r="II38" s="267" t="str">
        <f t="shared" si="163"/>
        <v/>
      </c>
      <c r="IJ38" s="267" t="str">
        <f t="shared" si="164"/>
        <v/>
      </c>
      <c r="IK38" s="267" t="str">
        <f t="shared" si="165"/>
        <v/>
      </c>
      <c r="IL38" s="267" t="str">
        <f t="shared" si="166"/>
        <v/>
      </c>
      <c r="IM38" s="267" t="str">
        <f t="shared" si="167"/>
        <v/>
      </c>
      <c r="IN38" s="267" t="str">
        <f t="shared" si="168"/>
        <v/>
      </c>
      <c r="IO38" s="267" t="str">
        <f t="shared" si="169"/>
        <v/>
      </c>
      <c r="IP38" s="267" t="str">
        <f t="shared" si="170"/>
        <v/>
      </c>
      <c r="IQ38" s="267" t="str">
        <f t="shared" si="171"/>
        <v/>
      </c>
      <c r="IR38" s="267" t="str">
        <f t="shared" si="172"/>
        <v/>
      </c>
      <c r="IS38" s="267" t="str">
        <f t="shared" si="173"/>
        <v/>
      </c>
      <c r="IT38" s="267" t="str">
        <f t="shared" si="174"/>
        <v/>
      </c>
      <c r="IU38" s="267" t="str">
        <f t="shared" si="175"/>
        <v/>
      </c>
      <c r="IV38" s="264"/>
      <c r="IW38" s="268">
        <v>27</v>
      </c>
      <c r="IX38" s="265" t="str">
        <f t="shared" si="176"/>
        <v/>
      </c>
      <c r="IY38" s="265" t="str">
        <f t="shared" si="198"/>
        <v/>
      </c>
      <c r="IZ38" s="265" t="str">
        <f t="shared" si="198"/>
        <v/>
      </c>
      <c r="JA38" s="265" t="str">
        <f t="shared" si="198"/>
        <v/>
      </c>
      <c r="JB38" s="265" t="str">
        <f t="shared" si="198"/>
        <v/>
      </c>
      <c r="JC38" s="265" t="str">
        <f t="shared" si="198"/>
        <v/>
      </c>
      <c r="JD38" s="265" t="str">
        <f t="shared" si="198"/>
        <v/>
      </c>
      <c r="JE38" s="265" t="str">
        <f t="shared" si="199"/>
        <v/>
      </c>
      <c r="JF38" s="265" t="str">
        <f t="shared" si="199"/>
        <v/>
      </c>
      <c r="JG38" s="265" t="str">
        <f t="shared" si="199"/>
        <v/>
      </c>
      <c r="JH38" s="265" t="str">
        <f t="shared" si="199"/>
        <v/>
      </c>
      <c r="JI38" s="265" t="str">
        <f t="shared" si="199"/>
        <v/>
      </c>
      <c r="JJ38" s="265" t="str">
        <f t="shared" si="199"/>
        <v/>
      </c>
      <c r="JK38" s="265" t="str">
        <f t="shared" si="199"/>
        <v/>
      </c>
      <c r="JL38" s="265" t="str">
        <f t="shared" si="199"/>
        <v/>
      </c>
      <c r="JM38" s="265" t="str">
        <f t="shared" si="199"/>
        <v/>
      </c>
      <c r="JN38" s="265" t="str">
        <f t="shared" si="199"/>
        <v/>
      </c>
      <c r="JO38" s="265" t="str">
        <f t="shared" si="199"/>
        <v/>
      </c>
      <c r="JP38" s="265" t="str">
        <f t="shared" si="199"/>
        <v/>
      </c>
      <c r="JQ38" s="265" t="str">
        <f t="shared" si="199"/>
        <v/>
      </c>
      <c r="JS38" s="265" t="str">
        <f>IF(IX38="","",SUM(IX$12:IX38)-IX38+1)</f>
        <v/>
      </c>
      <c r="JT38" s="265" t="str">
        <f>IF(IY38="","",SUM(IY$12:IY38)-IY38+1)</f>
        <v/>
      </c>
      <c r="JU38" s="265" t="str">
        <f>IF(IZ38="","",SUM(IZ$12:IZ38)-IZ38+1)</f>
        <v/>
      </c>
      <c r="JV38" s="265" t="str">
        <f>IF(JA38="","",SUM(JA$12:JA38)-JA38+1)</f>
        <v/>
      </c>
      <c r="JW38" s="265" t="str">
        <f>IF(JB38="","",SUM(JB$12:JB38)-JB38+1)</f>
        <v/>
      </c>
      <c r="JX38" s="265" t="str">
        <f>IF(JC38="","",SUM(JC$12:JC38)-JC38+1)</f>
        <v/>
      </c>
      <c r="JY38" s="265" t="str">
        <f>IF(JD38="","",SUM(JD$12:JD38)-JD38+1)</f>
        <v/>
      </c>
      <c r="JZ38" s="265" t="str">
        <f>IF(JE38="","",SUM(JE$12:JE38)-JE38+1)</f>
        <v/>
      </c>
      <c r="KA38" s="265" t="str">
        <f>IF(JF38="","",SUM(JF$12:JF38)-JF38+1)</f>
        <v/>
      </c>
      <c r="KB38" s="265" t="str">
        <f>IF(JG38="","",SUM(JG$12:JG38)-JG38+1)</f>
        <v/>
      </c>
      <c r="KC38" s="265" t="str">
        <f>IF(JH38="","",SUM(JH$12:JH38)-JH38+1)</f>
        <v/>
      </c>
      <c r="KD38" s="265" t="str">
        <f>IF(JI38="","",SUM(JI$12:JI38)-JI38+1)</f>
        <v/>
      </c>
      <c r="KE38" s="265" t="str">
        <f>IF(JJ38="","",SUM(JJ$12:JJ38)-JJ38+1)</f>
        <v/>
      </c>
      <c r="KF38" s="265" t="str">
        <f>IF(JK38="","",SUM(JK$12:JK38)-JK38+1)</f>
        <v/>
      </c>
      <c r="KG38" s="265" t="str">
        <f>IF(JL38="","",SUM(JL$12:JL38)-JL38+1)</f>
        <v/>
      </c>
      <c r="KH38" s="265" t="str">
        <f>IF(JM38="","",SUM(JM$12:JM38)-JM38+1)</f>
        <v/>
      </c>
      <c r="KI38" s="265" t="str">
        <f>IF(JN38="","",SUM(JN$12:JN38)-JN38+1)</f>
        <v/>
      </c>
      <c r="KJ38" s="265" t="str">
        <f>IF(JO38="","",SUM(JO$12:JO38)-JO38+1)</f>
        <v/>
      </c>
      <c r="KK38" s="265" t="str">
        <f>IF(JP38="","",SUM(JP$12:JP38)-JP38+1)</f>
        <v/>
      </c>
      <c r="KL38" s="265" t="str">
        <f>IF(JQ38="","",SUM(JQ$12:JQ38)-JQ38+1)</f>
        <v/>
      </c>
      <c r="KN38" s="265" t="str">
        <f t="shared" si="124"/>
        <v/>
      </c>
      <c r="KO38" s="265" t="str">
        <f t="shared" si="125"/>
        <v/>
      </c>
      <c r="KP38" s="265" t="str">
        <f t="shared" si="126"/>
        <v/>
      </c>
      <c r="KQ38" s="265" t="str">
        <f t="shared" si="127"/>
        <v/>
      </c>
      <c r="KR38" s="265" t="str">
        <f t="shared" si="128"/>
        <v/>
      </c>
      <c r="KS38" s="265" t="str">
        <f t="shared" si="129"/>
        <v/>
      </c>
      <c r="KT38" s="265" t="str">
        <f t="shared" si="130"/>
        <v/>
      </c>
      <c r="KU38" s="265" t="str">
        <f t="shared" si="131"/>
        <v/>
      </c>
      <c r="KV38" s="265" t="str">
        <f t="shared" si="132"/>
        <v/>
      </c>
      <c r="KW38" s="265" t="str">
        <f t="shared" si="133"/>
        <v/>
      </c>
      <c r="KX38" s="265" t="str">
        <f t="shared" si="134"/>
        <v/>
      </c>
      <c r="KY38" s="265" t="str">
        <f t="shared" si="135"/>
        <v/>
      </c>
      <c r="KZ38" s="265" t="str">
        <f t="shared" si="136"/>
        <v/>
      </c>
      <c r="LA38" s="265" t="str">
        <f t="shared" si="137"/>
        <v/>
      </c>
      <c r="LB38" s="265" t="str">
        <f t="shared" si="138"/>
        <v/>
      </c>
      <c r="LC38" s="265" t="str">
        <f t="shared" si="139"/>
        <v/>
      </c>
      <c r="LD38" s="265" t="str">
        <f t="shared" si="140"/>
        <v/>
      </c>
      <c r="LE38" s="265" t="str">
        <f t="shared" si="141"/>
        <v/>
      </c>
      <c r="LF38" s="265" t="str">
        <f t="shared" si="142"/>
        <v/>
      </c>
      <c r="LG38" s="265" t="str">
        <f t="shared" si="143"/>
        <v/>
      </c>
    </row>
    <row r="39" spans="1:319" s="266" customFormat="1" x14ac:dyDescent="0.25">
      <c r="A39" s="248">
        <f t="shared" si="179"/>
        <v>28</v>
      </c>
      <c r="B39" s="176" t="s">
        <v>80</v>
      </c>
      <c r="C39" s="45" t="s">
        <v>284</v>
      </c>
      <c r="D39" s="45" t="s">
        <v>284</v>
      </c>
      <c r="E39" s="169" t="s">
        <v>314</v>
      </c>
      <c r="F39" s="46" t="s">
        <v>345</v>
      </c>
      <c r="G39" s="172">
        <v>208</v>
      </c>
      <c r="H39" s="54"/>
      <c r="I39" s="54"/>
      <c r="J39" s="54"/>
      <c r="K39" s="54"/>
      <c r="L39" s="248"/>
      <c r="M39" s="248"/>
      <c r="N39" s="44" t="s">
        <v>595</v>
      </c>
      <c r="O39" s="44" t="s">
        <v>674</v>
      </c>
      <c r="P39" s="43">
        <v>5</v>
      </c>
      <c r="Q39" s="43" t="s">
        <v>416</v>
      </c>
      <c r="R39" s="43" t="s">
        <v>415</v>
      </c>
      <c r="S39" s="43" t="str">
        <f t="shared" si="92"/>
        <v/>
      </c>
      <c r="T39" s="54">
        <v>1</v>
      </c>
      <c r="U39" s="54"/>
      <c r="V39" s="54"/>
      <c r="W39" s="343">
        <f t="shared" si="270"/>
        <v>17</v>
      </c>
      <c r="X39" s="344">
        <f t="shared" si="271"/>
        <v>1</v>
      </c>
      <c r="Y39" s="45" t="s">
        <v>648</v>
      </c>
      <c r="Z39" s="45" t="s">
        <v>648</v>
      </c>
      <c r="AA39" s="54">
        <v>3</v>
      </c>
      <c r="AB39" s="54">
        <v>10</v>
      </c>
      <c r="AC39" s="54">
        <v>1</v>
      </c>
      <c r="AD39" s="44"/>
      <c r="AE39" s="44"/>
      <c r="AF39" s="44"/>
      <c r="AG39" s="45"/>
      <c r="AH39" s="45"/>
      <c r="AI39" s="45"/>
      <c r="AJ39" s="46"/>
      <c r="AK39" s="46"/>
      <c r="AL39" s="46"/>
      <c r="AN39" s="307" t="str">
        <f t="shared" si="93"/>
        <v>Pré: ---</v>
      </c>
      <c r="AO39" s="256" t="str">
        <f t="shared" si="94"/>
        <v>Co: ---</v>
      </c>
      <c r="AP39" s="45" t="str">
        <f t="shared" si="146"/>
        <v>CCT01332</v>
      </c>
      <c r="AQ39" s="308" t="str">
        <f t="shared" si="180"/>
        <v>Ética Profissional</v>
      </c>
      <c r="AR39" s="43" t="str">
        <f t="shared" si="95"/>
        <v/>
      </c>
      <c r="AS39" s="255"/>
      <c r="AT39" s="256">
        <f t="shared" si="96"/>
        <v>3</v>
      </c>
      <c r="AU39" s="257" t="str">
        <f t="shared" si="201"/>
        <v/>
      </c>
      <c r="AV39" s="257" t="str">
        <f t="shared" si="201"/>
        <v/>
      </c>
      <c r="AW39" s="257" t="str">
        <f t="shared" si="201"/>
        <v/>
      </c>
      <c r="AX39" s="257">
        <f t="shared" si="201"/>
        <v>10</v>
      </c>
      <c r="AY39" s="257" t="str">
        <f t="shared" si="201"/>
        <v/>
      </c>
      <c r="AZ39" s="257" t="str">
        <f t="shared" si="201"/>
        <v/>
      </c>
      <c r="BA39" s="257" t="str">
        <f t="shared" si="201"/>
        <v/>
      </c>
      <c r="BB39" s="257" t="str">
        <f t="shared" si="201"/>
        <v/>
      </c>
      <c r="BC39" s="257" t="str">
        <f t="shared" si="201"/>
        <v/>
      </c>
      <c r="BD39" s="257" t="str">
        <f t="shared" si="201"/>
        <v/>
      </c>
      <c r="BE39" s="257" t="str">
        <f t="shared" si="202"/>
        <v/>
      </c>
      <c r="BF39" s="257" t="str">
        <f t="shared" si="202"/>
        <v/>
      </c>
      <c r="BG39" s="257" t="str">
        <f t="shared" si="202"/>
        <v/>
      </c>
      <c r="BH39" s="257" t="str">
        <f t="shared" si="202"/>
        <v/>
      </c>
      <c r="BI39" s="257" t="str">
        <f t="shared" si="202"/>
        <v/>
      </c>
      <c r="BJ39" s="257" t="str">
        <f t="shared" si="202"/>
        <v/>
      </c>
      <c r="BK39" s="257" t="str">
        <f t="shared" si="202"/>
        <v/>
      </c>
      <c r="BL39" s="257" t="str">
        <f t="shared" si="202"/>
        <v/>
      </c>
      <c r="BM39" s="258" t="str">
        <f t="shared" si="99"/>
        <v/>
      </c>
      <c r="BN39" s="259" t="str">
        <f t="shared" si="203"/>
        <v/>
      </c>
      <c r="BO39" s="259" t="str">
        <f t="shared" si="203"/>
        <v/>
      </c>
      <c r="BP39" s="259" t="str">
        <f t="shared" si="203"/>
        <v/>
      </c>
      <c r="BQ39" s="259" t="str">
        <f t="shared" si="203"/>
        <v/>
      </c>
      <c r="BR39" s="259" t="str">
        <f t="shared" si="203"/>
        <v/>
      </c>
      <c r="BS39" s="259" t="str">
        <f t="shared" si="203"/>
        <v/>
      </c>
      <c r="BT39" s="259" t="str">
        <f t="shared" si="203"/>
        <v/>
      </c>
      <c r="BU39" s="259" t="str">
        <f t="shared" si="203"/>
        <v/>
      </c>
      <c r="BV39" s="259" t="str">
        <f t="shared" si="203"/>
        <v/>
      </c>
      <c r="BW39" s="259" t="str">
        <f t="shared" si="203"/>
        <v/>
      </c>
      <c r="BX39" s="259" t="str">
        <f t="shared" si="204"/>
        <v/>
      </c>
      <c r="BY39" s="259" t="str">
        <f t="shared" si="204"/>
        <v/>
      </c>
      <c r="BZ39" s="259" t="str">
        <f t="shared" si="204"/>
        <v/>
      </c>
      <c r="CA39" s="259" t="str">
        <f t="shared" si="204"/>
        <v/>
      </c>
      <c r="CB39" s="259" t="str">
        <f t="shared" si="204"/>
        <v/>
      </c>
      <c r="CC39" s="259" t="str">
        <f t="shared" si="204"/>
        <v/>
      </c>
      <c r="CD39" s="259" t="str">
        <f t="shared" si="204"/>
        <v/>
      </c>
      <c r="CE39" s="259" t="str">
        <f t="shared" si="204"/>
        <v/>
      </c>
      <c r="CF39" s="260" t="str">
        <f t="shared" si="102"/>
        <v/>
      </c>
      <c r="CG39" s="261" t="str">
        <f t="shared" si="205"/>
        <v/>
      </c>
      <c r="CH39" s="261" t="str">
        <f t="shared" si="205"/>
        <v/>
      </c>
      <c r="CI39" s="261" t="str">
        <f t="shared" si="205"/>
        <v/>
      </c>
      <c r="CJ39" s="261" t="str">
        <f t="shared" si="205"/>
        <v/>
      </c>
      <c r="CK39" s="261" t="str">
        <f t="shared" si="205"/>
        <v/>
      </c>
      <c r="CL39" s="261" t="str">
        <f t="shared" si="205"/>
        <v/>
      </c>
      <c r="CM39" s="261" t="str">
        <f t="shared" si="205"/>
        <v/>
      </c>
      <c r="CN39" s="261" t="str">
        <f t="shared" si="205"/>
        <v/>
      </c>
      <c r="CO39" s="261" t="str">
        <f t="shared" si="205"/>
        <v/>
      </c>
      <c r="CP39" s="261" t="str">
        <f t="shared" si="205"/>
        <v/>
      </c>
      <c r="CQ39" s="261" t="str">
        <f t="shared" si="206"/>
        <v/>
      </c>
      <c r="CR39" s="261" t="str">
        <f t="shared" si="206"/>
        <v/>
      </c>
      <c r="CS39" s="261" t="str">
        <f t="shared" si="206"/>
        <v/>
      </c>
      <c r="CT39" s="261" t="str">
        <f t="shared" si="206"/>
        <v/>
      </c>
      <c r="CU39" s="261" t="str">
        <f t="shared" si="206"/>
        <v/>
      </c>
      <c r="CV39" s="261" t="str">
        <f t="shared" si="206"/>
        <v/>
      </c>
      <c r="CW39" s="261" t="str">
        <f t="shared" si="206"/>
        <v/>
      </c>
      <c r="CX39" s="261" t="str">
        <f t="shared" si="206"/>
        <v/>
      </c>
      <c r="CY39" s="262" t="str">
        <f t="shared" si="105"/>
        <v/>
      </c>
      <c r="CZ39" s="263" t="str">
        <f t="shared" si="207"/>
        <v/>
      </c>
      <c r="DA39" s="263" t="str">
        <f t="shared" si="207"/>
        <v/>
      </c>
      <c r="DB39" s="263" t="str">
        <f t="shared" si="207"/>
        <v/>
      </c>
      <c r="DC39" s="263" t="str">
        <f t="shared" si="207"/>
        <v/>
      </c>
      <c r="DD39" s="263" t="str">
        <f t="shared" si="207"/>
        <v/>
      </c>
      <c r="DE39" s="263" t="str">
        <f t="shared" si="207"/>
        <v/>
      </c>
      <c r="DF39" s="263" t="str">
        <f t="shared" si="207"/>
        <v/>
      </c>
      <c r="DG39" s="263" t="str">
        <f t="shared" si="207"/>
        <v/>
      </c>
      <c r="DH39" s="263" t="str">
        <f t="shared" si="207"/>
        <v/>
      </c>
      <c r="DI39" s="263" t="str">
        <f t="shared" si="207"/>
        <v/>
      </c>
      <c r="DJ39" s="263" t="str">
        <f t="shared" si="208"/>
        <v/>
      </c>
      <c r="DK39" s="263" t="str">
        <f t="shared" si="208"/>
        <v/>
      </c>
      <c r="DL39" s="263" t="str">
        <f t="shared" si="208"/>
        <v/>
      </c>
      <c r="DM39" s="263" t="str">
        <f t="shared" si="208"/>
        <v/>
      </c>
      <c r="DN39" s="263" t="str">
        <f t="shared" si="208"/>
        <v/>
      </c>
      <c r="DO39" s="263" t="str">
        <f t="shared" si="208"/>
        <v/>
      </c>
      <c r="DP39" s="263" t="str">
        <f t="shared" si="208"/>
        <v/>
      </c>
      <c r="DQ39" s="263" t="str">
        <f t="shared" si="208"/>
        <v/>
      </c>
      <c r="DR39" s="264"/>
      <c r="DS39" s="257" t="str">
        <f t="shared" si="211"/>
        <v/>
      </c>
      <c r="DT39" s="257" t="str">
        <f t="shared" si="211"/>
        <v/>
      </c>
      <c r="DU39" s="257" t="str">
        <f t="shared" si="211"/>
        <v/>
      </c>
      <c r="DV39" s="257" t="str">
        <f t="shared" si="211"/>
        <v/>
      </c>
      <c r="DW39" s="257" t="str">
        <f t="shared" si="211"/>
        <v/>
      </c>
      <c r="DX39" s="257" t="str">
        <f t="shared" si="211"/>
        <v/>
      </c>
      <c r="DY39" s="257" t="str">
        <f t="shared" si="211"/>
        <v/>
      </c>
      <c r="DZ39" s="257" t="str">
        <f t="shared" si="211"/>
        <v/>
      </c>
      <c r="EA39" s="257" t="str">
        <f t="shared" si="200"/>
        <v/>
      </c>
      <c r="EB39" s="257" t="str">
        <f t="shared" si="200"/>
        <v/>
      </c>
      <c r="EC39" s="257" t="str">
        <f t="shared" si="200"/>
        <v/>
      </c>
      <c r="ED39" s="257" t="str">
        <f t="shared" si="200"/>
        <v/>
      </c>
      <c r="EE39" s="257" t="str">
        <f t="shared" si="200"/>
        <v/>
      </c>
      <c r="EF39" s="257" t="str">
        <f t="shared" si="200"/>
        <v/>
      </c>
      <c r="EG39" s="257" t="str">
        <f t="shared" si="200"/>
        <v/>
      </c>
      <c r="EH39" s="257" t="str">
        <f t="shared" si="200"/>
        <v/>
      </c>
      <c r="EI39" s="257" t="str">
        <f t="shared" si="200"/>
        <v/>
      </c>
      <c r="EJ39" s="257" t="str">
        <f t="shared" si="200"/>
        <v/>
      </c>
      <c r="EK39" s="259" t="str">
        <f t="shared" si="212"/>
        <v/>
      </c>
      <c r="EL39" s="259" t="str">
        <f t="shared" si="212"/>
        <v/>
      </c>
      <c r="EM39" s="259" t="str">
        <f t="shared" si="212"/>
        <v/>
      </c>
      <c r="EN39" s="259" t="str">
        <f t="shared" si="212"/>
        <v/>
      </c>
      <c r="EO39" s="259" t="str">
        <f t="shared" si="212"/>
        <v/>
      </c>
      <c r="EP39" s="259" t="str">
        <f t="shared" si="212"/>
        <v/>
      </c>
      <c r="EQ39" s="259" t="str">
        <f t="shared" si="212"/>
        <v/>
      </c>
      <c r="ER39" s="259" t="str">
        <f t="shared" si="212"/>
        <v/>
      </c>
      <c r="ES39" s="259" t="str">
        <f t="shared" si="149"/>
        <v/>
      </c>
      <c r="ET39" s="259" t="str">
        <f t="shared" si="149"/>
        <v/>
      </c>
      <c r="EU39" s="259" t="str">
        <f t="shared" si="149"/>
        <v/>
      </c>
      <c r="EV39" s="259" t="str">
        <f t="shared" si="149"/>
        <v/>
      </c>
      <c r="EW39" s="259" t="str">
        <f t="shared" si="149"/>
        <v/>
      </c>
      <c r="EX39" s="259" t="str">
        <f t="shared" si="149"/>
        <v/>
      </c>
      <c r="EY39" s="259" t="str">
        <f t="shared" si="149"/>
        <v/>
      </c>
      <c r="EZ39" s="259" t="str">
        <f t="shared" si="149"/>
        <v/>
      </c>
      <c r="FA39" s="259" t="str">
        <f t="shared" si="149"/>
        <v/>
      </c>
      <c r="FB39" s="259" t="str">
        <f t="shared" si="149"/>
        <v/>
      </c>
      <c r="FC39" s="261" t="str">
        <f t="shared" si="213"/>
        <v/>
      </c>
      <c r="FD39" s="261" t="str">
        <f t="shared" si="213"/>
        <v/>
      </c>
      <c r="FE39" s="261" t="str">
        <f t="shared" si="213"/>
        <v/>
      </c>
      <c r="FF39" s="261" t="str">
        <f t="shared" si="213"/>
        <v>10</v>
      </c>
      <c r="FG39" s="261" t="str">
        <f t="shared" si="213"/>
        <v/>
      </c>
      <c r="FH39" s="261" t="str">
        <f t="shared" si="213"/>
        <v/>
      </c>
      <c r="FI39" s="261" t="str">
        <f t="shared" si="213"/>
        <v/>
      </c>
      <c r="FJ39" s="261" t="str">
        <f t="shared" si="213"/>
        <v/>
      </c>
      <c r="FK39" s="261" t="str">
        <f t="shared" si="151"/>
        <v/>
      </c>
      <c r="FL39" s="261" t="str">
        <f t="shared" si="151"/>
        <v/>
      </c>
      <c r="FM39" s="261" t="str">
        <f t="shared" si="151"/>
        <v/>
      </c>
      <c r="FN39" s="261" t="str">
        <f t="shared" si="151"/>
        <v/>
      </c>
      <c r="FO39" s="261" t="str">
        <f t="shared" si="151"/>
        <v/>
      </c>
      <c r="FP39" s="261" t="str">
        <f t="shared" si="151"/>
        <v/>
      </c>
      <c r="FQ39" s="261" t="str">
        <f t="shared" si="151"/>
        <v/>
      </c>
      <c r="FR39" s="261" t="str">
        <f t="shared" si="151"/>
        <v/>
      </c>
      <c r="FS39" s="261" t="str">
        <f t="shared" si="151"/>
        <v/>
      </c>
      <c r="FT39" s="261" t="str">
        <f t="shared" si="151"/>
        <v/>
      </c>
      <c r="FU39" s="263" t="str">
        <f t="shared" si="214"/>
        <v/>
      </c>
      <c r="FV39" s="263" t="str">
        <f t="shared" si="214"/>
        <v/>
      </c>
      <c r="FW39" s="263" t="str">
        <f t="shared" si="214"/>
        <v/>
      </c>
      <c r="FX39" s="263" t="str">
        <f t="shared" si="214"/>
        <v/>
      </c>
      <c r="FY39" s="263" t="str">
        <f t="shared" si="214"/>
        <v/>
      </c>
      <c r="FZ39" s="263" t="str">
        <f t="shared" si="214"/>
        <v/>
      </c>
      <c r="GA39" s="263" t="str">
        <f t="shared" si="214"/>
        <v/>
      </c>
      <c r="GB39" s="263" t="str">
        <f t="shared" si="214"/>
        <v/>
      </c>
      <c r="GC39" s="263" t="str">
        <f t="shared" si="153"/>
        <v/>
      </c>
      <c r="GD39" s="263" t="str">
        <f t="shared" si="153"/>
        <v/>
      </c>
      <c r="GE39" s="263" t="str">
        <f t="shared" si="153"/>
        <v/>
      </c>
      <c r="GF39" s="263" t="str">
        <f t="shared" si="153"/>
        <v/>
      </c>
      <c r="GG39" s="263" t="str">
        <f t="shared" si="153"/>
        <v/>
      </c>
      <c r="GH39" s="263" t="str">
        <f t="shared" si="153"/>
        <v/>
      </c>
      <c r="GI39" s="263" t="str">
        <f t="shared" si="153"/>
        <v/>
      </c>
      <c r="GJ39" s="263" t="str">
        <f t="shared" si="153"/>
        <v/>
      </c>
      <c r="GK39" s="263" t="str">
        <f t="shared" si="153"/>
        <v/>
      </c>
      <c r="GL39" s="263" t="str">
        <f t="shared" si="153"/>
        <v/>
      </c>
      <c r="GM39" s="265" t="str">
        <f t="shared" si="215"/>
        <v/>
      </c>
      <c r="GN39" s="265" t="str">
        <f t="shared" si="215"/>
        <v/>
      </c>
      <c r="GO39" s="265" t="str">
        <f t="shared" si="215"/>
        <v/>
      </c>
      <c r="GP39" s="265" t="str">
        <f t="shared" si="215"/>
        <v/>
      </c>
      <c r="GQ39" s="265" t="str">
        <f t="shared" si="215"/>
        <v/>
      </c>
      <c r="GR39" s="265" t="str">
        <f t="shared" si="215"/>
        <v/>
      </c>
      <c r="GS39" s="265" t="str">
        <f t="shared" si="215"/>
        <v/>
      </c>
      <c r="GT39" s="265" t="str">
        <f t="shared" si="215"/>
        <v/>
      </c>
      <c r="GU39" s="265" t="str">
        <f t="shared" si="155"/>
        <v/>
      </c>
      <c r="GV39" s="265" t="str">
        <f t="shared" si="155"/>
        <v/>
      </c>
      <c r="GW39" s="265" t="str">
        <f t="shared" si="155"/>
        <v/>
      </c>
      <c r="GX39" s="265" t="str">
        <f t="shared" si="155"/>
        <v/>
      </c>
      <c r="GY39" s="265" t="str">
        <f t="shared" si="155"/>
        <v/>
      </c>
      <c r="GZ39" s="265" t="str">
        <f t="shared" si="155"/>
        <v/>
      </c>
      <c r="HA39" s="265" t="str">
        <f t="shared" si="155"/>
        <v/>
      </c>
      <c r="HB39" s="265" t="str">
        <f t="shared" si="155"/>
        <v/>
      </c>
      <c r="HC39" s="265" t="str">
        <f t="shared" si="155"/>
        <v/>
      </c>
      <c r="HD39" s="265" t="str">
        <f t="shared" si="155"/>
        <v/>
      </c>
      <c r="HF39" s="265">
        <f t="shared" si="118"/>
        <v>28</v>
      </c>
      <c r="HG39" s="267" t="str">
        <f t="shared" si="209"/>
        <v/>
      </c>
      <c r="HH39" s="267" t="str">
        <f t="shared" si="209"/>
        <v/>
      </c>
      <c r="HI39" s="267" t="str">
        <f t="shared" si="209"/>
        <v/>
      </c>
      <c r="HJ39" s="267" t="str">
        <f t="shared" si="209"/>
        <v/>
      </c>
      <c r="HK39" s="267" t="str">
        <f t="shared" si="209"/>
        <v/>
      </c>
      <c r="HL39" s="267" t="str">
        <f t="shared" si="209"/>
        <v/>
      </c>
      <c r="HM39" s="267" t="str">
        <f t="shared" si="209"/>
        <v/>
      </c>
      <c r="HN39" s="267" t="str">
        <f t="shared" si="209"/>
        <v/>
      </c>
      <c r="HO39" s="267" t="str">
        <f t="shared" si="209"/>
        <v/>
      </c>
      <c r="HP39" s="267" t="str">
        <f t="shared" si="209"/>
        <v/>
      </c>
      <c r="HQ39" s="267" t="str">
        <f t="shared" si="210"/>
        <v/>
      </c>
      <c r="HR39" s="267" t="str">
        <f t="shared" si="210"/>
        <v/>
      </c>
      <c r="HS39" s="267" t="str">
        <f t="shared" si="210"/>
        <v/>
      </c>
      <c r="HT39" s="267" t="str">
        <f t="shared" si="210"/>
        <v/>
      </c>
      <c r="HU39" s="267" t="str">
        <f t="shared" si="210"/>
        <v/>
      </c>
      <c r="HV39" s="267" t="str">
        <f t="shared" si="210"/>
        <v/>
      </c>
      <c r="HW39" s="267" t="str">
        <f t="shared" si="210"/>
        <v/>
      </c>
      <c r="HX39" s="267" t="str">
        <f t="shared" si="210"/>
        <v/>
      </c>
      <c r="HY39" s="267" t="str">
        <f t="shared" si="210"/>
        <v/>
      </c>
      <c r="HZ39" s="267" t="str">
        <f t="shared" si="210"/>
        <v/>
      </c>
      <c r="IA39" s="264"/>
      <c r="IB39" s="267" t="str">
        <f t="shared" si="156"/>
        <v/>
      </c>
      <c r="IC39" s="267" t="str">
        <f t="shared" si="157"/>
        <v/>
      </c>
      <c r="ID39" s="267" t="str">
        <f t="shared" si="158"/>
        <v/>
      </c>
      <c r="IE39" s="267" t="str">
        <f t="shared" si="159"/>
        <v/>
      </c>
      <c r="IF39" s="267" t="str">
        <f t="shared" si="160"/>
        <v/>
      </c>
      <c r="IG39" s="267" t="str">
        <f t="shared" si="161"/>
        <v/>
      </c>
      <c r="IH39" s="267" t="str">
        <f t="shared" si="162"/>
        <v/>
      </c>
      <c r="II39" s="267" t="str">
        <f t="shared" si="163"/>
        <v/>
      </c>
      <c r="IJ39" s="267" t="str">
        <f t="shared" si="164"/>
        <v/>
      </c>
      <c r="IK39" s="267" t="str">
        <f t="shared" si="165"/>
        <v/>
      </c>
      <c r="IL39" s="267" t="str">
        <f t="shared" si="166"/>
        <v/>
      </c>
      <c r="IM39" s="267" t="str">
        <f t="shared" si="167"/>
        <v/>
      </c>
      <c r="IN39" s="267" t="str">
        <f t="shared" si="168"/>
        <v/>
      </c>
      <c r="IO39" s="267" t="str">
        <f t="shared" si="169"/>
        <v/>
      </c>
      <c r="IP39" s="267" t="str">
        <f t="shared" si="170"/>
        <v/>
      </c>
      <c r="IQ39" s="267" t="str">
        <f t="shared" si="171"/>
        <v/>
      </c>
      <c r="IR39" s="267" t="str">
        <f t="shared" si="172"/>
        <v/>
      </c>
      <c r="IS39" s="267" t="str">
        <f t="shared" si="173"/>
        <v/>
      </c>
      <c r="IT39" s="267" t="str">
        <f t="shared" si="174"/>
        <v/>
      </c>
      <c r="IU39" s="267" t="str">
        <f t="shared" si="175"/>
        <v/>
      </c>
      <c r="IV39" s="264"/>
      <c r="IW39" s="268">
        <v>28</v>
      </c>
      <c r="IX39" s="265" t="str">
        <f t="shared" si="176"/>
        <v/>
      </c>
      <c r="IY39" s="265" t="str">
        <f t="shared" si="198"/>
        <v/>
      </c>
      <c r="IZ39" s="265" t="str">
        <f t="shared" si="198"/>
        <v/>
      </c>
      <c r="JA39" s="265" t="str">
        <f t="shared" si="198"/>
        <v/>
      </c>
      <c r="JB39" s="265" t="str">
        <f t="shared" si="198"/>
        <v/>
      </c>
      <c r="JC39" s="265" t="str">
        <f t="shared" si="198"/>
        <v/>
      </c>
      <c r="JD39" s="265" t="str">
        <f t="shared" si="198"/>
        <v/>
      </c>
      <c r="JE39" s="265" t="str">
        <f t="shared" si="199"/>
        <v/>
      </c>
      <c r="JF39" s="265" t="str">
        <f t="shared" si="199"/>
        <v/>
      </c>
      <c r="JG39" s="265" t="str">
        <f t="shared" si="199"/>
        <v/>
      </c>
      <c r="JH39" s="265" t="str">
        <f t="shared" si="199"/>
        <v/>
      </c>
      <c r="JI39" s="265" t="str">
        <f t="shared" si="199"/>
        <v/>
      </c>
      <c r="JJ39" s="265" t="str">
        <f t="shared" si="199"/>
        <v/>
      </c>
      <c r="JK39" s="265" t="str">
        <f t="shared" si="199"/>
        <v/>
      </c>
      <c r="JL39" s="265" t="str">
        <f t="shared" si="199"/>
        <v/>
      </c>
      <c r="JM39" s="265" t="str">
        <f t="shared" si="199"/>
        <v/>
      </c>
      <c r="JN39" s="265" t="str">
        <f t="shared" si="199"/>
        <v/>
      </c>
      <c r="JO39" s="265" t="str">
        <f t="shared" si="199"/>
        <v/>
      </c>
      <c r="JP39" s="265" t="str">
        <f t="shared" si="199"/>
        <v/>
      </c>
      <c r="JQ39" s="265" t="str">
        <f t="shared" si="199"/>
        <v/>
      </c>
      <c r="JS39" s="265" t="str">
        <f>IF(IX39="","",SUM(IX$12:IX39)-IX39+1)</f>
        <v/>
      </c>
      <c r="JT39" s="265" t="str">
        <f>IF(IY39="","",SUM(IY$12:IY39)-IY39+1)</f>
        <v/>
      </c>
      <c r="JU39" s="265" t="str">
        <f>IF(IZ39="","",SUM(IZ$12:IZ39)-IZ39+1)</f>
        <v/>
      </c>
      <c r="JV39" s="265" t="str">
        <f>IF(JA39="","",SUM(JA$12:JA39)-JA39+1)</f>
        <v/>
      </c>
      <c r="JW39" s="265" t="str">
        <f>IF(JB39="","",SUM(JB$12:JB39)-JB39+1)</f>
        <v/>
      </c>
      <c r="JX39" s="265" t="str">
        <f>IF(JC39="","",SUM(JC$12:JC39)-JC39+1)</f>
        <v/>
      </c>
      <c r="JY39" s="265" t="str">
        <f>IF(JD39="","",SUM(JD$12:JD39)-JD39+1)</f>
        <v/>
      </c>
      <c r="JZ39" s="265" t="str">
        <f>IF(JE39="","",SUM(JE$12:JE39)-JE39+1)</f>
        <v/>
      </c>
      <c r="KA39" s="265" t="str">
        <f>IF(JF39="","",SUM(JF$12:JF39)-JF39+1)</f>
        <v/>
      </c>
      <c r="KB39" s="265" t="str">
        <f>IF(JG39="","",SUM(JG$12:JG39)-JG39+1)</f>
        <v/>
      </c>
      <c r="KC39" s="265" t="str">
        <f>IF(JH39="","",SUM(JH$12:JH39)-JH39+1)</f>
        <v/>
      </c>
      <c r="KD39" s="265" t="str">
        <f>IF(JI39="","",SUM(JI$12:JI39)-JI39+1)</f>
        <v/>
      </c>
      <c r="KE39" s="265" t="str">
        <f>IF(JJ39="","",SUM(JJ$12:JJ39)-JJ39+1)</f>
        <v/>
      </c>
      <c r="KF39" s="265" t="str">
        <f>IF(JK39="","",SUM(JK$12:JK39)-JK39+1)</f>
        <v/>
      </c>
      <c r="KG39" s="265" t="str">
        <f>IF(JL39="","",SUM(JL$12:JL39)-JL39+1)</f>
        <v/>
      </c>
      <c r="KH39" s="265" t="str">
        <f>IF(JM39="","",SUM(JM$12:JM39)-JM39+1)</f>
        <v/>
      </c>
      <c r="KI39" s="265" t="str">
        <f>IF(JN39="","",SUM(JN$12:JN39)-JN39+1)</f>
        <v/>
      </c>
      <c r="KJ39" s="265" t="str">
        <f>IF(JO39="","",SUM(JO$12:JO39)-JO39+1)</f>
        <v/>
      </c>
      <c r="KK39" s="265" t="str">
        <f>IF(JP39="","",SUM(JP$12:JP39)-JP39+1)</f>
        <v/>
      </c>
      <c r="KL39" s="265" t="str">
        <f>IF(JQ39="","",SUM(JQ$12:JQ39)-JQ39+1)</f>
        <v/>
      </c>
      <c r="KN39" s="265" t="str">
        <f t="shared" si="124"/>
        <v/>
      </c>
      <c r="KO39" s="265" t="str">
        <f t="shared" si="125"/>
        <v/>
      </c>
      <c r="KP39" s="265" t="str">
        <f t="shared" si="126"/>
        <v/>
      </c>
      <c r="KQ39" s="265" t="str">
        <f t="shared" si="127"/>
        <v/>
      </c>
      <c r="KR39" s="265" t="str">
        <f t="shared" si="128"/>
        <v/>
      </c>
      <c r="KS39" s="265" t="str">
        <f t="shared" si="129"/>
        <v/>
      </c>
      <c r="KT39" s="265" t="str">
        <f t="shared" si="130"/>
        <v/>
      </c>
      <c r="KU39" s="265" t="str">
        <f t="shared" si="131"/>
        <v/>
      </c>
      <c r="KV39" s="265" t="str">
        <f t="shared" si="132"/>
        <v/>
      </c>
      <c r="KW39" s="265" t="str">
        <f t="shared" si="133"/>
        <v/>
      </c>
      <c r="KX39" s="265" t="str">
        <f t="shared" si="134"/>
        <v/>
      </c>
      <c r="KY39" s="265" t="str">
        <f t="shared" si="135"/>
        <v/>
      </c>
      <c r="KZ39" s="265" t="str">
        <f t="shared" si="136"/>
        <v/>
      </c>
      <c r="LA39" s="265" t="str">
        <f t="shared" si="137"/>
        <v/>
      </c>
      <c r="LB39" s="265" t="str">
        <f t="shared" si="138"/>
        <v/>
      </c>
      <c r="LC39" s="265" t="str">
        <f t="shared" si="139"/>
        <v/>
      </c>
      <c r="LD39" s="265" t="str">
        <f t="shared" si="140"/>
        <v/>
      </c>
      <c r="LE39" s="265" t="str">
        <f t="shared" si="141"/>
        <v/>
      </c>
      <c r="LF39" s="265" t="str">
        <f t="shared" si="142"/>
        <v/>
      </c>
      <c r="LG39" s="265" t="str">
        <f t="shared" si="143"/>
        <v/>
      </c>
    </row>
    <row r="40" spans="1:319" s="266" customFormat="1" x14ac:dyDescent="0.25">
      <c r="A40" s="248">
        <f t="shared" si="179"/>
        <v>29</v>
      </c>
      <c r="B40" s="176"/>
      <c r="C40" s="45"/>
      <c r="D40" s="45"/>
      <c r="E40" s="169"/>
      <c r="F40" s="46"/>
      <c r="G40" s="172"/>
      <c r="H40" s="54"/>
      <c r="I40" s="54"/>
      <c r="J40" s="54"/>
      <c r="K40" s="54"/>
      <c r="L40" s="248"/>
      <c r="M40" s="248"/>
      <c r="N40" s="44"/>
      <c r="O40" s="44"/>
      <c r="P40" s="43"/>
      <c r="Q40" s="43"/>
      <c r="R40" s="43"/>
      <c r="S40" s="43" t="str">
        <f t="shared" si="92"/>
        <v/>
      </c>
      <c r="T40" s="54"/>
      <c r="U40" s="54"/>
      <c r="V40" s="54"/>
      <c r="W40" s="343" t="str">
        <f t="shared" si="270"/>
        <v/>
      </c>
      <c r="X40" s="344" t="str">
        <f t="shared" si="271"/>
        <v/>
      </c>
      <c r="Y40" s="45"/>
      <c r="Z40" s="45"/>
      <c r="AA40" s="54"/>
      <c r="AB40" s="54"/>
      <c r="AC40" s="54"/>
      <c r="AD40" s="44"/>
      <c r="AE40" s="44"/>
      <c r="AF40" s="44"/>
      <c r="AG40" s="45"/>
      <c r="AH40" s="45"/>
      <c r="AI40" s="45"/>
      <c r="AJ40" s="46"/>
      <c r="AK40" s="46"/>
      <c r="AL40" s="46"/>
      <c r="AN40" s="307" t="str">
        <f t="shared" si="93"/>
        <v/>
      </c>
      <c r="AO40" s="256" t="str">
        <f t="shared" si="94"/>
        <v/>
      </c>
      <c r="AP40" s="45" t="str">
        <f t="shared" si="146"/>
        <v/>
      </c>
      <c r="AQ40" s="308" t="str">
        <f t="shared" si="180"/>
        <v/>
      </c>
      <c r="AR40" s="43" t="str">
        <f t="shared" si="95"/>
        <v/>
      </c>
      <c r="AS40" s="255"/>
      <c r="AT40" s="256" t="str">
        <f t="shared" si="96"/>
        <v/>
      </c>
      <c r="AU40" s="257" t="str">
        <f t="shared" si="201"/>
        <v/>
      </c>
      <c r="AV40" s="257" t="str">
        <f t="shared" si="201"/>
        <v/>
      </c>
      <c r="AW40" s="257" t="str">
        <f t="shared" si="201"/>
        <v/>
      </c>
      <c r="AX40" s="257" t="str">
        <f t="shared" si="201"/>
        <v/>
      </c>
      <c r="AY40" s="257" t="str">
        <f t="shared" si="201"/>
        <v/>
      </c>
      <c r="AZ40" s="257" t="str">
        <f t="shared" si="201"/>
        <v/>
      </c>
      <c r="BA40" s="257" t="str">
        <f t="shared" si="201"/>
        <v/>
      </c>
      <c r="BB40" s="257" t="str">
        <f t="shared" si="201"/>
        <v/>
      </c>
      <c r="BC40" s="257" t="str">
        <f t="shared" si="201"/>
        <v/>
      </c>
      <c r="BD40" s="257" t="str">
        <f t="shared" si="201"/>
        <v/>
      </c>
      <c r="BE40" s="257" t="str">
        <f t="shared" si="202"/>
        <v/>
      </c>
      <c r="BF40" s="257" t="str">
        <f t="shared" si="202"/>
        <v/>
      </c>
      <c r="BG40" s="257" t="str">
        <f t="shared" si="202"/>
        <v/>
      </c>
      <c r="BH40" s="257" t="str">
        <f t="shared" si="202"/>
        <v/>
      </c>
      <c r="BI40" s="257" t="str">
        <f t="shared" si="202"/>
        <v/>
      </c>
      <c r="BJ40" s="257" t="str">
        <f t="shared" si="202"/>
        <v/>
      </c>
      <c r="BK40" s="257" t="str">
        <f t="shared" si="202"/>
        <v/>
      </c>
      <c r="BL40" s="257" t="str">
        <f t="shared" si="202"/>
        <v/>
      </c>
      <c r="BM40" s="258" t="str">
        <f t="shared" si="99"/>
        <v/>
      </c>
      <c r="BN40" s="259" t="str">
        <f t="shared" si="203"/>
        <v/>
      </c>
      <c r="BO40" s="259" t="str">
        <f t="shared" si="203"/>
        <v/>
      </c>
      <c r="BP40" s="259" t="str">
        <f t="shared" si="203"/>
        <v/>
      </c>
      <c r="BQ40" s="259" t="str">
        <f t="shared" si="203"/>
        <v/>
      </c>
      <c r="BR40" s="259" t="str">
        <f t="shared" si="203"/>
        <v/>
      </c>
      <c r="BS40" s="259" t="str">
        <f t="shared" si="203"/>
        <v/>
      </c>
      <c r="BT40" s="259" t="str">
        <f t="shared" si="203"/>
        <v/>
      </c>
      <c r="BU40" s="259" t="str">
        <f t="shared" si="203"/>
        <v/>
      </c>
      <c r="BV40" s="259" t="str">
        <f t="shared" si="203"/>
        <v/>
      </c>
      <c r="BW40" s="259" t="str">
        <f t="shared" si="203"/>
        <v/>
      </c>
      <c r="BX40" s="259" t="str">
        <f t="shared" si="204"/>
        <v/>
      </c>
      <c r="BY40" s="259" t="str">
        <f t="shared" si="204"/>
        <v/>
      </c>
      <c r="BZ40" s="259" t="str">
        <f t="shared" si="204"/>
        <v/>
      </c>
      <c r="CA40" s="259" t="str">
        <f t="shared" si="204"/>
        <v/>
      </c>
      <c r="CB40" s="259" t="str">
        <f t="shared" si="204"/>
        <v/>
      </c>
      <c r="CC40" s="259" t="str">
        <f t="shared" si="204"/>
        <v/>
      </c>
      <c r="CD40" s="259" t="str">
        <f t="shared" si="204"/>
        <v/>
      </c>
      <c r="CE40" s="259" t="str">
        <f t="shared" si="204"/>
        <v/>
      </c>
      <c r="CF40" s="260" t="str">
        <f t="shared" si="102"/>
        <v/>
      </c>
      <c r="CG40" s="261" t="str">
        <f t="shared" si="205"/>
        <v/>
      </c>
      <c r="CH40" s="261" t="str">
        <f t="shared" si="205"/>
        <v/>
      </c>
      <c r="CI40" s="261" t="str">
        <f t="shared" si="205"/>
        <v/>
      </c>
      <c r="CJ40" s="261" t="str">
        <f t="shared" si="205"/>
        <v/>
      </c>
      <c r="CK40" s="261" t="str">
        <f t="shared" si="205"/>
        <v/>
      </c>
      <c r="CL40" s="261" t="str">
        <f t="shared" si="205"/>
        <v/>
      </c>
      <c r="CM40" s="261" t="str">
        <f t="shared" si="205"/>
        <v/>
      </c>
      <c r="CN40" s="261" t="str">
        <f t="shared" si="205"/>
        <v/>
      </c>
      <c r="CO40" s="261" t="str">
        <f t="shared" si="205"/>
        <v/>
      </c>
      <c r="CP40" s="261" t="str">
        <f t="shared" si="205"/>
        <v/>
      </c>
      <c r="CQ40" s="261" t="str">
        <f t="shared" si="206"/>
        <v/>
      </c>
      <c r="CR40" s="261" t="str">
        <f t="shared" si="206"/>
        <v/>
      </c>
      <c r="CS40" s="261" t="str">
        <f t="shared" si="206"/>
        <v/>
      </c>
      <c r="CT40" s="261" t="str">
        <f t="shared" si="206"/>
        <v/>
      </c>
      <c r="CU40" s="261" t="str">
        <f t="shared" si="206"/>
        <v/>
      </c>
      <c r="CV40" s="261" t="str">
        <f t="shared" si="206"/>
        <v/>
      </c>
      <c r="CW40" s="261" t="str">
        <f t="shared" si="206"/>
        <v/>
      </c>
      <c r="CX40" s="261" t="str">
        <f t="shared" si="206"/>
        <v/>
      </c>
      <c r="CY40" s="262" t="str">
        <f t="shared" si="105"/>
        <v/>
      </c>
      <c r="CZ40" s="263" t="str">
        <f t="shared" si="207"/>
        <v/>
      </c>
      <c r="DA40" s="263" t="str">
        <f t="shared" si="207"/>
        <v/>
      </c>
      <c r="DB40" s="263" t="str">
        <f t="shared" si="207"/>
        <v/>
      </c>
      <c r="DC40" s="263" t="str">
        <f t="shared" si="207"/>
        <v/>
      </c>
      <c r="DD40" s="263" t="str">
        <f t="shared" si="207"/>
        <v/>
      </c>
      <c r="DE40" s="263" t="str">
        <f t="shared" si="207"/>
        <v/>
      </c>
      <c r="DF40" s="263" t="str">
        <f t="shared" si="207"/>
        <v/>
      </c>
      <c r="DG40" s="263" t="str">
        <f t="shared" si="207"/>
        <v/>
      </c>
      <c r="DH40" s="263" t="str">
        <f t="shared" si="207"/>
        <v/>
      </c>
      <c r="DI40" s="263" t="str">
        <f t="shared" si="207"/>
        <v/>
      </c>
      <c r="DJ40" s="263" t="str">
        <f t="shared" si="208"/>
        <v/>
      </c>
      <c r="DK40" s="263" t="str">
        <f t="shared" si="208"/>
        <v/>
      </c>
      <c r="DL40" s="263" t="str">
        <f t="shared" si="208"/>
        <v/>
      </c>
      <c r="DM40" s="263" t="str">
        <f t="shared" si="208"/>
        <v/>
      </c>
      <c r="DN40" s="263" t="str">
        <f t="shared" si="208"/>
        <v/>
      </c>
      <c r="DO40" s="263" t="str">
        <f t="shared" si="208"/>
        <v/>
      </c>
      <c r="DP40" s="263" t="str">
        <f t="shared" si="208"/>
        <v/>
      </c>
      <c r="DQ40" s="263" t="str">
        <f t="shared" si="208"/>
        <v/>
      </c>
      <c r="DR40" s="264"/>
      <c r="DS40" s="257" t="str">
        <f t="shared" si="211"/>
        <v/>
      </c>
      <c r="DT40" s="257" t="str">
        <f t="shared" si="211"/>
        <v/>
      </c>
      <c r="DU40" s="257" t="str">
        <f t="shared" si="211"/>
        <v/>
      </c>
      <c r="DV40" s="257" t="str">
        <f t="shared" si="211"/>
        <v/>
      </c>
      <c r="DW40" s="257" t="str">
        <f t="shared" si="211"/>
        <v/>
      </c>
      <c r="DX40" s="257" t="str">
        <f t="shared" si="211"/>
        <v/>
      </c>
      <c r="DY40" s="257" t="str">
        <f t="shared" si="211"/>
        <v/>
      </c>
      <c r="DZ40" s="257" t="str">
        <f t="shared" si="211"/>
        <v/>
      </c>
      <c r="EA40" s="257" t="str">
        <f t="shared" si="200"/>
        <v/>
      </c>
      <c r="EB40" s="257" t="str">
        <f t="shared" si="200"/>
        <v/>
      </c>
      <c r="EC40" s="257" t="str">
        <f t="shared" si="200"/>
        <v/>
      </c>
      <c r="ED40" s="257" t="str">
        <f t="shared" si="200"/>
        <v/>
      </c>
      <c r="EE40" s="257" t="str">
        <f t="shared" si="200"/>
        <v/>
      </c>
      <c r="EF40" s="257" t="str">
        <f t="shared" si="200"/>
        <v/>
      </c>
      <c r="EG40" s="257" t="str">
        <f t="shared" si="200"/>
        <v/>
      </c>
      <c r="EH40" s="257" t="str">
        <f t="shared" si="200"/>
        <v/>
      </c>
      <c r="EI40" s="257" t="str">
        <f t="shared" si="200"/>
        <v/>
      </c>
      <c r="EJ40" s="257" t="str">
        <f t="shared" si="200"/>
        <v/>
      </c>
      <c r="EK40" s="259" t="str">
        <f t="shared" si="212"/>
        <v/>
      </c>
      <c r="EL40" s="259" t="str">
        <f t="shared" si="212"/>
        <v/>
      </c>
      <c r="EM40" s="259" t="str">
        <f t="shared" si="212"/>
        <v/>
      </c>
      <c r="EN40" s="259" t="str">
        <f t="shared" si="212"/>
        <v/>
      </c>
      <c r="EO40" s="259" t="str">
        <f t="shared" si="212"/>
        <v/>
      </c>
      <c r="EP40" s="259" t="str">
        <f t="shared" si="212"/>
        <v/>
      </c>
      <c r="EQ40" s="259" t="str">
        <f t="shared" si="212"/>
        <v/>
      </c>
      <c r="ER40" s="259" t="str">
        <f t="shared" si="212"/>
        <v/>
      </c>
      <c r="ES40" s="259" t="str">
        <f t="shared" si="149"/>
        <v/>
      </c>
      <c r="ET40" s="259" t="str">
        <f t="shared" si="149"/>
        <v/>
      </c>
      <c r="EU40" s="259" t="str">
        <f t="shared" si="149"/>
        <v/>
      </c>
      <c r="EV40" s="259" t="str">
        <f t="shared" si="149"/>
        <v/>
      </c>
      <c r="EW40" s="259" t="str">
        <f t="shared" si="149"/>
        <v/>
      </c>
      <c r="EX40" s="259" t="str">
        <f t="shared" si="149"/>
        <v/>
      </c>
      <c r="EY40" s="259" t="str">
        <f t="shared" si="149"/>
        <v/>
      </c>
      <c r="EZ40" s="259" t="str">
        <f t="shared" si="149"/>
        <v/>
      </c>
      <c r="FA40" s="259" t="str">
        <f t="shared" si="149"/>
        <v/>
      </c>
      <c r="FB40" s="259" t="str">
        <f t="shared" si="149"/>
        <v/>
      </c>
      <c r="FC40" s="261" t="str">
        <f t="shared" si="213"/>
        <v/>
      </c>
      <c r="FD40" s="261" t="str">
        <f t="shared" si="213"/>
        <v/>
      </c>
      <c r="FE40" s="261" t="str">
        <f t="shared" si="213"/>
        <v/>
      </c>
      <c r="FF40" s="261" t="str">
        <f t="shared" si="213"/>
        <v/>
      </c>
      <c r="FG40" s="261" t="str">
        <f t="shared" si="213"/>
        <v/>
      </c>
      <c r="FH40" s="261" t="str">
        <f t="shared" si="213"/>
        <v/>
      </c>
      <c r="FI40" s="261" t="str">
        <f t="shared" si="213"/>
        <v/>
      </c>
      <c r="FJ40" s="261" t="str">
        <f t="shared" si="213"/>
        <v/>
      </c>
      <c r="FK40" s="261" t="str">
        <f t="shared" si="151"/>
        <v/>
      </c>
      <c r="FL40" s="261" t="str">
        <f t="shared" si="151"/>
        <v/>
      </c>
      <c r="FM40" s="261" t="str">
        <f t="shared" si="151"/>
        <v/>
      </c>
      <c r="FN40" s="261" t="str">
        <f t="shared" si="151"/>
        <v/>
      </c>
      <c r="FO40" s="261" t="str">
        <f t="shared" si="151"/>
        <v/>
      </c>
      <c r="FP40" s="261" t="str">
        <f t="shared" si="151"/>
        <v/>
      </c>
      <c r="FQ40" s="261" t="str">
        <f t="shared" si="151"/>
        <v/>
      </c>
      <c r="FR40" s="261" t="str">
        <f t="shared" si="151"/>
        <v/>
      </c>
      <c r="FS40" s="261" t="str">
        <f t="shared" si="151"/>
        <v/>
      </c>
      <c r="FT40" s="261" t="str">
        <f t="shared" si="151"/>
        <v/>
      </c>
      <c r="FU40" s="263" t="str">
        <f t="shared" si="214"/>
        <v/>
      </c>
      <c r="FV40" s="263" t="str">
        <f t="shared" si="214"/>
        <v/>
      </c>
      <c r="FW40" s="263" t="str">
        <f t="shared" si="214"/>
        <v/>
      </c>
      <c r="FX40" s="263" t="str">
        <f t="shared" si="214"/>
        <v/>
      </c>
      <c r="FY40" s="263" t="str">
        <f t="shared" si="214"/>
        <v/>
      </c>
      <c r="FZ40" s="263" t="str">
        <f t="shared" si="214"/>
        <v/>
      </c>
      <c r="GA40" s="263" t="str">
        <f t="shared" si="214"/>
        <v/>
      </c>
      <c r="GB40" s="263" t="str">
        <f t="shared" si="214"/>
        <v/>
      </c>
      <c r="GC40" s="263" t="str">
        <f t="shared" si="153"/>
        <v/>
      </c>
      <c r="GD40" s="263" t="str">
        <f t="shared" si="153"/>
        <v/>
      </c>
      <c r="GE40" s="263" t="str">
        <f t="shared" si="153"/>
        <v/>
      </c>
      <c r="GF40" s="263" t="str">
        <f t="shared" si="153"/>
        <v/>
      </c>
      <c r="GG40" s="263" t="str">
        <f t="shared" si="153"/>
        <v/>
      </c>
      <c r="GH40" s="263" t="str">
        <f t="shared" si="153"/>
        <v/>
      </c>
      <c r="GI40" s="263" t="str">
        <f t="shared" si="153"/>
        <v/>
      </c>
      <c r="GJ40" s="263" t="str">
        <f t="shared" si="153"/>
        <v/>
      </c>
      <c r="GK40" s="263" t="str">
        <f t="shared" si="153"/>
        <v/>
      </c>
      <c r="GL40" s="263" t="str">
        <f t="shared" si="153"/>
        <v/>
      </c>
      <c r="GM40" s="265" t="str">
        <f t="shared" si="215"/>
        <v/>
      </c>
      <c r="GN40" s="265" t="str">
        <f t="shared" si="215"/>
        <v/>
      </c>
      <c r="GO40" s="265" t="str">
        <f t="shared" si="215"/>
        <v/>
      </c>
      <c r="GP40" s="265" t="str">
        <f t="shared" si="215"/>
        <v/>
      </c>
      <c r="GQ40" s="265" t="str">
        <f t="shared" si="215"/>
        <v/>
      </c>
      <c r="GR40" s="265" t="str">
        <f t="shared" si="215"/>
        <v/>
      </c>
      <c r="GS40" s="265" t="str">
        <f t="shared" si="215"/>
        <v/>
      </c>
      <c r="GT40" s="265" t="str">
        <f t="shared" si="215"/>
        <v/>
      </c>
      <c r="GU40" s="265" t="str">
        <f t="shared" si="155"/>
        <v/>
      </c>
      <c r="GV40" s="265" t="str">
        <f t="shared" si="155"/>
        <v/>
      </c>
      <c r="GW40" s="265" t="str">
        <f t="shared" si="155"/>
        <v/>
      </c>
      <c r="GX40" s="265" t="str">
        <f t="shared" si="155"/>
        <v/>
      </c>
      <c r="GY40" s="265" t="str">
        <f t="shared" si="155"/>
        <v/>
      </c>
      <c r="GZ40" s="265" t="str">
        <f t="shared" si="155"/>
        <v/>
      </c>
      <c r="HA40" s="265" t="str">
        <f t="shared" si="155"/>
        <v/>
      </c>
      <c r="HB40" s="265" t="str">
        <f t="shared" si="155"/>
        <v/>
      </c>
      <c r="HC40" s="265" t="str">
        <f t="shared" si="155"/>
        <v/>
      </c>
      <c r="HD40" s="265" t="str">
        <f t="shared" si="155"/>
        <v/>
      </c>
      <c r="HF40" s="265">
        <f t="shared" si="118"/>
        <v>29</v>
      </c>
      <c r="HG40" s="267" t="str">
        <f t="shared" si="209"/>
        <v/>
      </c>
      <c r="HH40" s="267" t="str">
        <f t="shared" si="209"/>
        <v/>
      </c>
      <c r="HI40" s="267" t="str">
        <f t="shared" si="209"/>
        <v/>
      </c>
      <c r="HJ40" s="267" t="str">
        <f t="shared" si="209"/>
        <v/>
      </c>
      <c r="HK40" s="267" t="str">
        <f t="shared" si="209"/>
        <v/>
      </c>
      <c r="HL40" s="267" t="str">
        <f t="shared" si="209"/>
        <v/>
      </c>
      <c r="HM40" s="267" t="str">
        <f t="shared" si="209"/>
        <v/>
      </c>
      <c r="HN40" s="267" t="str">
        <f t="shared" si="209"/>
        <v/>
      </c>
      <c r="HO40" s="267" t="str">
        <f t="shared" si="209"/>
        <v/>
      </c>
      <c r="HP40" s="267" t="str">
        <f t="shared" si="209"/>
        <v/>
      </c>
      <c r="HQ40" s="267" t="str">
        <f t="shared" si="210"/>
        <v/>
      </c>
      <c r="HR40" s="267" t="str">
        <f t="shared" si="210"/>
        <v/>
      </c>
      <c r="HS40" s="267" t="str">
        <f t="shared" si="210"/>
        <v/>
      </c>
      <c r="HT40" s="267" t="str">
        <f t="shared" si="210"/>
        <v/>
      </c>
      <c r="HU40" s="267" t="str">
        <f t="shared" si="210"/>
        <v/>
      </c>
      <c r="HV40" s="267" t="str">
        <f t="shared" si="210"/>
        <v/>
      </c>
      <c r="HW40" s="267" t="str">
        <f t="shared" si="210"/>
        <v/>
      </c>
      <c r="HX40" s="267" t="str">
        <f t="shared" si="210"/>
        <v/>
      </c>
      <c r="HY40" s="267" t="str">
        <f t="shared" si="210"/>
        <v/>
      </c>
      <c r="HZ40" s="267" t="str">
        <f t="shared" si="210"/>
        <v/>
      </c>
      <c r="IA40" s="264"/>
      <c r="IB40" s="267" t="str">
        <f t="shared" si="156"/>
        <v/>
      </c>
      <c r="IC40" s="267" t="str">
        <f t="shared" si="157"/>
        <v/>
      </c>
      <c r="ID40" s="267" t="str">
        <f t="shared" si="158"/>
        <v/>
      </c>
      <c r="IE40" s="267" t="str">
        <f t="shared" si="159"/>
        <v/>
      </c>
      <c r="IF40" s="267" t="str">
        <f t="shared" si="160"/>
        <v/>
      </c>
      <c r="IG40" s="267" t="str">
        <f t="shared" si="161"/>
        <v/>
      </c>
      <c r="IH40" s="267" t="str">
        <f t="shared" si="162"/>
        <v/>
      </c>
      <c r="II40" s="267" t="str">
        <f t="shared" si="163"/>
        <v/>
      </c>
      <c r="IJ40" s="267" t="str">
        <f t="shared" si="164"/>
        <v/>
      </c>
      <c r="IK40" s="267" t="str">
        <f t="shared" si="165"/>
        <v/>
      </c>
      <c r="IL40" s="267" t="str">
        <f t="shared" si="166"/>
        <v/>
      </c>
      <c r="IM40" s="267" t="str">
        <f t="shared" si="167"/>
        <v/>
      </c>
      <c r="IN40" s="267" t="str">
        <f t="shared" si="168"/>
        <v/>
      </c>
      <c r="IO40" s="267" t="str">
        <f t="shared" si="169"/>
        <v/>
      </c>
      <c r="IP40" s="267" t="str">
        <f t="shared" si="170"/>
        <v/>
      </c>
      <c r="IQ40" s="267" t="str">
        <f t="shared" si="171"/>
        <v/>
      </c>
      <c r="IR40" s="267" t="str">
        <f t="shared" si="172"/>
        <v/>
      </c>
      <c r="IS40" s="267" t="str">
        <f t="shared" si="173"/>
        <v/>
      </c>
      <c r="IT40" s="267" t="str">
        <f t="shared" si="174"/>
        <v/>
      </c>
      <c r="IU40" s="267" t="str">
        <f t="shared" si="175"/>
        <v/>
      </c>
      <c r="IV40" s="264"/>
      <c r="IW40" s="268">
        <v>29</v>
      </c>
      <c r="IX40" s="265" t="str">
        <f t="shared" si="176"/>
        <v/>
      </c>
      <c r="IY40" s="265" t="str">
        <f t="shared" si="198"/>
        <v/>
      </c>
      <c r="IZ40" s="265" t="str">
        <f t="shared" si="198"/>
        <v/>
      </c>
      <c r="JA40" s="265" t="str">
        <f t="shared" si="198"/>
        <v/>
      </c>
      <c r="JB40" s="265" t="str">
        <f t="shared" si="198"/>
        <v/>
      </c>
      <c r="JC40" s="265" t="str">
        <f t="shared" si="198"/>
        <v/>
      </c>
      <c r="JD40" s="265" t="str">
        <f t="shared" si="198"/>
        <v/>
      </c>
      <c r="JE40" s="265" t="str">
        <f t="shared" si="199"/>
        <v/>
      </c>
      <c r="JF40" s="265" t="str">
        <f t="shared" si="199"/>
        <v/>
      </c>
      <c r="JG40" s="265" t="str">
        <f t="shared" si="199"/>
        <v/>
      </c>
      <c r="JH40" s="265" t="str">
        <f t="shared" si="199"/>
        <v/>
      </c>
      <c r="JI40" s="265" t="str">
        <f t="shared" si="199"/>
        <v/>
      </c>
      <c r="JJ40" s="265" t="str">
        <f t="shared" si="199"/>
        <v/>
      </c>
      <c r="JK40" s="265" t="str">
        <f t="shared" si="199"/>
        <v/>
      </c>
      <c r="JL40" s="265" t="str">
        <f t="shared" si="199"/>
        <v/>
      </c>
      <c r="JM40" s="265" t="str">
        <f t="shared" si="199"/>
        <v/>
      </c>
      <c r="JN40" s="265" t="str">
        <f t="shared" si="199"/>
        <v/>
      </c>
      <c r="JO40" s="265" t="str">
        <f t="shared" si="199"/>
        <v/>
      </c>
      <c r="JP40" s="265" t="str">
        <f t="shared" si="199"/>
        <v/>
      </c>
      <c r="JQ40" s="265" t="str">
        <f t="shared" si="199"/>
        <v/>
      </c>
      <c r="JS40" s="265" t="str">
        <f>IF(IX40="","",SUM(IX$12:IX40)-IX40+1)</f>
        <v/>
      </c>
      <c r="JT40" s="265" t="str">
        <f>IF(IY40="","",SUM(IY$12:IY40)-IY40+1)</f>
        <v/>
      </c>
      <c r="JU40" s="265" t="str">
        <f>IF(IZ40="","",SUM(IZ$12:IZ40)-IZ40+1)</f>
        <v/>
      </c>
      <c r="JV40" s="265" t="str">
        <f>IF(JA40="","",SUM(JA$12:JA40)-JA40+1)</f>
        <v/>
      </c>
      <c r="JW40" s="265" t="str">
        <f>IF(JB40="","",SUM(JB$12:JB40)-JB40+1)</f>
        <v/>
      </c>
      <c r="JX40" s="265" t="str">
        <f>IF(JC40="","",SUM(JC$12:JC40)-JC40+1)</f>
        <v/>
      </c>
      <c r="JY40" s="265" t="str">
        <f>IF(JD40="","",SUM(JD$12:JD40)-JD40+1)</f>
        <v/>
      </c>
      <c r="JZ40" s="265" t="str">
        <f>IF(JE40="","",SUM(JE$12:JE40)-JE40+1)</f>
        <v/>
      </c>
      <c r="KA40" s="265" t="str">
        <f>IF(JF40="","",SUM(JF$12:JF40)-JF40+1)</f>
        <v/>
      </c>
      <c r="KB40" s="265" t="str">
        <f>IF(JG40="","",SUM(JG$12:JG40)-JG40+1)</f>
        <v/>
      </c>
      <c r="KC40" s="265" t="str">
        <f>IF(JH40="","",SUM(JH$12:JH40)-JH40+1)</f>
        <v/>
      </c>
      <c r="KD40" s="265" t="str">
        <f>IF(JI40="","",SUM(JI$12:JI40)-JI40+1)</f>
        <v/>
      </c>
      <c r="KE40" s="265" t="str">
        <f>IF(JJ40="","",SUM(JJ$12:JJ40)-JJ40+1)</f>
        <v/>
      </c>
      <c r="KF40" s="265" t="str">
        <f>IF(JK40="","",SUM(JK$12:JK40)-JK40+1)</f>
        <v/>
      </c>
      <c r="KG40" s="265" t="str">
        <f>IF(JL40="","",SUM(JL$12:JL40)-JL40+1)</f>
        <v/>
      </c>
      <c r="KH40" s="265" t="str">
        <f>IF(JM40="","",SUM(JM$12:JM40)-JM40+1)</f>
        <v/>
      </c>
      <c r="KI40" s="265" t="str">
        <f>IF(JN40="","",SUM(JN$12:JN40)-JN40+1)</f>
        <v/>
      </c>
      <c r="KJ40" s="265" t="str">
        <f>IF(JO40="","",SUM(JO$12:JO40)-JO40+1)</f>
        <v/>
      </c>
      <c r="KK40" s="265" t="str">
        <f>IF(JP40="","",SUM(JP$12:JP40)-JP40+1)</f>
        <v/>
      </c>
      <c r="KL40" s="265" t="str">
        <f>IF(JQ40="","",SUM(JQ$12:JQ40)-JQ40+1)</f>
        <v/>
      </c>
      <c r="KN40" s="265" t="str">
        <f t="shared" si="124"/>
        <v/>
      </c>
      <c r="KO40" s="265" t="str">
        <f t="shared" si="125"/>
        <v/>
      </c>
      <c r="KP40" s="265" t="str">
        <f t="shared" si="126"/>
        <v/>
      </c>
      <c r="KQ40" s="265" t="str">
        <f t="shared" si="127"/>
        <v/>
      </c>
      <c r="KR40" s="265" t="str">
        <f t="shared" si="128"/>
        <v/>
      </c>
      <c r="KS40" s="265" t="str">
        <f t="shared" si="129"/>
        <v/>
      </c>
      <c r="KT40" s="265" t="str">
        <f t="shared" si="130"/>
        <v/>
      </c>
      <c r="KU40" s="265" t="str">
        <f t="shared" si="131"/>
        <v/>
      </c>
      <c r="KV40" s="265" t="str">
        <f t="shared" si="132"/>
        <v/>
      </c>
      <c r="KW40" s="265" t="str">
        <f t="shared" si="133"/>
        <v/>
      </c>
      <c r="KX40" s="265" t="str">
        <f t="shared" si="134"/>
        <v/>
      </c>
      <c r="KY40" s="265" t="str">
        <f t="shared" si="135"/>
        <v/>
      </c>
      <c r="KZ40" s="265" t="str">
        <f t="shared" si="136"/>
        <v/>
      </c>
      <c r="LA40" s="265" t="str">
        <f t="shared" si="137"/>
        <v/>
      </c>
      <c r="LB40" s="265" t="str">
        <f t="shared" si="138"/>
        <v/>
      </c>
      <c r="LC40" s="265" t="str">
        <f t="shared" si="139"/>
        <v/>
      </c>
      <c r="LD40" s="265" t="str">
        <f t="shared" si="140"/>
        <v/>
      </c>
      <c r="LE40" s="265" t="str">
        <f t="shared" si="141"/>
        <v/>
      </c>
      <c r="LF40" s="265" t="str">
        <f t="shared" si="142"/>
        <v/>
      </c>
      <c r="LG40" s="265" t="str">
        <f t="shared" si="143"/>
        <v/>
      </c>
    </row>
    <row r="41" spans="1:319" s="266" customFormat="1" x14ac:dyDescent="0.25">
      <c r="A41" s="248">
        <f t="shared" si="179"/>
        <v>30</v>
      </c>
      <c r="B41" s="176"/>
      <c r="C41" s="45"/>
      <c r="D41" s="45"/>
      <c r="E41" s="169"/>
      <c r="F41" s="46"/>
      <c r="G41" s="172"/>
      <c r="H41" s="54"/>
      <c r="I41" s="54"/>
      <c r="J41" s="54"/>
      <c r="K41" s="54"/>
      <c r="L41" s="248"/>
      <c r="M41" s="248"/>
      <c r="N41" s="44"/>
      <c r="O41" s="44"/>
      <c r="P41" s="43"/>
      <c r="Q41" s="43"/>
      <c r="R41" s="43"/>
      <c r="S41" s="43" t="str">
        <f t="shared" si="92"/>
        <v/>
      </c>
      <c r="T41" s="54"/>
      <c r="U41" s="54"/>
      <c r="V41" s="54"/>
      <c r="W41" s="343" t="str">
        <f t="shared" si="270"/>
        <v/>
      </c>
      <c r="X41" s="344" t="str">
        <f t="shared" si="271"/>
        <v/>
      </c>
      <c r="Y41" s="45"/>
      <c r="Z41" s="45"/>
      <c r="AA41" s="54"/>
      <c r="AB41" s="54"/>
      <c r="AC41" s="54"/>
      <c r="AD41" s="44"/>
      <c r="AE41" s="44"/>
      <c r="AF41" s="44"/>
      <c r="AG41" s="45"/>
      <c r="AH41" s="45"/>
      <c r="AI41" s="45"/>
      <c r="AJ41" s="46"/>
      <c r="AK41" s="46"/>
      <c r="AL41" s="46"/>
      <c r="AN41" s="307" t="str">
        <f t="shared" si="93"/>
        <v/>
      </c>
      <c r="AO41" s="256" t="str">
        <f t="shared" si="94"/>
        <v/>
      </c>
      <c r="AP41" s="45" t="str">
        <f t="shared" si="146"/>
        <v/>
      </c>
      <c r="AQ41" s="308" t="str">
        <f t="shared" si="180"/>
        <v/>
      </c>
      <c r="AR41" s="43" t="str">
        <f t="shared" si="95"/>
        <v/>
      </c>
      <c r="AS41" s="255"/>
      <c r="AT41" s="256" t="str">
        <f t="shared" si="96"/>
        <v/>
      </c>
      <c r="AU41" s="257" t="str">
        <f t="shared" si="201"/>
        <v/>
      </c>
      <c r="AV41" s="257" t="str">
        <f t="shared" si="201"/>
        <v/>
      </c>
      <c r="AW41" s="257" t="str">
        <f t="shared" si="201"/>
        <v/>
      </c>
      <c r="AX41" s="257" t="str">
        <f t="shared" si="201"/>
        <v/>
      </c>
      <c r="AY41" s="257" t="str">
        <f t="shared" si="201"/>
        <v/>
      </c>
      <c r="AZ41" s="257" t="str">
        <f t="shared" si="201"/>
        <v/>
      </c>
      <c r="BA41" s="257" t="str">
        <f t="shared" si="201"/>
        <v/>
      </c>
      <c r="BB41" s="257" t="str">
        <f t="shared" si="201"/>
        <v/>
      </c>
      <c r="BC41" s="257" t="str">
        <f t="shared" si="201"/>
        <v/>
      </c>
      <c r="BD41" s="257" t="str">
        <f t="shared" si="201"/>
        <v/>
      </c>
      <c r="BE41" s="257" t="str">
        <f t="shared" si="202"/>
        <v/>
      </c>
      <c r="BF41" s="257" t="str">
        <f t="shared" si="202"/>
        <v/>
      </c>
      <c r="BG41" s="257" t="str">
        <f t="shared" si="202"/>
        <v/>
      </c>
      <c r="BH41" s="257" t="str">
        <f t="shared" si="202"/>
        <v/>
      </c>
      <c r="BI41" s="257" t="str">
        <f t="shared" si="202"/>
        <v/>
      </c>
      <c r="BJ41" s="257" t="str">
        <f t="shared" si="202"/>
        <v/>
      </c>
      <c r="BK41" s="257" t="str">
        <f t="shared" si="202"/>
        <v/>
      </c>
      <c r="BL41" s="257" t="str">
        <f t="shared" si="202"/>
        <v/>
      </c>
      <c r="BM41" s="258" t="str">
        <f t="shared" si="99"/>
        <v/>
      </c>
      <c r="BN41" s="259" t="str">
        <f t="shared" si="203"/>
        <v/>
      </c>
      <c r="BO41" s="259" t="str">
        <f t="shared" si="203"/>
        <v/>
      </c>
      <c r="BP41" s="259" t="str">
        <f t="shared" si="203"/>
        <v/>
      </c>
      <c r="BQ41" s="259" t="str">
        <f t="shared" si="203"/>
        <v/>
      </c>
      <c r="BR41" s="259" t="str">
        <f t="shared" si="203"/>
        <v/>
      </c>
      <c r="BS41" s="259" t="str">
        <f t="shared" si="203"/>
        <v/>
      </c>
      <c r="BT41" s="259" t="str">
        <f t="shared" si="203"/>
        <v/>
      </c>
      <c r="BU41" s="259" t="str">
        <f t="shared" si="203"/>
        <v/>
      </c>
      <c r="BV41" s="259" t="str">
        <f t="shared" si="203"/>
        <v/>
      </c>
      <c r="BW41" s="259" t="str">
        <f t="shared" si="203"/>
        <v/>
      </c>
      <c r="BX41" s="259" t="str">
        <f t="shared" si="204"/>
        <v/>
      </c>
      <c r="BY41" s="259" t="str">
        <f t="shared" si="204"/>
        <v/>
      </c>
      <c r="BZ41" s="259" t="str">
        <f t="shared" si="204"/>
        <v/>
      </c>
      <c r="CA41" s="259" t="str">
        <f t="shared" si="204"/>
        <v/>
      </c>
      <c r="CB41" s="259" t="str">
        <f t="shared" si="204"/>
        <v/>
      </c>
      <c r="CC41" s="259" t="str">
        <f t="shared" si="204"/>
        <v/>
      </c>
      <c r="CD41" s="259" t="str">
        <f t="shared" si="204"/>
        <v/>
      </c>
      <c r="CE41" s="259" t="str">
        <f t="shared" si="204"/>
        <v/>
      </c>
      <c r="CF41" s="260" t="str">
        <f t="shared" si="102"/>
        <v/>
      </c>
      <c r="CG41" s="261" t="str">
        <f t="shared" si="205"/>
        <v/>
      </c>
      <c r="CH41" s="261" t="str">
        <f t="shared" si="205"/>
        <v/>
      </c>
      <c r="CI41" s="261" t="str">
        <f t="shared" si="205"/>
        <v/>
      </c>
      <c r="CJ41" s="261" t="str">
        <f t="shared" si="205"/>
        <v/>
      </c>
      <c r="CK41" s="261" t="str">
        <f t="shared" si="205"/>
        <v/>
      </c>
      <c r="CL41" s="261" t="str">
        <f t="shared" si="205"/>
        <v/>
      </c>
      <c r="CM41" s="261" t="str">
        <f t="shared" si="205"/>
        <v/>
      </c>
      <c r="CN41" s="261" t="str">
        <f t="shared" si="205"/>
        <v/>
      </c>
      <c r="CO41" s="261" t="str">
        <f t="shared" si="205"/>
        <v/>
      </c>
      <c r="CP41" s="261" t="str">
        <f t="shared" si="205"/>
        <v/>
      </c>
      <c r="CQ41" s="261" t="str">
        <f t="shared" si="206"/>
        <v/>
      </c>
      <c r="CR41" s="261" t="str">
        <f t="shared" si="206"/>
        <v/>
      </c>
      <c r="CS41" s="261" t="str">
        <f t="shared" si="206"/>
        <v/>
      </c>
      <c r="CT41" s="261" t="str">
        <f t="shared" si="206"/>
        <v/>
      </c>
      <c r="CU41" s="261" t="str">
        <f t="shared" si="206"/>
        <v/>
      </c>
      <c r="CV41" s="261" t="str">
        <f t="shared" si="206"/>
        <v/>
      </c>
      <c r="CW41" s="261" t="str">
        <f t="shared" si="206"/>
        <v/>
      </c>
      <c r="CX41" s="261" t="str">
        <f t="shared" si="206"/>
        <v/>
      </c>
      <c r="CY41" s="262" t="str">
        <f t="shared" si="105"/>
        <v/>
      </c>
      <c r="CZ41" s="263" t="str">
        <f t="shared" si="207"/>
        <v/>
      </c>
      <c r="DA41" s="263" t="str">
        <f t="shared" si="207"/>
        <v/>
      </c>
      <c r="DB41" s="263" t="str">
        <f t="shared" si="207"/>
        <v/>
      </c>
      <c r="DC41" s="263" t="str">
        <f t="shared" si="207"/>
        <v/>
      </c>
      <c r="DD41" s="263" t="str">
        <f t="shared" si="207"/>
        <v/>
      </c>
      <c r="DE41" s="263" t="str">
        <f t="shared" si="207"/>
        <v/>
      </c>
      <c r="DF41" s="263" t="str">
        <f t="shared" si="207"/>
        <v/>
      </c>
      <c r="DG41" s="263" t="str">
        <f t="shared" si="207"/>
        <v/>
      </c>
      <c r="DH41" s="263" t="str">
        <f t="shared" si="207"/>
        <v/>
      </c>
      <c r="DI41" s="263" t="str">
        <f t="shared" si="207"/>
        <v/>
      </c>
      <c r="DJ41" s="263" t="str">
        <f t="shared" si="208"/>
        <v/>
      </c>
      <c r="DK41" s="263" t="str">
        <f t="shared" si="208"/>
        <v/>
      </c>
      <c r="DL41" s="263" t="str">
        <f t="shared" si="208"/>
        <v/>
      </c>
      <c r="DM41" s="263" t="str">
        <f t="shared" si="208"/>
        <v/>
      </c>
      <c r="DN41" s="263" t="str">
        <f t="shared" si="208"/>
        <v/>
      </c>
      <c r="DO41" s="263" t="str">
        <f t="shared" si="208"/>
        <v/>
      </c>
      <c r="DP41" s="263" t="str">
        <f t="shared" si="208"/>
        <v/>
      </c>
      <c r="DQ41" s="263" t="str">
        <f t="shared" si="208"/>
        <v/>
      </c>
      <c r="DR41" s="264"/>
      <c r="DS41" s="257" t="str">
        <f t="shared" si="211"/>
        <v/>
      </c>
      <c r="DT41" s="257" t="str">
        <f t="shared" si="211"/>
        <v/>
      </c>
      <c r="DU41" s="257" t="str">
        <f t="shared" si="211"/>
        <v/>
      </c>
      <c r="DV41" s="257" t="str">
        <f t="shared" si="211"/>
        <v/>
      </c>
      <c r="DW41" s="257" t="str">
        <f t="shared" si="211"/>
        <v/>
      </c>
      <c r="DX41" s="257" t="str">
        <f t="shared" si="211"/>
        <v/>
      </c>
      <c r="DY41" s="257" t="str">
        <f t="shared" si="211"/>
        <v/>
      </c>
      <c r="DZ41" s="257" t="str">
        <f t="shared" si="211"/>
        <v/>
      </c>
      <c r="EA41" s="257" t="str">
        <f t="shared" si="200"/>
        <v/>
      </c>
      <c r="EB41" s="257" t="str">
        <f t="shared" si="200"/>
        <v/>
      </c>
      <c r="EC41" s="257" t="str">
        <f t="shared" si="200"/>
        <v/>
      </c>
      <c r="ED41" s="257" t="str">
        <f t="shared" si="200"/>
        <v/>
      </c>
      <c r="EE41" s="257" t="str">
        <f t="shared" si="200"/>
        <v/>
      </c>
      <c r="EF41" s="257" t="str">
        <f t="shared" si="200"/>
        <v/>
      </c>
      <c r="EG41" s="257" t="str">
        <f t="shared" si="200"/>
        <v/>
      </c>
      <c r="EH41" s="257" t="str">
        <f t="shared" si="200"/>
        <v/>
      </c>
      <c r="EI41" s="257" t="str">
        <f t="shared" si="200"/>
        <v/>
      </c>
      <c r="EJ41" s="257" t="str">
        <f t="shared" si="200"/>
        <v/>
      </c>
      <c r="EK41" s="259" t="str">
        <f t="shared" si="212"/>
        <v/>
      </c>
      <c r="EL41" s="259" t="str">
        <f t="shared" si="212"/>
        <v/>
      </c>
      <c r="EM41" s="259" t="str">
        <f t="shared" si="212"/>
        <v/>
      </c>
      <c r="EN41" s="259" t="str">
        <f t="shared" si="212"/>
        <v/>
      </c>
      <c r="EO41" s="259" t="str">
        <f t="shared" si="212"/>
        <v/>
      </c>
      <c r="EP41" s="259" t="str">
        <f t="shared" si="212"/>
        <v/>
      </c>
      <c r="EQ41" s="259" t="str">
        <f t="shared" si="212"/>
        <v/>
      </c>
      <c r="ER41" s="259" t="str">
        <f t="shared" si="212"/>
        <v/>
      </c>
      <c r="ES41" s="259" t="str">
        <f t="shared" si="149"/>
        <v/>
      </c>
      <c r="ET41" s="259" t="str">
        <f t="shared" si="149"/>
        <v/>
      </c>
      <c r="EU41" s="259" t="str">
        <f t="shared" si="149"/>
        <v/>
      </c>
      <c r="EV41" s="259" t="str">
        <f t="shared" si="149"/>
        <v/>
      </c>
      <c r="EW41" s="259" t="str">
        <f t="shared" si="149"/>
        <v/>
      </c>
      <c r="EX41" s="259" t="str">
        <f t="shared" si="149"/>
        <v/>
      </c>
      <c r="EY41" s="259" t="str">
        <f t="shared" si="149"/>
        <v/>
      </c>
      <c r="EZ41" s="259" t="str">
        <f t="shared" si="149"/>
        <v/>
      </c>
      <c r="FA41" s="259" t="str">
        <f t="shared" si="149"/>
        <v/>
      </c>
      <c r="FB41" s="259" t="str">
        <f t="shared" si="149"/>
        <v/>
      </c>
      <c r="FC41" s="261" t="str">
        <f t="shared" si="213"/>
        <v/>
      </c>
      <c r="FD41" s="261" t="str">
        <f t="shared" si="213"/>
        <v/>
      </c>
      <c r="FE41" s="261" t="str">
        <f t="shared" si="213"/>
        <v/>
      </c>
      <c r="FF41" s="261" t="str">
        <f t="shared" si="213"/>
        <v/>
      </c>
      <c r="FG41" s="261" t="str">
        <f t="shared" si="213"/>
        <v/>
      </c>
      <c r="FH41" s="261" t="str">
        <f t="shared" si="213"/>
        <v/>
      </c>
      <c r="FI41" s="261" t="str">
        <f t="shared" si="213"/>
        <v/>
      </c>
      <c r="FJ41" s="261" t="str">
        <f t="shared" si="213"/>
        <v/>
      </c>
      <c r="FK41" s="261" t="str">
        <f t="shared" si="151"/>
        <v/>
      </c>
      <c r="FL41" s="261" t="str">
        <f t="shared" si="151"/>
        <v/>
      </c>
      <c r="FM41" s="261" t="str">
        <f t="shared" si="151"/>
        <v/>
      </c>
      <c r="FN41" s="261" t="str">
        <f t="shared" si="151"/>
        <v/>
      </c>
      <c r="FO41" s="261" t="str">
        <f t="shared" si="151"/>
        <v/>
      </c>
      <c r="FP41" s="261" t="str">
        <f t="shared" si="151"/>
        <v/>
      </c>
      <c r="FQ41" s="261" t="str">
        <f t="shared" si="151"/>
        <v/>
      </c>
      <c r="FR41" s="261" t="str">
        <f t="shared" si="151"/>
        <v/>
      </c>
      <c r="FS41" s="261" t="str">
        <f t="shared" si="151"/>
        <v/>
      </c>
      <c r="FT41" s="261" t="str">
        <f t="shared" si="151"/>
        <v/>
      </c>
      <c r="FU41" s="263" t="str">
        <f t="shared" si="214"/>
        <v/>
      </c>
      <c r="FV41" s="263" t="str">
        <f t="shared" si="214"/>
        <v/>
      </c>
      <c r="FW41" s="263" t="str">
        <f t="shared" si="214"/>
        <v/>
      </c>
      <c r="FX41" s="263" t="str">
        <f t="shared" si="214"/>
        <v/>
      </c>
      <c r="FY41" s="263" t="str">
        <f t="shared" si="214"/>
        <v/>
      </c>
      <c r="FZ41" s="263" t="str">
        <f t="shared" si="214"/>
        <v/>
      </c>
      <c r="GA41" s="263" t="str">
        <f t="shared" si="214"/>
        <v/>
      </c>
      <c r="GB41" s="263" t="str">
        <f t="shared" si="214"/>
        <v/>
      </c>
      <c r="GC41" s="263" t="str">
        <f t="shared" si="153"/>
        <v/>
      </c>
      <c r="GD41" s="263" t="str">
        <f t="shared" si="153"/>
        <v/>
      </c>
      <c r="GE41" s="263" t="str">
        <f t="shared" si="153"/>
        <v/>
      </c>
      <c r="GF41" s="263" t="str">
        <f t="shared" si="153"/>
        <v/>
      </c>
      <c r="GG41" s="263" t="str">
        <f t="shared" si="153"/>
        <v/>
      </c>
      <c r="GH41" s="263" t="str">
        <f t="shared" si="153"/>
        <v/>
      </c>
      <c r="GI41" s="263" t="str">
        <f t="shared" si="153"/>
        <v/>
      </c>
      <c r="GJ41" s="263" t="str">
        <f t="shared" si="153"/>
        <v/>
      </c>
      <c r="GK41" s="263" t="str">
        <f t="shared" si="153"/>
        <v/>
      </c>
      <c r="GL41" s="263" t="str">
        <f t="shared" si="153"/>
        <v/>
      </c>
      <c r="GM41" s="265" t="str">
        <f t="shared" si="215"/>
        <v/>
      </c>
      <c r="GN41" s="265" t="str">
        <f t="shared" si="215"/>
        <v/>
      </c>
      <c r="GO41" s="265" t="str">
        <f t="shared" si="215"/>
        <v/>
      </c>
      <c r="GP41" s="265" t="str">
        <f t="shared" si="215"/>
        <v/>
      </c>
      <c r="GQ41" s="265" t="str">
        <f t="shared" si="215"/>
        <v/>
      </c>
      <c r="GR41" s="265" t="str">
        <f t="shared" si="215"/>
        <v/>
      </c>
      <c r="GS41" s="265" t="str">
        <f t="shared" si="215"/>
        <v/>
      </c>
      <c r="GT41" s="265" t="str">
        <f t="shared" si="215"/>
        <v/>
      </c>
      <c r="GU41" s="265" t="str">
        <f t="shared" si="155"/>
        <v/>
      </c>
      <c r="GV41" s="265" t="str">
        <f t="shared" si="155"/>
        <v/>
      </c>
      <c r="GW41" s="265" t="str">
        <f t="shared" si="155"/>
        <v/>
      </c>
      <c r="GX41" s="265" t="str">
        <f t="shared" si="155"/>
        <v/>
      </c>
      <c r="GY41" s="265" t="str">
        <f t="shared" si="155"/>
        <v/>
      </c>
      <c r="GZ41" s="265" t="str">
        <f t="shared" si="155"/>
        <v/>
      </c>
      <c r="HA41" s="265" t="str">
        <f t="shared" si="155"/>
        <v/>
      </c>
      <c r="HB41" s="265" t="str">
        <f t="shared" si="155"/>
        <v/>
      </c>
      <c r="HC41" s="265" t="str">
        <f t="shared" si="155"/>
        <v/>
      </c>
      <c r="HD41" s="265" t="str">
        <f t="shared" si="155"/>
        <v/>
      </c>
      <c r="HF41" s="265">
        <f t="shared" si="118"/>
        <v>30</v>
      </c>
      <c r="HG41" s="267" t="str">
        <f t="shared" si="209"/>
        <v/>
      </c>
      <c r="HH41" s="267" t="str">
        <f t="shared" si="209"/>
        <v/>
      </c>
      <c r="HI41" s="267" t="str">
        <f t="shared" si="209"/>
        <v/>
      </c>
      <c r="HJ41" s="267" t="str">
        <f t="shared" si="209"/>
        <v/>
      </c>
      <c r="HK41" s="267" t="str">
        <f t="shared" si="209"/>
        <v/>
      </c>
      <c r="HL41" s="267" t="str">
        <f t="shared" si="209"/>
        <v/>
      </c>
      <c r="HM41" s="267" t="str">
        <f t="shared" si="209"/>
        <v/>
      </c>
      <c r="HN41" s="267" t="str">
        <f t="shared" si="209"/>
        <v/>
      </c>
      <c r="HO41" s="267" t="str">
        <f t="shared" si="209"/>
        <v/>
      </c>
      <c r="HP41" s="267" t="str">
        <f t="shared" si="209"/>
        <v/>
      </c>
      <c r="HQ41" s="267" t="str">
        <f t="shared" si="210"/>
        <v/>
      </c>
      <c r="HR41" s="267" t="str">
        <f t="shared" si="210"/>
        <v/>
      </c>
      <c r="HS41" s="267" t="str">
        <f t="shared" si="210"/>
        <v/>
      </c>
      <c r="HT41" s="267" t="str">
        <f t="shared" si="210"/>
        <v/>
      </c>
      <c r="HU41" s="267" t="str">
        <f t="shared" si="210"/>
        <v/>
      </c>
      <c r="HV41" s="267" t="str">
        <f t="shared" si="210"/>
        <v/>
      </c>
      <c r="HW41" s="267" t="str">
        <f t="shared" si="210"/>
        <v/>
      </c>
      <c r="HX41" s="267" t="str">
        <f t="shared" si="210"/>
        <v/>
      </c>
      <c r="HY41" s="267" t="str">
        <f t="shared" si="210"/>
        <v/>
      </c>
      <c r="HZ41" s="267" t="str">
        <f t="shared" si="210"/>
        <v/>
      </c>
      <c r="IA41" s="264"/>
      <c r="IB41" s="267" t="str">
        <f t="shared" si="156"/>
        <v/>
      </c>
      <c r="IC41" s="267" t="str">
        <f t="shared" si="157"/>
        <v/>
      </c>
      <c r="ID41" s="267" t="str">
        <f t="shared" si="158"/>
        <v/>
      </c>
      <c r="IE41" s="267" t="str">
        <f t="shared" si="159"/>
        <v/>
      </c>
      <c r="IF41" s="267" t="str">
        <f t="shared" si="160"/>
        <v/>
      </c>
      <c r="IG41" s="267" t="str">
        <f t="shared" si="161"/>
        <v/>
      </c>
      <c r="IH41" s="267" t="str">
        <f t="shared" si="162"/>
        <v/>
      </c>
      <c r="II41" s="267" t="str">
        <f t="shared" si="163"/>
        <v/>
      </c>
      <c r="IJ41" s="267" t="str">
        <f t="shared" si="164"/>
        <v/>
      </c>
      <c r="IK41" s="267" t="str">
        <f t="shared" si="165"/>
        <v/>
      </c>
      <c r="IL41" s="267" t="str">
        <f t="shared" si="166"/>
        <v/>
      </c>
      <c r="IM41" s="267" t="str">
        <f t="shared" si="167"/>
        <v/>
      </c>
      <c r="IN41" s="267" t="str">
        <f t="shared" si="168"/>
        <v/>
      </c>
      <c r="IO41" s="267" t="str">
        <f t="shared" si="169"/>
        <v/>
      </c>
      <c r="IP41" s="267" t="str">
        <f t="shared" si="170"/>
        <v/>
      </c>
      <c r="IQ41" s="267" t="str">
        <f t="shared" si="171"/>
        <v/>
      </c>
      <c r="IR41" s="267" t="str">
        <f t="shared" si="172"/>
        <v/>
      </c>
      <c r="IS41" s="267" t="str">
        <f t="shared" si="173"/>
        <v/>
      </c>
      <c r="IT41" s="267" t="str">
        <f t="shared" si="174"/>
        <v/>
      </c>
      <c r="IU41" s="267" t="str">
        <f t="shared" si="175"/>
        <v/>
      </c>
      <c r="IV41" s="264"/>
      <c r="IW41" s="268">
        <v>30</v>
      </c>
      <c r="IX41" s="265" t="str">
        <f t="shared" si="176"/>
        <v/>
      </c>
      <c r="IY41" s="265" t="str">
        <f t="shared" si="198"/>
        <v/>
      </c>
      <c r="IZ41" s="265" t="str">
        <f t="shared" si="198"/>
        <v/>
      </c>
      <c r="JA41" s="265" t="str">
        <f t="shared" si="198"/>
        <v/>
      </c>
      <c r="JB41" s="265" t="str">
        <f t="shared" si="198"/>
        <v/>
      </c>
      <c r="JC41" s="265" t="str">
        <f t="shared" si="198"/>
        <v/>
      </c>
      <c r="JD41" s="265" t="str">
        <f t="shared" si="198"/>
        <v/>
      </c>
      <c r="JE41" s="265" t="str">
        <f t="shared" si="199"/>
        <v/>
      </c>
      <c r="JF41" s="265" t="str">
        <f t="shared" si="199"/>
        <v/>
      </c>
      <c r="JG41" s="265" t="str">
        <f t="shared" si="199"/>
        <v/>
      </c>
      <c r="JH41" s="265" t="str">
        <f t="shared" si="199"/>
        <v/>
      </c>
      <c r="JI41" s="265" t="str">
        <f t="shared" si="199"/>
        <v/>
      </c>
      <c r="JJ41" s="265" t="str">
        <f t="shared" si="199"/>
        <v/>
      </c>
      <c r="JK41" s="265" t="str">
        <f t="shared" si="199"/>
        <v/>
      </c>
      <c r="JL41" s="265" t="str">
        <f t="shared" si="199"/>
        <v/>
      </c>
      <c r="JM41" s="265" t="str">
        <f t="shared" si="199"/>
        <v/>
      </c>
      <c r="JN41" s="265" t="str">
        <f t="shared" si="199"/>
        <v/>
      </c>
      <c r="JO41" s="265" t="str">
        <f t="shared" si="199"/>
        <v/>
      </c>
      <c r="JP41" s="265" t="str">
        <f t="shared" si="199"/>
        <v/>
      </c>
      <c r="JQ41" s="265" t="str">
        <f t="shared" si="199"/>
        <v/>
      </c>
      <c r="JS41" s="265" t="str">
        <f>IF(IX41="","",SUM(IX$12:IX41)-IX41+1)</f>
        <v/>
      </c>
      <c r="JT41" s="265" t="str">
        <f>IF(IY41="","",SUM(IY$12:IY41)-IY41+1)</f>
        <v/>
      </c>
      <c r="JU41" s="265" t="str">
        <f>IF(IZ41="","",SUM(IZ$12:IZ41)-IZ41+1)</f>
        <v/>
      </c>
      <c r="JV41" s="265" t="str">
        <f>IF(JA41="","",SUM(JA$12:JA41)-JA41+1)</f>
        <v/>
      </c>
      <c r="JW41" s="265" t="str">
        <f>IF(JB41="","",SUM(JB$12:JB41)-JB41+1)</f>
        <v/>
      </c>
      <c r="JX41" s="265" t="str">
        <f>IF(JC41="","",SUM(JC$12:JC41)-JC41+1)</f>
        <v/>
      </c>
      <c r="JY41" s="265" t="str">
        <f>IF(JD41="","",SUM(JD$12:JD41)-JD41+1)</f>
        <v/>
      </c>
      <c r="JZ41" s="265" t="str">
        <f>IF(JE41="","",SUM(JE$12:JE41)-JE41+1)</f>
        <v/>
      </c>
      <c r="KA41" s="265" t="str">
        <f>IF(JF41="","",SUM(JF$12:JF41)-JF41+1)</f>
        <v/>
      </c>
      <c r="KB41" s="265" t="str">
        <f>IF(JG41="","",SUM(JG$12:JG41)-JG41+1)</f>
        <v/>
      </c>
      <c r="KC41" s="265" t="str">
        <f>IF(JH41="","",SUM(JH$12:JH41)-JH41+1)</f>
        <v/>
      </c>
      <c r="KD41" s="265" t="str">
        <f>IF(JI41="","",SUM(JI$12:JI41)-JI41+1)</f>
        <v/>
      </c>
      <c r="KE41" s="265" t="str">
        <f>IF(JJ41="","",SUM(JJ$12:JJ41)-JJ41+1)</f>
        <v/>
      </c>
      <c r="KF41" s="265" t="str">
        <f>IF(JK41="","",SUM(JK$12:JK41)-JK41+1)</f>
        <v/>
      </c>
      <c r="KG41" s="265" t="str">
        <f>IF(JL41="","",SUM(JL$12:JL41)-JL41+1)</f>
        <v/>
      </c>
      <c r="KH41" s="265" t="str">
        <f>IF(JM41="","",SUM(JM$12:JM41)-JM41+1)</f>
        <v/>
      </c>
      <c r="KI41" s="265" t="str">
        <f>IF(JN41="","",SUM(JN$12:JN41)-JN41+1)</f>
        <v/>
      </c>
      <c r="KJ41" s="265" t="str">
        <f>IF(JO41="","",SUM(JO$12:JO41)-JO41+1)</f>
        <v/>
      </c>
      <c r="KK41" s="265" t="str">
        <f>IF(JP41="","",SUM(JP$12:JP41)-JP41+1)</f>
        <v/>
      </c>
      <c r="KL41" s="265" t="str">
        <f>IF(JQ41="","",SUM(JQ$12:JQ41)-JQ41+1)</f>
        <v/>
      </c>
      <c r="KN41" s="265" t="str">
        <f t="shared" si="124"/>
        <v/>
      </c>
      <c r="KO41" s="265" t="str">
        <f t="shared" si="125"/>
        <v/>
      </c>
      <c r="KP41" s="265" t="str">
        <f t="shared" si="126"/>
        <v/>
      </c>
      <c r="KQ41" s="265" t="str">
        <f t="shared" si="127"/>
        <v/>
      </c>
      <c r="KR41" s="265" t="str">
        <f t="shared" si="128"/>
        <v/>
      </c>
      <c r="KS41" s="265" t="str">
        <f t="shared" si="129"/>
        <v/>
      </c>
      <c r="KT41" s="265" t="str">
        <f t="shared" si="130"/>
        <v/>
      </c>
      <c r="KU41" s="265" t="str">
        <f t="shared" si="131"/>
        <v/>
      </c>
      <c r="KV41" s="265" t="str">
        <f t="shared" si="132"/>
        <v/>
      </c>
      <c r="KW41" s="265" t="str">
        <f t="shared" si="133"/>
        <v/>
      </c>
      <c r="KX41" s="265" t="str">
        <f t="shared" si="134"/>
        <v/>
      </c>
      <c r="KY41" s="265" t="str">
        <f t="shared" si="135"/>
        <v/>
      </c>
      <c r="KZ41" s="265" t="str">
        <f t="shared" si="136"/>
        <v/>
      </c>
      <c r="LA41" s="265" t="str">
        <f t="shared" si="137"/>
        <v/>
      </c>
      <c r="LB41" s="265" t="str">
        <f t="shared" si="138"/>
        <v/>
      </c>
      <c r="LC41" s="265" t="str">
        <f t="shared" si="139"/>
        <v/>
      </c>
      <c r="LD41" s="265" t="str">
        <f t="shared" si="140"/>
        <v/>
      </c>
      <c r="LE41" s="265" t="str">
        <f t="shared" si="141"/>
        <v/>
      </c>
      <c r="LF41" s="265" t="str">
        <f t="shared" si="142"/>
        <v/>
      </c>
      <c r="LG41" s="265" t="str">
        <f t="shared" si="143"/>
        <v/>
      </c>
    </row>
    <row r="42" spans="1:319" s="266" customFormat="1" x14ac:dyDescent="0.25">
      <c r="A42" s="248">
        <f t="shared" si="179"/>
        <v>31</v>
      </c>
      <c r="B42" s="176" t="s">
        <v>99</v>
      </c>
      <c r="C42" s="45" t="s">
        <v>284</v>
      </c>
      <c r="D42" s="45" t="s">
        <v>290</v>
      </c>
      <c r="E42" s="169" t="s">
        <v>749</v>
      </c>
      <c r="F42" s="46" t="s">
        <v>852</v>
      </c>
      <c r="G42" s="172">
        <v>106</v>
      </c>
      <c r="H42" s="54" t="s">
        <v>379</v>
      </c>
      <c r="I42" s="54"/>
      <c r="J42" s="54"/>
      <c r="K42" s="54"/>
      <c r="L42" s="248" t="s">
        <v>381</v>
      </c>
      <c r="M42" s="248"/>
      <c r="N42" s="44" t="s">
        <v>595</v>
      </c>
      <c r="O42" s="44" t="s">
        <v>675</v>
      </c>
      <c r="P42" s="43">
        <v>2</v>
      </c>
      <c r="Q42" s="43" t="s">
        <v>415</v>
      </c>
      <c r="R42" s="43" t="s">
        <v>415</v>
      </c>
      <c r="S42" s="43">
        <f t="shared" si="92"/>
        <v>2</v>
      </c>
      <c r="T42" s="54">
        <v>4</v>
      </c>
      <c r="U42" s="54"/>
      <c r="V42" s="54"/>
      <c r="W42" s="343">
        <f t="shared" si="270"/>
        <v>68</v>
      </c>
      <c r="X42" s="344">
        <f t="shared" si="271"/>
        <v>4</v>
      </c>
      <c r="Y42" s="45" t="s">
        <v>658</v>
      </c>
      <c r="Z42" s="45" t="s">
        <v>658</v>
      </c>
      <c r="AA42" s="54">
        <v>2</v>
      </c>
      <c r="AB42" s="54">
        <v>16</v>
      </c>
      <c r="AC42" s="54">
        <v>2</v>
      </c>
      <c r="AD42" s="44">
        <v>4</v>
      </c>
      <c r="AE42" s="44">
        <v>16</v>
      </c>
      <c r="AF42" s="44">
        <v>2</v>
      </c>
      <c r="AG42" s="45"/>
      <c r="AH42" s="45"/>
      <c r="AI42" s="45"/>
      <c r="AJ42" s="46"/>
      <c r="AK42" s="46"/>
      <c r="AL42" s="46"/>
      <c r="AN42" s="307" t="str">
        <f t="shared" si="93"/>
        <v xml:space="preserve">Pré: MAT01101   </v>
      </c>
      <c r="AO42" s="256" t="str">
        <f t="shared" si="94"/>
        <v xml:space="preserve">Co: FIS01204 </v>
      </c>
      <c r="AP42" s="45" t="str">
        <f t="shared" si="146"/>
        <v>FIS01202</v>
      </c>
      <c r="AQ42" s="308" t="str">
        <f t="shared" si="180"/>
        <v>Física Geral I</v>
      </c>
      <c r="AR42" s="43">
        <f t="shared" si="95"/>
        <v>2</v>
      </c>
      <c r="AS42" s="255"/>
      <c r="AT42" s="256">
        <f t="shared" si="96"/>
        <v>2</v>
      </c>
      <c r="AU42" s="257" t="str">
        <f t="shared" ref="AU42:BD51" si="272">IF($AT42="","",IF(AND(AU$11-LOOKUP(AU$8,$AA$8:$AL$8,$AA42:$AL42)&gt;=0,AU$11-LOOKUP(AU$8,$AA$8:$AL$8,$AA42:$AL42)&lt;LOOKUP(AU$8+1,$AA$8:$AL$8,$AA42:$AL42)),AU$11,""))</f>
        <v/>
      </c>
      <c r="AV42" s="257" t="str">
        <f t="shared" si="272"/>
        <v/>
      </c>
      <c r="AW42" s="257" t="str">
        <f t="shared" si="272"/>
        <v/>
      </c>
      <c r="AX42" s="257" t="str">
        <f t="shared" si="272"/>
        <v/>
      </c>
      <c r="AY42" s="257" t="str">
        <f t="shared" si="272"/>
        <v/>
      </c>
      <c r="AZ42" s="257" t="str">
        <f t="shared" si="272"/>
        <v/>
      </c>
      <c r="BA42" s="257" t="str">
        <f t="shared" si="272"/>
        <v/>
      </c>
      <c r="BB42" s="257" t="str">
        <f t="shared" si="272"/>
        <v/>
      </c>
      <c r="BC42" s="257" t="str">
        <f t="shared" si="272"/>
        <v/>
      </c>
      <c r="BD42" s="257">
        <f t="shared" si="272"/>
        <v>16</v>
      </c>
      <c r="BE42" s="257">
        <f t="shared" ref="BE42:BL51" si="273">IF($AT42="","",IF(AND(BE$11-LOOKUP(BE$8,$AA$8:$AL$8,$AA42:$AL42)&gt;=0,BE$11-LOOKUP(BE$8,$AA$8:$AL$8,$AA42:$AL42)&lt;LOOKUP(BE$8+1,$AA$8:$AL$8,$AA42:$AL42)),BE$11,""))</f>
        <v>17</v>
      </c>
      <c r="BF42" s="257" t="str">
        <f t="shared" si="273"/>
        <v/>
      </c>
      <c r="BG42" s="257" t="str">
        <f t="shared" si="273"/>
        <v/>
      </c>
      <c r="BH42" s="257" t="str">
        <f t="shared" si="273"/>
        <v/>
      </c>
      <c r="BI42" s="257" t="str">
        <f t="shared" si="273"/>
        <v/>
      </c>
      <c r="BJ42" s="257" t="str">
        <f t="shared" si="273"/>
        <v/>
      </c>
      <c r="BK42" s="257" t="str">
        <f t="shared" si="273"/>
        <v/>
      </c>
      <c r="BL42" s="257" t="str">
        <f t="shared" si="273"/>
        <v/>
      </c>
      <c r="BM42" s="258">
        <f t="shared" si="99"/>
        <v>4</v>
      </c>
      <c r="BN42" s="259" t="str">
        <f t="shared" ref="BN42:BW51" si="274">IF($AT42="","",IF(AND(BN$11-LOOKUP(BN$8,$AA$8:$AL$8,$AA42:$AL42)&gt;=0,BN$11-LOOKUP(BN$8,$AA$8:$AL$8,$AA42:$AL42)&lt;LOOKUP(BN$8+1,$AA$8:$AL$8,$AA42:$AL42)),BN$11,""))</f>
        <v/>
      </c>
      <c r="BO42" s="259" t="str">
        <f t="shared" si="274"/>
        <v/>
      </c>
      <c r="BP42" s="259" t="str">
        <f t="shared" si="274"/>
        <v/>
      </c>
      <c r="BQ42" s="259" t="str">
        <f t="shared" si="274"/>
        <v/>
      </c>
      <c r="BR42" s="259" t="str">
        <f t="shared" si="274"/>
        <v/>
      </c>
      <c r="BS42" s="259" t="str">
        <f t="shared" si="274"/>
        <v/>
      </c>
      <c r="BT42" s="259" t="str">
        <f t="shared" si="274"/>
        <v/>
      </c>
      <c r="BU42" s="259" t="str">
        <f t="shared" si="274"/>
        <v/>
      </c>
      <c r="BV42" s="259" t="str">
        <f t="shared" si="274"/>
        <v/>
      </c>
      <c r="BW42" s="259">
        <f t="shared" si="274"/>
        <v>16</v>
      </c>
      <c r="BX42" s="259">
        <f t="shared" ref="BX42:CE51" si="275">IF($AT42="","",IF(AND(BX$11-LOOKUP(BX$8,$AA$8:$AL$8,$AA42:$AL42)&gt;=0,BX$11-LOOKUP(BX$8,$AA$8:$AL$8,$AA42:$AL42)&lt;LOOKUP(BX$8+1,$AA$8:$AL$8,$AA42:$AL42)),BX$11,""))</f>
        <v>17</v>
      </c>
      <c r="BY42" s="259" t="str">
        <f t="shared" si="275"/>
        <v/>
      </c>
      <c r="BZ42" s="259" t="str">
        <f t="shared" si="275"/>
        <v/>
      </c>
      <c r="CA42" s="259" t="str">
        <f t="shared" si="275"/>
        <v/>
      </c>
      <c r="CB42" s="259" t="str">
        <f t="shared" si="275"/>
        <v/>
      </c>
      <c r="CC42" s="259" t="str">
        <f t="shared" si="275"/>
        <v/>
      </c>
      <c r="CD42" s="259" t="str">
        <f t="shared" si="275"/>
        <v/>
      </c>
      <c r="CE42" s="259" t="str">
        <f t="shared" si="275"/>
        <v/>
      </c>
      <c r="CF42" s="260" t="str">
        <f t="shared" si="102"/>
        <v/>
      </c>
      <c r="CG42" s="261" t="str">
        <f t="shared" ref="CG42:CP51" si="276">IF($AT42="","",IF(AND(CG$11-LOOKUP(CG$8,$AA$8:$AL$8,$AA42:$AL42)&gt;=0,CG$11-LOOKUP(CG$8,$AA$8:$AL$8,$AA42:$AL42)&lt;LOOKUP(CG$8+1,$AA$8:$AL$8,$AA42:$AL42)),CG$11,""))</f>
        <v/>
      </c>
      <c r="CH42" s="261" t="str">
        <f t="shared" si="276"/>
        <v/>
      </c>
      <c r="CI42" s="261" t="str">
        <f t="shared" si="276"/>
        <v/>
      </c>
      <c r="CJ42" s="261" t="str">
        <f t="shared" si="276"/>
        <v/>
      </c>
      <c r="CK42" s="261" t="str">
        <f t="shared" si="276"/>
        <v/>
      </c>
      <c r="CL42" s="261" t="str">
        <f t="shared" si="276"/>
        <v/>
      </c>
      <c r="CM42" s="261" t="str">
        <f t="shared" si="276"/>
        <v/>
      </c>
      <c r="CN42" s="261" t="str">
        <f t="shared" si="276"/>
        <v/>
      </c>
      <c r="CO42" s="261" t="str">
        <f t="shared" si="276"/>
        <v/>
      </c>
      <c r="CP42" s="261" t="str">
        <f t="shared" si="276"/>
        <v/>
      </c>
      <c r="CQ42" s="261" t="str">
        <f t="shared" ref="CQ42:CX51" si="277">IF($AT42="","",IF(AND(CQ$11-LOOKUP(CQ$8,$AA$8:$AL$8,$AA42:$AL42)&gt;=0,CQ$11-LOOKUP(CQ$8,$AA$8:$AL$8,$AA42:$AL42)&lt;LOOKUP(CQ$8+1,$AA$8:$AL$8,$AA42:$AL42)),CQ$11,""))</f>
        <v/>
      </c>
      <c r="CR42" s="261" t="str">
        <f t="shared" si="277"/>
        <v/>
      </c>
      <c r="CS42" s="261" t="str">
        <f t="shared" si="277"/>
        <v/>
      </c>
      <c r="CT42" s="261" t="str">
        <f t="shared" si="277"/>
        <v/>
      </c>
      <c r="CU42" s="261" t="str">
        <f t="shared" si="277"/>
        <v/>
      </c>
      <c r="CV42" s="261" t="str">
        <f t="shared" si="277"/>
        <v/>
      </c>
      <c r="CW42" s="261" t="str">
        <f t="shared" si="277"/>
        <v/>
      </c>
      <c r="CX42" s="261" t="str">
        <f t="shared" si="277"/>
        <v/>
      </c>
      <c r="CY42" s="262" t="str">
        <f t="shared" si="105"/>
        <v/>
      </c>
      <c r="CZ42" s="263" t="str">
        <f t="shared" ref="CZ42:DI51" si="278">IF($AT42="","",IF(AND(CZ$11-LOOKUP(CZ$8,$AA$8:$AL$8,$AA42:$AL42)&gt;=0,CZ$11-LOOKUP(CZ$8,$AA$8:$AL$8,$AA42:$AL42)&lt;LOOKUP(CZ$8+1,$AA$8:$AL$8,$AA42:$AL42)),CZ$11,""))</f>
        <v/>
      </c>
      <c r="DA42" s="263" t="str">
        <f t="shared" si="278"/>
        <v/>
      </c>
      <c r="DB42" s="263" t="str">
        <f t="shared" si="278"/>
        <v/>
      </c>
      <c r="DC42" s="263" t="str">
        <f t="shared" si="278"/>
        <v/>
      </c>
      <c r="DD42" s="263" t="str">
        <f t="shared" si="278"/>
        <v/>
      </c>
      <c r="DE42" s="263" t="str">
        <f t="shared" si="278"/>
        <v/>
      </c>
      <c r="DF42" s="263" t="str">
        <f t="shared" si="278"/>
        <v/>
      </c>
      <c r="DG42" s="263" t="str">
        <f t="shared" si="278"/>
        <v/>
      </c>
      <c r="DH42" s="263" t="str">
        <f t="shared" si="278"/>
        <v/>
      </c>
      <c r="DI42" s="263" t="str">
        <f t="shared" si="278"/>
        <v/>
      </c>
      <c r="DJ42" s="263" t="str">
        <f t="shared" ref="DJ42:DQ51" si="279">IF($AT42="","",IF(AND(DJ$11-LOOKUP(DJ$8,$AA$8:$AL$8,$AA42:$AL42)&gt;=0,DJ$11-LOOKUP(DJ$8,$AA$8:$AL$8,$AA42:$AL42)&lt;LOOKUP(DJ$8+1,$AA$8:$AL$8,$AA42:$AL42)),DJ$11,""))</f>
        <v/>
      </c>
      <c r="DK42" s="263" t="str">
        <f t="shared" si="279"/>
        <v/>
      </c>
      <c r="DL42" s="263" t="str">
        <f t="shared" si="279"/>
        <v/>
      </c>
      <c r="DM42" s="263" t="str">
        <f t="shared" si="279"/>
        <v/>
      </c>
      <c r="DN42" s="263" t="str">
        <f t="shared" si="279"/>
        <v/>
      </c>
      <c r="DO42" s="263" t="str">
        <f t="shared" si="279"/>
        <v/>
      </c>
      <c r="DP42" s="263" t="str">
        <f t="shared" si="279"/>
        <v/>
      </c>
      <c r="DQ42" s="263" t="str">
        <f t="shared" si="279"/>
        <v/>
      </c>
      <c r="DR42" s="264"/>
      <c r="DS42" s="257" t="str">
        <f t="shared" si="211"/>
        <v/>
      </c>
      <c r="DT42" s="257" t="str">
        <f t="shared" si="211"/>
        <v/>
      </c>
      <c r="DU42" s="257" t="str">
        <f t="shared" si="211"/>
        <v/>
      </c>
      <c r="DV42" s="257" t="str">
        <f t="shared" si="211"/>
        <v/>
      </c>
      <c r="DW42" s="257" t="str">
        <f t="shared" si="211"/>
        <v/>
      </c>
      <c r="DX42" s="257" t="str">
        <f t="shared" si="211"/>
        <v/>
      </c>
      <c r="DY42" s="257" t="str">
        <f t="shared" si="211"/>
        <v/>
      </c>
      <c r="DZ42" s="257" t="str">
        <f t="shared" si="211"/>
        <v/>
      </c>
      <c r="EA42" s="257" t="str">
        <f t="shared" si="200"/>
        <v/>
      </c>
      <c r="EB42" s="257" t="str">
        <f t="shared" si="200"/>
        <v/>
      </c>
      <c r="EC42" s="257" t="str">
        <f t="shared" si="200"/>
        <v/>
      </c>
      <c r="ED42" s="257" t="str">
        <f t="shared" si="200"/>
        <v/>
      </c>
      <c r="EE42" s="257" t="str">
        <f t="shared" si="200"/>
        <v/>
      </c>
      <c r="EF42" s="257" t="str">
        <f t="shared" si="200"/>
        <v/>
      </c>
      <c r="EG42" s="257" t="str">
        <f t="shared" si="200"/>
        <v/>
      </c>
      <c r="EH42" s="257" t="str">
        <f t="shared" si="200"/>
        <v/>
      </c>
      <c r="EI42" s="257" t="str">
        <f t="shared" si="200"/>
        <v/>
      </c>
      <c r="EJ42" s="257" t="str">
        <f t="shared" si="200"/>
        <v/>
      </c>
      <c r="EK42" s="259" t="str">
        <f t="shared" si="212"/>
        <v/>
      </c>
      <c r="EL42" s="259" t="str">
        <f t="shared" si="212"/>
        <v/>
      </c>
      <c r="EM42" s="259" t="str">
        <f t="shared" si="212"/>
        <v/>
      </c>
      <c r="EN42" s="259" t="str">
        <f t="shared" si="212"/>
        <v/>
      </c>
      <c r="EO42" s="259" t="str">
        <f t="shared" si="212"/>
        <v/>
      </c>
      <c r="EP42" s="259" t="str">
        <f t="shared" si="212"/>
        <v/>
      </c>
      <c r="EQ42" s="259" t="str">
        <f t="shared" si="212"/>
        <v/>
      </c>
      <c r="ER42" s="259" t="str">
        <f t="shared" si="212"/>
        <v/>
      </c>
      <c r="ES42" s="259" t="str">
        <f t="shared" si="149"/>
        <v/>
      </c>
      <c r="ET42" s="259" t="str">
        <f t="shared" si="149"/>
        <v>16</v>
      </c>
      <c r="EU42" s="259" t="str">
        <f t="shared" si="149"/>
        <v>17</v>
      </c>
      <c r="EV42" s="259" t="str">
        <f t="shared" si="149"/>
        <v/>
      </c>
      <c r="EW42" s="259" t="str">
        <f t="shared" si="149"/>
        <v/>
      </c>
      <c r="EX42" s="259" t="str">
        <f t="shared" si="149"/>
        <v/>
      </c>
      <c r="EY42" s="259" t="str">
        <f t="shared" si="149"/>
        <v/>
      </c>
      <c r="EZ42" s="259" t="str">
        <f t="shared" si="149"/>
        <v/>
      </c>
      <c r="FA42" s="259" t="str">
        <f t="shared" si="149"/>
        <v/>
      </c>
      <c r="FB42" s="259" t="str">
        <f t="shared" si="149"/>
        <v/>
      </c>
      <c r="FC42" s="261" t="str">
        <f t="shared" si="213"/>
        <v/>
      </c>
      <c r="FD42" s="261" t="str">
        <f t="shared" si="213"/>
        <v/>
      </c>
      <c r="FE42" s="261" t="str">
        <f t="shared" si="213"/>
        <v/>
      </c>
      <c r="FF42" s="261" t="str">
        <f t="shared" si="213"/>
        <v/>
      </c>
      <c r="FG42" s="261" t="str">
        <f t="shared" si="213"/>
        <v/>
      </c>
      <c r="FH42" s="261" t="str">
        <f t="shared" si="213"/>
        <v/>
      </c>
      <c r="FI42" s="261" t="str">
        <f t="shared" si="213"/>
        <v/>
      </c>
      <c r="FJ42" s="261" t="str">
        <f t="shared" si="213"/>
        <v/>
      </c>
      <c r="FK42" s="261" t="str">
        <f t="shared" si="151"/>
        <v/>
      </c>
      <c r="FL42" s="261" t="str">
        <f t="shared" si="151"/>
        <v/>
      </c>
      <c r="FM42" s="261" t="str">
        <f t="shared" si="151"/>
        <v/>
      </c>
      <c r="FN42" s="261" t="str">
        <f t="shared" si="151"/>
        <v/>
      </c>
      <c r="FO42" s="261" t="str">
        <f t="shared" si="151"/>
        <v/>
      </c>
      <c r="FP42" s="261" t="str">
        <f t="shared" si="151"/>
        <v/>
      </c>
      <c r="FQ42" s="261" t="str">
        <f t="shared" si="151"/>
        <v/>
      </c>
      <c r="FR42" s="261" t="str">
        <f t="shared" si="151"/>
        <v/>
      </c>
      <c r="FS42" s="261" t="str">
        <f t="shared" si="151"/>
        <v/>
      </c>
      <c r="FT42" s="261" t="str">
        <f t="shared" si="151"/>
        <v/>
      </c>
      <c r="FU42" s="263" t="str">
        <f t="shared" si="214"/>
        <v/>
      </c>
      <c r="FV42" s="263" t="str">
        <f t="shared" si="214"/>
        <v/>
      </c>
      <c r="FW42" s="263" t="str">
        <f t="shared" si="214"/>
        <v/>
      </c>
      <c r="FX42" s="263" t="str">
        <f t="shared" si="214"/>
        <v/>
      </c>
      <c r="FY42" s="263" t="str">
        <f t="shared" si="214"/>
        <v/>
      </c>
      <c r="FZ42" s="263" t="str">
        <f t="shared" si="214"/>
        <v/>
      </c>
      <c r="GA42" s="263" t="str">
        <f t="shared" si="214"/>
        <v/>
      </c>
      <c r="GB42" s="263" t="str">
        <f t="shared" si="214"/>
        <v/>
      </c>
      <c r="GC42" s="263" t="str">
        <f t="shared" si="153"/>
        <v/>
      </c>
      <c r="GD42" s="263" t="str">
        <f t="shared" si="153"/>
        <v>16</v>
      </c>
      <c r="GE42" s="263" t="str">
        <f t="shared" si="153"/>
        <v>17</v>
      </c>
      <c r="GF42" s="263" t="str">
        <f t="shared" si="153"/>
        <v/>
      </c>
      <c r="GG42" s="263" t="str">
        <f t="shared" si="153"/>
        <v/>
      </c>
      <c r="GH42" s="263" t="str">
        <f t="shared" si="153"/>
        <v/>
      </c>
      <c r="GI42" s="263" t="str">
        <f t="shared" si="153"/>
        <v/>
      </c>
      <c r="GJ42" s="263" t="str">
        <f t="shared" si="153"/>
        <v/>
      </c>
      <c r="GK42" s="263" t="str">
        <f t="shared" si="153"/>
        <v/>
      </c>
      <c r="GL42" s="263" t="str">
        <f t="shared" si="153"/>
        <v/>
      </c>
      <c r="GM42" s="265" t="str">
        <f t="shared" si="215"/>
        <v/>
      </c>
      <c r="GN42" s="265" t="str">
        <f t="shared" si="215"/>
        <v/>
      </c>
      <c r="GO42" s="265" t="str">
        <f t="shared" si="215"/>
        <v/>
      </c>
      <c r="GP42" s="265" t="str">
        <f t="shared" si="215"/>
        <v/>
      </c>
      <c r="GQ42" s="265" t="str">
        <f t="shared" si="215"/>
        <v/>
      </c>
      <c r="GR42" s="265" t="str">
        <f t="shared" si="215"/>
        <v/>
      </c>
      <c r="GS42" s="265" t="str">
        <f t="shared" si="215"/>
        <v/>
      </c>
      <c r="GT42" s="265" t="str">
        <f t="shared" si="215"/>
        <v/>
      </c>
      <c r="GU42" s="265" t="str">
        <f t="shared" si="155"/>
        <v/>
      </c>
      <c r="GV42" s="265" t="str">
        <f t="shared" si="155"/>
        <v/>
      </c>
      <c r="GW42" s="265" t="str">
        <f t="shared" si="155"/>
        <v/>
      </c>
      <c r="GX42" s="265" t="str">
        <f t="shared" si="155"/>
        <v/>
      </c>
      <c r="GY42" s="265" t="str">
        <f t="shared" si="155"/>
        <v/>
      </c>
      <c r="GZ42" s="265" t="str">
        <f t="shared" si="155"/>
        <v/>
      </c>
      <c r="HA42" s="265" t="str">
        <f t="shared" si="155"/>
        <v/>
      </c>
      <c r="HB42" s="265" t="str">
        <f t="shared" si="155"/>
        <v/>
      </c>
      <c r="HC42" s="265" t="str">
        <f t="shared" si="155"/>
        <v/>
      </c>
      <c r="HD42" s="265" t="str">
        <f t="shared" si="155"/>
        <v/>
      </c>
      <c r="HF42" s="265">
        <f t="shared" si="118"/>
        <v>31</v>
      </c>
      <c r="HG42" s="267" t="str">
        <f t="shared" ref="HG42:HP51" si="280">IF($B42="","",IF($AR42=HG$11,$A42,""))</f>
        <v/>
      </c>
      <c r="HH42" s="267">
        <f t="shared" si="280"/>
        <v>31</v>
      </c>
      <c r="HI42" s="267" t="str">
        <f t="shared" si="280"/>
        <v/>
      </c>
      <c r="HJ42" s="267" t="str">
        <f t="shared" si="280"/>
        <v/>
      </c>
      <c r="HK42" s="267" t="str">
        <f t="shared" si="280"/>
        <v/>
      </c>
      <c r="HL42" s="267" t="str">
        <f t="shared" si="280"/>
        <v/>
      </c>
      <c r="HM42" s="267" t="str">
        <f t="shared" si="280"/>
        <v/>
      </c>
      <c r="HN42" s="267" t="str">
        <f t="shared" si="280"/>
        <v/>
      </c>
      <c r="HO42" s="267" t="str">
        <f t="shared" si="280"/>
        <v/>
      </c>
      <c r="HP42" s="267" t="str">
        <f t="shared" si="280"/>
        <v/>
      </c>
      <c r="HQ42" s="267" t="str">
        <f t="shared" ref="HQ42:HZ51" si="281">IF($B42="","",IF($AR42=HQ$11,$A42,""))</f>
        <v/>
      </c>
      <c r="HR42" s="267" t="str">
        <f t="shared" si="281"/>
        <v/>
      </c>
      <c r="HS42" s="267" t="str">
        <f t="shared" si="281"/>
        <v/>
      </c>
      <c r="HT42" s="267" t="str">
        <f t="shared" si="281"/>
        <v/>
      </c>
      <c r="HU42" s="267" t="str">
        <f t="shared" si="281"/>
        <v/>
      </c>
      <c r="HV42" s="267" t="str">
        <f t="shared" si="281"/>
        <v/>
      </c>
      <c r="HW42" s="267" t="str">
        <f t="shared" si="281"/>
        <v/>
      </c>
      <c r="HX42" s="267" t="str">
        <f t="shared" si="281"/>
        <v/>
      </c>
      <c r="HY42" s="267" t="str">
        <f t="shared" si="281"/>
        <v/>
      </c>
      <c r="HZ42" s="267" t="str">
        <f t="shared" si="281"/>
        <v/>
      </c>
      <c r="IA42" s="264"/>
      <c r="IB42" s="267" t="str">
        <f t="shared" si="156"/>
        <v/>
      </c>
      <c r="IC42" s="267">
        <f t="shared" si="157"/>
        <v>2</v>
      </c>
      <c r="ID42" s="267" t="str">
        <f t="shared" si="158"/>
        <v/>
      </c>
      <c r="IE42" s="267" t="str">
        <f t="shared" si="159"/>
        <v/>
      </c>
      <c r="IF42" s="267" t="str">
        <f t="shared" si="160"/>
        <v/>
      </c>
      <c r="IG42" s="267" t="str">
        <f t="shared" si="161"/>
        <v/>
      </c>
      <c r="IH42" s="267" t="str">
        <f t="shared" si="162"/>
        <v/>
      </c>
      <c r="II42" s="267" t="str">
        <f t="shared" si="163"/>
        <v/>
      </c>
      <c r="IJ42" s="267" t="str">
        <f t="shared" si="164"/>
        <v/>
      </c>
      <c r="IK42" s="267" t="str">
        <f t="shared" si="165"/>
        <v/>
      </c>
      <c r="IL42" s="267" t="str">
        <f t="shared" si="166"/>
        <v/>
      </c>
      <c r="IM42" s="267" t="str">
        <f t="shared" si="167"/>
        <v/>
      </c>
      <c r="IN42" s="267" t="str">
        <f t="shared" si="168"/>
        <v/>
      </c>
      <c r="IO42" s="267" t="str">
        <f t="shared" si="169"/>
        <v/>
      </c>
      <c r="IP42" s="267" t="str">
        <f t="shared" si="170"/>
        <v/>
      </c>
      <c r="IQ42" s="267" t="str">
        <f t="shared" si="171"/>
        <v/>
      </c>
      <c r="IR42" s="267" t="str">
        <f t="shared" si="172"/>
        <v/>
      </c>
      <c r="IS42" s="267" t="str">
        <f t="shared" si="173"/>
        <v/>
      </c>
      <c r="IT42" s="267" t="str">
        <f t="shared" si="174"/>
        <v/>
      </c>
      <c r="IU42" s="267" t="str">
        <f t="shared" si="175"/>
        <v/>
      </c>
      <c r="IV42" s="264"/>
      <c r="IW42" s="268">
        <v>31</v>
      </c>
      <c r="IX42" s="265" t="str">
        <f t="shared" si="176"/>
        <v/>
      </c>
      <c r="IY42" s="265" t="str">
        <f t="shared" ref="IY42:JA73" si="282">IF(LEN(IY$5)&lt;$IW42,"", VALUE(MID(IY$5,$IW42,1)))</f>
        <v/>
      </c>
      <c r="IZ42" s="265" t="str">
        <f t="shared" si="282"/>
        <v/>
      </c>
      <c r="JA42" s="265" t="str">
        <f t="shared" si="282"/>
        <v/>
      </c>
      <c r="JB42" s="265" t="str">
        <f t="shared" ref="JB42:JD61" si="283">IF(LEN(JB$5)&lt;$IW42,"", VALUE(MID(JB$5,$IW42,1)))</f>
        <v/>
      </c>
      <c r="JC42" s="265" t="str">
        <f t="shared" si="283"/>
        <v/>
      </c>
      <c r="JD42" s="265" t="str">
        <f t="shared" si="283"/>
        <v/>
      </c>
      <c r="JE42" s="265" t="str">
        <f t="shared" si="199"/>
        <v/>
      </c>
      <c r="JF42" s="265" t="str">
        <f t="shared" si="199"/>
        <v/>
      </c>
      <c r="JG42" s="265" t="str">
        <f t="shared" si="199"/>
        <v/>
      </c>
      <c r="JH42" s="265" t="str">
        <f t="shared" si="199"/>
        <v/>
      </c>
      <c r="JI42" s="265" t="str">
        <f t="shared" si="199"/>
        <v/>
      </c>
      <c r="JJ42" s="265" t="str">
        <f t="shared" si="199"/>
        <v/>
      </c>
      <c r="JK42" s="265" t="str">
        <f t="shared" si="199"/>
        <v/>
      </c>
      <c r="JL42" s="265" t="str">
        <f t="shared" si="199"/>
        <v/>
      </c>
      <c r="JM42" s="265" t="str">
        <f t="shared" si="199"/>
        <v/>
      </c>
      <c r="JN42" s="265" t="str">
        <f t="shared" si="199"/>
        <v/>
      </c>
      <c r="JO42" s="265" t="str">
        <f t="shared" si="199"/>
        <v/>
      </c>
      <c r="JP42" s="265" t="str">
        <f t="shared" si="199"/>
        <v/>
      </c>
      <c r="JQ42" s="265" t="str">
        <f t="shared" si="199"/>
        <v/>
      </c>
      <c r="JS42" s="265" t="str">
        <f>IF(IX42="","",SUM(IX$12:IX42)-IX42+1)</f>
        <v/>
      </c>
      <c r="JT42" s="265" t="str">
        <f>IF(IY42="","",SUM(IY$12:IY42)-IY42+1)</f>
        <v/>
      </c>
      <c r="JU42" s="265" t="str">
        <f>IF(IZ42="","",SUM(IZ$12:IZ42)-IZ42+1)</f>
        <v/>
      </c>
      <c r="JV42" s="265" t="str">
        <f>IF(JA42="","",SUM(JA$12:JA42)-JA42+1)</f>
        <v/>
      </c>
      <c r="JW42" s="265" t="str">
        <f>IF(JB42="","",SUM(JB$12:JB42)-JB42+1)</f>
        <v/>
      </c>
      <c r="JX42" s="265" t="str">
        <f>IF(JC42="","",SUM(JC$12:JC42)-JC42+1)</f>
        <v/>
      </c>
      <c r="JY42" s="265" t="str">
        <f>IF(JD42="","",SUM(JD$12:JD42)-JD42+1)</f>
        <v/>
      </c>
      <c r="JZ42" s="265" t="str">
        <f>IF(JE42="","",SUM(JE$12:JE42)-JE42+1)</f>
        <v/>
      </c>
      <c r="KA42" s="265" t="str">
        <f>IF(JF42="","",SUM(JF$12:JF42)-JF42+1)</f>
        <v/>
      </c>
      <c r="KB42" s="265" t="str">
        <f>IF(JG42="","",SUM(JG$12:JG42)-JG42+1)</f>
        <v/>
      </c>
      <c r="KC42" s="265" t="str">
        <f>IF(JH42="","",SUM(JH$12:JH42)-JH42+1)</f>
        <v/>
      </c>
      <c r="KD42" s="265" t="str">
        <f>IF(JI42="","",SUM(JI$12:JI42)-JI42+1)</f>
        <v/>
      </c>
      <c r="KE42" s="265" t="str">
        <f>IF(JJ42="","",SUM(JJ$12:JJ42)-JJ42+1)</f>
        <v/>
      </c>
      <c r="KF42" s="265" t="str">
        <f>IF(JK42="","",SUM(JK$12:JK42)-JK42+1)</f>
        <v/>
      </c>
      <c r="KG42" s="265" t="str">
        <f>IF(JL42="","",SUM(JL$12:JL42)-JL42+1)</f>
        <v/>
      </c>
      <c r="KH42" s="265" t="str">
        <f>IF(JM42="","",SUM(JM$12:JM42)-JM42+1)</f>
        <v/>
      </c>
      <c r="KI42" s="265" t="str">
        <f>IF(JN42="","",SUM(JN$12:JN42)-JN42+1)</f>
        <v/>
      </c>
      <c r="KJ42" s="265" t="str">
        <f>IF(JO42="","",SUM(JO$12:JO42)-JO42+1)</f>
        <v/>
      </c>
      <c r="KK42" s="265" t="str">
        <f>IF(JP42="","",SUM(JP$12:JP42)-JP42+1)</f>
        <v/>
      </c>
      <c r="KL42" s="265" t="str">
        <f>IF(JQ42="","",SUM(JQ$12:JQ42)-JQ42+1)</f>
        <v/>
      </c>
      <c r="KN42" s="265" t="str">
        <f t="shared" si="124"/>
        <v/>
      </c>
      <c r="KO42" s="265" t="str">
        <f t="shared" si="125"/>
        <v/>
      </c>
      <c r="KP42" s="265" t="str">
        <f t="shared" si="126"/>
        <v/>
      </c>
      <c r="KQ42" s="265" t="str">
        <f t="shared" si="127"/>
        <v/>
      </c>
      <c r="KR42" s="265" t="str">
        <f t="shared" si="128"/>
        <v/>
      </c>
      <c r="KS42" s="265" t="str">
        <f t="shared" si="129"/>
        <v/>
      </c>
      <c r="KT42" s="265" t="str">
        <f t="shared" si="130"/>
        <v/>
      </c>
      <c r="KU42" s="265" t="str">
        <f t="shared" si="131"/>
        <v/>
      </c>
      <c r="KV42" s="265" t="str">
        <f t="shared" si="132"/>
        <v/>
      </c>
      <c r="KW42" s="265" t="str">
        <f t="shared" si="133"/>
        <v/>
      </c>
      <c r="KX42" s="265" t="str">
        <f t="shared" si="134"/>
        <v/>
      </c>
      <c r="KY42" s="265" t="str">
        <f t="shared" si="135"/>
        <v/>
      </c>
      <c r="KZ42" s="265" t="str">
        <f t="shared" si="136"/>
        <v/>
      </c>
      <c r="LA42" s="265" t="str">
        <f t="shared" si="137"/>
        <v/>
      </c>
      <c r="LB42" s="265" t="str">
        <f t="shared" si="138"/>
        <v/>
      </c>
      <c r="LC42" s="265" t="str">
        <f t="shared" si="139"/>
        <v/>
      </c>
      <c r="LD42" s="265" t="str">
        <f t="shared" si="140"/>
        <v/>
      </c>
      <c r="LE42" s="265" t="str">
        <f t="shared" si="141"/>
        <v/>
      </c>
      <c r="LF42" s="265" t="str">
        <f t="shared" si="142"/>
        <v/>
      </c>
      <c r="LG42" s="265" t="str">
        <f t="shared" si="143"/>
        <v/>
      </c>
    </row>
    <row r="43" spans="1:319" s="266" customFormat="1" x14ac:dyDescent="0.25">
      <c r="A43" s="248">
        <f t="shared" si="179"/>
        <v>32</v>
      </c>
      <c r="B43" s="176" t="s">
        <v>92</v>
      </c>
      <c r="C43" s="45" t="s">
        <v>284</v>
      </c>
      <c r="D43" s="45" t="s">
        <v>290</v>
      </c>
      <c r="E43" s="169" t="s">
        <v>590</v>
      </c>
      <c r="F43" s="46" t="s">
        <v>345</v>
      </c>
      <c r="G43" s="172">
        <v>104</v>
      </c>
      <c r="H43" s="54" t="s">
        <v>734</v>
      </c>
      <c r="I43" s="54" t="s">
        <v>381</v>
      </c>
      <c r="J43" s="54" t="s">
        <v>382</v>
      </c>
      <c r="K43" s="54"/>
      <c r="L43" s="248" t="s">
        <v>383</v>
      </c>
      <c r="M43" s="248"/>
      <c r="N43" s="44" t="s">
        <v>595</v>
      </c>
      <c r="O43" s="44" t="s">
        <v>675</v>
      </c>
      <c r="P43" s="43">
        <v>3</v>
      </c>
      <c r="Q43" s="43" t="s">
        <v>415</v>
      </c>
      <c r="R43" s="43" t="s">
        <v>415</v>
      </c>
      <c r="S43" s="43">
        <f t="shared" si="92"/>
        <v>3</v>
      </c>
      <c r="T43" s="54">
        <v>4</v>
      </c>
      <c r="U43" s="54"/>
      <c r="V43" s="54"/>
      <c r="W43" s="343">
        <f t="shared" si="270"/>
        <v>68</v>
      </c>
      <c r="X43" s="344">
        <f t="shared" si="271"/>
        <v>4</v>
      </c>
      <c r="Y43" s="45" t="s">
        <v>658</v>
      </c>
      <c r="Z43" s="45" t="s">
        <v>658</v>
      </c>
      <c r="AA43" s="54">
        <v>1</v>
      </c>
      <c r="AB43" s="54">
        <v>10</v>
      </c>
      <c r="AC43" s="54">
        <v>2</v>
      </c>
      <c r="AD43" s="44">
        <v>3</v>
      </c>
      <c r="AE43" s="44">
        <v>10</v>
      </c>
      <c r="AF43" s="44">
        <v>2</v>
      </c>
      <c r="AG43" s="45"/>
      <c r="AH43" s="45"/>
      <c r="AI43" s="45"/>
      <c r="AJ43" s="46"/>
      <c r="AK43" s="46"/>
      <c r="AL43" s="46"/>
      <c r="AN43" s="307" t="str">
        <f t="shared" si="93"/>
        <v xml:space="preserve">Pré: FIS01201 FIS01204 MAT01203 </v>
      </c>
      <c r="AO43" s="256" t="str">
        <f t="shared" si="94"/>
        <v xml:space="preserve">Co: FIS01109 </v>
      </c>
      <c r="AP43" s="45" t="str">
        <f t="shared" si="146"/>
        <v>FIS01103</v>
      </c>
      <c r="AQ43" s="308" t="str">
        <f t="shared" si="180"/>
        <v>Física Geral II</v>
      </c>
      <c r="AR43" s="43">
        <f t="shared" si="95"/>
        <v>3</v>
      </c>
      <c r="AS43" s="255"/>
      <c r="AT43" s="256">
        <f t="shared" si="96"/>
        <v>1</v>
      </c>
      <c r="AU43" s="257" t="str">
        <f t="shared" si="272"/>
        <v/>
      </c>
      <c r="AV43" s="257" t="str">
        <f t="shared" si="272"/>
        <v/>
      </c>
      <c r="AW43" s="257" t="str">
        <f t="shared" si="272"/>
        <v/>
      </c>
      <c r="AX43" s="257">
        <f t="shared" si="272"/>
        <v>10</v>
      </c>
      <c r="AY43" s="257">
        <f t="shared" si="272"/>
        <v>11</v>
      </c>
      <c r="AZ43" s="257" t="str">
        <f t="shared" si="272"/>
        <v/>
      </c>
      <c r="BA43" s="257" t="str">
        <f t="shared" si="272"/>
        <v/>
      </c>
      <c r="BB43" s="257" t="str">
        <f t="shared" si="272"/>
        <v/>
      </c>
      <c r="BC43" s="257" t="str">
        <f t="shared" si="272"/>
        <v/>
      </c>
      <c r="BD43" s="257" t="str">
        <f t="shared" si="272"/>
        <v/>
      </c>
      <c r="BE43" s="257" t="str">
        <f t="shared" si="273"/>
        <v/>
      </c>
      <c r="BF43" s="257" t="str">
        <f t="shared" si="273"/>
        <v/>
      </c>
      <c r="BG43" s="257" t="str">
        <f t="shared" si="273"/>
        <v/>
      </c>
      <c r="BH43" s="257" t="str">
        <f t="shared" si="273"/>
        <v/>
      </c>
      <c r="BI43" s="257" t="str">
        <f t="shared" si="273"/>
        <v/>
      </c>
      <c r="BJ43" s="257" t="str">
        <f t="shared" si="273"/>
        <v/>
      </c>
      <c r="BK43" s="257" t="str">
        <f t="shared" si="273"/>
        <v/>
      </c>
      <c r="BL43" s="257" t="str">
        <f t="shared" si="273"/>
        <v/>
      </c>
      <c r="BM43" s="258">
        <f t="shared" si="99"/>
        <v>3</v>
      </c>
      <c r="BN43" s="259" t="str">
        <f t="shared" si="274"/>
        <v/>
      </c>
      <c r="BO43" s="259" t="str">
        <f t="shared" si="274"/>
        <v/>
      </c>
      <c r="BP43" s="259" t="str">
        <f t="shared" si="274"/>
        <v/>
      </c>
      <c r="BQ43" s="259">
        <f t="shared" si="274"/>
        <v>10</v>
      </c>
      <c r="BR43" s="259">
        <f t="shared" si="274"/>
        <v>11</v>
      </c>
      <c r="BS43" s="259" t="str">
        <f t="shared" si="274"/>
        <v/>
      </c>
      <c r="BT43" s="259" t="str">
        <f t="shared" si="274"/>
        <v/>
      </c>
      <c r="BU43" s="259" t="str">
        <f t="shared" si="274"/>
        <v/>
      </c>
      <c r="BV43" s="259" t="str">
        <f t="shared" si="274"/>
        <v/>
      </c>
      <c r="BW43" s="259" t="str">
        <f t="shared" si="274"/>
        <v/>
      </c>
      <c r="BX43" s="259" t="str">
        <f t="shared" si="275"/>
        <v/>
      </c>
      <c r="BY43" s="259" t="str">
        <f t="shared" si="275"/>
        <v/>
      </c>
      <c r="BZ43" s="259" t="str">
        <f t="shared" si="275"/>
        <v/>
      </c>
      <c r="CA43" s="259" t="str">
        <f t="shared" si="275"/>
        <v/>
      </c>
      <c r="CB43" s="259" t="str">
        <f t="shared" si="275"/>
        <v/>
      </c>
      <c r="CC43" s="259" t="str">
        <f t="shared" si="275"/>
        <v/>
      </c>
      <c r="CD43" s="259" t="str">
        <f t="shared" si="275"/>
        <v/>
      </c>
      <c r="CE43" s="259" t="str">
        <f t="shared" si="275"/>
        <v/>
      </c>
      <c r="CF43" s="260" t="str">
        <f t="shared" si="102"/>
        <v/>
      </c>
      <c r="CG43" s="261" t="str">
        <f t="shared" si="276"/>
        <v/>
      </c>
      <c r="CH43" s="261" t="str">
        <f t="shared" si="276"/>
        <v/>
      </c>
      <c r="CI43" s="261" t="str">
        <f t="shared" si="276"/>
        <v/>
      </c>
      <c r="CJ43" s="261" t="str">
        <f t="shared" si="276"/>
        <v/>
      </c>
      <c r="CK43" s="261" t="str">
        <f t="shared" si="276"/>
        <v/>
      </c>
      <c r="CL43" s="261" t="str">
        <f t="shared" si="276"/>
        <v/>
      </c>
      <c r="CM43" s="261" t="str">
        <f t="shared" si="276"/>
        <v/>
      </c>
      <c r="CN43" s="261" t="str">
        <f t="shared" si="276"/>
        <v/>
      </c>
      <c r="CO43" s="261" t="str">
        <f t="shared" si="276"/>
        <v/>
      </c>
      <c r="CP43" s="261" t="str">
        <f t="shared" si="276"/>
        <v/>
      </c>
      <c r="CQ43" s="261" t="str">
        <f t="shared" si="277"/>
        <v/>
      </c>
      <c r="CR43" s="261" t="str">
        <f t="shared" si="277"/>
        <v/>
      </c>
      <c r="CS43" s="261" t="str">
        <f t="shared" si="277"/>
        <v/>
      </c>
      <c r="CT43" s="261" t="str">
        <f t="shared" si="277"/>
        <v/>
      </c>
      <c r="CU43" s="261" t="str">
        <f t="shared" si="277"/>
        <v/>
      </c>
      <c r="CV43" s="261" t="str">
        <f t="shared" si="277"/>
        <v/>
      </c>
      <c r="CW43" s="261" t="str">
        <f t="shared" si="277"/>
        <v/>
      </c>
      <c r="CX43" s="261" t="str">
        <f t="shared" si="277"/>
        <v/>
      </c>
      <c r="CY43" s="262" t="str">
        <f t="shared" si="105"/>
        <v/>
      </c>
      <c r="CZ43" s="263" t="str">
        <f t="shared" si="278"/>
        <v/>
      </c>
      <c r="DA43" s="263" t="str">
        <f t="shared" si="278"/>
        <v/>
      </c>
      <c r="DB43" s="263" t="str">
        <f t="shared" si="278"/>
        <v/>
      </c>
      <c r="DC43" s="263" t="str">
        <f t="shared" si="278"/>
        <v/>
      </c>
      <c r="DD43" s="263" t="str">
        <f t="shared" si="278"/>
        <v/>
      </c>
      <c r="DE43" s="263" t="str">
        <f t="shared" si="278"/>
        <v/>
      </c>
      <c r="DF43" s="263" t="str">
        <f t="shared" si="278"/>
        <v/>
      </c>
      <c r="DG43" s="263" t="str">
        <f t="shared" si="278"/>
        <v/>
      </c>
      <c r="DH43" s="263" t="str">
        <f t="shared" si="278"/>
        <v/>
      </c>
      <c r="DI43" s="263" t="str">
        <f t="shared" si="278"/>
        <v/>
      </c>
      <c r="DJ43" s="263" t="str">
        <f t="shared" si="279"/>
        <v/>
      </c>
      <c r="DK43" s="263" t="str">
        <f t="shared" si="279"/>
        <v/>
      </c>
      <c r="DL43" s="263" t="str">
        <f t="shared" si="279"/>
        <v/>
      </c>
      <c r="DM43" s="263" t="str">
        <f t="shared" si="279"/>
        <v/>
      </c>
      <c r="DN43" s="263" t="str">
        <f t="shared" si="279"/>
        <v/>
      </c>
      <c r="DO43" s="263" t="str">
        <f t="shared" si="279"/>
        <v/>
      </c>
      <c r="DP43" s="263" t="str">
        <f t="shared" si="279"/>
        <v/>
      </c>
      <c r="DQ43" s="263" t="str">
        <f t="shared" si="279"/>
        <v/>
      </c>
      <c r="DR43" s="264"/>
      <c r="DS43" s="257" t="str">
        <f t="shared" ref="DS43:DZ52" si="284">CONCATENATE(IF(LOOKUP($DR$2-1,$AT$7:$DQ$7,$AT43:$DQ43)=DS$9,LOOKUP(DS$2,$AT$7:$DQ$7,$AT43:$DQ43),""),IF(LOOKUP($DR$3-1,$AT$7:$DQ$7,$AT43:$DQ43)=DS$9,LOOKUP(DS$3,$AT$7:$DQ$7,$AT43:$DQ43),""),IF(LOOKUP($DR$4-1,$AT$7:$DQ$7,$AT43:$DQ43)=DS$9,LOOKUP(DS$4,$AT$7:$DQ$7,$AT43:$DQ43),""),IF(LOOKUP($DR$5-1,$AT$7:$DQ$7,$AT43:$DQ43)=DS$9,LOOKUP(DS$5,$AT$7:$DQ$7,$AT43:$DQ43),""))</f>
        <v/>
      </c>
      <c r="DT43" s="257" t="str">
        <f t="shared" si="284"/>
        <v/>
      </c>
      <c r="DU43" s="257" t="str">
        <f t="shared" si="284"/>
        <v/>
      </c>
      <c r="DV43" s="257" t="str">
        <f t="shared" si="284"/>
        <v>10</v>
      </c>
      <c r="DW43" s="257" t="str">
        <f t="shared" si="284"/>
        <v>11</v>
      </c>
      <c r="DX43" s="257" t="str">
        <f t="shared" si="284"/>
        <v/>
      </c>
      <c r="DY43" s="257" t="str">
        <f t="shared" si="284"/>
        <v/>
      </c>
      <c r="DZ43" s="257" t="str">
        <f t="shared" si="284"/>
        <v/>
      </c>
      <c r="EA43" s="257" t="str">
        <f t="shared" si="200"/>
        <v/>
      </c>
      <c r="EB43" s="257" t="str">
        <f t="shared" si="200"/>
        <v/>
      </c>
      <c r="EC43" s="257" t="str">
        <f t="shared" si="200"/>
        <v/>
      </c>
      <c r="ED43" s="257" t="str">
        <f t="shared" si="200"/>
        <v/>
      </c>
      <c r="EE43" s="257" t="str">
        <f t="shared" si="200"/>
        <v/>
      </c>
      <c r="EF43" s="257" t="str">
        <f t="shared" si="200"/>
        <v/>
      </c>
      <c r="EG43" s="257" t="str">
        <f t="shared" si="200"/>
        <v/>
      </c>
      <c r="EH43" s="257" t="str">
        <f t="shared" si="200"/>
        <v/>
      </c>
      <c r="EI43" s="257" t="str">
        <f t="shared" si="200"/>
        <v/>
      </c>
      <c r="EJ43" s="257" t="str">
        <f t="shared" si="200"/>
        <v/>
      </c>
      <c r="EK43" s="259" t="str">
        <f t="shared" ref="EK43:ER52" si="285">CONCATENATE(IF(LOOKUP($DR$2-1,$AT$7:$DQ$7,$AT43:$DQ43)=EK$9,LOOKUP(EK$2,$AT$7:$DQ$7,$AT43:$DQ43),""),IF(LOOKUP($DR$3-1,$AT$7:$DQ$7,$AT43:$DQ43)=EK$9,LOOKUP(EK$3,$AT$7:$DQ$7,$AT43:$DQ43),""),IF(LOOKUP($DR$4-1,$AT$7:$DQ$7,$AT43:$DQ43)=EK$9,LOOKUP(EK$4,$AT$7:$DQ$7,$AT43:$DQ43),""),IF(LOOKUP($DR$5-1,$AT$7:$DQ$7,$AT43:$DQ43)=EK$9,LOOKUP(EK$5,$AT$7:$DQ$7,$AT43:$DQ43),""))</f>
        <v/>
      </c>
      <c r="EL43" s="259" t="str">
        <f t="shared" si="285"/>
        <v/>
      </c>
      <c r="EM43" s="259" t="str">
        <f t="shared" si="285"/>
        <v/>
      </c>
      <c r="EN43" s="259" t="str">
        <f t="shared" si="285"/>
        <v/>
      </c>
      <c r="EO43" s="259" t="str">
        <f t="shared" si="285"/>
        <v/>
      </c>
      <c r="EP43" s="259" t="str">
        <f t="shared" si="285"/>
        <v/>
      </c>
      <c r="EQ43" s="259" t="str">
        <f t="shared" si="285"/>
        <v/>
      </c>
      <c r="ER43" s="259" t="str">
        <f t="shared" si="285"/>
        <v/>
      </c>
      <c r="ES43" s="259" t="str">
        <f t="shared" si="149"/>
        <v/>
      </c>
      <c r="ET43" s="259" t="str">
        <f t="shared" si="149"/>
        <v/>
      </c>
      <c r="EU43" s="259" t="str">
        <f t="shared" si="149"/>
        <v/>
      </c>
      <c r="EV43" s="259" t="str">
        <f t="shared" si="149"/>
        <v/>
      </c>
      <c r="EW43" s="259" t="str">
        <f t="shared" si="149"/>
        <v/>
      </c>
      <c r="EX43" s="259" t="str">
        <f t="shared" si="149"/>
        <v/>
      </c>
      <c r="EY43" s="259" t="str">
        <f t="shared" si="149"/>
        <v/>
      </c>
      <c r="EZ43" s="259" t="str">
        <f t="shared" si="149"/>
        <v/>
      </c>
      <c r="FA43" s="259" t="str">
        <f t="shared" si="149"/>
        <v/>
      </c>
      <c r="FB43" s="259" t="str">
        <f t="shared" si="149"/>
        <v/>
      </c>
      <c r="FC43" s="261" t="str">
        <f t="shared" ref="FC43:FJ52" si="286">CONCATENATE(IF(LOOKUP($DR$2-1,$AT$7:$DQ$7,$AT43:$DQ43)=FC$9,LOOKUP(FC$2,$AT$7:$DQ$7,$AT43:$DQ43),""),IF(LOOKUP($DR$3-1,$AT$7:$DQ$7,$AT43:$DQ43)=FC$9,LOOKUP(FC$3,$AT$7:$DQ$7,$AT43:$DQ43),""),IF(LOOKUP($DR$4-1,$AT$7:$DQ$7,$AT43:$DQ43)=FC$9,LOOKUP(FC$4,$AT$7:$DQ$7,$AT43:$DQ43),""),IF(LOOKUP($DR$5-1,$AT$7:$DQ$7,$AT43:$DQ43)=FC$9,LOOKUP(FC$5,$AT$7:$DQ$7,$AT43:$DQ43),""))</f>
        <v/>
      </c>
      <c r="FD43" s="261" t="str">
        <f t="shared" si="286"/>
        <v/>
      </c>
      <c r="FE43" s="261" t="str">
        <f t="shared" si="286"/>
        <v/>
      </c>
      <c r="FF43" s="261" t="str">
        <f t="shared" si="286"/>
        <v>10</v>
      </c>
      <c r="FG43" s="261" t="str">
        <f t="shared" si="286"/>
        <v>11</v>
      </c>
      <c r="FH43" s="261" t="str">
        <f t="shared" si="286"/>
        <v/>
      </c>
      <c r="FI43" s="261" t="str">
        <f t="shared" si="286"/>
        <v/>
      </c>
      <c r="FJ43" s="261" t="str">
        <f t="shared" si="286"/>
        <v/>
      </c>
      <c r="FK43" s="261" t="str">
        <f t="shared" si="151"/>
        <v/>
      </c>
      <c r="FL43" s="261" t="str">
        <f t="shared" si="151"/>
        <v/>
      </c>
      <c r="FM43" s="261" t="str">
        <f t="shared" si="151"/>
        <v/>
      </c>
      <c r="FN43" s="261" t="str">
        <f t="shared" si="151"/>
        <v/>
      </c>
      <c r="FO43" s="261" t="str">
        <f t="shared" si="151"/>
        <v/>
      </c>
      <c r="FP43" s="261" t="str">
        <f t="shared" si="151"/>
        <v/>
      </c>
      <c r="FQ43" s="261" t="str">
        <f t="shared" si="151"/>
        <v/>
      </c>
      <c r="FR43" s="261" t="str">
        <f t="shared" si="151"/>
        <v/>
      </c>
      <c r="FS43" s="261" t="str">
        <f t="shared" si="151"/>
        <v/>
      </c>
      <c r="FT43" s="261" t="str">
        <f t="shared" si="151"/>
        <v/>
      </c>
      <c r="FU43" s="263" t="str">
        <f t="shared" ref="FU43:GB52" si="287">CONCATENATE(IF(LOOKUP($DR$2-1,$AT$7:$DQ$7,$AT43:$DQ43)=FU$9,LOOKUP(FU$2,$AT$7:$DQ$7,$AT43:$DQ43),""),IF(LOOKUP($DR$3-1,$AT$7:$DQ$7,$AT43:$DQ43)=FU$9,LOOKUP(FU$3,$AT$7:$DQ$7,$AT43:$DQ43),""),IF(LOOKUP($DR$4-1,$AT$7:$DQ$7,$AT43:$DQ43)=FU$9,LOOKUP(FU$4,$AT$7:$DQ$7,$AT43:$DQ43),""),IF(LOOKUP($DR$5-1,$AT$7:$DQ$7,$AT43:$DQ43)=FU$9,LOOKUP(FU$5,$AT$7:$DQ$7,$AT43:$DQ43),""))</f>
        <v/>
      </c>
      <c r="FV43" s="263" t="str">
        <f t="shared" si="287"/>
        <v/>
      </c>
      <c r="FW43" s="263" t="str">
        <f t="shared" si="287"/>
        <v/>
      </c>
      <c r="FX43" s="263" t="str">
        <f t="shared" si="287"/>
        <v/>
      </c>
      <c r="FY43" s="263" t="str">
        <f t="shared" si="287"/>
        <v/>
      </c>
      <c r="FZ43" s="263" t="str">
        <f t="shared" si="287"/>
        <v/>
      </c>
      <c r="GA43" s="263" t="str">
        <f t="shared" si="287"/>
        <v/>
      </c>
      <c r="GB43" s="263" t="str">
        <f t="shared" si="287"/>
        <v/>
      </c>
      <c r="GC43" s="263" t="str">
        <f t="shared" si="153"/>
        <v/>
      </c>
      <c r="GD43" s="263" t="str">
        <f t="shared" si="153"/>
        <v/>
      </c>
      <c r="GE43" s="263" t="str">
        <f t="shared" si="153"/>
        <v/>
      </c>
      <c r="GF43" s="263" t="str">
        <f t="shared" si="153"/>
        <v/>
      </c>
      <c r="GG43" s="263" t="str">
        <f t="shared" si="153"/>
        <v/>
      </c>
      <c r="GH43" s="263" t="str">
        <f t="shared" si="153"/>
        <v/>
      </c>
      <c r="GI43" s="263" t="str">
        <f t="shared" si="153"/>
        <v/>
      </c>
      <c r="GJ43" s="263" t="str">
        <f t="shared" si="153"/>
        <v/>
      </c>
      <c r="GK43" s="263" t="str">
        <f t="shared" si="153"/>
        <v/>
      </c>
      <c r="GL43" s="263" t="str">
        <f t="shared" si="153"/>
        <v/>
      </c>
      <c r="GM43" s="265" t="str">
        <f t="shared" si="215"/>
        <v/>
      </c>
      <c r="GN43" s="265" t="str">
        <f t="shared" si="215"/>
        <v/>
      </c>
      <c r="GO43" s="265" t="str">
        <f t="shared" si="215"/>
        <v/>
      </c>
      <c r="GP43" s="265" t="str">
        <f t="shared" si="215"/>
        <v/>
      </c>
      <c r="GQ43" s="265" t="str">
        <f t="shared" si="215"/>
        <v/>
      </c>
      <c r="GR43" s="265" t="str">
        <f t="shared" si="215"/>
        <v/>
      </c>
      <c r="GS43" s="265" t="str">
        <f t="shared" si="215"/>
        <v/>
      </c>
      <c r="GT43" s="265" t="str">
        <f t="shared" si="215"/>
        <v/>
      </c>
      <c r="GU43" s="265" t="str">
        <f t="shared" si="155"/>
        <v/>
      </c>
      <c r="GV43" s="265" t="str">
        <f t="shared" si="155"/>
        <v/>
      </c>
      <c r="GW43" s="265" t="str">
        <f t="shared" si="155"/>
        <v/>
      </c>
      <c r="GX43" s="265" t="str">
        <f t="shared" si="155"/>
        <v/>
      </c>
      <c r="GY43" s="265" t="str">
        <f t="shared" si="155"/>
        <v/>
      </c>
      <c r="GZ43" s="265" t="str">
        <f t="shared" si="155"/>
        <v/>
      </c>
      <c r="HA43" s="265" t="str">
        <f t="shared" si="155"/>
        <v/>
      </c>
      <c r="HB43" s="265" t="str">
        <f t="shared" si="155"/>
        <v/>
      </c>
      <c r="HC43" s="265" t="str">
        <f t="shared" si="155"/>
        <v/>
      </c>
      <c r="HD43" s="265" t="str">
        <f t="shared" si="155"/>
        <v/>
      </c>
      <c r="HF43" s="265">
        <f t="shared" si="118"/>
        <v>32</v>
      </c>
      <c r="HG43" s="267" t="str">
        <f t="shared" si="280"/>
        <v/>
      </c>
      <c r="HH43" s="267" t="str">
        <f t="shared" si="280"/>
        <v/>
      </c>
      <c r="HI43" s="267">
        <f t="shared" si="280"/>
        <v>32</v>
      </c>
      <c r="HJ43" s="267" t="str">
        <f t="shared" si="280"/>
        <v/>
      </c>
      <c r="HK43" s="267" t="str">
        <f t="shared" si="280"/>
        <v/>
      </c>
      <c r="HL43" s="267" t="str">
        <f t="shared" si="280"/>
        <v/>
      </c>
      <c r="HM43" s="267" t="str">
        <f t="shared" si="280"/>
        <v/>
      </c>
      <c r="HN43" s="267" t="str">
        <f t="shared" si="280"/>
        <v/>
      </c>
      <c r="HO43" s="267" t="str">
        <f t="shared" si="280"/>
        <v/>
      </c>
      <c r="HP43" s="267" t="str">
        <f t="shared" si="280"/>
        <v/>
      </c>
      <c r="HQ43" s="267" t="str">
        <f t="shared" si="281"/>
        <v/>
      </c>
      <c r="HR43" s="267" t="str">
        <f t="shared" si="281"/>
        <v/>
      </c>
      <c r="HS43" s="267" t="str">
        <f t="shared" si="281"/>
        <v/>
      </c>
      <c r="HT43" s="267" t="str">
        <f t="shared" si="281"/>
        <v/>
      </c>
      <c r="HU43" s="267" t="str">
        <f t="shared" si="281"/>
        <v/>
      </c>
      <c r="HV43" s="267" t="str">
        <f t="shared" si="281"/>
        <v/>
      </c>
      <c r="HW43" s="267" t="str">
        <f t="shared" si="281"/>
        <v/>
      </c>
      <c r="HX43" s="267" t="str">
        <f t="shared" si="281"/>
        <v/>
      </c>
      <c r="HY43" s="267" t="str">
        <f t="shared" si="281"/>
        <v/>
      </c>
      <c r="HZ43" s="267" t="str">
        <f t="shared" si="281"/>
        <v/>
      </c>
      <c r="IA43" s="264"/>
      <c r="IB43" s="267" t="str">
        <f t="shared" si="156"/>
        <v/>
      </c>
      <c r="IC43" s="267" t="str">
        <f t="shared" si="157"/>
        <v/>
      </c>
      <c r="ID43" s="267">
        <f t="shared" si="158"/>
        <v>2</v>
      </c>
      <c r="IE43" s="267" t="str">
        <f t="shared" si="159"/>
        <v/>
      </c>
      <c r="IF43" s="267" t="str">
        <f t="shared" si="160"/>
        <v/>
      </c>
      <c r="IG43" s="267" t="str">
        <f t="shared" si="161"/>
        <v/>
      </c>
      <c r="IH43" s="267" t="str">
        <f t="shared" si="162"/>
        <v/>
      </c>
      <c r="II43" s="267" t="str">
        <f t="shared" si="163"/>
        <v/>
      </c>
      <c r="IJ43" s="267" t="str">
        <f t="shared" si="164"/>
        <v/>
      </c>
      <c r="IK43" s="267" t="str">
        <f t="shared" si="165"/>
        <v/>
      </c>
      <c r="IL43" s="267" t="str">
        <f t="shared" si="166"/>
        <v/>
      </c>
      <c r="IM43" s="267" t="str">
        <f t="shared" si="167"/>
        <v/>
      </c>
      <c r="IN43" s="267" t="str">
        <f t="shared" si="168"/>
        <v/>
      </c>
      <c r="IO43" s="267" t="str">
        <f t="shared" si="169"/>
        <v/>
      </c>
      <c r="IP43" s="267" t="str">
        <f t="shared" si="170"/>
        <v/>
      </c>
      <c r="IQ43" s="267" t="str">
        <f t="shared" si="171"/>
        <v/>
      </c>
      <c r="IR43" s="267" t="str">
        <f t="shared" si="172"/>
        <v/>
      </c>
      <c r="IS43" s="267" t="str">
        <f t="shared" si="173"/>
        <v/>
      </c>
      <c r="IT43" s="267" t="str">
        <f t="shared" si="174"/>
        <v/>
      </c>
      <c r="IU43" s="267" t="str">
        <f t="shared" si="175"/>
        <v/>
      </c>
      <c r="IV43" s="264"/>
      <c r="IW43" s="268">
        <v>32</v>
      </c>
      <c r="IX43" s="265" t="str">
        <f t="shared" si="176"/>
        <v/>
      </c>
      <c r="IY43" s="265" t="str">
        <f t="shared" si="282"/>
        <v/>
      </c>
      <c r="IZ43" s="265" t="str">
        <f t="shared" si="282"/>
        <v/>
      </c>
      <c r="JA43" s="265" t="str">
        <f t="shared" si="282"/>
        <v/>
      </c>
      <c r="JB43" s="265" t="str">
        <f t="shared" si="283"/>
        <v/>
      </c>
      <c r="JC43" s="265" t="str">
        <f t="shared" si="283"/>
        <v/>
      </c>
      <c r="JD43" s="265" t="str">
        <f t="shared" si="283"/>
        <v/>
      </c>
      <c r="JE43" s="265" t="str">
        <f t="shared" si="199"/>
        <v/>
      </c>
      <c r="JF43" s="265" t="str">
        <f t="shared" si="199"/>
        <v/>
      </c>
      <c r="JG43" s="265" t="str">
        <f t="shared" si="199"/>
        <v/>
      </c>
      <c r="JH43" s="265" t="str">
        <f t="shared" si="199"/>
        <v/>
      </c>
      <c r="JI43" s="265" t="str">
        <f t="shared" si="199"/>
        <v/>
      </c>
      <c r="JJ43" s="265" t="str">
        <f t="shared" si="199"/>
        <v/>
      </c>
      <c r="JK43" s="265" t="str">
        <f t="shared" si="199"/>
        <v/>
      </c>
      <c r="JL43" s="265" t="str">
        <f t="shared" si="199"/>
        <v/>
      </c>
      <c r="JM43" s="265" t="str">
        <f t="shared" si="199"/>
        <v/>
      </c>
      <c r="JN43" s="265" t="str">
        <f t="shared" si="199"/>
        <v/>
      </c>
      <c r="JO43" s="265" t="str">
        <f t="shared" si="199"/>
        <v/>
      </c>
      <c r="JP43" s="265" t="str">
        <f t="shared" si="199"/>
        <v/>
      </c>
      <c r="JQ43" s="265" t="str">
        <f t="shared" si="199"/>
        <v/>
      </c>
      <c r="JS43" s="265" t="str">
        <f>IF(IX43="","",SUM(IX$12:IX43)-IX43+1)</f>
        <v/>
      </c>
      <c r="JT43" s="265" t="str">
        <f>IF(IY43="","",SUM(IY$12:IY43)-IY43+1)</f>
        <v/>
      </c>
      <c r="JU43" s="265" t="str">
        <f>IF(IZ43="","",SUM(IZ$12:IZ43)-IZ43+1)</f>
        <v/>
      </c>
      <c r="JV43" s="265" t="str">
        <f>IF(JA43="","",SUM(JA$12:JA43)-JA43+1)</f>
        <v/>
      </c>
      <c r="JW43" s="265" t="str">
        <f>IF(JB43="","",SUM(JB$12:JB43)-JB43+1)</f>
        <v/>
      </c>
      <c r="JX43" s="265" t="str">
        <f>IF(JC43="","",SUM(JC$12:JC43)-JC43+1)</f>
        <v/>
      </c>
      <c r="JY43" s="265" t="str">
        <f>IF(JD43="","",SUM(JD$12:JD43)-JD43+1)</f>
        <v/>
      </c>
      <c r="JZ43" s="265" t="str">
        <f>IF(JE43="","",SUM(JE$12:JE43)-JE43+1)</f>
        <v/>
      </c>
      <c r="KA43" s="265" t="str">
        <f>IF(JF43="","",SUM(JF$12:JF43)-JF43+1)</f>
        <v/>
      </c>
      <c r="KB43" s="265" t="str">
        <f>IF(JG43="","",SUM(JG$12:JG43)-JG43+1)</f>
        <v/>
      </c>
      <c r="KC43" s="265" t="str">
        <f>IF(JH43="","",SUM(JH$12:JH43)-JH43+1)</f>
        <v/>
      </c>
      <c r="KD43" s="265" t="str">
        <f>IF(JI43="","",SUM(JI$12:JI43)-JI43+1)</f>
        <v/>
      </c>
      <c r="KE43" s="265" t="str">
        <f>IF(JJ43="","",SUM(JJ$12:JJ43)-JJ43+1)</f>
        <v/>
      </c>
      <c r="KF43" s="265" t="str">
        <f>IF(JK43="","",SUM(JK$12:JK43)-JK43+1)</f>
        <v/>
      </c>
      <c r="KG43" s="265" t="str">
        <f>IF(JL43="","",SUM(JL$12:JL43)-JL43+1)</f>
        <v/>
      </c>
      <c r="KH43" s="265" t="str">
        <f>IF(JM43="","",SUM(JM$12:JM43)-JM43+1)</f>
        <v/>
      </c>
      <c r="KI43" s="265" t="str">
        <f>IF(JN43="","",SUM(JN$12:JN43)-JN43+1)</f>
        <v/>
      </c>
      <c r="KJ43" s="265" t="str">
        <f>IF(JO43="","",SUM(JO$12:JO43)-JO43+1)</f>
        <v/>
      </c>
      <c r="KK43" s="265" t="str">
        <f>IF(JP43="","",SUM(JP$12:JP43)-JP43+1)</f>
        <v/>
      </c>
      <c r="KL43" s="265" t="str">
        <f>IF(JQ43="","",SUM(JQ$12:JQ43)-JQ43+1)</f>
        <v/>
      </c>
      <c r="KN43" s="265" t="str">
        <f t="shared" si="124"/>
        <v/>
      </c>
      <c r="KO43" s="265" t="str">
        <f t="shared" si="125"/>
        <v/>
      </c>
      <c r="KP43" s="265" t="str">
        <f t="shared" si="126"/>
        <v/>
      </c>
      <c r="KQ43" s="265" t="str">
        <f t="shared" si="127"/>
        <v/>
      </c>
      <c r="KR43" s="265" t="str">
        <f t="shared" si="128"/>
        <v/>
      </c>
      <c r="KS43" s="265" t="str">
        <f t="shared" si="129"/>
        <v/>
      </c>
      <c r="KT43" s="265" t="str">
        <f t="shared" si="130"/>
        <v/>
      </c>
      <c r="KU43" s="265" t="str">
        <f t="shared" si="131"/>
        <v/>
      </c>
      <c r="KV43" s="265" t="str">
        <f t="shared" si="132"/>
        <v/>
      </c>
      <c r="KW43" s="265" t="str">
        <f t="shared" si="133"/>
        <v/>
      </c>
      <c r="KX43" s="265" t="str">
        <f t="shared" si="134"/>
        <v/>
      </c>
      <c r="KY43" s="265" t="str">
        <f t="shared" si="135"/>
        <v/>
      </c>
      <c r="KZ43" s="265" t="str">
        <f t="shared" si="136"/>
        <v/>
      </c>
      <c r="LA43" s="265" t="str">
        <f t="shared" si="137"/>
        <v/>
      </c>
      <c r="LB43" s="265" t="str">
        <f t="shared" si="138"/>
        <v/>
      </c>
      <c r="LC43" s="265" t="str">
        <f t="shared" si="139"/>
        <v/>
      </c>
      <c r="LD43" s="265" t="str">
        <f t="shared" si="140"/>
        <v/>
      </c>
      <c r="LE43" s="265" t="str">
        <f t="shared" si="141"/>
        <v/>
      </c>
      <c r="LF43" s="265" t="str">
        <f t="shared" si="142"/>
        <v/>
      </c>
      <c r="LG43" s="265" t="str">
        <f t="shared" si="143"/>
        <v/>
      </c>
    </row>
    <row r="44" spans="1:319" s="266" customFormat="1" x14ac:dyDescent="0.25">
      <c r="A44" s="248">
        <f t="shared" si="179"/>
        <v>33</v>
      </c>
      <c r="B44" s="176" t="s">
        <v>85</v>
      </c>
      <c r="C44" s="45" t="s">
        <v>284</v>
      </c>
      <c r="D44" s="45" t="s">
        <v>290</v>
      </c>
      <c r="E44" s="169" t="s">
        <v>594</v>
      </c>
      <c r="F44" s="46" t="s">
        <v>345</v>
      </c>
      <c r="G44" s="172">
        <v>108</v>
      </c>
      <c r="H44" s="54" t="s">
        <v>385</v>
      </c>
      <c r="I44" s="54" t="s">
        <v>383</v>
      </c>
      <c r="J44" s="54" t="s">
        <v>380</v>
      </c>
      <c r="K44" s="54"/>
      <c r="L44" s="248" t="s">
        <v>386</v>
      </c>
      <c r="M44" s="248"/>
      <c r="N44" s="44" t="s">
        <v>595</v>
      </c>
      <c r="O44" s="44" t="s">
        <v>675</v>
      </c>
      <c r="P44" s="43">
        <v>4</v>
      </c>
      <c r="Q44" s="43" t="s">
        <v>415</v>
      </c>
      <c r="R44" s="43" t="s">
        <v>415</v>
      </c>
      <c r="S44" s="43">
        <f t="shared" ref="S44:S75" si="288">IF(Q44="s",P44,"")</f>
        <v>4</v>
      </c>
      <c r="T44" s="54">
        <v>4</v>
      </c>
      <c r="U44" s="54"/>
      <c r="V44" s="54"/>
      <c r="W44" s="343">
        <f t="shared" si="270"/>
        <v>68</v>
      </c>
      <c r="X44" s="344">
        <f t="shared" si="271"/>
        <v>4</v>
      </c>
      <c r="Y44" s="45"/>
      <c r="Z44" s="45"/>
      <c r="AA44" s="54">
        <v>1</v>
      </c>
      <c r="AB44" s="54">
        <v>10</v>
      </c>
      <c r="AC44" s="54">
        <v>2</v>
      </c>
      <c r="AD44" s="44">
        <v>3</v>
      </c>
      <c r="AE44" s="44">
        <v>10</v>
      </c>
      <c r="AF44" s="44">
        <v>2</v>
      </c>
      <c r="AG44" s="45"/>
      <c r="AH44" s="45"/>
      <c r="AI44" s="45"/>
      <c r="AJ44" s="46"/>
      <c r="AK44" s="46"/>
      <c r="AL44" s="46"/>
      <c r="AN44" s="307" t="str">
        <f t="shared" si="93"/>
        <v xml:space="preserve">Pré: FIS01103 FIS01109 MAT01105 </v>
      </c>
      <c r="AO44" s="256" t="str">
        <f t="shared" si="94"/>
        <v xml:space="preserve">Co: FIS01206 </v>
      </c>
      <c r="AP44" s="45" t="str">
        <f t="shared" si="146"/>
        <v>FIS01205</v>
      </c>
      <c r="AQ44" s="308" t="str">
        <f t="shared" si="180"/>
        <v>Física Geral III</v>
      </c>
      <c r="AR44" s="43">
        <f t="shared" si="95"/>
        <v>4</v>
      </c>
      <c r="AS44" s="255"/>
      <c r="AT44" s="256">
        <f t="shared" si="96"/>
        <v>1</v>
      </c>
      <c r="AU44" s="257" t="str">
        <f t="shared" si="272"/>
        <v/>
      </c>
      <c r="AV44" s="257" t="str">
        <f t="shared" si="272"/>
        <v/>
      </c>
      <c r="AW44" s="257" t="str">
        <f t="shared" si="272"/>
        <v/>
      </c>
      <c r="AX44" s="257">
        <f t="shared" si="272"/>
        <v>10</v>
      </c>
      <c r="AY44" s="257">
        <f t="shared" si="272"/>
        <v>11</v>
      </c>
      <c r="AZ44" s="257" t="str">
        <f t="shared" si="272"/>
        <v/>
      </c>
      <c r="BA44" s="257" t="str">
        <f t="shared" si="272"/>
        <v/>
      </c>
      <c r="BB44" s="257" t="str">
        <f t="shared" si="272"/>
        <v/>
      </c>
      <c r="BC44" s="257" t="str">
        <f t="shared" si="272"/>
        <v/>
      </c>
      <c r="BD44" s="257" t="str">
        <f t="shared" si="272"/>
        <v/>
      </c>
      <c r="BE44" s="257" t="str">
        <f t="shared" si="273"/>
        <v/>
      </c>
      <c r="BF44" s="257" t="str">
        <f t="shared" si="273"/>
        <v/>
      </c>
      <c r="BG44" s="257" t="str">
        <f t="shared" si="273"/>
        <v/>
      </c>
      <c r="BH44" s="257" t="str">
        <f t="shared" si="273"/>
        <v/>
      </c>
      <c r="BI44" s="257" t="str">
        <f t="shared" si="273"/>
        <v/>
      </c>
      <c r="BJ44" s="257" t="str">
        <f t="shared" si="273"/>
        <v/>
      </c>
      <c r="BK44" s="257" t="str">
        <f t="shared" si="273"/>
        <v/>
      </c>
      <c r="BL44" s="257" t="str">
        <f t="shared" si="273"/>
        <v/>
      </c>
      <c r="BM44" s="258">
        <f t="shared" si="99"/>
        <v>3</v>
      </c>
      <c r="BN44" s="259" t="str">
        <f t="shared" si="274"/>
        <v/>
      </c>
      <c r="BO44" s="259" t="str">
        <f t="shared" si="274"/>
        <v/>
      </c>
      <c r="BP44" s="259" t="str">
        <f t="shared" si="274"/>
        <v/>
      </c>
      <c r="BQ44" s="259">
        <f t="shared" si="274"/>
        <v>10</v>
      </c>
      <c r="BR44" s="259">
        <f t="shared" si="274"/>
        <v>11</v>
      </c>
      <c r="BS44" s="259" t="str">
        <f t="shared" si="274"/>
        <v/>
      </c>
      <c r="BT44" s="259" t="str">
        <f t="shared" si="274"/>
        <v/>
      </c>
      <c r="BU44" s="259" t="str">
        <f t="shared" si="274"/>
        <v/>
      </c>
      <c r="BV44" s="259" t="str">
        <f t="shared" si="274"/>
        <v/>
      </c>
      <c r="BW44" s="259" t="str">
        <f t="shared" si="274"/>
        <v/>
      </c>
      <c r="BX44" s="259" t="str">
        <f t="shared" si="275"/>
        <v/>
      </c>
      <c r="BY44" s="259" t="str">
        <f t="shared" si="275"/>
        <v/>
      </c>
      <c r="BZ44" s="259" t="str">
        <f t="shared" si="275"/>
        <v/>
      </c>
      <c r="CA44" s="259" t="str">
        <f t="shared" si="275"/>
        <v/>
      </c>
      <c r="CB44" s="259" t="str">
        <f t="shared" si="275"/>
        <v/>
      </c>
      <c r="CC44" s="259" t="str">
        <f t="shared" si="275"/>
        <v/>
      </c>
      <c r="CD44" s="259" t="str">
        <f t="shared" si="275"/>
        <v/>
      </c>
      <c r="CE44" s="259" t="str">
        <f t="shared" si="275"/>
        <v/>
      </c>
      <c r="CF44" s="260" t="str">
        <f t="shared" si="102"/>
        <v/>
      </c>
      <c r="CG44" s="261" t="str">
        <f t="shared" si="276"/>
        <v/>
      </c>
      <c r="CH44" s="261" t="str">
        <f t="shared" si="276"/>
        <v/>
      </c>
      <c r="CI44" s="261" t="str">
        <f t="shared" si="276"/>
        <v/>
      </c>
      <c r="CJ44" s="261" t="str">
        <f t="shared" si="276"/>
        <v/>
      </c>
      <c r="CK44" s="261" t="str">
        <f t="shared" si="276"/>
        <v/>
      </c>
      <c r="CL44" s="261" t="str">
        <f t="shared" si="276"/>
        <v/>
      </c>
      <c r="CM44" s="261" t="str">
        <f t="shared" si="276"/>
        <v/>
      </c>
      <c r="CN44" s="261" t="str">
        <f t="shared" si="276"/>
        <v/>
      </c>
      <c r="CO44" s="261" t="str">
        <f t="shared" si="276"/>
        <v/>
      </c>
      <c r="CP44" s="261" t="str">
        <f t="shared" si="276"/>
        <v/>
      </c>
      <c r="CQ44" s="261" t="str">
        <f t="shared" si="277"/>
        <v/>
      </c>
      <c r="CR44" s="261" t="str">
        <f t="shared" si="277"/>
        <v/>
      </c>
      <c r="CS44" s="261" t="str">
        <f t="shared" si="277"/>
        <v/>
      </c>
      <c r="CT44" s="261" t="str">
        <f t="shared" si="277"/>
        <v/>
      </c>
      <c r="CU44" s="261" t="str">
        <f t="shared" si="277"/>
        <v/>
      </c>
      <c r="CV44" s="261" t="str">
        <f t="shared" si="277"/>
        <v/>
      </c>
      <c r="CW44" s="261" t="str">
        <f t="shared" si="277"/>
        <v/>
      </c>
      <c r="CX44" s="261" t="str">
        <f t="shared" si="277"/>
        <v/>
      </c>
      <c r="CY44" s="262" t="str">
        <f t="shared" si="105"/>
        <v/>
      </c>
      <c r="CZ44" s="263" t="str">
        <f t="shared" si="278"/>
        <v/>
      </c>
      <c r="DA44" s="263" t="str">
        <f t="shared" si="278"/>
        <v/>
      </c>
      <c r="DB44" s="263" t="str">
        <f t="shared" si="278"/>
        <v/>
      </c>
      <c r="DC44" s="263" t="str">
        <f t="shared" si="278"/>
        <v/>
      </c>
      <c r="DD44" s="263" t="str">
        <f t="shared" si="278"/>
        <v/>
      </c>
      <c r="DE44" s="263" t="str">
        <f t="shared" si="278"/>
        <v/>
      </c>
      <c r="DF44" s="263" t="str">
        <f t="shared" si="278"/>
        <v/>
      </c>
      <c r="DG44" s="263" t="str">
        <f t="shared" si="278"/>
        <v/>
      </c>
      <c r="DH44" s="263" t="str">
        <f t="shared" si="278"/>
        <v/>
      </c>
      <c r="DI44" s="263" t="str">
        <f t="shared" si="278"/>
        <v/>
      </c>
      <c r="DJ44" s="263" t="str">
        <f t="shared" si="279"/>
        <v/>
      </c>
      <c r="DK44" s="263" t="str">
        <f t="shared" si="279"/>
        <v/>
      </c>
      <c r="DL44" s="263" t="str">
        <f t="shared" si="279"/>
        <v/>
      </c>
      <c r="DM44" s="263" t="str">
        <f t="shared" si="279"/>
        <v/>
      </c>
      <c r="DN44" s="263" t="str">
        <f t="shared" si="279"/>
        <v/>
      </c>
      <c r="DO44" s="263" t="str">
        <f t="shared" si="279"/>
        <v/>
      </c>
      <c r="DP44" s="263" t="str">
        <f t="shared" si="279"/>
        <v/>
      </c>
      <c r="DQ44" s="263" t="str">
        <f t="shared" si="279"/>
        <v/>
      </c>
      <c r="DR44" s="264"/>
      <c r="DS44" s="257" t="str">
        <f t="shared" si="284"/>
        <v/>
      </c>
      <c r="DT44" s="257" t="str">
        <f t="shared" si="284"/>
        <v/>
      </c>
      <c r="DU44" s="257" t="str">
        <f t="shared" si="284"/>
        <v/>
      </c>
      <c r="DV44" s="257" t="str">
        <f t="shared" si="284"/>
        <v>10</v>
      </c>
      <c r="DW44" s="257" t="str">
        <f t="shared" si="284"/>
        <v>11</v>
      </c>
      <c r="DX44" s="257" t="str">
        <f t="shared" si="284"/>
        <v/>
      </c>
      <c r="DY44" s="257" t="str">
        <f t="shared" si="284"/>
        <v/>
      </c>
      <c r="DZ44" s="257" t="str">
        <f t="shared" si="284"/>
        <v/>
      </c>
      <c r="EA44" s="257" t="str">
        <f t="shared" si="200"/>
        <v/>
      </c>
      <c r="EB44" s="257" t="str">
        <f t="shared" si="200"/>
        <v/>
      </c>
      <c r="EC44" s="257" t="str">
        <f t="shared" si="200"/>
        <v/>
      </c>
      <c r="ED44" s="257" t="str">
        <f t="shared" si="200"/>
        <v/>
      </c>
      <c r="EE44" s="257" t="str">
        <f t="shared" si="200"/>
        <v/>
      </c>
      <c r="EF44" s="257" t="str">
        <f t="shared" si="200"/>
        <v/>
      </c>
      <c r="EG44" s="257" t="str">
        <f t="shared" si="200"/>
        <v/>
      </c>
      <c r="EH44" s="257" t="str">
        <f t="shared" si="200"/>
        <v/>
      </c>
      <c r="EI44" s="257" t="str">
        <f t="shared" si="200"/>
        <v/>
      </c>
      <c r="EJ44" s="257" t="str">
        <f t="shared" si="200"/>
        <v/>
      </c>
      <c r="EK44" s="259" t="str">
        <f t="shared" si="285"/>
        <v/>
      </c>
      <c r="EL44" s="259" t="str">
        <f t="shared" si="285"/>
        <v/>
      </c>
      <c r="EM44" s="259" t="str">
        <f t="shared" si="285"/>
        <v/>
      </c>
      <c r="EN44" s="259" t="str">
        <f t="shared" si="285"/>
        <v/>
      </c>
      <c r="EO44" s="259" t="str">
        <f t="shared" si="285"/>
        <v/>
      </c>
      <c r="EP44" s="259" t="str">
        <f t="shared" si="285"/>
        <v/>
      </c>
      <c r="EQ44" s="259" t="str">
        <f t="shared" si="285"/>
        <v/>
      </c>
      <c r="ER44" s="259" t="str">
        <f t="shared" si="285"/>
        <v/>
      </c>
      <c r="ES44" s="259" t="str">
        <f t="shared" si="149"/>
        <v/>
      </c>
      <c r="ET44" s="259" t="str">
        <f t="shared" si="149"/>
        <v/>
      </c>
      <c r="EU44" s="259" t="str">
        <f t="shared" si="149"/>
        <v/>
      </c>
      <c r="EV44" s="259" t="str">
        <f t="shared" si="149"/>
        <v/>
      </c>
      <c r="EW44" s="259" t="str">
        <f t="shared" si="149"/>
        <v/>
      </c>
      <c r="EX44" s="259" t="str">
        <f t="shared" si="149"/>
        <v/>
      </c>
      <c r="EY44" s="259" t="str">
        <f t="shared" si="149"/>
        <v/>
      </c>
      <c r="EZ44" s="259" t="str">
        <f t="shared" si="149"/>
        <v/>
      </c>
      <c r="FA44" s="259" t="str">
        <f t="shared" si="149"/>
        <v/>
      </c>
      <c r="FB44" s="259" t="str">
        <f t="shared" si="149"/>
        <v/>
      </c>
      <c r="FC44" s="261" t="str">
        <f t="shared" si="286"/>
        <v/>
      </c>
      <c r="FD44" s="261" t="str">
        <f t="shared" si="286"/>
        <v/>
      </c>
      <c r="FE44" s="261" t="str">
        <f t="shared" si="286"/>
        <v/>
      </c>
      <c r="FF44" s="261" t="str">
        <f t="shared" si="286"/>
        <v>10</v>
      </c>
      <c r="FG44" s="261" t="str">
        <f t="shared" si="286"/>
        <v>11</v>
      </c>
      <c r="FH44" s="261" t="str">
        <f t="shared" si="286"/>
        <v/>
      </c>
      <c r="FI44" s="261" t="str">
        <f t="shared" si="286"/>
        <v/>
      </c>
      <c r="FJ44" s="261" t="str">
        <f t="shared" si="286"/>
        <v/>
      </c>
      <c r="FK44" s="261" t="str">
        <f t="shared" si="151"/>
        <v/>
      </c>
      <c r="FL44" s="261" t="str">
        <f t="shared" si="151"/>
        <v/>
      </c>
      <c r="FM44" s="261" t="str">
        <f t="shared" si="151"/>
        <v/>
      </c>
      <c r="FN44" s="261" t="str">
        <f t="shared" si="151"/>
        <v/>
      </c>
      <c r="FO44" s="261" t="str">
        <f t="shared" si="151"/>
        <v/>
      </c>
      <c r="FP44" s="261" t="str">
        <f t="shared" si="151"/>
        <v/>
      </c>
      <c r="FQ44" s="261" t="str">
        <f t="shared" si="151"/>
        <v/>
      </c>
      <c r="FR44" s="261" t="str">
        <f t="shared" si="151"/>
        <v/>
      </c>
      <c r="FS44" s="261" t="str">
        <f t="shared" si="151"/>
        <v/>
      </c>
      <c r="FT44" s="261" t="str">
        <f t="shared" si="151"/>
        <v/>
      </c>
      <c r="FU44" s="263" t="str">
        <f t="shared" si="287"/>
        <v/>
      </c>
      <c r="FV44" s="263" t="str">
        <f t="shared" si="287"/>
        <v/>
      </c>
      <c r="FW44" s="263" t="str">
        <f t="shared" si="287"/>
        <v/>
      </c>
      <c r="FX44" s="263" t="str">
        <f t="shared" si="287"/>
        <v/>
      </c>
      <c r="FY44" s="263" t="str">
        <f t="shared" si="287"/>
        <v/>
      </c>
      <c r="FZ44" s="263" t="str">
        <f t="shared" si="287"/>
        <v/>
      </c>
      <c r="GA44" s="263" t="str">
        <f t="shared" si="287"/>
        <v/>
      </c>
      <c r="GB44" s="263" t="str">
        <f t="shared" si="287"/>
        <v/>
      </c>
      <c r="GC44" s="263" t="str">
        <f t="shared" si="153"/>
        <v/>
      </c>
      <c r="GD44" s="263" t="str">
        <f t="shared" si="153"/>
        <v/>
      </c>
      <c r="GE44" s="263" t="str">
        <f t="shared" si="153"/>
        <v/>
      </c>
      <c r="GF44" s="263" t="str">
        <f t="shared" si="153"/>
        <v/>
      </c>
      <c r="GG44" s="263" t="str">
        <f t="shared" si="153"/>
        <v/>
      </c>
      <c r="GH44" s="263" t="str">
        <f t="shared" si="153"/>
        <v/>
      </c>
      <c r="GI44" s="263" t="str">
        <f t="shared" si="153"/>
        <v/>
      </c>
      <c r="GJ44" s="263" t="str">
        <f t="shared" si="153"/>
        <v/>
      </c>
      <c r="GK44" s="263" t="str">
        <f t="shared" si="153"/>
        <v/>
      </c>
      <c r="GL44" s="263" t="str">
        <f t="shared" si="153"/>
        <v/>
      </c>
      <c r="GM44" s="265" t="str">
        <f t="shared" si="215"/>
        <v/>
      </c>
      <c r="GN44" s="265" t="str">
        <f t="shared" si="215"/>
        <v/>
      </c>
      <c r="GO44" s="265" t="str">
        <f t="shared" si="215"/>
        <v/>
      </c>
      <c r="GP44" s="265" t="str">
        <f t="shared" si="215"/>
        <v/>
      </c>
      <c r="GQ44" s="265" t="str">
        <f t="shared" si="215"/>
        <v/>
      </c>
      <c r="GR44" s="265" t="str">
        <f t="shared" si="215"/>
        <v/>
      </c>
      <c r="GS44" s="265" t="str">
        <f t="shared" si="215"/>
        <v/>
      </c>
      <c r="GT44" s="265" t="str">
        <f t="shared" si="215"/>
        <v/>
      </c>
      <c r="GU44" s="265" t="str">
        <f t="shared" si="155"/>
        <v/>
      </c>
      <c r="GV44" s="265" t="str">
        <f t="shared" si="155"/>
        <v/>
      </c>
      <c r="GW44" s="265" t="str">
        <f t="shared" si="155"/>
        <v/>
      </c>
      <c r="GX44" s="265" t="str">
        <f t="shared" si="155"/>
        <v/>
      </c>
      <c r="GY44" s="265" t="str">
        <f t="shared" si="155"/>
        <v/>
      </c>
      <c r="GZ44" s="265" t="str">
        <f t="shared" si="155"/>
        <v/>
      </c>
      <c r="HA44" s="265" t="str">
        <f t="shared" si="155"/>
        <v/>
      </c>
      <c r="HB44" s="265" t="str">
        <f t="shared" si="155"/>
        <v/>
      </c>
      <c r="HC44" s="265" t="str">
        <f t="shared" si="155"/>
        <v/>
      </c>
      <c r="HD44" s="265" t="str">
        <f t="shared" si="155"/>
        <v/>
      </c>
      <c r="HF44" s="265">
        <f t="shared" ref="HF44:HF75" si="289">A44</f>
        <v>33</v>
      </c>
      <c r="HG44" s="267" t="str">
        <f t="shared" si="280"/>
        <v/>
      </c>
      <c r="HH44" s="267" t="str">
        <f t="shared" si="280"/>
        <v/>
      </c>
      <c r="HI44" s="267" t="str">
        <f t="shared" si="280"/>
        <v/>
      </c>
      <c r="HJ44" s="267">
        <f t="shared" si="280"/>
        <v>33</v>
      </c>
      <c r="HK44" s="267" t="str">
        <f t="shared" si="280"/>
        <v/>
      </c>
      <c r="HL44" s="267" t="str">
        <f t="shared" si="280"/>
        <v/>
      </c>
      <c r="HM44" s="267" t="str">
        <f t="shared" si="280"/>
        <v/>
      </c>
      <c r="HN44" s="267" t="str">
        <f t="shared" si="280"/>
        <v/>
      </c>
      <c r="HO44" s="267" t="str">
        <f t="shared" si="280"/>
        <v/>
      </c>
      <c r="HP44" s="267" t="str">
        <f t="shared" si="280"/>
        <v/>
      </c>
      <c r="HQ44" s="267" t="str">
        <f t="shared" si="281"/>
        <v/>
      </c>
      <c r="HR44" s="267" t="str">
        <f t="shared" si="281"/>
        <v/>
      </c>
      <c r="HS44" s="267" t="str">
        <f t="shared" si="281"/>
        <v/>
      </c>
      <c r="HT44" s="267" t="str">
        <f t="shared" si="281"/>
        <v/>
      </c>
      <c r="HU44" s="267" t="str">
        <f t="shared" si="281"/>
        <v/>
      </c>
      <c r="HV44" s="267" t="str">
        <f t="shared" si="281"/>
        <v/>
      </c>
      <c r="HW44" s="267" t="str">
        <f t="shared" si="281"/>
        <v/>
      </c>
      <c r="HX44" s="267" t="str">
        <f t="shared" si="281"/>
        <v/>
      </c>
      <c r="HY44" s="267" t="str">
        <f t="shared" si="281"/>
        <v/>
      </c>
      <c r="HZ44" s="267" t="str">
        <f t="shared" si="281"/>
        <v/>
      </c>
      <c r="IA44" s="264"/>
      <c r="IB44" s="267" t="str">
        <f t="shared" si="156"/>
        <v/>
      </c>
      <c r="IC44" s="267" t="str">
        <f t="shared" si="157"/>
        <v/>
      </c>
      <c r="ID44" s="267" t="str">
        <f t="shared" si="158"/>
        <v/>
      </c>
      <c r="IE44" s="267">
        <f t="shared" si="159"/>
        <v>2</v>
      </c>
      <c r="IF44" s="267" t="str">
        <f t="shared" si="160"/>
        <v/>
      </c>
      <c r="IG44" s="267" t="str">
        <f t="shared" si="161"/>
        <v/>
      </c>
      <c r="IH44" s="267" t="str">
        <f t="shared" si="162"/>
        <v/>
      </c>
      <c r="II44" s="267" t="str">
        <f t="shared" si="163"/>
        <v/>
      </c>
      <c r="IJ44" s="267" t="str">
        <f t="shared" si="164"/>
        <v/>
      </c>
      <c r="IK44" s="267" t="str">
        <f t="shared" si="165"/>
        <v/>
      </c>
      <c r="IL44" s="267" t="str">
        <f t="shared" si="166"/>
        <v/>
      </c>
      <c r="IM44" s="267" t="str">
        <f t="shared" si="167"/>
        <v/>
      </c>
      <c r="IN44" s="267" t="str">
        <f t="shared" si="168"/>
        <v/>
      </c>
      <c r="IO44" s="267" t="str">
        <f t="shared" si="169"/>
        <v/>
      </c>
      <c r="IP44" s="267" t="str">
        <f t="shared" si="170"/>
        <v/>
      </c>
      <c r="IQ44" s="267" t="str">
        <f t="shared" si="171"/>
        <v/>
      </c>
      <c r="IR44" s="267" t="str">
        <f t="shared" si="172"/>
        <v/>
      </c>
      <c r="IS44" s="267" t="str">
        <f t="shared" si="173"/>
        <v/>
      </c>
      <c r="IT44" s="267" t="str">
        <f t="shared" si="174"/>
        <v/>
      </c>
      <c r="IU44" s="267" t="str">
        <f t="shared" si="175"/>
        <v/>
      </c>
      <c r="IV44" s="264"/>
      <c r="IW44" s="268">
        <v>33</v>
      </c>
      <c r="IX44" s="265" t="str">
        <f t="shared" si="176"/>
        <v/>
      </c>
      <c r="IY44" s="265" t="str">
        <f t="shared" si="282"/>
        <v/>
      </c>
      <c r="IZ44" s="265" t="str">
        <f t="shared" si="282"/>
        <v/>
      </c>
      <c r="JA44" s="265" t="str">
        <f t="shared" si="282"/>
        <v/>
      </c>
      <c r="JB44" s="265" t="str">
        <f t="shared" si="283"/>
        <v/>
      </c>
      <c r="JC44" s="265" t="str">
        <f t="shared" si="283"/>
        <v/>
      </c>
      <c r="JD44" s="265" t="str">
        <f t="shared" si="283"/>
        <v/>
      </c>
      <c r="JE44" s="265" t="str">
        <f t="shared" si="199"/>
        <v/>
      </c>
      <c r="JF44" s="265" t="str">
        <f t="shared" si="199"/>
        <v/>
      </c>
      <c r="JG44" s="265" t="str">
        <f t="shared" si="199"/>
        <v/>
      </c>
      <c r="JH44" s="265" t="str">
        <f t="shared" si="199"/>
        <v/>
      </c>
      <c r="JI44" s="265" t="str">
        <f t="shared" si="199"/>
        <v/>
      </c>
      <c r="JJ44" s="265" t="str">
        <f t="shared" si="199"/>
        <v/>
      </c>
      <c r="JK44" s="265" t="str">
        <f t="shared" si="199"/>
        <v/>
      </c>
      <c r="JL44" s="265" t="str">
        <f t="shared" si="199"/>
        <v/>
      </c>
      <c r="JM44" s="265" t="str">
        <f t="shared" si="199"/>
        <v/>
      </c>
      <c r="JN44" s="265" t="str">
        <f t="shared" si="199"/>
        <v/>
      </c>
      <c r="JO44" s="265" t="str">
        <f t="shared" si="199"/>
        <v/>
      </c>
      <c r="JP44" s="265" t="str">
        <f t="shared" si="199"/>
        <v/>
      </c>
      <c r="JQ44" s="265" t="str">
        <f t="shared" si="199"/>
        <v/>
      </c>
      <c r="JS44" s="265" t="str">
        <f>IF(IX44="","",SUM(IX$12:IX44)-IX44+1)</f>
        <v/>
      </c>
      <c r="JT44" s="265" t="str">
        <f>IF(IY44="","",SUM(IY$12:IY44)-IY44+1)</f>
        <v/>
      </c>
      <c r="JU44" s="265" t="str">
        <f>IF(IZ44="","",SUM(IZ$12:IZ44)-IZ44+1)</f>
        <v/>
      </c>
      <c r="JV44" s="265" t="str">
        <f>IF(JA44="","",SUM(JA$12:JA44)-JA44+1)</f>
        <v/>
      </c>
      <c r="JW44" s="265" t="str">
        <f>IF(JB44="","",SUM(JB$12:JB44)-JB44+1)</f>
        <v/>
      </c>
      <c r="JX44" s="265" t="str">
        <f>IF(JC44="","",SUM(JC$12:JC44)-JC44+1)</f>
        <v/>
      </c>
      <c r="JY44" s="265" t="str">
        <f>IF(JD44="","",SUM(JD$12:JD44)-JD44+1)</f>
        <v/>
      </c>
      <c r="JZ44" s="265" t="str">
        <f>IF(JE44="","",SUM(JE$12:JE44)-JE44+1)</f>
        <v/>
      </c>
      <c r="KA44" s="265" t="str">
        <f>IF(JF44="","",SUM(JF$12:JF44)-JF44+1)</f>
        <v/>
      </c>
      <c r="KB44" s="265" t="str">
        <f>IF(JG44="","",SUM(JG$12:JG44)-JG44+1)</f>
        <v/>
      </c>
      <c r="KC44" s="265" t="str">
        <f>IF(JH44="","",SUM(JH$12:JH44)-JH44+1)</f>
        <v/>
      </c>
      <c r="KD44" s="265" t="str">
        <f>IF(JI44="","",SUM(JI$12:JI44)-JI44+1)</f>
        <v/>
      </c>
      <c r="KE44" s="265" t="str">
        <f>IF(JJ44="","",SUM(JJ$12:JJ44)-JJ44+1)</f>
        <v/>
      </c>
      <c r="KF44" s="265" t="str">
        <f>IF(JK44="","",SUM(JK$12:JK44)-JK44+1)</f>
        <v/>
      </c>
      <c r="KG44" s="265" t="str">
        <f>IF(JL44="","",SUM(JL$12:JL44)-JL44+1)</f>
        <v/>
      </c>
      <c r="KH44" s="265" t="str">
        <f>IF(JM44="","",SUM(JM$12:JM44)-JM44+1)</f>
        <v/>
      </c>
      <c r="KI44" s="265" t="str">
        <f>IF(JN44="","",SUM(JN$12:JN44)-JN44+1)</f>
        <v/>
      </c>
      <c r="KJ44" s="265" t="str">
        <f>IF(JO44="","",SUM(JO$12:JO44)-JO44+1)</f>
        <v/>
      </c>
      <c r="KK44" s="265" t="str">
        <f>IF(JP44="","",SUM(JP$12:JP44)-JP44+1)</f>
        <v/>
      </c>
      <c r="KL44" s="265" t="str">
        <f>IF(JQ44="","",SUM(JQ$12:JQ44)-JQ44+1)</f>
        <v/>
      </c>
      <c r="KN44" s="265" t="str">
        <f t="shared" ref="KN44:KN65" si="290">IF(IX44="","",VALUE(MID(IX$4,JS44,IX44)))</f>
        <v/>
      </c>
      <c r="KO44" s="265" t="str">
        <f t="shared" ref="KO44:KO65" si="291">IF(IY44="","",VALUE(MID(IY$4,JT44,IY44)))</f>
        <v/>
      </c>
      <c r="KP44" s="265" t="str">
        <f t="shared" ref="KP44:KP65" si="292">IF(IZ44="","",VALUE(MID(IZ$4,JU44,IZ44)))</f>
        <v/>
      </c>
      <c r="KQ44" s="265" t="str">
        <f t="shared" ref="KQ44:KQ65" si="293">IF(JA44="","",VALUE(MID(JA$4,JV44,JA44)))</f>
        <v/>
      </c>
      <c r="KR44" s="265" t="str">
        <f t="shared" ref="KR44:KR65" si="294">IF(JB44="","",VALUE(MID(JB$4,JW44,JB44)))</f>
        <v/>
      </c>
      <c r="KS44" s="265" t="str">
        <f t="shared" ref="KS44:KS65" si="295">IF(JC44="","",VALUE(MID(JC$4,JX44,JC44)))</f>
        <v/>
      </c>
      <c r="KT44" s="265" t="str">
        <f t="shared" ref="KT44:KT65" si="296">IF(JD44="","",VALUE(MID(JD$4,JY44,JD44)))</f>
        <v/>
      </c>
      <c r="KU44" s="265" t="str">
        <f t="shared" ref="KU44:KU65" si="297">IF(JE44="","",VALUE(MID(JE$4,JZ44,JE44)))</f>
        <v/>
      </c>
      <c r="KV44" s="265" t="str">
        <f t="shared" si="132"/>
        <v/>
      </c>
      <c r="KW44" s="265" t="str">
        <f t="shared" si="133"/>
        <v/>
      </c>
      <c r="KX44" s="265" t="str">
        <f t="shared" si="134"/>
        <v/>
      </c>
      <c r="KY44" s="265" t="str">
        <f t="shared" si="135"/>
        <v/>
      </c>
      <c r="KZ44" s="265" t="str">
        <f t="shared" si="136"/>
        <v/>
      </c>
      <c r="LA44" s="265" t="str">
        <f t="shared" si="137"/>
        <v/>
      </c>
      <c r="LB44" s="265" t="str">
        <f t="shared" si="138"/>
        <v/>
      </c>
      <c r="LC44" s="265" t="str">
        <f t="shared" si="139"/>
        <v/>
      </c>
      <c r="LD44" s="265" t="str">
        <f t="shared" si="140"/>
        <v/>
      </c>
      <c r="LE44" s="265" t="str">
        <f t="shared" si="141"/>
        <v/>
      </c>
      <c r="LF44" s="265" t="str">
        <f t="shared" si="142"/>
        <v/>
      </c>
      <c r="LG44" s="265" t="str">
        <f t="shared" si="143"/>
        <v/>
      </c>
    </row>
    <row r="45" spans="1:319" s="266" customFormat="1" x14ac:dyDescent="0.25">
      <c r="A45" s="248">
        <f t="shared" si="179"/>
        <v>34</v>
      </c>
      <c r="B45" s="176" t="s">
        <v>98</v>
      </c>
      <c r="C45" s="45" t="s">
        <v>284</v>
      </c>
      <c r="D45" s="45" t="s">
        <v>290</v>
      </c>
      <c r="E45" s="169" t="s">
        <v>297</v>
      </c>
      <c r="F45" s="451" t="s">
        <v>396</v>
      </c>
      <c r="G45" s="172">
        <v>205</v>
      </c>
      <c r="H45" s="54" t="s">
        <v>379</v>
      </c>
      <c r="I45" s="54"/>
      <c r="J45" s="54"/>
      <c r="K45" s="54"/>
      <c r="L45" s="248" t="s">
        <v>357</v>
      </c>
      <c r="M45" s="248"/>
      <c r="N45" s="44" t="s">
        <v>595</v>
      </c>
      <c r="O45" s="44" t="s">
        <v>675</v>
      </c>
      <c r="P45" s="43">
        <v>2</v>
      </c>
      <c r="Q45" s="43" t="s">
        <v>415</v>
      </c>
      <c r="R45" s="43" t="s">
        <v>415</v>
      </c>
      <c r="S45" s="43">
        <f t="shared" si="288"/>
        <v>2</v>
      </c>
      <c r="T45" s="54"/>
      <c r="U45" s="54">
        <v>1</v>
      </c>
      <c r="V45" s="54"/>
      <c r="W45" s="343">
        <f t="shared" ref="W45:W108" si="298">IF(T45*$W$5*$U$6+U45*$W$5*$V$6+V45*$W$5*$W$6=0,"",T45*$W$5*$U$6+U45*$W$5*$V$6+V45*$W$5*$W$6)</f>
        <v>34</v>
      </c>
      <c r="X45" s="344">
        <f t="shared" ref="X45:X108" si="299">IF(AND(T45="",U45="",V45=""),"",SUM(T45:V45))</f>
        <v>1</v>
      </c>
      <c r="Y45" s="45" t="s">
        <v>659</v>
      </c>
      <c r="Z45" s="45" t="s">
        <v>660</v>
      </c>
      <c r="AA45" s="54">
        <v>3</v>
      </c>
      <c r="AB45" s="54">
        <v>14</v>
      </c>
      <c r="AC45" s="54">
        <v>2</v>
      </c>
      <c r="AD45" s="44"/>
      <c r="AE45" s="44"/>
      <c r="AF45" s="44"/>
      <c r="AG45" s="45"/>
      <c r="AH45" s="45"/>
      <c r="AI45" s="45"/>
      <c r="AJ45" s="46"/>
      <c r="AK45" s="46"/>
      <c r="AL45" s="46"/>
      <c r="AN45" s="307" t="str">
        <f t="shared" si="93"/>
        <v xml:space="preserve">Pré: MAT01101   </v>
      </c>
      <c r="AO45" s="256" t="str">
        <f t="shared" si="94"/>
        <v xml:space="preserve">Co: FIS01202 </v>
      </c>
      <c r="AP45" s="45" t="str">
        <f t="shared" si="146"/>
        <v>FIS01204</v>
      </c>
      <c r="AQ45" s="308" t="str">
        <f t="shared" si="180"/>
        <v>Laboratório de Física Geral I</v>
      </c>
      <c r="AR45" s="43">
        <f t="shared" si="95"/>
        <v>2</v>
      </c>
      <c r="AS45" s="255"/>
      <c r="AT45" s="256">
        <f t="shared" si="96"/>
        <v>3</v>
      </c>
      <c r="AU45" s="257" t="str">
        <f t="shared" si="272"/>
        <v/>
      </c>
      <c r="AV45" s="257" t="str">
        <f t="shared" si="272"/>
        <v/>
      </c>
      <c r="AW45" s="257" t="str">
        <f t="shared" si="272"/>
        <v/>
      </c>
      <c r="AX45" s="257" t="str">
        <f t="shared" si="272"/>
        <v/>
      </c>
      <c r="AY45" s="257" t="str">
        <f t="shared" si="272"/>
        <v/>
      </c>
      <c r="AZ45" s="257" t="str">
        <f t="shared" si="272"/>
        <v/>
      </c>
      <c r="BA45" s="257" t="str">
        <f t="shared" si="272"/>
        <v/>
      </c>
      <c r="BB45" s="257">
        <f t="shared" si="272"/>
        <v>14</v>
      </c>
      <c r="BC45" s="257">
        <f t="shared" si="272"/>
        <v>15</v>
      </c>
      <c r="BD45" s="257" t="str">
        <f t="shared" si="272"/>
        <v/>
      </c>
      <c r="BE45" s="257" t="str">
        <f t="shared" si="273"/>
        <v/>
      </c>
      <c r="BF45" s="257" t="str">
        <f t="shared" si="273"/>
        <v/>
      </c>
      <c r="BG45" s="257" t="str">
        <f t="shared" si="273"/>
        <v/>
      </c>
      <c r="BH45" s="257" t="str">
        <f t="shared" si="273"/>
        <v/>
      </c>
      <c r="BI45" s="257" t="str">
        <f t="shared" si="273"/>
        <v/>
      </c>
      <c r="BJ45" s="257" t="str">
        <f t="shared" si="273"/>
        <v/>
      </c>
      <c r="BK45" s="257" t="str">
        <f t="shared" si="273"/>
        <v/>
      </c>
      <c r="BL45" s="257" t="str">
        <f t="shared" si="273"/>
        <v/>
      </c>
      <c r="BM45" s="258" t="str">
        <f t="shared" si="99"/>
        <v/>
      </c>
      <c r="BN45" s="259" t="str">
        <f t="shared" si="274"/>
        <v/>
      </c>
      <c r="BO45" s="259" t="str">
        <f t="shared" si="274"/>
        <v/>
      </c>
      <c r="BP45" s="259" t="str">
        <f t="shared" si="274"/>
        <v/>
      </c>
      <c r="BQ45" s="259" t="str">
        <f t="shared" si="274"/>
        <v/>
      </c>
      <c r="BR45" s="259" t="str">
        <f t="shared" si="274"/>
        <v/>
      </c>
      <c r="BS45" s="259" t="str">
        <f t="shared" si="274"/>
        <v/>
      </c>
      <c r="BT45" s="259" t="str">
        <f t="shared" si="274"/>
        <v/>
      </c>
      <c r="BU45" s="259" t="str">
        <f t="shared" si="274"/>
        <v/>
      </c>
      <c r="BV45" s="259" t="str">
        <f t="shared" si="274"/>
        <v/>
      </c>
      <c r="BW45" s="259" t="str">
        <f t="shared" si="274"/>
        <v/>
      </c>
      <c r="BX45" s="259" t="str">
        <f t="shared" si="275"/>
        <v/>
      </c>
      <c r="BY45" s="259" t="str">
        <f t="shared" si="275"/>
        <v/>
      </c>
      <c r="BZ45" s="259" t="str">
        <f t="shared" si="275"/>
        <v/>
      </c>
      <c r="CA45" s="259" t="str">
        <f t="shared" si="275"/>
        <v/>
      </c>
      <c r="CB45" s="259" t="str">
        <f t="shared" si="275"/>
        <v/>
      </c>
      <c r="CC45" s="259" t="str">
        <f t="shared" si="275"/>
        <v/>
      </c>
      <c r="CD45" s="259" t="str">
        <f t="shared" si="275"/>
        <v/>
      </c>
      <c r="CE45" s="259" t="str">
        <f t="shared" si="275"/>
        <v/>
      </c>
      <c r="CF45" s="260" t="str">
        <f t="shared" si="102"/>
        <v/>
      </c>
      <c r="CG45" s="261" t="str">
        <f t="shared" si="276"/>
        <v/>
      </c>
      <c r="CH45" s="261" t="str">
        <f t="shared" si="276"/>
        <v/>
      </c>
      <c r="CI45" s="261" t="str">
        <f t="shared" si="276"/>
        <v/>
      </c>
      <c r="CJ45" s="261" t="str">
        <f t="shared" si="276"/>
        <v/>
      </c>
      <c r="CK45" s="261" t="str">
        <f t="shared" si="276"/>
        <v/>
      </c>
      <c r="CL45" s="261" t="str">
        <f t="shared" si="276"/>
        <v/>
      </c>
      <c r="CM45" s="261" t="str">
        <f t="shared" si="276"/>
        <v/>
      </c>
      <c r="CN45" s="261" t="str">
        <f t="shared" si="276"/>
        <v/>
      </c>
      <c r="CO45" s="261" t="str">
        <f t="shared" si="276"/>
        <v/>
      </c>
      <c r="CP45" s="261" t="str">
        <f t="shared" si="276"/>
        <v/>
      </c>
      <c r="CQ45" s="261" t="str">
        <f t="shared" si="277"/>
        <v/>
      </c>
      <c r="CR45" s="261" t="str">
        <f t="shared" si="277"/>
        <v/>
      </c>
      <c r="CS45" s="261" t="str">
        <f t="shared" si="277"/>
        <v/>
      </c>
      <c r="CT45" s="261" t="str">
        <f t="shared" si="277"/>
        <v/>
      </c>
      <c r="CU45" s="261" t="str">
        <f t="shared" si="277"/>
        <v/>
      </c>
      <c r="CV45" s="261" t="str">
        <f t="shared" si="277"/>
        <v/>
      </c>
      <c r="CW45" s="261" t="str">
        <f t="shared" si="277"/>
        <v/>
      </c>
      <c r="CX45" s="261" t="str">
        <f t="shared" si="277"/>
        <v/>
      </c>
      <c r="CY45" s="262" t="str">
        <f t="shared" si="105"/>
        <v/>
      </c>
      <c r="CZ45" s="263" t="str">
        <f t="shared" si="278"/>
        <v/>
      </c>
      <c r="DA45" s="263" t="str">
        <f t="shared" si="278"/>
        <v/>
      </c>
      <c r="DB45" s="263" t="str">
        <f t="shared" si="278"/>
        <v/>
      </c>
      <c r="DC45" s="263" t="str">
        <f t="shared" si="278"/>
        <v/>
      </c>
      <c r="DD45" s="263" t="str">
        <f t="shared" si="278"/>
        <v/>
      </c>
      <c r="DE45" s="263" t="str">
        <f t="shared" si="278"/>
        <v/>
      </c>
      <c r="DF45" s="263" t="str">
        <f t="shared" si="278"/>
        <v/>
      </c>
      <c r="DG45" s="263" t="str">
        <f t="shared" si="278"/>
        <v/>
      </c>
      <c r="DH45" s="263" t="str">
        <f t="shared" si="278"/>
        <v/>
      </c>
      <c r="DI45" s="263" t="str">
        <f t="shared" si="278"/>
        <v/>
      </c>
      <c r="DJ45" s="263" t="str">
        <f t="shared" si="279"/>
        <v/>
      </c>
      <c r="DK45" s="263" t="str">
        <f t="shared" si="279"/>
        <v/>
      </c>
      <c r="DL45" s="263" t="str">
        <f t="shared" si="279"/>
        <v/>
      </c>
      <c r="DM45" s="263" t="str">
        <f t="shared" si="279"/>
        <v/>
      </c>
      <c r="DN45" s="263" t="str">
        <f t="shared" si="279"/>
        <v/>
      </c>
      <c r="DO45" s="263" t="str">
        <f t="shared" si="279"/>
        <v/>
      </c>
      <c r="DP45" s="263" t="str">
        <f t="shared" si="279"/>
        <v/>
      </c>
      <c r="DQ45" s="263" t="str">
        <f t="shared" si="279"/>
        <v/>
      </c>
      <c r="DR45" s="264"/>
      <c r="DS45" s="257" t="str">
        <f t="shared" si="284"/>
        <v/>
      </c>
      <c r="DT45" s="257" t="str">
        <f t="shared" si="284"/>
        <v/>
      </c>
      <c r="DU45" s="257" t="str">
        <f t="shared" si="284"/>
        <v/>
      </c>
      <c r="DV45" s="257" t="str">
        <f t="shared" si="284"/>
        <v/>
      </c>
      <c r="DW45" s="257" t="str">
        <f t="shared" si="284"/>
        <v/>
      </c>
      <c r="DX45" s="257" t="str">
        <f t="shared" si="284"/>
        <v/>
      </c>
      <c r="DY45" s="257" t="str">
        <f t="shared" si="284"/>
        <v/>
      </c>
      <c r="DZ45" s="257" t="str">
        <f t="shared" si="284"/>
        <v/>
      </c>
      <c r="EA45" s="257" t="str">
        <f t="shared" ref="EA45:EJ60" si="300">CONCATENATE(IF(LOOKUP($DR$2-1,$AT$7:$DQ$7,$AT45:$DQ45)=EA$9,LOOKUP(EA$2,$AT$7:$DQ$7,$AT45:$DQ45),""),IF(LOOKUP($DR$3-1,$AT$7:$DQ$7,$AT45:$DQ45)=EA$9,LOOKUP(EA$3,$AT$7:$DQ$7,$AT45:$DQ45),""),IF(LOOKUP($DR$4-1,$AT$7:$DQ$7,$AT45:$DQ45)=EA$9,LOOKUP(EA$4,$AT$7:$DQ$7,$AT45:$DQ45),""),IF(LOOKUP($DR$5-1,$AT$7:$DQ$7,$AT45:$DQ45)=EA$9,LOOKUP(EA$5,$AT$7:$DQ$7,$AT45:$DQ45),""))</f>
        <v/>
      </c>
      <c r="EB45" s="257" t="str">
        <f t="shared" si="300"/>
        <v/>
      </c>
      <c r="EC45" s="257" t="str">
        <f t="shared" si="300"/>
        <v/>
      </c>
      <c r="ED45" s="257" t="str">
        <f t="shared" si="300"/>
        <v/>
      </c>
      <c r="EE45" s="257" t="str">
        <f t="shared" si="300"/>
        <v/>
      </c>
      <c r="EF45" s="257" t="str">
        <f t="shared" si="300"/>
        <v/>
      </c>
      <c r="EG45" s="257" t="str">
        <f t="shared" si="300"/>
        <v/>
      </c>
      <c r="EH45" s="257" t="str">
        <f t="shared" si="300"/>
        <v/>
      </c>
      <c r="EI45" s="257" t="str">
        <f t="shared" si="300"/>
        <v/>
      </c>
      <c r="EJ45" s="257" t="str">
        <f t="shared" si="300"/>
        <v/>
      </c>
      <c r="EK45" s="259" t="str">
        <f t="shared" si="285"/>
        <v/>
      </c>
      <c r="EL45" s="259" t="str">
        <f t="shared" si="285"/>
        <v/>
      </c>
      <c r="EM45" s="259" t="str">
        <f t="shared" si="285"/>
        <v/>
      </c>
      <c r="EN45" s="259" t="str">
        <f t="shared" si="285"/>
        <v/>
      </c>
      <c r="EO45" s="259" t="str">
        <f t="shared" si="285"/>
        <v/>
      </c>
      <c r="EP45" s="259" t="str">
        <f t="shared" si="285"/>
        <v/>
      </c>
      <c r="EQ45" s="259" t="str">
        <f t="shared" si="285"/>
        <v/>
      </c>
      <c r="ER45" s="259" t="str">
        <f t="shared" si="285"/>
        <v/>
      </c>
      <c r="ES45" s="259" t="str">
        <f t="shared" ref="ES45:FB70" si="301">CONCATENATE(IF(LOOKUP($DR$2-1,$AT$7:$DQ$7,$AT45:$DQ45)=ES$9,LOOKUP(ES$2,$AT$7:$DQ$7,$AT45:$DQ45),""),IF(LOOKUP($DR$3-1,$AT$7:$DQ$7,$AT45:$DQ45)=ES$9,LOOKUP(ES$3,$AT$7:$DQ$7,$AT45:$DQ45),""),IF(LOOKUP($DR$4-1,$AT$7:$DQ$7,$AT45:$DQ45)=ES$9,LOOKUP(ES$4,$AT$7:$DQ$7,$AT45:$DQ45),""),IF(LOOKUP($DR$5-1,$AT$7:$DQ$7,$AT45:$DQ45)=ES$9,LOOKUP(ES$5,$AT$7:$DQ$7,$AT45:$DQ45),""))</f>
        <v/>
      </c>
      <c r="ET45" s="259" t="str">
        <f t="shared" si="301"/>
        <v/>
      </c>
      <c r="EU45" s="259" t="str">
        <f t="shared" si="301"/>
        <v/>
      </c>
      <c r="EV45" s="259" t="str">
        <f t="shared" si="301"/>
        <v/>
      </c>
      <c r="EW45" s="259" t="str">
        <f t="shared" si="301"/>
        <v/>
      </c>
      <c r="EX45" s="259" t="str">
        <f t="shared" si="301"/>
        <v/>
      </c>
      <c r="EY45" s="259" t="str">
        <f t="shared" si="301"/>
        <v/>
      </c>
      <c r="EZ45" s="259" t="str">
        <f t="shared" si="301"/>
        <v/>
      </c>
      <c r="FA45" s="259" t="str">
        <f t="shared" si="301"/>
        <v/>
      </c>
      <c r="FB45" s="259" t="str">
        <f t="shared" si="301"/>
        <v/>
      </c>
      <c r="FC45" s="261" t="str">
        <f t="shared" si="286"/>
        <v/>
      </c>
      <c r="FD45" s="261" t="str">
        <f t="shared" si="286"/>
        <v/>
      </c>
      <c r="FE45" s="261" t="str">
        <f t="shared" si="286"/>
        <v/>
      </c>
      <c r="FF45" s="261" t="str">
        <f t="shared" si="286"/>
        <v/>
      </c>
      <c r="FG45" s="261" t="str">
        <f t="shared" si="286"/>
        <v/>
      </c>
      <c r="FH45" s="261" t="str">
        <f t="shared" si="286"/>
        <v/>
      </c>
      <c r="FI45" s="261" t="str">
        <f t="shared" si="286"/>
        <v/>
      </c>
      <c r="FJ45" s="261" t="str">
        <f t="shared" si="286"/>
        <v>14</v>
      </c>
      <c r="FK45" s="261" t="str">
        <f t="shared" ref="FK45:FT70" si="302">CONCATENATE(IF(LOOKUP($DR$2-1,$AT$7:$DQ$7,$AT45:$DQ45)=FK$9,LOOKUP(FK$2,$AT$7:$DQ$7,$AT45:$DQ45),""),IF(LOOKUP($DR$3-1,$AT$7:$DQ$7,$AT45:$DQ45)=FK$9,LOOKUP(FK$3,$AT$7:$DQ$7,$AT45:$DQ45),""),IF(LOOKUP($DR$4-1,$AT$7:$DQ$7,$AT45:$DQ45)=FK$9,LOOKUP(FK$4,$AT$7:$DQ$7,$AT45:$DQ45),""),IF(LOOKUP($DR$5-1,$AT$7:$DQ$7,$AT45:$DQ45)=FK$9,LOOKUP(FK$5,$AT$7:$DQ$7,$AT45:$DQ45),""))</f>
        <v>15</v>
      </c>
      <c r="FL45" s="261" t="str">
        <f t="shared" si="302"/>
        <v/>
      </c>
      <c r="FM45" s="261" t="str">
        <f t="shared" si="302"/>
        <v/>
      </c>
      <c r="FN45" s="261" t="str">
        <f t="shared" si="302"/>
        <v/>
      </c>
      <c r="FO45" s="261" t="str">
        <f t="shared" si="302"/>
        <v/>
      </c>
      <c r="FP45" s="261" t="str">
        <f t="shared" si="302"/>
        <v/>
      </c>
      <c r="FQ45" s="261" t="str">
        <f t="shared" si="302"/>
        <v/>
      </c>
      <c r="FR45" s="261" t="str">
        <f t="shared" si="302"/>
        <v/>
      </c>
      <c r="FS45" s="261" t="str">
        <f t="shared" si="302"/>
        <v/>
      </c>
      <c r="FT45" s="261" t="str">
        <f t="shared" si="302"/>
        <v/>
      </c>
      <c r="FU45" s="263" t="str">
        <f t="shared" si="287"/>
        <v/>
      </c>
      <c r="FV45" s="263" t="str">
        <f t="shared" si="287"/>
        <v/>
      </c>
      <c r="FW45" s="263" t="str">
        <f t="shared" si="287"/>
        <v/>
      </c>
      <c r="FX45" s="263" t="str">
        <f t="shared" si="287"/>
        <v/>
      </c>
      <c r="FY45" s="263" t="str">
        <f t="shared" si="287"/>
        <v/>
      </c>
      <c r="FZ45" s="263" t="str">
        <f t="shared" si="287"/>
        <v/>
      </c>
      <c r="GA45" s="263" t="str">
        <f t="shared" si="287"/>
        <v/>
      </c>
      <c r="GB45" s="263" t="str">
        <f t="shared" si="287"/>
        <v/>
      </c>
      <c r="GC45" s="263" t="str">
        <f t="shared" ref="GC45:GL70" si="303">CONCATENATE(IF(LOOKUP($DR$2-1,$AT$7:$DQ$7,$AT45:$DQ45)=GC$9,LOOKUP(GC$2,$AT$7:$DQ$7,$AT45:$DQ45),""),IF(LOOKUP($DR$3-1,$AT$7:$DQ$7,$AT45:$DQ45)=GC$9,LOOKUP(GC$3,$AT$7:$DQ$7,$AT45:$DQ45),""),IF(LOOKUP($DR$4-1,$AT$7:$DQ$7,$AT45:$DQ45)=GC$9,LOOKUP(GC$4,$AT$7:$DQ$7,$AT45:$DQ45),""),IF(LOOKUP($DR$5-1,$AT$7:$DQ$7,$AT45:$DQ45)=GC$9,LOOKUP(GC$5,$AT$7:$DQ$7,$AT45:$DQ45),""))</f>
        <v/>
      </c>
      <c r="GD45" s="263" t="str">
        <f t="shared" si="303"/>
        <v/>
      </c>
      <c r="GE45" s="263" t="str">
        <f t="shared" si="303"/>
        <v/>
      </c>
      <c r="GF45" s="263" t="str">
        <f t="shared" si="303"/>
        <v/>
      </c>
      <c r="GG45" s="263" t="str">
        <f t="shared" si="303"/>
        <v/>
      </c>
      <c r="GH45" s="263" t="str">
        <f t="shared" si="303"/>
        <v/>
      </c>
      <c r="GI45" s="263" t="str">
        <f t="shared" si="303"/>
        <v/>
      </c>
      <c r="GJ45" s="263" t="str">
        <f t="shared" si="303"/>
        <v/>
      </c>
      <c r="GK45" s="263" t="str">
        <f t="shared" si="303"/>
        <v/>
      </c>
      <c r="GL45" s="263" t="str">
        <f t="shared" si="303"/>
        <v/>
      </c>
      <c r="GM45" s="265" t="str">
        <f t="shared" si="215"/>
        <v/>
      </c>
      <c r="GN45" s="265" t="str">
        <f t="shared" si="215"/>
        <v/>
      </c>
      <c r="GO45" s="265" t="str">
        <f t="shared" si="215"/>
        <v/>
      </c>
      <c r="GP45" s="265" t="str">
        <f t="shared" si="215"/>
        <v/>
      </c>
      <c r="GQ45" s="265" t="str">
        <f t="shared" si="215"/>
        <v/>
      </c>
      <c r="GR45" s="265" t="str">
        <f t="shared" si="215"/>
        <v/>
      </c>
      <c r="GS45" s="265" t="str">
        <f t="shared" si="215"/>
        <v/>
      </c>
      <c r="GT45" s="265" t="str">
        <f t="shared" si="215"/>
        <v/>
      </c>
      <c r="GU45" s="265" t="str">
        <f t="shared" ref="GU45:HD70" si="304">CONCATENATE(IF(LOOKUP($DR$2-1,$AT$7:$DQ$7,$AT45:$DQ45)=GU$9,LOOKUP(GU$2,$AT$7:$DQ$7,$AT45:$DQ45),""),IF(LOOKUP($DR$3-1,$AT$7:$DQ$7,$AT45:$DQ45)=GU$9,LOOKUP(GU$3,$AT$7:$DQ$7,$AT45:$DQ45),""),IF(LOOKUP($DR$4-1,$AT$7:$DQ$7,$AT45:$DQ45)=GU$9,LOOKUP(GU$4,$AT$7:$DQ$7,$AT45:$DQ45),""),IF(LOOKUP($DR$5-1,$AT$7:$DQ$7,$AT45:$DQ45)=GU$9,LOOKUP(GU$5,$AT$7:$DQ$7,$AT45:$DQ45),""))</f>
        <v/>
      </c>
      <c r="GV45" s="265" t="str">
        <f t="shared" si="304"/>
        <v/>
      </c>
      <c r="GW45" s="265" t="str">
        <f t="shared" si="304"/>
        <v/>
      </c>
      <c r="GX45" s="265" t="str">
        <f t="shared" si="304"/>
        <v/>
      </c>
      <c r="GY45" s="265" t="str">
        <f t="shared" si="304"/>
        <v/>
      </c>
      <c r="GZ45" s="265" t="str">
        <f t="shared" si="304"/>
        <v/>
      </c>
      <c r="HA45" s="265" t="str">
        <f t="shared" si="304"/>
        <v/>
      </c>
      <c r="HB45" s="265" t="str">
        <f t="shared" si="304"/>
        <v/>
      </c>
      <c r="HC45" s="265" t="str">
        <f t="shared" si="304"/>
        <v/>
      </c>
      <c r="HD45" s="265" t="str">
        <f t="shared" si="304"/>
        <v/>
      </c>
      <c r="HF45" s="265">
        <f t="shared" si="289"/>
        <v>34</v>
      </c>
      <c r="HG45" s="267" t="str">
        <f t="shared" si="280"/>
        <v/>
      </c>
      <c r="HH45" s="267">
        <f t="shared" si="280"/>
        <v>34</v>
      </c>
      <c r="HI45" s="267" t="str">
        <f t="shared" si="280"/>
        <v/>
      </c>
      <c r="HJ45" s="267" t="str">
        <f t="shared" si="280"/>
        <v/>
      </c>
      <c r="HK45" s="267" t="str">
        <f t="shared" si="280"/>
        <v/>
      </c>
      <c r="HL45" s="267" t="str">
        <f t="shared" si="280"/>
        <v/>
      </c>
      <c r="HM45" s="267" t="str">
        <f t="shared" si="280"/>
        <v/>
      </c>
      <c r="HN45" s="267" t="str">
        <f t="shared" si="280"/>
        <v/>
      </c>
      <c r="HO45" s="267" t="str">
        <f t="shared" si="280"/>
        <v/>
      </c>
      <c r="HP45" s="267" t="str">
        <f t="shared" si="280"/>
        <v/>
      </c>
      <c r="HQ45" s="267" t="str">
        <f t="shared" si="281"/>
        <v/>
      </c>
      <c r="HR45" s="267" t="str">
        <f t="shared" si="281"/>
        <v/>
      </c>
      <c r="HS45" s="267" t="str">
        <f t="shared" si="281"/>
        <v/>
      </c>
      <c r="HT45" s="267" t="str">
        <f t="shared" si="281"/>
        <v/>
      </c>
      <c r="HU45" s="267" t="str">
        <f t="shared" si="281"/>
        <v/>
      </c>
      <c r="HV45" s="267" t="str">
        <f t="shared" si="281"/>
        <v/>
      </c>
      <c r="HW45" s="267" t="str">
        <f t="shared" si="281"/>
        <v/>
      </c>
      <c r="HX45" s="267" t="str">
        <f t="shared" si="281"/>
        <v/>
      </c>
      <c r="HY45" s="267" t="str">
        <f t="shared" si="281"/>
        <v/>
      </c>
      <c r="HZ45" s="267" t="str">
        <f t="shared" si="281"/>
        <v/>
      </c>
      <c r="IA45" s="264"/>
      <c r="IB45" s="267" t="str">
        <f t="shared" ref="IB45:IB76" si="305">IF(HG45="","",LEN(HG45))</f>
        <v/>
      </c>
      <c r="IC45" s="267">
        <f t="shared" ref="IC45:IC76" si="306">IF(HH45="","",LEN(HH45))</f>
        <v>2</v>
      </c>
      <c r="ID45" s="267" t="str">
        <f t="shared" ref="ID45:ID76" si="307">IF(HI45="","",LEN(HI45))</f>
        <v/>
      </c>
      <c r="IE45" s="267" t="str">
        <f t="shared" ref="IE45:IE76" si="308">IF(HJ45="","",LEN(HJ45))</f>
        <v/>
      </c>
      <c r="IF45" s="267" t="str">
        <f t="shared" ref="IF45:IF76" si="309">IF(HK45="","",LEN(HK45))</f>
        <v/>
      </c>
      <c r="IG45" s="267" t="str">
        <f t="shared" ref="IG45:IG76" si="310">IF(HL45="","",LEN(HL45))</f>
        <v/>
      </c>
      <c r="IH45" s="267" t="str">
        <f t="shared" ref="IH45:IH76" si="311">IF(HM45="","",LEN(HM45))</f>
        <v/>
      </c>
      <c r="II45" s="267" t="str">
        <f t="shared" si="163"/>
        <v/>
      </c>
      <c r="IJ45" s="267" t="str">
        <f t="shared" si="164"/>
        <v/>
      </c>
      <c r="IK45" s="267" t="str">
        <f t="shared" si="165"/>
        <v/>
      </c>
      <c r="IL45" s="267" t="str">
        <f t="shared" si="166"/>
        <v/>
      </c>
      <c r="IM45" s="267" t="str">
        <f t="shared" si="167"/>
        <v/>
      </c>
      <c r="IN45" s="267" t="str">
        <f t="shared" si="168"/>
        <v/>
      </c>
      <c r="IO45" s="267" t="str">
        <f t="shared" si="169"/>
        <v/>
      </c>
      <c r="IP45" s="267" t="str">
        <f t="shared" si="170"/>
        <v/>
      </c>
      <c r="IQ45" s="267" t="str">
        <f t="shared" si="171"/>
        <v/>
      </c>
      <c r="IR45" s="267" t="str">
        <f t="shared" si="172"/>
        <v/>
      </c>
      <c r="IS45" s="267" t="str">
        <f t="shared" si="173"/>
        <v/>
      </c>
      <c r="IT45" s="267" t="str">
        <f t="shared" si="174"/>
        <v/>
      </c>
      <c r="IU45" s="267" t="str">
        <f t="shared" si="175"/>
        <v/>
      </c>
      <c r="IV45" s="264"/>
      <c r="IW45" s="268">
        <v>34</v>
      </c>
      <c r="IX45" s="265" t="str">
        <f t="shared" ref="IX45:IX76" si="312">IF(LEN(IX$5)&lt;$IW45,"", VALUE(MID(IX$5,$IW45,1)))</f>
        <v/>
      </c>
      <c r="IY45" s="265" t="str">
        <f t="shared" si="282"/>
        <v/>
      </c>
      <c r="IZ45" s="265" t="str">
        <f t="shared" si="282"/>
        <v/>
      </c>
      <c r="JA45" s="265" t="str">
        <f t="shared" si="282"/>
        <v/>
      </c>
      <c r="JB45" s="265" t="str">
        <f t="shared" si="283"/>
        <v/>
      </c>
      <c r="JC45" s="265" t="str">
        <f t="shared" si="283"/>
        <v/>
      </c>
      <c r="JD45" s="265" t="str">
        <f t="shared" si="283"/>
        <v/>
      </c>
      <c r="JE45" s="265" t="str">
        <f t="shared" si="199"/>
        <v/>
      </c>
      <c r="JF45" s="265" t="str">
        <f t="shared" si="199"/>
        <v/>
      </c>
      <c r="JG45" s="265" t="str">
        <f t="shared" si="199"/>
        <v/>
      </c>
      <c r="JH45" s="265" t="str">
        <f t="shared" si="199"/>
        <v/>
      </c>
      <c r="JI45" s="265" t="str">
        <f t="shared" si="199"/>
        <v/>
      </c>
      <c r="JJ45" s="265" t="str">
        <f t="shared" si="199"/>
        <v/>
      </c>
      <c r="JK45" s="265" t="str">
        <f t="shared" si="199"/>
        <v/>
      </c>
      <c r="JL45" s="265" t="str">
        <f t="shared" si="199"/>
        <v/>
      </c>
      <c r="JM45" s="265" t="str">
        <f t="shared" si="199"/>
        <v/>
      </c>
      <c r="JN45" s="265" t="str">
        <f t="shared" si="199"/>
        <v/>
      </c>
      <c r="JO45" s="265" t="str">
        <f t="shared" si="199"/>
        <v/>
      </c>
      <c r="JP45" s="265" t="str">
        <f t="shared" si="199"/>
        <v/>
      </c>
      <c r="JQ45" s="265" t="str">
        <f t="shared" si="199"/>
        <v/>
      </c>
      <c r="JS45" s="265" t="str">
        <f>IF(IX45="","",SUM(IX$12:IX45)-IX45+1)</f>
        <v/>
      </c>
      <c r="JT45" s="265" t="str">
        <f>IF(IY45="","",SUM(IY$12:IY45)-IY45+1)</f>
        <v/>
      </c>
      <c r="JU45" s="265" t="str">
        <f>IF(IZ45="","",SUM(IZ$12:IZ45)-IZ45+1)</f>
        <v/>
      </c>
      <c r="JV45" s="265" t="str">
        <f>IF(JA45="","",SUM(JA$12:JA45)-JA45+1)</f>
        <v/>
      </c>
      <c r="JW45" s="265" t="str">
        <f>IF(JB45="","",SUM(JB$12:JB45)-JB45+1)</f>
        <v/>
      </c>
      <c r="JX45" s="265" t="str">
        <f>IF(JC45="","",SUM(JC$12:JC45)-JC45+1)</f>
        <v/>
      </c>
      <c r="JY45" s="265" t="str">
        <f>IF(JD45="","",SUM(JD$12:JD45)-JD45+1)</f>
        <v/>
      </c>
      <c r="JZ45" s="265" t="str">
        <f>IF(JE45="","",SUM(JE$12:JE45)-JE45+1)</f>
        <v/>
      </c>
      <c r="KA45" s="265" t="str">
        <f>IF(JF45="","",SUM(JF$12:JF45)-JF45+1)</f>
        <v/>
      </c>
      <c r="KB45" s="265" t="str">
        <f>IF(JG45="","",SUM(JG$12:JG45)-JG45+1)</f>
        <v/>
      </c>
      <c r="KC45" s="265" t="str">
        <f>IF(JH45="","",SUM(JH$12:JH45)-JH45+1)</f>
        <v/>
      </c>
      <c r="KD45" s="265" t="str">
        <f>IF(JI45="","",SUM(JI$12:JI45)-JI45+1)</f>
        <v/>
      </c>
      <c r="KE45" s="265" t="str">
        <f>IF(JJ45="","",SUM(JJ$12:JJ45)-JJ45+1)</f>
        <v/>
      </c>
      <c r="KF45" s="265" t="str">
        <f>IF(JK45="","",SUM(JK$12:JK45)-JK45+1)</f>
        <v/>
      </c>
      <c r="KG45" s="265" t="str">
        <f>IF(JL45="","",SUM(JL$12:JL45)-JL45+1)</f>
        <v/>
      </c>
      <c r="KH45" s="265" t="str">
        <f>IF(JM45="","",SUM(JM$12:JM45)-JM45+1)</f>
        <v/>
      </c>
      <c r="KI45" s="265" t="str">
        <f>IF(JN45="","",SUM(JN$12:JN45)-JN45+1)</f>
        <v/>
      </c>
      <c r="KJ45" s="265" t="str">
        <f>IF(JO45="","",SUM(JO$12:JO45)-JO45+1)</f>
        <v/>
      </c>
      <c r="KK45" s="265" t="str">
        <f>IF(JP45="","",SUM(JP$12:JP45)-JP45+1)</f>
        <v/>
      </c>
      <c r="KL45" s="265" t="str">
        <f>IF(JQ45="","",SUM(JQ$12:JQ45)-JQ45+1)</f>
        <v/>
      </c>
      <c r="KN45" s="265" t="str">
        <f t="shared" si="290"/>
        <v/>
      </c>
      <c r="KO45" s="265" t="str">
        <f t="shared" si="291"/>
        <v/>
      </c>
      <c r="KP45" s="265" t="str">
        <f t="shared" si="292"/>
        <v/>
      </c>
      <c r="KQ45" s="265" t="str">
        <f t="shared" si="293"/>
        <v/>
      </c>
      <c r="KR45" s="265" t="str">
        <f t="shared" si="294"/>
        <v/>
      </c>
      <c r="KS45" s="265" t="str">
        <f t="shared" si="295"/>
        <v/>
      </c>
      <c r="KT45" s="265" t="str">
        <f t="shared" si="296"/>
        <v/>
      </c>
      <c r="KU45" s="265" t="str">
        <f t="shared" si="297"/>
        <v/>
      </c>
      <c r="KV45" s="265" t="str">
        <f t="shared" si="132"/>
        <v/>
      </c>
      <c r="KW45" s="265" t="str">
        <f t="shared" si="133"/>
        <v/>
      </c>
      <c r="KX45" s="265" t="str">
        <f t="shared" si="134"/>
        <v/>
      </c>
      <c r="KY45" s="265" t="str">
        <f t="shared" si="135"/>
        <v/>
      </c>
      <c r="KZ45" s="265" t="str">
        <f t="shared" si="136"/>
        <v/>
      </c>
      <c r="LA45" s="265" t="str">
        <f t="shared" si="137"/>
        <v/>
      </c>
      <c r="LB45" s="265" t="str">
        <f t="shared" si="138"/>
        <v/>
      </c>
      <c r="LC45" s="265" t="str">
        <f t="shared" si="139"/>
        <v/>
      </c>
      <c r="LD45" s="265" t="str">
        <f t="shared" si="140"/>
        <v/>
      </c>
      <c r="LE45" s="265" t="str">
        <f t="shared" si="141"/>
        <v/>
      </c>
      <c r="LF45" s="265" t="str">
        <f t="shared" si="142"/>
        <v/>
      </c>
      <c r="LG45" s="265" t="str">
        <f t="shared" si="143"/>
        <v/>
      </c>
    </row>
    <row r="46" spans="1:319" s="266" customFormat="1" x14ac:dyDescent="0.25">
      <c r="A46" s="248">
        <f t="shared" si="179"/>
        <v>35</v>
      </c>
      <c r="B46" s="176" t="s">
        <v>98</v>
      </c>
      <c r="C46" s="45" t="s">
        <v>284</v>
      </c>
      <c r="D46" s="45" t="s">
        <v>290</v>
      </c>
      <c r="E46" s="169" t="s">
        <v>297</v>
      </c>
      <c r="F46" s="46" t="s">
        <v>439</v>
      </c>
      <c r="G46" s="172">
        <v>205</v>
      </c>
      <c r="H46" s="54" t="s">
        <v>379</v>
      </c>
      <c r="I46" s="54"/>
      <c r="J46" s="54"/>
      <c r="K46" s="54"/>
      <c r="L46" s="248" t="s">
        <v>357</v>
      </c>
      <c r="M46" s="248"/>
      <c r="N46" s="44" t="s">
        <v>595</v>
      </c>
      <c r="O46" s="44" t="s">
        <v>675</v>
      </c>
      <c r="P46" s="43">
        <v>2</v>
      </c>
      <c r="Q46" s="43" t="s">
        <v>416</v>
      </c>
      <c r="R46" s="43"/>
      <c r="S46" s="43" t="str">
        <f t="shared" si="288"/>
        <v/>
      </c>
      <c r="T46" s="54"/>
      <c r="U46" s="54">
        <v>1</v>
      </c>
      <c r="V46" s="54"/>
      <c r="W46" s="343">
        <f t="shared" si="298"/>
        <v>34</v>
      </c>
      <c r="X46" s="344">
        <f t="shared" si="299"/>
        <v>1</v>
      </c>
      <c r="Y46" s="45"/>
      <c r="Z46" s="45"/>
      <c r="AA46" s="54">
        <v>5</v>
      </c>
      <c r="AB46" s="54">
        <v>10</v>
      </c>
      <c r="AC46" s="54">
        <v>2</v>
      </c>
      <c r="AD46" s="44"/>
      <c r="AE46" s="44"/>
      <c r="AF46" s="44"/>
      <c r="AG46" s="45"/>
      <c r="AH46" s="45"/>
      <c r="AI46" s="45"/>
      <c r="AJ46" s="46"/>
      <c r="AK46" s="46"/>
      <c r="AL46" s="46"/>
      <c r="AN46" s="307" t="str">
        <f t="shared" si="93"/>
        <v xml:space="preserve">Pré: MAT01101   </v>
      </c>
      <c r="AO46" s="256" t="str">
        <f t="shared" si="94"/>
        <v xml:space="preserve">Co: FIS01202 </v>
      </c>
      <c r="AP46" s="45" t="str">
        <f t="shared" si="146"/>
        <v>FIS01204</v>
      </c>
      <c r="AQ46" s="308" t="str">
        <f t="shared" si="180"/>
        <v>Laboratório de Física Geral I</v>
      </c>
      <c r="AR46" s="43" t="str">
        <f t="shared" si="95"/>
        <v/>
      </c>
      <c r="AS46" s="255"/>
      <c r="AT46" s="256">
        <f t="shared" si="96"/>
        <v>5</v>
      </c>
      <c r="AU46" s="257" t="str">
        <f t="shared" si="272"/>
        <v/>
      </c>
      <c r="AV46" s="257" t="str">
        <f t="shared" si="272"/>
        <v/>
      </c>
      <c r="AW46" s="257" t="str">
        <f t="shared" si="272"/>
        <v/>
      </c>
      <c r="AX46" s="257">
        <f t="shared" si="272"/>
        <v>10</v>
      </c>
      <c r="AY46" s="257">
        <f t="shared" si="272"/>
        <v>11</v>
      </c>
      <c r="AZ46" s="257" t="str">
        <f t="shared" si="272"/>
        <v/>
      </c>
      <c r="BA46" s="257" t="str">
        <f t="shared" si="272"/>
        <v/>
      </c>
      <c r="BB46" s="257" t="str">
        <f t="shared" si="272"/>
        <v/>
      </c>
      <c r="BC46" s="257" t="str">
        <f t="shared" si="272"/>
        <v/>
      </c>
      <c r="BD46" s="257" t="str">
        <f t="shared" si="272"/>
        <v/>
      </c>
      <c r="BE46" s="257" t="str">
        <f t="shared" si="273"/>
        <v/>
      </c>
      <c r="BF46" s="257" t="str">
        <f t="shared" si="273"/>
        <v/>
      </c>
      <c r="BG46" s="257" t="str">
        <f t="shared" si="273"/>
        <v/>
      </c>
      <c r="BH46" s="257" t="str">
        <f t="shared" si="273"/>
        <v/>
      </c>
      <c r="BI46" s="257" t="str">
        <f t="shared" si="273"/>
        <v/>
      </c>
      <c r="BJ46" s="257" t="str">
        <f t="shared" si="273"/>
        <v/>
      </c>
      <c r="BK46" s="257" t="str">
        <f t="shared" si="273"/>
        <v/>
      </c>
      <c r="BL46" s="257" t="str">
        <f t="shared" si="273"/>
        <v/>
      </c>
      <c r="BM46" s="258" t="str">
        <f t="shared" si="99"/>
        <v/>
      </c>
      <c r="BN46" s="259" t="str">
        <f t="shared" si="274"/>
        <v/>
      </c>
      <c r="BO46" s="259" t="str">
        <f t="shared" si="274"/>
        <v/>
      </c>
      <c r="BP46" s="259" t="str">
        <f t="shared" si="274"/>
        <v/>
      </c>
      <c r="BQ46" s="259" t="str">
        <f t="shared" si="274"/>
        <v/>
      </c>
      <c r="BR46" s="259" t="str">
        <f t="shared" si="274"/>
        <v/>
      </c>
      <c r="BS46" s="259" t="str">
        <f t="shared" si="274"/>
        <v/>
      </c>
      <c r="BT46" s="259" t="str">
        <f t="shared" si="274"/>
        <v/>
      </c>
      <c r="BU46" s="259" t="str">
        <f t="shared" si="274"/>
        <v/>
      </c>
      <c r="BV46" s="259" t="str">
        <f t="shared" si="274"/>
        <v/>
      </c>
      <c r="BW46" s="259" t="str">
        <f t="shared" si="274"/>
        <v/>
      </c>
      <c r="BX46" s="259" t="str">
        <f t="shared" si="275"/>
        <v/>
      </c>
      <c r="BY46" s="259" t="str">
        <f t="shared" si="275"/>
        <v/>
      </c>
      <c r="BZ46" s="259" t="str">
        <f t="shared" si="275"/>
        <v/>
      </c>
      <c r="CA46" s="259" t="str">
        <f t="shared" si="275"/>
        <v/>
      </c>
      <c r="CB46" s="259" t="str">
        <f t="shared" si="275"/>
        <v/>
      </c>
      <c r="CC46" s="259" t="str">
        <f t="shared" si="275"/>
        <v/>
      </c>
      <c r="CD46" s="259" t="str">
        <f t="shared" si="275"/>
        <v/>
      </c>
      <c r="CE46" s="259" t="str">
        <f t="shared" si="275"/>
        <v/>
      </c>
      <c r="CF46" s="260" t="str">
        <f t="shared" si="102"/>
        <v/>
      </c>
      <c r="CG46" s="261" t="str">
        <f t="shared" si="276"/>
        <v/>
      </c>
      <c r="CH46" s="261" t="str">
        <f t="shared" si="276"/>
        <v/>
      </c>
      <c r="CI46" s="261" t="str">
        <f t="shared" si="276"/>
        <v/>
      </c>
      <c r="CJ46" s="261" t="str">
        <f t="shared" si="276"/>
        <v/>
      </c>
      <c r="CK46" s="261" t="str">
        <f t="shared" si="276"/>
        <v/>
      </c>
      <c r="CL46" s="261" t="str">
        <f t="shared" si="276"/>
        <v/>
      </c>
      <c r="CM46" s="261" t="str">
        <f t="shared" si="276"/>
        <v/>
      </c>
      <c r="CN46" s="261" t="str">
        <f t="shared" si="276"/>
        <v/>
      </c>
      <c r="CO46" s="261" t="str">
        <f t="shared" si="276"/>
        <v/>
      </c>
      <c r="CP46" s="261" t="str">
        <f t="shared" si="276"/>
        <v/>
      </c>
      <c r="CQ46" s="261" t="str">
        <f t="shared" si="277"/>
        <v/>
      </c>
      <c r="CR46" s="261" t="str">
        <f t="shared" si="277"/>
        <v/>
      </c>
      <c r="CS46" s="261" t="str">
        <f t="shared" si="277"/>
        <v/>
      </c>
      <c r="CT46" s="261" t="str">
        <f t="shared" si="277"/>
        <v/>
      </c>
      <c r="CU46" s="261" t="str">
        <f t="shared" si="277"/>
        <v/>
      </c>
      <c r="CV46" s="261" t="str">
        <f t="shared" si="277"/>
        <v/>
      </c>
      <c r="CW46" s="261" t="str">
        <f t="shared" si="277"/>
        <v/>
      </c>
      <c r="CX46" s="261" t="str">
        <f t="shared" si="277"/>
        <v/>
      </c>
      <c r="CY46" s="262" t="str">
        <f t="shared" si="105"/>
        <v/>
      </c>
      <c r="CZ46" s="263" t="str">
        <f t="shared" si="278"/>
        <v/>
      </c>
      <c r="DA46" s="263" t="str">
        <f t="shared" si="278"/>
        <v/>
      </c>
      <c r="DB46" s="263" t="str">
        <f t="shared" si="278"/>
        <v/>
      </c>
      <c r="DC46" s="263" t="str">
        <f t="shared" si="278"/>
        <v/>
      </c>
      <c r="DD46" s="263" t="str">
        <f t="shared" si="278"/>
        <v/>
      </c>
      <c r="DE46" s="263" t="str">
        <f t="shared" si="278"/>
        <v/>
      </c>
      <c r="DF46" s="263" t="str">
        <f t="shared" si="278"/>
        <v/>
      </c>
      <c r="DG46" s="263" t="str">
        <f t="shared" si="278"/>
        <v/>
      </c>
      <c r="DH46" s="263" t="str">
        <f t="shared" si="278"/>
        <v/>
      </c>
      <c r="DI46" s="263" t="str">
        <f t="shared" si="278"/>
        <v/>
      </c>
      <c r="DJ46" s="263" t="str">
        <f t="shared" si="279"/>
        <v/>
      </c>
      <c r="DK46" s="263" t="str">
        <f t="shared" si="279"/>
        <v/>
      </c>
      <c r="DL46" s="263" t="str">
        <f t="shared" si="279"/>
        <v/>
      </c>
      <c r="DM46" s="263" t="str">
        <f t="shared" si="279"/>
        <v/>
      </c>
      <c r="DN46" s="263" t="str">
        <f t="shared" si="279"/>
        <v/>
      </c>
      <c r="DO46" s="263" t="str">
        <f t="shared" si="279"/>
        <v/>
      </c>
      <c r="DP46" s="263" t="str">
        <f t="shared" si="279"/>
        <v/>
      </c>
      <c r="DQ46" s="263" t="str">
        <f t="shared" si="279"/>
        <v/>
      </c>
      <c r="DR46" s="264"/>
      <c r="DS46" s="257" t="str">
        <f t="shared" si="284"/>
        <v/>
      </c>
      <c r="DT46" s="257" t="str">
        <f t="shared" si="284"/>
        <v/>
      </c>
      <c r="DU46" s="257" t="str">
        <f t="shared" si="284"/>
        <v/>
      </c>
      <c r="DV46" s="257" t="str">
        <f t="shared" si="284"/>
        <v/>
      </c>
      <c r="DW46" s="257" t="str">
        <f t="shared" si="284"/>
        <v/>
      </c>
      <c r="DX46" s="257" t="str">
        <f t="shared" si="284"/>
        <v/>
      </c>
      <c r="DY46" s="257" t="str">
        <f t="shared" si="284"/>
        <v/>
      </c>
      <c r="DZ46" s="257" t="str">
        <f t="shared" si="284"/>
        <v/>
      </c>
      <c r="EA46" s="257" t="str">
        <f t="shared" si="300"/>
        <v/>
      </c>
      <c r="EB46" s="257" t="str">
        <f t="shared" si="300"/>
        <v/>
      </c>
      <c r="EC46" s="257" t="str">
        <f t="shared" si="300"/>
        <v/>
      </c>
      <c r="ED46" s="257" t="str">
        <f t="shared" si="300"/>
        <v/>
      </c>
      <c r="EE46" s="257" t="str">
        <f t="shared" si="300"/>
        <v/>
      </c>
      <c r="EF46" s="257" t="str">
        <f t="shared" si="300"/>
        <v/>
      </c>
      <c r="EG46" s="257" t="str">
        <f t="shared" si="300"/>
        <v/>
      </c>
      <c r="EH46" s="257" t="str">
        <f t="shared" si="300"/>
        <v/>
      </c>
      <c r="EI46" s="257" t="str">
        <f t="shared" si="300"/>
        <v/>
      </c>
      <c r="EJ46" s="257" t="str">
        <f t="shared" si="300"/>
        <v/>
      </c>
      <c r="EK46" s="259" t="str">
        <f t="shared" si="285"/>
        <v/>
      </c>
      <c r="EL46" s="259" t="str">
        <f t="shared" si="285"/>
        <v/>
      </c>
      <c r="EM46" s="259" t="str">
        <f t="shared" si="285"/>
        <v/>
      </c>
      <c r="EN46" s="259" t="str">
        <f t="shared" si="285"/>
        <v/>
      </c>
      <c r="EO46" s="259" t="str">
        <f t="shared" si="285"/>
        <v/>
      </c>
      <c r="EP46" s="259" t="str">
        <f t="shared" si="285"/>
        <v/>
      </c>
      <c r="EQ46" s="259" t="str">
        <f t="shared" si="285"/>
        <v/>
      </c>
      <c r="ER46" s="259" t="str">
        <f t="shared" si="285"/>
        <v/>
      </c>
      <c r="ES46" s="259" t="str">
        <f t="shared" si="301"/>
        <v/>
      </c>
      <c r="ET46" s="259" t="str">
        <f t="shared" si="301"/>
        <v/>
      </c>
      <c r="EU46" s="259" t="str">
        <f t="shared" si="301"/>
        <v/>
      </c>
      <c r="EV46" s="259" t="str">
        <f t="shared" si="301"/>
        <v/>
      </c>
      <c r="EW46" s="259" t="str">
        <f t="shared" si="301"/>
        <v/>
      </c>
      <c r="EX46" s="259" t="str">
        <f t="shared" si="301"/>
        <v/>
      </c>
      <c r="EY46" s="259" t="str">
        <f t="shared" si="301"/>
        <v/>
      </c>
      <c r="EZ46" s="259" t="str">
        <f t="shared" si="301"/>
        <v/>
      </c>
      <c r="FA46" s="259" t="str">
        <f t="shared" si="301"/>
        <v/>
      </c>
      <c r="FB46" s="259" t="str">
        <f t="shared" si="301"/>
        <v/>
      </c>
      <c r="FC46" s="261" t="str">
        <f t="shared" si="286"/>
        <v/>
      </c>
      <c r="FD46" s="261" t="str">
        <f t="shared" si="286"/>
        <v/>
      </c>
      <c r="FE46" s="261" t="str">
        <f t="shared" si="286"/>
        <v/>
      </c>
      <c r="FF46" s="261" t="str">
        <f t="shared" si="286"/>
        <v/>
      </c>
      <c r="FG46" s="261" t="str">
        <f t="shared" si="286"/>
        <v/>
      </c>
      <c r="FH46" s="261" t="str">
        <f t="shared" si="286"/>
        <v/>
      </c>
      <c r="FI46" s="261" t="str">
        <f t="shared" si="286"/>
        <v/>
      </c>
      <c r="FJ46" s="261" t="str">
        <f t="shared" si="286"/>
        <v/>
      </c>
      <c r="FK46" s="261" t="str">
        <f t="shared" si="302"/>
        <v/>
      </c>
      <c r="FL46" s="261" t="str">
        <f t="shared" si="302"/>
        <v/>
      </c>
      <c r="FM46" s="261" t="str">
        <f t="shared" si="302"/>
        <v/>
      </c>
      <c r="FN46" s="261" t="str">
        <f t="shared" si="302"/>
        <v/>
      </c>
      <c r="FO46" s="261" t="str">
        <f t="shared" si="302"/>
        <v/>
      </c>
      <c r="FP46" s="261" t="str">
        <f t="shared" si="302"/>
        <v/>
      </c>
      <c r="FQ46" s="261" t="str">
        <f t="shared" si="302"/>
        <v/>
      </c>
      <c r="FR46" s="261" t="str">
        <f t="shared" si="302"/>
        <v/>
      </c>
      <c r="FS46" s="261" t="str">
        <f t="shared" si="302"/>
        <v/>
      </c>
      <c r="FT46" s="261" t="str">
        <f t="shared" si="302"/>
        <v/>
      </c>
      <c r="FU46" s="263" t="str">
        <f t="shared" si="287"/>
        <v/>
      </c>
      <c r="FV46" s="263" t="str">
        <f t="shared" si="287"/>
        <v/>
      </c>
      <c r="FW46" s="263" t="str">
        <f t="shared" si="287"/>
        <v/>
      </c>
      <c r="FX46" s="263" t="str">
        <f t="shared" si="287"/>
        <v/>
      </c>
      <c r="FY46" s="263" t="str">
        <f t="shared" si="287"/>
        <v/>
      </c>
      <c r="FZ46" s="263" t="str">
        <f t="shared" si="287"/>
        <v/>
      </c>
      <c r="GA46" s="263" t="str">
        <f t="shared" si="287"/>
        <v/>
      </c>
      <c r="GB46" s="263" t="str">
        <f t="shared" si="287"/>
        <v/>
      </c>
      <c r="GC46" s="263" t="str">
        <f t="shared" si="303"/>
        <v/>
      </c>
      <c r="GD46" s="263" t="str">
        <f t="shared" si="303"/>
        <v/>
      </c>
      <c r="GE46" s="263" t="str">
        <f t="shared" si="303"/>
        <v/>
      </c>
      <c r="GF46" s="263" t="str">
        <f t="shared" si="303"/>
        <v/>
      </c>
      <c r="GG46" s="263" t="str">
        <f t="shared" si="303"/>
        <v/>
      </c>
      <c r="GH46" s="263" t="str">
        <f t="shared" si="303"/>
        <v/>
      </c>
      <c r="GI46" s="263" t="str">
        <f t="shared" si="303"/>
        <v/>
      </c>
      <c r="GJ46" s="263" t="str">
        <f t="shared" si="303"/>
        <v/>
      </c>
      <c r="GK46" s="263" t="str">
        <f t="shared" si="303"/>
        <v/>
      </c>
      <c r="GL46" s="263" t="str">
        <f t="shared" si="303"/>
        <v/>
      </c>
      <c r="GM46" s="265" t="str">
        <f t="shared" ref="GM46:GS46" si="313">CONCATENATE(IF(LOOKUP($DR$2-1,$AT$7:$DQ$7,$AT46:$DQ46)=GM$9,LOOKUP(GM$2,$AT$7:$DQ$7,$AT46:$DQ46),""),IF(LOOKUP($DR$3-1,$AT$7:$DQ$7,$AT46:$DQ46)=GM$9,LOOKUP(GM$3,$AT$7:$DQ$7,$AT46:$DQ46),""),IF(LOOKUP($DR$4-1,$AT$7:$DQ$7,$AT46:$DQ46)=GM$9,LOOKUP(GM$4,$AT$7:$DQ$7,$AT46:$DQ46),""),IF(LOOKUP($DR$5-1,$AT$7:$DQ$7,$AT46:$DQ46)=GM$9,LOOKUP(GM$5,$AT$7:$DQ$7,$AT46:$DQ46),""))</f>
        <v/>
      </c>
      <c r="GN46" s="265" t="str">
        <f t="shared" si="313"/>
        <v/>
      </c>
      <c r="GO46" s="265" t="str">
        <f t="shared" si="313"/>
        <v/>
      </c>
      <c r="GP46" s="265" t="str">
        <f t="shared" si="313"/>
        <v>10</v>
      </c>
      <c r="GQ46" s="265" t="str">
        <f t="shared" si="313"/>
        <v>11</v>
      </c>
      <c r="GR46" s="265" t="str">
        <f t="shared" si="313"/>
        <v/>
      </c>
      <c r="GS46" s="265" t="str">
        <f t="shared" si="313"/>
        <v/>
      </c>
      <c r="GT46" s="265" t="str">
        <f t="shared" ref="GT46:GU77" si="314">CONCATENATE(IF(LOOKUP($DR$2-1,$AT$7:$DQ$7,$AT46:$DQ46)=GT$9,LOOKUP(GT$2,$AT$7:$DQ$7,$AT46:$DQ46),""),IF(LOOKUP($DR$3-1,$AT$7:$DQ$7,$AT46:$DQ46)=GT$9,LOOKUP(GT$3,$AT$7:$DQ$7,$AT46:$DQ46),""),IF(LOOKUP($DR$4-1,$AT$7:$DQ$7,$AT46:$DQ46)=GT$9,LOOKUP(GT$4,$AT$7:$DQ$7,$AT46:$DQ46),""),IF(LOOKUP($DR$5-1,$AT$7:$DQ$7,$AT46:$DQ46)=GT$9,LOOKUP(GT$5,$AT$7:$DQ$7,$AT46:$DQ46),""))</f>
        <v/>
      </c>
      <c r="GU46" s="265" t="str">
        <f t="shared" si="304"/>
        <v/>
      </c>
      <c r="GV46" s="265" t="str">
        <f t="shared" si="304"/>
        <v/>
      </c>
      <c r="GW46" s="265" t="str">
        <f t="shared" si="304"/>
        <v/>
      </c>
      <c r="GX46" s="265" t="str">
        <f t="shared" si="304"/>
        <v/>
      </c>
      <c r="GY46" s="265" t="str">
        <f t="shared" si="304"/>
        <v/>
      </c>
      <c r="GZ46" s="265" t="str">
        <f t="shared" si="304"/>
        <v/>
      </c>
      <c r="HA46" s="265" t="str">
        <f t="shared" si="304"/>
        <v/>
      </c>
      <c r="HB46" s="265" t="str">
        <f t="shared" si="304"/>
        <v/>
      </c>
      <c r="HC46" s="265" t="str">
        <f t="shared" si="304"/>
        <v/>
      </c>
      <c r="HD46" s="265" t="str">
        <f t="shared" si="304"/>
        <v/>
      </c>
      <c r="HF46" s="265">
        <f t="shared" si="289"/>
        <v>35</v>
      </c>
      <c r="HG46" s="267" t="str">
        <f t="shared" si="280"/>
        <v/>
      </c>
      <c r="HH46" s="267" t="str">
        <f t="shared" si="280"/>
        <v/>
      </c>
      <c r="HI46" s="267" t="str">
        <f t="shared" si="280"/>
        <v/>
      </c>
      <c r="HJ46" s="267" t="str">
        <f t="shared" si="280"/>
        <v/>
      </c>
      <c r="HK46" s="267" t="str">
        <f t="shared" si="280"/>
        <v/>
      </c>
      <c r="HL46" s="267" t="str">
        <f t="shared" si="280"/>
        <v/>
      </c>
      <c r="HM46" s="267" t="str">
        <f t="shared" si="280"/>
        <v/>
      </c>
      <c r="HN46" s="267" t="str">
        <f t="shared" si="280"/>
        <v/>
      </c>
      <c r="HO46" s="267" t="str">
        <f t="shared" si="280"/>
        <v/>
      </c>
      <c r="HP46" s="267" t="str">
        <f t="shared" si="280"/>
        <v/>
      </c>
      <c r="HQ46" s="267" t="str">
        <f t="shared" si="281"/>
        <v/>
      </c>
      <c r="HR46" s="267" t="str">
        <f t="shared" si="281"/>
        <v/>
      </c>
      <c r="HS46" s="267" t="str">
        <f t="shared" si="281"/>
        <v/>
      </c>
      <c r="HT46" s="267" t="str">
        <f t="shared" si="281"/>
        <v/>
      </c>
      <c r="HU46" s="267" t="str">
        <f t="shared" si="281"/>
        <v/>
      </c>
      <c r="HV46" s="267" t="str">
        <f t="shared" si="281"/>
        <v/>
      </c>
      <c r="HW46" s="267" t="str">
        <f t="shared" si="281"/>
        <v/>
      </c>
      <c r="HX46" s="267" t="str">
        <f t="shared" si="281"/>
        <v/>
      </c>
      <c r="HY46" s="267" t="str">
        <f t="shared" si="281"/>
        <v/>
      </c>
      <c r="HZ46" s="267" t="str">
        <f t="shared" si="281"/>
        <v/>
      </c>
      <c r="IA46" s="264"/>
      <c r="IB46" s="267" t="str">
        <f t="shared" si="305"/>
        <v/>
      </c>
      <c r="IC46" s="267" t="str">
        <f t="shared" si="306"/>
        <v/>
      </c>
      <c r="ID46" s="267" t="str">
        <f t="shared" si="307"/>
        <v/>
      </c>
      <c r="IE46" s="267" t="str">
        <f t="shared" si="308"/>
        <v/>
      </c>
      <c r="IF46" s="267" t="str">
        <f t="shared" si="309"/>
        <v/>
      </c>
      <c r="IG46" s="267" t="str">
        <f t="shared" si="310"/>
        <v/>
      </c>
      <c r="IH46" s="267" t="str">
        <f t="shared" si="311"/>
        <v/>
      </c>
      <c r="II46" s="267" t="str">
        <f t="shared" si="163"/>
        <v/>
      </c>
      <c r="IJ46" s="267" t="str">
        <f t="shared" si="164"/>
        <v/>
      </c>
      <c r="IK46" s="267" t="str">
        <f t="shared" si="165"/>
        <v/>
      </c>
      <c r="IL46" s="267" t="str">
        <f t="shared" si="166"/>
        <v/>
      </c>
      <c r="IM46" s="267" t="str">
        <f t="shared" si="167"/>
        <v/>
      </c>
      <c r="IN46" s="267" t="str">
        <f t="shared" si="168"/>
        <v/>
      </c>
      <c r="IO46" s="267" t="str">
        <f t="shared" si="169"/>
        <v/>
      </c>
      <c r="IP46" s="267" t="str">
        <f t="shared" si="170"/>
        <v/>
      </c>
      <c r="IQ46" s="267" t="str">
        <f t="shared" si="171"/>
        <v/>
      </c>
      <c r="IR46" s="267" t="str">
        <f t="shared" si="172"/>
        <v/>
      </c>
      <c r="IS46" s="267" t="str">
        <f t="shared" si="173"/>
        <v/>
      </c>
      <c r="IT46" s="267" t="str">
        <f t="shared" si="174"/>
        <v/>
      </c>
      <c r="IU46" s="267" t="str">
        <f t="shared" si="175"/>
        <v/>
      </c>
      <c r="IV46" s="264"/>
      <c r="IW46" s="268">
        <v>35</v>
      </c>
      <c r="IX46" s="265" t="str">
        <f t="shared" si="312"/>
        <v/>
      </c>
      <c r="IY46" s="265" t="str">
        <f t="shared" si="282"/>
        <v/>
      </c>
      <c r="IZ46" s="265" t="str">
        <f t="shared" si="282"/>
        <v/>
      </c>
      <c r="JA46" s="265" t="str">
        <f t="shared" si="282"/>
        <v/>
      </c>
      <c r="JB46" s="265" t="str">
        <f t="shared" si="283"/>
        <v/>
      </c>
      <c r="JC46" s="265" t="str">
        <f t="shared" si="283"/>
        <v/>
      </c>
      <c r="JD46" s="265" t="str">
        <f t="shared" si="283"/>
        <v/>
      </c>
      <c r="JE46" s="265" t="str">
        <f t="shared" si="199"/>
        <v/>
      </c>
      <c r="JF46" s="265" t="str">
        <f t="shared" si="199"/>
        <v/>
      </c>
      <c r="JG46" s="265" t="str">
        <f t="shared" si="199"/>
        <v/>
      </c>
      <c r="JH46" s="265" t="str">
        <f t="shared" si="199"/>
        <v/>
      </c>
      <c r="JI46" s="265" t="str">
        <f t="shared" si="199"/>
        <v/>
      </c>
      <c r="JJ46" s="265" t="str">
        <f t="shared" si="199"/>
        <v/>
      </c>
      <c r="JK46" s="265" t="str">
        <f t="shared" si="199"/>
        <v/>
      </c>
      <c r="JL46" s="265" t="str">
        <f t="shared" si="199"/>
        <v/>
      </c>
      <c r="JM46" s="265" t="str">
        <f t="shared" si="199"/>
        <v/>
      </c>
      <c r="JN46" s="265" t="str">
        <f t="shared" si="199"/>
        <v/>
      </c>
      <c r="JO46" s="265" t="str">
        <f t="shared" si="199"/>
        <v/>
      </c>
      <c r="JP46" s="265" t="str">
        <f t="shared" si="199"/>
        <v/>
      </c>
      <c r="JQ46" s="265" t="str">
        <f t="shared" si="199"/>
        <v/>
      </c>
      <c r="JS46" s="265" t="str">
        <f>IF(IX46="","",SUM(IX$12:IX46)-IX46+1)</f>
        <v/>
      </c>
      <c r="JT46" s="265" t="str">
        <f>IF(IY46="","",SUM(IY$12:IY46)-IY46+1)</f>
        <v/>
      </c>
      <c r="JU46" s="265" t="str">
        <f>IF(IZ46="","",SUM(IZ$12:IZ46)-IZ46+1)</f>
        <v/>
      </c>
      <c r="JV46" s="265" t="str">
        <f>IF(JA46="","",SUM(JA$12:JA46)-JA46+1)</f>
        <v/>
      </c>
      <c r="JW46" s="265" t="str">
        <f>IF(JB46="","",SUM(JB$12:JB46)-JB46+1)</f>
        <v/>
      </c>
      <c r="JX46" s="265" t="str">
        <f>IF(JC46="","",SUM(JC$12:JC46)-JC46+1)</f>
        <v/>
      </c>
      <c r="JY46" s="265" t="str">
        <f>IF(JD46="","",SUM(JD$12:JD46)-JD46+1)</f>
        <v/>
      </c>
      <c r="JZ46" s="265" t="str">
        <f>IF(JE46="","",SUM(JE$12:JE46)-JE46+1)</f>
        <v/>
      </c>
      <c r="KA46" s="265" t="str">
        <f>IF(JF46="","",SUM(JF$12:JF46)-JF46+1)</f>
        <v/>
      </c>
      <c r="KB46" s="265" t="str">
        <f>IF(JG46="","",SUM(JG$12:JG46)-JG46+1)</f>
        <v/>
      </c>
      <c r="KC46" s="265" t="str">
        <f>IF(JH46="","",SUM(JH$12:JH46)-JH46+1)</f>
        <v/>
      </c>
      <c r="KD46" s="265" t="str">
        <f>IF(JI46="","",SUM(JI$12:JI46)-JI46+1)</f>
        <v/>
      </c>
      <c r="KE46" s="265" t="str">
        <f>IF(JJ46="","",SUM(JJ$12:JJ46)-JJ46+1)</f>
        <v/>
      </c>
      <c r="KF46" s="265" t="str">
        <f>IF(JK46="","",SUM(JK$12:JK46)-JK46+1)</f>
        <v/>
      </c>
      <c r="KG46" s="265" t="str">
        <f>IF(JL46="","",SUM(JL$12:JL46)-JL46+1)</f>
        <v/>
      </c>
      <c r="KH46" s="265" t="str">
        <f>IF(JM46="","",SUM(JM$12:JM46)-JM46+1)</f>
        <v/>
      </c>
      <c r="KI46" s="265" t="str">
        <f>IF(JN46="","",SUM(JN$12:JN46)-JN46+1)</f>
        <v/>
      </c>
      <c r="KJ46" s="265" t="str">
        <f>IF(JO46="","",SUM(JO$12:JO46)-JO46+1)</f>
        <v/>
      </c>
      <c r="KK46" s="265" t="str">
        <f>IF(JP46="","",SUM(JP$12:JP46)-JP46+1)</f>
        <v/>
      </c>
      <c r="KL46" s="265" t="str">
        <f>IF(JQ46="","",SUM(JQ$12:JQ46)-JQ46+1)</f>
        <v/>
      </c>
      <c r="KN46" s="265" t="str">
        <f t="shared" si="290"/>
        <v/>
      </c>
      <c r="KO46" s="265" t="str">
        <f t="shared" si="291"/>
        <v/>
      </c>
      <c r="KP46" s="265" t="str">
        <f t="shared" si="292"/>
        <v/>
      </c>
      <c r="KQ46" s="265" t="str">
        <f t="shared" si="293"/>
        <v/>
      </c>
      <c r="KR46" s="265" t="str">
        <f t="shared" si="294"/>
        <v/>
      </c>
      <c r="KS46" s="265" t="str">
        <f t="shared" si="295"/>
        <v/>
      </c>
      <c r="KT46" s="265" t="str">
        <f t="shared" si="296"/>
        <v/>
      </c>
      <c r="KU46" s="265" t="str">
        <f t="shared" si="297"/>
        <v/>
      </c>
      <c r="KV46" s="265" t="str">
        <f t="shared" si="132"/>
        <v/>
      </c>
      <c r="KW46" s="265" t="str">
        <f t="shared" si="133"/>
        <v/>
      </c>
      <c r="KX46" s="265" t="str">
        <f t="shared" si="134"/>
        <v/>
      </c>
      <c r="KY46" s="265" t="str">
        <f t="shared" si="135"/>
        <v/>
      </c>
      <c r="KZ46" s="265" t="str">
        <f t="shared" si="136"/>
        <v/>
      </c>
      <c r="LA46" s="265" t="str">
        <f t="shared" si="137"/>
        <v/>
      </c>
      <c r="LB46" s="265" t="str">
        <f t="shared" si="138"/>
        <v/>
      </c>
      <c r="LC46" s="265" t="str">
        <f t="shared" si="139"/>
        <v/>
      </c>
      <c r="LD46" s="265" t="str">
        <f t="shared" si="140"/>
        <v/>
      </c>
      <c r="LE46" s="265" t="str">
        <f t="shared" si="141"/>
        <v/>
      </c>
      <c r="LF46" s="265" t="str">
        <f t="shared" si="142"/>
        <v/>
      </c>
      <c r="LG46" s="265" t="str">
        <f t="shared" si="143"/>
        <v/>
      </c>
    </row>
    <row r="47" spans="1:319" s="266" customFormat="1" x14ac:dyDescent="0.25">
      <c r="A47" s="248">
        <f t="shared" si="179"/>
        <v>36</v>
      </c>
      <c r="B47" s="176" t="s">
        <v>91</v>
      </c>
      <c r="C47" s="45" t="s">
        <v>284</v>
      </c>
      <c r="D47" s="45" t="s">
        <v>290</v>
      </c>
      <c r="E47" s="169" t="s">
        <v>305</v>
      </c>
      <c r="F47" s="451" t="s">
        <v>396</v>
      </c>
      <c r="G47" s="172" t="s">
        <v>440</v>
      </c>
      <c r="H47" s="54" t="s">
        <v>734</v>
      </c>
      <c r="I47" s="54" t="s">
        <v>381</v>
      </c>
      <c r="J47" s="54" t="s">
        <v>382</v>
      </c>
      <c r="K47" s="54"/>
      <c r="L47" s="248" t="s">
        <v>456</v>
      </c>
      <c r="M47" s="248"/>
      <c r="N47" s="44" t="s">
        <v>595</v>
      </c>
      <c r="O47" s="44" t="s">
        <v>675</v>
      </c>
      <c r="P47" s="43">
        <v>3</v>
      </c>
      <c r="Q47" s="43" t="s">
        <v>415</v>
      </c>
      <c r="R47" s="43" t="s">
        <v>415</v>
      </c>
      <c r="S47" s="43">
        <f t="shared" si="288"/>
        <v>3</v>
      </c>
      <c r="T47" s="54"/>
      <c r="U47" s="54">
        <v>1</v>
      </c>
      <c r="V47" s="54"/>
      <c r="W47" s="343">
        <f t="shared" si="298"/>
        <v>34</v>
      </c>
      <c r="X47" s="344">
        <f t="shared" si="299"/>
        <v>1</v>
      </c>
      <c r="Y47" s="45"/>
      <c r="Z47" s="45"/>
      <c r="AA47" s="54">
        <v>5</v>
      </c>
      <c r="AB47" s="54">
        <v>18</v>
      </c>
      <c r="AC47" s="54">
        <v>2</v>
      </c>
      <c r="AD47" s="44"/>
      <c r="AE47" s="44"/>
      <c r="AF47" s="44"/>
      <c r="AG47" s="45"/>
      <c r="AH47" s="45"/>
      <c r="AI47" s="45"/>
      <c r="AJ47" s="46"/>
      <c r="AK47" s="46"/>
      <c r="AL47" s="46"/>
      <c r="AN47" s="307" t="str">
        <f t="shared" si="93"/>
        <v xml:space="preserve">Pré: FIS01201 FIS01204 MAT01203 </v>
      </c>
      <c r="AO47" s="256" t="str">
        <f t="shared" si="94"/>
        <v xml:space="preserve">Co: FIS01203 </v>
      </c>
      <c r="AP47" s="45" t="str">
        <f t="shared" si="146"/>
        <v>FIS01109</v>
      </c>
      <c r="AQ47" s="308" t="str">
        <f t="shared" si="180"/>
        <v>Laboratório de Física Geral II</v>
      </c>
      <c r="AR47" s="43">
        <f t="shared" si="95"/>
        <v>3</v>
      </c>
      <c r="AS47" s="255"/>
      <c r="AT47" s="256">
        <f t="shared" si="96"/>
        <v>5</v>
      </c>
      <c r="AU47" s="257" t="str">
        <f t="shared" si="272"/>
        <v/>
      </c>
      <c r="AV47" s="257" t="str">
        <f t="shared" si="272"/>
        <v/>
      </c>
      <c r="AW47" s="257" t="str">
        <f t="shared" si="272"/>
        <v/>
      </c>
      <c r="AX47" s="257" t="str">
        <f t="shared" si="272"/>
        <v/>
      </c>
      <c r="AY47" s="257" t="str">
        <f t="shared" si="272"/>
        <v/>
      </c>
      <c r="AZ47" s="257" t="str">
        <f t="shared" si="272"/>
        <v/>
      </c>
      <c r="BA47" s="257" t="str">
        <f t="shared" si="272"/>
        <v/>
      </c>
      <c r="BB47" s="257" t="str">
        <f t="shared" si="272"/>
        <v/>
      </c>
      <c r="BC47" s="257" t="str">
        <f t="shared" si="272"/>
        <v/>
      </c>
      <c r="BD47" s="257" t="str">
        <f t="shared" si="272"/>
        <v/>
      </c>
      <c r="BE47" s="257" t="str">
        <f t="shared" si="273"/>
        <v/>
      </c>
      <c r="BF47" s="257">
        <f t="shared" si="273"/>
        <v>18</v>
      </c>
      <c r="BG47" s="257">
        <f t="shared" si="273"/>
        <v>19</v>
      </c>
      <c r="BH47" s="257" t="str">
        <f t="shared" si="273"/>
        <v/>
      </c>
      <c r="BI47" s="257" t="str">
        <f t="shared" si="273"/>
        <v/>
      </c>
      <c r="BJ47" s="257" t="str">
        <f t="shared" si="273"/>
        <v/>
      </c>
      <c r="BK47" s="257" t="str">
        <f t="shared" si="273"/>
        <v/>
      </c>
      <c r="BL47" s="257" t="str">
        <f t="shared" si="273"/>
        <v/>
      </c>
      <c r="BM47" s="258" t="str">
        <f t="shared" si="99"/>
        <v/>
      </c>
      <c r="BN47" s="259" t="str">
        <f t="shared" si="274"/>
        <v/>
      </c>
      <c r="BO47" s="259" t="str">
        <f t="shared" si="274"/>
        <v/>
      </c>
      <c r="BP47" s="259" t="str">
        <f t="shared" si="274"/>
        <v/>
      </c>
      <c r="BQ47" s="259" t="str">
        <f t="shared" si="274"/>
        <v/>
      </c>
      <c r="BR47" s="259" t="str">
        <f t="shared" si="274"/>
        <v/>
      </c>
      <c r="BS47" s="259" t="str">
        <f t="shared" si="274"/>
        <v/>
      </c>
      <c r="BT47" s="259" t="str">
        <f t="shared" si="274"/>
        <v/>
      </c>
      <c r="BU47" s="259" t="str">
        <f t="shared" si="274"/>
        <v/>
      </c>
      <c r="BV47" s="259" t="str">
        <f t="shared" si="274"/>
        <v/>
      </c>
      <c r="BW47" s="259" t="str">
        <f t="shared" si="274"/>
        <v/>
      </c>
      <c r="BX47" s="259" t="str">
        <f t="shared" si="275"/>
        <v/>
      </c>
      <c r="BY47" s="259" t="str">
        <f t="shared" si="275"/>
        <v/>
      </c>
      <c r="BZ47" s="259" t="str">
        <f t="shared" si="275"/>
        <v/>
      </c>
      <c r="CA47" s="259" t="str">
        <f t="shared" si="275"/>
        <v/>
      </c>
      <c r="CB47" s="259" t="str">
        <f t="shared" si="275"/>
        <v/>
      </c>
      <c r="CC47" s="259" t="str">
        <f t="shared" si="275"/>
        <v/>
      </c>
      <c r="CD47" s="259" t="str">
        <f t="shared" si="275"/>
        <v/>
      </c>
      <c r="CE47" s="259" t="str">
        <f t="shared" si="275"/>
        <v/>
      </c>
      <c r="CF47" s="260" t="str">
        <f t="shared" si="102"/>
        <v/>
      </c>
      <c r="CG47" s="261" t="str">
        <f t="shared" si="276"/>
        <v/>
      </c>
      <c r="CH47" s="261" t="str">
        <f t="shared" si="276"/>
        <v/>
      </c>
      <c r="CI47" s="261" t="str">
        <f t="shared" si="276"/>
        <v/>
      </c>
      <c r="CJ47" s="261" t="str">
        <f t="shared" si="276"/>
        <v/>
      </c>
      <c r="CK47" s="261" t="str">
        <f t="shared" si="276"/>
        <v/>
      </c>
      <c r="CL47" s="261" t="str">
        <f t="shared" si="276"/>
        <v/>
      </c>
      <c r="CM47" s="261" t="str">
        <f t="shared" si="276"/>
        <v/>
      </c>
      <c r="CN47" s="261" t="str">
        <f t="shared" si="276"/>
        <v/>
      </c>
      <c r="CO47" s="261" t="str">
        <f t="shared" si="276"/>
        <v/>
      </c>
      <c r="CP47" s="261" t="str">
        <f t="shared" si="276"/>
        <v/>
      </c>
      <c r="CQ47" s="261" t="str">
        <f t="shared" si="277"/>
        <v/>
      </c>
      <c r="CR47" s="261" t="str">
        <f t="shared" si="277"/>
        <v/>
      </c>
      <c r="CS47" s="261" t="str">
        <f t="shared" si="277"/>
        <v/>
      </c>
      <c r="CT47" s="261" t="str">
        <f t="shared" si="277"/>
        <v/>
      </c>
      <c r="CU47" s="261" t="str">
        <f t="shared" si="277"/>
        <v/>
      </c>
      <c r="CV47" s="261" t="str">
        <f t="shared" si="277"/>
        <v/>
      </c>
      <c r="CW47" s="261" t="str">
        <f t="shared" si="277"/>
        <v/>
      </c>
      <c r="CX47" s="261" t="str">
        <f t="shared" si="277"/>
        <v/>
      </c>
      <c r="CY47" s="262" t="str">
        <f t="shared" si="105"/>
        <v/>
      </c>
      <c r="CZ47" s="263" t="str">
        <f t="shared" si="278"/>
        <v/>
      </c>
      <c r="DA47" s="263" t="str">
        <f t="shared" si="278"/>
        <v/>
      </c>
      <c r="DB47" s="263" t="str">
        <f t="shared" si="278"/>
        <v/>
      </c>
      <c r="DC47" s="263" t="str">
        <f t="shared" si="278"/>
        <v/>
      </c>
      <c r="DD47" s="263" t="str">
        <f t="shared" si="278"/>
        <v/>
      </c>
      <c r="DE47" s="263" t="str">
        <f t="shared" si="278"/>
        <v/>
      </c>
      <c r="DF47" s="263" t="str">
        <f t="shared" si="278"/>
        <v/>
      </c>
      <c r="DG47" s="263" t="str">
        <f t="shared" si="278"/>
        <v/>
      </c>
      <c r="DH47" s="263" t="str">
        <f t="shared" si="278"/>
        <v/>
      </c>
      <c r="DI47" s="263" t="str">
        <f t="shared" si="278"/>
        <v/>
      </c>
      <c r="DJ47" s="263" t="str">
        <f t="shared" si="279"/>
        <v/>
      </c>
      <c r="DK47" s="263" t="str">
        <f t="shared" si="279"/>
        <v/>
      </c>
      <c r="DL47" s="263" t="str">
        <f t="shared" si="279"/>
        <v/>
      </c>
      <c r="DM47" s="263" t="str">
        <f t="shared" si="279"/>
        <v/>
      </c>
      <c r="DN47" s="263" t="str">
        <f t="shared" si="279"/>
        <v/>
      </c>
      <c r="DO47" s="263" t="str">
        <f t="shared" si="279"/>
        <v/>
      </c>
      <c r="DP47" s="263" t="str">
        <f t="shared" si="279"/>
        <v/>
      </c>
      <c r="DQ47" s="263" t="str">
        <f t="shared" si="279"/>
        <v/>
      </c>
      <c r="DR47" s="264"/>
      <c r="DS47" s="257" t="str">
        <f t="shared" si="284"/>
        <v/>
      </c>
      <c r="DT47" s="257" t="str">
        <f t="shared" si="284"/>
        <v/>
      </c>
      <c r="DU47" s="257" t="str">
        <f t="shared" si="284"/>
        <v/>
      </c>
      <c r="DV47" s="257" t="str">
        <f t="shared" si="284"/>
        <v/>
      </c>
      <c r="DW47" s="257" t="str">
        <f t="shared" si="284"/>
        <v/>
      </c>
      <c r="DX47" s="257" t="str">
        <f t="shared" si="284"/>
        <v/>
      </c>
      <c r="DY47" s="257" t="str">
        <f t="shared" si="284"/>
        <v/>
      </c>
      <c r="DZ47" s="257" t="str">
        <f t="shared" si="284"/>
        <v/>
      </c>
      <c r="EA47" s="257" t="str">
        <f t="shared" si="300"/>
        <v/>
      </c>
      <c r="EB47" s="257" t="str">
        <f t="shared" si="300"/>
        <v/>
      </c>
      <c r="EC47" s="257" t="str">
        <f t="shared" si="300"/>
        <v/>
      </c>
      <c r="ED47" s="257" t="str">
        <f t="shared" si="300"/>
        <v/>
      </c>
      <c r="EE47" s="257" t="str">
        <f t="shared" si="300"/>
        <v/>
      </c>
      <c r="EF47" s="257" t="str">
        <f t="shared" si="300"/>
        <v/>
      </c>
      <c r="EG47" s="257" t="str">
        <f t="shared" si="300"/>
        <v/>
      </c>
      <c r="EH47" s="257" t="str">
        <f t="shared" si="300"/>
        <v/>
      </c>
      <c r="EI47" s="257" t="str">
        <f t="shared" si="300"/>
        <v/>
      </c>
      <c r="EJ47" s="257" t="str">
        <f t="shared" si="300"/>
        <v/>
      </c>
      <c r="EK47" s="259" t="str">
        <f t="shared" si="285"/>
        <v/>
      </c>
      <c r="EL47" s="259" t="str">
        <f t="shared" si="285"/>
        <v/>
      </c>
      <c r="EM47" s="259" t="str">
        <f t="shared" si="285"/>
        <v/>
      </c>
      <c r="EN47" s="259" t="str">
        <f t="shared" si="285"/>
        <v/>
      </c>
      <c r="EO47" s="259" t="str">
        <f t="shared" si="285"/>
        <v/>
      </c>
      <c r="EP47" s="259" t="str">
        <f t="shared" si="285"/>
        <v/>
      </c>
      <c r="EQ47" s="259" t="str">
        <f t="shared" si="285"/>
        <v/>
      </c>
      <c r="ER47" s="259" t="str">
        <f t="shared" si="285"/>
        <v/>
      </c>
      <c r="ES47" s="259" t="str">
        <f t="shared" si="301"/>
        <v/>
      </c>
      <c r="ET47" s="259" t="str">
        <f t="shared" si="301"/>
        <v/>
      </c>
      <c r="EU47" s="259" t="str">
        <f t="shared" si="301"/>
        <v/>
      </c>
      <c r="EV47" s="259" t="str">
        <f t="shared" si="301"/>
        <v/>
      </c>
      <c r="EW47" s="259" t="str">
        <f t="shared" si="301"/>
        <v/>
      </c>
      <c r="EX47" s="259" t="str">
        <f t="shared" si="301"/>
        <v/>
      </c>
      <c r="EY47" s="259" t="str">
        <f t="shared" si="301"/>
        <v/>
      </c>
      <c r="EZ47" s="259" t="str">
        <f t="shared" si="301"/>
        <v/>
      </c>
      <c r="FA47" s="259" t="str">
        <f t="shared" si="301"/>
        <v/>
      </c>
      <c r="FB47" s="259" t="str">
        <f t="shared" si="301"/>
        <v/>
      </c>
      <c r="FC47" s="261" t="str">
        <f t="shared" si="286"/>
        <v/>
      </c>
      <c r="FD47" s="261" t="str">
        <f t="shared" si="286"/>
        <v/>
      </c>
      <c r="FE47" s="261" t="str">
        <f t="shared" si="286"/>
        <v/>
      </c>
      <c r="FF47" s="261" t="str">
        <f t="shared" si="286"/>
        <v/>
      </c>
      <c r="FG47" s="261" t="str">
        <f t="shared" si="286"/>
        <v/>
      </c>
      <c r="FH47" s="261" t="str">
        <f t="shared" si="286"/>
        <v/>
      </c>
      <c r="FI47" s="261" t="str">
        <f t="shared" si="286"/>
        <v/>
      </c>
      <c r="FJ47" s="261" t="str">
        <f t="shared" si="286"/>
        <v/>
      </c>
      <c r="FK47" s="261" t="str">
        <f t="shared" si="302"/>
        <v/>
      </c>
      <c r="FL47" s="261" t="str">
        <f t="shared" si="302"/>
        <v/>
      </c>
      <c r="FM47" s="261" t="str">
        <f t="shared" si="302"/>
        <v/>
      </c>
      <c r="FN47" s="261" t="str">
        <f t="shared" si="302"/>
        <v/>
      </c>
      <c r="FO47" s="261" t="str">
        <f t="shared" si="302"/>
        <v/>
      </c>
      <c r="FP47" s="261" t="str">
        <f t="shared" si="302"/>
        <v/>
      </c>
      <c r="FQ47" s="261" t="str">
        <f t="shared" si="302"/>
        <v/>
      </c>
      <c r="FR47" s="261" t="str">
        <f t="shared" si="302"/>
        <v/>
      </c>
      <c r="FS47" s="261" t="str">
        <f t="shared" si="302"/>
        <v/>
      </c>
      <c r="FT47" s="261" t="str">
        <f t="shared" si="302"/>
        <v/>
      </c>
      <c r="FU47" s="263" t="str">
        <f t="shared" si="287"/>
        <v/>
      </c>
      <c r="FV47" s="263" t="str">
        <f t="shared" si="287"/>
        <v/>
      </c>
      <c r="FW47" s="263" t="str">
        <f t="shared" si="287"/>
        <v/>
      </c>
      <c r="FX47" s="263" t="str">
        <f t="shared" si="287"/>
        <v/>
      </c>
      <c r="FY47" s="263" t="str">
        <f t="shared" si="287"/>
        <v/>
      </c>
      <c r="FZ47" s="263" t="str">
        <f t="shared" si="287"/>
        <v/>
      </c>
      <c r="GA47" s="263" t="str">
        <f t="shared" si="287"/>
        <v/>
      </c>
      <c r="GB47" s="263" t="str">
        <f t="shared" si="287"/>
        <v/>
      </c>
      <c r="GC47" s="263" t="str">
        <f t="shared" si="303"/>
        <v/>
      </c>
      <c r="GD47" s="263" t="str">
        <f t="shared" si="303"/>
        <v/>
      </c>
      <c r="GE47" s="263" t="str">
        <f t="shared" si="303"/>
        <v/>
      </c>
      <c r="GF47" s="263" t="str">
        <f t="shared" si="303"/>
        <v/>
      </c>
      <c r="GG47" s="263" t="str">
        <f t="shared" si="303"/>
        <v/>
      </c>
      <c r="GH47" s="263" t="str">
        <f t="shared" si="303"/>
        <v/>
      </c>
      <c r="GI47" s="263" t="str">
        <f t="shared" si="303"/>
        <v/>
      </c>
      <c r="GJ47" s="263" t="str">
        <f t="shared" si="303"/>
        <v/>
      </c>
      <c r="GK47" s="263" t="str">
        <f t="shared" si="303"/>
        <v/>
      </c>
      <c r="GL47" s="263" t="str">
        <f t="shared" si="303"/>
        <v/>
      </c>
      <c r="GM47" s="265" t="str">
        <f t="shared" ref="GM47:GR56" si="315">CONCATENATE(IF(LOOKUP($DR$2-1,$AT$7:$DQ$7,$AT47:$DQ47)=GM$9,LOOKUP(GM$2,$AT$7:$DQ$7,$AT47:$DQ47),""),IF(LOOKUP($DR$3-1,$AT$7:$DQ$7,$AT47:$DQ47)=GM$9,LOOKUP(GM$3,$AT$7:$DQ$7,$AT47:$DQ47),""),IF(LOOKUP($DR$4-1,$AT$7:$DQ$7,$AT47:$DQ47)=GM$9,LOOKUP(GM$4,$AT$7:$DQ$7,$AT47:$DQ47),""),IF(LOOKUP($DR$5-1,$AT$7:$DQ$7,$AT47:$DQ47)=GM$9,LOOKUP(GM$5,$AT$7:$DQ$7,$AT47:$DQ47),""))</f>
        <v/>
      </c>
      <c r="GN47" s="265" t="str">
        <f t="shared" si="315"/>
        <v/>
      </c>
      <c r="GO47" s="265" t="str">
        <f t="shared" si="315"/>
        <v/>
      </c>
      <c r="GP47" s="265" t="str">
        <f t="shared" si="315"/>
        <v/>
      </c>
      <c r="GQ47" s="265" t="str">
        <f t="shared" si="315"/>
        <v/>
      </c>
      <c r="GR47" s="265" t="str">
        <f t="shared" si="315"/>
        <v/>
      </c>
      <c r="GS47" s="265" t="str">
        <f t="shared" ref="GS47:GS78" si="316">CONCATENATE(IF(LOOKUP($DR$2-1,$AT$7:$DQ$7,$AT47:$DQ47)=GS$9,LOOKUP(GS$2,$AT$7:$DQ$7,$AT47:$DQ47),""),IF(LOOKUP($DR$3-1,$AT$7:$DQ$7,$AT47:$DQ47)=GS$9,LOOKUP(GS$3,$AT$7:$DQ$7,$AT47:$DQ47),""),IF(LOOKUP($DR$4-1,$AT$7:$DQ$7,$AT47:$DQ47)=GS$9,LOOKUP(GS$4,$AT$7:$DQ$7,$AT47:$DQ47),""),IF(LOOKUP($DR$5-1,$AT$7:$DQ$7,$AT47:$DQ47)=GS$9,LOOKUP(GS$5,$AT$7:$DQ$7,$AT47:$DQ47),""))</f>
        <v/>
      </c>
      <c r="GT47" s="265" t="str">
        <f t="shared" si="314"/>
        <v/>
      </c>
      <c r="GU47" s="265" t="str">
        <f t="shared" si="304"/>
        <v/>
      </c>
      <c r="GV47" s="265" t="str">
        <f t="shared" si="304"/>
        <v/>
      </c>
      <c r="GW47" s="265" t="str">
        <f t="shared" si="304"/>
        <v/>
      </c>
      <c r="GX47" s="265" t="str">
        <f t="shared" si="304"/>
        <v>18</v>
      </c>
      <c r="GY47" s="265" t="str">
        <f t="shared" si="304"/>
        <v>19</v>
      </c>
      <c r="GZ47" s="265" t="str">
        <f t="shared" si="304"/>
        <v/>
      </c>
      <c r="HA47" s="265" t="str">
        <f t="shared" si="304"/>
        <v/>
      </c>
      <c r="HB47" s="265" t="str">
        <f t="shared" si="304"/>
        <v/>
      </c>
      <c r="HC47" s="265" t="str">
        <f t="shared" si="304"/>
        <v/>
      </c>
      <c r="HD47" s="265" t="str">
        <f t="shared" si="304"/>
        <v/>
      </c>
      <c r="HF47" s="265">
        <f t="shared" si="289"/>
        <v>36</v>
      </c>
      <c r="HG47" s="267" t="str">
        <f t="shared" si="280"/>
        <v/>
      </c>
      <c r="HH47" s="267" t="str">
        <f t="shared" si="280"/>
        <v/>
      </c>
      <c r="HI47" s="267">
        <f t="shared" si="280"/>
        <v>36</v>
      </c>
      <c r="HJ47" s="267" t="str">
        <f t="shared" si="280"/>
        <v/>
      </c>
      <c r="HK47" s="267" t="str">
        <f t="shared" si="280"/>
        <v/>
      </c>
      <c r="HL47" s="267" t="str">
        <f t="shared" si="280"/>
        <v/>
      </c>
      <c r="HM47" s="267" t="str">
        <f t="shared" si="280"/>
        <v/>
      </c>
      <c r="HN47" s="267" t="str">
        <f t="shared" si="280"/>
        <v/>
      </c>
      <c r="HO47" s="267" t="str">
        <f t="shared" si="280"/>
        <v/>
      </c>
      <c r="HP47" s="267" t="str">
        <f t="shared" si="280"/>
        <v/>
      </c>
      <c r="HQ47" s="267" t="str">
        <f t="shared" si="281"/>
        <v/>
      </c>
      <c r="HR47" s="267" t="str">
        <f t="shared" si="281"/>
        <v/>
      </c>
      <c r="HS47" s="267" t="str">
        <f t="shared" si="281"/>
        <v/>
      </c>
      <c r="HT47" s="267" t="str">
        <f t="shared" si="281"/>
        <v/>
      </c>
      <c r="HU47" s="267" t="str">
        <f t="shared" si="281"/>
        <v/>
      </c>
      <c r="HV47" s="267" t="str">
        <f t="shared" si="281"/>
        <v/>
      </c>
      <c r="HW47" s="267" t="str">
        <f t="shared" si="281"/>
        <v/>
      </c>
      <c r="HX47" s="267" t="str">
        <f t="shared" si="281"/>
        <v/>
      </c>
      <c r="HY47" s="267" t="str">
        <f t="shared" si="281"/>
        <v/>
      </c>
      <c r="HZ47" s="267" t="str">
        <f t="shared" si="281"/>
        <v/>
      </c>
      <c r="IA47" s="264"/>
      <c r="IB47" s="267" t="str">
        <f t="shared" si="305"/>
        <v/>
      </c>
      <c r="IC47" s="267" t="str">
        <f t="shared" si="306"/>
        <v/>
      </c>
      <c r="ID47" s="267">
        <f t="shared" si="307"/>
        <v>2</v>
      </c>
      <c r="IE47" s="267" t="str">
        <f t="shared" si="308"/>
        <v/>
      </c>
      <c r="IF47" s="267" t="str">
        <f t="shared" si="309"/>
        <v/>
      </c>
      <c r="IG47" s="267" t="str">
        <f t="shared" si="310"/>
        <v/>
      </c>
      <c r="IH47" s="267" t="str">
        <f t="shared" si="311"/>
        <v/>
      </c>
      <c r="II47" s="267" t="str">
        <f t="shared" si="163"/>
        <v/>
      </c>
      <c r="IJ47" s="267" t="str">
        <f t="shared" si="164"/>
        <v/>
      </c>
      <c r="IK47" s="267" t="str">
        <f t="shared" si="165"/>
        <v/>
      </c>
      <c r="IL47" s="267" t="str">
        <f t="shared" si="166"/>
        <v/>
      </c>
      <c r="IM47" s="267" t="str">
        <f t="shared" si="167"/>
        <v/>
      </c>
      <c r="IN47" s="267" t="str">
        <f t="shared" si="168"/>
        <v/>
      </c>
      <c r="IO47" s="267" t="str">
        <f t="shared" si="169"/>
        <v/>
      </c>
      <c r="IP47" s="267" t="str">
        <f t="shared" si="170"/>
        <v/>
      </c>
      <c r="IQ47" s="267" t="str">
        <f t="shared" si="171"/>
        <v/>
      </c>
      <c r="IR47" s="267" t="str">
        <f t="shared" si="172"/>
        <v/>
      </c>
      <c r="IS47" s="267" t="str">
        <f t="shared" si="173"/>
        <v/>
      </c>
      <c r="IT47" s="267" t="str">
        <f t="shared" si="174"/>
        <v/>
      </c>
      <c r="IU47" s="267" t="str">
        <f t="shared" si="175"/>
        <v/>
      </c>
      <c r="IV47" s="264"/>
      <c r="IW47" s="268">
        <v>36</v>
      </c>
      <c r="IX47" s="265" t="str">
        <f t="shared" si="312"/>
        <v/>
      </c>
      <c r="IY47" s="265" t="str">
        <f t="shared" si="282"/>
        <v/>
      </c>
      <c r="IZ47" s="265" t="str">
        <f t="shared" si="282"/>
        <v/>
      </c>
      <c r="JA47" s="265" t="str">
        <f t="shared" si="282"/>
        <v/>
      </c>
      <c r="JB47" s="265" t="str">
        <f t="shared" si="283"/>
        <v/>
      </c>
      <c r="JC47" s="265" t="str">
        <f t="shared" si="283"/>
        <v/>
      </c>
      <c r="JD47" s="265" t="str">
        <f t="shared" si="283"/>
        <v/>
      </c>
      <c r="JE47" s="265" t="str">
        <f t="shared" si="199"/>
        <v/>
      </c>
      <c r="JF47" s="265" t="str">
        <f t="shared" si="199"/>
        <v/>
      </c>
      <c r="JG47" s="265" t="str">
        <f t="shared" si="199"/>
        <v/>
      </c>
      <c r="JH47" s="265" t="str">
        <f t="shared" si="199"/>
        <v/>
      </c>
      <c r="JI47" s="265" t="str">
        <f t="shared" si="199"/>
        <v/>
      </c>
      <c r="JJ47" s="265" t="str">
        <f t="shared" si="199"/>
        <v/>
      </c>
      <c r="JK47" s="265" t="str">
        <f t="shared" si="199"/>
        <v/>
      </c>
      <c r="JL47" s="265" t="str">
        <f t="shared" si="199"/>
        <v/>
      </c>
      <c r="JM47" s="265" t="str">
        <f t="shared" ref="JE47:JQ67" si="317">IF(LEN(JM$5)&lt;$IW47,"", VALUE(MID(JM$5,$IW47,1)))</f>
        <v/>
      </c>
      <c r="JN47" s="265" t="str">
        <f t="shared" si="317"/>
        <v/>
      </c>
      <c r="JO47" s="265" t="str">
        <f t="shared" si="317"/>
        <v/>
      </c>
      <c r="JP47" s="265" t="str">
        <f t="shared" si="317"/>
        <v/>
      </c>
      <c r="JQ47" s="265" t="str">
        <f t="shared" si="317"/>
        <v/>
      </c>
      <c r="JS47" s="265" t="str">
        <f>IF(IX47="","",SUM(IX$12:IX47)-IX47+1)</f>
        <v/>
      </c>
      <c r="JT47" s="265" t="str">
        <f>IF(IY47="","",SUM(IY$12:IY47)-IY47+1)</f>
        <v/>
      </c>
      <c r="JU47" s="265" t="str">
        <f>IF(IZ47="","",SUM(IZ$12:IZ47)-IZ47+1)</f>
        <v/>
      </c>
      <c r="JV47" s="265" t="str">
        <f>IF(JA47="","",SUM(JA$12:JA47)-JA47+1)</f>
        <v/>
      </c>
      <c r="JW47" s="265" t="str">
        <f>IF(JB47="","",SUM(JB$12:JB47)-JB47+1)</f>
        <v/>
      </c>
      <c r="JX47" s="265" t="str">
        <f>IF(JC47="","",SUM(JC$12:JC47)-JC47+1)</f>
        <v/>
      </c>
      <c r="JY47" s="265" t="str">
        <f>IF(JD47="","",SUM(JD$12:JD47)-JD47+1)</f>
        <v/>
      </c>
      <c r="JZ47" s="265" t="str">
        <f>IF(JE47="","",SUM(JE$12:JE47)-JE47+1)</f>
        <v/>
      </c>
      <c r="KA47" s="265" t="str">
        <f>IF(JF47="","",SUM(JF$12:JF47)-JF47+1)</f>
        <v/>
      </c>
      <c r="KB47" s="265" t="str">
        <f>IF(JG47="","",SUM(JG$12:JG47)-JG47+1)</f>
        <v/>
      </c>
      <c r="KC47" s="265" t="str">
        <f>IF(JH47="","",SUM(JH$12:JH47)-JH47+1)</f>
        <v/>
      </c>
      <c r="KD47" s="265" t="str">
        <f>IF(JI47="","",SUM(JI$12:JI47)-JI47+1)</f>
        <v/>
      </c>
      <c r="KE47" s="265" t="str">
        <f>IF(JJ47="","",SUM(JJ$12:JJ47)-JJ47+1)</f>
        <v/>
      </c>
      <c r="KF47" s="265" t="str">
        <f>IF(JK47="","",SUM(JK$12:JK47)-JK47+1)</f>
        <v/>
      </c>
      <c r="KG47" s="265" t="str">
        <f>IF(JL47="","",SUM(JL$12:JL47)-JL47+1)</f>
        <v/>
      </c>
      <c r="KH47" s="265" t="str">
        <f>IF(JM47="","",SUM(JM$12:JM47)-JM47+1)</f>
        <v/>
      </c>
      <c r="KI47" s="265" t="str">
        <f>IF(JN47="","",SUM(JN$12:JN47)-JN47+1)</f>
        <v/>
      </c>
      <c r="KJ47" s="265" t="str">
        <f>IF(JO47="","",SUM(JO$12:JO47)-JO47+1)</f>
        <v/>
      </c>
      <c r="KK47" s="265" t="str">
        <f>IF(JP47="","",SUM(JP$12:JP47)-JP47+1)</f>
        <v/>
      </c>
      <c r="KL47" s="265" t="str">
        <f>IF(JQ47="","",SUM(JQ$12:JQ47)-JQ47+1)</f>
        <v/>
      </c>
      <c r="KN47" s="265" t="str">
        <f t="shared" si="290"/>
        <v/>
      </c>
      <c r="KO47" s="265" t="str">
        <f t="shared" si="291"/>
        <v/>
      </c>
      <c r="KP47" s="265" t="str">
        <f t="shared" si="292"/>
        <v/>
      </c>
      <c r="KQ47" s="265" t="str">
        <f t="shared" si="293"/>
        <v/>
      </c>
      <c r="KR47" s="265" t="str">
        <f t="shared" si="294"/>
        <v/>
      </c>
      <c r="KS47" s="265" t="str">
        <f t="shared" si="295"/>
        <v/>
      </c>
      <c r="KT47" s="265" t="str">
        <f t="shared" si="296"/>
        <v/>
      </c>
      <c r="KU47" s="265" t="str">
        <f t="shared" si="297"/>
        <v/>
      </c>
      <c r="KV47" s="265" t="str">
        <f t="shared" si="132"/>
        <v/>
      </c>
      <c r="KW47" s="265" t="str">
        <f t="shared" si="133"/>
        <v/>
      </c>
      <c r="KX47" s="265" t="str">
        <f t="shared" si="134"/>
        <v/>
      </c>
      <c r="KY47" s="265" t="str">
        <f t="shared" si="135"/>
        <v/>
      </c>
      <c r="KZ47" s="265" t="str">
        <f t="shared" si="136"/>
        <v/>
      </c>
      <c r="LA47" s="265" t="str">
        <f t="shared" si="137"/>
        <v/>
      </c>
      <c r="LB47" s="265" t="str">
        <f t="shared" si="138"/>
        <v/>
      </c>
      <c r="LC47" s="265" t="str">
        <f t="shared" si="139"/>
        <v/>
      </c>
      <c r="LD47" s="265" t="str">
        <f t="shared" si="140"/>
        <v/>
      </c>
      <c r="LE47" s="265" t="str">
        <f t="shared" si="141"/>
        <v/>
      </c>
      <c r="LF47" s="265" t="str">
        <f t="shared" si="142"/>
        <v/>
      </c>
      <c r="LG47" s="265" t="str">
        <f t="shared" si="143"/>
        <v/>
      </c>
    </row>
    <row r="48" spans="1:319" s="266" customFormat="1" x14ac:dyDescent="0.25">
      <c r="A48" s="248">
        <f t="shared" si="179"/>
        <v>37</v>
      </c>
      <c r="B48" s="176" t="s">
        <v>91</v>
      </c>
      <c r="C48" s="45" t="s">
        <v>284</v>
      </c>
      <c r="D48" s="45" t="s">
        <v>290</v>
      </c>
      <c r="E48" s="169" t="s">
        <v>305</v>
      </c>
      <c r="F48" s="46" t="s">
        <v>388</v>
      </c>
      <c r="G48" s="172" t="s">
        <v>440</v>
      </c>
      <c r="H48" s="54" t="s">
        <v>734</v>
      </c>
      <c r="I48" s="54" t="s">
        <v>381</v>
      </c>
      <c r="J48" s="54" t="s">
        <v>382</v>
      </c>
      <c r="K48" s="54"/>
      <c r="L48" s="248" t="s">
        <v>456</v>
      </c>
      <c r="M48" s="248"/>
      <c r="N48" s="44" t="s">
        <v>595</v>
      </c>
      <c r="O48" s="44" t="s">
        <v>675</v>
      </c>
      <c r="P48" s="43">
        <v>3</v>
      </c>
      <c r="Q48" s="43" t="s">
        <v>416</v>
      </c>
      <c r="R48" s="43"/>
      <c r="S48" s="43" t="str">
        <f t="shared" si="288"/>
        <v/>
      </c>
      <c r="T48" s="54"/>
      <c r="U48" s="54">
        <v>1</v>
      </c>
      <c r="V48" s="54"/>
      <c r="W48" s="343">
        <f t="shared" si="298"/>
        <v>34</v>
      </c>
      <c r="X48" s="344">
        <f t="shared" si="299"/>
        <v>1</v>
      </c>
      <c r="Y48" s="45"/>
      <c r="Z48" s="45"/>
      <c r="AA48" s="54">
        <v>1</v>
      </c>
      <c r="AB48" s="54">
        <v>18</v>
      </c>
      <c r="AC48" s="54">
        <v>2</v>
      </c>
      <c r="AD48" s="44"/>
      <c r="AE48" s="44"/>
      <c r="AF48" s="44"/>
      <c r="AG48" s="45"/>
      <c r="AH48" s="45"/>
      <c r="AI48" s="45"/>
      <c r="AJ48" s="46"/>
      <c r="AK48" s="46"/>
      <c r="AL48" s="46"/>
      <c r="AN48" s="307" t="str">
        <f t="shared" si="93"/>
        <v xml:space="preserve">Pré: FIS01201 FIS01204 MAT01203 </v>
      </c>
      <c r="AO48" s="256" t="str">
        <f t="shared" si="94"/>
        <v xml:space="preserve">Co: FIS01203 </v>
      </c>
      <c r="AP48" s="45" t="str">
        <f t="shared" si="146"/>
        <v>FIS01109</v>
      </c>
      <c r="AQ48" s="308" t="str">
        <f t="shared" si="180"/>
        <v>Laboratório de Física Geral II</v>
      </c>
      <c r="AR48" s="43" t="str">
        <f t="shared" si="95"/>
        <v/>
      </c>
      <c r="AS48" s="255"/>
      <c r="AT48" s="256">
        <f t="shared" si="96"/>
        <v>1</v>
      </c>
      <c r="AU48" s="257" t="str">
        <f t="shared" si="272"/>
        <v/>
      </c>
      <c r="AV48" s="257" t="str">
        <f t="shared" si="272"/>
        <v/>
      </c>
      <c r="AW48" s="257" t="str">
        <f t="shared" si="272"/>
        <v/>
      </c>
      <c r="AX48" s="257" t="str">
        <f t="shared" si="272"/>
        <v/>
      </c>
      <c r="AY48" s="257" t="str">
        <f t="shared" si="272"/>
        <v/>
      </c>
      <c r="AZ48" s="257" t="str">
        <f t="shared" si="272"/>
        <v/>
      </c>
      <c r="BA48" s="257" t="str">
        <f t="shared" si="272"/>
        <v/>
      </c>
      <c r="BB48" s="257" t="str">
        <f t="shared" si="272"/>
        <v/>
      </c>
      <c r="BC48" s="257" t="str">
        <f t="shared" si="272"/>
        <v/>
      </c>
      <c r="BD48" s="257" t="str">
        <f t="shared" si="272"/>
        <v/>
      </c>
      <c r="BE48" s="257" t="str">
        <f t="shared" si="273"/>
        <v/>
      </c>
      <c r="BF48" s="257">
        <f t="shared" si="273"/>
        <v>18</v>
      </c>
      <c r="BG48" s="257">
        <f t="shared" si="273"/>
        <v>19</v>
      </c>
      <c r="BH48" s="257" t="str">
        <f t="shared" si="273"/>
        <v/>
      </c>
      <c r="BI48" s="257" t="str">
        <f t="shared" si="273"/>
        <v/>
      </c>
      <c r="BJ48" s="257" t="str">
        <f t="shared" si="273"/>
        <v/>
      </c>
      <c r="BK48" s="257" t="str">
        <f t="shared" si="273"/>
        <v/>
      </c>
      <c r="BL48" s="257" t="str">
        <f t="shared" si="273"/>
        <v/>
      </c>
      <c r="BM48" s="258" t="str">
        <f t="shared" si="99"/>
        <v/>
      </c>
      <c r="BN48" s="259" t="str">
        <f t="shared" si="274"/>
        <v/>
      </c>
      <c r="BO48" s="259" t="str">
        <f t="shared" si="274"/>
        <v/>
      </c>
      <c r="BP48" s="259" t="str">
        <f t="shared" si="274"/>
        <v/>
      </c>
      <c r="BQ48" s="259" t="str">
        <f t="shared" si="274"/>
        <v/>
      </c>
      <c r="BR48" s="259" t="str">
        <f t="shared" si="274"/>
        <v/>
      </c>
      <c r="BS48" s="259" t="str">
        <f t="shared" si="274"/>
        <v/>
      </c>
      <c r="BT48" s="259" t="str">
        <f t="shared" si="274"/>
        <v/>
      </c>
      <c r="BU48" s="259" t="str">
        <f t="shared" si="274"/>
        <v/>
      </c>
      <c r="BV48" s="259" t="str">
        <f t="shared" si="274"/>
        <v/>
      </c>
      <c r="BW48" s="259" t="str">
        <f t="shared" si="274"/>
        <v/>
      </c>
      <c r="BX48" s="259" t="str">
        <f t="shared" si="275"/>
        <v/>
      </c>
      <c r="BY48" s="259" t="str">
        <f t="shared" si="275"/>
        <v/>
      </c>
      <c r="BZ48" s="259" t="str">
        <f t="shared" si="275"/>
        <v/>
      </c>
      <c r="CA48" s="259" t="str">
        <f t="shared" si="275"/>
        <v/>
      </c>
      <c r="CB48" s="259" t="str">
        <f t="shared" si="275"/>
        <v/>
      </c>
      <c r="CC48" s="259" t="str">
        <f t="shared" si="275"/>
        <v/>
      </c>
      <c r="CD48" s="259" t="str">
        <f t="shared" si="275"/>
        <v/>
      </c>
      <c r="CE48" s="259" t="str">
        <f t="shared" si="275"/>
        <v/>
      </c>
      <c r="CF48" s="260" t="str">
        <f t="shared" si="102"/>
        <v/>
      </c>
      <c r="CG48" s="261" t="str">
        <f t="shared" si="276"/>
        <v/>
      </c>
      <c r="CH48" s="261" t="str">
        <f t="shared" si="276"/>
        <v/>
      </c>
      <c r="CI48" s="261" t="str">
        <f t="shared" si="276"/>
        <v/>
      </c>
      <c r="CJ48" s="261" t="str">
        <f t="shared" si="276"/>
        <v/>
      </c>
      <c r="CK48" s="261" t="str">
        <f t="shared" si="276"/>
        <v/>
      </c>
      <c r="CL48" s="261" t="str">
        <f t="shared" si="276"/>
        <v/>
      </c>
      <c r="CM48" s="261" t="str">
        <f t="shared" si="276"/>
        <v/>
      </c>
      <c r="CN48" s="261" t="str">
        <f t="shared" si="276"/>
        <v/>
      </c>
      <c r="CO48" s="261" t="str">
        <f t="shared" si="276"/>
        <v/>
      </c>
      <c r="CP48" s="261" t="str">
        <f t="shared" si="276"/>
        <v/>
      </c>
      <c r="CQ48" s="261" t="str">
        <f t="shared" si="277"/>
        <v/>
      </c>
      <c r="CR48" s="261" t="str">
        <f t="shared" si="277"/>
        <v/>
      </c>
      <c r="CS48" s="261" t="str">
        <f t="shared" si="277"/>
        <v/>
      </c>
      <c r="CT48" s="261" t="str">
        <f t="shared" si="277"/>
        <v/>
      </c>
      <c r="CU48" s="261" t="str">
        <f t="shared" si="277"/>
        <v/>
      </c>
      <c r="CV48" s="261" t="str">
        <f t="shared" si="277"/>
        <v/>
      </c>
      <c r="CW48" s="261" t="str">
        <f t="shared" si="277"/>
        <v/>
      </c>
      <c r="CX48" s="261" t="str">
        <f t="shared" si="277"/>
        <v/>
      </c>
      <c r="CY48" s="262" t="str">
        <f t="shared" si="105"/>
        <v/>
      </c>
      <c r="CZ48" s="263" t="str">
        <f t="shared" si="278"/>
        <v/>
      </c>
      <c r="DA48" s="263" t="str">
        <f t="shared" si="278"/>
        <v/>
      </c>
      <c r="DB48" s="263" t="str">
        <f t="shared" si="278"/>
        <v/>
      </c>
      <c r="DC48" s="263" t="str">
        <f t="shared" si="278"/>
        <v/>
      </c>
      <c r="DD48" s="263" t="str">
        <f t="shared" si="278"/>
        <v/>
      </c>
      <c r="DE48" s="263" t="str">
        <f t="shared" si="278"/>
        <v/>
      </c>
      <c r="DF48" s="263" t="str">
        <f t="shared" si="278"/>
        <v/>
      </c>
      <c r="DG48" s="263" t="str">
        <f t="shared" si="278"/>
        <v/>
      </c>
      <c r="DH48" s="263" t="str">
        <f t="shared" si="278"/>
        <v/>
      </c>
      <c r="DI48" s="263" t="str">
        <f t="shared" si="278"/>
        <v/>
      </c>
      <c r="DJ48" s="263" t="str">
        <f t="shared" si="279"/>
        <v/>
      </c>
      <c r="DK48" s="263" t="str">
        <f t="shared" si="279"/>
        <v/>
      </c>
      <c r="DL48" s="263" t="str">
        <f t="shared" si="279"/>
        <v/>
      </c>
      <c r="DM48" s="263" t="str">
        <f t="shared" si="279"/>
        <v/>
      </c>
      <c r="DN48" s="263" t="str">
        <f t="shared" si="279"/>
        <v/>
      </c>
      <c r="DO48" s="263" t="str">
        <f t="shared" si="279"/>
        <v/>
      </c>
      <c r="DP48" s="263" t="str">
        <f t="shared" si="279"/>
        <v/>
      </c>
      <c r="DQ48" s="263" t="str">
        <f t="shared" si="279"/>
        <v/>
      </c>
      <c r="DR48" s="264"/>
      <c r="DS48" s="257" t="str">
        <f t="shared" si="284"/>
        <v/>
      </c>
      <c r="DT48" s="257" t="str">
        <f t="shared" si="284"/>
        <v/>
      </c>
      <c r="DU48" s="257" t="str">
        <f t="shared" si="284"/>
        <v/>
      </c>
      <c r="DV48" s="257" t="str">
        <f t="shared" si="284"/>
        <v/>
      </c>
      <c r="DW48" s="257" t="str">
        <f t="shared" si="284"/>
        <v/>
      </c>
      <c r="DX48" s="257" t="str">
        <f t="shared" si="284"/>
        <v/>
      </c>
      <c r="DY48" s="257" t="str">
        <f t="shared" si="284"/>
        <v/>
      </c>
      <c r="DZ48" s="257" t="str">
        <f t="shared" si="284"/>
        <v/>
      </c>
      <c r="EA48" s="257" t="str">
        <f t="shared" si="300"/>
        <v/>
      </c>
      <c r="EB48" s="257" t="str">
        <f t="shared" si="300"/>
        <v/>
      </c>
      <c r="EC48" s="257" t="str">
        <f t="shared" si="300"/>
        <v/>
      </c>
      <c r="ED48" s="257" t="str">
        <f t="shared" si="300"/>
        <v>18</v>
      </c>
      <c r="EE48" s="257" t="str">
        <f t="shared" si="300"/>
        <v>19</v>
      </c>
      <c r="EF48" s="257" t="str">
        <f t="shared" si="300"/>
        <v/>
      </c>
      <c r="EG48" s="257" t="str">
        <f t="shared" si="300"/>
        <v/>
      </c>
      <c r="EH48" s="257" t="str">
        <f t="shared" si="300"/>
        <v/>
      </c>
      <c r="EI48" s="257" t="str">
        <f t="shared" si="300"/>
        <v/>
      </c>
      <c r="EJ48" s="257" t="str">
        <f t="shared" si="300"/>
        <v/>
      </c>
      <c r="EK48" s="259" t="str">
        <f t="shared" si="285"/>
        <v/>
      </c>
      <c r="EL48" s="259" t="str">
        <f t="shared" si="285"/>
        <v/>
      </c>
      <c r="EM48" s="259" t="str">
        <f t="shared" si="285"/>
        <v/>
      </c>
      <c r="EN48" s="259" t="str">
        <f t="shared" si="285"/>
        <v/>
      </c>
      <c r="EO48" s="259" t="str">
        <f t="shared" si="285"/>
        <v/>
      </c>
      <c r="EP48" s="259" t="str">
        <f t="shared" si="285"/>
        <v/>
      </c>
      <c r="EQ48" s="259" t="str">
        <f t="shared" si="285"/>
        <v/>
      </c>
      <c r="ER48" s="259" t="str">
        <f t="shared" si="285"/>
        <v/>
      </c>
      <c r="ES48" s="259" t="str">
        <f t="shared" si="301"/>
        <v/>
      </c>
      <c r="ET48" s="259" t="str">
        <f t="shared" si="301"/>
        <v/>
      </c>
      <c r="EU48" s="259" t="str">
        <f t="shared" si="301"/>
        <v/>
      </c>
      <c r="EV48" s="259" t="str">
        <f t="shared" si="301"/>
        <v/>
      </c>
      <c r="EW48" s="259" t="str">
        <f t="shared" si="301"/>
        <v/>
      </c>
      <c r="EX48" s="259" t="str">
        <f t="shared" si="301"/>
        <v/>
      </c>
      <c r="EY48" s="259" t="str">
        <f t="shared" si="301"/>
        <v/>
      </c>
      <c r="EZ48" s="259" t="str">
        <f t="shared" si="301"/>
        <v/>
      </c>
      <c r="FA48" s="259" t="str">
        <f t="shared" si="301"/>
        <v/>
      </c>
      <c r="FB48" s="259" t="str">
        <f t="shared" si="301"/>
        <v/>
      </c>
      <c r="FC48" s="261" t="str">
        <f t="shared" si="286"/>
        <v/>
      </c>
      <c r="FD48" s="261" t="str">
        <f t="shared" si="286"/>
        <v/>
      </c>
      <c r="FE48" s="261" t="str">
        <f t="shared" si="286"/>
        <v/>
      </c>
      <c r="FF48" s="261" t="str">
        <f t="shared" si="286"/>
        <v/>
      </c>
      <c r="FG48" s="261" t="str">
        <f t="shared" si="286"/>
        <v/>
      </c>
      <c r="FH48" s="261" t="str">
        <f t="shared" si="286"/>
        <v/>
      </c>
      <c r="FI48" s="261" t="str">
        <f t="shared" si="286"/>
        <v/>
      </c>
      <c r="FJ48" s="261" t="str">
        <f t="shared" si="286"/>
        <v/>
      </c>
      <c r="FK48" s="261" t="str">
        <f t="shared" si="302"/>
        <v/>
      </c>
      <c r="FL48" s="261" t="str">
        <f t="shared" si="302"/>
        <v/>
      </c>
      <c r="FM48" s="261" t="str">
        <f t="shared" si="302"/>
        <v/>
      </c>
      <c r="FN48" s="261" t="str">
        <f t="shared" si="302"/>
        <v/>
      </c>
      <c r="FO48" s="261" t="str">
        <f t="shared" si="302"/>
        <v/>
      </c>
      <c r="FP48" s="261" t="str">
        <f t="shared" si="302"/>
        <v/>
      </c>
      <c r="FQ48" s="261" t="str">
        <f t="shared" si="302"/>
        <v/>
      </c>
      <c r="FR48" s="261" t="str">
        <f t="shared" si="302"/>
        <v/>
      </c>
      <c r="FS48" s="261" t="str">
        <f t="shared" si="302"/>
        <v/>
      </c>
      <c r="FT48" s="261" t="str">
        <f t="shared" si="302"/>
        <v/>
      </c>
      <c r="FU48" s="263" t="str">
        <f t="shared" si="287"/>
        <v/>
      </c>
      <c r="FV48" s="263" t="str">
        <f t="shared" si="287"/>
        <v/>
      </c>
      <c r="FW48" s="263" t="str">
        <f t="shared" si="287"/>
        <v/>
      </c>
      <c r="FX48" s="263" t="str">
        <f t="shared" si="287"/>
        <v/>
      </c>
      <c r="FY48" s="263" t="str">
        <f t="shared" si="287"/>
        <v/>
      </c>
      <c r="FZ48" s="263" t="str">
        <f t="shared" si="287"/>
        <v/>
      </c>
      <c r="GA48" s="263" t="str">
        <f t="shared" si="287"/>
        <v/>
      </c>
      <c r="GB48" s="263" t="str">
        <f t="shared" si="287"/>
        <v/>
      </c>
      <c r="GC48" s="263" t="str">
        <f t="shared" si="303"/>
        <v/>
      </c>
      <c r="GD48" s="263" t="str">
        <f t="shared" si="303"/>
        <v/>
      </c>
      <c r="GE48" s="263" t="str">
        <f t="shared" si="303"/>
        <v/>
      </c>
      <c r="GF48" s="263" t="str">
        <f t="shared" si="303"/>
        <v/>
      </c>
      <c r="GG48" s="263" t="str">
        <f t="shared" si="303"/>
        <v/>
      </c>
      <c r="GH48" s="263" t="str">
        <f t="shared" si="303"/>
        <v/>
      </c>
      <c r="GI48" s="263" t="str">
        <f t="shared" si="303"/>
        <v/>
      </c>
      <c r="GJ48" s="263" t="str">
        <f t="shared" si="303"/>
        <v/>
      </c>
      <c r="GK48" s="263" t="str">
        <f t="shared" si="303"/>
        <v/>
      </c>
      <c r="GL48" s="263" t="str">
        <f t="shared" si="303"/>
        <v/>
      </c>
      <c r="GM48" s="265" t="str">
        <f t="shared" si="315"/>
        <v/>
      </c>
      <c r="GN48" s="265" t="str">
        <f t="shared" si="315"/>
        <v/>
      </c>
      <c r="GO48" s="265" t="str">
        <f t="shared" si="315"/>
        <v/>
      </c>
      <c r="GP48" s="265" t="str">
        <f t="shared" si="315"/>
        <v/>
      </c>
      <c r="GQ48" s="265" t="str">
        <f t="shared" si="315"/>
        <v/>
      </c>
      <c r="GR48" s="265" t="str">
        <f t="shared" si="315"/>
        <v/>
      </c>
      <c r="GS48" s="265" t="str">
        <f t="shared" si="316"/>
        <v/>
      </c>
      <c r="GT48" s="265" t="str">
        <f t="shared" si="314"/>
        <v/>
      </c>
      <c r="GU48" s="265" t="str">
        <f t="shared" si="304"/>
        <v/>
      </c>
      <c r="GV48" s="265" t="str">
        <f t="shared" si="304"/>
        <v/>
      </c>
      <c r="GW48" s="265" t="str">
        <f t="shared" si="304"/>
        <v/>
      </c>
      <c r="GX48" s="265" t="str">
        <f t="shared" si="304"/>
        <v/>
      </c>
      <c r="GY48" s="265" t="str">
        <f t="shared" si="304"/>
        <v/>
      </c>
      <c r="GZ48" s="265" t="str">
        <f t="shared" si="304"/>
        <v/>
      </c>
      <c r="HA48" s="265" t="str">
        <f t="shared" si="304"/>
        <v/>
      </c>
      <c r="HB48" s="265" t="str">
        <f t="shared" si="304"/>
        <v/>
      </c>
      <c r="HC48" s="265" t="str">
        <f t="shared" si="304"/>
        <v/>
      </c>
      <c r="HD48" s="265" t="str">
        <f t="shared" si="304"/>
        <v/>
      </c>
      <c r="HF48" s="265">
        <f t="shared" si="289"/>
        <v>37</v>
      </c>
      <c r="HG48" s="267" t="str">
        <f t="shared" si="280"/>
        <v/>
      </c>
      <c r="HH48" s="267" t="str">
        <f t="shared" si="280"/>
        <v/>
      </c>
      <c r="HI48" s="267" t="str">
        <f t="shared" si="280"/>
        <v/>
      </c>
      <c r="HJ48" s="267" t="str">
        <f t="shared" si="280"/>
        <v/>
      </c>
      <c r="HK48" s="267" t="str">
        <f t="shared" si="280"/>
        <v/>
      </c>
      <c r="HL48" s="267" t="str">
        <f t="shared" si="280"/>
        <v/>
      </c>
      <c r="HM48" s="267" t="str">
        <f t="shared" si="280"/>
        <v/>
      </c>
      <c r="HN48" s="267" t="str">
        <f t="shared" si="280"/>
        <v/>
      </c>
      <c r="HO48" s="267" t="str">
        <f t="shared" si="280"/>
        <v/>
      </c>
      <c r="HP48" s="267" t="str">
        <f t="shared" si="280"/>
        <v/>
      </c>
      <c r="HQ48" s="267" t="str">
        <f t="shared" si="281"/>
        <v/>
      </c>
      <c r="HR48" s="267" t="str">
        <f t="shared" si="281"/>
        <v/>
      </c>
      <c r="HS48" s="267" t="str">
        <f t="shared" si="281"/>
        <v/>
      </c>
      <c r="HT48" s="267" t="str">
        <f t="shared" si="281"/>
        <v/>
      </c>
      <c r="HU48" s="267" t="str">
        <f t="shared" si="281"/>
        <v/>
      </c>
      <c r="HV48" s="267" t="str">
        <f t="shared" si="281"/>
        <v/>
      </c>
      <c r="HW48" s="267" t="str">
        <f t="shared" si="281"/>
        <v/>
      </c>
      <c r="HX48" s="267" t="str">
        <f t="shared" si="281"/>
        <v/>
      </c>
      <c r="HY48" s="267" t="str">
        <f t="shared" si="281"/>
        <v/>
      </c>
      <c r="HZ48" s="267" t="str">
        <f t="shared" si="281"/>
        <v/>
      </c>
      <c r="IA48" s="264"/>
      <c r="IB48" s="267" t="str">
        <f t="shared" si="305"/>
        <v/>
      </c>
      <c r="IC48" s="267" t="str">
        <f t="shared" si="306"/>
        <v/>
      </c>
      <c r="ID48" s="267" t="str">
        <f t="shared" si="307"/>
        <v/>
      </c>
      <c r="IE48" s="267" t="str">
        <f t="shared" si="308"/>
        <v/>
      </c>
      <c r="IF48" s="267" t="str">
        <f t="shared" si="309"/>
        <v/>
      </c>
      <c r="IG48" s="267" t="str">
        <f t="shared" si="310"/>
        <v/>
      </c>
      <c r="IH48" s="267" t="str">
        <f t="shared" si="311"/>
        <v/>
      </c>
      <c r="II48" s="267" t="str">
        <f t="shared" si="163"/>
        <v/>
      </c>
      <c r="IJ48" s="267" t="str">
        <f t="shared" si="164"/>
        <v/>
      </c>
      <c r="IK48" s="267" t="str">
        <f t="shared" si="165"/>
        <v/>
      </c>
      <c r="IL48" s="267" t="str">
        <f t="shared" si="166"/>
        <v/>
      </c>
      <c r="IM48" s="267" t="str">
        <f t="shared" si="167"/>
        <v/>
      </c>
      <c r="IN48" s="267" t="str">
        <f t="shared" si="168"/>
        <v/>
      </c>
      <c r="IO48" s="267" t="str">
        <f t="shared" si="169"/>
        <v/>
      </c>
      <c r="IP48" s="267" t="str">
        <f t="shared" si="170"/>
        <v/>
      </c>
      <c r="IQ48" s="267" t="str">
        <f t="shared" si="171"/>
        <v/>
      </c>
      <c r="IR48" s="267" t="str">
        <f t="shared" si="172"/>
        <v/>
      </c>
      <c r="IS48" s="267" t="str">
        <f t="shared" si="173"/>
        <v/>
      </c>
      <c r="IT48" s="267" t="str">
        <f t="shared" si="174"/>
        <v/>
      </c>
      <c r="IU48" s="267" t="str">
        <f t="shared" si="175"/>
        <v/>
      </c>
      <c r="IV48" s="264"/>
      <c r="IW48" s="268">
        <v>37</v>
      </c>
      <c r="IX48" s="265" t="str">
        <f t="shared" si="312"/>
        <v/>
      </c>
      <c r="IY48" s="265" t="str">
        <f t="shared" si="282"/>
        <v/>
      </c>
      <c r="IZ48" s="265" t="str">
        <f t="shared" si="282"/>
        <v/>
      </c>
      <c r="JA48" s="265" t="str">
        <f t="shared" si="282"/>
        <v/>
      </c>
      <c r="JB48" s="265" t="str">
        <f t="shared" si="283"/>
        <v/>
      </c>
      <c r="JC48" s="265" t="str">
        <f t="shared" si="283"/>
        <v/>
      </c>
      <c r="JD48" s="265" t="str">
        <f t="shared" si="283"/>
        <v/>
      </c>
      <c r="JE48" s="265" t="str">
        <f t="shared" si="317"/>
        <v/>
      </c>
      <c r="JF48" s="265" t="str">
        <f t="shared" si="317"/>
        <v/>
      </c>
      <c r="JG48" s="265" t="str">
        <f t="shared" si="317"/>
        <v/>
      </c>
      <c r="JH48" s="265" t="str">
        <f t="shared" si="317"/>
        <v/>
      </c>
      <c r="JI48" s="265" t="str">
        <f t="shared" si="317"/>
        <v/>
      </c>
      <c r="JJ48" s="265" t="str">
        <f t="shared" si="317"/>
        <v/>
      </c>
      <c r="JK48" s="265" t="str">
        <f t="shared" si="317"/>
        <v/>
      </c>
      <c r="JL48" s="265" t="str">
        <f t="shared" si="317"/>
        <v/>
      </c>
      <c r="JM48" s="265" t="str">
        <f t="shared" si="317"/>
        <v/>
      </c>
      <c r="JN48" s="265" t="str">
        <f t="shared" si="317"/>
        <v/>
      </c>
      <c r="JO48" s="265" t="str">
        <f t="shared" si="317"/>
        <v/>
      </c>
      <c r="JP48" s="265" t="str">
        <f t="shared" si="317"/>
        <v/>
      </c>
      <c r="JQ48" s="265" t="str">
        <f t="shared" si="317"/>
        <v/>
      </c>
      <c r="JS48" s="265" t="str">
        <f>IF(IX48="","",SUM(IX$12:IX48)-IX48+1)</f>
        <v/>
      </c>
      <c r="JT48" s="265" t="str">
        <f>IF(IY48="","",SUM(IY$12:IY48)-IY48+1)</f>
        <v/>
      </c>
      <c r="JU48" s="265" t="str">
        <f>IF(IZ48="","",SUM(IZ$12:IZ48)-IZ48+1)</f>
        <v/>
      </c>
      <c r="JV48" s="265" t="str">
        <f>IF(JA48="","",SUM(JA$12:JA48)-JA48+1)</f>
        <v/>
      </c>
      <c r="JW48" s="265" t="str">
        <f>IF(JB48="","",SUM(JB$12:JB48)-JB48+1)</f>
        <v/>
      </c>
      <c r="JX48" s="265" t="str">
        <f>IF(JC48="","",SUM(JC$12:JC48)-JC48+1)</f>
        <v/>
      </c>
      <c r="JY48" s="265" t="str">
        <f>IF(JD48="","",SUM(JD$12:JD48)-JD48+1)</f>
        <v/>
      </c>
      <c r="JZ48" s="265" t="str">
        <f>IF(JE48="","",SUM(JE$12:JE48)-JE48+1)</f>
        <v/>
      </c>
      <c r="KA48" s="265" t="str">
        <f>IF(JF48="","",SUM(JF$12:JF48)-JF48+1)</f>
        <v/>
      </c>
      <c r="KB48" s="265" t="str">
        <f>IF(JG48="","",SUM(JG$12:JG48)-JG48+1)</f>
        <v/>
      </c>
      <c r="KC48" s="265" t="str">
        <f>IF(JH48="","",SUM(JH$12:JH48)-JH48+1)</f>
        <v/>
      </c>
      <c r="KD48" s="265" t="str">
        <f>IF(JI48="","",SUM(JI$12:JI48)-JI48+1)</f>
        <v/>
      </c>
      <c r="KE48" s="265" t="str">
        <f>IF(JJ48="","",SUM(JJ$12:JJ48)-JJ48+1)</f>
        <v/>
      </c>
      <c r="KF48" s="265" t="str">
        <f>IF(JK48="","",SUM(JK$12:JK48)-JK48+1)</f>
        <v/>
      </c>
      <c r="KG48" s="265" t="str">
        <f>IF(JL48="","",SUM(JL$12:JL48)-JL48+1)</f>
        <v/>
      </c>
      <c r="KH48" s="265" t="str">
        <f>IF(JM48="","",SUM(JM$12:JM48)-JM48+1)</f>
        <v/>
      </c>
      <c r="KI48" s="265" t="str">
        <f>IF(JN48="","",SUM(JN$12:JN48)-JN48+1)</f>
        <v/>
      </c>
      <c r="KJ48" s="265" t="str">
        <f>IF(JO48="","",SUM(JO$12:JO48)-JO48+1)</f>
        <v/>
      </c>
      <c r="KK48" s="265" t="str">
        <f>IF(JP48="","",SUM(JP$12:JP48)-JP48+1)</f>
        <v/>
      </c>
      <c r="KL48" s="265" t="str">
        <f>IF(JQ48="","",SUM(JQ$12:JQ48)-JQ48+1)</f>
        <v/>
      </c>
      <c r="KN48" s="265" t="str">
        <f t="shared" si="290"/>
        <v/>
      </c>
      <c r="KO48" s="265" t="str">
        <f t="shared" si="291"/>
        <v/>
      </c>
      <c r="KP48" s="265" t="str">
        <f t="shared" si="292"/>
        <v/>
      </c>
      <c r="KQ48" s="265" t="str">
        <f t="shared" si="293"/>
        <v/>
      </c>
      <c r="KR48" s="265" t="str">
        <f t="shared" si="294"/>
        <v/>
      </c>
      <c r="KS48" s="265" t="str">
        <f t="shared" si="295"/>
        <v/>
      </c>
      <c r="KT48" s="265" t="str">
        <f t="shared" si="296"/>
        <v/>
      </c>
      <c r="KU48" s="265" t="str">
        <f t="shared" si="297"/>
        <v/>
      </c>
      <c r="KV48" s="265" t="str">
        <f t="shared" si="132"/>
        <v/>
      </c>
      <c r="KW48" s="265" t="str">
        <f t="shared" si="133"/>
        <v/>
      </c>
      <c r="KX48" s="265" t="str">
        <f t="shared" si="134"/>
        <v/>
      </c>
      <c r="KY48" s="265" t="str">
        <f t="shared" si="135"/>
        <v/>
      </c>
      <c r="KZ48" s="265" t="str">
        <f t="shared" si="136"/>
        <v/>
      </c>
      <c r="LA48" s="265" t="str">
        <f t="shared" si="137"/>
        <v/>
      </c>
      <c r="LB48" s="265" t="str">
        <f t="shared" si="138"/>
        <v/>
      </c>
      <c r="LC48" s="265" t="str">
        <f t="shared" si="139"/>
        <v/>
      </c>
      <c r="LD48" s="265" t="str">
        <f t="shared" si="140"/>
        <v/>
      </c>
      <c r="LE48" s="265" t="str">
        <f t="shared" si="141"/>
        <v/>
      </c>
      <c r="LF48" s="265" t="str">
        <f t="shared" si="142"/>
        <v/>
      </c>
      <c r="LG48" s="265" t="str">
        <f t="shared" si="143"/>
        <v/>
      </c>
    </row>
    <row r="49" spans="1:319" s="266" customFormat="1" x14ac:dyDescent="0.25">
      <c r="A49" s="248">
        <f t="shared" si="179"/>
        <v>38</v>
      </c>
      <c r="B49" s="176" t="s">
        <v>84</v>
      </c>
      <c r="C49" s="45" t="s">
        <v>284</v>
      </c>
      <c r="D49" s="45" t="s">
        <v>290</v>
      </c>
      <c r="E49" s="169" t="s">
        <v>310</v>
      </c>
      <c r="F49" s="46" t="s">
        <v>396</v>
      </c>
      <c r="G49" s="172"/>
      <c r="H49" s="54" t="s">
        <v>385</v>
      </c>
      <c r="I49" s="54" t="s">
        <v>383</v>
      </c>
      <c r="J49" s="54" t="s">
        <v>380</v>
      </c>
      <c r="K49" s="54"/>
      <c r="L49" s="248" t="s">
        <v>373</v>
      </c>
      <c r="M49" s="248"/>
      <c r="N49" s="44" t="s">
        <v>595</v>
      </c>
      <c r="O49" s="44" t="s">
        <v>675</v>
      </c>
      <c r="P49" s="43">
        <v>4</v>
      </c>
      <c r="Q49" s="43" t="s">
        <v>415</v>
      </c>
      <c r="R49" s="43" t="s">
        <v>415</v>
      </c>
      <c r="S49" s="43">
        <f t="shared" si="288"/>
        <v>4</v>
      </c>
      <c r="T49" s="54"/>
      <c r="U49" s="54">
        <v>1</v>
      </c>
      <c r="V49" s="54"/>
      <c r="W49" s="343">
        <f t="shared" si="298"/>
        <v>34</v>
      </c>
      <c r="X49" s="344">
        <f t="shared" si="299"/>
        <v>1</v>
      </c>
      <c r="Y49" s="45"/>
      <c r="Z49" s="45"/>
      <c r="AA49" s="54">
        <v>3</v>
      </c>
      <c r="AB49" s="54">
        <v>18</v>
      </c>
      <c r="AC49" s="54">
        <v>2</v>
      </c>
      <c r="AD49" s="44"/>
      <c r="AE49" s="44"/>
      <c r="AF49" s="44"/>
      <c r="AG49" s="45"/>
      <c r="AH49" s="45"/>
      <c r="AI49" s="45"/>
      <c r="AJ49" s="46"/>
      <c r="AK49" s="46"/>
      <c r="AL49" s="46"/>
      <c r="AN49" s="307" t="str">
        <f t="shared" si="93"/>
        <v xml:space="preserve">Pré: FIS01103 FIS01109 MAT01105 </v>
      </c>
      <c r="AO49" s="256" t="str">
        <f t="shared" si="94"/>
        <v xml:space="preserve">Co: FIS01205 </v>
      </c>
      <c r="AP49" s="45" t="str">
        <f t="shared" si="146"/>
        <v>FIS01206</v>
      </c>
      <c r="AQ49" s="308" t="str">
        <f t="shared" si="180"/>
        <v>Laboratório de Física Geral III</v>
      </c>
      <c r="AR49" s="43">
        <f t="shared" si="95"/>
        <v>4</v>
      </c>
      <c r="AS49" s="255"/>
      <c r="AT49" s="256">
        <f t="shared" si="96"/>
        <v>3</v>
      </c>
      <c r="AU49" s="257" t="str">
        <f t="shared" si="272"/>
        <v/>
      </c>
      <c r="AV49" s="257" t="str">
        <f t="shared" si="272"/>
        <v/>
      </c>
      <c r="AW49" s="257" t="str">
        <f t="shared" si="272"/>
        <v/>
      </c>
      <c r="AX49" s="257" t="str">
        <f t="shared" si="272"/>
        <v/>
      </c>
      <c r="AY49" s="257" t="str">
        <f t="shared" si="272"/>
        <v/>
      </c>
      <c r="AZ49" s="257" t="str">
        <f t="shared" si="272"/>
        <v/>
      </c>
      <c r="BA49" s="257" t="str">
        <f t="shared" si="272"/>
        <v/>
      </c>
      <c r="BB49" s="257" t="str">
        <f t="shared" si="272"/>
        <v/>
      </c>
      <c r="BC49" s="257" t="str">
        <f t="shared" si="272"/>
        <v/>
      </c>
      <c r="BD49" s="257" t="str">
        <f t="shared" si="272"/>
        <v/>
      </c>
      <c r="BE49" s="257" t="str">
        <f t="shared" si="273"/>
        <v/>
      </c>
      <c r="BF49" s="257">
        <f t="shared" si="273"/>
        <v>18</v>
      </c>
      <c r="BG49" s="257">
        <f t="shared" si="273"/>
        <v>19</v>
      </c>
      <c r="BH49" s="257" t="str">
        <f t="shared" si="273"/>
        <v/>
      </c>
      <c r="BI49" s="257" t="str">
        <f t="shared" si="273"/>
        <v/>
      </c>
      <c r="BJ49" s="257" t="str">
        <f t="shared" si="273"/>
        <v/>
      </c>
      <c r="BK49" s="257" t="str">
        <f t="shared" si="273"/>
        <v/>
      </c>
      <c r="BL49" s="257" t="str">
        <f t="shared" si="273"/>
        <v/>
      </c>
      <c r="BM49" s="258" t="str">
        <f t="shared" si="99"/>
        <v/>
      </c>
      <c r="BN49" s="259" t="str">
        <f t="shared" si="274"/>
        <v/>
      </c>
      <c r="BO49" s="259" t="str">
        <f t="shared" si="274"/>
        <v/>
      </c>
      <c r="BP49" s="259" t="str">
        <f t="shared" si="274"/>
        <v/>
      </c>
      <c r="BQ49" s="259" t="str">
        <f t="shared" si="274"/>
        <v/>
      </c>
      <c r="BR49" s="259" t="str">
        <f t="shared" si="274"/>
        <v/>
      </c>
      <c r="BS49" s="259" t="str">
        <f t="shared" si="274"/>
        <v/>
      </c>
      <c r="BT49" s="259" t="str">
        <f t="shared" si="274"/>
        <v/>
      </c>
      <c r="BU49" s="259" t="str">
        <f t="shared" si="274"/>
        <v/>
      </c>
      <c r="BV49" s="259" t="str">
        <f t="shared" si="274"/>
        <v/>
      </c>
      <c r="BW49" s="259" t="str">
        <f t="shared" si="274"/>
        <v/>
      </c>
      <c r="BX49" s="259" t="str">
        <f t="shared" si="275"/>
        <v/>
      </c>
      <c r="BY49" s="259" t="str">
        <f t="shared" si="275"/>
        <v/>
      </c>
      <c r="BZ49" s="259" t="str">
        <f t="shared" si="275"/>
        <v/>
      </c>
      <c r="CA49" s="259" t="str">
        <f t="shared" si="275"/>
        <v/>
      </c>
      <c r="CB49" s="259" t="str">
        <f t="shared" si="275"/>
        <v/>
      </c>
      <c r="CC49" s="259" t="str">
        <f t="shared" si="275"/>
        <v/>
      </c>
      <c r="CD49" s="259" t="str">
        <f t="shared" si="275"/>
        <v/>
      </c>
      <c r="CE49" s="259" t="str">
        <f t="shared" si="275"/>
        <v/>
      </c>
      <c r="CF49" s="260" t="str">
        <f t="shared" si="102"/>
        <v/>
      </c>
      <c r="CG49" s="261" t="str">
        <f t="shared" si="276"/>
        <v/>
      </c>
      <c r="CH49" s="261" t="str">
        <f t="shared" si="276"/>
        <v/>
      </c>
      <c r="CI49" s="261" t="str">
        <f t="shared" si="276"/>
        <v/>
      </c>
      <c r="CJ49" s="261" t="str">
        <f t="shared" si="276"/>
        <v/>
      </c>
      <c r="CK49" s="261" t="str">
        <f t="shared" si="276"/>
        <v/>
      </c>
      <c r="CL49" s="261" t="str">
        <f t="shared" si="276"/>
        <v/>
      </c>
      <c r="CM49" s="261" t="str">
        <f t="shared" si="276"/>
        <v/>
      </c>
      <c r="CN49" s="261" t="str">
        <f t="shared" si="276"/>
        <v/>
      </c>
      <c r="CO49" s="261" t="str">
        <f t="shared" si="276"/>
        <v/>
      </c>
      <c r="CP49" s="261" t="str">
        <f t="shared" si="276"/>
        <v/>
      </c>
      <c r="CQ49" s="261" t="str">
        <f t="shared" si="277"/>
        <v/>
      </c>
      <c r="CR49" s="261" t="str">
        <f t="shared" si="277"/>
        <v/>
      </c>
      <c r="CS49" s="261" t="str">
        <f t="shared" si="277"/>
        <v/>
      </c>
      <c r="CT49" s="261" t="str">
        <f t="shared" si="277"/>
        <v/>
      </c>
      <c r="CU49" s="261" t="str">
        <f t="shared" si="277"/>
        <v/>
      </c>
      <c r="CV49" s="261" t="str">
        <f t="shared" si="277"/>
        <v/>
      </c>
      <c r="CW49" s="261" t="str">
        <f t="shared" si="277"/>
        <v/>
      </c>
      <c r="CX49" s="261" t="str">
        <f t="shared" si="277"/>
        <v/>
      </c>
      <c r="CY49" s="262" t="str">
        <f t="shared" si="105"/>
        <v/>
      </c>
      <c r="CZ49" s="263" t="str">
        <f t="shared" si="278"/>
        <v/>
      </c>
      <c r="DA49" s="263" t="str">
        <f t="shared" si="278"/>
        <v/>
      </c>
      <c r="DB49" s="263" t="str">
        <f t="shared" si="278"/>
        <v/>
      </c>
      <c r="DC49" s="263" t="str">
        <f t="shared" si="278"/>
        <v/>
      </c>
      <c r="DD49" s="263" t="str">
        <f t="shared" si="278"/>
        <v/>
      </c>
      <c r="DE49" s="263" t="str">
        <f t="shared" si="278"/>
        <v/>
      </c>
      <c r="DF49" s="263" t="str">
        <f t="shared" si="278"/>
        <v/>
      </c>
      <c r="DG49" s="263" t="str">
        <f t="shared" si="278"/>
        <v/>
      </c>
      <c r="DH49" s="263" t="str">
        <f t="shared" si="278"/>
        <v/>
      </c>
      <c r="DI49" s="263" t="str">
        <f t="shared" si="278"/>
        <v/>
      </c>
      <c r="DJ49" s="263" t="str">
        <f t="shared" si="279"/>
        <v/>
      </c>
      <c r="DK49" s="263" t="str">
        <f t="shared" si="279"/>
        <v/>
      </c>
      <c r="DL49" s="263" t="str">
        <f t="shared" si="279"/>
        <v/>
      </c>
      <c r="DM49" s="263" t="str">
        <f t="shared" si="279"/>
        <v/>
      </c>
      <c r="DN49" s="263" t="str">
        <f t="shared" si="279"/>
        <v/>
      </c>
      <c r="DO49" s="263" t="str">
        <f t="shared" si="279"/>
        <v/>
      </c>
      <c r="DP49" s="263" t="str">
        <f t="shared" si="279"/>
        <v/>
      </c>
      <c r="DQ49" s="263" t="str">
        <f t="shared" si="279"/>
        <v/>
      </c>
      <c r="DR49" s="264"/>
      <c r="DS49" s="257" t="str">
        <f t="shared" si="284"/>
        <v/>
      </c>
      <c r="DT49" s="257" t="str">
        <f t="shared" si="284"/>
        <v/>
      </c>
      <c r="DU49" s="257" t="str">
        <f t="shared" si="284"/>
        <v/>
      </c>
      <c r="DV49" s="257" t="str">
        <f t="shared" si="284"/>
        <v/>
      </c>
      <c r="DW49" s="257" t="str">
        <f t="shared" si="284"/>
        <v/>
      </c>
      <c r="DX49" s="257" t="str">
        <f t="shared" si="284"/>
        <v/>
      </c>
      <c r="DY49" s="257" t="str">
        <f t="shared" si="284"/>
        <v/>
      </c>
      <c r="DZ49" s="257" t="str">
        <f t="shared" si="284"/>
        <v/>
      </c>
      <c r="EA49" s="257" t="str">
        <f t="shared" si="300"/>
        <v/>
      </c>
      <c r="EB49" s="257" t="str">
        <f t="shared" si="300"/>
        <v/>
      </c>
      <c r="EC49" s="257" t="str">
        <f t="shared" si="300"/>
        <v/>
      </c>
      <c r="ED49" s="257" t="str">
        <f t="shared" si="300"/>
        <v/>
      </c>
      <c r="EE49" s="257" t="str">
        <f t="shared" si="300"/>
        <v/>
      </c>
      <c r="EF49" s="257" t="str">
        <f t="shared" si="300"/>
        <v/>
      </c>
      <c r="EG49" s="257" t="str">
        <f t="shared" si="300"/>
        <v/>
      </c>
      <c r="EH49" s="257" t="str">
        <f t="shared" si="300"/>
        <v/>
      </c>
      <c r="EI49" s="257" t="str">
        <f t="shared" si="300"/>
        <v/>
      </c>
      <c r="EJ49" s="257" t="str">
        <f t="shared" si="300"/>
        <v/>
      </c>
      <c r="EK49" s="259" t="str">
        <f t="shared" si="285"/>
        <v/>
      </c>
      <c r="EL49" s="259" t="str">
        <f t="shared" si="285"/>
        <v/>
      </c>
      <c r="EM49" s="259" t="str">
        <f t="shared" si="285"/>
        <v/>
      </c>
      <c r="EN49" s="259" t="str">
        <f t="shared" si="285"/>
        <v/>
      </c>
      <c r="EO49" s="259" t="str">
        <f t="shared" si="285"/>
        <v/>
      </c>
      <c r="EP49" s="259" t="str">
        <f t="shared" si="285"/>
        <v/>
      </c>
      <c r="EQ49" s="259" t="str">
        <f t="shared" si="285"/>
        <v/>
      </c>
      <c r="ER49" s="259" t="str">
        <f t="shared" si="285"/>
        <v/>
      </c>
      <c r="ES49" s="259" t="str">
        <f t="shared" si="301"/>
        <v/>
      </c>
      <c r="ET49" s="259" t="str">
        <f t="shared" si="301"/>
        <v/>
      </c>
      <c r="EU49" s="259" t="str">
        <f t="shared" si="301"/>
        <v/>
      </c>
      <c r="EV49" s="259" t="str">
        <f t="shared" si="301"/>
        <v/>
      </c>
      <c r="EW49" s="259" t="str">
        <f t="shared" si="301"/>
        <v/>
      </c>
      <c r="EX49" s="259" t="str">
        <f t="shared" si="301"/>
        <v/>
      </c>
      <c r="EY49" s="259" t="str">
        <f t="shared" si="301"/>
        <v/>
      </c>
      <c r="EZ49" s="259" t="str">
        <f t="shared" si="301"/>
        <v/>
      </c>
      <c r="FA49" s="259" t="str">
        <f t="shared" si="301"/>
        <v/>
      </c>
      <c r="FB49" s="259" t="str">
        <f t="shared" si="301"/>
        <v/>
      </c>
      <c r="FC49" s="261" t="str">
        <f t="shared" si="286"/>
        <v/>
      </c>
      <c r="FD49" s="261" t="str">
        <f t="shared" si="286"/>
        <v/>
      </c>
      <c r="FE49" s="261" t="str">
        <f t="shared" si="286"/>
        <v/>
      </c>
      <c r="FF49" s="261" t="str">
        <f t="shared" si="286"/>
        <v/>
      </c>
      <c r="FG49" s="261" t="str">
        <f t="shared" si="286"/>
        <v/>
      </c>
      <c r="FH49" s="261" t="str">
        <f t="shared" si="286"/>
        <v/>
      </c>
      <c r="FI49" s="261" t="str">
        <f t="shared" si="286"/>
        <v/>
      </c>
      <c r="FJ49" s="261" t="str">
        <f t="shared" si="286"/>
        <v/>
      </c>
      <c r="FK49" s="261" t="str">
        <f t="shared" si="302"/>
        <v/>
      </c>
      <c r="FL49" s="261" t="str">
        <f t="shared" si="302"/>
        <v/>
      </c>
      <c r="FM49" s="261" t="str">
        <f t="shared" si="302"/>
        <v/>
      </c>
      <c r="FN49" s="261" t="str">
        <f t="shared" si="302"/>
        <v>18</v>
      </c>
      <c r="FO49" s="261" t="str">
        <f t="shared" si="302"/>
        <v>19</v>
      </c>
      <c r="FP49" s="261" t="str">
        <f t="shared" si="302"/>
        <v/>
      </c>
      <c r="FQ49" s="261" t="str">
        <f t="shared" si="302"/>
        <v/>
      </c>
      <c r="FR49" s="261" t="str">
        <f t="shared" si="302"/>
        <v/>
      </c>
      <c r="FS49" s="261" t="str">
        <f t="shared" si="302"/>
        <v/>
      </c>
      <c r="FT49" s="261" t="str">
        <f t="shared" si="302"/>
        <v/>
      </c>
      <c r="FU49" s="263" t="str">
        <f t="shared" si="287"/>
        <v/>
      </c>
      <c r="FV49" s="263" t="str">
        <f t="shared" si="287"/>
        <v/>
      </c>
      <c r="FW49" s="263" t="str">
        <f t="shared" si="287"/>
        <v/>
      </c>
      <c r="FX49" s="263" t="str">
        <f t="shared" si="287"/>
        <v/>
      </c>
      <c r="FY49" s="263" t="str">
        <f t="shared" si="287"/>
        <v/>
      </c>
      <c r="FZ49" s="263" t="str">
        <f t="shared" si="287"/>
        <v/>
      </c>
      <c r="GA49" s="263" t="str">
        <f t="shared" si="287"/>
        <v/>
      </c>
      <c r="GB49" s="263" t="str">
        <f t="shared" si="287"/>
        <v/>
      </c>
      <c r="GC49" s="263" t="str">
        <f t="shared" si="303"/>
        <v/>
      </c>
      <c r="GD49" s="263" t="str">
        <f t="shared" si="303"/>
        <v/>
      </c>
      <c r="GE49" s="263" t="str">
        <f t="shared" si="303"/>
        <v/>
      </c>
      <c r="GF49" s="263" t="str">
        <f t="shared" si="303"/>
        <v/>
      </c>
      <c r="GG49" s="263" t="str">
        <f t="shared" si="303"/>
        <v/>
      </c>
      <c r="GH49" s="263" t="str">
        <f t="shared" si="303"/>
        <v/>
      </c>
      <c r="GI49" s="263" t="str">
        <f t="shared" si="303"/>
        <v/>
      </c>
      <c r="GJ49" s="263" t="str">
        <f t="shared" si="303"/>
        <v/>
      </c>
      <c r="GK49" s="263" t="str">
        <f t="shared" si="303"/>
        <v/>
      </c>
      <c r="GL49" s="263" t="str">
        <f t="shared" si="303"/>
        <v/>
      </c>
      <c r="GM49" s="265" t="str">
        <f t="shared" si="315"/>
        <v/>
      </c>
      <c r="GN49" s="265" t="str">
        <f t="shared" si="315"/>
        <v/>
      </c>
      <c r="GO49" s="265" t="str">
        <f t="shared" si="315"/>
        <v/>
      </c>
      <c r="GP49" s="265" t="str">
        <f t="shared" si="315"/>
        <v/>
      </c>
      <c r="GQ49" s="265" t="str">
        <f t="shared" si="315"/>
        <v/>
      </c>
      <c r="GR49" s="265" t="str">
        <f t="shared" si="315"/>
        <v/>
      </c>
      <c r="GS49" s="265" t="str">
        <f t="shared" si="316"/>
        <v/>
      </c>
      <c r="GT49" s="265" t="str">
        <f t="shared" si="314"/>
        <v/>
      </c>
      <c r="GU49" s="265" t="str">
        <f t="shared" si="304"/>
        <v/>
      </c>
      <c r="GV49" s="265" t="str">
        <f t="shared" si="304"/>
        <v/>
      </c>
      <c r="GW49" s="265" t="str">
        <f t="shared" si="304"/>
        <v/>
      </c>
      <c r="GX49" s="265" t="str">
        <f t="shared" si="304"/>
        <v/>
      </c>
      <c r="GY49" s="265" t="str">
        <f t="shared" si="304"/>
        <v/>
      </c>
      <c r="GZ49" s="265" t="str">
        <f t="shared" si="304"/>
        <v/>
      </c>
      <c r="HA49" s="265" t="str">
        <f t="shared" si="304"/>
        <v/>
      </c>
      <c r="HB49" s="265" t="str">
        <f t="shared" si="304"/>
        <v/>
      </c>
      <c r="HC49" s="265" t="str">
        <f t="shared" si="304"/>
        <v/>
      </c>
      <c r="HD49" s="265" t="str">
        <f t="shared" si="304"/>
        <v/>
      </c>
      <c r="HF49" s="265">
        <f t="shared" si="289"/>
        <v>38</v>
      </c>
      <c r="HG49" s="267" t="str">
        <f t="shared" si="280"/>
        <v/>
      </c>
      <c r="HH49" s="267" t="str">
        <f t="shared" si="280"/>
        <v/>
      </c>
      <c r="HI49" s="267" t="str">
        <f t="shared" si="280"/>
        <v/>
      </c>
      <c r="HJ49" s="267">
        <f t="shared" si="280"/>
        <v>38</v>
      </c>
      <c r="HK49" s="267" t="str">
        <f t="shared" si="280"/>
        <v/>
      </c>
      <c r="HL49" s="267" t="str">
        <f t="shared" si="280"/>
        <v/>
      </c>
      <c r="HM49" s="267" t="str">
        <f t="shared" si="280"/>
        <v/>
      </c>
      <c r="HN49" s="267" t="str">
        <f t="shared" si="280"/>
        <v/>
      </c>
      <c r="HO49" s="267" t="str">
        <f t="shared" si="280"/>
        <v/>
      </c>
      <c r="HP49" s="267" t="str">
        <f t="shared" si="280"/>
        <v/>
      </c>
      <c r="HQ49" s="267" t="str">
        <f t="shared" si="281"/>
        <v/>
      </c>
      <c r="HR49" s="267" t="str">
        <f t="shared" si="281"/>
        <v/>
      </c>
      <c r="HS49" s="267" t="str">
        <f t="shared" si="281"/>
        <v/>
      </c>
      <c r="HT49" s="267" t="str">
        <f t="shared" si="281"/>
        <v/>
      </c>
      <c r="HU49" s="267" t="str">
        <f t="shared" si="281"/>
        <v/>
      </c>
      <c r="HV49" s="267" t="str">
        <f t="shared" si="281"/>
        <v/>
      </c>
      <c r="HW49" s="267" t="str">
        <f t="shared" si="281"/>
        <v/>
      </c>
      <c r="HX49" s="267" t="str">
        <f t="shared" si="281"/>
        <v/>
      </c>
      <c r="HY49" s="267" t="str">
        <f t="shared" si="281"/>
        <v/>
      </c>
      <c r="HZ49" s="267" t="str">
        <f t="shared" si="281"/>
        <v/>
      </c>
      <c r="IA49" s="264"/>
      <c r="IB49" s="267" t="str">
        <f t="shared" si="305"/>
        <v/>
      </c>
      <c r="IC49" s="267" t="str">
        <f t="shared" si="306"/>
        <v/>
      </c>
      <c r="ID49" s="267" t="str">
        <f t="shared" si="307"/>
        <v/>
      </c>
      <c r="IE49" s="267">
        <f t="shared" si="308"/>
        <v>2</v>
      </c>
      <c r="IF49" s="267" t="str">
        <f t="shared" si="309"/>
        <v/>
      </c>
      <c r="IG49" s="267" t="str">
        <f t="shared" si="310"/>
        <v/>
      </c>
      <c r="IH49" s="267" t="str">
        <f t="shared" si="311"/>
        <v/>
      </c>
      <c r="II49" s="267" t="str">
        <f t="shared" si="163"/>
        <v/>
      </c>
      <c r="IJ49" s="267" t="str">
        <f t="shared" si="164"/>
        <v/>
      </c>
      <c r="IK49" s="267" t="str">
        <f t="shared" si="165"/>
        <v/>
      </c>
      <c r="IL49" s="267" t="str">
        <f t="shared" si="166"/>
        <v/>
      </c>
      <c r="IM49" s="267" t="str">
        <f t="shared" si="167"/>
        <v/>
      </c>
      <c r="IN49" s="267" t="str">
        <f t="shared" si="168"/>
        <v/>
      </c>
      <c r="IO49" s="267" t="str">
        <f t="shared" si="169"/>
        <v/>
      </c>
      <c r="IP49" s="267" t="str">
        <f t="shared" si="170"/>
        <v/>
      </c>
      <c r="IQ49" s="267" t="str">
        <f t="shared" si="171"/>
        <v/>
      </c>
      <c r="IR49" s="267" t="str">
        <f t="shared" si="172"/>
        <v/>
      </c>
      <c r="IS49" s="267" t="str">
        <f t="shared" si="173"/>
        <v/>
      </c>
      <c r="IT49" s="267" t="str">
        <f t="shared" si="174"/>
        <v/>
      </c>
      <c r="IU49" s="267" t="str">
        <f t="shared" si="175"/>
        <v/>
      </c>
      <c r="IV49" s="264"/>
      <c r="IW49" s="268">
        <v>38</v>
      </c>
      <c r="IX49" s="265" t="str">
        <f t="shared" si="312"/>
        <v/>
      </c>
      <c r="IY49" s="265" t="str">
        <f t="shared" si="282"/>
        <v/>
      </c>
      <c r="IZ49" s="265" t="str">
        <f t="shared" si="282"/>
        <v/>
      </c>
      <c r="JA49" s="265" t="str">
        <f t="shared" si="282"/>
        <v/>
      </c>
      <c r="JB49" s="265" t="str">
        <f t="shared" si="283"/>
        <v/>
      </c>
      <c r="JC49" s="265" t="str">
        <f t="shared" si="283"/>
        <v/>
      </c>
      <c r="JD49" s="265" t="str">
        <f t="shared" si="283"/>
        <v/>
      </c>
      <c r="JE49" s="265" t="str">
        <f t="shared" si="317"/>
        <v/>
      </c>
      <c r="JF49" s="265" t="str">
        <f t="shared" si="317"/>
        <v/>
      </c>
      <c r="JG49" s="265" t="str">
        <f t="shared" si="317"/>
        <v/>
      </c>
      <c r="JH49" s="265" t="str">
        <f t="shared" si="317"/>
        <v/>
      </c>
      <c r="JI49" s="265" t="str">
        <f t="shared" si="317"/>
        <v/>
      </c>
      <c r="JJ49" s="265" t="str">
        <f t="shared" si="317"/>
        <v/>
      </c>
      <c r="JK49" s="265" t="str">
        <f t="shared" si="317"/>
        <v/>
      </c>
      <c r="JL49" s="265" t="str">
        <f t="shared" si="317"/>
        <v/>
      </c>
      <c r="JM49" s="265" t="str">
        <f t="shared" si="317"/>
        <v/>
      </c>
      <c r="JN49" s="265" t="str">
        <f t="shared" si="317"/>
        <v/>
      </c>
      <c r="JO49" s="265" t="str">
        <f t="shared" si="317"/>
        <v/>
      </c>
      <c r="JP49" s="265" t="str">
        <f t="shared" si="317"/>
        <v/>
      </c>
      <c r="JQ49" s="265" t="str">
        <f t="shared" si="317"/>
        <v/>
      </c>
      <c r="JS49" s="265" t="str">
        <f>IF(IX49="","",SUM(IX$12:IX49)-IX49+1)</f>
        <v/>
      </c>
      <c r="JT49" s="265" t="str">
        <f>IF(IY49="","",SUM(IY$12:IY49)-IY49+1)</f>
        <v/>
      </c>
      <c r="JU49" s="265" t="str">
        <f>IF(IZ49="","",SUM(IZ$12:IZ49)-IZ49+1)</f>
        <v/>
      </c>
      <c r="JV49" s="265" t="str">
        <f>IF(JA49="","",SUM(JA$12:JA49)-JA49+1)</f>
        <v/>
      </c>
      <c r="JW49" s="265" t="str">
        <f>IF(JB49="","",SUM(JB$12:JB49)-JB49+1)</f>
        <v/>
      </c>
      <c r="JX49" s="265" t="str">
        <f>IF(JC49="","",SUM(JC$12:JC49)-JC49+1)</f>
        <v/>
      </c>
      <c r="JY49" s="265" t="str">
        <f>IF(JD49="","",SUM(JD$12:JD49)-JD49+1)</f>
        <v/>
      </c>
      <c r="JZ49" s="265" t="str">
        <f>IF(JE49="","",SUM(JE$12:JE49)-JE49+1)</f>
        <v/>
      </c>
      <c r="KA49" s="265" t="str">
        <f>IF(JF49="","",SUM(JF$12:JF49)-JF49+1)</f>
        <v/>
      </c>
      <c r="KB49" s="265" t="str">
        <f>IF(JG49="","",SUM(JG$12:JG49)-JG49+1)</f>
        <v/>
      </c>
      <c r="KC49" s="265" t="str">
        <f>IF(JH49="","",SUM(JH$12:JH49)-JH49+1)</f>
        <v/>
      </c>
      <c r="KD49" s="265" t="str">
        <f>IF(JI49="","",SUM(JI$12:JI49)-JI49+1)</f>
        <v/>
      </c>
      <c r="KE49" s="265" t="str">
        <f>IF(JJ49="","",SUM(JJ$12:JJ49)-JJ49+1)</f>
        <v/>
      </c>
      <c r="KF49" s="265" t="str">
        <f>IF(JK49="","",SUM(JK$12:JK49)-JK49+1)</f>
        <v/>
      </c>
      <c r="KG49" s="265" t="str">
        <f>IF(JL49="","",SUM(JL$12:JL49)-JL49+1)</f>
        <v/>
      </c>
      <c r="KH49" s="265" t="str">
        <f>IF(JM49="","",SUM(JM$12:JM49)-JM49+1)</f>
        <v/>
      </c>
      <c r="KI49" s="265" t="str">
        <f>IF(JN49="","",SUM(JN$12:JN49)-JN49+1)</f>
        <v/>
      </c>
      <c r="KJ49" s="265" t="str">
        <f>IF(JO49="","",SUM(JO$12:JO49)-JO49+1)</f>
        <v/>
      </c>
      <c r="KK49" s="265" t="str">
        <f>IF(JP49="","",SUM(JP$12:JP49)-JP49+1)</f>
        <v/>
      </c>
      <c r="KL49" s="265" t="str">
        <f>IF(JQ49="","",SUM(JQ$12:JQ49)-JQ49+1)</f>
        <v/>
      </c>
      <c r="KN49" s="265" t="str">
        <f t="shared" si="290"/>
        <v/>
      </c>
      <c r="KO49" s="265" t="str">
        <f t="shared" si="291"/>
        <v/>
      </c>
      <c r="KP49" s="265" t="str">
        <f t="shared" si="292"/>
        <v/>
      </c>
      <c r="KQ49" s="265" t="str">
        <f t="shared" si="293"/>
        <v/>
      </c>
      <c r="KR49" s="265" t="str">
        <f t="shared" si="294"/>
        <v/>
      </c>
      <c r="KS49" s="265" t="str">
        <f t="shared" si="295"/>
        <v/>
      </c>
      <c r="KT49" s="265" t="str">
        <f t="shared" si="296"/>
        <v/>
      </c>
      <c r="KU49" s="265" t="str">
        <f t="shared" si="297"/>
        <v/>
      </c>
      <c r="KV49" s="265" t="str">
        <f t="shared" si="132"/>
        <v/>
      </c>
      <c r="KW49" s="265" t="str">
        <f t="shared" si="133"/>
        <v/>
      </c>
      <c r="KX49" s="265" t="str">
        <f t="shared" si="134"/>
        <v/>
      </c>
      <c r="KY49" s="265" t="str">
        <f t="shared" si="135"/>
        <v/>
      </c>
      <c r="KZ49" s="265" t="str">
        <f t="shared" si="136"/>
        <v/>
      </c>
      <c r="LA49" s="265" t="str">
        <f t="shared" si="137"/>
        <v/>
      </c>
      <c r="LB49" s="265" t="str">
        <f t="shared" si="138"/>
        <v/>
      </c>
      <c r="LC49" s="265" t="str">
        <f t="shared" si="139"/>
        <v/>
      </c>
      <c r="LD49" s="265" t="str">
        <f t="shared" si="140"/>
        <v/>
      </c>
      <c r="LE49" s="265" t="str">
        <f t="shared" si="141"/>
        <v/>
      </c>
      <c r="LF49" s="265" t="str">
        <f t="shared" si="142"/>
        <v/>
      </c>
      <c r="LG49" s="265" t="str">
        <f t="shared" si="143"/>
        <v/>
      </c>
    </row>
    <row r="50" spans="1:319" s="266" customFormat="1" x14ac:dyDescent="0.25">
      <c r="A50" s="248">
        <f t="shared" si="179"/>
        <v>39</v>
      </c>
      <c r="B50" s="176" t="s">
        <v>84</v>
      </c>
      <c r="C50" s="45" t="s">
        <v>284</v>
      </c>
      <c r="D50" s="45" t="s">
        <v>290</v>
      </c>
      <c r="E50" s="169" t="s">
        <v>310</v>
      </c>
      <c r="F50" s="46" t="s">
        <v>388</v>
      </c>
      <c r="G50" s="172">
        <v>204</v>
      </c>
      <c r="H50" s="54" t="s">
        <v>385</v>
      </c>
      <c r="I50" s="54" t="s">
        <v>383</v>
      </c>
      <c r="J50" s="54" t="s">
        <v>380</v>
      </c>
      <c r="K50" s="54"/>
      <c r="L50" s="248" t="s">
        <v>373</v>
      </c>
      <c r="M50" s="248"/>
      <c r="N50" s="44" t="s">
        <v>595</v>
      </c>
      <c r="O50" s="44" t="s">
        <v>675</v>
      </c>
      <c r="P50" s="43">
        <v>4</v>
      </c>
      <c r="Q50" s="43" t="s">
        <v>416</v>
      </c>
      <c r="R50" s="43"/>
      <c r="S50" s="43" t="str">
        <f t="shared" si="288"/>
        <v/>
      </c>
      <c r="T50" s="54"/>
      <c r="U50" s="54">
        <v>1</v>
      </c>
      <c r="V50" s="54"/>
      <c r="W50" s="343">
        <f t="shared" si="298"/>
        <v>34</v>
      </c>
      <c r="X50" s="344">
        <f t="shared" si="299"/>
        <v>1</v>
      </c>
      <c r="Y50" s="45"/>
      <c r="Z50" s="45"/>
      <c r="AA50" s="54">
        <v>5</v>
      </c>
      <c r="AB50" s="54">
        <v>16</v>
      </c>
      <c r="AC50" s="54">
        <v>2</v>
      </c>
      <c r="AD50" s="44"/>
      <c r="AE50" s="44"/>
      <c r="AF50" s="44"/>
      <c r="AG50" s="45"/>
      <c r="AH50" s="45"/>
      <c r="AI50" s="45"/>
      <c r="AJ50" s="46"/>
      <c r="AK50" s="46"/>
      <c r="AL50" s="46"/>
      <c r="AN50" s="307" t="str">
        <f t="shared" si="93"/>
        <v xml:space="preserve">Pré: FIS01103 FIS01109 MAT01105 </v>
      </c>
      <c r="AO50" s="256" t="str">
        <f t="shared" si="94"/>
        <v xml:space="preserve">Co: FIS01205 </v>
      </c>
      <c r="AP50" s="45" t="str">
        <f t="shared" si="146"/>
        <v>FIS01206</v>
      </c>
      <c r="AQ50" s="308" t="str">
        <f t="shared" si="180"/>
        <v>Laboratório de Física Geral III</v>
      </c>
      <c r="AR50" s="43" t="str">
        <f t="shared" si="95"/>
        <v/>
      </c>
      <c r="AS50" s="255"/>
      <c r="AT50" s="256">
        <f t="shared" si="96"/>
        <v>5</v>
      </c>
      <c r="AU50" s="257" t="str">
        <f t="shared" si="272"/>
        <v/>
      </c>
      <c r="AV50" s="257" t="str">
        <f t="shared" si="272"/>
        <v/>
      </c>
      <c r="AW50" s="257" t="str">
        <f t="shared" si="272"/>
        <v/>
      </c>
      <c r="AX50" s="257" t="str">
        <f t="shared" si="272"/>
        <v/>
      </c>
      <c r="AY50" s="257" t="str">
        <f t="shared" si="272"/>
        <v/>
      </c>
      <c r="AZ50" s="257" t="str">
        <f t="shared" si="272"/>
        <v/>
      </c>
      <c r="BA50" s="257" t="str">
        <f t="shared" si="272"/>
        <v/>
      </c>
      <c r="BB50" s="257" t="str">
        <f t="shared" si="272"/>
        <v/>
      </c>
      <c r="BC50" s="257" t="str">
        <f t="shared" si="272"/>
        <v/>
      </c>
      <c r="BD50" s="257">
        <f t="shared" si="272"/>
        <v>16</v>
      </c>
      <c r="BE50" s="257">
        <f t="shared" si="273"/>
        <v>17</v>
      </c>
      <c r="BF50" s="257" t="str">
        <f t="shared" si="273"/>
        <v/>
      </c>
      <c r="BG50" s="257" t="str">
        <f t="shared" si="273"/>
        <v/>
      </c>
      <c r="BH50" s="257" t="str">
        <f t="shared" si="273"/>
        <v/>
      </c>
      <c r="BI50" s="257" t="str">
        <f t="shared" si="273"/>
        <v/>
      </c>
      <c r="BJ50" s="257" t="str">
        <f t="shared" si="273"/>
        <v/>
      </c>
      <c r="BK50" s="257" t="str">
        <f t="shared" si="273"/>
        <v/>
      </c>
      <c r="BL50" s="257" t="str">
        <f t="shared" si="273"/>
        <v/>
      </c>
      <c r="BM50" s="258" t="str">
        <f t="shared" si="99"/>
        <v/>
      </c>
      <c r="BN50" s="259" t="str">
        <f t="shared" si="274"/>
        <v/>
      </c>
      <c r="BO50" s="259" t="str">
        <f t="shared" si="274"/>
        <v/>
      </c>
      <c r="BP50" s="259" t="str">
        <f t="shared" si="274"/>
        <v/>
      </c>
      <c r="BQ50" s="259" t="str">
        <f t="shared" si="274"/>
        <v/>
      </c>
      <c r="BR50" s="259" t="str">
        <f t="shared" si="274"/>
        <v/>
      </c>
      <c r="BS50" s="259" t="str">
        <f t="shared" si="274"/>
        <v/>
      </c>
      <c r="BT50" s="259" t="str">
        <f t="shared" si="274"/>
        <v/>
      </c>
      <c r="BU50" s="259" t="str">
        <f t="shared" si="274"/>
        <v/>
      </c>
      <c r="BV50" s="259" t="str">
        <f t="shared" si="274"/>
        <v/>
      </c>
      <c r="BW50" s="259" t="str">
        <f t="shared" si="274"/>
        <v/>
      </c>
      <c r="BX50" s="259" t="str">
        <f t="shared" si="275"/>
        <v/>
      </c>
      <c r="BY50" s="259" t="str">
        <f t="shared" si="275"/>
        <v/>
      </c>
      <c r="BZ50" s="259" t="str">
        <f t="shared" si="275"/>
        <v/>
      </c>
      <c r="CA50" s="259" t="str">
        <f t="shared" si="275"/>
        <v/>
      </c>
      <c r="CB50" s="259" t="str">
        <f t="shared" si="275"/>
        <v/>
      </c>
      <c r="CC50" s="259" t="str">
        <f t="shared" si="275"/>
        <v/>
      </c>
      <c r="CD50" s="259" t="str">
        <f t="shared" si="275"/>
        <v/>
      </c>
      <c r="CE50" s="259" t="str">
        <f t="shared" si="275"/>
        <v/>
      </c>
      <c r="CF50" s="260" t="str">
        <f t="shared" si="102"/>
        <v/>
      </c>
      <c r="CG50" s="261" t="str">
        <f t="shared" si="276"/>
        <v/>
      </c>
      <c r="CH50" s="261" t="str">
        <f t="shared" si="276"/>
        <v/>
      </c>
      <c r="CI50" s="261" t="str">
        <f t="shared" si="276"/>
        <v/>
      </c>
      <c r="CJ50" s="261" t="str">
        <f t="shared" si="276"/>
        <v/>
      </c>
      <c r="CK50" s="261" t="str">
        <f t="shared" si="276"/>
        <v/>
      </c>
      <c r="CL50" s="261" t="str">
        <f t="shared" si="276"/>
        <v/>
      </c>
      <c r="CM50" s="261" t="str">
        <f t="shared" si="276"/>
        <v/>
      </c>
      <c r="CN50" s="261" t="str">
        <f t="shared" si="276"/>
        <v/>
      </c>
      <c r="CO50" s="261" t="str">
        <f t="shared" si="276"/>
        <v/>
      </c>
      <c r="CP50" s="261" t="str">
        <f t="shared" si="276"/>
        <v/>
      </c>
      <c r="CQ50" s="261" t="str">
        <f t="shared" si="277"/>
        <v/>
      </c>
      <c r="CR50" s="261" t="str">
        <f t="shared" si="277"/>
        <v/>
      </c>
      <c r="CS50" s="261" t="str">
        <f t="shared" si="277"/>
        <v/>
      </c>
      <c r="CT50" s="261" t="str">
        <f t="shared" si="277"/>
        <v/>
      </c>
      <c r="CU50" s="261" t="str">
        <f t="shared" si="277"/>
        <v/>
      </c>
      <c r="CV50" s="261" t="str">
        <f t="shared" si="277"/>
        <v/>
      </c>
      <c r="CW50" s="261" t="str">
        <f t="shared" si="277"/>
        <v/>
      </c>
      <c r="CX50" s="261" t="str">
        <f t="shared" si="277"/>
        <v/>
      </c>
      <c r="CY50" s="262" t="str">
        <f t="shared" si="105"/>
        <v/>
      </c>
      <c r="CZ50" s="263" t="str">
        <f t="shared" si="278"/>
        <v/>
      </c>
      <c r="DA50" s="263" t="str">
        <f t="shared" si="278"/>
        <v/>
      </c>
      <c r="DB50" s="263" t="str">
        <f t="shared" si="278"/>
        <v/>
      </c>
      <c r="DC50" s="263" t="str">
        <f t="shared" si="278"/>
        <v/>
      </c>
      <c r="DD50" s="263" t="str">
        <f t="shared" si="278"/>
        <v/>
      </c>
      <c r="DE50" s="263" t="str">
        <f t="shared" si="278"/>
        <v/>
      </c>
      <c r="DF50" s="263" t="str">
        <f t="shared" si="278"/>
        <v/>
      </c>
      <c r="DG50" s="263" t="str">
        <f t="shared" si="278"/>
        <v/>
      </c>
      <c r="DH50" s="263" t="str">
        <f t="shared" si="278"/>
        <v/>
      </c>
      <c r="DI50" s="263" t="str">
        <f t="shared" si="278"/>
        <v/>
      </c>
      <c r="DJ50" s="263" t="str">
        <f t="shared" si="279"/>
        <v/>
      </c>
      <c r="DK50" s="263" t="str">
        <f t="shared" si="279"/>
        <v/>
      </c>
      <c r="DL50" s="263" t="str">
        <f t="shared" si="279"/>
        <v/>
      </c>
      <c r="DM50" s="263" t="str">
        <f t="shared" si="279"/>
        <v/>
      </c>
      <c r="DN50" s="263" t="str">
        <f t="shared" si="279"/>
        <v/>
      </c>
      <c r="DO50" s="263" t="str">
        <f t="shared" si="279"/>
        <v/>
      </c>
      <c r="DP50" s="263" t="str">
        <f t="shared" si="279"/>
        <v/>
      </c>
      <c r="DQ50" s="263" t="str">
        <f t="shared" si="279"/>
        <v/>
      </c>
      <c r="DR50" s="264"/>
      <c r="DS50" s="257" t="str">
        <f t="shared" si="284"/>
        <v/>
      </c>
      <c r="DT50" s="257" t="str">
        <f t="shared" si="284"/>
        <v/>
      </c>
      <c r="DU50" s="257" t="str">
        <f t="shared" si="284"/>
        <v/>
      </c>
      <c r="DV50" s="257" t="str">
        <f t="shared" si="284"/>
        <v/>
      </c>
      <c r="DW50" s="257" t="str">
        <f t="shared" si="284"/>
        <v/>
      </c>
      <c r="DX50" s="257" t="str">
        <f t="shared" si="284"/>
        <v/>
      </c>
      <c r="DY50" s="257" t="str">
        <f t="shared" si="284"/>
        <v/>
      </c>
      <c r="DZ50" s="257" t="str">
        <f t="shared" si="284"/>
        <v/>
      </c>
      <c r="EA50" s="257" t="str">
        <f t="shared" si="300"/>
        <v/>
      </c>
      <c r="EB50" s="257" t="str">
        <f t="shared" si="300"/>
        <v/>
      </c>
      <c r="EC50" s="257" t="str">
        <f t="shared" si="300"/>
        <v/>
      </c>
      <c r="ED50" s="257" t="str">
        <f t="shared" si="300"/>
        <v/>
      </c>
      <c r="EE50" s="257" t="str">
        <f t="shared" si="300"/>
        <v/>
      </c>
      <c r="EF50" s="257" t="str">
        <f t="shared" si="300"/>
        <v/>
      </c>
      <c r="EG50" s="257" t="str">
        <f t="shared" si="300"/>
        <v/>
      </c>
      <c r="EH50" s="257" t="str">
        <f t="shared" si="300"/>
        <v/>
      </c>
      <c r="EI50" s="257" t="str">
        <f t="shared" si="300"/>
        <v/>
      </c>
      <c r="EJ50" s="257" t="str">
        <f t="shared" si="300"/>
        <v/>
      </c>
      <c r="EK50" s="259" t="str">
        <f t="shared" si="285"/>
        <v/>
      </c>
      <c r="EL50" s="259" t="str">
        <f t="shared" si="285"/>
        <v/>
      </c>
      <c r="EM50" s="259" t="str">
        <f t="shared" si="285"/>
        <v/>
      </c>
      <c r="EN50" s="259" t="str">
        <f t="shared" si="285"/>
        <v/>
      </c>
      <c r="EO50" s="259" t="str">
        <f t="shared" si="285"/>
        <v/>
      </c>
      <c r="EP50" s="259" t="str">
        <f t="shared" si="285"/>
        <v/>
      </c>
      <c r="EQ50" s="259" t="str">
        <f t="shared" si="285"/>
        <v/>
      </c>
      <c r="ER50" s="259" t="str">
        <f t="shared" si="285"/>
        <v/>
      </c>
      <c r="ES50" s="259" t="str">
        <f t="shared" si="301"/>
        <v/>
      </c>
      <c r="ET50" s="259" t="str">
        <f t="shared" si="301"/>
        <v/>
      </c>
      <c r="EU50" s="259" t="str">
        <f t="shared" si="301"/>
        <v/>
      </c>
      <c r="EV50" s="259" t="str">
        <f t="shared" si="301"/>
        <v/>
      </c>
      <c r="EW50" s="259" t="str">
        <f t="shared" si="301"/>
        <v/>
      </c>
      <c r="EX50" s="259" t="str">
        <f t="shared" si="301"/>
        <v/>
      </c>
      <c r="EY50" s="259" t="str">
        <f t="shared" si="301"/>
        <v/>
      </c>
      <c r="EZ50" s="259" t="str">
        <f t="shared" si="301"/>
        <v/>
      </c>
      <c r="FA50" s="259" t="str">
        <f t="shared" si="301"/>
        <v/>
      </c>
      <c r="FB50" s="259" t="str">
        <f t="shared" si="301"/>
        <v/>
      </c>
      <c r="FC50" s="261" t="str">
        <f t="shared" si="286"/>
        <v/>
      </c>
      <c r="FD50" s="261" t="str">
        <f t="shared" si="286"/>
        <v/>
      </c>
      <c r="FE50" s="261" t="str">
        <f t="shared" si="286"/>
        <v/>
      </c>
      <c r="FF50" s="261" t="str">
        <f t="shared" si="286"/>
        <v/>
      </c>
      <c r="FG50" s="261" t="str">
        <f t="shared" si="286"/>
        <v/>
      </c>
      <c r="FH50" s="261" t="str">
        <f t="shared" si="286"/>
        <v/>
      </c>
      <c r="FI50" s="261" t="str">
        <f t="shared" si="286"/>
        <v/>
      </c>
      <c r="FJ50" s="261" t="str">
        <f t="shared" si="286"/>
        <v/>
      </c>
      <c r="FK50" s="261" t="str">
        <f t="shared" si="302"/>
        <v/>
      </c>
      <c r="FL50" s="261" t="str">
        <f t="shared" si="302"/>
        <v/>
      </c>
      <c r="FM50" s="261" t="str">
        <f t="shared" si="302"/>
        <v/>
      </c>
      <c r="FN50" s="261" t="str">
        <f t="shared" si="302"/>
        <v/>
      </c>
      <c r="FO50" s="261" t="str">
        <f t="shared" si="302"/>
        <v/>
      </c>
      <c r="FP50" s="261" t="str">
        <f t="shared" si="302"/>
        <v/>
      </c>
      <c r="FQ50" s="261" t="str">
        <f t="shared" si="302"/>
        <v/>
      </c>
      <c r="FR50" s="261" t="str">
        <f t="shared" si="302"/>
        <v/>
      </c>
      <c r="FS50" s="261" t="str">
        <f t="shared" si="302"/>
        <v/>
      </c>
      <c r="FT50" s="261" t="str">
        <f t="shared" si="302"/>
        <v/>
      </c>
      <c r="FU50" s="263" t="str">
        <f t="shared" si="287"/>
        <v/>
      </c>
      <c r="FV50" s="263" t="str">
        <f t="shared" si="287"/>
        <v/>
      </c>
      <c r="FW50" s="263" t="str">
        <f t="shared" si="287"/>
        <v/>
      </c>
      <c r="FX50" s="263" t="str">
        <f t="shared" si="287"/>
        <v/>
      </c>
      <c r="FY50" s="263" t="str">
        <f t="shared" si="287"/>
        <v/>
      </c>
      <c r="FZ50" s="263" t="str">
        <f t="shared" si="287"/>
        <v/>
      </c>
      <c r="GA50" s="263" t="str">
        <f t="shared" si="287"/>
        <v/>
      </c>
      <c r="GB50" s="263" t="str">
        <f t="shared" si="287"/>
        <v/>
      </c>
      <c r="GC50" s="263" t="str">
        <f t="shared" si="303"/>
        <v/>
      </c>
      <c r="GD50" s="263" t="str">
        <f t="shared" si="303"/>
        <v/>
      </c>
      <c r="GE50" s="263" t="str">
        <f t="shared" si="303"/>
        <v/>
      </c>
      <c r="GF50" s="263" t="str">
        <f t="shared" si="303"/>
        <v/>
      </c>
      <c r="GG50" s="263" t="str">
        <f t="shared" si="303"/>
        <v/>
      </c>
      <c r="GH50" s="263" t="str">
        <f t="shared" si="303"/>
        <v/>
      </c>
      <c r="GI50" s="263" t="str">
        <f t="shared" si="303"/>
        <v/>
      </c>
      <c r="GJ50" s="263" t="str">
        <f t="shared" si="303"/>
        <v/>
      </c>
      <c r="GK50" s="263" t="str">
        <f t="shared" si="303"/>
        <v/>
      </c>
      <c r="GL50" s="263" t="str">
        <f t="shared" si="303"/>
        <v/>
      </c>
      <c r="GM50" s="265" t="str">
        <f t="shared" si="315"/>
        <v/>
      </c>
      <c r="GN50" s="265" t="str">
        <f t="shared" si="315"/>
        <v/>
      </c>
      <c r="GO50" s="265" t="str">
        <f t="shared" si="315"/>
        <v/>
      </c>
      <c r="GP50" s="265" t="str">
        <f t="shared" si="315"/>
        <v/>
      </c>
      <c r="GQ50" s="265" t="str">
        <f t="shared" si="315"/>
        <v/>
      </c>
      <c r="GR50" s="265" t="str">
        <f t="shared" si="315"/>
        <v/>
      </c>
      <c r="GS50" s="265" t="str">
        <f t="shared" si="316"/>
        <v/>
      </c>
      <c r="GT50" s="265" t="str">
        <f t="shared" si="314"/>
        <v/>
      </c>
      <c r="GU50" s="265" t="str">
        <f t="shared" si="304"/>
        <v/>
      </c>
      <c r="GV50" s="265" t="str">
        <f t="shared" si="304"/>
        <v>16</v>
      </c>
      <c r="GW50" s="265" t="str">
        <f t="shared" si="304"/>
        <v>17</v>
      </c>
      <c r="GX50" s="265" t="str">
        <f t="shared" si="304"/>
        <v/>
      </c>
      <c r="GY50" s="265" t="str">
        <f t="shared" si="304"/>
        <v/>
      </c>
      <c r="GZ50" s="265" t="str">
        <f t="shared" si="304"/>
        <v/>
      </c>
      <c r="HA50" s="265" t="str">
        <f t="shared" si="304"/>
        <v/>
      </c>
      <c r="HB50" s="265" t="str">
        <f t="shared" si="304"/>
        <v/>
      </c>
      <c r="HC50" s="265" t="str">
        <f t="shared" si="304"/>
        <v/>
      </c>
      <c r="HD50" s="265" t="str">
        <f t="shared" si="304"/>
        <v/>
      </c>
      <c r="HF50" s="265">
        <f t="shared" si="289"/>
        <v>39</v>
      </c>
      <c r="HG50" s="267" t="str">
        <f t="shared" si="280"/>
        <v/>
      </c>
      <c r="HH50" s="267" t="str">
        <f t="shared" si="280"/>
        <v/>
      </c>
      <c r="HI50" s="267" t="str">
        <f t="shared" si="280"/>
        <v/>
      </c>
      <c r="HJ50" s="267" t="str">
        <f t="shared" si="280"/>
        <v/>
      </c>
      <c r="HK50" s="267" t="str">
        <f t="shared" si="280"/>
        <v/>
      </c>
      <c r="HL50" s="267" t="str">
        <f t="shared" si="280"/>
        <v/>
      </c>
      <c r="HM50" s="267" t="str">
        <f t="shared" si="280"/>
        <v/>
      </c>
      <c r="HN50" s="267" t="str">
        <f t="shared" si="280"/>
        <v/>
      </c>
      <c r="HO50" s="267" t="str">
        <f t="shared" si="280"/>
        <v/>
      </c>
      <c r="HP50" s="267" t="str">
        <f t="shared" si="280"/>
        <v/>
      </c>
      <c r="HQ50" s="267" t="str">
        <f t="shared" si="281"/>
        <v/>
      </c>
      <c r="HR50" s="267" t="str">
        <f t="shared" si="281"/>
        <v/>
      </c>
      <c r="HS50" s="267" t="str">
        <f t="shared" si="281"/>
        <v/>
      </c>
      <c r="HT50" s="267" t="str">
        <f t="shared" si="281"/>
        <v/>
      </c>
      <c r="HU50" s="267" t="str">
        <f t="shared" si="281"/>
        <v/>
      </c>
      <c r="HV50" s="267" t="str">
        <f t="shared" si="281"/>
        <v/>
      </c>
      <c r="HW50" s="267" t="str">
        <f t="shared" si="281"/>
        <v/>
      </c>
      <c r="HX50" s="267" t="str">
        <f t="shared" si="281"/>
        <v/>
      </c>
      <c r="HY50" s="267" t="str">
        <f t="shared" si="281"/>
        <v/>
      </c>
      <c r="HZ50" s="267" t="str">
        <f t="shared" si="281"/>
        <v/>
      </c>
      <c r="IA50" s="264"/>
      <c r="IB50" s="267" t="str">
        <f t="shared" si="305"/>
        <v/>
      </c>
      <c r="IC50" s="267" t="str">
        <f t="shared" si="306"/>
        <v/>
      </c>
      <c r="ID50" s="267" t="str">
        <f t="shared" si="307"/>
        <v/>
      </c>
      <c r="IE50" s="267" t="str">
        <f t="shared" si="308"/>
        <v/>
      </c>
      <c r="IF50" s="267" t="str">
        <f t="shared" si="309"/>
        <v/>
      </c>
      <c r="IG50" s="267" t="str">
        <f t="shared" si="310"/>
        <v/>
      </c>
      <c r="IH50" s="267" t="str">
        <f t="shared" si="311"/>
        <v/>
      </c>
      <c r="II50" s="267" t="str">
        <f t="shared" si="163"/>
        <v/>
      </c>
      <c r="IJ50" s="267" t="str">
        <f t="shared" si="164"/>
        <v/>
      </c>
      <c r="IK50" s="267" t="str">
        <f t="shared" si="165"/>
        <v/>
      </c>
      <c r="IL50" s="267" t="str">
        <f t="shared" si="166"/>
        <v/>
      </c>
      <c r="IM50" s="267" t="str">
        <f t="shared" si="167"/>
        <v/>
      </c>
      <c r="IN50" s="267" t="str">
        <f t="shared" si="168"/>
        <v/>
      </c>
      <c r="IO50" s="267" t="str">
        <f t="shared" si="169"/>
        <v/>
      </c>
      <c r="IP50" s="267" t="str">
        <f t="shared" si="170"/>
        <v/>
      </c>
      <c r="IQ50" s="267" t="str">
        <f t="shared" si="171"/>
        <v/>
      </c>
      <c r="IR50" s="267" t="str">
        <f t="shared" si="172"/>
        <v/>
      </c>
      <c r="IS50" s="267" t="str">
        <f t="shared" si="173"/>
        <v/>
      </c>
      <c r="IT50" s="267" t="str">
        <f t="shared" si="174"/>
        <v/>
      </c>
      <c r="IU50" s="267" t="str">
        <f t="shared" si="175"/>
        <v/>
      </c>
      <c r="IV50" s="264"/>
      <c r="IW50" s="268">
        <v>39</v>
      </c>
      <c r="IX50" s="265" t="str">
        <f t="shared" si="312"/>
        <v/>
      </c>
      <c r="IY50" s="265" t="str">
        <f t="shared" si="282"/>
        <v/>
      </c>
      <c r="IZ50" s="265" t="str">
        <f t="shared" si="282"/>
        <v/>
      </c>
      <c r="JA50" s="265" t="str">
        <f t="shared" si="282"/>
        <v/>
      </c>
      <c r="JB50" s="265" t="str">
        <f t="shared" si="283"/>
        <v/>
      </c>
      <c r="JC50" s="265" t="str">
        <f t="shared" si="283"/>
        <v/>
      </c>
      <c r="JD50" s="265" t="str">
        <f t="shared" si="283"/>
        <v/>
      </c>
      <c r="JE50" s="265" t="str">
        <f t="shared" si="317"/>
        <v/>
      </c>
      <c r="JF50" s="265" t="str">
        <f t="shared" si="317"/>
        <v/>
      </c>
      <c r="JG50" s="265" t="str">
        <f t="shared" si="317"/>
        <v/>
      </c>
      <c r="JH50" s="265" t="str">
        <f t="shared" si="317"/>
        <v/>
      </c>
      <c r="JI50" s="265" t="str">
        <f t="shared" si="317"/>
        <v/>
      </c>
      <c r="JJ50" s="265" t="str">
        <f t="shared" si="317"/>
        <v/>
      </c>
      <c r="JK50" s="265" t="str">
        <f t="shared" si="317"/>
        <v/>
      </c>
      <c r="JL50" s="265" t="str">
        <f t="shared" si="317"/>
        <v/>
      </c>
      <c r="JM50" s="265" t="str">
        <f t="shared" si="317"/>
        <v/>
      </c>
      <c r="JN50" s="265" t="str">
        <f t="shared" si="317"/>
        <v/>
      </c>
      <c r="JO50" s="265" t="str">
        <f t="shared" si="317"/>
        <v/>
      </c>
      <c r="JP50" s="265" t="str">
        <f t="shared" si="317"/>
        <v/>
      </c>
      <c r="JQ50" s="265" t="str">
        <f t="shared" si="317"/>
        <v/>
      </c>
      <c r="JS50" s="265" t="str">
        <f>IF(IX50="","",SUM(IX$12:IX50)-IX50+1)</f>
        <v/>
      </c>
      <c r="JT50" s="265" t="str">
        <f>IF(IY50="","",SUM(IY$12:IY50)-IY50+1)</f>
        <v/>
      </c>
      <c r="JU50" s="265" t="str">
        <f>IF(IZ50="","",SUM(IZ$12:IZ50)-IZ50+1)</f>
        <v/>
      </c>
      <c r="JV50" s="265" t="str">
        <f>IF(JA50="","",SUM(JA$12:JA50)-JA50+1)</f>
        <v/>
      </c>
      <c r="JW50" s="265" t="str">
        <f>IF(JB50="","",SUM(JB$12:JB50)-JB50+1)</f>
        <v/>
      </c>
      <c r="JX50" s="265" t="str">
        <f>IF(JC50="","",SUM(JC$12:JC50)-JC50+1)</f>
        <v/>
      </c>
      <c r="JY50" s="265" t="str">
        <f>IF(JD50="","",SUM(JD$12:JD50)-JD50+1)</f>
        <v/>
      </c>
      <c r="JZ50" s="265" t="str">
        <f>IF(JE50="","",SUM(JE$12:JE50)-JE50+1)</f>
        <v/>
      </c>
      <c r="KA50" s="265" t="str">
        <f>IF(JF50="","",SUM(JF$12:JF50)-JF50+1)</f>
        <v/>
      </c>
      <c r="KB50" s="265" t="str">
        <f>IF(JG50="","",SUM(JG$12:JG50)-JG50+1)</f>
        <v/>
      </c>
      <c r="KC50" s="265" t="str">
        <f>IF(JH50="","",SUM(JH$12:JH50)-JH50+1)</f>
        <v/>
      </c>
      <c r="KD50" s="265" t="str">
        <f>IF(JI50="","",SUM(JI$12:JI50)-JI50+1)</f>
        <v/>
      </c>
      <c r="KE50" s="265" t="str">
        <f>IF(JJ50="","",SUM(JJ$12:JJ50)-JJ50+1)</f>
        <v/>
      </c>
      <c r="KF50" s="265" t="str">
        <f>IF(JK50="","",SUM(JK$12:JK50)-JK50+1)</f>
        <v/>
      </c>
      <c r="KG50" s="265" t="str">
        <f>IF(JL50="","",SUM(JL$12:JL50)-JL50+1)</f>
        <v/>
      </c>
      <c r="KH50" s="265" t="str">
        <f>IF(JM50="","",SUM(JM$12:JM50)-JM50+1)</f>
        <v/>
      </c>
      <c r="KI50" s="265" t="str">
        <f>IF(JN50="","",SUM(JN$12:JN50)-JN50+1)</f>
        <v/>
      </c>
      <c r="KJ50" s="265" t="str">
        <f>IF(JO50="","",SUM(JO$12:JO50)-JO50+1)</f>
        <v/>
      </c>
      <c r="KK50" s="265" t="str">
        <f>IF(JP50="","",SUM(JP$12:JP50)-JP50+1)</f>
        <v/>
      </c>
      <c r="KL50" s="265" t="str">
        <f>IF(JQ50="","",SUM(JQ$12:JQ50)-JQ50+1)</f>
        <v/>
      </c>
      <c r="KN50" s="265" t="str">
        <f t="shared" si="290"/>
        <v/>
      </c>
      <c r="KO50" s="265" t="str">
        <f t="shared" si="291"/>
        <v/>
      </c>
      <c r="KP50" s="265" t="str">
        <f t="shared" si="292"/>
        <v/>
      </c>
      <c r="KQ50" s="265" t="str">
        <f t="shared" si="293"/>
        <v/>
      </c>
      <c r="KR50" s="265" t="str">
        <f t="shared" si="294"/>
        <v/>
      </c>
      <c r="KS50" s="265" t="str">
        <f t="shared" si="295"/>
        <v/>
      </c>
      <c r="KT50" s="265" t="str">
        <f t="shared" si="296"/>
        <v/>
      </c>
      <c r="KU50" s="265" t="str">
        <f t="shared" si="297"/>
        <v/>
      </c>
      <c r="KV50" s="265" t="str">
        <f t="shared" si="132"/>
        <v/>
      </c>
      <c r="KW50" s="265" t="str">
        <f t="shared" si="133"/>
        <v/>
      </c>
      <c r="KX50" s="265" t="str">
        <f t="shared" si="134"/>
        <v/>
      </c>
      <c r="KY50" s="265" t="str">
        <f t="shared" si="135"/>
        <v/>
      </c>
      <c r="KZ50" s="265" t="str">
        <f t="shared" si="136"/>
        <v/>
      </c>
      <c r="LA50" s="265" t="str">
        <f t="shared" si="137"/>
        <v/>
      </c>
      <c r="LB50" s="265" t="str">
        <f t="shared" si="138"/>
        <v/>
      </c>
      <c r="LC50" s="265" t="str">
        <f t="shared" si="139"/>
        <v/>
      </c>
      <c r="LD50" s="265" t="str">
        <f t="shared" si="140"/>
        <v/>
      </c>
      <c r="LE50" s="265" t="str">
        <f t="shared" si="141"/>
        <v/>
      </c>
      <c r="LF50" s="265" t="str">
        <f t="shared" si="142"/>
        <v/>
      </c>
      <c r="LG50" s="265" t="str">
        <f t="shared" si="143"/>
        <v/>
      </c>
    </row>
    <row r="51" spans="1:319" s="266" customFormat="1" x14ac:dyDescent="0.25">
      <c r="A51" s="248">
        <f t="shared" si="179"/>
        <v>40</v>
      </c>
      <c r="B51" s="176"/>
      <c r="C51" s="45"/>
      <c r="D51" s="45"/>
      <c r="E51" s="169"/>
      <c r="F51" s="46"/>
      <c r="G51" s="172"/>
      <c r="H51" s="54"/>
      <c r="I51" s="54"/>
      <c r="J51" s="54"/>
      <c r="K51" s="54"/>
      <c r="L51" s="248"/>
      <c r="M51" s="248"/>
      <c r="N51" s="44"/>
      <c r="O51" s="44"/>
      <c r="P51" s="43"/>
      <c r="Q51" s="43"/>
      <c r="R51" s="43"/>
      <c r="S51" s="43" t="str">
        <f t="shared" si="288"/>
        <v/>
      </c>
      <c r="T51" s="54"/>
      <c r="U51" s="54"/>
      <c r="V51" s="54"/>
      <c r="W51" s="343" t="str">
        <f t="shared" si="298"/>
        <v/>
      </c>
      <c r="X51" s="344" t="str">
        <f t="shared" si="299"/>
        <v/>
      </c>
      <c r="Y51" s="45"/>
      <c r="Z51" s="45"/>
      <c r="AA51" s="54"/>
      <c r="AB51" s="54"/>
      <c r="AC51" s="54"/>
      <c r="AD51" s="44"/>
      <c r="AE51" s="44"/>
      <c r="AF51" s="44"/>
      <c r="AG51" s="45"/>
      <c r="AH51" s="45"/>
      <c r="AI51" s="45"/>
      <c r="AJ51" s="46"/>
      <c r="AK51" s="46"/>
      <c r="AL51" s="46"/>
      <c r="AN51" s="307" t="str">
        <f t="shared" si="93"/>
        <v/>
      </c>
      <c r="AO51" s="256" t="str">
        <f t="shared" si="94"/>
        <v/>
      </c>
      <c r="AP51" s="45" t="str">
        <f t="shared" si="146"/>
        <v/>
      </c>
      <c r="AQ51" s="308" t="str">
        <f t="shared" si="180"/>
        <v/>
      </c>
      <c r="AR51" s="43" t="str">
        <f t="shared" si="95"/>
        <v/>
      </c>
      <c r="AS51" s="255"/>
      <c r="AT51" s="256" t="str">
        <f t="shared" si="96"/>
        <v/>
      </c>
      <c r="AU51" s="257" t="str">
        <f t="shared" si="272"/>
        <v/>
      </c>
      <c r="AV51" s="257" t="str">
        <f t="shared" si="272"/>
        <v/>
      </c>
      <c r="AW51" s="257" t="str">
        <f t="shared" si="272"/>
        <v/>
      </c>
      <c r="AX51" s="257" t="str">
        <f t="shared" si="272"/>
        <v/>
      </c>
      <c r="AY51" s="257" t="str">
        <f t="shared" si="272"/>
        <v/>
      </c>
      <c r="AZ51" s="257" t="str">
        <f t="shared" si="272"/>
        <v/>
      </c>
      <c r="BA51" s="257" t="str">
        <f t="shared" si="272"/>
        <v/>
      </c>
      <c r="BB51" s="257" t="str">
        <f t="shared" si="272"/>
        <v/>
      </c>
      <c r="BC51" s="257" t="str">
        <f t="shared" si="272"/>
        <v/>
      </c>
      <c r="BD51" s="257" t="str">
        <f t="shared" si="272"/>
        <v/>
      </c>
      <c r="BE51" s="257" t="str">
        <f t="shared" si="273"/>
        <v/>
      </c>
      <c r="BF51" s="257" t="str">
        <f t="shared" si="273"/>
        <v/>
      </c>
      <c r="BG51" s="257" t="str">
        <f t="shared" si="273"/>
        <v/>
      </c>
      <c r="BH51" s="257" t="str">
        <f t="shared" si="273"/>
        <v/>
      </c>
      <c r="BI51" s="257" t="str">
        <f t="shared" si="273"/>
        <v/>
      </c>
      <c r="BJ51" s="257" t="str">
        <f t="shared" si="273"/>
        <v/>
      </c>
      <c r="BK51" s="257" t="str">
        <f t="shared" si="273"/>
        <v/>
      </c>
      <c r="BL51" s="257" t="str">
        <f t="shared" si="273"/>
        <v/>
      </c>
      <c r="BM51" s="258" t="str">
        <f t="shared" si="99"/>
        <v/>
      </c>
      <c r="BN51" s="259" t="str">
        <f t="shared" si="274"/>
        <v/>
      </c>
      <c r="BO51" s="259" t="str">
        <f t="shared" si="274"/>
        <v/>
      </c>
      <c r="BP51" s="259" t="str">
        <f t="shared" si="274"/>
        <v/>
      </c>
      <c r="BQ51" s="259" t="str">
        <f t="shared" si="274"/>
        <v/>
      </c>
      <c r="BR51" s="259" t="str">
        <f t="shared" si="274"/>
        <v/>
      </c>
      <c r="BS51" s="259" t="str">
        <f t="shared" si="274"/>
        <v/>
      </c>
      <c r="BT51" s="259" t="str">
        <f t="shared" si="274"/>
        <v/>
      </c>
      <c r="BU51" s="259" t="str">
        <f t="shared" si="274"/>
        <v/>
      </c>
      <c r="BV51" s="259" t="str">
        <f t="shared" si="274"/>
        <v/>
      </c>
      <c r="BW51" s="259" t="str">
        <f t="shared" si="274"/>
        <v/>
      </c>
      <c r="BX51" s="259" t="str">
        <f t="shared" si="275"/>
        <v/>
      </c>
      <c r="BY51" s="259" t="str">
        <f t="shared" si="275"/>
        <v/>
      </c>
      <c r="BZ51" s="259" t="str">
        <f t="shared" si="275"/>
        <v/>
      </c>
      <c r="CA51" s="259" t="str">
        <f t="shared" si="275"/>
        <v/>
      </c>
      <c r="CB51" s="259" t="str">
        <f t="shared" si="275"/>
        <v/>
      </c>
      <c r="CC51" s="259" t="str">
        <f t="shared" si="275"/>
        <v/>
      </c>
      <c r="CD51" s="259" t="str">
        <f t="shared" si="275"/>
        <v/>
      </c>
      <c r="CE51" s="259" t="str">
        <f t="shared" si="275"/>
        <v/>
      </c>
      <c r="CF51" s="260" t="str">
        <f t="shared" si="102"/>
        <v/>
      </c>
      <c r="CG51" s="261" t="str">
        <f t="shared" si="276"/>
        <v/>
      </c>
      <c r="CH51" s="261" t="str">
        <f t="shared" si="276"/>
        <v/>
      </c>
      <c r="CI51" s="261" t="str">
        <f t="shared" si="276"/>
        <v/>
      </c>
      <c r="CJ51" s="261" t="str">
        <f t="shared" si="276"/>
        <v/>
      </c>
      <c r="CK51" s="261" t="str">
        <f t="shared" si="276"/>
        <v/>
      </c>
      <c r="CL51" s="261" t="str">
        <f t="shared" si="276"/>
        <v/>
      </c>
      <c r="CM51" s="261" t="str">
        <f t="shared" si="276"/>
        <v/>
      </c>
      <c r="CN51" s="261" t="str">
        <f t="shared" si="276"/>
        <v/>
      </c>
      <c r="CO51" s="261" t="str">
        <f t="shared" si="276"/>
        <v/>
      </c>
      <c r="CP51" s="261" t="str">
        <f t="shared" si="276"/>
        <v/>
      </c>
      <c r="CQ51" s="261" t="str">
        <f t="shared" si="277"/>
        <v/>
      </c>
      <c r="CR51" s="261" t="str">
        <f t="shared" si="277"/>
        <v/>
      </c>
      <c r="CS51" s="261" t="str">
        <f t="shared" si="277"/>
        <v/>
      </c>
      <c r="CT51" s="261" t="str">
        <f t="shared" si="277"/>
        <v/>
      </c>
      <c r="CU51" s="261" t="str">
        <f t="shared" si="277"/>
        <v/>
      </c>
      <c r="CV51" s="261" t="str">
        <f t="shared" si="277"/>
        <v/>
      </c>
      <c r="CW51" s="261" t="str">
        <f t="shared" si="277"/>
        <v/>
      </c>
      <c r="CX51" s="261" t="str">
        <f t="shared" si="277"/>
        <v/>
      </c>
      <c r="CY51" s="262" t="str">
        <f t="shared" si="105"/>
        <v/>
      </c>
      <c r="CZ51" s="263" t="str">
        <f t="shared" si="278"/>
        <v/>
      </c>
      <c r="DA51" s="263" t="str">
        <f t="shared" si="278"/>
        <v/>
      </c>
      <c r="DB51" s="263" t="str">
        <f t="shared" si="278"/>
        <v/>
      </c>
      <c r="DC51" s="263" t="str">
        <f t="shared" si="278"/>
        <v/>
      </c>
      <c r="DD51" s="263" t="str">
        <f t="shared" si="278"/>
        <v/>
      </c>
      <c r="DE51" s="263" t="str">
        <f t="shared" si="278"/>
        <v/>
      </c>
      <c r="DF51" s="263" t="str">
        <f t="shared" si="278"/>
        <v/>
      </c>
      <c r="DG51" s="263" t="str">
        <f t="shared" si="278"/>
        <v/>
      </c>
      <c r="DH51" s="263" t="str">
        <f t="shared" si="278"/>
        <v/>
      </c>
      <c r="DI51" s="263" t="str">
        <f t="shared" si="278"/>
        <v/>
      </c>
      <c r="DJ51" s="263" t="str">
        <f t="shared" si="279"/>
        <v/>
      </c>
      <c r="DK51" s="263" t="str">
        <f t="shared" si="279"/>
        <v/>
      </c>
      <c r="DL51" s="263" t="str">
        <f t="shared" si="279"/>
        <v/>
      </c>
      <c r="DM51" s="263" t="str">
        <f t="shared" si="279"/>
        <v/>
      </c>
      <c r="DN51" s="263" t="str">
        <f t="shared" si="279"/>
        <v/>
      </c>
      <c r="DO51" s="263" t="str">
        <f t="shared" si="279"/>
        <v/>
      </c>
      <c r="DP51" s="263" t="str">
        <f t="shared" si="279"/>
        <v/>
      </c>
      <c r="DQ51" s="263" t="str">
        <f t="shared" si="279"/>
        <v/>
      </c>
      <c r="DR51" s="264"/>
      <c r="DS51" s="257" t="str">
        <f t="shared" si="284"/>
        <v/>
      </c>
      <c r="DT51" s="257" t="str">
        <f t="shared" si="284"/>
        <v/>
      </c>
      <c r="DU51" s="257" t="str">
        <f t="shared" si="284"/>
        <v/>
      </c>
      <c r="DV51" s="257" t="str">
        <f t="shared" si="284"/>
        <v/>
      </c>
      <c r="DW51" s="257" t="str">
        <f t="shared" si="284"/>
        <v/>
      </c>
      <c r="DX51" s="257" t="str">
        <f t="shared" si="284"/>
        <v/>
      </c>
      <c r="DY51" s="257" t="str">
        <f t="shared" si="284"/>
        <v/>
      </c>
      <c r="DZ51" s="257" t="str">
        <f t="shared" si="284"/>
        <v/>
      </c>
      <c r="EA51" s="257" t="str">
        <f t="shared" si="300"/>
        <v/>
      </c>
      <c r="EB51" s="257" t="str">
        <f t="shared" si="300"/>
        <v/>
      </c>
      <c r="EC51" s="257" t="str">
        <f t="shared" si="300"/>
        <v/>
      </c>
      <c r="ED51" s="257" t="str">
        <f t="shared" si="300"/>
        <v/>
      </c>
      <c r="EE51" s="257" t="str">
        <f t="shared" si="300"/>
        <v/>
      </c>
      <c r="EF51" s="257" t="str">
        <f t="shared" si="300"/>
        <v/>
      </c>
      <c r="EG51" s="257" t="str">
        <f t="shared" si="300"/>
        <v/>
      </c>
      <c r="EH51" s="257" t="str">
        <f t="shared" si="300"/>
        <v/>
      </c>
      <c r="EI51" s="257" t="str">
        <f t="shared" si="300"/>
        <v/>
      </c>
      <c r="EJ51" s="257" t="str">
        <f t="shared" si="300"/>
        <v/>
      </c>
      <c r="EK51" s="259" t="str">
        <f t="shared" si="285"/>
        <v/>
      </c>
      <c r="EL51" s="259" t="str">
        <f t="shared" si="285"/>
        <v/>
      </c>
      <c r="EM51" s="259" t="str">
        <f t="shared" si="285"/>
        <v/>
      </c>
      <c r="EN51" s="259" t="str">
        <f t="shared" si="285"/>
        <v/>
      </c>
      <c r="EO51" s="259" t="str">
        <f t="shared" si="285"/>
        <v/>
      </c>
      <c r="EP51" s="259" t="str">
        <f t="shared" si="285"/>
        <v/>
      </c>
      <c r="EQ51" s="259" t="str">
        <f t="shared" si="285"/>
        <v/>
      </c>
      <c r="ER51" s="259" t="str">
        <f t="shared" si="285"/>
        <v/>
      </c>
      <c r="ES51" s="259" t="str">
        <f t="shared" si="301"/>
        <v/>
      </c>
      <c r="ET51" s="259" t="str">
        <f t="shared" si="301"/>
        <v/>
      </c>
      <c r="EU51" s="259" t="str">
        <f t="shared" si="301"/>
        <v/>
      </c>
      <c r="EV51" s="259" t="str">
        <f t="shared" si="301"/>
        <v/>
      </c>
      <c r="EW51" s="259" t="str">
        <f t="shared" si="301"/>
        <v/>
      </c>
      <c r="EX51" s="259" t="str">
        <f t="shared" si="301"/>
        <v/>
      </c>
      <c r="EY51" s="259" t="str">
        <f t="shared" si="301"/>
        <v/>
      </c>
      <c r="EZ51" s="259" t="str">
        <f t="shared" si="301"/>
        <v/>
      </c>
      <c r="FA51" s="259" t="str">
        <f t="shared" si="301"/>
        <v/>
      </c>
      <c r="FB51" s="259" t="str">
        <f t="shared" si="301"/>
        <v/>
      </c>
      <c r="FC51" s="261" t="str">
        <f t="shared" si="286"/>
        <v/>
      </c>
      <c r="FD51" s="261" t="str">
        <f t="shared" si="286"/>
        <v/>
      </c>
      <c r="FE51" s="261" t="str">
        <f t="shared" si="286"/>
        <v/>
      </c>
      <c r="FF51" s="261" t="str">
        <f t="shared" si="286"/>
        <v/>
      </c>
      <c r="FG51" s="261" t="str">
        <f t="shared" si="286"/>
        <v/>
      </c>
      <c r="FH51" s="261" t="str">
        <f t="shared" si="286"/>
        <v/>
      </c>
      <c r="FI51" s="261" t="str">
        <f t="shared" si="286"/>
        <v/>
      </c>
      <c r="FJ51" s="261" t="str">
        <f t="shared" si="286"/>
        <v/>
      </c>
      <c r="FK51" s="261" t="str">
        <f t="shared" si="302"/>
        <v/>
      </c>
      <c r="FL51" s="261" t="str">
        <f t="shared" si="302"/>
        <v/>
      </c>
      <c r="FM51" s="261" t="str">
        <f t="shared" si="302"/>
        <v/>
      </c>
      <c r="FN51" s="261" t="str">
        <f t="shared" si="302"/>
        <v/>
      </c>
      <c r="FO51" s="261" t="str">
        <f t="shared" si="302"/>
        <v/>
      </c>
      <c r="FP51" s="261" t="str">
        <f t="shared" si="302"/>
        <v/>
      </c>
      <c r="FQ51" s="261" t="str">
        <f t="shared" si="302"/>
        <v/>
      </c>
      <c r="FR51" s="261" t="str">
        <f t="shared" si="302"/>
        <v/>
      </c>
      <c r="FS51" s="261" t="str">
        <f t="shared" si="302"/>
        <v/>
      </c>
      <c r="FT51" s="261" t="str">
        <f t="shared" si="302"/>
        <v/>
      </c>
      <c r="FU51" s="263" t="str">
        <f t="shared" si="287"/>
        <v/>
      </c>
      <c r="FV51" s="263" t="str">
        <f t="shared" si="287"/>
        <v/>
      </c>
      <c r="FW51" s="263" t="str">
        <f t="shared" si="287"/>
        <v/>
      </c>
      <c r="FX51" s="263" t="str">
        <f t="shared" si="287"/>
        <v/>
      </c>
      <c r="FY51" s="263" t="str">
        <f t="shared" si="287"/>
        <v/>
      </c>
      <c r="FZ51" s="263" t="str">
        <f t="shared" si="287"/>
        <v/>
      </c>
      <c r="GA51" s="263" t="str">
        <f t="shared" si="287"/>
        <v/>
      </c>
      <c r="GB51" s="263" t="str">
        <f t="shared" si="287"/>
        <v/>
      </c>
      <c r="GC51" s="263" t="str">
        <f t="shared" si="303"/>
        <v/>
      </c>
      <c r="GD51" s="263" t="str">
        <f t="shared" si="303"/>
        <v/>
      </c>
      <c r="GE51" s="263" t="str">
        <f t="shared" si="303"/>
        <v/>
      </c>
      <c r="GF51" s="263" t="str">
        <f t="shared" si="303"/>
        <v/>
      </c>
      <c r="GG51" s="263" t="str">
        <f t="shared" si="303"/>
        <v/>
      </c>
      <c r="GH51" s="263" t="str">
        <f t="shared" si="303"/>
        <v/>
      </c>
      <c r="GI51" s="263" t="str">
        <f t="shared" si="303"/>
        <v/>
      </c>
      <c r="GJ51" s="263" t="str">
        <f t="shared" si="303"/>
        <v/>
      </c>
      <c r="GK51" s="263" t="str">
        <f t="shared" si="303"/>
        <v/>
      </c>
      <c r="GL51" s="263" t="str">
        <f t="shared" si="303"/>
        <v/>
      </c>
      <c r="GM51" s="265" t="str">
        <f t="shared" si="315"/>
        <v/>
      </c>
      <c r="GN51" s="265" t="str">
        <f t="shared" si="315"/>
        <v/>
      </c>
      <c r="GO51" s="265" t="str">
        <f t="shared" si="315"/>
        <v/>
      </c>
      <c r="GP51" s="265" t="str">
        <f t="shared" si="315"/>
        <v/>
      </c>
      <c r="GQ51" s="265" t="str">
        <f t="shared" si="315"/>
        <v/>
      </c>
      <c r="GR51" s="265" t="str">
        <f t="shared" si="315"/>
        <v/>
      </c>
      <c r="GS51" s="265" t="str">
        <f t="shared" si="316"/>
        <v/>
      </c>
      <c r="GT51" s="265" t="str">
        <f t="shared" si="314"/>
        <v/>
      </c>
      <c r="GU51" s="265" t="str">
        <f t="shared" si="304"/>
        <v/>
      </c>
      <c r="GV51" s="265" t="str">
        <f t="shared" si="304"/>
        <v/>
      </c>
      <c r="GW51" s="265" t="str">
        <f t="shared" si="304"/>
        <v/>
      </c>
      <c r="GX51" s="265" t="str">
        <f t="shared" si="304"/>
        <v/>
      </c>
      <c r="GY51" s="265" t="str">
        <f t="shared" si="304"/>
        <v/>
      </c>
      <c r="GZ51" s="265" t="str">
        <f t="shared" si="304"/>
        <v/>
      </c>
      <c r="HA51" s="265" t="str">
        <f t="shared" si="304"/>
        <v/>
      </c>
      <c r="HB51" s="265" t="str">
        <f t="shared" si="304"/>
        <v/>
      </c>
      <c r="HC51" s="265" t="str">
        <f t="shared" si="304"/>
        <v/>
      </c>
      <c r="HD51" s="265" t="str">
        <f t="shared" si="304"/>
        <v/>
      </c>
      <c r="HF51" s="265">
        <f t="shared" si="289"/>
        <v>40</v>
      </c>
      <c r="HG51" s="267" t="str">
        <f t="shared" si="280"/>
        <v/>
      </c>
      <c r="HH51" s="267" t="str">
        <f t="shared" si="280"/>
        <v/>
      </c>
      <c r="HI51" s="267" t="str">
        <f t="shared" si="280"/>
        <v/>
      </c>
      <c r="HJ51" s="267" t="str">
        <f t="shared" si="280"/>
        <v/>
      </c>
      <c r="HK51" s="267" t="str">
        <f t="shared" si="280"/>
        <v/>
      </c>
      <c r="HL51" s="267" t="str">
        <f t="shared" si="280"/>
        <v/>
      </c>
      <c r="HM51" s="267" t="str">
        <f t="shared" si="280"/>
        <v/>
      </c>
      <c r="HN51" s="267" t="str">
        <f t="shared" si="280"/>
        <v/>
      </c>
      <c r="HO51" s="267" t="str">
        <f t="shared" si="280"/>
        <v/>
      </c>
      <c r="HP51" s="267" t="str">
        <f t="shared" si="280"/>
        <v/>
      </c>
      <c r="HQ51" s="267" t="str">
        <f t="shared" si="281"/>
        <v/>
      </c>
      <c r="HR51" s="267" t="str">
        <f t="shared" si="281"/>
        <v/>
      </c>
      <c r="HS51" s="267" t="str">
        <f t="shared" si="281"/>
        <v/>
      </c>
      <c r="HT51" s="267" t="str">
        <f t="shared" si="281"/>
        <v/>
      </c>
      <c r="HU51" s="267" t="str">
        <f t="shared" si="281"/>
        <v/>
      </c>
      <c r="HV51" s="267" t="str">
        <f t="shared" si="281"/>
        <v/>
      </c>
      <c r="HW51" s="267" t="str">
        <f t="shared" si="281"/>
        <v/>
      </c>
      <c r="HX51" s="267" t="str">
        <f t="shared" si="281"/>
        <v/>
      </c>
      <c r="HY51" s="267" t="str">
        <f t="shared" si="281"/>
        <v/>
      </c>
      <c r="HZ51" s="267" t="str">
        <f t="shared" si="281"/>
        <v/>
      </c>
      <c r="IA51" s="264"/>
      <c r="IB51" s="267" t="str">
        <f t="shared" si="305"/>
        <v/>
      </c>
      <c r="IC51" s="267" t="str">
        <f t="shared" si="306"/>
        <v/>
      </c>
      <c r="ID51" s="267" t="str">
        <f t="shared" si="307"/>
        <v/>
      </c>
      <c r="IE51" s="267" t="str">
        <f t="shared" si="308"/>
        <v/>
      </c>
      <c r="IF51" s="267" t="str">
        <f t="shared" si="309"/>
        <v/>
      </c>
      <c r="IG51" s="267" t="str">
        <f t="shared" si="310"/>
        <v/>
      </c>
      <c r="IH51" s="267" t="str">
        <f t="shared" si="311"/>
        <v/>
      </c>
      <c r="II51" s="267" t="str">
        <f t="shared" si="163"/>
        <v/>
      </c>
      <c r="IJ51" s="267" t="str">
        <f t="shared" si="164"/>
        <v/>
      </c>
      <c r="IK51" s="267" t="str">
        <f t="shared" si="165"/>
        <v/>
      </c>
      <c r="IL51" s="267" t="str">
        <f t="shared" si="166"/>
        <v/>
      </c>
      <c r="IM51" s="267" t="str">
        <f t="shared" si="167"/>
        <v/>
      </c>
      <c r="IN51" s="267" t="str">
        <f t="shared" si="168"/>
        <v/>
      </c>
      <c r="IO51" s="267" t="str">
        <f t="shared" si="169"/>
        <v/>
      </c>
      <c r="IP51" s="267" t="str">
        <f t="shared" si="170"/>
        <v/>
      </c>
      <c r="IQ51" s="267" t="str">
        <f t="shared" si="171"/>
        <v/>
      </c>
      <c r="IR51" s="267" t="str">
        <f t="shared" si="172"/>
        <v/>
      </c>
      <c r="IS51" s="267" t="str">
        <f t="shared" si="173"/>
        <v/>
      </c>
      <c r="IT51" s="267" t="str">
        <f t="shared" si="174"/>
        <v/>
      </c>
      <c r="IU51" s="267" t="str">
        <f t="shared" si="175"/>
        <v/>
      </c>
      <c r="IV51" s="264"/>
      <c r="IW51" s="268">
        <v>40</v>
      </c>
      <c r="IX51" s="265" t="str">
        <f t="shared" si="312"/>
        <v/>
      </c>
      <c r="IY51" s="265" t="str">
        <f t="shared" si="282"/>
        <v/>
      </c>
      <c r="IZ51" s="265" t="str">
        <f t="shared" si="282"/>
        <v/>
      </c>
      <c r="JA51" s="265" t="str">
        <f t="shared" si="282"/>
        <v/>
      </c>
      <c r="JB51" s="265" t="str">
        <f t="shared" si="283"/>
        <v/>
      </c>
      <c r="JC51" s="265" t="str">
        <f t="shared" si="283"/>
        <v/>
      </c>
      <c r="JD51" s="265" t="str">
        <f t="shared" si="283"/>
        <v/>
      </c>
      <c r="JE51" s="265" t="str">
        <f t="shared" si="317"/>
        <v/>
      </c>
      <c r="JF51" s="265" t="str">
        <f t="shared" si="317"/>
        <v/>
      </c>
      <c r="JG51" s="265" t="str">
        <f t="shared" si="317"/>
        <v/>
      </c>
      <c r="JH51" s="265" t="str">
        <f t="shared" si="317"/>
        <v/>
      </c>
      <c r="JI51" s="265" t="str">
        <f t="shared" si="317"/>
        <v/>
      </c>
      <c r="JJ51" s="265" t="str">
        <f t="shared" si="317"/>
        <v/>
      </c>
      <c r="JK51" s="265" t="str">
        <f t="shared" si="317"/>
        <v/>
      </c>
      <c r="JL51" s="265" t="str">
        <f t="shared" si="317"/>
        <v/>
      </c>
      <c r="JM51" s="265" t="str">
        <f t="shared" si="317"/>
        <v/>
      </c>
      <c r="JN51" s="265" t="str">
        <f t="shared" si="317"/>
        <v/>
      </c>
      <c r="JO51" s="265" t="str">
        <f t="shared" si="317"/>
        <v/>
      </c>
      <c r="JP51" s="265" t="str">
        <f t="shared" si="317"/>
        <v/>
      </c>
      <c r="JQ51" s="265" t="str">
        <f t="shared" si="317"/>
        <v/>
      </c>
      <c r="JS51" s="265" t="str">
        <f>IF(IX51="","",SUM(IX$12:IX51)-IX51+1)</f>
        <v/>
      </c>
      <c r="JT51" s="265" t="str">
        <f>IF(IY51="","",SUM(IY$12:IY51)-IY51+1)</f>
        <v/>
      </c>
      <c r="JU51" s="265" t="str">
        <f>IF(IZ51="","",SUM(IZ$12:IZ51)-IZ51+1)</f>
        <v/>
      </c>
      <c r="JV51" s="265" t="str">
        <f>IF(JA51="","",SUM(JA$12:JA51)-JA51+1)</f>
        <v/>
      </c>
      <c r="JW51" s="265" t="str">
        <f>IF(JB51="","",SUM(JB$12:JB51)-JB51+1)</f>
        <v/>
      </c>
      <c r="JX51" s="265" t="str">
        <f>IF(JC51="","",SUM(JC$12:JC51)-JC51+1)</f>
        <v/>
      </c>
      <c r="JY51" s="265" t="str">
        <f>IF(JD51="","",SUM(JD$12:JD51)-JD51+1)</f>
        <v/>
      </c>
      <c r="JZ51" s="265" t="str">
        <f>IF(JE51="","",SUM(JE$12:JE51)-JE51+1)</f>
        <v/>
      </c>
      <c r="KA51" s="265" t="str">
        <f>IF(JF51="","",SUM(JF$12:JF51)-JF51+1)</f>
        <v/>
      </c>
      <c r="KB51" s="265" t="str">
        <f>IF(JG51="","",SUM(JG$12:JG51)-JG51+1)</f>
        <v/>
      </c>
      <c r="KC51" s="265" t="str">
        <f>IF(JH51="","",SUM(JH$12:JH51)-JH51+1)</f>
        <v/>
      </c>
      <c r="KD51" s="265" t="str">
        <f>IF(JI51="","",SUM(JI$12:JI51)-JI51+1)</f>
        <v/>
      </c>
      <c r="KE51" s="265" t="str">
        <f>IF(JJ51="","",SUM(JJ$12:JJ51)-JJ51+1)</f>
        <v/>
      </c>
      <c r="KF51" s="265" t="str">
        <f>IF(JK51="","",SUM(JK$12:JK51)-JK51+1)</f>
        <v/>
      </c>
      <c r="KG51" s="265" t="str">
        <f>IF(JL51="","",SUM(JL$12:JL51)-JL51+1)</f>
        <v/>
      </c>
      <c r="KH51" s="265" t="str">
        <f>IF(JM51="","",SUM(JM$12:JM51)-JM51+1)</f>
        <v/>
      </c>
      <c r="KI51" s="265" t="str">
        <f>IF(JN51="","",SUM(JN$12:JN51)-JN51+1)</f>
        <v/>
      </c>
      <c r="KJ51" s="265" t="str">
        <f>IF(JO51="","",SUM(JO$12:JO51)-JO51+1)</f>
        <v/>
      </c>
      <c r="KK51" s="265" t="str">
        <f>IF(JP51="","",SUM(JP$12:JP51)-JP51+1)</f>
        <v/>
      </c>
      <c r="KL51" s="265" t="str">
        <f>IF(JQ51="","",SUM(JQ$12:JQ51)-JQ51+1)</f>
        <v/>
      </c>
      <c r="KN51" s="265" t="str">
        <f t="shared" si="290"/>
        <v/>
      </c>
      <c r="KO51" s="265" t="str">
        <f t="shared" si="291"/>
        <v/>
      </c>
      <c r="KP51" s="265" t="str">
        <f t="shared" si="292"/>
        <v/>
      </c>
      <c r="KQ51" s="265" t="str">
        <f t="shared" si="293"/>
        <v/>
      </c>
      <c r="KR51" s="265" t="str">
        <f t="shared" si="294"/>
        <v/>
      </c>
      <c r="KS51" s="265" t="str">
        <f t="shared" si="295"/>
        <v/>
      </c>
      <c r="KT51" s="265" t="str">
        <f t="shared" si="296"/>
        <v/>
      </c>
      <c r="KU51" s="265" t="str">
        <f t="shared" si="297"/>
        <v/>
      </c>
      <c r="KV51" s="265" t="str">
        <f t="shared" si="132"/>
        <v/>
      </c>
      <c r="KW51" s="265" t="str">
        <f t="shared" si="133"/>
        <v/>
      </c>
      <c r="KX51" s="265" t="str">
        <f t="shared" si="134"/>
        <v/>
      </c>
      <c r="KY51" s="265" t="str">
        <f t="shared" si="135"/>
        <v/>
      </c>
      <c r="KZ51" s="265" t="str">
        <f t="shared" si="136"/>
        <v/>
      </c>
      <c r="LA51" s="265" t="str">
        <f t="shared" si="137"/>
        <v/>
      </c>
      <c r="LB51" s="265" t="str">
        <f t="shared" si="138"/>
        <v/>
      </c>
      <c r="LC51" s="265" t="str">
        <f t="shared" si="139"/>
        <v/>
      </c>
      <c r="LD51" s="265" t="str">
        <f t="shared" si="140"/>
        <v/>
      </c>
      <c r="LE51" s="265" t="str">
        <f t="shared" si="141"/>
        <v/>
      </c>
      <c r="LF51" s="265" t="str">
        <f t="shared" si="142"/>
        <v/>
      </c>
      <c r="LG51" s="265" t="str">
        <f t="shared" si="143"/>
        <v/>
      </c>
    </row>
    <row r="52" spans="1:319" s="266" customFormat="1" x14ac:dyDescent="0.25">
      <c r="A52" s="248">
        <f t="shared" si="179"/>
        <v>41</v>
      </c>
      <c r="B52" s="176"/>
      <c r="C52" s="45"/>
      <c r="D52" s="45"/>
      <c r="E52" s="169"/>
      <c r="F52" s="46"/>
      <c r="G52" s="172"/>
      <c r="H52" s="54"/>
      <c r="I52" s="54"/>
      <c r="J52" s="54"/>
      <c r="K52" s="54"/>
      <c r="L52" s="248"/>
      <c r="M52" s="248"/>
      <c r="N52" s="44"/>
      <c r="O52" s="44"/>
      <c r="P52" s="43"/>
      <c r="Q52" s="43"/>
      <c r="R52" s="43"/>
      <c r="S52" s="43" t="str">
        <f t="shared" si="288"/>
        <v/>
      </c>
      <c r="T52" s="54"/>
      <c r="U52" s="54"/>
      <c r="V52" s="54"/>
      <c r="W52" s="343" t="str">
        <f t="shared" si="298"/>
        <v/>
      </c>
      <c r="X52" s="344" t="str">
        <f t="shared" si="299"/>
        <v/>
      </c>
      <c r="Y52" s="45"/>
      <c r="Z52" s="45"/>
      <c r="AA52" s="54"/>
      <c r="AB52" s="54"/>
      <c r="AC52" s="54"/>
      <c r="AD52" s="44"/>
      <c r="AE52" s="44"/>
      <c r="AF52" s="44"/>
      <c r="AG52" s="45"/>
      <c r="AH52" s="45"/>
      <c r="AI52" s="45"/>
      <c r="AJ52" s="46"/>
      <c r="AK52" s="46"/>
      <c r="AL52" s="46"/>
      <c r="AN52" s="307" t="str">
        <f t="shared" si="93"/>
        <v/>
      </c>
      <c r="AO52" s="256" t="str">
        <f t="shared" si="94"/>
        <v/>
      </c>
      <c r="AP52" s="45" t="str">
        <f t="shared" si="146"/>
        <v/>
      </c>
      <c r="AQ52" s="308" t="str">
        <f t="shared" si="180"/>
        <v/>
      </c>
      <c r="AR52" s="43" t="str">
        <f t="shared" si="95"/>
        <v/>
      </c>
      <c r="AS52" s="255"/>
      <c r="AT52" s="256" t="str">
        <f t="shared" si="96"/>
        <v/>
      </c>
      <c r="AU52" s="257" t="str">
        <f t="shared" ref="AU52:BD61" si="318">IF($AT52="","",IF(AND(AU$11-LOOKUP(AU$8,$AA$8:$AL$8,$AA52:$AL52)&gt;=0,AU$11-LOOKUP(AU$8,$AA$8:$AL$8,$AA52:$AL52)&lt;LOOKUP(AU$8+1,$AA$8:$AL$8,$AA52:$AL52)),AU$11,""))</f>
        <v/>
      </c>
      <c r="AV52" s="257" t="str">
        <f t="shared" si="318"/>
        <v/>
      </c>
      <c r="AW52" s="257" t="str">
        <f t="shared" si="318"/>
        <v/>
      </c>
      <c r="AX52" s="257" t="str">
        <f t="shared" si="318"/>
        <v/>
      </c>
      <c r="AY52" s="257" t="str">
        <f t="shared" si="318"/>
        <v/>
      </c>
      <c r="AZ52" s="257" t="str">
        <f t="shared" si="318"/>
        <v/>
      </c>
      <c r="BA52" s="257" t="str">
        <f t="shared" si="318"/>
        <v/>
      </c>
      <c r="BB52" s="257" t="str">
        <f t="shared" si="318"/>
        <v/>
      </c>
      <c r="BC52" s="257" t="str">
        <f t="shared" si="318"/>
        <v/>
      </c>
      <c r="BD52" s="257" t="str">
        <f t="shared" si="318"/>
        <v/>
      </c>
      <c r="BE52" s="257" t="str">
        <f t="shared" ref="BE52:BL61" si="319">IF($AT52="","",IF(AND(BE$11-LOOKUP(BE$8,$AA$8:$AL$8,$AA52:$AL52)&gt;=0,BE$11-LOOKUP(BE$8,$AA$8:$AL$8,$AA52:$AL52)&lt;LOOKUP(BE$8+1,$AA$8:$AL$8,$AA52:$AL52)),BE$11,""))</f>
        <v/>
      </c>
      <c r="BF52" s="257" t="str">
        <f t="shared" si="319"/>
        <v/>
      </c>
      <c r="BG52" s="257" t="str">
        <f t="shared" si="319"/>
        <v/>
      </c>
      <c r="BH52" s="257" t="str">
        <f t="shared" si="319"/>
        <v/>
      </c>
      <c r="BI52" s="257" t="str">
        <f t="shared" si="319"/>
        <v/>
      </c>
      <c r="BJ52" s="257" t="str">
        <f t="shared" si="319"/>
        <v/>
      </c>
      <c r="BK52" s="257" t="str">
        <f t="shared" si="319"/>
        <v/>
      </c>
      <c r="BL52" s="257" t="str">
        <f t="shared" si="319"/>
        <v/>
      </c>
      <c r="BM52" s="258" t="str">
        <f t="shared" si="99"/>
        <v/>
      </c>
      <c r="BN52" s="259" t="str">
        <f t="shared" ref="BN52:BW61" si="320">IF($AT52="","",IF(AND(BN$11-LOOKUP(BN$8,$AA$8:$AL$8,$AA52:$AL52)&gt;=0,BN$11-LOOKUP(BN$8,$AA$8:$AL$8,$AA52:$AL52)&lt;LOOKUP(BN$8+1,$AA$8:$AL$8,$AA52:$AL52)),BN$11,""))</f>
        <v/>
      </c>
      <c r="BO52" s="259" t="str">
        <f t="shared" si="320"/>
        <v/>
      </c>
      <c r="BP52" s="259" t="str">
        <f t="shared" si="320"/>
        <v/>
      </c>
      <c r="BQ52" s="259" t="str">
        <f t="shared" si="320"/>
        <v/>
      </c>
      <c r="BR52" s="259" t="str">
        <f t="shared" si="320"/>
        <v/>
      </c>
      <c r="BS52" s="259" t="str">
        <f t="shared" si="320"/>
        <v/>
      </c>
      <c r="BT52" s="259" t="str">
        <f t="shared" si="320"/>
        <v/>
      </c>
      <c r="BU52" s="259" t="str">
        <f t="shared" si="320"/>
        <v/>
      </c>
      <c r="BV52" s="259" t="str">
        <f t="shared" si="320"/>
        <v/>
      </c>
      <c r="BW52" s="259" t="str">
        <f t="shared" si="320"/>
        <v/>
      </c>
      <c r="BX52" s="259" t="str">
        <f t="shared" ref="BX52:CE61" si="321">IF($AT52="","",IF(AND(BX$11-LOOKUP(BX$8,$AA$8:$AL$8,$AA52:$AL52)&gt;=0,BX$11-LOOKUP(BX$8,$AA$8:$AL$8,$AA52:$AL52)&lt;LOOKUP(BX$8+1,$AA$8:$AL$8,$AA52:$AL52)),BX$11,""))</f>
        <v/>
      </c>
      <c r="BY52" s="259" t="str">
        <f t="shared" si="321"/>
        <v/>
      </c>
      <c r="BZ52" s="259" t="str">
        <f t="shared" si="321"/>
        <v/>
      </c>
      <c r="CA52" s="259" t="str">
        <f t="shared" si="321"/>
        <v/>
      </c>
      <c r="CB52" s="259" t="str">
        <f t="shared" si="321"/>
        <v/>
      </c>
      <c r="CC52" s="259" t="str">
        <f t="shared" si="321"/>
        <v/>
      </c>
      <c r="CD52" s="259" t="str">
        <f t="shared" si="321"/>
        <v/>
      </c>
      <c r="CE52" s="259" t="str">
        <f t="shared" si="321"/>
        <v/>
      </c>
      <c r="CF52" s="260" t="str">
        <f t="shared" si="102"/>
        <v/>
      </c>
      <c r="CG52" s="261" t="str">
        <f t="shared" ref="CG52:CP61" si="322">IF($AT52="","",IF(AND(CG$11-LOOKUP(CG$8,$AA$8:$AL$8,$AA52:$AL52)&gt;=0,CG$11-LOOKUP(CG$8,$AA$8:$AL$8,$AA52:$AL52)&lt;LOOKUP(CG$8+1,$AA$8:$AL$8,$AA52:$AL52)),CG$11,""))</f>
        <v/>
      </c>
      <c r="CH52" s="261" t="str">
        <f t="shared" si="322"/>
        <v/>
      </c>
      <c r="CI52" s="261" t="str">
        <f t="shared" si="322"/>
        <v/>
      </c>
      <c r="CJ52" s="261" t="str">
        <f t="shared" si="322"/>
        <v/>
      </c>
      <c r="CK52" s="261" t="str">
        <f t="shared" si="322"/>
        <v/>
      </c>
      <c r="CL52" s="261" t="str">
        <f t="shared" si="322"/>
        <v/>
      </c>
      <c r="CM52" s="261" t="str">
        <f t="shared" si="322"/>
        <v/>
      </c>
      <c r="CN52" s="261" t="str">
        <f t="shared" si="322"/>
        <v/>
      </c>
      <c r="CO52" s="261" t="str">
        <f t="shared" si="322"/>
        <v/>
      </c>
      <c r="CP52" s="261" t="str">
        <f t="shared" si="322"/>
        <v/>
      </c>
      <c r="CQ52" s="261" t="str">
        <f t="shared" ref="CQ52:CX61" si="323">IF($AT52="","",IF(AND(CQ$11-LOOKUP(CQ$8,$AA$8:$AL$8,$AA52:$AL52)&gt;=0,CQ$11-LOOKUP(CQ$8,$AA$8:$AL$8,$AA52:$AL52)&lt;LOOKUP(CQ$8+1,$AA$8:$AL$8,$AA52:$AL52)),CQ$11,""))</f>
        <v/>
      </c>
      <c r="CR52" s="261" t="str">
        <f t="shared" si="323"/>
        <v/>
      </c>
      <c r="CS52" s="261" t="str">
        <f t="shared" si="323"/>
        <v/>
      </c>
      <c r="CT52" s="261" t="str">
        <f t="shared" si="323"/>
        <v/>
      </c>
      <c r="CU52" s="261" t="str">
        <f t="shared" si="323"/>
        <v/>
      </c>
      <c r="CV52" s="261" t="str">
        <f t="shared" si="323"/>
        <v/>
      </c>
      <c r="CW52" s="261" t="str">
        <f t="shared" si="323"/>
        <v/>
      </c>
      <c r="CX52" s="261" t="str">
        <f t="shared" si="323"/>
        <v/>
      </c>
      <c r="CY52" s="262" t="str">
        <f t="shared" si="105"/>
        <v/>
      </c>
      <c r="CZ52" s="263" t="str">
        <f t="shared" ref="CZ52:DI61" si="324">IF($AT52="","",IF(AND(CZ$11-LOOKUP(CZ$8,$AA$8:$AL$8,$AA52:$AL52)&gt;=0,CZ$11-LOOKUP(CZ$8,$AA$8:$AL$8,$AA52:$AL52)&lt;LOOKUP(CZ$8+1,$AA$8:$AL$8,$AA52:$AL52)),CZ$11,""))</f>
        <v/>
      </c>
      <c r="DA52" s="263" t="str">
        <f t="shared" si="324"/>
        <v/>
      </c>
      <c r="DB52" s="263" t="str">
        <f t="shared" si="324"/>
        <v/>
      </c>
      <c r="DC52" s="263" t="str">
        <f t="shared" si="324"/>
        <v/>
      </c>
      <c r="DD52" s="263" t="str">
        <f t="shared" si="324"/>
        <v/>
      </c>
      <c r="DE52" s="263" t="str">
        <f t="shared" si="324"/>
        <v/>
      </c>
      <c r="DF52" s="263" t="str">
        <f t="shared" si="324"/>
        <v/>
      </c>
      <c r="DG52" s="263" t="str">
        <f t="shared" si="324"/>
        <v/>
      </c>
      <c r="DH52" s="263" t="str">
        <f t="shared" si="324"/>
        <v/>
      </c>
      <c r="DI52" s="263" t="str">
        <f t="shared" si="324"/>
        <v/>
      </c>
      <c r="DJ52" s="263" t="str">
        <f t="shared" ref="DJ52:DQ61" si="325">IF($AT52="","",IF(AND(DJ$11-LOOKUP(DJ$8,$AA$8:$AL$8,$AA52:$AL52)&gt;=0,DJ$11-LOOKUP(DJ$8,$AA$8:$AL$8,$AA52:$AL52)&lt;LOOKUP(DJ$8+1,$AA$8:$AL$8,$AA52:$AL52)),DJ$11,""))</f>
        <v/>
      </c>
      <c r="DK52" s="263" t="str">
        <f t="shared" si="325"/>
        <v/>
      </c>
      <c r="DL52" s="263" t="str">
        <f t="shared" si="325"/>
        <v/>
      </c>
      <c r="DM52" s="263" t="str">
        <f t="shared" si="325"/>
        <v/>
      </c>
      <c r="DN52" s="263" t="str">
        <f t="shared" si="325"/>
        <v/>
      </c>
      <c r="DO52" s="263" t="str">
        <f t="shared" si="325"/>
        <v/>
      </c>
      <c r="DP52" s="263" t="str">
        <f t="shared" si="325"/>
        <v/>
      </c>
      <c r="DQ52" s="263" t="str">
        <f t="shared" si="325"/>
        <v/>
      </c>
      <c r="DR52" s="264"/>
      <c r="DS52" s="257" t="str">
        <f t="shared" si="284"/>
        <v/>
      </c>
      <c r="DT52" s="257" t="str">
        <f t="shared" si="284"/>
        <v/>
      </c>
      <c r="DU52" s="257" t="str">
        <f t="shared" si="284"/>
        <v/>
      </c>
      <c r="DV52" s="257" t="str">
        <f t="shared" si="284"/>
        <v/>
      </c>
      <c r="DW52" s="257" t="str">
        <f t="shared" si="284"/>
        <v/>
      </c>
      <c r="DX52" s="257" t="str">
        <f t="shared" si="284"/>
        <v/>
      </c>
      <c r="DY52" s="257" t="str">
        <f t="shared" si="284"/>
        <v/>
      </c>
      <c r="DZ52" s="257" t="str">
        <f t="shared" si="284"/>
        <v/>
      </c>
      <c r="EA52" s="257" t="str">
        <f t="shared" si="300"/>
        <v/>
      </c>
      <c r="EB52" s="257" t="str">
        <f t="shared" si="300"/>
        <v/>
      </c>
      <c r="EC52" s="257" t="str">
        <f t="shared" si="300"/>
        <v/>
      </c>
      <c r="ED52" s="257" t="str">
        <f t="shared" si="300"/>
        <v/>
      </c>
      <c r="EE52" s="257" t="str">
        <f t="shared" si="300"/>
        <v/>
      </c>
      <c r="EF52" s="257" t="str">
        <f t="shared" si="300"/>
        <v/>
      </c>
      <c r="EG52" s="257" t="str">
        <f t="shared" si="300"/>
        <v/>
      </c>
      <c r="EH52" s="257" t="str">
        <f t="shared" si="300"/>
        <v/>
      </c>
      <c r="EI52" s="257" t="str">
        <f t="shared" si="300"/>
        <v/>
      </c>
      <c r="EJ52" s="257" t="str">
        <f t="shared" si="300"/>
        <v/>
      </c>
      <c r="EK52" s="259" t="str">
        <f t="shared" si="285"/>
        <v/>
      </c>
      <c r="EL52" s="259" t="str">
        <f t="shared" si="285"/>
        <v/>
      </c>
      <c r="EM52" s="259" t="str">
        <f t="shared" si="285"/>
        <v/>
      </c>
      <c r="EN52" s="259" t="str">
        <f t="shared" si="285"/>
        <v/>
      </c>
      <c r="EO52" s="259" t="str">
        <f t="shared" si="285"/>
        <v/>
      </c>
      <c r="EP52" s="259" t="str">
        <f t="shared" si="285"/>
        <v/>
      </c>
      <c r="EQ52" s="259" t="str">
        <f t="shared" si="285"/>
        <v/>
      </c>
      <c r="ER52" s="259" t="str">
        <f t="shared" si="285"/>
        <v/>
      </c>
      <c r="ES52" s="259" t="str">
        <f t="shared" si="301"/>
        <v/>
      </c>
      <c r="ET52" s="259" t="str">
        <f t="shared" si="301"/>
        <v/>
      </c>
      <c r="EU52" s="259" t="str">
        <f t="shared" si="301"/>
        <v/>
      </c>
      <c r="EV52" s="259" t="str">
        <f t="shared" si="301"/>
        <v/>
      </c>
      <c r="EW52" s="259" t="str">
        <f t="shared" si="301"/>
        <v/>
      </c>
      <c r="EX52" s="259" t="str">
        <f t="shared" si="301"/>
        <v/>
      </c>
      <c r="EY52" s="259" t="str">
        <f t="shared" si="301"/>
        <v/>
      </c>
      <c r="EZ52" s="259" t="str">
        <f t="shared" si="301"/>
        <v/>
      </c>
      <c r="FA52" s="259" t="str">
        <f t="shared" si="301"/>
        <v/>
      </c>
      <c r="FB52" s="259" t="str">
        <f t="shared" si="301"/>
        <v/>
      </c>
      <c r="FC52" s="261" t="str">
        <f t="shared" si="286"/>
        <v/>
      </c>
      <c r="FD52" s="261" t="str">
        <f t="shared" si="286"/>
        <v/>
      </c>
      <c r="FE52" s="261" t="str">
        <f t="shared" si="286"/>
        <v/>
      </c>
      <c r="FF52" s="261" t="str">
        <f t="shared" si="286"/>
        <v/>
      </c>
      <c r="FG52" s="261" t="str">
        <f t="shared" si="286"/>
        <v/>
      </c>
      <c r="FH52" s="261" t="str">
        <f t="shared" si="286"/>
        <v/>
      </c>
      <c r="FI52" s="261" t="str">
        <f t="shared" si="286"/>
        <v/>
      </c>
      <c r="FJ52" s="261" t="str">
        <f t="shared" si="286"/>
        <v/>
      </c>
      <c r="FK52" s="261" t="str">
        <f t="shared" si="302"/>
        <v/>
      </c>
      <c r="FL52" s="261" t="str">
        <f t="shared" si="302"/>
        <v/>
      </c>
      <c r="FM52" s="261" t="str">
        <f t="shared" si="302"/>
        <v/>
      </c>
      <c r="FN52" s="261" t="str">
        <f t="shared" si="302"/>
        <v/>
      </c>
      <c r="FO52" s="261" t="str">
        <f t="shared" si="302"/>
        <v/>
      </c>
      <c r="FP52" s="261" t="str">
        <f t="shared" si="302"/>
        <v/>
      </c>
      <c r="FQ52" s="261" t="str">
        <f t="shared" si="302"/>
        <v/>
      </c>
      <c r="FR52" s="261" t="str">
        <f t="shared" si="302"/>
        <v/>
      </c>
      <c r="FS52" s="261" t="str">
        <f t="shared" si="302"/>
        <v/>
      </c>
      <c r="FT52" s="261" t="str">
        <f t="shared" si="302"/>
        <v/>
      </c>
      <c r="FU52" s="263" t="str">
        <f t="shared" si="287"/>
        <v/>
      </c>
      <c r="FV52" s="263" t="str">
        <f t="shared" si="287"/>
        <v/>
      </c>
      <c r="FW52" s="263" t="str">
        <f t="shared" si="287"/>
        <v/>
      </c>
      <c r="FX52" s="263" t="str">
        <f t="shared" si="287"/>
        <v/>
      </c>
      <c r="FY52" s="263" t="str">
        <f t="shared" si="287"/>
        <v/>
      </c>
      <c r="FZ52" s="263" t="str">
        <f t="shared" si="287"/>
        <v/>
      </c>
      <c r="GA52" s="263" t="str">
        <f t="shared" si="287"/>
        <v/>
      </c>
      <c r="GB52" s="263" t="str">
        <f t="shared" si="287"/>
        <v/>
      </c>
      <c r="GC52" s="263" t="str">
        <f t="shared" si="303"/>
        <v/>
      </c>
      <c r="GD52" s="263" t="str">
        <f t="shared" si="303"/>
        <v/>
      </c>
      <c r="GE52" s="263" t="str">
        <f t="shared" si="303"/>
        <v/>
      </c>
      <c r="GF52" s="263" t="str">
        <f t="shared" si="303"/>
        <v/>
      </c>
      <c r="GG52" s="263" t="str">
        <f t="shared" si="303"/>
        <v/>
      </c>
      <c r="GH52" s="263" t="str">
        <f t="shared" si="303"/>
        <v/>
      </c>
      <c r="GI52" s="263" t="str">
        <f t="shared" si="303"/>
        <v/>
      </c>
      <c r="GJ52" s="263" t="str">
        <f t="shared" si="303"/>
        <v/>
      </c>
      <c r="GK52" s="263" t="str">
        <f t="shared" si="303"/>
        <v/>
      </c>
      <c r="GL52" s="263" t="str">
        <f t="shared" si="303"/>
        <v/>
      </c>
      <c r="GM52" s="265" t="str">
        <f t="shared" si="315"/>
        <v/>
      </c>
      <c r="GN52" s="265" t="str">
        <f t="shared" si="315"/>
        <v/>
      </c>
      <c r="GO52" s="265" t="str">
        <f t="shared" si="315"/>
        <v/>
      </c>
      <c r="GP52" s="265" t="str">
        <f t="shared" si="315"/>
        <v/>
      </c>
      <c r="GQ52" s="265" t="str">
        <f t="shared" si="315"/>
        <v/>
      </c>
      <c r="GR52" s="265" t="str">
        <f t="shared" si="315"/>
        <v/>
      </c>
      <c r="GS52" s="265" t="str">
        <f t="shared" si="316"/>
        <v/>
      </c>
      <c r="GT52" s="265" t="str">
        <f t="shared" si="314"/>
        <v/>
      </c>
      <c r="GU52" s="265" t="str">
        <f t="shared" si="304"/>
        <v/>
      </c>
      <c r="GV52" s="265" t="str">
        <f t="shared" si="304"/>
        <v/>
      </c>
      <c r="GW52" s="265" t="str">
        <f t="shared" si="304"/>
        <v/>
      </c>
      <c r="GX52" s="265" t="str">
        <f t="shared" si="304"/>
        <v/>
      </c>
      <c r="GY52" s="265" t="str">
        <f t="shared" si="304"/>
        <v/>
      </c>
      <c r="GZ52" s="265" t="str">
        <f t="shared" si="304"/>
        <v/>
      </c>
      <c r="HA52" s="265" t="str">
        <f t="shared" si="304"/>
        <v/>
      </c>
      <c r="HB52" s="265" t="str">
        <f t="shared" si="304"/>
        <v/>
      </c>
      <c r="HC52" s="265" t="str">
        <f t="shared" si="304"/>
        <v/>
      </c>
      <c r="HD52" s="265" t="str">
        <f t="shared" si="304"/>
        <v/>
      </c>
      <c r="HF52" s="265">
        <f t="shared" si="289"/>
        <v>41</v>
      </c>
      <c r="HG52" s="267" t="str">
        <f t="shared" ref="HG52:HP61" si="326">IF($B52="","",IF($AR52=HG$11,$A52,""))</f>
        <v/>
      </c>
      <c r="HH52" s="267" t="str">
        <f t="shared" si="326"/>
        <v/>
      </c>
      <c r="HI52" s="267" t="str">
        <f t="shared" si="326"/>
        <v/>
      </c>
      <c r="HJ52" s="267" t="str">
        <f t="shared" si="326"/>
        <v/>
      </c>
      <c r="HK52" s="267" t="str">
        <f t="shared" si="326"/>
        <v/>
      </c>
      <c r="HL52" s="267" t="str">
        <f t="shared" si="326"/>
        <v/>
      </c>
      <c r="HM52" s="267" t="str">
        <f t="shared" si="326"/>
        <v/>
      </c>
      <c r="HN52" s="267" t="str">
        <f t="shared" si="326"/>
        <v/>
      </c>
      <c r="HO52" s="267" t="str">
        <f t="shared" si="326"/>
        <v/>
      </c>
      <c r="HP52" s="267" t="str">
        <f t="shared" si="326"/>
        <v/>
      </c>
      <c r="HQ52" s="267" t="str">
        <f t="shared" ref="HQ52:HZ61" si="327">IF($B52="","",IF($AR52=HQ$11,$A52,""))</f>
        <v/>
      </c>
      <c r="HR52" s="267" t="str">
        <f t="shared" si="327"/>
        <v/>
      </c>
      <c r="HS52" s="267" t="str">
        <f t="shared" si="327"/>
        <v/>
      </c>
      <c r="HT52" s="267" t="str">
        <f t="shared" si="327"/>
        <v/>
      </c>
      <c r="HU52" s="267" t="str">
        <f t="shared" si="327"/>
        <v/>
      </c>
      <c r="HV52" s="267" t="str">
        <f t="shared" si="327"/>
        <v/>
      </c>
      <c r="HW52" s="267" t="str">
        <f t="shared" si="327"/>
        <v/>
      </c>
      <c r="HX52" s="267" t="str">
        <f t="shared" si="327"/>
        <v/>
      </c>
      <c r="HY52" s="267" t="str">
        <f t="shared" si="327"/>
        <v/>
      </c>
      <c r="HZ52" s="267" t="str">
        <f t="shared" si="327"/>
        <v/>
      </c>
      <c r="IA52" s="264"/>
      <c r="IB52" s="267" t="str">
        <f t="shared" si="305"/>
        <v/>
      </c>
      <c r="IC52" s="267" t="str">
        <f t="shared" si="306"/>
        <v/>
      </c>
      <c r="ID52" s="267" t="str">
        <f t="shared" si="307"/>
        <v/>
      </c>
      <c r="IE52" s="267" t="str">
        <f t="shared" si="308"/>
        <v/>
      </c>
      <c r="IF52" s="267" t="str">
        <f t="shared" si="309"/>
        <v/>
      </c>
      <c r="IG52" s="267" t="str">
        <f t="shared" si="310"/>
        <v/>
      </c>
      <c r="IH52" s="267" t="str">
        <f t="shared" si="311"/>
        <v/>
      </c>
      <c r="II52" s="267" t="str">
        <f t="shared" si="163"/>
        <v/>
      </c>
      <c r="IJ52" s="267" t="str">
        <f t="shared" si="164"/>
        <v/>
      </c>
      <c r="IK52" s="267" t="str">
        <f t="shared" si="165"/>
        <v/>
      </c>
      <c r="IL52" s="267" t="str">
        <f t="shared" si="166"/>
        <v/>
      </c>
      <c r="IM52" s="267" t="str">
        <f t="shared" si="167"/>
        <v/>
      </c>
      <c r="IN52" s="267" t="str">
        <f t="shared" si="168"/>
        <v/>
      </c>
      <c r="IO52" s="267" t="str">
        <f t="shared" si="169"/>
        <v/>
      </c>
      <c r="IP52" s="267" t="str">
        <f t="shared" si="170"/>
        <v/>
      </c>
      <c r="IQ52" s="267" t="str">
        <f t="shared" si="171"/>
        <v/>
      </c>
      <c r="IR52" s="267" t="str">
        <f t="shared" si="172"/>
        <v/>
      </c>
      <c r="IS52" s="267" t="str">
        <f t="shared" si="173"/>
        <v/>
      </c>
      <c r="IT52" s="267" t="str">
        <f t="shared" si="174"/>
        <v/>
      </c>
      <c r="IU52" s="267" t="str">
        <f t="shared" si="175"/>
        <v/>
      </c>
      <c r="IV52" s="264"/>
      <c r="IW52" s="268">
        <v>41</v>
      </c>
      <c r="IX52" s="265" t="str">
        <f t="shared" si="312"/>
        <v/>
      </c>
      <c r="IY52" s="265" t="str">
        <f t="shared" si="282"/>
        <v/>
      </c>
      <c r="IZ52" s="265" t="str">
        <f t="shared" si="282"/>
        <v/>
      </c>
      <c r="JA52" s="265" t="str">
        <f t="shared" si="282"/>
        <v/>
      </c>
      <c r="JB52" s="265" t="str">
        <f t="shared" si="283"/>
        <v/>
      </c>
      <c r="JC52" s="265" t="str">
        <f t="shared" si="283"/>
        <v/>
      </c>
      <c r="JD52" s="265" t="str">
        <f t="shared" si="283"/>
        <v/>
      </c>
      <c r="JE52" s="265" t="str">
        <f t="shared" si="317"/>
        <v/>
      </c>
      <c r="JF52" s="265" t="str">
        <f t="shared" si="317"/>
        <v/>
      </c>
      <c r="JG52" s="265" t="str">
        <f t="shared" si="317"/>
        <v/>
      </c>
      <c r="JH52" s="265" t="str">
        <f t="shared" si="317"/>
        <v/>
      </c>
      <c r="JI52" s="265" t="str">
        <f t="shared" si="317"/>
        <v/>
      </c>
      <c r="JJ52" s="265" t="str">
        <f t="shared" si="317"/>
        <v/>
      </c>
      <c r="JK52" s="265" t="str">
        <f t="shared" si="317"/>
        <v/>
      </c>
      <c r="JL52" s="265" t="str">
        <f t="shared" si="317"/>
        <v/>
      </c>
      <c r="JM52" s="265" t="str">
        <f t="shared" si="317"/>
        <v/>
      </c>
      <c r="JN52" s="265" t="str">
        <f t="shared" si="317"/>
        <v/>
      </c>
      <c r="JO52" s="265" t="str">
        <f t="shared" si="317"/>
        <v/>
      </c>
      <c r="JP52" s="265" t="str">
        <f t="shared" si="317"/>
        <v/>
      </c>
      <c r="JQ52" s="265" t="str">
        <f t="shared" si="317"/>
        <v/>
      </c>
      <c r="JS52" s="265" t="str">
        <f>IF(IX52="","",SUM(IX$12:IX52)-IX52+1)</f>
        <v/>
      </c>
      <c r="JT52" s="265" t="str">
        <f>IF(IY52="","",SUM(IY$12:IY52)-IY52+1)</f>
        <v/>
      </c>
      <c r="JU52" s="265" t="str">
        <f>IF(IZ52="","",SUM(IZ$12:IZ52)-IZ52+1)</f>
        <v/>
      </c>
      <c r="JV52" s="265" t="str">
        <f>IF(JA52="","",SUM(JA$12:JA52)-JA52+1)</f>
        <v/>
      </c>
      <c r="JW52" s="265" t="str">
        <f>IF(JB52="","",SUM(JB$12:JB52)-JB52+1)</f>
        <v/>
      </c>
      <c r="JX52" s="265" t="str">
        <f>IF(JC52="","",SUM(JC$12:JC52)-JC52+1)</f>
        <v/>
      </c>
      <c r="JY52" s="265" t="str">
        <f>IF(JD52="","",SUM(JD$12:JD52)-JD52+1)</f>
        <v/>
      </c>
      <c r="JZ52" s="265" t="str">
        <f>IF(JE52="","",SUM(JE$12:JE52)-JE52+1)</f>
        <v/>
      </c>
      <c r="KA52" s="265" t="str">
        <f>IF(JF52="","",SUM(JF$12:JF52)-JF52+1)</f>
        <v/>
      </c>
      <c r="KB52" s="265" t="str">
        <f>IF(JG52="","",SUM(JG$12:JG52)-JG52+1)</f>
        <v/>
      </c>
      <c r="KC52" s="265" t="str">
        <f>IF(JH52="","",SUM(JH$12:JH52)-JH52+1)</f>
        <v/>
      </c>
      <c r="KD52" s="265" t="str">
        <f>IF(JI52="","",SUM(JI$12:JI52)-JI52+1)</f>
        <v/>
      </c>
      <c r="KE52" s="265" t="str">
        <f>IF(JJ52="","",SUM(JJ$12:JJ52)-JJ52+1)</f>
        <v/>
      </c>
      <c r="KF52" s="265" t="str">
        <f>IF(JK52="","",SUM(JK$12:JK52)-JK52+1)</f>
        <v/>
      </c>
      <c r="KG52" s="265" t="str">
        <f>IF(JL52="","",SUM(JL$12:JL52)-JL52+1)</f>
        <v/>
      </c>
      <c r="KH52" s="265" t="str">
        <f>IF(JM52="","",SUM(JM$12:JM52)-JM52+1)</f>
        <v/>
      </c>
      <c r="KI52" s="265" t="str">
        <f>IF(JN52="","",SUM(JN$12:JN52)-JN52+1)</f>
        <v/>
      </c>
      <c r="KJ52" s="265" t="str">
        <f>IF(JO52="","",SUM(JO$12:JO52)-JO52+1)</f>
        <v/>
      </c>
      <c r="KK52" s="265" t="str">
        <f>IF(JP52="","",SUM(JP$12:JP52)-JP52+1)</f>
        <v/>
      </c>
      <c r="KL52" s="265" t="str">
        <f>IF(JQ52="","",SUM(JQ$12:JQ52)-JQ52+1)</f>
        <v/>
      </c>
      <c r="KN52" s="265" t="str">
        <f t="shared" si="290"/>
        <v/>
      </c>
      <c r="KO52" s="265" t="str">
        <f t="shared" si="291"/>
        <v/>
      </c>
      <c r="KP52" s="265" t="str">
        <f t="shared" si="292"/>
        <v/>
      </c>
      <c r="KQ52" s="265" t="str">
        <f t="shared" si="293"/>
        <v/>
      </c>
      <c r="KR52" s="265" t="str">
        <f t="shared" si="294"/>
        <v/>
      </c>
      <c r="KS52" s="265" t="str">
        <f t="shared" si="295"/>
        <v/>
      </c>
      <c r="KT52" s="265" t="str">
        <f t="shared" si="296"/>
        <v/>
      </c>
      <c r="KU52" s="265" t="str">
        <f t="shared" si="297"/>
        <v/>
      </c>
      <c r="KV52" s="265" t="str">
        <f t="shared" si="132"/>
        <v/>
      </c>
      <c r="KW52" s="265" t="str">
        <f t="shared" si="133"/>
        <v/>
      </c>
      <c r="KX52" s="265" t="str">
        <f t="shared" si="134"/>
        <v/>
      </c>
      <c r="KY52" s="265" t="str">
        <f t="shared" si="135"/>
        <v/>
      </c>
      <c r="KZ52" s="265" t="str">
        <f t="shared" si="136"/>
        <v/>
      </c>
      <c r="LA52" s="265" t="str">
        <f t="shared" si="137"/>
        <v/>
      </c>
      <c r="LB52" s="265" t="str">
        <f t="shared" si="138"/>
        <v/>
      </c>
      <c r="LC52" s="265" t="str">
        <f t="shared" si="139"/>
        <v/>
      </c>
      <c r="LD52" s="265" t="str">
        <f t="shared" si="140"/>
        <v/>
      </c>
      <c r="LE52" s="265" t="str">
        <f t="shared" si="141"/>
        <v/>
      </c>
      <c r="LF52" s="265" t="str">
        <f t="shared" si="142"/>
        <v/>
      </c>
      <c r="LG52" s="265" t="str">
        <f t="shared" si="143"/>
        <v/>
      </c>
    </row>
    <row r="53" spans="1:319" s="266" customFormat="1" x14ac:dyDescent="0.25">
      <c r="A53" s="248">
        <f t="shared" si="179"/>
        <v>42</v>
      </c>
      <c r="B53" s="176" t="s">
        <v>106</v>
      </c>
      <c r="C53" s="45" t="s">
        <v>284</v>
      </c>
      <c r="D53" s="45" t="s">
        <v>289</v>
      </c>
      <c r="E53" s="169" t="s">
        <v>295</v>
      </c>
      <c r="F53" s="46" t="s">
        <v>345</v>
      </c>
      <c r="G53" s="172">
        <v>208</v>
      </c>
      <c r="H53" s="54"/>
      <c r="I53" s="54"/>
      <c r="J53" s="54"/>
      <c r="K53" s="54"/>
      <c r="L53" s="248"/>
      <c r="M53" s="248"/>
      <c r="N53" s="44" t="s">
        <v>595</v>
      </c>
      <c r="O53" s="44" t="s">
        <v>675</v>
      </c>
      <c r="P53" s="43">
        <v>1</v>
      </c>
      <c r="Q53" s="43" t="s">
        <v>415</v>
      </c>
      <c r="R53" s="43" t="s">
        <v>415</v>
      </c>
      <c r="S53" s="43">
        <f t="shared" si="288"/>
        <v>1</v>
      </c>
      <c r="T53" s="54">
        <v>6</v>
      </c>
      <c r="U53" s="54"/>
      <c r="V53" s="54"/>
      <c r="W53" s="343">
        <f t="shared" si="298"/>
        <v>102</v>
      </c>
      <c r="X53" s="344">
        <f t="shared" si="299"/>
        <v>6</v>
      </c>
      <c r="Y53" s="45" t="s">
        <v>661</v>
      </c>
      <c r="Z53" s="45" t="s">
        <v>662</v>
      </c>
      <c r="AA53" s="54">
        <v>2</v>
      </c>
      <c r="AB53" s="54">
        <v>8</v>
      </c>
      <c r="AC53" s="54">
        <v>2</v>
      </c>
      <c r="AD53" s="44">
        <v>4</v>
      </c>
      <c r="AE53" s="44">
        <v>8</v>
      </c>
      <c r="AF53" s="44">
        <v>2</v>
      </c>
      <c r="AG53" s="45">
        <v>5</v>
      </c>
      <c r="AH53" s="45">
        <v>8</v>
      </c>
      <c r="AI53" s="45">
        <v>2</v>
      </c>
      <c r="AJ53" s="46"/>
      <c r="AK53" s="46"/>
      <c r="AL53" s="46"/>
      <c r="AN53" s="307" t="str">
        <f t="shared" si="93"/>
        <v>Pré: ---</v>
      </c>
      <c r="AO53" s="256" t="str">
        <f t="shared" si="94"/>
        <v>Co: ---</v>
      </c>
      <c r="AP53" s="45" t="str">
        <f t="shared" si="146"/>
        <v>MAT01101</v>
      </c>
      <c r="AQ53" s="308" t="str">
        <f t="shared" si="180"/>
        <v>Cálculo Diferencial e Integral I</v>
      </c>
      <c r="AR53" s="43">
        <f t="shared" si="95"/>
        <v>1</v>
      </c>
      <c r="AS53" s="255"/>
      <c r="AT53" s="256">
        <f t="shared" si="96"/>
        <v>2</v>
      </c>
      <c r="AU53" s="257" t="str">
        <f t="shared" si="318"/>
        <v/>
      </c>
      <c r="AV53" s="257">
        <f t="shared" si="318"/>
        <v>8</v>
      </c>
      <c r="AW53" s="257">
        <f t="shared" si="318"/>
        <v>9</v>
      </c>
      <c r="AX53" s="257" t="str">
        <f t="shared" si="318"/>
        <v/>
      </c>
      <c r="AY53" s="257" t="str">
        <f t="shared" si="318"/>
        <v/>
      </c>
      <c r="AZ53" s="257" t="str">
        <f t="shared" si="318"/>
        <v/>
      </c>
      <c r="BA53" s="257" t="str">
        <f t="shared" si="318"/>
        <v/>
      </c>
      <c r="BB53" s="257" t="str">
        <f t="shared" si="318"/>
        <v/>
      </c>
      <c r="BC53" s="257" t="str">
        <f t="shared" si="318"/>
        <v/>
      </c>
      <c r="BD53" s="257" t="str">
        <f t="shared" si="318"/>
        <v/>
      </c>
      <c r="BE53" s="257" t="str">
        <f t="shared" si="319"/>
        <v/>
      </c>
      <c r="BF53" s="257" t="str">
        <f t="shared" si="319"/>
        <v/>
      </c>
      <c r="BG53" s="257" t="str">
        <f t="shared" si="319"/>
        <v/>
      </c>
      <c r="BH53" s="257" t="str">
        <f t="shared" si="319"/>
        <v/>
      </c>
      <c r="BI53" s="257" t="str">
        <f t="shared" si="319"/>
        <v/>
      </c>
      <c r="BJ53" s="257" t="str">
        <f t="shared" si="319"/>
        <v/>
      </c>
      <c r="BK53" s="257" t="str">
        <f t="shared" si="319"/>
        <v/>
      </c>
      <c r="BL53" s="257" t="str">
        <f t="shared" si="319"/>
        <v/>
      </c>
      <c r="BM53" s="258">
        <f t="shared" si="99"/>
        <v>4</v>
      </c>
      <c r="BN53" s="259" t="str">
        <f t="shared" si="320"/>
        <v/>
      </c>
      <c r="BO53" s="259">
        <f t="shared" si="320"/>
        <v>8</v>
      </c>
      <c r="BP53" s="259">
        <f t="shared" si="320"/>
        <v>9</v>
      </c>
      <c r="BQ53" s="259" t="str">
        <f t="shared" si="320"/>
        <v/>
      </c>
      <c r="BR53" s="259" t="str">
        <f t="shared" si="320"/>
        <v/>
      </c>
      <c r="BS53" s="259" t="str">
        <f t="shared" si="320"/>
        <v/>
      </c>
      <c r="BT53" s="259" t="str">
        <f t="shared" si="320"/>
        <v/>
      </c>
      <c r="BU53" s="259" t="str">
        <f t="shared" si="320"/>
        <v/>
      </c>
      <c r="BV53" s="259" t="str">
        <f t="shared" si="320"/>
        <v/>
      </c>
      <c r="BW53" s="259" t="str">
        <f t="shared" si="320"/>
        <v/>
      </c>
      <c r="BX53" s="259" t="str">
        <f t="shared" si="321"/>
        <v/>
      </c>
      <c r="BY53" s="259" t="str">
        <f t="shared" si="321"/>
        <v/>
      </c>
      <c r="BZ53" s="259" t="str">
        <f t="shared" si="321"/>
        <v/>
      </c>
      <c r="CA53" s="259" t="str">
        <f t="shared" si="321"/>
        <v/>
      </c>
      <c r="CB53" s="259" t="str">
        <f t="shared" si="321"/>
        <v/>
      </c>
      <c r="CC53" s="259" t="str">
        <f t="shared" si="321"/>
        <v/>
      </c>
      <c r="CD53" s="259" t="str">
        <f t="shared" si="321"/>
        <v/>
      </c>
      <c r="CE53" s="259" t="str">
        <f t="shared" si="321"/>
        <v/>
      </c>
      <c r="CF53" s="260">
        <f t="shared" si="102"/>
        <v>5</v>
      </c>
      <c r="CG53" s="261" t="str">
        <f t="shared" si="322"/>
        <v/>
      </c>
      <c r="CH53" s="261">
        <f t="shared" si="322"/>
        <v>8</v>
      </c>
      <c r="CI53" s="261">
        <f t="shared" si="322"/>
        <v>9</v>
      </c>
      <c r="CJ53" s="261" t="str">
        <f t="shared" si="322"/>
        <v/>
      </c>
      <c r="CK53" s="261" t="str">
        <f t="shared" si="322"/>
        <v/>
      </c>
      <c r="CL53" s="261" t="str">
        <f t="shared" si="322"/>
        <v/>
      </c>
      <c r="CM53" s="261" t="str">
        <f t="shared" si="322"/>
        <v/>
      </c>
      <c r="CN53" s="261" t="str">
        <f t="shared" si="322"/>
        <v/>
      </c>
      <c r="CO53" s="261" t="str">
        <f t="shared" si="322"/>
        <v/>
      </c>
      <c r="CP53" s="261" t="str">
        <f t="shared" si="322"/>
        <v/>
      </c>
      <c r="CQ53" s="261" t="str">
        <f t="shared" si="323"/>
        <v/>
      </c>
      <c r="CR53" s="261" t="str">
        <f t="shared" si="323"/>
        <v/>
      </c>
      <c r="CS53" s="261" t="str">
        <f t="shared" si="323"/>
        <v/>
      </c>
      <c r="CT53" s="261" t="str">
        <f t="shared" si="323"/>
        <v/>
      </c>
      <c r="CU53" s="261" t="str">
        <f t="shared" si="323"/>
        <v/>
      </c>
      <c r="CV53" s="261" t="str">
        <f t="shared" si="323"/>
        <v/>
      </c>
      <c r="CW53" s="261" t="str">
        <f t="shared" si="323"/>
        <v/>
      </c>
      <c r="CX53" s="261" t="str">
        <f t="shared" si="323"/>
        <v/>
      </c>
      <c r="CY53" s="262" t="str">
        <f t="shared" si="105"/>
        <v/>
      </c>
      <c r="CZ53" s="263" t="str">
        <f t="shared" si="324"/>
        <v/>
      </c>
      <c r="DA53" s="263" t="str">
        <f t="shared" si="324"/>
        <v/>
      </c>
      <c r="DB53" s="263" t="str">
        <f t="shared" si="324"/>
        <v/>
      </c>
      <c r="DC53" s="263" t="str">
        <f t="shared" si="324"/>
        <v/>
      </c>
      <c r="DD53" s="263" t="str">
        <f t="shared" si="324"/>
        <v/>
      </c>
      <c r="DE53" s="263" t="str">
        <f t="shared" si="324"/>
        <v/>
      </c>
      <c r="DF53" s="263" t="str">
        <f t="shared" si="324"/>
        <v/>
      </c>
      <c r="DG53" s="263" t="str">
        <f t="shared" si="324"/>
        <v/>
      </c>
      <c r="DH53" s="263" t="str">
        <f t="shared" si="324"/>
        <v/>
      </c>
      <c r="DI53" s="263" t="str">
        <f t="shared" si="324"/>
        <v/>
      </c>
      <c r="DJ53" s="263" t="str">
        <f t="shared" si="325"/>
        <v/>
      </c>
      <c r="DK53" s="263" t="str">
        <f t="shared" si="325"/>
        <v/>
      </c>
      <c r="DL53" s="263" t="str">
        <f t="shared" si="325"/>
        <v/>
      </c>
      <c r="DM53" s="263" t="str">
        <f t="shared" si="325"/>
        <v/>
      </c>
      <c r="DN53" s="263" t="str">
        <f t="shared" si="325"/>
        <v/>
      </c>
      <c r="DO53" s="263" t="str">
        <f t="shared" si="325"/>
        <v/>
      </c>
      <c r="DP53" s="263" t="str">
        <f t="shared" si="325"/>
        <v/>
      </c>
      <c r="DQ53" s="263" t="str">
        <f t="shared" si="325"/>
        <v/>
      </c>
      <c r="DR53" s="264"/>
      <c r="DS53" s="257" t="str">
        <f t="shared" ref="DS53:DZ62" si="328">CONCATENATE(IF(LOOKUP($DR$2-1,$AT$7:$DQ$7,$AT53:$DQ53)=DS$9,LOOKUP(DS$2,$AT$7:$DQ$7,$AT53:$DQ53),""),IF(LOOKUP($DR$3-1,$AT$7:$DQ$7,$AT53:$DQ53)=DS$9,LOOKUP(DS$3,$AT$7:$DQ$7,$AT53:$DQ53),""),IF(LOOKUP($DR$4-1,$AT$7:$DQ$7,$AT53:$DQ53)=DS$9,LOOKUP(DS$4,$AT$7:$DQ$7,$AT53:$DQ53),""),IF(LOOKUP($DR$5-1,$AT$7:$DQ$7,$AT53:$DQ53)=DS$9,LOOKUP(DS$5,$AT$7:$DQ$7,$AT53:$DQ53),""))</f>
        <v/>
      </c>
      <c r="DT53" s="257" t="str">
        <f t="shared" si="328"/>
        <v/>
      </c>
      <c r="DU53" s="257" t="str">
        <f t="shared" si="328"/>
        <v/>
      </c>
      <c r="DV53" s="257" t="str">
        <f t="shared" si="328"/>
        <v/>
      </c>
      <c r="DW53" s="257" t="str">
        <f t="shared" si="328"/>
        <v/>
      </c>
      <c r="DX53" s="257" t="str">
        <f t="shared" si="328"/>
        <v/>
      </c>
      <c r="DY53" s="257" t="str">
        <f t="shared" si="328"/>
        <v/>
      </c>
      <c r="DZ53" s="257" t="str">
        <f t="shared" si="328"/>
        <v/>
      </c>
      <c r="EA53" s="257" t="str">
        <f t="shared" si="300"/>
        <v/>
      </c>
      <c r="EB53" s="257" t="str">
        <f t="shared" si="300"/>
        <v/>
      </c>
      <c r="EC53" s="257" t="str">
        <f t="shared" si="300"/>
        <v/>
      </c>
      <c r="ED53" s="257" t="str">
        <f t="shared" si="300"/>
        <v/>
      </c>
      <c r="EE53" s="257" t="str">
        <f t="shared" si="300"/>
        <v/>
      </c>
      <c r="EF53" s="257" t="str">
        <f t="shared" si="300"/>
        <v/>
      </c>
      <c r="EG53" s="257" t="str">
        <f t="shared" si="300"/>
        <v/>
      </c>
      <c r="EH53" s="257" t="str">
        <f t="shared" si="300"/>
        <v/>
      </c>
      <c r="EI53" s="257" t="str">
        <f t="shared" si="300"/>
        <v/>
      </c>
      <c r="EJ53" s="257" t="str">
        <f t="shared" si="300"/>
        <v/>
      </c>
      <c r="EK53" s="259" t="str">
        <f t="shared" ref="EK53:ER62" si="329">CONCATENATE(IF(LOOKUP($DR$2-1,$AT$7:$DQ$7,$AT53:$DQ53)=EK$9,LOOKUP(EK$2,$AT$7:$DQ$7,$AT53:$DQ53),""),IF(LOOKUP($DR$3-1,$AT$7:$DQ$7,$AT53:$DQ53)=EK$9,LOOKUP(EK$3,$AT$7:$DQ$7,$AT53:$DQ53),""),IF(LOOKUP($DR$4-1,$AT$7:$DQ$7,$AT53:$DQ53)=EK$9,LOOKUP(EK$4,$AT$7:$DQ$7,$AT53:$DQ53),""),IF(LOOKUP($DR$5-1,$AT$7:$DQ$7,$AT53:$DQ53)=EK$9,LOOKUP(EK$5,$AT$7:$DQ$7,$AT53:$DQ53),""))</f>
        <v/>
      </c>
      <c r="EL53" s="259" t="str">
        <f t="shared" si="329"/>
        <v>8</v>
      </c>
      <c r="EM53" s="259" t="str">
        <f t="shared" si="329"/>
        <v>9</v>
      </c>
      <c r="EN53" s="259" t="str">
        <f t="shared" si="329"/>
        <v/>
      </c>
      <c r="EO53" s="259" t="str">
        <f t="shared" si="329"/>
        <v/>
      </c>
      <c r="EP53" s="259" t="str">
        <f t="shared" si="329"/>
        <v/>
      </c>
      <c r="EQ53" s="259" t="str">
        <f t="shared" si="329"/>
        <v/>
      </c>
      <c r="ER53" s="259" t="str">
        <f t="shared" si="329"/>
        <v/>
      </c>
      <c r="ES53" s="259" t="str">
        <f t="shared" si="301"/>
        <v/>
      </c>
      <c r="ET53" s="259" t="str">
        <f t="shared" si="301"/>
        <v/>
      </c>
      <c r="EU53" s="259" t="str">
        <f t="shared" si="301"/>
        <v/>
      </c>
      <c r="EV53" s="259" t="str">
        <f t="shared" si="301"/>
        <v/>
      </c>
      <c r="EW53" s="259" t="str">
        <f t="shared" si="301"/>
        <v/>
      </c>
      <c r="EX53" s="259" t="str">
        <f t="shared" si="301"/>
        <v/>
      </c>
      <c r="EY53" s="259" t="str">
        <f t="shared" si="301"/>
        <v/>
      </c>
      <c r="EZ53" s="259" t="str">
        <f t="shared" si="301"/>
        <v/>
      </c>
      <c r="FA53" s="259" t="str">
        <f t="shared" si="301"/>
        <v/>
      </c>
      <c r="FB53" s="259" t="str">
        <f t="shared" si="301"/>
        <v/>
      </c>
      <c r="FC53" s="261" t="str">
        <f t="shared" ref="FC53:FJ62" si="330">CONCATENATE(IF(LOOKUP($DR$2-1,$AT$7:$DQ$7,$AT53:$DQ53)=FC$9,LOOKUP(FC$2,$AT$7:$DQ$7,$AT53:$DQ53),""),IF(LOOKUP($DR$3-1,$AT$7:$DQ$7,$AT53:$DQ53)=FC$9,LOOKUP(FC$3,$AT$7:$DQ$7,$AT53:$DQ53),""),IF(LOOKUP($DR$4-1,$AT$7:$DQ$7,$AT53:$DQ53)=FC$9,LOOKUP(FC$4,$AT$7:$DQ$7,$AT53:$DQ53),""),IF(LOOKUP($DR$5-1,$AT$7:$DQ$7,$AT53:$DQ53)=FC$9,LOOKUP(FC$5,$AT$7:$DQ$7,$AT53:$DQ53),""))</f>
        <v/>
      </c>
      <c r="FD53" s="261" t="str">
        <f t="shared" si="330"/>
        <v/>
      </c>
      <c r="FE53" s="261" t="str">
        <f t="shared" si="330"/>
        <v/>
      </c>
      <c r="FF53" s="261" t="str">
        <f t="shared" si="330"/>
        <v/>
      </c>
      <c r="FG53" s="261" t="str">
        <f t="shared" si="330"/>
        <v/>
      </c>
      <c r="FH53" s="261" t="str">
        <f t="shared" si="330"/>
        <v/>
      </c>
      <c r="FI53" s="261" t="str">
        <f t="shared" si="330"/>
        <v/>
      </c>
      <c r="FJ53" s="261" t="str">
        <f t="shared" si="330"/>
        <v/>
      </c>
      <c r="FK53" s="261" t="str">
        <f t="shared" si="302"/>
        <v/>
      </c>
      <c r="FL53" s="261" t="str">
        <f t="shared" si="302"/>
        <v/>
      </c>
      <c r="FM53" s="261" t="str">
        <f t="shared" si="302"/>
        <v/>
      </c>
      <c r="FN53" s="261" t="str">
        <f t="shared" si="302"/>
        <v/>
      </c>
      <c r="FO53" s="261" t="str">
        <f t="shared" si="302"/>
        <v/>
      </c>
      <c r="FP53" s="261" t="str">
        <f t="shared" si="302"/>
        <v/>
      </c>
      <c r="FQ53" s="261" t="str">
        <f t="shared" si="302"/>
        <v/>
      </c>
      <c r="FR53" s="261" t="str">
        <f t="shared" si="302"/>
        <v/>
      </c>
      <c r="FS53" s="261" t="str">
        <f t="shared" si="302"/>
        <v/>
      </c>
      <c r="FT53" s="261" t="str">
        <f t="shared" si="302"/>
        <v/>
      </c>
      <c r="FU53" s="263" t="str">
        <f t="shared" ref="FU53:GB62" si="331">CONCATENATE(IF(LOOKUP($DR$2-1,$AT$7:$DQ$7,$AT53:$DQ53)=FU$9,LOOKUP(FU$2,$AT$7:$DQ$7,$AT53:$DQ53),""),IF(LOOKUP($DR$3-1,$AT$7:$DQ$7,$AT53:$DQ53)=FU$9,LOOKUP(FU$3,$AT$7:$DQ$7,$AT53:$DQ53),""),IF(LOOKUP($DR$4-1,$AT$7:$DQ$7,$AT53:$DQ53)=FU$9,LOOKUP(FU$4,$AT$7:$DQ$7,$AT53:$DQ53),""),IF(LOOKUP($DR$5-1,$AT$7:$DQ$7,$AT53:$DQ53)=FU$9,LOOKUP(FU$5,$AT$7:$DQ$7,$AT53:$DQ53),""))</f>
        <v/>
      </c>
      <c r="FV53" s="263" t="str">
        <f t="shared" si="331"/>
        <v>8</v>
      </c>
      <c r="FW53" s="263" t="str">
        <f t="shared" si="331"/>
        <v>9</v>
      </c>
      <c r="FX53" s="263" t="str">
        <f t="shared" si="331"/>
        <v/>
      </c>
      <c r="FY53" s="263" t="str">
        <f t="shared" si="331"/>
        <v/>
      </c>
      <c r="FZ53" s="263" t="str">
        <f t="shared" si="331"/>
        <v/>
      </c>
      <c r="GA53" s="263" t="str">
        <f t="shared" si="331"/>
        <v/>
      </c>
      <c r="GB53" s="263" t="str">
        <f t="shared" si="331"/>
        <v/>
      </c>
      <c r="GC53" s="263" t="str">
        <f t="shared" si="303"/>
        <v/>
      </c>
      <c r="GD53" s="263" t="str">
        <f t="shared" si="303"/>
        <v/>
      </c>
      <c r="GE53" s="263" t="str">
        <f t="shared" si="303"/>
        <v/>
      </c>
      <c r="GF53" s="263" t="str">
        <f t="shared" si="303"/>
        <v/>
      </c>
      <c r="GG53" s="263" t="str">
        <f t="shared" si="303"/>
        <v/>
      </c>
      <c r="GH53" s="263" t="str">
        <f t="shared" si="303"/>
        <v/>
      </c>
      <c r="GI53" s="263" t="str">
        <f t="shared" si="303"/>
        <v/>
      </c>
      <c r="GJ53" s="263" t="str">
        <f t="shared" si="303"/>
        <v/>
      </c>
      <c r="GK53" s="263" t="str">
        <f t="shared" si="303"/>
        <v/>
      </c>
      <c r="GL53" s="263" t="str">
        <f t="shared" si="303"/>
        <v/>
      </c>
      <c r="GM53" s="265" t="str">
        <f t="shared" si="315"/>
        <v/>
      </c>
      <c r="GN53" s="265" t="str">
        <f t="shared" si="315"/>
        <v>8</v>
      </c>
      <c r="GO53" s="265" t="str">
        <f t="shared" si="315"/>
        <v>9</v>
      </c>
      <c r="GP53" s="265" t="str">
        <f t="shared" si="315"/>
        <v/>
      </c>
      <c r="GQ53" s="265" t="str">
        <f t="shared" si="315"/>
        <v/>
      </c>
      <c r="GR53" s="265" t="str">
        <f t="shared" si="315"/>
        <v/>
      </c>
      <c r="GS53" s="265" t="str">
        <f t="shared" si="316"/>
        <v/>
      </c>
      <c r="GT53" s="265" t="str">
        <f t="shared" si="314"/>
        <v/>
      </c>
      <c r="GU53" s="265" t="str">
        <f t="shared" si="304"/>
        <v/>
      </c>
      <c r="GV53" s="265" t="str">
        <f t="shared" si="304"/>
        <v/>
      </c>
      <c r="GW53" s="265" t="str">
        <f t="shared" si="304"/>
        <v/>
      </c>
      <c r="GX53" s="265" t="str">
        <f t="shared" si="304"/>
        <v/>
      </c>
      <c r="GY53" s="265" t="str">
        <f t="shared" si="304"/>
        <v/>
      </c>
      <c r="GZ53" s="265" t="str">
        <f t="shared" si="304"/>
        <v/>
      </c>
      <c r="HA53" s="265" t="str">
        <f t="shared" si="304"/>
        <v/>
      </c>
      <c r="HB53" s="265" t="str">
        <f t="shared" si="304"/>
        <v/>
      </c>
      <c r="HC53" s="265" t="str">
        <f t="shared" si="304"/>
        <v/>
      </c>
      <c r="HD53" s="265" t="str">
        <f t="shared" si="304"/>
        <v/>
      </c>
      <c r="HF53" s="265">
        <f t="shared" si="289"/>
        <v>42</v>
      </c>
      <c r="HG53" s="267">
        <f t="shared" si="326"/>
        <v>42</v>
      </c>
      <c r="HH53" s="267" t="str">
        <f t="shared" si="326"/>
        <v/>
      </c>
      <c r="HI53" s="267" t="str">
        <f t="shared" si="326"/>
        <v/>
      </c>
      <c r="HJ53" s="267" t="str">
        <f t="shared" si="326"/>
        <v/>
      </c>
      <c r="HK53" s="267" t="str">
        <f t="shared" si="326"/>
        <v/>
      </c>
      <c r="HL53" s="267" t="str">
        <f t="shared" si="326"/>
        <v/>
      </c>
      <c r="HM53" s="267" t="str">
        <f t="shared" si="326"/>
        <v/>
      </c>
      <c r="HN53" s="267" t="str">
        <f t="shared" si="326"/>
        <v/>
      </c>
      <c r="HO53" s="267" t="str">
        <f t="shared" si="326"/>
        <v/>
      </c>
      <c r="HP53" s="267" t="str">
        <f t="shared" si="326"/>
        <v/>
      </c>
      <c r="HQ53" s="267" t="str">
        <f t="shared" si="327"/>
        <v/>
      </c>
      <c r="HR53" s="267" t="str">
        <f t="shared" si="327"/>
        <v/>
      </c>
      <c r="HS53" s="267" t="str">
        <f t="shared" si="327"/>
        <v/>
      </c>
      <c r="HT53" s="267" t="str">
        <f t="shared" si="327"/>
        <v/>
      </c>
      <c r="HU53" s="267" t="str">
        <f t="shared" si="327"/>
        <v/>
      </c>
      <c r="HV53" s="267" t="str">
        <f t="shared" si="327"/>
        <v/>
      </c>
      <c r="HW53" s="267" t="str">
        <f t="shared" si="327"/>
        <v/>
      </c>
      <c r="HX53" s="267" t="str">
        <f t="shared" si="327"/>
        <v/>
      </c>
      <c r="HY53" s="267" t="str">
        <f t="shared" si="327"/>
        <v/>
      </c>
      <c r="HZ53" s="267" t="str">
        <f t="shared" si="327"/>
        <v/>
      </c>
      <c r="IA53" s="264"/>
      <c r="IB53" s="267">
        <f t="shared" si="305"/>
        <v>2</v>
      </c>
      <c r="IC53" s="267" t="str">
        <f t="shared" si="306"/>
        <v/>
      </c>
      <c r="ID53" s="267" t="str">
        <f t="shared" si="307"/>
        <v/>
      </c>
      <c r="IE53" s="267" t="str">
        <f t="shared" si="308"/>
        <v/>
      </c>
      <c r="IF53" s="267" t="str">
        <f t="shared" si="309"/>
        <v/>
      </c>
      <c r="IG53" s="267" t="str">
        <f t="shared" si="310"/>
        <v/>
      </c>
      <c r="IH53" s="267" t="str">
        <f t="shared" si="311"/>
        <v/>
      </c>
      <c r="II53" s="267" t="str">
        <f t="shared" si="163"/>
        <v/>
      </c>
      <c r="IJ53" s="267" t="str">
        <f t="shared" si="164"/>
        <v/>
      </c>
      <c r="IK53" s="267" t="str">
        <f t="shared" si="165"/>
        <v/>
      </c>
      <c r="IL53" s="267" t="str">
        <f t="shared" si="166"/>
        <v/>
      </c>
      <c r="IM53" s="267" t="str">
        <f t="shared" si="167"/>
        <v/>
      </c>
      <c r="IN53" s="267" t="str">
        <f t="shared" si="168"/>
        <v/>
      </c>
      <c r="IO53" s="267" t="str">
        <f t="shared" si="169"/>
        <v/>
      </c>
      <c r="IP53" s="267" t="str">
        <f t="shared" si="170"/>
        <v/>
      </c>
      <c r="IQ53" s="267" t="str">
        <f t="shared" si="171"/>
        <v/>
      </c>
      <c r="IR53" s="267" t="str">
        <f t="shared" si="172"/>
        <v/>
      </c>
      <c r="IS53" s="267" t="str">
        <f t="shared" si="173"/>
        <v/>
      </c>
      <c r="IT53" s="267" t="str">
        <f t="shared" si="174"/>
        <v/>
      </c>
      <c r="IU53" s="267" t="str">
        <f t="shared" si="175"/>
        <v/>
      </c>
      <c r="IV53" s="264"/>
      <c r="IW53" s="268">
        <v>42</v>
      </c>
      <c r="IX53" s="265" t="str">
        <f t="shared" si="312"/>
        <v/>
      </c>
      <c r="IY53" s="265" t="str">
        <f t="shared" si="282"/>
        <v/>
      </c>
      <c r="IZ53" s="265" t="str">
        <f t="shared" si="282"/>
        <v/>
      </c>
      <c r="JA53" s="265" t="str">
        <f t="shared" si="282"/>
        <v/>
      </c>
      <c r="JB53" s="265" t="str">
        <f t="shared" si="283"/>
        <v/>
      </c>
      <c r="JC53" s="265" t="str">
        <f t="shared" si="283"/>
        <v/>
      </c>
      <c r="JD53" s="265" t="str">
        <f t="shared" si="283"/>
        <v/>
      </c>
      <c r="JE53" s="265" t="str">
        <f t="shared" si="317"/>
        <v/>
      </c>
      <c r="JF53" s="265" t="str">
        <f t="shared" si="317"/>
        <v/>
      </c>
      <c r="JG53" s="265" t="str">
        <f t="shared" si="317"/>
        <v/>
      </c>
      <c r="JH53" s="265" t="str">
        <f t="shared" si="317"/>
        <v/>
      </c>
      <c r="JI53" s="265" t="str">
        <f t="shared" si="317"/>
        <v/>
      </c>
      <c r="JJ53" s="265" t="str">
        <f t="shared" si="317"/>
        <v/>
      </c>
      <c r="JK53" s="265" t="str">
        <f t="shared" si="317"/>
        <v/>
      </c>
      <c r="JL53" s="265" t="str">
        <f t="shared" si="317"/>
        <v/>
      </c>
      <c r="JM53" s="265" t="str">
        <f t="shared" si="317"/>
        <v/>
      </c>
      <c r="JN53" s="265" t="str">
        <f t="shared" si="317"/>
        <v/>
      </c>
      <c r="JO53" s="265" t="str">
        <f t="shared" si="317"/>
        <v/>
      </c>
      <c r="JP53" s="265" t="str">
        <f t="shared" si="317"/>
        <v/>
      </c>
      <c r="JQ53" s="265" t="str">
        <f t="shared" si="317"/>
        <v/>
      </c>
      <c r="JS53" s="265" t="str">
        <f>IF(IX53="","",SUM(IX$12:IX53)-IX53+1)</f>
        <v/>
      </c>
      <c r="JT53" s="265" t="str">
        <f>IF(IY53="","",SUM(IY$12:IY53)-IY53+1)</f>
        <v/>
      </c>
      <c r="JU53" s="265" t="str">
        <f>IF(IZ53="","",SUM(IZ$12:IZ53)-IZ53+1)</f>
        <v/>
      </c>
      <c r="JV53" s="265" t="str">
        <f>IF(JA53="","",SUM(JA$12:JA53)-JA53+1)</f>
        <v/>
      </c>
      <c r="JW53" s="265" t="str">
        <f>IF(JB53="","",SUM(JB$12:JB53)-JB53+1)</f>
        <v/>
      </c>
      <c r="JX53" s="265" t="str">
        <f>IF(JC53="","",SUM(JC$12:JC53)-JC53+1)</f>
        <v/>
      </c>
      <c r="JY53" s="265" t="str">
        <f>IF(JD53="","",SUM(JD$12:JD53)-JD53+1)</f>
        <v/>
      </c>
      <c r="JZ53" s="265" t="str">
        <f>IF(JE53="","",SUM(JE$12:JE53)-JE53+1)</f>
        <v/>
      </c>
      <c r="KA53" s="265" t="str">
        <f>IF(JF53="","",SUM(JF$12:JF53)-JF53+1)</f>
        <v/>
      </c>
      <c r="KB53" s="265" t="str">
        <f>IF(JG53="","",SUM(JG$12:JG53)-JG53+1)</f>
        <v/>
      </c>
      <c r="KC53" s="265" t="str">
        <f>IF(JH53="","",SUM(JH$12:JH53)-JH53+1)</f>
        <v/>
      </c>
      <c r="KD53" s="265" t="str">
        <f>IF(JI53="","",SUM(JI$12:JI53)-JI53+1)</f>
        <v/>
      </c>
      <c r="KE53" s="265" t="str">
        <f>IF(JJ53="","",SUM(JJ$12:JJ53)-JJ53+1)</f>
        <v/>
      </c>
      <c r="KF53" s="265" t="str">
        <f>IF(JK53="","",SUM(JK$12:JK53)-JK53+1)</f>
        <v/>
      </c>
      <c r="KG53" s="265" t="str">
        <f>IF(JL53="","",SUM(JL$12:JL53)-JL53+1)</f>
        <v/>
      </c>
      <c r="KH53" s="265" t="str">
        <f>IF(JM53="","",SUM(JM$12:JM53)-JM53+1)</f>
        <v/>
      </c>
      <c r="KI53" s="265" t="str">
        <f>IF(JN53="","",SUM(JN$12:JN53)-JN53+1)</f>
        <v/>
      </c>
      <c r="KJ53" s="265" t="str">
        <f>IF(JO53="","",SUM(JO$12:JO53)-JO53+1)</f>
        <v/>
      </c>
      <c r="KK53" s="265" t="str">
        <f>IF(JP53="","",SUM(JP$12:JP53)-JP53+1)</f>
        <v/>
      </c>
      <c r="KL53" s="265" t="str">
        <f>IF(JQ53="","",SUM(JQ$12:JQ53)-JQ53+1)</f>
        <v/>
      </c>
      <c r="KN53" s="265" t="str">
        <f t="shared" si="290"/>
        <v/>
      </c>
      <c r="KO53" s="265" t="str">
        <f t="shared" si="291"/>
        <v/>
      </c>
      <c r="KP53" s="265" t="str">
        <f t="shared" si="292"/>
        <v/>
      </c>
      <c r="KQ53" s="265" t="str">
        <f t="shared" si="293"/>
        <v/>
      </c>
      <c r="KR53" s="265" t="str">
        <f t="shared" si="294"/>
        <v/>
      </c>
      <c r="KS53" s="265" t="str">
        <f t="shared" si="295"/>
        <v/>
      </c>
      <c r="KT53" s="265" t="str">
        <f t="shared" si="296"/>
        <v/>
      </c>
      <c r="KU53" s="265" t="str">
        <f t="shared" si="297"/>
        <v/>
      </c>
      <c r="KV53" s="265" t="str">
        <f t="shared" si="132"/>
        <v/>
      </c>
      <c r="KW53" s="265" t="str">
        <f t="shared" si="133"/>
        <v/>
      </c>
      <c r="KX53" s="265" t="str">
        <f t="shared" si="134"/>
        <v/>
      </c>
      <c r="KY53" s="265" t="str">
        <f t="shared" si="135"/>
        <v/>
      </c>
      <c r="KZ53" s="265" t="str">
        <f t="shared" si="136"/>
        <v/>
      </c>
      <c r="LA53" s="265" t="str">
        <f t="shared" si="137"/>
        <v/>
      </c>
      <c r="LB53" s="265" t="str">
        <f t="shared" si="138"/>
        <v/>
      </c>
      <c r="LC53" s="265" t="str">
        <f t="shared" si="139"/>
        <v/>
      </c>
      <c r="LD53" s="265" t="str">
        <f t="shared" si="140"/>
        <v/>
      </c>
      <c r="LE53" s="265" t="str">
        <f t="shared" si="141"/>
        <v/>
      </c>
      <c r="LF53" s="265" t="str">
        <f t="shared" si="142"/>
        <v/>
      </c>
      <c r="LG53" s="265" t="str">
        <f t="shared" si="143"/>
        <v/>
      </c>
    </row>
    <row r="54" spans="1:319" s="266" customFormat="1" x14ac:dyDescent="0.25">
      <c r="A54" s="248">
        <f t="shared" si="179"/>
        <v>43</v>
      </c>
      <c r="B54" s="176" t="s">
        <v>100</v>
      </c>
      <c r="C54" s="45" t="s">
        <v>284</v>
      </c>
      <c r="D54" s="45" t="s">
        <v>289</v>
      </c>
      <c r="E54" s="169" t="s">
        <v>301</v>
      </c>
      <c r="F54" s="46" t="s">
        <v>447</v>
      </c>
      <c r="G54" s="172"/>
      <c r="H54" s="54" t="s">
        <v>379</v>
      </c>
      <c r="I54" s="54"/>
      <c r="J54" s="54"/>
      <c r="K54" s="54"/>
      <c r="L54" s="248" t="s">
        <v>380</v>
      </c>
      <c r="M54" s="248"/>
      <c r="N54" s="44" t="s">
        <v>595</v>
      </c>
      <c r="O54" s="44" t="s">
        <v>675</v>
      </c>
      <c r="P54" s="43">
        <v>2</v>
      </c>
      <c r="Q54" s="43" t="s">
        <v>415</v>
      </c>
      <c r="R54" s="43" t="s">
        <v>415</v>
      </c>
      <c r="S54" s="43">
        <f t="shared" si="288"/>
        <v>2</v>
      </c>
      <c r="T54" s="54">
        <v>5</v>
      </c>
      <c r="U54" s="54"/>
      <c r="V54" s="54"/>
      <c r="W54" s="343">
        <f t="shared" si="298"/>
        <v>85</v>
      </c>
      <c r="X54" s="344">
        <f t="shared" si="299"/>
        <v>5</v>
      </c>
      <c r="Y54" s="45"/>
      <c r="Z54" s="45"/>
      <c r="AA54" s="54">
        <v>2</v>
      </c>
      <c r="AB54" s="54">
        <v>8</v>
      </c>
      <c r="AC54" s="54">
        <v>2</v>
      </c>
      <c r="AD54" s="44">
        <v>4</v>
      </c>
      <c r="AE54" s="44">
        <v>8</v>
      </c>
      <c r="AF54" s="44">
        <v>3</v>
      </c>
      <c r="AG54" s="45"/>
      <c r="AH54" s="45"/>
      <c r="AI54" s="45"/>
      <c r="AJ54" s="46"/>
      <c r="AK54" s="46"/>
      <c r="AL54" s="46"/>
      <c r="AN54" s="307" t="str">
        <f t="shared" si="93"/>
        <v xml:space="preserve">Pré: MAT01101   </v>
      </c>
      <c r="AO54" s="256" t="str">
        <f t="shared" si="94"/>
        <v xml:space="preserve">Co: MAT01105 </v>
      </c>
      <c r="AP54" s="45" t="str">
        <f t="shared" si="146"/>
        <v>MAT01203</v>
      </c>
      <c r="AQ54" s="308" t="str">
        <f t="shared" si="180"/>
        <v>Cálculo Diferencial e Integral II</v>
      </c>
      <c r="AR54" s="43">
        <f t="shared" si="95"/>
        <v>2</v>
      </c>
      <c r="AS54" s="255"/>
      <c r="AT54" s="256">
        <f t="shared" si="96"/>
        <v>2</v>
      </c>
      <c r="AU54" s="257" t="str">
        <f t="shared" si="318"/>
        <v/>
      </c>
      <c r="AV54" s="257">
        <f t="shared" si="318"/>
        <v>8</v>
      </c>
      <c r="AW54" s="257">
        <f t="shared" si="318"/>
        <v>9</v>
      </c>
      <c r="AX54" s="257" t="str">
        <f t="shared" si="318"/>
        <v/>
      </c>
      <c r="AY54" s="257" t="str">
        <f t="shared" si="318"/>
        <v/>
      </c>
      <c r="AZ54" s="257" t="str">
        <f t="shared" si="318"/>
        <v/>
      </c>
      <c r="BA54" s="257" t="str">
        <f t="shared" si="318"/>
        <v/>
      </c>
      <c r="BB54" s="257" t="str">
        <f t="shared" si="318"/>
        <v/>
      </c>
      <c r="BC54" s="257" t="str">
        <f t="shared" si="318"/>
        <v/>
      </c>
      <c r="BD54" s="257" t="str">
        <f t="shared" si="318"/>
        <v/>
      </c>
      <c r="BE54" s="257" t="str">
        <f t="shared" si="319"/>
        <v/>
      </c>
      <c r="BF54" s="257" t="str">
        <f t="shared" si="319"/>
        <v/>
      </c>
      <c r="BG54" s="257" t="str">
        <f t="shared" si="319"/>
        <v/>
      </c>
      <c r="BH54" s="257" t="str">
        <f t="shared" si="319"/>
        <v/>
      </c>
      <c r="BI54" s="257" t="str">
        <f t="shared" si="319"/>
        <v/>
      </c>
      <c r="BJ54" s="257" t="str">
        <f t="shared" si="319"/>
        <v/>
      </c>
      <c r="BK54" s="257" t="str">
        <f t="shared" si="319"/>
        <v/>
      </c>
      <c r="BL54" s="257" t="str">
        <f t="shared" si="319"/>
        <v/>
      </c>
      <c r="BM54" s="258">
        <f t="shared" si="99"/>
        <v>4</v>
      </c>
      <c r="BN54" s="259" t="str">
        <f t="shared" si="320"/>
        <v/>
      </c>
      <c r="BO54" s="259">
        <f t="shared" si="320"/>
        <v>8</v>
      </c>
      <c r="BP54" s="259">
        <f t="shared" si="320"/>
        <v>9</v>
      </c>
      <c r="BQ54" s="259">
        <f t="shared" si="320"/>
        <v>10</v>
      </c>
      <c r="BR54" s="259" t="str">
        <f t="shared" si="320"/>
        <v/>
      </c>
      <c r="BS54" s="259" t="str">
        <f t="shared" si="320"/>
        <v/>
      </c>
      <c r="BT54" s="259" t="str">
        <f t="shared" si="320"/>
        <v/>
      </c>
      <c r="BU54" s="259" t="str">
        <f t="shared" si="320"/>
        <v/>
      </c>
      <c r="BV54" s="259" t="str">
        <f t="shared" si="320"/>
        <v/>
      </c>
      <c r="BW54" s="259" t="str">
        <f t="shared" si="320"/>
        <v/>
      </c>
      <c r="BX54" s="259" t="str">
        <f t="shared" si="321"/>
        <v/>
      </c>
      <c r="BY54" s="259" t="str">
        <f t="shared" si="321"/>
        <v/>
      </c>
      <c r="BZ54" s="259" t="str">
        <f t="shared" si="321"/>
        <v/>
      </c>
      <c r="CA54" s="259" t="str">
        <f t="shared" si="321"/>
        <v/>
      </c>
      <c r="CB54" s="259" t="str">
        <f t="shared" si="321"/>
        <v/>
      </c>
      <c r="CC54" s="259" t="str">
        <f t="shared" si="321"/>
        <v/>
      </c>
      <c r="CD54" s="259" t="str">
        <f t="shared" si="321"/>
        <v/>
      </c>
      <c r="CE54" s="259" t="str">
        <f t="shared" si="321"/>
        <v/>
      </c>
      <c r="CF54" s="260" t="str">
        <f t="shared" si="102"/>
        <v/>
      </c>
      <c r="CG54" s="261" t="str">
        <f t="shared" si="322"/>
        <v/>
      </c>
      <c r="CH54" s="261" t="str">
        <f t="shared" si="322"/>
        <v/>
      </c>
      <c r="CI54" s="261" t="str">
        <f t="shared" si="322"/>
        <v/>
      </c>
      <c r="CJ54" s="261" t="str">
        <f t="shared" si="322"/>
        <v/>
      </c>
      <c r="CK54" s="261" t="str">
        <f t="shared" si="322"/>
        <v/>
      </c>
      <c r="CL54" s="261" t="str">
        <f t="shared" si="322"/>
        <v/>
      </c>
      <c r="CM54" s="261" t="str">
        <f t="shared" si="322"/>
        <v/>
      </c>
      <c r="CN54" s="261" t="str">
        <f t="shared" si="322"/>
        <v/>
      </c>
      <c r="CO54" s="261" t="str">
        <f t="shared" si="322"/>
        <v/>
      </c>
      <c r="CP54" s="261" t="str">
        <f t="shared" si="322"/>
        <v/>
      </c>
      <c r="CQ54" s="261" t="str">
        <f t="shared" si="323"/>
        <v/>
      </c>
      <c r="CR54" s="261" t="str">
        <f t="shared" si="323"/>
        <v/>
      </c>
      <c r="CS54" s="261" t="str">
        <f t="shared" si="323"/>
        <v/>
      </c>
      <c r="CT54" s="261" t="str">
        <f t="shared" si="323"/>
        <v/>
      </c>
      <c r="CU54" s="261" t="str">
        <f t="shared" si="323"/>
        <v/>
      </c>
      <c r="CV54" s="261" t="str">
        <f t="shared" si="323"/>
        <v/>
      </c>
      <c r="CW54" s="261" t="str">
        <f t="shared" si="323"/>
        <v/>
      </c>
      <c r="CX54" s="261" t="str">
        <f t="shared" si="323"/>
        <v/>
      </c>
      <c r="CY54" s="262" t="str">
        <f t="shared" si="105"/>
        <v/>
      </c>
      <c r="CZ54" s="263" t="str">
        <f t="shared" si="324"/>
        <v/>
      </c>
      <c r="DA54" s="263" t="str">
        <f t="shared" si="324"/>
        <v/>
      </c>
      <c r="DB54" s="263" t="str">
        <f t="shared" si="324"/>
        <v/>
      </c>
      <c r="DC54" s="263" t="str">
        <f t="shared" si="324"/>
        <v/>
      </c>
      <c r="DD54" s="263" t="str">
        <f t="shared" si="324"/>
        <v/>
      </c>
      <c r="DE54" s="263" t="str">
        <f t="shared" si="324"/>
        <v/>
      </c>
      <c r="DF54" s="263" t="str">
        <f t="shared" si="324"/>
        <v/>
      </c>
      <c r="DG54" s="263" t="str">
        <f t="shared" si="324"/>
        <v/>
      </c>
      <c r="DH54" s="263" t="str">
        <f t="shared" si="324"/>
        <v/>
      </c>
      <c r="DI54" s="263" t="str">
        <f t="shared" si="324"/>
        <v/>
      </c>
      <c r="DJ54" s="263" t="str">
        <f t="shared" si="325"/>
        <v/>
      </c>
      <c r="DK54" s="263" t="str">
        <f t="shared" si="325"/>
        <v/>
      </c>
      <c r="DL54" s="263" t="str">
        <f t="shared" si="325"/>
        <v/>
      </c>
      <c r="DM54" s="263" t="str">
        <f t="shared" si="325"/>
        <v/>
      </c>
      <c r="DN54" s="263" t="str">
        <f t="shared" si="325"/>
        <v/>
      </c>
      <c r="DO54" s="263" t="str">
        <f t="shared" si="325"/>
        <v/>
      </c>
      <c r="DP54" s="263" t="str">
        <f t="shared" si="325"/>
        <v/>
      </c>
      <c r="DQ54" s="263" t="str">
        <f t="shared" si="325"/>
        <v/>
      </c>
      <c r="DR54" s="264"/>
      <c r="DS54" s="257" t="str">
        <f t="shared" si="328"/>
        <v/>
      </c>
      <c r="DT54" s="257" t="str">
        <f t="shared" si="328"/>
        <v/>
      </c>
      <c r="DU54" s="257" t="str">
        <f t="shared" si="328"/>
        <v/>
      </c>
      <c r="DV54" s="257" t="str">
        <f t="shared" si="328"/>
        <v/>
      </c>
      <c r="DW54" s="257" t="str">
        <f t="shared" si="328"/>
        <v/>
      </c>
      <c r="DX54" s="257" t="str">
        <f t="shared" si="328"/>
        <v/>
      </c>
      <c r="DY54" s="257" t="str">
        <f t="shared" si="328"/>
        <v/>
      </c>
      <c r="DZ54" s="257" t="str">
        <f t="shared" si="328"/>
        <v/>
      </c>
      <c r="EA54" s="257" t="str">
        <f t="shared" si="300"/>
        <v/>
      </c>
      <c r="EB54" s="257" t="str">
        <f t="shared" si="300"/>
        <v/>
      </c>
      <c r="EC54" s="257" t="str">
        <f t="shared" si="300"/>
        <v/>
      </c>
      <c r="ED54" s="257" t="str">
        <f t="shared" si="300"/>
        <v/>
      </c>
      <c r="EE54" s="257" t="str">
        <f t="shared" si="300"/>
        <v/>
      </c>
      <c r="EF54" s="257" t="str">
        <f t="shared" si="300"/>
        <v/>
      </c>
      <c r="EG54" s="257" t="str">
        <f t="shared" si="300"/>
        <v/>
      </c>
      <c r="EH54" s="257" t="str">
        <f t="shared" si="300"/>
        <v/>
      </c>
      <c r="EI54" s="257" t="str">
        <f t="shared" si="300"/>
        <v/>
      </c>
      <c r="EJ54" s="257" t="str">
        <f t="shared" si="300"/>
        <v/>
      </c>
      <c r="EK54" s="259" t="str">
        <f t="shared" si="329"/>
        <v/>
      </c>
      <c r="EL54" s="259" t="str">
        <f t="shared" si="329"/>
        <v>8</v>
      </c>
      <c r="EM54" s="259" t="str">
        <f t="shared" si="329"/>
        <v>9</v>
      </c>
      <c r="EN54" s="259" t="str">
        <f t="shared" si="329"/>
        <v/>
      </c>
      <c r="EO54" s="259" t="str">
        <f t="shared" si="329"/>
        <v/>
      </c>
      <c r="EP54" s="259" t="str">
        <f t="shared" si="329"/>
        <v/>
      </c>
      <c r="EQ54" s="259" t="str">
        <f t="shared" si="329"/>
        <v/>
      </c>
      <c r="ER54" s="259" t="str">
        <f t="shared" si="329"/>
        <v/>
      </c>
      <c r="ES54" s="259" t="str">
        <f t="shared" si="301"/>
        <v/>
      </c>
      <c r="ET54" s="259" t="str">
        <f t="shared" si="301"/>
        <v/>
      </c>
      <c r="EU54" s="259" t="str">
        <f t="shared" si="301"/>
        <v/>
      </c>
      <c r="EV54" s="259" t="str">
        <f t="shared" si="301"/>
        <v/>
      </c>
      <c r="EW54" s="259" t="str">
        <f t="shared" si="301"/>
        <v/>
      </c>
      <c r="EX54" s="259" t="str">
        <f t="shared" si="301"/>
        <v/>
      </c>
      <c r="EY54" s="259" t="str">
        <f t="shared" si="301"/>
        <v/>
      </c>
      <c r="EZ54" s="259" t="str">
        <f t="shared" si="301"/>
        <v/>
      </c>
      <c r="FA54" s="259" t="str">
        <f t="shared" si="301"/>
        <v/>
      </c>
      <c r="FB54" s="259" t="str">
        <f t="shared" si="301"/>
        <v/>
      </c>
      <c r="FC54" s="261" t="str">
        <f t="shared" si="330"/>
        <v/>
      </c>
      <c r="FD54" s="261" t="str">
        <f t="shared" si="330"/>
        <v/>
      </c>
      <c r="FE54" s="261" t="str">
        <f t="shared" si="330"/>
        <v/>
      </c>
      <c r="FF54" s="261" t="str">
        <f t="shared" si="330"/>
        <v/>
      </c>
      <c r="FG54" s="261" t="str">
        <f t="shared" si="330"/>
        <v/>
      </c>
      <c r="FH54" s="261" t="str">
        <f t="shared" si="330"/>
        <v/>
      </c>
      <c r="FI54" s="261" t="str">
        <f t="shared" si="330"/>
        <v/>
      </c>
      <c r="FJ54" s="261" t="str">
        <f t="shared" si="330"/>
        <v/>
      </c>
      <c r="FK54" s="261" t="str">
        <f t="shared" si="302"/>
        <v/>
      </c>
      <c r="FL54" s="261" t="str">
        <f t="shared" si="302"/>
        <v/>
      </c>
      <c r="FM54" s="261" t="str">
        <f t="shared" si="302"/>
        <v/>
      </c>
      <c r="FN54" s="261" t="str">
        <f t="shared" si="302"/>
        <v/>
      </c>
      <c r="FO54" s="261" t="str">
        <f t="shared" si="302"/>
        <v/>
      </c>
      <c r="FP54" s="261" t="str">
        <f t="shared" si="302"/>
        <v/>
      </c>
      <c r="FQ54" s="261" t="str">
        <f t="shared" si="302"/>
        <v/>
      </c>
      <c r="FR54" s="261" t="str">
        <f t="shared" si="302"/>
        <v/>
      </c>
      <c r="FS54" s="261" t="str">
        <f t="shared" si="302"/>
        <v/>
      </c>
      <c r="FT54" s="261" t="str">
        <f t="shared" si="302"/>
        <v/>
      </c>
      <c r="FU54" s="263" t="str">
        <f t="shared" si="331"/>
        <v/>
      </c>
      <c r="FV54" s="263" t="str">
        <f t="shared" si="331"/>
        <v>8</v>
      </c>
      <c r="FW54" s="263" t="str">
        <f t="shared" si="331"/>
        <v>9</v>
      </c>
      <c r="FX54" s="263" t="str">
        <f t="shared" si="331"/>
        <v>10</v>
      </c>
      <c r="FY54" s="263" t="str">
        <f t="shared" si="331"/>
        <v/>
      </c>
      <c r="FZ54" s="263" t="str">
        <f t="shared" si="331"/>
        <v/>
      </c>
      <c r="GA54" s="263" t="str">
        <f t="shared" si="331"/>
        <v/>
      </c>
      <c r="GB54" s="263" t="str">
        <f t="shared" si="331"/>
        <v/>
      </c>
      <c r="GC54" s="263" t="str">
        <f t="shared" si="303"/>
        <v/>
      </c>
      <c r="GD54" s="263" t="str">
        <f t="shared" si="303"/>
        <v/>
      </c>
      <c r="GE54" s="263" t="str">
        <f t="shared" si="303"/>
        <v/>
      </c>
      <c r="GF54" s="263" t="str">
        <f t="shared" si="303"/>
        <v/>
      </c>
      <c r="GG54" s="263" t="str">
        <f t="shared" si="303"/>
        <v/>
      </c>
      <c r="GH54" s="263" t="str">
        <f t="shared" si="303"/>
        <v/>
      </c>
      <c r="GI54" s="263" t="str">
        <f t="shared" si="303"/>
        <v/>
      </c>
      <c r="GJ54" s="263" t="str">
        <f t="shared" si="303"/>
        <v/>
      </c>
      <c r="GK54" s="263" t="str">
        <f t="shared" si="303"/>
        <v/>
      </c>
      <c r="GL54" s="263" t="str">
        <f t="shared" si="303"/>
        <v/>
      </c>
      <c r="GM54" s="265" t="str">
        <f t="shared" si="315"/>
        <v/>
      </c>
      <c r="GN54" s="265" t="str">
        <f t="shared" si="315"/>
        <v/>
      </c>
      <c r="GO54" s="265" t="str">
        <f t="shared" si="315"/>
        <v/>
      </c>
      <c r="GP54" s="265" t="str">
        <f t="shared" si="315"/>
        <v/>
      </c>
      <c r="GQ54" s="265" t="str">
        <f t="shared" si="315"/>
        <v/>
      </c>
      <c r="GR54" s="265" t="str">
        <f t="shared" si="315"/>
        <v/>
      </c>
      <c r="GS54" s="265" t="str">
        <f t="shared" si="316"/>
        <v/>
      </c>
      <c r="GT54" s="265" t="str">
        <f t="shared" si="314"/>
        <v/>
      </c>
      <c r="GU54" s="265" t="str">
        <f t="shared" si="304"/>
        <v/>
      </c>
      <c r="GV54" s="265" t="str">
        <f t="shared" si="304"/>
        <v/>
      </c>
      <c r="GW54" s="265" t="str">
        <f t="shared" si="304"/>
        <v/>
      </c>
      <c r="GX54" s="265" t="str">
        <f t="shared" si="304"/>
        <v/>
      </c>
      <c r="GY54" s="265" t="str">
        <f t="shared" si="304"/>
        <v/>
      </c>
      <c r="GZ54" s="265" t="str">
        <f t="shared" si="304"/>
        <v/>
      </c>
      <c r="HA54" s="265" t="str">
        <f t="shared" si="304"/>
        <v/>
      </c>
      <c r="HB54" s="265" t="str">
        <f t="shared" si="304"/>
        <v/>
      </c>
      <c r="HC54" s="265" t="str">
        <f t="shared" si="304"/>
        <v/>
      </c>
      <c r="HD54" s="265" t="str">
        <f t="shared" si="304"/>
        <v/>
      </c>
      <c r="HF54" s="265">
        <f t="shared" si="289"/>
        <v>43</v>
      </c>
      <c r="HG54" s="267" t="str">
        <f t="shared" si="326"/>
        <v/>
      </c>
      <c r="HH54" s="267">
        <f t="shared" si="326"/>
        <v>43</v>
      </c>
      <c r="HI54" s="267" t="str">
        <f t="shared" si="326"/>
        <v/>
      </c>
      <c r="HJ54" s="267" t="str">
        <f t="shared" si="326"/>
        <v/>
      </c>
      <c r="HK54" s="267" t="str">
        <f t="shared" si="326"/>
        <v/>
      </c>
      <c r="HL54" s="267" t="str">
        <f t="shared" si="326"/>
        <v/>
      </c>
      <c r="HM54" s="267" t="str">
        <f t="shared" si="326"/>
        <v/>
      </c>
      <c r="HN54" s="267" t="str">
        <f t="shared" si="326"/>
        <v/>
      </c>
      <c r="HO54" s="267" t="str">
        <f t="shared" si="326"/>
        <v/>
      </c>
      <c r="HP54" s="267" t="str">
        <f t="shared" si="326"/>
        <v/>
      </c>
      <c r="HQ54" s="267" t="str">
        <f t="shared" si="327"/>
        <v/>
      </c>
      <c r="HR54" s="267" t="str">
        <f t="shared" si="327"/>
        <v/>
      </c>
      <c r="HS54" s="267" t="str">
        <f t="shared" si="327"/>
        <v/>
      </c>
      <c r="HT54" s="267" t="str">
        <f t="shared" si="327"/>
        <v/>
      </c>
      <c r="HU54" s="267" t="str">
        <f t="shared" si="327"/>
        <v/>
      </c>
      <c r="HV54" s="267" t="str">
        <f t="shared" si="327"/>
        <v/>
      </c>
      <c r="HW54" s="267" t="str">
        <f t="shared" si="327"/>
        <v/>
      </c>
      <c r="HX54" s="267" t="str">
        <f t="shared" si="327"/>
        <v/>
      </c>
      <c r="HY54" s="267" t="str">
        <f t="shared" si="327"/>
        <v/>
      </c>
      <c r="HZ54" s="267" t="str">
        <f t="shared" si="327"/>
        <v/>
      </c>
      <c r="IA54" s="264"/>
      <c r="IB54" s="267" t="str">
        <f t="shared" si="305"/>
        <v/>
      </c>
      <c r="IC54" s="267">
        <f t="shared" si="306"/>
        <v>2</v>
      </c>
      <c r="ID54" s="267" t="str">
        <f t="shared" si="307"/>
        <v/>
      </c>
      <c r="IE54" s="267" t="str">
        <f t="shared" si="308"/>
        <v/>
      </c>
      <c r="IF54" s="267" t="str">
        <f t="shared" si="309"/>
        <v/>
      </c>
      <c r="IG54" s="267" t="str">
        <f t="shared" si="310"/>
        <v/>
      </c>
      <c r="IH54" s="267" t="str">
        <f t="shared" si="311"/>
        <v/>
      </c>
      <c r="II54" s="267" t="str">
        <f t="shared" si="163"/>
        <v/>
      </c>
      <c r="IJ54" s="267" t="str">
        <f t="shared" si="164"/>
        <v/>
      </c>
      <c r="IK54" s="267" t="str">
        <f t="shared" si="165"/>
        <v/>
      </c>
      <c r="IL54" s="267" t="str">
        <f t="shared" si="166"/>
        <v/>
      </c>
      <c r="IM54" s="267" t="str">
        <f t="shared" si="167"/>
        <v/>
      </c>
      <c r="IN54" s="267" t="str">
        <f t="shared" si="168"/>
        <v/>
      </c>
      <c r="IO54" s="267" t="str">
        <f t="shared" si="169"/>
        <v/>
      </c>
      <c r="IP54" s="267" t="str">
        <f t="shared" si="170"/>
        <v/>
      </c>
      <c r="IQ54" s="267" t="str">
        <f t="shared" si="171"/>
        <v/>
      </c>
      <c r="IR54" s="267" t="str">
        <f t="shared" si="172"/>
        <v/>
      </c>
      <c r="IS54" s="267" t="str">
        <f t="shared" si="173"/>
        <v/>
      </c>
      <c r="IT54" s="267" t="str">
        <f t="shared" si="174"/>
        <v/>
      </c>
      <c r="IU54" s="267" t="str">
        <f t="shared" si="175"/>
        <v/>
      </c>
      <c r="IV54" s="264"/>
      <c r="IW54" s="268">
        <v>43</v>
      </c>
      <c r="IX54" s="265" t="str">
        <f t="shared" si="312"/>
        <v/>
      </c>
      <c r="IY54" s="265" t="str">
        <f t="shared" si="282"/>
        <v/>
      </c>
      <c r="IZ54" s="265" t="str">
        <f t="shared" si="282"/>
        <v/>
      </c>
      <c r="JA54" s="265" t="str">
        <f t="shared" si="282"/>
        <v/>
      </c>
      <c r="JB54" s="265" t="str">
        <f t="shared" si="283"/>
        <v/>
      </c>
      <c r="JC54" s="265" t="str">
        <f t="shared" si="283"/>
        <v/>
      </c>
      <c r="JD54" s="265" t="str">
        <f t="shared" si="283"/>
        <v/>
      </c>
      <c r="JE54" s="265" t="str">
        <f t="shared" si="317"/>
        <v/>
      </c>
      <c r="JF54" s="265" t="str">
        <f t="shared" si="317"/>
        <v/>
      </c>
      <c r="JG54" s="265" t="str">
        <f t="shared" si="317"/>
        <v/>
      </c>
      <c r="JH54" s="265" t="str">
        <f t="shared" si="317"/>
        <v/>
      </c>
      <c r="JI54" s="265" t="str">
        <f t="shared" si="317"/>
        <v/>
      </c>
      <c r="JJ54" s="265" t="str">
        <f t="shared" si="317"/>
        <v/>
      </c>
      <c r="JK54" s="265" t="str">
        <f t="shared" si="317"/>
        <v/>
      </c>
      <c r="JL54" s="265" t="str">
        <f t="shared" si="317"/>
        <v/>
      </c>
      <c r="JM54" s="265" t="str">
        <f t="shared" si="317"/>
        <v/>
      </c>
      <c r="JN54" s="265" t="str">
        <f t="shared" si="317"/>
        <v/>
      </c>
      <c r="JO54" s="265" t="str">
        <f t="shared" si="317"/>
        <v/>
      </c>
      <c r="JP54" s="265" t="str">
        <f t="shared" si="317"/>
        <v/>
      </c>
      <c r="JQ54" s="265" t="str">
        <f t="shared" si="317"/>
        <v/>
      </c>
      <c r="JS54" s="265" t="str">
        <f>IF(IX54="","",SUM(IX$12:IX54)-IX54+1)</f>
        <v/>
      </c>
      <c r="JT54" s="265" t="str">
        <f>IF(IY54="","",SUM(IY$12:IY54)-IY54+1)</f>
        <v/>
      </c>
      <c r="JU54" s="265" t="str">
        <f>IF(IZ54="","",SUM(IZ$12:IZ54)-IZ54+1)</f>
        <v/>
      </c>
      <c r="JV54" s="265" t="str">
        <f>IF(JA54="","",SUM(JA$12:JA54)-JA54+1)</f>
        <v/>
      </c>
      <c r="JW54" s="265" t="str">
        <f>IF(JB54="","",SUM(JB$12:JB54)-JB54+1)</f>
        <v/>
      </c>
      <c r="JX54" s="265" t="str">
        <f>IF(JC54="","",SUM(JC$12:JC54)-JC54+1)</f>
        <v/>
      </c>
      <c r="JY54" s="265" t="str">
        <f>IF(JD54="","",SUM(JD$12:JD54)-JD54+1)</f>
        <v/>
      </c>
      <c r="JZ54" s="265" t="str">
        <f>IF(JE54="","",SUM(JE$12:JE54)-JE54+1)</f>
        <v/>
      </c>
      <c r="KA54" s="265" t="str">
        <f>IF(JF54="","",SUM(JF$12:JF54)-JF54+1)</f>
        <v/>
      </c>
      <c r="KB54" s="265" t="str">
        <f>IF(JG54="","",SUM(JG$12:JG54)-JG54+1)</f>
        <v/>
      </c>
      <c r="KC54" s="265" t="str">
        <f>IF(JH54="","",SUM(JH$12:JH54)-JH54+1)</f>
        <v/>
      </c>
      <c r="KD54" s="265" t="str">
        <f>IF(JI54="","",SUM(JI$12:JI54)-JI54+1)</f>
        <v/>
      </c>
      <c r="KE54" s="265" t="str">
        <f>IF(JJ54="","",SUM(JJ$12:JJ54)-JJ54+1)</f>
        <v/>
      </c>
      <c r="KF54" s="265" t="str">
        <f>IF(JK54="","",SUM(JK$12:JK54)-JK54+1)</f>
        <v/>
      </c>
      <c r="KG54" s="265" t="str">
        <f>IF(JL54="","",SUM(JL$12:JL54)-JL54+1)</f>
        <v/>
      </c>
      <c r="KH54" s="265" t="str">
        <f>IF(JM54="","",SUM(JM$12:JM54)-JM54+1)</f>
        <v/>
      </c>
      <c r="KI54" s="265" t="str">
        <f>IF(JN54="","",SUM(JN$12:JN54)-JN54+1)</f>
        <v/>
      </c>
      <c r="KJ54" s="265" t="str">
        <f>IF(JO54="","",SUM(JO$12:JO54)-JO54+1)</f>
        <v/>
      </c>
      <c r="KK54" s="265" t="str">
        <f>IF(JP54="","",SUM(JP$12:JP54)-JP54+1)</f>
        <v/>
      </c>
      <c r="KL54" s="265" t="str">
        <f>IF(JQ54="","",SUM(JQ$12:JQ54)-JQ54+1)</f>
        <v/>
      </c>
      <c r="KN54" s="265" t="str">
        <f t="shared" si="290"/>
        <v/>
      </c>
      <c r="KO54" s="265" t="str">
        <f t="shared" si="291"/>
        <v/>
      </c>
      <c r="KP54" s="265" t="str">
        <f t="shared" si="292"/>
        <v/>
      </c>
      <c r="KQ54" s="265" t="str">
        <f t="shared" si="293"/>
        <v/>
      </c>
      <c r="KR54" s="265" t="str">
        <f t="shared" si="294"/>
        <v/>
      </c>
      <c r="KS54" s="265" t="str">
        <f t="shared" si="295"/>
        <v/>
      </c>
      <c r="KT54" s="265" t="str">
        <f t="shared" si="296"/>
        <v/>
      </c>
      <c r="KU54" s="265" t="str">
        <f t="shared" si="297"/>
        <v/>
      </c>
      <c r="KV54" s="265" t="str">
        <f t="shared" si="132"/>
        <v/>
      </c>
      <c r="KW54" s="265" t="str">
        <f t="shared" si="133"/>
        <v/>
      </c>
      <c r="KX54" s="265" t="str">
        <f t="shared" si="134"/>
        <v/>
      </c>
      <c r="KY54" s="265" t="str">
        <f t="shared" si="135"/>
        <v/>
      </c>
      <c r="KZ54" s="265" t="str">
        <f t="shared" si="136"/>
        <v/>
      </c>
      <c r="LA54" s="265" t="str">
        <f t="shared" si="137"/>
        <v/>
      </c>
      <c r="LB54" s="265" t="str">
        <f t="shared" si="138"/>
        <v/>
      </c>
      <c r="LC54" s="265" t="str">
        <f t="shared" si="139"/>
        <v/>
      </c>
      <c r="LD54" s="265" t="str">
        <f t="shared" si="140"/>
        <v/>
      </c>
      <c r="LE54" s="265" t="str">
        <f t="shared" si="141"/>
        <v/>
      </c>
      <c r="LF54" s="265" t="str">
        <f t="shared" si="142"/>
        <v/>
      </c>
      <c r="LG54" s="265" t="str">
        <f t="shared" si="143"/>
        <v/>
      </c>
    </row>
    <row r="55" spans="1:319" s="266" customFormat="1" x14ac:dyDescent="0.25">
      <c r="A55" s="248">
        <f t="shared" si="179"/>
        <v>44</v>
      </c>
      <c r="B55" s="176" t="s">
        <v>93</v>
      </c>
      <c r="C55" s="45" t="s">
        <v>284</v>
      </c>
      <c r="D55" s="45" t="s">
        <v>289</v>
      </c>
      <c r="E55" s="169" t="s">
        <v>304</v>
      </c>
      <c r="F55" s="46" t="s">
        <v>345</v>
      </c>
      <c r="G55" s="172">
        <v>104</v>
      </c>
      <c r="H55" s="54" t="s">
        <v>382</v>
      </c>
      <c r="I55" s="54"/>
      <c r="J55" s="54"/>
      <c r="K55" s="54"/>
      <c r="L55" s="248"/>
      <c r="M55" s="248"/>
      <c r="N55" s="44" t="s">
        <v>595</v>
      </c>
      <c r="O55" s="44" t="s">
        <v>674</v>
      </c>
      <c r="P55" s="43">
        <v>3</v>
      </c>
      <c r="Q55" s="43" t="s">
        <v>415</v>
      </c>
      <c r="R55" s="43" t="s">
        <v>415</v>
      </c>
      <c r="S55" s="43">
        <f t="shared" si="288"/>
        <v>3</v>
      </c>
      <c r="T55" s="54">
        <v>4</v>
      </c>
      <c r="U55" s="54"/>
      <c r="V55" s="54"/>
      <c r="W55" s="343">
        <f t="shared" si="298"/>
        <v>68</v>
      </c>
      <c r="X55" s="344">
        <f t="shared" si="299"/>
        <v>4</v>
      </c>
      <c r="Y55" s="45"/>
      <c r="Z55" s="45"/>
      <c r="AA55" s="54">
        <v>2</v>
      </c>
      <c r="AB55" s="54">
        <v>8</v>
      </c>
      <c r="AC55" s="54">
        <v>2</v>
      </c>
      <c r="AD55" s="44">
        <v>4</v>
      </c>
      <c r="AE55" s="44">
        <v>8</v>
      </c>
      <c r="AF55" s="44">
        <v>2</v>
      </c>
      <c r="AG55" s="45"/>
      <c r="AH55" s="45"/>
      <c r="AI55" s="45"/>
      <c r="AJ55" s="46"/>
      <c r="AK55" s="46"/>
      <c r="AL55" s="46"/>
      <c r="AN55" s="307" t="str">
        <f t="shared" si="93"/>
        <v xml:space="preserve">Pré: MAT01203   </v>
      </c>
      <c r="AO55" s="256" t="str">
        <f t="shared" si="94"/>
        <v>Co: ---</v>
      </c>
      <c r="AP55" s="45" t="str">
        <f t="shared" si="146"/>
        <v>MAT01105</v>
      </c>
      <c r="AQ55" s="308" t="str">
        <f t="shared" si="180"/>
        <v>Cálculo Diferencial e Integral III</v>
      </c>
      <c r="AR55" s="43">
        <f t="shared" si="95"/>
        <v>3</v>
      </c>
      <c r="AS55" s="255"/>
      <c r="AT55" s="256">
        <f t="shared" si="96"/>
        <v>2</v>
      </c>
      <c r="AU55" s="257" t="str">
        <f t="shared" si="318"/>
        <v/>
      </c>
      <c r="AV55" s="257">
        <f t="shared" si="318"/>
        <v>8</v>
      </c>
      <c r="AW55" s="257">
        <f t="shared" si="318"/>
        <v>9</v>
      </c>
      <c r="AX55" s="257" t="str">
        <f t="shared" si="318"/>
        <v/>
      </c>
      <c r="AY55" s="257" t="str">
        <f t="shared" si="318"/>
        <v/>
      </c>
      <c r="AZ55" s="257" t="str">
        <f t="shared" si="318"/>
        <v/>
      </c>
      <c r="BA55" s="257" t="str">
        <f t="shared" si="318"/>
        <v/>
      </c>
      <c r="BB55" s="257" t="str">
        <f t="shared" si="318"/>
        <v/>
      </c>
      <c r="BC55" s="257" t="str">
        <f t="shared" si="318"/>
        <v/>
      </c>
      <c r="BD55" s="257" t="str">
        <f t="shared" si="318"/>
        <v/>
      </c>
      <c r="BE55" s="257" t="str">
        <f t="shared" si="319"/>
        <v/>
      </c>
      <c r="BF55" s="257" t="str">
        <f t="shared" si="319"/>
        <v/>
      </c>
      <c r="BG55" s="257" t="str">
        <f t="shared" si="319"/>
        <v/>
      </c>
      <c r="BH55" s="257" t="str">
        <f t="shared" si="319"/>
        <v/>
      </c>
      <c r="BI55" s="257" t="str">
        <f t="shared" si="319"/>
        <v/>
      </c>
      <c r="BJ55" s="257" t="str">
        <f t="shared" si="319"/>
        <v/>
      </c>
      <c r="BK55" s="257" t="str">
        <f t="shared" si="319"/>
        <v/>
      </c>
      <c r="BL55" s="257" t="str">
        <f t="shared" si="319"/>
        <v/>
      </c>
      <c r="BM55" s="258">
        <f t="shared" si="99"/>
        <v>4</v>
      </c>
      <c r="BN55" s="259" t="str">
        <f t="shared" si="320"/>
        <v/>
      </c>
      <c r="BO55" s="259">
        <f t="shared" si="320"/>
        <v>8</v>
      </c>
      <c r="BP55" s="259">
        <f t="shared" si="320"/>
        <v>9</v>
      </c>
      <c r="BQ55" s="259" t="str">
        <f t="shared" si="320"/>
        <v/>
      </c>
      <c r="BR55" s="259" t="str">
        <f t="shared" si="320"/>
        <v/>
      </c>
      <c r="BS55" s="259" t="str">
        <f t="shared" si="320"/>
        <v/>
      </c>
      <c r="BT55" s="259" t="str">
        <f t="shared" si="320"/>
        <v/>
      </c>
      <c r="BU55" s="259" t="str">
        <f t="shared" si="320"/>
        <v/>
      </c>
      <c r="BV55" s="259" t="str">
        <f t="shared" si="320"/>
        <v/>
      </c>
      <c r="BW55" s="259" t="str">
        <f t="shared" si="320"/>
        <v/>
      </c>
      <c r="BX55" s="259" t="str">
        <f t="shared" si="321"/>
        <v/>
      </c>
      <c r="BY55" s="259" t="str">
        <f t="shared" si="321"/>
        <v/>
      </c>
      <c r="BZ55" s="259" t="str">
        <f t="shared" si="321"/>
        <v/>
      </c>
      <c r="CA55" s="259" t="str">
        <f t="shared" si="321"/>
        <v/>
      </c>
      <c r="CB55" s="259" t="str">
        <f t="shared" si="321"/>
        <v/>
      </c>
      <c r="CC55" s="259" t="str">
        <f t="shared" si="321"/>
        <v/>
      </c>
      <c r="CD55" s="259" t="str">
        <f t="shared" si="321"/>
        <v/>
      </c>
      <c r="CE55" s="259" t="str">
        <f t="shared" si="321"/>
        <v/>
      </c>
      <c r="CF55" s="260" t="str">
        <f t="shared" si="102"/>
        <v/>
      </c>
      <c r="CG55" s="261" t="str">
        <f t="shared" si="322"/>
        <v/>
      </c>
      <c r="CH55" s="261" t="str">
        <f t="shared" si="322"/>
        <v/>
      </c>
      <c r="CI55" s="261" t="str">
        <f t="shared" si="322"/>
        <v/>
      </c>
      <c r="CJ55" s="261" t="str">
        <f t="shared" si="322"/>
        <v/>
      </c>
      <c r="CK55" s="261" t="str">
        <f t="shared" si="322"/>
        <v/>
      </c>
      <c r="CL55" s="261" t="str">
        <f t="shared" si="322"/>
        <v/>
      </c>
      <c r="CM55" s="261" t="str">
        <f t="shared" si="322"/>
        <v/>
      </c>
      <c r="CN55" s="261" t="str">
        <f t="shared" si="322"/>
        <v/>
      </c>
      <c r="CO55" s="261" t="str">
        <f t="shared" si="322"/>
        <v/>
      </c>
      <c r="CP55" s="261" t="str">
        <f t="shared" si="322"/>
        <v/>
      </c>
      <c r="CQ55" s="261" t="str">
        <f t="shared" si="323"/>
        <v/>
      </c>
      <c r="CR55" s="261" t="str">
        <f t="shared" si="323"/>
        <v/>
      </c>
      <c r="CS55" s="261" t="str">
        <f t="shared" si="323"/>
        <v/>
      </c>
      <c r="CT55" s="261" t="str">
        <f t="shared" si="323"/>
        <v/>
      </c>
      <c r="CU55" s="261" t="str">
        <f t="shared" si="323"/>
        <v/>
      </c>
      <c r="CV55" s="261" t="str">
        <f t="shared" si="323"/>
        <v/>
      </c>
      <c r="CW55" s="261" t="str">
        <f t="shared" si="323"/>
        <v/>
      </c>
      <c r="CX55" s="261" t="str">
        <f t="shared" si="323"/>
        <v/>
      </c>
      <c r="CY55" s="262" t="str">
        <f t="shared" si="105"/>
        <v/>
      </c>
      <c r="CZ55" s="263" t="str">
        <f t="shared" si="324"/>
        <v/>
      </c>
      <c r="DA55" s="263" t="str">
        <f t="shared" si="324"/>
        <v/>
      </c>
      <c r="DB55" s="263" t="str">
        <f t="shared" si="324"/>
        <v/>
      </c>
      <c r="DC55" s="263" t="str">
        <f t="shared" si="324"/>
        <v/>
      </c>
      <c r="DD55" s="263" t="str">
        <f t="shared" si="324"/>
        <v/>
      </c>
      <c r="DE55" s="263" t="str">
        <f t="shared" si="324"/>
        <v/>
      </c>
      <c r="DF55" s="263" t="str">
        <f t="shared" si="324"/>
        <v/>
      </c>
      <c r="DG55" s="263" t="str">
        <f t="shared" si="324"/>
        <v/>
      </c>
      <c r="DH55" s="263" t="str">
        <f t="shared" si="324"/>
        <v/>
      </c>
      <c r="DI55" s="263" t="str">
        <f t="shared" si="324"/>
        <v/>
      </c>
      <c r="DJ55" s="263" t="str">
        <f t="shared" si="325"/>
        <v/>
      </c>
      <c r="DK55" s="263" t="str">
        <f t="shared" si="325"/>
        <v/>
      </c>
      <c r="DL55" s="263" t="str">
        <f t="shared" si="325"/>
        <v/>
      </c>
      <c r="DM55" s="263" t="str">
        <f t="shared" si="325"/>
        <v/>
      </c>
      <c r="DN55" s="263" t="str">
        <f t="shared" si="325"/>
        <v/>
      </c>
      <c r="DO55" s="263" t="str">
        <f t="shared" si="325"/>
        <v/>
      </c>
      <c r="DP55" s="263" t="str">
        <f t="shared" si="325"/>
        <v/>
      </c>
      <c r="DQ55" s="263" t="str">
        <f t="shared" si="325"/>
        <v/>
      </c>
      <c r="DR55" s="264"/>
      <c r="DS55" s="257" t="str">
        <f t="shared" si="328"/>
        <v/>
      </c>
      <c r="DT55" s="257" t="str">
        <f t="shared" si="328"/>
        <v/>
      </c>
      <c r="DU55" s="257" t="str">
        <f t="shared" si="328"/>
        <v/>
      </c>
      <c r="DV55" s="257" t="str">
        <f t="shared" si="328"/>
        <v/>
      </c>
      <c r="DW55" s="257" t="str">
        <f t="shared" si="328"/>
        <v/>
      </c>
      <c r="DX55" s="257" t="str">
        <f t="shared" si="328"/>
        <v/>
      </c>
      <c r="DY55" s="257" t="str">
        <f t="shared" si="328"/>
        <v/>
      </c>
      <c r="DZ55" s="257" t="str">
        <f t="shared" si="328"/>
        <v/>
      </c>
      <c r="EA55" s="257" t="str">
        <f t="shared" si="300"/>
        <v/>
      </c>
      <c r="EB55" s="257" t="str">
        <f t="shared" si="300"/>
        <v/>
      </c>
      <c r="EC55" s="257" t="str">
        <f t="shared" si="300"/>
        <v/>
      </c>
      <c r="ED55" s="257" t="str">
        <f t="shared" si="300"/>
        <v/>
      </c>
      <c r="EE55" s="257" t="str">
        <f t="shared" si="300"/>
        <v/>
      </c>
      <c r="EF55" s="257" t="str">
        <f t="shared" si="300"/>
        <v/>
      </c>
      <c r="EG55" s="257" t="str">
        <f t="shared" si="300"/>
        <v/>
      </c>
      <c r="EH55" s="257" t="str">
        <f t="shared" si="300"/>
        <v/>
      </c>
      <c r="EI55" s="257" t="str">
        <f t="shared" si="300"/>
        <v/>
      </c>
      <c r="EJ55" s="257" t="str">
        <f t="shared" si="300"/>
        <v/>
      </c>
      <c r="EK55" s="259" t="str">
        <f t="shared" si="329"/>
        <v/>
      </c>
      <c r="EL55" s="259" t="str">
        <f t="shared" si="329"/>
        <v>8</v>
      </c>
      <c r="EM55" s="259" t="str">
        <f t="shared" si="329"/>
        <v>9</v>
      </c>
      <c r="EN55" s="259" t="str">
        <f t="shared" si="329"/>
        <v/>
      </c>
      <c r="EO55" s="259" t="str">
        <f t="shared" si="329"/>
        <v/>
      </c>
      <c r="EP55" s="259" t="str">
        <f t="shared" si="329"/>
        <v/>
      </c>
      <c r="EQ55" s="259" t="str">
        <f t="shared" si="329"/>
        <v/>
      </c>
      <c r="ER55" s="259" t="str">
        <f t="shared" si="329"/>
        <v/>
      </c>
      <c r="ES55" s="259" t="str">
        <f t="shared" si="301"/>
        <v/>
      </c>
      <c r="ET55" s="259" t="str">
        <f t="shared" si="301"/>
        <v/>
      </c>
      <c r="EU55" s="259" t="str">
        <f t="shared" si="301"/>
        <v/>
      </c>
      <c r="EV55" s="259" t="str">
        <f t="shared" si="301"/>
        <v/>
      </c>
      <c r="EW55" s="259" t="str">
        <f t="shared" si="301"/>
        <v/>
      </c>
      <c r="EX55" s="259" t="str">
        <f t="shared" si="301"/>
        <v/>
      </c>
      <c r="EY55" s="259" t="str">
        <f t="shared" si="301"/>
        <v/>
      </c>
      <c r="EZ55" s="259" t="str">
        <f t="shared" si="301"/>
        <v/>
      </c>
      <c r="FA55" s="259" t="str">
        <f t="shared" si="301"/>
        <v/>
      </c>
      <c r="FB55" s="259" t="str">
        <f t="shared" si="301"/>
        <v/>
      </c>
      <c r="FC55" s="261" t="str">
        <f t="shared" si="330"/>
        <v/>
      </c>
      <c r="FD55" s="261" t="str">
        <f t="shared" si="330"/>
        <v/>
      </c>
      <c r="FE55" s="261" t="str">
        <f t="shared" si="330"/>
        <v/>
      </c>
      <c r="FF55" s="261" t="str">
        <f t="shared" si="330"/>
        <v/>
      </c>
      <c r="FG55" s="261" t="str">
        <f t="shared" si="330"/>
        <v/>
      </c>
      <c r="FH55" s="261" t="str">
        <f t="shared" si="330"/>
        <v/>
      </c>
      <c r="FI55" s="261" t="str">
        <f t="shared" si="330"/>
        <v/>
      </c>
      <c r="FJ55" s="261" t="str">
        <f t="shared" si="330"/>
        <v/>
      </c>
      <c r="FK55" s="261" t="str">
        <f t="shared" si="302"/>
        <v/>
      </c>
      <c r="FL55" s="261" t="str">
        <f t="shared" si="302"/>
        <v/>
      </c>
      <c r="FM55" s="261" t="str">
        <f t="shared" si="302"/>
        <v/>
      </c>
      <c r="FN55" s="261" t="str">
        <f t="shared" si="302"/>
        <v/>
      </c>
      <c r="FO55" s="261" t="str">
        <f t="shared" si="302"/>
        <v/>
      </c>
      <c r="FP55" s="261" t="str">
        <f t="shared" si="302"/>
        <v/>
      </c>
      <c r="FQ55" s="261" t="str">
        <f t="shared" si="302"/>
        <v/>
      </c>
      <c r="FR55" s="261" t="str">
        <f t="shared" si="302"/>
        <v/>
      </c>
      <c r="FS55" s="261" t="str">
        <f t="shared" si="302"/>
        <v/>
      </c>
      <c r="FT55" s="261" t="str">
        <f t="shared" si="302"/>
        <v/>
      </c>
      <c r="FU55" s="263" t="str">
        <f t="shared" si="331"/>
        <v/>
      </c>
      <c r="FV55" s="263" t="str">
        <f t="shared" si="331"/>
        <v>8</v>
      </c>
      <c r="FW55" s="263" t="str">
        <f t="shared" si="331"/>
        <v>9</v>
      </c>
      <c r="FX55" s="263" t="str">
        <f t="shared" si="331"/>
        <v/>
      </c>
      <c r="FY55" s="263" t="str">
        <f t="shared" si="331"/>
        <v/>
      </c>
      <c r="FZ55" s="263" t="str">
        <f t="shared" si="331"/>
        <v/>
      </c>
      <c r="GA55" s="263" t="str">
        <f t="shared" si="331"/>
        <v/>
      </c>
      <c r="GB55" s="263" t="str">
        <f t="shared" si="331"/>
        <v/>
      </c>
      <c r="GC55" s="263" t="str">
        <f t="shared" si="303"/>
        <v/>
      </c>
      <c r="GD55" s="263" t="str">
        <f t="shared" si="303"/>
        <v/>
      </c>
      <c r="GE55" s="263" t="str">
        <f t="shared" si="303"/>
        <v/>
      </c>
      <c r="GF55" s="263" t="str">
        <f t="shared" si="303"/>
        <v/>
      </c>
      <c r="GG55" s="263" t="str">
        <f t="shared" si="303"/>
        <v/>
      </c>
      <c r="GH55" s="263" t="str">
        <f t="shared" si="303"/>
        <v/>
      </c>
      <c r="GI55" s="263" t="str">
        <f t="shared" si="303"/>
        <v/>
      </c>
      <c r="GJ55" s="263" t="str">
        <f t="shared" si="303"/>
        <v/>
      </c>
      <c r="GK55" s="263" t="str">
        <f t="shared" si="303"/>
        <v/>
      </c>
      <c r="GL55" s="263" t="str">
        <f t="shared" si="303"/>
        <v/>
      </c>
      <c r="GM55" s="265" t="str">
        <f t="shared" si="315"/>
        <v/>
      </c>
      <c r="GN55" s="265" t="str">
        <f t="shared" si="315"/>
        <v/>
      </c>
      <c r="GO55" s="265" t="str">
        <f t="shared" si="315"/>
        <v/>
      </c>
      <c r="GP55" s="265" t="str">
        <f t="shared" si="315"/>
        <v/>
      </c>
      <c r="GQ55" s="265" t="str">
        <f t="shared" si="315"/>
        <v/>
      </c>
      <c r="GR55" s="265" t="str">
        <f t="shared" si="315"/>
        <v/>
      </c>
      <c r="GS55" s="265" t="str">
        <f t="shared" si="316"/>
        <v/>
      </c>
      <c r="GT55" s="265" t="str">
        <f t="shared" si="314"/>
        <v/>
      </c>
      <c r="GU55" s="265" t="str">
        <f t="shared" si="304"/>
        <v/>
      </c>
      <c r="GV55" s="265" t="str">
        <f t="shared" si="304"/>
        <v/>
      </c>
      <c r="GW55" s="265" t="str">
        <f t="shared" si="304"/>
        <v/>
      </c>
      <c r="GX55" s="265" t="str">
        <f t="shared" si="304"/>
        <v/>
      </c>
      <c r="GY55" s="265" t="str">
        <f t="shared" si="304"/>
        <v/>
      </c>
      <c r="GZ55" s="265" t="str">
        <f t="shared" si="304"/>
        <v/>
      </c>
      <c r="HA55" s="265" t="str">
        <f t="shared" si="304"/>
        <v/>
      </c>
      <c r="HB55" s="265" t="str">
        <f t="shared" si="304"/>
        <v/>
      </c>
      <c r="HC55" s="265" t="str">
        <f t="shared" si="304"/>
        <v/>
      </c>
      <c r="HD55" s="265" t="str">
        <f t="shared" si="304"/>
        <v/>
      </c>
      <c r="HF55" s="265">
        <f t="shared" si="289"/>
        <v>44</v>
      </c>
      <c r="HG55" s="267" t="str">
        <f t="shared" si="326"/>
        <v/>
      </c>
      <c r="HH55" s="267" t="str">
        <f t="shared" si="326"/>
        <v/>
      </c>
      <c r="HI55" s="267">
        <f t="shared" si="326"/>
        <v>44</v>
      </c>
      <c r="HJ55" s="267" t="str">
        <f t="shared" si="326"/>
        <v/>
      </c>
      <c r="HK55" s="267" t="str">
        <f t="shared" si="326"/>
        <v/>
      </c>
      <c r="HL55" s="267" t="str">
        <f t="shared" si="326"/>
        <v/>
      </c>
      <c r="HM55" s="267" t="str">
        <f t="shared" si="326"/>
        <v/>
      </c>
      <c r="HN55" s="267" t="str">
        <f t="shared" si="326"/>
        <v/>
      </c>
      <c r="HO55" s="267" t="str">
        <f t="shared" si="326"/>
        <v/>
      </c>
      <c r="HP55" s="267" t="str">
        <f t="shared" si="326"/>
        <v/>
      </c>
      <c r="HQ55" s="267" t="str">
        <f t="shared" si="327"/>
        <v/>
      </c>
      <c r="HR55" s="267" t="str">
        <f t="shared" si="327"/>
        <v/>
      </c>
      <c r="HS55" s="267" t="str">
        <f t="shared" si="327"/>
        <v/>
      </c>
      <c r="HT55" s="267" t="str">
        <f t="shared" si="327"/>
        <v/>
      </c>
      <c r="HU55" s="267" t="str">
        <f t="shared" si="327"/>
        <v/>
      </c>
      <c r="HV55" s="267" t="str">
        <f t="shared" si="327"/>
        <v/>
      </c>
      <c r="HW55" s="267" t="str">
        <f t="shared" si="327"/>
        <v/>
      </c>
      <c r="HX55" s="267" t="str">
        <f t="shared" si="327"/>
        <v/>
      </c>
      <c r="HY55" s="267" t="str">
        <f t="shared" si="327"/>
        <v/>
      </c>
      <c r="HZ55" s="267" t="str">
        <f t="shared" si="327"/>
        <v/>
      </c>
      <c r="IA55" s="264"/>
      <c r="IB55" s="267" t="str">
        <f t="shared" si="305"/>
        <v/>
      </c>
      <c r="IC55" s="267" t="str">
        <f t="shared" si="306"/>
        <v/>
      </c>
      <c r="ID55" s="267">
        <f t="shared" si="307"/>
        <v>2</v>
      </c>
      <c r="IE55" s="267" t="str">
        <f t="shared" si="308"/>
        <v/>
      </c>
      <c r="IF55" s="267" t="str">
        <f t="shared" si="309"/>
        <v/>
      </c>
      <c r="IG55" s="267" t="str">
        <f t="shared" si="310"/>
        <v/>
      </c>
      <c r="IH55" s="267" t="str">
        <f t="shared" si="311"/>
        <v/>
      </c>
      <c r="II55" s="267" t="str">
        <f t="shared" si="163"/>
        <v/>
      </c>
      <c r="IJ55" s="267" t="str">
        <f t="shared" si="164"/>
        <v/>
      </c>
      <c r="IK55" s="267" t="str">
        <f t="shared" si="165"/>
        <v/>
      </c>
      <c r="IL55" s="267" t="str">
        <f t="shared" si="166"/>
        <v/>
      </c>
      <c r="IM55" s="267" t="str">
        <f t="shared" si="167"/>
        <v/>
      </c>
      <c r="IN55" s="267" t="str">
        <f t="shared" si="168"/>
        <v/>
      </c>
      <c r="IO55" s="267" t="str">
        <f t="shared" si="169"/>
        <v/>
      </c>
      <c r="IP55" s="267" t="str">
        <f t="shared" si="170"/>
        <v/>
      </c>
      <c r="IQ55" s="267" t="str">
        <f t="shared" si="171"/>
        <v/>
      </c>
      <c r="IR55" s="267" t="str">
        <f t="shared" si="172"/>
        <v/>
      </c>
      <c r="IS55" s="267" t="str">
        <f t="shared" si="173"/>
        <v/>
      </c>
      <c r="IT55" s="267" t="str">
        <f t="shared" si="174"/>
        <v/>
      </c>
      <c r="IU55" s="267" t="str">
        <f t="shared" si="175"/>
        <v/>
      </c>
      <c r="IV55" s="264"/>
      <c r="IW55" s="268">
        <v>44</v>
      </c>
      <c r="IX55" s="265" t="str">
        <f t="shared" si="312"/>
        <v/>
      </c>
      <c r="IY55" s="265" t="str">
        <f t="shared" si="282"/>
        <v/>
      </c>
      <c r="IZ55" s="265" t="str">
        <f t="shared" si="282"/>
        <v/>
      </c>
      <c r="JA55" s="265" t="str">
        <f t="shared" si="282"/>
        <v/>
      </c>
      <c r="JB55" s="265" t="str">
        <f t="shared" si="283"/>
        <v/>
      </c>
      <c r="JC55" s="265" t="str">
        <f t="shared" si="283"/>
        <v/>
      </c>
      <c r="JD55" s="265" t="str">
        <f t="shared" si="283"/>
        <v/>
      </c>
      <c r="JE55" s="265" t="str">
        <f t="shared" si="317"/>
        <v/>
      </c>
      <c r="JF55" s="265" t="str">
        <f t="shared" si="317"/>
        <v/>
      </c>
      <c r="JG55" s="265" t="str">
        <f t="shared" si="317"/>
        <v/>
      </c>
      <c r="JH55" s="265" t="str">
        <f t="shared" si="317"/>
        <v/>
      </c>
      <c r="JI55" s="265" t="str">
        <f t="shared" si="317"/>
        <v/>
      </c>
      <c r="JJ55" s="265" t="str">
        <f t="shared" si="317"/>
        <v/>
      </c>
      <c r="JK55" s="265" t="str">
        <f t="shared" si="317"/>
        <v/>
      </c>
      <c r="JL55" s="265" t="str">
        <f t="shared" si="317"/>
        <v/>
      </c>
      <c r="JM55" s="265" t="str">
        <f t="shared" si="317"/>
        <v/>
      </c>
      <c r="JN55" s="265" t="str">
        <f t="shared" si="317"/>
        <v/>
      </c>
      <c r="JO55" s="265" t="str">
        <f t="shared" si="317"/>
        <v/>
      </c>
      <c r="JP55" s="265" t="str">
        <f t="shared" si="317"/>
        <v/>
      </c>
      <c r="JQ55" s="265" t="str">
        <f t="shared" si="317"/>
        <v/>
      </c>
      <c r="JS55" s="265" t="str">
        <f>IF(IX55="","",SUM(IX$12:IX55)-IX55+1)</f>
        <v/>
      </c>
      <c r="JT55" s="265" t="str">
        <f>IF(IY55="","",SUM(IY$12:IY55)-IY55+1)</f>
        <v/>
      </c>
      <c r="JU55" s="265" t="str">
        <f>IF(IZ55="","",SUM(IZ$12:IZ55)-IZ55+1)</f>
        <v/>
      </c>
      <c r="JV55" s="265" t="str">
        <f>IF(JA55="","",SUM(JA$12:JA55)-JA55+1)</f>
        <v/>
      </c>
      <c r="JW55" s="265" t="str">
        <f>IF(JB55="","",SUM(JB$12:JB55)-JB55+1)</f>
        <v/>
      </c>
      <c r="JX55" s="265" t="str">
        <f>IF(JC55="","",SUM(JC$12:JC55)-JC55+1)</f>
        <v/>
      </c>
      <c r="JY55" s="265" t="str">
        <f>IF(JD55="","",SUM(JD$12:JD55)-JD55+1)</f>
        <v/>
      </c>
      <c r="JZ55" s="265" t="str">
        <f>IF(JE55="","",SUM(JE$12:JE55)-JE55+1)</f>
        <v/>
      </c>
      <c r="KA55" s="265" t="str">
        <f>IF(JF55="","",SUM(JF$12:JF55)-JF55+1)</f>
        <v/>
      </c>
      <c r="KB55" s="265" t="str">
        <f>IF(JG55="","",SUM(JG$12:JG55)-JG55+1)</f>
        <v/>
      </c>
      <c r="KC55" s="265" t="str">
        <f>IF(JH55="","",SUM(JH$12:JH55)-JH55+1)</f>
        <v/>
      </c>
      <c r="KD55" s="265" t="str">
        <f>IF(JI55="","",SUM(JI$12:JI55)-JI55+1)</f>
        <v/>
      </c>
      <c r="KE55" s="265" t="str">
        <f>IF(JJ55="","",SUM(JJ$12:JJ55)-JJ55+1)</f>
        <v/>
      </c>
      <c r="KF55" s="265" t="str">
        <f>IF(JK55="","",SUM(JK$12:JK55)-JK55+1)</f>
        <v/>
      </c>
      <c r="KG55" s="265" t="str">
        <f>IF(JL55="","",SUM(JL$12:JL55)-JL55+1)</f>
        <v/>
      </c>
      <c r="KH55" s="265" t="str">
        <f>IF(JM55="","",SUM(JM$12:JM55)-JM55+1)</f>
        <v/>
      </c>
      <c r="KI55" s="265" t="str">
        <f>IF(JN55="","",SUM(JN$12:JN55)-JN55+1)</f>
        <v/>
      </c>
      <c r="KJ55" s="265" t="str">
        <f>IF(JO55="","",SUM(JO$12:JO55)-JO55+1)</f>
        <v/>
      </c>
      <c r="KK55" s="265" t="str">
        <f>IF(JP55="","",SUM(JP$12:JP55)-JP55+1)</f>
        <v/>
      </c>
      <c r="KL55" s="265" t="str">
        <f>IF(JQ55="","",SUM(JQ$12:JQ55)-JQ55+1)</f>
        <v/>
      </c>
      <c r="KN55" s="265" t="str">
        <f t="shared" si="290"/>
        <v/>
      </c>
      <c r="KO55" s="265" t="str">
        <f t="shared" si="291"/>
        <v/>
      </c>
      <c r="KP55" s="265" t="str">
        <f t="shared" si="292"/>
        <v/>
      </c>
      <c r="KQ55" s="265" t="str">
        <f t="shared" si="293"/>
        <v/>
      </c>
      <c r="KR55" s="265" t="str">
        <f t="shared" si="294"/>
        <v/>
      </c>
      <c r="KS55" s="265" t="str">
        <f t="shared" si="295"/>
        <v/>
      </c>
      <c r="KT55" s="265" t="str">
        <f t="shared" si="296"/>
        <v/>
      </c>
      <c r="KU55" s="265" t="str">
        <f t="shared" si="297"/>
        <v/>
      </c>
      <c r="KV55" s="265" t="str">
        <f t="shared" si="132"/>
        <v/>
      </c>
      <c r="KW55" s="265" t="str">
        <f t="shared" si="133"/>
        <v/>
      </c>
      <c r="KX55" s="265" t="str">
        <f t="shared" si="134"/>
        <v/>
      </c>
      <c r="KY55" s="265" t="str">
        <f t="shared" si="135"/>
        <v/>
      </c>
      <c r="KZ55" s="265" t="str">
        <f t="shared" si="136"/>
        <v/>
      </c>
      <c r="LA55" s="265" t="str">
        <f t="shared" si="137"/>
        <v/>
      </c>
      <c r="LB55" s="265" t="str">
        <f t="shared" si="138"/>
        <v/>
      </c>
      <c r="LC55" s="265" t="str">
        <f t="shared" si="139"/>
        <v/>
      </c>
      <c r="LD55" s="265" t="str">
        <f t="shared" si="140"/>
        <v/>
      </c>
      <c r="LE55" s="265" t="str">
        <f t="shared" si="141"/>
        <v/>
      </c>
      <c r="LF55" s="265" t="str">
        <f t="shared" si="142"/>
        <v/>
      </c>
      <c r="LG55" s="265" t="str">
        <f t="shared" si="143"/>
        <v/>
      </c>
    </row>
    <row r="56" spans="1:319" s="266" customFormat="1" x14ac:dyDescent="0.25">
      <c r="A56" s="248">
        <f t="shared" si="179"/>
        <v>45</v>
      </c>
      <c r="B56" s="176" t="s">
        <v>103</v>
      </c>
      <c r="C56" s="45" t="s">
        <v>284</v>
      </c>
      <c r="D56" s="45" t="s">
        <v>289</v>
      </c>
      <c r="E56" s="169" t="s">
        <v>297</v>
      </c>
      <c r="F56" s="46" t="s">
        <v>345</v>
      </c>
      <c r="G56" s="172"/>
      <c r="H56" s="54"/>
      <c r="I56" s="54"/>
      <c r="J56" s="54"/>
      <c r="K56" s="54"/>
      <c r="L56" s="248"/>
      <c r="M56" s="248"/>
      <c r="N56" s="44" t="s">
        <v>595</v>
      </c>
      <c r="O56" s="44" t="s">
        <v>675</v>
      </c>
      <c r="P56" s="43">
        <v>2</v>
      </c>
      <c r="Q56" s="43" t="s">
        <v>415</v>
      </c>
      <c r="R56" s="43" t="s">
        <v>415</v>
      </c>
      <c r="S56" s="43">
        <f t="shared" si="288"/>
        <v>2</v>
      </c>
      <c r="T56" s="54">
        <v>4</v>
      </c>
      <c r="U56" s="54"/>
      <c r="V56" s="54"/>
      <c r="W56" s="343">
        <f t="shared" si="298"/>
        <v>68</v>
      </c>
      <c r="X56" s="344">
        <f t="shared" si="299"/>
        <v>4</v>
      </c>
      <c r="Y56" s="45"/>
      <c r="Z56" s="45"/>
      <c r="AA56" s="54">
        <v>2</v>
      </c>
      <c r="AB56" s="54">
        <v>14</v>
      </c>
      <c r="AC56" s="54">
        <v>2</v>
      </c>
      <c r="AD56" s="44">
        <v>4</v>
      </c>
      <c r="AE56" s="44">
        <v>14</v>
      </c>
      <c r="AF56" s="44">
        <v>2</v>
      </c>
      <c r="AG56" s="45"/>
      <c r="AH56" s="45"/>
      <c r="AI56" s="45"/>
      <c r="AJ56" s="46"/>
      <c r="AK56" s="46"/>
      <c r="AL56" s="46"/>
      <c r="AN56" s="307" t="str">
        <f t="shared" si="93"/>
        <v>Pré: ---</v>
      </c>
      <c r="AO56" s="256" t="str">
        <f t="shared" si="94"/>
        <v>Co: ---</v>
      </c>
      <c r="AP56" s="45" t="str">
        <f t="shared" si="146"/>
        <v>MAT01204</v>
      </c>
      <c r="AQ56" s="308" t="str">
        <f t="shared" si="180"/>
        <v>Álgebra Linear</v>
      </c>
      <c r="AR56" s="43">
        <f t="shared" si="95"/>
        <v>2</v>
      </c>
      <c r="AS56" s="255"/>
      <c r="AT56" s="256">
        <f t="shared" si="96"/>
        <v>2</v>
      </c>
      <c r="AU56" s="257" t="str">
        <f t="shared" si="318"/>
        <v/>
      </c>
      <c r="AV56" s="257" t="str">
        <f t="shared" si="318"/>
        <v/>
      </c>
      <c r="AW56" s="257" t="str">
        <f t="shared" si="318"/>
        <v/>
      </c>
      <c r="AX56" s="257" t="str">
        <f t="shared" si="318"/>
        <v/>
      </c>
      <c r="AY56" s="257" t="str">
        <f t="shared" si="318"/>
        <v/>
      </c>
      <c r="AZ56" s="257" t="str">
        <f t="shared" si="318"/>
        <v/>
      </c>
      <c r="BA56" s="257" t="str">
        <f t="shared" si="318"/>
        <v/>
      </c>
      <c r="BB56" s="257">
        <f t="shared" si="318"/>
        <v>14</v>
      </c>
      <c r="BC56" s="257">
        <f t="shared" si="318"/>
        <v>15</v>
      </c>
      <c r="BD56" s="257" t="str">
        <f t="shared" si="318"/>
        <v/>
      </c>
      <c r="BE56" s="257" t="str">
        <f t="shared" si="319"/>
        <v/>
      </c>
      <c r="BF56" s="257" t="str">
        <f t="shared" si="319"/>
        <v/>
      </c>
      <c r="BG56" s="257" t="str">
        <f t="shared" si="319"/>
        <v/>
      </c>
      <c r="BH56" s="257" t="str">
        <f t="shared" si="319"/>
        <v/>
      </c>
      <c r="BI56" s="257" t="str">
        <f t="shared" si="319"/>
        <v/>
      </c>
      <c r="BJ56" s="257" t="str">
        <f t="shared" si="319"/>
        <v/>
      </c>
      <c r="BK56" s="257" t="str">
        <f t="shared" si="319"/>
        <v/>
      </c>
      <c r="BL56" s="257" t="str">
        <f t="shared" si="319"/>
        <v/>
      </c>
      <c r="BM56" s="258">
        <f t="shared" si="99"/>
        <v>4</v>
      </c>
      <c r="BN56" s="259" t="str">
        <f t="shared" si="320"/>
        <v/>
      </c>
      <c r="BO56" s="259" t="str">
        <f t="shared" si="320"/>
        <v/>
      </c>
      <c r="BP56" s="259" t="str">
        <f t="shared" si="320"/>
        <v/>
      </c>
      <c r="BQ56" s="259" t="str">
        <f t="shared" si="320"/>
        <v/>
      </c>
      <c r="BR56" s="259" t="str">
        <f t="shared" si="320"/>
        <v/>
      </c>
      <c r="BS56" s="259" t="str">
        <f t="shared" si="320"/>
        <v/>
      </c>
      <c r="BT56" s="259" t="str">
        <f t="shared" si="320"/>
        <v/>
      </c>
      <c r="BU56" s="259">
        <f t="shared" si="320"/>
        <v>14</v>
      </c>
      <c r="BV56" s="259">
        <f t="shared" si="320"/>
        <v>15</v>
      </c>
      <c r="BW56" s="259" t="str">
        <f t="shared" si="320"/>
        <v/>
      </c>
      <c r="BX56" s="259" t="str">
        <f t="shared" si="321"/>
        <v/>
      </c>
      <c r="BY56" s="259" t="str">
        <f t="shared" si="321"/>
        <v/>
      </c>
      <c r="BZ56" s="259" t="str">
        <f t="shared" si="321"/>
        <v/>
      </c>
      <c r="CA56" s="259" t="str">
        <f t="shared" si="321"/>
        <v/>
      </c>
      <c r="CB56" s="259" t="str">
        <f t="shared" si="321"/>
        <v/>
      </c>
      <c r="CC56" s="259" t="str">
        <f t="shared" si="321"/>
        <v/>
      </c>
      <c r="CD56" s="259" t="str">
        <f t="shared" si="321"/>
        <v/>
      </c>
      <c r="CE56" s="259" t="str">
        <f t="shared" si="321"/>
        <v/>
      </c>
      <c r="CF56" s="260" t="str">
        <f t="shared" si="102"/>
        <v/>
      </c>
      <c r="CG56" s="261" t="str">
        <f t="shared" si="322"/>
        <v/>
      </c>
      <c r="CH56" s="261" t="str">
        <f t="shared" si="322"/>
        <v/>
      </c>
      <c r="CI56" s="261" t="str">
        <f t="shared" si="322"/>
        <v/>
      </c>
      <c r="CJ56" s="261" t="str">
        <f t="shared" si="322"/>
        <v/>
      </c>
      <c r="CK56" s="261" t="str">
        <f t="shared" si="322"/>
        <v/>
      </c>
      <c r="CL56" s="261" t="str">
        <f t="shared" si="322"/>
        <v/>
      </c>
      <c r="CM56" s="261" t="str">
        <f t="shared" si="322"/>
        <v/>
      </c>
      <c r="CN56" s="261" t="str">
        <f t="shared" si="322"/>
        <v/>
      </c>
      <c r="CO56" s="261" t="str">
        <f t="shared" si="322"/>
        <v/>
      </c>
      <c r="CP56" s="261" t="str">
        <f t="shared" si="322"/>
        <v/>
      </c>
      <c r="CQ56" s="261" t="str">
        <f t="shared" si="323"/>
        <v/>
      </c>
      <c r="CR56" s="261" t="str">
        <f t="shared" si="323"/>
        <v/>
      </c>
      <c r="CS56" s="261" t="str">
        <f t="shared" si="323"/>
        <v/>
      </c>
      <c r="CT56" s="261" t="str">
        <f t="shared" si="323"/>
        <v/>
      </c>
      <c r="CU56" s="261" t="str">
        <f t="shared" si="323"/>
        <v/>
      </c>
      <c r="CV56" s="261" t="str">
        <f t="shared" si="323"/>
        <v/>
      </c>
      <c r="CW56" s="261" t="str">
        <f t="shared" si="323"/>
        <v/>
      </c>
      <c r="CX56" s="261" t="str">
        <f t="shared" si="323"/>
        <v/>
      </c>
      <c r="CY56" s="262" t="str">
        <f t="shared" si="105"/>
        <v/>
      </c>
      <c r="CZ56" s="263" t="str">
        <f t="shared" si="324"/>
        <v/>
      </c>
      <c r="DA56" s="263" t="str">
        <f t="shared" si="324"/>
        <v/>
      </c>
      <c r="DB56" s="263" t="str">
        <f t="shared" si="324"/>
        <v/>
      </c>
      <c r="DC56" s="263" t="str">
        <f t="shared" si="324"/>
        <v/>
      </c>
      <c r="DD56" s="263" t="str">
        <f t="shared" si="324"/>
        <v/>
      </c>
      <c r="DE56" s="263" t="str">
        <f t="shared" si="324"/>
        <v/>
      </c>
      <c r="DF56" s="263" t="str">
        <f t="shared" si="324"/>
        <v/>
      </c>
      <c r="DG56" s="263" t="str">
        <f t="shared" si="324"/>
        <v/>
      </c>
      <c r="DH56" s="263" t="str">
        <f t="shared" si="324"/>
        <v/>
      </c>
      <c r="DI56" s="263" t="str">
        <f t="shared" si="324"/>
        <v/>
      </c>
      <c r="DJ56" s="263" t="str">
        <f t="shared" si="325"/>
        <v/>
      </c>
      <c r="DK56" s="263" t="str">
        <f t="shared" si="325"/>
        <v/>
      </c>
      <c r="DL56" s="263" t="str">
        <f t="shared" si="325"/>
        <v/>
      </c>
      <c r="DM56" s="263" t="str">
        <f t="shared" si="325"/>
        <v/>
      </c>
      <c r="DN56" s="263" t="str">
        <f t="shared" si="325"/>
        <v/>
      </c>
      <c r="DO56" s="263" t="str">
        <f t="shared" si="325"/>
        <v/>
      </c>
      <c r="DP56" s="263" t="str">
        <f t="shared" si="325"/>
        <v/>
      </c>
      <c r="DQ56" s="263" t="str">
        <f t="shared" si="325"/>
        <v/>
      </c>
      <c r="DR56" s="264"/>
      <c r="DS56" s="257" t="str">
        <f t="shared" si="328"/>
        <v/>
      </c>
      <c r="DT56" s="257" t="str">
        <f t="shared" si="328"/>
        <v/>
      </c>
      <c r="DU56" s="257" t="str">
        <f t="shared" si="328"/>
        <v/>
      </c>
      <c r="DV56" s="257" t="str">
        <f t="shared" si="328"/>
        <v/>
      </c>
      <c r="DW56" s="257" t="str">
        <f t="shared" si="328"/>
        <v/>
      </c>
      <c r="DX56" s="257" t="str">
        <f t="shared" si="328"/>
        <v/>
      </c>
      <c r="DY56" s="257" t="str">
        <f t="shared" si="328"/>
        <v/>
      </c>
      <c r="DZ56" s="257" t="str">
        <f t="shared" si="328"/>
        <v/>
      </c>
      <c r="EA56" s="257" t="str">
        <f t="shared" si="300"/>
        <v/>
      </c>
      <c r="EB56" s="257" t="str">
        <f t="shared" si="300"/>
        <v/>
      </c>
      <c r="EC56" s="257" t="str">
        <f t="shared" si="300"/>
        <v/>
      </c>
      <c r="ED56" s="257" t="str">
        <f t="shared" si="300"/>
        <v/>
      </c>
      <c r="EE56" s="257" t="str">
        <f t="shared" si="300"/>
        <v/>
      </c>
      <c r="EF56" s="257" t="str">
        <f t="shared" si="300"/>
        <v/>
      </c>
      <c r="EG56" s="257" t="str">
        <f t="shared" si="300"/>
        <v/>
      </c>
      <c r="EH56" s="257" t="str">
        <f t="shared" si="300"/>
        <v/>
      </c>
      <c r="EI56" s="257" t="str">
        <f t="shared" si="300"/>
        <v/>
      </c>
      <c r="EJ56" s="257" t="str">
        <f t="shared" si="300"/>
        <v/>
      </c>
      <c r="EK56" s="259" t="str">
        <f t="shared" si="329"/>
        <v/>
      </c>
      <c r="EL56" s="259" t="str">
        <f t="shared" si="329"/>
        <v/>
      </c>
      <c r="EM56" s="259" t="str">
        <f t="shared" si="329"/>
        <v/>
      </c>
      <c r="EN56" s="259" t="str">
        <f t="shared" si="329"/>
        <v/>
      </c>
      <c r="EO56" s="259" t="str">
        <f t="shared" si="329"/>
        <v/>
      </c>
      <c r="EP56" s="259" t="str">
        <f t="shared" si="329"/>
        <v/>
      </c>
      <c r="EQ56" s="259" t="str">
        <f t="shared" si="329"/>
        <v/>
      </c>
      <c r="ER56" s="259" t="str">
        <f t="shared" si="329"/>
        <v>14</v>
      </c>
      <c r="ES56" s="259" t="str">
        <f t="shared" si="301"/>
        <v>15</v>
      </c>
      <c r="ET56" s="259" t="str">
        <f t="shared" si="301"/>
        <v/>
      </c>
      <c r="EU56" s="259" t="str">
        <f t="shared" si="301"/>
        <v/>
      </c>
      <c r="EV56" s="259" t="str">
        <f t="shared" si="301"/>
        <v/>
      </c>
      <c r="EW56" s="259" t="str">
        <f t="shared" si="301"/>
        <v/>
      </c>
      <c r="EX56" s="259" t="str">
        <f t="shared" si="301"/>
        <v/>
      </c>
      <c r="EY56" s="259" t="str">
        <f t="shared" si="301"/>
        <v/>
      </c>
      <c r="EZ56" s="259" t="str">
        <f t="shared" si="301"/>
        <v/>
      </c>
      <c r="FA56" s="259" t="str">
        <f t="shared" si="301"/>
        <v/>
      </c>
      <c r="FB56" s="259" t="str">
        <f t="shared" si="301"/>
        <v/>
      </c>
      <c r="FC56" s="261" t="str">
        <f t="shared" si="330"/>
        <v/>
      </c>
      <c r="FD56" s="261" t="str">
        <f t="shared" si="330"/>
        <v/>
      </c>
      <c r="FE56" s="261" t="str">
        <f t="shared" si="330"/>
        <v/>
      </c>
      <c r="FF56" s="261" t="str">
        <f t="shared" si="330"/>
        <v/>
      </c>
      <c r="FG56" s="261" t="str">
        <f t="shared" si="330"/>
        <v/>
      </c>
      <c r="FH56" s="261" t="str">
        <f t="shared" si="330"/>
        <v/>
      </c>
      <c r="FI56" s="261" t="str">
        <f t="shared" si="330"/>
        <v/>
      </c>
      <c r="FJ56" s="261" t="str">
        <f t="shared" si="330"/>
        <v/>
      </c>
      <c r="FK56" s="261" t="str">
        <f t="shared" si="302"/>
        <v/>
      </c>
      <c r="FL56" s="261" t="str">
        <f t="shared" si="302"/>
        <v/>
      </c>
      <c r="FM56" s="261" t="str">
        <f t="shared" si="302"/>
        <v/>
      </c>
      <c r="FN56" s="261" t="str">
        <f t="shared" si="302"/>
        <v/>
      </c>
      <c r="FO56" s="261" t="str">
        <f t="shared" si="302"/>
        <v/>
      </c>
      <c r="FP56" s="261" t="str">
        <f t="shared" si="302"/>
        <v/>
      </c>
      <c r="FQ56" s="261" t="str">
        <f t="shared" si="302"/>
        <v/>
      </c>
      <c r="FR56" s="261" t="str">
        <f t="shared" si="302"/>
        <v/>
      </c>
      <c r="FS56" s="261" t="str">
        <f t="shared" si="302"/>
        <v/>
      </c>
      <c r="FT56" s="261" t="str">
        <f t="shared" si="302"/>
        <v/>
      </c>
      <c r="FU56" s="263" t="str">
        <f t="shared" si="331"/>
        <v/>
      </c>
      <c r="FV56" s="263" t="str">
        <f t="shared" si="331"/>
        <v/>
      </c>
      <c r="FW56" s="263" t="str">
        <f t="shared" si="331"/>
        <v/>
      </c>
      <c r="FX56" s="263" t="str">
        <f t="shared" si="331"/>
        <v/>
      </c>
      <c r="FY56" s="263" t="str">
        <f t="shared" si="331"/>
        <v/>
      </c>
      <c r="FZ56" s="263" t="str">
        <f t="shared" si="331"/>
        <v/>
      </c>
      <c r="GA56" s="263" t="str">
        <f t="shared" si="331"/>
        <v/>
      </c>
      <c r="GB56" s="263" t="str">
        <f t="shared" si="331"/>
        <v>14</v>
      </c>
      <c r="GC56" s="263" t="str">
        <f t="shared" si="303"/>
        <v>15</v>
      </c>
      <c r="GD56" s="263" t="str">
        <f t="shared" si="303"/>
        <v/>
      </c>
      <c r="GE56" s="263" t="str">
        <f t="shared" si="303"/>
        <v/>
      </c>
      <c r="GF56" s="263" t="str">
        <f t="shared" si="303"/>
        <v/>
      </c>
      <c r="GG56" s="263" t="str">
        <f t="shared" si="303"/>
        <v/>
      </c>
      <c r="GH56" s="263" t="str">
        <f t="shared" si="303"/>
        <v/>
      </c>
      <c r="GI56" s="263" t="str">
        <f t="shared" si="303"/>
        <v/>
      </c>
      <c r="GJ56" s="263" t="str">
        <f t="shared" si="303"/>
        <v/>
      </c>
      <c r="GK56" s="263" t="str">
        <f t="shared" si="303"/>
        <v/>
      </c>
      <c r="GL56" s="263" t="str">
        <f t="shared" si="303"/>
        <v/>
      </c>
      <c r="GM56" s="265" t="str">
        <f t="shared" si="315"/>
        <v/>
      </c>
      <c r="GN56" s="265" t="str">
        <f t="shared" si="315"/>
        <v/>
      </c>
      <c r="GO56" s="265" t="str">
        <f t="shared" si="315"/>
        <v/>
      </c>
      <c r="GP56" s="265" t="str">
        <f t="shared" si="315"/>
        <v/>
      </c>
      <c r="GQ56" s="265" t="str">
        <f t="shared" si="315"/>
        <v/>
      </c>
      <c r="GR56" s="265" t="str">
        <f t="shared" si="315"/>
        <v/>
      </c>
      <c r="GS56" s="265" t="str">
        <f t="shared" si="316"/>
        <v/>
      </c>
      <c r="GT56" s="265" t="str">
        <f t="shared" si="314"/>
        <v/>
      </c>
      <c r="GU56" s="265" t="str">
        <f t="shared" si="304"/>
        <v/>
      </c>
      <c r="GV56" s="265" t="str">
        <f t="shared" si="304"/>
        <v/>
      </c>
      <c r="GW56" s="265" t="str">
        <f t="shared" si="304"/>
        <v/>
      </c>
      <c r="GX56" s="265" t="str">
        <f t="shared" si="304"/>
        <v/>
      </c>
      <c r="GY56" s="265" t="str">
        <f t="shared" si="304"/>
        <v/>
      </c>
      <c r="GZ56" s="265" t="str">
        <f t="shared" si="304"/>
        <v/>
      </c>
      <c r="HA56" s="265" t="str">
        <f t="shared" si="304"/>
        <v/>
      </c>
      <c r="HB56" s="265" t="str">
        <f t="shared" si="304"/>
        <v/>
      </c>
      <c r="HC56" s="265" t="str">
        <f t="shared" si="304"/>
        <v/>
      </c>
      <c r="HD56" s="265" t="str">
        <f t="shared" si="304"/>
        <v/>
      </c>
      <c r="HF56" s="265">
        <f t="shared" si="289"/>
        <v>45</v>
      </c>
      <c r="HG56" s="267" t="str">
        <f t="shared" si="326"/>
        <v/>
      </c>
      <c r="HH56" s="267">
        <f t="shared" si="326"/>
        <v>45</v>
      </c>
      <c r="HI56" s="267" t="str">
        <f t="shared" si="326"/>
        <v/>
      </c>
      <c r="HJ56" s="267" t="str">
        <f t="shared" si="326"/>
        <v/>
      </c>
      <c r="HK56" s="267" t="str">
        <f t="shared" si="326"/>
        <v/>
      </c>
      <c r="HL56" s="267" t="str">
        <f t="shared" si="326"/>
        <v/>
      </c>
      <c r="HM56" s="267" t="str">
        <f t="shared" si="326"/>
        <v/>
      </c>
      <c r="HN56" s="267" t="str">
        <f t="shared" si="326"/>
        <v/>
      </c>
      <c r="HO56" s="267" t="str">
        <f t="shared" si="326"/>
        <v/>
      </c>
      <c r="HP56" s="267" t="str">
        <f t="shared" si="326"/>
        <v/>
      </c>
      <c r="HQ56" s="267" t="str">
        <f t="shared" si="327"/>
        <v/>
      </c>
      <c r="HR56" s="267" t="str">
        <f t="shared" si="327"/>
        <v/>
      </c>
      <c r="HS56" s="267" t="str">
        <f t="shared" si="327"/>
        <v/>
      </c>
      <c r="HT56" s="267" t="str">
        <f t="shared" si="327"/>
        <v/>
      </c>
      <c r="HU56" s="267" t="str">
        <f t="shared" si="327"/>
        <v/>
      </c>
      <c r="HV56" s="267" t="str">
        <f t="shared" si="327"/>
        <v/>
      </c>
      <c r="HW56" s="267" t="str">
        <f t="shared" si="327"/>
        <v/>
      </c>
      <c r="HX56" s="267" t="str">
        <f t="shared" si="327"/>
        <v/>
      </c>
      <c r="HY56" s="267" t="str">
        <f t="shared" si="327"/>
        <v/>
      </c>
      <c r="HZ56" s="267" t="str">
        <f t="shared" si="327"/>
        <v/>
      </c>
      <c r="IA56" s="264"/>
      <c r="IB56" s="267" t="str">
        <f t="shared" si="305"/>
        <v/>
      </c>
      <c r="IC56" s="267">
        <f t="shared" si="306"/>
        <v>2</v>
      </c>
      <c r="ID56" s="267" t="str">
        <f t="shared" si="307"/>
        <v/>
      </c>
      <c r="IE56" s="267" t="str">
        <f t="shared" si="308"/>
        <v/>
      </c>
      <c r="IF56" s="267" t="str">
        <f t="shared" si="309"/>
        <v/>
      </c>
      <c r="IG56" s="267" t="str">
        <f t="shared" si="310"/>
        <v/>
      </c>
      <c r="IH56" s="267" t="str">
        <f t="shared" si="311"/>
        <v/>
      </c>
      <c r="II56" s="267" t="str">
        <f t="shared" si="163"/>
        <v/>
      </c>
      <c r="IJ56" s="267" t="str">
        <f t="shared" si="164"/>
        <v/>
      </c>
      <c r="IK56" s="267" t="str">
        <f t="shared" si="165"/>
        <v/>
      </c>
      <c r="IL56" s="267" t="str">
        <f t="shared" si="166"/>
        <v/>
      </c>
      <c r="IM56" s="267" t="str">
        <f t="shared" si="167"/>
        <v/>
      </c>
      <c r="IN56" s="267" t="str">
        <f t="shared" si="168"/>
        <v/>
      </c>
      <c r="IO56" s="267" t="str">
        <f t="shared" si="169"/>
        <v/>
      </c>
      <c r="IP56" s="267" t="str">
        <f t="shared" si="170"/>
        <v/>
      </c>
      <c r="IQ56" s="267" t="str">
        <f t="shared" si="171"/>
        <v/>
      </c>
      <c r="IR56" s="267" t="str">
        <f t="shared" si="172"/>
        <v/>
      </c>
      <c r="IS56" s="267" t="str">
        <f t="shared" si="173"/>
        <v/>
      </c>
      <c r="IT56" s="267" t="str">
        <f t="shared" si="174"/>
        <v/>
      </c>
      <c r="IU56" s="267" t="str">
        <f t="shared" si="175"/>
        <v/>
      </c>
      <c r="IV56" s="264"/>
      <c r="IW56" s="268">
        <v>45</v>
      </c>
      <c r="IX56" s="265" t="str">
        <f t="shared" si="312"/>
        <v/>
      </c>
      <c r="IY56" s="265" t="str">
        <f t="shared" si="282"/>
        <v/>
      </c>
      <c r="IZ56" s="265" t="str">
        <f t="shared" si="282"/>
        <v/>
      </c>
      <c r="JA56" s="265" t="str">
        <f t="shared" si="282"/>
        <v/>
      </c>
      <c r="JB56" s="265" t="str">
        <f t="shared" si="283"/>
        <v/>
      </c>
      <c r="JC56" s="265" t="str">
        <f t="shared" si="283"/>
        <v/>
      </c>
      <c r="JD56" s="265" t="str">
        <f t="shared" si="283"/>
        <v/>
      </c>
      <c r="JE56" s="265" t="str">
        <f t="shared" si="317"/>
        <v/>
      </c>
      <c r="JF56" s="265" t="str">
        <f t="shared" si="317"/>
        <v/>
      </c>
      <c r="JG56" s="265" t="str">
        <f t="shared" si="317"/>
        <v/>
      </c>
      <c r="JH56" s="265" t="str">
        <f t="shared" si="317"/>
        <v/>
      </c>
      <c r="JI56" s="265" t="str">
        <f t="shared" si="317"/>
        <v/>
      </c>
      <c r="JJ56" s="265" t="str">
        <f t="shared" si="317"/>
        <v/>
      </c>
      <c r="JK56" s="265" t="str">
        <f t="shared" si="317"/>
        <v/>
      </c>
      <c r="JL56" s="265" t="str">
        <f t="shared" si="317"/>
        <v/>
      </c>
      <c r="JM56" s="265" t="str">
        <f t="shared" si="317"/>
        <v/>
      </c>
      <c r="JN56" s="265" t="str">
        <f t="shared" si="317"/>
        <v/>
      </c>
      <c r="JO56" s="265" t="str">
        <f t="shared" si="317"/>
        <v/>
      </c>
      <c r="JP56" s="265" t="str">
        <f t="shared" si="317"/>
        <v/>
      </c>
      <c r="JQ56" s="265" t="str">
        <f t="shared" si="317"/>
        <v/>
      </c>
      <c r="JS56" s="265" t="str">
        <f>IF(IX56="","",SUM(IX$12:IX56)-IX56+1)</f>
        <v/>
      </c>
      <c r="JT56" s="265" t="str">
        <f>IF(IY56="","",SUM(IY$12:IY56)-IY56+1)</f>
        <v/>
      </c>
      <c r="JU56" s="265" t="str">
        <f>IF(IZ56="","",SUM(IZ$12:IZ56)-IZ56+1)</f>
        <v/>
      </c>
      <c r="JV56" s="265" t="str">
        <f>IF(JA56="","",SUM(JA$12:JA56)-JA56+1)</f>
        <v/>
      </c>
      <c r="JW56" s="265" t="str">
        <f>IF(JB56="","",SUM(JB$12:JB56)-JB56+1)</f>
        <v/>
      </c>
      <c r="JX56" s="265" t="str">
        <f>IF(JC56="","",SUM(JC$12:JC56)-JC56+1)</f>
        <v/>
      </c>
      <c r="JY56" s="265" t="str">
        <f>IF(JD56="","",SUM(JD$12:JD56)-JD56+1)</f>
        <v/>
      </c>
      <c r="JZ56" s="265" t="str">
        <f>IF(JE56="","",SUM(JE$12:JE56)-JE56+1)</f>
        <v/>
      </c>
      <c r="KA56" s="265" t="str">
        <f>IF(JF56="","",SUM(JF$12:JF56)-JF56+1)</f>
        <v/>
      </c>
      <c r="KB56" s="265" t="str">
        <f>IF(JG56="","",SUM(JG$12:JG56)-JG56+1)</f>
        <v/>
      </c>
      <c r="KC56" s="265" t="str">
        <f>IF(JH56="","",SUM(JH$12:JH56)-JH56+1)</f>
        <v/>
      </c>
      <c r="KD56" s="265" t="str">
        <f>IF(JI56="","",SUM(JI$12:JI56)-JI56+1)</f>
        <v/>
      </c>
      <c r="KE56" s="265" t="str">
        <f>IF(JJ56="","",SUM(JJ$12:JJ56)-JJ56+1)</f>
        <v/>
      </c>
      <c r="KF56" s="265" t="str">
        <f>IF(JK56="","",SUM(JK$12:JK56)-JK56+1)</f>
        <v/>
      </c>
      <c r="KG56" s="265" t="str">
        <f>IF(JL56="","",SUM(JL$12:JL56)-JL56+1)</f>
        <v/>
      </c>
      <c r="KH56" s="265" t="str">
        <f>IF(JM56="","",SUM(JM$12:JM56)-JM56+1)</f>
        <v/>
      </c>
      <c r="KI56" s="265" t="str">
        <f>IF(JN56="","",SUM(JN$12:JN56)-JN56+1)</f>
        <v/>
      </c>
      <c r="KJ56" s="265" t="str">
        <f>IF(JO56="","",SUM(JO$12:JO56)-JO56+1)</f>
        <v/>
      </c>
      <c r="KK56" s="265" t="str">
        <f>IF(JP56="","",SUM(JP$12:JP56)-JP56+1)</f>
        <v/>
      </c>
      <c r="KL56" s="265" t="str">
        <f>IF(JQ56="","",SUM(JQ$12:JQ56)-JQ56+1)</f>
        <v/>
      </c>
      <c r="KN56" s="265" t="str">
        <f t="shared" si="290"/>
        <v/>
      </c>
      <c r="KO56" s="265" t="str">
        <f t="shared" si="291"/>
        <v/>
      </c>
      <c r="KP56" s="265" t="str">
        <f t="shared" si="292"/>
        <v/>
      </c>
      <c r="KQ56" s="265" t="str">
        <f t="shared" si="293"/>
        <v/>
      </c>
      <c r="KR56" s="265" t="str">
        <f t="shared" si="294"/>
        <v/>
      </c>
      <c r="KS56" s="265" t="str">
        <f t="shared" si="295"/>
        <v/>
      </c>
      <c r="KT56" s="265" t="str">
        <f t="shared" si="296"/>
        <v/>
      </c>
      <c r="KU56" s="265" t="str">
        <f t="shared" si="297"/>
        <v/>
      </c>
      <c r="KV56" s="265" t="str">
        <f t="shared" si="132"/>
        <v/>
      </c>
      <c r="KW56" s="265" t="str">
        <f t="shared" si="133"/>
        <v/>
      </c>
      <c r="KX56" s="265" t="str">
        <f t="shared" si="134"/>
        <v/>
      </c>
      <c r="KY56" s="265" t="str">
        <f t="shared" si="135"/>
        <v/>
      </c>
      <c r="KZ56" s="265" t="str">
        <f t="shared" si="136"/>
        <v/>
      </c>
      <c r="LA56" s="265" t="str">
        <f t="shared" si="137"/>
        <v/>
      </c>
      <c r="LB56" s="265" t="str">
        <f t="shared" si="138"/>
        <v/>
      </c>
      <c r="LC56" s="265" t="str">
        <f t="shared" si="139"/>
        <v/>
      </c>
      <c r="LD56" s="265" t="str">
        <f t="shared" si="140"/>
        <v/>
      </c>
      <c r="LE56" s="265" t="str">
        <f t="shared" si="141"/>
        <v/>
      </c>
      <c r="LF56" s="265" t="str">
        <f t="shared" si="142"/>
        <v/>
      </c>
      <c r="LG56" s="265" t="str">
        <f t="shared" si="143"/>
        <v/>
      </c>
    </row>
    <row r="57" spans="1:319" s="266" customFormat="1" x14ac:dyDescent="0.25">
      <c r="A57" s="248">
        <f t="shared" si="179"/>
        <v>46</v>
      </c>
      <c r="B57" s="176" t="s">
        <v>95</v>
      </c>
      <c r="C57" s="45" t="s">
        <v>284</v>
      </c>
      <c r="D57" s="45" t="s">
        <v>289</v>
      </c>
      <c r="E57" s="169" t="s">
        <v>303</v>
      </c>
      <c r="F57" s="46" t="s">
        <v>345</v>
      </c>
      <c r="G57" s="172">
        <v>105</v>
      </c>
      <c r="H57" s="54" t="s">
        <v>382</v>
      </c>
      <c r="I57" s="54"/>
      <c r="J57" s="54"/>
      <c r="K57" s="54"/>
      <c r="L57" s="248"/>
      <c r="M57" s="248"/>
      <c r="N57" s="44" t="s">
        <v>595</v>
      </c>
      <c r="O57" s="44" t="s">
        <v>674</v>
      </c>
      <c r="P57" s="43">
        <v>3</v>
      </c>
      <c r="Q57" s="43" t="s">
        <v>415</v>
      </c>
      <c r="R57" s="43" t="s">
        <v>415</v>
      </c>
      <c r="S57" s="43">
        <f t="shared" si="288"/>
        <v>3</v>
      </c>
      <c r="T57" s="54">
        <v>4</v>
      </c>
      <c r="U57" s="54"/>
      <c r="V57" s="54"/>
      <c r="W57" s="343">
        <f t="shared" si="298"/>
        <v>68</v>
      </c>
      <c r="X57" s="344">
        <f t="shared" si="299"/>
        <v>4</v>
      </c>
      <c r="Y57" s="45" t="s">
        <v>662</v>
      </c>
      <c r="Z57" s="45" t="s">
        <v>662</v>
      </c>
      <c r="AA57" s="54">
        <v>1</v>
      </c>
      <c r="AB57" s="54">
        <v>14</v>
      </c>
      <c r="AC57" s="54">
        <v>2</v>
      </c>
      <c r="AD57" s="44">
        <v>3</v>
      </c>
      <c r="AE57" s="44">
        <v>14</v>
      </c>
      <c r="AF57" s="44">
        <v>2</v>
      </c>
      <c r="AG57" s="45"/>
      <c r="AH57" s="45"/>
      <c r="AI57" s="45"/>
      <c r="AJ57" s="46"/>
      <c r="AK57" s="46"/>
      <c r="AL57" s="46"/>
      <c r="AN57" s="307" t="str">
        <f t="shared" si="93"/>
        <v xml:space="preserve">Pré: MAT01203   </v>
      </c>
      <c r="AO57" s="256" t="str">
        <f t="shared" si="94"/>
        <v>Co: ---</v>
      </c>
      <c r="AP57" s="45" t="str">
        <f t="shared" si="146"/>
        <v>MAT01106</v>
      </c>
      <c r="AQ57" s="308" t="str">
        <f t="shared" si="180"/>
        <v>Métodos Matemáticos para Engenheiros</v>
      </c>
      <c r="AR57" s="43">
        <f t="shared" si="95"/>
        <v>3</v>
      </c>
      <c r="AS57" s="255"/>
      <c r="AT57" s="256">
        <f t="shared" si="96"/>
        <v>1</v>
      </c>
      <c r="AU57" s="257" t="str">
        <f t="shared" si="318"/>
        <v/>
      </c>
      <c r="AV57" s="257" t="str">
        <f t="shared" si="318"/>
        <v/>
      </c>
      <c r="AW57" s="257" t="str">
        <f t="shared" si="318"/>
        <v/>
      </c>
      <c r="AX57" s="257" t="str">
        <f t="shared" si="318"/>
        <v/>
      </c>
      <c r="AY57" s="257" t="str">
        <f t="shared" si="318"/>
        <v/>
      </c>
      <c r="AZ57" s="257" t="str">
        <f t="shared" si="318"/>
        <v/>
      </c>
      <c r="BA57" s="257" t="str">
        <f t="shared" si="318"/>
        <v/>
      </c>
      <c r="BB57" s="257">
        <f t="shared" si="318"/>
        <v>14</v>
      </c>
      <c r="BC57" s="257">
        <f t="shared" si="318"/>
        <v>15</v>
      </c>
      <c r="BD57" s="257" t="str">
        <f t="shared" si="318"/>
        <v/>
      </c>
      <c r="BE57" s="257" t="str">
        <f t="shared" si="319"/>
        <v/>
      </c>
      <c r="BF57" s="257" t="str">
        <f t="shared" si="319"/>
        <v/>
      </c>
      <c r="BG57" s="257" t="str">
        <f t="shared" si="319"/>
        <v/>
      </c>
      <c r="BH57" s="257" t="str">
        <f t="shared" si="319"/>
        <v/>
      </c>
      <c r="BI57" s="257" t="str">
        <f t="shared" si="319"/>
        <v/>
      </c>
      <c r="BJ57" s="257" t="str">
        <f t="shared" si="319"/>
        <v/>
      </c>
      <c r="BK57" s="257" t="str">
        <f t="shared" si="319"/>
        <v/>
      </c>
      <c r="BL57" s="257" t="str">
        <f t="shared" si="319"/>
        <v/>
      </c>
      <c r="BM57" s="258">
        <f t="shared" si="99"/>
        <v>3</v>
      </c>
      <c r="BN57" s="259" t="str">
        <f t="shared" si="320"/>
        <v/>
      </c>
      <c r="BO57" s="259" t="str">
        <f t="shared" si="320"/>
        <v/>
      </c>
      <c r="BP57" s="259" t="str">
        <f t="shared" si="320"/>
        <v/>
      </c>
      <c r="BQ57" s="259" t="str">
        <f t="shared" si="320"/>
        <v/>
      </c>
      <c r="BR57" s="259" t="str">
        <f t="shared" si="320"/>
        <v/>
      </c>
      <c r="BS57" s="259" t="str">
        <f t="shared" si="320"/>
        <v/>
      </c>
      <c r="BT57" s="259" t="str">
        <f t="shared" si="320"/>
        <v/>
      </c>
      <c r="BU57" s="259">
        <f t="shared" si="320"/>
        <v>14</v>
      </c>
      <c r="BV57" s="259">
        <f t="shared" si="320"/>
        <v>15</v>
      </c>
      <c r="BW57" s="259" t="str">
        <f t="shared" si="320"/>
        <v/>
      </c>
      <c r="BX57" s="259" t="str">
        <f t="shared" si="321"/>
        <v/>
      </c>
      <c r="BY57" s="259" t="str">
        <f t="shared" si="321"/>
        <v/>
      </c>
      <c r="BZ57" s="259" t="str">
        <f t="shared" si="321"/>
        <v/>
      </c>
      <c r="CA57" s="259" t="str">
        <f t="shared" si="321"/>
        <v/>
      </c>
      <c r="CB57" s="259" t="str">
        <f t="shared" si="321"/>
        <v/>
      </c>
      <c r="CC57" s="259" t="str">
        <f t="shared" si="321"/>
        <v/>
      </c>
      <c r="CD57" s="259" t="str">
        <f t="shared" si="321"/>
        <v/>
      </c>
      <c r="CE57" s="259" t="str">
        <f t="shared" si="321"/>
        <v/>
      </c>
      <c r="CF57" s="260" t="str">
        <f t="shared" si="102"/>
        <v/>
      </c>
      <c r="CG57" s="261" t="str">
        <f t="shared" si="322"/>
        <v/>
      </c>
      <c r="CH57" s="261" t="str">
        <f t="shared" si="322"/>
        <v/>
      </c>
      <c r="CI57" s="261" t="str">
        <f t="shared" si="322"/>
        <v/>
      </c>
      <c r="CJ57" s="261" t="str">
        <f t="shared" si="322"/>
        <v/>
      </c>
      <c r="CK57" s="261" t="str">
        <f t="shared" si="322"/>
        <v/>
      </c>
      <c r="CL57" s="261" t="str">
        <f t="shared" si="322"/>
        <v/>
      </c>
      <c r="CM57" s="261" t="str">
        <f t="shared" si="322"/>
        <v/>
      </c>
      <c r="CN57" s="261" t="str">
        <f t="shared" si="322"/>
        <v/>
      </c>
      <c r="CO57" s="261" t="str">
        <f t="shared" si="322"/>
        <v/>
      </c>
      <c r="CP57" s="261" t="str">
        <f t="shared" si="322"/>
        <v/>
      </c>
      <c r="CQ57" s="261" t="str">
        <f t="shared" si="323"/>
        <v/>
      </c>
      <c r="CR57" s="261" t="str">
        <f t="shared" si="323"/>
        <v/>
      </c>
      <c r="CS57" s="261" t="str">
        <f t="shared" si="323"/>
        <v/>
      </c>
      <c r="CT57" s="261" t="str">
        <f t="shared" si="323"/>
        <v/>
      </c>
      <c r="CU57" s="261" t="str">
        <f t="shared" si="323"/>
        <v/>
      </c>
      <c r="CV57" s="261" t="str">
        <f t="shared" si="323"/>
        <v/>
      </c>
      <c r="CW57" s="261" t="str">
        <f t="shared" si="323"/>
        <v/>
      </c>
      <c r="CX57" s="261" t="str">
        <f t="shared" si="323"/>
        <v/>
      </c>
      <c r="CY57" s="262" t="str">
        <f t="shared" si="105"/>
        <v/>
      </c>
      <c r="CZ57" s="263" t="str">
        <f t="shared" si="324"/>
        <v/>
      </c>
      <c r="DA57" s="263" t="str">
        <f t="shared" si="324"/>
        <v/>
      </c>
      <c r="DB57" s="263" t="str">
        <f t="shared" si="324"/>
        <v/>
      </c>
      <c r="DC57" s="263" t="str">
        <f t="shared" si="324"/>
        <v/>
      </c>
      <c r="DD57" s="263" t="str">
        <f t="shared" si="324"/>
        <v/>
      </c>
      <c r="DE57" s="263" t="str">
        <f t="shared" si="324"/>
        <v/>
      </c>
      <c r="DF57" s="263" t="str">
        <f t="shared" si="324"/>
        <v/>
      </c>
      <c r="DG57" s="263" t="str">
        <f t="shared" si="324"/>
        <v/>
      </c>
      <c r="DH57" s="263" t="str">
        <f t="shared" si="324"/>
        <v/>
      </c>
      <c r="DI57" s="263" t="str">
        <f t="shared" si="324"/>
        <v/>
      </c>
      <c r="DJ57" s="263" t="str">
        <f t="shared" si="325"/>
        <v/>
      </c>
      <c r="DK57" s="263" t="str">
        <f t="shared" si="325"/>
        <v/>
      </c>
      <c r="DL57" s="263" t="str">
        <f t="shared" si="325"/>
        <v/>
      </c>
      <c r="DM57" s="263" t="str">
        <f t="shared" si="325"/>
        <v/>
      </c>
      <c r="DN57" s="263" t="str">
        <f t="shared" si="325"/>
        <v/>
      </c>
      <c r="DO57" s="263" t="str">
        <f t="shared" si="325"/>
        <v/>
      </c>
      <c r="DP57" s="263" t="str">
        <f t="shared" si="325"/>
        <v/>
      </c>
      <c r="DQ57" s="263" t="str">
        <f t="shared" si="325"/>
        <v/>
      </c>
      <c r="DR57" s="264"/>
      <c r="DS57" s="257" t="str">
        <f t="shared" si="328"/>
        <v/>
      </c>
      <c r="DT57" s="257" t="str">
        <f t="shared" si="328"/>
        <v/>
      </c>
      <c r="DU57" s="257" t="str">
        <f t="shared" si="328"/>
        <v/>
      </c>
      <c r="DV57" s="257" t="str">
        <f t="shared" si="328"/>
        <v/>
      </c>
      <c r="DW57" s="257" t="str">
        <f t="shared" si="328"/>
        <v/>
      </c>
      <c r="DX57" s="257" t="str">
        <f t="shared" si="328"/>
        <v/>
      </c>
      <c r="DY57" s="257" t="str">
        <f t="shared" si="328"/>
        <v/>
      </c>
      <c r="DZ57" s="257" t="str">
        <f t="shared" si="328"/>
        <v>14</v>
      </c>
      <c r="EA57" s="257" t="str">
        <f t="shared" si="300"/>
        <v>15</v>
      </c>
      <c r="EB57" s="257" t="str">
        <f t="shared" si="300"/>
        <v/>
      </c>
      <c r="EC57" s="257" t="str">
        <f t="shared" si="300"/>
        <v/>
      </c>
      <c r="ED57" s="257" t="str">
        <f t="shared" si="300"/>
        <v/>
      </c>
      <c r="EE57" s="257" t="str">
        <f t="shared" si="300"/>
        <v/>
      </c>
      <c r="EF57" s="257" t="str">
        <f t="shared" si="300"/>
        <v/>
      </c>
      <c r="EG57" s="257" t="str">
        <f t="shared" si="300"/>
        <v/>
      </c>
      <c r="EH57" s="257" t="str">
        <f t="shared" si="300"/>
        <v/>
      </c>
      <c r="EI57" s="257" t="str">
        <f t="shared" si="300"/>
        <v/>
      </c>
      <c r="EJ57" s="257" t="str">
        <f t="shared" si="300"/>
        <v/>
      </c>
      <c r="EK57" s="259" t="str">
        <f t="shared" si="329"/>
        <v/>
      </c>
      <c r="EL57" s="259" t="str">
        <f t="shared" si="329"/>
        <v/>
      </c>
      <c r="EM57" s="259" t="str">
        <f t="shared" si="329"/>
        <v/>
      </c>
      <c r="EN57" s="259" t="str">
        <f t="shared" si="329"/>
        <v/>
      </c>
      <c r="EO57" s="259" t="str">
        <f t="shared" si="329"/>
        <v/>
      </c>
      <c r="EP57" s="259" t="str">
        <f t="shared" si="329"/>
        <v/>
      </c>
      <c r="EQ57" s="259" t="str">
        <f t="shared" si="329"/>
        <v/>
      </c>
      <c r="ER57" s="259" t="str">
        <f t="shared" si="329"/>
        <v/>
      </c>
      <c r="ES57" s="259" t="str">
        <f t="shared" si="301"/>
        <v/>
      </c>
      <c r="ET57" s="259" t="str">
        <f t="shared" si="301"/>
        <v/>
      </c>
      <c r="EU57" s="259" t="str">
        <f t="shared" si="301"/>
        <v/>
      </c>
      <c r="EV57" s="259" t="str">
        <f t="shared" si="301"/>
        <v/>
      </c>
      <c r="EW57" s="259" t="str">
        <f t="shared" si="301"/>
        <v/>
      </c>
      <c r="EX57" s="259" t="str">
        <f t="shared" si="301"/>
        <v/>
      </c>
      <c r="EY57" s="259" t="str">
        <f t="shared" si="301"/>
        <v/>
      </c>
      <c r="EZ57" s="259" t="str">
        <f t="shared" si="301"/>
        <v/>
      </c>
      <c r="FA57" s="259" t="str">
        <f t="shared" si="301"/>
        <v/>
      </c>
      <c r="FB57" s="259" t="str">
        <f t="shared" si="301"/>
        <v/>
      </c>
      <c r="FC57" s="261" t="str">
        <f t="shared" si="330"/>
        <v/>
      </c>
      <c r="FD57" s="261" t="str">
        <f t="shared" si="330"/>
        <v/>
      </c>
      <c r="FE57" s="261" t="str">
        <f t="shared" si="330"/>
        <v/>
      </c>
      <c r="FF57" s="261" t="str">
        <f t="shared" si="330"/>
        <v/>
      </c>
      <c r="FG57" s="261" t="str">
        <f t="shared" si="330"/>
        <v/>
      </c>
      <c r="FH57" s="261" t="str">
        <f t="shared" si="330"/>
        <v/>
      </c>
      <c r="FI57" s="261" t="str">
        <f t="shared" si="330"/>
        <v/>
      </c>
      <c r="FJ57" s="261" t="str">
        <f t="shared" si="330"/>
        <v>14</v>
      </c>
      <c r="FK57" s="261" t="str">
        <f t="shared" si="302"/>
        <v>15</v>
      </c>
      <c r="FL57" s="261" t="str">
        <f t="shared" si="302"/>
        <v/>
      </c>
      <c r="FM57" s="261" t="str">
        <f t="shared" si="302"/>
        <v/>
      </c>
      <c r="FN57" s="261" t="str">
        <f t="shared" si="302"/>
        <v/>
      </c>
      <c r="FO57" s="261" t="str">
        <f t="shared" si="302"/>
        <v/>
      </c>
      <c r="FP57" s="261" t="str">
        <f t="shared" si="302"/>
        <v/>
      </c>
      <c r="FQ57" s="261" t="str">
        <f t="shared" si="302"/>
        <v/>
      </c>
      <c r="FR57" s="261" t="str">
        <f t="shared" si="302"/>
        <v/>
      </c>
      <c r="FS57" s="261" t="str">
        <f t="shared" si="302"/>
        <v/>
      </c>
      <c r="FT57" s="261" t="str">
        <f t="shared" si="302"/>
        <v/>
      </c>
      <c r="FU57" s="263" t="str">
        <f t="shared" si="331"/>
        <v/>
      </c>
      <c r="FV57" s="263" t="str">
        <f t="shared" si="331"/>
        <v/>
      </c>
      <c r="FW57" s="263" t="str">
        <f t="shared" si="331"/>
        <v/>
      </c>
      <c r="FX57" s="263" t="str">
        <f t="shared" si="331"/>
        <v/>
      </c>
      <c r="FY57" s="263" t="str">
        <f t="shared" si="331"/>
        <v/>
      </c>
      <c r="FZ57" s="263" t="str">
        <f t="shared" si="331"/>
        <v/>
      </c>
      <c r="GA57" s="263" t="str">
        <f t="shared" si="331"/>
        <v/>
      </c>
      <c r="GB57" s="263" t="str">
        <f t="shared" si="331"/>
        <v/>
      </c>
      <c r="GC57" s="263" t="str">
        <f t="shared" si="303"/>
        <v/>
      </c>
      <c r="GD57" s="263" t="str">
        <f t="shared" si="303"/>
        <v/>
      </c>
      <c r="GE57" s="263" t="str">
        <f t="shared" si="303"/>
        <v/>
      </c>
      <c r="GF57" s="263" t="str">
        <f t="shared" si="303"/>
        <v/>
      </c>
      <c r="GG57" s="263" t="str">
        <f t="shared" si="303"/>
        <v/>
      </c>
      <c r="GH57" s="263" t="str">
        <f t="shared" si="303"/>
        <v/>
      </c>
      <c r="GI57" s="263" t="str">
        <f t="shared" si="303"/>
        <v/>
      </c>
      <c r="GJ57" s="263" t="str">
        <f t="shared" si="303"/>
        <v/>
      </c>
      <c r="GK57" s="263" t="str">
        <f t="shared" si="303"/>
        <v/>
      </c>
      <c r="GL57" s="263" t="str">
        <f t="shared" si="303"/>
        <v/>
      </c>
      <c r="GM57" s="265" t="str">
        <f t="shared" ref="GM57:GR66" si="332">CONCATENATE(IF(LOOKUP($DR$2-1,$AT$7:$DQ$7,$AT57:$DQ57)=GM$9,LOOKUP(GM$2,$AT$7:$DQ$7,$AT57:$DQ57),""),IF(LOOKUP($DR$3-1,$AT$7:$DQ$7,$AT57:$DQ57)=GM$9,LOOKUP(GM$3,$AT$7:$DQ$7,$AT57:$DQ57),""),IF(LOOKUP($DR$4-1,$AT$7:$DQ$7,$AT57:$DQ57)=GM$9,LOOKUP(GM$4,$AT$7:$DQ$7,$AT57:$DQ57),""),IF(LOOKUP($DR$5-1,$AT$7:$DQ$7,$AT57:$DQ57)=GM$9,LOOKUP(GM$5,$AT$7:$DQ$7,$AT57:$DQ57),""))</f>
        <v/>
      </c>
      <c r="GN57" s="265" t="str">
        <f t="shared" si="332"/>
        <v/>
      </c>
      <c r="GO57" s="265" t="str">
        <f t="shared" si="332"/>
        <v/>
      </c>
      <c r="GP57" s="265" t="str">
        <f t="shared" si="332"/>
        <v/>
      </c>
      <c r="GQ57" s="265" t="str">
        <f t="shared" si="332"/>
        <v/>
      </c>
      <c r="GR57" s="265" t="str">
        <f t="shared" si="332"/>
        <v/>
      </c>
      <c r="GS57" s="265" t="str">
        <f t="shared" si="316"/>
        <v/>
      </c>
      <c r="GT57" s="265" t="str">
        <f t="shared" si="314"/>
        <v/>
      </c>
      <c r="GU57" s="265" t="str">
        <f t="shared" si="304"/>
        <v/>
      </c>
      <c r="GV57" s="265" t="str">
        <f t="shared" si="304"/>
        <v/>
      </c>
      <c r="GW57" s="265" t="str">
        <f t="shared" si="304"/>
        <v/>
      </c>
      <c r="GX57" s="265" t="str">
        <f t="shared" si="304"/>
        <v/>
      </c>
      <c r="GY57" s="265" t="str">
        <f t="shared" si="304"/>
        <v/>
      </c>
      <c r="GZ57" s="265" t="str">
        <f t="shared" si="304"/>
        <v/>
      </c>
      <c r="HA57" s="265" t="str">
        <f t="shared" si="304"/>
        <v/>
      </c>
      <c r="HB57" s="265" t="str">
        <f t="shared" si="304"/>
        <v/>
      </c>
      <c r="HC57" s="265" t="str">
        <f t="shared" si="304"/>
        <v/>
      </c>
      <c r="HD57" s="265" t="str">
        <f t="shared" si="304"/>
        <v/>
      </c>
      <c r="HF57" s="265">
        <f t="shared" si="289"/>
        <v>46</v>
      </c>
      <c r="HG57" s="267" t="str">
        <f t="shared" si="326"/>
        <v/>
      </c>
      <c r="HH57" s="267" t="str">
        <f t="shared" si="326"/>
        <v/>
      </c>
      <c r="HI57" s="267">
        <f t="shared" si="326"/>
        <v>46</v>
      </c>
      <c r="HJ57" s="267" t="str">
        <f t="shared" si="326"/>
        <v/>
      </c>
      <c r="HK57" s="267" t="str">
        <f t="shared" si="326"/>
        <v/>
      </c>
      <c r="HL57" s="267" t="str">
        <f t="shared" si="326"/>
        <v/>
      </c>
      <c r="HM57" s="267" t="str">
        <f t="shared" si="326"/>
        <v/>
      </c>
      <c r="HN57" s="267" t="str">
        <f t="shared" si="326"/>
        <v/>
      </c>
      <c r="HO57" s="267" t="str">
        <f t="shared" si="326"/>
        <v/>
      </c>
      <c r="HP57" s="267" t="str">
        <f t="shared" si="326"/>
        <v/>
      </c>
      <c r="HQ57" s="267" t="str">
        <f t="shared" si="327"/>
        <v/>
      </c>
      <c r="HR57" s="267" t="str">
        <f t="shared" si="327"/>
        <v/>
      </c>
      <c r="HS57" s="267" t="str">
        <f t="shared" si="327"/>
        <v/>
      </c>
      <c r="HT57" s="267" t="str">
        <f t="shared" si="327"/>
        <v/>
      </c>
      <c r="HU57" s="267" t="str">
        <f t="shared" si="327"/>
        <v/>
      </c>
      <c r="HV57" s="267" t="str">
        <f t="shared" si="327"/>
        <v/>
      </c>
      <c r="HW57" s="267" t="str">
        <f t="shared" si="327"/>
        <v/>
      </c>
      <c r="HX57" s="267" t="str">
        <f t="shared" si="327"/>
        <v/>
      </c>
      <c r="HY57" s="267" t="str">
        <f t="shared" si="327"/>
        <v/>
      </c>
      <c r="HZ57" s="267" t="str">
        <f t="shared" si="327"/>
        <v/>
      </c>
      <c r="IA57" s="264"/>
      <c r="IB57" s="267" t="str">
        <f t="shared" si="305"/>
        <v/>
      </c>
      <c r="IC57" s="267" t="str">
        <f t="shared" si="306"/>
        <v/>
      </c>
      <c r="ID57" s="267">
        <f t="shared" si="307"/>
        <v>2</v>
      </c>
      <c r="IE57" s="267" t="str">
        <f t="shared" si="308"/>
        <v/>
      </c>
      <c r="IF57" s="267" t="str">
        <f t="shared" si="309"/>
        <v/>
      </c>
      <c r="IG57" s="267" t="str">
        <f t="shared" si="310"/>
        <v/>
      </c>
      <c r="IH57" s="267" t="str">
        <f t="shared" si="311"/>
        <v/>
      </c>
      <c r="II57" s="267" t="str">
        <f t="shared" si="163"/>
        <v/>
      </c>
      <c r="IJ57" s="267" t="str">
        <f t="shared" si="164"/>
        <v/>
      </c>
      <c r="IK57" s="267" t="str">
        <f t="shared" si="165"/>
        <v/>
      </c>
      <c r="IL57" s="267" t="str">
        <f t="shared" si="166"/>
        <v/>
      </c>
      <c r="IM57" s="267" t="str">
        <f t="shared" si="167"/>
        <v/>
      </c>
      <c r="IN57" s="267" t="str">
        <f t="shared" si="168"/>
        <v/>
      </c>
      <c r="IO57" s="267" t="str">
        <f t="shared" si="169"/>
        <v/>
      </c>
      <c r="IP57" s="267" t="str">
        <f t="shared" si="170"/>
        <v/>
      </c>
      <c r="IQ57" s="267" t="str">
        <f t="shared" si="171"/>
        <v/>
      </c>
      <c r="IR57" s="267" t="str">
        <f t="shared" si="172"/>
        <v/>
      </c>
      <c r="IS57" s="267" t="str">
        <f t="shared" si="173"/>
        <v/>
      </c>
      <c r="IT57" s="267" t="str">
        <f t="shared" si="174"/>
        <v/>
      </c>
      <c r="IU57" s="267" t="str">
        <f t="shared" si="175"/>
        <v/>
      </c>
      <c r="IV57" s="264"/>
      <c r="IW57" s="268">
        <v>46</v>
      </c>
      <c r="IX57" s="265" t="str">
        <f t="shared" si="312"/>
        <v/>
      </c>
      <c r="IY57" s="265" t="str">
        <f t="shared" si="282"/>
        <v/>
      </c>
      <c r="IZ57" s="265" t="str">
        <f t="shared" si="282"/>
        <v/>
      </c>
      <c r="JA57" s="265" t="str">
        <f t="shared" si="282"/>
        <v/>
      </c>
      <c r="JB57" s="265" t="str">
        <f t="shared" si="283"/>
        <v/>
      </c>
      <c r="JC57" s="265" t="str">
        <f t="shared" si="283"/>
        <v/>
      </c>
      <c r="JD57" s="265" t="str">
        <f t="shared" si="283"/>
        <v/>
      </c>
      <c r="JE57" s="265" t="str">
        <f t="shared" si="317"/>
        <v/>
      </c>
      <c r="JF57" s="265" t="str">
        <f t="shared" si="317"/>
        <v/>
      </c>
      <c r="JG57" s="265" t="str">
        <f t="shared" si="317"/>
        <v/>
      </c>
      <c r="JH57" s="265" t="str">
        <f t="shared" si="317"/>
        <v/>
      </c>
      <c r="JI57" s="265" t="str">
        <f t="shared" si="317"/>
        <v/>
      </c>
      <c r="JJ57" s="265" t="str">
        <f t="shared" si="317"/>
        <v/>
      </c>
      <c r="JK57" s="265" t="str">
        <f t="shared" si="317"/>
        <v/>
      </c>
      <c r="JL57" s="265" t="str">
        <f t="shared" si="317"/>
        <v/>
      </c>
      <c r="JM57" s="265" t="str">
        <f t="shared" si="317"/>
        <v/>
      </c>
      <c r="JN57" s="265" t="str">
        <f t="shared" si="317"/>
        <v/>
      </c>
      <c r="JO57" s="265" t="str">
        <f t="shared" si="317"/>
        <v/>
      </c>
      <c r="JP57" s="265" t="str">
        <f t="shared" si="317"/>
        <v/>
      </c>
      <c r="JQ57" s="265" t="str">
        <f t="shared" si="317"/>
        <v/>
      </c>
      <c r="JS57" s="265" t="str">
        <f>IF(IX57="","",SUM(IX$12:IX57)-IX57+1)</f>
        <v/>
      </c>
      <c r="JT57" s="265" t="str">
        <f>IF(IY57="","",SUM(IY$12:IY57)-IY57+1)</f>
        <v/>
      </c>
      <c r="JU57" s="265" t="str">
        <f>IF(IZ57="","",SUM(IZ$12:IZ57)-IZ57+1)</f>
        <v/>
      </c>
      <c r="JV57" s="265" t="str">
        <f>IF(JA57="","",SUM(JA$12:JA57)-JA57+1)</f>
        <v/>
      </c>
      <c r="JW57" s="265" t="str">
        <f>IF(JB57="","",SUM(JB$12:JB57)-JB57+1)</f>
        <v/>
      </c>
      <c r="JX57" s="265" t="str">
        <f>IF(JC57="","",SUM(JC$12:JC57)-JC57+1)</f>
        <v/>
      </c>
      <c r="JY57" s="265" t="str">
        <f>IF(JD57="","",SUM(JD$12:JD57)-JD57+1)</f>
        <v/>
      </c>
      <c r="JZ57" s="265" t="str">
        <f>IF(JE57="","",SUM(JE$12:JE57)-JE57+1)</f>
        <v/>
      </c>
      <c r="KA57" s="265" t="str">
        <f>IF(JF57="","",SUM(JF$12:JF57)-JF57+1)</f>
        <v/>
      </c>
      <c r="KB57" s="265" t="str">
        <f>IF(JG57="","",SUM(JG$12:JG57)-JG57+1)</f>
        <v/>
      </c>
      <c r="KC57" s="265" t="str">
        <f>IF(JH57="","",SUM(JH$12:JH57)-JH57+1)</f>
        <v/>
      </c>
      <c r="KD57" s="265" t="str">
        <f>IF(JI57="","",SUM(JI$12:JI57)-JI57+1)</f>
        <v/>
      </c>
      <c r="KE57" s="265" t="str">
        <f>IF(JJ57="","",SUM(JJ$12:JJ57)-JJ57+1)</f>
        <v/>
      </c>
      <c r="KF57" s="265" t="str">
        <f>IF(JK57="","",SUM(JK$12:JK57)-JK57+1)</f>
        <v/>
      </c>
      <c r="KG57" s="265" t="str">
        <f>IF(JL57="","",SUM(JL$12:JL57)-JL57+1)</f>
        <v/>
      </c>
      <c r="KH57" s="265" t="str">
        <f>IF(JM57="","",SUM(JM$12:JM57)-JM57+1)</f>
        <v/>
      </c>
      <c r="KI57" s="265" t="str">
        <f>IF(JN57="","",SUM(JN$12:JN57)-JN57+1)</f>
        <v/>
      </c>
      <c r="KJ57" s="265" t="str">
        <f>IF(JO57="","",SUM(JO$12:JO57)-JO57+1)</f>
        <v/>
      </c>
      <c r="KK57" s="265" t="str">
        <f>IF(JP57="","",SUM(JP$12:JP57)-JP57+1)</f>
        <v/>
      </c>
      <c r="KL57" s="265" t="str">
        <f>IF(JQ57="","",SUM(JQ$12:JQ57)-JQ57+1)</f>
        <v/>
      </c>
      <c r="KN57" s="265" t="str">
        <f t="shared" si="290"/>
        <v/>
      </c>
      <c r="KO57" s="265" t="str">
        <f t="shared" si="291"/>
        <v/>
      </c>
      <c r="KP57" s="265" t="str">
        <f t="shared" si="292"/>
        <v/>
      </c>
      <c r="KQ57" s="265" t="str">
        <f t="shared" si="293"/>
        <v/>
      </c>
      <c r="KR57" s="265" t="str">
        <f t="shared" si="294"/>
        <v/>
      </c>
      <c r="KS57" s="265" t="str">
        <f t="shared" si="295"/>
        <v/>
      </c>
      <c r="KT57" s="265" t="str">
        <f t="shared" si="296"/>
        <v/>
      </c>
      <c r="KU57" s="265" t="str">
        <f t="shared" si="297"/>
        <v/>
      </c>
      <c r="KV57" s="265" t="str">
        <f t="shared" si="132"/>
        <v/>
      </c>
      <c r="KW57" s="265" t="str">
        <f t="shared" si="133"/>
        <v/>
      </c>
      <c r="KX57" s="265" t="str">
        <f t="shared" si="134"/>
        <v/>
      </c>
      <c r="KY57" s="265" t="str">
        <f t="shared" si="135"/>
        <v/>
      </c>
      <c r="KZ57" s="265" t="str">
        <f t="shared" si="136"/>
        <v/>
      </c>
      <c r="LA57" s="265" t="str">
        <f t="shared" si="137"/>
        <v/>
      </c>
      <c r="LB57" s="265" t="str">
        <f t="shared" si="138"/>
        <v/>
      </c>
      <c r="LC57" s="265" t="str">
        <f t="shared" si="139"/>
        <v/>
      </c>
      <c r="LD57" s="265" t="str">
        <f t="shared" si="140"/>
        <v/>
      </c>
      <c r="LE57" s="265" t="str">
        <f t="shared" si="141"/>
        <v/>
      </c>
      <c r="LF57" s="265" t="str">
        <f t="shared" si="142"/>
        <v/>
      </c>
      <c r="LG57" s="265" t="str">
        <f t="shared" si="143"/>
        <v/>
      </c>
    </row>
    <row r="58" spans="1:319" s="266" customFormat="1" x14ac:dyDescent="0.25">
      <c r="A58" s="248">
        <f t="shared" si="179"/>
        <v>47</v>
      </c>
      <c r="B58" s="176" t="s">
        <v>89</v>
      </c>
      <c r="C58" s="45" t="s">
        <v>284</v>
      </c>
      <c r="D58" s="45" t="s">
        <v>289</v>
      </c>
      <c r="E58" s="169" t="s">
        <v>294</v>
      </c>
      <c r="F58" s="46" t="s">
        <v>388</v>
      </c>
      <c r="G58" s="172"/>
      <c r="H58" s="54"/>
      <c r="I58" s="54"/>
      <c r="J58" s="54"/>
      <c r="K58" s="54"/>
      <c r="L58" s="248"/>
      <c r="M58" s="248"/>
      <c r="N58" s="44" t="s">
        <v>595</v>
      </c>
      <c r="O58" s="44" t="s">
        <v>675</v>
      </c>
      <c r="P58" s="43">
        <v>3</v>
      </c>
      <c r="Q58" s="43" t="s">
        <v>415</v>
      </c>
      <c r="R58" s="43" t="s">
        <v>415</v>
      </c>
      <c r="S58" s="43">
        <f t="shared" si="288"/>
        <v>3</v>
      </c>
      <c r="T58" s="54">
        <v>3</v>
      </c>
      <c r="U58" s="54">
        <v>1</v>
      </c>
      <c r="V58" s="54"/>
      <c r="W58" s="343">
        <f t="shared" si="298"/>
        <v>85</v>
      </c>
      <c r="X58" s="344">
        <f t="shared" si="299"/>
        <v>4</v>
      </c>
      <c r="Y58" s="45"/>
      <c r="Z58" s="45"/>
      <c r="AA58" s="54">
        <v>4</v>
      </c>
      <c r="AB58" s="54">
        <v>10</v>
      </c>
      <c r="AC58" s="54">
        <v>2</v>
      </c>
      <c r="AD58" s="44">
        <v>5</v>
      </c>
      <c r="AE58" s="44">
        <v>14</v>
      </c>
      <c r="AF58" s="44">
        <v>3</v>
      </c>
      <c r="AG58" s="45"/>
      <c r="AH58" s="45"/>
      <c r="AI58" s="45"/>
      <c r="AJ58" s="46"/>
      <c r="AK58" s="46"/>
      <c r="AL58" s="46"/>
      <c r="AN58" s="307" t="str">
        <f t="shared" si="93"/>
        <v>Pré: ---</v>
      </c>
      <c r="AO58" s="256" t="str">
        <f t="shared" si="94"/>
        <v>Co: ---</v>
      </c>
      <c r="AP58" s="45" t="str">
        <f t="shared" si="146"/>
        <v>MAT01102</v>
      </c>
      <c r="AQ58" s="308" t="str">
        <f t="shared" si="180"/>
        <v>Fundamentos da Ciência da Computação</v>
      </c>
      <c r="AR58" s="43">
        <f t="shared" si="95"/>
        <v>3</v>
      </c>
      <c r="AS58" s="255"/>
      <c r="AT58" s="256">
        <f t="shared" si="96"/>
        <v>4</v>
      </c>
      <c r="AU58" s="257" t="str">
        <f t="shared" si="318"/>
        <v/>
      </c>
      <c r="AV58" s="257" t="str">
        <f t="shared" si="318"/>
        <v/>
      </c>
      <c r="AW58" s="257" t="str">
        <f t="shared" si="318"/>
        <v/>
      </c>
      <c r="AX58" s="257">
        <f t="shared" si="318"/>
        <v>10</v>
      </c>
      <c r="AY58" s="257">
        <f t="shared" si="318"/>
        <v>11</v>
      </c>
      <c r="AZ58" s="257" t="str">
        <f t="shared" si="318"/>
        <v/>
      </c>
      <c r="BA58" s="257" t="str">
        <f t="shared" si="318"/>
        <v/>
      </c>
      <c r="BB58" s="257" t="str">
        <f t="shared" si="318"/>
        <v/>
      </c>
      <c r="BC58" s="257" t="str">
        <f t="shared" si="318"/>
        <v/>
      </c>
      <c r="BD58" s="257" t="str">
        <f t="shared" si="318"/>
        <v/>
      </c>
      <c r="BE58" s="257" t="str">
        <f t="shared" si="319"/>
        <v/>
      </c>
      <c r="BF58" s="257" t="str">
        <f t="shared" si="319"/>
        <v/>
      </c>
      <c r="BG58" s="257" t="str">
        <f t="shared" si="319"/>
        <v/>
      </c>
      <c r="BH58" s="257" t="str">
        <f t="shared" si="319"/>
        <v/>
      </c>
      <c r="BI58" s="257" t="str">
        <f t="shared" si="319"/>
        <v/>
      </c>
      <c r="BJ58" s="257" t="str">
        <f t="shared" si="319"/>
        <v/>
      </c>
      <c r="BK58" s="257" t="str">
        <f t="shared" si="319"/>
        <v/>
      </c>
      <c r="BL58" s="257" t="str">
        <f t="shared" si="319"/>
        <v/>
      </c>
      <c r="BM58" s="258">
        <f t="shared" si="99"/>
        <v>5</v>
      </c>
      <c r="BN58" s="259" t="str">
        <f t="shared" si="320"/>
        <v/>
      </c>
      <c r="BO58" s="259" t="str">
        <f t="shared" si="320"/>
        <v/>
      </c>
      <c r="BP58" s="259" t="str">
        <f t="shared" si="320"/>
        <v/>
      </c>
      <c r="BQ58" s="259" t="str">
        <f t="shared" si="320"/>
        <v/>
      </c>
      <c r="BR58" s="259" t="str">
        <f t="shared" si="320"/>
        <v/>
      </c>
      <c r="BS58" s="259" t="str">
        <f t="shared" si="320"/>
        <v/>
      </c>
      <c r="BT58" s="259" t="str">
        <f t="shared" si="320"/>
        <v/>
      </c>
      <c r="BU58" s="259">
        <f t="shared" si="320"/>
        <v>14</v>
      </c>
      <c r="BV58" s="259">
        <f t="shared" si="320"/>
        <v>15</v>
      </c>
      <c r="BW58" s="259">
        <f t="shared" si="320"/>
        <v>16</v>
      </c>
      <c r="BX58" s="259" t="str">
        <f t="shared" si="321"/>
        <v/>
      </c>
      <c r="BY58" s="259" t="str">
        <f t="shared" si="321"/>
        <v/>
      </c>
      <c r="BZ58" s="259" t="str">
        <f t="shared" si="321"/>
        <v/>
      </c>
      <c r="CA58" s="259" t="str">
        <f t="shared" si="321"/>
        <v/>
      </c>
      <c r="CB58" s="259" t="str">
        <f t="shared" si="321"/>
        <v/>
      </c>
      <c r="CC58" s="259" t="str">
        <f t="shared" si="321"/>
        <v/>
      </c>
      <c r="CD58" s="259" t="str">
        <f t="shared" si="321"/>
        <v/>
      </c>
      <c r="CE58" s="259" t="str">
        <f t="shared" si="321"/>
        <v/>
      </c>
      <c r="CF58" s="260" t="str">
        <f t="shared" si="102"/>
        <v/>
      </c>
      <c r="CG58" s="261" t="str">
        <f t="shared" si="322"/>
        <v/>
      </c>
      <c r="CH58" s="261" t="str">
        <f t="shared" si="322"/>
        <v/>
      </c>
      <c r="CI58" s="261" t="str">
        <f t="shared" si="322"/>
        <v/>
      </c>
      <c r="CJ58" s="261" t="str">
        <f t="shared" si="322"/>
        <v/>
      </c>
      <c r="CK58" s="261" t="str">
        <f t="shared" si="322"/>
        <v/>
      </c>
      <c r="CL58" s="261" t="str">
        <f t="shared" si="322"/>
        <v/>
      </c>
      <c r="CM58" s="261" t="str">
        <f t="shared" si="322"/>
        <v/>
      </c>
      <c r="CN58" s="261" t="str">
        <f t="shared" si="322"/>
        <v/>
      </c>
      <c r="CO58" s="261" t="str">
        <f t="shared" si="322"/>
        <v/>
      </c>
      <c r="CP58" s="261" t="str">
        <f t="shared" si="322"/>
        <v/>
      </c>
      <c r="CQ58" s="261" t="str">
        <f t="shared" si="323"/>
        <v/>
      </c>
      <c r="CR58" s="261" t="str">
        <f t="shared" si="323"/>
        <v/>
      </c>
      <c r="CS58" s="261" t="str">
        <f t="shared" si="323"/>
        <v/>
      </c>
      <c r="CT58" s="261" t="str">
        <f t="shared" si="323"/>
        <v/>
      </c>
      <c r="CU58" s="261" t="str">
        <f t="shared" si="323"/>
        <v/>
      </c>
      <c r="CV58" s="261" t="str">
        <f t="shared" si="323"/>
        <v/>
      </c>
      <c r="CW58" s="261" t="str">
        <f t="shared" si="323"/>
        <v/>
      </c>
      <c r="CX58" s="261" t="str">
        <f t="shared" si="323"/>
        <v/>
      </c>
      <c r="CY58" s="262" t="str">
        <f t="shared" si="105"/>
        <v/>
      </c>
      <c r="CZ58" s="263" t="str">
        <f t="shared" si="324"/>
        <v/>
      </c>
      <c r="DA58" s="263" t="str">
        <f t="shared" si="324"/>
        <v/>
      </c>
      <c r="DB58" s="263" t="str">
        <f t="shared" si="324"/>
        <v/>
      </c>
      <c r="DC58" s="263" t="str">
        <f t="shared" si="324"/>
        <v/>
      </c>
      <c r="DD58" s="263" t="str">
        <f t="shared" si="324"/>
        <v/>
      </c>
      <c r="DE58" s="263" t="str">
        <f t="shared" si="324"/>
        <v/>
      </c>
      <c r="DF58" s="263" t="str">
        <f t="shared" si="324"/>
        <v/>
      </c>
      <c r="DG58" s="263" t="str">
        <f t="shared" si="324"/>
        <v/>
      </c>
      <c r="DH58" s="263" t="str">
        <f t="shared" si="324"/>
        <v/>
      </c>
      <c r="DI58" s="263" t="str">
        <f t="shared" si="324"/>
        <v/>
      </c>
      <c r="DJ58" s="263" t="str">
        <f t="shared" si="325"/>
        <v/>
      </c>
      <c r="DK58" s="263" t="str">
        <f t="shared" si="325"/>
        <v/>
      </c>
      <c r="DL58" s="263" t="str">
        <f t="shared" si="325"/>
        <v/>
      </c>
      <c r="DM58" s="263" t="str">
        <f t="shared" si="325"/>
        <v/>
      </c>
      <c r="DN58" s="263" t="str">
        <f t="shared" si="325"/>
        <v/>
      </c>
      <c r="DO58" s="263" t="str">
        <f t="shared" si="325"/>
        <v/>
      </c>
      <c r="DP58" s="263" t="str">
        <f t="shared" si="325"/>
        <v/>
      </c>
      <c r="DQ58" s="263" t="str">
        <f t="shared" si="325"/>
        <v/>
      </c>
      <c r="DR58" s="264"/>
      <c r="DS58" s="257" t="str">
        <f t="shared" si="328"/>
        <v/>
      </c>
      <c r="DT58" s="257" t="str">
        <f t="shared" si="328"/>
        <v/>
      </c>
      <c r="DU58" s="257" t="str">
        <f t="shared" si="328"/>
        <v/>
      </c>
      <c r="DV58" s="257" t="str">
        <f t="shared" si="328"/>
        <v/>
      </c>
      <c r="DW58" s="257" t="str">
        <f t="shared" si="328"/>
        <v/>
      </c>
      <c r="DX58" s="257" t="str">
        <f t="shared" si="328"/>
        <v/>
      </c>
      <c r="DY58" s="257" t="str">
        <f t="shared" si="328"/>
        <v/>
      </c>
      <c r="DZ58" s="257" t="str">
        <f t="shared" si="328"/>
        <v/>
      </c>
      <c r="EA58" s="257" t="str">
        <f t="shared" si="300"/>
        <v/>
      </c>
      <c r="EB58" s="257" t="str">
        <f t="shared" si="300"/>
        <v/>
      </c>
      <c r="EC58" s="257" t="str">
        <f t="shared" si="300"/>
        <v/>
      </c>
      <c r="ED58" s="257" t="str">
        <f t="shared" si="300"/>
        <v/>
      </c>
      <c r="EE58" s="257" t="str">
        <f t="shared" si="300"/>
        <v/>
      </c>
      <c r="EF58" s="257" t="str">
        <f t="shared" si="300"/>
        <v/>
      </c>
      <c r="EG58" s="257" t="str">
        <f t="shared" si="300"/>
        <v/>
      </c>
      <c r="EH58" s="257" t="str">
        <f t="shared" si="300"/>
        <v/>
      </c>
      <c r="EI58" s="257" t="str">
        <f t="shared" si="300"/>
        <v/>
      </c>
      <c r="EJ58" s="257" t="str">
        <f t="shared" si="300"/>
        <v/>
      </c>
      <c r="EK58" s="259" t="str">
        <f t="shared" si="329"/>
        <v/>
      </c>
      <c r="EL58" s="259" t="str">
        <f t="shared" si="329"/>
        <v/>
      </c>
      <c r="EM58" s="259" t="str">
        <f t="shared" si="329"/>
        <v/>
      </c>
      <c r="EN58" s="259" t="str">
        <f t="shared" si="329"/>
        <v/>
      </c>
      <c r="EO58" s="259" t="str">
        <f t="shared" si="329"/>
        <v/>
      </c>
      <c r="EP58" s="259" t="str">
        <f t="shared" si="329"/>
        <v/>
      </c>
      <c r="EQ58" s="259" t="str">
        <f t="shared" si="329"/>
        <v/>
      </c>
      <c r="ER58" s="259" t="str">
        <f t="shared" si="329"/>
        <v/>
      </c>
      <c r="ES58" s="259" t="str">
        <f t="shared" si="301"/>
        <v/>
      </c>
      <c r="ET58" s="259" t="str">
        <f t="shared" si="301"/>
        <v/>
      </c>
      <c r="EU58" s="259" t="str">
        <f t="shared" si="301"/>
        <v/>
      </c>
      <c r="EV58" s="259" t="str">
        <f t="shared" si="301"/>
        <v/>
      </c>
      <c r="EW58" s="259" t="str">
        <f t="shared" si="301"/>
        <v/>
      </c>
      <c r="EX58" s="259" t="str">
        <f t="shared" si="301"/>
        <v/>
      </c>
      <c r="EY58" s="259" t="str">
        <f t="shared" si="301"/>
        <v/>
      </c>
      <c r="EZ58" s="259" t="str">
        <f t="shared" si="301"/>
        <v/>
      </c>
      <c r="FA58" s="259" t="str">
        <f t="shared" si="301"/>
        <v/>
      </c>
      <c r="FB58" s="259" t="str">
        <f t="shared" si="301"/>
        <v/>
      </c>
      <c r="FC58" s="261" t="str">
        <f t="shared" si="330"/>
        <v/>
      </c>
      <c r="FD58" s="261" t="str">
        <f t="shared" si="330"/>
        <v/>
      </c>
      <c r="FE58" s="261" t="str">
        <f t="shared" si="330"/>
        <v/>
      </c>
      <c r="FF58" s="261" t="str">
        <f t="shared" si="330"/>
        <v/>
      </c>
      <c r="FG58" s="261" t="str">
        <f t="shared" si="330"/>
        <v/>
      </c>
      <c r="FH58" s="261" t="str">
        <f t="shared" si="330"/>
        <v/>
      </c>
      <c r="FI58" s="261" t="str">
        <f t="shared" si="330"/>
        <v/>
      </c>
      <c r="FJ58" s="261" t="str">
        <f t="shared" si="330"/>
        <v/>
      </c>
      <c r="FK58" s="261" t="str">
        <f t="shared" si="302"/>
        <v/>
      </c>
      <c r="FL58" s="261" t="str">
        <f t="shared" si="302"/>
        <v/>
      </c>
      <c r="FM58" s="261" t="str">
        <f t="shared" si="302"/>
        <v/>
      </c>
      <c r="FN58" s="261" t="str">
        <f t="shared" si="302"/>
        <v/>
      </c>
      <c r="FO58" s="261" t="str">
        <f t="shared" si="302"/>
        <v/>
      </c>
      <c r="FP58" s="261" t="str">
        <f t="shared" si="302"/>
        <v/>
      </c>
      <c r="FQ58" s="261" t="str">
        <f t="shared" si="302"/>
        <v/>
      </c>
      <c r="FR58" s="261" t="str">
        <f t="shared" si="302"/>
        <v/>
      </c>
      <c r="FS58" s="261" t="str">
        <f t="shared" si="302"/>
        <v/>
      </c>
      <c r="FT58" s="261" t="str">
        <f t="shared" si="302"/>
        <v/>
      </c>
      <c r="FU58" s="263" t="str">
        <f t="shared" si="331"/>
        <v/>
      </c>
      <c r="FV58" s="263" t="str">
        <f t="shared" si="331"/>
        <v/>
      </c>
      <c r="FW58" s="263" t="str">
        <f t="shared" si="331"/>
        <v/>
      </c>
      <c r="FX58" s="263" t="str">
        <f t="shared" si="331"/>
        <v>10</v>
      </c>
      <c r="FY58" s="263" t="str">
        <f t="shared" si="331"/>
        <v>11</v>
      </c>
      <c r="FZ58" s="263" t="str">
        <f t="shared" si="331"/>
        <v/>
      </c>
      <c r="GA58" s="263" t="str">
        <f t="shared" si="331"/>
        <v/>
      </c>
      <c r="GB58" s="263" t="str">
        <f t="shared" si="331"/>
        <v/>
      </c>
      <c r="GC58" s="263" t="str">
        <f t="shared" si="303"/>
        <v/>
      </c>
      <c r="GD58" s="263" t="str">
        <f t="shared" si="303"/>
        <v/>
      </c>
      <c r="GE58" s="263" t="str">
        <f t="shared" si="303"/>
        <v/>
      </c>
      <c r="GF58" s="263" t="str">
        <f t="shared" si="303"/>
        <v/>
      </c>
      <c r="GG58" s="263" t="str">
        <f t="shared" si="303"/>
        <v/>
      </c>
      <c r="GH58" s="263" t="str">
        <f t="shared" si="303"/>
        <v/>
      </c>
      <c r="GI58" s="263" t="str">
        <f t="shared" si="303"/>
        <v/>
      </c>
      <c r="GJ58" s="263" t="str">
        <f t="shared" si="303"/>
        <v/>
      </c>
      <c r="GK58" s="263" t="str">
        <f t="shared" si="303"/>
        <v/>
      </c>
      <c r="GL58" s="263" t="str">
        <f t="shared" si="303"/>
        <v/>
      </c>
      <c r="GM58" s="265" t="str">
        <f t="shared" si="332"/>
        <v/>
      </c>
      <c r="GN58" s="265" t="str">
        <f t="shared" si="332"/>
        <v/>
      </c>
      <c r="GO58" s="265" t="str">
        <f t="shared" si="332"/>
        <v/>
      </c>
      <c r="GP58" s="265" t="str">
        <f t="shared" si="332"/>
        <v/>
      </c>
      <c r="GQ58" s="265" t="str">
        <f t="shared" si="332"/>
        <v/>
      </c>
      <c r="GR58" s="265" t="str">
        <f t="shared" si="332"/>
        <v/>
      </c>
      <c r="GS58" s="265" t="str">
        <f t="shared" si="316"/>
        <v/>
      </c>
      <c r="GT58" s="265" t="str">
        <f t="shared" si="314"/>
        <v>14</v>
      </c>
      <c r="GU58" s="265" t="str">
        <f t="shared" si="304"/>
        <v>15</v>
      </c>
      <c r="GV58" s="265" t="str">
        <f t="shared" si="304"/>
        <v>16</v>
      </c>
      <c r="GW58" s="265" t="str">
        <f t="shared" si="304"/>
        <v/>
      </c>
      <c r="GX58" s="265" t="str">
        <f t="shared" si="304"/>
        <v/>
      </c>
      <c r="GY58" s="265" t="str">
        <f t="shared" si="304"/>
        <v/>
      </c>
      <c r="GZ58" s="265" t="str">
        <f t="shared" si="304"/>
        <v/>
      </c>
      <c r="HA58" s="265" t="str">
        <f t="shared" si="304"/>
        <v/>
      </c>
      <c r="HB58" s="265" t="str">
        <f t="shared" si="304"/>
        <v/>
      </c>
      <c r="HC58" s="265" t="str">
        <f t="shared" si="304"/>
        <v/>
      </c>
      <c r="HD58" s="265" t="str">
        <f t="shared" si="304"/>
        <v/>
      </c>
      <c r="HF58" s="265">
        <f t="shared" si="289"/>
        <v>47</v>
      </c>
      <c r="HG58" s="267" t="str">
        <f t="shared" si="326"/>
        <v/>
      </c>
      <c r="HH58" s="267" t="str">
        <f t="shared" si="326"/>
        <v/>
      </c>
      <c r="HI58" s="267">
        <f t="shared" si="326"/>
        <v>47</v>
      </c>
      <c r="HJ58" s="267" t="str">
        <f t="shared" si="326"/>
        <v/>
      </c>
      <c r="HK58" s="267" t="str">
        <f t="shared" si="326"/>
        <v/>
      </c>
      <c r="HL58" s="267" t="str">
        <f t="shared" si="326"/>
        <v/>
      </c>
      <c r="HM58" s="267" t="str">
        <f t="shared" si="326"/>
        <v/>
      </c>
      <c r="HN58" s="267" t="str">
        <f t="shared" si="326"/>
        <v/>
      </c>
      <c r="HO58" s="267" t="str">
        <f t="shared" si="326"/>
        <v/>
      </c>
      <c r="HP58" s="267" t="str">
        <f t="shared" si="326"/>
        <v/>
      </c>
      <c r="HQ58" s="267" t="str">
        <f t="shared" si="327"/>
        <v/>
      </c>
      <c r="HR58" s="267" t="str">
        <f t="shared" si="327"/>
        <v/>
      </c>
      <c r="HS58" s="267" t="str">
        <f t="shared" si="327"/>
        <v/>
      </c>
      <c r="HT58" s="267" t="str">
        <f t="shared" si="327"/>
        <v/>
      </c>
      <c r="HU58" s="267" t="str">
        <f t="shared" si="327"/>
        <v/>
      </c>
      <c r="HV58" s="267" t="str">
        <f t="shared" si="327"/>
        <v/>
      </c>
      <c r="HW58" s="267" t="str">
        <f t="shared" si="327"/>
        <v/>
      </c>
      <c r="HX58" s="267" t="str">
        <f t="shared" si="327"/>
        <v/>
      </c>
      <c r="HY58" s="267" t="str">
        <f t="shared" si="327"/>
        <v/>
      </c>
      <c r="HZ58" s="267" t="str">
        <f t="shared" si="327"/>
        <v/>
      </c>
      <c r="IA58" s="264"/>
      <c r="IB58" s="267" t="str">
        <f t="shared" si="305"/>
        <v/>
      </c>
      <c r="IC58" s="267" t="str">
        <f t="shared" si="306"/>
        <v/>
      </c>
      <c r="ID58" s="267">
        <f t="shared" si="307"/>
        <v>2</v>
      </c>
      <c r="IE58" s="267" t="str">
        <f t="shared" si="308"/>
        <v/>
      </c>
      <c r="IF58" s="267" t="str">
        <f t="shared" si="309"/>
        <v/>
      </c>
      <c r="IG58" s="267" t="str">
        <f t="shared" si="310"/>
        <v/>
      </c>
      <c r="IH58" s="267" t="str">
        <f t="shared" si="311"/>
        <v/>
      </c>
      <c r="II58" s="267" t="str">
        <f t="shared" si="163"/>
        <v/>
      </c>
      <c r="IJ58" s="267" t="str">
        <f t="shared" si="164"/>
        <v/>
      </c>
      <c r="IK58" s="267" t="str">
        <f t="shared" si="165"/>
        <v/>
      </c>
      <c r="IL58" s="267" t="str">
        <f t="shared" si="166"/>
        <v/>
      </c>
      <c r="IM58" s="267" t="str">
        <f t="shared" si="167"/>
        <v/>
      </c>
      <c r="IN58" s="267" t="str">
        <f t="shared" si="168"/>
        <v/>
      </c>
      <c r="IO58" s="267" t="str">
        <f t="shared" si="169"/>
        <v/>
      </c>
      <c r="IP58" s="267" t="str">
        <f t="shared" si="170"/>
        <v/>
      </c>
      <c r="IQ58" s="267" t="str">
        <f t="shared" si="171"/>
        <v/>
      </c>
      <c r="IR58" s="267" t="str">
        <f t="shared" si="172"/>
        <v/>
      </c>
      <c r="IS58" s="267" t="str">
        <f t="shared" si="173"/>
        <v/>
      </c>
      <c r="IT58" s="267" t="str">
        <f t="shared" si="174"/>
        <v/>
      </c>
      <c r="IU58" s="267" t="str">
        <f t="shared" si="175"/>
        <v/>
      </c>
      <c r="IV58" s="264"/>
      <c r="IW58" s="268">
        <v>47</v>
      </c>
      <c r="IX58" s="265" t="str">
        <f t="shared" si="312"/>
        <v/>
      </c>
      <c r="IY58" s="265" t="str">
        <f t="shared" si="282"/>
        <v/>
      </c>
      <c r="IZ58" s="265" t="str">
        <f t="shared" si="282"/>
        <v/>
      </c>
      <c r="JA58" s="265" t="str">
        <f t="shared" si="282"/>
        <v/>
      </c>
      <c r="JB58" s="265" t="str">
        <f t="shared" si="283"/>
        <v/>
      </c>
      <c r="JC58" s="265" t="str">
        <f t="shared" si="283"/>
        <v/>
      </c>
      <c r="JD58" s="265" t="str">
        <f t="shared" si="283"/>
        <v/>
      </c>
      <c r="JE58" s="265" t="str">
        <f t="shared" si="317"/>
        <v/>
      </c>
      <c r="JF58" s="265" t="str">
        <f t="shared" si="317"/>
        <v/>
      </c>
      <c r="JG58" s="265" t="str">
        <f t="shared" si="317"/>
        <v/>
      </c>
      <c r="JH58" s="265" t="str">
        <f t="shared" si="317"/>
        <v/>
      </c>
      <c r="JI58" s="265" t="str">
        <f t="shared" si="317"/>
        <v/>
      </c>
      <c r="JJ58" s="265" t="str">
        <f t="shared" si="317"/>
        <v/>
      </c>
      <c r="JK58" s="265" t="str">
        <f t="shared" si="317"/>
        <v/>
      </c>
      <c r="JL58" s="265" t="str">
        <f t="shared" si="317"/>
        <v/>
      </c>
      <c r="JM58" s="265" t="str">
        <f t="shared" si="317"/>
        <v/>
      </c>
      <c r="JN58" s="265" t="str">
        <f t="shared" si="317"/>
        <v/>
      </c>
      <c r="JO58" s="265" t="str">
        <f t="shared" si="317"/>
        <v/>
      </c>
      <c r="JP58" s="265" t="str">
        <f t="shared" si="317"/>
        <v/>
      </c>
      <c r="JQ58" s="265" t="str">
        <f t="shared" si="317"/>
        <v/>
      </c>
      <c r="JS58" s="265" t="str">
        <f>IF(IX58="","",SUM(IX$12:IX58)-IX58+1)</f>
        <v/>
      </c>
      <c r="JT58" s="265" t="str">
        <f>IF(IY58="","",SUM(IY$12:IY58)-IY58+1)</f>
        <v/>
      </c>
      <c r="JU58" s="265" t="str">
        <f>IF(IZ58="","",SUM(IZ$12:IZ58)-IZ58+1)</f>
        <v/>
      </c>
      <c r="JV58" s="265" t="str">
        <f>IF(JA58="","",SUM(JA$12:JA58)-JA58+1)</f>
        <v/>
      </c>
      <c r="JW58" s="265" t="str">
        <f>IF(JB58="","",SUM(JB$12:JB58)-JB58+1)</f>
        <v/>
      </c>
      <c r="JX58" s="265" t="str">
        <f>IF(JC58="","",SUM(JC$12:JC58)-JC58+1)</f>
        <v/>
      </c>
      <c r="JY58" s="265" t="str">
        <f>IF(JD58="","",SUM(JD$12:JD58)-JD58+1)</f>
        <v/>
      </c>
      <c r="JZ58" s="265" t="str">
        <f>IF(JE58="","",SUM(JE$12:JE58)-JE58+1)</f>
        <v/>
      </c>
      <c r="KA58" s="265" t="str">
        <f>IF(JF58="","",SUM(JF$12:JF58)-JF58+1)</f>
        <v/>
      </c>
      <c r="KB58" s="265" t="str">
        <f>IF(JG58="","",SUM(JG$12:JG58)-JG58+1)</f>
        <v/>
      </c>
      <c r="KC58" s="265" t="str">
        <f>IF(JH58="","",SUM(JH$12:JH58)-JH58+1)</f>
        <v/>
      </c>
      <c r="KD58" s="265" t="str">
        <f>IF(JI58="","",SUM(JI$12:JI58)-JI58+1)</f>
        <v/>
      </c>
      <c r="KE58" s="265" t="str">
        <f>IF(JJ58="","",SUM(JJ$12:JJ58)-JJ58+1)</f>
        <v/>
      </c>
      <c r="KF58" s="265" t="str">
        <f>IF(JK58="","",SUM(JK$12:JK58)-JK58+1)</f>
        <v/>
      </c>
      <c r="KG58" s="265" t="str">
        <f>IF(JL58="","",SUM(JL$12:JL58)-JL58+1)</f>
        <v/>
      </c>
      <c r="KH58" s="265" t="str">
        <f>IF(JM58="","",SUM(JM$12:JM58)-JM58+1)</f>
        <v/>
      </c>
      <c r="KI58" s="265" t="str">
        <f>IF(JN58="","",SUM(JN$12:JN58)-JN58+1)</f>
        <v/>
      </c>
      <c r="KJ58" s="265" t="str">
        <f>IF(JO58="","",SUM(JO$12:JO58)-JO58+1)</f>
        <v/>
      </c>
      <c r="KK58" s="265" t="str">
        <f>IF(JP58="","",SUM(JP$12:JP58)-JP58+1)</f>
        <v/>
      </c>
      <c r="KL58" s="265" t="str">
        <f>IF(JQ58="","",SUM(JQ$12:JQ58)-JQ58+1)</f>
        <v/>
      </c>
      <c r="KN58" s="265" t="str">
        <f t="shared" si="290"/>
        <v/>
      </c>
      <c r="KO58" s="265" t="str">
        <f t="shared" si="291"/>
        <v/>
      </c>
      <c r="KP58" s="265" t="str">
        <f t="shared" si="292"/>
        <v/>
      </c>
      <c r="KQ58" s="265" t="str">
        <f t="shared" si="293"/>
        <v/>
      </c>
      <c r="KR58" s="265" t="str">
        <f t="shared" si="294"/>
        <v/>
      </c>
      <c r="KS58" s="265" t="str">
        <f t="shared" si="295"/>
        <v/>
      </c>
      <c r="KT58" s="265" t="str">
        <f t="shared" si="296"/>
        <v/>
      </c>
      <c r="KU58" s="265" t="str">
        <f t="shared" si="297"/>
        <v/>
      </c>
      <c r="KV58" s="265" t="str">
        <f t="shared" si="132"/>
        <v/>
      </c>
      <c r="KW58" s="265" t="str">
        <f t="shared" si="133"/>
        <v/>
      </c>
      <c r="KX58" s="265" t="str">
        <f t="shared" si="134"/>
        <v/>
      </c>
      <c r="KY58" s="265" t="str">
        <f t="shared" si="135"/>
        <v/>
      </c>
      <c r="KZ58" s="265" t="str">
        <f t="shared" si="136"/>
        <v/>
      </c>
      <c r="LA58" s="265" t="str">
        <f t="shared" si="137"/>
        <v/>
      </c>
      <c r="LB58" s="265" t="str">
        <f t="shared" si="138"/>
        <v/>
      </c>
      <c r="LC58" s="265" t="str">
        <f t="shared" si="139"/>
        <v/>
      </c>
      <c r="LD58" s="265" t="str">
        <f t="shared" si="140"/>
        <v/>
      </c>
      <c r="LE58" s="265" t="str">
        <f t="shared" si="141"/>
        <v/>
      </c>
      <c r="LF58" s="265" t="str">
        <f t="shared" si="142"/>
        <v/>
      </c>
      <c r="LG58" s="265" t="str">
        <f t="shared" si="143"/>
        <v/>
      </c>
    </row>
    <row r="59" spans="1:319" s="266" customFormat="1" x14ac:dyDescent="0.25">
      <c r="A59" s="248">
        <f t="shared" si="179"/>
        <v>48</v>
      </c>
      <c r="B59" s="176" t="s">
        <v>82</v>
      </c>
      <c r="C59" s="45" t="s">
        <v>284</v>
      </c>
      <c r="D59" s="45" t="s">
        <v>289</v>
      </c>
      <c r="E59" s="169" t="s">
        <v>312</v>
      </c>
      <c r="F59" s="46" t="s">
        <v>447</v>
      </c>
      <c r="G59" s="172"/>
      <c r="H59" s="54" t="s">
        <v>387</v>
      </c>
      <c r="I59" s="54" t="s">
        <v>384</v>
      </c>
      <c r="J59" s="54"/>
      <c r="K59" s="54"/>
      <c r="L59" s="248"/>
      <c r="M59" s="248"/>
      <c r="N59" s="44" t="s">
        <v>595</v>
      </c>
      <c r="O59" s="44" t="s">
        <v>675</v>
      </c>
      <c r="P59" s="43">
        <v>4</v>
      </c>
      <c r="Q59" s="43" t="s">
        <v>415</v>
      </c>
      <c r="R59" s="43" t="s">
        <v>415</v>
      </c>
      <c r="S59" s="43">
        <f t="shared" si="288"/>
        <v>4</v>
      </c>
      <c r="T59" s="54">
        <v>4</v>
      </c>
      <c r="U59" s="54"/>
      <c r="V59" s="54"/>
      <c r="W59" s="343">
        <f t="shared" si="298"/>
        <v>68</v>
      </c>
      <c r="X59" s="344">
        <f t="shared" si="299"/>
        <v>4</v>
      </c>
      <c r="Y59" s="45"/>
      <c r="Z59" s="45"/>
      <c r="AA59" s="54">
        <v>1</v>
      </c>
      <c r="AB59" s="54">
        <v>14</v>
      </c>
      <c r="AC59" s="54">
        <v>2</v>
      </c>
      <c r="AD59" s="44">
        <v>3</v>
      </c>
      <c r="AE59" s="44">
        <v>14</v>
      </c>
      <c r="AF59" s="44">
        <v>2</v>
      </c>
      <c r="AG59" s="45"/>
      <c r="AH59" s="45"/>
      <c r="AI59" s="45"/>
      <c r="AJ59" s="46"/>
      <c r="AK59" s="46"/>
      <c r="AL59" s="46"/>
      <c r="AN59" s="307" t="str">
        <f t="shared" si="93"/>
        <v xml:space="preserve">Pré: MAT01102 MAT01204  </v>
      </c>
      <c r="AO59" s="256" t="str">
        <f t="shared" si="94"/>
        <v>Co: ---</v>
      </c>
      <c r="AP59" s="45" t="str">
        <f t="shared" si="146"/>
        <v>MAT01207</v>
      </c>
      <c r="AQ59" s="308" t="str">
        <f t="shared" si="180"/>
        <v>Cálculo Numérico</v>
      </c>
      <c r="AR59" s="43">
        <f t="shared" si="95"/>
        <v>4</v>
      </c>
      <c r="AS59" s="255"/>
      <c r="AT59" s="256">
        <f t="shared" si="96"/>
        <v>1</v>
      </c>
      <c r="AU59" s="257" t="str">
        <f t="shared" si="318"/>
        <v/>
      </c>
      <c r="AV59" s="257" t="str">
        <f t="shared" si="318"/>
        <v/>
      </c>
      <c r="AW59" s="257" t="str">
        <f t="shared" si="318"/>
        <v/>
      </c>
      <c r="AX59" s="257" t="str">
        <f t="shared" si="318"/>
        <v/>
      </c>
      <c r="AY59" s="257" t="str">
        <f t="shared" si="318"/>
        <v/>
      </c>
      <c r="AZ59" s="257" t="str">
        <f t="shared" si="318"/>
        <v/>
      </c>
      <c r="BA59" s="257" t="str">
        <f t="shared" si="318"/>
        <v/>
      </c>
      <c r="BB59" s="257">
        <f t="shared" si="318"/>
        <v>14</v>
      </c>
      <c r="BC59" s="257">
        <f t="shared" si="318"/>
        <v>15</v>
      </c>
      <c r="BD59" s="257" t="str">
        <f t="shared" si="318"/>
        <v/>
      </c>
      <c r="BE59" s="257" t="str">
        <f t="shared" si="319"/>
        <v/>
      </c>
      <c r="BF59" s="257" t="str">
        <f t="shared" si="319"/>
        <v/>
      </c>
      <c r="BG59" s="257" t="str">
        <f t="shared" si="319"/>
        <v/>
      </c>
      <c r="BH59" s="257" t="str">
        <f t="shared" si="319"/>
        <v/>
      </c>
      <c r="BI59" s="257" t="str">
        <f t="shared" si="319"/>
        <v/>
      </c>
      <c r="BJ59" s="257" t="str">
        <f t="shared" si="319"/>
        <v/>
      </c>
      <c r="BK59" s="257" t="str">
        <f t="shared" si="319"/>
        <v/>
      </c>
      <c r="BL59" s="257" t="str">
        <f t="shared" si="319"/>
        <v/>
      </c>
      <c r="BM59" s="258">
        <f t="shared" si="99"/>
        <v>3</v>
      </c>
      <c r="BN59" s="259" t="str">
        <f t="shared" si="320"/>
        <v/>
      </c>
      <c r="BO59" s="259" t="str">
        <f t="shared" si="320"/>
        <v/>
      </c>
      <c r="BP59" s="259" t="str">
        <f t="shared" si="320"/>
        <v/>
      </c>
      <c r="BQ59" s="259" t="str">
        <f t="shared" si="320"/>
        <v/>
      </c>
      <c r="BR59" s="259" t="str">
        <f t="shared" si="320"/>
        <v/>
      </c>
      <c r="BS59" s="259" t="str">
        <f t="shared" si="320"/>
        <v/>
      </c>
      <c r="BT59" s="259" t="str">
        <f t="shared" si="320"/>
        <v/>
      </c>
      <c r="BU59" s="259">
        <f t="shared" si="320"/>
        <v>14</v>
      </c>
      <c r="BV59" s="259">
        <f t="shared" si="320"/>
        <v>15</v>
      </c>
      <c r="BW59" s="259" t="str">
        <f t="shared" si="320"/>
        <v/>
      </c>
      <c r="BX59" s="259" t="str">
        <f t="shared" si="321"/>
        <v/>
      </c>
      <c r="BY59" s="259" t="str">
        <f t="shared" si="321"/>
        <v/>
      </c>
      <c r="BZ59" s="259" t="str">
        <f t="shared" si="321"/>
        <v/>
      </c>
      <c r="CA59" s="259" t="str">
        <f t="shared" si="321"/>
        <v/>
      </c>
      <c r="CB59" s="259" t="str">
        <f t="shared" si="321"/>
        <v/>
      </c>
      <c r="CC59" s="259" t="str">
        <f t="shared" si="321"/>
        <v/>
      </c>
      <c r="CD59" s="259" t="str">
        <f t="shared" si="321"/>
        <v/>
      </c>
      <c r="CE59" s="259" t="str">
        <f t="shared" si="321"/>
        <v/>
      </c>
      <c r="CF59" s="260" t="str">
        <f t="shared" si="102"/>
        <v/>
      </c>
      <c r="CG59" s="261" t="str">
        <f t="shared" si="322"/>
        <v/>
      </c>
      <c r="CH59" s="261" t="str">
        <f t="shared" si="322"/>
        <v/>
      </c>
      <c r="CI59" s="261" t="str">
        <f t="shared" si="322"/>
        <v/>
      </c>
      <c r="CJ59" s="261" t="str">
        <f t="shared" si="322"/>
        <v/>
      </c>
      <c r="CK59" s="261" t="str">
        <f t="shared" si="322"/>
        <v/>
      </c>
      <c r="CL59" s="261" t="str">
        <f t="shared" si="322"/>
        <v/>
      </c>
      <c r="CM59" s="261" t="str">
        <f t="shared" si="322"/>
        <v/>
      </c>
      <c r="CN59" s="261" t="str">
        <f t="shared" si="322"/>
        <v/>
      </c>
      <c r="CO59" s="261" t="str">
        <f t="shared" si="322"/>
        <v/>
      </c>
      <c r="CP59" s="261" t="str">
        <f t="shared" si="322"/>
        <v/>
      </c>
      <c r="CQ59" s="261" t="str">
        <f t="shared" si="323"/>
        <v/>
      </c>
      <c r="CR59" s="261" t="str">
        <f t="shared" si="323"/>
        <v/>
      </c>
      <c r="CS59" s="261" t="str">
        <f t="shared" si="323"/>
        <v/>
      </c>
      <c r="CT59" s="261" t="str">
        <f t="shared" si="323"/>
        <v/>
      </c>
      <c r="CU59" s="261" t="str">
        <f t="shared" si="323"/>
        <v/>
      </c>
      <c r="CV59" s="261" t="str">
        <f t="shared" si="323"/>
        <v/>
      </c>
      <c r="CW59" s="261" t="str">
        <f t="shared" si="323"/>
        <v/>
      </c>
      <c r="CX59" s="261" t="str">
        <f t="shared" si="323"/>
        <v/>
      </c>
      <c r="CY59" s="262" t="str">
        <f t="shared" si="105"/>
        <v/>
      </c>
      <c r="CZ59" s="263" t="str">
        <f t="shared" si="324"/>
        <v/>
      </c>
      <c r="DA59" s="263" t="str">
        <f t="shared" si="324"/>
        <v/>
      </c>
      <c r="DB59" s="263" t="str">
        <f t="shared" si="324"/>
        <v/>
      </c>
      <c r="DC59" s="263" t="str">
        <f t="shared" si="324"/>
        <v/>
      </c>
      <c r="DD59" s="263" t="str">
        <f t="shared" si="324"/>
        <v/>
      </c>
      <c r="DE59" s="263" t="str">
        <f t="shared" si="324"/>
        <v/>
      </c>
      <c r="DF59" s="263" t="str">
        <f t="shared" si="324"/>
        <v/>
      </c>
      <c r="DG59" s="263" t="str">
        <f t="shared" si="324"/>
        <v/>
      </c>
      <c r="DH59" s="263" t="str">
        <f t="shared" si="324"/>
        <v/>
      </c>
      <c r="DI59" s="263" t="str">
        <f t="shared" si="324"/>
        <v/>
      </c>
      <c r="DJ59" s="263" t="str">
        <f t="shared" si="325"/>
        <v/>
      </c>
      <c r="DK59" s="263" t="str">
        <f t="shared" si="325"/>
        <v/>
      </c>
      <c r="DL59" s="263" t="str">
        <f t="shared" si="325"/>
        <v/>
      </c>
      <c r="DM59" s="263" t="str">
        <f t="shared" si="325"/>
        <v/>
      </c>
      <c r="DN59" s="263" t="str">
        <f t="shared" si="325"/>
        <v/>
      </c>
      <c r="DO59" s="263" t="str">
        <f t="shared" si="325"/>
        <v/>
      </c>
      <c r="DP59" s="263" t="str">
        <f t="shared" si="325"/>
        <v/>
      </c>
      <c r="DQ59" s="263" t="str">
        <f t="shared" si="325"/>
        <v/>
      </c>
      <c r="DR59" s="264"/>
      <c r="DS59" s="257" t="str">
        <f t="shared" si="328"/>
        <v/>
      </c>
      <c r="DT59" s="257" t="str">
        <f t="shared" si="328"/>
        <v/>
      </c>
      <c r="DU59" s="257" t="str">
        <f t="shared" si="328"/>
        <v/>
      </c>
      <c r="DV59" s="257" t="str">
        <f t="shared" si="328"/>
        <v/>
      </c>
      <c r="DW59" s="257" t="str">
        <f t="shared" si="328"/>
        <v/>
      </c>
      <c r="DX59" s="257" t="str">
        <f t="shared" si="328"/>
        <v/>
      </c>
      <c r="DY59" s="257" t="str">
        <f t="shared" si="328"/>
        <v/>
      </c>
      <c r="DZ59" s="257" t="str">
        <f t="shared" si="328"/>
        <v>14</v>
      </c>
      <c r="EA59" s="257" t="str">
        <f t="shared" si="300"/>
        <v>15</v>
      </c>
      <c r="EB59" s="257" t="str">
        <f t="shared" si="300"/>
        <v/>
      </c>
      <c r="EC59" s="257" t="str">
        <f t="shared" si="300"/>
        <v/>
      </c>
      <c r="ED59" s="257" t="str">
        <f t="shared" si="300"/>
        <v/>
      </c>
      <c r="EE59" s="257" t="str">
        <f t="shared" si="300"/>
        <v/>
      </c>
      <c r="EF59" s="257" t="str">
        <f t="shared" si="300"/>
        <v/>
      </c>
      <c r="EG59" s="257" t="str">
        <f t="shared" si="300"/>
        <v/>
      </c>
      <c r="EH59" s="257" t="str">
        <f t="shared" si="300"/>
        <v/>
      </c>
      <c r="EI59" s="257" t="str">
        <f t="shared" si="300"/>
        <v/>
      </c>
      <c r="EJ59" s="257" t="str">
        <f t="shared" si="300"/>
        <v/>
      </c>
      <c r="EK59" s="259" t="str">
        <f t="shared" si="329"/>
        <v/>
      </c>
      <c r="EL59" s="259" t="str">
        <f t="shared" si="329"/>
        <v/>
      </c>
      <c r="EM59" s="259" t="str">
        <f t="shared" si="329"/>
        <v/>
      </c>
      <c r="EN59" s="259" t="str">
        <f t="shared" si="329"/>
        <v/>
      </c>
      <c r="EO59" s="259" t="str">
        <f t="shared" si="329"/>
        <v/>
      </c>
      <c r="EP59" s="259" t="str">
        <f t="shared" si="329"/>
        <v/>
      </c>
      <c r="EQ59" s="259" t="str">
        <f t="shared" si="329"/>
        <v/>
      </c>
      <c r="ER59" s="259" t="str">
        <f t="shared" si="329"/>
        <v/>
      </c>
      <c r="ES59" s="259" t="str">
        <f t="shared" si="301"/>
        <v/>
      </c>
      <c r="ET59" s="259" t="str">
        <f t="shared" si="301"/>
        <v/>
      </c>
      <c r="EU59" s="259" t="str">
        <f t="shared" si="301"/>
        <v/>
      </c>
      <c r="EV59" s="259" t="str">
        <f t="shared" si="301"/>
        <v/>
      </c>
      <c r="EW59" s="259" t="str">
        <f t="shared" si="301"/>
        <v/>
      </c>
      <c r="EX59" s="259" t="str">
        <f t="shared" si="301"/>
        <v/>
      </c>
      <c r="EY59" s="259" t="str">
        <f t="shared" si="301"/>
        <v/>
      </c>
      <c r="EZ59" s="259" t="str">
        <f t="shared" si="301"/>
        <v/>
      </c>
      <c r="FA59" s="259" t="str">
        <f t="shared" si="301"/>
        <v/>
      </c>
      <c r="FB59" s="259" t="str">
        <f t="shared" si="301"/>
        <v/>
      </c>
      <c r="FC59" s="261" t="str">
        <f t="shared" si="330"/>
        <v/>
      </c>
      <c r="FD59" s="261" t="str">
        <f t="shared" si="330"/>
        <v/>
      </c>
      <c r="FE59" s="261" t="str">
        <f t="shared" si="330"/>
        <v/>
      </c>
      <c r="FF59" s="261" t="str">
        <f t="shared" si="330"/>
        <v/>
      </c>
      <c r="FG59" s="261" t="str">
        <f t="shared" si="330"/>
        <v/>
      </c>
      <c r="FH59" s="261" t="str">
        <f t="shared" si="330"/>
        <v/>
      </c>
      <c r="FI59" s="261" t="str">
        <f t="shared" si="330"/>
        <v/>
      </c>
      <c r="FJ59" s="261" t="str">
        <f t="shared" si="330"/>
        <v>14</v>
      </c>
      <c r="FK59" s="261" t="str">
        <f t="shared" si="302"/>
        <v>15</v>
      </c>
      <c r="FL59" s="261" t="str">
        <f t="shared" si="302"/>
        <v/>
      </c>
      <c r="FM59" s="261" t="str">
        <f t="shared" si="302"/>
        <v/>
      </c>
      <c r="FN59" s="261" t="str">
        <f t="shared" si="302"/>
        <v/>
      </c>
      <c r="FO59" s="261" t="str">
        <f t="shared" si="302"/>
        <v/>
      </c>
      <c r="FP59" s="261" t="str">
        <f t="shared" si="302"/>
        <v/>
      </c>
      <c r="FQ59" s="261" t="str">
        <f t="shared" si="302"/>
        <v/>
      </c>
      <c r="FR59" s="261" t="str">
        <f t="shared" si="302"/>
        <v/>
      </c>
      <c r="FS59" s="261" t="str">
        <f t="shared" si="302"/>
        <v/>
      </c>
      <c r="FT59" s="261" t="str">
        <f t="shared" si="302"/>
        <v/>
      </c>
      <c r="FU59" s="263" t="str">
        <f t="shared" si="331"/>
        <v/>
      </c>
      <c r="FV59" s="263" t="str">
        <f t="shared" si="331"/>
        <v/>
      </c>
      <c r="FW59" s="263" t="str">
        <f t="shared" si="331"/>
        <v/>
      </c>
      <c r="FX59" s="263" t="str">
        <f t="shared" si="331"/>
        <v/>
      </c>
      <c r="FY59" s="263" t="str">
        <f t="shared" si="331"/>
        <v/>
      </c>
      <c r="FZ59" s="263" t="str">
        <f t="shared" si="331"/>
        <v/>
      </c>
      <c r="GA59" s="263" t="str">
        <f t="shared" si="331"/>
        <v/>
      </c>
      <c r="GB59" s="263" t="str">
        <f t="shared" si="331"/>
        <v/>
      </c>
      <c r="GC59" s="263" t="str">
        <f t="shared" si="303"/>
        <v/>
      </c>
      <c r="GD59" s="263" t="str">
        <f t="shared" si="303"/>
        <v/>
      </c>
      <c r="GE59" s="263" t="str">
        <f t="shared" si="303"/>
        <v/>
      </c>
      <c r="GF59" s="263" t="str">
        <f t="shared" si="303"/>
        <v/>
      </c>
      <c r="GG59" s="263" t="str">
        <f t="shared" si="303"/>
        <v/>
      </c>
      <c r="GH59" s="263" t="str">
        <f t="shared" si="303"/>
        <v/>
      </c>
      <c r="GI59" s="263" t="str">
        <f t="shared" si="303"/>
        <v/>
      </c>
      <c r="GJ59" s="263" t="str">
        <f t="shared" si="303"/>
        <v/>
      </c>
      <c r="GK59" s="263" t="str">
        <f t="shared" si="303"/>
        <v/>
      </c>
      <c r="GL59" s="263" t="str">
        <f t="shared" si="303"/>
        <v/>
      </c>
      <c r="GM59" s="265" t="str">
        <f t="shared" si="332"/>
        <v/>
      </c>
      <c r="GN59" s="265" t="str">
        <f t="shared" si="332"/>
        <v/>
      </c>
      <c r="GO59" s="265" t="str">
        <f t="shared" si="332"/>
        <v/>
      </c>
      <c r="GP59" s="265" t="str">
        <f t="shared" si="332"/>
        <v/>
      </c>
      <c r="GQ59" s="265" t="str">
        <f t="shared" si="332"/>
        <v/>
      </c>
      <c r="GR59" s="265" t="str">
        <f t="shared" si="332"/>
        <v/>
      </c>
      <c r="GS59" s="265" t="str">
        <f t="shared" si="316"/>
        <v/>
      </c>
      <c r="GT59" s="265" t="str">
        <f t="shared" si="314"/>
        <v/>
      </c>
      <c r="GU59" s="265" t="str">
        <f t="shared" si="304"/>
        <v/>
      </c>
      <c r="GV59" s="265" t="str">
        <f t="shared" si="304"/>
        <v/>
      </c>
      <c r="GW59" s="265" t="str">
        <f t="shared" si="304"/>
        <v/>
      </c>
      <c r="GX59" s="265" t="str">
        <f t="shared" si="304"/>
        <v/>
      </c>
      <c r="GY59" s="265" t="str">
        <f t="shared" si="304"/>
        <v/>
      </c>
      <c r="GZ59" s="265" t="str">
        <f t="shared" si="304"/>
        <v/>
      </c>
      <c r="HA59" s="265" t="str">
        <f t="shared" si="304"/>
        <v/>
      </c>
      <c r="HB59" s="265" t="str">
        <f t="shared" si="304"/>
        <v/>
      </c>
      <c r="HC59" s="265" t="str">
        <f t="shared" si="304"/>
        <v/>
      </c>
      <c r="HD59" s="265" t="str">
        <f t="shared" si="304"/>
        <v/>
      </c>
      <c r="HF59" s="265">
        <f t="shared" si="289"/>
        <v>48</v>
      </c>
      <c r="HG59" s="267" t="str">
        <f t="shared" si="326"/>
        <v/>
      </c>
      <c r="HH59" s="267" t="str">
        <f t="shared" si="326"/>
        <v/>
      </c>
      <c r="HI59" s="267" t="str">
        <f t="shared" si="326"/>
        <v/>
      </c>
      <c r="HJ59" s="267">
        <f t="shared" si="326"/>
        <v>48</v>
      </c>
      <c r="HK59" s="267" t="str">
        <f t="shared" si="326"/>
        <v/>
      </c>
      <c r="HL59" s="267" t="str">
        <f t="shared" si="326"/>
        <v/>
      </c>
      <c r="HM59" s="267" t="str">
        <f t="shared" si="326"/>
        <v/>
      </c>
      <c r="HN59" s="267" t="str">
        <f t="shared" si="326"/>
        <v/>
      </c>
      <c r="HO59" s="267" t="str">
        <f t="shared" si="326"/>
        <v/>
      </c>
      <c r="HP59" s="267" t="str">
        <f t="shared" si="326"/>
        <v/>
      </c>
      <c r="HQ59" s="267" t="str">
        <f t="shared" si="327"/>
        <v/>
      </c>
      <c r="HR59" s="267" t="str">
        <f t="shared" si="327"/>
        <v/>
      </c>
      <c r="HS59" s="267" t="str">
        <f t="shared" si="327"/>
        <v/>
      </c>
      <c r="HT59" s="267" t="str">
        <f t="shared" si="327"/>
        <v/>
      </c>
      <c r="HU59" s="267" t="str">
        <f t="shared" si="327"/>
        <v/>
      </c>
      <c r="HV59" s="267" t="str">
        <f t="shared" si="327"/>
        <v/>
      </c>
      <c r="HW59" s="267" t="str">
        <f t="shared" si="327"/>
        <v/>
      </c>
      <c r="HX59" s="267" t="str">
        <f t="shared" si="327"/>
        <v/>
      </c>
      <c r="HY59" s="267" t="str">
        <f t="shared" si="327"/>
        <v/>
      </c>
      <c r="HZ59" s="267" t="str">
        <f t="shared" si="327"/>
        <v/>
      </c>
      <c r="IA59" s="264"/>
      <c r="IB59" s="267" t="str">
        <f t="shared" si="305"/>
        <v/>
      </c>
      <c r="IC59" s="267" t="str">
        <f t="shared" si="306"/>
        <v/>
      </c>
      <c r="ID59" s="267" t="str">
        <f t="shared" si="307"/>
        <v/>
      </c>
      <c r="IE59" s="267">
        <f t="shared" si="308"/>
        <v>2</v>
      </c>
      <c r="IF59" s="267" t="str">
        <f t="shared" si="309"/>
        <v/>
      </c>
      <c r="IG59" s="267" t="str">
        <f t="shared" si="310"/>
        <v/>
      </c>
      <c r="IH59" s="267" t="str">
        <f t="shared" si="311"/>
        <v/>
      </c>
      <c r="II59" s="267" t="str">
        <f t="shared" si="163"/>
        <v/>
      </c>
      <c r="IJ59" s="267" t="str">
        <f t="shared" si="164"/>
        <v/>
      </c>
      <c r="IK59" s="267" t="str">
        <f t="shared" si="165"/>
        <v/>
      </c>
      <c r="IL59" s="267" t="str">
        <f t="shared" si="166"/>
        <v/>
      </c>
      <c r="IM59" s="267" t="str">
        <f t="shared" si="167"/>
        <v/>
      </c>
      <c r="IN59" s="267" t="str">
        <f t="shared" si="168"/>
        <v/>
      </c>
      <c r="IO59" s="267" t="str">
        <f t="shared" si="169"/>
        <v/>
      </c>
      <c r="IP59" s="267" t="str">
        <f t="shared" si="170"/>
        <v/>
      </c>
      <c r="IQ59" s="267" t="str">
        <f t="shared" si="171"/>
        <v/>
      </c>
      <c r="IR59" s="267" t="str">
        <f t="shared" si="172"/>
        <v/>
      </c>
      <c r="IS59" s="267" t="str">
        <f t="shared" si="173"/>
        <v/>
      </c>
      <c r="IT59" s="267" t="str">
        <f t="shared" si="174"/>
        <v/>
      </c>
      <c r="IU59" s="267" t="str">
        <f t="shared" si="175"/>
        <v/>
      </c>
      <c r="IV59" s="264"/>
      <c r="IW59" s="268">
        <v>48</v>
      </c>
      <c r="IX59" s="265" t="str">
        <f t="shared" si="312"/>
        <v/>
      </c>
      <c r="IY59" s="265" t="str">
        <f t="shared" si="282"/>
        <v/>
      </c>
      <c r="IZ59" s="265" t="str">
        <f t="shared" si="282"/>
        <v/>
      </c>
      <c r="JA59" s="265" t="str">
        <f t="shared" si="282"/>
        <v/>
      </c>
      <c r="JB59" s="265" t="str">
        <f t="shared" si="283"/>
        <v/>
      </c>
      <c r="JC59" s="265" t="str">
        <f t="shared" si="283"/>
        <v/>
      </c>
      <c r="JD59" s="265" t="str">
        <f t="shared" si="283"/>
        <v/>
      </c>
      <c r="JE59" s="265" t="str">
        <f t="shared" si="317"/>
        <v/>
      </c>
      <c r="JF59" s="265" t="str">
        <f t="shared" si="317"/>
        <v/>
      </c>
      <c r="JG59" s="265" t="str">
        <f t="shared" si="317"/>
        <v/>
      </c>
      <c r="JH59" s="265" t="str">
        <f t="shared" si="317"/>
        <v/>
      </c>
      <c r="JI59" s="265" t="str">
        <f t="shared" si="317"/>
        <v/>
      </c>
      <c r="JJ59" s="265" t="str">
        <f t="shared" si="317"/>
        <v/>
      </c>
      <c r="JK59" s="265" t="str">
        <f t="shared" si="317"/>
        <v/>
      </c>
      <c r="JL59" s="265" t="str">
        <f t="shared" si="317"/>
        <v/>
      </c>
      <c r="JM59" s="265" t="str">
        <f t="shared" si="317"/>
        <v/>
      </c>
      <c r="JN59" s="265" t="str">
        <f t="shared" si="317"/>
        <v/>
      </c>
      <c r="JO59" s="265" t="str">
        <f t="shared" si="317"/>
        <v/>
      </c>
      <c r="JP59" s="265" t="str">
        <f t="shared" si="317"/>
        <v/>
      </c>
      <c r="JQ59" s="265" t="str">
        <f t="shared" si="317"/>
        <v/>
      </c>
      <c r="JS59" s="265" t="str">
        <f>IF(IX59="","",SUM(IX$12:IX59)-IX59+1)</f>
        <v/>
      </c>
      <c r="JT59" s="265" t="str">
        <f>IF(IY59="","",SUM(IY$12:IY59)-IY59+1)</f>
        <v/>
      </c>
      <c r="JU59" s="265" t="str">
        <f>IF(IZ59="","",SUM(IZ$12:IZ59)-IZ59+1)</f>
        <v/>
      </c>
      <c r="JV59" s="265" t="str">
        <f>IF(JA59="","",SUM(JA$12:JA59)-JA59+1)</f>
        <v/>
      </c>
      <c r="JW59" s="265" t="str">
        <f>IF(JB59="","",SUM(JB$12:JB59)-JB59+1)</f>
        <v/>
      </c>
      <c r="JX59" s="265" t="str">
        <f>IF(JC59="","",SUM(JC$12:JC59)-JC59+1)</f>
        <v/>
      </c>
      <c r="JY59" s="265" t="str">
        <f>IF(JD59="","",SUM(JD$12:JD59)-JD59+1)</f>
        <v/>
      </c>
      <c r="JZ59" s="265" t="str">
        <f>IF(JE59="","",SUM(JE$12:JE59)-JE59+1)</f>
        <v/>
      </c>
      <c r="KA59" s="265" t="str">
        <f>IF(JF59="","",SUM(JF$12:JF59)-JF59+1)</f>
        <v/>
      </c>
      <c r="KB59" s="265" t="str">
        <f>IF(JG59="","",SUM(JG$12:JG59)-JG59+1)</f>
        <v/>
      </c>
      <c r="KC59" s="265" t="str">
        <f>IF(JH59="","",SUM(JH$12:JH59)-JH59+1)</f>
        <v/>
      </c>
      <c r="KD59" s="265" t="str">
        <f>IF(JI59="","",SUM(JI$12:JI59)-JI59+1)</f>
        <v/>
      </c>
      <c r="KE59" s="265" t="str">
        <f>IF(JJ59="","",SUM(JJ$12:JJ59)-JJ59+1)</f>
        <v/>
      </c>
      <c r="KF59" s="265" t="str">
        <f>IF(JK59="","",SUM(JK$12:JK59)-JK59+1)</f>
        <v/>
      </c>
      <c r="KG59" s="265" t="str">
        <f>IF(JL59="","",SUM(JL$12:JL59)-JL59+1)</f>
        <v/>
      </c>
      <c r="KH59" s="265" t="str">
        <f>IF(JM59="","",SUM(JM$12:JM59)-JM59+1)</f>
        <v/>
      </c>
      <c r="KI59" s="265" t="str">
        <f>IF(JN59="","",SUM(JN$12:JN59)-JN59+1)</f>
        <v/>
      </c>
      <c r="KJ59" s="265" t="str">
        <f>IF(JO59="","",SUM(JO$12:JO59)-JO59+1)</f>
        <v/>
      </c>
      <c r="KK59" s="265" t="str">
        <f>IF(JP59="","",SUM(JP$12:JP59)-JP59+1)</f>
        <v/>
      </c>
      <c r="KL59" s="265" t="str">
        <f>IF(JQ59="","",SUM(JQ$12:JQ59)-JQ59+1)</f>
        <v/>
      </c>
      <c r="KN59" s="265" t="str">
        <f t="shared" si="290"/>
        <v/>
      </c>
      <c r="KO59" s="265" t="str">
        <f t="shared" si="291"/>
        <v/>
      </c>
      <c r="KP59" s="265" t="str">
        <f t="shared" si="292"/>
        <v/>
      </c>
      <c r="KQ59" s="265" t="str">
        <f t="shared" si="293"/>
        <v/>
      </c>
      <c r="KR59" s="265" t="str">
        <f t="shared" si="294"/>
        <v/>
      </c>
      <c r="KS59" s="265" t="str">
        <f t="shared" si="295"/>
        <v/>
      </c>
      <c r="KT59" s="265" t="str">
        <f t="shared" si="296"/>
        <v/>
      </c>
      <c r="KU59" s="265" t="str">
        <f t="shared" si="297"/>
        <v/>
      </c>
      <c r="KV59" s="265" t="str">
        <f t="shared" si="132"/>
        <v/>
      </c>
      <c r="KW59" s="265" t="str">
        <f t="shared" si="133"/>
        <v/>
      </c>
      <c r="KX59" s="265" t="str">
        <f t="shared" si="134"/>
        <v/>
      </c>
      <c r="KY59" s="265" t="str">
        <f t="shared" si="135"/>
        <v/>
      </c>
      <c r="KZ59" s="265" t="str">
        <f t="shared" si="136"/>
        <v/>
      </c>
      <c r="LA59" s="265" t="str">
        <f t="shared" si="137"/>
        <v/>
      </c>
      <c r="LB59" s="265" t="str">
        <f t="shared" si="138"/>
        <v/>
      </c>
      <c r="LC59" s="265" t="str">
        <f t="shared" si="139"/>
        <v/>
      </c>
      <c r="LD59" s="265" t="str">
        <f t="shared" si="140"/>
        <v/>
      </c>
      <c r="LE59" s="265" t="str">
        <f t="shared" si="141"/>
        <v/>
      </c>
      <c r="LF59" s="265" t="str">
        <f t="shared" si="142"/>
        <v/>
      </c>
      <c r="LG59" s="265" t="str">
        <f t="shared" si="143"/>
        <v/>
      </c>
    </row>
    <row r="60" spans="1:319" s="266" customFormat="1" x14ac:dyDescent="0.25">
      <c r="A60" s="248">
        <f t="shared" si="179"/>
        <v>49</v>
      </c>
      <c r="B60" s="176"/>
      <c r="C60" s="45"/>
      <c r="D60" s="45"/>
      <c r="E60" s="169"/>
      <c r="F60" s="46"/>
      <c r="G60" s="172"/>
      <c r="H60" s="54"/>
      <c r="I60" s="54"/>
      <c r="J60" s="54"/>
      <c r="K60" s="54"/>
      <c r="L60" s="248"/>
      <c r="M60" s="248"/>
      <c r="N60" s="44"/>
      <c r="O60" s="44"/>
      <c r="P60" s="43"/>
      <c r="Q60" s="43"/>
      <c r="R60" s="43"/>
      <c r="S60" s="43" t="str">
        <f t="shared" si="288"/>
        <v/>
      </c>
      <c r="T60" s="54"/>
      <c r="U60" s="54"/>
      <c r="V60" s="54"/>
      <c r="W60" s="343" t="str">
        <f t="shared" si="298"/>
        <v/>
      </c>
      <c r="X60" s="344" t="str">
        <f t="shared" si="299"/>
        <v/>
      </c>
      <c r="Y60" s="45"/>
      <c r="Z60" s="45"/>
      <c r="AA60" s="54"/>
      <c r="AB60" s="54"/>
      <c r="AC60" s="54"/>
      <c r="AD60" s="44"/>
      <c r="AE60" s="44"/>
      <c r="AF60" s="44"/>
      <c r="AG60" s="45"/>
      <c r="AH60" s="45"/>
      <c r="AI60" s="45"/>
      <c r="AJ60" s="46"/>
      <c r="AK60" s="46"/>
      <c r="AL60" s="46"/>
      <c r="AN60" s="307" t="str">
        <f t="shared" si="93"/>
        <v/>
      </c>
      <c r="AO60" s="256" t="str">
        <f t="shared" si="94"/>
        <v/>
      </c>
      <c r="AP60" s="45" t="str">
        <f t="shared" si="146"/>
        <v/>
      </c>
      <c r="AQ60" s="308" t="str">
        <f t="shared" si="180"/>
        <v/>
      </c>
      <c r="AR60" s="43" t="str">
        <f t="shared" si="95"/>
        <v/>
      </c>
      <c r="AS60" s="255"/>
      <c r="AT60" s="256" t="str">
        <f t="shared" si="96"/>
        <v/>
      </c>
      <c r="AU60" s="257" t="str">
        <f t="shared" si="318"/>
        <v/>
      </c>
      <c r="AV60" s="257" t="str">
        <f t="shared" si="318"/>
        <v/>
      </c>
      <c r="AW60" s="257" t="str">
        <f t="shared" si="318"/>
        <v/>
      </c>
      <c r="AX60" s="257" t="str">
        <f t="shared" si="318"/>
        <v/>
      </c>
      <c r="AY60" s="257" t="str">
        <f t="shared" si="318"/>
        <v/>
      </c>
      <c r="AZ60" s="257" t="str">
        <f t="shared" si="318"/>
        <v/>
      </c>
      <c r="BA60" s="257" t="str">
        <f t="shared" si="318"/>
        <v/>
      </c>
      <c r="BB60" s="257" t="str">
        <f t="shared" si="318"/>
        <v/>
      </c>
      <c r="BC60" s="257" t="str">
        <f t="shared" si="318"/>
        <v/>
      </c>
      <c r="BD60" s="257" t="str">
        <f t="shared" si="318"/>
        <v/>
      </c>
      <c r="BE60" s="257" t="str">
        <f t="shared" si="319"/>
        <v/>
      </c>
      <c r="BF60" s="257" t="str">
        <f t="shared" si="319"/>
        <v/>
      </c>
      <c r="BG60" s="257" t="str">
        <f t="shared" si="319"/>
        <v/>
      </c>
      <c r="BH60" s="257" t="str">
        <f t="shared" si="319"/>
        <v/>
      </c>
      <c r="BI60" s="257" t="str">
        <f t="shared" si="319"/>
        <v/>
      </c>
      <c r="BJ60" s="257" t="str">
        <f t="shared" si="319"/>
        <v/>
      </c>
      <c r="BK60" s="257" t="str">
        <f t="shared" si="319"/>
        <v/>
      </c>
      <c r="BL60" s="257" t="str">
        <f t="shared" si="319"/>
        <v/>
      </c>
      <c r="BM60" s="258" t="str">
        <f t="shared" si="99"/>
        <v/>
      </c>
      <c r="BN60" s="259" t="str">
        <f t="shared" si="320"/>
        <v/>
      </c>
      <c r="BO60" s="259" t="str">
        <f t="shared" si="320"/>
        <v/>
      </c>
      <c r="BP60" s="259" t="str">
        <f t="shared" si="320"/>
        <v/>
      </c>
      <c r="BQ60" s="259" t="str">
        <f t="shared" si="320"/>
        <v/>
      </c>
      <c r="BR60" s="259" t="str">
        <f t="shared" si="320"/>
        <v/>
      </c>
      <c r="BS60" s="259" t="str">
        <f t="shared" si="320"/>
        <v/>
      </c>
      <c r="BT60" s="259" t="str">
        <f t="shared" si="320"/>
        <v/>
      </c>
      <c r="BU60" s="259" t="str">
        <f t="shared" si="320"/>
        <v/>
      </c>
      <c r="BV60" s="259" t="str">
        <f t="shared" si="320"/>
        <v/>
      </c>
      <c r="BW60" s="259" t="str">
        <f t="shared" si="320"/>
        <v/>
      </c>
      <c r="BX60" s="259" t="str">
        <f t="shared" si="321"/>
        <v/>
      </c>
      <c r="BY60" s="259" t="str">
        <f t="shared" si="321"/>
        <v/>
      </c>
      <c r="BZ60" s="259" t="str">
        <f t="shared" si="321"/>
        <v/>
      </c>
      <c r="CA60" s="259" t="str">
        <f t="shared" si="321"/>
        <v/>
      </c>
      <c r="CB60" s="259" t="str">
        <f t="shared" si="321"/>
        <v/>
      </c>
      <c r="CC60" s="259" t="str">
        <f t="shared" si="321"/>
        <v/>
      </c>
      <c r="CD60" s="259" t="str">
        <f t="shared" si="321"/>
        <v/>
      </c>
      <c r="CE60" s="259" t="str">
        <f t="shared" si="321"/>
        <v/>
      </c>
      <c r="CF60" s="260" t="str">
        <f t="shared" si="102"/>
        <v/>
      </c>
      <c r="CG60" s="261" t="str">
        <f t="shared" si="322"/>
        <v/>
      </c>
      <c r="CH60" s="261" t="str">
        <f t="shared" si="322"/>
        <v/>
      </c>
      <c r="CI60" s="261" t="str">
        <f t="shared" si="322"/>
        <v/>
      </c>
      <c r="CJ60" s="261" t="str">
        <f t="shared" si="322"/>
        <v/>
      </c>
      <c r="CK60" s="261" t="str">
        <f t="shared" si="322"/>
        <v/>
      </c>
      <c r="CL60" s="261" t="str">
        <f t="shared" si="322"/>
        <v/>
      </c>
      <c r="CM60" s="261" t="str">
        <f t="shared" si="322"/>
        <v/>
      </c>
      <c r="CN60" s="261" t="str">
        <f t="shared" si="322"/>
        <v/>
      </c>
      <c r="CO60" s="261" t="str">
        <f t="shared" si="322"/>
        <v/>
      </c>
      <c r="CP60" s="261" t="str">
        <f t="shared" si="322"/>
        <v/>
      </c>
      <c r="CQ60" s="261" t="str">
        <f t="shared" si="323"/>
        <v/>
      </c>
      <c r="CR60" s="261" t="str">
        <f t="shared" si="323"/>
        <v/>
      </c>
      <c r="CS60" s="261" t="str">
        <f t="shared" si="323"/>
        <v/>
      </c>
      <c r="CT60" s="261" t="str">
        <f t="shared" si="323"/>
        <v/>
      </c>
      <c r="CU60" s="261" t="str">
        <f t="shared" si="323"/>
        <v/>
      </c>
      <c r="CV60" s="261" t="str">
        <f t="shared" si="323"/>
        <v/>
      </c>
      <c r="CW60" s="261" t="str">
        <f t="shared" si="323"/>
        <v/>
      </c>
      <c r="CX60" s="261" t="str">
        <f t="shared" si="323"/>
        <v/>
      </c>
      <c r="CY60" s="262" t="str">
        <f t="shared" si="105"/>
        <v/>
      </c>
      <c r="CZ60" s="263" t="str">
        <f t="shared" si="324"/>
        <v/>
      </c>
      <c r="DA60" s="263" t="str">
        <f t="shared" si="324"/>
        <v/>
      </c>
      <c r="DB60" s="263" t="str">
        <f t="shared" si="324"/>
        <v/>
      </c>
      <c r="DC60" s="263" t="str">
        <f t="shared" si="324"/>
        <v/>
      </c>
      <c r="DD60" s="263" t="str">
        <f t="shared" si="324"/>
        <v/>
      </c>
      <c r="DE60" s="263" t="str">
        <f t="shared" si="324"/>
        <v/>
      </c>
      <c r="DF60" s="263" t="str">
        <f t="shared" si="324"/>
        <v/>
      </c>
      <c r="DG60" s="263" t="str">
        <f t="shared" si="324"/>
        <v/>
      </c>
      <c r="DH60" s="263" t="str">
        <f t="shared" si="324"/>
        <v/>
      </c>
      <c r="DI60" s="263" t="str">
        <f t="shared" si="324"/>
        <v/>
      </c>
      <c r="DJ60" s="263" t="str">
        <f t="shared" si="325"/>
        <v/>
      </c>
      <c r="DK60" s="263" t="str">
        <f t="shared" si="325"/>
        <v/>
      </c>
      <c r="DL60" s="263" t="str">
        <f t="shared" si="325"/>
        <v/>
      </c>
      <c r="DM60" s="263" t="str">
        <f t="shared" si="325"/>
        <v/>
      </c>
      <c r="DN60" s="263" t="str">
        <f t="shared" si="325"/>
        <v/>
      </c>
      <c r="DO60" s="263" t="str">
        <f t="shared" si="325"/>
        <v/>
      </c>
      <c r="DP60" s="263" t="str">
        <f t="shared" si="325"/>
        <v/>
      </c>
      <c r="DQ60" s="263" t="str">
        <f t="shared" si="325"/>
        <v/>
      </c>
      <c r="DR60" s="264"/>
      <c r="DS60" s="257" t="str">
        <f t="shared" si="328"/>
        <v/>
      </c>
      <c r="DT60" s="257" t="str">
        <f t="shared" si="328"/>
        <v/>
      </c>
      <c r="DU60" s="257" t="str">
        <f t="shared" si="328"/>
        <v/>
      </c>
      <c r="DV60" s="257" t="str">
        <f t="shared" si="328"/>
        <v/>
      </c>
      <c r="DW60" s="257" t="str">
        <f t="shared" si="328"/>
        <v/>
      </c>
      <c r="DX60" s="257" t="str">
        <f t="shared" si="328"/>
        <v/>
      </c>
      <c r="DY60" s="257" t="str">
        <f t="shared" si="328"/>
        <v/>
      </c>
      <c r="DZ60" s="257" t="str">
        <f t="shared" si="328"/>
        <v/>
      </c>
      <c r="EA60" s="257" t="str">
        <f t="shared" si="300"/>
        <v/>
      </c>
      <c r="EB60" s="257" t="str">
        <f t="shared" si="300"/>
        <v/>
      </c>
      <c r="EC60" s="257" t="str">
        <f t="shared" si="300"/>
        <v/>
      </c>
      <c r="ED60" s="257" t="str">
        <f t="shared" si="300"/>
        <v/>
      </c>
      <c r="EE60" s="257" t="str">
        <f t="shared" si="300"/>
        <v/>
      </c>
      <c r="EF60" s="257" t="str">
        <f t="shared" si="300"/>
        <v/>
      </c>
      <c r="EG60" s="257" t="str">
        <f t="shared" si="300"/>
        <v/>
      </c>
      <c r="EH60" s="257" t="str">
        <f t="shared" si="300"/>
        <v/>
      </c>
      <c r="EI60" s="257" t="str">
        <f t="shared" si="300"/>
        <v/>
      </c>
      <c r="EJ60" s="257" t="str">
        <f t="shared" si="300"/>
        <v/>
      </c>
      <c r="EK60" s="259" t="str">
        <f t="shared" si="329"/>
        <v/>
      </c>
      <c r="EL60" s="259" t="str">
        <f t="shared" si="329"/>
        <v/>
      </c>
      <c r="EM60" s="259" t="str">
        <f t="shared" si="329"/>
        <v/>
      </c>
      <c r="EN60" s="259" t="str">
        <f t="shared" si="329"/>
        <v/>
      </c>
      <c r="EO60" s="259" t="str">
        <f t="shared" si="329"/>
        <v/>
      </c>
      <c r="EP60" s="259" t="str">
        <f t="shared" si="329"/>
        <v/>
      </c>
      <c r="EQ60" s="259" t="str">
        <f t="shared" si="329"/>
        <v/>
      </c>
      <c r="ER60" s="259" t="str">
        <f t="shared" si="329"/>
        <v/>
      </c>
      <c r="ES60" s="259" t="str">
        <f t="shared" si="301"/>
        <v/>
      </c>
      <c r="ET60" s="259" t="str">
        <f t="shared" si="301"/>
        <v/>
      </c>
      <c r="EU60" s="259" t="str">
        <f t="shared" si="301"/>
        <v/>
      </c>
      <c r="EV60" s="259" t="str">
        <f t="shared" si="301"/>
        <v/>
      </c>
      <c r="EW60" s="259" t="str">
        <f t="shared" si="301"/>
        <v/>
      </c>
      <c r="EX60" s="259" t="str">
        <f t="shared" si="301"/>
        <v/>
      </c>
      <c r="EY60" s="259" t="str">
        <f t="shared" si="301"/>
        <v/>
      </c>
      <c r="EZ60" s="259" t="str">
        <f t="shared" si="301"/>
        <v/>
      </c>
      <c r="FA60" s="259" t="str">
        <f t="shared" si="301"/>
        <v/>
      </c>
      <c r="FB60" s="259" t="str">
        <f t="shared" si="301"/>
        <v/>
      </c>
      <c r="FC60" s="261" t="str">
        <f t="shared" si="330"/>
        <v/>
      </c>
      <c r="FD60" s="261" t="str">
        <f t="shared" si="330"/>
        <v/>
      </c>
      <c r="FE60" s="261" t="str">
        <f t="shared" si="330"/>
        <v/>
      </c>
      <c r="FF60" s="261" t="str">
        <f t="shared" si="330"/>
        <v/>
      </c>
      <c r="FG60" s="261" t="str">
        <f t="shared" si="330"/>
        <v/>
      </c>
      <c r="FH60" s="261" t="str">
        <f t="shared" si="330"/>
        <v/>
      </c>
      <c r="FI60" s="261" t="str">
        <f t="shared" si="330"/>
        <v/>
      </c>
      <c r="FJ60" s="261" t="str">
        <f t="shared" si="330"/>
        <v/>
      </c>
      <c r="FK60" s="261" t="str">
        <f t="shared" si="302"/>
        <v/>
      </c>
      <c r="FL60" s="261" t="str">
        <f t="shared" si="302"/>
        <v/>
      </c>
      <c r="FM60" s="261" t="str">
        <f t="shared" si="302"/>
        <v/>
      </c>
      <c r="FN60" s="261" t="str">
        <f t="shared" si="302"/>
        <v/>
      </c>
      <c r="FO60" s="261" t="str">
        <f t="shared" si="302"/>
        <v/>
      </c>
      <c r="FP60" s="261" t="str">
        <f t="shared" si="302"/>
        <v/>
      </c>
      <c r="FQ60" s="261" t="str">
        <f t="shared" si="302"/>
        <v/>
      </c>
      <c r="FR60" s="261" t="str">
        <f t="shared" si="302"/>
        <v/>
      </c>
      <c r="FS60" s="261" t="str">
        <f t="shared" si="302"/>
        <v/>
      </c>
      <c r="FT60" s="261" t="str">
        <f t="shared" si="302"/>
        <v/>
      </c>
      <c r="FU60" s="263" t="str">
        <f t="shared" si="331"/>
        <v/>
      </c>
      <c r="FV60" s="263" t="str">
        <f t="shared" si="331"/>
        <v/>
      </c>
      <c r="FW60" s="263" t="str">
        <f t="shared" si="331"/>
        <v/>
      </c>
      <c r="FX60" s="263" t="str">
        <f t="shared" si="331"/>
        <v/>
      </c>
      <c r="FY60" s="263" t="str">
        <f t="shared" si="331"/>
        <v/>
      </c>
      <c r="FZ60" s="263" t="str">
        <f t="shared" si="331"/>
        <v/>
      </c>
      <c r="GA60" s="263" t="str">
        <f t="shared" si="331"/>
        <v/>
      </c>
      <c r="GB60" s="263" t="str">
        <f t="shared" si="331"/>
        <v/>
      </c>
      <c r="GC60" s="263" t="str">
        <f t="shared" si="303"/>
        <v/>
      </c>
      <c r="GD60" s="263" t="str">
        <f t="shared" si="303"/>
        <v/>
      </c>
      <c r="GE60" s="263" t="str">
        <f t="shared" si="303"/>
        <v/>
      </c>
      <c r="GF60" s="263" t="str">
        <f t="shared" si="303"/>
        <v/>
      </c>
      <c r="GG60" s="263" t="str">
        <f t="shared" si="303"/>
        <v/>
      </c>
      <c r="GH60" s="263" t="str">
        <f t="shared" si="303"/>
        <v/>
      </c>
      <c r="GI60" s="263" t="str">
        <f t="shared" si="303"/>
        <v/>
      </c>
      <c r="GJ60" s="263" t="str">
        <f t="shared" si="303"/>
        <v/>
      </c>
      <c r="GK60" s="263" t="str">
        <f t="shared" si="303"/>
        <v/>
      </c>
      <c r="GL60" s="263" t="str">
        <f t="shared" si="303"/>
        <v/>
      </c>
      <c r="GM60" s="265" t="str">
        <f t="shared" si="332"/>
        <v/>
      </c>
      <c r="GN60" s="265" t="str">
        <f t="shared" si="332"/>
        <v/>
      </c>
      <c r="GO60" s="265" t="str">
        <f t="shared" si="332"/>
        <v/>
      </c>
      <c r="GP60" s="265" t="str">
        <f t="shared" si="332"/>
        <v/>
      </c>
      <c r="GQ60" s="265" t="str">
        <f t="shared" si="332"/>
        <v/>
      </c>
      <c r="GR60" s="265" t="str">
        <f t="shared" si="332"/>
        <v/>
      </c>
      <c r="GS60" s="265" t="str">
        <f t="shared" si="316"/>
        <v/>
      </c>
      <c r="GT60" s="265" t="str">
        <f t="shared" si="314"/>
        <v/>
      </c>
      <c r="GU60" s="265" t="str">
        <f t="shared" si="304"/>
        <v/>
      </c>
      <c r="GV60" s="265" t="str">
        <f t="shared" si="304"/>
        <v/>
      </c>
      <c r="GW60" s="265" t="str">
        <f t="shared" si="304"/>
        <v/>
      </c>
      <c r="GX60" s="265" t="str">
        <f t="shared" si="304"/>
        <v/>
      </c>
      <c r="GY60" s="265" t="str">
        <f t="shared" si="304"/>
        <v/>
      </c>
      <c r="GZ60" s="265" t="str">
        <f t="shared" si="304"/>
        <v/>
      </c>
      <c r="HA60" s="265" t="str">
        <f t="shared" si="304"/>
        <v/>
      </c>
      <c r="HB60" s="265" t="str">
        <f t="shared" si="304"/>
        <v/>
      </c>
      <c r="HC60" s="265" t="str">
        <f t="shared" si="304"/>
        <v/>
      </c>
      <c r="HD60" s="265" t="str">
        <f t="shared" si="304"/>
        <v/>
      </c>
      <c r="HF60" s="265">
        <f t="shared" si="289"/>
        <v>49</v>
      </c>
      <c r="HG60" s="267" t="str">
        <f t="shared" si="326"/>
        <v/>
      </c>
      <c r="HH60" s="267" t="str">
        <f t="shared" si="326"/>
        <v/>
      </c>
      <c r="HI60" s="267" t="str">
        <f t="shared" si="326"/>
        <v/>
      </c>
      <c r="HJ60" s="267" t="str">
        <f t="shared" si="326"/>
        <v/>
      </c>
      <c r="HK60" s="267" t="str">
        <f t="shared" si="326"/>
        <v/>
      </c>
      <c r="HL60" s="267" t="str">
        <f t="shared" si="326"/>
        <v/>
      </c>
      <c r="HM60" s="267" t="str">
        <f t="shared" si="326"/>
        <v/>
      </c>
      <c r="HN60" s="267" t="str">
        <f t="shared" si="326"/>
        <v/>
      </c>
      <c r="HO60" s="267" t="str">
        <f t="shared" si="326"/>
        <v/>
      </c>
      <c r="HP60" s="267" t="str">
        <f t="shared" si="326"/>
        <v/>
      </c>
      <c r="HQ60" s="267" t="str">
        <f t="shared" si="327"/>
        <v/>
      </c>
      <c r="HR60" s="267" t="str">
        <f t="shared" si="327"/>
        <v/>
      </c>
      <c r="HS60" s="267" t="str">
        <f t="shared" si="327"/>
        <v/>
      </c>
      <c r="HT60" s="267" t="str">
        <f t="shared" si="327"/>
        <v/>
      </c>
      <c r="HU60" s="267" t="str">
        <f t="shared" si="327"/>
        <v/>
      </c>
      <c r="HV60" s="267" t="str">
        <f t="shared" si="327"/>
        <v/>
      </c>
      <c r="HW60" s="267" t="str">
        <f t="shared" si="327"/>
        <v/>
      </c>
      <c r="HX60" s="267" t="str">
        <f t="shared" si="327"/>
        <v/>
      </c>
      <c r="HY60" s="267" t="str">
        <f t="shared" si="327"/>
        <v/>
      </c>
      <c r="HZ60" s="267" t="str">
        <f t="shared" si="327"/>
        <v/>
      </c>
      <c r="IA60" s="264"/>
      <c r="IB60" s="267" t="str">
        <f t="shared" si="305"/>
        <v/>
      </c>
      <c r="IC60" s="267" t="str">
        <f t="shared" si="306"/>
        <v/>
      </c>
      <c r="ID60" s="267" t="str">
        <f t="shared" si="307"/>
        <v/>
      </c>
      <c r="IE60" s="267" t="str">
        <f t="shared" si="308"/>
        <v/>
      </c>
      <c r="IF60" s="267" t="str">
        <f t="shared" si="309"/>
        <v/>
      </c>
      <c r="IG60" s="267" t="str">
        <f t="shared" si="310"/>
        <v/>
      </c>
      <c r="IH60" s="267" t="str">
        <f t="shared" si="311"/>
        <v/>
      </c>
      <c r="II60" s="267" t="str">
        <f t="shared" si="163"/>
        <v/>
      </c>
      <c r="IJ60" s="267" t="str">
        <f t="shared" si="164"/>
        <v/>
      </c>
      <c r="IK60" s="267" t="str">
        <f t="shared" si="165"/>
        <v/>
      </c>
      <c r="IL60" s="267" t="str">
        <f t="shared" si="166"/>
        <v/>
      </c>
      <c r="IM60" s="267" t="str">
        <f t="shared" si="167"/>
        <v/>
      </c>
      <c r="IN60" s="267" t="str">
        <f t="shared" si="168"/>
        <v/>
      </c>
      <c r="IO60" s="267" t="str">
        <f t="shared" si="169"/>
        <v/>
      </c>
      <c r="IP60" s="267" t="str">
        <f t="shared" si="170"/>
        <v/>
      </c>
      <c r="IQ60" s="267" t="str">
        <f t="shared" si="171"/>
        <v/>
      </c>
      <c r="IR60" s="267" t="str">
        <f t="shared" si="172"/>
        <v/>
      </c>
      <c r="IS60" s="267" t="str">
        <f t="shared" si="173"/>
        <v/>
      </c>
      <c r="IT60" s="267" t="str">
        <f t="shared" si="174"/>
        <v/>
      </c>
      <c r="IU60" s="267" t="str">
        <f t="shared" si="175"/>
        <v/>
      </c>
      <c r="IV60" s="264"/>
      <c r="IW60" s="268">
        <v>49</v>
      </c>
      <c r="IX60" s="265" t="str">
        <f t="shared" si="312"/>
        <v/>
      </c>
      <c r="IY60" s="265" t="str">
        <f t="shared" si="282"/>
        <v/>
      </c>
      <c r="IZ60" s="265" t="str">
        <f t="shared" si="282"/>
        <v/>
      </c>
      <c r="JA60" s="265" t="str">
        <f t="shared" si="282"/>
        <v/>
      </c>
      <c r="JB60" s="265" t="str">
        <f t="shared" si="283"/>
        <v/>
      </c>
      <c r="JC60" s="265" t="str">
        <f t="shared" si="283"/>
        <v/>
      </c>
      <c r="JD60" s="265" t="str">
        <f t="shared" si="283"/>
        <v/>
      </c>
      <c r="JE60" s="265" t="str">
        <f t="shared" si="317"/>
        <v/>
      </c>
      <c r="JF60" s="265" t="str">
        <f t="shared" si="317"/>
        <v/>
      </c>
      <c r="JG60" s="265" t="str">
        <f t="shared" si="317"/>
        <v/>
      </c>
      <c r="JH60" s="265" t="str">
        <f t="shared" si="317"/>
        <v/>
      </c>
      <c r="JI60" s="265" t="str">
        <f t="shared" si="317"/>
        <v/>
      </c>
      <c r="JJ60" s="265" t="str">
        <f t="shared" si="317"/>
        <v/>
      </c>
      <c r="JK60" s="265" t="str">
        <f t="shared" si="317"/>
        <v/>
      </c>
      <c r="JL60" s="265" t="str">
        <f t="shared" si="317"/>
        <v/>
      </c>
      <c r="JM60" s="265" t="str">
        <f t="shared" si="317"/>
        <v/>
      </c>
      <c r="JN60" s="265" t="str">
        <f t="shared" si="317"/>
        <v/>
      </c>
      <c r="JO60" s="265" t="str">
        <f t="shared" si="317"/>
        <v/>
      </c>
      <c r="JP60" s="265" t="str">
        <f t="shared" si="317"/>
        <v/>
      </c>
      <c r="JQ60" s="265" t="str">
        <f t="shared" si="317"/>
        <v/>
      </c>
      <c r="JS60" s="265" t="str">
        <f>IF(IX60="","",SUM(IX$12:IX60)-IX60+1)</f>
        <v/>
      </c>
      <c r="JT60" s="265" t="str">
        <f>IF(IY60="","",SUM(IY$12:IY60)-IY60+1)</f>
        <v/>
      </c>
      <c r="JU60" s="265" t="str">
        <f>IF(IZ60="","",SUM(IZ$12:IZ60)-IZ60+1)</f>
        <v/>
      </c>
      <c r="JV60" s="265" t="str">
        <f>IF(JA60="","",SUM(JA$12:JA60)-JA60+1)</f>
        <v/>
      </c>
      <c r="JW60" s="265" t="str">
        <f>IF(JB60="","",SUM(JB$12:JB60)-JB60+1)</f>
        <v/>
      </c>
      <c r="JX60" s="265" t="str">
        <f>IF(JC60="","",SUM(JC$12:JC60)-JC60+1)</f>
        <v/>
      </c>
      <c r="JY60" s="265" t="str">
        <f>IF(JD60="","",SUM(JD$12:JD60)-JD60+1)</f>
        <v/>
      </c>
      <c r="JZ60" s="265" t="str">
        <f>IF(JE60="","",SUM(JE$12:JE60)-JE60+1)</f>
        <v/>
      </c>
      <c r="KA60" s="265" t="str">
        <f>IF(JF60="","",SUM(JF$12:JF60)-JF60+1)</f>
        <v/>
      </c>
      <c r="KB60" s="265" t="str">
        <f>IF(JG60="","",SUM(JG$12:JG60)-JG60+1)</f>
        <v/>
      </c>
      <c r="KC60" s="265" t="str">
        <f>IF(JH60="","",SUM(JH$12:JH60)-JH60+1)</f>
        <v/>
      </c>
      <c r="KD60" s="265" t="str">
        <f>IF(JI60="","",SUM(JI$12:JI60)-JI60+1)</f>
        <v/>
      </c>
      <c r="KE60" s="265" t="str">
        <f>IF(JJ60="","",SUM(JJ$12:JJ60)-JJ60+1)</f>
        <v/>
      </c>
      <c r="KF60" s="265" t="str">
        <f>IF(JK60="","",SUM(JK$12:JK60)-JK60+1)</f>
        <v/>
      </c>
      <c r="KG60" s="265" t="str">
        <f>IF(JL60="","",SUM(JL$12:JL60)-JL60+1)</f>
        <v/>
      </c>
      <c r="KH60" s="265" t="str">
        <f>IF(JM60="","",SUM(JM$12:JM60)-JM60+1)</f>
        <v/>
      </c>
      <c r="KI60" s="265" t="str">
        <f>IF(JN60="","",SUM(JN$12:JN60)-JN60+1)</f>
        <v/>
      </c>
      <c r="KJ60" s="265" t="str">
        <f>IF(JO60="","",SUM(JO$12:JO60)-JO60+1)</f>
        <v/>
      </c>
      <c r="KK60" s="265" t="str">
        <f>IF(JP60="","",SUM(JP$12:JP60)-JP60+1)</f>
        <v/>
      </c>
      <c r="KL60" s="265" t="str">
        <f>IF(JQ60="","",SUM(JQ$12:JQ60)-JQ60+1)</f>
        <v/>
      </c>
      <c r="KN60" s="265" t="str">
        <f t="shared" si="290"/>
        <v/>
      </c>
      <c r="KO60" s="265" t="str">
        <f t="shared" si="291"/>
        <v/>
      </c>
      <c r="KP60" s="265" t="str">
        <f t="shared" si="292"/>
        <v/>
      </c>
      <c r="KQ60" s="265" t="str">
        <f t="shared" si="293"/>
        <v/>
      </c>
      <c r="KR60" s="265" t="str">
        <f t="shared" si="294"/>
        <v/>
      </c>
      <c r="KS60" s="265" t="str">
        <f t="shared" si="295"/>
        <v/>
      </c>
      <c r="KT60" s="265" t="str">
        <f t="shared" si="296"/>
        <v/>
      </c>
      <c r="KU60" s="265" t="str">
        <f t="shared" si="297"/>
        <v/>
      </c>
      <c r="KV60" s="265" t="str">
        <f t="shared" si="132"/>
        <v/>
      </c>
      <c r="KW60" s="265" t="str">
        <f t="shared" si="133"/>
        <v/>
      </c>
      <c r="KX60" s="265" t="str">
        <f t="shared" si="134"/>
        <v/>
      </c>
      <c r="KY60" s="265" t="str">
        <f t="shared" si="135"/>
        <v/>
      </c>
      <c r="KZ60" s="265" t="str">
        <f t="shared" si="136"/>
        <v/>
      </c>
      <c r="LA60" s="265" t="str">
        <f t="shared" si="137"/>
        <v/>
      </c>
      <c r="LB60" s="265" t="str">
        <f t="shared" si="138"/>
        <v/>
      </c>
      <c r="LC60" s="265" t="str">
        <f t="shared" si="139"/>
        <v/>
      </c>
      <c r="LD60" s="265" t="str">
        <f t="shared" si="140"/>
        <v/>
      </c>
      <c r="LE60" s="265" t="str">
        <f t="shared" si="141"/>
        <v/>
      </c>
      <c r="LF60" s="265" t="str">
        <f t="shared" si="142"/>
        <v/>
      </c>
      <c r="LG60" s="265" t="str">
        <f t="shared" si="143"/>
        <v/>
      </c>
    </row>
    <row r="61" spans="1:319" s="266" customFormat="1" x14ac:dyDescent="0.25">
      <c r="A61" s="248">
        <f t="shared" si="179"/>
        <v>50</v>
      </c>
      <c r="B61" s="176"/>
      <c r="C61" s="45"/>
      <c r="D61" s="45"/>
      <c r="E61" s="169"/>
      <c r="F61" s="46"/>
      <c r="G61" s="172"/>
      <c r="H61" s="54"/>
      <c r="I61" s="54"/>
      <c r="J61" s="54"/>
      <c r="K61" s="54"/>
      <c r="L61" s="248"/>
      <c r="M61" s="248"/>
      <c r="N61" s="44"/>
      <c r="O61" s="44"/>
      <c r="P61" s="43"/>
      <c r="Q61" s="43"/>
      <c r="R61" s="43"/>
      <c r="S61" s="43" t="str">
        <f t="shared" si="288"/>
        <v/>
      </c>
      <c r="T61" s="54"/>
      <c r="U61" s="54"/>
      <c r="V61" s="54"/>
      <c r="W61" s="343" t="str">
        <f t="shared" si="298"/>
        <v/>
      </c>
      <c r="X61" s="344" t="str">
        <f t="shared" si="299"/>
        <v/>
      </c>
      <c r="Y61" s="45"/>
      <c r="Z61" s="45"/>
      <c r="AA61" s="54"/>
      <c r="AB61" s="54"/>
      <c r="AC61" s="54"/>
      <c r="AD61" s="44"/>
      <c r="AE61" s="44"/>
      <c r="AF61" s="44"/>
      <c r="AG61" s="45"/>
      <c r="AH61" s="45"/>
      <c r="AI61" s="45"/>
      <c r="AJ61" s="46"/>
      <c r="AK61" s="46"/>
      <c r="AL61" s="46"/>
      <c r="AN61" s="307" t="str">
        <f t="shared" si="93"/>
        <v/>
      </c>
      <c r="AO61" s="256" t="str">
        <f t="shared" si="94"/>
        <v/>
      </c>
      <c r="AP61" s="45" t="str">
        <f t="shared" si="146"/>
        <v/>
      </c>
      <c r="AQ61" s="308" t="str">
        <f t="shared" si="180"/>
        <v/>
      </c>
      <c r="AR61" s="43" t="str">
        <f t="shared" si="95"/>
        <v/>
      </c>
      <c r="AS61" s="255"/>
      <c r="AT61" s="256" t="str">
        <f t="shared" si="96"/>
        <v/>
      </c>
      <c r="AU61" s="257" t="str">
        <f t="shared" si="318"/>
        <v/>
      </c>
      <c r="AV61" s="257" t="str">
        <f t="shared" si="318"/>
        <v/>
      </c>
      <c r="AW61" s="257" t="str">
        <f t="shared" si="318"/>
        <v/>
      </c>
      <c r="AX61" s="257" t="str">
        <f t="shared" si="318"/>
        <v/>
      </c>
      <c r="AY61" s="257" t="str">
        <f t="shared" si="318"/>
        <v/>
      </c>
      <c r="AZ61" s="257" t="str">
        <f t="shared" si="318"/>
        <v/>
      </c>
      <c r="BA61" s="257" t="str">
        <f t="shared" si="318"/>
        <v/>
      </c>
      <c r="BB61" s="257" t="str">
        <f t="shared" si="318"/>
        <v/>
      </c>
      <c r="BC61" s="257" t="str">
        <f t="shared" si="318"/>
        <v/>
      </c>
      <c r="BD61" s="257" t="str">
        <f t="shared" si="318"/>
        <v/>
      </c>
      <c r="BE61" s="257" t="str">
        <f t="shared" si="319"/>
        <v/>
      </c>
      <c r="BF61" s="257" t="str">
        <f t="shared" si="319"/>
        <v/>
      </c>
      <c r="BG61" s="257" t="str">
        <f t="shared" si="319"/>
        <v/>
      </c>
      <c r="BH61" s="257" t="str">
        <f t="shared" si="319"/>
        <v/>
      </c>
      <c r="BI61" s="257" t="str">
        <f t="shared" si="319"/>
        <v/>
      </c>
      <c r="BJ61" s="257" t="str">
        <f t="shared" si="319"/>
        <v/>
      </c>
      <c r="BK61" s="257" t="str">
        <f t="shared" si="319"/>
        <v/>
      </c>
      <c r="BL61" s="257" t="str">
        <f t="shared" si="319"/>
        <v/>
      </c>
      <c r="BM61" s="258" t="str">
        <f t="shared" si="99"/>
        <v/>
      </c>
      <c r="BN61" s="259" t="str">
        <f t="shared" si="320"/>
        <v/>
      </c>
      <c r="BO61" s="259" t="str">
        <f t="shared" si="320"/>
        <v/>
      </c>
      <c r="BP61" s="259" t="str">
        <f t="shared" si="320"/>
        <v/>
      </c>
      <c r="BQ61" s="259" t="str">
        <f t="shared" si="320"/>
        <v/>
      </c>
      <c r="BR61" s="259" t="str">
        <f t="shared" si="320"/>
        <v/>
      </c>
      <c r="BS61" s="259" t="str">
        <f t="shared" si="320"/>
        <v/>
      </c>
      <c r="BT61" s="259" t="str">
        <f t="shared" si="320"/>
        <v/>
      </c>
      <c r="BU61" s="259" t="str">
        <f t="shared" si="320"/>
        <v/>
      </c>
      <c r="BV61" s="259" t="str">
        <f t="shared" si="320"/>
        <v/>
      </c>
      <c r="BW61" s="259" t="str">
        <f t="shared" si="320"/>
        <v/>
      </c>
      <c r="BX61" s="259" t="str">
        <f t="shared" si="321"/>
        <v/>
      </c>
      <c r="BY61" s="259" t="str">
        <f t="shared" si="321"/>
        <v/>
      </c>
      <c r="BZ61" s="259" t="str">
        <f t="shared" si="321"/>
        <v/>
      </c>
      <c r="CA61" s="259" t="str">
        <f t="shared" si="321"/>
        <v/>
      </c>
      <c r="CB61" s="259" t="str">
        <f t="shared" si="321"/>
        <v/>
      </c>
      <c r="CC61" s="259" t="str">
        <f t="shared" si="321"/>
        <v/>
      </c>
      <c r="CD61" s="259" t="str">
        <f t="shared" si="321"/>
        <v/>
      </c>
      <c r="CE61" s="259" t="str">
        <f t="shared" si="321"/>
        <v/>
      </c>
      <c r="CF61" s="260" t="str">
        <f t="shared" si="102"/>
        <v/>
      </c>
      <c r="CG61" s="261" t="str">
        <f t="shared" si="322"/>
        <v/>
      </c>
      <c r="CH61" s="261" t="str">
        <f t="shared" si="322"/>
        <v/>
      </c>
      <c r="CI61" s="261" t="str">
        <f t="shared" si="322"/>
        <v/>
      </c>
      <c r="CJ61" s="261" t="str">
        <f t="shared" si="322"/>
        <v/>
      </c>
      <c r="CK61" s="261" t="str">
        <f t="shared" si="322"/>
        <v/>
      </c>
      <c r="CL61" s="261" t="str">
        <f t="shared" si="322"/>
        <v/>
      </c>
      <c r="CM61" s="261" t="str">
        <f t="shared" si="322"/>
        <v/>
      </c>
      <c r="CN61" s="261" t="str">
        <f t="shared" si="322"/>
        <v/>
      </c>
      <c r="CO61" s="261" t="str">
        <f t="shared" si="322"/>
        <v/>
      </c>
      <c r="CP61" s="261" t="str">
        <f t="shared" si="322"/>
        <v/>
      </c>
      <c r="CQ61" s="261" t="str">
        <f t="shared" si="323"/>
        <v/>
      </c>
      <c r="CR61" s="261" t="str">
        <f t="shared" si="323"/>
        <v/>
      </c>
      <c r="CS61" s="261" t="str">
        <f t="shared" si="323"/>
        <v/>
      </c>
      <c r="CT61" s="261" t="str">
        <f t="shared" si="323"/>
        <v/>
      </c>
      <c r="CU61" s="261" t="str">
        <f t="shared" si="323"/>
        <v/>
      </c>
      <c r="CV61" s="261" t="str">
        <f t="shared" si="323"/>
        <v/>
      </c>
      <c r="CW61" s="261" t="str">
        <f t="shared" si="323"/>
        <v/>
      </c>
      <c r="CX61" s="261" t="str">
        <f t="shared" si="323"/>
        <v/>
      </c>
      <c r="CY61" s="262" t="str">
        <f t="shared" si="105"/>
        <v/>
      </c>
      <c r="CZ61" s="263" t="str">
        <f t="shared" si="324"/>
        <v/>
      </c>
      <c r="DA61" s="263" t="str">
        <f t="shared" si="324"/>
        <v/>
      </c>
      <c r="DB61" s="263" t="str">
        <f t="shared" si="324"/>
        <v/>
      </c>
      <c r="DC61" s="263" t="str">
        <f t="shared" si="324"/>
        <v/>
      </c>
      <c r="DD61" s="263" t="str">
        <f t="shared" si="324"/>
        <v/>
      </c>
      <c r="DE61" s="263" t="str">
        <f t="shared" si="324"/>
        <v/>
      </c>
      <c r="DF61" s="263" t="str">
        <f t="shared" si="324"/>
        <v/>
      </c>
      <c r="DG61" s="263" t="str">
        <f t="shared" si="324"/>
        <v/>
      </c>
      <c r="DH61" s="263" t="str">
        <f t="shared" si="324"/>
        <v/>
      </c>
      <c r="DI61" s="263" t="str">
        <f t="shared" si="324"/>
        <v/>
      </c>
      <c r="DJ61" s="263" t="str">
        <f t="shared" si="325"/>
        <v/>
      </c>
      <c r="DK61" s="263" t="str">
        <f t="shared" si="325"/>
        <v/>
      </c>
      <c r="DL61" s="263" t="str">
        <f t="shared" si="325"/>
        <v/>
      </c>
      <c r="DM61" s="263" t="str">
        <f t="shared" si="325"/>
        <v/>
      </c>
      <c r="DN61" s="263" t="str">
        <f t="shared" si="325"/>
        <v/>
      </c>
      <c r="DO61" s="263" t="str">
        <f t="shared" si="325"/>
        <v/>
      </c>
      <c r="DP61" s="263" t="str">
        <f t="shared" si="325"/>
        <v/>
      </c>
      <c r="DQ61" s="263" t="str">
        <f t="shared" si="325"/>
        <v/>
      </c>
      <c r="DR61" s="264"/>
      <c r="DS61" s="257" t="str">
        <f t="shared" si="328"/>
        <v/>
      </c>
      <c r="DT61" s="257" t="str">
        <f t="shared" si="328"/>
        <v/>
      </c>
      <c r="DU61" s="257" t="str">
        <f t="shared" si="328"/>
        <v/>
      </c>
      <c r="DV61" s="257" t="str">
        <f t="shared" si="328"/>
        <v/>
      </c>
      <c r="DW61" s="257" t="str">
        <f t="shared" si="328"/>
        <v/>
      </c>
      <c r="DX61" s="257" t="str">
        <f t="shared" si="328"/>
        <v/>
      </c>
      <c r="DY61" s="257" t="str">
        <f t="shared" si="328"/>
        <v/>
      </c>
      <c r="DZ61" s="257" t="str">
        <f t="shared" si="328"/>
        <v/>
      </c>
      <c r="EA61" s="257" t="str">
        <f t="shared" ref="EA61:EJ76" si="333">CONCATENATE(IF(LOOKUP($DR$2-1,$AT$7:$DQ$7,$AT61:$DQ61)=EA$9,LOOKUP(EA$2,$AT$7:$DQ$7,$AT61:$DQ61),""),IF(LOOKUP($DR$3-1,$AT$7:$DQ$7,$AT61:$DQ61)=EA$9,LOOKUP(EA$3,$AT$7:$DQ$7,$AT61:$DQ61),""),IF(LOOKUP($DR$4-1,$AT$7:$DQ$7,$AT61:$DQ61)=EA$9,LOOKUP(EA$4,$AT$7:$DQ$7,$AT61:$DQ61),""),IF(LOOKUP($DR$5-1,$AT$7:$DQ$7,$AT61:$DQ61)=EA$9,LOOKUP(EA$5,$AT$7:$DQ$7,$AT61:$DQ61),""))</f>
        <v/>
      </c>
      <c r="EB61" s="257" t="str">
        <f t="shared" si="333"/>
        <v/>
      </c>
      <c r="EC61" s="257" t="str">
        <f t="shared" si="333"/>
        <v/>
      </c>
      <c r="ED61" s="257" t="str">
        <f t="shared" si="333"/>
        <v/>
      </c>
      <c r="EE61" s="257" t="str">
        <f t="shared" si="333"/>
        <v/>
      </c>
      <c r="EF61" s="257" t="str">
        <f t="shared" si="333"/>
        <v/>
      </c>
      <c r="EG61" s="257" t="str">
        <f t="shared" si="333"/>
        <v/>
      </c>
      <c r="EH61" s="257" t="str">
        <f t="shared" si="333"/>
        <v/>
      </c>
      <c r="EI61" s="257" t="str">
        <f t="shared" si="333"/>
        <v/>
      </c>
      <c r="EJ61" s="257" t="str">
        <f t="shared" si="333"/>
        <v/>
      </c>
      <c r="EK61" s="259" t="str">
        <f t="shared" si="329"/>
        <v/>
      </c>
      <c r="EL61" s="259" t="str">
        <f t="shared" si="329"/>
        <v/>
      </c>
      <c r="EM61" s="259" t="str">
        <f t="shared" si="329"/>
        <v/>
      </c>
      <c r="EN61" s="259" t="str">
        <f t="shared" si="329"/>
        <v/>
      </c>
      <c r="EO61" s="259" t="str">
        <f t="shared" si="329"/>
        <v/>
      </c>
      <c r="EP61" s="259" t="str">
        <f t="shared" si="329"/>
        <v/>
      </c>
      <c r="EQ61" s="259" t="str">
        <f t="shared" si="329"/>
        <v/>
      </c>
      <c r="ER61" s="259" t="str">
        <f t="shared" si="329"/>
        <v/>
      </c>
      <c r="ES61" s="259" t="str">
        <f t="shared" si="301"/>
        <v/>
      </c>
      <c r="ET61" s="259" t="str">
        <f t="shared" si="301"/>
        <v/>
      </c>
      <c r="EU61" s="259" t="str">
        <f t="shared" si="301"/>
        <v/>
      </c>
      <c r="EV61" s="259" t="str">
        <f t="shared" si="301"/>
        <v/>
      </c>
      <c r="EW61" s="259" t="str">
        <f t="shared" si="301"/>
        <v/>
      </c>
      <c r="EX61" s="259" t="str">
        <f t="shared" si="301"/>
        <v/>
      </c>
      <c r="EY61" s="259" t="str">
        <f t="shared" si="301"/>
        <v/>
      </c>
      <c r="EZ61" s="259" t="str">
        <f t="shared" si="301"/>
        <v/>
      </c>
      <c r="FA61" s="259" t="str">
        <f t="shared" si="301"/>
        <v/>
      </c>
      <c r="FB61" s="259" t="str">
        <f t="shared" si="301"/>
        <v/>
      </c>
      <c r="FC61" s="261" t="str">
        <f t="shared" si="330"/>
        <v/>
      </c>
      <c r="FD61" s="261" t="str">
        <f t="shared" si="330"/>
        <v/>
      </c>
      <c r="FE61" s="261" t="str">
        <f t="shared" si="330"/>
        <v/>
      </c>
      <c r="FF61" s="261" t="str">
        <f t="shared" si="330"/>
        <v/>
      </c>
      <c r="FG61" s="261" t="str">
        <f t="shared" si="330"/>
        <v/>
      </c>
      <c r="FH61" s="261" t="str">
        <f t="shared" si="330"/>
        <v/>
      </c>
      <c r="FI61" s="261" t="str">
        <f t="shared" si="330"/>
        <v/>
      </c>
      <c r="FJ61" s="261" t="str">
        <f t="shared" si="330"/>
        <v/>
      </c>
      <c r="FK61" s="261" t="str">
        <f t="shared" si="302"/>
        <v/>
      </c>
      <c r="FL61" s="261" t="str">
        <f t="shared" si="302"/>
        <v/>
      </c>
      <c r="FM61" s="261" t="str">
        <f t="shared" si="302"/>
        <v/>
      </c>
      <c r="FN61" s="261" t="str">
        <f t="shared" si="302"/>
        <v/>
      </c>
      <c r="FO61" s="261" t="str">
        <f t="shared" si="302"/>
        <v/>
      </c>
      <c r="FP61" s="261" t="str">
        <f t="shared" si="302"/>
        <v/>
      </c>
      <c r="FQ61" s="261" t="str">
        <f t="shared" si="302"/>
        <v/>
      </c>
      <c r="FR61" s="261" t="str">
        <f t="shared" si="302"/>
        <v/>
      </c>
      <c r="FS61" s="261" t="str">
        <f t="shared" si="302"/>
        <v/>
      </c>
      <c r="FT61" s="261" t="str">
        <f t="shared" si="302"/>
        <v/>
      </c>
      <c r="FU61" s="263" t="str">
        <f t="shared" si="331"/>
        <v/>
      </c>
      <c r="FV61" s="263" t="str">
        <f t="shared" si="331"/>
        <v/>
      </c>
      <c r="FW61" s="263" t="str">
        <f t="shared" si="331"/>
        <v/>
      </c>
      <c r="FX61" s="263" t="str">
        <f t="shared" si="331"/>
        <v/>
      </c>
      <c r="FY61" s="263" t="str">
        <f t="shared" si="331"/>
        <v/>
      </c>
      <c r="FZ61" s="263" t="str">
        <f t="shared" si="331"/>
        <v/>
      </c>
      <c r="GA61" s="263" t="str">
        <f t="shared" si="331"/>
        <v/>
      </c>
      <c r="GB61" s="263" t="str">
        <f t="shared" si="331"/>
        <v/>
      </c>
      <c r="GC61" s="263" t="str">
        <f t="shared" si="303"/>
        <v/>
      </c>
      <c r="GD61" s="263" t="str">
        <f t="shared" si="303"/>
        <v/>
      </c>
      <c r="GE61" s="263" t="str">
        <f t="shared" si="303"/>
        <v/>
      </c>
      <c r="GF61" s="263" t="str">
        <f t="shared" si="303"/>
        <v/>
      </c>
      <c r="GG61" s="263" t="str">
        <f t="shared" si="303"/>
        <v/>
      </c>
      <c r="GH61" s="263" t="str">
        <f t="shared" si="303"/>
        <v/>
      </c>
      <c r="GI61" s="263" t="str">
        <f t="shared" si="303"/>
        <v/>
      </c>
      <c r="GJ61" s="263" t="str">
        <f t="shared" si="303"/>
        <v/>
      </c>
      <c r="GK61" s="263" t="str">
        <f t="shared" si="303"/>
        <v/>
      </c>
      <c r="GL61" s="263" t="str">
        <f t="shared" si="303"/>
        <v/>
      </c>
      <c r="GM61" s="265" t="str">
        <f t="shared" si="332"/>
        <v/>
      </c>
      <c r="GN61" s="265" t="str">
        <f t="shared" si="332"/>
        <v/>
      </c>
      <c r="GO61" s="265" t="str">
        <f t="shared" si="332"/>
        <v/>
      </c>
      <c r="GP61" s="265" t="str">
        <f t="shared" si="332"/>
        <v/>
      </c>
      <c r="GQ61" s="265" t="str">
        <f t="shared" si="332"/>
        <v/>
      </c>
      <c r="GR61" s="265" t="str">
        <f t="shared" si="332"/>
        <v/>
      </c>
      <c r="GS61" s="265" t="str">
        <f t="shared" si="316"/>
        <v/>
      </c>
      <c r="GT61" s="265" t="str">
        <f t="shared" si="314"/>
        <v/>
      </c>
      <c r="GU61" s="265" t="str">
        <f t="shared" si="304"/>
        <v/>
      </c>
      <c r="GV61" s="265" t="str">
        <f t="shared" si="304"/>
        <v/>
      </c>
      <c r="GW61" s="265" t="str">
        <f t="shared" si="304"/>
        <v/>
      </c>
      <c r="GX61" s="265" t="str">
        <f t="shared" si="304"/>
        <v/>
      </c>
      <c r="GY61" s="265" t="str">
        <f t="shared" si="304"/>
        <v/>
      </c>
      <c r="GZ61" s="265" t="str">
        <f t="shared" si="304"/>
        <v/>
      </c>
      <c r="HA61" s="265" t="str">
        <f t="shared" si="304"/>
        <v/>
      </c>
      <c r="HB61" s="265" t="str">
        <f t="shared" si="304"/>
        <v/>
      </c>
      <c r="HC61" s="265" t="str">
        <f t="shared" si="304"/>
        <v/>
      </c>
      <c r="HD61" s="265" t="str">
        <f t="shared" si="304"/>
        <v/>
      </c>
      <c r="HF61" s="265">
        <f t="shared" si="289"/>
        <v>50</v>
      </c>
      <c r="HG61" s="267" t="str">
        <f t="shared" si="326"/>
        <v/>
      </c>
      <c r="HH61" s="267" t="str">
        <f t="shared" si="326"/>
        <v/>
      </c>
      <c r="HI61" s="267" t="str">
        <f t="shared" si="326"/>
        <v/>
      </c>
      <c r="HJ61" s="267" t="str">
        <f t="shared" si="326"/>
        <v/>
      </c>
      <c r="HK61" s="267" t="str">
        <f t="shared" si="326"/>
        <v/>
      </c>
      <c r="HL61" s="267" t="str">
        <f t="shared" si="326"/>
        <v/>
      </c>
      <c r="HM61" s="267" t="str">
        <f t="shared" si="326"/>
        <v/>
      </c>
      <c r="HN61" s="267" t="str">
        <f t="shared" si="326"/>
        <v/>
      </c>
      <c r="HO61" s="267" t="str">
        <f t="shared" si="326"/>
        <v/>
      </c>
      <c r="HP61" s="267" t="str">
        <f t="shared" si="326"/>
        <v/>
      </c>
      <c r="HQ61" s="267" t="str">
        <f t="shared" si="327"/>
        <v/>
      </c>
      <c r="HR61" s="267" t="str">
        <f t="shared" si="327"/>
        <v/>
      </c>
      <c r="HS61" s="267" t="str">
        <f t="shared" si="327"/>
        <v/>
      </c>
      <c r="HT61" s="267" t="str">
        <f t="shared" si="327"/>
        <v/>
      </c>
      <c r="HU61" s="267" t="str">
        <f t="shared" si="327"/>
        <v/>
      </c>
      <c r="HV61" s="267" t="str">
        <f t="shared" si="327"/>
        <v/>
      </c>
      <c r="HW61" s="267" t="str">
        <f t="shared" si="327"/>
        <v/>
      </c>
      <c r="HX61" s="267" t="str">
        <f t="shared" si="327"/>
        <v/>
      </c>
      <c r="HY61" s="267" t="str">
        <f t="shared" si="327"/>
        <v/>
      </c>
      <c r="HZ61" s="267" t="str">
        <f t="shared" si="327"/>
        <v/>
      </c>
      <c r="IA61" s="264"/>
      <c r="IB61" s="267" t="str">
        <f t="shared" si="305"/>
        <v/>
      </c>
      <c r="IC61" s="267" t="str">
        <f t="shared" si="306"/>
        <v/>
      </c>
      <c r="ID61" s="267" t="str">
        <f t="shared" si="307"/>
        <v/>
      </c>
      <c r="IE61" s="267" t="str">
        <f t="shared" si="308"/>
        <v/>
      </c>
      <c r="IF61" s="267" t="str">
        <f t="shared" si="309"/>
        <v/>
      </c>
      <c r="IG61" s="267" t="str">
        <f t="shared" si="310"/>
        <v/>
      </c>
      <c r="IH61" s="267" t="str">
        <f t="shared" si="311"/>
        <v/>
      </c>
      <c r="II61" s="267" t="str">
        <f t="shared" si="163"/>
        <v/>
      </c>
      <c r="IJ61" s="267" t="str">
        <f t="shared" si="164"/>
        <v/>
      </c>
      <c r="IK61" s="267" t="str">
        <f t="shared" si="165"/>
        <v/>
      </c>
      <c r="IL61" s="267" t="str">
        <f t="shared" si="166"/>
        <v/>
      </c>
      <c r="IM61" s="267" t="str">
        <f t="shared" si="167"/>
        <v/>
      </c>
      <c r="IN61" s="267" t="str">
        <f t="shared" si="168"/>
        <v/>
      </c>
      <c r="IO61" s="267" t="str">
        <f t="shared" si="169"/>
        <v/>
      </c>
      <c r="IP61" s="267" t="str">
        <f t="shared" si="170"/>
        <v/>
      </c>
      <c r="IQ61" s="267" t="str">
        <f t="shared" si="171"/>
        <v/>
      </c>
      <c r="IR61" s="267" t="str">
        <f t="shared" si="172"/>
        <v/>
      </c>
      <c r="IS61" s="267" t="str">
        <f t="shared" si="173"/>
        <v/>
      </c>
      <c r="IT61" s="267" t="str">
        <f t="shared" si="174"/>
        <v/>
      </c>
      <c r="IU61" s="267" t="str">
        <f t="shared" si="175"/>
        <v/>
      </c>
      <c r="IV61" s="264"/>
      <c r="IW61" s="268">
        <v>50</v>
      </c>
      <c r="IX61" s="265" t="str">
        <f t="shared" si="312"/>
        <v/>
      </c>
      <c r="IY61" s="265" t="str">
        <f t="shared" si="282"/>
        <v/>
      </c>
      <c r="IZ61" s="265" t="str">
        <f t="shared" si="282"/>
        <v/>
      </c>
      <c r="JA61" s="265" t="str">
        <f t="shared" si="282"/>
        <v/>
      </c>
      <c r="JB61" s="265" t="str">
        <f t="shared" si="283"/>
        <v/>
      </c>
      <c r="JC61" s="265" t="str">
        <f t="shared" si="283"/>
        <v/>
      </c>
      <c r="JD61" s="265" t="str">
        <f t="shared" si="283"/>
        <v/>
      </c>
      <c r="JE61" s="265" t="str">
        <f t="shared" si="317"/>
        <v/>
      </c>
      <c r="JF61" s="265" t="str">
        <f t="shared" si="317"/>
        <v/>
      </c>
      <c r="JG61" s="265" t="str">
        <f t="shared" si="317"/>
        <v/>
      </c>
      <c r="JH61" s="265" t="str">
        <f t="shared" si="317"/>
        <v/>
      </c>
      <c r="JI61" s="265" t="str">
        <f t="shared" si="317"/>
        <v/>
      </c>
      <c r="JJ61" s="265" t="str">
        <f t="shared" si="317"/>
        <v/>
      </c>
      <c r="JK61" s="265" t="str">
        <f t="shared" si="317"/>
        <v/>
      </c>
      <c r="JL61" s="265" t="str">
        <f t="shared" si="317"/>
        <v/>
      </c>
      <c r="JM61" s="265" t="str">
        <f t="shared" si="317"/>
        <v/>
      </c>
      <c r="JN61" s="265" t="str">
        <f t="shared" si="317"/>
        <v/>
      </c>
      <c r="JO61" s="265" t="str">
        <f t="shared" si="317"/>
        <v/>
      </c>
      <c r="JP61" s="265" t="str">
        <f t="shared" si="317"/>
        <v/>
      </c>
      <c r="JQ61" s="265" t="str">
        <f t="shared" si="317"/>
        <v/>
      </c>
      <c r="JS61" s="265" t="str">
        <f>IF(IX61="","",SUM(IX$12:IX61)-IX61+1)</f>
        <v/>
      </c>
      <c r="JT61" s="265" t="str">
        <f>IF(IY61="","",SUM(IY$12:IY61)-IY61+1)</f>
        <v/>
      </c>
      <c r="JU61" s="265" t="str">
        <f>IF(IZ61="","",SUM(IZ$12:IZ61)-IZ61+1)</f>
        <v/>
      </c>
      <c r="JV61" s="265" t="str">
        <f>IF(JA61="","",SUM(JA$12:JA61)-JA61+1)</f>
        <v/>
      </c>
      <c r="JW61" s="265" t="str">
        <f>IF(JB61="","",SUM(JB$12:JB61)-JB61+1)</f>
        <v/>
      </c>
      <c r="JX61" s="265" t="str">
        <f>IF(JC61="","",SUM(JC$12:JC61)-JC61+1)</f>
        <v/>
      </c>
      <c r="JY61" s="265" t="str">
        <f>IF(JD61="","",SUM(JD$12:JD61)-JD61+1)</f>
        <v/>
      </c>
      <c r="JZ61" s="265" t="str">
        <f>IF(JE61="","",SUM(JE$12:JE61)-JE61+1)</f>
        <v/>
      </c>
      <c r="KA61" s="265" t="str">
        <f>IF(JF61="","",SUM(JF$12:JF61)-JF61+1)</f>
        <v/>
      </c>
      <c r="KB61" s="265" t="str">
        <f>IF(JG61="","",SUM(JG$12:JG61)-JG61+1)</f>
        <v/>
      </c>
      <c r="KC61" s="265" t="str">
        <f>IF(JH61="","",SUM(JH$12:JH61)-JH61+1)</f>
        <v/>
      </c>
      <c r="KD61" s="265" t="str">
        <f>IF(JI61="","",SUM(JI$12:JI61)-JI61+1)</f>
        <v/>
      </c>
      <c r="KE61" s="265" t="str">
        <f>IF(JJ61="","",SUM(JJ$12:JJ61)-JJ61+1)</f>
        <v/>
      </c>
      <c r="KF61" s="265" t="str">
        <f>IF(JK61="","",SUM(JK$12:JK61)-JK61+1)</f>
        <v/>
      </c>
      <c r="KG61" s="265" t="str">
        <f>IF(JL61="","",SUM(JL$12:JL61)-JL61+1)</f>
        <v/>
      </c>
      <c r="KH61" s="265" t="str">
        <f>IF(JM61="","",SUM(JM$12:JM61)-JM61+1)</f>
        <v/>
      </c>
      <c r="KI61" s="265" t="str">
        <f>IF(JN61="","",SUM(JN$12:JN61)-JN61+1)</f>
        <v/>
      </c>
      <c r="KJ61" s="265" t="str">
        <f>IF(JO61="","",SUM(JO$12:JO61)-JO61+1)</f>
        <v/>
      </c>
      <c r="KK61" s="265" t="str">
        <f>IF(JP61="","",SUM(JP$12:JP61)-JP61+1)</f>
        <v/>
      </c>
      <c r="KL61" s="265" t="str">
        <f>IF(JQ61="","",SUM(JQ$12:JQ61)-JQ61+1)</f>
        <v/>
      </c>
      <c r="KN61" s="265" t="str">
        <f t="shared" si="290"/>
        <v/>
      </c>
      <c r="KO61" s="265" t="str">
        <f t="shared" si="291"/>
        <v/>
      </c>
      <c r="KP61" s="265" t="str">
        <f t="shared" si="292"/>
        <v/>
      </c>
      <c r="KQ61" s="265" t="str">
        <f t="shared" si="293"/>
        <v/>
      </c>
      <c r="KR61" s="265" t="str">
        <f t="shared" si="294"/>
        <v/>
      </c>
      <c r="KS61" s="265" t="str">
        <f t="shared" si="295"/>
        <v/>
      </c>
      <c r="KT61" s="265" t="str">
        <f t="shared" si="296"/>
        <v/>
      </c>
      <c r="KU61" s="265" t="str">
        <f t="shared" si="297"/>
        <v/>
      </c>
      <c r="KV61" s="265" t="str">
        <f t="shared" si="132"/>
        <v/>
      </c>
      <c r="KW61" s="265" t="str">
        <f t="shared" si="133"/>
        <v/>
      </c>
      <c r="KX61" s="265" t="str">
        <f t="shared" si="134"/>
        <v/>
      </c>
      <c r="KY61" s="265" t="str">
        <f t="shared" si="135"/>
        <v/>
      </c>
      <c r="KZ61" s="265" t="str">
        <f t="shared" si="136"/>
        <v/>
      </c>
      <c r="LA61" s="265" t="str">
        <f t="shared" si="137"/>
        <v/>
      </c>
      <c r="LB61" s="265" t="str">
        <f t="shared" si="138"/>
        <v/>
      </c>
      <c r="LC61" s="265" t="str">
        <f t="shared" si="139"/>
        <v/>
      </c>
      <c r="LD61" s="265" t="str">
        <f t="shared" si="140"/>
        <v/>
      </c>
      <c r="LE61" s="265" t="str">
        <f t="shared" si="141"/>
        <v/>
      </c>
      <c r="LF61" s="265" t="str">
        <f t="shared" si="142"/>
        <v/>
      </c>
      <c r="LG61" s="265" t="str">
        <f t="shared" si="143"/>
        <v/>
      </c>
    </row>
    <row r="62" spans="1:319" s="266" customFormat="1" x14ac:dyDescent="0.25">
      <c r="A62" s="248">
        <f t="shared" si="179"/>
        <v>51</v>
      </c>
      <c r="B62" s="176" t="s">
        <v>57</v>
      </c>
      <c r="C62" s="45" t="s">
        <v>284</v>
      </c>
      <c r="D62" s="45" t="s">
        <v>288</v>
      </c>
      <c r="E62" s="204" t="s">
        <v>850</v>
      </c>
      <c r="F62" s="46" t="s">
        <v>396</v>
      </c>
      <c r="G62" s="172"/>
      <c r="H62" s="54"/>
      <c r="I62" s="54"/>
      <c r="J62" s="54"/>
      <c r="K62" s="54"/>
      <c r="L62" s="248"/>
      <c r="M62" s="248"/>
      <c r="N62" s="44" t="s">
        <v>595</v>
      </c>
      <c r="O62" s="44" t="s">
        <v>675</v>
      </c>
      <c r="P62" s="43">
        <v>1</v>
      </c>
      <c r="Q62" s="43" t="s">
        <v>415</v>
      </c>
      <c r="R62" s="43" t="s">
        <v>415</v>
      </c>
      <c r="S62" s="43">
        <f t="shared" si="288"/>
        <v>1</v>
      </c>
      <c r="T62" s="54">
        <v>3</v>
      </c>
      <c r="U62" s="54"/>
      <c r="V62" s="54"/>
      <c r="W62" s="343">
        <f t="shared" si="298"/>
        <v>51</v>
      </c>
      <c r="X62" s="344">
        <f t="shared" si="299"/>
        <v>3</v>
      </c>
      <c r="Y62" s="45"/>
      <c r="Z62" s="45" t="s">
        <v>663</v>
      </c>
      <c r="AA62" s="54">
        <v>1</v>
      </c>
      <c r="AB62" s="54">
        <v>14</v>
      </c>
      <c r="AC62" s="54">
        <v>3</v>
      </c>
      <c r="AD62" s="44"/>
      <c r="AE62" s="44"/>
      <c r="AF62" s="44"/>
      <c r="AG62" s="45"/>
      <c r="AH62" s="45"/>
      <c r="AI62" s="45"/>
      <c r="AJ62" s="46"/>
      <c r="AK62" s="46"/>
      <c r="AL62" s="46"/>
      <c r="AN62" s="307" t="str">
        <f t="shared" si="93"/>
        <v>Pré: ---</v>
      </c>
      <c r="AO62" s="256" t="str">
        <f t="shared" si="94"/>
        <v>Co: ---</v>
      </c>
      <c r="AP62" s="45" t="str">
        <f t="shared" si="146"/>
        <v>QUI01104</v>
      </c>
      <c r="AQ62" s="308" t="str">
        <f t="shared" si="180"/>
        <v>Química Geral I</v>
      </c>
      <c r="AR62" s="43">
        <f t="shared" si="95"/>
        <v>1</v>
      </c>
      <c r="AS62" s="255"/>
      <c r="AT62" s="256">
        <f t="shared" si="96"/>
        <v>1</v>
      </c>
      <c r="AU62" s="257" t="str">
        <f t="shared" ref="AU62:BD71" si="334">IF($AT62="","",IF(AND(AU$11-LOOKUP(AU$8,$AA$8:$AL$8,$AA62:$AL62)&gt;=0,AU$11-LOOKUP(AU$8,$AA$8:$AL$8,$AA62:$AL62)&lt;LOOKUP(AU$8+1,$AA$8:$AL$8,$AA62:$AL62)),AU$11,""))</f>
        <v/>
      </c>
      <c r="AV62" s="257" t="str">
        <f t="shared" si="334"/>
        <v/>
      </c>
      <c r="AW62" s="257" t="str">
        <f t="shared" si="334"/>
        <v/>
      </c>
      <c r="AX62" s="257" t="str">
        <f t="shared" si="334"/>
        <v/>
      </c>
      <c r="AY62" s="257" t="str">
        <f t="shared" si="334"/>
        <v/>
      </c>
      <c r="AZ62" s="257" t="str">
        <f t="shared" si="334"/>
        <v/>
      </c>
      <c r="BA62" s="257" t="str">
        <f t="shared" si="334"/>
        <v/>
      </c>
      <c r="BB62" s="257">
        <f t="shared" si="334"/>
        <v>14</v>
      </c>
      <c r="BC62" s="257">
        <f t="shared" si="334"/>
        <v>15</v>
      </c>
      <c r="BD62" s="257">
        <f t="shared" si="334"/>
        <v>16</v>
      </c>
      <c r="BE62" s="257" t="str">
        <f t="shared" ref="BE62:BL71" si="335">IF($AT62="","",IF(AND(BE$11-LOOKUP(BE$8,$AA$8:$AL$8,$AA62:$AL62)&gt;=0,BE$11-LOOKUP(BE$8,$AA$8:$AL$8,$AA62:$AL62)&lt;LOOKUP(BE$8+1,$AA$8:$AL$8,$AA62:$AL62)),BE$11,""))</f>
        <v/>
      </c>
      <c r="BF62" s="257" t="str">
        <f t="shared" si="335"/>
        <v/>
      </c>
      <c r="BG62" s="257" t="str">
        <f t="shared" si="335"/>
        <v/>
      </c>
      <c r="BH62" s="257" t="str">
        <f t="shared" si="335"/>
        <v/>
      </c>
      <c r="BI62" s="257" t="str">
        <f t="shared" si="335"/>
        <v/>
      </c>
      <c r="BJ62" s="257" t="str">
        <f t="shared" si="335"/>
        <v/>
      </c>
      <c r="BK62" s="257" t="str">
        <f t="shared" si="335"/>
        <v/>
      </c>
      <c r="BL62" s="257" t="str">
        <f t="shared" si="335"/>
        <v/>
      </c>
      <c r="BM62" s="258" t="str">
        <f t="shared" si="99"/>
        <v/>
      </c>
      <c r="BN62" s="259" t="str">
        <f t="shared" ref="BN62:BW71" si="336">IF($AT62="","",IF(AND(BN$11-LOOKUP(BN$8,$AA$8:$AL$8,$AA62:$AL62)&gt;=0,BN$11-LOOKUP(BN$8,$AA$8:$AL$8,$AA62:$AL62)&lt;LOOKUP(BN$8+1,$AA$8:$AL$8,$AA62:$AL62)),BN$11,""))</f>
        <v/>
      </c>
      <c r="BO62" s="259" t="str">
        <f t="shared" si="336"/>
        <v/>
      </c>
      <c r="BP62" s="259" t="str">
        <f t="shared" si="336"/>
        <v/>
      </c>
      <c r="BQ62" s="259" t="str">
        <f t="shared" si="336"/>
        <v/>
      </c>
      <c r="BR62" s="259" t="str">
        <f t="shared" si="336"/>
        <v/>
      </c>
      <c r="BS62" s="259" t="str">
        <f t="shared" si="336"/>
        <v/>
      </c>
      <c r="BT62" s="259" t="str">
        <f t="shared" si="336"/>
        <v/>
      </c>
      <c r="BU62" s="259" t="str">
        <f t="shared" si="336"/>
        <v/>
      </c>
      <c r="BV62" s="259" t="str">
        <f t="shared" si="336"/>
        <v/>
      </c>
      <c r="BW62" s="259" t="str">
        <f t="shared" si="336"/>
        <v/>
      </c>
      <c r="BX62" s="259" t="str">
        <f t="shared" ref="BX62:CE71" si="337">IF($AT62="","",IF(AND(BX$11-LOOKUP(BX$8,$AA$8:$AL$8,$AA62:$AL62)&gt;=0,BX$11-LOOKUP(BX$8,$AA$8:$AL$8,$AA62:$AL62)&lt;LOOKUP(BX$8+1,$AA$8:$AL$8,$AA62:$AL62)),BX$11,""))</f>
        <v/>
      </c>
      <c r="BY62" s="259" t="str">
        <f t="shared" si="337"/>
        <v/>
      </c>
      <c r="BZ62" s="259" t="str">
        <f t="shared" si="337"/>
        <v/>
      </c>
      <c r="CA62" s="259" t="str">
        <f t="shared" si="337"/>
        <v/>
      </c>
      <c r="CB62" s="259" t="str">
        <f t="shared" si="337"/>
        <v/>
      </c>
      <c r="CC62" s="259" t="str">
        <f t="shared" si="337"/>
        <v/>
      </c>
      <c r="CD62" s="259" t="str">
        <f t="shared" si="337"/>
        <v/>
      </c>
      <c r="CE62" s="259" t="str">
        <f t="shared" si="337"/>
        <v/>
      </c>
      <c r="CF62" s="260" t="str">
        <f t="shared" si="102"/>
        <v/>
      </c>
      <c r="CG62" s="261" t="str">
        <f t="shared" ref="CG62:CP71" si="338">IF($AT62="","",IF(AND(CG$11-LOOKUP(CG$8,$AA$8:$AL$8,$AA62:$AL62)&gt;=0,CG$11-LOOKUP(CG$8,$AA$8:$AL$8,$AA62:$AL62)&lt;LOOKUP(CG$8+1,$AA$8:$AL$8,$AA62:$AL62)),CG$11,""))</f>
        <v/>
      </c>
      <c r="CH62" s="261" t="str">
        <f t="shared" si="338"/>
        <v/>
      </c>
      <c r="CI62" s="261" t="str">
        <f t="shared" si="338"/>
        <v/>
      </c>
      <c r="CJ62" s="261" t="str">
        <f t="shared" si="338"/>
        <v/>
      </c>
      <c r="CK62" s="261" t="str">
        <f t="shared" si="338"/>
        <v/>
      </c>
      <c r="CL62" s="261" t="str">
        <f t="shared" si="338"/>
        <v/>
      </c>
      <c r="CM62" s="261" t="str">
        <f t="shared" si="338"/>
        <v/>
      </c>
      <c r="CN62" s="261" t="str">
        <f t="shared" si="338"/>
        <v/>
      </c>
      <c r="CO62" s="261" t="str">
        <f t="shared" si="338"/>
        <v/>
      </c>
      <c r="CP62" s="261" t="str">
        <f t="shared" si="338"/>
        <v/>
      </c>
      <c r="CQ62" s="261" t="str">
        <f t="shared" ref="CQ62:CX71" si="339">IF($AT62="","",IF(AND(CQ$11-LOOKUP(CQ$8,$AA$8:$AL$8,$AA62:$AL62)&gt;=0,CQ$11-LOOKUP(CQ$8,$AA$8:$AL$8,$AA62:$AL62)&lt;LOOKUP(CQ$8+1,$AA$8:$AL$8,$AA62:$AL62)),CQ$11,""))</f>
        <v/>
      </c>
      <c r="CR62" s="261" t="str">
        <f t="shared" si="339"/>
        <v/>
      </c>
      <c r="CS62" s="261" t="str">
        <f t="shared" si="339"/>
        <v/>
      </c>
      <c r="CT62" s="261" t="str">
        <f t="shared" si="339"/>
        <v/>
      </c>
      <c r="CU62" s="261" t="str">
        <f t="shared" si="339"/>
        <v/>
      </c>
      <c r="CV62" s="261" t="str">
        <f t="shared" si="339"/>
        <v/>
      </c>
      <c r="CW62" s="261" t="str">
        <f t="shared" si="339"/>
        <v/>
      </c>
      <c r="CX62" s="261" t="str">
        <f t="shared" si="339"/>
        <v/>
      </c>
      <c r="CY62" s="262" t="str">
        <f t="shared" si="105"/>
        <v/>
      </c>
      <c r="CZ62" s="263" t="str">
        <f t="shared" ref="CZ62:DI71" si="340">IF($AT62="","",IF(AND(CZ$11-LOOKUP(CZ$8,$AA$8:$AL$8,$AA62:$AL62)&gt;=0,CZ$11-LOOKUP(CZ$8,$AA$8:$AL$8,$AA62:$AL62)&lt;LOOKUP(CZ$8+1,$AA$8:$AL$8,$AA62:$AL62)),CZ$11,""))</f>
        <v/>
      </c>
      <c r="DA62" s="263" t="str">
        <f t="shared" si="340"/>
        <v/>
      </c>
      <c r="DB62" s="263" t="str">
        <f t="shared" si="340"/>
        <v/>
      </c>
      <c r="DC62" s="263" t="str">
        <f t="shared" si="340"/>
        <v/>
      </c>
      <c r="DD62" s="263" t="str">
        <f t="shared" si="340"/>
        <v/>
      </c>
      <c r="DE62" s="263" t="str">
        <f t="shared" si="340"/>
        <v/>
      </c>
      <c r="DF62" s="263" t="str">
        <f t="shared" si="340"/>
        <v/>
      </c>
      <c r="DG62" s="263" t="str">
        <f t="shared" si="340"/>
        <v/>
      </c>
      <c r="DH62" s="263" t="str">
        <f t="shared" si="340"/>
        <v/>
      </c>
      <c r="DI62" s="263" t="str">
        <f t="shared" si="340"/>
        <v/>
      </c>
      <c r="DJ62" s="263" t="str">
        <f t="shared" ref="DJ62:DQ71" si="341">IF($AT62="","",IF(AND(DJ$11-LOOKUP(DJ$8,$AA$8:$AL$8,$AA62:$AL62)&gt;=0,DJ$11-LOOKUP(DJ$8,$AA$8:$AL$8,$AA62:$AL62)&lt;LOOKUP(DJ$8+1,$AA$8:$AL$8,$AA62:$AL62)),DJ$11,""))</f>
        <v/>
      </c>
      <c r="DK62" s="263" t="str">
        <f t="shared" si="341"/>
        <v/>
      </c>
      <c r="DL62" s="263" t="str">
        <f t="shared" si="341"/>
        <v/>
      </c>
      <c r="DM62" s="263" t="str">
        <f t="shared" si="341"/>
        <v/>
      </c>
      <c r="DN62" s="263" t="str">
        <f t="shared" si="341"/>
        <v/>
      </c>
      <c r="DO62" s="263" t="str">
        <f t="shared" si="341"/>
        <v/>
      </c>
      <c r="DP62" s="263" t="str">
        <f t="shared" si="341"/>
        <v/>
      </c>
      <c r="DQ62" s="263" t="str">
        <f t="shared" si="341"/>
        <v/>
      </c>
      <c r="DR62" s="264"/>
      <c r="DS62" s="257" t="str">
        <f t="shared" si="328"/>
        <v/>
      </c>
      <c r="DT62" s="257" t="str">
        <f t="shared" si="328"/>
        <v/>
      </c>
      <c r="DU62" s="257" t="str">
        <f t="shared" si="328"/>
        <v/>
      </c>
      <c r="DV62" s="257" t="str">
        <f t="shared" si="328"/>
        <v/>
      </c>
      <c r="DW62" s="257" t="str">
        <f t="shared" si="328"/>
        <v/>
      </c>
      <c r="DX62" s="257" t="str">
        <f t="shared" si="328"/>
        <v/>
      </c>
      <c r="DY62" s="257" t="str">
        <f t="shared" si="328"/>
        <v/>
      </c>
      <c r="DZ62" s="257" t="str">
        <f t="shared" si="328"/>
        <v>14</v>
      </c>
      <c r="EA62" s="257" t="str">
        <f t="shared" si="333"/>
        <v>15</v>
      </c>
      <c r="EB62" s="257" t="str">
        <f t="shared" si="333"/>
        <v>16</v>
      </c>
      <c r="EC62" s="257" t="str">
        <f t="shared" si="333"/>
        <v/>
      </c>
      <c r="ED62" s="257" t="str">
        <f t="shared" si="333"/>
        <v/>
      </c>
      <c r="EE62" s="257" t="str">
        <f t="shared" si="333"/>
        <v/>
      </c>
      <c r="EF62" s="257" t="str">
        <f t="shared" si="333"/>
        <v/>
      </c>
      <c r="EG62" s="257" t="str">
        <f t="shared" si="333"/>
        <v/>
      </c>
      <c r="EH62" s="257" t="str">
        <f t="shared" si="333"/>
        <v/>
      </c>
      <c r="EI62" s="257" t="str">
        <f t="shared" si="333"/>
        <v/>
      </c>
      <c r="EJ62" s="257" t="str">
        <f t="shared" si="333"/>
        <v/>
      </c>
      <c r="EK62" s="259" t="str">
        <f t="shared" si="329"/>
        <v/>
      </c>
      <c r="EL62" s="259" t="str">
        <f t="shared" si="329"/>
        <v/>
      </c>
      <c r="EM62" s="259" t="str">
        <f t="shared" si="329"/>
        <v/>
      </c>
      <c r="EN62" s="259" t="str">
        <f t="shared" si="329"/>
        <v/>
      </c>
      <c r="EO62" s="259" t="str">
        <f t="shared" si="329"/>
        <v/>
      </c>
      <c r="EP62" s="259" t="str">
        <f t="shared" si="329"/>
        <v/>
      </c>
      <c r="EQ62" s="259" t="str">
        <f t="shared" si="329"/>
        <v/>
      </c>
      <c r="ER62" s="259" t="str">
        <f t="shared" si="329"/>
        <v/>
      </c>
      <c r="ES62" s="259" t="str">
        <f t="shared" si="301"/>
        <v/>
      </c>
      <c r="ET62" s="259" t="str">
        <f t="shared" si="301"/>
        <v/>
      </c>
      <c r="EU62" s="259" t="str">
        <f t="shared" si="301"/>
        <v/>
      </c>
      <c r="EV62" s="259" t="str">
        <f t="shared" si="301"/>
        <v/>
      </c>
      <c r="EW62" s="259" t="str">
        <f t="shared" si="301"/>
        <v/>
      </c>
      <c r="EX62" s="259" t="str">
        <f t="shared" si="301"/>
        <v/>
      </c>
      <c r="EY62" s="259" t="str">
        <f t="shared" si="301"/>
        <v/>
      </c>
      <c r="EZ62" s="259" t="str">
        <f t="shared" si="301"/>
        <v/>
      </c>
      <c r="FA62" s="259" t="str">
        <f t="shared" si="301"/>
        <v/>
      </c>
      <c r="FB62" s="259" t="str">
        <f t="shared" si="301"/>
        <v/>
      </c>
      <c r="FC62" s="261" t="str">
        <f t="shared" si="330"/>
        <v/>
      </c>
      <c r="FD62" s="261" t="str">
        <f t="shared" si="330"/>
        <v/>
      </c>
      <c r="FE62" s="261" t="str">
        <f t="shared" si="330"/>
        <v/>
      </c>
      <c r="FF62" s="261" t="str">
        <f t="shared" si="330"/>
        <v/>
      </c>
      <c r="FG62" s="261" t="str">
        <f t="shared" si="330"/>
        <v/>
      </c>
      <c r="FH62" s="261" t="str">
        <f t="shared" si="330"/>
        <v/>
      </c>
      <c r="FI62" s="261" t="str">
        <f t="shared" si="330"/>
        <v/>
      </c>
      <c r="FJ62" s="261" t="str">
        <f t="shared" si="330"/>
        <v/>
      </c>
      <c r="FK62" s="261" t="str">
        <f t="shared" si="302"/>
        <v/>
      </c>
      <c r="FL62" s="261" t="str">
        <f t="shared" si="302"/>
        <v/>
      </c>
      <c r="FM62" s="261" t="str">
        <f t="shared" si="302"/>
        <v/>
      </c>
      <c r="FN62" s="261" t="str">
        <f t="shared" si="302"/>
        <v/>
      </c>
      <c r="FO62" s="261" t="str">
        <f t="shared" si="302"/>
        <v/>
      </c>
      <c r="FP62" s="261" t="str">
        <f t="shared" si="302"/>
        <v/>
      </c>
      <c r="FQ62" s="261" t="str">
        <f t="shared" si="302"/>
        <v/>
      </c>
      <c r="FR62" s="261" t="str">
        <f t="shared" si="302"/>
        <v/>
      </c>
      <c r="FS62" s="261" t="str">
        <f t="shared" si="302"/>
        <v/>
      </c>
      <c r="FT62" s="261" t="str">
        <f t="shared" si="302"/>
        <v/>
      </c>
      <c r="FU62" s="263" t="str">
        <f t="shared" si="331"/>
        <v/>
      </c>
      <c r="FV62" s="263" t="str">
        <f t="shared" si="331"/>
        <v/>
      </c>
      <c r="FW62" s="263" t="str">
        <f t="shared" si="331"/>
        <v/>
      </c>
      <c r="FX62" s="263" t="str">
        <f t="shared" si="331"/>
        <v/>
      </c>
      <c r="FY62" s="263" t="str">
        <f t="shared" si="331"/>
        <v/>
      </c>
      <c r="FZ62" s="263" t="str">
        <f t="shared" si="331"/>
        <v/>
      </c>
      <c r="GA62" s="263" t="str">
        <f t="shared" si="331"/>
        <v/>
      </c>
      <c r="GB62" s="263" t="str">
        <f t="shared" si="331"/>
        <v/>
      </c>
      <c r="GC62" s="263" t="str">
        <f t="shared" si="303"/>
        <v/>
      </c>
      <c r="GD62" s="263" t="str">
        <f t="shared" si="303"/>
        <v/>
      </c>
      <c r="GE62" s="263" t="str">
        <f t="shared" si="303"/>
        <v/>
      </c>
      <c r="GF62" s="263" t="str">
        <f t="shared" si="303"/>
        <v/>
      </c>
      <c r="GG62" s="263" t="str">
        <f t="shared" si="303"/>
        <v/>
      </c>
      <c r="GH62" s="263" t="str">
        <f t="shared" si="303"/>
        <v/>
      </c>
      <c r="GI62" s="263" t="str">
        <f t="shared" si="303"/>
        <v/>
      </c>
      <c r="GJ62" s="263" t="str">
        <f t="shared" si="303"/>
        <v/>
      </c>
      <c r="GK62" s="263" t="str">
        <f t="shared" si="303"/>
        <v/>
      </c>
      <c r="GL62" s="263" t="str">
        <f t="shared" si="303"/>
        <v/>
      </c>
      <c r="GM62" s="265" t="str">
        <f t="shared" si="332"/>
        <v/>
      </c>
      <c r="GN62" s="265" t="str">
        <f t="shared" si="332"/>
        <v/>
      </c>
      <c r="GO62" s="265" t="str">
        <f t="shared" si="332"/>
        <v/>
      </c>
      <c r="GP62" s="265" t="str">
        <f t="shared" si="332"/>
        <v/>
      </c>
      <c r="GQ62" s="265" t="str">
        <f t="shared" si="332"/>
        <v/>
      </c>
      <c r="GR62" s="265" t="str">
        <f t="shared" si="332"/>
        <v/>
      </c>
      <c r="GS62" s="265" t="str">
        <f t="shared" si="316"/>
        <v/>
      </c>
      <c r="GT62" s="265" t="str">
        <f t="shared" si="314"/>
        <v/>
      </c>
      <c r="GU62" s="265" t="str">
        <f t="shared" si="304"/>
        <v/>
      </c>
      <c r="GV62" s="265" t="str">
        <f t="shared" si="304"/>
        <v/>
      </c>
      <c r="GW62" s="265" t="str">
        <f t="shared" si="304"/>
        <v/>
      </c>
      <c r="GX62" s="265" t="str">
        <f t="shared" si="304"/>
        <v/>
      </c>
      <c r="GY62" s="265" t="str">
        <f t="shared" si="304"/>
        <v/>
      </c>
      <c r="GZ62" s="265" t="str">
        <f t="shared" si="304"/>
        <v/>
      </c>
      <c r="HA62" s="265" t="str">
        <f t="shared" si="304"/>
        <v/>
      </c>
      <c r="HB62" s="265" t="str">
        <f t="shared" si="304"/>
        <v/>
      </c>
      <c r="HC62" s="265" t="str">
        <f t="shared" si="304"/>
        <v/>
      </c>
      <c r="HD62" s="265" t="str">
        <f t="shared" si="304"/>
        <v/>
      </c>
      <c r="HF62" s="265">
        <f t="shared" si="289"/>
        <v>51</v>
      </c>
      <c r="HG62" s="267">
        <f t="shared" ref="HG62:HP71" si="342">IF($B62="","",IF($AR62=HG$11,$A62,""))</f>
        <v>51</v>
      </c>
      <c r="HH62" s="267" t="str">
        <f t="shared" si="342"/>
        <v/>
      </c>
      <c r="HI62" s="267" t="str">
        <f t="shared" si="342"/>
        <v/>
      </c>
      <c r="HJ62" s="267" t="str">
        <f t="shared" si="342"/>
        <v/>
      </c>
      <c r="HK62" s="267" t="str">
        <f t="shared" si="342"/>
        <v/>
      </c>
      <c r="HL62" s="267" t="str">
        <f t="shared" si="342"/>
        <v/>
      </c>
      <c r="HM62" s="267" t="str">
        <f t="shared" si="342"/>
        <v/>
      </c>
      <c r="HN62" s="267" t="str">
        <f t="shared" si="342"/>
        <v/>
      </c>
      <c r="HO62" s="267" t="str">
        <f t="shared" si="342"/>
        <v/>
      </c>
      <c r="HP62" s="267" t="str">
        <f t="shared" si="342"/>
        <v/>
      </c>
      <c r="HQ62" s="267" t="str">
        <f t="shared" ref="HQ62:HZ71" si="343">IF($B62="","",IF($AR62=HQ$11,$A62,""))</f>
        <v/>
      </c>
      <c r="HR62" s="267" t="str">
        <f t="shared" si="343"/>
        <v/>
      </c>
      <c r="HS62" s="267" t="str">
        <f t="shared" si="343"/>
        <v/>
      </c>
      <c r="HT62" s="267" t="str">
        <f t="shared" si="343"/>
        <v/>
      </c>
      <c r="HU62" s="267" t="str">
        <f t="shared" si="343"/>
        <v/>
      </c>
      <c r="HV62" s="267" t="str">
        <f t="shared" si="343"/>
        <v/>
      </c>
      <c r="HW62" s="267" t="str">
        <f t="shared" si="343"/>
        <v/>
      </c>
      <c r="HX62" s="267" t="str">
        <f t="shared" si="343"/>
        <v/>
      </c>
      <c r="HY62" s="267" t="str">
        <f t="shared" si="343"/>
        <v/>
      </c>
      <c r="HZ62" s="267" t="str">
        <f t="shared" si="343"/>
        <v/>
      </c>
      <c r="IA62" s="264"/>
      <c r="IB62" s="267">
        <f t="shared" si="305"/>
        <v>2</v>
      </c>
      <c r="IC62" s="267" t="str">
        <f t="shared" si="306"/>
        <v/>
      </c>
      <c r="ID62" s="267" t="str">
        <f t="shared" si="307"/>
        <v/>
      </c>
      <c r="IE62" s="267" t="str">
        <f t="shared" si="308"/>
        <v/>
      </c>
      <c r="IF62" s="267" t="str">
        <f t="shared" si="309"/>
        <v/>
      </c>
      <c r="IG62" s="267" t="str">
        <f t="shared" si="310"/>
        <v/>
      </c>
      <c r="IH62" s="267" t="str">
        <f t="shared" si="311"/>
        <v/>
      </c>
      <c r="II62" s="267" t="str">
        <f t="shared" si="163"/>
        <v/>
      </c>
      <c r="IJ62" s="267" t="str">
        <f t="shared" si="164"/>
        <v/>
      </c>
      <c r="IK62" s="267" t="str">
        <f t="shared" si="165"/>
        <v/>
      </c>
      <c r="IL62" s="267" t="str">
        <f t="shared" si="166"/>
        <v/>
      </c>
      <c r="IM62" s="267" t="str">
        <f t="shared" si="167"/>
        <v/>
      </c>
      <c r="IN62" s="267" t="str">
        <f t="shared" si="168"/>
        <v/>
      </c>
      <c r="IO62" s="267" t="str">
        <f t="shared" si="169"/>
        <v/>
      </c>
      <c r="IP62" s="267" t="str">
        <f t="shared" si="170"/>
        <v/>
      </c>
      <c r="IQ62" s="267" t="str">
        <f t="shared" si="171"/>
        <v/>
      </c>
      <c r="IR62" s="267" t="str">
        <f t="shared" si="172"/>
        <v/>
      </c>
      <c r="IS62" s="267" t="str">
        <f t="shared" si="173"/>
        <v/>
      </c>
      <c r="IT62" s="267" t="str">
        <f t="shared" si="174"/>
        <v/>
      </c>
      <c r="IU62" s="267" t="str">
        <f t="shared" si="175"/>
        <v/>
      </c>
      <c r="IV62" s="264"/>
      <c r="IW62" s="268">
        <v>51</v>
      </c>
      <c r="IX62" s="265" t="str">
        <f t="shared" si="312"/>
        <v/>
      </c>
      <c r="IY62" s="265" t="str">
        <f t="shared" si="282"/>
        <v/>
      </c>
      <c r="IZ62" s="265" t="str">
        <f t="shared" si="282"/>
        <v/>
      </c>
      <c r="JA62" s="265" t="str">
        <f t="shared" si="282"/>
        <v/>
      </c>
      <c r="JB62" s="265" t="str">
        <f t="shared" ref="JB62:JD81" si="344">IF(LEN(JB$5)&lt;$IW62,"", VALUE(MID(JB$5,$IW62,1)))</f>
        <v/>
      </c>
      <c r="JC62" s="265" t="str">
        <f t="shared" si="344"/>
        <v/>
      </c>
      <c r="JD62" s="265" t="str">
        <f t="shared" si="344"/>
        <v/>
      </c>
      <c r="JE62" s="265" t="str">
        <f t="shared" si="317"/>
        <v/>
      </c>
      <c r="JF62" s="265" t="str">
        <f t="shared" si="317"/>
        <v/>
      </c>
      <c r="JG62" s="265" t="str">
        <f t="shared" si="317"/>
        <v/>
      </c>
      <c r="JH62" s="265" t="str">
        <f t="shared" si="317"/>
        <v/>
      </c>
      <c r="JI62" s="265" t="str">
        <f t="shared" si="317"/>
        <v/>
      </c>
      <c r="JJ62" s="265" t="str">
        <f t="shared" si="317"/>
        <v/>
      </c>
      <c r="JK62" s="265" t="str">
        <f t="shared" si="317"/>
        <v/>
      </c>
      <c r="JL62" s="265" t="str">
        <f t="shared" si="317"/>
        <v/>
      </c>
      <c r="JM62" s="265" t="str">
        <f t="shared" si="317"/>
        <v/>
      </c>
      <c r="JN62" s="265" t="str">
        <f t="shared" si="317"/>
        <v/>
      </c>
      <c r="JO62" s="265" t="str">
        <f t="shared" si="317"/>
        <v/>
      </c>
      <c r="JP62" s="265" t="str">
        <f t="shared" si="317"/>
        <v/>
      </c>
      <c r="JQ62" s="265" t="str">
        <f t="shared" si="317"/>
        <v/>
      </c>
      <c r="JS62" s="265" t="str">
        <f>IF(IX62="","",SUM(IX$12:IX62)-IX62+1)</f>
        <v/>
      </c>
      <c r="JT62" s="265" t="str">
        <f>IF(IY62="","",SUM(IY$12:IY62)-IY62+1)</f>
        <v/>
      </c>
      <c r="JU62" s="265" t="str">
        <f>IF(IZ62="","",SUM(IZ$12:IZ62)-IZ62+1)</f>
        <v/>
      </c>
      <c r="JV62" s="265" t="str">
        <f>IF(JA62="","",SUM(JA$12:JA62)-JA62+1)</f>
        <v/>
      </c>
      <c r="JW62" s="265" t="str">
        <f>IF(JB62="","",SUM(JB$12:JB62)-JB62+1)</f>
        <v/>
      </c>
      <c r="JX62" s="265" t="str">
        <f>IF(JC62="","",SUM(JC$12:JC62)-JC62+1)</f>
        <v/>
      </c>
      <c r="JY62" s="265" t="str">
        <f>IF(JD62="","",SUM(JD$12:JD62)-JD62+1)</f>
        <v/>
      </c>
      <c r="JZ62" s="265" t="str">
        <f>IF(JE62="","",SUM(JE$12:JE62)-JE62+1)</f>
        <v/>
      </c>
      <c r="KA62" s="265" t="str">
        <f>IF(JF62="","",SUM(JF$12:JF62)-JF62+1)</f>
        <v/>
      </c>
      <c r="KB62" s="265" t="str">
        <f>IF(JG62="","",SUM(JG$12:JG62)-JG62+1)</f>
        <v/>
      </c>
      <c r="KC62" s="265" t="str">
        <f>IF(JH62="","",SUM(JH$12:JH62)-JH62+1)</f>
        <v/>
      </c>
      <c r="KD62" s="265" t="str">
        <f>IF(JI62="","",SUM(JI$12:JI62)-JI62+1)</f>
        <v/>
      </c>
      <c r="KE62" s="265" t="str">
        <f>IF(JJ62="","",SUM(JJ$12:JJ62)-JJ62+1)</f>
        <v/>
      </c>
      <c r="KF62" s="265" t="str">
        <f>IF(JK62="","",SUM(JK$12:JK62)-JK62+1)</f>
        <v/>
      </c>
      <c r="KG62" s="265" t="str">
        <f>IF(JL62="","",SUM(JL$12:JL62)-JL62+1)</f>
        <v/>
      </c>
      <c r="KH62" s="265" t="str">
        <f>IF(JM62="","",SUM(JM$12:JM62)-JM62+1)</f>
        <v/>
      </c>
      <c r="KI62" s="265" t="str">
        <f>IF(JN62="","",SUM(JN$12:JN62)-JN62+1)</f>
        <v/>
      </c>
      <c r="KJ62" s="265" t="str">
        <f>IF(JO62="","",SUM(JO$12:JO62)-JO62+1)</f>
        <v/>
      </c>
      <c r="KK62" s="265" t="str">
        <f>IF(JP62="","",SUM(JP$12:JP62)-JP62+1)</f>
        <v/>
      </c>
      <c r="KL62" s="265" t="str">
        <f>IF(JQ62="","",SUM(JQ$12:JQ62)-JQ62+1)</f>
        <v/>
      </c>
      <c r="KN62" s="265" t="str">
        <f t="shared" si="290"/>
        <v/>
      </c>
      <c r="KO62" s="265" t="str">
        <f t="shared" si="291"/>
        <v/>
      </c>
      <c r="KP62" s="265" t="str">
        <f t="shared" si="292"/>
        <v/>
      </c>
      <c r="KQ62" s="265" t="str">
        <f t="shared" si="293"/>
        <v/>
      </c>
      <c r="KR62" s="265" t="str">
        <f t="shared" si="294"/>
        <v/>
      </c>
      <c r="KS62" s="265" t="str">
        <f t="shared" si="295"/>
        <v/>
      </c>
      <c r="KT62" s="265" t="str">
        <f t="shared" si="296"/>
        <v/>
      </c>
      <c r="KU62" s="265" t="str">
        <f t="shared" si="297"/>
        <v/>
      </c>
      <c r="KV62" s="265" t="str">
        <f t="shared" si="132"/>
        <v/>
      </c>
      <c r="KW62" s="265" t="str">
        <f t="shared" si="133"/>
        <v/>
      </c>
      <c r="KX62" s="265" t="str">
        <f t="shared" si="134"/>
        <v/>
      </c>
      <c r="KY62" s="265" t="str">
        <f t="shared" si="135"/>
        <v/>
      </c>
      <c r="KZ62" s="265" t="str">
        <f t="shared" si="136"/>
        <v/>
      </c>
      <c r="LA62" s="265" t="str">
        <f t="shared" si="137"/>
        <v/>
      </c>
      <c r="LB62" s="265" t="str">
        <f t="shared" si="138"/>
        <v/>
      </c>
      <c r="LC62" s="265" t="str">
        <f t="shared" si="139"/>
        <v/>
      </c>
      <c r="LD62" s="265" t="str">
        <f t="shared" si="140"/>
        <v/>
      </c>
      <c r="LE62" s="265" t="str">
        <f t="shared" si="141"/>
        <v/>
      </c>
      <c r="LF62" s="265" t="str">
        <f t="shared" si="142"/>
        <v/>
      </c>
      <c r="LG62" s="265" t="str">
        <f t="shared" si="143"/>
        <v/>
      </c>
    </row>
    <row r="63" spans="1:319" s="266" customFormat="1" x14ac:dyDescent="0.25">
      <c r="A63" s="248">
        <f t="shared" si="179"/>
        <v>52</v>
      </c>
      <c r="B63" s="176" t="s">
        <v>101</v>
      </c>
      <c r="C63" s="45" t="s">
        <v>284</v>
      </c>
      <c r="D63" s="45" t="s">
        <v>288</v>
      </c>
      <c r="E63" s="169" t="s">
        <v>301</v>
      </c>
      <c r="F63" s="46" t="s">
        <v>396</v>
      </c>
      <c r="G63" s="172"/>
      <c r="H63" s="54" t="s">
        <v>851</v>
      </c>
      <c r="I63" s="54"/>
      <c r="J63" s="54"/>
      <c r="K63" s="54"/>
      <c r="L63" s="248"/>
      <c r="M63" s="248"/>
      <c r="N63" s="44" t="s">
        <v>595</v>
      </c>
      <c r="O63" s="44" t="s">
        <v>675</v>
      </c>
      <c r="P63" s="43">
        <v>2</v>
      </c>
      <c r="Q63" s="43" t="s">
        <v>415</v>
      </c>
      <c r="R63" s="43" t="s">
        <v>415</v>
      </c>
      <c r="S63" s="43">
        <f t="shared" si="288"/>
        <v>2</v>
      </c>
      <c r="T63" s="54">
        <v>3</v>
      </c>
      <c r="U63" s="54"/>
      <c r="V63" s="54"/>
      <c r="W63" s="343">
        <f t="shared" si="298"/>
        <v>51</v>
      </c>
      <c r="X63" s="344">
        <f t="shared" si="299"/>
        <v>3</v>
      </c>
      <c r="Y63" s="45"/>
      <c r="Z63" s="45" t="s">
        <v>663</v>
      </c>
      <c r="AA63" s="54">
        <v>1</v>
      </c>
      <c r="AB63" s="54">
        <v>14</v>
      </c>
      <c r="AC63" s="54">
        <v>3</v>
      </c>
      <c r="AD63" s="44"/>
      <c r="AE63" s="44"/>
      <c r="AF63" s="44"/>
      <c r="AG63" s="45"/>
      <c r="AH63" s="45"/>
      <c r="AI63" s="45"/>
      <c r="AJ63" s="46"/>
      <c r="AK63" s="46"/>
      <c r="AL63" s="46"/>
      <c r="AN63" s="307" t="str">
        <f t="shared" si="93"/>
        <v xml:space="preserve">Pré: QUI01104   </v>
      </c>
      <c r="AO63" s="256" t="str">
        <f t="shared" si="94"/>
        <v>Co: ---</v>
      </c>
      <c r="AP63" s="45" t="str">
        <f t="shared" si="146"/>
        <v>QUI01203</v>
      </c>
      <c r="AQ63" s="308" t="str">
        <f t="shared" si="180"/>
        <v>Química Geral II</v>
      </c>
      <c r="AR63" s="43">
        <f t="shared" si="95"/>
        <v>2</v>
      </c>
      <c r="AS63" s="255"/>
      <c r="AT63" s="256">
        <f t="shared" si="96"/>
        <v>1</v>
      </c>
      <c r="AU63" s="257" t="str">
        <f t="shared" si="334"/>
        <v/>
      </c>
      <c r="AV63" s="257" t="str">
        <f t="shared" si="334"/>
        <v/>
      </c>
      <c r="AW63" s="257" t="str">
        <f t="shared" si="334"/>
        <v/>
      </c>
      <c r="AX63" s="257" t="str">
        <f t="shared" si="334"/>
        <v/>
      </c>
      <c r="AY63" s="257" t="str">
        <f t="shared" si="334"/>
        <v/>
      </c>
      <c r="AZ63" s="257" t="str">
        <f t="shared" si="334"/>
        <v/>
      </c>
      <c r="BA63" s="257" t="str">
        <f t="shared" si="334"/>
        <v/>
      </c>
      <c r="BB63" s="257">
        <f t="shared" si="334"/>
        <v>14</v>
      </c>
      <c r="BC63" s="257">
        <f t="shared" si="334"/>
        <v>15</v>
      </c>
      <c r="BD63" s="257">
        <f t="shared" si="334"/>
        <v>16</v>
      </c>
      <c r="BE63" s="257" t="str">
        <f t="shared" si="335"/>
        <v/>
      </c>
      <c r="BF63" s="257" t="str">
        <f t="shared" si="335"/>
        <v/>
      </c>
      <c r="BG63" s="257" t="str">
        <f t="shared" si="335"/>
        <v/>
      </c>
      <c r="BH63" s="257" t="str">
        <f t="shared" si="335"/>
        <v/>
      </c>
      <c r="BI63" s="257" t="str">
        <f t="shared" si="335"/>
        <v/>
      </c>
      <c r="BJ63" s="257" t="str">
        <f t="shared" si="335"/>
        <v/>
      </c>
      <c r="BK63" s="257" t="str">
        <f t="shared" si="335"/>
        <v/>
      </c>
      <c r="BL63" s="257" t="str">
        <f t="shared" si="335"/>
        <v/>
      </c>
      <c r="BM63" s="258" t="str">
        <f t="shared" si="99"/>
        <v/>
      </c>
      <c r="BN63" s="259" t="str">
        <f t="shared" si="336"/>
        <v/>
      </c>
      <c r="BO63" s="259" t="str">
        <f t="shared" si="336"/>
        <v/>
      </c>
      <c r="BP63" s="259" t="str">
        <f t="shared" si="336"/>
        <v/>
      </c>
      <c r="BQ63" s="259" t="str">
        <f t="shared" si="336"/>
        <v/>
      </c>
      <c r="BR63" s="259" t="str">
        <f t="shared" si="336"/>
        <v/>
      </c>
      <c r="BS63" s="259" t="str">
        <f t="shared" si="336"/>
        <v/>
      </c>
      <c r="BT63" s="259" t="str">
        <f t="shared" si="336"/>
        <v/>
      </c>
      <c r="BU63" s="259" t="str">
        <f t="shared" si="336"/>
        <v/>
      </c>
      <c r="BV63" s="259" t="str">
        <f t="shared" si="336"/>
        <v/>
      </c>
      <c r="BW63" s="259" t="str">
        <f t="shared" si="336"/>
        <v/>
      </c>
      <c r="BX63" s="259" t="str">
        <f t="shared" si="337"/>
        <v/>
      </c>
      <c r="BY63" s="259" t="str">
        <f t="shared" si="337"/>
        <v/>
      </c>
      <c r="BZ63" s="259" t="str">
        <f t="shared" si="337"/>
        <v/>
      </c>
      <c r="CA63" s="259" t="str">
        <f t="shared" si="337"/>
        <v/>
      </c>
      <c r="CB63" s="259" t="str">
        <f t="shared" si="337"/>
        <v/>
      </c>
      <c r="CC63" s="259" t="str">
        <f t="shared" si="337"/>
        <v/>
      </c>
      <c r="CD63" s="259" t="str">
        <f t="shared" si="337"/>
        <v/>
      </c>
      <c r="CE63" s="259" t="str">
        <f t="shared" si="337"/>
        <v/>
      </c>
      <c r="CF63" s="260" t="str">
        <f t="shared" si="102"/>
        <v/>
      </c>
      <c r="CG63" s="261" t="str">
        <f t="shared" si="338"/>
        <v/>
      </c>
      <c r="CH63" s="261" t="str">
        <f t="shared" si="338"/>
        <v/>
      </c>
      <c r="CI63" s="261" t="str">
        <f t="shared" si="338"/>
        <v/>
      </c>
      <c r="CJ63" s="261" t="str">
        <f t="shared" si="338"/>
        <v/>
      </c>
      <c r="CK63" s="261" t="str">
        <f t="shared" si="338"/>
        <v/>
      </c>
      <c r="CL63" s="261" t="str">
        <f t="shared" si="338"/>
        <v/>
      </c>
      <c r="CM63" s="261" t="str">
        <f t="shared" si="338"/>
        <v/>
      </c>
      <c r="CN63" s="261" t="str">
        <f t="shared" si="338"/>
        <v/>
      </c>
      <c r="CO63" s="261" t="str">
        <f t="shared" si="338"/>
        <v/>
      </c>
      <c r="CP63" s="261" t="str">
        <f t="shared" si="338"/>
        <v/>
      </c>
      <c r="CQ63" s="261" t="str">
        <f t="shared" si="339"/>
        <v/>
      </c>
      <c r="CR63" s="261" t="str">
        <f t="shared" si="339"/>
        <v/>
      </c>
      <c r="CS63" s="261" t="str">
        <f t="shared" si="339"/>
        <v/>
      </c>
      <c r="CT63" s="261" t="str">
        <f t="shared" si="339"/>
        <v/>
      </c>
      <c r="CU63" s="261" t="str">
        <f t="shared" si="339"/>
        <v/>
      </c>
      <c r="CV63" s="261" t="str">
        <f t="shared" si="339"/>
        <v/>
      </c>
      <c r="CW63" s="261" t="str">
        <f t="shared" si="339"/>
        <v/>
      </c>
      <c r="CX63" s="261" t="str">
        <f t="shared" si="339"/>
        <v/>
      </c>
      <c r="CY63" s="262" t="str">
        <f t="shared" si="105"/>
        <v/>
      </c>
      <c r="CZ63" s="263" t="str">
        <f t="shared" si="340"/>
        <v/>
      </c>
      <c r="DA63" s="263" t="str">
        <f t="shared" si="340"/>
        <v/>
      </c>
      <c r="DB63" s="263" t="str">
        <f t="shared" si="340"/>
        <v/>
      </c>
      <c r="DC63" s="263" t="str">
        <f t="shared" si="340"/>
        <v/>
      </c>
      <c r="DD63" s="263" t="str">
        <f t="shared" si="340"/>
        <v/>
      </c>
      <c r="DE63" s="263" t="str">
        <f t="shared" si="340"/>
        <v/>
      </c>
      <c r="DF63" s="263" t="str">
        <f t="shared" si="340"/>
        <v/>
      </c>
      <c r="DG63" s="263" t="str">
        <f t="shared" si="340"/>
        <v/>
      </c>
      <c r="DH63" s="263" t="str">
        <f t="shared" si="340"/>
        <v/>
      </c>
      <c r="DI63" s="263" t="str">
        <f t="shared" si="340"/>
        <v/>
      </c>
      <c r="DJ63" s="263" t="str">
        <f t="shared" si="341"/>
        <v/>
      </c>
      <c r="DK63" s="263" t="str">
        <f t="shared" si="341"/>
        <v/>
      </c>
      <c r="DL63" s="263" t="str">
        <f t="shared" si="341"/>
        <v/>
      </c>
      <c r="DM63" s="263" t="str">
        <f t="shared" si="341"/>
        <v/>
      </c>
      <c r="DN63" s="263" t="str">
        <f t="shared" si="341"/>
        <v/>
      </c>
      <c r="DO63" s="263" t="str">
        <f t="shared" si="341"/>
        <v/>
      </c>
      <c r="DP63" s="263" t="str">
        <f t="shared" si="341"/>
        <v/>
      </c>
      <c r="DQ63" s="263" t="str">
        <f t="shared" si="341"/>
        <v/>
      </c>
      <c r="DR63" s="264"/>
      <c r="DS63" s="257" t="str">
        <f t="shared" ref="DS63:DZ72" si="345">CONCATENATE(IF(LOOKUP($DR$2-1,$AT$7:$DQ$7,$AT63:$DQ63)=DS$9,LOOKUP(DS$2,$AT$7:$DQ$7,$AT63:$DQ63),""),IF(LOOKUP($DR$3-1,$AT$7:$DQ$7,$AT63:$DQ63)=DS$9,LOOKUP(DS$3,$AT$7:$DQ$7,$AT63:$DQ63),""),IF(LOOKUP($DR$4-1,$AT$7:$DQ$7,$AT63:$DQ63)=DS$9,LOOKUP(DS$4,$AT$7:$DQ$7,$AT63:$DQ63),""),IF(LOOKUP($DR$5-1,$AT$7:$DQ$7,$AT63:$DQ63)=DS$9,LOOKUP(DS$5,$AT$7:$DQ$7,$AT63:$DQ63),""))</f>
        <v/>
      </c>
      <c r="DT63" s="257" t="str">
        <f t="shared" si="345"/>
        <v/>
      </c>
      <c r="DU63" s="257" t="str">
        <f t="shared" si="345"/>
        <v/>
      </c>
      <c r="DV63" s="257" t="str">
        <f t="shared" si="345"/>
        <v/>
      </c>
      <c r="DW63" s="257" t="str">
        <f t="shared" si="345"/>
        <v/>
      </c>
      <c r="DX63" s="257" t="str">
        <f t="shared" si="345"/>
        <v/>
      </c>
      <c r="DY63" s="257" t="str">
        <f t="shared" si="345"/>
        <v/>
      </c>
      <c r="DZ63" s="257" t="str">
        <f t="shared" si="345"/>
        <v>14</v>
      </c>
      <c r="EA63" s="257" t="str">
        <f t="shared" si="333"/>
        <v>15</v>
      </c>
      <c r="EB63" s="257" t="str">
        <f t="shared" si="333"/>
        <v>16</v>
      </c>
      <c r="EC63" s="257" t="str">
        <f t="shared" si="333"/>
        <v/>
      </c>
      <c r="ED63" s="257" t="str">
        <f t="shared" si="333"/>
        <v/>
      </c>
      <c r="EE63" s="257" t="str">
        <f t="shared" si="333"/>
        <v/>
      </c>
      <c r="EF63" s="257" t="str">
        <f t="shared" si="333"/>
        <v/>
      </c>
      <c r="EG63" s="257" t="str">
        <f t="shared" si="333"/>
        <v/>
      </c>
      <c r="EH63" s="257" t="str">
        <f t="shared" si="333"/>
        <v/>
      </c>
      <c r="EI63" s="257" t="str">
        <f t="shared" si="333"/>
        <v/>
      </c>
      <c r="EJ63" s="257" t="str">
        <f t="shared" si="333"/>
        <v/>
      </c>
      <c r="EK63" s="259" t="str">
        <f t="shared" ref="EK63:ER72" si="346">CONCATENATE(IF(LOOKUP($DR$2-1,$AT$7:$DQ$7,$AT63:$DQ63)=EK$9,LOOKUP(EK$2,$AT$7:$DQ$7,$AT63:$DQ63),""),IF(LOOKUP($DR$3-1,$AT$7:$DQ$7,$AT63:$DQ63)=EK$9,LOOKUP(EK$3,$AT$7:$DQ$7,$AT63:$DQ63),""),IF(LOOKUP($DR$4-1,$AT$7:$DQ$7,$AT63:$DQ63)=EK$9,LOOKUP(EK$4,$AT$7:$DQ$7,$AT63:$DQ63),""),IF(LOOKUP($DR$5-1,$AT$7:$DQ$7,$AT63:$DQ63)=EK$9,LOOKUP(EK$5,$AT$7:$DQ$7,$AT63:$DQ63),""))</f>
        <v/>
      </c>
      <c r="EL63" s="259" t="str">
        <f t="shared" si="346"/>
        <v/>
      </c>
      <c r="EM63" s="259" t="str">
        <f t="shared" si="346"/>
        <v/>
      </c>
      <c r="EN63" s="259" t="str">
        <f t="shared" si="346"/>
        <v/>
      </c>
      <c r="EO63" s="259" t="str">
        <f t="shared" si="346"/>
        <v/>
      </c>
      <c r="EP63" s="259" t="str">
        <f t="shared" si="346"/>
        <v/>
      </c>
      <c r="EQ63" s="259" t="str">
        <f t="shared" si="346"/>
        <v/>
      </c>
      <c r="ER63" s="259" t="str">
        <f t="shared" si="346"/>
        <v/>
      </c>
      <c r="ES63" s="259" t="str">
        <f t="shared" si="301"/>
        <v/>
      </c>
      <c r="ET63" s="259" t="str">
        <f t="shared" si="301"/>
        <v/>
      </c>
      <c r="EU63" s="259" t="str">
        <f t="shared" si="301"/>
        <v/>
      </c>
      <c r="EV63" s="259" t="str">
        <f t="shared" si="301"/>
        <v/>
      </c>
      <c r="EW63" s="259" t="str">
        <f t="shared" si="301"/>
        <v/>
      </c>
      <c r="EX63" s="259" t="str">
        <f t="shared" si="301"/>
        <v/>
      </c>
      <c r="EY63" s="259" t="str">
        <f t="shared" si="301"/>
        <v/>
      </c>
      <c r="EZ63" s="259" t="str">
        <f t="shared" si="301"/>
        <v/>
      </c>
      <c r="FA63" s="259" t="str">
        <f t="shared" si="301"/>
        <v/>
      </c>
      <c r="FB63" s="259" t="str">
        <f t="shared" si="301"/>
        <v/>
      </c>
      <c r="FC63" s="261" t="str">
        <f t="shared" ref="FC63:FJ72" si="347">CONCATENATE(IF(LOOKUP($DR$2-1,$AT$7:$DQ$7,$AT63:$DQ63)=FC$9,LOOKUP(FC$2,$AT$7:$DQ$7,$AT63:$DQ63),""),IF(LOOKUP($DR$3-1,$AT$7:$DQ$7,$AT63:$DQ63)=FC$9,LOOKUP(FC$3,$AT$7:$DQ$7,$AT63:$DQ63),""),IF(LOOKUP($DR$4-1,$AT$7:$DQ$7,$AT63:$DQ63)=FC$9,LOOKUP(FC$4,$AT$7:$DQ$7,$AT63:$DQ63),""),IF(LOOKUP($DR$5-1,$AT$7:$DQ$7,$AT63:$DQ63)=FC$9,LOOKUP(FC$5,$AT$7:$DQ$7,$AT63:$DQ63),""))</f>
        <v/>
      </c>
      <c r="FD63" s="261" t="str">
        <f t="shared" si="347"/>
        <v/>
      </c>
      <c r="FE63" s="261" t="str">
        <f t="shared" si="347"/>
        <v/>
      </c>
      <c r="FF63" s="261" t="str">
        <f t="shared" si="347"/>
        <v/>
      </c>
      <c r="FG63" s="261" t="str">
        <f t="shared" si="347"/>
        <v/>
      </c>
      <c r="FH63" s="261" t="str">
        <f t="shared" si="347"/>
        <v/>
      </c>
      <c r="FI63" s="261" t="str">
        <f t="shared" si="347"/>
        <v/>
      </c>
      <c r="FJ63" s="261" t="str">
        <f t="shared" si="347"/>
        <v/>
      </c>
      <c r="FK63" s="261" t="str">
        <f t="shared" si="302"/>
        <v/>
      </c>
      <c r="FL63" s="261" t="str">
        <f t="shared" si="302"/>
        <v/>
      </c>
      <c r="FM63" s="261" t="str">
        <f t="shared" si="302"/>
        <v/>
      </c>
      <c r="FN63" s="261" t="str">
        <f t="shared" si="302"/>
        <v/>
      </c>
      <c r="FO63" s="261" t="str">
        <f t="shared" si="302"/>
        <v/>
      </c>
      <c r="FP63" s="261" t="str">
        <f t="shared" si="302"/>
        <v/>
      </c>
      <c r="FQ63" s="261" t="str">
        <f t="shared" si="302"/>
        <v/>
      </c>
      <c r="FR63" s="261" t="str">
        <f t="shared" si="302"/>
        <v/>
      </c>
      <c r="FS63" s="261" t="str">
        <f t="shared" si="302"/>
        <v/>
      </c>
      <c r="FT63" s="261" t="str">
        <f t="shared" si="302"/>
        <v/>
      </c>
      <c r="FU63" s="263" t="str">
        <f t="shared" ref="FU63:GB72" si="348">CONCATENATE(IF(LOOKUP($DR$2-1,$AT$7:$DQ$7,$AT63:$DQ63)=FU$9,LOOKUP(FU$2,$AT$7:$DQ$7,$AT63:$DQ63),""),IF(LOOKUP($DR$3-1,$AT$7:$DQ$7,$AT63:$DQ63)=FU$9,LOOKUP(FU$3,$AT$7:$DQ$7,$AT63:$DQ63),""),IF(LOOKUP($DR$4-1,$AT$7:$DQ$7,$AT63:$DQ63)=FU$9,LOOKUP(FU$4,$AT$7:$DQ$7,$AT63:$DQ63),""),IF(LOOKUP($DR$5-1,$AT$7:$DQ$7,$AT63:$DQ63)=FU$9,LOOKUP(FU$5,$AT$7:$DQ$7,$AT63:$DQ63),""))</f>
        <v/>
      </c>
      <c r="FV63" s="263" t="str">
        <f t="shared" si="348"/>
        <v/>
      </c>
      <c r="FW63" s="263" t="str">
        <f t="shared" si="348"/>
        <v/>
      </c>
      <c r="FX63" s="263" t="str">
        <f t="shared" si="348"/>
        <v/>
      </c>
      <c r="FY63" s="263" t="str">
        <f t="shared" si="348"/>
        <v/>
      </c>
      <c r="FZ63" s="263" t="str">
        <f t="shared" si="348"/>
        <v/>
      </c>
      <c r="GA63" s="263" t="str">
        <f t="shared" si="348"/>
        <v/>
      </c>
      <c r="GB63" s="263" t="str">
        <f t="shared" si="348"/>
        <v/>
      </c>
      <c r="GC63" s="263" t="str">
        <f t="shared" si="303"/>
        <v/>
      </c>
      <c r="GD63" s="263" t="str">
        <f t="shared" si="303"/>
        <v/>
      </c>
      <c r="GE63" s="263" t="str">
        <f t="shared" si="303"/>
        <v/>
      </c>
      <c r="GF63" s="263" t="str">
        <f t="shared" si="303"/>
        <v/>
      </c>
      <c r="GG63" s="263" t="str">
        <f t="shared" si="303"/>
        <v/>
      </c>
      <c r="GH63" s="263" t="str">
        <f t="shared" si="303"/>
        <v/>
      </c>
      <c r="GI63" s="263" t="str">
        <f t="shared" si="303"/>
        <v/>
      </c>
      <c r="GJ63" s="263" t="str">
        <f t="shared" si="303"/>
        <v/>
      </c>
      <c r="GK63" s="263" t="str">
        <f t="shared" si="303"/>
        <v/>
      </c>
      <c r="GL63" s="263" t="str">
        <f t="shared" si="303"/>
        <v/>
      </c>
      <c r="GM63" s="265" t="str">
        <f t="shared" si="332"/>
        <v/>
      </c>
      <c r="GN63" s="265" t="str">
        <f t="shared" si="332"/>
        <v/>
      </c>
      <c r="GO63" s="265" t="str">
        <f t="shared" si="332"/>
        <v/>
      </c>
      <c r="GP63" s="265" t="str">
        <f t="shared" si="332"/>
        <v/>
      </c>
      <c r="GQ63" s="265" t="str">
        <f t="shared" si="332"/>
        <v/>
      </c>
      <c r="GR63" s="265" t="str">
        <f t="shared" si="332"/>
        <v/>
      </c>
      <c r="GS63" s="265" t="str">
        <f t="shared" si="316"/>
        <v/>
      </c>
      <c r="GT63" s="265" t="str">
        <f t="shared" si="314"/>
        <v/>
      </c>
      <c r="GU63" s="265" t="str">
        <f t="shared" si="304"/>
        <v/>
      </c>
      <c r="GV63" s="265" t="str">
        <f t="shared" si="304"/>
        <v/>
      </c>
      <c r="GW63" s="265" t="str">
        <f t="shared" si="304"/>
        <v/>
      </c>
      <c r="GX63" s="265" t="str">
        <f t="shared" si="304"/>
        <v/>
      </c>
      <c r="GY63" s="265" t="str">
        <f t="shared" si="304"/>
        <v/>
      </c>
      <c r="GZ63" s="265" t="str">
        <f t="shared" si="304"/>
        <v/>
      </c>
      <c r="HA63" s="265" t="str">
        <f t="shared" si="304"/>
        <v/>
      </c>
      <c r="HB63" s="265" t="str">
        <f t="shared" si="304"/>
        <v/>
      </c>
      <c r="HC63" s="265" t="str">
        <f t="shared" si="304"/>
        <v/>
      </c>
      <c r="HD63" s="265" t="str">
        <f t="shared" si="304"/>
        <v/>
      </c>
      <c r="HF63" s="265">
        <f t="shared" si="289"/>
        <v>52</v>
      </c>
      <c r="HG63" s="267" t="str">
        <f t="shared" si="342"/>
        <v/>
      </c>
      <c r="HH63" s="267">
        <f t="shared" si="342"/>
        <v>52</v>
      </c>
      <c r="HI63" s="267" t="str">
        <f t="shared" si="342"/>
        <v/>
      </c>
      <c r="HJ63" s="267" t="str">
        <f t="shared" si="342"/>
        <v/>
      </c>
      <c r="HK63" s="267" t="str">
        <f t="shared" si="342"/>
        <v/>
      </c>
      <c r="HL63" s="267" t="str">
        <f t="shared" si="342"/>
        <v/>
      </c>
      <c r="HM63" s="267" t="str">
        <f t="shared" si="342"/>
        <v/>
      </c>
      <c r="HN63" s="267" t="str">
        <f t="shared" si="342"/>
        <v/>
      </c>
      <c r="HO63" s="267" t="str">
        <f t="shared" si="342"/>
        <v/>
      </c>
      <c r="HP63" s="267" t="str">
        <f t="shared" si="342"/>
        <v/>
      </c>
      <c r="HQ63" s="267" t="str">
        <f t="shared" si="343"/>
        <v/>
      </c>
      <c r="HR63" s="267" t="str">
        <f t="shared" si="343"/>
        <v/>
      </c>
      <c r="HS63" s="267" t="str">
        <f t="shared" si="343"/>
        <v/>
      </c>
      <c r="HT63" s="267" t="str">
        <f t="shared" si="343"/>
        <v/>
      </c>
      <c r="HU63" s="267" t="str">
        <f t="shared" si="343"/>
        <v/>
      </c>
      <c r="HV63" s="267" t="str">
        <f t="shared" si="343"/>
        <v/>
      </c>
      <c r="HW63" s="267" t="str">
        <f t="shared" si="343"/>
        <v/>
      </c>
      <c r="HX63" s="267" t="str">
        <f t="shared" si="343"/>
        <v/>
      </c>
      <c r="HY63" s="267" t="str">
        <f t="shared" si="343"/>
        <v/>
      </c>
      <c r="HZ63" s="267" t="str">
        <f t="shared" si="343"/>
        <v/>
      </c>
      <c r="IA63" s="264"/>
      <c r="IB63" s="267" t="str">
        <f t="shared" si="305"/>
        <v/>
      </c>
      <c r="IC63" s="267">
        <f t="shared" si="306"/>
        <v>2</v>
      </c>
      <c r="ID63" s="267" t="str">
        <f t="shared" si="307"/>
        <v/>
      </c>
      <c r="IE63" s="267" t="str">
        <f t="shared" si="308"/>
        <v/>
      </c>
      <c r="IF63" s="267" t="str">
        <f t="shared" si="309"/>
        <v/>
      </c>
      <c r="IG63" s="267" t="str">
        <f t="shared" si="310"/>
        <v/>
      </c>
      <c r="IH63" s="267" t="str">
        <f t="shared" si="311"/>
        <v/>
      </c>
      <c r="II63" s="267" t="str">
        <f t="shared" si="163"/>
        <v/>
      </c>
      <c r="IJ63" s="267" t="str">
        <f t="shared" si="164"/>
        <v/>
      </c>
      <c r="IK63" s="267" t="str">
        <f t="shared" si="165"/>
        <v/>
      </c>
      <c r="IL63" s="267" t="str">
        <f t="shared" si="166"/>
        <v/>
      </c>
      <c r="IM63" s="267" t="str">
        <f t="shared" si="167"/>
        <v/>
      </c>
      <c r="IN63" s="267" t="str">
        <f t="shared" si="168"/>
        <v/>
      </c>
      <c r="IO63" s="267" t="str">
        <f t="shared" si="169"/>
        <v/>
      </c>
      <c r="IP63" s="267" t="str">
        <f t="shared" si="170"/>
        <v/>
      </c>
      <c r="IQ63" s="267" t="str">
        <f t="shared" si="171"/>
        <v/>
      </c>
      <c r="IR63" s="267" t="str">
        <f t="shared" si="172"/>
        <v/>
      </c>
      <c r="IS63" s="267" t="str">
        <f t="shared" si="173"/>
        <v/>
      </c>
      <c r="IT63" s="267" t="str">
        <f t="shared" si="174"/>
        <v/>
      </c>
      <c r="IU63" s="267" t="str">
        <f t="shared" si="175"/>
        <v/>
      </c>
      <c r="IV63" s="264"/>
      <c r="IW63" s="268">
        <v>52</v>
      </c>
      <c r="IX63" s="265" t="str">
        <f t="shared" si="312"/>
        <v/>
      </c>
      <c r="IY63" s="265" t="str">
        <f t="shared" si="282"/>
        <v/>
      </c>
      <c r="IZ63" s="265" t="str">
        <f t="shared" si="282"/>
        <v/>
      </c>
      <c r="JA63" s="265" t="str">
        <f t="shared" si="282"/>
        <v/>
      </c>
      <c r="JB63" s="265" t="str">
        <f t="shared" si="344"/>
        <v/>
      </c>
      <c r="JC63" s="265" t="str">
        <f t="shared" si="344"/>
        <v/>
      </c>
      <c r="JD63" s="265" t="str">
        <f t="shared" si="344"/>
        <v/>
      </c>
      <c r="JE63" s="265" t="str">
        <f t="shared" si="317"/>
        <v/>
      </c>
      <c r="JF63" s="265" t="str">
        <f t="shared" si="317"/>
        <v/>
      </c>
      <c r="JG63" s="265" t="str">
        <f t="shared" si="317"/>
        <v/>
      </c>
      <c r="JH63" s="265" t="str">
        <f t="shared" si="317"/>
        <v/>
      </c>
      <c r="JI63" s="265" t="str">
        <f t="shared" si="317"/>
        <v/>
      </c>
      <c r="JJ63" s="265" t="str">
        <f t="shared" si="317"/>
        <v/>
      </c>
      <c r="JK63" s="265" t="str">
        <f t="shared" si="317"/>
        <v/>
      </c>
      <c r="JL63" s="265" t="str">
        <f t="shared" si="317"/>
        <v/>
      </c>
      <c r="JM63" s="265" t="str">
        <f t="shared" si="317"/>
        <v/>
      </c>
      <c r="JN63" s="265" t="str">
        <f t="shared" si="317"/>
        <v/>
      </c>
      <c r="JO63" s="265" t="str">
        <f t="shared" si="317"/>
        <v/>
      </c>
      <c r="JP63" s="265" t="str">
        <f t="shared" si="317"/>
        <v/>
      </c>
      <c r="JQ63" s="265" t="str">
        <f t="shared" si="317"/>
        <v/>
      </c>
      <c r="JS63" s="265" t="str">
        <f>IF(IX63="","",SUM(IX$12:IX63)-IX63+1)</f>
        <v/>
      </c>
      <c r="JT63" s="265" t="str">
        <f>IF(IY63="","",SUM(IY$12:IY63)-IY63+1)</f>
        <v/>
      </c>
      <c r="JU63" s="265" t="str">
        <f>IF(IZ63="","",SUM(IZ$12:IZ63)-IZ63+1)</f>
        <v/>
      </c>
      <c r="JV63" s="265" t="str">
        <f>IF(JA63="","",SUM(JA$12:JA63)-JA63+1)</f>
        <v/>
      </c>
      <c r="JW63" s="265" t="str">
        <f>IF(JB63="","",SUM(JB$12:JB63)-JB63+1)</f>
        <v/>
      </c>
      <c r="JX63" s="265" t="str">
        <f>IF(JC63="","",SUM(JC$12:JC63)-JC63+1)</f>
        <v/>
      </c>
      <c r="JY63" s="265" t="str">
        <f>IF(JD63="","",SUM(JD$12:JD63)-JD63+1)</f>
        <v/>
      </c>
      <c r="JZ63" s="265" t="str">
        <f>IF(JE63="","",SUM(JE$12:JE63)-JE63+1)</f>
        <v/>
      </c>
      <c r="KA63" s="265" t="str">
        <f>IF(JF63="","",SUM(JF$12:JF63)-JF63+1)</f>
        <v/>
      </c>
      <c r="KB63" s="265" t="str">
        <f>IF(JG63="","",SUM(JG$12:JG63)-JG63+1)</f>
        <v/>
      </c>
      <c r="KC63" s="265" t="str">
        <f>IF(JH63="","",SUM(JH$12:JH63)-JH63+1)</f>
        <v/>
      </c>
      <c r="KD63" s="265" t="str">
        <f>IF(JI63="","",SUM(JI$12:JI63)-JI63+1)</f>
        <v/>
      </c>
      <c r="KE63" s="265" t="str">
        <f>IF(JJ63="","",SUM(JJ$12:JJ63)-JJ63+1)</f>
        <v/>
      </c>
      <c r="KF63" s="265" t="str">
        <f>IF(JK63="","",SUM(JK$12:JK63)-JK63+1)</f>
        <v/>
      </c>
      <c r="KG63" s="265" t="str">
        <f>IF(JL63="","",SUM(JL$12:JL63)-JL63+1)</f>
        <v/>
      </c>
      <c r="KH63" s="265" t="str">
        <f>IF(JM63="","",SUM(JM$12:JM63)-JM63+1)</f>
        <v/>
      </c>
      <c r="KI63" s="265" t="str">
        <f>IF(JN63="","",SUM(JN$12:JN63)-JN63+1)</f>
        <v/>
      </c>
      <c r="KJ63" s="265" t="str">
        <f>IF(JO63="","",SUM(JO$12:JO63)-JO63+1)</f>
        <v/>
      </c>
      <c r="KK63" s="265" t="str">
        <f>IF(JP63="","",SUM(JP$12:JP63)-JP63+1)</f>
        <v/>
      </c>
      <c r="KL63" s="265" t="str">
        <f>IF(JQ63="","",SUM(JQ$12:JQ63)-JQ63+1)</f>
        <v/>
      </c>
      <c r="KN63" s="265" t="str">
        <f t="shared" si="290"/>
        <v/>
      </c>
      <c r="KO63" s="265" t="str">
        <f t="shared" si="291"/>
        <v/>
      </c>
      <c r="KP63" s="265" t="str">
        <f t="shared" si="292"/>
        <v/>
      </c>
      <c r="KQ63" s="265" t="str">
        <f t="shared" si="293"/>
        <v/>
      </c>
      <c r="KR63" s="265" t="str">
        <f t="shared" si="294"/>
        <v/>
      </c>
      <c r="KS63" s="265" t="str">
        <f t="shared" si="295"/>
        <v/>
      </c>
      <c r="KT63" s="265" t="str">
        <f t="shared" si="296"/>
        <v/>
      </c>
      <c r="KU63" s="265" t="str">
        <f t="shared" si="297"/>
        <v/>
      </c>
      <c r="KV63" s="265" t="str">
        <f t="shared" si="132"/>
        <v/>
      </c>
      <c r="KW63" s="265" t="str">
        <f t="shared" si="133"/>
        <v/>
      </c>
      <c r="KX63" s="265" t="str">
        <f t="shared" si="134"/>
        <v/>
      </c>
      <c r="KY63" s="265" t="str">
        <f t="shared" si="135"/>
        <v/>
      </c>
      <c r="KZ63" s="265" t="str">
        <f t="shared" si="136"/>
        <v/>
      </c>
      <c r="LA63" s="265" t="str">
        <f t="shared" si="137"/>
        <v/>
      </c>
      <c r="LB63" s="265" t="str">
        <f t="shared" si="138"/>
        <v/>
      </c>
      <c r="LC63" s="265" t="str">
        <f t="shared" si="139"/>
        <v/>
      </c>
      <c r="LD63" s="265" t="str">
        <f t="shared" si="140"/>
        <v/>
      </c>
      <c r="LE63" s="265" t="str">
        <f t="shared" si="141"/>
        <v/>
      </c>
      <c r="LF63" s="265" t="str">
        <f t="shared" si="142"/>
        <v/>
      </c>
      <c r="LG63" s="265" t="str">
        <f t="shared" si="143"/>
        <v/>
      </c>
    </row>
    <row r="64" spans="1:319" s="266" customFormat="1" x14ac:dyDescent="0.25">
      <c r="A64" s="248">
        <f t="shared" si="179"/>
        <v>53</v>
      </c>
      <c r="B64" s="176" t="s">
        <v>101</v>
      </c>
      <c r="C64" s="45" t="s">
        <v>284</v>
      </c>
      <c r="D64" s="45" t="s">
        <v>288</v>
      </c>
      <c r="E64" s="169" t="s">
        <v>301</v>
      </c>
      <c r="F64" s="46"/>
      <c r="G64" s="172"/>
      <c r="H64" s="54" t="s">
        <v>851</v>
      </c>
      <c r="I64" s="54"/>
      <c r="J64" s="54"/>
      <c r="K64" s="54"/>
      <c r="L64" s="248"/>
      <c r="M64" s="248"/>
      <c r="N64" s="44" t="s">
        <v>595</v>
      </c>
      <c r="O64" s="44" t="s">
        <v>675</v>
      </c>
      <c r="P64" s="43">
        <v>2</v>
      </c>
      <c r="Q64" s="43" t="s">
        <v>416</v>
      </c>
      <c r="R64" s="43"/>
      <c r="S64" s="43" t="str">
        <f t="shared" si="288"/>
        <v/>
      </c>
      <c r="T64" s="54">
        <v>3</v>
      </c>
      <c r="U64" s="54"/>
      <c r="V64" s="54"/>
      <c r="W64" s="343">
        <f t="shared" si="298"/>
        <v>51</v>
      </c>
      <c r="X64" s="344">
        <f t="shared" si="299"/>
        <v>3</v>
      </c>
      <c r="Y64" s="45"/>
      <c r="Z64" s="45" t="s">
        <v>663</v>
      </c>
      <c r="AA64" s="54"/>
      <c r="AB64" s="54"/>
      <c r="AC64" s="54"/>
      <c r="AD64" s="44"/>
      <c r="AE64" s="44"/>
      <c r="AF64" s="44"/>
      <c r="AG64" s="45"/>
      <c r="AH64" s="45"/>
      <c r="AI64" s="45"/>
      <c r="AJ64" s="46"/>
      <c r="AK64" s="46"/>
      <c r="AL64" s="46"/>
      <c r="AN64" s="307" t="str">
        <f t="shared" si="93"/>
        <v xml:space="preserve">Pré: QUI01104   </v>
      </c>
      <c r="AO64" s="256" t="str">
        <f t="shared" si="94"/>
        <v>Co: ---</v>
      </c>
      <c r="AP64" s="45" t="str">
        <f t="shared" si="146"/>
        <v>QUI01203</v>
      </c>
      <c r="AQ64" s="308" t="str">
        <f t="shared" si="180"/>
        <v>Química Geral II</v>
      </c>
      <c r="AR64" s="43" t="str">
        <f t="shared" si="95"/>
        <v/>
      </c>
      <c r="AS64" s="255"/>
      <c r="AT64" s="256" t="str">
        <f t="shared" si="96"/>
        <v/>
      </c>
      <c r="AU64" s="257" t="str">
        <f t="shared" si="334"/>
        <v/>
      </c>
      <c r="AV64" s="257" t="str">
        <f t="shared" si="334"/>
        <v/>
      </c>
      <c r="AW64" s="257" t="str">
        <f t="shared" si="334"/>
        <v/>
      </c>
      <c r="AX64" s="257" t="str">
        <f t="shared" si="334"/>
        <v/>
      </c>
      <c r="AY64" s="257" t="str">
        <f t="shared" si="334"/>
        <v/>
      </c>
      <c r="AZ64" s="257" t="str">
        <f t="shared" si="334"/>
        <v/>
      </c>
      <c r="BA64" s="257" t="str">
        <f t="shared" si="334"/>
        <v/>
      </c>
      <c r="BB64" s="257" t="str">
        <f t="shared" si="334"/>
        <v/>
      </c>
      <c r="BC64" s="257" t="str">
        <f t="shared" si="334"/>
        <v/>
      </c>
      <c r="BD64" s="257" t="str">
        <f t="shared" si="334"/>
        <v/>
      </c>
      <c r="BE64" s="257" t="str">
        <f t="shared" si="335"/>
        <v/>
      </c>
      <c r="BF64" s="257" t="str">
        <f t="shared" si="335"/>
        <v/>
      </c>
      <c r="BG64" s="257" t="str">
        <f t="shared" si="335"/>
        <v/>
      </c>
      <c r="BH64" s="257" t="str">
        <f t="shared" si="335"/>
        <v/>
      </c>
      <c r="BI64" s="257" t="str">
        <f t="shared" si="335"/>
        <v/>
      </c>
      <c r="BJ64" s="257" t="str">
        <f t="shared" si="335"/>
        <v/>
      </c>
      <c r="BK64" s="257" t="str">
        <f t="shared" si="335"/>
        <v/>
      </c>
      <c r="BL64" s="257" t="str">
        <f t="shared" si="335"/>
        <v/>
      </c>
      <c r="BM64" s="258" t="str">
        <f t="shared" si="99"/>
        <v/>
      </c>
      <c r="BN64" s="259" t="str">
        <f t="shared" si="336"/>
        <v/>
      </c>
      <c r="BO64" s="259" t="str">
        <f t="shared" si="336"/>
        <v/>
      </c>
      <c r="BP64" s="259" t="str">
        <f t="shared" si="336"/>
        <v/>
      </c>
      <c r="BQ64" s="259" t="str">
        <f t="shared" si="336"/>
        <v/>
      </c>
      <c r="BR64" s="259" t="str">
        <f t="shared" si="336"/>
        <v/>
      </c>
      <c r="BS64" s="259" t="str">
        <f t="shared" si="336"/>
        <v/>
      </c>
      <c r="BT64" s="259" t="str">
        <f t="shared" si="336"/>
        <v/>
      </c>
      <c r="BU64" s="259" t="str">
        <f t="shared" si="336"/>
        <v/>
      </c>
      <c r="BV64" s="259" t="str">
        <f t="shared" si="336"/>
        <v/>
      </c>
      <c r="BW64" s="259" t="str">
        <f t="shared" si="336"/>
        <v/>
      </c>
      <c r="BX64" s="259" t="str">
        <f t="shared" si="337"/>
        <v/>
      </c>
      <c r="BY64" s="259" t="str">
        <f t="shared" si="337"/>
        <v/>
      </c>
      <c r="BZ64" s="259" t="str">
        <f t="shared" si="337"/>
        <v/>
      </c>
      <c r="CA64" s="259" t="str">
        <f t="shared" si="337"/>
        <v/>
      </c>
      <c r="CB64" s="259" t="str">
        <f t="shared" si="337"/>
        <v/>
      </c>
      <c r="CC64" s="259" t="str">
        <f t="shared" si="337"/>
        <v/>
      </c>
      <c r="CD64" s="259" t="str">
        <f t="shared" si="337"/>
        <v/>
      </c>
      <c r="CE64" s="259" t="str">
        <f t="shared" si="337"/>
        <v/>
      </c>
      <c r="CF64" s="260" t="str">
        <f t="shared" si="102"/>
        <v/>
      </c>
      <c r="CG64" s="261" t="str">
        <f t="shared" si="338"/>
        <v/>
      </c>
      <c r="CH64" s="261" t="str">
        <f t="shared" si="338"/>
        <v/>
      </c>
      <c r="CI64" s="261" t="str">
        <f t="shared" si="338"/>
        <v/>
      </c>
      <c r="CJ64" s="261" t="str">
        <f t="shared" si="338"/>
        <v/>
      </c>
      <c r="CK64" s="261" t="str">
        <f t="shared" si="338"/>
        <v/>
      </c>
      <c r="CL64" s="261" t="str">
        <f t="shared" si="338"/>
        <v/>
      </c>
      <c r="CM64" s="261" t="str">
        <f t="shared" si="338"/>
        <v/>
      </c>
      <c r="CN64" s="261" t="str">
        <f t="shared" si="338"/>
        <v/>
      </c>
      <c r="CO64" s="261" t="str">
        <f t="shared" si="338"/>
        <v/>
      </c>
      <c r="CP64" s="261" t="str">
        <f t="shared" si="338"/>
        <v/>
      </c>
      <c r="CQ64" s="261" t="str">
        <f t="shared" si="339"/>
        <v/>
      </c>
      <c r="CR64" s="261" t="str">
        <f t="shared" si="339"/>
        <v/>
      </c>
      <c r="CS64" s="261" t="str">
        <f t="shared" si="339"/>
        <v/>
      </c>
      <c r="CT64" s="261" t="str">
        <f t="shared" si="339"/>
        <v/>
      </c>
      <c r="CU64" s="261" t="str">
        <f t="shared" si="339"/>
        <v/>
      </c>
      <c r="CV64" s="261" t="str">
        <f t="shared" si="339"/>
        <v/>
      </c>
      <c r="CW64" s="261" t="str">
        <f t="shared" si="339"/>
        <v/>
      </c>
      <c r="CX64" s="261" t="str">
        <f t="shared" si="339"/>
        <v/>
      </c>
      <c r="CY64" s="262" t="str">
        <f t="shared" si="105"/>
        <v/>
      </c>
      <c r="CZ64" s="263" t="str">
        <f t="shared" si="340"/>
        <v/>
      </c>
      <c r="DA64" s="263" t="str">
        <f t="shared" si="340"/>
        <v/>
      </c>
      <c r="DB64" s="263" t="str">
        <f t="shared" si="340"/>
        <v/>
      </c>
      <c r="DC64" s="263" t="str">
        <f t="shared" si="340"/>
        <v/>
      </c>
      <c r="DD64" s="263" t="str">
        <f t="shared" si="340"/>
        <v/>
      </c>
      <c r="DE64" s="263" t="str">
        <f t="shared" si="340"/>
        <v/>
      </c>
      <c r="DF64" s="263" t="str">
        <f t="shared" si="340"/>
        <v/>
      </c>
      <c r="DG64" s="263" t="str">
        <f t="shared" si="340"/>
        <v/>
      </c>
      <c r="DH64" s="263" t="str">
        <f t="shared" si="340"/>
        <v/>
      </c>
      <c r="DI64" s="263" t="str">
        <f t="shared" si="340"/>
        <v/>
      </c>
      <c r="DJ64" s="263" t="str">
        <f t="shared" si="341"/>
        <v/>
      </c>
      <c r="DK64" s="263" t="str">
        <f t="shared" si="341"/>
        <v/>
      </c>
      <c r="DL64" s="263" t="str">
        <f t="shared" si="341"/>
        <v/>
      </c>
      <c r="DM64" s="263" t="str">
        <f t="shared" si="341"/>
        <v/>
      </c>
      <c r="DN64" s="263" t="str">
        <f t="shared" si="341"/>
        <v/>
      </c>
      <c r="DO64" s="263" t="str">
        <f t="shared" si="341"/>
        <v/>
      </c>
      <c r="DP64" s="263" t="str">
        <f t="shared" si="341"/>
        <v/>
      </c>
      <c r="DQ64" s="263" t="str">
        <f t="shared" si="341"/>
        <v/>
      </c>
      <c r="DR64" s="264"/>
      <c r="DS64" s="257" t="str">
        <f t="shared" si="345"/>
        <v/>
      </c>
      <c r="DT64" s="257" t="str">
        <f t="shared" si="345"/>
        <v/>
      </c>
      <c r="DU64" s="257" t="str">
        <f t="shared" si="345"/>
        <v/>
      </c>
      <c r="DV64" s="257" t="str">
        <f t="shared" si="345"/>
        <v/>
      </c>
      <c r="DW64" s="257" t="str">
        <f t="shared" si="345"/>
        <v/>
      </c>
      <c r="DX64" s="257" t="str">
        <f t="shared" si="345"/>
        <v/>
      </c>
      <c r="DY64" s="257" t="str">
        <f t="shared" si="345"/>
        <v/>
      </c>
      <c r="DZ64" s="257" t="str">
        <f t="shared" si="345"/>
        <v/>
      </c>
      <c r="EA64" s="257" t="str">
        <f t="shared" si="333"/>
        <v/>
      </c>
      <c r="EB64" s="257" t="str">
        <f t="shared" si="333"/>
        <v/>
      </c>
      <c r="EC64" s="257" t="str">
        <f t="shared" si="333"/>
        <v/>
      </c>
      <c r="ED64" s="257" t="str">
        <f t="shared" si="333"/>
        <v/>
      </c>
      <c r="EE64" s="257" t="str">
        <f t="shared" si="333"/>
        <v/>
      </c>
      <c r="EF64" s="257" t="str">
        <f t="shared" si="333"/>
        <v/>
      </c>
      <c r="EG64" s="257" t="str">
        <f t="shared" si="333"/>
        <v/>
      </c>
      <c r="EH64" s="257" t="str">
        <f t="shared" si="333"/>
        <v/>
      </c>
      <c r="EI64" s="257" t="str">
        <f t="shared" si="333"/>
        <v/>
      </c>
      <c r="EJ64" s="257" t="str">
        <f t="shared" si="333"/>
        <v/>
      </c>
      <c r="EK64" s="259" t="str">
        <f t="shared" si="346"/>
        <v/>
      </c>
      <c r="EL64" s="259" t="str">
        <f t="shared" si="346"/>
        <v/>
      </c>
      <c r="EM64" s="259" t="str">
        <f t="shared" si="346"/>
        <v/>
      </c>
      <c r="EN64" s="259" t="str">
        <f t="shared" si="346"/>
        <v/>
      </c>
      <c r="EO64" s="259" t="str">
        <f t="shared" si="346"/>
        <v/>
      </c>
      <c r="EP64" s="259" t="str">
        <f t="shared" si="346"/>
        <v/>
      </c>
      <c r="EQ64" s="259" t="str">
        <f t="shared" si="346"/>
        <v/>
      </c>
      <c r="ER64" s="259" t="str">
        <f t="shared" si="346"/>
        <v/>
      </c>
      <c r="ES64" s="259" t="str">
        <f t="shared" si="301"/>
        <v/>
      </c>
      <c r="ET64" s="259" t="str">
        <f t="shared" si="301"/>
        <v/>
      </c>
      <c r="EU64" s="259" t="str">
        <f t="shared" si="301"/>
        <v/>
      </c>
      <c r="EV64" s="259" t="str">
        <f t="shared" si="301"/>
        <v/>
      </c>
      <c r="EW64" s="259" t="str">
        <f t="shared" si="301"/>
        <v/>
      </c>
      <c r="EX64" s="259" t="str">
        <f t="shared" si="301"/>
        <v/>
      </c>
      <c r="EY64" s="259" t="str">
        <f t="shared" si="301"/>
        <v/>
      </c>
      <c r="EZ64" s="259" t="str">
        <f t="shared" si="301"/>
        <v/>
      </c>
      <c r="FA64" s="259" t="str">
        <f t="shared" si="301"/>
        <v/>
      </c>
      <c r="FB64" s="259" t="str">
        <f t="shared" si="301"/>
        <v/>
      </c>
      <c r="FC64" s="261" t="str">
        <f t="shared" si="347"/>
        <v/>
      </c>
      <c r="FD64" s="261" t="str">
        <f t="shared" si="347"/>
        <v/>
      </c>
      <c r="FE64" s="261" t="str">
        <f t="shared" si="347"/>
        <v/>
      </c>
      <c r="FF64" s="261" t="str">
        <f t="shared" si="347"/>
        <v/>
      </c>
      <c r="FG64" s="261" t="str">
        <f t="shared" si="347"/>
        <v/>
      </c>
      <c r="FH64" s="261" t="str">
        <f t="shared" si="347"/>
        <v/>
      </c>
      <c r="FI64" s="261" t="str">
        <f t="shared" si="347"/>
        <v/>
      </c>
      <c r="FJ64" s="261" t="str">
        <f t="shared" si="347"/>
        <v/>
      </c>
      <c r="FK64" s="261" t="str">
        <f t="shared" si="302"/>
        <v/>
      </c>
      <c r="FL64" s="261" t="str">
        <f t="shared" si="302"/>
        <v/>
      </c>
      <c r="FM64" s="261" t="str">
        <f t="shared" si="302"/>
        <v/>
      </c>
      <c r="FN64" s="261" t="str">
        <f t="shared" si="302"/>
        <v/>
      </c>
      <c r="FO64" s="261" t="str">
        <f t="shared" si="302"/>
        <v/>
      </c>
      <c r="FP64" s="261" t="str">
        <f t="shared" si="302"/>
        <v/>
      </c>
      <c r="FQ64" s="261" t="str">
        <f t="shared" si="302"/>
        <v/>
      </c>
      <c r="FR64" s="261" t="str">
        <f t="shared" si="302"/>
        <v/>
      </c>
      <c r="FS64" s="261" t="str">
        <f t="shared" si="302"/>
        <v/>
      </c>
      <c r="FT64" s="261" t="str">
        <f t="shared" si="302"/>
        <v/>
      </c>
      <c r="FU64" s="263" t="str">
        <f t="shared" si="348"/>
        <v/>
      </c>
      <c r="FV64" s="263" t="str">
        <f t="shared" si="348"/>
        <v/>
      </c>
      <c r="FW64" s="263" t="str">
        <f t="shared" si="348"/>
        <v/>
      </c>
      <c r="FX64" s="263" t="str">
        <f t="shared" si="348"/>
        <v/>
      </c>
      <c r="FY64" s="263" t="str">
        <f t="shared" si="348"/>
        <v/>
      </c>
      <c r="FZ64" s="263" t="str">
        <f t="shared" si="348"/>
        <v/>
      </c>
      <c r="GA64" s="263" t="str">
        <f t="shared" si="348"/>
        <v/>
      </c>
      <c r="GB64" s="263" t="str">
        <f t="shared" si="348"/>
        <v/>
      </c>
      <c r="GC64" s="263" t="str">
        <f t="shared" si="303"/>
        <v/>
      </c>
      <c r="GD64" s="263" t="str">
        <f t="shared" si="303"/>
        <v/>
      </c>
      <c r="GE64" s="263" t="str">
        <f t="shared" si="303"/>
        <v/>
      </c>
      <c r="GF64" s="263" t="str">
        <f t="shared" si="303"/>
        <v/>
      </c>
      <c r="GG64" s="263" t="str">
        <f t="shared" si="303"/>
        <v/>
      </c>
      <c r="GH64" s="263" t="str">
        <f t="shared" si="303"/>
        <v/>
      </c>
      <c r="GI64" s="263" t="str">
        <f t="shared" si="303"/>
        <v/>
      </c>
      <c r="GJ64" s="263" t="str">
        <f t="shared" si="303"/>
        <v/>
      </c>
      <c r="GK64" s="263" t="str">
        <f t="shared" si="303"/>
        <v/>
      </c>
      <c r="GL64" s="263" t="str">
        <f t="shared" si="303"/>
        <v/>
      </c>
      <c r="GM64" s="265" t="str">
        <f t="shared" si="332"/>
        <v/>
      </c>
      <c r="GN64" s="265" t="str">
        <f t="shared" si="332"/>
        <v/>
      </c>
      <c r="GO64" s="265" t="str">
        <f t="shared" si="332"/>
        <v/>
      </c>
      <c r="GP64" s="265" t="str">
        <f t="shared" si="332"/>
        <v/>
      </c>
      <c r="GQ64" s="265" t="str">
        <f t="shared" si="332"/>
        <v/>
      </c>
      <c r="GR64" s="265" t="str">
        <f t="shared" si="332"/>
        <v/>
      </c>
      <c r="GS64" s="265" t="str">
        <f t="shared" si="316"/>
        <v/>
      </c>
      <c r="GT64" s="265" t="str">
        <f t="shared" si="314"/>
        <v/>
      </c>
      <c r="GU64" s="265" t="str">
        <f t="shared" si="304"/>
        <v/>
      </c>
      <c r="GV64" s="265" t="str">
        <f t="shared" si="304"/>
        <v/>
      </c>
      <c r="GW64" s="265" t="str">
        <f t="shared" si="304"/>
        <v/>
      </c>
      <c r="GX64" s="265" t="str">
        <f t="shared" si="304"/>
        <v/>
      </c>
      <c r="GY64" s="265" t="str">
        <f t="shared" si="304"/>
        <v/>
      </c>
      <c r="GZ64" s="265" t="str">
        <f t="shared" si="304"/>
        <v/>
      </c>
      <c r="HA64" s="265" t="str">
        <f t="shared" si="304"/>
        <v/>
      </c>
      <c r="HB64" s="265" t="str">
        <f t="shared" si="304"/>
        <v/>
      </c>
      <c r="HC64" s="265" t="str">
        <f t="shared" si="304"/>
        <v/>
      </c>
      <c r="HD64" s="265" t="str">
        <f t="shared" si="304"/>
        <v/>
      </c>
      <c r="HF64" s="265">
        <f t="shared" si="289"/>
        <v>53</v>
      </c>
      <c r="HG64" s="267" t="str">
        <f t="shared" si="342"/>
        <v/>
      </c>
      <c r="HH64" s="267" t="str">
        <f t="shared" si="342"/>
        <v/>
      </c>
      <c r="HI64" s="267" t="str">
        <f t="shared" si="342"/>
        <v/>
      </c>
      <c r="HJ64" s="267" t="str">
        <f t="shared" si="342"/>
        <v/>
      </c>
      <c r="HK64" s="267" t="str">
        <f t="shared" si="342"/>
        <v/>
      </c>
      <c r="HL64" s="267" t="str">
        <f t="shared" si="342"/>
        <v/>
      </c>
      <c r="HM64" s="267" t="str">
        <f t="shared" si="342"/>
        <v/>
      </c>
      <c r="HN64" s="267" t="str">
        <f t="shared" si="342"/>
        <v/>
      </c>
      <c r="HO64" s="267" t="str">
        <f t="shared" si="342"/>
        <v/>
      </c>
      <c r="HP64" s="267" t="str">
        <f t="shared" si="342"/>
        <v/>
      </c>
      <c r="HQ64" s="267" t="str">
        <f t="shared" si="343"/>
        <v/>
      </c>
      <c r="HR64" s="267" t="str">
        <f t="shared" si="343"/>
        <v/>
      </c>
      <c r="HS64" s="267" t="str">
        <f t="shared" si="343"/>
        <v/>
      </c>
      <c r="HT64" s="267" t="str">
        <f t="shared" si="343"/>
        <v/>
      </c>
      <c r="HU64" s="267" t="str">
        <f t="shared" si="343"/>
        <v/>
      </c>
      <c r="HV64" s="267" t="str">
        <f t="shared" si="343"/>
        <v/>
      </c>
      <c r="HW64" s="267" t="str">
        <f t="shared" si="343"/>
        <v/>
      </c>
      <c r="HX64" s="267" t="str">
        <f t="shared" si="343"/>
        <v/>
      </c>
      <c r="HY64" s="267" t="str">
        <f t="shared" si="343"/>
        <v/>
      </c>
      <c r="HZ64" s="267" t="str">
        <f t="shared" si="343"/>
        <v/>
      </c>
      <c r="IA64" s="264"/>
      <c r="IB64" s="267" t="str">
        <f t="shared" si="305"/>
        <v/>
      </c>
      <c r="IC64" s="267" t="str">
        <f t="shared" si="306"/>
        <v/>
      </c>
      <c r="ID64" s="267" t="str">
        <f t="shared" si="307"/>
        <v/>
      </c>
      <c r="IE64" s="267" t="str">
        <f t="shared" si="308"/>
        <v/>
      </c>
      <c r="IF64" s="267" t="str">
        <f t="shared" si="309"/>
        <v/>
      </c>
      <c r="IG64" s="267" t="str">
        <f t="shared" si="310"/>
        <v/>
      </c>
      <c r="IH64" s="267" t="str">
        <f t="shared" si="311"/>
        <v/>
      </c>
      <c r="II64" s="267" t="str">
        <f t="shared" si="163"/>
        <v/>
      </c>
      <c r="IJ64" s="267" t="str">
        <f t="shared" si="164"/>
        <v/>
      </c>
      <c r="IK64" s="267" t="str">
        <f t="shared" si="165"/>
        <v/>
      </c>
      <c r="IL64" s="267" t="str">
        <f t="shared" si="166"/>
        <v/>
      </c>
      <c r="IM64" s="267" t="str">
        <f t="shared" si="167"/>
        <v/>
      </c>
      <c r="IN64" s="267" t="str">
        <f t="shared" si="168"/>
        <v/>
      </c>
      <c r="IO64" s="267" t="str">
        <f t="shared" si="169"/>
        <v/>
      </c>
      <c r="IP64" s="267" t="str">
        <f t="shared" si="170"/>
        <v/>
      </c>
      <c r="IQ64" s="267" t="str">
        <f t="shared" si="171"/>
        <v/>
      </c>
      <c r="IR64" s="267" t="str">
        <f t="shared" si="172"/>
        <v/>
      </c>
      <c r="IS64" s="267" t="str">
        <f t="shared" si="173"/>
        <v/>
      </c>
      <c r="IT64" s="267" t="str">
        <f t="shared" si="174"/>
        <v/>
      </c>
      <c r="IU64" s="267" t="str">
        <f t="shared" si="175"/>
        <v/>
      </c>
      <c r="IV64" s="264"/>
      <c r="IW64" s="268">
        <v>53</v>
      </c>
      <c r="IX64" s="265" t="str">
        <f t="shared" si="312"/>
        <v/>
      </c>
      <c r="IY64" s="265" t="str">
        <f t="shared" si="282"/>
        <v/>
      </c>
      <c r="IZ64" s="265" t="str">
        <f t="shared" si="282"/>
        <v/>
      </c>
      <c r="JA64" s="265" t="str">
        <f t="shared" si="282"/>
        <v/>
      </c>
      <c r="JB64" s="265" t="str">
        <f t="shared" si="344"/>
        <v/>
      </c>
      <c r="JC64" s="265" t="str">
        <f t="shared" si="344"/>
        <v/>
      </c>
      <c r="JD64" s="265" t="str">
        <f t="shared" si="344"/>
        <v/>
      </c>
      <c r="JE64" s="265" t="str">
        <f t="shared" si="317"/>
        <v/>
      </c>
      <c r="JF64" s="265" t="str">
        <f t="shared" si="317"/>
        <v/>
      </c>
      <c r="JG64" s="265" t="str">
        <f t="shared" si="317"/>
        <v/>
      </c>
      <c r="JH64" s="265" t="str">
        <f t="shared" si="317"/>
        <v/>
      </c>
      <c r="JI64" s="265" t="str">
        <f t="shared" si="317"/>
        <v/>
      </c>
      <c r="JJ64" s="265" t="str">
        <f t="shared" si="317"/>
        <v/>
      </c>
      <c r="JK64" s="265" t="str">
        <f t="shared" si="317"/>
        <v/>
      </c>
      <c r="JL64" s="265" t="str">
        <f t="shared" si="317"/>
        <v/>
      </c>
      <c r="JM64" s="265" t="str">
        <f t="shared" si="317"/>
        <v/>
      </c>
      <c r="JN64" s="265" t="str">
        <f t="shared" si="317"/>
        <v/>
      </c>
      <c r="JO64" s="265" t="str">
        <f t="shared" si="317"/>
        <v/>
      </c>
      <c r="JP64" s="265" t="str">
        <f t="shared" si="317"/>
        <v/>
      </c>
      <c r="JQ64" s="265" t="str">
        <f t="shared" si="317"/>
        <v/>
      </c>
      <c r="JS64" s="265" t="str">
        <f>IF(IX64="","",SUM(IX$12:IX64)-IX64+1)</f>
        <v/>
      </c>
      <c r="JT64" s="265" t="str">
        <f>IF(IY64="","",SUM(IY$12:IY64)-IY64+1)</f>
        <v/>
      </c>
      <c r="JU64" s="265" t="str">
        <f>IF(IZ64="","",SUM(IZ$12:IZ64)-IZ64+1)</f>
        <v/>
      </c>
      <c r="JV64" s="265" t="str">
        <f>IF(JA64="","",SUM(JA$12:JA64)-JA64+1)</f>
        <v/>
      </c>
      <c r="JW64" s="265" t="str">
        <f>IF(JB64="","",SUM(JB$12:JB64)-JB64+1)</f>
        <v/>
      </c>
      <c r="JX64" s="265" t="str">
        <f>IF(JC64="","",SUM(JC$12:JC64)-JC64+1)</f>
        <v/>
      </c>
      <c r="JY64" s="265" t="str">
        <f>IF(JD64="","",SUM(JD$12:JD64)-JD64+1)</f>
        <v/>
      </c>
      <c r="JZ64" s="265" t="str">
        <f>IF(JE64="","",SUM(JE$12:JE64)-JE64+1)</f>
        <v/>
      </c>
      <c r="KA64" s="265" t="str">
        <f>IF(JF64="","",SUM(JF$12:JF64)-JF64+1)</f>
        <v/>
      </c>
      <c r="KB64" s="265" t="str">
        <f>IF(JG64="","",SUM(JG$12:JG64)-JG64+1)</f>
        <v/>
      </c>
      <c r="KC64" s="265" t="str">
        <f>IF(JH64="","",SUM(JH$12:JH64)-JH64+1)</f>
        <v/>
      </c>
      <c r="KD64" s="265" t="str">
        <f>IF(JI64="","",SUM(JI$12:JI64)-JI64+1)</f>
        <v/>
      </c>
      <c r="KE64" s="265" t="str">
        <f>IF(JJ64="","",SUM(JJ$12:JJ64)-JJ64+1)</f>
        <v/>
      </c>
      <c r="KF64" s="265" t="str">
        <f>IF(JK64="","",SUM(JK$12:JK64)-JK64+1)</f>
        <v/>
      </c>
      <c r="KG64" s="265" t="str">
        <f>IF(JL64="","",SUM(JL$12:JL64)-JL64+1)</f>
        <v/>
      </c>
      <c r="KH64" s="265" t="str">
        <f>IF(JM64="","",SUM(JM$12:JM64)-JM64+1)</f>
        <v/>
      </c>
      <c r="KI64" s="265" t="str">
        <f>IF(JN64="","",SUM(JN$12:JN64)-JN64+1)</f>
        <v/>
      </c>
      <c r="KJ64" s="265" t="str">
        <f>IF(JO64="","",SUM(JO$12:JO64)-JO64+1)</f>
        <v/>
      </c>
      <c r="KK64" s="265" t="str">
        <f>IF(JP64="","",SUM(JP$12:JP64)-JP64+1)</f>
        <v/>
      </c>
      <c r="KL64" s="265" t="str">
        <f>IF(JQ64="","",SUM(JQ$12:JQ64)-JQ64+1)</f>
        <v/>
      </c>
      <c r="KN64" s="265" t="str">
        <f t="shared" si="290"/>
        <v/>
      </c>
      <c r="KO64" s="265" t="str">
        <f t="shared" si="291"/>
        <v/>
      </c>
      <c r="KP64" s="265" t="str">
        <f t="shared" si="292"/>
        <v/>
      </c>
      <c r="KQ64" s="265" t="str">
        <f t="shared" si="293"/>
        <v/>
      </c>
      <c r="KR64" s="265" t="str">
        <f t="shared" si="294"/>
        <v/>
      </c>
      <c r="KS64" s="265" t="str">
        <f t="shared" si="295"/>
        <v/>
      </c>
      <c r="KT64" s="265" t="str">
        <f t="shared" si="296"/>
        <v/>
      </c>
      <c r="KU64" s="265" t="str">
        <f t="shared" si="297"/>
        <v/>
      </c>
      <c r="KV64" s="265" t="str">
        <f t="shared" si="132"/>
        <v/>
      </c>
      <c r="KW64" s="265" t="str">
        <f t="shared" si="133"/>
        <v/>
      </c>
      <c r="KX64" s="265" t="str">
        <f t="shared" si="134"/>
        <v/>
      </c>
      <c r="KY64" s="265" t="str">
        <f t="shared" si="135"/>
        <v/>
      </c>
      <c r="KZ64" s="265" t="str">
        <f t="shared" si="136"/>
        <v/>
      </c>
      <c r="LA64" s="265" t="str">
        <f t="shared" si="137"/>
        <v/>
      </c>
      <c r="LB64" s="265" t="str">
        <f t="shared" si="138"/>
        <v/>
      </c>
      <c r="LC64" s="265" t="str">
        <f t="shared" si="139"/>
        <v/>
      </c>
      <c r="LD64" s="265" t="str">
        <f t="shared" si="140"/>
        <v/>
      </c>
      <c r="LE64" s="265" t="str">
        <f t="shared" si="141"/>
        <v/>
      </c>
      <c r="LF64" s="265" t="str">
        <f t="shared" si="142"/>
        <v/>
      </c>
      <c r="LG64" s="265" t="str">
        <f t="shared" si="143"/>
        <v/>
      </c>
    </row>
    <row r="65" spans="1:319" s="266" customFormat="1" x14ac:dyDescent="0.25">
      <c r="A65" s="248">
        <f t="shared" si="179"/>
        <v>54</v>
      </c>
      <c r="B65" s="176"/>
      <c r="C65" s="45"/>
      <c r="D65" s="45"/>
      <c r="E65" s="169"/>
      <c r="F65" s="46"/>
      <c r="G65" s="172"/>
      <c r="H65" s="54"/>
      <c r="I65" s="54"/>
      <c r="J65" s="54"/>
      <c r="K65" s="54"/>
      <c r="L65" s="248"/>
      <c r="M65" s="248"/>
      <c r="N65" s="44"/>
      <c r="O65" s="44"/>
      <c r="P65" s="43"/>
      <c r="Q65" s="43"/>
      <c r="R65" s="43"/>
      <c r="S65" s="43" t="str">
        <f t="shared" si="288"/>
        <v/>
      </c>
      <c r="T65" s="54"/>
      <c r="U65" s="54"/>
      <c r="V65" s="54"/>
      <c r="W65" s="343" t="str">
        <f t="shared" si="298"/>
        <v/>
      </c>
      <c r="X65" s="344" t="str">
        <f t="shared" si="299"/>
        <v/>
      </c>
      <c r="Y65" s="45"/>
      <c r="Z65" s="45"/>
      <c r="AA65" s="54"/>
      <c r="AB65" s="54"/>
      <c r="AC65" s="54"/>
      <c r="AD65" s="44"/>
      <c r="AE65" s="44"/>
      <c r="AF65" s="44"/>
      <c r="AG65" s="45"/>
      <c r="AH65" s="45"/>
      <c r="AI65" s="45"/>
      <c r="AJ65" s="46"/>
      <c r="AK65" s="46"/>
      <c r="AL65" s="46"/>
      <c r="AN65" s="307" t="str">
        <f t="shared" si="93"/>
        <v/>
      </c>
      <c r="AO65" s="256" t="str">
        <f t="shared" si="94"/>
        <v/>
      </c>
      <c r="AP65" s="45" t="str">
        <f t="shared" si="146"/>
        <v/>
      </c>
      <c r="AQ65" s="308" t="str">
        <f t="shared" si="180"/>
        <v/>
      </c>
      <c r="AR65" s="43" t="str">
        <f t="shared" si="95"/>
        <v/>
      </c>
      <c r="AS65" s="255"/>
      <c r="AT65" s="256" t="str">
        <f t="shared" si="96"/>
        <v/>
      </c>
      <c r="AU65" s="257" t="str">
        <f t="shared" si="334"/>
        <v/>
      </c>
      <c r="AV65" s="257" t="str">
        <f t="shared" si="334"/>
        <v/>
      </c>
      <c r="AW65" s="257" t="str">
        <f t="shared" si="334"/>
        <v/>
      </c>
      <c r="AX65" s="257" t="str">
        <f t="shared" si="334"/>
        <v/>
      </c>
      <c r="AY65" s="257" t="str">
        <f t="shared" si="334"/>
        <v/>
      </c>
      <c r="AZ65" s="257" t="str">
        <f t="shared" si="334"/>
        <v/>
      </c>
      <c r="BA65" s="257" t="str">
        <f t="shared" si="334"/>
        <v/>
      </c>
      <c r="BB65" s="257" t="str">
        <f t="shared" si="334"/>
        <v/>
      </c>
      <c r="BC65" s="257" t="str">
        <f t="shared" si="334"/>
        <v/>
      </c>
      <c r="BD65" s="257" t="str">
        <f t="shared" si="334"/>
        <v/>
      </c>
      <c r="BE65" s="257" t="str">
        <f t="shared" si="335"/>
        <v/>
      </c>
      <c r="BF65" s="257" t="str">
        <f t="shared" si="335"/>
        <v/>
      </c>
      <c r="BG65" s="257" t="str">
        <f t="shared" si="335"/>
        <v/>
      </c>
      <c r="BH65" s="257" t="str">
        <f t="shared" si="335"/>
        <v/>
      </c>
      <c r="BI65" s="257" t="str">
        <f t="shared" si="335"/>
        <v/>
      </c>
      <c r="BJ65" s="257" t="str">
        <f t="shared" si="335"/>
        <v/>
      </c>
      <c r="BK65" s="257" t="str">
        <f t="shared" si="335"/>
        <v/>
      </c>
      <c r="BL65" s="257" t="str">
        <f t="shared" si="335"/>
        <v/>
      </c>
      <c r="BM65" s="258" t="str">
        <f t="shared" si="99"/>
        <v/>
      </c>
      <c r="BN65" s="259" t="str">
        <f t="shared" si="336"/>
        <v/>
      </c>
      <c r="BO65" s="259" t="str">
        <f t="shared" si="336"/>
        <v/>
      </c>
      <c r="BP65" s="259" t="str">
        <f t="shared" si="336"/>
        <v/>
      </c>
      <c r="BQ65" s="259" t="str">
        <f t="shared" si="336"/>
        <v/>
      </c>
      <c r="BR65" s="259" t="str">
        <f t="shared" si="336"/>
        <v/>
      </c>
      <c r="BS65" s="259" t="str">
        <f t="shared" si="336"/>
        <v/>
      </c>
      <c r="BT65" s="259" t="str">
        <f t="shared" si="336"/>
        <v/>
      </c>
      <c r="BU65" s="259" t="str">
        <f t="shared" si="336"/>
        <v/>
      </c>
      <c r="BV65" s="259" t="str">
        <f t="shared" si="336"/>
        <v/>
      </c>
      <c r="BW65" s="259" t="str">
        <f t="shared" si="336"/>
        <v/>
      </c>
      <c r="BX65" s="259" t="str">
        <f t="shared" si="337"/>
        <v/>
      </c>
      <c r="BY65" s="259" t="str">
        <f t="shared" si="337"/>
        <v/>
      </c>
      <c r="BZ65" s="259" t="str">
        <f t="shared" si="337"/>
        <v/>
      </c>
      <c r="CA65" s="259" t="str">
        <f t="shared" si="337"/>
        <v/>
      </c>
      <c r="CB65" s="259" t="str">
        <f t="shared" si="337"/>
        <v/>
      </c>
      <c r="CC65" s="259" t="str">
        <f t="shared" si="337"/>
        <v/>
      </c>
      <c r="CD65" s="259" t="str">
        <f t="shared" si="337"/>
        <v/>
      </c>
      <c r="CE65" s="259" t="str">
        <f t="shared" si="337"/>
        <v/>
      </c>
      <c r="CF65" s="260" t="str">
        <f t="shared" si="102"/>
        <v/>
      </c>
      <c r="CG65" s="261" t="str">
        <f t="shared" si="338"/>
        <v/>
      </c>
      <c r="CH65" s="261" t="str">
        <f t="shared" si="338"/>
        <v/>
      </c>
      <c r="CI65" s="261" t="str">
        <f t="shared" si="338"/>
        <v/>
      </c>
      <c r="CJ65" s="261" t="str">
        <f t="shared" si="338"/>
        <v/>
      </c>
      <c r="CK65" s="261" t="str">
        <f t="shared" si="338"/>
        <v/>
      </c>
      <c r="CL65" s="261" t="str">
        <f t="shared" si="338"/>
        <v/>
      </c>
      <c r="CM65" s="261" t="str">
        <f t="shared" si="338"/>
        <v/>
      </c>
      <c r="CN65" s="261" t="str">
        <f t="shared" si="338"/>
        <v/>
      </c>
      <c r="CO65" s="261" t="str">
        <f t="shared" si="338"/>
        <v/>
      </c>
      <c r="CP65" s="261" t="str">
        <f t="shared" si="338"/>
        <v/>
      </c>
      <c r="CQ65" s="261" t="str">
        <f t="shared" si="339"/>
        <v/>
      </c>
      <c r="CR65" s="261" t="str">
        <f t="shared" si="339"/>
        <v/>
      </c>
      <c r="CS65" s="261" t="str">
        <f t="shared" si="339"/>
        <v/>
      </c>
      <c r="CT65" s="261" t="str">
        <f t="shared" si="339"/>
        <v/>
      </c>
      <c r="CU65" s="261" t="str">
        <f t="shared" si="339"/>
        <v/>
      </c>
      <c r="CV65" s="261" t="str">
        <f t="shared" si="339"/>
        <v/>
      </c>
      <c r="CW65" s="261" t="str">
        <f t="shared" si="339"/>
        <v/>
      </c>
      <c r="CX65" s="261" t="str">
        <f t="shared" si="339"/>
        <v/>
      </c>
      <c r="CY65" s="262" t="str">
        <f t="shared" si="105"/>
        <v/>
      </c>
      <c r="CZ65" s="263" t="str">
        <f t="shared" si="340"/>
        <v/>
      </c>
      <c r="DA65" s="263" t="str">
        <f t="shared" si="340"/>
        <v/>
      </c>
      <c r="DB65" s="263" t="str">
        <f t="shared" si="340"/>
        <v/>
      </c>
      <c r="DC65" s="263" t="str">
        <f t="shared" si="340"/>
        <v/>
      </c>
      <c r="DD65" s="263" t="str">
        <f t="shared" si="340"/>
        <v/>
      </c>
      <c r="DE65" s="263" t="str">
        <f t="shared" si="340"/>
        <v/>
      </c>
      <c r="DF65" s="263" t="str">
        <f t="shared" si="340"/>
        <v/>
      </c>
      <c r="DG65" s="263" t="str">
        <f t="shared" si="340"/>
        <v/>
      </c>
      <c r="DH65" s="263" t="str">
        <f t="shared" si="340"/>
        <v/>
      </c>
      <c r="DI65" s="263" t="str">
        <f t="shared" si="340"/>
        <v/>
      </c>
      <c r="DJ65" s="263" t="str">
        <f t="shared" si="341"/>
        <v/>
      </c>
      <c r="DK65" s="263" t="str">
        <f t="shared" si="341"/>
        <v/>
      </c>
      <c r="DL65" s="263" t="str">
        <f t="shared" si="341"/>
        <v/>
      </c>
      <c r="DM65" s="263" t="str">
        <f t="shared" si="341"/>
        <v/>
      </c>
      <c r="DN65" s="263" t="str">
        <f t="shared" si="341"/>
        <v/>
      </c>
      <c r="DO65" s="263" t="str">
        <f t="shared" si="341"/>
        <v/>
      </c>
      <c r="DP65" s="263" t="str">
        <f t="shared" si="341"/>
        <v/>
      </c>
      <c r="DQ65" s="263" t="str">
        <f t="shared" si="341"/>
        <v/>
      </c>
      <c r="DR65" s="264"/>
      <c r="DS65" s="257" t="str">
        <f t="shared" si="345"/>
        <v/>
      </c>
      <c r="DT65" s="257" t="str">
        <f t="shared" si="345"/>
        <v/>
      </c>
      <c r="DU65" s="257" t="str">
        <f t="shared" si="345"/>
        <v/>
      </c>
      <c r="DV65" s="257" t="str">
        <f t="shared" si="345"/>
        <v/>
      </c>
      <c r="DW65" s="257" t="str">
        <f t="shared" si="345"/>
        <v/>
      </c>
      <c r="DX65" s="257" t="str">
        <f t="shared" si="345"/>
        <v/>
      </c>
      <c r="DY65" s="257" t="str">
        <f t="shared" si="345"/>
        <v/>
      </c>
      <c r="DZ65" s="257" t="str">
        <f t="shared" si="345"/>
        <v/>
      </c>
      <c r="EA65" s="257" t="str">
        <f t="shared" si="333"/>
        <v/>
      </c>
      <c r="EB65" s="257" t="str">
        <f t="shared" si="333"/>
        <v/>
      </c>
      <c r="EC65" s="257" t="str">
        <f t="shared" si="333"/>
        <v/>
      </c>
      <c r="ED65" s="257" t="str">
        <f t="shared" si="333"/>
        <v/>
      </c>
      <c r="EE65" s="257" t="str">
        <f t="shared" si="333"/>
        <v/>
      </c>
      <c r="EF65" s="257" t="str">
        <f t="shared" si="333"/>
        <v/>
      </c>
      <c r="EG65" s="257" t="str">
        <f t="shared" si="333"/>
        <v/>
      </c>
      <c r="EH65" s="257" t="str">
        <f t="shared" si="333"/>
        <v/>
      </c>
      <c r="EI65" s="257" t="str">
        <f t="shared" si="333"/>
        <v/>
      </c>
      <c r="EJ65" s="257" t="str">
        <f t="shared" si="333"/>
        <v/>
      </c>
      <c r="EK65" s="259" t="str">
        <f t="shared" si="346"/>
        <v/>
      </c>
      <c r="EL65" s="259" t="str">
        <f t="shared" si="346"/>
        <v/>
      </c>
      <c r="EM65" s="259" t="str">
        <f t="shared" si="346"/>
        <v/>
      </c>
      <c r="EN65" s="259" t="str">
        <f t="shared" si="346"/>
        <v/>
      </c>
      <c r="EO65" s="259" t="str">
        <f t="shared" si="346"/>
        <v/>
      </c>
      <c r="EP65" s="259" t="str">
        <f t="shared" si="346"/>
        <v/>
      </c>
      <c r="EQ65" s="259" t="str">
        <f t="shared" si="346"/>
        <v/>
      </c>
      <c r="ER65" s="259" t="str">
        <f t="shared" si="346"/>
        <v/>
      </c>
      <c r="ES65" s="259" t="str">
        <f t="shared" si="301"/>
        <v/>
      </c>
      <c r="ET65" s="259" t="str">
        <f t="shared" si="301"/>
        <v/>
      </c>
      <c r="EU65" s="259" t="str">
        <f t="shared" si="301"/>
        <v/>
      </c>
      <c r="EV65" s="259" t="str">
        <f t="shared" si="301"/>
        <v/>
      </c>
      <c r="EW65" s="259" t="str">
        <f t="shared" si="301"/>
        <v/>
      </c>
      <c r="EX65" s="259" t="str">
        <f t="shared" si="301"/>
        <v/>
      </c>
      <c r="EY65" s="259" t="str">
        <f t="shared" si="301"/>
        <v/>
      </c>
      <c r="EZ65" s="259" t="str">
        <f t="shared" si="301"/>
        <v/>
      </c>
      <c r="FA65" s="259" t="str">
        <f t="shared" si="301"/>
        <v/>
      </c>
      <c r="FB65" s="259" t="str">
        <f t="shared" si="301"/>
        <v/>
      </c>
      <c r="FC65" s="261" t="str">
        <f t="shared" si="347"/>
        <v/>
      </c>
      <c r="FD65" s="261" t="str">
        <f t="shared" si="347"/>
        <v/>
      </c>
      <c r="FE65" s="261" t="str">
        <f t="shared" si="347"/>
        <v/>
      </c>
      <c r="FF65" s="261" t="str">
        <f t="shared" si="347"/>
        <v/>
      </c>
      <c r="FG65" s="261" t="str">
        <f t="shared" si="347"/>
        <v/>
      </c>
      <c r="FH65" s="261" t="str">
        <f t="shared" si="347"/>
        <v/>
      </c>
      <c r="FI65" s="261" t="str">
        <f t="shared" si="347"/>
        <v/>
      </c>
      <c r="FJ65" s="261" t="str">
        <f t="shared" si="347"/>
        <v/>
      </c>
      <c r="FK65" s="261" t="str">
        <f t="shared" si="302"/>
        <v/>
      </c>
      <c r="FL65" s="261" t="str">
        <f t="shared" si="302"/>
        <v/>
      </c>
      <c r="FM65" s="261" t="str">
        <f t="shared" si="302"/>
        <v/>
      </c>
      <c r="FN65" s="261" t="str">
        <f t="shared" si="302"/>
        <v/>
      </c>
      <c r="FO65" s="261" t="str">
        <f t="shared" si="302"/>
        <v/>
      </c>
      <c r="FP65" s="261" t="str">
        <f t="shared" si="302"/>
        <v/>
      </c>
      <c r="FQ65" s="261" t="str">
        <f t="shared" si="302"/>
        <v/>
      </c>
      <c r="FR65" s="261" t="str">
        <f t="shared" si="302"/>
        <v/>
      </c>
      <c r="FS65" s="261" t="str">
        <f t="shared" si="302"/>
        <v/>
      </c>
      <c r="FT65" s="261" t="str">
        <f t="shared" si="302"/>
        <v/>
      </c>
      <c r="FU65" s="263" t="str">
        <f t="shared" si="348"/>
        <v/>
      </c>
      <c r="FV65" s="263" t="str">
        <f t="shared" si="348"/>
        <v/>
      </c>
      <c r="FW65" s="263" t="str">
        <f t="shared" si="348"/>
        <v/>
      </c>
      <c r="FX65" s="263" t="str">
        <f t="shared" si="348"/>
        <v/>
      </c>
      <c r="FY65" s="263" t="str">
        <f t="shared" si="348"/>
        <v/>
      </c>
      <c r="FZ65" s="263" t="str">
        <f t="shared" si="348"/>
        <v/>
      </c>
      <c r="GA65" s="263" t="str">
        <f t="shared" si="348"/>
        <v/>
      </c>
      <c r="GB65" s="263" t="str">
        <f t="shared" si="348"/>
        <v/>
      </c>
      <c r="GC65" s="263" t="str">
        <f t="shared" si="303"/>
        <v/>
      </c>
      <c r="GD65" s="263" t="str">
        <f t="shared" si="303"/>
        <v/>
      </c>
      <c r="GE65" s="263" t="str">
        <f t="shared" si="303"/>
        <v/>
      </c>
      <c r="GF65" s="263" t="str">
        <f t="shared" si="303"/>
        <v/>
      </c>
      <c r="GG65" s="263" t="str">
        <f t="shared" si="303"/>
        <v/>
      </c>
      <c r="GH65" s="263" t="str">
        <f t="shared" si="303"/>
        <v/>
      </c>
      <c r="GI65" s="263" t="str">
        <f t="shared" si="303"/>
        <v/>
      </c>
      <c r="GJ65" s="263" t="str">
        <f t="shared" si="303"/>
        <v/>
      </c>
      <c r="GK65" s="263" t="str">
        <f t="shared" si="303"/>
        <v/>
      </c>
      <c r="GL65" s="263" t="str">
        <f t="shared" si="303"/>
        <v/>
      </c>
      <c r="GM65" s="265" t="str">
        <f t="shared" si="332"/>
        <v/>
      </c>
      <c r="GN65" s="265" t="str">
        <f t="shared" si="332"/>
        <v/>
      </c>
      <c r="GO65" s="265" t="str">
        <f t="shared" si="332"/>
        <v/>
      </c>
      <c r="GP65" s="265" t="str">
        <f t="shared" si="332"/>
        <v/>
      </c>
      <c r="GQ65" s="265" t="str">
        <f t="shared" si="332"/>
        <v/>
      </c>
      <c r="GR65" s="265" t="str">
        <f t="shared" si="332"/>
        <v/>
      </c>
      <c r="GS65" s="265" t="str">
        <f t="shared" si="316"/>
        <v/>
      </c>
      <c r="GT65" s="265" t="str">
        <f t="shared" si="314"/>
        <v/>
      </c>
      <c r="GU65" s="265" t="str">
        <f t="shared" si="304"/>
        <v/>
      </c>
      <c r="GV65" s="265" t="str">
        <f t="shared" si="304"/>
        <v/>
      </c>
      <c r="GW65" s="265" t="str">
        <f t="shared" si="304"/>
        <v/>
      </c>
      <c r="GX65" s="265" t="str">
        <f t="shared" si="304"/>
        <v/>
      </c>
      <c r="GY65" s="265" t="str">
        <f t="shared" si="304"/>
        <v/>
      </c>
      <c r="GZ65" s="265" t="str">
        <f t="shared" si="304"/>
        <v/>
      </c>
      <c r="HA65" s="265" t="str">
        <f t="shared" si="304"/>
        <v/>
      </c>
      <c r="HB65" s="265" t="str">
        <f t="shared" si="304"/>
        <v/>
      </c>
      <c r="HC65" s="265" t="str">
        <f t="shared" si="304"/>
        <v/>
      </c>
      <c r="HD65" s="265" t="str">
        <f t="shared" si="304"/>
        <v/>
      </c>
      <c r="HF65" s="265">
        <f t="shared" si="289"/>
        <v>54</v>
      </c>
      <c r="HG65" s="267" t="str">
        <f t="shared" si="342"/>
        <v/>
      </c>
      <c r="HH65" s="267" t="str">
        <f t="shared" si="342"/>
        <v/>
      </c>
      <c r="HI65" s="267" t="str">
        <f t="shared" si="342"/>
        <v/>
      </c>
      <c r="HJ65" s="267" t="str">
        <f t="shared" si="342"/>
        <v/>
      </c>
      <c r="HK65" s="267" t="str">
        <f t="shared" si="342"/>
        <v/>
      </c>
      <c r="HL65" s="267" t="str">
        <f t="shared" si="342"/>
        <v/>
      </c>
      <c r="HM65" s="267" t="str">
        <f t="shared" si="342"/>
        <v/>
      </c>
      <c r="HN65" s="267" t="str">
        <f t="shared" si="342"/>
        <v/>
      </c>
      <c r="HO65" s="267" t="str">
        <f t="shared" si="342"/>
        <v/>
      </c>
      <c r="HP65" s="267" t="str">
        <f t="shared" si="342"/>
        <v/>
      </c>
      <c r="HQ65" s="267" t="str">
        <f t="shared" si="343"/>
        <v/>
      </c>
      <c r="HR65" s="267" t="str">
        <f t="shared" si="343"/>
        <v/>
      </c>
      <c r="HS65" s="267" t="str">
        <f t="shared" si="343"/>
        <v/>
      </c>
      <c r="HT65" s="267" t="str">
        <f t="shared" si="343"/>
        <v/>
      </c>
      <c r="HU65" s="267" t="str">
        <f t="shared" si="343"/>
        <v/>
      </c>
      <c r="HV65" s="267" t="str">
        <f t="shared" si="343"/>
        <v/>
      </c>
      <c r="HW65" s="267" t="str">
        <f t="shared" si="343"/>
        <v/>
      </c>
      <c r="HX65" s="267" t="str">
        <f t="shared" si="343"/>
        <v/>
      </c>
      <c r="HY65" s="267" t="str">
        <f t="shared" si="343"/>
        <v/>
      </c>
      <c r="HZ65" s="267" t="str">
        <f t="shared" si="343"/>
        <v/>
      </c>
      <c r="IA65" s="264"/>
      <c r="IB65" s="267" t="str">
        <f t="shared" si="305"/>
        <v/>
      </c>
      <c r="IC65" s="267" t="str">
        <f t="shared" si="306"/>
        <v/>
      </c>
      <c r="ID65" s="267" t="str">
        <f t="shared" si="307"/>
        <v/>
      </c>
      <c r="IE65" s="267" t="str">
        <f t="shared" si="308"/>
        <v/>
      </c>
      <c r="IF65" s="267" t="str">
        <f t="shared" si="309"/>
        <v/>
      </c>
      <c r="IG65" s="267" t="str">
        <f t="shared" si="310"/>
        <v/>
      </c>
      <c r="IH65" s="267" t="str">
        <f t="shared" si="311"/>
        <v/>
      </c>
      <c r="II65" s="267" t="str">
        <f t="shared" si="163"/>
        <v/>
      </c>
      <c r="IJ65" s="267" t="str">
        <f t="shared" si="164"/>
        <v/>
      </c>
      <c r="IK65" s="267" t="str">
        <f t="shared" si="165"/>
        <v/>
      </c>
      <c r="IL65" s="267" t="str">
        <f t="shared" si="166"/>
        <v/>
      </c>
      <c r="IM65" s="267" t="str">
        <f t="shared" si="167"/>
        <v/>
      </c>
      <c r="IN65" s="267" t="str">
        <f t="shared" si="168"/>
        <v/>
      </c>
      <c r="IO65" s="267" t="str">
        <f t="shared" si="169"/>
        <v/>
      </c>
      <c r="IP65" s="267" t="str">
        <f t="shared" si="170"/>
        <v/>
      </c>
      <c r="IQ65" s="267" t="str">
        <f t="shared" si="171"/>
        <v/>
      </c>
      <c r="IR65" s="267" t="str">
        <f t="shared" si="172"/>
        <v/>
      </c>
      <c r="IS65" s="267" t="str">
        <f t="shared" si="173"/>
        <v/>
      </c>
      <c r="IT65" s="267" t="str">
        <f t="shared" si="174"/>
        <v/>
      </c>
      <c r="IU65" s="267" t="str">
        <f t="shared" si="175"/>
        <v/>
      </c>
      <c r="IV65" s="264"/>
      <c r="IW65" s="268">
        <v>54</v>
      </c>
      <c r="IX65" s="265" t="str">
        <f t="shared" si="312"/>
        <v/>
      </c>
      <c r="IY65" s="265" t="str">
        <f t="shared" si="282"/>
        <v/>
      </c>
      <c r="IZ65" s="265" t="str">
        <f t="shared" si="282"/>
        <v/>
      </c>
      <c r="JA65" s="265" t="str">
        <f t="shared" si="282"/>
        <v/>
      </c>
      <c r="JB65" s="265" t="str">
        <f t="shared" si="344"/>
        <v/>
      </c>
      <c r="JC65" s="265" t="str">
        <f t="shared" si="344"/>
        <v/>
      </c>
      <c r="JD65" s="265" t="str">
        <f t="shared" si="344"/>
        <v/>
      </c>
      <c r="JE65" s="265" t="str">
        <f t="shared" si="317"/>
        <v/>
      </c>
      <c r="JF65" s="265" t="str">
        <f t="shared" si="317"/>
        <v/>
      </c>
      <c r="JG65" s="265" t="str">
        <f t="shared" si="317"/>
        <v/>
      </c>
      <c r="JH65" s="265" t="str">
        <f t="shared" si="317"/>
        <v/>
      </c>
      <c r="JI65" s="265" t="str">
        <f t="shared" si="317"/>
        <v/>
      </c>
      <c r="JJ65" s="265" t="str">
        <f t="shared" si="317"/>
        <v/>
      </c>
      <c r="JK65" s="265" t="str">
        <f t="shared" si="317"/>
        <v/>
      </c>
      <c r="JL65" s="265" t="str">
        <f t="shared" si="317"/>
        <v/>
      </c>
      <c r="JM65" s="265" t="str">
        <f t="shared" si="317"/>
        <v/>
      </c>
      <c r="JN65" s="265" t="str">
        <f t="shared" si="317"/>
        <v/>
      </c>
      <c r="JO65" s="265" t="str">
        <f t="shared" si="317"/>
        <v/>
      </c>
      <c r="JP65" s="265" t="str">
        <f t="shared" si="317"/>
        <v/>
      </c>
      <c r="JQ65" s="265" t="str">
        <f t="shared" si="317"/>
        <v/>
      </c>
      <c r="JS65" s="265" t="str">
        <f>IF(IX65="","",SUM(IX$12:IX65)-IX65+1)</f>
        <v/>
      </c>
      <c r="JT65" s="265" t="str">
        <f>IF(IY65="","",SUM(IY$12:IY65)-IY65+1)</f>
        <v/>
      </c>
      <c r="JU65" s="265" t="str">
        <f>IF(IZ65="","",SUM(IZ$12:IZ65)-IZ65+1)</f>
        <v/>
      </c>
      <c r="JV65" s="265" t="str">
        <f>IF(JA65="","",SUM(JA$12:JA65)-JA65+1)</f>
        <v/>
      </c>
      <c r="JW65" s="265" t="str">
        <f>IF(JB65="","",SUM(JB$12:JB65)-JB65+1)</f>
        <v/>
      </c>
      <c r="JX65" s="265" t="str">
        <f>IF(JC65="","",SUM(JC$12:JC65)-JC65+1)</f>
        <v/>
      </c>
      <c r="JY65" s="265" t="str">
        <f>IF(JD65="","",SUM(JD$12:JD65)-JD65+1)</f>
        <v/>
      </c>
      <c r="JZ65" s="265" t="str">
        <f>IF(JE65="","",SUM(JE$12:JE65)-JE65+1)</f>
        <v/>
      </c>
      <c r="KA65" s="265" t="str">
        <f>IF(JF65="","",SUM(JF$12:JF65)-JF65+1)</f>
        <v/>
      </c>
      <c r="KB65" s="265" t="str">
        <f>IF(JG65="","",SUM(JG$12:JG65)-JG65+1)</f>
        <v/>
      </c>
      <c r="KC65" s="265" t="str">
        <f>IF(JH65="","",SUM(JH$12:JH65)-JH65+1)</f>
        <v/>
      </c>
      <c r="KD65" s="265" t="str">
        <f>IF(JI65="","",SUM(JI$12:JI65)-JI65+1)</f>
        <v/>
      </c>
      <c r="KE65" s="265" t="str">
        <f>IF(JJ65="","",SUM(JJ$12:JJ65)-JJ65+1)</f>
        <v/>
      </c>
      <c r="KF65" s="265" t="str">
        <f>IF(JK65="","",SUM(JK$12:JK65)-JK65+1)</f>
        <v/>
      </c>
      <c r="KG65" s="265" t="str">
        <f>IF(JL65="","",SUM(JL$12:JL65)-JL65+1)</f>
        <v/>
      </c>
      <c r="KH65" s="265" t="str">
        <f>IF(JM65="","",SUM(JM$12:JM65)-JM65+1)</f>
        <v/>
      </c>
      <c r="KI65" s="265" t="str">
        <f>IF(JN65="","",SUM(JN$12:JN65)-JN65+1)</f>
        <v/>
      </c>
      <c r="KJ65" s="265" t="str">
        <f>IF(JO65="","",SUM(JO$12:JO65)-JO65+1)</f>
        <v/>
      </c>
      <c r="KK65" s="265" t="str">
        <f>IF(JP65="","",SUM(JP$12:JP65)-JP65+1)</f>
        <v/>
      </c>
      <c r="KL65" s="265" t="str">
        <f>IF(JQ65="","",SUM(JQ$12:JQ65)-JQ65+1)</f>
        <v/>
      </c>
      <c r="KN65" s="265" t="str">
        <f t="shared" si="290"/>
        <v/>
      </c>
      <c r="KO65" s="265" t="str">
        <f t="shared" si="291"/>
        <v/>
      </c>
      <c r="KP65" s="265" t="str">
        <f t="shared" si="292"/>
        <v/>
      </c>
      <c r="KQ65" s="265" t="str">
        <f t="shared" si="293"/>
        <v/>
      </c>
      <c r="KR65" s="265" t="str">
        <f t="shared" si="294"/>
        <v/>
      </c>
      <c r="KS65" s="265" t="str">
        <f t="shared" si="295"/>
        <v/>
      </c>
      <c r="KT65" s="265" t="str">
        <f t="shared" si="296"/>
        <v/>
      </c>
      <c r="KU65" s="265" t="str">
        <f t="shared" si="297"/>
        <v/>
      </c>
      <c r="KV65" s="265" t="str">
        <f t="shared" si="132"/>
        <v/>
      </c>
      <c r="KW65" s="265" t="str">
        <f t="shared" si="133"/>
        <v/>
      </c>
      <c r="KX65" s="265" t="str">
        <f t="shared" si="134"/>
        <v/>
      </c>
      <c r="KY65" s="265" t="str">
        <f t="shared" si="135"/>
        <v/>
      </c>
      <c r="KZ65" s="265" t="str">
        <f t="shared" si="136"/>
        <v/>
      </c>
      <c r="LA65" s="265" t="str">
        <f t="shared" si="137"/>
        <v/>
      </c>
      <c r="LB65" s="265" t="str">
        <f t="shared" si="138"/>
        <v/>
      </c>
      <c r="LC65" s="265" t="str">
        <f t="shared" si="139"/>
        <v/>
      </c>
      <c r="LD65" s="265" t="str">
        <f t="shared" si="140"/>
        <v/>
      </c>
      <c r="LE65" s="265" t="str">
        <f t="shared" si="141"/>
        <v/>
      </c>
      <c r="LF65" s="265" t="str">
        <f t="shared" si="142"/>
        <v/>
      </c>
      <c r="LG65" s="265" t="str">
        <f t="shared" si="143"/>
        <v/>
      </c>
    </row>
    <row r="66" spans="1:319" s="266" customFormat="1" x14ac:dyDescent="0.25">
      <c r="A66" s="248">
        <f t="shared" si="179"/>
        <v>55</v>
      </c>
      <c r="B66" s="176" t="s">
        <v>56</v>
      </c>
      <c r="C66" s="45" t="s">
        <v>285</v>
      </c>
      <c r="D66" s="45" t="s">
        <v>287</v>
      </c>
      <c r="E66" s="169" t="s">
        <v>293</v>
      </c>
      <c r="F66" s="46" t="s">
        <v>442</v>
      </c>
      <c r="G66" s="172"/>
      <c r="H66" s="54"/>
      <c r="I66" s="54"/>
      <c r="J66" s="54"/>
      <c r="K66" s="54"/>
      <c r="L66" s="248"/>
      <c r="M66" s="248"/>
      <c r="N66" s="44" t="s">
        <v>595</v>
      </c>
      <c r="O66" s="44" t="s">
        <v>675</v>
      </c>
      <c r="P66" s="43">
        <v>1</v>
      </c>
      <c r="Q66" s="43" t="s">
        <v>415</v>
      </c>
      <c r="R66" s="43" t="s">
        <v>415</v>
      </c>
      <c r="S66" s="43">
        <f t="shared" si="288"/>
        <v>1</v>
      </c>
      <c r="T66" s="54"/>
      <c r="U66" s="54">
        <v>2</v>
      </c>
      <c r="V66" s="54"/>
      <c r="W66" s="343">
        <f t="shared" si="298"/>
        <v>68</v>
      </c>
      <c r="X66" s="344">
        <f t="shared" si="299"/>
        <v>2</v>
      </c>
      <c r="Y66" s="45" t="s">
        <v>853</v>
      </c>
      <c r="Z66" s="45"/>
      <c r="AA66" s="54">
        <v>5</v>
      </c>
      <c r="AB66" s="54">
        <v>10</v>
      </c>
      <c r="AC66" s="54">
        <v>4</v>
      </c>
      <c r="AD66" s="44"/>
      <c r="AE66" s="44"/>
      <c r="AF66" s="44"/>
      <c r="AG66" s="45"/>
      <c r="AH66" s="45"/>
      <c r="AI66" s="45"/>
      <c r="AJ66" s="46"/>
      <c r="AK66" s="46"/>
      <c r="AL66" s="46"/>
      <c r="AN66" s="307" t="str">
        <f t="shared" si="93"/>
        <v>Pré: ---</v>
      </c>
      <c r="AO66" s="256" t="str">
        <f t="shared" si="94"/>
        <v>Co: ---</v>
      </c>
      <c r="AP66" s="45" t="str">
        <f t="shared" si="146"/>
        <v>LEL04101</v>
      </c>
      <c r="AQ66" s="308" t="str">
        <f t="shared" si="180"/>
        <v>Português Instrumental I</v>
      </c>
      <c r="AR66" s="43">
        <f t="shared" si="95"/>
        <v>1</v>
      </c>
      <c r="AS66" s="255"/>
      <c r="AT66" s="256">
        <f t="shared" si="96"/>
        <v>5</v>
      </c>
      <c r="AU66" s="257" t="str">
        <f t="shared" si="334"/>
        <v/>
      </c>
      <c r="AV66" s="257" t="str">
        <f t="shared" si="334"/>
        <v/>
      </c>
      <c r="AW66" s="257" t="str">
        <f t="shared" si="334"/>
        <v/>
      </c>
      <c r="AX66" s="257">
        <f t="shared" si="334"/>
        <v>10</v>
      </c>
      <c r="AY66" s="257">
        <f t="shared" si="334"/>
        <v>11</v>
      </c>
      <c r="AZ66" s="257">
        <f t="shared" si="334"/>
        <v>12</v>
      </c>
      <c r="BA66" s="257">
        <f t="shared" si="334"/>
        <v>13</v>
      </c>
      <c r="BB66" s="257" t="str">
        <f t="shared" si="334"/>
        <v/>
      </c>
      <c r="BC66" s="257" t="str">
        <f t="shared" si="334"/>
        <v/>
      </c>
      <c r="BD66" s="257" t="str">
        <f t="shared" si="334"/>
        <v/>
      </c>
      <c r="BE66" s="257" t="str">
        <f t="shared" si="335"/>
        <v/>
      </c>
      <c r="BF66" s="257" t="str">
        <f t="shared" si="335"/>
        <v/>
      </c>
      <c r="BG66" s="257" t="str">
        <f t="shared" si="335"/>
        <v/>
      </c>
      <c r="BH66" s="257" t="str">
        <f t="shared" si="335"/>
        <v/>
      </c>
      <c r="BI66" s="257" t="str">
        <f t="shared" si="335"/>
        <v/>
      </c>
      <c r="BJ66" s="257" t="str">
        <f t="shared" si="335"/>
        <v/>
      </c>
      <c r="BK66" s="257" t="str">
        <f t="shared" si="335"/>
        <v/>
      </c>
      <c r="BL66" s="257" t="str">
        <f t="shared" si="335"/>
        <v/>
      </c>
      <c r="BM66" s="258" t="str">
        <f t="shared" si="99"/>
        <v/>
      </c>
      <c r="BN66" s="259" t="str">
        <f t="shared" si="336"/>
        <v/>
      </c>
      <c r="BO66" s="259" t="str">
        <f t="shared" si="336"/>
        <v/>
      </c>
      <c r="BP66" s="259" t="str">
        <f t="shared" si="336"/>
        <v/>
      </c>
      <c r="BQ66" s="259" t="str">
        <f t="shared" si="336"/>
        <v/>
      </c>
      <c r="BR66" s="259" t="str">
        <f t="shared" si="336"/>
        <v/>
      </c>
      <c r="BS66" s="259" t="str">
        <f t="shared" si="336"/>
        <v/>
      </c>
      <c r="BT66" s="259" t="str">
        <f t="shared" si="336"/>
        <v/>
      </c>
      <c r="BU66" s="259" t="str">
        <f t="shared" si="336"/>
        <v/>
      </c>
      <c r="BV66" s="259" t="str">
        <f t="shared" si="336"/>
        <v/>
      </c>
      <c r="BW66" s="259" t="str">
        <f t="shared" si="336"/>
        <v/>
      </c>
      <c r="BX66" s="259" t="str">
        <f t="shared" si="337"/>
        <v/>
      </c>
      <c r="BY66" s="259" t="str">
        <f t="shared" si="337"/>
        <v/>
      </c>
      <c r="BZ66" s="259" t="str">
        <f t="shared" si="337"/>
        <v/>
      </c>
      <c r="CA66" s="259" t="str">
        <f t="shared" si="337"/>
        <v/>
      </c>
      <c r="CB66" s="259" t="str">
        <f t="shared" si="337"/>
        <v/>
      </c>
      <c r="CC66" s="259" t="str">
        <f t="shared" si="337"/>
        <v/>
      </c>
      <c r="CD66" s="259" t="str">
        <f t="shared" si="337"/>
        <v/>
      </c>
      <c r="CE66" s="259" t="str">
        <f t="shared" si="337"/>
        <v/>
      </c>
      <c r="CF66" s="260" t="str">
        <f t="shared" si="102"/>
        <v/>
      </c>
      <c r="CG66" s="261" t="str">
        <f t="shared" si="338"/>
        <v/>
      </c>
      <c r="CH66" s="261" t="str">
        <f t="shared" si="338"/>
        <v/>
      </c>
      <c r="CI66" s="261" t="str">
        <f t="shared" si="338"/>
        <v/>
      </c>
      <c r="CJ66" s="261" t="str">
        <f t="shared" si="338"/>
        <v/>
      </c>
      <c r="CK66" s="261" t="str">
        <f t="shared" si="338"/>
        <v/>
      </c>
      <c r="CL66" s="261" t="str">
        <f t="shared" si="338"/>
        <v/>
      </c>
      <c r="CM66" s="261" t="str">
        <f t="shared" si="338"/>
        <v/>
      </c>
      <c r="CN66" s="261" t="str">
        <f t="shared" si="338"/>
        <v/>
      </c>
      <c r="CO66" s="261" t="str">
        <f t="shared" si="338"/>
        <v/>
      </c>
      <c r="CP66" s="261" t="str">
        <f t="shared" si="338"/>
        <v/>
      </c>
      <c r="CQ66" s="261" t="str">
        <f t="shared" si="339"/>
        <v/>
      </c>
      <c r="CR66" s="261" t="str">
        <f t="shared" si="339"/>
        <v/>
      </c>
      <c r="CS66" s="261" t="str">
        <f t="shared" si="339"/>
        <v/>
      </c>
      <c r="CT66" s="261" t="str">
        <f t="shared" si="339"/>
        <v/>
      </c>
      <c r="CU66" s="261" t="str">
        <f t="shared" si="339"/>
        <v/>
      </c>
      <c r="CV66" s="261" t="str">
        <f t="shared" si="339"/>
        <v/>
      </c>
      <c r="CW66" s="261" t="str">
        <f t="shared" si="339"/>
        <v/>
      </c>
      <c r="CX66" s="261" t="str">
        <f t="shared" si="339"/>
        <v/>
      </c>
      <c r="CY66" s="262" t="str">
        <f t="shared" si="105"/>
        <v/>
      </c>
      <c r="CZ66" s="263" t="str">
        <f t="shared" si="340"/>
        <v/>
      </c>
      <c r="DA66" s="263" t="str">
        <f t="shared" si="340"/>
        <v/>
      </c>
      <c r="DB66" s="263" t="str">
        <f t="shared" si="340"/>
        <v/>
      </c>
      <c r="DC66" s="263" t="str">
        <f t="shared" si="340"/>
        <v/>
      </c>
      <c r="DD66" s="263" t="str">
        <f t="shared" si="340"/>
        <v/>
      </c>
      <c r="DE66" s="263" t="str">
        <f t="shared" si="340"/>
        <v/>
      </c>
      <c r="DF66" s="263" t="str">
        <f t="shared" si="340"/>
        <v/>
      </c>
      <c r="DG66" s="263" t="str">
        <f t="shared" si="340"/>
        <v/>
      </c>
      <c r="DH66" s="263" t="str">
        <f t="shared" si="340"/>
        <v/>
      </c>
      <c r="DI66" s="263" t="str">
        <f t="shared" si="340"/>
        <v/>
      </c>
      <c r="DJ66" s="263" t="str">
        <f t="shared" si="341"/>
        <v/>
      </c>
      <c r="DK66" s="263" t="str">
        <f t="shared" si="341"/>
        <v/>
      </c>
      <c r="DL66" s="263" t="str">
        <f t="shared" si="341"/>
        <v/>
      </c>
      <c r="DM66" s="263" t="str">
        <f t="shared" si="341"/>
        <v/>
      </c>
      <c r="DN66" s="263" t="str">
        <f t="shared" si="341"/>
        <v/>
      </c>
      <c r="DO66" s="263" t="str">
        <f t="shared" si="341"/>
        <v/>
      </c>
      <c r="DP66" s="263" t="str">
        <f t="shared" si="341"/>
        <v/>
      </c>
      <c r="DQ66" s="263" t="str">
        <f t="shared" si="341"/>
        <v/>
      </c>
      <c r="DR66" s="264"/>
      <c r="DS66" s="257" t="str">
        <f t="shared" si="345"/>
        <v/>
      </c>
      <c r="DT66" s="257" t="str">
        <f t="shared" si="345"/>
        <v/>
      </c>
      <c r="DU66" s="257" t="str">
        <f t="shared" si="345"/>
        <v/>
      </c>
      <c r="DV66" s="257" t="str">
        <f t="shared" si="345"/>
        <v/>
      </c>
      <c r="DW66" s="257" t="str">
        <f t="shared" si="345"/>
        <v/>
      </c>
      <c r="DX66" s="257" t="str">
        <f t="shared" si="345"/>
        <v/>
      </c>
      <c r="DY66" s="257" t="str">
        <f t="shared" si="345"/>
        <v/>
      </c>
      <c r="DZ66" s="257" t="str">
        <f t="shared" si="345"/>
        <v/>
      </c>
      <c r="EA66" s="257" t="str">
        <f t="shared" si="333"/>
        <v/>
      </c>
      <c r="EB66" s="257" t="str">
        <f t="shared" si="333"/>
        <v/>
      </c>
      <c r="EC66" s="257" t="str">
        <f t="shared" si="333"/>
        <v/>
      </c>
      <c r="ED66" s="257" t="str">
        <f t="shared" si="333"/>
        <v/>
      </c>
      <c r="EE66" s="257" t="str">
        <f t="shared" si="333"/>
        <v/>
      </c>
      <c r="EF66" s="257" t="str">
        <f t="shared" si="333"/>
        <v/>
      </c>
      <c r="EG66" s="257" t="str">
        <f t="shared" si="333"/>
        <v/>
      </c>
      <c r="EH66" s="257" t="str">
        <f t="shared" si="333"/>
        <v/>
      </c>
      <c r="EI66" s="257" t="str">
        <f t="shared" si="333"/>
        <v/>
      </c>
      <c r="EJ66" s="257" t="str">
        <f t="shared" si="333"/>
        <v/>
      </c>
      <c r="EK66" s="259" t="str">
        <f t="shared" si="346"/>
        <v/>
      </c>
      <c r="EL66" s="259" t="str">
        <f t="shared" si="346"/>
        <v/>
      </c>
      <c r="EM66" s="259" t="str">
        <f t="shared" si="346"/>
        <v/>
      </c>
      <c r="EN66" s="259" t="str">
        <f t="shared" si="346"/>
        <v/>
      </c>
      <c r="EO66" s="259" t="str">
        <f t="shared" si="346"/>
        <v/>
      </c>
      <c r="EP66" s="259" t="str">
        <f t="shared" si="346"/>
        <v/>
      </c>
      <c r="EQ66" s="259" t="str">
        <f t="shared" si="346"/>
        <v/>
      </c>
      <c r="ER66" s="259" t="str">
        <f t="shared" si="346"/>
        <v/>
      </c>
      <c r="ES66" s="259" t="str">
        <f t="shared" si="301"/>
        <v/>
      </c>
      <c r="ET66" s="259" t="str">
        <f t="shared" si="301"/>
        <v/>
      </c>
      <c r="EU66" s="259" t="str">
        <f t="shared" si="301"/>
        <v/>
      </c>
      <c r="EV66" s="259" t="str">
        <f t="shared" si="301"/>
        <v/>
      </c>
      <c r="EW66" s="259" t="str">
        <f t="shared" si="301"/>
        <v/>
      </c>
      <c r="EX66" s="259" t="str">
        <f t="shared" si="301"/>
        <v/>
      </c>
      <c r="EY66" s="259" t="str">
        <f t="shared" si="301"/>
        <v/>
      </c>
      <c r="EZ66" s="259" t="str">
        <f t="shared" si="301"/>
        <v/>
      </c>
      <c r="FA66" s="259" t="str">
        <f t="shared" si="301"/>
        <v/>
      </c>
      <c r="FB66" s="259" t="str">
        <f t="shared" si="301"/>
        <v/>
      </c>
      <c r="FC66" s="261" t="str">
        <f t="shared" si="347"/>
        <v/>
      </c>
      <c r="FD66" s="261" t="str">
        <f t="shared" si="347"/>
        <v/>
      </c>
      <c r="FE66" s="261" t="str">
        <f t="shared" si="347"/>
        <v/>
      </c>
      <c r="FF66" s="261" t="str">
        <f t="shared" si="347"/>
        <v/>
      </c>
      <c r="FG66" s="261" t="str">
        <f t="shared" si="347"/>
        <v/>
      </c>
      <c r="FH66" s="261" t="str">
        <f t="shared" si="347"/>
        <v/>
      </c>
      <c r="FI66" s="261" t="str">
        <f t="shared" si="347"/>
        <v/>
      </c>
      <c r="FJ66" s="261" t="str">
        <f t="shared" si="347"/>
        <v/>
      </c>
      <c r="FK66" s="261" t="str">
        <f t="shared" si="302"/>
        <v/>
      </c>
      <c r="FL66" s="261" t="str">
        <f t="shared" si="302"/>
        <v/>
      </c>
      <c r="FM66" s="261" t="str">
        <f t="shared" si="302"/>
        <v/>
      </c>
      <c r="FN66" s="261" t="str">
        <f t="shared" si="302"/>
        <v/>
      </c>
      <c r="FO66" s="261" t="str">
        <f t="shared" si="302"/>
        <v/>
      </c>
      <c r="FP66" s="261" t="str">
        <f t="shared" si="302"/>
        <v/>
      </c>
      <c r="FQ66" s="261" t="str">
        <f t="shared" si="302"/>
        <v/>
      </c>
      <c r="FR66" s="261" t="str">
        <f t="shared" si="302"/>
        <v/>
      </c>
      <c r="FS66" s="261" t="str">
        <f t="shared" si="302"/>
        <v/>
      </c>
      <c r="FT66" s="261" t="str">
        <f t="shared" si="302"/>
        <v/>
      </c>
      <c r="FU66" s="263" t="str">
        <f t="shared" si="348"/>
        <v/>
      </c>
      <c r="FV66" s="263" t="str">
        <f t="shared" si="348"/>
        <v/>
      </c>
      <c r="FW66" s="263" t="str">
        <f t="shared" si="348"/>
        <v/>
      </c>
      <c r="FX66" s="263" t="str">
        <f t="shared" si="348"/>
        <v/>
      </c>
      <c r="FY66" s="263" t="str">
        <f t="shared" si="348"/>
        <v/>
      </c>
      <c r="FZ66" s="263" t="str">
        <f t="shared" si="348"/>
        <v/>
      </c>
      <c r="GA66" s="263" t="str">
        <f t="shared" si="348"/>
        <v/>
      </c>
      <c r="GB66" s="263" t="str">
        <f t="shared" si="348"/>
        <v/>
      </c>
      <c r="GC66" s="263" t="str">
        <f t="shared" si="303"/>
        <v/>
      </c>
      <c r="GD66" s="263" t="str">
        <f t="shared" si="303"/>
        <v/>
      </c>
      <c r="GE66" s="263" t="str">
        <f t="shared" si="303"/>
        <v/>
      </c>
      <c r="GF66" s="263" t="str">
        <f t="shared" si="303"/>
        <v/>
      </c>
      <c r="GG66" s="263" t="str">
        <f t="shared" si="303"/>
        <v/>
      </c>
      <c r="GH66" s="263" t="str">
        <f t="shared" si="303"/>
        <v/>
      </c>
      <c r="GI66" s="263" t="str">
        <f t="shared" si="303"/>
        <v/>
      </c>
      <c r="GJ66" s="263" t="str">
        <f t="shared" si="303"/>
        <v/>
      </c>
      <c r="GK66" s="263" t="str">
        <f t="shared" si="303"/>
        <v/>
      </c>
      <c r="GL66" s="263" t="str">
        <f t="shared" si="303"/>
        <v/>
      </c>
      <c r="GM66" s="265" t="str">
        <f t="shared" si="332"/>
        <v/>
      </c>
      <c r="GN66" s="265" t="str">
        <f t="shared" si="332"/>
        <v/>
      </c>
      <c r="GO66" s="265" t="str">
        <f t="shared" si="332"/>
        <v/>
      </c>
      <c r="GP66" s="265" t="str">
        <f t="shared" si="332"/>
        <v>10</v>
      </c>
      <c r="GQ66" s="265" t="str">
        <f t="shared" si="332"/>
        <v>11</v>
      </c>
      <c r="GR66" s="265" t="str">
        <f t="shared" si="332"/>
        <v>12</v>
      </c>
      <c r="GS66" s="265" t="str">
        <f t="shared" si="316"/>
        <v>13</v>
      </c>
      <c r="GT66" s="265" t="str">
        <f t="shared" si="314"/>
        <v/>
      </c>
      <c r="GU66" s="265" t="str">
        <f t="shared" si="304"/>
        <v/>
      </c>
      <c r="GV66" s="265" t="str">
        <f t="shared" si="304"/>
        <v/>
      </c>
      <c r="GW66" s="265" t="str">
        <f t="shared" si="304"/>
        <v/>
      </c>
      <c r="GX66" s="265" t="str">
        <f t="shared" si="304"/>
        <v/>
      </c>
      <c r="GY66" s="265" t="str">
        <f t="shared" si="304"/>
        <v/>
      </c>
      <c r="GZ66" s="265" t="str">
        <f t="shared" si="304"/>
        <v/>
      </c>
      <c r="HA66" s="265" t="str">
        <f t="shared" si="304"/>
        <v/>
      </c>
      <c r="HB66" s="265" t="str">
        <f t="shared" si="304"/>
        <v/>
      </c>
      <c r="HC66" s="265" t="str">
        <f t="shared" si="304"/>
        <v/>
      </c>
      <c r="HD66" s="265" t="str">
        <f t="shared" si="304"/>
        <v/>
      </c>
      <c r="HF66" s="265">
        <f t="shared" si="289"/>
        <v>55</v>
      </c>
      <c r="HG66" s="267">
        <f t="shared" si="342"/>
        <v>55</v>
      </c>
      <c r="HH66" s="267" t="str">
        <f t="shared" si="342"/>
        <v/>
      </c>
      <c r="HI66" s="267" t="str">
        <f t="shared" si="342"/>
        <v/>
      </c>
      <c r="HJ66" s="267" t="str">
        <f t="shared" si="342"/>
        <v/>
      </c>
      <c r="HK66" s="267" t="str">
        <f t="shared" si="342"/>
        <v/>
      </c>
      <c r="HL66" s="267" t="str">
        <f t="shared" si="342"/>
        <v/>
      </c>
      <c r="HM66" s="267" t="str">
        <f t="shared" si="342"/>
        <v/>
      </c>
      <c r="HN66" s="267" t="str">
        <f t="shared" si="342"/>
        <v/>
      </c>
      <c r="HO66" s="267" t="str">
        <f t="shared" si="342"/>
        <v/>
      </c>
      <c r="HP66" s="267" t="str">
        <f t="shared" si="342"/>
        <v/>
      </c>
      <c r="HQ66" s="267" t="str">
        <f t="shared" si="343"/>
        <v/>
      </c>
      <c r="HR66" s="267" t="str">
        <f t="shared" si="343"/>
        <v/>
      </c>
      <c r="HS66" s="267" t="str">
        <f t="shared" si="343"/>
        <v/>
      </c>
      <c r="HT66" s="267" t="str">
        <f t="shared" si="343"/>
        <v/>
      </c>
      <c r="HU66" s="267" t="str">
        <f t="shared" si="343"/>
        <v/>
      </c>
      <c r="HV66" s="267" t="str">
        <f t="shared" si="343"/>
        <v/>
      </c>
      <c r="HW66" s="267" t="str">
        <f t="shared" si="343"/>
        <v/>
      </c>
      <c r="HX66" s="267" t="str">
        <f t="shared" si="343"/>
        <v/>
      </c>
      <c r="HY66" s="267" t="str">
        <f t="shared" si="343"/>
        <v/>
      </c>
      <c r="HZ66" s="267" t="str">
        <f t="shared" si="343"/>
        <v/>
      </c>
      <c r="IA66" s="264"/>
      <c r="IB66" s="267">
        <f t="shared" si="305"/>
        <v>2</v>
      </c>
      <c r="IC66" s="267" t="str">
        <f t="shared" si="306"/>
        <v/>
      </c>
      <c r="ID66" s="267" t="str">
        <f t="shared" si="307"/>
        <v/>
      </c>
      <c r="IE66" s="267" t="str">
        <f t="shared" si="308"/>
        <v/>
      </c>
      <c r="IF66" s="267" t="str">
        <f t="shared" si="309"/>
        <v/>
      </c>
      <c r="IG66" s="267" t="str">
        <f t="shared" si="310"/>
        <v/>
      </c>
      <c r="IH66" s="267" t="str">
        <f t="shared" si="311"/>
        <v/>
      </c>
      <c r="II66" s="267" t="str">
        <f t="shared" si="163"/>
        <v/>
      </c>
      <c r="IJ66" s="267" t="str">
        <f t="shared" si="164"/>
        <v/>
      </c>
      <c r="IK66" s="267" t="str">
        <f t="shared" si="165"/>
        <v/>
      </c>
      <c r="IL66" s="267" t="str">
        <f t="shared" si="166"/>
        <v/>
      </c>
      <c r="IM66" s="267" t="str">
        <f t="shared" si="167"/>
        <v/>
      </c>
      <c r="IN66" s="267" t="str">
        <f t="shared" si="168"/>
        <v/>
      </c>
      <c r="IO66" s="267" t="str">
        <f t="shared" si="169"/>
        <v/>
      </c>
      <c r="IP66" s="267" t="str">
        <f t="shared" si="170"/>
        <v/>
      </c>
      <c r="IQ66" s="267" t="str">
        <f t="shared" si="171"/>
        <v/>
      </c>
      <c r="IR66" s="267" t="str">
        <f t="shared" si="172"/>
        <v/>
      </c>
      <c r="IS66" s="267" t="str">
        <f t="shared" si="173"/>
        <v/>
      </c>
      <c r="IT66" s="267" t="str">
        <f t="shared" si="174"/>
        <v/>
      </c>
      <c r="IU66" s="267" t="str">
        <f t="shared" si="175"/>
        <v/>
      </c>
      <c r="IV66" s="264"/>
      <c r="IW66" s="268">
        <v>55</v>
      </c>
      <c r="IX66" s="265" t="str">
        <f t="shared" si="312"/>
        <v/>
      </c>
      <c r="IY66" s="265" t="str">
        <f t="shared" si="282"/>
        <v/>
      </c>
      <c r="IZ66" s="265" t="str">
        <f t="shared" si="282"/>
        <v/>
      </c>
      <c r="JA66" s="265" t="str">
        <f t="shared" si="282"/>
        <v/>
      </c>
      <c r="JB66" s="265" t="str">
        <f t="shared" si="344"/>
        <v/>
      </c>
      <c r="JC66" s="265" t="str">
        <f t="shared" si="344"/>
        <v/>
      </c>
      <c r="JD66" s="265" t="str">
        <f t="shared" si="344"/>
        <v/>
      </c>
      <c r="JE66" s="265" t="str">
        <f t="shared" si="317"/>
        <v/>
      </c>
      <c r="JF66" s="265" t="str">
        <f t="shared" si="317"/>
        <v/>
      </c>
      <c r="JG66" s="265" t="str">
        <f t="shared" si="317"/>
        <v/>
      </c>
      <c r="JH66" s="265" t="str">
        <f t="shared" si="317"/>
        <v/>
      </c>
      <c r="JI66" s="265" t="str">
        <f t="shared" si="317"/>
        <v/>
      </c>
      <c r="JJ66" s="265" t="str">
        <f t="shared" si="317"/>
        <v/>
      </c>
      <c r="JK66" s="265" t="str">
        <f t="shared" si="317"/>
        <v/>
      </c>
      <c r="JL66" s="265" t="str">
        <f t="shared" si="317"/>
        <v/>
      </c>
      <c r="JM66" s="265" t="str">
        <f t="shared" si="317"/>
        <v/>
      </c>
      <c r="JN66" s="265" t="str">
        <f t="shared" si="317"/>
        <v/>
      </c>
      <c r="JO66" s="265" t="str">
        <f t="shared" si="317"/>
        <v/>
      </c>
      <c r="JP66" s="265" t="str">
        <f t="shared" si="317"/>
        <v/>
      </c>
      <c r="JQ66" s="265" t="str">
        <f t="shared" si="317"/>
        <v/>
      </c>
      <c r="JS66" s="265" t="str">
        <f>IF(IX66="","",SUM(IX$12:IX66)-IX66+1)</f>
        <v/>
      </c>
      <c r="JT66" s="265" t="str">
        <f>IF(IY66="","",SUM(IY$12:IY66)-IY66+1)</f>
        <v/>
      </c>
      <c r="JU66" s="265" t="str">
        <f>IF(IZ66="","",SUM(IZ$12:IZ66)-IZ66+1)</f>
        <v/>
      </c>
      <c r="JV66" s="265" t="str">
        <f>IF(JA66="","",SUM(JA$12:JA66)-JA66+1)</f>
        <v/>
      </c>
      <c r="JW66" s="265" t="str">
        <f>IF(JB66="","",SUM(JB$12:JB66)-JB66+1)</f>
        <v/>
      </c>
      <c r="JX66" s="265" t="str">
        <f>IF(JC66="","",SUM(JC$12:JC66)-JC66+1)</f>
        <v/>
      </c>
      <c r="JY66" s="265" t="str">
        <f>IF(JD66="","",SUM(JD$12:JD66)-JD66+1)</f>
        <v/>
      </c>
      <c r="JZ66" s="265" t="str">
        <f>IF(JE66="","",SUM(JE$12:JE66)-JE66+1)</f>
        <v/>
      </c>
      <c r="KA66" s="265" t="str">
        <f>IF(JF66="","",SUM(JF$12:JF66)-JF66+1)</f>
        <v/>
      </c>
      <c r="KB66" s="265" t="str">
        <f>IF(JG66="","",SUM(JG$12:JG66)-JG66+1)</f>
        <v/>
      </c>
      <c r="KC66" s="265" t="str">
        <f>IF(JH66="","",SUM(JH$12:JH66)-JH66+1)</f>
        <v/>
      </c>
      <c r="KD66" s="265" t="str">
        <f>IF(JI66="","",SUM(JI$12:JI66)-JI66+1)</f>
        <v/>
      </c>
      <c r="KE66" s="265" t="str">
        <f>IF(JJ66="","",SUM(JJ$12:JJ66)-JJ66+1)</f>
        <v/>
      </c>
      <c r="KF66" s="265" t="str">
        <f>IF(JK66="","",SUM(JK$12:JK66)-JK66+1)</f>
        <v/>
      </c>
      <c r="KG66" s="265" t="str">
        <f>IF(JL66="","",SUM(JL$12:JL66)-JL66+1)</f>
        <v/>
      </c>
      <c r="KH66" s="265" t="str">
        <f>IF(JM66="","",SUM(JM$12:JM66)-JM66+1)</f>
        <v/>
      </c>
      <c r="KI66" s="265" t="str">
        <f>IF(JN66="","",SUM(JN$12:JN66)-JN66+1)</f>
        <v/>
      </c>
      <c r="KJ66" s="265" t="str">
        <f>IF(JO66="","",SUM(JO$12:JO66)-JO66+1)</f>
        <v/>
      </c>
      <c r="KK66" s="265" t="str">
        <f>IF(JP66="","",SUM(JP$12:JP66)-JP66+1)</f>
        <v/>
      </c>
      <c r="KL66" s="265" t="str">
        <f>IF(JQ66="","",SUM(JQ$12:JQ66)-JQ66+1)</f>
        <v/>
      </c>
      <c r="KN66" s="265"/>
      <c r="KO66" s="265"/>
      <c r="KP66" s="265"/>
      <c r="KQ66" s="265"/>
      <c r="KR66" s="265"/>
      <c r="KS66" s="265"/>
      <c r="KT66" s="265"/>
      <c r="KU66" s="265" t="str">
        <f t="shared" ref="KU66:KU97" si="349">IF(JE66="","",VALUE(MID(JE$4,JZ66,JE66)))</f>
        <v/>
      </c>
      <c r="KV66" s="265" t="str">
        <f t="shared" si="132"/>
        <v/>
      </c>
      <c r="KW66" s="265" t="str">
        <f t="shared" si="133"/>
        <v/>
      </c>
      <c r="KX66" s="265" t="str">
        <f t="shared" si="134"/>
        <v/>
      </c>
      <c r="KY66" s="265" t="str">
        <f t="shared" si="135"/>
        <v/>
      </c>
      <c r="KZ66" s="265" t="str">
        <f t="shared" si="136"/>
        <v/>
      </c>
      <c r="LA66" s="265" t="str">
        <f t="shared" si="137"/>
        <v/>
      </c>
      <c r="LB66" s="265" t="str">
        <f t="shared" si="138"/>
        <v/>
      </c>
      <c r="LC66" s="265" t="str">
        <f t="shared" si="139"/>
        <v/>
      </c>
      <c r="LD66" s="265" t="str">
        <f t="shared" si="140"/>
        <v/>
      </c>
      <c r="LE66" s="265" t="str">
        <f t="shared" si="141"/>
        <v/>
      </c>
      <c r="LF66" s="265" t="str">
        <f t="shared" si="142"/>
        <v/>
      </c>
      <c r="LG66" s="265" t="str">
        <f t="shared" si="143"/>
        <v/>
      </c>
    </row>
    <row r="67" spans="1:319" s="266" customFormat="1" x14ac:dyDescent="0.25">
      <c r="A67" s="248">
        <f t="shared" si="179"/>
        <v>56</v>
      </c>
      <c r="B67" s="176" t="s">
        <v>56</v>
      </c>
      <c r="C67" s="45" t="s">
        <v>285</v>
      </c>
      <c r="D67" s="45" t="s">
        <v>287</v>
      </c>
      <c r="E67" s="169" t="s">
        <v>293</v>
      </c>
      <c r="F67" s="46"/>
      <c r="G67" s="172"/>
      <c r="H67" s="54"/>
      <c r="I67" s="54"/>
      <c r="J67" s="54"/>
      <c r="K67" s="54"/>
      <c r="L67" s="248"/>
      <c r="M67" s="248"/>
      <c r="N67" s="44" t="s">
        <v>595</v>
      </c>
      <c r="O67" s="44" t="s">
        <v>675</v>
      </c>
      <c r="P67" s="43">
        <v>1</v>
      </c>
      <c r="Q67" s="43" t="s">
        <v>416</v>
      </c>
      <c r="R67" s="43"/>
      <c r="S67" s="43" t="str">
        <f t="shared" si="288"/>
        <v/>
      </c>
      <c r="T67" s="54"/>
      <c r="U67" s="54">
        <v>2</v>
      </c>
      <c r="V67" s="54"/>
      <c r="W67" s="343">
        <f t="shared" si="298"/>
        <v>68</v>
      </c>
      <c r="X67" s="344">
        <f t="shared" si="299"/>
        <v>2</v>
      </c>
      <c r="Y67" s="339"/>
      <c r="Z67" s="45"/>
      <c r="AA67" s="54"/>
      <c r="AB67" s="54"/>
      <c r="AC67" s="54"/>
      <c r="AD67" s="44"/>
      <c r="AE67" s="44"/>
      <c r="AF67" s="44"/>
      <c r="AG67" s="45"/>
      <c r="AH67" s="45"/>
      <c r="AI67" s="45"/>
      <c r="AJ67" s="46"/>
      <c r="AK67" s="46"/>
      <c r="AL67" s="46"/>
      <c r="AN67" s="307" t="str">
        <f t="shared" si="93"/>
        <v>Pré: ---</v>
      </c>
      <c r="AO67" s="256" t="str">
        <f t="shared" si="94"/>
        <v>Co: ---</v>
      </c>
      <c r="AP67" s="45" t="str">
        <f t="shared" si="146"/>
        <v>LEL04101</v>
      </c>
      <c r="AQ67" s="308" t="str">
        <f t="shared" si="180"/>
        <v>Português Instrumental I</v>
      </c>
      <c r="AR67" s="43" t="str">
        <f t="shared" si="95"/>
        <v/>
      </c>
      <c r="AS67" s="255"/>
      <c r="AT67" s="256" t="str">
        <f t="shared" si="96"/>
        <v/>
      </c>
      <c r="AU67" s="257" t="str">
        <f t="shared" si="334"/>
        <v/>
      </c>
      <c r="AV67" s="257" t="str">
        <f t="shared" si="334"/>
        <v/>
      </c>
      <c r="AW67" s="257" t="str">
        <f t="shared" si="334"/>
        <v/>
      </c>
      <c r="AX67" s="257" t="str">
        <f t="shared" si="334"/>
        <v/>
      </c>
      <c r="AY67" s="257" t="str">
        <f t="shared" si="334"/>
        <v/>
      </c>
      <c r="AZ67" s="257" t="str">
        <f t="shared" si="334"/>
        <v/>
      </c>
      <c r="BA67" s="257" t="str">
        <f t="shared" si="334"/>
        <v/>
      </c>
      <c r="BB67" s="257" t="str">
        <f t="shared" si="334"/>
        <v/>
      </c>
      <c r="BC67" s="257" t="str">
        <f t="shared" si="334"/>
        <v/>
      </c>
      <c r="BD67" s="257" t="str">
        <f t="shared" si="334"/>
        <v/>
      </c>
      <c r="BE67" s="257" t="str">
        <f t="shared" si="335"/>
        <v/>
      </c>
      <c r="BF67" s="257" t="str">
        <f t="shared" si="335"/>
        <v/>
      </c>
      <c r="BG67" s="257" t="str">
        <f t="shared" si="335"/>
        <v/>
      </c>
      <c r="BH67" s="257" t="str">
        <f t="shared" si="335"/>
        <v/>
      </c>
      <c r="BI67" s="257" t="str">
        <f t="shared" si="335"/>
        <v/>
      </c>
      <c r="BJ67" s="257" t="str">
        <f t="shared" si="335"/>
        <v/>
      </c>
      <c r="BK67" s="257" t="str">
        <f t="shared" si="335"/>
        <v/>
      </c>
      <c r="BL67" s="257" t="str">
        <f t="shared" si="335"/>
        <v/>
      </c>
      <c r="BM67" s="258" t="str">
        <f t="shared" si="99"/>
        <v/>
      </c>
      <c r="BN67" s="259" t="str">
        <f t="shared" si="336"/>
        <v/>
      </c>
      <c r="BO67" s="259" t="str">
        <f t="shared" si="336"/>
        <v/>
      </c>
      <c r="BP67" s="259" t="str">
        <f t="shared" si="336"/>
        <v/>
      </c>
      <c r="BQ67" s="259" t="str">
        <f t="shared" si="336"/>
        <v/>
      </c>
      <c r="BR67" s="259" t="str">
        <f t="shared" si="336"/>
        <v/>
      </c>
      <c r="BS67" s="259" t="str">
        <f t="shared" si="336"/>
        <v/>
      </c>
      <c r="BT67" s="259" t="str">
        <f t="shared" si="336"/>
        <v/>
      </c>
      <c r="BU67" s="259" t="str">
        <f t="shared" si="336"/>
        <v/>
      </c>
      <c r="BV67" s="259" t="str">
        <f t="shared" si="336"/>
        <v/>
      </c>
      <c r="BW67" s="259" t="str">
        <f t="shared" si="336"/>
        <v/>
      </c>
      <c r="BX67" s="259" t="str">
        <f t="shared" si="337"/>
        <v/>
      </c>
      <c r="BY67" s="259" t="str">
        <f t="shared" si="337"/>
        <v/>
      </c>
      <c r="BZ67" s="259" t="str">
        <f t="shared" si="337"/>
        <v/>
      </c>
      <c r="CA67" s="259" t="str">
        <f t="shared" si="337"/>
        <v/>
      </c>
      <c r="CB67" s="259" t="str">
        <f t="shared" si="337"/>
        <v/>
      </c>
      <c r="CC67" s="259" t="str">
        <f t="shared" si="337"/>
        <v/>
      </c>
      <c r="CD67" s="259" t="str">
        <f t="shared" si="337"/>
        <v/>
      </c>
      <c r="CE67" s="259" t="str">
        <f t="shared" si="337"/>
        <v/>
      </c>
      <c r="CF67" s="260" t="str">
        <f t="shared" si="102"/>
        <v/>
      </c>
      <c r="CG67" s="261" t="str">
        <f t="shared" si="338"/>
        <v/>
      </c>
      <c r="CH67" s="261" t="str">
        <f t="shared" si="338"/>
        <v/>
      </c>
      <c r="CI67" s="261" t="str">
        <f t="shared" si="338"/>
        <v/>
      </c>
      <c r="CJ67" s="261" t="str">
        <f t="shared" si="338"/>
        <v/>
      </c>
      <c r="CK67" s="261" t="str">
        <f t="shared" si="338"/>
        <v/>
      </c>
      <c r="CL67" s="261" t="str">
        <f t="shared" si="338"/>
        <v/>
      </c>
      <c r="CM67" s="261" t="str">
        <f t="shared" si="338"/>
        <v/>
      </c>
      <c r="CN67" s="261" t="str">
        <f t="shared" si="338"/>
        <v/>
      </c>
      <c r="CO67" s="261" t="str">
        <f t="shared" si="338"/>
        <v/>
      </c>
      <c r="CP67" s="261" t="str">
        <f t="shared" si="338"/>
        <v/>
      </c>
      <c r="CQ67" s="261" t="str">
        <f t="shared" si="339"/>
        <v/>
      </c>
      <c r="CR67" s="261" t="str">
        <f t="shared" si="339"/>
        <v/>
      </c>
      <c r="CS67" s="261" t="str">
        <f t="shared" si="339"/>
        <v/>
      </c>
      <c r="CT67" s="261" t="str">
        <f t="shared" si="339"/>
        <v/>
      </c>
      <c r="CU67" s="261" t="str">
        <f t="shared" si="339"/>
        <v/>
      </c>
      <c r="CV67" s="261" t="str">
        <f t="shared" si="339"/>
        <v/>
      </c>
      <c r="CW67" s="261" t="str">
        <f t="shared" si="339"/>
        <v/>
      </c>
      <c r="CX67" s="261" t="str">
        <f t="shared" si="339"/>
        <v/>
      </c>
      <c r="CY67" s="262" t="str">
        <f t="shared" si="105"/>
        <v/>
      </c>
      <c r="CZ67" s="263" t="str">
        <f t="shared" si="340"/>
        <v/>
      </c>
      <c r="DA67" s="263" t="str">
        <f t="shared" si="340"/>
        <v/>
      </c>
      <c r="DB67" s="263" t="str">
        <f t="shared" si="340"/>
        <v/>
      </c>
      <c r="DC67" s="263" t="str">
        <f t="shared" si="340"/>
        <v/>
      </c>
      <c r="DD67" s="263" t="str">
        <f t="shared" si="340"/>
        <v/>
      </c>
      <c r="DE67" s="263" t="str">
        <f t="shared" si="340"/>
        <v/>
      </c>
      <c r="DF67" s="263" t="str">
        <f t="shared" si="340"/>
        <v/>
      </c>
      <c r="DG67" s="263" t="str">
        <f t="shared" si="340"/>
        <v/>
      </c>
      <c r="DH67" s="263" t="str">
        <f t="shared" si="340"/>
        <v/>
      </c>
      <c r="DI67" s="263" t="str">
        <f t="shared" si="340"/>
        <v/>
      </c>
      <c r="DJ67" s="263" t="str">
        <f t="shared" si="341"/>
        <v/>
      </c>
      <c r="DK67" s="263" t="str">
        <f t="shared" si="341"/>
        <v/>
      </c>
      <c r="DL67" s="263" t="str">
        <f t="shared" si="341"/>
        <v/>
      </c>
      <c r="DM67" s="263" t="str">
        <f t="shared" si="341"/>
        <v/>
      </c>
      <c r="DN67" s="263" t="str">
        <f t="shared" si="341"/>
        <v/>
      </c>
      <c r="DO67" s="263" t="str">
        <f t="shared" si="341"/>
        <v/>
      </c>
      <c r="DP67" s="263" t="str">
        <f t="shared" si="341"/>
        <v/>
      </c>
      <c r="DQ67" s="263" t="str">
        <f t="shared" si="341"/>
        <v/>
      </c>
      <c r="DR67" s="264"/>
      <c r="DS67" s="257" t="str">
        <f t="shared" si="345"/>
        <v/>
      </c>
      <c r="DT67" s="257" t="str">
        <f t="shared" si="345"/>
        <v/>
      </c>
      <c r="DU67" s="257" t="str">
        <f t="shared" si="345"/>
        <v/>
      </c>
      <c r="DV67" s="257" t="str">
        <f t="shared" si="345"/>
        <v/>
      </c>
      <c r="DW67" s="257" t="str">
        <f t="shared" si="345"/>
        <v/>
      </c>
      <c r="DX67" s="257" t="str">
        <f t="shared" si="345"/>
        <v/>
      </c>
      <c r="DY67" s="257" t="str">
        <f t="shared" si="345"/>
        <v/>
      </c>
      <c r="DZ67" s="257" t="str">
        <f t="shared" si="345"/>
        <v/>
      </c>
      <c r="EA67" s="257" t="str">
        <f t="shared" si="333"/>
        <v/>
      </c>
      <c r="EB67" s="257" t="str">
        <f t="shared" si="333"/>
        <v/>
      </c>
      <c r="EC67" s="257" t="str">
        <f t="shared" si="333"/>
        <v/>
      </c>
      <c r="ED67" s="257" t="str">
        <f t="shared" si="333"/>
        <v/>
      </c>
      <c r="EE67" s="257" t="str">
        <f t="shared" si="333"/>
        <v/>
      </c>
      <c r="EF67" s="257" t="str">
        <f t="shared" si="333"/>
        <v/>
      </c>
      <c r="EG67" s="257" t="str">
        <f t="shared" si="333"/>
        <v/>
      </c>
      <c r="EH67" s="257" t="str">
        <f t="shared" si="333"/>
        <v/>
      </c>
      <c r="EI67" s="257" t="str">
        <f t="shared" si="333"/>
        <v/>
      </c>
      <c r="EJ67" s="257" t="str">
        <f t="shared" si="333"/>
        <v/>
      </c>
      <c r="EK67" s="259" t="str">
        <f t="shared" si="346"/>
        <v/>
      </c>
      <c r="EL67" s="259" t="str">
        <f t="shared" si="346"/>
        <v/>
      </c>
      <c r="EM67" s="259" t="str">
        <f t="shared" si="346"/>
        <v/>
      </c>
      <c r="EN67" s="259" t="str">
        <f t="shared" si="346"/>
        <v/>
      </c>
      <c r="EO67" s="259" t="str">
        <f t="shared" si="346"/>
        <v/>
      </c>
      <c r="EP67" s="259" t="str">
        <f t="shared" si="346"/>
        <v/>
      </c>
      <c r="EQ67" s="259" t="str">
        <f t="shared" si="346"/>
        <v/>
      </c>
      <c r="ER67" s="259" t="str">
        <f t="shared" si="346"/>
        <v/>
      </c>
      <c r="ES67" s="259" t="str">
        <f t="shared" si="301"/>
        <v/>
      </c>
      <c r="ET67" s="259" t="str">
        <f t="shared" si="301"/>
        <v/>
      </c>
      <c r="EU67" s="259" t="str">
        <f t="shared" si="301"/>
        <v/>
      </c>
      <c r="EV67" s="259" t="str">
        <f t="shared" si="301"/>
        <v/>
      </c>
      <c r="EW67" s="259" t="str">
        <f t="shared" si="301"/>
        <v/>
      </c>
      <c r="EX67" s="259" t="str">
        <f t="shared" si="301"/>
        <v/>
      </c>
      <c r="EY67" s="259" t="str">
        <f t="shared" si="301"/>
        <v/>
      </c>
      <c r="EZ67" s="259" t="str">
        <f t="shared" si="301"/>
        <v/>
      </c>
      <c r="FA67" s="259" t="str">
        <f t="shared" si="301"/>
        <v/>
      </c>
      <c r="FB67" s="259" t="str">
        <f t="shared" si="301"/>
        <v/>
      </c>
      <c r="FC67" s="261" t="str">
        <f t="shared" si="347"/>
        <v/>
      </c>
      <c r="FD67" s="261" t="str">
        <f t="shared" si="347"/>
        <v/>
      </c>
      <c r="FE67" s="261" t="str">
        <f t="shared" si="347"/>
        <v/>
      </c>
      <c r="FF67" s="261" t="str">
        <f t="shared" si="347"/>
        <v/>
      </c>
      <c r="FG67" s="261" t="str">
        <f t="shared" si="347"/>
        <v/>
      </c>
      <c r="FH67" s="261" t="str">
        <f t="shared" si="347"/>
        <v/>
      </c>
      <c r="FI67" s="261" t="str">
        <f t="shared" si="347"/>
        <v/>
      </c>
      <c r="FJ67" s="261" t="str">
        <f t="shared" si="347"/>
        <v/>
      </c>
      <c r="FK67" s="261" t="str">
        <f t="shared" si="302"/>
        <v/>
      </c>
      <c r="FL67" s="261" t="str">
        <f t="shared" si="302"/>
        <v/>
      </c>
      <c r="FM67" s="261" t="str">
        <f t="shared" si="302"/>
        <v/>
      </c>
      <c r="FN67" s="261" t="str">
        <f t="shared" si="302"/>
        <v/>
      </c>
      <c r="FO67" s="261" t="str">
        <f t="shared" si="302"/>
        <v/>
      </c>
      <c r="FP67" s="261" t="str">
        <f t="shared" si="302"/>
        <v/>
      </c>
      <c r="FQ67" s="261" t="str">
        <f t="shared" si="302"/>
        <v/>
      </c>
      <c r="FR67" s="261" t="str">
        <f t="shared" si="302"/>
        <v/>
      </c>
      <c r="FS67" s="261" t="str">
        <f t="shared" si="302"/>
        <v/>
      </c>
      <c r="FT67" s="261" t="str">
        <f t="shared" si="302"/>
        <v/>
      </c>
      <c r="FU67" s="263" t="str">
        <f t="shared" si="348"/>
        <v/>
      </c>
      <c r="FV67" s="263" t="str">
        <f t="shared" si="348"/>
        <v/>
      </c>
      <c r="FW67" s="263" t="str">
        <f t="shared" si="348"/>
        <v/>
      </c>
      <c r="FX67" s="263" t="str">
        <f t="shared" si="348"/>
        <v/>
      </c>
      <c r="FY67" s="263" t="str">
        <f t="shared" si="348"/>
        <v/>
      </c>
      <c r="FZ67" s="263" t="str">
        <f t="shared" si="348"/>
        <v/>
      </c>
      <c r="GA67" s="263" t="str">
        <f t="shared" si="348"/>
        <v/>
      </c>
      <c r="GB67" s="263" t="str">
        <f t="shared" si="348"/>
        <v/>
      </c>
      <c r="GC67" s="263" t="str">
        <f t="shared" si="303"/>
        <v/>
      </c>
      <c r="GD67" s="263" t="str">
        <f t="shared" si="303"/>
        <v/>
      </c>
      <c r="GE67" s="263" t="str">
        <f t="shared" si="303"/>
        <v/>
      </c>
      <c r="GF67" s="263" t="str">
        <f t="shared" si="303"/>
        <v/>
      </c>
      <c r="GG67" s="263" t="str">
        <f t="shared" si="303"/>
        <v/>
      </c>
      <c r="GH67" s="263" t="str">
        <f t="shared" si="303"/>
        <v/>
      </c>
      <c r="GI67" s="263" t="str">
        <f t="shared" si="303"/>
        <v/>
      </c>
      <c r="GJ67" s="263" t="str">
        <f t="shared" si="303"/>
        <v/>
      </c>
      <c r="GK67" s="263" t="str">
        <f t="shared" si="303"/>
        <v/>
      </c>
      <c r="GL67" s="263" t="str">
        <f t="shared" si="303"/>
        <v/>
      </c>
      <c r="GM67" s="265" t="str">
        <f t="shared" ref="GM67:GR76" si="350">CONCATENATE(IF(LOOKUP($DR$2-1,$AT$7:$DQ$7,$AT67:$DQ67)=GM$9,LOOKUP(GM$2,$AT$7:$DQ$7,$AT67:$DQ67),""),IF(LOOKUP($DR$3-1,$AT$7:$DQ$7,$AT67:$DQ67)=GM$9,LOOKUP(GM$3,$AT$7:$DQ$7,$AT67:$DQ67),""),IF(LOOKUP($DR$4-1,$AT$7:$DQ$7,$AT67:$DQ67)=GM$9,LOOKUP(GM$4,$AT$7:$DQ$7,$AT67:$DQ67),""),IF(LOOKUP($DR$5-1,$AT$7:$DQ$7,$AT67:$DQ67)=GM$9,LOOKUP(GM$5,$AT$7:$DQ$7,$AT67:$DQ67),""))</f>
        <v/>
      </c>
      <c r="GN67" s="265" t="str">
        <f t="shared" si="350"/>
        <v/>
      </c>
      <c r="GO67" s="265" t="str">
        <f t="shared" si="350"/>
        <v/>
      </c>
      <c r="GP67" s="265" t="str">
        <f t="shared" si="350"/>
        <v/>
      </c>
      <c r="GQ67" s="265" t="str">
        <f t="shared" si="350"/>
        <v/>
      </c>
      <c r="GR67" s="265" t="str">
        <f t="shared" si="350"/>
        <v/>
      </c>
      <c r="GS67" s="265" t="str">
        <f t="shared" si="316"/>
        <v/>
      </c>
      <c r="GT67" s="265" t="str">
        <f t="shared" si="314"/>
        <v/>
      </c>
      <c r="GU67" s="265" t="str">
        <f t="shared" si="304"/>
        <v/>
      </c>
      <c r="GV67" s="265" t="str">
        <f t="shared" si="304"/>
        <v/>
      </c>
      <c r="GW67" s="265" t="str">
        <f t="shared" si="304"/>
        <v/>
      </c>
      <c r="GX67" s="265" t="str">
        <f t="shared" si="304"/>
        <v/>
      </c>
      <c r="GY67" s="265" t="str">
        <f t="shared" si="304"/>
        <v/>
      </c>
      <c r="GZ67" s="265" t="str">
        <f t="shared" si="304"/>
        <v/>
      </c>
      <c r="HA67" s="265" t="str">
        <f t="shared" si="304"/>
        <v/>
      </c>
      <c r="HB67" s="265" t="str">
        <f t="shared" si="304"/>
        <v/>
      </c>
      <c r="HC67" s="265" t="str">
        <f t="shared" si="304"/>
        <v/>
      </c>
      <c r="HD67" s="265" t="str">
        <f t="shared" si="304"/>
        <v/>
      </c>
      <c r="HF67" s="265">
        <f t="shared" si="289"/>
        <v>56</v>
      </c>
      <c r="HG67" s="267" t="str">
        <f t="shared" si="342"/>
        <v/>
      </c>
      <c r="HH67" s="267" t="str">
        <f t="shared" si="342"/>
        <v/>
      </c>
      <c r="HI67" s="267" t="str">
        <f t="shared" si="342"/>
        <v/>
      </c>
      <c r="HJ67" s="267" t="str">
        <f t="shared" si="342"/>
        <v/>
      </c>
      <c r="HK67" s="267" t="str">
        <f t="shared" si="342"/>
        <v/>
      </c>
      <c r="HL67" s="267" t="str">
        <f t="shared" si="342"/>
        <v/>
      </c>
      <c r="HM67" s="267" t="str">
        <f t="shared" si="342"/>
        <v/>
      </c>
      <c r="HN67" s="267" t="str">
        <f t="shared" si="342"/>
        <v/>
      </c>
      <c r="HO67" s="267" t="str">
        <f t="shared" si="342"/>
        <v/>
      </c>
      <c r="HP67" s="267" t="str">
        <f t="shared" si="342"/>
        <v/>
      </c>
      <c r="HQ67" s="267" t="str">
        <f t="shared" si="343"/>
        <v/>
      </c>
      <c r="HR67" s="267" t="str">
        <f t="shared" si="343"/>
        <v/>
      </c>
      <c r="HS67" s="267" t="str">
        <f t="shared" si="343"/>
        <v/>
      </c>
      <c r="HT67" s="267" t="str">
        <f t="shared" si="343"/>
        <v/>
      </c>
      <c r="HU67" s="267" t="str">
        <f t="shared" si="343"/>
        <v/>
      </c>
      <c r="HV67" s="267" t="str">
        <f t="shared" si="343"/>
        <v/>
      </c>
      <c r="HW67" s="267" t="str">
        <f t="shared" si="343"/>
        <v/>
      </c>
      <c r="HX67" s="267" t="str">
        <f t="shared" si="343"/>
        <v/>
      </c>
      <c r="HY67" s="267" t="str">
        <f t="shared" si="343"/>
        <v/>
      </c>
      <c r="HZ67" s="267" t="str">
        <f t="shared" si="343"/>
        <v/>
      </c>
      <c r="IA67" s="264"/>
      <c r="IB67" s="267" t="str">
        <f t="shared" si="305"/>
        <v/>
      </c>
      <c r="IC67" s="267" t="str">
        <f t="shared" si="306"/>
        <v/>
      </c>
      <c r="ID67" s="267" t="str">
        <f t="shared" si="307"/>
        <v/>
      </c>
      <c r="IE67" s="267" t="str">
        <f t="shared" si="308"/>
        <v/>
      </c>
      <c r="IF67" s="267" t="str">
        <f t="shared" si="309"/>
        <v/>
      </c>
      <c r="IG67" s="267" t="str">
        <f t="shared" si="310"/>
        <v/>
      </c>
      <c r="IH67" s="267" t="str">
        <f t="shared" si="311"/>
        <v/>
      </c>
      <c r="II67" s="267" t="str">
        <f t="shared" si="163"/>
        <v/>
      </c>
      <c r="IJ67" s="267" t="str">
        <f t="shared" si="164"/>
        <v/>
      </c>
      <c r="IK67" s="267" t="str">
        <f t="shared" si="165"/>
        <v/>
      </c>
      <c r="IL67" s="267" t="str">
        <f t="shared" si="166"/>
        <v/>
      </c>
      <c r="IM67" s="267" t="str">
        <f t="shared" si="167"/>
        <v/>
      </c>
      <c r="IN67" s="267" t="str">
        <f t="shared" si="168"/>
        <v/>
      </c>
      <c r="IO67" s="267" t="str">
        <f t="shared" si="169"/>
        <v/>
      </c>
      <c r="IP67" s="267" t="str">
        <f t="shared" si="170"/>
        <v/>
      </c>
      <c r="IQ67" s="267" t="str">
        <f t="shared" si="171"/>
        <v/>
      </c>
      <c r="IR67" s="267" t="str">
        <f t="shared" si="172"/>
        <v/>
      </c>
      <c r="IS67" s="267" t="str">
        <f t="shared" si="173"/>
        <v/>
      </c>
      <c r="IT67" s="267" t="str">
        <f t="shared" si="174"/>
        <v/>
      </c>
      <c r="IU67" s="267" t="str">
        <f t="shared" si="175"/>
        <v/>
      </c>
      <c r="IV67" s="264"/>
      <c r="IW67" s="268">
        <v>56</v>
      </c>
      <c r="IX67" s="265" t="str">
        <f t="shared" si="312"/>
        <v/>
      </c>
      <c r="IY67" s="265" t="str">
        <f t="shared" si="282"/>
        <v/>
      </c>
      <c r="IZ67" s="265" t="str">
        <f t="shared" si="282"/>
        <v/>
      </c>
      <c r="JA67" s="265" t="str">
        <f t="shared" si="282"/>
        <v/>
      </c>
      <c r="JB67" s="265" t="str">
        <f t="shared" si="344"/>
        <v/>
      </c>
      <c r="JC67" s="265" t="str">
        <f t="shared" si="344"/>
        <v/>
      </c>
      <c r="JD67" s="265" t="str">
        <f t="shared" si="344"/>
        <v/>
      </c>
      <c r="JE67" s="265" t="str">
        <f t="shared" si="317"/>
        <v/>
      </c>
      <c r="JF67" s="265" t="str">
        <f t="shared" si="317"/>
        <v/>
      </c>
      <c r="JG67" s="265" t="str">
        <f t="shared" si="317"/>
        <v/>
      </c>
      <c r="JH67" s="265" t="str">
        <f t="shared" ref="JH67:JQ76" si="351">IF(LEN(JH$5)&lt;$IW67,"", VALUE(MID(JH$5,$IW67,1)))</f>
        <v/>
      </c>
      <c r="JI67" s="265" t="str">
        <f t="shared" si="351"/>
        <v/>
      </c>
      <c r="JJ67" s="265" t="str">
        <f t="shared" si="351"/>
        <v/>
      </c>
      <c r="JK67" s="265" t="str">
        <f t="shared" si="351"/>
        <v/>
      </c>
      <c r="JL67" s="265" t="str">
        <f t="shared" si="351"/>
        <v/>
      </c>
      <c r="JM67" s="265" t="str">
        <f t="shared" si="351"/>
        <v/>
      </c>
      <c r="JN67" s="265" t="str">
        <f t="shared" si="351"/>
        <v/>
      </c>
      <c r="JO67" s="265" t="str">
        <f t="shared" si="351"/>
        <v/>
      </c>
      <c r="JP67" s="265" t="str">
        <f t="shared" si="351"/>
        <v/>
      </c>
      <c r="JQ67" s="265" t="str">
        <f t="shared" si="351"/>
        <v/>
      </c>
      <c r="JS67" s="265" t="str">
        <f>IF(IX67="","",SUM(IX$12:IX67)-IX67+1)</f>
        <v/>
      </c>
      <c r="JT67" s="265" t="str">
        <f>IF(IY67="","",SUM(IY$12:IY67)-IY67+1)</f>
        <v/>
      </c>
      <c r="JU67" s="265" t="str">
        <f>IF(IZ67="","",SUM(IZ$12:IZ67)-IZ67+1)</f>
        <v/>
      </c>
      <c r="JV67" s="265" t="str">
        <f>IF(JA67="","",SUM(JA$12:JA67)-JA67+1)</f>
        <v/>
      </c>
      <c r="JW67" s="265" t="str">
        <f>IF(JB67="","",SUM(JB$12:JB67)-JB67+1)</f>
        <v/>
      </c>
      <c r="JX67" s="265" t="str">
        <f>IF(JC67="","",SUM(JC$12:JC67)-JC67+1)</f>
        <v/>
      </c>
      <c r="JY67" s="265" t="str">
        <f>IF(JD67="","",SUM(JD$12:JD67)-JD67+1)</f>
        <v/>
      </c>
      <c r="JZ67" s="265" t="str">
        <f>IF(JE67="","",SUM(JE$12:JE67)-JE67+1)</f>
        <v/>
      </c>
      <c r="KA67" s="265" t="str">
        <f>IF(JF67="","",SUM(JF$12:JF67)-JF67+1)</f>
        <v/>
      </c>
      <c r="KB67" s="265" t="str">
        <f>IF(JG67="","",SUM(JG$12:JG67)-JG67+1)</f>
        <v/>
      </c>
      <c r="KC67" s="265" t="str">
        <f>IF(JH67="","",SUM(JH$12:JH67)-JH67+1)</f>
        <v/>
      </c>
      <c r="KD67" s="265" t="str">
        <f>IF(JI67="","",SUM(JI$12:JI67)-JI67+1)</f>
        <v/>
      </c>
      <c r="KE67" s="265" t="str">
        <f>IF(JJ67="","",SUM(JJ$12:JJ67)-JJ67+1)</f>
        <v/>
      </c>
      <c r="KF67" s="265" t="str">
        <f>IF(JK67="","",SUM(JK$12:JK67)-JK67+1)</f>
        <v/>
      </c>
      <c r="KG67" s="265" t="str">
        <f>IF(JL67="","",SUM(JL$12:JL67)-JL67+1)</f>
        <v/>
      </c>
      <c r="KH67" s="265" t="str">
        <f>IF(JM67="","",SUM(JM$12:JM67)-JM67+1)</f>
        <v/>
      </c>
      <c r="KI67" s="265" t="str">
        <f>IF(JN67="","",SUM(JN$12:JN67)-JN67+1)</f>
        <v/>
      </c>
      <c r="KJ67" s="265" t="str">
        <f>IF(JO67="","",SUM(JO$12:JO67)-JO67+1)</f>
        <v/>
      </c>
      <c r="KK67" s="265" t="str">
        <f>IF(JP67="","",SUM(JP$12:JP67)-JP67+1)</f>
        <v/>
      </c>
      <c r="KL67" s="265" t="str">
        <f>IF(JQ67="","",SUM(JQ$12:JQ67)-JQ67+1)</f>
        <v/>
      </c>
      <c r="KN67" s="265"/>
      <c r="KO67" s="265"/>
      <c r="KP67" s="265"/>
      <c r="KQ67" s="265"/>
      <c r="KR67" s="265"/>
      <c r="KS67" s="265"/>
      <c r="KT67" s="265"/>
      <c r="KU67" s="265" t="str">
        <f t="shared" si="349"/>
        <v/>
      </c>
      <c r="KV67" s="265" t="str">
        <f t="shared" si="132"/>
        <v/>
      </c>
      <c r="KW67" s="265" t="str">
        <f t="shared" si="133"/>
        <v/>
      </c>
      <c r="KX67" s="265" t="str">
        <f t="shared" si="134"/>
        <v/>
      </c>
      <c r="KY67" s="265" t="str">
        <f t="shared" si="135"/>
        <v/>
      </c>
      <c r="KZ67" s="265" t="str">
        <f t="shared" si="136"/>
        <v/>
      </c>
      <c r="LA67" s="265" t="str">
        <f t="shared" si="137"/>
        <v/>
      </c>
      <c r="LB67" s="265" t="str">
        <f t="shared" si="138"/>
        <v/>
      </c>
      <c r="LC67" s="265" t="str">
        <f t="shared" si="139"/>
        <v/>
      </c>
      <c r="LD67" s="265" t="str">
        <f t="shared" si="140"/>
        <v/>
      </c>
      <c r="LE67" s="265" t="str">
        <f t="shared" si="141"/>
        <v/>
      </c>
      <c r="LF67" s="265" t="str">
        <f t="shared" si="142"/>
        <v/>
      </c>
      <c r="LG67" s="265" t="str">
        <f t="shared" si="143"/>
        <v/>
      </c>
    </row>
    <row r="68" spans="1:319" s="266" customFormat="1" x14ac:dyDescent="0.25">
      <c r="A68" s="248">
        <f t="shared" si="179"/>
        <v>57</v>
      </c>
      <c r="B68" s="176" t="s">
        <v>56</v>
      </c>
      <c r="C68" s="45" t="s">
        <v>285</v>
      </c>
      <c r="D68" s="45" t="s">
        <v>287</v>
      </c>
      <c r="E68" s="169" t="s">
        <v>293</v>
      </c>
      <c r="F68" s="46"/>
      <c r="G68" s="172"/>
      <c r="H68" s="54"/>
      <c r="I68" s="54"/>
      <c r="J68" s="54"/>
      <c r="K68" s="54"/>
      <c r="L68" s="248"/>
      <c r="M68" s="248"/>
      <c r="N68" s="44" t="s">
        <v>595</v>
      </c>
      <c r="O68" s="44" t="s">
        <v>675</v>
      </c>
      <c r="P68" s="43">
        <v>1</v>
      </c>
      <c r="Q68" s="43" t="s">
        <v>416</v>
      </c>
      <c r="R68" s="43"/>
      <c r="S68" s="43" t="str">
        <f t="shared" si="288"/>
        <v/>
      </c>
      <c r="T68" s="54"/>
      <c r="U68" s="54">
        <v>2</v>
      </c>
      <c r="V68" s="54"/>
      <c r="W68" s="343">
        <f t="shared" si="298"/>
        <v>68</v>
      </c>
      <c r="X68" s="344">
        <f t="shared" si="299"/>
        <v>2</v>
      </c>
      <c r="Y68" s="339"/>
      <c r="Z68" s="45"/>
      <c r="AA68" s="54"/>
      <c r="AB68" s="54"/>
      <c r="AC68" s="54"/>
      <c r="AD68" s="44"/>
      <c r="AE68" s="44"/>
      <c r="AF68" s="44"/>
      <c r="AG68" s="45"/>
      <c r="AH68" s="45"/>
      <c r="AI68" s="45"/>
      <c r="AJ68" s="46"/>
      <c r="AK68" s="46"/>
      <c r="AL68" s="46"/>
      <c r="AN68" s="307" t="str">
        <f t="shared" si="93"/>
        <v>Pré: ---</v>
      </c>
      <c r="AO68" s="256" t="str">
        <f t="shared" si="94"/>
        <v>Co: ---</v>
      </c>
      <c r="AP68" s="45" t="str">
        <f t="shared" si="146"/>
        <v>LEL04101</v>
      </c>
      <c r="AQ68" s="308" t="str">
        <f t="shared" si="180"/>
        <v>Português Instrumental I</v>
      </c>
      <c r="AR68" s="43" t="str">
        <f t="shared" si="95"/>
        <v/>
      </c>
      <c r="AS68" s="255"/>
      <c r="AT68" s="256" t="str">
        <f t="shared" si="96"/>
        <v/>
      </c>
      <c r="AU68" s="257" t="str">
        <f t="shared" si="334"/>
        <v/>
      </c>
      <c r="AV68" s="257" t="str">
        <f t="shared" si="334"/>
        <v/>
      </c>
      <c r="AW68" s="257" t="str">
        <f t="shared" si="334"/>
        <v/>
      </c>
      <c r="AX68" s="257" t="str">
        <f t="shared" si="334"/>
        <v/>
      </c>
      <c r="AY68" s="257" t="str">
        <f t="shared" si="334"/>
        <v/>
      </c>
      <c r="AZ68" s="257" t="str">
        <f t="shared" si="334"/>
        <v/>
      </c>
      <c r="BA68" s="257" t="str">
        <f t="shared" si="334"/>
        <v/>
      </c>
      <c r="BB68" s="257" t="str">
        <f t="shared" si="334"/>
        <v/>
      </c>
      <c r="BC68" s="257" t="str">
        <f t="shared" si="334"/>
        <v/>
      </c>
      <c r="BD68" s="257" t="str">
        <f t="shared" si="334"/>
        <v/>
      </c>
      <c r="BE68" s="257" t="str">
        <f t="shared" si="335"/>
        <v/>
      </c>
      <c r="BF68" s="257" t="str">
        <f t="shared" si="335"/>
        <v/>
      </c>
      <c r="BG68" s="257" t="str">
        <f t="shared" si="335"/>
        <v/>
      </c>
      <c r="BH68" s="257" t="str">
        <f t="shared" si="335"/>
        <v/>
      </c>
      <c r="BI68" s="257" t="str">
        <f t="shared" si="335"/>
        <v/>
      </c>
      <c r="BJ68" s="257" t="str">
        <f t="shared" si="335"/>
        <v/>
      </c>
      <c r="BK68" s="257" t="str">
        <f t="shared" si="335"/>
        <v/>
      </c>
      <c r="BL68" s="257" t="str">
        <f t="shared" si="335"/>
        <v/>
      </c>
      <c r="BM68" s="258" t="str">
        <f t="shared" si="99"/>
        <v/>
      </c>
      <c r="BN68" s="259" t="str">
        <f t="shared" si="336"/>
        <v/>
      </c>
      <c r="BO68" s="259" t="str">
        <f t="shared" si="336"/>
        <v/>
      </c>
      <c r="BP68" s="259" t="str">
        <f t="shared" si="336"/>
        <v/>
      </c>
      <c r="BQ68" s="259" t="str">
        <f t="shared" si="336"/>
        <v/>
      </c>
      <c r="BR68" s="259" t="str">
        <f t="shared" si="336"/>
        <v/>
      </c>
      <c r="BS68" s="259" t="str">
        <f t="shared" si="336"/>
        <v/>
      </c>
      <c r="BT68" s="259" t="str">
        <f t="shared" si="336"/>
        <v/>
      </c>
      <c r="BU68" s="259" t="str">
        <f t="shared" si="336"/>
        <v/>
      </c>
      <c r="BV68" s="259" t="str">
        <f t="shared" si="336"/>
        <v/>
      </c>
      <c r="BW68" s="259" t="str">
        <f t="shared" si="336"/>
        <v/>
      </c>
      <c r="BX68" s="259" t="str">
        <f t="shared" si="337"/>
        <v/>
      </c>
      <c r="BY68" s="259" t="str">
        <f t="shared" si="337"/>
        <v/>
      </c>
      <c r="BZ68" s="259" t="str">
        <f t="shared" si="337"/>
        <v/>
      </c>
      <c r="CA68" s="259" t="str">
        <f t="shared" si="337"/>
        <v/>
      </c>
      <c r="CB68" s="259" t="str">
        <f t="shared" si="337"/>
        <v/>
      </c>
      <c r="CC68" s="259" t="str">
        <f t="shared" si="337"/>
        <v/>
      </c>
      <c r="CD68" s="259" t="str">
        <f t="shared" si="337"/>
        <v/>
      </c>
      <c r="CE68" s="259" t="str">
        <f t="shared" si="337"/>
        <v/>
      </c>
      <c r="CF68" s="260" t="str">
        <f t="shared" si="102"/>
        <v/>
      </c>
      <c r="CG68" s="261" t="str">
        <f t="shared" si="338"/>
        <v/>
      </c>
      <c r="CH68" s="261" t="str">
        <f t="shared" si="338"/>
        <v/>
      </c>
      <c r="CI68" s="261" t="str">
        <f t="shared" si="338"/>
        <v/>
      </c>
      <c r="CJ68" s="261" t="str">
        <f t="shared" si="338"/>
        <v/>
      </c>
      <c r="CK68" s="261" t="str">
        <f t="shared" si="338"/>
        <v/>
      </c>
      <c r="CL68" s="261" t="str">
        <f t="shared" si="338"/>
        <v/>
      </c>
      <c r="CM68" s="261" t="str">
        <f t="shared" si="338"/>
        <v/>
      </c>
      <c r="CN68" s="261" t="str">
        <f t="shared" si="338"/>
        <v/>
      </c>
      <c r="CO68" s="261" t="str">
        <f t="shared" si="338"/>
        <v/>
      </c>
      <c r="CP68" s="261" t="str">
        <f t="shared" si="338"/>
        <v/>
      </c>
      <c r="CQ68" s="261" t="str">
        <f t="shared" si="339"/>
        <v/>
      </c>
      <c r="CR68" s="261" t="str">
        <f t="shared" si="339"/>
        <v/>
      </c>
      <c r="CS68" s="261" t="str">
        <f t="shared" si="339"/>
        <v/>
      </c>
      <c r="CT68" s="261" t="str">
        <f t="shared" si="339"/>
        <v/>
      </c>
      <c r="CU68" s="261" t="str">
        <f t="shared" si="339"/>
        <v/>
      </c>
      <c r="CV68" s="261" t="str">
        <f t="shared" si="339"/>
        <v/>
      </c>
      <c r="CW68" s="261" t="str">
        <f t="shared" si="339"/>
        <v/>
      </c>
      <c r="CX68" s="261" t="str">
        <f t="shared" si="339"/>
        <v/>
      </c>
      <c r="CY68" s="262" t="str">
        <f t="shared" si="105"/>
        <v/>
      </c>
      <c r="CZ68" s="263" t="str">
        <f t="shared" si="340"/>
        <v/>
      </c>
      <c r="DA68" s="263" t="str">
        <f t="shared" si="340"/>
        <v/>
      </c>
      <c r="DB68" s="263" t="str">
        <f t="shared" si="340"/>
        <v/>
      </c>
      <c r="DC68" s="263" t="str">
        <f t="shared" si="340"/>
        <v/>
      </c>
      <c r="DD68" s="263" t="str">
        <f t="shared" si="340"/>
        <v/>
      </c>
      <c r="DE68" s="263" t="str">
        <f t="shared" si="340"/>
        <v/>
      </c>
      <c r="DF68" s="263" t="str">
        <f t="shared" si="340"/>
        <v/>
      </c>
      <c r="DG68" s="263" t="str">
        <f t="shared" si="340"/>
        <v/>
      </c>
      <c r="DH68" s="263" t="str">
        <f t="shared" si="340"/>
        <v/>
      </c>
      <c r="DI68" s="263" t="str">
        <f t="shared" si="340"/>
        <v/>
      </c>
      <c r="DJ68" s="263" t="str">
        <f t="shared" si="341"/>
        <v/>
      </c>
      <c r="DK68" s="263" t="str">
        <f t="shared" si="341"/>
        <v/>
      </c>
      <c r="DL68" s="263" t="str">
        <f t="shared" si="341"/>
        <v/>
      </c>
      <c r="DM68" s="263" t="str">
        <f t="shared" si="341"/>
        <v/>
      </c>
      <c r="DN68" s="263" t="str">
        <f t="shared" si="341"/>
        <v/>
      </c>
      <c r="DO68" s="263" t="str">
        <f t="shared" si="341"/>
        <v/>
      </c>
      <c r="DP68" s="263" t="str">
        <f t="shared" si="341"/>
        <v/>
      </c>
      <c r="DQ68" s="263" t="str">
        <f t="shared" si="341"/>
        <v/>
      </c>
      <c r="DR68" s="264"/>
      <c r="DS68" s="257" t="str">
        <f t="shared" si="345"/>
        <v/>
      </c>
      <c r="DT68" s="257" t="str">
        <f t="shared" si="345"/>
        <v/>
      </c>
      <c r="DU68" s="257" t="str">
        <f t="shared" si="345"/>
        <v/>
      </c>
      <c r="DV68" s="257" t="str">
        <f t="shared" si="345"/>
        <v/>
      </c>
      <c r="DW68" s="257" t="str">
        <f t="shared" si="345"/>
        <v/>
      </c>
      <c r="DX68" s="257" t="str">
        <f t="shared" si="345"/>
        <v/>
      </c>
      <c r="DY68" s="257" t="str">
        <f t="shared" si="345"/>
        <v/>
      </c>
      <c r="DZ68" s="257" t="str">
        <f t="shared" si="345"/>
        <v/>
      </c>
      <c r="EA68" s="257" t="str">
        <f t="shared" si="333"/>
        <v/>
      </c>
      <c r="EB68" s="257" t="str">
        <f t="shared" si="333"/>
        <v/>
      </c>
      <c r="EC68" s="257" t="str">
        <f t="shared" si="333"/>
        <v/>
      </c>
      <c r="ED68" s="257" t="str">
        <f t="shared" si="333"/>
        <v/>
      </c>
      <c r="EE68" s="257" t="str">
        <f t="shared" si="333"/>
        <v/>
      </c>
      <c r="EF68" s="257" t="str">
        <f t="shared" si="333"/>
        <v/>
      </c>
      <c r="EG68" s="257" t="str">
        <f t="shared" si="333"/>
        <v/>
      </c>
      <c r="EH68" s="257" t="str">
        <f t="shared" si="333"/>
        <v/>
      </c>
      <c r="EI68" s="257" t="str">
        <f t="shared" si="333"/>
        <v/>
      </c>
      <c r="EJ68" s="257" t="str">
        <f t="shared" si="333"/>
        <v/>
      </c>
      <c r="EK68" s="259" t="str">
        <f t="shared" si="346"/>
        <v/>
      </c>
      <c r="EL68" s="259" t="str">
        <f t="shared" si="346"/>
        <v/>
      </c>
      <c r="EM68" s="259" t="str">
        <f t="shared" si="346"/>
        <v/>
      </c>
      <c r="EN68" s="259" t="str">
        <f t="shared" si="346"/>
        <v/>
      </c>
      <c r="EO68" s="259" t="str">
        <f t="shared" si="346"/>
        <v/>
      </c>
      <c r="EP68" s="259" t="str">
        <f t="shared" si="346"/>
        <v/>
      </c>
      <c r="EQ68" s="259" t="str">
        <f t="shared" si="346"/>
        <v/>
      </c>
      <c r="ER68" s="259" t="str">
        <f t="shared" si="346"/>
        <v/>
      </c>
      <c r="ES68" s="259" t="str">
        <f t="shared" si="301"/>
        <v/>
      </c>
      <c r="ET68" s="259" t="str">
        <f t="shared" si="301"/>
        <v/>
      </c>
      <c r="EU68" s="259" t="str">
        <f t="shared" si="301"/>
        <v/>
      </c>
      <c r="EV68" s="259" t="str">
        <f t="shared" si="301"/>
        <v/>
      </c>
      <c r="EW68" s="259" t="str">
        <f t="shared" si="301"/>
        <v/>
      </c>
      <c r="EX68" s="259" t="str">
        <f t="shared" si="301"/>
        <v/>
      </c>
      <c r="EY68" s="259" t="str">
        <f t="shared" si="301"/>
        <v/>
      </c>
      <c r="EZ68" s="259" t="str">
        <f t="shared" si="301"/>
        <v/>
      </c>
      <c r="FA68" s="259" t="str">
        <f t="shared" si="301"/>
        <v/>
      </c>
      <c r="FB68" s="259" t="str">
        <f t="shared" si="301"/>
        <v/>
      </c>
      <c r="FC68" s="261" t="str">
        <f t="shared" si="347"/>
        <v/>
      </c>
      <c r="FD68" s="261" t="str">
        <f t="shared" si="347"/>
        <v/>
      </c>
      <c r="FE68" s="261" t="str">
        <f t="shared" si="347"/>
        <v/>
      </c>
      <c r="FF68" s="261" t="str">
        <f t="shared" si="347"/>
        <v/>
      </c>
      <c r="FG68" s="261" t="str">
        <f t="shared" si="347"/>
        <v/>
      </c>
      <c r="FH68" s="261" t="str">
        <f t="shared" si="347"/>
        <v/>
      </c>
      <c r="FI68" s="261" t="str">
        <f t="shared" si="347"/>
        <v/>
      </c>
      <c r="FJ68" s="261" t="str">
        <f t="shared" si="347"/>
        <v/>
      </c>
      <c r="FK68" s="261" t="str">
        <f t="shared" si="302"/>
        <v/>
      </c>
      <c r="FL68" s="261" t="str">
        <f t="shared" si="302"/>
        <v/>
      </c>
      <c r="FM68" s="261" t="str">
        <f t="shared" si="302"/>
        <v/>
      </c>
      <c r="FN68" s="261" t="str">
        <f t="shared" si="302"/>
        <v/>
      </c>
      <c r="FO68" s="261" t="str">
        <f t="shared" si="302"/>
        <v/>
      </c>
      <c r="FP68" s="261" t="str">
        <f t="shared" si="302"/>
        <v/>
      </c>
      <c r="FQ68" s="261" t="str">
        <f t="shared" si="302"/>
        <v/>
      </c>
      <c r="FR68" s="261" t="str">
        <f t="shared" si="302"/>
        <v/>
      </c>
      <c r="FS68" s="261" t="str">
        <f t="shared" si="302"/>
        <v/>
      </c>
      <c r="FT68" s="261" t="str">
        <f t="shared" si="302"/>
        <v/>
      </c>
      <c r="FU68" s="263" t="str">
        <f t="shared" si="348"/>
        <v/>
      </c>
      <c r="FV68" s="263" t="str">
        <f t="shared" si="348"/>
        <v/>
      </c>
      <c r="FW68" s="263" t="str">
        <f t="shared" si="348"/>
        <v/>
      </c>
      <c r="FX68" s="263" t="str">
        <f t="shared" si="348"/>
        <v/>
      </c>
      <c r="FY68" s="263" t="str">
        <f t="shared" si="348"/>
        <v/>
      </c>
      <c r="FZ68" s="263" t="str">
        <f t="shared" si="348"/>
        <v/>
      </c>
      <c r="GA68" s="263" t="str">
        <f t="shared" si="348"/>
        <v/>
      </c>
      <c r="GB68" s="263" t="str">
        <f t="shared" si="348"/>
        <v/>
      </c>
      <c r="GC68" s="263" t="str">
        <f t="shared" si="303"/>
        <v/>
      </c>
      <c r="GD68" s="263" t="str">
        <f t="shared" si="303"/>
        <v/>
      </c>
      <c r="GE68" s="263" t="str">
        <f t="shared" si="303"/>
        <v/>
      </c>
      <c r="GF68" s="263" t="str">
        <f t="shared" si="303"/>
        <v/>
      </c>
      <c r="GG68" s="263" t="str">
        <f t="shared" si="303"/>
        <v/>
      </c>
      <c r="GH68" s="263" t="str">
        <f t="shared" si="303"/>
        <v/>
      </c>
      <c r="GI68" s="263" t="str">
        <f t="shared" si="303"/>
        <v/>
      </c>
      <c r="GJ68" s="263" t="str">
        <f t="shared" si="303"/>
        <v/>
      </c>
      <c r="GK68" s="263" t="str">
        <f t="shared" si="303"/>
        <v/>
      </c>
      <c r="GL68" s="263" t="str">
        <f t="shared" si="303"/>
        <v/>
      </c>
      <c r="GM68" s="265" t="str">
        <f t="shared" si="350"/>
        <v/>
      </c>
      <c r="GN68" s="265" t="str">
        <f t="shared" si="350"/>
        <v/>
      </c>
      <c r="GO68" s="265" t="str">
        <f t="shared" si="350"/>
        <v/>
      </c>
      <c r="GP68" s="265" t="str">
        <f t="shared" si="350"/>
        <v/>
      </c>
      <c r="GQ68" s="265" t="str">
        <f t="shared" si="350"/>
        <v/>
      </c>
      <c r="GR68" s="265" t="str">
        <f t="shared" si="350"/>
        <v/>
      </c>
      <c r="GS68" s="265" t="str">
        <f t="shared" si="316"/>
        <v/>
      </c>
      <c r="GT68" s="265" t="str">
        <f t="shared" si="314"/>
        <v/>
      </c>
      <c r="GU68" s="265" t="str">
        <f t="shared" si="304"/>
        <v/>
      </c>
      <c r="GV68" s="265" t="str">
        <f t="shared" si="304"/>
        <v/>
      </c>
      <c r="GW68" s="265" t="str">
        <f t="shared" si="304"/>
        <v/>
      </c>
      <c r="GX68" s="265" t="str">
        <f t="shared" si="304"/>
        <v/>
      </c>
      <c r="GY68" s="265" t="str">
        <f t="shared" si="304"/>
        <v/>
      </c>
      <c r="GZ68" s="265" t="str">
        <f t="shared" si="304"/>
        <v/>
      </c>
      <c r="HA68" s="265" t="str">
        <f t="shared" si="304"/>
        <v/>
      </c>
      <c r="HB68" s="265" t="str">
        <f t="shared" si="304"/>
        <v/>
      </c>
      <c r="HC68" s="265" t="str">
        <f t="shared" si="304"/>
        <v/>
      </c>
      <c r="HD68" s="265" t="str">
        <f t="shared" si="304"/>
        <v/>
      </c>
      <c r="HF68" s="265">
        <f t="shared" si="289"/>
        <v>57</v>
      </c>
      <c r="HG68" s="267" t="str">
        <f t="shared" si="342"/>
        <v/>
      </c>
      <c r="HH68" s="267" t="str">
        <f t="shared" si="342"/>
        <v/>
      </c>
      <c r="HI68" s="267" t="str">
        <f t="shared" si="342"/>
        <v/>
      </c>
      <c r="HJ68" s="267" t="str">
        <f t="shared" si="342"/>
        <v/>
      </c>
      <c r="HK68" s="267" t="str">
        <f t="shared" si="342"/>
        <v/>
      </c>
      <c r="HL68" s="267" t="str">
        <f t="shared" si="342"/>
        <v/>
      </c>
      <c r="HM68" s="267" t="str">
        <f t="shared" si="342"/>
        <v/>
      </c>
      <c r="HN68" s="267" t="str">
        <f t="shared" si="342"/>
        <v/>
      </c>
      <c r="HO68" s="267" t="str">
        <f t="shared" si="342"/>
        <v/>
      </c>
      <c r="HP68" s="267" t="str">
        <f t="shared" si="342"/>
        <v/>
      </c>
      <c r="HQ68" s="267" t="str">
        <f t="shared" si="343"/>
        <v/>
      </c>
      <c r="HR68" s="267" t="str">
        <f t="shared" si="343"/>
        <v/>
      </c>
      <c r="HS68" s="267" t="str">
        <f t="shared" si="343"/>
        <v/>
      </c>
      <c r="HT68" s="267" t="str">
        <f t="shared" si="343"/>
        <v/>
      </c>
      <c r="HU68" s="267" t="str">
        <f t="shared" si="343"/>
        <v/>
      </c>
      <c r="HV68" s="267" t="str">
        <f t="shared" si="343"/>
        <v/>
      </c>
      <c r="HW68" s="267" t="str">
        <f t="shared" si="343"/>
        <v/>
      </c>
      <c r="HX68" s="267" t="str">
        <f t="shared" si="343"/>
        <v/>
      </c>
      <c r="HY68" s="267" t="str">
        <f t="shared" si="343"/>
        <v/>
      </c>
      <c r="HZ68" s="267" t="str">
        <f t="shared" si="343"/>
        <v/>
      </c>
      <c r="IA68" s="264"/>
      <c r="IB68" s="267" t="str">
        <f t="shared" si="305"/>
        <v/>
      </c>
      <c r="IC68" s="267" t="str">
        <f t="shared" si="306"/>
        <v/>
      </c>
      <c r="ID68" s="267" t="str">
        <f t="shared" si="307"/>
        <v/>
      </c>
      <c r="IE68" s="267" t="str">
        <f t="shared" si="308"/>
        <v/>
      </c>
      <c r="IF68" s="267" t="str">
        <f t="shared" si="309"/>
        <v/>
      </c>
      <c r="IG68" s="267" t="str">
        <f t="shared" si="310"/>
        <v/>
      </c>
      <c r="IH68" s="267" t="str">
        <f t="shared" si="311"/>
        <v/>
      </c>
      <c r="II68" s="267" t="str">
        <f t="shared" si="163"/>
        <v/>
      </c>
      <c r="IJ68" s="267" t="str">
        <f t="shared" si="164"/>
        <v/>
      </c>
      <c r="IK68" s="267" t="str">
        <f t="shared" si="165"/>
        <v/>
      </c>
      <c r="IL68" s="267" t="str">
        <f t="shared" si="166"/>
        <v/>
      </c>
      <c r="IM68" s="267" t="str">
        <f t="shared" si="167"/>
        <v/>
      </c>
      <c r="IN68" s="267" t="str">
        <f t="shared" si="168"/>
        <v/>
      </c>
      <c r="IO68" s="267" t="str">
        <f t="shared" si="169"/>
        <v/>
      </c>
      <c r="IP68" s="267" t="str">
        <f t="shared" si="170"/>
        <v/>
      </c>
      <c r="IQ68" s="267" t="str">
        <f t="shared" si="171"/>
        <v/>
      </c>
      <c r="IR68" s="267" t="str">
        <f t="shared" si="172"/>
        <v/>
      </c>
      <c r="IS68" s="267" t="str">
        <f t="shared" si="173"/>
        <v/>
      </c>
      <c r="IT68" s="267" t="str">
        <f t="shared" si="174"/>
        <v/>
      </c>
      <c r="IU68" s="267" t="str">
        <f t="shared" si="175"/>
        <v/>
      </c>
      <c r="IV68" s="264"/>
      <c r="IW68" s="268">
        <v>57</v>
      </c>
      <c r="IX68" s="265" t="str">
        <f t="shared" si="312"/>
        <v/>
      </c>
      <c r="IY68" s="265" t="str">
        <f t="shared" si="282"/>
        <v/>
      </c>
      <c r="IZ68" s="265" t="str">
        <f t="shared" si="282"/>
        <v/>
      </c>
      <c r="JA68" s="265" t="str">
        <f t="shared" si="282"/>
        <v/>
      </c>
      <c r="JB68" s="265" t="str">
        <f t="shared" si="344"/>
        <v/>
      </c>
      <c r="JC68" s="265" t="str">
        <f t="shared" si="344"/>
        <v/>
      </c>
      <c r="JD68" s="265" t="str">
        <f t="shared" si="344"/>
        <v/>
      </c>
      <c r="JE68" s="265" t="str">
        <f t="shared" ref="JE68:JG85" si="352">IF(LEN(JE$5)&lt;$IW68,"", VALUE(MID(JE$5,$IW68,1)))</f>
        <v/>
      </c>
      <c r="JF68" s="265" t="str">
        <f t="shared" si="352"/>
        <v/>
      </c>
      <c r="JG68" s="265" t="str">
        <f t="shared" si="352"/>
        <v/>
      </c>
      <c r="JH68" s="265" t="str">
        <f t="shared" si="351"/>
        <v/>
      </c>
      <c r="JI68" s="265" t="str">
        <f t="shared" si="351"/>
        <v/>
      </c>
      <c r="JJ68" s="265" t="str">
        <f t="shared" si="351"/>
        <v/>
      </c>
      <c r="JK68" s="265" t="str">
        <f t="shared" si="351"/>
        <v/>
      </c>
      <c r="JL68" s="265" t="str">
        <f t="shared" si="351"/>
        <v/>
      </c>
      <c r="JM68" s="265" t="str">
        <f t="shared" si="351"/>
        <v/>
      </c>
      <c r="JN68" s="265" t="str">
        <f t="shared" si="351"/>
        <v/>
      </c>
      <c r="JO68" s="265" t="str">
        <f t="shared" si="351"/>
        <v/>
      </c>
      <c r="JP68" s="265" t="str">
        <f t="shared" si="351"/>
        <v/>
      </c>
      <c r="JQ68" s="265" t="str">
        <f t="shared" si="351"/>
        <v/>
      </c>
      <c r="JS68" s="265" t="str">
        <f>IF(IX68="","",SUM(IX$12:IX68)-IX68+1)</f>
        <v/>
      </c>
      <c r="JT68" s="265" t="str">
        <f>IF(IY68="","",SUM(IY$12:IY68)-IY68+1)</f>
        <v/>
      </c>
      <c r="JU68" s="265" t="str">
        <f>IF(IZ68="","",SUM(IZ$12:IZ68)-IZ68+1)</f>
        <v/>
      </c>
      <c r="JV68" s="265" t="str">
        <f>IF(JA68="","",SUM(JA$12:JA68)-JA68+1)</f>
        <v/>
      </c>
      <c r="JW68" s="265" t="str">
        <f>IF(JB68="","",SUM(JB$12:JB68)-JB68+1)</f>
        <v/>
      </c>
      <c r="JX68" s="265" t="str">
        <f>IF(JC68="","",SUM(JC$12:JC68)-JC68+1)</f>
        <v/>
      </c>
      <c r="JY68" s="265" t="str">
        <f>IF(JD68="","",SUM(JD$12:JD68)-JD68+1)</f>
        <v/>
      </c>
      <c r="JZ68" s="265" t="str">
        <f>IF(JE68="","",SUM(JE$12:JE68)-JE68+1)</f>
        <v/>
      </c>
      <c r="KA68" s="265" t="str">
        <f>IF(JF68="","",SUM(JF$12:JF68)-JF68+1)</f>
        <v/>
      </c>
      <c r="KB68" s="265" t="str">
        <f>IF(JG68="","",SUM(JG$12:JG68)-JG68+1)</f>
        <v/>
      </c>
      <c r="KC68" s="265" t="str">
        <f>IF(JH68="","",SUM(JH$12:JH68)-JH68+1)</f>
        <v/>
      </c>
      <c r="KD68" s="265" t="str">
        <f>IF(JI68="","",SUM(JI$12:JI68)-JI68+1)</f>
        <v/>
      </c>
      <c r="KE68" s="265" t="str">
        <f>IF(JJ68="","",SUM(JJ$12:JJ68)-JJ68+1)</f>
        <v/>
      </c>
      <c r="KF68" s="265" t="str">
        <f>IF(JK68="","",SUM(JK$12:JK68)-JK68+1)</f>
        <v/>
      </c>
      <c r="KG68" s="265" t="str">
        <f>IF(JL68="","",SUM(JL$12:JL68)-JL68+1)</f>
        <v/>
      </c>
      <c r="KH68" s="265" t="str">
        <f>IF(JM68="","",SUM(JM$12:JM68)-JM68+1)</f>
        <v/>
      </c>
      <c r="KI68" s="265" t="str">
        <f>IF(JN68="","",SUM(JN$12:JN68)-JN68+1)</f>
        <v/>
      </c>
      <c r="KJ68" s="265" t="str">
        <f>IF(JO68="","",SUM(JO$12:JO68)-JO68+1)</f>
        <v/>
      </c>
      <c r="KK68" s="265" t="str">
        <f>IF(JP68="","",SUM(JP$12:JP68)-JP68+1)</f>
        <v/>
      </c>
      <c r="KL68" s="265" t="str">
        <f>IF(JQ68="","",SUM(JQ$12:JQ68)-JQ68+1)</f>
        <v/>
      </c>
      <c r="KN68" s="265"/>
      <c r="KO68" s="265"/>
      <c r="KP68" s="265"/>
      <c r="KQ68" s="265"/>
      <c r="KR68" s="265"/>
      <c r="KS68" s="265"/>
      <c r="KT68" s="265"/>
      <c r="KU68" s="265" t="str">
        <f t="shared" si="349"/>
        <v/>
      </c>
      <c r="KV68" s="265" t="str">
        <f t="shared" si="132"/>
        <v/>
      </c>
      <c r="KW68" s="265" t="str">
        <f t="shared" si="133"/>
        <v/>
      </c>
      <c r="KX68" s="265" t="str">
        <f t="shared" si="134"/>
        <v/>
      </c>
      <c r="KY68" s="265" t="str">
        <f t="shared" si="135"/>
        <v/>
      </c>
      <c r="KZ68" s="265" t="str">
        <f t="shared" si="136"/>
        <v/>
      </c>
      <c r="LA68" s="265" t="str">
        <f t="shared" si="137"/>
        <v/>
      </c>
      <c r="LB68" s="265" t="str">
        <f t="shared" si="138"/>
        <v/>
      </c>
      <c r="LC68" s="265" t="str">
        <f t="shared" si="139"/>
        <v/>
      </c>
      <c r="LD68" s="265" t="str">
        <f t="shared" si="140"/>
        <v/>
      </c>
      <c r="LE68" s="265" t="str">
        <f t="shared" si="141"/>
        <v/>
      </c>
      <c r="LF68" s="265" t="str">
        <f t="shared" si="142"/>
        <v/>
      </c>
      <c r="LG68" s="265" t="str">
        <f t="shared" si="143"/>
        <v/>
      </c>
    </row>
    <row r="69" spans="1:319" s="266" customFormat="1" x14ac:dyDescent="0.25">
      <c r="A69" s="248">
        <f t="shared" si="179"/>
        <v>58</v>
      </c>
      <c r="B69" s="176" t="s">
        <v>102</v>
      </c>
      <c r="C69" s="45" t="s">
        <v>285</v>
      </c>
      <c r="D69" s="45" t="s">
        <v>287</v>
      </c>
      <c r="E69" s="169" t="s">
        <v>300</v>
      </c>
      <c r="F69" s="46" t="s">
        <v>439</v>
      </c>
      <c r="G69" s="172"/>
      <c r="H69" s="54" t="s">
        <v>432</v>
      </c>
      <c r="I69" s="54"/>
      <c r="J69" s="54"/>
      <c r="K69" s="54"/>
      <c r="L69" s="248"/>
      <c r="M69" s="248"/>
      <c r="N69" s="44" t="s">
        <v>595</v>
      </c>
      <c r="O69" s="44" t="s">
        <v>675</v>
      </c>
      <c r="P69" s="43">
        <v>2</v>
      </c>
      <c r="Q69" s="43" t="s">
        <v>415</v>
      </c>
      <c r="R69" s="43" t="s">
        <v>415</v>
      </c>
      <c r="S69" s="43">
        <f t="shared" si="288"/>
        <v>2</v>
      </c>
      <c r="T69" s="54"/>
      <c r="U69" s="54">
        <v>2</v>
      </c>
      <c r="V69" s="54"/>
      <c r="W69" s="343">
        <f t="shared" si="298"/>
        <v>68</v>
      </c>
      <c r="X69" s="344">
        <f t="shared" si="299"/>
        <v>2</v>
      </c>
      <c r="Y69" s="45" t="s">
        <v>853</v>
      </c>
      <c r="Z69" s="45"/>
      <c r="AA69" s="54">
        <v>1</v>
      </c>
      <c r="AB69" s="54">
        <v>8</v>
      </c>
      <c r="AC69" s="54">
        <v>4</v>
      </c>
      <c r="AD69" s="44"/>
      <c r="AE69" s="44"/>
      <c r="AF69" s="44"/>
      <c r="AG69" s="45"/>
      <c r="AH69" s="45"/>
      <c r="AI69" s="45"/>
      <c r="AJ69" s="46"/>
      <c r="AK69" s="46"/>
      <c r="AL69" s="46"/>
      <c r="AN69" s="307" t="str">
        <f t="shared" si="93"/>
        <v xml:space="preserve">Pré: LEL04101   </v>
      </c>
      <c r="AO69" s="256" t="str">
        <f t="shared" si="94"/>
        <v>Co: ---</v>
      </c>
      <c r="AP69" s="45" t="str">
        <f t="shared" si="146"/>
        <v>LEL04202</v>
      </c>
      <c r="AQ69" s="308" t="str">
        <f t="shared" si="180"/>
        <v>Português Instrumental II</v>
      </c>
      <c r="AR69" s="43">
        <f t="shared" si="95"/>
        <v>2</v>
      </c>
      <c r="AS69" s="255"/>
      <c r="AT69" s="256">
        <f t="shared" si="96"/>
        <v>1</v>
      </c>
      <c r="AU69" s="257" t="str">
        <f t="shared" si="334"/>
        <v/>
      </c>
      <c r="AV69" s="257">
        <f t="shared" si="334"/>
        <v>8</v>
      </c>
      <c r="AW69" s="257">
        <f t="shared" si="334"/>
        <v>9</v>
      </c>
      <c r="AX69" s="257">
        <f t="shared" si="334"/>
        <v>10</v>
      </c>
      <c r="AY69" s="257">
        <f t="shared" si="334"/>
        <v>11</v>
      </c>
      <c r="AZ69" s="257" t="str">
        <f t="shared" si="334"/>
        <v/>
      </c>
      <c r="BA69" s="257" t="str">
        <f t="shared" si="334"/>
        <v/>
      </c>
      <c r="BB69" s="257" t="str">
        <f t="shared" si="334"/>
        <v/>
      </c>
      <c r="BC69" s="257" t="str">
        <f t="shared" si="334"/>
        <v/>
      </c>
      <c r="BD69" s="257" t="str">
        <f t="shared" si="334"/>
        <v/>
      </c>
      <c r="BE69" s="257" t="str">
        <f t="shared" si="335"/>
        <v/>
      </c>
      <c r="BF69" s="257" t="str">
        <f t="shared" si="335"/>
        <v/>
      </c>
      <c r="BG69" s="257" t="str">
        <f t="shared" si="335"/>
        <v/>
      </c>
      <c r="BH69" s="257" t="str">
        <f t="shared" si="335"/>
        <v/>
      </c>
      <c r="BI69" s="257" t="str">
        <f t="shared" si="335"/>
        <v/>
      </c>
      <c r="BJ69" s="257" t="str">
        <f t="shared" si="335"/>
        <v/>
      </c>
      <c r="BK69" s="257" t="str">
        <f t="shared" si="335"/>
        <v/>
      </c>
      <c r="BL69" s="257" t="str">
        <f t="shared" si="335"/>
        <v/>
      </c>
      <c r="BM69" s="258" t="str">
        <f t="shared" si="99"/>
        <v/>
      </c>
      <c r="BN69" s="259" t="str">
        <f t="shared" si="336"/>
        <v/>
      </c>
      <c r="BO69" s="259" t="str">
        <f t="shared" si="336"/>
        <v/>
      </c>
      <c r="BP69" s="259" t="str">
        <f t="shared" si="336"/>
        <v/>
      </c>
      <c r="BQ69" s="259" t="str">
        <f t="shared" si="336"/>
        <v/>
      </c>
      <c r="BR69" s="259" t="str">
        <f t="shared" si="336"/>
        <v/>
      </c>
      <c r="BS69" s="259" t="str">
        <f t="shared" si="336"/>
        <v/>
      </c>
      <c r="BT69" s="259" t="str">
        <f t="shared" si="336"/>
        <v/>
      </c>
      <c r="BU69" s="259" t="str">
        <f t="shared" si="336"/>
        <v/>
      </c>
      <c r="BV69" s="259" t="str">
        <f t="shared" si="336"/>
        <v/>
      </c>
      <c r="BW69" s="259" t="str">
        <f t="shared" si="336"/>
        <v/>
      </c>
      <c r="BX69" s="259" t="str">
        <f t="shared" si="337"/>
        <v/>
      </c>
      <c r="BY69" s="259" t="str">
        <f t="shared" si="337"/>
        <v/>
      </c>
      <c r="BZ69" s="259" t="str">
        <f t="shared" si="337"/>
        <v/>
      </c>
      <c r="CA69" s="259" t="str">
        <f t="shared" si="337"/>
        <v/>
      </c>
      <c r="CB69" s="259" t="str">
        <f t="shared" si="337"/>
        <v/>
      </c>
      <c r="CC69" s="259" t="str">
        <f t="shared" si="337"/>
        <v/>
      </c>
      <c r="CD69" s="259" t="str">
        <f t="shared" si="337"/>
        <v/>
      </c>
      <c r="CE69" s="259" t="str">
        <f t="shared" si="337"/>
        <v/>
      </c>
      <c r="CF69" s="260" t="str">
        <f t="shared" si="102"/>
        <v/>
      </c>
      <c r="CG69" s="261" t="str">
        <f t="shared" si="338"/>
        <v/>
      </c>
      <c r="CH69" s="261" t="str">
        <f t="shared" si="338"/>
        <v/>
      </c>
      <c r="CI69" s="261" t="str">
        <f t="shared" si="338"/>
        <v/>
      </c>
      <c r="CJ69" s="261" t="str">
        <f t="shared" si="338"/>
        <v/>
      </c>
      <c r="CK69" s="261" t="str">
        <f t="shared" si="338"/>
        <v/>
      </c>
      <c r="CL69" s="261" t="str">
        <f t="shared" si="338"/>
        <v/>
      </c>
      <c r="CM69" s="261" t="str">
        <f t="shared" si="338"/>
        <v/>
      </c>
      <c r="CN69" s="261" t="str">
        <f t="shared" si="338"/>
        <v/>
      </c>
      <c r="CO69" s="261" t="str">
        <f t="shared" si="338"/>
        <v/>
      </c>
      <c r="CP69" s="261" t="str">
        <f t="shared" si="338"/>
        <v/>
      </c>
      <c r="CQ69" s="261" t="str">
        <f t="shared" si="339"/>
        <v/>
      </c>
      <c r="CR69" s="261" t="str">
        <f t="shared" si="339"/>
        <v/>
      </c>
      <c r="CS69" s="261" t="str">
        <f t="shared" si="339"/>
        <v/>
      </c>
      <c r="CT69" s="261" t="str">
        <f t="shared" si="339"/>
        <v/>
      </c>
      <c r="CU69" s="261" t="str">
        <f t="shared" si="339"/>
        <v/>
      </c>
      <c r="CV69" s="261" t="str">
        <f t="shared" si="339"/>
        <v/>
      </c>
      <c r="CW69" s="261" t="str">
        <f t="shared" si="339"/>
        <v/>
      </c>
      <c r="CX69" s="261" t="str">
        <f t="shared" si="339"/>
        <v/>
      </c>
      <c r="CY69" s="262" t="str">
        <f t="shared" si="105"/>
        <v/>
      </c>
      <c r="CZ69" s="263" t="str">
        <f t="shared" si="340"/>
        <v/>
      </c>
      <c r="DA69" s="263" t="str">
        <f t="shared" si="340"/>
        <v/>
      </c>
      <c r="DB69" s="263" t="str">
        <f t="shared" si="340"/>
        <v/>
      </c>
      <c r="DC69" s="263" t="str">
        <f t="shared" si="340"/>
        <v/>
      </c>
      <c r="DD69" s="263" t="str">
        <f t="shared" si="340"/>
        <v/>
      </c>
      <c r="DE69" s="263" t="str">
        <f t="shared" si="340"/>
        <v/>
      </c>
      <c r="DF69" s="263" t="str">
        <f t="shared" si="340"/>
        <v/>
      </c>
      <c r="DG69" s="263" t="str">
        <f t="shared" si="340"/>
        <v/>
      </c>
      <c r="DH69" s="263" t="str">
        <f t="shared" si="340"/>
        <v/>
      </c>
      <c r="DI69" s="263" t="str">
        <f t="shared" si="340"/>
        <v/>
      </c>
      <c r="DJ69" s="263" t="str">
        <f t="shared" si="341"/>
        <v/>
      </c>
      <c r="DK69" s="263" t="str">
        <f t="shared" si="341"/>
        <v/>
      </c>
      <c r="DL69" s="263" t="str">
        <f t="shared" si="341"/>
        <v/>
      </c>
      <c r="DM69" s="263" t="str">
        <f t="shared" si="341"/>
        <v/>
      </c>
      <c r="DN69" s="263" t="str">
        <f t="shared" si="341"/>
        <v/>
      </c>
      <c r="DO69" s="263" t="str">
        <f t="shared" si="341"/>
        <v/>
      </c>
      <c r="DP69" s="263" t="str">
        <f t="shared" si="341"/>
        <v/>
      </c>
      <c r="DQ69" s="263" t="str">
        <f t="shared" si="341"/>
        <v/>
      </c>
      <c r="DR69" s="264"/>
      <c r="DS69" s="257" t="str">
        <f t="shared" si="345"/>
        <v/>
      </c>
      <c r="DT69" s="257" t="str">
        <f t="shared" si="345"/>
        <v>8</v>
      </c>
      <c r="DU69" s="257" t="str">
        <f t="shared" si="345"/>
        <v>9</v>
      </c>
      <c r="DV69" s="257" t="str">
        <f t="shared" si="345"/>
        <v>10</v>
      </c>
      <c r="DW69" s="257" t="str">
        <f t="shared" si="345"/>
        <v>11</v>
      </c>
      <c r="DX69" s="257" t="str">
        <f t="shared" si="345"/>
        <v/>
      </c>
      <c r="DY69" s="257" t="str">
        <f t="shared" si="345"/>
        <v/>
      </c>
      <c r="DZ69" s="257" t="str">
        <f t="shared" si="345"/>
        <v/>
      </c>
      <c r="EA69" s="257" t="str">
        <f t="shared" si="333"/>
        <v/>
      </c>
      <c r="EB69" s="257" t="str">
        <f t="shared" si="333"/>
        <v/>
      </c>
      <c r="EC69" s="257" t="str">
        <f t="shared" si="333"/>
        <v/>
      </c>
      <c r="ED69" s="257" t="str">
        <f t="shared" si="333"/>
        <v/>
      </c>
      <c r="EE69" s="257" t="str">
        <f t="shared" si="333"/>
        <v/>
      </c>
      <c r="EF69" s="257" t="str">
        <f t="shared" si="333"/>
        <v/>
      </c>
      <c r="EG69" s="257" t="str">
        <f t="shared" si="333"/>
        <v/>
      </c>
      <c r="EH69" s="257" t="str">
        <f t="shared" si="333"/>
        <v/>
      </c>
      <c r="EI69" s="257" t="str">
        <f t="shared" si="333"/>
        <v/>
      </c>
      <c r="EJ69" s="257" t="str">
        <f t="shared" si="333"/>
        <v/>
      </c>
      <c r="EK69" s="259" t="str">
        <f t="shared" si="346"/>
        <v/>
      </c>
      <c r="EL69" s="259" t="str">
        <f t="shared" si="346"/>
        <v/>
      </c>
      <c r="EM69" s="259" t="str">
        <f t="shared" si="346"/>
        <v/>
      </c>
      <c r="EN69" s="259" t="str">
        <f t="shared" si="346"/>
        <v/>
      </c>
      <c r="EO69" s="259" t="str">
        <f t="shared" si="346"/>
        <v/>
      </c>
      <c r="EP69" s="259" t="str">
        <f t="shared" si="346"/>
        <v/>
      </c>
      <c r="EQ69" s="259" t="str">
        <f t="shared" si="346"/>
        <v/>
      </c>
      <c r="ER69" s="259" t="str">
        <f t="shared" si="346"/>
        <v/>
      </c>
      <c r="ES69" s="259" t="str">
        <f t="shared" si="301"/>
        <v/>
      </c>
      <c r="ET69" s="259" t="str">
        <f t="shared" si="301"/>
        <v/>
      </c>
      <c r="EU69" s="259" t="str">
        <f t="shared" si="301"/>
        <v/>
      </c>
      <c r="EV69" s="259" t="str">
        <f t="shared" si="301"/>
        <v/>
      </c>
      <c r="EW69" s="259" t="str">
        <f t="shared" si="301"/>
        <v/>
      </c>
      <c r="EX69" s="259" t="str">
        <f t="shared" si="301"/>
        <v/>
      </c>
      <c r="EY69" s="259" t="str">
        <f t="shared" si="301"/>
        <v/>
      </c>
      <c r="EZ69" s="259" t="str">
        <f t="shared" si="301"/>
        <v/>
      </c>
      <c r="FA69" s="259" t="str">
        <f t="shared" si="301"/>
        <v/>
      </c>
      <c r="FB69" s="259" t="str">
        <f t="shared" si="301"/>
        <v/>
      </c>
      <c r="FC69" s="261" t="str">
        <f t="shared" si="347"/>
        <v/>
      </c>
      <c r="FD69" s="261" t="str">
        <f t="shared" si="347"/>
        <v/>
      </c>
      <c r="FE69" s="261" t="str">
        <f t="shared" si="347"/>
        <v/>
      </c>
      <c r="FF69" s="261" t="str">
        <f t="shared" si="347"/>
        <v/>
      </c>
      <c r="FG69" s="261" t="str">
        <f t="shared" si="347"/>
        <v/>
      </c>
      <c r="FH69" s="261" t="str">
        <f t="shared" si="347"/>
        <v/>
      </c>
      <c r="FI69" s="261" t="str">
        <f t="shared" si="347"/>
        <v/>
      </c>
      <c r="FJ69" s="261" t="str">
        <f t="shared" si="347"/>
        <v/>
      </c>
      <c r="FK69" s="261" t="str">
        <f t="shared" si="302"/>
        <v/>
      </c>
      <c r="FL69" s="261" t="str">
        <f t="shared" si="302"/>
        <v/>
      </c>
      <c r="FM69" s="261" t="str">
        <f t="shared" si="302"/>
        <v/>
      </c>
      <c r="FN69" s="261" t="str">
        <f t="shared" si="302"/>
        <v/>
      </c>
      <c r="FO69" s="261" t="str">
        <f t="shared" si="302"/>
        <v/>
      </c>
      <c r="FP69" s="261" t="str">
        <f t="shared" si="302"/>
        <v/>
      </c>
      <c r="FQ69" s="261" t="str">
        <f t="shared" si="302"/>
        <v/>
      </c>
      <c r="FR69" s="261" t="str">
        <f t="shared" si="302"/>
        <v/>
      </c>
      <c r="FS69" s="261" t="str">
        <f t="shared" si="302"/>
        <v/>
      </c>
      <c r="FT69" s="261" t="str">
        <f t="shared" si="302"/>
        <v/>
      </c>
      <c r="FU69" s="263" t="str">
        <f t="shared" si="348"/>
        <v/>
      </c>
      <c r="FV69" s="263" t="str">
        <f t="shared" si="348"/>
        <v/>
      </c>
      <c r="FW69" s="263" t="str">
        <f t="shared" si="348"/>
        <v/>
      </c>
      <c r="FX69" s="263" t="str">
        <f t="shared" si="348"/>
        <v/>
      </c>
      <c r="FY69" s="263" t="str">
        <f t="shared" si="348"/>
        <v/>
      </c>
      <c r="FZ69" s="263" t="str">
        <f t="shared" si="348"/>
        <v/>
      </c>
      <c r="GA69" s="263" t="str">
        <f t="shared" si="348"/>
        <v/>
      </c>
      <c r="GB69" s="263" t="str">
        <f t="shared" si="348"/>
        <v/>
      </c>
      <c r="GC69" s="263" t="str">
        <f t="shared" si="303"/>
        <v/>
      </c>
      <c r="GD69" s="263" t="str">
        <f t="shared" si="303"/>
        <v/>
      </c>
      <c r="GE69" s="263" t="str">
        <f t="shared" si="303"/>
        <v/>
      </c>
      <c r="GF69" s="263" t="str">
        <f t="shared" si="303"/>
        <v/>
      </c>
      <c r="GG69" s="263" t="str">
        <f t="shared" si="303"/>
        <v/>
      </c>
      <c r="GH69" s="263" t="str">
        <f t="shared" si="303"/>
        <v/>
      </c>
      <c r="GI69" s="263" t="str">
        <f t="shared" si="303"/>
        <v/>
      </c>
      <c r="GJ69" s="263" t="str">
        <f t="shared" si="303"/>
        <v/>
      </c>
      <c r="GK69" s="263" t="str">
        <f t="shared" si="303"/>
        <v/>
      </c>
      <c r="GL69" s="263" t="str">
        <f t="shared" si="303"/>
        <v/>
      </c>
      <c r="GM69" s="265" t="str">
        <f t="shared" si="350"/>
        <v/>
      </c>
      <c r="GN69" s="265" t="str">
        <f t="shared" si="350"/>
        <v/>
      </c>
      <c r="GO69" s="265" t="str">
        <f t="shared" si="350"/>
        <v/>
      </c>
      <c r="GP69" s="265" t="str">
        <f t="shared" si="350"/>
        <v/>
      </c>
      <c r="GQ69" s="265" t="str">
        <f t="shared" si="350"/>
        <v/>
      </c>
      <c r="GR69" s="265" t="str">
        <f t="shared" si="350"/>
        <v/>
      </c>
      <c r="GS69" s="265" t="str">
        <f t="shared" si="316"/>
        <v/>
      </c>
      <c r="GT69" s="265" t="str">
        <f t="shared" si="314"/>
        <v/>
      </c>
      <c r="GU69" s="265" t="str">
        <f t="shared" si="304"/>
        <v/>
      </c>
      <c r="GV69" s="265" t="str">
        <f t="shared" si="304"/>
        <v/>
      </c>
      <c r="GW69" s="265" t="str">
        <f t="shared" si="304"/>
        <v/>
      </c>
      <c r="GX69" s="265" t="str">
        <f t="shared" si="304"/>
        <v/>
      </c>
      <c r="GY69" s="265" t="str">
        <f t="shared" si="304"/>
        <v/>
      </c>
      <c r="GZ69" s="265" t="str">
        <f t="shared" si="304"/>
        <v/>
      </c>
      <c r="HA69" s="265" t="str">
        <f t="shared" si="304"/>
        <v/>
      </c>
      <c r="HB69" s="265" t="str">
        <f t="shared" si="304"/>
        <v/>
      </c>
      <c r="HC69" s="265" t="str">
        <f t="shared" si="304"/>
        <v/>
      </c>
      <c r="HD69" s="265" t="str">
        <f t="shared" si="304"/>
        <v/>
      </c>
      <c r="HF69" s="265">
        <f t="shared" si="289"/>
        <v>58</v>
      </c>
      <c r="HG69" s="267" t="str">
        <f t="shared" si="342"/>
        <v/>
      </c>
      <c r="HH69" s="267">
        <f t="shared" si="342"/>
        <v>58</v>
      </c>
      <c r="HI69" s="267" t="str">
        <f t="shared" si="342"/>
        <v/>
      </c>
      <c r="HJ69" s="267" t="str">
        <f t="shared" si="342"/>
        <v/>
      </c>
      <c r="HK69" s="267" t="str">
        <f t="shared" si="342"/>
        <v/>
      </c>
      <c r="HL69" s="267" t="str">
        <f t="shared" si="342"/>
        <v/>
      </c>
      <c r="HM69" s="267" t="str">
        <f t="shared" si="342"/>
        <v/>
      </c>
      <c r="HN69" s="267" t="str">
        <f t="shared" si="342"/>
        <v/>
      </c>
      <c r="HO69" s="267" t="str">
        <f t="shared" si="342"/>
        <v/>
      </c>
      <c r="HP69" s="267" t="str">
        <f t="shared" si="342"/>
        <v/>
      </c>
      <c r="HQ69" s="267" t="str">
        <f t="shared" si="343"/>
        <v/>
      </c>
      <c r="HR69" s="267" t="str">
        <f t="shared" si="343"/>
        <v/>
      </c>
      <c r="HS69" s="267" t="str">
        <f t="shared" si="343"/>
        <v/>
      </c>
      <c r="HT69" s="267" t="str">
        <f t="shared" si="343"/>
        <v/>
      </c>
      <c r="HU69" s="267" t="str">
        <f t="shared" si="343"/>
        <v/>
      </c>
      <c r="HV69" s="267" t="str">
        <f t="shared" si="343"/>
        <v/>
      </c>
      <c r="HW69" s="267" t="str">
        <f t="shared" si="343"/>
        <v/>
      </c>
      <c r="HX69" s="267" t="str">
        <f t="shared" si="343"/>
        <v/>
      </c>
      <c r="HY69" s="267" t="str">
        <f t="shared" si="343"/>
        <v/>
      </c>
      <c r="HZ69" s="267" t="str">
        <f t="shared" si="343"/>
        <v/>
      </c>
      <c r="IA69" s="264"/>
      <c r="IB69" s="267" t="str">
        <f t="shared" si="305"/>
        <v/>
      </c>
      <c r="IC69" s="267">
        <f t="shared" si="306"/>
        <v>2</v>
      </c>
      <c r="ID69" s="267" t="str">
        <f t="shared" si="307"/>
        <v/>
      </c>
      <c r="IE69" s="267" t="str">
        <f t="shared" si="308"/>
        <v/>
      </c>
      <c r="IF69" s="267" t="str">
        <f t="shared" si="309"/>
        <v/>
      </c>
      <c r="IG69" s="267" t="str">
        <f t="shared" si="310"/>
        <v/>
      </c>
      <c r="IH69" s="267" t="str">
        <f t="shared" si="311"/>
        <v/>
      </c>
      <c r="II69" s="267" t="str">
        <f t="shared" si="163"/>
        <v/>
      </c>
      <c r="IJ69" s="267" t="str">
        <f t="shared" si="164"/>
        <v/>
      </c>
      <c r="IK69" s="267" t="str">
        <f t="shared" si="165"/>
        <v/>
      </c>
      <c r="IL69" s="267" t="str">
        <f t="shared" si="166"/>
        <v/>
      </c>
      <c r="IM69" s="267" t="str">
        <f t="shared" si="167"/>
        <v/>
      </c>
      <c r="IN69" s="267" t="str">
        <f t="shared" si="168"/>
        <v/>
      </c>
      <c r="IO69" s="267" t="str">
        <f t="shared" si="169"/>
        <v/>
      </c>
      <c r="IP69" s="267" t="str">
        <f t="shared" si="170"/>
        <v/>
      </c>
      <c r="IQ69" s="267" t="str">
        <f t="shared" si="171"/>
        <v/>
      </c>
      <c r="IR69" s="267" t="str">
        <f t="shared" si="172"/>
        <v/>
      </c>
      <c r="IS69" s="267" t="str">
        <f t="shared" si="173"/>
        <v/>
      </c>
      <c r="IT69" s="267" t="str">
        <f t="shared" si="174"/>
        <v/>
      </c>
      <c r="IU69" s="267" t="str">
        <f t="shared" si="175"/>
        <v/>
      </c>
      <c r="IV69" s="264"/>
      <c r="IW69" s="268">
        <v>58</v>
      </c>
      <c r="IX69" s="265" t="str">
        <f t="shared" si="312"/>
        <v/>
      </c>
      <c r="IY69" s="265" t="str">
        <f t="shared" si="282"/>
        <v/>
      </c>
      <c r="IZ69" s="265" t="str">
        <f t="shared" si="282"/>
        <v/>
      </c>
      <c r="JA69" s="265" t="str">
        <f t="shared" si="282"/>
        <v/>
      </c>
      <c r="JB69" s="265" t="str">
        <f t="shared" si="344"/>
        <v/>
      </c>
      <c r="JC69" s="265" t="str">
        <f t="shared" si="344"/>
        <v/>
      </c>
      <c r="JD69" s="265" t="str">
        <f t="shared" si="344"/>
        <v/>
      </c>
      <c r="JE69" s="265" t="str">
        <f t="shared" si="352"/>
        <v/>
      </c>
      <c r="JF69" s="265" t="str">
        <f t="shared" si="352"/>
        <v/>
      </c>
      <c r="JG69" s="265" t="str">
        <f t="shared" si="352"/>
        <v/>
      </c>
      <c r="JH69" s="265" t="str">
        <f t="shared" si="351"/>
        <v/>
      </c>
      <c r="JI69" s="265" t="str">
        <f t="shared" si="351"/>
        <v/>
      </c>
      <c r="JJ69" s="265" t="str">
        <f t="shared" si="351"/>
        <v/>
      </c>
      <c r="JK69" s="265" t="str">
        <f t="shared" si="351"/>
        <v/>
      </c>
      <c r="JL69" s="265" t="str">
        <f t="shared" si="351"/>
        <v/>
      </c>
      <c r="JM69" s="265" t="str">
        <f t="shared" si="351"/>
        <v/>
      </c>
      <c r="JN69" s="265" t="str">
        <f t="shared" si="351"/>
        <v/>
      </c>
      <c r="JO69" s="265" t="str">
        <f t="shared" si="351"/>
        <v/>
      </c>
      <c r="JP69" s="265" t="str">
        <f t="shared" si="351"/>
        <v/>
      </c>
      <c r="JQ69" s="265" t="str">
        <f t="shared" si="351"/>
        <v/>
      </c>
      <c r="JS69" s="265" t="str">
        <f>IF(IX69="","",SUM(IX$12:IX69)-IX69+1)</f>
        <v/>
      </c>
      <c r="JT69" s="265" t="str">
        <f>IF(IY69="","",SUM(IY$12:IY69)-IY69+1)</f>
        <v/>
      </c>
      <c r="JU69" s="265" t="str">
        <f>IF(IZ69="","",SUM(IZ$12:IZ69)-IZ69+1)</f>
        <v/>
      </c>
      <c r="JV69" s="265" t="str">
        <f>IF(JA69="","",SUM(JA$12:JA69)-JA69+1)</f>
        <v/>
      </c>
      <c r="JW69" s="265" t="str">
        <f>IF(JB69="","",SUM(JB$12:JB69)-JB69+1)</f>
        <v/>
      </c>
      <c r="JX69" s="265" t="str">
        <f>IF(JC69="","",SUM(JC$12:JC69)-JC69+1)</f>
        <v/>
      </c>
      <c r="JY69" s="265" t="str">
        <f>IF(JD69="","",SUM(JD$12:JD69)-JD69+1)</f>
        <v/>
      </c>
      <c r="JZ69" s="265" t="str">
        <f>IF(JE69="","",SUM(JE$12:JE69)-JE69+1)</f>
        <v/>
      </c>
      <c r="KA69" s="265" t="str">
        <f>IF(JF69="","",SUM(JF$12:JF69)-JF69+1)</f>
        <v/>
      </c>
      <c r="KB69" s="265" t="str">
        <f>IF(JG69="","",SUM(JG$12:JG69)-JG69+1)</f>
        <v/>
      </c>
      <c r="KC69" s="265" t="str">
        <f>IF(JH69="","",SUM(JH$12:JH69)-JH69+1)</f>
        <v/>
      </c>
      <c r="KD69" s="265" t="str">
        <f>IF(JI69="","",SUM(JI$12:JI69)-JI69+1)</f>
        <v/>
      </c>
      <c r="KE69" s="265" t="str">
        <f>IF(JJ69="","",SUM(JJ$12:JJ69)-JJ69+1)</f>
        <v/>
      </c>
      <c r="KF69" s="265" t="str">
        <f>IF(JK69="","",SUM(JK$12:JK69)-JK69+1)</f>
        <v/>
      </c>
      <c r="KG69" s="265" t="str">
        <f>IF(JL69="","",SUM(JL$12:JL69)-JL69+1)</f>
        <v/>
      </c>
      <c r="KH69" s="265" t="str">
        <f>IF(JM69="","",SUM(JM$12:JM69)-JM69+1)</f>
        <v/>
      </c>
      <c r="KI69" s="265" t="str">
        <f>IF(JN69="","",SUM(JN$12:JN69)-JN69+1)</f>
        <v/>
      </c>
      <c r="KJ69" s="265" t="str">
        <f>IF(JO69="","",SUM(JO$12:JO69)-JO69+1)</f>
        <v/>
      </c>
      <c r="KK69" s="265" t="str">
        <f>IF(JP69="","",SUM(JP$12:JP69)-JP69+1)</f>
        <v/>
      </c>
      <c r="KL69" s="265" t="str">
        <f>IF(JQ69="","",SUM(JQ$12:JQ69)-JQ69+1)</f>
        <v/>
      </c>
      <c r="KN69" s="265"/>
      <c r="KO69" s="265"/>
      <c r="KP69" s="265"/>
      <c r="KQ69" s="265"/>
      <c r="KR69" s="265"/>
      <c r="KS69" s="265"/>
      <c r="KT69" s="265"/>
      <c r="KU69" s="265" t="str">
        <f t="shared" si="349"/>
        <v/>
      </c>
      <c r="KV69" s="265" t="str">
        <f t="shared" si="132"/>
        <v/>
      </c>
      <c r="KW69" s="265" t="str">
        <f t="shared" si="133"/>
        <v/>
      </c>
      <c r="KX69" s="265" t="str">
        <f t="shared" si="134"/>
        <v/>
      </c>
      <c r="KY69" s="265" t="str">
        <f t="shared" si="135"/>
        <v/>
      </c>
      <c r="KZ69" s="265" t="str">
        <f t="shared" si="136"/>
        <v/>
      </c>
      <c r="LA69" s="265" t="str">
        <f t="shared" si="137"/>
        <v/>
      </c>
      <c r="LB69" s="265" t="str">
        <f t="shared" si="138"/>
        <v/>
      </c>
      <c r="LC69" s="265" t="str">
        <f t="shared" si="139"/>
        <v/>
      </c>
      <c r="LD69" s="265" t="str">
        <f t="shared" si="140"/>
        <v/>
      </c>
      <c r="LE69" s="265" t="str">
        <f t="shared" si="141"/>
        <v/>
      </c>
      <c r="LF69" s="265" t="str">
        <f t="shared" si="142"/>
        <v/>
      </c>
      <c r="LG69" s="265" t="str">
        <f t="shared" si="143"/>
        <v/>
      </c>
    </row>
    <row r="70" spans="1:319" s="266" customFormat="1" x14ac:dyDescent="0.25">
      <c r="A70" s="248">
        <f t="shared" si="179"/>
        <v>59</v>
      </c>
      <c r="B70" s="176"/>
      <c r="C70" s="45"/>
      <c r="D70" s="45"/>
      <c r="E70" s="169"/>
      <c r="F70" s="46"/>
      <c r="G70" s="172"/>
      <c r="H70" s="54"/>
      <c r="I70" s="54"/>
      <c r="J70" s="54"/>
      <c r="K70" s="54"/>
      <c r="L70" s="248"/>
      <c r="M70" s="248"/>
      <c r="N70" s="44"/>
      <c r="O70" s="44"/>
      <c r="P70" s="43"/>
      <c r="Q70" s="43"/>
      <c r="R70" s="43"/>
      <c r="S70" s="43" t="str">
        <f t="shared" si="288"/>
        <v/>
      </c>
      <c r="T70" s="54"/>
      <c r="U70" s="54"/>
      <c r="V70" s="54"/>
      <c r="W70" s="343" t="str">
        <f t="shared" si="298"/>
        <v/>
      </c>
      <c r="X70" s="344" t="str">
        <f t="shared" si="299"/>
        <v/>
      </c>
      <c r="Y70" s="45"/>
      <c r="Z70" s="45"/>
      <c r="AA70" s="54"/>
      <c r="AB70" s="54"/>
      <c r="AC70" s="54"/>
      <c r="AD70" s="44"/>
      <c r="AE70" s="44"/>
      <c r="AF70" s="44"/>
      <c r="AG70" s="45"/>
      <c r="AH70" s="45"/>
      <c r="AI70" s="45"/>
      <c r="AJ70" s="46"/>
      <c r="AK70" s="46"/>
      <c r="AL70" s="46"/>
      <c r="AN70" s="307" t="str">
        <f t="shared" si="93"/>
        <v/>
      </c>
      <c r="AO70" s="256" t="str">
        <f t="shared" si="94"/>
        <v/>
      </c>
      <c r="AP70" s="45" t="str">
        <f t="shared" si="146"/>
        <v/>
      </c>
      <c r="AQ70" s="308" t="str">
        <f t="shared" si="180"/>
        <v/>
      </c>
      <c r="AR70" s="43" t="str">
        <f t="shared" si="95"/>
        <v/>
      </c>
      <c r="AS70" s="255"/>
      <c r="AT70" s="256" t="str">
        <f t="shared" si="96"/>
        <v/>
      </c>
      <c r="AU70" s="257" t="str">
        <f t="shared" si="334"/>
        <v/>
      </c>
      <c r="AV70" s="257" t="str">
        <f t="shared" si="334"/>
        <v/>
      </c>
      <c r="AW70" s="257" t="str">
        <f t="shared" si="334"/>
        <v/>
      </c>
      <c r="AX70" s="257" t="str">
        <f t="shared" si="334"/>
        <v/>
      </c>
      <c r="AY70" s="257" t="str">
        <f t="shared" si="334"/>
        <v/>
      </c>
      <c r="AZ70" s="257" t="str">
        <f t="shared" si="334"/>
        <v/>
      </c>
      <c r="BA70" s="257" t="str">
        <f t="shared" si="334"/>
        <v/>
      </c>
      <c r="BB70" s="257" t="str">
        <f t="shared" si="334"/>
        <v/>
      </c>
      <c r="BC70" s="257" t="str">
        <f t="shared" si="334"/>
        <v/>
      </c>
      <c r="BD70" s="257" t="str">
        <f t="shared" si="334"/>
        <v/>
      </c>
      <c r="BE70" s="257" t="str">
        <f t="shared" si="335"/>
        <v/>
      </c>
      <c r="BF70" s="257" t="str">
        <f t="shared" si="335"/>
        <v/>
      </c>
      <c r="BG70" s="257" t="str">
        <f t="shared" si="335"/>
        <v/>
      </c>
      <c r="BH70" s="257" t="str">
        <f t="shared" si="335"/>
        <v/>
      </c>
      <c r="BI70" s="257" t="str">
        <f t="shared" si="335"/>
        <v/>
      </c>
      <c r="BJ70" s="257" t="str">
        <f t="shared" si="335"/>
        <v/>
      </c>
      <c r="BK70" s="257" t="str">
        <f t="shared" si="335"/>
        <v/>
      </c>
      <c r="BL70" s="257" t="str">
        <f t="shared" si="335"/>
        <v/>
      </c>
      <c r="BM70" s="258" t="str">
        <f t="shared" si="99"/>
        <v/>
      </c>
      <c r="BN70" s="259" t="str">
        <f t="shared" si="336"/>
        <v/>
      </c>
      <c r="BO70" s="259" t="str">
        <f t="shared" si="336"/>
        <v/>
      </c>
      <c r="BP70" s="259" t="str">
        <f t="shared" si="336"/>
        <v/>
      </c>
      <c r="BQ70" s="259" t="str">
        <f t="shared" si="336"/>
        <v/>
      </c>
      <c r="BR70" s="259" t="str">
        <f t="shared" si="336"/>
        <v/>
      </c>
      <c r="BS70" s="259" t="str">
        <f t="shared" si="336"/>
        <v/>
      </c>
      <c r="BT70" s="259" t="str">
        <f t="shared" si="336"/>
        <v/>
      </c>
      <c r="BU70" s="259" t="str">
        <f t="shared" si="336"/>
        <v/>
      </c>
      <c r="BV70" s="259" t="str">
        <f t="shared" si="336"/>
        <v/>
      </c>
      <c r="BW70" s="259" t="str">
        <f t="shared" si="336"/>
        <v/>
      </c>
      <c r="BX70" s="259" t="str">
        <f t="shared" si="337"/>
        <v/>
      </c>
      <c r="BY70" s="259" t="str">
        <f t="shared" si="337"/>
        <v/>
      </c>
      <c r="BZ70" s="259" t="str">
        <f t="shared" si="337"/>
        <v/>
      </c>
      <c r="CA70" s="259" t="str">
        <f t="shared" si="337"/>
        <v/>
      </c>
      <c r="CB70" s="259" t="str">
        <f t="shared" si="337"/>
        <v/>
      </c>
      <c r="CC70" s="259" t="str">
        <f t="shared" si="337"/>
        <v/>
      </c>
      <c r="CD70" s="259" t="str">
        <f t="shared" si="337"/>
        <v/>
      </c>
      <c r="CE70" s="259" t="str">
        <f t="shared" si="337"/>
        <v/>
      </c>
      <c r="CF70" s="260" t="str">
        <f t="shared" si="102"/>
        <v/>
      </c>
      <c r="CG70" s="261" t="str">
        <f t="shared" si="338"/>
        <v/>
      </c>
      <c r="CH70" s="261" t="str">
        <f t="shared" si="338"/>
        <v/>
      </c>
      <c r="CI70" s="261" t="str">
        <f t="shared" si="338"/>
        <v/>
      </c>
      <c r="CJ70" s="261" t="str">
        <f t="shared" si="338"/>
        <v/>
      </c>
      <c r="CK70" s="261" t="str">
        <f t="shared" si="338"/>
        <v/>
      </c>
      <c r="CL70" s="261" t="str">
        <f t="shared" si="338"/>
        <v/>
      </c>
      <c r="CM70" s="261" t="str">
        <f t="shared" si="338"/>
        <v/>
      </c>
      <c r="CN70" s="261" t="str">
        <f t="shared" si="338"/>
        <v/>
      </c>
      <c r="CO70" s="261" t="str">
        <f t="shared" si="338"/>
        <v/>
      </c>
      <c r="CP70" s="261" t="str">
        <f t="shared" si="338"/>
        <v/>
      </c>
      <c r="CQ70" s="261" t="str">
        <f t="shared" si="339"/>
        <v/>
      </c>
      <c r="CR70" s="261" t="str">
        <f t="shared" si="339"/>
        <v/>
      </c>
      <c r="CS70" s="261" t="str">
        <f t="shared" si="339"/>
        <v/>
      </c>
      <c r="CT70" s="261" t="str">
        <f t="shared" si="339"/>
        <v/>
      </c>
      <c r="CU70" s="261" t="str">
        <f t="shared" si="339"/>
        <v/>
      </c>
      <c r="CV70" s="261" t="str">
        <f t="shared" si="339"/>
        <v/>
      </c>
      <c r="CW70" s="261" t="str">
        <f t="shared" si="339"/>
        <v/>
      </c>
      <c r="CX70" s="261" t="str">
        <f t="shared" si="339"/>
        <v/>
      </c>
      <c r="CY70" s="262" t="str">
        <f t="shared" si="105"/>
        <v/>
      </c>
      <c r="CZ70" s="263" t="str">
        <f t="shared" si="340"/>
        <v/>
      </c>
      <c r="DA70" s="263" t="str">
        <f t="shared" si="340"/>
        <v/>
      </c>
      <c r="DB70" s="263" t="str">
        <f t="shared" si="340"/>
        <v/>
      </c>
      <c r="DC70" s="263" t="str">
        <f t="shared" si="340"/>
        <v/>
      </c>
      <c r="DD70" s="263" t="str">
        <f t="shared" si="340"/>
        <v/>
      </c>
      <c r="DE70" s="263" t="str">
        <f t="shared" si="340"/>
        <v/>
      </c>
      <c r="DF70" s="263" t="str">
        <f t="shared" si="340"/>
        <v/>
      </c>
      <c r="DG70" s="263" t="str">
        <f t="shared" si="340"/>
        <v/>
      </c>
      <c r="DH70" s="263" t="str">
        <f t="shared" si="340"/>
        <v/>
      </c>
      <c r="DI70" s="263" t="str">
        <f t="shared" si="340"/>
        <v/>
      </c>
      <c r="DJ70" s="263" t="str">
        <f t="shared" si="341"/>
        <v/>
      </c>
      <c r="DK70" s="263" t="str">
        <f t="shared" si="341"/>
        <v/>
      </c>
      <c r="DL70" s="263" t="str">
        <f t="shared" si="341"/>
        <v/>
      </c>
      <c r="DM70" s="263" t="str">
        <f t="shared" si="341"/>
        <v/>
      </c>
      <c r="DN70" s="263" t="str">
        <f t="shared" si="341"/>
        <v/>
      </c>
      <c r="DO70" s="263" t="str">
        <f t="shared" si="341"/>
        <v/>
      </c>
      <c r="DP70" s="263" t="str">
        <f t="shared" si="341"/>
        <v/>
      </c>
      <c r="DQ70" s="263" t="str">
        <f t="shared" si="341"/>
        <v/>
      </c>
      <c r="DR70" s="264"/>
      <c r="DS70" s="257" t="str">
        <f t="shared" si="345"/>
        <v/>
      </c>
      <c r="DT70" s="257" t="str">
        <f t="shared" si="345"/>
        <v/>
      </c>
      <c r="DU70" s="257" t="str">
        <f t="shared" si="345"/>
        <v/>
      </c>
      <c r="DV70" s="257" t="str">
        <f t="shared" si="345"/>
        <v/>
      </c>
      <c r="DW70" s="257" t="str">
        <f t="shared" si="345"/>
        <v/>
      </c>
      <c r="DX70" s="257" t="str">
        <f t="shared" si="345"/>
        <v/>
      </c>
      <c r="DY70" s="257" t="str">
        <f t="shared" si="345"/>
        <v/>
      </c>
      <c r="DZ70" s="257" t="str">
        <f t="shared" si="345"/>
        <v/>
      </c>
      <c r="EA70" s="257" t="str">
        <f t="shared" si="333"/>
        <v/>
      </c>
      <c r="EB70" s="257" t="str">
        <f t="shared" si="333"/>
        <v/>
      </c>
      <c r="EC70" s="257" t="str">
        <f t="shared" si="333"/>
        <v/>
      </c>
      <c r="ED70" s="257" t="str">
        <f t="shared" si="333"/>
        <v/>
      </c>
      <c r="EE70" s="257" t="str">
        <f t="shared" si="333"/>
        <v/>
      </c>
      <c r="EF70" s="257" t="str">
        <f t="shared" si="333"/>
        <v/>
      </c>
      <c r="EG70" s="257" t="str">
        <f t="shared" si="333"/>
        <v/>
      </c>
      <c r="EH70" s="257" t="str">
        <f t="shared" si="333"/>
        <v/>
      </c>
      <c r="EI70" s="257" t="str">
        <f t="shared" si="333"/>
        <v/>
      </c>
      <c r="EJ70" s="257" t="str">
        <f t="shared" si="333"/>
        <v/>
      </c>
      <c r="EK70" s="259" t="str">
        <f t="shared" si="346"/>
        <v/>
      </c>
      <c r="EL70" s="259" t="str">
        <f t="shared" si="346"/>
        <v/>
      </c>
      <c r="EM70" s="259" t="str">
        <f t="shared" si="346"/>
        <v/>
      </c>
      <c r="EN70" s="259" t="str">
        <f t="shared" si="346"/>
        <v/>
      </c>
      <c r="EO70" s="259" t="str">
        <f t="shared" si="346"/>
        <v/>
      </c>
      <c r="EP70" s="259" t="str">
        <f t="shared" si="346"/>
        <v/>
      </c>
      <c r="EQ70" s="259" t="str">
        <f t="shared" si="346"/>
        <v/>
      </c>
      <c r="ER70" s="259" t="str">
        <f t="shared" si="346"/>
        <v/>
      </c>
      <c r="ES70" s="259" t="str">
        <f t="shared" si="301"/>
        <v/>
      </c>
      <c r="ET70" s="259" t="str">
        <f t="shared" si="301"/>
        <v/>
      </c>
      <c r="EU70" s="259" t="str">
        <f t="shared" si="301"/>
        <v/>
      </c>
      <c r="EV70" s="259" t="str">
        <f t="shared" si="301"/>
        <v/>
      </c>
      <c r="EW70" s="259" t="str">
        <f t="shared" si="301"/>
        <v/>
      </c>
      <c r="EX70" s="259" t="str">
        <f t="shared" ref="EX70:FB83" si="353">CONCATENATE(IF(LOOKUP($DR$2-1,$AT$7:$DQ$7,$AT70:$DQ70)=EX$9,LOOKUP(EX$2,$AT$7:$DQ$7,$AT70:$DQ70),""),IF(LOOKUP($DR$3-1,$AT$7:$DQ$7,$AT70:$DQ70)=EX$9,LOOKUP(EX$3,$AT$7:$DQ$7,$AT70:$DQ70),""),IF(LOOKUP($DR$4-1,$AT$7:$DQ$7,$AT70:$DQ70)=EX$9,LOOKUP(EX$4,$AT$7:$DQ$7,$AT70:$DQ70),""),IF(LOOKUP($DR$5-1,$AT$7:$DQ$7,$AT70:$DQ70)=EX$9,LOOKUP(EX$5,$AT$7:$DQ$7,$AT70:$DQ70),""))</f>
        <v/>
      </c>
      <c r="EY70" s="259" t="str">
        <f t="shared" si="353"/>
        <v/>
      </c>
      <c r="EZ70" s="259" t="str">
        <f t="shared" si="353"/>
        <v/>
      </c>
      <c r="FA70" s="259" t="str">
        <f t="shared" si="353"/>
        <v/>
      </c>
      <c r="FB70" s="259" t="str">
        <f t="shared" si="353"/>
        <v/>
      </c>
      <c r="FC70" s="261" t="str">
        <f t="shared" si="347"/>
        <v/>
      </c>
      <c r="FD70" s="261" t="str">
        <f t="shared" si="347"/>
        <v/>
      </c>
      <c r="FE70" s="261" t="str">
        <f t="shared" si="347"/>
        <v/>
      </c>
      <c r="FF70" s="261" t="str">
        <f t="shared" si="347"/>
        <v/>
      </c>
      <c r="FG70" s="261" t="str">
        <f t="shared" si="347"/>
        <v/>
      </c>
      <c r="FH70" s="261" t="str">
        <f t="shared" si="347"/>
        <v/>
      </c>
      <c r="FI70" s="261" t="str">
        <f t="shared" si="347"/>
        <v/>
      </c>
      <c r="FJ70" s="261" t="str">
        <f t="shared" si="347"/>
        <v/>
      </c>
      <c r="FK70" s="261" t="str">
        <f t="shared" si="302"/>
        <v/>
      </c>
      <c r="FL70" s="261" t="str">
        <f t="shared" si="302"/>
        <v/>
      </c>
      <c r="FM70" s="261" t="str">
        <f t="shared" si="302"/>
        <v/>
      </c>
      <c r="FN70" s="261" t="str">
        <f t="shared" si="302"/>
        <v/>
      </c>
      <c r="FO70" s="261" t="str">
        <f t="shared" si="302"/>
        <v/>
      </c>
      <c r="FP70" s="261" t="str">
        <f t="shared" ref="FP70:FT83" si="354">CONCATENATE(IF(LOOKUP($DR$2-1,$AT$7:$DQ$7,$AT70:$DQ70)=FP$9,LOOKUP(FP$2,$AT$7:$DQ$7,$AT70:$DQ70),""),IF(LOOKUP($DR$3-1,$AT$7:$DQ$7,$AT70:$DQ70)=FP$9,LOOKUP(FP$3,$AT$7:$DQ$7,$AT70:$DQ70),""),IF(LOOKUP($DR$4-1,$AT$7:$DQ$7,$AT70:$DQ70)=FP$9,LOOKUP(FP$4,$AT$7:$DQ$7,$AT70:$DQ70),""),IF(LOOKUP($DR$5-1,$AT$7:$DQ$7,$AT70:$DQ70)=FP$9,LOOKUP(FP$5,$AT$7:$DQ$7,$AT70:$DQ70),""))</f>
        <v/>
      </c>
      <c r="FQ70" s="261" t="str">
        <f t="shared" si="354"/>
        <v/>
      </c>
      <c r="FR70" s="261" t="str">
        <f t="shared" si="354"/>
        <v/>
      </c>
      <c r="FS70" s="261" t="str">
        <f t="shared" si="354"/>
        <v/>
      </c>
      <c r="FT70" s="261" t="str">
        <f t="shared" si="354"/>
        <v/>
      </c>
      <c r="FU70" s="263" t="str">
        <f t="shared" si="348"/>
        <v/>
      </c>
      <c r="FV70" s="263" t="str">
        <f t="shared" si="348"/>
        <v/>
      </c>
      <c r="FW70" s="263" t="str">
        <f t="shared" si="348"/>
        <v/>
      </c>
      <c r="FX70" s="263" t="str">
        <f t="shared" si="348"/>
        <v/>
      </c>
      <c r="FY70" s="263" t="str">
        <f t="shared" si="348"/>
        <v/>
      </c>
      <c r="FZ70" s="263" t="str">
        <f t="shared" si="348"/>
        <v/>
      </c>
      <c r="GA70" s="263" t="str">
        <f t="shared" si="348"/>
        <v/>
      </c>
      <c r="GB70" s="263" t="str">
        <f t="shared" si="348"/>
        <v/>
      </c>
      <c r="GC70" s="263" t="str">
        <f t="shared" si="303"/>
        <v/>
      </c>
      <c r="GD70" s="263" t="str">
        <f t="shared" si="303"/>
        <v/>
      </c>
      <c r="GE70" s="263" t="str">
        <f t="shared" si="303"/>
        <v/>
      </c>
      <c r="GF70" s="263" t="str">
        <f t="shared" si="303"/>
        <v/>
      </c>
      <c r="GG70" s="263" t="str">
        <f t="shared" si="303"/>
        <v/>
      </c>
      <c r="GH70" s="263" t="str">
        <f t="shared" ref="GH70:GL83" si="355">CONCATENATE(IF(LOOKUP($DR$2-1,$AT$7:$DQ$7,$AT70:$DQ70)=GH$9,LOOKUP(GH$2,$AT$7:$DQ$7,$AT70:$DQ70),""),IF(LOOKUP($DR$3-1,$AT$7:$DQ$7,$AT70:$DQ70)=GH$9,LOOKUP(GH$3,$AT$7:$DQ$7,$AT70:$DQ70),""),IF(LOOKUP($DR$4-1,$AT$7:$DQ$7,$AT70:$DQ70)=GH$9,LOOKUP(GH$4,$AT$7:$DQ$7,$AT70:$DQ70),""),IF(LOOKUP($DR$5-1,$AT$7:$DQ$7,$AT70:$DQ70)=GH$9,LOOKUP(GH$5,$AT$7:$DQ$7,$AT70:$DQ70),""))</f>
        <v/>
      </c>
      <c r="GI70" s="263" t="str">
        <f t="shared" si="355"/>
        <v/>
      </c>
      <c r="GJ70" s="263" t="str">
        <f t="shared" si="355"/>
        <v/>
      </c>
      <c r="GK70" s="263" t="str">
        <f t="shared" si="355"/>
        <v/>
      </c>
      <c r="GL70" s="263" t="str">
        <f t="shared" si="355"/>
        <v/>
      </c>
      <c r="GM70" s="265" t="str">
        <f t="shared" si="350"/>
        <v/>
      </c>
      <c r="GN70" s="265" t="str">
        <f t="shared" si="350"/>
        <v/>
      </c>
      <c r="GO70" s="265" t="str">
        <f t="shared" si="350"/>
        <v/>
      </c>
      <c r="GP70" s="265" t="str">
        <f t="shared" si="350"/>
        <v/>
      </c>
      <c r="GQ70" s="265" t="str">
        <f t="shared" si="350"/>
        <v/>
      </c>
      <c r="GR70" s="265" t="str">
        <f t="shared" si="350"/>
        <v/>
      </c>
      <c r="GS70" s="265" t="str">
        <f t="shared" si="316"/>
        <v/>
      </c>
      <c r="GT70" s="265" t="str">
        <f t="shared" si="314"/>
        <v/>
      </c>
      <c r="GU70" s="265" t="str">
        <f t="shared" si="304"/>
        <v/>
      </c>
      <c r="GV70" s="265" t="str">
        <f t="shared" si="304"/>
        <v/>
      </c>
      <c r="GW70" s="265" t="str">
        <f t="shared" si="304"/>
        <v/>
      </c>
      <c r="GX70" s="265" t="str">
        <f t="shared" si="304"/>
        <v/>
      </c>
      <c r="GY70" s="265" t="str">
        <f t="shared" si="304"/>
        <v/>
      </c>
      <c r="GZ70" s="265" t="str">
        <f t="shared" ref="GZ70:HD83" si="356">CONCATENATE(IF(LOOKUP($DR$2-1,$AT$7:$DQ$7,$AT70:$DQ70)=GZ$9,LOOKUP(GZ$2,$AT$7:$DQ$7,$AT70:$DQ70),""),IF(LOOKUP($DR$3-1,$AT$7:$DQ$7,$AT70:$DQ70)=GZ$9,LOOKUP(GZ$3,$AT$7:$DQ$7,$AT70:$DQ70),""),IF(LOOKUP($DR$4-1,$AT$7:$DQ$7,$AT70:$DQ70)=GZ$9,LOOKUP(GZ$4,$AT$7:$DQ$7,$AT70:$DQ70),""),IF(LOOKUP($DR$5-1,$AT$7:$DQ$7,$AT70:$DQ70)=GZ$9,LOOKUP(GZ$5,$AT$7:$DQ$7,$AT70:$DQ70),""))</f>
        <v/>
      </c>
      <c r="HA70" s="265" t="str">
        <f t="shared" si="356"/>
        <v/>
      </c>
      <c r="HB70" s="265" t="str">
        <f t="shared" si="356"/>
        <v/>
      </c>
      <c r="HC70" s="265" t="str">
        <f t="shared" si="356"/>
        <v/>
      </c>
      <c r="HD70" s="265" t="str">
        <f t="shared" si="356"/>
        <v/>
      </c>
      <c r="HF70" s="265">
        <f t="shared" si="289"/>
        <v>59</v>
      </c>
      <c r="HG70" s="267" t="str">
        <f t="shared" si="342"/>
        <v/>
      </c>
      <c r="HH70" s="267" t="str">
        <f t="shared" si="342"/>
        <v/>
      </c>
      <c r="HI70" s="267" t="str">
        <f t="shared" si="342"/>
        <v/>
      </c>
      <c r="HJ70" s="267" t="str">
        <f t="shared" si="342"/>
        <v/>
      </c>
      <c r="HK70" s="267" t="str">
        <f t="shared" si="342"/>
        <v/>
      </c>
      <c r="HL70" s="267" t="str">
        <f t="shared" si="342"/>
        <v/>
      </c>
      <c r="HM70" s="267" t="str">
        <f t="shared" si="342"/>
        <v/>
      </c>
      <c r="HN70" s="267" t="str">
        <f t="shared" si="342"/>
        <v/>
      </c>
      <c r="HO70" s="267" t="str">
        <f t="shared" si="342"/>
        <v/>
      </c>
      <c r="HP70" s="267" t="str">
        <f t="shared" si="342"/>
        <v/>
      </c>
      <c r="HQ70" s="267" t="str">
        <f t="shared" si="343"/>
        <v/>
      </c>
      <c r="HR70" s="267" t="str">
        <f t="shared" si="343"/>
        <v/>
      </c>
      <c r="HS70" s="267" t="str">
        <f t="shared" si="343"/>
        <v/>
      </c>
      <c r="HT70" s="267" t="str">
        <f t="shared" si="343"/>
        <v/>
      </c>
      <c r="HU70" s="267" t="str">
        <f t="shared" si="343"/>
        <v/>
      </c>
      <c r="HV70" s="267" t="str">
        <f t="shared" si="343"/>
        <v/>
      </c>
      <c r="HW70" s="267" t="str">
        <f t="shared" si="343"/>
        <v/>
      </c>
      <c r="HX70" s="267" t="str">
        <f t="shared" si="343"/>
        <v/>
      </c>
      <c r="HY70" s="267" t="str">
        <f t="shared" si="343"/>
        <v/>
      </c>
      <c r="HZ70" s="267" t="str">
        <f t="shared" si="343"/>
        <v/>
      </c>
      <c r="IA70" s="264"/>
      <c r="IB70" s="267" t="str">
        <f t="shared" si="305"/>
        <v/>
      </c>
      <c r="IC70" s="267" t="str">
        <f t="shared" si="306"/>
        <v/>
      </c>
      <c r="ID70" s="267" t="str">
        <f t="shared" si="307"/>
        <v/>
      </c>
      <c r="IE70" s="267" t="str">
        <f t="shared" si="308"/>
        <v/>
      </c>
      <c r="IF70" s="267" t="str">
        <f t="shared" si="309"/>
        <v/>
      </c>
      <c r="IG70" s="267" t="str">
        <f t="shared" si="310"/>
        <v/>
      </c>
      <c r="IH70" s="267" t="str">
        <f t="shared" si="311"/>
        <v/>
      </c>
      <c r="II70" s="267" t="str">
        <f t="shared" si="163"/>
        <v/>
      </c>
      <c r="IJ70" s="267" t="str">
        <f t="shared" si="164"/>
        <v/>
      </c>
      <c r="IK70" s="267" t="str">
        <f t="shared" si="165"/>
        <v/>
      </c>
      <c r="IL70" s="267" t="str">
        <f t="shared" si="166"/>
        <v/>
      </c>
      <c r="IM70" s="267" t="str">
        <f t="shared" si="167"/>
        <v/>
      </c>
      <c r="IN70" s="267" t="str">
        <f t="shared" si="168"/>
        <v/>
      </c>
      <c r="IO70" s="267" t="str">
        <f t="shared" si="169"/>
        <v/>
      </c>
      <c r="IP70" s="267" t="str">
        <f t="shared" si="170"/>
        <v/>
      </c>
      <c r="IQ70" s="267" t="str">
        <f t="shared" si="171"/>
        <v/>
      </c>
      <c r="IR70" s="267" t="str">
        <f t="shared" si="172"/>
        <v/>
      </c>
      <c r="IS70" s="267" t="str">
        <f t="shared" si="173"/>
        <v/>
      </c>
      <c r="IT70" s="267" t="str">
        <f t="shared" si="174"/>
        <v/>
      </c>
      <c r="IU70" s="267" t="str">
        <f t="shared" si="175"/>
        <v/>
      </c>
      <c r="IV70" s="264"/>
      <c r="IW70" s="268">
        <v>59</v>
      </c>
      <c r="IX70" s="265" t="str">
        <f t="shared" si="312"/>
        <v/>
      </c>
      <c r="IY70" s="265" t="str">
        <f t="shared" si="282"/>
        <v/>
      </c>
      <c r="IZ70" s="265" t="str">
        <f t="shared" si="282"/>
        <v/>
      </c>
      <c r="JA70" s="265" t="str">
        <f t="shared" si="282"/>
        <v/>
      </c>
      <c r="JB70" s="265" t="str">
        <f t="shared" si="344"/>
        <v/>
      </c>
      <c r="JC70" s="265" t="str">
        <f t="shared" si="344"/>
        <v/>
      </c>
      <c r="JD70" s="265" t="str">
        <f t="shared" si="344"/>
        <v/>
      </c>
      <c r="JE70" s="265" t="str">
        <f t="shared" si="352"/>
        <v/>
      </c>
      <c r="JF70" s="265" t="str">
        <f t="shared" si="352"/>
        <v/>
      </c>
      <c r="JG70" s="265" t="str">
        <f t="shared" si="352"/>
        <v/>
      </c>
      <c r="JH70" s="265" t="str">
        <f t="shared" si="351"/>
        <v/>
      </c>
      <c r="JI70" s="265" t="str">
        <f t="shared" si="351"/>
        <v/>
      </c>
      <c r="JJ70" s="265" t="str">
        <f t="shared" si="351"/>
        <v/>
      </c>
      <c r="JK70" s="265" t="str">
        <f t="shared" si="351"/>
        <v/>
      </c>
      <c r="JL70" s="265" t="str">
        <f t="shared" si="351"/>
        <v/>
      </c>
      <c r="JM70" s="265" t="str">
        <f t="shared" si="351"/>
        <v/>
      </c>
      <c r="JN70" s="265" t="str">
        <f t="shared" si="351"/>
        <v/>
      </c>
      <c r="JO70" s="265" t="str">
        <f t="shared" si="351"/>
        <v/>
      </c>
      <c r="JP70" s="265" t="str">
        <f t="shared" si="351"/>
        <v/>
      </c>
      <c r="JQ70" s="265" t="str">
        <f t="shared" si="351"/>
        <v/>
      </c>
      <c r="JS70" s="265" t="str">
        <f>IF(IX70="","",SUM(IX$12:IX70)-IX70+1)</f>
        <v/>
      </c>
      <c r="JT70" s="265" t="str">
        <f>IF(IY70="","",SUM(IY$12:IY70)-IY70+1)</f>
        <v/>
      </c>
      <c r="JU70" s="265" t="str">
        <f>IF(IZ70="","",SUM(IZ$12:IZ70)-IZ70+1)</f>
        <v/>
      </c>
      <c r="JV70" s="265" t="str">
        <f>IF(JA70="","",SUM(JA$12:JA70)-JA70+1)</f>
        <v/>
      </c>
      <c r="JW70" s="265" t="str">
        <f>IF(JB70="","",SUM(JB$12:JB70)-JB70+1)</f>
        <v/>
      </c>
      <c r="JX70" s="265" t="str">
        <f>IF(JC70="","",SUM(JC$12:JC70)-JC70+1)</f>
        <v/>
      </c>
      <c r="JY70" s="265" t="str">
        <f>IF(JD70="","",SUM(JD$12:JD70)-JD70+1)</f>
        <v/>
      </c>
      <c r="JZ70" s="265" t="str">
        <f>IF(JE70="","",SUM(JE$12:JE70)-JE70+1)</f>
        <v/>
      </c>
      <c r="KA70" s="265" t="str">
        <f>IF(JF70="","",SUM(JF$12:JF70)-JF70+1)</f>
        <v/>
      </c>
      <c r="KB70" s="265" t="str">
        <f>IF(JG70="","",SUM(JG$12:JG70)-JG70+1)</f>
        <v/>
      </c>
      <c r="KC70" s="265" t="str">
        <f>IF(JH70="","",SUM(JH$12:JH70)-JH70+1)</f>
        <v/>
      </c>
      <c r="KD70" s="265" t="str">
        <f>IF(JI70="","",SUM(JI$12:JI70)-JI70+1)</f>
        <v/>
      </c>
      <c r="KE70" s="265" t="str">
        <f>IF(JJ70="","",SUM(JJ$12:JJ70)-JJ70+1)</f>
        <v/>
      </c>
      <c r="KF70" s="265" t="str">
        <f>IF(JK70="","",SUM(JK$12:JK70)-JK70+1)</f>
        <v/>
      </c>
      <c r="KG70" s="265" t="str">
        <f>IF(JL70="","",SUM(JL$12:JL70)-JL70+1)</f>
        <v/>
      </c>
      <c r="KH70" s="265" t="str">
        <f>IF(JM70="","",SUM(JM$12:JM70)-JM70+1)</f>
        <v/>
      </c>
      <c r="KI70" s="265" t="str">
        <f>IF(JN70="","",SUM(JN$12:JN70)-JN70+1)</f>
        <v/>
      </c>
      <c r="KJ70" s="265" t="str">
        <f>IF(JO70="","",SUM(JO$12:JO70)-JO70+1)</f>
        <v/>
      </c>
      <c r="KK70" s="265" t="str">
        <f>IF(JP70="","",SUM(JP$12:JP70)-JP70+1)</f>
        <v/>
      </c>
      <c r="KL70" s="265" t="str">
        <f>IF(JQ70="","",SUM(JQ$12:JQ70)-JQ70+1)</f>
        <v/>
      </c>
      <c r="KN70" s="265"/>
      <c r="KO70" s="265"/>
      <c r="KP70" s="265"/>
      <c r="KQ70" s="265"/>
      <c r="KR70" s="265"/>
      <c r="KS70" s="265"/>
      <c r="KT70" s="265"/>
      <c r="KU70" s="265" t="str">
        <f t="shared" si="349"/>
        <v/>
      </c>
      <c r="KV70" s="265" t="str">
        <f t="shared" si="132"/>
        <v/>
      </c>
      <c r="KW70" s="265" t="str">
        <f t="shared" si="133"/>
        <v/>
      </c>
      <c r="KX70" s="265" t="str">
        <f t="shared" si="134"/>
        <v/>
      </c>
      <c r="KY70" s="265" t="str">
        <f t="shared" si="135"/>
        <v/>
      </c>
      <c r="KZ70" s="265" t="str">
        <f t="shared" si="136"/>
        <v/>
      </c>
      <c r="LA70" s="265" t="str">
        <f t="shared" si="137"/>
        <v/>
      </c>
      <c r="LB70" s="265" t="str">
        <f t="shared" si="138"/>
        <v/>
      </c>
      <c r="LC70" s="265" t="str">
        <f t="shared" si="139"/>
        <v/>
      </c>
      <c r="LD70" s="265" t="str">
        <f t="shared" si="140"/>
        <v/>
      </c>
      <c r="LE70" s="265" t="str">
        <f t="shared" si="141"/>
        <v/>
      </c>
      <c r="LF70" s="265" t="str">
        <f t="shared" si="142"/>
        <v/>
      </c>
      <c r="LG70" s="265" t="str">
        <f t="shared" si="143"/>
        <v/>
      </c>
    </row>
    <row r="71" spans="1:319" s="266" customFormat="1" x14ac:dyDescent="0.25">
      <c r="A71" s="248">
        <f t="shared" si="179"/>
        <v>60</v>
      </c>
      <c r="B71" s="176"/>
      <c r="C71" s="45"/>
      <c r="D71" s="45"/>
      <c r="E71" s="169"/>
      <c r="F71" s="46"/>
      <c r="G71" s="172"/>
      <c r="H71" s="54"/>
      <c r="I71" s="54"/>
      <c r="J71" s="54"/>
      <c r="K71" s="54"/>
      <c r="L71" s="248"/>
      <c r="M71" s="248"/>
      <c r="N71" s="44"/>
      <c r="O71" s="44"/>
      <c r="P71" s="43"/>
      <c r="Q71" s="43"/>
      <c r="R71" s="43"/>
      <c r="S71" s="43" t="str">
        <f t="shared" si="288"/>
        <v/>
      </c>
      <c r="T71" s="54"/>
      <c r="U71" s="54"/>
      <c r="V71" s="54"/>
      <c r="W71" s="343" t="str">
        <f t="shared" si="298"/>
        <v/>
      </c>
      <c r="X71" s="344" t="str">
        <f t="shared" si="299"/>
        <v/>
      </c>
      <c r="Y71" s="45"/>
      <c r="Z71" s="45"/>
      <c r="AA71" s="54"/>
      <c r="AB71" s="54"/>
      <c r="AC71" s="54"/>
      <c r="AD71" s="44"/>
      <c r="AE71" s="44"/>
      <c r="AF71" s="44"/>
      <c r="AG71" s="45"/>
      <c r="AH71" s="45"/>
      <c r="AI71" s="45"/>
      <c r="AJ71" s="46"/>
      <c r="AK71" s="46"/>
      <c r="AL71" s="46"/>
      <c r="AN71" s="307" t="str">
        <f t="shared" si="93"/>
        <v/>
      </c>
      <c r="AO71" s="256" t="str">
        <f t="shared" si="94"/>
        <v/>
      </c>
      <c r="AP71" s="45" t="str">
        <f t="shared" si="146"/>
        <v/>
      </c>
      <c r="AQ71" s="308" t="str">
        <f t="shared" si="180"/>
        <v/>
      </c>
      <c r="AR71" s="43" t="str">
        <f t="shared" si="95"/>
        <v/>
      </c>
      <c r="AS71" s="255"/>
      <c r="AT71" s="256" t="str">
        <f t="shared" si="96"/>
        <v/>
      </c>
      <c r="AU71" s="257" t="str">
        <f t="shared" si="334"/>
        <v/>
      </c>
      <c r="AV71" s="257" t="str">
        <f t="shared" si="334"/>
        <v/>
      </c>
      <c r="AW71" s="257" t="str">
        <f t="shared" si="334"/>
        <v/>
      </c>
      <c r="AX71" s="257" t="str">
        <f t="shared" si="334"/>
        <v/>
      </c>
      <c r="AY71" s="257" t="str">
        <f t="shared" si="334"/>
        <v/>
      </c>
      <c r="AZ71" s="257" t="str">
        <f t="shared" si="334"/>
        <v/>
      </c>
      <c r="BA71" s="257" t="str">
        <f t="shared" si="334"/>
        <v/>
      </c>
      <c r="BB71" s="257" t="str">
        <f t="shared" si="334"/>
        <v/>
      </c>
      <c r="BC71" s="257" t="str">
        <f t="shared" si="334"/>
        <v/>
      </c>
      <c r="BD71" s="257" t="str">
        <f t="shared" si="334"/>
        <v/>
      </c>
      <c r="BE71" s="257" t="str">
        <f t="shared" si="335"/>
        <v/>
      </c>
      <c r="BF71" s="257" t="str">
        <f t="shared" si="335"/>
        <v/>
      </c>
      <c r="BG71" s="257" t="str">
        <f t="shared" si="335"/>
        <v/>
      </c>
      <c r="BH71" s="257" t="str">
        <f t="shared" si="335"/>
        <v/>
      </c>
      <c r="BI71" s="257" t="str">
        <f t="shared" si="335"/>
        <v/>
      </c>
      <c r="BJ71" s="257" t="str">
        <f t="shared" si="335"/>
        <v/>
      </c>
      <c r="BK71" s="257" t="str">
        <f t="shared" si="335"/>
        <v/>
      </c>
      <c r="BL71" s="257" t="str">
        <f t="shared" si="335"/>
        <v/>
      </c>
      <c r="BM71" s="258" t="str">
        <f t="shared" si="99"/>
        <v/>
      </c>
      <c r="BN71" s="259" t="str">
        <f t="shared" si="336"/>
        <v/>
      </c>
      <c r="BO71" s="259" t="str">
        <f t="shared" si="336"/>
        <v/>
      </c>
      <c r="BP71" s="259" t="str">
        <f t="shared" si="336"/>
        <v/>
      </c>
      <c r="BQ71" s="259" t="str">
        <f t="shared" si="336"/>
        <v/>
      </c>
      <c r="BR71" s="259" t="str">
        <f t="shared" si="336"/>
        <v/>
      </c>
      <c r="BS71" s="259" t="str">
        <f t="shared" si="336"/>
        <v/>
      </c>
      <c r="BT71" s="259" t="str">
        <f t="shared" si="336"/>
        <v/>
      </c>
      <c r="BU71" s="259" t="str">
        <f t="shared" si="336"/>
        <v/>
      </c>
      <c r="BV71" s="259" t="str">
        <f t="shared" si="336"/>
        <v/>
      </c>
      <c r="BW71" s="259" t="str">
        <f t="shared" si="336"/>
        <v/>
      </c>
      <c r="BX71" s="259" t="str">
        <f t="shared" si="337"/>
        <v/>
      </c>
      <c r="BY71" s="259" t="str">
        <f t="shared" si="337"/>
        <v/>
      </c>
      <c r="BZ71" s="259" t="str">
        <f t="shared" si="337"/>
        <v/>
      </c>
      <c r="CA71" s="259" t="str">
        <f t="shared" si="337"/>
        <v/>
      </c>
      <c r="CB71" s="259" t="str">
        <f t="shared" si="337"/>
        <v/>
      </c>
      <c r="CC71" s="259" t="str">
        <f t="shared" si="337"/>
        <v/>
      </c>
      <c r="CD71" s="259" t="str">
        <f t="shared" si="337"/>
        <v/>
      </c>
      <c r="CE71" s="259" t="str">
        <f t="shared" si="337"/>
        <v/>
      </c>
      <c r="CF71" s="260" t="str">
        <f t="shared" si="102"/>
        <v/>
      </c>
      <c r="CG71" s="261" t="str">
        <f t="shared" si="338"/>
        <v/>
      </c>
      <c r="CH71" s="261" t="str">
        <f t="shared" si="338"/>
        <v/>
      </c>
      <c r="CI71" s="261" t="str">
        <f t="shared" si="338"/>
        <v/>
      </c>
      <c r="CJ71" s="261" t="str">
        <f t="shared" si="338"/>
        <v/>
      </c>
      <c r="CK71" s="261" t="str">
        <f t="shared" si="338"/>
        <v/>
      </c>
      <c r="CL71" s="261" t="str">
        <f t="shared" si="338"/>
        <v/>
      </c>
      <c r="CM71" s="261" t="str">
        <f t="shared" si="338"/>
        <v/>
      </c>
      <c r="CN71" s="261" t="str">
        <f t="shared" si="338"/>
        <v/>
      </c>
      <c r="CO71" s="261" t="str">
        <f t="shared" si="338"/>
        <v/>
      </c>
      <c r="CP71" s="261" t="str">
        <f t="shared" si="338"/>
        <v/>
      </c>
      <c r="CQ71" s="261" t="str">
        <f t="shared" si="339"/>
        <v/>
      </c>
      <c r="CR71" s="261" t="str">
        <f t="shared" si="339"/>
        <v/>
      </c>
      <c r="CS71" s="261" t="str">
        <f t="shared" si="339"/>
        <v/>
      </c>
      <c r="CT71" s="261" t="str">
        <f t="shared" si="339"/>
        <v/>
      </c>
      <c r="CU71" s="261" t="str">
        <f t="shared" si="339"/>
        <v/>
      </c>
      <c r="CV71" s="261" t="str">
        <f t="shared" si="339"/>
        <v/>
      </c>
      <c r="CW71" s="261" t="str">
        <f t="shared" si="339"/>
        <v/>
      </c>
      <c r="CX71" s="261" t="str">
        <f t="shared" si="339"/>
        <v/>
      </c>
      <c r="CY71" s="262" t="str">
        <f t="shared" si="105"/>
        <v/>
      </c>
      <c r="CZ71" s="263" t="str">
        <f t="shared" si="340"/>
        <v/>
      </c>
      <c r="DA71" s="263" t="str">
        <f t="shared" si="340"/>
        <v/>
      </c>
      <c r="DB71" s="263" t="str">
        <f t="shared" si="340"/>
        <v/>
      </c>
      <c r="DC71" s="263" t="str">
        <f t="shared" si="340"/>
        <v/>
      </c>
      <c r="DD71" s="263" t="str">
        <f t="shared" si="340"/>
        <v/>
      </c>
      <c r="DE71" s="263" t="str">
        <f t="shared" si="340"/>
        <v/>
      </c>
      <c r="DF71" s="263" t="str">
        <f t="shared" si="340"/>
        <v/>
      </c>
      <c r="DG71" s="263" t="str">
        <f t="shared" si="340"/>
        <v/>
      </c>
      <c r="DH71" s="263" t="str">
        <f t="shared" si="340"/>
        <v/>
      </c>
      <c r="DI71" s="263" t="str">
        <f t="shared" si="340"/>
        <v/>
      </c>
      <c r="DJ71" s="263" t="str">
        <f t="shared" si="341"/>
        <v/>
      </c>
      <c r="DK71" s="263" t="str">
        <f t="shared" si="341"/>
        <v/>
      </c>
      <c r="DL71" s="263" t="str">
        <f t="shared" si="341"/>
        <v/>
      </c>
      <c r="DM71" s="263" t="str">
        <f t="shared" si="341"/>
        <v/>
      </c>
      <c r="DN71" s="263" t="str">
        <f t="shared" si="341"/>
        <v/>
      </c>
      <c r="DO71" s="263" t="str">
        <f t="shared" si="341"/>
        <v/>
      </c>
      <c r="DP71" s="263" t="str">
        <f t="shared" si="341"/>
        <v/>
      </c>
      <c r="DQ71" s="263" t="str">
        <f t="shared" si="341"/>
        <v/>
      </c>
      <c r="DR71" s="264"/>
      <c r="DS71" s="257" t="str">
        <f t="shared" si="345"/>
        <v/>
      </c>
      <c r="DT71" s="257" t="str">
        <f t="shared" si="345"/>
        <v/>
      </c>
      <c r="DU71" s="257" t="str">
        <f t="shared" si="345"/>
        <v/>
      </c>
      <c r="DV71" s="257" t="str">
        <f t="shared" si="345"/>
        <v/>
      </c>
      <c r="DW71" s="257" t="str">
        <f t="shared" si="345"/>
        <v/>
      </c>
      <c r="DX71" s="257" t="str">
        <f t="shared" si="345"/>
        <v/>
      </c>
      <c r="DY71" s="257" t="str">
        <f t="shared" si="345"/>
        <v/>
      </c>
      <c r="DZ71" s="257" t="str">
        <f t="shared" si="345"/>
        <v/>
      </c>
      <c r="EA71" s="257" t="str">
        <f t="shared" si="333"/>
        <v/>
      </c>
      <c r="EB71" s="257" t="str">
        <f t="shared" si="333"/>
        <v/>
      </c>
      <c r="EC71" s="257" t="str">
        <f t="shared" si="333"/>
        <v/>
      </c>
      <c r="ED71" s="257" t="str">
        <f t="shared" si="333"/>
        <v/>
      </c>
      <c r="EE71" s="257" t="str">
        <f t="shared" si="333"/>
        <v/>
      </c>
      <c r="EF71" s="257" t="str">
        <f t="shared" si="333"/>
        <v/>
      </c>
      <c r="EG71" s="257" t="str">
        <f t="shared" si="333"/>
        <v/>
      </c>
      <c r="EH71" s="257" t="str">
        <f t="shared" si="333"/>
        <v/>
      </c>
      <c r="EI71" s="257" t="str">
        <f t="shared" si="333"/>
        <v/>
      </c>
      <c r="EJ71" s="257" t="str">
        <f t="shared" si="333"/>
        <v/>
      </c>
      <c r="EK71" s="259" t="str">
        <f t="shared" si="346"/>
        <v/>
      </c>
      <c r="EL71" s="259" t="str">
        <f t="shared" si="346"/>
        <v/>
      </c>
      <c r="EM71" s="259" t="str">
        <f t="shared" si="346"/>
        <v/>
      </c>
      <c r="EN71" s="259" t="str">
        <f t="shared" si="346"/>
        <v/>
      </c>
      <c r="EO71" s="259" t="str">
        <f t="shared" si="346"/>
        <v/>
      </c>
      <c r="EP71" s="259" t="str">
        <f t="shared" si="346"/>
        <v/>
      </c>
      <c r="EQ71" s="259" t="str">
        <f t="shared" si="346"/>
        <v/>
      </c>
      <c r="ER71" s="259" t="str">
        <f t="shared" si="346"/>
        <v/>
      </c>
      <c r="ES71" s="259" t="str">
        <f t="shared" ref="ES71:EW83" si="357">CONCATENATE(IF(LOOKUP($DR$2-1,$AT$7:$DQ$7,$AT71:$DQ71)=ES$9,LOOKUP(ES$2,$AT$7:$DQ$7,$AT71:$DQ71),""),IF(LOOKUP($DR$3-1,$AT$7:$DQ$7,$AT71:$DQ71)=ES$9,LOOKUP(ES$3,$AT$7:$DQ$7,$AT71:$DQ71),""),IF(LOOKUP($DR$4-1,$AT$7:$DQ$7,$AT71:$DQ71)=ES$9,LOOKUP(ES$4,$AT$7:$DQ$7,$AT71:$DQ71),""),IF(LOOKUP($DR$5-1,$AT$7:$DQ$7,$AT71:$DQ71)=ES$9,LOOKUP(ES$5,$AT$7:$DQ$7,$AT71:$DQ71),""))</f>
        <v/>
      </c>
      <c r="ET71" s="259" t="str">
        <f t="shared" si="357"/>
        <v/>
      </c>
      <c r="EU71" s="259" t="str">
        <f t="shared" si="357"/>
        <v/>
      </c>
      <c r="EV71" s="259" t="str">
        <f t="shared" si="357"/>
        <v/>
      </c>
      <c r="EW71" s="259" t="str">
        <f t="shared" si="357"/>
        <v/>
      </c>
      <c r="EX71" s="259" t="str">
        <f t="shared" si="353"/>
        <v/>
      </c>
      <c r="EY71" s="259" t="str">
        <f t="shared" si="353"/>
        <v/>
      </c>
      <c r="EZ71" s="259" t="str">
        <f t="shared" si="353"/>
        <v/>
      </c>
      <c r="FA71" s="259" t="str">
        <f t="shared" si="353"/>
        <v/>
      </c>
      <c r="FB71" s="259" t="str">
        <f t="shared" si="353"/>
        <v/>
      </c>
      <c r="FC71" s="261" t="str">
        <f t="shared" si="347"/>
        <v/>
      </c>
      <c r="FD71" s="261" t="str">
        <f t="shared" si="347"/>
        <v/>
      </c>
      <c r="FE71" s="261" t="str">
        <f t="shared" si="347"/>
        <v/>
      </c>
      <c r="FF71" s="261" t="str">
        <f t="shared" si="347"/>
        <v/>
      </c>
      <c r="FG71" s="261" t="str">
        <f t="shared" si="347"/>
        <v/>
      </c>
      <c r="FH71" s="261" t="str">
        <f t="shared" si="347"/>
        <v/>
      </c>
      <c r="FI71" s="261" t="str">
        <f t="shared" si="347"/>
        <v/>
      </c>
      <c r="FJ71" s="261" t="str">
        <f t="shared" si="347"/>
        <v/>
      </c>
      <c r="FK71" s="261" t="str">
        <f t="shared" ref="FK71:FO83" si="358">CONCATENATE(IF(LOOKUP($DR$2-1,$AT$7:$DQ$7,$AT71:$DQ71)=FK$9,LOOKUP(FK$2,$AT$7:$DQ$7,$AT71:$DQ71),""),IF(LOOKUP($DR$3-1,$AT$7:$DQ$7,$AT71:$DQ71)=FK$9,LOOKUP(FK$3,$AT$7:$DQ$7,$AT71:$DQ71),""),IF(LOOKUP($DR$4-1,$AT$7:$DQ$7,$AT71:$DQ71)=FK$9,LOOKUP(FK$4,$AT$7:$DQ$7,$AT71:$DQ71),""),IF(LOOKUP($DR$5-1,$AT$7:$DQ$7,$AT71:$DQ71)=FK$9,LOOKUP(FK$5,$AT$7:$DQ$7,$AT71:$DQ71),""))</f>
        <v/>
      </c>
      <c r="FL71" s="261" t="str">
        <f t="shared" si="358"/>
        <v/>
      </c>
      <c r="FM71" s="261" t="str">
        <f t="shared" si="358"/>
        <v/>
      </c>
      <c r="FN71" s="261" t="str">
        <f t="shared" si="358"/>
        <v/>
      </c>
      <c r="FO71" s="261" t="str">
        <f t="shared" si="358"/>
        <v/>
      </c>
      <c r="FP71" s="261" t="str">
        <f t="shared" si="354"/>
        <v/>
      </c>
      <c r="FQ71" s="261" t="str">
        <f t="shared" si="354"/>
        <v/>
      </c>
      <c r="FR71" s="261" t="str">
        <f t="shared" si="354"/>
        <v/>
      </c>
      <c r="FS71" s="261" t="str">
        <f t="shared" si="354"/>
        <v/>
      </c>
      <c r="FT71" s="261" t="str">
        <f t="shared" si="354"/>
        <v/>
      </c>
      <c r="FU71" s="263" t="str">
        <f t="shared" si="348"/>
        <v/>
      </c>
      <c r="FV71" s="263" t="str">
        <f t="shared" si="348"/>
        <v/>
      </c>
      <c r="FW71" s="263" t="str">
        <f t="shared" si="348"/>
        <v/>
      </c>
      <c r="FX71" s="263" t="str">
        <f t="shared" si="348"/>
        <v/>
      </c>
      <c r="FY71" s="263" t="str">
        <f t="shared" si="348"/>
        <v/>
      </c>
      <c r="FZ71" s="263" t="str">
        <f t="shared" si="348"/>
        <v/>
      </c>
      <c r="GA71" s="263" t="str">
        <f t="shared" si="348"/>
        <v/>
      </c>
      <c r="GB71" s="263" t="str">
        <f t="shared" si="348"/>
        <v/>
      </c>
      <c r="GC71" s="263" t="str">
        <f t="shared" ref="GC71:GG83" si="359">CONCATENATE(IF(LOOKUP($DR$2-1,$AT$7:$DQ$7,$AT71:$DQ71)=GC$9,LOOKUP(GC$2,$AT$7:$DQ$7,$AT71:$DQ71),""),IF(LOOKUP($DR$3-1,$AT$7:$DQ$7,$AT71:$DQ71)=GC$9,LOOKUP(GC$3,$AT$7:$DQ$7,$AT71:$DQ71),""),IF(LOOKUP($DR$4-1,$AT$7:$DQ$7,$AT71:$DQ71)=GC$9,LOOKUP(GC$4,$AT$7:$DQ$7,$AT71:$DQ71),""),IF(LOOKUP($DR$5-1,$AT$7:$DQ$7,$AT71:$DQ71)=GC$9,LOOKUP(GC$5,$AT$7:$DQ$7,$AT71:$DQ71),""))</f>
        <v/>
      </c>
      <c r="GD71" s="263" t="str">
        <f t="shared" si="359"/>
        <v/>
      </c>
      <c r="GE71" s="263" t="str">
        <f t="shared" si="359"/>
        <v/>
      </c>
      <c r="GF71" s="263" t="str">
        <f t="shared" si="359"/>
        <v/>
      </c>
      <c r="GG71" s="263" t="str">
        <f t="shared" si="359"/>
        <v/>
      </c>
      <c r="GH71" s="263" t="str">
        <f t="shared" si="355"/>
        <v/>
      </c>
      <c r="GI71" s="263" t="str">
        <f t="shared" si="355"/>
        <v/>
      </c>
      <c r="GJ71" s="263" t="str">
        <f t="shared" si="355"/>
        <v/>
      </c>
      <c r="GK71" s="263" t="str">
        <f t="shared" si="355"/>
        <v/>
      </c>
      <c r="GL71" s="263" t="str">
        <f t="shared" si="355"/>
        <v/>
      </c>
      <c r="GM71" s="265" t="str">
        <f t="shared" si="350"/>
        <v/>
      </c>
      <c r="GN71" s="265" t="str">
        <f t="shared" si="350"/>
        <v/>
      </c>
      <c r="GO71" s="265" t="str">
        <f t="shared" si="350"/>
        <v/>
      </c>
      <c r="GP71" s="265" t="str">
        <f t="shared" si="350"/>
        <v/>
      </c>
      <c r="GQ71" s="265" t="str">
        <f t="shared" si="350"/>
        <v/>
      </c>
      <c r="GR71" s="265" t="str">
        <f t="shared" si="350"/>
        <v/>
      </c>
      <c r="GS71" s="265" t="str">
        <f t="shared" si="316"/>
        <v/>
      </c>
      <c r="GT71" s="265" t="str">
        <f t="shared" si="314"/>
        <v/>
      </c>
      <c r="GU71" s="265" t="str">
        <f t="shared" si="314"/>
        <v/>
      </c>
      <c r="GV71" s="265" t="str">
        <f t="shared" ref="GV71:GY83" si="360">CONCATENATE(IF(LOOKUP($DR$2-1,$AT$7:$DQ$7,$AT71:$DQ71)=GV$9,LOOKUP(GV$2,$AT$7:$DQ$7,$AT71:$DQ71),""),IF(LOOKUP($DR$3-1,$AT$7:$DQ$7,$AT71:$DQ71)=GV$9,LOOKUP(GV$3,$AT$7:$DQ$7,$AT71:$DQ71),""),IF(LOOKUP($DR$4-1,$AT$7:$DQ$7,$AT71:$DQ71)=GV$9,LOOKUP(GV$4,$AT$7:$DQ$7,$AT71:$DQ71),""),IF(LOOKUP($DR$5-1,$AT$7:$DQ$7,$AT71:$DQ71)=GV$9,LOOKUP(GV$5,$AT$7:$DQ$7,$AT71:$DQ71),""))</f>
        <v/>
      </c>
      <c r="GW71" s="265" t="str">
        <f t="shared" si="360"/>
        <v/>
      </c>
      <c r="GX71" s="265" t="str">
        <f t="shared" si="360"/>
        <v/>
      </c>
      <c r="GY71" s="265" t="str">
        <f t="shared" si="360"/>
        <v/>
      </c>
      <c r="GZ71" s="265" t="str">
        <f t="shared" si="356"/>
        <v/>
      </c>
      <c r="HA71" s="265" t="str">
        <f t="shared" si="356"/>
        <v/>
      </c>
      <c r="HB71" s="265" t="str">
        <f t="shared" si="356"/>
        <v/>
      </c>
      <c r="HC71" s="265" t="str">
        <f t="shared" si="356"/>
        <v/>
      </c>
      <c r="HD71" s="265" t="str">
        <f t="shared" si="356"/>
        <v/>
      </c>
      <c r="HF71" s="265">
        <f t="shared" si="289"/>
        <v>60</v>
      </c>
      <c r="HG71" s="267" t="str">
        <f t="shared" si="342"/>
        <v/>
      </c>
      <c r="HH71" s="267" t="str">
        <f t="shared" si="342"/>
        <v/>
      </c>
      <c r="HI71" s="267" t="str">
        <f t="shared" si="342"/>
        <v/>
      </c>
      <c r="HJ71" s="267" t="str">
        <f t="shared" si="342"/>
        <v/>
      </c>
      <c r="HK71" s="267" t="str">
        <f t="shared" si="342"/>
        <v/>
      </c>
      <c r="HL71" s="267" t="str">
        <f t="shared" si="342"/>
        <v/>
      </c>
      <c r="HM71" s="267" t="str">
        <f t="shared" si="342"/>
        <v/>
      </c>
      <c r="HN71" s="267" t="str">
        <f t="shared" si="342"/>
        <v/>
      </c>
      <c r="HO71" s="267" t="str">
        <f t="shared" si="342"/>
        <v/>
      </c>
      <c r="HP71" s="267" t="str">
        <f t="shared" si="342"/>
        <v/>
      </c>
      <c r="HQ71" s="267" t="str">
        <f t="shared" si="343"/>
        <v/>
      </c>
      <c r="HR71" s="267" t="str">
        <f t="shared" si="343"/>
        <v/>
      </c>
      <c r="HS71" s="267" t="str">
        <f t="shared" si="343"/>
        <v/>
      </c>
      <c r="HT71" s="267" t="str">
        <f t="shared" si="343"/>
        <v/>
      </c>
      <c r="HU71" s="267" t="str">
        <f t="shared" si="343"/>
        <v/>
      </c>
      <c r="HV71" s="267" t="str">
        <f t="shared" si="343"/>
        <v/>
      </c>
      <c r="HW71" s="267" t="str">
        <f t="shared" si="343"/>
        <v/>
      </c>
      <c r="HX71" s="267" t="str">
        <f t="shared" si="343"/>
        <v/>
      </c>
      <c r="HY71" s="267" t="str">
        <f t="shared" si="343"/>
        <v/>
      </c>
      <c r="HZ71" s="267" t="str">
        <f t="shared" si="343"/>
        <v/>
      </c>
      <c r="IA71" s="264"/>
      <c r="IB71" s="267" t="str">
        <f t="shared" si="305"/>
        <v/>
      </c>
      <c r="IC71" s="267" t="str">
        <f t="shared" si="306"/>
        <v/>
      </c>
      <c r="ID71" s="267" t="str">
        <f t="shared" si="307"/>
        <v/>
      </c>
      <c r="IE71" s="267" t="str">
        <f t="shared" si="308"/>
        <v/>
      </c>
      <c r="IF71" s="267" t="str">
        <f t="shared" si="309"/>
        <v/>
      </c>
      <c r="IG71" s="267" t="str">
        <f t="shared" si="310"/>
        <v/>
      </c>
      <c r="IH71" s="267" t="str">
        <f t="shared" si="311"/>
        <v/>
      </c>
      <c r="II71" s="267" t="str">
        <f t="shared" si="163"/>
        <v/>
      </c>
      <c r="IJ71" s="267" t="str">
        <f t="shared" si="164"/>
        <v/>
      </c>
      <c r="IK71" s="267" t="str">
        <f t="shared" si="165"/>
        <v/>
      </c>
      <c r="IL71" s="267" t="str">
        <f t="shared" si="166"/>
        <v/>
      </c>
      <c r="IM71" s="267" t="str">
        <f t="shared" si="167"/>
        <v/>
      </c>
      <c r="IN71" s="267" t="str">
        <f t="shared" si="168"/>
        <v/>
      </c>
      <c r="IO71" s="267" t="str">
        <f t="shared" si="169"/>
        <v/>
      </c>
      <c r="IP71" s="267" t="str">
        <f t="shared" si="170"/>
        <v/>
      </c>
      <c r="IQ71" s="267" t="str">
        <f t="shared" si="171"/>
        <v/>
      </c>
      <c r="IR71" s="267" t="str">
        <f t="shared" si="172"/>
        <v/>
      </c>
      <c r="IS71" s="267" t="str">
        <f t="shared" si="173"/>
        <v/>
      </c>
      <c r="IT71" s="267" t="str">
        <f t="shared" si="174"/>
        <v/>
      </c>
      <c r="IU71" s="267" t="str">
        <f t="shared" si="175"/>
        <v/>
      </c>
      <c r="IV71" s="264"/>
      <c r="IW71" s="268">
        <v>60</v>
      </c>
      <c r="IX71" s="265" t="str">
        <f t="shared" si="312"/>
        <v/>
      </c>
      <c r="IY71" s="265" t="str">
        <f t="shared" si="282"/>
        <v/>
      </c>
      <c r="IZ71" s="265" t="str">
        <f t="shared" si="282"/>
        <v/>
      </c>
      <c r="JA71" s="265" t="str">
        <f t="shared" si="282"/>
        <v/>
      </c>
      <c r="JB71" s="265" t="str">
        <f t="shared" si="344"/>
        <v/>
      </c>
      <c r="JC71" s="265" t="str">
        <f t="shared" si="344"/>
        <v/>
      </c>
      <c r="JD71" s="265" t="str">
        <f t="shared" si="344"/>
        <v/>
      </c>
      <c r="JE71" s="265" t="str">
        <f t="shared" si="352"/>
        <v/>
      </c>
      <c r="JF71" s="265" t="str">
        <f t="shared" si="352"/>
        <v/>
      </c>
      <c r="JG71" s="265" t="str">
        <f t="shared" si="352"/>
        <v/>
      </c>
      <c r="JH71" s="265" t="str">
        <f t="shared" si="351"/>
        <v/>
      </c>
      <c r="JI71" s="265" t="str">
        <f t="shared" si="351"/>
        <v/>
      </c>
      <c r="JJ71" s="265" t="str">
        <f t="shared" si="351"/>
        <v/>
      </c>
      <c r="JK71" s="265" t="str">
        <f t="shared" si="351"/>
        <v/>
      </c>
      <c r="JL71" s="265" t="str">
        <f t="shared" si="351"/>
        <v/>
      </c>
      <c r="JM71" s="265" t="str">
        <f t="shared" si="351"/>
        <v/>
      </c>
      <c r="JN71" s="265" t="str">
        <f t="shared" si="351"/>
        <v/>
      </c>
      <c r="JO71" s="265" t="str">
        <f t="shared" si="351"/>
        <v/>
      </c>
      <c r="JP71" s="265" t="str">
        <f t="shared" si="351"/>
        <v/>
      </c>
      <c r="JQ71" s="265" t="str">
        <f t="shared" si="351"/>
        <v/>
      </c>
      <c r="JS71" s="265" t="str">
        <f>IF(IX71="","",SUM(IX$12:IX71)-IX71+1)</f>
        <v/>
      </c>
      <c r="JT71" s="265" t="str">
        <f>IF(IY71="","",SUM(IY$12:IY71)-IY71+1)</f>
        <v/>
      </c>
      <c r="JU71" s="265" t="str">
        <f>IF(IZ71="","",SUM(IZ$12:IZ71)-IZ71+1)</f>
        <v/>
      </c>
      <c r="JV71" s="265" t="str">
        <f>IF(JA71="","",SUM(JA$12:JA71)-JA71+1)</f>
        <v/>
      </c>
      <c r="JW71" s="265" t="str">
        <f>IF(JB71="","",SUM(JB$12:JB71)-JB71+1)</f>
        <v/>
      </c>
      <c r="JX71" s="265" t="str">
        <f>IF(JC71="","",SUM(JC$12:JC71)-JC71+1)</f>
        <v/>
      </c>
      <c r="JY71" s="265" t="str">
        <f>IF(JD71="","",SUM(JD$12:JD71)-JD71+1)</f>
        <v/>
      </c>
      <c r="JZ71" s="265" t="str">
        <f>IF(JE71="","",SUM(JE$12:JE71)-JE71+1)</f>
        <v/>
      </c>
      <c r="KA71" s="265" t="str">
        <f>IF(JF71="","",SUM(JF$12:JF71)-JF71+1)</f>
        <v/>
      </c>
      <c r="KB71" s="265" t="str">
        <f>IF(JG71="","",SUM(JG$12:JG71)-JG71+1)</f>
        <v/>
      </c>
      <c r="KC71" s="265" t="str">
        <f>IF(JH71="","",SUM(JH$12:JH71)-JH71+1)</f>
        <v/>
      </c>
      <c r="KD71" s="265" t="str">
        <f>IF(JI71="","",SUM(JI$12:JI71)-JI71+1)</f>
        <v/>
      </c>
      <c r="KE71" s="265" t="str">
        <f>IF(JJ71="","",SUM(JJ$12:JJ71)-JJ71+1)</f>
        <v/>
      </c>
      <c r="KF71" s="265" t="str">
        <f>IF(JK71="","",SUM(JK$12:JK71)-JK71+1)</f>
        <v/>
      </c>
      <c r="KG71" s="265" t="str">
        <f>IF(JL71="","",SUM(JL$12:JL71)-JL71+1)</f>
        <v/>
      </c>
      <c r="KH71" s="265" t="str">
        <f>IF(JM71="","",SUM(JM$12:JM71)-JM71+1)</f>
        <v/>
      </c>
      <c r="KI71" s="265" t="str">
        <f>IF(JN71="","",SUM(JN$12:JN71)-JN71+1)</f>
        <v/>
      </c>
      <c r="KJ71" s="265" t="str">
        <f>IF(JO71="","",SUM(JO$12:JO71)-JO71+1)</f>
        <v/>
      </c>
      <c r="KK71" s="265" t="str">
        <f>IF(JP71="","",SUM(JP$12:JP71)-JP71+1)</f>
        <v/>
      </c>
      <c r="KL71" s="265" t="str">
        <f>IF(JQ71="","",SUM(JQ$12:JQ71)-JQ71+1)</f>
        <v/>
      </c>
      <c r="KN71" s="265"/>
      <c r="KO71" s="265"/>
      <c r="KP71" s="265"/>
      <c r="KQ71" s="265"/>
      <c r="KR71" s="265"/>
      <c r="KS71" s="265"/>
      <c r="KT71" s="265"/>
      <c r="KU71" s="265" t="str">
        <f t="shared" si="349"/>
        <v/>
      </c>
      <c r="KV71" s="265" t="str">
        <f t="shared" si="132"/>
        <v/>
      </c>
      <c r="KW71" s="265" t="str">
        <f t="shared" si="133"/>
        <v/>
      </c>
      <c r="KX71" s="265" t="str">
        <f t="shared" si="134"/>
        <v/>
      </c>
      <c r="KY71" s="265" t="str">
        <f t="shared" si="135"/>
        <v/>
      </c>
      <c r="KZ71" s="265" t="str">
        <f t="shared" si="136"/>
        <v/>
      </c>
      <c r="LA71" s="265" t="str">
        <f t="shared" si="137"/>
        <v/>
      </c>
      <c r="LB71" s="265" t="str">
        <f t="shared" si="138"/>
        <v/>
      </c>
      <c r="LC71" s="265" t="str">
        <f t="shared" si="139"/>
        <v/>
      </c>
      <c r="LD71" s="265" t="str">
        <f t="shared" si="140"/>
        <v/>
      </c>
      <c r="LE71" s="265" t="str">
        <f t="shared" si="141"/>
        <v/>
      </c>
      <c r="LF71" s="265" t="str">
        <f t="shared" si="142"/>
        <v/>
      </c>
      <c r="LG71" s="265" t="str">
        <f t="shared" si="143"/>
        <v/>
      </c>
    </row>
    <row r="72" spans="1:319" s="266" customFormat="1" x14ac:dyDescent="0.25">
      <c r="A72" s="248">
        <f t="shared" si="179"/>
        <v>61</v>
      </c>
      <c r="B72" s="176"/>
      <c r="C72" s="45"/>
      <c r="D72" s="45"/>
      <c r="E72" s="169"/>
      <c r="F72" s="46"/>
      <c r="G72" s="172"/>
      <c r="H72" s="54"/>
      <c r="I72" s="54"/>
      <c r="J72" s="54"/>
      <c r="K72" s="54"/>
      <c r="L72" s="248"/>
      <c r="M72" s="248"/>
      <c r="N72" s="44"/>
      <c r="O72" s="44"/>
      <c r="P72" s="43"/>
      <c r="Q72" s="43"/>
      <c r="R72" s="43"/>
      <c r="S72" s="43" t="str">
        <f t="shared" si="288"/>
        <v/>
      </c>
      <c r="T72" s="54"/>
      <c r="U72" s="54"/>
      <c r="V72" s="54"/>
      <c r="W72" s="343" t="str">
        <f t="shared" si="298"/>
        <v/>
      </c>
      <c r="X72" s="344" t="str">
        <f t="shared" si="299"/>
        <v/>
      </c>
      <c r="Y72" s="45"/>
      <c r="Z72" s="45"/>
      <c r="AA72" s="54"/>
      <c r="AB72" s="54"/>
      <c r="AC72" s="54"/>
      <c r="AD72" s="44"/>
      <c r="AE72" s="44"/>
      <c r="AF72" s="44"/>
      <c r="AG72" s="45"/>
      <c r="AH72" s="45"/>
      <c r="AI72" s="45"/>
      <c r="AJ72" s="46"/>
      <c r="AK72" s="46"/>
      <c r="AL72" s="46"/>
      <c r="AN72" s="307" t="str">
        <f t="shared" si="93"/>
        <v/>
      </c>
      <c r="AO72" s="256" t="str">
        <f t="shared" si="94"/>
        <v/>
      </c>
      <c r="AP72" s="45" t="str">
        <f t="shared" si="146"/>
        <v/>
      </c>
      <c r="AQ72" s="308" t="str">
        <f t="shared" si="180"/>
        <v/>
      </c>
      <c r="AR72" s="43" t="str">
        <f t="shared" si="95"/>
        <v/>
      </c>
      <c r="AS72" s="255"/>
      <c r="AT72" s="256" t="str">
        <f t="shared" si="96"/>
        <v/>
      </c>
      <c r="AU72" s="257" t="str">
        <f t="shared" ref="AU72:BD81" si="361">IF($AT72="","",IF(AND(AU$11-LOOKUP(AU$8,$AA$8:$AL$8,$AA72:$AL72)&gt;=0,AU$11-LOOKUP(AU$8,$AA$8:$AL$8,$AA72:$AL72)&lt;LOOKUP(AU$8+1,$AA$8:$AL$8,$AA72:$AL72)),AU$11,""))</f>
        <v/>
      </c>
      <c r="AV72" s="257" t="str">
        <f t="shared" si="361"/>
        <v/>
      </c>
      <c r="AW72" s="257" t="str">
        <f t="shared" si="361"/>
        <v/>
      </c>
      <c r="AX72" s="257" t="str">
        <f t="shared" si="361"/>
        <v/>
      </c>
      <c r="AY72" s="257" t="str">
        <f t="shared" si="361"/>
        <v/>
      </c>
      <c r="AZ72" s="257" t="str">
        <f t="shared" si="361"/>
        <v/>
      </c>
      <c r="BA72" s="257" t="str">
        <f t="shared" si="361"/>
        <v/>
      </c>
      <c r="BB72" s="257" t="str">
        <f t="shared" si="361"/>
        <v/>
      </c>
      <c r="BC72" s="257" t="str">
        <f t="shared" si="361"/>
        <v/>
      </c>
      <c r="BD72" s="257" t="str">
        <f t="shared" si="361"/>
        <v/>
      </c>
      <c r="BE72" s="257" t="str">
        <f t="shared" ref="BE72:BL81" si="362">IF($AT72="","",IF(AND(BE$11-LOOKUP(BE$8,$AA$8:$AL$8,$AA72:$AL72)&gt;=0,BE$11-LOOKUP(BE$8,$AA$8:$AL$8,$AA72:$AL72)&lt;LOOKUP(BE$8+1,$AA$8:$AL$8,$AA72:$AL72)),BE$11,""))</f>
        <v/>
      </c>
      <c r="BF72" s="257" t="str">
        <f t="shared" si="362"/>
        <v/>
      </c>
      <c r="BG72" s="257" t="str">
        <f t="shared" si="362"/>
        <v/>
      </c>
      <c r="BH72" s="257" t="str">
        <f t="shared" si="362"/>
        <v/>
      </c>
      <c r="BI72" s="257" t="str">
        <f t="shared" si="362"/>
        <v/>
      </c>
      <c r="BJ72" s="257" t="str">
        <f t="shared" si="362"/>
        <v/>
      </c>
      <c r="BK72" s="257" t="str">
        <f t="shared" si="362"/>
        <v/>
      </c>
      <c r="BL72" s="257" t="str">
        <f t="shared" si="362"/>
        <v/>
      </c>
      <c r="BM72" s="258" t="str">
        <f t="shared" si="99"/>
        <v/>
      </c>
      <c r="BN72" s="259" t="str">
        <f t="shared" ref="BN72:BW81" si="363">IF($AT72="","",IF(AND(BN$11-LOOKUP(BN$8,$AA$8:$AL$8,$AA72:$AL72)&gt;=0,BN$11-LOOKUP(BN$8,$AA$8:$AL$8,$AA72:$AL72)&lt;LOOKUP(BN$8+1,$AA$8:$AL$8,$AA72:$AL72)),BN$11,""))</f>
        <v/>
      </c>
      <c r="BO72" s="259" t="str">
        <f t="shared" si="363"/>
        <v/>
      </c>
      <c r="BP72" s="259" t="str">
        <f t="shared" si="363"/>
        <v/>
      </c>
      <c r="BQ72" s="259" t="str">
        <f t="shared" si="363"/>
        <v/>
      </c>
      <c r="BR72" s="259" t="str">
        <f t="shared" si="363"/>
        <v/>
      </c>
      <c r="BS72" s="259" t="str">
        <f t="shared" si="363"/>
        <v/>
      </c>
      <c r="BT72" s="259" t="str">
        <f t="shared" si="363"/>
        <v/>
      </c>
      <c r="BU72" s="259" t="str">
        <f t="shared" si="363"/>
        <v/>
      </c>
      <c r="BV72" s="259" t="str">
        <f t="shared" si="363"/>
        <v/>
      </c>
      <c r="BW72" s="259" t="str">
        <f t="shared" si="363"/>
        <v/>
      </c>
      <c r="BX72" s="259" t="str">
        <f t="shared" ref="BX72:CE81" si="364">IF($AT72="","",IF(AND(BX$11-LOOKUP(BX$8,$AA$8:$AL$8,$AA72:$AL72)&gt;=0,BX$11-LOOKUP(BX$8,$AA$8:$AL$8,$AA72:$AL72)&lt;LOOKUP(BX$8+1,$AA$8:$AL$8,$AA72:$AL72)),BX$11,""))</f>
        <v/>
      </c>
      <c r="BY72" s="259" t="str">
        <f t="shared" si="364"/>
        <v/>
      </c>
      <c r="BZ72" s="259" t="str">
        <f t="shared" si="364"/>
        <v/>
      </c>
      <c r="CA72" s="259" t="str">
        <f t="shared" si="364"/>
        <v/>
      </c>
      <c r="CB72" s="259" t="str">
        <f t="shared" si="364"/>
        <v/>
      </c>
      <c r="CC72" s="259" t="str">
        <f t="shared" si="364"/>
        <v/>
      </c>
      <c r="CD72" s="259" t="str">
        <f t="shared" si="364"/>
        <v/>
      </c>
      <c r="CE72" s="259" t="str">
        <f t="shared" si="364"/>
        <v/>
      </c>
      <c r="CF72" s="260" t="str">
        <f t="shared" si="102"/>
        <v/>
      </c>
      <c r="CG72" s="261" t="str">
        <f t="shared" ref="CG72:CP81" si="365">IF($AT72="","",IF(AND(CG$11-LOOKUP(CG$8,$AA$8:$AL$8,$AA72:$AL72)&gt;=0,CG$11-LOOKUP(CG$8,$AA$8:$AL$8,$AA72:$AL72)&lt;LOOKUP(CG$8+1,$AA$8:$AL$8,$AA72:$AL72)),CG$11,""))</f>
        <v/>
      </c>
      <c r="CH72" s="261" t="str">
        <f t="shared" si="365"/>
        <v/>
      </c>
      <c r="CI72" s="261" t="str">
        <f t="shared" si="365"/>
        <v/>
      </c>
      <c r="CJ72" s="261" t="str">
        <f t="shared" si="365"/>
        <v/>
      </c>
      <c r="CK72" s="261" t="str">
        <f t="shared" si="365"/>
        <v/>
      </c>
      <c r="CL72" s="261" t="str">
        <f t="shared" si="365"/>
        <v/>
      </c>
      <c r="CM72" s="261" t="str">
        <f t="shared" si="365"/>
        <v/>
      </c>
      <c r="CN72" s="261" t="str">
        <f t="shared" si="365"/>
        <v/>
      </c>
      <c r="CO72" s="261" t="str">
        <f t="shared" si="365"/>
        <v/>
      </c>
      <c r="CP72" s="261" t="str">
        <f t="shared" si="365"/>
        <v/>
      </c>
      <c r="CQ72" s="261" t="str">
        <f t="shared" ref="CQ72:CX81" si="366">IF($AT72="","",IF(AND(CQ$11-LOOKUP(CQ$8,$AA$8:$AL$8,$AA72:$AL72)&gt;=0,CQ$11-LOOKUP(CQ$8,$AA$8:$AL$8,$AA72:$AL72)&lt;LOOKUP(CQ$8+1,$AA$8:$AL$8,$AA72:$AL72)),CQ$11,""))</f>
        <v/>
      </c>
      <c r="CR72" s="261" t="str">
        <f t="shared" si="366"/>
        <v/>
      </c>
      <c r="CS72" s="261" t="str">
        <f t="shared" si="366"/>
        <v/>
      </c>
      <c r="CT72" s="261" t="str">
        <f t="shared" si="366"/>
        <v/>
      </c>
      <c r="CU72" s="261" t="str">
        <f t="shared" si="366"/>
        <v/>
      </c>
      <c r="CV72" s="261" t="str">
        <f t="shared" si="366"/>
        <v/>
      </c>
      <c r="CW72" s="261" t="str">
        <f t="shared" si="366"/>
        <v/>
      </c>
      <c r="CX72" s="261" t="str">
        <f t="shared" si="366"/>
        <v/>
      </c>
      <c r="CY72" s="262" t="str">
        <f t="shared" si="105"/>
        <v/>
      </c>
      <c r="CZ72" s="263" t="str">
        <f t="shared" ref="CZ72:DI81" si="367">IF($AT72="","",IF(AND(CZ$11-LOOKUP(CZ$8,$AA$8:$AL$8,$AA72:$AL72)&gt;=0,CZ$11-LOOKUP(CZ$8,$AA$8:$AL$8,$AA72:$AL72)&lt;LOOKUP(CZ$8+1,$AA$8:$AL$8,$AA72:$AL72)),CZ$11,""))</f>
        <v/>
      </c>
      <c r="DA72" s="263" t="str">
        <f t="shared" si="367"/>
        <v/>
      </c>
      <c r="DB72" s="263" t="str">
        <f t="shared" si="367"/>
        <v/>
      </c>
      <c r="DC72" s="263" t="str">
        <f t="shared" si="367"/>
        <v/>
      </c>
      <c r="DD72" s="263" t="str">
        <f t="shared" si="367"/>
        <v/>
      </c>
      <c r="DE72" s="263" t="str">
        <f t="shared" si="367"/>
        <v/>
      </c>
      <c r="DF72" s="263" t="str">
        <f t="shared" si="367"/>
        <v/>
      </c>
      <c r="DG72" s="263" t="str">
        <f t="shared" si="367"/>
        <v/>
      </c>
      <c r="DH72" s="263" t="str">
        <f t="shared" si="367"/>
        <v/>
      </c>
      <c r="DI72" s="263" t="str">
        <f t="shared" si="367"/>
        <v/>
      </c>
      <c r="DJ72" s="263" t="str">
        <f t="shared" ref="DJ72:DQ81" si="368">IF($AT72="","",IF(AND(DJ$11-LOOKUP(DJ$8,$AA$8:$AL$8,$AA72:$AL72)&gt;=0,DJ$11-LOOKUP(DJ$8,$AA$8:$AL$8,$AA72:$AL72)&lt;LOOKUP(DJ$8+1,$AA$8:$AL$8,$AA72:$AL72)),DJ$11,""))</f>
        <v/>
      </c>
      <c r="DK72" s="263" t="str">
        <f t="shared" si="368"/>
        <v/>
      </c>
      <c r="DL72" s="263" t="str">
        <f t="shared" si="368"/>
        <v/>
      </c>
      <c r="DM72" s="263" t="str">
        <f t="shared" si="368"/>
        <v/>
      </c>
      <c r="DN72" s="263" t="str">
        <f t="shared" si="368"/>
        <v/>
      </c>
      <c r="DO72" s="263" t="str">
        <f t="shared" si="368"/>
        <v/>
      </c>
      <c r="DP72" s="263" t="str">
        <f t="shared" si="368"/>
        <v/>
      </c>
      <c r="DQ72" s="263" t="str">
        <f t="shared" si="368"/>
        <v/>
      </c>
      <c r="DR72" s="264"/>
      <c r="DS72" s="257" t="str">
        <f t="shared" si="345"/>
        <v/>
      </c>
      <c r="DT72" s="257" t="str">
        <f t="shared" si="345"/>
        <v/>
      </c>
      <c r="DU72" s="257" t="str">
        <f t="shared" si="345"/>
        <v/>
      </c>
      <c r="DV72" s="257" t="str">
        <f t="shared" si="345"/>
        <v/>
      </c>
      <c r="DW72" s="257" t="str">
        <f t="shared" si="345"/>
        <v/>
      </c>
      <c r="DX72" s="257" t="str">
        <f t="shared" si="345"/>
        <v/>
      </c>
      <c r="DY72" s="257" t="str">
        <f t="shared" si="345"/>
        <v/>
      </c>
      <c r="DZ72" s="257" t="str">
        <f t="shared" si="345"/>
        <v/>
      </c>
      <c r="EA72" s="257" t="str">
        <f t="shared" si="333"/>
        <v/>
      </c>
      <c r="EB72" s="257" t="str">
        <f t="shared" si="333"/>
        <v/>
      </c>
      <c r="EC72" s="257" t="str">
        <f t="shared" si="333"/>
        <v/>
      </c>
      <c r="ED72" s="257" t="str">
        <f t="shared" si="333"/>
        <v/>
      </c>
      <c r="EE72" s="257" t="str">
        <f t="shared" si="333"/>
        <v/>
      </c>
      <c r="EF72" s="257" t="str">
        <f t="shared" si="333"/>
        <v/>
      </c>
      <c r="EG72" s="257" t="str">
        <f t="shared" si="333"/>
        <v/>
      </c>
      <c r="EH72" s="257" t="str">
        <f t="shared" si="333"/>
        <v/>
      </c>
      <c r="EI72" s="257" t="str">
        <f t="shared" si="333"/>
        <v/>
      </c>
      <c r="EJ72" s="257" t="str">
        <f t="shared" si="333"/>
        <v/>
      </c>
      <c r="EK72" s="259" t="str">
        <f t="shared" si="346"/>
        <v/>
      </c>
      <c r="EL72" s="259" t="str">
        <f t="shared" si="346"/>
        <v/>
      </c>
      <c r="EM72" s="259" t="str">
        <f t="shared" si="346"/>
        <v/>
      </c>
      <c r="EN72" s="259" t="str">
        <f t="shared" si="346"/>
        <v/>
      </c>
      <c r="EO72" s="259" t="str">
        <f t="shared" si="346"/>
        <v/>
      </c>
      <c r="EP72" s="259" t="str">
        <f t="shared" si="346"/>
        <v/>
      </c>
      <c r="EQ72" s="259" t="str">
        <f t="shared" si="346"/>
        <v/>
      </c>
      <c r="ER72" s="259" t="str">
        <f t="shared" si="346"/>
        <v/>
      </c>
      <c r="ES72" s="259" t="str">
        <f t="shared" si="357"/>
        <v/>
      </c>
      <c r="ET72" s="259" t="str">
        <f t="shared" si="357"/>
        <v/>
      </c>
      <c r="EU72" s="259" t="str">
        <f t="shared" si="357"/>
        <v/>
      </c>
      <c r="EV72" s="259" t="str">
        <f t="shared" si="357"/>
        <v/>
      </c>
      <c r="EW72" s="259" t="str">
        <f t="shared" si="357"/>
        <v/>
      </c>
      <c r="EX72" s="259" t="str">
        <f t="shared" si="353"/>
        <v/>
      </c>
      <c r="EY72" s="259" t="str">
        <f t="shared" si="353"/>
        <v/>
      </c>
      <c r="EZ72" s="259" t="str">
        <f t="shared" si="353"/>
        <v/>
      </c>
      <c r="FA72" s="259" t="str">
        <f t="shared" si="353"/>
        <v/>
      </c>
      <c r="FB72" s="259" t="str">
        <f t="shared" si="353"/>
        <v/>
      </c>
      <c r="FC72" s="261" t="str">
        <f t="shared" si="347"/>
        <v/>
      </c>
      <c r="FD72" s="261" t="str">
        <f t="shared" si="347"/>
        <v/>
      </c>
      <c r="FE72" s="261" t="str">
        <f t="shared" si="347"/>
        <v/>
      </c>
      <c r="FF72" s="261" t="str">
        <f t="shared" si="347"/>
        <v/>
      </c>
      <c r="FG72" s="261" t="str">
        <f t="shared" si="347"/>
        <v/>
      </c>
      <c r="FH72" s="261" t="str">
        <f t="shared" si="347"/>
        <v/>
      </c>
      <c r="FI72" s="261" t="str">
        <f t="shared" si="347"/>
        <v/>
      </c>
      <c r="FJ72" s="261" t="str">
        <f t="shared" si="347"/>
        <v/>
      </c>
      <c r="FK72" s="261" t="str">
        <f t="shared" si="358"/>
        <v/>
      </c>
      <c r="FL72" s="261" t="str">
        <f t="shared" si="358"/>
        <v/>
      </c>
      <c r="FM72" s="261" t="str">
        <f t="shared" si="358"/>
        <v/>
      </c>
      <c r="FN72" s="261" t="str">
        <f t="shared" si="358"/>
        <v/>
      </c>
      <c r="FO72" s="261" t="str">
        <f t="shared" si="358"/>
        <v/>
      </c>
      <c r="FP72" s="261" t="str">
        <f t="shared" si="354"/>
        <v/>
      </c>
      <c r="FQ72" s="261" t="str">
        <f t="shared" si="354"/>
        <v/>
      </c>
      <c r="FR72" s="261" t="str">
        <f t="shared" si="354"/>
        <v/>
      </c>
      <c r="FS72" s="261" t="str">
        <f t="shared" si="354"/>
        <v/>
      </c>
      <c r="FT72" s="261" t="str">
        <f t="shared" si="354"/>
        <v/>
      </c>
      <c r="FU72" s="263" t="str">
        <f t="shared" si="348"/>
        <v/>
      </c>
      <c r="FV72" s="263" t="str">
        <f t="shared" si="348"/>
        <v/>
      </c>
      <c r="FW72" s="263" t="str">
        <f t="shared" si="348"/>
        <v/>
      </c>
      <c r="FX72" s="263" t="str">
        <f t="shared" si="348"/>
        <v/>
      </c>
      <c r="FY72" s="263" t="str">
        <f t="shared" si="348"/>
        <v/>
      </c>
      <c r="FZ72" s="263" t="str">
        <f t="shared" si="348"/>
        <v/>
      </c>
      <c r="GA72" s="263" t="str">
        <f t="shared" si="348"/>
        <v/>
      </c>
      <c r="GB72" s="263" t="str">
        <f t="shared" si="348"/>
        <v/>
      </c>
      <c r="GC72" s="263" t="str">
        <f t="shared" si="359"/>
        <v/>
      </c>
      <c r="GD72" s="263" t="str">
        <f t="shared" si="359"/>
        <v/>
      </c>
      <c r="GE72" s="263" t="str">
        <f t="shared" si="359"/>
        <v/>
      </c>
      <c r="GF72" s="263" t="str">
        <f t="shared" si="359"/>
        <v/>
      </c>
      <c r="GG72" s="263" t="str">
        <f t="shared" si="359"/>
        <v/>
      </c>
      <c r="GH72" s="263" t="str">
        <f t="shared" si="355"/>
        <v/>
      </c>
      <c r="GI72" s="263" t="str">
        <f t="shared" si="355"/>
        <v/>
      </c>
      <c r="GJ72" s="263" t="str">
        <f t="shared" si="355"/>
        <v/>
      </c>
      <c r="GK72" s="263" t="str">
        <f t="shared" si="355"/>
        <v/>
      </c>
      <c r="GL72" s="263" t="str">
        <f t="shared" si="355"/>
        <v/>
      </c>
      <c r="GM72" s="265" t="str">
        <f t="shared" si="350"/>
        <v/>
      </c>
      <c r="GN72" s="265" t="str">
        <f t="shared" si="350"/>
        <v/>
      </c>
      <c r="GO72" s="265" t="str">
        <f t="shared" si="350"/>
        <v/>
      </c>
      <c r="GP72" s="265" t="str">
        <f t="shared" si="350"/>
        <v/>
      </c>
      <c r="GQ72" s="265" t="str">
        <f t="shared" si="350"/>
        <v/>
      </c>
      <c r="GR72" s="265" t="str">
        <f t="shared" si="350"/>
        <v/>
      </c>
      <c r="GS72" s="265" t="str">
        <f t="shared" si="316"/>
        <v/>
      </c>
      <c r="GT72" s="265" t="str">
        <f t="shared" si="314"/>
        <v/>
      </c>
      <c r="GU72" s="265" t="str">
        <f t="shared" si="314"/>
        <v/>
      </c>
      <c r="GV72" s="265" t="str">
        <f t="shared" si="360"/>
        <v/>
      </c>
      <c r="GW72" s="265" t="str">
        <f t="shared" si="360"/>
        <v/>
      </c>
      <c r="GX72" s="265" t="str">
        <f t="shared" si="360"/>
        <v/>
      </c>
      <c r="GY72" s="265" t="str">
        <f t="shared" si="360"/>
        <v/>
      </c>
      <c r="GZ72" s="265" t="str">
        <f t="shared" si="356"/>
        <v/>
      </c>
      <c r="HA72" s="265" t="str">
        <f t="shared" si="356"/>
        <v/>
      </c>
      <c r="HB72" s="265" t="str">
        <f t="shared" si="356"/>
        <v/>
      </c>
      <c r="HC72" s="265" t="str">
        <f t="shared" si="356"/>
        <v/>
      </c>
      <c r="HD72" s="265" t="str">
        <f t="shared" si="356"/>
        <v/>
      </c>
      <c r="HF72" s="265">
        <f t="shared" si="289"/>
        <v>61</v>
      </c>
      <c r="HG72" s="267" t="str">
        <f t="shared" ref="HG72:HP81" si="369">IF($B72="","",IF($AR72=HG$11,$A72,""))</f>
        <v/>
      </c>
      <c r="HH72" s="267" t="str">
        <f t="shared" si="369"/>
        <v/>
      </c>
      <c r="HI72" s="267" t="str">
        <f t="shared" si="369"/>
        <v/>
      </c>
      <c r="HJ72" s="267" t="str">
        <f t="shared" si="369"/>
        <v/>
      </c>
      <c r="HK72" s="267" t="str">
        <f t="shared" si="369"/>
        <v/>
      </c>
      <c r="HL72" s="267" t="str">
        <f t="shared" si="369"/>
        <v/>
      </c>
      <c r="HM72" s="267" t="str">
        <f t="shared" si="369"/>
        <v/>
      </c>
      <c r="HN72" s="267" t="str">
        <f t="shared" si="369"/>
        <v/>
      </c>
      <c r="HO72" s="267" t="str">
        <f t="shared" si="369"/>
        <v/>
      </c>
      <c r="HP72" s="267" t="str">
        <f t="shared" si="369"/>
        <v/>
      </c>
      <c r="HQ72" s="267" t="str">
        <f t="shared" ref="HQ72:HZ81" si="370">IF($B72="","",IF($AR72=HQ$11,$A72,""))</f>
        <v/>
      </c>
      <c r="HR72" s="267" t="str">
        <f t="shared" si="370"/>
        <v/>
      </c>
      <c r="HS72" s="267" t="str">
        <f t="shared" si="370"/>
        <v/>
      </c>
      <c r="HT72" s="267" t="str">
        <f t="shared" si="370"/>
        <v/>
      </c>
      <c r="HU72" s="267" t="str">
        <f t="shared" si="370"/>
        <v/>
      </c>
      <c r="HV72" s="267" t="str">
        <f t="shared" si="370"/>
        <v/>
      </c>
      <c r="HW72" s="267" t="str">
        <f t="shared" si="370"/>
        <v/>
      </c>
      <c r="HX72" s="267" t="str">
        <f t="shared" si="370"/>
        <v/>
      </c>
      <c r="HY72" s="267" t="str">
        <f t="shared" si="370"/>
        <v/>
      </c>
      <c r="HZ72" s="267" t="str">
        <f t="shared" si="370"/>
        <v/>
      </c>
      <c r="IA72" s="264"/>
      <c r="IB72" s="267" t="str">
        <f t="shared" si="305"/>
        <v/>
      </c>
      <c r="IC72" s="267" t="str">
        <f t="shared" si="306"/>
        <v/>
      </c>
      <c r="ID72" s="267" t="str">
        <f t="shared" si="307"/>
        <v/>
      </c>
      <c r="IE72" s="267" t="str">
        <f t="shared" si="308"/>
        <v/>
      </c>
      <c r="IF72" s="267" t="str">
        <f t="shared" si="309"/>
        <v/>
      </c>
      <c r="IG72" s="267" t="str">
        <f t="shared" si="310"/>
        <v/>
      </c>
      <c r="IH72" s="267" t="str">
        <f t="shared" si="311"/>
        <v/>
      </c>
      <c r="II72" s="267" t="str">
        <f t="shared" si="163"/>
        <v/>
      </c>
      <c r="IJ72" s="267" t="str">
        <f t="shared" si="164"/>
        <v/>
      </c>
      <c r="IK72" s="267" t="str">
        <f t="shared" si="165"/>
        <v/>
      </c>
      <c r="IL72" s="267" t="str">
        <f t="shared" si="166"/>
        <v/>
      </c>
      <c r="IM72" s="267" t="str">
        <f t="shared" si="167"/>
        <v/>
      </c>
      <c r="IN72" s="267" t="str">
        <f t="shared" si="168"/>
        <v/>
      </c>
      <c r="IO72" s="267" t="str">
        <f t="shared" si="169"/>
        <v/>
      </c>
      <c r="IP72" s="267" t="str">
        <f t="shared" si="170"/>
        <v/>
      </c>
      <c r="IQ72" s="267" t="str">
        <f t="shared" si="171"/>
        <v/>
      </c>
      <c r="IR72" s="267" t="str">
        <f t="shared" si="172"/>
        <v/>
      </c>
      <c r="IS72" s="267" t="str">
        <f t="shared" si="173"/>
        <v/>
      </c>
      <c r="IT72" s="267" t="str">
        <f t="shared" si="174"/>
        <v/>
      </c>
      <c r="IU72" s="267" t="str">
        <f t="shared" si="175"/>
        <v/>
      </c>
      <c r="IV72" s="264"/>
      <c r="IW72" s="268">
        <v>61</v>
      </c>
      <c r="IX72" s="265" t="str">
        <f t="shared" si="312"/>
        <v/>
      </c>
      <c r="IY72" s="265" t="str">
        <f t="shared" si="282"/>
        <v/>
      </c>
      <c r="IZ72" s="265" t="str">
        <f t="shared" si="282"/>
        <v/>
      </c>
      <c r="JA72" s="265" t="str">
        <f t="shared" si="282"/>
        <v/>
      </c>
      <c r="JB72" s="265" t="str">
        <f t="shared" si="344"/>
        <v/>
      </c>
      <c r="JC72" s="265" t="str">
        <f t="shared" si="344"/>
        <v/>
      </c>
      <c r="JD72" s="265" t="str">
        <f t="shared" si="344"/>
        <v/>
      </c>
      <c r="JE72" s="265" t="str">
        <f t="shared" si="352"/>
        <v/>
      </c>
      <c r="JF72" s="265" t="str">
        <f t="shared" si="352"/>
        <v/>
      </c>
      <c r="JG72" s="265" t="str">
        <f t="shared" si="352"/>
        <v/>
      </c>
      <c r="JH72" s="265" t="str">
        <f t="shared" si="351"/>
        <v/>
      </c>
      <c r="JI72" s="265" t="str">
        <f t="shared" si="351"/>
        <v/>
      </c>
      <c r="JJ72" s="265" t="str">
        <f t="shared" si="351"/>
        <v/>
      </c>
      <c r="JK72" s="265" t="str">
        <f t="shared" si="351"/>
        <v/>
      </c>
      <c r="JL72" s="265" t="str">
        <f t="shared" si="351"/>
        <v/>
      </c>
      <c r="JM72" s="265" t="str">
        <f t="shared" si="351"/>
        <v/>
      </c>
      <c r="JN72" s="265" t="str">
        <f t="shared" si="351"/>
        <v/>
      </c>
      <c r="JO72" s="265" t="str">
        <f t="shared" si="351"/>
        <v/>
      </c>
      <c r="JP72" s="265" t="str">
        <f t="shared" si="351"/>
        <v/>
      </c>
      <c r="JQ72" s="265" t="str">
        <f t="shared" si="351"/>
        <v/>
      </c>
      <c r="JS72" s="265" t="str">
        <f>IF(IX72="","",SUM(IX$12:IX72)-IX72+1)</f>
        <v/>
      </c>
      <c r="JT72" s="265" t="str">
        <f>IF(IY72="","",SUM(IY$12:IY72)-IY72+1)</f>
        <v/>
      </c>
      <c r="JU72" s="265" t="str">
        <f>IF(IZ72="","",SUM(IZ$12:IZ72)-IZ72+1)</f>
        <v/>
      </c>
      <c r="JV72" s="265" t="str">
        <f>IF(JA72="","",SUM(JA$12:JA72)-JA72+1)</f>
        <v/>
      </c>
      <c r="JW72" s="265" t="str">
        <f>IF(JB72="","",SUM(JB$12:JB72)-JB72+1)</f>
        <v/>
      </c>
      <c r="JX72" s="265" t="str">
        <f>IF(JC72="","",SUM(JC$12:JC72)-JC72+1)</f>
        <v/>
      </c>
      <c r="JY72" s="265" t="str">
        <f>IF(JD72="","",SUM(JD$12:JD72)-JD72+1)</f>
        <v/>
      </c>
      <c r="JZ72" s="265" t="str">
        <f>IF(JE72="","",SUM(JE$12:JE72)-JE72+1)</f>
        <v/>
      </c>
      <c r="KA72" s="265" t="str">
        <f>IF(JF72="","",SUM(JF$12:JF72)-JF72+1)</f>
        <v/>
      </c>
      <c r="KB72" s="265" t="str">
        <f>IF(JG72="","",SUM(JG$12:JG72)-JG72+1)</f>
        <v/>
      </c>
      <c r="KC72" s="265" t="str">
        <f>IF(JH72="","",SUM(JH$12:JH72)-JH72+1)</f>
        <v/>
      </c>
      <c r="KD72" s="265" t="str">
        <f>IF(JI72="","",SUM(JI$12:JI72)-JI72+1)</f>
        <v/>
      </c>
      <c r="KE72" s="265" t="str">
        <f>IF(JJ72="","",SUM(JJ$12:JJ72)-JJ72+1)</f>
        <v/>
      </c>
      <c r="KF72" s="265" t="str">
        <f>IF(JK72="","",SUM(JK$12:JK72)-JK72+1)</f>
        <v/>
      </c>
      <c r="KG72" s="265" t="str">
        <f>IF(JL72="","",SUM(JL$12:JL72)-JL72+1)</f>
        <v/>
      </c>
      <c r="KH72" s="265" t="str">
        <f>IF(JM72="","",SUM(JM$12:JM72)-JM72+1)</f>
        <v/>
      </c>
      <c r="KI72" s="265" t="str">
        <f>IF(JN72="","",SUM(JN$12:JN72)-JN72+1)</f>
        <v/>
      </c>
      <c r="KJ72" s="265" t="str">
        <f>IF(JO72="","",SUM(JO$12:JO72)-JO72+1)</f>
        <v/>
      </c>
      <c r="KK72" s="265" t="str">
        <f>IF(JP72="","",SUM(JP$12:JP72)-JP72+1)</f>
        <v/>
      </c>
      <c r="KL72" s="265" t="str">
        <f>IF(JQ72="","",SUM(JQ$12:JQ72)-JQ72+1)</f>
        <v/>
      </c>
      <c r="KN72" s="265"/>
      <c r="KO72" s="265"/>
      <c r="KP72" s="265"/>
      <c r="KQ72" s="265"/>
      <c r="KR72" s="265"/>
      <c r="KS72" s="265"/>
      <c r="KT72" s="265"/>
      <c r="KU72" s="265" t="str">
        <f t="shared" si="349"/>
        <v/>
      </c>
      <c r="KV72" s="265" t="str">
        <f t="shared" si="132"/>
        <v/>
      </c>
      <c r="KW72" s="265" t="str">
        <f t="shared" si="133"/>
        <v/>
      </c>
      <c r="KX72" s="265" t="str">
        <f t="shared" si="134"/>
        <v/>
      </c>
      <c r="KY72" s="265" t="str">
        <f t="shared" si="135"/>
        <v/>
      </c>
      <c r="KZ72" s="265" t="str">
        <f t="shared" si="136"/>
        <v/>
      </c>
      <c r="LA72" s="265" t="str">
        <f t="shared" si="137"/>
        <v/>
      </c>
      <c r="LB72" s="265" t="str">
        <f t="shared" si="138"/>
        <v/>
      </c>
      <c r="LC72" s="265" t="str">
        <f t="shared" si="139"/>
        <v/>
      </c>
      <c r="LD72" s="265" t="str">
        <f t="shared" si="140"/>
        <v/>
      </c>
      <c r="LE72" s="265" t="str">
        <f t="shared" si="141"/>
        <v/>
      </c>
      <c r="LF72" s="265" t="str">
        <f t="shared" si="142"/>
        <v/>
      </c>
      <c r="LG72" s="265" t="str">
        <f t="shared" si="143"/>
        <v/>
      </c>
    </row>
    <row r="73" spans="1:319" s="266" customFormat="1" x14ac:dyDescent="0.25">
      <c r="A73" s="248">
        <f t="shared" si="179"/>
        <v>62</v>
      </c>
      <c r="B73" s="176" t="s">
        <v>63</v>
      </c>
      <c r="C73" s="45" t="s">
        <v>284</v>
      </c>
      <c r="D73" s="45" t="s">
        <v>292</v>
      </c>
      <c r="E73" s="169" t="s">
        <v>335</v>
      </c>
      <c r="F73" s="46" t="s">
        <v>396</v>
      </c>
      <c r="G73" s="172">
        <v>106</v>
      </c>
      <c r="H73" s="54"/>
      <c r="I73" s="54"/>
      <c r="J73" s="54"/>
      <c r="K73" s="54"/>
      <c r="L73" s="248"/>
      <c r="M73" s="248"/>
      <c r="N73" s="44" t="s">
        <v>595</v>
      </c>
      <c r="O73" s="44" t="s">
        <v>676</v>
      </c>
      <c r="P73" s="43">
        <v>8</v>
      </c>
      <c r="Q73" s="43" t="s">
        <v>415</v>
      </c>
      <c r="R73" s="43" t="s">
        <v>415</v>
      </c>
      <c r="S73" s="43">
        <f t="shared" si="288"/>
        <v>8</v>
      </c>
      <c r="T73" s="54"/>
      <c r="U73" s="54"/>
      <c r="V73" s="54">
        <v>3</v>
      </c>
      <c r="W73" s="343">
        <f t="shared" si="298"/>
        <v>204</v>
      </c>
      <c r="X73" s="344">
        <f t="shared" si="299"/>
        <v>3</v>
      </c>
      <c r="Y73" s="45" t="s">
        <v>859</v>
      </c>
      <c r="Z73" s="45" t="s">
        <v>859</v>
      </c>
      <c r="AA73" s="54">
        <v>1</v>
      </c>
      <c r="AB73" s="54">
        <v>18</v>
      </c>
      <c r="AC73" s="54">
        <v>1</v>
      </c>
      <c r="AD73" s="44"/>
      <c r="AE73" s="44"/>
      <c r="AF73" s="44"/>
      <c r="AG73" s="45"/>
      <c r="AH73" s="45"/>
      <c r="AI73" s="45"/>
      <c r="AJ73" s="46"/>
      <c r="AK73" s="46"/>
      <c r="AL73" s="46"/>
      <c r="AN73" s="307" t="str">
        <f t="shared" si="93"/>
        <v>Pré: ---</v>
      </c>
      <c r="AO73" s="256" t="str">
        <f t="shared" si="94"/>
        <v>Co: ---</v>
      </c>
      <c r="AP73" s="45" t="str">
        <f t="shared" si="146"/>
        <v>CIV01445</v>
      </c>
      <c r="AQ73" s="308" t="str">
        <f t="shared" si="180"/>
        <v>Estágio Supervisionado</v>
      </c>
      <c r="AR73" s="43">
        <f t="shared" si="95"/>
        <v>8</v>
      </c>
      <c r="AS73" s="255"/>
      <c r="AT73" s="256">
        <f t="shared" si="96"/>
        <v>1</v>
      </c>
      <c r="AU73" s="257" t="str">
        <f t="shared" si="361"/>
        <v/>
      </c>
      <c r="AV73" s="257" t="str">
        <f t="shared" si="361"/>
        <v/>
      </c>
      <c r="AW73" s="257" t="str">
        <f t="shared" si="361"/>
        <v/>
      </c>
      <c r="AX73" s="257" t="str">
        <f t="shared" si="361"/>
        <v/>
      </c>
      <c r="AY73" s="257" t="str">
        <f t="shared" si="361"/>
        <v/>
      </c>
      <c r="AZ73" s="257" t="str">
        <f t="shared" si="361"/>
        <v/>
      </c>
      <c r="BA73" s="257" t="str">
        <f t="shared" si="361"/>
        <v/>
      </c>
      <c r="BB73" s="257" t="str">
        <f t="shared" si="361"/>
        <v/>
      </c>
      <c r="BC73" s="257" t="str">
        <f t="shared" si="361"/>
        <v/>
      </c>
      <c r="BD73" s="257" t="str">
        <f t="shared" si="361"/>
        <v/>
      </c>
      <c r="BE73" s="257" t="str">
        <f t="shared" si="362"/>
        <v/>
      </c>
      <c r="BF73" s="257">
        <f t="shared" si="362"/>
        <v>18</v>
      </c>
      <c r="BG73" s="257" t="str">
        <f t="shared" si="362"/>
        <v/>
      </c>
      <c r="BH73" s="257" t="str">
        <f t="shared" si="362"/>
        <v/>
      </c>
      <c r="BI73" s="257" t="str">
        <f t="shared" si="362"/>
        <v/>
      </c>
      <c r="BJ73" s="257" t="str">
        <f t="shared" si="362"/>
        <v/>
      </c>
      <c r="BK73" s="257" t="str">
        <f t="shared" si="362"/>
        <v/>
      </c>
      <c r="BL73" s="257" t="str">
        <f t="shared" si="362"/>
        <v/>
      </c>
      <c r="BM73" s="258" t="str">
        <f t="shared" si="99"/>
        <v/>
      </c>
      <c r="BN73" s="259" t="str">
        <f t="shared" si="363"/>
        <v/>
      </c>
      <c r="BO73" s="259" t="str">
        <f t="shared" si="363"/>
        <v/>
      </c>
      <c r="BP73" s="259" t="str">
        <f t="shared" si="363"/>
        <v/>
      </c>
      <c r="BQ73" s="259" t="str">
        <f t="shared" si="363"/>
        <v/>
      </c>
      <c r="BR73" s="259" t="str">
        <f t="shared" si="363"/>
        <v/>
      </c>
      <c r="BS73" s="259" t="str">
        <f t="shared" si="363"/>
        <v/>
      </c>
      <c r="BT73" s="259" t="str">
        <f t="shared" si="363"/>
        <v/>
      </c>
      <c r="BU73" s="259" t="str">
        <f t="shared" si="363"/>
        <v/>
      </c>
      <c r="BV73" s="259" t="str">
        <f t="shared" si="363"/>
        <v/>
      </c>
      <c r="BW73" s="259" t="str">
        <f t="shared" si="363"/>
        <v/>
      </c>
      <c r="BX73" s="259" t="str">
        <f t="shared" si="364"/>
        <v/>
      </c>
      <c r="BY73" s="259" t="str">
        <f t="shared" si="364"/>
        <v/>
      </c>
      <c r="BZ73" s="259" t="str">
        <f t="shared" si="364"/>
        <v/>
      </c>
      <c r="CA73" s="259" t="str">
        <f t="shared" si="364"/>
        <v/>
      </c>
      <c r="CB73" s="259" t="str">
        <f t="shared" si="364"/>
        <v/>
      </c>
      <c r="CC73" s="259" t="str">
        <f t="shared" si="364"/>
        <v/>
      </c>
      <c r="CD73" s="259" t="str">
        <f t="shared" si="364"/>
        <v/>
      </c>
      <c r="CE73" s="259" t="str">
        <f t="shared" si="364"/>
        <v/>
      </c>
      <c r="CF73" s="260" t="str">
        <f t="shared" si="102"/>
        <v/>
      </c>
      <c r="CG73" s="261" t="str">
        <f t="shared" si="365"/>
        <v/>
      </c>
      <c r="CH73" s="261" t="str">
        <f t="shared" si="365"/>
        <v/>
      </c>
      <c r="CI73" s="261" t="str">
        <f t="shared" si="365"/>
        <v/>
      </c>
      <c r="CJ73" s="261" t="str">
        <f t="shared" si="365"/>
        <v/>
      </c>
      <c r="CK73" s="261" t="str">
        <f t="shared" si="365"/>
        <v/>
      </c>
      <c r="CL73" s="261" t="str">
        <f t="shared" si="365"/>
        <v/>
      </c>
      <c r="CM73" s="261" t="str">
        <f t="shared" si="365"/>
        <v/>
      </c>
      <c r="CN73" s="261" t="str">
        <f t="shared" si="365"/>
        <v/>
      </c>
      <c r="CO73" s="261" t="str">
        <f t="shared" si="365"/>
        <v/>
      </c>
      <c r="CP73" s="261" t="str">
        <f t="shared" si="365"/>
        <v/>
      </c>
      <c r="CQ73" s="261" t="str">
        <f t="shared" si="366"/>
        <v/>
      </c>
      <c r="CR73" s="261" t="str">
        <f t="shared" si="366"/>
        <v/>
      </c>
      <c r="CS73" s="261" t="str">
        <f t="shared" si="366"/>
        <v/>
      </c>
      <c r="CT73" s="261" t="str">
        <f t="shared" si="366"/>
        <v/>
      </c>
      <c r="CU73" s="261" t="str">
        <f t="shared" si="366"/>
        <v/>
      </c>
      <c r="CV73" s="261" t="str">
        <f t="shared" si="366"/>
        <v/>
      </c>
      <c r="CW73" s="261" t="str">
        <f t="shared" si="366"/>
        <v/>
      </c>
      <c r="CX73" s="261" t="str">
        <f t="shared" si="366"/>
        <v/>
      </c>
      <c r="CY73" s="262" t="str">
        <f t="shared" si="105"/>
        <v/>
      </c>
      <c r="CZ73" s="263" t="str">
        <f t="shared" si="367"/>
        <v/>
      </c>
      <c r="DA73" s="263" t="str">
        <f t="shared" si="367"/>
        <v/>
      </c>
      <c r="DB73" s="263" t="str">
        <f t="shared" si="367"/>
        <v/>
      </c>
      <c r="DC73" s="263" t="str">
        <f t="shared" si="367"/>
        <v/>
      </c>
      <c r="DD73" s="263" t="str">
        <f t="shared" si="367"/>
        <v/>
      </c>
      <c r="DE73" s="263" t="str">
        <f t="shared" si="367"/>
        <v/>
      </c>
      <c r="DF73" s="263" t="str">
        <f t="shared" si="367"/>
        <v/>
      </c>
      <c r="DG73" s="263" t="str">
        <f t="shared" si="367"/>
        <v/>
      </c>
      <c r="DH73" s="263" t="str">
        <f t="shared" si="367"/>
        <v/>
      </c>
      <c r="DI73" s="263" t="str">
        <f t="shared" si="367"/>
        <v/>
      </c>
      <c r="DJ73" s="263" t="str">
        <f t="shared" si="368"/>
        <v/>
      </c>
      <c r="DK73" s="263" t="str">
        <f t="shared" si="368"/>
        <v/>
      </c>
      <c r="DL73" s="263" t="str">
        <f t="shared" si="368"/>
        <v/>
      </c>
      <c r="DM73" s="263" t="str">
        <f t="shared" si="368"/>
        <v/>
      </c>
      <c r="DN73" s="263" t="str">
        <f t="shared" si="368"/>
        <v/>
      </c>
      <c r="DO73" s="263" t="str">
        <f t="shared" si="368"/>
        <v/>
      </c>
      <c r="DP73" s="263" t="str">
        <f t="shared" si="368"/>
        <v/>
      </c>
      <c r="DQ73" s="263" t="str">
        <f t="shared" si="368"/>
        <v/>
      </c>
      <c r="DR73" s="264"/>
      <c r="DS73" s="257" t="str">
        <f t="shared" ref="DS73:DZ82" si="371">CONCATENATE(IF(LOOKUP($DR$2-1,$AT$7:$DQ$7,$AT73:$DQ73)=DS$9,LOOKUP(DS$2,$AT$7:$DQ$7,$AT73:$DQ73),""),IF(LOOKUP($DR$3-1,$AT$7:$DQ$7,$AT73:$DQ73)=DS$9,LOOKUP(DS$3,$AT$7:$DQ$7,$AT73:$DQ73),""),IF(LOOKUP($DR$4-1,$AT$7:$DQ$7,$AT73:$DQ73)=DS$9,LOOKUP(DS$4,$AT$7:$DQ$7,$AT73:$DQ73),""),IF(LOOKUP($DR$5-1,$AT$7:$DQ$7,$AT73:$DQ73)=DS$9,LOOKUP(DS$5,$AT$7:$DQ$7,$AT73:$DQ73),""))</f>
        <v/>
      </c>
      <c r="DT73" s="257" t="str">
        <f t="shared" si="371"/>
        <v/>
      </c>
      <c r="DU73" s="257" t="str">
        <f t="shared" si="371"/>
        <v/>
      </c>
      <c r="DV73" s="257" t="str">
        <f t="shared" si="371"/>
        <v/>
      </c>
      <c r="DW73" s="257" t="str">
        <f t="shared" si="371"/>
        <v/>
      </c>
      <c r="DX73" s="257" t="str">
        <f t="shared" si="371"/>
        <v/>
      </c>
      <c r="DY73" s="257" t="str">
        <f t="shared" si="371"/>
        <v/>
      </c>
      <c r="DZ73" s="257" t="str">
        <f t="shared" si="371"/>
        <v/>
      </c>
      <c r="EA73" s="257" t="str">
        <f t="shared" si="333"/>
        <v/>
      </c>
      <c r="EB73" s="257" t="str">
        <f t="shared" si="333"/>
        <v/>
      </c>
      <c r="EC73" s="257" t="str">
        <f t="shared" si="333"/>
        <v/>
      </c>
      <c r="ED73" s="257" t="str">
        <f t="shared" si="333"/>
        <v>18</v>
      </c>
      <c r="EE73" s="257" t="str">
        <f t="shared" si="333"/>
        <v/>
      </c>
      <c r="EF73" s="257" t="str">
        <f t="shared" si="333"/>
        <v/>
      </c>
      <c r="EG73" s="257" t="str">
        <f t="shared" si="333"/>
        <v/>
      </c>
      <c r="EH73" s="257" t="str">
        <f t="shared" si="333"/>
        <v/>
      </c>
      <c r="EI73" s="257" t="str">
        <f t="shared" si="333"/>
        <v/>
      </c>
      <c r="EJ73" s="257" t="str">
        <f t="shared" si="333"/>
        <v/>
      </c>
      <c r="EK73" s="259" t="str">
        <f t="shared" ref="EK73:ER82" si="372">CONCATENATE(IF(LOOKUP($DR$2-1,$AT$7:$DQ$7,$AT73:$DQ73)=EK$9,LOOKUP(EK$2,$AT$7:$DQ$7,$AT73:$DQ73),""),IF(LOOKUP($DR$3-1,$AT$7:$DQ$7,$AT73:$DQ73)=EK$9,LOOKUP(EK$3,$AT$7:$DQ$7,$AT73:$DQ73),""),IF(LOOKUP($DR$4-1,$AT$7:$DQ$7,$AT73:$DQ73)=EK$9,LOOKUP(EK$4,$AT$7:$DQ$7,$AT73:$DQ73),""),IF(LOOKUP($DR$5-1,$AT$7:$DQ$7,$AT73:$DQ73)=EK$9,LOOKUP(EK$5,$AT$7:$DQ$7,$AT73:$DQ73),""))</f>
        <v/>
      </c>
      <c r="EL73" s="259" t="str">
        <f t="shared" si="372"/>
        <v/>
      </c>
      <c r="EM73" s="259" t="str">
        <f t="shared" si="372"/>
        <v/>
      </c>
      <c r="EN73" s="259" t="str">
        <f t="shared" si="372"/>
        <v/>
      </c>
      <c r="EO73" s="259" t="str">
        <f t="shared" si="372"/>
        <v/>
      </c>
      <c r="EP73" s="259" t="str">
        <f t="shared" si="372"/>
        <v/>
      </c>
      <c r="EQ73" s="259" t="str">
        <f t="shared" si="372"/>
        <v/>
      </c>
      <c r="ER73" s="259" t="str">
        <f t="shared" si="372"/>
        <v/>
      </c>
      <c r="ES73" s="259" t="str">
        <f t="shared" si="357"/>
        <v/>
      </c>
      <c r="ET73" s="259" t="str">
        <f t="shared" si="357"/>
        <v/>
      </c>
      <c r="EU73" s="259" t="str">
        <f t="shared" si="357"/>
        <v/>
      </c>
      <c r="EV73" s="259" t="str">
        <f t="shared" si="357"/>
        <v/>
      </c>
      <c r="EW73" s="259" t="str">
        <f t="shared" si="357"/>
        <v/>
      </c>
      <c r="EX73" s="259" t="str">
        <f t="shared" si="353"/>
        <v/>
      </c>
      <c r="EY73" s="259" t="str">
        <f t="shared" si="353"/>
        <v/>
      </c>
      <c r="EZ73" s="259" t="str">
        <f t="shared" si="353"/>
        <v/>
      </c>
      <c r="FA73" s="259" t="str">
        <f t="shared" si="353"/>
        <v/>
      </c>
      <c r="FB73" s="259" t="str">
        <f t="shared" si="353"/>
        <v/>
      </c>
      <c r="FC73" s="261" t="str">
        <f t="shared" ref="FC73:FJ82" si="373">CONCATENATE(IF(LOOKUP($DR$2-1,$AT$7:$DQ$7,$AT73:$DQ73)=FC$9,LOOKUP(FC$2,$AT$7:$DQ$7,$AT73:$DQ73),""),IF(LOOKUP($DR$3-1,$AT$7:$DQ$7,$AT73:$DQ73)=FC$9,LOOKUP(FC$3,$AT$7:$DQ$7,$AT73:$DQ73),""),IF(LOOKUP($DR$4-1,$AT$7:$DQ$7,$AT73:$DQ73)=FC$9,LOOKUP(FC$4,$AT$7:$DQ$7,$AT73:$DQ73),""),IF(LOOKUP($DR$5-1,$AT$7:$DQ$7,$AT73:$DQ73)=FC$9,LOOKUP(FC$5,$AT$7:$DQ$7,$AT73:$DQ73),""))</f>
        <v/>
      </c>
      <c r="FD73" s="261" t="str">
        <f t="shared" si="373"/>
        <v/>
      </c>
      <c r="FE73" s="261" t="str">
        <f t="shared" si="373"/>
        <v/>
      </c>
      <c r="FF73" s="261" t="str">
        <f t="shared" si="373"/>
        <v/>
      </c>
      <c r="FG73" s="261" t="str">
        <f t="shared" si="373"/>
        <v/>
      </c>
      <c r="FH73" s="261" t="str">
        <f t="shared" si="373"/>
        <v/>
      </c>
      <c r="FI73" s="261" t="str">
        <f t="shared" si="373"/>
        <v/>
      </c>
      <c r="FJ73" s="261" t="str">
        <f t="shared" si="373"/>
        <v/>
      </c>
      <c r="FK73" s="261" t="str">
        <f t="shared" si="358"/>
        <v/>
      </c>
      <c r="FL73" s="261" t="str">
        <f t="shared" si="358"/>
        <v/>
      </c>
      <c r="FM73" s="261" t="str">
        <f t="shared" si="358"/>
        <v/>
      </c>
      <c r="FN73" s="261" t="str">
        <f t="shared" si="358"/>
        <v/>
      </c>
      <c r="FO73" s="261" t="str">
        <f t="shared" si="358"/>
        <v/>
      </c>
      <c r="FP73" s="261" t="str">
        <f t="shared" si="354"/>
        <v/>
      </c>
      <c r="FQ73" s="261" t="str">
        <f t="shared" si="354"/>
        <v/>
      </c>
      <c r="FR73" s="261" t="str">
        <f t="shared" si="354"/>
        <v/>
      </c>
      <c r="FS73" s="261" t="str">
        <f t="shared" si="354"/>
        <v/>
      </c>
      <c r="FT73" s="261" t="str">
        <f t="shared" si="354"/>
        <v/>
      </c>
      <c r="FU73" s="263" t="str">
        <f t="shared" ref="FU73:GB82" si="374">CONCATENATE(IF(LOOKUP($DR$2-1,$AT$7:$DQ$7,$AT73:$DQ73)=FU$9,LOOKUP(FU$2,$AT$7:$DQ$7,$AT73:$DQ73),""),IF(LOOKUP($DR$3-1,$AT$7:$DQ$7,$AT73:$DQ73)=FU$9,LOOKUP(FU$3,$AT$7:$DQ$7,$AT73:$DQ73),""),IF(LOOKUP($DR$4-1,$AT$7:$DQ$7,$AT73:$DQ73)=FU$9,LOOKUP(FU$4,$AT$7:$DQ$7,$AT73:$DQ73),""),IF(LOOKUP($DR$5-1,$AT$7:$DQ$7,$AT73:$DQ73)=FU$9,LOOKUP(FU$5,$AT$7:$DQ$7,$AT73:$DQ73),""))</f>
        <v/>
      </c>
      <c r="FV73" s="263" t="str">
        <f t="shared" si="374"/>
        <v/>
      </c>
      <c r="FW73" s="263" t="str">
        <f t="shared" si="374"/>
        <v/>
      </c>
      <c r="FX73" s="263" t="str">
        <f t="shared" si="374"/>
        <v/>
      </c>
      <c r="FY73" s="263" t="str">
        <f t="shared" si="374"/>
        <v/>
      </c>
      <c r="FZ73" s="263" t="str">
        <f t="shared" si="374"/>
        <v/>
      </c>
      <c r="GA73" s="263" t="str">
        <f t="shared" si="374"/>
        <v/>
      </c>
      <c r="GB73" s="263" t="str">
        <f t="shared" si="374"/>
        <v/>
      </c>
      <c r="GC73" s="263" t="str">
        <f t="shared" si="359"/>
        <v/>
      </c>
      <c r="GD73" s="263" t="str">
        <f t="shared" si="359"/>
        <v/>
      </c>
      <c r="GE73" s="263" t="str">
        <f t="shared" si="359"/>
        <v/>
      </c>
      <c r="GF73" s="263" t="str">
        <f t="shared" si="359"/>
        <v/>
      </c>
      <c r="GG73" s="263" t="str">
        <f t="shared" si="359"/>
        <v/>
      </c>
      <c r="GH73" s="263" t="str">
        <f t="shared" si="355"/>
        <v/>
      </c>
      <c r="GI73" s="263" t="str">
        <f t="shared" si="355"/>
        <v/>
      </c>
      <c r="GJ73" s="263" t="str">
        <f t="shared" si="355"/>
        <v/>
      </c>
      <c r="GK73" s="263" t="str">
        <f t="shared" si="355"/>
        <v/>
      </c>
      <c r="GL73" s="263" t="str">
        <f t="shared" si="355"/>
        <v/>
      </c>
      <c r="GM73" s="265" t="str">
        <f t="shared" si="350"/>
        <v/>
      </c>
      <c r="GN73" s="265" t="str">
        <f t="shared" si="350"/>
        <v/>
      </c>
      <c r="GO73" s="265" t="str">
        <f t="shared" si="350"/>
        <v/>
      </c>
      <c r="GP73" s="265" t="str">
        <f t="shared" si="350"/>
        <v/>
      </c>
      <c r="GQ73" s="265" t="str">
        <f t="shared" si="350"/>
        <v/>
      </c>
      <c r="GR73" s="265" t="str">
        <f t="shared" si="350"/>
        <v/>
      </c>
      <c r="GS73" s="265" t="str">
        <f t="shared" si="316"/>
        <v/>
      </c>
      <c r="GT73" s="265" t="str">
        <f t="shared" si="314"/>
        <v/>
      </c>
      <c r="GU73" s="265" t="str">
        <f t="shared" si="314"/>
        <v/>
      </c>
      <c r="GV73" s="265" t="str">
        <f t="shared" si="360"/>
        <v/>
      </c>
      <c r="GW73" s="265" t="str">
        <f t="shared" si="360"/>
        <v/>
      </c>
      <c r="GX73" s="265" t="str">
        <f t="shared" si="360"/>
        <v/>
      </c>
      <c r="GY73" s="265" t="str">
        <f t="shared" si="360"/>
        <v/>
      </c>
      <c r="GZ73" s="265" t="str">
        <f t="shared" si="356"/>
        <v/>
      </c>
      <c r="HA73" s="265" t="str">
        <f t="shared" si="356"/>
        <v/>
      </c>
      <c r="HB73" s="265" t="str">
        <f t="shared" si="356"/>
        <v/>
      </c>
      <c r="HC73" s="265" t="str">
        <f t="shared" si="356"/>
        <v/>
      </c>
      <c r="HD73" s="265" t="str">
        <f t="shared" si="356"/>
        <v/>
      </c>
      <c r="HF73" s="265">
        <f t="shared" si="289"/>
        <v>62</v>
      </c>
      <c r="HG73" s="267" t="str">
        <f t="shared" si="369"/>
        <v/>
      </c>
      <c r="HH73" s="267" t="str">
        <f t="shared" si="369"/>
        <v/>
      </c>
      <c r="HI73" s="267" t="str">
        <f t="shared" si="369"/>
        <v/>
      </c>
      <c r="HJ73" s="267" t="str">
        <f t="shared" si="369"/>
        <v/>
      </c>
      <c r="HK73" s="267" t="str">
        <f t="shared" si="369"/>
        <v/>
      </c>
      <c r="HL73" s="267" t="str">
        <f t="shared" si="369"/>
        <v/>
      </c>
      <c r="HM73" s="267" t="str">
        <f t="shared" si="369"/>
        <v/>
      </c>
      <c r="HN73" s="267">
        <f t="shared" si="369"/>
        <v>62</v>
      </c>
      <c r="HO73" s="267" t="str">
        <f t="shared" si="369"/>
        <v/>
      </c>
      <c r="HP73" s="267" t="str">
        <f t="shared" si="369"/>
        <v/>
      </c>
      <c r="HQ73" s="267" t="str">
        <f t="shared" si="370"/>
        <v/>
      </c>
      <c r="HR73" s="267" t="str">
        <f t="shared" si="370"/>
        <v/>
      </c>
      <c r="HS73" s="267" t="str">
        <f t="shared" si="370"/>
        <v/>
      </c>
      <c r="HT73" s="267" t="str">
        <f t="shared" si="370"/>
        <v/>
      </c>
      <c r="HU73" s="267" t="str">
        <f t="shared" si="370"/>
        <v/>
      </c>
      <c r="HV73" s="267" t="str">
        <f t="shared" si="370"/>
        <v/>
      </c>
      <c r="HW73" s="267" t="str">
        <f t="shared" si="370"/>
        <v/>
      </c>
      <c r="HX73" s="267" t="str">
        <f t="shared" si="370"/>
        <v/>
      </c>
      <c r="HY73" s="267" t="str">
        <f t="shared" si="370"/>
        <v/>
      </c>
      <c r="HZ73" s="267" t="str">
        <f t="shared" si="370"/>
        <v/>
      </c>
      <c r="IA73" s="264"/>
      <c r="IB73" s="267" t="str">
        <f t="shared" si="305"/>
        <v/>
      </c>
      <c r="IC73" s="267" t="str">
        <f t="shared" si="306"/>
        <v/>
      </c>
      <c r="ID73" s="267" t="str">
        <f t="shared" si="307"/>
        <v/>
      </c>
      <c r="IE73" s="267" t="str">
        <f t="shared" si="308"/>
        <v/>
      </c>
      <c r="IF73" s="267" t="str">
        <f t="shared" si="309"/>
        <v/>
      </c>
      <c r="IG73" s="267" t="str">
        <f t="shared" si="310"/>
        <v/>
      </c>
      <c r="IH73" s="267" t="str">
        <f t="shared" si="311"/>
        <v/>
      </c>
      <c r="II73" s="267">
        <f t="shared" si="163"/>
        <v>2</v>
      </c>
      <c r="IJ73" s="267" t="str">
        <f t="shared" si="164"/>
        <v/>
      </c>
      <c r="IK73" s="267" t="str">
        <f t="shared" si="165"/>
        <v/>
      </c>
      <c r="IL73" s="267" t="str">
        <f t="shared" si="166"/>
        <v/>
      </c>
      <c r="IM73" s="267" t="str">
        <f t="shared" si="167"/>
        <v/>
      </c>
      <c r="IN73" s="267" t="str">
        <f t="shared" si="168"/>
        <v/>
      </c>
      <c r="IO73" s="267" t="str">
        <f t="shared" si="169"/>
        <v/>
      </c>
      <c r="IP73" s="267" t="str">
        <f t="shared" si="170"/>
        <v/>
      </c>
      <c r="IQ73" s="267" t="str">
        <f t="shared" si="171"/>
        <v/>
      </c>
      <c r="IR73" s="267" t="str">
        <f t="shared" si="172"/>
        <v/>
      </c>
      <c r="IS73" s="267" t="str">
        <f t="shared" si="173"/>
        <v/>
      </c>
      <c r="IT73" s="267" t="str">
        <f t="shared" si="174"/>
        <v/>
      </c>
      <c r="IU73" s="267" t="str">
        <f t="shared" si="175"/>
        <v/>
      </c>
      <c r="IV73" s="264"/>
      <c r="IW73" s="268">
        <v>62</v>
      </c>
      <c r="IX73" s="265" t="str">
        <f t="shared" si="312"/>
        <v/>
      </c>
      <c r="IY73" s="265" t="str">
        <f t="shared" si="282"/>
        <v/>
      </c>
      <c r="IZ73" s="265" t="str">
        <f t="shared" si="282"/>
        <v/>
      </c>
      <c r="JA73" s="265" t="str">
        <f t="shared" si="282"/>
        <v/>
      </c>
      <c r="JB73" s="265" t="str">
        <f t="shared" si="344"/>
        <v/>
      </c>
      <c r="JC73" s="265" t="str">
        <f t="shared" si="344"/>
        <v/>
      </c>
      <c r="JD73" s="265" t="str">
        <f t="shared" si="344"/>
        <v/>
      </c>
      <c r="JE73" s="265" t="str">
        <f t="shared" si="352"/>
        <v/>
      </c>
      <c r="JF73" s="265" t="str">
        <f t="shared" si="352"/>
        <v/>
      </c>
      <c r="JG73" s="265" t="str">
        <f t="shared" si="352"/>
        <v/>
      </c>
      <c r="JH73" s="265" t="str">
        <f t="shared" si="351"/>
        <v/>
      </c>
      <c r="JI73" s="265" t="str">
        <f t="shared" si="351"/>
        <v/>
      </c>
      <c r="JJ73" s="265" t="str">
        <f t="shared" si="351"/>
        <v/>
      </c>
      <c r="JK73" s="265" t="str">
        <f t="shared" si="351"/>
        <v/>
      </c>
      <c r="JL73" s="265" t="str">
        <f t="shared" si="351"/>
        <v/>
      </c>
      <c r="JM73" s="265" t="str">
        <f t="shared" si="351"/>
        <v/>
      </c>
      <c r="JN73" s="265" t="str">
        <f t="shared" si="351"/>
        <v/>
      </c>
      <c r="JO73" s="265" t="str">
        <f t="shared" si="351"/>
        <v/>
      </c>
      <c r="JP73" s="265" t="str">
        <f t="shared" si="351"/>
        <v/>
      </c>
      <c r="JQ73" s="265" t="str">
        <f t="shared" si="351"/>
        <v/>
      </c>
      <c r="JS73" s="265" t="str">
        <f>IF(IX73="","",SUM(IX$12:IX73)-IX73+1)</f>
        <v/>
      </c>
      <c r="JT73" s="265" t="str">
        <f>IF(IY73="","",SUM(IY$12:IY73)-IY73+1)</f>
        <v/>
      </c>
      <c r="JU73" s="265" t="str">
        <f>IF(IZ73="","",SUM(IZ$12:IZ73)-IZ73+1)</f>
        <v/>
      </c>
      <c r="JV73" s="265" t="str">
        <f>IF(JA73="","",SUM(JA$12:JA73)-JA73+1)</f>
        <v/>
      </c>
      <c r="JW73" s="265" t="str">
        <f>IF(JB73="","",SUM(JB$12:JB73)-JB73+1)</f>
        <v/>
      </c>
      <c r="JX73" s="265" t="str">
        <f>IF(JC73="","",SUM(JC$12:JC73)-JC73+1)</f>
        <v/>
      </c>
      <c r="JY73" s="265" t="str">
        <f>IF(JD73="","",SUM(JD$12:JD73)-JD73+1)</f>
        <v/>
      </c>
      <c r="JZ73" s="265" t="str">
        <f>IF(JE73="","",SUM(JE$12:JE73)-JE73+1)</f>
        <v/>
      </c>
      <c r="KA73" s="265" t="str">
        <f>IF(JF73="","",SUM(JF$12:JF73)-JF73+1)</f>
        <v/>
      </c>
      <c r="KB73" s="265" t="str">
        <f>IF(JG73="","",SUM(JG$12:JG73)-JG73+1)</f>
        <v/>
      </c>
      <c r="KC73" s="265" t="str">
        <f>IF(JH73="","",SUM(JH$12:JH73)-JH73+1)</f>
        <v/>
      </c>
      <c r="KD73" s="265" t="str">
        <f>IF(JI73="","",SUM(JI$12:JI73)-JI73+1)</f>
        <v/>
      </c>
      <c r="KE73" s="265" t="str">
        <f>IF(JJ73="","",SUM(JJ$12:JJ73)-JJ73+1)</f>
        <v/>
      </c>
      <c r="KF73" s="265" t="str">
        <f>IF(JK73="","",SUM(JK$12:JK73)-JK73+1)</f>
        <v/>
      </c>
      <c r="KG73" s="265" t="str">
        <f>IF(JL73="","",SUM(JL$12:JL73)-JL73+1)</f>
        <v/>
      </c>
      <c r="KH73" s="265" t="str">
        <f>IF(JM73="","",SUM(JM$12:JM73)-JM73+1)</f>
        <v/>
      </c>
      <c r="KI73" s="265" t="str">
        <f>IF(JN73="","",SUM(JN$12:JN73)-JN73+1)</f>
        <v/>
      </c>
      <c r="KJ73" s="265" t="str">
        <f>IF(JO73="","",SUM(JO$12:JO73)-JO73+1)</f>
        <v/>
      </c>
      <c r="KK73" s="265" t="str">
        <f>IF(JP73="","",SUM(JP$12:JP73)-JP73+1)</f>
        <v/>
      </c>
      <c r="KL73" s="265" t="str">
        <f>IF(JQ73="","",SUM(JQ$12:JQ73)-JQ73+1)</f>
        <v/>
      </c>
      <c r="KN73" s="265"/>
      <c r="KO73" s="265"/>
      <c r="KP73" s="265"/>
      <c r="KQ73" s="265"/>
      <c r="KR73" s="265"/>
      <c r="KS73" s="265"/>
      <c r="KT73" s="265"/>
      <c r="KU73" s="265" t="str">
        <f t="shared" si="349"/>
        <v/>
      </c>
      <c r="KV73" s="265" t="str">
        <f t="shared" si="132"/>
        <v/>
      </c>
      <c r="KW73" s="265" t="str">
        <f t="shared" si="133"/>
        <v/>
      </c>
      <c r="KX73" s="265" t="str">
        <f t="shared" si="134"/>
        <v/>
      </c>
      <c r="KY73" s="265" t="str">
        <f t="shared" si="135"/>
        <v/>
      </c>
      <c r="KZ73" s="265" t="str">
        <f t="shared" si="136"/>
        <v/>
      </c>
      <c r="LA73" s="265" t="str">
        <f t="shared" si="137"/>
        <v/>
      </c>
      <c r="LB73" s="265" t="str">
        <f t="shared" si="138"/>
        <v/>
      </c>
      <c r="LC73" s="265" t="str">
        <f t="shared" si="139"/>
        <v/>
      </c>
      <c r="LD73" s="265" t="str">
        <f t="shared" si="140"/>
        <v/>
      </c>
      <c r="LE73" s="265" t="str">
        <f t="shared" si="141"/>
        <v/>
      </c>
      <c r="LF73" s="265" t="str">
        <f t="shared" si="142"/>
        <v/>
      </c>
      <c r="LG73" s="265" t="str">
        <f t="shared" si="143"/>
        <v/>
      </c>
    </row>
    <row r="74" spans="1:319" s="266" customFormat="1" x14ac:dyDescent="0.25">
      <c r="A74" s="248">
        <f t="shared" si="179"/>
        <v>63</v>
      </c>
      <c r="B74" s="176" t="s">
        <v>64</v>
      </c>
      <c r="C74" s="45" t="s">
        <v>284</v>
      </c>
      <c r="D74" s="45" t="s">
        <v>292</v>
      </c>
      <c r="E74" s="169" t="s">
        <v>354</v>
      </c>
      <c r="F74" s="46" t="s">
        <v>345</v>
      </c>
      <c r="G74" s="172">
        <v>106</v>
      </c>
      <c r="H74" s="54"/>
      <c r="I74" s="54"/>
      <c r="J74" s="54"/>
      <c r="K74" s="54"/>
      <c r="L74" s="248"/>
      <c r="M74" s="248"/>
      <c r="N74" s="44" t="s">
        <v>595</v>
      </c>
      <c r="O74" s="425" t="s">
        <v>684</v>
      </c>
      <c r="P74" s="43">
        <v>8</v>
      </c>
      <c r="Q74" s="43" t="s">
        <v>415</v>
      </c>
      <c r="R74" s="43" t="s">
        <v>415</v>
      </c>
      <c r="S74" s="43">
        <f t="shared" si="288"/>
        <v>8</v>
      </c>
      <c r="T74" s="54">
        <v>1</v>
      </c>
      <c r="U74" s="54"/>
      <c r="V74" s="54">
        <v>1</v>
      </c>
      <c r="W74" s="343">
        <f t="shared" si="298"/>
        <v>85</v>
      </c>
      <c r="X74" s="344">
        <f t="shared" si="299"/>
        <v>2</v>
      </c>
      <c r="Y74" s="45" t="s">
        <v>654</v>
      </c>
      <c r="Z74" s="45" t="s">
        <v>654</v>
      </c>
      <c r="AA74" s="54">
        <v>4</v>
      </c>
      <c r="AB74" s="54">
        <v>7</v>
      </c>
      <c r="AC74" s="54">
        <v>1</v>
      </c>
      <c r="AD74" s="44"/>
      <c r="AE74" s="44"/>
      <c r="AF74" s="44"/>
      <c r="AG74" s="45"/>
      <c r="AH74" s="45"/>
      <c r="AI74" s="45"/>
      <c r="AJ74" s="46"/>
      <c r="AK74" s="46"/>
      <c r="AL74" s="46"/>
      <c r="AN74" s="307" t="str">
        <f t="shared" si="93"/>
        <v>Pré: ---</v>
      </c>
      <c r="AO74" s="256" t="str">
        <f t="shared" si="94"/>
        <v>Co: ---</v>
      </c>
      <c r="AP74" s="45" t="str">
        <f t="shared" si="146"/>
        <v>CIV01446</v>
      </c>
      <c r="AQ74" s="308" t="str">
        <f t="shared" si="180"/>
        <v>Seminários de Engenharia</v>
      </c>
      <c r="AR74" s="43">
        <f t="shared" si="95"/>
        <v>8</v>
      </c>
      <c r="AS74" s="255"/>
      <c r="AT74" s="256">
        <f t="shared" si="96"/>
        <v>4</v>
      </c>
      <c r="AU74" s="257">
        <f t="shared" si="361"/>
        <v>7</v>
      </c>
      <c r="AV74" s="257" t="str">
        <f t="shared" si="361"/>
        <v/>
      </c>
      <c r="AW74" s="257" t="str">
        <f t="shared" si="361"/>
        <v/>
      </c>
      <c r="AX74" s="257" t="str">
        <f t="shared" si="361"/>
        <v/>
      </c>
      <c r="AY74" s="257" t="str">
        <f t="shared" si="361"/>
        <v/>
      </c>
      <c r="AZ74" s="257" t="str">
        <f t="shared" si="361"/>
        <v/>
      </c>
      <c r="BA74" s="257" t="str">
        <f t="shared" si="361"/>
        <v/>
      </c>
      <c r="BB74" s="257" t="str">
        <f t="shared" si="361"/>
        <v/>
      </c>
      <c r="BC74" s="257" t="str">
        <f t="shared" si="361"/>
        <v/>
      </c>
      <c r="BD74" s="257" t="str">
        <f t="shared" si="361"/>
        <v/>
      </c>
      <c r="BE74" s="257" t="str">
        <f t="shared" si="362"/>
        <v/>
      </c>
      <c r="BF74" s="257" t="str">
        <f t="shared" si="362"/>
        <v/>
      </c>
      <c r="BG74" s="257" t="str">
        <f t="shared" si="362"/>
        <v/>
      </c>
      <c r="BH74" s="257" t="str">
        <f t="shared" si="362"/>
        <v/>
      </c>
      <c r="BI74" s="257" t="str">
        <f t="shared" si="362"/>
        <v/>
      </c>
      <c r="BJ74" s="257" t="str">
        <f t="shared" si="362"/>
        <v/>
      </c>
      <c r="BK74" s="257" t="str">
        <f t="shared" si="362"/>
        <v/>
      </c>
      <c r="BL74" s="257" t="str">
        <f t="shared" si="362"/>
        <v/>
      </c>
      <c r="BM74" s="258" t="str">
        <f t="shared" si="99"/>
        <v/>
      </c>
      <c r="BN74" s="259" t="str">
        <f t="shared" si="363"/>
        <v/>
      </c>
      <c r="BO74" s="259" t="str">
        <f t="shared" si="363"/>
        <v/>
      </c>
      <c r="BP74" s="259" t="str">
        <f t="shared" si="363"/>
        <v/>
      </c>
      <c r="BQ74" s="259" t="str">
        <f t="shared" si="363"/>
        <v/>
      </c>
      <c r="BR74" s="259" t="str">
        <f t="shared" si="363"/>
        <v/>
      </c>
      <c r="BS74" s="259" t="str">
        <f t="shared" si="363"/>
        <v/>
      </c>
      <c r="BT74" s="259" t="str">
        <f t="shared" si="363"/>
        <v/>
      </c>
      <c r="BU74" s="259" t="str">
        <f t="shared" si="363"/>
        <v/>
      </c>
      <c r="BV74" s="259" t="str">
        <f t="shared" si="363"/>
        <v/>
      </c>
      <c r="BW74" s="259" t="str">
        <f t="shared" si="363"/>
        <v/>
      </c>
      <c r="BX74" s="259" t="str">
        <f t="shared" si="364"/>
        <v/>
      </c>
      <c r="BY74" s="259" t="str">
        <f t="shared" si="364"/>
        <v/>
      </c>
      <c r="BZ74" s="259" t="str">
        <f t="shared" si="364"/>
        <v/>
      </c>
      <c r="CA74" s="259" t="str">
        <f t="shared" si="364"/>
        <v/>
      </c>
      <c r="CB74" s="259" t="str">
        <f t="shared" si="364"/>
        <v/>
      </c>
      <c r="CC74" s="259" t="str">
        <f t="shared" si="364"/>
        <v/>
      </c>
      <c r="CD74" s="259" t="str">
        <f t="shared" si="364"/>
        <v/>
      </c>
      <c r="CE74" s="259" t="str">
        <f t="shared" si="364"/>
        <v/>
      </c>
      <c r="CF74" s="260" t="str">
        <f t="shared" si="102"/>
        <v/>
      </c>
      <c r="CG74" s="261" t="str">
        <f t="shared" si="365"/>
        <v/>
      </c>
      <c r="CH74" s="261" t="str">
        <f t="shared" si="365"/>
        <v/>
      </c>
      <c r="CI74" s="261" t="str">
        <f t="shared" si="365"/>
        <v/>
      </c>
      <c r="CJ74" s="261" t="str">
        <f t="shared" si="365"/>
        <v/>
      </c>
      <c r="CK74" s="261" t="str">
        <f t="shared" si="365"/>
        <v/>
      </c>
      <c r="CL74" s="261" t="str">
        <f t="shared" si="365"/>
        <v/>
      </c>
      <c r="CM74" s="261" t="str">
        <f t="shared" si="365"/>
        <v/>
      </c>
      <c r="CN74" s="261" t="str">
        <f t="shared" si="365"/>
        <v/>
      </c>
      <c r="CO74" s="261" t="str">
        <f t="shared" si="365"/>
        <v/>
      </c>
      <c r="CP74" s="261" t="str">
        <f t="shared" si="365"/>
        <v/>
      </c>
      <c r="CQ74" s="261" t="str">
        <f t="shared" si="366"/>
        <v/>
      </c>
      <c r="CR74" s="261" t="str">
        <f t="shared" si="366"/>
        <v/>
      </c>
      <c r="CS74" s="261" t="str">
        <f t="shared" si="366"/>
        <v/>
      </c>
      <c r="CT74" s="261" t="str">
        <f t="shared" si="366"/>
        <v/>
      </c>
      <c r="CU74" s="261" t="str">
        <f t="shared" si="366"/>
        <v/>
      </c>
      <c r="CV74" s="261" t="str">
        <f t="shared" si="366"/>
        <v/>
      </c>
      <c r="CW74" s="261" t="str">
        <f t="shared" si="366"/>
        <v/>
      </c>
      <c r="CX74" s="261" t="str">
        <f t="shared" si="366"/>
        <v/>
      </c>
      <c r="CY74" s="262" t="str">
        <f t="shared" si="105"/>
        <v/>
      </c>
      <c r="CZ74" s="263" t="str">
        <f t="shared" si="367"/>
        <v/>
      </c>
      <c r="DA74" s="263" t="str">
        <f t="shared" si="367"/>
        <v/>
      </c>
      <c r="DB74" s="263" t="str">
        <f t="shared" si="367"/>
        <v/>
      </c>
      <c r="DC74" s="263" t="str">
        <f t="shared" si="367"/>
        <v/>
      </c>
      <c r="DD74" s="263" t="str">
        <f t="shared" si="367"/>
        <v/>
      </c>
      <c r="DE74" s="263" t="str">
        <f t="shared" si="367"/>
        <v/>
      </c>
      <c r="DF74" s="263" t="str">
        <f t="shared" si="367"/>
        <v/>
      </c>
      <c r="DG74" s="263" t="str">
        <f t="shared" si="367"/>
        <v/>
      </c>
      <c r="DH74" s="263" t="str">
        <f t="shared" si="367"/>
        <v/>
      </c>
      <c r="DI74" s="263" t="str">
        <f t="shared" si="367"/>
        <v/>
      </c>
      <c r="DJ74" s="263" t="str">
        <f t="shared" si="368"/>
        <v/>
      </c>
      <c r="DK74" s="263" t="str">
        <f t="shared" si="368"/>
        <v/>
      </c>
      <c r="DL74" s="263" t="str">
        <f t="shared" si="368"/>
        <v/>
      </c>
      <c r="DM74" s="263" t="str">
        <f t="shared" si="368"/>
        <v/>
      </c>
      <c r="DN74" s="263" t="str">
        <f t="shared" si="368"/>
        <v/>
      </c>
      <c r="DO74" s="263" t="str">
        <f t="shared" si="368"/>
        <v/>
      </c>
      <c r="DP74" s="263" t="str">
        <f t="shared" si="368"/>
        <v/>
      </c>
      <c r="DQ74" s="263" t="str">
        <f t="shared" si="368"/>
        <v/>
      </c>
      <c r="DR74" s="264"/>
      <c r="DS74" s="257" t="str">
        <f t="shared" si="371"/>
        <v/>
      </c>
      <c r="DT74" s="257" t="str">
        <f t="shared" si="371"/>
        <v/>
      </c>
      <c r="DU74" s="257" t="str">
        <f t="shared" si="371"/>
        <v/>
      </c>
      <c r="DV74" s="257" t="str">
        <f t="shared" si="371"/>
        <v/>
      </c>
      <c r="DW74" s="257" t="str">
        <f t="shared" si="371"/>
        <v/>
      </c>
      <c r="DX74" s="257" t="str">
        <f t="shared" si="371"/>
        <v/>
      </c>
      <c r="DY74" s="257" t="str">
        <f t="shared" si="371"/>
        <v/>
      </c>
      <c r="DZ74" s="257" t="str">
        <f t="shared" si="371"/>
        <v/>
      </c>
      <c r="EA74" s="257" t="str">
        <f t="shared" si="333"/>
        <v/>
      </c>
      <c r="EB74" s="257" t="str">
        <f t="shared" si="333"/>
        <v/>
      </c>
      <c r="EC74" s="257" t="str">
        <f t="shared" si="333"/>
        <v/>
      </c>
      <c r="ED74" s="257" t="str">
        <f t="shared" si="333"/>
        <v/>
      </c>
      <c r="EE74" s="257" t="str">
        <f t="shared" si="333"/>
        <v/>
      </c>
      <c r="EF74" s="257" t="str">
        <f t="shared" si="333"/>
        <v/>
      </c>
      <c r="EG74" s="257" t="str">
        <f t="shared" si="333"/>
        <v/>
      </c>
      <c r="EH74" s="257" t="str">
        <f t="shared" si="333"/>
        <v/>
      </c>
      <c r="EI74" s="257" t="str">
        <f t="shared" si="333"/>
        <v/>
      </c>
      <c r="EJ74" s="257" t="str">
        <f t="shared" si="333"/>
        <v/>
      </c>
      <c r="EK74" s="259" t="str">
        <f t="shared" si="372"/>
        <v/>
      </c>
      <c r="EL74" s="259" t="str">
        <f t="shared" si="372"/>
        <v/>
      </c>
      <c r="EM74" s="259" t="str">
        <f t="shared" si="372"/>
        <v/>
      </c>
      <c r="EN74" s="259" t="str">
        <f t="shared" si="372"/>
        <v/>
      </c>
      <c r="EO74" s="259" t="str">
        <f t="shared" si="372"/>
        <v/>
      </c>
      <c r="EP74" s="259" t="str">
        <f t="shared" si="372"/>
        <v/>
      </c>
      <c r="EQ74" s="259" t="str">
        <f t="shared" si="372"/>
        <v/>
      </c>
      <c r="ER74" s="259" t="str">
        <f t="shared" si="372"/>
        <v/>
      </c>
      <c r="ES74" s="259" t="str">
        <f t="shared" si="357"/>
        <v/>
      </c>
      <c r="ET74" s="259" t="str">
        <f t="shared" si="357"/>
        <v/>
      </c>
      <c r="EU74" s="259" t="str">
        <f t="shared" si="357"/>
        <v/>
      </c>
      <c r="EV74" s="259" t="str">
        <f t="shared" si="357"/>
        <v/>
      </c>
      <c r="EW74" s="259" t="str">
        <f t="shared" si="357"/>
        <v/>
      </c>
      <c r="EX74" s="259" t="str">
        <f t="shared" si="353"/>
        <v/>
      </c>
      <c r="EY74" s="259" t="str">
        <f t="shared" si="353"/>
        <v/>
      </c>
      <c r="EZ74" s="259" t="str">
        <f t="shared" si="353"/>
        <v/>
      </c>
      <c r="FA74" s="259" t="str">
        <f t="shared" si="353"/>
        <v/>
      </c>
      <c r="FB74" s="259" t="str">
        <f t="shared" si="353"/>
        <v/>
      </c>
      <c r="FC74" s="261" t="str">
        <f t="shared" si="373"/>
        <v/>
      </c>
      <c r="FD74" s="261" t="str">
        <f t="shared" si="373"/>
        <v/>
      </c>
      <c r="FE74" s="261" t="str">
        <f t="shared" si="373"/>
        <v/>
      </c>
      <c r="FF74" s="261" t="str">
        <f t="shared" si="373"/>
        <v/>
      </c>
      <c r="FG74" s="261" t="str">
        <f t="shared" si="373"/>
        <v/>
      </c>
      <c r="FH74" s="261" t="str">
        <f t="shared" si="373"/>
        <v/>
      </c>
      <c r="FI74" s="261" t="str">
        <f t="shared" si="373"/>
        <v/>
      </c>
      <c r="FJ74" s="261" t="str">
        <f t="shared" si="373"/>
        <v/>
      </c>
      <c r="FK74" s="261" t="str">
        <f t="shared" si="358"/>
        <v/>
      </c>
      <c r="FL74" s="261" t="str">
        <f t="shared" si="358"/>
        <v/>
      </c>
      <c r="FM74" s="261" t="str">
        <f t="shared" si="358"/>
        <v/>
      </c>
      <c r="FN74" s="261" t="str">
        <f t="shared" si="358"/>
        <v/>
      </c>
      <c r="FO74" s="261" t="str">
        <f t="shared" si="358"/>
        <v/>
      </c>
      <c r="FP74" s="261" t="str">
        <f t="shared" si="354"/>
        <v/>
      </c>
      <c r="FQ74" s="261" t="str">
        <f t="shared" si="354"/>
        <v/>
      </c>
      <c r="FR74" s="261" t="str">
        <f t="shared" si="354"/>
        <v/>
      </c>
      <c r="FS74" s="261" t="str">
        <f t="shared" si="354"/>
        <v/>
      </c>
      <c r="FT74" s="261" t="str">
        <f t="shared" si="354"/>
        <v/>
      </c>
      <c r="FU74" s="263" t="str">
        <f t="shared" si="374"/>
        <v>7</v>
      </c>
      <c r="FV74" s="263" t="str">
        <f t="shared" si="374"/>
        <v/>
      </c>
      <c r="FW74" s="263" t="str">
        <f t="shared" si="374"/>
        <v/>
      </c>
      <c r="FX74" s="263" t="str">
        <f t="shared" si="374"/>
        <v/>
      </c>
      <c r="FY74" s="263" t="str">
        <f t="shared" si="374"/>
        <v/>
      </c>
      <c r="FZ74" s="263" t="str">
        <f t="shared" si="374"/>
        <v/>
      </c>
      <c r="GA74" s="263" t="str">
        <f t="shared" si="374"/>
        <v/>
      </c>
      <c r="GB74" s="263" t="str">
        <f t="shared" si="374"/>
        <v/>
      </c>
      <c r="GC74" s="263" t="str">
        <f t="shared" si="359"/>
        <v/>
      </c>
      <c r="GD74" s="263" t="str">
        <f t="shared" si="359"/>
        <v/>
      </c>
      <c r="GE74" s="263" t="str">
        <f t="shared" si="359"/>
        <v/>
      </c>
      <c r="GF74" s="263" t="str">
        <f t="shared" si="359"/>
        <v/>
      </c>
      <c r="GG74" s="263" t="str">
        <f t="shared" si="359"/>
        <v/>
      </c>
      <c r="GH74" s="263" t="str">
        <f t="shared" si="355"/>
        <v/>
      </c>
      <c r="GI74" s="263" t="str">
        <f t="shared" si="355"/>
        <v/>
      </c>
      <c r="GJ74" s="263" t="str">
        <f t="shared" si="355"/>
        <v/>
      </c>
      <c r="GK74" s="263" t="str">
        <f t="shared" si="355"/>
        <v/>
      </c>
      <c r="GL74" s="263" t="str">
        <f t="shared" si="355"/>
        <v/>
      </c>
      <c r="GM74" s="265" t="str">
        <f t="shared" si="350"/>
        <v/>
      </c>
      <c r="GN74" s="265" t="str">
        <f t="shared" si="350"/>
        <v/>
      </c>
      <c r="GO74" s="265" t="str">
        <f t="shared" si="350"/>
        <v/>
      </c>
      <c r="GP74" s="265" t="str">
        <f t="shared" si="350"/>
        <v/>
      </c>
      <c r="GQ74" s="265" t="str">
        <f t="shared" si="350"/>
        <v/>
      </c>
      <c r="GR74" s="265" t="str">
        <f t="shared" si="350"/>
        <v/>
      </c>
      <c r="GS74" s="265" t="str">
        <f t="shared" si="316"/>
        <v/>
      </c>
      <c r="GT74" s="265" t="str">
        <f t="shared" si="314"/>
        <v/>
      </c>
      <c r="GU74" s="265" t="str">
        <f t="shared" si="314"/>
        <v/>
      </c>
      <c r="GV74" s="265" t="str">
        <f t="shared" si="360"/>
        <v/>
      </c>
      <c r="GW74" s="265" t="str">
        <f t="shared" si="360"/>
        <v/>
      </c>
      <c r="GX74" s="265" t="str">
        <f t="shared" si="360"/>
        <v/>
      </c>
      <c r="GY74" s="265" t="str">
        <f t="shared" si="360"/>
        <v/>
      </c>
      <c r="GZ74" s="265" t="str">
        <f t="shared" si="356"/>
        <v/>
      </c>
      <c r="HA74" s="265" t="str">
        <f t="shared" si="356"/>
        <v/>
      </c>
      <c r="HB74" s="265" t="str">
        <f t="shared" si="356"/>
        <v/>
      </c>
      <c r="HC74" s="265" t="str">
        <f t="shared" si="356"/>
        <v/>
      </c>
      <c r="HD74" s="265" t="str">
        <f t="shared" si="356"/>
        <v/>
      </c>
      <c r="HF74" s="265">
        <f t="shared" si="289"/>
        <v>63</v>
      </c>
      <c r="HG74" s="267" t="str">
        <f t="shared" si="369"/>
        <v/>
      </c>
      <c r="HH74" s="267" t="str">
        <f t="shared" si="369"/>
        <v/>
      </c>
      <c r="HI74" s="267" t="str">
        <f t="shared" si="369"/>
        <v/>
      </c>
      <c r="HJ74" s="267" t="str">
        <f t="shared" si="369"/>
        <v/>
      </c>
      <c r="HK74" s="267" t="str">
        <f t="shared" si="369"/>
        <v/>
      </c>
      <c r="HL74" s="267" t="str">
        <f t="shared" si="369"/>
        <v/>
      </c>
      <c r="HM74" s="267" t="str">
        <f t="shared" si="369"/>
        <v/>
      </c>
      <c r="HN74" s="267">
        <f t="shared" si="369"/>
        <v>63</v>
      </c>
      <c r="HO74" s="267" t="str">
        <f t="shared" si="369"/>
        <v/>
      </c>
      <c r="HP74" s="267" t="str">
        <f t="shared" si="369"/>
        <v/>
      </c>
      <c r="HQ74" s="267" t="str">
        <f t="shared" si="370"/>
        <v/>
      </c>
      <c r="HR74" s="267" t="str">
        <f t="shared" si="370"/>
        <v/>
      </c>
      <c r="HS74" s="267" t="str">
        <f t="shared" si="370"/>
        <v/>
      </c>
      <c r="HT74" s="267" t="str">
        <f t="shared" si="370"/>
        <v/>
      </c>
      <c r="HU74" s="267" t="str">
        <f t="shared" si="370"/>
        <v/>
      </c>
      <c r="HV74" s="267" t="str">
        <f t="shared" si="370"/>
        <v/>
      </c>
      <c r="HW74" s="267" t="str">
        <f t="shared" si="370"/>
        <v/>
      </c>
      <c r="HX74" s="267" t="str">
        <f t="shared" si="370"/>
        <v/>
      </c>
      <c r="HY74" s="267" t="str">
        <f t="shared" si="370"/>
        <v/>
      </c>
      <c r="HZ74" s="267" t="str">
        <f t="shared" si="370"/>
        <v/>
      </c>
      <c r="IA74" s="264"/>
      <c r="IB74" s="267" t="str">
        <f t="shared" si="305"/>
        <v/>
      </c>
      <c r="IC74" s="267" t="str">
        <f t="shared" si="306"/>
        <v/>
      </c>
      <c r="ID74" s="267" t="str">
        <f t="shared" si="307"/>
        <v/>
      </c>
      <c r="IE74" s="267" t="str">
        <f t="shared" si="308"/>
        <v/>
      </c>
      <c r="IF74" s="267" t="str">
        <f t="shared" si="309"/>
        <v/>
      </c>
      <c r="IG74" s="267" t="str">
        <f t="shared" si="310"/>
        <v/>
      </c>
      <c r="IH74" s="267" t="str">
        <f t="shared" si="311"/>
        <v/>
      </c>
      <c r="II74" s="267">
        <f t="shared" si="163"/>
        <v>2</v>
      </c>
      <c r="IJ74" s="267" t="str">
        <f t="shared" si="164"/>
        <v/>
      </c>
      <c r="IK74" s="267" t="str">
        <f t="shared" si="165"/>
        <v/>
      </c>
      <c r="IL74" s="267" t="str">
        <f t="shared" si="166"/>
        <v/>
      </c>
      <c r="IM74" s="267" t="str">
        <f t="shared" si="167"/>
        <v/>
      </c>
      <c r="IN74" s="267" t="str">
        <f t="shared" si="168"/>
        <v/>
      </c>
      <c r="IO74" s="267" t="str">
        <f t="shared" si="169"/>
        <v/>
      </c>
      <c r="IP74" s="267" t="str">
        <f t="shared" si="170"/>
        <v/>
      </c>
      <c r="IQ74" s="267" t="str">
        <f t="shared" si="171"/>
        <v/>
      </c>
      <c r="IR74" s="267" t="str">
        <f t="shared" si="172"/>
        <v/>
      </c>
      <c r="IS74" s="267" t="str">
        <f t="shared" si="173"/>
        <v/>
      </c>
      <c r="IT74" s="267" t="str">
        <f t="shared" si="174"/>
        <v/>
      </c>
      <c r="IU74" s="267" t="str">
        <f t="shared" si="175"/>
        <v/>
      </c>
      <c r="IV74" s="264"/>
      <c r="IW74" s="268">
        <v>63</v>
      </c>
      <c r="IX74" s="265" t="str">
        <f t="shared" si="312"/>
        <v/>
      </c>
      <c r="IY74" s="265" t="str">
        <f t="shared" ref="IY74:JA92" si="375">IF(LEN(IY$5)&lt;$IW74,"", VALUE(MID(IY$5,$IW74,1)))</f>
        <v/>
      </c>
      <c r="IZ74" s="265" t="str">
        <f t="shared" si="375"/>
        <v/>
      </c>
      <c r="JA74" s="265" t="str">
        <f t="shared" si="375"/>
        <v/>
      </c>
      <c r="JB74" s="265" t="str">
        <f t="shared" si="344"/>
        <v/>
      </c>
      <c r="JC74" s="265" t="str">
        <f t="shared" si="344"/>
        <v/>
      </c>
      <c r="JD74" s="265" t="str">
        <f t="shared" si="344"/>
        <v/>
      </c>
      <c r="JE74" s="265" t="str">
        <f t="shared" si="352"/>
        <v/>
      </c>
      <c r="JF74" s="265" t="str">
        <f t="shared" si="352"/>
        <v/>
      </c>
      <c r="JG74" s="265" t="str">
        <f t="shared" si="352"/>
        <v/>
      </c>
      <c r="JH74" s="265" t="str">
        <f t="shared" si="351"/>
        <v/>
      </c>
      <c r="JI74" s="265" t="str">
        <f t="shared" si="351"/>
        <v/>
      </c>
      <c r="JJ74" s="265" t="str">
        <f t="shared" si="351"/>
        <v/>
      </c>
      <c r="JK74" s="265" t="str">
        <f t="shared" si="351"/>
        <v/>
      </c>
      <c r="JL74" s="265" t="str">
        <f t="shared" si="351"/>
        <v/>
      </c>
      <c r="JM74" s="265" t="str">
        <f t="shared" si="351"/>
        <v/>
      </c>
      <c r="JN74" s="265" t="str">
        <f t="shared" si="351"/>
        <v/>
      </c>
      <c r="JO74" s="265" t="str">
        <f t="shared" si="351"/>
        <v/>
      </c>
      <c r="JP74" s="265" t="str">
        <f t="shared" si="351"/>
        <v/>
      </c>
      <c r="JQ74" s="265" t="str">
        <f t="shared" si="351"/>
        <v/>
      </c>
      <c r="JS74" s="265" t="str">
        <f>IF(IX74="","",SUM(IX$12:IX74)-IX74+1)</f>
        <v/>
      </c>
      <c r="JT74" s="265" t="str">
        <f>IF(IY74="","",SUM(IY$12:IY74)-IY74+1)</f>
        <v/>
      </c>
      <c r="JU74" s="265" t="str">
        <f>IF(IZ74="","",SUM(IZ$12:IZ74)-IZ74+1)</f>
        <v/>
      </c>
      <c r="JV74" s="265" t="str">
        <f>IF(JA74="","",SUM(JA$12:JA74)-JA74+1)</f>
        <v/>
      </c>
      <c r="JW74" s="265" t="str">
        <f>IF(JB74="","",SUM(JB$12:JB74)-JB74+1)</f>
        <v/>
      </c>
      <c r="JX74" s="265" t="str">
        <f>IF(JC74="","",SUM(JC$12:JC74)-JC74+1)</f>
        <v/>
      </c>
      <c r="JY74" s="265" t="str">
        <f>IF(JD74="","",SUM(JD$12:JD74)-JD74+1)</f>
        <v/>
      </c>
      <c r="JZ74" s="265" t="str">
        <f>IF(JE74="","",SUM(JE$12:JE74)-JE74+1)</f>
        <v/>
      </c>
      <c r="KA74" s="265" t="str">
        <f>IF(JF74="","",SUM(JF$12:JF74)-JF74+1)</f>
        <v/>
      </c>
      <c r="KB74" s="265" t="str">
        <f>IF(JG74="","",SUM(JG$12:JG74)-JG74+1)</f>
        <v/>
      </c>
      <c r="KC74" s="265" t="str">
        <f>IF(JH74="","",SUM(JH$12:JH74)-JH74+1)</f>
        <v/>
      </c>
      <c r="KD74" s="265" t="str">
        <f>IF(JI74="","",SUM(JI$12:JI74)-JI74+1)</f>
        <v/>
      </c>
      <c r="KE74" s="265" t="str">
        <f>IF(JJ74="","",SUM(JJ$12:JJ74)-JJ74+1)</f>
        <v/>
      </c>
      <c r="KF74" s="265" t="str">
        <f>IF(JK74="","",SUM(JK$12:JK74)-JK74+1)</f>
        <v/>
      </c>
      <c r="KG74" s="265" t="str">
        <f>IF(JL74="","",SUM(JL$12:JL74)-JL74+1)</f>
        <v/>
      </c>
      <c r="KH74" s="265" t="str">
        <f>IF(JM74="","",SUM(JM$12:JM74)-JM74+1)</f>
        <v/>
      </c>
      <c r="KI74" s="265" t="str">
        <f>IF(JN74="","",SUM(JN$12:JN74)-JN74+1)</f>
        <v/>
      </c>
      <c r="KJ74" s="265" t="str">
        <f>IF(JO74="","",SUM(JO$12:JO74)-JO74+1)</f>
        <v/>
      </c>
      <c r="KK74" s="265" t="str">
        <f>IF(JP74="","",SUM(JP$12:JP74)-JP74+1)</f>
        <v/>
      </c>
      <c r="KL74" s="265" t="str">
        <f>IF(JQ74="","",SUM(JQ$12:JQ74)-JQ74+1)</f>
        <v/>
      </c>
      <c r="KN74" s="265"/>
      <c r="KO74" s="265"/>
      <c r="KP74" s="265"/>
      <c r="KQ74" s="265"/>
      <c r="KR74" s="265"/>
      <c r="KS74" s="265"/>
      <c r="KT74" s="265"/>
      <c r="KU74" s="265" t="str">
        <f t="shared" si="349"/>
        <v/>
      </c>
      <c r="KV74" s="265" t="str">
        <f t="shared" si="132"/>
        <v/>
      </c>
      <c r="KW74" s="265" t="str">
        <f t="shared" si="133"/>
        <v/>
      </c>
      <c r="KX74" s="265" t="str">
        <f t="shared" si="134"/>
        <v/>
      </c>
      <c r="KY74" s="265" t="str">
        <f t="shared" si="135"/>
        <v/>
      </c>
      <c r="KZ74" s="265" t="str">
        <f t="shared" si="136"/>
        <v/>
      </c>
      <c r="LA74" s="265" t="str">
        <f t="shared" si="137"/>
        <v/>
      </c>
      <c r="LB74" s="265" t="str">
        <f t="shared" si="138"/>
        <v/>
      </c>
      <c r="LC74" s="265" t="str">
        <f t="shared" si="139"/>
        <v/>
      </c>
      <c r="LD74" s="265" t="str">
        <f t="shared" si="140"/>
        <v/>
      </c>
      <c r="LE74" s="265" t="str">
        <f t="shared" si="141"/>
        <v/>
      </c>
      <c r="LF74" s="265" t="str">
        <f t="shared" si="142"/>
        <v/>
      </c>
      <c r="LG74" s="265" t="str">
        <f t="shared" si="143"/>
        <v/>
      </c>
    </row>
    <row r="75" spans="1:319" s="266" customFormat="1" x14ac:dyDescent="0.25">
      <c r="A75" s="248">
        <f t="shared" si="179"/>
        <v>64</v>
      </c>
      <c r="B75" s="176" t="s">
        <v>58</v>
      </c>
      <c r="C75" s="45" t="s">
        <v>284</v>
      </c>
      <c r="D75" s="45" t="s">
        <v>292</v>
      </c>
      <c r="E75" s="169" t="s">
        <v>329</v>
      </c>
      <c r="F75" s="46" t="s">
        <v>345</v>
      </c>
      <c r="G75" s="172">
        <v>104</v>
      </c>
      <c r="H75" s="54"/>
      <c r="I75" s="54"/>
      <c r="J75" s="54"/>
      <c r="K75" s="54"/>
      <c r="L75" s="248"/>
      <c r="M75" s="248"/>
      <c r="N75" s="44" t="s">
        <v>595</v>
      </c>
      <c r="O75" s="44" t="s">
        <v>676</v>
      </c>
      <c r="P75" s="43">
        <v>7</v>
      </c>
      <c r="Q75" s="43" t="s">
        <v>415</v>
      </c>
      <c r="R75" s="43" t="s">
        <v>415</v>
      </c>
      <c r="S75" s="43">
        <f t="shared" si="288"/>
        <v>7</v>
      </c>
      <c r="T75" s="54"/>
      <c r="U75" s="54"/>
      <c r="V75" s="54">
        <v>1</v>
      </c>
      <c r="W75" s="343">
        <f t="shared" si="298"/>
        <v>68</v>
      </c>
      <c r="X75" s="344">
        <f t="shared" si="299"/>
        <v>1</v>
      </c>
      <c r="Y75" s="45" t="s">
        <v>654</v>
      </c>
      <c r="Z75" s="45" t="s">
        <v>654</v>
      </c>
      <c r="AA75" s="54">
        <v>5</v>
      </c>
      <c r="AB75" s="54">
        <v>7</v>
      </c>
      <c r="AC75" s="54">
        <v>1</v>
      </c>
      <c r="AD75" s="44"/>
      <c r="AE75" s="44"/>
      <c r="AF75" s="44"/>
      <c r="AG75" s="45"/>
      <c r="AH75" s="45"/>
      <c r="AI75" s="45"/>
      <c r="AJ75" s="46"/>
      <c r="AK75" s="46"/>
      <c r="AL75" s="46"/>
      <c r="AN75" s="307" t="str">
        <f t="shared" si="93"/>
        <v>Pré: ---</v>
      </c>
      <c r="AO75" s="256" t="str">
        <f t="shared" si="94"/>
        <v>Co: ---</v>
      </c>
      <c r="AP75" s="45" t="str">
        <f t="shared" si="146"/>
        <v>CIV01350</v>
      </c>
      <c r="AQ75" s="308" t="str">
        <f t="shared" si="180"/>
        <v>Proposta de Projeto Final</v>
      </c>
      <c r="AR75" s="43">
        <f t="shared" si="95"/>
        <v>7</v>
      </c>
      <c r="AS75" s="255"/>
      <c r="AT75" s="256">
        <f t="shared" si="96"/>
        <v>5</v>
      </c>
      <c r="AU75" s="257">
        <f t="shared" si="361"/>
        <v>7</v>
      </c>
      <c r="AV75" s="257" t="str">
        <f t="shared" si="361"/>
        <v/>
      </c>
      <c r="AW75" s="257" t="str">
        <f t="shared" si="361"/>
        <v/>
      </c>
      <c r="AX75" s="257" t="str">
        <f t="shared" si="361"/>
        <v/>
      </c>
      <c r="AY75" s="257" t="str">
        <f t="shared" si="361"/>
        <v/>
      </c>
      <c r="AZ75" s="257" t="str">
        <f t="shared" si="361"/>
        <v/>
      </c>
      <c r="BA75" s="257" t="str">
        <f t="shared" si="361"/>
        <v/>
      </c>
      <c r="BB75" s="257" t="str">
        <f t="shared" si="361"/>
        <v/>
      </c>
      <c r="BC75" s="257" t="str">
        <f t="shared" si="361"/>
        <v/>
      </c>
      <c r="BD75" s="257" t="str">
        <f t="shared" si="361"/>
        <v/>
      </c>
      <c r="BE75" s="257" t="str">
        <f t="shared" si="362"/>
        <v/>
      </c>
      <c r="BF75" s="257" t="str">
        <f t="shared" si="362"/>
        <v/>
      </c>
      <c r="BG75" s="257" t="str">
        <f t="shared" si="362"/>
        <v/>
      </c>
      <c r="BH75" s="257" t="str">
        <f t="shared" si="362"/>
        <v/>
      </c>
      <c r="BI75" s="257" t="str">
        <f t="shared" si="362"/>
        <v/>
      </c>
      <c r="BJ75" s="257" t="str">
        <f t="shared" si="362"/>
        <v/>
      </c>
      <c r="BK75" s="257" t="str">
        <f t="shared" si="362"/>
        <v/>
      </c>
      <c r="BL75" s="257" t="str">
        <f t="shared" si="362"/>
        <v/>
      </c>
      <c r="BM75" s="258" t="str">
        <f t="shared" si="99"/>
        <v/>
      </c>
      <c r="BN75" s="259" t="str">
        <f t="shared" si="363"/>
        <v/>
      </c>
      <c r="BO75" s="259" t="str">
        <f t="shared" si="363"/>
        <v/>
      </c>
      <c r="BP75" s="259" t="str">
        <f t="shared" si="363"/>
        <v/>
      </c>
      <c r="BQ75" s="259" t="str">
        <f t="shared" si="363"/>
        <v/>
      </c>
      <c r="BR75" s="259" t="str">
        <f t="shared" si="363"/>
        <v/>
      </c>
      <c r="BS75" s="259" t="str">
        <f t="shared" si="363"/>
        <v/>
      </c>
      <c r="BT75" s="259" t="str">
        <f t="shared" si="363"/>
        <v/>
      </c>
      <c r="BU75" s="259" t="str">
        <f t="shared" si="363"/>
        <v/>
      </c>
      <c r="BV75" s="259" t="str">
        <f t="shared" si="363"/>
        <v/>
      </c>
      <c r="BW75" s="259" t="str">
        <f t="shared" si="363"/>
        <v/>
      </c>
      <c r="BX75" s="259" t="str">
        <f t="shared" si="364"/>
        <v/>
      </c>
      <c r="BY75" s="259" t="str">
        <f t="shared" si="364"/>
        <v/>
      </c>
      <c r="BZ75" s="259" t="str">
        <f t="shared" si="364"/>
        <v/>
      </c>
      <c r="CA75" s="259" t="str">
        <f t="shared" si="364"/>
        <v/>
      </c>
      <c r="CB75" s="259" t="str">
        <f t="shared" si="364"/>
        <v/>
      </c>
      <c r="CC75" s="259" t="str">
        <f t="shared" si="364"/>
        <v/>
      </c>
      <c r="CD75" s="259" t="str">
        <f t="shared" si="364"/>
        <v/>
      </c>
      <c r="CE75" s="259" t="str">
        <f t="shared" si="364"/>
        <v/>
      </c>
      <c r="CF75" s="260" t="str">
        <f t="shared" si="102"/>
        <v/>
      </c>
      <c r="CG75" s="261" t="str">
        <f t="shared" si="365"/>
        <v/>
      </c>
      <c r="CH75" s="261" t="str">
        <f t="shared" si="365"/>
        <v/>
      </c>
      <c r="CI75" s="261" t="str">
        <f t="shared" si="365"/>
        <v/>
      </c>
      <c r="CJ75" s="261" t="str">
        <f t="shared" si="365"/>
        <v/>
      </c>
      <c r="CK75" s="261" t="str">
        <f t="shared" si="365"/>
        <v/>
      </c>
      <c r="CL75" s="261" t="str">
        <f t="shared" si="365"/>
        <v/>
      </c>
      <c r="CM75" s="261" t="str">
        <f t="shared" si="365"/>
        <v/>
      </c>
      <c r="CN75" s="261" t="str">
        <f t="shared" si="365"/>
        <v/>
      </c>
      <c r="CO75" s="261" t="str">
        <f t="shared" si="365"/>
        <v/>
      </c>
      <c r="CP75" s="261" t="str">
        <f t="shared" si="365"/>
        <v/>
      </c>
      <c r="CQ75" s="261" t="str">
        <f t="shared" si="366"/>
        <v/>
      </c>
      <c r="CR75" s="261" t="str">
        <f t="shared" si="366"/>
        <v/>
      </c>
      <c r="CS75" s="261" t="str">
        <f t="shared" si="366"/>
        <v/>
      </c>
      <c r="CT75" s="261" t="str">
        <f t="shared" si="366"/>
        <v/>
      </c>
      <c r="CU75" s="261" t="str">
        <f t="shared" si="366"/>
        <v/>
      </c>
      <c r="CV75" s="261" t="str">
        <f t="shared" si="366"/>
        <v/>
      </c>
      <c r="CW75" s="261" t="str">
        <f t="shared" si="366"/>
        <v/>
      </c>
      <c r="CX75" s="261" t="str">
        <f t="shared" si="366"/>
        <v/>
      </c>
      <c r="CY75" s="262" t="str">
        <f t="shared" si="105"/>
        <v/>
      </c>
      <c r="CZ75" s="263" t="str">
        <f t="shared" si="367"/>
        <v/>
      </c>
      <c r="DA75" s="263" t="str">
        <f t="shared" si="367"/>
        <v/>
      </c>
      <c r="DB75" s="263" t="str">
        <f t="shared" si="367"/>
        <v/>
      </c>
      <c r="DC75" s="263" t="str">
        <f t="shared" si="367"/>
        <v/>
      </c>
      <c r="DD75" s="263" t="str">
        <f t="shared" si="367"/>
        <v/>
      </c>
      <c r="DE75" s="263" t="str">
        <f t="shared" si="367"/>
        <v/>
      </c>
      <c r="DF75" s="263" t="str">
        <f t="shared" si="367"/>
        <v/>
      </c>
      <c r="DG75" s="263" t="str">
        <f t="shared" si="367"/>
        <v/>
      </c>
      <c r="DH75" s="263" t="str">
        <f t="shared" si="367"/>
        <v/>
      </c>
      <c r="DI75" s="263" t="str">
        <f t="shared" si="367"/>
        <v/>
      </c>
      <c r="DJ75" s="263" t="str">
        <f t="shared" si="368"/>
        <v/>
      </c>
      <c r="DK75" s="263" t="str">
        <f t="shared" si="368"/>
        <v/>
      </c>
      <c r="DL75" s="263" t="str">
        <f t="shared" si="368"/>
        <v/>
      </c>
      <c r="DM75" s="263" t="str">
        <f t="shared" si="368"/>
        <v/>
      </c>
      <c r="DN75" s="263" t="str">
        <f t="shared" si="368"/>
        <v/>
      </c>
      <c r="DO75" s="263" t="str">
        <f t="shared" si="368"/>
        <v/>
      </c>
      <c r="DP75" s="263" t="str">
        <f t="shared" si="368"/>
        <v/>
      </c>
      <c r="DQ75" s="263" t="str">
        <f t="shared" si="368"/>
        <v/>
      </c>
      <c r="DR75" s="264"/>
      <c r="DS75" s="257" t="str">
        <f t="shared" si="371"/>
        <v/>
      </c>
      <c r="DT75" s="257" t="str">
        <f t="shared" si="371"/>
        <v/>
      </c>
      <c r="DU75" s="257" t="str">
        <f t="shared" si="371"/>
        <v/>
      </c>
      <c r="DV75" s="257" t="str">
        <f t="shared" si="371"/>
        <v/>
      </c>
      <c r="DW75" s="257" t="str">
        <f t="shared" si="371"/>
        <v/>
      </c>
      <c r="DX75" s="257" t="str">
        <f t="shared" si="371"/>
        <v/>
      </c>
      <c r="DY75" s="257" t="str">
        <f t="shared" si="371"/>
        <v/>
      </c>
      <c r="DZ75" s="257" t="str">
        <f t="shared" si="371"/>
        <v/>
      </c>
      <c r="EA75" s="257" t="str">
        <f t="shared" si="333"/>
        <v/>
      </c>
      <c r="EB75" s="257" t="str">
        <f t="shared" si="333"/>
        <v/>
      </c>
      <c r="EC75" s="257" t="str">
        <f t="shared" si="333"/>
        <v/>
      </c>
      <c r="ED75" s="257" t="str">
        <f t="shared" si="333"/>
        <v/>
      </c>
      <c r="EE75" s="257" t="str">
        <f t="shared" si="333"/>
        <v/>
      </c>
      <c r="EF75" s="257" t="str">
        <f t="shared" si="333"/>
        <v/>
      </c>
      <c r="EG75" s="257" t="str">
        <f t="shared" si="333"/>
        <v/>
      </c>
      <c r="EH75" s="257" t="str">
        <f t="shared" si="333"/>
        <v/>
      </c>
      <c r="EI75" s="257" t="str">
        <f t="shared" si="333"/>
        <v/>
      </c>
      <c r="EJ75" s="257" t="str">
        <f t="shared" si="333"/>
        <v/>
      </c>
      <c r="EK75" s="259" t="str">
        <f t="shared" si="372"/>
        <v/>
      </c>
      <c r="EL75" s="259" t="str">
        <f t="shared" si="372"/>
        <v/>
      </c>
      <c r="EM75" s="259" t="str">
        <f t="shared" si="372"/>
        <v/>
      </c>
      <c r="EN75" s="259" t="str">
        <f t="shared" si="372"/>
        <v/>
      </c>
      <c r="EO75" s="259" t="str">
        <f t="shared" si="372"/>
        <v/>
      </c>
      <c r="EP75" s="259" t="str">
        <f t="shared" si="372"/>
        <v/>
      </c>
      <c r="EQ75" s="259" t="str">
        <f t="shared" si="372"/>
        <v/>
      </c>
      <c r="ER75" s="259" t="str">
        <f t="shared" si="372"/>
        <v/>
      </c>
      <c r="ES75" s="259" t="str">
        <f t="shared" si="357"/>
        <v/>
      </c>
      <c r="ET75" s="259" t="str">
        <f t="shared" si="357"/>
        <v/>
      </c>
      <c r="EU75" s="259" t="str">
        <f t="shared" si="357"/>
        <v/>
      </c>
      <c r="EV75" s="259" t="str">
        <f t="shared" si="357"/>
        <v/>
      </c>
      <c r="EW75" s="259" t="str">
        <f t="shared" si="357"/>
        <v/>
      </c>
      <c r="EX75" s="259" t="str">
        <f t="shared" si="353"/>
        <v/>
      </c>
      <c r="EY75" s="259" t="str">
        <f t="shared" si="353"/>
        <v/>
      </c>
      <c r="EZ75" s="259" t="str">
        <f t="shared" si="353"/>
        <v/>
      </c>
      <c r="FA75" s="259" t="str">
        <f t="shared" si="353"/>
        <v/>
      </c>
      <c r="FB75" s="259" t="str">
        <f t="shared" si="353"/>
        <v/>
      </c>
      <c r="FC75" s="261" t="str">
        <f t="shared" si="373"/>
        <v/>
      </c>
      <c r="FD75" s="261" t="str">
        <f t="shared" si="373"/>
        <v/>
      </c>
      <c r="FE75" s="261" t="str">
        <f t="shared" si="373"/>
        <v/>
      </c>
      <c r="FF75" s="261" t="str">
        <f t="shared" si="373"/>
        <v/>
      </c>
      <c r="FG75" s="261" t="str">
        <f t="shared" si="373"/>
        <v/>
      </c>
      <c r="FH75" s="261" t="str">
        <f t="shared" si="373"/>
        <v/>
      </c>
      <c r="FI75" s="261" t="str">
        <f t="shared" si="373"/>
        <v/>
      </c>
      <c r="FJ75" s="261" t="str">
        <f t="shared" si="373"/>
        <v/>
      </c>
      <c r="FK75" s="261" t="str">
        <f t="shared" si="358"/>
        <v/>
      </c>
      <c r="FL75" s="261" t="str">
        <f t="shared" si="358"/>
        <v/>
      </c>
      <c r="FM75" s="261" t="str">
        <f t="shared" si="358"/>
        <v/>
      </c>
      <c r="FN75" s="261" t="str">
        <f t="shared" si="358"/>
        <v/>
      </c>
      <c r="FO75" s="261" t="str">
        <f t="shared" si="358"/>
        <v/>
      </c>
      <c r="FP75" s="261" t="str">
        <f t="shared" si="354"/>
        <v/>
      </c>
      <c r="FQ75" s="261" t="str">
        <f t="shared" si="354"/>
        <v/>
      </c>
      <c r="FR75" s="261" t="str">
        <f t="shared" si="354"/>
        <v/>
      </c>
      <c r="FS75" s="261" t="str">
        <f t="shared" si="354"/>
        <v/>
      </c>
      <c r="FT75" s="261" t="str">
        <f t="shared" si="354"/>
        <v/>
      </c>
      <c r="FU75" s="263" t="str">
        <f t="shared" si="374"/>
        <v/>
      </c>
      <c r="FV75" s="263" t="str">
        <f t="shared" si="374"/>
        <v/>
      </c>
      <c r="FW75" s="263" t="str">
        <f t="shared" si="374"/>
        <v/>
      </c>
      <c r="FX75" s="263" t="str">
        <f t="shared" si="374"/>
        <v/>
      </c>
      <c r="FY75" s="263" t="str">
        <f t="shared" si="374"/>
        <v/>
      </c>
      <c r="FZ75" s="263" t="str">
        <f t="shared" si="374"/>
        <v/>
      </c>
      <c r="GA75" s="263" t="str">
        <f t="shared" si="374"/>
        <v/>
      </c>
      <c r="GB75" s="263" t="str">
        <f t="shared" si="374"/>
        <v/>
      </c>
      <c r="GC75" s="263" t="str">
        <f t="shared" si="359"/>
        <v/>
      </c>
      <c r="GD75" s="263" t="str">
        <f t="shared" si="359"/>
        <v/>
      </c>
      <c r="GE75" s="263" t="str">
        <f t="shared" si="359"/>
        <v/>
      </c>
      <c r="GF75" s="263" t="str">
        <f t="shared" si="359"/>
        <v/>
      </c>
      <c r="GG75" s="263" t="str">
        <f t="shared" si="359"/>
        <v/>
      </c>
      <c r="GH75" s="263" t="str">
        <f t="shared" si="355"/>
        <v/>
      </c>
      <c r="GI75" s="263" t="str">
        <f t="shared" si="355"/>
        <v/>
      </c>
      <c r="GJ75" s="263" t="str">
        <f t="shared" si="355"/>
        <v/>
      </c>
      <c r="GK75" s="263" t="str">
        <f t="shared" si="355"/>
        <v/>
      </c>
      <c r="GL75" s="263" t="str">
        <f t="shared" si="355"/>
        <v/>
      </c>
      <c r="GM75" s="265" t="str">
        <f t="shared" si="350"/>
        <v>7</v>
      </c>
      <c r="GN75" s="265" t="str">
        <f t="shared" si="350"/>
        <v/>
      </c>
      <c r="GO75" s="265" t="str">
        <f t="shared" si="350"/>
        <v/>
      </c>
      <c r="GP75" s="265" t="str">
        <f t="shared" si="350"/>
        <v/>
      </c>
      <c r="GQ75" s="265" t="str">
        <f t="shared" si="350"/>
        <v/>
      </c>
      <c r="GR75" s="265" t="str">
        <f t="shared" si="350"/>
        <v/>
      </c>
      <c r="GS75" s="265" t="str">
        <f t="shared" si="316"/>
        <v/>
      </c>
      <c r="GT75" s="265" t="str">
        <f t="shared" si="314"/>
        <v/>
      </c>
      <c r="GU75" s="265" t="str">
        <f t="shared" si="314"/>
        <v/>
      </c>
      <c r="GV75" s="265" t="str">
        <f t="shared" si="360"/>
        <v/>
      </c>
      <c r="GW75" s="265" t="str">
        <f t="shared" si="360"/>
        <v/>
      </c>
      <c r="GX75" s="265" t="str">
        <f t="shared" si="360"/>
        <v/>
      </c>
      <c r="GY75" s="265" t="str">
        <f t="shared" si="360"/>
        <v/>
      </c>
      <c r="GZ75" s="265" t="str">
        <f t="shared" si="356"/>
        <v/>
      </c>
      <c r="HA75" s="265" t="str">
        <f t="shared" si="356"/>
        <v/>
      </c>
      <c r="HB75" s="265" t="str">
        <f t="shared" si="356"/>
        <v/>
      </c>
      <c r="HC75" s="265" t="str">
        <f t="shared" si="356"/>
        <v/>
      </c>
      <c r="HD75" s="265" t="str">
        <f t="shared" si="356"/>
        <v/>
      </c>
      <c r="HF75" s="265">
        <f t="shared" si="289"/>
        <v>64</v>
      </c>
      <c r="HG75" s="267" t="str">
        <f t="shared" si="369"/>
        <v/>
      </c>
      <c r="HH75" s="267" t="str">
        <f t="shared" si="369"/>
        <v/>
      </c>
      <c r="HI75" s="267" t="str">
        <f t="shared" si="369"/>
        <v/>
      </c>
      <c r="HJ75" s="267" t="str">
        <f t="shared" si="369"/>
        <v/>
      </c>
      <c r="HK75" s="267" t="str">
        <f t="shared" si="369"/>
        <v/>
      </c>
      <c r="HL75" s="267" t="str">
        <f t="shared" si="369"/>
        <v/>
      </c>
      <c r="HM75" s="267">
        <f t="shared" si="369"/>
        <v>64</v>
      </c>
      <c r="HN75" s="267" t="str">
        <f t="shared" si="369"/>
        <v/>
      </c>
      <c r="HO75" s="267" t="str">
        <f t="shared" si="369"/>
        <v/>
      </c>
      <c r="HP75" s="267" t="str">
        <f t="shared" si="369"/>
        <v/>
      </c>
      <c r="HQ75" s="267" t="str">
        <f t="shared" si="370"/>
        <v/>
      </c>
      <c r="HR75" s="267" t="str">
        <f t="shared" si="370"/>
        <v/>
      </c>
      <c r="HS75" s="267" t="str">
        <f t="shared" si="370"/>
        <v/>
      </c>
      <c r="HT75" s="267" t="str">
        <f t="shared" si="370"/>
        <v/>
      </c>
      <c r="HU75" s="267" t="str">
        <f t="shared" si="370"/>
        <v/>
      </c>
      <c r="HV75" s="267" t="str">
        <f t="shared" si="370"/>
        <v/>
      </c>
      <c r="HW75" s="267" t="str">
        <f t="shared" si="370"/>
        <v/>
      </c>
      <c r="HX75" s="267" t="str">
        <f t="shared" si="370"/>
        <v/>
      </c>
      <c r="HY75" s="267" t="str">
        <f t="shared" si="370"/>
        <v/>
      </c>
      <c r="HZ75" s="267" t="str">
        <f t="shared" si="370"/>
        <v/>
      </c>
      <c r="IA75" s="264"/>
      <c r="IB75" s="267" t="str">
        <f t="shared" si="305"/>
        <v/>
      </c>
      <c r="IC75" s="267" t="str">
        <f t="shared" si="306"/>
        <v/>
      </c>
      <c r="ID75" s="267" t="str">
        <f t="shared" si="307"/>
        <v/>
      </c>
      <c r="IE75" s="267" t="str">
        <f t="shared" si="308"/>
        <v/>
      </c>
      <c r="IF75" s="267" t="str">
        <f t="shared" si="309"/>
        <v/>
      </c>
      <c r="IG75" s="267" t="str">
        <f t="shared" si="310"/>
        <v/>
      </c>
      <c r="IH75" s="267">
        <f t="shared" si="311"/>
        <v>2</v>
      </c>
      <c r="II75" s="267" t="str">
        <f t="shared" si="163"/>
        <v/>
      </c>
      <c r="IJ75" s="267" t="str">
        <f t="shared" si="164"/>
        <v/>
      </c>
      <c r="IK75" s="267" t="str">
        <f t="shared" si="165"/>
        <v/>
      </c>
      <c r="IL75" s="267" t="str">
        <f t="shared" si="166"/>
        <v/>
      </c>
      <c r="IM75" s="267" t="str">
        <f t="shared" si="167"/>
        <v/>
      </c>
      <c r="IN75" s="267" t="str">
        <f t="shared" si="168"/>
        <v/>
      </c>
      <c r="IO75" s="267" t="str">
        <f t="shared" si="169"/>
        <v/>
      </c>
      <c r="IP75" s="267" t="str">
        <f t="shared" si="170"/>
        <v/>
      </c>
      <c r="IQ75" s="267" t="str">
        <f t="shared" si="171"/>
        <v/>
      </c>
      <c r="IR75" s="267" t="str">
        <f t="shared" si="172"/>
        <v/>
      </c>
      <c r="IS75" s="267" t="str">
        <f t="shared" si="173"/>
        <v/>
      </c>
      <c r="IT75" s="267" t="str">
        <f t="shared" si="174"/>
        <v/>
      </c>
      <c r="IU75" s="267" t="str">
        <f t="shared" si="175"/>
        <v/>
      </c>
      <c r="IV75" s="264"/>
      <c r="IW75" s="268">
        <v>64</v>
      </c>
      <c r="IX75" s="265" t="str">
        <f t="shared" si="312"/>
        <v/>
      </c>
      <c r="IY75" s="265" t="str">
        <f t="shared" si="375"/>
        <v/>
      </c>
      <c r="IZ75" s="265" t="str">
        <f t="shared" si="375"/>
        <v/>
      </c>
      <c r="JA75" s="265" t="str">
        <f t="shared" si="375"/>
        <v/>
      </c>
      <c r="JB75" s="265" t="str">
        <f t="shared" si="344"/>
        <v/>
      </c>
      <c r="JC75" s="265" t="str">
        <f t="shared" si="344"/>
        <v/>
      </c>
      <c r="JD75" s="265" t="str">
        <f t="shared" si="344"/>
        <v/>
      </c>
      <c r="JE75" s="265" t="str">
        <f t="shared" si="352"/>
        <v/>
      </c>
      <c r="JF75" s="265" t="str">
        <f t="shared" si="352"/>
        <v/>
      </c>
      <c r="JG75" s="265" t="str">
        <f t="shared" si="352"/>
        <v/>
      </c>
      <c r="JH75" s="265" t="str">
        <f t="shared" si="351"/>
        <v/>
      </c>
      <c r="JI75" s="265" t="str">
        <f t="shared" si="351"/>
        <v/>
      </c>
      <c r="JJ75" s="265" t="str">
        <f t="shared" si="351"/>
        <v/>
      </c>
      <c r="JK75" s="265" t="str">
        <f t="shared" si="351"/>
        <v/>
      </c>
      <c r="JL75" s="265" t="str">
        <f t="shared" si="351"/>
        <v/>
      </c>
      <c r="JM75" s="265" t="str">
        <f t="shared" si="351"/>
        <v/>
      </c>
      <c r="JN75" s="265" t="str">
        <f t="shared" si="351"/>
        <v/>
      </c>
      <c r="JO75" s="265" t="str">
        <f t="shared" si="351"/>
        <v/>
      </c>
      <c r="JP75" s="265" t="str">
        <f t="shared" si="351"/>
        <v/>
      </c>
      <c r="JQ75" s="265" t="str">
        <f t="shared" si="351"/>
        <v/>
      </c>
      <c r="JS75" s="265" t="str">
        <f>IF(IX75="","",SUM(IX$12:IX75)-IX75+1)</f>
        <v/>
      </c>
      <c r="JT75" s="265" t="str">
        <f>IF(IY75="","",SUM(IY$12:IY75)-IY75+1)</f>
        <v/>
      </c>
      <c r="JU75" s="265" t="str">
        <f>IF(IZ75="","",SUM(IZ$12:IZ75)-IZ75+1)</f>
        <v/>
      </c>
      <c r="JV75" s="265" t="str">
        <f>IF(JA75="","",SUM(JA$12:JA75)-JA75+1)</f>
        <v/>
      </c>
      <c r="JW75" s="265" t="str">
        <f>IF(JB75="","",SUM(JB$12:JB75)-JB75+1)</f>
        <v/>
      </c>
      <c r="JX75" s="265" t="str">
        <f>IF(JC75="","",SUM(JC$12:JC75)-JC75+1)</f>
        <v/>
      </c>
      <c r="JY75" s="265" t="str">
        <f>IF(JD75="","",SUM(JD$12:JD75)-JD75+1)</f>
        <v/>
      </c>
      <c r="JZ75" s="265" t="str">
        <f>IF(JE75="","",SUM(JE$12:JE75)-JE75+1)</f>
        <v/>
      </c>
      <c r="KA75" s="265" t="str">
        <f>IF(JF75="","",SUM(JF$12:JF75)-JF75+1)</f>
        <v/>
      </c>
      <c r="KB75" s="265" t="str">
        <f>IF(JG75="","",SUM(JG$12:JG75)-JG75+1)</f>
        <v/>
      </c>
      <c r="KC75" s="265" t="str">
        <f>IF(JH75="","",SUM(JH$12:JH75)-JH75+1)</f>
        <v/>
      </c>
      <c r="KD75" s="265" t="str">
        <f>IF(JI75="","",SUM(JI$12:JI75)-JI75+1)</f>
        <v/>
      </c>
      <c r="KE75" s="265" t="str">
        <f>IF(JJ75="","",SUM(JJ$12:JJ75)-JJ75+1)</f>
        <v/>
      </c>
      <c r="KF75" s="265" t="str">
        <f>IF(JK75="","",SUM(JK$12:JK75)-JK75+1)</f>
        <v/>
      </c>
      <c r="KG75" s="265" t="str">
        <f>IF(JL75="","",SUM(JL$12:JL75)-JL75+1)</f>
        <v/>
      </c>
      <c r="KH75" s="265" t="str">
        <f>IF(JM75="","",SUM(JM$12:JM75)-JM75+1)</f>
        <v/>
      </c>
      <c r="KI75" s="265" t="str">
        <f>IF(JN75="","",SUM(JN$12:JN75)-JN75+1)</f>
        <v/>
      </c>
      <c r="KJ75" s="265" t="str">
        <f>IF(JO75="","",SUM(JO$12:JO75)-JO75+1)</f>
        <v/>
      </c>
      <c r="KK75" s="265" t="str">
        <f>IF(JP75="","",SUM(JP$12:JP75)-JP75+1)</f>
        <v/>
      </c>
      <c r="KL75" s="265" t="str">
        <f>IF(JQ75="","",SUM(JQ$12:JQ75)-JQ75+1)</f>
        <v/>
      </c>
      <c r="KN75" s="265"/>
      <c r="KO75" s="265"/>
      <c r="KP75" s="265"/>
      <c r="KQ75" s="265"/>
      <c r="KR75" s="265"/>
      <c r="KS75" s="265"/>
      <c r="KT75" s="265"/>
      <c r="KU75" s="265" t="str">
        <f t="shared" si="349"/>
        <v/>
      </c>
      <c r="KV75" s="265" t="str">
        <f t="shared" si="132"/>
        <v/>
      </c>
      <c r="KW75" s="265" t="str">
        <f t="shared" si="133"/>
        <v/>
      </c>
      <c r="KX75" s="265" t="str">
        <f t="shared" si="134"/>
        <v/>
      </c>
      <c r="KY75" s="265" t="str">
        <f t="shared" si="135"/>
        <v/>
      </c>
      <c r="KZ75" s="265" t="str">
        <f t="shared" si="136"/>
        <v/>
      </c>
      <c r="LA75" s="265" t="str">
        <f t="shared" si="137"/>
        <v/>
      </c>
      <c r="LB75" s="265" t="str">
        <f t="shared" si="138"/>
        <v/>
      </c>
      <c r="LC75" s="265" t="str">
        <f t="shared" si="139"/>
        <v/>
      </c>
      <c r="LD75" s="265" t="str">
        <f t="shared" si="140"/>
        <v/>
      </c>
      <c r="LE75" s="265" t="str">
        <f t="shared" si="141"/>
        <v/>
      </c>
      <c r="LF75" s="265" t="str">
        <f t="shared" si="142"/>
        <v/>
      </c>
      <c r="LG75" s="265" t="str">
        <f t="shared" si="143"/>
        <v/>
      </c>
    </row>
    <row r="76" spans="1:319" s="266" customFormat="1" x14ac:dyDescent="0.25">
      <c r="A76" s="248">
        <f t="shared" si="179"/>
        <v>65</v>
      </c>
      <c r="B76" s="176" t="s">
        <v>60</v>
      </c>
      <c r="C76" s="45" t="s">
        <v>284</v>
      </c>
      <c r="D76" s="45" t="s">
        <v>292</v>
      </c>
      <c r="E76" s="169" t="s">
        <v>352</v>
      </c>
      <c r="F76" s="46" t="s">
        <v>396</v>
      </c>
      <c r="G76" s="172"/>
      <c r="H76" s="54" t="s">
        <v>374</v>
      </c>
      <c r="I76" s="54"/>
      <c r="J76" s="54"/>
      <c r="K76" s="54"/>
      <c r="L76" s="248"/>
      <c r="M76" s="248"/>
      <c r="N76" s="44" t="s">
        <v>595</v>
      </c>
      <c r="O76" s="44" t="s">
        <v>676</v>
      </c>
      <c r="P76" s="43">
        <v>8</v>
      </c>
      <c r="Q76" s="43" t="s">
        <v>415</v>
      </c>
      <c r="R76" s="43" t="s">
        <v>415</v>
      </c>
      <c r="S76" s="43">
        <f t="shared" ref="S76:S85" si="376">IF(Q76="s",P76,"")</f>
        <v>8</v>
      </c>
      <c r="T76" s="54"/>
      <c r="U76" s="54"/>
      <c r="V76" s="54">
        <v>2</v>
      </c>
      <c r="W76" s="343">
        <f t="shared" si="298"/>
        <v>136</v>
      </c>
      <c r="X76" s="344">
        <f t="shared" si="299"/>
        <v>2</v>
      </c>
      <c r="Y76" s="45" t="s">
        <v>654</v>
      </c>
      <c r="Z76" s="45" t="s">
        <v>654</v>
      </c>
      <c r="AA76" s="54">
        <v>5</v>
      </c>
      <c r="AB76" s="54">
        <v>7</v>
      </c>
      <c r="AC76" s="54">
        <v>1</v>
      </c>
      <c r="AD76" s="44"/>
      <c r="AE76" s="44"/>
      <c r="AF76" s="44"/>
      <c r="AG76" s="45"/>
      <c r="AH76" s="45"/>
      <c r="AI76" s="45"/>
      <c r="AJ76" s="46"/>
      <c r="AK76" s="46"/>
      <c r="AL76" s="46"/>
      <c r="AN76" s="307" t="str">
        <f t="shared" ref="AN76:AN139" si="377">IF(B76="","",IF(H76="","Pré: ---",CONCATENATE("Pré: ",H76," ",I76," ",J76," ",K76)))</f>
        <v xml:space="preserve">Pré: CIV01350   </v>
      </c>
      <c r="AO76" s="256" t="str">
        <f t="shared" ref="AO76:AO139" si="378">IF(B76="","",IF(L76="","Co: ---",CONCATENATE("Co: ",L76," ",M76)))</f>
        <v>Co: ---</v>
      </c>
      <c r="AP76" s="45" t="str">
        <f t="shared" si="146"/>
        <v>CIV01444</v>
      </c>
      <c r="AQ76" s="308" t="str">
        <f t="shared" si="180"/>
        <v>Projeto Final</v>
      </c>
      <c r="AR76" s="43">
        <f t="shared" ref="AR76:AR139" si="379">IF(Q76="s",S76,"")</f>
        <v>8</v>
      </c>
      <c r="AS76" s="255"/>
      <c r="AT76" s="256">
        <f t="shared" ref="AT76:AT139" si="380">IF(AA76="","",AA76)</f>
        <v>5</v>
      </c>
      <c r="AU76" s="257">
        <f t="shared" si="361"/>
        <v>7</v>
      </c>
      <c r="AV76" s="257" t="str">
        <f t="shared" si="361"/>
        <v/>
      </c>
      <c r="AW76" s="257" t="str">
        <f t="shared" si="361"/>
        <v/>
      </c>
      <c r="AX76" s="257" t="str">
        <f t="shared" si="361"/>
        <v/>
      </c>
      <c r="AY76" s="257" t="str">
        <f t="shared" si="361"/>
        <v/>
      </c>
      <c r="AZ76" s="257" t="str">
        <f t="shared" si="361"/>
        <v/>
      </c>
      <c r="BA76" s="257" t="str">
        <f t="shared" si="361"/>
        <v/>
      </c>
      <c r="BB76" s="257" t="str">
        <f t="shared" si="361"/>
        <v/>
      </c>
      <c r="BC76" s="257" t="str">
        <f t="shared" si="361"/>
        <v/>
      </c>
      <c r="BD76" s="257" t="str">
        <f t="shared" si="361"/>
        <v/>
      </c>
      <c r="BE76" s="257" t="str">
        <f t="shared" si="362"/>
        <v/>
      </c>
      <c r="BF76" s="257" t="str">
        <f t="shared" si="362"/>
        <v/>
      </c>
      <c r="BG76" s="257" t="str">
        <f t="shared" si="362"/>
        <v/>
      </c>
      <c r="BH76" s="257" t="str">
        <f t="shared" si="362"/>
        <v/>
      </c>
      <c r="BI76" s="257" t="str">
        <f t="shared" si="362"/>
        <v/>
      </c>
      <c r="BJ76" s="257" t="str">
        <f t="shared" si="362"/>
        <v/>
      </c>
      <c r="BK76" s="257" t="str">
        <f t="shared" si="362"/>
        <v/>
      </c>
      <c r="BL76" s="257" t="str">
        <f t="shared" si="362"/>
        <v/>
      </c>
      <c r="BM76" s="258" t="str">
        <f t="shared" ref="BM76:BM139" si="381">IF(AD76="","",AD76)</f>
        <v/>
      </c>
      <c r="BN76" s="259" t="str">
        <f t="shared" si="363"/>
        <v/>
      </c>
      <c r="BO76" s="259" t="str">
        <f t="shared" si="363"/>
        <v/>
      </c>
      <c r="BP76" s="259" t="str">
        <f t="shared" si="363"/>
        <v/>
      </c>
      <c r="BQ76" s="259" t="str">
        <f t="shared" si="363"/>
        <v/>
      </c>
      <c r="BR76" s="259" t="str">
        <f t="shared" si="363"/>
        <v/>
      </c>
      <c r="BS76" s="259" t="str">
        <f t="shared" si="363"/>
        <v/>
      </c>
      <c r="BT76" s="259" t="str">
        <f t="shared" si="363"/>
        <v/>
      </c>
      <c r="BU76" s="259" t="str">
        <f t="shared" si="363"/>
        <v/>
      </c>
      <c r="BV76" s="259" t="str">
        <f t="shared" si="363"/>
        <v/>
      </c>
      <c r="BW76" s="259" t="str">
        <f t="shared" si="363"/>
        <v/>
      </c>
      <c r="BX76" s="259" t="str">
        <f t="shared" si="364"/>
        <v/>
      </c>
      <c r="BY76" s="259" t="str">
        <f t="shared" si="364"/>
        <v/>
      </c>
      <c r="BZ76" s="259" t="str">
        <f t="shared" si="364"/>
        <v/>
      </c>
      <c r="CA76" s="259" t="str">
        <f t="shared" si="364"/>
        <v/>
      </c>
      <c r="CB76" s="259" t="str">
        <f t="shared" si="364"/>
        <v/>
      </c>
      <c r="CC76" s="259" t="str">
        <f t="shared" si="364"/>
        <v/>
      </c>
      <c r="CD76" s="259" t="str">
        <f t="shared" si="364"/>
        <v/>
      </c>
      <c r="CE76" s="259" t="str">
        <f t="shared" si="364"/>
        <v/>
      </c>
      <c r="CF76" s="260" t="str">
        <f t="shared" ref="CF76:CF139" si="382">IF(AG76="","",AG76)</f>
        <v/>
      </c>
      <c r="CG76" s="261" t="str">
        <f t="shared" si="365"/>
        <v/>
      </c>
      <c r="CH76" s="261" t="str">
        <f t="shared" si="365"/>
        <v/>
      </c>
      <c r="CI76" s="261" t="str">
        <f t="shared" si="365"/>
        <v/>
      </c>
      <c r="CJ76" s="261" t="str">
        <f t="shared" si="365"/>
        <v/>
      </c>
      <c r="CK76" s="261" t="str">
        <f t="shared" si="365"/>
        <v/>
      </c>
      <c r="CL76" s="261" t="str">
        <f t="shared" si="365"/>
        <v/>
      </c>
      <c r="CM76" s="261" t="str">
        <f t="shared" si="365"/>
        <v/>
      </c>
      <c r="CN76" s="261" t="str">
        <f t="shared" si="365"/>
        <v/>
      </c>
      <c r="CO76" s="261" t="str">
        <f t="shared" si="365"/>
        <v/>
      </c>
      <c r="CP76" s="261" t="str">
        <f t="shared" si="365"/>
        <v/>
      </c>
      <c r="CQ76" s="261" t="str">
        <f t="shared" si="366"/>
        <v/>
      </c>
      <c r="CR76" s="261" t="str">
        <f t="shared" si="366"/>
        <v/>
      </c>
      <c r="CS76" s="261" t="str">
        <f t="shared" si="366"/>
        <v/>
      </c>
      <c r="CT76" s="261" t="str">
        <f t="shared" si="366"/>
        <v/>
      </c>
      <c r="CU76" s="261" t="str">
        <f t="shared" si="366"/>
        <v/>
      </c>
      <c r="CV76" s="261" t="str">
        <f t="shared" si="366"/>
        <v/>
      </c>
      <c r="CW76" s="261" t="str">
        <f t="shared" si="366"/>
        <v/>
      </c>
      <c r="CX76" s="261" t="str">
        <f t="shared" si="366"/>
        <v/>
      </c>
      <c r="CY76" s="262" t="str">
        <f t="shared" ref="CY76:CY139" si="383">IF(AJ76="","",AJ76)</f>
        <v/>
      </c>
      <c r="CZ76" s="263" t="str">
        <f t="shared" si="367"/>
        <v/>
      </c>
      <c r="DA76" s="263" t="str">
        <f t="shared" si="367"/>
        <v/>
      </c>
      <c r="DB76" s="263" t="str">
        <f t="shared" si="367"/>
        <v/>
      </c>
      <c r="DC76" s="263" t="str">
        <f t="shared" si="367"/>
        <v/>
      </c>
      <c r="DD76" s="263" t="str">
        <f t="shared" si="367"/>
        <v/>
      </c>
      <c r="DE76" s="263" t="str">
        <f t="shared" si="367"/>
        <v/>
      </c>
      <c r="DF76" s="263" t="str">
        <f t="shared" si="367"/>
        <v/>
      </c>
      <c r="DG76" s="263" t="str">
        <f t="shared" si="367"/>
        <v/>
      </c>
      <c r="DH76" s="263" t="str">
        <f t="shared" si="367"/>
        <v/>
      </c>
      <c r="DI76" s="263" t="str">
        <f t="shared" si="367"/>
        <v/>
      </c>
      <c r="DJ76" s="263" t="str">
        <f t="shared" si="368"/>
        <v/>
      </c>
      <c r="DK76" s="263" t="str">
        <f t="shared" si="368"/>
        <v/>
      </c>
      <c r="DL76" s="263" t="str">
        <f t="shared" si="368"/>
        <v/>
      </c>
      <c r="DM76" s="263" t="str">
        <f t="shared" si="368"/>
        <v/>
      </c>
      <c r="DN76" s="263" t="str">
        <f t="shared" si="368"/>
        <v/>
      </c>
      <c r="DO76" s="263" t="str">
        <f t="shared" si="368"/>
        <v/>
      </c>
      <c r="DP76" s="263" t="str">
        <f t="shared" si="368"/>
        <v/>
      </c>
      <c r="DQ76" s="263" t="str">
        <f t="shared" si="368"/>
        <v/>
      </c>
      <c r="DR76" s="264"/>
      <c r="DS76" s="257" t="str">
        <f t="shared" si="371"/>
        <v/>
      </c>
      <c r="DT76" s="257" t="str">
        <f t="shared" si="371"/>
        <v/>
      </c>
      <c r="DU76" s="257" t="str">
        <f t="shared" si="371"/>
        <v/>
      </c>
      <c r="DV76" s="257" t="str">
        <f t="shared" si="371"/>
        <v/>
      </c>
      <c r="DW76" s="257" t="str">
        <f t="shared" si="371"/>
        <v/>
      </c>
      <c r="DX76" s="257" t="str">
        <f t="shared" si="371"/>
        <v/>
      </c>
      <c r="DY76" s="257" t="str">
        <f t="shared" si="371"/>
        <v/>
      </c>
      <c r="DZ76" s="257" t="str">
        <f t="shared" si="371"/>
        <v/>
      </c>
      <c r="EA76" s="257" t="str">
        <f t="shared" si="333"/>
        <v/>
      </c>
      <c r="EB76" s="257" t="str">
        <f t="shared" si="333"/>
        <v/>
      </c>
      <c r="EC76" s="257" t="str">
        <f t="shared" si="333"/>
        <v/>
      </c>
      <c r="ED76" s="257" t="str">
        <f t="shared" si="333"/>
        <v/>
      </c>
      <c r="EE76" s="257" t="str">
        <f t="shared" si="333"/>
        <v/>
      </c>
      <c r="EF76" s="257" t="str">
        <f t="shared" si="333"/>
        <v/>
      </c>
      <c r="EG76" s="257" t="str">
        <f t="shared" si="333"/>
        <v/>
      </c>
      <c r="EH76" s="257" t="str">
        <f t="shared" si="333"/>
        <v/>
      </c>
      <c r="EI76" s="257" t="str">
        <f t="shared" si="333"/>
        <v/>
      </c>
      <c r="EJ76" s="257" t="str">
        <f t="shared" si="333"/>
        <v/>
      </c>
      <c r="EK76" s="259" t="str">
        <f t="shared" si="372"/>
        <v/>
      </c>
      <c r="EL76" s="259" t="str">
        <f t="shared" si="372"/>
        <v/>
      </c>
      <c r="EM76" s="259" t="str">
        <f t="shared" si="372"/>
        <v/>
      </c>
      <c r="EN76" s="259" t="str">
        <f t="shared" si="372"/>
        <v/>
      </c>
      <c r="EO76" s="259" t="str">
        <f t="shared" si="372"/>
        <v/>
      </c>
      <c r="EP76" s="259" t="str">
        <f t="shared" si="372"/>
        <v/>
      </c>
      <c r="EQ76" s="259" t="str">
        <f t="shared" si="372"/>
        <v/>
      </c>
      <c r="ER76" s="259" t="str">
        <f t="shared" si="372"/>
        <v/>
      </c>
      <c r="ES76" s="259" t="str">
        <f t="shared" si="357"/>
        <v/>
      </c>
      <c r="ET76" s="259" t="str">
        <f t="shared" si="357"/>
        <v/>
      </c>
      <c r="EU76" s="259" t="str">
        <f t="shared" si="357"/>
        <v/>
      </c>
      <c r="EV76" s="259" t="str">
        <f t="shared" si="357"/>
        <v/>
      </c>
      <c r="EW76" s="259" t="str">
        <f t="shared" si="357"/>
        <v/>
      </c>
      <c r="EX76" s="259" t="str">
        <f t="shared" si="353"/>
        <v/>
      </c>
      <c r="EY76" s="259" t="str">
        <f t="shared" si="353"/>
        <v/>
      </c>
      <c r="EZ76" s="259" t="str">
        <f t="shared" si="353"/>
        <v/>
      </c>
      <c r="FA76" s="259" t="str">
        <f t="shared" si="353"/>
        <v/>
      </c>
      <c r="FB76" s="259" t="str">
        <f t="shared" si="353"/>
        <v/>
      </c>
      <c r="FC76" s="261" t="str">
        <f t="shared" si="373"/>
        <v/>
      </c>
      <c r="FD76" s="261" t="str">
        <f t="shared" si="373"/>
        <v/>
      </c>
      <c r="FE76" s="261" t="str">
        <f t="shared" si="373"/>
        <v/>
      </c>
      <c r="FF76" s="261" t="str">
        <f t="shared" si="373"/>
        <v/>
      </c>
      <c r="FG76" s="261" t="str">
        <f t="shared" si="373"/>
        <v/>
      </c>
      <c r="FH76" s="261" t="str">
        <f t="shared" si="373"/>
        <v/>
      </c>
      <c r="FI76" s="261" t="str">
        <f t="shared" si="373"/>
        <v/>
      </c>
      <c r="FJ76" s="261" t="str">
        <f t="shared" si="373"/>
        <v/>
      </c>
      <c r="FK76" s="261" t="str">
        <f t="shared" si="358"/>
        <v/>
      </c>
      <c r="FL76" s="261" t="str">
        <f t="shared" si="358"/>
        <v/>
      </c>
      <c r="FM76" s="261" t="str">
        <f t="shared" si="358"/>
        <v/>
      </c>
      <c r="FN76" s="261" t="str">
        <f t="shared" si="358"/>
        <v/>
      </c>
      <c r="FO76" s="261" t="str">
        <f t="shared" si="358"/>
        <v/>
      </c>
      <c r="FP76" s="261" t="str">
        <f t="shared" si="354"/>
        <v/>
      </c>
      <c r="FQ76" s="261" t="str">
        <f t="shared" si="354"/>
        <v/>
      </c>
      <c r="FR76" s="261" t="str">
        <f t="shared" si="354"/>
        <v/>
      </c>
      <c r="FS76" s="261" t="str">
        <f t="shared" si="354"/>
        <v/>
      </c>
      <c r="FT76" s="261" t="str">
        <f t="shared" si="354"/>
        <v/>
      </c>
      <c r="FU76" s="263" t="str">
        <f t="shared" si="374"/>
        <v/>
      </c>
      <c r="FV76" s="263" t="str">
        <f t="shared" si="374"/>
        <v/>
      </c>
      <c r="FW76" s="263" t="str">
        <f t="shared" si="374"/>
        <v/>
      </c>
      <c r="FX76" s="263" t="str">
        <f t="shared" si="374"/>
        <v/>
      </c>
      <c r="FY76" s="263" t="str">
        <f t="shared" si="374"/>
        <v/>
      </c>
      <c r="FZ76" s="263" t="str">
        <f t="shared" si="374"/>
        <v/>
      </c>
      <c r="GA76" s="263" t="str">
        <f t="shared" si="374"/>
        <v/>
      </c>
      <c r="GB76" s="263" t="str">
        <f t="shared" si="374"/>
        <v/>
      </c>
      <c r="GC76" s="263" t="str">
        <f t="shared" si="359"/>
        <v/>
      </c>
      <c r="GD76" s="263" t="str">
        <f t="shared" si="359"/>
        <v/>
      </c>
      <c r="GE76" s="263" t="str">
        <f t="shared" si="359"/>
        <v/>
      </c>
      <c r="GF76" s="263" t="str">
        <f t="shared" si="359"/>
        <v/>
      </c>
      <c r="GG76" s="263" t="str">
        <f t="shared" si="359"/>
        <v/>
      </c>
      <c r="GH76" s="263" t="str">
        <f t="shared" si="355"/>
        <v/>
      </c>
      <c r="GI76" s="263" t="str">
        <f t="shared" si="355"/>
        <v/>
      </c>
      <c r="GJ76" s="263" t="str">
        <f t="shared" si="355"/>
        <v/>
      </c>
      <c r="GK76" s="263" t="str">
        <f t="shared" si="355"/>
        <v/>
      </c>
      <c r="GL76" s="263" t="str">
        <f t="shared" si="355"/>
        <v/>
      </c>
      <c r="GM76" s="265" t="str">
        <f t="shared" si="350"/>
        <v>7</v>
      </c>
      <c r="GN76" s="265" t="str">
        <f t="shared" si="350"/>
        <v/>
      </c>
      <c r="GO76" s="265" t="str">
        <f t="shared" si="350"/>
        <v/>
      </c>
      <c r="GP76" s="265" t="str">
        <f t="shared" si="350"/>
        <v/>
      </c>
      <c r="GQ76" s="265" t="str">
        <f t="shared" si="350"/>
        <v/>
      </c>
      <c r="GR76" s="265" t="str">
        <f t="shared" si="350"/>
        <v/>
      </c>
      <c r="GS76" s="265" t="str">
        <f t="shared" si="316"/>
        <v/>
      </c>
      <c r="GT76" s="265" t="str">
        <f t="shared" si="314"/>
        <v/>
      </c>
      <c r="GU76" s="265" t="str">
        <f t="shared" si="314"/>
        <v/>
      </c>
      <c r="GV76" s="265" t="str">
        <f t="shared" si="360"/>
        <v/>
      </c>
      <c r="GW76" s="265" t="str">
        <f t="shared" si="360"/>
        <v/>
      </c>
      <c r="GX76" s="265" t="str">
        <f t="shared" si="360"/>
        <v/>
      </c>
      <c r="GY76" s="265" t="str">
        <f t="shared" si="360"/>
        <v/>
      </c>
      <c r="GZ76" s="265" t="str">
        <f t="shared" si="356"/>
        <v/>
      </c>
      <c r="HA76" s="265" t="str">
        <f t="shared" si="356"/>
        <v/>
      </c>
      <c r="HB76" s="265" t="str">
        <f t="shared" si="356"/>
        <v/>
      </c>
      <c r="HC76" s="265" t="str">
        <f t="shared" si="356"/>
        <v/>
      </c>
      <c r="HD76" s="265" t="str">
        <f t="shared" si="356"/>
        <v/>
      </c>
      <c r="HF76" s="265">
        <f t="shared" ref="HF76:HF86" si="384">A76</f>
        <v>65</v>
      </c>
      <c r="HG76" s="267" t="str">
        <f t="shared" si="369"/>
        <v/>
      </c>
      <c r="HH76" s="267" t="str">
        <f t="shared" si="369"/>
        <v/>
      </c>
      <c r="HI76" s="267" t="str">
        <f t="shared" si="369"/>
        <v/>
      </c>
      <c r="HJ76" s="267" t="str">
        <f t="shared" si="369"/>
        <v/>
      </c>
      <c r="HK76" s="267" t="str">
        <f t="shared" si="369"/>
        <v/>
      </c>
      <c r="HL76" s="267" t="str">
        <f t="shared" si="369"/>
        <v/>
      </c>
      <c r="HM76" s="267" t="str">
        <f t="shared" si="369"/>
        <v/>
      </c>
      <c r="HN76" s="267">
        <f t="shared" si="369"/>
        <v>65</v>
      </c>
      <c r="HO76" s="267" t="str">
        <f t="shared" si="369"/>
        <v/>
      </c>
      <c r="HP76" s="267" t="str">
        <f t="shared" si="369"/>
        <v/>
      </c>
      <c r="HQ76" s="267" t="str">
        <f t="shared" si="370"/>
        <v/>
      </c>
      <c r="HR76" s="267" t="str">
        <f t="shared" si="370"/>
        <v/>
      </c>
      <c r="HS76" s="267" t="str">
        <f t="shared" si="370"/>
        <v/>
      </c>
      <c r="HT76" s="267" t="str">
        <f t="shared" si="370"/>
        <v/>
      </c>
      <c r="HU76" s="267" t="str">
        <f t="shared" si="370"/>
        <v/>
      </c>
      <c r="HV76" s="267" t="str">
        <f t="shared" si="370"/>
        <v/>
      </c>
      <c r="HW76" s="267" t="str">
        <f t="shared" si="370"/>
        <v/>
      </c>
      <c r="HX76" s="267" t="str">
        <f t="shared" si="370"/>
        <v/>
      </c>
      <c r="HY76" s="267" t="str">
        <f t="shared" si="370"/>
        <v/>
      </c>
      <c r="HZ76" s="267" t="str">
        <f t="shared" si="370"/>
        <v/>
      </c>
      <c r="IA76" s="264"/>
      <c r="IB76" s="267" t="str">
        <f t="shared" si="305"/>
        <v/>
      </c>
      <c r="IC76" s="267" t="str">
        <f t="shared" si="306"/>
        <v/>
      </c>
      <c r="ID76" s="267" t="str">
        <f t="shared" si="307"/>
        <v/>
      </c>
      <c r="IE76" s="267" t="str">
        <f t="shared" si="308"/>
        <v/>
      </c>
      <c r="IF76" s="267" t="str">
        <f t="shared" si="309"/>
        <v/>
      </c>
      <c r="IG76" s="267" t="str">
        <f t="shared" si="310"/>
        <v/>
      </c>
      <c r="IH76" s="267" t="str">
        <f t="shared" si="311"/>
        <v/>
      </c>
      <c r="II76" s="267">
        <f t="shared" si="163"/>
        <v>2</v>
      </c>
      <c r="IJ76" s="267" t="str">
        <f t="shared" si="164"/>
        <v/>
      </c>
      <c r="IK76" s="267" t="str">
        <f t="shared" si="165"/>
        <v/>
      </c>
      <c r="IL76" s="267" t="str">
        <f t="shared" si="166"/>
        <v/>
      </c>
      <c r="IM76" s="267" t="str">
        <f t="shared" si="167"/>
        <v/>
      </c>
      <c r="IN76" s="267" t="str">
        <f t="shared" si="168"/>
        <v/>
      </c>
      <c r="IO76" s="267" t="str">
        <f t="shared" si="169"/>
        <v/>
      </c>
      <c r="IP76" s="267" t="str">
        <f t="shared" si="170"/>
        <v/>
      </c>
      <c r="IQ76" s="267" t="str">
        <f t="shared" si="171"/>
        <v/>
      </c>
      <c r="IR76" s="267" t="str">
        <f t="shared" si="172"/>
        <v/>
      </c>
      <c r="IS76" s="267" t="str">
        <f t="shared" si="173"/>
        <v/>
      </c>
      <c r="IT76" s="267" t="str">
        <f t="shared" si="174"/>
        <v/>
      </c>
      <c r="IU76" s="267" t="str">
        <f t="shared" si="175"/>
        <v/>
      </c>
      <c r="IV76" s="264"/>
      <c r="IW76" s="268">
        <v>65</v>
      </c>
      <c r="IX76" s="265" t="str">
        <f t="shared" si="312"/>
        <v/>
      </c>
      <c r="IY76" s="265" t="str">
        <f t="shared" si="375"/>
        <v/>
      </c>
      <c r="IZ76" s="265" t="str">
        <f t="shared" si="375"/>
        <v/>
      </c>
      <c r="JA76" s="265" t="str">
        <f t="shared" si="375"/>
        <v/>
      </c>
      <c r="JB76" s="265" t="str">
        <f t="shared" si="344"/>
        <v/>
      </c>
      <c r="JC76" s="265" t="str">
        <f t="shared" si="344"/>
        <v/>
      </c>
      <c r="JD76" s="265" t="str">
        <f t="shared" si="344"/>
        <v/>
      </c>
      <c r="JE76" s="265" t="str">
        <f t="shared" si="352"/>
        <v/>
      </c>
      <c r="JF76" s="265" t="str">
        <f t="shared" si="352"/>
        <v/>
      </c>
      <c r="JG76" s="265" t="str">
        <f t="shared" si="352"/>
        <v/>
      </c>
      <c r="JH76" s="265" t="str">
        <f t="shared" si="351"/>
        <v/>
      </c>
      <c r="JI76" s="265" t="str">
        <f t="shared" si="351"/>
        <v/>
      </c>
      <c r="JJ76" s="265" t="str">
        <f t="shared" si="351"/>
        <v/>
      </c>
      <c r="JK76" s="265" t="str">
        <f t="shared" si="351"/>
        <v/>
      </c>
      <c r="JL76" s="265" t="str">
        <f t="shared" si="351"/>
        <v/>
      </c>
      <c r="JM76" s="265" t="str">
        <f t="shared" si="351"/>
        <v/>
      </c>
      <c r="JN76" s="265" t="str">
        <f t="shared" si="351"/>
        <v/>
      </c>
      <c r="JO76" s="265" t="str">
        <f t="shared" si="351"/>
        <v/>
      </c>
      <c r="JP76" s="265" t="str">
        <f t="shared" si="351"/>
        <v/>
      </c>
      <c r="JQ76" s="265" t="str">
        <f t="shared" si="351"/>
        <v/>
      </c>
      <c r="JS76" s="265" t="str">
        <f>IF(IX76="","",SUM(IX$12:IX76)-IX76+1)</f>
        <v/>
      </c>
      <c r="JT76" s="265" t="str">
        <f>IF(IY76="","",SUM(IY$12:IY76)-IY76+1)</f>
        <v/>
      </c>
      <c r="JU76" s="265" t="str">
        <f>IF(IZ76="","",SUM(IZ$12:IZ76)-IZ76+1)</f>
        <v/>
      </c>
      <c r="JV76" s="265" t="str">
        <f>IF(JA76="","",SUM(JA$12:JA76)-JA76+1)</f>
        <v/>
      </c>
      <c r="JW76" s="265" t="str">
        <f>IF(JB76="","",SUM(JB$12:JB76)-JB76+1)</f>
        <v/>
      </c>
      <c r="JX76" s="265" t="str">
        <f>IF(JC76="","",SUM(JC$12:JC76)-JC76+1)</f>
        <v/>
      </c>
      <c r="JY76" s="265" t="str">
        <f>IF(JD76="","",SUM(JD$12:JD76)-JD76+1)</f>
        <v/>
      </c>
      <c r="JZ76" s="265" t="str">
        <f>IF(JE76="","",SUM(JE$12:JE76)-JE76+1)</f>
        <v/>
      </c>
      <c r="KA76" s="265" t="str">
        <f>IF(JF76="","",SUM(JF$12:JF76)-JF76+1)</f>
        <v/>
      </c>
      <c r="KB76" s="265" t="str">
        <f>IF(JG76="","",SUM(JG$12:JG76)-JG76+1)</f>
        <v/>
      </c>
      <c r="KC76" s="265" t="str">
        <f>IF(JH76="","",SUM(JH$12:JH76)-JH76+1)</f>
        <v/>
      </c>
      <c r="KD76" s="265" t="str">
        <f>IF(JI76="","",SUM(JI$12:JI76)-JI76+1)</f>
        <v/>
      </c>
      <c r="KE76" s="265" t="str">
        <f>IF(JJ76="","",SUM(JJ$12:JJ76)-JJ76+1)</f>
        <v/>
      </c>
      <c r="KF76" s="265" t="str">
        <f>IF(JK76="","",SUM(JK$12:JK76)-JK76+1)</f>
        <v/>
      </c>
      <c r="KG76" s="265" t="str">
        <f>IF(JL76="","",SUM(JL$12:JL76)-JL76+1)</f>
        <v/>
      </c>
      <c r="KH76" s="265" t="str">
        <f>IF(JM76="","",SUM(JM$12:JM76)-JM76+1)</f>
        <v/>
      </c>
      <c r="KI76" s="265" t="str">
        <f>IF(JN76="","",SUM(JN$12:JN76)-JN76+1)</f>
        <v/>
      </c>
      <c r="KJ76" s="265" t="str">
        <f>IF(JO76="","",SUM(JO$12:JO76)-JO76+1)</f>
        <v/>
      </c>
      <c r="KK76" s="265" t="str">
        <f>IF(JP76="","",SUM(JP$12:JP76)-JP76+1)</f>
        <v/>
      </c>
      <c r="KL76" s="265" t="str">
        <f>IF(JQ76="","",SUM(JQ$12:JQ76)-JQ76+1)</f>
        <v/>
      </c>
      <c r="KN76" s="265"/>
      <c r="KO76" s="265"/>
      <c r="KP76" s="265"/>
      <c r="KQ76" s="265"/>
      <c r="KR76" s="265"/>
      <c r="KS76" s="265"/>
      <c r="KT76" s="265"/>
      <c r="KU76" s="265" t="str">
        <f t="shared" si="349"/>
        <v/>
      </c>
      <c r="KV76" s="265" t="str">
        <f t="shared" ref="KV76:KV120" si="385">IF(JF76="","",VALUE(MID(JF$4,KA76,JF76)))</f>
        <v/>
      </c>
      <c r="KW76" s="265" t="str">
        <f t="shared" ref="KW76:KW120" si="386">IF(JG76="","",VALUE(MID(JG$4,KB76,JG76)))</f>
        <v/>
      </c>
      <c r="KX76" s="265" t="str">
        <f t="shared" ref="KX76:KX120" si="387">IF(JH76="","",VALUE(MID(JH$4,KC76,JH76)))</f>
        <v/>
      </c>
      <c r="KY76" s="265" t="str">
        <f t="shared" ref="KY76:KY120" si="388">IF(JI76="","",VALUE(MID(JI$4,KD76,JI76)))</f>
        <v/>
      </c>
      <c r="KZ76" s="265" t="str">
        <f t="shared" ref="KZ76:KZ120" si="389">IF(JJ76="","",VALUE(MID(JJ$4,KE76,JJ76)))</f>
        <v/>
      </c>
      <c r="LA76" s="265" t="str">
        <f t="shared" ref="LA76:LA120" si="390">IF(JK76="","",VALUE(MID(JK$4,KF76,JK76)))</f>
        <v/>
      </c>
      <c r="LB76" s="265" t="str">
        <f t="shared" ref="LB76:LB120" si="391">IF(JL76="","",VALUE(MID(JL$4,KG76,JL76)))</f>
        <v/>
      </c>
      <c r="LC76" s="265" t="str">
        <f t="shared" ref="LC76:LC120" si="392">IF(JM76="","",VALUE(MID(JM$4,KH76,JM76)))</f>
        <v/>
      </c>
      <c r="LD76" s="265" t="str">
        <f t="shared" ref="LD76:LD120" si="393">IF(JN76="","",VALUE(MID(JN$4,KI76,JN76)))</f>
        <v/>
      </c>
      <c r="LE76" s="265" t="str">
        <f t="shared" ref="LE76:LE120" si="394">IF(JO76="","",VALUE(MID(JO$4,KJ76,JO76)))</f>
        <v/>
      </c>
      <c r="LF76" s="265" t="str">
        <f t="shared" ref="LF76:LF120" si="395">IF(JP76="","",VALUE(MID(JP$4,KK76,JP76)))</f>
        <v/>
      </c>
      <c r="LG76" s="265" t="str">
        <f t="shared" ref="LG76:LG120" si="396">IF(JQ76="","",VALUE(MID(JQ$4,KL76,JQ76)))</f>
        <v/>
      </c>
    </row>
    <row r="77" spans="1:319" s="266" customFormat="1" x14ac:dyDescent="0.25">
      <c r="A77" s="248">
        <f t="shared" si="179"/>
        <v>66</v>
      </c>
      <c r="B77" s="176" t="s">
        <v>348</v>
      </c>
      <c r="C77" s="45" t="s">
        <v>284</v>
      </c>
      <c r="D77" s="45" t="s">
        <v>292</v>
      </c>
      <c r="E77" s="169" t="s">
        <v>350</v>
      </c>
      <c r="F77" s="46" t="s">
        <v>345</v>
      </c>
      <c r="G77" s="172">
        <v>104</v>
      </c>
      <c r="H77" s="54"/>
      <c r="I77" s="54"/>
      <c r="J77" s="54"/>
      <c r="K77" s="54"/>
      <c r="L77" s="248"/>
      <c r="M77" s="248"/>
      <c r="N77" s="44" t="s">
        <v>595</v>
      </c>
      <c r="O77" s="425" t="s">
        <v>684</v>
      </c>
      <c r="P77" s="43">
        <v>5</v>
      </c>
      <c r="Q77" s="43" t="s">
        <v>415</v>
      </c>
      <c r="R77" s="43" t="s">
        <v>415</v>
      </c>
      <c r="S77" s="43">
        <f t="shared" si="376"/>
        <v>5</v>
      </c>
      <c r="T77" s="54"/>
      <c r="U77" s="54"/>
      <c r="V77" s="54">
        <v>2</v>
      </c>
      <c r="W77" s="343">
        <f t="shared" si="298"/>
        <v>136</v>
      </c>
      <c r="X77" s="344">
        <f t="shared" si="299"/>
        <v>2</v>
      </c>
      <c r="Y77" s="45" t="s">
        <v>648</v>
      </c>
      <c r="Z77" s="45" t="s">
        <v>648</v>
      </c>
      <c r="AA77" s="54">
        <v>1</v>
      </c>
      <c r="AB77" s="54">
        <v>7</v>
      </c>
      <c r="AC77" s="54">
        <v>1</v>
      </c>
      <c r="AD77" s="44">
        <v>2</v>
      </c>
      <c r="AE77" s="44">
        <v>7</v>
      </c>
      <c r="AF77" s="44">
        <v>1</v>
      </c>
      <c r="AG77" s="45"/>
      <c r="AH77" s="45"/>
      <c r="AI77" s="45"/>
      <c r="AJ77" s="46"/>
      <c r="AK77" s="46"/>
      <c r="AL77" s="46"/>
      <c r="AN77" s="307" t="str">
        <f t="shared" si="377"/>
        <v>Pré: ---</v>
      </c>
      <c r="AO77" s="256" t="str">
        <f t="shared" si="378"/>
        <v>Co: ---</v>
      </c>
      <c r="AP77" s="45" t="str">
        <f t="shared" ref="AP77:AP140" si="397">IF(B77="","",CONCATENATE(D77,E77))</f>
        <v>CIV01562</v>
      </c>
      <c r="AQ77" s="308" t="str">
        <f t="shared" si="180"/>
        <v>Atividades Acadêmicas Científicas e Culturais - AACC I</v>
      </c>
      <c r="AR77" s="43">
        <f t="shared" si="379"/>
        <v>5</v>
      </c>
      <c r="AS77" s="255"/>
      <c r="AT77" s="256">
        <f t="shared" si="380"/>
        <v>1</v>
      </c>
      <c r="AU77" s="257">
        <f t="shared" si="361"/>
        <v>7</v>
      </c>
      <c r="AV77" s="257" t="str">
        <f t="shared" si="361"/>
        <v/>
      </c>
      <c r="AW77" s="257" t="str">
        <f t="shared" si="361"/>
        <v/>
      </c>
      <c r="AX77" s="257" t="str">
        <f t="shared" si="361"/>
        <v/>
      </c>
      <c r="AY77" s="257" t="str">
        <f t="shared" si="361"/>
        <v/>
      </c>
      <c r="AZ77" s="257" t="str">
        <f t="shared" si="361"/>
        <v/>
      </c>
      <c r="BA77" s="257" t="str">
        <f t="shared" si="361"/>
        <v/>
      </c>
      <c r="BB77" s="257" t="str">
        <f t="shared" si="361"/>
        <v/>
      </c>
      <c r="BC77" s="257" t="str">
        <f t="shared" si="361"/>
        <v/>
      </c>
      <c r="BD77" s="257" t="str">
        <f t="shared" si="361"/>
        <v/>
      </c>
      <c r="BE77" s="257" t="str">
        <f t="shared" si="362"/>
        <v/>
      </c>
      <c r="BF77" s="257" t="str">
        <f t="shared" si="362"/>
        <v/>
      </c>
      <c r="BG77" s="257" t="str">
        <f t="shared" si="362"/>
        <v/>
      </c>
      <c r="BH77" s="257" t="str">
        <f t="shared" si="362"/>
        <v/>
      </c>
      <c r="BI77" s="257" t="str">
        <f t="shared" si="362"/>
        <v/>
      </c>
      <c r="BJ77" s="257" t="str">
        <f t="shared" si="362"/>
        <v/>
      </c>
      <c r="BK77" s="257" t="str">
        <f t="shared" si="362"/>
        <v/>
      </c>
      <c r="BL77" s="257" t="str">
        <f t="shared" si="362"/>
        <v/>
      </c>
      <c r="BM77" s="258">
        <f t="shared" si="381"/>
        <v>2</v>
      </c>
      <c r="BN77" s="259">
        <f t="shared" si="363"/>
        <v>7</v>
      </c>
      <c r="BO77" s="259" t="str">
        <f t="shared" si="363"/>
        <v/>
      </c>
      <c r="BP77" s="259" t="str">
        <f t="shared" si="363"/>
        <v/>
      </c>
      <c r="BQ77" s="259" t="str">
        <f t="shared" si="363"/>
        <v/>
      </c>
      <c r="BR77" s="259" t="str">
        <f t="shared" si="363"/>
        <v/>
      </c>
      <c r="BS77" s="259" t="str">
        <f t="shared" si="363"/>
        <v/>
      </c>
      <c r="BT77" s="259" t="str">
        <f t="shared" si="363"/>
        <v/>
      </c>
      <c r="BU77" s="259" t="str">
        <f t="shared" si="363"/>
        <v/>
      </c>
      <c r="BV77" s="259" t="str">
        <f t="shared" si="363"/>
        <v/>
      </c>
      <c r="BW77" s="259" t="str">
        <f t="shared" si="363"/>
        <v/>
      </c>
      <c r="BX77" s="259" t="str">
        <f t="shared" si="364"/>
        <v/>
      </c>
      <c r="BY77" s="259" t="str">
        <f t="shared" si="364"/>
        <v/>
      </c>
      <c r="BZ77" s="259" t="str">
        <f t="shared" si="364"/>
        <v/>
      </c>
      <c r="CA77" s="259" t="str">
        <f t="shared" si="364"/>
        <v/>
      </c>
      <c r="CB77" s="259" t="str">
        <f t="shared" si="364"/>
        <v/>
      </c>
      <c r="CC77" s="259" t="str">
        <f t="shared" si="364"/>
        <v/>
      </c>
      <c r="CD77" s="259" t="str">
        <f t="shared" si="364"/>
        <v/>
      </c>
      <c r="CE77" s="259" t="str">
        <f t="shared" si="364"/>
        <v/>
      </c>
      <c r="CF77" s="260" t="str">
        <f t="shared" si="382"/>
        <v/>
      </c>
      <c r="CG77" s="261" t="str">
        <f t="shared" si="365"/>
        <v/>
      </c>
      <c r="CH77" s="261" t="str">
        <f t="shared" si="365"/>
        <v/>
      </c>
      <c r="CI77" s="261" t="str">
        <f t="shared" si="365"/>
        <v/>
      </c>
      <c r="CJ77" s="261" t="str">
        <f t="shared" si="365"/>
        <v/>
      </c>
      <c r="CK77" s="261" t="str">
        <f t="shared" si="365"/>
        <v/>
      </c>
      <c r="CL77" s="261" t="str">
        <f t="shared" si="365"/>
        <v/>
      </c>
      <c r="CM77" s="261" t="str">
        <f t="shared" si="365"/>
        <v/>
      </c>
      <c r="CN77" s="261" t="str">
        <f t="shared" si="365"/>
        <v/>
      </c>
      <c r="CO77" s="261" t="str">
        <f t="shared" si="365"/>
        <v/>
      </c>
      <c r="CP77" s="261" t="str">
        <f t="shared" si="365"/>
        <v/>
      </c>
      <c r="CQ77" s="261" t="str">
        <f t="shared" si="366"/>
        <v/>
      </c>
      <c r="CR77" s="261" t="str">
        <f t="shared" si="366"/>
        <v/>
      </c>
      <c r="CS77" s="261" t="str">
        <f t="shared" si="366"/>
        <v/>
      </c>
      <c r="CT77" s="261" t="str">
        <f t="shared" si="366"/>
        <v/>
      </c>
      <c r="CU77" s="261" t="str">
        <f t="shared" si="366"/>
        <v/>
      </c>
      <c r="CV77" s="261" t="str">
        <f t="shared" si="366"/>
        <v/>
      </c>
      <c r="CW77" s="261" t="str">
        <f t="shared" si="366"/>
        <v/>
      </c>
      <c r="CX77" s="261" t="str">
        <f t="shared" si="366"/>
        <v/>
      </c>
      <c r="CY77" s="262" t="str">
        <f t="shared" si="383"/>
        <v/>
      </c>
      <c r="CZ77" s="263" t="str">
        <f t="shared" si="367"/>
        <v/>
      </c>
      <c r="DA77" s="263" t="str">
        <f t="shared" si="367"/>
        <v/>
      </c>
      <c r="DB77" s="263" t="str">
        <f t="shared" si="367"/>
        <v/>
      </c>
      <c r="DC77" s="263" t="str">
        <f t="shared" si="367"/>
        <v/>
      </c>
      <c r="DD77" s="263" t="str">
        <f t="shared" si="367"/>
        <v/>
      </c>
      <c r="DE77" s="263" t="str">
        <f t="shared" si="367"/>
        <v/>
      </c>
      <c r="DF77" s="263" t="str">
        <f t="shared" si="367"/>
        <v/>
      </c>
      <c r="DG77" s="263" t="str">
        <f t="shared" si="367"/>
        <v/>
      </c>
      <c r="DH77" s="263" t="str">
        <f t="shared" si="367"/>
        <v/>
      </c>
      <c r="DI77" s="263" t="str">
        <f t="shared" si="367"/>
        <v/>
      </c>
      <c r="DJ77" s="263" t="str">
        <f t="shared" si="368"/>
        <v/>
      </c>
      <c r="DK77" s="263" t="str">
        <f t="shared" si="368"/>
        <v/>
      </c>
      <c r="DL77" s="263" t="str">
        <f t="shared" si="368"/>
        <v/>
      </c>
      <c r="DM77" s="263" t="str">
        <f t="shared" si="368"/>
        <v/>
      </c>
      <c r="DN77" s="263" t="str">
        <f t="shared" si="368"/>
        <v/>
      </c>
      <c r="DO77" s="263" t="str">
        <f t="shared" si="368"/>
        <v/>
      </c>
      <c r="DP77" s="263" t="str">
        <f t="shared" si="368"/>
        <v/>
      </c>
      <c r="DQ77" s="263" t="str">
        <f t="shared" si="368"/>
        <v/>
      </c>
      <c r="DR77" s="264"/>
      <c r="DS77" s="257" t="str">
        <f t="shared" si="371"/>
        <v>7</v>
      </c>
      <c r="DT77" s="257" t="str">
        <f t="shared" si="371"/>
        <v/>
      </c>
      <c r="DU77" s="257" t="str">
        <f t="shared" si="371"/>
        <v/>
      </c>
      <c r="DV77" s="257" t="str">
        <f t="shared" si="371"/>
        <v/>
      </c>
      <c r="DW77" s="257" t="str">
        <f t="shared" si="371"/>
        <v/>
      </c>
      <c r="DX77" s="257" t="str">
        <f t="shared" si="371"/>
        <v/>
      </c>
      <c r="DY77" s="257" t="str">
        <f t="shared" si="371"/>
        <v/>
      </c>
      <c r="DZ77" s="257" t="str">
        <f t="shared" si="371"/>
        <v/>
      </c>
      <c r="EA77" s="257" t="str">
        <f t="shared" ref="EA77:EJ86" si="398">CONCATENATE(IF(LOOKUP($DR$2-1,$AT$7:$DQ$7,$AT77:$DQ77)=EA$9,LOOKUP(EA$2,$AT$7:$DQ$7,$AT77:$DQ77),""),IF(LOOKUP($DR$3-1,$AT$7:$DQ$7,$AT77:$DQ77)=EA$9,LOOKUP(EA$3,$AT$7:$DQ$7,$AT77:$DQ77),""),IF(LOOKUP($DR$4-1,$AT$7:$DQ$7,$AT77:$DQ77)=EA$9,LOOKUP(EA$4,$AT$7:$DQ$7,$AT77:$DQ77),""),IF(LOOKUP($DR$5-1,$AT$7:$DQ$7,$AT77:$DQ77)=EA$9,LOOKUP(EA$5,$AT$7:$DQ$7,$AT77:$DQ77),""))</f>
        <v/>
      </c>
      <c r="EB77" s="257" t="str">
        <f t="shared" si="398"/>
        <v/>
      </c>
      <c r="EC77" s="257" t="str">
        <f t="shared" si="398"/>
        <v/>
      </c>
      <c r="ED77" s="257" t="str">
        <f t="shared" si="398"/>
        <v/>
      </c>
      <c r="EE77" s="257" t="str">
        <f t="shared" si="398"/>
        <v/>
      </c>
      <c r="EF77" s="257" t="str">
        <f t="shared" si="398"/>
        <v/>
      </c>
      <c r="EG77" s="257" t="str">
        <f t="shared" si="398"/>
        <v/>
      </c>
      <c r="EH77" s="257" t="str">
        <f t="shared" si="398"/>
        <v/>
      </c>
      <c r="EI77" s="257" t="str">
        <f t="shared" si="398"/>
        <v/>
      </c>
      <c r="EJ77" s="257" t="str">
        <f t="shared" si="398"/>
        <v/>
      </c>
      <c r="EK77" s="259" t="str">
        <f t="shared" si="372"/>
        <v>7</v>
      </c>
      <c r="EL77" s="259" t="str">
        <f t="shared" si="372"/>
        <v/>
      </c>
      <c r="EM77" s="259" t="str">
        <f t="shared" si="372"/>
        <v/>
      </c>
      <c r="EN77" s="259" t="str">
        <f t="shared" si="372"/>
        <v/>
      </c>
      <c r="EO77" s="259" t="str">
        <f t="shared" si="372"/>
        <v/>
      </c>
      <c r="EP77" s="259" t="str">
        <f t="shared" si="372"/>
        <v/>
      </c>
      <c r="EQ77" s="259" t="str">
        <f t="shared" si="372"/>
        <v/>
      </c>
      <c r="ER77" s="259" t="str">
        <f t="shared" si="372"/>
        <v/>
      </c>
      <c r="ES77" s="259" t="str">
        <f t="shared" si="357"/>
        <v/>
      </c>
      <c r="ET77" s="259" t="str">
        <f t="shared" si="357"/>
        <v/>
      </c>
      <c r="EU77" s="259" t="str">
        <f t="shared" si="357"/>
        <v/>
      </c>
      <c r="EV77" s="259" t="str">
        <f t="shared" si="357"/>
        <v/>
      </c>
      <c r="EW77" s="259" t="str">
        <f t="shared" si="357"/>
        <v/>
      </c>
      <c r="EX77" s="259" t="str">
        <f t="shared" si="353"/>
        <v/>
      </c>
      <c r="EY77" s="259" t="str">
        <f t="shared" si="353"/>
        <v/>
      </c>
      <c r="EZ77" s="259" t="str">
        <f t="shared" si="353"/>
        <v/>
      </c>
      <c r="FA77" s="259" t="str">
        <f t="shared" si="353"/>
        <v/>
      </c>
      <c r="FB77" s="259" t="str">
        <f t="shared" si="353"/>
        <v/>
      </c>
      <c r="FC77" s="261" t="str">
        <f t="shared" si="373"/>
        <v/>
      </c>
      <c r="FD77" s="261" t="str">
        <f t="shared" si="373"/>
        <v/>
      </c>
      <c r="FE77" s="261" t="str">
        <f t="shared" si="373"/>
        <v/>
      </c>
      <c r="FF77" s="261" t="str">
        <f t="shared" si="373"/>
        <v/>
      </c>
      <c r="FG77" s="261" t="str">
        <f t="shared" si="373"/>
        <v/>
      </c>
      <c r="FH77" s="261" t="str">
        <f t="shared" si="373"/>
        <v/>
      </c>
      <c r="FI77" s="261" t="str">
        <f t="shared" si="373"/>
        <v/>
      </c>
      <c r="FJ77" s="261" t="str">
        <f t="shared" si="373"/>
        <v/>
      </c>
      <c r="FK77" s="261" t="str">
        <f t="shared" si="358"/>
        <v/>
      </c>
      <c r="FL77" s="261" t="str">
        <f t="shared" si="358"/>
        <v/>
      </c>
      <c r="FM77" s="261" t="str">
        <f t="shared" si="358"/>
        <v/>
      </c>
      <c r="FN77" s="261" t="str">
        <f t="shared" si="358"/>
        <v/>
      </c>
      <c r="FO77" s="261" t="str">
        <f t="shared" si="358"/>
        <v/>
      </c>
      <c r="FP77" s="261" t="str">
        <f t="shared" si="354"/>
        <v/>
      </c>
      <c r="FQ77" s="261" t="str">
        <f t="shared" si="354"/>
        <v/>
      </c>
      <c r="FR77" s="261" t="str">
        <f t="shared" si="354"/>
        <v/>
      </c>
      <c r="FS77" s="261" t="str">
        <f t="shared" si="354"/>
        <v/>
      </c>
      <c r="FT77" s="261" t="str">
        <f t="shared" si="354"/>
        <v/>
      </c>
      <c r="FU77" s="263" t="str">
        <f t="shared" si="374"/>
        <v/>
      </c>
      <c r="FV77" s="263" t="str">
        <f t="shared" si="374"/>
        <v/>
      </c>
      <c r="FW77" s="263" t="str">
        <f t="shared" si="374"/>
        <v/>
      </c>
      <c r="FX77" s="263" t="str">
        <f t="shared" si="374"/>
        <v/>
      </c>
      <c r="FY77" s="263" t="str">
        <f t="shared" si="374"/>
        <v/>
      </c>
      <c r="FZ77" s="263" t="str">
        <f t="shared" si="374"/>
        <v/>
      </c>
      <c r="GA77" s="263" t="str">
        <f t="shared" si="374"/>
        <v/>
      </c>
      <c r="GB77" s="263" t="str">
        <f t="shared" si="374"/>
        <v/>
      </c>
      <c r="GC77" s="263" t="str">
        <f t="shared" si="359"/>
        <v/>
      </c>
      <c r="GD77" s="263" t="str">
        <f t="shared" si="359"/>
        <v/>
      </c>
      <c r="GE77" s="263" t="str">
        <f t="shared" si="359"/>
        <v/>
      </c>
      <c r="GF77" s="263" t="str">
        <f t="shared" si="359"/>
        <v/>
      </c>
      <c r="GG77" s="263" t="str">
        <f t="shared" si="359"/>
        <v/>
      </c>
      <c r="GH77" s="263" t="str">
        <f t="shared" si="355"/>
        <v/>
      </c>
      <c r="GI77" s="263" t="str">
        <f t="shared" si="355"/>
        <v/>
      </c>
      <c r="GJ77" s="263" t="str">
        <f t="shared" si="355"/>
        <v/>
      </c>
      <c r="GK77" s="263" t="str">
        <f t="shared" si="355"/>
        <v/>
      </c>
      <c r="GL77" s="263" t="str">
        <f t="shared" si="355"/>
        <v/>
      </c>
      <c r="GM77" s="265" t="str">
        <f t="shared" ref="GM77:GR86" si="399">CONCATENATE(IF(LOOKUP($DR$2-1,$AT$7:$DQ$7,$AT77:$DQ77)=GM$9,LOOKUP(GM$2,$AT$7:$DQ$7,$AT77:$DQ77),""),IF(LOOKUP($DR$3-1,$AT$7:$DQ$7,$AT77:$DQ77)=GM$9,LOOKUP(GM$3,$AT$7:$DQ$7,$AT77:$DQ77),""),IF(LOOKUP($DR$4-1,$AT$7:$DQ$7,$AT77:$DQ77)=GM$9,LOOKUP(GM$4,$AT$7:$DQ$7,$AT77:$DQ77),""),IF(LOOKUP($DR$5-1,$AT$7:$DQ$7,$AT77:$DQ77)=GM$9,LOOKUP(GM$5,$AT$7:$DQ$7,$AT77:$DQ77),""))</f>
        <v/>
      </c>
      <c r="GN77" s="265" t="str">
        <f t="shared" si="399"/>
        <v/>
      </c>
      <c r="GO77" s="265" t="str">
        <f t="shared" si="399"/>
        <v/>
      </c>
      <c r="GP77" s="265" t="str">
        <f t="shared" si="399"/>
        <v/>
      </c>
      <c r="GQ77" s="265" t="str">
        <f t="shared" si="399"/>
        <v/>
      </c>
      <c r="GR77" s="265" t="str">
        <f t="shared" si="399"/>
        <v/>
      </c>
      <c r="GS77" s="265" t="str">
        <f t="shared" si="316"/>
        <v/>
      </c>
      <c r="GT77" s="265" t="str">
        <f t="shared" si="314"/>
        <v/>
      </c>
      <c r="GU77" s="265" t="str">
        <f t="shared" si="314"/>
        <v/>
      </c>
      <c r="GV77" s="265" t="str">
        <f t="shared" si="360"/>
        <v/>
      </c>
      <c r="GW77" s="265" t="str">
        <f t="shared" si="360"/>
        <v/>
      </c>
      <c r="GX77" s="265" t="str">
        <f t="shared" si="360"/>
        <v/>
      </c>
      <c r="GY77" s="265" t="str">
        <f t="shared" si="360"/>
        <v/>
      </c>
      <c r="GZ77" s="265" t="str">
        <f t="shared" si="356"/>
        <v/>
      </c>
      <c r="HA77" s="265" t="str">
        <f t="shared" si="356"/>
        <v/>
      </c>
      <c r="HB77" s="265" t="str">
        <f t="shared" si="356"/>
        <v/>
      </c>
      <c r="HC77" s="265" t="str">
        <f t="shared" si="356"/>
        <v/>
      </c>
      <c r="HD77" s="265" t="str">
        <f t="shared" si="356"/>
        <v/>
      </c>
      <c r="HF77" s="265">
        <f t="shared" si="384"/>
        <v>66</v>
      </c>
      <c r="HG77" s="267" t="str">
        <f t="shared" si="369"/>
        <v/>
      </c>
      <c r="HH77" s="267" t="str">
        <f t="shared" si="369"/>
        <v/>
      </c>
      <c r="HI77" s="267" t="str">
        <f t="shared" si="369"/>
        <v/>
      </c>
      <c r="HJ77" s="267" t="str">
        <f t="shared" si="369"/>
        <v/>
      </c>
      <c r="HK77" s="267">
        <f t="shared" si="369"/>
        <v>66</v>
      </c>
      <c r="HL77" s="267" t="str">
        <f t="shared" si="369"/>
        <v/>
      </c>
      <c r="HM77" s="267" t="str">
        <f t="shared" si="369"/>
        <v/>
      </c>
      <c r="HN77" s="267" t="str">
        <f t="shared" si="369"/>
        <v/>
      </c>
      <c r="HO77" s="267" t="str">
        <f t="shared" si="369"/>
        <v/>
      </c>
      <c r="HP77" s="267" t="str">
        <f t="shared" si="369"/>
        <v/>
      </c>
      <c r="HQ77" s="267" t="str">
        <f t="shared" si="370"/>
        <v/>
      </c>
      <c r="HR77" s="267" t="str">
        <f t="shared" si="370"/>
        <v/>
      </c>
      <c r="HS77" s="267" t="str">
        <f t="shared" si="370"/>
        <v/>
      </c>
      <c r="HT77" s="267" t="str">
        <f t="shared" si="370"/>
        <v/>
      </c>
      <c r="HU77" s="267" t="str">
        <f t="shared" si="370"/>
        <v/>
      </c>
      <c r="HV77" s="267" t="str">
        <f t="shared" si="370"/>
        <v/>
      </c>
      <c r="HW77" s="267" t="str">
        <f t="shared" si="370"/>
        <v/>
      </c>
      <c r="HX77" s="267" t="str">
        <f t="shared" si="370"/>
        <v/>
      </c>
      <c r="HY77" s="267" t="str">
        <f t="shared" si="370"/>
        <v/>
      </c>
      <c r="HZ77" s="267" t="str">
        <f t="shared" si="370"/>
        <v/>
      </c>
      <c r="IA77" s="264"/>
      <c r="IB77" s="267" t="str">
        <f t="shared" ref="IB77:IB108" si="400">IF(HG77="","",LEN(HG77))</f>
        <v/>
      </c>
      <c r="IC77" s="267" t="str">
        <f t="shared" ref="IC77:IC108" si="401">IF(HH77="","",LEN(HH77))</f>
        <v/>
      </c>
      <c r="ID77" s="267" t="str">
        <f t="shared" ref="ID77:ID108" si="402">IF(HI77="","",LEN(HI77))</f>
        <v/>
      </c>
      <c r="IE77" s="267" t="str">
        <f t="shared" ref="IE77:IE108" si="403">IF(HJ77="","",LEN(HJ77))</f>
        <v/>
      </c>
      <c r="IF77" s="267">
        <f t="shared" ref="IF77:IF108" si="404">IF(HK77="","",LEN(HK77))</f>
        <v>2</v>
      </c>
      <c r="IG77" s="267" t="str">
        <f t="shared" ref="IG77:IG108" si="405">IF(HL77="","",LEN(HL77))</f>
        <v/>
      </c>
      <c r="IH77" s="267" t="str">
        <f t="shared" ref="IH77:IH108" si="406">IF(HM77="","",LEN(HM77))</f>
        <v/>
      </c>
      <c r="II77" s="267" t="str">
        <f t="shared" ref="II77:II120" si="407">IF(HN77="","",LEN(HN77))</f>
        <v/>
      </c>
      <c r="IJ77" s="267" t="str">
        <f t="shared" ref="IJ77:IJ120" si="408">IF(HO77="","",LEN(HO77))</f>
        <v/>
      </c>
      <c r="IK77" s="267" t="str">
        <f t="shared" ref="IK77:IK120" si="409">IF(HP77="","",LEN(HP77))</f>
        <v/>
      </c>
      <c r="IL77" s="267" t="str">
        <f t="shared" ref="IL77:IL120" si="410">IF(HQ77="","",LEN(HQ77))</f>
        <v/>
      </c>
      <c r="IM77" s="267" t="str">
        <f t="shared" ref="IM77:IM120" si="411">IF(HR77="","",LEN(HR77))</f>
        <v/>
      </c>
      <c r="IN77" s="267" t="str">
        <f t="shared" ref="IN77:IN120" si="412">IF(HS77="","",LEN(HS77))</f>
        <v/>
      </c>
      <c r="IO77" s="267" t="str">
        <f t="shared" ref="IO77:IO120" si="413">IF(HT77="","",LEN(HT77))</f>
        <v/>
      </c>
      <c r="IP77" s="267" t="str">
        <f t="shared" ref="IP77:IP120" si="414">IF(HU77="","",LEN(HU77))</f>
        <v/>
      </c>
      <c r="IQ77" s="267" t="str">
        <f t="shared" ref="IQ77:IQ120" si="415">IF(HV77="","",LEN(HV77))</f>
        <v/>
      </c>
      <c r="IR77" s="267" t="str">
        <f t="shared" ref="IR77:IR120" si="416">IF(HW77="","",LEN(HW77))</f>
        <v/>
      </c>
      <c r="IS77" s="267" t="str">
        <f t="shared" ref="IS77:IS120" si="417">IF(HX77="","",LEN(HX77))</f>
        <v/>
      </c>
      <c r="IT77" s="267" t="str">
        <f t="shared" ref="IT77:IT120" si="418">IF(HY77="","",LEN(HY77))</f>
        <v/>
      </c>
      <c r="IU77" s="267" t="str">
        <f t="shared" ref="IU77:IU120" si="419">IF(HZ77="","",LEN(HZ77))</f>
        <v/>
      </c>
      <c r="IV77" s="264"/>
      <c r="IW77" s="268">
        <v>66</v>
      </c>
      <c r="IX77" s="265" t="str">
        <f t="shared" ref="IX77:IX108" si="420">IF(LEN(IX$5)&lt;$IW77,"", VALUE(MID(IX$5,$IW77,1)))</f>
        <v/>
      </c>
      <c r="IY77" s="265" t="str">
        <f t="shared" si="375"/>
        <v/>
      </c>
      <c r="IZ77" s="265" t="str">
        <f t="shared" si="375"/>
        <v/>
      </c>
      <c r="JA77" s="265" t="str">
        <f t="shared" si="375"/>
        <v/>
      </c>
      <c r="JB77" s="265" t="str">
        <f t="shared" si="344"/>
        <v/>
      </c>
      <c r="JC77" s="265" t="str">
        <f t="shared" si="344"/>
        <v/>
      </c>
      <c r="JD77" s="265" t="str">
        <f t="shared" si="344"/>
        <v/>
      </c>
      <c r="JE77" s="265" t="str">
        <f t="shared" si="352"/>
        <v/>
      </c>
      <c r="JF77" s="265" t="str">
        <f t="shared" si="352"/>
        <v/>
      </c>
      <c r="JG77" s="265" t="str">
        <f t="shared" si="352"/>
        <v/>
      </c>
      <c r="JH77" s="265" t="str">
        <f t="shared" ref="JH77:JQ85" si="421">IF(LEN(JH$5)&lt;$IW77,"", VALUE(MID(JH$5,$IW77,1)))</f>
        <v/>
      </c>
      <c r="JI77" s="265" t="str">
        <f t="shared" si="421"/>
        <v/>
      </c>
      <c r="JJ77" s="265" t="str">
        <f t="shared" si="421"/>
        <v/>
      </c>
      <c r="JK77" s="265" t="str">
        <f t="shared" si="421"/>
        <v/>
      </c>
      <c r="JL77" s="265" t="str">
        <f t="shared" si="421"/>
        <v/>
      </c>
      <c r="JM77" s="265" t="str">
        <f t="shared" si="421"/>
        <v/>
      </c>
      <c r="JN77" s="265" t="str">
        <f t="shared" si="421"/>
        <v/>
      </c>
      <c r="JO77" s="265" t="str">
        <f t="shared" si="421"/>
        <v/>
      </c>
      <c r="JP77" s="265" t="str">
        <f t="shared" si="421"/>
        <v/>
      </c>
      <c r="JQ77" s="265" t="str">
        <f t="shared" si="421"/>
        <v/>
      </c>
      <c r="JS77" s="265" t="str">
        <f>IF(IX77="","",SUM(IX$12:IX77)-IX77+1)</f>
        <v/>
      </c>
      <c r="JT77" s="265" t="str">
        <f>IF(IY77="","",SUM(IY$12:IY77)-IY77+1)</f>
        <v/>
      </c>
      <c r="JU77" s="265" t="str">
        <f>IF(IZ77="","",SUM(IZ$12:IZ77)-IZ77+1)</f>
        <v/>
      </c>
      <c r="JV77" s="265" t="str">
        <f>IF(JA77="","",SUM(JA$12:JA77)-JA77+1)</f>
        <v/>
      </c>
      <c r="JW77" s="265" t="str">
        <f>IF(JB77="","",SUM(JB$12:JB77)-JB77+1)</f>
        <v/>
      </c>
      <c r="JX77" s="265" t="str">
        <f>IF(JC77="","",SUM(JC$12:JC77)-JC77+1)</f>
        <v/>
      </c>
      <c r="JY77" s="265" t="str">
        <f>IF(JD77="","",SUM(JD$12:JD77)-JD77+1)</f>
        <v/>
      </c>
      <c r="JZ77" s="265" t="str">
        <f>IF(JE77="","",SUM(JE$12:JE77)-JE77+1)</f>
        <v/>
      </c>
      <c r="KA77" s="265" t="str">
        <f>IF(JF77="","",SUM(JF$12:JF77)-JF77+1)</f>
        <v/>
      </c>
      <c r="KB77" s="265" t="str">
        <f>IF(JG77="","",SUM(JG$12:JG77)-JG77+1)</f>
        <v/>
      </c>
      <c r="KC77" s="265" t="str">
        <f>IF(JH77="","",SUM(JH$12:JH77)-JH77+1)</f>
        <v/>
      </c>
      <c r="KD77" s="265" t="str">
        <f>IF(JI77="","",SUM(JI$12:JI77)-JI77+1)</f>
        <v/>
      </c>
      <c r="KE77" s="265" t="str">
        <f>IF(JJ77="","",SUM(JJ$12:JJ77)-JJ77+1)</f>
        <v/>
      </c>
      <c r="KF77" s="265" t="str">
        <f>IF(JK77="","",SUM(JK$12:JK77)-JK77+1)</f>
        <v/>
      </c>
      <c r="KG77" s="265" t="str">
        <f>IF(JL77="","",SUM(JL$12:JL77)-JL77+1)</f>
        <v/>
      </c>
      <c r="KH77" s="265" t="str">
        <f>IF(JM77="","",SUM(JM$12:JM77)-JM77+1)</f>
        <v/>
      </c>
      <c r="KI77" s="265" t="str">
        <f>IF(JN77="","",SUM(JN$12:JN77)-JN77+1)</f>
        <v/>
      </c>
      <c r="KJ77" s="265" t="str">
        <f>IF(JO77="","",SUM(JO$12:JO77)-JO77+1)</f>
        <v/>
      </c>
      <c r="KK77" s="265" t="str">
        <f>IF(JP77="","",SUM(JP$12:JP77)-JP77+1)</f>
        <v/>
      </c>
      <c r="KL77" s="265" t="str">
        <f>IF(JQ77="","",SUM(JQ$12:JQ77)-JQ77+1)</f>
        <v/>
      </c>
      <c r="KN77" s="265"/>
      <c r="KO77" s="265"/>
      <c r="KP77" s="265"/>
      <c r="KQ77" s="265"/>
      <c r="KR77" s="265"/>
      <c r="KS77" s="265"/>
      <c r="KT77" s="265"/>
      <c r="KU77" s="265" t="str">
        <f t="shared" si="349"/>
        <v/>
      </c>
      <c r="KV77" s="265" t="str">
        <f t="shared" si="385"/>
        <v/>
      </c>
      <c r="KW77" s="265" t="str">
        <f t="shared" si="386"/>
        <v/>
      </c>
      <c r="KX77" s="265" t="str">
        <f t="shared" si="387"/>
        <v/>
      </c>
      <c r="KY77" s="265" t="str">
        <f t="shared" si="388"/>
        <v/>
      </c>
      <c r="KZ77" s="265" t="str">
        <f t="shared" si="389"/>
        <v/>
      </c>
      <c r="LA77" s="265" t="str">
        <f t="shared" si="390"/>
        <v/>
      </c>
      <c r="LB77" s="265" t="str">
        <f t="shared" si="391"/>
        <v/>
      </c>
      <c r="LC77" s="265" t="str">
        <f t="shared" si="392"/>
        <v/>
      </c>
      <c r="LD77" s="265" t="str">
        <f t="shared" si="393"/>
        <v/>
      </c>
      <c r="LE77" s="265" t="str">
        <f t="shared" si="394"/>
        <v/>
      </c>
      <c r="LF77" s="265" t="str">
        <f t="shared" si="395"/>
        <v/>
      </c>
      <c r="LG77" s="265" t="str">
        <f t="shared" si="396"/>
        <v/>
      </c>
    </row>
    <row r="78" spans="1:319" s="266" customFormat="1" x14ac:dyDescent="0.25">
      <c r="A78" s="248">
        <f t="shared" ref="A78:A141" si="422">A77+1</f>
        <v>67</v>
      </c>
      <c r="B78" s="176" t="s">
        <v>349</v>
      </c>
      <c r="C78" s="45" t="s">
        <v>284</v>
      </c>
      <c r="D78" s="45" t="s">
        <v>292</v>
      </c>
      <c r="E78" s="169" t="s">
        <v>351</v>
      </c>
      <c r="F78" s="46" t="s">
        <v>345</v>
      </c>
      <c r="G78" s="172">
        <v>106</v>
      </c>
      <c r="H78" s="54"/>
      <c r="I78" s="54"/>
      <c r="J78" s="54"/>
      <c r="K78" s="54"/>
      <c r="L78" s="248"/>
      <c r="M78" s="248"/>
      <c r="N78" s="44" t="s">
        <v>595</v>
      </c>
      <c r="O78" s="425" t="s">
        <v>684</v>
      </c>
      <c r="P78" s="43">
        <v>8</v>
      </c>
      <c r="Q78" s="43" t="s">
        <v>415</v>
      </c>
      <c r="R78" s="43" t="s">
        <v>415</v>
      </c>
      <c r="S78" s="43">
        <f t="shared" si="376"/>
        <v>8</v>
      </c>
      <c r="T78" s="54"/>
      <c r="U78" s="54"/>
      <c r="V78" s="54">
        <v>2</v>
      </c>
      <c r="W78" s="343">
        <f t="shared" si="298"/>
        <v>136</v>
      </c>
      <c r="X78" s="344">
        <f t="shared" si="299"/>
        <v>2</v>
      </c>
      <c r="Y78" s="45" t="s">
        <v>648</v>
      </c>
      <c r="Z78" s="45" t="s">
        <v>648</v>
      </c>
      <c r="AA78" s="54">
        <v>1</v>
      </c>
      <c r="AB78" s="54">
        <v>7</v>
      </c>
      <c r="AC78" s="54">
        <v>1</v>
      </c>
      <c r="AD78" s="44">
        <v>2</v>
      </c>
      <c r="AE78" s="44">
        <v>7</v>
      </c>
      <c r="AF78" s="44">
        <v>1</v>
      </c>
      <c r="AG78" s="45"/>
      <c r="AH78" s="45"/>
      <c r="AI78" s="45"/>
      <c r="AJ78" s="46"/>
      <c r="AK78" s="46"/>
      <c r="AL78" s="46"/>
      <c r="AN78" s="307" t="str">
        <f t="shared" si="377"/>
        <v>Pré: ---</v>
      </c>
      <c r="AO78" s="256" t="str">
        <f t="shared" si="378"/>
        <v>Co: ---</v>
      </c>
      <c r="AP78" s="45" t="str">
        <f t="shared" si="397"/>
        <v>CIV01563</v>
      </c>
      <c r="AQ78" s="308" t="str">
        <f t="shared" ref="AQ78:AQ141" si="423">IF(B78="","",B78)</f>
        <v>Atividades Acadêmicas Científicas e Culturais - AACC II</v>
      </c>
      <c r="AR78" s="43">
        <f t="shared" si="379"/>
        <v>8</v>
      </c>
      <c r="AS78" s="255"/>
      <c r="AT78" s="256">
        <f t="shared" si="380"/>
        <v>1</v>
      </c>
      <c r="AU78" s="257">
        <f t="shared" si="361"/>
        <v>7</v>
      </c>
      <c r="AV78" s="257" t="str">
        <f t="shared" si="361"/>
        <v/>
      </c>
      <c r="AW78" s="257" t="str">
        <f t="shared" si="361"/>
        <v/>
      </c>
      <c r="AX78" s="257" t="str">
        <f t="shared" si="361"/>
        <v/>
      </c>
      <c r="AY78" s="257" t="str">
        <f t="shared" si="361"/>
        <v/>
      </c>
      <c r="AZ78" s="257" t="str">
        <f t="shared" si="361"/>
        <v/>
      </c>
      <c r="BA78" s="257" t="str">
        <f t="shared" si="361"/>
        <v/>
      </c>
      <c r="BB78" s="257" t="str">
        <f t="shared" si="361"/>
        <v/>
      </c>
      <c r="BC78" s="257" t="str">
        <f t="shared" si="361"/>
        <v/>
      </c>
      <c r="BD78" s="257" t="str">
        <f t="shared" si="361"/>
        <v/>
      </c>
      <c r="BE78" s="257" t="str">
        <f t="shared" si="362"/>
        <v/>
      </c>
      <c r="BF78" s="257" t="str">
        <f t="shared" si="362"/>
        <v/>
      </c>
      <c r="BG78" s="257" t="str">
        <f t="shared" si="362"/>
        <v/>
      </c>
      <c r="BH78" s="257" t="str">
        <f t="shared" si="362"/>
        <v/>
      </c>
      <c r="BI78" s="257" t="str">
        <f t="shared" si="362"/>
        <v/>
      </c>
      <c r="BJ78" s="257" t="str">
        <f t="shared" si="362"/>
        <v/>
      </c>
      <c r="BK78" s="257" t="str">
        <f t="shared" si="362"/>
        <v/>
      </c>
      <c r="BL78" s="257" t="str">
        <f t="shared" si="362"/>
        <v/>
      </c>
      <c r="BM78" s="258">
        <f t="shared" si="381"/>
        <v>2</v>
      </c>
      <c r="BN78" s="259">
        <f t="shared" si="363"/>
        <v>7</v>
      </c>
      <c r="BO78" s="259" t="str">
        <f t="shared" si="363"/>
        <v/>
      </c>
      <c r="BP78" s="259" t="str">
        <f t="shared" si="363"/>
        <v/>
      </c>
      <c r="BQ78" s="259" t="str">
        <f t="shared" si="363"/>
        <v/>
      </c>
      <c r="BR78" s="259" t="str">
        <f t="shared" si="363"/>
        <v/>
      </c>
      <c r="BS78" s="259" t="str">
        <f t="shared" si="363"/>
        <v/>
      </c>
      <c r="BT78" s="259" t="str">
        <f t="shared" si="363"/>
        <v/>
      </c>
      <c r="BU78" s="259" t="str">
        <f t="shared" si="363"/>
        <v/>
      </c>
      <c r="BV78" s="259" t="str">
        <f t="shared" si="363"/>
        <v/>
      </c>
      <c r="BW78" s="259" t="str">
        <f t="shared" si="363"/>
        <v/>
      </c>
      <c r="BX78" s="259" t="str">
        <f t="shared" si="364"/>
        <v/>
      </c>
      <c r="BY78" s="259" t="str">
        <f t="shared" si="364"/>
        <v/>
      </c>
      <c r="BZ78" s="259" t="str">
        <f t="shared" si="364"/>
        <v/>
      </c>
      <c r="CA78" s="259" t="str">
        <f t="shared" si="364"/>
        <v/>
      </c>
      <c r="CB78" s="259" t="str">
        <f t="shared" si="364"/>
        <v/>
      </c>
      <c r="CC78" s="259" t="str">
        <f t="shared" si="364"/>
        <v/>
      </c>
      <c r="CD78" s="259" t="str">
        <f t="shared" si="364"/>
        <v/>
      </c>
      <c r="CE78" s="259" t="str">
        <f t="shared" si="364"/>
        <v/>
      </c>
      <c r="CF78" s="260" t="str">
        <f t="shared" si="382"/>
        <v/>
      </c>
      <c r="CG78" s="261" t="str">
        <f t="shared" si="365"/>
        <v/>
      </c>
      <c r="CH78" s="261" t="str">
        <f t="shared" si="365"/>
        <v/>
      </c>
      <c r="CI78" s="261" t="str">
        <f t="shared" si="365"/>
        <v/>
      </c>
      <c r="CJ78" s="261" t="str">
        <f t="shared" si="365"/>
        <v/>
      </c>
      <c r="CK78" s="261" t="str">
        <f t="shared" si="365"/>
        <v/>
      </c>
      <c r="CL78" s="261" t="str">
        <f t="shared" si="365"/>
        <v/>
      </c>
      <c r="CM78" s="261" t="str">
        <f t="shared" si="365"/>
        <v/>
      </c>
      <c r="CN78" s="261" t="str">
        <f t="shared" si="365"/>
        <v/>
      </c>
      <c r="CO78" s="261" t="str">
        <f t="shared" si="365"/>
        <v/>
      </c>
      <c r="CP78" s="261" t="str">
        <f t="shared" si="365"/>
        <v/>
      </c>
      <c r="CQ78" s="261" t="str">
        <f t="shared" si="366"/>
        <v/>
      </c>
      <c r="CR78" s="261" t="str">
        <f t="shared" si="366"/>
        <v/>
      </c>
      <c r="CS78" s="261" t="str">
        <f t="shared" si="366"/>
        <v/>
      </c>
      <c r="CT78" s="261" t="str">
        <f t="shared" si="366"/>
        <v/>
      </c>
      <c r="CU78" s="261" t="str">
        <f t="shared" si="366"/>
        <v/>
      </c>
      <c r="CV78" s="261" t="str">
        <f t="shared" si="366"/>
        <v/>
      </c>
      <c r="CW78" s="261" t="str">
        <f t="shared" si="366"/>
        <v/>
      </c>
      <c r="CX78" s="261" t="str">
        <f t="shared" si="366"/>
        <v/>
      </c>
      <c r="CY78" s="262" t="str">
        <f t="shared" si="383"/>
        <v/>
      </c>
      <c r="CZ78" s="263" t="str">
        <f t="shared" si="367"/>
        <v/>
      </c>
      <c r="DA78" s="263" t="str">
        <f t="shared" si="367"/>
        <v/>
      </c>
      <c r="DB78" s="263" t="str">
        <f t="shared" si="367"/>
        <v/>
      </c>
      <c r="DC78" s="263" t="str">
        <f t="shared" si="367"/>
        <v/>
      </c>
      <c r="DD78" s="263" t="str">
        <f t="shared" si="367"/>
        <v/>
      </c>
      <c r="DE78" s="263" t="str">
        <f t="shared" si="367"/>
        <v/>
      </c>
      <c r="DF78" s="263" t="str">
        <f t="shared" si="367"/>
        <v/>
      </c>
      <c r="DG78" s="263" t="str">
        <f t="shared" si="367"/>
        <v/>
      </c>
      <c r="DH78" s="263" t="str">
        <f t="shared" si="367"/>
        <v/>
      </c>
      <c r="DI78" s="263" t="str">
        <f t="shared" si="367"/>
        <v/>
      </c>
      <c r="DJ78" s="263" t="str">
        <f t="shared" si="368"/>
        <v/>
      </c>
      <c r="DK78" s="263" t="str">
        <f t="shared" si="368"/>
        <v/>
      </c>
      <c r="DL78" s="263" t="str">
        <f t="shared" si="368"/>
        <v/>
      </c>
      <c r="DM78" s="263" t="str">
        <f t="shared" si="368"/>
        <v/>
      </c>
      <c r="DN78" s="263" t="str">
        <f t="shared" si="368"/>
        <v/>
      </c>
      <c r="DO78" s="263" t="str">
        <f t="shared" si="368"/>
        <v/>
      </c>
      <c r="DP78" s="263" t="str">
        <f t="shared" si="368"/>
        <v/>
      </c>
      <c r="DQ78" s="263" t="str">
        <f t="shared" si="368"/>
        <v/>
      </c>
      <c r="DR78" s="264"/>
      <c r="DS78" s="257" t="str">
        <f t="shared" si="371"/>
        <v>7</v>
      </c>
      <c r="DT78" s="257" t="str">
        <f t="shared" si="371"/>
        <v/>
      </c>
      <c r="DU78" s="257" t="str">
        <f t="shared" si="371"/>
        <v/>
      </c>
      <c r="DV78" s="257" t="str">
        <f t="shared" si="371"/>
        <v/>
      </c>
      <c r="DW78" s="257" t="str">
        <f t="shared" si="371"/>
        <v/>
      </c>
      <c r="DX78" s="257" t="str">
        <f t="shared" si="371"/>
        <v/>
      </c>
      <c r="DY78" s="257" t="str">
        <f t="shared" si="371"/>
        <v/>
      </c>
      <c r="DZ78" s="257" t="str">
        <f t="shared" si="371"/>
        <v/>
      </c>
      <c r="EA78" s="257" t="str">
        <f t="shared" si="398"/>
        <v/>
      </c>
      <c r="EB78" s="257" t="str">
        <f t="shared" si="398"/>
        <v/>
      </c>
      <c r="EC78" s="257" t="str">
        <f t="shared" si="398"/>
        <v/>
      </c>
      <c r="ED78" s="257" t="str">
        <f t="shared" si="398"/>
        <v/>
      </c>
      <c r="EE78" s="257" t="str">
        <f t="shared" si="398"/>
        <v/>
      </c>
      <c r="EF78" s="257" t="str">
        <f t="shared" si="398"/>
        <v/>
      </c>
      <c r="EG78" s="257" t="str">
        <f t="shared" si="398"/>
        <v/>
      </c>
      <c r="EH78" s="257" t="str">
        <f t="shared" si="398"/>
        <v/>
      </c>
      <c r="EI78" s="257" t="str">
        <f t="shared" si="398"/>
        <v/>
      </c>
      <c r="EJ78" s="257" t="str">
        <f t="shared" si="398"/>
        <v/>
      </c>
      <c r="EK78" s="259" t="str">
        <f t="shared" si="372"/>
        <v>7</v>
      </c>
      <c r="EL78" s="259" t="str">
        <f t="shared" si="372"/>
        <v/>
      </c>
      <c r="EM78" s="259" t="str">
        <f t="shared" si="372"/>
        <v/>
      </c>
      <c r="EN78" s="259" t="str">
        <f t="shared" si="372"/>
        <v/>
      </c>
      <c r="EO78" s="259" t="str">
        <f t="shared" si="372"/>
        <v/>
      </c>
      <c r="EP78" s="259" t="str">
        <f t="shared" si="372"/>
        <v/>
      </c>
      <c r="EQ78" s="259" t="str">
        <f t="shared" si="372"/>
        <v/>
      </c>
      <c r="ER78" s="259" t="str">
        <f t="shared" si="372"/>
        <v/>
      </c>
      <c r="ES78" s="259" t="str">
        <f t="shared" si="357"/>
        <v/>
      </c>
      <c r="ET78" s="259" t="str">
        <f t="shared" si="357"/>
        <v/>
      </c>
      <c r="EU78" s="259" t="str">
        <f t="shared" si="357"/>
        <v/>
      </c>
      <c r="EV78" s="259" t="str">
        <f t="shared" si="357"/>
        <v/>
      </c>
      <c r="EW78" s="259" t="str">
        <f t="shared" si="357"/>
        <v/>
      </c>
      <c r="EX78" s="259" t="str">
        <f t="shared" si="353"/>
        <v/>
      </c>
      <c r="EY78" s="259" t="str">
        <f t="shared" si="353"/>
        <v/>
      </c>
      <c r="EZ78" s="259" t="str">
        <f t="shared" si="353"/>
        <v/>
      </c>
      <c r="FA78" s="259" t="str">
        <f t="shared" si="353"/>
        <v/>
      </c>
      <c r="FB78" s="259" t="str">
        <f t="shared" si="353"/>
        <v/>
      </c>
      <c r="FC78" s="261" t="str">
        <f t="shared" si="373"/>
        <v/>
      </c>
      <c r="FD78" s="261" t="str">
        <f t="shared" si="373"/>
        <v/>
      </c>
      <c r="FE78" s="261" t="str">
        <f t="shared" si="373"/>
        <v/>
      </c>
      <c r="FF78" s="261" t="str">
        <f t="shared" si="373"/>
        <v/>
      </c>
      <c r="FG78" s="261" t="str">
        <f t="shared" si="373"/>
        <v/>
      </c>
      <c r="FH78" s="261" t="str">
        <f t="shared" si="373"/>
        <v/>
      </c>
      <c r="FI78" s="261" t="str">
        <f t="shared" si="373"/>
        <v/>
      </c>
      <c r="FJ78" s="261" t="str">
        <f t="shared" si="373"/>
        <v/>
      </c>
      <c r="FK78" s="261" t="str">
        <f t="shared" si="358"/>
        <v/>
      </c>
      <c r="FL78" s="261" t="str">
        <f t="shared" si="358"/>
        <v/>
      </c>
      <c r="FM78" s="261" t="str">
        <f t="shared" si="358"/>
        <v/>
      </c>
      <c r="FN78" s="261" t="str">
        <f t="shared" si="358"/>
        <v/>
      </c>
      <c r="FO78" s="261" t="str">
        <f t="shared" si="358"/>
        <v/>
      </c>
      <c r="FP78" s="261" t="str">
        <f t="shared" si="354"/>
        <v/>
      </c>
      <c r="FQ78" s="261" t="str">
        <f t="shared" si="354"/>
        <v/>
      </c>
      <c r="FR78" s="261" t="str">
        <f t="shared" si="354"/>
        <v/>
      </c>
      <c r="FS78" s="261" t="str">
        <f t="shared" si="354"/>
        <v/>
      </c>
      <c r="FT78" s="261" t="str">
        <f t="shared" si="354"/>
        <v/>
      </c>
      <c r="FU78" s="263" t="str">
        <f t="shared" si="374"/>
        <v/>
      </c>
      <c r="FV78" s="263" t="str">
        <f t="shared" si="374"/>
        <v/>
      </c>
      <c r="FW78" s="263" t="str">
        <f t="shared" si="374"/>
        <v/>
      </c>
      <c r="FX78" s="263" t="str">
        <f t="shared" si="374"/>
        <v/>
      </c>
      <c r="FY78" s="263" t="str">
        <f t="shared" si="374"/>
        <v/>
      </c>
      <c r="FZ78" s="263" t="str">
        <f t="shared" si="374"/>
        <v/>
      </c>
      <c r="GA78" s="263" t="str">
        <f t="shared" si="374"/>
        <v/>
      </c>
      <c r="GB78" s="263" t="str">
        <f t="shared" si="374"/>
        <v/>
      </c>
      <c r="GC78" s="263" t="str">
        <f t="shared" si="359"/>
        <v/>
      </c>
      <c r="GD78" s="263" t="str">
        <f t="shared" si="359"/>
        <v/>
      </c>
      <c r="GE78" s="263" t="str">
        <f t="shared" si="359"/>
        <v/>
      </c>
      <c r="GF78" s="263" t="str">
        <f t="shared" si="359"/>
        <v/>
      </c>
      <c r="GG78" s="263" t="str">
        <f t="shared" si="359"/>
        <v/>
      </c>
      <c r="GH78" s="263" t="str">
        <f t="shared" si="355"/>
        <v/>
      </c>
      <c r="GI78" s="263" t="str">
        <f t="shared" si="355"/>
        <v/>
      </c>
      <c r="GJ78" s="263" t="str">
        <f t="shared" si="355"/>
        <v/>
      </c>
      <c r="GK78" s="263" t="str">
        <f t="shared" si="355"/>
        <v/>
      </c>
      <c r="GL78" s="263" t="str">
        <f t="shared" si="355"/>
        <v/>
      </c>
      <c r="GM78" s="265" t="str">
        <f t="shared" si="399"/>
        <v/>
      </c>
      <c r="GN78" s="265" t="str">
        <f t="shared" si="399"/>
        <v/>
      </c>
      <c r="GO78" s="265" t="str">
        <f t="shared" si="399"/>
        <v/>
      </c>
      <c r="GP78" s="265" t="str">
        <f t="shared" si="399"/>
        <v/>
      </c>
      <c r="GQ78" s="265" t="str">
        <f t="shared" si="399"/>
        <v/>
      </c>
      <c r="GR78" s="265" t="str">
        <f t="shared" si="399"/>
        <v/>
      </c>
      <c r="GS78" s="265" t="str">
        <f t="shared" si="316"/>
        <v/>
      </c>
      <c r="GT78" s="265" t="str">
        <f t="shared" ref="GT78:GU97" si="424">CONCATENATE(IF(LOOKUP($DR$2-1,$AT$7:$DQ$7,$AT78:$DQ78)=GT$9,LOOKUP(GT$2,$AT$7:$DQ$7,$AT78:$DQ78),""),IF(LOOKUP($DR$3-1,$AT$7:$DQ$7,$AT78:$DQ78)=GT$9,LOOKUP(GT$3,$AT$7:$DQ$7,$AT78:$DQ78),""),IF(LOOKUP($DR$4-1,$AT$7:$DQ$7,$AT78:$DQ78)=GT$9,LOOKUP(GT$4,$AT$7:$DQ$7,$AT78:$DQ78),""),IF(LOOKUP($DR$5-1,$AT$7:$DQ$7,$AT78:$DQ78)=GT$9,LOOKUP(GT$5,$AT$7:$DQ$7,$AT78:$DQ78),""))</f>
        <v/>
      </c>
      <c r="GU78" s="265" t="str">
        <f t="shared" si="424"/>
        <v/>
      </c>
      <c r="GV78" s="265" t="str">
        <f t="shared" si="360"/>
        <v/>
      </c>
      <c r="GW78" s="265" t="str">
        <f t="shared" si="360"/>
        <v/>
      </c>
      <c r="GX78" s="265" t="str">
        <f t="shared" si="360"/>
        <v/>
      </c>
      <c r="GY78" s="265" t="str">
        <f t="shared" si="360"/>
        <v/>
      </c>
      <c r="GZ78" s="265" t="str">
        <f t="shared" si="356"/>
        <v/>
      </c>
      <c r="HA78" s="265" t="str">
        <f t="shared" si="356"/>
        <v/>
      </c>
      <c r="HB78" s="265" t="str">
        <f t="shared" si="356"/>
        <v/>
      </c>
      <c r="HC78" s="265" t="str">
        <f t="shared" si="356"/>
        <v/>
      </c>
      <c r="HD78" s="265" t="str">
        <f t="shared" si="356"/>
        <v/>
      </c>
      <c r="HF78" s="265">
        <f t="shared" si="384"/>
        <v>67</v>
      </c>
      <c r="HG78" s="267" t="str">
        <f t="shared" si="369"/>
        <v/>
      </c>
      <c r="HH78" s="267" t="str">
        <f t="shared" si="369"/>
        <v/>
      </c>
      <c r="HI78" s="267" t="str">
        <f t="shared" si="369"/>
        <v/>
      </c>
      <c r="HJ78" s="267" t="str">
        <f t="shared" si="369"/>
        <v/>
      </c>
      <c r="HK78" s="267" t="str">
        <f t="shared" si="369"/>
        <v/>
      </c>
      <c r="HL78" s="267" t="str">
        <f t="shared" si="369"/>
        <v/>
      </c>
      <c r="HM78" s="267" t="str">
        <f t="shared" si="369"/>
        <v/>
      </c>
      <c r="HN78" s="267">
        <f t="shared" si="369"/>
        <v>67</v>
      </c>
      <c r="HO78" s="267" t="str">
        <f t="shared" si="369"/>
        <v/>
      </c>
      <c r="HP78" s="267" t="str">
        <f t="shared" si="369"/>
        <v/>
      </c>
      <c r="HQ78" s="267" t="str">
        <f t="shared" si="370"/>
        <v/>
      </c>
      <c r="HR78" s="267" t="str">
        <f t="shared" si="370"/>
        <v/>
      </c>
      <c r="HS78" s="267" t="str">
        <f t="shared" si="370"/>
        <v/>
      </c>
      <c r="HT78" s="267" t="str">
        <f t="shared" si="370"/>
        <v/>
      </c>
      <c r="HU78" s="267" t="str">
        <f t="shared" si="370"/>
        <v/>
      </c>
      <c r="HV78" s="267" t="str">
        <f t="shared" si="370"/>
        <v/>
      </c>
      <c r="HW78" s="267" t="str">
        <f t="shared" si="370"/>
        <v/>
      </c>
      <c r="HX78" s="267" t="str">
        <f t="shared" si="370"/>
        <v/>
      </c>
      <c r="HY78" s="267" t="str">
        <f t="shared" si="370"/>
        <v/>
      </c>
      <c r="HZ78" s="267" t="str">
        <f t="shared" si="370"/>
        <v/>
      </c>
      <c r="IA78" s="264"/>
      <c r="IB78" s="267" t="str">
        <f t="shared" si="400"/>
        <v/>
      </c>
      <c r="IC78" s="267" t="str">
        <f t="shared" si="401"/>
        <v/>
      </c>
      <c r="ID78" s="267" t="str">
        <f t="shared" si="402"/>
        <v/>
      </c>
      <c r="IE78" s="267" t="str">
        <f t="shared" si="403"/>
        <v/>
      </c>
      <c r="IF78" s="267" t="str">
        <f t="shared" si="404"/>
        <v/>
      </c>
      <c r="IG78" s="267" t="str">
        <f t="shared" si="405"/>
        <v/>
      </c>
      <c r="IH78" s="267" t="str">
        <f t="shared" si="406"/>
        <v/>
      </c>
      <c r="II78" s="267">
        <f t="shared" si="407"/>
        <v>2</v>
      </c>
      <c r="IJ78" s="267" t="str">
        <f t="shared" si="408"/>
        <v/>
      </c>
      <c r="IK78" s="267" t="str">
        <f t="shared" si="409"/>
        <v/>
      </c>
      <c r="IL78" s="267" t="str">
        <f t="shared" si="410"/>
        <v/>
      </c>
      <c r="IM78" s="267" t="str">
        <f t="shared" si="411"/>
        <v/>
      </c>
      <c r="IN78" s="267" t="str">
        <f t="shared" si="412"/>
        <v/>
      </c>
      <c r="IO78" s="267" t="str">
        <f t="shared" si="413"/>
        <v/>
      </c>
      <c r="IP78" s="267" t="str">
        <f t="shared" si="414"/>
        <v/>
      </c>
      <c r="IQ78" s="267" t="str">
        <f t="shared" si="415"/>
        <v/>
      </c>
      <c r="IR78" s="267" t="str">
        <f t="shared" si="416"/>
        <v/>
      </c>
      <c r="IS78" s="267" t="str">
        <f t="shared" si="417"/>
        <v/>
      </c>
      <c r="IT78" s="267" t="str">
        <f t="shared" si="418"/>
        <v/>
      </c>
      <c r="IU78" s="267" t="str">
        <f t="shared" si="419"/>
        <v/>
      </c>
      <c r="IV78" s="264"/>
      <c r="IW78" s="268">
        <v>67</v>
      </c>
      <c r="IX78" s="265" t="str">
        <f t="shared" si="420"/>
        <v/>
      </c>
      <c r="IY78" s="265" t="str">
        <f t="shared" si="375"/>
        <v/>
      </c>
      <c r="IZ78" s="265" t="str">
        <f t="shared" si="375"/>
        <v/>
      </c>
      <c r="JA78" s="265" t="str">
        <f t="shared" si="375"/>
        <v/>
      </c>
      <c r="JB78" s="265" t="str">
        <f t="shared" si="344"/>
        <v/>
      </c>
      <c r="JC78" s="265" t="str">
        <f t="shared" si="344"/>
        <v/>
      </c>
      <c r="JD78" s="265" t="str">
        <f t="shared" si="344"/>
        <v/>
      </c>
      <c r="JE78" s="265" t="str">
        <f t="shared" si="352"/>
        <v/>
      </c>
      <c r="JF78" s="265" t="str">
        <f t="shared" si="352"/>
        <v/>
      </c>
      <c r="JG78" s="265" t="str">
        <f t="shared" si="352"/>
        <v/>
      </c>
      <c r="JH78" s="265" t="str">
        <f t="shared" si="421"/>
        <v/>
      </c>
      <c r="JI78" s="265" t="str">
        <f t="shared" si="421"/>
        <v/>
      </c>
      <c r="JJ78" s="265" t="str">
        <f t="shared" si="421"/>
        <v/>
      </c>
      <c r="JK78" s="265" t="str">
        <f t="shared" si="421"/>
        <v/>
      </c>
      <c r="JL78" s="265" t="str">
        <f t="shared" si="421"/>
        <v/>
      </c>
      <c r="JM78" s="265" t="str">
        <f t="shared" si="421"/>
        <v/>
      </c>
      <c r="JN78" s="265" t="str">
        <f t="shared" si="421"/>
        <v/>
      </c>
      <c r="JO78" s="265" t="str">
        <f t="shared" si="421"/>
        <v/>
      </c>
      <c r="JP78" s="265" t="str">
        <f t="shared" si="421"/>
        <v/>
      </c>
      <c r="JQ78" s="265" t="str">
        <f t="shared" si="421"/>
        <v/>
      </c>
      <c r="JS78" s="265" t="str">
        <f>IF(IX78="","",SUM(IX$12:IX78)-IX78+1)</f>
        <v/>
      </c>
      <c r="JT78" s="265" t="str">
        <f>IF(IY78="","",SUM(IY$12:IY78)-IY78+1)</f>
        <v/>
      </c>
      <c r="JU78" s="265" t="str">
        <f>IF(IZ78="","",SUM(IZ$12:IZ78)-IZ78+1)</f>
        <v/>
      </c>
      <c r="JV78" s="265" t="str">
        <f>IF(JA78="","",SUM(JA$12:JA78)-JA78+1)</f>
        <v/>
      </c>
      <c r="JW78" s="265" t="str">
        <f>IF(JB78="","",SUM(JB$12:JB78)-JB78+1)</f>
        <v/>
      </c>
      <c r="JX78" s="265" t="str">
        <f>IF(JC78="","",SUM(JC$12:JC78)-JC78+1)</f>
        <v/>
      </c>
      <c r="JY78" s="265" t="str">
        <f>IF(JD78="","",SUM(JD$12:JD78)-JD78+1)</f>
        <v/>
      </c>
      <c r="JZ78" s="265" t="str">
        <f>IF(JE78="","",SUM(JE$12:JE78)-JE78+1)</f>
        <v/>
      </c>
      <c r="KA78" s="265" t="str">
        <f>IF(JF78="","",SUM(JF$12:JF78)-JF78+1)</f>
        <v/>
      </c>
      <c r="KB78" s="265" t="str">
        <f>IF(JG78="","",SUM(JG$12:JG78)-JG78+1)</f>
        <v/>
      </c>
      <c r="KC78" s="265" t="str">
        <f>IF(JH78="","",SUM(JH$12:JH78)-JH78+1)</f>
        <v/>
      </c>
      <c r="KD78" s="265" t="str">
        <f>IF(JI78="","",SUM(JI$12:JI78)-JI78+1)</f>
        <v/>
      </c>
      <c r="KE78" s="265" t="str">
        <f>IF(JJ78="","",SUM(JJ$12:JJ78)-JJ78+1)</f>
        <v/>
      </c>
      <c r="KF78" s="265" t="str">
        <f>IF(JK78="","",SUM(JK$12:JK78)-JK78+1)</f>
        <v/>
      </c>
      <c r="KG78" s="265" t="str">
        <f>IF(JL78="","",SUM(JL$12:JL78)-JL78+1)</f>
        <v/>
      </c>
      <c r="KH78" s="265" t="str">
        <f>IF(JM78="","",SUM(JM$12:JM78)-JM78+1)</f>
        <v/>
      </c>
      <c r="KI78" s="265" t="str">
        <f>IF(JN78="","",SUM(JN$12:JN78)-JN78+1)</f>
        <v/>
      </c>
      <c r="KJ78" s="265" t="str">
        <f>IF(JO78="","",SUM(JO$12:JO78)-JO78+1)</f>
        <v/>
      </c>
      <c r="KK78" s="265" t="str">
        <f>IF(JP78="","",SUM(JP$12:JP78)-JP78+1)</f>
        <v/>
      </c>
      <c r="KL78" s="265" t="str">
        <f>IF(JQ78="","",SUM(JQ$12:JQ78)-JQ78+1)</f>
        <v/>
      </c>
      <c r="KN78" s="265"/>
      <c r="KO78" s="265"/>
      <c r="KP78" s="265"/>
      <c r="KQ78" s="265"/>
      <c r="KR78" s="265"/>
      <c r="KS78" s="265"/>
      <c r="KT78" s="265"/>
      <c r="KU78" s="265" t="str">
        <f t="shared" si="349"/>
        <v/>
      </c>
      <c r="KV78" s="265" t="str">
        <f t="shared" si="385"/>
        <v/>
      </c>
      <c r="KW78" s="265" t="str">
        <f t="shared" si="386"/>
        <v/>
      </c>
      <c r="KX78" s="265" t="str">
        <f t="shared" si="387"/>
        <v/>
      </c>
      <c r="KY78" s="265" t="str">
        <f t="shared" si="388"/>
        <v/>
      </c>
      <c r="KZ78" s="265" t="str">
        <f t="shared" si="389"/>
        <v/>
      </c>
      <c r="LA78" s="265" t="str">
        <f t="shared" si="390"/>
        <v/>
      </c>
      <c r="LB78" s="265" t="str">
        <f t="shared" si="391"/>
        <v/>
      </c>
      <c r="LC78" s="265" t="str">
        <f t="shared" si="392"/>
        <v/>
      </c>
      <c r="LD78" s="265" t="str">
        <f t="shared" si="393"/>
        <v/>
      </c>
      <c r="LE78" s="265" t="str">
        <f t="shared" si="394"/>
        <v/>
      </c>
      <c r="LF78" s="265" t="str">
        <f t="shared" si="395"/>
        <v/>
      </c>
      <c r="LG78" s="265" t="str">
        <f t="shared" si="396"/>
        <v/>
      </c>
    </row>
    <row r="79" spans="1:319" s="266" customFormat="1" x14ac:dyDescent="0.25">
      <c r="A79" s="248">
        <f t="shared" si="422"/>
        <v>68</v>
      </c>
      <c r="B79" s="176"/>
      <c r="C79" s="45"/>
      <c r="D79" s="45"/>
      <c r="E79" s="169"/>
      <c r="F79" s="46"/>
      <c r="G79" s="172"/>
      <c r="H79" s="54"/>
      <c r="I79" s="54"/>
      <c r="J79" s="54"/>
      <c r="K79" s="54"/>
      <c r="L79" s="248"/>
      <c r="M79" s="248"/>
      <c r="N79" s="44"/>
      <c r="O79" s="44"/>
      <c r="P79" s="43"/>
      <c r="Q79" s="43"/>
      <c r="R79" s="43"/>
      <c r="S79" s="43" t="str">
        <f t="shared" si="376"/>
        <v/>
      </c>
      <c r="T79" s="54"/>
      <c r="U79" s="54"/>
      <c r="V79" s="54"/>
      <c r="W79" s="343" t="str">
        <f t="shared" si="298"/>
        <v/>
      </c>
      <c r="X79" s="344" t="str">
        <f t="shared" si="299"/>
        <v/>
      </c>
      <c r="Y79" s="45"/>
      <c r="Z79" s="45"/>
      <c r="AA79" s="54"/>
      <c r="AB79" s="54"/>
      <c r="AC79" s="54"/>
      <c r="AD79" s="44"/>
      <c r="AE79" s="44"/>
      <c r="AF79" s="44"/>
      <c r="AG79" s="45"/>
      <c r="AH79" s="45"/>
      <c r="AI79" s="45"/>
      <c r="AJ79" s="46"/>
      <c r="AK79" s="46"/>
      <c r="AL79" s="46"/>
      <c r="AN79" s="307" t="str">
        <f t="shared" si="377"/>
        <v/>
      </c>
      <c r="AO79" s="256" t="str">
        <f t="shared" si="378"/>
        <v/>
      </c>
      <c r="AP79" s="45" t="str">
        <f t="shared" si="397"/>
        <v/>
      </c>
      <c r="AQ79" s="308" t="str">
        <f t="shared" si="423"/>
        <v/>
      </c>
      <c r="AR79" s="43" t="str">
        <f t="shared" si="379"/>
        <v/>
      </c>
      <c r="AS79" s="255"/>
      <c r="AT79" s="256" t="str">
        <f t="shared" si="380"/>
        <v/>
      </c>
      <c r="AU79" s="257" t="str">
        <f t="shared" si="361"/>
        <v/>
      </c>
      <c r="AV79" s="257" t="str">
        <f t="shared" si="361"/>
        <v/>
      </c>
      <c r="AW79" s="257" t="str">
        <f t="shared" si="361"/>
        <v/>
      </c>
      <c r="AX79" s="257" t="str">
        <f t="shared" si="361"/>
        <v/>
      </c>
      <c r="AY79" s="257" t="str">
        <f t="shared" si="361"/>
        <v/>
      </c>
      <c r="AZ79" s="257" t="str">
        <f t="shared" si="361"/>
        <v/>
      </c>
      <c r="BA79" s="257" t="str">
        <f t="shared" si="361"/>
        <v/>
      </c>
      <c r="BB79" s="257" t="str">
        <f t="shared" si="361"/>
        <v/>
      </c>
      <c r="BC79" s="257" t="str">
        <f t="shared" si="361"/>
        <v/>
      </c>
      <c r="BD79" s="257" t="str">
        <f t="shared" si="361"/>
        <v/>
      </c>
      <c r="BE79" s="257" t="str">
        <f t="shared" si="362"/>
        <v/>
      </c>
      <c r="BF79" s="257" t="str">
        <f t="shared" si="362"/>
        <v/>
      </c>
      <c r="BG79" s="257" t="str">
        <f t="shared" si="362"/>
        <v/>
      </c>
      <c r="BH79" s="257" t="str">
        <f t="shared" si="362"/>
        <v/>
      </c>
      <c r="BI79" s="257" t="str">
        <f t="shared" si="362"/>
        <v/>
      </c>
      <c r="BJ79" s="257" t="str">
        <f t="shared" si="362"/>
        <v/>
      </c>
      <c r="BK79" s="257" t="str">
        <f t="shared" si="362"/>
        <v/>
      </c>
      <c r="BL79" s="257" t="str">
        <f t="shared" si="362"/>
        <v/>
      </c>
      <c r="BM79" s="258" t="str">
        <f t="shared" si="381"/>
        <v/>
      </c>
      <c r="BN79" s="259" t="str">
        <f t="shared" si="363"/>
        <v/>
      </c>
      <c r="BO79" s="259" t="str">
        <f t="shared" si="363"/>
        <v/>
      </c>
      <c r="BP79" s="259" t="str">
        <f t="shared" si="363"/>
        <v/>
      </c>
      <c r="BQ79" s="259" t="str">
        <f t="shared" si="363"/>
        <v/>
      </c>
      <c r="BR79" s="259" t="str">
        <f t="shared" si="363"/>
        <v/>
      </c>
      <c r="BS79" s="259" t="str">
        <f t="shared" si="363"/>
        <v/>
      </c>
      <c r="BT79" s="259" t="str">
        <f t="shared" si="363"/>
        <v/>
      </c>
      <c r="BU79" s="259" t="str">
        <f t="shared" si="363"/>
        <v/>
      </c>
      <c r="BV79" s="259" t="str">
        <f t="shared" si="363"/>
        <v/>
      </c>
      <c r="BW79" s="259" t="str">
        <f t="shared" si="363"/>
        <v/>
      </c>
      <c r="BX79" s="259" t="str">
        <f t="shared" si="364"/>
        <v/>
      </c>
      <c r="BY79" s="259" t="str">
        <f t="shared" si="364"/>
        <v/>
      </c>
      <c r="BZ79" s="259" t="str">
        <f t="shared" si="364"/>
        <v/>
      </c>
      <c r="CA79" s="259" t="str">
        <f t="shared" si="364"/>
        <v/>
      </c>
      <c r="CB79" s="259" t="str">
        <f t="shared" si="364"/>
        <v/>
      </c>
      <c r="CC79" s="259" t="str">
        <f t="shared" si="364"/>
        <v/>
      </c>
      <c r="CD79" s="259" t="str">
        <f t="shared" si="364"/>
        <v/>
      </c>
      <c r="CE79" s="259" t="str">
        <f t="shared" si="364"/>
        <v/>
      </c>
      <c r="CF79" s="260" t="str">
        <f t="shared" si="382"/>
        <v/>
      </c>
      <c r="CG79" s="261" t="str">
        <f t="shared" si="365"/>
        <v/>
      </c>
      <c r="CH79" s="261" t="str">
        <f t="shared" si="365"/>
        <v/>
      </c>
      <c r="CI79" s="261" t="str">
        <f t="shared" si="365"/>
        <v/>
      </c>
      <c r="CJ79" s="261" t="str">
        <f t="shared" si="365"/>
        <v/>
      </c>
      <c r="CK79" s="261" t="str">
        <f t="shared" si="365"/>
        <v/>
      </c>
      <c r="CL79" s="261" t="str">
        <f t="shared" si="365"/>
        <v/>
      </c>
      <c r="CM79" s="261" t="str">
        <f t="shared" si="365"/>
        <v/>
      </c>
      <c r="CN79" s="261" t="str">
        <f t="shared" si="365"/>
        <v/>
      </c>
      <c r="CO79" s="261" t="str">
        <f t="shared" si="365"/>
        <v/>
      </c>
      <c r="CP79" s="261" t="str">
        <f t="shared" si="365"/>
        <v/>
      </c>
      <c r="CQ79" s="261" t="str">
        <f t="shared" si="366"/>
        <v/>
      </c>
      <c r="CR79" s="261" t="str">
        <f t="shared" si="366"/>
        <v/>
      </c>
      <c r="CS79" s="261" t="str">
        <f t="shared" si="366"/>
        <v/>
      </c>
      <c r="CT79" s="261" t="str">
        <f t="shared" si="366"/>
        <v/>
      </c>
      <c r="CU79" s="261" t="str">
        <f t="shared" si="366"/>
        <v/>
      </c>
      <c r="CV79" s="261" t="str">
        <f t="shared" si="366"/>
        <v/>
      </c>
      <c r="CW79" s="261" t="str">
        <f t="shared" si="366"/>
        <v/>
      </c>
      <c r="CX79" s="261" t="str">
        <f t="shared" si="366"/>
        <v/>
      </c>
      <c r="CY79" s="262" t="str">
        <f t="shared" si="383"/>
        <v/>
      </c>
      <c r="CZ79" s="263" t="str">
        <f t="shared" si="367"/>
        <v/>
      </c>
      <c r="DA79" s="263" t="str">
        <f t="shared" si="367"/>
        <v/>
      </c>
      <c r="DB79" s="263" t="str">
        <f t="shared" si="367"/>
        <v/>
      </c>
      <c r="DC79" s="263" t="str">
        <f t="shared" si="367"/>
        <v/>
      </c>
      <c r="DD79" s="263" t="str">
        <f t="shared" si="367"/>
        <v/>
      </c>
      <c r="DE79" s="263" t="str">
        <f t="shared" si="367"/>
        <v/>
      </c>
      <c r="DF79" s="263" t="str">
        <f t="shared" si="367"/>
        <v/>
      </c>
      <c r="DG79" s="263" t="str">
        <f t="shared" si="367"/>
        <v/>
      </c>
      <c r="DH79" s="263" t="str">
        <f t="shared" si="367"/>
        <v/>
      </c>
      <c r="DI79" s="263" t="str">
        <f t="shared" si="367"/>
        <v/>
      </c>
      <c r="DJ79" s="263" t="str">
        <f t="shared" si="368"/>
        <v/>
      </c>
      <c r="DK79" s="263" t="str">
        <f t="shared" si="368"/>
        <v/>
      </c>
      <c r="DL79" s="263" t="str">
        <f t="shared" si="368"/>
        <v/>
      </c>
      <c r="DM79" s="263" t="str">
        <f t="shared" si="368"/>
        <v/>
      </c>
      <c r="DN79" s="263" t="str">
        <f t="shared" si="368"/>
        <v/>
      </c>
      <c r="DO79" s="263" t="str">
        <f t="shared" si="368"/>
        <v/>
      </c>
      <c r="DP79" s="263" t="str">
        <f t="shared" si="368"/>
        <v/>
      </c>
      <c r="DQ79" s="263" t="str">
        <f t="shared" si="368"/>
        <v/>
      </c>
      <c r="DR79" s="264"/>
      <c r="DS79" s="257" t="str">
        <f t="shared" si="371"/>
        <v/>
      </c>
      <c r="DT79" s="257" t="str">
        <f t="shared" si="371"/>
        <v/>
      </c>
      <c r="DU79" s="257" t="str">
        <f t="shared" si="371"/>
        <v/>
      </c>
      <c r="DV79" s="257" t="str">
        <f t="shared" si="371"/>
        <v/>
      </c>
      <c r="DW79" s="257" t="str">
        <f t="shared" si="371"/>
        <v/>
      </c>
      <c r="DX79" s="257" t="str">
        <f t="shared" si="371"/>
        <v/>
      </c>
      <c r="DY79" s="257" t="str">
        <f t="shared" si="371"/>
        <v/>
      </c>
      <c r="DZ79" s="257" t="str">
        <f t="shared" si="371"/>
        <v/>
      </c>
      <c r="EA79" s="257" t="str">
        <f t="shared" si="398"/>
        <v/>
      </c>
      <c r="EB79" s="257" t="str">
        <f t="shared" si="398"/>
        <v/>
      </c>
      <c r="EC79" s="257" t="str">
        <f t="shared" si="398"/>
        <v/>
      </c>
      <c r="ED79" s="257" t="str">
        <f t="shared" si="398"/>
        <v/>
      </c>
      <c r="EE79" s="257" t="str">
        <f t="shared" si="398"/>
        <v/>
      </c>
      <c r="EF79" s="257" t="str">
        <f t="shared" si="398"/>
        <v/>
      </c>
      <c r="EG79" s="257" t="str">
        <f t="shared" si="398"/>
        <v/>
      </c>
      <c r="EH79" s="257" t="str">
        <f t="shared" si="398"/>
        <v/>
      </c>
      <c r="EI79" s="257" t="str">
        <f t="shared" si="398"/>
        <v/>
      </c>
      <c r="EJ79" s="257" t="str">
        <f t="shared" si="398"/>
        <v/>
      </c>
      <c r="EK79" s="259" t="str">
        <f t="shared" si="372"/>
        <v/>
      </c>
      <c r="EL79" s="259" t="str">
        <f t="shared" si="372"/>
        <v/>
      </c>
      <c r="EM79" s="259" t="str">
        <f t="shared" si="372"/>
        <v/>
      </c>
      <c r="EN79" s="259" t="str">
        <f t="shared" si="372"/>
        <v/>
      </c>
      <c r="EO79" s="259" t="str">
        <f t="shared" si="372"/>
        <v/>
      </c>
      <c r="EP79" s="259" t="str">
        <f t="shared" si="372"/>
        <v/>
      </c>
      <c r="EQ79" s="259" t="str">
        <f t="shared" si="372"/>
        <v/>
      </c>
      <c r="ER79" s="259" t="str">
        <f t="shared" si="372"/>
        <v/>
      </c>
      <c r="ES79" s="259" t="str">
        <f t="shared" si="357"/>
        <v/>
      </c>
      <c r="ET79" s="259" t="str">
        <f t="shared" si="357"/>
        <v/>
      </c>
      <c r="EU79" s="259" t="str">
        <f t="shared" si="357"/>
        <v/>
      </c>
      <c r="EV79" s="259" t="str">
        <f t="shared" si="357"/>
        <v/>
      </c>
      <c r="EW79" s="259" t="str">
        <f t="shared" si="357"/>
        <v/>
      </c>
      <c r="EX79" s="259" t="str">
        <f t="shared" si="353"/>
        <v/>
      </c>
      <c r="EY79" s="259" t="str">
        <f t="shared" si="353"/>
        <v/>
      </c>
      <c r="EZ79" s="259" t="str">
        <f t="shared" si="353"/>
        <v/>
      </c>
      <c r="FA79" s="259" t="str">
        <f t="shared" si="353"/>
        <v/>
      </c>
      <c r="FB79" s="259" t="str">
        <f t="shared" si="353"/>
        <v/>
      </c>
      <c r="FC79" s="261" t="str">
        <f t="shared" si="373"/>
        <v/>
      </c>
      <c r="FD79" s="261" t="str">
        <f t="shared" si="373"/>
        <v/>
      </c>
      <c r="FE79" s="261" t="str">
        <f t="shared" si="373"/>
        <v/>
      </c>
      <c r="FF79" s="261" t="str">
        <f t="shared" si="373"/>
        <v/>
      </c>
      <c r="FG79" s="261" t="str">
        <f t="shared" si="373"/>
        <v/>
      </c>
      <c r="FH79" s="261" t="str">
        <f t="shared" si="373"/>
        <v/>
      </c>
      <c r="FI79" s="261" t="str">
        <f t="shared" si="373"/>
        <v/>
      </c>
      <c r="FJ79" s="261" t="str">
        <f t="shared" si="373"/>
        <v/>
      </c>
      <c r="FK79" s="261" t="str">
        <f t="shared" si="358"/>
        <v/>
      </c>
      <c r="FL79" s="261" t="str">
        <f t="shared" si="358"/>
        <v/>
      </c>
      <c r="FM79" s="261" t="str">
        <f t="shared" si="358"/>
        <v/>
      </c>
      <c r="FN79" s="261" t="str">
        <f t="shared" si="358"/>
        <v/>
      </c>
      <c r="FO79" s="261" t="str">
        <f t="shared" si="358"/>
        <v/>
      </c>
      <c r="FP79" s="261" t="str">
        <f t="shared" si="354"/>
        <v/>
      </c>
      <c r="FQ79" s="261" t="str">
        <f t="shared" si="354"/>
        <v/>
      </c>
      <c r="FR79" s="261" t="str">
        <f t="shared" si="354"/>
        <v/>
      </c>
      <c r="FS79" s="261" t="str">
        <f t="shared" si="354"/>
        <v/>
      </c>
      <c r="FT79" s="261" t="str">
        <f t="shared" si="354"/>
        <v/>
      </c>
      <c r="FU79" s="263" t="str">
        <f t="shared" si="374"/>
        <v/>
      </c>
      <c r="FV79" s="263" t="str">
        <f t="shared" si="374"/>
        <v/>
      </c>
      <c r="FW79" s="263" t="str">
        <f t="shared" si="374"/>
        <v/>
      </c>
      <c r="FX79" s="263" t="str">
        <f t="shared" si="374"/>
        <v/>
      </c>
      <c r="FY79" s="263" t="str">
        <f t="shared" si="374"/>
        <v/>
      </c>
      <c r="FZ79" s="263" t="str">
        <f t="shared" si="374"/>
        <v/>
      </c>
      <c r="GA79" s="263" t="str">
        <f t="shared" si="374"/>
        <v/>
      </c>
      <c r="GB79" s="263" t="str">
        <f t="shared" si="374"/>
        <v/>
      </c>
      <c r="GC79" s="263" t="str">
        <f t="shared" si="359"/>
        <v/>
      </c>
      <c r="GD79" s="263" t="str">
        <f t="shared" si="359"/>
        <v/>
      </c>
      <c r="GE79" s="263" t="str">
        <f t="shared" si="359"/>
        <v/>
      </c>
      <c r="GF79" s="263" t="str">
        <f t="shared" si="359"/>
        <v/>
      </c>
      <c r="GG79" s="263" t="str">
        <f t="shared" si="359"/>
        <v/>
      </c>
      <c r="GH79" s="263" t="str">
        <f t="shared" si="355"/>
        <v/>
      </c>
      <c r="GI79" s="263" t="str">
        <f t="shared" si="355"/>
        <v/>
      </c>
      <c r="GJ79" s="263" t="str">
        <f t="shared" si="355"/>
        <v/>
      </c>
      <c r="GK79" s="263" t="str">
        <f t="shared" si="355"/>
        <v/>
      </c>
      <c r="GL79" s="263" t="str">
        <f t="shared" si="355"/>
        <v/>
      </c>
      <c r="GM79" s="265" t="str">
        <f t="shared" si="399"/>
        <v/>
      </c>
      <c r="GN79" s="265" t="str">
        <f t="shared" si="399"/>
        <v/>
      </c>
      <c r="GO79" s="265" t="str">
        <f t="shared" si="399"/>
        <v/>
      </c>
      <c r="GP79" s="265" t="str">
        <f t="shared" si="399"/>
        <v/>
      </c>
      <c r="GQ79" s="265" t="str">
        <f t="shared" si="399"/>
        <v/>
      </c>
      <c r="GR79" s="265" t="str">
        <f t="shared" si="399"/>
        <v/>
      </c>
      <c r="GS79" s="265" t="str">
        <f t="shared" ref="GS79:GS117" si="425">CONCATENATE(IF(LOOKUP($DR$2-1,$AT$7:$DQ$7,$AT79:$DQ79)=GS$9,LOOKUP(GS$2,$AT$7:$DQ$7,$AT79:$DQ79),""),IF(LOOKUP($DR$3-1,$AT$7:$DQ$7,$AT79:$DQ79)=GS$9,LOOKUP(GS$3,$AT$7:$DQ$7,$AT79:$DQ79),""),IF(LOOKUP($DR$4-1,$AT$7:$DQ$7,$AT79:$DQ79)=GS$9,LOOKUP(GS$4,$AT$7:$DQ$7,$AT79:$DQ79),""),IF(LOOKUP($DR$5-1,$AT$7:$DQ$7,$AT79:$DQ79)=GS$9,LOOKUP(GS$5,$AT$7:$DQ$7,$AT79:$DQ79),""))</f>
        <v/>
      </c>
      <c r="GT79" s="265" t="str">
        <f t="shared" si="424"/>
        <v/>
      </c>
      <c r="GU79" s="265" t="str">
        <f t="shared" si="424"/>
        <v/>
      </c>
      <c r="GV79" s="265" t="str">
        <f t="shared" si="360"/>
        <v/>
      </c>
      <c r="GW79" s="265" t="str">
        <f t="shared" si="360"/>
        <v/>
      </c>
      <c r="GX79" s="265" t="str">
        <f t="shared" si="360"/>
        <v/>
      </c>
      <c r="GY79" s="265" t="str">
        <f t="shared" si="360"/>
        <v/>
      </c>
      <c r="GZ79" s="265" t="str">
        <f t="shared" si="356"/>
        <v/>
      </c>
      <c r="HA79" s="265" t="str">
        <f t="shared" si="356"/>
        <v/>
      </c>
      <c r="HB79" s="265" t="str">
        <f t="shared" si="356"/>
        <v/>
      </c>
      <c r="HC79" s="265" t="str">
        <f t="shared" si="356"/>
        <v/>
      </c>
      <c r="HD79" s="265" t="str">
        <f t="shared" si="356"/>
        <v/>
      </c>
      <c r="HF79" s="265">
        <f t="shared" si="384"/>
        <v>68</v>
      </c>
      <c r="HG79" s="267" t="str">
        <f t="shared" si="369"/>
        <v/>
      </c>
      <c r="HH79" s="267" t="str">
        <f t="shared" si="369"/>
        <v/>
      </c>
      <c r="HI79" s="267" t="str">
        <f t="shared" si="369"/>
        <v/>
      </c>
      <c r="HJ79" s="267" t="str">
        <f t="shared" si="369"/>
        <v/>
      </c>
      <c r="HK79" s="267" t="str">
        <f t="shared" si="369"/>
        <v/>
      </c>
      <c r="HL79" s="267" t="str">
        <f t="shared" si="369"/>
        <v/>
      </c>
      <c r="HM79" s="267" t="str">
        <f t="shared" si="369"/>
        <v/>
      </c>
      <c r="HN79" s="267" t="str">
        <f t="shared" si="369"/>
        <v/>
      </c>
      <c r="HO79" s="267" t="str">
        <f t="shared" si="369"/>
        <v/>
      </c>
      <c r="HP79" s="267" t="str">
        <f t="shared" si="369"/>
        <v/>
      </c>
      <c r="HQ79" s="267" t="str">
        <f t="shared" si="370"/>
        <v/>
      </c>
      <c r="HR79" s="267" t="str">
        <f t="shared" si="370"/>
        <v/>
      </c>
      <c r="HS79" s="267" t="str">
        <f t="shared" si="370"/>
        <v/>
      </c>
      <c r="HT79" s="267" t="str">
        <f t="shared" si="370"/>
        <v/>
      </c>
      <c r="HU79" s="267" t="str">
        <f t="shared" si="370"/>
        <v/>
      </c>
      <c r="HV79" s="267" t="str">
        <f t="shared" si="370"/>
        <v/>
      </c>
      <c r="HW79" s="267" t="str">
        <f t="shared" si="370"/>
        <v/>
      </c>
      <c r="HX79" s="267" t="str">
        <f t="shared" si="370"/>
        <v/>
      </c>
      <c r="HY79" s="267" t="str">
        <f t="shared" si="370"/>
        <v/>
      </c>
      <c r="HZ79" s="267" t="str">
        <f t="shared" si="370"/>
        <v/>
      </c>
      <c r="IA79" s="264"/>
      <c r="IB79" s="267" t="str">
        <f t="shared" si="400"/>
        <v/>
      </c>
      <c r="IC79" s="267" t="str">
        <f t="shared" si="401"/>
        <v/>
      </c>
      <c r="ID79" s="267" t="str">
        <f t="shared" si="402"/>
        <v/>
      </c>
      <c r="IE79" s="267" t="str">
        <f t="shared" si="403"/>
        <v/>
      </c>
      <c r="IF79" s="267" t="str">
        <f t="shared" si="404"/>
        <v/>
      </c>
      <c r="IG79" s="267" t="str">
        <f t="shared" si="405"/>
        <v/>
      </c>
      <c r="IH79" s="267" t="str">
        <f t="shared" si="406"/>
        <v/>
      </c>
      <c r="II79" s="267" t="str">
        <f t="shared" si="407"/>
        <v/>
      </c>
      <c r="IJ79" s="267" t="str">
        <f t="shared" si="408"/>
        <v/>
      </c>
      <c r="IK79" s="267" t="str">
        <f t="shared" si="409"/>
        <v/>
      </c>
      <c r="IL79" s="267" t="str">
        <f t="shared" si="410"/>
        <v/>
      </c>
      <c r="IM79" s="267" t="str">
        <f t="shared" si="411"/>
        <v/>
      </c>
      <c r="IN79" s="267" t="str">
        <f t="shared" si="412"/>
        <v/>
      </c>
      <c r="IO79" s="267" t="str">
        <f t="shared" si="413"/>
        <v/>
      </c>
      <c r="IP79" s="267" t="str">
        <f t="shared" si="414"/>
        <v/>
      </c>
      <c r="IQ79" s="267" t="str">
        <f t="shared" si="415"/>
        <v/>
      </c>
      <c r="IR79" s="267" t="str">
        <f t="shared" si="416"/>
        <v/>
      </c>
      <c r="IS79" s="267" t="str">
        <f t="shared" si="417"/>
        <v/>
      </c>
      <c r="IT79" s="267" t="str">
        <f t="shared" si="418"/>
        <v/>
      </c>
      <c r="IU79" s="267" t="str">
        <f t="shared" si="419"/>
        <v/>
      </c>
      <c r="IV79" s="264"/>
      <c r="IW79" s="268">
        <v>68</v>
      </c>
      <c r="IX79" s="265" t="str">
        <f t="shared" si="420"/>
        <v/>
      </c>
      <c r="IY79" s="265" t="str">
        <f t="shared" si="375"/>
        <v/>
      </c>
      <c r="IZ79" s="265" t="str">
        <f t="shared" si="375"/>
        <v/>
      </c>
      <c r="JA79" s="265" t="str">
        <f t="shared" si="375"/>
        <v/>
      </c>
      <c r="JB79" s="265" t="str">
        <f t="shared" si="344"/>
        <v/>
      </c>
      <c r="JC79" s="265" t="str">
        <f t="shared" si="344"/>
        <v/>
      </c>
      <c r="JD79" s="265" t="str">
        <f t="shared" si="344"/>
        <v/>
      </c>
      <c r="JE79" s="265" t="str">
        <f t="shared" si="352"/>
        <v/>
      </c>
      <c r="JF79" s="265" t="str">
        <f t="shared" si="352"/>
        <v/>
      </c>
      <c r="JG79" s="265" t="str">
        <f t="shared" si="352"/>
        <v/>
      </c>
      <c r="JH79" s="265" t="str">
        <f t="shared" si="421"/>
        <v/>
      </c>
      <c r="JI79" s="265" t="str">
        <f t="shared" si="421"/>
        <v/>
      </c>
      <c r="JJ79" s="265" t="str">
        <f t="shared" si="421"/>
        <v/>
      </c>
      <c r="JK79" s="265" t="str">
        <f t="shared" si="421"/>
        <v/>
      </c>
      <c r="JL79" s="265" t="str">
        <f t="shared" si="421"/>
        <v/>
      </c>
      <c r="JM79" s="265" t="str">
        <f t="shared" si="421"/>
        <v/>
      </c>
      <c r="JN79" s="265" t="str">
        <f t="shared" si="421"/>
        <v/>
      </c>
      <c r="JO79" s="265" t="str">
        <f t="shared" si="421"/>
        <v/>
      </c>
      <c r="JP79" s="265" t="str">
        <f t="shared" si="421"/>
        <v/>
      </c>
      <c r="JQ79" s="265" t="str">
        <f t="shared" si="421"/>
        <v/>
      </c>
      <c r="JS79" s="265" t="str">
        <f>IF(IX79="","",SUM(IX$12:IX79)-IX79+1)</f>
        <v/>
      </c>
      <c r="JT79" s="265" t="str">
        <f>IF(IY79="","",SUM(IY$12:IY79)-IY79+1)</f>
        <v/>
      </c>
      <c r="JU79" s="265" t="str">
        <f>IF(IZ79="","",SUM(IZ$12:IZ79)-IZ79+1)</f>
        <v/>
      </c>
      <c r="JV79" s="265" t="str">
        <f>IF(JA79="","",SUM(JA$12:JA79)-JA79+1)</f>
        <v/>
      </c>
      <c r="JW79" s="265" t="str">
        <f>IF(JB79="","",SUM(JB$12:JB79)-JB79+1)</f>
        <v/>
      </c>
      <c r="JX79" s="265" t="str">
        <f>IF(JC79="","",SUM(JC$12:JC79)-JC79+1)</f>
        <v/>
      </c>
      <c r="JY79" s="265" t="str">
        <f>IF(JD79="","",SUM(JD$12:JD79)-JD79+1)</f>
        <v/>
      </c>
      <c r="JZ79" s="265" t="str">
        <f>IF(JE79="","",SUM(JE$12:JE79)-JE79+1)</f>
        <v/>
      </c>
      <c r="KA79" s="265" t="str">
        <f>IF(JF79="","",SUM(JF$12:JF79)-JF79+1)</f>
        <v/>
      </c>
      <c r="KB79" s="265" t="str">
        <f>IF(JG79="","",SUM(JG$12:JG79)-JG79+1)</f>
        <v/>
      </c>
      <c r="KC79" s="265" t="str">
        <f>IF(JH79="","",SUM(JH$12:JH79)-JH79+1)</f>
        <v/>
      </c>
      <c r="KD79" s="265" t="str">
        <f>IF(JI79="","",SUM(JI$12:JI79)-JI79+1)</f>
        <v/>
      </c>
      <c r="KE79" s="265" t="str">
        <f>IF(JJ79="","",SUM(JJ$12:JJ79)-JJ79+1)</f>
        <v/>
      </c>
      <c r="KF79" s="265" t="str">
        <f>IF(JK79="","",SUM(JK$12:JK79)-JK79+1)</f>
        <v/>
      </c>
      <c r="KG79" s="265" t="str">
        <f>IF(JL79="","",SUM(JL$12:JL79)-JL79+1)</f>
        <v/>
      </c>
      <c r="KH79" s="265" t="str">
        <f>IF(JM79="","",SUM(JM$12:JM79)-JM79+1)</f>
        <v/>
      </c>
      <c r="KI79" s="265" t="str">
        <f>IF(JN79="","",SUM(JN$12:JN79)-JN79+1)</f>
        <v/>
      </c>
      <c r="KJ79" s="265" t="str">
        <f>IF(JO79="","",SUM(JO$12:JO79)-JO79+1)</f>
        <v/>
      </c>
      <c r="KK79" s="265" t="str">
        <f>IF(JP79="","",SUM(JP$12:JP79)-JP79+1)</f>
        <v/>
      </c>
      <c r="KL79" s="265" t="str">
        <f>IF(JQ79="","",SUM(JQ$12:JQ79)-JQ79+1)</f>
        <v/>
      </c>
      <c r="KN79" s="265"/>
      <c r="KO79" s="265"/>
      <c r="KP79" s="265"/>
      <c r="KQ79" s="265"/>
      <c r="KR79" s="265"/>
      <c r="KS79" s="265"/>
      <c r="KT79" s="265"/>
      <c r="KU79" s="265" t="str">
        <f t="shared" si="349"/>
        <v/>
      </c>
      <c r="KV79" s="265" t="str">
        <f t="shared" si="385"/>
        <v/>
      </c>
      <c r="KW79" s="265" t="str">
        <f t="shared" si="386"/>
        <v/>
      </c>
      <c r="KX79" s="265" t="str">
        <f t="shared" si="387"/>
        <v/>
      </c>
      <c r="KY79" s="265" t="str">
        <f t="shared" si="388"/>
        <v/>
      </c>
      <c r="KZ79" s="265" t="str">
        <f t="shared" si="389"/>
        <v/>
      </c>
      <c r="LA79" s="265" t="str">
        <f t="shared" si="390"/>
        <v/>
      </c>
      <c r="LB79" s="265" t="str">
        <f t="shared" si="391"/>
        <v/>
      </c>
      <c r="LC79" s="265" t="str">
        <f t="shared" si="392"/>
        <v/>
      </c>
      <c r="LD79" s="265" t="str">
        <f t="shared" si="393"/>
        <v/>
      </c>
      <c r="LE79" s="265" t="str">
        <f t="shared" si="394"/>
        <v/>
      </c>
      <c r="LF79" s="265" t="str">
        <f t="shared" si="395"/>
        <v/>
      </c>
      <c r="LG79" s="265" t="str">
        <f t="shared" si="396"/>
        <v/>
      </c>
    </row>
    <row r="80" spans="1:319" s="266" customFormat="1" x14ac:dyDescent="0.25">
      <c r="A80" s="248">
        <f t="shared" si="422"/>
        <v>69</v>
      </c>
      <c r="B80" s="176"/>
      <c r="C80" s="45"/>
      <c r="D80" s="45"/>
      <c r="E80" s="169"/>
      <c r="F80" s="46"/>
      <c r="G80" s="172"/>
      <c r="H80" s="54"/>
      <c r="I80" s="54"/>
      <c r="J80" s="54"/>
      <c r="K80" s="54"/>
      <c r="L80" s="248"/>
      <c r="M80" s="248"/>
      <c r="N80" s="44"/>
      <c r="O80" s="44"/>
      <c r="P80" s="43"/>
      <c r="Q80" s="43"/>
      <c r="R80" s="43"/>
      <c r="S80" s="43" t="str">
        <f t="shared" si="376"/>
        <v/>
      </c>
      <c r="T80" s="54"/>
      <c r="U80" s="54"/>
      <c r="V80" s="54"/>
      <c r="W80" s="343" t="str">
        <f t="shared" si="298"/>
        <v/>
      </c>
      <c r="X80" s="344" t="str">
        <f t="shared" si="299"/>
        <v/>
      </c>
      <c r="Y80" s="45"/>
      <c r="Z80" s="45"/>
      <c r="AA80" s="54"/>
      <c r="AB80" s="54"/>
      <c r="AC80" s="54"/>
      <c r="AD80" s="44"/>
      <c r="AE80" s="44"/>
      <c r="AF80" s="44"/>
      <c r="AG80" s="45"/>
      <c r="AH80" s="45"/>
      <c r="AI80" s="45"/>
      <c r="AJ80" s="46"/>
      <c r="AK80" s="46"/>
      <c r="AL80" s="46"/>
      <c r="AN80" s="307" t="str">
        <f t="shared" si="377"/>
        <v/>
      </c>
      <c r="AO80" s="256" t="str">
        <f t="shared" si="378"/>
        <v/>
      </c>
      <c r="AP80" s="45" t="str">
        <f t="shared" si="397"/>
        <v/>
      </c>
      <c r="AQ80" s="308" t="str">
        <f t="shared" si="423"/>
        <v/>
      </c>
      <c r="AR80" s="43" t="str">
        <f t="shared" si="379"/>
        <v/>
      </c>
      <c r="AS80" s="255"/>
      <c r="AT80" s="256" t="str">
        <f t="shared" si="380"/>
        <v/>
      </c>
      <c r="AU80" s="257" t="str">
        <f t="shared" si="361"/>
        <v/>
      </c>
      <c r="AV80" s="257" t="str">
        <f t="shared" si="361"/>
        <v/>
      </c>
      <c r="AW80" s="257" t="str">
        <f t="shared" si="361"/>
        <v/>
      </c>
      <c r="AX80" s="257" t="str">
        <f t="shared" si="361"/>
        <v/>
      </c>
      <c r="AY80" s="257" t="str">
        <f t="shared" si="361"/>
        <v/>
      </c>
      <c r="AZ80" s="257" t="str">
        <f t="shared" si="361"/>
        <v/>
      </c>
      <c r="BA80" s="257" t="str">
        <f t="shared" si="361"/>
        <v/>
      </c>
      <c r="BB80" s="257" t="str">
        <f t="shared" si="361"/>
        <v/>
      </c>
      <c r="BC80" s="257" t="str">
        <f t="shared" si="361"/>
        <v/>
      </c>
      <c r="BD80" s="257" t="str">
        <f t="shared" si="361"/>
        <v/>
      </c>
      <c r="BE80" s="257" t="str">
        <f t="shared" si="362"/>
        <v/>
      </c>
      <c r="BF80" s="257" t="str">
        <f t="shared" si="362"/>
        <v/>
      </c>
      <c r="BG80" s="257" t="str">
        <f t="shared" si="362"/>
        <v/>
      </c>
      <c r="BH80" s="257" t="str">
        <f t="shared" si="362"/>
        <v/>
      </c>
      <c r="BI80" s="257" t="str">
        <f t="shared" si="362"/>
        <v/>
      </c>
      <c r="BJ80" s="257" t="str">
        <f t="shared" si="362"/>
        <v/>
      </c>
      <c r="BK80" s="257" t="str">
        <f t="shared" si="362"/>
        <v/>
      </c>
      <c r="BL80" s="257" t="str">
        <f t="shared" si="362"/>
        <v/>
      </c>
      <c r="BM80" s="258" t="str">
        <f t="shared" si="381"/>
        <v/>
      </c>
      <c r="BN80" s="259" t="str">
        <f t="shared" si="363"/>
        <v/>
      </c>
      <c r="BO80" s="259" t="str">
        <f t="shared" si="363"/>
        <v/>
      </c>
      <c r="BP80" s="259" t="str">
        <f t="shared" si="363"/>
        <v/>
      </c>
      <c r="BQ80" s="259" t="str">
        <f t="shared" si="363"/>
        <v/>
      </c>
      <c r="BR80" s="259" t="str">
        <f t="shared" si="363"/>
        <v/>
      </c>
      <c r="BS80" s="259" t="str">
        <f t="shared" si="363"/>
        <v/>
      </c>
      <c r="BT80" s="259" t="str">
        <f t="shared" si="363"/>
        <v/>
      </c>
      <c r="BU80" s="259" t="str">
        <f t="shared" si="363"/>
        <v/>
      </c>
      <c r="BV80" s="259" t="str">
        <f t="shared" si="363"/>
        <v/>
      </c>
      <c r="BW80" s="259" t="str">
        <f t="shared" si="363"/>
        <v/>
      </c>
      <c r="BX80" s="259" t="str">
        <f t="shared" si="364"/>
        <v/>
      </c>
      <c r="BY80" s="259" t="str">
        <f t="shared" si="364"/>
        <v/>
      </c>
      <c r="BZ80" s="259" t="str">
        <f t="shared" si="364"/>
        <v/>
      </c>
      <c r="CA80" s="259" t="str">
        <f t="shared" si="364"/>
        <v/>
      </c>
      <c r="CB80" s="259" t="str">
        <f t="shared" si="364"/>
        <v/>
      </c>
      <c r="CC80" s="259" t="str">
        <f t="shared" si="364"/>
        <v/>
      </c>
      <c r="CD80" s="259" t="str">
        <f t="shared" si="364"/>
        <v/>
      </c>
      <c r="CE80" s="259" t="str">
        <f t="shared" si="364"/>
        <v/>
      </c>
      <c r="CF80" s="260" t="str">
        <f t="shared" si="382"/>
        <v/>
      </c>
      <c r="CG80" s="261" t="str">
        <f t="shared" si="365"/>
        <v/>
      </c>
      <c r="CH80" s="261" t="str">
        <f t="shared" si="365"/>
        <v/>
      </c>
      <c r="CI80" s="261" t="str">
        <f t="shared" si="365"/>
        <v/>
      </c>
      <c r="CJ80" s="261" t="str">
        <f t="shared" si="365"/>
        <v/>
      </c>
      <c r="CK80" s="261" t="str">
        <f t="shared" si="365"/>
        <v/>
      </c>
      <c r="CL80" s="261" t="str">
        <f t="shared" si="365"/>
        <v/>
      </c>
      <c r="CM80" s="261" t="str">
        <f t="shared" si="365"/>
        <v/>
      </c>
      <c r="CN80" s="261" t="str">
        <f t="shared" si="365"/>
        <v/>
      </c>
      <c r="CO80" s="261" t="str">
        <f t="shared" si="365"/>
        <v/>
      </c>
      <c r="CP80" s="261" t="str">
        <f t="shared" si="365"/>
        <v/>
      </c>
      <c r="CQ80" s="261" t="str">
        <f t="shared" si="366"/>
        <v/>
      </c>
      <c r="CR80" s="261" t="str">
        <f t="shared" si="366"/>
        <v/>
      </c>
      <c r="CS80" s="261" t="str">
        <f t="shared" si="366"/>
        <v/>
      </c>
      <c r="CT80" s="261" t="str">
        <f t="shared" si="366"/>
        <v/>
      </c>
      <c r="CU80" s="261" t="str">
        <f t="shared" si="366"/>
        <v/>
      </c>
      <c r="CV80" s="261" t="str">
        <f t="shared" si="366"/>
        <v/>
      </c>
      <c r="CW80" s="261" t="str">
        <f t="shared" si="366"/>
        <v/>
      </c>
      <c r="CX80" s="261" t="str">
        <f t="shared" si="366"/>
        <v/>
      </c>
      <c r="CY80" s="262" t="str">
        <f t="shared" si="383"/>
        <v/>
      </c>
      <c r="CZ80" s="263" t="str">
        <f t="shared" si="367"/>
        <v/>
      </c>
      <c r="DA80" s="263" t="str">
        <f t="shared" si="367"/>
        <v/>
      </c>
      <c r="DB80" s="263" t="str">
        <f t="shared" si="367"/>
        <v/>
      </c>
      <c r="DC80" s="263" t="str">
        <f t="shared" si="367"/>
        <v/>
      </c>
      <c r="DD80" s="263" t="str">
        <f t="shared" si="367"/>
        <v/>
      </c>
      <c r="DE80" s="263" t="str">
        <f t="shared" si="367"/>
        <v/>
      </c>
      <c r="DF80" s="263" t="str">
        <f t="shared" si="367"/>
        <v/>
      </c>
      <c r="DG80" s="263" t="str">
        <f t="shared" si="367"/>
        <v/>
      </c>
      <c r="DH80" s="263" t="str">
        <f t="shared" si="367"/>
        <v/>
      </c>
      <c r="DI80" s="263" t="str">
        <f t="shared" si="367"/>
        <v/>
      </c>
      <c r="DJ80" s="263" t="str">
        <f t="shared" si="368"/>
        <v/>
      </c>
      <c r="DK80" s="263" t="str">
        <f t="shared" si="368"/>
        <v/>
      </c>
      <c r="DL80" s="263" t="str">
        <f t="shared" si="368"/>
        <v/>
      </c>
      <c r="DM80" s="263" t="str">
        <f t="shared" si="368"/>
        <v/>
      </c>
      <c r="DN80" s="263" t="str">
        <f t="shared" si="368"/>
        <v/>
      </c>
      <c r="DO80" s="263" t="str">
        <f t="shared" si="368"/>
        <v/>
      </c>
      <c r="DP80" s="263" t="str">
        <f t="shared" si="368"/>
        <v/>
      </c>
      <c r="DQ80" s="263" t="str">
        <f t="shared" si="368"/>
        <v/>
      </c>
      <c r="DR80" s="264"/>
      <c r="DS80" s="257" t="str">
        <f t="shared" si="371"/>
        <v/>
      </c>
      <c r="DT80" s="257" t="str">
        <f t="shared" si="371"/>
        <v/>
      </c>
      <c r="DU80" s="257" t="str">
        <f t="shared" si="371"/>
        <v/>
      </c>
      <c r="DV80" s="257" t="str">
        <f t="shared" si="371"/>
        <v/>
      </c>
      <c r="DW80" s="257" t="str">
        <f t="shared" si="371"/>
        <v/>
      </c>
      <c r="DX80" s="257" t="str">
        <f t="shared" si="371"/>
        <v/>
      </c>
      <c r="DY80" s="257" t="str">
        <f t="shared" si="371"/>
        <v/>
      </c>
      <c r="DZ80" s="257" t="str">
        <f t="shared" si="371"/>
        <v/>
      </c>
      <c r="EA80" s="257" t="str">
        <f t="shared" si="398"/>
        <v/>
      </c>
      <c r="EB80" s="257" t="str">
        <f t="shared" si="398"/>
        <v/>
      </c>
      <c r="EC80" s="257" t="str">
        <f t="shared" si="398"/>
        <v/>
      </c>
      <c r="ED80" s="257" t="str">
        <f t="shared" si="398"/>
        <v/>
      </c>
      <c r="EE80" s="257" t="str">
        <f t="shared" si="398"/>
        <v/>
      </c>
      <c r="EF80" s="257" t="str">
        <f t="shared" si="398"/>
        <v/>
      </c>
      <c r="EG80" s="257" t="str">
        <f t="shared" si="398"/>
        <v/>
      </c>
      <c r="EH80" s="257" t="str">
        <f t="shared" si="398"/>
        <v/>
      </c>
      <c r="EI80" s="257" t="str">
        <f t="shared" si="398"/>
        <v/>
      </c>
      <c r="EJ80" s="257" t="str">
        <f t="shared" si="398"/>
        <v/>
      </c>
      <c r="EK80" s="259" t="str">
        <f t="shared" si="372"/>
        <v/>
      </c>
      <c r="EL80" s="259" t="str">
        <f t="shared" si="372"/>
        <v/>
      </c>
      <c r="EM80" s="259" t="str">
        <f t="shared" si="372"/>
        <v/>
      </c>
      <c r="EN80" s="259" t="str">
        <f t="shared" si="372"/>
        <v/>
      </c>
      <c r="EO80" s="259" t="str">
        <f t="shared" si="372"/>
        <v/>
      </c>
      <c r="EP80" s="259" t="str">
        <f t="shared" si="372"/>
        <v/>
      </c>
      <c r="EQ80" s="259" t="str">
        <f t="shared" si="372"/>
        <v/>
      </c>
      <c r="ER80" s="259" t="str">
        <f t="shared" si="372"/>
        <v/>
      </c>
      <c r="ES80" s="259" t="str">
        <f t="shared" si="357"/>
        <v/>
      </c>
      <c r="ET80" s="259" t="str">
        <f t="shared" si="357"/>
        <v/>
      </c>
      <c r="EU80" s="259" t="str">
        <f t="shared" si="357"/>
        <v/>
      </c>
      <c r="EV80" s="259" t="str">
        <f t="shared" si="357"/>
        <v/>
      </c>
      <c r="EW80" s="259" t="str">
        <f t="shared" si="357"/>
        <v/>
      </c>
      <c r="EX80" s="259" t="str">
        <f t="shared" si="353"/>
        <v/>
      </c>
      <c r="EY80" s="259" t="str">
        <f t="shared" si="353"/>
        <v/>
      </c>
      <c r="EZ80" s="259" t="str">
        <f t="shared" si="353"/>
        <v/>
      </c>
      <c r="FA80" s="259" t="str">
        <f t="shared" si="353"/>
        <v/>
      </c>
      <c r="FB80" s="259" t="str">
        <f t="shared" si="353"/>
        <v/>
      </c>
      <c r="FC80" s="261" t="str">
        <f t="shared" si="373"/>
        <v/>
      </c>
      <c r="FD80" s="261" t="str">
        <f t="shared" si="373"/>
        <v/>
      </c>
      <c r="FE80" s="261" t="str">
        <f t="shared" si="373"/>
        <v/>
      </c>
      <c r="FF80" s="261" t="str">
        <f t="shared" si="373"/>
        <v/>
      </c>
      <c r="FG80" s="261" t="str">
        <f t="shared" si="373"/>
        <v/>
      </c>
      <c r="FH80" s="261" t="str">
        <f t="shared" si="373"/>
        <v/>
      </c>
      <c r="FI80" s="261" t="str">
        <f t="shared" si="373"/>
        <v/>
      </c>
      <c r="FJ80" s="261" t="str">
        <f t="shared" si="373"/>
        <v/>
      </c>
      <c r="FK80" s="261" t="str">
        <f t="shared" si="358"/>
        <v/>
      </c>
      <c r="FL80" s="261" t="str">
        <f t="shared" si="358"/>
        <v/>
      </c>
      <c r="FM80" s="261" t="str">
        <f t="shared" si="358"/>
        <v/>
      </c>
      <c r="FN80" s="261" t="str">
        <f t="shared" si="358"/>
        <v/>
      </c>
      <c r="FO80" s="261" t="str">
        <f t="shared" si="358"/>
        <v/>
      </c>
      <c r="FP80" s="261" t="str">
        <f t="shared" si="354"/>
        <v/>
      </c>
      <c r="FQ80" s="261" t="str">
        <f t="shared" si="354"/>
        <v/>
      </c>
      <c r="FR80" s="261" t="str">
        <f t="shared" si="354"/>
        <v/>
      </c>
      <c r="FS80" s="261" t="str">
        <f t="shared" si="354"/>
        <v/>
      </c>
      <c r="FT80" s="261" t="str">
        <f t="shared" si="354"/>
        <v/>
      </c>
      <c r="FU80" s="263" t="str">
        <f t="shared" si="374"/>
        <v/>
      </c>
      <c r="FV80" s="263" t="str">
        <f t="shared" si="374"/>
        <v/>
      </c>
      <c r="FW80" s="263" t="str">
        <f t="shared" si="374"/>
        <v/>
      </c>
      <c r="FX80" s="263" t="str">
        <f t="shared" si="374"/>
        <v/>
      </c>
      <c r="FY80" s="263" t="str">
        <f t="shared" si="374"/>
        <v/>
      </c>
      <c r="FZ80" s="263" t="str">
        <f t="shared" si="374"/>
        <v/>
      </c>
      <c r="GA80" s="263" t="str">
        <f t="shared" si="374"/>
        <v/>
      </c>
      <c r="GB80" s="263" t="str">
        <f t="shared" si="374"/>
        <v/>
      </c>
      <c r="GC80" s="263" t="str">
        <f t="shared" si="359"/>
        <v/>
      </c>
      <c r="GD80" s="263" t="str">
        <f t="shared" si="359"/>
        <v/>
      </c>
      <c r="GE80" s="263" t="str">
        <f t="shared" si="359"/>
        <v/>
      </c>
      <c r="GF80" s="263" t="str">
        <f t="shared" si="359"/>
        <v/>
      </c>
      <c r="GG80" s="263" t="str">
        <f t="shared" si="359"/>
        <v/>
      </c>
      <c r="GH80" s="263" t="str">
        <f t="shared" si="355"/>
        <v/>
      </c>
      <c r="GI80" s="263" t="str">
        <f t="shared" si="355"/>
        <v/>
      </c>
      <c r="GJ80" s="263" t="str">
        <f t="shared" si="355"/>
        <v/>
      </c>
      <c r="GK80" s="263" t="str">
        <f t="shared" si="355"/>
        <v/>
      </c>
      <c r="GL80" s="263" t="str">
        <f t="shared" si="355"/>
        <v/>
      </c>
      <c r="GM80" s="265" t="str">
        <f t="shared" si="399"/>
        <v/>
      </c>
      <c r="GN80" s="265" t="str">
        <f t="shared" si="399"/>
        <v/>
      </c>
      <c r="GO80" s="265" t="str">
        <f t="shared" si="399"/>
        <v/>
      </c>
      <c r="GP80" s="265" t="str">
        <f t="shared" si="399"/>
        <v/>
      </c>
      <c r="GQ80" s="265" t="str">
        <f t="shared" si="399"/>
        <v/>
      </c>
      <c r="GR80" s="265" t="str">
        <f t="shared" si="399"/>
        <v/>
      </c>
      <c r="GS80" s="265" t="str">
        <f t="shared" si="425"/>
        <v/>
      </c>
      <c r="GT80" s="265" t="str">
        <f t="shared" si="424"/>
        <v/>
      </c>
      <c r="GU80" s="265" t="str">
        <f t="shared" si="424"/>
        <v/>
      </c>
      <c r="GV80" s="265" t="str">
        <f t="shared" si="360"/>
        <v/>
      </c>
      <c r="GW80" s="265" t="str">
        <f t="shared" si="360"/>
        <v/>
      </c>
      <c r="GX80" s="265" t="str">
        <f t="shared" si="360"/>
        <v/>
      </c>
      <c r="GY80" s="265" t="str">
        <f t="shared" si="360"/>
        <v/>
      </c>
      <c r="GZ80" s="265" t="str">
        <f t="shared" si="356"/>
        <v/>
      </c>
      <c r="HA80" s="265" t="str">
        <f t="shared" si="356"/>
        <v/>
      </c>
      <c r="HB80" s="265" t="str">
        <f t="shared" si="356"/>
        <v/>
      </c>
      <c r="HC80" s="265" t="str">
        <f t="shared" si="356"/>
        <v/>
      </c>
      <c r="HD80" s="265" t="str">
        <f t="shared" si="356"/>
        <v/>
      </c>
      <c r="HF80" s="265">
        <f t="shared" si="384"/>
        <v>69</v>
      </c>
      <c r="HG80" s="267" t="str">
        <f t="shared" si="369"/>
        <v/>
      </c>
      <c r="HH80" s="267" t="str">
        <f t="shared" si="369"/>
        <v/>
      </c>
      <c r="HI80" s="267" t="str">
        <f t="shared" si="369"/>
        <v/>
      </c>
      <c r="HJ80" s="267" t="str">
        <f t="shared" si="369"/>
        <v/>
      </c>
      <c r="HK80" s="267" t="str">
        <f t="shared" si="369"/>
        <v/>
      </c>
      <c r="HL80" s="267" t="str">
        <f t="shared" si="369"/>
        <v/>
      </c>
      <c r="HM80" s="267" t="str">
        <f t="shared" si="369"/>
        <v/>
      </c>
      <c r="HN80" s="267" t="str">
        <f t="shared" si="369"/>
        <v/>
      </c>
      <c r="HO80" s="267" t="str">
        <f t="shared" si="369"/>
        <v/>
      </c>
      <c r="HP80" s="267" t="str">
        <f t="shared" si="369"/>
        <v/>
      </c>
      <c r="HQ80" s="267" t="str">
        <f t="shared" si="370"/>
        <v/>
      </c>
      <c r="HR80" s="267" t="str">
        <f t="shared" si="370"/>
        <v/>
      </c>
      <c r="HS80" s="267" t="str">
        <f t="shared" si="370"/>
        <v/>
      </c>
      <c r="HT80" s="267" t="str">
        <f t="shared" si="370"/>
        <v/>
      </c>
      <c r="HU80" s="267" t="str">
        <f t="shared" si="370"/>
        <v/>
      </c>
      <c r="HV80" s="267" t="str">
        <f t="shared" si="370"/>
        <v/>
      </c>
      <c r="HW80" s="267" t="str">
        <f t="shared" si="370"/>
        <v/>
      </c>
      <c r="HX80" s="267" t="str">
        <f t="shared" si="370"/>
        <v/>
      </c>
      <c r="HY80" s="267" t="str">
        <f t="shared" si="370"/>
        <v/>
      </c>
      <c r="HZ80" s="267" t="str">
        <f t="shared" si="370"/>
        <v/>
      </c>
      <c r="IA80" s="264"/>
      <c r="IB80" s="267" t="str">
        <f t="shared" si="400"/>
        <v/>
      </c>
      <c r="IC80" s="267" t="str">
        <f t="shared" si="401"/>
        <v/>
      </c>
      <c r="ID80" s="267" t="str">
        <f t="shared" si="402"/>
        <v/>
      </c>
      <c r="IE80" s="267" t="str">
        <f t="shared" si="403"/>
        <v/>
      </c>
      <c r="IF80" s="267" t="str">
        <f t="shared" si="404"/>
        <v/>
      </c>
      <c r="IG80" s="267" t="str">
        <f t="shared" si="405"/>
        <v/>
      </c>
      <c r="IH80" s="267" t="str">
        <f t="shared" si="406"/>
        <v/>
      </c>
      <c r="II80" s="267" t="str">
        <f t="shared" si="407"/>
        <v/>
      </c>
      <c r="IJ80" s="267" t="str">
        <f t="shared" si="408"/>
        <v/>
      </c>
      <c r="IK80" s="267" t="str">
        <f t="shared" si="409"/>
        <v/>
      </c>
      <c r="IL80" s="267" t="str">
        <f t="shared" si="410"/>
        <v/>
      </c>
      <c r="IM80" s="267" t="str">
        <f t="shared" si="411"/>
        <v/>
      </c>
      <c r="IN80" s="267" t="str">
        <f t="shared" si="412"/>
        <v/>
      </c>
      <c r="IO80" s="267" t="str">
        <f t="shared" si="413"/>
        <v/>
      </c>
      <c r="IP80" s="267" t="str">
        <f t="shared" si="414"/>
        <v/>
      </c>
      <c r="IQ80" s="267" t="str">
        <f t="shared" si="415"/>
        <v/>
      </c>
      <c r="IR80" s="267" t="str">
        <f t="shared" si="416"/>
        <v/>
      </c>
      <c r="IS80" s="267" t="str">
        <f t="shared" si="417"/>
        <v/>
      </c>
      <c r="IT80" s="267" t="str">
        <f t="shared" si="418"/>
        <v/>
      </c>
      <c r="IU80" s="267" t="str">
        <f t="shared" si="419"/>
        <v/>
      </c>
      <c r="IV80" s="264"/>
      <c r="IW80" s="268">
        <v>69</v>
      </c>
      <c r="IX80" s="265" t="str">
        <f t="shared" si="420"/>
        <v/>
      </c>
      <c r="IY80" s="265" t="str">
        <f t="shared" si="375"/>
        <v/>
      </c>
      <c r="IZ80" s="265" t="str">
        <f t="shared" si="375"/>
        <v/>
      </c>
      <c r="JA80" s="265" t="str">
        <f t="shared" si="375"/>
        <v/>
      </c>
      <c r="JB80" s="265" t="str">
        <f t="shared" si="344"/>
        <v/>
      </c>
      <c r="JC80" s="265" t="str">
        <f t="shared" si="344"/>
        <v/>
      </c>
      <c r="JD80" s="265" t="str">
        <f t="shared" si="344"/>
        <v/>
      </c>
      <c r="JE80" s="265" t="str">
        <f t="shared" si="352"/>
        <v/>
      </c>
      <c r="JF80" s="265" t="str">
        <f t="shared" si="352"/>
        <v/>
      </c>
      <c r="JG80" s="265" t="str">
        <f t="shared" si="352"/>
        <v/>
      </c>
      <c r="JH80" s="265" t="str">
        <f t="shared" si="421"/>
        <v/>
      </c>
      <c r="JI80" s="265" t="str">
        <f t="shared" si="421"/>
        <v/>
      </c>
      <c r="JJ80" s="265" t="str">
        <f t="shared" si="421"/>
        <v/>
      </c>
      <c r="JK80" s="265" t="str">
        <f t="shared" si="421"/>
        <v/>
      </c>
      <c r="JL80" s="265" t="str">
        <f t="shared" si="421"/>
        <v/>
      </c>
      <c r="JM80" s="265" t="str">
        <f t="shared" si="421"/>
        <v/>
      </c>
      <c r="JN80" s="265" t="str">
        <f t="shared" si="421"/>
        <v/>
      </c>
      <c r="JO80" s="265" t="str">
        <f t="shared" si="421"/>
        <v/>
      </c>
      <c r="JP80" s="265" t="str">
        <f t="shared" si="421"/>
        <v/>
      </c>
      <c r="JQ80" s="265" t="str">
        <f t="shared" si="421"/>
        <v/>
      </c>
      <c r="JS80" s="265" t="str">
        <f>IF(IX80="","",SUM(IX$12:IX80)-IX80+1)</f>
        <v/>
      </c>
      <c r="JT80" s="265" t="str">
        <f>IF(IY80="","",SUM(IY$12:IY80)-IY80+1)</f>
        <v/>
      </c>
      <c r="JU80" s="265" t="str">
        <f>IF(IZ80="","",SUM(IZ$12:IZ80)-IZ80+1)</f>
        <v/>
      </c>
      <c r="JV80" s="265" t="str">
        <f>IF(JA80="","",SUM(JA$12:JA80)-JA80+1)</f>
        <v/>
      </c>
      <c r="JW80" s="265" t="str">
        <f>IF(JB80="","",SUM(JB$12:JB80)-JB80+1)</f>
        <v/>
      </c>
      <c r="JX80" s="265" t="str">
        <f>IF(JC80="","",SUM(JC$12:JC80)-JC80+1)</f>
        <v/>
      </c>
      <c r="JY80" s="265" t="str">
        <f>IF(JD80="","",SUM(JD$12:JD80)-JD80+1)</f>
        <v/>
      </c>
      <c r="JZ80" s="265" t="str">
        <f>IF(JE80="","",SUM(JE$12:JE80)-JE80+1)</f>
        <v/>
      </c>
      <c r="KA80" s="265" t="str">
        <f>IF(JF80="","",SUM(JF$12:JF80)-JF80+1)</f>
        <v/>
      </c>
      <c r="KB80" s="265" t="str">
        <f>IF(JG80="","",SUM(JG$12:JG80)-JG80+1)</f>
        <v/>
      </c>
      <c r="KC80" s="265" t="str">
        <f>IF(JH80="","",SUM(JH$12:JH80)-JH80+1)</f>
        <v/>
      </c>
      <c r="KD80" s="265" t="str">
        <f>IF(JI80="","",SUM(JI$12:JI80)-JI80+1)</f>
        <v/>
      </c>
      <c r="KE80" s="265" t="str">
        <f>IF(JJ80="","",SUM(JJ$12:JJ80)-JJ80+1)</f>
        <v/>
      </c>
      <c r="KF80" s="265" t="str">
        <f>IF(JK80="","",SUM(JK$12:JK80)-JK80+1)</f>
        <v/>
      </c>
      <c r="KG80" s="265" t="str">
        <f>IF(JL80="","",SUM(JL$12:JL80)-JL80+1)</f>
        <v/>
      </c>
      <c r="KH80" s="265" t="str">
        <f>IF(JM80="","",SUM(JM$12:JM80)-JM80+1)</f>
        <v/>
      </c>
      <c r="KI80" s="265" t="str">
        <f>IF(JN80="","",SUM(JN$12:JN80)-JN80+1)</f>
        <v/>
      </c>
      <c r="KJ80" s="265" t="str">
        <f>IF(JO80="","",SUM(JO$12:JO80)-JO80+1)</f>
        <v/>
      </c>
      <c r="KK80" s="265" t="str">
        <f>IF(JP80="","",SUM(JP$12:JP80)-JP80+1)</f>
        <v/>
      </c>
      <c r="KL80" s="265" t="str">
        <f>IF(JQ80="","",SUM(JQ$12:JQ80)-JQ80+1)</f>
        <v/>
      </c>
      <c r="KN80" s="265"/>
      <c r="KO80" s="265"/>
      <c r="KP80" s="265"/>
      <c r="KQ80" s="265"/>
      <c r="KR80" s="265"/>
      <c r="KS80" s="265"/>
      <c r="KT80" s="265"/>
      <c r="KU80" s="265" t="str">
        <f t="shared" si="349"/>
        <v/>
      </c>
      <c r="KV80" s="265" t="str">
        <f t="shared" si="385"/>
        <v/>
      </c>
      <c r="KW80" s="265" t="str">
        <f t="shared" si="386"/>
        <v/>
      </c>
      <c r="KX80" s="265" t="str">
        <f t="shared" si="387"/>
        <v/>
      </c>
      <c r="KY80" s="265" t="str">
        <f t="shared" si="388"/>
        <v/>
      </c>
      <c r="KZ80" s="265" t="str">
        <f t="shared" si="389"/>
        <v/>
      </c>
      <c r="LA80" s="265" t="str">
        <f t="shared" si="390"/>
        <v/>
      </c>
      <c r="LB80" s="265" t="str">
        <f t="shared" si="391"/>
        <v/>
      </c>
      <c r="LC80" s="265" t="str">
        <f t="shared" si="392"/>
        <v/>
      </c>
      <c r="LD80" s="265" t="str">
        <f t="shared" si="393"/>
        <v/>
      </c>
      <c r="LE80" s="265" t="str">
        <f t="shared" si="394"/>
        <v/>
      </c>
      <c r="LF80" s="265" t="str">
        <f t="shared" si="395"/>
        <v/>
      </c>
      <c r="LG80" s="265" t="str">
        <f t="shared" si="396"/>
        <v/>
      </c>
    </row>
    <row r="81" spans="1:319" s="266" customFormat="1" x14ac:dyDescent="0.25">
      <c r="A81" s="248">
        <f t="shared" si="422"/>
        <v>70</v>
      </c>
      <c r="B81" s="176" t="s">
        <v>62</v>
      </c>
      <c r="C81" s="45" t="s">
        <v>284</v>
      </c>
      <c r="D81" s="45" t="s">
        <v>291</v>
      </c>
      <c r="E81" s="169" t="s">
        <v>336</v>
      </c>
      <c r="F81" s="46" t="s">
        <v>345</v>
      </c>
      <c r="G81" s="172"/>
      <c r="H81" s="54"/>
      <c r="I81" s="54"/>
      <c r="J81" s="54"/>
      <c r="K81" s="54"/>
      <c r="L81" s="248"/>
      <c r="M81" s="248"/>
      <c r="N81" s="44" t="s">
        <v>595</v>
      </c>
      <c r="O81" s="44" t="s">
        <v>674</v>
      </c>
      <c r="P81" s="43">
        <v>8</v>
      </c>
      <c r="Q81" s="43" t="s">
        <v>415</v>
      </c>
      <c r="R81" s="43" t="s">
        <v>415</v>
      </c>
      <c r="S81" s="43">
        <f t="shared" si="376"/>
        <v>8</v>
      </c>
      <c r="T81" s="54">
        <v>2</v>
      </c>
      <c r="U81" s="54"/>
      <c r="V81" s="54"/>
      <c r="W81" s="343">
        <f t="shared" si="298"/>
        <v>34</v>
      </c>
      <c r="X81" s="344">
        <f t="shared" si="299"/>
        <v>2</v>
      </c>
      <c r="Y81" s="45"/>
      <c r="Z81" s="45"/>
      <c r="AA81" s="54">
        <v>5</v>
      </c>
      <c r="AB81" s="54">
        <v>8</v>
      </c>
      <c r="AC81" s="54">
        <v>2</v>
      </c>
      <c r="AD81" s="44"/>
      <c r="AE81" s="44"/>
      <c r="AF81" s="44"/>
      <c r="AG81" s="45"/>
      <c r="AH81" s="45"/>
      <c r="AI81" s="45"/>
      <c r="AJ81" s="46"/>
      <c r="AK81" s="46"/>
      <c r="AL81" s="46"/>
      <c r="AN81" s="307" t="str">
        <f t="shared" si="377"/>
        <v>Pré: ---</v>
      </c>
      <c r="AO81" s="256" t="str">
        <f t="shared" si="378"/>
        <v>Co: ---</v>
      </c>
      <c r="AP81" s="45" t="str">
        <f t="shared" si="397"/>
        <v>PRO01441</v>
      </c>
      <c r="AQ81" s="308" t="str">
        <f t="shared" si="423"/>
        <v>Higiene e Segurança do Trabalho</v>
      </c>
      <c r="AR81" s="43">
        <f t="shared" si="379"/>
        <v>8</v>
      </c>
      <c r="AS81" s="255"/>
      <c r="AT81" s="256">
        <f t="shared" si="380"/>
        <v>5</v>
      </c>
      <c r="AU81" s="257" t="str">
        <f t="shared" si="361"/>
        <v/>
      </c>
      <c r="AV81" s="257">
        <f t="shared" si="361"/>
        <v>8</v>
      </c>
      <c r="AW81" s="257">
        <f t="shared" si="361"/>
        <v>9</v>
      </c>
      <c r="AX81" s="257" t="str">
        <f t="shared" si="361"/>
        <v/>
      </c>
      <c r="AY81" s="257" t="str">
        <f t="shared" si="361"/>
        <v/>
      </c>
      <c r="AZ81" s="257" t="str">
        <f t="shared" si="361"/>
        <v/>
      </c>
      <c r="BA81" s="257" t="str">
        <f t="shared" si="361"/>
        <v/>
      </c>
      <c r="BB81" s="257" t="str">
        <f t="shared" si="361"/>
        <v/>
      </c>
      <c r="BC81" s="257" t="str">
        <f t="shared" si="361"/>
        <v/>
      </c>
      <c r="BD81" s="257" t="str">
        <f t="shared" si="361"/>
        <v/>
      </c>
      <c r="BE81" s="257" t="str">
        <f t="shared" si="362"/>
        <v/>
      </c>
      <c r="BF81" s="257" t="str">
        <f t="shared" si="362"/>
        <v/>
      </c>
      <c r="BG81" s="257" t="str">
        <f t="shared" si="362"/>
        <v/>
      </c>
      <c r="BH81" s="257" t="str">
        <f t="shared" si="362"/>
        <v/>
      </c>
      <c r="BI81" s="257" t="str">
        <f t="shared" si="362"/>
        <v/>
      </c>
      <c r="BJ81" s="257" t="str">
        <f t="shared" si="362"/>
        <v/>
      </c>
      <c r="BK81" s="257" t="str">
        <f t="shared" si="362"/>
        <v/>
      </c>
      <c r="BL81" s="257" t="str">
        <f t="shared" si="362"/>
        <v/>
      </c>
      <c r="BM81" s="258" t="str">
        <f t="shared" si="381"/>
        <v/>
      </c>
      <c r="BN81" s="259" t="str">
        <f t="shared" si="363"/>
        <v/>
      </c>
      <c r="BO81" s="259" t="str">
        <f t="shared" si="363"/>
        <v/>
      </c>
      <c r="BP81" s="259" t="str">
        <f t="shared" si="363"/>
        <v/>
      </c>
      <c r="BQ81" s="259" t="str">
        <f t="shared" si="363"/>
        <v/>
      </c>
      <c r="BR81" s="259" t="str">
        <f t="shared" si="363"/>
        <v/>
      </c>
      <c r="BS81" s="259" t="str">
        <f t="shared" si="363"/>
        <v/>
      </c>
      <c r="BT81" s="259" t="str">
        <f t="shared" si="363"/>
        <v/>
      </c>
      <c r="BU81" s="259" t="str">
        <f t="shared" si="363"/>
        <v/>
      </c>
      <c r="BV81" s="259" t="str">
        <f t="shared" si="363"/>
        <v/>
      </c>
      <c r="BW81" s="259" t="str">
        <f t="shared" si="363"/>
        <v/>
      </c>
      <c r="BX81" s="259" t="str">
        <f t="shared" si="364"/>
        <v/>
      </c>
      <c r="BY81" s="259" t="str">
        <f t="shared" si="364"/>
        <v/>
      </c>
      <c r="BZ81" s="259" t="str">
        <f t="shared" si="364"/>
        <v/>
      </c>
      <c r="CA81" s="259" t="str">
        <f t="shared" si="364"/>
        <v/>
      </c>
      <c r="CB81" s="259" t="str">
        <f t="shared" si="364"/>
        <v/>
      </c>
      <c r="CC81" s="259" t="str">
        <f t="shared" si="364"/>
        <v/>
      </c>
      <c r="CD81" s="259" t="str">
        <f t="shared" si="364"/>
        <v/>
      </c>
      <c r="CE81" s="259" t="str">
        <f t="shared" si="364"/>
        <v/>
      </c>
      <c r="CF81" s="260" t="str">
        <f t="shared" si="382"/>
        <v/>
      </c>
      <c r="CG81" s="261" t="str">
        <f t="shared" si="365"/>
        <v/>
      </c>
      <c r="CH81" s="261" t="str">
        <f t="shared" si="365"/>
        <v/>
      </c>
      <c r="CI81" s="261" t="str">
        <f t="shared" si="365"/>
        <v/>
      </c>
      <c r="CJ81" s="261" t="str">
        <f t="shared" si="365"/>
        <v/>
      </c>
      <c r="CK81" s="261" t="str">
        <f t="shared" si="365"/>
        <v/>
      </c>
      <c r="CL81" s="261" t="str">
        <f t="shared" si="365"/>
        <v/>
      </c>
      <c r="CM81" s="261" t="str">
        <f t="shared" si="365"/>
        <v/>
      </c>
      <c r="CN81" s="261" t="str">
        <f t="shared" si="365"/>
        <v/>
      </c>
      <c r="CO81" s="261" t="str">
        <f t="shared" si="365"/>
        <v/>
      </c>
      <c r="CP81" s="261" t="str">
        <f t="shared" si="365"/>
        <v/>
      </c>
      <c r="CQ81" s="261" t="str">
        <f t="shared" si="366"/>
        <v/>
      </c>
      <c r="CR81" s="261" t="str">
        <f t="shared" si="366"/>
        <v/>
      </c>
      <c r="CS81" s="261" t="str">
        <f t="shared" si="366"/>
        <v/>
      </c>
      <c r="CT81" s="261" t="str">
        <f t="shared" si="366"/>
        <v/>
      </c>
      <c r="CU81" s="261" t="str">
        <f t="shared" si="366"/>
        <v/>
      </c>
      <c r="CV81" s="261" t="str">
        <f t="shared" si="366"/>
        <v/>
      </c>
      <c r="CW81" s="261" t="str">
        <f t="shared" si="366"/>
        <v/>
      </c>
      <c r="CX81" s="261" t="str">
        <f t="shared" si="366"/>
        <v/>
      </c>
      <c r="CY81" s="262" t="str">
        <f t="shared" si="383"/>
        <v/>
      </c>
      <c r="CZ81" s="263" t="str">
        <f t="shared" si="367"/>
        <v/>
      </c>
      <c r="DA81" s="263" t="str">
        <f t="shared" si="367"/>
        <v/>
      </c>
      <c r="DB81" s="263" t="str">
        <f t="shared" si="367"/>
        <v/>
      </c>
      <c r="DC81" s="263" t="str">
        <f t="shared" si="367"/>
        <v/>
      </c>
      <c r="DD81" s="263" t="str">
        <f t="shared" si="367"/>
        <v/>
      </c>
      <c r="DE81" s="263" t="str">
        <f t="shared" si="367"/>
        <v/>
      </c>
      <c r="DF81" s="263" t="str">
        <f t="shared" si="367"/>
        <v/>
      </c>
      <c r="DG81" s="263" t="str">
        <f t="shared" si="367"/>
        <v/>
      </c>
      <c r="DH81" s="263" t="str">
        <f t="shared" si="367"/>
        <v/>
      </c>
      <c r="DI81" s="263" t="str">
        <f t="shared" si="367"/>
        <v/>
      </c>
      <c r="DJ81" s="263" t="str">
        <f t="shared" si="368"/>
        <v/>
      </c>
      <c r="DK81" s="263" t="str">
        <f t="shared" si="368"/>
        <v/>
      </c>
      <c r="DL81" s="263" t="str">
        <f t="shared" si="368"/>
        <v/>
      </c>
      <c r="DM81" s="263" t="str">
        <f t="shared" si="368"/>
        <v/>
      </c>
      <c r="DN81" s="263" t="str">
        <f t="shared" si="368"/>
        <v/>
      </c>
      <c r="DO81" s="263" t="str">
        <f t="shared" si="368"/>
        <v/>
      </c>
      <c r="DP81" s="263" t="str">
        <f t="shared" si="368"/>
        <v/>
      </c>
      <c r="DQ81" s="263" t="str">
        <f t="shared" si="368"/>
        <v/>
      </c>
      <c r="DR81" s="264"/>
      <c r="DS81" s="257" t="str">
        <f t="shared" si="371"/>
        <v/>
      </c>
      <c r="DT81" s="257" t="str">
        <f t="shared" si="371"/>
        <v/>
      </c>
      <c r="DU81" s="257" t="str">
        <f t="shared" si="371"/>
        <v/>
      </c>
      <c r="DV81" s="257" t="str">
        <f t="shared" si="371"/>
        <v/>
      </c>
      <c r="DW81" s="257" t="str">
        <f t="shared" si="371"/>
        <v/>
      </c>
      <c r="DX81" s="257" t="str">
        <f t="shared" si="371"/>
        <v/>
      </c>
      <c r="DY81" s="257" t="str">
        <f t="shared" si="371"/>
        <v/>
      </c>
      <c r="DZ81" s="257" t="str">
        <f t="shared" si="371"/>
        <v/>
      </c>
      <c r="EA81" s="257" t="str">
        <f t="shared" si="398"/>
        <v/>
      </c>
      <c r="EB81" s="257" t="str">
        <f t="shared" si="398"/>
        <v/>
      </c>
      <c r="EC81" s="257" t="str">
        <f t="shared" si="398"/>
        <v/>
      </c>
      <c r="ED81" s="257" t="str">
        <f t="shared" si="398"/>
        <v/>
      </c>
      <c r="EE81" s="257" t="str">
        <f t="shared" si="398"/>
        <v/>
      </c>
      <c r="EF81" s="257" t="str">
        <f t="shared" si="398"/>
        <v/>
      </c>
      <c r="EG81" s="257" t="str">
        <f t="shared" si="398"/>
        <v/>
      </c>
      <c r="EH81" s="257" t="str">
        <f t="shared" si="398"/>
        <v/>
      </c>
      <c r="EI81" s="257" t="str">
        <f t="shared" si="398"/>
        <v/>
      </c>
      <c r="EJ81" s="257" t="str">
        <f t="shared" si="398"/>
        <v/>
      </c>
      <c r="EK81" s="259" t="str">
        <f t="shared" si="372"/>
        <v/>
      </c>
      <c r="EL81" s="259" t="str">
        <f t="shared" si="372"/>
        <v/>
      </c>
      <c r="EM81" s="259" t="str">
        <f t="shared" si="372"/>
        <v/>
      </c>
      <c r="EN81" s="259" t="str">
        <f t="shared" si="372"/>
        <v/>
      </c>
      <c r="EO81" s="259" t="str">
        <f t="shared" si="372"/>
        <v/>
      </c>
      <c r="EP81" s="259" t="str">
        <f t="shared" si="372"/>
        <v/>
      </c>
      <c r="EQ81" s="259" t="str">
        <f t="shared" si="372"/>
        <v/>
      </c>
      <c r="ER81" s="259" t="str">
        <f t="shared" si="372"/>
        <v/>
      </c>
      <c r="ES81" s="259" t="str">
        <f t="shared" si="357"/>
        <v/>
      </c>
      <c r="ET81" s="259" t="str">
        <f t="shared" si="357"/>
        <v/>
      </c>
      <c r="EU81" s="259" t="str">
        <f t="shared" si="357"/>
        <v/>
      </c>
      <c r="EV81" s="259" t="str">
        <f t="shared" si="357"/>
        <v/>
      </c>
      <c r="EW81" s="259" t="str">
        <f t="shared" si="357"/>
        <v/>
      </c>
      <c r="EX81" s="259" t="str">
        <f t="shared" si="353"/>
        <v/>
      </c>
      <c r="EY81" s="259" t="str">
        <f t="shared" si="353"/>
        <v/>
      </c>
      <c r="EZ81" s="259" t="str">
        <f t="shared" si="353"/>
        <v/>
      </c>
      <c r="FA81" s="259" t="str">
        <f t="shared" si="353"/>
        <v/>
      </c>
      <c r="FB81" s="259" t="str">
        <f t="shared" si="353"/>
        <v/>
      </c>
      <c r="FC81" s="261" t="str">
        <f t="shared" si="373"/>
        <v/>
      </c>
      <c r="FD81" s="261" t="str">
        <f t="shared" si="373"/>
        <v/>
      </c>
      <c r="FE81" s="261" t="str">
        <f t="shared" si="373"/>
        <v/>
      </c>
      <c r="FF81" s="261" t="str">
        <f t="shared" si="373"/>
        <v/>
      </c>
      <c r="FG81" s="261" t="str">
        <f t="shared" si="373"/>
        <v/>
      </c>
      <c r="FH81" s="261" t="str">
        <f t="shared" si="373"/>
        <v/>
      </c>
      <c r="FI81" s="261" t="str">
        <f t="shared" si="373"/>
        <v/>
      </c>
      <c r="FJ81" s="261" t="str">
        <f t="shared" si="373"/>
        <v/>
      </c>
      <c r="FK81" s="261" t="str">
        <f t="shared" si="358"/>
        <v/>
      </c>
      <c r="FL81" s="261" t="str">
        <f t="shared" si="358"/>
        <v/>
      </c>
      <c r="FM81" s="261" t="str">
        <f t="shared" si="358"/>
        <v/>
      </c>
      <c r="FN81" s="261" t="str">
        <f t="shared" si="358"/>
        <v/>
      </c>
      <c r="FO81" s="261" t="str">
        <f t="shared" si="358"/>
        <v/>
      </c>
      <c r="FP81" s="261" t="str">
        <f t="shared" si="354"/>
        <v/>
      </c>
      <c r="FQ81" s="261" t="str">
        <f t="shared" si="354"/>
        <v/>
      </c>
      <c r="FR81" s="261" t="str">
        <f t="shared" si="354"/>
        <v/>
      </c>
      <c r="FS81" s="261" t="str">
        <f t="shared" si="354"/>
        <v/>
      </c>
      <c r="FT81" s="261" t="str">
        <f t="shared" si="354"/>
        <v/>
      </c>
      <c r="FU81" s="263" t="str">
        <f t="shared" si="374"/>
        <v/>
      </c>
      <c r="FV81" s="263" t="str">
        <f t="shared" si="374"/>
        <v/>
      </c>
      <c r="FW81" s="263" t="str">
        <f t="shared" si="374"/>
        <v/>
      </c>
      <c r="FX81" s="263" t="str">
        <f t="shared" si="374"/>
        <v/>
      </c>
      <c r="FY81" s="263" t="str">
        <f t="shared" si="374"/>
        <v/>
      </c>
      <c r="FZ81" s="263" t="str">
        <f t="shared" si="374"/>
        <v/>
      </c>
      <c r="GA81" s="263" t="str">
        <f t="shared" si="374"/>
        <v/>
      </c>
      <c r="GB81" s="263" t="str">
        <f t="shared" si="374"/>
        <v/>
      </c>
      <c r="GC81" s="263" t="str">
        <f t="shared" si="359"/>
        <v/>
      </c>
      <c r="GD81" s="263" t="str">
        <f t="shared" si="359"/>
        <v/>
      </c>
      <c r="GE81" s="263" t="str">
        <f t="shared" si="359"/>
        <v/>
      </c>
      <c r="GF81" s="263" t="str">
        <f t="shared" si="359"/>
        <v/>
      </c>
      <c r="GG81" s="263" t="str">
        <f t="shared" si="359"/>
        <v/>
      </c>
      <c r="GH81" s="263" t="str">
        <f t="shared" si="355"/>
        <v/>
      </c>
      <c r="GI81" s="263" t="str">
        <f t="shared" si="355"/>
        <v/>
      </c>
      <c r="GJ81" s="263" t="str">
        <f t="shared" si="355"/>
        <v/>
      </c>
      <c r="GK81" s="263" t="str">
        <f t="shared" si="355"/>
        <v/>
      </c>
      <c r="GL81" s="263" t="str">
        <f t="shared" si="355"/>
        <v/>
      </c>
      <c r="GM81" s="265" t="str">
        <f t="shared" si="399"/>
        <v/>
      </c>
      <c r="GN81" s="265" t="str">
        <f t="shared" si="399"/>
        <v>8</v>
      </c>
      <c r="GO81" s="265" t="str">
        <f t="shared" si="399"/>
        <v>9</v>
      </c>
      <c r="GP81" s="265" t="str">
        <f t="shared" si="399"/>
        <v/>
      </c>
      <c r="GQ81" s="265" t="str">
        <f t="shared" si="399"/>
        <v/>
      </c>
      <c r="GR81" s="265" t="str">
        <f t="shared" si="399"/>
        <v/>
      </c>
      <c r="GS81" s="265" t="str">
        <f t="shared" si="425"/>
        <v/>
      </c>
      <c r="GT81" s="265" t="str">
        <f t="shared" si="424"/>
        <v/>
      </c>
      <c r="GU81" s="265" t="str">
        <f t="shared" si="424"/>
        <v/>
      </c>
      <c r="GV81" s="265" t="str">
        <f t="shared" si="360"/>
        <v/>
      </c>
      <c r="GW81" s="265" t="str">
        <f t="shared" si="360"/>
        <v/>
      </c>
      <c r="GX81" s="265" t="str">
        <f t="shared" si="360"/>
        <v/>
      </c>
      <c r="GY81" s="265" t="str">
        <f t="shared" si="360"/>
        <v/>
      </c>
      <c r="GZ81" s="265" t="str">
        <f t="shared" si="356"/>
        <v/>
      </c>
      <c r="HA81" s="265" t="str">
        <f t="shared" si="356"/>
        <v/>
      </c>
      <c r="HB81" s="265" t="str">
        <f t="shared" si="356"/>
        <v/>
      </c>
      <c r="HC81" s="265" t="str">
        <f t="shared" si="356"/>
        <v/>
      </c>
      <c r="HD81" s="265" t="str">
        <f t="shared" si="356"/>
        <v/>
      </c>
      <c r="HF81" s="265">
        <f t="shared" si="384"/>
        <v>70</v>
      </c>
      <c r="HG81" s="267" t="str">
        <f t="shared" si="369"/>
        <v/>
      </c>
      <c r="HH81" s="267" t="str">
        <f t="shared" si="369"/>
        <v/>
      </c>
      <c r="HI81" s="267" t="str">
        <f t="shared" si="369"/>
        <v/>
      </c>
      <c r="HJ81" s="267" t="str">
        <f t="shared" si="369"/>
        <v/>
      </c>
      <c r="HK81" s="267" t="str">
        <f t="shared" si="369"/>
        <v/>
      </c>
      <c r="HL81" s="267" t="str">
        <f t="shared" si="369"/>
        <v/>
      </c>
      <c r="HM81" s="267" t="str">
        <f t="shared" si="369"/>
        <v/>
      </c>
      <c r="HN81" s="267">
        <f t="shared" si="369"/>
        <v>70</v>
      </c>
      <c r="HO81" s="267" t="str">
        <f t="shared" si="369"/>
        <v/>
      </c>
      <c r="HP81" s="267" t="str">
        <f t="shared" si="369"/>
        <v/>
      </c>
      <c r="HQ81" s="267" t="str">
        <f t="shared" si="370"/>
        <v/>
      </c>
      <c r="HR81" s="267" t="str">
        <f t="shared" si="370"/>
        <v/>
      </c>
      <c r="HS81" s="267" t="str">
        <f t="shared" si="370"/>
        <v/>
      </c>
      <c r="HT81" s="267" t="str">
        <f t="shared" si="370"/>
        <v/>
      </c>
      <c r="HU81" s="267" t="str">
        <f t="shared" si="370"/>
        <v/>
      </c>
      <c r="HV81" s="267" t="str">
        <f t="shared" si="370"/>
        <v/>
      </c>
      <c r="HW81" s="267" t="str">
        <f t="shared" si="370"/>
        <v/>
      </c>
      <c r="HX81" s="267" t="str">
        <f t="shared" si="370"/>
        <v/>
      </c>
      <c r="HY81" s="267" t="str">
        <f t="shared" si="370"/>
        <v/>
      </c>
      <c r="HZ81" s="267" t="str">
        <f t="shared" si="370"/>
        <v/>
      </c>
      <c r="IA81" s="264"/>
      <c r="IB81" s="267" t="str">
        <f t="shared" si="400"/>
        <v/>
      </c>
      <c r="IC81" s="267" t="str">
        <f t="shared" si="401"/>
        <v/>
      </c>
      <c r="ID81" s="267" t="str">
        <f t="shared" si="402"/>
        <v/>
      </c>
      <c r="IE81" s="267" t="str">
        <f t="shared" si="403"/>
        <v/>
      </c>
      <c r="IF81" s="267" t="str">
        <f t="shared" si="404"/>
        <v/>
      </c>
      <c r="IG81" s="267" t="str">
        <f t="shared" si="405"/>
        <v/>
      </c>
      <c r="IH81" s="267" t="str">
        <f t="shared" si="406"/>
        <v/>
      </c>
      <c r="II81" s="267">
        <f t="shared" si="407"/>
        <v>2</v>
      </c>
      <c r="IJ81" s="267" t="str">
        <f t="shared" si="408"/>
        <v/>
      </c>
      <c r="IK81" s="267" t="str">
        <f t="shared" si="409"/>
        <v/>
      </c>
      <c r="IL81" s="267" t="str">
        <f t="shared" si="410"/>
        <v/>
      </c>
      <c r="IM81" s="267" t="str">
        <f t="shared" si="411"/>
        <v/>
      </c>
      <c r="IN81" s="267" t="str">
        <f t="shared" si="412"/>
        <v/>
      </c>
      <c r="IO81" s="267" t="str">
        <f t="shared" si="413"/>
        <v/>
      </c>
      <c r="IP81" s="267" t="str">
        <f t="shared" si="414"/>
        <v/>
      </c>
      <c r="IQ81" s="267" t="str">
        <f t="shared" si="415"/>
        <v/>
      </c>
      <c r="IR81" s="267" t="str">
        <f t="shared" si="416"/>
        <v/>
      </c>
      <c r="IS81" s="267" t="str">
        <f t="shared" si="417"/>
        <v/>
      </c>
      <c r="IT81" s="267" t="str">
        <f t="shared" si="418"/>
        <v/>
      </c>
      <c r="IU81" s="267" t="str">
        <f t="shared" si="419"/>
        <v/>
      </c>
      <c r="IV81" s="264"/>
      <c r="IW81" s="268">
        <v>70</v>
      </c>
      <c r="IX81" s="265" t="str">
        <f t="shared" si="420"/>
        <v/>
      </c>
      <c r="IY81" s="265" t="str">
        <f t="shared" si="375"/>
        <v/>
      </c>
      <c r="IZ81" s="265" t="str">
        <f t="shared" si="375"/>
        <v/>
      </c>
      <c r="JA81" s="265" t="str">
        <f t="shared" si="375"/>
        <v/>
      </c>
      <c r="JB81" s="265" t="str">
        <f t="shared" si="344"/>
        <v/>
      </c>
      <c r="JC81" s="265" t="str">
        <f t="shared" si="344"/>
        <v/>
      </c>
      <c r="JD81" s="265" t="str">
        <f t="shared" si="344"/>
        <v/>
      </c>
      <c r="JE81" s="265" t="str">
        <f t="shared" si="352"/>
        <v/>
      </c>
      <c r="JF81" s="265" t="str">
        <f t="shared" si="352"/>
        <v/>
      </c>
      <c r="JG81" s="265" t="str">
        <f t="shared" si="352"/>
        <v/>
      </c>
      <c r="JH81" s="265" t="str">
        <f t="shared" si="421"/>
        <v/>
      </c>
      <c r="JI81" s="265" t="str">
        <f t="shared" si="421"/>
        <v/>
      </c>
      <c r="JJ81" s="265" t="str">
        <f t="shared" si="421"/>
        <v/>
      </c>
      <c r="JK81" s="265" t="str">
        <f t="shared" si="421"/>
        <v/>
      </c>
      <c r="JL81" s="265" t="str">
        <f t="shared" si="421"/>
        <v/>
      </c>
      <c r="JM81" s="265" t="str">
        <f t="shared" si="421"/>
        <v/>
      </c>
      <c r="JN81" s="265" t="str">
        <f t="shared" si="421"/>
        <v/>
      </c>
      <c r="JO81" s="265" t="str">
        <f t="shared" si="421"/>
        <v/>
      </c>
      <c r="JP81" s="265" t="str">
        <f t="shared" si="421"/>
        <v/>
      </c>
      <c r="JQ81" s="265" t="str">
        <f t="shared" si="421"/>
        <v/>
      </c>
      <c r="JS81" s="265" t="str">
        <f>IF(IX81="","",SUM(IX$12:IX81)-IX81+1)</f>
        <v/>
      </c>
      <c r="JT81" s="265" t="str">
        <f>IF(IY81="","",SUM(IY$12:IY81)-IY81+1)</f>
        <v/>
      </c>
      <c r="JU81" s="265" t="str">
        <f>IF(IZ81="","",SUM(IZ$12:IZ81)-IZ81+1)</f>
        <v/>
      </c>
      <c r="JV81" s="265" t="str">
        <f>IF(JA81="","",SUM(JA$12:JA81)-JA81+1)</f>
        <v/>
      </c>
      <c r="JW81" s="265" t="str">
        <f>IF(JB81="","",SUM(JB$12:JB81)-JB81+1)</f>
        <v/>
      </c>
      <c r="JX81" s="265" t="str">
        <f>IF(JC81="","",SUM(JC$12:JC81)-JC81+1)</f>
        <v/>
      </c>
      <c r="JY81" s="265" t="str">
        <f>IF(JD81="","",SUM(JD$12:JD81)-JD81+1)</f>
        <v/>
      </c>
      <c r="JZ81" s="265" t="str">
        <f>IF(JE81="","",SUM(JE$12:JE81)-JE81+1)</f>
        <v/>
      </c>
      <c r="KA81" s="265" t="str">
        <f>IF(JF81="","",SUM(JF$12:JF81)-JF81+1)</f>
        <v/>
      </c>
      <c r="KB81" s="265" t="str">
        <f>IF(JG81="","",SUM(JG$12:JG81)-JG81+1)</f>
        <v/>
      </c>
      <c r="KC81" s="265" t="str">
        <f>IF(JH81="","",SUM(JH$12:JH81)-JH81+1)</f>
        <v/>
      </c>
      <c r="KD81" s="265" t="str">
        <f>IF(JI81="","",SUM(JI$12:JI81)-JI81+1)</f>
        <v/>
      </c>
      <c r="KE81" s="265" t="str">
        <f>IF(JJ81="","",SUM(JJ$12:JJ81)-JJ81+1)</f>
        <v/>
      </c>
      <c r="KF81" s="265" t="str">
        <f>IF(JK81="","",SUM(JK$12:JK81)-JK81+1)</f>
        <v/>
      </c>
      <c r="KG81" s="265" t="str">
        <f>IF(JL81="","",SUM(JL$12:JL81)-JL81+1)</f>
        <v/>
      </c>
      <c r="KH81" s="265" t="str">
        <f>IF(JM81="","",SUM(JM$12:JM81)-JM81+1)</f>
        <v/>
      </c>
      <c r="KI81" s="265" t="str">
        <f>IF(JN81="","",SUM(JN$12:JN81)-JN81+1)</f>
        <v/>
      </c>
      <c r="KJ81" s="265" t="str">
        <f>IF(JO81="","",SUM(JO$12:JO81)-JO81+1)</f>
        <v/>
      </c>
      <c r="KK81" s="265" t="str">
        <f>IF(JP81="","",SUM(JP$12:JP81)-JP81+1)</f>
        <v/>
      </c>
      <c r="KL81" s="265" t="str">
        <f>IF(JQ81="","",SUM(JQ$12:JQ81)-JQ81+1)</f>
        <v/>
      </c>
      <c r="KN81" s="265"/>
      <c r="KO81" s="265"/>
      <c r="KP81" s="265"/>
      <c r="KQ81" s="265"/>
      <c r="KR81" s="265"/>
      <c r="KS81" s="265"/>
      <c r="KT81" s="265"/>
      <c r="KU81" s="265" t="str">
        <f t="shared" si="349"/>
        <v/>
      </c>
      <c r="KV81" s="265" t="str">
        <f t="shared" si="385"/>
        <v/>
      </c>
      <c r="KW81" s="265" t="str">
        <f t="shared" si="386"/>
        <v/>
      </c>
      <c r="KX81" s="265" t="str">
        <f t="shared" si="387"/>
        <v/>
      </c>
      <c r="KY81" s="265" t="str">
        <f t="shared" si="388"/>
        <v/>
      </c>
      <c r="KZ81" s="265" t="str">
        <f t="shared" si="389"/>
        <v/>
      </c>
      <c r="LA81" s="265" t="str">
        <f t="shared" si="390"/>
        <v/>
      </c>
      <c r="LB81" s="265" t="str">
        <f t="shared" si="391"/>
        <v/>
      </c>
      <c r="LC81" s="265" t="str">
        <f t="shared" si="392"/>
        <v/>
      </c>
      <c r="LD81" s="265" t="str">
        <f t="shared" si="393"/>
        <v/>
      </c>
      <c r="LE81" s="265" t="str">
        <f t="shared" si="394"/>
        <v/>
      </c>
      <c r="LF81" s="265" t="str">
        <f t="shared" si="395"/>
        <v/>
      </c>
      <c r="LG81" s="265" t="str">
        <f t="shared" si="396"/>
        <v/>
      </c>
    </row>
    <row r="82" spans="1:319" s="266" customFormat="1" x14ac:dyDescent="0.25">
      <c r="A82" s="248">
        <f t="shared" si="422"/>
        <v>71</v>
      </c>
      <c r="B82" s="176" t="s">
        <v>61</v>
      </c>
      <c r="C82" s="45" t="s">
        <v>284</v>
      </c>
      <c r="D82" s="45" t="s">
        <v>291</v>
      </c>
      <c r="E82" s="169" t="s">
        <v>326</v>
      </c>
      <c r="F82" s="46" t="s">
        <v>345</v>
      </c>
      <c r="G82" s="172"/>
      <c r="H82" s="54" t="s">
        <v>376</v>
      </c>
      <c r="I82" s="54"/>
      <c r="J82" s="54"/>
      <c r="K82" s="54"/>
      <c r="L82" s="248" t="s">
        <v>377</v>
      </c>
      <c r="M82" s="248"/>
      <c r="N82" s="44" t="s">
        <v>595</v>
      </c>
      <c r="O82" s="44" t="s">
        <v>674</v>
      </c>
      <c r="P82" s="43">
        <v>8</v>
      </c>
      <c r="Q82" s="43" t="s">
        <v>415</v>
      </c>
      <c r="R82" s="43" t="s">
        <v>415</v>
      </c>
      <c r="S82" s="43">
        <f t="shared" si="376"/>
        <v>8</v>
      </c>
      <c r="T82" s="54">
        <v>3</v>
      </c>
      <c r="U82" s="54"/>
      <c r="V82" s="54"/>
      <c r="W82" s="343">
        <f t="shared" si="298"/>
        <v>51</v>
      </c>
      <c r="X82" s="344">
        <f t="shared" si="299"/>
        <v>3</v>
      </c>
      <c r="Y82" s="45" t="s">
        <v>856</v>
      </c>
      <c r="Z82" s="45" t="s">
        <v>857</v>
      </c>
      <c r="AA82" s="54">
        <v>3</v>
      </c>
      <c r="AB82" s="54">
        <v>14</v>
      </c>
      <c r="AC82" s="54">
        <v>3</v>
      </c>
      <c r="AD82" s="44"/>
      <c r="AE82" s="44"/>
      <c r="AF82" s="44"/>
      <c r="AG82" s="45"/>
      <c r="AH82" s="45"/>
      <c r="AI82" s="45"/>
      <c r="AJ82" s="46"/>
      <c r="AK82" s="46"/>
      <c r="AL82" s="46"/>
      <c r="AN82" s="307" t="str">
        <f t="shared" si="377"/>
        <v xml:space="preserve">Pré: PRO01321   </v>
      </c>
      <c r="AO82" s="256" t="str">
        <f t="shared" si="378"/>
        <v xml:space="preserve">Co: CIV01331 </v>
      </c>
      <c r="AP82" s="45" t="str">
        <f t="shared" si="397"/>
        <v>PRO01341</v>
      </c>
      <c r="AQ82" s="308" t="str">
        <f t="shared" si="423"/>
        <v>Sistemas de Transportes</v>
      </c>
      <c r="AR82" s="43">
        <f t="shared" si="379"/>
        <v>8</v>
      </c>
      <c r="AS82" s="255"/>
      <c r="AT82" s="256">
        <f t="shared" si="380"/>
        <v>3</v>
      </c>
      <c r="AU82" s="257" t="str">
        <f t="shared" ref="AU82:BD91" si="426">IF($AT82="","",IF(AND(AU$11-LOOKUP(AU$8,$AA$8:$AL$8,$AA82:$AL82)&gt;=0,AU$11-LOOKUP(AU$8,$AA$8:$AL$8,$AA82:$AL82)&lt;LOOKUP(AU$8+1,$AA$8:$AL$8,$AA82:$AL82)),AU$11,""))</f>
        <v/>
      </c>
      <c r="AV82" s="257" t="str">
        <f t="shared" si="426"/>
        <v/>
      </c>
      <c r="AW82" s="257" t="str">
        <f t="shared" si="426"/>
        <v/>
      </c>
      <c r="AX82" s="257" t="str">
        <f t="shared" si="426"/>
        <v/>
      </c>
      <c r="AY82" s="257" t="str">
        <f t="shared" si="426"/>
        <v/>
      </c>
      <c r="AZ82" s="257" t="str">
        <f t="shared" si="426"/>
        <v/>
      </c>
      <c r="BA82" s="257" t="str">
        <f t="shared" si="426"/>
        <v/>
      </c>
      <c r="BB82" s="257">
        <f t="shared" si="426"/>
        <v>14</v>
      </c>
      <c r="BC82" s="257">
        <f t="shared" si="426"/>
        <v>15</v>
      </c>
      <c r="BD82" s="257">
        <f t="shared" si="426"/>
        <v>16</v>
      </c>
      <c r="BE82" s="257" t="str">
        <f t="shared" ref="BE82:BL91" si="427">IF($AT82="","",IF(AND(BE$11-LOOKUP(BE$8,$AA$8:$AL$8,$AA82:$AL82)&gt;=0,BE$11-LOOKUP(BE$8,$AA$8:$AL$8,$AA82:$AL82)&lt;LOOKUP(BE$8+1,$AA$8:$AL$8,$AA82:$AL82)),BE$11,""))</f>
        <v/>
      </c>
      <c r="BF82" s="257" t="str">
        <f t="shared" si="427"/>
        <v/>
      </c>
      <c r="BG82" s="257" t="str">
        <f t="shared" si="427"/>
        <v/>
      </c>
      <c r="BH82" s="257" t="str">
        <f t="shared" si="427"/>
        <v/>
      </c>
      <c r="BI82" s="257" t="str">
        <f t="shared" si="427"/>
        <v/>
      </c>
      <c r="BJ82" s="257" t="str">
        <f t="shared" si="427"/>
        <v/>
      </c>
      <c r="BK82" s="257" t="str">
        <f t="shared" si="427"/>
        <v/>
      </c>
      <c r="BL82" s="257" t="str">
        <f t="shared" si="427"/>
        <v/>
      </c>
      <c r="BM82" s="258" t="str">
        <f t="shared" si="381"/>
        <v/>
      </c>
      <c r="BN82" s="259" t="str">
        <f t="shared" ref="BN82:BW91" si="428">IF($AT82="","",IF(AND(BN$11-LOOKUP(BN$8,$AA$8:$AL$8,$AA82:$AL82)&gt;=0,BN$11-LOOKUP(BN$8,$AA$8:$AL$8,$AA82:$AL82)&lt;LOOKUP(BN$8+1,$AA$8:$AL$8,$AA82:$AL82)),BN$11,""))</f>
        <v/>
      </c>
      <c r="BO82" s="259" t="str">
        <f t="shared" si="428"/>
        <v/>
      </c>
      <c r="BP82" s="259" t="str">
        <f t="shared" si="428"/>
        <v/>
      </c>
      <c r="BQ82" s="259" t="str">
        <f t="shared" si="428"/>
        <v/>
      </c>
      <c r="BR82" s="259" t="str">
        <f t="shared" si="428"/>
        <v/>
      </c>
      <c r="BS82" s="259" t="str">
        <f t="shared" si="428"/>
        <v/>
      </c>
      <c r="BT82" s="259" t="str">
        <f t="shared" si="428"/>
        <v/>
      </c>
      <c r="BU82" s="259" t="str">
        <f t="shared" si="428"/>
        <v/>
      </c>
      <c r="BV82" s="259" t="str">
        <f t="shared" si="428"/>
        <v/>
      </c>
      <c r="BW82" s="259" t="str">
        <f t="shared" si="428"/>
        <v/>
      </c>
      <c r="BX82" s="259" t="str">
        <f t="shared" ref="BX82:CE91" si="429">IF($AT82="","",IF(AND(BX$11-LOOKUP(BX$8,$AA$8:$AL$8,$AA82:$AL82)&gt;=0,BX$11-LOOKUP(BX$8,$AA$8:$AL$8,$AA82:$AL82)&lt;LOOKUP(BX$8+1,$AA$8:$AL$8,$AA82:$AL82)),BX$11,""))</f>
        <v/>
      </c>
      <c r="BY82" s="259" t="str">
        <f t="shared" si="429"/>
        <v/>
      </c>
      <c r="BZ82" s="259" t="str">
        <f t="shared" si="429"/>
        <v/>
      </c>
      <c r="CA82" s="259" t="str">
        <f t="shared" si="429"/>
        <v/>
      </c>
      <c r="CB82" s="259" t="str">
        <f t="shared" si="429"/>
        <v/>
      </c>
      <c r="CC82" s="259" t="str">
        <f t="shared" si="429"/>
        <v/>
      </c>
      <c r="CD82" s="259" t="str">
        <f t="shared" si="429"/>
        <v/>
      </c>
      <c r="CE82" s="259" t="str">
        <f t="shared" si="429"/>
        <v/>
      </c>
      <c r="CF82" s="260" t="str">
        <f t="shared" si="382"/>
        <v/>
      </c>
      <c r="CG82" s="261" t="str">
        <f t="shared" ref="CG82:CP91" si="430">IF($AT82="","",IF(AND(CG$11-LOOKUP(CG$8,$AA$8:$AL$8,$AA82:$AL82)&gt;=0,CG$11-LOOKUP(CG$8,$AA$8:$AL$8,$AA82:$AL82)&lt;LOOKUP(CG$8+1,$AA$8:$AL$8,$AA82:$AL82)),CG$11,""))</f>
        <v/>
      </c>
      <c r="CH82" s="261" t="str">
        <f t="shared" si="430"/>
        <v/>
      </c>
      <c r="CI82" s="261" t="str">
        <f t="shared" si="430"/>
        <v/>
      </c>
      <c r="CJ82" s="261" t="str">
        <f t="shared" si="430"/>
        <v/>
      </c>
      <c r="CK82" s="261" t="str">
        <f t="shared" si="430"/>
        <v/>
      </c>
      <c r="CL82" s="261" t="str">
        <f t="shared" si="430"/>
        <v/>
      </c>
      <c r="CM82" s="261" t="str">
        <f t="shared" si="430"/>
        <v/>
      </c>
      <c r="CN82" s="261" t="str">
        <f t="shared" si="430"/>
        <v/>
      </c>
      <c r="CO82" s="261" t="str">
        <f t="shared" si="430"/>
        <v/>
      </c>
      <c r="CP82" s="261" t="str">
        <f t="shared" si="430"/>
        <v/>
      </c>
      <c r="CQ82" s="261" t="str">
        <f t="shared" ref="CQ82:CX91" si="431">IF($AT82="","",IF(AND(CQ$11-LOOKUP(CQ$8,$AA$8:$AL$8,$AA82:$AL82)&gt;=0,CQ$11-LOOKUP(CQ$8,$AA$8:$AL$8,$AA82:$AL82)&lt;LOOKUP(CQ$8+1,$AA$8:$AL$8,$AA82:$AL82)),CQ$11,""))</f>
        <v/>
      </c>
      <c r="CR82" s="261" t="str">
        <f t="shared" si="431"/>
        <v/>
      </c>
      <c r="CS82" s="261" t="str">
        <f t="shared" si="431"/>
        <v/>
      </c>
      <c r="CT82" s="261" t="str">
        <f t="shared" si="431"/>
        <v/>
      </c>
      <c r="CU82" s="261" t="str">
        <f t="shared" si="431"/>
        <v/>
      </c>
      <c r="CV82" s="261" t="str">
        <f t="shared" si="431"/>
        <v/>
      </c>
      <c r="CW82" s="261" t="str">
        <f t="shared" si="431"/>
        <v/>
      </c>
      <c r="CX82" s="261" t="str">
        <f t="shared" si="431"/>
        <v/>
      </c>
      <c r="CY82" s="262" t="str">
        <f t="shared" si="383"/>
        <v/>
      </c>
      <c r="CZ82" s="263" t="str">
        <f t="shared" ref="CZ82:DI91" si="432">IF($AT82="","",IF(AND(CZ$11-LOOKUP(CZ$8,$AA$8:$AL$8,$AA82:$AL82)&gt;=0,CZ$11-LOOKUP(CZ$8,$AA$8:$AL$8,$AA82:$AL82)&lt;LOOKUP(CZ$8+1,$AA$8:$AL$8,$AA82:$AL82)),CZ$11,""))</f>
        <v/>
      </c>
      <c r="DA82" s="263" t="str">
        <f t="shared" si="432"/>
        <v/>
      </c>
      <c r="DB82" s="263" t="str">
        <f t="shared" si="432"/>
        <v/>
      </c>
      <c r="DC82" s="263" t="str">
        <f t="shared" si="432"/>
        <v/>
      </c>
      <c r="DD82" s="263" t="str">
        <f t="shared" si="432"/>
        <v/>
      </c>
      <c r="DE82" s="263" t="str">
        <f t="shared" si="432"/>
        <v/>
      </c>
      <c r="DF82" s="263" t="str">
        <f t="shared" si="432"/>
        <v/>
      </c>
      <c r="DG82" s="263" t="str">
        <f t="shared" si="432"/>
        <v/>
      </c>
      <c r="DH82" s="263" t="str">
        <f t="shared" si="432"/>
        <v/>
      </c>
      <c r="DI82" s="263" t="str">
        <f t="shared" si="432"/>
        <v/>
      </c>
      <c r="DJ82" s="263" t="str">
        <f t="shared" ref="DJ82:DQ91" si="433">IF($AT82="","",IF(AND(DJ$11-LOOKUP(DJ$8,$AA$8:$AL$8,$AA82:$AL82)&gt;=0,DJ$11-LOOKUP(DJ$8,$AA$8:$AL$8,$AA82:$AL82)&lt;LOOKUP(DJ$8+1,$AA$8:$AL$8,$AA82:$AL82)),DJ$11,""))</f>
        <v/>
      </c>
      <c r="DK82" s="263" t="str">
        <f t="shared" si="433"/>
        <v/>
      </c>
      <c r="DL82" s="263" t="str">
        <f t="shared" si="433"/>
        <v/>
      </c>
      <c r="DM82" s="263" t="str">
        <f t="shared" si="433"/>
        <v/>
      </c>
      <c r="DN82" s="263" t="str">
        <f t="shared" si="433"/>
        <v/>
      </c>
      <c r="DO82" s="263" t="str">
        <f t="shared" si="433"/>
        <v/>
      </c>
      <c r="DP82" s="263" t="str">
        <f t="shared" si="433"/>
        <v/>
      </c>
      <c r="DQ82" s="263" t="str">
        <f t="shared" si="433"/>
        <v/>
      </c>
      <c r="DR82" s="264"/>
      <c r="DS82" s="257" t="str">
        <f t="shared" si="371"/>
        <v/>
      </c>
      <c r="DT82" s="257" t="str">
        <f t="shared" si="371"/>
        <v/>
      </c>
      <c r="DU82" s="257" t="str">
        <f t="shared" si="371"/>
        <v/>
      </c>
      <c r="DV82" s="257" t="str">
        <f t="shared" si="371"/>
        <v/>
      </c>
      <c r="DW82" s="257" t="str">
        <f t="shared" si="371"/>
        <v/>
      </c>
      <c r="DX82" s="257" t="str">
        <f t="shared" si="371"/>
        <v/>
      </c>
      <c r="DY82" s="257" t="str">
        <f t="shared" si="371"/>
        <v/>
      </c>
      <c r="DZ82" s="257" t="str">
        <f t="shared" si="371"/>
        <v/>
      </c>
      <c r="EA82" s="257" t="str">
        <f t="shared" si="398"/>
        <v/>
      </c>
      <c r="EB82" s="257" t="str">
        <f t="shared" si="398"/>
        <v/>
      </c>
      <c r="EC82" s="257" t="str">
        <f t="shared" si="398"/>
        <v/>
      </c>
      <c r="ED82" s="257" t="str">
        <f t="shared" si="398"/>
        <v/>
      </c>
      <c r="EE82" s="257" t="str">
        <f t="shared" si="398"/>
        <v/>
      </c>
      <c r="EF82" s="257" t="str">
        <f t="shared" si="398"/>
        <v/>
      </c>
      <c r="EG82" s="257" t="str">
        <f t="shared" si="398"/>
        <v/>
      </c>
      <c r="EH82" s="257" t="str">
        <f t="shared" si="398"/>
        <v/>
      </c>
      <c r="EI82" s="257" t="str">
        <f t="shared" si="398"/>
        <v/>
      </c>
      <c r="EJ82" s="257" t="str">
        <f t="shared" si="398"/>
        <v/>
      </c>
      <c r="EK82" s="259" t="str">
        <f t="shared" si="372"/>
        <v/>
      </c>
      <c r="EL82" s="259" t="str">
        <f t="shared" si="372"/>
        <v/>
      </c>
      <c r="EM82" s="259" t="str">
        <f t="shared" si="372"/>
        <v/>
      </c>
      <c r="EN82" s="259" t="str">
        <f t="shared" si="372"/>
        <v/>
      </c>
      <c r="EO82" s="259" t="str">
        <f t="shared" si="372"/>
        <v/>
      </c>
      <c r="EP82" s="259" t="str">
        <f t="shared" si="372"/>
        <v/>
      </c>
      <c r="EQ82" s="259" t="str">
        <f t="shared" si="372"/>
        <v/>
      </c>
      <c r="ER82" s="259" t="str">
        <f t="shared" si="372"/>
        <v/>
      </c>
      <c r="ES82" s="259" t="str">
        <f t="shared" si="357"/>
        <v/>
      </c>
      <c r="ET82" s="259" t="str">
        <f t="shared" si="357"/>
        <v/>
      </c>
      <c r="EU82" s="259" t="str">
        <f t="shared" si="357"/>
        <v/>
      </c>
      <c r="EV82" s="259" t="str">
        <f t="shared" si="357"/>
        <v/>
      </c>
      <c r="EW82" s="259" t="str">
        <f t="shared" si="357"/>
        <v/>
      </c>
      <c r="EX82" s="259" t="str">
        <f t="shared" si="353"/>
        <v/>
      </c>
      <c r="EY82" s="259" t="str">
        <f t="shared" si="353"/>
        <v/>
      </c>
      <c r="EZ82" s="259" t="str">
        <f t="shared" si="353"/>
        <v/>
      </c>
      <c r="FA82" s="259" t="str">
        <f t="shared" si="353"/>
        <v/>
      </c>
      <c r="FB82" s="259" t="str">
        <f t="shared" si="353"/>
        <v/>
      </c>
      <c r="FC82" s="261" t="str">
        <f t="shared" si="373"/>
        <v/>
      </c>
      <c r="FD82" s="261" t="str">
        <f t="shared" si="373"/>
        <v/>
      </c>
      <c r="FE82" s="261" t="str">
        <f t="shared" si="373"/>
        <v/>
      </c>
      <c r="FF82" s="261" t="str">
        <f t="shared" si="373"/>
        <v/>
      </c>
      <c r="FG82" s="261" t="str">
        <f t="shared" si="373"/>
        <v/>
      </c>
      <c r="FH82" s="261" t="str">
        <f t="shared" si="373"/>
        <v/>
      </c>
      <c r="FI82" s="261" t="str">
        <f t="shared" si="373"/>
        <v/>
      </c>
      <c r="FJ82" s="261" t="str">
        <f t="shared" si="373"/>
        <v>14</v>
      </c>
      <c r="FK82" s="261" t="str">
        <f t="shared" si="358"/>
        <v>15</v>
      </c>
      <c r="FL82" s="261" t="str">
        <f t="shared" si="358"/>
        <v>16</v>
      </c>
      <c r="FM82" s="261" t="str">
        <f t="shared" si="358"/>
        <v/>
      </c>
      <c r="FN82" s="261" t="str">
        <f t="shared" si="358"/>
        <v/>
      </c>
      <c r="FO82" s="261" t="str">
        <f t="shared" si="358"/>
        <v/>
      </c>
      <c r="FP82" s="261" t="str">
        <f t="shared" si="354"/>
        <v/>
      </c>
      <c r="FQ82" s="261" t="str">
        <f t="shared" si="354"/>
        <v/>
      </c>
      <c r="FR82" s="261" t="str">
        <f t="shared" si="354"/>
        <v/>
      </c>
      <c r="FS82" s="261" t="str">
        <f t="shared" si="354"/>
        <v/>
      </c>
      <c r="FT82" s="261" t="str">
        <f t="shared" si="354"/>
        <v/>
      </c>
      <c r="FU82" s="263" t="str">
        <f t="shared" si="374"/>
        <v/>
      </c>
      <c r="FV82" s="263" t="str">
        <f t="shared" si="374"/>
        <v/>
      </c>
      <c r="FW82" s="263" t="str">
        <f t="shared" si="374"/>
        <v/>
      </c>
      <c r="FX82" s="263" t="str">
        <f t="shared" si="374"/>
        <v/>
      </c>
      <c r="FY82" s="263" t="str">
        <f t="shared" si="374"/>
        <v/>
      </c>
      <c r="FZ82" s="263" t="str">
        <f t="shared" si="374"/>
        <v/>
      </c>
      <c r="GA82" s="263" t="str">
        <f t="shared" si="374"/>
        <v/>
      </c>
      <c r="GB82" s="263" t="str">
        <f t="shared" si="374"/>
        <v/>
      </c>
      <c r="GC82" s="263" t="str">
        <f t="shared" si="359"/>
        <v/>
      </c>
      <c r="GD82" s="263" t="str">
        <f t="shared" si="359"/>
        <v/>
      </c>
      <c r="GE82" s="263" t="str">
        <f t="shared" si="359"/>
        <v/>
      </c>
      <c r="GF82" s="263" t="str">
        <f t="shared" si="359"/>
        <v/>
      </c>
      <c r="GG82" s="263" t="str">
        <f t="shared" si="359"/>
        <v/>
      </c>
      <c r="GH82" s="263" t="str">
        <f t="shared" si="355"/>
        <v/>
      </c>
      <c r="GI82" s="263" t="str">
        <f t="shared" si="355"/>
        <v/>
      </c>
      <c r="GJ82" s="263" t="str">
        <f t="shared" si="355"/>
        <v/>
      </c>
      <c r="GK82" s="263" t="str">
        <f t="shared" si="355"/>
        <v/>
      </c>
      <c r="GL82" s="263" t="str">
        <f t="shared" si="355"/>
        <v/>
      </c>
      <c r="GM82" s="265" t="str">
        <f t="shared" si="399"/>
        <v/>
      </c>
      <c r="GN82" s="265" t="str">
        <f t="shared" si="399"/>
        <v/>
      </c>
      <c r="GO82" s="265" t="str">
        <f t="shared" si="399"/>
        <v/>
      </c>
      <c r="GP82" s="265" t="str">
        <f t="shared" si="399"/>
        <v/>
      </c>
      <c r="GQ82" s="265" t="str">
        <f t="shared" si="399"/>
        <v/>
      </c>
      <c r="GR82" s="265" t="str">
        <f t="shared" si="399"/>
        <v/>
      </c>
      <c r="GS82" s="265" t="str">
        <f t="shared" si="425"/>
        <v/>
      </c>
      <c r="GT82" s="265" t="str">
        <f t="shared" si="424"/>
        <v/>
      </c>
      <c r="GU82" s="265" t="str">
        <f t="shared" si="424"/>
        <v/>
      </c>
      <c r="GV82" s="265" t="str">
        <f t="shared" si="360"/>
        <v/>
      </c>
      <c r="GW82" s="265" t="str">
        <f t="shared" si="360"/>
        <v/>
      </c>
      <c r="GX82" s="265" t="str">
        <f t="shared" si="360"/>
        <v/>
      </c>
      <c r="GY82" s="265" t="str">
        <f t="shared" si="360"/>
        <v/>
      </c>
      <c r="GZ82" s="265" t="str">
        <f t="shared" si="356"/>
        <v/>
      </c>
      <c r="HA82" s="265" t="str">
        <f t="shared" si="356"/>
        <v/>
      </c>
      <c r="HB82" s="265" t="str">
        <f t="shared" si="356"/>
        <v/>
      </c>
      <c r="HC82" s="265" t="str">
        <f t="shared" si="356"/>
        <v/>
      </c>
      <c r="HD82" s="265" t="str">
        <f t="shared" si="356"/>
        <v/>
      </c>
      <c r="HF82" s="265">
        <f t="shared" si="384"/>
        <v>71</v>
      </c>
      <c r="HG82" s="267" t="str">
        <f t="shared" ref="HG82:HP91" si="434">IF($B82="","",IF($AR82=HG$11,$A82,""))</f>
        <v/>
      </c>
      <c r="HH82" s="267" t="str">
        <f t="shared" si="434"/>
        <v/>
      </c>
      <c r="HI82" s="267" t="str">
        <f t="shared" si="434"/>
        <v/>
      </c>
      <c r="HJ82" s="267" t="str">
        <f t="shared" si="434"/>
        <v/>
      </c>
      <c r="HK82" s="267" t="str">
        <f t="shared" si="434"/>
        <v/>
      </c>
      <c r="HL82" s="267" t="str">
        <f t="shared" si="434"/>
        <v/>
      </c>
      <c r="HM82" s="267" t="str">
        <f t="shared" si="434"/>
        <v/>
      </c>
      <c r="HN82" s="267">
        <f t="shared" si="434"/>
        <v>71</v>
      </c>
      <c r="HO82" s="267" t="str">
        <f t="shared" si="434"/>
        <v/>
      </c>
      <c r="HP82" s="267" t="str">
        <f t="shared" si="434"/>
        <v/>
      </c>
      <c r="HQ82" s="267" t="str">
        <f t="shared" ref="HQ82:HZ91" si="435">IF($B82="","",IF($AR82=HQ$11,$A82,""))</f>
        <v/>
      </c>
      <c r="HR82" s="267" t="str">
        <f t="shared" si="435"/>
        <v/>
      </c>
      <c r="HS82" s="267" t="str">
        <f t="shared" si="435"/>
        <v/>
      </c>
      <c r="HT82" s="267" t="str">
        <f t="shared" si="435"/>
        <v/>
      </c>
      <c r="HU82" s="267" t="str">
        <f t="shared" si="435"/>
        <v/>
      </c>
      <c r="HV82" s="267" t="str">
        <f t="shared" si="435"/>
        <v/>
      </c>
      <c r="HW82" s="267" t="str">
        <f t="shared" si="435"/>
        <v/>
      </c>
      <c r="HX82" s="267" t="str">
        <f t="shared" si="435"/>
        <v/>
      </c>
      <c r="HY82" s="267" t="str">
        <f t="shared" si="435"/>
        <v/>
      </c>
      <c r="HZ82" s="267" t="str">
        <f t="shared" si="435"/>
        <v/>
      </c>
      <c r="IA82" s="264"/>
      <c r="IB82" s="267" t="str">
        <f t="shared" si="400"/>
        <v/>
      </c>
      <c r="IC82" s="267" t="str">
        <f t="shared" si="401"/>
        <v/>
      </c>
      <c r="ID82" s="267" t="str">
        <f t="shared" si="402"/>
        <v/>
      </c>
      <c r="IE82" s="267" t="str">
        <f t="shared" si="403"/>
        <v/>
      </c>
      <c r="IF82" s="267" t="str">
        <f t="shared" si="404"/>
        <v/>
      </c>
      <c r="IG82" s="267" t="str">
        <f t="shared" si="405"/>
        <v/>
      </c>
      <c r="IH82" s="267" t="str">
        <f t="shared" si="406"/>
        <v/>
      </c>
      <c r="II82" s="267">
        <f t="shared" si="407"/>
        <v>2</v>
      </c>
      <c r="IJ82" s="267" t="str">
        <f t="shared" si="408"/>
        <v/>
      </c>
      <c r="IK82" s="267" t="str">
        <f t="shared" si="409"/>
        <v/>
      </c>
      <c r="IL82" s="267" t="str">
        <f t="shared" si="410"/>
        <v/>
      </c>
      <c r="IM82" s="267" t="str">
        <f t="shared" si="411"/>
        <v/>
      </c>
      <c r="IN82" s="267" t="str">
        <f t="shared" si="412"/>
        <v/>
      </c>
      <c r="IO82" s="267" t="str">
        <f t="shared" si="413"/>
        <v/>
      </c>
      <c r="IP82" s="267" t="str">
        <f t="shared" si="414"/>
        <v/>
      </c>
      <c r="IQ82" s="267" t="str">
        <f t="shared" si="415"/>
        <v/>
      </c>
      <c r="IR82" s="267" t="str">
        <f t="shared" si="416"/>
        <v/>
      </c>
      <c r="IS82" s="267" t="str">
        <f t="shared" si="417"/>
        <v/>
      </c>
      <c r="IT82" s="267" t="str">
        <f t="shared" si="418"/>
        <v/>
      </c>
      <c r="IU82" s="267" t="str">
        <f t="shared" si="419"/>
        <v/>
      </c>
      <c r="IV82" s="264"/>
      <c r="IW82" s="268">
        <v>71</v>
      </c>
      <c r="IX82" s="265" t="str">
        <f t="shared" si="420"/>
        <v/>
      </c>
      <c r="IY82" s="265" t="str">
        <f t="shared" si="375"/>
        <v/>
      </c>
      <c r="IZ82" s="265" t="str">
        <f t="shared" si="375"/>
        <v/>
      </c>
      <c r="JA82" s="265" t="str">
        <f t="shared" si="375"/>
        <v/>
      </c>
      <c r="JB82" s="265" t="str">
        <f t="shared" ref="JB82:JD101" si="436">IF(LEN(JB$5)&lt;$IW82,"", VALUE(MID(JB$5,$IW82,1)))</f>
        <v/>
      </c>
      <c r="JC82" s="265" t="str">
        <f t="shared" si="436"/>
        <v/>
      </c>
      <c r="JD82" s="265" t="str">
        <f t="shared" si="436"/>
        <v/>
      </c>
      <c r="JE82" s="265" t="str">
        <f t="shared" si="352"/>
        <v/>
      </c>
      <c r="JF82" s="265" t="str">
        <f t="shared" si="352"/>
        <v/>
      </c>
      <c r="JG82" s="265" t="str">
        <f t="shared" si="352"/>
        <v/>
      </c>
      <c r="JH82" s="265" t="str">
        <f t="shared" si="421"/>
        <v/>
      </c>
      <c r="JI82" s="265" t="str">
        <f t="shared" si="421"/>
        <v/>
      </c>
      <c r="JJ82" s="265" t="str">
        <f t="shared" si="421"/>
        <v/>
      </c>
      <c r="JK82" s="265" t="str">
        <f t="shared" si="421"/>
        <v/>
      </c>
      <c r="JL82" s="265" t="str">
        <f t="shared" si="421"/>
        <v/>
      </c>
      <c r="JM82" s="265" t="str">
        <f t="shared" si="421"/>
        <v/>
      </c>
      <c r="JN82" s="265" t="str">
        <f t="shared" si="421"/>
        <v/>
      </c>
      <c r="JO82" s="265" t="str">
        <f t="shared" si="421"/>
        <v/>
      </c>
      <c r="JP82" s="265" t="str">
        <f t="shared" si="421"/>
        <v/>
      </c>
      <c r="JQ82" s="265" t="str">
        <f t="shared" si="421"/>
        <v/>
      </c>
      <c r="JS82" s="265" t="str">
        <f>IF(IX82="","",SUM(IX$12:IX82)-IX82+1)</f>
        <v/>
      </c>
      <c r="JT82" s="265" t="str">
        <f>IF(IY82="","",SUM(IY$12:IY82)-IY82+1)</f>
        <v/>
      </c>
      <c r="JU82" s="265" t="str">
        <f>IF(IZ82="","",SUM(IZ$12:IZ82)-IZ82+1)</f>
        <v/>
      </c>
      <c r="JV82" s="265" t="str">
        <f>IF(JA82="","",SUM(JA$12:JA82)-JA82+1)</f>
        <v/>
      </c>
      <c r="JW82" s="265" t="str">
        <f>IF(JB82="","",SUM(JB$12:JB82)-JB82+1)</f>
        <v/>
      </c>
      <c r="JX82" s="265" t="str">
        <f>IF(JC82="","",SUM(JC$12:JC82)-JC82+1)</f>
        <v/>
      </c>
      <c r="JY82" s="265" t="str">
        <f>IF(JD82="","",SUM(JD$12:JD82)-JD82+1)</f>
        <v/>
      </c>
      <c r="JZ82" s="265" t="str">
        <f>IF(JE82="","",SUM(JE$12:JE82)-JE82+1)</f>
        <v/>
      </c>
      <c r="KA82" s="265" t="str">
        <f>IF(JF82="","",SUM(JF$12:JF82)-JF82+1)</f>
        <v/>
      </c>
      <c r="KB82" s="265" t="str">
        <f>IF(JG82="","",SUM(JG$12:JG82)-JG82+1)</f>
        <v/>
      </c>
      <c r="KC82" s="265" t="str">
        <f>IF(JH82="","",SUM(JH$12:JH82)-JH82+1)</f>
        <v/>
      </c>
      <c r="KD82" s="265" t="str">
        <f>IF(JI82="","",SUM(JI$12:JI82)-JI82+1)</f>
        <v/>
      </c>
      <c r="KE82" s="265" t="str">
        <f>IF(JJ82="","",SUM(JJ$12:JJ82)-JJ82+1)</f>
        <v/>
      </c>
      <c r="KF82" s="265" t="str">
        <f>IF(JK82="","",SUM(JK$12:JK82)-JK82+1)</f>
        <v/>
      </c>
      <c r="KG82" s="265" t="str">
        <f>IF(JL82="","",SUM(JL$12:JL82)-JL82+1)</f>
        <v/>
      </c>
      <c r="KH82" s="265" t="str">
        <f>IF(JM82="","",SUM(JM$12:JM82)-JM82+1)</f>
        <v/>
      </c>
      <c r="KI82" s="265" t="str">
        <f>IF(JN82="","",SUM(JN$12:JN82)-JN82+1)</f>
        <v/>
      </c>
      <c r="KJ82" s="265" t="str">
        <f>IF(JO82="","",SUM(JO$12:JO82)-JO82+1)</f>
        <v/>
      </c>
      <c r="KK82" s="265" t="str">
        <f>IF(JP82="","",SUM(JP$12:JP82)-JP82+1)</f>
        <v/>
      </c>
      <c r="KL82" s="265" t="str">
        <f>IF(JQ82="","",SUM(JQ$12:JQ82)-JQ82+1)</f>
        <v/>
      </c>
      <c r="KN82" s="265"/>
      <c r="KO82" s="265"/>
      <c r="KP82" s="265"/>
      <c r="KQ82" s="265"/>
      <c r="KR82" s="265"/>
      <c r="KS82" s="265"/>
      <c r="KT82" s="265"/>
      <c r="KU82" s="265" t="str">
        <f t="shared" si="349"/>
        <v/>
      </c>
      <c r="KV82" s="265" t="str">
        <f t="shared" si="385"/>
        <v/>
      </c>
      <c r="KW82" s="265" t="str">
        <f t="shared" si="386"/>
        <v/>
      </c>
      <c r="KX82" s="265" t="str">
        <f t="shared" si="387"/>
        <v/>
      </c>
      <c r="KY82" s="265" t="str">
        <f t="shared" si="388"/>
        <v/>
      </c>
      <c r="KZ82" s="265" t="str">
        <f t="shared" si="389"/>
        <v/>
      </c>
      <c r="LA82" s="265" t="str">
        <f t="shared" si="390"/>
        <v/>
      </c>
      <c r="LB82" s="265" t="str">
        <f t="shared" si="391"/>
        <v/>
      </c>
      <c r="LC82" s="265" t="str">
        <f t="shared" si="392"/>
        <v/>
      </c>
      <c r="LD82" s="265" t="str">
        <f t="shared" si="393"/>
        <v/>
      </c>
      <c r="LE82" s="265" t="str">
        <f t="shared" si="394"/>
        <v/>
      </c>
      <c r="LF82" s="265" t="str">
        <f t="shared" si="395"/>
        <v/>
      </c>
      <c r="LG82" s="265" t="str">
        <f t="shared" si="396"/>
        <v/>
      </c>
    </row>
    <row r="83" spans="1:319" s="266" customFormat="1" x14ac:dyDescent="0.25">
      <c r="A83" s="248">
        <f t="shared" si="422"/>
        <v>72</v>
      </c>
      <c r="B83" s="176" t="s">
        <v>65</v>
      </c>
      <c r="C83" s="45" t="s">
        <v>284</v>
      </c>
      <c r="D83" s="45" t="s">
        <v>291</v>
      </c>
      <c r="E83" s="169" t="s">
        <v>330</v>
      </c>
      <c r="F83" s="46" t="s">
        <v>345</v>
      </c>
      <c r="G83" s="172" t="s">
        <v>744</v>
      </c>
      <c r="H83" s="54" t="s">
        <v>365</v>
      </c>
      <c r="I83" s="54"/>
      <c r="J83" s="54"/>
      <c r="K83" s="54"/>
      <c r="L83" s="248"/>
      <c r="M83" s="248"/>
      <c r="N83" s="44" t="s">
        <v>595</v>
      </c>
      <c r="O83" s="44" t="s">
        <v>674</v>
      </c>
      <c r="P83" s="43">
        <v>7</v>
      </c>
      <c r="Q83" s="43" t="s">
        <v>416</v>
      </c>
      <c r="R83" s="43" t="s">
        <v>415</v>
      </c>
      <c r="S83" s="43" t="str">
        <f t="shared" si="376"/>
        <v/>
      </c>
      <c r="T83" s="54">
        <v>4</v>
      </c>
      <c r="U83" s="54"/>
      <c r="V83" s="54"/>
      <c r="W83" s="343">
        <f t="shared" si="298"/>
        <v>68</v>
      </c>
      <c r="X83" s="344">
        <f t="shared" si="299"/>
        <v>4</v>
      </c>
      <c r="Y83" s="45"/>
      <c r="Z83" s="45" t="s">
        <v>665</v>
      </c>
      <c r="AA83" s="54">
        <v>2</v>
      </c>
      <c r="AB83" s="54">
        <v>14</v>
      </c>
      <c r="AC83" s="54">
        <v>2</v>
      </c>
      <c r="AD83" s="44">
        <v>4</v>
      </c>
      <c r="AE83" s="44">
        <v>14</v>
      </c>
      <c r="AF83" s="44">
        <v>2</v>
      </c>
      <c r="AG83" s="45"/>
      <c r="AH83" s="45"/>
      <c r="AI83" s="45"/>
      <c r="AJ83" s="46"/>
      <c r="AK83" s="46"/>
      <c r="AL83" s="46"/>
      <c r="AN83" s="307" t="str">
        <f t="shared" si="377"/>
        <v xml:space="preserve">Pré: PRO01121   </v>
      </c>
      <c r="AO83" s="256" t="str">
        <f t="shared" si="378"/>
        <v>Co: ---</v>
      </c>
      <c r="AP83" s="45" t="str">
        <f t="shared" si="397"/>
        <v>PRO01321</v>
      </c>
      <c r="AQ83" s="308" t="str">
        <f t="shared" si="423"/>
        <v>Pesquisa Operacional</v>
      </c>
      <c r="AR83" s="43" t="str">
        <f t="shared" si="379"/>
        <v/>
      </c>
      <c r="AS83" s="255"/>
      <c r="AT83" s="256">
        <f t="shared" si="380"/>
        <v>2</v>
      </c>
      <c r="AU83" s="257" t="str">
        <f t="shared" si="426"/>
        <v/>
      </c>
      <c r="AV83" s="257" t="str">
        <f t="shared" si="426"/>
        <v/>
      </c>
      <c r="AW83" s="257" t="str">
        <f t="shared" si="426"/>
        <v/>
      </c>
      <c r="AX83" s="257" t="str">
        <f t="shared" si="426"/>
        <v/>
      </c>
      <c r="AY83" s="257" t="str">
        <f t="shared" si="426"/>
        <v/>
      </c>
      <c r="AZ83" s="257" t="str">
        <f t="shared" si="426"/>
        <v/>
      </c>
      <c r="BA83" s="257" t="str">
        <f t="shared" si="426"/>
        <v/>
      </c>
      <c r="BB83" s="257">
        <f t="shared" si="426"/>
        <v>14</v>
      </c>
      <c r="BC83" s="257">
        <f t="shared" si="426"/>
        <v>15</v>
      </c>
      <c r="BD83" s="257" t="str">
        <f t="shared" si="426"/>
        <v/>
      </c>
      <c r="BE83" s="257" t="str">
        <f t="shared" si="427"/>
        <v/>
      </c>
      <c r="BF83" s="257" t="str">
        <f t="shared" si="427"/>
        <v/>
      </c>
      <c r="BG83" s="257" t="str">
        <f t="shared" si="427"/>
        <v/>
      </c>
      <c r="BH83" s="257" t="str">
        <f t="shared" si="427"/>
        <v/>
      </c>
      <c r="BI83" s="257" t="str">
        <f t="shared" si="427"/>
        <v/>
      </c>
      <c r="BJ83" s="257" t="str">
        <f t="shared" si="427"/>
        <v/>
      </c>
      <c r="BK83" s="257" t="str">
        <f t="shared" si="427"/>
        <v/>
      </c>
      <c r="BL83" s="257" t="str">
        <f t="shared" si="427"/>
        <v/>
      </c>
      <c r="BM83" s="258">
        <f t="shared" si="381"/>
        <v>4</v>
      </c>
      <c r="BN83" s="259" t="str">
        <f t="shared" si="428"/>
        <v/>
      </c>
      <c r="BO83" s="259" t="str">
        <f t="shared" si="428"/>
        <v/>
      </c>
      <c r="BP83" s="259" t="str">
        <f t="shared" si="428"/>
        <v/>
      </c>
      <c r="BQ83" s="259" t="str">
        <f t="shared" si="428"/>
        <v/>
      </c>
      <c r="BR83" s="259" t="str">
        <f t="shared" si="428"/>
        <v/>
      </c>
      <c r="BS83" s="259" t="str">
        <f t="shared" si="428"/>
        <v/>
      </c>
      <c r="BT83" s="259" t="str">
        <f t="shared" si="428"/>
        <v/>
      </c>
      <c r="BU83" s="259">
        <f t="shared" si="428"/>
        <v>14</v>
      </c>
      <c r="BV83" s="259">
        <f t="shared" si="428"/>
        <v>15</v>
      </c>
      <c r="BW83" s="259" t="str">
        <f t="shared" si="428"/>
        <v/>
      </c>
      <c r="BX83" s="259" t="str">
        <f t="shared" si="429"/>
        <v/>
      </c>
      <c r="BY83" s="259" t="str">
        <f t="shared" si="429"/>
        <v/>
      </c>
      <c r="BZ83" s="259" t="str">
        <f t="shared" si="429"/>
        <v/>
      </c>
      <c r="CA83" s="259" t="str">
        <f t="shared" si="429"/>
        <v/>
      </c>
      <c r="CB83" s="259" t="str">
        <f t="shared" si="429"/>
        <v/>
      </c>
      <c r="CC83" s="259" t="str">
        <f t="shared" si="429"/>
        <v/>
      </c>
      <c r="CD83" s="259" t="str">
        <f t="shared" si="429"/>
        <v/>
      </c>
      <c r="CE83" s="259" t="str">
        <f t="shared" si="429"/>
        <v/>
      </c>
      <c r="CF83" s="260" t="str">
        <f t="shared" si="382"/>
        <v/>
      </c>
      <c r="CG83" s="261" t="str">
        <f t="shared" si="430"/>
        <v/>
      </c>
      <c r="CH83" s="261" t="str">
        <f t="shared" si="430"/>
        <v/>
      </c>
      <c r="CI83" s="261" t="str">
        <f t="shared" si="430"/>
        <v/>
      </c>
      <c r="CJ83" s="261" t="str">
        <f t="shared" si="430"/>
        <v/>
      </c>
      <c r="CK83" s="261" t="str">
        <f t="shared" si="430"/>
        <v/>
      </c>
      <c r="CL83" s="261" t="str">
        <f t="shared" si="430"/>
        <v/>
      </c>
      <c r="CM83" s="261" t="str">
        <f t="shared" si="430"/>
        <v/>
      </c>
      <c r="CN83" s="261" t="str">
        <f t="shared" si="430"/>
        <v/>
      </c>
      <c r="CO83" s="261" t="str">
        <f t="shared" si="430"/>
        <v/>
      </c>
      <c r="CP83" s="261" t="str">
        <f t="shared" si="430"/>
        <v/>
      </c>
      <c r="CQ83" s="261" t="str">
        <f t="shared" si="431"/>
        <v/>
      </c>
      <c r="CR83" s="261" t="str">
        <f t="shared" si="431"/>
        <v/>
      </c>
      <c r="CS83" s="261" t="str">
        <f t="shared" si="431"/>
        <v/>
      </c>
      <c r="CT83" s="261" t="str">
        <f t="shared" si="431"/>
        <v/>
      </c>
      <c r="CU83" s="261" t="str">
        <f t="shared" si="431"/>
        <v/>
      </c>
      <c r="CV83" s="261" t="str">
        <f t="shared" si="431"/>
        <v/>
      </c>
      <c r="CW83" s="261" t="str">
        <f t="shared" si="431"/>
        <v/>
      </c>
      <c r="CX83" s="261" t="str">
        <f t="shared" si="431"/>
        <v/>
      </c>
      <c r="CY83" s="262" t="str">
        <f t="shared" si="383"/>
        <v/>
      </c>
      <c r="CZ83" s="263" t="str">
        <f t="shared" si="432"/>
        <v/>
      </c>
      <c r="DA83" s="263" t="str">
        <f t="shared" si="432"/>
        <v/>
      </c>
      <c r="DB83" s="263" t="str">
        <f t="shared" si="432"/>
        <v/>
      </c>
      <c r="DC83" s="263" t="str">
        <f t="shared" si="432"/>
        <v/>
      </c>
      <c r="DD83" s="263" t="str">
        <f t="shared" si="432"/>
        <v/>
      </c>
      <c r="DE83" s="263" t="str">
        <f t="shared" si="432"/>
        <v/>
      </c>
      <c r="DF83" s="263" t="str">
        <f t="shared" si="432"/>
        <v/>
      </c>
      <c r="DG83" s="263" t="str">
        <f t="shared" si="432"/>
        <v/>
      </c>
      <c r="DH83" s="263" t="str">
        <f t="shared" si="432"/>
        <v/>
      </c>
      <c r="DI83" s="263" t="str">
        <f t="shared" si="432"/>
        <v/>
      </c>
      <c r="DJ83" s="263" t="str">
        <f t="shared" si="433"/>
        <v/>
      </c>
      <c r="DK83" s="263" t="str">
        <f t="shared" si="433"/>
        <v/>
      </c>
      <c r="DL83" s="263" t="str">
        <f t="shared" si="433"/>
        <v/>
      </c>
      <c r="DM83" s="263" t="str">
        <f t="shared" si="433"/>
        <v/>
      </c>
      <c r="DN83" s="263" t="str">
        <f t="shared" si="433"/>
        <v/>
      </c>
      <c r="DO83" s="263" t="str">
        <f t="shared" si="433"/>
        <v/>
      </c>
      <c r="DP83" s="263" t="str">
        <f t="shared" si="433"/>
        <v/>
      </c>
      <c r="DQ83" s="263" t="str">
        <f t="shared" si="433"/>
        <v/>
      </c>
      <c r="DR83" s="264"/>
      <c r="DS83" s="257" t="str">
        <f t="shared" ref="DS83:DZ92" si="437">CONCATENATE(IF(LOOKUP($DR$2-1,$AT$7:$DQ$7,$AT83:$DQ83)=DS$9,LOOKUP(DS$2,$AT$7:$DQ$7,$AT83:$DQ83),""),IF(LOOKUP($DR$3-1,$AT$7:$DQ$7,$AT83:$DQ83)=DS$9,LOOKUP(DS$3,$AT$7:$DQ$7,$AT83:$DQ83),""),IF(LOOKUP($DR$4-1,$AT$7:$DQ$7,$AT83:$DQ83)=DS$9,LOOKUP(DS$4,$AT$7:$DQ$7,$AT83:$DQ83),""),IF(LOOKUP($DR$5-1,$AT$7:$DQ$7,$AT83:$DQ83)=DS$9,LOOKUP(DS$5,$AT$7:$DQ$7,$AT83:$DQ83),""))</f>
        <v/>
      </c>
      <c r="DT83" s="257" t="str">
        <f t="shared" si="437"/>
        <v/>
      </c>
      <c r="DU83" s="257" t="str">
        <f t="shared" si="437"/>
        <v/>
      </c>
      <c r="DV83" s="257" t="str">
        <f t="shared" si="437"/>
        <v/>
      </c>
      <c r="DW83" s="257" t="str">
        <f t="shared" si="437"/>
        <v/>
      </c>
      <c r="DX83" s="257" t="str">
        <f t="shared" si="437"/>
        <v/>
      </c>
      <c r="DY83" s="257" t="str">
        <f t="shared" si="437"/>
        <v/>
      </c>
      <c r="DZ83" s="257" t="str">
        <f t="shared" si="437"/>
        <v/>
      </c>
      <c r="EA83" s="257" t="str">
        <f t="shared" si="398"/>
        <v/>
      </c>
      <c r="EB83" s="257" t="str">
        <f t="shared" si="398"/>
        <v/>
      </c>
      <c r="EC83" s="257" t="str">
        <f t="shared" si="398"/>
        <v/>
      </c>
      <c r="ED83" s="257" t="str">
        <f t="shared" si="398"/>
        <v/>
      </c>
      <c r="EE83" s="257" t="str">
        <f t="shared" si="398"/>
        <v/>
      </c>
      <c r="EF83" s="257" t="str">
        <f t="shared" si="398"/>
        <v/>
      </c>
      <c r="EG83" s="257" t="str">
        <f t="shared" si="398"/>
        <v/>
      </c>
      <c r="EH83" s="257" t="str">
        <f t="shared" si="398"/>
        <v/>
      </c>
      <c r="EI83" s="257" t="str">
        <f t="shared" si="398"/>
        <v/>
      </c>
      <c r="EJ83" s="257" t="str">
        <f t="shared" si="398"/>
        <v/>
      </c>
      <c r="EK83" s="259" t="str">
        <f t="shared" ref="EK83:ER92" si="438">CONCATENATE(IF(LOOKUP($DR$2-1,$AT$7:$DQ$7,$AT83:$DQ83)=EK$9,LOOKUP(EK$2,$AT$7:$DQ$7,$AT83:$DQ83),""),IF(LOOKUP($DR$3-1,$AT$7:$DQ$7,$AT83:$DQ83)=EK$9,LOOKUP(EK$3,$AT$7:$DQ$7,$AT83:$DQ83),""),IF(LOOKUP($DR$4-1,$AT$7:$DQ$7,$AT83:$DQ83)=EK$9,LOOKUP(EK$4,$AT$7:$DQ$7,$AT83:$DQ83),""),IF(LOOKUP($DR$5-1,$AT$7:$DQ$7,$AT83:$DQ83)=EK$9,LOOKUP(EK$5,$AT$7:$DQ$7,$AT83:$DQ83),""))</f>
        <v/>
      </c>
      <c r="EL83" s="259" t="str">
        <f t="shared" si="438"/>
        <v/>
      </c>
      <c r="EM83" s="259" t="str">
        <f t="shared" si="438"/>
        <v/>
      </c>
      <c r="EN83" s="259" t="str">
        <f t="shared" si="438"/>
        <v/>
      </c>
      <c r="EO83" s="259" t="str">
        <f t="shared" si="438"/>
        <v/>
      </c>
      <c r="EP83" s="259" t="str">
        <f t="shared" si="438"/>
        <v/>
      </c>
      <c r="EQ83" s="259" t="str">
        <f t="shared" si="438"/>
        <v/>
      </c>
      <c r="ER83" s="259" t="str">
        <f t="shared" si="438"/>
        <v>14</v>
      </c>
      <c r="ES83" s="259" t="str">
        <f t="shared" si="357"/>
        <v>15</v>
      </c>
      <c r="ET83" s="259" t="str">
        <f t="shared" si="357"/>
        <v/>
      </c>
      <c r="EU83" s="259" t="str">
        <f t="shared" si="357"/>
        <v/>
      </c>
      <c r="EV83" s="259" t="str">
        <f t="shared" si="357"/>
        <v/>
      </c>
      <c r="EW83" s="259" t="str">
        <f t="shared" si="357"/>
        <v/>
      </c>
      <c r="EX83" s="259" t="str">
        <f t="shared" si="353"/>
        <v/>
      </c>
      <c r="EY83" s="259" t="str">
        <f t="shared" si="353"/>
        <v/>
      </c>
      <c r="EZ83" s="259" t="str">
        <f t="shared" si="353"/>
        <v/>
      </c>
      <c r="FA83" s="259" t="str">
        <f t="shared" si="353"/>
        <v/>
      </c>
      <c r="FB83" s="259" t="str">
        <f t="shared" si="353"/>
        <v/>
      </c>
      <c r="FC83" s="261" t="str">
        <f t="shared" ref="FC83:FJ92" si="439">CONCATENATE(IF(LOOKUP($DR$2-1,$AT$7:$DQ$7,$AT83:$DQ83)=FC$9,LOOKUP(FC$2,$AT$7:$DQ$7,$AT83:$DQ83),""),IF(LOOKUP($DR$3-1,$AT$7:$DQ$7,$AT83:$DQ83)=FC$9,LOOKUP(FC$3,$AT$7:$DQ$7,$AT83:$DQ83),""),IF(LOOKUP($DR$4-1,$AT$7:$DQ$7,$AT83:$DQ83)=FC$9,LOOKUP(FC$4,$AT$7:$DQ$7,$AT83:$DQ83),""),IF(LOOKUP($DR$5-1,$AT$7:$DQ$7,$AT83:$DQ83)=FC$9,LOOKUP(FC$5,$AT$7:$DQ$7,$AT83:$DQ83),""))</f>
        <v/>
      </c>
      <c r="FD83" s="261" t="str">
        <f t="shared" si="439"/>
        <v/>
      </c>
      <c r="FE83" s="261" t="str">
        <f t="shared" si="439"/>
        <v/>
      </c>
      <c r="FF83" s="261" t="str">
        <f t="shared" si="439"/>
        <v/>
      </c>
      <c r="FG83" s="261" t="str">
        <f t="shared" si="439"/>
        <v/>
      </c>
      <c r="FH83" s="261" t="str">
        <f t="shared" si="439"/>
        <v/>
      </c>
      <c r="FI83" s="261" t="str">
        <f t="shared" si="439"/>
        <v/>
      </c>
      <c r="FJ83" s="261" t="str">
        <f t="shared" si="439"/>
        <v/>
      </c>
      <c r="FK83" s="261" t="str">
        <f t="shared" si="358"/>
        <v/>
      </c>
      <c r="FL83" s="261" t="str">
        <f t="shared" si="358"/>
        <v/>
      </c>
      <c r="FM83" s="261" t="str">
        <f t="shared" si="358"/>
        <v/>
      </c>
      <c r="FN83" s="261" t="str">
        <f t="shared" si="358"/>
        <v/>
      </c>
      <c r="FO83" s="261" t="str">
        <f t="shared" si="358"/>
        <v/>
      </c>
      <c r="FP83" s="261" t="str">
        <f t="shared" si="354"/>
        <v/>
      </c>
      <c r="FQ83" s="261" t="str">
        <f t="shared" si="354"/>
        <v/>
      </c>
      <c r="FR83" s="261" t="str">
        <f t="shared" si="354"/>
        <v/>
      </c>
      <c r="FS83" s="261" t="str">
        <f t="shared" si="354"/>
        <v/>
      </c>
      <c r="FT83" s="261" t="str">
        <f t="shared" si="354"/>
        <v/>
      </c>
      <c r="FU83" s="263" t="str">
        <f t="shared" ref="FU83:GB92" si="440">CONCATENATE(IF(LOOKUP($DR$2-1,$AT$7:$DQ$7,$AT83:$DQ83)=FU$9,LOOKUP(FU$2,$AT$7:$DQ$7,$AT83:$DQ83),""),IF(LOOKUP($DR$3-1,$AT$7:$DQ$7,$AT83:$DQ83)=FU$9,LOOKUP(FU$3,$AT$7:$DQ$7,$AT83:$DQ83),""),IF(LOOKUP($DR$4-1,$AT$7:$DQ$7,$AT83:$DQ83)=FU$9,LOOKUP(FU$4,$AT$7:$DQ$7,$AT83:$DQ83),""),IF(LOOKUP($DR$5-1,$AT$7:$DQ$7,$AT83:$DQ83)=FU$9,LOOKUP(FU$5,$AT$7:$DQ$7,$AT83:$DQ83),""))</f>
        <v/>
      </c>
      <c r="FV83" s="263" t="str">
        <f t="shared" si="440"/>
        <v/>
      </c>
      <c r="FW83" s="263" t="str">
        <f t="shared" si="440"/>
        <v/>
      </c>
      <c r="FX83" s="263" t="str">
        <f t="shared" si="440"/>
        <v/>
      </c>
      <c r="FY83" s="263" t="str">
        <f t="shared" si="440"/>
        <v/>
      </c>
      <c r="FZ83" s="263" t="str">
        <f t="shared" si="440"/>
        <v/>
      </c>
      <c r="GA83" s="263" t="str">
        <f t="shared" si="440"/>
        <v/>
      </c>
      <c r="GB83" s="263" t="str">
        <f t="shared" si="440"/>
        <v>14</v>
      </c>
      <c r="GC83" s="263" t="str">
        <f t="shared" si="359"/>
        <v>15</v>
      </c>
      <c r="GD83" s="263" t="str">
        <f t="shared" si="359"/>
        <v/>
      </c>
      <c r="GE83" s="263" t="str">
        <f t="shared" si="359"/>
        <v/>
      </c>
      <c r="GF83" s="263" t="str">
        <f t="shared" si="359"/>
        <v/>
      </c>
      <c r="GG83" s="263" t="str">
        <f t="shared" si="359"/>
        <v/>
      </c>
      <c r="GH83" s="263" t="str">
        <f t="shared" si="355"/>
        <v/>
      </c>
      <c r="GI83" s="263" t="str">
        <f t="shared" si="355"/>
        <v/>
      </c>
      <c r="GJ83" s="263" t="str">
        <f t="shared" si="355"/>
        <v/>
      </c>
      <c r="GK83" s="263" t="str">
        <f t="shared" si="355"/>
        <v/>
      </c>
      <c r="GL83" s="263" t="str">
        <f t="shared" si="355"/>
        <v/>
      </c>
      <c r="GM83" s="265" t="str">
        <f t="shared" si="399"/>
        <v/>
      </c>
      <c r="GN83" s="265" t="str">
        <f t="shared" si="399"/>
        <v/>
      </c>
      <c r="GO83" s="265" t="str">
        <f t="shared" si="399"/>
        <v/>
      </c>
      <c r="GP83" s="265" t="str">
        <f t="shared" si="399"/>
        <v/>
      </c>
      <c r="GQ83" s="265" t="str">
        <f t="shared" si="399"/>
        <v/>
      </c>
      <c r="GR83" s="265" t="str">
        <f t="shared" si="399"/>
        <v/>
      </c>
      <c r="GS83" s="265" t="str">
        <f t="shared" si="425"/>
        <v/>
      </c>
      <c r="GT83" s="265" t="str">
        <f t="shared" si="424"/>
        <v/>
      </c>
      <c r="GU83" s="265" t="str">
        <f t="shared" si="424"/>
        <v/>
      </c>
      <c r="GV83" s="265" t="str">
        <f t="shared" si="360"/>
        <v/>
      </c>
      <c r="GW83" s="265" t="str">
        <f t="shared" si="360"/>
        <v/>
      </c>
      <c r="GX83" s="265" t="str">
        <f t="shared" si="360"/>
        <v/>
      </c>
      <c r="GY83" s="265" t="str">
        <f t="shared" si="360"/>
        <v/>
      </c>
      <c r="GZ83" s="265" t="str">
        <f t="shared" si="356"/>
        <v/>
      </c>
      <c r="HA83" s="265" t="str">
        <f t="shared" si="356"/>
        <v/>
      </c>
      <c r="HB83" s="265" t="str">
        <f t="shared" si="356"/>
        <v/>
      </c>
      <c r="HC83" s="265" t="str">
        <f t="shared" si="356"/>
        <v/>
      </c>
      <c r="HD83" s="265" t="str">
        <f t="shared" si="356"/>
        <v/>
      </c>
      <c r="HF83" s="265">
        <f t="shared" si="384"/>
        <v>72</v>
      </c>
      <c r="HG83" s="267" t="str">
        <f t="shared" si="434"/>
        <v/>
      </c>
      <c r="HH83" s="267" t="str">
        <f t="shared" si="434"/>
        <v/>
      </c>
      <c r="HI83" s="267" t="str">
        <f t="shared" si="434"/>
        <v/>
      </c>
      <c r="HJ83" s="267" t="str">
        <f t="shared" si="434"/>
        <v/>
      </c>
      <c r="HK83" s="267" t="str">
        <f t="shared" si="434"/>
        <v/>
      </c>
      <c r="HL83" s="267" t="str">
        <f t="shared" si="434"/>
        <v/>
      </c>
      <c r="HM83" s="267" t="str">
        <f t="shared" si="434"/>
        <v/>
      </c>
      <c r="HN83" s="267" t="str">
        <f t="shared" si="434"/>
        <v/>
      </c>
      <c r="HO83" s="267" t="str">
        <f t="shared" si="434"/>
        <v/>
      </c>
      <c r="HP83" s="267" t="str">
        <f t="shared" si="434"/>
        <v/>
      </c>
      <c r="HQ83" s="267" t="str">
        <f t="shared" si="435"/>
        <v/>
      </c>
      <c r="HR83" s="267" t="str">
        <f t="shared" si="435"/>
        <v/>
      </c>
      <c r="HS83" s="267" t="str">
        <f t="shared" si="435"/>
        <v/>
      </c>
      <c r="HT83" s="267" t="str">
        <f t="shared" si="435"/>
        <v/>
      </c>
      <c r="HU83" s="267" t="str">
        <f t="shared" si="435"/>
        <v/>
      </c>
      <c r="HV83" s="267" t="str">
        <f t="shared" si="435"/>
        <v/>
      </c>
      <c r="HW83" s="267" t="str">
        <f t="shared" si="435"/>
        <v/>
      </c>
      <c r="HX83" s="267" t="str">
        <f t="shared" si="435"/>
        <v/>
      </c>
      <c r="HY83" s="267" t="str">
        <f t="shared" si="435"/>
        <v/>
      </c>
      <c r="HZ83" s="267" t="str">
        <f t="shared" si="435"/>
        <v/>
      </c>
      <c r="IA83" s="264"/>
      <c r="IB83" s="267" t="str">
        <f t="shared" si="400"/>
        <v/>
      </c>
      <c r="IC83" s="267" t="str">
        <f t="shared" si="401"/>
        <v/>
      </c>
      <c r="ID83" s="267" t="str">
        <f t="shared" si="402"/>
        <v/>
      </c>
      <c r="IE83" s="267" t="str">
        <f t="shared" si="403"/>
        <v/>
      </c>
      <c r="IF83" s="267" t="str">
        <f t="shared" si="404"/>
        <v/>
      </c>
      <c r="IG83" s="267" t="str">
        <f t="shared" si="405"/>
        <v/>
      </c>
      <c r="IH83" s="267" t="str">
        <f t="shared" si="406"/>
        <v/>
      </c>
      <c r="II83" s="267" t="str">
        <f t="shared" si="407"/>
        <v/>
      </c>
      <c r="IJ83" s="267" t="str">
        <f t="shared" si="408"/>
        <v/>
      </c>
      <c r="IK83" s="267" t="str">
        <f t="shared" si="409"/>
        <v/>
      </c>
      <c r="IL83" s="267" t="str">
        <f t="shared" si="410"/>
        <v/>
      </c>
      <c r="IM83" s="267" t="str">
        <f t="shared" si="411"/>
        <v/>
      </c>
      <c r="IN83" s="267" t="str">
        <f t="shared" si="412"/>
        <v/>
      </c>
      <c r="IO83" s="267" t="str">
        <f t="shared" si="413"/>
        <v/>
      </c>
      <c r="IP83" s="267" t="str">
        <f t="shared" si="414"/>
        <v/>
      </c>
      <c r="IQ83" s="267" t="str">
        <f t="shared" si="415"/>
        <v/>
      </c>
      <c r="IR83" s="267" t="str">
        <f t="shared" si="416"/>
        <v/>
      </c>
      <c r="IS83" s="267" t="str">
        <f t="shared" si="417"/>
        <v/>
      </c>
      <c r="IT83" s="267" t="str">
        <f t="shared" si="418"/>
        <v/>
      </c>
      <c r="IU83" s="267" t="str">
        <f t="shared" si="419"/>
        <v/>
      </c>
      <c r="IV83" s="264"/>
      <c r="IW83" s="268">
        <v>72</v>
      </c>
      <c r="IX83" s="265" t="str">
        <f t="shared" si="420"/>
        <v/>
      </c>
      <c r="IY83" s="265" t="str">
        <f t="shared" si="375"/>
        <v/>
      </c>
      <c r="IZ83" s="265" t="str">
        <f t="shared" si="375"/>
        <v/>
      </c>
      <c r="JA83" s="265" t="str">
        <f t="shared" si="375"/>
        <v/>
      </c>
      <c r="JB83" s="265" t="str">
        <f t="shared" si="436"/>
        <v/>
      </c>
      <c r="JC83" s="265" t="str">
        <f t="shared" si="436"/>
        <v/>
      </c>
      <c r="JD83" s="265" t="str">
        <f t="shared" si="436"/>
        <v/>
      </c>
      <c r="JE83" s="265" t="str">
        <f t="shared" si="352"/>
        <v/>
      </c>
      <c r="JF83" s="265" t="str">
        <f t="shared" si="352"/>
        <v/>
      </c>
      <c r="JG83" s="265" t="str">
        <f t="shared" si="352"/>
        <v/>
      </c>
      <c r="JH83" s="265" t="str">
        <f t="shared" si="421"/>
        <v/>
      </c>
      <c r="JI83" s="265" t="str">
        <f t="shared" si="421"/>
        <v/>
      </c>
      <c r="JJ83" s="265" t="str">
        <f t="shared" si="421"/>
        <v/>
      </c>
      <c r="JK83" s="265" t="str">
        <f t="shared" si="421"/>
        <v/>
      </c>
      <c r="JL83" s="265" t="str">
        <f t="shared" si="421"/>
        <v/>
      </c>
      <c r="JM83" s="265" t="str">
        <f t="shared" si="421"/>
        <v/>
      </c>
      <c r="JN83" s="265" t="str">
        <f t="shared" si="421"/>
        <v/>
      </c>
      <c r="JO83" s="265" t="str">
        <f t="shared" si="421"/>
        <v/>
      </c>
      <c r="JP83" s="265" t="str">
        <f t="shared" si="421"/>
        <v/>
      </c>
      <c r="JQ83" s="265" t="str">
        <f t="shared" si="421"/>
        <v/>
      </c>
      <c r="JS83" s="265" t="str">
        <f>IF(IX83="","",SUM(IX$12:IX83)-IX83+1)</f>
        <v/>
      </c>
      <c r="JT83" s="265" t="str">
        <f>IF(IY83="","",SUM(IY$12:IY83)-IY83+1)</f>
        <v/>
      </c>
      <c r="JU83" s="265" t="str">
        <f>IF(IZ83="","",SUM(IZ$12:IZ83)-IZ83+1)</f>
        <v/>
      </c>
      <c r="JV83" s="265" t="str">
        <f>IF(JA83="","",SUM(JA$12:JA83)-JA83+1)</f>
        <v/>
      </c>
      <c r="JW83" s="265" t="str">
        <f>IF(JB83="","",SUM(JB$12:JB83)-JB83+1)</f>
        <v/>
      </c>
      <c r="JX83" s="265" t="str">
        <f>IF(JC83="","",SUM(JC$12:JC83)-JC83+1)</f>
        <v/>
      </c>
      <c r="JY83" s="265" t="str">
        <f>IF(JD83="","",SUM(JD$12:JD83)-JD83+1)</f>
        <v/>
      </c>
      <c r="JZ83" s="265" t="str">
        <f>IF(JE83="","",SUM(JE$12:JE83)-JE83+1)</f>
        <v/>
      </c>
      <c r="KA83" s="265" t="str">
        <f>IF(JF83="","",SUM(JF$12:JF83)-JF83+1)</f>
        <v/>
      </c>
      <c r="KB83" s="265" t="str">
        <f>IF(JG83="","",SUM(JG$12:JG83)-JG83+1)</f>
        <v/>
      </c>
      <c r="KC83" s="265" t="str">
        <f>IF(JH83="","",SUM(JH$12:JH83)-JH83+1)</f>
        <v/>
      </c>
      <c r="KD83" s="265" t="str">
        <f>IF(JI83="","",SUM(JI$12:JI83)-JI83+1)</f>
        <v/>
      </c>
      <c r="KE83" s="265" t="str">
        <f>IF(JJ83="","",SUM(JJ$12:JJ83)-JJ83+1)</f>
        <v/>
      </c>
      <c r="KF83" s="265" t="str">
        <f>IF(JK83="","",SUM(JK$12:JK83)-JK83+1)</f>
        <v/>
      </c>
      <c r="KG83" s="265" t="str">
        <f>IF(JL83="","",SUM(JL$12:JL83)-JL83+1)</f>
        <v/>
      </c>
      <c r="KH83" s="265" t="str">
        <f>IF(JM83="","",SUM(JM$12:JM83)-JM83+1)</f>
        <v/>
      </c>
      <c r="KI83" s="265" t="str">
        <f>IF(JN83="","",SUM(JN$12:JN83)-JN83+1)</f>
        <v/>
      </c>
      <c r="KJ83" s="265" t="str">
        <f>IF(JO83="","",SUM(JO$12:JO83)-JO83+1)</f>
        <v/>
      </c>
      <c r="KK83" s="265" t="str">
        <f>IF(JP83="","",SUM(JP$12:JP83)-JP83+1)</f>
        <v/>
      </c>
      <c r="KL83" s="265" t="str">
        <f>IF(JQ83="","",SUM(JQ$12:JQ83)-JQ83+1)</f>
        <v/>
      </c>
      <c r="KN83" s="265"/>
      <c r="KO83" s="265"/>
      <c r="KP83" s="265"/>
      <c r="KQ83" s="265"/>
      <c r="KR83" s="265"/>
      <c r="KS83" s="265"/>
      <c r="KT83" s="265"/>
      <c r="KU83" s="265" t="str">
        <f t="shared" si="349"/>
        <v/>
      </c>
      <c r="KV83" s="265" t="str">
        <f t="shared" si="385"/>
        <v/>
      </c>
      <c r="KW83" s="265" t="str">
        <f t="shared" si="386"/>
        <v/>
      </c>
      <c r="KX83" s="265" t="str">
        <f t="shared" si="387"/>
        <v/>
      </c>
      <c r="KY83" s="265" t="str">
        <f t="shared" si="388"/>
        <v/>
      </c>
      <c r="KZ83" s="265" t="str">
        <f t="shared" si="389"/>
        <v/>
      </c>
      <c r="LA83" s="265" t="str">
        <f t="shared" si="390"/>
        <v/>
      </c>
      <c r="LB83" s="265" t="str">
        <f t="shared" si="391"/>
        <v/>
      </c>
      <c r="LC83" s="265" t="str">
        <f t="shared" si="392"/>
        <v/>
      </c>
      <c r="LD83" s="265" t="str">
        <f t="shared" si="393"/>
        <v/>
      </c>
      <c r="LE83" s="265" t="str">
        <f t="shared" si="394"/>
        <v/>
      </c>
      <c r="LF83" s="265" t="str">
        <f t="shared" si="395"/>
        <v/>
      </c>
      <c r="LG83" s="265" t="str">
        <f t="shared" si="396"/>
        <v/>
      </c>
    </row>
    <row r="84" spans="1:319" s="266" customFormat="1" x14ac:dyDescent="0.25">
      <c r="A84" s="248">
        <f t="shared" si="422"/>
        <v>73</v>
      </c>
      <c r="B84" s="176" t="s">
        <v>97</v>
      </c>
      <c r="C84" s="45" t="s">
        <v>284</v>
      </c>
      <c r="D84" s="45" t="s">
        <v>291</v>
      </c>
      <c r="E84" s="169" t="s">
        <v>591</v>
      </c>
      <c r="F84" s="46"/>
      <c r="G84" s="172"/>
      <c r="H84" s="54" t="s">
        <v>379</v>
      </c>
      <c r="I84" s="54"/>
      <c r="J84" s="54"/>
      <c r="K84" s="54"/>
      <c r="L84" s="248"/>
      <c r="M84" s="248"/>
      <c r="N84" s="44" t="s">
        <v>595</v>
      </c>
      <c r="O84" s="44" t="s">
        <v>674</v>
      </c>
      <c r="P84" s="43">
        <v>2</v>
      </c>
      <c r="Q84" s="43" t="s">
        <v>415</v>
      </c>
      <c r="R84" s="43" t="s">
        <v>415</v>
      </c>
      <c r="S84" s="43">
        <f t="shared" si="376"/>
        <v>2</v>
      </c>
      <c r="T84" s="54">
        <v>4</v>
      </c>
      <c r="U84" s="54"/>
      <c r="V84" s="54"/>
      <c r="W84" s="343">
        <f t="shared" si="298"/>
        <v>68</v>
      </c>
      <c r="X84" s="344">
        <f t="shared" si="299"/>
        <v>4</v>
      </c>
      <c r="Y84" s="45"/>
      <c r="Z84" s="45"/>
      <c r="AA84" s="54"/>
      <c r="AB84" s="54"/>
      <c r="AC84" s="54"/>
      <c r="AD84" s="44"/>
      <c r="AE84" s="44"/>
      <c r="AF84" s="44"/>
      <c r="AG84" s="45"/>
      <c r="AH84" s="45"/>
      <c r="AI84" s="45"/>
      <c r="AJ84" s="46"/>
      <c r="AK84" s="46"/>
      <c r="AL84" s="46"/>
      <c r="AN84" s="307" t="str">
        <f t="shared" si="377"/>
        <v xml:space="preserve">Pré: MAT01101   </v>
      </c>
      <c r="AO84" s="256" t="str">
        <f t="shared" si="378"/>
        <v>Co: ---</v>
      </c>
      <c r="AP84" s="45" t="str">
        <f t="shared" si="397"/>
        <v>PRO01121</v>
      </c>
      <c r="AQ84" s="308" t="str">
        <f t="shared" si="423"/>
        <v>Introdução à Probabilidade e Estatística</v>
      </c>
      <c r="AR84" s="43">
        <f t="shared" si="379"/>
        <v>2</v>
      </c>
      <c r="AS84" s="255"/>
      <c r="AT84" s="256" t="str">
        <f t="shared" si="380"/>
        <v/>
      </c>
      <c r="AU84" s="257" t="str">
        <f t="shared" si="426"/>
        <v/>
      </c>
      <c r="AV84" s="257" t="str">
        <f t="shared" si="426"/>
        <v/>
      </c>
      <c r="AW84" s="257" t="str">
        <f t="shared" si="426"/>
        <v/>
      </c>
      <c r="AX84" s="257" t="str">
        <f t="shared" si="426"/>
        <v/>
      </c>
      <c r="AY84" s="257" t="str">
        <f t="shared" si="426"/>
        <v/>
      </c>
      <c r="AZ84" s="257" t="str">
        <f t="shared" si="426"/>
        <v/>
      </c>
      <c r="BA84" s="257" t="str">
        <f t="shared" si="426"/>
        <v/>
      </c>
      <c r="BB84" s="257" t="str">
        <f t="shared" si="426"/>
        <v/>
      </c>
      <c r="BC84" s="257" t="str">
        <f t="shared" si="426"/>
        <v/>
      </c>
      <c r="BD84" s="257" t="str">
        <f t="shared" si="426"/>
        <v/>
      </c>
      <c r="BE84" s="257" t="str">
        <f t="shared" si="427"/>
        <v/>
      </c>
      <c r="BF84" s="257" t="str">
        <f t="shared" si="427"/>
        <v/>
      </c>
      <c r="BG84" s="257" t="str">
        <f t="shared" si="427"/>
        <v/>
      </c>
      <c r="BH84" s="257" t="str">
        <f t="shared" si="427"/>
        <v/>
      </c>
      <c r="BI84" s="257" t="str">
        <f t="shared" si="427"/>
        <v/>
      </c>
      <c r="BJ84" s="257" t="str">
        <f t="shared" si="427"/>
        <v/>
      </c>
      <c r="BK84" s="257" t="str">
        <f t="shared" si="427"/>
        <v/>
      </c>
      <c r="BL84" s="257" t="str">
        <f t="shared" si="427"/>
        <v/>
      </c>
      <c r="BM84" s="258" t="str">
        <f t="shared" si="381"/>
        <v/>
      </c>
      <c r="BN84" s="259" t="str">
        <f t="shared" si="428"/>
        <v/>
      </c>
      <c r="BO84" s="259" t="str">
        <f t="shared" si="428"/>
        <v/>
      </c>
      <c r="BP84" s="259" t="str">
        <f t="shared" si="428"/>
        <v/>
      </c>
      <c r="BQ84" s="259" t="str">
        <f t="shared" si="428"/>
        <v/>
      </c>
      <c r="BR84" s="259" t="str">
        <f t="shared" si="428"/>
        <v/>
      </c>
      <c r="BS84" s="259" t="str">
        <f t="shared" si="428"/>
        <v/>
      </c>
      <c r="BT84" s="259" t="str">
        <f t="shared" si="428"/>
        <v/>
      </c>
      <c r="BU84" s="259" t="str">
        <f t="shared" si="428"/>
        <v/>
      </c>
      <c r="BV84" s="259" t="str">
        <f t="shared" si="428"/>
        <v/>
      </c>
      <c r="BW84" s="259" t="str">
        <f t="shared" si="428"/>
        <v/>
      </c>
      <c r="BX84" s="259" t="str">
        <f t="shared" si="429"/>
        <v/>
      </c>
      <c r="BY84" s="259" t="str">
        <f t="shared" si="429"/>
        <v/>
      </c>
      <c r="BZ84" s="259" t="str">
        <f t="shared" si="429"/>
        <v/>
      </c>
      <c r="CA84" s="259" t="str">
        <f t="shared" si="429"/>
        <v/>
      </c>
      <c r="CB84" s="259" t="str">
        <f t="shared" si="429"/>
        <v/>
      </c>
      <c r="CC84" s="259" t="str">
        <f t="shared" si="429"/>
        <v/>
      </c>
      <c r="CD84" s="259" t="str">
        <f t="shared" si="429"/>
        <v/>
      </c>
      <c r="CE84" s="259" t="str">
        <f t="shared" si="429"/>
        <v/>
      </c>
      <c r="CF84" s="260" t="str">
        <f t="shared" si="382"/>
        <v/>
      </c>
      <c r="CG84" s="261" t="str">
        <f t="shared" si="430"/>
        <v/>
      </c>
      <c r="CH84" s="261" t="str">
        <f t="shared" si="430"/>
        <v/>
      </c>
      <c r="CI84" s="261" t="str">
        <f t="shared" si="430"/>
        <v/>
      </c>
      <c r="CJ84" s="261" t="str">
        <f t="shared" si="430"/>
        <v/>
      </c>
      <c r="CK84" s="261" t="str">
        <f t="shared" si="430"/>
        <v/>
      </c>
      <c r="CL84" s="261" t="str">
        <f t="shared" si="430"/>
        <v/>
      </c>
      <c r="CM84" s="261" t="str">
        <f t="shared" si="430"/>
        <v/>
      </c>
      <c r="CN84" s="261" t="str">
        <f t="shared" si="430"/>
        <v/>
      </c>
      <c r="CO84" s="261" t="str">
        <f t="shared" si="430"/>
        <v/>
      </c>
      <c r="CP84" s="261" t="str">
        <f t="shared" si="430"/>
        <v/>
      </c>
      <c r="CQ84" s="261" t="str">
        <f t="shared" si="431"/>
        <v/>
      </c>
      <c r="CR84" s="261" t="str">
        <f t="shared" si="431"/>
        <v/>
      </c>
      <c r="CS84" s="261" t="str">
        <f t="shared" si="431"/>
        <v/>
      </c>
      <c r="CT84" s="261" t="str">
        <f t="shared" si="431"/>
        <v/>
      </c>
      <c r="CU84" s="261" t="str">
        <f t="shared" si="431"/>
        <v/>
      </c>
      <c r="CV84" s="261" t="str">
        <f t="shared" si="431"/>
        <v/>
      </c>
      <c r="CW84" s="261" t="str">
        <f t="shared" si="431"/>
        <v/>
      </c>
      <c r="CX84" s="261" t="str">
        <f t="shared" si="431"/>
        <v/>
      </c>
      <c r="CY84" s="262" t="str">
        <f t="shared" si="383"/>
        <v/>
      </c>
      <c r="CZ84" s="263" t="str">
        <f t="shared" si="432"/>
        <v/>
      </c>
      <c r="DA84" s="263" t="str">
        <f t="shared" si="432"/>
        <v/>
      </c>
      <c r="DB84" s="263" t="str">
        <f t="shared" si="432"/>
        <v/>
      </c>
      <c r="DC84" s="263" t="str">
        <f t="shared" si="432"/>
        <v/>
      </c>
      <c r="DD84" s="263" t="str">
        <f t="shared" si="432"/>
        <v/>
      </c>
      <c r="DE84" s="263" t="str">
        <f t="shared" si="432"/>
        <v/>
      </c>
      <c r="DF84" s="263" t="str">
        <f t="shared" si="432"/>
        <v/>
      </c>
      <c r="DG84" s="263" t="str">
        <f t="shared" si="432"/>
        <v/>
      </c>
      <c r="DH84" s="263" t="str">
        <f t="shared" si="432"/>
        <v/>
      </c>
      <c r="DI84" s="263" t="str">
        <f t="shared" si="432"/>
        <v/>
      </c>
      <c r="DJ84" s="263" t="str">
        <f t="shared" si="433"/>
        <v/>
      </c>
      <c r="DK84" s="263" t="str">
        <f t="shared" si="433"/>
        <v/>
      </c>
      <c r="DL84" s="263" t="str">
        <f t="shared" si="433"/>
        <v/>
      </c>
      <c r="DM84" s="263" t="str">
        <f t="shared" si="433"/>
        <v/>
      </c>
      <c r="DN84" s="263" t="str">
        <f t="shared" si="433"/>
        <v/>
      </c>
      <c r="DO84" s="263" t="str">
        <f t="shared" si="433"/>
        <v/>
      </c>
      <c r="DP84" s="263" t="str">
        <f t="shared" si="433"/>
        <v/>
      </c>
      <c r="DQ84" s="263" t="str">
        <f t="shared" si="433"/>
        <v/>
      </c>
      <c r="DR84" s="264"/>
      <c r="DS84" s="257" t="str">
        <f t="shared" si="437"/>
        <v/>
      </c>
      <c r="DT84" s="257" t="str">
        <f t="shared" si="437"/>
        <v/>
      </c>
      <c r="DU84" s="257" t="str">
        <f t="shared" si="437"/>
        <v/>
      </c>
      <c r="DV84" s="257" t="str">
        <f t="shared" si="437"/>
        <v/>
      </c>
      <c r="DW84" s="257" t="str">
        <f t="shared" si="437"/>
        <v/>
      </c>
      <c r="DX84" s="257" t="str">
        <f t="shared" si="437"/>
        <v/>
      </c>
      <c r="DY84" s="257" t="str">
        <f t="shared" si="437"/>
        <v/>
      </c>
      <c r="DZ84" s="257" t="str">
        <f t="shared" si="437"/>
        <v/>
      </c>
      <c r="EA84" s="257" t="str">
        <f t="shared" si="398"/>
        <v/>
      </c>
      <c r="EB84" s="257" t="str">
        <f t="shared" si="398"/>
        <v/>
      </c>
      <c r="EC84" s="257" t="str">
        <f t="shared" si="398"/>
        <v/>
      </c>
      <c r="ED84" s="257" t="str">
        <f t="shared" si="398"/>
        <v/>
      </c>
      <c r="EE84" s="257" t="str">
        <f t="shared" si="398"/>
        <v/>
      </c>
      <c r="EF84" s="257" t="str">
        <f t="shared" si="398"/>
        <v/>
      </c>
      <c r="EG84" s="257" t="str">
        <f t="shared" si="398"/>
        <v/>
      </c>
      <c r="EH84" s="257" t="str">
        <f t="shared" si="398"/>
        <v/>
      </c>
      <c r="EI84" s="257" t="str">
        <f t="shared" si="398"/>
        <v/>
      </c>
      <c r="EJ84" s="257" t="str">
        <f t="shared" si="398"/>
        <v/>
      </c>
      <c r="EK84" s="259" t="str">
        <f t="shared" si="438"/>
        <v/>
      </c>
      <c r="EL84" s="259" t="str">
        <f t="shared" si="438"/>
        <v/>
      </c>
      <c r="EM84" s="259" t="str">
        <f t="shared" si="438"/>
        <v/>
      </c>
      <c r="EN84" s="259" t="str">
        <f t="shared" si="438"/>
        <v/>
      </c>
      <c r="EO84" s="259" t="str">
        <f t="shared" si="438"/>
        <v/>
      </c>
      <c r="EP84" s="259" t="str">
        <f t="shared" si="438"/>
        <v/>
      </c>
      <c r="EQ84" s="259" t="str">
        <f t="shared" si="438"/>
        <v/>
      </c>
      <c r="ER84" s="259" t="str">
        <f t="shared" si="438"/>
        <v/>
      </c>
      <c r="ES84" s="259" t="str">
        <f t="shared" ref="ES84:ES117" si="441">CONCATENATE(IF(LOOKUP($DR$2-1,$AT$7:$DQ$7,$AT84:$DQ84)=ES$9,LOOKUP(ES$2,$AT$7:$DQ$7,$AT84:$DQ84),""),IF(LOOKUP($DR$3-1,$AT$7:$DQ$7,$AT84:$DQ84)=ES$9,LOOKUP(ES$3,$AT$7:$DQ$7,$AT84:$DQ84),""),IF(LOOKUP($DR$4-1,$AT$7:$DQ$7,$AT84:$DQ84)=ES$9,LOOKUP(ES$4,$AT$7:$DQ$7,$AT84:$DQ84),""),IF(LOOKUP($DR$5-1,$AT$7:$DQ$7,$AT84:$DQ84)=ES$9,LOOKUP(ES$5,$AT$7:$DQ$7,$AT84:$DQ84),""))</f>
        <v/>
      </c>
      <c r="ET84" s="259" t="str">
        <f t="shared" ref="ET84:FB86" si="442">CONCATENATE(IF(LOOKUP($DR$2-1,$AT$7:$DQ$7,$AT84:$DQ84)=ET$9,LOOKUP(ET$2,$AT$7:$DQ$7,$AT84:$DQ84),""),IF(LOOKUP($DR$3-1,$AT$7:$DQ$7,$AT84:$DQ84)=ET$9,LOOKUP(ET$3,$AT$7:$DQ$7,$AT84:$DQ84),""),IF(LOOKUP($DR$4-1,$AT$7:$DQ$7,$AT84:$DQ84)=ET$9,LOOKUP(ET$4,$AT$7:$DQ$7,$AT84:$DQ84),""),IF(LOOKUP($DR$5-1,$AT$7:$DQ$7,$AT84:$DQ84)=ET$9,LOOKUP(ET$5,$AT$7:$DQ$7,$AT84:$DQ84),""))</f>
        <v/>
      </c>
      <c r="EU84" s="259" t="str">
        <f t="shared" si="442"/>
        <v/>
      </c>
      <c r="EV84" s="259" t="str">
        <f t="shared" si="442"/>
        <v/>
      </c>
      <c r="EW84" s="259" t="str">
        <f t="shared" si="442"/>
        <v/>
      </c>
      <c r="EX84" s="259" t="str">
        <f t="shared" si="442"/>
        <v/>
      </c>
      <c r="EY84" s="259" t="str">
        <f t="shared" si="442"/>
        <v/>
      </c>
      <c r="EZ84" s="259" t="str">
        <f t="shared" si="442"/>
        <v/>
      </c>
      <c r="FA84" s="259" t="str">
        <f t="shared" si="442"/>
        <v/>
      </c>
      <c r="FB84" s="259" t="str">
        <f t="shared" si="442"/>
        <v/>
      </c>
      <c r="FC84" s="261" t="str">
        <f t="shared" si="439"/>
        <v/>
      </c>
      <c r="FD84" s="261" t="str">
        <f t="shared" si="439"/>
        <v/>
      </c>
      <c r="FE84" s="261" t="str">
        <f t="shared" si="439"/>
        <v/>
      </c>
      <c r="FF84" s="261" t="str">
        <f t="shared" si="439"/>
        <v/>
      </c>
      <c r="FG84" s="261" t="str">
        <f t="shared" si="439"/>
        <v/>
      </c>
      <c r="FH84" s="261" t="str">
        <f t="shared" si="439"/>
        <v/>
      </c>
      <c r="FI84" s="261" t="str">
        <f t="shared" si="439"/>
        <v/>
      </c>
      <c r="FJ84" s="261" t="str">
        <f t="shared" si="439"/>
        <v/>
      </c>
      <c r="FK84" s="261" t="str">
        <f t="shared" ref="FK84:FK117" si="443">CONCATENATE(IF(LOOKUP($DR$2-1,$AT$7:$DQ$7,$AT84:$DQ84)=FK$9,LOOKUP(FK$2,$AT$7:$DQ$7,$AT84:$DQ84),""),IF(LOOKUP($DR$3-1,$AT$7:$DQ$7,$AT84:$DQ84)=FK$9,LOOKUP(FK$3,$AT$7:$DQ$7,$AT84:$DQ84),""),IF(LOOKUP($DR$4-1,$AT$7:$DQ$7,$AT84:$DQ84)=FK$9,LOOKUP(FK$4,$AT$7:$DQ$7,$AT84:$DQ84),""),IF(LOOKUP($DR$5-1,$AT$7:$DQ$7,$AT84:$DQ84)=FK$9,LOOKUP(FK$5,$AT$7:$DQ$7,$AT84:$DQ84),""))</f>
        <v/>
      </c>
      <c r="FL84" s="261" t="str">
        <f t="shared" ref="FL84:FT86" si="444">CONCATENATE(IF(LOOKUP($DR$2-1,$AT$7:$DQ$7,$AT84:$DQ84)=FL$9,LOOKUP(FL$2,$AT$7:$DQ$7,$AT84:$DQ84),""),IF(LOOKUP($DR$3-1,$AT$7:$DQ$7,$AT84:$DQ84)=FL$9,LOOKUP(FL$3,$AT$7:$DQ$7,$AT84:$DQ84),""),IF(LOOKUP($DR$4-1,$AT$7:$DQ$7,$AT84:$DQ84)=FL$9,LOOKUP(FL$4,$AT$7:$DQ$7,$AT84:$DQ84),""),IF(LOOKUP($DR$5-1,$AT$7:$DQ$7,$AT84:$DQ84)=FL$9,LOOKUP(FL$5,$AT$7:$DQ$7,$AT84:$DQ84),""))</f>
        <v/>
      </c>
      <c r="FM84" s="261" t="str">
        <f t="shared" si="444"/>
        <v/>
      </c>
      <c r="FN84" s="261" t="str">
        <f t="shared" si="444"/>
        <v/>
      </c>
      <c r="FO84" s="261" t="str">
        <f t="shared" si="444"/>
        <v/>
      </c>
      <c r="FP84" s="261" t="str">
        <f t="shared" si="444"/>
        <v/>
      </c>
      <c r="FQ84" s="261" t="str">
        <f t="shared" si="444"/>
        <v/>
      </c>
      <c r="FR84" s="261" t="str">
        <f t="shared" si="444"/>
        <v/>
      </c>
      <c r="FS84" s="261" t="str">
        <f t="shared" si="444"/>
        <v/>
      </c>
      <c r="FT84" s="261" t="str">
        <f t="shared" si="444"/>
        <v/>
      </c>
      <c r="FU84" s="263" t="str">
        <f t="shared" si="440"/>
        <v/>
      </c>
      <c r="FV84" s="263" t="str">
        <f t="shared" si="440"/>
        <v/>
      </c>
      <c r="FW84" s="263" t="str">
        <f t="shared" si="440"/>
        <v/>
      </c>
      <c r="FX84" s="263" t="str">
        <f t="shared" si="440"/>
        <v/>
      </c>
      <c r="FY84" s="263" t="str">
        <f t="shared" si="440"/>
        <v/>
      </c>
      <c r="FZ84" s="263" t="str">
        <f t="shared" si="440"/>
        <v/>
      </c>
      <c r="GA84" s="263" t="str">
        <f t="shared" si="440"/>
        <v/>
      </c>
      <c r="GB84" s="263" t="str">
        <f t="shared" si="440"/>
        <v/>
      </c>
      <c r="GC84" s="263" t="str">
        <f t="shared" ref="GC84:GC117" si="445">CONCATENATE(IF(LOOKUP($DR$2-1,$AT$7:$DQ$7,$AT84:$DQ84)=GC$9,LOOKUP(GC$2,$AT$7:$DQ$7,$AT84:$DQ84),""),IF(LOOKUP($DR$3-1,$AT$7:$DQ$7,$AT84:$DQ84)=GC$9,LOOKUP(GC$3,$AT$7:$DQ$7,$AT84:$DQ84),""),IF(LOOKUP($DR$4-1,$AT$7:$DQ$7,$AT84:$DQ84)=GC$9,LOOKUP(GC$4,$AT$7:$DQ$7,$AT84:$DQ84),""),IF(LOOKUP($DR$5-1,$AT$7:$DQ$7,$AT84:$DQ84)=GC$9,LOOKUP(GC$5,$AT$7:$DQ$7,$AT84:$DQ84),""))</f>
        <v/>
      </c>
      <c r="GD84" s="263" t="str">
        <f t="shared" ref="GD84:GL86" si="446">CONCATENATE(IF(LOOKUP($DR$2-1,$AT$7:$DQ$7,$AT84:$DQ84)=GD$9,LOOKUP(GD$2,$AT$7:$DQ$7,$AT84:$DQ84),""),IF(LOOKUP($DR$3-1,$AT$7:$DQ$7,$AT84:$DQ84)=GD$9,LOOKUP(GD$3,$AT$7:$DQ$7,$AT84:$DQ84),""),IF(LOOKUP($DR$4-1,$AT$7:$DQ$7,$AT84:$DQ84)=GD$9,LOOKUP(GD$4,$AT$7:$DQ$7,$AT84:$DQ84),""),IF(LOOKUP($DR$5-1,$AT$7:$DQ$7,$AT84:$DQ84)=GD$9,LOOKUP(GD$5,$AT$7:$DQ$7,$AT84:$DQ84),""))</f>
        <v/>
      </c>
      <c r="GE84" s="263" t="str">
        <f t="shared" si="446"/>
        <v/>
      </c>
      <c r="GF84" s="263" t="str">
        <f t="shared" si="446"/>
        <v/>
      </c>
      <c r="GG84" s="263" t="str">
        <f t="shared" si="446"/>
        <v/>
      </c>
      <c r="GH84" s="263" t="str">
        <f t="shared" si="446"/>
        <v/>
      </c>
      <c r="GI84" s="263" t="str">
        <f t="shared" si="446"/>
        <v/>
      </c>
      <c r="GJ84" s="263" t="str">
        <f t="shared" si="446"/>
        <v/>
      </c>
      <c r="GK84" s="263" t="str">
        <f t="shared" si="446"/>
        <v/>
      </c>
      <c r="GL84" s="263" t="str">
        <f t="shared" si="446"/>
        <v/>
      </c>
      <c r="GM84" s="265" t="str">
        <f t="shared" si="399"/>
        <v/>
      </c>
      <c r="GN84" s="265" t="str">
        <f t="shared" si="399"/>
        <v/>
      </c>
      <c r="GO84" s="265" t="str">
        <f t="shared" si="399"/>
        <v/>
      </c>
      <c r="GP84" s="265" t="str">
        <f t="shared" si="399"/>
        <v/>
      </c>
      <c r="GQ84" s="265" t="str">
        <f t="shared" si="399"/>
        <v/>
      </c>
      <c r="GR84" s="265" t="str">
        <f t="shared" si="399"/>
        <v/>
      </c>
      <c r="GS84" s="265" t="str">
        <f t="shared" si="425"/>
        <v/>
      </c>
      <c r="GT84" s="265" t="str">
        <f t="shared" si="424"/>
        <v/>
      </c>
      <c r="GU84" s="265" t="str">
        <f t="shared" si="424"/>
        <v/>
      </c>
      <c r="GV84" s="265" t="str">
        <f t="shared" ref="GV84:HD86" si="447">CONCATENATE(IF(LOOKUP($DR$2-1,$AT$7:$DQ$7,$AT84:$DQ84)=GV$9,LOOKUP(GV$2,$AT$7:$DQ$7,$AT84:$DQ84),""),IF(LOOKUP($DR$3-1,$AT$7:$DQ$7,$AT84:$DQ84)=GV$9,LOOKUP(GV$3,$AT$7:$DQ$7,$AT84:$DQ84),""),IF(LOOKUP($DR$4-1,$AT$7:$DQ$7,$AT84:$DQ84)=GV$9,LOOKUP(GV$4,$AT$7:$DQ$7,$AT84:$DQ84),""),IF(LOOKUP($DR$5-1,$AT$7:$DQ$7,$AT84:$DQ84)=GV$9,LOOKUP(GV$5,$AT$7:$DQ$7,$AT84:$DQ84),""))</f>
        <v/>
      </c>
      <c r="GW84" s="265" t="str">
        <f t="shared" si="447"/>
        <v/>
      </c>
      <c r="GX84" s="265" t="str">
        <f t="shared" si="447"/>
        <v/>
      </c>
      <c r="GY84" s="265" t="str">
        <f t="shared" si="447"/>
        <v/>
      </c>
      <c r="GZ84" s="265" t="str">
        <f t="shared" si="447"/>
        <v/>
      </c>
      <c r="HA84" s="265" t="str">
        <f t="shared" si="447"/>
        <v/>
      </c>
      <c r="HB84" s="265" t="str">
        <f t="shared" si="447"/>
        <v/>
      </c>
      <c r="HC84" s="265" t="str">
        <f t="shared" si="447"/>
        <v/>
      </c>
      <c r="HD84" s="265" t="str">
        <f t="shared" si="447"/>
        <v/>
      </c>
      <c r="HF84" s="265">
        <f t="shared" si="384"/>
        <v>73</v>
      </c>
      <c r="HG84" s="267" t="str">
        <f t="shared" si="434"/>
        <v/>
      </c>
      <c r="HH84" s="267">
        <f t="shared" si="434"/>
        <v>73</v>
      </c>
      <c r="HI84" s="267" t="str">
        <f t="shared" si="434"/>
        <v/>
      </c>
      <c r="HJ84" s="267" t="str">
        <f t="shared" si="434"/>
        <v/>
      </c>
      <c r="HK84" s="267" t="str">
        <f t="shared" si="434"/>
        <v/>
      </c>
      <c r="HL84" s="267" t="str">
        <f t="shared" si="434"/>
        <v/>
      </c>
      <c r="HM84" s="267" t="str">
        <f t="shared" si="434"/>
        <v/>
      </c>
      <c r="HN84" s="267" t="str">
        <f t="shared" si="434"/>
        <v/>
      </c>
      <c r="HO84" s="267" t="str">
        <f t="shared" si="434"/>
        <v/>
      </c>
      <c r="HP84" s="267" t="str">
        <f t="shared" si="434"/>
        <v/>
      </c>
      <c r="HQ84" s="267" t="str">
        <f t="shared" si="435"/>
        <v/>
      </c>
      <c r="HR84" s="267" t="str">
        <f t="shared" si="435"/>
        <v/>
      </c>
      <c r="HS84" s="267" t="str">
        <f t="shared" si="435"/>
        <v/>
      </c>
      <c r="HT84" s="267" t="str">
        <f t="shared" si="435"/>
        <v/>
      </c>
      <c r="HU84" s="267" t="str">
        <f t="shared" si="435"/>
        <v/>
      </c>
      <c r="HV84" s="267" t="str">
        <f t="shared" si="435"/>
        <v/>
      </c>
      <c r="HW84" s="267" t="str">
        <f t="shared" si="435"/>
        <v/>
      </c>
      <c r="HX84" s="267" t="str">
        <f t="shared" si="435"/>
        <v/>
      </c>
      <c r="HY84" s="267" t="str">
        <f t="shared" si="435"/>
        <v/>
      </c>
      <c r="HZ84" s="267" t="str">
        <f t="shared" si="435"/>
        <v/>
      </c>
      <c r="IA84" s="264"/>
      <c r="IB84" s="267" t="str">
        <f t="shared" si="400"/>
        <v/>
      </c>
      <c r="IC84" s="267">
        <f t="shared" si="401"/>
        <v>2</v>
      </c>
      <c r="ID84" s="267" t="str">
        <f t="shared" si="402"/>
        <v/>
      </c>
      <c r="IE84" s="267" t="str">
        <f t="shared" si="403"/>
        <v/>
      </c>
      <c r="IF84" s="267" t="str">
        <f t="shared" si="404"/>
        <v/>
      </c>
      <c r="IG84" s="267" t="str">
        <f t="shared" si="405"/>
        <v/>
      </c>
      <c r="IH84" s="267" t="str">
        <f t="shared" si="406"/>
        <v/>
      </c>
      <c r="II84" s="267" t="str">
        <f t="shared" si="407"/>
        <v/>
      </c>
      <c r="IJ84" s="267" t="str">
        <f t="shared" si="408"/>
        <v/>
      </c>
      <c r="IK84" s="267" t="str">
        <f t="shared" si="409"/>
        <v/>
      </c>
      <c r="IL84" s="267" t="str">
        <f t="shared" si="410"/>
        <v/>
      </c>
      <c r="IM84" s="267" t="str">
        <f t="shared" si="411"/>
        <v/>
      </c>
      <c r="IN84" s="267" t="str">
        <f t="shared" si="412"/>
        <v/>
      </c>
      <c r="IO84" s="267" t="str">
        <f t="shared" si="413"/>
        <v/>
      </c>
      <c r="IP84" s="267" t="str">
        <f t="shared" si="414"/>
        <v/>
      </c>
      <c r="IQ84" s="267" t="str">
        <f t="shared" si="415"/>
        <v/>
      </c>
      <c r="IR84" s="267" t="str">
        <f t="shared" si="416"/>
        <v/>
      </c>
      <c r="IS84" s="267" t="str">
        <f t="shared" si="417"/>
        <v/>
      </c>
      <c r="IT84" s="267" t="str">
        <f t="shared" si="418"/>
        <v/>
      </c>
      <c r="IU84" s="267" t="str">
        <f t="shared" si="419"/>
        <v/>
      </c>
      <c r="IV84" s="264"/>
      <c r="IW84" s="268">
        <v>50</v>
      </c>
      <c r="IX84" s="265" t="str">
        <f t="shared" si="420"/>
        <v/>
      </c>
      <c r="IY84" s="265" t="str">
        <f t="shared" si="375"/>
        <v/>
      </c>
      <c r="IZ84" s="265" t="str">
        <f t="shared" si="375"/>
        <v/>
      </c>
      <c r="JA84" s="265" t="str">
        <f t="shared" si="375"/>
        <v/>
      </c>
      <c r="JB84" s="265" t="str">
        <f t="shared" si="436"/>
        <v/>
      </c>
      <c r="JC84" s="265" t="str">
        <f t="shared" si="436"/>
        <v/>
      </c>
      <c r="JD84" s="265" t="str">
        <f t="shared" si="436"/>
        <v/>
      </c>
      <c r="JE84" s="265" t="str">
        <f t="shared" si="352"/>
        <v/>
      </c>
      <c r="JF84" s="265" t="str">
        <f t="shared" si="352"/>
        <v/>
      </c>
      <c r="JG84" s="265" t="str">
        <f t="shared" si="352"/>
        <v/>
      </c>
      <c r="JH84" s="265" t="str">
        <f t="shared" si="421"/>
        <v/>
      </c>
      <c r="JI84" s="265" t="str">
        <f t="shared" si="421"/>
        <v/>
      </c>
      <c r="JJ84" s="265" t="str">
        <f t="shared" si="421"/>
        <v/>
      </c>
      <c r="JK84" s="265" t="str">
        <f t="shared" si="421"/>
        <v/>
      </c>
      <c r="JL84" s="265" t="str">
        <f t="shared" si="421"/>
        <v/>
      </c>
      <c r="JM84" s="265" t="str">
        <f t="shared" si="421"/>
        <v/>
      </c>
      <c r="JN84" s="265" t="str">
        <f t="shared" si="421"/>
        <v/>
      </c>
      <c r="JO84" s="265" t="str">
        <f t="shared" si="421"/>
        <v/>
      </c>
      <c r="JP84" s="265" t="str">
        <f t="shared" si="421"/>
        <v/>
      </c>
      <c r="JQ84" s="265" t="str">
        <f t="shared" si="421"/>
        <v/>
      </c>
      <c r="JS84" s="265" t="str">
        <f>IF(IX84="","",SUM(IX$12:IX84)-IX84+1)</f>
        <v/>
      </c>
      <c r="JT84" s="265" t="str">
        <f>IF(IY84="","",SUM(IY$12:IY84)-IY84+1)</f>
        <v/>
      </c>
      <c r="JU84" s="265" t="str">
        <f>IF(IZ84="","",SUM(IZ$12:IZ84)-IZ84+1)</f>
        <v/>
      </c>
      <c r="JV84" s="265" t="str">
        <f>IF(JA84="","",SUM(JA$12:JA84)-JA84+1)</f>
        <v/>
      </c>
      <c r="JW84" s="265" t="str">
        <f>IF(JB84="","",SUM(JB$12:JB84)-JB84+1)</f>
        <v/>
      </c>
      <c r="JX84" s="265" t="str">
        <f>IF(JC84="","",SUM(JC$12:JC84)-JC84+1)</f>
        <v/>
      </c>
      <c r="JY84" s="265" t="str">
        <f>IF(JD84="","",SUM(JD$12:JD84)-JD84+1)</f>
        <v/>
      </c>
      <c r="JZ84" s="265" t="str">
        <f>IF(JE84="","",SUM(JE$12:JE84)-JE84+1)</f>
        <v/>
      </c>
      <c r="KA84" s="265" t="str">
        <f>IF(JF84="","",SUM(JF$12:JF84)-JF84+1)</f>
        <v/>
      </c>
      <c r="KB84" s="265" t="str">
        <f>IF(JG84="","",SUM(JG$12:JG84)-JG84+1)</f>
        <v/>
      </c>
      <c r="KC84" s="265" t="str">
        <f>IF(JH84="","",SUM(JH$12:JH84)-JH84+1)</f>
        <v/>
      </c>
      <c r="KD84" s="265" t="str">
        <f>IF(JI84="","",SUM(JI$12:JI84)-JI84+1)</f>
        <v/>
      </c>
      <c r="KE84" s="265" t="str">
        <f>IF(JJ84="","",SUM(JJ$12:JJ84)-JJ84+1)</f>
        <v/>
      </c>
      <c r="KF84" s="265" t="str">
        <f>IF(JK84="","",SUM(JK$12:JK84)-JK84+1)</f>
        <v/>
      </c>
      <c r="KG84" s="265" t="str">
        <f>IF(JL84="","",SUM(JL$12:JL84)-JL84+1)</f>
        <v/>
      </c>
      <c r="KH84" s="265" t="str">
        <f>IF(JM84="","",SUM(JM$12:JM84)-JM84+1)</f>
        <v/>
      </c>
      <c r="KI84" s="265" t="str">
        <f>IF(JN84="","",SUM(JN$12:JN84)-JN84+1)</f>
        <v/>
      </c>
      <c r="KJ84" s="265" t="str">
        <f>IF(JO84="","",SUM(JO$12:JO84)-JO84+1)</f>
        <v/>
      </c>
      <c r="KK84" s="265" t="str">
        <f>IF(JP84="","",SUM(JP$12:JP84)-JP84+1)</f>
        <v/>
      </c>
      <c r="KL84" s="265" t="str">
        <f>IF(JQ84="","",SUM(JQ$12:JQ84)-JQ84+1)</f>
        <v/>
      </c>
      <c r="KN84" s="265" t="str">
        <f t="shared" ref="KN84:KT86" si="448">IF(IX84="","",VALUE(MID(IX$4,JS84,IX84)))</f>
        <v/>
      </c>
      <c r="KO84" s="265" t="str">
        <f t="shared" si="448"/>
        <v/>
      </c>
      <c r="KP84" s="265" t="str">
        <f t="shared" si="448"/>
        <v/>
      </c>
      <c r="KQ84" s="265" t="str">
        <f t="shared" si="448"/>
        <v/>
      </c>
      <c r="KR84" s="265" t="str">
        <f t="shared" si="448"/>
        <v/>
      </c>
      <c r="KS84" s="265" t="str">
        <f t="shared" si="448"/>
        <v/>
      </c>
      <c r="KT84" s="265" t="str">
        <f t="shared" si="448"/>
        <v/>
      </c>
      <c r="KU84" s="265" t="str">
        <f t="shared" si="349"/>
        <v/>
      </c>
      <c r="KV84" s="265" t="str">
        <f t="shared" si="385"/>
        <v/>
      </c>
      <c r="KW84" s="265" t="str">
        <f t="shared" si="386"/>
        <v/>
      </c>
      <c r="KX84" s="265" t="str">
        <f t="shared" si="387"/>
        <v/>
      </c>
      <c r="KY84" s="265" t="str">
        <f t="shared" si="388"/>
        <v/>
      </c>
      <c r="KZ84" s="265" t="str">
        <f t="shared" si="389"/>
        <v/>
      </c>
      <c r="LA84" s="265" t="str">
        <f t="shared" si="390"/>
        <v/>
      </c>
      <c r="LB84" s="265" t="str">
        <f t="shared" si="391"/>
        <v/>
      </c>
      <c r="LC84" s="265" t="str">
        <f t="shared" si="392"/>
        <v/>
      </c>
      <c r="LD84" s="265" t="str">
        <f t="shared" si="393"/>
        <v/>
      </c>
      <c r="LE84" s="265" t="str">
        <f t="shared" si="394"/>
        <v/>
      </c>
      <c r="LF84" s="265" t="str">
        <f t="shared" si="395"/>
        <v/>
      </c>
      <c r="LG84" s="265" t="str">
        <f t="shared" si="396"/>
        <v/>
      </c>
    </row>
    <row r="85" spans="1:319" s="266" customFormat="1" x14ac:dyDescent="0.25">
      <c r="A85" s="248">
        <f t="shared" si="422"/>
        <v>74</v>
      </c>
      <c r="B85" s="176"/>
      <c r="C85" s="45"/>
      <c r="D85" s="45"/>
      <c r="E85" s="169"/>
      <c r="F85" s="46"/>
      <c r="G85" s="172"/>
      <c r="H85" s="54"/>
      <c r="I85" s="54"/>
      <c r="J85" s="54"/>
      <c r="K85" s="54"/>
      <c r="L85" s="248"/>
      <c r="M85" s="248"/>
      <c r="N85" s="44"/>
      <c r="O85" s="44"/>
      <c r="P85" s="43"/>
      <c r="Q85" s="43"/>
      <c r="R85" s="43"/>
      <c r="S85" s="43" t="str">
        <f t="shared" si="376"/>
        <v/>
      </c>
      <c r="T85" s="54"/>
      <c r="U85" s="54"/>
      <c r="V85" s="54"/>
      <c r="W85" s="343" t="str">
        <f t="shared" si="298"/>
        <v/>
      </c>
      <c r="X85" s="344" t="str">
        <f t="shared" si="299"/>
        <v/>
      </c>
      <c r="Y85" s="45"/>
      <c r="Z85" s="45"/>
      <c r="AA85" s="54"/>
      <c r="AB85" s="54"/>
      <c r="AC85" s="54"/>
      <c r="AD85" s="44"/>
      <c r="AE85" s="44"/>
      <c r="AF85" s="44"/>
      <c r="AG85" s="45"/>
      <c r="AH85" s="45"/>
      <c r="AI85" s="45"/>
      <c r="AJ85" s="46"/>
      <c r="AK85" s="46"/>
      <c r="AL85" s="46"/>
      <c r="AN85" s="307" t="str">
        <f t="shared" si="377"/>
        <v/>
      </c>
      <c r="AO85" s="256" t="str">
        <f t="shared" si="378"/>
        <v/>
      </c>
      <c r="AP85" s="45" t="str">
        <f t="shared" si="397"/>
        <v/>
      </c>
      <c r="AQ85" s="308" t="str">
        <f t="shared" si="423"/>
        <v/>
      </c>
      <c r="AR85" s="43" t="str">
        <f t="shared" si="379"/>
        <v/>
      </c>
      <c r="AS85" s="255"/>
      <c r="AT85" s="256" t="str">
        <f t="shared" si="380"/>
        <v/>
      </c>
      <c r="AU85" s="257" t="str">
        <f t="shared" si="426"/>
        <v/>
      </c>
      <c r="AV85" s="257" t="str">
        <f t="shared" si="426"/>
        <v/>
      </c>
      <c r="AW85" s="257" t="str">
        <f t="shared" si="426"/>
        <v/>
      </c>
      <c r="AX85" s="257" t="str">
        <f t="shared" si="426"/>
        <v/>
      </c>
      <c r="AY85" s="257" t="str">
        <f t="shared" si="426"/>
        <v/>
      </c>
      <c r="AZ85" s="257" t="str">
        <f t="shared" si="426"/>
        <v/>
      </c>
      <c r="BA85" s="257" t="str">
        <f t="shared" si="426"/>
        <v/>
      </c>
      <c r="BB85" s="257" t="str">
        <f t="shared" si="426"/>
        <v/>
      </c>
      <c r="BC85" s="257" t="str">
        <f t="shared" si="426"/>
        <v/>
      </c>
      <c r="BD85" s="257" t="str">
        <f t="shared" si="426"/>
        <v/>
      </c>
      <c r="BE85" s="257" t="str">
        <f t="shared" si="427"/>
        <v/>
      </c>
      <c r="BF85" s="257" t="str">
        <f t="shared" si="427"/>
        <v/>
      </c>
      <c r="BG85" s="257" t="str">
        <f t="shared" si="427"/>
        <v/>
      </c>
      <c r="BH85" s="257" t="str">
        <f t="shared" si="427"/>
        <v/>
      </c>
      <c r="BI85" s="257" t="str">
        <f t="shared" si="427"/>
        <v/>
      </c>
      <c r="BJ85" s="257" t="str">
        <f t="shared" si="427"/>
        <v/>
      </c>
      <c r="BK85" s="257" t="str">
        <f t="shared" si="427"/>
        <v/>
      </c>
      <c r="BL85" s="257" t="str">
        <f t="shared" si="427"/>
        <v/>
      </c>
      <c r="BM85" s="258" t="str">
        <f t="shared" si="381"/>
        <v/>
      </c>
      <c r="BN85" s="259" t="str">
        <f t="shared" si="428"/>
        <v/>
      </c>
      <c r="BO85" s="259" t="str">
        <f t="shared" si="428"/>
        <v/>
      </c>
      <c r="BP85" s="259" t="str">
        <f t="shared" si="428"/>
        <v/>
      </c>
      <c r="BQ85" s="259" t="str">
        <f t="shared" si="428"/>
        <v/>
      </c>
      <c r="BR85" s="259" t="str">
        <f t="shared" si="428"/>
        <v/>
      </c>
      <c r="BS85" s="259" t="str">
        <f t="shared" si="428"/>
        <v/>
      </c>
      <c r="BT85" s="259" t="str">
        <f t="shared" si="428"/>
        <v/>
      </c>
      <c r="BU85" s="259" t="str">
        <f t="shared" si="428"/>
        <v/>
      </c>
      <c r="BV85" s="259" t="str">
        <f t="shared" si="428"/>
        <v/>
      </c>
      <c r="BW85" s="259" t="str">
        <f t="shared" si="428"/>
        <v/>
      </c>
      <c r="BX85" s="259" t="str">
        <f t="shared" si="429"/>
        <v/>
      </c>
      <c r="BY85" s="259" t="str">
        <f t="shared" si="429"/>
        <v/>
      </c>
      <c r="BZ85" s="259" t="str">
        <f t="shared" si="429"/>
        <v/>
      </c>
      <c r="CA85" s="259" t="str">
        <f t="shared" si="429"/>
        <v/>
      </c>
      <c r="CB85" s="259" t="str">
        <f t="shared" si="429"/>
        <v/>
      </c>
      <c r="CC85" s="259" t="str">
        <f t="shared" si="429"/>
        <v/>
      </c>
      <c r="CD85" s="259" t="str">
        <f t="shared" si="429"/>
        <v/>
      </c>
      <c r="CE85" s="259" t="str">
        <f t="shared" si="429"/>
        <v/>
      </c>
      <c r="CF85" s="260" t="str">
        <f t="shared" si="382"/>
        <v/>
      </c>
      <c r="CG85" s="261" t="str">
        <f t="shared" si="430"/>
        <v/>
      </c>
      <c r="CH85" s="261" t="str">
        <f t="shared" si="430"/>
        <v/>
      </c>
      <c r="CI85" s="261" t="str">
        <f t="shared" si="430"/>
        <v/>
      </c>
      <c r="CJ85" s="261" t="str">
        <f t="shared" si="430"/>
        <v/>
      </c>
      <c r="CK85" s="261" t="str">
        <f t="shared" si="430"/>
        <v/>
      </c>
      <c r="CL85" s="261" t="str">
        <f t="shared" si="430"/>
        <v/>
      </c>
      <c r="CM85" s="261" t="str">
        <f t="shared" si="430"/>
        <v/>
      </c>
      <c r="CN85" s="261" t="str">
        <f t="shared" si="430"/>
        <v/>
      </c>
      <c r="CO85" s="261" t="str">
        <f t="shared" si="430"/>
        <v/>
      </c>
      <c r="CP85" s="261" t="str">
        <f t="shared" si="430"/>
        <v/>
      </c>
      <c r="CQ85" s="261" t="str">
        <f t="shared" si="431"/>
        <v/>
      </c>
      <c r="CR85" s="261" t="str">
        <f t="shared" si="431"/>
        <v/>
      </c>
      <c r="CS85" s="261" t="str">
        <f t="shared" si="431"/>
        <v/>
      </c>
      <c r="CT85" s="261" t="str">
        <f t="shared" si="431"/>
        <v/>
      </c>
      <c r="CU85" s="261" t="str">
        <f t="shared" si="431"/>
        <v/>
      </c>
      <c r="CV85" s="261" t="str">
        <f t="shared" si="431"/>
        <v/>
      </c>
      <c r="CW85" s="261" t="str">
        <f t="shared" si="431"/>
        <v/>
      </c>
      <c r="CX85" s="261" t="str">
        <f t="shared" si="431"/>
        <v/>
      </c>
      <c r="CY85" s="262" t="str">
        <f t="shared" si="383"/>
        <v/>
      </c>
      <c r="CZ85" s="263" t="str">
        <f t="shared" si="432"/>
        <v/>
      </c>
      <c r="DA85" s="263" t="str">
        <f t="shared" si="432"/>
        <v/>
      </c>
      <c r="DB85" s="263" t="str">
        <f t="shared" si="432"/>
        <v/>
      </c>
      <c r="DC85" s="263" t="str">
        <f t="shared" si="432"/>
        <v/>
      </c>
      <c r="DD85" s="263" t="str">
        <f t="shared" si="432"/>
        <v/>
      </c>
      <c r="DE85" s="263" t="str">
        <f t="shared" si="432"/>
        <v/>
      </c>
      <c r="DF85" s="263" t="str">
        <f t="shared" si="432"/>
        <v/>
      </c>
      <c r="DG85" s="263" t="str">
        <f t="shared" si="432"/>
        <v/>
      </c>
      <c r="DH85" s="263" t="str">
        <f t="shared" si="432"/>
        <v/>
      </c>
      <c r="DI85" s="263" t="str">
        <f t="shared" si="432"/>
        <v/>
      </c>
      <c r="DJ85" s="263" t="str">
        <f t="shared" si="433"/>
        <v/>
      </c>
      <c r="DK85" s="263" t="str">
        <f t="shared" si="433"/>
        <v/>
      </c>
      <c r="DL85" s="263" t="str">
        <f t="shared" si="433"/>
        <v/>
      </c>
      <c r="DM85" s="263" t="str">
        <f t="shared" si="433"/>
        <v/>
      </c>
      <c r="DN85" s="263" t="str">
        <f t="shared" si="433"/>
        <v/>
      </c>
      <c r="DO85" s="263" t="str">
        <f t="shared" si="433"/>
        <v/>
      </c>
      <c r="DP85" s="263" t="str">
        <f t="shared" si="433"/>
        <v/>
      </c>
      <c r="DQ85" s="263" t="str">
        <f t="shared" si="433"/>
        <v/>
      </c>
      <c r="DR85" s="264"/>
      <c r="DS85" s="257" t="str">
        <f t="shared" si="437"/>
        <v/>
      </c>
      <c r="DT85" s="257" t="str">
        <f t="shared" si="437"/>
        <v/>
      </c>
      <c r="DU85" s="257" t="str">
        <f t="shared" si="437"/>
        <v/>
      </c>
      <c r="DV85" s="257" t="str">
        <f t="shared" si="437"/>
        <v/>
      </c>
      <c r="DW85" s="257" t="str">
        <f t="shared" si="437"/>
        <v/>
      </c>
      <c r="DX85" s="257" t="str">
        <f t="shared" si="437"/>
        <v/>
      </c>
      <c r="DY85" s="257" t="str">
        <f t="shared" si="437"/>
        <v/>
      </c>
      <c r="DZ85" s="257" t="str">
        <f t="shared" si="437"/>
        <v/>
      </c>
      <c r="EA85" s="257" t="str">
        <f t="shared" si="398"/>
        <v/>
      </c>
      <c r="EB85" s="257" t="str">
        <f t="shared" si="398"/>
        <v/>
      </c>
      <c r="EC85" s="257" t="str">
        <f t="shared" si="398"/>
        <v/>
      </c>
      <c r="ED85" s="257" t="str">
        <f t="shared" si="398"/>
        <v/>
      </c>
      <c r="EE85" s="257" t="str">
        <f t="shared" si="398"/>
        <v/>
      </c>
      <c r="EF85" s="257" t="str">
        <f t="shared" si="398"/>
        <v/>
      </c>
      <c r="EG85" s="257" t="str">
        <f t="shared" si="398"/>
        <v/>
      </c>
      <c r="EH85" s="257" t="str">
        <f t="shared" si="398"/>
        <v/>
      </c>
      <c r="EI85" s="257" t="str">
        <f t="shared" si="398"/>
        <v/>
      </c>
      <c r="EJ85" s="257" t="str">
        <f t="shared" si="398"/>
        <v/>
      </c>
      <c r="EK85" s="259" t="str">
        <f t="shared" si="438"/>
        <v/>
      </c>
      <c r="EL85" s="259" t="str">
        <f t="shared" si="438"/>
        <v/>
      </c>
      <c r="EM85" s="259" t="str">
        <f t="shared" si="438"/>
        <v/>
      </c>
      <c r="EN85" s="259" t="str">
        <f t="shared" si="438"/>
        <v/>
      </c>
      <c r="EO85" s="259" t="str">
        <f t="shared" si="438"/>
        <v/>
      </c>
      <c r="EP85" s="259" t="str">
        <f t="shared" si="438"/>
        <v/>
      </c>
      <c r="EQ85" s="259" t="str">
        <f t="shared" si="438"/>
        <v/>
      </c>
      <c r="ER85" s="259" t="str">
        <f t="shared" si="438"/>
        <v/>
      </c>
      <c r="ES85" s="259" t="str">
        <f t="shared" si="441"/>
        <v/>
      </c>
      <c r="ET85" s="259" t="str">
        <f t="shared" si="442"/>
        <v/>
      </c>
      <c r="EU85" s="259" t="str">
        <f t="shared" si="442"/>
        <v/>
      </c>
      <c r="EV85" s="259" t="str">
        <f t="shared" si="442"/>
        <v/>
      </c>
      <c r="EW85" s="259" t="str">
        <f t="shared" si="442"/>
        <v/>
      </c>
      <c r="EX85" s="259" t="str">
        <f t="shared" si="442"/>
        <v/>
      </c>
      <c r="EY85" s="259" t="str">
        <f t="shared" si="442"/>
        <v/>
      </c>
      <c r="EZ85" s="259" t="str">
        <f t="shared" si="442"/>
        <v/>
      </c>
      <c r="FA85" s="259" t="str">
        <f t="shared" si="442"/>
        <v/>
      </c>
      <c r="FB85" s="259" t="str">
        <f t="shared" si="442"/>
        <v/>
      </c>
      <c r="FC85" s="261" t="str">
        <f t="shared" si="439"/>
        <v/>
      </c>
      <c r="FD85" s="261" t="str">
        <f t="shared" si="439"/>
        <v/>
      </c>
      <c r="FE85" s="261" t="str">
        <f t="shared" si="439"/>
        <v/>
      </c>
      <c r="FF85" s="261" t="str">
        <f t="shared" si="439"/>
        <v/>
      </c>
      <c r="FG85" s="261" t="str">
        <f t="shared" si="439"/>
        <v/>
      </c>
      <c r="FH85" s="261" t="str">
        <f t="shared" si="439"/>
        <v/>
      </c>
      <c r="FI85" s="261" t="str">
        <f t="shared" si="439"/>
        <v/>
      </c>
      <c r="FJ85" s="261" t="str">
        <f t="shared" si="439"/>
        <v/>
      </c>
      <c r="FK85" s="261" t="str">
        <f t="shared" si="443"/>
        <v/>
      </c>
      <c r="FL85" s="261" t="str">
        <f t="shared" si="444"/>
        <v/>
      </c>
      <c r="FM85" s="261" t="str">
        <f t="shared" si="444"/>
        <v/>
      </c>
      <c r="FN85" s="261" t="str">
        <f t="shared" si="444"/>
        <v/>
      </c>
      <c r="FO85" s="261" t="str">
        <f t="shared" si="444"/>
        <v/>
      </c>
      <c r="FP85" s="261" t="str">
        <f t="shared" si="444"/>
        <v/>
      </c>
      <c r="FQ85" s="261" t="str">
        <f t="shared" si="444"/>
        <v/>
      </c>
      <c r="FR85" s="261" t="str">
        <f t="shared" si="444"/>
        <v/>
      </c>
      <c r="FS85" s="261" t="str">
        <f t="shared" si="444"/>
        <v/>
      </c>
      <c r="FT85" s="261" t="str">
        <f t="shared" si="444"/>
        <v/>
      </c>
      <c r="FU85" s="263" t="str">
        <f t="shared" si="440"/>
        <v/>
      </c>
      <c r="FV85" s="263" t="str">
        <f t="shared" si="440"/>
        <v/>
      </c>
      <c r="FW85" s="263" t="str">
        <f t="shared" si="440"/>
        <v/>
      </c>
      <c r="FX85" s="263" t="str">
        <f t="shared" si="440"/>
        <v/>
      </c>
      <c r="FY85" s="263" t="str">
        <f t="shared" si="440"/>
        <v/>
      </c>
      <c r="FZ85" s="263" t="str">
        <f t="shared" si="440"/>
        <v/>
      </c>
      <c r="GA85" s="263" t="str">
        <f t="shared" si="440"/>
        <v/>
      </c>
      <c r="GB85" s="263" t="str">
        <f t="shared" si="440"/>
        <v/>
      </c>
      <c r="GC85" s="263" t="str">
        <f t="shared" si="445"/>
        <v/>
      </c>
      <c r="GD85" s="263" t="str">
        <f t="shared" si="446"/>
        <v/>
      </c>
      <c r="GE85" s="263" t="str">
        <f t="shared" si="446"/>
        <v/>
      </c>
      <c r="GF85" s="263" t="str">
        <f t="shared" si="446"/>
        <v/>
      </c>
      <c r="GG85" s="263" t="str">
        <f t="shared" si="446"/>
        <v/>
      </c>
      <c r="GH85" s="263" t="str">
        <f t="shared" si="446"/>
        <v/>
      </c>
      <c r="GI85" s="263" t="str">
        <f t="shared" si="446"/>
        <v/>
      </c>
      <c r="GJ85" s="263" t="str">
        <f t="shared" si="446"/>
        <v/>
      </c>
      <c r="GK85" s="263" t="str">
        <f t="shared" si="446"/>
        <v/>
      </c>
      <c r="GL85" s="263" t="str">
        <f t="shared" si="446"/>
        <v/>
      </c>
      <c r="GM85" s="265" t="str">
        <f t="shared" si="399"/>
        <v/>
      </c>
      <c r="GN85" s="265" t="str">
        <f t="shared" si="399"/>
        <v/>
      </c>
      <c r="GO85" s="265" t="str">
        <f t="shared" si="399"/>
        <v/>
      </c>
      <c r="GP85" s="265" t="str">
        <f t="shared" si="399"/>
        <v/>
      </c>
      <c r="GQ85" s="265" t="str">
        <f t="shared" si="399"/>
        <v/>
      </c>
      <c r="GR85" s="265" t="str">
        <f t="shared" si="399"/>
        <v/>
      </c>
      <c r="GS85" s="265" t="str">
        <f t="shared" si="425"/>
        <v/>
      </c>
      <c r="GT85" s="265" t="str">
        <f t="shared" si="424"/>
        <v/>
      </c>
      <c r="GU85" s="265" t="str">
        <f t="shared" si="424"/>
        <v/>
      </c>
      <c r="GV85" s="265" t="str">
        <f t="shared" si="447"/>
        <v/>
      </c>
      <c r="GW85" s="265" t="str">
        <f t="shared" si="447"/>
        <v/>
      </c>
      <c r="GX85" s="265" t="str">
        <f t="shared" si="447"/>
        <v/>
      </c>
      <c r="GY85" s="265" t="str">
        <f t="shared" si="447"/>
        <v/>
      </c>
      <c r="GZ85" s="265" t="str">
        <f t="shared" si="447"/>
        <v/>
      </c>
      <c r="HA85" s="265" t="str">
        <f t="shared" si="447"/>
        <v/>
      </c>
      <c r="HB85" s="265" t="str">
        <f t="shared" si="447"/>
        <v/>
      </c>
      <c r="HC85" s="265" t="str">
        <f t="shared" si="447"/>
        <v/>
      </c>
      <c r="HD85" s="265" t="str">
        <f t="shared" si="447"/>
        <v/>
      </c>
      <c r="HF85" s="265">
        <f t="shared" si="384"/>
        <v>74</v>
      </c>
      <c r="HG85" s="267" t="str">
        <f t="shared" si="434"/>
        <v/>
      </c>
      <c r="HH85" s="267" t="str">
        <f t="shared" si="434"/>
        <v/>
      </c>
      <c r="HI85" s="267" t="str">
        <f t="shared" si="434"/>
        <v/>
      </c>
      <c r="HJ85" s="267" t="str">
        <f t="shared" si="434"/>
        <v/>
      </c>
      <c r="HK85" s="267" t="str">
        <f t="shared" si="434"/>
        <v/>
      </c>
      <c r="HL85" s="267" t="str">
        <f t="shared" si="434"/>
        <v/>
      </c>
      <c r="HM85" s="267" t="str">
        <f t="shared" si="434"/>
        <v/>
      </c>
      <c r="HN85" s="267" t="str">
        <f t="shared" si="434"/>
        <v/>
      </c>
      <c r="HO85" s="267" t="str">
        <f t="shared" si="434"/>
        <v/>
      </c>
      <c r="HP85" s="267" t="str">
        <f t="shared" si="434"/>
        <v/>
      </c>
      <c r="HQ85" s="267" t="str">
        <f t="shared" si="435"/>
        <v/>
      </c>
      <c r="HR85" s="267" t="str">
        <f t="shared" si="435"/>
        <v/>
      </c>
      <c r="HS85" s="267" t="str">
        <f t="shared" si="435"/>
        <v/>
      </c>
      <c r="HT85" s="267" t="str">
        <f t="shared" si="435"/>
        <v/>
      </c>
      <c r="HU85" s="267" t="str">
        <f t="shared" si="435"/>
        <v/>
      </c>
      <c r="HV85" s="267" t="str">
        <f t="shared" si="435"/>
        <v/>
      </c>
      <c r="HW85" s="267" t="str">
        <f t="shared" si="435"/>
        <v/>
      </c>
      <c r="HX85" s="267" t="str">
        <f t="shared" si="435"/>
        <v/>
      </c>
      <c r="HY85" s="267" t="str">
        <f t="shared" si="435"/>
        <v/>
      </c>
      <c r="HZ85" s="267" t="str">
        <f t="shared" si="435"/>
        <v/>
      </c>
      <c r="IA85" s="264"/>
      <c r="IB85" s="267" t="str">
        <f t="shared" si="400"/>
        <v/>
      </c>
      <c r="IC85" s="267" t="str">
        <f t="shared" si="401"/>
        <v/>
      </c>
      <c r="ID85" s="267" t="str">
        <f t="shared" si="402"/>
        <v/>
      </c>
      <c r="IE85" s="267" t="str">
        <f t="shared" si="403"/>
        <v/>
      </c>
      <c r="IF85" s="267" t="str">
        <f t="shared" si="404"/>
        <v/>
      </c>
      <c r="IG85" s="267" t="str">
        <f t="shared" si="405"/>
        <v/>
      </c>
      <c r="IH85" s="267" t="str">
        <f t="shared" si="406"/>
        <v/>
      </c>
      <c r="II85" s="267" t="str">
        <f t="shared" si="407"/>
        <v/>
      </c>
      <c r="IJ85" s="267" t="str">
        <f t="shared" si="408"/>
        <v/>
      </c>
      <c r="IK85" s="267" t="str">
        <f t="shared" si="409"/>
        <v/>
      </c>
      <c r="IL85" s="267" t="str">
        <f t="shared" si="410"/>
        <v/>
      </c>
      <c r="IM85" s="267" t="str">
        <f t="shared" si="411"/>
        <v/>
      </c>
      <c r="IN85" s="267" t="str">
        <f t="shared" si="412"/>
        <v/>
      </c>
      <c r="IO85" s="267" t="str">
        <f t="shared" si="413"/>
        <v/>
      </c>
      <c r="IP85" s="267" t="str">
        <f t="shared" si="414"/>
        <v/>
      </c>
      <c r="IQ85" s="267" t="str">
        <f t="shared" si="415"/>
        <v/>
      </c>
      <c r="IR85" s="267" t="str">
        <f t="shared" si="416"/>
        <v/>
      </c>
      <c r="IS85" s="267" t="str">
        <f t="shared" si="417"/>
        <v/>
      </c>
      <c r="IT85" s="267" t="str">
        <f t="shared" si="418"/>
        <v/>
      </c>
      <c r="IU85" s="267" t="str">
        <f t="shared" si="419"/>
        <v/>
      </c>
      <c r="IV85" s="264"/>
      <c r="IW85" s="268">
        <v>49</v>
      </c>
      <c r="IX85" s="265" t="str">
        <f t="shared" si="420"/>
        <v/>
      </c>
      <c r="IY85" s="265" t="str">
        <f t="shared" si="375"/>
        <v/>
      </c>
      <c r="IZ85" s="265" t="str">
        <f t="shared" si="375"/>
        <v/>
      </c>
      <c r="JA85" s="265" t="str">
        <f t="shared" si="375"/>
        <v/>
      </c>
      <c r="JB85" s="265" t="str">
        <f t="shared" si="436"/>
        <v/>
      </c>
      <c r="JC85" s="265" t="str">
        <f t="shared" si="436"/>
        <v/>
      </c>
      <c r="JD85" s="265" t="str">
        <f t="shared" si="436"/>
        <v/>
      </c>
      <c r="JE85" s="265" t="str">
        <f t="shared" si="352"/>
        <v/>
      </c>
      <c r="JF85" s="265" t="str">
        <f t="shared" si="352"/>
        <v/>
      </c>
      <c r="JG85" s="265" t="str">
        <f t="shared" si="352"/>
        <v/>
      </c>
      <c r="JH85" s="265" t="str">
        <f t="shared" si="421"/>
        <v/>
      </c>
      <c r="JI85" s="265" t="str">
        <f t="shared" si="421"/>
        <v/>
      </c>
      <c r="JJ85" s="265" t="str">
        <f t="shared" si="421"/>
        <v/>
      </c>
      <c r="JK85" s="265" t="str">
        <f t="shared" si="421"/>
        <v/>
      </c>
      <c r="JL85" s="265" t="str">
        <f t="shared" si="421"/>
        <v/>
      </c>
      <c r="JM85" s="265" t="str">
        <f t="shared" si="421"/>
        <v/>
      </c>
      <c r="JN85" s="265" t="str">
        <f t="shared" si="421"/>
        <v/>
      </c>
      <c r="JO85" s="265" t="str">
        <f t="shared" si="421"/>
        <v/>
      </c>
      <c r="JP85" s="265" t="str">
        <f t="shared" si="421"/>
        <v/>
      </c>
      <c r="JQ85" s="265" t="str">
        <f t="shared" si="421"/>
        <v/>
      </c>
      <c r="JS85" s="265" t="str">
        <f>IF(IX85="","",SUM(IX$12:IX85)-IX85+1)</f>
        <v/>
      </c>
      <c r="JT85" s="265" t="str">
        <f>IF(IY85="","",SUM(IY$12:IY85)-IY85+1)</f>
        <v/>
      </c>
      <c r="JU85" s="265" t="str">
        <f>IF(IZ85="","",SUM(IZ$12:IZ85)-IZ85+1)</f>
        <v/>
      </c>
      <c r="JV85" s="265" t="str">
        <f>IF(JA85="","",SUM(JA$12:JA85)-JA85+1)</f>
        <v/>
      </c>
      <c r="JW85" s="265" t="str">
        <f>IF(JB85="","",SUM(JB$12:JB85)-JB85+1)</f>
        <v/>
      </c>
      <c r="JX85" s="265" t="str">
        <f>IF(JC85="","",SUM(JC$12:JC85)-JC85+1)</f>
        <v/>
      </c>
      <c r="JY85" s="265" t="str">
        <f>IF(JD85="","",SUM(JD$12:JD85)-JD85+1)</f>
        <v/>
      </c>
      <c r="JZ85" s="265" t="str">
        <f>IF(JE85="","",SUM(JE$12:JE85)-JE85+1)</f>
        <v/>
      </c>
      <c r="KA85" s="265" t="str">
        <f>IF(JF85="","",SUM(JF$12:JF85)-JF85+1)</f>
        <v/>
      </c>
      <c r="KB85" s="265" t="str">
        <f>IF(JG85="","",SUM(JG$12:JG85)-JG85+1)</f>
        <v/>
      </c>
      <c r="KC85" s="265" t="str">
        <f>IF(JH85="","",SUM(JH$12:JH85)-JH85+1)</f>
        <v/>
      </c>
      <c r="KD85" s="265" t="str">
        <f>IF(JI85="","",SUM(JI$12:JI85)-JI85+1)</f>
        <v/>
      </c>
      <c r="KE85" s="265" t="str">
        <f>IF(JJ85="","",SUM(JJ$12:JJ85)-JJ85+1)</f>
        <v/>
      </c>
      <c r="KF85" s="265" t="str">
        <f>IF(JK85="","",SUM(JK$12:JK85)-JK85+1)</f>
        <v/>
      </c>
      <c r="KG85" s="265" t="str">
        <f>IF(JL85="","",SUM(JL$12:JL85)-JL85+1)</f>
        <v/>
      </c>
      <c r="KH85" s="265" t="str">
        <f>IF(JM85="","",SUM(JM$12:JM85)-JM85+1)</f>
        <v/>
      </c>
      <c r="KI85" s="265" t="str">
        <f>IF(JN85="","",SUM(JN$12:JN85)-JN85+1)</f>
        <v/>
      </c>
      <c r="KJ85" s="265" t="str">
        <f>IF(JO85="","",SUM(JO$12:JO85)-JO85+1)</f>
        <v/>
      </c>
      <c r="KK85" s="265" t="str">
        <f>IF(JP85="","",SUM(JP$12:JP85)-JP85+1)</f>
        <v/>
      </c>
      <c r="KL85" s="265" t="str">
        <f>IF(JQ85="","",SUM(JQ$12:JQ85)-JQ85+1)</f>
        <v/>
      </c>
      <c r="KN85" s="265" t="str">
        <f t="shared" si="448"/>
        <v/>
      </c>
      <c r="KO85" s="265" t="str">
        <f t="shared" si="448"/>
        <v/>
      </c>
      <c r="KP85" s="265" t="str">
        <f t="shared" si="448"/>
        <v/>
      </c>
      <c r="KQ85" s="265" t="str">
        <f t="shared" si="448"/>
        <v/>
      </c>
      <c r="KR85" s="265" t="str">
        <f t="shared" si="448"/>
        <v/>
      </c>
      <c r="KS85" s="265" t="str">
        <f t="shared" si="448"/>
        <v/>
      </c>
      <c r="KT85" s="265" t="str">
        <f t="shared" si="448"/>
        <v/>
      </c>
      <c r="KU85" s="265" t="str">
        <f t="shared" si="349"/>
        <v/>
      </c>
      <c r="KV85" s="265" t="str">
        <f t="shared" si="385"/>
        <v/>
      </c>
      <c r="KW85" s="265" t="str">
        <f t="shared" si="386"/>
        <v/>
      </c>
      <c r="KX85" s="265" t="str">
        <f t="shared" si="387"/>
        <v/>
      </c>
      <c r="KY85" s="265" t="str">
        <f t="shared" si="388"/>
        <v/>
      </c>
      <c r="KZ85" s="265" t="str">
        <f t="shared" si="389"/>
        <v/>
      </c>
      <c r="LA85" s="265" t="str">
        <f t="shared" si="390"/>
        <v/>
      </c>
      <c r="LB85" s="265" t="str">
        <f t="shared" si="391"/>
        <v/>
      </c>
      <c r="LC85" s="265" t="str">
        <f t="shared" si="392"/>
        <v/>
      </c>
      <c r="LD85" s="265" t="str">
        <f t="shared" si="393"/>
        <v/>
      </c>
      <c r="LE85" s="265" t="str">
        <f t="shared" si="394"/>
        <v/>
      </c>
      <c r="LF85" s="265" t="str">
        <f t="shared" si="395"/>
        <v/>
      </c>
      <c r="LG85" s="265" t="str">
        <f t="shared" si="396"/>
        <v/>
      </c>
    </row>
    <row r="86" spans="1:319" s="266" customFormat="1" x14ac:dyDescent="0.25">
      <c r="A86" s="248">
        <f t="shared" si="422"/>
        <v>75</v>
      </c>
      <c r="B86" s="176" t="s">
        <v>696</v>
      </c>
      <c r="C86" s="45" t="s">
        <v>284</v>
      </c>
      <c r="D86" s="45" t="s">
        <v>291</v>
      </c>
      <c r="E86" s="169" t="s">
        <v>592</v>
      </c>
      <c r="F86" s="46" t="s">
        <v>396</v>
      </c>
      <c r="G86" s="172">
        <v>104</v>
      </c>
      <c r="H86" s="54"/>
      <c r="I86" s="54"/>
      <c r="J86" s="54"/>
      <c r="K86" s="54"/>
      <c r="L86" s="248"/>
      <c r="M86" s="248"/>
      <c r="N86" s="44" t="s">
        <v>596</v>
      </c>
      <c r="O86" s="44" t="s">
        <v>675</v>
      </c>
      <c r="P86" s="43">
        <v>4</v>
      </c>
      <c r="Q86" s="43" t="s">
        <v>416</v>
      </c>
      <c r="R86" s="43" t="s">
        <v>415</v>
      </c>
      <c r="S86" s="43">
        <v>18</v>
      </c>
      <c r="T86" s="54">
        <v>4</v>
      </c>
      <c r="U86" s="54"/>
      <c r="V86" s="54"/>
      <c r="W86" s="343">
        <f t="shared" si="298"/>
        <v>68</v>
      </c>
      <c r="X86" s="344">
        <f t="shared" si="299"/>
        <v>4</v>
      </c>
      <c r="Y86" s="45" t="s">
        <v>666</v>
      </c>
      <c r="Z86" s="45" t="s">
        <v>666</v>
      </c>
      <c r="AA86" s="54">
        <v>4</v>
      </c>
      <c r="AB86" s="54">
        <v>14</v>
      </c>
      <c r="AC86" s="54">
        <v>2</v>
      </c>
      <c r="AD86" s="44">
        <v>2</v>
      </c>
      <c r="AE86" s="44">
        <v>14</v>
      </c>
      <c r="AF86" s="44">
        <v>2</v>
      </c>
      <c r="AG86" s="45"/>
      <c r="AH86" s="45"/>
      <c r="AI86" s="45"/>
      <c r="AJ86" s="46"/>
      <c r="AK86" s="46"/>
      <c r="AL86" s="46"/>
      <c r="AN86" s="307" t="str">
        <f t="shared" si="377"/>
        <v>Pré: ---</v>
      </c>
      <c r="AO86" s="256" t="str">
        <f t="shared" si="378"/>
        <v>Co: ---</v>
      </c>
      <c r="AP86" s="45" t="str">
        <f t="shared" si="397"/>
        <v>PRO01122</v>
      </c>
      <c r="AQ86" s="308" t="str">
        <f t="shared" si="423"/>
        <v>Metodologia Científica para Engenharia de Produção</v>
      </c>
      <c r="AR86" s="43" t="str">
        <f t="shared" si="379"/>
        <v/>
      </c>
      <c r="AS86" s="255"/>
      <c r="AT86" s="256">
        <f t="shared" si="380"/>
        <v>4</v>
      </c>
      <c r="AU86" s="257" t="str">
        <f t="shared" si="426"/>
        <v/>
      </c>
      <c r="AV86" s="257" t="str">
        <f t="shared" si="426"/>
        <v/>
      </c>
      <c r="AW86" s="257" t="str">
        <f t="shared" si="426"/>
        <v/>
      </c>
      <c r="AX86" s="257" t="str">
        <f t="shared" si="426"/>
        <v/>
      </c>
      <c r="AY86" s="257" t="str">
        <f t="shared" si="426"/>
        <v/>
      </c>
      <c r="AZ86" s="257" t="str">
        <f t="shared" si="426"/>
        <v/>
      </c>
      <c r="BA86" s="257" t="str">
        <f t="shared" si="426"/>
        <v/>
      </c>
      <c r="BB86" s="257">
        <f t="shared" si="426"/>
        <v>14</v>
      </c>
      <c r="BC86" s="257">
        <f t="shared" si="426"/>
        <v>15</v>
      </c>
      <c r="BD86" s="257" t="str">
        <f t="shared" si="426"/>
        <v/>
      </c>
      <c r="BE86" s="257" t="str">
        <f t="shared" si="427"/>
        <v/>
      </c>
      <c r="BF86" s="257" t="str">
        <f t="shared" si="427"/>
        <v/>
      </c>
      <c r="BG86" s="257" t="str">
        <f t="shared" si="427"/>
        <v/>
      </c>
      <c r="BH86" s="257" t="str">
        <f t="shared" si="427"/>
        <v/>
      </c>
      <c r="BI86" s="257" t="str">
        <f t="shared" si="427"/>
        <v/>
      </c>
      <c r="BJ86" s="257" t="str">
        <f t="shared" si="427"/>
        <v/>
      </c>
      <c r="BK86" s="257" t="str">
        <f t="shared" si="427"/>
        <v/>
      </c>
      <c r="BL86" s="257" t="str">
        <f t="shared" si="427"/>
        <v/>
      </c>
      <c r="BM86" s="258">
        <f t="shared" si="381"/>
        <v>2</v>
      </c>
      <c r="BN86" s="259" t="str">
        <f t="shared" si="428"/>
        <v/>
      </c>
      <c r="BO86" s="259" t="str">
        <f t="shared" si="428"/>
        <v/>
      </c>
      <c r="BP86" s="259" t="str">
        <f t="shared" si="428"/>
        <v/>
      </c>
      <c r="BQ86" s="259" t="str">
        <f t="shared" si="428"/>
        <v/>
      </c>
      <c r="BR86" s="259" t="str">
        <f t="shared" si="428"/>
        <v/>
      </c>
      <c r="BS86" s="259" t="str">
        <f t="shared" si="428"/>
        <v/>
      </c>
      <c r="BT86" s="259" t="str">
        <f t="shared" si="428"/>
        <v/>
      </c>
      <c r="BU86" s="259">
        <f t="shared" si="428"/>
        <v>14</v>
      </c>
      <c r="BV86" s="259">
        <f t="shared" si="428"/>
        <v>15</v>
      </c>
      <c r="BW86" s="259" t="str">
        <f t="shared" si="428"/>
        <v/>
      </c>
      <c r="BX86" s="259" t="str">
        <f t="shared" si="429"/>
        <v/>
      </c>
      <c r="BY86" s="259" t="str">
        <f t="shared" si="429"/>
        <v/>
      </c>
      <c r="BZ86" s="259" t="str">
        <f t="shared" si="429"/>
        <v/>
      </c>
      <c r="CA86" s="259" t="str">
        <f t="shared" si="429"/>
        <v/>
      </c>
      <c r="CB86" s="259" t="str">
        <f t="shared" si="429"/>
        <v/>
      </c>
      <c r="CC86" s="259" t="str">
        <f t="shared" si="429"/>
        <v/>
      </c>
      <c r="CD86" s="259" t="str">
        <f t="shared" si="429"/>
        <v/>
      </c>
      <c r="CE86" s="259" t="str">
        <f t="shared" si="429"/>
        <v/>
      </c>
      <c r="CF86" s="260" t="str">
        <f t="shared" si="382"/>
        <v/>
      </c>
      <c r="CG86" s="261" t="str">
        <f t="shared" si="430"/>
        <v/>
      </c>
      <c r="CH86" s="261" t="str">
        <f t="shared" si="430"/>
        <v/>
      </c>
      <c r="CI86" s="261" t="str">
        <f t="shared" si="430"/>
        <v/>
      </c>
      <c r="CJ86" s="261" t="str">
        <f t="shared" si="430"/>
        <v/>
      </c>
      <c r="CK86" s="261" t="str">
        <f t="shared" si="430"/>
        <v/>
      </c>
      <c r="CL86" s="261" t="str">
        <f t="shared" si="430"/>
        <v/>
      </c>
      <c r="CM86" s="261" t="str">
        <f t="shared" si="430"/>
        <v/>
      </c>
      <c r="CN86" s="261" t="str">
        <f t="shared" si="430"/>
        <v/>
      </c>
      <c r="CO86" s="261" t="str">
        <f t="shared" si="430"/>
        <v/>
      </c>
      <c r="CP86" s="261" t="str">
        <f t="shared" si="430"/>
        <v/>
      </c>
      <c r="CQ86" s="261" t="str">
        <f t="shared" si="431"/>
        <v/>
      </c>
      <c r="CR86" s="261" t="str">
        <f t="shared" si="431"/>
        <v/>
      </c>
      <c r="CS86" s="261" t="str">
        <f t="shared" si="431"/>
        <v/>
      </c>
      <c r="CT86" s="261" t="str">
        <f t="shared" si="431"/>
        <v/>
      </c>
      <c r="CU86" s="261" t="str">
        <f t="shared" si="431"/>
        <v/>
      </c>
      <c r="CV86" s="261" t="str">
        <f t="shared" si="431"/>
        <v/>
      </c>
      <c r="CW86" s="261" t="str">
        <f t="shared" si="431"/>
        <v/>
      </c>
      <c r="CX86" s="261" t="str">
        <f t="shared" si="431"/>
        <v/>
      </c>
      <c r="CY86" s="262" t="str">
        <f t="shared" si="383"/>
        <v/>
      </c>
      <c r="CZ86" s="263" t="str">
        <f t="shared" si="432"/>
        <v/>
      </c>
      <c r="DA86" s="263" t="str">
        <f t="shared" si="432"/>
        <v/>
      </c>
      <c r="DB86" s="263" t="str">
        <f t="shared" si="432"/>
        <v/>
      </c>
      <c r="DC86" s="263" t="str">
        <f t="shared" si="432"/>
        <v/>
      </c>
      <c r="DD86" s="263" t="str">
        <f t="shared" si="432"/>
        <v/>
      </c>
      <c r="DE86" s="263" t="str">
        <f t="shared" si="432"/>
        <v/>
      </c>
      <c r="DF86" s="263" t="str">
        <f t="shared" si="432"/>
        <v/>
      </c>
      <c r="DG86" s="263" t="str">
        <f t="shared" si="432"/>
        <v/>
      </c>
      <c r="DH86" s="263" t="str">
        <f t="shared" si="432"/>
        <v/>
      </c>
      <c r="DI86" s="263" t="str">
        <f t="shared" si="432"/>
        <v/>
      </c>
      <c r="DJ86" s="263" t="str">
        <f t="shared" si="433"/>
        <v/>
      </c>
      <c r="DK86" s="263" t="str">
        <f t="shared" si="433"/>
        <v/>
      </c>
      <c r="DL86" s="263" t="str">
        <f t="shared" si="433"/>
        <v/>
      </c>
      <c r="DM86" s="263" t="str">
        <f t="shared" si="433"/>
        <v/>
      </c>
      <c r="DN86" s="263" t="str">
        <f t="shared" si="433"/>
        <v/>
      </c>
      <c r="DO86" s="263" t="str">
        <f t="shared" si="433"/>
        <v/>
      </c>
      <c r="DP86" s="263" t="str">
        <f t="shared" si="433"/>
        <v/>
      </c>
      <c r="DQ86" s="263" t="str">
        <f t="shared" si="433"/>
        <v/>
      </c>
      <c r="DR86" s="264"/>
      <c r="DS86" s="257" t="str">
        <f t="shared" si="437"/>
        <v/>
      </c>
      <c r="DT86" s="257" t="str">
        <f t="shared" si="437"/>
        <v/>
      </c>
      <c r="DU86" s="257" t="str">
        <f t="shared" si="437"/>
        <v/>
      </c>
      <c r="DV86" s="257" t="str">
        <f t="shared" si="437"/>
        <v/>
      </c>
      <c r="DW86" s="257" t="str">
        <f t="shared" si="437"/>
        <v/>
      </c>
      <c r="DX86" s="257" t="str">
        <f t="shared" si="437"/>
        <v/>
      </c>
      <c r="DY86" s="257" t="str">
        <f t="shared" si="437"/>
        <v/>
      </c>
      <c r="DZ86" s="257" t="str">
        <f t="shared" si="437"/>
        <v/>
      </c>
      <c r="EA86" s="257" t="str">
        <f t="shared" si="398"/>
        <v/>
      </c>
      <c r="EB86" s="257" t="str">
        <f t="shared" si="398"/>
        <v/>
      </c>
      <c r="EC86" s="257" t="str">
        <f t="shared" si="398"/>
        <v/>
      </c>
      <c r="ED86" s="257" t="str">
        <f t="shared" si="398"/>
        <v/>
      </c>
      <c r="EE86" s="257" t="str">
        <f t="shared" si="398"/>
        <v/>
      </c>
      <c r="EF86" s="257" t="str">
        <f t="shared" si="398"/>
        <v/>
      </c>
      <c r="EG86" s="257" t="str">
        <f t="shared" si="398"/>
        <v/>
      </c>
      <c r="EH86" s="257" t="str">
        <f t="shared" si="398"/>
        <v/>
      </c>
      <c r="EI86" s="257" t="str">
        <f t="shared" si="398"/>
        <v/>
      </c>
      <c r="EJ86" s="257" t="str">
        <f t="shared" si="398"/>
        <v/>
      </c>
      <c r="EK86" s="259" t="str">
        <f t="shared" si="438"/>
        <v/>
      </c>
      <c r="EL86" s="259" t="str">
        <f t="shared" si="438"/>
        <v/>
      </c>
      <c r="EM86" s="259" t="str">
        <f t="shared" si="438"/>
        <v/>
      </c>
      <c r="EN86" s="259" t="str">
        <f t="shared" si="438"/>
        <v/>
      </c>
      <c r="EO86" s="259" t="str">
        <f t="shared" si="438"/>
        <v/>
      </c>
      <c r="EP86" s="259" t="str">
        <f t="shared" si="438"/>
        <v/>
      </c>
      <c r="EQ86" s="259" t="str">
        <f t="shared" si="438"/>
        <v/>
      </c>
      <c r="ER86" s="259" t="str">
        <f t="shared" si="438"/>
        <v>14</v>
      </c>
      <c r="ES86" s="259" t="str">
        <f t="shared" si="441"/>
        <v>15</v>
      </c>
      <c r="ET86" s="259" t="str">
        <f t="shared" si="442"/>
        <v/>
      </c>
      <c r="EU86" s="259" t="str">
        <f t="shared" si="442"/>
        <v/>
      </c>
      <c r="EV86" s="259" t="str">
        <f t="shared" si="442"/>
        <v/>
      </c>
      <c r="EW86" s="259" t="str">
        <f t="shared" si="442"/>
        <v/>
      </c>
      <c r="EX86" s="259" t="str">
        <f t="shared" si="442"/>
        <v/>
      </c>
      <c r="EY86" s="259" t="str">
        <f t="shared" si="442"/>
        <v/>
      </c>
      <c r="EZ86" s="259" t="str">
        <f t="shared" si="442"/>
        <v/>
      </c>
      <c r="FA86" s="259" t="str">
        <f t="shared" si="442"/>
        <v/>
      </c>
      <c r="FB86" s="259" t="str">
        <f t="shared" si="442"/>
        <v/>
      </c>
      <c r="FC86" s="261" t="str">
        <f t="shared" si="439"/>
        <v/>
      </c>
      <c r="FD86" s="261" t="str">
        <f t="shared" si="439"/>
        <v/>
      </c>
      <c r="FE86" s="261" t="str">
        <f t="shared" si="439"/>
        <v/>
      </c>
      <c r="FF86" s="261" t="str">
        <f t="shared" si="439"/>
        <v/>
      </c>
      <c r="FG86" s="261" t="str">
        <f t="shared" si="439"/>
        <v/>
      </c>
      <c r="FH86" s="261" t="str">
        <f t="shared" si="439"/>
        <v/>
      </c>
      <c r="FI86" s="261" t="str">
        <f t="shared" si="439"/>
        <v/>
      </c>
      <c r="FJ86" s="261" t="str">
        <f t="shared" si="439"/>
        <v/>
      </c>
      <c r="FK86" s="261" t="str">
        <f t="shared" si="443"/>
        <v/>
      </c>
      <c r="FL86" s="261" t="str">
        <f t="shared" si="444"/>
        <v/>
      </c>
      <c r="FM86" s="261" t="str">
        <f t="shared" si="444"/>
        <v/>
      </c>
      <c r="FN86" s="261" t="str">
        <f t="shared" si="444"/>
        <v/>
      </c>
      <c r="FO86" s="261" t="str">
        <f t="shared" si="444"/>
        <v/>
      </c>
      <c r="FP86" s="261" t="str">
        <f t="shared" si="444"/>
        <v/>
      </c>
      <c r="FQ86" s="261" t="str">
        <f t="shared" si="444"/>
        <v/>
      </c>
      <c r="FR86" s="261" t="str">
        <f t="shared" si="444"/>
        <v/>
      </c>
      <c r="FS86" s="261" t="str">
        <f t="shared" si="444"/>
        <v/>
      </c>
      <c r="FT86" s="261" t="str">
        <f t="shared" si="444"/>
        <v/>
      </c>
      <c r="FU86" s="263" t="str">
        <f t="shared" si="440"/>
        <v/>
      </c>
      <c r="FV86" s="263" t="str">
        <f t="shared" si="440"/>
        <v/>
      </c>
      <c r="FW86" s="263" t="str">
        <f t="shared" si="440"/>
        <v/>
      </c>
      <c r="FX86" s="263" t="str">
        <f t="shared" si="440"/>
        <v/>
      </c>
      <c r="FY86" s="263" t="str">
        <f t="shared" si="440"/>
        <v/>
      </c>
      <c r="FZ86" s="263" t="str">
        <f t="shared" si="440"/>
        <v/>
      </c>
      <c r="GA86" s="263" t="str">
        <f t="shared" si="440"/>
        <v/>
      </c>
      <c r="GB86" s="263" t="str">
        <f t="shared" si="440"/>
        <v>14</v>
      </c>
      <c r="GC86" s="263" t="str">
        <f t="shared" si="445"/>
        <v>15</v>
      </c>
      <c r="GD86" s="263" t="str">
        <f t="shared" si="446"/>
        <v/>
      </c>
      <c r="GE86" s="263" t="str">
        <f t="shared" si="446"/>
        <v/>
      </c>
      <c r="GF86" s="263" t="str">
        <f t="shared" si="446"/>
        <v/>
      </c>
      <c r="GG86" s="263" t="str">
        <f t="shared" si="446"/>
        <v/>
      </c>
      <c r="GH86" s="263" t="str">
        <f t="shared" si="446"/>
        <v/>
      </c>
      <c r="GI86" s="263" t="str">
        <f t="shared" si="446"/>
        <v/>
      </c>
      <c r="GJ86" s="263" t="str">
        <f t="shared" si="446"/>
        <v/>
      </c>
      <c r="GK86" s="263" t="str">
        <f t="shared" si="446"/>
        <v/>
      </c>
      <c r="GL86" s="263" t="str">
        <f t="shared" si="446"/>
        <v/>
      </c>
      <c r="GM86" s="265" t="str">
        <f t="shared" si="399"/>
        <v/>
      </c>
      <c r="GN86" s="265" t="str">
        <f t="shared" si="399"/>
        <v/>
      </c>
      <c r="GO86" s="265" t="str">
        <f t="shared" si="399"/>
        <v/>
      </c>
      <c r="GP86" s="265" t="str">
        <f t="shared" si="399"/>
        <v/>
      </c>
      <c r="GQ86" s="265" t="str">
        <f t="shared" si="399"/>
        <v/>
      </c>
      <c r="GR86" s="265" t="str">
        <f t="shared" si="399"/>
        <v/>
      </c>
      <c r="GS86" s="265" t="str">
        <f t="shared" si="425"/>
        <v/>
      </c>
      <c r="GT86" s="265" t="str">
        <f t="shared" si="424"/>
        <v/>
      </c>
      <c r="GU86" s="265" t="str">
        <f t="shared" si="424"/>
        <v/>
      </c>
      <c r="GV86" s="265" t="str">
        <f t="shared" si="447"/>
        <v/>
      </c>
      <c r="GW86" s="265" t="str">
        <f t="shared" si="447"/>
        <v/>
      </c>
      <c r="GX86" s="265" t="str">
        <f t="shared" si="447"/>
        <v/>
      </c>
      <c r="GY86" s="265" t="str">
        <f t="shared" si="447"/>
        <v/>
      </c>
      <c r="GZ86" s="265" t="str">
        <f t="shared" si="447"/>
        <v/>
      </c>
      <c r="HA86" s="265" t="str">
        <f t="shared" si="447"/>
        <v/>
      </c>
      <c r="HB86" s="265" t="str">
        <f t="shared" si="447"/>
        <v/>
      </c>
      <c r="HC86" s="265" t="str">
        <f t="shared" si="447"/>
        <v/>
      </c>
      <c r="HD86" s="265" t="str">
        <f t="shared" si="447"/>
        <v/>
      </c>
      <c r="HF86" s="265">
        <f t="shared" si="384"/>
        <v>75</v>
      </c>
      <c r="HG86" s="267" t="str">
        <f t="shared" si="434"/>
        <v/>
      </c>
      <c r="HH86" s="267" t="str">
        <f t="shared" si="434"/>
        <v/>
      </c>
      <c r="HI86" s="267" t="str">
        <f t="shared" si="434"/>
        <v/>
      </c>
      <c r="HJ86" s="267" t="str">
        <f t="shared" si="434"/>
        <v/>
      </c>
      <c r="HK86" s="267" t="str">
        <f t="shared" si="434"/>
        <v/>
      </c>
      <c r="HL86" s="267" t="str">
        <f t="shared" si="434"/>
        <v/>
      </c>
      <c r="HM86" s="267" t="str">
        <f t="shared" si="434"/>
        <v/>
      </c>
      <c r="HN86" s="267" t="str">
        <f t="shared" si="434"/>
        <v/>
      </c>
      <c r="HO86" s="267" t="str">
        <f t="shared" si="434"/>
        <v/>
      </c>
      <c r="HP86" s="267" t="str">
        <f t="shared" si="434"/>
        <v/>
      </c>
      <c r="HQ86" s="267" t="str">
        <f t="shared" si="435"/>
        <v/>
      </c>
      <c r="HR86" s="267" t="str">
        <f t="shared" si="435"/>
        <v/>
      </c>
      <c r="HS86" s="267" t="str">
        <f t="shared" si="435"/>
        <v/>
      </c>
      <c r="HT86" s="267" t="str">
        <f t="shared" si="435"/>
        <v/>
      </c>
      <c r="HU86" s="267" t="str">
        <f t="shared" si="435"/>
        <v/>
      </c>
      <c r="HV86" s="267" t="str">
        <f t="shared" si="435"/>
        <v/>
      </c>
      <c r="HW86" s="267" t="str">
        <f t="shared" si="435"/>
        <v/>
      </c>
      <c r="HX86" s="267" t="str">
        <f t="shared" si="435"/>
        <v/>
      </c>
      <c r="HY86" s="267" t="str">
        <f t="shared" si="435"/>
        <v/>
      </c>
      <c r="HZ86" s="267" t="str">
        <f t="shared" si="435"/>
        <v/>
      </c>
      <c r="IA86" s="264"/>
      <c r="IB86" s="267" t="str">
        <f t="shared" si="400"/>
        <v/>
      </c>
      <c r="IC86" s="267" t="str">
        <f t="shared" si="401"/>
        <v/>
      </c>
      <c r="ID86" s="267" t="str">
        <f t="shared" si="402"/>
        <v/>
      </c>
      <c r="IE86" s="267" t="str">
        <f t="shared" si="403"/>
        <v/>
      </c>
      <c r="IF86" s="267" t="str">
        <f t="shared" si="404"/>
        <v/>
      </c>
      <c r="IG86" s="267" t="str">
        <f t="shared" si="405"/>
        <v/>
      </c>
      <c r="IH86" s="267" t="str">
        <f t="shared" si="406"/>
        <v/>
      </c>
      <c r="II86" s="267" t="str">
        <f t="shared" ref="II86:IU86" si="449">IF(HN86="","",LEN(HN86))</f>
        <v/>
      </c>
      <c r="IJ86" s="267" t="str">
        <f t="shared" si="449"/>
        <v/>
      </c>
      <c r="IK86" s="267" t="str">
        <f t="shared" si="449"/>
        <v/>
      </c>
      <c r="IL86" s="267" t="str">
        <f t="shared" si="449"/>
        <v/>
      </c>
      <c r="IM86" s="267" t="str">
        <f t="shared" si="449"/>
        <v/>
      </c>
      <c r="IN86" s="267" t="str">
        <f t="shared" si="449"/>
        <v/>
      </c>
      <c r="IO86" s="267" t="str">
        <f t="shared" si="449"/>
        <v/>
      </c>
      <c r="IP86" s="267" t="str">
        <f t="shared" si="449"/>
        <v/>
      </c>
      <c r="IQ86" s="267" t="str">
        <f t="shared" si="449"/>
        <v/>
      </c>
      <c r="IR86" s="267" t="str">
        <f t="shared" si="449"/>
        <v/>
      </c>
      <c r="IS86" s="267" t="str">
        <f t="shared" si="449"/>
        <v/>
      </c>
      <c r="IT86" s="267" t="str">
        <f t="shared" si="449"/>
        <v/>
      </c>
      <c r="IU86" s="267" t="str">
        <f t="shared" si="449"/>
        <v/>
      </c>
      <c r="IV86" s="264"/>
      <c r="IW86" s="268">
        <v>49</v>
      </c>
      <c r="IX86" s="265" t="str">
        <f t="shared" si="420"/>
        <v/>
      </c>
      <c r="IY86" s="265" t="str">
        <f t="shared" si="375"/>
        <v/>
      </c>
      <c r="IZ86" s="265" t="str">
        <f t="shared" si="375"/>
        <v/>
      </c>
      <c r="JA86" s="265" t="str">
        <f t="shared" si="375"/>
        <v/>
      </c>
      <c r="JB86" s="265" t="str">
        <f t="shared" si="436"/>
        <v/>
      </c>
      <c r="JC86" s="265" t="str">
        <f t="shared" si="436"/>
        <v/>
      </c>
      <c r="JD86" s="265" t="str">
        <f t="shared" si="436"/>
        <v/>
      </c>
      <c r="JE86" s="265" t="str">
        <f t="shared" ref="JE86:JQ86" si="450">IF(LEN(JE$5)&lt;$IW86,"", VALUE(MID(JE$5,$IW86,1)))</f>
        <v/>
      </c>
      <c r="JF86" s="265" t="str">
        <f t="shared" si="450"/>
        <v/>
      </c>
      <c r="JG86" s="265" t="str">
        <f t="shared" si="450"/>
        <v/>
      </c>
      <c r="JH86" s="265" t="str">
        <f t="shared" si="450"/>
        <v/>
      </c>
      <c r="JI86" s="265" t="str">
        <f t="shared" si="450"/>
        <v/>
      </c>
      <c r="JJ86" s="265" t="str">
        <f t="shared" si="450"/>
        <v/>
      </c>
      <c r="JK86" s="265" t="str">
        <f t="shared" si="450"/>
        <v/>
      </c>
      <c r="JL86" s="265" t="str">
        <f t="shared" si="450"/>
        <v/>
      </c>
      <c r="JM86" s="265" t="str">
        <f t="shared" si="450"/>
        <v/>
      </c>
      <c r="JN86" s="265" t="str">
        <f t="shared" si="450"/>
        <v/>
      </c>
      <c r="JO86" s="265" t="str">
        <f t="shared" si="450"/>
        <v/>
      </c>
      <c r="JP86" s="265" t="str">
        <f t="shared" si="450"/>
        <v/>
      </c>
      <c r="JQ86" s="265" t="str">
        <f t="shared" si="450"/>
        <v/>
      </c>
      <c r="JS86" s="265" t="str">
        <f>IF(IX86="","",SUM(IX$12:IX86)-IX86+1)</f>
        <v/>
      </c>
      <c r="JT86" s="265" t="str">
        <f>IF(IY86="","",SUM(IY$12:IY86)-IY86+1)</f>
        <v/>
      </c>
      <c r="JU86" s="265" t="str">
        <f>IF(IZ86="","",SUM(IZ$12:IZ86)-IZ86+1)</f>
        <v/>
      </c>
      <c r="JV86" s="265" t="str">
        <f>IF(JA86="","",SUM(JA$12:JA86)-JA86+1)</f>
        <v/>
      </c>
      <c r="JW86" s="265" t="str">
        <f>IF(JB86="","",SUM(JB$12:JB86)-JB86+1)</f>
        <v/>
      </c>
      <c r="JX86" s="265" t="str">
        <f>IF(JC86="","",SUM(JC$12:JC86)-JC86+1)</f>
        <v/>
      </c>
      <c r="JY86" s="265" t="str">
        <f>IF(JD86="","",SUM(JD$12:JD86)-JD86+1)</f>
        <v/>
      </c>
      <c r="JZ86" s="265" t="str">
        <f>IF(JE86="","",SUM(JE$12:JE86)-JE86+1)</f>
        <v/>
      </c>
      <c r="KA86" s="265" t="str">
        <f>IF(JF86="","",SUM(JF$12:JF86)-JF86+1)</f>
        <v/>
      </c>
      <c r="KB86" s="265" t="str">
        <f>IF(JG86="","",SUM(JG$12:JG86)-JG86+1)</f>
        <v/>
      </c>
      <c r="KC86" s="265" t="str">
        <f>IF(JH86="","",SUM(JH$12:JH86)-JH86+1)</f>
        <v/>
      </c>
      <c r="KD86" s="265" t="str">
        <f>IF(JI86="","",SUM(JI$12:JI86)-JI86+1)</f>
        <v/>
      </c>
      <c r="KE86" s="265" t="str">
        <f>IF(JJ86="","",SUM(JJ$12:JJ86)-JJ86+1)</f>
        <v/>
      </c>
      <c r="KF86" s="265" t="str">
        <f>IF(JK86="","",SUM(JK$12:JK86)-JK86+1)</f>
        <v/>
      </c>
      <c r="KG86" s="265" t="str">
        <f>IF(JL86="","",SUM(JL$12:JL86)-JL86+1)</f>
        <v/>
      </c>
      <c r="KH86" s="265" t="str">
        <f>IF(JM86="","",SUM(JM$12:JM86)-JM86+1)</f>
        <v/>
      </c>
      <c r="KI86" s="265" t="str">
        <f>IF(JN86="","",SUM(JN$12:JN86)-JN86+1)</f>
        <v/>
      </c>
      <c r="KJ86" s="265" t="str">
        <f>IF(JO86="","",SUM(JO$12:JO86)-JO86+1)</f>
        <v/>
      </c>
      <c r="KK86" s="265" t="str">
        <f>IF(JP86="","",SUM(JP$12:JP86)-JP86+1)</f>
        <v/>
      </c>
      <c r="KL86" s="265" t="str">
        <f>IF(JQ86="","",SUM(JQ$12:JQ86)-JQ86+1)</f>
        <v/>
      </c>
      <c r="KN86" s="265" t="str">
        <f t="shared" si="448"/>
        <v/>
      </c>
      <c r="KO86" s="265" t="str">
        <f t="shared" si="448"/>
        <v/>
      </c>
      <c r="KP86" s="265" t="str">
        <f t="shared" si="448"/>
        <v/>
      </c>
      <c r="KQ86" s="265" t="str">
        <f t="shared" si="448"/>
        <v/>
      </c>
      <c r="KR86" s="265" t="str">
        <f t="shared" si="448"/>
        <v/>
      </c>
      <c r="KS86" s="265" t="str">
        <f t="shared" si="448"/>
        <v/>
      </c>
      <c r="KT86" s="265" t="str">
        <f t="shared" si="448"/>
        <v/>
      </c>
      <c r="KU86" s="265" t="str">
        <f t="shared" si="349"/>
        <v/>
      </c>
      <c r="KV86" s="265" t="str">
        <f t="shared" ref="KV86:LG86" si="451">IF(JF86="","",VALUE(MID(JF$4,KA86,JF86)))</f>
        <v/>
      </c>
      <c r="KW86" s="265" t="str">
        <f t="shared" si="451"/>
        <v/>
      </c>
      <c r="KX86" s="265" t="str">
        <f t="shared" si="451"/>
        <v/>
      </c>
      <c r="KY86" s="265" t="str">
        <f t="shared" si="451"/>
        <v/>
      </c>
      <c r="KZ86" s="265" t="str">
        <f t="shared" si="451"/>
        <v/>
      </c>
      <c r="LA86" s="265" t="str">
        <f t="shared" si="451"/>
        <v/>
      </c>
      <c r="LB86" s="265" t="str">
        <f t="shared" si="451"/>
        <v/>
      </c>
      <c r="LC86" s="265" t="str">
        <f t="shared" si="451"/>
        <v/>
      </c>
      <c r="LD86" s="265" t="str">
        <f t="shared" si="451"/>
        <v/>
      </c>
      <c r="LE86" s="265" t="str">
        <f t="shared" si="451"/>
        <v/>
      </c>
      <c r="LF86" s="265" t="str">
        <f t="shared" si="451"/>
        <v/>
      </c>
      <c r="LG86" s="265" t="str">
        <f t="shared" si="451"/>
        <v/>
      </c>
    </row>
    <row r="87" spans="1:319" s="266" customFormat="1" x14ac:dyDescent="0.25">
      <c r="A87" s="248">
        <f t="shared" si="422"/>
        <v>76</v>
      </c>
      <c r="B87" s="176"/>
      <c r="C87" s="45"/>
      <c r="D87" s="45"/>
      <c r="E87" s="169"/>
      <c r="F87" s="46"/>
      <c r="G87" s="172"/>
      <c r="H87" s="54"/>
      <c r="I87" s="54"/>
      <c r="J87" s="54"/>
      <c r="K87" s="54"/>
      <c r="L87" s="248"/>
      <c r="M87" s="248"/>
      <c r="N87" s="44"/>
      <c r="O87" s="44"/>
      <c r="P87" s="43"/>
      <c r="Q87" s="43"/>
      <c r="R87" s="43"/>
      <c r="S87" s="43" t="str">
        <f>IF(Q87="s",P87,"")</f>
        <v/>
      </c>
      <c r="T87" s="54"/>
      <c r="U87" s="54"/>
      <c r="V87" s="54"/>
      <c r="W87" s="343" t="str">
        <f t="shared" si="298"/>
        <v/>
      </c>
      <c r="X87" s="344" t="str">
        <f t="shared" si="299"/>
        <v/>
      </c>
      <c r="Y87" s="339"/>
      <c r="Z87" s="45"/>
      <c r="AA87" s="54"/>
      <c r="AB87" s="54"/>
      <c r="AC87" s="54"/>
      <c r="AD87" s="44"/>
      <c r="AE87" s="44"/>
      <c r="AF87" s="44"/>
      <c r="AG87" s="45"/>
      <c r="AH87" s="45"/>
      <c r="AI87" s="45"/>
      <c r="AJ87" s="46"/>
      <c r="AK87" s="46"/>
      <c r="AL87" s="46"/>
      <c r="AN87" s="307" t="str">
        <f t="shared" si="377"/>
        <v/>
      </c>
      <c r="AO87" s="256" t="str">
        <f t="shared" si="378"/>
        <v/>
      </c>
      <c r="AP87" s="45" t="str">
        <f t="shared" si="397"/>
        <v/>
      </c>
      <c r="AQ87" s="308" t="str">
        <f t="shared" si="423"/>
        <v/>
      </c>
      <c r="AR87" s="43" t="str">
        <f t="shared" si="379"/>
        <v/>
      </c>
      <c r="AS87" s="255"/>
      <c r="AT87" s="256" t="str">
        <f t="shared" si="380"/>
        <v/>
      </c>
      <c r="AU87" s="257" t="str">
        <f t="shared" si="426"/>
        <v/>
      </c>
      <c r="AV87" s="257" t="str">
        <f t="shared" si="426"/>
        <v/>
      </c>
      <c r="AW87" s="257" t="str">
        <f t="shared" si="426"/>
        <v/>
      </c>
      <c r="AX87" s="257" t="str">
        <f t="shared" si="426"/>
        <v/>
      </c>
      <c r="AY87" s="257" t="str">
        <f t="shared" si="426"/>
        <v/>
      </c>
      <c r="AZ87" s="257" t="str">
        <f t="shared" si="426"/>
        <v/>
      </c>
      <c r="BA87" s="257" t="str">
        <f t="shared" si="426"/>
        <v/>
      </c>
      <c r="BB87" s="257" t="str">
        <f t="shared" si="426"/>
        <v/>
      </c>
      <c r="BC87" s="257" t="str">
        <f t="shared" si="426"/>
        <v/>
      </c>
      <c r="BD87" s="257" t="str">
        <f t="shared" si="426"/>
        <v/>
      </c>
      <c r="BE87" s="257" t="str">
        <f t="shared" si="427"/>
        <v/>
      </c>
      <c r="BF87" s="257" t="str">
        <f t="shared" si="427"/>
        <v/>
      </c>
      <c r="BG87" s="257" t="str">
        <f t="shared" si="427"/>
        <v/>
      </c>
      <c r="BH87" s="257" t="str">
        <f t="shared" si="427"/>
        <v/>
      </c>
      <c r="BI87" s="257" t="str">
        <f t="shared" si="427"/>
        <v/>
      </c>
      <c r="BJ87" s="257" t="str">
        <f t="shared" si="427"/>
        <v/>
      </c>
      <c r="BK87" s="257" t="str">
        <f t="shared" si="427"/>
        <v/>
      </c>
      <c r="BL87" s="257" t="str">
        <f t="shared" si="427"/>
        <v/>
      </c>
      <c r="BM87" s="258" t="str">
        <f t="shared" si="381"/>
        <v/>
      </c>
      <c r="BN87" s="259" t="str">
        <f t="shared" si="428"/>
        <v/>
      </c>
      <c r="BO87" s="259" t="str">
        <f t="shared" si="428"/>
        <v/>
      </c>
      <c r="BP87" s="259" t="str">
        <f t="shared" si="428"/>
        <v/>
      </c>
      <c r="BQ87" s="259" t="str">
        <f t="shared" si="428"/>
        <v/>
      </c>
      <c r="BR87" s="259" t="str">
        <f t="shared" si="428"/>
        <v/>
      </c>
      <c r="BS87" s="259" t="str">
        <f t="shared" si="428"/>
        <v/>
      </c>
      <c r="BT87" s="259" t="str">
        <f t="shared" si="428"/>
        <v/>
      </c>
      <c r="BU87" s="259" t="str">
        <f t="shared" si="428"/>
        <v/>
      </c>
      <c r="BV87" s="259" t="str">
        <f t="shared" si="428"/>
        <v/>
      </c>
      <c r="BW87" s="259" t="str">
        <f t="shared" si="428"/>
        <v/>
      </c>
      <c r="BX87" s="259" t="str">
        <f t="shared" si="429"/>
        <v/>
      </c>
      <c r="BY87" s="259" t="str">
        <f t="shared" si="429"/>
        <v/>
      </c>
      <c r="BZ87" s="259" t="str">
        <f t="shared" si="429"/>
        <v/>
      </c>
      <c r="CA87" s="259" t="str">
        <f t="shared" si="429"/>
        <v/>
      </c>
      <c r="CB87" s="259" t="str">
        <f t="shared" si="429"/>
        <v/>
      </c>
      <c r="CC87" s="259" t="str">
        <f t="shared" si="429"/>
        <v/>
      </c>
      <c r="CD87" s="259" t="str">
        <f t="shared" si="429"/>
        <v/>
      </c>
      <c r="CE87" s="259" t="str">
        <f t="shared" si="429"/>
        <v/>
      </c>
      <c r="CF87" s="260" t="str">
        <f t="shared" si="382"/>
        <v/>
      </c>
      <c r="CG87" s="261" t="str">
        <f t="shared" si="430"/>
        <v/>
      </c>
      <c r="CH87" s="261" t="str">
        <f t="shared" si="430"/>
        <v/>
      </c>
      <c r="CI87" s="261" t="str">
        <f t="shared" si="430"/>
        <v/>
      </c>
      <c r="CJ87" s="261" t="str">
        <f t="shared" si="430"/>
        <v/>
      </c>
      <c r="CK87" s="261" t="str">
        <f t="shared" si="430"/>
        <v/>
      </c>
      <c r="CL87" s="261" t="str">
        <f t="shared" si="430"/>
        <v/>
      </c>
      <c r="CM87" s="261" t="str">
        <f t="shared" si="430"/>
        <v/>
      </c>
      <c r="CN87" s="261" t="str">
        <f t="shared" si="430"/>
        <v/>
      </c>
      <c r="CO87" s="261" t="str">
        <f t="shared" si="430"/>
        <v/>
      </c>
      <c r="CP87" s="261" t="str">
        <f t="shared" si="430"/>
        <v/>
      </c>
      <c r="CQ87" s="261" t="str">
        <f t="shared" si="431"/>
        <v/>
      </c>
      <c r="CR87" s="261" t="str">
        <f t="shared" si="431"/>
        <v/>
      </c>
      <c r="CS87" s="261" t="str">
        <f t="shared" si="431"/>
        <v/>
      </c>
      <c r="CT87" s="261" t="str">
        <f t="shared" si="431"/>
        <v/>
      </c>
      <c r="CU87" s="261" t="str">
        <f t="shared" si="431"/>
        <v/>
      </c>
      <c r="CV87" s="261" t="str">
        <f t="shared" si="431"/>
        <v/>
      </c>
      <c r="CW87" s="261" t="str">
        <f t="shared" si="431"/>
        <v/>
      </c>
      <c r="CX87" s="261" t="str">
        <f t="shared" si="431"/>
        <v/>
      </c>
      <c r="CY87" s="262" t="str">
        <f t="shared" si="383"/>
        <v/>
      </c>
      <c r="CZ87" s="263" t="str">
        <f t="shared" si="432"/>
        <v/>
      </c>
      <c r="DA87" s="263" t="str">
        <f t="shared" si="432"/>
        <v/>
      </c>
      <c r="DB87" s="263" t="str">
        <f t="shared" si="432"/>
        <v/>
      </c>
      <c r="DC87" s="263" t="str">
        <f t="shared" si="432"/>
        <v/>
      </c>
      <c r="DD87" s="263" t="str">
        <f t="shared" si="432"/>
        <v/>
      </c>
      <c r="DE87" s="263" t="str">
        <f t="shared" si="432"/>
        <v/>
      </c>
      <c r="DF87" s="263" t="str">
        <f t="shared" si="432"/>
        <v/>
      </c>
      <c r="DG87" s="263" t="str">
        <f t="shared" si="432"/>
        <v/>
      </c>
      <c r="DH87" s="263" t="str">
        <f t="shared" si="432"/>
        <v/>
      </c>
      <c r="DI87" s="263" t="str">
        <f t="shared" si="432"/>
        <v/>
      </c>
      <c r="DJ87" s="263" t="str">
        <f t="shared" si="433"/>
        <v/>
      </c>
      <c r="DK87" s="263" t="str">
        <f t="shared" si="433"/>
        <v/>
      </c>
      <c r="DL87" s="263" t="str">
        <f t="shared" si="433"/>
        <v/>
      </c>
      <c r="DM87" s="263" t="str">
        <f t="shared" si="433"/>
        <v/>
      </c>
      <c r="DN87" s="263" t="str">
        <f t="shared" si="433"/>
        <v/>
      </c>
      <c r="DO87" s="263" t="str">
        <f t="shared" si="433"/>
        <v/>
      </c>
      <c r="DP87" s="263" t="str">
        <f t="shared" si="433"/>
        <v/>
      </c>
      <c r="DQ87" s="263" t="str">
        <f t="shared" si="433"/>
        <v/>
      </c>
      <c r="DR87" s="264"/>
      <c r="DS87" s="257" t="str">
        <f t="shared" si="437"/>
        <v/>
      </c>
      <c r="DT87" s="257" t="str">
        <f t="shared" si="437"/>
        <v/>
      </c>
      <c r="DU87" s="257" t="str">
        <f t="shared" si="437"/>
        <v/>
      </c>
      <c r="DV87" s="257" t="str">
        <f t="shared" si="437"/>
        <v/>
      </c>
      <c r="DW87" s="257" t="str">
        <f t="shared" si="437"/>
        <v/>
      </c>
      <c r="DX87" s="257" t="str">
        <f t="shared" si="437"/>
        <v/>
      </c>
      <c r="DY87" s="257" t="str">
        <f t="shared" si="437"/>
        <v/>
      </c>
      <c r="DZ87" s="257" t="str">
        <f t="shared" si="437"/>
        <v/>
      </c>
      <c r="EA87" s="257" t="str">
        <f t="shared" ref="EA87:EJ92" si="452">CONCATENATE(IF(LOOKUP($DR$2-1,$AT$7:$DQ$7,$AT87:$DQ87)=EA$9,LOOKUP(EA$2,$AT$7:$DQ$7,$AT87:$DQ87),""),IF(LOOKUP($DR$3-1,$AT$7:$DQ$7,$AT87:$DQ87)=EA$9,LOOKUP(EA$3,$AT$7:$DQ$7,$AT87:$DQ87),""),IF(LOOKUP($DR$4-1,$AT$7:$DQ$7,$AT87:$DQ87)=EA$9,LOOKUP(EA$4,$AT$7:$DQ$7,$AT87:$DQ87),""),IF(LOOKUP($DR$5-1,$AT$7:$DQ$7,$AT87:$DQ87)=EA$9,LOOKUP(EA$5,$AT$7:$DQ$7,$AT87:$DQ87),""))</f>
        <v/>
      </c>
      <c r="EB87" s="257" t="str">
        <f t="shared" si="452"/>
        <v/>
      </c>
      <c r="EC87" s="257" t="str">
        <f t="shared" si="452"/>
        <v/>
      </c>
      <c r="ED87" s="257" t="str">
        <f t="shared" si="452"/>
        <v/>
      </c>
      <c r="EE87" s="257" t="str">
        <f t="shared" si="452"/>
        <v/>
      </c>
      <c r="EF87" s="257" t="str">
        <f t="shared" si="452"/>
        <v/>
      </c>
      <c r="EG87" s="257" t="str">
        <f t="shared" si="452"/>
        <v/>
      </c>
      <c r="EH87" s="257" t="str">
        <f t="shared" si="452"/>
        <v/>
      </c>
      <c r="EI87" s="257" t="str">
        <f t="shared" si="452"/>
        <v/>
      </c>
      <c r="EJ87" s="257" t="str">
        <f t="shared" si="452"/>
        <v/>
      </c>
      <c r="EK87" s="259" t="str">
        <f t="shared" si="438"/>
        <v/>
      </c>
      <c r="EL87" s="259" t="str">
        <f t="shared" si="438"/>
        <v/>
      </c>
      <c r="EM87" s="259" t="str">
        <f t="shared" si="438"/>
        <v/>
      </c>
      <c r="EN87" s="259" t="str">
        <f t="shared" si="438"/>
        <v/>
      </c>
      <c r="EO87" s="259" t="str">
        <f t="shared" si="438"/>
        <v/>
      </c>
      <c r="EP87" s="259" t="str">
        <f t="shared" si="438"/>
        <v/>
      </c>
      <c r="EQ87" s="259" t="str">
        <f t="shared" si="438"/>
        <v/>
      </c>
      <c r="ER87" s="259" t="str">
        <f t="shared" si="438"/>
        <v/>
      </c>
      <c r="ES87" s="259" t="str">
        <f t="shared" si="441"/>
        <v/>
      </c>
      <c r="ET87" s="259" t="str">
        <f t="shared" ref="ET87:FB95" si="453">CONCATENATE(IF(LOOKUP($DR$2-1,$AT$7:$DQ$7,$AT87:$DQ87)=ET$9,LOOKUP(ET$2,$AT$7:$DQ$7,$AT87:$DQ87),""),IF(LOOKUP($DR$3-1,$AT$7:$DQ$7,$AT87:$DQ87)=ET$9,LOOKUP(ET$3,$AT$7:$DQ$7,$AT87:$DQ87),""),IF(LOOKUP($DR$4-1,$AT$7:$DQ$7,$AT87:$DQ87)=ET$9,LOOKUP(ET$4,$AT$7:$DQ$7,$AT87:$DQ87),""),IF(LOOKUP($DR$5-1,$AT$7:$DQ$7,$AT87:$DQ87)=ET$9,LOOKUP(ET$5,$AT$7:$DQ$7,$AT87:$DQ87),""))</f>
        <v/>
      </c>
      <c r="EU87" s="259" t="str">
        <f t="shared" si="453"/>
        <v/>
      </c>
      <c r="EV87" s="259" t="str">
        <f t="shared" si="453"/>
        <v/>
      </c>
      <c r="EW87" s="259" t="str">
        <f t="shared" si="453"/>
        <v/>
      </c>
      <c r="EX87" s="259" t="str">
        <f t="shared" si="453"/>
        <v/>
      </c>
      <c r="EY87" s="259" t="str">
        <f t="shared" si="453"/>
        <v/>
      </c>
      <c r="EZ87" s="259" t="str">
        <f t="shared" si="453"/>
        <v/>
      </c>
      <c r="FA87" s="259" t="str">
        <f t="shared" si="453"/>
        <v/>
      </c>
      <c r="FB87" s="259" t="str">
        <f t="shared" si="453"/>
        <v/>
      </c>
      <c r="FC87" s="261" t="str">
        <f t="shared" si="439"/>
        <v/>
      </c>
      <c r="FD87" s="261" t="str">
        <f t="shared" si="439"/>
        <v/>
      </c>
      <c r="FE87" s="261" t="str">
        <f t="shared" si="439"/>
        <v/>
      </c>
      <c r="FF87" s="261" t="str">
        <f t="shared" si="439"/>
        <v/>
      </c>
      <c r="FG87" s="261" t="str">
        <f t="shared" si="439"/>
        <v/>
      </c>
      <c r="FH87" s="261" t="str">
        <f t="shared" si="439"/>
        <v/>
      </c>
      <c r="FI87" s="261" t="str">
        <f t="shared" si="439"/>
        <v/>
      </c>
      <c r="FJ87" s="261" t="str">
        <f t="shared" si="439"/>
        <v/>
      </c>
      <c r="FK87" s="261" t="str">
        <f t="shared" si="443"/>
        <v/>
      </c>
      <c r="FL87" s="261" t="str">
        <f t="shared" ref="FL87:FT95" si="454">CONCATENATE(IF(LOOKUP($DR$2-1,$AT$7:$DQ$7,$AT87:$DQ87)=FL$9,LOOKUP(FL$2,$AT$7:$DQ$7,$AT87:$DQ87),""),IF(LOOKUP($DR$3-1,$AT$7:$DQ$7,$AT87:$DQ87)=FL$9,LOOKUP(FL$3,$AT$7:$DQ$7,$AT87:$DQ87),""),IF(LOOKUP($DR$4-1,$AT$7:$DQ$7,$AT87:$DQ87)=FL$9,LOOKUP(FL$4,$AT$7:$DQ$7,$AT87:$DQ87),""),IF(LOOKUP($DR$5-1,$AT$7:$DQ$7,$AT87:$DQ87)=FL$9,LOOKUP(FL$5,$AT$7:$DQ$7,$AT87:$DQ87),""))</f>
        <v/>
      </c>
      <c r="FM87" s="261" t="str">
        <f t="shared" si="454"/>
        <v/>
      </c>
      <c r="FN87" s="261" t="str">
        <f t="shared" si="454"/>
        <v/>
      </c>
      <c r="FO87" s="261" t="str">
        <f t="shared" si="454"/>
        <v/>
      </c>
      <c r="FP87" s="261" t="str">
        <f t="shared" si="454"/>
        <v/>
      </c>
      <c r="FQ87" s="261" t="str">
        <f t="shared" si="454"/>
        <v/>
      </c>
      <c r="FR87" s="261" t="str">
        <f t="shared" si="454"/>
        <v/>
      </c>
      <c r="FS87" s="261" t="str">
        <f t="shared" si="454"/>
        <v/>
      </c>
      <c r="FT87" s="261" t="str">
        <f t="shared" si="454"/>
        <v/>
      </c>
      <c r="FU87" s="263" t="str">
        <f t="shared" si="440"/>
        <v/>
      </c>
      <c r="FV87" s="263" t="str">
        <f t="shared" si="440"/>
        <v/>
      </c>
      <c r="FW87" s="263" t="str">
        <f t="shared" si="440"/>
        <v/>
      </c>
      <c r="FX87" s="263" t="str">
        <f t="shared" si="440"/>
        <v/>
      </c>
      <c r="FY87" s="263" t="str">
        <f t="shared" si="440"/>
        <v/>
      </c>
      <c r="FZ87" s="263" t="str">
        <f t="shared" si="440"/>
        <v/>
      </c>
      <c r="GA87" s="263" t="str">
        <f t="shared" si="440"/>
        <v/>
      </c>
      <c r="GB87" s="263" t="str">
        <f t="shared" si="440"/>
        <v/>
      </c>
      <c r="GC87" s="263" t="str">
        <f t="shared" si="445"/>
        <v/>
      </c>
      <c r="GD87" s="263" t="str">
        <f t="shared" ref="GD87:GR95" si="455">CONCATENATE(IF(LOOKUP($DR$2-1,$AT$7:$DQ$7,$AT87:$DQ87)=GD$9,LOOKUP(GD$2,$AT$7:$DQ$7,$AT87:$DQ87),""),IF(LOOKUP($DR$3-1,$AT$7:$DQ$7,$AT87:$DQ87)=GD$9,LOOKUP(GD$3,$AT$7:$DQ$7,$AT87:$DQ87),""),IF(LOOKUP($DR$4-1,$AT$7:$DQ$7,$AT87:$DQ87)=GD$9,LOOKUP(GD$4,$AT$7:$DQ$7,$AT87:$DQ87),""),IF(LOOKUP($DR$5-1,$AT$7:$DQ$7,$AT87:$DQ87)=GD$9,LOOKUP(GD$5,$AT$7:$DQ$7,$AT87:$DQ87),""))</f>
        <v/>
      </c>
      <c r="GE87" s="263" t="str">
        <f t="shared" si="455"/>
        <v/>
      </c>
      <c r="GF87" s="263" t="str">
        <f t="shared" si="455"/>
        <v/>
      </c>
      <c r="GG87" s="263" t="str">
        <f t="shared" si="455"/>
        <v/>
      </c>
      <c r="GH87" s="263" t="str">
        <f t="shared" si="455"/>
        <v/>
      </c>
      <c r="GI87" s="263" t="str">
        <f t="shared" si="455"/>
        <v/>
      </c>
      <c r="GJ87" s="263" t="str">
        <f t="shared" si="455"/>
        <v/>
      </c>
      <c r="GK87" s="263" t="str">
        <f t="shared" si="455"/>
        <v/>
      </c>
      <c r="GL87" s="263" t="str">
        <f t="shared" si="455"/>
        <v/>
      </c>
      <c r="GM87" s="265" t="str">
        <f t="shared" si="455"/>
        <v/>
      </c>
      <c r="GN87" s="265" t="str">
        <f t="shared" si="455"/>
        <v/>
      </c>
      <c r="GO87" s="265" t="str">
        <f t="shared" si="455"/>
        <v/>
      </c>
      <c r="GP87" s="265" t="str">
        <f t="shared" si="455"/>
        <v/>
      </c>
      <c r="GQ87" s="265" t="str">
        <f t="shared" si="455"/>
        <v/>
      </c>
      <c r="GR87" s="265" t="str">
        <f t="shared" si="455"/>
        <v/>
      </c>
      <c r="GS87" s="265" t="str">
        <f t="shared" si="425"/>
        <v/>
      </c>
      <c r="GT87" s="265" t="str">
        <f t="shared" si="424"/>
        <v/>
      </c>
      <c r="GU87" s="265" t="str">
        <f t="shared" si="424"/>
        <v/>
      </c>
      <c r="GV87" s="265" t="str">
        <f t="shared" ref="GV87:HD95" si="456">CONCATENATE(IF(LOOKUP($DR$2-1,$AT$7:$DQ$7,$AT87:$DQ87)=GV$9,LOOKUP(GV$2,$AT$7:$DQ$7,$AT87:$DQ87),""),IF(LOOKUP($DR$3-1,$AT$7:$DQ$7,$AT87:$DQ87)=GV$9,LOOKUP(GV$3,$AT$7:$DQ$7,$AT87:$DQ87),""),IF(LOOKUP($DR$4-1,$AT$7:$DQ$7,$AT87:$DQ87)=GV$9,LOOKUP(GV$4,$AT$7:$DQ$7,$AT87:$DQ87),""),IF(LOOKUP($DR$5-1,$AT$7:$DQ$7,$AT87:$DQ87)=GV$9,LOOKUP(GV$5,$AT$7:$DQ$7,$AT87:$DQ87),""))</f>
        <v/>
      </c>
      <c r="GW87" s="265" t="str">
        <f t="shared" si="456"/>
        <v/>
      </c>
      <c r="GX87" s="265" t="str">
        <f t="shared" si="456"/>
        <v/>
      </c>
      <c r="GY87" s="265" t="str">
        <f t="shared" si="456"/>
        <v/>
      </c>
      <c r="GZ87" s="265" t="str">
        <f t="shared" si="456"/>
        <v/>
      </c>
      <c r="HA87" s="265" t="str">
        <f t="shared" si="456"/>
        <v/>
      </c>
      <c r="HB87" s="265" t="str">
        <f t="shared" si="456"/>
        <v/>
      </c>
      <c r="HC87" s="265" t="str">
        <f t="shared" si="456"/>
        <v/>
      </c>
      <c r="HD87" s="265" t="str">
        <f t="shared" si="456"/>
        <v/>
      </c>
      <c r="HF87" s="265">
        <f t="shared" ref="HF87:HF92" si="457">A87</f>
        <v>76</v>
      </c>
      <c r="HG87" s="267" t="str">
        <f t="shared" si="434"/>
        <v/>
      </c>
      <c r="HH87" s="267" t="str">
        <f t="shared" si="434"/>
        <v/>
      </c>
      <c r="HI87" s="267" t="str">
        <f t="shared" si="434"/>
        <v/>
      </c>
      <c r="HJ87" s="267" t="str">
        <f t="shared" si="434"/>
        <v/>
      </c>
      <c r="HK87" s="267" t="str">
        <f t="shared" si="434"/>
        <v/>
      </c>
      <c r="HL87" s="267" t="str">
        <f t="shared" si="434"/>
        <v/>
      </c>
      <c r="HM87" s="267" t="str">
        <f t="shared" si="434"/>
        <v/>
      </c>
      <c r="HN87" s="267" t="str">
        <f t="shared" si="434"/>
        <v/>
      </c>
      <c r="HO87" s="267" t="str">
        <f t="shared" si="434"/>
        <v/>
      </c>
      <c r="HP87" s="267" t="str">
        <f t="shared" si="434"/>
        <v/>
      </c>
      <c r="HQ87" s="267" t="str">
        <f t="shared" si="435"/>
        <v/>
      </c>
      <c r="HR87" s="267" t="str">
        <f t="shared" si="435"/>
        <v/>
      </c>
      <c r="HS87" s="267" t="str">
        <f t="shared" si="435"/>
        <v/>
      </c>
      <c r="HT87" s="267" t="str">
        <f t="shared" si="435"/>
        <v/>
      </c>
      <c r="HU87" s="267" t="str">
        <f t="shared" si="435"/>
        <v/>
      </c>
      <c r="HV87" s="267" t="str">
        <f t="shared" si="435"/>
        <v/>
      </c>
      <c r="HW87" s="267" t="str">
        <f t="shared" si="435"/>
        <v/>
      </c>
      <c r="HX87" s="267" t="str">
        <f t="shared" si="435"/>
        <v/>
      </c>
      <c r="HY87" s="267" t="str">
        <f t="shared" si="435"/>
        <v/>
      </c>
      <c r="HZ87" s="267" t="str">
        <f t="shared" si="435"/>
        <v/>
      </c>
      <c r="IA87" s="264"/>
      <c r="IB87" s="267" t="str">
        <f t="shared" si="400"/>
        <v/>
      </c>
      <c r="IC87" s="267" t="str">
        <f t="shared" si="401"/>
        <v/>
      </c>
      <c r="ID87" s="267" t="str">
        <f t="shared" si="402"/>
        <v/>
      </c>
      <c r="IE87" s="267" t="str">
        <f t="shared" si="403"/>
        <v/>
      </c>
      <c r="IF87" s="267" t="str">
        <f t="shared" si="404"/>
        <v/>
      </c>
      <c r="IG87" s="267" t="str">
        <f t="shared" si="405"/>
        <v/>
      </c>
      <c r="IH87" s="267" t="str">
        <f t="shared" si="406"/>
        <v/>
      </c>
      <c r="II87" s="267" t="str">
        <f t="shared" si="407"/>
        <v/>
      </c>
      <c r="IJ87" s="267" t="str">
        <f t="shared" si="408"/>
        <v/>
      </c>
      <c r="IK87" s="267" t="str">
        <f t="shared" si="409"/>
        <v/>
      </c>
      <c r="IL87" s="267" t="str">
        <f t="shared" si="410"/>
        <v/>
      </c>
      <c r="IM87" s="267" t="str">
        <f t="shared" si="411"/>
        <v/>
      </c>
      <c r="IN87" s="267" t="str">
        <f t="shared" si="412"/>
        <v/>
      </c>
      <c r="IO87" s="267" t="str">
        <f t="shared" si="413"/>
        <v/>
      </c>
      <c r="IP87" s="267" t="str">
        <f t="shared" si="414"/>
        <v/>
      </c>
      <c r="IQ87" s="267" t="str">
        <f t="shared" si="415"/>
        <v/>
      </c>
      <c r="IR87" s="267" t="str">
        <f t="shared" si="416"/>
        <v/>
      </c>
      <c r="IS87" s="267" t="str">
        <f t="shared" si="417"/>
        <v/>
      </c>
      <c r="IT87" s="267" t="str">
        <f t="shared" si="418"/>
        <v/>
      </c>
      <c r="IU87" s="267" t="str">
        <f t="shared" si="419"/>
        <v/>
      </c>
      <c r="IV87" s="264"/>
      <c r="IW87" s="268">
        <v>76</v>
      </c>
      <c r="IX87" s="265" t="str">
        <f t="shared" si="420"/>
        <v/>
      </c>
      <c r="IY87" s="265" t="str">
        <f t="shared" si="375"/>
        <v/>
      </c>
      <c r="IZ87" s="265" t="str">
        <f t="shared" si="375"/>
        <v/>
      </c>
      <c r="JA87" s="265" t="str">
        <f t="shared" si="375"/>
        <v/>
      </c>
      <c r="JB87" s="265" t="str">
        <f t="shared" si="436"/>
        <v/>
      </c>
      <c r="JC87" s="265" t="str">
        <f t="shared" si="436"/>
        <v/>
      </c>
      <c r="JD87" s="265" t="str">
        <f t="shared" si="436"/>
        <v/>
      </c>
      <c r="JE87" s="265" t="str">
        <f t="shared" ref="JE87:JQ96" si="458">IF(LEN(JE$5)&lt;$IW87,"", VALUE(MID(JE$5,$IW87,1)))</f>
        <v/>
      </c>
      <c r="JF87" s="265" t="str">
        <f t="shared" si="458"/>
        <v/>
      </c>
      <c r="JG87" s="265" t="str">
        <f t="shared" si="458"/>
        <v/>
      </c>
      <c r="JH87" s="265" t="str">
        <f t="shared" si="458"/>
        <v/>
      </c>
      <c r="JI87" s="265" t="str">
        <f t="shared" si="458"/>
        <v/>
      </c>
      <c r="JJ87" s="265" t="str">
        <f t="shared" si="458"/>
        <v/>
      </c>
      <c r="JK87" s="265" t="str">
        <f t="shared" si="458"/>
        <v/>
      </c>
      <c r="JL87" s="265" t="str">
        <f t="shared" si="458"/>
        <v/>
      </c>
      <c r="JM87" s="265" t="str">
        <f t="shared" si="458"/>
        <v/>
      </c>
      <c r="JN87" s="265" t="str">
        <f t="shared" si="458"/>
        <v/>
      </c>
      <c r="JO87" s="265" t="str">
        <f t="shared" si="458"/>
        <v/>
      </c>
      <c r="JP87" s="265" t="str">
        <f t="shared" si="458"/>
        <v/>
      </c>
      <c r="JQ87" s="265" t="str">
        <f t="shared" si="458"/>
        <v/>
      </c>
      <c r="JS87" s="265" t="str">
        <f>IF(IX87="","",SUM(IX$12:IX87)-IX87+1)</f>
        <v/>
      </c>
      <c r="JT87" s="265" t="str">
        <f>IF(IY87="","",SUM(IY$12:IY87)-IY87+1)</f>
        <v/>
      </c>
      <c r="JU87" s="265" t="str">
        <f>IF(IZ87="","",SUM(IZ$12:IZ87)-IZ87+1)</f>
        <v/>
      </c>
      <c r="JV87" s="265" t="str">
        <f>IF(JA87="","",SUM(JA$12:JA87)-JA87+1)</f>
        <v/>
      </c>
      <c r="JW87" s="265" t="str">
        <f>IF(JB87="","",SUM(JB$12:JB87)-JB87+1)</f>
        <v/>
      </c>
      <c r="JX87" s="265" t="str">
        <f>IF(JC87="","",SUM(JC$12:JC87)-JC87+1)</f>
        <v/>
      </c>
      <c r="JY87" s="265" t="str">
        <f>IF(JD87="","",SUM(JD$12:JD87)-JD87+1)</f>
        <v/>
      </c>
      <c r="JZ87" s="265" t="str">
        <f>IF(JE87="","",SUM(JE$12:JE87)-JE87+1)</f>
        <v/>
      </c>
      <c r="KA87" s="265" t="str">
        <f>IF(JF87="","",SUM(JF$12:JF87)-JF87+1)</f>
        <v/>
      </c>
      <c r="KB87" s="265" t="str">
        <f>IF(JG87="","",SUM(JG$12:JG87)-JG87+1)</f>
        <v/>
      </c>
      <c r="KC87" s="265" t="str">
        <f>IF(JH87="","",SUM(JH$12:JH87)-JH87+1)</f>
        <v/>
      </c>
      <c r="KD87" s="265" t="str">
        <f>IF(JI87="","",SUM(JI$12:JI87)-JI87+1)</f>
        <v/>
      </c>
      <c r="KE87" s="265" t="str">
        <f>IF(JJ87="","",SUM(JJ$12:JJ87)-JJ87+1)</f>
        <v/>
      </c>
      <c r="KF87" s="265" t="str">
        <f>IF(JK87="","",SUM(JK$12:JK87)-JK87+1)</f>
        <v/>
      </c>
      <c r="KG87" s="265" t="str">
        <f>IF(JL87="","",SUM(JL$12:JL87)-JL87+1)</f>
        <v/>
      </c>
      <c r="KH87" s="265" t="str">
        <f>IF(JM87="","",SUM(JM$12:JM87)-JM87+1)</f>
        <v/>
      </c>
      <c r="KI87" s="265" t="str">
        <f>IF(JN87="","",SUM(JN$12:JN87)-JN87+1)</f>
        <v/>
      </c>
      <c r="KJ87" s="265" t="str">
        <f>IF(JO87="","",SUM(JO$12:JO87)-JO87+1)</f>
        <v/>
      </c>
      <c r="KK87" s="265" t="str">
        <f>IF(JP87="","",SUM(JP$12:JP87)-JP87+1)</f>
        <v/>
      </c>
      <c r="KL87" s="265" t="str">
        <f>IF(JQ87="","",SUM(JQ$12:JQ87)-JQ87+1)</f>
        <v/>
      </c>
      <c r="KN87" s="265"/>
      <c r="KO87" s="265"/>
      <c r="KP87" s="265"/>
      <c r="KQ87" s="265"/>
      <c r="KR87" s="265"/>
      <c r="KS87" s="265"/>
      <c r="KT87" s="265"/>
      <c r="KU87" s="265" t="str">
        <f t="shared" si="349"/>
        <v/>
      </c>
      <c r="KV87" s="265" t="str">
        <f t="shared" si="385"/>
        <v/>
      </c>
      <c r="KW87" s="265" t="str">
        <f t="shared" si="386"/>
        <v/>
      </c>
      <c r="KX87" s="265" t="str">
        <f t="shared" si="387"/>
        <v/>
      </c>
      <c r="KY87" s="265" t="str">
        <f t="shared" si="388"/>
        <v/>
      </c>
      <c r="KZ87" s="265" t="str">
        <f t="shared" si="389"/>
        <v/>
      </c>
      <c r="LA87" s="265" t="str">
        <f t="shared" si="390"/>
        <v/>
      </c>
      <c r="LB87" s="265" t="str">
        <f t="shared" si="391"/>
        <v/>
      </c>
      <c r="LC87" s="265" t="str">
        <f t="shared" si="392"/>
        <v/>
      </c>
      <c r="LD87" s="265" t="str">
        <f t="shared" si="393"/>
        <v/>
      </c>
      <c r="LE87" s="265" t="str">
        <f t="shared" si="394"/>
        <v/>
      </c>
      <c r="LF87" s="265" t="str">
        <f t="shared" si="395"/>
        <v/>
      </c>
      <c r="LG87" s="265" t="str">
        <f t="shared" si="396"/>
        <v/>
      </c>
    </row>
    <row r="88" spans="1:319" s="266" customFormat="1" x14ac:dyDescent="0.25">
      <c r="A88" s="248">
        <f t="shared" si="422"/>
        <v>77</v>
      </c>
      <c r="B88" s="176" t="s">
        <v>697</v>
      </c>
      <c r="C88" s="45" t="s">
        <v>285</v>
      </c>
      <c r="D88" s="45" t="s">
        <v>287</v>
      </c>
      <c r="E88" s="169" t="s">
        <v>298</v>
      </c>
      <c r="F88" s="46" t="s">
        <v>431</v>
      </c>
      <c r="G88" s="269" t="s">
        <v>751</v>
      </c>
      <c r="H88" s="54"/>
      <c r="I88" s="54"/>
      <c r="J88" s="54"/>
      <c r="K88" s="54"/>
      <c r="L88" s="248"/>
      <c r="M88" s="248"/>
      <c r="N88" s="44" t="s">
        <v>596</v>
      </c>
      <c r="O88" s="44" t="s">
        <v>675</v>
      </c>
      <c r="P88" s="43">
        <v>2</v>
      </c>
      <c r="Q88" s="43" t="s">
        <v>415</v>
      </c>
      <c r="R88" s="43" t="s">
        <v>415</v>
      </c>
      <c r="S88" s="43">
        <v>15</v>
      </c>
      <c r="T88" s="54">
        <v>2</v>
      </c>
      <c r="U88" s="54"/>
      <c r="V88" s="54"/>
      <c r="W88" s="343">
        <f t="shared" si="298"/>
        <v>34</v>
      </c>
      <c r="X88" s="344">
        <f t="shared" si="299"/>
        <v>2</v>
      </c>
      <c r="Y88" s="45" t="s">
        <v>443</v>
      </c>
      <c r="Z88" s="45"/>
      <c r="AA88" s="54">
        <v>2</v>
      </c>
      <c r="AB88" s="54">
        <v>12</v>
      </c>
      <c r="AC88" s="54">
        <v>2</v>
      </c>
      <c r="AD88" s="44">
        <v>4</v>
      </c>
      <c r="AE88" s="44">
        <v>12</v>
      </c>
      <c r="AF88" s="44">
        <v>2</v>
      </c>
      <c r="AG88" s="45"/>
      <c r="AH88" s="45"/>
      <c r="AI88" s="45"/>
      <c r="AJ88" s="46"/>
      <c r="AK88" s="46"/>
      <c r="AL88" s="46"/>
      <c r="AN88" s="307" t="str">
        <f t="shared" si="377"/>
        <v>Pré: ---</v>
      </c>
      <c r="AO88" s="256" t="str">
        <f t="shared" si="378"/>
        <v>Co: ---</v>
      </c>
      <c r="AP88" s="45" t="str">
        <f t="shared" si="397"/>
        <v>LEL04102</v>
      </c>
      <c r="AQ88" s="308" t="str">
        <f t="shared" si="423"/>
        <v>Inglês Instrumental I</v>
      </c>
      <c r="AR88" s="43">
        <f t="shared" si="379"/>
        <v>15</v>
      </c>
      <c r="AS88" s="255"/>
      <c r="AT88" s="256">
        <f t="shared" si="380"/>
        <v>2</v>
      </c>
      <c r="AU88" s="257" t="str">
        <f t="shared" si="426"/>
        <v/>
      </c>
      <c r="AV88" s="257" t="str">
        <f t="shared" si="426"/>
        <v/>
      </c>
      <c r="AW88" s="257" t="str">
        <f t="shared" si="426"/>
        <v/>
      </c>
      <c r="AX88" s="257" t="str">
        <f t="shared" si="426"/>
        <v/>
      </c>
      <c r="AY88" s="257" t="str">
        <f t="shared" si="426"/>
        <v/>
      </c>
      <c r="AZ88" s="257">
        <f t="shared" si="426"/>
        <v>12</v>
      </c>
      <c r="BA88" s="257">
        <f t="shared" si="426"/>
        <v>13</v>
      </c>
      <c r="BB88" s="257" t="str">
        <f t="shared" si="426"/>
        <v/>
      </c>
      <c r="BC88" s="257" t="str">
        <f t="shared" si="426"/>
        <v/>
      </c>
      <c r="BD88" s="257" t="str">
        <f t="shared" si="426"/>
        <v/>
      </c>
      <c r="BE88" s="257" t="str">
        <f t="shared" si="427"/>
        <v/>
      </c>
      <c r="BF88" s="257" t="str">
        <f t="shared" si="427"/>
        <v/>
      </c>
      <c r="BG88" s="257" t="str">
        <f t="shared" si="427"/>
        <v/>
      </c>
      <c r="BH88" s="257" t="str">
        <f t="shared" si="427"/>
        <v/>
      </c>
      <c r="BI88" s="257" t="str">
        <f t="shared" si="427"/>
        <v/>
      </c>
      <c r="BJ88" s="257" t="str">
        <f t="shared" si="427"/>
        <v/>
      </c>
      <c r="BK88" s="257" t="str">
        <f t="shared" si="427"/>
        <v/>
      </c>
      <c r="BL88" s="257" t="str">
        <f t="shared" si="427"/>
        <v/>
      </c>
      <c r="BM88" s="258">
        <f t="shared" si="381"/>
        <v>4</v>
      </c>
      <c r="BN88" s="259" t="str">
        <f t="shared" si="428"/>
        <v/>
      </c>
      <c r="BO88" s="259" t="str">
        <f t="shared" si="428"/>
        <v/>
      </c>
      <c r="BP88" s="259" t="str">
        <f t="shared" si="428"/>
        <v/>
      </c>
      <c r="BQ88" s="259" t="str">
        <f t="shared" si="428"/>
        <v/>
      </c>
      <c r="BR88" s="259" t="str">
        <f t="shared" si="428"/>
        <v/>
      </c>
      <c r="BS88" s="259">
        <f t="shared" si="428"/>
        <v>12</v>
      </c>
      <c r="BT88" s="259">
        <f t="shared" si="428"/>
        <v>13</v>
      </c>
      <c r="BU88" s="259" t="str">
        <f t="shared" si="428"/>
        <v/>
      </c>
      <c r="BV88" s="259" t="str">
        <f t="shared" si="428"/>
        <v/>
      </c>
      <c r="BW88" s="259" t="str">
        <f t="shared" si="428"/>
        <v/>
      </c>
      <c r="BX88" s="259" t="str">
        <f t="shared" si="429"/>
        <v/>
      </c>
      <c r="BY88" s="259" t="str">
        <f t="shared" si="429"/>
        <v/>
      </c>
      <c r="BZ88" s="259" t="str">
        <f t="shared" si="429"/>
        <v/>
      </c>
      <c r="CA88" s="259" t="str">
        <f t="shared" si="429"/>
        <v/>
      </c>
      <c r="CB88" s="259" t="str">
        <f t="shared" si="429"/>
        <v/>
      </c>
      <c r="CC88" s="259" t="str">
        <f t="shared" si="429"/>
        <v/>
      </c>
      <c r="CD88" s="259" t="str">
        <f t="shared" si="429"/>
        <v/>
      </c>
      <c r="CE88" s="259" t="str">
        <f t="shared" si="429"/>
        <v/>
      </c>
      <c r="CF88" s="260" t="str">
        <f t="shared" si="382"/>
        <v/>
      </c>
      <c r="CG88" s="261" t="str">
        <f t="shared" si="430"/>
        <v/>
      </c>
      <c r="CH88" s="261" t="str">
        <f t="shared" si="430"/>
        <v/>
      </c>
      <c r="CI88" s="261" t="str">
        <f t="shared" si="430"/>
        <v/>
      </c>
      <c r="CJ88" s="261" t="str">
        <f t="shared" si="430"/>
        <v/>
      </c>
      <c r="CK88" s="261" t="str">
        <f t="shared" si="430"/>
        <v/>
      </c>
      <c r="CL88" s="261" t="str">
        <f t="shared" si="430"/>
        <v/>
      </c>
      <c r="CM88" s="261" t="str">
        <f t="shared" si="430"/>
        <v/>
      </c>
      <c r="CN88" s="261" t="str">
        <f t="shared" si="430"/>
        <v/>
      </c>
      <c r="CO88" s="261" t="str">
        <f t="shared" si="430"/>
        <v/>
      </c>
      <c r="CP88" s="261" t="str">
        <f t="shared" si="430"/>
        <v/>
      </c>
      <c r="CQ88" s="261" t="str">
        <f t="shared" si="431"/>
        <v/>
      </c>
      <c r="CR88" s="261" t="str">
        <f t="shared" si="431"/>
        <v/>
      </c>
      <c r="CS88" s="261" t="str">
        <f t="shared" si="431"/>
        <v/>
      </c>
      <c r="CT88" s="261" t="str">
        <f t="shared" si="431"/>
        <v/>
      </c>
      <c r="CU88" s="261" t="str">
        <f t="shared" si="431"/>
        <v/>
      </c>
      <c r="CV88" s="261" t="str">
        <f t="shared" si="431"/>
        <v/>
      </c>
      <c r="CW88" s="261" t="str">
        <f t="shared" si="431"/>
        <v/>
      </c>
      <c r="CX88" s="261" t="str">
        <f t="shared" si="431"/>
        <v/>
      </c>
      <c r="CY88" s="262" t="str">
        <f t="shared" si="383"/>
        <v/>
      </c>
      <c r="CZ88" s="263" t="str">
        <f t="shared" si="432"/>
        <v/>
      </c>
      <c r="DA88" s="263" t="str">
        <f t="shared" si="432"/>
        <v/>
      </c>
      <c r="DB88" s="263" t="str">
        <f t="shared" si="432"/>
        <v/>
      </c>
      <c r="DC88" s="263" t="str">
        <f t="shared" si="432"/>
        <v/>
      </c>
      <c r="DD88" s="263" t="str">
        <f t="shared" si="432"/>
        <v/>
      </c>
      <c r="DE88" s="263" t="str">
        <f t="shared" si="432"/>
        <v/>
      </c>
      <c r="DF88" s="263" t="str">
        <f t="shared" si="432"/>
        <v/>
      </c>
      <c r="DG88" s="263" t="str">
        <f t="shared" si="432"/>
        <v/>
      </c>
      <c r="DH88" s="263" t="str">
        <f t="shared" si="432"/>
        <v/>
      </c>
      <c r="DI88" s="263" t="str">
        <f t="shared" si="432"/>
        <v/>
      </c>
      <c r="DJ88" s="263" t="str">
        <f t="shared" si="433"/>
        <v/>
      </c>
      <c r="DK88" s="263" t="str">
        <f t="shared" si="433"/>
        <v/>
      </c>
      <c r="DL88" s="263" t="str">
        <f t="shared" si="433"/>
        <v/>
      </c>
      <c r="DM88" s="263" t="str">
        <f t="shared" si="433"/>
        <v/>
      </c>
      <c r="DN88" s="263" t="str">
        <f t="shared" si="433"/>
        <v/>
      </c>
      <c r="DO88" s="263" t="str">
        <f t="shared" si="433"/>
        <v/>
      </c>
      <c r="DP88" s="263" t="str">
        <f t="shared" si="433"/>
        <v/>
      </c>
      <c r="DQ88" s="263" t="str">
        <f t="shared" si="433"/>
        <v/>
      </c>
      <c r="DR88" s="264"/>
      <c r="DS88" s="257" t="str">
        <f t="shared" si="437"/>
        <v/>
      </c>
      <c r="DT88" s="257" t="str">
        <f t="shared" si="437"/>
        <v/>
      </c>
      <c r="DU88" s="257" t="str">
        <f t="shared" si="437"/>
        <v/>
      </c>
      <c r="DV88" s="257" t="str">
        <f t="shared" si="437"/>
        <v/>
      </c>
      <c r="DW88" s="257" t="str">
        <f t="shared" si="437"/>
        <v/>
      </c>
      <c r="DX88" s="257" t="str">
        <f t="shared" si="437"/>
        <v/>
      </c>
      <c r="DY88" s="257" t="str">
        <f t="shared" si="437"/>
        <v/>
      </c>
      <c r="DZ88" s="257" t="str">
        <f t="shared" si="437"/>
        <v/>
      </c>
      <c r="EA88" s="257" t="str">
        <f t="shared" si="452"/>
        <v/>
      </c>
      <c r="EB88" s="257" t="str">
        <f t="shared" si="452"/>
        <v/>
      </c>
      <c r="EC88" s="257" t="str">
        <f t="shared" si="452"/>
        <v/>
      </c>
      <c r="ED88" s="257" t="str">
        <f t="shared" si="452"/>
        <v/>
      </c>
      <c r="EE88" s="257" t="str">
        <f t="shared" si="452"/>
        <v/>
      </c>
      <c r="EF88" s="257" t="str">
        <f t="shared" si="452"/>
        <v/>
      </c>
      <c r="EG88" s="257" t="str">
        <f t="shared" si="452"/>
        <v/>
      </c>
      <c r="EH88" s="257" t="str">
        <f t="shared" si="452"/>
        <v/>
      </c>
      <c r="EI88" s="257" t="str">
        <f t="shared" si="452"/>
        <v/>
      </c>
      <c r="EJ88" s="257" t="str">
        <f t="shared" si="452"/>
        <v/>
      </c>
      <c r="EK88" s="259" t="str">
        <f t="shared" si="438"/>
        <v/>
      </c>
      <c r="EL88" s="259" t="str">
        <f t="shared" si="438"/>
        <v/>
      </c>
      <c r="EM88" s="259" t="str">
        <f t="shared" si="438"/>
        <v/>
      </c>
      <c r="EN88" s="259" t="str">
        <f t="shared" si="438"/>
        <v/>
      </c>
      <c r="EO88" s="259" t="str">
        <f t="shared" si="438"/>
        <v/>
      </c>
      <c r="EP88" s="259" t="str">
        <f t="shared" si="438"/>
        <v>12</v>
      </c>
      <c r="EQ88" s="259" t="str">
        <f t="shared" si="438"/>
        <v>13</v>
      </c>
      <c r="ER88" s="259" t="str">
        <f t="shared" si="438"/>
        <v/>
      </c>
      <c r="ES88" s="259" t="str">
        <f t="shared" si="441"/>
        <v/>
      </c>
      <c r="ET88" s="259" t="str">
        <f t="shared" si="453"/>
        <v/>
      </c>
      <c r="EU88" s="259" t="str">
        <f t="shared" si="453"/>
        <v/>
      </c>
      <c r="EV88" s="259" t="str">
        <f t="shared" si="453"/>
        <v/>
      </c>
      <c r="EW88" s="259" t="str">
        <f t="shared" si="453"/>
        <v/>
      </c>
      <c r="EX88" s="259" t="str">
        <f t="shared" si="453"/>
        <v/>
      </c>
      <c r="EY88" s="259" t="str">
        <f t="shared" si="453"/>
        <v/>
      </c>
      <c r="EZ88" s="259" t="str">
        <f t="shared" si="453"/>
        <v/>
      </c>
      <c r="FA88" s="259" t="str">
        <f t="shared" si="453"/>
        <v/>
      </c>
      <c r="FB88" s="259" t="str">
        <f t="shared" si="453"/>
        <v/>
      </c>
      <c r="FC88" s="261" t="str">
        <f t="shared" si="439"/>
        <v/>
      </c>
      <c r="FD88" s="261" t="str">
        <f t="shared" si="439"/>
        <v/>
      </c>
      <c r="FE88" s="261" t="str">
        <f t="shared" si="439"/>
        <v/>
      </c>
      <c r="FF88" s="261" t="str">
        <f t="shared" si="439"/>
        <v/>
      </c>
      <c r="FG88" s="261" t="str">
        <f t="shared" si="439"/>
        <v/>
      </c>
      <c r="FH88" s="261" t="str">
        <f t="shared" si="439"/>
        <v/>
      </c>
      <c r="FI88" s="261" t="str">
        <f t="shared" si="439"/>
        <v/>
      </c>
      <c r="FJ88" s="261" t="str">
        <f t="shared" si="439"/>
        <v/>
      </c>
      <c r="FK88" s="261" t="str">
        <f t="shared" si="443"/>
        <v/>
      </c>
      <c r="FL88" s="261" t="str">
        <f t="shared" si="454"/>
        <v/>
      </c>
      <c r="FM88" s="261" t="str">
        <f t="shared" si="454"/>
        <v/>
      </c>
      <c r="FN88" s="261" t="str">
        <f t="shared" si="454"/>
        <v/>
      </c>
      <c r="FO88" s="261" t="str">
        <f t="shared" si="454"/>
        <v/>
      </c>
      <c r="FP88" s="261" t="str">
        <f t="shared" si="454"/>
        <v/>
      </c>
      <c r="FQ88" s="261" t="str">
        <f t="shared" si="454"/>
        <v/>
      </c>
      <c r="FR88" s="261" t="str">
        <f t="shared" si="454"/>
        <v/>
      </c>
      <c r="FS88" s="261" t="str">
        <f t="shared" si="454"/>
        <v/>
      </c>
      <c r="FT88" s="261" t="str">
        <f t="shared" si="454"/>
        <v/>
      </c>
      <c r="FU88" s="263" t="str">
        <f t="shared" si="440"/>
        <v/>
      </c>
      <c r="FV88" s="263" t="str">
        <f t="shared" si="440"/>
        <v/>
      </c>
      <c r="FW88" s="263" t="str">
        <f t="shared" si="440"/>
        <v/>
      </c>
      <c r="FX88" s="263" t="str">
        <f t="shared" si="440"/>
        <v/>
      </c>
      <c r="FY88" s="263" t="str">
        <f t="shared" si="440"/>
        <v/>
      </c>
      <c r="FZ88" s="263" t="str">
        <f t="shared" si="440"/>
        <v>12</v>
      </c>
      <c r="GA88" s="263" t="str">
        <f t="shared" si="440"/>
        <v>13</v>
      </c>
      <c r="GB88" s="263" t="str">
        <f t="shared" si="440"/>
        <v/>
      </c>
      <c r="GC88" s="263" t="str">
        <f t="shared" si="445"/>
        <v/>
      </c>
      <c r="GD88" s="263" t="str">
        <f t="shared" si="455"/>
        <v/>
      </c>
      <c r="GE88" s="263" t="str">
        <f t="shared" si="455"/>
        <v/>
      </c>
      <c r="GF88" s="263" t="str">
        <f t="shared" si="455"/>
        <v/>
      </c>
      <c r="GG88" s="263" t="str">
        <f t="shared" si="455"/>
        <v/>
      </c>
      <c r="GH88" s="263" t="str">
        <f t="shared" si="455"/>
        <v/>
      </c>
      <c r="GI88" s="263" t="str">
        <f t="shared" si="455"/>
        <v/>
      </c>
      <c r="GJ88" s="263" t="str">
        <f t="shared" si="455"/>
        <v/>
      </c>
      <c r="GK88" s="263" t="str">
        <f t="shared" si="455"/>
        <v/>
      </c>
      <c r="GL88" s="263" t="str">
        <f t="shared" si="455"/>
        <v/>
      </c>
      <c r="GM88" s="265" t="str">
        <f t="shared" si="455"/>
        <v/>
      </c>
      <c r="GN88" s="265" t="str">
        <f t="shared" si="455"/>
        <v/>
      </c>
      <c r="GO88" s="265" t="str">
        <f t="shared" si="455"/>
        <v/>
      </c>
      <c r="GP88" s="265" t="str">
        <f t="shared" si="455"/>
        <v/>
      </c>
      <c r="GQ88" s="265" t="str">
        <f t="shared" si="455"/>
        <v/>
      </c>
      <c r="GR88" s="265" t="str">
        <f t="shared" si="455"/>
        <v/>
      </c>
      <c r="GS88" s="265" t="str">
        <f t="shared" si="425"/>
        <v/>
      </c>
      <c r="GT88" s="265" t="str">
        <f t="shared" si="424"/>
        <v/>
      </c>
      <c r="GU88" s="265" t="str">
        <f t="shared" si="424"/>
        <v/>
      </c>
      <c r="GV88" s="265" t="str">
        <f t="shared" si="456"/>
        <v/>
      </c>
      <c r="GW88" s="265" t="str">
        <f t="shared" si="456"/>
        <v/>
      </c>
      <c r="GX88" s="265" t="str">
        <f t="shared" si="456"/>
        <v/>
      </c>
      <c r="GY88" s="265" t="str">
        <f t="shared" si="456"/>
        <v/>
      </c>
      <c r="GZ88" s="265" t="str">
        <f t="shared" si="456"/>
        <v/>
      </c>
      <c r="HA88" s="265" t="str">
        <f t="shared" si="456"/>
        <v/>
      </c>
      <c r="HB88" s="265" t="str">
        <f t="shared" si="456"/>
        <v/>
      </c>
      <c r="HC88" s="265" t="str">
        <f t="shared" si="456"/>
        <v/>
      </c>
      <c r="HD88" s="265" t="str">
        <f t="shared" si="456"/>
        <v/>
      </c>
      <c r="HF88" s="265">
        <f t="shared" si="457"/>
        <v>77</v>
      </c>
      <c r="HG88" s="267" t="str">
        <f t="shared" si="434"/>
        <v/>
      </c>
      <c r="HH88" s="267" t="str">
        <f t="shared" si="434"/>
        <v/>
      </c>
      <c r="HI88" s="267" t="str">
        <f t="shared" si="434"/>
        <v/>
      </c>
      <c r="HJ88" s="267" t="str">
        <f t="shared" si="434"/>
        <v/>
      </c>
      <c r="HK88" s="267" t="str">
        <f t="shared" si="434"/>
        <v/>
      </c>
      <c r="HL88" s="267" t="str">
        <f t="shared" si="434"/>
        <v/>
      </c>
      <c r="HM88" s="267" t="str">
        <f t="shared" si="434"/>
        <v/>
      </c>
      <c r="HN88" s="267" t="str">
        <f t="shared" si="434"/>
        <v/>
      </c>
      <c r="HO88" s="267" t="str">
        <f t="shared" si="434"/>
        <v/>
      </c>
      <c r="HP88" s="267" t="str">
        <f t="shared" si="434"/>
        <v/>
      </c>
      <c r="HQ88" s="267" t="str">
        <f t="shared" si="435"/>
        <v/>
      </c>
      <c r="HR88" s="267" t="str">
        <f t="shared" si="435"/>
        <v/>
      </c>
      <c r="HS88" s="267" t="str">
        <f t="shared" si="435"/>
        <v/>
      </c>
      <c r="HT88" s="267" t="str">
        <f t="shared" si="435"/>
        <v/>
      </c>
      <c r="HU88" s="267">
        <f t="shared" si="435"/>
        <v>77</v>
      </c>
      <c r="HV88" s="267" t="str">
        <f t="shared" si="435"/>
        <v/>
      </c>
      <c r="HW88" s="267" t="str">
        <f t="shared" si="435"/>
        <v/>
      </c>
      <c r="HX88" s="267" t="str">
        <f t="shared" si="435"/>
        <v/>
      </c>
      <c r="HY88" s="267" t="str">
        <f t="shared" si="435"/>
        <v/>
      </c>
      <c r="HZ88" s="267" t="str">
        <f t="shared" si="435"/>
        <v/>
      </c>
      <c r="IA88" s="264"/>
      <c r="IB88" s="267" t="str">
        <f t="shared" si="400"/>
        <v/>
      </c>
      <c r="IC88" s="267" t="str">
        <f t="shared" si="401"/>
        <v/>
      </c>
      <c r="ID88" s="267" t="str">
        <f t="shared" si="402"/>
        <v/>
      </c>
      <c r="IE88" s="267" t="str">
        <f t="shared" si="403"/>
        <v/>
      </c>
      <c r="IF88" s="267" t="str">
        <f t="shared" si="404"/>
        <v/>
      </c>
      <c r="IG88" s="267" t="str">
        <f t="shared" si="405"/>
        <v/>
      </c>
      <c r="IH88" s="267" t="str">
        <f t="shared" si="406"/>
        <v/>
      </c>
      <c r="II88" s="267" t="str">
        <f t="shared" si="407"/>
        <v/>
      </c>
      <c r="IJ88" s="267" t="str">
        <f t="shared" si="408"/>
        <v/>
      </c>
      <c r="IK88" s="267" t="str">
        <f t="shared" si="409"/>
        <v/>
      </c>
      <c r="IL88" s="267" t="str">
        <f t="shared" si="410"/>
        <v/>
      </c>
      <c r="IM88" s="267" t="str">
        <f t="shared" si="411"/>
        <v/>
      </c>
      <c r="IN88" s="267" t="str">
        <f t="shared" si="412"/>
        <v/>
      </c>
      <c r="IO88" s="267" t="str">
        <f t="shared" si="413"/>
        <v/>
      </c>
      <c r="IP88" s="267">
        <f t="shared" si="414"/>
        <v>2</v>
      </c>
      <c r="IQ88" s="267" t="str">
        <f t="shared" si="415"/>
        <v/>
      </c>
      <c r="IR88" s="267" t="str">
        <f t="shared" si="416"/>
        <v/>
      </c>
      <c r="IS88" s="267" t="str">
        <f t="shared" si="417"/>
        <v/>
      </c>
      <c r="IT88" s="267" t="str">
        <f t="shared" si="418"/>
        <v/>
      </c>
      <c r="IU88" s="267" t="str">
        <f t="shared" si="419"/>
        <v/>
      </c>
      <c r="IV88" s="264"/>
      <c r="IW88" s="268">
        <v>77</v>
      </c>
      <c r="IX88" s="265" t="str">
        <f t="shared" si="420"/>
        <v/>
      </c>
      <c r="IY88" s="265" t="str">
        <f t="shared" si="375"/>
        <v/>
      </c>
      <c r="IZ88" s="265" t="str">
        <f t="shared" si="375"/>
        <v/>
      </c>
      <c r="JA88" s="265" t="str">
        <f t="shared" si="375"/>
        <v/>
      </c>
      <c r="JB88" s="265" t="str">
        <f t="shared" si="436"/>
        <v/>
      </c>
      <c r="JC88" s="265" t="str">
        <f t="shared" si="436"/>
        <v/>
      </c>
      <c r="JD88" s="265" t="str">
        <f t="shared" si="436"/>
        <v/>
      </c>
      <c r="JE88" s="265" t="str">
        <f t="shared" si="458"/>
        <v/>
      </c>
      <c r="JF88" s="265" t="str">
        <f t="shared" si="458"/>
        <v/>
      </c>
      <c r="JG88" s="265" t="str">
        <f t="shared" si="458"/>
        <v/>
      </c>
      <c r="JH88" s="265" t="str">
        <f t="shared" si="458"/>
        <v/>
      </c>
      <c r="JI88" s="265" t="str">
        <f t="shared" si="458"/>
        <v/>
      </c>
      <c r="JJ88" s="265" t="str">
        <f t="shared" si="458"/>
        <v/>
      </c>
      <c r="JK88" s="265" t="str">
        <f t="shared" si="458"/>
        <v/>
      </c>
      <c r="JL88" s="265" t="str">
        <f t="shared" si="458"/>
        <v/>
      </c>
      <c r="JM88" s="265" t="str">
        <f t="shared" si="458"/>
        <v/>
      </c>
      <c r="JN88" s="265" t="str">
        <f t="shared" si="458"/>
        <v/>
      </c>
      <c r="JO88" s="265" t="str">
        <f t="shared" si="458"/>
        <v/>
      </c>
      <c r="JP88" s="265" t="str">
        <f t="shared" si="458"/>
        <v/>
      </c>
      <c r="JQ88" s="265" t="str">
        <f t="shared" si="458"/>
        <v/>
      </c>
      <c r="JS88" s="265" t="str">
        <f>IF(IX88="","",SUM(IX$12:IX88)-IX88+1)</f>
        <v/>
      </c>
      <c r="JT88" s="265" t="str">
        <f>IF(IY88="","",SUM(IY$12:IY88)-IY88+1)</f>
        <v/>
      </c>
      <c r="JU88" s="265" t="str">
        <f>IF(IZ88="","",SUM(IZ$12:IZ88)-IZ88+1)</f>
        <v/>
      </c>
      <c r="JV88" s="265" t="str">
        <f>IF(JA88="","",SUM(JA$12:JA88)-JA88+1)</f>
        <v/>
      </c>
      <c r="JW88" s="265" t="str">
        <f>IF(JB88="","",SUM(JB$12:JB88)-JB88+1)</f>
        <v/>
      </c>
      <c r="JX88" s="265" t="str">
        <f>IF(JC88="","",SUM(JC$12:JC88)-JC88+1)</f>
        <v/>
      </c>
      <c r="JY88" s="265" t="str">
        <f>IF(JD88="","",SUM(JD$12:JD88)-JD88+1)</f>
        <v/>
      </c>
      <c r="JZ88" s="265" t="str">
        <f>IF(JE88="","",SUM(JE$12:JE88)-JE88+1)</f>
        <v/>
      </c>
      <c r="KA88" s="265" t="str">
        <f>IF(JF88="","",SUM(JF$12:JF88)-JF88+1)</f>
        <v/>
      </c>
      <c r="KB88" s="265" t="str">
        <f>IF(JG88="","",SUM(JG$12:JG88)-JG88+1)</f>
        <v/>
      </c>
      <c r="KC88" s="265" t="str">
        <f>IF(JH88="","",SUM(JH$12:JH88)-JH88+1)</f>
        <v/>
      </c>
      <c r="KD88" s="265" t="str">
        <f>IF(JI88="","",SUM(JI$12:JI88)-JI88+1)</f>
        <v/>
      </c>
      <c r="KE88" s="265" t="str">
        <f>IF(JJ88="","",SUM(JJ$12:JJ88)-JJ88+1)</f>
        <v/>
      </c>
      <c r="KF88" s="265" t="str">
        <f>IF(JK88="","",SUM(JK$12:JK88)-JK88+1)</f>
        <v/>
      </c>
      <c r="KG88" s="265" t="str">
        <f>IF(JL88="","",SUM(JL$12:JL88)-JL88+1)</f>
        <v/>
      </c>
      <c r="KH88" s="265" t="str">
        <f>IF(JM88="","",SUM(JM$12:JM88)-JM88+1)</f>
        <v/>
      </c>
      <c r="KI88" s="265" t="str">
        <f>IF(JN88="","",SUM(JN$12:JN88)-JN88+1)</f>
        <v/>
      </c>
      <c r="KJ88" s="265" t="str">
        <f>IF(JO88="","",SUM(JO$12:JO88)-JO88+1)</f>
        <v/>
      </c>
      <c r="KK88" s="265" t="str">
        <f>IF(JP88="","",SUM(JP$12:JP88)-JP88+1)</f>
        <v/>
      </c>
      <c r="KL88" s="265" t="str">
        <f>IF(JQ88="","",SUM(JQ$12:JQ88)-JQ88+1)</f>
        <v/>
      </c>
      <c r="KN88" s="265"/>
      <c r="KO88" s="265"/>
      <c r="KP88" s="265"/>
      <c r="KQ88" s="265"/>
      <c r="KR88" s="265"/>
      <c r="KS88" s="265"/>
      <c r="KT88" s="265"/>
      <c r="KU88" s="265" t="str">
        <f t="shared" si="349"/>
        <v/>
      </c>
      <c r="KV88" s="265" t="str">
        <f t="shared" si="385"/>
        <v/>
      </c>
      <c r="KW88" s="265" t="str">
        <f t="shared" si="386"/>
        <v/>
      </c>
      <c r="KX88" s="265" t="str">
        <f t="shared" si="387"/>
        <v/>
      </c>
      <c r="KY88" s="265" t="str">
        <f t="shared" si="388"/>
        <v/>
      </c>
      <c r="KZ88" s="265" t="str">
        <f t="shared" si="389"/>
        <v/>
      </c>
      <c r="LA88" s="265" t="str">
        <f t="shared" si="390"/>
        <v/>
      </c>
      <c r="LB88" s="265" t="str">
        <f t="shared" si="391"/>
        <v/>
      </c>
      <c r="LC88" s="265" t="str">
        <f t="shared" si="392"/>
        <v/>
      </c>
      <c r="LD88" s="265" t="str">
        <f t="shared" si="393"/>
        <v/>
      </c>
      <c r="LE88" s="265" t="str">
        <f t="shared" si="394"/>
        <v/>
      </c>
      <c r="LF88" s="265" t="str">
        <f t="shared" si="395"/>
        <v/>
      </c>
      <c r="LG88" s="265" t="str">
        <f t="shared" si="396"/>
        <v/>
      </c>
    </row>
    <row r="89" spans="1:319" s="266" customFormat="1" x14ac:dyDescent="0.25">
      <c r="A89" s="248">
        <f t="shared" si="422"/>
        <v>78</v>
      </c>
      <c r="B89" s="176" t="s">
        <v>697</v>
      </c>
      <c r="C89" s="45" t="s">
        <v>285</v>
      </c>
      <c r="D89" s="45" t="s">
        <v>287</v>
      </c>
      <c r="E89" s="169" t="s">
        <v>298</v>
      </c>
      <c r="F89" s="46" t="s">
        <v>441</v>
      </c>
      <c r="G89" s="269" t="s">
        <v>751</v>
      </c>
      <c r="H89" s="54"/>
      <c r="I89" s="54"/>
      <c r="J89" s="54"/>
      <c r="K89" s="54"/>
      <c r="L89" s="248"/>
      <c r="M89" s="248"/>
      <c r="N89" s="44" t="s">
        <v>596</v>
      </c>
      <c r="O89" s="44" t="s">
        <v>675</v>
      </c>
      <c r="P89" s="43">
        <v>2</v>
      </c>
      <c r="Q89" s="43" t="s">
        <v>415</v>
      </c>
      <c r="R89" s="43"/>
      <c r="S89" s="43">
        <v>15</v>
      </c>
      <c r="T89" s="54">
        <v>2</v>
      </c>
      <c r="U89" s="54"/>
      <c r="V89" s="54"/>
      <c r="W89" s="343">
        <f t="shared" si="298"/>
        <v>34</v>
      </c>
      <c r="X89" s="344">
        <f t="shared" si="299"/>
        <v>2</v>
      </c>
      <c r="Y89" s="45" t="s">
        <v>854</v>
      </c>
      <c r="Z89" s="45"/>
      <c r="AA89" s="54">
        <v>3</v>
      </c>
      <c r="AB89" s="54">
        <v>10</v>
      </c>
      <c r="AC89" s="54">
        <v>2</v>
      </c>
      <c r="AD89" s="44">
        <v>5</v>
      </c>
      <c r="AE89" s="44">
        <v>10</v>
      </c>
      <c r="AF89" s="44">
        <v>2</v>
      </c>
      <c r="AG89" s="45"/>
      <c r="AH89" s="45"/>
      <c r="AI89" s="45"/>
      <c r="AJ89" s="46"/>
      <c r="AK89" s="46"/>
      <c r="AL89" s="46"/>
      <c r="AN89" s="307" t="str">
        <f t="shared" si="377"/>
        <v>Pré: ---</v>
      </c>
      <c r="AO89" s="256" t="str">
        <f t="shared" si="378"/>
        <v>Co: ---</v>
      </c>
      <c r="AP89" s="45" t="str">
        <f t="shared" si="397"/>
        <v>LEL04102</v>
      </c>
      <c r="AQ89" s="308" t="str">
        <f t="shared" si="423"/>
        <v>Inglês Instrumental I</v>
      </c>
      <c r="AR89" s="43">
        <f t="shared" si="379"/>
        <v>15</v>
      </c>
      <c r="AS89" s="255"/>
      <c r="AT89" s="256">
        <f t="shared" si="380"/>
        <v>3</v>
      </c>
      <c r="AU89" s="257" t="str">
        <f t="shared" si="426"/>
        <v/>
      </c>
      <c r="AV89" s="257" t="str">
        <f t="shared" si="426"/>
        <v/>
      </c>
      <c r="AW89" s="257" t="str">
        <f t="shared" si="426"/>
        <v/>
      </c>
      <c r="AX89" s="257">
        <f t="shared" si="426"/>
        <v>10</v>
      </c>
      <c r="AY89" s="257">
        <f t="shared" si="426"/>
        <v>11</v>
      </c>
      <c r="AZ89" s="257" t="str">
        <f t="shared" si="426"/>
        <v/>
      </c>
      <c r="BA89" s="257" t="str">
        <f t="shared" si="426"/>
        <v/>
      </c>
      <c r="BB89" s="257" t="str">
        <f t="shared" si="426"/>
        <v/>
      </c>
      <c r="BC89" s="257" t="str">
        <f t="shared" si="426"/>
        <v/>
      </c>
      <c r="BD89" s="257" t="str">
        <f t="shared" si="426"/>
        <v/>
      </c>
      <c r="BE89" s="257" t="str">
        <f t="shared" si="427"/>
        <v/>
      </c>
      <c r="BF89" s="257" t="str">
        <f t="shared" si="427"/>
        <v/>
      </c>
      <c r="BG89" s="257" t="str">
        <f t="shared" si="427"/>
        <v/>
      </c>
      <c r="BH89" s="257" t="str">
        <f t="shared" si="427"/>
        <v/>
      </c>
      <c r="BI89" s="257" t="str">
        <f t="shared" si="427"/>
        <v/>
      </c>
      <c r="BJ89" s="257" t="str">
        <f t="shared" si="427"/>
        <v/>
      </c>
      <c r="BK89" s="257" t="str">
        <f t="shared" si="427"/>
        <v/>
      </c>
      <c r="BL89" s="257" t="str">
        <f t="shared" si="427"/>
        <v/>
      </c>
      <c r="BM89" s="258">
        <f t="shared" si="381"/>
        <v>5</v>
      </c>
      <c r="BN89" s="259" t="str">
        <f t="shared" si="428"/>
        <v/>
      </c>
      <c r="BO89" s="259" t="str">
        <f t="shared" si="428"/>
        <v/>
      </c>
      <c r="BP89" s="259" t="str">
        <f t="shared" si="428"/>
        <v/>
      </c>
      <c r="BQ89" s="259">
        <f t="shared" si="428"/>
        <v>10</v>
      </c>
      <c r="BR89" s="259">
        <f t="shared" si="428"/>
        <v>11</v>
      </c>
      <c r="BS89" s="259" t="str">
        <f t="shared" si="428"/>
        <v/>
      </c>
      <c r="BT89" s="259" t="str">
        <f t="shared" si="428"/>
        <v/>
      </c>
      <c r="BU89" s="259" t="str">
        <f t="shared" si="428"/>
        <v/>
      </c>
      <c r="BV89" s="259" t="str">
        <f t="shared" si="428"/>
        <v/>
      </c>
      <c r="BW89" s="259" t="str">
        <f t="shared" si="428"/>
        <v/>
      </c>
      <c r="BX89" s="259" t="str">
        <f t="shared" si="429"/>
        <v/>
      </c>
      <c r="BY89" s="259" t="str">
        <f t="shared" si="429"/>
        <v/>
      </c>
      <c r="BZ89" s="259" t="str">
        <f t="shared" si="429"/>
        <v/>
      </c>
      <c r="CA89" s="259" t="str">
        <f t="shared" si="429"/>
        <v/>
      </c>
      <c r="CB89" s="259" t="str">
        <f t="shared" si="429"/>
        <v/>
      </c>
      <c r="CC89" s="259" t="str">
        <f t="shared" si="429"/>
        <v/>
      </c>
      <c r="CD89" s="259" t="str">
        <f t="shared" si="429"/>
        <v/>
      </c>
      <c r="CE89" s="259" t="str">
        <f t="shared" si="429"/>
        <v/>
      </c>
      <c r="CF89" s="260" t="str">
        <f t="shared" si="382"/>
        <v/>
      </c>
      <c r="CG89" s="261" t="str">
        <f t="shared" si="430"/>
        <v/>
      </c>
      <c r="CH89" s="261" t="str">
        <f t="shared" si="430"/>
        <v/>
      </c>
      <c r="CI89" s="261" t="str">
        <f t="shared" si="430"/>
        <v/>
      </c>
      <c r="CJ89" s="261" t="str">
        <f t="shared" si="430"/>
        <v/>
      </c>
      <c r="CK89" s="261" t="str">
        <f t="shared" si="430"/>
        <v/>
      </c>
      <c r="CL89" s="261" t="str">
        <f t="shared" si="430"/>
        <v/>
      </c>
      <c r="CM89" s="261" t="str">
        <f t="shared" si="430"/>
        <v/>
      </c>
      <c r="CN89" s="261" t="str">
        <f t="shared" si="430"/>
        <v/>
      </c>
      <c r="CO89" s="261" t="str">
        <f t="shared" si="430"/>
        <v/>
      </c>
      <c r="CP89" s="261" t="str">
        <f t="shared" si="430"/>
        <v/>
      </c>
      <c r="CQ89" s="261" t="str">
        <f t="shared" si="431"/>
        <v/>
      </c>
      <c r="CR89" s="261" t="str">
        <f t="shared" si="431"/>
        <v/>
      </c>
      <c r="CS89" s="261" t="str">
        <f t="shared" si="431"/>
        <v/>
      </c>
      <c r="CT89" s="261" t="str">
        <f t="shared" si="431"/>
        <v/>
      </c>
      <c r="CU89" s="261" t="str">
        <f t="shared" si="431"/>
        <v/>
      </c>
      <c r="CV89" s="261" t="str">
        <f t="shared" si="431"/>
        <v/>
      </c>
      <c r="CW89" s="261" t="str">
        <f t="shared" si="431"/>
        <v/>
      </c>
      <c r="CX89" s="261" t="str">
        <f t="shared" si="431"/>
        <v/>
      </c>
      <c r="CY89" s="262" t="str">
        <f t="shared" si="383"/>
        <v/>
      </c>
      <c r="CZ89" s="263" t="str">
        <f t="shared" si="432"/>
        <v/>
      </c>
      <c r="DA89" s="263" t="str">
        <f t="shared" si="432"/>
        <v/>
      </c>
      <c r="DB89" s="263" t="str">
        <f t="shared" si="432"/>
        <v/>
      </c>
      <c r="DC89" s="263" t="str">
        <f t="shared" si="432"/>
        <v/>
      </c>
      <c r="DD89" s="263" t="str">
        <f t="shared" si="432"/>
        <v/>
      </c>
      <c r="DE89" s="263" t="str">
        <f t="shared" si="432"/>
        <v/>
      </c>
      <c r="DF89" s="263" t="str">
        <f t="shared" si="432"/>
        <v/>
      </c>
      <c r="DG89" s="263" t="str">
        <f t="shared" si="432"/>
        <v/>
      </c>
      <c r="DH89" s="263" t="str">
        <f t="shared" si="432"/>
        <v/>
      </c>
      <c r="DI89" s="263" t="str">
        <f t="shared" si="432"/>
        <v/>
      </c>
      <c r="DJ89" s="263" t="str">
        <f t="shared" si="433"/>
        <v/>
      </c>
      <c r="DK89" s="263" t="str">
        <f t="shared" si="433"/>
        <v/>
      </c>
      <c r="DL89" s="263" t="str">
        <f t="shared" si="433"/>
        <v/>
      </c>
      <c r="DM89" s="263" t="str">
        <f t="shared" si="433"/>
        <v/>
      </c>
      <c r="DN89" s="263" t="str">
        <f t="shared" si="433"/>
        <v/>
      </c>
      <c r="DO89" s="263" t="str">
        <f t="shared" si="433"/>
        <v/>
      </c>
      <c r="DP89" s="263" t="str">
        <f t="shared" si="433"/>
        <v/>
      </c>
      <c r="DQ89" s="263" t="str">
        <f t="shared" si="433"/>
        <v/>
      </c>
      <c r="DR89" s="264"/>
      <c r="DS89" s="257" t="str">
        <f t="shared" si="437"/>
        <v/>
      </c>
      <c r="DT89" s="257" t="str">
        <f t="shared" si="437"/>
        <v/>
      </c>
      <c r="DU89" s="257" t="str">
        <f t="shared" si="437"/>
        <v/>
      </c>
      <c r="DV89" s="257" t="str">
        <f t="shared" si="437"/>
        <v/>
      </c>
      <c r="DW89" s="257" t="str">
        <f t="shared" si="437"/>
        <v/>
      </c>
      <c r="DX89" s="257" t="str">
        <f t="shared" si="437"/>
        <v/>
      </c>
      <c r="DY89" s="257" t="str">
        <f t="shared" si="437"/>
        <v/>
      </c>
      <c r="DZ89" s="257" t="str">
        <f t="shared" si="437"/>
        <v/>
      </c>
      <c r="EA89" s="257" t="str">
        <f t="shared" si="452"/>
        <v/>
      </c>
      <c r="EB89" s="257" t="str">
        <f t="shared" si="452"/>
        <v/>
      </c>
      <c r="EC89" s="257" t="str">
        <f t="shared" si="452"/>
        <v/>
      </c>
      <c r="ED89" s="257" t="str">
        <f t="shared" si="452"/>
        <v/>
      </c>
      <c r="EE89" s="257" t="str">
        <f t="shared" si="452"/>
        <v/>
      </c>
      <c r="EF89" s="257" t="str">
        <f t="shared" si="452"/>
        <v/>
      </c>
      <c r="EG89" s="257" t="str">
        <f t="shared" si="452"/>
        <v/>
      </c>
      <c r="EH89" s="257" t="str">
        <f t="shared" si="452"/>
        <v/>
      </c>
      <c r="EI89" s="257" t="str">
        <f t="shared" si="452"/>
        <v/>
      </c>
      <c r="EJ89" s="257" t="str">
        <f t="shared" si="452"/>
        <v/>
      </c>
      <c r="EK89" s="259" t="str">
        <f t="shared" si="438"/>
        <v/>
      </c>
      <c r="EL89" s="259" t="str">
        <f t="shared" si="438"/>
        <v/>
      </c>
      <c r="EM89" s="259" t="str">
        <f t="shared" si="438"/>
        <v/>
      </c>
      <c r="EN89" s="259" t="str">
        <f t="shared" si="438"/>
        <v/>
      </c>
      <c r="EO89" s="259" t="str">
        <f t="shared" si="438"/>
        <v/>
      </c>
      <c r="EP89" s="259" t="str">
        <f t="shared" si="438"/>
        <v/>
      </c>
      <c r="EQ89" s="259" t="str">
        <f t="shared" si="438"/>
        <v/>
      </c>
      <c r="ER89" s="259" t="str">
        <f t="shared" si="438"/>
        <v/>
      </c>
      <c r="ES89" s="259" t="str">
        <f t="shared" si="441"/>
        <v/>
      </c>
      <c r="ET89" s="259" t="str">
        <f t="shared" si="453"/>
        <v/>
      </c>
      <c r="EU89" s="259" t="str">
        <f t="shared" si="453"/>
        <v/>
      </c>
      <c r="EV89" s="259" t="str">
        <f t="shared" si="453"/>
        <v/>
      </c>
      <c r="EW89" s="259" t="str">
        <f t="shared" si="453"/>
        <v/>
      </c>
      <c r="EX89" s="259" t="str">
        <f t="shared" si="453"/>
        <v/>
      </c>
      <c r="EY89" s="259" t="str">
        <f t="shared" si="453"/>
        <v/>
      </c>
      <c r="EZ89" s="259" t="str">
        <f t="shared" si="453"/>
        <v/>
      </c>
      <c r="FA89" s="259" t="str">
        <f t="shared" si="453"/>
        <v/>
      </c>
      <c r="FB89" s="259" t="str">
        <f t="shared" si="453"/>
        <v/>
      </c>
      <c r="FC89" s="261" t="str">
        <f t="shared" si="439"/>
        <v/>
      </c>
      <c r="FD89" s="261" t="str">
        <f t="shared" si="439"/>
        <v/>
      </c>
      <c r="FE89" s="261" t="str">
        <f t="shared" si="439"/>
        <v/>
      </c>
      <c r="FF89" s="261" t="str">
        <f t="shared" si="439"/>
        <v>10</v>
      </c>
      <c r="FG89" s="261" t="str">
        <f t="shared" si="439"/>
        <v>11</v>
      </c>
      <c r="FH89" s="261" t="str">
        <f t="shared" si="439"/>
        <v/>
      </c>
      <c r="FI89" s="261" t="str">
        <f t="shared" si="439"/>
        <v/>
      </c>
      <c r="FJ89" s="261" t="str">
        <f t="shared" si="439"/>
        <v/>
      </c>
      <c r="FK89" s="261" t="str">
        <f t="shared" si="443"/>
        <v/>
      </c>
      <c r="FL89" s="261" t="str">
        <f t="shared" si="454"/>
        <v/>
      </c>
      <c r="FM89" s="261" t="str">
        <f t="shared" si="454"/>
        <v/>
      </c>
      <c r="FN89" s="261" t="str">
        <f t="shared" si="454"/>
        <v/>
      </c>
      <c r="FO89" s="261" t="str">
        <f t="shared" si="454"/>
        <v/>
      </c>
      <c r="FP89" s="261" t="str">
        <f t="shared" si="454"/>
        <v/>
      </c>
      <c r="FQ89" s="261" t="str">
        <f t="shared" si="454"/>
        <v/>
      </c>
      <c r="FR89" s="261" t="str">
        <f t="shared" si="454"/>
        <v/>
      </c>
      <c r="FS89" s="261" t="str">
        <f t="shared" si="454"/>
        <v/>
      </c>
      <c r="FT89" s="261" t="str">
        <f t="shared" si="454"/>
        <v/>
      </c>
      <c r="FU89" s="263" t="str">
        <f t="shared" si="440"/>
        <v/>
      </c>
      <c r="FV89" s="263" t="str">
        <f t="shared" si="440"/>
        <v/>
      </c>
      <c r="FW89" s="263" t="str">
        <f t="shared" si="440"/>
        <v/>
      </c>
      <c r="FX89" s="263" t="str">
        <f t="shared" si="440"/>
        <v/>
      </c>
      <c r="FY89" s="263" t="str">
        <f t="shared" si="440"/>
        <v/>
      </c>
      <c r="FZ89" s="263" t="str">
        <f t="shared" si="440"/>
        <v/>
      </c>
      <c r="GA89" s="263" t="str">
        <f t="shared" si="440"/>
        <v/>
      </c>
      <c r="GB89" s="263" t="str">
        <f t="shared" si="440"/>
        <v/>
      </c>
      <c r="GC89" s="263" t="str">
        <f t="shared" si="445"/>
        <v/>
      </c>
      <c r="GD89" s="263" t="str">
        <f t="shared" si="455"/>
        <v/>
      </c>
      <c r="GE89" s="263" t="str">
        <f t="shared" si="455"/>
        <v/>
      </c>
      <c r="GF89" s="263" t="str">
        <f t="shared" si="455"/>
        <v/>
      </c>
      <c r="GG89" s="263" t="str">
        <f t="shared" si="455"/>
        <v/>
      </c>
      <c r="GH89" s="263" t="str">
        <f t="shared" si="455"/>
        <v/>
      </c>
      <c r="GI89" s="263" t="str">
        <f t="shared" si="455"/>
        <v/>
      </c>
      <c r="GJ89" s="263" t="str">
        <f t="shared" si="455"/>
        <v/>
      </c>
      <c r="GK89" s="263" t="str">
        <f t="shared" si="455"/>
        <v/>
      </c>
      <c r="GL89" s="263" t="str">
        <f t="shared" si="455"/>
        <v/>
      </c>
      <c r="GM89" s="265" t="str">
        <f t="shared" si="455"/>
        <v/>
      </c>
      <c r="GN89" s="265" t="str">
        <f t="shared" si="455"/>
        <v/>
      </c>
      <c r="GO89" s="265" t="str">
        <f t="shared" si="455"/>
        <v/>
      </c>
      <c r="GP89" s="265" t="str">
        <f t="shared" si="455"/>
        <v>10</v>
      </c>
      <c r="GQ89" s="265" t="str">
        <f t="shared" si="455"/>
        <v>11</v>
      </c>
      <c r="GR89" s="265" t="str">
        <f t="shared" si="455"/>
        <v/>
      </c>
      <c r="GS89" s="265" t="str">
        <f t="shared" si="425"/>
        <v/>
      </c>
      <c r="GT89" s="265" t="str">
        <f t="shared" si="424"/>
        <v/>
      </c>
      <c r="GU89" s="265" t="str">
        <f t="shared" si="424"/>
        <v/>
      </c>
      <c r="GV89" s="265" t="str">
        <f t="shared" si="456"/>
        <v/>
      </c>
      <c r="GW89" s="265" t="str">
        <f t="shared" si="456"/>
        <v/>
      </c>
      <c r="GX89" s="265" t="str">
        <f t="shared" si="456"/>
        <v/>
      </c>
      <c r="GY89" s="265" t="str">
        <f t="shared" si="456"/>
        <v/>
      </c>
      <c r="GZ89" s="265" t="str">
        <f t="shared" si="456"/>
        <v/>
      </c>
      <c r="HA89" s="265" t="str">
        <f t="shared" si="456"/>
        <v/>
      </c>
      <c r="HB89" s="265" t="str">
        <f t="shared" si="456"/>
        <v/>
      </c>
      <c r="HC89" s="265" t="str">
        <f t="shared" si="456"/>
        <v/>
      </c>
      <c r="HD89" s="265" t="str">
        <f t="shared" si="456"/>
        <v/>
      </c>
      <c r="HF89" s="265">
        <f t="shared" si="457"/>
        <v>78</v>
      </c>
      <c r="HG89" s="267" t="str">
        <f t="shared" si="434"/>
        <v/>
      </c>
      <c r="HH89" s="267" t="str">
        <f t="shared" si="434"/>
        <v/>
      </c>
      <c r="HI89" s="267" t="str">
        <f t="shared" si="434"/>
        <v/>
      </c>
      <c r="HJ89" s="267" t="str">
        <f t="shared" si="434"/>
        <v/>
      </c>
      <c r="HK89" s="267" t="str">
        <f t="shared" si="434"/>
        <v/>
      </c>
      <c r="HL89" s="267" t="str">
        <f t="shared" si="434"/>
        <v/>
      </c>
      <c r="HM89" s="267" t="str">
        <f t="shared" si="434"/>
        <v/>
      </c>
      <c r="HN89" s="267" t="str">
        <f t="shared" si="434"/>
        <v/>
      </c>
      <c r="HO89" s="267" t="str">
        <f t="shared" si="434"/>
        <v/>
      </c>
      <c r="HP89" s="267" t="str">
        <f t="shared" si="434"/>
        <v/>
      </c>
      <c r="HQ89" s="267" t="str">
        <f t="shared" si="435"/>
        <v/>
      </c>
      <c r="HR89" s="267" t="str">
        <f t="shared" si="435"/>
        <v/>
      </c>
      <c r="HS89" s="267" t="str">
        <f t="shared" si="435"/>
        <v/>
      </c>
      <c r="HT89" s="267" t="str">
        <f t="shared" si="435"/>
        <v/>
      </c>
      <c r="HU89" s="267">
        <f t="shared" si="435"/>
        <v>78</v>
      </c>
      <c r="HV89" s="267" t="str">
        <f t="shared" si="435"/>
        <v/>
      </c>
      <c r="HW89" s="267" t="str">
        <f t="shared" si="435"/>
        <v/>
      </c>
      <c r="HX89" s="267" t="str">
        <f t="shared" si="435"/>
        <v/>
      </c>
      <c r="HY89" s="267" t="str">
        <f t="shared" si="435"/>
        <v/>
      </c>
      <c r="HZ89" s="267" t="str">
        <f t="shared" si="435"/>
        <v/>
      </c>
      <c r="IA89" s="264"/>
      <c r="IB89" s="267" t="str">
        <f t="shared" si="400"/>
        <v/>
      </c>
      <c r="IC89" s="267" t="str">
        <f t="shared" si="401"/>
        <v/>
      </c>
      <c r="ID89" s="267" t="str">
        <f t="shared" si="402"/>
        <v/>
      </c>
      <c r="IE89" s="267" t="str">
        <f t="shared" si="403"/>
        <v/>
      </c>
      <c r="IF89" s="267" t="str">
        <f t="shared" si="404"/>
        <v/>
      </c>
      <c r="IG89" s="267" t="str">
        <f t="shared" si="405"/>
        <v/>
      </c>
      <c r="IH89" s="267" t="str">
        <f t="shared" si="406"/>
        <v/>
      </c>
      <c r="II89" s="267" t="str">
        <f t="shared" si="407"/>
        <v/>
      </c>
      <c r="IJ89" s="267" t="str">
        <f t="shared" si="408"/>
        <v/>
      </c>
      <c r="IK89" s="267" t="str">
        <f t="shared" si="409"/>
        <v/>
      </c>
      <c r="IL89" s="267" t="str">
        <f t="shared" si="410"/>
        <v/>
      </c>
      <c r="IM89" s="267" t="str">
        <f t="shared" si="411"/>
        <v/>
      </c>
      <c r="IN89" s="267" t="str">
        <f t="shared" si="412"/>
        <v/>
      </c>
      <c r="IO89" s="267" t="str">
        <f t="shared" si="413"/>
        <v/>
      </c>
      <c r="IP89" s="267">
        <f t="shared" si="414"/>
        <v>2</v>
      </c>
      <c r="IQ89" s="267" t="str">
        <f t="shared" si="415"/>
        <v/>
      </c>
      <c r="IR89" s="267" t="str">
        <f t="shared" si="416"/>
        <v/>
      </c>
      <c r="IS89" s="267" t="str">
        <f t="shared" si="417"/>
        <v/>
      </c>
      <c r="IT89" s="267" t="str">
        <f t="shared" si="418"/>
        <v/>
      </c>
      <c r="IU89" s="267" t="str">
        <f t="shared" si="419"/>
        <v/>
      </c>
      <c r="IV89" s="264"/>
      <c r="IW89" s="268">
        <v>78</v>
      </c>
      <c r="IX89" s="265" t="str">
        <f t="shared" si="420"/>
        <v/>
      </c>
      <c r="IY89" s="265" t="str">
        <f t="shared" si="375"/>
        <v/>
      </c>
      <c r="IZ89" s="265" t="str">
        <f t="shared" si="375"/>
        <v/>
      </c>
      <c r="JA89" s="265" t="str">
        <f t="shared" si="375"/>
        <v/>
      </c>
      <c r="JB89" s="265" t="str">
        <f t="shared" si="436"/>
        <v/>
      </c>
      <c r="JC89" s="265" t="str">
        <f t="shared" si="436"/>
        <v/>
      </c>
      <c r="JD89" s="265" t="str">
        <f t="shared" si="436"/>
        <v/>
      </c>
      <c r="JE89" s="265" t="str">
        <f t="shared" si="458"/>
        <v/>
      </c>
      <c r="JF89" s="265" t="str">
        <f t="shared" si="458"/>
        <v/>
      </c>
      <c r="JG89" s="265" t="str">
        <f t="shared" si="458"/>
        <v/>
      </c>
      <c r="JH89" s="265" t="str">
        <f t="shared" si="458"/>
        <v/>
      </c>
      <c r="JI89" s="265" t="str">
        <f t="shared" si="458"/>
        <v/>
      </c>
      <c r="JJ89" s="265" t="str">
        <f t="shared" si="458"/>
        <v/>
      </c>
      <c r="JK89" s="265" t="str">
        <f t="shared" si="458"/>
        <v/>
      </c>
      <c r="JL89" s="265" t="str">
        <f t="shared" si="458"/>
        <v/>
      </c>
      <c r="JM89" s="265" t="str">
        <f t="shared" si="458"/>
        <v/>
      </c>
      <c r="JN89" s="265" t="str">
        <f t="shared" si="458"/>
        <v/>
      </c>
      <c r="JO89" s="265" t="str">
        <f t="shared" si="458"/>
        <v/>
      </c>
      <c r="JP89" s="265" t="str">
        <f t="shared" si="458"/>
        <v/>
      </c>
      <c r="JQ89" s="265" t="str">
        <f t="shared" si="458"/>
        <v/>
      </c>
      <c r="JS89" s="265" t="str">
        <f>IF(IX89="","",SUM(IX$12:IX89)-IX89+1)</f>
        <v/>
      </c>
      <c r="JT89" s="265" t="str">
        <f>IF(IY89="","",SUM(IY$12:IY89)-IY89+1)</f>
        <v/>
      </c>
      <c r="JU89" s="265" t="str">
        <f>IF(IZ89="","",SUM(IZ$12:IZ89)-IZ89+1)</f>
        <v/>
      </c>
      <c r="JV89" s="265" t="str">
        <f>IF(JA89="","",SUM(JA$12:JA89)-JA89+1)</f>
        <v/>
      </c>
      <c r="JW89" s="265" t="str">
        <f>IF(JB89="","",SUM(JB$12:JB89)-JB89+1)</f>
        <v/>
      </c>
      <c r="JX89" s="265" t="str">
        <f>IF(JC89="","",SUM(JC$12:JC89)-JC89+1)</f>
        <v/>
      </c>
      <c r="JY89" s="265" t="str">
        <f>IF(JD89="","",SUM(JD$12:JD89)-JD89+1)</f>
        <v/>
      </c>
      <c r="JZ89" s="265" t="str">
        <f>IF(JE89="","",SUM(JE$12:JE89)-JE89+1)</f>
        <v/>
      </c>
      <c r="KA89" s="265" t="str">
        <f>IF(JF89="","",SUM(JF$12:JF89)-JF89+1)</f>
        <v/>
      </c>
      <c r="KB89" s="265" t="str">
        <f>IF(JG89="","",SUM(JG$12:JG89)-JG89+1)</f>
        <v/>
      </c>
      <c r="KC89" s="265" t="str">
        <f>IF(JH89="","",SUM(JH$12:JH89)-JH89+1)</f>
        <v/>
      </c>
      <c r="KD89" s="265" t="str">
        <f>IF(JI89="","",SUM(JI$12:JI89)-JI89+1)</f>
        <v/>
      </c>
      <c r="KE89" s="265" t="str">
        <f>IF(JJ89="","",SUM(JJ$12:JJ89)-JJ89+1)</f>
        <v/>
      </c>
      <c r="KF89" s="265" t="str">
        <f>IF(JK89="","",SUM(JK$12:JK89)-JK89+1)</f>
        <v/>
      </c>
      <c r="KG89" s="265" t="str">
        <f>IF(JL89="","",SUM(JL$12:JL89)-JL89+1)</f>
        <v/>
      </c>
      <c r="KH89" s="265" t="str">
        <f>IF(JM89="","",SUM(JM$12:JM89)-JM89+1)</f>
        <v/>
      </c>
      <c r="KI89" s="265" t="str">
        <f>IF(JN89="","",SUM(JN$12:JN89)-JN89+1)</f>
        <v/>
      </c>
      <c r="KJ89" s="265" t="str">
        <f>IF(JO89="","",SUM(JO$12:JO89)-JO89+1)</f>
        <v/>
      </c>
      <c r="KK89" s="265" t="str">
        <f>IF(JP89="","",SUM(JP$12:JP89)-JP89+1)</f>
        <v/>
      </c>
      <c r="KL89" s="265" t="str">
        <f>IF(JQ89="","",SUM(JQ$12:JQ89)-JQ89+1)</f>
        <v/>
      </c>
      <c r="KN89" s="265"/>
      <c r="KO89" s="265"/>
      <c r="KP89" s="265"/>
      <c r="KQ89" s="265"/>
      <c r="KR89" s="265"/>
      <c r="KS89" s="265"/>
      <c r="KT89" s="265"/>
      <c r="KU89" s="265" t="str">
        <f t="shared" si="349"/>
        <v/>
      </c>
      <c r="KV89" s="265" t="str">
        <f t="shared" si="385"/>
        <v/>
      </c>
      <c r="KW89" s="265" t="str">
        <f t="shared" si="386"/>
        <v/>
      </c>
      <c r="KX89" s="265" t="str">
        <f t="shared" si="387"/>
        <v/>
      </c>
      <c r="KY89" s="265" t="str">
        <f t="shared" si="388"/>
        <v/>
      </c>
      <c r="KZ89" s="265" t="str">
        <f t="shared" si="389"/>
        <v/>
      </c>
      <c r="LA89" s="265" t="str">
        <f t="shared" si="390"/>
        <v/>
      </c>
      <c r="LB89" s="265" t="str">
        <f t="shared" si="391"/>
        <v/>
      </c>
      <c r="LC89" s="265" t="str">
        <f t="shared" si="392"/>
        <v/>
      </c>
      <c r="LD89" s="265" t="str">
        <f t="shared" si="393"/>
        <v/>
      </c>
      <c r="LE89" s="265" t="str">
        <f t="shared" si="394"/>
        <v/>
      </c>
      <c r="LF89" s="265" t="str">
        <f t="shared" si="395"/>
        <v/>
      </c>
      <c r="LG89" s="265" t="str">
        <f t="shared" si="396"/>
        <v/>
      </c>
    </row>
    <row r="90" spans="1:319" s="266" customFormat="1" x14ac:dyDescent="0.25">
      <c r="A90" s="248">
        <f t="shared" si="422"/>
        <v>79</v>
      </c>
      <c r="B90" s="176" t="s">
        <v>698</v>
      </c>
      <c r="C90" s="45" t="s">
        <v>285</v>
      </c>
      <c r="D90" s="45" t="s">
        <v>287</v>
      </c>
      <c r="E90" s="169" t="s">
        <v>299</v>
      </c>
      <c r="F90" s="46" t="s">
        <v>345</v>
      </c>
      <c r="G90" s="269" t="s">
        <v>751</v>
      </c>
      <c r="H90" s="54" t="s">
        <v>433</v>
      </c>
      <c r="I90" s="54"/>
      <c r="J90" s="54"/>
      <c r="K90" s="54"/>
      <c r="L90" s="248"/>
      <c r="M90" s="248"/>
      <c r="N90" s="44" t="s">
        <v>596</v>
      </c>
      <c r="O90" s="44" t="s">
        <v>675</v>
      </c>
      <c r="P90" s="43">
        <v>2</v>
      </c>
      <c r="Q90" s="43" t="s">
        <v>415</v>
      </c>
      <c r="R90" s="43" t="s">
        <v>415</v>
      </c>
      <c r="S90" s="43">
        <v>15</v>
      </c>
      <c r="T90" s="54">
        <v>2</v>
      </c>
      <c r="U90" s="54"/>
      <c r="V90" s="54"/>
      <c r="W90" s="343">
        <f t="shared" si="298"/>
        <v>34</v>
      </c>
      <c r="X90" s="344">
        <f t="shared" si="299"/>
        <v>2</v>
      </c>
      <c r="Y90" s="45" t="s">
        <v>854</v>
      </c>
      <c r="Z90" s="45"/>
      <c r="AA90" s="54">
        <v>2</v>
      </c>
      <c r="AB90" s="54">
        <v>8</v>
      </c>
      <c r="AC90" s="54">
        <v>2</v>
      </c>
      <c r="AD90" s="44">
        <v>4</v>
      </c>
      <c r="AE90" s="44">
        <v>8</v>
      </c>
      <c r="AF90" s="44">
        <v>2</v>
      </c>
      <c r="AG90" s="45"/>
      <c r="AH90" s="45"/>
      <c r="AI90" s="45"/>
      <c r="AJ90" s="46"/>
      <c r="AK90" s="46"/>
      <c r="AL90" s="46"/>
      <c r="AN90" s="307" t="str">
        <f t="shared" si="377"/>
        <v xml:space="preserve">Pré: LEL04102   </v>
      </c>
      <c r="AO90" s="256" t="str">
        <f t="shared" si="378"/>
        <v>Co: ---</v>
      </c>
      <c r="AP90" s="45" t="str">
        <f t="shared" si="397"/>
        <v>LEL04206</v>
      </c>
      <c r="AQ90" s="308" t="str">
        <f t="shared" si="423"/>
        <v>Inglês Instrumental II</v>
      </c>
      <c r="AR90" s="43">
        <f t="shared" si="379"/>
        <v>15</v>
      </c>
      <c r="AS90" s="255"/>
      <c r="AT90" s="256">
        <f t="shared" si="380"/>
        <v>2</v>
      </c>
      <c r="AU90" s="257" t="str">
        <f t="shared" si="426"/>
        <v/>
      </c>
      <c r="AV90" s="257">
        <f t="shared" si="426"/>
        <v>8</v>
      </c>
      <c r="AW90" s="257">
        <f t="shared" si="426"/>
        <v>9</v>
      </c>
      <c r="AX90" s="257" t="str">
        <f t="shared" si="426"/>
        <v/>
      </c>
      <c r="AY90" s="257" t="str">
        <f t="shared" si="426"/>
        <v/>
      </c>
      <c r="AZ90" s="257" t="str">
        <f t="shared" si="426"/>
        <v/>
      </c>
      <c r="BA90" s="257" t="str">
        <f t="shared" si="426"/>
        <v/>
      </c>
      <c r="BB90" s="257" t="str">
        <f t="shared" si="426"/>
        <v/>
      </c>
      <c r="BC90" s="257" t="str">
        <f t="shared" si="426"/>
        <v/>
      </c>
      <c r="BD90" s="257" t="str">
        <f t="shared" si="426"/>
        <v/>
      </c>
      <c r="BE90" s="257" t="str">
        <f t="shared" si="427"/>
        <v/>
      </c>
      <c r="BF90" s="257" t="str">
        <f t="shared" si="427"/>
        <v/>
      </c>
      <c r="BG90" s="257" t="str">
        <f t="shared" si="427"/>
        <v/>
      </c>
      <c r="BH90" s="257" t="str">
        <f t="shared" si="427"/>
        <v/>
      </c>
      <c r="BI90" s="257" t="str">
        <f t="shared" si="427"/>
        <v/>
      </c>
      <c r="BJ90" s="257" t="str">
        <f t="shared" si="427"/>
        <v/>
      </c>
      <c r="BK90" s="257" t="str">
        <f t="shared" si="427"/>
        <v/>
      </c>
      <c r="BL90" s="257" t="str">
        <f t="shared" si="427"/>
        <v/>
      </c>
      <c r="BM90" s="258">
        <f t="shared" si="381"/>
        <v>4</v>
      </c>
      <c r="BN90" s="259" t="str">
        <f t="shared" si="428"/>
        <v/>
      </c>
      <c r="BO90" s="259">
        <f t="shared" si="428"/>
        <v>8</v>
      </c>
      <c r="BP90" s="259">
        <f t="shared" si="428"/>
        <v>9</v>
      </c>
      <c r="BQ90" s="259" t="str">
        <f t="shared" si="428"/>
        <v/>
      </c>
      <c r="BR90" s="259" t="str">
        <f t="shared" si="428"/>
        <v/>
      </c>
      <c r="BS90" s="259" t="str">
        <f t="shared" si="428"/>
        <v/>
      </c>
      <c r="BT90" s="259" t="str">
        <f t="shared" si="428"/>
        <v/>
      </c>
      <c r="BU90" s="259" t="str">
        <f t="shared" si="428"/>
        <v/>
      </c>
      <c r="BV90" s="259" t="str">
        <f t="shared" si="428"/>
        <v/>
      </c>
      <c r="BW90" s="259" t="str">
        <f t="shared" si="428"/>
        <v/>
      </c>
      <c r="BX90" s="259" t="str">
        <f t="shared" si="429"/>
        <v/>
      </c>
      <c r="BY90" s="259" t="str">
        <f t="shared" si="429"/>
        <v/>
      </c>
      <c r="BZ90" s="259" t="str">
        <f t="shared" si="429"/>
        <v/>
      </c>
      <c r="CA90" s="259" t="str">
        <f t="shared" si="429"/>
        <v/>
      </c>
      <c r="CB90" s="259" t="str">
        <f t="shared" si="429"/>
        <v/>
      </c>
      <c r="CC90" s="259" t="str">
        <f t="shared" si="429"/>
        <v/>
      </c>
      <c r="CD90" s="259" t="str">
        <f t="shared" si="429"/>
        <v/>
      </c>
      <c r="CE90" s="259" t="str">
        <f t="shared" si="429"/>
        <v/>
      </c>
      <c r="CF90" s="260" t="str">
        <f t="shared" si="382"/>
        <v/>
      </c>
      <c r="CG90" s="261" t="str">
        <f t="shared" si="430"/>
        <v/>
      </c>
      <c r="CH90" s="261" t="str">
        <f t="shared" si="430"/>
        <v/>
      </c>
      <c r="CI90" s="261" t="str">
        <f t="shared" si="430"/>
        <v/>
      </c>
      <c r="CJ90" s="261" t="str">
        <f t="shared" si="430"/>
        <v/>
      </c>
      <c r="CK90" s="261" t="str">
        <f t="shared" si="430"/>
        <v/>
      </c>
      <c r="CL90" s="261" t="str">
        <f t="shared" si="430"/>
        <v/>
      </c>
      <c r="CM90" s="261" t="str">
        <f t="shared" si="430"/>
        <v/>
      </c>
      <c r="CN90" s="261" t="str">
        <f t="shared" si="430"/>
        <v/>
      </c>
      <c r="CO90" s="261" t="str">
        <f t="shared" si="430"/>
        <v/>
      </c>
      <c r="CP90" s="261" t="str">
        <f t="shared" si="430"/>
        <v/>
      </c>
      <c r="CQ90" s="261" t="str">
        <f t="shared" si="431"/>
        <v/>
      </c>
      <c r="CR90" s="261" t="str">
        <f t="shared" si="431"/>
        <v/>
      </c>
      <c r="CS90" s="261" t="str">
        <f t="shared" si="431"/>
        <v/>
      </c>
      <c r="CT90" s="261" t="str">
        <f t="shared" si="431"/>
        <v/>
      </c>
      <c r="CU90" s="261" t="str">
        <f t="shared" si="431"/>
        <v/>
      </c>
      <c r="CV90" s="261" t="str">
        <f t="shared" si="431"/>
        <v/>
      </c>
      <c r="CW90" s="261" t="str">
        <f t="shared" si="431"/>
        <v/>
      </c>
      <c r="CX90" s="261" t="str">
        <f t="shared" si="431"/>
        <v/>
      </c>
      <c r="CY90" s="262" t="str">
        <f t="shared" si="383"/>
        <v/>
      </c>
      <c r="CZ90" s="263" t="str">
        <f t="shared" si="432"/>
        <v/>
      </c>
      <c r="DA90" s="263" t="str">
        <f t="shared" si="432"/>
        <v/>
      </c>
      <c r="DB90" s="263" t="str">
        <f t="shared" si="432"/>
        <v/>
      </c>
      <c r="DC90" s="263" t="str">
        <f t="shared" si="432"/>
        <v/>
      </c>
      <c r="DD90" s="263" t="str">
        <f t="shared" si="432"/>
        <v/>
      </c>
      <c r="DE90" s="263" t="str">
        <f t="shared" si="432"/>
        <v/>
      </c>
      <c r="DF90" s="263" t="str">
        <f t="shared" si="432"/>
        <v/>
      </c>
      <c r="DG90" s="263" t="str">
        <f t="shared" si="432"/>
        <v/>
      </c>
      <c r="DH90" s="263" t="str">
        <f t="shared" si="432"/>
        <v/>
      </c>
      <c r="DI90" s="263" t="str">
        <f t="shared" si="432"/>
        <v/>
      </c>
      <c r="DJ90" s="263" t="str">
        <f t="shared" si="433"/>
        <v/>
      </c>
      <c r="DK90" s="263" t="str">
        <f t="shared" si="433"/>
        <v/>
      </c>
      <c r="DL90" s="263" t="str">
        <f t="shared" si="433"/>
        <v/>
      </c>
      <c r="DM90" s="263" t="str">
        <f t="shared" si="433"/>
        <v/>
      </c>
      <c r="DN90" s="263" t="str">
        <f t="shared" si="433"/>
        <v/>
      </c>
      <c r="DO90" s="263" t="str">
        <f t="shared" si="433"/>
        <v/>
      </c>
      <c r="DP90" s="263" t="str">
        <f t="shared" si="433"/>
        <v/>
      </c>
      <c r="DQ90" s="263" t="str">
        <f t="shared" si="433"/>
        <v/>
      </c>
      <c r="DR90" s="264"/>
      <c r="DS90" s="257" t="str">
        <f t="shared" si="437"/>
        <v/>
      </c>
      <c r="DT90" s="257" t="str">
        <f t="shared" si="437"/>
        <v/>
      </c>
      <c r="DU90" s="257" t="str">
        <f t="shared" si="437"/>
        <v/>
      </c>
      <c r="DV90" s="257" t="str">
        <f t="shared" si="437"/>
        <v/>
      </c>
      <c r="DW90" s="257" t="str">
        <f t="shared" si="437"/>
        <v/>
      </c>
      <c r="DX90" s="257" t="str">
        <f t="shared" si="437"/>
        <v/>
      </c>
      <c r="DY90" s="257" t="str">
        <f t="shared" si="437"/>
        <v/>
      </c>
      <c r="DZ90" s="257" t="str">
        <f t="shared" si="437"/>
        <v/>
      </c>
      <c r="EA90" s="257" t="str">
        <f t="shared" si="452"/>
        <v/>
      </c>
      <c r="EB90" s="257" t="str">
        <f t="shared" si="452"/>
        <v/>
      </c>
      <c r="EC90" s="257" t="str">
        <f t="shared" si="452"/>
        <v/>
      </c>
      <c r="ED90" s="257" t="str">
        <f t="shared" si="452"/>
        <v/>
      </c>
      <c r="EE90" s="257" t="str">
        <f t="shared" si="452"/>
        <v/>
      </c>
      <c r="EF90" s="257" t="str">
        <f t="shared" si="452"/>
        <v/>
      </c>
      <c r="EG90" s="257" t="str">
        <f t="shared" si="452"/>
        <v/>
      </c>
      <c r="EH90" s="257" t="str">
        <f t="shared" si="452"/>
        <v/>
      </c>
      <c r="EI90" s="257" t="str">
        <f t="shared" si="452"/>
        <v/>
      </c>
      <c r="EJ90" s="257" t="str">
        <f t="shared" si="452"/>
        <v/>
      </c>
      <c r="EK90" s="259" t="str">
        <f t="shared" si="438"/>
        <v/>
      </c>
      <c r="EL90" s="259" t="str">
        <f t="shared" si="438"/>
        <v>8</v>
      </c>
      <c r="EM90" s="259" t="str">
        <f t="shared" si="438"/>
        <v>9</v>
      </c>
      <c r="EN90" s="259" t="str">
        <f t="shared" si="438"/>
        <v/>
      </c>
      <c r="EO90" s="259" t="str">
        <f t="shared" si="438"/>
        <v/>
      </c>
      <c r="EP90" s="259" t="str">
        <f t="shared" si="438"/>
        <v/>
      </c>
      <c r="EQ90" s="259" t="str">
        <f t="shared" si="438"/>
        <v/>
      </c>
      <c r="ER90" s="259" t="str">
        <f t="shared" si="438"/>
        <v/>
      </c>
      <c r="ES90" s="259" t="str">
        <f t="shared" si="441"/>
        <v/>
      </c>
      <c r="ET90" s="259" t="str">
        <f t="shared" si="453"/>
        <v/>
      </c>
      <c r="EU90" s="259" t="str">
        <f t="shared" si="453"/>
        <v/>
      </c>
      <c r="EV90" s="259" t="str">
        <f t="shared" si="453"/>
        <v/>
      </c>
      <c r="EW90" s="259" t="str">
        <f t="shared" si="453"/>
        <v/>
      </c>
      <c r="EX90" s="259" t="str">
        <f t="shared" si="453"/>
        <v/>
      </c>
      <c r="EY90" s="259" t="str">
        <f t="shared" si="453"/>
        <v/>
      </c>
      <c r="EZ90" s="259" t="str">
        <f t="shared" si="453"/>
        <v/>
      </c>
      <c r="FA90" s="259" t="str">
        <f t="shared" si="453"/>
        <v/>
      </c>
      <c r="FB90" s="259" t="str">
        <f t="shared" si="453"/>
        <v/>
      </c>
      <c r="FC90" s="261" t="str">
        <f t="shared" si="439"/>
        <v/>
      </c>
      <c r="FD90" s="261" t="str">
        <f t="shared" si="439"/>
        <v/>
      </c>
      <c r="FE90" s="261" t="str">
        <f t="shared" si="439"/>
        <v/>
      </c>
      <c r="FF90" s="261" t="str">
        <f t="shared" si="439"/>
        <v/>
      </c>
      <c r="FG90" s="261" t="str">
        <f t="shared" si="439"/>
        <v/>
      </c>
      <c r="FH90" s="261" t="str">
        <f t="shared" si="439"/>
        <v/>
      </c>
      <c r="FI90" s="261" t="str">
        <f t="shared" si="439"/>
        <v/>
      </c>
      <c r="FJ90" s="261" t="str">
        <f t="shared" si="439"/>
        <v/>
      </c>
      <c r="FK90" s="261" t="str">
        <f t="shared" si="443"/>
        <v/>
      </c>
      <c r="FL90" s="261" t="str">
        <f t="shared" si="454"/>
        <v/>
      </c>
      <c r="FM90" s="261" t="str">
        <f t="shared" si="454"/>
        <v/>
      </c>
      <c r="FN90" s="261" t="str">
        <f t="shared" si="454"/>
        <v/>
      </c>
      <c r="FO90" s="261" t="str">
        <f t="shared" si="454"/>
        <v/>
      </c>
      <c r="FP90" s="261" t="str">
        <f t="shared" si="454"/>
        <v/>
      </c>
      <c r="FQ90" s="261" t="str">
        <f t="shared" si="454"/>
        <v/>
      </c>
      <c r="FR90" s="261" t="str">
        <f t="shared" si="454"/>
        <v/>
      </c>
      <c r="FS90" s="261" t="str">
        <f t="shared" si="454"/>
        <v/>
      </c>
      <c r="FT90" s="261" t="str">
        <f t="shared" si="454"/>
        <v/>
      </c>
      <c r="FU90" s="263" t="str">
        <f t="shared" si="440"/>
        <v/>
      </c>
      <c r="FV90" s="263" t="str">
        <f t="shared" si="440"/>
        <v>8</v>
      </c>
      <c r="FW90" s="263" t="str">
        <f t="shared" si="440"/>
        <v>9</v>
      </c>
      <c r="FX90" s="263" t="str">
        <f t="shared" si="440"/>
        <v/>
      </c>
      <c r="FY90" s="263" t="str">
        <f t="shared" si="440"/>
        <v/>
      </c>
      <c r="FZ90" s="263" t="str">
        <f t="shared" si="440"/>
        <v/>
      </c>
      <c r="GA90" s="263" t="str">
        <f t="shared" si="440"/>
        <v/>
      </c>
      <c r="GB90" s="263" t="str">
        <f t="shared" si="440"/>
        <v/>
      </c>
      <c r="GC90" s="263" t="str">
        <f t="shared" si="445"/>
        <v/>
      </c>
      <c r="GD90" s="263" t="str">
        <f t="shared" si="455"/>
        <v/>
      </c>
      <c r="GE90" s="263" t="str">
        <f t="shared" si="455"/>
        <v/>
      </c>
      <c r="GF90" s="263" t="str">
        <f t="shared" si="455"/>
        <v/>
      </c>
      <c r="GG90" s="263" t="str">
        <f t="shared" si="455"/>
        <v/>
      </c>
      <c r="GH90" s="263" t="str">
        <f t="shared" si="455"/>
        <v/>
      </c>
      <c r="GI90" s="263" t="str">
        <f t="shared" si="455"/>
        <v/>
      </c>
      <c r="GJ90" s="263" t="str">
        <f t="shared" si="455"/>
        <v/>
      </c>
      <c r="GK90" s="263" t="str">
        <f t="shared" si="455"/>
        <v/>
      </c>
      <c r="GL90" s="263" t="str">
        <f t="shared" si="455"/>
        <v/>
      </c>
      <c r="GM90" s="265" t="str">
        <f t="shared" si="455"/>
        <v/>
      </c>
      <c r="GN90" s="265" t="str">
        <f t="shared" si="455"/>
        <v/>
      </c>
      <c r="GO90" s="265" t="str">
        <f t="shared" si="455"/>
        <v/>
      </c>
      <c r="GP90" s="265" t="str">
        <f t="shared" si="455"/>
        <v/>
      </c>
      <c r="GQ90" s="265" t="str">
        <f t="shared" si="455"/>
        <v/>
      </c>
      <c r="GR90" s="265" t="str">
        <f t="shared" si="455"/>
        <v/>
      </c>
      <c r="GS90" s="265" t="str">
        <f t="shared" si="425"/>
        <v/>
      </c>
      <c r="GT90" s="265" t="str">
        <f t="shared" si="424"/>
        <v/>
      </c>
      <c r="GU90" s="265" t="str">
        <f t="shared" si="424"/>
        <v/>
      </c>
      <c r="GV90" s="265" t="str">
        <f t="shared" si="456"/>
        <v/>
      </c>
      <c r="GW90" s="265" t="str">
        <f t="shared" si="456"/>
        <v/>
      </c>
      <c r="GX90" s="265" t="str">
        <f t="shared" si="456"/>
        <v/>
      </c>
      <c r="GY90" s="265" t="str">
        <f t="shared" si="456"/>
        <v/>
      </c>
      <c r="GZ90" s="265" t="str">
        <f t="shared" si="456"/>
        <v/>
      </c>
      <c r="HA90" s="265" t="str">
        <f t="shared" si="456"/>
        <v/>
      </c>
      <c r="HB90" s="265" t="str">
        <f t="shared" si="456"/>
        <v/>
      </c>
      <c r="HC90" s="265" t="str">
        <f t="shared" si="456"/>
        <v/>
      </c>
      <c r="HD90" s="265" t="str">
        <f t="shared" si="456"/>
        <v/>
      </c>
      <c r="HF90" s="265">
        <f t="shared" si="457"/>
        <v>79</v>
      </c>
      <c r="HG90" s="267" t="str">
        <f t="shared" si="434"/>
        <v/>
      </c>
      <c r="HH90" s="267" t="str">
        <f t="shared" si="434"/>
        <v/>
      </c>
      <c r="HI90" s="267" t="str">
        <f t="shared" si="434"/>
        <v/>
      </c>
      <c r="HJ90" s="267" t="str">
        <f t="shared" si="434"/>
        <v/>
      </c>
      <c r="HK90" s="267" t="str">
        <f t="shared" si="434"/>
        <v/>
      </c>
      <c r="HL90" s="267" t="str">
        <f t="shared" si="434"/>
        <v/>
      </c>
      <c r="HM90" s="267" t="str">
        <f t="shared" si="434"/>
        <v/>
      </c>
      <c r="HN90" s="267" t="str">
        <f t="shared" si="434"/>
        <v/>
      </c>
      <c r="HO90" s="267" t="str">
        <f t="shared" si="434"/>
        <v/>
      </c>
      <c r="HP90" s="267" t="str">
        <f t="shared" si="434"/>
        <v/>
      </c>
      <c r="HQ90" s="267" t="str">
        <f t="shared" si="435"/>
        <v/>
      </c>
      <c r="HR90" s="267" t="str">
        <f t="shared" si="435"/>
        <v/>
      </c>
      <c r="HS90" s="267" t="str">
        <f t="shared" si="435"/>
        <v/>
      </c>
      <c r="HT90" s="267" t="str">
        <f t="shared" si="435"/>
        <v/>
      </c>
      <c r="HU90" s="267">
        <f t="shared" si="435"/>
        <v>79</v>
      </c>
      <c r="HV90" s="267" t="str">
        <f t="shared" si="435"/>
        <v/>
      </c>
      <c r="HW90" s="267" t="str">
        <f t="shared" si="435"/>
        <v/>
      </c>
      <c r="HX90" s="267" t="str">
        <f t="shared" si="435"/>
        <v/>
      </c>
      <c r="HY90" s="267" t="str">
        <f t="shared" si="435"/>
        <v/>
      </c>
      <c r="HZ90" s="267" t="str">
        <f t="shared" si="435"/>
        <v/>
      </c>
      <c r="IA90" s="264"/>
      <c r="IB90" s="267" t="str">
        <f t="shared" si="400"/>
        <v/>
      </c>
      <c r="IC90" s="267" t="str">
        <f t="shared" si="401"/>
        <v/>
      </c>
      <c r="ID90" s="267" t="str">
        <f t="shared" si="402"/>
        <v/>
      </c>
      <c r="IE90" s="267" t="str">
        <f t="shared" si="403"/>
        <v/>
      </c>
      <c r="IF90" s="267" t="str">
        <f t="shared" si="404"/>
        <v/>
      </c>
      <c r="IG90" s="267" t="str">
        <f t="shared" si="405"/>
        <v/>
      </c>
      <c r="IH90" s="267" t="str">
        <f t="shared" si="406"/>
        <v/>
      </c>
      <c r="II90" s="267" t="str">
        <f t="shared" si="407"/>
        <v/>
      </c>
      <c r="IJ90" s="267" t="str">
        <f t="shared" si="408"/>
        <v/>
      </c>
      <c r="IK90" s="267" t="str">
        <f t="shared" si="409"/>
        <v/>
      </c>
      <c r="IL90" s="267" t="str">
        <f t="shared" si="410"/>
        <v/>
      </c>
      <c r="IM90" s="267" t="str">
        <f t="shared" si="411"/>
        <v/>
      </c>
      <c r="IN90" s="267" t="str">
        <f t="shared" si="412"/>
        <v/>
      </c>
      <c r="IO90" s="267" t="str">
        <f t="shared" si="413"/>
        <v/>
      </c>
      <c r="IP90" s="267">
        <f t="shared" si="414"/>
        <v>2</v>
      </c>
      <c r="IQ90" s="267" t="str">
        <f t="shared" si="415"/>
        <v/>
      </c>
      <c r="IR90" s="267" t="str">
        <f t="shared" si="416"/>
        <v/>
      </c>
      <c r="IS90" s="267" t="str">
        <f t="shared" si="417"/>
        <v/>
      </c>
      <c r="IT90" s="267" t="str">
        <f t="shared" si="418"/>
        <v/>
      </c>
      <c r="IU90" s="267" t="str">
        <f t="shared" si="419"/>
        <v/>
      </c>
      <c r="IV90" s="264"/>
      <c r="IW90" s="268">
        <v>79</v>
      </c>
      <c r="IX90" s="265" t="str">
        <f t="shared" si="420"/>
        <v/>
      </c>
      <c r="IY90" s="265" t="str">
        <f t="shared" si="375"/>
        <v/>
      </c>
      <c r="IZ90" s="265" t="str">
        <f t="shared" si="375"/>
        <v/>
      </c>
      <c r="JA90" s="265" t="str">
        <f t="shared" si="375"/>
        <v/>
      </c>
      <c r="JB90" s="265" t="str">
        <f t="shared" si="436"/>
        <v/>
      </c>
      <c r="JC90" s="265" t="str">
        <f t="shared" si="436"/>
        <v/>
      </c>
      <c r="JD90" s="265" t="str">
        <f t="shared" si="436"/>
        <v/>
      </c>
      <c r="JE90" s="265" t="str">
        <f t="shared" si="458"/>
        <v/>
      </c>
      <c r="JF90" s="265" t="str">
        <f t="shared" si="458"/>
        <v/>
      </c>
      <c r="JG90" s="265" t="str">
        <f t="shared" si="458"/>
        <v/>
      </c>
      <c r="JH90" s="265" t="str">
        <f t="shared" si="458"/>
        <v/>
      </c>
      <c r="JI90" s="265" t="str">
        <f t="shared" si="458"/>
        <v/>
      </c>
      <c r="JJ90" s="265" t="str">
        <f t="shared" si="458"/>
        <v/>
      </c>
      <c r="JK90" s="265" t="str">
        <f t="shared" si="458"/>
        <v/>
      </c>
      <c r="JL90" s="265" t="str">
        <f t="shared" si="458"/>
        <v/>
      </c>
      <c r="JM90" s="265" t="str">
        <f t="shared" si="458"/>
        <v/>
      </c>
      <c r="JN90" s="265" t="str">
        <f t="shared" si="458"/>
        <v/>
      </c>
      <c r="JO90" s="265" t="str">
        <f t="shared" si="458"/>
        <v/>
      </c>
      <c r="JP90" s="265" t="str">
        <f t="shared" si="458"/>
        <v/>
      </c>
      <c r="JQ90" s="265" t="str">
        <f t="shared" si="458"/>
        <v/>
      </c>
      <c r="JS90" s="265" t="str">
        <f>IF(IX90="","",SUM(IX$12:IX90)-IX90+1)</f>
        <v/>
      </c>
      <c r="JT90" s="265" t="str">
        <f>IF(IY90="","",SUM(IY$12:IY90)-IY90+1)</f>
        <v/>
      </c>
      <c r="JU90" s="265" t="str">
        <f>IF(IZ90="","",SUM(IZ$12:IZ90)-IZ90+1)</f>
        <v/>
      </c>
      <c r="JV90" s="265" t="str">
        <f>IF(JA90="","",SUM(JA$12:JA90)-JA90+1)</f>
        <v/>
      </c>
      <c r="JW90" s="265" t="str">
        <f>IF(JB90="","",SUM(JB$12:JB90)-JB90+1)</f>
        <v/>
      </c>
      <c r="JX90" s="265" t="str">
        <f>IF(JC90="","",SUM(JC$12:JC90)-JC90+1)</f>
        <v/>
      </c>
      <c r="JY90" s="265" t="str">
        <f>IF(JD90="","",SUM(JD$12:JD90)-JD90+1)</f>
        <v/>
      </c>
      <c r="JZ90" s="265" t="str">
        <f>IF(JE90="","",SUM(JE$12:JE90)-JE90+1)</f>
        <v/>
      </c>
      <c r="KA90" s="265" t="str">
        <f>IF(JF90="","",SUM(JF$12:JF90)-JF90+1)</f>
        <v/>
      </c>
      <c r="KB90" s="265" t="str">
        <f>IF(JG90="","",SUM(JG$12:JG90)-JG90+1)</f>
        <v/>
      </c>
      <c r="KC90" s="265" t="str">
        <f>IF(JH90="","",SUM(JH$12:JH90)-JH90+1)</f>
        <v/>
      </c>
      <c r="KD90" s="265" t="str">
        <f>IF(JI90="","",SUM(JI$12:JI90)-JI90+1)</f>
        <v/>
      </c>
      <c r="KE90" s="265" t="str">
        <f>IF(JJ90="","",SUM(JJ$12:JJ90)-JJ90+1)</f>
        <v/>
      </c>
      <c r="KF90" s="265" t="str">
        <f>IF(JK90="","",SUM(JK$12:JK90)-JK90+1)</f>
        <v/>
      </c>
      <c r="KG90" s="265" t="str">
        <f>IF(JL90="","",SUM(JL$12:JL90)-JL90+1)</f>
        <v/>
      </c>
      <c r="KH90" s="265" t="str">
        <f>IF(JM90="","",SUM(JM$12:JM90)-JM90+1)</f>
        <v/>
      </c>
      <c r="KI90" s="265" t="str">
        <f>IF(JN90="","",SUM(JN$12:JN90)-JN90+1)</f>
        <v/>
      </c>
      <c r="KJ90" s="265" t="str">
        <f>IF(JO90="","",SUM(JO$12:JO90)-JO90+1)</f>
        <v/>
      </c>
      <c r="KK90" s="265" t="str">
        <f>IF(JP90="","",SUM(JP$12:JP90)-JP90+1)</f>
        <v/>
      </c>
      <c r="KL90" s="265" t="str">
        <f>IF(JQ90="","",SUM(JQ$12:JQ90)-JQ90+1)</f>
        <v/>
      </c>
      <c r="KN90" s="265"/>
      <c r="KO90" s="265"/>
      <c r="KP90" s="265"/>
      <c r="KQ90" s="265"/>
      <c r="KR90" s="265"/>
      <c r="KS90" s="265"/>
      <c r="KT90" s="265"/>
      <c r="KU90" s="265" t="str">
        <f t="shared" si="349"/>
        <v/>
      </c>
      <c r="KV90" s="265" t="str">
        <f t="shared" si="385"/>
        <v/>
      </c>
      <c r="KW90" s="265" t="str">
        <f t="shared" si="386"/>
        <v/>
      </c>
      <c r="KX90" s="265" t="str">
        <f t="shared" si="387"/>
        <v/>
      </c>
      <c r="KY90" s="265" t="str">
        <f t="shared" si="388"/>
        <v/>
      </c>
      <c r="KZ90" s="265" t="str">
        <f t="shared" si="389"/>
        <v/>
      </c>
      <c r="LA90" s="265" t="str">
        <f t="shared" si="390"/>
        <v/>
      </c>
      <c r="LB90" s="265" t="str">
        <f t="shared" si="391"/>
        <v/>
      </c>
      <c r="LC90" s="265" t="str">
        <f t="shared" si="392"/>
        <v/>
      </c>
      <c r="LD90" s="265" t="str">
        <f t="shared" si="393"/>
        <v/>
      </c>
      <c r="LE90" s="265" t="str">
        <f t="shared" si="394"/>
        <v/>
      </c>
      <c r="LF90" s="265" t="str">
        <f t="shared" si="395"/>
        <v/>
      </c>
      <c r="LG90" s="265" t="str">
        <f t="shared" si="396"/>
        <v/>
      </c>
    </row>
    <row r="91" spans="1:319" s="266" customFormat="1" x14ac:dyDescent="0.25">
      <c r="A91" s="248">
        <f t="shared" si="422"/>
        <v>80</v>
      </c>
      <c r="B91" s="176" t="s">
        <v>698</v>
      </c>
      <c r="C91" s="45" t="s">
        <v>285</v>
      </c>
      <c r="D91" s="45" t="s">
        <v>287</v>
      </c>
      <c r="E91" s="169" t="s">
        <v>299</v>
      </c>
      <c r="F91" s="46" t="s">
        <v>388</v>
      </c>
      <c r="G91" s="269" t="s">
        <v>855</v>
      </c>
      <c r="H91" s="54" t="s">
        <v>433</v>
      </c>
      <c r="I91" s="54"/>
      <c r="J91" s="54"/>
      <c r="K91" s="54"/>
      <c r="L91" s="248"/>
      <c r="M91" s="248"/>
      <c r="N91" s="44" t="s">
        <v>596</v>
      </c>
      <c r="O91" s="44" t="s">
        <v>675</v>
      </c>
      <c r="P91" s="43">
        <v>2</v>
      </c>
      <c r="Q91" s="43" t="s">
        <v>415</v>
      </c>
      <c r="R91" s="43"/>
      <c r="S91" s="43">
        <v>15</v>
      </c>
      <c r="T91" s="54">
        <v>2</v>
      </c>
      <c r="U91" s="54"/>
      <c r="V91" s="54"/>
      <c r="W91" s="343">
        <f t="shared" si="298"/>
        <v>34</v>
      </c>
      <c r="X91" s="344">
        <f t="shared" si="299"/>
        <v>2</v>
      </c>
      <c r="Y91" s="45" t="s">
        <v>443</v>
      </c>
      <c r="Z91" s="45"/>
      <c r="AA91" s="54">
        <v>3</v>
      </c>
      <c r="AB91" s="54">
        <v>10</v>
      </c>
      <c r="AC91" s="54">
        <v>2</v>
      </c>
      <c r="AD91" s="44">
        <v>5</v>
      </c>
      <c r="AE91" s="44">
        <v>10</v>
      </c>
      <c r="AF91" s="44">
        <v>2</v>
      </c>
      <c r="AG91" s="45"/>
      <c r="AH91" s="45"/>
      <c r="AI91" s="45"/>
      <c r="AJ91" s="46"/>
      <c r="AK91" s="46"/>
      <c r="AL91" s="46"/>
      <c r="AN91" s="307" t="str">
        <f t="shared" si="377"/>
        <v xml:space="preserve">Pré: LEL04102   </v>
      </c>
      <c r="AO91" s="256" t="str">
        <f t="shared" si="378"/>
        <v>Co: ---</v>
      </c>
      <c r="AP91" s="45" t="str">
        <f t="shared" si="397"/>
        <v>LEL04206</v>
      </c>
      <c r="AQ91" s="308" t="str">
        <f t="shared" si="423"/>
        <v>Inglês Instrumental II</v>
      </c>
      <c r="AR91" s="43">
        <f t="shared" si="379"/>
        <v>15</v>
      </c>
      <c r="AS91" s="255"/>
      <c r="AT91" s="256">
        <f t="shared" si="380"/>
        <v>3</v>
      </c>
      <c r="AU91" s="257" t="str">
        <f t="shared" si="426"/>
        <v/>
      </c>
      <c r="AV91" s="257" t="str">
        <f t="shared" si="426"/>
        <v/>
      </c>
      <c r="AW91" s="257" t="str">
        <f t="shared" si="426"/>
        <v/>
      </c>
      <c r="AX91" s="257">
        <f t="shared" si="426"/>
        <v>10</v>
      </c>
      <c r="AY91" s="257">
        <f t="shared" si="426"/>
        <v>11</v>
      </c>
      <c r="AZ91" s="257" t="str">
        <f t="shared" si="426"/>
        <v/>
      </c>
      <c r="BA91" s="257" t="str">
        <f t="shared" si="426"/>
        <v/>
      </c>
      <c r="BB91" s="257" t="str">
        <f t="shared" si="426"/>
        <v/>
      </c>
      <c r="BC91" s="257" t="str">
        <f t="shared" si="426"/>
        <v/>
      </c>
      <c r="BD91" s="257" t="str">
        <f t="shared" si="426"/>
        <v/>
      </c>
      <c r="BE91" s="257" t="str">
        <f t="shared" si="427"/>
        <v/>
      </c>
      <c r="BF91" s="257" t="str">
        <f t="shared" si="427"/>
        <v/>
      </c>
      <c r="BG91" s="257" t="str">
        <f t="shared" si="427"/>
        <v/>
      </c>
      <c r="BH91" s="257" t="str">
        <f t="shared" si="427"/>
        <v/>
      </c>
      <c r="BI91" s="257" t="str">
        <f t="shared" si="427"/>
        <v/>
      </c>
      <c r="BJ91" s="257" t="str">
        <f t="shared" si="427"/>
        <v/>
      </c>
      <c r="BK91" s="257" t="str">
        <f t="shared" si="427"/>
        <v/>
      </c>
      <c r="BL91" s="257" t="str">
        <f t="shared" si="427"/>
        <v/>
      </c>
      <c r="BM91" s="258">
        <f t="shared" si="381"/>
        <v>5</v>
      </c>
      <c r="BN91" s="259" t="str">
        <f t="shared" si="428"/>
        <v/>
      </c>
      <c r="BO91" s="259" t="str">
        <f t="shared" si="428"/>
        <v/>
      </c>
      <c r="BP91" s="259" t="str">
        <f t="shared" si="428"/>
        <v/>
      </c>
      <c r="BQ91" s="259">
        <f t="shared" si="428"/>
        <v>10</v>
      </c>
      <c r="BR91" s="259">
        <f t="shared" si="428"/>
        <v>11</v>
      </c>
      <c r="BS91" s="259" t="str">
        <f t="shared" si="428"/>
        <v/>
      </c>
      <c r="BT91" s="259" t="str">
        <f t="shared" si="428"/>
        <v/>
      </c>
      <c r="BU91" s="259" t="str">
        <f t="shared" si="428"/>
        <v/>
      </c>
      <c r="BV91" s="259" t="str">
        <f t="shared" si="428"/>
        <v/>
      </c>
      <c r="BW91" s="259" t="str">
        <f t="shared" si="428"/>
        <v/>
      </c>
      <c r="BX91" s="259" t="str">
        <f t="shared" si="429"/>
        <v/>
      </c>
      <c r="BY91" s="259" t="str">
        <f t="shared" si="429"/>
        <v/>
      </c>
      <c r="BZ91" s="259" t="str">
        <f t="shared" si="429"/>
        <v/>
      </c>
      <c r="CA91" s="259" t="str">
        <f t="shared" si="429"/>
        <v/>
      </c>
      <c r="CB91" s="259" t="str">
        <f t="shared" si="429"/>
        <v/>
      </c>
      <c r="CC91" s="259" t="str">
        <f t="shared" si="429"/>
        <v/>
      </c>
      <c r="CD91" s="259" t="str">
        <f t="shared" si="429"/>
        <v/>
      </c>
      <c r="CE91" s="259" t="str">
        <f t="shared" si="429"/>
        <v/>
      </c>
      <c r="CF91" s="260" t="str">
        <f t="shared" si="382"/>
        <v/>
      </c>
      <c r="CG91" s="261" t="str">
        <f t="shared" si="430"/>
        <v/>
      </c>
      <c r="CH91" s="261" t="str">
        <f t="shared" si="430"/>
        <v/>
      </c>
      <c r="CI91" s="261" t="str">
        <f t="shared" si="430"/>
        <v/>
      </c>
      <c r="CJ91" s="261" t="str">
        <f t="shared" si="430"/>
        <v/>
      </c>
      <c r="CK91" s="261" t="str">
        <f t="shared" si="430"/>
        <v/>
      </c>
      <c r="CL91" s="261" t="str">
        <f t="shared" si="430"/>
        <v/>
      </c>
      <c r="CM91" s="261" t="str">
        <f t="shared" si="430"/>
        <v/>
      </c>
      <c r="CN91" s="261" t="str">
        <f t="shared" si="430"/>
        <v/>
      </c>
      <c r="CO91" s="261" t="str">
        <f t="shared" si="430"/>
        <v/>
      </c>
      <c r="CP91" s="261" t="str">
        <f t="shared" si="430"/>
        <v/>
      </c>
      <c r="CQ91" s="261" t="str">
        <f t="shared" si="431"/>
        <v/>
      </c>
      <c r="CR91" s="261" t="str">
        <f t="shared" si="431"/>
        <v/>
      </c>
      <c r="CS91" s="261" t="str">
        <f t="shared" si="431"/>
        <v/>
      </c>
      <c r="CT91" s="261" t="str">
        <f t="shared" si="431"/>
        <v/>
      </c>
      <c r="CU91" s="261" t="str">
        <f t="shared" si="431"/>
        <v/>
      </c>
      <c r="CV91" s="261" t="str">
        <f t="shared" si="431"/>
        <v/>
      </c>
      <c r="CW91" s="261" t="str">
        <f t="shared" si="431"/>
        <v/>
      </c>
      <c r="CX91" s="261" t="str">
        <f t="shared" si="431"/>
        <v/>
      </c>
      <c r="CY91" s="262" t="str">
        <f t="shared" si="383"/>
        <v/>
      </c>
      <c r="CZ91" s="263" t="str">
        <f t="shared" si="432"/>
        <v/>
      </c>
      <c r="DA91" s="263" t="str">
        <f t="shared" si="432"/>
        <v/>
      </c>
      <c r="DB91" s="263" t="str">
        <f t="shared" si="432"/>
        <v/>
      </c>
      <c r="DC91" s="263" t="str">
        <f t="shared" si="432"/>
        <v/>
      </c>
      <c r="DD91" s="263" t="str">
        <f t="shared" si="432"/>
        <v/>
      </c>
      <c r="DE91" s="263" t="str">
        <f t="shared" si="432"/>
        <v/>
      </c>
      <c r="DF91" s="263" t="str">
        <f t="shared" si="432"/>
        <v/>
      </c>
      <c r="DG91" s="263" t="str">
        <f t="shared" si="432"/>
        <v/>
      </c>
      <c r="DH91" s="263" t="str">
        <f t="shared" si="432"/>
        <v/>
      </c>
      <c r="DI91" s="263" t="str">
        <f t="shared" si="432"/>
        <v/>
      </c>
      <c r="DJ91" s="263" t="str">
        <f t="shared" si="433"/>
        <v/>
      </c>
      <c r="DK91" s="263" t="str">
        <f t="shared" si="433"/>
        <v/>
      </c>
      <c r="DL91" s="263" t="str">
        <f t="shared" si="433"/>
        <v/>
      </c>
      <c r="DM91" s="263" t="str">
        <f t="shared" si="433"/>
        <v/>
      </c>
      <c r="DN91" s="263" t="str">
        <f t="shared" si="433"/>
        <v/>
      </c>
      <c r="DO91" s="263" t="str">
        <f t="shared" si="433"/>
        <v/>
      </c>
      <c r="DP91" s="263" t="str">
        <f t="shared" si="433"/>
        <v/>
      </c>
      <c r="DQ91" s="263" t="str">
        <f t="shared" si="433"/>
        <v/>
      </c>
      <c r="DR91" s="264"/>
      <c r="DS91" s="257" t="str">
        <f t="shared" si="437"/>
        <v/>
      </c>
      <c r="DT91" s="257" t="str">
        <f t="shared" si="437"/>
        <v/>
      </c>
      <c r="DU91" s="257" t="str">
        <f t="shared" si="437"/>
        <v/>
      </c>
      <c r="DV91" s="257" t="str">
        <f t="shared" si="437"/>
        <v/>
      </c>
      <c r="DW91" s="257" t="str">
        <f t="shared" si="437"/>
        <v/>
      </c>
      <c r="DX91" s="257" t="str">
        <f t="shared" si="437"/>
        <v/>
      </c>
      <c r="DY91" s="257" t="str">
        <f t="shared" si="437"/>
        <v/>
      </c>
      <c r="DZ91" s="257" t="str">
        <f t="shared" si="437"/>
        <v/>
      </c>
      <c r="EA91" s="257" t="str">
        <f t="shared" si="452"/>
        <v/>
      </c>
      <c r="EB91" s="257" t="str">
        <f t="shared" si="452"/>
        <v/>
      </c>
      <c r="EC91" s="257" t="str">
        <f t="shared" si="452"/>
        <v/>
      </c>
      <c r="ED91" s="257" t="str">
        <f t="shared" si="452"/>
        <v/>
      </c>
      <c r="EE91" s="257" t="str">
        <f t="shared" si="452"/>
        <v/>
      </c>
      <c r="EF91" s="257" t="str">
        <f t="shared" si="452"/>
        <v/>
      </c>
      <c r="EG91" s="257" t="str">
        <f t="shared" si="452"/>
        <v/>
      </c>
      <c r="EH91" s="257" t="str">
        <f t="shared" si="452"/>
        <v/>
      </c>
      <c r="EI91" s="257" t="str">
        <f t="shared" si="452"/>
        <v/>
      </c>
      <c r="EJ91" s="257" t="str">
        <f t="shared" si="452"/>
        <v/>
      </c>
      <c r="EK91" s="259" t="str">
        <f t="shared" si="438"/>
        <v/>
      </c>
      <c r="EL91" s="259" t="str">
        <f t="shared" si="438"/>
        <v/>
      </c>
      <c r="EM91" s="259" t="str">
        <f t="shared" si="438"/>
        <v/>
      </c>
      <c r="EN91" s="259" t="str">
        <f t="shared" si="438"/>
        <v/>
      </c>
      <c r="EO91" s="259" t="str">
        <f t="shared" si="438"/>
        <v/>
      </c>
      <c r="EP91" s="259" t="str">
        <f t="shared" si="438"/>
        <v/>
      </c>
      <c r="EQ91" s="259" t="str">
        <f t="shared" si="438"/>
        <v/>
      </c>
      <c r="ER91" s="259" t="str">
        <f t="shared" si="438"/>
        <v/>
      </c>
      <c r="ES91" s="259" t="str">
        <f t="shared" si="441"/>
        <v/>
      </c>
      <c r="ET91" s="259" t="str">
        <f t="shared" si="453"/>
        <v/>
      </c>
      <c r="EU91" s="259" t="str">
        <f t="shared" si="453"/>
        <v/>
      </c>
      <c r="EV91" s="259" t="str">
        <f t="shared" si="453"/>
        <v/>
      </c>
      <c r="EW91" s="259" t="str">
        <f t="shared" si="453"/>
        <v/>
      </c>
      <c r="EX91" s="259" t="str">
        <f t="shared" si="453"/>
        <v/>
      </c>
      <c r="EY91" s="259" t="str">
        <f t="shared" si="453"/>
        <v/>
      </c>
      <c r="EZ91" s="259" t="str">
        <f t="shared" si="453"/>
        <v/>
      </c>
      <c r="FA91" s="259" t="str">
        <f t="shared" si="453"/>
        <v/>
      </c>
      <c r="FB91" s="259" t="str">
        <f t="shared" si="453"/>
        <v/>
      </c>
      <c r="FC91" s="261" t="str">
        <f t="shared" si="439"/>
        <v/>
      </c>
      <c r="FD91" s="261" t="str">
        <f t="shared" si="439"/>
        <v/>
      </c>
      <c r="FE91" s="261" t="str">
        <f t="shared" si="439"/>
        <v/>
      </c>
      <c r="FF91" s="261" t="str">
        <f t="shared" si="439"/>
        <v>10</v>
      </c>
      <c r="FG91" s="261" t="str">
        <f t="shared" si="439"/>
        <v>11</v>
      </c>
      <c r="FH91" s="261" t="str">
        <f t="shared" si="439"/>
        <v/>
      </c>
      <c r="FI91" s="261" t="str">
        <f t="shared" si="439"/>
        <v/>
      </c>
      <c r="FJ91" s="261" t="str">
        <f t="shared" si="439"/>
        <v/>
      </c>
      <c r="FK91" s="261" t="str">
        <f t="shared" si="443"/>
        <v/>
      </c>
      <c r="FL91" s="261" t="str">
        <f t="shared" si="454"/>
        <v/>
      </c>
      <c r="FM91" s="261" t="str">
        <f t="shared" si="454"/>
        <v/>
      </c>
      <c r="FN91" s="261" t="str">
        <f t="shared" si="454"/>
        <v/>
      </c>
      <c r="FO91" s="261" t="str">
        <f t="shared" si="454"/>
        <v/>
      </c>
      <c r="FP91" s="261" t="str">
        <f t="shared" si="454"/>
        <v/>
      </c>
      <c r="FQ91" s="261" t="str">
        <f t="shared" si="454"/>
        <v/>
      </c>
      <c r="FR91" s="261" t="str">
        <f t="shared" si="454"/>
        <v/>
      </c>
      <c r="FS91" s="261" t="str">
        <f t="shared" si="454"/>
        <v/>
      </c>
      <c r="FT91" s="261" t="str">
        <f t="shared" si="454"/>
        <v/>
      </c>
      <c r="FU91" s="263" t="str">
        <f t="shared" si="440"/>
        <v/>
      </c>
      <c r="FV91" s="263" t="str">
        <f t="shared" si="440"/>
        <v/>
      </c>
      <c r="FW91" s="263" t="str">
        <f t="shared" si="440"/>
        <v/>
      </c>
      <c r="FX91" s="263" t="str">
        <f t="shared" si="440"/>
        <v/>
      </c>
      <c r="FY91" s="263" t="str">
        <f t="shared" si="440"/>
        <v/>
      </c>
      <c r="FZ91" s="263" t="str">
        <f t="shared" si="440"/>
        <v/>
      </c>
      <c r="GA91" s="263" t="str">
        <f t="shared" si="440"/>
        <v/>
      </c>
      <c r="GB91" s="263" t="str">
        <f t="shared" si="440"/>
        <v/>
      </c>
      <c r="GC91" s="263" t="str">
        <f t="shared" si="445"/>
        <v/>
      </c>
      <c r="GD91" s="263" t="str">
        <f t="shared" si="455"/>
        <v/>
      </c>
      <c r="GE91" s="263" t="str">
        <f t="shared" si="455"/>
        <v/>
      </c>
      <c r="GF91" s="263" t="str">
        <f t="shared" si="455"/>
        <v/>
      </c>
      <c r="GG91" s="263" t="str">
        <f t="shared" si="455"/>
        <v/>
      </c>
      <c r="GH91" s="263" t="str">
        <f t="shared" si="455"/>
        <v/>
      </c>
      <c r="GI91" s="263" t="str">
        <f t="shared" si="455"/>
        <v/>
      </c>
      <c r="GJ91" s="263" t="str">
        <f t="shared" si="455"/>
        <v/>
      </c>
      <c r="GK91" s="263" t="str">
        <f t="shared" si="455"/>
        <v/>
      </c>
      <c r="GL91" s="263" t="str">
        <f t="shared" si="455"/>
        <v/>
      </c>
      <c r="GM91" s="265" t="str">
        <f t="shared" si="455"/>
        <v/>
      </c>
      <c r="GN91" s="265" t="str">
        <f t="shared" si="455"/>
        <v/>
      </c>
      <c r="GO91" s="265" t="str">
        <f t="shared" si="455"/>
        <v/>
      </c>
      <c r="GP91" s="265" t="str">
        <f t="shared" si="455"/>
        <v>10</v>
      </c>
      <c r="GQ91" s="265" t="str">
        <f t="shared" si="455"/>
        <v>11</v>
      </c>
      <c r="GR91" s="265" t="str">
        <f t="shared" si="455"/>
        <v/>
      </c>
      <c r="GS91" s="265" t="str">
        <f t="shared" si="425"/>
        <v/>
      </c>
      <c r="GT91" s="265" t="str">
        <f t="shared" si="424"/>
        <v/>
      </c>
      <c r="GU91" s="265" t="str">
        <f t="shared" si="424"/>
        <v/>
      </c>
      <c r="GV91" s="265" t="str">
        <f t="shared" si="456"/>
        <v/>
      </c>
      <c r="GW91" s="265" t="str">
        <f t="shared" si="456"/>
        <v/>
      </c>
      <c r="GX91" s="265" t="str">
        <f t="shared" si="456"/>
        <v/>
      </c>
      <c r="GY91" s="265" t="str">
        <f t="shared" si="456"/>
        <v/>
      </c>
      <c r="GZ91" s="265" t="str">
        <f t="shared" si="456"/>
        <v/>
      </c>
      <c r="HA91" s="265" t="str">
        <f t="shared" si="456"/>
        <v/>
      </c>
      <c r="HB91" s="265" t="str">
        <f t="shared" si="456"/>
        <v/>
      </c>
      <c r="HC91" s="265" t="str">
        <f t="shared" si="456"/>
        <v/>
      </c>
      <c r="HD91" s="265" t="str">
        <f t="shared" si="456"/>
        <v/>
      </c>
      <c r="HF91" s="265">
        <f t="shared" si="457"/>
        <v>80</v>
      </c>
      <c r="HG91" s="267" t="str">
        <f t="shared" si="434"/>
        <v/>
      </c>
      <c r="HH91" s="267" t="str">
        <f t="shared" si="434"/>
        <v/>
      </c>
      <c r="HI91" s="267" t="str">
        <f t="shared" si="434"/>
        <v/>
      </c>
      <c r="HJ91" s="267" t="str">
        <f t="shared" si="434"/>
        <v/>
      </c>
      <c r="HK91" s="267" t="str">
        <f t="shared" si="434"/>
        <v/>
      </c>
      <c r="HL91" s="267" t="str">
        <f t="shared" si="434"/>
        <v/>
      </c>
      <c r="HM91" s="267" t="str">
        <f t="shared" si="434"/>
        <v/>
      </c>
      <c r="HN91" s="267" t="str">
        <f t="shared" si="434"/>
        <v/>
      </c>
      <c r="HO91" s="267" t="str">
        <f t="shared" si="434"/>
        <v/>
      </c>
      <c r="HP91" s="267" t="str">
        <f t="shared" si="434"/>
        <v/>
      </c>
      <c r="HQ91" s="267" t="str">
        <f t="shared" si="435"/>
        <v/>
      </c>
      <c r="HR91" s="267" t="str">
        <f t="shared" si="435"/>
        <v/>
      </c>
      <c r="HS91" s="267" t="str">
        <f t="shared" si="435"/>
        <v/>
      </c>
      <c r="HT91" s="267" t="str">
        <f t="shared" si="435"/>
        <v/>
      </c>
      <c r="HU91" s="267">
        <f t="shared" si="435"/>
        <v>80</v>
      </c>
      <c r="HV91" s="267" t="str">
        <f t="shared" si="435"/>
        <v/>
      </c>
      <c r="HW91" s="267" t="str">
        <f t="shared" si="435"/>
        <v/>
      </c>
      <c r="HX91" s="267" t="str">
        <f t="shared" si="435"/>
        <v/>
      </c>
      <c r="HY91" s="267" t="str">
        <f t="shared" si="435"/>
        <v/>
      </c>
      <c r="HZ91" s="267" t="str">
        <f t="shared" si="435"/>
        <v/>
      </c>
      <c r="IA91" s="264"/>
      <c r="IB91" s="267" t="str">
        <f t="shared" si="400"/>
        <v/>
      </c>
      <c r="IC91" s="267" t="str">
        <f t="shared" si="401"/>
        <v/>
      </c>
      <c r="ID91" s="267" t="str">
        <f t="shared" si="402"/>
        <v/>
      </c>
      <c r="IE91" s="267" t="str">
        <f t="shared" si="403"/>
        <v/>
      </c>
      <c r="IF91" s="267" t="str">
        <f t="shared" si="404"/>
        <v/>
      </c>
      <c r="IG91" s="267" t="str">
        <f t="shared" si="405"/>
        <v/>
      </c>
      <c r="IH91" s="267" t="str">
        <f t="shared" si="406"/>
        <v/>
      </c>
      <c r="II91" s="267" t="str">
        <f t="shared" si="407"/>
        <v/>
      </c>
      <c r="IJ91" s="267" t="str">
        <f t="shared" si="408"/>
        <v/>
      </c>
      <c r="IK91" s="267" t="str">
        <f t="shared" si="409"/>
        <v/>
      </c>
      <c r="IL91" s="267" t="str">
        <f t="shared" si="410"/>
        <v/>
      </c>
      <c r="IM91" s="267" t="str">
        <f t="shared" si="411"/>
        <v/>
      </c>
      <c r="IN91" s="267" t="str">
        <f t="shared" si="412"/>
        <v/>
      </c>
      <c r="IO91" s="267" t="str">
        <f t="shared" si="413"/>
        <v/>
      </c>
      <c r="IP91" s="267">
        <f t="shared" si="414"/>
        <v>2</v>
      </c>
      <c r="IQ91" s="267" t="str">
        <f t="shared" si="415"/>
        <v/>
      </c>
      <c r="IR91" s="267" t="str">
        <f t="shared" si="416"/>
        <v/>
      </c>
      <c r="IS91" s="267" t="str">
        <f t="shared" si="417"/>
        <v/>
      </c>
      <c r="IT91" s="267" t="str">
        <f t="shared" si="418"/>
        <v/>
      </c>
      <c r="IU91" s="267" t="str">
        <f t="shared" si="419"/>
        <v/>
      </c>
      <c r="IV91" s="264"/>
      <c r="IW91" s="268">
        <v>80</v>
      </c>
      <c r="IX91" s="265" t="str">
        <f t="shared" si="420"/>
        <v/>
      </c>
      <c r="IY91" s="265" t="str">
        <f t="shared" si="375"/>
        <v/>
      </c>
      <c r="IZ91" s="265" t="str">
        <f t="shared" si="375"/>
        <v/>
      </c>
      <c r="JA91" s="265" t="str">
        <f t="shared" si="375"/>
        <v/>
      </c>
      <c r="JB91" s="265" t="str">
        <f t="shared" si="436"/>
        <v/>
      </c>
      <c r="JC91" s="265" t="str">
        <f t="shared" si="436"/>
        <v/>
      </c>
      <c r="JD91" s="265" t="str">
        <f t="shared" si="436"/>
        <v/>
      </c>
      <c r="JE91" s="265" t="str">
        <f t="shared" si="458"/>
        <v/>
      </c>
      <c r="JF91" s="265" t="str">
        <f t="shared" si="458"/>
        <v/>
      </c>
      <c r="JG91" s="265" t="str">
        <f t="shared" si="458"/>
        <v/>
      </c>
      <c r="JH91" s="265" t="str">
        <f t="shared" si="458"/>
        <v/>
      </c>
      <c r="JI91" s="265" t="str">
        <f t="shared" si="458"/>
        <v/>
      </c>
      <c r="JJ91" s="265" t="str">
        <f t="shared" si="458"/>
        <v/>
      </c>
      <c r="JK91" s="265" t="str">
        <f t="shared" si="458"/>
        <v/>
      </c>
      <c r="JL91" s="265" t="str">
        <f t="shared" si="458"/>
        <v/>
      </c>
      <c r="JM91" s="265" t="str">
        <f t="shared" si="458"/>
        <v/>
      </c>
      <c r="JN91" s="265" t="str">
        <f t="shared" si="458"/>
        <v/>
      </c>
      <c r="JO91" s="265" t="str">
        <f t="shared" si="458"/>
        <v/>
      </c>
      <c r="JP91" s="265" t="str">
        <f t="shared" si="458"/>
        <v/>
      </c>
      <c r="JQ91" s="265" t="str">
        <f t="shared" si="458"/>
        <v/>
      </c>
      <c r="JS91" s="265" t="str">
        <f>IF(IX91="","",SUM(IX$12:IX91)-IX91+1)</f>
        <v/>
      </c>
      <c r="JT91" s="265" t="str">
        <f>IF(IY91="","",SUM(IY$12:IY91)-IY91+1)</f>
        <v/>
      </c>
      <c r="JU91" s="265" t="str">
        <f>IF(IZ91="","",SUM(IZ$12:IZ91)-IZ91+1)</f>
        <v/>
      </c>
      <c r="JV91" s="265" t="str">
        <f>IF(JA91="","",SUM(JA$12:JA91)-JA91+1)</f>
        <v/>
      </c>
      <c r="JW91" s="265" t="str">
        <f>IF(JB91="","",SUM(JB$12:JB91)-JB91+1)</f>
        <v/>
      </c>
      <c r="JX91" s="265" t="str">
        <f>IF(JC91="","",SUM(JC$12:JC91)-JC91+1)</f>
        <v/>
      </c>
      <c r="JY91" s="265" t="str">
        <f>IF(JD91="","",SUM(JD$12:JD91)-JD91+1)</f>
        <v/>
      </c>
      <c r="JZ91" s="265" t="str">
        <f>IF(JE91="","",SUM(JE$12:JE91)-JE91+1)</f>
        <v/>
      </c>
      <c r="KA91" s="265" t="str">
        <f>IF(JF91="","",SUM(JF$12:JF91)-JF91+1)</f>
        <v/>
      </c>
      <c r="KB91" s="265" t="str">
        <f>IF(JG91="","",SUM(JG$12:JG91)-JG91+1)</f>
        <v/>
      </c>
      <c r="KC91" s="265" t="str">
        <f>IF(JH91="","",SUM(JH$12:JH91)-JH91+1)</f>
        <v/>
      </c>
      <c r="KD91" s="265" t="str">
        <f>IF(JI91="","",SUM(JI$12:JI91)-JI91+1)</f>
        <v/>
      </c>
      <c r="KE91" s="265" t="str">
        <f>IF(JJ91="","",SUM(JJ$12:JJ91)-JJ91+1)</f>
        <v/>
      </c>
      <c r="KF91" s="265" t="str">
        <f>IF(JK91="","",SUM(JK$12:JK91)-JK91+1)</f>
        <v/>
      </c>
      <c r="KG91" s="265" t="str">
        <f>IF(JL91="","",SUM(JL$12:JL91)-JL91+1)</f>
        <v/>
      </c>
      <c r="KH91" s="265" t="str">
        <f>IF(JM91="","",SUM(JM$12:JM91)-JM91+1)</f>
        <v/>
      </c>
      <c r="KI91" s="265" t="str">
        <f>IF(JN91="","",SUM(JN$12:JN91)-JN91+1)</f>
        <v/>
      </c>
      <c r="KJ91" s="265" t="str">
        <f>IF(JO91="","",SUM(JO$12:JO91)-JO91+1)</f>
        <v/>
      </c>
      <c r="KK91" s="265" t="str">
        <f>IF(JP91="","",SUM(JP$12:JP91)-JP91+1)</f>
        <v/>
      </c>
      <c r="KL91" s="265" t="str">
        <f>IF(JQ91="","",SUM(JQ$12:JQ91)-JQ91+1)</f>
        <v/>
      </c>
      <c r="KN91" s="265"/>
      <c r="KO91" s="265"/>
      <c r="KP91" s="265"/>
      <c r="KQ91" s="265"/>
      <c r="KR91" s="265"/>
      <c r="KS91" s="265"/>
      <c r="KT91" s="265"/>
      <c r="KU91" s="265" t="str">
        <f t="shared" si="349"/>
        <v/>
      </c>
      <c r="KV91" s="265" t="str">
        <f t="shared" si="385"/>
        <v/>
      </c>
      <c r="KW91" s="265" t="str">
        <f t="shared" si="386"/>
        <v/>
      </c>
      <c r="KX91" s="265" t="str">
        <f t="shared" si="387"/>
        <v/>
      </c>
      <c r="KY91" s="265" t="str">
        <f t="shared" si="388"/>
        <v/>
      </c>
      <c r="KZ91" s="265" t="str">
        <f t="shared" si="389"/>
        <v/>
      </c>
      <c r="LA91" s="265" t="str">
        <f t="shared" si="390"/>
        <v/>
      </c>
      <c r="LB91" s="265" t="str">
        <f t="shared" si="391"/>
        <v/>
      </c>
      <c r="LC91" s="265" t="str">
        <f t="shared" si="392"/>
        <v/>
      </c>
      <c r="LD91" s="265" t="str">
        <f t="shared" si="393"/>
        <v/>
      </c>
      <c r="LE91" s="265" t="str">
        <f t="shared" si="394"/>
        <v/>
      </c>
      <c r="LF91" s="265" t="str">
        <f t="shared" si="395"/>
        <v/>
      </c>
      <c r="LG91" s="265" t="str">
        <f t="shared" si="396"/>
        <v/>
      </c>
    </row>
    <row r="92" spans="1:319" s="266" customFormat="1" x14ac:dyDescent="0.25">
      <c r="A92" s="248">
        <f t="shared" si="422"/>
        <v>81</v>
      </c>
      <c r="B92" s="176" t="s">
        <v>699</v>
      </c>
      <c r="C92" s="45" t="s">
        <v>285</v>
      </c>
      <c r="D92" s="45" t="s">
        <v>287</v>
      </c>
      <c r="E92" s="169" t="s">
        <v>444</v>
      </c>
      <c r="F92" s="46" t="s">
        <v>442</v>
      </c>
      <c r="G92" s="269" t="s">
        <v>751</v>
      </c>
      <c r="H92" s="54" t="s">
        <v>434</v>
      </c>
      <c r="I92" s="54"/>
      <c r="J92" s="54"/>
      <c r="K92" s="54"/>
      <c r="L92" s="248"/>
      <c r="M92" s="248"/>
      <c r="N92" s="44" t="s">
        <v>596</v>
      </c>
      <c r="O92" s="44" t="s">
        <v>675</v>
      </c>
      <c r="P92" s="43">
        <v>2</v>
      </c>
      <c r="Q92" s="43" t="s">
        <v>415</v>
      </c>
      <c r="R92" s="43" t="s">
        <v>415</v>
      </c>
      <c r="S92" s="43">
        <v>15</v>
      </c>
      <c r="T92" s="54">
        <v>2</v>
      </c>
      <c r="U92" s="54"/>
      <c r="V92" s="54"/>
      <c r="W92" s="343">
        <f t="shared" si="298"/>
        <v>34</v>
      </c>
      <c r="X92" s="344">
        <f t="shared" si="299"/>
        <v>2</v>
      </c>
      <c r="Y92" s="45" t="s">
        <v>854</v>
      </c>
      <c r="Z92" s="45"/>
      <c r="AA92" s="54">
        <v>2</v>
      </c>
      <c r="AB92" s="54">
        <v>16</v>
      </c>
      <c r="AC92" s="54">
        <v>2</v>
      </c>
      <c r="AD92" s="44">
        <v>5</v>
      </c>
      <c r="AE92" s="44">
        <v>16</v>
      </c>
      <c r="AF92" s="44">
        <v>2</v>
      </c>
      <c r="AG92" s="45"/>
      <c r="AH92" s="45"/>
      <c r="AI92" s="45"/>
      <c r="AJ92" s="46"/>
      <c r="AK92" s="46"/>
      <c r="AL92" s="46"/>
      <c r="AN92" s="307" t="str">
        <f t="shared" si="377"/>
        <v xml:space="preserve">Pré: LEL04206   </v>
      </c>
      <c r="AO92" s="256" t="str">
        <f t="shared" si="378"/>
        <v>Co: ---</v>
      </c>
      <c r="AP92" s="45" t="str">
        <f t="shared" si="397"/>
        <v>LEL04506</v>
      </c>
      <c r="AQ92" s="308" t="str">
        <f t="shared" si="423"/>
        <v>Inglês Instrumental III</v>
      </c>
      <c r="AR92" s="43">
        <f t="shared" si="379"/>
        <v>15</v>
      </c>
      <c r="AS92" s="255"/>
      <c r="AT92" s="256">
        <f t="shared" si="380"/>
        <v>2</v>
      </c>
      <c r="AU92" s="257" t="str">
        <f t="shared" ref="AU92:BD101" si="459">IF($AT92="","",IF(AND(AU$11-LOOKUP(AU$8,$AA$8:$AL$8,$AA92:$AL92)&gt;=0,AU$11-LOOKUP(AU$8,$AA$8:$AL$8,$AA92:$AL92)&lt;LOOKUP(AU$8+1,$AA$8:$AL$8,$AA92:$AL92)),AU$11,""))</f>
        <v/>
      </c>
      <c r="AV92" s="257" t="str">
        <f t="shared" si="459"/>
        <v/>
      </c>
      <c r="AW92" s="257" t="str">
        <f t="shared" si="459"/>
        <v/>
      </c>
      <c r="AX92" s="257" t="str">
        <f t="shared" si="459"/>
        <v/>
      </c>
      <c r="AY92" s="257" t="str">
        <f t="shared" si="459"/>
        <v/>
      </c>
      <c r="AZ92" s="257" t="str">
        <f t="shared" si="459"/>
        <v/>
      </c>
      <c r="BA92" s="257" t="str">
        <f t="shared" si="459"/>
        <v/>
      </c>
      <c r="BB92" s="257" t="str">
        <f t="shared" si="459"/>
        <v/>
      </c>
      <c r="BC92" s="257" t="str">
        <f t="shared" si="459"/>
        <v/>
      </c>
      <c r="BD92" s="257">
        <f t="shared" si="459"/>
        <v>16</v>
      </c>
      <c r="BE92" s="257">
        <f t="shared" ref="BE92:BL101" si="460">IF($AT92="","",IF(AND(BE$11-LOOKUP(BE$8,$AA$8:$AL$8,$AA92:$AL92)&gt;=0,BE$11-LOOKUP(BE$8,$AA$8:$AL$8,$AA92:$AL92)&lt;LOOKUP(BE$8+1,$AA$8:$AL$8,$AA92:$AL92)),BE$11,""))</f>
        <v>17</v>
      </c>
      <c r="BF92" s="257" t="str">
        <f t="shared" si="460"/>
        <v/>
      </c>
      <c r="BG92" s="257" t="str">
        <f t="shared" si="460"/>
        <v/>
      </c>
      <c r="BH92" s="257" t="str">
        <f t="shared" si="460"/>
        <v/>
      </c>
      <c r="BI92" s="257" t="str">
        <f t="shared" si="460"/>
        <v/>
      </c>
      <c r="BJ92" s="257" t="str">
        <f t="shared" si="460"/>
        <v/>
      </c>
      <c r="BK92" s="257" t="str">
        <f t="shared" si="460"/>
        <v/>
      </c>
      <c r="BL92" s="257" t="str">
        <f t="shared" si="460"/>
        <v/>
      </c>
      <c r="BM92" s="258">
        <f t="shared" si="381"/>
        <v>5</v>
      </c>
      <c r="BN92" s="259" t="str">
        <f t="shared" ref="BN92:BW101" si="461">IF($AT92="","",IF(AND(BN$11-LOOKUP(BN$8,$AA$8:$AL$8,$AA92:$AL92)&gt;=0,BN$11-LOOKUP(BN$8,$AA$8:$AL$8,$AA92:$AL92)&lt;LOOKUP(BN$8+1,$AA$8:$AL$8,$AA92:$AL92)),BN$11,""))</f>
        <v/>
      </c>
      <c r="BO92" s="259" t="str">
        <f t="shared" si="461"/>
        <v/>
      </c>
      <c r="BP92" s="259" t="str">
        <f t="shared" si="461"/>
        <v/>
      </c>
      <c r="BQ92" s="259" t="str">
        <f t="shared" si="461"/>
        <v/>
      </c>
      <c r="BR92" s="259" t="str">
        <f t="shared" si="461"/>
        <v/>
      </c>
      <c r="BS92" s="259" t="str">
        <f t="shared" si="461"/>
        <v/>
      </c>
      <c r="BT92" s="259" t="str">
        <f t="shared" si="461"/>
        <v/>
      </c>
      <c r="BU92" s="259" t="str">
        <f t="shared" si="461"/>
        <v/>
      </c>
      <c r="BV92" s="259" t="str">
        <f t="shared" si="461"/>
        <v/>
      </c>
      <c r="BW92" s="259">
        <f t="shared" si="461"/>
        <v>16</v>
      </c>
      <c r="BX92" s="259">
        <f t="shared" ref="BX92:CE101" si="462">IF($AT92="","",IF(AND(BX$11-LOOKUP(BX$8,$AA$8:$AL$8,$AA92:$AL92)&gt;=0,BX$11-LOOKUP(BX$8,$AA$8:$AL$8,$AA92:$AL92)&lt;LOOKUP(BX$8+1,$AA$8:$AL$8,$AA92:$AL92)),BX$11,""))</f>
        <v>17</v>
      </c>
      <c r="BY92" s="259" t="str">
        <f t="shared" si="462"/>
        <v/>
      </c>
      <c r="BZ92" s="259" t="str">
        <f t="shared" si="462"/>
        <v/>
      </c>
      <c r="CA92" s="259" t="str">
        <f t="shared" si="462"/>
        <v/>
      </c>
      <c r="CB92" s="259" t="str">
        <f t="shared" si="462"/>
        <v/>
      </c>
      <c r="CC92" s="259" t="str">
        <f t="shared" si="462"/>
        <v/>
      </c>
      <c r="CD92" s="259" t="str">
        <f t="shared" si="462"/>
        <v/>
      </c>
      <c r="CE92" s="259" t="str">
        <f t="shared" si="462"/>
        <v/>
      </c>
      <c r="CF92" s="260" t="str">
        <f t="shared" si="382"/>
        <v/>
      </c>
      <c r="CG92" s="261" t="str">
        <f t="shared" ref="CG92:CP101" si="463">IF($AT92="","",IF(AND(CG$11-LOOKUP(CG$8,$AA$8:$AL$8,$AA92:$AL92)&gt;=0,CG$11-LOOKUP(CG$8,$AA$8:$AL$8,$AA92:$AL92)&lt;LOOKUP(CG$8+1,$AA$8:$AL$8,$AA92:$AL92)),CG$11,""))</f>
        <v/>
      </c>
      <c r="CH92" s="261" t="str">
        <f t="shared" si="463"/>
        <v/>
      </c>
      <c r="CI92" s="261" t="str">
        <f t="shared" si="463"/>
        <v/>
      </c>
      <c r="CJ92" s="261" t="str">
        <f t="shared" si="463"/>
        <v/>
      </c>
      <c r="CK92" s="261" t="str">
        <f t="shared" si="463"/>
        <v/>
      </c>
      <c r="CL92" s="261" t="str">
        <f t="shared" si="463"/>
        <v/>
      </c>
      <c r="CM92" s="261" t="str">
        <f t="shared" si="463"/>
        <v/>
      </c>
      <c r="CN92" s="261" t="str">
        <f t="shared" si="463"/>
        <v/>
      </c>
      <c r="CO92" s="261" t="str">
        <f t="shared" si="463"/>
        <v/>
      </c>
      <c r="CP92" s="261" t="str">
        <f t="shared" si="463"/>
        <v/>
      </c>
      <c r="CQ92" s="261" t="str">
        <f t="shared" ref="CQ92:CX101" si="464">IF($AT92="","",IF(AND(CQ$11-LOOKUP(CQ$8,$AA$8:$AL$8,$AA92:$AL92)&gt;=0,CQ$11-LOOKUP(CQ$8,$AA$8:$AL$8,$AA92:$AL92)&lt;LOOKUP(CQ$8+1,$AA$8:$AL$8,$AA92:$AL92)),CQ$11,""))</f>
        <v/>
      </c>
      <c r="CR92" s="261" t="str">
        <f t="shared" si="464"/>
        <v/>
      </c>
      <c r="CS92" s="261" t="str">
        <f t="shared" si="464"/>
        <v/>
      </c>
      <c r="CT92" s="261" t="str">
        <f t="shared" si="464"/>
        <v/>
      </c>
      <c r="CU92" s="261" t="str">
        <f t="shared" si="464"/>
        <v/>
      </c>
      <c r="CV92" s="261" t="str">
        <f t="shared" si="464"/>
        <v/>
      </c>
      <c r="CW92" s="261" t="str">
        <f t="shared" si="464"/>
        <v/>
      </c>
      <c r="CX92" s="261" t="str">
        <f t="shared" si="464"/>
        <v/>
      </c>
      <c r="CY92" s="262" t="str">
        <f t="shared" si="383"/>
        <v/>
      </c>
      <c r="CZ92" s="263" t="str">
        <f t="shared" ref="CZ92:DI101" si="465">IF($AT92="","",IF(AND(CZ$11-LOOKUP(CZ$8,$AA$8:$AL$8,$AA92:$AL92)&gt;=0,CZ$11-LOOKUP(CZ$8,$AA$8:$AL$8,$AA92:$AL92)&lt;LOOKUP(CZ$8+1,$AA$8:$AL$8,$AA92:$AL92)),CZ$11,""))</f>
        <v/>
      </c>
      <c r="DA92" s="263" t="str">
        <f t="shared" si="465"/>
        <v/>
      </c>
      <c r="DB92" s="263" t="str">
        <f t="shared" si="465"/>
        <v/>
      </c>
      <c r="DC92" s="263" t="str">
        <f t="shared" si="465"/>
        <v/>
      </c>
      <c r="DD92" s="263" t="str">
        <f t="shared" si="465"/>
        <v/>
      </c>
      <c r="DE92" s="263" t="str">
        <f t="shared" si="465"/>
        <v/>
      </c>
      <c r="DF92" s="263" t="str">
        <f t="shared" si="465"/>
        <v/>
      </c>
      <c r="DG92" s="263" t="str">
        <f t="shared" si="465"/>
        <v/>
      </c>
      <c r="DH92" s="263" t="str">
        <f t="shared" si="465"/>
        <v/>
      </c>
      <c r="DI92" s="263" t="str">
        <f t="shared" si="465"/>
        <v/>
      </c>
      <c r="DJ92" s="263" t="str">
        <f t="shared" ref="DJ92:DQ101" si="466">IF($AT92="","",IF(AND(DJ$11-LOOKUP(DJ$8,$AA$8:$AL$8,$AA92:$AL92)&gt;=0,DJ$11-LOOKUP(DJ$8,$AA$8:$AL$8,$AA92:$AL92)&lt;LOOKUP(DJ$8+1,$AA$8:$AL$8,$AA92:$AL92)),DJ$11,""))</f>
        <v/>
      </c>
      <c r="DK92" s="263" t="str">
        <f t="shared" si="466"/>
        <v/>
      </c>
      <c r="DL92" s="263" t="str">
        <f t="shared" si="466"/>
        <v/>
      </c>
      <c r="DM92" s="263" t="str">
        <f t="shared" si="466"/>
        <v/>
      </c>
      <c r="DN92" s="263" t="str">
        <f t="shared" si="466"/>
        <v/>
      </c>
      <c r="DO92" s="263" t="str">
        <f t="shared" si="466"/>
        <v/>
      </c>
      <c r="DP92" s="263" t="str">
        <f t="shared" si="466"/>
        <v/>
      </c>
      <c r="DQ92" s="263" t="str">
        <f t="shared" si="466"/>
        <v/>
      </c>
      <c r="DR92" s="264"/>
      <c r="DS92" s="257" t="str">
        <f t="shared" si="437"/>
        <v/>
      </c>
      <c r="DT92" s="257" t="str">
        <f t="shared" si="437"/>
        <v/>
      </c>
      <c r="DU92" s="257" t="str">
        <f t="shared" si="437"/>
        <v/>
      </c>
      <c r="DV92" s="257" t="str">
        <f t="shared" si="437"/>
        <v/>
      </c>
      <c r="DW92" s="257" t="str">
        <f t="shared" si="437"/>
        <v/>
      </c>
      <c r="DX92" s="257" t="str">
        <f t="shared" si="437"/>
        <v/>
      </c>
      <c r="DY92" s="257" t="str">
        <f t="shared" si="437"/>
        <v/>
      </c>
      <c r="DZ92" s="257" t="str">
        <f t="shared" si="437"/>
        <v/>
      </c>
      <c r="EA92" s="257" t="str">
        <f t="shared" si="452"/>
        <v/>
      </c>
      <c r="EB92" s="257" t="str">
        <f t="shared" si="452"/>
        <v/>
      </c>
      <c r="EC92" s="257" t="str">
        <f t="shared" si="452"/>
        <v/>
      </c>
      <c r="ED92" s="257" t="str">
        <f t="shared" si="452"/>
        <v/>
      </c>
      <c r="EE92" s="257" t="str">
        <f t="shared" si="452"/>
        <v/>
      </c>
      <c r="EF92" s="257" t="str">
        <f t="shared" si="452"/>
        <v/>
      </c>
      <c r="EG92" s="257" t="str">
        <f t="shared" si="452"/>
        <v/>
      </c>
      <c r="EH92" s="257" t="str">
        <f t="shared" si="452"/>
        <v/>
      </c>
      <c r="EI92" s="257" t="str">
        <f t="shared" si="452"/>
        <v/>
      </c>
      <c r="EJ92" s="257" t="str">
        <f t="shared" si="452"/>
        <v/>
      </c>
      <c r="EK92" s="259" t="str">
        <f t="shared" si="438"/>
        <v/>
      </c>
      <c r="EL92" s="259" t="str">
        <f t="shared" si="438"/>
        <v/>
      </c>
      <c r="EM92" s="259" t="str">
        <f t="shared" si="438"/>
        <v/>
      </c>
      <c r="EN92" s="259" t="str">
        <f t="shared" si="438"/>
        <v/>
      </c>
      <c r="EO92" s="259" t="str">
        <f t="shared" si="438"/>
        <v/>
      </c>
      <c r="EP92" s="259" t="str">
        <f t="shared" si="438"/>
        <v/>
      </c>
      <c r="EQ92" s="259" t="str">
        <f t="shared" si="438"/>
        <v/>
      </c>
      <c r="ER92" s="259" t="str">
        <f t="shared" si="438"/>
        <v/>
      </c>
      <c r="ES92" s="259" t="str">
        <f t="shared" si="441"/>
        <v/>
      </c>
      <c r="ET92" s="259" t="str">
        <f t="shared" si="453"/>
        <v>16</v>
      </c>
      <c r="EU92" s="259" t="str">
        <f t="shared" si="453"/>
        <v>17</v>
      </c>
      <c r="EV92" s="259" t="str">
        <f t="shared" si="453"/>
        <v/>
      </c>
      <c r="EW92" s="259" t="str">
        <f t="shared" si="453"/>
        <v/>
      </c>
      <c r="EX92" s="259" t="str">
        <f t="shared" si="453"/>
        <v/>
      </c>
      <c r="EY92" s="259" t="str">
        <f t="shared" si="453"/>
        <v/>
      </c>
      <c r="EZ92" s="259" t="str">
        <f t="shared" si="453"/>
        <v/>
      </c>
      <c r="FA92" s="259" t="str">
        <f t="shared" si="453"/>
        <v/>
      </c>
      <c r="FB92" s="259" t="str">
        <f t="shared" si="453"/>
        <v/>
      </c>
      <c r="FC92" s="261" t="str">
        <f t="shared" si="439"/>
        <v/>
      </c>
      <c r="FD92" s="261" t="str">
        <f t="shared" si="439"/>
        <v/>
      </c>
      <c r="FE92" s="261" t="str">
        <f t="shared" si="439"/>
        <v/>
      </c>
      <c r="FF92" s="261" t="str">
        <f t="shared" si="439"/>
        <v/>
      </c>
      <c r="FG92" s="261" t="str">
        <f t="shared" si="439"/>
        <v/>
      </c>
      <c r="FH92" s="261" t="str">
        <f t="shared" si="439"/>
        <v/>
      </c>
      <c r="FI92" s="261" t="str">
        <f t="shared" si="439"/>
        <v/>
      </c>
      <c r="FJ92" s="261" t="str">
        <f t="shared" si="439"/>
        <v/>
      </c>
      <c r="FK92" s="261" t="str">
        <f t="shared" si="443"/>
        <v/>
      </c>
      <c r="FL92" s="261" t="str">
        <f t="shared" si="454"/>
        <v/>
      </c>
      <c r="FM92" s="261" t="str">
        <f t="shared" si="454"/>
        <v/>
      </c>
      <c r="FN92" s="261" t="str">
        <f t="shared" si="454"/>
        <v/>
      </c>
      <c r="FO92" s="261" t="str">
        <f t="shared" si="454"/>
        <v/>
      </c>
      <c r="FP92" s="261" t="str">
        <f t="shared" si="454"/>
        <v/>
      </c>
      <c r="FQ92" s="261" t="str">
        <f t="shared" si="454"/>
        <v/>
      </c>
      <c r="FR92" s="261" t="str">
        <f t="shared" si="454"/>
        <v/>
      </c>
      <c r="FS92" s="261" t="str">
        <f t="shared" si="454"/>
        <v/>
      </c>
      <c r="FT92" s="261" t="str">
        <f t="shared" si="454"/>
        <v/>
      </c>
      <c r="FU92" s="263" t="str">
        <f t="shared" si="440"/>
        <v/>
      </c>
      <c r="FV92" s="263" t="str">
        <f t="shared" si="440"/>
        <v/>
      </c>
      <c r="FW92" s="263" t="str">
        <f t="shared" si="440"/>
        <v/>
      </c>
      <c r="FX92" s="263" t="str">
        <f t="shared" si="440"/>
        <v/>
      </c>
      <c r="FY92" s="263" t="str">
        <f t="shared" si="440"/>
        <v/>
      </c>
      <c r="FZ92" s="263" t="str">
        <f t="shared" si="440"/>
        <v/>
      </c>
      <c r="GA92" s="263" t="str">
        <f t="shared" si="440"/>
        <v/>
      </c>
      <c r="GB92" s="263" t="str">
        <f t="shared" si="440"/>
        <v/>
      </c>
      <c r="GC92" s="263" t="str">
        <f t="shared" si="445"/>
        <v/>
      </c>
      <c r="GD92" s="263" t="str">
        <f t="shared" si="455"/>
        <v/>
      </c>
      <c r="GE92" s="263" t="str">
        <f t="shared" si="455"/>
        <v/>
      </c>
      <c r="GF92" s="263" t="str">
        <f t="shared" si="455"/>
        <v/>
      </c>
      <c r="GG92" s="263" t="str">
        <f t="shared" si="455"/>
        <v/>
      </c>
      <c r="GH92" s="263" t="str">
        <f t="shared" si="455"/>
        <v/>
      </c>
      <c r="GI92" s="263" t="str">
        <f t="shared" si="455"/>
        <v/>
      </c>
      <c r="GJ92" s="263" t="str">
        <f t="shared" si="455"/>
        <v/>
      </c>
      <c r="GK92" s="263" t="str">
        <f t="shared" si="455"/>
        <v/>
      </c>
      <c r="GL92" s="263" t="str">
        <f t="shared" si="455"/>
        <v/>
      </c>
      <c r="GM92" s="265" t="str">
        <f t="shared" si="455"/>
        <v/>
      </c>
      <c r="GN92" s="265" t="str">
        <f t="shared" si="455"/>
        <v/>
      </c>
      <c r="GO92" s="265" t="str">
        <f t="shared" si="455"/>
        <v/>
      </c>
      <c r="GP92" s="265" t="str">
        <f t="shared" si="455"/>
        <v/>
      </c>
      <c r="GQ92" s="265" t="str">
        <f t="shared" si="455"/>
        <v/>
      </c>
      <c r="GR92" s="265" t="str">
        <f t="shared" si="455"/>
        <v/>
      </c>
      <c r="GS92" s="265" t="str">
        <f t="shared" si="425"/>
        <v/>
      </c>
      <c r="GT92" s="265" t="str">
        <f t="shared" si="424"/>
        <v/>
      </c>
      <c r="GU92" s="265" t="str">
        <f t="shared" si="424"/>
        <v/>
      </c>
      <c r="GV92" s="265" t="str">
        <f t="shared" si="456"/>
        <v>16</v>
      </c>
      <c r="GW92" s="265" t="str">
        <f t="shared" si="456"/>
        <v>17</v>
      </c>
      <c r="GX92" s="265" t="str">
        <f t="shared" si="456"/>
        <v/>
      </c>
      <c r="GY92" s="265" t="str">
        <f t="shared" si="456"/>
        <v/>
      </c>
      <c r="GZ92" s="265" t="str">
        <f t="shared" si="456"/>
        <v/>
      </c>
      <c r="HA92" s="265" t="str">
        <f t="shared" si="456"/>
        <v/>
      </c>
      <c r="HB92" s="265" t="str">
        <f t="shared" si="456"/>
        <v/>
      </c>
      <c r="HC92" s="265" t="str">
        <f t="shared" si="456"/>
        <v/>
      </c>
      <c r="HD92" s="265" t="str">
        <f t="shared" si="456"/>
        <v/>
      </c>
      <c r="HF92" s="265">
        <f t="shared" si="457"/>
        <v>81</v>
      </c>
      <c r="HG92" s="267" t="str">
        <f t="shared" ref="HG92:HP101" si="467">IF($B92="","",IF($AR92=HG$11,$A92,""))</f>
        <v/>
      </c>
      <c r="HH92" s="267" t="str">
        <f t="shared" si="467"/>
        <v/>
      </c>
      <c r="HI92" s="267" t="str">
        <f t="shared" si="467"/>
        <v/>
      </c>
      <c r="HJ92" s="267" t="str">
        <f t="shared" si="467"/>
        <v/>
      </c>
      <c r="HK92" s="267" t="str">
        <f t="shared" si="467"/>
        <v/>
      </c>
      <c r="HL92" s="267" t="str">
        <f t="shared" si="467"/>
        <v/>
      </c>
      <c r="HM92" s="267" t="str">
        <f t="shared" si="467"/>
        <v/>
      </c>
      <c r="HN92" s="267" t="str">
        <f t="shared" si="467"/>
        <v/>
      </c>
      <c r="HO92" s="267" t="str">
        <f t="shared" si="467"/>
        <v/>
      </c>
      <c r="HP92" s="267" t="str">
        <f t="shared" si="467"/>
        <v/>
      </c>
      <c r="HQ92" s="267" t="str">
        <f t="shared" ref="HQ92:HZ101" si="468">IF($B92="","",IF($AR92=HQ$11,$A92,""))</f>
        <v/>
      </c>
      <c r="HR92" s="267" t="str">
        <f t="shared" si="468"/>
        <v/>
      </c>
      <c r="HS92" s="267" t="str">
        <f t="shared" si="468"/>
        <v/>
      </c>
      <c r="HT92" s="267" t="str">
        <f t="shared" si="468"/>
        <v/>
      </c>
      <c r="HU92" s="267">
        <f t="shared" si="468"/>
        <v>81</v>
      </c>
      <c r="HV92" s="267" t="str">
        <f t="shared" si="468"/>
        <v/>
      </c>
      <c r="HW92" s="267" t="str">
        <f t="shared" si="468"/>
        <v/>
      </c>
      <c r="HX92" s="267" t="str">
        <f t="shared" si="468"/>
        <v/>
      </c>
      <c r="HY92" s="267" t="str">
        <f t="shared" si="468"/>
        <v/>
      </c>
      <c r="HZ92" s="267" t="str">
        <f t="shared" si="468"/>
        <v/>
      </c>
      <c r="IA92" s="264"/>
      <c r="IB92" s="267" t="str">
        <f t="shared" si="400"/>
        <v/>
      </c>
      <c r="IC92" s="267" t="str">
        <f t="shared" si="401"/>
        <v/>
      </c>
      <c r="ID92" s="267" t="str">
        <f t="shared" si="402"/>
        <v/>
      </c>
      <c r="IE92" s="267" t="str">
        <f t="shared" si="403"/>
        <v/>
      </c>
      <c r="IF92" s="267" t="str">
        <f t="shared" si="404"/>
        <v/>
      </c>
      <c r="IG92" s="267" t="str">
        <f t="shared" si="405"/>
        <v/>
      </c>
      <c r="IH92" s="267" t="str">
        <f t="shared" si="406"/>
        <v/>
      </c>
      <c r="II92" s="267" t="str">
        <f t="shared" si="407"/>
        <v/>
      </c>
      <c r="IJ92" s="267" t="str">
        <f t="shared" si="408"/>
        <v/>
      </c>
      <c r="IK92" s="267" t="str">
        <f t="shared" si="409"/>
        <v/>
      </c>
      <c r="IL92" s="267" t="str">
        <f t="shared" si="410"/>
        <v/>
      </c>
      <c r="IM92" s="267" t="str">
        <f t="shared" si="411"/>
        <v/>
      </c>
      <c r="IN92" s="267" t="str">
        <f t="shared" si="412"/>
        <v/>
      </c>
      <c r="IO92" s="267" t="str">
        <f t="shared" si="413"/>
        <v/>
      </c>
      <c r="IP92" s="267">
        <f t="shared" si="414"/>
        <v>2</v>
      </c>
      <c r="IQ92" s="267" t="str">
        <f t="shared" si="415"/>
        <v/>
      </c>
      <c r="IR92" s="267" t="str">
        <f t="shared" si="416"/>
        <v/>
      </c>
      <c r="IS92" s="267" t="str">
        <f t="shared" si="417"/>
        <v/>
      </c>
      <c r="IT92" s="267" t="str">
        <f t="shared" si="418"/>
        <v/>
      </c>
      <c r="IU92" s="267" t="str">
        <f t="shared" si="419"/>
        <v/>
      </c>
      <c r="IV92" s="264"/>
      <c r="IW92" s="268">
        <v>81</v>
      </c>
      <c r="IX92" s="265" t="str">
        <f t="shared" si="420"/>
        <v/>
      </c>
      <c r="IY92" s="265" t="str">
        <f t="shared" si="375"/>
        <v/>
      </c>
      <c r="IZ92" s="265" t="str">
        <f t="shared" si="375"/>
        <v/>
      </c>
      <c r="JA92" s="265" t="str">
        <f t="shared" si="375"/>
        <v/>
      </c>
      <c r="JB92" s="265" t="str">
        <f t="shared" si="436"/>
        <v/>
      </c>
      <c r="JC92" s="265" t="str">
        <f t="shared" si="436"/>
        <v/>
      </c>
      <c r="JD92" s="265" t="str">
        <f t="shared" si="436"/>
        <v/>
      </c>
      <c r="JE92" s="265" t="str">
        <f t="shared" si="458"/>
        <v/>
      </c>
      <c r="JF92" s="265" t="str">
        <f t="shared" si="458"/>
        <v/>
      </c>
      <c r="JG92" s="265" t="str">
        <f t="shared" si="458"/>
        <v/>
      </c>
      <c r="JH92" s="265" t="str">
        <f t="shared" si="458"/>
        <v/>
      </c>
      <c r="JI92" s="265" t="str">
        <f t="shared" si="458"/>
        <v/>
      </c>
      <c r="JJ92" s="265" t="str">
        <f t="shared" si="458"/>
        <v/>
      </c>
      <c r="JK92" s="265" t="str">
        <f t="shared" si="458"/>
        <v/>
      </c>
      <c r="JL92" s="265" t="str">
        <f t="shared" si="458"/>
        <v/>
      </c>
      <c r="JM92" s="265" t="str">
        <f t="shared" si="458"/>
        <v/>
      </c>
      <c r="JN92" s="265" t="str">
        <f t="shared" si="458"/>
        <v/>
      </c>
      <c r="JO92" s="265" t="str">
        <f t="shared" si="458"/>
        <v/>
      </c>
      <c r="JP92" s="265" t="str">
        <f t="shared" si="458"/>
        <v/>
      </c>
      <c r="JQ92" s="265" t="str">
        <f t="shared" si="458"/>
        <v/>
      </c>
      <c r="JS92" s="265" t="str">
        <f>IF(IX92="","",SUM(IX$12:IX92)-IX92+1)</f>
        <v/>
      </c>
      <c r="JT92" s="265" t="str">
        <f>IF(IY92="","",SUM(IY$12:IY92)-IY92+1)</f>
        <v/>
      </c>
      <c r="JU92" s="265" t="str">
        <f>IF(IZ92="","",SUM(IZ$12:IZ92)-IZ92+1)</f>
        <v/>
      </c>
      <c r="JV92" s="265" t="str">
        <f>IF(JA92="","",SUM(JA$12:JA92)-JA92+1)</f>
        <v/>
      </c>
      <c r="JW92" s="265" t="str">
        <f>IF(JB92="","",SUM(JB$12:JB92)-JB92+1)</f>
        <v/>
      </c>
      <c r="JX92" s="265" t="str">
        <f>IF(JC92="","",SUM(JC$12:JC92)-JC92+1)</f>
        <v/>
      </c>
      <c r="JY92" s="265" t="str">
        <f>IF(JD92="","",SUM(JD$12:JD92)-JD92+1)</f>
        <v/>
      </c>
      <c r="JZ92" s="265" t="str">
        <f>IF(JE92="","",SUM(JE$12:JE92)-JE92+1)</f>
        <v/>
      </c>
      <c r="KA92" s="265" t="str">
        <f>IF(JF92="","",SUM(JF$12:JF92)-JF92+1)</f>
        <v/>
      </c>
      <c r="KB92" s="265" t="str">
        <f>IF(JG92="","",SUM(JG$12:JG92)-JG92+1)</f>
        <v/>
      </c>
      <c r="KC92" s="265" t="str">
        <f>IF(JH92="","",SUM(JH$12:JH92)-JH92+1)</f>
        <v/>
      </c>
      <c r="KD92" s="265" t="str">
        <f>IF(JI92="","",SUM(JI$12:JI92)-JI92+1)</f>
        <v/>
      </c>
      <c r="KE92" s="265" t="str">
        <f>IF(JJ92="","",SUM(JJ$12:JJ92)-JJ92+1)</f>
        <v/>
      </c>
      <c r="KF92" s="265" t="str">
        <f>IF(JK92="","",SUM(JK$12:JK92)-JK92+1)</f>
        <v/>
      </c>
      <c r="KG92" s="265" t="str">
        <f>IF(JL92="","",SUM(JL$12:JL92)-JL92+1)</f>
        <v/>
      </c>
      <c r="KH92" s="265" t="str">
        <f>IF(JM92="","",SUM(JM$12:JM92)-JM92+1)</f>
        <v/>
      </c>
      <c r="KI92" s="265" t="str">
        <f>IF(JN92="","",SUM(JN$12:JN92)-JN92+1)</f>
        <v/>
      </c>
      <c r="KJ92" s="265" t="str">
        <f>IF(JO92="","",SUM(JO$12:JO92)-JO92+1)</f>
        <v/>
      </c>
      <c r="KK92" s="265" t="str">
        <f>IF(JP92="","",SUM(JP$12:JP92)-JP92+1)</f>
        <v/>
      </c>
      <c r="KL92" s="265" t="str">
        <f>IF(JQ92="","",SUM(JQ$12:JQ92)-JQ92+1)</f>
        <v/>
      </c>
      <c r="KN92" s="265"/>
      <c r="KO92" s="265"/>
      <c r="KP92" s="265"/>
      <c r="KQ92" s="265"/>
      <c r="KR92" s="265"/>
      <c r="KS92" s="265"/>
      <c r="KT92" s="265"/>
      <c r="KU92" s="265" t="str">
        <f t="shared" si="349"/>
        <v/>
      </c>
      <c r="KV92" s="265" t="str">
        <f t="shared" si="385"/>
        <v/>
      </c>
      <c r="KW92" s="265" t="str">
        <f t="shared" si="386"/>
        <v/>
      </c>
      <c r="KX92" s="265" t="str">
        <f t="shared" si="387"/>
        <v/>
      </c>
      <c r="KY92" s="265" t="str">
        <f t="shared" si="388"/>
        <v/>
      </c>
      <c r="KZ92" s="265" t="str">
        <f t="shared" si="389"/>
        <v/>
      </c>
      <c r="LA92" s="265" t="str">
        <f t="shared" si="390"/>
        <v/>
      </c>
      <c r="LB92" s="265" t="str">
        <f t="shared" si="391"/>
        <v/>
      </c>
      <c r="LC92" s="265" t="str">
        <f t="shared" si="392"/>
        <v/>
      </c>
      <c r="LD92" s="265" t="str">
        <f t="shared" si="393"/>
        <v/>
      </c>
      <c r="LE92" s="265" t="str">
        <f t="shared" si="394"/>
        <v/>
      </c>
      <c r="LF92" s="265" t="str">
        <f t="shared" si="395"/>
        <v/>
      </c>
      <c r="LG92" s="265" t="str">
        <f t="shared" si="396"/>
        <v/>
      </c>
    </row>
    <row r="93" spans="1:319" s="266" customFormat="1" x14ac:dyDescent="0.25">
      <c r="A93" s="248">
        <f t="shared" si="422"/>
        <v>82</v>
      </c>
      <c r="B93" s="176" t="s">
        <v>712</v>
      </c>
      <c r="C93" s="45" t="s">
        <v>285</v>
      </c>
      <c r="D93" s="45" t="s">
        <v>285</v>
      </c>
      <c r="E93" s="45" t="s">
        <v>714</v>
      </c>
      <c r="F93" s="46" t="s">
        <v>619</v>
      </c>
      <c r="G93" s="172"/>
      <c r="H93" s="54"/>
      <c r="I93" s="54"/>
      <c r="J93" s="54"/>
      <c r="K93" s="54"/>
      <c r="L93" s="248"/>
      <c r="M93" s="248"/>
      <c r="N93" s="44" t="s">
        <v>596</v>
      </c>
      <c r="O93" s="44" t="s">
        <v>675</v>
      </c>
      <c r="P93" s="43">
        <v>1</v>
      </c>
      <c r="Q93" s="43" t="s">
        <v>415</v>
      </c>
      <c r="R93" s="43" t="s">
        <v>415</v>
      </c>
      <c r="S93" s="43">
        <v>17</v>
      </c>
      <c r="T93" s="54">
        <v>2</v>
      </c>
      <c r="U93" s="54"/>
      <c r="V93" s="54"/>
      <c r="W93" s="343">
        <f t="shared" si="298"/>
        <v>34</v>
      </c>
      <c r="X93" s="344">
        <f t="shared" si="299"/>
        <v>2</v>
      </c>
      <c r="Y93" s="45"/>
      <c r="Z93" s="45"/>
      <c r="AA93" s="54">
        <v>1</v>
      </c>
      <c r="AB93" s="54">
        <v>18</v>
      </c>
      <c r="AC93" s="54">
        <v>2</v>
      </c>
      <c r="AD93" s="44"/>
      <c r="AE93" s="44"/>
      <c r="AF93" s="44"/>
      <c r="AG93" s="45"/>
      <c r="AH93" s="45"/>
      <c r="AI93" s="45"/>
      <c r="AJ93" s="46"/>
      <c r="AK93" s="46"/>
      <c r="AL93" s="46"/>
      <c r="AN93" s="307" t="str">
        <f t="shared" si="377"/>
        <v>Pré: ---</v>
      </c>
      <c r="AO93" s="256" t="str">
        <f t="shared" si="378"/>
        <v>Co: ---</v>
      </c>
      <c r="AP93" s="45" t="str">
        <f t="shared" si="397"/>
        <v>CCH04101 LB</v>
      </c>
      <c r="AQ93" s="308" t="str">
        <f t="shared" si="423"/>
        <v>Ciência e sociedade LB</v>
      </c>
      <c r="AR93" s="43">
        <f t="shared" si="379"/>
        <v>17</v>
      </c>
      <c r="AS93" s="255"/>
      <c r="AT93" s="256">
        <f t="shared" si="380"/>
        <v>1</v>
      </c>
      <c r="AU93" s="257" t="str">
        <f t="shared" si="459"/>
        <v/>
      </c>
      <c r="AV93" s="257" t="str">
        <f t="shared" si="459"/>
        <v/>
      </c>
      <c r="AW93" s="257" t="str">
        <f t="shared" si="459"/>
        <v/>
      </c>
      <c r="AX93" s="257" t="str">
        <f t="shared" si="459"/>
        <v/>
      </c>
      <c r="AY93" s="257" t="str">
        <f t="shared" si="459"/>
        <v/>
      </c>
      <c r="AZ93" s="257" t="str">
        <f t="shared" si="459"/>
        <v/>
      </c>
      <c r="BA93" s="257" t="str">
        <f t="shared" si="459"/>
        <v/>
      </c>
      <c r="BB93" s="257" t="str">
        <f t="shared" si="459"/>
        <v/>
      </c>
      <c r="BC93" s="257" t="str">
        <f t="shared" si="459"/>
        <v/>
      </c>
      <c r="BD93" s="257" t="str">
        <f t="shared" si="459"/>
        <v/>
      </c>
      <c r="BE93" s="257" t="str">
        <f t="shared" si="460"/>
        <v/>
      </c>
      <c r="BF93" s="257">
        <f t="shared" si="460"/>
        <v>18</v>
      </c>
      <c r="BG93" s="257">
        <f t="shared" si="460"/>
        <v>19</v>
      </c>
      <c r="BH93" s="257" t="str">
        <f t="shared" si="460"/>
        <v/>
      </c>
      <c r="BI93" s="257" t="str">
        <f t="shared" si="460"/>
        <v/>
      </c>
      <c r="BJ93" s="257" t="str">
        <f t="shared" si="460"/>
        <v/>
      </c>
      <c r="BK93" s="257" t="str">
        <f t="shared" si="460"/>
        <v/>
      </c>
      <c r="BL93" s="257" t="str">
        <f t="shared" si="460"/>
        <v/>
      </c>
      <c r="BM93" s="258" t="str">
        <f t="shared" si="381"/>
        <v/>
      </c>
      <c r="BN93" s="259" t="str">
        <f t="shared" si="461"/>
        <v/>
      </c>
      <c r="BO93" s="259" t="str">
        <f t="shared" si="461"/>
        <v/>
      </c>
      <c r="BP93" s="259" t="str">
        <f t="shared" si="461"/>
        <v/>
      </c>
      <c r="BQ93" s="259" t="str">
        <f t="shared" si="461"/>
        <v/>
      </c>
      <c r="BR93" s="259" t="str">
        <f t="shared" si="461"/>
        <v/>
      </c>
      <c r="BS93" s="259" t="str">
        <f t="shared" si="461"/>
        <v/>
      </c>
      <c r="BT93" s="259" t="str">
        <f t="shared" si="461"/>
        <v/>
      </c>
      <c r="BU93" s="259" t="str">
        <f t="shared" si="461"/>
        <v/>
      </c>
      <c r="BV93" s="259" t="str">
        <f t="shared" si="461"/>
        <v/>
      </c>
      <c r="BW93" s="259" t="str">
        <f t="shared" si="461"/>
        <v/>
      </c>
      <c r="BX93" s="259" t="str">
        <f t="shared" si="462"/>
        <v/>
      </c>
      <c r="BY93" s="259" t="str">
        <f t="shared" si="462"/>
        <v/>
      </c>
      <c r="BZ93" s="259" t="str">
        <f t="shared" si="462"/>
        <v/>
      </c>
      <c r="CA93" s="259" t="str">
        <f t="shared" si="462"/>
        <v/>
      </c>
      <c r="CB93" s="259" t="str">
        <f t="shared" si="462"/>
        <v/>
      </c>
      <c r="CC93" s="259" t="str">
        <f t="shared" si="462"/>
        <v/>
      </c>
      <c r="CD93" s="259" t="str">
        <f t="shared" si="462"/>
        <v/>
      </c>
      <c r="CE93" s="259" t="str">
        <f t="shared" si="462"/>
        <v/>
      </c>
      <c r="CF93" s="260" t="str">
        <f t="shared" si="382"/>
        <v/>
      </c>
      <c r="CG93" s="261" t="str">
        <f t="shared" si="463"/>
        <v/>
      </c>
      <c r="CH93" s="261" t="str">
        <f t="shared" si="463"/>
        <v/>
      </c>
      <c r="CI93" s="261" t="str">
        <f t="shared" si="463"/>
        <v/>
      </c>
      <c r="CJ93" s="261" t="str">
        <f t="shared" si="463"/>
        <v/>
      </c>
      <c r="CK93" s="261" t="str">
        <f t="shared" si="463"/>
        <v/>
      </c>
      <c r="CL93" s="261" t="str">
        <f t="shared" si="463"/>
        <v/>
      </c>
      <c r="CM93" s="261" t="str">
        <f t="shared" si="463"/>
        <v/>
      </c>
      <c r="CN93" s="261" t="str">
        <f t="shared" si="463"/>
        <v/>
      </c>
      <c r="CO93" s="261" t="str">
        <f t="shared" si="463"/>
        <v/>
      </c>
      <c r="CP93" s="261" t="str">
        <f t="shared" si="463"/>
        <v/>
      </c>
      <c r="CQ93" s="261" t="str">
        <f t="shared" si="464"/>
        <v/>
      </c>
      <c r="CR93" s="261" t="str">
        <f t="shared" si="464"/>
        <v/>
      </c>
      <c r="CS93" s="261" t="str">
        <f t="shared" si="464"/>
        <v/>
      </c>
      <c r="CT93" s="261" t="str">
        <f t="shared" si="464"/>
        <v/>
      </c>
      <c r="CU93" s="261" t="str">
        <f t="shared" si="464"/>
        <v/>
      </c>
      <c r="CV93" s="261" t="str">
        <f t="shared" si="464"/>
        <v/>
      </c>
      <c r="CW93" s="261" t="str">
        <f t="shared" si="464"/>
        <v/>
      </c>
      <c r="CX93" s="261" t="str">
        <f t="shared" si="464"/>
        <v/>
      </c>
      <c r="CY93" s="262" t="str">
        <f t="shared" si="383"/>
        <v/>
      </c>
      <c r="CZ93" s="263" t="str">
        <f t="shared" si="465"/>
        <v/>
      </c>
      <c r="DA93" s="263" t="str">
        <f t="shared" si="465"/>
        <v/>
      </c>
      <c r="DB93" s="263" t="str">
        <f t="shared" si="465"/>
        <v/>
      </c>
      <c r="DC93" s="263" t="str">
        <f t="shared" si="465"/>
        <v/>
      </c>
      <c r="DD93" s="263" t="str">
        <f t="shared" si="465"/>
        <v/>
      </c>
      <c r="DE93" s="263" t="str">
        <f t="shared" si="465"/>
        <v/>
      </c>
      <c r="DF93" s="263" t="str">
        <f t="shared" si="465"/>
        <v/>
      </c>
      <c r="DG93" s="263" t="str">
        <f t="shared" si="465"/>
        <v/>
      </c>
      <c r="DH93" s="263" t="str">
        <f t="shared" si="465"/>
        <v/>
      </c>
      <c r="DI93" s="263" t="str">
        <f t="shared" si="465"/>
        <v/>
      </c>
      <c r="DJ93" s="263" t="str">
        <f t="shared" si="466"/>
        <v/>
      </c>
      <c r="DK93" s="263" t="str">
        <f t="shared" si="466"/>
        <v/>
      </c>
      <c r="DL93" s="263" t="str">
        <f t="shared" si="466"/>
        <v/>
      </c>
      <c r="DM93" s="263" t="str">
        <f t="shared" si="466"/>
        <v/>
      </c>
      <c r="DN93" s="263" t="str">
        <f t="shared" si="466"/>
        <v/>
      </c>
      <c r="DO93" s="263" t="str">
        <f t="shared" si="466"/>
        <v/>
      </c>
      <c r="DP93" s="263" t="str">
        <f t="shared" si="466"/>
        <v/>
      </c>
      <c r="DQ93" s="263" t="str">
        <f t="shared" si="466"/>
        <v/>
      </c>
      <c r="DR93" s="264"/>
      <c r="DS93" s="257" t="str">
        <f t="shared" ref="DS93:EB102" si="469">CONCATENATE(IF(LOOKUP($DR$2-1,$AT$7:$DQ$7,$AT93:$DQ93)=DS$9,LOOKUP(DS$2,$AT$7:$DQ$7,$AT93:$DQ93),""),IF(LOOKUP($DR$3-1,$AT$7:$DQ$7,$AT93:$DQ93)=DS$9,LOOKUP(DS$3,$AT$7:$DQ$7,$AT93:$DQ93),""),IF(LOOKUP($DR$4-1,$AT$7:$DQ$7,$AT93:$DQ93)=DS$9,LOOKUP(DS$4,$AT$7:$DQ$7,$AT93:$DQ93),""),IF(LOOKUP($DR$5-1,$AT$7:$DQ$7,$AT93:$DQ93)=DS$9,LOOKUP(DS$5,$AT$7:$DQ$7,$AT93:$DQ93),""))</f>
        <v/>
      </c>
      <c r="DT93" s="257" t="str">
        <f t="shared" si="469"/>
        <v/>
      </c>
      <c r="DU93" s="257" t="str">
        <f t="shared" si="469"/>
        <v/>
      </c>
      <c r="DV93" s="257" t="str">
        <f t="shared" si="469"/>
        <v/>
      </c>
      <c r="DW93" s="257" t="str">
        <f t="shared" si="469"/>
        <v/>
      </c>
      <c r="DX93" s="257" t="str">
        <f t="shared" si="469"/>
        <v/>
      </c>
      <c r="DY93" s="257" t="str">
        <f t="shared" si="469"/>
        <v/>
      </c>
      <c r="DZ93" s="257" t="str">
        <f t="shared" si="469"/>
        <v/>
      </c>
      <c r="EA93" s="257" t="str">
        <f t="shared" si="469"/>
        <v/>
      </c>
      <c r="EB93" s="257" t="str">
        <f t="shared" si="469"/>
        <v/>
      </c>
      <c r="EC93" s="257" t="str">
        <f t="shared" ref="EC93:EL102" si="470">CONCATENATE(IF(LOOKUP($DR$2-1,$AT$7:$DQ$7,$AT93:$DQ93)=EC$9,LOOKUP(EC$2,$AT$7:$DQ$7,$AT93:$DQ93),""),IF(LOOKUP($DR$3-1,$AT$7:$DQ$7,$AT93:$DQ93)=EC$9,LOOKUP(EC$3,$AT$7:$DQ$7,$AT93:$DQ93),""),IF(LOOKUP($DR$4-1,$AT$7:$DQ$7,$AT93:$DQ93)=EC$9,LOOKUP(EC$4,$AT$7:$DQ$7,$AT93:$DQ93),""),IF(LOOKUP($DR$5-1,$AT$7:$DQ$7,$AT93:$DQ93)=EC$9,LOOKUP(EC$5,$AT$7:$DQ$7,$AT93:$DQ93),""))</f>
        <v/>
      </c>
      <c r="ED93" s="257" t="str">
        <f t="shared" si="470"/>
        <v>18</v>
      </c>
      <c r="EE93" s="257" t="str">
        <f t="shared" si="470"/>
        <v>19</v>
      </c>
      <c r="EF93" s="257" t="str">
        <f t="shared" si="470"/>
        <v/>
      </c>
      <c r="EG93" s="257" t="str">
        <f t="shared" si="470"/>
        <v/>
      </c>
      <c r="EH93" s="257" t="str">
        <f t="shared" si="470"/>
        <v/>
      </c>
      <c r="EI93" s="257" t="str">
        <f t="shared" si="470"/>
        <v/>
      </c>
      <c r="EJ93" s="257" t="str">
        <f t="shared" si="470"/>
        <v/>
      </c>
      <c r="EK93" s="259" t="str">
        <f t="shared" si="470"/>
        <v/>
      </c>
      <c r="EL93" s="259" t="str">
        <f t="shared" si="470"/>
        <v/>
      </c>
      <c r="EM93" s="259" t="str">
        <f t="shared" ref="EM93:ER102" si="471">CONCATENATE(IF(LOOKUP($DR$2-1,$AT$7:$DQ$7,$AT93:$DQ93)=EM$9,LOOKUP(EM$2,$AT$7:$DQ$7,$AT93:$DQ93),""),IF(LOOKUP($DR$3-1,$AT$7:$DQ$7,$AT93:$DQ93)=EM$9,LOOKUP(EM$3,$AT$7:$DQ$7,$AT93:$DQ93),""),IF(LOOKUP($DR$4-1,$AT$7:$DQ$7,$AT93:$DQ93)=EM$9,LOOKUP(EM$4,$AT$7:$DQ$7,$AT93:$DQ93),""),IF(LOOKUP($DR$5-1,$AT$7:$DQ$7,$AT93:$DQ93)=EM$9,LOOKUP(EM$5,$AT$7:$DQ$7,$AT93:$DQ93),""))</f>
        <v/>
      </c>
      <c r="EN93" s="259" t="str">
        <f t="shared" si="471"/>
        <v/>
      </c>
      <c r="EO93" s="259" t="str">
        <f t="shared" si="471"/>
        <v/>
      </c>
      <c r="EP93" s="259" t="str">
        <f t="shared" si="471"/>
        <v/>
      </c>
      <c r="EQ93" s="259" t="str">
        <f t="shared" si="471"/>
        <v/>
      </c>
      <c r="ER93" s="259" t="str">
        <f t="shared" si="471"/>
        <v/>
      </c>
      <c r="ES93" s="259" t="str">
        <f t="shared" si="441"/>
        <v/>
      </c>
      <c r="ET93" s="259" t="str">
        <f t="shared" si="453"/>
        <v/>
      </c>
      <c r="EU93" s="259" t="str">
        <f t="shared" si="453"/>
        <v/>
      </c>
      <c r="EV93" s="259" t="str">
        <f t="shared" si="453"/>
        <v/>
      </c>
      <c r="EW93" s="259" t="str">
        <f t="shared" si="453"/>
        <v/>
      </c>
      <c r="EX93" s="259" t="str">
        <f t="shared" si="453"/>
        <v/>
      </c>
      <c r="EY93" s="259" t="str">
        <f t="shared" si="453"/>
        <v/>
      </c>
      <c r="EZ93" s="259" t="str">
        <f t="shared" si="453"/>
        <v/>
      </c>
      <c r="FA93" s="259" t="str">
        <f t="shared" si="453"/>
        <v/>
      </c>
      <c r="FB93" s="259" t="str">
        <f t="shared" si="453"/>
        <v/>
      </c>
      <c r="FC93" s="261" t="str">
        <f t="shared" ref="FC93:FJ102" si="472">CONCATENATE(IF(LOOKUP($DR$2-1,$AT$7:$DQ$7,$AT93:$DQ93)=FC$9,LOOKUP(FC$2,$AT$7:$DQ$7,$AT93:$DQ93),""),IF(LOOKUP($DR$3-1,$AT$7:$DQ$7,$AT93:$DQ93)=FC$9,LOOKUP(FC$3,$AT$7:$DQ$7,$AT93:$DQ93),""),IF(LOOKUP($DR$4-1,$AT$7:$DQ$7,$AT93:$DQ93)=FC$9,LOOKUP(FC$4,$AT$7:$DQ$7,$AT93:$DQ93),""),IF(LOOKUP($DR$5-1,$AT$7:$DQ$7,$AT93:$DQ93)=FC$9,LOOKUP(FC$5,$AT$7:$DQ$7,$AT93:$DQ93),""))</f>
        <v/>
      </c>
      <c r="FD93" s="261" t="str">
        <f t="shared" si="472"/>
        <v/>
      </c>
      <c r="FE93" s="261" t="str">
        <f t="shared" si="472"/>
        <v/>
      </c>
      <c r="FF93" s="261" t="str">
        <f t="shared" si="472"/>
        <v/>
      </c>
      <c r="FG93" s="261" t="str">
        <f t="shared" si="472"/>
        <v/>
      </c>
      <c r="FH93" s="261" t="str">
        <f t="shared" si="472"/>
        <v/>
      </c>
      <c r="FI93" s="261" t="str">
        <f t="shared" si="472"/>
        <v/>
      </c>
      <c r="FJ93" s="261" t="str">
        <f t="shared" si="472"/>
        <v/>
      </c>
      <c r="FK93" s="261" t="str">
        <f t="shared" si="443"/>
        <v/>
      </c>
      <c r="FL93" s="261" t="str">
        <f t="shared" si="454"/>
        <v/>
      </c>
      <c r="FM93" s="261" t="str">
        <f t="shared" si="454"/>
        <v/>
      </c>
      <c r="FN93" s="261" t="str">
        <f t="shared" si="454"/>
        <v/>
      </c>
      <c r="FO93" s="261" t="str">
        <f t="shared" si="454"/>
        <v/>
      </c>
      <c r="FP93" s="261" t="str">
        <f t="shared" si="454"/>
        <v/>
      </c>
      <c r="FQ93" s="261" t="str">
        <f t="shared" si="454"/>
        <v/>
      </c>
      <c r="FR93" s="261" t="str">
        <f t="shared" si="454"/>
        <v/>
      </c>
      <c r="FS93" s="261" t="str">
        <f t="shared" si="454"/>
        <v/>
      </c>
      <c r="FT93" s="261" t="str">
        <f t="shared" si="454"/>
        <v/>
      </c>
      <c r="FU93" s="263" t="str">
        <f t="shared" ref="FU93:GB102" si="473">CONCATENATE(IF(LOOKUP($DR$2-1,$AT$7:$DQ$7,$AT93:$DQ93)=FU$9,LOOKUP(FU$2,$AT$7:$DQ$7,$AT93:$DQ93),""),IF(LOOKUP($DR$3-1,$AT$7:$DQ$7,$AT93:$DQ93)=FU$9,LOOKUP(FU$3,$AT$7:$DQ$7,$AT93:$DQ93),""),IF(LOOKUP($DR$4-1,$AT$7:$DQ$7,$AT93:$DQ93)=FU$9,LOOKUP(FU$4,$AT$7:$DQ$7,$AT93:$DQ93),""),IF(LOOKUP($DR$5-1,$AT$7:$DQ$7,$AT93:$DQ93)=FU$9,LOOKUP(FU$5,$AT$7:$DQ$7,$AT93:$DQ93),""))</f>
        <v/>
      </c>
      <c r="FV93" s="263" t="str">
        <f t="shared" si="473"/>
        <v/>
      </c>
      <c r="FW93" s="263" t="str">
        <f t="shared" si="473"/>
        <v/>
      </c>
      <c r="FX93" s="263" t="str">
        <f t="shared" si="473"/>
        <v/>
      </c>
      <c r="FY93" s="263" t="str">
        <f t="shared" si="473"/>
        <v/>
      </c>
      <c r="FZ93" s="263" t="str">
        <f t="shared" si="473"/>
        <v/>
      </c>
      <c r="GA93" s="263" t="str">
        <f t="shared" si="473"/>
        <v/>
      </c>
      <c r="GB93" s="263" t="str">
        <f t="shared" si="473"/>
        <v/>
      </c>
      <c r="GC93" s="263" t="str">
        <f t="shared" si="445"/>
        <v/>
      </c>
      <c r="GD93" s="263" t="str">
        <f t="shared" si="455"/>
        <v/>
      </c>
      <c r="GE93" s="263" t="str">
        <f t="shared" si="455"/>
        <v/>
      </c>
      <c r="GF93" s="263" t="str">
        <f t="shared" si="455"/>
        <v/>
      </c>
      <c r="GG93" s="263" t="str">
        <f t="shared" si="455"/>
        <v/>
      </c>
      <c r="GH93" s="263" t="str">
        <f t="shared" si="455"/>
        <v/>
      </c>
      <c r="GI93" s="263" t="str">
        <f t="shared" si="455"/>
        <v/>
      </c>
      <c r="GJ93" s="263" t="str">
        <f t="shared" si="455"/>
        <v/>
      </c>
      <c r="GK93" s="263" t="str">
        <f t="shared" si="455"/>
        <v/>
      </c>
      <c r="GL93" s="263" t="str">
        <f t="shared" si="455"/>
        <v/>
      </c>
      <c r="GM93" s="265" t="str">
        <f t="shared" si="455"/>
        <v/>
      </c>
      <c r="GN93" s="265" t="str">
        <f t="shared" si="455"/>
        <v/>
      </c>
      <c r="GO93" s="265" t="str">
        <f t="shared" si="455"/>
        <v/>
      </c>
      <c r="GP93" s="265" t="str">
        <f t="shared" si="455"/>
        <v/>
      </c>
      <c r="GQ93" s="265" t="str">
        <f t="shared" si="455"/>
        <v/>
      </c>
      <c r="GR93" s="265" t="str">
        <f t="shared" si="455"/>
        <v/>
      </c>
      <c r="GS93" s="265" t="str">
        <f t="shared" si="425"/>
        <v/>
      </c>
      <c r="GT93" s="265" t="str">
        <f t="shared" si="424"/>
        <v/>
      </c>
      <c r="GU93" s="265" t="str">
        <f t="shared" si="424"/>
        <v/>
      </c>
      <c r="GV93" s="265" t="str">
        <f t="shared" si="456"/>
        <v/>
      </c>
      <c r="GW93" s="265" t="str">
        <f t="shared" si="456"/>
        <v/>
      </c>
      <c r="GX93" s="265" t="str">
        <f t="shared" si="456"/>
        <v/>
      </c>
      <c r="GY93" s="265" t="str">
        <f t="shared" si="456"/>
        <v/>
      </c>
      <c r="GZ93" s="265" t="str">
        <f t="shared" si="456"/>
        <v/>
      </c>
      <c r="HA93" s="265" t="str">
        <f t="shared" si="456"/>
        <v/>
      </c>
      <c r="HB93" s="265" t="str">
        <f t="shared" si="456"/>
        <v/>
      </c>
      <c r="HC93" s="265" t="str">
        <f t="shared" si="456"/>
        <v/>
      </c>
      <c r="HD93" s="265" t="str">
        <f t="shared" si="456"/>
        <v/>
      </c>
      <c r="HF93" s="265">
        <f>A93</f>
        <v>82</v>
      </c>
      <c r="HG93" s="267" t="str">
        <f t="shared" si="467"/>
        <v/>
      </c>
      <c r="HH93" s="267" t="str">
        <f t="shared" si="467"/>
        <v/>
      </c>
      <c r="HI93" s="267" t="str">
        <f t="shared" si="467"/>
        <v/>
      </c>
      <c r="HJ93" s="267" t="str">
        <f t="shared" si="467"/>
        <v/>
      </c>
      <c r="HK93" s="267" t="str">
        <f t="shared" si="467"/>
        <v/>
      </c>
      <c r="HL93" s="267" t="str">
        <f t="shared" si="467"/>
        <v/>
      </c>
      <c r="HM93" s="267" t="str">
        <f t="shared" si="467"/>
        <v/>
      </c>
      <c r="HN93" s="267" t="str">
        <f t="shared" si="467"/>
        <v/>
      </c>
      <c r="HO93" s="267" t="str">
        <f t="shared" si="467"/>
        <v/>
      </c>
      <c r="HP93" s="267" t="str">
        <f t="shared" si="467"/>
        <v/>
      </c>
      <c r="HQ93" s="267" t="str">
        <f t="shared" si="468"/>
        <v/>
      </c>
      <c r="HR93" s="267" t="str">
        <f t="shared" si="468"/>
        <v/>
      </c>
      <c r="HS93" s="267" t="str">
        <f t="shared" si="468"/>
        <v/>
      </c>
      <c r="HT93" s="267" t="str">
        <f t="shared" si="468"/>
        <v/>
      </c>
      <c r="HU93" s="267" t="str">
        <f t="shared" si="468"/>
        <v/>
      </c>
      <c r="HV93" s="267" t="str">
        <f t="shared" si="468"/>
        <v/>
      </c>
      <c r="HW93" s="267">
        <f t="shared" si="468"/>
        <v>82</v>
      </c>
      <c r="HX93" s="267" t="str">
        <f t="shared" si="468"/>
        <v/>
      </c>
      <c r="HY93" s="267" t="str">
        <f t="shared" si="468"/>
        <v/>
      </c>
      <c r="HZ93" s="267" t="str">
        <f t="shared" si="468"/>
        <v/>
      </c>
      <c r="IA93" s="264"/>
      <c r="IB93" s="267" t="str">
        <f t="shared" ref="IB93:IU93" si="474">IF(HG93="","",LEN(HG93))</f>
        <v/>
      </c>
      <c r="IC93" s="267" t="str">
        <f t="shared" si="474"/>
        <v/>
      </c>
      <c r="ID93" s="267" t="str">
        <f t="shared" si="474"/>
        <v/>
      </c>
      <c r="IE93" s="267" t="str">
        <f t="shared" si="474"/>
        <v/>
      </c>
      <c r="IF93" s="267" t="str">
        <f t="shared" si="474"/>
        <v/>
      </c>
      <c r="IG93" s="267" t="str">
        <f t="shared" si="474"/>
        <v/>
      </c>
      <c r="IH93" s="267" t="str">
        <f t="shared" si="474"/>
        <v/>
      </c>
      <c r="II93" s="267" t="str">
        <f t="shared" si="474"/>
        <v/>
      </c>
      <c r="IJ93" s="267" t="str">
        <f t="shared" si="474"/>
        <v/>
      </c>
      <c r="IK93" s="267" t="str">
        <f t="shared" si="474"/>
        <v/>
      </c>
      <c r="IL93" s="267" t="str">
        <f t="shared" si="474"/>
        <v/>
      </c>
      <c r="IM93" s="267" t="str">
        <f t="shared" si="474"/>
        <v/>
      </c>
      <c r="IN93" s="267" t="str">
        <f t="shared" si="474"/>
        <v/>
      </c>
      <c r="IO93" s="267" t="str">
        <f t="shared" si="474"/>
        <v/>
      </c>
      <c r="IP93" s="267" t="str">
        <f t="shared" si="474"/>
        <v/>
      </c>
      <c r="IQ93" s="267" t="str">
        <f t="shared" si="474"/>
        <v/>
      </c>
      <c r="IR93" s="267">
        <f t="shared" si="474"/>
        <v>2</v>
      </c>
      <c r="IS93" s="267" t="str">
        <f t="shared" si="474"/>
        <v/>
      </c>
      <c r="IT93" s="267" t="str">
        <f t="shared" si="474"/>
        <v/>
      </c>
      <c r="IU93" s="267" t="str">
        <f t="shared" si="474"/>
        <v/>
      </c>
      <c r="IV93" s="264"/>
      <c r="IW93" s="268">
        <v>83</v>
      </c>
      <c r="IX93" s="265" t="str">
        <f t="shared" si="420"/>
        <v/>
      </c>
      <c r="IY93" s="265" t="str">
        <f t="shared" ref="IY93:JA113" si="475">IF(LEN(IY$5)&lt;$IW93,"", VALUE(MID(IY$5,$IW93,1)))</f>
        <v/>
      </c>
      <c r="IZ93" s="265" t="str">
        <f t="shared" si="475"/>
        <v/>
      </c>
      <c r="JA93" s="265" t="str">
        <f t="shared" si="475"/>
        <v/>
      </c>
      <c r="JB93" s="265" t="str">
        <f t="shared" si="436"/>
        <v/>
      </c>
      <c r="JC93" s="265" t="str">
        <f t="shared" si="436"/>
        <v/>
      </c>
      <c r="JD93" s="265" t="str">
        <f t="shared" si="436"/>
        <v/>
      </c>
      <c r="JE93" s="265" t="str">
        <f t="shared" si="458"/>
        <v/>
      </c>
      <c r="JF93" s="265" t="str">
        <f t="shared" si="458"/>
        <v/>
      </c>
      <c r="JG93" s="265" t="str">
        <f t="shared" si="458"/>
        <v/>
      </c>
      <c r="JH93" s="265" t="str">
        <f t="shared" si="458"/>
        <v/>
      </c>
      <c r="JI93" s="265" t="str">
        <f t="shared" si="458"/>
        <v/>
      </c>
      <c r="JJ93" s="265" t="str">
        <f t="shared" si="458"/>
        <v/>
      </c>
      <c r="JK93" s="265" t="str">
        <f t="shared" si="458"/>
        <v/>
      </c>
      <c r="JL93" s="265" t="str">
        <f t="shared" si="458"/>
        <v/>
      </c>
      <c r="JM93" s="265" t="str">
        <f t="shared" si="458"/>
        <v/>
      </c>
      <c r="JN93" s="265" t="str">
        <f t="shared" si="458"/>
        <v/>
      </c>
      <c r="JO93" s="265" t="str">
        <f t="shared" si="458"/>
        <v/>
      </c>
      <c r="JP93" s="265" t="str">
        <f t="shared" si="458"/>
        <v/>
      </c>
      <c r="JQ93" s="265" t="str">
        <f t="shared" si="458"/>
        <v/>
      </c>
      <c r="JS93" s="265" t="str">
        <f>IF(IX93="","",SUM(IX$12:IX93)-IX93+1)</f>
        <v/>
      </c>
      <c r="JT93" s="265" t="str">
        <f>IF(IY93="","",SUM(IY$12:IY93)-IY93+1)</f>
        <v/>
      </c>
      <c r="JU93" s="265" t="str">
        <f>IF(IZ93="","",SUM(IZ$12:IZ93)-IZ93+1)</f>
        <v/>
      </c>
      <c r="JV93" s="265" t="str">
        <f>IF(JA93="","",SUM(JA$12:JA93)-JA93+1)</f>
        <v/>
      </c>
      <c r="JW93" s="265" t="str">
        <f>IF(JB93="","",SUM(JB$12:JB93)-JB93+1)</f>
        <v/>
      </c>
      <c r="JX93" s="265" t="str">
        <f>IF(JC93="","",SUM(JC$12:JC93)-JC93+1)</f>
        <v/>
      </c>
      <c r="JY93" s="265" t="str">
        <f>IF(JD93="","",SUM(JD$12:JD93)-JD93+1)</f>
        <v/>
      </c>
      <c r="JZ93" s="265" t="str">
        <f>IF(JE93="","",SUM(JE$12:JE93)-JE93+1)</f>
        <v/>
      </c>
      <c r="KA93" s="265" t="str">
        <f>IF(JF93="","",SUM(JF$12:JF93)-JF93+1)</f>
        <v/>
      </c>
      <c r="KB93" s="265" t="str">
        <f>IF(JG93="","",SUM(JG$12:JG93)-JG93+1)</f>
        <v/>
      </c>
      <c r="KC93" s="265" t="str">
        <f>IF(JH93="","",SUM(JH$12:JH93)-JH93+1)</f>
        <v/>
      </c>
      <c r="KD93" s="265" t="str">
        <f>IF(JI93="","",SUM(JI$12:JI93)-JI93+1)</f>
        <v/>
      </c>
      <c r="KE93" s="265" t="str">
        <f>IF(JJ93="","",SUM(JJ$12:JJ93)-JJ93+1)</f>
        <v/>
      </c>
      <c r="KF93" s="265" t="str">
        <f>IF(JK93="","",SUM(JK$12:JK93)-JK93+1)</f>
        <v/>
      </c>
      <c r="KG93" s="265" t="str">
        <f>IF(JL93="","",SUM(JL$12:JL93)-JL93+1)</f>
        <v/>
      </c>
      <c r="KH93" s="265" t="str">
        <f>IF(JM93="","",SUM(JM$12:JM93)-JM93+1)</f>
        <v/>
      </c>
      <c r="KI93" s="265" t="str">
        <f>IF(JN93="","",SUM(JN$12:JN93)-JN93+1)</f>
        <v/>
      </c>
      <c r="KJ93" s="265" t="str">
        <f>IF(JO93="","",SUM(JO$12:JO93)-JO93+1)</f>
        <v/>
      </c>
      <c r="KK93" s="265" t="str">
        <f>IF(JP93="","",SUM(JP$12:JP93)-JP93+1)</f>
        <v/>
      </c>
      <c r="KL93" s="265" t="str">
        <f>IF(JQ93="","",SUM(JQ$12:JQ93)-JQ93+1)</f>
        <v/>
      </c>
      <c r="KN93" s="265"/>
      <c r="KO93" s="265"/>
      <c r="KP93" s="265"/>
      <c r="KQ93" s="265"/>
      <c r="KR93" s="265"/>
      <c r="KS93" s="265"/>
      <c r="KT93" s="265"/>
      <c r="KU93" s="265" t="str">
        <f t="shared" ref="KU93:LG93" si="476">IF(JE93="","",VALUE(MID(JE$4,JZ93,JE93)))</f>
        <v/>
      </c>
      <c r="KV93" s="265" t="str">
        <f t="shared" si="476"/>
        <v/>
      </c>
      <c r="KW93" s="265" t="str">
        <f t="shared" si="476"/>
        <v/>
      </c>
      <c r="KX93" s="265" t="str">
        <f t="shared" si="476"/>
        <v/>
      </c>
      <c r="KY93" s="265" t="str">
        <f t="shared" si="476"/>
        <v/>
      </c>
      <c r="KZ93" s="265" t="str">
        <f t="shared" si="476"/>
        <v/>
      </c>
      <c r="LA93" s="265" t="str">
        <f t="shared" si="476"/>
        <v/>
      </c>
      <c r="LB93" s="265" t="str">
        <f t="shared" si="476"/>
        <v/>
      </c>
      <c r="LC93" s="265" t="str">
        <f t="shared" si="476"/>
        <v/>
      </c>
      <c r="LD93" s="265" t="str">
        <f t="shared" si="476"/>
        <v/>
      </c>
      <c r="LE93" s="265" t="str">
        <f t="shared" si="476"/>
        <v/>
      </c>
      <c r="LF93" s="265" t="str">
        <f t="shared" si="476"/>
        <v/>
      </c>
      <c r="LG93" s="265" t="str">
        <f t="shared" si="476"/>
        <v/>
      </c>
    </row>
    <row r="94" spans="1:319" s="266" customFormat="1" x14ac:dyDescent="0.25">
      <c r="A94" s="248">
        <f t="shared" si="422"/>
        <v>83</v>
      </c>
      <c r="B94" s="176" t="s">
        <v>713</v>
      </c>
      <c r="C94" s="45" t="s">
        <v>285</v>
      </c>
      <c r="D94" s="45" t="s">
        <v>285</v>
      </c>
      <c r="E94" s="45" t="s">
        <v>715</v>
      </c>
      <c r="F94" s="46" t="s">
        <v>620</v>
      </c>
      <c r="G94" s="172"/>
      <c r="H94" s="54"/>
      <c r="I94" s="54"/>
      <c r="J94" s="54"/>
      <c r="K94" s="54"/>
      <c r="L94" s="248"/>
      <c r="M94" s="248"/>
      <c r="N94" s="44" t="s">
        <v>596</v>
      </c>
      <c r="O94" s="44" t="s">
        <v>675</v>
      </c>
      <c r="P94" s="43">
        <v>1</v>
      </c>
      <c r="Q94" s="43" t="s">
        <v>415</v>
      </c>
      <c r="R94" s="43"/>
      <c r="S94" s="43">
        <v>17</v>
      </c>
      <c r="T94" s="54">
        <v>2</v>
      </c>
      <c r="U94" s="54"/>
      <c r="V94" s="54"/>
      <c r="W94" s="343">
        <f t="shared" si="298"/>
        <v>34</v>
      </c>
      <c r="X94" s="344">
        <f t="shared" si="299"/>
        <v>2</v>
      </c>
      <c r="Y94" s="45"/>
      <c r="Z94" s="45"/>
      <c r="AA94" s="54">
        <v>5</v>
      </c>
      <c r="AB94" s="54">
        <v>20</v>
      </c>
      <c r="AC94" s="54">
        <v>2</v>
      </c>
      <c r="AD94" s="44"/>
      <c r="AE94" s="44"/>
      <c r="AF94" s="44"/>
      <c r="AG94" s="45"/>
      <c r="AH94" s="45"/>
      <c r="AI94" s="45"/>
      <c r="AJ94" s="46"/>
      <c r="AK94" s="46"/>
      <c r="AL94" s="46"/>
      <c r="AN94" s="307" t="str">
        <f t="shared" si="377"/>
        <v>Pré: ---</v>
      </c>
      <c r="AO94" s="256" t="str">
        <f t="shared" si="378"/>
        <v>Co: ---</v>
      </c>
      <c r="AP94" s="45" t="str">
        <f t="shared" si="397"/>
        <v>CCH04101 LM</v>
      </c>
      <c r="AQ94" s="308" t="str">
        <f t="shared" si="423"/>
        <v>Ciência e sociedade LM</v>
      </c>
      <c r="AR94" s="43">
        <f t="shared" si="379"/>
        <v>17</v>
      </c>
      <c r="AS94" s="255"/>
      <c r="AT94" s="256">
        <f t="shared" si="380"/>
        <v>5</v>
      </c>
      <c r="AU94" s="257" t="str">
        <f t="shared" si="459"/>
        <v/>
      </c>
      <c r="AV94" s="257" t="str">
        <f t="shared" si="459"/>
        <v/>
      </c>
      <c r="AW94" s="257" t="str">
        <f t="shared" si="459"/>
        <v/>
      </c>
      <c r="AX94" s="257" t="str">
        <f t="shared" si="459"/>
        <v/>
      </c>
      <c r="AY94" s="257" t="str">
        <f t="shared" si="459"/>
        <v/>
      </c>
      <c r="AZ94" s="257" t="str">
        <f t="shared" si="459"/>
        <v/>
      </c>
      <c r="BA94" s="257" t="str">
        <f t="shared" si="459"/>
        <v/>
      </c>
      <c r="BB94" s="257" t="str">
        <f t="shared" si="459"/>
        <v/>
      </c>
      <c r="BC94" s="257" t="str">
        <f t="shared" si="459"/>
        <v/>
      </c>
      <c r="BD94" s="257" t="str">
        <f t="shared" si="459"/>
        <v/>
      </c>
      <c r="BE94" s="257" t="str">
        <f t="shared" si="460"/>
        <v/>
      </c>
      <c r="BF94" s="257" t="str">
        <f t="shared" si="460"/>
        <v/>
      </c>
      <c r="BG94" s="257" t="str">
        <f t="shared" si="460"/>
        <v/>
      </c>
      <c r="BH94" s="257">
        <f t="shared" si="460"/>
        <v>20</v>
      </c>
      <c r="BI94" s="257">
        <f t="shared" si="460"/>
        <v>21</v>
      </c>
      <c r="BJ94" s="257" t="str">
        <f t="shared" si="460"/>
        <v/>
      </c>
      <c r="BK94" s="257" t="str">
        <f t="shared" si="460"/>
        <v/>
      </c>
      <c r="BL94" s="257" t="str">
        <f t="shared" si="460"/>
        <v/>
      </c>
      <c r="BM94" s="258" t="str">
        <f t="shared" si="381"/>
        <v/>
      </c>
      <c r="BN94" s="259" t="str">
        <f t="shared" si="461"/>
        <v/>
      </c>
      <c r="BO94" s="259" t="str">
        <f t="shared" si="461"/>
        <v/>
      </c>
      <c r="BP94" s="259" t="str">
        <f t="shared" si="461"/>
        <v/>
      </c>
      <c r="BQ94" s="259" t="str">
        <f t="shared" si="461"/>
        <v/>
      </c>
      <c r="BR94" s="259" t="str">
        <f t="shared" si="461"/>
        <v/>
      </c>
      <c r="BS94" s="259" t="str">
        <f t="shared" si="461"/>
        <v/>
      </c>
      <c r="BT94" s="259" t="str">
        <f t="shared" si="461"/>
        <v/>
      </c>
      <c r="BU94" s="259" t="str">
        <f t="shared" si="461"/>
        <v/>
      </c>
      <c r="BV94" s="259" t="str">
        <f t="shared" si="461"/>
        <v/>
      </c>
      <c r="BW94" s="259" t="str">
        <f t="shared" si="461"/>
        <v/>
      </c>
      <c r="BX94" s="259" t="str">
        <f t="shared" si="462"/>
        <v/>
      </c>
      <c r="BY94" s="259" t="str">
        <f t="shared" si="462"/>
        <v/>
      </c>
      <c r="BZ94" s="259" t="str">
        <f t="shared" si="462"/>
        <v/>
      </c>
      <c r="CA94" s="259" t="str">
        <f t="shared" si="462"/>
        <v/>
      </c>
      <c r="CB94" s="259" t="str">
        <f t="shared" si="462"/>
        <v/>
      </c>
      <c r="CC94" s="259" t="str">
        <f t="shared" si="462"/>
        <v/>
      </c>
      <c r="CD94" s="259" t="str">
        <f t="shared" si="462"/>
        <v/>
      </c>
      <c r="CE94" s="259" t="str">
        <f t="shared" si="462"/>
        <v/>
      </c>
      <c r="CF94" s="260" t="str">
        <f t="shared" si="382"/>
        <v/>
      </c>
      <c r="CG94" s="261" t="str">
        <f t="shared" si="463"/>
        <v/>
      </c>
      <c r="CH94" s="261" t="str">
        <f t="shared" si="463"/>
        <v/>
      </c>
      <c r="CI94" s="261" t="str">
        <f t="shared" si="463"/>
        <v/>
      </c>
      <c r="CJ94" s="261" t="str">
        <f t="shared" si="463"/>
        <v/>
      </c>
      <c r="CK94" s="261" t="str">
        <f t="shared" si="463"/>
        <v/>
      </c>
      <c r="CL94" s="261" t="str">
        <f t="shared" si="463"/>
        <v/>
      </c>
      <c r="CM94" s="261" t="str">
        <f t="shared" si="463"/>
        <v/>
      </c>
      <c r="CN94" s="261" t="str">
        <f t="shared" si="463"/>
        <v/>
      </c>
      <c r="CO94" s="261" t="str">
        <f t="shared" si="463"/>
        <v/>
      </c>
      <c r="CP94" s="261" t="str">
        <f t="shared" si="463"/>
        <v/>
      </c>
      <c r="CQ94" s="261" t="str">
        <f t="shared" si="464"/>
        <v/>
      </c>
      <c r="CR94" s="261" t="str">
        <f t="shared" si="464"/>
        <v/>
      </c>
      <c r="CS94" s="261" t="str">
        <f t="shared" si="464"/>
        <v/>
      </c>
      <c r="CT94" s="261" t="str">
        <f t="shared" si="464"/>
        <v/>
      </c>
      <c r="CU94" s="261" t="str">
        <f t="shared" si="464"/>
        <v/>
      </c>
      <c r="CV94" s="261" t="str">
        <f t="shared" si="464"/>
        <v/>
      </c>
      <c r="CW94" s="261" t="str">
        <f t="shared" si="464"/>
        <v/>
      </c>
      <c r="CX94" s="261" t="str">
        <f t="shared" si="464"/>
        <v/>
      </c>
      <c r="CY94" s="262" t="str">
        <f t="shared" si="383"/>
        <v/>
      </c>
      <c r="CZ94" s="263" t="str">
        <f t="shared" si="465"/>
        <v/>
      </c>
      <c r="DA94" s="263" t="str">
        <f t="shared" si="465"/>
        <v/>
      </c>
      <c r="DB94" s="263" t="str">
        <f t="shared" si="465"/>
        <v/>
      </c>
      <c r="DC94" s="263" t="str">
        <f t="shared" si="465"/>
        <v/>
      </c>
      <c r="DD94" s="263" t="str">
        <f t="shared" si="465"/>
        <v/>
      </c>
      <c r="DE94" s="263" t="str">
        <f t="shared" si="465"/>
        <v/>
      </c>
      <c r="DF94" s="263" t="str">
        <f t="shared" si="465"/>
        <v/>
      </c>
      <c r="DG94" s="263" t="str">
        <f t="shared" si="465"/>
        <v/>
      </c>
      <c r="DH94" s="263" t="str">
        <f t="shared" si="465"/>
        <v/>
      </c>
      <c r="DI94" s="263" t="str">
        <f t="shared" si="465"/>
        <v/>
      </c>
      <c r="DJ94" s="263" t="str">
        <f t="shared" si="466"/>
        <v/>
      </c>
      <c r="DK94" s="263" t="str">
        <f t="shared" si="466"/>
        <v/>
      </c>
      <c r="DL94" s="263" t="str">
        <f t="shared" si="466"/>
        <v/>
      </c>
      <c r="DM94" s="263" t="str">
        <f t="shared" si="466"/>
        <v/>
      </c>
      <c r="DN94" s="263" t="str">
        <f t="shared" si="466"/>
        <v/>
      </c>
      <c r="DO94" s="263" t="str">
        <f t="shared" si="466"/>
        <v/>
      </c>
      <c r="DP94" s="263" t="str">
        <f t="shared" si="466"/>
        <v/>
      </c>
      <c r="DQ94" s="263" t="str">
        <f t="shared" si="466"/>
        <v/>
      </c>
      <c r="DR94" s="264"/>
      <c r="DS94" s="257" t="str">
        <f t="shared" si="469"/>
        <v/>
      </c>
      <c r="DT94" s="257" t="str">
        <f t="shared" si="469"/>
        <v/>
      </c>
      <c r="DU94" s="257" t="str">
        <f t="shared" si="469"/>
        <v/>
      </c>
      <c r="DV94" s="257" t="str">
        <f t="shared" si="469"/>
        <v/>
      </c>
      <c r="DW94" s="257" t="str">
        <f t="shared" si="469"/>
        <v/>
      </c>
      <c r="DX94" s="257" t="str">
        <f t="shared" si="469"/>
        <v/>
      </c>
      <c r="DY94" s="257" t="str">
        <f t="shared" si="469"/>
        <v/>
      </c>
      <c r="DZ94" s="257" t="str">
        <f t="shared" si="469"/>
        <v/>
      </c>
      <c r="EA94" s="257" t="str">
        <f t="shared" si="469"/>
        <v/>
      </c>
      <c r="EB94" s="257" t="str">
        <f t="shared" si="469"/>
        <v/>
      </c>
      <c r="EC94" s="257" t="str">
        <f t="shared" si="470"/>
        <v/>
      </c>
      <c r="ED94" s="257" t="str">
        <f t="shared" si="470"/>
        <v/>
      </c>
      <c r="EE94" s="257" t="str">
        <f t="shared" si="470"/>
        <v/>
      </c>
      <c r="EF94" s="257" t="str">
        <f t="shared" si="470"/>
        <v/>
      </c>
      <c r="EG94" s="257" t="str">
        <f t="shared" si="470"/>
        <v/>
      </c>
      <c r="EH94" s="257" t="str">
        <f t="shared" si="470"/>
        <v/>
      </c>
      <c r="EI94" s="257" t="str">
        <f t="shared" si="470"/>
        <v/>
      </c>
      <c r="EJ94" s="257" t="str">
        <f t="shared" si="470"/>
        <v/>
      </c>
      <c r="EK94" s="259" t="str">
        <f t="shared" si="470"/>
        <v/>
      </c>
      <c r="EL94" s="259" t="str">
        <f t="shared" si="470"/>
        <v/>
      </c>
      <c r="EM94" s="259" t="str">
        <f t="shared" si="471"/>
        <v/>
      </c>
      <c r="EN94" s="259" t="str">
        <f t="shared" si="471"/>
        <v/>
      </c>
      <c r="EO94" s="259" t="str">
        <f t="shared" si="471"/>
        <v/>
      </c>
      <c r="EP94" s="259" t="str">
        <f t="shared" si="471"/>
        <v/>
      </c>
      <c r="EQ94" s="259" t="str">
        <f t="shared" si="471"/>
        <v/>
      </c>
      <c r="ER94" s="259" t="str">
        <f t="shared" si="471"/>
        <v/>
      </c>
      <c r="ES94" s="259" t="str">
        <f t="shared" si="441"/>
        <v/>
      </c>
      <c r="ET94" s="259" t="str">
        <f t="shared" si="453"/>
        <v/>
      </c>
      <c r="EU94" s="259" t="str">
        <f t="shared" si="453"/>
        <v/>
      </c>
      <c r="EV94" s="259" t="str">
        <f t="shared" si="453"/>
        <v/>
      </c>
      <c r="EW94" s="259" t="str">
        <f t="shared" si="453"/>
        <v/>
      </c>
      <c r="EX94" s="259" t="str">
        <f t="shared" si="453"/>
        <v/>
      </c>
      <c r="EY94" s="259" t="str">
        <f t="shared" si="453"/>
        <v/>
      </c>
      <c r="EZ94" s="259" t="str">
        <f t="shared" si="453"/>
        <v/>
      </c>
      <c r="FA94" s="259" t="str">
        <f t="shared" si="453"/>
        <v/>
      </c>
      <c r="FB94" s="259" t="str">
        <f t="shared" si="453"/>
        <v/>
      </c>
      <c r="FC94" s="261" t="str">
        <f t="shared" si="472"/>
        <v/>
      </c>
      <c r="FD94" s="261" t="str">
        <f t="shared" si="472"/>
        <v/>
      </c>
      <c r="FE94" s="261" t="str">
        <f t="shared" si="472"/>
        <v/>
      </c>
      <c r="FF94" s="261" t="str">
        <f t="shared" si="472"/>
        <v/>
      </c>
      <c r="FG94" s="261" t="str">
        <f t="shared" si="472"/>
        <v/>
      </c>
      <c r="FH94" s="261" t="str">
        <f t="shared" si="472"/>
        <v/>
      </c>
      <c r="FI94" s="261" t="str">
        <f t="shared" si="472"/>
        <v/>
      </c>
      <c r="FJ94" s="261" t="str">
        <f t="shared" si="472"/>
        <v/>
      </c>
      <c r="FK94" s="261" t="str">
        <f t="shared" si="443"/>
        <v/>
      </c>
      <c r="FL94" s="261" t="str">
        <f t="shared" si="454"/>
        <v/>
      </c>
      <c r="FM94" s="261" t="str">
        <f t="shared" si="454"/>
        <v/>
      </c>
      <c r="FN94" s="261" t="str">
        <f t="shared" si="454"/>
        <v/>
      </c>
      <c r="FO94" s="261" t="str">
        <f t="shared" si="454"/>
        <v/>
      </c>
      <c r="FP94" s="261" t="str">
        <f t="shared" si="454"/>
        <v/>
      </c>
      <c r="FQ94" s="261" t="str">
        <f t="shared" si="454"/>
        <v/>
      </c>
      <c r="FR94" s="261" t="str">
        <f t="shared" si="454"/>
        <v/>
      </c>
      <c r="FS94" s="261" t="str">
        <f t="shared" si="454"/>
        <v/>
      </c>
      <c r="FT94" s="261" t="str">
        <f t="shared" si="454"/>
        <v/>
      </c>
      <c r="FU94" s="263" t="str">
        <f t="shared" si="473"/>
        <v/>
      </c>
      <c r="FV94" s="263" t="str">
        <f t="shared" si="473"/>
        <v/>
      </c>
      <c r="FW94" s="263" t="str">
        <f t="shared" si="473"/>
        <v/>
      </c>
      <c r="FX94" s="263" t="str">
        <f t="shared" si="473"/>
        <v/>
      </c>
      <c r="FY94" s="263" t="str">
        <f t="shared" si="473"/>
        <v/>
      </c>
      <c r="FZ94" s="263" t="str">
        <f t="shared" si="473"/>
        <v/>
      </c>
      <c r="GA94" s="263" t="str">
        <f t="shared" si="473"/>
        <v/>
      </c>
      <c r="GB94" s="263" t="str">
        <f t="shared" si="473"/>
        <v/>
      </c>
      <c r="GC94" s="263" t="str">
        <f t="shared" si="445"/>
        <v/>
      </c>
      <c r="GD94" s="263" t="str">
        <f t="shared" si="455"/>
        <v/>
      </c>
      <c r="GE94" s="263" t="str">
        <f t="shared" si="455"/>
        <v/>
      </c>
      <c r="GF94" s="263" t="str">
        <f t="shared" si="455"/>
        <v/>
      </c>
      <c r="GG94" s="263" t="str">
        <f t="shared" si="455"/>
        <v/>
      </c>
      <c r="GH94" s="263" t="str">
        <f t="shared" si="455"/>
        <v/>
      </c>
      <c r="GI94" s="263" t="str">
        <f t="shared" si="455"/>
        <v/>
      </c>
      <c r="GJ94" s="263" t="str">
        <f t="shared" si="455"/>
        <v/>
      </c>
      <c r="GK94" s="263" t="str">
        <f t="shared" si="455"/>
        <v/>
      </c>
      <c r="GL94" s="263" t="str">
        <f t="shared" si="455"/>
        <v/>
      </c>
      <c r="GM94" s="265" t="str">
        <f t="shared" si="455"/>
        <v/>
      </c>
      <c r="GN94" s="265" t="str">
        <f t="shared" si="455"/>
        <v/>
      </c>
      <c r="GO94" s="265" t="str">
        <f t="shared" si="455"/>
        <v/>
      </c>
      <c r="GP94" s="265" t="str">
        <f t="shared" si="455"/>
        <v/>
      </c>
      <c r="GQ94" s="265" t="str">
        <f t="shared" si="455"/>
        <v/>
      </c>
      <c r="GR94" s="265" t="str">
        <f t="shared" si="455"/>
        <v/>
      </c>
      <c r="GS94" s="265" t="str">
        <f t="shared" si="425"/>
        <v/>
      </c>
      <c r="GT94" s="265" t="str">
        <f t="shared" si="424"/>
        <v/>
      </c>
      <c r="GU94" s="265" t="str">
        <f t="shared" si="424"/>
        <v/>
      </c>
      <c r="GV94" s="265" t="str">
        <f t="shared" si="456"/>
        <v/>
      </c>
      <c r="GW94" s="265" t="str">
        <f t="shared" si="456"/>
        <v/>
      </c>
      <c r="GX94" s="265" t="str">
        <f t="shared" si="456"/>
        <v/>
      </c>
      <c r="GY94" s="265" t="str">
        <f t="shared" si="456"/>
        <v/>
      </c>
      <c r="GZ94" s="265" t="str">
        <f t="shared" si="456"/>
        <v>20</v>
      </c>
      <c r="HA94" s="265" t="str">
        <f t="shared" si="456"/>
        <v>21</v>
      </c>
      <c r="HB94" s="265" t="str">
        <f t="shared" si="456"/>
        <v/>
      </c>
      <c r="HC94" s="265" t="str">
        <f t="shared" si="456"/>
        <v/>
      </c>
      <c r="HD94" s="265" t="str">
        <f t="shared" si="456"/>
        <v/>
      </c>
      <c r="HF94" s="265">
        <f t="shared" ref="HF94:HF117" si="477">A94</f>
        <v>83</v>
      </c>
      <c r="HG94" s="267" t="str">
        <f t="shared" si="467"/>
        <v/>
      </c>
      <c r="HH94" s="267" t="str">
        <f t="shared" si="467"/>
        <v/>
      </c>
      <c r="HI94" s="267" t="str">
        <f t="shared" si="467"/>
        <v/>
      </c>
      <c r="HJ94" s="267" t="str">
        <f t="shared" si="467"/>
        <v/>
      </c>
      <c r="HK94" s="267" t="str">
        <f t="shared" si="467"/>
        <v/>
      </c>
      <c r="HL94" s="267" t="str">
        <f t="shared" si="467"/>
        <v/>
      </c>
      <c r="HM94" s="267" t="str">
        <f t="shared" si="467"/>
        <v/>
      </c>
      <c r="HN94" s="267" t="str">
        <f t="shared" si="467"/>
        <v/>
      </c>
      <c r="HO94" s="267" t="str">
        <f t="shared" si="467"/>
        <v/>
      </c>
      <c r="HP94" s="267" t="str">
        <f t="shared" si="467"/>
        <v/>
      </c>
      <c r="HQ94" s="267" t="str">
        <f t="shared" si="468"/>
        <v/>
      </c>
      <c r="HR94" s="267" t="str">
        <f t="shared" si="468"/>
        <v/>
      </c>
      <c r="HS94" s="267" t="str">
        <f t="shared" si="468"/>
        <v/>
      </c>
      <c r="HT94" s="267" t="str">
        <f t="shared" si="468"/>
        <v/>
      </c>
      <c r="HU94" s="267" t="str">
        <f t="shared" si="468"/>
        <v/>
      </c>
      <c r="HV94" s="267" t="str">
        <f t="shared" si="468"/>
        <v/>
      </c>
      <c r="HW94" s="267">
        <f t="shared" si="468"/>
        <v>83</v>
      </c>
      <c r="HX94" s="267" t="str">
        <f t="shared" si="468"/>
        <v/>
      </c>
      <c r="HY94" s="267" t="str">
        <f t="shared" si="468"/>
        <v/>
      </c>
      <c r="HZ94" s="267" t="str">
        <f t="shared" si="468"/>
        <v/>
      </c>
      <c r="IA94" s="264"/>
      <c r="IB94" s="267" t="str">
        <f t="shared" si="400"/>
        <v/>
      </c>
      <c r="IC94" s="267" t="str">
        <f t="shared" si="401"/>
        <v/>
      </c>
      <c r="ID94" s="267" t="str">
        <f t="shared" si="402"/>
        <v/>
      </c>
      <c r="IE94" s="267" t="str">
        <f t="shared" si="403"/>
        <v/>
      </c>
      <c r="IF94" s="267" t="str">
        <f t="shared" si="404"/>
        <v/>
      </c>
      <c r="IG94" s="267" t="str">
        <f t="shared" si="405"/>
        <v/>
      </c>
      <c r="IH94" s="267" t="str">
        <f t="shared" si="406"/>
        <v/>
      </c>
      <c r="II94" s="267" t="str">
        <f t="shared" si="407"/>
        <v/>
      </c>
      <c r="IJ94" s="267" t="str">
        <f t="shared" si="408"/>
        <v/>
      </c>
      <c r="IK94" s="267" t="str">
        <f t="shared" si="409"/>
        <v/>
      </c>
      <c r="IL94" s="267" t="str">
        <f t="shared" si="410"/>
        <v/>
      </c>
      <c r="IM94" s="267" t="str">
        <f t="shared" si="411"/>
        <v/>
      </c>
      <c r="IN94" s="267" t="str">
        <f t="shared" si="412"/>
        <v/>
      </c>
      <c r="IO94" s="267" t="str">
        <f t="shared" si="413"/>
        <v/>
      </c>
      <c r="IP94" s="267" t="str">
        <f t="shared" si="414"/>
        <v/>
      </c>
      <c r="IQ94" s="267" t="str">
        <f t="shared" si="415"/>
        <v/>
      </c>
      <c r="IR94" s="267">
        <f t="shared" si="416"/>
        <v>2</v>
      </c>
      <c r="IS94" s="267" t="str">
        <f t="shared" si="417"/>
        <v/>
      </c>
      <c r="IT94" s="267" t="str">
        <f t="shared" si="418"/>
        <v/>
      </c>
      <c r="IU94" s="267" t="str">
        <f t="shared" si="419"/>
        <v/>
      </c>
      <c r="IV94" s="264"/>
      <c r="IW94" s="268">
        <v>83</v>
      </c>
      <c r="IX94" s="265" t="str">
        <f t="shared" si="420"/>
        <v/>
      </c>
      <c r="IY94" s="265" t="str">
        <f t="shared" si="475"/>
        <v/>
      </c>
      <c r="IZ94" s="265" t="str">
        <f t="shared" si="475"/>
        <v/>
      </c>
      <c r="JA94" s="265" t="str">
        <f t="shared" si="475"/>
        <v/>
      </c>
      <c r="JB94" s="265" t="str">
        <f t="shared" si="436"/>
        <v/>
      </c>
      <c r="JC94" s="265" t="str">
        <f t="shared" si="436"/>
        <v/>
      </c>
      <c r="JD94" s="265" t="str">
        <f t="shared" si="436"/>
        <v/>
      </c>
      <c r="JE94" s="265" t="str">
        <f t="shared" si="458"/>
        <v/>
      </c>
      <c r="JF94" s="265" t="str">
        <f t="shared" si="458"/>
        <v/>
      </c>
      <c r="JG94" s="265" t="str">
        <f t="shared" si="458"/>
        <v/>
      </c>
      <c r="JH94" s="265" t="str">
        <f t="shared" si="458"/>
        <v/>
      </c>
      <c r="JI94" s="265" t="str">
        <f t="shared" si="458"/>
        <v/>
      </c>
      <c r="JJ94" s="265" t="str">
        <f t="shared" si="458"/>
        <v/>
      </c>
      <c r="JK94" s="265" t="str">
        <f t="shared" si="458"/>
        <v/>
      </c>
      <c r="JL94" s="265" t="str">
        <f t="shared" si="458"/>
        <v/>
      </c>
      <c r="JM94" s="265" t="str">
        <f t="shared" si="458"/>
        <v/>
      </c>
      <c r="JN94" s="265" t="str">
        <f t="shared" si="458"/>
        <v/>
      </c>
      <c r="JO94" s="265" t="str">
        <f t="shared" si="458"/>
        <v/>
      </c>
      <c r="JP94" s="265" t="str">
        <f t="shared" si="458"/>
        <v/>
      </c>
      <c r="JQ94" s="265" t="str">
        <f t="shared" si="458"/>
        <v/>
      </c>
      <c r="JS94" s="265" t="str">
        <f>IF(IX94="","",SUM(IX$12:IX94)-IX94+1)</f>
        <v/>
      </c>
      <c r="JT94" s="265" t="str">
        <f>IF(IY94="","",SUM(IY$12:IY94)-IY94+1)</f>
        <v/>
      </c>
      <c r="JU94" s="265" t="str">
        <f>IF(IZ94="","",SUM(IZ$12:IZ94)-IZ94+1)</f>
        <v/>
      </c>
      <c r="JV94" s="265" t="str">
        <f>IF(JA94="","",SUM(JA$12:JA94)-JA94+1)</f>
        <v/>
      </c>
      <c r="JW94" s="265" t="str">
        <f>IF(JB94="","",SUM(JB$12:JB94)-JB94+1)</f>
        <v/>
      </c>
      <c r="JX94" s="265" t="str">
        <f>IF(JC94="","",SUM(JC$12:JC94)-JC94+1)</f>
        <v/>
      </c>
      <c r="JY94" s="265" t="str">
        <f>IF(JD94="","",SUM(JD$12:JD94)-JD94+1)</f>
        <v/>
      </c>
      <c r="JZ94" s="265" t="str">
        <f>IF(JE94="","",SUM(JE$12:JE94)-JE94+1)</f>
        <v/>
      </c>
      <c r="KA94" s="265" t="str">
        <f>IF(JF94="","",SUM(JF$12:JF94)-JF94+1)</f>
        <v/>
      </c>
      <c r="KB94" s="265" t="str">
        <f>IF(JG94="","",SUM(JG$12:JG94)-JG94+1)</f>
        <v/>
      </c>
      <c r="KC94" s="265" t="str">
        <f>IF(JH94="","",SUM(JH$12:JH94)-JH94+1)</f>
        <v/>
      </c>
      <c r="KD94" s="265" t="str">
        <f>IF(JI94="","",SUM(JI$12:JI94)-JI94+1)</f>
        <v/>
      </c>
      <c r="KE94" s="265" t="str">
        <f>IF(JJ94="","",SUM(JJ$12:JJ94)-JJ94+1)</f>
        <v/>
      </c>
      <c r="KF94" s="265" t="str">
        <f>IF(JK94="","",SUM(JK$12:JK94)-JK94+1)</f>
        <v/>
      </c>
      <c r="KG94" s="265" t="str">
        <f>IF(JL94="","",SUM(JL$12:JL94)-JL94+1)</f>
        <v/>
      </c>
      <c r="KH94" s="265" t="str">
        <f>IF(JM94="","",SUM(JM$12:JM94)-JM94+1)</f>
        <v/>
      </c>
      <c r="KI94" s="265" t="str">
        <f>IF(JN94="","",SUM(JN$12:JN94)-JN94+1)</f>
        <v/>
      </c>
      <c r="KJ94" s="265" t="str">
        <f>IF(JO94="","",SUM(JO$12:JO94)-JO94+1)</f>
        <v/>
      </c>
      <c r="KK94" s="265" t="str">
        <f>IF(JP94="","",SUM(JP$12:JP94)-JP94+1)</f>
        <v/>
      </c>
      <c r="KL94" s="265" t="str">
        <f>IF(JQ94="","",SUM(JQ$12:JQ94)-JQ94+1)</f>
        <v/>
      </c>
      <c r="KN94" s="265"/>
      <c r="KO94" s="265"/>
      <c r="KP94" s="265"/>
      <c r="KQ94" s="265"/>
      <c r="KR94" s="265"/>
      <c r="KS94" s="265"/>
      <c r="KT94" s="265"/>
      <c r="KU94" s="265" t="str">
        <f t="shared" si="349"/>
        <v/>
      </c>
      <c r="KV94" s="265" t="str">
        <f t="shared" si="385"/>
        <v/>
      </c>
      <c r="KW94" s="265" t="str">
        <f t="shared" si="386"/>
        <v/>
      </c>
      <c r="KX94" s="265" t="str">
        <f t="shared" si="387"/>
        <v/>
      </c>
      <c r="KY94" s="265" t="str">
        <f t="shared" si="388"/>
        <v/>
      </c>
      <c r="KZ94" s="265" t="str">
        <f t="shared" si="389"/>
        <v/>
      </c>
      <c r="LA94" s="265" t="str">
        <f t="shared" si="390"/>
        <v/>
      </c>
      <c r="LB94" s="265" t="str">
        <f t="shared" si="391"/>
        <v/>
      </c>
      <c r="LC94" s="265" t="str">
        <f t="shared" si="392"/>
        <v/>
      </c>
      <c r="LD94" s="265" t="str">
        <f t="shared" si="393"/>
        <v/>
      </c>
      <c r="LE94" s="265" t="str">
        <f t="shared" si="394"/>
        <v/>
      </c>
      <c r="LF94" s="265" t="str">
        <f t="shared" si="395"/>
        <v/>
      </c>
      <c r="LG94" s="265" t="str">
        <f t="shared" si="396"/>
        <v/>
      </c>
    </row>
    <row r="95" spans="1:319" s="266" customFormat="1" x14ac:dyDescent="0.25">
      <c r="A95" s="248">
        <f t="shared" si="422"/>
        <v>84</v>
      </c>
      <c r="B95" s="176" t="s">
        <v>700</v>
      </c>
      <c r="C95" s="45" t="s">
        <v>285</v>
      </c>
      <c r="D95" s="45" t="s">
        <v>341</v>
      </c>
      <c r="E95" s="169" t="s">
        <v>319</v>
      </c>
      <c r="F95" s="46" t="s">
        <v>345</v>
      </c>
      <c r="G95" s="172" t="s">
        <v>745</v>
      </c>
      <c r="H95" s="54"/>
      <c r="I95" s="54"/>
      <c r="J95" s="54"/>
      <c r="K95" s="54"/>
      <c r="L95" s="248"/>
      <c r="M95" s="248"/>
      <c r="N95" s="44" t="s">
        <v>596</v>
      </c>
      <c r="O95" s="44" t="s">
        <v>675</v>
      </c>
      <c r="P95" s="43">
        <v>5</v>
      </c>
      <c r="Q95" s="43" t="s">
        <v>416</v>
      </c>
      <c r="R95" s="43" t="s">
        <v>415</v>
      </c>
      <c r="S95" s="43">
        <v>16</v>
      </c>
      <c r="T95" s="54">
        <v>2</v>
      </c>
      <c r="U95" s="54"/>
      <c r="V95" s="54"/>
      <c r="W95" s="343">
        <f t="shared" si="298"/>
        <v>34</v>
      </c>
      <c r="X95" s="344">
        <f t="shared" si="299"/>
        <v>2</v>
      </c>
      <c r="Y95" s="45" t="s">
        <v>593</v>
      </c>
      <c r="Z95" s="45" t="s">
        <v>667</v>
      </c>
      <c r="AA95" s="54">
        <v>2</v>
      </c>
      <c r="AB95" s="54">
        <v>14</v>
      </c>
      <c r="AC95" s="54">
        <v>4</v>
      </c>
      <c r="AD95" s="44"/>
      <c r="AE95" s="44"/>
      <c r="AF95" s="44"/>
      <c r="AG95" s="45"/>
      <c r="AH95" s="45"/>
      <c r="AI95" s="45"/>
      <c r="AJ95" s="46"/>
      <c r="AK95" s="46"/>
      <c r="AL95" s="46"/>
      <c r="AN95" s="307" t="str">
        <f t="shared" si="377"/>
        <v>Pré: ---</v>
      </c>
      <c r="AO95" s="256" t="str">
        <f t="shared" si="378"/>
        <v>Co: ---</v>
      </c>
      <c r="AP95" s="45" t="str">
        <f t="shared" si="397"/>
        <v>LES14101</v>
      </c>
      <c r="AQ95" s="308" t="str">
        <f t="shared" si="423"/>
        <v>Introdução a Sociologia do Trabalho</v>
      </c>
      <c r="AR95" s="43" t="str">
        <f t="shared" si="379"/>
        <v/>
      </c>
      <c r="AS95" s="255"/>
      <c r="AT95" s="256">
        <f t="shared" si="380"/>
        <v>2</v>
      </c>
      <c r="AU95" s="257" t="str">
        <f t="shared" si="459"/>
        <v/>
      </c>
      <c r="AV95" s="257" t="str">
        <f t="shared" si="459"/>
        <v/>
      </c>
      <c r="AW95" s="257" t="str">
        <f t="shared" si="459"/>
        <v/>
      </c>
      <c r="AX95" s="257" t="str">
        <f t="shared" si="459"/>
        <v/>
      </c>
      <c r="AY95" s="257" t="str">
        <f t="shared" si="459"/>
        <v/>
      </c>
      <c r="AZ95" s="257" t="str">
        <f t="shared" si="459"/>
        <v/>
      </c>
      <c r="BA95" s="257" t="str">
        <f t="shared" si="459"/>
        <v/>
      </c>
      <c r="BB95" s="257">
        <f t="shared" si="459"/>
        <v>14</v>
      </c>
      <c r="BC95" s="257">
        <f t="shared" si="459"/>
        <v>15</v>
      </c>
      <c r="BD95" s="257">
        <f t="shared" si="459"/>
        <v>16</v>
      </c>
      <c r="BE95" s="257">
        <f t="shared" si="460"/>
        <v>17</v>
      </c>
      <c r="BF95" s="257" t="str">
        <f t="shared" si="460"/>
        <v/>
      </c>
      <c r="BG95" s="257" t="str">
        <f t="shared" si="460"/>
        <v/>
      </c>
      <c r="BH95" s="257" t="str">
        <f t="shared" si="460"/>
        <v/>
      </c>
      <c r="BI95" s="257" t="str">
        <f t="shared" si="460"/>
        <v/>
      </c>
      <c r="BJ95" s="257" t="str">
        <f t="shared" si="460"/>
        <v/>
      </c>
      <c r="BK95" s="257" t="str">
        <f t="shared" si="460"/>
        <v/>
      </c>
      <c r="BL95" s="257" t="str">
        <f t="shared" si="460"/>
        <v/>
      </c>
      <c r="BM95" s="258" t="str">
        <f t="shared" si="381"/>
        <v/>
      </c>
      <c r="BN95" s="259" t="str">
        <f t="shared" si="461"/>
        <v/>
      </c>
      <c r="BO95" s="259" t="str">
        <f t="shared" si="461"/>
        <v/>
      </c>
      <c r="BP95" s="259" t="str">
        <f t="shared" si="461"/>
        <v/>
      </c>
      <c r="BQ95" s="259" t="str">
        <f t="shared" si="461"/>
        <v/>
      </c>
      <c r="BR95" s="259" t="str">
        <f t="shared" si="461"/>
        <v/>
      </c>
      <c r="BS95" s="259" t="str">
        <f t="shared" si="461"/>
        <v/>
      </c>
      <c r="BT95" s="259" t="str">
        <f t="shared" si="461"/>
        <v/>
      </c>
      <c r="BU95" s="259" t="str">
        <f t="shared" si="461"/>
        <v/>
      </c>
      <c r="BV95" s="259" t="str">
        <f t="shared" si="461"/>
        <v/>
      </c>
      <c r="BW95" s="259" t="str">
        <f t="shared" si="461"/>
        <v/>
      </c>
      <c r="BX95" s="259" t="str">
        <f t="shared" si="462"/>
        <v/>
      </c>
      <c r="BY95" s="259" t="str">
        <f t="shared" si="462"/>
        <v/>
      </c>
      <c r="BZ95" s="259" t="str">
        <f t="shared" si="462"/>
        <v/>
      </c>
      <c r="CA95" s="259" t="str">
        <f t="shared" si="462"/>
        <v/>
      </c>
      <c r="CB95" s="259" t="str">
        <f t="shared" si="462"/>
        <v/>
      </c>
      <c r="CC95" s="259" t="str">
        <f t="shared" si="462"/>
        <v/>
      </c>
      <c r="CD95" s="259" t="str">
        <f t="shared" si="462"/>
        <v/>
      </c>
      <c r="CE95" s="259" t="str">
        <f t="shared" si="462"/>
        <v/>
      </c>
      <c r="CF95" s="260" t="str">
        <f t="shared" si="382"/>
        <v/>
      </c>
      <c r="CG95" s="261" t="str">
        <f t="shared" si="463"/>
        <v/>
      </c>
      <c r="CH95" s="261" t="str">
        <f t="shared" si="463"/>
        <v/>
      </c>
      <c r="CI95" s="261" t="str">
        <f t="shared" si="463"/>
        <v/>
      </c>
      <c r="CJ95" s="261" t="str">
        <f t="shared" si="463"/>
        <v/>
      </c>
      <c r="CK95" s="261" t="str">
        <f t="shared" si="463"/>
        <v/>
      </c>
      <c r="CL95" s="261" t="str">
        <f t="shared" si="463"/>
        <v/>
      </c>
      <c r="CM95" s="261" t="str">
        <f t="shared" si="463"/>
        <v/>
      </c>
      <c r="CN95" s="261" t="str">
        <f t="shared" si="463"/>
        <v/>
      </c>
      <c r="CO95" s="261" t="str">
        <f t="shared" si="463"/>
        <v/>
      </c>
      <c r="CP95" s="261" t="str">
        <f t="shared" si="463"/>
        <v/>
      </c>
      <c r="CQ95" s="261" t="str">
        <f t="shared" si="464"/>
        <v/>
      </c>
      <c r="CR95" s="261" t="str">
        <f t="shared" si="464"/>
        <v/>
      </c>
      <c r="CS95" s="261" t="str">
        <f t="shared" si="464"/>
        <v/>
      </c>
      <c r="CT95" s="261" t="str">
        <f t="shared" si="464"/>
        <v/>
      </c>
      <c r="CU95" s="261" t="str">
        <f t="shared" si="464"/>
        <v/>
      </c>
      <c r="CV95" s="261" t="str">
        <f t="shared" si="464"/>
        <v/>
      </c>
      <c r="CW95" s="261" t="str">
        <f t="shared" si="464"/>
        <v/>
      </c>
      <c r="CX95" s="261" t="str">
        <f t="shared" si="464"/>
        <v/>
      </c>
      <c r="CY95" s="262" t="str">
        <f t="shared" si="383"/>
        <v/>
      </c>
      <c r="CZ95" s="263" t="str">
        <f t="shared" si="465"/>
        <v/>
      </c>
      <c r="DA95" s="263" t="str">
        <f t="shared" si="465"/>
        <v/>
      </c>
      <c r="DB95" s="263" t="str">
        <f t="shared" si="465"/>
        <v/>
      </c>
      <c r="DC95" s="263" t="str">
        <f t="shared" si="465"/>
        <v/>
      </c>
      <c r="DD95" s="263" t="str">
        <f t="shared" si="465"/>
        <v/>
      </c>
      <c r="DE95" s="263" t="str">
        <f t="shared" si="465"/>
        <v/>
      </c>
      <c r="DF95" s="263" t="str">
        <f t="shared" si="465"/>
        <v/>
      </c>
      <c r="DG95" s="263" t="str">
        <f t="shared" si="465"/>
        <v/>
      </c>
      <c r="DH95" s="263" t="str">
        <f t="shared" si="465"/>
        <v/>
      </c>
      <c r="DI95" s="263" t="str">
        <f t="shared" si="465"/>
        <v/>
      </c>
      <c r="DJ95" s="263" t="str">
        <f t="shared" si="466"/>
        <v/>
      </c>
      <c r="DK95" s="263" t="str">
        <f t="shared" si="466"/>
        <v/>
      </c>
      <c r="DL95" s="263" t="str">
        <f t="shared" si="466"/>
        <v/>
      </c>
      <c r="DM95" s="263" t="str">
        <f t="shared" si="466"/>
        <v/>
      </c>
      <c r="DN95" s="263" t="str">
        <f t="shared" si="466"/>
        <v/>
      </c>
      <c r="DO95" s="263" t="str">
        <f t="shared" si="466"/>
        <v/>
      </c>
      <c r="DP95" s="263" t="str">
        <f t="shared" si="466"/>
        <v/>
      </c>
      <c r="DQ95" s="263" t="str">
        <f t="shared" si="466"/>
        <v/>
      </c>
      <c r="DR95" s="264"/>
      <c r="DS95" s="257" t="str">
        <f t="shared" si="469"/>
        <v/>
      </c>
      <c r="DT95" s="257" t="str">
        <f t="shared" si="469"/>
        <v/>
      </c>
      <c r="DU95" s="257" t="str">
        <f t="shared" si="469"/>
        <v/>
      </c>
      <c r="DV95" s="257" t="str">
        <f t="shared" si="469"/>
        <v/>
      </c>
      <c r="DW95" s="257" t="str">
        <f t="shared" si="469"/>
        <v/>
      </c>
      <c r="DX95" s="257" t="str">
        <f t="shared" si="469"/>
        <v/>
      </c>
      <c r="DY95" s="257" t="str">
        <f t="shared" si="469"/>
        <v/>
      </c>
      <c r="DZ95" s="257" t="str">
        <f t="shared" si="469"/>
        <v/>
      </c>
      <c r="EA95" s="257" t="str">
        <f t="shared" si="469"/>
        <v/>
      </c>
      <c r="EB95" s="257" t="str">
        <f t="shared" si="469"/>
        <v/>
      </c>
      <c r="EC95" s="257" t="str">
        <f t="shared" si="470"/>
        <v/>
      </c>
      <c r="ED95" s="257" t="str">
        <f t="shared" si="470"/>
        <v/>
      </c>
      <c r="EE95" s="257" t="str">
        <f t="shared" si="470"/>
        <v/>
      </c>
      <c r="EF95" s="257" t="str">
        <f t="shared" si="470"/>
        <v/>
      </c>
      <c r="EG95" s="257" t="str">
        <f t="shared" si="470"/>
        <v/>
      </c>
      <c r="EH95" s="257" t="str">
        <f t="shared" si="470"/>
        <v/>
      </c>
      <c r="EI95" s="257" t="str">
        <f t="shared" si="470"/>
        <v/>
      </c>
      <c r="EJ95" s="257" t="str">
        <f t="shared" si="470"/>
        <v/>
      </c>
      <c r="EK95" s="259" t="str">
        <f t="shared" si="470"/>
        <v/>
      </c>
      <c r="EL95" s="259" t="str">
        <f t="shared" si="470"/>
        <v/>
      </c>
      <c r="EM95" s="259" t="str">
        <f t="shared" si="471"/>
        <v/>
      </c>
      <c r="EN95" s="259" t="str">
        <f t="shared" si="471"/>
        <v/>
      </c>
      <c r="EO95" s="259" t="str">
        <f t="shared" si="471"/>
        <v/>
      </c>
      <c r="EP95" s="259" t="str">
        <f t="shared" si="471"/>
        <v/>
      </c>
      <c r="EQ95" s="259" t="str">
        <f t="shared" si="471"/>
        <v/>
      </c>
      <c r="ER95" s="259" t="str">
        <f t="shared" si="471"/>
        <v>14</v>
      </c>
      <c r="ES95" s="259" t="str">
        <f t="shared" si="441"/>
        <v>15</v>
      </c>
      <c r="ET95" s="259" t="str">
        <f t="shared" si="453"/>
        <v>16</v>
      </c>
      <c r="EU95" s="259" t="str">
        <f t="shared" si="453"/>
        <v>17</v>
      </c>
      <c r="EV95" s="259" t="str">
        <f t="shared" si="453"/>
        <v/>
      </c>
      <c r="EW95" s="259" t="str">
        <f t="shared" si="453"/>
        <v/>
      </c>
      <c r="EX95" s="259" t="str">
        <f t="shared" si="453"/>
        <v/>
      </c>
      <c r="EY95" s="259" t="str">
        <f t="shared" si="453"/>
        <v/>
      </c>
      <c r="EZ95" s="259" t="str">
        <f t="shared" si="453"/>
        <v/>
      </c>
      <c r="FA95" s="259" t="str">
        <f t="shared" si="453"/>
        <v/>
      </c>
      <c r="FB95" s="259" t="str">
        <f t="shared" si="453"/>
        <v/>
      </c>
      <c r="FC95" s="261" t="str">
        <f t="shared" si="472"/>
        <v/>
      </c>
      <c r="FD95" s="261" t="str">
        <f t="shared" si="472"/>
        <v/>
      </c>
      <c r="FE95" s="261" t="str">
        <f t="shared" si="472"/>
        <v/>
      </c>
      <c r="FF95" s="261" t="str">
        <f t="shared" si="472"/>
        <v/>
      </c>
      <c r="FG95" s="261" t="str">
        <f t="shared" si="472"/>
        <v/>
      </c>
      <c r="FH95" s="261" t="str">
        <f t="shared" si="472"/>
        <v/>
      </c>
      <c r="FI95" s="261" t="str">
        <f t="shared" si="472"/>
        <v/>
      </c>
      <c r="FJ95" s="261" t="str">
        <f t="shared" si="472"/>
        <v/>
      </c>
      <c r="FK95" s="261" t="str">
        <f t="shared" si="443"/>
        <v/>
      </c>
      <c r="FL95" s="261" t="str">
        <f t="shared" si="454"/>
        <v/>
      </c>
      <c r="FM95" s="261" t="str">
        <f t="shared" si="454"/>
        <v/>
      </c>
      <c r="FN95" s="261" t="str">
        <f t="shared" si="454"/>
        <v/>
      </c>
      <c r="FO95" s="261" t="str">
        <f t="shared" si="454"/>
        <v/>
      </c>
      <c r="FP95" s="261" t="str">
        <f t="shared" si="454"/>
        <v/>
      </c>
      <c r="FQ95" s="261" t="str">
        <f t="shared" si="454"/>
        <v/>
      </c>
      <c r="FR95" s="261" t="str">
        <f t="shared" si="454"/>
        <v/>
      </c>
      <c r="FS95" s="261" t="str">
        <f t="shared" si="454"/>
        <v/>
      </c>
      <c r="FT95" s="261" t="str">
        <f t="shared" si="454"/>
        <v/>
      </c>
      <c r="FU95" s="263" t="str">
        <f t="shared" si="473"/>
        <v/>
      </c>
      <c r="FV95" s="263" t="str">
        <f t="shared" si="473"/>
        <v/>
      </c>
      <c r="FW95" s="263" t="str">
        <f t="shared" si="473"/>
        <v/>
      </c>
      <c r="FX95" s="263" t="str">
        <f t="shared" si="473"/>
        <v/>
      </c>
      <c r="FY95" s="263" t="str">
        <f t="shared" si="473"/>
        <v/>
      </c>
      <c r="FZ95" s="263" t="str">
        <f t="shared" si="473"/>
        <v/>
      </c>
      <c r="GA95" s="263" t="str">
        <f t="shared" si="473"/>
        <v/>
      </c>
      <c r="GB95" s="263" t="str">
        <f t="shared" si="473"/>
        <v/>
      </c>
      <c r="GC95" s="263" t="str">
        <f t="shared" si="445"/>
        <v/>
      </c>
      <c r="GD95" s="263" t="str">
        <f t="shared" si="455"/>
        <v/>
      </c>
      <c r="GE95" s="263" t="str">
        <f t="shared" si="455"/>
        <v/>
      </c>
      <c r="GF95" s="263" t="str">
        <f t="shared" si="455"/>
        <v/>
      </c>
      <c r="GG95" s="263" t="str">
        <f t="shared" si="455"/>
        <v/>
      </c>
      <c r="GH95" s="263" t="str">
        <f t="shared" si="455"/>
        <v/>
      </c>
      <c r="GI95" s="263" t="str">
        <f t="shared" si="455"/>
        <v/>
      </c>
      <c r="GJ95" s="263" t="str">
        <f t="shared" si="455"/>
        <v/>
      </c>
      <c r="GK95" s="263" t="str">
        <f t="shared" si="455"/>
        <v/>
      </c>
      <c r="GL95" s="263" t="str">
        <f t="shared" si="455"/>
        <v/>
      </c>
      <c r="GM95" s="265" t="str">
        <f t="shared" si="455"/>
        <v/>
      </c>
      <c r="GN95" s="265" t="str">
        <f t="shared" si="455"/>
        <v/>
      </c>
      <c r="GO95" s="265" t="str">
        <f t="shared" si="455"/>
        <v/>
      </c>
      <c r="GP95" s="265" t="str">
        <f t="shared" si="455"/>
        <v/>
      </c>
      <c r="GQ95" s="265" t="str">
        <f t="shared" si="455"/>
        <v/>
      </c>
      <c r="GR95" s="265" t="str">
        <f t="shared" si="455"/>
        <v/>
      </c>
      <c r="GS95" s="265" t="str">
        <f t="shared" si="425"/>
        <v/>
      </c>
      <c r="GT95" s="265" t="str">
        <f t="shared" si="424"/>
        <v/>
      </c>
      <c r="GU95" s="265" t="str">
        <f t="shared" si="424"/>
        <v/>
      </c>
      <c r="GV95" s="265" t="str">
        <f t="shared" si="456"/>
        <v/>
      </c>
      <c r="GW95" s="265" t="str">
        <f t="shared" si="456"/>
        <v/>
      </c>
      <c r="GX95" s="265" t="str">
        <f t="shared" si="456"/>
        <v/>
      </c>
      <c r="GY95" s="265" t="str">
        <f t="shared" si="456"/>
        <v/>
      </c>
      <c r="GZ95" s="265" t="str">
        <f t="shared" si="456"/>
        <v/>
      </c>
      <c r="HA95" s="265" t="str">
        <f t="shared" si="456"/>
        <v/>
      </c>
      <c r="HB95" s="265" t="str">
        <f t="shared" si="456"/>
        <v/>
      </c>
      <c r="HC95" s="265" t="str">
        <f t="shared" si="456"/>
        <v/>
      </c>
      <c r="HD95" s="265" t="str">
        <f t="shared" si="456"/>
        <v/>
      </c>
      <c r="HF95" s="265">
        <f t="shared" si="477"/>
        <v>84</v>
      </c>
      <c r="HG95" s="267" t="str">
        <f t="shared" si="467"/>
        <v/>
      </c>
      <c r="HH95" s="267" t="str">
        <f t="shared" si="467"/>
        <v/>
      </c>
      <c r="HI95" s="267" t="str">
        <f t="shared" si="467"/>
        <v/>
      </c>
      <c r="HJ95" s="267" t="str">
        <f t="shared" si="467"/>
        <v/>
      </c>
      <c r="HK95" s="267" t="str">
        <f t="shared" si="467"/>
        <v/>
      </c>
      <c r="HL95" s="267" t="str">
        <f t="shared" si="467"/>
        <v/>
      </c>
      <c r="HM95" s="267" t="str">
        <f t="shared" si="467"/>
        <v/>
      </c>
      <c r="HN95" s="267" t="str">
        <f t="shared" si="467"/>
        <v/>
      </c>
      <c r="HO95" s="267" t="str">
        <f t="shared" si="467"/>
        <v/>
      </c>
      <c r="HP95" s="267" t="str">
        <f t="shared" si="467"/>
        <v/>
      </c>
      <c r="HQ95" s="267" t="str">
        <f t="shared" si="468"/>
        <v/>
      </c>
      <c r="HR95" s="267" t="str">
        <f t="shared" si="468"/>
        <v/>
      </c>
      <c r="HS95" s="267" t="str">
        <f t="shared" si="468"/>
        <v/>
      </c>
      <c r="HT95" s="267" t="str">
        <f t="shared" si="468"/>
        <v/>
      </c>
      <c r="HU95" s="267" t="str">
        <f t="shared" si="468"/>
        <v/>
      </c>
      <c r="HV95" s="267" t="str">
        <f t="shared" si="468"/>
        <v/>
      </c>
      <c r="HW95" s="267" t="str">
        <f t="shared" si="468"/>
        <v/>
      </c>
      <c r="HX95" s="267" t="str">
        <f t="shared" si="468"/>
        <v/>
      </c>
      <c r="HY95" s="267" t="str">
        <f t="shared" si="468"/>
        <v/>
      </c>
      <c r="HZ95" s="267" t="str">
        <f t="shared" si="468"/>
        <v/>
      </c>
      <c r="IA95" s="264"/>
      <c r="IB95" s="267" t="str">
        <f t="shared" si="400"/>
        <v/>
      </c>
      <c r="IC95" s="267" t="str">
        <f t="shared" si="401"/>
        <v/>
      </c>
      <c r="ID95" s="267" t="str">
        <f t="shared" si="402"/>
        <v/>
      </c>
      <c r="IE95" s="267" t="str">
        <f t="shared" si="403"/>
        <v/>
      </c>
      <c r="IF95" s="267" t="str">
        <f t="shared" si="404"/>
        <v/>
      </c>
      <c r="IG95" s="267" t="str">
        <f t="shared" si="405"/>
        <v/>
      </c>
      <c r="IH95" s="267" t="str">
        <f t="shared" si="406"/>
        <v/>
      </c>
      <c r="II95" s="267" t="str">
        <f t="shared" si="407"/>
        <v/>
      </c>
      <c r="IJ95" s="267" t="str">
        <f t="shared" si="408"/>
        <v/>
      </c>
      <c r="IK95" s="267" t="str">
        <f t="shared" si="409"/>
        <v/>
      </c>
      <c r="IL95" s="267" t="str">
        <f t="shared" si="410"/>
        <v/>
      </c>
      <c r="IM95" s="267" t="str">
        <f t="shared" si="411"/>
        <v/>
      </c>
      <c r="IN95" s="267" t="str">
        <f t="shared" si="412"/>
        <v/>
      </c>
      <c r="IO95" s="267" t="str">
        <f t="shared" si="413"/>
        <v/>
      </c>
      <c r="IP95" s="267" t="str">
        <f t="shared" si="414"/>
        <v/>
      </c>
      <c r="IQ95" s="267" t="str">
        <f t="shared" si="415"/>
        <v/>
      </c>
      <c r="IR95" s="267" t="str">
        <f t="shared" si="416"/>
        <v/>
      </c>
      <c r="IS95" s="267" t="str">
        <f t="shared" si="417"/>
        <v/>
      </c>
      <c r="IT95" s="267" t="str">
        <f t="shared" si="418"/>
        <v/>
      </c>
      <c r="IU95" s="267" t="str">
        <f t="shared" si="419"/>
        <v/>
      </c>
      <c r="IV95" s="264"/>
      <c r="IW95" s="268">
        <v>84</v>
      </c>
      <c r="IX95" s="265" t="str">
        <f t="shared" si="420"/>
        <v/>
      </c>
      <c r="IY95" s="265" t="str">
        <f t="shared" si="475"/>
        <v/>
      </c>
      <c r="IZ95" s="265" t="str">
        <f t="shared" si="475"/>
        <v/>
      </c>
      <c r="JA95" s="265" t="str">
        <f t="shared" si="475"/>
        <v/>
      </c>
      <c r="JB95" s="265" t="str">
        <f t="shared" si="436"/>
        <v/>
      </c>
      <c r="JC95" s="265" t="str">
        <f t="shared" si="436"/>
        <v/>
      </c>
      <c r="JD95" s="265" t="str">
        <f t="shared" si="436"/>
        <v/>
      </c>
      <c r="JE95" s="265" t="str">
        <f t="shared" si="458"/>
        <v/>
      </c>
      <c r="JF95" s="265" t="str">
        <f t="shared" si="458"/>
        <v/>
      </c>
      <c r="JG95" s="265" t="str">
        <f t="shared" si="458"/>
        <v/>
      </c>
      <c r="JH95" s="265" t="str">
        <f t="shared" si="458"/>
        <v/>
      </c>
      <c r="JI95" s="265" t="str">
        <f t="shared" si="458"/>
        <v/>
      </c>
      <c r="JJ95" s="265" t="str">
        <f t="shared" si="458"/>
        <v/>
      </c>
      <c r="JK95" s="265" t="str">
        <f t="shared" si="458"/>
        <v/>
      </c>
      <c r="JL95" s="265" t="str">
        <f t="shared" si="458"/>
        <v/>
      </c>
      <c r="JM95" s="265" t="str">
        <f t="shared" si="458"/>
        <v/>
      </c>
      <c r="JN95" s="265" t="str">
        <f t="shared" si="458"/>
        <v/>
      </c>
      <c r="JO95" s="265" t="str">
        <f t="shared" si="458"/>
        <v/>
      </c>
      <c r="JP95" s="265" t="str">
        <f t="shared" si="458"/>
        <v/>
      </c>
      <c r="JQ95" s="265" t="str">
        <f t="shared" si="458"/>
        <v/>
      </c>
      <c r="JS95" s="265" t="str">
        <f>IF(IX95="","",SUM(IX$12:IX95)-IX95+1)</f>
        <v/>
      </c>
      <c r="JT95" s="265" t="str">
        <f>IF(IY95="","",SUM(IY$12:IY95)-IY95+1)</f>
        <v/>
      </c>
      <c r="JU95" s="265" t="str">
        <f>IF(IZ95="","",SUM(IZ$12:IZ95)-IZ95+1)</f>
        <v/>
      </c>
      <c r="JV95" s="265" t="str">
        <f>IF(JA95="","",SUM(JA$12:JA95)-JA95+1)</f>
        <v/>
      </c>
      <c r="JW95" s="265" t="str">
        <f>IF(JB95="","",SUM(JB$12:JB95)-JB95+1)</f>
        <v/>
      </c>
      <c r="JX95" s="265" t="str">
        <f>IF(JC95="","",SUM(JC$12:JC95)-JC95+1)</f>
        <v/>
      </c>
      <c r="JY95" s="265" t="str">
        <f>IF(JD95="","",SUM(JD$12:JD95)-JD95+1)</f>
        <v/>
      </c>
      <c r="JZ95" s="265" t="str">
        <f>IF(JE95="","",SUM(JE$12:JE95)-JE95+1)</f>
        <v/>
      </c>
      <c r="KA95" s="265" t="str">
        <f>IF(JF95="","",SUM(JF$12:JF95)-JF95+1)</f>
        <v/>
      </c>
      <c r="KB95" s="265" t="str">
        <f>IF(JG95="","",SUM(JG$12:JG95)-JG95+1)</f>
        <v/>
      </c>
      <c r="KC95" s="265" t="str">
        <f>IF(JH95="","",SUM(JH$12:JH95)-JH95+1)</f>
        <v/>
      </c>
      <c r="KD95" s="265" t="str">
        <f>IF(JI95="","",SUM(JI$12:JI95)-JI95+1)</f>
        <v/>
      </c>
      <c r="KE95" s="265" t="str">
        <f>IF(JJ95="","",SUM(JJ$12:JJ95)-JJ95+1)</f>
        <v/>
      </c>
      <c r="KF95" s="265" t="str">
        <f>IF(JK95="","",SUM(JK$12:JK95)-JK95+1)</f>
        <v/>
      </c>
      <c r="KG95" s="265" t="str">
        <f>IF(JL95="","",SUM(JL$12:JL95)-JL95+1)</f>
        <v/>
      </c>
      <c r="KH95" s="265" t="str">
        <f>IF(JM95="","",SUM(JM$12:JM95)-JM95+1)</f>
        <v/>
      </c>
      <c r="KI95" s="265" t="str">
        <f>IF(JN95="","",SUM(JN$12:JN95)-JN95+1)</f>
        <v/>
      </c>
      <c r="KJ95" s="265" t="str">
        <f>IF(JO95="","",SUM(JO$12:JO95)-JO95+1)</f>
        <v/>
      </c>
      <c r="KK95" s="265" t="str">
        <f>IF(JP95="","",SUM(JP$12:JP95)-JP95+1)</f>
        <v/>
      </c>
      <c r="KL95" s="265" t="str">
        <f>IF(JQ95="","",SUM(JQ$12:JQ95)-JQ95+1)</f>
        <v/>
      </c>
      <c r="KN95" s="265"/>
      <c r="KO95" s="265"/>
      <c r="KP95" s="265"/>
      <c r="KQ95" s="265"/>
      <c r="KR95" s="265"/>
      <c r="KS95" s="265"/>
      <c r="KT95" s="265"/>
      <c r="KU95" s="265" t="str">
        <f t="shared" si="349"/>
        <v/>
      </c>
      <c r="KV95" s="265" t="str">
        <f t="shared" si="385"/>
        <v/>
      </c>
      <c r="KW95" s="265" t="str">
        <f t="shared" si="386"/>
        <v/>
      </c>
      <c r="KX95" s="265" t="str">
        <f t="shared" si="387"/>
        <v/>
      </c>
      <c r="KY95" s="265" t="str">
        <f t="shared" si="388"/>
        <v/>
      </c>
      <c r="KZ95" s="265" t="str">
        <f t="shared" si="389"/>
        <v/>
      </c>
      <c r="LA95" s="265" t="str">
        <f t="shared" si="390"/>
        <v/>
      </c>
      <c r="LB95" s="265" t="str">
        <f t="shared" si="391"/>
        <v/>
      </c>
      <c r="LC95" s="265" t="str">
        <f t="shared" si="392"/>
        <v/>
      </c>
      <c r="LD95" s="265" t="str">
        <f t="shared" si="393"/>
        <v/>
      </c>
      <c r="LE95" s="265" t="str">
        <f t="shared" si="394"/>
        <v/>
      </c>
      <c r="LF95" s="265" t="str">
        <f t="shared" si="395"/>
        <v/>
      </c>
      <c r="LG95" s="265" t="str">
        <f t="shared" si="396"/>
        <v/>
      </c>
    </row>
    <row r="96" spans="1:319" s="266" customFormat="1" x14ac:dyDescent="0.25">
      <c r="A96" s="248">
        <f t="shared" si="422"/>
        <v>85</v>
      </c>
      <c r="B96" s="176" t="s">
        <v>701</v>
      </c>
      <c r="C96" s="45" t="s">
        <v>284</v>
      </c>
      <c r="D96" s="45" t="s">
        <v>292</v>
      </c>
      <c r="E96" s="169" t="s">
        <v>346</v>
      </c>
      <c r="F96" s="46" t="s">
        <v>345</v>
      </c>
      <c r="G96" s="172"/>
      <c r="H96" s="54"/>
      <c r="I96" s="54"/>
      <c r="J96" s="54"/>
      <c r="K96" s="54"/>
      <c r="L96" s="248"/>
      <c r="M96" s="248"/>
      <c r="N96" s="44" t="s">
        <v>596</v>
      </c>
      <c r="O96" s="44" t="s">
        <v>675</v>
      </c>
      <c r="P96" s="43">
        <v>7</v>
      </c>
      <c r="Q96" s="43" t="s">
        <v>416</v>
      </c>
      <c r="R96" s="43" t="s">
        <v>415</v>
      </c>
      <c r="S96" s="43">
        <v>14</v>
      </c>
      <c r="T96" s="54">
        <v>2</v>
      </c>
      <c r="U96" s="54"/>
      <c r="V96" s="54"/>
      <c r="W96" s="343">
        <f t="shared" si="298"/>
        <v>34</v>
      </c>
      <c r="X96" s="344">
        <f t="shared" si="299"/>
        <v>2</v>
      </c>
      <c r="Y96" s="45" t="s">
        <v>646</v>
      </c>
      <c r="Z96" s="45" t="s">
        <v>646</v>
      </c>
      <c r="AA96" s="54">
        <v>3</v>
      </c>
      <c r="AB96" s="54">
        <v>18</v>
      </c>
      <c r="AC96" s="54">
        <v>2</v>
      </c>
      <c r="AD96" s="44"/>
      <c r="AE96" s="44"/>
      <c r="AF96" s="44"/>
      <c r="AG96" s="45"/>
      <c r="AH96" s="45"/>
      <c r="AI96" s="45"/>
      <c r="AJ96" s="46"/>
      <c r="AK96" s="46"/>
      <c r="AL96" s="46"/>
      <c r="AN96" s="307" t="str">
        <f t="shared" si="377"/>
        <v>Pré: ---</v>
      </c>
      <c r="AO96" s="256" t="str">
        <f t="shared" si="378"/>
        <v>Co: ---</v>
      </c>
      <c r="AP96" s="45" t="str">
        <f t="shared" si="397"/>
        <v>CIV01561</v>
      </c>
      <c r="AQ96" s="308" t="str">
        <f t="shared" si="423"/>
        <v>Matérias Jurídicas - Responsabilidade Civil do Engenheiro, do Construtor e do Incorporador</v>
      </c>
      <c r="AR96" s="43" t="str">
        <f t="shared" si="379"/>
        <v/>
      </c>
      <c r="AS96" s="255"/>
      <c r="AT96" s="256">
        <f t="shared" si="380"/>
        <v>3</v>
      </c>
      <c r="AU96" s="257" t="str">
        <f t="shared" si="459"/>
        <v/>
      </c>
      <c r="AV96" s="257" t="str">
        <f t="shared" si="459"/>
        <v/>
      </c>
      <c r="AW96" s="257" t="str">
        <f t="shared" si="459"/>
        <v/>
      </c>
      <c r="AX96" s="257" t="str">
        <f t="shared" si="459"/>
        <v/>
      </c>
      <c r="AY96" s="257" t="str">
        <f t="shared" si="459"/>
        <v/>
      </c>
      <c r="AZ96" s="257" t="str">
        <f t="shared" si="459"/>
        <v/>
      </c>
      <c r="BA96" s="257" t="str">
        <f t="shared" si="459"/>
        <v/>
      </c>
      <c r="BB96" s="257" t="str">
        <f t="shared" si="459"/>
        <v/>
      </c>
      <c r="BC96" s="257" t="str">
        <f t="shared" si="459"/>
        <v/>
      </c>
      <c r="BD96" s="257" t="str">
        <f t="shared" si="459"/>
        <v/>
      </c>
      <c r="BE96" s="257" t="str">
        <f t="shared" si="460"/>
        <v/>
      </c>
      <c r="BF96" s="257">
        <f t="shared" si="460"/>
        <v>18</v>
      </c>
      <c r="BG96" s="257">
        <f t="shared" si="460"/>
        <v>19</v>
      </c>
      <c r="BH96" s="257" t="str">
        <f t="shared" si="460"/>
        <v/>
      </c>
      <c r="BI96" s="257" t="str">
        <f t="shared" si="460"/>
        <v/>
      </c>
      <c r="BJ96" s="257" t="str">
        <f t="shared" si="460"/>
        <v/>
      </c>
      <c r="BK96" s="257" t="str">
        <f t="shared" si="460"/>
        <v/>
      </c>
      <c r="BL96" s="257" t="str">
        <f t="shared" si="460"/>
        <v/>
      </c>
      <c r="BM96" s="258" t="str">
        <f t="shared" si="381"/>
        <v/>
      </c>
      <c r="BN96" s="259" t="str">
        <f t="shared" si="461"/>
        <v/>
      </c>
      <c r="BO96" s="259" t="str">
        <f t="shared" si="461"/>
        <v/>
      </c>
      <c r="BP96" s="259" t="str">
        <f t="shared" si="461"/>
        <v/>
      </c>
      <c r="BQ96" s="259" t="str">
        <f t="shared" si="461"/>
        <v/>
      </c>
      <c r="BR96" s="259" t="str">
        <f t="shared" si="461"/>
        <v/>
      </c>
      <c r="BS96" s="259" t="str">
        <f t="shared" si="461"/>
        <v/>
      </c>
      <c r="BT96" s="259" t="str">
        <f t="shared" si="461"/>
        <v/>
      </c>
      <c r="BU96" s="259" t="str">
        <f t="shared" si="461"/>
        <v/>
      </c>
      <c r="BV96" s="259" t="str">
        <f t="shared" si="461"/>
        <v/>
      </c>
      <c r="BW96" s="259" t="str">
        <f t="shared" si="461"/>
        <v/>
      </c>
      <c r="BX96" s="259" t="str">
        <f t="shared" si="462"/>
        <v/>
      </c>
      <c r="BY96" s="259" t="str">
        <f t="shared" si="462"/>
        <v/>
      </c>
      <c r="BZ96" s="259" t="str">
        <f t="shared" si="462"/>
        <v/>
      </c>
      <c r="CA96" s="259" t="str">
        <f t="shared" si="462"/>
        <v/>
      </c>
      <c r="CB96" s="259" t="str">
        <f t="shared" si="462"/>
        <v/>
      </c>
      <c r="CC96" s="259" t="str">
        <f t="shared" si="462"/>
        <v/>
      </c>
      <c r="CD96" s="259" t="str">
        <f t="shared" si="462"/>
        <v/>
      </c>
      <c r="CE96" s="259" t="str">
        <f t="shared" si="462"/>
        <v/>
      </c>
      <c r="CF96" s="260" t="str">
        <f t="shared" si="382"/>
        <v/>
      </c>
      <c r="CG96" s="261" t="str">
        <f t="shared" si="463"/>
        <v/>
      </c>
      <c r="CH96" s="261" t="str">
        <f t="shared" si="463"/>
        <v/>
      </c>
      <c r="CI96" s="261" t="str">
        <f t="shared" si="463"/>
        <v/>
      </c>
      <c r="CJ96" s="261" t="str">
        <f t="shared" si="463"/>
        <v/>
      </c>
      <c r="CK96" s="261" t="str">
        <f t="shared" si="463"/>
        <v/>
      </c>
      <c r="CL96" s="261" t="str">
        <f t="shared" si="463"/>
        <v/>
      </c>
      <c r="CM96" s="261" t="str">
        <f t="shared" si="463"/>
        <v/>
      </c>
      <c r="CN96" s="261" t="str">
        <f t="shared" si="463"/>
        <v/>
      </c>
      <c r="CO96" s="261" t="str">
        <f t="shared" si="463"/>
        <v/>
      </c>
      <c r="CP96" s="261" t="str">
        <f t="shared" si="463"/>
        <v/>
      </c>
      <c r="CQ96" s="261" t="str">
        <f t="shared" si="464"/>
        <v/>
      </c>
      <c r="CR96" s="261" t="str">
        <f t="shared" si="464"/>
        <v/>
      </c>
      <c r="CS96" s="261" t="str">
        <f t="shared" si="464"/>
        <v/>
      </c>
      <c r="CT96" s="261" t="str">
        <f t="shared" si="464"/>
        <v/>
      </c>
      <c r="CU96" s="261" t="str">
        <f t="shared" si="464"/>
        <v/>
      </c>
      <c r="CV96" s="261" t="str">
        <f t="shared" si="464"/>
        <v/>
      </c>
      <c r="CW96" s="261" t="str">
        <f t="shared" si="464"/>
        <v/>
      </c>
      <c r="CX96" s="261" t="str">
        <f t="shared" si="464"/>
        <v/>
      </c>
      <c r="CY96" s="262" t="str">
        <f t="shared" si="383"/>
        <v/>
      </c>
      <c r="CZ96" s="263" t="str">
        <f t="shared" si="465"/>
        <v/>
      </c>
      <c r="DA96" s="263" t="str">
        <f t="shared" si="465"/>
        <v/>
      </c>
      <c r="DB96" s="263" t="str">
        <f t="shared" si="465"/>
        <v/>
      </c>
      <c r="DC96" s="263" t="str">
        <f t="shared" si="465"/>
        <v/>
      </c>
      <c r="DD96" s="263" t="str">
        <f t="shared" si="465"/>
        <v/>
      </c>
      <c r="DE96" s="263" t="str">
        <f t="shared" si="465"/>
        <v/>
      </c>
      <c r="DF96" s="263" t="str">
        <f t="shared" si="465"/>
        <v/>
      </c>
      <c r="DG96" s="263" t="str">
        <f t="shared" si="465"/>
        <v/>
      </c>
      <c r="DH96" s="263" t="str">
        <f t="shared" si="465"/>
        <v/>
      </c>
      <c r="DI96" s="263" t="str">
        <f t="shared" si="465"/>
        <v/>
      </c>
      <c r="DJ96" s="263" t="str">
        <f t="shared" si="466"/>
        <v/>
      </c>
      <c r="DK96" s="263" t="str">
        <f t="shared" si="466"/>
        <v/>
      </c>
      <c r="DL96" s="263" t="str">
        <f t="shared" si="466"/>
        <v/>
      </c>
      <c r="DM96" s="263" t="str">
        <f t="shared" si="466"/>
        <v/>
      </c>
      <c r="DN96" s="263" t="str">
        <f t="shared" si="466"/>
        <v/>
      </c>
      <c r="DO96" s="263" t="str">
        <f t="shared" si="466"/>
        <v/>
      </c>
      <c r="DP96" s="263" t="str">
        <f t="shared" si="466"/>
        <v/>
      </c>
      <c r="DQ96" s="263" t="str">
        <f t="shared" si="466"/>
        <v/>
      </c>
      <c r="DR96" s="264"/>
      <c r="DS96" s="257" t="str">
        <f t="shared" si="469"/>
        <v/>
      </c>
      <c r="DT96" s="257" t="str">
        <f t="shared" si="469"/>
        <v/>
      </c>
      <c r="DU96" s="257" t="str">
        <f t="shared" si="469"/>
        <v/>
      </c>
      <c r="DV96" s="257" t="str">
        <f t="shared" si="469"/>
        <v/>
      </c>
      <c r="DW96" s="257" t="str">
        <f t="shared" si="469"/>
        <v/>
      </c>
      <c r="DX96" s="257" t="str">
        <f t="shared" si="469"/>
        <v/>
      </c>
      <c r="DY96" s="257" t="str">
        <f t="shared" si="469"/>
        <v/>
      </c>
      <c r="DZ96" s="257" t="str">
        <f t="shared" si="469"/>
        <v/>
      </c>
      <c r="EA96" s="257" t="str">
        <f t="shared" si="469"/>
        <v/>
      </c>
      <c r="EB96" s="257" t="str">
        <f t="shared" si="469"/>
        <v/>
      </c>
      <c r="EC96" s="257" t="str">
        <f t="shared" si="470"/>
        <v/>
      </c>
      <c r="ED96" s="257" t="str">
        <f t="shared" si="470"/>
        <v/>
      </c>
      <c r="EE96" s="257" t="str">
        <f t="shared" si="470"/>
        <v/>
      </c>
      <c r="EF96" s="257" t="str">
        <f t="shared" si="470"/>
        <v/>
      </c>
      <c r="EG96" s="257" t="str">
        <f t="shared" si="470"/>
        <v/>
      </c>
      <c r="EH96" s="257" t="str">
        <f t="shared" si="470"/>
        <v/>
      </c>
      <c r="EI96" s="257" t="str">
        <f t="shared" si="470"/>
        <v/>
      </c>
      <c r="EJ96" s="257" t="str">
        <f t="shared" si="470"/>
        <v/>
      </c>
      <c r="EK96" s="259" t="str">
        <f t="shared" si="470"/>
        <v/>
      </c>
      <c r="EL96" s="259" t="str">
        <f t="shared" si="470"/>
        <v/>
      </c>
      <c r="EM96" s="259" t="str">
        <f t="shared" si="471"/>
        <v/>
      </c>
      <c r="EN96" s="259" t="str">
        <f t="shared" si="471"/>
        <v/>
      </c>
      <c r="EO96" s="259" t="str">
        <f t="shared" si="471"/>
        <v/>
      </c>
      <c r="EP96" s="259" t="str">
        <f t="shared" si="471"/>
        <v/>
      </c>
      <c r="EQ96" s="259" t="str">
        <f t="shared" si="471"/>
        <v/>
      </c>
      <c r="ER96" s="259" t="str">
        <f t="shared" si="471"/>
        <v/>
      </c>
      <c r="ES96" s="259" t="str">
        <f t="shared" si="441"/>
        <v/>
      </c>
      <c r="ET96" s="259" t="str">
        <f t="shared" ref="ET96:FB97" si="478">CONCATENATE(IF(LOOKUP($DR$2-1,$AT$7:$DQ$7,$AT96:$DQ96)=ET$9,LOOKUP(ET$2,$AT$7:$DQ$7,$AT96:$DQ96),""),IF(LOOKUP($DR$3-1,$AT$7:$DQ$7,$AT96:$DQ96)=ET$9,LOOKUP(ET$3,$AT$7:$DQ$7,$AT96:$DQ96),""),IF(LOOKUP($DR$4-1,$AT$7:$DQ$7,$AT96:$DQ96)=ET$9,LOOKUP(ET$4,$AT$7:$DQ$7,$AT96:$DQ96),""),IF(LOOKUP($DR$5-1,$AT$7:$DQ$7,$AT96:$DQ96)=ET$9,LOOKUP(ET$5,$AT$7:$DQ$7,$AT96:$DQ96),""))</f>
        <v/>
      </c>
      <c r="EU96" s="259" t="str">
        <f t="shared" si="478"/>
        <v/>
      </c>
      <c r="EV96" s="259" t="str">
        <f t="shared" si="478"/>
        <v/>
      </c>
      <c r="EW96" s="259" t="str">
        <f t="shared" si="478"/>
        <v/>
      </c>
      <c r="EX96" s="259" t="str">
        <f t="shared" si="478"/>
        <v/>
      </c>
      <c r="EY96" s="259" t="str">
        <f t="shared" si="478"/>
        <v/>
      </c>
      <c r="EZ96" s="259" t="str">
        <f t="shared" si="478"/>
        <v/>
      </c>
      <c r="FA96" s="259" t="str">
        <f t="shared" si="478"/>
        <v/>
      </c>
      <c r="FB96" s="259" t="str">
        <f t="shared" si="478"/>
        <v/>
      </c>
      <c r="FC96" s="261" t="str">
        <f t="shared" si="472"/>
        <v/>
      </c>
      <c r="FD96" s="261" t="str">
        <f t="shared" si="472"/>
        <v/>
      </c>
      <c r="FE96" s="261" t="str">
        <f t="shared" si="472"/>
        <v/>
      </c>
      <c r="FF96" s="261" t="str">
        <f t="shared" si="472"/>
        <v/>
      </c>
      <c r="FG96" s="261" t="str">
        <f t="shared" si="472"/>
        <v/>
      </c>
      <c r="FH96" s="261" t="str">
        <f t="shared" si="472"/>
        <v/>
      </c>
      <c r="FI96" s="261" t="str">
        <f t="shared" si="472"/>
        <v/>
      </c>
      <c r="FJ96" s="261" t="str">
        <f t="shared" si="472"/>
        <v/>
      </c>
      <c r="FK96" s="261" t="str">
        <f t="shared" si="443"/>
        <v/>
      </c>
      <c r="FL96" s="261" t="str">
        <f t="shared" ref="FL96:FT97" si="479">CONCATENATE(IF(LOOKUP($DR$2-1,$AT$7:$DQ$7,$AT96:$DQ96)=FL$9,LOOKUP(FL$2,$AT$7:$DQ$7,$AT96:$DQ96),""),IF(LOOKUP($DR$3-1,$AT$7:$DQ$7,$AT96:$DQ96)=FL$9,LOOKUP(FL$3,$AT$7:$DQ$7,$AT96:$DQ96),""),IF(LOOKUP($DR$4-1,$AT$7:$DQ$7,$AT96:$DQ96)=FL$9,LOOKUP(FL$4,$AT$7:$DQ$7,$AT96:$DQ96),""),IF(LOOKUP($DR$5-1,$AT$7:$DQ$7,$AT96:$DQ96)=FL$9,LOOKUP(FL$5,$AT$7:$DQ$7,$AT96:$DQ96),""))</f>
        <v/>
      </c>
      <c r="FM96" s="261" t="str">
        <f t="shared" si="479"/>
        <v/>
      </c>
      <c r="FN96" s="261" t="str">
        <f t="shared" si="479"/>
        <v>18</v>
      </c>
      <c r="FO96" s="261" t="str">
        <f t="shared" si="479"/>
        <v>19</v>
      </c>
      <c r="FP96" s="261" t="str">
        <f t="shared" si="479"/>
        <v/>
      </c>
      <c r="FQ96" s="261" t="str">
        <f t="shared" si="479"/>
        <v/>
      </c>
      <c r="FR96" s="261" t="str">
        <f t="shared" si="479"/>
        <v/>
      </c>
      <c r="FS96" s="261" t="str">
        <f t="shared" si="479"/>
        <v/>
      </c>
      <c r="FT96" s="261" t="str">
        <f t="shared" si="479"/>
        <v/>
      </c>
      <c r="FU96" s="263" t="str">
        <f t="shared" si="473"/>
        <v/>
      </c>
      <c r="FV96" s="263" t="str">
        <f t="shared" si="473"/>
        <v/>
      </c>
      <c r="FW96" s="263" t="str">
        <f t="shared" si="473"/>
        <v/>
      </c>
      <c r="FX96" s="263" t="str">
        <f t="shared" si="473"/>
        <v/>
      </c>
      <c r="FY96" s="263" t="str">
        <f t="shared" si="473"/>
        <v/>
      </c>
      <c r="FZ96" s="263" t="str">
        <f t="shared" si="473"/>
        <v/>
      </c>
      <c r="GA96" s="263" t="str">
        <f t="shared" si="473"/>
        <v/>
      </c>
      <c r="GB96" s="263" t="str">
        <f t="shared" si="473"/>
        <v/>
      </c>
      <c r="GC96" s="263" t="str">
        <f t="shared" si="445"/>
        <v/>
      </c>
      <c r="GD96" s="263" t="str">
        <f t="shared" ref="GD96:GL97" si="480">CONCATENATE(IF(LOOKUP($DR$2-1,$AT$7:$DQ$7,$AT96:$DQ96)=GD$9,LOOKUP(GD$2,$AT$7:$DQ$7,$AT96:$DQ96),""),IF(LOOKUP($DR$3-1,$AT$7:$DQ$7,$AT96:$DQ96)=GD$9,LOOKUP(GD$3,$AT$7:$DQ$7,$AT96:$DQ96),""),IF(LOOKUP($DR$4-1,$AT$7:$DQ$7,$AT96:$DQ96)=GD$9,LOOKUP(GD$4,$AT$7:$DQ$7,$AT96:$DQ96),""),IF(LOOKUP($DR$5-1,$AT$7:$DQ$7,$AT96:$DQ96)=GD$9,LOOKUP(GD$5,$AT$7:$DQ$7,$AT96:$DQ96),""))</f>
        <v/>
      </c>
      <c r="GE96" s="263" t="str">
        <f t="shared" si="480"/>
        <v/>
      </c>
      <c r="GF96" s="263" t="str">
        <f t="shared" si="480"/>
        <v/>
      </c>
      <c r="GG96" s="263" t="str">
        <f t="shared" si="480"/>
        <v/>
      </c>
      <c r="GH96" s="263" t="str">
        <f t="shared" si="480"/>
        <v/>
      </c>
      <c r="GI96" s="263" t="str">
        <f t="shared" si="480"/>
        <v/>
      </c>
      <c r="GJ96" s="263" t="str">
        <f t="shared" si="480"/>
        <v/>
      </c>
      <c r="GK96" s="263" t="str">
        <f t="shared" si="480"/>
        <v/>
      </c>
      <c r="GL96" s="263" t="str">
        <f t="shared" si="480"/>
        <v/>
      </c>
      <c r="GM96" s="265" t="str">
        <f t="shared" ref="GM96:GR97" si="481">CONCATENATE(IF(LOOKUP($DR$2-1,$AT$7:$DQ$7,$AT96:$DQ96)=GM$9,LOOKUP(GM$2,$AT$7:$DQ$7,$AT96:$DQ96),""),IF(LOOKUP($DR$3-1,$AT$7:$DQ$7,$AT96:$DQ96)=GM$9,LOOKUP(GM$3,$AT$7:$DQ$7,$AT96:$DQ96),""),IF(LOOKUP($DR$4-1,$AT$7:$DQ$7,$AT96:$DQ96)=GM$9,LOOKUP(GM$4,$AT$7:$DQ$7,$AT96:$DQ96),""),IF(LOOKUP($DR$5-1,$AT$7:$DQ$7,$AT96:$DQ96)=GM$9,LOOKUP(GM$5,$AT$7:$DQ$7,$AT96:$DQ96),""))</f>
        <v/>
      </c>
      <c r="GN96" s="265" t="str">
        <f t="shared" si="481"/>
        <v/>
      </c>
      <c r="GO96" s="265" t="str">
        <f t="shared" si="481"/>
        <v/>
      </c>
      <c r="GP96" s="265" t="str">
        <f t="shared" si="481"/>
        <v/>
      </c>
      <c r="GQ96" s="265" t="str">
        <f t="shared" si="481"/>
        <v/>
      </c>
      <c r="GR96" s="265" t="str">
        <f t="shared" si="481"/>
        <v/>
      </c>
      <c r="GS96" s="265" t="str">
        <f t="shared" si="425"/>
        <v/>
      </c>
      <c r="GT96" s="265" t="str">
        <f t="shared" si="424"/>
        <v/>
      </c>
      <c r="GU96" s="265" t="str">
        <f t="shared" si="424"/>
        <v/>
      </c>
      <c r="GV96" s="265" t="str">
        <f t="shared" ref="GV96:HD97" si="482">CONCATENATE(IF(LOOKUP($DR$2-1,$AT$7:$DQ$7,$AT96:$DQ96)=GV$9,LOOKUP(GV$2,$AT$7:$DQ$7,$AT96:$DQ96),""),IF(LOOKUP($DR$3-1,$AT$7:$DQ$7,$AT96:$DQ96)=GV$9,LOOKUP(GV$3,$AT$7:$DQ$7,$AT96:$DQ96),""),IF(LOOKUP($DR$4-1,$AT$7:$DQ$7,$AT96:$DQ96)=GV$9,LOOKUP(GV$4,$AT$7:$DQ$7,$AT96:$DQ96),""),IF(LOOKUP($DR$5-1,$AT$7:$DQ$7,$AT96:$DQ96)=GV$9,LOOKUP(GV$5,$AT$7:$DQ$7,$AT96:$DQ96),""))</f>
        <v/>
      </c>
      <c r="GW96" s="265" t="str">
        <f t="shared" si="482"/>
        <v/>
      </c>
      <c r="GX96" s="265" t="str">
        <f t="shared" si="482"/>
        <v/>
      </c>
      <c r="GY96" s="265" t="str">
        <f t="shared" si="482"/>
        <v/>
      </c>
      <c r="GZ96" s="265" t="str">
        <f t="shared" si="482"/>
        <v/>
      </c>
      <c r="HA96" s="265" t="str">
        <f t="shared" si="482"/>
        <v/>
      </c>
      <c r="HB96" s="265" t="str">
        <f t="shared" si="482"/>
        <v/>
      </c>
      <c r="HC96" s="265" t="str">
        <f t="shared" si="482"/>
        <v/>
      </c>
      <c r="HD96" s="265" t="str">
        <f t="shared" si="482"/>
        <v/>
      </c>
      <c r="HF96" s="265">
        <f t="shared" si="477"/>
        <v>85</v>
      </c>
      <c r="HG96" s="267" t="str">
        <f t="shared" si="467"/>
        <v/>
      </c>
      <c r="HH96" s="267" t="str">
        <f t="shared" si="467"/>
        <v/>
      </c>
      <c r="HI96" s="267" t="str">
        <f t="shared" si="467"/>
        <v/>
      </c>
      <c r="HJ96" s="267" t="str">
        <f t="shared" si="467"/>
        <v/>
      </c>
      <c r="HK96" s="267" t="str">
        <f t="shared" si="467"/>
        <v/>
      </c>
      <c r="HL96" s="267" t="str">
        <f t="shared" si="467"/>
        <v/>
      </c>
      <c r="HM96" s="267" t="str">
        <f t="shared" si="467"/>
        <v/>
      </c>
      <c r="HN96" s="267" t="str">
        <f t="shared" si="467"/>
        <v/>
      </c>
      <c r="HO96" s="267" t="str">
        <f t="shared" si="467"/>
        <v/>
      </c>
      <c r="HP96" s="267" t="str">
        <f t="shared" si="467"/>
        <v/>
      </c>
      <c r="HQ96" s="267" t="str">
        <f t="shared" si="468"/>
        <v/>
      </c>
      <c r="HR96" s="267" t="str">
        <f t="shared" si="468"/>
        <v/>
      </c>
      <c r="HS96" s="267" t="str">
        <f t="shared" si="468"/>
        <v/>
      </c>
      <c r="HT96" s="267" t="str">
        <f t="shared" si="468"/>
        <v/>
      </c>
      <c r="HU96" s="267" t="str">
        <f t="shared" si="468"/>
        <v/>
      </c>
      <c r="HV96" s="267" t="str">
        <f t="shared" si="468"/>
        <v/>
      </c>
      <c r="HW96" s="267" t="str">
        <f t="shared" si="468"/>
        <v/>
      </c>
      <c r="HX96" s="267" t="str">
        <f t="shared" si="468"/>
        <v/>
      </c>
      <c r="HY96" s="267" t="str">
        <f t="shared" si="468"/>
        <v/>
      </c>
      <c r="HZ96" s="267" t="str">
        <f t="shared" si="468"/>
        <v/>
      </c>
      <c r="IA96" s="264"/>
      <c r="IB96" s="267" t="str">
        <f t="shared" si="400"/>
        <v/>
      </c>
      <c r="IC96" s="267" t="str">
        <f t="shared" si="401"/>
        <v/>
      </c>
      <c r="ID96" s="267" t="str">
        <f t="shared" si="402"/>
        <v/>
      </c>
      <c r="IE96" s="267" t="str">
        <f t="shared" si="403"/>
        <v/>
      </c>
      <c r="IF96" s="267" t="str">
        <f t="shared" si="404"/>
        <v/>
      </c>
      <c r="IG96" s="267" t="str">
        <f t="shared" si="405"/>
        <v/>
      </c>
      <c r="IH96" s="267" t="str">
        <f t="shared" si="406"/>
        <v/>
      </c>
      <c r="II96" s="267" t="str">
        <f t="shared" si="407"/>
        <v/>
      </c>
      <c r="IJ96" s="267" t="str">
        <f t="shared" si="408"/>
        <v/>
      </c>
      <c r="IK96" s="267" t="str">
        <f t="shared" si="409"/>
        <v/>
      </c>
      <c r="IL96" s="267" t="str">
        <f t="shared" si="410"/>
        <v/>
      </c>
      <c r="IM96" s="267" t="str">
        <f t="shared" si="411"/>
        <v/>
      </c>
      <c r="IN96" s="267" t="str">
        <f t="shared" si="412"/>
        <v/>
      </c>
      <c r="IO96" s="267" t="str">
        <f t="shared" si="413"/>
        <v/>
      </c>
      <c r="IP96" s="267" t="str">
        <f t="shared" si="414"/>
        <v/>
      </c>
      <c r="IQ96" s="267" t="str">
        <f t="shared" si="415"/>
        <v/>
      </c>
      <c r="IR96" s="267" t="str">
        <f t="shared" si="416"/>
        <v/>
      </c>
      <c r="IS96" s="267" t="str">
        <f t="shared" si="417"/>
        <v/>
      </c>
      <c r="IT96" s="267" t="str">
        <f t="shared" si="418"/>
        <v/>
      </c>
      <c r="IU96" s="267" t="str">
        <f t="shared" si="419"/>
        <v/>
      </c>
      <c r="IV96" s="264"/>
      <c r="IW96" s="268">
        <v>84</v>
      </c>
      <c r="IX96" s="265" t="str">
        <f t="shared" si="420"/>
        <v/>
      </c>
      <c r="IY96" s="265" t="str">
        <f t="shared" si="475"/>
        <v/>
      </c>
      <c r="IZ96" s="265" t="str">
        <f t="shared" si="475"/>
        <v/>
      </c>
      <c r="JA96" s="265" t="str">
        <f t="shared" si="475"/>
        <v/>
      </c>
      <c r="JB96" s="265" t="str">
        <f t="shared" si="436"/>
        <v/>
      </c>
      <c r="JC96" s="265" t="str">
        <f t="shared" si="436"/>
        <v/>
      </c>
      <c r="JD96" s="265" t="str">
        <f t="shared" si="436"/>
        <v/>
      </c>
      <c r="JE96" s="265" t="str">
        <f t="shared" si="458"/>
        <v/>
      </c>
      <c r="JF96" s="265" t="str">
        <f t="shared" si="458"/>
        <v/>
      </c>
      <c r="JG96" s="265" t="str">
        <f t="shared" si="458"/>
        <v/>
      </c>
      <c r="JH96" s="265" t="str">
        <f t="shared" si="458"/>
        <v/>
      </c>
      <c r="JI96" s="265" t="str">
        <f t="shared" si="458"/>
        <v/>
      </c>
      <c r="JJ96" s="265" t="str">
        <f t="shared" si="458"/>
        <v/>
      </c>
      <c r="JK96" s="265" t="str">
        <f t="shared" si="458"/>
        <v/>
      </c>
      <c r="JL96" s="265" t="str">
        <f t="shared" si="458"/>
        <v/>
      </c>
      <c r="JM96" s="265" t="str">
        <f t="shared" si="458"/>
        <v/>
      </c>
      <c r="JN96" s="265" t="str">
        <f t="shared" si="458"/>
        <v/>
      </c>
      <c r="JO96" s="265" t="str">
        <f t="shared" si="458"/>
        <v/>
      </c>
      <c r="JP96" s="265" t="str">
        <f t="shared" si="458"/>
        <v/>
      </c>
      <c r="JQ96" s="265" t="str">
        <f t="shared" si="458"/>
        <v/>
      </c>
      <c r="JS96" s="265" t="str">
        <f>IF(IX96="","",SUM(IX$12:IX96)-IX96+1)</f>
        <v/>
      </c>
      <c r="JT96" s="265" t="str">
        <f>IF(IY96="","",SUM(IY$12:IY96)-IY96+1)</f>
        <v/>
      </c>
      <c r="JU96" s="265" t="str">
        <f>IF(IZ96="","",SUM(IZ$12:IZ96)-IZ96+1)</f>
        <v/>
      </c>
      <c r="JV96" s="265" t="str">
        <f>IF(JA96="","",SUM(JA$12:JA96)-JA96+1)</f>
        <v/>
      </c>
      <c r="JW96" s="265" t="str">
        <f>IF(JB96="","",SUM(JB$12:JB96)-JB96+1)</f>
        <v/>
      </c>
      <c r="JX96" s="265" t="str">
        <f>IF(JC96="","",SUM(JC$12:JC96)-JC96+1)</f>
        <v/>
      </c>
      <c r="JY96" s="265" t="str">
        <f>IF(JD96="","",SUM(JD$12:JD96)-JD96+1)</f>
        <v/>
      </c>
      <c r="JZ96" s="265" t="str">
        <f>IF(JE96="","",SUM(JE$12:JE96)-JE96+1)</f>
        <v/>
      </c>
      <c r="KA96" s="265" t="str">
        <f>IF(JF96="","",SUM(JF$12:JF96)-JF96+1)</f>
        <v/>
      </c>
      <c r="KB96" s="265" t="str">
        <f>IF(JG96="","",SUM(JG$12:JG96)-JG96+1)</f>
        <v/>
      </c>
      <c r="KC96" s="265" t="str">
        <f>IF(JH96="","",SUM(JH$12:JH96)-JH96+1)</f>
        <v/>
      </c>
      <c r="KD96" s="265" t="str">
        <f>IF(JI96="","",SUM(JI$12:JI96)-JI96+1)</f>
        <v/>
      </c>
      <c r="KE96" s="265" t="str">
        <f>IF(JJ96="","",SUM(JJ$12:JJ96)-JJ96+1)</f>
        <v/>
      </c>
      <c r="KF96" s="265" t="str">
        <f>IF(JK96="","",SUM(JK$12:JK96)-JK96+1)</f>
        <v/>
      </c>
      <c r="KG96" s="265" t="str">
        <f>IF(JL96="","",SUM(JL$12:JL96)-JL96+1)</f>
        <v/>
      </c>
      <c r="KH96" s="265" t="str">
        <f>IF(JM96="","",SUM(JM$12:JM96)-JM96+1)</f>
        <v/>
      </c>
      <c r="KI96" s="265" t="str">
        <f>IF(JN96="","",SUM(JN$12:JN96)-JN96+1)</f>
        <v/>
      </c>
      <c r="KJ96" s="265" t="str">
        <f>IF(JO96="","",SUM(JO$12:JO96)-JO96+1)</f>
        <v/>
      </c>
      <c r="KK96" s="265" t="str">
        <f>IF(JP96="","",SUM(JP$12:JP96)-JP96+1)</f>
        <v/>
      </c>
      <c r="KL96" s="265" t="str">
        <f>IF(JQ96="","",SUM(JQ$12:JQ96)-JQ96+1)</f>
        <v/>
      </c>
      <c r="KN96" s="265"/>
      <c r="KO96" s="265"/>
      <c r="KP96" s="265"/>
      <c r="KQ96" s="265"/>
      <c r="KR96" s="265"/>
      <c r="KS96" s="265"/>
      <c r="KT96" s="265"/>
      <c r="KU96" s="265" t="str">
        <f t="shared" si="349"/>
        <v/>
      </c>
      <c r="KV96" s="265" t="str">
        <f t="shared" si="385"/>
        <v/>
      </c>
      <c r="KW96" s="265" t="str">
        <f t="shared" si="386"/>
        <v/>
      </c>
      <c r="KX96" s="265" t="str">
        <f t="shared" si="387"/>
        <v/>
      </c>
      <c r="KY96" s="265" t="str">
        <f t="shared" si="388"/>
        <v/>
      </c>
      <c r="KZ96" s="265" t="str">
        <f t="shared" si="389"/>
        <v/>
      </c>
      <c r="LA96" s="265" t="str">
        <f t="shared" si="390"/>
        <v/>
      </c>
      <c r="LB96" s="265" t="str">
        <f t="shared" si="391"/>
        <v/>
      </c>
      <c r="LC96" s="265" t="str">
        <f t="shared" si="392"/>
        <v/>
      </c>
      <c r="LD96" s="265" t="str">
        <f t="shared" si="393"/>
        <v/>
      </c>
      <c r="LE96" s="265" t="str">
        <f t="shared" si="394"/>
        <v/>
      </c>
      <c r="LF96" s="265" t="str">
        <f t="shared" si="395"/>
        <v/>
      </c>
      <c r="LG96" s="265" t="str">
        <f t="shared" si="396"/>
        <v/>
      </c>
    </row>
    <row r="97" spans="1:319" s="266" customFormat="1" x14ac:dyDescent="0.25">
      <c r="A97" s="248">
        <f t="shared" si="422"/>
        <v>86</v>
      </c>
      <c r="B97" s="176" t="s">
        <v>702</v>
      </c>
      <c r="C97" s="45" t="s">
        <v>284</v>
      </c>
      <c r="D97" s="45" t="s">
        <v>292</v>
      </c>
      <c r="E97" s="169" t="s">
        <v>332</v>
      </c>
      <c r="F97" s="46" t="s">
        <v>345</v>
      </c>
      <c r="G97" s="172"/>
      <c r="H97" s="54"/>
      <c r="I97" s="54"/>
      <c r="J97" s="54"/>
      <c r="K97" s="54"/>
      <c r="L97" s="248"/>
      <c r="M97" s="248"/>
      <c r="N97" s="44" t="s">
        <v>596</v>
      </c>
      <c r="O97" s="44" t="s">
        <v>675</v>
      </c>
      <c r="P97" s="43">
        <v>5</v>
      </c>
      <c r="Q97" s="43" t="s">
        <v>416</v>
      </c>
      <c r="R97" s="43" t="s">
        <v>415</v>
      </c>
      <c r="S97" s="43">
        <v>14</v>
      </c>
      <c r="T97" s="54">
        <v>2</v>
      </c>
      <c r="U97" s="54"/>
      <c r="V97" s="54"/>
      <c r="W97" s="343">
        <f t="shared" si="298"/>
        <v>34</v>
      </c>
      <c r="X97" s="344">
        <f t="shared" si="299"/>
        <v>2</v>
      </c>
      <c r="Y97" s="45"/>
      <c r="Z97" s="45"/>
      <c r="AA97" s="54"/>
      <c r="AB97" s="54"/>
      <c r="AC97" s="54"/>
      <c r="AD97" s="44"/>
      <c r="AE97" s="44"/>
      <c r="AF97" s="44"/>
      <c r="AG97" s="45"/>
      <c r="AH97" s="45"/>
      <c r="AI97" s="45"/>
      <c r="AJ97" s="46"/>
      <c r="AK97" s="46"/>
      <c r="AL97" s="46"/>
      <c r="AN97" s="307" t="str">
        <f t="shared" si="377"/>
        <v>Pré: ---</v>
      </c>
      <c r="AO97" s="256" t="str">
        <f t="shared" si="378"/>
        <v>Co: ---</v>
      </c>
      <c r="AP97" s="45" t="str">
        <f t="shared" si="397"/>
        <v>CIV01560</v>
      </c>
      <c r="AQ97" s="308" t="str">
        <f t="shared" si="423"/>
        <v>Matérias Jurídicas - contratos</v>
      </c>
      <c r="AR97" s="43" t="str">
        <f t="shared" si="379"/>
        <v/>
      </c>
      <c r="AS97" s="255"/>
      <c r="AT97" s="256" t="str">
        <f t="shared" si="380"/>
        <v/>
      </c>
      <c r="AU97" s="257" t="str">
        <f t="shared" si="459"/>
        <v/>
      </c>
      <c r="AV97" s="257" t="str">
        <f t="shared" si="459"/>
        <v/>
      </c>
      <c r="AW97" s="257" t="str">
        <f t="shared" si="459"/>
        <v/>
      </c>
      <c r="AX97" s="257" t="str">
        <f t="shared" si="459"/>
        <v/>
      </c>
      <c r="AY97" s="257" t="str">
        <f t="shared" si="459"/>
        <v/>
      </c>
      <c r="AZ97" s="257" t="str">
        <f t="shared" si="459"/>
        <v/>
      </c>
      <c r="BA97" s="257" t="str">
        <f t="shared" si="459"/>
        <v/>
      </c>
      <c r="BB97" s="257" t="str">
        <f t="shared" si="459"/>
        <v/>
      </c>
      <c r="BC97" s="257" t="str">
        <f t="shared" si="459"/>
        <v/>
      </c>
      <c r="BD97" s="257" t="str">
        <f t="shared" si="459"/>
        <v/>
      </c>
      <c r="BE97" s="257" t="str">
        <f t="shared" si="460"/>
        <v/>
      </c>
      <c r="BF97" s="257" t="str">
        <f t="shared" si="460"/>
        <v/>
      </c>
      <c r="BG97" s="257" t="str">
        <f t="shared" si="460"/>
        <v/>
      </c>
      <c r="BH97" s="257" t="str">
        <f t="shared" si="460"/>
        <v/>
      </c>
      <c r="BI97" s="257" t="str">
        <f t="shared" si="460"/>
        <v/>
      </c>
      <c r="BJ97" s="257" t="str">
        <f t="shared" si="460"/>
        <v/>
      </c>
      <c r="BK97" s="257" t="str">
        <f t="shared" si="460"/>
        <v/>
      </c>
      <c r="BL97" s="257" t="str">
        <f t="shared" si="460"/>
        <v/>
      </c>
      <c r="BM97" s="258" t="str">
        <f t="shared" si="381"/>
        <v/>
      </c>
      <c r="BN97" s="259" t="str">
        <f t="shared" si="461"/>
        <v/>
      </c>
      <c r="BO97" s="259" t="str">
        <f t="shared" si="461"/>
        <v/>
      </c>
      <c r="BP97" s="259" t="str">
        <f t="shared" si="461"/>
        <v/>
      </c>
      <c r="BQ97" s="259" t="str">
        <f t="shared" si="461"/>
        <v/>
      </c>
      <c r="BR97" s="259" t="str">
        <f t="shared" si="461"/>
        <v/>
      </c>
      <c r="BS97" s="259" t="str">
        <f t="shared" si="461"/>
        <v/>
      </c>
      <c r="BT97" s="259" t="str">
        <f t="shared" si="461"/>
        <v/>
      </c>
      <c r="BU97" s="259" t="str">
        <f t="shared" si="461"/>
        <v/>
      </c>
      <c r="BV97" s="259" t="str">
        <f t="shared" si="461"/>
        <v/>
      </c>
      <c r="BW97" s="259" t="str">
        <f t="shared" si="461"/>
        <v/>
      </c>
      <c r="BX97" s="259" t="str">
        <f t="shared" si="462"/>
        <v/>
      </c>
      <c r="BY97" s="259" t="str">
        <f t="shared" si="462"/>
        <v/>
      </c>
      <c r="BZ97" s="259" t="str">
        <f t="shared" si="462"/>
        <v/>
      </c>
      <c r="CA97" s="259" t="str">
        <f t="shared" si="462"/>
        <v/>
      </c>
      <c r="CB97" s="259" t="str">
        <f t="shared" si="462"/>
        <v/>
      </c>
      <c r="CC97" s="259" t="str">
        <f t="shared" si="462"/>
        <v/>
      </c>
      <c r="CD97" s="259" t="str">
        <f t="shared" si="462"/>
        <v/>
      </c>
      <c r="CE97" s="259" t="str">
        <f t="shared" si="462"/>
        <v/>
      </c>
      <c r="CF97" s="260" t="str">
        <f t="shared" si="382"/>
        <v/>
      </c>
      <c r="CG97" s="261" t="str">
        <f t="shared" si="463"/>
        <v/>
      </c>
      <c r="CH97" s="261" t="str">
        <f t="shared" si="463"/>
        <v/>
      </c>
      <c r="CI97" s="261" t="str">
        <f t="shared" si="463"/>
        <v/>
      </c>
      <c r="CJ97" s="261" t="str">
        <f t="shared" si="463"/>
        <v/>
      </c>
      <c r="CK97" s="261" t="str">
        <f t="shared" si="463"/>
        <v/>
      </c>
      <c r="CL97" s="261" t="str">
        <f t="shared" si="463"/>
        <v/>
      </c>
      <c r="CM97" s="261" t="str">
        <f t="shared" si="463"/>
        <v/>
      </c>
      <c r="CN97" s="261" t="str">
        <f t="shared" si="463"/>
        <v/>
      </c>
      <c r="CO97" s="261" t="str">
        <f t="shared" si="463"/>
        <v/>
      </c>
      <c r="CP97" s="261" t="str">
        <f t="shared" si="463"/>
        <v/>
      </c>
      <c r="CQ97" s="261" t="str">
        <f t="shared" si="464"/>
        <v/>
      </c>
      <c r="CR97" s="261" t="str">
        <f t="shared" si="464"/>
        <v/>
      </c>
      <c r="CS97" s="261" t="str">
        <f t="shared" si="464"/>
        <v/>
      </c>
      <c r="CT97" s="261" t="str">
        <f t="shared" si="464"/>
        <v/>
      </c>
      <c r="CU97" s="261" t="str">
        <f t="shared" si="464"/>
        <v/>
      </c>
      <c r="CV97" s="261" t="str">
        <f t="shared" si="464"/>
        <v/>
      </c>
      <c r="CW97" s="261" t="str">
        <f t="shared" si="464"/>
        <v/>
      </c>
      <c r="CX97" s="261" t="str">
        <f t="shared" si="464"/>
        <v/>
      </c>
      <c r="CY97" s="262" t="str">
        <f t="shared" si="383"/>
        <v/>
      </c>
      <c r="CZ97" s="263" t="str">
        <f t="shared" si="465"/>
        <v/>
      </c>
      <c r="DA97" s="263" t="str">
        <f t="shared" si="465"/>
        <v/>
      </c>
      <c r="DB97" s="263" t="str">
        <f t="shared" si="465"/>
        <v/>
      </c>
      <c r="DC97" s="263" t="str">
        <f t="shared" si="465"/>
        <v/>
      </c>
      <c r="DD97" s="263" t="str">
        <f t="shared" si="465"/>
        <v/>
      </c>
      <c r="DE97" s="263" t="str">
        <f t="shared" si="465"/>
        <v/>
      </c>
      <c r="DF97" s="263" t="str">
        <f t="shared" si="465"/>
        <v/>
      </c>
      <c r="DG97" s="263" t="str">
        <f t="shared" si="465"/>
        <v/>
      </c>
      <c r="DH97" s="263" t="str">
        <f t="shared" si="465"/>
        <v/>
      </c>
      <c r="DI97" s="263" t="str">
        <f t="shared" si="465"/>
        <v/>
      </c>
      <c r="DJ97" s="263" t="str">
        <f t="shared" si="466"/>
        <v/>
      </c>
      <c r="DK97" s="263" t="str">
        <f t="shared" si="466"/>
        <v/>
      </c>
      <c r="DL97" s="263" t="str">
        <f t="shared" si="466"/>
        <v/>
      </c>
      <c r="DM97" s="263" t="str">
        <f t="shared" si="466"/>
        <v/>
      </c>
      <c r="DN97" s="263" t="str">
        <f t="shared" si="466"/>
        <v/>
      </c>
      <c r="DO97" s="263" t="str">
        <f t="shared" si="466"/>
        <v/>
      </c>
      <c r="DP97" s="263" t="str">
        <f t="shared" si="466"/>
        <v/>
      </c>
      <c r="DQ97" s="263" t="str">
        <f t="shared" si="466"/>
        <v/>
      </c>
      <c r="DR97" s="264"/>
      <c r="DS97" s="257" t="str">
        <f t="shared" si="469"/>
        <v/>
      </c>
      <c r="DT97" s="257" t="str">
        <f t="shared" si="469"/>
        <v/>
      </c>
      <c r="DU97" s="257" t="str">
        <f t="shared" si="469"/>
        <v/>
      </c>
      <c r="DV97" s="257" t="str">
        <f t="shared" si="469"/>
        <v/>
      </c>
      <c r="DW97" s="257" t="str">
        <f t="shared" si="469"/>
        <v/>
      </c>
      <c r="DX97" s="257" t="str">
        <f t="shared" si="469"/>
        <v/>
      </c>
      <c r="DY97" s="257" t="str">
        <f t="shared" si="469"/>
        <v/>
      </c>
      <c r="DZ97" s="257" t="str">
        <f t="shared" si="469"/>
        <v/>
      </c>
      <c r="EA97" s="257" t="str">
        <f t="shared" si="469"/>
        <v/>
      </c>
      <c r="EB97" s="257" t="str">
        <f t="shared" si="469"/>
        <v/>
      </c>
      <c r="EC97" s="257" t="str">
        <f t="shared" si="470"/>
        <v/>
      </c>
      <c r="ED97" s="257" t="str">
        <f t="shared" si="470"/>
        <v/>
      </c>
      <c r="EE97" s="257" t="str">
        <f t="shared" si="470"/>
        <v/>
      </c>
      <c r="EF97" s="257" t="str">
        <f t="shared" si="470"/>
        <v/>
      </c>
      <c r="EG97" s="257" t="str">
        <f t="shared" si="470"/>
        <v/>
      </c>
      <c r="EH97" s="257" t="str">
        <f t="shared" si="470"/>
        <v/>
      </c>
      <c r="EI97" s="257" t="str">
        <f t="shared" si="470"/>
        <v/>
      </c>
      <c r="EJ97" s="257" t="str">
        <f t="shared" si="470"/>
        <v/>
      </c>
      <c r="EK97" s="259" t="str">
        <f t="shared" si="470"/>
        <v/>
      </c>
      <c r="EL97" s="259" t="str">
        <f t="shared" si="470"/>
        <v/>
      </c>
      <c r="EM97" s="259" t="str">
        <f t="shared" si="471"/>
        <v/>
      </c>
      <c r="EN97" s="259" t="str">
        <f t="shared" si="471"/>
        <v/>
      </c>
      <c r="EO97" s="259" t="str">
        <f t="shared" si="471"/>
        <v/>
      </c>
      <c r="EP97" s="259" t="str">
        <f t="shared" si="471"/>
        <v/>
      </c>
      <c r="EQ97" s="259" t="str">
        <f t="shared" si="471"/>
        <v/>
      </c>
      <c r="ER97" s="259" t="str">
        <f t="shared" si="471"/>
        <v/>
      </c>
      <c r="ES97" s="259" t="str">
        <f t="shared" si="441"/>
        <v/>
      </c>
      <c r="ET97" s="259" t="str">
        <f t="shared" si="478"/>
        <v/>
      </c>
      <c r="EU97" s="259" t="str">
        <f t="shared" si="478"/>
        <v/>
      </c>
      <c r="EV97" s="259" t="str">
        <f t="shared" si="478"/>
        <v/>
      </c>
      <c r="EW97" s="259" t="str">
        <f t="shared" si="478"/>
        <v/>
      </c>
      <c r="EX97" s="259" t="str">
        <f t="shared" si="478"/>
        <v/>
      </c>
      <c r="EY97" s="259" t="str">
        <f t="shared" si="478"/>
        <v/>
      </c>
      <c r="EZ97" s="259" t="str">
        <f t="shared" si="478"/>
        <v/>
      </c>
      <c r="FA97" s="259" t="str">
        <f t="shared" si="478"/>
        <v/>
      </c>
      <c r="FB97" s="259" t="str">
        <f t="shared" si="478"/>
        <v/>
      </c>
      <c r="FC97" s="261" t="str">
        <f t="shared" si="472"/>
        <v/>
      </c>
      <c r="FD97" s="261" t="str">
        <f t="shared" si="472"/>
        <v/>
      </c>
      <c r="FE97" s="261" t="str">
        <f t="shared" si="472"/>
        <v/>
      </c>
      <c r="FF97" s="261" t="str">
        <f t="shared" si="472"/>
        <v/>
      </c>
      <c r="FG97" s="261" t="str">
        <f t="shared" si="472"/>
        <v/>
      </c>
      <c r="FH97" s="261" t="str">
        <f t="shared" si="472"/>
        <v/>
      </c>
      <c r="FI97" s="261" t="str">
        <f t="shared" si="472"/>
        <v/>
      </c>
      <c r="FJ97" s="261" t="str">
        <f t="shared" si="472"/>
        <v/>
      </c>
      <c r="FK97" s="261" t="str">
        <f t="shared" si="443"/>
        <v/>
      </c>
      <c r="FL97" s="261" t="str">
        <f t="shared" si="479"/>
        <v/>
      </c>
      <c r="FM97" s="261" t="str">
        <f t="shared" si="479"/>
        <v/>
      </c>
      <c r="FN97" s="261" t="str">
        <f t="shared" si="479"/>
        <v/>
      </c>
      <c r="FO97" s="261" t="str">
        <f t="shared" si="479"/>
        <v/>
      </c>
      <c r="FP97" s="261" t="str">
        <f t="shared" si="479"/>
        <v/>
      </c>
      <c r="FQ97" s="261" t="str">
        <f t="shared" si="479"/>
        <v/>
      </c>
      <c r="FR97" s="261" t="str">
        <f t="shared" si="479"/>
        <v/>
      </c>
      <c r="FS97" s="261" t="str">
        <f t="shared" si="479"/>
        <v/>
      </c>
      <c r="FT97" s="261" t="str">
        <f t="shared" si="479"/>
        <v/>
      </c>
      <c r="FU97" s="263" t="str">
        <f t="shared" si="473"/>
        <v/>
      </c>
      <c r="FV97" s="263" t="str">
        <f t="shared" si="473"/>
        <v/>
      </c>
      <c r="FW97" s="263" t="str">
        <f t="shared" si="473"/>
        <v/>
      </c>
      <c r="FX97" s="263" t="str">
        <f t="shared" si="473"/>
        <v/>
      </c>
      <c r="FY97" s="263" t="str">
        <f t="shared" si="473"/>
        <v/>
      </c>
      <c r="FZ97" s="263" t="str">
        <f t="shared" si="473"/>
        <v/>
      </c>
      <c r="GA97" s="263" t="str">
        <f t="shared" si="473"/>
        <v/>
      </c>
      <c r="GB97" s="263" t="str">
        <f t="shared" si="473"/>
        <v/>
      </c>
      <c r="GC97" s="263" t="str">
        <f t="shared" si="445"/>
        <v/>
      </c>
      <c r="GD97" s="263" t="str">
        <f t="shared" si="480"/>
        <v/>
      </c>
      <c r="GE97" s="263" t="str">
        <f t="shared" si="480"/>
        <v/>
      </c>
      <c r="GF97" s="263" t="str">
        <f t="shared" si="480"/>
        <v/>
      </c>
      <c r="GG97" s="263" t="str">
        <f t="shared" si="480"/>
        <v/>
      </c>
      <c r="GH97" s="263" t="str">
        <f t="shared" si="480"/>
        <v/>
      </c>
      <c r="GI97" s="263" t="str">
        <f t="shared" si="480"/>
        <v/>
      </c>
      <c r="GJ97" s="263" t="str">
        <f t="shared" si="480"/>
        <v/>
      </c>
      <c r="GK97" s="263" t="str">
        <f t="shared" si="480"/>
        <v/>
      </c>
      <c r="GL97" s="263" t="str">
        <f t="shared" si="480"/>
        <v/>
      </c>
      <c r="GM97" s="265" t="str">
        <f t="shared" si="481"/>
        <v/>
      </c>
      <c r="GN97" s="265" t="str">
        <f t="shared" si="481"/>
        <v/>
      </c>
      <c r="GO97" s="265" t="str">
        <f t="shared" si="481"/>
        <v/>
      </c>
      <c r="GP97" s="265" t="str">
        <f t="shared" si="481"/>
        <v/>
      </c>
      <c r="GQ97" s="265" t="str">
        <f t="shared" si="481"/>
        <v/>
      </c>
      <c r="GR97" s="265" t="str">
        <f t="shared" si="481"/>
        <v/>
      </c>
      <c r="GS97" s="265" t="str">
        <f t="shared" si="425"/>
        <v/>
      </c>
      <c r="GT97" s="265" t="str">
        <f t="shared" si="424"/>
        <v/>
      </c>
      <c r="GU97" s="265" t="str">
        <f t="shared" si="424"/>
        <v/>
      </c>
      <c r="GV97" s="265" t="str">
        <f t="shared" si="482"/>
        <v/>
      </c>
      <c r="GW97" s="265" t="str">
        <f t="shared" si="482"/>
        <v/>
      </c>
      <c r="GX97" s="265" t="str">
        <f t="shared" si="482"/>
        <v/>
      </c>
      <c r="GY97" s="265" t="str">
        <f t="shared" si="482"/>
        <v/>
      </c>
      <c r="GZ97" s="265" t="str">
        <f t="shared" si="482"/>
        <v/>
      </c>
      <c r="HA97" s="265" t="str">
        <f t="shared" si="482"/>
        <v/>
      </c>
      <c r="HB97" s="265" t="str">
        <f t="shared" si="482"/>
        <v/>
      </c>
      <c r="HC97" s="265" t="str">
        <f t="shared" si="482"/>
        <v/>
      </c>
      <c r="HD97" s="265" t="str">
        <f t="shared" si="482"/>
        <v/>
      </c>
      <c r="HF97" s="265">
        <f t="shared" si="477"/>
        <v>86</v>
      </c>
      <c r="HG97" s="267" t="str">
        <f t="shared" si="467"/>
        <v/>
      </c>
      <c r="HH97" s="267" t="str">
        <f t="shared" si="467"/>
        <v/>
      </c>
      <c r="HI97" s="267" t="str">
        <f t="shared" si="467"/>
        <v/>
      </c>
      <c r="HJ97" s="267" t="str">
        <f t="shared" si="467"/>
        <v/>
      </c>
      <c r="HK97" s="267" t="str">
        <f t="shared" si="467"/>
        <v/>
      </c>
      <c r="HL97" s="267" t="str">
        <f t="shared" si="467"/>
        <v/>
      </c>
      <c r="HM97" s="267" t="str">
        <f t="shared" si="467"/>
        <v/>
      </c>
      <c r="HN97" s="267" t="str">
        <f t="shared" si="467"/>
        <v/>
      </c>
      <c r="HO97" s="267" t="str">
        <f t="shared" si="467"/>
        <v/>
      </c>
      <c r="HP97" s="267" t="str">
        <f t="shared" si="467"/>
        <v/>
      </c>
      <c r="HQ97" s="267" t="str">
        <f t="shared" si="468"/>
        <v/>
      </c>
      <c r="HR97" s="267" t="str">
        <f t="shared" si="468"/>
        <v/>
      </c>
      <c r="HS97" s="267" t="str">
        <f t="shared" si="468"/>
        <v/>
      </c>
      <c r="HT97" s="267" t="str">
        <f t="shared" si="468"/>
        <v/>
      </c>
      <c r="HU97" s="267" t="str">
        <f t="shared" si="468"/>
        <v/>
      </c>
      <c r="HV97" s="267" t="str">
        <f t="shared" si="468"/>
        <v/>
      </c>
      <c r="HW97" s="267" t="str">
        <f t="shared" si="468"/>
        <v/>
      </c>
      <c r="HX97" s="267" t="str">
        <f t="shared" si="468"/>
        <v/>
      </c>
      <c r="HY97" s="267" t="str">
        <f t="shared" si="468"/>
        <v/>
      </c>
      <c r="HZ97" s="267" t="str">
        <f t="shared" si="468"/>
        <v/>
      </c>
      <c r="IA97" s="264"/>
      <c r="IB97" s="267" t="str">
        <f t="shared" si="400"/>
        <v/>
      </c>
      <c r="IC97" s="267" t="str">
        <f t="shared" si="401"/>
        <v/>
      </c>
      <c r="ID97" s="267" t="str">
        <f t="shared" si="402"/>
        <v/>
      </c>
      <c r="IE97" s="267" t="str">
        <f t="shared" si="403"/>
        <v/>
      </c>
      <c r="IF97" s="267" t="str">
        <f t="shared" si="404"/>
        <v/>
      </c>
      <c r="IG97" s="267" t="str">
        <f t="shared" si="405"/>
        <v/>
      </c>
      <c r="IH97" s="267" t="str">
        <f t="shared" si="406"/>
        <v/>
      </c>
      <c r="II97" s="267" t="str">
        <f t="shared" si="407"/>
        <v/>
      </c>
      <c r="IJ97" s="267" t="str">
        <f t="shared" si="408"/>
        <v/>
      </c>
      <c r="IK97" s="267" t="str">
        <f t="shared" si="409"/>
        <v/>
      </c>
      <c r="IL97" s="267" t="str">
        <f t="shared" si="410"/>
        <v/>
      </c>
      <c r="IM97" s="267" t="str">
        <f t="shared" si="411"/>
        <v/>
      </c>
      <c r="IN97" s="267" t="str">
        <f t="shared" si="412"/>
        <v/>
      </c>
      <c r="IO97" s="267" t="str">
        <f t="shared" si="413"/>
        <v/>
      </c>
      <c r="IP97" s="267" t="str">
        <f t="shared" si="414"/>
        <v/>
      </c>
      <c r="IQ97" s="267" t="str">
        <f t="shared" si="415"/>
        <v/>
      </c>
      <c r="IR97" s="267" t="str">
        <f t="shared" si="416"/>
        <v/>
      </c>
      <c r="IS97" s="267" t="str">
        <f t="shared" si="417"/>
        <v/>
      </c>
      <c r="IT97" s="267" t="str">
        <f t="shared" si="418"/>
        <v/>
      </c>
      <c r="IU97" s="267" t="str">
        <f t="shared" si="419"/>
        <v/>
      </c>
      <c r="IV97" s="264"/>
      <c r="IW97" s="268">
        <v>84</v>
      </c>
      <c r="IX97" s="265" t="str">
        <f t="shared" si="420"/>
        <v/>
      </c>
      <c r="IY97" s="265" t="str">
        <f t="shared" si="475"/>
        <v/>
      </c>
      <c r="IZ97" s="265" t="str">
        <f t="shared" si="475"/>
        <v/>
      </c>
      <c r="JA97" s="265" t="str">
        <f t="shared" si="475"/>
        <v/>
      </c>
      <c r="JB97" s="265" t="str">
        <f t="shared" si="436"/>
        <v/>
      </c>
      <c r="JC97" s="265" t="str">
        <f t="shared" si="436"/>
        <v/>
      </c>
      <c r="JD97" s="265" t="str">
        <f t="shared" si="436"/>
        <v/>
      </c>
      <c r="JE97" s="265" t="str">
        <f t="shared" ref="JE97:JQ106" si="483">IF(LEN(JE$5)&lt;$IW97,"", VALUE(MID(JE$5,$IW97,1)))</f>
        <v/>
      </c>
      <c r="JF97" s="265" t="str">
        <f t="shared" si="483"/>
        <v/>
      </c>
      <c r="JG97" s="265" t="str">
        <f t="shared" si="483"/>
        <v/>
      </c>
      <c r="JH97" s="265" t="str">
        <f t="shared" si="483"/>
        <v/>
      </c>
      <c r="JI97" s="265" t="str">
        <f t="shared" si="483"/>
        <v/>
      </c>
      <c r="JJ97" s="265" t="str">
        <f t="shared" si="483"/>
        <v/>
      </c>
      <c r="JK97" s="265" t="str">
        <f t="shared" si="483"/>
        <v/>
      </c>
      <c r="JL97" s="265" t="str">
        <f t="shared" si="483"/>
        <v/>
      </c>
      <c r="JM97" s="265" t="str">
        <f t="shared" si="483"/>
        <v/>
      </c>
      <c r="JN97" s="265" t="str">
        <f t="shared" si="483"/>
        <v/>
      </c>
      <c r="JO97" s="265" t="str">
        <f t="shared" si="483"/>
        <v/>
      </c>
      <c r="JP97" s="265" t="str">
        <f t="shared" si="483"/>
        <v/>
      </c>
      <c r="JQ97" s="265" t="str">
        <f t="shared" si="483"/>
        <v/>
      </c>
      <c r="JS97" s="265" t="str">
        <f>IF(IX97="","",SUM(IX$12:IX97)-IX97+1)</f>
        <v/>
      </c>
      <c r="JT97" s="265" t="str">
        <f>IF(IY97="","",SUM(IY$12:IY97)-IY97+1)</f>
        <v/>
      </c>
      <c r="JU97" s="265" t="str">
        <f>IF(IZ97="","",SUM(IZ$12:IZ97)-IZ97+1)</f>
        <v/>
      </c>
      <c r="JV97" s="265" t="str">
        <f>IF(JA97="","",SUM(JA$12:JA97)-JA97+1)</f>
        <v/>
      </c>
      <c r="JW97" s="265" t="str">
        <f>IF(JB97="","",SUM(JB$12:JB97)-JB97+1)</f>
        <v/>
      </c>
      <c r="JX97" s="265" t="str">
        <f>IF(JC97="","",SUM(JC$12:JC97)-JC97+1)</f>
        <v/>
      </c>
      <c r="JY97" s="265" t="str">
        <f>IF(JD97="","",SUM(JD$12:JD97)-JD97+1)</f>
        <v/>
      </c>
      <c r="JZ97" s="265" t="str">
        <f>IF(JE97="","",SUM(JE$12:JE97)-JE97+1)</f>
        <v/>
      </c>
      <c r="KA97" s="265" t="str">
        <f>IF(JF97="","",SUM(JF$12:JF97)-JF97+1)</f>
        <v/>
      </c>
      <c r="KB97" s="265" t="str">
        <f>IF(JG97="","",SUM(JG$12:JG97)-JG97+1)</f>
        <v/>
      </c>
      <c r="KC97" s="265" t="str">
        <f>IF(JH97="","",SUM(JH$12:JH97)-JH97+1)</f>
        <v/>
      </c>
      <c r="KD97" s="265" t="str">
        <f>IF(JI97="","",SUM(JI$12:JI97)-JI97+1)</f>
        <v/>
      </c>
      <c r="KE97" s="265" t="str">
        <f>IF(JJ97="","",SUM(JJ$12:JJ97)-JJ97+1)</f>
        <v/>
      </c>
      <c r="KF97" s="265" t="str">
        <f>IF(JK97="","",SUM(JK$12:JK97)-JK97+1)</f>
        <v/>
      </c>
      <c r="KG97" s="265" t="str">
        <f>IF(JL97="","",SUM(JL$12:JL97)-JL97+1)</f>
        <v/>
      </c>
      <c r="KH97" s="265" t="str">
        <f>IF(JM97="","",SUM(JM$12:JM97)-JM97+1)</f>
        <v/>
      </c>
      <c r="KI97" s="265" t="str">
        <f>IF(JN97="","",SUM(JN$12:JN97)-JN97+1)</f>
        <v/>
      </c>
      <c r="KJ97" s="265" t="str">
        <f>IF(JO97="","",SUM(JO$12:JO97)-JO97+1)</f>
        <v/>
      </c>
      <c r="KK97" s="265" t="str">
        <f>IF(JP97="","",SUM(JP$12:JP97)-JP97+1)</f>
        <v/>
      </c>
      <c r="KL97" s="265" t="str">
        <f>IF(JQ97="","",SUM(JQ$12:JQ97)-JQ97+1)</f>
        <v/>
      </c>
      <c r="KN97" s="265"/>
      <c r="KO97" s="265"/>
      <c r="KP97" s="265"/>
      <c r="KQ97" s="265"/>
      <c r="KR97" s="265"/>
      <c r="KS97" s="265"/>
      <c r="KT97" s="265"/>
      <c r="KU97" s="265" t="str">
        <f t="shared" si="349"/>
        <v/>
      </c>
      <c r="KV97" s="265" t="str">
        <f t="shared" si="385"/>
        <v/>
      </c>
      <c r="KW97" s="265" t="str">
        <f t="shared" si="386"/>
        <v/>
      </c>
      <c r="KX97" s="265" t="str">
        <f t="shared" si="387"/>
        <v/>
      </c>
      <c r="KY97" s="265" t="str">
        <f t="shared" si="388"/>
        <v/>
      </c>
      <c r="KZ97" s="265" t="str">
        <f t="shared" si="389"/>
        <v/>
      </c>
      <c r="LA97" s="265" t="str">
        <f t="shared" si="390"/>
        <v/>
      </c>
      <c r="LB97" s="265" t="str">
        <f t="shared" si="391"/>
        <v/>
      </c>
      <c r="LC97" s="265" t="str">
        <f t="shared" si="392"/>
        <v/>
      </c>
      <c r="LD97" s="265" t="str">
        <f t="shared" si="393"/>
        <v/>
      </c>
      <c r="LE97" s="265" t="str">
        <f t="shared" si="394"/>
        <v/>
      </c>
      <c r="LF97" s="265" t="str">
        <f t="shared" si="395"/>
        <v/>
      </c>
      <c r="LG97" s="265" t="str">
        <f t="shared" si="396"/>
        <v/>
      </c>
    </row>
    <row r="98" spans="1:319" s="266" customFormat="1" x14ac:dyDescent="0.25">
      <c r="A98" s="248">
        <f t="shared" si="422"/>
        <v>87</v>
      </c>
      <c r="B98" s="176"/>
      <c r="C98" s="45"/>
      <c r="D98" s="45"/>
      <c r="E98" s="169"/>
      <c r="F98" s="46"/>
      <c r="G98" s="172"/>
      <c r="H98" s="54"/>
      <c r="I98" s="54"/>
      <c r="J98" s="54"/>
      <c r="K98" s="54"/>
      <c r="L98" s="248"/>
      <c r="M98" s="248"/>
      <c r="N98" s="44"/>
      <c r="O98" s="44"/>
      <c r="P98" s="43"/>
      <c r="Q98" s="43"/>
      <c r="R98" s="43"/>
      <c r="S98" s="43" t="str">
        <f>IF(Q98="s",P98,"")</f>
        <v/>
      </c>
      <c r="T98" s="54"/>
      <c r="U98" s="54"/>
      <c r="V98" s="54"/>
      <c r="W98" s="343" t="str">
        <f t="shared" si="298"/>
        <v/>
      </c>
      <c r="X98" s="344" t="str">
        <f t="shared" si="299"/>
        <v/>
      </c>
      <c r="Y98" s="45"/>
      <c r="Z98" s="45"/>
      <c r="AA98" s="54"/>
      <c r="AB98" s="54"/>
      <c r="AC98" s="54"/>
      <c r="AD98" s="44"/>
      <c r="AE98" s="44"/>
      <c r="AF98" s="44"/>
      <c r="AG98" s="45"/>
      <c r="AH98" s="45"/>
      <c r="AI98" s="45"/>
      <c r="AJ98" s="46"/>
      <c r="AK98" s="46"/>
      <c r="AL98" s="46"/>
      <c r="AN98" s="307" t="str">
        <f t="shared" si="377"/>
        <v/>
      </c>
      <c r="AO98" s="256" t="str">
        <f t="shared" si="378"/>
        <v/>
      </c>
      <c r="AP98" s="45" t="str">
        <f t="shared" si="397"/>
        <v/>
      </c>
      <c r="AQ98" s="308" t="str">
        <f t="shared" si="423"/>
        <v/>
      </c>
      <c r="AR98" s="43" t="str">
        <f t="shared" si="379"/>
        <v/>
      </c>
      <c r="AS98" s="255"/>
      <c r="AT98" s="256" t="str">
        <f t="shared" si="380"/>
        <v/>
      </c>
      <c r="AU98" s="257" t="str">
        <f t="shared" si="459"/>
        <v/>
      </c>
      <c r="AV98" s="257" t="str">
        <f t="shared" si="459"/>
        <v/>
      </c>
      <c r="AW98" s="257" t="str">
        <f t="shared" si="459"/>
        <v/>
      </c>
      <c r="AX98" s="257" t="str">
        <f t="shared" si="459"/>
        <v/>
      </c>
      <c r="AY98" s="257" t="str">
        <f t="shared" si="459"/>
        <v/>
      </c>
      <c r="AZ98" s="257" t="str">
        <f t="shared" si="459"/>
        <v/>
      </c>
      <c r="BA98" s="257" t="str">
        <f t="shared" si="459"/>
        <v/>
      </c>
      <c r="BB98" s="257" t="str">
        <f t="shared" si="459"/>
        <v/>
      </c>
      <c r="BC98" s="257" t="str">
        <f t="shared" si="459"/>
        <v/>
      </c>
      <c r="BD98" s="257" t="str">
        <f t="shared" si="459"/>
        <v/>
      </c>
      <c r="BE98" s="257" t="str">
        <f t="shared" si="460"/>
        <v/>
      </c>
      <c r="BF98" s="257" t="str">
        <f t="shared" si="460"/>
        <v/>
      </c>
      <c r="BG98" s="257" t="str">
        <f t="shared" si="460"/>
        <v/>
      </c>
      <c r="BH98" s="257" t="str">
        <f t="shared" si="460"/>
        <v/>
      </c>
      <c r="BI98" s="257" t="str">
        <f t="shared" si="460"/>
        <v/>
      </c>
      <c r="BJ98" s="257" t="str">
        <f t="shared" si="460"/>
        <v/>
      </c>
      <c r="BK98" s="257" t="str">
        <f t="shared" si="460"/>
        <v/>
      </c>
      <c r="BL98" s="257" t="str">
        <f t="shared" si="460"/>
        <v/>
      </c>
      <c r="BM98" s="258" t="str">
        <f t="shared" si="381"/>
        <v/>
      </c>
      <c r="BN98" s="259" t="str">
        <f t="shared" si="461"/>
        <v/>
      </c>
      <c r="BO98" s="259" t="str">
        <f t="shared" si="461"/>
        <v/>
      </c>
      <c r="BP98" s="259" t="str">
        <f t="shared" si="461"/>
        <v/>
      </c>
      <c r="BQ98" s="259" t="str">
        <f t="shared" si="461"/>
        <v/>
      </c>
      <c r="BR98" s="259" t="str">
        <f t="shared" si="461"/>
        <v/>
      </c>
      <c r="BS98" s="259" t="str">
        <f t="shared" si="461"/>
        <v/>
      </c>
      <c r="BT98" s="259" t="str">
        <f t="shared" si="461"/>
        <v/>
      </c>
      <c r="BU98" s="259" t="str">
        <f t="shared" si="461"/>
        <v/>
      </c>
      <c r="BV98" s="259" t="str">
        <f t="shared" si="461"/>
        <v/>
      </c>
      <c r="BW98" s="259" t="str">
        <f t="shared" si="461"/>
        <v/>
      </c>
      <c r="BX98" s="259" t="str">
        <f t="shared" si="462"/>
        <v/>
      </c>
      <c r="BY98" s="259" t="str">
        <f t="shared" si="462"/>
        <v/>
      </c>
      <c r="BZ98" s="259" t="str">
        <f t="shared" si="462"/>
        <v/>
      </c>
      <c r="CA98" s="259" t="str">
        <f t="shared" si="462"/>
        <v/>
      </c>
      <c r="CB98" s="259" t="str">
        <f t="shared" si="462"/>
        <v/>
      </c>
      <c r="CC98" s="259" t="str">
        <f t="shared" si="462"/>
        <v/>
      </c>
      <c r="CD98" s="259" t="str">
        <f t="shared" si="462"/>
        <v/>
      </c>
      <c r="CE98" s="259" t="str">
        <f t="shared" si="462"/>
        <v/>
      </c>
      <c r="CF98" s="260" t="str">
        <f t="shared" si="382"/>
        <v/>
      </c>
      <c r="CG98" s="261" t="str">
        <f t="shared" si="463"/>
        <v/>
      </c>
      <c r="CH98" s="261" t="str">
        <f t="shared" si="463"/>
        <v/>
      </c>
      <c r="CI98" s="261" t="str">
        <f t="shared" si="463"/>
        <v/>
      </c>
      <c r="CJ98" s="261" t="str">
        <f t="shared" si="463"/>
        <v/>
      </c>
      <c r="CK98" s="261" t="str">
        <f t="shared" si="463"/>
        <v/>
      </c>
      <c r="CL98" s="261" t="str">
        <f t="shared" si="463"/>
        <v/>
      </c>
      <c r="CM98" s="261" t="str">
        <f t="shared" si="463"/>
        <v/>
      </c>
      <c r="CN98" s="261" t="str">
        <f t="shared" si="463"/>
        <v/>
      </c>
      <c r="CO98" s="261" t="str">
        <f t="shared" si="463"/>
        <v/>
      </c>
      <c r="CP98" s="261" t="str">
        <f t="shared" si="463"/>
        <v/>
      </c>
      <c r="CQ98" s="261" t="str">
        <f t="shared" si="464"/>
        <v/>
      </c>
      <c r="CR98" s="261" t="str">
        <f t="shared" si="464"/>
        <v/>
      </c>
      <c r="CS98" s="261" t="str">
        <f t="shared" si="464"/>
        <v/>
      </c>
      <c r="CT98" s="261" t="str">
        <f t="shared" si="464"/>
        <v/>
      </c>
      <c r="CU98" s="261" t="str">
        <f t="shared" si="464"/>
        <v/>
      </c>
      <c r="CV98" s="261" t="str">
        <f t="shared" si="464"/>
        <v/>
      </c>
      <c r="CW98" s="261" t="str">
        <f t="shared" si="464"/>
        <v/>
      </c>
      <c r="CX98" s="261" t="str">
        <f t="shared" si="464"/>
        <v/>
      </c>
      <c r="CY98" s="262" t="str">
        <f t="shared" si="383"/>
        <v/>
      </c>
      <c r="CZ98" s="263" t="str">
        <f t="shared" si="465"/>
        <v/>
      </c>
      <c r="DA98" s="263" t="str">
        <f t="shared" si="465"/>
        <v/>
      </c>
      <c r="DB98" s="263" t="str">
        <f t="shared" si="465"/>
        <v/>
      </c>
      <c r="DC98" s="263" t="str">
        <f t="shared" si="465"/>
        <v/>
      </c>
      <c r="DD98" s="263" t="str">
        <f t="shared" si="465"/>
        <v/>
      </c>
      <c r="DE98" s="263" t="str">
        <f t="shared" si="465"/>
        <v/>
      </c>
      <c r="DF98" s="263" t="str">
        <f t="shared" si="465"/>
        <v/>
      </c>
      <c r="DG98" s="263" t="str">
        <f t="shared" si="465"/>
        <v/>
      </c>
      <c r="DH98" s="263" t="str">
        <f t="shared" si="465"/>
        <v/>
      </c>
      <c r="DI98" s="263" t="str">
        <f t="shared" si="465"/>
        <v/>
      </c>
      <c r="DJ98" s="263" t="str">
        <f t="shared" si="466"/>
        <v/>
      </c>
      <c r="DK98" s="263" t="str">
        <f t="shared" si="466"/>
        <v/>
      </c>
      <c r="DL98" s="263" t="str">
        <f t="shared" si="466"/>
        <v/>
      </c>
      <c r="DM98" s="263" t="str">
        <f t="shared" si="466"/>
        <v/>
      </c>
      <c r="DN98" s="263" t="str">
        <f t="shared" si="466"/>
        <v/>
      </c>
      <c r="DO98" s="263" t="str">
        <f t="shared" si="466"/>
        <v/>
      </c>
      <c r="DP98" s="263" t="str">
        <f t="shared" si="466"/>
        <v/>
      </c>
      <c r="DQ98" s="263" t="str">
        <f t="shared" si="466"/>
        <v/>
      </c>
      <c r="DR98" s="264"/>
      <c r="DS98" s="257" t="str">
        <f t="shared" si="469"/>
        <v/>
      </c>
      <c r="DT98" s="257" t="str">
        <f t="shared" si="469"/>
        <v/>
      </c>
      <c r="DU98" s="257" t="str">
        <f t="shared" si="469"/>
        <v/>
      </c>
      <c r="DV98" s="257" t="str">
        <f t="shared" si="469"/>
        <v/>
      </c>
      <c r="DW98" s="257" t="str">
        <f t="shared" si="469"/>
        <v/>
      </c>
      <c r="DX98" s="257" t="str">
        <f t="shared" si="469"/>
        <v/>
      </c>
      <c r="DY98" s="257" t="str">
        <f t="shared" si="469"/>
        <v/>
      </c>
      <c r="DZ98" s="257" t="str">
        <f t="shared" si="469"/>
        <v/>
      </c>
      <c r="EA98" s="257" t="str">
        <f t="shared" si="469"/>
        <v/>
      </c>
      <c r="EB98" s="257" t="str">
        <f t="shared" si="469"/>
        <v/>
      </c>
      <c r="EC98" s="257" t="str">
        <f t="shared" si="470"/>
        <v/>
      </c>
      <c r="ED98" s="257" t="str">
        <f t="shared" si="470"/>
        <v/>
      </c>
      <c r="EE98" s="257" t="str">
        <f t="shared" si="470"/>
        <v/>
      </c>
      <c r="EF98" s="257" t="str">
        <f t="shared" si="470"/>
        <v/>
      </c>
      <c r="EG98" s="257" t="str">
        <f t="shared" si="470"/>
        <v/>
      </c>
      <c r="EH98" s="257" t="str">
        <f t="shared" si="470"/>
        <v/>
      </c>
      <c r="EI98" s="257" t="str">
        <f t="shared" si="470"/>
        <v/>
      </c>
      <c r="EJ98" s="257" t="str">
        <f t="shared" si="470"/>
        <v/>
      </c>
      <c r="EK98" s="259" t="str">
        <f t="shared" si="470"/>
        <v/>
      </c>
      <c r="EL98" s="259" t="str">
        <f t="shared" si="470"/>
        <v/>
      </c>
      <c r="EM98" s="259" t="str">
        <f t="shared" si="471"/>
        <v/>
      </c>
      <c r="EN98" s="259" t="str">
        <f t="shared" si="471"/>
        <v/>
      </c>
      <c r="EO98" s="259" t="str">
        <f t="shared" si="471"/>
        <v/>
      </c>
      <c r="EP98" s="259" t="str">
        <f t="shared" si="471"/>
        <v/>
      </c>
      <c r="EQ98" s="259" t="str">
        <f t="shared" si="471"/>
        <v/>
      </c>
      <c r="ER98" s="259" t="str">
        <f t="shared" si="471"/>
        <v/>
      </c>
      <c r="ES98" s="259" t="str">
        <f t="shared" si="441"/>
        <v/>
      </c>
      <c r="ET98" s="259" t="str">
        <f t="shared" ref="ET98:FB107" si="484">CONCATENATE(IF(LOOKUP($DR$2-1,$AT$7:$DQ$7,$AT98:$DQ98)=ET$9,LOOKUP(ET$2,$AT$7:$DQ$7,$AT98:$DQ98),""),IF(LOOKUP($DR$3-1,$AT$7:$DQ$7,$AT98:$DQ98)=ET$9,LOOKUP(ET$3,$AT$7:$DQ$7,$AT98:$DQ98),""),IF(LOOKUP($DR$4-1,$AT$7:$DQ$7,$AT98:$DQ98)=ET$9,LOOKUP(ET$4,$AT$7:$DQ$7,$AT98:$DQ98),""),IF(LOOKUP($DR$5-1,$AT$7:$DQ$7,$AT98:$DQ98)=ET$9,LOOKUP(ET$5,$AT$7:$DQ$7,$AT98:$DQ98),""))</f>
        <v/>
      </c>
      <c r="EU98" s="259" t="str">
        <f t="shared" si="484"/>
        <v/>
      </c>
      <c r="EV98" s="259" t="str">
        <f t="shared" si="484"/>
        <v/>
      </c>
      <c r="EW98" s="259" t="str">
        <f t="shared" si="484"/>
        <v/>
      </c>
      <c r="EX98" s="259" t="str">
        <f t="shared" si="484"/>
        <v/>
      </c>
      <c r="EY98" s="259" t="str">
        <f t="shared" si="484"/>
        <v/>
      </c>
      <c r="EZ98" s="259" t="str">
        <f t="shared" si="484"/>
        <v/>
      </c>
      <c r="FA98" s="259" t="str">
        <f t="shared" si="484"/>
        <v/>
      </c>
      <c r="FB98" s="259" t="str">
        <f t="shared" si="484"/>
        <v/>
      </c>
      <c r="FC98" s="261" t="str">
        <f t="shared" si="472"/>
        <v/>
      </c>
      <c r="FD98" s="261" t="str">
        <f t="shared" si="472"/>
        <v/>
      </c>
      <c r="FE98" s="261" t="str">
        <f t="shared" si="472"/>
        <v/>
      </c>
      <c r="FF98" s="261" t="str">
        <f t="shared" si="472"/>
        <v/>
      </c>
      <c r="FG98" s="261" t="str">
        <f t="shared" si="472"/>
        <v/>
      </c>
      <c r="FH98" s="261" t="str">
        <f t="shared" si="472"/>
        <v/>
      </c>
      <c r="FI98" s="261" t="str">
        <f t="shared" si="472"/>
        <v/>
      </c>
      <c r="FJ98" s="261" t="str">
        <f t="shared" si="472"/>
        <v/>
      </c>
      <c r="FK98" s="261" t="str">
        <f t="shared" si="443"/>
        <v/>
      </c>
      <c r="FL98" s="261" t="str">
        <f t="shared" ref="FL98:FT107" si="485">CONCATENATE(IF(LOOKUP($DR$2-1,$AT$7:$DQ$7,$AT98:$DQ98)=FL$9,LOOKUP(FL$2,$AT$7:$DQ$7,$AT98:$DQ98),""),IF(LOOKUP($DR$3-1,$AT$7:$DQ$7,$AT98:$DQ98)=FL$9,LOOKUP(FL$3,$AT$7:$DQ$7,$AT98:$DQ98),""),IF(LOOKUP($DR$4-1,$AT$7:$DQ$7,$AT98:$DQ98)=FL$9,LOOKUP(FL$4,$AT$7:$DQ$7,$AT98:$DQ98),""),IF(LOOKUP($DR$5-1,$AT$7:$DQ$7,$AT98:$DQ98)=FL$9,LOOKUP(FL$5,$AT$7:$DQ$7,$AT98:$DQ98),""))</f>
        <v/>
      </c>
      <c r="FM98" s="261" t="str">
        <f t="shared" si="485"/>
        <v/>
      </c>
      <c r="FN98" s="261" t="str">
        <f t="shared" si="485"/>
        <v/>
      </c>
      <c r="FO98" s="261" t="str">
        <f t="shared" si="485"/>
        <v/>
      </c>
      <c r="FP98" s="261" t="str">
        <f t="shared" si="485"/>
        <v/>
      </c>
      <c r="FQ98" s="261" t="str">
        <f t="shared" si="485"/>
        <v/>
      </c>
      <c r="FR98" s="261" t="str">
        <f t="shared" si="485"/>
        <v/>
      </c>
      <c r="FS98" s="261" t="str">
        <f t="shared" si="485"/>
        <v/>
      </c>
      <c r="FT98" s="261" t="str">
        <f t="shared" si="485"/>
        <v/>
      </c>
      <c r="FU98" s="263" t="str">
        <f t="shared" si="473"/>
        <v/>
      </c>
      <c r="FV98" s="263" t="str">
        <f t="shared" si="473"/>
        <v/>
      </c>
      <c r="FW98" s="263" t="str">
        <f t="shared" si="473"/>
        <v/>
      </c>
      <c r="FX98" s="263" t="str">
        <f t="shared" si="473"/>
        <v/>
      </c>
      <c r="FY98" s="263" t="str">
        <f t="shared" si="473"/>
        <v/>
      </c>
      <c r="FZ98" s="263" t="str">
        <f t="shared" si="473"/>
        <v/>
      </c>
      <c r="GA98" s="263" t="str">
        <f t="shared" si="473"/>
        <v/>
      </c>
      <c r="GB98" s="263" t="str">
        <f t="shared" si="473"/>
        <v/>
      </c>
      <c r="GC98" s="263" t="str">
        <f t="shared" si="445"/>
        <v/>
      </c>
      <c r="GD98" s="263" t="str">
        <f t="shared" ref="GD98:GL107" si="486">CONCATENATE(IF(LOOKUP($DR$2-1,$AT$7:$DQ$7,$AT98:$DQ98)=GD$9,LOOKUP(GD$2,$AT$7:$DQ$7,$AT98:$DQ98),""),IF(LOOKUP($DR$3-1,$AT$7:$DQ$7,$AT98:$DQ98)=GD$9,LOOKUP(GD$3,$AT$7:$DQ$7,$AT98:$DQ98),""),IF(LOOKUP($DR$4-1,$AT$7:$DQ$7,$AT98:$DQ98)=GD$9,LOOKUP(GD$4,$AT$7:$DQ$7,$AT98:$DQ98),""),IF(LOOKUP($DR$5-1,$AT$7:$DQ$7,$AT98:$DQ98)=GD$9,LOOKUP(GD$5,$AT$7:$DQ$7,$AT98:$DQ98),""))</f>
        <v/>
      </c>
      <c r="GE98" s="263" t="str">
        <f t="shared" si="486"/>
        <v/>
      </c>
      <c r="GF98" s="263" t="str">
        <f t="shared" si="486"/>
        <v/>
      </c>
      <c r="GG98" s="263" t="str">
        <f t="shared" si="486"/>
        <v/>
      </c>
      <c r="GH98" s="263" t="str">
        <f t="shared" si="486"/>
        <v/>
      </c>
      <c r="GI98" s="263" t="str">
        <f t="shared" si="486"/>
        <v/>
      </c>
      <c r="GJ98" s="263" t="str">
        <f t="shared" si="486"/>
        <v/>
      </c>
      <c r="GK98" s="263" t="str">
        <f t="shared" si="486"/>
        <v/>
      </c>
      <c r="GL98" s="263" t="str">
        <f t="shared" si="486"/>
        <v/>
      </c>
      <c r="GM98" s="265" t="str">
        <f t="shared" ref="GM98:GR106" si="487">CONCATENATE(IF(LOOKUP($DR$2-1,$AT$7:$DQ$7,$AT98:$DQ98)=GM$9,LOOKUP(GM$2,$AT$7:$DQ$7,$AT98:$DQ98),""),IF(LOOKUP($DR$3-1,$AT$7:$DQ$7,$AT98:$DQ98)=GM$9,LOOKUP(GM$3,$AT$7:$DQ$7,$AT98:$DQ98),""),IF(LOOKUP($DR$4-1,$AT$7:$DQ$7,$AT98:$DQ98)=GM$9,LOOKUP(GM$4,$AT$7:$DQ$7,$AT98:$DQ98),""),IF(LOOKUP($DR$5-1,$AT$7:$DQ$7,$AT98:$DQ98)=GM$9,LOOKUP(GM$5,$AT$7:$DQ$7,$AT98:$DQ98),""))</f>
        <v/>
      </c>
      <c r="GN98" s="265" t="str">
        <f t="shared" si="487"/>
        <v/>
      </c>
      <c r="GO98" s="265" t="str">
        <f t="shared" si="487"/>
        <v/>
      </c>
      <c r="GP98" s="265" t="str">
        <f t="shared" si="487"/>
        <v/>
      </c>
      <c r="GQ98" s="265" t="str">
        <f t="shared" si="487"/>
        <v/>
      </c>
      <c r="GR98" s="265" t="str">
        <f t="shared" si="487"/>
        <v/>
      </c>
      <c r="GS98" s="265" t="str">
        <f t="shared" si="425"/>
        <v/>
      </c>
      <c r="GT98" s="265" t="str">
        <f t="shared" ref="GT98:GU117" si="488">CONCATENATE(IF(LOOKUP($DR$2-1,$AT$7:$DQ$7,$AT98:$DQ98)=GT$9,LOOKUP(GT$2,$AT$7:$DQ$7,$AT98:$DQ98),""),IF(LOOKUP($DR$3-1,$AT$7:$DQ$7,$AT98:$DQ98)=GT$9,LOOKUP(GT$3,$AT$7:$DQ$7,$AT98:$DQ98),""),IF(LOOKUP($DR$4-1,$AT$7:$DQ$7,$AT98:$DQ98)=GT$9,LOOKUP(GT$4,$AT$7:$DQ$7,$AT98:$DQ98),""),IF(LOOKUP($DR$5-1,$AT$7:$DQ$7,$AT98:$DQ98)=GT$9,LOOKUP(GT$5,$AT$7:$DQ$7,$AT98:$DQ98),""))</f>
        <v/>
      </c>
      <c r="GU98" s="265" t="str">
        <f t="shared" si="488"/>
        <v/>
      </c>
      <c r="GV98" s="265" t="str">
        <f t="shared" ref="GV98:HD107" si="489">CONCATENATE(IF(LOOKUP($DR$2-1,$AT$7:$DQ$7,$AT98:$DQ98)=GV$9,LOOKUP(GV$2,$AT$7:$DQ$7,$AT98:$DQ98),""),IF(LOOKUP($DR$3-1,$AT$7:$DQ$7,$AT98:$DQ98)=GV$9,LOOKUP(GV$3,$AT$7:$DQ$7,$AT98:$DQ98),""),IF(LOOKUP($DR$4-1,$AT$7:$DQ$7,$AT98:$DQ98)=GV$9,LOOKUP(GV$4,$AT$7:$DQ$7,$AT98:$DQ98),""),IF(LOOKUP($DR$5-1,$AT$7:$DQ$7,$AT98:$DQ98)=GV$9,LOOKUP(GV$5,$AT$7:$DQ$7,$AT98:$DQ98),""))</f>
        <v/>
      </c>
      <c r="GW98" s="265" t="str">
        <f t="shared" si="489"/>
        <v/>
      </c>
      <c r="GX98" s="265" t="str">
        <f t="shared" si="489"/>
        <v/>
      </c>
      <c r="GY98" s="265" t="str">
        <f t="shared" si="489"/>
        <v/>
      </c>
      <c r="GZ98" s="265" t="str">
        <f t="shared" si="489"/>
        <v/>
      </c>
      <c r="HA98" s="265" t="str">
        <f t="shared" si="489"/>
        <v/>
      </c>
      <c r="HB98" s="265" t="str">
        <f t="shared" si="489"/>
        <v/>
      </c>
      <c r="HC98" s="265" t="str">
        <f t="shared" si="489"/>
        <v/>
      </c>
      <c r="HD98" s="265" t="str">
        <f t="shared" si="489"/>
        <v/>
      </c>
      <c r="HF98" s="265">
        <f t="shared" si="477"/>
        <v>87</v>
      </c>
      <c r="HG98" s="267" t="str">
        <f t="shared" si="467"/>
        <v/>
      </c>
      <c r="HH98" s="267" t="str">
        <f t="shared" si="467"/>
        <v/>
      </c>
      <c r="HI98" s="267" t="str">
        <f t="shared" si="467"/>
        <v/>
      </c>
      <c r="HJ98" s="267" t="str">
        <f t="shared" si="467"/>
        <v/>
      </c>
      <c r="HK98" s="267" t="str">
        <f t="shared" si="467"/>
        <v/>
      </c>
      <c r="HL98" s="267" t="str">
        <f t="shared" si="467"/>
        <v/>
      </c>
      <c r="HM98" s="267" t="str">
        <f t="shared" si="467"/>
        <v/>
      </c>
      <c r="HN98" s="267" t="str">
        <f t="shared" si="467"/>
        <v/>
      </c>
      <c r="HO98" s="267" t="str">
        <f t="shared" si="467"/>
        <v/>
      </c>
      <c r="HP98" s="267" t="str">
        <f t="shared" si="467"/>
        <v/>
      </c>
      <c r="HQ98" s="267" t="str">
        <f t="shared" si="468"/>
        <v/>
      </c>
      <c r="HR98" s="267" t="str">
        <f t="shared" si="468"/>
        <v/>
      </c>
      <c r="HS98" s="267" t="str">
        <f t="shared" si="468"/>
        <v/>
      </c>
      <c r="HT98" s="267" t="str">
        <f t="shared" si="468"/>
        <v/>
      </c>
      <c r="HU98" s="267" t="str">
        <f t="shared" si="468"/>
        <v/>
      </c>
      <c r="HV98" s="267" t="str">
        <f t="shared" si="468"/>
        <v/>
      </c>
      <c r="HW98" s="267" t="str">
        <f t="shared" si="468"/>
        <v/>
      </c>
      <c r="HX98" s="267" t="str">
        <f t="shared" si="468"/>
        <v/>
      </c>
      <c r="HY98" s="267" t="str">
        <f t="shared" si="468"/>
        <v/>
      </c>
      <c r="HZ98" s="267" t="str">
        <f t="shared" si="468"/>
        <v/>
      </c>
      <c r="IA98" s="264"/>
      <c r="IB98" s="267" t="str">
        <f t="shared" si="400"/>
        <v/>
      </c>
      <c r="IC98" s="267" t="str">
        <f t="shared" si="401"/>
        <v/>
      </c>
      <c r="ID98" s="267" t="str">
        <f t="shared" si="402"/>
        <v/>
      </c>
      <c r="IE98" s="267" t="str">
        <f t="shared" si="403"/>
        <v/>
      </c>
      <c r="IF98" s="267" t="str">
        <f t="shared" si="404"/>
        <v/>
      </c>
      <c r="IG98" s="267" t="str">
        <f t="shared" si="405"/>
        <v/>
      </c>
      <c r="IH98" s="267" t="str">
        <f t="shared" si="406"/>
        <v/>
      </c>
      <c r="II98" s="267" t="str">
        <f t="shared" si="407"/>
        <v/>
      </c>
      <c r="IJ98" s="267" t="str">
        <f t="shared" si="408"/>
        <v/>
      </c>
      <c r="IK98" s="267" t="str">
        <f t="shared" si="409"/>
        <v/>
      </c>
      <c r="IL98" s="267" t="str">
        <f t="shared" si="410"/>
        <v/>
      </c>
      <c r="IM98" s="267" t="str">
        <f t="shared" si="411"/>
        <v/>
      </c>
      <c r="IN98" s="267" t="str">
        <f t="shared" si="412"/>
        <v/>
      </c>
      <c r="IO98" s="267" t="str">
        <f t="shared" si="413"/>
        <v/>
      </c>
      <c r="IP98" s="267" t="str">
        <f t="shared" si="414"/>
        <v/>
      </c>
      <c r="IQ98" s="267" t="str">
        <f t="shared" si="415"/>
        <v/>
      </c>
      <c r="IR98" s="267" t="str">
        <f t="shared" si="416"/>
        <v/>
      </c>
      <c r="IS98" s="267" t="str">
        <f t="shared" si="417"/>
        <v/>
      </c>
      <c r="IT98" s="267" t="str">
        <f t="shared" si="418"/>
        <v/>
      </c>
      <c r="IU98" s="267" t="str">
        <f t="shared" si="419"/>
        <v/>
      </c>
      <c r="IV98" s="264"/>
      <c r="IW98" s="268">
        <v>87</v>
      </c>
      <c r="IX98" s="265" t="str">
        <f t="shared" si="420"/>
        <v/>
      </c>
      <c r="IY98" s="265" t="str">
        <f t="shared" si="475"/>
        <v/>
      </c>
      <c r="IZ98" s="265" t="str">
        <f t="shared" si="475"/>
        <v/>
      </c>
      <c r="JA98" s="265" t="str">
        <f t="shared" si="475"/>
        <v/>
      </c>
      <c r="JB98" s="265" t="str">
        <f t="shared" si="436"/>
        <v/>
      </c>
      <c r="JC98" s="265" t="str">
        <f t="shared" si="436"/>
        <v/>
      </c>
      <c r="JD98" s="265" t="str">
        <f t="shared" si="436"/>
        <v/>
      </c>
      <c r="JE98" s="265" t="str">
        <f t="shared" si="483"/>
        <v/>
      </c>
      <c r="JF98" s="265" t="str">
        <f t="shared" si="483"/>
        <v/>
      </c>
      <c r="JG98" s="265" t="str">
        <f t="shared" si="483"/>
        <v/>
      </c>
      <c r="JH98" s="265" t="str">
        <f t="shared" si="483"/>
        <v/>
      </c>
      <c r="JI98" s="265" t="str">
        <f t="shared" si="483"/>
        <v/>
      </c>
      <c r="JJ98" s="265" t="str">
        <f t="shared" si="483"/>
        <v/>
      </c>
      <c r="JK98" s="265" t="str">
        <f t="shared" si="483"/>
        <v/>
      </c>
      <c r="JL98" s="265" t="str">
        <f t="shared" si="483"/>
        <v/>
      </c>
      <c r="JM98" s="265" t="str">
        <f t="shared" si="483"/>
        <v/>
      </c>
      <c r="JN98" s="265" t="str">
        <f t="shared" si="483"/>
        <v/>
      </c>
      <c r="JO98" s="265" t="str">
        <f t="shared" si="483"/>
        <v/>
      </c>
      <c r="JP98" s="265" t="str">
        <f t="shared" si="483"/>
        <v/>
      </c>
      <c r="JQ98" s="265" t="str">
        <f t="shared" si="483"/>
        <v/>
      </c>
      <c r="JS98" s="265" t="str">
        <f>IF(IX98="","",SUM(IX$12:IX98)-IX98+1)</f>
        <v/>
      </c>
      <c r="JT98" s="265" t="str">
        <f>IF(IY98="","",SUM(IY$12:IY98)-IY98+1)</f>
        <v/>
      </c>
      <c r="JU98" s="265" t="str">
        <f>IF(IZ98="","",SUM(IZ$12:IZ98)-IZ98+1)</f>
        <v/>
      </c>
      <c r="JV98" s="265" t="str">
        <f>IF(JA98="","",SUM(JA$12:JA98)-JA98+1)</f>
        <v/>
      </c>
      <c r="JW98" s="265" t="str">
        <f>IF(JB98="","",SUM(JB$12:JB98)-JB98+1)</f>
        <v/>
      </c>
      <c r="JX98" s="265" t="str">
        <f>IF(JC98="","",SUM(JC$12:JC98)-JC98+1)</f>
        <v/>
      </c>
      <c r="JY98" s="265" t="str">
        <f>IF(JD98="","",SUM(JD$12:JD98)-JD98+1)</f>
        <v/>
      </c>
      <c r="JZ98" s="265" t="str">
        <f>IF(JE98="","",SUM(JE$12:JE98)-JE98+1)</f>
        <v/>
      </c>
      <c r="KA98" s="265" t="str">
        <f>IF(JF98="","",SUM(JF$12:JF98)-JF98+1)</f>
        <v/>
      </c>
      <c r="KB98" s="265" t="str">
        <f>IF(JG98="","",SUM(JG$12:JG98)-JG98+1)</f>
        <v/>
      </c>
      <c r="KC98" s="265" t="str">
        <f>IF(JH98="","",SUM(JH$12:JH98)-JH98+1)</f>
        <v/>
      </c>
      <c r="KD98" s="265" t="str">
        <f>IF(JI98="","",SUM(JI$12:JI98)-JI98+1)</f>
        <v/>
      </c>
      <c r="KE98" s="265" t="str">
        <f>IF(JJ98="","",SUM(JJ$12:JJ98)-JJ98+1)</f>
        <v/>
      </c>
      <c r="KF98" s="265" t="str">
        <f>IF(JK98="","",SUM(JK$12:JK98)-JK98+1)</f>
        <v/>
      </c>
      <c r="KG98" s="265" t="str">
        <f>IF(JL98="","",SUM(JL$12:JL98)-JL98+1)</f>
        <v/>
      </c>
      <c r="KH98" s="265" t="str">
        <f>IF(JM98="","",SUM(JM$12:JM98)-JM98+1)</f>
        <v/>
      </c>
      <c r="KI98" s="265" t="str">
        <f>IF(JN98="","",SUM(JN$12:JN98)-JN98+1)</f>
        <v/>
      </c>
      <c r="KJ98" s="265" t="str">
        <f>IF(JO98="","",SUM(JO$12:JO98)-JO98+1)</f>
        <v/>
      </c>
      <c r="KK98" s="265" t="str">
        <f>IF(JP98="","",SUM(JP$12:JP98)-JP98+1)</f>
        <v/>
      </c>
      <c r="KL98" s="265" t="str">
        <f>IF(JQ98="","",SUM(JQ$12:JQ98)-JQ98+1)</f>
        <v/>
      </c>
      <c r="KN98" s="265"/>
      <c r="KO98" s="265"/>
      <c r="KP98" s="265"/>
      <c r="KQ98" s="265"/>
      <c r="KR98" s="265"/>
      <c r="KS98" s="265"/>
      <c r="KT98" s="265"/>
      <c r="KU98" s="265" t="str">
        <f t="shared" ref="KU98:KU117" si="490">IF(JE98="","",VALUE(MID(JE$4,JZ98,JE98)))</f>
        <v/>
      </c>
      <c r="KV98" s="265" t="str">
        <f t="shared" si="385"/>
        <v/>
      </c>
      <c r="KW98" s="265" t="str">
        <f t="shared" si="386"/>
        <v/>
      </c>
      <c r="KX98" s="265" t="str">
        <f t="shared" si="387"/>
        <v/>
      </c>
      <c r="KY98" s="265" t="str">
        <f t="shared" si="388"/>
        <v/>
      </c>
      <c r="KZ98" s="265" t="str">
        <f t="shared" si="389"/>
        <v/>
      </c>
      <c r="LA98" s="265" t="str">
        <f t="shared" si="390"/>
        <v/>
      </c>
      <c r="LB98" s="265" t="str">
        <f t="shared" si="391"/>
        <v/>
      </c>
      <c r="LC98" s="265" t="str">
        <f t="shared" si="392"/>
        <v/>
      </c>
      <c r="LD98" s="265" t="str">
        <f t="shared" si="393"/>
        <v/>
      </c>
      <c r="LE98" s="265" t="str">
        <f t="shared" si="394"/>
        <v/>
      </c>
      <c r="LF98" s="265" t="str">
        <f t="shared" si="395"/>
        <v/>
      </c>
      <c r="LG98" s="265" t="str">
        <f t="shared" si="396"/>
        <v/>
      </c>
    </row>
    <row r="99" spans="1:319" s="266" customFormat="1" x14ac:dyDescent="0.25">
      <c r="A99" s="248">
        <f t="shared" si="422"/>
        <v>88</v>
      </c>
      <c r="B99" s="176"/>
      <c r="C99" s="45"/>
      <c r="D99" s="45"/>
      <c r="E99" s="169"/>
      <c r="F99" s="46"/>
      <c r="G99" s="172"/>
      <c r="H99" s="54"/>
      <c r="I99" s="54"/>
      <c r="J99" s="54"/>
      <c r="K99" s="54"/>
      <c r="L99" s="248"/>
      <c r="M99" s="248"/>
      <c r="N99" s="44"/>
      <c r="O99" s="44"/>
      <c r="P99" s="43"/>
      <c r="Q99" s="43"/>
      <c r="R99" s="43"/>
      <c r="S99" s="43" t="str">
        <f>IF(Q99="s",P99,"")</f>
        <v/>
      </c>
      <c r="T99" s="54"/>
      <c r="U99" s="54"/>
      <c r="V99" s="54"/>
      <c r="W99" s="343" t="str">
        <f t="shared" si="298"/>
        <v/>
      </c>
      <c r="X99" s="344" t="str">
        <f t="shared" si="299"/>
        <v/>
      </c>
      <c r="Y99" s="45"/>
      <c r="Z99" s="45"/>
      <c r="AA99" s="54"/>
      <c r="AB99" s="54"/>
      <c r="AC99" s="54"/>
      <c r="AD99" s="44"/>
      <c r="AE99" s="44"/>
      <c r="AF99" s="44"/>
      <c r="AG99" s="45"/>
      <c r="AH99" s="45"/>
      <c r="AI99" s="45"/>
      <c r="AJ99" s="46"/>
      <c r="AK99" s="46"/>
      <c r="AL99" s="46"/>
      <c r="AN99" s="307" t="str">
        <f t="shared" si="377"/>
        <v/>
      </c>
      <c r="AO99" s="256" t="str">
        <f t="shared" si="378"/>
        <v/>
      </c>
      <c r="AP99" s="45" t="str">
        <f t="shared" si="397"/>
        <v/>
      </c>
      <c r="AQ99" s="308" t="str">
        <f t="shared" si="423"/>
        <v/>
      </c>
      <c r="AR99" s="43" t="str">
        <f t="shared" si="379"/>
        <v/>
      </c>
      <c r="AS99" s="255"/>
      <c r="AT99" s="256" t="str">
        <f t="shared" si="380"/>
        <v/>
      </c>
      <c r="AU99" s="257" t="str">
        <f t="shared" si="459"/>
        <v/>
      </c>
      <c r="AV99" s="257" t="str">
        <f t="shared" si="459"/>
        <v/>
      </c>
      <c r="AW99" s="257" t="str">
        <f t="shared" si="459"/>
        <v/>
      </c>
      <c r="AX99" s="257" t="str">
        <f t="shared" si="459"/>
        <v/>
      </c>
      <c r="AY99" s="257" t="str">
        <f t="shared" si="459"/>
        <v/>
      </c>
      <c r="AZ99" s="257" t="str">
        <f t="shared" si="459"/>
        <v/>
      </c>
      <c r="BA99" s="257" t="str">
        <f t="shared" si="459"/>
        <v/>
      </c>
      <c r="BB99" s="257" t="str">
        <f t="shared" si="459"/>
        <v/>
      </c>
      <c r="BC99" s="257" t="str">
        <f t="shared" si="459"/>
        <v/>
      </c>
      <c r="BD99" s="257" t="str">
        <f t="shared" si="459"/>
        <v/>
      </c>
      <c r="BE99" s="257" t="str">
        <f t="shared" si="460"/>
        <v/>
      </c>
      <c r="BF99" s="257" t="str">
        <f t="shared" si="460"/>
        <v/>
      </c>
      <c r="BG99" s="257" t="str">
        <f t="shared" si="460"/>
        <v/>
      </c>
      <c r="BH99" s="257" t="str">
        <f t="shared" si="460"/>
        <v/>
      </c>
      <c r="BI99" s="257" t="str">
        <f t="shared" si="460"/>
        <v/>
      </c>
      <c r="BJ99" s="257" t="str">
        <f t="shared" si="460"/>
        <v/>
      </c>
      <c r="BK99" s="257" t="str">
        <f t="shared" si="460"/>
        <v/>
      </c>
      <c r="BL99" s="257" t="str">
        <f t="shared" si="460"/>
        <v/>
      </c>
      <c r="BM99" s="258" t="str">
        <f t="shared" si="381"/>
        <v/>
      </c>
      <c r="BN99" s="259" t="str">
        <f t="shared" si="461"/>
        <v/>
      </c>
      <c r="BO99" s="259" t="str">
        <f t="shared" si="461"/>
        <v/>
      </c>
      <c r="BP99" s="259" t="str">
        <f t="shared" si="461"/>
        <v/>
      </c>
      <c r="BQ99" s="259" t="str">
        <f t="shared" si="461"/>
        <v/>
      </c>
      <c r="BR99" s="259" t="str">
        <f t="shared" si="461"/>
        <v/>
      </c>
      <c r="BS99" s="259" t="str">
        <f t="shared" si="461"/>
        <v/>
      </c>
      <c r="BT99" s="259" t="str">
        <f t="shared" si="461"/>
        <v/>
      </c>
      <c r="BU99" s="259" t="str">
        <f t="shared" si="461"/>
        <v/>
      </c>
      <c r="BV99" s="259" t="str">
        <f t="shared" si="461"/>
        <v/>
      </c>
      <c r="BW99" s="259" t="str">
        <f t="shared" si="461"/>
        <v/>
      </c>
      <c r="BX99" s="259" t="str">
        <f t="shared" si="462"/>
        <v/>
      </c>
      <c r="BY99" s="259" t="str">
        <f t="shared" si="462"/>
        <v/>
      </c>
      <c r="BZ99" s="259" t="str">
        <f t="shared" si="462"/>
        <v/>
      </c>
      <c r="CA99" s="259" t="str">
        <f t="shared" si="462"/>
        <v/>
      </c>
      <c r="CB99" s="259" t="str">
        <f t="shared" si="462"/>
        <v/>
      </c>
      <c r="CC99" s="259" t="str">
        <f t="shared" si="462"/>
        <v/>
      </c>
      <c r="CD99" s="259" t="str">
        <f t="shared" si="462"/>
        <v/>
      </c>
      <c r="CE99" s="259" t="str">
        <f t="shared" si="462"/>
        <v/>
      </c>
      <c r="CF99" s="260" t="str">
        <f t="shared" si="382"/>
        <v/>
      </c>
      <c r="CG99" s="261" t="str">
        <f t="shared" si="463"/>
        <v/>
      </c>
      <c r="CH99" s="261" t="str">
        <f t="shared" si="463"/>
        <v/>
      </c>
      <c r="CI99" s="261" t="str">
        <f t="shared" si="463"/>
        <v/>
      </c>
      <c r="CJ99" s="261" t="str">
        <f t="shared" si="463"/>
        <v/>
      </c>
      <c r="CK99" s="261" t="str">
        <f t="shared" si="463"/>
        <v/>
      </c>
      <c r="CL99" s="261" t="str">
        <f t="shared" si="463"/>
        <v/>
      </c>
      <c r="CM99" s="261" t="str">
        <f t="shared" si="463"/>
        <v/>
      </c>
      <c r="CN99" s="261" t="str">
        <f t="shared" si="463"/>
        <v/>
      </c>
      <c r="CO99" s="261" t="str">
        <f t="shared" si="463"/>
        <v/>
      </c>
      <c r="CP99" s="261" t="str">
        <f t="shared" si="463"/>
        <v/>
      </c>
      <c r="CQ99" s="261" t="str">
        <f t="shared" si="464"/>
        <v/>
      </c>
      <c r="CR99" s="261" t="str">
        <f t="shared" si="464"/>
        <v/>
      </c>
      <c r="CS99" s="261" t="str">
        <f t="shared" si="464"/>
        <v/>
      </c>
      <c r="CT99" s="261" t="str">
        <f t="shared" si="464"/>
        <v/>
      </c>
      <c r="CU99" s="261" t="str">
        <f t="shared" si="464"/>
        <v/>
      </c>
      <c r="CV99" s="261" t="str">
        <f t="shared" si="464"/>
        <v/>
      </c>
      <c r="CW99" s="261" t="str">
        <f t="shared" si="464"/>
        <v/>
      </c>
      <c r="CX99" s="261" t="str">
        <f t="shared" si="464"/>
        <v/>
      </c>
      <c r="CY99" s="262" t="str">
        <f t="shared" si="383"/>
        <v/>
      </c>
      <c r="CZ99" s="263" t="str">
        <f t="shared" si="465"/>
        <v/>
      </c>
      <c r="DA99" s="263" t="str">
        <f t="shared" si="465"/>
        <v/>
      </c>
      <c r="DB99" s="263" t="str">
        <f t="shared" si="465"/>
        <v/>
      </c>
      <c r="DC99" s="263" t="str">
        <f t="shared" si="465"/>
        <v/>
      </c>
      <c r="DD99" s="263" t="str">
        <f t="shared" si="465"/>
        <v/>
      </c>
      <c r="DE99" s="263" t="str">
        <f t="shared" si="465"/>
        <v/>
      </c>
      <c r="DF99" s="263" t="str">
        <f t="shared" si="465"/>
        <v/>
      </c>
      <c r="DG99" s="263" t="str">
        <f t="shared" si="465"/>
        <v/>
      </c>
      <c r="DH99" s="263" t="str">
        <f t="shared" si="465"/>
        <v/>
      </c>
      <c r="DI99" s="263" t="str">
        <f t="shared" si="465"/>
        <v/>
      </c>
      <c r="DJ99" s="263" t="str">
        <f t="shared" si="466"/>
        <v/>
      </c>
      <c r="DK99" s="263" t="str">
        <f t="shared" si="466"/>
        <v/>
      </c>
      <c r="DL99" s="263" t="str">
        <f t="shared" si="466"/>
        <v/>
      </c>
      <c r="DM99" s="263" t="str">
        <f t="shared" si="466"/>
        <v/>
      </c>
      <c r="DN99" s="263" t="str">
        <f t="shared" si="466"/>
        <v/>
      </c>
      <c r="DO99" s="263" t="str">
        <f t="shared" si="466"/>
        <v/>
      </c>
      <c r="DP99" s="263" t="str">
        <f t="shared" si="466"/>
        <v/>
      </c>
      <c r="DQ99" s="263" t="str">
        <f t="shared" si="466"/>
        <v/>
      </c>
      <c r="DR99" s="264"/>
      <c r="DS99" s="257" t="str">
        <f t="shared" si="469"/>
        <v/>
      </c>
      <c r="DT99" s="257" t="str">
        <f t="shared" si="469"/>
        <v/>
      </c>
      <c r="DU99" s="257" t="str">
        <f t="shared" si="469"/>
        <v/>
      </c>
      <c r="DV99" s="257" t="str">
        <f t="shared" si="469"/>
        <v/>
      </c>
      <c r="DW99" s="257" t="str">
        <f t="shared" si="469"/>
        <v/>
      </c>
      <c r="DX99" s="257" t="str">
        <f t="shared" si="469"/>
        <v/>
      </c>
      <c r="DY99" s="257" t="str">
        <f t="shared" si="469"/>
        <v/>
      </c>
      <c r="DZ99" s="257" t="str">
        <f t="shared" si="469"/>
        <v/>
      </c>
      <c r="EA99" s="257" t="str">
        <f t="shared" si="469"/>
        <v/>
      </c>
      <c r="EB99" s="257" t="str">
        <f t="shared" si="469"/>
        <v/>
      </c>
      <c r="EC99" s="257" t="str">
        <f t="shared" si="470"/>
        <v/>
      </c>
      <c r="ED99" s="257" t="str">
        <f t="shared" si="470"/>
        <v/>
      </c>
      <c r="EE99" s="257" t="str">
        <f t="shared" si="470"/>
        <v/>
      </c>
      <c r="EF99" s="257" t="str">
        <f t="shared" si="470"/>
        <v/>
      </c>
      <c r="EG99" s="257" t="str">
        <f t="shared" si="470"/>
        <v/>
      </c>
      <c r="EH99" s="257" t="str">
        <f t="shared" si="470"/>
        <v/>
      </c>
      <c r="EI99" s="257" t="str">
        <f t="shared" si="470"/>
        <v/>
      </c>
      <c r="EJ99" s="257" t="str">
        <f t="shared" si="470"/>
        <v/>
      </c>
      <c r="EK99" s="259" t="str">
        <f t="shared" si="470"/>
        <v/>
      </c>
      <c r="EL99" s="259" t="str">
        <f t="shared" si="470"/>
        <v/>
      </c>
      <c r="EM99" s="259" t="str">
        <f t="shared" si="471"/>
        <v/>
      </c>
      <c r="EN99" s="259" t="str">
        <f t="shared" si="471"/>
        <v/>
      </c>
      <c r="EO99" s="259" t="str">
        <f t="shared" si="471"/>
        <v/>
      </c>
      <c r="EP99" s="259" t="str">
        <f t="shared" si="471"/>
        <v/>
      </c>
      <c r="EQ99" s="259" t="str">
        <f t="shared" si="471"/>
        <v/>
      </c>
      <c r="ER99" s="259" t="str">
        <f t="shared" si="471"/>
        <v/>
      </c>
      <c r="ES99" s="259" t="str">
        <f t="shared" si="441"/>
        <v/>
      </c>
      <c r="ET99" s="259" t="str">
        <f t="shared" si="484"/>
        <v/>
      </c>
      <c r="EU99" s="259" t="str">
        <f t="shared" si="484"/>
        <v/>
      </c>
      <c r="EV99" s="259" t="str">
        <f t="shared" si="484"/>
        <v/>
      </c>
      <c r="EW99" s="259" t="str">
        <f t="shared" si="484"/>
        <v/>
      </c>
      <c r="EX99" s="259" t="str">
        <f t="shared" si="484"/>
        <v/>
      </c>
      <c r="EY99" s="259" t="str">
        <f t="shared" si="484"/>
        <v/>
      </c>
      <c r="EZ99" s="259" t="str">
        <f t="shared" si="484"/>
        <v/>
      </c>
      <c r="FA99" s="259" t="str">
        <f t="shared" si="484"/>
        <v/>
      </c>
      <c r="FB99" s="259" t="str">
        <f t="shared" si="484"/>
        <v/>
      </c>
      <c r="FC99" s="261" t="str">
        <f t="shared" si="472"/>
        <v/>
      </c>
      <c r="FD99" s="261" t="str">
        <f t="shared" si="472"/>
        <v/>
      </c>
      <c r="FE99" s="261" t="str">
        <f t="shared" si="472"/>
        <v/>
      </c>
      <c r="FF99" s="261" t="str">
        <f t="shared" si="472"/>
        <v/>
      </c>
      <c r="FG99" s="261" t="str">
        <f t="shared" si="472"/>
        <v/>
      </c>
      <c r="FH99" s="261" t="str">
        <f t="shared" si="472"/>
        <v/>
      </c>
      <c r="FI99" s="261" t="str">
        <f t="shared" si="472"/>
        <v/>
      </c>
      <c r="FJ99" s="261" t="str">
        <f t="shared" si="472"/>
        <v/>
      </c>
      <c r="FK99" s="261" t="str">
        <f t="shared" si="443"/>
        <v/>
      </c>
      <c r="FL99" s="261" t="str">
        <f t="shared" si="485"/>
        <v/>
      </c>
      <c r="FM99" s="261" t="str">
        <f t="shared" si="485"/>
        <v/>
      </c>
      <c r="FN99" s="261" t="str">
        <f t="shared" si="485"/>
        <v/>
      </c>
      <c r="FO99" s="261" t="str">
        <f t="shared" si="485"/>
        <v/>
      </c>
      <c r="FP99" s="261" t="str">
        <f t="shared" si="485"/>
        <v/>
      </c>
      <c r="FQ99" s="261" t="str">
        <f t="shared" si="485"/>
        <v/>
      </c>
      <c r="FR99" s="261" t="str">
        <f t="shared" si="485"/>
        <v/>
      </c>
      <c r="FS99" s="261" t="str">
        <f t="shared" si="485"/>
        <v/>
      </c>
      <c r="FT99" s="261" t="str">
        <f t="shared" si="485"/>
        <v/>
      </c>
      <c r="FU99" s="263" t="str">
        <f t="shared" si="473"/>
        <v/>
      </c>
      <c r="FV99" s="263" t="str">
        <f t="shared" si="473"/>
        <v/>
      </c>
      <c r="FW99" s="263" t="str">
        <f t="shared" si="473"/>
        <v/>
      </c>
      <c r="FX99" s="263" t="str">
        <f t="shared" si="473"/>
        <v/>
      </c>
      <c r="FY99" s="263" t="str">
        <f t="shared" si="473"/>
        <v/>
      </c>
      <c r="FZ99" s="263" t="str">
        <f t="shared" si="473"/>
        <v/>
      </c>
      <c r="GA99" s="263" t="str">
        <f t="shared" si="473"/>
        <v/>
      </c>
      <c r="GB99" s="263" t="str">
        <f t="shared" si="473"/>
        <v/>
      </c>
      <c r="GC99" s="263" t="str">
        <f t="shared" si="445"/>
        <v/>
      </c>
      <c r="GD99" s="263" t="str">
        <f t="shared" si="486"/>
        <v/>
      </c>
      <c r="GE99" s="263" t="str">
        <f t="shared" si="486"/>
        <v/>
      </c>
      <c r="GF99" s="263" t="str">
        <f t="shared" si="486"/>
        <v/>
      </c>
      <c r="GG99" s="263" t="str">
        <f t="shared" si="486"/>
        <v/>
      </c>
      <c r="GH99" s="263" t="str">
        <f t="shared" si="486"/>
        <v/>
      </c>
      <c r="GI99" s="263" t="str">
        <f t="shared" si="486"/>
        <v/>
      </c>
      <c r="GJ99" s="263" t="str">
        <f t="shared" si="486"/>
        <v/>
      </c>
      <c r="GK99" s="263" t="str">
        <f t="shared" si="486"/>
        <v/>
      </c>
      <c r="GL99" s="263" t="str">
        <f t="shared" si="486"/>
        <v/>
      </c>
      <c r="GM99" s="265" t="str">
        <f t="shared" si="487"/>
        <v/>
      </c>
      <c r="GN99" s="265" t="str">
        <f t="shared" si="487"/>
        <v/>
      </c>
      <c r="GO99" s="265" t="str">
        <f t="shared" si="487"/>
        <v/>
      </c>
      <c r="GP99" s="265" t="str">
        <f t="shared" si="487"/>
        <v/>
      </c>
      <c r="GQ99" s="265" t="str">
        <f t="shared" si="487"/>
        <v/>
      </c>
      <c r="GR99" s="265" t="str">
        <f t="shared" si="487"/>
        <v/>
      </c>
      <c r="GS99" s="265" t="str">
        <f t="shared" si="425"/>
        <v/>
      </c>
      <c r="GT99" s="265" t="str">
        <f t="shared" si="488"/>
        <v/>
      </c>
      <c r="GU99" s="265" t="str">
        <f t="shared" si="488"/>
        <v/>
      </c>
      <c r="GV99" s="265" t="str">
        <f t="shared" si="489"/>
        <v/>
      </c>
      <c r="GW99" s="265" t="str">
        <f t="shared" si="489"/>
        <v/>
      </c>
      <c r="GX99" s="265" t="str">
        <f t="shared" si="489"/>
        <v/>
      </c>
      <c r="GY99" s="265" t="str">
        <f t="shared" si="489"/>
        <v/>
      </c>
      <c r="GZ99" s="265" t="str">
        <f t="shared" si="489"/>
        <v/>
      </c>
      <c r="HA99" s="265" t="str">
        <f t="shared" si="489"/>
        <v/>
      </c>
      <c r="HB99" s="265" t="str">
        <f t="shared" si="489"/>
        <v/>
      </c>
      <c r="HC99" s="265" t="str">
        <f t="shared" si="489"/>
        <v/>
      </c>
      <c r="HD99" s="265" t="str">
        <f t="shared" si="489"/>
        <v/>
      </c>
      <c r="HF99" s="265">
        <f t="shared" si="477"/>
        <v>88</v>
      </c>
      <c r="HG99" s="267" t="str">
        <f t="shared" si="467"/>
        <v/>
      </c>
      <c r="HH99" s="267" t="str">
        <f t="shared" si="467"/>
        <v/>
      </c>
      <c r="HI99" s="267" t="str">
        <f t="shared" si="467"/>
        <v/>
      </c>
      <c r="HJ99" s="267" t="str">
        <f t="shared" si="467"/>
        <v/>
      </c>
      <c r="HK99" s="267" t="str">
        <f t="shared" si="467"/>
        <v/>
      </c>
      <c r="HL99" s="267" t="str">
        <f t="shared" si="467"/>
        <v/>
      </c>
      <c r="HM99" s="267" t="str">
        <f t="shared" si="467"/>
        <v/>
      </c>
      <c r="HN99" s="267" t="str">
        <f t="shared" si="467"/>
        <v/>
      </c>
      <c r="HO99" s="267" t="str">
        <f t="shared" si="467"/>
        <v/>
      </c>
      <c r="HP99" s="267" t="str">
        <f t="shared" si="467"/>
        <v/>
      </c>
      <c r="HQ99" s="267" t="str">
        <f t="shared" si="468"/>
        <v/>
      </c>
      <c r="HR99" s="267" t="str">
        <f t="shared" si="468"/>
        <v/>
      </c>
      <c r="HS99" s="267" t="str">
        <f t="shared" si="468"/>
        <v/>
      </c>
      <c r="HT99" s="267" t="str">
        <f t="shared" si="468"/>
        <v/>
      </c>
      <c r="HU99" s="267" t="str">
        <f t="shared" si="468"/>
        <v/>
      </c>
      <c r="HV99" s="267" t="str">
        <f t="shared" si="468"/>
        <v/>
      </c>
      <c r="HW99" s="267" t="str">
        <f t="shared" si="468"/>
        <v/>
      </c>
      <c r="HX99" s="267" t="str">
        <f t="shared" si="468"/>
        <v/>
      </c>
      <c r="HY99" s="267" t="str">
        <f t="shared" si="468"/>
        <v/>
      </c>
      <c r="HZ99" s="267" t="str">
        <f t="shared" si="468"/>
        <v/>
      </c>
      <c r="IA99" s="264"/>
      <c r="IB99" s="267" t="str">
        <f t="shared" si="400"/>
        <v/>
      </c>
      <c r="IC99" s="267" t="str">
        <f t="shared" si="401"/>
        <v/>
      </c>
      <c r="ID99" s="267" t="str">
        <f t="shared" si="402"/>
        <v/>
      </c>
      <c r="IE99" s="267" t="str">
        <f t="shared" si="403"/>
        <v/>
      </c>
      <c r="IF99" s="267" t="str">
        <f t="shared" si="404"/>
        <v/>
      </c>
      <c r="IG99" s="267" t="str">
        <f t="shared" si="405"/>
        <v/>
      </c>
      <c r="IH99" s="267" t="str">
        <f t="shared" si="406"/>
        <v/>
      </c>
      <c r="II99" s="267" t="str">
        <f t="shared" si="407"/>
        <v/>
      </c>
      <c r="IJ99" s="267" t="str">
        <f t="shared" si="408"/>
        <v/>
      </c>
      <c r="IK99" s="267" t="str">
        <f t="shared" si="409"/>
        <v/>
      </c>
      <c r="IL99" s="267" t="str">
        <f t="shared" si="410"/>
        <v/>
      </c>
      <c r="IM99" s="267" t="str">
        <f t="shared" si="411"/>
        <v/>
      </c>
      <c r="IN99" s="267" t="str">
        <f t="shared" si="412"/>
        <v/>
      </c>
      <c r="IO99" s="267" t="str">
        <f t="shared" si="413"/>
        <v/>
      </c>
      <c r="IP99" s="267" t="str">
        <f t="shared" si="414"/>
        <v/>
      </c>
      <c r="IQ99" s="267" t="str">
        <f t="shared" si="415"/>
        <v/>
      </c>
      <c r="IR99" s="267" t="str">
        <f t="shared" si="416"/>
        <v/>
      </c>
      <c r="IS99" s="267" t="str">
        <f t="shared" si="417"/>
        <v/>
      </c>
      <c r="IT99" s="267" t="str">
        <f t="shared" si="418"/>
        <v/>
      </c>
      <c r="IU99" s="267" t="str">
        <f t="shared" si="419"/>
        <v/>
      </c>
      <c r="IV99" s="264"/>
      <c r="IW99" s="268">
        <v>88</v>
      </c>
      <c r="IX99" s="265" t="str">
        <f t="shared" si="420"/>
        <v/>
      </c>
      <c r="IY99" s="265" t="str">
        <f t="shared" si="475"/>
        <v/>
      </c>
      <c r="IZ99" s="265" t="str">
        <f t="shared" si="475"/>
        <v/>
      </c>
      <c r="JA99" s="265" t="str">
        <f t="shared" si="475"/>
        <v/>
      </c>
      <c r="JB99" s="265" t="str">
        <f t="shared" si="436"/>
        <v/>
      </c>
      <c r="JC99" s="265" t="str">
        <f t="shared" si="436"/>
        <v/>
      </c>
      <c r="JD99" s="265" t="str">
        <f t="shared" si="436"/>
        <v/>
      </c>
      <c r="JE99" s="265" t="str">
        <f t="shared" si="483"/>
        <v/>
      </c>
      <c r="JF99" s="265" t="str">
        <f t="shared" si="483"/>
        <v/>
      </c>
      <c r="JG99" s="265" t="str">
        <f t="shared" si="483"/>
        <v/>
      </c>
      <c r="JH99" s="265" t="str">
        <f t="shared" si="483"/>
        <v/>
      </c>
      <c r="JI99" s="265" t="str">
        <f t="shared" si="483"/>
        <v/>
      </c>
      <c r="JJ99" s="265" t="str">
        <f t="shared" si="483"/>
        <v/>
      </c>
      <c r="JK99" s="265" t="str">
        <f t="shared" si="483"/>
        <v/>
      </c>
      <c r="JL99" s="265" t="str">
        <f t="shared" si="483"/>
        <v/>
      </c>
      <c r="JM99" s="265" t="str">
        <f t="shared" si="483"/>
        <v/>
      </c>
      <c r="JN99" s="265" t="str">
        <f t="shared" si="483"/>
        <v/>
      </c>
      <c r="JO99" s="265" t="str">
        <f t="shared" si="483"/>
        <v/>
      </c>
      <c r="JP99" s="265" t="str">
        <f t="shared" si="483"/>
        <v/>
      </c>
      <c r="JQ99" s="265" t="str">
        <f t="shared" si="483"/>
        <v/>
      </c>
      <c r="JS99" s="265" t="str">
        <f>IF(IX99="","",SUM(IX$12:IX99)-IX99+1)</f>
        <v/>
      </c>
      <c r="JT99" s="265" t="str">
        <f>IF(IY99="","",SUM(IY$12:IY99)-IY99+1)</f>
        <v/>
      </c>
      <c r="JU99" s="265" t="str">
        <f>IF(IZ99="","",SUM(IZ$12:IZ99)-IZ99+1)</f>
        <v/>
      </c>
      <c r="JV99" s="265" t="str">
        <f>IF(JA99="","",SUM(JA$12:JA99)-JA99+1)</f>
        <v/>
      </c>
      <c r="JW99" s="265" t="str">
        <f>IF(JB99="","",SUM(JB$12:JB99)-JB99+1)</f>
        <v/>
      </c>
      <c r="JX99" s="265" t="str">
        <f>IF(JC99="","",SUM(JC$12:JC99)-JC99+1)</f>
        <v/>
      </c>
      <c r="JY99" s="265" t="str">
        <f>IF(JD99="","",SUM(JD$12:JD99)-JD99+1)</f>
        <v/>
      </c>
      <c r="JZ99" s="265" t="str">
        <f>IF(JE99="","",SUM(JE$12:JE99)-JE99+1)</f>
        <v/>
      </c>
      <c r="KA99" s="265" t="str">
        <f>IF(JF99="","",SUM(JF$12:JF99)-JF99+1)</f>
        <v/>
      </c>
      <c r="KB99" s="265" t="str">
        <f>IF(JG99="","",SUM(JG$12:JG99)-JG99+1)</f>
        <v/>
      </c>
      <c r="KC99" s="265" t="str">
        <f>IF(JH99="","",SUM(JH$12:JH99)-JH99+1)</f>
        <v/>
      </c>
      <c r="KD99" s="265" t="str">
        <f>IF(JI99="","",SUM(JI$12:JI99)-JI99+1)</f>
        <v/>
      </c>
      <c r="KE99" s="265" t="str">
        <f>IF(JJ99="","",SUM(JJ$12:JJ99)-JJ99+1)</f>
        <v/>
      </c>
      <c r="KF99" s="265" t="str">
        <f>IF(JK99="","",SUM(JK$12:JK99)-JK99+1)</f>
        <v/>
      </c>
      <c r="KG99" s="265" t="str">
        <f>IF(JL99="","",SUM(JL$12:JL99)-JL99+1)</f>
        <v/>
      </c>
      <c r="KH99" s="265" t="str">
        <f>IF(JM99="","",SUM(JM$12:JM99)-JM99+1)</f>
        <v/>
      </c>
      <c r="KI99" s="265" t="str">
        <f>IF(JN99="","",SUM(JN$12:JN99)-JN99+1)</f>
        <v/>
      </c>
      <c r="KJ99" s="265" t="str">
        <f>IF(JO99="","",SUM(JO$12:JO99)-JO99+1)</f>
        <v/>
      </c>
      <c r="KK99" s="265" t="str">
        <f>IF(JP99="","",SUM(JP$12:JP99)-JP99+1)</f>
        <v/>
      </c>
      <c r="KL99" s="265" t="str">
        <f>IF(JQ99="","",SUM(JQ$12:JQ99)-JQ99+1)</f>
        <v/>
      </c>
      <c r="KN99" s="265"/>
      <c r="KO99" s="265"/>
      <c r="KP99" s="265"/>
      <c r="KQ99" s="265"/>
      <c r="KR99" s="265"/>
      <c r="KS99" s="265"/>
      <c r="KT99" s="265"/>
      <c r="KU99" s="265" t="str">
        <f t="shared" si="490"/>
        <v/>
      </c>
      <c r="KV99" s="265" t="str">
        <f t="shared" si="385"/>
        <v/>
      </c>
      <c r="KW99" s="265" t="str">
        <f t="shared" si="386"/>
        <v/>
      </c>
      <c r="KX99" s="265" t="str">
        <f t="shared" si="387"/>
        <v/>
      </c>
      <c r="KY99" s="265" t="str">
        <f t="shared" si="388"/>
        <v/>
      </c>
      <c r="KZ99" s="265" t="str">
        <f t="shared" si="389"/>
        <v/>
      </c>
      <c r="LA99" s="265" t="str">
        <f t="shared" si="390"/>
        <v/>
      </c>
      <c r="LB99" s="265" t="str">
        <f t="shared" si="391"/>
        <v/>
      </c>
      <c r="LC99" s="265" t="str">
        <f t="shared" si="392"/>
        <v/>
      </c>
      <c r="LD99" s="265" t="str">
        <f t="shared" si="393"/>
        <v/>
      </c>
      <c r="LE99" s="265" t="str">
        <f t="shared" si="394"/>
        <v/>
      </c>
      <c r="LF99" s="265" t="str">
        <f t="shared" si="395"/>
        <v/>
      </c>
      <c r="LG99" s="265" t="str">
        <f t="shared" si="396"/>
        <v/>
      </c>
    </row>
    <row r="100" spans="1:319" s="266" customFormat="1" x14ac:dyDescent="0.25">
      <c r="A100" s="248">
        <f t="shared" si="422"/>
        <v>89</v>
      </c>
      <c r="B100" s="176"/>
      <c r="C100" s="45"/>
      <c r="D100" s="45"/>
      <c r="E100" s="169"/>
      <c r="F100" s="46"/>
      <c r="G100" s="172"/>
      <c r="H100" s="54"/>
      <c r="I100" s="54"/>
      <c r="J100" s="54"/>
      <c r="K100" s="54"/>
      <c r="L100" s="248"/>
      <c r="M100" s="248"/>
      <c r="N100" s="44"/>
      <c r="O100" s="44"/>
      <c r="P100" s="43"/>
      <c r="Q100" s="43"/>
      <c r="R100" s="43"/>
      <c r="S100" s="43" t="str">
        <f>IF(Q100="s",P100,"")</f>
        <v/>
      </c>
      <c r="T100" s="54"/>
      <c r="U100" s="54"/>
      <c r="V100" s="54"/>
      <c r="W100" s="343" t="str">
        <f t="shared" si="298"/>
        <v/>
      </c>
      <c r="X100" s="344" t="str">
        <f t="shared" si="299"/>
        <v/>
      </c>
      <c r="Y100" s="45"/>
      <c r="Z100" s="45"/>
      <c r="AA100" s="54"/>
      <c r="AB100" s="54"/>
      <c r="AC100" s="54"/>
      <c r="AD100" s="44"/>
      <c r="AE100" s="44"/>
      <c r="AF100" s="44"/>
      <c r="AG100" s="45"/>
      <c r="AH100" s="45"/>
      <c r="AI100" s="45"/>
      <c r="AJ100" s="46"/>
      <c r="AK100" s="46"/>
      <c r="AL100" s="46"/>
      <c r="AN100" s="307" t="str">
        <f t="shared" si="377"/>
        <v/>
      </c>
      <c r="AO100" s="256" t="str">
        <f t="shared" si="378"/>
        <v/>
      </c>
      <c r="AP100" s="45" t="str">
        <f t="shared" si="397"/>
        <v/>
      </c>
      <c r="AQ100" s="308" t="str">
        <f t="shared" si="423"/>
        <v/>
      </c>
      <c r="AR100" s="43" t="str">
        <f t="shared" si="379"/>
        <v/>
      </c>
      <c r="AS100" s="255"/>
      <c r="AT100" s="256" t="str">
        <f t="shared" si="380"/>
        <v/>
      </c>
      <c r="AU100" s="257" t="str">
        <f t="shared" si="459"/>
        <v/>
      </c>
      <c r="AV100" s="257" t="str">
        <f t="shared" si="459"/>
        <v/>
      </c>
      <c r="AW100" s="257" t="str">
        <f t="shared" si="459"/>
        <v/>
      </c>
      <c r="AX100" s="257" t="str">
        <f t="shared" si="459"/>
        <v/>
      </c>
      <c r="AY100" s="257" t="str">
        <f t="shared" si="459"/>
        <v/>
      </c>
      <c r="AZ100" s="257" t="str">
        <f t="shared" si="459"/>
        <v/>
      </c>
      <c r="BA100" s="257" t="str">
        <f t="shared" si="459"/>
        <v/>
      </c>
      <c r="BB100" s="257" t="str">
        <f t="shared" si="459"/>
        <v/>
      </c>
      <c r="BC100" s="257" t="str">
        <f t="shared" si="459"/>
        <v/>
      </c>
      <c r="BD100" s="257" t="str">
        <f t="shared" si="459"/>
        <v/>
      </c>
      <c r="BE100" s="257" t="str">
        <f t="shared" si="460"/>
        <v/>
      </c>
      <c r="BF100" s="257" t="str">
        <f t="shared" si="460"/>
        <v/>
      </c>
      <c r="BG100" s="257" t="str">
        <f t="shared" si="460"/>
        <v/>
      </c>
      <c r="BH100" s="257" t="str">
        <f t="shared" si="460"/>
        <v/>
      </c>
      <c r="BI100" s="257" t="str">
        <f t="shared" si="460"/>
        <v/>
      </c>
      <c r="BJ100" s="257" t="str">
        <f t="shared" si="460"/>
        <v/>
      </c>
      <c r="BK100" s="257" t="str">
        <f t="shared" si="460"/>
        <v/>
      </c>
      <c r="BL100" s="257" t="str">
        <f t="shared" si="460"/>
        <v/>
      </c>
      <c r="BM100" s="258" t="str">
        <f t="shared" si="381"/>
        <v/>
      </c>
      <c r="BN100" s="259" t="str">
        <f t="shared" si="461"/>
        <v/>
      </c>
      <c r="BO100" s="259" t="str">
        <f t="shared" si="461"/>
        <v/>
      </c>
      <c r="BP100" s="259" t="str">
        <f t="shared" si="461"/>
        <v/>
      </c>
      <c r="BQ100" s="259" t="str">
        <f t="shared" si="461"/>
        <v/>
      </c>
      <c r="BR100" s="259" t="str">
        <f t="shared" si="461"/>
        <v/>
      </c>
      <c r="BS100" s="259" t="str">
        <f t="shared" si="461"/>
        <v/>
      </c>
      <c r="BT100" s="259" t="str">
        <f t="shared" si="461"/>
        <v/>
      </c>
      <c r="BU100" s="259" t="str">
        <f t="shared" si="461"/>
        <v/>
      </c>
      <c r="BV100" s="259" t="str">
        <f t="shared" si="461"/>
        <v/>
      </c>
      <c r="BW100" s="259" t="str">
        <f t="shared" si="461"/>
        <v/>
      </c>
      <c r="BX100" s="259" t="str">
        <f t="shared" si="462"/>
        <v/>
      </c>
      <c r="BY100" s="259" t="str">
        <f t="shared" si="462"/>
        <v/>
      </c>
      <c r="BZ100" s="259" t="str">
        <f t="shared" si="462"/>
        <v/>
      </c>
      <c r="CA100" s="259" t="str">
        <f t="shared" si="462"/>
        <v/>
      </c>
      <c r="CB100" s="259" t="str">
        <f t="shared" si="462"/>
        <v/>
      </c>
      <c r="CC100" s="259" t="str">
        <f t="shared" si="462"/>
        <v/>
      </c>
      <c r="CD100" s="259" t="str">
        <f t="shared" si="462"/>
        <v/>
      </c>
      <c r="CE100" s="259" t="str">
        <f t="shared" si="462"/>
        <v/>
      </c>
      <c r="CF100" s="260" t="str">
        <f t="shared" si="382"/>
        <v/>
      </c>
      <c r="CG100" s="261" t="str">
        <f t="shared" si="463"/>
        <v/>
      </c>
      <c r="CH100" s="261" t="str">
        <f t="shared" si="463"/>
        <v/>
      </c>
      <c r="CI100" s="261" t="str">
        <f t="shared" si="463"/>
        <v/>
      </c>
      <c r="CJ100" s="261" t="str">
        <f t="shared" si="463"/>
        <v/>
      </c>
      <c r="CK100" s="261" t="str">
        <f t="shared" si="463"/>
        <v/>
      </c>
      <c r="CL100" s="261" t="str">
        <f t="shared" si="463"/>
        <v/>
      </c>
      <c r="CM100" s="261" t="str">
        <f t="shared" si="463"/>
        <v/>
      </c>
      <c r="CN100" s="261" t="str">
        <f t="shared" si="463"/>
        <v/>
      </c>
      <c r="CO100" s="261" t="str">
        <f t="shared" si="463"/>
        <v/>
      </c>
      <c r="CP100" s="261" t="str">
        <f t="shared" si="463"/>
        <v/>
      </c>
      <c r="CQ100" s="261" t="str">
        <f t="shared" si="464"/>
        <v/>
      </c>
      <c r="CR100" s="261" t="str">
        <f t="shared" si="464"/>
        <v/>
      </c>
      <c r="CS100" s="261" t="str">
        <f t="shared" si="464"/>
        <v/>
      </c>
      <c r="CT100" s="261" t="str">
        <f t="shared" si="464"/>
        <v/>
      </c>
      <c r="CU100" s="261" t="str">
        <f t="shared" si="464"/>
        <v/>
      </c>
      <c r="CV100" s="261" t="str">
        <f t="shared" si="464"/>
        <v/>
      </c>
      <c r="CW100" s="261" t="str">
        <f t="shared" si="464"/>
        <v/>
      </c>
      <c r="CX100" s="261" t="str">
        <f t="shared" si="464"/>
        <v/>
      </c>
      <c r="CY100" s="262" t="str">
        <f t="shared" si="383"/>
        <v/>
      </c>
      <c r="CZ100" s="263" t="str">
        <f t="shared" si="465"/>
        <v/>
      </c>
      <c r="DA100" s="263" t="str">
        <f t="shared" si="465"/>
        <v/>
      </c>
      <c r="DB100" s="263" t="str">
        <f t="shared" si="465"/>
        <v/>
      </c>
      <c r="DC100" s="263" t="str">
        <f t="shared" si="465"/>
        <v/>
      </c>
      <c r="DD100" s="263" t="str">
        <f t="shared" si="465"/>
        <v/>
      </c>
      <c r="DE100" s="263" t="str">
        <f t="shared" si="465"/>
        <v/>
      </c>
      <c r="DF100" s="263" t="str">
        <f t="shared" si="465"/>
        <v/>
      </c>
      <c r="DG100" s="263" t="str">
        <f t="shared" si="465"/>
        <v/>
      </c>
      <c r="DH100" s="263" t="str">
        <f t="shared" si="465"/>
        <v/>
      </c>
      <c r="DI100" s="263" t="str">
        <f t="shared" si="465"/>
        <v/>
      </c>
      <c r="DJ100" s="263" t="str">
        <f t="shared" si="466"/>
        <v/>
      </c>
      <c r="DK100" s="263" t="str">
        <f t="shared" si="466"/>
        <v/>
      </c>
      <c r="DL100" s="263" t="str">
        <f t="shared" si="466"/>
        <v/>
      </c>
      <c r="DM100" s="263" t="str">
        <f t="shared" si="466"/>
        <v/>
      </c>
      <c r="DN100" s="263" t="str">
        <f t="shared" si="466"/>
        <v/>
      </c>
      <c r="DO100" s="263" t="str">
        <f t="shared" si="466"/>
        <v/>
      </c>
      <c r="DP100" s="263" t="str">
        <f t="shared" si="466"/>
        <v/>
      </c>
      <c r="DQ100" s="263" t="str">
        <f t="shared" si="466"/>
        <v/>
      </c>
      <c r="DR100" s="264"/>
      <c r="DS100" s="257" t="str">
        <f t="shared" si="469"/>
        <v/>
      </c>
      <c r="DT100" s="257" t="str">
        <f t="shared" si="469"/>
        <v/>
      </c>
      <c r="DU100" s="257" t="str">
        <f t="shared" si="469"/>
        <v/>
      </c>
      <c r="DV100" s="257" t="str">
        <f t="shared" si="469"/>
        <v/>
      </c>
      <c r="DW100" s="257" t="str">
        <f t="shared" si="469"/>
        <v/>
      </c>
      <c r="DX100" s="257" t="str">
        <f t="shared" si="469"/>
        <v/>
      </c>
      <c r="DY100" s="257" t="str">
        <f t="shared" si="469"/>
        <v/>
      </c>
      <c r="DZ100" s="257" t="str">
        <f t="shared" si="469"/>
        <v/>
      </c>
      <c r="EA100" s="257" t="str">
        <f t="shared" si="469"/>
        <v/>
      </c>
      <c r="EB100" s="257" t="str">
        <f t="shared" si="469"/>
        <v/>
      </c>
      <c r="EC100" s="257" t="str">
        <f t="shared" si="470"/>
        <v/>
      </c>
      <c r="ED100" s="257" t="str">
        <f t="shared" si="470"/>
        <v/>
      </c>
      <c r="EE100" s="257" t="str">
        <f t="shared" si="470"/>
        <v/>
      </c>
      <c r="EF100" s="257" t="str">
        <f t="shared" si="470"/>
        <v/>
      </c>
      <c r="EG100" s="257" t="str">
        <f t="shared" si="470"/>
        <v/>
      </c>
      <c r="EH100" s="257" t="str">
        <f t="shared" si="470"/>
        <v/>
      </c>
      <c r="EI100" s="257" t="str">
        <f t="shared" si="470"/>
        <v/>
      </c>
      <c r="EJ100" s="257" t="str">
        <f t="shared" si="470"/>
        <v/>
      </c>
      <c r="EK100" s="259" t="str">
        <f t="shared" si="470"/>
        <v/>
      </c>
      <c r="EL100" s="259" t="str">
        <f t="shared" si="470"/>
        <v/>
      </c>
      <c r="EM100" s="259" t="str">
        <f t="shared" si="471"/>
        <v/>
      </c>
      <c r="EN100" s="259" t="str">
        <f t="shared" si="471"/>
        <v/>
      </c>
      <c r="EO100" s="259" t="str">
        <f t="shared" si="471"/>
        <v/>
      </c>
      <c r="EP100" s="259" t="str">
        <f t="shared" si="471"/>
        <v/>
      </c>
      <c r="EQ100" s="259" t="str">
        <f t="shared" si="471"/>
        <v/>
      </c>
      <c r="ER100" s="259" t="str">
        <f t="shared" si="471"/>
        <v/>
      </c>
      <c r="ES100" s="259" t="str">
        <f t="shared" si="441"/>
        <v/>
      </c>
      <c r="ET100" s="259" t="str">
        <f t="shared" si="484"/>
        <v/>
      </c>
      <c r="EU100" s="259" t="str">
        <f t="shared" si="484"/>
        <v/>
      </c>
      <c r="EV100" s="259" t="str">
        <f t="shared" si="484"/>
        <v/>
      </c>
      <c r="EW100" s="259" t="str">
        <f t="shared" si="484"/>
        <v/>
      </c>
      <c r="EX100" s="259" t="str">
        <f t="shared" si="484"/>
        <v/>
      </c>
      <c r="EY100" s="259" t="str">
        <f t="shared" si="484"/>
        <v/>
      </c>
      <c r="EZ100" s="259" t="str">
        <f t="shared" si="484"/>
        <v/>
      </c>
      <c r="FA100" s="259" t="str">
        <f t="shared" si="484"/>
        <v/>
      </c>
      <c r="FB100" s="259" t="str">
        <f t="shared" si="484"/>
        <v/>
      </c>
      <c r="FC100" s="261" t="str">
        <f t="shared" si="472"/>
        <v/>
      </c>
      <c r="FD100" s="261" t="str">
        <f t="shared" si="472"/>
        <v/>
      </c>
      <c r="FE100" s="261" t="str">
        <f t="shared" si="472"/>
        <v/>
      </c>
      <c r="FF100" s="261" t="str">
        <f t="shared" si="472"/>
        <v/>
      </c>
      <c r="FG100" s="261" t="str">
        <f t="shared" si="472"/>
        <v/>
      </c>
      <c r="FH100" s="261" t="str">
        <f t="shared" si="472"/>
        <v/>
      </c>
      <c r="FI100" s="261" t="str">
        <f t="shared" si="472"/>
        <v/>
      </c>
      <c r="FJ100" s="261" t="str">
        <f t="shared" si="472"/>
        <v/>
      </c>
      <c r="FK100" s="261" t="str">
        <f t="shared" si="443"/>
        <v/>
      </c>
      <c r="FL100" s="261" t="str">
        <f t="shared" si="485"/>
        <v/>
      </c>
      <c r="FM100" s="261" t="str">
        <f t="shared" si="485"/>
        <v/>
      </c>
      <c r="FN100" s="261" t="str">
        <f t="shared" si="485"/>
        <v/>
      </c>
      <c r="FO100" s="261" t="str">
        <f t="shared" si="485"/>
        <v/>
      </c>
      <c r="FP100" s="261" t="str">
        <f t="shared" si="485"/>
        <v/>
      </c>
      <c r="FQ100" s="261" t="str">
        <f t="shared" si="485"/>
        <v/>
      </c>
      <c r="FR100" s="261" t="str">
        <f t="shared" si="485"/>
        <v/>
      </c>
      <c r="FS100" s="261" t="str">
        <f t="shared" si="485"/>
        <v/>
      </c>
      <c r="FT100" s="261" t="str">
        <f t="shared" si="485"/>
        <v/>
      </c>
      <c r="FU100" s="263" t="str">
        <f t="shared" si="473"/>
        <v/>
      </c>
      <c r="FV100" s="263" t="str">
        <f t="shared" si="473"/>
        <v/>
      </c>
      <c r="FW100" s="263" t="str">
        <f t="shared" si="473"/>
        <v/>
      </c>
      <c r="FX100" s="263" t="str">
        <f t="shared" si="473"/>
        <v/>
      </c>
      <c r="FY100" s="263" t="str">
        <f t="shared" si="473"/>
        <v/>
      </c>
      <c r="FZ100" s="263" t="str">
        <f t="shared" si="473"/>
        <v/>
      </c>
      <c r="GA100" s="263" t="str">
        <f t="shared" si="473"/>
        <v/>
      </c>
      <c r="GB100" s="263" t="str">
        <f t="shared" si="473"/>
        <v/>
      </c>
      <c r="GC100" s="263" t="str">
        <f t="shared" si="445"/>
        <v/>
      </c>
      <c r="GD100" s="263" t="str">
        <f t="shared" si="486"/>
        <v/>
      </c>
      <c r="GE100" s="263" t="str">
        <f t="shared" si="486"/>
        <v/>
      </c>
      <c r="GF100" s="263" t="str">
        <f t="shared" si="486"/>
        <v/>
      </c>
      <c r="GG100" s="263" t="str">
        <f t="shared" si="486"/>
        <v/>
      </c>
      <c r="GH100" s="263" t="str">
        <f t="shared" si="486"/>
        <v/>
      </c>
      <c r="GI100" s="263" t="str">
        <f t="shared" si="486"/>
        <v/>
      </c>
      <c r="GJ100" s="263" t="str">
        <f t="shared" si="486"/>
        <v/>
      </c>
      <c r="GK100" s="263" t="str">
        <f t="shared" si="486"/>
        <v/>
      </c>
      <c r="GL100" s="263" t="str">
        <f t="shared" si="486"/>
        <v/>
      </c>
      <c r="GM100" s="265" t="str">
        <f t="shared" si="487"/>
        <v/>
      </c>
      <c r="GN100" s="265" t="str">
        <f t="shared" si="487"/>
        <v/>
      </c>
      <c r="GO100" s="265" t="str">
        <f t="shared" si="487"/>
        <v/>
      </c>
      <c r="GP100" s="265" t="str">
        <f t="shared" si="487"/>
        <v/>
      </c>
      <c r="GQ100" s="265" t="str">
        <f t="shared" si="487"/>
        <v/>
      </c>
      <c r="GR100" s="265" t="str">
        <f t="shared" si="487"/>
        <v/>
      </c>
      <c r="GS100" s="265" t="str">
        <f t="shared" si="425"/>
        <v/>
      </c>
      <c r="GT100" s="265" t="str">
        <f t="shared" si="488"/>
        <v/>
      </c>
      <c r="GU100" s="265" t="str">
        <f t="shared" si="488"/>
        <v/>
      </c>
      <c r="GV100" s="265" t="str">
        <f t="shared" si="489"/>
        <v/>
      </c>
      <c r="GW100" s="265" t="str">
        <f t="shared" si="489"/>
        <v/>
      </c>
      <c r="GX100" s="265" t="str">
        <f t="shared" si="489"/>
        <v/>
      </c>
      <c r="GY100" s="265" t="str">
        <f t="shared" si="489"/>
        <v/>
      </c>
      <c r="GZ100" s="265" t="str">
        <f t="shared" si="489"/>
        <v/>
      </c>
      <c r="HA100" s="265" t="str">
        <f t="shared" si="489"/>
        <v/>
      </c>
      <c r="HB100" s="265" t="str">
        <f t="shared" si="489"/>
        <v/>
      </c>
      <c r="HC100" s="265" t="str">
        <f t="shared" si="489"/>
        <v/>
      </c>
      <c r="HD100" s="265" t="str">
        <f t="shared" si="489"/>
        <v/>
      </c>
      <c r="HF100" s="265">
        <f t="shared" si="477"/>
        <v>89</v>
      </c>
      <c r="HG100" s="267" t="str">
        <f t="shared" si="467"/>
        <v/>
      </c>
      <c r="HH100" s="267" t="str">
        <f t="shared" si="467"/>
        <v/>
      </c>
      <c r="HI100" s="267" t="str">
        <f t="shared" si="467"/>
        <v/>
      </c>
      <c r="HJ100" s="267" t="str">
        <f t="shared" si="467"/>
        <v/>
      </c>
      <c r="HK100" s="267" t="str">
        <f t="shared" si="467"/>
        <v/>
      </c>
      <c r="HL100" s="267" t="str">
        <f t="shared" si="467"/>
        <v/>
      </c>
      <c r="HM100" s="267" t="str">
        <f t="shared" si="467"/>
        <v/>
      </c>
      <c r="HN100" s="267" t="str">
        <f t="shared" si="467"/>
        <v/>
      </c>
      <c r="HO100" s="267" t="str">
        <f t="shared" si="467"/>
        <v/>
      </c>
      <c r="HP100" s="267" t="str">
        <f t="shared" si="467"/>
        <v/>
      </c>
      <c r="HQ100" s="267" t="str">
        <f t="shared" si="468"/>
        <v/>
      </c>
      <c r="HR100" s="267" t="str">
        <f t="shared" si="468"/>
        <v/>
      </c>
      <c r="HS100" s="267" t="str">
        <f t="shared" si="468"/>
        <v/>
      </c>
      <c r="HT100" s="267" t="str">
        <f t="shared" si="468"/>
        <v/>
      </c>
      <c r="HU100" s="267" t="str">
        <f t="shared" si="468"/>
        <v/>
      </c>
      <c r="HV100" s="267" t="str">
        <f t="shared" si="468"/>
        <v/>
      </c>
      <c r="HW100" s="267" t="str">
        <f t="shared" si="468"/>
        <v/>
      </c>
      <c r="HX100" s="267" t="str">
        <f t="shared" si="468"/>
        <v/>
      </c>
      <c r="HY100" s="267" t="str">
        <f t="shared" si="468"/>
        <v/>
      </c>
      <c r="HZ100" s="267" t="str">
        <f t="shared" si="468"/>
        <v/>
      </c>
      <c r="IA100" s="264"/>
      <c r="IB100" s="267" t="str">
        <f t="shared" si="400"/>
        <v/>
      </c>
      <c r="IC100" s="267" t="str">
        <f t="shared" si="401"/>
        <v/>
      </c>
      <c r="ID100" s="267" t="str">
        <f t="shared" si="402"/>
        <v/>
      </c>
      <c r="IE100" s="267" t="str">
        <f t="shared" si="403"/>
        <v/>
      </c>
      <c r="IF100" s="267" t="str">
        <f t="shared" si="404"/>
        <v/>
      </c>
      <c r="IG100" s="267" t="str">
        <f t="shared" si="405"/>
        <v/>
      </c>
      <c r="IH100" s="267" t="str">
        <f t="shared" si="406"/>
        <v/>
      </c>
      <c r="II100" s="267" t="str">
        <f t="shared" si="407"/>
        <v/>
      </c>
      <c r="IJ100" s="267" t="str">
        <f t="shared" si="408"/>
        <v/>
      </c>
      <c r="IK100" s="267" t="str">
        <f t="shared" si="409"/>
        <v/>
      </c>
      <c r="IL100" s="267" t="str">
        <f t="shared" si="410"/>
        <v/>
      </c>
      <c r="IM100" s="267" t="str">
        <f t="shared" si="411"/>
        <v/>
      </c>
      <c r="IN100" s="267" t="str">
        <f t="shared" si="412"/>
        <v/>
      </c>
      <c r="IO100" s="267" t="str">
        <f t="shared" si="413"/>
        <v/>
      </c>
      <c r="IP100" s="267" t="str">
        <f t="shared" si="414"/>
        <v/>
      </c>
      <c r="IQ100" s="267" t="str">
        <f t="shared" si="415"/>
        <v/>
      </c>
      <c r="IR100" s="267" t="str">
        <f t="shared" si="416"/>
        <v/>
      </c>
      <c r="IS100" s="267" t="str">
        <f t="shared" si="417"/>
        <v/>
      </c>
      <c r="IT100" s="267" t="str">
        <f t="shared" si="418"/>
        <v/>
      </c>
      <c r="IU100" s="267" t="str">
        <f t="shared" si="419"/>
        <v/>
      </c>
      <c r="IV100" s="264"/>
      <c r="IW100" s="268">
        <v>89</v>
      </c>
      <c r="IX100" s="265" t="str">
        <f t="shared" si="420"/>
        <v/>
      </c>
      <c r="IY100" s="265" t="str">
        <f t="shared" si="475"/>
        <v/>
      </c>
      <c r="IZ100" s="265" t="str">
        <f t="shared" si="475"/>
        <v/>
      </c>
      <c r="JA100" s="265" t="str">
        <f t="shared" si="475"/>
        <v/>
      </c>
      <c r="JB100" s="265" t="str">
        <f t="shared" si="436"/>
        <v/>
      </c>
      <c r="JC100" s="265" t="str">
        <f t="shared" si="436"/>
        <v/>
      </c>
      <c r="JD100" s="265" t="str">
        <f t="shared" si="436"/>
        <v/>
      </c>
      <c r="JE100" s="265" t="str">
        <f t="shared" si="483"/>
        <v/>
      </c>
      <c r="JF100" s="265" t="str">
        <f t="shared" si="483"/>
        <v/>
      </c>
      <c r="JG100" s="265" t="str">
        <f t="shared" si="483"/>
        <v/>
      </c>
      <c r="JH100" s="265" t="str">
        <f t="shared" si="483"/>
        <v/>
      </c>
      <c r="JI100" s="265" t="str">
        <f t="shared" si="483"/>
        <v/>
      </c>
      <c r="JJ100" s="265" t="str">
        <f t="shared" si="483"/>
        <v/>
      </c>
      <c r="JK100" s="265" t="str">
        <f t="shared" si="483"/>
        <v/>
      </c>
      <c r="JL100" s="265" t="str">
        <f t="shared" si="483"/>
        <v/>
      </c>
      <c r="JM100" s="265" t="str">
        <f t="shared" si="483"/>
        <v/>
      </c>
      <c r="JN100" s="265" t="str">
        <f t="shared" si="483"/>
        <v/>
      </c>
      <c r="JO100" s="265" t="str">
        <f t="shared" si="483"/>
        <v/>
      </c>
      <c r="JP100" s="265" t="str">
        <f t="shared" si="483"/>
        <v/>
      </c>
      <c r="JQ100" s="265" t="str">
        <f t="shared" si="483"/>
        <v/>
      </c>
      <c r="JS100" s="265" t="str">
        <f>IF(IX100="","",SUM(IX$12:IX100)-IX100+1)</f>
        <v/>
      </c>
      <c r="JT100" s="265" t="str">
        <f>IF(IY100="","",SUM(IY$12:IY100)-IY100+1)</f>
        <v/>
      </c>
      <c r="JU100" s="265" t="str">
        <f>IF(IZ100="","",SUM(IZ$12:IZ100)-IZ100+1)</f>
        <v/>
      </c>
      <c r="JV100" s="265" t="str">
        <f>IF(JA100="","",SUM(JA$12:JA100)-JA100+1)</f>
        <v/>
      </c>
      <c r="JW100" s="265" t="str">
        <f>IF(JB100="","",SUM(JB$12:JB100)-JB100+1)</f>
        <v/>
      </c>
      <c r="JX100" s="265" t="str">
        <f>IF(JC100="","",SUM(JC$12:JC100)-JC100+1)</f>
        <v/>
      </c>
      <c r="JY100" s="265" t="str">
        <f>IF(JD100="","",SUM(JD$12:JD100)-JD100+1)</f>
        <v/>
      </c>
      <c r="JZ100" s="265" t="str">
        <f>IF(JE100="","",SUM(JE$12:JE100)-JE100+1)</f>
        <v/>
      </c>
      <c r="KA100" s="265" t="str">
        <f>IF(JF100="","",SUM(JF$12:JF100)-JF100+1)</f>
        <v/>
      </c>
      <c r="KB100" s="265" t="str">
        <f>IF(JG100="","",SUM(JG$12:JG100)-JG100+1)</f>
        <v/>
      </c>
      <c r="KC100" s="265" t="str">
        <f>IF(JH100="","",SUM(JH$12:JH100)-JH100+1)</f>
        <v/>
      </c>
      <c r="KD100" s="265" t="str">
        <f>IF(JI100="","",SUM(JI$12:JI100)-JI100+1)</f>
        <v/>
      </c>
      <c r="KE100" s="265" t="str">
        <f>IF(JJ100="","",SUM(JJ$12:JJ100)-JJ100+1)</f>
        <v/>
      </c>
      <c r="KF100" s="265" t="str">
        <f>IF(JK100="","",SUM(JK$12:JK100)-JK100+1)</f>
        <v/>
      </c>
      <c r="KG100" s="265" t="str">
        <f>IF(JL100="","",SUM(JL$12:JL100)-JL100+1)</f>
        <v/>
      </c>
      <c r="KH100" s="265" t="str">
        <f>IF(JM100="","",SUM(JM$12:JM100)-JM100+1)</f>
        <v/>
      </c>
      <c r="KI100" s="265" t="str">
        <f>IF(JN100="","",SUM(JN$12:JN100)-JN100+1)</f>
        <v/>
      </c>
      <c r="KJ100" s="265" t="str">
        <f>IF(JO100="","",SUM(JO$12:JO100)-JO100+1)</f>
        <v/>
      </c>
      <c r="KK100" s="265" t="str">
        <f>IF(JP100="","",SUM(JP$12:JP100)-JP100+1)</f>
        <v/>
      </c>
      <c r="KL100" s="265" t="str">
        <f>IF(JQ100="","",SUM(JQ$12:JQ100)-JQ100+1)</f>
        <v/>
      </c>
      <c r="KN100" s="265"/>
      <c r="KO100" s="265"/>
      <c r="KP100" s="265"/>
      <c r="KQ100" s="265"/>
      <c r="KR100" s="265"/>
      <c r="KS100" s="265"/>
      <c r="KT100" s="265"/>
      <c r="KU100" s="265" t="str">
        <f t="shared" si="490"/>
        <v/>
      </c>
      <c r="KV100" s="265" t="str">
        <f t="shared" si="385"/>
        <v/>
      </c>
      <c r="KW100" s="265" t="str">
        <f t="shared" si="386"/>
        <v/>
      </c>
      <c r="KX100" s="265" t="str">
        <f t="shared" si="387"/>
        <v/>
      </c>
      <c r="KY100" s="265" t="str">
        <f t="shared" si="388"/>
        <v/>
      </c>
      <c r="KZ100" s="265" t="str">
        <f t="shared" si="389"/>
        <v/>
      </c>
      <c r="LA100" s="265" t="str">
        <f t="shared" si="390"/>
        <v/>
      </c>
      <c r="LB100" s="265" t="str">
        <f t="shared" si="391"/>
        <v/>
      </c>
      <c r="LC100" s="265" t="str">
        <f t="shared" si="392"/>
        <v/>
      </c>
      <c r="LD100" s="265" t="str">
        <f t="shared" si="393"/>
        <v/>
      </c>
      <c r="LE100" s="265" t="str">
        <f t="shared" si="394"/>
        <v/>
      </c>
      <c r="LF100" s="265" t="str">
        <f t="shared" si="395"/>
        <v/>
      </c>
      <c r="LG100" s="265" t="str">
        <f t="shared" si="396"/>
        <v/>
      </c>
    </row>
    <row r="101" spans="1:319" s="266" customFormat="1" x14ac:dyDescent="0.25">
      <c r="A101" s="248">
        <f t="shared" si="422"/>
        <v>90</v>
      </c>
      <c r="B101" s="176"/>
      <c r="C101" s="45"/>
      <c r="D101" s="45"/>
      <c r="E101" s="169"/>
      <c r="F101" s="46"/>
      <c r="G101" s="172"/>
      <c r="H101" s="54"/>
      <c r="I101" s="54"/>
      <c r="J101" s="54"/>
      <c r="K101" s="54"/>
      <c r="L101" s="248"/>
      <c r="M101" s="248"/>
      <c r="N101" s="44"/>
      <c r="O101" s="44"/>
      <c r="P101" s="43"/>
      <c r="Q101" s="43"/>
      <c r="R101" s="43"/>
      <c r="S101" s="43" t="str">
        <f>IF(Q101="s",P101,"")</f>
        <v/>
      </c>
      <c r="T101" s="54"/>
      <c r="U101" s="54"/>
      <c r="V101" s="54"/>
      <c r="W101" s="343" t="str">
        <f t="shared" si="298"/>
        <v/>
      </c>
      <c r="X101" s="344" t="str">
        <f t="shared" si="299"/>
        <v/>
      </c>
      <c r="Y101" s="45"/>
      <c r="Z101" s="45"/>
      <c r="AA101" s="54"/>
      <c r="AB101" s="54"/>
      <c r="AC101" s="54"/>
      <c r="AD101" s="44"/>
      <c r="AE101" s="44"/>
      <c r="AF101" s="44"/>
      <c r="AG101" s="45"/>
      <c r="AH101" s="45"/>
      <c r="AI101" s="45"/>
      <c r="AJ101" s="46"/>
      <c r="AK101" s="46"/>
      <c r="AL101" s="46"/>
      <c r="AN101" s="307" t="str">
        <f t="shared" si="377"/>
        <v/>
      </c>
      <c r="AO101" s="256" t="str">
        <f t="shared" si="378"/>
        <v/>
      </c>
      <c r="AP101" s="45" t="str">
        <f t="shared" si="397"/>
        <v/>
      </c>
      <c r="AQ101" s="308" t="str">
        <f t="shared" si="423"/>
        <v/>
      </c>
      <c r="AR101" s="43" t="str">
        <f t="shared" si="379"/>
        <v/>
      </c>
      <c r="AS101" s="255"/>
      <c r="AT101" s="256" t="str">
        <f t="shared" si="380"/>
        <v/>
      </c>
      <c r="AU101" s="257" t="str">
        <f t="shared" si="459"/>
        <v/>
      </c>
      <c r="AV101" s="257" t="str">
        <f t="shared" si="459"/>
        <v/>
      </c>
      <c r="AW101" s="257" t="str">
        <f t="shared" si="459"/>
        <v/>
      </c>
      <c r="AX101" s="257" t="str">
        <f t="shared" si="459"/>
        <v/>
      </c>
      <c r="AY101" s="257" t="str">
        <f t="shared" si="459"/>
        <v/>
      </c>
      <c r="AZ101" s="257" t="str">
        <f t="shared" si="459"/>
        <v/>
      </c>
      <c r="BA101" s="257" t="str">
        <f t="shared" si="459"/>
        <v/>
      </c>
      <c r="BB101" s="257" t="str">
        <f t="shared" si="459"/>
        <v/>
      </c>
      <c r="BC101" s="257" t="str">
        <f t="shared" si="459"/>
        <v/>
      </c>
      <c r="BD101" s="257" t="str">
        <f t="shared" si="459"/>
        <v/>
      </c>
      <c r="BE101" s="257" t="str">
        <f t="shared" si="460"/>
        <v/>
      </c>
      <c r="BF101" s="257" t="str">
        <f t="shared" si="460"/>
        <v/>
      </c>
      <c r="BG101" s="257" t="str">
        <f t="shared" si="460"/>
        <v/>
      </c>
      <c r="BH101" s="257" t="str">
        <f t="shared" si="460"/>
        <v/>
      </c>
      <c r="BI101" s="257" t="str">
        <f t="shared" si="460"/>
        <v/>
      </c>
      <c r="BJ101" s="257" t="str">
        <f t="shared" si="460"/>
        <v/>
      </c>
      <c r="BK101" s="257" t="str">
        <f t="shared" si="460"/>
        <v/>
      </c>
      <c r="BL101" s="257" t="str">
        <f t="shared" si="460"/>
        <v/>
      </c>
      <c r="BM101" s="258" t="str">
        <f t="shared" si="381"/>
        <v/>
      </c>
      <c r="BN101" s="259" t="str">
        <f t="shared" si="461"/>
        <v/>
      </c>
      <c r="BO101" s="259" t="str">
        <f t="shared" si="461"/>
        <v/>
      </c>
      <c r="BP101" s="259" t="str">
        <f t="shared" si="461"/>
        <v/>
      </c>
      <c r="BQ101" s="259" t="str">
        <f t="shared" si="461"/>
        <v/>
      </c>
      <c r="BR101" s="259" t="str">
        <f t="shared" si="461"/>
        <v/>
      </c>
      <c r="BS101" s="259" t="str">
        <f t="shared" si="461"/>
        <v/>
      </c>
      <c r="BT101" s="259" t="str">
        <f t="shared" si="461"/>
        <v/>
      </c>
      <c r="BU101" s="259" t="str">
        <f t="shared" si="461"/>
        <v/>
      </c>
      <c r="BV101" s="259" t="str">
        <f t="shared" si="461"/>
        <v/>
      </c>
      <c r="BW101" s="259" t="str">
        <f t="shared" si="461"/>
        <v/>
      </c>
      <c r="BX101" s="259" t="str">
        <f t="shared" si="462"/>
        <v/>
      </c>
      <c r="BY101" s="259" t="str">
        <f t="shared" si="462"/>
        <v/>
      </c>
      <c r="BZ101" s="259" t="str">
        <f t="shared" si="462"/>
        <v/>
      </c>
      <c r="CA101" s="259" t="str">
        <f t="shared" si="462"/>
        <v/>
      </c>
      <c r="CB101" s="259" t="str">
        <f t="shared" si="462"/>
        <v/>
      </c>
      <c r="CC101" s="259" t="str">
        <f t="shared" si="462"/>
        <v/>
      </c>
      <c r="CD101" s="259" t="str">
        <f t="shared" si="462"/>
        <v/>
      </c>
      <c r="CE101" s="259" t="str">
        <f t="shared" si="462"/>
        <v/>
      </c>
      <c r="CF101" s="260" t="str">
        <f t="shared" si="382"/>
        <v/>
      </c>
      <c r="CG101" s="261" t="str">
        <f t="shared" si="463"/>
        <v/>
      </c>
      <c r="CH101" s="261" t="str">
        <f t="shared" si="463"/>
        <v/>
      </c>
      <c r="CI101" s="261" t="str">
        <f t="shared" si="463"/>
        <v/>
      </c>
      <c r="CJ101" s="261" t="str">
        <f t="shared" si="463"/>
        <v/>
      </c>
      <c r="CK101" s="261" t="str">
        <f t="shared" si="463"/>
        <v/>
      </c>
      <c r="CL101" s="261" t="str">
        <f t="shared" si="463"/>
        <v/>
      </c>
      <c r="CM101" s="261" t="str">
        <f t="shared" si="463"/>
        <v/>
      </c>
      <c r="CN101" s="261" t="str">
        <f t="shared" si="463"/>
        <v/>
      </c>
      <c r="CO101" s="261" t="str">
        <f t="shared" si="463"/>
        <v/>
      </c>
      <c r="CP101" s="261" t="str">
        <f t="shared" si="463"/>
        <v/>
      </c>
      <c r="CQ101" s="261" t="str">
        <f t="shared" si="464"/>
        <v/>
      </c>
      <c r="CR101" s="261" t="str">
        <f t="shared" si="464"/>
        <v/>
      </c>
      <c r="CS101" s="261" t="str">
        <f t="shared" si="464"/>
        <v/>
      </c>
      <c r="CT101" s="261" t="str">
        <f t="shared" si="464"/>
        <v/>
      </c>
      <c r="CU101" s="261" t="str">
        <f t="shared" si="464"/>
        <v/>
      </c>
      <c r="CV101" s="261" t="str">
        <f t="shared" si="464"/>
        <v/>
      </c>
      <c r="CW101" s="261" t="str">
        <f t="shared" si="464"/>
        <v/>
      </c>
      <c r="CX101" s="261" t="str">
        <f t="shared" si="464"/>
        <v/>
      </c>
      <c r="CY101" s="262" t="str">
        <f t="shared" si="383"/>
        <v/>
      </c>
      <c r="CZ101" s="263" t="str">
        <f t="shared" si="465"/>
        <v/>
      </c>
      <c r="DA101" s="263" t="str">
        <f t="shared" si="465"/>
        <v/>
      </c>
      <c r="DB101" s="263" t="str">
        <f t="shared" si="465"/>
        <v/>
      </c>
      <c r="DC101" s="263" t="str">
        <f t="shared" si="465"/>
        <v/>
      </c>
      <c r="DD101" s="263" t="str">
        <f t="shared" si="465"/>
        <v/>
      </c>
      <c r="DE101" s="263" t="str">
        <f t="shared" si="465"/>
        <v/>
      </c>
      <c r="DF101" s="263" t="str">
        <f t="shared" si="465"/>
        <v/>
      </c>
      <c r="DG101" s="263" t="str">
        <f t="shared" si="465"/>
        <v/>
      </c>
      <c r="DH101" s="263" t="str">
        <f t="shared" si="465"/>
        <v/>
      </c>
      <c r="DI101" s="263" t="str">
        <f t="shared" si="465"/>
        <v/>
      </c>
      <c r="DJ101" s="263" t="str">
        <f t="shared" si="466"/>
        <v/>
      </c>
      <c r="DK101" s="263" t="str">
        <f t="shared" si="466"/>
        <v/>
      </c>
      <c r="DL101" s="263" t="str">
        <f t="shared" si="466"/>
        <v/>
      </c>
      <c r="DM101" s="263" t="str">
        <f t="shared" si="466"/>
        <v/>
      </c>
      <c r="DN101" s="263" t="str">
        <f t="shared" si="466"/>
        <v/>
      </c>
      <c r="DO101" s="263" t="str">
        <f t="shared" si="466"/>
        <v/>
      </c>
      <c r="DP101" s="263" t="str">
        <f t="shared" si="466"/>
        <v/>
      </c>
      <c r="DQ101" s="263" t="str">
        <f t="shared" si="466"/>
        <v/>
      </c>
      <c r="DR101" s="264"/>
      <c r="DS101" s="257" t="str">
        <f t="shared" si="469"/>
        <v/>
      </c>
      <c r="DT101" s="257" t="str">
        <f t="shared" si="469"/>
        <v/>
      </c>
      <c r="DU101" s="257" t="str">
        <f t="shared" si="469"/>
        <v/>
      </c>
      <c r="DV101" s="257" t="str">
        <f t="shared" si="469"/>
        <v/>
      </c>
      <c r="DW101" s="257" t="str">
        <f t="shared" si="469"/>
        <v/>
      </c>
      <c r="DX101" s="257" t="str">
        <f t="shared" si="469"/>
        <v/>
      </c>
      <c r="DY101" s="257" t="str">
        <f t="shared" si="469"/>
        <v/>
      </c>
      <c r="DZ101" s="257" t="str">
        <f t="shared" si="469"/>
        <v/>
      </c>
      <c r="EA101" s="257" t="str">
        <f t="shared" si="469"/>
        <v/>
      </c>
      <c r="EB101" s="257" t="str">
        <f t="shared" si="469"/>
        <v/>
      </c>
      <c r="EC101" s="257" t="str">
        <f t="shared" si="470"/>
        <v/>
      </c>
      <c r="ED101" s="257" t="str">
        <f t="shared" si="470"/>
        <v/>
      </c>
      <c r="EE101" s="257" t="str">
        <f t="shared" si="470"/>
        <v/>
      </c>
      <c r="EF101" s="257" t="str">
        <f t="shared" si="470"/>
        <v/>
      </c>
      <c r="EG101" s="257" t="str">
        <f t="shared" si="470"/>
        <v/>
      </c>
      <c r="EH101" s="257" t="str">
        <f t="shared" si="470"/>
        <v/>
      </c>
      <c r="EI101" s="257" t="str">
        <f t="shared" si="470"/>
        <v/>
      </c>
      <c r="EJ101" s="257" t="str">
        <f t="shared" si="470"/>
        <v/>
      </c>
      <c r="EK101" s="259" t="str">
        <f t="shared" si="470"/>
        <v/>
      </c>
      <c r="EL101" s="259" t="str">
        <f t="shared" si="470"/>
        <v/>
      </c>
      <c r="EM101" s="259" t="str">
        <f t="shared" si="471"/>
        <v/>
      </c>
      <c r="EN101" s="259" t="str">
        <f t="shared" si="471"/>
        <v/>
      </c>
      <c r="EO101" s="259" t="str">
        <f t="shared" si="471"/>
        <v/>
      </c>
      <c r="EP101" s="259" t="str">
        <f t="shared" si="471"/>
        <v/>
      </c>
      <c r="EQ101" s="259" t="str">
        <f t="shared" si="471"/>
        <v/>
      </c>
      <c r="ER101" s="259" t="str">
        <f t="shared" si="471"/>
        <v/>
      </c>
      <c r="ES101" s="259" t="str">
        <f t="shared" si="441"/>
        <v/>
      </c>
      <c r="ET101" s="259" t="str">
        <f t="shared" si="484"/>
        <v/>
      </c>
      <c r="EU101" s="259" t="str">
        <f t="shared" si="484"/>
        <v/>
      </c>
      <c r="EV101" s="259" t="str">
        <f t="shared" si="484"/>
        <v/>
      </c>
      <c r="EW101" s="259" t="str">
        <f t="shared" si="484"/>
        <v/>
      </c>
      <c r="EX101" s="259" t="str">
        <f t="shared" si="484"/>
        <v/>
      </c>
      <c r="EY101" s="259" t="str">
        <f t="shared" si="484"/>
        <v/>
      </c>
      <c r="EZ101" s="259" t="str">
        <f t="shared" si="484"/>
        <v/>
      </c>
      <c r="FA101" s="259" t="str">
        <f t="shared" si="484"/>
        <v/>
      </c>
      <c r="FB101" s="259" t="str">
        <f t="shared" si="484"/>
        <v/>
      </c>
      <c r="FC101" s="261" t="str">
        <f t="shared" si="472"/>
        <v/>
      </c>
      <c r="FD101" s="261" t="str">
        <f t="shared" si="472"/>
        <v/>
      </c>
      <c r="FE101" s="261" t="str">
        <f t="shared" si="472"/>
        <v/>
      </c>
      <c r="FF101" s="261" t="str">
        <f t="shared" si="472"/>
        <v/>
      </c>
      <c r="FG101" s="261" t="str">
        <f t="shared" si="472"/>
        <v/>
      </c>
      <c r="FH101" s="261" t="str">
        <f t="shared" si="472"/>
        <v/>
      </c>
      <c r="FI101" s="261" t="str">
        <f t="shared" si="472"/>
        <v/>
      </c>
      <c r="FJ101" s="261" t="str">
        <f t="shared" si="472"/>
        <v/>
      </c>
      <c r="FK101" s="261" t="str">
        <f t="shared" si="443"/>
        <v/>
      </c>
      <c r="FL101" s="261" t="str">
        <f t="shared" si="485"/>
        <v/>
      </c>
      <c r="FM101" s="261" t="str">
        <f t="shared" si="485"/>
        <v/>
      </c>
      <c r="FN101" s="261" t="str">
        <f t="shared" si="485"/>
        <v/>
      </c>
      <c r="FO101" s="261" t="str">
        <f t="shared" si="485"/>
        <v/>
      </c>
      <c r="FP101" s="261" t="str">
        <f t="shared" si="485"/>
        <v/>
      </c>
      <c r="FQ101" s="261" t="str">
        <f t="shared" si="485"/>
        <v/>
      </c>
      <c r="FR101" s="261" t="str">
        <f t="shared" si="485"/>
        <v/>
      </c>
      <c r="FS101" s="261" t="str">
        <f t="shared" si="485"/>
        <v/>
      </c>
      <c r="FT101" s="261" t="str">
        <f t="shared" si="485"/>
        <v/>
      </c>
      <c r="FU101" s="263" t="str">
        <f t="shared" si="473"/>
        <v/>
      </c>
      <c r="FV101" s="263" t="str">
        <f t="shared" si="473"/>
        <v/>
      </c>
      <c r="FW101" s="263" t="str">
        <f t="shared" si="473"/>
        <v/>
      </c>
      <c r="FX101" s="263" t="str">
        <f t="shared" si="473"/>
        <v/>
      </c>
      <c r="FY101" s="263" t="str">
        <f t="shared" si="473"/>
        <v/>
      </c>
      <c r="FZ101" s="263" t="str">
        <f t="shared" si="473"/>
        <v/>
      </c>
      <c r="GA101" s="263" t="str">
        <f t="shared" si="473"/>
        <v/>
      </c>
      <c r="GB101" s="263" t="str">
        <f t="shared" si="473"/>
        <v/>
      </c>
      <c r="GC101" s="263" t="str">
        <f t="shared" si="445"/>
        <v/>
      </c>
      <c r="GD101" s="263" t="str">
        <f t="shared" si="486"/>
        <v/>
      </c>
      <c r="GE101" s="263" t="str">
        <f t="shared" si="486"/>
        <v/>
      </c>
      <c r="GF101" s="263" t="str">
        <f t="shared" si="486"/>
        <v/>
      </c>
      <c r="GG101" s="263" t="str">
        <f t="shared" si="486"/>
        <v/>
      </c>
      <c r="GH101" s="263" t="str">
        <f t="shared" si="486"/>
        <v/>
      </c>
      <c r="GI101" s="263" t="str">
        <f t="shared" si="486"/>
        <v/>
      </c>
      <c r="GJ101" s="263" t="str">
        <f t="shared" si="486"/>
        <v/>
      </c>
      <c r="GK101" s="263" t="str">
        <f t="shared" si="486"/>
        <v/>
      </c>
      <c r="GL101" s="263" t="str">
        <f t="shared" si="486"/>
        <v/>
      </c>
      <c r="GM101" s="265" t="str">
        <f t="shared" si="487"/>
        <v/>
      </c>
      <c r="GN101" s="265" t="str">
        <f t="shared" si="487"/>
        <v/>
      </c>
      <c r="GO101" s="265" t="str">
        <f t="shared" si="487"/>
        <v/>
      </c>
      <c r="GP101" s="265" t="str">
        <f t="shared" si="487"/>
        <v/>
      </c>
      <c r="GQ101" s="265" t="str">
        <f t="shared" si="487"/>
        <v/>
      </c>
      <c r="GR101" s="265" t="str">
        <f t="shared" si="487"/>
        <v/>
      </c>
      <c r="GS101" s="265" t="str">
        <f t="shared" si="425"/>
        <v/>
      </c>
      <c r="GT101" s="265" t="str">
        <f t="shared" si="488"/>
        <v/>
      </c>
      <c r="GU101" s="265" t="str">
        <f t="shared" si="488"/>
        <v/>
      </c>
      <c r="GV101" s="265" t="str">
        <f t="shared" si="489"/>
        <v/>
      </c>
      <c r="GW101" s="265" t="str">
        <f t="shared" si="489"/>
        <v/>
      </c>
      <c r="GX101" s="265" t="str">
        <f t="shared" si="489"/>
        <v/>
      </c>
      <c r="GY101" s="265" t="str">
        <f t="shared" si="489"/>
        <v/>
      </c>
      <c r="GZ101" s="265" t="str">
        <f t="shared" si="489"/>
        <v/>
      </c>
      <c r="HA101" s="265" t="str">
        <f t="shared" si="489"/>
        <v/>
      </c>
      <c r="HB101" s="265" t="str">
        <f t="shared" si="489"/>
        <v/>
      </c>
      <c r="HC101" s="265" t="str">
        <f t="shared" si="489"/>
        <v/>
      </c>
      <c r="HD101" s="265" t="str">
        <f t="shared" si="489"/>
        <v/>
      </c>
      <c r="HF101" s="265">
        <f t="shared" si="477"/>
        <v>90</v>
      </c>
      <c r="HG101" s="267" t="str">
        <f t="shared" si="467"/>
        <v/>
      </c>
      <c r="HH101" s="267" t="str">
        <f t="shared" si="467"/>
        <v/>
      </c>
      <c r="HI101" s="267" t="str">
        <f t="shared" si="467"/>
        <v/>
      </c>
      <c r="HJ101" s="267" t="str">
        <f t="shared" si="467"/>
        <v/>
      </c>
      <c r="HK101" s="267" t="str">
        <f t="shared" si="467"/>
        <v/>
      </c>
      <c r="HL101" s="267" t="str">
        <f t="shared" si="467"/>
        <v/>
      </c>
      <c r="HM101" s="267" t="str">
        <f t="shared" si="467"/>
        <v/>
      </c>
      <c r="HN101" s="267" t="str">
        <f t="shared" si="467"/>
        <v/>
      </c>
      <c r="HO101" s="267" t="str">
        <f t="shared" si="467"/>
        <v/>
      </c>
      <c r="HP101" s="267" t="str">
        <f t="shared" si="467"/>
        <v/>
      </c>
      <c r="HQ101" s="267" t="str">
        <f t="shared" si="468"/>
        <v/>
      </c>
      <c r="HR101" s="267" t="str">
        <f t="shared" si="468"/>
        <v/>
      </c>
      <c r="HS101" s="267" t="str">
        <f t="shared" si="468"/>
        <v/>
      </c>
      <c r="HT101" s="267" t="str">
        <f t="shared" si="468"/>
        <v/>
      </c>
      <c r="HU101" s="267" t="str">
        <f t="shared" si="468"/>
        <v/>
      </c>
      <c r="HV101" s="267" t="str">
        <f t="shared" si="468"/>
        <v/>
      </c>
      <c r="HW101" s="267" t="str">
        <f t="shared" si="468"/>
        <v/>
      </c>
      <c r="HX101" s="267" t="str">
        <f t="shared" si="468"/>
        <v/>
      </c>
      <c r="HY101" s="267" t="str">
        <f t="shared" si="468"/>
        <v/>
      </c>
      <c r="HZ101" s="267" t="str">
        <f t="shared" si="468"/>
        <v/>
      </c>
      <c r="IA101" s="264"/>
      <c r="IB101" s="267" t="str">
        <f t="shared" si="400"/>
        <v/>
      </c>
      <c r="IC101" s="267" t="str">
        <f t="shared" si="401"/>
        <v/>
      </c>
      <c r="ID101" s="267" t="str">
        <f t="shared" si="402"/>
        <v/>
      </c>
      <c r="IE101" s="267" t="str">
        <f t="shared" si="403"/>
        <v/>
      </c>
      <c r="IF101" s="267" t="str">
        <f t="shared" si="404"/>
        <v/>
      </c>
      <c r="IG101" s="267" t="str">
        <f t="shared" si="405"/>
        <v/>
      </c>
      <c r="IH101" s="267" t="str">
        <f t="shared" si="406"/>
        <v/>
      </c>
      <c r="II101" s="267" t="str">
        <f t="shared" si="407"/>
        <v/>
      </c>
      <c r="IJ101" s="267" t="str">
        <f t="shared" si="408"/>
        <v/>
      </c>
      <c r="IK101" s="267" t="str">
        <f t="shared" si="409"/>
        <v/>
      </c>
      <c r="IL101" s="267" t="str">
        <f t="shared" si="410"/>
        <v/>
      </c>
      <c r="IM101" s="267" t="str">
        <f t="shared" si="411"/>
        <v/>
      </c>
      <c r="IN101" s="267" t="str">
        <f t="shared" si="412"/>
        <v/>
      </c>
      <c r="IO101" s="267" t="str">
        <f t="shared" si="413"/>
        <v/>
      </c>
      <c r="IP101" s="267" t="str">
        <f t="shared" si="414"/>
        <v/>
      </c>
      <c r="IQ101" s="267" t="str">
        <f t="shared" si="415"/>
        <v/>
      </c>
      <c r="IR101" s="267" t="str">
        <f t="shared" si="416"/>
        <v/>
      </c>
      <c r="IS101" s="267" t="str">
        <f t="shared" si="417"/>
        <v/>
      </c>
      <c r="IT101" s="267" t="str">
        <f t="shared" si="418"/>
        <v/>
      </c>
      <c r="IU101" s="267" t="str">
        <f t="shared" si="419"/>
        <v/>
      </c>
      <c r="IV101" s="264"/>
      <c r="IW101" s="268">
        <v>90</v>
      </c>
      <c r="IX101" s="265" t="str">
        <f t="shared" si="420"/>
        <v/>
      </c>
      <c r="IY101" s="265" t="str">
        <f t="shared" si="475"/>
        <v/>
      </c>
      <c r="IZ101" s="265" t="str">
        <f t="shared" si="475"/>
        <v/>
      </c>
      <c r="JA101" s="265" t="str">
        <f t="shared" si="475"/>
        <v/>
      </c>
      <c r="JB101" s="265" t="str">
        <f t="shared" si="436"/>
        <v/>
      </c>
      <c r="JC101" s="265" t="str">
        <f t="shared" si="436"/>
        <v/>
      </c>
      <c r="JD101" s="265" t="str">
        <f t="shared" si="436"/>
        <v/>
      </c>
      <c r="JE101" s="265" t="str">
        <f t="shared" si="483"/>
        <v/>
      </c>
      <c r="JF101" s="265" t="str">
        <f t="shared" si="483"/>
        <v/>
      </c>
      <c r="JG101" s="265" t="str">
        <f t="shared" si="483"/>
        <v/>
      </c>
      <c r="JH101" s="265" t="str">
        <f t="shared" si="483"/>
        <v/>
      </c>
      <c r="JI101" s="265" t="str">
        <f t="shared" si="483"/>
        <v/>
      </c>
      <c r="JJ101" s="265" t="str">
        <f t="shared" si="483"/>
        <v/>
      </c>
      <c r="JK101" s="265" t="str">
        <f t="shared" si="483"/>
        <v/>
      </c>
      <c r="JL101" s="265" t="str">
        <f t="shared" si="483"/>
        <v/>
      </c>
      <c r="JM101" s="265" t="str">
        <f t="shared" si="483"/>
        <v/>
      </c>
      <c r="JN101" s="265" t="str">
        <f t="shared" si="483"/>
        <v/>
      </c>
      <c r="JO101" s="265" t="str">
        <f t="shared" si="483"/>
        <v/>
      </c>
      <c r="JP101" s="265" t="str">
        <f t="shared" si="483"/>
        <v/>
      </c>
      <c r="JQ101" s="265" t="str">
        <f t="shared" si="483"/>
        <v/>
      </c>
      <c r="JS101" s="265" t="str">
        <f>IF(IX101="","",SUM(IX$12:IX101)-IX101+1)</f>
        <v/>
      </c>
      <c r="JT101" s="265" t="str">
        <f>IF(IY101="","",SUM(IY$12:IY101)-IY101+1)</f>
        <v/>
      </c>
      <c r="JU101" s="265" t="str">
        <f>IF(IZ101="","",SUM(IZ$12:IZ101)-IZ101+1)</f>
        <v/>
      </c>
      <c r="JV101" s="265" t="str">
        <f>IF(JA101="","",SUM(JA$12:JA101)-JA101+1)</f>
        <v/>
      </c>
      <c r="JW101" s="265" t="str">
        <f>IF(JB101="","",SUM(JB$12:JB101)-JB101+1)</f>
        <v/>
      </c>
      <c r="JX101" s="265" t="str">
        <f>IF(JC101="","",SUM(JC$12:JC101)-JC101+1)</f>
        <v/>
      </c>
      <c r="JY101" s="265" t="str">
        <f>IF(JD101="","",SUM(JD$12:JD101)-JD101+1)</f>
        <v/>
      </c>
      <c r="JZ101" s="265" t="str">
        <f>IF(JE101="","",SUM(JE$12:JE101)-JE101+1)</f>
        <v/>
      </c>
      <c r="KA101" s="265" t="str">
        <f>IF(JF101="","",SUM(JF$12:JF101)-JF101+1)</f>
        <v/>
      </c>
      <c r="KB101" s="265" t="str">
        <f>IF(JG101="","",SUM(JG$12:JG101)-JG101+1)</f>
        <v/>
      </c>
      <c r="KC101" s="265" t="str">
        <f>IF(JH101="","",SUM(JH$12:JH101)-JH101+1)</f>
        <v/>
      </c>
      <c r="KD101" s="265" t="str">
        <f>IF(JI101="","",SUM(JI$12:JI101)-JI101+1)</f>
        <v/>
      </c>
      <c r="KE101" s="265" t="str">
        <f>IF(JJ101="","",SUM(JJ$12:JJ101)-JJ101+1)</f>
        <v/>
      </c>
      <c r="KF101" s="265" t="str">
        <f>IF(JK101="","",SUM(JK$12:JK101)-JK101+1)</f>
        <v/>
      </c>
      <c r="KG101" s="265" t="str">
        <f>IF(JL101="","",SUM(JL$12:JL101)-JL101+1)</f>
        <v/>
      </c>
      <c r="KH101" s="265" t="str">
        <f>IF(JM101="","",SUM(JM$12:JM101)-JM101+1)</f>
        <v/>
      </c>
      <c r="KI101" s="265" t="str">
        <f>IF(JN101="","",SUM(JN$12:JN101)-JN101+1)</f>
        <v/>
      </c>
      <c r="KJ101" s="265" t="str">
        <f>IF(JO101="","",SUM(JO$12:JO101)-JO101+1)</f>
        <v/>
      </c>
      <c r="KK101" s="265" t="str">
        <f>IF(JP101="","",SUM(JP$12:JP101)-JP101+1)</f>
        <v/>
      </c>
      <c r="KL101" s="265" t="str">
        <f>IF(JQ101="","",SUM(JQ$12:JQ101)-JQ101+1)</f>
        <v/>
      </c>
      <c r="KN101" s="265"/>
      <c r="KO101" s="265"/>
      <c r="KP101" s="265"/>
      <c r="KQ101" s="265"/>
      <c r="KR101" s="265"/>
      <c r="KS101" s="265"/>
      <c r="KT101" s="265"/>
      <c r="KU101" s="265" t="str">
        <f t="shared" si="490"/>
        <v/>
      </c>
      <c r="KV101" s="265" t="str">
        <f t="shared" si="385"/>
        <v/>
      </c>
      <c r="KW101" s="265" t="str">
        <f t="shared" si="386"/>
        <v/>
      </c>
      <c r="KX101" s="265" t="str">
        <f t="shared" si="387"/>
        <v/>
      </c>
      <c r="KY101" s="265" t="str">
        <f t="shared" si="388"/>
        <v/>
      </c>
      <c r="KZ101" s="265" t="str">
        <f t="shared" si="389"/>
        <v/>
      </c>
      <c r="LA101" s="265" t="str">
        <f t="shared" si="390"/>
        <v/>
      </c>
      <c r="LB101" s="265" t="str">
        <f t="shared" si="391"/>
        <v/>
      </c>
      <c r="LC101" s="265" t="str">
        <f t="shared" si="392"/>
        <v/>
      </c>
      <c r="LD101" s="265" t="str">
        <f t="shared" si="393"/>
        <v/>
      </c>
      <c r="LE101" s="265" t="str">
        <f t="shared" si="394"/>
        <v/>
      </c>
      <c r="LF101" s="265" t="str">
        <f t="shared" si="395"/>
        <v/>
      </c>
      <c r="LG101" s="265" t="str">
        <f t="shared" si="396"/>
        <v/>
      </c>
    </row>
    <row r="102" spans="1:319" s="266" customFormat="1" x14ac:dyDescent="0.25">
      <c r="A102" s="248">
        <f t="shared" si="422"/>
        <v>91</v>
      </c>
      <c r="B102" s="176"/>
      <c r="C102" s="45"/>
      <c r="D102" s="45"/>
      <c r="E102" s="169"/>
      <c r="F102" s="46"/>
      <c r="G102" s="269"/>
      <c r="H102" s="54"/>
      <c r="I102" s="54"/>
      <c r="J102" s="54"/>
      <c r="K102" s="54"/>
      <c r="L102" s="248"/>
      <c r="M102" s="248"/>
      <c r="N102" s="44"/>
      <c r="O102" s="44"/>
      <c r="P102" s="43"/>
      <c r="Q102" s="43"/>
      <c r="R102" s="43"/>
      <c r="S102" s="43" t="str">
        <f>IF(Q102="s",P102,"")</f>
        <v/>
      </c>
      <c r="T102" s="54"/>
      <c r="U102" s="54"/>
      <c r="V102" s="54"/>
      <c r="W102" s="343" t="str">
        <f t="shared" si="298"/>
        <v/>
      </c>
      <c r="X102" s="344" t="str">
        <f t="shared" si="299"/>
        <v/>
      </c>
      <c r="Y102" s="45"/>
      <c r="Z102" s="45"/>
      <c r="AA102" s="54"/>
      <c r="AB102" s="54"/>
      <c r="AC102" s="54"/>
      <c r="AD102" s="44"/>
      <c r="AE102" s="44"/>
      <c r="AF102" s="44"/>
      <c r="AG102" s="45"/>
      <c r="AH102" s="45"/>
      <c r="AI102" s="45"/>
      <c r="AJ102" s="46"/>
      <c r="AK102" s="46"/>
      <c r="AL102" s="46"/>
      <c r="AN102" s="307" t="str">
        <f t="shared" si="377"/>
        <v/>
      </c>
      <c r="AO102" s="256" t="str">
        <f t="shared" si="378"/>
        <v/>
      </c>
      <c r="AP102" s="45" t="str">
        <f t="shared" si="397"/>
        <v/>
      </c>
      <c r="AQ102" s="308" t="str">
        <f t="shared" si="423"/>
        <v/>
      </c>
      <c r="AR102" s="43" t="str">
        <f t="shared" si="379"/>
        <v/>
      </c>
      <c r="AS102" s="255"/>
      <c r="AT102" s="256" t="str">
        <f t="shared" si="380"/>
        <v/>
      </c>
      <c r="AU102" s="257" t="str">
        <f t="shared" ref="AU102:BD106" si="491">IF($AT102="","",IF(AND(AU$11-LOOKUP(AU$8,$AA$8:$AL$8,$AA102:$AL102)&gt;=0,AU$11-LOOKUP(AU$8,$AA$8:$AL$8,$AA102:$AL102)&lt;LOOKUP(AU$8+1,$AA$8:$AL$8,$AA102:$AL102)),AU$11,""))</f>
        <v/>
      </c>
      <c r="AV102" s="257" t="str">
        <f t="shared" si="491"/>
        <v/>
      </c>
      <c r="AW102" s="257" t="str">
        <f t="shared" si="491"/>
        <v/>
      </c>
      <c r="AX102" s="257" t="str">
        <f t="shared" si="491"/>
        <v/>
      </c>
      <c r="AY102" s="257" t="str">
        <f t="shared" si="491"/>
        <v/>
      </c>
      <c r="AZ102" s="257" t="str">
        <f t="shared" si="491"/>
        <v/>
      </c>
      <c r="BA102" s="257" t="str">
        <f t="shared" si="491"/>
        <v/>
      </c>
      <c r="BB102" s="257" t="str">
        <f t="shared" si="491"/>
        <v/>
      </c>
      <c r="BC102" s="257" t="str">
        <f t="shared" si="491"/>
        <v/>
      </c>
      <c r="BD102" s="257" t="str">
        <f t="shared" si="491"/>
        <v/>
      </c>
      <c r="BE102" s="257" t="str">
        <f t="shared" ref="BE102:BL111" si="492">IF($AT102="","",IF(AND(BE$11-LOOKUP(BE$8,$AA$8:$AL$8,$AA102:$AL102)&gt;=0,BE$11-LOOKUP(BE$8,$AA$8:$AL$8,$AA102:$AL102)&lt;LOOKUP(BE$8+1,$AA$8:$AL$8,$AA102:$AL102)),BE$11,""))</f>
        <v/>
      </c>
      <c r="BF102" s="257" t="str">
        <f t="shared" si="492"/>
        <v/>
      </c>
      <c r="BG102" s="257" t="str">
        <f t="shared" si="492"/>
        <v/>
      </c>
      <c r="BH102" s="257" t="str">
        <f t="shared" si="492"/>
        <v/>
      </c>
      <c r="BI102" s="257" t="str">
        <f t="shared" si="492"/>
        <v/>
      </c>
      <c r="BJ102" s="257" t="str">
        <f t="shared" si="492"/>
        <v/>
      </c>
      <c r="BK102" s="257" t="str">
        <f t="shared" si="492"/>
        <v/>
      </c>
      <c r="BL102" s="257" t="str">
        <f t="shared" si="492"/>
        <v/>
      </c>
      <c r="BM102" s="258" t="str">
        <f t="shared" si="381"/>
        <v/>
      </c>
      <c r="BN102" s="259" t="str">
        <f t="shared" ref="BN102:BW111" si="493">IF($AT102="","",IF(AND(BN$11-LOOKUP(BN$8,$AA$8:$AL$8,$AA102:$AL102)&gt;=0,BN$11-LOOKUP(BN$8,$AA$8:$AL$8,$AA102:$AL102)&lt;LOOKUP(BN$8+1,$AA$8:$AL$8,$AA102:$AL102)),BN$11,""))</f>
        <v/>
      </c>
      <c r="BO102" s="259" t="str">
        <f t="shared" si="493"/>
        <v/>
      </c>
      <c r="BP102" s="259" t="str">
        <f t="shared" si="493"/>
        <v/>
      </c>
      <c r="BQ102" s="259" t="str">
        <f t="shared" si="493"/>
        <v/>
      </c>
      <c r="BR102" s="259" t="str">
        <f t="shared" si="493"/>
        <v/>
      </c>
      <c r="BS102" s="259" t="str">
        <f t="shared" si="493"/>
        <v/>
      </c>
      <c r="BT102" s="259" t="str">
        <f t="shared" si="493"/>
        <v/>
      </c>
      <c r="BU102" s="259" t="str">
        <f t="shared" si="493"/>
        <v/>
      </c>
      <c r="BV102" s="259" t="str">
        <f t="shared" si="493"/>
        <v/>
      </c>
      <c r="BW102" s="259" t="str">
        <f t="shared" si="493"/>
        <v/>
      </c>
      <c r="BX102" s="259" t="str">
        <f t="shared" ref="BX102:CE111" si="494">IF($AT102="","",IF(AND(BX$11-LOOKUP(BX$8,$AA$8:$AL$8,$AA102:$AL102)&gt;=0,BX$11-LOOKUP(BX$8,$AA$8:$AL$8,$AA102:$AL102)&lt;LOOKUP(BX$8+1,$AA$8:$AL$8,$AA102:$AL102)),BX$11,""))</f>
        <v/>
      </c>
      <c r="BY102" s="259" t="str">
        <f t="shared" si="494"/>
        <v/>
      </c>
      <c r="BZ102" s="259" t="str">
        <f t="shared" si="494"/>
        <v/>
      </c>
      <c r="CA102" s="259" t="str">
        <f t="shared" si="494"/>
        <v/>
      </c>
      <c r="CB102" s="259" t="str">
        <f t="shared" si="494"/>
        <v/>
      </c>
      <c r="CC102" s="259" t="str">
        <f t="shared" si="494"/>
        <v/>
      </c>
      <c r="CD102" s="259" t="str">
        <f t="shared" si="494"/>
        <v/>
      </c>
      <c r="CE102" s="259" t="str">
        <f t="shared" si="494"/>
        <v/>
      </c>
      <c r="CF102" s="260" t="str">
        <f t="shared" si="382"/>
        <v/>
      </c>
      <c r="CG102" s="261" t="str">
        <f t="shared" ref="CG102:CP111" si="495">IF($AT102="","",IF(AND(CG$11-LOOKUP(CG$8,$AA$8:$AL$8,$AA102:$AL102)&gt;=0,CG$11-LOOKUP(CG$8,$AA$8:$AL$8,$AA102:$AL102)&lt;LOOKUP(CG$8+1,$AA$8:$AL$8,$AA102:$AL102)),CG$11,""))</f>
        <v/>
      </c>
      <c r="CH102" s="261" t="str">
        <f t="shared" si="495"/>
        <v/>
      </c>
      <c r="CI102" s="261" t="str">
        <f t="shared" si="495"/>
        <v/>
      </c>
      <c r="CJ102" s="261" t="str">
        <f t="shared" si="495"/>
        <v/>
      </c>
      <c r="CK102" s="261" t="str">
        <f t="shared" si="495"/>
        <v/>
      </c>
      <c r="CL102" s="261" t="str">
        <f t="shared" si="495"/>
        <v/>
      </c>
      <c r="CM102" s="261" t="str">
        <f t="shared" si="495"/>
        <v/>
      </c>
      <c r="CN102" s="261" t="str">
        <f t="shared" si="495"/>
        <v/>
      </c>
      <c r="CO102" s="261" t="str">
        <f t="shared" si="495"/>
        <v/>
      </c>
      <c r="CP102" s="261" t="str">
        <f t="shared" si="495"/>
        <v/>
      </c>
      <c r="CQ102" s="261" t="str">
        <f t="shared" ref="CQ102:CX111" si="496">IF($AT102="","",IF(AND(CQ$11-LOOKUP(CQ$8,$AA$8:$AL$8,$AA102:$AL102)&gt;=0,CQ$11-LOOKUP(CQ$8,$AA$8:$AL$8,$AA102:$AL102)&lt;LOOKUP(CQ$8+1,$AA$8:$AL$8,$AA102:$AL102)),CQ$11,""))</f>
        <v/>
      </c>
      <c r="CR102" s="261" t="str">
        <f t="shared" si="496"/>
        <v/>
      </c>
      <c r="CS102" s="261" t="str">
        <f t="shared" si="496"/>
        <v/>
      </c>
      <c r="CT102" s="261" t="str">
        <f t="shared" si="496"/>
        <v/>
      </c>
      <c r="CU102" s="261" t="str">
        <f t="shared" si="496"/>
        <v/>
      </c>
      <c r="CV102" s="261" t="str">
        <f t="shared" si="496"/>
        <v/>
      </c>
      <c r="CW102" s="261" t="str">
        <f t="shared" si="496"/>
        <v/>
      </c>
      <c r="CX102" s="261" t="str">
        <f t="shared" si="496"/>
        <v/>
      </c>
      <c r="CY102" s="262" t="str">
        <f t="shared" si="383"/>
        <v/>
      </c>
      <c r="CZ102" s="263" t="str">
        <f t="shared" ref="CZ102:DI111" si="497">IF($AT102="","",IF(AND(CZ$11-LOOKUP(CZ$8,$AA$8:$AL$8,$AA102:$AL102)&gt;=0,CZ$11-LOOKUP(CZ$8,$AA$8:$AL$8,$AA102:$AL102)&lt;LOOKUP(CZ$8+1,$AA$8:$AL$8,$AA102:$AL102)),CZ$11,""))</f>
        <v/>
      </c>
      <c r="DA102" s="263" t="str">
        <f t="shared" si="497"/>
        <v/>
      </c>
      <c r="DB102" s="263" t="str">
        <f t="shared" si="497"/>
        <v/>
      </c>
      <c r="DC102" s="263" t="str">
        <f t="shared" si="497"/>
        <v/>
      </c>
      <c r="DD102" s="263" t="str">
        <f t="shared" si="497"/>
        <v/>
      </c>
      <c r="DE102" s="263" t="str">
        <f t="shared" si="497"/>
        <v/>
      </c>
      <c r="DF102" s="263" t="str">
        <f t="shared" si="497"/>
        <v/>
      </c>
      <c r="DG102" s="263" t="str">
        <f t="shared" si="497"/>
        <v/>
      </c>
      <c r="DH102" s="263" t="str">
        <f t="shared" si="497"/>
        <v/>
      </c>
      <c r="DI102" s="263" t="str">
        <f t="shared" si="497"/>
        <v/>
      </c>
      <c r="DJ102" s="263" t="str">
        <f t="shared" ref="DJ102:DQ111" si="498">IF($AT102="","",IF(AND(DJ$11-LOOKUP(DJ$8,$AA$8:$AL$8,$AA102:$AL102)&gt;=0,DJ$11-LOOKUP(DJ$8,$AA$8:$AL$8,$AA102:$AL102)&lt;LOOKUP(DJ$8+1,$AA$8:$AL$8,$AA102:$AL102)),DJ$11,""))</f>
        <v/>
      </c>
      <c r="DK102" s="263" t="str">
        <f t="shared" si="498"/>
        <v/>
      </c>
      <c r="DL102" s="263" t="str">
        <f t="shared" si="498"/>
        <v/>
      </c>
      <c r="DM102" s="263" t="str">
        <f t="shared" si="498"/>
        <v/>
      </c>
      <c r="DN102" s="263" t="str">
        <f t="shared" si="498"/>
        <v/>
      </c>
      <c r="DO102" s="263" t="str">
        <f t="shared" si="498"/>
        <v/>
      </c>
      <c r="DP102" s="263" t="str">
        <f t="shared" si="498"/>
        <v/>
      </c>
      <c r="DQ102" s="263" t="str">
        <f t="shared" si="498"/>
        <v/>
      </c>
      <c r="DR102" s="264"/>
      <c r="DS102" s="257" t="str">
        <f t="shared" si="469"/>
        <v/>
      </c>
      <c r="DT102" s="257" t="str">
        <f t="shared" si="469"/>
        <v/>
      </c>
      <c r="DU102" s="257" t="str">
        <f t="shared" si="469"/>
        <v/>
      </c>
      <c r="DV102" s="257" t="str">
        <f t="shared" si="469"/>
        <v/>
      </c>
      <c r="DW102" s="257" t="str">
        <f t="shared" si="469"/>
        <v/>
      </c>
      <c r="DX102" s="257" t="str">
        <f t="shared" si="469"/>
        <v/>
      </c>
      <c r="DY102" s="257" t="str">
        <f t="shared" si="469"/>
        <v/>
      </c>
      <c r="DZ102" s="257" t="str">
        <f t="shared" si="469"/>
        <v/>
      </c>
      <c r="EA102" s="257" t="str">
        <f t="shared" si="469"/>
        <v/>
      </c>
      <c r="EB102" s="257" t="str">
        <f t="shared" si="469"/>
        <v/>
      </c>
      <c r="EC102" s="257" t="str">
        <f t="shared" si="470"/>
        <v/>
      </c>
      <c r="ED102" s="257" t="str">
        <f t="shared" si="470"/>
        <v/>
      </c>
      <c r="EE102" s="257" t="str">
        <f t="shared" si="470"/>
        <v/>
      </c>
      <c r="EF102" s="257" t="str">
        <f t="shared" si="470"/>
        <v/>
      </c>
      <c r="EG102" s="257" t="str">
        <f t="shared" si="470"/>
        <v/>
      </c>
      <c r="EH102" s="257" t="str">
        <f t="shared" si="470"/>
        <v/>
      </c>
      <c r="EI102" s="257" t="str">
        <f t="shared" si="470"/>
        <v/>
      </c>
      <c r="EJ102" s="257" t="str">
        <f t="shared" si="470"/>
        <v/>
      </c>
      <c r="EK102" s="259" t="str">
        <f t="shared" si="470"/>
        <v/>
      </c>
      <c r="EL102" s="259" t="str">
        <f t="shared" si="470"/>
        <v/>
      </c>
      <c r="EM102" s="259" t="str">
        <f t="shared" si="471"/>
        <v/>
      </c>
      <c r="EN102" s="259" t="str">
        <f t="shared" si="471"/>
        <v/>
      </c>
      <c r="EO102" s="259" t="str">
        <f t="shared" si="471"/>
        <v/>
      </c>
      <c r="EP102" s="259" t="str">
        <f t="shared" si="471"/>
        <v/>
      </c>
      <c r="EQ102" s="259" t="str">
        <f t="shared" si="471"/>
        <v/>
      </c>
      <c r="ER102" s="259" t="str">
        <f t="shared" si="471"/>
        <v/>
      </c>
      <c r="ES102" s="259" t="str">
        <f t="shared" si="441"/>
        <v/>
      </c>
      <c r="ET102" s="259" t="str">
        <f t="shared" si="484"/>
        <v/>
      </c>
      <c r="EU102" s="259" t="str">
        <f t="shared" si="484"/>
        <v/>
      </c>
      <c r="EV102" s="259" t="str">
        <f t="shared" si="484"/>
        <v/>
      </c>
      <c r="EW102" s="259" t="str">
        <f t="shared" si="484"/>
        <v/>
      </c>
      <c r="EX102" s="259" t="str">
        <f t="shared" si="484"/>
        <v/>
      </c>
      <c r="EY102" s="259" t="str">
        <f t="shared" si="484"/>
        <v/>
      </c>
      <c r="EZ102" s="259" t="str">
        <f t="shared" si="484"/>
        <v/>
      </c>
      <c r="FA102" s="259" t="str">
        <f t="shared" si="484"/>
        <v/>
      </c>
      <c r="FB102" s="259" t="str">
        <f t="shared" si="484"/>
        <v/>
      </c>
      <c r="FC102" s="261" t="str">
        <f t="shared" si="472"/>
        <v/>
      </c>
      <c r="FD102" s="261" t="str">
        <f t="shared" si="472"/>
        <v/>
      </c>
      <c r="FE102" s="261" t="str">
        <f t="shared" si="472"/>
        <v/>
      </c>
      <c r="FF102" s="261" t="str">
        <f t="shared" si="472"/>
        <v/>
      </c>
      <c r="FG102" s="261" t="str">
        <f t="shared" si="472"/>
        <v/>
      </c>
      <c r="FH102" s="261" t="str">
        <f t="shared" si="472"/>
        <v/>
      </c>
      <c r="FI102" s="261" t="str">
        <f t="shared" si="472"/>
        <v/>
      </c>
      <c r="FJ102" s="261" t="str">
        <f t="shared" si="472"/>
        <v/>
      </c>
      <c r="FK102" s="261" t="str">
        <f t="shared" si="443"/>
        <v/>
      </c>
      <c r="FL102" s="261" t="str">
        <f t="shared" si="485"/>
        <v/>
      </c>
      <c r="FM102" s="261" t="str">
        <f t="shared" si="485"/>
        <v/>
      </c>
      <c r="FN102" s="261" t="str">
        <f t="shared" si="485"/>
        <v/>
      </c>
      <c r="FO102" s="261" t="str">
        <f t="shared" si="485"/>
        <v/>
      </c>
      <c r="FP102" s="261" t="str">
        <f t="shared" si="485"/>
        <v/>
      </c>
      <c r="FQ102" s="261" t="str">
        <f t="shared" si="485"/>
        <v/>
      </c>
      <c r="FR102" s="261" t="str">
        <f t="shared" si="485"/>
        <v/>
      </c>
      <c r="FS102" s="261" t="str">
        <f t="shared" si="485"/>
        <v/>
      </c>
      <c r="FT102" s="261" t="str">
        <f t="shared" si="485"/>
        <v/>
      </c>
      <c r="FU102" s="263" t="str">
        <f t="shared" si="473"/>
        <v/>
      </c>
      <c r="FV102" s="263" t="str">
        <f t="shared" si="473"/>
        <v/>
      </c>
      <c r="FW102" s="263" t="str">
        <f t="shared" si="473"/>
        <v/>
      </c>
      <c r="FX102" s="263" t="str">
        <f t="shared" si="473"/>
        <v/>
      </c>
      <c r="FY102" s="263" t="str">
        <f t="shared" si="473"/>
        <v/>
      </c>
      <c r="FZ102" s="263" t="str">
        <f t="shared" si="473"/>
        <v/>
      </c>
      <c r="GA102" s="263" t="str">
        <f t="shared" si="473"/>
        <v/>
      </c>
      <c r="GB102" s="263" t="str">
        <f t="shared" si="473"/>
        <v/>
      </c>
      <c r="GC102" s="263" t="str">
        <f t="shared" si="445"/>
        <v/>
      </c>
      <c r="GD102" s="263" t="str">
        <f t="shared" si="486"/>
        <v/>
      </c>
      <c r="GE102" s="263" t="str">
        <f t="shared" si="486"/>
        <v/>
      </c>
      <c r="GF102" s="263" t="str">
        <f t="shared" si="486"/>
        <v/>
      </c>
      <c r="GG102" s="263" t="str">
        <f t="shared" si="486"/>
        <v/>
      </c>
      <c r="GH102" s="263" t="str">
        <f t="shared" si="486"/>
        <v/>
      </c>
      <c r="GI102" s="263" t="str">
        <f t="shared" si="486"/>
        <v/>
      </c>
      <c r="GJ102" s="263" t="str">
        <f t="shared" si="486"/>
        <v/>
      </c>
      <c r="GK102" s="263" t="str">
        <f t="shared" si="486"/>
        <v/>
      </c>
      <c r="GL102" s="263" t="str">
        <f t="shared" si="486"/>
        <v/>
      </c>
      <c r="GM102" s="265" t="str">
        <f t="shared" si="487"/>
        <v/>
      </c>
      <c r="GN102" s="265" t="str">
        <f t="shared" si="487"/>
        <v/>
      </c>
      <c r="GO102" s="265" t="str">
        <f t="shared" si="487"/>
        <v/>
      </c>
      <c r="GP102" s="265" t="str">
        <f t="shared" si="487"/>
        <v/>
      </c>
      <c r="GQ102" s="265" t="str">
        <f t="shared" si="487"/>
        <v/>
      </c>
      <c r="GR102" s="265" t="str">
        <f t="shared" si="487"/>
        <v/>
      </c>
      <c r="GS102" s="265" t="str">
        <f t="shared" si="425"/>
        <v/>
      </c>
      <c r="GT102" s="265" t="str">
        <f t="shared" si="488"/>
        <v/>
      </c>
      <c r="GU102" s="265" t="str">
        <f t="shared" si="488"/>
        <v/>
      </c>
      <c r="GV102" s="265" t="str">
        <f t="shared" si="489"/>
        <v/>
      </c>
      <c r="GW102" s="265" t="str">
        <f t="shared" si="489"/>
        <v/>
      </c>
      <c r="GX102" s="265" t="str">
        <f t="shared" si="489"/>
        <v/>
      </c>
      <c r="GY102" s="265" t="str">
        <f t="shared" si="489"/>
        <v/>
      </c>
      <c r="GZ102" s="265" t="str">
        <f t="shared" si="489"/>
        <v/>
      </c>
      <c r="HA102" s="265" t="str">
        <f t="shared" si="489"/>
        <v/>
      </c>
      <c r="HB102" s="265" t="str">
        <f t="shared" si="489"/>
        <v/>
      </c>
      <c r="HC102" s="265" t="str">
        <f t="shared" si="489"/>
        <v/>
      </c>
      <c r="HD102" s="265" t="str">
        <f t="shared" si="489"/>
        <v/>
      </c>
      <c r="HF102" s="265">
        <f t="shared" si="477"/>
        <v>91</v>
      </c>
      <c r="HG102" s="267" t="str">
        <f t="shared" ref="HG102:HP111" si="499">IF($B102="","",IF($AR102=HG$11,$A102,""))</f>
        <v/>
      </c>
      <c r="HH102" s="267" t="str">
        <f t="shared" si="499"/>
        <v/>
      </c>
      <c r="HI102" s="267" t="str">
        <f t="shared" si="499"/>
        <v/>
      </c>
      <c r="HJ102" s="267" t="str">
        <f t="shared" si="499"/>
        <v/>
      </c>
      <c r="HK102" s="267" t="str">
        <f t="shared" si="499"/>
        <v/>
      </c>
      <c r="HL102" s="267" t="str">
        <f t="shared" si="499"/>
        <v/>
      </c>
      <c r="HM102" s="267" t="str">
        <f t="shared" si="499"/>
        <v/>
      </c>
      <c r="HN102" s="267" t="str">
        <f t="shared" si="499"/>
        <v/>
      </c>
      <c r="HO102" s="267" t="str">
        <f t="shared" si="499"/>
        <v/>
      </c>
      <c r="HP102" s="267" t="str">
        <f t="shared" si="499"/>
        <v/>
      </c>
      <c r="HQ102" s="267" t="str">
        <f t="shared" ref="HQ102:HZ111" si="500">IF($B102="","",IF($AR102=HQ$11,$A102,""))</f>
        <v/>
      </c>
      <c r="HR102" s="267" t="str">
        <f t="shared" si="500"/>
        <v/>
      </c>
      <c r="HS102" s="267" t="str">
        <f t="shared" si="500"/>
        <v/>
      </c>
      <c r="HT102" s="267" t="str">
        <f t="shared" si="500"/>
        <v/>
      </c>
      <c r="HU102" s="267" t="str">
        <f t="shared" si="500"/>
        <v/>
      </c>
      <c r="HV102" s="267" t="str">
        <f t="shared" si="500"/>
        <v/>
      </c>
      <c r="HW102" s="267" t="str">
        <f t="shared" si="500"/>
        <v/>
      </c>
      <c r="HX102" s="267" t="str">
        <f t="shared" si="500"/>
        <v/>
      </c>
      <c r="HY102" s="267" t="str">
        <f t="shared" si="500"/>
        <v/>
      </c>
      <c r="HZ102" s="267" t="str">
        <f t="shared" si="500"/>
        <v/>
      </c>
      <c r="IA102" s="264"/>
      <c r="IB102" s="267" t="str">
        <f t="shared" si="400"/>
        <v/>
      </c>
      <c r="IC102" s="267" t="str">
        <f t="shared" si="401"/>
        <v/>
      </c>
      <c r="ID102" s="267" t="str">
        <f t="shared" si="402"/>
        <v/>
      </c>
      <c r="IE102" s="267" t="str">
        <f t="shared" si="403"/>
        <v/>
      </c>
      <c r="IF102" s="267" t="str">
        <f t="shared" si="404"/>
        <v/>
      </c>
      <c r="IG102" s="267" t="str">
        <f t="shared" si="405"/>
        <v/>
      </c>
      <c r="IH102" s="267" t="str">
        <f t="shared" si="406"/>
        <v/>
      </c>
      <c r="II102" s="267" t="str">
        <f t="shared" si="407"/>
        <v/>
      </c>
      <c r="IJ102" s="267" t="str">
        <f t="shared" si="408"/>
        <v/>
      </c>
      <c r="IK102" s="267" t="str">
        <f t="shared" si="409"/>
        <v/>
      </c>
      <c r="IL102" s="267" t="str">
        <f t="shared" si="410"/>
        <v/>
      </c>
      <c r="IM102" s="267" t="str">
        <f t="shared" si="411"/>
        <v/>
      </c>
      <c r="IN102" s="267" t="str">
        <f t="shared" si="412"/>
        <v/>
      </c>
      <c r="IO102" s="267" t="str">
        <f t="shared" si="413"/>
        <v/>
      </c>
      <c r="IP102" s="267" t="str">
        <f t="shared" si="414"/>
        <v/>
      </c>
      <c r="IQ102" s="267" t="str">
        <f t="shared" si="415"/>
        <v/>
      </c>
      <c r="IR102" s="267" t="str">
        <f t="shared" si="416"/>
        <v/>
      </c>
      <c r="IS102" s="267" t="str">
        <f t="shared" si="417"/>
        <v/>
      </c>
      <c r="IT102" s="267" t="str">
        <f t="shared" si="418"/>
        <v/>
      </c>
      <c r="IU102" s="267" t="str">
        <f t="shared" si="419"/>
        <v/>
      </c>
      <c r="IV102" s="264"/>
      <c r="IW102" s="268">
        <v>91</v>
      </c>
      <c r="IX102" s="265" t="str">
        <f t="shared" si="420"/>
        <v/>
      </c>
      <c r="IY102" s="265" t="str">
        <f t="shared" si="475"/>
        <v/>
      </c>
      <c r="IZ102" s="265" t="str">
        <f t="shared" si="475"/>
        <v/>
      </c>
      <c r="JA102" s="265" t="str">
        <f t="shared" si="475"/>
        <v/>
      </c>
      <c r="JB102" s="265" t="str">
        <f t="shared" ref="JB102:JD121" si="501">IF(LEN(JB$5)&lt;$IW102,"", VALUE(MID(JB$5,$IW102,1)))</f>
        <v/>
      </c>
      <c r="JC102" s="265" t="str">
        <f t="shared" si="501"/>
        <v/>
      </c>
      <c r="JD102" s="265" t="str">
        <f t="shared" si="501"/>
        <v/>
      </c>
      <c r="JE102" s="265" t="str">
        <f t="shared" si="483"/>
        <v/>
      </c>
      <c r="JF102" s="265" t="str">
        <f t="shared" si="483"/>
        <v/>
      </c>
      <c r="JG102" s="265" t="str">
        <f t="shared" si="483"/>
        <v/>
      </c>
      <c r="JH102" s="265" t="str">
        <f t="shared" si="483"/>
        <v/>
      </c>
      <c r="JI102" s="265" t="str">
        <f t="shared" si="483"/>
        <v/>
      </c>
      <c r="JJ102" s="265" t="str">
        <f t="shared" si="483"/>
        <v/>
      </c>
      <c r="JK102" s="265" t="str">
        <f t="shared" si="483"/>
        <v/>
      </c>
      <c r="JL102" s="265" t="str">
        <f t="shared" si="483"/>
        <v/>
      </c>
      <c r="JM102" s="265" t="str">
        <f t="shared" si="483"/>
        <v/>
      </c>
      <c r="JN102" s="265" t="str">
        <f t="shared" si="483"/>
        <v/>
      </c>
      <c r="JO102" s="265" t="str">
        <f t="shared" si="483"/>
        <v/>
      </c>
      <c r="JP102" s="265" t="str">
        <f t="shared" si="483"/>
        <v/>
      </c>
      <c r="JQ102" s="265" t="str">
        <f t="shared" si="483"/>
        <v/>
      </c>
      <c r="JS102" s="265" t="str">
        <f>IF(IX102="","",SUM(IX$12:IX102)-IX102+1)</f>
        <v/>
      </c>
      <c r="JT102" s="265" t="str">
        <f>IF(IY102="","",SUM(IY$12:IY102)-IY102+1)</f>
        <v/>
      </c>
      <c r="JU102" s="265" t="str">
        <f>IF(IZ102="","",SUM(IZ$12:IZ102)-IZ102+1)</f>
        <v/>
      </c>
      <c r="JV102" s="265" t="str">
        <f>IF(JA102="","",SUM(JA$12:JA102)-JA102+1)</f>
        <v/>
      </c>
      <c r="JW102" s="265" t="str">
        <f>IF(JB102="","",SUM(JB$12:JB102)-JB102+1)</f>
        <v/>
      </c>
      <c r="JX102" s="265" t="str">
        <f>IF(JC102="","",SUM(JC$12:JC102)-JC102+1)</f>
        <v/>
      </c>
      <c r="JY102" s="265" t="str">
        <f>IF(JD102="","",SUM(JD$12:JD102)-JD102+1)</f>
        <v/>
      </c>
      <c r="JZ102" s="265" t="str">
        <f>IF(JE102="","",SUM(JE$12:JE102)-JE102+1)</f>
        <v/>
      </c>
      <c r="KA102" s="265" t="str">
        <f>IF(JF102="","",SUM(JF$12:JF102)-JF102+1)</f>
        <v/>
      </c>
      <c r="KB102" s="265" t="str">
        <f>IF(JG102="","",SUM(JG$12:JG102)-JG102+1)</f>
        <v/>
      </c>
      <c r="KC102" s="265" t="str">
        <f>IF(JH102="","",SUM(JH$12:JH102)-JH102+1)</f>
        <v/>
      </c>
      <c r="KD102" s="265" t="str">
        <f>IF(JI102="","",SUM(JI$12:JI102)-JI102+1)</f>
        <v/>
      </c>
      <c r="KE102" s="265" t="str">
        <f>IF(JJ102="","",SUM(JJ$12:JJ102)-JJ102+1)</f>
        <v/>
      </c>
      <c r="KF102" s="265" t="str">
        <f>IF(JK102="","",SUM(JK$12:JK102)-JK102+1)</f>
        <v/>
      </c>
      <c r="KG102" s="265" t="str">
        <f>IF(JL102="","",SUM(JL$12:JL102)-JL102+1)</f>
        <v/>
      </c>
      <c r="KH102" s="265" t="str">
        <f>IF(JM102="","",SUM(JM$12:JM102)-JM102+1)</f>
        <v/>
      </c>
      <c r="KI102" s="265" t="str">
        <f>IF(JN102="","",SUM(JN$12:JN102)-JN102+1)</f>
        <v/>
      </c>
      <c r="KJ102" s="265" t="str">
        <f>IF(JO102="","",SUM(JO$12:JO102)-JO102+1)</f>
        <v/>
      </c>
      <c r="KK102" s="265" t="str">
        <f>IF(JP102="","",SUM(JP$12:JP102)-JP102+1)</f>
        <v/>
      </c>
      <c r="KL102" s="265" t="str">
        <f>IF(JQ102="","",SUM(JQ$12:JQ102)-JQ102+1)</f>
        <v/>
      </c>
      <c r="KN102" s="265"/>
      <c r="KO102" s="265"/>
      <c r="KP102" s="265"/>
      <c r="KQ102" s="265"/>
      <c r="KR102" s="265"/>
      <c r="KS102" s="265"/>
      <c r="KT102" s="265"/>
      <c r="KU102" s="265" t="str">
        <f t="shared" si="490"/>
        <v/>
      </c>
      <c r="KV102" s="265" t="str">
        <f t="shared" si="385"/>
        <v/>
      </c>
      <c r="KW102" s="265" t="str">
        <f t="shared" si="386"/>
        <v/>
      </c>
      <c r="KX102" s="265" t="str">
        <f t="shared" si="387"/>
        <v/>
      </c>
      <c r="KY102" s="265" t="str">
        <f t="shared" si="388"/>
        <v/>
      </c>
      <c r="KZ102" s="265" t="str">
        <f t="shared" si="389"/>
        <v/>
      </c>
      <c r="LA102" s="265" t="str">
        <f t="shared" si="390"/>
        <v/>
      </c>
      <c r="LB102" s="265" t="str">
        <f t="shared" si="391"/>
        <v/>
      </c>
      <c r="LC102" s="265" t="str">
        <f t="shared" si="392"/>
        <v/>
      </c>
      <c r="LD102" s="265" t="str">
        <f t="shared" si="393"/>
        <v/>
      </c>
      <c r="LE102" s="265" t="str">
        <f t="shared" si="394"/>
        <v/>
      </c>
      <c r="LF102" s="265" t="str">
        <f t="shared" si="395"/>
        <v/>
      </c>
      <c r="LG102" s="265" t="str">
        <f t="shared" si="396"/>
        <v/>
      </c>
    </row>
    <row r="103" spans="1:319" s="266" customFormat="1" x14ac:dyDescent="0.25">
      <c r="A103" s="248">
        <f t="shared" si="422"/>
        <v>92</v>
      </c>
      <c r="B103" s="176" t="s">
        <v>703</v>
      </c>
      <c r="C103" s="45" t="s">
        <v>284</v>
      </c>
      <c r="D103" s="45" t="s">
        <v>292</v>
      </c>
      <c r="E103" s="169" t="s">
        <v>333</v>
      </c>
      <c r="F103" s="46" t="s">
        <v>345</v>
      </c>
      <c r="G103" s="172" t="s">
        <v>746</v>
      </c>
      <c r="H103" s="54"/>
      <c r="I103" s="54"/>
      <c r="J103" s="54"/>
      <c r="K103" s="54"/>
      <c r="L103" s="248"/>
      <c r="M103" s="248"/>
      <c r="N103" s="44" t="s">
        <v>596</v>
      </c>
      <c r="O103" s="44" t="s">
        <v>675</v>
      </c>
      <c r="P103" s="43">
        <v>5</v>
      </c>
      <c r="Q103" s="43" t="s">
        <v>416</v>
      </c>
      <c r="R103" s="43" t="s">
        <v>415</v>
      </c>
      <c r="S103" s="43">
        <v>11</v>
      </c>
      <c r="T103" s="54">
        <v>1</v>
      </c>
      <c r="U103" s="54">
        <v>1</v>
      </c>
      <c r="V103" s="54"/>
      <c r="W103" s="343">
        <f t="shared" si="298"/>
        <v>51</v>
      </c>
      <c r="X103" s="344">
        <f t="shared" si="299"/>
        <v>2</v>
      </c>
      <c r="Y103" s="45" t="s">
        <v>668</v>
      </c>
      <c r="Z103" s="45" t="s">
        <v>645</v>
      </c>
      <c r="AA103" s="54">
        <v>2</v>
      </c>
      <c r="AB103" s="54">
        <v>18</v>
      </c>
      <c r="AC103" s="54">
        <v>2</v>
      </c>
      <c r="AD103" s="44"/>
      <c r="AE103" s="44"/>
      <c r="AF103" s="44"/>
      <c r="AG103" s="45"/>
      <c r="AH103" s="45"/>
      <c r="AI103" s="45"/>
      <c r="AJ103" s="46"/>
      <c r="AK103" s="46"/>
      <c r="AL103" s="46"/>
      <c r="AN103" s="307" t="str">
        <f t="shared" si="377"/>
        <v>Pré: ---</v>
      </c>
      <c r="AO103" s="256" t="str">
        <f t="shared" si="378"/>
        <v>Co: ---</v>
      </c>
      <c r="AP103" s="45" t="str">
        <f t="shared" si="397"/>
        <v>CIV01351</v>
      </c>
      <c r="AQ103" s="308" t="str">
        <f t="shared" si="423"/>
        <v>Fundamentos de Arquitetura e Urbanismo</v>
      </c>
      <c r="AR103" s="43" t="str">
        <f t="shared" si="379"/>
        <v/>
      </c>
      <c r="AS103" s="255"/>
      <c r="AT103" s="256">
        <f t="shared" si="380"/>
        <v>2</v>
      </c>
      <c r="AU103" s="257" t="str">
        <f t="shared" si="491"/>
        <v/>
      </c>
      <c r="AV103" s="257" t="str">
        <f t="shared" si="491"/>
        <v/>
      </c>
      <c r="AW103" s="257" t="str">
        <f t="shared" si="491"/>
        <v/>
      </c>
      <c r="AX103" s="257" t="str">
        <f t="shared" si="491"/>
        <v/>
      </c>
      <c r="AY103" s="257" t="str">
        <f t="shared" si="491"/>
        <v/>
      </c>
      <c r="AZ103" s="257" t="str">
        <f t="shared" si="491"/>
        <v/>
      </c>
      <c r="BA103" s="257" t="str">
        <f t="shared" si="491"/>
        <v/>
      </c>
      <c r="BB103" s="257" t="str">
        <f t="shared" si="491"/>
        <v/>
      </c>
      <c r="BC103" s="257" t="str">
        <f t="shared" si="491"/>
        <v/>
      </c>
      <c r="BD103" s="257" t="str">
        <f t="shared" si="491"/>
        <v/>
      </c>
      <c r="BE103" s="257" t="str">
        <f t="shared" si="492"/>
        <v/>
      </c>
      <c r="BF103" s="257">
        <f t="shared" si="492"/>
        <v>18</v>
      </c>
      <c r="BG103" s="257">
        <f t="shared" si="492"/>
        <v>19</v>
      </c>
      <c r="BH103" s="257" t="str">
        <f t="shared" si="492"/>
        <v/>
      </c>
      <c r="BI103" s="257" t="str">
        <f t="shared" si="492"/>
        <v/>
      </c>
      <c r="BJ103" s="257" t="str">
        <f t="shared" si="492"/>
        <v/>
      </c>
      <c r="BK103" s="257" t="str">
        <f t="shared" si="492"/>
        <v/>
      </c>
      <c r="BL103" s="257" t="str">
        <f t="shared" si="492"/>
        <v/>
      </c>
      <c r="BM103" s="258" t="str">
        <f t="shared" si="381"/>
        <v/>
      </c>
      <c r="BN103" s="259" t="str">
        <f t="shared" si="493"/>
        <v/>
      </c>
      <c r="BO103" s="259" t="str">
        <f t="shared" si="493"/>
        <v/>
      </c>
      <c r="BP103" s="259" t="str">
        <f t="shared" si="493"/>
        <v/>
      </c>
      <c r="BQ103" s="259" t="str">
        <f t="shared" si="493"/>
        <v/>
      </c>
      <c r="BR103" s="259" t="str">
        <f t="shared" si="493"/>
        <v/>
      </c>
      <c r="BS103" s="259" t="str">
        <f t="shared" si="493"/>
        <v/>
      </c>
      <c r="BT103" s="259" t="str">
        <f t="shared" si="493"/>
        <v/>
      </c>
      <c r="BU103" s="259" t="str">
        <f t="shared" si="493"/>
        <v/>
      </c>
      <c r="BV103" s="259" t="str">
        <f t="shared" si="493"/>
        <v/>
      </c>
      <c r="BW103" s="259" t="str">
        <f t="shared" si="493"/>
        <v/>
      </c>
      <c r="BX103" s="259" t="str">
        <f t="shared" si="494"/>
        <v/>
      </c>
      <c r="BY103" s="259" t="str">
        <f t="shared" si="494"/>
        <v/>
      </c>
      <c r="BZ103" s="259" t="str">
        <f t="shared" si="494"/>
        <v/>
      </c>
      <c r="CA103" s="259" t="str">
        <f t="shared" si="494"/>
        <v/>
      </c>
      <c r="CB103" s="259" t="str">
        <f t="shared" si="494"/>
        <v/>
      </c>
      <c r="CC103" s="259" t="str">
        <f t="shared" si="494"/>
        <v/>
      </c>
      <c r="CD103" s="259" t="str">
        <f t="shared" si="494"/>
        <v/>
      </c>
      <c r="CE103" s="259" t="str">
        <f t="shared" si="494"/>
        <v/>
      </c>
      <c r="CF103" s="260" t="str">
        <f t="shared" si="382"/>
        <v/>
      </c>
      <c r="CG103" s="261" t="str">
        <f t="shared" si="495"/>
        <v/>
      </c>
      <c r="CH103" s="261" t="str">
        <f t="shared" si="495"/>
        <v/>
      </c>
      <c r="CI103" s="261" t="str">
        <f t="shared" si="495"/>
        <v/>
      </c>
      <c r="CJ103" s="261" t="str">
        <f t="shared" si="495"/>
        <v/>
      </c>
      <c r="CK103" s="261" t="str">
        <f t="shared" si="495"/>
        <v/>
      </c>
      <c r="CL103" s="261" t="str">
        <f t="shared" si="495"/>
        <v/>
      </c>
      <c r="CM103" s="261" t="str">
        <f t="shared" si="495"/>
        <v/>
      </c>
      <c r="CN103" s="261" t="str">
        <f t="shared" si="495"/>
        <v/>
      </c>
      <c r="CO103" s="261" t="str">
        <f t="shared" si="495"/>
        <v/>
      </c>
      <c r="CP103" s="261" t="str">
        <f t="shared" si="495"/>
        <v/>
      </c>
      <c r="CQ103" s="261" t="str">
        <f t="shared" si="496"/>
        <v/>
      </c>
      <c r="CR103" s="261" t="str">
        <f t="shared" si="496"/>
        <v/>
      </c>
      <c r="CS103" s="261" t="str">
        <f t="shared" si="496"/>
        <v/>
      </c>
      <c r="CT103" s="261" t="str">
        <f t="shared" si="496"/>
        <v/>
      </c>
      <c r="CU103" s="261" t="str">
        <f t="shared" si="496"/>
        <v/>
      </c>
      <c r="CV103" s="261" t="str">
        <f t="shared" si="496"/>
        <v/>
      </c>
      <c r="CW103" s="261" t="str">
        <f t="shared" si="496"/>
        <v/>
      </c>
      <c r="CX103" s="261" t="str">
        <f t="shared" si="496"/>
        <v/>
      </c>
      <c r="CY103" s="262" t="str">
        <f t="shared" si="383"/>
        <v/>
      </c>
      <c r="CZ103" s="263" t="str">
        <f t="shared" si="497"/>
        <v/>
      </c>
      <c r="DA103" s="263" t="str">
        <f t="shared" si="497"/>
        <v/>
      </c>
      <c r="DB103" s="263" t="str">
        <f t="shared" si="497"/>
        <v/>
      </c>
      <c r="DC103" s="263" t="str">
        <f t="shared" si="497"/>
        <v/>
      </c>
      <c r="DD103" s="263" t="str">
        <f t="shared" si="497"/>
        <v/>
      </c>
      <c r="DE103" s="263" t="str">
        <f t="shared" si="497"/>
        <v/>
      </c>
      <c r="DF103" s="263" t="str">
        <f t="shared" si="497"/>
        <v/>
      </c>
      <c r="DG103" s="263" t="str">
        <f t="shared" si="497"/>
        <v/>
      </c>
      <c r="DH103" s="263" t="str">
        <f t="shared" si="497"/>
        <v/>
      </c>
      <c r="DI103" s="263" t="str">
        <f t="shared" si="497"/>
        <v/>
      </c>
      <c r="DJ103" s="263" t="str">
        <f t="shared" si="498"/>
        <v/>
      </c>
      <c r="DK103" s="263" t="str">
        <f t="shared" si="498"/>
        <v/>
      </c>
      <c r="DL103" s="263" t="str">
        <f t="shared" si="498"/>
        <v/>
      </c>
      <c r="DM103" s="263" t="str">
        <f t="shared" si="498"/>
        <v/>
      </c>
      <c r="DN103" s="263" t="str">
        <f t="shared" si="498"/>
        <v/>
      </c>
      <c r="DO103" s="263" t="str">
        <f t="shared" si="498"/>
        <v/>
      </c>
      <c r="DP103" s="263" t="str">
        <f t="shared" si="498"/>
        <v/>
      </c>
      <c r="DQ103" s="263" t="str">
        <f t="shared" si="498"/>
        <v/>
      </c>
      <c r="DR103" s="264"/>
      <c r="DS103" s="257" t="str">
        <f t="shared" ref="DS103:DZ111" si="502">CONCATENATE(IF(LOOKUP($DR$2-1,$AT$7:$DQ$7,$AT103:$DQ103)=DS$9,LOOKUP(DS$2,$AT$7:$DQ$7,$AT103:$DQ103),""),IF(LOOKUP($DR$3-1,$AT$7:$DQ$7,$AT103:$DQ103)=DS$9,LOOKUP(DS$3,$AT$7:$DQ$7,$AT103:$DQ103),""),IF(LOOKUP($DR$4-1,$AT$7:$DQ$7,$AT103:$DQ103)=DS$9,LOOKUP(DS$4,$AT$7:$DQ$7,$AT103:$DQ103),""),IF(LOOKUP($DR$5-1,$AT$7:$DQ$7,$AT103:$DQ103)=DS$9,LOOKUP(DS$5,$AT$7:$DQ$7,$AT103:$DQ103),""))</f>
        <v/>
      </c>
      <c r="DT103" s="257" t="str">
        <f t="shared" si="502"/>
        <v/>
      </c>
      <c r="DU103" s="257" t="str">
        <f t="shared" si="502"/>
        <v/>
      </c>
      <c r="DV103" s="257" t="str">
        <f t="shared" si="502"/>
        <v/>
      </c>
      <c r="DW103" s="257" t="str">
        <f t="shared" si="502"/>
        <v/>
      </c>
      <c r="DX103" s="257" t="str">
        <f t="shared" si="502"/>
        <v/>
      </c>
      <c r="DY103" s="257" t="str">
        <f t="shared" si="502"/>
        <v/>
      </c>
      <c r="DZ103" s="257" t="str">
        <f t="shared" si="502"/>
        <v/>
      </c>
      <c r="EA103" s="257" t="str">
        <f t="shared" ref="EA103:EJ108" si="503">CONCATENATE(IF(LOOKUP($DR$2-1,$AT$7:$DQ$7,$AT103:$DQ103)=EA$9,LOOKUP(EA$2,$AT$7:$DQ$7,$AT103:$DQ103),""),IF(LOOKUP($DR$3-1,$AT$7:$DQ$7,$AT103:$DQ103)=EA$9,LOOKUP(EA$3,$AT$7:$DQ$7,$AT103:$DQ103),""),IF(LOOKUP($DR$4-1,$AT$7:$DQ$7,$AT103:$DQ103)=EA$9,LOOKUP(EA$4,$AT$7:$DQ$7,$AT103:$DQ103),""),IF(LOOKUP($DR$5-1,$AT$7:$DQ$7,$AT103:$DQ103)=EA$9,LOOKUP(EA$5,$AT$7:$DQ$7,$AT103:$DQ103),""))</f>
        <v/>
      </c>
      <c r="EB103" s="257" t="str">
        <f t="shared" si="503"/>
        <v/>
      </c>
      <c r="EC103" s="257" t="str">
        <f t="shared" si="503"/>
        <v/>
      </c>
      <c r="ED103" s="257" t="str">
        <f t="shared" si="503"/>
        <v/>
      </c>
      <c r="EE103" s="257" t="str">
        <f t="shared" si="503"/>
        <v/>
      </c>
      <c r="EF103" s="257" t="str">
        <f t="shared" si="503"/>
        <v/>
      </c>
      <c r="EG103" s="257" t="str">
        <f t="shared" si="503"/>
        <v/>
      </c>
      <c r="EH103" s="257" t="str">
        <f t="shared" si="503"/>
        <v/>
      </c>
      <c r="EI103" s="257" t="str">
        <f t="shared" si="503"/>
        <v/>
      </c>
      <c r="EJ103" s="257" t="str">
        <f t="shared" si="503"/>
        <v/>
      </c>
      <c r="EK103" s="259" t="str">
        <f t="shared" ref="EK103:ER110" si="504">CONCATENATE(IF(LOOKUP($DR$2-1,$AT$7:$DQ$7,$AT103:$DQ103)=EK$9,LOOKUP(EK$2,$AT$7:$DQ$7,$AT103:$DQ103),""),IF(LOOKUP($DR$3-1,$AT$7:$DQ$7,$AT103:$DQ103)=EK$9,LOOKUP(EK$3,$AT$7:$DQ$7,$AT103:$DQ103),""),IF(LOOKUP($DR$4-1,$AT$7:$DQ$7,$AT103:$DQ103)=EK$9,LOOKUP(EK$4,$AT$7:$DQ$7,$AT103:$DQ103),""),IF(LOOKUP($DR$5-1,$AT$7:$DQ$7,$AT103:$DQ103)=EK$9,LOOKUP(EK$5,$AT$7:$DQ$7,$AT103:$DQ103),""))</f>
        <v/>
      </c>
      <c r="EL103" s="259" t="str">
        <f t="shared" si="504"/>
        <v/>
      </c>
      <c r="EM103" s="259" t="str">
        <f t="shared" si="504"/>
        <v/>
      </c>
      <c r="EN103" s="259" t="str">
        <f t="shared" si="504"/>
        <v/>
      </c>
      <c r="EO103" s="259" t="str">
        <f t="shared" si="504"/>
        <v/>
      </c>
      <c r="EP103" s="259" t="str">
        <f t="shared" si="504"/>
        <v/>
      </c>
      <c r="EQ103" s="259" t="str">
        <f t="shared" si="504"/>
        <v/>
      </c>
      <c r="ER103" s="259" t="str">
        <f t="shared" si="504"/>
        <v/>
      </c>
      <c r="ES103" s="259" t="str">
        <f t="shared" si="441"/>
        <v/>
      </c>
      <c r="ET103" s="259" t="str">
        <f t="shared" si="484"/>
        <v/>
      </c>
      <c r="EU103" s="259" t="str">
        <f t="shared" si="484"/>
        <v/>
      </c>
      <c r="EV103" s="259" t="str">
        <f t="shared" si="484"/>
        <v>18</v>
      </c>
      <c r="EW103" s="259" t="str">
        <f t="shared" si="484"/>
        <v>19</v>
      </c>
      <c r="EX103" s="259" t="str">
        <f t="shared" si="484"/>
        <v/>
      </c>
      <c r="EY103" s="259" t="str">
        <f t="shared" si="484"/>
        <v/>
      </c>
      <c r="EZ103" s="259" t="str">
        <f t="shared" si="484"/>
        <v/>
      </c>
      <c r="FA103" s="259" t="str">
        <f t="shared" si="484"/>
        <v/>
      </c>
      <c r="FB103" s="259" t="str">
        <f t="shared" si="484"/>
        <v/>
      </c>
      <c r="FC103" s="261" t="str">
        <f t="shared" ref="FC103:FJ110" si="505">CONCATENATE(IF(LOOKUP($DR$2-1,$AT$7:$DQ$7,$AT103:$DQ103)=FC$9,LOOKUP(FC$2,$AT$7:$DQ$7,$AT103:$DQ103),""),IF(LOOKUP($DR$3-1,$AT$7:$DQ$7,$AT103:$DQ103)=FC$9,LOOKUP(FC$3,$AT$7:$DQ$7,$AT103:$DQ103),""),IF(LOOKUP($DR$4-1,$AT$7:$DQ$7,$AT103:$DQ103)=FC$9,LOOKUP(FC$4,$AT$7:$DQ$7,$AT103:$DQ103),""),IF(LOOKUP($DR$5-1,$AT$7:$DQ$7,$AT103:$DQ103)=FC$9,LOOKUP(FC$5,$AT$7:$DQ$7,$AT103:$DQ103),""))</f>
        <v/>
      </c>
      <c r="FD103" s="261" t="str">
        <f t="shared" si="505"/>
        <v/>
      </c>
      <c r="FE103" s="261" t="str">
        <f t="shared" si="505"/>
        <v/>
      </c>
      <c r="FF103" s="261" t="str">
        <f t="shared" si="505"/>
        <v/>
      </c>
      <c r="FG103" s="261" t="str">
        <f t="shared" si="505"/>
        <v/>
      </c>
      <c r="FH103" s="261" t="str">
        <f t="shared" si="505"/>
        <v/>
      </c>
      <c r="FI103" s="261" t="str">
        <f t="shared" si="505"/>
        <v/>
      </c>
      <c r="FJ103" s="261" t="str">
        <f t="shared" si="505"/>
        <v/>
      </c>
      <c r="FK103" s="261" t="str">
        <f t="shared" si="443"/>
        <v/>
      </c>
      <c r="FL103" s="261" t="str">
        <f t="shared" si="485"/>
        <v/>
      </c>
      <c r="FM103" s="261" t="str">
        <f t="shared" si="485"/>
        <v/>
      </c>
      <c r="FN103" s="261" t="str">
        <f t="shared" si="485"/>
        <v/>
      </c>
      <c r="FO103" s="261" t="str">
        <f t="shared" si="485"/>
        <v/>
      </c>
      <c r="FP103" s="261" t="str">
        <f t="shared" si="485"/>
        <v/>
      </c>
      <c r="FQ103" s="261" t="str">
        <f t="shared" si="485"/>
        <v/>
      </c>
      <c r="FR103" s="261" t="str">
        <f t="shared" si="485"/>
        <v/>
      </c>
      <c r="FS103" s="261" t="str">
        <f t="shared" si="485"/>
        <v/>
      </c>
      <c r="FT103" s="261" t="str">
        <f t="shared" si="485"/>
        <v/>
      </c>
      <c r="FU103" s="263" t="str">
        <f t="shared" ref="FU103:GB114" si="506">CONCATENATE(IF(LOOKUP($DR$2-1,$AT$7:$DQ$7,$AT103:$DQ103)=FU$9,LOOKUP(FU$2,$AT$7:$DQ$7,$AT103:$DQ103),""),IF(LOOKUP($DR$3-1,$AT$7:$DQ$7,$AT103:$DQ103)=FU$9,LOOKUP(FU$3,$AT$7:$DQ$7,$AT103:$DQ103),""),IF(LOOKUP($DR$4-1,$AT$7:$DQ$7,$AT103:$DQ103)=FU$9,LOOKUP(FU$4,$AT$7:$DQ$7,$AT103:$DQ103),""),IF(LOOKUP($DR$5-1,$AT$7:$DQ$7,$AT103:$DQ103)=FU$9,LOOKUP(FU$5,$AT$7:$DQ$7,$AT103:$DQ103),""))</f>
        <v/>
      </c>
      <c r="FV103" s="263" t="str">
        <f t="shared" si="506"/>
        <v/>
      </c>
      <c r="FW103" s="263" t="str">
        <f t="shared" si="506"/>
        <v/>
      </c>
      <c r="FX103" s="263" t="str">
        <f t="shared" si="506"/>
        <v/>
      </c>
      <c r="FY103" s="263" t="str">
        <f t="shared" si="506"/>
        <v/>
      </c>
      <c r="FZ103" s="263" t="str">
        <f t="shared" si="506"/>
        <v/>
      </c>
      <c r="GA103" s="263" t="str">
        <f t="shared" si="506"/>
        <v/>
      </c>
      <c r="GB103" s="263" t="str">
        <f t="shared" si="506"/>
        <v/>
      </c>
      <c r="GC103" s="263" t="str">
        <f t="shared" si="445"/>
        <v/>
      </c>
      <c r="GD103" s="263" t="str">
        <f t="shared" si="486"/>
        <v/>
      </c>
      <c r="GE103" s="263" t="str">
        <f t="shared" si="486"/>
        <v/>
      </c>
      <c r="GF103" s="263" t="str">
        <f t="shared" si="486"/>
        <v/>
      </c>
      <c r="GG103" s="263" t="str">
        <f t="shared" si="486"/>
        <v/>
      </c>
      <c r="GH103" s="263" t="str">
        <f t="shared" si="486"/>
        <v/>
      </c>
      <c r="GI103" s="263" t="str">
        <f t="shared" si="486"/>
        <v/>
      </c>
      <c r="GJ103" s="263" t="str">
        <f t="shared" si="486"/>
        <v/>
      </c>
      <c r="GK103" s="263" t="str">
        <f t="shared" si="486"/>
        <v/>
      </c>
      <c r="GL103" s="263" t="str">
        <f t="shared" si="486"/>
        <v/>
      </c>
      <c r="GM103" s="265" t="str">
        <f t="shared" si="487"/>
        <v/>
      </c>
      <c r="GN103" s="265" t="str">
        <f t="shared" si="487"/>
        <v/>
      </c>
      <c r="GO103" s="265" t="str">
        <f t="shared" si="487"/>
        <v/>
      </c>
      <c r="GP103" s="265" t="str">
        <f t="shared" si="487"/>
        <v/>
      </c>
      <c r="GQ103" s="265" t="str">
        <f t="shared" si="487"/>
        <v/>
      </c>
      <c r="GR103" s="265" t="str">
        <f t="shared" si="487"/>
        <v/>
      </c>
      <c r="GS103" s="265" t="str">
        <f t="shared" si="425"/>
        <v/>
      </c>
      <c r="GT103" s="265" t="str">
        <f t="shared" si="488"/>
        <v/>
      </c>
      <c r="GU103" s="265" t="str">
        <f t="shared" si="488"/>
        <v/>
      </c>
      <c r="GV103" s="265" t="str">
        <f t="shared" si="489"/>
        <v/>
      </c>
      <c r="GW103" s="265" t="str">
        <f t="shared" si="489"/>
        <v/>
      </c>
      <c r="GX103" s="265" t="str">
        <f t="shared" si="489"/>
        <v/>
      </c>
      <c r="GY103" s="265" t="str">
        <f t="shared" si="489"/>
        <v/>
      </c>
      <c r="GZ103" s="265" t="str">
        <f t="shared" si="489"/>
        <v/>
      </c>
      <c r="HA103" s="265" t="str">
        <f t="shared" si="489"/>
        <v/>
      </c>
      <c r="HB103" s="265" t="str">
        <f t="shared" si="489"/>
        <v/>
      </c>
      <c r="HC103" s="265" t="str">
        <f t="shared" si="489"/>
        <v/>
      </c>
      <c r="HD103" s="265" t="str">
        <f t="shared" si="489"/>
        <v/>
      </c>
      <c r="HF103" s="265">
        <f t="shared" si="477"/>
        <v>92</v>
      </c>
      <c r="HG103" s="267" t="str">
        <f t="shared" si="499"/>
        <v/>
      </c>
      <c r="HH103" s="267" t="str">
        <f t="shared" si="499"/>
        <v/>
      </c>
      <c r="HI103" s="267" t="str">
        <f t="shared" si="499"/>
        <v/>
      </c>
      <c r="HJ103" s="267" t="str">
        <f t="shared" si="499"/>
        <v/>
      </c>
      <c r="HK103" s="267" t="str">
        <f t="shared" si="499"/>
        <v/>
      </c>
      <c r="HL103" s="267" t="str">
        <f t="shared" si="499"/>
        <v/>
      </c>
      <c r="HM103" s="267" t="str">
        <f t="shared" si="499"/>
        <v/>
      </c>
      <c r="HN103" s="267" t="str">
        <f t="shared" si="499"/>
        <v/>
      </c>
      <c r="HO103" s="267" t="str">
        <f t="shared" si="499"/>
        <v/>
      </c>
      <c r="HP103" s="267" t="str">
        <f t="shared" si="499"/>
        <v/>
      </c>
      <c r="HQ103" s="267" t="str">
        <f t="shared" si="500"/>
        <v/>
      </c>
      <c r="HR103" s="267" t="str">
        <f t="shared" si="500"/>
        <v/>
      </c>
      <c r="HS103" s="267" t="str">
        <f t="shared" si="500"/>
        <v/>
      </c>
      <c r="HT103" s="267" t="str">
        <f t="shared" si="500"/>
        <v/>
      </c>
      <c r="HU103" s="267" t="str">
        <f t="shared" si="500"/>
        <v/>
      </c>
      <c r="HV103" s="267" t="str">
        <f t="shared" si="500"/>
        <v/>
      </c>
      <c r="HW103" s="267" t="str">
        <f t="shared" si="500"/>
        <v/>
      </c>
      <c r="HX103" s="267" t="str">
        <f t="shared" si="500"/>
        <v/>
      </c>
      <c r="HY103" s="267" t="str">
        <f t="shared" si="500"/>
        <v/>
      </c>
      <c r="HZ103" s="267" t="str">
        <f t="shared" si="500"/>
        <v/>
      </c>
      <c r="IA103" s="264"/>
      <c r="IB103" s="267" t="str">
        <f t="shared" si="400"/>
        <v/>
      </c>
      <c r="IC103" s="267" t="str">
        <f t="shared" si="401"/>
        <v/>
      </c>
      <c r="ID103" s="267" t="str">
        <f t="shared" si="402"/>
        <v/>
      </c>
      <c r="IE103" s="267" t="str">
        <f t="shared" si="403"/>
        <v/>
      </c>
      <c r="IF103" s="267" t="str">
        <f t="shared" si="404"/>
        <v/>
      </c>
      <c r="IG103" s="267" t="str">
        <f t="shared" si="405"/>
        <v/>
      </c>
      <c r="IH103" s="267" t="str">
        <f t="shared" si="406"/>
        <v/>
      </c>
      <c r="II103" s="267" t="str">
        <f t="shared" si="407"/>
        <v/>
      </c>
      <c r="IJ103" s="267" t="str">
        <f t="shared" si="408"/>
        <v/>
      </c>
      <c r="IK103" s="267" t="str">
        <f t="shared" si="409"/>
        <v/>
      </c>
      <c r="IL103" s="267" t="str">
        <f t="shared" si="410"/>
        <v/>
      </c>
      <c r="IM103" s="267" t="str">
        <f t="shared" si="411"/>
        <v/>
      </c>
      <c r="IN103" s="267" t="str">
        <f t="shared" si="412"/>
        <v/>
      </c>
      <c r="IO103" s="267" t="str">
        <f t="shared" si="413"/>
        <v/>
      </c>
      <c r="IP103" s="267" t="str">
        <f t="shared" si="414"/>
        <v/>
      </c>
      <c r="IQ103" s="267" t="str">
        <f t="shared" si="415"/>
        <v/>
      </c>
      <c r="IR103" s="267" t="str">
        <f t="shared" si="416"/>
        <v/>
      </c>
      <c r="IS103" s="267" t="str">
        <f t="shared" si="417"/>
        <v/>
      </c>
      <c r="IT103" s="267" t="str">
        <f t="shared" si="418"/>
        <v/>
      </c>
      <c r="IU103" s="267" t="str">
        <f t="shared" si="419"/>
        <v/>
      </c>
      <c r="IV103" s="264"/>
      <c r="IW103" s="268">
        <v>92</v>
      </c>
      <c r="IX103" s="265" t="str">
        <f t="shared" si="420"/>
        <v/>
      </c>
      <c r="IY103" s="265" t="str">
        <f t="shared" si="475"/>
        <v/>
      </c>
      <c r="IZ103" s="265" t="str">
        <f t="shared" si="475"/>
        <v/>
      </c>
      <c r="JA103" s="265" t="str">
        <f t="shared" si="475"/>
        <v/>
      </c>
      <c r="JB103" s="265" t="str">
        <f t="shared" si="501"/>
        <v/>
      </c>
      <c r="JC103" s="265" t="str">
        <f t="shared" si="501"/>
        <v/>
      </c>
      <c r="JD103" s="265" t="str">
        <f t="shared" si="501"/>
        <v/>
      </c>
      <c r="JE103" s="265" t="str">
        <f t="shared" si="483"/>
        <v/>
      </c>
      <c r="JF103" s="265" t="str">
        <f t="shared" si="483"/>
        <v/>
      </c>
      <c r="JG103" s="265" t="str">
        <f t="shared" si="483"/>
        <v/>
      </c>
      <c r="JH103" s="265" t="str">
        <f t="shared" si="483"/>
        <v/>
      </c>
      <c r="JI103" s="265" t="str">
        <f t="shared" si="483"/>
        <v/>
      </c>
      <c r="JJ103" s="265" t="str">
        <f t="shared" si="483"/>
        <v/>
      </c>
      <c r="JK103" s="265" t="str">
        <f t="shared" si="483"/>
        <v/>
      </c>
      <c r="JL103" s="265" t="str">
        <f t="shared" si="483"/>
        <v/>
      </c>
      <c r="JM103" s="265" t="str">
        <f t="shared" si="483"/>
        <v/>
      </c>
      <c r="JN103" s="265" t="str">
        <f t="shared" si="483"/>
        <v/>
      </c>
      <c r="JO103" s="265" t="str">
        <f t="shared" si="483"/>
        <v/>
      </c>
      <c r="JP103" s="265" t="str">
        <f t="shared" si="483"/>
        <v/>
      </c>
      <c r="JQ103" s="265" t="str">
        <f t="shared" si="483"/>
        <v/>
      </c>
      <c r="JS103" s="265" t="str">
        <f>IF(IX103="","",SUM(IX$12:IX103)-IX103+1)</f>
        <v/>
      </c>
      <c r="JT103" s="265" t="str">
        <f>IF(IY103="","",SUM(IY$12:IY103)-IY103+1)</f>
        <v/>
      </c>
      <c r="JU103" s="265" t="str">
        <f>IF(IZ103="","",SUM(IZ$12:IZ103)-IZ103+1)</f>
        <v/>
      </c>
      <c r="JV103" s="265" t="str">
        <f>IF(JA103="","",SUM(JA$12:JA103)-JA103+1)</f>
        <v/>
      </c>
      <c r="JW103" s="265" t="str">
        <f>IF(JB103="","",SUM(JB$12:JB103)-JB103+1)</f>
        <v/>
      </c>
      <c r="JX103" s="265" t="str">
        <f>IF(JC103="","",SUM(JC$12:JC103)-JC103+1)</f>
        <v/>
      </c>
      <c r="JY103" s="265" t="str">
        <f>IF(JD103="","",SUM(JD$12:JD103)-JD103+1)</f>
        <v/>
      </c>
      <c r="JZ103" s="265" t="str">
        <f>IF(JE103="","",SUM(JE$12:JE103)-JE103+1)</f>
        <v/>
      </c>
      <c r="KA103" s="265" t="str">
        <f>IF(JF103="","",SUM(JF$12:JF103)-JF103+1)</f>
        <v/>
      </c>
      <c r="KB103" s="265" t="str">
        <f>IF(JG103="","",SUM(JG$12:JG103)-JG103+1)</f>
        <v/>
      </c>
      <c r="KC103" s="265" t="str">
        <f>IF(JH103="","",SUM(JH$12:JH103)-JH103+1)</f>
        <v/>
      </c>
      <c r="KD103" s="265" t="str">
        <f>IF(JI103="","",SUM(JI$12:JI103)-JI103+1)</f>
        <v/>
      </c>
      <c r="KE103" s="265" t="str">
        <f>IF(JJ103="","",SUM(JJ$12:JJ103)-JJ103+1)</f>
        <v/>
      </c>
      <c r="KF103" s="265" t="str">
        <f>IF(JK103="","",SUM(JK$12:JK103)-JK103+1)</f>
        <v/>
      </c>
      <c r="KG103" s="265" t="str">
        <f>IF(JL103="","",SUM(JL$12:JL103)-JL103+1)</f>
        <v/>
      </c>
      <c r="KH103" s="265" t="str">
        <f>IF(JM103="","",SUM(JM$12:JM103)-JM103+1)</f>
        <v/>
      </c>
      <c r="KI103" s="265" t="str">
        <f>IF(JN103="","",SUM(JN$12:JN103)-JN103+1)</f>
        <v/>
      </c>
      <c r="KJ103" s="265" t="str">
        <f>IF(JO103="","",SUM(JO$12:JO103)-JO103+1)</f>
        <v/>
      </c>
      <c r="KK103" s="265" t="str">
        <f>IF(JP103="","",SUM(JP$12:JP103)-JP103+1)</f>
        <v/>
      </c>
      <c r="KL103" s="265" t="str">
        <f>IF(JQ103="","",SUM(JQ$12:JQ103)-JQ103+1)</f>
        <v/>
      </c>
      <c r="KN103" s="265"/>
      <c r="KO103" s="265"/>
      <c r="KP103" s="265"/>
      <c r="KQ103" s="265"/>
      <c r="KR103" s="265"/>
      <c r="KS103" s="265"/>
      <c r="KT103" s="265"/>
      <c r="KU103" s="265" t="str">
        <f t="shared" si="490"/>
        <v/>
      </c>
      <c r="KV103" s="265" t="str">
        <f t="shared" si="385"/>
        <v/>
      </c>
      <c r="KW103" s="265" t="str">
        <f t="shared" si="386"/>
        <v/>
      </c>
      <c r="KX103" s="265" t="str">
        <f t="shared" si="387"/>
        <v/>
      </c>
      <c r="KY103" s="265" t="str">
        <f t="shared" si="388"/>
        <v/>
      </c>
      <c r="KZ103" s="265" t="str">
        <f t="shared" si="389"/>
        <v/>
      </c>
      <c r="LA103" s="265" t="str">
        <f t="shared" si="390"/>
        <v/>
      </c>
      <c r="LB103" s="265" t="str">
        <f t="shared" si="391"/>
        <v/>
      </c>
      <c r="LC103" s="265" t="str">
        <f t="shared" si="392"/>
        <v/>
      </c>
      <c r="LD103" s="265" t="str">
        <f t="shared" si="393"/>
        <v/>
      </c>
      <c r="LE103" s="265" t="str">
        <f t="shared" si="394"/>
        <v/>
      </c>
      <c r="LF103" s="265" t="str">
        <f t="shared" si="395"/>
        <v/>
      </c>
      <c r="LG103" s="265" t="str">
        <f t="shared" si="396"/>
        <v/>
      </c>
    </row>
    <row r="104" spans="1:319" s="266" customFormat="1" x14ac:dyDescent="0.25">
      <c r="A104" s="248">
        <f t="shared" si="422"/>
        <v>93</v>
      </c>
      <c r="B104" s="176" t="s">
        <v>704</v>
      </c>
      <c r="C104" s="45" t="s">
        <v>284</v>
      </c>
      <c r="D104" s="45" t="s">
        <v>284</v>
      </c>
      <c r="E104" s="169" t="s">
        <v>324</v>
      </c>
      <c r="F104" s="46" t="s">
        <v>345</v>
      </c>
      <c r="G104" s="172">
        <v>105</v>
      </c>
      <c r="H104" s="54" t="s">
        <v>366</v>
      </c>
      <c r="I104" s="54"/>
      <c r="J104" s="54"/>
      <c r="K104" s="54"/>
      <c r="L104" s="248"/>
      <c r="M104" s="248"/>
      <c r="N104" s="44" t="s">
        <v>596</v>
      </c>
      <c r="O104" s="44" t="s">
        <v>675</v>
      </c>
      <c r="P104" s="43">
        <v>7</v>
      </c>
      <c r="Q104" s="43" t="s">
        <v>416</v>
      </c>
      <c r="R104" s="43" t="s">
        <v>415</v>
      </c>
      <c r="S104" s="43">
        <v>13</v>
      </c>
      <c r="T104" s="54">
        <v>3</v>
      </c>
      <c r="U104" s="54">
        <v>1</v>
      </c>
      <c r="V104" s="54"/>
      <c r="W104" s="343">
        <f t="shared" si="298"/>
        <v>85</v>
      </c>
      <c r="X104" s="344">
        <f t="shared" si="299"/>
        <v>4</v>
      </c>
      <c r="Y104" s="45"/>
      <c r="Z104" s="45" t="s">
        <v>664</v>
      </c>
      <c r="AA104" s="54">
        <v>5</v>
      </c>
      <c r="AB104" s="54">
        <v>14</v>
      </c>
      <c r="AC104" s="54">
        <v>4</v>
      </c>
      <c r="AD104" s="44"/>
      <c r="AE104" s="44"/>
      <c r="AF104" s="44"/>
      <c r="AG104" s="45"/>
      <c r="AH104" s="45"/>
      <c r="AI104" s="45"/>
      <c r="AJ104" s="46"/>
      <c r="AK104" s="46"/>
      <c r="AL104" s="46"/>
      <c r="AN104" s="307" t="str">
        <f t="shared" si="377"/>
        <v xml:space="preserve">Pré: FIS01102   </v>
      </c>
      <c r="AO104" s="256" t="str">
        <f t="shared" si="378"/>
        <v>Co: ---</v>
      </c>
      <c r="AP104" s="45" t="str">
        <f t="shared" si="397"/>
        <v>CCT01331</v>
      </c>
      <c r="AQ104" s="308" t="str">
        <f t="shared" si="423"/>
        <v>Eletrotécnica Geral</v>
      </c>
      <c r="AR104" s="43" t="str">
        <f t="shared" si="379"/>
        <v/>
      </c>
      <c r="AS104" s="255"/>
      <c r="AT104" s="256">
        <f t="shared" si="380"/>
        <v>5</v>
      </c>
      <c r="AU104" s="257" t="str">
        <f t="shared" si="491"/>
        <v/>
      </c>
      <c r="AV104" s="257" t="str">
        <f t="shared" si="491"/>
        <v/>
      </c>
      <c r="AW104" s="257" t="str">
        <f t="shared" si="491"/>
        <v/>
      </c>
      <c r="AX104" s="257" t="str">
        <f t="shared" si="491"/>
        <v/>
      </c>
      <c r="AY104" s="257" t="str">
        <f t="shared" si="491"/>
        <v/>
      </c>
      <c r="AZ104" s="257" t="str">
        <f t="shared" si="491"/>
        <v/>
      </c>
      <c r="BA104" s="257" t="str">
        <f t="shared" si="491"/>
        <v/>
      </c>
      <c r="BB104" s="257">
        <f t="shared" si="491"/>
        <v>14</v>
      </c>
      <c r="BC104" s="257">
        <f t="shared" si="491"/>
        <v>15</v>
      </c>
      <c r="BD104" s="257">
        <f t="shared" si="491"/>
        <v>16</v>
      </c>
      <c r="BE104" s="257">
        <f t="shared" si="492"/>
        <v>17</v>
      </c>
      <c r="BF104" s="257" t="str">
        <f t="shared" si="492"/>
        <v/>
      </c>
      <c r="BG104" s="257" t="str">
        <f t="shared" si="492"/>
        <v/>
      </c>
      <c r="BH104" s="257" t="str">
        <f t="shared" si="492"/>
        <v/>
      </c>
      <c r="BI104" s="257" t="str">
        <f t="shared" si="492"/>
        <v/>
      </c>
      <c r="BJ104" s="257" t="str">
        <f t="shared" si="492"/>
        <v/>
      </c>
      <c r="BK104" s="257" t="str">
        <f t="shared" si="492"/>
        <v/>
      </c>
      <c r="BL104" s="257" t="str">
        <f t="shared" si="492"/>
        <v/>
      </c>
      <c r="BM104" s="258" t="str">
        <f t="shared" si="381"/>
        <v/>
      </c>
      <c r="BN104" s="259" t="str">
        <f t="shared" si="493"/>
        <v/>
      </c>
      <c r="BO104" s="259" t="str">
        <f t="shared" si="493"/>
        <v/>
      </c>
      <c r="BP104" s="259" t="str">
        <f t="shared" si="493"/>
        <v/>
      </c>
      <c r="BQ104" s="259" t="str">
        <f t="shared" si="493"/>
        <v/>
      </c>
      <c r="BR104" s="259" t="str">
        <f t="shared" si="493"/>
        <v/>
      </c>
      <c r="BS104" s="259" t="str">
        <f t="shared" si="493"/>
        <v/>
      </c>
      <c r="BT104" s="259" t="str">
        <f t="shared" si="493"/>
        <v/>
      </c>
      <c r="BU104" s="259" t="str">
        <f t="shared" si="493"/>
        <v/>
      </c>
      <c r="BV104" s="259" t="str">
        <f t="shared" si="493"/>
        <v/>
      </c>
      <c r="BW104" s="259" t="str">
        <f t="shared" si="493"/>
        <v/>
      </c>
      <c r="BX104" s="259" t="str">
        <f t="shared" si="494"/>
        <v/>
      </c>
      <c r="BY104" s="259" t="str">
        <f t="shared" si="494"/>
        <v/>
      </c>
      <c r="BZ104" s="259" t="str">
        <f t="shared" si="494"/>
        <v/>
      </c>
      <c r="CA104" s="259" t="str">
        <f t="shared" si="494"/>
        <v/>
      </c>
      <c r="CB104" s="259" t="str">
        <f t="shared" si="494"/>
        <v/>
      </c>
      <c r="CC104" s="259" t="str">
        <f t="shared" si="494"/>
        <v/>
      </c>
      <c r="CD104" s="259" t="str">
        <f t="shared" si="494"/>
        <v/>
      </c>
      <c r="CE104" s="259" t="str">
        <f t="shared" si="494"/>
        <v/>
      </c>
      <c r="CF104" s="260" t="str">
        <f t="shared" si="382"/>
        <v/>
      </c>
      <c r="CG104" s="261" t="str">
        <f t="shared" si="495"/>
        <v/>
      </c>
      <c r="CH104" s="261" t="str">
        <f t="shared" si="495"/>
        <v/>
      </c>
      <c r="CI104" s="261" t="str">
        <f t="shared" si="495"/>
        <v/>
      </c>
      <c r="CJ104" s="261" t="str">
        <f t="shared" si="495"/>
        <v/>
      </c>
      <c r="CK104" s="261" t="str">
        <f t="shared" si="495"/>
        <v/>
      </c>
      <c r="CL104" s="261" t="str">
        <f t="shared" si="495"/>
        <v/>
      </c>
      <c r="CM104" s="261" t="str">
        <f t="shared" si="495"/>
        <v/>
      </c>
      <c r="CN104" s="261" t="str">
        <f t="shared" si="495"/>
        <v/>
      </c>
      <c r="CO104" s="261" t="str">
        <f t="shared" si="495"/>
        <v/>
      </c>
      <c r="CP104" s="261" t="str">
        <f t="shared" si="495"/>
        <v/>
      </c>
      <c r="CQ104" s="261" t="str">
        <f t="shared" si="496"/>
        <v/>
      </c>
      <c r="CR104" s="261" t="str">
        <f t="shared" si="496"/>
        <v/>
      </c>
      <c r="CS104" s="261" t="str">
        <f t="shared" si="496"/>
        <v/>
      </c>
      <c r="CT104" s="261" t="str">
        <f t="shared" si="496"/>
        <v/>
      </c>
      <c r="CU104" s="261" t="str">
        <f t="shared" si="496"/>
        <v/>
      </c>
      <c r="CV104" s="261" t="str">
        <f t="shared" si="496"/>
        <v/>
      </c>
      <c r="CW104" s="261" t="str">
        <f t="shared" si="496"/>
        <v/>
      </c>
      <c r="CX104" s="261" t="str">
        <f t="shared" si="496"/>
        <v/>
      </c>
      <c r="CY104" s="262" t="str">
        <f t="shared" si="383"/>
        <v/>
      </c>
      <c r="CZ104" s="263" t="str">
        <f t="shared" si="497"/>
        <v/>
      </c>
      <c r="DA104" s="263" t="str">
        <f t="shared" si="497"/>
        <v/>
      </c>
      <c r="DB104" s="263" t="str">
        <f t="shared" si="497"/>
        <v/>
      </c>
      <c r="DC104" s="263" t="str">
        <f t="shared" si="497"/>
        <v/>
      </c>
      <c r="DD104" s="263" t="str">
        <f t="shared" si="497"/>
        <v/>
      </c>
      <c r="DE104" s="263" t="str">
        <f t="shared" si="497"/>
        <v/>
      </c>
      <c r="DF104" s="263" t="str">
        <f t="shared" si="497"/>
        <v/>
      </c>
      <c r="DG104" s="263" t="str">
        <f t="shared" si="497"/>
        <v/>
      </c>
      <c r="DH104" s="263" t="str">
        <f t="shared" si="497"/>
        <v/>
      </c>
      <c r="DI104" s="263" t="str">
        <f t="shared" si="497"/>
        <v/>
      </c>
      <c r="DJ104" s="263" t="str">
        <f t="shared" si="498"/>
        <v/>
      </c>
      <c r="DK104" s="263" t="str">
        <f t="shared" si="498"/>
        <v/>
      </c>
      <c r="DL104" s="263" t="str">
        <f t="shared" si="498"/>
        <v/>
      </c>
      <c r="DM104" s="263" t="str">
        <f t="shared" si="498"/>
        <v/>
      </c>
      <c r="DN104" s="263" t="str">
        <f t="shared" si="498"/>
        <v/>
      </c>
      <c r="DO104" s="263" t="str">
        <f t="shared" si="498"/>
        <v/>
      </c>
      <c r="DP104" s="263" t="str">
        <f t="shared" si="498"/>
        <v/>
      </c>
      <c r="DQ104" s="263" t="str">
        <f t="shared" si="498"/>
        <v/>
      </c>
      <c r="DR104" s="264"/>
      <c r="DS104" s="257" t="str">
        <f t="shared" si="502"/>
        <v/>
      </c>
      <c r="DT104" s="257" t="str">
        <f t="shared" si="502"/>
        <v/>
      </c>
      <c r="DU104" s="257" t="str">
        <f t="shared" si="502"/>
        <v/>
      </c>
      <c r="DV104" s="257" t="str">
        <f t="shared" si="502"/>
        <v/>
      </c>
      <c r="DW104" s="257" t="str">
        <f t="shared" si="502"/>
        <v/>
      </c>
      <c r="DX104" s="257" t="str">
        <f t="shared" si="502"/>
        <v/>
      </c>
      <c r="DY104" s="257" t="str">
        <f t="shared" si="502"/>
        <v/>
      </c>
      <c r="DZ104" s="257" t="str">
        <f t="shared" si="502"/>
        <v/>
      </c>
      <c r="EA104" s="257" t="str">
        <f t="shared" si="503"/>
        <v/>
      </c>
      <c r="EB104" s="257" t="str">
        <f t="shared" si="503"/>
        <v/>
      </c>
      <c r="EC104" s="257" t="str">
        <f t="shared" si="503"/>
        <v/>
      </c>
      <c r="ED104" s="257" t="str">
        <f t="shared" si="503"/>
        <v/>
      </c>
      <c r="EE104" s="257" t="str">
        <f t="shared" si="503"/>
        <v/>
      </c>
      <c r="EF104" s="257" t="str">
        <f t="shared" si="503"/>
        <v/>
      </c>
      <c r="EG104" s="257" t="str">
        <f t="shared" si="503"/>
        <v/>
      </c>
      <c r="EH104" s="257" t="str">
        <f t="shared" si="503"/>
        <v/>
      </c>
      <c r="EI104" s="257" t="str">
        <f t="shared" si="503"/>
        <v/>
      </c>
      <c r="EJ104" s="257" t="str">
        <f t="shared" si="503"/>
        <v/>
      </c>
      <c r="EK104" s="259" t="str">
        <f t="shared" si="504"/>
        <v/>
      </c>
      <c r="EL104" s="259" t="str">
        <f t="shared" si="504"/>
        <v/>
      </c>
      <c r="EM104" s="259" t="str">
        <f t="shared" si="504"/>
        <v/>
      </c>
      <c r="EN104" s="259" t="str">
        <f t="shared" si="504"/>
        <v/>
      </c>
      <c r="EO104" s="259" t="str">
        <f t="shared" si="504"/>
        <v/>
      </c>
      <c r="EP104" s="259" t="str">
        <f t="shared" si="504"/>
        <v/>
      </c>
      <c r="EQ104" s="259" t="str">
        <f t="shared" si="504"/>
        <v/>
      </c>
      <c r="ER104" s="259" t="str">
        <f t="shared" si="504"/>
        <v/>
      </c>
      <c r="ES104" s="259" t="str">
        <f t="shared" si="441"/>
        <v/>
      </c>
      <c r="ET104" s="259" t="str">
        <f t="shared" si="484"/>
        <v/>
      </c>
      <c r="EU104" s="259" t="str">
        <f t="shared" si="484"/>
        <v/>
      </c>
      <c r="EV104" s="259" t="str">
        <f t="shared" si="484"/>
        <v/>
      </c>
      <c r="EW104" s="259" t="str">
        <f t="shared" si="484"/>
        <v/>
      </c>
      <c r="EX104" s="259" t="str">
        <f t="shared" si="484"/>
        <v/>
      </c>
      <c r="EY104" s="259" t="str">
        <f t="shared" si="484"/>
        <v/>
      </c>
      <c r="EZ104" s="259" t="str">
        <f t="shared" si="484"/>
        <v/>
      </c>
      <c r="FA104" s="259" t="str">
        <f t="shared" si="484"/>
        <v/>
      </c>
      <c r="FB104" s="259" t="str">
        <f t="shared" si="484"/>
        <v/>
      </c>
      <c r="FC104" s="261" t="str">
        <f t="shared" si="505"/>
        <v/>
      </c>
      <c r="FD104" s="261" t="str">
        <f t="shared" si="505"/>
        <v/>
      </c>
      <c r="FE104" s="261" t="str">
        <f t="shared" si="505"/>
        <v/>
      </c>
      <c r="FF104" s="261" t="str">
        <f t="shared" si="505"/>
        <v/>
      </c>
      <c r="FG104" s="261" t="str">
        <f t="shared" si="505"/>
        <v/>
      </c>
      <c r="FH104" s="261" t="str">
        <f t="shared" si="505"/>
        <v/>
      </c>
      <c r="FI104" s="261" t="str">
        <f t="shared" si="505"/>
        <v/>
      </c>
      <c r="FJ104" s="261" t="str">
        <f t="shared" si="505"/>
        <v/>
      </c>
      <c r="FK104" s="261" t="str">
        <f t="shared" si="443"/>
        <v/>
      </c>
      <c r="FL104" s="261" t="str">
        <f t="shared" si="485"/>
        <v/>
      </c>
      <c r="FM104" s="261" t="str">
        <f t="shared" si="485"/>
        <v/>
      </c>
      <c r="FN104" s="261" t="str">
        <f t="shared" si="485"/>
        <v/>
      </c>
      <c r="FO104" s="261" t="str">
        <f t="shared" si="485"/>
        <v/>
      </c>
      <c r="FP104" s="261" t="str">
        <f t="shared" si="485"/>
        <v/>
      </c>
      <c r="FQ104" s="261" t="str">
        <f t="shared" si="485"/>
        <v/>
      </c>
      <c r="FR104" s="261" t="str">
        <f t="shared" si="485"/>
        <v/>
      </c>
      <c r="FS104" s="261" t="str">
        <f t="shared" si="485"/>
        <v/>
      </c>
      <c r="FT104" s="261" t="str">
        <f t="shared" si="485"/>
        <v/>
      </c>
      <c r="FU104" s="263" t="str">
        <f t="shared" si="506"/>
        <v/>
      </c>
      <c r="FV104" s="263" t="str">
        <f t="shared" si="506"/>
        <v/>
      </c>
      <c r="FW104" s="263" t="str">
        <f t="shared" si="506"/>
        <v/>
      </c>
      <c r="FX104" s="263" t="str">
        <f t="shared" si="506"/>
        <v/>
      </c>
      <c r="FY104" s="263" t="str">
        <f t="shared" si="506"/>
        <v/>
      </c>
      <c r="FZ104" s="263" t="str">
        <f t="shared" si="506"/>
        <v/>
      </c>
      <c r="GA104" s="263" t="str">
        <f t="shared" si="506"/>
        <v/>
      </c>
      <c r="GB104" s="263" t="str">
        <f t="shared" si="506"/>
        <v/>
      </c>
      <c r="GC104" s="263" t="str">
        <f t="shared" si="445"/>
        <v/>
      </c>
      <c r="GD104" s="263" t="str">
        <f t="shared" si="486"/>
        <v/>
      </c>
      <c r="GE104" s="263" t="str">
        <f t="shared" si="486"/>
        <v/>
      </c>
      <c r="GF104" s="263" t="str">
        <f t="shared" si="486"/>
        <v/>
      </c>
      <c r="GG104" s="263" t="str">
        <f t="shared" si="486"/>
        <v/>
      </c>
      <c r="GH104" s="263" t="str">
        <f t="shared" si="486"/>
        <v/>
      </c>
      <c r="GI104" s="263" t="str">
        <f t="shared" si="486"/>
        <v/>
      </c>
      <c r="GJ104" s="263" t="str">
        <f t="shared" si="486"/>
        <v/>
      </c>
      <c r="GK104" s="263" t="str">
        <f t="shared" si="486"/>
        <v/>
      </c>
      <c r="GL104" s="263" t="str">
        <f t="shared" si="486"/>
        <v/>
      </c>
      <c r="GM104" s="265" t="str">
        <f t="shared" si="487"/>
        <v/>
      </c>
      <c r="GN104" s="265" t="str">
        <f t="shared" si="487"/>
        <v/>
      </c>
      <c r="GO104" s="265" t="str">
        <f t="shared" si="487"/>
        <v/>
      </c>
      <c r="GP104" s="265" t="str">
        <f t="shared" si="487"/>
        <v/>
      </c>
      <c r="GQ104" s="265" t="str">
        <f t="shared" si="487"/>
        <v/>
      </c>
      <c r="GR104" s="265" t="str">
        <f t="shared" si="487"/>
        <v/>
      </c>
      <c r="GS104" s="265" t="str">
        <f t="shared" si="425"/>
        <v/>
      </c>
      <c r="GT104" s="265" t="str">
        <f t="shared" si="488"/>
        <v>14</v>
      </c>
      <c r="GU104" s="265" t="str">
        <f t="shared" si="488"/>
        <v>15</v>
      </c>
      <c r="GV104" s="265" t="str">
        <f t="shared" si="489"/>
        <v>16</v>
      </c>
      <c r="GW104" s="265" t="str">
        <f t="shared" si="489"/>
        <v>17</v>
      </c>
      <c r="GX104" s="265" t="str">
        <f t="shared" si="489"/>
        <v/>
      </c>
      <c r="GY104" s="265" t="str">
        <f t="shared" si="489"/>
        <v/>
      </c>
      <c r="GZ104" s="265" t="str">
        <f t="shared" si="489"/>
        <v/>
      </c>
      <c r="HA104" s="265" t="str">
        <f t="shared" si="489"/>
        <v/>
      </c>
      <c r="HB104" s="265" t="str">
        <f t="shared" si="489"/>
        <v/>
      </c>
      <c r="HC104" s="265" t="str">
        <f t="shared" si="489"/>
        <v/>
      </c>
      <c r="HD104" s="265" t="str">
        <f t="shared" si="489"/>
        <v/>
      </c>
      <c r="HF104" s="265">
        <f t="shared" si="477"/>
        <v>93</v>
      </c>
      <c r="HG104" s="267" t="str">
        <f t="shared" si="499"/>
        <v/>
      </c>
      <c r="HH104" s="267" t="str">
        <f t="shared" si="499"/>
        <v/>
      </c>
      <c r="HI104" s="267" t="str">
        <f t="shared" si="499"/>
        <v/>
      </c>
      <c r="HJ104" s="267" t="str">
        <f t="shared" si="499"/>
        <v/>
      </c>
      <c r="HK104" s="267" t="str">
        <f t="shared" si="499"/>
        <v/>
      </c>
      <c r="HL104" s="267" t="str">
        <f t="shared" si="499"/>
        <v/>
      </c>
      <c r="HM104" s="267" t="str">
        <f t="shared" si="499"/>
        <v/>
      </c>
      <c r="HN104" s="267" t="str">
        <f t="shared" si="499"/>
        <v/>
      </c>
      <c r="HO104" s="267" t="str">
        <f t="shared" si="499"/>
        <v/>
      </c>
      <c r="HP104" s="267" t="str">
        <f t="shared" si="499"/>
        <v/>
      </c>
      <c r="HQ104" s="267" t="str">
        <f t="shared" si="500"/>
        <v/>
      </c>
      <c r="HR104" s="267" t="str">
        <f t="shared" si="500"/>
        <v/>
      </c>
      <c r="HS104" s="267" t="str">
        <f t="shared" si="500"/>
        <v/>
      </c>
      <c r="HT104" s="267" t="str">
        <f t="shared" si="500"/>
        <v/>
      </c>
      <c r="HU104" s="267" t="str">
        <f t="shared" si="500"/>
        <v/>
      </c>
      <c r="HV104" s="267" t="str">
        <f t="shared" si="500"/>
        <v/>
      </c>
      <c r="HW104" s="267" t="str">
        <f t="shared" si="500"/>
        <v/>
      </c>
      <c r="HX104" s="267" t="str">
        <f t="shared" si="500"/>
        <v/>
      </c>
      <c r="HY104" s="267" t="str">
        <f t="shared" si="500"/>
        <v/>
      </c>
      <c r="HZ104" s="267" t="str">
        <f t="shared" si="500"/>
        <v/>
      </c>
      <c r="IA104" s="264"/>
      <c r="IB104" s="267" t="str">
        <f t="shared" si="400"/>
        <v/>
      </c>
      <c r="IC104" s="267" t="str">
        <f t="shared" si="401"/>
        <v/>
      </c>
      <c r="ID104" s="267" t="str">
        <f t="shared" si="402"/>
        <v/>
      </c>
      <c r="IE104" s="267" t="str">
        <f t="shared" si="403"/>
        <v/>
      </c>
      <c r="IF104" s="267" t="str">
        <f t="shared" si="404"/>
        <v/>
      </c>
      <c r="IG104" s="267" t="str">
        <f t="shared" si="405"/>
        <v/>
      </c>
      <c r="IH104" s="267" t="str">
        <f t="shared" si="406"/>
        <v/>
      </c>
      <c r="II104" s="267" t="str">
        <f t="shared" si="407"/>
        <v/>
      </c>
      <c r="IJ104" s="267" t="str">
        <f t="shared" si="408"/>
        <v/>
      </c>
      <c r="IK104" s="267" t="str">
        <f t="shared" si="409"/>
        <v/>
      </c>
      <c r="IL104" s="267" t="str">
        <f t="shared" si="410"/>
        <v/>
      </c>
      <c r="IM104" s="267" t="str">
        <f t="shared" si="411"/>
        <v/>
      </c>
      <c r="IN104" s="267" t="str">
        <f t="shared" si="412"/>
        <v/>
      </c>
      <c r="IO104" s="267" t="str">
        <f t="shared" si="413"/>
        <v/>
      </c>
      <c r="IP104" s="267" t="str">
        <f t="shared" si="414"/>
        <v/>
      </c>
      <c r="IQ104" s="267" t="str">
        <f t="shared" si="415"/>
        <v/>
      </c>
      <c r="IR104" s="267" t="str">
        <f t="shared" si="416"/>
        <v/>
      </c>
      <c r="IS104" s="267" t="str">
        <f t="shared" si="417"/>
        <v/>
      </c>
      <c r="IT104" s="267" t="str">
        <f t="shared" si="418"/>
        <v/>
      </c>
      <c r="IU104" s="267" t="str">
        <f t="shared" si="419"/>
        <v/>
      </c>
      <c r="IV104" s="264"/>
      <c r="IW104" s="268">
        <v>93</v>
      </c>
      <c r="IX104" s="265" t="str">
        <f t="shared" si="420"/>
        <v/>
      </c>
      <c r="IY104" s="265" t="str">
        <f t="shared" si="475"/>
        <v/>
      </c>
      <c r="IZ104" s="265" t="str">
        <f t="shared" si="475"/>
        <v/>
      </c>
      <c r="JA104" s="265" t="str">
        <f t="shared" si="475"/>
        <v/>
      </c>
      <c r="JB104" s="265" t="str">
        <f t="shared" si="501"/>
        <v/>
      </c>
      <c r="JC104" s="265" t="str">
        <f t="shared" si="501"/>
        <v/>
      </c>
      <c r="JD104" s="265" t="str">
        <f t="shared" si="501"/>
        <v/>
      </c>
      <c r="JE104" s="265" t="str">
        <f t="shared" si="483"/>
        <v/>
      </c>
      <c r="JF104" s="265" t="str">
        <f t="shared" si="483"/>
        <v/>
      </c>
      <c r="JG104" s="265" t="str">
        <f t="shared" si="483"/>
        <v/>
      </c>
      <c r="JH104" s="265" t="str">
        <f t="shared" si="483"/>
        <v/>
      </c>
      <c r="JI104" s="265" t="str">
        <f t="shared" si="483"/>
        <v/>
      </c>
      <c r="JJ104" s="265" t="str">
        <f t="shared" si="483"/>
        <v/>
      </c>
      <c r="JK104" s="265" t="str">
        <f t="shared" si="483"/>
        <v/>
      </c>
      <c r="JL104" s="265" t="str">
        <f t="shared" si="483"/>
        <v/>
      </c>
      <c r="JM104" s="265" t="str">
        <f t="shared" si="483"/>
        <v/>
      </c>
      <c r="JN104" s="265" t="str">
        <f t="shared" si="483"/>
        <v/>
      </c>
      <c r="JO104" s="265" t="str">
        <f t="shared" si="483"/>
        <v/>
      </c>
      <c r="JP104" s="265" t="str">
        <f t="shared" si="483"/>
        <v/>
      </c>
      <c r="JQ104" s="265" t="str">
        <f t="shared" si="483"/>
        <v/>
      </c>
      <c r="JS104" s="265" t="str">
        <f>IF(IX104="","",SUM(IX$12:IX104)-IX104+1)</f>
        <v/>
      </c>
      <c r="JT104" s="265" t="str">
        <f>IF(IY104="","",SUM(IY$12:IY104)-IY104+1)</f>
        <v/>
      </c>
      <c r="JU104" s="265" t="str">
        <f>IF(IZ104="","",SUM(IZ$12:IZ104)-IZ104+1)</f>
        <v/>
      </c>
      <c r="JV104" s="265" t="str">
        <f>IF(JA104="","",SUM(JA$12:JA104)-JA104+1)</f>
        <v/>
      </c>
      <c r="JW104" s="265" t="str">
        <f>IF(JB104="","",SUM(JB$12:JB104)-JB104+1)</f>
        <v/>
      </c>
      <c r="JX104" s="265" t="str">
        <f>IF(JC104="","",SUM(JC$12:JC104)-JC104+1)</f>
        <v/>
      </c>
      <c r="JY104" s="265" t="str">
        <f>IF(JD104="","",SUM(JD$12:JD104)-JD104+1)</f>
        <v/>
      </c>
      <c r="JZ104" s="265" t="str">
        <f>IF(JE104="","",SUM(JE$12:JE104)-JE104+1)</f>
        <v/>
      </c>
      <c r="KA104" s="265" t="str">
        <f>IF(JF104="","",SUM(JF$12:JF104)-JF104+1)</f>
        <v/>
      </c>
      <c r="KB104" s="265" t="str">
        <f>IF(JG104="","",SUM(JG$12:JG104)-JG104+1)</f>
        <v/>
      </c>
      <c r="KC104" s="265" t="str">
        <f>IF(JH104="","",SUM(JH$12:JH104)-JH104+1)</f>
        <v/>
      </c>
      <c r="KD104" s="265" t="str">
        <f>IF(JI104="","",SUM(JI$12:JI104)-JI104+1)</f>
        <v/>
      </c>
      <c r="KE104" s="265" t="str">
        <f>IF(JJ104="","",SUM(JJ$12:JJ104)-JJ104+1)</f>
        <v/>
      </c>
      <c r="KF104" s="265" t="str">
        <f>IF(JK104="","",SUM(JK$12:JK104)-JK104+1)</f>
        <v/>
      </c>
      <c r="KG104" s="265" t="str">
        <f>IF(JL104="","",SUM(JL$12:JL104)-JL104+1)</f>
        <v/>
      </c>
      <c r="KH104" s="265" t="str">
        <f>IF(JM104="","",SUM(JM$12:JM104)-JM104+1)</f>
        <v/>
      </c>
      <c r="KI104" s="265" t="str">
        <f>IF(JN104="","",SUM(JN$12:JN104)-JN104+1)</f>
        <v/>
      </c>
      <c r="KJ104" s="265" t="str">
        <f>IF(JO104="","",SUM(JO$12:JO104)-JO104+1)</f>
        <v/>
      </c>
      <c r="KK104" s="265" t="str">
        <f>IF(JP104="","",SUM(JP$12:JP104)-JP104+1)</f>
        <v/>
      </c>
      <c r="KL104" s="265" t="str">
        <f>IF(JQ104="","",SUM(JQ$12:JQ104)-JQ104+1)</f>
        <v/>
      </c>
      <c r="KN104" s="265"/>
      <c r="KO104" s="265"/>
      <c r="KP104" s="265"/>
      <c r="KQ104" s="265"/>
      <c r="KR104" s="265"/>
      <c r="KS104" s="265"/>
      <c r="KT104" s="265"/>
      <c r="KU104" s="265" t="str">
        <f t="shared" si="490"/>
        <v/>
      </c>
      <c r="KV104" s="265" t="str">
        <f t="shared" si="385"/>
        <v/>
      </c>
      <c r="KW104" s="265" t="str">
        <f t="shared" si="386"/>
        <v/>
      </c>
      <c r="KX104" s="265" t="str">
        <f t="shared" si="387"/>
        <v/>
      </c>
      <c r="KY104" s="265" t="str">
        <f t="shared" si="388"/>
        <v/>
      </c>
      <c r="KZ104" s="265" t="str">
        <f t="shared" si="389"/>
        <v/>
      </c>
      <c r="LA104" s="265" t="str">
        <f t="shared" si="390"/>
        <v/>
      </c>
      <c r="LB104" s="265" t="str">
        <f t="shared" si="391"/>
        <v/>
      </c>
      <c r="LC104" s="265" t="str">
        <f t="shared" si="392"/>
        <v/>
      </c>
      <c r="LD104" s="265" t="str">
        <f t="shared" si="393"/>
        <v/>
      </c>
      <c r="LE104" s="265" t="str">
        <f t="shared" si="394"/>
        <v/>
      </c>
      <c r="LF104" s="265" t="str">
        <f t="shared" si="395"/>
        <v/>
      </c>
      <c r="LG104" s="265" t="str">
        <f t="shared" si="396"/>
        <v/>
      </c>
    </row>
    <row r="105" spans="1:319" s="266" customFormat="1" x14ac:dyDescent="0.25">
      <c r="A105" s="248">
        <f t="shared" si="422"/>
        <v>94</v>
      </c>
      <c r="B105" s="176" t="s">
        <v>705</v>
      </c>
      <c r="C105" s="45" t="s">
        <v>284</v>
      </c>
      <c r="D105" s="45" t="s">
        <v>291</v>
      </c>
      <c r="E105" s="169" t="s">
        <v>331</v>
      </c>
      <c r="F105" s="46" t="s">
        <v>396</v>
      </c>
      <c r="G105" s="172"/>
      <c r="H105" s="54" t="s">
        <v>365</v>
      </c>
      <c r="I105" s="54"/>
      <c r="J105" s="54"/>
      <c r="K105" s="54"/>
      <c r="L105" s="248"/>
      <c r="M105" s="248"/>
      <c r="N105" s="44" t="s">
        <v>596</v>
      </c>
      <c r="O105" s="44" t="s">
        <v>675</v>
      </c>
      <c r="P105" s="43">
        <v>7</v>
      </c>
      <c r="Q105" s="43" t="s">
        <v>416</v>
      </c>
      <c r="R105" s="43" t="s">
        <v>415</v>
      </c>
      <c r="S105" s="43">
        <v>12</v>
      </c>
      <c r="T105" s="54">
        <v>3</v>
      </c>
      <c r="U105" s="54"/>
      <c r="V105" s="54"/>
      <c r="W105" s="343">
        <f t="shared" si="298"/>
        <v>51</v>
      </c>
      <c r="X105" s="344">
        <f t="shared" si="299"/>
        <v>3</v>
      </c>
      <c r="Y105" s="45"/>
      <c r="Z105" s="45"/>
      <c r="AA105" s="54">
        <v>4</v>
      </c>
      <c r="AB105" s="54">
        <v>14</v>
      </c>
      <c r="AC105" s="54">
        <v>2</v>
      </c>
      <c r="AD105" s="44"/>
      <c r="AE105" s="44"/>
      <c r="AF105" s="44"/>
      <c r="AG105" s="45"/>
      <c r="AH105" s="45"/>
      <c r="AI105" s="45"/>
      <c r="AJ105" s="46"/>
      <c r="AK105" s="46"/>
      <c r="AL105" s="46"/>
      <c r="AN105" s="307" t="str">
        <f t="shared" si="377"/>
        <v xml:space="preserve">Pré: PRO01121   </v>
      </c>
      <c r="AO105" s="256" t="str">
        <f t="shared" si="378"/>
        <v>Co: ---</v>
      </c>
      <c r="AP105" s="45" t="str">
        <f t="shared" si="397"/>
        <v>PRO01431</v>
      </c>
      <c r="AQ105" s="308" t="str">
        <f t="shared" si="423"/>
        <v>Análise Econômica de Sistemas de Engenharia</v>
      </c>
      <c r="AR105" s="43" t="str">
        <f t="shared" si="379"/>
        <v/>
      </c>
      <c r="AS105" s="255"/>
      <c r="AT105" s="256">
        <f t="shared" si="380"/>
        <v>4</v>
      </c>
      <c r="AU105" s="257" t="str">
        <f t="shared" si="491"/>
        <v/>
      </c>
      <c r="AV105" s="257" t="str">
        <f t="shared" si="491"/>
        <v/>
      </c>
      <c r="AW105" s="257" t="str">
        <f t="shared" si="491"/>
        <v/>
      </c>
      <c r="AX105" s="257" t="str">
        <f t="shared" si="491"/>
        <v/>
      </c>
      <c r="AY105" s="257" t="str">
        <f t="shared" si="491"/>
        <v/>
      </c>
      <c r="AZ105" s="257" t="str">
        <f t="shared" si="491"/>
        <v/>
      </c>
      <c r="BA105" s="257" t="str">
        <f t="shared" si="491"/>
        <v/>
      </c>
      <c r="BB105" s="257">
        <f t="shared" si="491"/>
        <v>14</v>
      </c>
      <c r="BC105" s="257">
        <f t="shared" si="491"/>
        <v>15</v>
      </c>
      <c r="BD105" s="257" t="str">
        <f t="shared" si="491"/>
        <v/>
      </c>
      <c r="BE105" s="257" t="str">
        <f t="shared" si="492"/>
        <v/>
      </c>
      <c r="BF105" s="257" t="str">
        <f t="shared" si="492"/>
        <v/>
      </c>
      <c r="BG105" s="257" t="str">
        <f t="shared" si="492"/>
        <v/>
      </c>
      <c r="BH105" s="257" t="str">
        <f t="shared" si="492"/>
        <v/>
      </c>
      <c r="BI105" s="257" t="str">
        <f t="shared" si="492"/>
        <v/>
      </c>
      <c r="BJ105" s="257" t="str">
        <f t="shared" si="492"/>
        <v/>
      </c>
      <c r="BK105" s="257" t="str">
        <f t="shared" si="492"/>
        <v/>
      </c>
      <c r="BL105" s="257" t="str">
        <f t="shared" si="492"/>
        <v/>
      </c>
      <c r="BM105" s="258" t="str">
        <f t="shared" si="381"/>
        <v/>
      </c>
      <c r="BN105" s="259" t="str">
        <f t="shared" si="493"/>
        <v/>
      </c>
      <c r="BO105" s="259" t="str">
        <f t="shared" si="493"/>
        <v/>
      </c>
      <c r="BP105" s="259" t="str">
        <f t="shared" si="493"/>
        <v/>
      </c>
      <c r="BQ105" s="259" t="str">
        <f t="shared" si="493"/>
        <v/>
      </c>
      <c r="BR105" s="259" t="str">
        <f t="shared" si="493"/>
        <v/>
      </c>
      <c r="BS105" s="259" t="str">
        <f t="shared" si="493"/>
        <v/>
      </c>
      <c r="BT105" s="259" t="str">
        <f t="shared" si="493"/>
        <v/>
      </c>
      <c r="BU105" s="259" t="str">
        <f t="shared" si="493"/>
        <v/>
      </c>
      <c r="BV105" s="259" t="str">
        <f t="shared" si="493"/>
        <v/>
      </c>
      <c r="BW105" s="259" t="str">
        <f t="shared" si="493"/>
        <v/>
      </c>
      <c r="BX105" s="259" t="str">
        <f t="shared" si="494"/>
        <v/>
      </c>
      <c r="BY105" s="259" t="str">
        <f t="shared" si="494"/>
        <v/>
      </c>
      <c r="BZ105" s="259" t="str">
        <f t="shared" si="494"/>
        <v/>
      </c>
      <c r="CA105" s="259" t="str">
        <f t="shared" si="494"/>
        <v/>
      </c>
      <c r="CB105" s="259" t="str">
        <f t="shared" si="494"/>
        <v/>
      </c>
      <c r="CC105" s="259" t="str">
        <f t="shared" si="494"/>
        <v/>
      </c>
      <c r="CD105" s="259" t="str">
        <f t="shared" si="494"/>
        <v/>
      </c>
      <c r="CE105" s="259" t="str">
        <f t="shared" si="494"/>
        <v/>
      </c>
      <c r="CF105" s="260" t="str">
        <f t="shared" si="382"/>
        <v/>
      </c>
      <c r="CG105" s="261" t="str">
        <f t="shared" si="495"/>
        <v/>
      </c>
      <c r="CH105" s="261" t="str">
        <f t="shared" si="495"/>
        <v/>
      </c>
      <c r="CI105" s="261" t="str">
        <f t="shared" si="495"/>
        <v/>
      </c>
      <c r="CJ105" s="261" t="str">
        <f t="shared" si="495"/>
        <v/>
      </c>
      <c r="CK105" s="261" t="str">
        <f t="shared" si="495"/>
        <v/>
      </c>
      <c r="CL105" s="261" t="str">
        <f t="shared" si="495"/>
        <v/>
      </c>
      <c r="CM105" s="261" t="str">
        <f t="shared" si="495"/>
        <v/>
      </c>
      <c r="CN105" s="261" t="str">
        <f t="shared" si="495"/>
        <v/>
      </c>
      <c r="CO105" s="261" t="str">
        <f t="shared" si="495"/>
        <v/>
      </c>
      <c r="CP105" s="261" t="str">
        <f t="shared" si="495"/>
        <v/>
      </c>
      <c r="CQ105" s="261" t="str">
        <f t="shared" si="496"/>
        <v/>
      </c>
      <c r="CR105" s="261" t="str">
        <f t="shared" si="496"/>
        <v/>
      </c>
      <c r="CS105" s="261" t="str">
        <f t="shared" si="496"/>
        <v/>
      </c>
      <c r="CT105" s="261" t="str">
        <f t="shared" si="496"/>
        <v/>
      </c>
      <c r="CU105" s="261" t="str">
        <f t="shared" si="496"/>
        <v/>
      </c>
      <c r="CV105" s="261" t="str">
        <f t="shared" si="496"/>
        <v/>
      </c>
      <c r="CW105" s="261" t="str">
        <f t="shared" si="496"/>
        <v/>
      </c>
      <c r="CX105" s="261" t="str">
        <f t="shared" si="496"/>
        <v/>
      </c>
      <c r="CY105" s="262" t="str">
        <f t="shared" si="383"/>
        <v/>
      </c>
      <c r="CZ105" s="263" t="str">
        <f t="shared" si="497"/>
        <v/>
      </c>
      <c r="DA105" s="263" t="str">
        <f t="shared" si="497"/>
        <v/>
      </c>
      <c r="DB105" s="263" t="str">
        <f t="shared" si="497"/>
        <v/>
      </c>
      <c r="DC105" s="263" t="str">
        <f t="shared" si="497"/>
        <v/>
      </c>
      <c r="DD105" s="263" t="str">
        <f t="shared" si="497"/>
        <v/>
      </c>
      <c r="DE105" s="263" t="str">
        <f t="shared" si="497"/>
        <v/>
      </c>
      <c r="DF105" s="263" t="str">
        <f t="shared" si="497"/>
        <v/>
      </c>
      <c r="DG105" s="263" t="str">
        <f t="shared" si="497"/>
        <v/>
      </c>
      <c r="DH105" s="263" t="str">
        <f t="shared" si="497"/>
        <v/>
      </c>
      <c r="DI105" s="263" t="str">
        <f t="shared" si="497"/>
        <v/>
      </c>
      <c r="DJ105" s="263" t="str">
        <f t="shared" si="498"/>
        <v/>
      </c>
      <c r="DK105" s="263" t="str">
        <f t="shared" si="498"/>
        <v/>
      </c>
      <c r="DL105" s="263" t="str">
        <f t="shared" si="498"/>
        <v/>
      </c>
      <c r="DM105" s="263" t="str">
        <f t="shared" si="498"/>
        <v/>
      </c>
      <c r="DN105" s="263" t="str">
        <f t="shared" si="498"/>
        <v/>
      </c>
      <c r="DO105" s="263" t="str">
        <f t="shared" si="498"/>
        <v/>
      </c>
      <c r="DP105" s="263" t="str">
        <f t="shared" si="498"/>
        <v/>
      </c>
      <c r="DQ105" s="263" t="str">
        <f t="shared" si="498"/>
        <v/>
      </c>
      <c r="DR105" s="264"/>
      <c r="DS105" s="257" t="str">
        <f t="shared" si="502"/>
        <v/>
      </c>
      <c r="DT105" s="257" t="str">
        <f t="shared" si="502"/>
        <v/>
      </c>
      <c r="DU105" s="257" t="str">
        <f t="shared" si="502"/>
        <v/>
      </c>
      <c r="DV105" s="257" t="str">
        <f t="shared" si="502"/>
        <v/>
      </c>
      <c r="DW105" s="257" t="str">
        <f t="shared" si="502"/>
        <v/>
      </c>
      <c r="DX105" s="257" t="str">
        <f t="shared" si="502"/>
        <v/>
      </c>
      <c r="DY105" s="257" t="str">
        <f t="shared" si="502"/>
        <v/>
      </c>
      <c r="DZ105" s="257" t="str">
        <f t="shared" si="502"/>
        <v/>
      </c>
      <c r="EA105" s="257" t="str">
        <f t="shared" si="503"/>
        <v/>
      </c>
      <c r="EB105" s="257" t="str">
        <f t="shared" si="503"/>
        <v/>
      </c>
      <c r="EC105" s="257" t="str">
        <f t="shared" si="503"/>
        <v/>
      </c>
      <c r="ED105" s="257" t="str">
        <f t="shared" si="503"/>
        <v/>
      </c>
      <c r="EE105" s="257" t="str">
        <f t="shared" si="503"/>
        <v/>
      </c>
      <c r="EF105" s="257" t="str">
        <f t="shared" si="503"/>
        <v/>
      </c>
      <c r="EG105" s="257" t="str">
        <f t="shared" si="503"/>
        <v/>
      </c>
      <c r="EH105" s="257" t="str">
        <f t="shared" si="503"/>
        <v/>
      </c>
      <c r="EI105" s="257" t="str">
        <f t="shared" si="503"/>
        <v/>
      </c>
      <c r="EJ105" s="257" t="str">
        <f t="shared" si="503"/>
        <v/>
      </c>
      <c r="EK105" s="259" t="str">
        <f t="shared" si="504"/>
        <v/>
      </c>
      <c r="EL105" s="259" t="str">
        <f t="shared" si="504"/>
        <v/>
      </c>
      <c r="EM105" s="259" t="str">
        <f t="shared" si="504"/>
        <v/>
      </c>
      <c r="EN105" s="259" t="str">
        <f t="shared" si="504"/>
        <v/>
      </c>
      <c r="EO105" s="259" t="str">
        <f t="shared" si="504"/>
        <v/>
      </c>
      <c r="EP105" s="259" t="str">
        <f t="shared" si="504"/>
        <v/>
      </c>
      <c r="EQ105" s="259" t="str">
        <f t="shared" si="504"/>
        <v/>
      </c>
      <c r="ER105" s="259" t="str">
        <f t="shared" si="504"/>
        <v/>
      </c>
      <c r="ES105" s="259" t="str">
        <f t="shared" si="441"/>
        <v/>
      </c>
      <c r="ET105" s="259" t="str">
        <f t="shared" si="484"/>
        <v/>
      </c>
      <c r="EU105" s="259" t="str">
        <f t="shared" si="484"/>
        <v/>
      </c>
      <c r="EV105" s="259" t="str">
        <f t="shared" si="484"/>
        <v/>
      </c>
      <c r="EW105" s="259" t="str">
        <f t="shared" si="484"/>
        <v/>
      </c>
      <c r="EX105" s="259" t="str">
        <f t="shared" si="484"/>
        <v/>
      </c>
      <c r="EY105" s="259" t="str">
        <f t="shared" si="484"/>
        <v/>
      </c>
      <c r="EZ105" s="259" t="str">
        <f t="shared" si="484"/>
        <v/>
      </c>
      <c r="FA105" s="259" t="str">
        <f t="shared" si="484"/>
        <v/>
      </c>
      <c r="FB105" s="259" t="str">
        <f t="shared" si="484"/>
        <v/>
      </c>
      <c r="FC105" s="261" t="str">
        <f t="shared" si="505"/>
        <v/>
      </c>
      <c r="FD105" s="261" t="str">
        <f t="shared" si="505"/>
        <v/>
      </c>
      <c r="FE105" s="261" t="str">
        <f t="shared" si="505"/>
        <v/>
      </c>
      <c r="FF105" s="261" t="str">
        <f t="shared" si="505"/>
        <v/>
      </c>
      <c r="FG105" s="261" t="str">
        <f t="shared" si="505"/>
        <v/>
      </c>
      <c r="FH105" s="261" t="str">
        <f t="shared" si="505"/>
        <v/>
      </c>
      <c r="FI105" s="261" t="str">
        <f t="shared" si="505"/>
        <v/>
      </c>
      <c r="FJ105" s="261" t="str">
        <f t="shared" si="505"/>
        <v/>
      </c>
      <c r="FK105" s="261" t="str">
        <f t="shared" si="443"/>
        <v/>
      </c>
      <c r="FL105" s="261" t="str">
        <f t="shared" si="485"/>
        <v/>
      </c>
      <c r="FM105" s="261" t="str">
        <f t="shared" si="485"/>
        <v/>
      </c>
      <c r="FN105" s="261" t="str">
        <f t="shared" si="485"/>
        <v/>
      </c>
      <c r="FO105" s="261" t="str">
        <f t="shared" si="485"/>
        <v/>
      </c>
      <c r="FP105" s="261" t="str">
        <f t="shared" si="485"/>
        <v/>
      </c>
      <c r="FQ105" s="261" t="str">
        <f t="shared" si="485"/>
        <v/>
      </c>
      <c r="FR105" s="261" t="str">
        <f t="shared" si="485"/>
        <v/>
      </c>
      <c r="FS105" s="261" t="str">
        <f t="shared" si="485"/>
        <v/>
      </c>
      <c r="FT105" s="261" t="str">
        <f t="shared" si="485"/>
        <v/>
      </c>
      <c r="FU105" s="263" t="str">
        <f t="shared" si="506"/>
        <v/>
      </c>
      <c r="FV105" s="263" t="str">
        <f t="shared" si="506"/>
        <v/>
      </c>
      <c r="FW105" s="263" t="str">
        <f t="shared" si="506"/>
        <v/>
      </c>
      <c r="FX105" s="263" t="str">
        <f t="shared" si="506"/>
        <v/>
      </c>
      <c r="FY105" s="263" t="str">
        <f t="shared" si="506"/>
        <v/>
      </c>
      <c r="FZ105" s="263" t="str">
        <f t="shared" si="506"/>
        <v/>
      </c>
      <c r="GA105" s="263" t="str">
        <f t="shared" si="506"/>
        <v/>
      </c>
      <c r="GB105" s="263" t="str">
        <f t="shared" si="506"/>
        <v>14</v>
      </c>
      <c r="GC105" s="263" t="str">
        <f t="shared" si="445"/>
        <v>15</v>
      </c>
      <c r="GD105" s="263" t="str">
        <f t="shared" si="486"/>
        <v/>
      </c>
      <c r="GE105" s="263" t="str">
        <f t="shared" si="486"/>
        <v/>
      </c>
      <c r="GF105" s="263" t="str">
        <f t="shared" si="486"/>
        <v/>
      </c>
      <c r="GG105" s="263" t="str">
        <f t="shared" si="486"/>
        <v/>
      </c>
      <c r="GH105" s="263" t="str">
        <f t="shared" si="486"/>
        <v/>
      </c>
      <c r="GI105" s="263" t="str">
        <f t="shared" si="486"/>
        <v/>
      </c>
      <c r="GJ105" s="263" t="str">
        <f t="shared" si="486"/>
        <v/>
      </c>
      <c r="GK105" s="263" t="str">
        <f t="shared" si="486"/>
        <v/>
      </c>
      <c r="GL105" s="263" t="str">
        <f t="shared" si="486"/>
        <v/>
      </c>
      <c r="GM105" s="265" t="str">
        <f t="shared" si="487"/>
        <v/>
      </c>
      <c r="GN105" s="265" t="str">
        <f t="shared" si="487"/>
        <v/>
      </c>
      <c r="GO105" s="265" t="str">
        <f t="shared" si="487"/>
        <v/>
      </c>
      <c r="GP105" s="265" t="str">
        <f t="shared" si="487"/>
        <v/>
      </c>
      <c r="GQ105" s="265" t="str">
        <f t="shared" si="487"/>
        <v/>
      </c>
      <c r="GR105" s="265" t="str">
        <f t="shared" si="487"/>
        <v/>
      </c>
      <c r="GS105" s="265" t="str">
        <f t="shared" si="425"/>
        <v/>
      </c>
      <c r="GT105" s="265" t="str">
        <f t="shared" si="488"/>
        <v/>
      </c>
      <c r="GU105" s="265" t="str">
        <f t="shared" si="488"/>
        <v/>
      </c>
      <c r="GV105" s="265" t="str">
        <f t="shared" si="489"/>
        <v/>
      </c>
      <c r="GW105" s="265" t="str">
        <f t="shared" si="489"/>
        <v/>
      </c>
      <c r="GX105" s="265" t="str">
        <f t="shared" si="489"/>
        <v/>
      </c>
      <c r="GY105" s="265" t="str">
        <f t="shared" si="489"/>
        <v/>
      </c>
      <c r="GZ105" s="265" t="str">
        <f t="shared" si="489"/>
        <v/>
      </c>
      <c r="HA105" s="265" t="str">
        <f t="shared" si="489"/>
        <v/>
      </c>
      <c r="HB105" s="265" t="str">
        <f t="shared" si="489"/>
        <v/>
      </c>
      <c r="HC105" s="265" t="str">
        <f t="shared" si="489"/>
        <v/>
      </c>
      <c r="HD105" s="265" t="str">
        <f t="shared" si="489"/>
        <v/>
      </c>
      <c r="HF105" s="265">
        <f t="shared" si="477"/>
        <v>94</v>
      </c>
      <c r="HG105" s="267" t="str">
        <f t="shared" si="499"/>
        <v/>
      </c>
      <c r="HH105" s="267" t="str">
        <f t="shared" si="499"/>
        <v/>
      </c>
      <c r="HI105" s="267" t="str">
        <f t="shared" si="499"/>
        <v/>
      </c>
      <c r="HJ105" s="267" t="str">
        <f t="shared" si="499"/>
        <v/>
      </c>
      <c r="HK105" s="267" t="str">
        <f t="shared" si="499"/>
        <v/>
      </c>
      <c r="HL105" s="267" t="str">
        <f t="shared" si="499"/>
        <v/>
      </c>
      <c r="HM105" s="267" t="str">
        <f t="shared" si="499"/>
        <v/>
      </c>
      <c r="HN105" s="267" t="str">
        <f t="shared" si="499"/>
        <v/>
      </c>
      <c r="HO105" s="267" t="str">
        <f t="shared" si="499"/>
        <v/>
      </c>
      <c r="HP105" s="267" t="str">
        <f t="shared" si="499"/>
        <v/>
      </c>
      <c r="HQ105" s="267" t="str">
        <f t="shared" si="500"/>
        <v/>
      </c>
      <c r="HR105" s="267" t="str">
        <f t="shared" si="500"/>
        <v/>
      </c>
      <c r="HS105" s="267" t="str">
        <f t="shared" si="500"/>
        <v/>
      </c>
      <c r="HT105" s="267" t="str">
        <f t="shared" si="500"/>
        <v/>
      </c>
      <c r="HU105" s="267" t="str">
        <f t="shared" si="500"/>
        <v/>
      </c>
      <c r="HV105" s="267" t="str">
        <f t="shared" si="500"/>
        <v/>
      </c>
      <c r="HW105" s="267" t="str">
        <f t="shared" si="500"/>
        <v/>
      </c>
      <c r="HX105" s="267" t="str">
        <f t="shared" si="500"/>
        <v/>
      </c>
      <c r="HY105" s="267" t="str">
        <f t="shared" si="500"/>
        <v/>
      </c>
      <c r="HZ105" s="267" t="str">
        <f t="shared" si="500"/>
        <v/>
      </c>
      <c r="IA105" s="264"/>
      <c r="IB105" s="267" t="str">
        <f t="shared" si="400"/>
        <v/>
      </c>
      <c r="IC105" s="267" t="str">
        <f t="shared" si="401"/>
        <v/>
      </c>
      <c r="ID105" s="267" t="str">
        <f t="shared" si="402"/>
        <v/>
      </c>
      <c r="IE105" s="267" t="str">
        <f t="shared" si="403"/>
        <v/>
      </c>
      <c r="IF105" s="267" t="str">
        <f t="shared" si="404"/>
        <v/>
      </c>
      <c r="IG105" s="267" t="str">
        <f t="shared" si="405"/>
        <v/>
      </c>
      <c r="IH105" s="267" t="str">
        <f t="shared" si="406"/>
        <v/>
      </c>
      <c r="II105" s="267" t="str">
        <f t="shared" si="407"/>
        <v/>
      </c>
      <c r="IJ105" s="267" t="str">
        <f t="shared" si="408"/>
        <v/>
      </c>
      <c r="IK105" s="267" t="str">
        <f t="shared" si="409"/>
        <v/>
      </c>
      <c r="IL105" s="267" t="str">
        <f t="shared" si="410"/>
        <v/>
      </c>
      <c r="IM105" s="267" t="str">
        <f t="shared" si="411"/>
        <v/>
      </c>
      <c r="IN105" s="267" t="str">
        <f t="shared" si="412"/>
        <v/>
      </c>
      <c r="IO105" s="267" t="str">
        <f t="shared" si="413"/>
        <v/>
      </c>
      <c r="IP105" s="267" t="str">
        <f t="shared" si="414"/>
        <v/>
      </c>
      <c r="IQ105" s="267" t="str">
        <f t="shared" si="415"/>
        <v/>
      </c>
      <c r="IR105" s="267" t="str">
        <f t="shared" si="416"/>
        <v/>
      </c>
      <c r="IS105" s="267" t="str">
        <f t="shared" si="417"/>
        <v/>
      </c>
      <c r="IT105" s="267" t="str">
        <f t="shared" si="418"/>
        <v/>
      </c>
      <c r="IU105" s="267" t="str">
        <f t="shared" si="419"/>
        <v/>
      </c>
      <c r="IV105" s="264"/>
      <c r="IW105" s="268">
        <v>94</v>
      </c>
      <c r="IX105" s="265" t="str">
        <f t="shared" si="420"/>
        <v/>
      </c>
      <c r="IY105" s="265" t="str">
        <f t="shared" si="475"/>
        <v/>
      </c>
      <c r="IZ105" s="265" t="str">
        <f t="shared" si="475"/>
        <v/>
      </c>
      <c r="JA105" s="265" t="str">
        <f t="shared" si="475"/>
        <v/>
      </c>
      <c r="JB105" s="265" t="str">
        <f t="shared" si="501"/>
        <v/>
      </c>
      <c r="JC105" s="265" t="str">
        <f t="shared" si="501"/>
        <v/>
      </c>
      <c r="JD105" s="265" t="str">
        <f t="shared" si="501"/>
        <v/>
      </c>
      <c r="JE105" s="265" t="str">
        <f t="shared" si="483"/>
        <v/>
      </c>
      <c r="JF105" s="265" t="str">
        <f t="shared" si="483"/>
        <v/>
      </c>
      <c r="JG105" s="265" t="str">
        <f t="shared" si="483"/>
        <v/>
      </c>
      <c r="JH105" s="265" t="str">
        <f t="shared" si="483"/>
        <v/>
      </c>
      <c r="JI105" s="265" t="str">
        <f t="shared" si="483"/>
        <v/>
      </c>
      <c r="JJ105" s="265" t="str">
        <f t="shared" si="483"/>
        <v/>
      </c>
      <c r="JK105" s="265" t="str">
        <f t="shared" si="483"/>
        <v/>
      </c>
      <c r="JL105" s="265" t="str">
        <f t="shared" si="483"/>
        <v/>
      </c>
      <c r="JM105" s="265" t="str">
        <f t="shared" si="483"/>
        <v/>
      </c>
      <c r="JN105" s="265" t="str">
        <f t="shared" si="483"/>
        <v/>
      </c>
      <c r="JO105" s="265" t="str">
        <f t="shared" si="483"/>
        <v/>
      </c>
      <c r="JP105" s="265" t="str">
        <f t="shared" si="483"/>
        <v/>
      </c>
      <c r="JQ105" s="265" t="str">
        <f t="shared" si="483"/>
        <v/>
      </c>
      <c r="JS105" s="265" t="str">
        <f>IF(IX105="","",SUM(IX$12:IX105)-IX105+1)</f>
        <v/>
      </c>
      <c r="JT105" s="265" t="str">
        <f>IF(IY105="","",SUM(IY$12:IY105)-IY105+1)</f>
        <v/>
      </c>
      <c r="JU105" s="265" t="str">
        <f>IF(IZ105="","",SUM(IZ$12:IZ105)-IZ105+1)</f>
        <v/>
      </c>
      <c r="JV105" s="265" t="str">
        <f>IF(JA105="","",SUM(JA$12:JA105)-JA105+1)</f>
        <v/>
      </c>
      <c r="JW105" s="265" t="str">
        <f>IF(JB105="","",SUM(JB$12:JB105)-JB105+1)</f>
        <v/>
      </c>
      <c r="JX105" s="265" t="str">
        <f>IF(JC105="","",SUM(JC$12:JC105)-JC105+1)</f>
        <v/>
      </c>
      <c r="JY105" s="265" t="str">
        <f>IF(JD105="","",SUM(JD$12:JD105)-JD105+1)</f>
        <v/>
      </c>
      <c r="JZ105" s="265" t="str">
        <f>IF(JE105="","",SUM(JE$12:JE105)-JE105+1)</f>
        <v/>
      </c>
      <c r="KA105" s="265" t="str">
        <f>IF(JF105="","",SUM(JF$12:JF105)-JF105+1)</f>
        <v/>
      </c>
      <c r="KB105" s="265" t="str">
        <f>IF(JG105="","",SUM(JG$12:JG105)-JG105+1)</f>
        <v/>
      </c>
      <c r="KC105" s="265" t="str">
        <f>IF(JH105="","",SUM(JH$12:JH105)-JH105+1)</f>
        <v/>
      </c>
      <c r="KD105" s="265" t="str">
        <f>IF(JI105="","",SUM(JI$12:JI105)-JI105+1)</f>
        <v/>
      </c>
      <c r="KE105" s="265" t="str">
        <f>IF(JJ105="","",SUM(JJ$12:JJ105)-JJ105+1)</f>
        <v/>
      </c>
      <c r="KF105" s="265" t="str">
        <f>IF(JK105="","",SUM(JK$12:JK105)-JK105+1)</f>
        <v/>
      </c>
      <c r="KG105" s="265" t="str">
        <f>IF(JL105="","",SUM(JL$12:JL105)-JL105+1)</f>
        <v/>
      </c>
      <c r="KH105" s="265" t="str">
        <f>IF(JM105="","",SUM(JM$12:JM105)-JM105+1)</f>
        <v/>
      </c>
      <c r="KI105" s="265" t="str">
        <f>IF(JN105="","",SUM(JN$12:JN105)-JN105+1)</f>
        <v/>
      </c>
      <c r="KJ105" s="265" t="str">
        <f>IF(JO105="","",SUM(JO$12:JO105)-JO105+1)</f>
        <v/>
      </c>
      <c r="KK105" s="265" t="str">
        <f>IF(JP105="","",SUM(JP$12:JP105)-JP105+1)</f>
        <v/>
      </c>
      <c r="KL105" s="265" t="str">
        <f>IF(JQ105="","",SUM(JQ$12:JQ105)-JQ105+1)</f>
        <v/>
      </c>
      <c r="KN105" s="265"/>
      <c r="KO105" s="265"/>
      <c r="KP105" s="265"/>
      <c r="KQ105" s="265"/>
      <c r="KR105" s="265"/>
      <c r="KS105" s="265"/>
      <c r="KT105" s="265"/>
      <c r="KU105" s="265" t="str">
        <f t="shared" si="490"/>
        <v/>
      </c>
      <c r="KV105" s="265" t="str">
        <f t="shared" si="385"/>
        <v/>
      </c>
      <c r="KW105" s="265" t="str">
        <f t="shared" si="386"/>
        <v/>
      </c>
      <c r="KX105" s="265" t="str">
        <f t="shared" si="387"/>
        <v/>
      </c>
      <c r="KY105" s="265" t="str">
        <f t="shared" si="388"/>
        <v/>
      </c>
      <c r="KZ105" s="265" t="str">
        <f t="shared" si="389"/>
        <v/>
      </c>
      <c r="LA105" s="265" t="str">
        <f t="shared" si="390"/>
        <v/>
      </c>
      <c r="LB105" s="265" t="str">
        <f t="shared" si="391"/>
        <v/>
      </c>
      <c r="LC105" s="265" t="str">
        <f t="shared" si="392"/>
        <v/>
      </c>
      <c r="LD105" s="265" t="str">
        <f t="shared" si="393"/>
        <v/>
      </c>
      <c r="LE105" s="265" t="str">
        <f t="shared" si="394"/>
        <v/>
      </c>
      <c r="LF105" s="265" t="str">
        <f t="shared" si="395"/>
        <v/>
      </c>
      <c r="LG105" s="265" t="str">
        <f t="shared" si="396"/>
        <v/>
      </c>
    </row>
    <row r="106" spans="1:319" s="266" customFormat="1" x14ac:dyDescent="0.25">
      <c r="A106" s="248">
        <f t="shared" si="422"/>
        <v>95</v>
      </c>
      <c r="B106" s="176" t="s">
        <v>706</v>
      </c>
      <c r="C106" s="45" t="s">
        <v>284</v>
      </c>
      <c r="D106" s="45" t="s">
        <v>291</v>
      </c>
      <c r="E106" s="169" t="s">
        <v>334</v>
      </c>
      <c r="F106" s="46" t="s">
        <v>396</v>
      </c>
      <c r="G106" s="172"/>
      <c r="H106" s="54"/>
      <c r="I106" s="54"/>
      <c r="J106" s="54"/>
      <c r="K106" s="54"/>
      <c r="L106" s="248"/>
      <c r="M106" s="248"/>
      <c r="N106" s="44" t="s">
        <v>596</v>
      </c>
      <c r="O106" s="44" t="s">
        <v>675</v>
      </c>
      <c r="P106" s="43">
        <v>8</v>
      </c>
      <c r="Q106" s="43" t="s">
        <v>415</v>
      </c>
      <c r="R106" s="43" t="s">
        <v>415</v>
      </c>
      <c r="S106" s="43">
        <v>12</v>
      </c>
      <c r="T106" s="54">
        <v>2</v>
      </c>
      <c r="U106" s="54"/>
      <c r="V106" s="54"/>
      <c r="W106" s="343">
        <f t="shared" si="298"/>
        <v>34</v>
      </c>
      <c r="X106" s="344">
        <f t="shared" si="299"/>
        <v>2</v>
      </c>
      <c r="Y106" s="45"/>
      <c r="Z106" s="45" t="s">
        <v>858</v>
      </c>
      <c r="AA106" s="54">
        <v>4</v>
      </c>
      <c r="AB106" s="54">
        <v>14</v>
      </c>
      <c r="AC106" s="54">
        <v>2</v>
      </c>
      <c r="AD106" s="44"/>
      <c r="AE106" s="44"/>
      <c r="AF106" s="44"/>
      <c r="AG106" s="45"/>
      <c r="AH106" s="45"/>
      <c r="AI106" s="45"/>
      <c r="AJ106" s="46"/>
      <c r="AK106" s="46"/>
      <c r="AL106" s="46"/>
      <c r="AN106" s="307" t="str">
        <f t="shared" si="377"/>
        <v>Pré: ---</v>
      </c>
      <c r="AO106" s="256" t="str">
        <f t="shared" si="378"/>
        <v>Co: ---</v>
      </c>
      <c r="AP106" s="45" t="str">
        <f t="shared" si="397"/>
        <v>PRO01540</v>
      </c>
      <c r="AQ106" s="308" t="str">
        <f t="shared" si="423"/>
        <v>Empreendedorismo</v>
      </c>
      <c r="AR106" s="43">
        <f t="shared" si="379"/>
        <v>12</v>
      </c>
      <c r="AS106" s="255"/>
      <c r="AT106" s="256">
        <f t="shared" si="380"/>
        <v>4</v>
      </c>
      <c r="AU106" s="257" t="str">
        <f t="shared" si="491"/>
        <v/>
      </c>
      <c r="AV106" s="257" t="str">
        <f t="shared" si="491"/>
        <v/>
      </c>
      <c r="AW106" s="257" t="str">
        <f t="shared" si="491"/>
        <v/>
      </c>
      <c r="AX106" s="257" t="str">
        <f t="shared" si="491"/>
        <v/>
      </c>
      <c r="AY106" s="257" t="str">
        <f t="shared" si="491"/>
        <v/>
      </c>
      <c r="AZ106" s="257" t="str">
        <f t="shared" si="491"/>
        <v/>
      </c>
      <c r="BA106" s="257" t="str">
        <f t="shared" si="491"/>
        <v/>
      </c>
      <c r="BB106" s="257">
        <f t="shared" si="491"/>
        <v>14</v>
      </c>
      <c r="BC106" s="257">
        <f t="shared" si="491"/>
        <v>15</v>
      </c>
      <c r="BD106" s="257" t="str">
        <f t="shared" si="491"/>
        <v/>
      </c>
      <c r="BE106" s="257" t="str">
        <f t="shared" si="492"/>
        <v/>
      </c>
      <c r="BF106" s="257" t="str">
        <f t="shared" si="492"/>
        <v/>
      </c>
      <c r="BG106" s="257" t="str">
        <f t="shared" si="492"/>
        <v/>
      </c>
      <c r="BH106" s="257" t="str">
        <f t="shared" si="492"/>
        <v/>
      </c>
      <c r="BI106" s="257" t="str">
        <f t="shared" si="492"/>
        <v/>
      </c>
      <c r="BJ106" s="257" t="str">
        <f t="shared" si="492"/>
        <v/>
      </c>
      <c r="BK106" s="257" t="str">
        <f t="shared" si="492"/>
        <v/>
      </c>
      <c r="BL106" s="257" t="str">
        <f t="shared" si="492"/>
        <v/>
      </c>
      <c r="BM106" s="258" t="str">
        <f t="shared" si="381"/>
        <v/>
      </c>
      <c r="BN106" s="259" t="str">
        <f t="shared" si="493"/>
        <v/>
      </c>
      <c r="BO106" s="259" t="str">
        <f t="shared" si="493"/>
        <v/>
      </c>
      <c r="BP106" s="259" t="str">
        <f t="shared" si="493"/>
        <v/>
      </c>
      <c r="BQ106" s="259" t="str">
        <f t="shared" si="493"/>
        <v/>
      </c>
      <c r="BR106" s="259" t="str">
        <f t="shared" si="493"/>
        <v/>
      </c>
      <c r="BS106" s="259" t="str">
        <f t="shared" si="493"/>
        <v/>
      </c>
      <c r="BT106" s="259" t="str">
        <f t="shared" si="493"/>
        <v/>
      </c>
      <c r="BU106" s="259" t="str">
        <f t="shared" si="493"/>
        <v/>
      </c>
      <c r="BV106" s="259" t="str">
        <f t="shared" si="493"/>
        <v/>
      </c>
      <c r="BW106" s="259" t="str">
        <f t="shared" si="493"/>
        <v/>
      </c>
      <c r="BX106" s="259" t="str">
        <f t="shared" si="494"/>
        <v/>
      </c>
      <c r="BY106" s="259" t="str">
        <f t="shared" si="494"/>
        <v/>
      </c>
      <c r="BZ106" s="259" t="str">
        <f t="shared" si="494"/>
        <v/>
      </c>
      <c r="CA106" s="259" t="str">
        <f t="shared" si="494"/>
        <v/>
      </c>
      <c r="CB106" s="259" t="str">
        <f t="shared" si="494"/>
        <v/>
      </c>
      <c r="CC106" s="259" t="str">
        <f t="shared" si="494"/>
        <v/>
      </c>
      <c r="CD106" s="259" t="str">
        <f t="shared" si="494"/>
        <v/>
      </c>
      <c r="CE106" s="259" t="str">
        <f t="shared" si="494"/>
        <v/>
      </c>
      <c r="CF106" s="260" t="str">
        <f t="shared" si="382"/>
        <v/>
      </c>
      <c r="CG106" s="261" t="str">
        <f t="shared" si="495"/>
        <v/>
      </c>
      <c r="CH106" s="261" t="str">
        <f t="shared" si="495"/>
        <v/>
      </c>
      <c r="CI106" s="261" t="str">
        <f t="shared" si="495"/>
        <v/>
      </c>
      <c r="CJ106" s="261" t="str">
        <f t="shared" si="495"/>
        <v/>
      </c>
      <c r="CK106" s="261" t="str">
        <f t="shared" si="495"/>
        <v/>
      </c>
      <c r="CL106" s="261" t="str">
        <f t="shared" si="495"/>
        <v/>
      </c>
      <c r="CM106" s="261" t="str">
        <f t="shared" si="495"/>
        <v/>
      </c>
      <c r="CN106" s="261" t="str">
        <f t="shared" si="495"/>
        <v/>
      </c>
      <c r="CO106" s="261" t="str">
        <f t="shared" si="495"/>
        <v/>
      </c>
      <c r="CP106" s="261" t="str">
        <f t="shared" si="495"/>
        <v/>
      </c>
      <c r="CQ106" s="261" t="str">
        <f t="shared" si="496"/>
        <v/>
      </c>
      <c r="CR106" s="261" t="str">
        <f t="shared" si="496"/>
        <v/>
      </c>
      <c r="CS106" s="261" t="str">
        <f t="shared" si="496"/>
        <v/>
      </c>
      <c r="CT106" s="261" t="str">
        <f t="shared" si="496"/>
        <v/>
      </c>
      <c r="CU106" s="261" t="str">
        <f t="shared" si="496"/>
        <v/>
      </c>
      <c r="CV106" s="261" t="str">
        <f t="shared" si="496"/>
        <v/>
      </c>
      <c r="CW106" s="261" t="str">
        <f t="shared" si="496"/>
        <v/>
      </c>
      <c r="CX106" s="261" t="str">
        <f t="shared" si="496"/>
        <v/>
      </c>
      <c r="CY106" s="262" t="str">
        <f t="shared" si="383"/>
        <v/>
      </c>
      <c r="CZ106" s="263" t="str">
        <f t="shared" si="497"/>
        <v/>
      </c>
      <c r="DA106" s="263" t="str">
        <f t="shared" si="497"/>
        <v/>
      </c>
      <c r="DB106" s="263" t="str">
        <f t="shared" si="497"/>
        <v/>
      </c>
      <c r="DC106" s="263" t="str">
        <f t="shared" si="497"/>
        <v/>
      </c>
      <c r="DD106" s="263" t="str">
        <f t="shared" si="497"/>
        <v/>
      </c>
      <c r="DE106" s="263" t="str">
        <f t="shared" si="497"/>
        <v/>
      </c>
      <c r="DF106" s="263" t="str">
        <f t="shared" si="497"/>
        <v/>
      </c>
      <c r="DG106" s="263" t="str">
        <f t="shared" si="497"/>
        <v/>
      </c>
      <c r="DH106" s="263" t="str">
        <f t="shared" si="497"/>
        <v/>
      </c>
      <c r="DI106" s="263" t="str">
        <f t="shared" si="497"/>
        <v/>
      </c>
      <c r="DJ106" s="263" t="str">
        <f t="shared" si="498"/>
        <v/>
      </c>
      <c r="DK106" s="263" t="str">
        <f t="shared" si="498"/>
        <v/>
      </c>
      <c r="DL106" s="263" t="str">
        <f t="shared" si="498"/>
        <v/>
      </c>
      <c r="DM106" s="263" t="str">
        <f t="shared" si="498"/>
        <v/>
      </c>
      <c r="DN106" s="263" t="str">
        <f t="shared" si="498"/>
        <v/>
      </c>
      <c r="DO106" s="263" t="str">
        <f t="shared" si="498"/>
        <v/>
      </c>
      <c r="DP106" s="263" t="str">
        <f t="shared" si="498"/>
        <v/>
      </c>
      <c r="DQ106" s="263" t="str">
        <f t="shared" si="498"/>
        <v/>
      </c>
      <c r="DR106" s="264"/>
      <c r="DS106" s="257" t="str">
        <f t="shared" si="502"/>
        <v/>
      </c>
      <c r="DT106" s="257" t="str">
        <f t="shared" si="502"/>
        <v/>
      </c>
      <c r="DU106" s="257" t="str">
        <f t="shared" si="502"/>
        <v/>
      </c>
      <c r="DV106" s="257" t="str">
        <f t="shared" si="502"/>
        <v/>
      </c>
      <c r="DW106" s="257" t="str">
        <f t="shared" si="502"/>
        <v/>
      </c>
      <c r="DX106" s="257" t="str">
        <f t="shared" si="502"/>
        <v/>
      </c>
      <c r="DY106" s="257" t="str">
        <f t="shared" si="502"/>
        <v/>
      </c>
      <c r="DZ106" s="257" t="str">
        <f t="shared" si="502"/>
        <v/>
      </c>
      <c r="EA106" s="257" t="str">
        <f t="shared" si="503"/>
        <v/>
      </c>
      <c r="EB106" s="257" t="str">
        <f t="shared" si="503"/>
        <v/>
      </c>
      <c r="EC106" s="257" t="str">
        <f t="shared" si="503"/>
        <v/>
      </c>
      <c r="ED106" s="257" t="str">
        <f t="shared" si="503"/>
        <v/>
      </c>
      <c r="EE106" s="257" t="str">
        <f t="shared" si="503"/>
        <v/>
      </c>
      <c r="EF106" s="257" t="str">
        <f t="shared" si="503"/>
        <v/>
      </c>
      <c r="EG106" s="257" t="str">
        <f t="shared" si="503"/>
        <v/>
      </c>
      <c r="EH106" s="257" t="str">
        <f t="shared" si="503"/>
        <v/>
      </c>
      <c r="EI106" s="257" t="str">
        <f t="shared" si="503"/>
        <v/>
      </c>
      <c r="EJ106" s="257" t="str">
        <f t="shared" si="503"/>
        <v/>
      </c>
      <c r="EK106" s="259" t="str">
        <f t="shared" si="504"/>
        <v/>
      </c>
      <c r="EL106" s="259" t="str">
        <f t="shared" si="504"/>
        <v/>
      </c>
      <c r="EM106" s="259" t="str">
        <f t="shared" si="504"/>
        <v/>
      </c>
      <c r="EN106" s="259" t="str">
        <f t="shared" si="504"/>
        <v/>
      </c>
      <c r="EO106" s="259" t="str">
        <f t="shared" si="504"/>
        <v/>
      </c>
      <c r="EP106" s="259" t="str">
        <f t="shared" si="504"/>
        <v/>
      </c>
      <c r="EQ106" s="259" t="str">
        <f t="shared" si="504"/>
        <v/>
      </c>
      <c r="ER106" s="259" t="str">
        <f t="shared" si="504"/>
        <v/>
      </c>
      <c r="ES106" s="259" t="str">
        <f t="shared" si="441"/>
        <v/>
      </c>
      <c r="ET106" s="259" t="str">
        <f t="shared" si="484"/>
        <v/>
      </c>
      <c r="EU106" s="259" t="str">
        <f t="shared" si="484"/>
        <v/>
      </c>
      <c r="EV106" s="259" t="str">
        <f t="shared" si="484"/>
        <v/>
      </c>
      <c r="EW106" s="259" t="str">
        <f t="shared" si="484"/>
        <v/>
      </c>
      <c r="EX106" s="259" t="str">
        <f t="shared" si="484"/>
        <v/>
      </c>
      <c r="EY106" s="259" t="str">
        <f t="shared" si="484"/>
        <v/>
      </c>
      <c r="EZ106" s="259" t="str">
        <f t="shared" si="484"/>
        <v/>
      </c>
      <c r="FA106" s="259" t="str">
        <f t="shared" si="484"/>
        <v/>
      </c>
      <c r="FB106" s="259" t="str">
        <f t="shared" si="484"/>
        <v/>
      </c>
      <c r="FC106" s="261" t="str">
        <f t="shared" si="505"/>
        <v/>
      </c>
      <c r="FD106" s="261" t="str">
        <f t="shared" si="505"/>
        <v/>
      </c>
      <c r="FE106" s="261" t="str">
        <f t="shared" si="505"/>
        <v/>
      </c>
      <c r="FF106" s="261" t="str">
        <f t="shared" si="505"/>
        <v/>
      </c>
      <c r="FG106" s="261" t="str">
        <f t="shared" si="505"/>
        <v/>
      </c>
      <c r="FH106" s="261" t="str">
        <f t="shared" si="505"/>
        <v/>
      </c>
      <c r="FI106" s="261" t="str">
        <f t="shared" si="505"/>
        <v/>
      </c>
      <c r="FJ106" s="261" t="str">
        <f t="shared" si="505"/>
        <v/>
      </c>
      <c r="FK106" s="261" t="str">
        <f t="shared" si="443"/>
        <v/>
      </c>
      <c r="FL106" s="261" t="str">
        <f t="shared" si="485"/>
        <v/>
      </c>
      <c r="FM106" s="261" t="str">
        <f t="shared" si="485"/>
        <v/>
      </c>
      <c r="FN106" s="261" t="str">
        <f t="shared" si="485"/>
        <v/>
      </c>
      <c r="FO106" s="261" t="str">
        <f t="shared" si="485"/>
        <v/>
      </c>
      <c r="FP106" s="261" t="str">
        <f t="shared" si="485"/>
        <v/>
      </c>
      <c r="FQ106" s="261" t="str">
        <f t="shared" si="485"/>
        <v/>
      </c>
      <c r="FR106" s="261" t="str">
        <f t="shared" si="485"/>
        <v/>
      </c>
      <c r="FS106" s="261" t="str">
        <f t="shared" si="485"/>
        <v/>
      </c>
      <c r="FT106" s="261" t="str">
        <f t="shared" si="485"/>
        <v/>
      </c>
      <c r="FU106" s="263" t="str">
        <f t="shared" si="506"/>
        <v/>
      </c>
      <c r="FV106" s="263" t="str">
        <f t="shared" si="506"/>
        <v/>
      </c>
      <c r="FW106" s="263" t="str">
        <f t="shared" si="506"/>
        <v/>
      </c>
      <c r="FX106" s="263" t="str">
        <f t="shared" si="506"/>
        <v/>
      </c>
      <c r="FY106" s="263" t="str">
        <f t="shared" si="506"/>
        <v/>
      </c>
      <c r="FZ106" s="263" t="str">
        <f t="shared" si="506"/>
        <v/>
      </c>
      <c r="GA106" s="263" t="str">
        <f t="shared" si="506"/>
        <v/>
      </c>
      <c r="GB106" s="263" t="str">
        <f t="shared" si="506"/>
        <v>14</v>
      </c>
      <c r="GC106" s="263" t="str">
        <f t="shared" si="445"/>
        <v>15</v>
      </c>
      <c r="GD106" s="263" t="str">
        <f t="shared" si="486"/>
        <v/>
      </c>
      <c r="GE106" s="263" t="str">
        <f t="shared" si="486"/>
        <v/>
      </c>
      <c r="GF106" s="263" t="str">
        <f t="shared" si="486"/>
        <v/>
      </c>
      <c r="GG106" s="263" t="str">
        <f t="shared" si="486"/>
        <v/>
      </c>
      <c r="GH106" s="263" t="str">
        <f t="shared" si="486"/>
        <v/>
      </c>
      <c r="GI106" s="263" t="str">
        <f t="shared" si="486"/>
        <v/>
      </c>
      <c r="GJ106" s="263" t="str">
        <f t="shared" si="486"/>
        <v/>
      </c>
      <c r="GK106" s="263" t="str">
        <f t="shared" si="486"/>
        <v/>
      </c>
      <c r="GL106" s="263" t="str">
        <f t="shared" si="486"/>
        <v/>
      </c>
      <c r="GM106" s="265" t="str">
        <f t="shared" si="487"/>
        <v/>
      </c>
      <c r="GN106" s="265" t="str">
        <f t="shared" si="487"/>
        <v/>
      </c>
      <c r="GO106" s="265" t="str">
        <f t="shared" si="487"/>
        <v/>
      </c>
      <c r="GP106" s="265" t="str">
        <f t="shared" si="487"/>
        <v/>
      </c>
      <c r="GQ106" s="265" t="str">
        <f t="shared" si="487"/>
        <v/>
      </c>
      <c r="GR106" s="265" t="str">
        <f t="shared" si="487"/>
        <v/>
      </c>
      <c r="GS106" s="265" t="str">
        <f t="shared" si="425"/>
        <v/>
      </c>
      <c r="GT106" s="265" t="str">
        <f t="shared" si="488"/>
        <v/>
      </c>
      <c r="GU106" s="265" t="str">
        <f t="shared" si="488"/>
        <v/>
      </c>
      <c r="GV106" s="265" t="str">
        <f t="shared" si="489"/>
        <v/>
      </c>
      <c r="GW106" s="265" t="str">
        <f t="shared" si="489"/>
        <v/>
      </c>
      <c r="GX106" s="265" t="str">
        <f t="shared" si="489"/>
        <v/>
      </c>
      <c r="GY106" s="265" t="str">
        <f t="shared" si="489"/>
        <v/>
      </c>
      <c r="GZ106" s="265" t="str">
        <f t="shared" si="489"/>
        <v/>
      </c>
      <c r="HA106" s="265" t="str">
        <f t="shared" si="489"/>
        <v/>
      </c>
      <c r="HB106" s="265" t="str">
        <f t="shared" si="489"/>
        <v/>
      </c>
      <c r="HC106" s="265" t="str">
        <f t="shared" si="489"/>
        <v/>
      </c>
      <c r="HD106" s="265" t="str">
        <f t="shared" si="489"/>
        <v/>
      </c>
      <c r="HF106" s="265">
        <f t="shared" si="477"/>
        <v>95</v>
      </c>
      <c r="HG106" s="267" t="str">
        <f t="shared" si="499"/>
        <v/>
      </c>
      <c r="HH106" s="267" t="str">
        <f t="shared" si="499"/>
        <v/>
      </c>
      <c r="HI106" s="267" t="str">
        <f t="shared" si="499"/>
        <v/>
      </c>
      <c r="HJ106" s="267" t="str">
        <f t="shared" si="499"/>
        <v/>
      </c>
      <c r="HK106" s="267" t="str">
        <f t="shared" si="499"/>
        <v/>
      </c>
      <c r="HL106" s="267" t="str">
        <f t="shared" si="499"/>
        <v/>
      </c>
      <c r="HM106" s="267" t="str">
        <f t="shared" si="499"/>
        <v/>
      </c>
      <c r="HN106" s="267" t="str">
        <f t="shared" si="499"/>
        <v/>
      </c>
      <c r="HO106" s="267" t="str">
        <f t="shared" si="499"/>
        <v/>
      </c>
      <c r="HP106" s="267" t="str">
        <f t="shared" si="499"/>
        <v/>
      </c>
      <c r="HQ106" s="267" t="str">
        <f t="shared" si="500"/>
        <v/>
      </c>
      <c r="HR106" s="267">
        <f t="shared" si="500"/>
        <v>95</v>
      </c>
      <c r="HS106" s="267" t="str">
        <f t="shared" si="500"/>
        <v/>
      </c>
      <c r="HT106" s="267" t="str">
        <f t="shared" si="500"/>
        <v/>
      </c>
      <c r="HU106" s="267" t="str">
        <f t="shared" si="500"/>
        <v/>
      </c>
      <c r="HV106" s="267" t="str">
        <f t="shared" si="500"/>
        <v/>
      </c>
      <c r="HW106" s="267" t="str">
        <f t="shared" si="500"/>
        <v/>
      </c>
      <c r="HX106" s="267" t="str">
        <f t="shared" si="500"/>
        <v/>
      </c>
      <c r="HY106" s="267" t="str">
        <f t="shared" si="500"/>
        <v/>
      </c>
      <c r="HZ106" s="267" t="str">
        <f t="shared" si="500"/>
        <v/>
      </c>
      <c r="IA106" s="264"/>
      <c r="IB106" s="267" t="str">
        <f t="shared" si="400"/>
        <v/>
      </c>
      <c r="IC106" s="267" t="str">
        <f t="shared" si="401"/>
        <v/>
      </c>
      <c r="ID106" s="267" t="str">
        <f t="shared" si="402"/>
        <v/>
      </c>
      <c r="IE106" s="267" t="str">
        <f t="shared" si="403"/>
        <v/>
      </c>
      <c r="IF106" s="267" t="str">
        <f t="shared" si="404"/>
        <v/>
      </c>
      <c r="IG106" s="267" t="str">
        <f t="shared" si="405"/>
        <v/>
      </c>
      <c r="IH106" s="267" t="str">
        <f t="shared" si="406"/>
        <v/>
      </c>
      <c r="II106" s="267" t="str">
        <f t="shared" si="407"/>
        <v/>
      </c>
      <c r="IJ106" s="267" t="str">
        <f t="shared" si="408"/>
        <v/>
      </c>
      <c r="IK106" s="267" t="str">
        <f t="shared" si="409"/>
        <v/>
      </c>
      <c r="IL106" s="267" t="str">
        <f t="shared" si="410"/>
        <v/>
      </c>
      <c r="IM106" s="267">
        <f t="shared" si="411"/>
        <v>2</v>
      </c>
      <c r="IN106" s="267" t="str">
        <f t="shared" si="412"/>
        <v/>
      </c>
      <c r="IO106" s="267" t="str">
        <f t="shared" si="413"/>
        <v/>
      </c>
      <c r="IP106" s="267" t="str">
        <f t="shared" si="414"/>
        <v/>
      </c>
      <c r="IQ106" s="267" t="str">
        <f t="shared" si="415"/>
        <v/>
      </c>
      <c r="IR106" s="267" t="str">
        <f t="shared" si="416"/>
        <v/>
      </c>
      <c r="IS106" s="267" t="str">
        <f t="shared" si="417"/>
        <v/>
      </c>
      <c r="IT106" s="267" t="str">
        <f t="shared" si="418"/>
        <v/>
      </c>
      <c r="IU106" s="267" t="str">
        <f t="shared" si="419"/>
        <v/>
      </c>
      <c r="IV106" s="264"/>
      <c r="IW106" s="268">
        <v>95</v>
      </c>
      <c r="IX106" s="265" t="str">
        <f t="shared" si="420"/>
        <v/>
      </c>
      <c r="IY106" s="265" t="str">
        <f t="shared" si="475"/>
        <v/>
      </c>
      <c r="IZ106" s="265" t="str">
        <f t="shared" si="475"/>
        <v/>
      </c>
      <c r="JA106" s="265" t="str">
        <f t="shared" si="475"/>
        <v/>
      </c>
      <c r="JB106" s="265" t="str">
        <f t="shared" si="501"/>
        <v/>
      </c>
      <c r="JC106" s="265" t="str">
        <f t="shared" si="501"/>
        <v/>
      </c>
      <c r="JD106" s="265" t="str">
        <f t="shared" si="501"/>
        <v/>
      </c>
      <c r="JE106" s="265" t="str">
        <f t="shared" si="483"/>
        <v/>
      </c>
      <c r="JF106" s="265" t="str">
        <f t="shared" si="483"/>
        <v/>
      </c>
      <c r="JG106" s="265" t="str">
        <f t="shared" si="483"/>
        <v/>
      </c>
      <c r="JH106" s="265" t="str">
        <f t="shared" si="483"/>
        <v/>
      </c>
      <c r="JI106" s="265" t="str">
        <f t="shared" si="483"/>
        <v/>
      </c>
      <c r="JJ106" s="265" t="str">
        <f t="shared" si="483"/>
        <v/>
      </c>
      <c r="JK106" s="265" t="str">
        <f t="shared" si="483"/>
        <v/>
      </c>
      <c r="JL106" s="265" t="str">
        <f t="shared" si="483"/>
        <v/>
      </c>
      <c r="JM106" s="265" t="str">
        <f t="shared" si="483"/>
        <v/>
      </c>
      <c r="JN106" s="265" t="str">
        <f t="shared" si="483"/>
        <v/>
      </c>
      <c r="JO106" s="265" t="str">
        <f t="shared" si="483"/>
        <v/>
      </c>
      <c r="JP106" s="265" t="str">
        <f t="shared" si="483"/>
        <v/>
      </c>
      <c r="JQ106" s="265" t="str">
        <f t="shared" si="483"/>
        <v/>
      </c>
      <c r="JS106" s="265" t="str">
        <f>IF(IX106="","",SUM(IX$12:IX106)-IX106+1)</f>
        <v/>
      </c>
      <c r="JT106" s="265" t="str">
        <f>IF(IY106="","",SUM(IY$12:IY106)-IY106+1)</f>
        <v/>
      </c>
      <c r="JU106" s="265" t="str">
        <f>IF(IZ106="","",SUM(IZ$12:IZ106)-IZ106+1)</f>
        <v/>
      </c>
      <c r="JV106" s="265" t="str">
        <f>IF(JA106="","",SUM(JA$12:JA106)-JA106+1)</f>
        <v/>
      </c>
      <c r="JW106" s="265" t="str">
        <f>IF(JB106="","",SUM(JB$12:JB106)-JB106+1)</f>
        <v/>
      </c>
      <c r="JX106" s="265" t="str">
        <f>IF(JC106="","",SUM(JC$12:JC106)-JC106+1)</f>
        <v/>
      </c>
      <c r="JY106" s="265" t="str">
        <f>IF(JD106="","",SUM(JD$12:JD106)-JD106+1)</f>
        <v/>
      </c>
      <c r="JZ106" s="265" t="str">
        <f>IF(JE106="","",SUM(JE$12:JE106)-JE106+1)</f>
        <v/>
      </c>
      <c r="KA106" s="265" t="str">
        <f>IF(JF106="","",SUM(JF$12:JF106)-JF106+1)</f>
        <v/>
      </c>
      <c r="KB106" s="265" t="str">
        <f>IF(JG106="","",SUM(JG$12:JG106)-JG106+1)</f>
        <v/>
      </c>
      <c r="KC106" s="265" t="str">
        <f>IF(JH106="","",SUM(JH$12:JH106)-JH106+1)</f>
        <v/>
      </c>
      <c r="KD106" s="265" t="str">
        <f>IF(JI106="","",SUM(JI$12:JI106)-JI106+1)</f>
        <v/>
      </c>
      <c r="KE106" s="265" t="str">
        <f>IF(JJ106="","",SUM(JJ$12:JJ106)-JJ106+1)</f>
        <v/>
      </c>
      <c r="KF106" s="265" t="str">
        <f>IF(JK106="","",SUM(JK$12:JK106)-JK106+1)</f>
        <v/>
      </c>
      <c r="KG106" s="265" t="str">
        <f>IF(JL106="","",SUM(JL$12:JL106)-JL106+1)</f>
        <v/>
      </c>
      <c r="KH106" s="265" t="str">
        <f>IF(JM106="","",SUM(JM$12:JM106)-JM106+1)</f>
        <v/>
      </c>
      <c r="KI106" s="265" t="str">
        <f>IF(JN106="","",SUM(JN$12:JN106)-JN106+1)</f>
        <v/>
      </c>
      <c r="KJ106" s="265" t="str">
        <f>IF(JO106="","",SUM(JO$12:JO106)-JO106+1)</f>
        <v/>
      </c>
      <c r="KK106" s="265" t="str">
        <f>IF(JP106="","",SUM(JP$12:JP106)-JP106+1)</f>
        <v/>
      </c>
      <c r="KL106" s="265" t="str">
        <f>IF(JQ106="","",SUM(JQ$12:JQ106)-JQ106+1)</f>
        <v/>
      </c>
      <c r="KN106" s="265"/>
      <c r="KO106" s="265"/>
      <c r="KP106" s="265"/>
      <c r="KQ106" s="265"/>
      <c r="KR106" s="265"/>
      <c r="KS106" s="265"/>
      <c r="KT106" s="265"/>
      <c r="KU106" s="265" t="str">
        <f t="shared" si="490"/>
        <v/>
      </c>
      <c r="KV106" s="265" t="str">
        <f t="shared" si="385"/>
        <v/>
      </c>
      <c r="KW106" s="265" t="str">
        <f t="shared" si="386"/>
        <v/>
      </c>
      <c r="KX106" s="265" t="str">
        <f t="shared" si="387"/>
        <v/>
      </c>
      <c r="KY106" s="265" t="str">
        <f t="shared" si="388"/>
        <v/>
      </c>
      <c r="KZ106" s="265" t="str">
        <f t="shared" si="389"/>
        <v/>
      </c>
      <c r="LA106" s="265" t="str">
        <f t="shared" si="390"/>
        <v/>
      </c>
      <c r="LB106" s="265" t="str">
        <f t="shared" si="391"/>
        <v/>
      </c>
      <c r="LC106" s="265" t="str">
        <f t="shared" si="392"/>
        <v/>
      </c>
      <c r="LD106" s="265" t="str">
        <f t="shared" si="393"/>
        <v/>
      </c>
      <c r="LE106" s="265" t="str">
        <f t="shared" si="394"/>
        <v/>
      </c>
      <c r="LF106" s="265" t="str">
        <f t="shared" si="395"/>
        <v/>
      </c>
      <c r="LG106" s="265" t="str">
        <f t="shared" si="396"/>
        <v/>
      </c>
    </row>
    <row r="107" spans="1:319" s="266" customFormat="1" x14ac:dyDescent="0.25">
      <c r="A107" s="248">
        <f t="shared" si="422"/>
        <v>96</v>
      </c>
      <c r="B107" s="176" t="s">
        <v>707</v>
      </c>
      <c r="C107" s="45" t="s">
        <v>284</v>
      </c>
      <c r="D107" s="45" t="s">
        <v>292</v>
      </c>
      <c r="E107" s="169" t="s">
        <v>338</v>
      </c>
      <c r="F107" s="46" t="s">
        <v>345</v>
      </c>
      <c r="G107" s="172"/>
      <c r="H107" s="54" t="s">
        <v>364</v>
      </c>
      <c r="I107" s="54" t="s">
        <v>370</v>
      </c>
      <c r="J107" s="54"/>
      <c r="K107" s="54"/>
      <c r="L107" s="248"/>
      <c r="M107" s="248"/>
      <c r="N107" s="44" t="s">
        <v>596</v>
      </c>
      <c r="O107" s="44" t="s">
        <v>676</v>
      </c>
      <c r="P107" s="43">
        <v>8</v>
      </c>
      <c r="Q107" s="43" t="s">
        <v>415</v>
      </c>
      <c r="R107" s="43" t="s">
        <v>415</v>
      </c>
      <c r="S107" s="43">
        <v>11</v>
      </c>
      <c r="T107" s="54">
        <v>2</v>
      </c>
      <c r="U107" s="54"/>
      <c r="V107" s="54"/>
      <c r="W107" s="343">
        <f t="shared" si="298"/>
        <v>34</v>
      </c>
      <c r="X107" s="344">
        <f t="shared" si="299"/>
        <v>2</v>
      </c>
      <c r="Y107" s="45" t="s">
        <v>653</v>
      </c>
      <c r="Z107" s="45" t="s">
        <v>653</v>
      </c>
      <c r="AA107" s="54">
        <v>1</v>
      </c>
      <c r="AB107" s="54">
        <v>16</v>
      </c>
      <c r="AC107" s="54">
        <v>2</v>
      </c>
      <c r="AD107" s="44"/>
      <c r="AE107" s="44"/>
      <c r="AF107" s="44"/>
      <c r="AG107" s="45"/>
      <c r="AH107" s="45"/>
      <c r="AI107" s="45"/>
      <c r="AJ107" s="46"/>
      <c r="AK107" s="46"/>
      <c r="AL107" s="46"/>
      <c r="AN107" s="307" t="str">
        <f t="shared" si="377"/>
        <v xml:space="preserve">Pré: CIV01329 CIV01425  </v>
      </c>
      <c r="AO107" s="256" t="str">
        <f t="shared" si="378"/>
        <v>Co: ---</v>
      </c>
      <c r="AP107" s="45" t="str">
        <f t="shared" si="397"/>
        <v>CIV01553</v>
      </c>
      <c r="AQ107" s="308" t="str">
        <f t="shared" si="423"/>
        <v>Geotecnia de Barragens Terra e Enrocamento</v>
      </c>
      <c r="AR107" s="43">
        <f t="shared" si="379"/>
        <v>11</v>
      </c>
      <c r="AS107" s="255"/>
      <c r="AT107" s="256">
        <f t="shared" si="380"/>
        <v>1</v>
      </c>
      <c r="AU107" s="257"/>
      <c r="AV107" s="257"/>
      <c r="AW107" s="257"/>
      <c r="AX107" s="257"/>
      <c r="AY107" s="257"/>
      <c r="AZ107" s="257"/>
      <c r="BA107" s="257"/>
      <c r="BB107" s="257"/>
      <c r="BC107" s="257"/>
      <c r="BD107" s="257"/>
      <c r="BE107" s="257"/>
      <c r="BF107" s="257" t="str">
        <f t="shared" si="492"/>
        <v/>
      </c>
      <c r="BG107" s="257" t="str">
        <f t="shared" si="492"/>
        <v/>
      </c>
      <c r="BH107" s="257" t="str">
        <f t="shared" si="492"/>
        <v/>
      </c>
      <c r="BI107" s="257" t="str">
        <f t="shared" si="492"/>
        <v/>
      </c>
      <c r="BJ107" s="257" t="str">
        <f t="shared" si="492"/>
        <v/>
      </c>
      <c r="BK107" s="257" t="str">
        <f t="shared" si="492"/>
        <v/>
      </c>
      <c r="BL107" s="257" t="str">
        <f t="shared" si="492"/>
        <v/>
      </c>
      <c r="BM107" s="258" t="str">
        <f t="shared" si="381"/>
        <v/>
      </c>
      <c r="BN107" s="259" t="str">
        <f t="shared" si="493"/>
        <v/>
      </c>
      <c r="BO107" s="259" t="str">
        <f t="shared" si="493"/>
        <v/>
      </c>
      <c r="BP107" s="259" t="str">
        <f t="shared" si="493"/>
        <v/>
      </c>
      <c r="BQ107" s="259" t="str">
        <f t="shared" si="493"/>
        <v/>
      </c>
      <c r="BR107" s="259" t="str">
        <f t="shared" si="493"/>
        <v/>
      </c>
      <c r="BS107" s="259" t="str">
        <f t="shared" si="493"/>
        <v/>
      </c>
      <c r="BT107" s="259" t="str">
        <f t="shared" si="493"/>
        <v/>
      </c>
      <c r="BU107" s="259" t="str">
        <f t="shared" si="493"/>
        <v/>
      </c>
      <c r="BV107" s="259" t="str">
        <f t="shared" si="493"/>
        <v/>
      </c>
      <c r="BW107" s="259" t="str">
        <f t="shared" si="493"/>
        <v/>
      </c>
      <c r="BX107" s="259" t="str">
        <f t="shared" si="494"/>
        <v/>
      </c>
      <c r="BY107" s="259" t="str">
        <f t="shared" si="494"/>
        <v/>
      </c>
      <c r="BZ107" s="259" t="str">
        <f t="shared" si="494"/>
        <v/>
      </c>
      <c r="CA107" s="259" t="str">
        <f t="shared" si="494"/>
        <v/>
      </c>
      <c r="CB107" s="259" t="str">
        <f t="shared" si="494"/>
        <v/>
      </c>
      <c r="CC107" s="259" t="str">
        <f t="shared" si="494"/>
        <v/>
      </c>
      <c r="CD107" s="259" t="str">
        <f t="shared" si="494"/>
        <v/>
      </c>
      <c r="CE107" s="259" t="str">
        <f t="shared" si="494"/>
        <v/>
      </c>
      <c r="CF107" s="260" t="str">
        <f t="shared" si="382"/>
        <v/>
      </c>
      <c r="CG107" s="261" t="str">
        <f t="shared" si="495"/>
        <v/>
      </c>
      <c r="CH107" s="261" t="str">
        <f t="shared" si="495"/>
        <v/>
      </c>
      <c r="CI107" s="261" t="str">
        <f t="shared" si="495"/>
        <v/>
      </c>
      <c r="CJ107" s="261" t="str">
        <f t="shared" si="495"/>
        <v/>
      </c>
      <c r="CK107" s="261" t="str">
        <f t="shared" si="495"/>
        <v/>
      </c>
      <c r="CL107" s="261" t="str">
        <f t="shared" si="495"/>
        <v/>
      </c>
      <c r="CM107" s="261" t="str">
        <f t="shared" si="495"/>
        <v/>
      </c>
      <c r="CN107" s="261" t="str">
        <f t="shared" si="495"/>
        <v/>
      </c>
      <c r="CO107" s="261" t="str">
        <f t="shared" si="495"/>
        <v/>
      </c>
      <c r="CP107" s="261" t="str">
        <f t="shared" si="495"/>
        <v/>
      </c>
      <c r="CQ107" s="261" t="str">
        <f t="shared" si="496"/>
        <v/>
      </c>
      <c r="CR107" s="261" t="str">
        <f t="shared" si="496"/>
        <v/>
      </c>
      <c r="CS107" s="261" t="str">
        <f t="shared" si="496"/>
        <v/>
      </c>
      <c r="CT107" s="261" t="str">
        <f t="shared" si="496"/>
        <v/>
      </c>
      <c r="CU107" s="261" t="str">
        <f t="shared" si="496"/>
        <v/>
      </c>
      <c r="CV107" s="261" t="str">
        <f t="shared" si="496"/>
        <v/>
      </c>
      <c r="CW107" s="261" t="str">
        <f t="shared" si="496"/>
        <v/>
      </c>
      <c r="CX107" s="261" t="str">
        <f t="shared" si="496"/>
        <v/>
      </c>
      <c r="CY107" s="262" t="str">
        <f t="shared" si="383"/>
        <v/>
      </c>
      <c r="CZ107" s="263" t="str">
        <f t="shared" si="497"/>
        <v/>
      </c>
      <c r="DA107" s="263" t="str">
        <f t="shared" si="497"/>
        <v/>
      </c>
      <c r="DB107" s="263" t="str">
        <f t="shared" si="497"/>
        <v/>
      </c>
      <c r="DC107" s="263" t="str">
        <f t="shared" si="497"/>
        <v/>
      </c>
      <c r="DD107" s="263" t="str">
        <f t="shared" si="497"/>
        <v/>
      </c>
      <c r="DE107" s="263" t="str">
        <f t="shared" si="497"/>
        <v/>
      </c>
      <c r="DF107" s="263" t="str">
        <f t="shared" si="497"/>
        <v/>
      </c>
      <c r="DG107" s="263" t="str">
        <f t="shared" si="497"/>
        <v/>
      </c>
      <c r="DH107" s="263" t="str">
        <f t="shared" si="497"/>
        <v/>
      </c>
      <c r="DI107" s="263" t="str">
        <f t="shared" si="497"/>
        <v/>
      </c>
      <c r="DJ107" s="263" t="str">
        <f t="shared" si="498"/>
        <v/>
      </c>
      <c r="DK107" s="263" t="str">
        <f t="shared" si="498"/>
        <v/>
      </c>
      <c r="DL107" s="263" t="str">
        <f t="shared" si="498"/>
        <v/>
      </c>
      <c r="DM107" s="263" t="str">
        <f t="shared" si="498"/>
        <v/>
      </c>
      <c r="DN107" s="263" t="str">
        <f t="shared" si="498"/>
        <v/>
      </c>
      <c r="DO107" s="263" t="str">
        <f t="shared" si="498"/>
        <v/>
      </c>
      <c r="DP107" s="263" t="str">
        <f t="shared" si="498"/>
        <v/>
      </c>
      <c r="DQ107" s="263" t="str">
        <f t="shared" si="498"/>
        <v/>
      </c>
      <c r="DR107" s="264"/>
      <c r="DS107" s="257" t="str">
        <f t="shared" si="502"/>
        <v/>
      </c>
      <c r="DT107" s="257" t="str">
        <f t="shared" si="502"/>
        <v/>
      </c>
      <c r="DU107" s="257" t="str">
        <f t="shared" si="502"/>
        <v/>
      </c>
      <c r="DV107" s="257" t="str">
        <f t="shared" si="502"/>
        <v/>
      </c>
      <c r="DW107" s="257" t="str">
        <f t="shared" si="502"/>
        <v/>
      </c>
      <c r="DX107" s="257" t="str">
        <f t="shared" si="502"/>
        <v/>
      </c>
      <c r="DY107" s="257" t="str">
        <f t="shared" si="502"/>
        <v/>
      </c>
      <c r="DZ107" s="257" t="str">
        <f t="shared" si="502"/>
        <v/>
      </c>
      <c r="EA107" s="257" t="str">
        <f t="shared" si="503"/>
        <v/>
      </c>
      <c r="EB107" s="257" t="str">
        <f t="shared" si="503"/>
        <v/>
      </c>
      <c r="EC107" s="257" t="str">
        <f t="shared" si="503"/>
        <v/>
      </c>
      <c r="ED107" s="257" t="str">
        <f t="shared" si="503"/>
        <v/>
      </c>
      <c r="EE107" s="257" t="str">
        <f t="shared" si="503"/>
        <v/>
      </c>
      <c r="EF107" s="257" t="str">
        <f t="shared" si="503"/>
        <v/>
      </c>
      <c r="EG107" s="257" t="str">
        <f t="shared" si="503"/>
        <v/>
      </c>
      <c r="EH107" s="257" t="str">
        <f t="shared" si="503"/>
        <v/>
      </c>
      <c r="EI107" s="257" t="str">
        <f t="shared" si="503"/>
        <v/>
      </c>
      <c r="EJ107" s="257" t="str">
        <f t="shared" si="503"/>
        <v/>
      </c>
      <c r="EK107" s="259" t="str">
        <f t="shared" si="504"/>
        <v/>
      </c>
      <c r="EL107" s="259" t="str">
        <f t="shared" si="504"/>
        <v/>
      </c>
      <c r="EM107" s="259" t="str">
        <f t="shared" si="504"/>
        <v/>
      </c>
      <c r="EN107" s="259" t="str">
        <f t="shared" si="504"/>
        <v/>
      </c>
      <c r="EO107" s="259" t="str">
        <f t="shared" si="504"/>
        <v/>
      </c>
      <c r="EP107" s="259" t="str">
        <f t="shared" si="504"/>
        <v/>
      </c>
      <c r="EQ107" s="259" t="str">
        <f t="shared" si="504"/>
        <v/>
      </c>
      <c r="ER107" s="259" t="str">
        <f t="shared" si="504"/>
        <v/>
      </c>
      <c r="ES107" s="259" t="str">
        <f t="shared" si="441"/>
        <v/>
      </c>
      <c r="ET107" s="259" t="str">
        <f t="shared" si="484"/>
        <v/>
      </c>
      <c r="EU107" s="259" t="str">
        <f t="shared" si="484"/>
        <v/>
      </c>
      <c r="EV107" s="259" t="str">
        <f t="shared" si="484"/>
        <v/>
      </c>
      <c r="EW107" s="259" t="str">
        <f t="shared" si="484"/>
        <v/>
      </c>
      <c r="EX107" s="259" t="str">
        <f t="shared" si="484"/>
        <v/>
      </c>
      <c r="EY107" s="259" t="str">
        <f t="shared" si="484"/>
        <v/>
      </c>
      <c r="EZ107" s="259" t="str">
        <f t="shared" si="484"/>
        <v/>
      </c>
      <c r="FA107" s="259" t="str">
        <f t="shared" si="484"/>
        <v/>
      </c>
      <c r="FB107" s="259" t="str">
        <f t="shared" si="484"/>
        <v/>
      </c>
      <c r="FC107" s="261" t="str">
        <f t="shared" si="505"/>
        <v/>
      </c>
      <c r="FD107" s="261" t="str">
        <f t="shared" si="505"/>
        <v/>
      </c>
      <c r="FE107" s="261" t="str">
        <f t="shared" si="505"/>
        <v/>
      </c>
      <c r="FF107" s="261" t="str">
        <f t="shared" si="505"/>
        <v/>
      </c>
      <c r="FG107" s="261" t="str">
        <f t="shared" si="505"/>
        <v/>
      </c>
      <c r="FH107" s="261" t="str">
        <f t="shared" si="505"/>
        <v/>
      </c>
      <c r="FI107" s="261" t="str">
        <f t="shared" si="505"/>
        <v/>
      </c>
      <c r="FJ107" s="261" t="str">
        <f t="shared" si="505"/>
        <v/>
      </c>
      <c r="FK107" s="261" t="str">
        <f t="shared" si="443"/>
        <v/>
      </c>
      <c r="FL107" s="261" t="str">
        <f t="shared" si="485"/>
        <v/>
      </c>
      <c r="FM107" s="261" t="str">
        <f t="shared" si="485"/>
        <v/>
      </c>
      <c r="FN107" s="261" t="str">
        <f t="shared" si="485"/>
        <v/>
      </c>
      <c r="FO107" s="261" t="str">
        <f t="shared" si="485"/>
        <v/>
      </c>
      <c r="FP107" s="261" t="str">
        <f t="shared" si="485"/>
        <v/>
      </c>
      <c r="FQ107" s="261" t="str">
        <f t="shared" si="485"/>
        <v/>
      </c>
      <c r="FR107" s="261" t="str">
        <f t="shared" si="485"/>
        <v/>
      </c>
      <c r="FS107" s="261" t="str">
        <f t="shared" si="485"/>
        <v/>
      </c>
      <c r="FT107" s="261" t="str">
        <f t="shared" si="485"/>
        <v/>
      </c>
      <c r="FU107" s="263" t="str">
        <f t="shared" si="506"/>
        <v/>
      </c>
      <c r="FV107" s="263" t="str">
        <f t="shared" si="506"/>
        <v/>
      </c>
      <c r="FW107" s="263" t="str">
        <f t="shared" si="506"/>
        <v/>
      </c>
      <c r="FX107" s="263" t="str">
        <f t="shared" si="506"/>
        <v/>
      </c>
      <c r="FY107" s="263" t="str">
        <f t="shared" si="506"/>
        <v/>
      </c>
      <c r="FZ107" s="263" t="str">
        <f t="shared" si="506"/>
        <v/>
      </c>
      <c r="GA107" s="263" t="str">
        <f t="shared" si="506"/>
        <v/>
      </c>
      <c r="GB107" s="263" t="str">
        <f t="shared" si="506"/>
        <v/>
      </c>
      <c r="GC107" s="263" t="str">
        <f t="shared" si="445"/>
        <v/>
      </c>
      <c r="GD107" s="263" t="str">
        <f t="shared" si="486"/>
        <v/>
      </c>
      <c r="GE107" s="263" t="str">
        <f t="shared" si="486"/>
        <v/>
      </c>
      <c r="GF107" s="263" t="str">
        <f t="shared" si="486"/>
        <v/>
      </c>
      <c r="GG107" s="263" t="str">
        <f t="shared" si="486"/>
        <v/>
      </c>
      <c r="GH107" s="263" t="str">
        <f t="shared" si="486"/>
        <v/>
      </c>
      <c r="GI107" s="263" t="str">
        <f t="shared" si="486"/>
        <v/>
      </c>
      <c r="GJ107" s="263" t="str">
        <f t="shared" si="486"/>
        <v/>
      </c>
      <c r="GK107" s="263" t="str">
        <f t="shared" si="486"/>
        <v/>
      </c>
      <c r="GL107" s="263" t="str">
        <f t="shared" si="486"/>
        <v/>
      </c>
      <c r="GM107" s="265" t="str">
        <f t="shared" ref="GM107:GR114" si="507">CONCATENATE(IF(LOOKUP($DR$2-1,$AT$7:$DQ$7,$AT107:$DQ107)=GM$9,LOOKUP(GM$2,$AT$7:$DQ$7,$AT107:$DQ107),""),IF(LOOKUP($DR$3-1,$AT$7:$DQ$7,$AT107:$DQ107)=GM$9,LOOKUP(GM$3,$AT$7:$DQ$7,$AT107:$DQ107),""),IF(LOOKUP($DR$4-1,$AT$7:$DQ$7,$AT107:$DQ107)=GM$9,LOOKUP(GM$4,$AT$7:$DQ$7,$AT107:$DQ107),""),IF(LOOKUP($DR$5-1,$AT$7:$DQ$7,$AT107:$DQ107)=GM$9,LOOKUP(GM$5,$AT$7:$DQ$7,$AT107:$DQ107),""))</f>
        <v/>
      </c>
      <c r="GN107" s="265" t="str">
        <f t="shared" si="507"/>
        <v/>
      </c>
      <c r="GO107" s="265" t="str">
        <f t="shared" si="507"/>
        <v/>
      </c>
      <c r="GP107" s="265" t="str">
        <f t="shared" si="507"/>
        <v/>
      </c>
      <c r="GQ107" s="265" t="str">
        <f t="shared" si="507"/>
        <v/>
      </c>
      <c r="GR107" s="265" t="str">
        <f t="shared" si="507"/>
        <v/>
      </c>
      <c r="GS107" s="265" t="str">
        <f t="shared" si="425"/>
        <v/>
      </c>
      <c r="GT107" s="265" t="str">
        <f t="shared" si="488"/>
        <v/>
      </c>
      <c r="GU107" s="265" t="str">
        <f t="shared" si="488"/>
        <v/>
      </c>
      <c r="GV107" s="265" t="str">
        <f t="shared" si="489"/>
        <v/>
      </c>
      <c r="GW107" s="265" t="str">
        <f t="shared" si="489"/>
        <v/>
      </c>
      <c r="GX107" s="265" t="str">
        <f t="shared" si="489"/>
        <v/>
      </c>
      <c r="GY107" s="265" t="str">
        <f t="shared" si="489"/>
        <v/>
      </c>
      <c r="GZ107" s="265" t="str">
        <f t="shared" si="489"/>
        <v/>
      </c>
      <c r="HA107" s="265" t="str">
        <f t="shared" si="489"/>
        <v/>
      </c>
      <c r="HB107" s="265" t="str">
        <f t="shared" si="489"/>
        <v/>
      </c>
      <c r="HC107" s="265" t="str">
        <f t="shared" si="489"/>
        <v/>
      </c>
      <c r="HD107" s="265" t="str">
        <f t="shared" si="489"/>
        <v/>
      </c>
      <c r="HF107" s="265">
        <f t="shared" si="477"/>
        <v>96</v>
      </c>
      <c r="HG107" s="267" t="str">
        <f t="shared" si="499"/>
        <v/>
      </c>
      <c r="HH107" s="267" t="str">
        <f t="shared" si="499"/>
        <v/>
      </c>
      <c r="HI107" s="267" t="str">
        <f t="shared" si="499"/>
        <v/>
      </c>
      <c r="HJ107" s="267" t="str">
        <f t="shared" si="499"/>
        <v/>
      </c>
      <c r="HK107" s="267" t="str">
        <f t="shared" si="499"/>
        <v/>
      </c>
      <c r="HL107" s="267" t="str">
        <f t="shared" si="499"/>
        <v/>
      </c>
      <c r="HM107" s="267" t="str">
        <f t="shared" si="499"/>
        <v/>
      </c>
      <c r="HN107" s="267" t="str">
        <f t="shared" si="499"/>
        <v/>
      </c>
      <c r="HO107" s="267" t="str">
        <f t="shared" si="499"/>
        <v/>
      </c>
      <c r="HP107" s="267" t="str">
        <f t="shared" si="499"/>
        <v/>
      </c>
      <c r="HQ107" s="267">
        <f t="shared" si="500"/>
        <v>96</v>
      </c>
      <c r="HR107" s="267" t="str">
        <f t="shared" si="500"/>
        <v/>
      </c>
      <c r="HS107" s="267" t="str">
        <f t="shared" si="500"/>
        <v/>
      </c>
      <c r="HT107" s="267" t="str">
        <f t="shared" si="500"/>
        <v/>
      </c>
      <c r="HU107" s="267" t="str">
        <f t="shared" si="500"/>
        <v/>
      </c>
      <c r="HV107" s="267" t="str">
        <f t="shared" si="500"/>
        <v/>
      </c>
      <c r="HW107" s="267" t="str">
        <f t="shared" si="500"/>
        <v/>
      </c>
      <c r="HX107" s="267" t="str">
        <f t="shared" si="500"/>
        <v/>
      </c>
      <c r="HY107" s="267" t="str">
        <f t="shared" si="500"/>
        <v/>
      </c>
      <c r="HZ107" s="267" t="str">
        <f t="shared" si="500"/>
        <v/>
      </c>
      <c r="IA107" s="264"/>
      <c r="IB107" s="267" t="str">
        <f t="shared" si="400"/>
        <v/>
      </c>
      <c r="IC107" s="267" t="str">
        <f t="shared" si="401"/>
        <v/>
      </c>
      <c r="ID107" s="267" t="str">
        <f t="shared" si="402"/>
        <v/>
      </c>
      <c r="IE107" s="267" t="str">
        <f t="shared" si="403"/>
        <v/>
      </c>
      <c r="IF107" s="267" t="str">
        <f t="shared" si="404"/>
        <v/>
      </c>
      <c r="IG107" s="267" t="str">
        <f t="shared" si="405"/>
        <v/>
      </c>
      <c r="IH107" s="267" t="str">
        <f t="shared" si="406"/>
        <v/>
      </c>
      <c r="II107" s="267" t="str">
        <f t="shared" si="407"/>
        <v/>
      </c>
      <c r="IJ107" s="267" t="str">
        <f t="shared" si="408"/>
        <v/>
      </c>
      <c r="IK107" s="267" t="str">
        <f t="shared" si="409"/>
        <v/>
      </c>
      <c r="IL107" s="267">
        <f t="shared" si="410"/>
        <v>2</v>
      </c>
      <c r="IM107" s="267" t="str">
        <f t="shared" si="411"/>
        <v/>
      </c>
      <c r="IN107" s="267" t="str">
        <f t="shared" si="412"/>
        <v/>
      </c>
      <c r="IO107" s="267" t="str">
        <f t="shared" si="413"/>
        <v/>
      </c>
      <c r="IP107" s="267" t="str">
        <f t="shared" si="414"/>
        <v/>
      </c>
      <c r="IQ107" s="267" t="str">
        <f t="shared" si="415"/>
        <v/>
      </c>
      <c r="IR107" s="267" t="str">
        <f t="shared" si="416"/>
        <v/>
      </c>
      <c r="IS107" s="267" t="str">
        <f t="shared" si="417"/>
        <v/>
      </c>
      <c r="IT107" s="267" t="str">
        <f t="shared" si="418"/>
        <v/>
      </c>
      <c r="IU107" s="267" t="str">
        <f t="shared" si="419"/>
        <v/>
      </c>
      <c r="IV107" s="264"/>
      <c r="IW107" s="268">
        <v>96</v>
      </c>
      <c r="IX107" s="265" t="str">
        <f t="shared" si="420"/>
        <v/>
      </c>
      <c r="IY107" s="265" t="str">
        <f t="shared" si="475"/>
        <v/>
      </c>
      <c r="IZ107" s="265" t="str">
        <f t="shared" si="475"/>
        <v/>
      </c>
      <c r="JA107" s="265" t="str">
        <f t="shared" si="475"/>
        <v/>
      </c>
      <c r="JB107" s="265" t="str">
        <f t="shared" si="501"/>
        <v/>
      </c>
      <c r="JC107" s="265" t="str">
        <f t="shared" si="501"/>
        <v/>
      </c>
      <c r="JD107" s="265" t="str">
        <f t="shared" si="501"/>
        <v/>
      </c>
      <c r="JE107" s="265" t="str">
        <f t="shared" ref="JE107:JQ117" si="508">IF(LEN(JE$5)&lt;$IW107,"", VALUE(MID(JE$5,$IW107,1)))</f>
        <v/>
      </c>
      <c r="JF107" s="265" t="str">
        <f t="shared" si="508"/>
        <v/>
      </c>
      <c r="JG107" s="265" t="str">
        <f t="shared" si="508"/>
        <v/>
      </c>
      <c r="JH107" s="265" t="str">
        <f t="shared" si="508"/>
        <v/>
      </c>
      <c r="JI107" s="265" t="str">
        <f t="shared" si="508"/>
        <v/>
      </c>
      <c r="JJ107" s="265" t="str">
        <f t="shared" si="508"/>
        <v/>
      </c>
      <c r="JK107" s="265" t="str">
        <f t="shared" si="508"/>
        <v/>
      </c>
      <c r="JL107" s="265" t="str">
        <f t="shared" si="508"/>
        <v/>
      </c>
      <c r="JM107" s="265" t="str">
        <f t="shared" si="508"/>
        <v/>
      </c>
      <c r="JN107" s="265" t="str">
        <f t="shared" si="508"/>
        <v/>
      </c>
      <c r="JO107" s="265" t="str">
        <f t="shared" si="508"/>
        <v/>
      </c>
      <c r="JP107" s="265" t="str">
        <f t="shared" si="508"/>
        <v/>
      </c>
      <c r="JQ107" s="265" t="str">
        <f t="shared" si="508"/>
        <v/>
      </c>
      <c r="JS107" s="265" t="str">
        <f>IF(IX107="","",SUM(IX$12:IX107)-IX107+1)</f>
        <v/>
      </c>
      <c r="JT107" s="265" t="str">
        <f>IF(IY107="","",SUM(IY$12:IY107)-IY107+1)</f>
        <v/>
      </c>
      <c r="JU107" s="265" t="str">
        <f>IF(IZ107="","",SUM(IZ$12:IZ107)-IZ107+1)</f>
        <v/>
      </c>
      <c r="JV107" s="265" t="str">
        <f>IF(JA107="","",SUM(JA$12:JA107)-JA107+1)</f>
        <v/>
      </c>
      <c r="JW107" s="265" t="str">
        <f>IF(JB107="","",SUM(JB$12:JB107)-JB107+1)</f>
        <v/>
      </c>
      <c r="JX107" s="265" t="str">
        <f>IF(JC107="","",SUM(JC$12:JC107)-JC107+1)</f>
        <v/>
      </c>
      <c r="JY107" s="265" t="str">
        <f>IF(JD107="","",SUM(JD$12:JD107)-JD107+1)</f>
        <v/>
      </c>
      <c r="JZ107" s="265" t="str">
        <f>IF(JE107="","",SUM(JE$12:JE107)-JE107+1)</f>
        <v/>
      </c>
      <c r="KA107" s="265" t="str">
        <f>IF(JF107="","",SUM(JF$12:JF107)-JF107+1)</f>
        <v/>
      </c>
      <c r="KB107" s="265" t="str">
        <f>IF(JG107="","",SUM(JG$12:JG107)-JG107+1)</f>
        <v/>
      </c>
      <c r="KC107" s="265" t="str">
        <f>IF(JH107="","",SUM(JH$12:JH107)-JH107+1)</f>
        <v/>
      </c>
      <c r="KD107" s="265" t="str">
        <f>IF(JI107="","",SUM(JI$12:JI107)-JI107+1)</f>
        <v/>
      </c>
      <c r="KE107" s="265" t="str">
        <f>IF(JJ107="","",SUM(JJ$12:JJ107)-JJ107+1)</f>
        <v/>
      </c>
      <c r="KF107" s="265" t="str">
        <f>IF(JK107="","",SUM(JK$12:JK107)-JK107+1)</f>
        <v/>
      </c>
      <c r="KG107" s="265" t="str">
        <f>IF(JL107="","",SUM(JL$12:JL107)-JL107+1)</f>
        <v/>
      </c>
      <c r="KH107" s="265" t="str">
        <f>IF(JM107="","",SUM(JM$12:JM107)-JM107+1)</f>
        <v/>
      </c>
      <c r="KI107" s="265" t="str">
        <f>IF(JN107="","",SUM(JN$12:JN107)-JN107+1)</f>
        <v/>
      </c>
      <c r="KJ107" s="265" t="str">
        <f>IF(JO107="","",SUM(JO$12:JO107)-JO107+1)</f>
        <v/>
      </c>
      <c r="KK107" s="265" t="str">
        <f>IF(JP107="","",SUM(JP$12:JP107)-JP107+1)</f>
        <v/>
      </c>
      <c r="KL107" s="265" t="str">
        <f>IF(JQ107="","",SUM(JQ$12:JQ107)-JQ107+1)</f>
        <v/>
      </c>
      <c r="KN107" s="265"/>
      <c r="KO107" s="265"/>
      <c r="KP107" s="265"/>
      <c r="KQ107" s="265"/>
      <c r="KR107" s="265"/>
      <c r="KS107" s="265"/>
      <c r="KT107" s="265"/>
      <c r="KU107" s="265" t="str">
        <f t="shared" si="490"/>
        <v/>
      </c>
      <c r="KV107" s="265" t="str">
        <f t="shared" si="385"/>
        <v/>
      </c>
      <c r="KW107" s="265" t="str">
        <f t="shared" si="386"/>
        <v/>
      </c>
      <c r="KX107" s="265" t="str">
        <f t="shared" si="387"/>
        <v/>
      </c>
      <c r="KY107" s="265" t="str">
        <f t="shared" si="388"/>
        <v/>
      </c>
      <c r="KZ107" s="265" t="str">
        <f t="shared" si="389"/>
        <v/>
      </c>
      <c r="LA107" s="265" t="str">
        <f t="shared" si="390"/>
        <v/>
      </c>
      <c r="LB107" s="265" t="str">
        <f t="shared" si="391"/>
        <v/>
      </c>
      <c r="LC107" s="265" t="str">
        <f t="shared" si="392"/>
        <v/>
      </c>
      <c r="LD107" s="265" t="str">
        <f t="shared" si="393"/>
        <v/>
      </c>
      <c r="LE107" s="265" t="str">
        <f t="shared" si="394"/>
        <v/>
      </c>
      <c r="LF107" s="265" t="str">
        <f t="shared" si="395"/>
        <v/>
      </c>
      <c r="LG107" s="265" t="str">
        <f t="shared" si="396"/>
        <v/>
      </c>
    </row>
    <row r="108" spans="1:319" s="266" customFormat="1" x14ac:dyDescent="0.25">
      <c r="A108" s="248">
        <f t="shared" si="422"/>
        <v>97</v>
      </c>
      <c r="B108" s="176" t="s">
        <v>708</v>
      </c>
      <c r="C108" s="45" t="s">
        <v>284</v>
      </c>
      <c r="D108" s="45" t="s">
        <v>292</v>
      </c>
      <c r="E108" s="169" t="s">
        <v>318</v>
      </c>
      <c r="F108" s="46" t="s">
        <v>396</v>
      </c>
      <c r="G108" s="172"/>
      <c r="H108" s="54"/>
      <c r="I108" s="54"/>
      <c r="J108" s="54"/>
      <c r="K108" s="54"/>
      <c r="L108" s="248"/>
      <c r="M108" s="248"/>
      <c r="N108" s="44" t="s">
        <v>596</v>
      </c>
      <c r="O108" s="44" t="s">
        <v>676</v>
      </c>
      <c r="P108" s="43">
        <v>8</v>
      </c>
      <c r="Q108" s="43" t="s">
        <v>415</v>
      </c>
      <c r="R108" s="43" t="s">
        <v>415</v>
      </c>
      <c r="S108" s="43">
        <v>11</v>
      </c>
      <c r="T108" s="54">
        <v>1</v>
      </c>
      <c r="U108" s="54">
        <v>1</v>
      </c>
      <c r="V108" s="54"/>
      <c r="W108" s="343">
        <f t="shared" si="298"/>
        <v>51</v>
      </c>
      <c r="X108" s="344">
        <f t="shared" si="299"/>
        <v>2</v>
      </c>
      <c r="Y108" s="45" t="s">
        <v>669</v>
      </c>
      <c r="Z108" s="45" t="s">
        <v>669</v>
      </c>
      <c r="AA108" s="54">
        <v>1</v>
      </c>
      <c r="AB108" s="54">
        <v>16</v>
      </c>
      <c r="AC108" s="54">
        <v>2</v>
      </c>
      <c r="AD108" s="44"/>
      <c r="AE108" s="44"/>
      <c r="AF108" s="44"/>
      <c r="AG108" s="45"/>
      <c r="AH108" s="45"/>
      <c r="AI108" s="45"/>
      <c r="AJ108" s="46"/>
      <c r="AK108" s="46"/>
      <c r="AL108" s="46"/>
      <c r="AN108" s="307" t="str">
        <f t="shared" si="377"/>
        <v>Pré: ---</v>
      </c>
      <c r="AO108" s="256" t="str">
        <f t="shared" si="378"/>
        <v>Co: ---</v>
      </c>
      <c r="AP108" s="45" t="str">
        <f t="shared" si="397"/>
        <v>CIV01559</v>
      </c>
      <c r="AQ108" s="308" t="str">
        <f t="shared" si="423"/>
        <v>Materiais Compósitos</v>
      </c>
      <c r="AR108" s="43">
        <f t="shared" si="379"/>
        <v>11</v>
      </c>
      <c r="AS108" s="255"/>
      <c r="AT108" s="256">
        <f t="shared" si="380"/>
        <v>1</v>
      </c>
      <c r="AU108" s="257"/>
      <c r="AV108" s="257"/>
      <c r="AW108" s="257"/>
      <c r="AX108" s="257"/>
      <c r="AY108" s="257"/>
      <c r="AZ108" s="257"/>
      <c r="BA108" s="257"/>
      <c r="BB108" s="257"/>
      <c r="BC108" s="257"/>
      <c r="BD108" s="257"/>
      <c r="BE108" s="257"/>
      <c r="BF108" s="257" t="str">
        <f t="shared" si="492"/>
        <v/>
      </c>
      <c r="BG108" s="257" t="str">
        <f t="shared" si="492"/>
        <v/>
      </c>
      <c r="BH108" s="257" t="str">
        <f t="shared" si="492"/>
        <v/>
      </c>
      <c r="BI108" s="257" t="str">
        <f t="shared" si="492"/>
        <v/>
      </c>
      <c r="BJ108" s="257" t="str">
        <f t="shared" si="492"/>
        <v/>
      </c>
      <c r="BK108" s="257" t="str">
        <f t="shared" si="492"/>
        <v/>
      </c>
      <c r="BL108" s="257" t="str">
        <f t="shared" si="492"/>
        <v/>
      </c>
      <c r="BM108" s="258" t="str">
        <f t="shared" si="381"/>
        <v/>
      </c>
      <c r="BN108" s="259" t="str">
        <f t="shared" si="493"/>
        <v/>
      </c>
      <c r="BO108" s="259" t="str">
        <f t="shared" si="493"/>
        <v/>
      </c>
      <c r="BP108" s="259" t="str">
        <f t="shared" si="493"/>
        <v/>
      </c>
      <c r="BQ108" s="259" t="str">
        <f t="shared" si="493"/>
        <v/>
      </c>
      <c r="BR108" s="259" t="str">
        <f t="shared" si="493"/>
        <v/>
      </c>
      <c r="BS108" s="259" t="str">
        <f t="shared" si="493"/>
        <v/>
      </c>
      <c r="BT108" s="259" t="str">
        <f t="shared" si="493"/>
        <v/>
      </c>
      <c r="BU108" s="259" t="str">
        <f t="shared" si="493"/>
        <v/>
      </c>
      <c r="BV108" s="259" t="str">
        <f t="shared" si="493"/>
        <v/>
      </c>
      <c r="BW108" s="259" t="str">
        <f t="shared" si="493"/>
        <v/>
      </c>
      <c r="BX108" s="259" t="str">
        <f t="shared" si="494"/>
        <v/>
      </c>
      <c r="BY108" s="259" t="str">
        <f t="shared" si="494"/>
        <v/>
      </c>
      <c r="BZ108" s="259" t="str">
        <f t="shared" si="494"/>
        <v/>
      </c>
      <c r="CA108" s="259" t="str">
        <f t="shared" si="494"/>
        <v/>
      </c>
      <c r="CB108" s="259" t="str">
        <f t="shared" si="494"/>
        <v/>
      </c>
      <c r="CC108" s="259" t="str">
        <f t="shared" si="494"/>
        <v/>
      </c>
      <c r="CD108" s="259" t="str">
        <f t="shared" si="494"/>
        <v/>
      </c>
      <c r="CE108" s="259" t="str">
        <f t="shared" si="494"/>
        <v/>
      </c>
      <c r="CF108" s="260" t="str">
        <f t="shared" si="382"/>
        <v/>
      </c>
      <c r="CG108" s="261" t="str">
        <f t="shared" si="495"/>
        <v/>
      </c>
      <c r="CH108" s="261" t="str">
        <f t="shared" si="495"/>
        <v/>
      </c>
      <c r="CI108" s="261" t="str">
        <f t="shared" si="495"/>
        <v/>
      </c>
      <c r="CJ108" s="261" t="str">
        <f t="shared" si="495"/>
        <v/>
      </c>
      <c r="CK108" s="261" t="str">
        <f t="shared" si="495"/>
        <v/>
      </c>
      <c r="CL108" s="261" t="str">
        <f t="shared" si="495"/>
        <v/>
      </c>
      <c r="CM108" s="261" t="str">
        <f t="shared" si="495"/>
        <v/>
      </c>
      <c r="CN108" s="261" t="str">
        <f t="shared" si="495"/>
        <v/>
      </c>
      <c r="CO108" s="261" t="str">
        <f t="shared" si="495"/>
        <v/>
      </c>
      <c r="CP108" s="261" t="str">
        <f t="shared" si="495"/>
        <v/>
      </c>
      <c r="CQ108" s="261" t="str">
        <f t="shared" si="496"/>
        <v/>
      </c>
      <c r="CR108" s="261" t="str">
        <f t="shared" si="496"/>
        <v/>
      </c>
      <c r="CS108" s="261" t="str">
        <f t="shared" si="496"/>
        <v/>
      </c>
      <c r="CT108" s="261" t="str">
        <f t="shared" si="496"/>
        <v/>
      </c>
      <c r="CU108" s="261" t="str">
        <f t="shared" si="496"/>
        <v/>
      </c>
      <c r="CV108" s="261" t="str">
        <f t="shared" si="496"/>
        <v/>
      </c>
      <c r="CW108" s="261" t="str">
        <f t="shared" si="496"/>
        <v/>
      </c>
      <c r="CX108" s="261" t="str">
        <f t="shared" si="496"/>
        <v/>
      </c>
      <c r="CY108" s="262" t="str">
        <f t="shared" si="383"/>
        <v/>
      </c>
      <c r="CZ108" s="263" t="str">
        <f t="shared" si="497"/>
        <v/>
      </c>
      <c r="DA108" s="263" t="str">
        <f t="shared" si="497"/>
        <v/>
      </c>
      <c r="DB108" s="263" t="str">
        <f t="shared" si="497"/>
        <v/>
      </c>
      <c r="DC108" s="263" t="str">
        <f t="shared" si="497"/>
        <v/>
      </c>
      <c r="DD108" s="263" t="str">
        <f t="shared" si="497"/>
        <v/>
      </c>
      <c r="DE108" s="263" t="str">
        <f t="shared" si="497"/>
        <v/>
      </c>
      <c r="DF108" s="263" t="str">
        <f t="shared" si="497"/>
        <v/>
      </c>
      <c r="DG108" s="263" t="str">
        <f t="shared" si="497"/>
        <v/>
      </c>
      <c r="DH108" s="263" t="str">
        <f t="shared" si="497"/>
        <v/>
      </c>
      <c r="DI108" s="263" t="str">
        <f t="shared" si="497"/>
        <v/>
      </c>
      <c r="DJ108" s="263" t="str">
        <f t="shared" si="498"/>
        <v/>
      </c>
      <c r="DK108" s="263" t="str">
        <f t="shared" si="498"/>
        <v/>
      </c>
      <c r="DL108" s="263" t="str">
        <f t="shared" si="498"/>
        <v/>
      </c>
      <c r="DM108" s="263" t="str">
        <f t="shared" si="498"/>
        <v/>
      </c>
      <c r="DN108" s="263" t="str">
        <f t="shared" si="498"/>
        <v/>
      </c>
      <c r="DO108" s="263" t="str">
        <f t="shared" si="498"/>
        <v/>
      </c>
      <c r="DP108" s="263" t="str">
        <f t="shared" si="498"/>
        <v/>
      </c>
      <c r="DQ108" s="263" t="str">
        <f t="shared" si="498"/>
        <v/>
      </c>
      <c r="DR108" s="264"/>
      <c r="DS108" s="257" t="str">
        <f t="shared" si="502"/>
        <v/>
      </c>
      <c r="DT108" s="257" t="str">
        <f t="shared" si="502"/>
        <v/>
      </c>
      <c r="DU108" s="257" t="str">
        <f t="shared" si="502"/>
        <v/>
      </c>
      <c r="DV108" s="257" t="str">
        <f t="shared" si="502"/>
        <v/>
      </c>
      <c r="DW108" s="257" t="str">
        <f t="shared" si="502"/>
        <v/>
      </c>
      <c r="DX108" s="257" t="str">
        <f t="shared" si="502"/>
        <v/>
      </c>
      <c r="DY108" s="257" t="str">
        <f t="shared" si="502"/>
        <v/>
      </c>
      <c r="DZ108" s="257" t="str">
        <f t="shared" si="502"/>
        <v/>
      </c>
      <c r="EA108" s="257" t="str">
        <f t="shared" si="503"/>
        <v/>
      </c>
      <c r="EB108" s="257" t="str">
        <f t="shared" si="503"/>
        <v/>
      </c>
      <c r="EC108" s="257" t="str">
        <f t="shared" si="503"/>
        <v/>
      </c>
      <c r="ED108" s="257" t="str">
        <f t="shared" si="503"/>
        <v/>
      </c>
      <c r="EE108" s="257" t="str">
        <f t="shared" si="503"/>
        <v/>
      </c>
      <c r="EF108" s="257" t="str">
        <f t="shared" si="503"/>
        <v/>
      </c>
      <c r="EG108" s="257" t="str">
        <f t="shared" si="503"/>
        <v/>
      </c>
      <c r="EH108" s="257" t="str">
        <f t="shared" si="503"/>
        <v/>
      </c>
      <c r="EI108" s="257" t="str">
        <f t="shared" si="503"/>
        <v/>
      </c>
      <c r="EJ108" s="257" t="str">
        <f t="shared" si="503"/>
        <v/>
      </c>
      <c r="EK108" s="259" t="str">
        <f t="shared" si="504"/>
        <v/>
      </c>
      <c r="EL108" s="259" t="str">
        <f t="shared" si="504"/>
        <v/>
      </c>
      <c r="EM108" s="259" t="str">
        <f t="shared" si="504"/>
        <v/>
      </c>
      <c r="EN108" s="259" t="str">
        <f t="shared" si="504"/>
        <v/>
      </c>
      <c r="EO108" s="259" t="str">
        <f t="shared" si="504"/>
        <v/>
      </c>
      <c r="EP108" s="259" t="str">
        <f t="shared" si="504"/>
        <v/>
      </c>
      <c r="EQ108" s="259" t="str">
        <f t="shared" si="504"/>
        <v/>
      </c>
      <c r="ER108" s="259" t="str">
        <f t="shared" si="504"/>
        <v/>
      </c>
      <c r="ES108" s="259" t="str">
        <f t="shared" si="441"/>
        <v/>
      </c>
      <c r="ET108" s="259" t="str">
        <f t="shared" ref="ET108:FB117" si="509">CONCATENATE(IF(LOOKUP($DR$2-1,$AT$7:$DQ$7,$AT108:$DQ108)=ET$9,LOOKUP(ET$2,$AT$7:$DQ$7,$AT108:$DQ108),""),IF(LOOKUP($DR$3-1,$AT$7:$DQ$7,$AT108:$DQ108)=ET$9,LOOKUP(ET$3,$AT$7:$DQ$7,$AT108:$DQ108),""),IF(LOOKUP($DR$4-1,$AT$7:$DQ$7,$AT108:$DQ108)=ET$9,LOOKUP(ET$4,$AT$7:$DQ$7,$AT108:$DQ108),""),IF(LOOKUP($DR$5-1,$AT$7:$DQ$7,$AT108:$DQ108)=ET$9,LOOKUP(ET$5,$AT$7:$DQ$7,$AT108:$DQ108),""))</f>
        <v/>
      </c>
      <c r="EU108" s="259" t="str">
        <f t="shared" si="509"/>
        <v/>
      </c>
      <c r="EV108" s="259" t="str">
        <f t="shared" si="509"/>
        <v/>
      </c>
      <c r="EW108" s="259" t="str">
        <f t="shared" si="509"/>
        <v/>
      </c>
      <c r="EX108" s="259" t="str">
        <f t="shared" si="509"/>
        <v/>
      </c>
      <c r="EY108" s="259" t="str">
        <f t="shared" si="509"/>
        <v/>
      </c>
      <c r="EZ108" s="259" t="str">
        <f t="shared" si="509"/>
        <v/>
      </c>
      <c r="FA108" s="259" t="str">
        <f t="shared" si="509"/>
        <v/>
      </c>
      <c r="FB108" s="259" t="str">
        <f t="shared" si="509"/>
        <v/>
      </c>
      <c r="FC108" s="261" t="str">
        <f t="shared" si="505"/>
        <v/>
      </c>
      <c r="FD108" s="261" t="str">
        <f t="shared" si="505"/>
        <v/>
      </c>
      <c r="FE108" s="261" t="str">
        <f t="shared" si="505"/>
        <v/>
      </c>
      <c r="FF108" s="261" t="str">
        <f t="shared" si="505"/>
        <v/>
      </c>
      <c r="FG108" s="261" t="str">
        <f t="shared" si="505"/>
        <v/>
      </c>
      <c r="FH108" s="261" t="str">
        <f t="shared" si="505"/>
        <v/>
      </c>
      <c r="FI108" s="261" t="str">
        <f t="shared" si="505"/>
        <v/>
      </c>
      <c r="FJ108" s="261" t="str">
        <f t="shared" si="505"/>
        <v/>
      </c>
      <c r="FK108" s="261" t="str">
        <f t="shared" si="443"/>
        <v/>
      </c>
      <c r="FL108" s="261" t="str">
        <f t="shared" ref="FL108:FT117" si="510">CONCATENATE(IF(LOOKUP($DR$2-1,$AT$7:$DQ$7,$AT108:$DQ108)=FL$9,LOOKUP(FL$2,$AT$7:$DQ$7,$AT108:$DQ108),""),IF(LOOKUP($DR$3-1,$AT$7:$DQ$7,$AT108:$DQ108)=FL$9,LOOKUP(FL$3,$AT$7:$DQ$7,$AT108:$DQ108),""),IF(LOOKUP($DR$4-1,$AT$7:$DQ$7,$AT108:$DQ108)=FL$9,LOOKUP(FL$4,$AT$7:$DQ$7,$AT108:$DQ108),""),IF(LOOKUP($DR$5-1,$AT$7:$DQ$7,$AT108:$DQ108)=FL$9,LOOKUP(FL$5,$AT$7:$DQ$7,$AT108:$DQ108),""))</f>
        <v/>
      </c>
      <c r="FM108" s="261" t="str">
        <f t="shared" si="510"/>
        <v/>
      </c>
      <c r="FN108" s="261" t="str">
        <f t="shared" si="510"/>
        <v/>
      </c>
      <c r="FO108" s="261" t="str">
        <f t="shared" si="510"/>
        <v/>
      </c>
      <c r="FP108" s="261" t="str">
        <f t="shared" si="510"/>
        <v/>
      </c>
      <c r="FQ108" s="261" t="str">
        <f t="shared" si="510"/>
        <v/>
      </c>
      <c r="FR108" s="261" t="str">
        <f t="shared" si="510"/>
        <v/>
      </c>
      <c r="FS108" s="261" t="str">
        <f t="shared" si="510"/>
        <v/>
      </c>
      <c r="FT108" s="261" t="str">
        <f t="shared" si="510"/>
        <v/>
      </c>
      <c r="FU108" s="263" t="str">
        <f t="shared" si="506"/>
        <v/>
      </c>
      <c r="FV108" s="263" t="str">
        <f t="shared" si="506"/>
        <v/>
      </c>
      <c r="FW108" s="263" t="str">
        <f t="shared" si="506"/>
        <v/>
      </c>
      <c r="FX108" s="263" t="str">
        <f t="shared" si="506"/>
        <v/>
      </c>
      <c r="FY108" s="263" t="str">
        <f t="shared" si="506"/>
        <v/>
      </c>
      <c r="FZ108" s="263" t="str">
        <f t="shared" si="506"/>
        <v/>
      </c>
      <c r="GA108" s="263" t="str">
        <f t="shared" si="506"/>
        <v/>
      </c>
      <c r="GB108" s="263" t="str">
        <f t="shared" si="506"/>
        <v/>
      </c>
      <c r="GC108" s="263" t="str">
        <f t="shared" si="445"/>
        <v/>
      </c>
      <c r="GD108" s="263" t="str">
        <f t="shared" ref="GD108:GL117" si="511">CONCATENATE(IF(LOOKUP($DR$2-1,$AT$7:$DQ$7,$AT108:$DQ108)=GD$9,LOOKUP(GD$2,$AT$7:$DQ$7,$AT108:$DQ108),""),IF(LOOKUP($DR$3-1,$AT$7:$DQ$7,$AT108:$DQ108)=GD$9,LOOKUP(GD$3,$AT$7:$DQ$7,$AT108:$DQ108),""),IF(LOOKUP($DR$4-1,$AT$7:$DQ$7,$AT108:$DQ108)=GD$9,LOOKUP(GD$4,$AT$7:$DQ$7,$AT108:$DQ108),""),IF(LOOKUP($DR$5-1,$AT$7:$DQ$7,$AT108:$DQ108)=GD$9,LOOKUP(GD$5,$AT$7:$DQ$7,$AT108:$DQ108),""))</f>
        <v/>
      </c>
      <c r="GE108" s="263" t="str">
        <f t="shared" si="511"/>
        <v/>
      </c>
      <c r="GF108" s="263" t="str">
        <f t="shared" si="511"/>
        <v/>
      </c>
      <c r="GG108" s="263" t="str">
        <f t="shared" si="511"/>
        <v/>
      </c>
      <c r="GH108" s="263" t="str">
        <f t="shared" si="511"/>
        <v/>
      </c>
      <c r="GI108" s="263" t="str">
        <f t="shared" si="511"/>
        <v/>
      </c>
      <c r="GJ108" s="263" t="str">
        <f t="shared" si="511"/>
        <v/>
      </c>
      <c r="GK108" s="263" t="str">
        <f t="shared" si="511"/>
        <v/>
      </c>
      <c r="GL108" s="263" t="str">
        <f t="shared" si="511"/>
        <v/>
      </c>
      <c r="GM108" s="265" t="str">
        <f t="shared" si="507"/>
        <v/>
      </c>
      <c r="GN108" s="265" t="str">
        <f t="shared" si="507"/>
        <v/>
      </c>
      <c r="GO108" s="265" t="str">
        <f t="shared" si="507"/>
        <v/>
      </c>
      <c r="GP108" s="265" t="str">
        <f t="shared" si="507"/>
        <v/>
      </c>
      <c r="GQ108" s="265" t="str">
        <f t="shared" si="507"/>
        <v/>
      </c>
      <c r="GR108" s="265" t="str">
        <f t="shared" si="507"/>
        <v/>
      </c>
      <c r="GS108" s="265" t="str">
        <f t="shared" si="425"/>
        <v/>
      </c>
      <c r="GT108" s="265" t="str">
        <f t="shared" si="488"/>
        <v/>
      </c>
      <c r="GU108" s="265" t="str">
        <f t="shared" si="488"/>
        <v/>
      </c>
      <c r="GV108" s="265" t="str">
        <f t="shared" ref="GV108:HD117" si="512">CONCATENATE(IF(LOOKUP($DR$2-1,$AT$7:$DQ$7,$AT108:$DQ108)=GV$9,LOOKUP(GV$2,$AT$7:$DQ$7,$AT108:$DQ108),""),IF(LOOKUP($DR$3-1,$AT$7:$DQ$7,$AT108:$DQ108)=GV$9,LOOKUP(GV$3,$AT$7:$DQ$7,$AT108:$DQ108),""),IF(LOOKUP($DR$4-1,$AT$7:$DQ$7,$AT108:$DQ108)=GV$9,LOOKUP(GV$4,$AT$7:$DQ$7,$AT108:$DQ108),""),IF(LOOKUP($DR$5-1,$AT$7:$DQ$7,$AT108:$DQ108)=GV$9,LOOKUP(GV$5,$AT$7:$DQ$7,$AT108:$DQ108),""))</f>
        <v/>
      </c>
      <c r="GW108" s="265" t="str">
        <f t="shared" si="512"/>
        <v/>
      </c>
      <c r="GX108" s="265" t="str">
        <f t="shared" si="512"/>
        <v/>
      </c>
      <c r="GY108" s="265" t="str">
        <f t="shared" si="512"/>
        <v/>
      </c>
      <c r="GZ108" s="265" t="str">
        <f t="shared" si="512"/>
        <v/>
      </c>
      <c r="HA108" s="265" t="str">
        <f t="shared" si="512"/>
        <v/>
      </c>
      <c r="HB108" s="265" t="str">
        <f t="shared" si="512"/>
        <v/>
      </c>
      <c r="HC108" s="265" t="str">
        <f t="shared" si="512"/>
        <v/>
      </c>
      <c r="HD108" s="265" t="str">
        <f t="shared" si="512"/>
        <v/>
      </c>
      <c r="HF108" s="265">
        <f t="shared" si="477"/>
        <v>97</v>
      </c>
      <c r="HG108" s="267" t="str">
        <f t="shared" si="499"/>
        <v/>
      </c>
      <c r="HH108" s="267" t="str">
        <f t="shared" si="499"/>
        <v/>
      </c>
      <c r="HI108" s="267" t="str">
        <f t="shared" si="499"/>
        <v/>
      </c>
      <c r="HJ108" s="267" t="str">
        <f t="shared" si="499"/>
        <v/>
      </c>
      <c r="HK108" s="267" t="str">
        <f t="shared" si="499"/>
        <v/>
      </c>
      <c r="HL108" s="267" t="str">
        <f t="shared" si="499"/>
        <v/>
      </c>
      <c r="HM108" s="267" t="str">
        <f t="shared" si="499"/>
        <v/>
      </c>
      <c r="HN108" s="267" t="str">
        <f t="shared" si="499"/>
        <v/>
      </c>
      <c r="HO108" s="267" t="str">
        <f t="shared" si="499"/>
        <v/>
      </c>
      <c r="HP108" s="267" t="str">
        <f t="shared" si="499"/>
        <v/>
      </c>
      <c r="HQ108" s="267">
        <f t="shared" si="500"/>
        <v>97</v>
      </c>
      <c r="HR108" s="267" t="str">
        <f t="shared" si="500"/>
        <v/>
      </c>
      <c r="HS108" s="267" t="str">
        <f t="shared" si="500"/>
        <v/>
      </c>
      <c r="HT108" s="267" t="str">
        <f t="shared" si="500"/>
        <v/>
      </c>
      <c r="HU108" s="267" t="str">
        <f t="shared" si="500"/>
        <v/>
      </c>
      <c r="HV108" s="267" t="str">
        <f t="shared" si="500"/>
        <v/>
      </c>
      <c r="HW108" s="267" t="str">
        <f t="shared" si="500"/>
        <v/>
      </c>
      <c r="HX108" s="267" t="str">
        <f t="shared" si="500"/>
        <v/>
      </c>
      <c r="HY108" s="267" t="str">
        <f t="shared" si="500"/>
        <v/>
      </c>
      <c r="HZ108" s="267" t="str">
        <f t="shared" si="500"/>
        <v/>
      </c>
      <c r="IA108" s="264"/>
      <c r="IB108" s="267" t="str">
        <f t="shared" si="400"/>
        <v/>
      </c>
      <c r="IC108" s="267" t="str">
        <f t="shared" si="401"/>
        <v/>
      </c>
      <c r="ID108" s="267" t="str">
        <f t="shared" si="402"/>
        <v/>
      </c>
      <c r="IE108" s="267" t="str">
        <f t="shared" si="403"/>
        <v/>
      </c>
      <c r="IF108" s="267" t="str">
        <f t="shared" si="404"/>
        <v/>
      </c>
      <c r="IG108" s="267" t="str">
        <f t="shared" si="405"/>
        <v/>
      </c>
      <c r="IH108" s="267" t="str">
        <f t="shared" si="406"/>
        <v/>
      </c>
      <c r="II108" s="267" t="str">
        <f t="shared" si="407"/>
        <v/>
      </c>
      <c r="IJ108" s="267" t="str">
        <f t="shared" si="408"/>
        <v/>
      </c>
      <c r="IK108" s="267" t="str">
        <f t="shared" si="409"/>
        <v/>
      </c>
      <c r="IL108" s="267">
        <f t="shared" si="410"/>
        <v>2</v>
      </c>
      <c r="IM108" s="267" t="str">
        <f t="shared" si="411"/>
        <v/>
      </c>
      <c r="IN108" s="267" t="str">
        <f t="shared" si="412"/>
        <v/>
      </c>
      <c r="IO108" s="267" t="str">
        <f t="shared" si="413"/>
        <v/>
      </c>
      <c r="IP108" s="267" t="str">
        <f t="shared" si="414"/>
        <v/>
      </c>
      <c r="IQ108" s="267" t="str">
        <f t="shared" si="415"/>
        <v/>
      </c>
      <c r="IR108" s="267" t="str">
        <f t="shared" si="416"/>
        <v/>
      </c>
      <c r="IS108" s="267" t="str">
        <f t="shared" si="417"/>
        <v/>
      </c>
      <c r="IT108" s="267" t="str">
        <f t="shared" si="418"/>
        <v/>
      </c>
      <c r="IU108" s="267" t="str">
        <f t="shared" si="419"/>
        <v/>
      </c>
      <c r="IV108" s="264"/>
      <c r="IW108" s="268">
        <v>97</v>
      </c>
      <c r="IX108" s="265" t="str">
        <f t="shared" si="420"/>
        <v/>
      </c>
      <c r="IY108" s="265" t="str">
        <f t="shared" si="475"/>
        <v/>
      </c>
      <c r="IZ108" s="265" t="str">
        <f t="shared" si="475"/>
        <v/>
      </c>
      <c r="JA108" s="265" t="str">
        <f t="shared" si="475"/>
        <v/>
      </c>
      <c r="JB108" s="265" t="str">
        <f t="shared" si="501"/>
        <v/>
      </c>
      <c r="JC108" s="265" t="str">
        <f t="shared" si="501"/>
        <v/>
      </c>
      <c r="JD108" s="265" t="str">
        <f t="shared" si="501"/>
        <v/>
      </c>
      <c r="JE108" s="265" t="str">
        <f t="shared" si="508"/>
        <v/>
      </c>
      <c r="JF108" s="265" t="str">
        <f t="shared" si="508"/>
        <v/>
      </c>
      <c r="JG108" s="265" t="str">
        <f t="shared" si="508"/>
        <v/>
      </c>
      <c r="JH108" s="265" t="str">
        <f t="shared" si="508"/>
        <v/>
      </c>
      <c r="JI108" s="265" t="str">
        <f t="shared" si="508"/>
        <v/>
      </c>
      <c r="JJ108" s="265" t="str">
        <f t="shared" si="508"/>
        <v/>
      </c>
      <c r="JK108" s="265" t="str">
        <f t="shared" si="508"/>
        <v/>
      </c>
      <c r="JL108" s="265" t="str">
        <f t="shared" si="508"/>
        <v/>
      </c>
      <c r="JM108" s="265" t="str">
        <f t="shared" si="508"/>
        <v/>
      </c>
      <c r="JN108" s="265" t="str">
        <f t="shared" si="508"/>
        <v/>
      </c>
      <c r="JO108" s="265" t="str">
        <f t="shared" si="508"/>
        <v/>
      </c>
      <c r="JP108" s="265" t="str">
        <f t="shared" si="508"/>
        <v/>
      </c>
      <c r="JQ108" s="265" t="str">
        <f t="shared" si="508"/>
        <v/>
      </c>
      <c r="JS108" s="265" t="str">
        <f>IF(IX108="","",SUM(IX$12:IX108)-IX108+1)</f>
        <v/>
      </c>
      <c r="JT108" s="265" t="str">
        <f>IF(IY108="","",SUM(IY$12:IY108)-IY108+1)</f>
        <v/>
      </c>
      <c r="JU108" s="265" t="str">
        <f>IF(IZ108="","",SUM(IZ$12:IZ108)-IZ108+1)</f>
        <v/>
      </c>
      <c r="JV108" s="265" t="str">
        <f>IF(JA108="","",SUM(JA$12:JA108)-JA108+1)</f>
        <v/>
      </c>
      <c r="JW108" s="265" t="str">
        <f>IF(JB108="","",SUM(JB$12:JB108)-JB108+1)</f>
        <v/>
      </c>
      <c r="JX108" s="265" t="str">
        <f>IF(JC108="","",SUM(JC$12:JC108)-JC108+1)</f>
        <v/>
      </c>
      <c r="JY108" s="265" t="str">
        <f>IF(JD108="","",SUM(JD$12:JD108)-JD108+1)</f>
        <v/>
      </c>
      <c r="JZ108" s="265" t="str">
        <f>IF(JE108="","",SUM(JE$12:JE108)-JE108+1)</f>
        <v/>
      </c>
      <c r="KA108" s="265" t="str">
        <f>IF(JF108="","",SUM(JF$12:JF108)-JF108+1)</f>
        <v/>
      </c>
      <c r="KB108" s="265" t="str">
        <f>IF(JG108="","",SUM(JG$12:JG108)-JG108+1)</f>
        <v/>
      </c>
      <c r="KC108" s="265" t="str">
        <f>IF(JH108="","",SUM(JH$12:JH108)-JH108+1)</f>
        <v/>
      </c>
      <c r="KD108" s="265" t="str">
        <f>IF(JI108="","",SUM(JI$12:JI108)-JI108+1)</f>
        <v/>
      </c>
      <c r="KE108" s="265" t="str">
        <f>IF(JJ108="","",SUM(JJ$12:JJ108)-JJ108+1)</f>
        <v/>
      </c>
      <c r="KF108" s="265" t="str">
        <f>IF(JK108="","",SUM(JK$12:JK108)-JK108+1)</f>
        <v/>
      </c>
      <c r="KG108" s="265" t="str">
        <f>IF(JL108="","",SUM(JL$12:JL108)-JL108+1)</f>
        <v/>
      </c>
      <c r="KH108" s="265" t="str">
        <f>IF(JM108="","",SUM(JM$12:JM108)-JM108+1)</f>
        <v/>
      </c>
      <c r="KI108" s="265" t="str">
        <f>IF(JN108="","",SUM(JN$12:JN108)-JN108+1)</f>
        <v/>
      </c>
      <c r="KJ108" s="265" t="str">
        <f>IF(JO108="","",SUM(JO$12:JO108)-JO108+1)</f>
        <v/>
      </c>
      <c r="KK108" s="265" t="str">
        <f>IF(JP108="","",SUM(JP$12:JP108)-JP108+1)</f>
        <v/>
      </c>
      <c r="KL108" s="265" t="str">
        <f>IF(JQ108="","",SUM(JQ$12:JQ108)-JQ108+1)</f>
        <v/>
      </c>
      <c r="KN108" s="265"/>
      <c r="KO108" s="265"/>
      <c r="KP108" s="265"/>
      <c r="KQ108" s="265"/>
      <c r="KR108" s="265"/>
      <c r="KS108" s="265"/>
      <c r="KT108" s="265"/>
      <c r="KU108" s="265" t="str">
        <f t="shared" si="490"/>
        <v/>
      </c>
      <c r="KV108" s="265" t="str">
        <f t="shared" si="385"/>
        <v/>
      </c>
      <c r="KW108" s="265" t="str">
        <f t="shared" si="386"/>
        <v/>
      </c>
      <c r="KX108" s="265" t="str">
        <f t="shared" si="387"/>
        <v/>
      </c>
      <c r="KY108" s="265" t="str">
        <f t="shared" si="388"/>
        <v/>
      </c>
      <c r="KZ108" s="265" t="str">
        <f t="shared" si="389"/>
        <v/>
      </c>
      <c r="LA108" s="265" t="str">
        <f t="shared" si="390"/>
        <v/>
      </c>
      <c r="LB108" s="265" t="str">
        <f t="shared" si="391"/>
        <v/>
      </c>
      <c r="LC108" s="265" t="str">
        <f t="shared" si="392"/>
        <v/>
      </c>
      <c r="LD108" s="265" t="str">
        <f t="shared" si="393"/>
        <v/>
      </c>
      <c r="LE108" s="265" t="str">
        <f t="shared" si="394"/>
        <v/>
      </c>
      <c r="LF108" s="265" t="str">
        <f t="shared" si="395"/>
        <v/>
      </c>
      <c r="LG108" s="265" t="str">
        <f t="shared" si="396"/>
        <v/>
      </c>
    </row>
    <row r="109" spans="1:319" s="266" customFormat="1" x14ac:dyDescent="0.25">
      <c r="A109" s="248">
        <f t="shared" si="422"/>
        <v>98</v>
      </c>
      <c r="B109" s="176" t="s">
        <v>709</v>
      </c>
      <c r="C109" s="45" t="s">
        <v>284</v>
      </c>
      <c r="D109" s="45" t="s">
        <v>292</v>
      </c>
      <c r="E109" s="169" t="s">
        <v>339</v>
      </c>
      <c r="F109" s="46"/>
      <c r="G109" s="172"/>
      <c r="H109" s="54" t="s">
        <v>370</v>
      </c>
      <c r="I109" s="54"/>
      <c r="J109" s="54"/>
      <c r="K109" s="54"/>
      <c r="L109" s="248"/>
      <c r="M109" s="248"/>
      <c r="N109" s="44" t="s">
        <v>596</v>
      </c>
      <c r="O109" s="44" t="s">
        <v>676</v>
      </c>
      <c r="P109" s="43">
        <v>8</v>
      </c>
      <c r="Q109" s="43" t="s">
        <v>416</v>
      </c>
      <c r="R109" s="43" t="s">
        <v>415</v>
      </c>
      <c r="S109" s="43">
        <v>11</v>
      </c>
      <c r="T109" s="54">
        <v>1</v>
      </c>
      <c r="U109" s="54">
        <v>1</v>
      </c>
      <c r="V109" s="54"/>
      <c r="W109" s="343">
        <f t="shared" ref="W109:W172" si="513">IF(T109*$W$5*$U$6+U109*$W$5*$V$6+V109*$W$5*$W$6=0,"",T109*$W$5*$U$6+U109*$W$5*$V$6+V109*$W$5*$W$6)</f>
        <v>51</v>
      </c>
      <c r="X109" s="344">
        <f t="shared" ref="X109:X172" si="514">IF(AND(T109="",U109="",V109=""),"",SUM(T109:V109))</f>
        <v>2</v>
      </c>
      <c r="Y109" s="45"/>
      <c r="Z109" s="45"/>
      <c r="AA109" s="54"/>
      <c r="AB109" s="54"/>
      <c r="AC109" s="54"/>
      <c r="AD109" s="44"/>
      <c r="AE109" s="44"/>
      <c r="AF109" s="44"/>
      <c r="AG109" s="45"/>
      <c r="AH109" s="45"/>
      <c r="AI109" s="45"/>
      <c r="AJ109" s="46"/>
      <c r="AK109" s="46"/>
      <c r="AL109" s="46"/>
      <c r="AN109" s="307" t="str">
        <f t="shared" si="377"/>
        <v xml:space="preserve">Pré: CIV01425   </v>
      </c>
      <c r="AO109" s="256" t="str">
        <f t="shared" si="378"/>
        <v>Co: ---</v>
      </c>
      <c r="AP109" s="45" t="str">
        <f t="shared" si="397"/>
        <v>CIV01558</v>
      </c>
      <c r="AQ109" s="308" t="str">
        <f t="shared" si="423"/>
        <v>Dosagem de Materiais Cimentícios</v>
      </c>
      <c r="AR109" s="43" t="str">
        <f t="shared" si="379"/>
        <v/>
      </c>
      <c r="AS109" s="255"/>
      <c r="AT109" s="256" t="str">
        <f t="shared" si="380"/>
        <v/>
      </c>
      <c r="AU109" s="257"/>
      <c r="AV109" s="257"/>
      <c r="AW109" s="257"/>
      <c r="AX109" s="257"/>
      <c r="AY109" s="257"/>
      <c r="AZ109" s="257"/>
      <c r="BA109" s="257"/>
      <c r="BB109" s="257"/>
      <c r="BC109" s="257"/>
      <c r="BD109" s="257"/>
      <c r="BE109" s="257"/>
      <c r="BF109" s="257" t="str">
        <f t="shared" si="492"/>
        <v/>
      </c>
      <c r="BG109" s="257" t="str">
        <f t="shared" si="492"/>
        <v/>
      </c>
      <c r="BH109" s="257" t="str">
        <f t="shared" si="492"/>
        <v/>
      </c>
      <c r="BI109" s="257" t="str">
        <f t="shared" si="492"/>
        <v/>
      </c>
      <c r="BJ109" s="257" t="str">
        <f t="shared" si="492"/>
        <v/>
      </c>
      <c r="BK109" s="257" t="str">
        <f t="shared" si="492"/>
        <v/>
      </c>
      <c r="BL109" s="257" t="str">
        <f t="shared" si="492"/>
        <v/>
      </c>
      <c r="BM109" s="258" t="str">
        <f t="shared" si="381"/>
        <v/>
      </c>
      <c r="BN109" s="259" t="str">
        <f t="shared" si="493"/>
        <v/>
      </c>
      <c r="BO109" s="259" t="str">
        <f t="shared" si="493"/>
        <v/>
      </c>
      <c r="BP109" s="259" t="str">
        <f t="shared" si="493"/>
        <v/>
      </c>
      <c r="BQ109" s="259" t="str">
        <f t="shared" si="493"/>
        <v/>
      </c>
      <c r="BR109" s="259" t="str">
        <f t="shared" si="493"/>
        <v/>
      </c>
      <c r="BS109" s="259" t="str">
        <f t="shared" si="493"/>
        <v/>
      </c>
      <c r="BT109" s="259" t="str">
        <f t="shared" si="493"/>
        <v/>
      </c>
      <c r="BU109" s="259" t="str">
        <f t="shared" si="493"/>
        <v/>
      </c>
      <c r="BV109" s="259" t="str">
        <f t="shared" si="493"/>
        <v/>
      </c>
      <c r="BW109" s="259" t="str">
        <f t="shared" si="493"/>
        <v/>
      </c>
      <c r="BX109" s="259" t="str">
        <f t="shared" si="494"/>
        <v/>
      </c>
      <c r="BY109" s="259" t="str">
        <f t="shared" si="494"/>
        <v/>
      </c>
      <c r="BZ109" s="259" t="str">
        <f t="shared" si="494"/>
        <v/>
      </c>
      <c r="CA109" s="259" t="str">
        <f t="shared" si="494"/>
        <v/>
      </c>
      <c r="CB109" s="259" t="str">
        <f t="shared" si="494"/>
        <v/>
      </c>
      <c r="CC109" s="259" t="str">
        <f t="shared" si="494"/>
        <v/>
      </c>
      <c r="CD109" s="259" t="str">
        <f t="shared" si="494"/>
        <v/>
      </c>
      <c r="CE109" s="259" t="str">
        <f t="shared" si="494"/>
        <v/>
      </c>
      <c r="CF109" s="260" t="str">
        <f t="shared" si="382"/>
        <v/>
      </c>
      <c r="CG109" s="261" t="str">
        <f t="shared" si="495"/>
        <v/>
      </c>
      <c r="CH109" s="261" t="str">
        <f t="shared" si="495"/>
        <v/>
      </c>
      <c r="CI109" s="261" t="str">
        <f t="shared" si="495"/>
        <v/>
      </c>
      <c r="CJ109" s="261" t="str">
        <f t="shared" si="495"/>
        <v/>
      </c>
      <c r="CK109" s="261" t="str">
        <f t="shared" si="495"/>
        <v/>
      </c>
      <c r="CL109" s="261" t="str">
        <f t="shared" si="495"/>
        <v/>
      </c>
      <c r="CM109" s="261" t="str">
        <f t="shared" si="495"/>
        <v/>
      </c>
      <c r="CN109" s="261" t="str">
        <f t="shared" si="495"/>
        <v/>
      </c>
      <c r="CO109" s="261" t="str">
        <f t="shared" si="495"/>
        <v/>
      </c>
      <c r="CP109" s="261" t="str">
        <f t="shared" si="495"/>
        <v/>
      </c>
      <c r="CQ109" s="261" t="str">
        <f t="shared" si="496"/>
        <v/>
      </c>
      <c r="CR109" s="261" t="str">
        <f t="shared" si="496"/>
        <v/>
      </c>
      <c r="CS109" s="261" t="str">
        <f t="shared" si="496"/>
        <v/>
      </c>
      <c r="CT109" s="261" t="str">
        <f t="shared" si="496"/>
        <v/>
      </c>
      <c r="CU109" s="261" t="str">
        <f t="shared" si="496"/>
        <v/>
      </c>
      <c r="CV109" s="261" t="str">
        <f t="shared" si="496"/>
        <v/>
      </c>
      <c r="CW109" s="261" t="str">
        <f t="shared" si="496"/>
        <v/>
      </c>
      <c r="CX109" s="261" t="str">
        <f t="shared" si="496"/>
        <v/>
      </c>
      <c r="CY109" s="262" t="str">
        <f t="shared" si="383"/>
        <v/>
      </c>
      <c r="CZ109" s="263" t="str">
        <f t="shared" si="497"/>
        <v/>
      </c>
      <c r="DA109" s="263" t="str">
        <f t="shared" si="497"/>
        <v/>
      </c>
      <c r="DB109" s="263" t="str">
        <f t="shared" si="497"/>
        <v/>
      </c>
      <c r="DC109" s="263" t="str">
        <f t="shared" si="497"/>
        <v/>
      </c>
      <c r="DD109" s="263" t="str">
        <f t="shared" si="497"/>
        <v/>
      </c>
      <c r="DE109" s="263" t="str">
        <f t="shared" si="497"/>
        <v/>
      </c>
      <c r="DF109" s="263" t="str">
        <f t="shared" si="497"/>
        <v/>
      </c>
      <c r="DG109" s="263" t="str">
        <f t="shared" si="497"/>
        <v/>
      </c>
      <c r="DH109" s="263" t="str">
        <f t="shared" si="497"/>
        <v/>
      </c>
      <c r="DI109" s="263" t="str">
        <f t="shared" si="497"/>
        <v/>
      </c>
      <c r="DJ109" s="263" t="str">
        <f t="shared" si="498"/>
        <v/>
      </c>
      <c r="DK109" s="263" t="str">
        <f t="shared" si="498"/>
        <v/>
      </c>
      <c r="DL109" s="263" t="str">
        <f t="shared" si="498"/>
        <v/>
      </c>
      <c r="DM109" s="263" t="str">
        <f t="shared" si="498"/>
        <v/>
      </c>
      <c r="DN109" s="263" t="str">
        <f t="shared" si="498"/>
        <v/>
      </c>
      <c r="DO109" s="263" t="str">
        <f t="shared" si="498"/>
        <v/>
      </c>
      <c r="DP109" s="263" t="str">
        <f t="shared" si="498"/>
        <v/>
      </c>
      <c r="DQ109" s="263" t="str">
        <f t="shared" si="498"/>
        <v/>
      </c>
      <c r="DR109" s="264"/>
      <c r="DS109" s="257" t="str">
        <f t="shared" si="502"/>
        <v/>
      </c>
      <c r="DT109" s="257" t="str">
        <f t="shared" si="502"/>
        <v/>
      </c>
      <c r="DU109" s="257" t="str">
        <f t="shared" si="502"/>
        <v/>
      </c>
      <c r="DV109" s="257" t="str">
        <f t="shared" si="502"/>
        <v/>
      </c>
      <c r="DW109" s="257" t="str">
        <f t="shared" si="502"/>
        <v/>
      </c>
      <c r="DX109" s="257" t="str">
        <f t="shared" si="502"/>
        <v/>
      </c>
      <c r="DY109" s="257" t="str">
        <f t="shared" si="502"/>
        <v/>
      </c>
      <c r="DZ109" s="257" t="str">
        <f t="shared" si="502"/>
        <v/>
      </c>
      <c r="EA109" s="257" t="str">
        <f t="shared" ref="EA109:EJ117" si="515">CONCATENATE(IF(LOOKUP($DR$2-1,$AT$7:$DQ$7,$AT109:$DQ109)=EA$9,LOOKUP(EA$2,$AT$7:$DQ$7,$AT109:$DQ109),""),IF(LOOKUP($DR$3-1,$AT$7:$DQ$7,$AT109:$DQ109)=EA$9,LOOKUP(EA$3,$AT$7:$DQ$7,$AT109:$DQ109),""),IF(LOOKUP($DR$4-1,$AT$7:$DQ$7,$AT109:$DQ109)=EA$9,LOOKUP(EA$4,$AT$7:$DQ$7,$AT109:$DQ109),""),IF(LOOKUP($DR$5-1,$AT$7:$DQ$7,$AT109:$DQ109)=EA$9,LOOKUP(EA$5,$AT$7:$DQ$7,$AT109:$DQ109),""))</f>
        <v/>
      </c>
      <c r="EB109" s="257" t="str">
        <f t="shared" si="515"/>
        <v/>
      </c>
      <c r="EC109" s="257" t="str">
        <f t="shared" si="515"/>
        <v/>
      </c>
      <c r="ED109" s="257" t="str">
        <f t="shared" si="515"/>
        <v/>
      </c>
      <c r="EE109" s="257" t="str">
        <f t="shared" si="515"/>
        <v/>
      </c>
      <c r="EF109" s="257" t="str">
        <f t="shared" si="515"/>
        <v/>
      </c>
      <c r="EG109" s="257" t="str">
        <f t="shared" si="515"/>
        <v/>
      </c>
      <c r="EH109" s="257" t="str">
        <f t="shared" si="515"/>
        <v/>
      </c>
      <c r="EI109" s="257" t="str">
        <f t="shared" si="515"/>
        <v/>
      </c>
      <c r="EJ109" s="257" t="str">
        <f t="shared" si="515"/>
        <v/>
      </c>
      <c r="EK109" s="259" t="str">
        <f t="shared" si="504"/>
        <v/>
      </c>
      <c r="EL109" s="259" t="str">
        <f t="shared" si="504"/>
        <v/>
      </c>
      <c r="EM109" s="259" t="str">
        <f t="shared" si="504"/>
        <v/>
      </c>
      <c r="EN109" s="259" t="str">
        <f t="shared" si="504"/>
        <v/>
      </c>
      <c r="EO109" s="259" t="str">
        <f t="shared" si="504"/>
        <v/>
      </c>
      <c r="EP109" s="259" t="str">
        <f t="shared" si="504"/>
        <v/>
      </c>
      <c r="EQ109" s="259" t="str">
        <f t="shared" si="504"/>
        <v/>
      </c>
      <c r="ER109" s="259" t="str">
        <f t="shared" si="504"/>
        <v/>
      </c>
      <c r="ES109" s="259" t="str">
        <f t="shared" si="441"/>
        <v/>
      </c>
      <c r="ET109" s="259" t="str">
        <f t="shared" si="509"/>
        <v/>
      </c>
      <c r="EU109" s="259" t="str">
        <f t="shared" si="509"/>
        <v/>
      </c>
      <c r="EV109" s="259" t="str">
        <f t="shared" si="509"/>
        <v/>
      </c>
      <c r="EW109" s="259" t="str">
        <f t="shared" si="509"/>
        <v/>
      </c>
      <c r="EX109" s="259" t="str">
        <f t="shared" si="509"/>
        <v/>
      </c>
      <c r="EY109" s="259" t="str">
        <f t="shared" si="509"/>
        <v/>
      </c>
      <c r="EZ109" s="259" t="str">
        <f t="shared" si="509"/>
        <v/>
      </c>
      <c r="FA109" s="259" t="str">
        <f t="shared" si="509"/>
        <v/>
      </c>
      <c r="FB109" s="259" t="str">
        <f t="shared" si="509"/>
        <v/>
      </c>
      <c r="FC109" s="261" t="str">
        <f t="shared" si="505"/>
        <v/>
      </c>
      <c r="FD109" s="261" t="str">
        <f t="shared" si="505"/>
        <v/>
      </c>
      <c r="FE109" s="261" t="str">
        <f t="shared" si="505"/>
        <v/>
      </c>
      <c r="FF109" s="261" t="str">
        <f t="shared" si="505"/>
        <v/>
      </c>
      <c r="FG109" s="261" t="str">
        <f t="shared" si="505"/>
        <v/>
      </c>
      <c r="FH109" s="261" t="str">
        <f t="shared" si="505"/>
        <v/>
      </c>
      <c r="FI109" s="261" t="str">
        <f t="shared" si="505"/>
        <v/>
      </c>
      <c r="FJ109" s="261" t="str">
        <f t="shared" si="505"/>
        <v/>
      </c>
      <c r="FK109" s="261" t="str">
        <f t="shared" si="443"/>
        <v/>
      </c>
      <c r="FL109" s="261" t="str">
        <f t="shared" si="510"/>
        <v/>
      </c>
      <c r="FM109" s="261" t="str">
        <f t="shared" si="510"/>
        <v/>
      </c>
      <c r="FN109" s="261" t="str">
        <f t="shared" si="510"/>
        <v/>
      </c>
      <c r="FO109" s="261" t="str">
        <f t="shared" si="510"/>
        <v/>
      </c>
      <c r="FP109" s="261" t="str">
        <f t="shared" si="510"/>
        <v/>
      </c>
      <c r="FQ109" s="261" t="str">
        <f t="shared" si="510"/>
        <v/>
      </c>
      <c r="FR109" s="261" t="str">
        <f t="shared" si="510"/>
        <v/>
      </c>
      <c r="FS109" s="261" t="str">
        <f t="shared" si="510"/>
        <v/>
      </c>
      <c r="FT109" s="261" t="str">
        <f t="shared" si="510"/>
        <v/>
      </c>
      <c r="FU109" s="263" t="str">
        <f t="shared" si="506"/>
        <v/>
      </c>
      <c r="FV109" s="263" t="str">
        <f t="shared" si="506"/>
        <v/>
      </c>
      <c r="FW109" s="263" t="str">
        <f t="shared" si="506"/>
        <v/>
      </c>
      <c r="FX109" s="263" t="str">
        <f t="shared" si="506"/>
        <v/>
      </c>
      <c r="FY109" s="263" t="str">
        <f t="shared" si="506"/>
        <v/>
      </c>
      <c r="FZ109" s="263" t="str">
        <f t="shared" si="506"/>
        <v/>
      </c>
      <c r="GA109" s="263" t="str">
        <f t="shared" si="506"/>
        <v/>
      </c>
      <c r="GB109" s="263" t="str">
        <f t="shared" si="506"/>
        <v/>
      </c>
      <c r="GC109" s="263" t="str">
        <f t="shared" si="445"/>
        <v/>
      </c>
      <c r="GD109" s="263" t="str">
        <f t="shared" si="511"/>
        <v/>
      </c>
      <c r="GE109" s="263" t="str">
        <f t="shared" si="511"/>
        <v/>
      </c>
      <c r="GF109" s="263" t="str">
        <f t="shared" si="511"/>
        <v/>
      </c>
      <c r="GG109" s="263" t="str">
        <f t="shared" si="511"/>
        <v/>
      </c>
      <c r="GH109" s="263" t="str">
        <f t="shared" si="511"/>
        <v/>
      </c>
      <c r="GI109" s="263" t="str">
        <f t="shared" si="511"/>
        <v/>
      </c>
      <c r="GJ109" s="263" t="str">
        <f t="shared" si="511"/>
        <v/>
      </c>
      <c r="GK109" s="263" t="str">
        <f t="shared" si="511"/>
        <v/>
      </c>
      <c r="GL109" s="263" t="str">
        <f t="shared" si="511"/>
        <v/>
      </c>
      <c r="GM109" s="265" t="str">
        <f t="shared" si="507"/>
        <v/>
      </c>
      <c r="GN109" s="265" t="str">
        <f t="shared" si="507"/>
        <v/>
      </c>
      <c r="GO109" s="265" t="str">
        <f t="shared" si="507"/>
        <v/>
      </c>
      <c r="GP109" s="265" t="str">
        <f t="shared" si="507"/>
        <v/>
      </c>
      <c r="GQ109" s="265" t="str">
        <f t="shared" si="507"/>
        <v/>
      </c>
      <c r="GR109" s="265" t="str">
        <f t="shared" si="507"/>
        <v/>
      </c>
      <c r="GS109" s="265" t="str">
        <f t="shared" si="425"/>
        <v/>
      </c>
      <c r="GT109" s="265" t="str">
        <f t="shared" si="488"/>
        <v/>
      </c>
      <c r="GU109" s="265" t="str">
        <f t="shared" si="488"/>
        <v/>
      </c>
      <c r="GV109" s="265" t="str">
        <f t="shared" si="512"/>
        <v/>
      </c>
      <c r="GW109" s="265" t="str">
        <f t="shared" si="512"/>
        <v/>
      </c>
      <c r="GX109" s="265" t="str">
        <f t="shared" si="512"/>
        <v/>
      </c>
      <c r="GY109" s="265" t="str">
        <f t="shared" si="512"/>
        <v/>
      </c>
      <c r="GZ109" s="265" t="str">
        <f t="shared" si="512"/>
        <v/>
      </c>
      <c r="HA109" s="265" t="str">
        <f t="shared" si="512"/>
        <v/>
      </c>
      <c r="HB109" s="265" t="str">
        <f t="shared" si="512"/>
        <v/>
      </c>
      <c r="HC109" s="265" t="str">
        <f t="shared" si="512"/>
        <v/>
      </c>
      <c r="HD109" s="265" t="str">
        <f t="shared" si="512"/>
        <v/>
      </c>
      <c r="HF109" s="265">
        <f t="shared" si="477"/>
        <v>98</v>
      </c>
      <c r="HG109" s="267" t="str">
        <f t="shared" si="499"/>
        <v/>
      </c>
      <c r="HH109" s="267" t="str">
        <f t="shared" si="499"/>
        <v/>
      </c>
      <c r="HI109" s="267" t="str">
        <f t="shared" si="499"/>
        <v/>
      </c>
      <c r="HJ109" s="267" t="str">
        <f t="shared" si="499"/>
        <v/>
      </c>
      <c r="HK109" s="267" t="str">
        <f t="shared" si="499"/>
        <v/>
      </c>
      <c r="HL109" s="267" t="str">
        <f t="shared" si="499"/>
        <v/>
      </c>
      <c r="HM109" s="267" t="str">
        <f t="shared" si="499"/>
        <v/>
      </c>
      <c r="HN109" s="267" t="str">
        <f t="shared" si="499"/>
        <v/>
      </c>
      <c r="HO109" s="267" t="str">
        <f t="shared" si="499"/>
        <v/>
      </c>
      <c r="HP109" s="267" t="str">
        <f t="shared" si="499"/>
        <v/>
      </c>
      <c r="HQ109" s="267" t="str">
        <f t="shared" si="500"/>
        <v/>
      </c>
      <c r="HR109" s="267" t="str">
        <f t="shared" si="500"/>
        <v/>
      </c>
      <c r="HS109" s="267" t="str">
        <f t="shared" si="500"/>
        <v/>
      </c>
      <c r="HT109" s="267" t="str">
        <f t="shared" si="500"/>
        <v/>
      </c>
      <c r="HU109" s="267" t="str">
        <f t="shared" si="500"/>
        <v/>
      </c>
      <c r="HV109" s="267" t="str">
        <f t="shared" si="500"/>
        <v/>
      </c>
      <c r="HW109" s="267" t="str">
        <f t="shared" si="500"/>
        <v/>
      </c>
      <c r="HX109" s="267" t="str">
        <f t="shared" si="500"/>
        <v/>
      </c>
      <c r="HY109" s="267" t="str">
        <f t="shared" si="500"/>
        <v/>
      </c>
      <c r="HZ109" s="267" t="str">
        <f t="shared" si="500"/>
        <v/>
      </c>
      <c r="IA109" s="264"/>
      <c r="IB109" s="267" t="str">
        <f t="shared" ref="IB109:IB117" si="516">IF(HG109="","",LEN(HG109))</f>
        <v/>
      </c>
      <c r="IC109" s="267" t="str">
        <f t="shared" ref="IC109:IC117" si="517">IF(HH109="","",LEN(HH109))</f>
        <v/>
      </c>
      <c r="ID109" s="267" t="str">
        <f t="shared" ref="ID109:ID117" si="518">IF(HI109="","",LEN(HI109))</f>
        <v/>
      </c>
      <c r="IE109" s="267" t="str">
        <f t="shared" ref="IE109:IE117" si="519">IF(HJ109="","",LEN(HJ109))</f>
        <v/>
      </c>
      <c r="IF109" s="267" t="str">
        <f t="shared" ref="IF109:IF117" si="520">IF(HK109="","",LEN(HK109))</f>
        <v/>
      </c>
      <c r="IG109" s="267" t="str">
        <f t="shared" ref="IG109:IG117" si="521">IF(HL109="","",LEN(HL109))</f>
        <v/>
      </c>
      <c r="IH109" s="267" t="str">
        <f t="shared" ref="IH109:IH117" si="522">IF(HM109="","",LEN(HM109))</f>
        <v/>
      </c>
      <c r="II109" s="267" t="str">
        <f t="shared" si="407"/>
        <v/>
      </c>
      <c r="IJ109" s="267" t="str">
        <f t="shared" si="408"/>
        <v/>
      </c>
      <c r="IK109" s="267" t="str">
        <f t="shared" si="409"/>
        <v/>
      </c>
      <c r="IL109" s="267" t="str">
        <f t="shared" si="410"/>
        <v/>
      </c>
      <c r="IM109" s="267" t="str">
        <f t="shared" si="411"/>
        <v/>
      </c>
      <c r="IN109" s="267" t="str">
        <f t="shared" si="412"/>
        <v/>
      </c>
      <c r="IO109" s="267" t="str">
        <f t="shared" si="413"/>
        <v/>
      </c>
      <c r="IP109" s="267" t="str">
        <f t="shared" si="414"/>
        <v/>
      </c>
      <c r="IQ109" s="267" t="str">
        <f t="shared" si="415"/>
        <v/>
      </c>
      <c r="IR109" s="267" t="str">
        <f t="shared" si="416"/>
        <v/>
      </c>
      <c r="IS109" s="267" t="str">
        <f t="shared" si="417"/>
        <v/>
      </c>
      <c r="IT109" s="267" t="str">
        <f t="shared" si="418"/>
        <v/>
      </c>
      <c r="IU109" s="267" t="str">
        <f t="shared" si="419"/>
        <v/>
      </c>
      <c r="IV109" s="264"/>
      <c r="IW109" s="268">
        <v>98</v>
      </c>
      <c r="IX109" s="265" t="str">
        <f t="shared" ref="IX109:IX140" si="523">IF(LEN(IX$5)&lt;$IW109,"", VALUE(MID(IX$5,$IW109,1)))</f>
        <v/>
      </c>
      <c r="IY109" s="265" t="str">
        <f t="shared" si="475"/>
        <v/>
      </c>
      <c r="IZ109" s="265" t="str">
        <f t="shared" si="475"/>
        <v/>
      </c>
      <c r="JA109" s="265" t="str">
        <f t="shared" si="475"/>
        <v/>
      </c>
      <c r="JB109" s="265" t="str">
        <f t="shared" si="501"/>
        <v/>
      </c>
      <c r="JC109" s="265" t="str">
        <f t="shared" si="501"/>
        <v/>
      </c>
      <c r="JD109" s="265" t="str">
        <f t="shared" si="501"/>
        <v/>
      </c>
      <c r="JE109" s="265" t="str">
        <f t="shared" si="508"/>
        <v/>
      </c>
      <c r="JF109" s="265" t="str">
        <f t="shared" si="508"/>
        <v/>
      </c>
      <c r="JG109" s="265" t="str">
        <f t="shared" si="508"/>
        <v/>
      </c>
      <c r="JH109" s="265" t="str">
        <f t="shared" si="508"/>
        <v/>
      </c>
      <c r="JI109" s="265" t="str">
        <f t="shared" si="508"/>
        <v/>
      </c>
      <c r="JJ109" s="265" t="str">
        <f t="shared" si="508"/>
        <v/>
      </c>
      <c r="JK109" s="265" t="str">
        <f t="shared" si="508"/>
        <v/>
      </c>
      <c r="JL109" s="265" t="str">
        <f t="shared" si="508"/>
        <v/>
      </c>
      <c r="JM109" s="265" t="str">
        <f t="shared" si="508"/>
        <v/>
      </c>
      <c r="JN109" s="265" t="str">
        <f t="shared" si="508"/>
        <v/>
      </c>
      <c r="JO109" s="265" t="str">
        <f t="shared" si="508"/>
        <v/>
      </c>
      <c r="JP109" s="265" t="str">
        <f t="shared" si="508"/>
        <v/>
      </c>
      <c r="JQ109" s="265" t="str">
        <f t="shared" si="508"/>
        <v/>
      </c>
      <c r="JS109" s="265" t="str">
        <f>IF(IX109="","",SUM(IX$12:IX109)-IX109+1)</f>
        <v/>
      </c>
      <c r="JT109" s="265" t="str">
        <f>IF(IY109="","",SUM(IY$12:IY109)-IY109+1)</f>
        <v/>
      </c>
      <c r="JU109" s="265" t="str">
        <f>IF(IZ109="","",SUM(IZ$12:IZ109)-IZ109+1)</f>
        <v/>
      </c>
      <c r="JV109" s="265" t="str">
        <f>IF(JA109="","",SUM(JA$12:JA109)-JA109+1)</f>
        <v/>
      </c>
      <c r="JW109" s="265" t="str">
        <f>IF(JB109="","",SUM(JB$12:JB109)-JB109+1)</f>
        <v/>
      </c>
      <c r="JX109" s="265" t="str">
        <f>IF(JC109="","",SUM(JC$12:JC109)-JC109+1)</f>
        <v/>
      </c>
      <c r="JY109" s="265" t="str">
        <f>IF(JD109="","",SUM(JD$12:JD109)-JD109+1)</f>
        <v/>
      </c>
      <c r="JZ109" s="265" t="str">
        <f>IF(JE109="","",SUM(JE$12:JE109)-JE109+1)</f>
        <v/>
      </c>
      <c r="KA109" s="265" t="str">
        <f>IF(JF109="","",SUM(JF$12:JF109)-JF109+1)</f>
        <v/>
      </c>
      <c r="KB109" s="265" t="str">
        <f>IF(JG109="","",SUM(JG$12:JG109)-JG109+1)</f>
        <v/>
      </c>
      <c r="KC109" s="265" t="str">
        <f>IF(JH109="","",SUM(JH$12:JH109)-JH109+1)</f>
        <v/>
      </c>
      <c r="KD109" s="265" t="str">
        <f>IF(JI109="","",SUM(JI$12:JI109)-JI109+1)</f>
        <v/>
      </c>
      <c r="KE109" s="265" t="str">
        <f>IF(JJ109="","",SUM(JJ$12:JJ109)-JJ109+1)</f>
        <v/>
      </c>
      <c r="KF109" s="265" t="str">
        <f>IF(JK109="","",SUM(JK$12:JK109)-JK109+1)</f>
        <v/>
      </c>
      <c r="KG109" s="265" t="str">
        <f>IF(JL109="","",SUM(JL$12:JL109)-JL109+1)</f>
        <v/>
      </c>
      <c r="KH109" s="265" t="str">
        <f>IF(JM109="","",SUM(JM$12:JM109)-JM109+1)</f>
        <v/>
      </c>
      <c r="KI109" s="265" t="str">
        <f>IF(JN109="","",SUM(JN$12:JN109)-JN109+1)</f>
        <v/>
      </c>
      <c r="KJ109" s="265" t="str">
        <f>IF(JO109="","",SUM(JO$12:JO109)-JO109+1)</f>
        <v/>
      </c>
      <c r="KK109" s="265" t="str">
        <f>IF(JP109="","",SUM(JP$12:JP109)-JP109+1)</f>
        <v/>
      </c>
      <c r="KL109" s="265" t="str">
        <f>IF(JQ109="","",SUM(JQ$12:JQ109)-JQ109+1)</f>
        <v/>
      </c>
      <c r="KN109" s="265"/>
      <c r="KO109" s="265"/>
      <c r="KP109" s="265"/>
      <c r="KQ109" s="265"/>
      <c r="KR109" s="265"/>
      <c r="KS109" s="265"/>
      <c r="KT109" s="265"/>
      <c r="KU109" s="265" t="str">
        <f t="shared" si="490"/>
        <v/>
      </c>
      <c r="KV109" s="265" t="str">
        <f t="shared" si="385"/>
        <v/>
      </c>
      <c r="KW109" s="265" t="str">
        <f t="shared" si="386"/>
        <v/>
      </c>
      <c r="KX109" s="265" t="str">
        <f t="shared" si="387"/>
        <v/>
      </c>
      <c r="KY109" s="265" t="str">
        <f t="shared" si="388"/>
        <v/>
      </c>
      <c r="KZ109" s="265" t="str">
        <f t="shared" si="389"/>
        <v/>
      </c>
      <c r="LA109" s="265" t="str">
        <f t="shared" si="390"/>
        <v/>
      </c>
      <c r="LB109" s="265" t="str">
        <f t="shared" si="391"/>
        <v/>
      </c>
      <c r="LC109" s="265" t="str">
        <f t="shared" si="392"/>
        <v/>
      </c>
      <c r="LD109" s="265" t="str">
        <f t="shared" si="393"/>
        <v/>
      </c>
      <c r="LE109" s="265" t="str">
        <f t="shared" si="394"/>
        <v/>
      </c>
      <c r="LF109" s="265" t="str">
        <f t="shared" si="395"/>
        <v/>
      </c>
      <c r="LG109" s="265" t="str">
        <f t="shared" si="396"/>
        <v/>
      </c>
    </row>
    <row r="110" spans="1:319" s="266" customFormat="1" x14ac:dyDescent="0.25">
      <c r="A110" s="248">
        <f t="shared" si="422"/>
        <v>99</v>
      </c>
      <c r="B110" s="176" t="s">
        <v>710</v>
      </c>
      <c r="C110" s="45" t="s">
        <v>284</v>
      </c>
      <c r="D110" s="45" t="s">
        <v>292</v>
      </c>
      <c r="E110" s="169" t="s">
        <v>340</v>
      </c>
      <c r="F110" s="46" t="s">
        <v>345</v>
      </c>
      <c r="G110" s="172"/>
      <c r="H110" s="54" t="s">
        <v>367</v>
      </c>
      <c r="I110" s="54"/>
      <c r="J110" s="54"/>
      <c r="K110" s="54"/>
      <c r="L110" s="248"/>
      <c r="M110" s="248"/>
      <c r="N110" s="44" t="s">
        <v>596</v>
      </c>
      <c r="O110" s="44" t="s">
        <v>676</v>
      </c>
      <c r="P110" s="43">
        <v>8</v>
      </c>
      <c r="Q110" s="43" t="s">
        <v>415</v>
      </c>
      <c r="R110" s="43" t="s">
        <v>415</v>
      </c>
      <c r="S110" s="43">
        <v>11</v>
      </c>
      <c r="T110" s="54">
        <v>2</v>
      </c>
      <c r="U110" s="54"/>
      <c r="V110" s="54"/>
      <c r="W110" s="343">
        <f t="shared" si="513"/>
        <v>34</v>
      </c>
      <c r="X110" s="344">
        <f t="shared" si="514"/>
        <v>2</v>
      </c>
      <c r="Y110" s="45" t="s">
        <v>649</v>
      </c>
      <c r="Z110" s="45" t="s">
        <v>649</v>
      </c>
      <c r="AA110" s="54">
        <v>5</v>
      </c>
      <c r="AB110" s="54">
        <v>16</v>
      </c>
      <c r="AC110" s="54">
        <v>2</v>
      </c>
      <c r="AD110" s="44"/>
      <c r="AE110" s="44"/>
      <c r="AF110" s="44"/>
      <c r="AG110" s="45"/>
      <c r="AH110" s="45"/>
      <c r="AI110" s="45"/>
      <c r="AJ110" s="46"/>
      <c r="AK110" s="46"/>
      <c r="AL110" s="46"/>
      <c r="AN110" s="307" t="str">
        <f t="shared" si="377"/>
        <v xml:space="preserve">Pré: CIV01317   </v>
      </c>
      <c r="AO110" s="256" t="str">
        <f t="shared" si="378"/>
        <v>Co: ---</v>
      </c>
      <c r="AP110" s="45" t="str">
        <f t="shared" si="397"/>
        <v>CIV01552</v>
      </c>
      <c r="AQ110" s="308" t="str">
        <f t="shared" si="423"/>
        <v>Análise Matricial de Estruturas</v>
      </c>
      <c r="AR110" s="43">
        <f t="shared" si="379"/>
        <v>11</v>
      </c>
      <c r="AS110" s="255"/>
      <c r="AT110" s="256">
        <f t="shared" si="380"/>
        <v>5</v>
      </c>
      <c r="AU110" s="257"/>
      <c r="AV110" s="257"/>
      <c r="AW110" s="257"/>
      <c r="AX110" s="257"/>
      <c r="AY110" s="257"/>
      <c r="AZ110" s="257"/>
      <c r="BA110" s="257"/>
      <c r="BB110" s="257"/>
      <c r="BC110" s="257"/>
      <c r="BD110" s="257"/>
      <c r="BE110" s="257"/>
      <c r="BF110" s="257" t="str">
        <f t="shared" si="492"/>
        <v/>
      </c>
      <c r="BG110" s="257" t="str">
        <f t="shared" si="492"/>
        <v/>
      </c>
      <c r="BH110" s="257" t="str">
        <f t="shared" si="492"/>
        <v/>
      </c>
      <c r="BI110" s="257" t="str">
        <f t="shared" si="492"/>
        <v/>
      </c>
      <c r="BJ110" s="257" t="str">
        <f t="shared" si="492"/>
        <v/>
      </c>
      <c r="BK110" s="257" t="str">
        <f t="shared" si="492"/>
        <v/>
      </c>
      <c r="BL110" s="257" t="str">
        <f t="shared" si="492"/>
        <v/>
      </c>
      <c r="BM110" s="258" t="str">
        <f t="shared" si="381"/>
        <v/>
      </c>
      <c r="BN110" s="259" t="str">
        <f t="shared" si="493"/>
        <v/>
      </c>
      <c r="BO110" s="259" t="str">
        <f t="shared" si="493"/>
        <v/>
      </c>
      <c r="BP110" s="259" t="str">
        <f t="shared" si="493"/>
        <v/>
      </c>
      <c r="BQ110" s="259" t="str">
        <f t="shared" si="493"/>
        <v/>
      </c>
      <c r="BR110" s="259" t="str">
        <f t="shared" si="493"/>
        <v/>
      </c>
      <c r="BS110" s="259" t="str">
        <f t="shared" si="493"/>
        <v/>
      </c>
      <c r="BT110" s="259" t="str">
        <f t="shared" si="493"/>
        <v/>
      </c>
      <c r="BU110" s="259" t="str">
        <f t="shared" si="493"/>
        <v/>
      </c>
      <c r="BV110" s="259" t="str">
        <f t="shared" si="493"/>
        <v/>
      </c>
      <c r="BW110" s="259" t="str">
        <f t="shared" si="493"/>
        <v/>
      </c>
      <c r="BX110" s="259" t="str">
        <f t="shared" si="494"/>
        <v/>
      </c>
      <c r="BY110" s="259" t="str">
        <f t="shared" si="494"/>
        <v/>
      </c>
      <c r="BZ110" s="259" t="str">
        <f t="shared" si="494"/>
        <v/>
      </c>
      <c r="CA110" s="259" t="str">
        <f t="shared" si="494"/>
        <v/>
      </c>
      <c r="CB110" s="259" t="str">
        <f t="shared" si="494"/>
        <v/>
      </c>
      <c r="CC110" s="259" t="str">
        <f t="shared" si="494"/>
        <v/>
      </c>
      <c r="CD110" s="259" t="str">
        <f t="shared" si="494"/>
        <v/>
      </c>
      <c r="CE110" s="259" t="str">
        <f t="shared" si="494"/>
        <v/>
      </c>
      <c r="CF110" s="260" t="str">
        <f t="shared" si="382"/>
        <v/>
      </c>
      <c r="CG110" s="261" t="str">
        <f t="shared" si="495"/>
        <v/>
      </c>
      <c r="CH110" s="261" t="str">
        <f t="shared" si="495"/>
        <v/>
      </c>
      <c r="CI110" s="261" t="str">
        <f t="shared" si="495"/>
        <v/>
      </c>
      <c r="CJ110" s="261" t="str">
        <f t="shared" si="495"/>
        <v/>
      </c>
      <c r="CK110" s="261" t="str">
        <f t="shared" si="495"/>
        <v/>
      </c>
      <c r="CL110" s="261" t="str">
        <f t="shared" si="495"/>
        <v/>
      </c>
      <c r="CM110" s="261" t="str">
        <f t="shared" si="495"/>
        <v/>
      </c>
      <c r="CN110" s="261" t="str">
        <f t="shared" si="495"/>
        <v/>
      </c>
      <c r="CO110" s="261" t="str">
        <f t="shared" si="495"/>
        <v/>
      </c>
      <c r="CP110" s="261" t="str">
        <f t="shared" si="495"/>
        <v/>
      </c>
      <c r="CQ110" s="261" t="str">
        <f t="shared" si="496"/>
        <v/>
      </c>
      <c r="CR110" s="261" t="str">
        <f t="shared" si="496"/>
        <v/>
      </c>
      <c r="CS110" s="261" t="str">
        <f t="shared" si="496"/>
        <v/>
      </c>
      <c r="CT110" s="261" t="str">
        <f t="shared" si="496"/>
        <v/>
      </c>
      <c r="CU110" s="261" t="str">
        <f t="shared" si="496"/>
        <v/>
      </c>
      <c r="CV110" s="261" t="str">
        <f t="shared" si="496"/>
        <v/>
      </c>
      <c r="CW110" s="261" t="str">
        <f t="shared" si="496"/>
        <v/>
      </c>
      <c r="CX110" s="261" t="str">
        <f t="shared" si="496"/>
        <v/>
      </c>
      <c r="CY110" s="262" t="str">
        <f t="shared" si="383"/>
        <v/>
      </c>
      <c r="CZ110" s="263" t="str">
        <f t="shared" si="497"/>
        <v/>
      </c>
      <c r="DA110" s="263" t="str">
        <f t="shared" si="497"/>
        <v/>
      </c>
      <c r="DB110" s="263" t="str">
        <f t="shared" si="497"/>
        <v/>
      </c>
      <c r="DC110" s="263" t="str">
        <f t="shared" si="497"/>
        <v/>
      </c>
      <c r="DD110" s="263" t="str">
        <f t="shared" si="497"/>
        <v/>
      </c>
      <c r="DE110" s="263" t="str">
        <f t="shared" si="497"/>
        <v/>
      </c>
      <c r="DF110" s="263" t="str">
        <f t="shared" si="497"/>
        <v/>
      </c>
      <c r="DG110" s="263" t="str">
        <f t="shared" si="497"/>
        <v/>
      </c>
      <c r="DH110" s="263" t="str">
        <f t="shared" si="497"/>
        <v/>
      </c>
      <c r="DI110" s="263" t="str">
        <f t="shared" si="497"/>
        <v/>
      </c>
      <c r="DJ110" s="263" t="str">
        <f t="shared" si="498"/>
        <v/>
      </c>
      <c r="DK110" s="263" t="str">
        <f t="shared" si="498"/>
        <v/>
      </c>
      <c r="DL110" s="263" t="str">
        <f t="shared" si="498"/>
        <v/>
      </c>
      <c r="DM110" s="263" t="str">
        <f t="shared" si="498"/>
        <v/>
      </c>
      <c r="DN110" s="263" t="str">
        <f t="shared" si="498"/>
        <v/>
      </c>
      <c r="DO110" s="263" t="str">
        <f t="shared" si="498"/>
        <v/>
      </c>
      <c r="DP110" s="263" t="str">
        <f t="shared" si="498"/>
        <v/>
      </c>
      <c r="DQ110" s="263" t="str">
        <f t="shared" si="498"/>
        <v/>
      </c>
      <c r="DR110" s="264"/>
      <c r="DS110" s="257" t="str">
        <f t="shared" si="502"/>
        <v/>
      </c>
      <c r="DT110" s="257" t="str">
        <f t="shared" si="502"/>
        <v/>
      </c>
      <c r="DU110" s="257" t="str">
        <f t="shared" si="502"/>
        <v/>
      </c>
      <c r="DV110" s="257" t="str">
        <f t="shared" si="502"/>
        <v/>
      </c>
      <c r="DW110" s="257" t="str">
        <f t="shared" si="502"/>
        <v/>
      </c>
      <c r="DX110" s="257" t="str">
        <f t="shared" si="502"/>
        <v/>
      </c>
      <c r="DY110" s="257" t="str">
        <f t="shared" si="502"/>
        <v/>
      </c>
      <c r="DZ110" s="257" t="str">
        <f t="shared" si="502"/>
        <v/>
      </c>
      <c r="EA110" s="257" t="str">
        <f t="shared" si="515"/>
        <v/>
      </c>
      <c r="EB110" s="257" t="str">
        <f t="shared" si="515"/>
        <v/>
      </c>
      <c r="EC110" s="257" t="str">
        <f t="shared" si="515"/>
        <v/>
      </c>
      <c r="ED110" s="257" t="str">
        <f t="shared" si="515"/>
        <v/>
      </c>
      <c r="EE110" s="257" t="str">
        <f t="shared" si="515"/>
        <v/>
      </c>
      <c r="EF110" s="257" t="str">
        <f t="shared" si="515"/>
        <v/>
      </c>
      <c r="EG110" s="257" t="str">
        <f t="shared" si="515"/>
        <v/>
      </c>
      <c r="EH110" s="257" t="str">
        <f t="shared" si="515"/>
        <v/>
      </c>
      <c r="EI110" s="257" t="str">
        <f t="shared" si="515"/>
        <v/>
      </c>
      <c r="EJ110" s="257" t="str">
        <f t="shared" si="515"/>
        <v/>
      </c>
      <c r="EK110" s="259" t="str">
        <f t="shared" si="504"/>
        <v/>
      </c>
      <c r="EL110" s="259" t="str">
        <f t="shared" si="504"/>
        <v/>
      </c>
      <c r="EM110" s="259" t="str">
        <f t="shared" si="504"/>
        <v/>
      </c>
      <c r="EN110" s="259" t="str">
        <f t="shared" si="504"/>
        <v/>
      </c>
      <c r="EO110" s="259" t="str">
        <f t="shared" si="504"/>
        <v/>
      </c>
      <c r="EP110" s="259" t="str">
        <f t="shared" si="504"/>
        <v/>
      </c>
      <c r="EQ110" s="259" t="str">
        <f t="shared" si="504"/>
        <v/>
      </c>
      <c r="ER110" s="259" t="str">
        <f t="shared" si="504"/>
        <v/>
      </c>
      <c r="ES110" s="259" t="str">
        <f t="shared" si="441"/>
        <v/>
      </c>
      <c r="ET110" s="259" t="str">
        <f t="shared" si="509"/>
        <v/>
      </c>
      <c r="EU110" s="259" t="str">
        <f t="shared" si="509"/>
        <v/>
      </c>
      <c r="EV110" s="259" t="str">
        <f t="shared" si="509"/>
        <v/>
      </c>
      <c r="EW110" s="259" t="str">
        <f t="shared" si="509"/>
        <v/>
      </c>
      <c r="EX110" s="259" t="str">
        <f t="shared" si="509"/>
        <v/>
      </c>
      <c r="EY110" s="259" t="str">
        <f t="shared" si="509"/>
        <v/>
      </c>
      <c r="EZ110" s="259" t="str">
        <f t="shared" si="509"/>
        <v/>
      </c>
      <c r="FA110" s="259" t="str">
        <f t="shared" si="509"/>
        <v/>
      </c>
      <c r="FB110" s="259" t="str">
        <f t="shared" si="509"/>
        <v/>
      </c>
      <c r="FC110" s="261" t="str">
        <f t="shared" si="505"/>
        <v/>
      </c>
      <c r="FD110" s="261" t="str">
        <f t="shared" si="505"/>
        <v/>
      </c>
      <c r="FE110" s="261" t="str">
        <f t="shared" si="505"/>
        <v/>
      </c>
      <c r="FF110" s="261" t="str">
        <f t="shared" si="505"/>
        <v/>
      </c>
      <c r="FG110" s="261" t="str">
        <f t="shared" si="505"/>
        <v/>
      </c>
      <c r="FH110" s="261" t="str">
        <f t="shared" si="505"/>
        <v/>
      </c>
      <c r="FI110" s="261" t="str">
        <f t="shared" si="505"/>
        <v/>
      </c>
      <c r="FJ110" s="261" t="str">
        <f t="shared" si="505"/>
        <v/>
      </c>
      <c r="FK110" s="261" t="str">
        <f t="shared" si="443"/>
        <v/>
      </c>
      <c r="FL110" s="261" t="str">
        <f t="shared" si="510"/>
        <v/>
      </c>
      <c r="FM110" s="261" t="str">
        <f t="shared" si="510"/>
        <v/>
      </c>
      <c r="FN110" s="261" t="str">
        <f t="shared" si="510"/>
        <v/>
      </c>
      <c r="FO110" s="261" t="str">
        <f t="shared" si="510"/>
        <v/>
      </c>
      <c r="FP110" s="261" t="str">
        <f t="shared" si="510"/>
        <v/>
      </c>
      <c r="FQ110" s="261" t="str">
        <f t="shared" si="510"/>
        <v/>
      </c>
      <c r="FR110" s="261" t="str">
        <f t="shared" si="510"/>
        <v/>
      </c>
      <c r="FS110" s="261" t="str">
        <f t="shared" si="510"/>
        <v/>
      </c>
      <c r="FT110" s="261" t="str">
        <f t="shared" si="510"/>
        <v/>
      </c>
      <c r="FU110" s="263" t="str">
        <f t="shared" si="506"/>
        <v/>
      </c>
      <c r="FV110" s="263" t="str">
        <f t="shared" si="506"/>
        <v/>
      </c>
      <c r="FW110" s="263" t="str">
        <f t="shared" si="506"/>
        <v/>
      </c>
      <c r="FX110" s="263" t="str">
        <f t="shared" si="506"/>
        <v/>
      </c>
      <c r="FY110" s="263" t="str">
        <f t="shared" si="506"/>
        <v/>
      </c>
      <c r="FZ110" s="263" t="str">
        <f t="shared" si="506"/>
        <v/>
      </c>
      <c r="GA110" s="263" t="str">
        <f t="shared" si="506"/>
        <v/>
      </c>
      <c r="GB110" s="263" t="str">
        <f t="shared" si="506"/>
        <v/>
      </c>
      <c r="GC110" s="263" t="str">
        <f t="shared" si="445"/>
        <v/>
      </c>
      <c r="GD110" s="263" t="str">
        <f t="shared" si="511"/>
        <v/>
      </c>
      <c r="GE110" s="263" t="str">
        <f t="shared" si="511"/>
        <v/>
      </c>
      <c r="GF110" s="263" t="str">
        <f t="shared" si="511"/>
        <v/>
      </c>
      <c r="GG110" s="263" t="str">
        <f t="shared" si="511"/>
        <v/>
      </c>
      <c r="GH110" s="263" t="str">
        <f t="shared" si="511"/>
        <v/>
      </c>
      <c r="GI110" s="263" t="str">
        <f t="shared" si="511"/>
        <v/>
      </c>
      <c r="GJ110" s="263" t="str">
        <f t="shared" si="511"/>
        <v/>
      </c>
      <c r="GK110" s="263" t="str">
        <f t="shared" si="511"/>
        <v/>
      </c>
      <c r="GL110" s="263" t="str">
        <f t="shared" si="511"/>
        <v/>
      </c>
      <c r="GM110" s="265" t="str">
        <f t="shared" si="507"/>
        <v/>
      </c>
      <c r="GN110" s="265" t="str">
        <f t="shared" si="507"/>
        <v/>
      </c>
      <c r="GO110" s="265" t="str">
        <f t="shared" si="507"/>
        <v/>
      </c>
      <c r="GP110" s="265" t="str">
        <f t="shared" si="507"/>
        <v/>
      </c>
      <c r="GQ110" s="265" t="str">
        <f t="shared" si="507"/>
        <v/>
      </c>
      <c r="GR110" s="265" t="str">
        <f t="shared" si="507"/>
        <v/>
      </c>
      <c r="GS110" s="265" t="str">
        <f t="shared" si="425"/>
        <v/>
      </c>
      <c r="GT110" s="265" t="str">
        <f t="shared" si="488"/>
        <v/>
      </c>
      <c r="GU110" s="265" t="str">
        <f t="shared" si="488"/>
        <v/>
      </c>
      <c r="GV110" s="265" t="str">
        <f t="shared" si="512"/>
        <v/>
      </c>
      <c r="GW110" s="265" t="str">
        <f t="shared" si="512"/>
        <v/>
      </c>
      <c r="GX110" s="265" t="str">
        <f t="shared" si="512"/>
        <v/>
      </c>
      <c r="GY110" s="265" t="str">
        <f t="shared" si="512"/>
        <v/>
      </c>
      <c r="GZ110" s="265" t="str">
        <f t="shared" si="512"/>
        <v/>
      </c>
      <c r="HA110" s="265" t="str">
        <f t="shared" si="512"/>
        <v/>
      </c>
      <c r="HB110" s="265" t="str">
        <f t="shared" si="512"/>
        <v/>
      </c>
      <c r="HC110" s="265" t="str">
        <f t="shared" si="512"/>
        <v/>
      </c>
      <c r="HD110" s="265" t="str">
        <f t="shared" si="512"/>
        <v/>
      </c>
      <c r="HF110" s="265">
        <f t="shared" si="477"/>
        <v>99</v>
      </c>
      <c r="HG110" s="267" t="str">
        <f t="shared" si="499"/>
        <v/>
      </c>
      <c r="HH110" s="267" t="str">
        <f t="shared" si="499"/>
        <v/>
      </c>
      <c r="HI110" s="267" t="str">
        <f t="shared" si="499"/>
        <v/>
      </c>
      <c r="HJ110" s="267" t="str">
        <f t="shared" si="499"/>
        <v/>
      </c>
      <c r="HK110" s="267" t="str">
        <f t="shared" si="499"/>
        <v/>
      </c>
      <c r="HL110" s="267" t="str">
        <f t="shared" si="499"/>
        <v/>
      </c>
      <c r="HM110" s="267" t="str">
        <f t="shared" si="499"/>
        <v/>
      </c>
      <c r="HN110" s="267" t="str">
        <f t="shared" si="499"/>
        <v/>
      </c>
      <c r="HO110" s="267" t="str">
        <f t="shared" si="499"/>
        <v/>
      </c>
      <c r="HP110" s="267" t="str">
        <f t="shared" si="499"/>
        <v/>
      </c>
      <c r="HQ110" s="267">
        <f t="shared" si="500"/>
        <v>99</v>
      </c>
      <c r="HR110" s="267" t="str">
        <f t="shared" si="500"/>
        <v/>
      </c>
      <c r="HS110" s="267" t="str">
        <f t="shared" si="500"/>
        <v/>
      </c>
      <c r="HT110" s="267" t="str">
        <f t="shared" si="500"/>
        <v/>
      </c>
      <c r="HU110" s="267" t="str">
        <f t="shared" si="500"/>
        <v/>
      </c>
      <c r="HV110" s="267" t="str">
        <f t="shared" si="500"/>
        <v/>
      </c>
      <c r="HW110" s="267" t="str">
        <f t="shared" si="500"/>
        <v/>
      </c>
      <c r="HX110" s="267" t="str">
        <f t="shared" si="500"/>
        <v/>
      </c>
      <c r="HY110" s="267" t="str">
        <f t="shared" si="500"/>
        <v/>
      </c>
      <c r="HZ110" s="267" t="str">
        <f t="shared" si="500"/>
        <v/>
      </c>
      <c r="IA110" s="264"/>
      <c r="IB110" s="267" t="str">
        <f t="shared" si="516"/>
        <v/>
      </c>
      <c r="IC110" s="267" t="str">
        <f t="shared" si="517"/>
        <v/>
      </c>
      <c r="ID110" s="267" t="str">
        <f t="shared" si="518"/>
        <v/>
      </c>
      <c r="IE110" s="267" t="str">
        <f t="shared" si="519"/>
        <v/>
      </c>
      <c r="IF110" s="267" t="str">
        <f t="shared" si="520"/>
        <v/>
      </c>
      <c r="IG110" s="267" t="str">
        <f t="shared" si="521"/>
        <v/>
      </c>
      <c r="IH110" s="267" t="str">
        <f t="shared" si="522"/>
        <v/>
      </c>
      <c r="II110" s="267" t="str">
        <f t="shared" si="407"/>
        <v/>
      </c>
      <c r="IJ110" s="267" t="str">
        <f t="shared" si="408"/>
        <v/>
      </c>
      <c r="IK110" s="267" t="str">
        <f t="shared" si="409"/>
        <v/>
      </c>
      <c r="IL110" s="267">
        <f t="shared" si="410"/>
        <v>2</v>
      </c>
      <c r="IM110" s="267" t="str">
        <f t="shared" si="411"/>
        <v/>
      </c>
      <c r="IN110" s="267" t="str">
        <f t="shared" si="412"/>
        <v/>
      </c>
      <c r="IO110" s="267" t="str">
        <f t="shared" si="413"/>
        <v/>
      </c>
      <c r="IP110" s="267" t="str">
        <f t="shared" si="414"/>
        <v/>
      </c>
      <c r="IQ110" s="267" t="str">
        <f t="shared" si="415"/>
        <v/>
      </c>
      <c r="IR110" s="267" t="str">
        <f t="shared" si="416"/>
        <v/>
      </c>
      <c r="IS110" s="267" t="str">
        <f t="shared" si="417"/>
        <v/>
      </c>
      <c r="IT110" s="267" t="str">
        <f t="shared" si="418"/>
        <v/>
      </c>
      <c r="IU110" s="267" t="str">
        <f t="shared" si="419"/>
        <v/>
      </c>
      <c r="IV110" s="264"/>
      <c r="IW110" s="268">
        <v>99</v>
      </c>
      <c r="IX110" s="265" t="str">
        <f t="shared" si="523"/>
        <v/>
      </c>
      <c r="IY110" s="265" t="str">
        <f t="shared" si="475"/>
        <v/>
      </c>
      <c r="IZ110" s="265" t="str">
        <f t="shared" si="475"/>
        <v/>
      </c>
      <c r="JA110" s="265" t="str">
        <f t="shared" si="475"/>
        <v/>
      </c>
      <c r="JB110" s="265" t="str">
        <f t="shared" si="501"/>
        <v/>
      </c>
      <c r="JC110" s="265" t="str">
        <f t="shared" si="501"/>
        <v/>
      </c>
      <c r="JD110" s="265" t="str">
        <f t="shared" si="501"/>
        <v/>
      </c>
      <c r="JE110" s="265" t="str">
        <f t="shared" si="508"/>
        <v/>
      </c>
      <c r="JF110" s="265" t="str">
        <f t="shared" si="508"/>
        <v/>
      </c>
      <c r="JG110" s="265" t="str">
        <f t="shared" si="508"/>
        <v/>
      </c>
      <c r="JH110" s="265" t="str">
        <f t="shared" si="508"/>
        <v/>
      </c>
      <c r="JI110" s="265" t="str">
        <f t="shared" si="508"/>
        <v/>
      </c>
      <c r="JJ110" s="265" t="str">
        <f t="shared" si="508"/>
        <v/>
      </c>
      <c r="JK110" s="265" t="str">
        <f t="shared" si="508"/>
        <v/>
      </c>
      <c r="JL110" s="265" t="str">
        <f t="shared" si="508"/>
        <v/>
      </c>
      <c r="JM110" s="265" t="str">
        <f t="shared" si="508"/>
        <v/>
      </c>
      <c r="JN110" s="265" t="str">
        <f t="shared" si="508"/>
        <v/>
      </c>
      <c r="JO110" s="265" t="str">
        <f t="shared" si="508"/>
        <v/>
      </c>
      <c r="JP110" s="265" t="str">
        <f t="shared" si="508"/>
        <v/>
      </c>
      <c r="JQ110" s="265" t="str">
        <f t="shared" si="508"/>
        <v/>
      </c>
      <c r="JS110" s="265" t="str">
        <f>IF(IX110="","",SUM(IX$12:IX110)-IX110+1)</f>
        <v/>
      </c>
      <c r="JT110" s="265" t="str">
        <f>IF(IY110="","",SUM(IY$12:IY110)-IY110+1)</f>
        <v/>
      </c>
      <c r="JU110" s="265" t="str">
        <f>IF(IZ110="","",SUM(IZ$12:IZ110)-IZ110+1)</f>
        <v/>
      </c>
      <c r="JV110" s="265" t="str">
        <f>IF(JA110="","",SUM(JA$12:JA110)-JA110+1)</f>
        <v/>
      </c>
      <c r="JW110" s="265" t="str">
        <f>IF(JB110="","",SUM(JB$12:JB110)-JB110+1)</f>
        <v/>
      </c>
      <c r="JX110" s="265" t="str">
        <f>IF(JC110="","",SUM(JC$12:JC110)-JC110+1)</f>
        <v/>
      </c>
      <c r="JY110" s="265" t="str">
        <f>IF(JD110="","",SUM(JD$12:JD110)-JD110+1)</f>
        <v/>
      </c>
      <c r="JZ110" s="265" t="str">
        <f>IF(JE110="","",SUM(JE$12:JE110)-JE110+1)</f>
        <v/>
      </c>
      <c r="KA110" s="265" t="str">
        <f>IF(JF110="","",SUM(JF$12:JF110)-JF110+1)</f>
        <v/>
      </c>
      <c r="KB110" s="265" t="str">
        <f>IF(JG110="","",SUM(JG$12:JG110)-JG110+1)</f>
        <v/>
      </c>
      <c r="KC110" s="265" t="str">
        <f>IF(JH110="","",SUM(JH$12:JH110)-JH110+1)</f>
        <v/>
      </c>
      <c r="KD110" s="265" t="str">
        <f>IF(JI110="","",SUM(JI$12:JI110)-JI110+1)</f>
        <v/>
      </c>
      <c r="KE110" s="265" t="str">
        <f>IF(JJ110="","",SUM(JJ$12:JJ110)-JJ110+1)</f>
        <v/>
      </c>
      <c r="KF110" s="265" t="str">
        <f>IF(JK110="","",SUM(JK$12:JK110)-JK110+1)</f>
        <v/>
      </c>
      <c r="KG110" s="265" t="str">
        <f>IF(JL110="","",SUM(JL$12:JL110)-JL110+1)</f>
        <v/>
      </c>
      <c r="KH110" s="265" t="str">
        <f>IF(JM110="","",SUM(JM$12:JM110)-JM110+1)</f>
        <v/>
      </c>
      <c r="KI110" s="265" t="str">
        <f>IF(JN110="","",SUM(JN$12:JN110)-JN110+1)</f>
        <v/>
      </c>
      <c r="KJ110" s="265" t="str">
        <f>IF(JO110="","",SUM(JO$12:JO110)-JO110+1)</f>
        <v/>
      </c>
      <c r="KK110" s="265" t="str">
        <f>IF(JP110="","",SUM(JP$12:JP110)-JP110+1)</f>
        <v/>
      </c>
      <c r="KL110" s="265" t="str">
        <f>IF(JQ110="","",SUM(JQ$12:JQ110)-JQ110+1)</f>
        <v/>
      </c>
      <c r="KN110" s="265"/>
      <c r="KO110" s="265"/>
      <c r="KP110" s="265"/>
      <c r="KQ110" s="265"/>
      <c r="KR110" s="265"/>
      <c r="KS110" s="265"/>
      <c r="KT110" s="265"/>
      <c r="KU110" s="265" t="str">
        <f t="shared" si="490"/>
        <v/>
      </c>
      <c r="KV110" s="265" t="str">
        <f t="shared" si="385"/>
        <v/>
      </c>
      <c r="KW110" s="265" t="str">
        <f t="shared" si="386"/>
        <v/>
      </c>
      <c r="KX110" s="265" t="str">
        <f t="shared" si="387"/>
        <v/>
      </c>
      <c r="KY110" s="265" t="str">
        <f t="shared" si="388"/>
        <v/>
      </c>
      <c r="KZ110" s="265" t="str">
        <f t="shared" si="389"/>
        <v/>
      </c>
      <c r="LA110" s="265" t="str">
        <f t="shared" si="390"/>
        <v/>
      </c>
      <c r="LB110" s="265" t="str">
        <f t="shared" si="391"/>
        <v/>
      </c>
      <c r="LC110" s="265" t="str">
        <f t="shared" si="392"/>
        <v/>
      </c>
      <c r="LD110" s="265" t="str">
        <f t="shared" si="393"/>
        <v/>
      </c>
      <c r="LE110" s="265" t="str">
        <f t="shared" si="394"/>
        <v/>
      </c>
      <c r="LF110" s="265" t="str">
        <f t="shared" si="395"/>
        <v/>
      </c>
      <c r="LG110" s="265" t="str">
        <f t="shared" si="396"/>
        <v/>
      </c>
    </row>
    <row r="111" spans="1:319" s="266" customFormat="1" x14ac:dyDescent="0.25">
      <c r="A111" s="248">
        <f t="shared" si="422"/>
        <v>100</v>
      </c>
      <c r="B111" s="176" t="s">
        <v>747</v>
      </c>
      <c r="C111" s="45" t="s">
        <v>284</v>
      </c>
      <c r="D111" s="45" t="s">
        <v>292</v>
      </c>
      <c r="E111" s="45" t="s">
        <v>748</v>
      </c>
      <c r="F111" s="46" t="s">
        <v>345</v>
      </c>
      <c r="G111" s="172"/>
      <c r="H111" s="54" t="s">
        <v>364</v>
      </c>
      <c r="I111" s="54" t="s">
        <v>363</v>
      </c>
      <c r="J111" s="54"/>
      <c r="K111" s="54"/>
      <c r="L111" s="248" t="s">
        <v>438</v>
      </c>
      <c r="M111" s="248" t="s">
        <v>437</v>
      </c>
      <c r="N111" s="44" t="s">
        <v>596</v>
      </c>
      <c r="O111" s="44" t="s">
        <v>676</v>
      </c>
      <c r="P111" s="43">
        <v>7</v>
      </c>
      <c r="Q111" s="43" t="s">
        <v>415</v>
      </c>
      <c r="R111" s="43" t="s">
        <v>415</v>
      </c>
      <c r="S111" s="43">
        <v>11</v>
      </c>
      <c r="T111" s="54">
        <v>2</v>
      </c>
      <c r="U111" s="54"/>
      <c r="V111" s="54"/>
      <c r="W111" s="343">
        <f t="shared" si="513"/>
        <v>34</v>
      </c>
      <c r="X111" s="344">
        <f t="shared" si="514"/>
        <v>2</v>
      </c>
      <c r="Y111" s="45" t="s">
        <v>670</v>
      </c>
      <c r="Z111" s="45" t="s">
        <v>671</v>
      </c>
      <c r="AA111" s="54">
        <v>5</v>
      </c>
      <c r="AB111" s="54">
        <v>14</v>
      </c>
      <c r="AC111" s="54">
        <v>2</v>
      </c>
      <c r="AD111" s="44"/>
      <c r="AE111" s="44"/>
      <c r="AF111" s="44"/>
      <c r="AG111" s="45"/>
      <c r="AH111" s="45"/>
      <c r="AI111" s="45"/>
      <c r="AJ111" s="46"/>
      <c r="AK111" s="46"/>
      <c r="AL111" s="46"/>
      <c r="AN111" s="307" t="str">
        <f t="shared" si="377"/>
        <v xml:space="preserve">Pré: CIV01329 CIV01434  </v>
      </c>
      <c r="AO111" s="256" t="str">
        <f t="shared" si="378"/>
        <v>Co: CIV01341 CIV01340</v>
      </c>
      <c r="AP111" s="45" t="str">
        <f t="shared" si="397"/>
        <v>CIV01565</v>
      </c>
      <c r="AQ111" s="308" t="str">
        <f t="shared" si="423"/>
        <v>Estruturas de Fundação</v>
      </c>
      <c r="AR111" s="43">
        <f t="shared" si="379"/>
        <v>11</v>
      </c>
      <c r="AS111" s="255"/>
      <c r="AT111" s="256">
        <f t="shared" si="380"/>
        <v>5</v>
      </c>
      <c r="AU111" s="257"/>
      <c r="AV111" s="257"/>
      <c r="AW111" s="257"/>
      <c r="AX111" s="257"/>
      <c r="AY111" s="257"/>
      <c r="AZ111" s="257"/>
      <c r="BA111" s="257"/>
      <c r="BB111" s="257"/>
      <c r="BC111" s="257"/>
      <c r="BD111" s="257"/>
      <c r="BE111" s="257"/>
      <c r="BF111" s="257" t="str">
        <f t="shared" si="492"/>
        <v/>
      </c>
      <c r="BG111" s="257" t="str">
        <f t="shared" si="492"/>
        <v/>
      </c>
      <c r="BH111" s="257" t="str">
        <f t="shared" si="492"/>
        <v/>
      </c>
      <c r="BI111" s="257" t="str">
        <f t="shared" si="492"/>
        <v/>
      </c>
      <c r="BJ111" s="257" t="str">
        <f t="shared" si="492"/>
        <v/>
      </c>
      <c r="BK111" s="257" t="str">
        <f t="shared" si="492"/>
        <v/>
      </c>
      <c r="BL111" s="257" t="str">
        <f t="shared" si="492"/>
        <v/>
      </c>
      <c r="BM111" s="258" t="str">
        <f t="shared" si="381"/>
        <v/>
      </c>
      <c r="BN111" s="259" t="str">
        <f t="shared" si="493"/>
        <v/>
      </c>
      <c r="BO111" s="259" t="str">
        <f t="shared" si="493"/>
        <v/>
      </c>
      <c r="BP111" s="259" t="str">
        <f t="shared" si="493"/>
        <v/>
      </c>
      <c r="BQ111" s="259" t="str">
        <f t="shared" si="493"/>
        <v/>
      </c>
      <c r="BR111" s="259" t="str">
        <f t="shared" si="493"/>
        <v/>
      </c>
      <c r="BS111" s="259" t="str">
        <f t="shared" si="493"/>
        <v/>
      </c>
      <c r="BT111" s="259" t="str">
        <f t="shared" si="493"/>
        <v/>
      </c>
      <c r="BU111" s="259" t="str">
        <f t="shared" si="493"/>
        <v/>
      </c>
      <c r="BV111" s="259" t="str">
        <f t="shared" si="493"/>
        <v/>
      </c>
      <c r="BW111" s="259" t="str">
        <f t="shared" si="493"/>
        <v/>
      </c>
      <c r="BX111" s="259" t="str">
        <f t="shared" si="494"/>
        <v/>
      </c>
      <c r="BY111" s="259" t="str">
        <f t="shared" si="494"/>
        <v/>
      </c>
      <c r="BZ111" s="259" t="str">
        <f t="shared" si="494"/>
        <v/>
      </c>
      <c r="CA111" s="259" t="str">
        <f t="shared" si="494"/>
        <v/>
      </c>
      <c r="CB111" s="259" t="str">
        <f t="shared" si="494"/>
        <v/>
      </c>
      <c r="CC111" s="259" t="str">
        <f t="shared" si="494"/>
        <v/>
      </c>
      <c r="CD111" s="259" t="str">
        <f t="shared" si="494"/>
        <v/>
      </c>
      <c r="CE111" s="259" t="str">
        <f t="shared" si="494"/>
        <v/>
      </c>
      <c r="CF111" s="260" t="str">
        <f t="shared" si="382"/>
        <v/>
      </c>
      <c r="CG111" s="261" t="str">
        <f t="shared" si="495"/>
        <v/>
      </c>
      <c r="CH111" s="261" t="str">
        <f t="shared" si="495"/>
        <v/>
      </c>
      <c r="CI111" s="261" t="str">
        <f t="shared" si="495"/>
        <v/>
      </c>
      <c r="CJ111" s="261" t="str">
        <f t="shared" si="495"/>
        <v/>
      </c>
      <c r="CK111" s="261" t="str">
        <f t="shared" si="495"/>
        <v/>
      </c>
      <c r="CL111" s="261" t="str">
        <f t="shared" si="495"/>
        <v/>
      </c>
      <c r="CM111" s="261" t="str">
        <f t="shared" si="495"/>
        <v/>
      </c>
      <c r="CN111" s="261" t="str">
        <f t="shared" si="495"/>
        <v/>
      </c>
      <c r="CO111" s="261" t="str">
        <f t="shared" si="495"/>
        <v/>
      </c>
      <c r="CP111" s="261" t="str">
        <f t="shared" si="495"/>
        <v/>
      </c>
      <c r="CQ111" s="261" t="str">
        <f t="shared" si="496"/>
        <v/>
      </c>
      <c r="CR111" s="261" t="str">
        <f t="shared" si="496"/>
        <v/>
      </c>
      <c r="CS111" s="261" t="str">
        <f t="shared" si="496"/>
        <v/>
      </c>
      <c r="CT111" s="261" t="str">
        <f t="shared" si="496"/>
        <v/>
      </c>
      <c r="CU111" s="261" t="str">
        <f t="shared" si="496"/>
        <v/>
      </c>
      <c r="CV111" s="261" t="str">
        <f t="shared" si="496"/>
        <v/>
      </c>
      <c r="CW111" s="261" t="str">
        <f t="shared" si="496"/>
        <v/>
      </c>
      <c r="CX111" s="261" t="str">
        <f t="shared" si="496"/>
        <v/>
      </c>
      <c r="CY111" s="262" t="str">
        <f t="shared" si="383"/>
        <v/>
      </c>
      <c r="CZ111" s="263" t="str">
        <f t="shared" si="497"/>
        <v/>
      </c>
      <c r="DA111" s="263" t="str">
        <f t="shared" si="497"/>
        <v/>
      </c>
      <c r="DB111" s="263" t="str">
        <f t="shared" si="497"/>
        <v/>
      </c>
      <c r="DC111" s="263" t="str">
        <f t="shared" si="497"/>
        <v/>
      </c>
      <c r="DD111" s="263" t="str">
        <f t="shared" si="497"/>
        <v/>
      </c>
      <c r="DE111" s="263" t="str">
        <f t="shared" si="497"/>
        <v/>
      </c>
      <c r="DF111" s="263" t="str">
        <f t="shared" si="497"/>
        <v/>
      </c>
      <c r="DG111" s="263" t="str">
        <f t="shared" si="497"/>
        <v/>
      </c>
      <c r="DH111" s="263" t="str">
        <f t="shared" si="497"/>
        <v/>
      </c>
      <c r="DI111" s="263" t="str">
        <f t="shared" si="497"/>
        <v/>
      </c>
      <c r="DJ111" s="263" t="str">
        <f t="shared" si="498"/>
        <v/>
      </c>
      <c r="DK111" s="263" t="str">
        <f t="shared" si="498"/>
        <v/>
      </c>
      <c r="DL111" s="263" t="str">
        <f t="shared" si="498"/>
        <v/>
      </c>
      <c r="DM111" s="263" t="str">
        <f t="shared" si="498"/>
        <v/>
      </c>
      <c r="DN111" s="263" t="str">
        <f t="shared" si="498"/>
        <v/>
      </c>
      <c r="DO111" s="263" t="str">
        <f t="shared" si="498"/>
        <v/>
      </c>
      <c r="DP111" s="263" t="str">
        <f t="shared" si="498"/>
        <v/>
      </c>
      <c r="DQ111" s="263" t="str">
        <f t="shared" si="498"/>
        <v/>
      </c>
      <c r="DR111" s="264"/>
      <c r="DS111" s="257" t="str">
        <f t="shared" si="502"/>
        <v/>
      </c>
      <c r="DT111" s="257" t="str">
        <f t="shared" si="502"/>
        <v/>
      </c>
      <c r="DU111" s="257" t="str">
        <f t="shared" si="502"/>
        <v/>
      </c>
      <c r="DV111" s="257" t="str">
        <f t="shared" si="502"/>
        <v/>
      </c>
      <c r="DW111" s="257" t="str">
        <f t="shared" si="502"/>
        <v/>
      </c>
      <c r="DX111" s="257" t="str">
        <f t="shared" si="502"/>
        <v/>
      </c>
      <c r="DY111" s="257" t="str">
        <f t="shared" si="502"/>
        <v/>
      </c>
      <c r="DZ111" s="257" t="str">
        <f t="shared" si="502"/>
        <v/>
      </c>
      <c r="EA111" s="257" t="str">
        <f t="shared" si="515"/>
        <v/>
      </c>
      <c r="EB111" s="257" t="str">
        <f t="shared" si="515"/>
        <v/>
      </c>
      <c r="EC111" s="257" t="str">
        <f t="shared" si="515"/>
        <v/>
      </c>
      <c r="ED111" s="257" t="str">
        <f t="shared" si="515"/>
        <v/>
      </c>
      <c r="EE111" s="257" t="str">
        <f t="shared" si="515"/>
        <v/>
      </c>
      <c r="EF111" s="257" t="str">
        <f t="shared" si="515"/>
        <v/>
      </c>
      <c r="EG111" s="257" t="str">
        <f t="shared" si="515"/>
        <v/>
      </c>
      <c r="EH111" s="257" t="str">
        <f t="shared" si="515"/>
        <v/>
      </c>
      <c r="EI111" s="257" t="str">
        <f t="shared" si="515"/>
        <v/>
      </c>
      <c r="EJ111" s="257" t="str">
        <f t="shared" si="515"/>
        <v/>
      </c>
      <c r="EK111" s="259" t="str">
        <f t="shared" ref="EK111:ER111" si="524">CONCATENATE(IF(LOOKUP($DR$2-1,$AT$7:$DQ$7,$AT111:$DQ111)=EK$9,LOOKUP(EK$2,$AT$7:$DQ$7,$AT111:$DQ111),""),IF(LOOKUP($DR$3-1,$AT$7:$DQ$7,$AT111:$DQ111)=EK$9,LOOKUP(EK$3,$AT$7:$DQ$7,$AT111:$DQ111),""),IF(LOOKUP($DR$4-1,$AT$7:$DQ$7,$AT111:$DQ111)=EK$9,LOOKUP(EK$4,$AT$7:$DQ$7,$AT111:$DQ111),""),IF(LOOKUP($DR$5-1,$AT$7:$DQ$7,$AT111:$DQ111)=EK$9,LOOKUP(EK$5,$AT$7:$DQ$7,$AT111:$DQ111),""))</f>
        <v/>
      </c>
      <c r="EL111" s="259" t="str">
        <f t="shared" si="524"/>
        <v/>
      </c>
      <c r="EM111" s="259" t="str">
        <f t="shared" si="524"/>
        <v/>
      </c>
      <c r="EN111" s="259" t="str">
        <f t="shared" si="524"/>
        <v/>
      </c>
      <c r="EO111" s="259" t="str">
        <f t="shared" si="524"/>
        <v/>
      </c>
      <c r="EP111" s="259" t="str">
        <f t="shared" si="524"/>
        <v/>
      </c>
      <c r="EQ111" s="259" t="str">
        <f t="shared" si="524"/>
        <v/>
      </c>
      <c r="ER111" s="259" t="str">
        <f t="shared" si="524"/>
        <v/>
      </c>
      <c r="ES111" s="259" t="str">
        <f t="shared" si="441"/>
        <v/>
      </c>
      <c r="ET111" s="259" t="str">
        <f t="shared" si="509"/>
        <v/>
      </c>
      <c r="EU111" s="259" t="str">
        <f t="shared" si="509"/>
        <v/>
      </c>
      <c r="EV111" s="259" t="str">
        <f t="shared" si="509"/>
        <v/>
      </c>
      <c r="EW111" s="259" t="str">
        <f t="shared" si="509"/>
        <v/>
      </c>
      <c r="EX111" s="259" t="str">
        <f t="shared" si="509"/>
        <v/>
      </c>
      <c r="EY111" s="259" t="str">
        <f t="shared" si="509"/>
        <v/>
      </c>
      <c r="EZ111" s="259" t="str">
        <f t="shared" si="509"/>
        <v/>
      </c>
      <c r="FA111" s="259" t="str">
        <f t="shared" si="509"/>
        <v/>
      </c>
      <c r="FB111" s="259" t="str">
        <f t="shared" si="509"/>
        <v/>
      </c>
      <c r="FC111" s="261" t="str">
        <f t="shared" ref="FC111:FE117" si="525">CONCATENATE(IF(LOOKUP($DR$2-1,$AT$7:$DQ$7,$AT111:$DQ111)=FC$9,LOOKUP(FC$2,$AT$7:$DQ$7,$AT111:$DQ111),""),IF(LOOKUP($DR$3-1,$AT$7:$DQ$7,$AT111:$DQ111)=FC$9,LOOKUP(FC$3,$AT$7:$DQ$7,$AT111:$DQ111),""),IF(LOOKUP($DR$4-1,$AT$7:$DQ$7,$AT111:$DQ111)=FC$9,LOOKUP(FC$4,$AT$7:$DQ$7,$AT111:$DQ111),""),IF(LOOKUP($DR$5-1,$AT$7:$DQ$7,$AT111:$DQ111)=FC$9,LOOKUP(FC$5,$AT$7:$DQ$7,$AT111:$DQ111),""))</f>
        <v/>
      </c>
      <c r="FD111" s="261" t="str">
        <f t="shared" si="525"/>
        <v/>
      </c>
      <c r="FE111" s="261" t="str">
        <f t="shared" si="525"/>
        <v/>
      </c>
      <c r="FF111" s="261" t="str">
        <f t="shared" ref="FF111:FJ115" si="526">CONCATENATE(IF(LOOKUP($DR$2-1,$AT$7:$DQ$7,$AT111:$DQ111)=FF$9,LOOKUP(FF$2,$AT$7:$DQ$7,$AT111:$DQ111),""),IF(LOOKUP($DR$3-1,$AT$7:$DQ$7,$AT111:$DQ111)=FF$9,LOOKUP(FF$3,$AT$7:$DQ$7,$AT111:$DQ111),""),IF(LOOKUP($DR$4-1,$AT$7:$DQ$7,$AT111:$DQ111)=FF$9,LOOKUP(FF$4,$AT$7:$DQ$7,$AT111:$DQ111),""),IF(LOOKUP($DR$5-1,$AT$7:$DQ$7,$AT111:$DQ111)=FF$9,LOOKUP(FF$5,$AT$7:$DQ$7,$AT111:$DQ111),""))</f>
        <v/>
      </c>
      <c r="FG111" s="261" t="str">
        <f t="shared" si="526"/>
        <v/>
      </c>
      <c r="FH111" s="261" t="str">
        <f t="shared" si="526"/>
        <v/>
      </c>
      <c r="FI111" s="261" t="str">
        <f t="shared" si="526"/>
        <v/>
      </c>
      <c r="FJ111" s="261" t="str">
        <f t="shared" si="526"/>
        <v/>
      </c>
      <c r="FK111" s="261" t="str">
        <f t="shared" si="443"/>
        <v/>
      </c>
      <c r="FL111" s="261" t="str">
        <f t="shared" si="510"/>
        <v/>
      </c>
      <c r="FM111" s="261" t="str">
        <f t="shared" si="510"/>
        <v/>
      </c>
      <c r="FN111" s="261" t="str">
        <f t="shared" si="510"/>
        <v/>
      </c>
      <c r="FO111" s="261" t="str">
        <f t="shared" si="510"/>
        <v/>
      </c>
      <c r="FP111" s="261" t="str">
        <f t="shared" si="510"/>
        <v/>
      </c>
      <c r="FQ111" s="261" t="str">
        <f t="shared" si="510"/>
        <v/>
      </c>
      <c r="FR111" s="261" t="str">
        <f t="shared" si="510"/>
        <v/>
      </c>
      <c r="FS111" s="261" t="str">
        <f t="shared" si="510"/>
        <v/>
      </c>
      <c r="FT111" s="261" t="str">
        <f t="shared" si="510"/>
        <v/>
      </c>
      <c r="FU111" s="263" t="str">
        <f t="shared" si="506"/>
        <v/>
      </c>
      <c r="FV111" s="263" t="str">
        <f t="shared" si="506"/>
        <v/>
      </c>
      <c r="FW111" s="263" t="str">
        <f t="shared" si="506"/>
        <v/>
      </c>
      <c r="FX111" s="263" t="str">
        <f t="shared" si="506"/>
        <v/>
      </c>
      <c r="FY111" s="263" t="str">
        <f t="shared" si="506"/>
        <v/>
      </c>
      <c r="FZ111" s="263" t="str">
        <f t="shared" si="506"/>
        <v/>
      </c>
      <c r="GA111" s="263" t="str">
        <f t="shared" si="506"/>
        <v/>
      </c>
      <c r="GB111" s="263" t="str">
        <f t="shared" si="506"/>
        <v/>
      </c>
      <c r="GC111" s="263" t="str">
        <f t="shared" si="445"/>
        <v/>
      </c>
      <c r="GD111" s="263" t="str">
        <f t="shared" si="511"/>
        <v/>
      </c>
      <c r="GE111" s="263" t="str">
        <f t="shared" si="511"/>
        <v/>
      </c>
      <c r="GF111" s="263" t="str">
        <f t="shared" si="511"/>
        <v/>
      </c>
      <c r="GG111" s="263" t="str">
        <f t="shared" si="511"/>
        <v/>
      </c>
      <c r="GH111" s="263" t="str">
        <f t="shared" si="511"/>
        <v/>
      </c>
      <c r="GI111" s="263" t="str">
        <f t="shared" si="511"/>
        <v/>
      </c>
      <c r="GJ111" s="263" t="str">
        <f t="shared" si="511"/>
        <v/>
      </c>
      <c r="GK111" s="263" t="str">
        <f t="shared" si="511"/>
        <v/>
      </c>
      <c r="GL111" s="263" t="str">
        <f t="shared" si="511"/>
        <v/>
      </c>
      <c r="GM111" s="265" t="str">
        <f t="shared" si="507"/>
        <v/>
      </c>
      <c r="GN111" s="265" t="str">
        <f t="shared" si="507"/>
        <v/>
      </c>
      <c r="GO111" s="265" t="str">
        <f t="shared" si="507"/>
        <v/>
      </c>
      <c r="GP111" s="265" t="str">
        <f t="shared" si="507"/>
        <v/>
      </c>
      <c r="GQ111" s="265" t="str">
        <f t="shared" si="507"/>
        <v/>
      </c>
      <c r="GR111" s="265" t="str">
        <f t="shared" si="507"/>
        <v/>
      </c>
      <c r="GS111" s="265" t="str">
        <f t="shared" si="425"/>
        <v/>
      </c>
      <c r="GT111" s="265" t="str">
        <f t="shared" si="488"/>
        <v/>
      </c>
      <c r="GU111" s="265" t="str">
        <f t="shared" si="488"/>
        <v/>
      </c>
      <c r="GV111" s="265" t="str">
        <f t="shared" si="512"/>
        <v/>
      </c>
      <c r="GW111" s="265" t="str">
        <f t="shared" si="512"/>
        <v/>
      </c>
      <c r="GX111" s="265" t="str">
        <f t="shared" si="512"/>
        <v/>
      </c>
      <c r="GY111" s="265" t="str">
        <f t="shared" si="512"/>
        <v/>
      </c>
      <c r="GZ111" s="265" t="str">
        <f t="shared" si="512"/>
        <v/>
      </c>
      <c r="HA111" s="265" t="str">
        <f t="shared" si="512"/>
        <v/>
      </c>
      <c r="HB111" s="265" t="str">
        <f t="shared" si="512"/>
        <v/>
      </c>
      <c r="HC111" s="265" t="str">
        <f t="shared" si="512"/>
        <v/>
      </c>
      <c r="HD111" s="265" t="str">
        <f t="shared" si="512"/>
        <v/>
      </c>
      <c r="HF111" s="265">
        <f t="shared" si="477"/>
        <v>100</v>
      </c>
      <c r="HG111" s="267" t="str">
        <f t="shared" si="499"/>
        <v/>
      </c>
      <c r="HH111" s="267" t="str">
        <f t="shared" si="499"/>
        <v/>
      </c>
      <c r="HI111" s="267" t="str">
        <f t="shared" si="499"/>
        <v/>
      </c>
      <c r="HJ111" s="267" t="str">
        <f t="shared" si="499"/>
        <v/>
      </c>
      <c r="HK111" s="267" t="str">
        <f t="shared" si="499"/>
        <v/>
      </c>
      <c r="HL111" s="267" t="str">
        <f t="shared" si="499"/>
        <v/>
      </c>
      <c r="HM111" s="267" t="str">
        <f t="shared" si="499"/>
        <v/>
      </c>
      <c r="HN111" s="267" t="str">
        <f t="shared" si="499"/>
        <v/>
      </c>
      <c r="HO111" s="267" t="str">
        <f t="shared" si="499"/>
        <v/>
      </c>
      <c r="HP111" s="267" t="str">
        <f t="shared" si="499"/>
        <v/>
      </c>
      <c r="HQ111" s="267">
        <f t="shared" si="500"/>
        <v>100</v>
      </c>
      <c r="HR111" s="267" t="str">
        <f t="shared" si="500"/>
        <v/>
      </c>
      <c r="HS111" s="267" t="str">
        <f t="shared" si="500"/>
        <v/>
      </c>
      <c r="HT111" s="267" t="str">
        <f t="shared" si="500"/>
        <v/>
      </c>
      <c r="HU111" s="267" t="str">
        <f t="shared" si="500"/>
        <v/>
      </c>
      <c r="HV111" s="267" t="str">
        <f t="shared" si="500"/>
        <v/>
      </c>
      <c r="HW111" s="267" t="str">
        <f t="shared" si="500"/>
        <v/>
      </c>
      <c r="HX111" s="267" t="str">
        <f t="shared" si="500"/>
        <v/>
      </c>
      <c r="HY111" s="267" t="str">
        <f t="shared" si="500"/>
        <v/>
      </c>
      <c r="HZ111" s="267" t="str">
        <f t="shared" si="500"/>
        <v/>
      </c>
      <c r="IA111" s="264"/>
      <c r="IB111" s="267" t="str">
        <f t="shared" si="516"/>
        <v/>
      </c>
      <c r="IC111" s="267" t="str">
        <f t="shared" si="517"/>
        <v/>
      </c>
      <c r="ID111" s="267" t="str">
        <f t="shared" si="518"/>
        <v/>
      </c>
      <c r="IE111" s="267" t="str">
        <f t="shared" si="519"/>
        <v/>
      </c>
      <c r="IF111" s="267" t="str">
        <f t="shared" si="520"/>
        <v/>
      </c>
      <c r="IG111" s="267" t="str">
        <f t="shared" si="521"/>
        <v/>
      </c>
      <c r="IH111" s="267" t="str">
        <f t="shared" si="522"/>
        <v/>
      </c>
      <c r="II111" s="267" t="str">
        <f t="shared" si="407"/>
        <v/>
      </c>
      <c r="IJ111" s="267" t="str">
        <f t="shared" si="408"/>
        <v/>
      </c>
      <c r="IK111" s="267" t="str">
        <f t="shared" si="409"/>
        <v/>
      </c>
      <c r="IL111" s="267">
        <f t="shared" si="410"/>
        <v>3</v>
      </c>
      <c r="IM111" s="267" t="str">
        <f t="shared" si="411"/>
        <v/>
      </c>
      <c r="IN111" s="267" t="str">
        <f t="shared" si="412"/>
        <v/>
      </c>
      <c r="IO111" s="267" t="str">
        <f t="shared" si="413"/>
        <v/>
      </c>
      <c r="IP111" s="267" t="str">
        <f t="shared" si="414"/>
        <v/>
      </c>
      <c r="IQ111" s="267" t="str">
        <f t="shared" si="415"/>
        <v/>
      </c>
      <c r="IR111" s="267" t="str">
        <f t="shared" si="416"/>
        <v/>
      </c>
      <c r="IS111" s="267" t="str">
        <f t="shared" si="417"/>
        <v/>
      </c>
      <c r="IT111" s="267" t="str">
        <f t="shared" si="418"/>
        <v/>
      </c>
      <c r="IU111" s="267" t="str">
        <f t="shared" si="419"/>
        <v/>
      </c>
      <c r="IV111" s="264"/>
      <c r="IW111" s="268">
        <v>100</v>
      </c>
      <c r="IX111" s="265" t="str">
        <f t="shared" si="523"/>
        <v/>
      </c>
      <c r="IY111" s="265" t="str">
        <f t="shared" si="475"/>
        <v/>
      </c>
      <c r="IZ111" s="265" t="str">
        <f t="shared" si="475"/>
        <v/>
      </c>
      <c r="JA111" s="265" t="str">
        <f t="shared" si="475"/>
        <v/>
      </c>
      <c r="JB111" s="265" t="str">
        <f t="shared" si="501"/>
        <v/>
      </c>
      <c r="JC111" s="265" t="str">
        <f t="shared" si="501"/>
        <v/>
      </c>
      <c r="JD111" s="265" t="str">
        <f t="shared" si="501"/>
        <v/>
      </c>
      <c r="JE111" s="265" t="str">
        <f t="shared" si="508"/>
        <v/>
      </c>
      <c r="JF111" s="265" t="str">
        <f t="shared" si="508"/>
        <v/>
      </c>
      <c r="JG111" s="265" t="str">
        <f t="shared" si="508"/>
        <v/>
      </c>
      <c r="JH111" s="265" t="str">
        <f t="shared" si="508"/>
        <v/>
      </c>
      <c r="JI111" s="265" t="str">
        <f t="shared" si="508"/>
        <v/>
      </c>
      <c r="JJ111" s="265" t="str">
        <f t="shared" si="508"/>
        <v/>
      </c>
      <c r="JK111" s="265" t="str">
        <f t="shared" si="508"/>
        <v/>
      </c>
      <c r="JL111" s="265" t="str">
        <f t="shared" si="508"/>
        <v/>
      </c>
      <c r="JM111" s="265" t="str">
        <f t="shared" si="508"/>
        <v/>
      </c>
      <c r="JN111" s="265" t="str">
        <f t="shared" si="508"/>
        <v/>
      </c>
      <c r="JO111" s="265" t="str">
        <f t="shared" si="508"/>
        <v/>
      </c>
      <c r="JP111" s="265" t="str">
        <f t="shared" si="508"/>
        <v/>
      </c>
      <c r="JQ111" s="265" t="str">
        <f t="shared" si="508"/>
        <v/>
      </c>
      <c r="JS111" s="265" t="str">
        <f>IF(IX111="","",SUM(IX$12:IX111)-IX111+1)</f>
        <v/>
      </c>
      <c r="JT111" s="265" t="str">
        <f>IF(IY111="","",SUM(IY$12:IY111)-IY111+1)</f>
        <v/>
      </c>
      <c r="JU111" s="265" t="str">
        <f>IF(IZ111="","",SUM(IZ$12:IZ111)-IZ111+1)</f>
        <v/>
      </c>
      <c r="JV111" s="265" t="str">
        <f>IF(JA111="","",SUM(JA$12:JA111)-JA111+1)</f>
        <v/>
      </c>
      <c r="JW111" s="265" t="str">
        <f>IF(JB111="","",SUM(JB$12:JB111)-JB111+1)</f>
        <v/>
      </c>
      <c r="JX111" s="265" t="str">
        <f>IF(JC111="","",SUM(JC$12:JC111)-JC111+1)</f>
        <v/>
      </c>
      <c r="JY111" s="265" t="str">
        <f>IF(JD111="","",SUM(JD$12:JD111)-JD111+1)</f>
        <v/>
      </c>
      <c r="JZ111" s="265" t="str">
        <f>IF(JE111="","",SUM(JE$12:JE111)-JE111+1)</f>
        <v/>
      </c>
      <c r="KA111" s="265" t="str">
        <f>IF(JF111="","",SUM(JF$12:JF111)-JF111+1)</f>
        <v/>
      </c>
      <c r="KB111" s="265" t="str">
        <f>IF(JG111="","",SUM(JG$12:JG111)-JG111+1)</f>
        <v/>
      </c>
      <c r="KC111" s="265" t="str">
        <f>IF(JH111="","",SUM(JH$12:JH111)-JH111+1)</f>
        <v/>
      </c>
      <c r="KD111" s="265" t="str">
        <f>IF(JI111="","",SUM(JI$12:JI111)-JI111+1)</f>
        <v/>
      </c>
      <c r="KE111" s="265" t="str">
        <f>IF(JJ111="","",SUM(JJ$12:JJ111)-JJ111+1)</f>
        <v/>
      </c>
      <c r="KF111" s="265" t="str">
        <f>IF(JK111="","",SUM(JK$12:JK111)-JK111+1)</f>
        <v/>
      </c>
      <c r="KG111" s="265" t="str">
        <f>IF(JL111="","",SUM(JL$12:JL111)-JL111+1)</f>
        <v/>
      </c>
      <c r="KH111" s="265" t="str">
        <f>IF(JM111="","",SUM(JM$12:JM111)-JM111+1)</f>
        <v/>
      </c>
      <c r="KI111" s="265" t="str">
        <f>IF(JN111="","",SUM(JN$12:JN111)-JN111+1)</f>
        <v/>
      </c>
      <c r="KJ111" s="265" t="str">
        <f>IF(JO111="","",SUM(JO$12:JO111)-JO111+1)</f>
        <v/>
      </c>
      <c r="KK111" s="265" t="str">
        <f>IF(JP111="","",SUM(JP$12:JP111)-JP111+1)</f>
        <v/>
      </c>
      <c r="KL111" s="265" t="str">
        <f>IF(JQ111="","",SUM(JQ$12:JQ111)-JQ111+1)</f>
        <v/>
      </c>
      <c r="KN111" s="265"/>
      <c r="KO111" s="265"/>
      <c r="KP111" s="265"/>
      <c r="KQ111" s="265"/>
      <c r="KR111" s="265"/>
      <c r="KS111" s="265"/>
      <c r="KT111" s="265"/>
      <c r="KU111" s="265" t="str">
        <f t="shared" si="490"/>
        <v/>
      </c>
      <c r="KV111" s="265" t="str">
        <f t="shared" si="385"/>
        <v/>
      </c>
      <c r="KW111" s="265" t="str">
        <f t="shared" si="386"/>
        <v/>
      </c>
      <c r="KX111" s="265" t="str">
        <f t="shared" si="387"/>
        <v/>
      </c>
      <c r="KY111" s="265" t="str">
        <f t="shared" si="388"/>
        <v/>
      </c>
      <c r="KZ111" s="265" t="str">
        <f t="shared" si="389"/>
        <v/>
      </c>
      <c r="LA111" s="265" t="str">
        <f t="shared" si="390"/>
        <v/>
      </c>
      <c r="LB111" s="265" t="str">
        <f t="shared" si="391"/>
        <v/>
      </c>
      <c r="LC111" s="265" t="str">
        <f t="shared" si="392"/>
        <v/>
      </c>
      <c r="LD111" s="265" t="str">
        <f t="shared" si="393"/>
        <v/>
      </c>
      <c r="LE111" s="265" t="str">
        <f t="shared" si="394"/>
        <v/>
      </c>
      <c r="LF111" s="265" t="str">
        <f t="shared" si="395"/>
        <v/>
      </c>
      <c r="LG111" s="265" t="str">
        <f t="shared" si="396"/>
        <v/>
      </c>
    </row>
    <row r="112" spans="1:319" s="266" customFormat="1" x14ac:dyDescent="0.25">
      <c r="A112" s="248">
        <f t="shared" si="422"/>
        <v>101</v>
      </c>
      <c r="B112" s="176" t="s">
        <v>796</v>
      </c>
      <c r="C112" s="45" t="s">
        <v>284</v>
      </c>
      <c r="D112" s="45" t="s">
        <v>292</v>
      </c>
      <c r="E112" s="169" t="s">
        <v>797</v>
      </c>
      <c r="F112" s="46" t="s">
        <v>345</v>
      </c>
      <c r="G112" s="172"/>
      <c r="H112" s="54"/>
      <c r="I112" s="54"/>
      <c r="J112" s="54"/>
      <c r="K112" s="54"/>
      <c r="L112" s="248"/>
      <c r="M112" s="248"/>
      <c r="N112" s="44" t="s">
        <v>596</v>
      </c>
      <c r="O112" s="44" t="s">
        <v>676</v>
      </c>
      <c r="P112" s="43">
        <v>6</v>
      </c>
      <c r="Q112" s="43" t="s">
        <v>415</v>
      </c>
      <c r="R112" s="43" t="s">
        <v>415</v>
      </c>
      <c r="S112" s="43">
        <v>11</v>
      </c>
      <c r="T112" s="54">
        <v>2</v>
      </c>
      <c r="U112" s="54"/>
      <c r="V112" s="54"/>
      <c r="W112" s="343">
        <f t="shared" si="513"/>
        <v>34</v>
      </c>
      <c r="X112" s="344">
        <f t="shared" si="514"/>
        <v>2</v>
      </c>
      <c r="Y112" s="45" t="s">
        <v>798</v>
      </c>
      <c r="Z112" s="45" t="s">
        <v>671</v>
      </c>
      <c r="AA112" s="54">
        <v>3</v>
      </c>
      <c r="AB112" s="54">
        <v>16</v>
      </c>
      <c r="AC112" s="54">
        <v>2</v>
      </c>
      <c r="AD112" s="44"/>
      <c r="AE112" s="44"/>
      <c r="AF112" s="44"/>
      <c r="AG112" s="45"/>
      <c r="AH112" s="45"/>
      <c r="AI112" s="45"/>
      <c r="AJ112" s="46"/>
      <c r="AK112" s="46"/>
      <c r="AL112" s="46"/>
      <c r="AN112" s="307" t="str">
        <f t="shared" si="377"/>
        <v>Pré: ---</v>
      </c>
      <c r="AO112" s="256" t="str">
        <f t="shared" si="378"/>
        <v>Co: ---</v>
      </c>
      <c r="AP112" s="45" t="str">
        <f t="shared" si="397"/>
        <v>CIV?????</v>
      </c>
      <c r="AQ112" s="308" t="str">
        <f t="shared" si="423"/>
        <v>Geossintéticos I</v>
      </c>
      <c r="AR112" s="43">
        <f t="shared" si="379"/>
        <v>11</v>
      </c>
      <c r="AS112" s="255"/>
      <c r="AT112" s="256">
        <f t="shared" si="380"/>
        <v>3</v>
      </c>
      <c r="AU112" s="257"/>
      <c r="AV112" s="257"/>
      <c r="AW112" s="257"/>
      <c r="AX112" s="257"/>
      <c r="AY112" s="257"/>
      <c r="AZ112" s="257"/>
      <c r="BA112" s="257"/>
      <c r="BB112" s="257"/>
      <c r="BC112" s="257"/>
      <c r="BD112" s="257"/>
      <c r="BE112" s="257"/>
      <c r="BF112" s="257" t="str">
        <f t="shared" ref="BE112:BL121" si="527">IF($AT112="","",IF(AND(BF$11-LOOKUP(BF$8,$AA$8:$AL$8,$AA112:$AL112)&gt;=0,BF$11-LOOKUP(BF$8,$AA$8:$AL$8,$AA112:$AL112)&lt;LOOKUP(BF$8+1,$AA$8:$AL$8,$AA112:$AL112)),BF$11,""))</f>
        <v/>
      </c>
      <c r="BG112" s="257" t="str">
        <f t="shared" si="527"/>
        <v/>
      </c>
      <c r="BH112" s="257" t="str">
        <f t="shared" si="527"/>
        <v/>
      </c>
      <c r="BI112" s="257" t="str">
        <f t="shared" si="527"/>
        <v/>
      </c>
      <c r="BJ112" s="257" t="str">
        <f t="shared" si="527"/>
        <v/>
      </c>
      <c r="BK112" s="257" t="str">
        <f t="shared" si="527"/>
        <v/>
      </c>
      <c r="BL112" s="257" t="str">
        <f t="shared" si="527"/>
        <v/>
      </c>
      <c r="BM112" s="258" t="str">
        <f t="shared" si="381"/>
        <v/>
      </c>
      <c r="BN112" s="259" t="str">
        <f t="shared" ref="BN112:BW121" si="528">IF($AT112="","",IF(AND(BN$11-LOOKUP(BN$8,$AA$8:$AL$8,$AA112:$AL112)&gt;=0,BN$11-LOOKUP(BN$8,$AA$8:$AL$8,$AA112:$AL112)&lt;LOOKUP(BN$8+1,$AA$8:$AL$8,$AA112:$AL112)),BN$11,""))</f>
        <v/>
      </c>
      <c r="BO112" s="259" t="str">
        <f t="shared" si="528"/>
        <v/>
      </c>
      <c r="BP112" s="259" t="str">
        <f t="shared" si="528"/>
        <v/>
      </c>
      <c r="BQ112" s="259" t="str">
        <f t="shared" si="528"/>
        <v/>
      </c>
      <c r="BR112" s="259" t="str">
        <f t="shared" si="528"/>
        <v/>
      </c>
      <c r="BS112" s="259" t="str">
        <f t="shared" si="528"/>
        <v/>
      </c>
      <c r="BT112" s="259" t="str">
        <f t="shared" si="528"/>
        <v/>
      </c>
      <c r="BU112" s="259" t="str">
        <f t="shared" si="528"/>
        <v/>
      </c>
      <c r="BV112" s="259" t="str">
        <f t="shared" si="528"/>
        <v/>
      </c>
      <c r="BW112" s="259" t="str">
        <f t="shared" si="528"/>
        <v/>
      </c>
      <c r="BX112" s="259" t="str">
        <f t="shared" ref="BX112:CE121" si="529">IF($AT112="","",IF(AND(BX$11-LOOKUP(BX$8,$AA$8:$AL$8,$AA112:$AL112)&gt;=0,BX$11-LOOKUP(BX$8,$AA$8:$AL$8,$AA112:$AL112)&lt;LOOKUP(BX$8+1,$AA$8:$AL$8,$AA112:$AL112)),BX$11,""))</f>
        <v/>
      </c>
      <c r="BY112" s="259" t="str">
        <f t="shared" si="529"/>
        <v/>
      </c>
      <c r="BZ112" s="259" t="str">
        <f t="shared" si="529"/>
        <v/>
      </c>
      <c r="CA112" s="259" t="str">
        <f t="shared" si="529"/>
        <v/>
      </c>
      <c r="CB112" s="259" t="str">
        <f t="shared" si="529"/>
        <v/>
      </c>
      <c r="CC112" s="259" t="str">
        <f t="shared" si="529"/>
        <v/>
      </c>
      <c r="CD112" s="259" t="str">
        <f t="shared" si="529"/>
        <v/>
      </c>
      <c r="CE112" s="259" t="str">
        <f t="shared" si="529"/>
        <v/>
      </c>
      <c r="CF112" s="260" t="str">
        <f t="shared" si="382"/>
        <v/>
      </c>
      <c r="CG112" s="261" t="str">
        <f t="shared" ref="CG112:CP121" si="530">IF($AT112="","",IF(AND(CG$11-LOOKUP(CG$8,$AA$8:$AL$8,$AA112:$AL112)&gt;=0,CG$11-LOOKUP(CG$8,$AA$8:$AL$8,$AA112:$AL112)&lt;LOOKUP(CG$8+1,$AA$8:$AL$8,$AA112:$AL112)),CG$11,""))</f>
        <v/>
      </c>
      <c r="CH112" s="261" t="str">
        <f t="shared" si="530"/>
        <v/>
      </c>
      <c r="CI112" s="261" t="str">
        <f t="shared" si="530"/>
        <v/>
      </c>
      <c r="CJ112" s="261" t="str">
        <f t="shared" si="530"/>
        <v/>
      </c>
      <c r="CK112" s="261" t="str">
        <f t="shared" si="530"/>
        <v/>
      </c>
      <c r="CL112" s="261" t="str">
        <f t="shared" si="530"/>
        <v/>
      </c>
      <c r="CM112" s="261" t="str">
        <f t="shared" si="530"/>
        <v/>
      </c>
      <c r="CN112" s="261" t="str">
        <f t="shared" si="530"/>
        <v/>
      </c>
      <c r="CO112" s="261" t="str">
        <f t="shared" si="530"/>
        <v/>
      </c>
      <c r="CP112" s="261" t="str">
        <f t="shared" si="530"/>
        <v/>
      </c>
      <c r="CQ112" s="261" t="str">
        <f t="shared" ref="CQ112:CX121" si="531">IF($AT112="","",IF(AND(CQ$11-LOOKUP(CQ$8,$AA$8:$AL$8,$AA112:$AL112)&gt;=0,CQ$11-LOOKUP(CQ$8,$AA$8:$AL$8,$AA112:$AL112)&lt;LOOKUP(CQ$8+1,$AA$8:$AL$8,$AA112:$AL112)),CQ$11,""))</f>
        <v/>
      </c>
      <c r="CR112" s="261" t="str">
        <f t="shared" si="531"/>
        <v/>
      </c>
      <c r="CS112" s="261" t="str">
        <f t="shared" si="531"/>
        <v/>
      </c>
      <c r="CT112" s="261" t="str">
        <f t="shared" si="531"/>
        <v/>
      </c>
      <c r="CU112" s="261" t="str">
        <f t="shared" si="531"/>
        <v/>
      </c>
      <c r="CV112" s="261" t="str">
        <f t="shared" si="531"/>
        <v/>
      </c>
      <c r="CW112" s="261" t="str">
        <f t="shared" si="531"/>
        <v/>
      </c>
      <c r="CX112" s="261" t="str">
        <f t="shared" si="531"/>
        <v/>
      </c>
      <c r="CY112" s="262" t="str">
        <f t="shared" si="383"/>
        <v/>
      </c>
      <c r="CZ112" s="263" t="str">
        <f t="shared" ref="CZ112:DI121" si="532">IF($AT112="","",IF(AND(CZ$11-LOOKUP(CZ$8,$AA$8:$AL$8,$AA112:$AL112)&gt;=0,CZ$11-LOOKUP(CZ$8,$AA$8:$AL$8,$AA112:$AL112)&lt;LOOKUP(CZ$8+1,$AA$8:$AL$8,$AA112:$AL112)),CZ$11,""))</f>
        <v/>
      </c>
      <c r="DA112" s="263" t="str">
        <f t="shared" si="532"/>
        <v/>
      </c>
      <c r="DB112" s="263" t="str">
        <f t="shared" si="532"/>
        <v/>
      </c>
      <c r="DC112" s="263" t="str">
        <f t="shared" si="532"/>
        <v/>
      </c>
      <c r="DD112" s="263" t="str">
        <f t="shared" si="532"/>
        <v/>
      </c>
      <c r="DE112" s="263" t="str">
        <f t="shared" si="532"/>
        <v/>
      </c>
      <c r="DF112" s="263" t="str">
        <f t="shared" si="532"/>
        <v/>
      </c>
      <c r="DG112" s="263" t="str">
        <f t="shared" si="532"/>
        <v/>
      </c>
      <c r="DH112" s="263" t="str">
        <f t="shared" si="532"/>
        <v/>
      </c>
      <c r="DI112" s="263" t="str">
        <f t="shared" si="532"/>
        <v/>
      </c>
      <c r="DJ112" s="263" t="str">
        <f t="shared" ref="DJ112:DQ121" si="533">IF($AT112="","",IF(AND(DJ$11-LOOKUP(DJ$8,$AA$8:$AL$8,$AA112:$AL112)&gt;=0,DJ$11-LOOKUP(DJ$8,$AA$8:$AL$8,$AA112:$AL112)&lt;LOOKUP(DJ$8+1,$AA$8:$AL$8,$AA112:$AL112)),DJ$11,""))</f>
        <v/>
      </c>
      <c r="DK112" s="263" t="str">
        <f t="shared" si="533"/>
        <v/>
      </c>
      <c r="DL112" s="263" t="str">
        <f t="shared" si="533"/>
        <v/>
      </c>
      <c r="DM112" s="263" t="str">
        <f t="shared" si="533"/>
        <v/>
      </c>
      <c r="DN112" s="263" t="str">
        <f t="shared" si="533"/>
        <v/>
      </c>
      <c r="DO112" s="263" t="str">
        <f t="shared" si="533"/>
        <v/>
      </c>
      <c r="DP112" s="263" t="str">
        <f t="shared" si="533"/>
        <v/>
      </c>
      <c r="DQ112" s="263" t="str">
        <f t="shared" si="533"/>
        <v/>
      </c>
      <c r="DR112" s="264"/>
      <c r="DS112" s="257" t="str">
        <f t="shared" ref="DS112:DZ117" si="534">CONCATENATE(IF(LOOKUP($DR$2-1,$AT$7:$DQ$7,$AT112:$DQ112)=DS$9,LOOKUP(DS$2,$AT$7:$DQ$7,$AT112:$DQ112),""),IF(LOOKUP($DR$3-1,$AT$7:$DQ$7,$AT112:$DQ112)=DS$9,LOOKUP(DS$3,$AT$7:$DQ$7,$AT112:$DQ112),""),IF(LOOKUP($DR$4-1,$AT$7:$DQ$7,$AT112:$DQ112)=DS$9,LOOKUP(DS$4,$AT$7:$DQ$7,$AT112:$DQ112),""),IF(LOOKUP($DR$5-1,$AT$7:$DQ$7,$AT112:$DQ112)=DS$9,LOOKUP(DS$5,$AT$7:$DQ$7,$AT112:$DQ112),""))</f>
        <v/>
      </c>
      <c r="DT112" s="257" t="str">
        <f t="shared" si="534"/>
        <v/>
      </c>
      <c r="DU112" s="257" t="str">
        <f t="shared" si="534"/>
        <v/>
      </c>
      <c r="DV112" s="257" t="str">
        <f t="shared" si="534"/>
        <v/>
      </c>
      <c r="DW112" s="257" t="str">
        <f t="shared" si="534"/>
        <v/>
      </c>
      <c r="DX112" s="257" t="str">
        <f t="shared" si="534"/>
        <v/>
      </c>
      <c r="DY112" s="257" t="str">
        <f t="shared" si="534"/>
        <v/>
      </c>
      <c r="DZ112" s="257" t="str">
        <f t="shared" si="534"/>
        <v/>
      </c>
      <c r="EA112" s="257" t="str">
        <f t="shared" si="515"/>
        <v/>
      </c>
      <c r="EB112" s="257" t="str">
        <f t="shared" si="515"/>
        <v/>
      </c>
      <c r="EC112" s="257" t="str">
        <f t="shared" si="515"/>
        <v/>
      </c>
      <c r="ED112" s="257" t="str">
        <f t="shared" si="515"/>
        <v/>
      </c>
      <c r="EE112" s="257" t="str">
        <f t="shared" si="515"/>
        <v/>
      </c>
      <c r="EF112" s="257" t="str">
        <f t="shared" si="515"/>
        <v/>
      </c>
      <c r="EG112" s="257" t="str">
        <f t="shared" si="515"/>
        <v/>
      </c>
      <c r="EH112" s="257" t="str">
        <f t="shared" si="515"/>
        <v/>
      </c>
      <c r="EI112" s="257" t="str">
        <f t="shared" si="515"/>
        <v/>
      </c>
      <c r="EJ112" s="257" t="str">
        <f t="shared" si="515"/>
        <v/>
      </c>
      <c r="EK112" s="259" t="str">
        <f t="shared" ref="EK112:ER117" si="535">CONCATENATE(IF(LOOKUP($DR$2-1,$AT$7:$DQ$7,$AT112:$DQ112)=EK$9,LOOKUP(EK$2,$AT$7:$DQ$7,$AT112:$DQ112),""),IF(LOOKUP($DR$3-1,$AT$7:$DQ$7,$AT112:$DQ112)=EK$9,LOOKUP(EK$3,$AT$7:$DQ$7,$AT112:$DQ112),""),IF(LOOKUP($DR$4-1,$AT$7:$DQ$7,$AT112:$DQ112)=EK$9,LOOKUP(EK$4,$AT$7:$DQ$7,$AT112:$DQ112),""),IF(LOOKUP($DR$5-1,$AT$7:$DQ$7,$AT112:$DQ112)=EK$9,LOOKUP(EK$5,$AT$7:$DQ$7,$AT112:$DQ112),""))</f>
        <v/>
      </c>
      <c r="EL112" s="259" t="str">
        <f t="shared" si="535"/>
        <v/>
      </c>
      <c r="EM112" s="259" t="str">
        <f t="shared" si="535"/>
        <v/>
      </c>
      <c r="EN112" s="259" t="str">
        <f t="shared" si="535"/>
        <v/>
      </c>
      <c r="EO112" s="259" t="str">
        <f t="shared" si="535"/>
        <v/>
      </c>
      <c r="EP112" s="259" t="str">
        <f t="shared" si="535"/>
        <v/>
      </c>
      <c r="EQ112" s="259" t="str">
        <f t="shared" si="535"/>
        <v/>
      </c>
      <c r="ER112" s="259" t="str">
        <f t="shared" si="535"/>
        <v/>
      </c>
      <c r="ES112" s="259" t="str">
        <f t="shared" si="441"/>
        <v/>
      </c>
      <c r="ET112" s="259" t="str">
        <f t="shared" si="509"/>
        <v/>
      </c>
      <c r="EU112" s="259" t="str">
        <f t="shared" si="509"/>
        <v/>
      </c>
      <c r="EV112" s="259" t="str">
        <f t="shared" si="509"/>
        <v/>
      </c>
      <c r="EW112" s="259" t="str">
        <f t="shared" si="509"/>
        <v/>
      </c>
      <c r="EX112" s="259" t="str">
        <f t="shared" si="509"/>
        <v/>
      </c>
      <c r="EY112" s="259" t="str">
        <f t="shared" si="509"/>
        <v/>
      </c>
      <c r="EZ112" s="259" t="str">
        <f t="shared" si="509"/>
        <v/>
      </c>
      <c r="FA112" s="259" t="str">
        <f t="shared" si="509"/>
        <v/>
      </c>
      <c r="FB112" s="259" t="str">
        <f t="shared" si="509"/>
        <v/>
      </c>
      <c r="FC112" s="261" t="str">
        <f t="shared" si="525"/>
        <v/>
      </c>
      <c r="FD112" s="261" t="str">
        <f t="shared" si="525"/>
        <v/>
      </c>
      <c r="FE112" s="261" t="str">
        <f t="shared" si="525"/>
        <v/>
      </c>
      <c r="FF112" s="261" t="str">
        <f t="shared" si="526"/>
        <v/>
      </c>
      <c r="FG112" s="261" t="str">
        <f t="shared" si="526"/>
        <v/>
      </c>
      <c r="FH112" s="261" t="str">
        <f t="shared" si="526"/>
        <v/>
      </c>
      <c r="FI112" s="261" t="str">
        <f t="shared" si="526"/>
        <v/>
      </c>
      <c r="FJ112" s="261" t="str">
        <f t="shared" si="526"/>
        <v/>
      </c>
      <c r="FK112" s="261" t="str">
        <f t="shared" si="443"/>
        <v/>
      </c>
      <c r="FL112" s="261" t="str">
        <f t="shared" si="510"/>
        <v/>
      </c>
      <c r="FM112" s="261" t="str">
        <f t="shared" si="510"/>
        <v/>
      </c>
      <c r="FN112" s="261" t="str">
        <f t="shared" si="510"/>
        <v/>
      </c>
      <c r="FO112" s="261" t="str">
        <f t="shared" si="510"/>
        <v/>
      </c>
      <c r="FP112" s="261" t="str">
        <f t="shared" si="510"/>
        <v/>
      </c>
      <c r="FQ112" s="261" t="str">
        <f t="shared" si="510"/>
        <v/>
      </c>
      <c r="FR112" s="261" t="str">
        <f t="shared" si="510"/>
        <v/>
      </c>
      <c r="FS112" s="261" t="str">
        <f t="shared" si="510"/>
        <v/>
      </c>
      <c r="FT112" s="261" t="str">
        <f t="shared" si="510"/>
        <v/>
      </c>
      <c r="FU112" s="263" t="str">
        <f t="shared" si="506"/>
        <v/>
      </c>
      <c r="FV112" s="263" t="str">
        <f t="shared" si="506"/>
        <v/>
      </c>
      <c r="FW112" s="263" t="str">
        <f t="shared" si="506"/>
        <v/>
      </c>
      <c r="FX112" s="263" t="str">
        <f t="shared" si="506"/>
        <v/>
      </c>
      <c r="FY112" s="263" t="str">
        <f t="shared" si="506"/>
        <v/>
      </c>
      <c r="FZ112" s="263" t="str">
        <f t="shared" si="506"/>
        <v/>
      </c>
      <c r="GA112" s="263" t="str">
        <f t="shared" si="506"/>
        <v/>
      </c>
      <c r="GB112" s="263" t="str">
        <f t="shared" si="506"/>
        <v/>
      </c>
      <c r="GC112" s="263" t="str">
        <f t="shared" si="445"/>
        <v/>
      </c>
      <c r="GD112" s="263" t="str">
        <f t="shared" si="511"/>
        <v/>
      </c>
      <c r="GE112" s="263" t="str">
        <f t="shared" si="511"/>
        <v/>
      </c>
      <c r="GF112" s="263" t="str">
        <f t="shared" si="511"/>
        <v/>
      </c>
      <c r="GG112" s="263" t="str">
        <f t="shared" si="511"/>
        <v/>
      </c>
      <c r="GH112" s="263" t="str">
        <f t="shared" si="511"/>
        <v/>
      </c>
      <c r="GI112" s="263" t="str">
        <f t="shared" si="511"/>
        <v/>
      </c>
      <c r="GJ112" s="263" t="str">
        <f t="shared" si="511"/>
        <v/>
      </c>
      <c r="GK112" s="263" t="str">
        <f t="shared" si="511"/>
        <v/>
      </c>
      <c r="GL112" s="263" t="str">
        <f t="shared" si="511"/>
        <v/>
      </c>
      <c r="GM112" s="265" t="str">
        <f t="shared" si="507"/>
        <v/>
      </c>
      <c r="GN112" s="265" t="str">
        <f t="shared" si="507"/>
        <v/>
      </c>
      <c r="GO112" s="265" t="str">
        <f t="shared" si="507"/>
        <v/>
      </c>
      <c r="GP112" s="265" t="str">
        <f t="shared" si="507"/>
        <v/>
      </c>
      <c r="GQ112" s="265" t="str">
        <f t="shared" si="507"/>
        <v/>
      </c>
      <c r="GR112" s="265" t="str">
        <f t="shared" si="507"/>
        <v/>
      </c>
      <c r="GS112" s="265" t="str">
        <f t="shared" si="425"/>
        <v/>
      </c>
      <c r="GT112" s="265" t="str">
        <f t="shared" si="488"/>
        <v/>
      </c>
      <c r="GU112" s="265" t="str">
        <f t="shared" si="488"/>
        <v/>
      </c>
      <c r="GV112" s="265" t="str">
        <f t="shared" si="512"/>
        <v/>
      </c>
      <c r="GW112" s="265" t="str">
        <f t="shared" si="512"/>
        <v/>
      </c>
      <c r="GX112" s="265" t="str">
        <f t="shared" si="512"/>
        <v/>
      </c>
      <c r="GY112" s="265" t="str">
        <f t="shared" si="512"/>
        <v/>
      </c>
      <c r="GZ112" s="265" t="str">
        <f t="shared" si="512"/>
        <v/>
      </c>
      <c r="HA112" s="265" t="str">
        <f t="shared" si="512"/>
        <v/>
      </c>
      <c r="HB112" s="265" t="str">
        <f t="shared" si="512"/>
        <v/>
      </c>
      <c r="HC112" s="265" t="str">
        <f t="shared" si="512"/>
        <v/>
      </c>
      <c r="HD112" s="265" t="str">
        <f t="shared" si="512"/>
        <v/>
      </c>
      <c r="HF112" s="265">
        <f t="shared" si="477"/>
        <v>101</v>
      </c>
      <c r="HG112" s="267" t="str">
        <f t="shared" ref="HG112:HP121" si="536">IF($B112="","",IF($AR112=HG$11,$A112,""))</f>
        <v/>
      </c>
      <c r="HH112" s="267" t="str">
        <f t="shared" si="536"/>
        <v/>
      </c>
      <c r="HI112" s="267" t="str">
        <f t="shared" si="536"/>
        <v/>
      </c>
      <c r="HJ112" s="267" t="str">
        <f t="shared" si="536"/>
        <v/>
      </c>
      <c r="HK112" s="267" t="str">
        <f t="shared" si="536"/>
        <v/>
      </c>
      <c r="HL112" s="267" t="str">
        <f t="shared" si="536"/>
        <v/>
      </c>
      <c r="HM112" s="267" t="str">
        <f t="shared" si="536"/>
        <v/>
      </c>
      <c r="HN112" s="267" t="str">
        <f t="shared" si="536"/>
        <v/>
      </c>
      <c r="HO112" s="267" t="str">
        <f t="shared" si="536"/>
        <v/>
      </c>
      <c r="HP112" s="267" t="str">
        <f t="shared" si="536"/>
        <v/>
      </c>
      <c r="HQ112" s="267">
        <f t="shared" ref="HQ112:HZ121" si="537">IF($B112="","",IF($AR112=HQ$11,$A112,""))</f>
        <v>101</v>
      </c>
      <c r="HR112" s="267" t="str">
        <f t="shared" si="537"/>
        <v/>
      </c>
      <c r="HS112" s="267" t="str">
        <f t="shared" si="537"/>
        <v/>
      </c>
      <c r="HT112" s="267" t="str">
        <f t="shared" si="537"/>
        <v/>
      </c>
      <c r="HU112" s="267" t="str">
        <f t="shared" si="537"/>
        <v/>
      </c>
      <c r="HV112" s="267" t="str">
        <f t="shared" si="537"/>
        <v/>
      </c>
      <c r="HW112" s="267" t="str">
        <f t="shared" si="537"/>
        <v/>
      </c>
      <c r="HX112" s="267" t="str">
        <f t="shared" si="537"/>
        <v/>
      </c>
      <c r="HY112" s="267" t="str">
        <f t="shared" si="537"/>
        <v/>
      </c>
      <c r="HZ112" s="267" t="str">
        <f t="shared" si="537"/>
        <v/>
      </c>
      <c r="IA112" s="264"/>
      <c r="IB112" s="267" t="str">
        <f t="shared" si="516"/>
        <v/>
      </c>
      <c r="IC112" s="267" t="str">
        <f t="shared" si="517"/>
        <v/>
      </c>
      <c r="ID112" s="267" t="str">
        <f t="shared" si="518"/>
        <v/>
      </c>
      <c r="IE112" s="267" t="str">
        <f t="shared" si="519"/>
        <v/>
      </c>
      <c r="IF112" s="267" t="str">
        <f t="shared" si="520"/>
        <v/>
      </c>
      <c r="IG112" s="267" t="str">
        <f t="shared" si="521"/>
        <v/>
      </c>
      <c r="IH112" s="267" t="str">
        <f t="shared" si="522"/>
        <v/>
      </c>
      <c r="II112" s="267" t="str">
        <f t="shared" si="407"/>
        <v/>
      </c>
      <c r="IJ112" s="267" t="str">
        <f t="shared" si="408"/>
        <v/>
      </c>
      <c r="IK112" s="267" t="str">
        <f t="shared" si="409"/>
        <v/>
      </c>
      <c r="IL112" s="267">
        <f t="shared" si="410"/>
        <v>3</v>
      </c>
      <c r="IM112" s="267" t="str">
        <f t="shared" si="411"/>
        <v/>
      </c>
      <c r="IN112" s="267" t="str">
        <f t="shared" si="412"/>
        <v/>
      </c>
      <c r="IO112" s="267" t="str">
        <f t="shared" si="413"/>
        <v/>
      </c>
      <c r="IP112" s="267" t="str">
        <f t="shared" si="414"/>
        <v/>
      </c>
      <c r="IQ112" s="267" t="str">
        <f t="shared" si="415"/>
        <v/>
      </c>
      <c r="IR112" s="267" t="str">
        <f t="shared" si="416"/>
        <v/>
      </c>
      <c r="IS112" s="267" t="str">
        <f t="shared" si="417"/>
        <v/>
      </c>
      <c r="IT112" s="267" t="str">
        <f t="shared" si="418"/>
        <v/>
      </c>
      <c r="IU112" s="267" t="str">
        <f t="shared" si="419"/>
        <v/>
      </c>
      <c r="IV112" s="264"/>
      <c r="IW112" s="268">
        <v>101</v>
      </c>
      <c r="IX112" s="265" t="str">
        <f t="shared" si="523"/>
        <v/>
      </c>
      <c r="IY112" s="265" t="str">
        <f t="shared" si="475"/>
        <v/>
      </c>
      <c r="IZ112" s="265" t="str">
        <f t="shared" si="475"/>
        <v/>
      </c>
      <c r="JA112" s="265" t="str">
        <f t="shared" si="475"/>
        <v/>
      </c>
      <c r="JB112" s="265" t="str">
        <f t="shared" si="501"/>
        <v/>
      </c>
      <c r="JC112" s="265" t="str">
        <f t="shared" si="501"/>
        <v/>
      </c>
      <c r="JD112" s="265" t="str">
        <f t="shared" si="501"/>
        <v/>
      </c>
      <c r="JE112" s="265" t="str">
        <f t="shared" si="508"/>
        <v/>
      </c>
      <c r="JF112" s="265" t="str">
        <f t="shared" si="508"/>
        <v/>
      </c>
      <c r="JG112" s="265" t="str">
        <f t="shared" si="508"/>
        <v/>
      </c>
      <c r="JH112" s="265" t="str">
        <f t="shared" si="508"/>
        <v/>
      </c>
      <c r="JI112" s="265" t="str">
        <f t="shared" si="508"/>
        <v/>
      </c>
      <c r="JJ112" s="265" t="str">
        <f t="shared" si="508"/>
        <v/>
      </c>
      <c r="JK112" s="265" t="str">
        <f t="shared" si="508"/>
        <v/>
      </c>
      <c r="JL112" s="265" t="str">
        <f t="shared" si="508"/>
        <v/>
      </c>
      <c r="JM112" s="265" t="str">
        <f t="shared" si="508"/>
        <v/>
      </c>
      <c r="JN112" s="265" t="str">
        <f t="shared" si="508"/>
        <v/>
      </c>
      <c r="JO112" s="265" t="str">
        <f t="shared" si="508"/>
        <v/>
      </c>
      <c r="JP112" s="265" t="str">
        <f t="shared" si="508"/>
        <v/>
      </c>
      <c r="JQ112" s="265" t="str">
        <f t="shared" si="508"/>
        <v/>
      </c>
      <c r="JS112" s="265" t="str">
        <f>IF(IX112="","",SUM(IX$12:IX112)-IX112+1)</f>
        <v/>
      </c>
      <c r="JT112" s="265" t="str">
        <f>IF(IY112="","",SUM(IY$12:IY112)-IY112+1)</f>
        <v/>
      </c>
      <c r="JU112" s="265" t="str">
        <f>IF(IZ112="","",SUM(IZ$12:IZ112)-IZ112+1)</f>
        <v/>
      </c>
      <c r="JV112" s="265" t="str">
        <f>IF(JA112="","",SUM(JA$12:JA112)-JA112+1)</f>
        <v/>
      </c>
      <c r="JW112" s="265" t="str">
        <f>IF(JB112="","",SUM(JB$12:JB112)-JB112+1)</f>
        <v/>
      </c>
      <c r="JX112" s="265" t="str">
        <f>IF(JC112="","",SUM(JC$12:JC112)-JC112+1)</f>
        <v/>
      </c>
      <c r="JY112" s="265" t="str">
        <f>IF(JD112="","",SUM(JD$12:JD112)-JD112+1)</f>
        <v/>
      </c>
      <c r="JZ112" s="265" t="str">
        <f>IF(JE112="","",SUM(JE$12:JE112)-JE112+1)</f>
        <v/>
      </c>
      <c r="KA112" s="265" t="str">
        <f>IF(JF112="","",SUM(JF$12:JF112)-JF112+1)</f>
        <v/>
      </c>
      <c r="KB112" s="265" t="str">
        <f>IF(JG112="","",SUM(JG$12:JG112)-JG112+1)</f>
        <v/>
      </c>
      <c r="KC112" s="265" t="str">
        <f>IF(JH112="","",SUM(JH$12:JH112)-JH112+1)</f>
        <v/>
      </c>
      <c r="KD112" s="265" t="str">
        <f>IF(JI112="","",SUM(JI$12:JI112)-JI112+1)</f>
        <v/>
      </c>
      <c r="KE112" s="265" t="str">
        <f>IF(JJ112="","",SUM(JJ$12:JJ112)-JJ112+1)</f>
        <v/>
      </c>
      <c r="KF112" s="265" t="str">
        <f>IF(JK112="","",SUM(JK$12:JK112)-JK112+1)</f>
        <v/>
      </c>
      <c r="KG112" s="265" t="str">
        <f>IF(JL112="","",SUM(JL$12:JL112)-JL112+1)</f>
        <v/>
      </c>
      <c r="KH112" s="265" t="str">
        <f>IF(JM112="","",SUM(JM$12:JM112)-JM112+1)</f>
        <v/>
      </c>
      <c r="KI112" s="265" t="str">
        <f>IF(JN112="","",SUM(JN$12:JN112)-JN112+1)</f>
        <v/>
      </c>
      <c r="KJ112" s="265" t="str">
        <f>IF(JO112="","",SUM(JO$12:JO112)-JO112+1)</f>
        <v/>
      </c>
      <c r="KK112" s="265" t="str">
        <f>IF(JP112="","",SUM(JP$12:JP112)-JP112+1)</f>
        <v/>
      </c>
      <c r="KL112" s="265" t="str">
        <f>IF(JQ112="","",SUM(JQ$12:JQ112)-JQ112+1)</f>
        <v/>
      </c>
      <c r="KN112" s="265"/>
      <c r="KO112" s="265"/>
      <c r="KP112" s="265"/>
      <c r="KQ112" s="265"/>
      <c r="KR112" s="265"/>
      <c r="KS112" s="265"/>
      <c r="KT112" s="265"/>
      <c r="KU112" s="265" t="str">
        <f t="shared" si="490"/>
        <v/>
      </c>
      <c r="KV112" s="265" t="str">
        <f t="shared" si="385"/>
        <v/>
      </c>
      <c r="KW112" s="265" t="str">
        <f t="shared" si="386"/>
        <v/>
      </c>
      <c r="KX112" s="265" t="str">
        <f t="shared" si="387"/>
        <v/>
      </c>
      <c r="KY112" s="265" t="str">
        <f t="shared" si="388"/>
        <v/>
      </c>
      <c r="KZ112" s="265" t="str">
        <f t="shared" si="389"/>
        <v/>
      </c>
      <c r="LA112" s="265" t="str">
        <f t="shared" si="390"/>
        <v/>
      </c>
      <c r="LB112" s="265" t="str">
        <f t="shared" si="391"/>
        <v/>
      </c>
      <c r="LC112" s="265" t="str">
        <f t="shared" si="392"/>
        <v/>
      </c>
      <c r="LD112" s="265" t="str">
        <f t="shared" si="393"/>
        <v/>
      </c>
      <c r="LE112" s="265" t="str">
        <f t="shared" si="394"/>
        <v/>
      </c>
      <c r="LF112" s="265" t="str">
        <f t="shared" si="395"/>
        <v/>
      </c>
      <c r="LG112" s="265" t="str">
        <f t="shared" si="396"/>
        <v/>
      </c>
    </row>
    <row r="113" spans="1:319" s="266" customFormat="1" x14ac:dyDescent="0.25">
      <c r="A113" s="248">
        <f t="shared" si="422"/>
        <v>102</v>
      </c>
      <c r="B113" s="515" t="s">
        <v>837</v>
      </c>
      <c r="C113" s="45" t="s">
        <v>284</v>
      </c>
      <c r="D113" s="45" t="s">
        <v>292</v>
      </c>
      <c r="E113" s="169" t="s">
        <v>797</v>
      </c>
      <c r="F113" s="46" t="s">
        <v>345</v>
      </c>
      <c r="G113" s="172"/>
      <c r="H113" s="54"/>
      <c r="I113" s="54"/>
      <c r="J113" s="54"/>
      <c r="K113" s="54"/>
      <c r="L113" s="248"/>
      <c r="M113" s="248"/>
      <c r="N113" s="44" t="s">
        <v>596</v>
      </c>
      <c r="O113" s="44" t="s">
        <v>676</v>
      </c>
      <c r="P113" s="43">
        <v>8</v>
      </c>
      <c r="Q113" s="43" t="s">
        <v>415</v>
      </c>
      <c r="R113" s="43" t="s">
        <v>415</v>
      </c>
      <c r="S113" s="43">
        <v>11</v>
      </c>
      <c r="T113" s="54"/>
      <c r="U113" s="54"/>
      <c r="V113" s="54"/>
      <c r="W113" s="343" t="str">
        <f t="shared" si="513"/>
        <v/>
      </c>
      <c r="X113" s="344" t="str">
        <f t="shared" si="514"/>
        <v/>
      </c>
      <c r="Y113" s="45"/>
      <c r="Z113" s="45"/>
      <c r="AA113" s="54"/>
      <c r="AB113" s="54"/>
      <c r="AC113" s="54"/>
      <c r="AD113" s="44"/>
      <c r="AE113" s="44"/>
      <c r="AF113" s="44"/>
      <c r="AG113" s="45"/>
      <c r="AH113" s="45"/>
      <c r="AI113" s="45"/>
      <c r="AJ113" s="46"/>
      <c r="AK113" s="46"/>
      <c r="AL113" s="46"/>
      <c r="AN113" s="307" t="str">
        <f t="shared" si="377"/>
        <v>Pré: ---</v>
      </c>
      <c r="AO113" s="256" t="str">
        <f t="shared" si="378"/>
        <v>Co: ---</v>
      </c>
      <c r="AP113" s="45" t="str">
        <f t="shared" si="397"/>
        <v>CIV?????</v>
      </c>
      <c r="AQ113" s="308" t="str">
        <f t="shared" si="423"/>
        <v>Aterros Sobre Solo Mole</v>
      </c>
      <c r="AR113" s="43">
        <f t="shared" si="379"/>
        <v>11</v>
      </c>
      <c r="AS113" s="255"/>
      <c r="AT113" s="256" t="str">
        <f t="shared" si="380"/>
        <v/>
      </c>
      <c r="AU113" s="257" t="str">
        <f t="shared" ref="AU113:BD121" si="538">IF($AT113="","",IF(AND(AU$11-LOOKUP(AU$8,$AA$8:$AL$8,$AA113:$AL113)&gt;=0,AU$11-LOOKUP(AU$8,$AA$8:$AL$8,$AA113:$AL113)&lt;LOOKUP(AU$8+1,$AA$8:$AL$8,$AA113:$AL113)),AU$11,""))</f>
        <v/>
      </c>
      <c r="AV113" s="257" t="str">
        <f t="shared" si="538"/>
        <v/>
      </c>
      <c r="AW113" s="257" t="str">
        <f t="shared" si="538"/>
        <v/>
      </c>
      <c r="AX113" s="257" t="str">
        <f t="shared" si="538"/>
        <v/>
      </c>
      <c r="AY113" s="257" t="str">
        <f t="shared" si="538"/>
        <v/>
      </c>
      <c r="AZ113" s="257" t="str">
        <f t="shared" si="538"/>
        <v/>
      </c>
      <c r="BA113" s="257" t="str">
        <f t="shared" si="538"/>
        <v/>
      </c>
      <c r="BB113" s="257" t="str">
        <f t="shared" si="538"/>
        <v/>
      </c>
      <c r="BC113" s="257" t="str">
        <f t="shared" si="538"/>
        <v/>
      </c>
      <c r="BD113" s="257" t="str">
        <f t="shared" si="538"/>
        <v/>
      </c>
      <c r="BE113" s="257" t="str">
        <f t="shared" si="527"/>
        <v/>
      </c>
      <c r="BF113" s="257" t="str">
        <f t="shared" si="527"/>
        <v/>
      </c>
      <c r="BG113" s="257" t="str">
        <f t="shared" si="527"/>
        <v/>
      </c>
      <c r="BH113" s="257" t="str">
        <f t="shared" si="527"/>
        <v/>
      </c>
      <c r="BI113" s="257" t="str">
        <f t="shared" si="527"/>
        <v/>
      </c>
      <c r="BJ113" s="257" t="str">
        <f t="shared" si="527"/>
        <v/>
      </c>
      <c r="BK113" s="257" t="str">
        <f t="shared" si="527"/>
        <v/>
      </c>
      <c r="BL113" s="257" t="str">
        <f t="shared" si="527"/>
        <v/>
      </c>
      <c r="BM113" s="258" t="str">
        <f t="shared" si="381"/>
        <v/>
      </c>
      <c r="BN113" s="259" t="str">
        <f t="shared" si="528"/>
        <v/>
      </c>
      <c r="BO113" s="259" t="str">
        <f t="shared" si="528"/>
        <v/>
      </c>
      <c r="BP113" s="259" t="str">
        <f t="shared" si="528"/>
        <v/>
      </c>
      <c r="BQ113" s="259" t="str">
        <f t="shared" si="528"/>
        <v/>
      </c>
      <c r="BR113" s="259" t="str">
        <f t="shared" si="528"/>
        <v/>
      </c>
      <c r="BS113" s="259" t="str">
        <f t="shared" si="528"/>
        <v/>
      </c>
      <c r="BT113" s="259" t="str">
        <f t="shared" si="528"/>
        <v/>
      </c>
      <c r="BU113" s="259" t="str">
        <f t="shared" si="528"/>
        <v/>
      </c>
      <c r="BV113" s="259" t="str">
        <f t="shared" si="528"/>
        <v/>
      </c>
      <c r="BW113" s="259" t="str">
        <f t="shared" si="528"/>
        <v/>
      </c>
      <c r="BX113" s="259" t="str">
        <f t="shared" si="529"/>
        <v/>
      </c>
      <c r="BY113" s="259" t="str">
        <f t="shared" si="529"/>
        <v/>
      </c>
      <c r="BZ113" s="259" t="str">
        <f t="shared" si="529"/>
        <v/>
      </c>
      <c r="CA113" s="259" t="str">
        <f t="shared" si="529"/>
        <v/>
      </c>
      <c r="CB113" s="259" t="str">
        <f t="shared" si="529"/>
        <v/>
      </c>
      <c r="CC113" s="259" t="str">
        <f t="shared" si="529"/>
        <v/>
      </c>
      <c r="CD113" s="259" t="str">
        <f t="shared" si="529"/>
        <v/>
      </c>
      <c r="CE113" s="259" t="str">
        <f t="shared" si="529"/>
        <v/>
      </c>
      <c r="CF113" s="260" t="str">
        <f t="shared" si="382"/>
        <v/>
      </c>
      <c r="CG113" s="261" t="str">
        <f t="shared" si="530"/>
        <v/>
      </c>
      <c r="CH113" s="261" t="str">
        <f t="shared" si="530"/>
        <v/>
      </c>
      <c r="CI113" s="261" t="str">
        <f t="shared" si="530"/>
        <v/>
      </c>
      <c r="CJ113" s="261" t="str">
        <f t="shared" si="530"/>
        <v/>
      </c>
      <c r="CK113" s="261" t="str">
        <f t="shared" si="530"/>
        <v/>
      </c>
      <c r="CL113" s="261" t="str">
        <f t="shared" si="530"/>
        <v/>
      </c>
      <c r="CM113" s="261" t="str">
        <f t="shared" si="530"/>
        <v/>
      </c>
      <c r="CN113" s="261" t="str">
        <f t="shared" si="530"/>
        <v/>
      </c>
      <c r="CO113" s="261" t="str">
        <f t="shared" si="530"/>
        <v/>
      </c>
      <c r="CP113" s="261" t="str">
        <f t="shared" si="530"/>
        <v/>
      </c>
      <c r="CQ113" s="261" t="str">
        <f t="shared" si="531"/>
        <v/>
      </c>
      <c r="CR113" s="261" t="str">
        <f t="shared" si="531"/>
        <v/>
      </c>
      <c r="CS113" s="261" t="str">
        <f t="shared" si="531"/>
        <v/>
      </c>
      <c r="CT113" s="261" t="str">
        <f t="shared" si="531"/>
        <v/>
      </c>
      <c r="CU113" s="261" t="str">
        <f t="shared" si="531"/>
        <v/>
      </c>
      <c r="CV113" s="261" t="str">
        <f t="shared" si="531"/>
        <v/>
      </c>
      <c r="CW113" s="261" t="str">
        <f t="shared" si="531"/>
        <v/>
      </c>
      <c r="CX113" s="261" t="str">
        <f t="shared" si="531"/>
        <v/>
      </c>
      <c r="CY113" s="262" t="str">
        <f t="shared" si="383"/>
        <v/>
      </c>
      <c r="CZ113" s="263" t="str">
        <f t="shared" si="532"/>
        <v/>
      </c>
      <c r="DA113" s="263" t="str">
        <f t="shared" si="532"/>
        <v/>
      </c>
      <c r="DB113" s="263" t="str">
        <f t="shared" si="532"/>
        <v/>
      </c>
      <c r="DC113" s="263" t="str">
        <f t="shared" si="532"/>
        <v/>
      </c>
      <c r="DD113" s="263" t="str">
        <f t="shared" si="532"/>
        <v/>
      </c>
      <c r="DE113" s="263" t="str">
        <f t="shared" si="532"/>
        <v/>
      </c>
      <c r="DF113" s="263" t="str">
        <f t="shared" si="532"/>
        <v/>
      </c>
      <c r="DG113" s="263" t="str">
        <f t="shared" si="532"/>
        <v/>
      </c>
      <c r="DH113" s="263" t="str">
        <f t="shared" si="532"/>
        <v/>
      </c>
      <c r="DI113" s="263" t="str">
        <f t="shared" si="532"/>
        <v/>
      </c>
      <c r="DJ113" s="263" t="str">
        <f t="shared" si="533"/>
        <v/>
      </c>
      <c r="DK113" s="263" t="str">
        <f t="shared" si="533"/>
        <v/>
      </c>
      <c r="DL113" s="263" t="str">
        <f t="shared" si="533"/>
        <v/>
      </c>
      <c r="DM113" s="263" t="str">
        <f t="shared" si="533"/>
        <v/>
      </c>
      <c r="DN113" s="263" t="str">
        <f t="shared" si="533"/>
        <v/>
      </c>
      <c r="DO113" s="263" t="str">
        <f t="shared" si="533"/>
        <v/>
      </c>
      <c r="DP113" s="263" t="str">
        <f t="shared" si="533"/>
        <v/>
      </c>
      <c r="DQ113" s="263" t="str">
        <f t="shared" si="533"/>
        <v/>
      </c>
      <c r="DR113" s="264"/>
      <c r="DS113" s="257" t="str">
        <f t="shared" si="534"/>
        <v/>
      </c>
      <c r="DT113" s="257" t="str">
        <f t="shared" si="534"/>
        <v/>
      </c>
      <c r="DU113" s="257" t="str">
        <f t="shared" si="534"/>
        <v/>
      </c>
      <c r="DV113" s="257" t="str">
        <f t="shared" si="534"/>
        <v/>
      </c>
      <c r="DW113" s="257" t="str">
        <f t="shared" si="534"/>
        <v/>
      </c>
      <c r="DX113" s="257" t="str">
        <f t="shared" si="534"/>
        <v/>
      </c>
      <c r="DY113" s="257" t="str">
        <f t="shared" si="534"/>
        <v/>
      </c>
      <c r="DZ113" s="257" t="str">
        <f t="shared" si="534"/>
        <v/>
      </c>
      <c r="EA113" s="257" t="str">
        <f t="shared" si="515"/>
        <v/>
      </c>
      <c r="EB113" s="257" t="str">
        <f t="shared" si="515"/>
        <v/>
      </c>
      <c r="EC113" s="257" t="str">
        <f t="shared" si="515"/>
        <v/>
      </c>
      <c r="ED113" s="257" t="str">
        <f t="shared" si="515"/>
        <v/>
      </c>
      <c r="EE113" s="257" t="str">
        <f t="shared" si="515"/>
        <v/>
      </c>
      <c r="EF113" s="257" t="str">
        <f t="shared" si="515"/>
        <v/>
      </c>
      <c r="EG113" s="257" t="str">
        <f t="shared" si="515"/>
        <v/>
      </c>
      <c r="EH113" s="257" t="str">
        <f t="shared" si="515"/>
        <v/>
      </c>
      <c r="EI113" s="257" t="str">
        <f t="shared" si="515"/>
        <v/>
      </c>
      <c r="EJ113" s="257" t="str">
        <f t="shared" si="515"/>
        <v/>
      </c>
      <c r="EK113" s="259" t="str">
        <f t="shared" si="535"/>
        <v/>
      </c>
      <c r="EL113" s="259" t="str">
        <f t="shared" si="535"/>
        <v/>
      </c>
      <c r="EM113" s="259" t="str">
        <f t="shared" si="535"/>
        <v/>
      </c>
      <c r="EN113" s="259" t="str">
        <f t="shared" si="535"/>
        <v/>
      </c>
      <c r="EO113" s="259" t="str">
        <f t="shared" si="535"/>
        <v/>
      </c>
      <c r="EP113" s="259" t="str">
        <f t="shared" si="535"/>
        <v/>
      </c>
      <c r="EQ113" s="259" t="str">
        <f t="shared" si="535"/>
        <v/>
      </c>
      <c r="ER113" s="259" t="str">
        <f t="shared" si="535"/>
        <v/>
      </c>
      <c r="ES113" s="259" t="str">
        <f t="shared" si="441"/>
        <v/>
      </c>
      <c r="ET113" s="259" t="str">
        <f t="shared" si="509"/>
        <v/>
      </c>
      <c r="EU113" s="259" t="str">
        <f t="shared" si="509"/>
        <v/>
      </c>
      <c r="EV113" s="259" t="str">
        <f t="shared" si="509"/>
        <v/>
      </c>
      <c r="EW113" s="259" t="str">
        <f t="shared" si="509"/>
        <v/>
      </c>
      <c r="EX113" s="259" t="str">
        <f t="shared" si="509"/>
        <v/>
      </c>
      <c r="EY113" s="259" t="str">
        <f t="shared" si="509"/>
        <v/>
      </c>
      <c r="EZ113" s="259" t="str">
        <f t="shared" si="509"/>
        <v/>
      </c>
      <c r="FA113" s="259" t="str">
        <f t="shared" si="509"/>
        <v/>
      </c>
      <c r="FB113" s="259" t="str">
        <f t="shared" si="509"/>
        <v/>
      </c>
      <c r="FC113" s="261" t="str">
        <f t="shared" si="525"/>
        <v/>
      </c>
      <c r="FD113" s="261" t="str">
        <f t="shared" si="525"/>
        <v/>
      </c>
      <c r="FE113" s="261" t="str">
        <f t="shared" si="525"/>
        <v/>
      </c>
      <c r="FF113" s="261" t="str">
        <f t="shared" si="526"/>
        <v/>
      </c>
      <c r="FG113" s="261" t="str">
        <f t="shared" si="526"/>
        <v/>
      </c>
      <c r="FH113" s="261" t="str">
        <f t="shared" si="526"/>
        <v/>
      </c>
      <c r="FI113" s="261" t="str">
        <f t="shared" si="526"/>
        <v/>
      </c>
      <c r="FJ113" s="261" t="str">
        <f t="shared" si="526"/>
        <v/>
      </c>
      <c r="FK113" s="261" t="str">
        <f t="shared" si="443"/>
        <v/>
      </c>
      <c r="FL113" s="261" t="str">
        <f t="shared" si="510"/>
        <v/>
      </c>
      <c r="FM113" s="261" t="str">
        <f t="shared" si="510"/>
        <v/>
      </c>
      <c r="FN113" s="261" t="str">
        <f t="shared" si="510"/>
        <v/>
      </c>
      <c r="FO113" s="261" t="str">
        <f t="shared" si="510"/>
        <v/>
      </c>
      <c r="FP113" s="261" t="str">
        <f t="shared" si="510"/>
        <v/>
      </c>
      <c r="FQ113" s="261" t="str">
        <f t="shared" si="510"/>
        <v/>
      </c>
      <c r="FR113" s="261" t="str">
        <f t="shared" si="510"/>
        <v/>
      </c>
      <c r="FS113" s="261" t="str">
        <f t="shared" si="510"/>
        <v/>
      </c>
      <c r="FT113" s="261" t="str">
        <f t="shared" si="510"/>
        <v/>
      </c>
      <c r="FU113" s="263" t="str">
        <f t="shared" si="506"/>
        <v/>
      </c>
      <c r="FV113" s="263" t="str">
        <f t="shared" si="506"/>
        <v/>
      </c>
      <c r="FW113" s="263" t="str">
        <f t="shared" si="506"/>
        <v/>
      </c>
      <c r="FX113" s="263" t="str">
        <f t="shared" si="506"/>
        <v/>
      </c>
      <c r="FY113" s="263" t="str">
        <f t="shared" si="506"/>
        <v/>
      </c>
      <c r="FZ113" s="263" t="str">
        <f t="shared" si="506"/>
        <v/>
      </c>
      <c r="GA113" s="263" t="str">
        <f t="shared" si="506"/>
        <v/>
      </c>
      <c r="GB113" s="263" t="str">
        <f t="shared" si="506"/>
        <v/>
      </c>
      <c r="GC113" s="263" t="str">
        <f t="shared" si="445"/>
        <v/>
      </c>
      <c r="GD113" s="263" t="str">
        <f t="shared" si="511"/>
        <v/>
      </c>
      <c r="GE113" s="263" t="str">
        <f t="shared" si="511"/>
        <v/>
      </c>
      <c r="GF113" s="263" t="str">
        <f t="shared" si="511"/>
        <v/>
      </c>
      <c r="GG113" s="263" t="str">
        <f t="shared" si="511"/>
        <v/>
      </c>
      <c r="GH113" s="263" t="str">
        <f t="shared" si="511"/>
        <v/>
      </c>
      <c r="GI113" s="263" t="str">
        <f t="shared" si="511"/>
        <v/>
      </c>
      <c r="GJ113" s="263" t="str">
        <f t="shared" si="511"/>
        <v/>
      </c>
      <c r="GK113" s="263" t="str">
        <f t="shared" si="511"/>
        <v/>
      </c>
      <c r="GL113" s="263" t="str">
        <f t="shared" si="511"/>
        <v/>
      </c>
      <c r="GM113" s="265" t="str">
        <f t="shared" si="507"/>
        <v/>
      </c>
      <c r="GN113" s="265" t="str">
        <f t="shared" si="507"/>
        <v/>
      </c>
      <c r="GO113" s="265" t="str">
        <f t="shared" si="507"/>
        <v/>
      </c>
      <c r="GP113" s="265" t="str">
        <f t="shared" si="507"/>
        <v/>
      </c>
      <c r="GQ113" s="265" t="str">
        <f t="shared" si="507"/>
        <v/>
      </c>
      <c r="GR113" s="265" t="str">
        <f t="shared" si="507"/>
        <v/>
      </c>
      <c r="GS113" s="265" t="str">
        <f t="shared" si="425"/>
        <v/>
      </c>
      <c r="GT113" s="265" t="str">
        <f t="shared" si="488"/>
        <v/>
      </c>
      <c r="GU113" s="265" t="str">
        <f t="shared" si="488"/>
        <v/>
      </c>
      <c r="GV113" s="265" t="str">
        <f t="shared" si="512"/>
        <v/>
      </c>
      <c r="GW113" s="265" t="str">
        <f t="shared" si="512"/>
        <v/>
      </c>
      <c r="GX113" s="265" t="str">
        <f t="shared" si="512"/>
        <v/>
      </c>
      <c r="GY113" s="265" t="str">
        <f t="shared" si="512"/>
        <v/>
      </c>
      <c r="GZ113" s="265" t="str">
        <f t="shared" si="512"/>
        <v/>
      </c>
      <c r="HA113" s="265" t="str">
        <f t="shared" si="512"/>
        <v/>
      </c>
      <c r="HB113" s="265" t="str">
        <f t="shared" si="512"/>
        <v/>
      </c>
      <c r="HC113" s="265" t="str">
        <f t="shared" si="512"/>
        <v/>
      </c>
      <c r="HD113" s="265" t="str">
        <f t="shared" si="512"/>
        <v/>
      </c>
      <c r="HF113" s="265">
        <f t="shared" si="477"/>
        <v>102</v>
      </c>
      <c r="HG113" s="267" t="str">
        <f t="shared" si="536"/>
        <v/>
      </c>
      <c r="HH113" s="267" t="str">
        <f t="shared" si="536"/>
        <v/>
      </c>
      <c r="HI113" s="267" t="str">
        <f t="shared" si="536"/>
        <v/>
      </c>
      <c r="HJ113" s="267" t="str">
        <f t="shared" si="536"/>
        <v/>
      </c>
      <c r="HK113" s="267" t="str">
        <f t="shared" si="536"/>
        <v/>
      </c>
      <c r="HL113" s="267" t="str">
        <f t="shared" si="536"/>
        <v/>
      </c>
      <c r="HM113" s="267" t="str">
        <f t="shared" si="536"/>
        <v/>
      </c>
      <c r="HN113" s="267" t="str">
        <f t="shared" si="536"/>
        <v/>
      </c>
      <c r="HO113" s="267" t="str">
        <f t="shared" si="536"/>
        <v/>
      </c>
      <c r="HP113" s="267" t="str">
        <f t="shared" si="536"/>
        <v/>
      </c>
      <c r="HQ113" s="267">
        <f t="shared" si="537"/>
        <v>102</v>
      </c>
      <c r="HR113" s="267" t="str">
        <f t="shared" si="537"/>
        <v/>
      </c>
      <c r="HS113" s="267" t="str">
        <f t="shared" si="537"/>
        <v/>
      </c>
      <c r="HT113" s="267" t="str">
        <f t="shared" si="537"/>
        <v/>
      </c>
      <c r="HU113" s="267" t="str">
        <f t="shared" si="537"/>
        <v/>
      </c>
      <c r="HV113" s="267" t="str">
        <f t="shared" si="537"/>
        <v/>
      </c>
      <c r="HW113" s="267" t="str">
        <f t="shared" si="537"/>
        <v/>
      </c>
      <c r="HX113" s="267" t="str">
        <f t="shared" si="537"/>
        <v/>
      </c>
      <c r="HY113" s="267" t="str">
        <f t="shared" si="537"/>
        <v/>
      </c>
      <c r="HZ113" s="267" t="str">
        <f t="shared" si="537"/>
        <v/>
      </c>
      <c r="IA113" s="264"/>
      <c r="IB113" s="267" t="str">
        <f t="shared" si="516"/>
        <v/>
      </c>
      <c r="IC113" s="267" t="str">
        <f t="shared" si="517"/>
        <v/>
      </c>
      <c r="ID113" s="267" t="str">
        <f t="shared" si="518"/>
        <v/>
      </c>
      <c r="IE113" s="267" t="str">
        <f t="shared" si="519"/>
        <v/>
      </c>
      <c r="IF113" s="267" t="str">
        <f t="shared" si="520"/>
        <v/>
      </c>
      <c r="IG113" s="267" t="str">
        <f t="shared" si="521"/>
        <v/>
      </c>
      <c r="IH113" s="267" t="str">
        <f t="shared" si="522"/>
        <v/>
      </c>
      <c r="II113" s="267" t="str">
        <f t="shared" si="407"/>
        <v/>
      </c>
      <c r="IJ113" s="267" t="str">
        <f t="shared" si="408"/>
        <v/>
      </c>
      <c r="IK113" s="267" t="str">
        <f t="shared" si="409"/>
        <v/>
      </c>
      <c r="IL113" s="267">
        <f t="shared" si="410"/>
        <v>3</v>
      </c>
      <c r="IM113" s="267" t="str">
        <f t="shared" si="411"/>
        <v/>
      </c>
      <c r="IN113" s="267" t="str">
        <f t="shared" si="412"/>
        <v/>
      </c>
      <c r="IO113" s="267" t="str">
        <f t="shared" si="413"/>
        <v/>
      </c>
      <c r="IP113" s="267" t="str">
        <f t="shared" si="414"/>
        <v/>
      </c>
      <c r="IQ113" s="267" t="str">
        <f t="shared" si="415"/>
        <v/>
      </c>
      <c r="IR113" s="267" t="str">
        <f t="shared" si="416"/>
        <v/>
      </c>
      <c r="IS113" s="267" t="str">
        <f t="shared" si="417"/>
        <v/>
      </c>
      <c r="IT113" s="267" t="str">
        <f t="shared" si="418"/>
        <v/>
      </c>
      <c r="IU113" s="267" t="str">
        <f t="shared" si="419"/>
        <v/>
      </c>
      <c r="IV113" s="264"/>
      <c r="IW113" s="268">
        <v>102</v>
      </c>
      <c r="IX113" s="265" t="str">
        <f t="shared" si="523"/>
        <v/>
      </c>
      <c r="IY113" s="265" t="str">
        <f t="shared" si="475"/>
        <v/>
      </c>
      <c r="IZ113" s="265" t="str">
        <f t="shared" si="475"/>
        <v/>
      </c>
      <c r="JA113" s="265" t="str">
        <f t="shared" si="475"/>
        <v/>
      </c>
      <c r="JB113" s="265" t="str">
        <f t="shared" si="501"/>
        <v/>
      </c>
      <c r="JC113" s="265" t="str">
        <f t="shared" si="501"/>
        <v/>
      </c>
      <c r="JD113" s="265" t="str">
        <f t="shared" si="501"/>
        <v/>
      </c>
      <c r="JE113" s="265" t="str">
        <f t="shared" si="508"/>
        <v/>
      </c>
      <c r="JF113" s="265" t="str">
        <f t="shared" si="508"/>
        <v/>
      </c>
      <c r="JG113" s="265" t="str">
        <f t="shared" si="508"/>
        <v/>
      </c>
      <c r="JH113" s="265" t="str">
        <f t="shared" si="508"/>
        <v/>
      </c>
      <c r="JI113" s="265" t="str">
        <f t="shared" si="508"/>
        <v/>
      </c>
      <c r="JJ113" s="265" t="str">
        <f t="shared" si="508"/>
        <v/>
      </c>
      <c r="JK113" s="265" t="str">
        <f t="shared" si="508"/>
        <v/>
      </c>
      <c r="JL113" s="265" t="str">
        <f t="shared" si="508"/>
        <v/>
      </c>
      <c r="JM113" s="265" t="str">
        <f t="shared" si="508"/>
        <v/>
      </c>
      <c r="JN113" s="265" t="str">
        <f t="shared" si="508"/>
        <v/>
      </c>
      <c r="JO113" s="265" t="str">
        <f t="shared" si="508"/>
        <v/>
      </c>
      <c r="JP113" s="265" t="str">
        <f t="shared" si="508"/>
        <v/>
      </c>
      <c r="JQ113" s="265" t="str">
        <f t="shared" si="508"/>
        <v/>
      </c>
      <c r="JS113" s="265" t="str">
        <f>IF(IX113="","",SUM(IX$12:IX113)-IX113+1)</f>
        <v/>
      </c>
      <c r="JT113" s="265" t="str">
        <f>IF(IY113="","",SUM(IY$12:IY113)-IY113+1)</f>
        <v/>
      </c>
      <c r="JU113" s="265" t="str">
        <f>IF(IZ113="","",SUM(IZ$12:IZ113)-IZ113+1)</f>
        <v/>
      </c>
      <c r="JV113" s="265" t="str">
        <f>IF(JA113="","",SUM(JA$12:JA113)-JA113+1)</f>
        <v/>
      </c>
      <c r="JW113" s="265" t="str">
        <f>IF(JB113="","",SUM(JB$12:JB113)-JB113+1)</f>
        <v/>
      </c>
      <c r="JX113" s="265" t="str">
        <f>IF(JC113="","",SUM(JC$12:JC113)-JC113+1)</f>
        <v/>
      </c>
      <c r="JY113" s="265" t="str">
        <f>IF(JD113="","",SUM(JD$12:JD113)-JD113+1)</f>
        <v/>
      </c>
      <c r="JZ113" s="265" t="str">
        <f>IF(JE113="","",SUM(JE$12:JE113)-JE113+1)</f>
        <v/>
      </c>
      <c r="KA113" s="265" t="str">
        <f>IF(JF113="","",SUM(JF$12:JF113)-JF113+1)</f>
        <v/>
      </c>
      <c r="KB113" s="265" t="str">
        <f>IF(JG113="","",SUM(JG$12:JG113)-JG113+1)</f>
        <v/>
      </c>
      <c r="KC113" s="265" t="str">
        <f>IF(JH113="","",SUM(JH$12:JH113)-JH113+1)</f>
        <v/>
      </c>
      <c r="KD113" s="265" t="str">
        <f>IF(JI113="","",SUM(JI$12:JI113)-JI113+1)</f>
        <v/>
      </c>
      <c r="KE113" s="265" t="str">
        <f>IF(JJ113="","",SUM(JJ$12:JJ113)-JJ113+1)</f>
        <v/>
      </c>
      <c r="KF113" s="265" t="str">
        <f>IF(JK113="","",SUM(JK$12:JK113)-JK113+1)</f>
        <v/>
      </c>
      <c r="KG113" s="265" t="str">
        <f>IF(JL113="","",SUM(JL$12:JL113)-JL113+1)</f>
        <v/>
      </c>
      <c r="KH113" s="265" t="str">
        <f>IF(JM113="","",SUM(JM$12:JM113)-JM113+1)</f>
        <v/>
      </c>
      <c r="KI113" s="265" t="str">
        <f>IF(JN113="","",SUM(JN$12:JN113)-JN113+1)</f>
        <v/>
      </c>
      <c r="KJ113" s="265" t="str">
        <f>IF(JO113="","",SUM(JO$12:JO113)-JO113+1)</f>
        <v/>
      </c>
      <c r="KK113" s="265" t="str">
        <f>IF(JP113="","",SUM(JP$12:JP113)-JP113+1)</f>
        <v/>
      </c>
      <c r="KL113" s="265" t="str">
        <f>IF(JQ113="","",SUM(JQ$12:JQ113)-JQ113+1)</f>
        <v/>
      </c>
      <c r="KN113" s="265"/>
      <c r="KO113" s="265"/>
      <c r="KP113" s="265"/>
      <c r="KQ113" s="265"/>
      <c r="KR113" s="265"/>
      <c r="KS113" s="265"/>
      <c r="KT113" s="265"/>
      <c r="KU113" s="265" t="str">
        <f t="shared" si="490"/>
        <v/>
      </c>
      <c r="KV113" s="265" t="str">
        <f t="shared" si="385"/>
        <v/>
      </c>
      <c r="KW113" s="265" t="str">
        <f t="shared" si="386"/>
        <v/>
      </c>
      <c r="KX113" s="265" t="str">
        <f t="shared" si="387"/>
        <v/>
      </c>
      <c r="KY113" s="265" t="str">
        <f t="shared" si="388"/>
        <v/>
      </c>
      <c r="KZ113" s="265" t="str">
        <f t="shared" si="389"/>
        <v/>
      </c>
      <c r="LA113" s="265" t="str">
        <f t="shared" si="390"/>
        <v/>
      </c>
      <c r="LB113" s="265" t="str">
        <f t="shared" si="391"/>
        <v/>
      </c>
      <c r="LC113" s="265" t="str">
        <f t="shared" si="392"/>
        <v/>
      </c>
      <c r="LD113" s="265" t="str">
        <f t="shared" si="393"/>
        <v/>
      </c>
      <c r="LE113" s="265" t="str">
        <f t="shared" si="394"/>
        <v/>
      </c>
      <c r="LF113" s="265" t="str">
        <f t="shared" si="395"/>
        <v/>
      </c>
      <c r="LG113" s="265" t="str">
        <f t="shared" si="396"/>
        <v/>
      </c>
    </row>
    <row r="114" spans="1:319" s="266" customFormat="1" x14ac:dyDescent="0.25">
      <c r="A114" s="248">
        <f t="shared" si="422"/>
        <v>103</v>
      </c>
      <c r="B114" s="515" t="s">
        <v>838</v>
      </c>
      <c r="C114" s="45" t="s">
        <v>284</v>
      </c>
      <c r="D114" s="45" t="s">
        <v>292</v>
      </c>
      <c r="E114" s="169" t="s">
        <v>797</v>
      </c>
      <c r="F114" s="46" t="s">
        <v>345</v>
      </c>
      <c r="G114" s="172"/>
      <c r="H114" s="54"/>
      <c r="I114" s="54"/>
      <c r="J114" s="54"/>
      <c r="K114" s="54"/>
      <c r="L114" s="248"/>
      <c r="M114" s="248"/>
      <c r="N114" s="44" t="s">
        <v>596</v>
      </c>
      <c r="O114" s="44" t="s">
        <v>676</v>
      </c>
      <c r="P114" s="43">
        <v>8</v>
      </c>
      <c r="Q114" s="43" t="s">
        <v>415</v>
      </c>
      <c r="R114" s="43" t="s">
        <v>415</v>
      </c>
      <c r="S114" s="43">
        <v>11</v>
      </c>
      <c r="T114" s="54"/>
      <c r="U114" s="54"/>
      <c r="V114" s="54"/>
      <c r="W114" s="343" t="str">
        <f t="shared" si="513"/>
        <v/>
      </c>
      <c r="X114" s="344" t="str">
        <f t="shared" si="514"/>
        <v/>
      </c>
      <c r="Y114" s="45"/>
      <c r="Z114" s="45"/>
      <c r="AA114" s="54"/>
      <c r="AB114" s="54"/>
      <c r="AC114" s="54"/>
      <c r="AD114" s="44"/>
      <c r="AE114" s="44"/>
      <c r="AF114" s="44"/>
      <c r="AG114" s="45"/>
      <c r="AH114" s="45"/>
      <c r="AI114" s="45"/>
      <c r="AJ114" s="46"/>
      <c r="AK114" s="46"/>
      <c r="AL114" s="46"/>
      <c r="AN114" s="307" t="str">
        <f t="shared" si="377"/>
        <v>Pré: ---</v>
      </c>
      <c r="AO114" s="256" t="str">
        <f t="shared" si="378"/>
        <v>Co: ---</v>
      </c>
      <c r="AP114" s="45" t="str">
        <f t="shared" si="397"/>
        <v>CIV?????</v>
      </c>
      <c r="AQ114" s="308" t="str">
        <f t="shared" si="423"/>
        <v>Etruturas de Contenção em Solo Reforçado</v>
      </c>
      <c r="AR114" s="43">
        <f t="shared" si="379"/>
        <v>11</v>
      </c>
      <c r="AS114" s="255"/>
      <c r="AT114" s="256" t="str">
        <f t="shared" si="380"/>
        <v/>
      </c>
      <c r="AU114" s="257" t="str">
        <f t="shared" si="538"/>
        <v/>
      </c>
      <c r="AV114" s="257" t="str">
        <f t="shared" si="538"/>
        <v/>
      </c>
      <c r="AW114" s="257" t="str">
        <f t="shared" si="538"/>
        <v/>
      </c>
      <c r="AX114" s="257" t="str">
        <f t="shared" si="538"/>
        <v/>
      </c>
      <c r="AY114" s="257" t="str">
        <f t="shared" si="538"/>
        <v/>
      </c>
      <c r="AZ114" s="257" t="str">
        <f t="shared" si="538"/>
        <v/>
      </c>
      <c r="BA114" s="257" t="str">
        <f t="shared" si="538"/>
        <v/>
      </c>
      <c r="BB114" s="257" t="str">
        <f t="shared" si="538"/>
        <v/>
      </c>
      <c r="BC114" s="257" t="str">
        <f t="shared" si="538"/>
        <v/>
      </c>
      <c r="BD114" s="257" t="str">
        <f t="shared" si="538"/>
        <v/>
      </c>
      <c r="BE114" s="257" t="str">
        <f t="shared" si="527"/>
        <v/>
      </c>
      <c r="BF114" s="257" t="str">
        <f t="shared" si="527"/>
        <v/>
      </c>
      <c r="BG114" s="257" t="str">
        <f t="shared" si="527"/>
        <v/>
      </c>
      <c r="BH114" s="257" t="str">
        <f t="shared" si="527"/>
        <v/>
      </c>
      <c r="BI114" s="257" t="str">
        <f t="shared" si="527"/>
        <v/>
      </c>
      <c r="BJ114" s="257" t="str">
        <f t="shared" si="527"/>
        <v/>
      </c>
      <c r="BK114" s="257" t="str">
        <f t="shared" si="527"/>
        <v/>
      </c>
      <c r="BL114" s="257" t="str">
        <f t="shared" si="527"/>
        <v/>
      </c>
      <c r="BM114" s="258" t="str">
        <f t="shared" si="381"/>
        <v/>
      </c>
      <c r="BN114" s="259" t="str">
        <f t="shared" si="528"/>
        <v/>
      </c>
      <c r="BO114" s="259" t="str">
        <f t="shared" si="528"/>
        <v/>
      </c>
      <c r="BP114" s="259" t="str">
        <f t="shared" si="528"/>
        <v/>
      </c>
      <c r="BQ114" s="259" t="str">
        <f t="shared" si="528"/>
        <v/>
      </c>
      <c r="BR114" s="259" t="str">
        <f t="shared" si="528"/>
        <v/>
      </c>
      <c r="BS114" s="259" t="str">
        <f t="shared" si="528"/>
        <v/>
      </c>
      <c r="BT114" s="259" t="str">
        <f t="shared" si="528"/>
        <v/>
      </c>
      <c r="BU114" s="259" t="str">
        <f t="shared" si="528"/>
        <v/>
      </c>
      <c r="BV114" s="259" t="str">
        <f t="shared" si="528"/>
        <v/>
      </c>
      <c r="BW114" s="259" t="str">
        <f t="shared" si="528"/>
        <v/>
      </c>
      <c r="BX114" s="259" t="str">
        <f t="shared" si="529"/>
        <v/>
      </c>
      <c r="BY114" s="259" t="str">
        <f t="shared" si="529"/>
        <v/>
      </c>
      <c r="BZ114" s="259" t="str">
        <f t="shared" si="529"/>
        <v/>
      </c>
      <c r="CA114" s="259" t="str">
        <f t="shared" si="529"/>
        <v/>
      </c>
      <c r="CB114" s="259" t="str">
        <f t="shared" si="529"/>
        <v/>
      </c>
      <c r="CC114" s="259" t="str">
        <f t="shared" si="529"/>
        <v/>
      </c>
      <c r="CD114" s="259" t="str">
        <f t="shared" si="529"/>
        <v/>
      </c>
      <c r="CE114" s="259" t="str">
        <f t="shared" si="529"/>
        <v/>
      </c>
      <c r="CF114" s="260" t="str">
        <f t="shared" si="382"/>
        <v/>
      </c>
      <c r="CG114" s="261" t="str">
        <f t="shared" si="530"/>
        <v/>
      </c>
      <c r="CH114" s="261" t="str">
        <f t="shared" si="530"/>
        <v/>
      </c>
      <c r="CI114" s="261" t="str">
        <f t="shared" si="530"/>
        <v/>
      </c>
      <c r="CJ114" s="261" t="str">
        <f t="shared" si="530"/>
        <v/>
      </c>
      <c r="CK114" s="261" t="str">
        <f t="shared" si="530"/>
        <v/>
      </c>
      <c r="CL114" s="261" t="str">
        <f t="shared" si="530"/>
        <v/>
      </c>
      <c r="CM114" s="261" t="str">
        <f t="shared" si="530"/>
        <v/>
      </c>
      <c r="CN114" s="261" t="str">
        <f t="shared" si="530"/>
        <v/>
      </c>
      <c r="CO114" s="261" t="str">
        <f t="shared" si="530"/>
        <v/>
      </c>
      <c r="CP114" s="261" t="str">
        <f t="shared" si="530"/>
        <v/>
      </c>
      <c r="CQ114" s="261" t="str">
        <f t="shared" si="531"/>
        <v/>
      </c>
      <c r="CR114" s="261" t="str">
        <f t="shared" si="531"/>
        <v/>
      </c>
      <c r="CS114" s="261" t="str">
        <f t="shared" si="531"/>
        <v/>
      </c>
      <c r="CT114" s="261" t="str">
        <f t="shared" si="531"/>
        <v/>
      </c>
      <c r="CU114" s="261" t="str">
        <f t="shared" si="531"/>
        <v/>
      </c>
      <c r="CV114" s="261" t="str">
        <f t="shared" si="531"/>
        <v/>
      </c>
      <c r="CW114" s="261" t="str">
        <f t="shared" si="531"/>
        <v/>
      </c>
      <c r="CX114" s="261" t="str">
        <f t="shared" si="531"/>
        <v/>
      </c>
      <c r="CY114" s="262" t="str">
        <f t="shared" si="383"/>
        <v/>
      </c>
      <c r="CZ114" s="263" t="str">
        <f t="shared" si="532"/>
        <v/>
      </c>
      <c r="DA114" s="263" t="str">
        <f t="shared" si="532"/>
        <v/>
      </c>
      <c r="DB114" s="263" t="str">
        <f t="shared" si="532"/>
        <v/>
      </c>
      <c r="DC114" s="263" t="str">
        <f t="shared" si="532"/>
        <v/>
      </c>
      <c r="DD114" s="263" t="str">
        <f t="shared" si="532"/>
        <v/>
      </c>
      <c r="DE114" s="263" t="str">
        <f t="shared" si="532"/>
        <v/>
      </c>
      <c r="DF114" s="263" t="str">
        <f t="shared" si="532"/>
        <v/>
      </c>
      <c r="DG114" s="263" t="str">
        <f t="shared" si="532"/>
        <v/>
      </c>
      <c r="DH114" s="263" t="str">
        <f t="shared" si="532"/>
        <v/>
      </c>
      <c r="DI114" s="263" t="str">
        <f t="shared" si="532"/>
        <v/>
      </c>
      <c r="DJ114" s="263" t="str">
        <f t="shared" si="533"/>
        <v/>
      </c>
      <c r="DK114" s="263" t="str">
        <f t="shared" si="533"/>
        <v/>
      </c>
      <c r="DL114" s="263" t="str">
        <f t="shared" si="533"/>
        <v/>
      </c>
      <c r="DM114" s="263" t="str">
        <f t="shared" si="533"/>
        <v/>
      </c>
      <c r="DN114" s="263" t="str">
        <f t="shared" si="533"/>
        <v/>
      </c>
      <c r="DO114" s="263" t="str">
        <f t="shared" si="533"/>
        <v/>
      </c>
      <c r="DP114" s="263" t="str">
        <f t="shared" si="533"/>
        <v/>
      </c>
      <c r="DQ114" s="263" t="str">
        <f t="shared" si="533"/>
        <v/>
      </c>
      <c r="DR114" s="264"/>
      <c r="DS114" s="257" t="str">
        <f t="shared" si="534"/>
        <v/>
      </c>
      <c r="DT114" s="257" t="str">
        <f t="shared" si="534"/>
        <v/>
      </c>
      <c r="DU114" s="257" t="str">
        <f t="shared" si="534"/>
        <v/>
      </c>
      <c r="DV114" s="257" t="str">
        <f t="shared" si="534"/>
        <v/>
      </c>
      <c r="DW114" s="257" t="str">
        <f t="shared" si="534"/>
        <v/>
      </c>
      <c r="DX114" s="257" t="str">
        <f t="shared" si="534"/>
        <v/>
      </c>
      <c r="DY114" s="257" t="str">
        <f t="shared" si="534"/>
        <v/>
      </c>
      <c r="DZ114" s="257" t="str">
        <f t="shared" si="534"/>
        <v/>
      </c>
      <c r="EA114" s="257" t="str">
        <f t="shared" si="515"/>
        <v/>
      </c>
      <c r="EB114" s="257" t="str">
        <f t="shared" si="515"/>
        <v/>
      </c>
      <c r="EC114" s="257" t="str">
        <f t="shared" si="515"/>
        <v/>
      </c>
      <c r="ED114" s="257" t="str">
        <f t="shared" si="515"/>
        <v/>
      </c>
      <c r="EE114" s="257" t="str">
        <f t="shared" si="515"/>
        <v/>
      </c>
      <c r="EF114" s="257" t="str">
        <f t="shared" si="515"/>
        <v/>
      </c>
      <c r="EG114" s="257" t="str">
        <f t="shared" si="515"/>
        <v/>
      </c>
      <c r="EH114" s="257" t="str">
        <f t="shared" si="515"/>
        <v/>
      </c>
      <c r="EI114" s="257" t="str">
        <f t="shared" si="515"/>
        <v/>
      </c>
      <c r="EJ114" s="257" t="str">
        <f t="shared" si="515"/>
        <v/>
      </c>
      <c r="EK114" s="259" t="str">
        <f t="shared" si="535"/>
        <v/>
      </c>
      <c r="EL114" s="259" t="str">
        <f t="shared" si="535"/>
        <v/>
      </c>
      <c r="EM114" s="259" t="str">
        <f t="shared" si="535"/>
        <v/>
      </c>
      <c r="EN114" s="259" t="str">
        <f t="shared" si="535"/>
        <v/>
      </c>
      <c r="EO114" s="259" t="str">
        <f t="shared" si="535"/>
        <v/>
      </c>
      <c r="EP114" s="259" t="str">
        <f t="shared" si="535"/>
        <v/>
      </c>
      <c r="EQ114" s="259" t="str">
        <f t="shared" si="535"/>
        <v/>
      </c>
      <c r="ER114" s="259" t="str">
        <f t="shared" si="535"/>
        <v/>
      </c>
      <c r="ES114" s="259" t="str">
        <f t="shared" si="441"/>
        <v/>
      </c>
      <c r="ET114" s="259" t="str">
        <f t="shared" si="509"/>
        <v/>
      </c>
      <c r="EU114" s="259" t="str">
        <f t="shared" si="509"/>
        <v/>
      </c>
      <c r="EV114" s="259" t="str">
        <f t="shared" si="509"/>
        <v/>
      </c>
      <c r="EW114" s="259" t="str">
        <f t="shared" si="509"/>
        <v/>
      </c>
      <c r="EX114" s="259" t="str">
        <f t="shared" si="509"/>
        <v/>
      </c>
      <c r="EY114" s="259" t="str">
        <f t="shared" si="509"/>
        <v/>
      </c>
      <c r="EZ114" s="259" t="str">
        <f t="shared" si="509"/>
        <v/>
      </c>
      <c r="FA114" s="259" t="str">
        <f t="shared" si="509"/>
        <v/>
      </c>
      <c r="FB114" s="259" t="str">
        <f t="shared" si="509"/>
        <v/>
      </c>
      <c r="FC114" s="261" t="str">
        <f t="shared" si="525"/>
        <v/>
      </c>
      <c r="FD114" s="261" t="str">
        <f t="shared" si="525"/>
        <v/>
      </c>
      <c r="FE114" s="261" t="str">
        <f t="shared" si="525"/>
        <v/>
      </c>
      <c r="FF114" s="261" t="str">
        <f t="shared" si="526"/>
        <v/>
      </c>
      <c r="FG114" s="261" t="str">
        <f t="shared" si="526"/>
        <v/>
      </c>
      <c r="FH114" s="261" t="str">
        <f t="shared" si="526"/>
        <v/>
      </c>
      <c r="FI114" s="261" t="str">
        <f t="shared" si="526"/>
        <v/>
      </c>
      <c r="FJ114" s="261" t="str">
        <f t="shared" si="526"/>
        <v/>
      </c>
      <c r="FK114" s="261" t="str">
        <f t="shared" si="443"/>
        <v/>
      </c>
      <c r="FL114" s="261" t="str">
        <f t="shared" si="510"/>
        <v/>
      </c>
      <c r="FM114" s="261" t="str">
        <f t="shared" si="510"/>
        <v/>
      </c>
      <c r="FN114" s="261" t="str">
        <f t="shared" si="510"/>
        <v/>
      </c>
      <c r="FO114" s="261" t="str">
        <f t="shared" si="510"/>
        <v/>
      </c>
      <c r="FP114" s="261" t="str">
        <f t="shared" si="510"/>
        <v/>
      </c>
      <c r="FQ114" s="261" t="str">
        <f t="shared" si="510"/>
        <v/>
      </c>
      <c r="FR114" s="261" t="str">
        <f t="shared" si="510"/>
        <v/>
      </c>
      <c r="FS114" s="261" t="str">
        <f t="shared" si="510"/>
        <v/>
      </c>
      <c r="FT114" s="261" t="str">
        <f t="shared" si="510"/>
        <v/>
      </c>
      <c r="FU114" s="263" t="str">
        <f t="shared" si="506"/>
        <v/>
      </c>
      <c r="FV114" s="263" t="str">
        <f t="shared" si="506"/>
        <v/>
      </c>
      <c r="FW114" s="263" t="str">
        <f t="shared" si="506"/>
        <v/>
      </c>
      <c r="FX114" s="263" t="str">
        <f t="shared" si="506"/>
        <v/>
      </c>
      <c r="FY114" s="263" t="str">
        <f t="shared" si="506"/>
        <v/>
      </c>
      <c r="FZ114" s="263" t="str">
        <f t="shared" si="506"/>
        <v/>
      </c>
      <c r="GA114" s="263" t="str">
        <f t="shared" si="506"/>
        <v/>
      </c>
      <c r="GB114" s="263" t="str">
        <f t="shared" si="506"/>
        <v/>
      </c>
      <c r="GC114" s="263" t="str">
        <f t="shared" si="445"/>
        <v/>
      </c>
      <c r="GD114" s="263" t="str">
        <f t="shared" si="511"/>
        <v/>
      </c>
      <c r="GE114" s="263" t="str">
        <f t="shared" si="511"/>
        <v/>
      </c>
      <c r="GF114" s="263" t="str">
        <f t="shared" si="511"/>
        <v/>
      </c>
      <c r="GG114" s="263" t="str">
        <f t="shared" si="511"/>
        <v/>
      </c>
      <c r="GH114" s="263" t="str">
        <f t="shared" si="511"/>
        <v/>
      </c>
      <c r="GI114" s="263" t="str">
        <f t="shared" si="511"/>
        <v/>
      </c>
      <c r="GJ114" s="263" t="str">
        <f t="shared" si="511"/>
        <v/>
      </c>
      <c r="GK114" s="263" t="str">
        <f t="shared" si="511"/>
        <v/>
      </c>
      <c r="GL114" s="263" t="str">
        <f t="shared" si="511"/>
        <v/>
      </c>
      <c r="GM114" s="265" t="str">
        <f t="shared" si="507"/>
        <v/>
      </c>
      <c r="GN114" s="265" t="str">
        <f t="shared" si="507"/>
        <v/>
      </c>
      <c r="GO114" s="265" t="str">
        <f t="shared" si="507"/>
        <v/>
      </c>
      <c r="GP114" s="265" t="str">
        <f t="shared" si="507"/>
        <v/>
      </c>
      <c r="GQ114" s="265" t="str">
        <f t="shared" si="507"/>
        <v/>
      </c>
      <c r="GR114" s="265" t="str">
        <f t="shared" si="507"/>
        <v/>
      </c>
      <c r="GS114" s="265" t="str">
        <f t="shared" si="425"/>
        <v/>
      </c>
      <c r="GT114" s="265" t="str">
        <f t="shared" si="488"/>
        <v/>
      </c>
      <c r="GU114" s="265" t="str">
        <f t="shared" si="488"/>
        <v/>
      </c>
      <c r="GV114" s="265" t="str">
        <f t="shared" si="512"/>
        <v/>
      </c>
      <c r="GW114" s="265" t="str">
        <f t="shared" si="512"/>
        <v/>
      </c>
      <c r="GX114" s="265" t="str">
        <f t="shared" si="512"/>
        <v/>
      </c>
      <c r="GY114" s="265" t="str">
        <f t="shared" si="512"/>
        <v/>
      </c>
      <c r="GZ114" s="265" t="str">
        <f t="shared" si="512"/>
        <v/>
      </c>
      <c r="HA114" s="265" t="str">
        <f t="shared" si="512"/>
        <v/>
      </c>
      <c r="HB114" s="265" t="str">
        <f t="shared" si="512"/>
        <v/>
      </c>
      <c r="HC114" s="265" t="str">
        <f t="shared" si="512"/>
        <v/>
      </c>
      <c r="HD114" s="265" t="str">
        <f t="shared" si="512"/>
        <v/>
      </c>
      <c r="HF114" s="265">
        <f t="shared" si="477"/>
        <v>103</v>
      </c>
      <c r="HG114" s="267" t="str">
        <f t="shared" si="536"/>
        <v/>
      </c>
      <c r="HH114" s="267" t="str">
        <f t="shared" si="536"/>
        <v/>
      </c>
      <c r="HI114" s="267" t="str">
        <f t="shared" si="536"/>
        <v/>
      </c>
      <c r="HJ114" s="267" t="str">
        <f t="shared" si="536"/>
        <v/>
      </c>
      <c r="HK114" s="267" t="str">
        <f t="shared" si="536"/>
        <v/>
      </c>
      <c r="HL114" s="267" t="str">
        <f t="shared" si="536"/>
        <v/>
      </c>
      <c r="HM114" s="267" t="str">
        <f t="shared" si="536"/>
        <v/>
      </c>
      <c r="HN114" s="267" t="str">
        <f t="shared" si="536"/>
        <v/>
      </c>
      <c r="HO114" s="267" t="str">
        <f t="shared" si="536"/>
        <v/>
      </c>
      <c r="HP114" s="267" t="str">
        <f t="shared" si="536"/>
        <v/>
      </c>
      <c r="HQ114" s="267">
        <f t="shared" si="537"/>
        <v>103</v>
      </c>
      <c r="HR114" s="267" t="str">
        <f t="shared" si="537"/>
        <v/>
      </c>
      <c r="HS114" s="267" t="str">
        <f t="shared" si="537"/>
        <v/>
      </c>
      <c r="HT114" s="267" t="str">
        <f t="shared" si="537"/>
        <v/>
      </c>
      <c r="HU114" s="267" t="str">
        <f t="shared" si="537"/>
        <v/>
      </c>
      <c r="HV114" s="267" t="str">
        <f t="shared" si="537"/>
        <v/>
      </c>
      <c r="HW114" s="267" t="str">
        <f t="shared" si="537"/>
        <v/>
      </c>
      <c r="HX114" s="267" t="str">
        <f t="shared" si="537"/>
        <v/>
      </c>
      <c r="HY114" s="267" t="str">
        <f t="shared" si="537"/>
        <v/>
      </c>
      <c r="HZ114" s="267" t="str">
        <f t="shared" si="537"/>
        <v/>
      </c>
      <c r="IA114" s="264"/>
      <c r="IB114" s="267" t="str">
        <f t="shared" si="516"/>
        <v/>
      </c>
      <c r="IC114" s="267" t="str">
        <f t="shared" si="517"/>
        <v/>
      </c>
      <c r="ID114" s="267" t="str">
        <f t="shared" si="518"/>
        <v/>
      </c>
      <c r="IE114" s="267" t="str">
        <f t="shared" si="519"/>
        <v/>
      </c>
      <c r="IF114" s="267" t="str">
        <f t="shared" si="520"/>
        <v/>
      </c>
      <c r="IG114" s="267" t="str">
        <f t="shared" si="521"/>
        <v/>
      </c>
      <c r="IH114" s="267" t="str">
        <f t="shared" si="522"/>
        <v/>
      </c>
      <c r="II114" s="267" t="str">
        <f t="shared" si="407"/>
        <v/>
      </c>
      <c r="IJ114" s="267" t="str">
        <f t="shared" si="408"/>
        <v/>
      </c>
      <c r="IK114" s="267" t="str">
        <f t="shared" si="409"/>
        <v/>
      </c>
      <c r="IL114" s="267">
        <f t="shared" si="410"/>
        <v>3</v>
      </c>
      <c r="IM114" s="267" t="str">
        <f t="shared" si="411"/>
        <v/>
      </c>
      <c r="IN114" s="267" t="str">
        <f t="shared" si="412"/>
        <v/>
      </c>
      <c r="IO114" s="267" t="str">
        <f t="shared" si="413"/>
        <v/>
      </c>
      <c r="IP114" s="267" t="str">
        <f t="shared" si="414"/>
        <v/>
      </c>
      <c r="IQ114" s="267" t="str">
        <f t="shared" si="415"/>
        <v/>
      </c>
      <c r="IR114" s="267" t="str">
        <f t="shared" si="416"/>
        <v/>
      </c>
      <c r="IS114" s="267" t="str">
        <f t="shared" si="417"/>
        <v/>
      </c>
      <c r="IT114" s="267" t="str">
        <f t="shared" si="418"/>
        <v/>
      </c>
      <c r="IU114" s="267" t="str">
        <f t="shared" si="419"/>
        <v/>
      </c>
      <c r="IV114" s="264"/>
      <c r="IW114" s="268">
        <v>103</v>
      </c>
      <c r="IX114" s="265" t="str">
        <f t="shared" si="523"/>
        <v/>
      </c>
      <c r="IY114" s="265" t="str">
        <f t="shared" ref="IY114:JA133" si="539">IF(LEN(IY$5)&lt;$IW114,"", VALUE(MID(IY$5,$IW114,1)))</f>
        <v/>
      </c>
      <c r="IZ114" s="265" t="str">
        <f t="shared" si="539"/>
        <v/>
      </c>
      <c r="JA114" s="265" t="str">
        <f t="shared" si="539"/>
        <v/>
      </c>
      <c r="JB114" s="265" t="str">
        <f t="shared" si="501"/>
        <v/>
      </c>
      <c r="JC114" s="265" t="str">
        <f t="shared" si="501"/>
        <v/>
      </c>
      <c r="JD114" s="265" t="str">
        <f t="shared" si="501"/>
        <v/>
      </c>
      <c r="JE114" s="265" t="str">
        <f t="shared" si="508"/>
        <v/>
      </c>
      <c r="JF114" s="265" t="str">
        <f t="shared" si="508"/>
        <v/>
      </c>
      <c r="JG114" s="265" t="str">
        <f t="shared" si="508"/>
        <v/>
      </c>
      <c r="JH114" s="265" t="str">
        <f t="shared" si="508"/>
        <v/>
      </c>
      <c r="JI114" s="265" t="str">
        <f t="shared" si="508"/>
        <v/>
      </c>
      <c r="JJ114" s="265" t="str">
        <f t="shared" si="508"/>
        <v/>
      </c>
      <c r="JK114" s="265" t="str">
        <f t="shared" si="508"/>
        <v/>
      </c>
      <c r="JL114" s="265" t="str">
        <f t="shared" si="508"/>
        <v/>
      </c>
      <c r="JM114" s="265" t="str">
        <f t="shared" si="508"/>
        <v/>
      </c>
      <c r="JN114" s="265" t="str">
        <f t="shared" si="508"/>
        <v/>
      </c>
      <c r="JO114" s="265" t="str">
        <f t="shared" si="508"/>
        <v/>
      </c>
      <c r="JP114" s="265" t="str">
        <f t="shared" si="508"/>
        <v/>
      </c>
      <c r="JQ114" s="265" t="str">
        <f t="shared" si="508"/>
        <v/>
      </c>
      <c r="JS114" s="265" t="str">
        <f>IF(IX114="","",SUM(IX$12:IX114)-IX114+1)</f>
        <v/>
      </c>
      <c r="JT114" s="265" t="str">
        <f>IF(IY114="","",SUM(IY$12:IY114)-IY114+1)</f>
        <v/>
      </c>
      <c r="JU114" s="265" t="str">
        <f>IF(IZ114="","",SUM(IZ$12:IZ114)-IZ114+1)</f>
        <v/>
      </c>
      <c r="JV114" s="265" t="str">
        <f>IF(JA114="","",SUM(JA$12:JA114)-JA114+1)</f>
        <v/>
      </c>
      <c r="JW114" s="265" t="str">
        <f>IF(JB114="","",SUM(JB$12:JB114)-JB114+1)</f>
        <v/>
      </c>
      <c r="JX114" s="265" t="str">
        <f>IF(JC114="","",SUM(JC$12:JC114)-JC114+1)</f>
        <v/>
      </c>
      <c r="JY114" s="265" t="str">
        <f>IF(JD114="","",SUM(JD$12:JD114)-JD114+1)</f>
        <v/>
      </c>
      <c r="JZ114" s="265" t="str">
        <f>IF(JE114="","",SUM(JE$12:JE114)-JE114+1)</f>
        <v/>
      </c>
      <c r="KA114" s="265" t="str">
        <f>IF(JF114="","",SUM(JF$12:JF114)-JF114+1)</f>
        <v/>
      </c>
      <c r="KB114" s="265" t="str">
        <f>IF(JG114="","",SUM(JG$12:JG114)-JG114+1)</f>
        <v/>
      </c>
      <c r="KC114" s="265" t="str">
        <f>IF(JH114="","",SUM(JH$12:JH114)-JH114+1)</f>
        <v/>
      </c>
      <c r="KD114" s="265" t="str">
        <f>IF(JI114="","",SUM(JI$12:JI114)-JI114+1)</f>
        <v/>
      </c>
      <c r="KE114" s="265" t="str">
        <f>IF(JJ114="","",SUM(JJ$12:JJ114)-JJ114+1)</f>
        <v/>
      </c>
      <c r="KF114" s="265" t="str">
        <f>IF(JK114="","",SUM(JK$12:JK114)-JK114+1)</f>
        <v/>
      </c>
      <c r="KG114" s="265" t="str">
        <f>IF(JL114="","",SUM(JL$12:JL114)-JL114+1)</f>
        <v/>
      </c>
      <c r="KH114" s="265" t="str">
        <f>IF(JM114="","",SUM(JM$12:JM114)-JM114+1)</f>
        <v/>
      </c>
      <c r="KI114" s="265" t="str">
        <f>IF(JN114="","",SUM(JN$12:JN114)-JN114+1)</f>
        <v/>
      </c>
      <c r="KJ114" s="265" t="str">
        <f>IF(JO114="","",SUM(JO$12:JO114)-JO114+1)</f>
        <v/>
      </c>
      <c r="KK114" s="265" t="str">
        <f>IF(JP114="","",SUM(JP$12:JP114)-JP114+1)</f>
        <v/>
      </c>
      <c r="KL114" s="265" t="str">
        <f>IF(JQ114="","",SUM(JQ$12:JQ114)-JQ114+1)</f>
        <v/>
      </c>
      <c r="KN114" s="265"/>
      <c r="KO114" s="265"/>
      <c r="KP114" s="265"/>
      <c r="KQ114" s="265"/>
      <c r="KR114" s="265"/>
      <c r="KS114" s="265"/>
      <c r="KT114" s="265"/>
      <c r="KU114" s="265" t="str">
        <f t="shared" si="490"/>
        <v/>
      </c>
      <c r="KV114" s="265" t="str">
        <f t="shared" si="385"/>
        <v/>
      </c>
      <c r="KW114" s="265" t="str">
        <f t="shared" si="386"/>
        <v/>
      </c>
      <c r="KX114" s="265" t="str">
        <f t="shared" si="387"/>
        <v/>
      </c>
      <c r="KY114" s="265" t="str">
        <f t="shared" si="388"/>
        <v/>
      </c>
      <c r="KZ114" s="265" t="str">
        <f t="shared" si="389"/>
        <v/>
      </c>
      <c r="LA114" s="265" t="str">
        <f t="shared" si="390"/>
        <v/>
      </c>
      <c r="LB114" s="265" t="str">
        <f t="shared" si="391"/>
        <v/>
      </c>
      <c r="LC114" s="265" t="str">
        <f t="shared" si="392"/>
        <v/>
      </c>
      <c r="LD114" s="265" t="str">
        <f t="shared" si="393"/>
        <v/>
      </c>
      <c r="LE114" s="265" t="str">
        <f t="shared" si="394"/>
        <v/>
      </c>
      <c r="LF114" s="265" t="str">
        <f t="shared" si="395"/>
        <v/>
      </c>
      <c r="LG114" s="265" t="str">
        <f t="shared" si="396"/>
        <v/>
      </c>
    </row>
    <row r="115" spans="1:319" s="266" customFormat="1" x14ac:dyDescent="0.25">
      <c r="A115" s="248">
        <f t="shared" si="422"/>
        <v>104</v>
      </c>
      <c r="B115" s="176" t="s">
        <v>839</v>
      </c>
      <c r="C115" s="45" t="s">
        <v>284</v>
      </c>
      <c r="D115" s="45" t="s">
        <v>292</v>
      </c>
      <c r="E115" s="169" t="s">
        <v>797</v>
      </c>
      <c r="F115" s="46" t="s">
        <v>345</v>
      </c>
      <c r="G115" s="172"/>
      <c r="H115" s="54"/>
      <c r="I115" s="54"/>
      <c r="J115" s="54"/>
      <c r="K115" s="54"/>
      <c r="L115" s="248"/>
      <c r="M115" s="248"/>
      <c r="N115" s="44" t="s">
        <v>596</v>
      </c>
      <c r="O115" s="44" t="s">
        <v>676</v>
      </c>
      <c r="P115" s="43">
        <v>8</v>
      </c>
      <c r="Q115" s="43" t="s">
        <v>415</v>
      </c>
      <c r="R115" s="43" t="s">
        <v>415</v>
      </c>
      <c r="S115" s="43">
        <v>11</v>
      </c>
      <c r="T115" s="54"/>
      <c r="U115" s="54"/>
      <c r="V115" s="54"/>
      <c r="W115" s="343" t="str">
        <f t="shared" si="513"/>
        <v/>
      </c>
      <c r="X115" s="344" t="str">
        <f t="shared" si="514"/>
        <v/>
      </c>
      <c r="Y115" s="45"/>
      <c r="Z115" s="45"/>
      <c r="AA115" s="54"/>
      <c r="AB115" s="54"/>
      <c r="AC115" s="54"/>
      <c r="AD115" s="44"/>
      <c r="AE115" s="44"/>
      <c r="AF115" s="44"/>
      <c r="AG115" s="45"/>
      <c r="AH115" s="45"/>
      <c r="AI115" s="45"/>
      <c r="AJ115" s="46"/>
      <c r="AK115" s="46"/>
      <c r="AL115" s="46"/>
      <c r="AN115" s="307" t="str">
        <f t="shared" si="377"/>
        <v>Pré: ---</v>
      </c>
      <c r="AO115" s="256" t="str">
        <f t="shared" si="378"/>
        <v>Co: ---</v>
      </c>
      <c r="AP115" s="45" t="str">
        <f t="shared" si="397"/>
        <v>CIV?????</v>
      </c>
      <c r="AQ115" s="308" t="str">
        <f t="shared" si="423"/>
        <v>Compactação de Solos</v>
      </c>
      <c r="AR115" s="43">
        <f t="shared" si="379"/>
        <v>11</v>
      </c>
      <c r="AS115" s="255"/>
      <c r="AT115" s="256" t="str">
        <f t="shared" si="380"/>
        <v/>
      </c>
      <c r="AU115" s="257" t="str">
        <f t="shared" si="538"/>
        <v/>
      </c>
      <c r="AV115" s="257" t="str">
        <f t="shared" si="538"/>
        <v/>
      </c>
      <c r="AW115" s="257" t="str">
        <f t="shared" si="538"/>
        <v/>
      </c>
      <c r="AX115" s="257" t="str">
        <f t="shared" si="538"/>
        <v/>
      </c>
      <c r="AY115" s="257" t="str">
        <f t="shared" si="538"/>
        <v/>
      </c>
      <c r="AZ115" s="257" t="str">
        <f t="shared" si="538"/>
        <v/>
      </c>
      <c r="BA115" s="257" t="str">
        <f t="shared" si="538"/>
        <v/>
      </c>
      <c r="BB115" s="257" t="str">
        <f t="shared" si="538"/>
        <v/>
      </c>
      <c r="BC115" s="257" t="str">
        <f t="shared" si="538"/>
        <v/>
      </c>
      <c r="BD115" s="257" t="str">
        <f t="shared" si="538"/>
        <v/>
      </c>
      <c r="BE115" s="257" t="str">
        <f t="shared" si="527"/>
        <v/>
      </c>
      <c r="BF115" s="257" t="str">
        <f t="shared" si="527"/>
        <v/>
      </c>
      <c r="BG115" s="257" t="str">
        <f t="shared" si="527"/>
        <v/>
      </c>
      <c r="BH115" s="257" t="str">
        <f t="shared" si="527"/>
        <v/>
      </c>
      <c r="BI115" s="257" t="str">
        <f t="shared" si="527"/>
        <v/>
      </c>
      <c r="BJ115" s="257" t="str">
        <f t="shared" si="527"/>
        <v/>
      </c>
      <c r="BK115" s="257" t="str">
        <f t="shared" si="527"/>
        <v/>
      </c>
      <c r="BL115" s="257" t="str">
        <f t="shared" si="527"/>
        <v/>
      </c>
      <c r="BM115" s="258" t="str">
        <f t="shared" si="381"/>
        <v/>
      </c>
      <c r="BN115" s="259" t="str">
        <f t="shared" si="528"/>
        <v/>
      </c>
      <c r="BO115" s="259" t="str">
        <f t="shared" si="528"/>
        <v/>
      </c>
      <c r="BP115" s="259" t="str">
        <f t="shared" si="528"/>
        <v/>
      </c>
      <c r="BQ115" s="259" t="str">
        <f t="shared" si="528"/>
        <v/>
      </c>
      <c r="BR115" s="259" t="str">
        <f t="shared" si="528"/>
        <v/>
      </c>
      <c r="BS115" s="259" t="str">
        <f t="shared" si="528"/>
        <v/>
      </c>
      <c r="BT115" s="259" t="str">
        <f t="shared" si="528"/>
        <v/>
      </c>
      <c r="BU115" s="259" t="str">
        <f t="shared" si="528"/>
        <v/>
      </c>
      <c r="BV115" s="259" t="str">
        <f t="shared" si="528"/>
        <v/>
      </c>
      <c r="BW115" s="259" t="str">
        <f t="shared" si="528"/>
        <v/>
      </c>
      <c r="BX115" s="259" t="str">
        <f t="shared" si="529"/>
        <v/>
      </c>
      <c r="BY115" s="259" t="str">
        <f t="shared" si="529"/>
        <v/>
      </c>
      <c r="BZ115" s="259" t="str">
        <f t="shared" si="529"/>
        <v/>
      </c>
      <c r="CA115" s="259" t="str">
        <f t="shared" si="529"/>
        <v/>
      </c>
      <c r="CB115" s="259" t="str">
        <f t="shared" si="529"/>
        <v/>
      </c>
      <c r="CC115" s="259" t="str">
        <f t="shared" si="529"/>
        <v/>
      </c>
      <c r="CD115" s="259" t="str">
        <f t="shared" si="529"/>
        <v/>
      </c>
      <c r="CE115" s="259" t="str">
        <f t="shared" si="529"/>
        <v/>
      </c>
      <c r="CF115" s="260" t="str">
        <f t="shared" si="382"/>
        <v/>
      </c>
      <c r="CG115" s="261" t="str">
        <f t="shared" si="530"/>
        <v/>
      </c>
      <c r="CH115" s="261" t="str">
        <f t="shared" si="530"/>
        <v/>
      </c>
      <c r="CI115" s="261" t="str">
        <f t="shared" si="530"/>
        <v/>
      </c>
      <c r="CJ115" s="261" t="str">
        <f t="shared" si="530"/>
        <v/>
      </c>
      <c r="CK115" s="261" t="str">
        <f t="shared" si="530"/>
        <v/>
      </c>
      <c r="CL115" s="261" t="str">
        <f t="shared" si="530"/>
        <v/>
      </c>
      <c r="CM115" s="261" t="str">
        <f t="shared" si="530"/>
        <v/>
      </c>
      <c r="CN115" s="261" t="str">
        <f t="shared" si="530"/>
        <v/>
      </c>
      <c r="CO115" s="261" t="str">
        <f t="shared" si="530"/>
        <v/>
      </c>
      <c r="CP115" s="261" t="str">
        <f t="shared" si="530"/>
        <v/>
      </c>
      <c r="CQ115" s="261" t="str">
        <f t="shared" si="531"/>
        <v/>
      </c>
      <c r="CR115" s="261" t="str">
        <f t="shared" si="531"/>
        <v/>
      </c>
      <c r="CS115" s="261" t="str">
        <f t="shared" si="531"/>
        <v/>
      </c>
      <c r="CT115" s="261" t="str">
        <f t="shared" si="531"/>
        <v/>
      </c>
      <c r="CU115" s="261" t="str">
        <f t="shared" si="531"/>
        <v/>
      </c>
      <c r="CV115" s="261" t="str">
        <f t="shared" si="531"/>
        <v/>
      </c>
      <c r="CW115" s="261" t="str">
        <f t="shared" si="531"/>
        <v/>
      </c>
      <c r="CX115" s="261" t="str">
        <f t="shared" si="531"/>
        <v/>
      </c>
      <c r="CY115" s="262" t="str">
        <f t="shared" si="383"/>
        <v/>
      </c>
      <c r="CZ115" s="263" t="str">
        <f t="shared" si="532"/>
        <v/>
      </c>
      <c r="DA115" s="263" t="str">
        <f t="shared" si="532"/>
        <v/>
      </c>
      <c r="DB115" s="263" t="str">
        <f t="shared" si="532"/>
        <v/>
      </c>
      <c r="DC115" s="263" t="str">
        <f t="shared" si="532"/>
        <v/>
      </c>
      <c r="DD115" s="263" t="str">
        <f t="shared" si="532"/>
        <v/>
      </c>
      <c r="DE115" s="263" t="str">
        <f t="shared" si="532"/>
        <v/>
      </c>
      <c r="DF115" s="263" t="str">
        <f t="shared" si="532"/>
        <v/>
      </c>
      <c r="DG115" s="263" t="str">
        <f t="shared" si="532"/>
        <v/>
      </c>
      <c r="DH115" s="263" t="str">
        <f t="shared" si="532"/>
        <v/>
      </c>
      <c r="DI115" s="263" t="str">
        <f t="shared" si="532"/>
        <v/>
      </c>
      <c r="DJ115" s="263" t="str">
        <f t="shared" si="533"/>
        <v/>
      </c>
      <c r="DK115" s="263" t="str">
        <f t="shared" si="533"/>
        <v/>
      </c>
      <c r="DL115" s="263" t="str">
        <f t="shared" si="533"/>
        <v/>
      </c>
      <c r="DM115" s="263" t="str">
        <f t="shared" si="533"/>
        <v/>
      </c>
      <c r="DN115" s="263" t="str">
        <f t="shared" si="533"/>
        <v/>
      </c>
      <c r="DO115" s="263" t="str">
        <f t="shared" si="533"/>
        <v/>
      </c>
      <c r="DP115" s="263" t="str">
        <f t="shared" si="533"/>
        <v/>
      </c>
      <c r="DQ115" s="263" t="str">
        <f t="shared" si="533"/>
        <v/>
      </c>
      <c r="DR115" s="264"/>
      <c r="DS115" s="257" t="str">
        <f t="shared" si="534"/>
        <v/>
      </c>
      <c r="DT115" s="257" t="str">
        <f t="shared" si="534"/>
        <v/>
      </c>
      <c r="DU115" s="257" t="str">
        <f t="shared" si="534"/>
        <v/>
      </c>
      <c r="DV115" s="257" t="str">
        <f t="shared" si="534"/>
        <v/>
      </c>
      <c r="DW115" s="257" t="str">
        <f t="shared" si="534"/>
        <v/>
      </c>
      <c r="DX115" s="257" t="str">
        <f t="shared" si="534"/>
        <v/>
      </c>
      <c r="DY115" s="257" t="str">
        <f t="shared" si="534"/>
        <v/>
      </c>
      <c r="DZ115" s="257" t="str">
        <f t="shared" si="534"/>
        <v/>
      </c>
      <c r="EA115" s="257" t="str">
        <f t="shared" si="515"/>
        <v/>
      </c>
      <c r="EB115" s="257" t="str">
        <f t="shared" si="515"/>
        <v/>
      </c>
      <c r="EC115" s="257" t="str">
        <f t="shared" si="515"/>
        <v/>
      </c>
      <c r="ED115" s="257" t="str">
        <f t="shared" si="515"/>
        <v/>
      </c>
      <c r="EE115" s="257" t="str">
        <f t="shared" si="515"/>
        <v/>
      </c>
      <c r="EF115" s="257" t="str">
        <f t="shared" si="515"/>
        <v/>
      </c>
      <c r="EG115" s="257" t="str">
        <f t="shared" si="515"/>
        <v/>
      </c>
      <c r="EH115" s="257" t="str">
        <f t="shared" si="515"/>
        <v/>
      </c>
      <c r="EI115" s="257" t="str">
        <f t="shared" si="515"/>
        <v/>
      </c>
      <c r="EJ115" s="257" t="str">
        <f t="shared" si="515"/>
        <v/>
      </c>
      <c r="EK115" s="259" t="str">
        <f t="shared" si="535"/>
        <v/>
      </c>
      <c r="EL115" s="259" t="str">
        <f t="shared" si="535"/>
        <v/>
      </c>
      <c r="EM115" s="259" t="str">
        <f t="shared" si="535"/>
        <v/>
      </c>
      <c r="EN115" s="259" t="str">
        <f t="shared" si="535"/>
        <v/>
      </c>
      <c r="EO115" s="259" t="str">
        <f t="shared" si="535"/>
        <v/>
      </c>
      <c r="EP115" s="259" t="str">
        <f t="shared" si="535"/>
        <v/>
      </c>
      <c r="EQ115" s="259" t="str">
        <f t="shared" si="535"/>
        <v/>
      </c>
      <c r="ER115" s="259" t="str">
        <f t="shared" si="535"/>
        <v/>
      </c>
      <c r="ES115" s="259" t="str">
        <f t="shared" si="441"/>
        <v/>
      </c>
      <c r="ET115" s="259" t="str">
        <f t="shared" si="509"/>
        <v/>
      </c>
      <c r="EU115" s="259" t="str">
        <f t="shared" si="509"/>
        <v/>
      </c>
      <c r="EV115" s="259" t="str">
        <f t="shared" si="509"/>
        <v/>
      </c>
      <c r="EW115" s="259" t="str">
        <f t="shared" si="509"/>
        <v/>
      </c>
      <c r="EX115" s="259" t="str">
        <f t="shared" si="509"/>
        <v/>
      </c>
      <c r="EY115" s="259" t="str">
        <f t="shared" si="509"/>
        <v/>
      </c>
      <c r="EZ115" s="259" t="str">
        <f t="shared" si="509"/>
        <v/>
      </c>
      <c r="FA115" s="259" t="str">
        <f t="shared" si="509"/>
        <v/>
      </c>
      <c r="FB115" s="259" t="str">
        <f t="shared" si="509"/>
        <v/>
      </c>
      <c r="FC115" s="261" t="str">
        <f t="shared" si="525"/>
        <v/>
      </c>
      <c r="FD115" s="261" t="str">
        <f t="shared" si="525"/>
        <v/>
      </c>
      <c r="FE115" s="261" t="str">
        <f t="shared" si="525"/>
        <v/>
      </c>
      <c r="FF115" s="261" t="str">
        <f t="shared" si="526"/>
        <v/>
      </c>
      <c r="FG115" s="261" t="str">
        <f t="shared" si="526"/>
        <v/>
      </c>
      <c r="FH115" s="261" t="str">
        <f t="shared" si="526"/>
        <v/>
      </c>
      <c r="FI115" s="261" t="str">
        <f t="shared" si="526"/>
        <v/>
      </c>
      <c r="FJ115" s="261" t="str">
        <f t="shared" si="526"/>
        <v/>
      </c>
      <c r="FK115" s="261" t="str">
        <f t="shared" si="443"/>
        <v/>
      </c>
      <c r="FL115" s="261" t="str">
        <f t="shared" si="510"/>
        <v/>
      </c>
      <c r="FM115" s="261" t="str">
        <f t="shared" si="510"/>
        <v/>
      </c>
      <c r="FN115" s="261" t="str">
        <f t="shared" si="510"/>
        <v/>
      </c>
      <c r="FO115" s="261" t="str">
        <f t="shared" si="510"/>
        <v/>
      </c>
      <c r="FP115" s="261" t="str">
        <f t="shared" si="510"/>
        <v/>
      </c>
      <c r="FQ115" s="261" t="str">
        <f t="shared" si="510"/>
        <v/>
      </c>
      <c r="FR115" s="261" t="str">
        <f t="shared" si="510"/>
        <v/>
      </c>
      <c r="FS115" s="261" t="str">
        <f t="shared" si="510"/>
        <v/>
      </c>
      <c r="FT115" s="261" t="str">
        <f t="shared" si="510"/>
        <v/>
      </c>
      <c r="FU115" s="263" t="str">
        <f t="shared" ref="FU115:GB115" si="540">CONCATENATE(IF(LOOKUP($DR$2-1,$AT$7:$DQ$7,$AT115:$DQ115)=FU$9,LOOKUP(FU$2,$AT$7:$DQ$7,$AT115:$DQ115),""),IF(LOOKUP($DR$3-1,$AT$7:$DQ$7,$AT115:$DQ115)=FU$9,LOOKUP(FU$3,$AT$7:$DQ$7,$AT115:$DQ115),""),IF(LOOKUP($DR$4-1,$AT$7:$DQ$7,$AT115:$DQ115)=FU$9,LOOKUP(FU$4,$AT$7:$DQ$7,$AT115:$DQ115),""),IF(LOOKUP($DR$5-1,$AT$7:$DQ$7,$AT115:$DQ115)=FU$9,LOOKUP(FU$5,$AT$7:$DQ$7,$AT115:$DQ115),""))</f>
        <v/>
      </c>
      <c r="FV115" s="263" t="str">
        <f t="shared" si="540"/>
        <v/>
      </c>
      <c r="FW115" s="263" t="str">
        <f t="shared" si="540"/>
        <v/>
      </c>
      <c r="FX115" s="263" t="str">
        <f t="shared" si="540"/>
        <v/>
      </c>
      <c r="FY115" s="263" t="str">
        <f t="shared" si="540"/>
        <v/>
      </c>
      <c r="FZ115" s="263" t="str">
        <f t="shared" si="540"/>
        <v/>
      </c>
      <c r="GA115" s="263" t="str">
        <f t="shared" si="540"/>
        <v/>
      </c>
      <c r="GB115" s="263" t="str">
        <f t="shared" si="540"/>
        <v/>
      </c>
      <c r="GC115" s="263" t="str">
        <f t="shared" si="445"/>
        <v/>
      </c>
      <c r="GD115" s="263" t="str">
        <f t="shared" si="511"/>
        <v/>
      </c>
      <c r="GE115" s="263" t="str">
        <f t="shared" si="511"/>
        <v/>
      </c>
      <c r="GF115" s="263" t="str">
        <f t="shared" si="511"/>
        <v/>
      </c>
      <c r="GG115" s="263" t="str">
        <f t="shared" si="511"/>
        <v/>
      </c>
      <c r="GH115" s="263" t="str">
        <f t="shared" si="511"/>
        <v/>
      </c>
      <c r="GI115" s="263" t="str">
        <f t="shared" si="511"/>
        <v/>
      </c>
      <c r="GJ115" s="263" t="str">
        <f t="shared" si="511"/>
        <v/>
      </c>
      <c r="GK115" s="263" t="str">
        <f t="shared" si="511"/>
        <v/>
      </c>
      <c r="GL115" s="263" t="str">
        <f t="shared" si="511"/>
        <v/>
      </c>
      <c r="GM115" s="265" t="str">
        <f t="shared" ref="GM115:GR117" si="541">CONCATENATE(IF(LOOKUP($DR$2-1,$AT$7:$DQ$7,$AT115:$DQ115)=GM$9,LOOKUP(GM$2,$AT$7:$DQ$7,$AT115:$DQ115),""),IF(LOOKUP($DR$3-1,$AT$7:$DQ$7,$AT115:$DQ115)=GM$9,LOOKUP(GM$3,$AT$7:$DQ$7,$AT115:$DQ115),""),IF(LOOKUP($DR$4-1,$AT$7:$DQ$7,$AT115:$DQ115)=GM$9,LOOKUP(GM$4,$AT$7:$DQ$7,$AT115:$DQ115),""),IF(LOOKUP($DR$5-1,$AT$7:$DQ$7,$AT115:$DQ115)=GM$9,LOOKUP(GM$5,$AT$7:$DQ$7,$AT115:$DQ115),""))</f>
        <v/>
      </c>
      <c r="GN115" s="265" t="str">
        <f t="shared" si="541"/>
        <v/>
      </c>
      <c r="GO115" s="265" t="str">
        <f t="shared" si="541"/>
        <v/>
      </c>
      <c r="GP115" s="265" t="str">
        <f t="shared" si="541"/>
        <v/>
      </c>
      <c r="GQ115" s="265" t="str">
        <f t="shared" si="541"/>
        <v/>
      </c>
      <c r="GR115" s="265" t="str">
        <f t="shared" si="541"/>
        <v/>
      </c>
      <c r="GS115" s="265" t="str">
        <f t="shared" si="425"/>
        <v/>
      </c>
      <c r="GT115" s="265" t="str">
        <f t="shared" si="488"/>
        <v/>
      </c>
      <c r="GU115" s="265" t="str">
        <f t="shared" si="488"/>
        <v/>
      </c>
      <c r="GV115" s="265" t="str">
        <f t="shared" si="512"/>
        <v/>
      </c>
      <c r="GW115" s="265" t="str">
        <f t="shared" si="512"/>
        <v/>
      </c>
      <c r="GX115" s="265" t="str">
        <f t="shared" si="512"/>
        <v/>
      </c>
      <c r="GY115" s="265" t="str">
        <f t="shared" si="512"/>
        <v/>
      </c>
      <c r="GZ115" s="265" t="str">
        <f t="shared" si="512"/>
        <v/>
      </c>
      <c r="HA115" s="265" t="str">
        <f t="shared" si="512"/>
        <v/>
      </c>
      <c r="HB115" s="265" t="str">
        <f t="shared" si="512"/>
        <v/>
      </c>
      <c r="HC115" s="265" t="str">
        <f t="shared" si="512"/>
        <v/>
      </c>
      <c r="HD115" s="265" t="str">
        <f t="shared" si="512"/>
        <v/>
      </c>
      <c r="HF115" s="265">
        <f t="shared" si="477"/>
        <v>104</v>
      </c>
      <c r="HG115" s="267" t="str">
        <f t="shared" si="536"/>
        <v/>
      </c>
      <c r="HH115" s="267" t="str">
        <f t="shared" si="536"/>
        <v/>
      </c>
      <c r="HI115" s="267" t="str">
        <f t="shared" si="536"/>
        <v/>
      </c>
      <c r="HJ115" s="267" t="str">
        <f t="shared" si="536"/>
        <v/>
      </c>
      <c r="HK115" s="267" t="str">
        <f t="shared" si="536"/>
        <v/>
      </c>
      <c r="HL115" s="267" t="str">
        <f t="shared" si="536"/>
        <v/>
      </c>
      <c r="HM115" s="267" t="str">
        <f t="shared" si="536"/>
        <v/>
      </c>
      <c r="HN115" s="267" t="str">
        <f t="shared" si="536"/>
        <v/>
      </c>
      <c r="HO115" s="267" t="str">
        <f t="shared" si="536"/>
        <v/>
      </c>
      <c r="HP115" s="267" t="str">
        <f t="shared" si="536"/>
        <v/>
      </c>
      <c r="HQ115" s="267">
        <f t="shared" si="537"/>
        <v>104</v>
      </c>
      <c r="HR115" s="267" t="str">
        <f t="shared" si="537"/>
        <v/>
      </c>
      <c r="HS115" s="267" t="str">
        <f t="shared" si="537"/>
        <v/>
      </c>
      <c r="HT115" s="267" t="str">
        <f t="shared" si="537"/>
        <v/>
      </c>
      <c r="HU115" s="267" t="str">
        <f t="shared" si="537"/>
        <v/>
      </c>
      <c r="HV115" s="267" t="str">
        <f t="shared" si="537"/>
        <v/>
      </c>
      <c r="HW115" s="267" t="str">
        <f t="shared" si="537"/>
        <v/>
      </c>
      <c r="HX115" s="267" t="str">
        <f t="shared" si="537"/>
        <v/>
      </c>
      <c r="HY115" s="267" t="str">
        <f t="shared" si="537"/>
        <v/>
      </c>
      <c r="HZ115" s="267" t="str">
        <f t="shared" si="537"/>
        <v/>
      </c>
      <c r="IA115" s="264"/>
      <c r="IB115" s="267" t="str">
        <f t="shared" si="516"/>
        <v/>
      </c>
      <c r="IC115" s="267" t="str">
        <f t="shared" si="517"/>
        <v/>
      </c>
      <c r="ID115" s="267" t="str">
        <f t="shared" si="518"/>
        <v/>
      </c>
      <c r="IE115" s="267" t="str">
        <f t="shared" si="519"/>
        <v/>
      </c>
      <c r="IF115" s="267" t="str">
        <f t="shared" si="520"/>
        <v/>
      </c>
      <c r="IG115" s="267" t="str">
        <f t="shared" si="521"/>
        <v/>
      </c>
      <c r="IH115" s="267" t="str">
        <f t="shared" si="522"/>
        <v/>
      </c>
      <c r="II115" s="267" t="str">
        <f t="shared" si="407"/>
        <v/>
      </c>
      <c r="IJ115" s="267" t="str">
        <f t="shared" si="408"/>
        <v/>
      </c>
      <c r="IK115" s="267" t="str">
        <f t="shared" si="409"/>
        <v/>
      </c>
      <c r="IL115" s="267">
        <f t="shared" si="410"/>
        <v>3</v>
      </c>
      <c r="IM115" s="267" t="str">
        <f t="shared" si="411"/>
        <v/>
      </c>
      <c r="IN115" s="267" t="str">
        <f t="shared" si="412"/>
        <v/>
      </c>
      <c r="IO115" s="267" t="str">
        <f t="shared" si="413"/>
        <v/>
      </c>
      <c r="IP115" s="267" t="str">
        <f t="shared" si="414"/>
        <v/>
      </c>
      <c r="IQ115" s="267" t="str">
        <f t="shared" si="415"/>
        <v/>
      </c>
      <c r="IR115" s="267" t="str">
        <f t="shared" si="416"/>
        <v/>
      </c>
      <c r="IS115" s="267" t="str">
        <f t="shared" si="417"/>
        <v/>
      </c>
      <c r="IT115" s="267" t="str">
        <f t="shared" si="418"/>
        <v/>
      </c>
      <c r="IU115" s="267" t="str">
        <f t="shared" si="419"/>
        <v/>
      </c>
      <c r="IV115" s="264"/>
      <c r="IW115" s="268">
        <v>104</v>
      </c>
      <c r="IX115" s="265" t="str">
        <f t="shared" si="523"/>
        <v/>
      </c>
      <c r="IY115" s="265" t="str">
        <f t="shared" si="539"/>
        <v/>
      </c>
      <c r="IZ115" s="265" t="str">
        <f t="shared" si="539"/>
        <v/>
      </c>
      <c r="JA115" s="265" t="str">
        <f t="shared" si="539"/>
        <v/>
      </c>
      <c r="JB115" s="265" t="str">
        <f t="shared" si="501"/>
        <v/>
      </c>
      <c r="JC115" s="265" t="str">
        <f t="shared" si="501"/>
        <v/>
      </c>
      <c r="JD115" s="265" t="str">
        <f t="shared" si="501"/>
        <v/>
      </c>
      <c r="JE115" s="265" t="str">
        <f t="shared" si="508"/>
        <v/>
      </c>
      <c r="JF115" s="265" t="str">
        <f t="shared" si="508"/>
        <v/>
      </c>
      <c r="JG115" s="265" t="str">
        <f t="shared" si="508"/>
        <v/>
      </c>
      <c r="JH115" s="265" t="str">
        <f t="shared" si="508"/>
        <v/>
      </c>
      <c r="JI115" s="265" t="str">
        <f t="shared" si="508"/>
        <v/>
      </c>
      <c r="JJ115" s="265" t="str">
        <f t="shared" si="508"/>
        <v/>
      </c>
      <c r="JK115" s="265" t="str">
        <f t="shared" si="508"/>
        <v/>
      </c>
      <c r="JL115" s="265" t="str">
        <f t="shared" si="508"/>
        <v/>
      </c>
      <c r="JM115" s="265" t="str">
        <f t="shared" si="508"/>
        <v/>
      </c>
      <c r="JN115" s="265" t="str">
        <f t="shared" si="508"/>
        <v/>
      </c>
      <c r="JO115" s="265" t="str">
        <f t="shared" si="508"/>
        <v/>
      </c>
      <c r="JP115" s="265" t="str">
        <f t="shared" si="508"/>
        <v/>
      </c>
      <c r="JQ115" s="265" t="str">
        <f t="shared" si="508"/>
        <v/>
      </c>
      <c r="JS115" s="265" t="str">
        <f>IF(IX115="","",SUM(IX$12:IX115)-IX115+1)</f>
        <v/>
      </c>
      <c r="JT115" s="265" t="str">
        <f>IF(IY115="","",SUM(IY$12:IY115)-IY115+1)</f>
        <v/>
      </c>
      <c r="JU115" s="265" t="str">
        <f>IF(IZ115="","",SUM(IZ$12:IZ115)-IZ115+1)</f>
        <v/>
      </c>
      <c r="JV115" s="265" t="str">
        <f>IF(JA115="","",SUM(JA$12:JA115)-JA115+1)</f>
        <v/>
      </c>
      <c r="JW115" s="265" t="str">
        <f>IF(JB115="","",SUM(JB$12:JB115)-JB115+1)</f>
        <v/>
      </c>
      <c r="JX115" s="265" t="str">
        <f>IF(JC115="","",SUM(JC$12:JC115)-JC115+1)</f>
        <v/>
      </c>
      <c r="JY115" s="265" t="str">
        <f>IF(JD115="","",SUM(JD$12:JD115)-JD115+1)</f>
        <v/>
      </c>
      <c r="JZ115" s="265" t="str">
        <f>IF(JE115="","",SUM(JE$12:JE115)-JE115+1)</f>
        <v/>
      </c>
      <c r="KA115" s="265" t="str">
        <f>IF(JF115="","",SUM(JF$12:JF115)-JF115+1)</f>
        <v/>
      </c>
      <c r="KB115" s="265" t="str">
        <f>IF(JG115="","",SUM(JG$12:JG115)-JG115+1)</f>
        <v/>
      </c>
      <c r="KC115" s="265" t="str">
        <f>IF(JH115="","",SUM(JH$12:JH115)-JH115+1)</f>
        <v/>
      </c>
      <c r="KD115" s="265" t="str">
        <f>IF(JI115="","",SUM(JI$12:JI115)-JI115+1)</f>
        <v/>
      </c>
      <c r="KE115" s="265" t="str">
        <f>IF(JJ115="","",SUM(JJ$12:JJ115)-JJ115+1)</f>
        <v/>
      </c>
      <c r="KF115" s="265" t="str">
        <f>IF(JK115="","",SUM(JK$12:JK115)-JK115+1)</f>
        <v/>
      </c>
      <c r="KG115" s="265" t="str">
        <f>IF(JL115="","",SUM(JL$12:JL115)-JL115+1)</f>
        <v/>
      </c>
      <c r="KH115" s="265" t="str">
        <f>IF(JM115="","",SUM(JM$12:JM115)-JM115+1)</f>
        <v/>
      </c>
      <c r="KI115" s="265" t="str">
        <f>IF(JN115="","",SUM(JN$12:JN115)-JN115+1)</f>
        <v/>
      </c>
      <c r="KJ115" s="265" t="str">
        <f>IF(JO115="","",SUM(JO$12:JO115)-JO115+1)</f>
        <v/>
      </c>
      <c r="KK115" s="265" t="str">
        <f>IF(JP115="","",SUM(JP$12:JP115)-JP115+1)</f>
        <v/>
      </c>
      <c r="KL115" s="265" t="str">
        <f>IF(JQ115="","",SUM(JQ$12:JQ115)-JQ115+1)</f>
        <v/>
      </c>
      <c r="KN115" s="265"/>
      <c r="KO115" s="265"/>
      <c r="KP115" s="265"/>
      <c r="KQ115" s="265"/>
      <c r="KR115" s="265"/>
      <c r="KS115" s="265"/>
      <c r="KT115" s="265"/>
      <c r="KU115" s="265" t="str">
        <f t="shared" si="490"/>
        <v/>
      </c>
      <c r="KV115" s="265" t="str">
        <f t="shared" si="385"/>
        <v/>
      </c>
      <c r="KW115" s="265" t="str">
        <f t="shared" si="386"/>
        <v/>
      </c>
      <c r="KX115" s="265" t="str">
        <f t="shared" si="387"/>
        <v/>
      </c>
      <c r="KY115" s="265" t="str">
        <f t="shared" si="388"/>
        <v/>
      </c>
      <c r="KZ115" s="265" t="str">
        <f t="shared" si="389"/>
        <v/>
      </c>
      <c r="LA115" s="265" t="str">
        <f t="shared" si="390"/>
        <v/>
      </c>
      <c r="LB115" s="265" t="str">
        <f t="shared" si="391"/>
        <v/>
      </c>
      <c r="LC115" s="265" t="str">
        <f t="shared" si="392"/>
        <v/>
      </c>
      <c r="LD115" s="265" t="str">
        <f t="shared" si="393"/>
        <v/>
      </c>
      <c r="LE115" s="265" t="str">
        <f t="shared" si="394"/>
        <v/>
      </c>
      <c r="LF115" s="265" t="str">
        <f t="shared" si="395"/>
        <v/>
      </c>
      <c r="LG115" s="265" t="str">
        <f t="shared" si="396"/>
        <v/>
      </c>
    </row>
    <row r="116" spans="1:319" s="266" customFormat="1" x14ac:dyDescent="0.25">
      <c r="A116" s="248">
        <f t="shared" si="422"/>
        <v>105</v>
      </c>
      <c r="B116" s="176" t="s">
        <v>840</v>
      </c>
      <c r="C116" s="45" t="s">
        <v>284</v>
      </c>
      <c r="D116" s="45" t="s">
        <v>292</v>
      </c>
      <c r="E116" s="169" t="s">
        <v>797</v>
      </c>
      <c r="F116" s="46" t="s">
        <v>345</v>
      </c>
      <c r="G116" s="172"/>
      <c r="H116" s="54"/>
      <c r="I116" s="54"/>
      <c r="J116" s="54"/>
      <c r="K116" s="54"/>
      <c r="L116" s="248"/>
      <c r="M116" s="248"/>
      <c r="N116" s="44" t="s">
        <v>596</v>
      </c>
      <c r="O116" s="44" t="s">
        <v>676</v>
      </c>
      <c r="P116" s="43">
        <v>8</v>
      </c>
      <c r="Q116" s="43" t="s">
        <v>415</v>
      </c>
      <c r="R116" s="43" t="s">
        <v>415</v>
      </c>
      <c r="S116" s="43">
        <v>11</v>
      </c>
      <c r="T116" s="54"/>
      <c r="U116" s="54"/>
      <c r="V116" s="54"/>
      <c r="W116" s="343" t="str">
        <f t="shared" si="513"/>
        <v/>
      </c>
      <c r="X116" s="344" t="str">
        <f t="shared" si="514"/>
        <v/>
      </c>
      <c r="Y116" s="45"/>
      <c r="Z116" s="45"/>
      <c r="AA116" s="54"/>
      <c r="AB116" s="54"/>
      <c r="AC116" s="54"/>
      <c r="AD116" s="44"/>
      <c r="AE116" s="44"/>
      <c r="AF116" s="44"/>
      <c r="AG116" s="45"/>
      <c r="AH116" s="45"/>
      <c r="AI116" s="45"/>
      <c r="AJ116" s="46"/>
      <c r="AK116" s="46"/>
      <c r="AL116" s="46"/>
      <c r="AN116" s="307" t="str">
        <f t="shared" si="377"/>
        <v>Pré: ---</v>
      </c>
      <c r="AO116" s="256" t="str">
        <f t="shared" si="378"/>
        <v>Co: ---</v>
      </c>
      <c r="AP116" s="45" t="str">
        <f t="shared" si="397"/>
        <v>CIV?????</v>
      </c>
      <c r="AQ116" s="308" t="str">
        <f t="shared" si="423"/>
        <v>Túneis</v>
      </c>
      <c r="AR116" s="43">
        <f t="shared" si="379"/>
        <v>11</v>
      </c>
      <c r="AS116" s="255"/>
      <c r="AT116" s="256" t="str">
        <f t="shared" si="380"/>
        <v/>
      </c>
      <c r="AU116" s="257" t="str">
        <f t="shared" si="538"/>
        <v/>
      </c>
      <c r="AV116" s="257" t="str">
        <f t="shared" si="538"/>
        <v/>
      </c>
      <c r="AW116" s="257" t="str">
        <f t="shared" si="538"/>
        <v/>
      </c>
      <c r="AX116" s="257" t="str">
        <f t="shared" si="538"/>
        <v/>
      </c>
      <c r="AY116" s="257" t="str">
        <f t="shared" si="538"/>
        <v/>
      </c>
      <c r="AZ116" s="257" t="str">
        <f t="shared" si="538"/>
        <v/>
      </c>
      <c r="BA116" s="257" t="str">
        <f t="shared" si="538"/>
        <v/>
      </c>
      <c r="BB116" s="257" t="str">
        <f t="shared" si="538"/>
        <v/>
      </c>
      <c r="BC116" s="257" t="str">
        <f t="shared" si="538"/>
        <v/>
      </c>
      <c r="BD116" s="257" t="str">
        <f t="shared" si="538"/>
        <v/>
      </c>
      <c r="BE116" s="257" t="str">
        <f t="shared" si="527"/>
        <v/>
      </c>
      <c r="BF116" s="257" t="str">
        <f t="shared" si="527"/>
        <v/>
      </c>
      <c r="BG116" s="257" t="str">
        <f t="shared" si="527"/>
        <v/>
      </c>
      <c r="BH116" s="257" t="str">
        <f t="shared" si="527"/>
        <v/>
      </c>
      <c r="BI116" s="257" t="str">
        <f t="shared" si="527"/>
        <v/>
      </c>
      <c r="BJ116" s="257" t="str">
        <f t="shared" si="527"/>
        <v/>
      </c>
      <c r="BK116" s="257" t="str">
        <f t="shared" si="527"/>
        <v/>
      </c>
      <c r="BL116" s="257" t="str">
        <f t="shared" si="527"/>
        <v/>
      </c>
      <c r="BM116" s="258" t="str">
        <f t="shared" si="381"/>
        <v/>
      </c>
      <c r="BN116" s="259" t="str">
        <f t="shared" si="528"/>
        <v/>
      </c>
      <c r="BO116" s="259" t="str">
        <f t="shared" si="528"/>
        <v/>
      </c>
      <c r="BP116" s="259" t="str">
        <f t="shared" si="528"/>
        <v/>
      </c>
      <c r="BQ116" s="259" t="str">
        <f t="shared" si="528"/>
        <v/>
      </c>
      <c r="BR116" s="259" t="str">
        <f t="shared" si="528"/>
        <v/>
      </c>
      <c r="BS116" s="259" t="str">
        <f t="shared" si="528"/>
        <v/>
      </c>
      <c r="BT116" s="259" t="str">
        <f t="shared" si="528"/>
        <v/>
      </c>
      <c r="BU116" s="259" t="str">
        <f t="shared" si="528"/>
        <v/>
      </c>
      <c r="BV116" s="259" t="str">
        <f t="shared" si="528"/>
        <v/>
      </c>
      <c r="BW116" s="259" t="str">
        <f t="shared" si="528"/>
        <v/>
      </c>
      <c r="BX116" s="259" t="str">
        <f t="shared" si="529"/>
        <v/>
      </c>
      <c r="BY116" s="259" t="str">
        <f t="shared" si="529"/>
        <v/>
      </c>
      <c r="BZ116" s="259" t="str">
        <f t="shared" si="529"/>
        <v/>
      </c>
      <c r="CA116" s="259" t="str">
        <f t="shared" si="529"/>
        <v/>
      </c>
      <c r="CB116" s="259" t="str">
        <f t="shared" si="529"/>
        <v/>
      </c>
      <c r="CC116" s="259" t="str">
        <f t="shared" si="529"/>
        <v/>
      </c>
      <c r="CD116" s="259" t="str">
        <f t="shared" si="529"/>
        <v/>
      </c>
      <c r="CE116" s="259" t="str">
        <f t="shared" si="529"/>
        <v/>
      </c>
      <c r="CF116" s="260" t="str">
        <f t="shared" si="382"/>
        <v/>
      </c>
      <c r="CG116" s="261" t="str">
        <f t="shared" si="530"/>
        <v/>
      </c>
      <c r="CH116" s="261" t="str">
        <f t="shared" si="530"/>
        <v/>
      </c>
      <c r="CI116" s="261" t="str">
        <f t="shared" si="530"/>
        <v/>
      </c>
      <c r="CJ116" s="261" t="str">
        <f t="shared" si="530"/>
        <v/>
      </c>
      <c r="CK116" s="261" t="str">
        <f t="shared" si="530"/>
        <v/>
      </c>
      <c r="CL116" s="261" t="str">
        <f t="shared" si="530"/>
        <v/>
      </c>
      <c r="CM116" s="261" t="str">
        <f t="shared" si="530"/>
        <v/>
      </c>
      <c r="CN116" s="261" t="str">
        <f t="shared" si="530"/>
        <v/>
      </c>
      <c r="CO116" s="261" t="str">
        <f t="shared" si="530"/>
        <v/>
      </c>
      <c r="CP116" s="261" t="str">
        <f t="shared" si="530"/>
        <v/>
      </c>
      <c r="CQ116" s="261" t="str">
        <f t="shared" si="531"/>
        <v/>
      </c>
      <c r="CR116" s="261" t="str">
        <f t="shared" si="531"/>
        <v/>
      </c>
      <c r="CS116" s="261" t="str">
        <f t="shared" si="531"/>
        <v/>
      </c>
      <c r="CT116" s="261" t="str">
        <f t="shared" si="531"/>
        <v/>
      </c>
      <c r="CU116" s="261" t="str">
        <f t="shared" si="531"/>
        <v/>
      </c>
      <c r="CV116" s="261" t="str">
        <f t="shared" si="531"/>
        <v/>
      </c>
      <c r="CW116" s="261" t="str">
        <f t="shared" si="531"/>
        <v/>
      </c>
      <c r="CX116" s="261" t="str">
        <f t="shared" si="531"/>
        <v/>
      </c>
      <c r="CY116" s="262" t="str">
        <f t="shared" si="383"/>
        <v/>
      </c>
      <c r="CZ116" s="263" t="str">
        <f t="shared" si="532"/>
        <v/>
      </c>
      <c r="DA116" s="263" t="str">
        <f t="shared" si="532"/>
        <v/>
      </c>
      <c r="DB116" s="263" t="str">
        <f t="shared" si="532"/>
        <v/>
      </c>
      <c r="DC116" s="263" t="str">
        <f t="shared" si="532"/>
        <v/>
      </c>
      <c r="DD116" s="263" t="str">
        <f t="shared" si="532"/>
        <v/>
      </c>
      <c r="DE116" s="263" t="str">
        <f t="shared" si="532"/>
        <v/>
      </c>
      <c r="DF116" s="263" t="str">
        <f t="shared" si="532"/>
        <v/>
      </c>
      <c r="DG116" s="263" t="str">
        <f t="shared" si="532"/>
        <v/>
      </c>
      <c r="DH116" s="263" t="str">
        <f t="shared" si="532"/>
        <v/>
      </c>
      <c r="DI116" s="263" t="str">
        <f t="shared" si="532"/>
        <v/>
      </c>
      <c r="DJ116" s="263" t="str">
        <f t="shared" si="533"/>
        <v/>
      </c>
      <c r="DK116" s="263" t="str">
        <f t="shared" si="533"/>
        <v/>
      </c>
      <c r="DL116" s="263" t="str">
        <f t="shared" si="533"/>
        <v/>
      </c>
      <c r="DM116" s="263" t="str">
        <f t="shared" si="533"/>
        <v/>
      </c>
      <c r="DN116" s="263" t="str">
        <f t="shared" si="533"/>
        <v/>
      </c>
      <c r="DO116" s="263" t="str">
        <f t="shared" si="533"/>
        <v/>
      </c>
      <c r="DP116" s="263" t="str">
        <f t="shared" si="533"/>
        <v/>
      </c>
      <c r="DQ116" s="263" t="str">
        <f t="shared" si="533"/>
        <v/>
      </c>
      <c r="DR116" s="264"/>
      <c r="DS116" s="257" t="str">
        <f t="shared" si="534"/>
        <v/>
      </c>
      <c r="DT116" s="257" t="str">
        <f t="shared" si="534"/>
        <v/>
      </c>
      <c r="DU116" s="257" t="str">
        <f t="shared" si="534"/>
        <v/>
      </c>
      <c r="DV116" s="257" t="str">
        <f t="shared" si="534"/>
        <v/>
      </c>
      <c r="DW116" s="257" t="str">
        <f t="shared" si="534"/>
        <v/>
      </c>
      <c r="DX116" s="257" t="str">
        <f t="shared" si="534"/>
        <v/>
      </c>
      <c r="DY116" s="257" t="str">
        <f t="shared" si="534"/>
        <v/>
      </c>
      <c r="DZ116" s="257" t="str">
        <f t="shared" si="534"/>
        <v/>
      </c>
      <c r="EA116" s="257" t="str">
        <f t="shared" si="515"/>
        <v/>
      </c>
      <c r="EB116" s="257" t="str">
        <f t="shared" si="515"/>
        <v/>
      </c>
      <c r="EC116" s="257" t="str">
        <f t="shared" si="515"/>
        <v/>
      </c>
      <c r="ED116" s="257" t="str">
        <f t="shared" si="515"/>
        <v/>
      </c>
      <c r="EE116" s="257" t="str">
        <f t="shared" si="515"/>
        <v/>
      </c>
      <c r="EF116" s="257" t="str">
        <f t="shared" si="515"/>
        <v/>
      </c>
      <c r="EG116" s="257" t="str">
        <f t="shared" si="515"/>
        <v/>
      </c>
      <c r="EH116" s="257" t="str">
        <f t="shared" si="515"/>
        <v/>
      </c>
      <c r="EI116" s="257" t="str">
        <f t="shared" si="515"/>
        <v/>
      </c>
      <c r="EJ116" s="257" t="str">
        <f t="shared" si="515"/>
        <v/>
      </c>
      <c r="EK116" s="259" t="str">
        <f t="shared" si="535"/>
        <v/>
      </c>
      <c r="EL116" s="259" t="str">
        <f t="shared" si="535"/>
        <v/>
      </c>
      <c r="EM116" s="259" t="str">
        <f t="shared" si="535"/>
        <v/>
      </c>
      <c r="EN116" s="259" t="str">
        <f t="shared" si="535"/>
        <v/>
      </c>
      <c r="EO116" s="259" t="str">
        <f t="shared" si="535"/>
        <v/>
      </c>
      <c r="EP116" s="259" t="str">
        <f t="shared" si="535"/>
        <v/>
      </c>
      <c r="EQ116" s="259" t="str">
        <f t="shared" si="535"/>
        <v/>
      </c>
      <c r="ER116" s="259" t="str">
        <f t="shared" si="535"/>
        <v/>
      </c>
      <c r="ES116" s="259" t="str">
        <f t="shared" si="441"/>
        <v/>
      </c>
      <c r="ET116" s="259" t="str">
        <f t="shared" si="509"/>
        <v/>
      </c>
      <c r="EU116" s="259" t="str">
        <f t="shared" si="509"/>
        <v/>
      </c>
      <c r="EV116" s="259" t="str">
        <f t="shared" si="509"/>
        <v/>
      </c>
      <c r="EW116" s="259" t="str">
        <f t="shared" si="509"/>
        <v/>
      </c>
      <c r="EX116" s="259" t="str">
        <f t="shared" si="509"/>
        <v/>
      </c>
      <c r="EY116" s="259" t="str">
        <f t="shared" si="509"/>
        <v/>
      </c>
      <c r="EZ116" s="259" t="str">
        <f t="shared" si="509"/>
        <v/>
      </c>
      <c r="FA116" s="259" t="str">
        <f t="shared" si="509"/>
        <v/>
      </c>
      <c r="FB116" s="259" t="str">
        <f t="shared" si="509"/>
        <v/>
      </c>
      <c r="FC116" s="261" t="str">
        <f t="shared" si="525"/>
        <v/>
      </c>
      <c r="FD116" s="261" t="str">
        <f t="shared" si="525"/>
        <v/>
      </c>
      <c r="FE116" s="261" t="str">
        <f t="shared" si="525"/>
        <v/>
      </c>
      <c r="FF116" s="261" t="str">
        <f t="shared" ref="FF116:FJ117" si="542">CONCATENATE(IF(LOOKUP($DR$2-1,$AT$7:$DQ$7,$AT116:$DQ116)=FF$9,LOOKUP(FF$2,$AT$7:$DQ$7,$AT116:$DQ116),""),IF(LOOKUP($DR$3-1,$AT$7:$DQ$7,$AT116:$DQ116)=FF$9,LOOKUP(FF$3,$AT$7:$DQ$7,$AT116:$DQ116),""),IF(LOOKUP($DR$4-1,$AT$7:$DQ$7,$AT116:$DQ116)=FF$9,LOOKUP(FF$4,$AT$7:$DQ$7,$AT116:$DQ116),""),IF(LOOKUP($DR$5-1,$AT$7:$DQ$7,$AT116:$DQ116)=FF$9,LOOKUP(FF$5,$AT$7:$DQ$7,$AT116:$DQ116),""))</f>
        <v/>
      </c>
      <c r="FG116" s="261" t="str">
        <f t="shared" si="542"/>
        <v/>
      </c>
      <c r="FH116" s="261" t="str">
        <f t="shared" si="542"/>
        <v/>
      </c>
      <c r="FI116" s="261" t="str">
        <f t="shared" si="542"/>
        <v/>
      </c>
      <c r="FJ116" s="261" t="str">
        <f t="shared" si="542"/>
        <v/>
      </c>
      <c r="FK116" s="261" t="str">
        <f t="shared" si="443"/>
        <v/>
      </c>
      <c r="FL116" s="261" t="str">
        <f t="shared" si="510"/>
        <v/>
      </c>
      <c r="FM116" s="261" t="str">
        <f t="shared" si="510"/>
        <v/>
      </c>
      <c r="FN116" s="261" t="str">
        <f t="shared" si="510"/>
        <v/>
      </c>
      <c r="FO116" s="261" t="str">
        <f t="shared" si="510"/>
        <v/>
      </c>
      <c r="FP116" s="261" t="str">
        <f t="shared" si="510"/>
        <v/>
      </c>
      <c r="FQ116" s="261" t="str">
        <f t="shared" si="510"/>
        <v/>
      </c>
      <c r="FR116" s="261" t="str">
        <f t="shared" si="510"/>
        <v/>
      </c>
      <c r="FS116" s="261" t="str">
        <f t="shared" si="510"/>
        <v/>
      </c>
      <c r="FT116" s="261" t="str">
        <f t="shared" si="510"/>
        <v/>
      </c>
      <c r="FU116" s="263" t="str">
        <f t="shared" ref="FU116:GB117" si="543">CONCATENATE(IF(LOOKUP($DR$2-1,$AT$7:$DQ$7,$AT116:$DQ116)=FU$9,LOOKUP(FU$2,$AT$7:$DQ$7,$AT116:$DQ116),""),IF(LOOKUP($DR$3-1,$AT$7:$DQ$7,$AT116:$DQ116)=FU$9,LOOKUP(FU$3,$AT$7:$DQ$7,$AT116:$DQ116),""),IF(LOOKUP($DR$4-1,$AT$7:$DQ$7,$AT116:$DQ116)=FU$9,LOOKUP(FU$4,$AT$7:$DQ$7,$AT116:$DQ116),""),IF(LOOKUP($DR$5-1,$AT$7:$DQ$7,$AT116:$DQ116)=FU$9,LOOKUP(FU$5,$AT$7:$DQ$7,$AT116:$DQ116),""))</f>
        <v/>
      </c>
      <c r="FV116" s="263" t="str">
        <f t="shared" si="543"/>
        <v/>
      </c>
      <c r="FW116" s="263" t="str">
        <f t="shared" si="543"/>
        <v/>
      </c>
      <c r="FX116" s="263" t="str">
        <f t="shared" si="543"/>
        <v/>
      </c>
      <c r="FY116" s="263" t="str">
        <f t="shared" si="543"/>
        <v/>
      </c>
      <c r="FZ116" s="263" t="str">
        <f t="shared" si="543"/>
        <v/>
      </c>
      <c r="GA116" s="263" t="str">
        <f t="shared" si="543"/>
        <v/>
      </c>
      <c r="GB116" s="263" t="str">
        <f t="shared" si="543"/>
        <v/>
      </c>
      <c r="GC116" s="263" t="str">
        <f t="shared" si="445"/>
        <v/>
      </c>
      <c r="GD116" s="263" t="str">
        <f t="shared" si="511"/>
        <v/>
      </c>
      <c r="GE116" s="263" t="str">
        <f t="shared" si="511"/>
        <v/>
      </c>
      <c r="GF116" s="263" t="str">
        <f t="shared" si="511"/>
        <v/>
      </c>
      <c r="GG116" s="263" t="str">
        <f t="shared" si="511"/>
        <v/>
      </c>
      <c r="GH116" s="263" t="str">
        <f t="shared" si="511"/>
        <v/>
      </c>
      <c r="GI116" s="263" t="str">
        <f t="shared" si="511"/>
        <v/>
      </c>
      <c r="GJ116" s="263" t="str">
        <f t="shared" si="511"/>
        <v/>
      </c>
      <c r="GK116" s="263" t="str">
        <f t="shared" si="511"/>
        <v/>
      </c>
      <c r="GL116" s="263" t="str">
        <f t="shared" si="511"/>
        <v/>
      </c>
      <c r="GM116" s="265" t="str">
        <f t="shared" si="541"/>
        <v/>
      </c>
      <c r="GN116" s="265" t="str">
        <f t="shared" si="541"/>
        <v/>
      </c>
      <c r="GO116" s="265" t="str">
        <f t="shared" si="541"/>
        <v/>
      </c>
      <c r="GP116" s="265" t="str">
        <f t="shared" si="541"/>
        <v/>
      </c>
      <c r="GQ116" s="265" t="str">
        <f t="shared" si="541"/>
        <v/>
      </c>
      <c r="GR116" s="265" t="str">
        <f t="shared" si="541"/>
        <v/>
      </c>
      <c r="GS116" s="265" t="str">
        <f t="shared" si="425"/>
        <v/>
      </c>
      <c r="GT116" s="265" t="str">
        <f t="shared" si="488"/>
        <v/>
      </c>
      <c r="GU116" s="265" t="str">
        <f t="shared" si="488"/>
        <v/>
      </c>
      <c r="GV116" s="265" t="str">
        <f t="shared" si="512"/>
        <v/>
      </c>
      <c r="GW116" s="265" t="str">
        <f t="shared" si="512"/>
        <v/>
      </c>
      <c r="GX116" s="265" t="str">
        <f t="shared" si="512"/>
        <v/>
      </c>
      <c r="GY116" s="265" t="str">
        <f t="shared" si="512"/>
        <v/>
      </c>
      <c r="GZ116" s="265" t="str">
        <f t="shared" si="512"/>
        <v/>
      </c>
      <c r="HA116" s="265" t="str">
        <f t="shared" si="512"/>
        <v/>
      </c>
      <c r="HB116" s="265" t="str">
        <f t="shared" si="512"/>
        <v/>
      </c>
      <c r="HC116" s="265" t="str">
        <f t="shared" si="512"/>
        <v/>
      </c>
      <c r="HD116" s="265" t="str">
        <f t="shared" si="512"/>
        <v/>
      </c>
      <c r="HF116" s="265">
        <f t="shared" si="477"/>
        <v>105</v>
      </c>
      <c r="HG116" s="267" t="str">
        <f t="shared" si="536"/>
        <v/>
      </c>
      <c r="HH116" s="267" t="str">
        <f t="shared" si="536"/>
        <v/>
      </c>
      <c r="HI116" s="267" t="str">
        <f t="shared" si="536"/>
        <v/>
      </c>
      <c r="HJ116" s="267" t="str">
        <f t="shared" si="536"/>
        <v/>
      </c>
      <c r="HK116" s="267" t="str">
        <f t="shared" si="536"/>
        <v/>
      </c>
      <c r="HL116" s="267" t="str">
        <f t="shared" si="536"/>
        <v/>
      </c>
      <c r="HM116" s="267" t="str">
        <f t="shared" si="536"/>
        <v/>
      </c>
      <c r="HN116" s="267" t="str">
        <f t="shared" si="536"/>
        <v/>
      </c>
      <c r="HO116" s="267" t="str">
        <f t="shared" si="536"/>
        <v/>
      </c>
      <c r="HP116" s="267" t="str">
        <f t="shared" si="536"/>
        <v/>
      </c>
      <c r="HQ116" s="267">
        <f t="shared" si="537"/>
        <v>105</v>
      </c>
      <c r="HR116" s="267" t="str">
        <f t="shared" si="537"/>
        <v/>
      </c>
      <c r="HS116" s="267" t="str">
        <f t="shared" si="537"/>
        <v/>
      </c>
      <c r="HT116" s="267" t="str">
        <f t="shared" si="537"/>
        <v/>
      </c>
      <c r="HU116" s="267" t="str">
        <f t="shared" si="537"/>
        <v/>
      </c>
      <c r="HV116" s="267" t="str">
        <f t="shared" si="537"/>
        <v/>
      </c>
      <c r="HW116" s="267" t="str">
        <f t="shared" si="537"/>
        <v/>
      </c>
      <c r="HX116" s="267" t="str">
        <f t="shared" si="537"/>
        <v/>
      </c>
      <c r="HY116" s="267" t="str">
        <f t="shared" si="537"/>
        <v/>
      </c>
      <c r="HZ116" s="267" t="str">
        <f t="shared" si="537"/>
        <v/>
      </c>
      <c r="IA116" s="264"/>
      <c r="IB116" s="267" t="str">
        <f t="shared" si="516"/>
        <v/>
      </c>
      <c r="IC116" s="267" t="str">
        <f t="shared" si="517"/>
        <v/>
      </c>
      <c r="ID116" s="267" t="str">
        <f t="shared" si="518"/>
        <v/>
      </c>
      <c r="IE116" s="267" t="str">
        <f t="shared" si="519"/>
        <v/>
      </c>
      <c r="IF116" s="267" t="str">
        <f t="shared" si="520"/>
        <v/>
      </c>
      <c r="IG116" s="267" t="str">
        <f t="shared" si="521"/>
        <v/>
      </c>
      <c r="IH116" s="267" t="str">
        <f t="shared" si="522"/>
        <v/>
      </c>
      <c r="II116" s="267" t="str">
        <f t="shared" si="407"/>
        <v/>
      </c>
      <c r="IJ116" s="267" t="str">
        <f t="shared" si="408"/>
        <v/>
      </c>
      <c r="IK116" s="267" t="str">
        <f t="shared" si="409"/>
        <v/>
      </c>
      <c r="IL116" s="267">
        <f t="shared" si="410"/>
        <v>3</v>
      </c>
      <c r="IM116" s="267" t="str">
        <f t="shared" si="411"/>
        <v/>
      </c>
      <c r="IN116" s="267" t="str">
        <f t="shared" si="412"/>
        <v/>
      </c>
      <c r="IO116" s="267" t="str">
        <f t="shared" si="413"/>
        <v/>
      </c>
      <c r="IP116" s="267" t="str">
        <f t="shared" si="414"/>
        <v/>
      </c>
      <c r="IQ116" s="267" t="str">
        <f t="shared" si="415"/>
        <v/>
      </c>
      <c r="IR116" s="267" t="str">
        <f t="shared" si="416"/>
        <v/>
      </c>
      <c r="IS116" s="267" t="str">
        <f t="shared" si="417"/>
        <v/>
      </c>
      <c r="IT116" s="267" t="str">
        <f t="shared" si="418"/>
        <v/>
      </c>
      <c r="IU116" s="267" t="str">
        <f t="shared" si="419"/>
        <v/>
      </c>
      <c r="IV116" s="264"/>
      <c r="IW116" s="268">
        <v>105</v>
      </c>
      <c r="IX116" s="265" t="str">
        <f t="shared" si="523"/>
        <v/>
      </c>
      <c r="IY116" s="265" t="str">
        <f t="shared" si="539"/>
        <v/>
      </c>
      <c r="IZ116" s="265" t="str">
        <f t="shared" si="539"/>
        <v/>
      </c>
      <c r="JA116" s="265" t="str">
        <f t="shared" si="539"/>
        <v/>
      </c>
      <c r="JB116" s="265" t="str">
        <f t="shared" si="501"/>
        <v/>
      </c>
      <c r="JC116" s="265" t="str">
        <f t="shared" si="501"/>
        <v/>
      </c>
      <c r="JD116" s="265" t="str">
        <f t="shared" si="501"/>
        <v/>
      </c>
      <c r="JE116" s="265" t="str">
        <f t="shared" si="508"/>
        <v/>
      </c>
      <c r="JF116" s="265" t="str">
        <f t="shared" si="508"/>
        <v/>
      </c>
      <c r="JG116" s="265" t="str">
        <f t="shared" si="508"/>
        <v/>
      </c>
      <c r="JH116" s="265" t="str">
        <f t="shared" si="508"/>
        <v/>
      </c>
      <c r="JI116" s="265" t="str">
        <f t="shared" si="508"/>
        <v/>
      </c>
      <c r="JJ116" s="265" t="str">
        <f t="shared" si="508"/>
        <v/>
      </c>
      <c r="JK116" s="265" t="str">
        <f t="shared" si="508"/>
        <v/>
      </c>
      <c r="JL116" s="265" t="str">
        <f t="shared" si="508"/>
        <v/>
      </c>
      <c r="JM116" s="265" t="str">
        <f t="shared" si="508"/>
        <v/>
      </c>
      <c r="JN116" s="265" t="str">
        <f t="shared" si="508"/>
        <v/>
      </c>
      <c r="JO116" s="265" t="str">
        <f t="shared" si="508"/>
        <v/>
      </c>
      <c r="JP116" s="265" t="str">
        <f t="shared" si="508"/>
        <v/>
      </c>
      <c r="JQ116" s="265" t="str">
        <f t="shared" si="508"/>
        <v/>
      </c>
      <c r="JS116" s="265" t="str">
        <f>IF(IX116="","",SUM(IX$12:IX116)-IX116+1)</f>
        <v/>
      </c>
      <c r="JT116" s="265" t="str">
        <f>IF(IY116="","",SUM(IY$12:IY116)-IY116+1)</f>
        <v/>
      </c>
      <c r="JU116" s="265" t="str">
        <f>IF(IZ116="","",SUM(IZ$12:IZ116)-IZ116+1)</f>
        <v/>
      </c>
      <c r="JV116" s="265" t="str">
        <f>IF(JA116="","",SUM(JA$12:JA116)-JA116+1)</f>
        <v/>
      </c>
      <c r="JW116" s="265" t="str">
        <f>IF(JB116="","",SUM(JB$12:JB116)-JB116+1)</f>
        <v/>
      </c>
      <c r="JX116" s="265" t="str">
        <f>IF(JC116="","",SUM(JC$12:JC116)-JC116+1)</f>
        <v/>
      </c>
      <c r="JY116" s="265" t="str">
        <f>IF(JD116="","",SUM(JD$12:JD116)-JD116+1)</f>
        <v/>
      </c>
      <c r="JZ116" s="265" t="str">
        <f>IF(JE116="","",SUM(JE$12:JE116)-JE116+1)</f>
        <v/>
      </c>
      <c r="KA116" s="265" t="str">
        <f>IF(JF116="","",SUM(JF$12:JF116)-JF116+1)</f>
        <v/>
      </c>
      <c r="KB116" s="265" t="str">
        <f>IF(JG116="","",SUM(JG$12:JG116)-JG116+1)</f>
        <v/>
      </c>
      <c r="KC116" s="265" t="str">
        <f>IF(JH116="","",SUM(JH$12:JH116)-JH116+1)</f>
        <v/>
      </c>
      <c r="KD116" s="265" t="str">
        <f>IF(JI116="","",SUM(JI$12:JI116)-JI116+1)</f>
        <v/>
      </c>
      <c r="KE116" s="265" t="str">
        <f>IF(JJ116="","",SUM(JJ$12:JJ116)-JJ116+1)</f>
        <v/>
      </c>
      <c r="KF116" s="265" t="str">
        <f>IF(JK116="","",SUM(JK$12:JK116)-JK116+1)</f>
        <v/>
      </c>
      <c r="KG116" s="265" t="str">
        <f>IF(JL116="","",SUM(JL$12:JL116)-JL116+1)</f>
        <v/>
      </c>
      <c r="KH116" s="265" t="str">
        <f>IF(JM116="","",SUM(JM$12:JM116)-JM116+1)</f>
        <v/>
      </c>
      <c r="KI116" s="265" t="str">
        <f>IF(JN116="","",SUM(JN$12:JN116)-JN116+1)</f>
        <v/>
      </c>
      <c r="KJ116" s="265" t="str">
        <f>IF(JO116="","",SUM(JO$12:JO116)-JO116+1)</f>
        <v/>
      </c>
      <c r="KK116" s="265" t="str">
        <f>IF(JP116="","",SUM(JP$12:JP116)-JP116+1)</f>
        <v/>
      </c>
      <c r="KL116" s="265" t="str">
        <f>IF(JQ116="","",SUM(JQ$12:JQ116)-JQ116+1)</f>
        <v/>
      </c>
      <c r="KN116" s="265"/>
      <c r="KO116" s="265"/>
      <c r="KP116" s="265"/>
      <c r="KQ116" s="265"/>
      <c r="KR116" s="265"/>
      <c r="KS116" s="265"/>
      <c r="KT116" s="265"/>
      <c r="KU116" s="265" t="str">
        <f t="shared" si="490"/>
        <v/>
      </c>
      <c r="KV116" s="265" t="str">
        <f t="shared" si="385"/>
        <v/>
      </c>
      <c r="KW116" s="265" t="str">
        <f t="shared" si="386"/>
        <v/>
      </c>
      <c r="KX116" s="265" t="str">
        <f t="shared" si="387"/>
        <v/>
      </c>
      <c r="KY116" s="265" t="str">
        <f t="shared" si="388"/>
        <v/>
      </c>
      <c r="KZ116" s="265" t="str">
        <f t="shared" si="389"/>
        <v/>
      </c>
      <c r="LA116" s="265" t="str">
        <f t="shared" si="390"/>
        <v/>
      </c>
      <c r="LB116" s="265" t="str">
        <f t="shared" si="391"/>
        <v/>
      </c>
      <c r="LC116" s="265" t="str">
        <f t="shared" si="392"/>
        <v/>
      </c>
      <c r="LD116" s="265" t="str">
        <f t="shared" si="393"/>
        <v/>
      </c>
      <c r="LE116" s="265" t="str">
        <f t="shared" si="394"/>
        <v/>
      </c>
      <c r="LF116" s="265" t="str">
        <f t="shared" si="395"/>
        <v/>
      </c>
      <c r="LG116" s="265" t="str">
        <f t="shared" si="396"/>
        <v/>
      </c>
    </row>
    <row r="117" spans="1:319" s="266" customFormat="1" x14ac:dyDescent="0.25">
      <c r="A117" s="248">
        <f t="shared" si="422"/>
        <v>106</v>
      </c>
      <c r="B117" s="176" t="s">
        <v>841</v>
      </c>
      <c r="C117" s="45" t="s">
        <v>284</v>
      </c>
      <c r="D117" s="45" t="s">
        <v>292</v>
      </c>
      <c r="E117" s="169" t="s">
        <v>797</v>
      </c>
      <c r="F117" s="46" t="s">
        <v>345</v>
      </c>
      <c r="G117" s="172"/>
      <c r="H117" s="54"/>
      <c r="I117" s="54"/>
      <c r="J117" s="54"/>
      <c r="K117" s="54"/>
      <c r="L117" s="248"/>
      <c r="M117" s="248"/>
      <c r="N117" s="44" t="s">
        <v>596</v>
      </c>
      <c r="O117" s="44" t="s">
        <v>676</v>
      </c>
      <c r="P117" s="43">
        <v>8</v>
      </c>
      <c r="Q117" s="43" t="s">
        <v>415</v>
      </c>
      <c r="R117" s="43" t="s">
        <v>415</v>
      </c>
      <c r="S117" s="43">
        <v>11</v>
      </c>
      <c r="T117" s="54"/>
      <c r="U117" s="54"/>
      <c r="V117" s="54"/>
      <c r="W117" s="343" t="str">
        <f t="shared" si="513"/>
        <v/>
      </c>
      <c r="X117" s="344" t="str">
        <f t="shared" si="514"/>
        <v/>
      </c>
      <c r="Y117" s="45"/>
      <c r="Z117" s="45"/>
      <c r="AA117" s="54"/>
      <c r="AB117" s="54"/>
      <c r="AC117" s="54"/>
      <c r="AD117" s="44"/>
      <c r="AE117" s="44"/>
      <c r="AF117" s="44"/>
      <c r="AG117" s="45"/>
      <c r="AH117" s="45"/>
      <c r="AI117" s="45"/>
      <c r="AJ117" s="46"/>
      <c r="AK117" s="46"/>
      <c r="AL117" s="46"/>
      <c r="AN117" s="307" t="str">
        <f t="shared" si="377"/>
        <v>Pré: ---</v>
      </c>
      <c r="AO117" s="256" t="str">
        <f t="shared" si="378"/>
        <v>Co: ---</v>
      </c>
      <c r="AP117" s="45" t="str">
        <f t="shared" si="397"/>
        <v>CIV?????</v>
      </c>
      <c r="AQ117" s="308" t="str">
        <f t="shared" si="423"/>
        <v>Mecanica das Rochas</v>
      </c>
      <c r="AR117" s="43">
        <f t="shared" si="379"/>
        <v>11</v>
      </c>
      <c r="AS117" s="255"/>
      <c r="AT117" s="256" t="str">
        <f t="shared" si="380"/>
        <v/>
      </c>
      <c r="AU117" s="257" t="str">
        <f t="shared" si="538"/>
        <v/>
      </c>
      <c r="AV117" s="257" t="str">
        <f t="shared" si="538"/>
        <v/>
      </c>
      <c r="AW117" s="257" t="str">
        <f t="shared" si="538"/>
        <v/>
      </c>
      <c r="AX117" s="257" t="str">
        <f t="shared" si="538"/>
        <v/>
      </c>
      <c r="AY117" s="257" t="str">
        <f t="shared" si="538"/>
        <v/>
      </c>
      <c r="AZ117" s="257" t="str">
        <f t="shared" si="538"/>
        <v/>
      </c>
      <c r="BA117" s="257" t="str">
        <f t="shared" si="538"/>
        <v/>
      </c>
      <c r="BB117" s="257" t="str">
        <f t="shared" si="538"/>
        <v/>
      </c>
      <c r="BC117" s="257" t="str">
        <f t="shared" si="538"/>
        <v/>
      </c>
      <c r="BD117" s="257" t="str">
        <f t="shared" si="538"/>
        <v/>
      </c>
      <c r="BE117" s="257" t="str">
        <f t="shared" si="527"/>
        <v/>
      </c>
      <c r="BF117" s="257" t="str">
        <f t="shared" si="527"/>
        <v/>
      </c>
      <c r="BG117" s="257" t="str">
        <f t="shared" si="527"/>
        <v/>
      </c>
      <c r="BH117" s="257" t="str">
        <f t="shared" si="527"/>
        <v/>
      </c>
      <c r="BI117" s="257" t="str">
        <f t="shared" si="527"/>
        <v/>
      </c>
      <c r="BJ117" s="257" t="str">
        <f t="shared" si="527"/>
        <v/>
      </c>
      <c r="BK117" s="257" t="str">
        <f t="shared" si="527"/>
        <v/>
      </c>
      <c r="BL117" s="257" t="str">
        <f t="shared" si="527"/>
        <v/>
      </c>
      <c r="BM117" s="258" t="str">
        <f t="shared" si="381"/>
        <v/>
      </c>
      <c r="BN117" s="259" t="str">
        <f t="shared" si="528"/>
        <v/>
      </c>
      <c r="BO117" s="259" t="str">
        <f t="shared" si="528"/>
        <v/>
      </c>
      <c r="BP117" s="259" t="str">
        <f t="shared" si="528"/>
        <v/>
      </c>
      <c r="BQ117" s="259" t="str">
        <f t="shared" si="528"/>
        <v/>
      </c>
      <c r="BR117" s="259" t="str">
        <f t="shared" si="528"/>
        <v/>
      </c>
      <c r="BS117" s="259" t="str">
        <f t="shared" si="528"/>
        <v/>
      </c>
      <c r="BT117" s="259" t="str">
        <f t="shared" si="528"/>
        <v/>
      </c>
      <c r="BU117" s="259" t="str">
        <f t="shared" si="528"/>
        <v/>
      </c>
      <c r="BV117" s="259" t="str">
        <f t="shared" si="528"/>
        <v/>
      </c>
      <c r="BW117" s="259" t="str">
        <f t="shared" si="528"/>
        <v/>
      </c>
      <c r="BX117" s="259" t="str">
        <f t="shared" si="529"/>
        <v/>
      </c>
      <c r="BY117" s="259" t="str">
        <f t="shared" si="529"/>
        <v/>
      </c>
      <c r="BZ117" s="259" t="str">
        <f t="shared" si="529"/>
        <v/>
      </c>
      <c r="CA117" s="259" t="str">
        <f t="shared" si="529"/>
        <v/>
      </c>
      <c r="CB117" s="259" t="str">
        <f t="shared" si="529"/>
        <v/>
      </c>
      <c r="CC117" s="259" t="str">
        <f t="shared" si="529"/>
        <v/>
      </c>
      <c r="CD117" s="259" t="str">
        <f t="shared" si="529"/>
        <v/>
      </c>
      <c r="CE117" s="259" t="str">
        <f t="shared" si="529"/>
        <v/>
      </c>
      <c r="CF117" s="260" t="str">
        <f t="shared" si="382"/>
        <v/>
      </c>
      <c r="CG117" s="261" t="str">
        <f t="shared" si="530"/>
        <v/>
      </c>
      <c r="CH117" s="261" t="str">
        <f t="shared" si="530"/>
        <v/>
      </c>
      <c r="CI117" s="261" t="str">
        <f t="shared" si="530"/>
        <v/>
      </c>
      <c r="CJ117" s="261" t="str">
        <f t="shared" si="530"/>
        <v/>
      </c>
      <c r="CK117" s="261" t="str">
        <f t="shared" si="530"/>
        <v/>
      </c>
      <c r="CL117" s="261" t="str">
        <f t="shared" si="530"/>
        <v/>
      </c>
      <c r="CM117" s="261" t="str">
        <f t="shared" si="530"/>
        <v/>
      </c>
      <c r="CN117" s="261" t="str">
        <f t="shared" si="530"/>
        <v/>
      </c>
      <c r="CO117" s="261" t="str">
        <f t="shared" si="530"/>
        <v/>
      </c>
      <c r="CP117" s="261" t="str">
        <f t="shared" si="530"/>
        <v/>
      </c>
      <c r="CQ117" s="261" t="str">
        <f t="shared" si="531"/>
        <v/>
      </c>
      <c r="CR117" s="261" t="str">
        <f t="shared" si="531"/>
        <v/>
      </c>
      <c r="CS117" s="261" t="str">
        <f t="shared" si="531"/>
        <v/>
      </c>
      <c r="CT117" s="261" t="str">
        <f t="shared" si="531"/>
        <v/>
      </c>
      <c r="CU117" s="261" t="str">
        <f t="shared" si="531"/>
        <v/>
      </c>
      <c r="CV117" s="261" t="str">
        <f t="shared" si="531"/>
        <v/>
      </c>
      <c r="CW117" s="261" t="str">
        <f t="shared" si="531"/>
        <v/>
      </c>
      <c r="CX117" s="261" t="str">
        <f t="shared" si="531"/>
        <v/>
      </c>
      <c r="CY117" s="262" t="str">
        <f t="shared" si="383"/>
        <v/>
      </c>
      <c r="CZ117" s="263" t="str">
        <f t="shared" si="532"/>
        <v/>
      </c>
      <c r="DA117" s="263" t="str">
        <f t="shared" si="532"/>
        <v/>
      </c>
      <c r="DB117" s="263" t="str">
        <f t="shared" si="532"/>
        <v/>
      </c>
      <c r="DC117" s="263" t="str">
        <f t="shared" si="532"/>
        <v/>
      </c>
      <c r="DD117" s="263" t="str">
        <f t="shared" si="532"/>
        <v/>
      </c>
      <c r="DE117" s="263" t="str">
        <f t="shared" si="532"/>
        <v/>
      </c>
      <c r="DF117" s="263" t="str">
        <f t="shared" si="532"/>
        <v/>
      </c>
      <c r="DG117" s="263" t="str">
        <f t="shared" si="532"/>
        <v/>
      </c>
      <c r="DH117" s="263" t="str">
        <f t="shared" si="532"/>
        <v/>
      </c>
      <c r="DI117" s="263" t="str">
        <f t="shared" si="532"/>
        <v/>
      </c>
      <c r="DJ117" s="263" t="str">
        <f t="shared" si="533"/>
        <v/>
      </c>
      <c r="DK117" s="263" t="str">
        <f t="shared" si="533"/>
        <v/>
      </c>
      <c r="DL117" s="263" t="str">
        <f t="shared" si="533"/>
        <v/>
      </c>
      <c r="DM117" s="263" t="str">
        <f t="shared" si="533"/>
        <v/>
      </c>
      <c r="DN117" s="263" t="str">
        <f t="shared" si="533"/>
        <v/>
      </c>
      <c r="DO117" s="263" t="str">
        <f t="shared" si="533"/>
        <v/>
      </c>
      <c r="DP117" s="263" t="str">
        <f t="shared" si="533"/>
        <v/>
      </c>
      <c r="DQ117" s="263" t="str">
        <f t="shared" si="533"/>
        <v/>
      </c>
      <c r="DR117" s="264"/>
      <c r="DS117" s="257" t="str">
        <f t="shared" si="534"/>
        <v/>
      </c>
      <c r="DT117" s="257" t="str">
        <f t="shared" si="534"/>
        <v/>
      </c>
      <c r="DU117" s="257" t="str">
        <f t="shared" si="534"/>
        <v/>
      </c>
      <c r="DV117" s="257" t="str">
        <f t="shared" si="534"/>
        <v/>
      </c>
      <c r="DW117" s="257" t="str">
        <f t="shared" si="534"/>
        <v/>
      </c>
      <c r="DX117" s="257" t="str">
        <f t="shared" si="534"/>
        <v/>
      </c>
      <c r="DY117" s="257" t="str">
        <f t="shared" si="534"/>
        <v/>
      </c>
      <c r="DZ117" s="257" t="str">
        <f t="shared" si="534"/>
        <v/>
      </c>
      <c r="EA117" s="257" t="str">
        <f t="shared" si="515"/>
        <v/>
      </c>
      <c r="EB117" s="257" t="str">
        <f t="shared" si="515"/>
        <v/>
      </c>
      <c r="EC117" s="257" t="str">
        <f t="shared" si="515"/>
        <v/>
      </c>
      <c r="ED117" s="257" t="str">
        <f t="shared" si="515"/>
        <v/>
      </c>
      <c r="EE117" s="257" t="str">
        <f t="shared" si="515"/>
        <v/>
      </c>
      <c r="EF117" s="257" t="str">
        <f t="shared" si="515"/>
        <v/>
      </c>
      <c r="EG117" s="257" t="str">
        <f t="shared" si="515"/>
        <v/>
      </c>
      <c r="EH117" s="257" t="str">
        <f t="shared" si="515"/>
        <v/>
      </c>
      <c r="EI117" s="257" t="str">
        <f t="shared" si="515"/>
        <v/>
      </c>
      <c r="EJ117" s="257" t="str">
        <f t="shared" si="515"/>
        <v/>
      </c>
      <c r="EK117" s="259" t="str">
        <f t="shared" si="535"/>
        <v/>
      </c>
      <c r="EL117" s="259" t="str">
        <f t="shared" si="535"/>
        <v/>
      </c>
      <c r="EM117" s="259" t="str">
        <f t="shared" si="535"/>
        <v/>
      </c>
      <c r="EN117" s="259" t="str">
        <f t="shared" si="535"/>
        <v/>
      </c>
      <c r="EO117" s="259" t="str">
        <f t="shared" si="535"/>
        <v/>
      </c>
      <c r="EP117" s="259" t="str">
        <f t="shared" si="535"/>
        <v/>
      </c>
      <c r="EQ117" s="259" t="str">
        <f t="shared" si="535"/>
        <v/>
      </c>
      <c r="ER117" s="259" t="str">
        <f t="shared" si="535"/>
        <v/>
      </c>
      <c r="ES117" s="259" t="str">
        <f t="shared" si="441"/>
        <v/>
      </c>
      <c r="ET117" s="259" t="str">
        <f t="shared" si="509"/>
        <v/>
      </c>
      <c r="EU117" s="259" t="str">
        <f t="shared" si="509"/>
        <v/>
      </c>
      <c r="EV117" s="259" t="str">
        <f t="shared" si="509"/>
        <v/>
      </c>
      <c r="EW117" s="259" t="str">
        <f t="shared" si="509"/>
        <v/>
      </c>
      <c r="EX117" s="259" t="str">
        <f t="shared" si="509"/>
        <v/>
      </c>
      <c r="EY117" s="259" t="str">
        <f t="shared" si="509"/>
        <v/>
      </c>
      <c r="EZ117" s="259" t="str">
        <f t="shared" si="509"/>
        <v/>
      </c>
      <c r="FA117" s="259" t="str">
        <f t="shared" si="509"/>
        <v/>
      </c>
      <c r="FB117" s="259" t="str">
        <f t="shared" si="509"/>
        <v/>
      </c>
      <c r="FC117" s="261" t="str">
        <f t="shared" si="525"/>
        <v/>
      </c>
      <c r="FD117" s="261" t="str">
        <f t="shared" si="525"/>
        <v/>
      </c>
      <c r="FE117" s="261" t="str">
        <f t="shared" si="525"/>
        <v/>
      </c>
      <c r="FF117" s="261" t="str">
        <f t="shared" si="542"/>
        <v/>
      </c>
      <c r="FG117" s="261" t="str">
        <f t="shared" si="542"/>
        <v/>
      </c>
      <c r="FH117" s="261" t="str">
        <f t="shared" si="542"/>
        <v/>
      </c>
      <c r="FI117" s="261" t="str">
        <f t="shared" si="542"/>
        <v/>
      </c>
      <c r="FJ117" s="261" t="str">
        <f t="shared" si="542"/>
        <v/>
      </c>
      <c r="FK117" s="261" t="str">
        <f t="shared" si="443"/>
        <v/>
      </c>
      <c r="FL117" s="261" t="str">
        <f t="shared" si="510"/>
        <v/>
      </c>
      <c r="FM117" s="261" t="str">
        <f t="shared" si="510"/>
        <v/>
      </c>
      <c r="FN117" s="261" t="str">
        <f t="shared" si="510"/>
        <v/>
      </c>
      <c r="FO117" s="261" t="str">
        <f t="shared" si="510"/>
        <v/>
      </c>
      <c r="FP117" s="261" t="str">
        <f t="shared" si="510"/>
        <v/>
      </c>
      <c r="FQ117" s="261" t="str">
        <f t="shared" si="510"/>
        <v/>
      </c>
      <c r="FR117" s="261" t="str">
        <f t="shared" si="510"/>
        <v/>
      </c>
      <c r="FS117" s="261" t="str">
        <f t="shared" si="510"/>
        <v/>
      </c>
      <c r="FT117" s="261" t="str">
        <f t="shared" si="510"/>
        <v/>
      </c>
      <c r="FU117" s="263" t="str">
        <f t="shared" si="543"/>
        <v/>
      </c>
      <c r="FV117" s="263" t="str">
        <f t="shared" si="543"/>
        <v/>
      </c>
      <c r="FW117" s="263" t="str">
        <f t="shared" si="543"/>
        <v/>
      </c>
      <c r="FX117" s="263" t="str">
        <f t="shared" si="543"/>
        <v/>
      </c>
      <c r="FY117" s="263" t="str">
        <f t="shared" si="543"/>
        <v/>
      </c>
      <c r="FZ117" s="263" t="str">
        <f t="shared" si="543"/>
        <v/>
      </c>
      <c r="GA117" s="263" t="str">
        <f t="shared" si="543"/>
        <v/>
      </c>
      <c r="GB117" s="263" t="str">
        <f t="shared" si="543"/>
        <v/>
      </c>
      <c r="GC117" s="263" t="str">
        <f t="shared" si="445"/>
        <v/>
      </c>
      <c r="GD117" s="263" t="str">
        <f t="shared" si="511"/>
        <v/>
      </c>
      <c r="GE117" s="263" t="str">
        <f t="shared" si="511"/>
        <v/>
      </c>
      <c r="GF117" s="263" t="str">
        <f t="shared" si="511"/>
        <v/>
      </c>
      <c r="GG117" s="263" t="str">
        <f t="shared" si="511"/>
        <v/>
      </c>
      <c r="GH117" s="263" t="str">
        <f t="shared" si="511"/>
        <v/>
      </c>
      <c r="GI117" s="263" t="str">
        <f t="shared" si="511"/>
        <v/>
      </c>
      <c r="GJ117" s="263" t="str">
        <f t="shared" si="511"/>
        <v/>
      </c>
      <c r="GK117" s="263" t="str">
        <f t="shared" si="511"/>
        <v/>
      </c>
      <c r="GL117" s="263" t="str">
        <f t="shared" si="511"/>
        <v/>
      </c>
      <c r="GM117" s="265" t="str">
        <f t="shared" si="541"/>
        <v/>
      </c>
      <c r="GN117" s="265" t="str">
        <f t="shared" si="541"/>
        <v/>
      </c>
      <c r="GO117" s="265" t="str">
        <f t="shared" si="541"/>
        <v/>
      </c>
      <c r="GP117" s="265" t="str">
        <f t="shared" si="541"/>
        <v/>
      </c>
      <c r="GQ117" s="265" t="str">
        <f t="shared" si="541"/>
        <v/>
      </c>
      <c r="GR117" s="265" t="str">
        <f t="shared" si="541"/>
        <v/>
      </c>
      <c r="GS117" s="265" t="str">
        <f t="shared" si="425"/>
        <v/>
      </c>
      <c r="GT117" s="265" t="str">
        <f t="shared" si="488"/>
        <v/>
      </c>
      <c r="GU117" s="265" t="str">
        <f t="shared" si="488"/>
        <v/>
      </c>
      <c r="GV117" s="265" t="str">
        <f t="shared" si="512"/>
        <v/>
      </c>
      <c r="GW117" s="265" t="str">
        <f t="shared" si="512"/>
        <v/>
      </c>
      <c r="GX117" s="265" t="str">
        <f t="shared" si="512"/>
        <v/>
      </c>
      <c r="GY117" s="265" t="str">
        <f t="shared" si="512"/>
        <v/>
      </c>
      <c r="GZ117" s="265" t="str">
        <f t="shared" si="512"/>
        <v/>
      </c>
      <c r="HA117" s="265" t="str">
        <f t="shared" si="512"/>
        <v/>
      </c>
      <c r="HB117" s="265" t="str">
        <f t="shared" si="512"/>
        <v/>
      </c>
      <c r="HC117" s="265" t="str">
        <f t="shared" si="512"/>
        <v/>
      </c>
      <c r="HD117" s="265" t="str">
        <f t="shared" si="512"/>
        <v/>
      </c>
      <c r="HF117" s="265">
        <f t="shared" si="477"/>
        <v>106</v>
      </c>
      <c r="HG117" s="267" t="str">
        <f t="shared" si="536"/>
        <v/>
      </c>
      <c r="HH117" s="267" t="str">
        <f t="shared" si="536"/>
        <v/>
      </c>
      <c r="HI117" s="267" t="str">
        <f t="shared" si="536"/>
        <v/>
      </c>
      <c r="HJ117" s="267" t="str">
        <f t="shared" si="536"/>
        <v/>
      </c>
      <c r="HK117" s="267" t="str">
        <f t="shared" si="536"/>
        <v/>
      </c>
      <c r="HL117" s="267" t="str">
        <f t="shared" si="536"/>
        <v/>
      </c>
      <c r="HM117" s="267" t="str">
        <f t="shared" si="536"/>
        <v/>
      </c>
      <c r="HN117" s="267" t="str">
        <f t="shared" si="536"/>
        <v/>
      </c>
      <c r="HO117" s="267" t="str">
        <f t="shared" si="536"/>
        <v/>
      </c>
      <c r="HP117" s="267" t="str">
        <f t="shared" si="536"/>
        <v/>
      </c>
      <c r="HQ117" s="267">
        <f t="shared" si="537"/>
        <v>106</v>
      </c>
      <c r="HR117" s="267" t="str">
        <f t="shared" si="537"/>
        <v/>
      </c>
      <c r="HS117" s="267" t="str">
        <f t="shared" si="537"/>
        <v/>
      </c>
      <c r="HT117" s="267" t="str">
        <f t="shared" si="537"/>
        <v/>
      </c>
      <c r="HU117" s="267" t="str">
        <f t="shared" si="537"/>
        <v/>
      </c>
      <c r="HV117" s="267" t="str">
        <f t="shared" si="537"/>
        <v/>
      </c>
      <c r="HW117" s="267" t="str">
        <f t="shared" si="537"/>
        <v/>
      </c>
      <c r="HX117" s="267" t="str">
        <f t="shared" si="537"/>
        <v/>
      </c>
      <c r="HY117" s="267" t="str">
        <f t="shared" si="537"/>
        <v/>
      </c>
      <c r="HZ117" s="267" t="str">
        <f t="shared" si="537"/>
        <v/>
      </c>
      <c r="IA117" s="264"/>
      <c r="IB117" s="267" t="str">
        <f t="shared" si="516"/>
        <v/>
      </c>
      <c r="IC117" s="267" t="str">
        <f t="shared" si="517"/>
        <v/>
      </c>
      <c r="ID117" s="267" t="str">
        <f t="shared" si="518"/>
        <v/>
      </c>
      <c r="IE117" s="267" t="str">
        <f t="shared" si="519"/>
        <v/>
      </c>
      <c r="IF117" s="267" t="str">
        <f t="shared" si="520"/>
        <v/>
      </c>
      <c r="IG117" s="267" t="str">
        <f t="shared" si="521"/>
        <v/>
      </c>
      <c r="IH117" s="267" t="str">
        <f t="shared" si="522"/>
        <v/>
      </c>
      <c r="II117" s="267" t="str">
        <f t="shared" si="407"/>
        <v/>
      </c>
      <c r="IJ117" s="267" t="str">
        <f t="shared" si="408"/>
        <v/>
      </c>
      <c r="IK117" s="267" t="str">
        <f t="shared" si="409"/>
        <v/>
      </c>
      <c r="IL117" s="267">
        <f t="shared" si="410"/>
        <v>3</v>
      </c>
      <c r="IM117" s="267" t="str">
        <f t="shared" si="411"/>
        <v/>
      </c>
      <c r="IN117" s="267" t="str">
        <f t="shared" si="412"/>
        <v/>
      </c>
      <c r="IO117" s="267" t="str">
        <f t="shared" si="413"/>
        <v/>
      </c>
      <c r="IP117" s="267" t="str">
        <f t="shared" si="414"/>
        <v/>
      </c>
      <c r="IQ117" s="267" t="str">
        <f t="shared" si="415"/>
        <v/>
      </c>
      <c r="IR117" s="267" t="str">
        <f t="shared" si="416"/>
        <v/>
      </c>
      <c r="IS117" s="267" t="str">
        <f t="shared" si="417"/>
        <v/>
      </c>
      <c r="IT117" s="267" t="str">
        <f t="shared" si="418"/>
        <v/>
      </c>
      <c r="IU117" s="267" t="str">
        <f t="shared" si="419"/>
        <v/>
      </c>
      <c r="IV117" s="264"/>
      <c r="IW117" s="268">
        <v>106</v>
      </c>
      <c r="IX117" s="265" t="str">
        <f t="shared" si="523"/>
        <v/>
      </c>
      <c r="IY117" s="265" t="str">
        <f t="shared" si="539"/>
        <v/>
      </c>
      <c r="IZ117" s="265" t="str">
        <f t="shared" si="539"/>
        <v/>
      </c>
      <c r="JA117" s="265" t="str">
        <f t="shared" si="539"/>
        <v/>
      </c>
      <c r="JB117" s="265" t="str">
        <f t="shared" si="501"/>
        <v/>
      </c>
      <c r="JC117" s="265" t="str">
        <f t="shared" si="501"/>
        <v/>
      </c>
      <c r="JD117" s="265" t="str">
        <f t="shared" si="501"/>
        <v/>
      </c>
      <c r="JE117" s="265" t="str">
        <f t="shared" si="508"/>
        <v/>
      </c>
      <c r="JF117" s="265" t="str">
        <f t="shared" si="508"/>
        <v/>
      </c>
      <c r="JG117" s="265" t="str">
        <f t="shared" si="508"/>
        <v/>
      </c>
      <c r="JH117" s="265" t="str">
        <f t="shared" si="508"/>
        <v/>
      </c>
      <c r="JI117" s="265" t="str">
        <f t="shared" si="508"/>
        <v/>
      </c>
      <c r="JJ117" s="265" t="str">
        <f t="shared" si="508"/>
        <v/>
      </c>
      <c r="JK117" s="265" t="str">
        <f t="shared" si="508"/>
        <v/>
      </c>
      <c r="JL117" s="265" t="str">
        <f t="shared" si="508"/>
        <v/>
      </c>
      <c r="JM117" s="265" t="str">
        <f t="shared" si="508"/>
        <v/>
      </c>
      <c r="JN117" s="265" t="str">
        <f t="shared" si="508"/>
        <v/>
      </c>
      <c r="JO117" s="265" t="str">
        <f t="shared" si="508"/>
        <v/>
      </c>
      <c r="JP117" s="265" t="str">
        <f t="shared" si="508"/>
        <v/>
      </c>
      <c r="JQ117" s="265" t="str">
        <f t="shared" si="508"/>
        <v/>
      </c>
      <c r="JS117" s="265" t="str">
        <f>IF(IX117="","",SUM(IX$12:IX117)-IX117+1)</f>
        <v/>
      </c>
      <c r="JT117" s="265" t="str">
        <f>IF(IY117="","",SUM(IY$12:IY117)-IY117+1)</f>
        <v/>
      </c>
      <c r="JU117" s="265" t="str">
        <f>IF(IZ117="","",SUM(IZ$12:IZ117)-IZ117+1)</f>
        <v/>
      </c>
      <c r="JV117" s="265" t="str">
        <f>IF(JA117="","",SUM(JA$12:JA117)-JA117+1)</f>
        <v/>
      </c>
      <c r="JW117" s="265" t="str">
        <f>IF(JB117="","",SUM(JB$12:JB117)-JB117+1)</f>
        <v/>
      </c>
      <c r="JX117" s="265" t="str">
        <f>IF(JC117="","",SUM(JC$12:JC117)-JC117+1)</f>
        <v/>
      </c>
      <c r="JY117" s="265" t="str">
        <f>IF(JD117="","",SUM(JD$12:JD117)-JD117+1)</f>
        <v/>
      </c>
      <c r="JZ117" s="265" t="str">
        <f>IF(JE117="","",SUM(JE$12:JE117)-JE117+1)</f>
        <v/>
      </c>
      <c r="KA117" s="265" t="str">
        <f>IF(JF117="","",SUM(JF$12:JF117)-JF117+1)</f>
        <v/>
      </c>
      <c r="KB117" s="265" t="str">
        <f>IF(JG117="","",SUM(JG$12:JG117)-JG117+1)</f>
        <v/>
      </c>
      <c r="KC117" s="265" t="str">
        <f>IF(JH117="","",SUM(JH$12:JH117)-JH117+1)</f>
        <v/>
      </c>
      <c r="KD117" s="265" t="str">
        <f>IF(JI117="","",SUM(JI$12:JI117)-JI117+1)</f>
        <v/>
      </c>
      <c r="KE117" s="265" t="str">
        <f>IF(JJ117="","",SUM(JJ$12:JJ117)-JJ117+1)</f>
        <v/>
      </c>
      <c r="KF117" s="265" t="str">
        <f>IF(JK117="","",SUM(JK$12:JK117)-JK117+1)</f>
        <v/>
      </c>
      <c r="KG117" s="265" t="str">
        <f>IF(JL117="","",SUM(JL$12:JL117)-JL117+1)</f>
        <v/>
      </c>
      <c r="KH117" s="265" t="str">
        <f>IF(JM117="","",SUM(JM$12:JM117)-JM117+1)</f>
        <v/>
      </c>
      <c r="KI117" s="265" t="str">
        <f>IF(JN117="","",SUM(JN$12:JN117)-JN117+1)</f>
        <v/>
      </c>
      <c r="KJ117" s="265" t="str">
        <f>IF(JO117="","",SUM(JO$12:JO117)-JO117+1)</f>
        <v/>
      </c>
      <c r="KK117" s="265" t="str">
        <f>IF(JP117="","",SUM(JP$12:JP117)-JP117+1)</f>
        <v/>
      </c>
      <c r="KL117" s="265" t="str">
        <f>IF(JQ117="","",SUM(JQ$12:JQ117)-JQ117+1)</f>
        <v/>
      </c>
      <c r="KN117" s="265"/>
      <c r="KO117" s="265"/>
      <c r="KP117" s="265"/>
      <c r="KQ117" s="265"/>
      <c r="KR117" s="265"/>
      <c r="KS117" s="265"/>
      <c r="KT117" s="265"/>
      <c r="KU117" s="265" t="str">
        <f t="shared" si="490"/>
        <v/>
      </c>
      <c r="KV117" s="265" t="str">
        <f t="shared" si="385"/>
        <v/>
      </c>
      <c r="KW117" s="265" t="str">
        <f t="shared" si="386"/>
        <v/>
      </c>
      <c r="KX117" s="265" t="str">
        <f t="shared" si="387"/>
        <v/>
      </c>
      <c r="KY117" s="265" t="str">
        <f t="shared" si="388"/>
        <v/>
      </c>
      <c r="KZ117" s="265" t="str">
        <f t="shared" si="389"/>
        <v/>
      </c>
      <c r="LA117" s="265" t="str">
        <f t="shared" si="390"/>
        <v/>
      </c>
      <c r="LB117" s="265" t="str">
        <f t="shared" si="391"/>
        <v/>
      </c>
      <c r="LC117" s="265" t="str">
        <f t="shared" si="392"/>
        <v/>
      </c>
      <c r="LD117" s="265" t="str">
        <f t="shared" si="393"/>
        <v/>
      </c>
      <c r="LE117" s="265" t="str">
        <f t="shared" si="394"/>
        <v/>
      </c>
      <c r="LF117" s="265" t="str">
        <f t="shared" si="395"/>
        <v/>
      </c>
      <c r="LG117" s="265" t="str">
        <f t="shared" si="396"/>
        <v/>
      </c>
    </row>
    <row r="118" spans="1:319" s="266" customFormat="1" x14ac:dyDescent="0.25">
      <c r="A118" s="248">
        <f t="shared" si="422"/>
        <v>107</v>
      </c>
      <c r="B118" s="176"/>
      <c r="C118" s="45"/>
      <c r="D118" s="45"/>
      <c r="E118" s="169"/>
      <c r="F118" s="46"/>
      <c r="G118" s="172"/>
      <c r="H118" s="54"/>
      <c r="I118" s="54"/>
      <c r="J118" s="54"/>
      <c r="K118" s="54"/>
      <c r="L118" s="248"/>
      <c r="M118" s="248"/>
      <c r="N118" s="44"/>
      <c r="O118" s="44"/>
      <c r="P118" s="43"/>
      <c r="Q118" s="43"/>
      <c r="R118" s="43"/>
      <c r="S118" s="43"/>
      <c r="T118" s="54"/>
      <c r="U118" s="54"/>
      <c r="V118" s="54"/>
      <c r="W118" s="343" t="str">
        <f t="shared" si="513"/>
        <v/>
      </c>
      <c r="X118" s="344" t="str">
        <f t="shared" si="514"/>
        <v/>
      </c>
      <c r="Y118" s="45"/>
      <c r="Z118" s="45"/>
      <c r="AA118" s="54"/>
      <c r="AB118" s="54"/>
      <c r="AC118" s="54"/>
      <c r="AD118" s="44"/>
      <c r="AE118" s="44"/>
      <c r="AF118" s="44"/>
      <c r="AG118" s="45"/>
      <c r="AH118" s="45"/>
      <c r="AI118" s="45"/>
      <c r="AJ118" s="46"/>
      <c r="AK118" s="46"/>
      <c r="AL118" s="46"/>
      <c r="AN118" s="307" t="str">
        <f t="shared" si="377"/>
        <v/>
      </c>
      <c r="AO118" s="256" t="str">
        <f t="shared" si="378"/>
        <v/>
      </c>
      <c r="AP118" s="45" t="str">
        <f t="shared" si="397"/>
        <v/>
      </c>
      <c r="AQ118" s="308" t="str">
        <f t="shared" si="423"/>
        <v/>
      </c>
      <c r="AR118" s="43" t="str">
        <f t="shared" si="379"/>
        <v/>
      </c>
      <c r="AS118" s="255"/>
      <c r="AT118" s="256" t="str">
        <f t="shared" si="380"/>
        <v/>
      </c>
      <c r="AU118" s="257" t="str">
        <f t="shared" si="538"/>
        <v/>
      </c>
      <c r="AV118" s="257" t="str">
        <f t="shared" si="538"/>
        <v/>
      </c>
      <c r="AW118" s="257" t="str">
        <f t="shared" si="538"/>
        <v/>
      </c>
      <c r="AX118" s="257" t="str">
        <f t="shared" si="538"/>
        <v/>
      </c>
      <c r="AY118" s="257" t="str">
        <f t="shared" si="538"/>
        <v/>
      </c>
      <c r="AZ118" s="257" t="str">
        <f t="shared" si="538"/>
        <v/>
      </c>
      <c r="BA118" s="257" t="str">
        <f t="shared" si="538"/>
        <v/>
      </c>
      <c r="BB118" s="257" t="str">
        <f t="shared" si="538"/>
        <v/>
      </c>
      <c r="BC118" s="257" t="str">
        <f t="shared" si="538"/>
        <v/>
      </c>
      <c r="BD118" s="257" t="str">
        <f t="shared" si="538"/>
        <v/>
      </c>
      <c r="BE118" s="257" t="str">
        <f t="shared" si="527"/>
        <v/>
      </c>
      <c r="BF118" s="257" t="str">
        <f t="shared" si="527"/>
        <v/>
      </c>
      <c r="BG118" s="257" t="str">
        <f t="shared" si="527"/>
        <v/>
      </c>
      <c r="BH118" s="257" t="str">
        <f t="shared" si="527"/>
        <v/>
      </c>
      <c r="BI118" s="257" t="str">
        <f t="shared" si="527"/>
        <v/>
      </c>
      <c r="BJ118" s="257" t="str">
        <f t="shared" si="527"/>
        <v/>
      </c>
      <c r="BK118" s="257" t="str">
        <f t="shared" si="527"/>
        <v/>
      </c>
      <c r="BL118" s="257" t="str">
        <f t="shared" si="527"/>
        <v/>
      </c>
      <c r="BM118" s="258" t="str">
        <f t="shared" si="381"/>
        <v/>
      </c>
      <c r="BN118" s="259" t="str">
        <f t="shared" si="528"/>
        <v/>
      </c>
      <c r="BO118" s="259" t="str">
        <f t="shared" si="528"/>
        <v/>
      </c>
      <c r="BP118" s="259" t="str">
        <f t="shared" si="528"/>
        <v/>
      </c>
      <c r="BQ118" s="259" t="str">
        <f t="shared" si="528"/>
        <v/>
      </c>
      <c r="BR118" s="259" t="str">
        <f t="shared" si="528"/>
        <v/>
      </c>
      <c r="BS118" s="259" t="str">
        <f t="shared" si="528"/>
        <v/>
      </c>
      <c r="BT118" s="259" t="str">
        <f t="shared" si="528"/>
        <v/>
      </c>
      <c r="BU118" s="259" t="str">
        <f t="shared" si="528"/>
        <v/>
      </c>
      <c r="BV118" s="259" t="str">
        <f t="shared" si="528"/>
        <v/>
      </c>
      <c r="BW118" s="259" t="str">
        <f t="shared" si="528"/>
        <v/>
      </c>
      <c r="BX118" s="259" t="str">
        <f t="shared" si="529"/>
        <v/>
      </c>
      <c r="BY118" s="259" t="str">
        <f t="shared" si="529"/>
        <v/>
      </c>
      <c r="BZ118" s="259" t="str">
        <f t="shared" si="529"/>
        <v/>
      </c>
      <c r="CA118" s="259" t="str">
        <f t="shared" si="529"/>
        <v/>
      </c>
      <c r="CB118" s="259" t="str">
        <f t="shared" si="529"/>
        <v/>
      </c>
      <c r="CC118" s="259" t="str">
        <f t="shared" si="529"/>
        <v/>
      </c>
      <c r="CD118" s="259" t="str">
        <f t="shared" si="529"/>
        <v/>
      </c>
      <c r="CE118" s="259" t="str">
        <f t="shared" si="529"/>
        <v/>
      </c>
      <c r="CF118" s="260" t="str">
        <f t="shared" si="382"/>
        <v/>
      </c>
      <c r="CG118" s="261" t="str">
        <f t="shared" si="530"/>
        <v/>
      </c>
      <c r="CH118" s="261" t="str">
        <f t="shared" si="530"/>
        <v/>
      </c>
      <c r="CI118" s="261" t="str">
        <f t="shared" si="530"/>
        <v/>
      </c>
      <c r="CJ118" s="261" t="str">
        <f t="shared" si="530"/>
        <v/>
      </c>
      <c r="CK118" s="261" t="str">
        <f t="shared" si="530"/>
        <v/>
      </c>
      <c r="CL118" s="261" t="str">
        <f t="shared" si="530"/>
        <v/>
      </c>
      <c r="CM118" s="261" t="str">
        <f t="shared" si="530"/>
        <v/>
      </c>
      <c r="CN118" s="261" t="str">
        <f t="shared" si="530"/>
        <v/>
      </c>
      <c r="CO118" s="261" t="str">
        <f t="shared" si="530"/>
        <v/>
      </c>
      <c r="CP118" s="261" t="str">
        <f t="shared" si="530"/>
        <v/>
      </c>
      <c r="CQ118" s="261" t="str">
        <f t="shared" si="531"/>
        <v/>
      </c>
      <c r="CR118" s="261" t="str">
        <f t="shared" si="531"/>
        <v/>
      </c>
      <c r="CS118" s="261" t="str">
        <f t="shared" si="531"/>
        <v/>
      </c>
      <c r="CT118" s="261" t="str">
        <f t="shared" si="531"/>
        <v/>
      </c>
      <c r="CU118" s="261" t="str">
        <f t="shared" si="531"/>
        <v/>
      </c>
      <c r="CV118" s="261" t="str">
        <f t="shared" si="531"/>
        <v/>
      </c>
      <c r="CW118" s="261" t="str">
        <f t="shared" si="531"/>
        <v/>
      </c>
      <c r="CX118" s="261" t="str">
        <f t="shared" si="531"/>
        <v/>
      </c>
      <c r="CY118" s="262" t="str">
        <f t="shared" si="383"/>
        <v/>
      </c>
      <c r="CZ118" s="263" t="str">
        <f t="shared" si="532"/>
        <v/>
      </c>
      <c r="DA118" s="263" t="str">
        <f t="shared" si="532"/>
        <v/>
      </c>
      <c r="DB118" s="263" t="str">
        <f t="shared" si="532"/>
        <v/>
      </c>
      <c r="DC118" s="263" t="str">
        <f t="shared" si="532"/>
        <v/>
      </c>
      <c r="DD118" s="263" t="str">
        <f t="shared" si="532"/>
        <v/>
      </c>
      <c r="DE118" s="263" t="str">
        <f t="shared" si="532"/>
        <v/>
      </c>
      <c r="DF118" s="263" t="str">
        <f t="shared" si="532"/>
        <v/>
      </c>
      <c r="DG118" s="263" t="str">
        <f t="shared" si="532"/>
        <v/>
      </c>
      <c r="DH118" s="263" t="str">
        <f t="shared" si="532"/>
        <v/>
      </c>
      <c r="DI118" s="263" t="str">
        <f t="shared" si="532"/>
        <v/>
      </c>
      <c r="DJ118" s="263" t="str">
        <f t="shared" si="533"/>
        <v/>
      </c>
      <c r="DK118" s="263" t="str">
        <f t="shared" si="533"/>
        <v/>
      </c>
      <c r="DL118" s="263" t="str">
        <f t="shared" si="533"/>
        <v/>
      </c>
      <c r="DM118" s="263" t="str">
        <f t="shared" si="533"/>
        <v/>
      </c>
      <c r="DN118" s="263" t="str">
        <f t="shared" si="533"/>
        <v/>
      </c>
      <c r="DO118" s="263" t="str">
        <f t="shared" si="533"/>
        <v/>
      </c>
      <c r="DP118" s="263" t="str">
        <f t="shared" si="533"/>
        <v/>
      </c>
      <c r="DQ118" s="263" t="str">
        <f t="shared" si="533"/>
        <v/>
      </c>
      <c r="DR118" s="264"/>
      <c r="DS118" s="257" t="str">
        <f t="shared" ref="DS118:EH119" si="544">CONCATENATE(IF(LOOKUP($DR$2-1,$AT$7:$DQ$7,$AT118:$DQ118)=DS$9,LOOKUP(DS$2,$AT$7:$DQ$7,$AT118:$DQ118),""),IF(LOOKUP($DR$3-1,$AT$7:$DQ$7,$AT118:$DQ118)=DS$9,LOOKUP(DS$3,$AT$7:$DQ$7,$AT118:$DQ118),""),IF(LOOKUP($DR$4-1,$AT$7:$DQ$7,$AT118:$DQ118)=DS$9,LOOKUP(DS$4,$AT$7:$DQ$7,$AT118:$DQ118),""),IF(LOOKUP($DR$5-1,$AT$7:$DQ$7,$AT118:$DQ118)=DS$9,LOOKUP(DS$5,$AT$7:$DQ$7,$AT118:$DQ118),""))</f>
        <v/>
      </c>
      <c r="DT118" s="257" t="str">
        <f t="shared" si="544"/>
        <v/>
      </c>
      <c r="DU118" s="257" t="str">
        <f t="shared" si="544"/>
        <v/>
      </c>
      <c r="DV118" s="257" t="str">
        <f t="shared" si="544"/>
        <v/>
      </c>
      <c r="DW118" s="257" t="str">
        <f t="shared" si="544"/>
        <v/>
      </c>
      <c r="DX118" s="257" t="str">
        <f t="shared" si="544"/>
        <v/>
      </c>
      <c r="DY118" s="257" t="str">
        <f t="shared" si="544"/>
        <v/>
      </c>
      <c r="DZ118" s="257" t="str">
        <f t="shared" si="544"/>
        <v/>
      </c>
      <c r="EA118" s="257" t="str">
        <f t="shared" si="544"/>
        <v/>
      </c>
      <c r="EB118" s="257" t="str">
        <f t="shared" si="544"/>
        <v/>
      </c>
      <c r="EC118" s="257" t="str">
        <f t="shared" si="544"/>
        <v/>
      </c>
      <c r="ED118" s="257" t="str">
        <f t="shared" si="544"/>
        <v/>
      </c>
      <c r="EE118" s="257" t="str">
        <f t="shared" si="544"/>
        <v/>
      </c>
      <c r="EF118" s="257" t="str">
        <f t="shared" si="544"/>
        <v/>
      </c>
      <c r="EG118" s="257" t="str">
        <f t="shared" si="544"/>
        <v/>
      </c>
      <c r="EH118" s="257" t="str">
        <f t="shared" si="544"/>
        <v/>
      </c>
      <c r="EI118" s="257" t="str">
        <f t="shared" ref="EI118:EX119" si="545">CONCATENATE(IF(LOOKUP($DR$2-1,$AT$7:$DQ$7,$AT118:$DQ118)=EI$9,LOOKUP(EI$2,$AT$7:$DQ$7,$AT118:$DQ118),""),IF(LOOKUP($DR$3-1,$AT$7:$DQ$7,$AT118:$DQ118)=EI$9,LOOKUP(EI$3,$AT$7:$DQ$7,$AT118:$DQ118),""),IF(LOOKUP($DR$4-1,$AT$7:$DQ$7,$AT118:$DQ118)=EI$9,LOOKUP(EI$4,$AT$7:$DQ$7,$AT118:$DQ118),""),IF(LOOKUP($DR$5-1,$AT$7:$DQ$7,$AT118:$DQ118)=EI$9,LOOKUP(EI$5,$AT$7:$DQ$7,$AT118:$DQ118),""))</f>
        <v/>
      </c>
      <c r="EJ118" s="257" t="str">
        <f t="shared" si="545"/>
        <v/>
      </c>
      <c r="EK118" s="259" t="str">
        <f t="shared" si="545"/>
        <v/>
      </c>
      <c r="EL118" s="259" t="str">
        <f t="shared" si="545"/>
        <v/>
      </c>
      <c r="EM118" s="259" t="str">
        <f t="shared" si="545"/>
        <v/>
      </c>
      <c r="EN118" s="259" t="str">
        <f t="shared" si="545"/>
        <v/>
      </c>
      <c r="EO118" s="259" t="str">
        <f t="shared" si="545"/>
        <v/>
      </c>
      <c r="EP118" s="259" t="str">
        <f t="shared" si="545"/>
        <v/>
      </c>
      <c r="EQ118" s="259" t="str">
        <f t="shared" si="545"/>
        <v/>
      </c>
      <c r="ER118" s="259" t="str">
        <f t="shared" si="545"/>
        <v/>
      </c>
      <c r="ES118" s="259" t="str">
        <f t="shared" si="545"/>
        <v/>
      </c>
      <c r="ET118" s="259" t="str">
        <f t="shared" si="545"/>
        <v/>
      </c>
      <c r="EU118" s="259" t="str">
        <f t="shared" si="545"/>
        <v/>
      </c>
      <c r="EV118" s="259" t="str">
        <f t="shared" si="545"/>
        <v/>
      </c>
      <c r="EW118" s="259" t="str">
        <f t="shared" si="545"/>
        <v/>
      </c>
      <c r="EX118" s="259" t="str">
        <f t="shared" si="545"/>
        <v/>
      </c>
      <c r="EY118" s="259" t="str">
        <f t="shared" ref="EY118:FN119" si="546">CONCATENATE(IF(LOOKUP($DR$2-1,$AT$7:$DQ$7,$AT118:$DQ118)=EY$9,LOOKUP(EY$2,$AT$7:$DQ$7,$AT118:$DQ118),""),IF(LOOKUP($DR$3-1,$AT$7:$DQ$7,$AT118:$DQ118)=EY$9,LOOKUP(EY$3,$AT$7:$DQ$7,$AT118:$DQ118),""),IF(LOOKUP($DR$4-1,$AT$7:$DQ$7,$AT118:$DQ118)=EY$9,LOOKUP(EY$4,$AT$7:$DQ$7,$AT118:$DQ118),""),IF(LOOKUP($DR$5-1,$AT$7:$DQ$7,$AT118:$DQ118)=EY$9,LOOKUP(EY$5,$AT$7:$DQ$7,$AT118:$DQ118),""))</f>
        <v/>
      </c>
      <c r="EZ118" s="259" t="str">
        <f t="shared" si="546"/>
        <v/>
      </c>
      <c r="FA118" s="259" t="str">
        <f t="shared" si="546"/>
        <v/>
      </c>
      <c r="FB118" s="259" t="str">
        <f t="shared" si="546"/>
        <v/>
      </c>
      <c r="FC118" s="261" t="str">
        <f t="shared" si="546"/>
        <v/>
      </c>
      <c r="FD118" s="261" t="str">
        <f t="shared" si="546"/>
        <v/>
      </c>
      <c r="FE118" s="261" t="str">
        <f t="shared" si="546"/>
        <v/>
      </c>
      <c r="FF118" s="261" t="str">
        <f t="shared" si="546"/>
        <v/>
      </c>
      <c r="FG118" s="261" t="str">
        <f t="shared" si="546"/>
        <v/>
      </c>
      <c r="FH118" s="261" t="str">
        <f t="shared" si="546"/>
        <v/>
      </c>
      <c r="FI118" s="261" t="str">
        <f t="shared" si="546"/>
        <v/>
      </c>
      <c r="FJ118" s="261" t="str">
        <f t="shared" si="546"/>
        <v/>
      </c>
      <c r="FK118" s="261" t="str">
        <f t="shared" si="546"/>
        <v/>
      </c>
      <c r="FL118" s="261" t="str">
        <f t="shared" si="546"/>
        <v/>
      </c>
      <c r="FM118" s="261" t="str">
        <f t="shared" si="546"/>
        <v/>
      </c>
      <c r="FN118" s="261" t="str">
        <f t="shared" si="546"/>
        <v/>
      </c>
      <c r="FO118" s="261" t="str">
        <f t="shared" ref="FO118:GD119" si="547">CONCATENATE(IF(LOOKUP($DR$2-1,$AT$7:$DQ$7,$AT118:$DQ118)=FO$9,LOOKUP(FO$2,$AT$7:$DQ$7,$AT118:$DQ118),""),IF(LOOKUP($DR$3-1,$AT$7:$DQ$7,$AT118:$DQ118)=FO$9,LOOKUP(FO$3,$AT$7:$DQ$7,$AT118:$DQ118),""),IF(LOOKUP($DR$4-1,$AT$7:$DQ$7,$AT118:$DQ118)=FO$9,LOOKUP(FO$4,$AT$7:$DQ$7,$AT118:$DQ118),""),IF(LOOKUP($DR$5-1,$AT$7:$DQ$7,$AT118:$DQ118)=FO$9,LOOKUP(FO$5,$AT$7:$DQ$7,$AT118:$DQ118),""))</f>
        <v/>
      </c>
      <c r="FP118" s="261" t="str">
        <f t="shared" si="547"/>
        <v/>
      </c>
      <c r="FQ118" s="261" t="str">
        <f t="shared" si="547"/>
        <v/>
      </c>
      <c r="FR118" s="261" t="str">
        <f t="shared" si="547"/>
        <v/>
      </c>
      <c r="FS118" s="261" t="str">
        <f t="shared" si="547"/>
        <v/>
      </c>
      <c r="FT118" s="261" t="str">
        <f t="shared" si="547"/>
        <v/>
      </c>
      <c r="FU118" s="263" t="str">
        <f t="shared" si="547"/>
        <v/>
      </c>
      <c r="FV118" s="263" t="str">
        <f t="shared" si="547"/>
        <v/>
      </c>
      <c r="FW118" s="263" t="str">
        <f t="shared" si="547"/>
        <v/>
      </c>
      <c r="FX118" s="263" t="str">
        <f t="shared" si="547"/>
        <v/>
      </c>
      <c r="FY118" s="263" t="str">
        <f t="shared" si="547"/>
        <v/>
      </c>
      <c r="FZ118" s="263" t="str">
        <f t="shared" si="547"/>
        <v/>
      </c>
      <c r="GA118" s="263" t="str">
        <f t="shared" si="547"/>
        <v/>
      </c>
      <c r="GB118" s="263" t="str">
        <f t="shared" si="547"/>
        <v/>
      </c>
      <c r="GC118" s="263" t="str">
        <f t="shared" si="547"/>
        <v/>
      </c>
      <c r="GD118" s="263" t="str">
        <f t="shared" si="547"/>
        <v/>
      </c>
      <c r="GE118" s="263" t="str">
        <f t="shared" ref="GE118:GT119" si="548">CONCATENATE(IF(LOOKUP($DR$2-1,$AT$7:$DQ$7,$AT118:$DQ118)=GE$9,LOOKUP(GE$2,$AT$7:$DQ$7,$AT118:$DQ118),""),IF(LOOKUP($DR$3-1,$AT$7:$DQ$7,$AT118:$DQ118)=GE$9,LOOKUP(GE$3,$AT$7:$DQ$7,$AT118:$DQ118),""),IF(LOOKUP($DR$4-1,$AT$7:$DQ$7,$AT118:$DQ118)=GE$9,LOOKUP(GE$4,$AT$7:$DQ$7,$AT118:$DQ118),""),IF(LOOKUP($DR$5-1,$AT$7:$DQ$7,$AT118:$DQ118)=GE$9,LOOKUP(GE$5,$AT$7:$DQ$7,$AT118:$DQ118),""))</f>
        <v/>
      </c>
      <c r="GF118" s="263" t="str">
        <f t="shared" si="548"/>
        <v/>
      </c>
      <c r="GG118" s="263" t="str">
        <f t="shared" si="548"/>
        <v/>
      </c>
      <c r="GH118" s="263" t="str">
        <f t="shared" si="548"/>
        <v/>
      </c>
      <c r="GI118" s="263" t="str">
        <f t="shared" si="548"/>
        <v/>
      </c>
      <c r="GJ118" s="263" t="str">
        <f t="shared" si="548"/>
        <v/>
      </c>
      <c r="GK118" s="263" t="str">
        <f t="shared" si="548"/>
        <v/>
      </c>
      <c r="GL118" s="263" t="str">
        <f t="shared" si="548"/>
        <v/>
      </c>
      <c r="GM118" s="265" t="str">
        <f t="shared" si="548"/>
        <v/>
      </c>
      <c r="GN118" s="265" t="str">
        <f t="shared" si="548"/>
        <v/>
      </c>
      <c r="GO118" s="265" t="str">
        <f t="shared" si="548"/>
        <v/>
      </c>
      <c r="GP118" s="265" t="str">
        <f t="shared" si="548"/>
        <v/>
      </c>
      <c r="GQ118" s="265" t="str">
        <f t="shared" si="548"/>
        <v/>
      </c>
      <c r="GR118" s="265" t="str">
        <f t="shared" si="548"/>
        <v/>
      </c>
      <c r="GS118" s="265" t="str">
        <f t="shared" si="548"/>
        <v/>
      </c>
      <c r="GT118" s="265" t="str">
        <f t="shared" si="548"/>
        <v/>
      </c>
      <c r="GU118" s="265" t="str">
        <f t="shared" ref="GU118:HD119" si="549">CONCATENATE(IF(LOOKUP($DR$2-1,$AT$7:$DQ$7,$AT118:$DQ118)=GU$9,LOOKUP(GU$2,$AT$7:$DQ$7,$AT118:$DQ118),""),IF(LOOKUP($DR$3-1,$AT$7:$DQ$7,$AT118:$DQ118)=GU$9,LOOKUP(GU$3,$AT$7:$DQ$7,$AT118:$DQ118),""),IF(LOOKUP($DR$4-1,$AT$7:$DQ$7,$AT118:$DQ118)=GU$9,LOOKUP(GU$4,$AT$7:$DQ$7,$AT118:$DQ118),""),IF(LOOKUP($DR$5-1,$AT$7:$DQ$7,$AT118:$DQ118)=GU$9,LOOKUP(GU$5,$AT$7:$DQ$7,$AT118:$DQ118),""))</f>
        <v/>
      </c>
      <c r="GV118" s="265" t="str">
        <f t="shared" si="549"/>
        <v/>
      </c>
      <c r="GW118" s="265" t="str">
        <f t="shared" si="549"/>
        <v/>
      </c>
      <c r="GX118" s="265" t="str">
        <f t="shared" si="549"/>
        <v/>
      </c>
      <c r="GY118" s="265" t="str">
        <f t="shared" si="549"/>
        <v/>
      </c>
      <c r="GZ118" s="265" t="str">
        <f t="shared" si="549"/>
        <v/>
      </c>
      <c r="HA118" s="265" t="str">
        <f t="shared" si="549"/>
        <v/>
      </c>
      <c r="HB118" s="265" t="str">
        <f t="shared" si="549"/>
        <v/>
      </c>
      <c r="HC118" s="265" t="str">
        <f t="shared" si="549"/>
        <v/>
      </c>
      <c r="HD118" s="265" t="str">
        <f t="shared" si="549"/>
        <v/>
      </c>
      <c r="HF118" s="265">
        <f t="shared" ref="HF118:HF127" si="550">A118</f>
        <v>107</v>
      </c>
      <c r="HG118" s="267" t="str">
        <f t="shared" si="536"/>
        <v/>
      </c>
      <c r="HH118" s="267" t="str">
        <f t="shared" si="536"/>
        <v/>
      </c>
      <c r="HI118" s="267" t="str">
        <f t="shared" si="536"/>
        <v/>
      </c>
      <c r="HJ118" s="267" t="str">
        <f t="shared" si="536"/>
        <v/>
      </c>
      <c r="HK118" s="267" t="str">
        <f t="shared" si="536"/>
        <v/>
      </c>
      <c r="HL118" s="267" t="str">
        <f t="shared" si="536"/>
        <v/>
      </c>
      <c r="HM118" s="267" t="str">
        <f t="shared" si="536"/>
        <v/>
      </c>
      <c r="HN118" s="267" t="str">
        <f t="shared" si="536"/>
        <v/>
      </c>
      <c r="HO118" s="267" t="str">
        <f t="shared" si="536"/>
        <v/>
      </c>
      <c r="HP118" s="267" t="str">
        <f t="shared" si="536"/>
        <v/>
      </c>
      <c r="HQ118" s="267" t="str">
        <f t="shared" si="537"/>
        <v/>
      </c>
      <c r="HR118" s="267" t="str">
        <f t="shared" si="537"/>
        <v/>
      </c>
      <c r="HS118" s="267" t="str">
        <f t="shared" si="537"/>
        <v/>
      </c>
      <c r="HT118" s="267" t="str">
        <f t="shared" si="537"/>
        <v/>
      </c>
      <c r="HU118" s="267" t="str">
        <f t="shared" si="537"/>
        <v/>
      </c>
      <c r="HV118" s="267" t="str">
        <f t="shared" si="537"/>
        <v/>
      </c>
      <c r="HW118" s="267" t="str">
        <f t="shared" si="537"/>
        <v/>
      </c>
      <c r="HX118" s="267" t="str">
        <f t="shared" si="537"/>
        <v/>
      </c>
      <c r="HY118" s="267" t="str">
        <f t="shared" si="537"/>
        <v/>
      </c>
      <c r="HZ118" s="267" t="str">
        <f t="shared" si="537"/>
        <v/>
      </c>
      <c r="IA118" s="264"/>
      <c r="IB118" s="267" t="str">
        <f t="shared" ref="IB118:IH119" si="551">IF(HG118="","",LEN(HG118))</f>
        <v/>
      </c>
      <c r="IC118" s="267" t="str">
        <f t="shared" si="551"/>
        <v/>
      </c>
      <c r="ID118" s="267" t="str">
        <f t="shared" si="551"/>
        <v/>
      </c>
      <c r="IE118" s="267" t="str">
        <f t="shared" si="551"/>
        <v/>
      </c>
      <c r="IF118" s="267" t="str">
        <f t="shared" si="551"/>
        <v/>
      </c>
      <c r="IG118" s="267" t="str">
        <f t="shared" si="551"/>
        <v/>
      </c>
      <c r="IH118" s="267" t="str">
        <f t="shared" si="551"/>
        <v/>
      </c>
      <c r="II118" s="267" t="str">
        <f t="shared" si="407"/>
        <v/>
      </c>
      <c r="IJ118" s="267" t="str">
        <f t="shared" si="408"/>
        <v/>
      </c>
      <c r="IK118" s="267" t="str">
        <f t="shared" si="409"/>
        <v/>
      </c>
      <c r="IL118" s="267" t="str">
        <f t="shared" si="410"/>
        <v/>
      </c>
      <c r="IM118" s="267" t="str">
        <f t="shared" si="411"/>
        <v/>
      </c>
      <c r="IN118" s="267" t="str">
        <f t="shared" si="412"/>
        <v/>
      </c>
      <c r="IO118" s="267" t="str">
        <f t="shared" si="413"/>
        <v/>
      </c>
      <c r="IP118" s="267" t="str">
        <f t="shared" si="414"/>
        <v/>
      </c>
      <c r="IQ118" s="267" t="str">
        <f t="shared" si="415"/>
        <v/>
      </c>
      <c r="IR118" s="267" t="str">
        <f t="shared" si="416"/>
        <v/>
      </c>
      <c r="IS118" s="267" t="str">
        <f t="shared" si="417"/>
        <v/>
      </c>
      <c r="IT118" s="267" t="str">
        <f t="shared" si="418"/>
        <v/>
      </c>
      <c r="IU118" s="267" t="str">
        <f t="shared" si="419"/>
        <v/>
      </c>
      <c r="IV118" s="264"/>
      <c r="IW118" s="268">
        <v>11</v>
      </c>
      <c r="IX118" s="265" t="str">
        <f t="shared" si="523"/>
        <v/>
      </c>
      <c r="IY118" s="265" t="str">
        <f t="shared" si="539"/>
        <v/>
      </c>
      <c r="IZ118" s="265" t="str">
        <f t="shared" si="539"/>
        <v/>
      </c>
      <c r="JA118" s="265" t="str">
        <f t="shared" si="539"/>
        <v/>
      </c>
      <c r="JB118" s="265" t="str">
        <f t="shared" si="501"/>
        <v/>
      </c>
      <c r="JC118" s="265" t="str">
        <f t="shared" si="501"/>
        <v/>
      </c>
      <c r="JD118" s="265" t="str">
        <f t="shared" si="501"/>
        <v/>
      </c>
      <c r="JE118" s="265" t="str">
        <f t="shared" ref="JE118:JM124" si="552">IF(LEN(JE$5)&lt;$IW118,"", VALUE(MID(JE$5,$IW118,1)))</f>
        <v/>
      </c>
      <c r="JF118" s="265" t="str">
        <f t="shared" si="552"/>
        <v/>
      </c>
      <c r="JG118" s="265" t="str">
        <f t="shared" si="552"/>
        <v/>
      </c>
      <c r="JH118" s="265" t="str">
        <f t="shared" si="552"/>
        <v/>
      </c>
      <c r="JI118" s="265" t="str">
        <f t="shared" si="552"/>
        <v/>
      </c>
      <c r="JJ118" s="265" t="str">
        <f t="shared" si="552"/>
        <v/>
      </c>
      <c r="JK118" s="265" t="str">
        <f t="shared" si="552"/>
        <v/>
      </c>
      <c r="JL118" s="265" t="str">
        <f t="shared" si="552"/>
        <v/>
      </c>
      <c r="JM118" s="265" t="str">
        <f t="shared" si="552"/>
        <v/>
      </c>
      <c r="JN118" s="265" t="str">
        <f t="shared" ref="JN118:JQ119" si="553">IF(LEN(JN$5)&lt;$IW118,"", VALUE(MID(JN$5,$IW118,1)))</f>
        <v/>
      </c>
      <c r="JO118" s="265" t="str">
        <f t="shared" si="553"/>
        <v/>
      </c>
      <c r="JP118" s="265" t="str">
        <f t="shared" si="553"/>
        <v/>
      </c>
      <c r="JQ118" s="265" t="str">
        <f t="shared" si="553"/>
        <v/>
      </c>
      <c r="JS118" s="265" t="str">
        <f>IF(IX118="","",SUM(IX$12:IX118)-IX118+1)</f>
        <v/>
      </c>
      <c r="JT118" s="265" t="str">
        <f>IF(IY118="","",SUM(IY$12:IY118)-IY118+1)</f>
        <v/>
      </c>
      <c r="JU118" s="265" t="str">
        <f>IF(IZ118="","",SUM(IZ$12:IZ118)-IZ118+1)</f>
        <v/>
      </c>
      <c r="JV118" s="265" t="str">
        <f>IF(JA118="","",SUM(JA$12:JA118)-JA118+1)</f>
        <v/>
      </c>
      <c r="JW118" s="265" t="str">
        <f>IF(JB118="","",SUM(JB$12:JB118)-JB118+1)</f>
        <v/>
      </c>
      <c r="JX118" s="265" t="str">
        <f>IF(JC118="","",SUM(JC$12:JC118)-JC118+1)</f>
        <v/>
      </c>
      <c r="JY118" s="265" t="str">
        <f>IF(JD118="","",SUM(JD$12:JD118)-JD118+1)</f>
        <v/>
      </c>
      <c r="JZ118" s="265" t="str">
        <f>IF(JE118="","",SUM(JE$12:JE118)-JE118+1)</f>
        <v/>
      </c>
      <c r="KA118" s="265" t="str">
        <f>IF(JF118="","",SUM(JF$12:JF118)-JF118+1)</f>
        <v/>
      </c>
      <c r="KB118" s="265" t="str">
        <f>IF(JG118="","",SUM(JG$12:JG118)-JG118+1)</f>
        <v/>
      </c>
      <c r="KC118" s="265" t="str">
        <f>IF(JH118="","",SUM(JH$12:JH118)-JH118+1)</f>
        <v/>
      </c>
      <c r="KD118" s="265" t="str">
        <f>IF(JI118="","",SUM(JI$12:JI118)-JI118+1)</f>
        <v/>
      </c>
      <c r="KE118" s="265" t="str">
        <f>IF(JJ118="","",SUM(JJ$12:JJ118)-JJ118+1)</f>
        <v/>
      </c>
      <c r="KF118" s="265" t="str">
        <f>IF(JK118="","",SUM(JK$12:JK118)-JK118+1)</f>
        <v/>
      </c>
      <c r="KG118" s="265" t="str">
        <f>IF(JL118="","",SUM(JL$12:JL118)-JL118+1)</f>
        <v/>
      </c>
      <c r="KH118" s="265" t="str">
        <f>IF(JM118="","",SUM(JM$12:JM118)-JM118+1)</f>
        <v/>
      </c>
      <c r="KI118" s="265" t="str">
        <f>IF(JN118="","",SUM(JN$12:JN118)-JN118+1)</f>
        <v/>
      </c>
      <c r="KJ118" s="265" t="str">
        <f>IF(JO118="","",SUM(JO$12:JO118)-JO118+1)</f>
        <v/>
      </c>
      <c r="KK118" s="265" t="str">
        <f>IF(JP118="","",SUM(JP$12:JP118)-JP118+1)</f>
        <v/>
      </c>
      <c r="KL118" s="265" t="str">
        <f>IF(JQ118="","",SUM(JQ$12:JQ118)-JQ118+1)</f>
        <v/>
      </c>
      <c r="KN118" s="265" t="str">
        <f t="shared" ref="KN118:KU119" si="554">IF(IX118="","",VALUE(MID(IX$4,JS118,IX118)))</f>
        <v/>
      </c>
      <c r="KO118" s="265" t="str">
        <f t="shared" si="554"/>
        <v/>
      </c>
      <c r="KP118" s="265" t="str">
        <f t="shared" si="554"/>
        <v/>
      </c>
      <c r="KQ118" s="265" t="str">
        <f t="shared" si="554"/>
        <v/>
      </c>
      <c r="KR118" s="265" t="str">
        <f t="shared" si="554"/>
        <v/>
      </c>
      <c r="KS118" s="265" t="str">
        <f t="shared" si="554"/>
        <v/>
      </c>
      <c r="KT118" s="265" t="str">
        <f t="shared" si="554"/>
        <v/>
      </c>
      <c r="KU118" s="265" t="str">
        <f t="shared" si="554"/>
        <v/>
      </c>
      <c r="KV118" s="265" t="str">
        <f t="shared" si="385"/>
        <v/>
      </c>
      <c r="KW118" s="265" t="str">
        <f t="shared" si="386"/>
        <v/>
      </c>
      <c r="KX118" s="265" t="str">
        <f t="shared" si="387"/>
        <v/>
      </c>
      <c r="KY118" s="265" t="str">
        <f t="shared" si="388"/>
        <v/>
      </c>
      <c r="KZ118" s="265" t="str">
        <f t="shared" si="389"/>
        <v/>
      </c>
      <c r="LA118" s="265" t="str">
        <f t="shared" si="390"/>
        <v/>
      </c>
      <c r="LB118" s="265" t="str">
        <f t="shared" si="391"/>
        <v/>
      </c>
      <c r="LC118" s="265" t="str">
        <f t="shared" si="392"/>
        <v/>
      </c>
      <c r="LD118" s="265" t="str">
        <f t="shared" si="393"/>
        <v/>
      </c>
      <c r="LE118" s="265" t="str">
        <f t="shared" si="394"/>
        <v/>
      </c>
      <c r="LF118" s="265" t="str">
        <f t="shared" si="395"/>
        <v/>
      </c>
      <c r="LG118" s="265" t="str">
        <f t="shared" si="396"/>
        <v/>
      </c>
    </row>
    <row r="119" spans="1:319" s="266" customFormat="1" x14ac:dyDescent="0.25">
      <c r="A119" s="248">
        <f t="shared" si="422"/>
        <v>108</v>
      </c>
      <c r="B119" s="176"/>
      <c r="C119" s="45"/>
      <c r="D119" s="45"/>
      <c r="E119" s="169"/>
      <c r="F119" s="46"/>
      <c r="G119" s="172"/>
      <c r="H119" s="54"/>
      <c r="I119" s="54"/>
      <c r="J119" s="54"/>
      <c r="K119" s="54"/>
      <c r="L119" s="248"/>
      <c r="M119" s="248"/>
      <c r="N119" s="44"/>
      <c r="O119" s="44"/>
      <c r="P119" s="43"/>
      <c r="Q119" s="43"/>
      <c r="R119" s="43"/>
      <c r="S119" s="43"/>
      <c r="T119" s="54"/>
      <c r="U119" s="54"/>
      <c r="V119" s="54"/>
      <c r="W119" s="343" t="str">
        <f t="shared" si="513"/>
        <v/>
      </c>
      <c r="X119" s="344" t="str">
        <f t="shared" si="514"/>
        <v/>
      </c>
      <c r="Y119" s="45"/>
      <c r="Z119" s="45"/>
      <c r="AA119" s="54"/>
      <c r="AB119" s="54"/>
      <c r="AC119" s="54"/>
      <c r="AD119" s="44"/>
      <c r="AE119" s="44"/>
      <c r="AF119" s="44"/>
      <c r="AG119" s="45"/>
      <c r="AH119" s="45"/>
      <c r="AI119" s="45"/>
      <c r="AJ119" s="46"/>
      <c r="AK119" s="46"/>
      <c r="AL119" s="46"/>
      <c r="AN119" s="307" t="str">
        <f t="shared" si="377"/>
        <v/>
      </c>
      <c r="AO119" s="256" t="str">
        <f t="shared" si="378"/>
        <v/>
      </c>
      <c r="AP119" s="45" t="str">
        <f t="shared" si="397"/>
        <v/>
      </c>
      <c r="AQ119" s="308" t="str">
        <f t="shared" si="423"/>
        <v/>
      </c>
      <c r="AR119" s="43" t="str">
        <f t="shared" si="379"/>
        <v/>
      </c>
      <c r="AS119" s="255"/>
      <c r="AT119" s="256" t="str">
        <f t="shared" si="380"/>
        <v/>
      </c>
      <c r="AU119" s="257" t="str">
        <f t="shared" si="538"/>
        <v/>
      </c>
      <c r="AV119" s="257" t="str">
        <f t="shared" si="538"/>
        <v/>
      </c>
      <c r="AW119" s="257" t="str">
        <f t="shared" si="538"/>
        <v/>
      </c>
      <c r="AX119" s="257" t="str">
        <f t="shared" si="538"/>
        <v/>
      </c>
      <c r="AY119" s="257" t="str">
        <f t="shared" si="538"/>
        <v/>
      </c>
      <c r="AZ119" s="257" t="str">
        <f t="shared" si="538"/>
        <v/>
      </c>
      <c r="BA119" s="257" t="str">
        <f t="shared" si="538"/>
        <v/>
      </c>
      <c r="BB119" s="257" t="str">
        <f t="shared" si="538"/>
        <v/>
      </c>
      <c r="BC119" s="257" t="str">
        <f t="shared" si="538"/>
        <v/>
      </c>
      <c r="BD119" s="257" t="str">
        <f t="shared" si="538"/>
        <v/>
      </c>
      <c r="BE119" s="257" t="str">
        <f t="shared" si="527"/>
        <v/>
      </c>
      <c r="BF119" s="257" t="str">
        <f t="shared" si="527"/>
        <v/>
      </c>
      <c r="BG119" s="257" t="str">
        <f t="shared" si="527"/>
        <v/>
      </c>
      <c r="BH119" s="257" t="str">
        <f t="shared" si="527"/>
        <v/>
      </c>
      <c r="BI119" s="257" t="str">
        <f t="shared" si="527"/>
        <v/>
      </c>
      <c r="BJ119" s="257" t="str">
        <f t="shared" si="527"/>
        <v/>
      </c>
      <c r="BK119" s="257" t="str">
        <f t="shared" si="527"/>
        <v/>
      </c>
      <c r="BL119" s="257" t="str">
        <f t="shared" si="527"/>
        <v/>
      </c>
      <c r="BM119" s="258" t="str">
        <f t="shared" si="381"/>
        <v/>
      </c>
      <c r="BN119" s="259" t="str">
        <f t="shared" si="528"/>
        <v/>
      </c>
      <c r="BO119" s="259" t="str">
        <f t="shared" si="528"/>
        <v/>
      </c>
      <c r="BP119" s="259" t="str">
        <f t="shared" si="528"/>
        <v/>
      </c>
      <c r="BQ119" s="259" t="str">
        <f t="shared" si="528"/>
        <v/>
      </c>
      <c r="BR119" s="259" t="str">
        <f t="shared" si="528"/>
        <v/>
      </c>
      <c r="BS119" s="259" t="str">
        <f t="shared" si="528"/>
        <v/>
      </c>
      <c r="BT119" s="259" t="str">
        <f t="shared" si="528"/>
        <v/>
      </c>
      <c r="BU119" s="259" t="str">
        <f t="shared" si="528"/>
        <v/>
      </c>
      <c r="BV119" s="259" t="str">
        <f t="shared" si="528"/>
        <v/>
      </c>
      <c r="BW119" s="259" t="str">
        <f t="shared" si="528"/>
        <v/>
      </c>
      <c r="BX119" s="259" t="str">
        <f t="shared" si="529"/>
        <v/>
      </c>
      <c r="BY119" s="259" t="str">
        <f t="shared" si="529"/>
        <v/>
      </c>
      <c r="BZ119" s="259" t="str">
        <f t="shared" si="529"/>
        <v/>
      </c>
      <c r="CA119" s="259" t="str">
        <f t="shared" si="529"/>
        <v/>
      </c>
      <c r="CB119" s="259" t="str">
        <f t="shared" si="529"/>
        <v/>
      </c>
      <c r="CC119" s="259" t="str">
        <f t="shared" si="529"/>
        <v/>
      </c>
      <c r="CD119" s="259" t="str">
        <f t="shared" si="529"/>
        <v/>
      </c>
      <c r="CE119" s="259" t="str">
        <f t="shared" si="529"/>
        <v/>
      </c>
      <c r="CF119" s="260" t="str">
        <f t="shared" si="382"/>
        <v/>
      </c>
      <c r="CG119" s="261" t="str">
        <f t="shared" si="530"/>
        <v/>
      </c>
      <c r="CH119" s="261" t="str">
        <f t="shared" si="530"/>
        <v/>
      </c>
      <c r="CI119" s="261" t="str">
        <f t="shared" si="530"/>
        <v/>
      </c>
      <c r="CJ119" s="261" t="str">
        <f t="shared" si="530"/>
        <v/>
      </c>
      <c r="CK119" s="261" t="str">
        <f t="shared" si="530"/>
        <v/>
      </c>
      <c r="CL119" s="261" t="str">
        <f t="shared" si="530"/>
        <v/>
      </c>
      <c r="CM119" s="261" t="str">
        <f t="shared" si="530"/>
        <v/>
      </c>
      <c r="CN119" s="261" t="str">
        <f t="shared" si="530"/>
        <v/>
      </c>
      <c r="CO119" s="261" t="str">
        <f t="shared" si="530"/>
        <v/>
      </c>
      <c r="CP119" s="261" t="str">
        <f t="shared" si="530"/>
        <v/>
      </c>
      <c r="CQ119" s="261" t="str">
        <f t="shared" si="531"/>
        <v/>
      </c>
      <c r="CR119" s="261" t="str">
        <f t="shared" si="531"/>
        <v/>
      </c>
      <c r="CS119" s="261" t="str">
        <f t="shared" si="531"/>
        <v/>
      </c>
      <c r="CT119" s="261" t="str">
        <f t="shared" si="531"/>
        <v/>
      </c>
      <c r="CU119" s="261" t="str">
        <f t="shared" si="531"/>
        <v/>
      </c>
      <c r="CV119" s="261" t="str">
        <f t="shared" si="531"/>
        <v/>
      </c>
      <c r="CW119" s="261" t="str">
        <f t="shared" si="531"/>
        <v/>
      </c>
      <c r="CX119" s="261" t="str">
        <f t="shared" si="531"/>
        <v/>
      </c>
      <c r="CY119" s="262" t="str">
        <f t="shared" si="383"/>
        <v/>
      </c>
      <c r="CZ119" s="263" t="str">
        <f t="shared" si="532"/>
        <v/>
      </c>
      <c r="DA119" s="263" t="str">
        <f t="shared" si="532"/>
        <v/>
      </c>
      <c r="DB119" s="263" t="str">
        <f t="shared" si="532"/>
        <v/>
      </c>
      <c r="DC119" s="263" t="str">
        <f t="shared" si="532"/>
        <v/>
      </c>
      <c r="DD119" s="263" t="str">
        <f t="shared" si="532"/>
        <v/>
      </c>
      <c r="DE119" s="263" t="str">
        <f t="shared" si="532"/>
        <v/>
      </c>
      <c r="DF119" s="263" t="str">
        <f t="shared" si="532"/>
        <v/>
      </c>
      <c r="DG119" s="263" t="str">
        <f t="shared" si="532"/>
        <v/>
      </c>
      <c r="DH119" s="263" t="str">
        <f t="shared" si="532"/>
        <v/>
      </c>
      <c r="DI119" s="263" t="str">
        <f t="shared" si="532"/>
        <v/>
      </c>
      <c r="DJ119" s="263" t="str">
        <f t="shared" si="533"/>
        <v/>
      </c>
      <c r="DK119" s="263" t="str">
        <f t="shared" si="533"/>
        <v/>
      </c>
      <c r="DL119" s="263" t="str">
        <f t="shared" si="533"/>
        <v/>
      </c>
      <c r="DM119" s="263" t="str">
        <f t="shared" si="533"/>
        <v/>
      </c>
      <c r="DN119" s="263" t="str">
        <f t="shared" si="533"/>
        <v/>
      </c>
      <c r="DO119" s="263" t="str">
        <f t="shared" si="533"/>
        <v/>
      </c>
      <c r="DP119" s="263" t="str">
        <f t="shared" si="533"/>
        <v/>
      </c>
      <c r="DQ119" s="263" t="str">
        <f t="shared" si="533"/>
        <v/>
      </c>
      <c r="DR119" s="264"/>
      <c r="DS119" s="257" t="str">
        <f t="shared" si="544"/>
        <v/>
      </c>
      <c r="DT119" s="257" t="str">
        <f t="shared" si="544"/>
        <v/>
      </c>
      <c r="DU119" s="257" t="str">
        <f t="shared" si="544"/>
        <v/>
      </c>
      <c r="DV119" s="257" t="str">
        <f t="shared" si="544"/>
        <v/>
      </c>
      <c r="DW119" s="257" t="str">
        <f t="shared" si="544"/>
        <v/>
      </c>
      <c r="DX119" s="257" t="str">
        <f t="shared" si="544"/>
        <v/>
      </c>
      <c r="DY119" s="257" t="str">
        <f t="shared" si="544"/>
        <v/>
      </c>
      <c r="DZ119" s="257" t="str">
        <f t="shared" si="544"/>
        <v/>
      </c>
      <c r="EA119" s="257" t="str">
        <f t="shared" si="544"/>
        <v/>
      </c>
      <c r="EB119" s="257" t="str">
        <f t="shared" si="544"/>
        <v/>
      </c>
      <c r="EC119" s="257" t="str">
        <f t="shared" si="544"/>
        <v/>
      </c>
      <c r="ED119" s="257" t="str">
        <f t="shared" si="544"/>
        <v/>
      </c>
      <c r="EE119" s="257" t="str">
        <f t="shared" si="544"/>
        <v/>
      </c>
      <c r="EF119" s="257" t="str">
        <f t="shared" si="544"/>
        <v/>
      </c>
      <c r="EG119" s="257" t="str">
        <f t="shared" si="544"/>
        <v/>
      </c>
      <c r="EH119" s="257" t="str">
        <f t="shared" si="544"/>
        <v/>
      </c>
      <c r="EI119" s="257" t="str">
        <f t="shared" si="545"/>
        <v/>
      </c>
      <c r="EJ119" s="257" t="str">
        <f t="shared" si="545"/>
        <v/>
      </c>
      <c r="EK119" s="259" t="str">
        <f t="shared" si="545"/>
        <v/>
      </c>
      <c r="EL119" s="259" t="str">
        <f t="shared" si="545"/>
        <v/>
      </c>
      <c r="EM119" s="259" t="str">
        <f t="shared" si="545"/>
        <v/>
      </c>
      <c r="EN119" s="259" t="str">
        <f t="shared" si="545"/>
        <v/>
      </c>
      <c r="EO119" s="259" t="str">
        <f t="shared" si="545"/>
        <v/>
      </c>
      <c r="EP119" s="259" t="str">
        <f t="shared" si="545"/>
        <v/>
      </c>
      <c r="EQ119" s="259" t="str">
        <f t="shared" si="545"/>
        <v/>
      </c>
      <c r="ER119" s="259" t="str">
        <f t="shared" si="545"/>
        <v/>
      </c>
      <c r="ES119" s="259" t="str">
        <f t="shared" si="545"/>
        <v/>
      </c>
      <c r="ET119" s="259" t="str">
        <f t="shared" si="545"/>
        <v/>
      </c>
      <c r="EU119" s="259" t="str">
        <f t="shared" si="545"/>
        <v/>
      </c>
      <c r="EV119" s="259" t="str">
        <f t="shared" si="545"/>
        <v/>
      </c>
      <c r="EW119" s="259" t="str">
        <f t="shared" si="545"/>
        <v/>
      </c>
      <c r="EX119" s="259" t="str">
        <f t="shared" si="545"/>
        <v/>
      </c>
      <c r="EY119" s="259" t="str">
        <f t="shared" si="546"/>
        <v/>
      </c>
      <c r="EZ119" s="259" t="str">
        <f t="shared" si="546"/>
        <v/>
      </c>
      <c r="FA119" s="259" t="str">
        <f t="shared" si="546"/>
        <v/>
      </c>
      <c r="FB119" s="259" t="str">
        <f t="shared" si="546"/>
        <v/>
      </c>
      <c r="FC119" s="261" t="str">
        <f t="shared" si="546"/>
        <v/>
      </c>
      <c r="FD119" s="261" t="str">
        <f t="shared" si="546"/>
        <v/>
      </c>
      <c r="FE119" s="261" t="str">
        <f t="shared" si="546"/>
        <v/>
      </c>
      <c r="FF119" s="261" t="str">
        <f t="shared" si="546"/>
        <v/>
      </c>
      <c r="FG119" s="261" t="str">
        <f t="shared" si="546"/>
        <v/>
      </c>
      <c r="FH119" s="261" t="str">
        <f t="shared" si="546"/>
        <v/>
      </c>
      <c r="FI119" s="261" t="str">
        <f t="shared" si="546"/>
        <v/>
      </c>
      <c r="FJ119" s="261" t="str">
        <f t="shared" si="546"/>
        <v/>
      </c>
      <c r="FK119" s="261" t="str">
        <f t="shared" si="546"/>
        <v/>
      </c>
      <c r="FL119" s="261" t="str">
        <f t="shared" si="546"/>
        <v/>
      </c>
      <c r="FM119" s="261" t="str">
        <f t="shared" si="546"/>
        <v/>
      </c>
      <c r="FN119" s="261" t="str">
        <f t="shared" si="546"/>
        <v/>
      </c>
      <c r="FO119" s="261" t="str">
        <f t="shared" si="547"/>
        <v/>
      </c>
      <c r="FP119" s="261" t="str">
        <f t="shared" si="547"/>
        <v/>
      </c>
      <c r="FQ119" s="261" t="str">
        <f t="shared" si="547"/>
        <v/>
      </c>
      <c r="FR119" s="261" t="str">
        <f t="shared" si="547"/>
        <v/>
      </c>
      <c r="FS119" s="261" t="str">
        <f t="shared" si="547"/>
        <v/>
      </c>
      <c r="FT119" s="261" t="str">
        <f t="shared" si="547"/>
        <v/>
      </c>
      <c r="FU119" s="263" t="str">
        <f t="shared" si="547"/>
        <v/>
      </c>
      <c r="FV119" s="263" t="str">
        <f t="shared" si="547"/>
        <v/>
      </c>
      <c r="FW119" s="263" t="str">
        <f t="shared" si="547"/>
        <v/>
      </c>
      <c r="FX119" s="263" t="str">
        <f t="shared" si="547"/>
        <v/>
      </c>
      <c r="FY119" s="263" t="str">
        <f t="shared" si="547"/>
        <v/>
      </c>
      <c r="FZ119" s="263" t="str">
        <f t="shared" si="547"/>
        <v/>
      </c>
      <c r="GA119" s="263" t="str">
        <f t="shared" si="547"/>
        <v/>
      </c>
      <c r="GB119" s="263" t="str">
        <f t="shared" si="547"/>
        <v/>
      </c>
      <c r="GC119" s="263" t="str">
        <f t="shared" si="547"/>
        <v/>
      </c>
      <c r="GD119" s="263" t="str">
        <f t="shared" si="547"/>
        <v/>
      </c>
      <c r="GE119" s="263" t="str">
        <f t="shared" si="548"/>
        <v/>
      </c>
      <c r="GF119" s="263" t="str">
        <f t="shared" si="548"/>
        <v/>
      </c>
      <c r="GG119" s="263" t="str">
        <f t="shared" si="548"/>
        <v/>
      </c>
      <c r="GH119" s="263" t="str">
        <f t="shared" si="548"/>
        <v/>
      </c>
      <c r="GI119" s="263" t="str">
        <f t="shared" si="548"/>
        <v/>
      </c>
      <c r="GJ119" s="263" t="str">
        <f t="shared" si="548"/>
        <v/>
      </c>
      <c r="GK119" s="263" t="str">
        <f t="shared" si="548"/>
        <v/>
      </c>
      <c r="GL119" s="263" t="str">
        <f t="shared" si="548"/>
        <v/>
      </c>
      <c r="GM119" s="265" t="str">
        <f t="shared" si="548"/>
        <v/>
      </c>
      <c r="GN119" s="265" t="str">
        <f t="shared" si="548"/>
        <v/>
      </c>
      <c r="GO119" s="265" t="str">
        <f t="shared" si="548"/>
        <v/>
      </c>
      <c r="GP119" s="265" t="str">
        <f t="shared" si="548"/>
        <v/>
      </c>
      <c r="GQ119" s="265" t="str">
        <f t="shared" si="548"/>
        <v/>
      </c>
      <c r="GR119" s="265" t="str">
        <f t="shared" si="548"/>
        <v/>
      </c>
      <c r="GS119" s="265" t="str">
        <f t="shared" si="548"/>
        <v/>
      </c>
      <c r="GT119" s="265" t="str">
        <f t="shared" si="548"/>
        <v/>
      </c>
      <c r="GU119" s="265" t="str">
        <f t="shared" si="549"/>
        <v/>
      </c>
      <c r="GV119" s="265" t="str">
        <f t="shared" si="549"/>
        <v/>
      </c>
      <c r="GW119" s="265" t="str">
        <f t="shared" si="549"/>
        <v/>
      </c>
      <c r="GX119" s="265" t="str">
        <f t="shared" si="549"/>
        <v/>
      </c>
      <c r="GY119" s="265" t="str">
        <f t="shared" si="549"/>
        <v/>
      </c>
      <c r="GZ119" s="265" t="str">
        <f t="shared" si="549"/>
        <v/>
      </c>
      <c r="HA119" s="265" t="str">
        <f t="shared" si="549"/>
        <v/>
      </c>
      <c r="HB119" s="265" t="str">
        <f t="shared" si="549"/>
        <v/>
      </c>
      <c r="HC119" s="265" t="str">
        <f t="shared" si="549"/>
        <v/>
      </c>
      <c r="HD119" s="265" t="str">
        <f t="shared" si="549"/>
        <v/>
      </c>
      <c r="HF119" s="265">
        <f t="shared" si="550"/>
        <v>108</v>
      </c>
      <c r="HG119" s="267" t="str">
        <f t="shared" si="536"/>
        <v/>
      </c>
      <c r="HH119" s="267" t="str">
        <f t="shared" si="536"/>
        <v/>
      </c>
      <c r="HI119" s="267" t="str">
        <f t="shared" si="536"/>
        <v/>
      </c>
      <c r="HJ119" s="267" t="str">
        <f t="shared" si="536"/>
        <v/>
      </c>
      <c r="HK119" s="267" t="str">
        <f t="shared" si="536"/>
        <v/>
      </c>
      <c r="HL119" s="267" t="str">
        <f t="shared" si="536"/>
        <v/>
      </c>
      <c r="HM119" s="267" t="str">
        <f t="shared" si="536"/>
        <v/>
      </c>
      <c r="HN119" s="267" t="str">
        <f t="shared" si="536"/>
        <v/>
      </c>
      <c r="HO119" s="267" t="str">
        <f t="shared" si="536"/>
        <v/>
      </c>
      <c r="HP119" s="267" t="str">
        <f t="shared" si="536"/>
        <v/>
      </c>
      <c r="HQ119" s="267" t="str">
        <f t="shared" si="537"/>
        <v/>
      </c>
      <c r="HR119" s="267" t="str">
        <f t="shared" si="537"/>
        <v/>
      </c>
      <c r="HS119" s="267" t="str">
        <f t="shared" si="537"/>
        <v/>
      </c>
      <c r="HT119" s="267" t="str">
        <f t="shared" si="537"/>
        <v/>
      </c>
      <c r="HU119" s="267" t="str">
        <f t="shared" si="537"/>
        <v/>
      </c>
      <c r="HV119" s="267" t="str">
        <f t="shared" si="537"/>
        <v/>
      </c>
      <c r="HW119" s="267" t="str">
        <f t="shared" si="537"/>
        <v/>
      </c>
      <c r="HX119" s="267" t="str">
        <f t="shared" si="537"/>
        <v/>
      </c>
      <c r="HY119" s="267" t="str">
        <f t="shared" si="537"/>
        <v/>
      </c>
      <c r="HZ119" s="267" t="str">
        <f t="shared" si="537"/>
        <v/>
      </c>
      <c r="IA119" s="264"/>
      <c r="IB119" s="267" t="str">
        <f t="shared" si="551"/>
        <v/>
      </c>
      <c r="IC119" s="267" t="str">
        <f t="shared" si="551"/>
        <v/>
      </c>
      <c r="ID119" s="267" t="str">
        <f t="shared" si="551"/>
        <v/>
      </c>
      <c r="IE119" s="267" t="str">
        <f t="shared" si="551"/>
        <v/>
      </c>
      <c r="IF119" s="267" t="str">
        <f t="shared" si="551"/>
        <v/>
      </c>
      <c r="IG119" s="267" t="str">
        <f t="shared" si="551"/>
        <v/>
      </c>
      <c r="IH119" s="267" t="str">
        <f t="shared" si="551"/>
        <v/>
      </c>
      <c r="II119" s="267" t="str">
        <f t="shared" si="407"/>
        <v/>
      </c>
      <c r="IJ119" s="267" t="str">
        <f t="shared" si="408"/>
        <v/>
      </c>
      <c r="IK119" s="267" t="str">
        <f t="shared" si="409"/>
        <v/>
      </c>
      <c r="IL119" s="267" t="str">
        <f t="shared" si="410"/>
        <v/>
      </c>
      <c r="IM119" s="267" t="str">
        <f t="shared" si="411"/>
        <v/>
      </c>
      <c r="IN119" s="267" t="str">
        <f t="shared" si="412"/>
        <v/>
      </c>
      <c r="IO119" s="267" t="str">
        <f t="shared" si="413"/>
        <v/>
      </c>
      <c r="IP119" s="267" t="str">
        <f t="shared" si="414"/>
        <v/>
      </c>
      <c r="IQ119" s="267" t="str">
        <f t="shared" si="415"/>
        <v/>
      </c>
      <c r="IR119" s="267" t="str">
        <f t="shared" si="416"/>
        <v/>
      </c>
      <c r="IS119" s="267" t="str">
        <f t="shared" si="417"/>
        <v/>
      </c>
      <c r="IT119" s="267" t="str">
        <f t="shared" si="418"/>
        <v/>
      </c>
      <c r="IU119" s="267" t="str">
        <f t="shared" si="419"/>
        <v/>
      </c>
      <c r="IV119" s="264"/>
      <c r="IW119" s="268">
        <v>11</v>
      </c>
      <c r="IX119" s="265" t="str">
        <f t="shared" si="523"/>
        <v/>
      </c>
      <c r="IY119" s="265" t="str">
        <f t="shared" si="539"/>
        <v/>
      </c>
      <c r="IZ119" s="265" t="str">
        <f t="shared" si="539"/>
        <v/>
      </c>
      <c r="JA119" s="265" t="str">
        <f t="shared" si="539"/>
        <v/>
      </c>
      <c r="JB119" s="265" t="str">
        <f t="shared" si="501"/>
        <v/>
      </c>
      <c r="JC119" s="265" t="str">
        <f t="shared" si="501"/>
        <v/>
      </c>
      <c r="JD119" s="265" t="str">
        <f t="shared" si="501"/>
        <v/>
      </c>
      <c r="JE119" s="265" t="str">
        <f t="shared" si="552"/>
        <v/>
      </c>
      <c r="JF119" s="265" t="str">
        <f t="shared" si="552"/>
        <v/>
      </c>
      <c r="JG119" s="265" t="str">
        <f t="shared" si="552"/>
        <v/>
      </c>
      <c r="JH119" s="265" t="str">
        <f t="shared" si="552"/>
        <v/>
      </c>
      <c r="JI119" s="265" t="str">
        <f t="shared" si="552"/>
        <v/>
      </c>
      <c r="JJ119" s="265" t="str">
        <f t="shared" si="552"/>
        <v/>
      </c>
      <c r="JK119" s="265" t="str">
        <f t="shared" si="552"/>
        <v/>
      </c>
      <c r="JL119" s="265" t="str">
        <f t="shared" si="552"/>
        <v/>
      </c>
      <c r="JM119" s="265" t="str">
        <f t="shared" si="552"/>
        <v/>
      </c>
      <c r="JN119" s="265" t="str">
        <f t="shared" si="553"/>
        <v/>
      </c>
      <c r="JO119" s="265" t="str">
        <f t="shared" si="553"/>
        <v/>
      </c>
      <c r="JP119" s="265" t="str">
        <f t="shared" si="553"/>
        <v/>
      </c>
      <c r="JQ119" s="265" t="str">
        <f t="shared" si="553"/>
        <v/>
      </c>
      <c r="JS119" s="265" t="str">
        <f>IF(IX119="","",SUM(IX$12:IX119)-IX119+1)</f>
        <v/>
      </c>
      <c r="JT119" s="265" t="str">
        <f>IF(IY119="","",SUM(IY$12:IY119)-IY119+1)</f>
        <v/>
      </c>
      <c r="JU119" s="265" t="str">
        <f>IF(IZ119="","",SUM(IZ$12:IZ119)-IZ119+1)</f>
        <v/>
      </c>
      <c r="JV119" s="265" t="str">
        <f>IF(JA119="","",SUM(JA$12:JA119)-JA119+1)</f>
        <v/>
      </c>
      <c r="JW119" s="265" t="str">
        <f>IF(JB119="","",SUM(JB$12:JB119)-JB119+1)</f>
        <v/>
      </c>
      <c r="JX119" s="265" t="str">
        <f>IF(JC119="","",SUM(JC$12:JC119)-JC119+1)</f>
        <v/>
      </c>
      <c r="JY119" s="265" t="str">
        <f>IF(JD119="","",SUM(JD$12:JD119)-JD119+1)</f>
        <v/>
      </c>
      <c r="JZ119" s="265" t="str">
        <f>IF(JE119="","",SUM(JE$12:JE119)-JE119+1)</f>
        <v/>
      </c>
      <c r="KA119" s="265" t="str">
        <f>IF(JF119="","",SUM(JF$12:JF119)-JF119+1)</f>
        <v/>
      </c>
      <c r="KB119" s="265" t="str">
        <f>IF(JG119="","",SUM(JG$12:JG119)-JG119+1)</f>
        <v/>
      </c>
      <c r="KC119" s="265" t="str">
        <f>IF(JH119="","",SUM(JH$12:JH119)-JH119+1)</f>
        <v/>
      </c>
      <c r="KD119" s="265" t="str">
        <f>IF(JI119="","",SUM(JI$12:JI119)-JI119+1)</f>
        <v/>
      </c>
      <c r="KE119" s="265" t="str">
        <f>IF(JJ119="","",SUM(JJ$12:JJ119)-JJ119+1)</f>
        <v/>
      </c>
      <c r="KF119" s="265" t="str">
        <f>IF(JK119="","",SUM(JK$12:JK119)-JK119+1)</f>
        <v/>
      </c>
      <c r="KG119" s="265" t="str">
        <f>IF(JL119="","",SUM(JL$12:JL119)-JL119+1)</f>
        <v/>
      </c>
      <c r="KH119" s="265" t="str">
        <f>IF(JM119="","",SUM(JM$12:JM119)-JM119+1)</f>
        <v/>
      </c>
      <c r="KI119" s="265" t="str">
        <f>IF(JN119="","",SUM(JN$12:JN119)-JN119+1)</f>
        <v/>
      </c>
      <c r="KJ119" s="265" t="str">
        <f>IF(JO119="","",SUM(JO$12:JO119)-JO119+1)</f>
        <v/>
      </c>
      <c r="KK119" s="265" t="str">
        <f>IF(JP119="","",SUM(JP$12:JP119)-JP119+1)</f>
        <v/>
      </c>
      <c r="KL119" s="265" t="str">
        <f>IF(JQ119="","",SUM(JQ$12:JQ119)-JQ119+1)</f>
        <v/>
      </c>
      <c r="KN119" s="265" t="str">
        <f t="shared" si="554"/>
        <v/>
      </c>
      <c r="KO119" s="265" t="str">
        <f t="shared" si="554"/>
        <v/>
      </c>
      <c r="KP119" s="265" t="str">
        <f t="shared" si="554"/>
        <v/>
      </c>
      <c r="KQ119" s="265" t="str">
        <f t="shared" si="554"/>
        <v/>
      </c>
      <c r="KR119" s="265" t="str">
        <f t="shared" si="554"/>
        <v/>
      </c>
      <c r="KS119" s="265" t="str">
        <f t="shared" si="554"/>
        <v/>
      </c>
      <c r="KT119" s="265" t="str">
        <f t="shared" si="554"/>
        <v/>
      </c>
      <c r="KU119" s="265" t="str">
        <f t="shared" si="554"/>
        <v/>
      </c>
      <c r="KV119" s="265" t="str">
        <f t="shared" si="385"/>
        <v/>
      </c>
      <c r="KW119" s="265" t="str">
        <f t="shared" si="386"/>
        <v/>
      </c>
      <c r="KX119" s="265" t="str">
        <f t="shared" si="387"/>
        <v/>
      </c>
      <c r="KY119" s="265" t="str">
        <f t="shared" si="388"/>
        <v/>
      </c>
      <c r="KZ119" s="265" t="str">
        <f t="shared" si="389"/>
        <v/>
      </c>
      <c r="LA119" s="265" t="str">
        <f t="shared" si="390"/>
        <v/>
      </c>
      <c r="LB119" s="265" t="str">
        <f t="shared" si="391"/>
        <v/>
      </c>
      <c r="LC119" s="265" t="str">
        <f t="shared" si="392"/>
        <v/>
      </c>
      <c r="LD119" s="265" t="str">
        <f t="shared" si="393"/>
        <v/>
      </c>
      <c r="LE119" s="265" t="str">
        <f t="shared" si="394"/>
        <v/>
      </c>
      <c r="LF119" s="265" t="str">
        <f t="shared" si="395"/>
        <v/>
      </c>
      <c r="LG119" s="265" t="str">
        <f t="shared" si="396"/>
        <v/>
      </c>
    </row>
    <row r="120" spans="1:319" s="266" customFormat="1" x14ac:dyDescent="0.25">
      <c r="A120" s="248">
        <f t="shared" si="422"/>
        <v>109</v>
      </c>
      <c r="B120" s="176"/>
      <c r="C120" s="45"/>
      <c r="D120" s="45"/>
      <c r="E120" s="169"/>
      <c r="F120" s="46"/>
      <c r="G120" s="172"/>
      <c r="H120" s="54"/>
      <c r="I120" s="54"/>
      <c r="J120" s="54"/>
      <c r="K120" s="54"/>
      <c r="L120" s="248"/>
      <c r="M120" s="248"/>
      <c r="N120" s="44"/>
      <c r="O120" s="44"/>
      <c r="P120" s="43"/>
      <c r="Q120" s="43"/>
      <c r="R120" s="43"/>
      <c r="S120" s="43" t="str">
        <f t="shared" ref="S120:S127" si="555">IF(Q120="s",P120,"")</f>
        <v/>
      </c>
      <c r="T120" s="54"/>
      <c r="U120" s="54"/>
      <c r="V120" s="54"/>
      <c r="W120" s="343" t="str">
        <f t="shared" si="513"/>
        <v/>
      </c>
      <c r="X120" s="344" t="str">
        <f t="shared" si="514"/>
        <v/>
      </c>
      <c r="Y120" s="45"/>
      <c r="Z120" s="45"/>
      <c r="AA120" s="54"/>
      <c r="AB120" s="54"/>
      <c r="AC120" s="54"/>
      <c r="AD120" s="44"/>
      <c r="AE120" s="44"/>
      <c r="AF120" s="44"/>
      <c r="AG120" s="45"/>
      <c r="AH120" s="45"/>
      <c r="AI120" s="45"/>
      <c r="AJ120" s="46"/>
      <c r="AK120" s="46"/>
      <c r="AL120" s="46"/>
      <c r="AN120" s="307" t="str">
        <f t="shared" si="377"/>
        <v/>
      </c>
      <c r="AO120" s="256" t="str">
        <f t="shared" si="378"/>
        <v/>
      </c>
      <c r="AP120" s="45" t="str">
        <f t="shared" si="397"/>
        <v/>
      </c>
      <c r="AQ120" s="308" t="str">
        <f t="shared" si="423"/>
        <v/>
      </c>
      <c r="AR120" s="43" t="str">
        <f t="shared" si="379"/>
        <v/>
      </c>
      <c r="AS120" s="255"/>
      <c r="AT120" s="256" t="str">
        <f t="shared" si="380"/>
        <v/>
      </c>
      <c r="AU120" s="257" t="str">
        <f t="shared" si="538"/>
        <v/>
      </c>
      <c r="AV120" s="257" t="str">
        <f t="shared" si="538"/>
        <v/>
      </c>
      <c r="AW120" s="257" t="str">
        <f t="shared" si="538"/>
        <v/>
      </c>
      <c r="AX120" s="257" t="str">
        <f t="shared" si="538"/>
        <v/>
      </c>
      <c r="AY120" s="257" t="str">
        <f t="shared" si="538"/>
        <v/>
      </c>
      <c r="AZ120" s="257" t="str">
        <f t="shared" si="538"/>
        <v/>
      </c>
      <c r="BA120" s="257" t="str">
        <f t="shared" si="538"/>
        <v/>
      </c>
      <c r="BB120" s="257" t="str">
        <f t="shared" si="538"/>
        <v/>
      </c>
      <c r="BC120" s="257" t="str">
        <f t="shared" si="538"/>
        <v/>
      </c>
      <c r="BD120" s="257" t="str">
        <f t="shared" si="538"/>
        <v/>
      </c>
      <c r="BE120" s="257" t="str">
        <f t="shared" si="527"/>
        <v/>
      </c>
      <c r="BF120" s="257" t="str">
        <f t="shared" si="527"/>
        <v/>
      </c>
      <c r="BG120" s="257" t="str">
        <f t="shared" si="527"/>
        <v/>
      </c>
      <c r="BH120" s="257" t="str">
        <f t="shared" si="527"/>
        <v/>
      </c>
      <c r="BI120" s="257" t="str">
        <f t="shared" si="527"/>
        <v/>
      </c>
      <c r="BJ120" s="257" t="str">
        <f t="shared" si="527"/>
        <v/>
      </c>
      <c r="BK120" s="257" t="str">
        <f t="shared" si="527"/>
        <v/>
      </c>
      <c r="BL120" s="257" t="str">
        <f t="shared" si="527"/>
        <v/>
      </c>
      <c r="BM120" s="258" t="str">
        <f t="shared" si="381"/>
        <v/>
      </c>
      <c r="BN120" s="259" t="str">
        <f t="shared" si="528"/>
        <v/>
      </c>
      <c r="BO120" s="259" t="str">
        <f t="shared" si="528"/>
        <v/>
      </c>
      <c r="BP120" s="259" t="str">
        <f t="shared" si="528"/>
        <v/>
      </c>
      <c r="BQ120" s="259" t="str">
        <f t="shared" si="528"/>
        <v/>
      </c>
      <c r="BR120" s="259" t="str">
        <f t="shared" si="528"/>
        <v/>
      </c>
      <c r="BS120" s="259" t="str">
        <f t="shared" si="528"/>
        <v/>
      </c>
      <c r="BT120" s="259" t="str">
        <f t="shared" si="528"/>
        <v/>
      </c>
      <c r="BU120" s="259" t="str">
        <f t="shared" si="528"/>
        <v/>
      </c>
      <c r="BV120" s="259" t="str">
        <f t="shared" si="528"/>
        <v/>
      </c>
      <c r="BW120" s="259" t="str">
        <f t="shared" si="528"/>
        <v/>
      </c>
      <c r="BX120" s="259" t="str">
        <f t="shared" si="529"/>
        <v/>
      </c>
      <c r="BY120" s="259" t="str">
        <f t="shared" si="529"/>
        <v/>
      </c>
      <c r="BZ120" s="259" t="str">
        <f t="shared" si="529"/>
        <v/>
      </c>
      <c r="CA120" s="259" t="str">
        <f t="shared" si="529"/>
        <v/>
      </c>
      <c r="CB120" s="259" t="str">
        <f t="shared" si="529"/>
        <v/>
      </c>
      <c r="CC120" s="259" t="str">
        <f t="shared" si="529"/>
        <v/>
      </c>
      <c r="CD120" s="259" t="str">
        <f t="shared" si="529"/>
        <v/>
      </c>
      <c r="CE120" s="259" t="str">
        <f t="shared" si="529"/>
        <v/>
      </c>
      <c r="CF120" s="260" t="str">
        <f t="shared" si="382"/>
        <v/>
      </c>
      <c r="CG120" s="261" t="str">
        <f t="shared" si="530"/>
        <v/>
      </c>
      <c r="CH120" s="261" t="str">
        <f t="shared" si="530"/>
        <v/>
      </c>
      <c r="CI120" s="261" t="str">
        <f t="shared" si="530"/>
        <v/>
      </c>
      <c r="CJ120" s="261" t="str">
        <f t="shared" si="530"/>
        <v/>
      </c>
      <c r="CK120" s="261" t="str">
        <f t="shared" si="530"/>
        <v/>
      </c>
      <c r="CL120" s="261" t="str">
        <f t="shared" si="530"/>
        <v/>
      </c>
      <c r="CM120" s="261" t="str">
        <f t="shared" si="530"/>
        <v/>
      </c>
      <c r="CN120" s="261" t="str">
        <f t="shared" si="530"/>
        <v/>
      </c>
      <c r="CO120" s="261" t="str">
        <f t="shared" si="530"/>
        <v/>
      </c>
      <c r="CP120" s="261" t="str">
        <f t="shared" si="530"/>
        <v/>
      </c>
      <c r="CQ120" s="261" t="str">
        <f t="shared" si="531"/>
        <v/>
      </c>
      <c r="CR120" s="261" t="str">
        <f t="shared" si="531"/>
        <v/>
      </c>
      <c r="CS120" s="261" t="str">
        <f t="shared" si="531"/>
        <v/>
      </c>
      <c r="CT120" s="261" t="str">
        <f t="shared" si="531"/>
        <v/>
      </c>
      <c r="CU120" s="261" t="str">
        <f t="shared" si="531"/>
        <v/>
      </c>
      <c r="CV120" s="261" t="str">
        <f t="shared" si="531"/>
        <v/>
      </c>
      <c r="CW120" s="261" t="str">
        <f t="shared" si="531"/>
        <v/>
      </c>
      <c r="CX120" s="261" t="str">
        <f t="shared" si="531"/>
        <v/>
      </c>
      <c r="CY120" s="262" t="str">
        <f t="shared" si="383"/>
        <v/>
      </c>
      <c r="CZ120" s="263" t="str">
        <f t="shared" si="532"/>
        <v/>
      </c>
      <c r="DA120" s="263" t="str">
        <f t="shared" si="532"/>
        <v/>
      </c>
      <c r="DB120" s="263" t="str">
        <f t="shared" si="532"/>
        <v/>
      </c>
      <c r="DC120" s="263" t="str">
        <f t="shared" si="532"/>
        <v/>
      </c>
      <c r="DD120" s="263" t="str">
        <f t="shared" si="532"/>
        <v/>
      </c>
      <c r="DE120" s="263" t="str">
        <f t="shared" si="532"/>
        <v/>
      </c>
      <c r="DF120" s="263" t="str">
        <f t="shared" si="532"/>
        <v/>
      </c>
      <c r="DG120" s="263" t="str">
        <f t="shared" si="532"/>
        <v/>
      </c>
      <c r="DH120" s="263" t="str">
        <f t="shared" si="532"/>
        <v/>
      </c>
      <c r="DI120" s="263" t="str">
        <f t="shared" si="532"/>
        <v/>
      </c>
      <c r="DJ120" s="263" t="str">
        <f t="shared" si="533"/>
        <v/>
      </c>
      <c r="DK120" s="263" t="str">
        <f t="shared" si="533"/>
        <v/>
      </c>
      <c r="DL120" s="263" t="str">
        <f t="shared" si="533"/>
        <v/>
      </c>
      <c r="DM120" s="263" t="str">
        <f t="shared" si="533"/>
        <v/>
      </c>
      <c r="DN120" s="263" t="str">
        <f t="shared" si="533"/>
        <v/>
      </c>
      <c r="DO120" s="263" t="str">
        <f t="shared" si="533"/>
        <v/>
      </c>
      <c r="DP120" s="263" t="str">
        <f t="shared" si="533"/>
        <v/>
      </c>
      <c r="DQ120" s="263" t="str">
        <f t="shared" si="533"/>
        <v/>
      </c>
      <c r="DR120" s="264"/>
      <c r="DS120" s="257" t="str">
        <f t="shared" ref="DS120:EB125" si="556">CONCATENATE(IF(LOOKUP($DR$2-1,$AT$7:$DQ$7,$AT120:$DQ120)=DS$9,LOOKUP(DS$2,$AT$7:$DQ$7,$AT120:$DQ120),""),IF(LOOKUP($DR$3-1,$AT$7:$DQ$7,$AT120:$DQ120)=DS$9,LOOKUP(DS$3,$AT$7:$DQ$7,$AT120:$DQ120),""),IF(LOOKUP($DR$4-1,$AT$7:$DQ$7,$AT120:$DQ120)=DS$9,LOOKUP(DS$4,$AT$7:$DQ$7,$AT120:$DQ120),""),IF(LOOKUP($DR$5-1,$AT$7:$DQ$7,$AT120:$DQ120)=DS$9,LOOKUP(DS$5,$AT$7:$DQ$7,$AT120:$DQ120),""))</f>
        <v/>
      </c>
      <c r="DT120" s="257" t="str">
        <f t="shared" si="556"/>
        <v/>
      </c>
      <c r="DU120" s="257" t="str">
        <f t="shared" si="556"/>
        <v/>
      </c>
      <c r="DV120" s="257" t="str">
        <f t="shared" si="556"/>
        <v/>
      </c>
      <c r="DW120" s="257" t="str">
        <f t="shared" si="556"/>
        <v/>
      </c>
      <c r="DX120" s="257" t="str">
        <f t="shared" si="556"/>
        <v/>
      </c>
      <c r="DY120" s="257" t="str">
        <f t="shared" si="556"/>
        <v/>
      </c>
      <c r="DZ120" s="257" t="str">
        <f t="shared" si="556"/>
        <v/>
      </c>
      <c r="EA120" s="257" t="str">
        <f t="shared" si="556"/>
        <v/>
      </c>
      <c r="EB120" s="257" t="str">
        <f t="shared" si="556"/>
        <v/>
      </c>
      <c r="EC120" s="257" t="str">
        <f t="shared" ref="EC120:EL125" si="557">CONCATENATE(IF(LOOKUP($DR$2-1,$AT$7:$DQ$7,$AT120:$DQ120)=EC$9,LOOKUP(EC$2,$AT$7:$DQ$7,$AT120:$DQ120),""),IF(LOOKUP($DR$3-1,$AT$7:$DQ$7,$AT120:$DQ120)=EC$9,LOOKUP(EC$3,$AT$7:$DQ$7,$AT120:$DQ120),""),IF(LOOKUP($DR$4-1,$AT$7:$DQ$7,$AT120:$DQ120)=EC$9,LOOKUP(EC$4,$AT$7:$DQ$7,$AT120:$DQ120),""),IF(LOOKUP($DR$5-1,$AT$7:$DQ$7,$AT120:$DQ120)=EC$9,LOOKUP(EC$5,$AT$7:$DQ$7,$AT120:$DQ120),""))</f>
        <v/>
      </c>
      <c r="ED120" s="257" t="str">
        <f t="shared" si="557"/>
        <v/>
      </c>
      <c r="EE120" s="257" t="str">
        <f t="shared" si="557"/>
        <v/>
      </c>
      <c r="EF120" s="257" t="str">
        <f t="shared" si="557"/>
        <v/>
      </c>
      <c r="EG120" s="257" t="str">
        <f t="shared" si="557"/>
        <v/>
      </c>
      <c r="EH120" s="257" t="str">
        <f t="shared" si="557"/>
        <v/>
      </c>
      <c r="EI120" s="257" t="str">
        <f t="shared" si="557"/>
        <v/>
      </c>
      <c r="EJ120" s="257" t="str">
        <f t="shared" si="557"/>
        <v/>
      </c>
      <c r="EK120" s="259" t="str">
        <f t="shared" si="557"/>
        <v/>
      </c>
      <c r="EL120" s="259" t="str">
        <f t="shared" si="557"/>
        <v/>
      </c>
      <c r="EM120" s="259" t="str">
        <f t="shared" ref="EM120:EV125" si="558">CONCATENATE(IF(LOOKUP($DR$2-1,$AT$7:$DQ$7,$AT120:$DQ120)=EM$9,LOOKUP(EM$2,$AT$7:$DQ$7,$AT120:$DQ120),""),IF(LOOKUP($DR$3-1,$AT$7:$DQ$7,$AT120:$DQ120)=EM$9,LOOKUP(EM$3,$AT$7:$DQ$7,$AT120:$DQ120),""),IF(LOOKUP($DR$4-1,$AT$7:$DQ$7,$AT120:$DQ120)=EM$9,LOOKUP(EM$4,$AT$7:$DQ$7,$AT120:$DQ120),""),IF(LOOKUP($DR$5-1,$AT$7:$DQ$7,$AT120:$DQ120)=EM$9,LOOKUP(EM$5,$AT$7:$DQ$7,$AT120:$DQ120),""))</f>
        <v/>
      </c>
      <c r="EN120" s="259" t="str">
        <f t="shared" si="558"/>
        <v/>
      </c>
      <c r="EO120" s="259" t="str">
        <f t="shared" si="558"/>
        <v/>
      </c>
      <c r="EP120" s="259" t="str">
        <f t="shared" si="558"/>
        <v/>
      </c>
      <c r="EQ120" s="259" t="str">
        <f t="shared" si="558"/>
        <v/>
      </c>
      <c r="ER120" s="259" t="str">
        <f t="shared" si="558"/>
        <v/>
      </c>
      <c r="ES120" s="259" t="str">
        <f t="shared" si="558"/>
        <v/>
      </c>
      <c r="ET120" s="259" t="str">
        <f t="shared" si="558"/>
        <v/>
      </c>
      <c r="EU120" s="259" t="str">
        <f t="shared" si="558"/>
        <v/>
      </c>
      <c r="EV120" s="259" t="str">
        <f t="shared" si="558"/>
        <v/>
      </c>
      <c r="EW120" s="259" t="str">
        <f t="shared" ref="EW120:FF125" si="559">CONCATENATE(IF(LOOKUP($DR$2-1,$AT$7:$DQ$7,$AT120:$DQ120)=EW$9,LOOKUP(EW$2,$AT$7:$DQ$7,$AT120:$DQ120),""),IF(LOOKUP($DR$3-1,$AT$7:$DQ$7,$AT120:$DQ120)=EW$9,LOOKUP(EW$3,$AT$7:$DQ$7,$AT120:$DQ120),""),IF(LOOKUP($DR$4-1,$AT$7:$DQ$7,$AT120:$DQ120)=EW$9,LOOKUP(EW$4,$AT$7:$DQ$7,$AT120:$DQ120),""),IF(LOOKUP($DR$5-1,$AT$7:$DQ$7,$AT120:$DQ120)=EW$9,LOOKUP(EW$5,$AT$7:$DQ$7,$AT120:$DQ120),""))</f>
        <v/>
      </c>
      <c r="EX120" s="259" t="str">
        <f t="shared" si="559"/>
        <v/>
      </c>
      <c r="EY120" s="259" t="str">
        <f t="shared" si="559"/>
        <v/>
      </c>
      <c r="EZ120" s="259" t="str">
        <f t="shared" si="559"/>
        <v/>
      </c>
      <c r="FA120" s="259" t="str">
        <f t="shared" si="559"/>
        <v/>
      </c>
      <c r="FB120" s="259" t="str">
        <f t="shared" si="559"/>
        <v/>
      </c>
      <c r="FC120" s="261" t="str">
        <f t="shared" si="559"/>
        <v/>
      </c>
      <c r="FD120" s="261" t="str">
        <f t="shared" si="559"/>
        <v/>
      </c>
      <c r="FE120" s="261" t="str">
        <f t="shared" si="559"/>
        <v/>
      </c>
      <c r="FF120" s="261" t="str">
        <f t="shared" si="559"/>
        <v/>
      </c>
      <c r="FG120" s="261" t="str">
        <f t="shared" ref="FG120:FP125" si="560">CONCATENATE(IF(LOOKUP($DR$2-1,$AT$7:$DQ$7,$AT120:$DQ120)=FG$9,LOOKUP(FG$2,$AT$7:$DQ$7,$AT120:$DQ120),""),IF(LOOKUP($DR$3-1,$AT$7:$DQ$7,$AT120:$DQ120)=FG$9,LOOKUP(FG$3,$AT$7:$DQ$7,$AT120:$DQ120),""),IF(LOOKUP($DR$4-1,$AT$7:$DQ$7,$AT120:$DQ120)=FG$9,LOOKUP(FG$4,$AT$7:$DQ$7,$AT120:$DQ120),""),IF(LOOKUP($DR$5-1,$AT$7:$DQ$7,$AT120:$DQ120)=FG$9,LOOKUP(FG$5,$AT$7:$DQ$7,$AT120:$DQ120),""))</f>
        <v/>
      </c>
      <c r="FH120" s="261" t="str">
        <f t="shared" si="560"/>
        <v/>
      </c>
      <c r="FI120" s="261" t="str">
        <f t="shared" si="560"/>
        <v/>
      </c>
      <c r="FJ120" s="261" t="str">
        <f t="shared" si="560"/>
        <v/>
      </c>
      <c r="FK120" s="261" t="str">
        <f t="shared" si="560"/>
        <v/>
      </c>
      <c r="FL120" s="261" t="str">
        <f t="shared" si="560"/>
        <v/>
      </c>
      <c r="FM120" s="261" t="str">
        <f t="shared" si="560"/>
        <v/>
      </c>
      <c r="FN120" s="261" t="str">
        <f t="shared" si="560"/>
        <v/>
      </c>
      <c r="FO120" s="261" t="str">
        <f t="shared" si="560"/>
        <v/>
      </c>
      <c r="FP120" s="261" t="str">
        <f t="shared" si="560"/>
        <v/>
      </c>
      <c r="FQ120" s="261" t="str">
        <f t="shared" ref="FQ120:FZ125" si="561">CONCATENATE(IF(LOOKUP($DR$2-1,$AT$7:$DQ$7,$AT120:$DQ120)=FQ$9,LOOKUP(FQ$2,$AT$7:$DQ$7,$AT120:$DQ120),""),IF(LOOKUP($DR$3-1,$AT$7:$DQ$7,$AT120:$DQ120)=FQ$9,LOOKUP(FQ$3,$AT$7:$DQ$7,$AT120:$DQ120),""),IF(LOOKUP($DR$4-1,$AT$7:$DQ$7,$AT120:$DQ120)=FQ$9,LOOKUP(FQ$4,$AT$7:$DQ$7,$AT120:$DQ120),""),IF(LOOKUP($DR$5-1,$AT$7:$DQ$7,$AT120:$DQ120)=FQ$9,LOOKUP(FQ$5,$AT$7:$DQ$7,$AT120:$DQ120),""))</f>
        <v/>
      </c>
      <c r="FR120" s="261" t="str">
        <f t="shared" si="561"/>
        <v/>
      </c>
      <c r="FS120" s="261" t="str">
        <f t="shared" si="561"/>
        <v/>
      </c>
      <c r="FT120" s="261" t="str">
        <f t="shared" si="561"/>
        <v/>
      </c>
      <c r="FU120" s="263" t="str">
        <f t="shared" si="561"/>
        <v/>
      </c>
      <c r="FV120" s="263" t="str">
        <f t="shared" si="561"/>
        <v/>
      </c>
      <c r="FW120" s="263" t="str">
        <f t="shared" si="561"/>
        <v/>
      </c>
      <c r="FX120" s="263" t="str">
        <f t="shared" si="561"/>
        <v/>
      </c>
      <c r="FY120" s="263" t="str">
        <f t="shared" si="561"/>
        <v/>
      </c>
      <c r="FZ120" s="263" t="str">
        <f t="shared" si="561"/>
        <v/>
      </c>
      <c r="GA120" s="263" t="str">
        <f t="shared" ref="GA120:GJ125" si="562">CONCATENATE(IF(LOOKUP($DR$2-1,$AT$7:$DQ$7,$AT120:$DQ120)=GA$9,LOOKUP(GA$2,$AT$7:$DQ$7,$AT120:$DQ120),""),IF(LOOKUP($DR$3-1,$AT$7:$DQ$7,$AT120:$DQ120)=GA$9,LOOKUP(GA$3,$AT$7:$DQ$7,$AT120:$DQ120),""),IF(LOOKUP($DR$4-1,$AT$7:$DQ$7,$AT120:$DQ120)=GA$9,LOOKUP(GA$4,$AT$7:$DQ$7,$AT120:$DQ120),""),IF(LOOKUP($DR$5-1,$AT$7:$DQ$7,$AT120:$DQ120)=GA$9,LOOKUP(GA$5,$AT$7:$DQ$7,$AT120:$DQ120),""))</f>
        <v/>
      </c>
      <c r="GB120" s="263" t="str">
        <f t="shared" si="562"/>
        <v/>
      </c>
      <c r="GC120" s="263" t="str">
        <f t="shared" si="562"/>
        <v/>
      </c>
      <c r="GD120" s="263" t="str">
        <f t="shared" si="562"/>
        <v/>
      </c>
      <c r="GE120" s="263" t="str">
        <f t="shared" si="562"/>
        <v/>
      </c>
      <c r="GF120" s="263" t="str">
        <f t="shared" si="562"/>
        <v/>
      </c>
      <c r="GG120" s="263" t="str">
        <f t="shared" si="562"/>
        <v/>
      </c>
      <c r="GH120" s="263" t="str">
        <f t="shared" si="562"/>
        <v/>
      </c>
      <c r="GI120" s="263" t="str">
        <f t="shared" si="562"/>
        <v/>
      </c>
      <c r="GJ120" s="263" t="str">
        <f t="shared" si="562"/>
        <v/>
      </c>
      <c r="GK120" s="263" t="str">
        <f t="shared" ref="GK120:GT125" si="563">CONCATENATE(IF(LOOKUP($DR$2-1,$AT$7:$DQ$7,$AT120:$DQ120)=GK$9,LOOKUP(GK$2,$AT$7:$DQ$7,$AT120:$DQ120),""),IF(LOOKUP($DR$3-1,$AT$7:$DQ$7,$AT120:$DQ120)=GK$9,LOOKUP(GK$3,$AT$7:$DQ$7,$AT120:$DQ120),""),IF(LOOKUP($DR$4-1,$AT$7:$DQ$7,$AT120:$DQ120)=GK$9,LOOKUP(GK$4,$AT$7:$DQ$7,$AT120:$DQ120),""),IF(LOOKUP($DR$5-1,$AT$7:$DQ$7,$AT120:$DQ120)=GK$9,LOOKUP(GK$5,$AT$7:$DQ$7,$AT120:$DQ120),""))</f>
        <v/>
      </c>
      <c r="GL120" s="263" t="str">
        <f t="shared" si="563"/>
        <v/>
      </c>
      <c r="GM120" s="265" t="str">
        <f t="shared" si="563"/>
        <v/>
      </c>
      <c r="GN120" s="265" t="str">
        <f t="shared" si="563"/>
        <v/>
      </c>
      <c r="GO120" s="265" t="str">
        <f t="shared" si="563"/>
        <v/>
      </c>
      <c r="GP120" s="265" t="str">
        <f t="shared" si="563"/>
        <v/>
      </c>
      <c r="GQ120" s="265" t="str">
        <f t="shared" si="563"/>
        <v/>
      </c>
      <c r="GR120" s="265" t="str">
        <f t="shared" si="563"/>
        <v/>
      </c>
      <c r="GS120" s="265" t="str">
        <f t="shared" si="563"/>
        <v/>
      </c>
      <c r="GT120" s="265" t="str">
        <f t="shared" si="563"/>
        <v/>
      </c>
      <c r="GU120" s="265" t="str">
        <f t="shared" ref="GU120:HD125" si="564">CONCATENATE(IF(LOOKUP($DR$2-1,$AT$7:$DQ$7,$AT120:$DQ120)=GU$9,LOOKUP(GU$2,$AT$7:$DQ$7,$AT120:$DQ120),""),IF(LOOKUP($DR$3-1,$AT$7:$DQ$7,$AT120:$DQ120)=GU$9,LOOKUP(GU$3,$AT$7:$DQ$7,$AT120:$DQ120),""),IF(LOOKUP($DR$4-1,$AT$7:$DQ$7,$AT120:$DQ120)=GU$9,LOOKUP(GU$4,$AT$7:$DQ$7,$AT120:$DQ120),""),IF(LOOKUP($DR$5-1,$AT$7:$DQ$7,$AT120:$DQ120)=GU$9,LOOKUP(GU$5,$AT$7:$DQ$7,$AT120:$DQ120),""))</f>
        <v/>
      </c>
      <c r="GV120" s="265" t="str">
        <f t="shared" si="564"/>
        <v/>
      </c>
      <c r="GW120" s="265" t="str">
        <f t="shared" si="564"/>
        <v/>
      </c>
      <c r="GX120" s="265" t="str">
        <f t="shared" si="564"/>
        <v/>
      </c>
      <c r="GY120" s="265" t="str">
        <f t="shared" si="564"/>
        <v/>
      </c>
      <c r="GZ120" s="265" t="str">
        <f t="shared" si="564"/>
        <v/>
      </c>
      <c r="HA120" s="265" t="str">
        <f t="shared" si="564"/>
        <v/>
      </c>
      <c r="HB120" s="265" t="str">
        <f t="shared" si="564"/>
        <v/>
      </c>
      <c r="HC120" s="265" t="str">
        <f t="shared" si="564"/>
        <v/>
      </c>
      <c r="HD120" s="265" t="str">
        <f t="shared" si="564"/>
        <v/>
      </c>
      <c r="HF120" s="265">
        <f t="shared" si="550"/>
        <v>109</v>
      </c>
      <c r="HG120" s="267" t="str">
        <f t="shared" si="536"/>
        <v/>
      </c>
      <c r="HH120" s="267" t="str">
        <f t="shared" si="536"/>
        <v/>
      </c>
      <c r="HI120" s="267" t="str">
        <f t="shared" si="536"/>
        <v/>
      </c>
      <c r="HJ120" s="267" t="str">
        <f t="shared" si="536"/>
        <v/>
      </c>
      <c r="HK120" s="267" t="str">
        <f t="shared" si="536"/>
        <v/>
      </c>
      <c r="HL120" s="267" t="str">
        <f t="shared" si="536"/>
        <v/>
      </c>
      <c r="HM120" s="267" t="str">
        <f t="shared" si="536"/>
        <v/>
      </c>
      <c r="HN120" s="267" t="str">
        <f t="shared" si="536"/>
        <v/>
      </c>
      <c r="HO120" s="267" t="str">
        <f t="shared" si="536"/>
        <v/>
      </c>
      <c r="HP120" s="267" t="str">
        <f t="shared" si="536"/>
        <v/>
      </c>
      <c r="HQ120" s="267" t="str">
        <f t="shared" si="537"/>
        <v/>
      </c>
      <c r="HR120" s="267" t="str">
        <f t="shared" si="537"/>
        <v/>
      </c>
      <c r="HS120" s="267" t="str">
        <f t="shared" si="537"/>
        <v/>
      </c>
      <c r="HT120" s="267" t="str">
        <f t="shared" si="537"/>
        <v/>
      </c>
      <c r="HU120" s="267" t="str">
        <f t="shared" si="537"/>
        <v/>
      </c>
      <c r="HV120" s="267" t="str">
        <f t="shared" si="537"/>
        <v/>
      </c>
      <c r="HW120" s="267" t="str">
        <f t="shared" si="537"/>
        <v/>
      </c>
      <c r="HX120" s="267" t="str">
        <f t="shared" si="537"/>
        <v/>
      </c>
      <c r="HY120" s="267" t="str">
        <f t="shared" si="537"/>
        <v/>
      </c>
      <c r="HZ120" s="267" t="str">
        <f t="shared" si="537"/>
        <v/>
      </c>
      <c r="IA120" s="264"/>
      <c r="IB120" s="267" t="str">
        <f t="shared" ref="IB120:IH120" si="565">IF(HG120="","",LEN(HG120))</f>
        <v/>
      </c>
      <c r="IC120" s="267" t="str">
        <f t="shared" si="565"/>
        <v/>
      </c>
      <c r="ID120" s="267" t="str">
        <f t="shared" si="565"/>
        <v/>
      </c>
      <c r="IE120" s="267" t="str">
        <f t="shared" si="565"/>
        <v/>
      </c>
      <c r="IF120" s="267" t="str">
        <f t="shared" si="565"/>
        <v/>
      </c>
      <c r="IG120" s="267" t="str">
        <f t="shared" si="565"/>
        <v/>
      </c>
      <c r="IH120" s="267" t="str">
        <f t="shared" si="565"/>
        <v/>
      </c>
      <c r="II120" s="267" t="str">
        <f t="shared" si="407"/>
        <v/>
      </c>
      <c r="IJ120" s="267" t="str">
        <f t="shared" si="408"/>
        <v/>
      </c>
      <c r="IK120" s="267" t="str">
        <f t="shared" si="409"/>
        <v/>
      </c>
      <c r="IL120" s="267" t="str">
        <f t="shared" si="410"/>
        <v/>
      </c>
      <c r="IM120" s="267" t="str">
        <f t="shared" si="411"/>
        <v/>
      </c>
      <c r="IN120" s="267" t="str">
        <f t="shared" si="412"/>
        <v/>
      </c>
      <c r="IO120" s="267" t="str">
        <f t="shared" si="413"/>
        <v/>
      </c>
      <c r="IP120" s="267" t="str">
        <f t="shared" si="414"/>
        <v/>
      </c>
      <c r="IQ120" s="267" t="str">
        <f t="shared" si="415"/>
        <v/>
      </c>
      <c r="IR120" s="267" t="str">
        <f t="shared" si="416"/>
        <v/>
      </c>
      <c r="IS120" s="267" t="str">
        <f t="shared" si="417"/>
        <v/>
      </c>
      <c r="IT120" s="267" t="str">
        <f t="shared" si="418"/>
        <v/>
      </c>
      <c r="IU120" s="267" t="str">
        <f t="shared" si="419"/>
        <v/>
      </c>
      <c r="IV120" s="264"/>
      <c r="IW120" s="268">
        <v>109</v>
      </c>
      <c r="IX120" s="265" t="str">
        <f t="shared" si="523"/>
        <v/>
      </c>
      <c r="IY120" s="265" t="str">
        <f t="shared" si="539"/>
        <v/>
      </c>
      <c r="IZ120" s="265" t="str">
        <f t="shared" si="539"/>
        <v/>
      </c>
      <c r="JA120" s="265" t="str">
        <f t="shared" si="539"/>
        <v/>
      </c>
      <c r="JB120" s="265" t="str">
        <f t="shared" si="501"/>
        <v/>
      </c>
      <c r="JC120" s="265" t="str">
        <f t="shared" si="501"/>
        <v/>
      </c>
      <c r="JD120" s="265" t="str">
        <f t="shared" si="501"/>
        <v/>
      </c>
      <c r="JE120" s="265" t="str">
        <f t="shared" si="552"/>
        <v/>
      </c>
      <c r="JF120" s="265" t="str">
        <f t="shared" si="552"/>
        <v/>
      </c>
      <c r="JG120" s="265" t="str">
        <f t="shared" si="552"/>
        <v/>
      </c>
      <c r="JH120" s="265" t="str">
        <f t="shared" si="552"/>
        <v/>
      </c>
      <c r="JI120" s="265" t="str">
        <f t="shared" si="552"/>
        <v/>
      </c>
      <c r="JJ120" s="265" t="str">
        <f t="shared" si="552"/>
        <v/>
      </c>
      <c r="JK120" s="265" t="str">
        <f t="shared" si="552"/>
        <v/>
      </c>
      <c r="JL120" s="265" t="str">
        <f t="shared" si="552"/>
        <v/>
      </c>
      <c r="JM120" s="265" t="str">
        <f t="shared" si="552"/>
        <v/>
      </c>
      <c r="JN120" s="265" t="str">
        <f t="shared" ref="JN120:JQ124" si="566">IF(LEN(JN$5)&lt;$IW120,"", VALUE(MID(JN$5,$IW120,1)))</f>
        <v/>
      </c>
      <c r="JO120" s="265" t="str">
        <f t="shared" si="566"/>
        <v/>
      </c>
      <c r="JP120" s="265" t="str">
        <f t="shared" si="566"/>
        <v/>
      </c>
      <c r="JQ120" s="265" t="str">
        <f t="shared" si="566"/>
        <v/>
      </c>
      <c r="JS120" s="265" t="str">
        <f>IF(IX120="","",SUM(IX$12:IX120)-IX120+1)</f>
        <v/>
      </c>
      <c r="JT120" s="265" t="str">
        <f>IF(IY120="","",SUM(IY$12:IY120)-IY120+1)</f>
        <v/>
      </c>
      <c r="JU120" s="265" t="str">
        <f>IF(IZ120="","",SUM(IZ$12:IZ120)-IZ120+1)</f>
        <v/>
      </c>
      <c r="JV120" s="265" t="str">
        <f>IF(JA120="","",SUM(JA$12:JA120)-JA120+1)</f>
        <v/>
      </c>
      <c r="JW120" s="265" t="str">
        <f>IF(JB120="","",SUM(JB$12:JB120)-JB120+1)</f>
        <v/>
      </c>
      <c r="JX120" s="265" t="str">
        <f>IF(JC120="","",SUM(JC$12:JC120)-JC120+1)</f>
        <v/>
      </c>
      <c r="JY120" s="265" t="str">
        <f>IF(JD120="","",SUM(JD$12:JD120)-JD120+1)</f>
        <v/>
      </c>
      <c r="JZ120" s="265" t="str">
        <f>IF(JE120="","",SUM(JE$12:JE120)-JE120+1)</f>
        <v/>
      </c>
      <c r="KA120" s="265" t="str">
        <f>IF(JF120="","",SUM(JF$12:JF120)-JF120+1)</f>
        <v/>
      </c>
      <c r="KB120" s="265" t="str">
        <f>IF(JG120="","",SUM(JG$12:JG120)-JG120+1)</f>
        <v/>
      </c>
      <c r="KC120" s="265" t="str">
        <f>IF(JH120="","",SUM(JH$12:JH120)-JH120+1)</f>
        <v/>
      </c>
      <c r="KD120" s="265" t="str">
        <f>IF(JI120="","",SUM(JI$12:JI120)-JI120+1)</f>
        <v/>
      </c>
      <c r="KE120" s="265" t="str">
        <f>IF(JJ120="","",SUM(JJ$12:JJ120)-JJ120+1)</f>
        <v/>
      </c>
      <c r="KF120" s="265" t="str">
        <f>IF(JK120="","",SUM(JK$12:JK120)-JK120+1)</f>
        <v/>
      </c>
      <c r="KG120" s="265" t="str">
        <f>IF(JL120="","",SUM(JL$12:JL120)-JL120+1)</f>
        <v/>
      </c>
      <c r="KH120" s="265" t="str">
        <f>IF(JM120="","",SUM(JM$12:JM120)-JM120+1)</f>
        <v/>
      </c>
      <c r="KI120" s="265" t="str">
        <f>IF(JN120="","",SUM(JN$12:JN120)-JN120+1)</f>
        <v/>
      </c>
      <c r="KJ120" s="265" t="str">
        <f>IF(JO120="","",SUM(JO$12:JO120)-JO120+1)</f>
        <v/>
      </c>
      <c r="KK120" s="265" t="str">
        <f>IF(JP120="","",SUM(JP$12:JP120)-JP120+1)</f>
        <v/>
      </c>
      <c r="KL120" s="265" t="str">
        <f>IF(JQ120="","",SUM(JQ$12:JQ120)-JQ120+1)</f>
        <v/>
      </c>
      <c r="KN120" s="265"/>
      <c r="KO120" s="265"/>
      <c r="KP120" s="265"/>
      <c r="KQ120" s="265"/>
      <c r="KR120" s="265"/>
      <c r="KS120" s="265"/>
      <c r="KT120" s="265"/>
      <c r="KU120" s="265" t="str">
        <f>IF(JE120="","",VALUE(MID(JE$4,JZ120,JE120)))</f>
        <v/>
      </c>
      <c r="KV120" s="265" t="str">
        <f t="shared" si="385"/>
        <v/>
      </c>
      <c r="KW120" s="265" t="str">
        <f t="shared" si="386"/>
        <v/>
      </c>
      <c r="KX120" s="265" t="str">
        <f t="shared" si="387"/>
        <v/>
      </c>
      <c r="KY120" s="265" t="str">
        <f t="shared" si="388"/>
        <v/>
      </c>
      <c r="KZ120" s="265" t="str">
        <f t="shared" si="389"/>
        <v/>
      </c>
      <c r="LA120" s="265" t="str">
        <f t="shared" si="390"/>
        <v/>
      </c>
      <c r="LB120" s="265" t="str">
        <f t="shared" si="391"/>
        <v/>
      </c>
      <c r="LC120" s="265" t="str">
        <f t="shared" si="392"/>
        <v/>
      </c>
      <c r="LD120" s="265" t="str">
        <f t="shared" si="393"/>
        <v/>
      </c>
      <c r="LE120" s="265" t="str">
        <f t="shared" si="394"/>
        <v/>
      </c>
      <c r="LF120" s="265" t="str">
        <f t="shared" si="395"/>
        <v/>
      </c>
      <c r="LG120" s="265" t="str">
        <f t="shared" si="396"/>
        <v/>
      </c>
    </row>
    <row r="121" spans="1:319" s="266" customFormat="1" x14ac:dyDescent="0.25">
      <c r="A121" s="248">
        <f t="shared" si="422"/>
        <v>110</v>
      </c>
      <c r="B121" s="176"/>
      <c r="C121" s="45"/>
      <c r="D121" s="45"/>
      <c r="E121" s="169"/>
      <c r="F121" s="46"/>
      <c r="G121" s="172"/>
      <c r="H121" s="54"/>
      <c r="I121" s="54"/>
      <c r="J121" s="54"/>
      <c r="K121" s="54"/>
      <c r="L121" s="248"/>
      <c r="M121" s="248"/>
      <c r="N121" s="44"/>
      <c r="O121" s="44"/>
      <c r="P121" s="43"/>
      <c r="Q121" s="43"/>
      <c r="R121" s="43"/>
      <c r="S121" s="43" t="str">
        <f t="shared" si="555"/>
        <v/>
      </c>
      <c r="T121" s="54"/>
      <c r="U121" s="54"/>
      <c r="V121" s="54"/>
      <c r="W121" s="343" t="str">
        <f t="shared" si="513"/>
        <v/>
      </c>
      <c r="X121" s="344" t="str">
        <f t="shared" si="514"/>
        <v/>
      </c>
      <c r="Y121" s="45"/>
      <c r="Z121" s="45"/>
      <c r="AA121" s="54"/>
      <c r="AB121" s="54"/>
      <c r="AC121" s="54"/>
      <c r="AD121" s="44"/>
      <c r="AE121" s="44"/>
      <c r="AF121" s="44"/>
      <c r="AG121" s="45"/>
      <c r="AH121" s="45"/>
      <c r="AI121" s="45"/>
      <c r="AJ121" s="46"/>
      <c r="AK121" s="46"/>
      <c r="AL121" s="46"/>
      <c r="AN121" s="307" t="str">
        <f t="shared" si="377"/>
        <v/>
      </c>
      <c r="AO121" s="256" t="str">
        <f t="shared" si="378"/>
        <v/>
      </c>
      <c r="AP121" s="45" t="str">
        <f t="shared" si="397"/>
        <v/>
      </c>
      <c r="AQ121" s="308" t="str">
        <f t="shared" si="423"/>
        <v/>
      </c>
      <c r="AR121" s="43" t="str">
        <f t="shared" si="379"/>
        <v/>
      </c>
      <c r="AS121" s="255"/>
      <c r="AT121" s="256" t="str">
        <f t="shared" si="380"/>
        <v/>
      </c>
      <c r="AU121" s="257" t="str">
        <f t="shared" si="538"/>
        <v/>
      </c>
      <c r="AV121" s="257" t="str">
        <f t="shared" si="538"/>
        <v/>
      </c>
      <c r="AW121" s="257" t="str">
        <f t="shared" si="538"/>
        <v/>
      </c>
      <c r="AX121" s="257" t="str">
        <f t="shared" si="538"/>
        <v/>
      </c>
      <c r="AY121" s="257" t="str">
        <f t="shared" si="538"/>
        <v/>
      </c>
      <c r="AZ121" s="257" t="str">
        <f t="shared" si="538"/>
        <v/>
      </c>
      <c r="BA121" s="257" t="str">
        <f t="shared" si="538"/>
        <v/>
      </c>
      <c r="BB121" s="257" t="str">
        <f t="shared" si="538"/>
        <v/>
      </c>
      <c r="BC121" s="257" t="str">
        <f t="shared" si="538"/>
        <v/>
      </c>
      <c r="BD121" s="257" t="str">
        <f t="shared" si="538"/>
        <v/>
      </c>
      <c r="BE121" s="257" t="str">
        <f t="shared" si="527"/>
        <v/>
      </c>
      <c r="BF121" s="257" t="str">
        <f t="shared" si="527"/>
        <v/>
      </c>
      <c r="BG121" s="257" t="str">
        <f t="shared" si="527"/>
        <v/>
      </c>
      <c r="BH121" s="257" t="str">
        <f t="shared" si="527"/>
        <v/>
      </c>
      <c r="BI121" s="257" t="str">
        <f t="shared" si="527"/>
        <v/>
      </c>
      <c r="BJ121" s="257" t="str">
        <f t="shared" si="527"/>
        <v/>
      </c>
      <c r="BK121" s="257" t="str">
        <f t="shared" si="527"/>
        <v/>
      </c>
      <c r="BL121" s="257" t="str">
        <f t="shared" si="527"/>
        <v/>
      </c>
      <c r="BM121" s="258" t="str">
        <f t="shared" si="381"/>
        <v/>
      </c>
      <c r="BN121" s="259" t="str">
        <f t="shared" si="528"/>
        <v/>
      </c>
      <c r="BO121" s="259" t="str">
        <f t="shared" si="528"/>
        <v/>
      </c>
      <c r="BP121" s="259" t="str">
        <f t="shared" si="528"/>
        <v/>
      </c>
      <c r="BQ121" s="259" t="str">
        <f t="shared" si="528"/>
        <v/>
      </c>
      <c r="BR121" s="259" t="str">
        <f t="shared" si="528"/>
        <v/>
      </c>
      <c r="BS121" s="259" t="str">
        <f t="shared" si="528"/>
        <v/>
      </c>
      <c r="BT121" s="259" t="str">
        <f t="shared" si="528"/>
        <v/>
      </c>
      <c r="BU121" s="259" t="str">
        <f t="shared" si="528"/>
        <v/>
      </c>
      <c r="BV121" s="259" t="str">
        <f t="shared" si="528"/>
        <v/>
      </c>
      <c r="BW121" s="259" t="str">
        <f t="shared" si="528"/>
        <v/>
      </c>
      <c r="BX121" s="259" t="str">
        <f t="shared" si="529"/>
        <v/>
      </c>
      <c r="BY121" s="259" t="str">
        <f t="shared" si="529"/>
        <v/>
      </c>
      <c r="BZ121" s="259" t="str">
        <f t="shared" si="529"/>
        <v/>
      </c>
      <c r="CA121" s="259" t="str">
        <f t="shared" si="529"/>
        <v/>
      </c>
      <c r="CB121" s="259" t="str">
        <f t="shared" si="529"/>
        <v/>
      </c>
      <c r="CC121" s="259" t="str">
        <f t="shared" si="529"/>
        <v/>
      </c>
      <c r="CD121" s="259" t="str">
        <f t="shared" si="529"/>
        <v/>
      </c>
      <c r="CE121" s="259" t="str">
        <f t="shared" si="529"/>
        <v/>
      </c>
      <c r="CF121" s="260" t="str">
        <f t="shared" si="382"/>
        <v/>
      </c>
      <c r="CG121" s="261" t="str">
        <f t="shared" si="530"/>
        <v/>
      </c>
      <c r="CH121" s="261" t="str">
        <f t="shared" si="530"/>
        <v/>
      </c>
      <c r="CI121" s="261" t="str">
        <f t="shared" si="530"/>
        <v/>
      </c>
      <c r="CJ121" s="261" t="str">
        <f t="shared" si="530"/>
        <v/>
      </c>
      <c r="CK121" s="261" t="str">
        <f t="shared" si="530"/>
        <v/>
      </c>
      <c r="CL121" s="261" t="str">
        <f t="shared" si="530"/>
        <v/>
      </c>
      <c r="CM121" s="261" t="str">
        <f t="shared" si="530"/>
        <v/>
      </c>
      <c r="CN121" s="261" t="str">
        <f t="shared" si="530"/>
        <v/>
      </c>
      <c r="CO121" s="261" t="str">
        <f t="shared" si="530"/>
        <v/>
      </c>
      <c r="CP121" s="261" t="str">
        <f t="shared" si="530"/>
        <v/>
      </c>
      <c r="CQ121" s="261" t="str">
        <f t="shared" si="531"/>
        <v/>
      </c>
      <c r="CR121" s="261" t="str">
        <f t="shared" si="531"/>
        <v/>
      </c>
      <c r="CS121" s="261" t="str">
        <f t="shared" si="531"/>
        <v/>
      </c>
      <c r="CT121" s="261" t="str">
        <f t="shared" si="531"/>
        <v/>
      </c>
      <c r="CU121" s="261" t="str">
        <f t="shared" si="531"/>
        <v/>
      </c>
      <c r="CV121" s="261" t="str">
        <f t="shared" si="531"/>
        <v/>
      </c>
      <c r="CW121" s="261" t="str">
        <f t="shared" si="531"/>
        <v/>
      </c>
      <c r="CX121" s="261" t="str">
        <f t="shared" si="531"/>
        <v/>
      </c>
      <c r="CY121" s="262" t="str">
        <f t="shared" si="383"/>
        <v/>
      </c>
      <c r="CZ121" s="263" t="str">
        <f t="shared" si="532"/>
        <v/>
      </c>
      <c r="DA121" s="263" t="str">
        <f t="shared" si="532"/>
        <v/>
      </c>
      <c r="DB121" s="263" t="str">
        <f t="shared" si="532"/>
        <v/>
      </c>
      <c r="DC121" s="263" t="str">
        <f t="shared" si="532"/>
        <v/>
      </c>
      <c r="DD121" s="263" t="str">
        <f t="shared" si="532"/>
        <v/>
      </c>
      <c r="DE121" s="263" t="str">
        <f t="shared" si="532"/>
        <v/>
      </c>
      <c r="DF121" s="263" t="str">
        <f t="shared" si="532"/>
        <v/>
      </c>
      <c r="DG121" s="263" t="str">
        <f t="shared" si="532"/>
        <v/>
      </c>
      <c r="DH121" s="263" t="str">
        <f t="shared" si="532"/>
        <v/>
      </c>
      <c r="DI121" s="263" t="str">
        <f t="shared" si="532"/>
        <v/>
      </c>
      <c r="DJ121" s="263" t="str">
        <f t="shared" si="533"/>
        <v/>
      </c>
      <c r="DK121" s="263" t="str">
        <f t="shared" si="533"/>
        <v/>
      </c>
      <c r="DL121" s="263" t="str">
        <f t="shared" si="533"/>
        <v/>
      </c>
      <c r="DM121" s="263" t="str">
        <f t="shared" si="533"/>
        <v/>
      </c>
      <c r="DN121" s="263" t="str">
        <f t="shared" si="533"/>
        <v/>
      </c>
      <c r="DO121" s="263" t="str">
        <f t="shared" si="533"/>
        <v/>
      </c>
      <c r="DP121" s="263" t="str">
        <f t="shared" si="533"/>
        <v/>
      </c>
      <c r="DQ121" s="263" t="str">
        <f t="shared" si="533"/>
        <v/>
      </c>
      <c r="DR121" s="264"/>
      <c r="DS121" s="257" t="str">
        <f t="shared" si="556"/>
        <v/>
      </c>
      <c r="DT121" s="257" t="str">
        <f t="shared" si="556"/>
        <v/>
      </c>
      <c r="DU121" s="257" t="str">
        <f t="shared" si="556"/>
        <v/>
      </c>
      <c r="DV121" s="257" t="str">
        <f t="shared" si="556"/>
        <v/>
      </c>
      <c r="DW121" s="257" t="str">
        <f t="shared" si="556"/>
        <v/>
      </c>
      <c r="DX121" s="257" t="str">
        <f t="shared" si="556"/>
        <v/>
      </c>
      <c r="DY121" s="257" t="str">
        <f t="shared" si="556"/>
        <v/>
      </c>
      <c r="DZ121" s="257" t="str">
        <f t="shared" si="556"/>
        <v/>
      </c>
      <c r="EA121" s="257" t="str">
        <f t="shared" si="556"/>
        <v/>
      </c>
      <c r="EB121" s="257" t="str">
        <f t="shared" si="556"/>
        <v/>
      </c>
      <c r="EC121" s="257" t="str">
        <f t="shared" si="557"/>
        <v/>
      </c>
      <c r="ED121" s="257" t="str">
        <f t="shared" si="557"/>
        <v/>
      </c>
      <c r="EE121" s="257" t="str">
        <f t="shared" si="557"/>
        <v/>
      </c>
      <c r="EF121" s="257" t="str">
        <f t="shared" si="557"/>
        <v/>
      </c>
      <c r="EG121" s="257" t="str">
        <f t="shared" si="557"/>
        <v/>
      </c>
      <c r="EH121" s="257" t="str">
        <f t="shared" si="557"/>
        <v/>
      </c>
      <c r="EI121" s="257" t="str">
        <f t="shared" si="557"/>
        <v/>
      </c>
      <c r="EJ121" s="257" t="str">
        <f t="shared" si="557"/>
        <v/>
      </c>
      <c r="EK121" s="259" t="str">
        <f t="shared" si="557"/>
        <v/>
      </c>
      <c r="EL121" s="259" t="str">
        <f t="shared" si="557"/>
        <v/>
      </c>
      <c r="EM121" s="259" t="str">
        <f t="shared" si="558"/>
        <v/>
      </c>
      <c r="EN121" s="259" t="str">
        <f t="shared" si="558"/>
        <v/>
      </c>
      <c r="EO121" s="259" t="str">
        <f t="shared" si="558"/>
        <v/>
      </c>
      <c r="EP121" s="259" t="str">
        <f t="shared" si="558"/>
        <v/>
      </c>
      <c r="EQ121" s="259" t="str">
        <f t="shared" si="558"/>
        <v/>
      </c>
      <c r="ER121" s="259" t="str">
        <f t="shared" si="558"/>
        <v/>
      </c>
      <c r="ES121" s="259" t="str">
        <f t="shared" si="558"/>
        <v/>
      </c>
      <c r="ET121" s="259" t="str">
        <f t="shared" si="558"/>
        <v/>
      </c>
      <c r="EU121" s="259" t="str">
        <f t="shared" si="558"/>
        <v/>
      </c>
      <c r="EV121" s="259" t="str">
        <f t="shared" si="558"/>
        <v/>
      </c>
      <c r="EW121" s="259" t="str">
        <f t="shared" si="559"/>
        <v/>
      </c>
      <c r="EX121" s="259" t="str">
        <f t="shared" si="559"/>
        <v/>
      </c>
      <c r="EY121" s="259" t="str">
        <f t="shared" si="559"/>
        <v/>
      </c>
      <c r="EZ121" s="259" t="str">
        <f t="shared" si="559"/>
        <v/>
      </c>
      <c r="FA121" s="259" t="str">
        <f t="shared" si="559"/>
        <v/>
      </c>
      <c r="FB121" s="259" t="str">
        <f t="shared" si="559"/>
        <v/>
      </c>
      <c r="FC121" s="261" t="str">
        <f t="shared" si="559"/>
        <v/>
      </c>
      <c r="FD121" s="261" t="str">
        <f t="shared" si="559"/>
        <v/>
      </c>
      <c r="FE121" s="261" t="str">
        <f t="shared" si="559"/>
        <v/>
      </c>
      <c r="FF121" s="261" t="str">
        <f t="shared" si="559"/>
        <v/>
      </c>
      <c r="FG121" s="261" t="str">
        <f t="shared" si="560"/>
        <v/>
      </c>
      <c r="FH121" s="261" t="str">
        <f t="shared" si="560"/>
        <v/>
      </c>
      <c r="FI121" s="261" t="str">
        <f t="shared" si="560"/>
        <v/>
      </c>
      <c r="FJ121" s="261" t="str">
        <f t="shared" si="560"/>
        <v/>
      </c>
      <c r="FK121" s="261" t="str">
        <f t="shared" si="560"/>
        <v/>
      </c>
      <c r="FL121" s="261" t="str">
        <f t="shared" si="560"/>
        <v/>
      </c>
      <c r="FM121" s="261" t="str">
        <f t="shared" si="560"/>
        <v/>
      </c>
      <c r="FN121" s="261" t="str">
        <f t="shared" si="560"/>
        <v/>
      </c>
      <c r="FO121" s="261" t="str">
        <f t="shared" si="560"/>
        <v/>
      </c>
      <c r="FP121" s="261" t="str">
        <f t="shared" si="560"/>
        <v/>
      </c>
      <c r="FQ121" s="261" t="str">
        <f t="shared" si="561"/>
        <v/>
      </c>
      <c r="FR121" s="261" t="str">
        <f t="shared" si="561"/>
        <v/>
      </c>
      <c r="FS121" s="261" t="str">
        <f t="shared" si="561"/>
        <v/>
      </c>
      <c r="FT121" s="261" t="str">
        <f t="shared" si="561"/>
        <v/>
      </c>
      <c r="FU121" s="263" t="str">
        <f t="shared" si="561"/>
        <v/>
      </c>
      <c r="FV121" s="263" t="str">
        <f t="shared" si="561"/>
        <v/>
      </c>
      <c r="FW121" s="263" t="str">
        <f t="shared" si="561"/>
        <v/>
      </c>
      <c r="FX121" s="263" t="str">
        <f t="shared" si="561"/>
        <v/>
      </c>
      <c r="FY121" s="263" t="str">
        <f t="shared" si="561"/>
        <v/>
      </c>
      <c r="FZ121" s="263" t="str">
        <f t="shared" si="561"/>
        <v/>
      </c>
      <c r="GA121" s="263" t="str">
        <f t="shared" si="562"/>
        <v/>
      </c>
      <c r="GB121" s="263" t="str">
        <f t="shared" si="562"/>
        <v/>
      </c>
      <c r="GC121" s="263" t="str">
        <f t="shared" si="562"/>
        <v/>
      </c>
      <c r="GD121" s="263" t="str">
        <f t="shared" si="562"/>
        <v/>
      </c>
      <c r="GE121" s="263" t="str">
        <f t="shared" si="562"/>
        <v/>
      </c>
      <c r="GF121" s="263" t="str">
        <f t="shared" si="562"/>
        <v/>
      </c>
      <c r="GG121" s="263" t="str">
        <f t="shared" si="562"/>
        <v/>
      </c>
      <c r="GH121" s="263" t="str">
        <f t="shared" si="562"/>
        <v/>
      </c>
      <c r="GI121" s="263" t="str">
        <f t="shared" si="562"/>
        <v/>
      </c>
      <c r="GJ121" s="263" t="str">
        <f t="shared" si="562"/>
        <v/>
      </c>
      <c r="GK121" s="263" t="str">
        <f t="shared" si="563"/>
        <v/>
      </c>
      <c r="GL121" s="263" t="str">
        <f t="shared" si="563"/>
        <v/>
      </c>
      <c r="GM121" s="265" t="str">
        <f t="shared" si="563"/>
        <v/>
      </c>
      <c r="GN121" s="265" t="str">
        <f t="shared" si="563"/>
        <v/>
      </c>
      <c r="GO121" s="265" t="str">
        <f t="shared" si="563"/>
        <v/>
      </c>
      <c r="GP121" s="265" t="str">
        <f t="shared" si="563"/>
        <v/>
      </c>
      <c r="GQ121" s="265" t="str">
        <f t="shared" si="563"/>
        <v/>
      </c>
      <c r="GR121" s="265" t="str">
        <f t="shared" si="563"/>
        <v/>
      </c>
      <c r="GS121" s="265" t="str">
        <f t="shared" si="563"/>
        <v/>
      </c>
      <c r="GT121" s="265" t="str">
        <f t="shared" si="563"/>
        <v/>
      </c>
      <c r="GU121" s="265" t="str">
        <f t="shared" si="564"/>
        <v/>
      </c>
      <c r="GV121" s="265" t="str">
        <f t="shared" si="564"/>
        <v/>
      </c>
      <c r="GW121" s="265" t="str">
        <f t="shared" si="564"/>
        <v/>
      </c>
      <c r="GX121" s="265" t="str">
        <f t="shared" si="564"/>
        <v/>
      </c>
      <c r="GY121" s="265" t="str">
        <f t="shared" si="564"/>
        <v/>
      </c>
      <c r="GZ121" s="265" t="str">
        <f t="shared" si="564"/>
        <v/>
      </c>
      <c r="HA121" s="265" t="str">
        <f t="shared" si="564"/>
        <v/>
      </c>
      <c r="HB121" s="265" t="str">
        <f t="shared" si="564"/>
        <v/>
      </c>
      <c r="HC121" s="265" t="str">
        <f t="shared" si="564"/>
        <v/>
      </c>
      <c r="HD121" s="265" t="str">
        <f t="shared" si="564"/>
        <v/>
      </c>
      <c r="HF121" s="265">
        <f t="shared" si="550"/>
        <v>110</v>
      </c>
      <c r="HG121" s="267" t="str">
        <f t="shared" si="536"/>
        <v/>
      </c>
      <c r="HH121" s="267" t="str">
        <f t="shared" si="536"/>
        <v/>
      </c>
      <c r="HI121" s="267" t="str">
        <f t="shared" si="536"/>
        <v/>
      </c>
      <c r="HJ121" s="267" t="str">
        <f t="shared" si="536"/>
        <v/>
      </c>
      <c r="HK121" s="267" t="str">
        <f t="shared" si="536"/>
        <v/>
      </c>
      <c r="HL121" s="267" t="str">
        <f t="shared" si="536"/>
        <v/>
      </c>
      <c r="HM121" s="267" t="str">
        <f t="shared" si="536"/>
        <v/>
      </c>
      <c r="HN121" s="267" t="str">
        <f t="shared" si="536"/>
        <v/>
      </c>
      <c r="HO121" s="267" t="str">
        <f t="shared" si="536"/>
        <v/>
      </c>
      <c r="HP121" s="267" t="str">
        <f t="shared" si="536"/>
        <v/>
      </c>
      <c r="HQ121" s="267" t="str">
        <f t="shared" si="537"/>
        <v/>
      </c>
      <c r="HR121" s="267" t="str">
        <f t="shared" si="537"/>
        <v/>
      </c>
      <c r="HS121" s="267" t="str">
        <f t="shared" si="537"/>
        <v/>
      </c>
      <c r="HT121" s="267" t="str">
        <f t="shared" si="537"/>
        <v/>
      </c>
      <c r="HU121" s="267" t="str">
        <f t="shared" si="537"/>
        <v/>
      </c>
      <c r="HV121" s="267" t="str">
        <f t="shared" si="537"/>
        <v/>
      </c>
      <c r="HW121" s="267" t="str">
        <f t="shared" si="537"/>
        <v/>
      </c>
      <c r="HX121" s="267" t="str">
        <f t="shared" si="537"/>
        <v/>
      </c>
      <c r="HY121" s="267" t="str">
        <f t="shared" si="537"/>
        <v/>
      </c>
      <c r="HZ121" s="267" t="str">
        <f t="shared" si="537"/>
        <v/>
      </c>
      <c r="IA121" s="264"/>
      <c r="IB121" s="267" t="str">
        <f t="shared" ref="IB121:IB184" si="567">IF(HG121="","",LEN(HG121))</f>
        <v/>
      </c>
      <c r="IC121" s="267" t="str">
        <f t="shared" ref="IC121:IC184" si="568">IF(HH121="","",LEN(HH121))</f>
        <v/>
      </c>
      <c r="ID121" s="267" t="str">
        <f t="shared" ref="ID121:ID184" si="569">IF(HI121="","",LEN(HI121))</f>
        <v/>
      </c>
      <c r="IE121" s="267" t="str">
        <f t="shared" ref="IE121:IE184" si="570">IF(HJ121="","",LEN(HJ121))</f>
        <v/>
      </c>
      <c r="IF121" s="267" t="str">
        <f t="shared" ref="IF121:IF184" si="571">IF(HK121="","",LEN(HK121))</f>
        <v/>
      </c>
      <c r="IG121" s="267" t="str">
        <f t="shared" ref="IG121:IG184" si="572">IF(HL121="","",LEN(HL121))</f>
        <v/>
      </c>
      <c r="IH121" s="267" t="str">
        <f t="shared" ref="IH121:IH184" si="573">IF(HM121="","",LEN(HM121))</f>
        <v/>
      </c>
      <c r="II121" s="267" t="str">
        <f t="shared" ref="II121:II184" si="574">IF(HN121="","",LEN(HN121))</f>
        <v/>
      </c>
      <c r="IJ121" s="267" t="str">
        <f t="shared" ref="IJ121:IJ184" si="575">IF(HO121="","",LEN(HO121))</f>
        <v/>
      </c>
      <c r="IK121" s="267" t="str">
        <f t="shared" ref="IK121:IK184" si="576">IF(HP121="","",LEN(HP121))</f>
        <v/>
      </c>
      <c r="IL121" s="267" t="str">
        <f t="shared" ref="IL121:IL184" si="577">IF(HQ121="","",LEN(HQ121))</f>
        <v/>
      </c>
      <c r="IM121" s="267" t="str">
        <f t="shared" ref="IM121:IM184" si="578">IF(HR121="","",LEN(HR121))</f>
        <v/>
      </c>
      <c r="IN121" s="267" t="str">
        <f t="shared" ref="IN121:IN184" si="579">IF(HS121="","",LEN(HS121))</f>
        <v/>
      </c>
      <c r="IO121" s="267" t="str">
        <f t="shared" ref="IO121:IO184" si="580">IF(HT121="","",LEN(HT121))</f>
        <v/>
      </c>
      <c r="IP121" s="267" t="str">
        <f t="shared" ref="IP121:IP184" si="581">IF(HU121="","",LEN(HU121))</f>
        <v/>
      </c>
      <c r="IQ121" s="267" t="str">
        <f t="shared" ref="IQ121:IQ184" si="582">IF(HV121="","",LEN(HV121))</f>
        <v/>
      </c>
      <c r="IR121" s="267" t="str">
        <f t="shared" ref="IR121:IR184" si="583">IF(HW121="","",LEN(HW121))</f>
        <v/>
      </c>
      <c r="IS121" s="267" t="str">
        <f t="shared" ref="IS121:IS184" si="584">IF(HX121="","",LEN(HX121))</f>
        <v/>
      </c>
      <c r="IT121" s="267" t="str">
        <f t="shared" ref="IT121:IT184" si="585">IF(HY121="","",LEN(HY121))</f>
        <v/>
      </c>
      <c r="IU121" s="267" t="str">
        <f t="shared" ref="IU121:IU184" si="586">IF(HZ121="","",LEN(HZ121))</f>
        <v/>
      </c>
      <c r="IV121" s="264"/>
      <c r="IW121" s="268">
        <v>110</v>
      </c>
      <c r="IX121" s="265" t="str">
        <f t="shared" si="523"/>
        <v/>
      </c>
      <c r="IY121" s="265" t="str">
        <f t="shared" si="539"/>
        <v/>
      </c>
      <c r="IZ121" s="265" t="str">
        <f t="shared" si="539"/>
        <v/>
      </c>
      <c r="JA121" s="265" t="str">
        <f t="shared" si="539"/>
        <v/>
      </c>
      <c r="JB121" s="265" t="str">
        <f t="shared" si="501"/>
        <v/>
      </c>
      <c r="JC121" s="265" t="str">
        <f t="shared" si="501"/>
        <v/>
      </c>
      <c r="JD121" s="265" t="str">
        <f t="shared" si="501"/>
        <v/>
      </c>
      <c r="JE121" s="265" t="str">
        <f t="shared" si="552"/>
        <v/>
      </c>
      <c r="JF121" s="265" t="str">
        <f t="shared" si="552"/>
        <v/>
      </c>
      <c r="JG121" s="265" t="str">
        <f t="shared" si="552"/>
        <v/>
      </c>
      <c r="JH121" s="265" t="str">
        <f t="shared" si="552"/>
        <v/>
      </c>
      <c r="JI121" s="265" t="str">
        <f t="shared" si="552"/>
        <v/>
      </c>
      <c r="JJ121" s="265" t="str">
        <f t="shared" si="552"/>
        <v/>
      </c>
      <c r="JK121" s="265" t="str">
        <f t="shared" si="552"/>
        <v/>
      </c>
      <c r="JL121" s="265" t="str">
        <f t="shared" si="552"/>
        <v/>
      </c>
      <c r="JM121" s="265" t="str">
        <f t="shared" si="552"/>
        <v/>
      </c>
      <c r="JN121" s="265" t="str">
        <f t="shared" si="566"/>
        <v/>
      </c>
      <c r="JO121" s="265" t="str">
        <f t="shared" si="566"/>
        <v/>
      </c>
      <c r="JP121" s="265" t="str">
        <f t="shared" si="566"/>
        <v/>
      </c>
      <c r="JQ121" s="265" t="str">
        <f t="shared" si="566"/>
        <v/>
      </c>
      <c r="JS121" s="265" t="str">
        <f>IF(IX121="","",SUM(IX$12:IX121)-IX121+1)</f>
        <v/>
      </c>
      <c r="JT121" s="265" t="str">
        <f>IF(IY121="","",SUM(IY$12:IY121)-IY121+1)</f>
        <v/>
      </c>
      <c r="JU121" s="265" t="str">
        <f>IF(IZ121="","",SUM(IZ$12:IZ121)-IZ121+1)</f>
        <v/>
      </c>
      <c r="JV121" s="265" t="str">
        <f>IF(JA121="","",SUM(JA$12:JA121)-JA121+1)</f>
        <v/>
      </c>
      <c r="JW121" s="265" t="str">
        <f>IF(JB121="","",SUM(JB$12:JB121)-JB121+1)</f>
        <v/>
      </c>
      <c r="JX121" s="265" t="str">
        <f>IF(JC121="","",SUM(JC$12:JC121)-JC121+1)</f>
        <v/>
      </c>
      <c r="JY121" s="265" t="str">
        <f>IF(JD121="","",SUM(JD$12:JD121)-JD121+1)</f>
        <v/>
      </c>
      <c r="JZ121" s="265" t="str">
        <f>IF(JE121="","",SUM(JE$12:JE121)-JE121+1)</f>
        <v/>
      </c>
      <c r="KA121" s="265" t="str">
        <f>IF(JF121="","",SUM(JF$12:JF121)-JF121+1)</f>
        <v/>
      </c>
      <c r="KB121" s="265" t="str">
        <f>IF(JG121="","",SUM(JG$12:JG121)-JG121+1)</f>
        <v/>
      </c>
      <c r="KC121" s="265" t="str">
        <f>IF(JH121="","",SUM(JH$12:JH121)-JH121+1)</f>
        <v/>
      </c>
      <c r="KD121" s="265" t="str">
        <f>IF(JI121="","",SUM(JI$12:JI121)-JI121+1)</f>
        <v/>
      </c>
      <c r="KE121" s="265" t="str">
        <f>IF(JJ121="","",SUM(JJ$12:JJ121)-JJ121+1)</f>
        <v/>
      </c>
      <c r="KF121" s="265" t="str">
        <f>IF(JK121="","",SUM(JK$12:JK121)-JK121+1)</f>
        <v/>
      </c>
      <c r="KG121" s="265" t="str">
        <f>IF(JL121="","",SUM(JL$12:JL121)-JL121+1)</f>
        <v/>
      </c>
      <c r="KH121" s="265" t="str">
        <f>IF(JM121="","",SUM(JM$12:JM121)-JM121+1)</f>
        <v/>
      </c>
      <c r="KI121" s="265" t="str">
        <f>IF(JN121="","",SUM(JN$12:JN121)-JN121+1)</f>
        <v/>
      </c>
      <c r="KJ121" s="265" t="str">
        <f>IF(JO121="","",SUM(JO$12:JO121)-JO121+1)</f>
        <v/>
      </c>
      <c r="KK121" s="265" t="str">
        <f>IF(JP121="","",SUM(JP$12:JP121)-JP121+1)</f>
        <v/>
      </c>
      <c r="KL121" s="265" t="str">
        <f>IF(JQ121="","",SUM(JQ$12:JQ121)-JQ121+1)</f>
        <v/>
      </c>
      <c r="KN121" s="265"/>
      <c r="KO121" s="265"/>
      <c r="KP121" s="265"/>
      <c r="KQ121" s="265"/>
      <c r="KR121" s="265"/>
      <c r="KS121" s="265"/>
      <c r="KT121" s="265"/>
      <c r="KU121" s="265" t="str">
        <f t="shared" ref="KU121:KU184" si="587">IF(JE121="","",VALUE(MID(JE$4,JZ121,JE121)))</f>
        <v/>
      </c>
      <c r="KV121" s="265" t="str">
        <f t="shared" ref="KV121:KV184" si="588">IF(JF121="","",VALUE(MID(JF$4,KA121,JF121)))</f>
        <v/>
      </c>
      <c r="KW121" s="265" t="str">
        <f t="shared" ref="KW121:KW184" si="589">IF(JG121="","",VALUE(MID(JG$4,KB121,JG121)))</f>
        <v/>
      </c>
      <c r="KX121" s="265" t="str">
        <f t="shared" ref="KX121:KX184" si="590">IF(JH121="","",VALUE(MID(JH$4,KC121,JH121)))</f>
        <v/>
      </c>
      <c r="KY121" s="265" t="str">
        <f t="shared" ref="KY121:KY184" si="591">IF(JI121="","",VALUE(MID(JI$4,KD121,JI121)))</f>
        <v/>
      </c>
      <c r="KZ121" s="265" t="str">
        <f t="shared" ref="KZ121:KZ184" si="592">IF(JJ121="","",VALUE(MID(JJ$4,KE121,JJ121)))</f>
        <v/>
      </c>
      <c r="LA121" s="265" t="str">
        <f t="shared" ref="LA121:LA184" si="593">IF(JK121="","",VALUE(MID(JK$4,KF121,JK121)))</f>
        <v/>
      </c>
      <c r="LB121" s="265" t="str">
        <f t="shared" ref="LB121:LB184" si="594">IF(JL121="","",VALUE(MID(JL$4,KG121,JL121)))</f>
        <v/>
      </c>
      <c r="LC121" s="265" t="str">
        <f t="shared" ref="LC121:LC184" si="595">IF(JM121="","",VALUE(MID(JM$4,KH121,JM121)))</f>
        <v/>
      </c>
      <c r="LD121" s="265" t="str">
        <f t="shared" ref="LD121:LD184" si="596">IF(JN121="","",VALUE(MID(JN$4,KI121,JN121)))</f>
        <v/>
      </c>
      <c r="LE121" s="265" t="str">
        <f t="shared" ref="LE121:LE184" si="597">IF(JO121="","",VALUE(MID(JO$4,KJ121,JO121)))</f>
        <v/>
      </c>
      <c r="LF121" s="265" t="str">
        <f t="shared" ref="LF121:LF184" si="598">IF(JP121="","",VALUE(MID(JP$4,KK121,JP121)))</f>
        <v/>
      </c>
      <c r="LG121" s="265" t="str">
        <f t="shared" ref="LG121:LG184" si="599">IF(JQ121="","",VALUE(MID(JQ$4,KL121,JQ121)))</f>
        <v/>
      </c>
    </row>
    <row r="122" spans="1:319" s="266" customFormat="1" x14ac:dyDescent="0.25">
      <c r="A122" s="248">
        <f t="shared" si="422"/>
        <v>111</v>
      </c>
      <c r="B122" s="176"/>
      <c r="C122" s="45"/>
      <c r="D122" s="45"/>
      <c r="E122" s="169"/>
      <c r="F122" s="46"/>
      <c r="G122" s="172"/>
      <c r="H122" s="54"/>
      <c r="I122" s="54"/>
      <c r="J122" s="54"/>
      <c r="K122" s="54"/>
      <c r="L122" s="248"/>
      <c r="M122" s="248"/>
      <c r="N122" s="44"/>
      <c r="O122" s="44"/>
      <c r="P122" s="43"/>
      <c r="Q122" s="43"/>
      <c r="R122" s="43"/>
      <c r="S122" s="43" t="str">
        <f t="shared" si="555"/>
        <v/>
      </c>
      <c r="T122" s="54"/>
      <c r="U122" s="54"/>
      <c r="V122" s="54"/>
      <c r="W122" s="343" t="str">
        <f t="shared" si="513"/>
        <v/>
      </c>
      <c r="X122" s="344" t="str">
        <f t="shared" si="514"/>
        <v/>
      </c>
      <c r="Y122" s="45"/>
      <c r="Z122" s="45"/>
      <c r="AA122" s="54"/>
      <c r="AB122" s="54"/>
      <c r="AC122" s="54"/>
      <c r="AD122" s="44"/>
      <c r="AE122" s="44"/>
      <c r="AF122" s="44"/>
      <c r="AG122" s="45"/>
      <c r="AH122" s="45"/>
      <c r="AI122" s="45"/>
      <c r="AJ122" s="46"/>
      <c r="AK122" s="46"/>
      <c r="AL122" s="46"/>
      <c r="AN122" s="307" t="str">
        <f t="shared" si="377"/>
        <v/>
      </c>
      <c r="AO122" s="256" t="str">
        <f t="shared" si="378"/>
        <v/>
      </c>
      <c r="AP122" s="45" t="str">
        <f t="shared" si="397"/>
        <v/>
      </c>
      <c r="AQ122" s="308" t="str">
        <f t="shared" si="423"/>
        <v/>
      </c>
      <c r="AR122" s="43" t="str">
        <f t="shared" si="379"/>
        <v/>
      </c>
      <c r="AS122" s="255"/>
      <c r="AT122" s="256" t="str">
        <f t="shared" si="380"/>
        <v/>
      </c>
      <c r="AU122" s="257" t="str">
        <f t="shared" ref="AU122:BD131" si="600">IF($AT122="","",IF(AND(AU$11-LOOKUP(AU$8,$AA$8:$AL$8,$AA122:$AL122)&gt;=0,AU$11-LOOKUP(AU$8,$AA$8:$AL$8,$AA122:$AL122)&lt;LOOKUP(AU$8+1,$AA$8:$AL$8,$AA122:$AL122)),AU$11,""))</f>
        <v/>
      </c>
      <c r="AV122" s="257" t="str">
        <f t="shared" si="600"/>
        <v/>
      </c>
      <c r="AW122" s="257" t="str">
        <f t="shared" si="600"/>
        <v/>
      </c>
      <c r="AX122" s="257" t="str">
        <f t="shared" si="600"/>
        <v/>
      </c>
      <c r="AY122" s="257" t="str">
        <f t="shared" si="600"/>
        <v/>
      </c>
      <c r="AZ122" s="257" t="str">
        <f t="shared" si="600"/>
        <v/>
      </c>
      <c r="BA122" s="257" t="str">
        <f t="shared" si="600"/>
        <v/>
      </c>
      <c r="BB122" s="257" t="str">
        <f t="shared" si="600"/>
        <v/>
      </c>
      <c r="BC122" s="257" t="str">
        <f t="shared" si="600"/>
        <v/>
      </c>
      <c r="BD122" s="257" t="str">
        <f t="shared" si="600"/>
        <v/>
      </c>
      <c r="BE122" s="257" t="str">
        <f t="shared" ref="BE122:BL131" si="601">IF($AT122="","",IF(AND(BE$11-LOOKUP(BE$8,$AA$8:$AL$8,$AA122:$AL122)&gt;=0,BE$11-LOOKUP(BE$8,$AA$8:$AL$8,$AA122:$AL122)&lt;LOOKUP(BE$8+1,$AA$8:$AL$8,$AA122:$AL122)),BE$11,""))</f>
        <v/>
      </c>
      <c r="BF122" s="257" t="str">
        <f t="shared" si="601"/>
        <v/>
      </c>
      <c r="BG122" s="257" t="str">
        <f t="shared" si="601"/>
        <v/>
      </c>
      <c r="BH122" s="257" t="str">
        <f t="shared" si="601"/>
        <v/>
      </c>
      <c r="BI122" s="257" t="str">
        <f t="shared" si="601"/>
        <v/>
      </c>
      <c r="BJ122" s="257" t="str">
        <f t="shared" si="601"/>
        <v/>
      </c>
      <c r="BK122" s="257" t="str">
        <f t="shared" si="601"/>
        <v/>
      </c>
      <c r="BL122" s="257" t="str">
        <f t="shared" si="601"/>
        <v/>
      </c>
      <c r="BM122" s="258" t="str">
        <f t="shared" si="381"/>
        <v/>
      </c>
      <c r="BN122" s="259" t="str">
        <f t="shared" ref="BN122:BW131" si="602">IF($AT122="","",IF(AND(BN$11-LOOKUP(BN$8,$AA$8:$AL$8,$AA122:$AL122)&gt;=0,BN$11-LOOKUP(BN$8,$AA$8:$AL$8,$AA122:$AL122)&lt;LOOKUP(BN$8+1,$AA$8:$AL$8,$AA122:$AL122)),BN$11,""))</f>
        <v/>
      </c>
      <c r="BO122" s="259" t="str">
        <f t="shared" si="602"/>
        <v/>
      </c>
      <c r="BP122" s="259" t="str">
        <f t="shared" si="602"/>
        <v/>
      </c>
      <c r="BQ122" s="259" t="str">
        <f t="shared" si="602"/>
        <v/>
      </c>
      <c r="BR122" s="259" t="str">
        <f t="shared" si="602"/>
        <v/>
      </c>
      <c r="BS122" s="259" t="str">
        <f t="shared" si="602"/>
        <v/>
      </c>
      <c r="BT122" s="259" t="str">
        <f t="shared" si="602"/>
        <v/>
      </c>
      <c r="BU122" s="259" t="str">
        <f t="shared" si="602"/>
        <v/>
      </c>
      <c r="BV122" s="259" t="str">
        <f t="shared" si="602"/>
        <v/>
      </c>
      <c r="BW122" s="259" t="str">
        <f t="shared" si="602"/>
        <v/>
      </c>
      <c r="BX122" s="259" t="str">
        <f t="shared" ref="BX122:CE131" si="603">IF($AT122="","",IF(AND(BX$11-LOOKUP(BX$8,$AA$8:$AL$8,$AA122:$AL122)&gt;=0,BX$11-LOOKUP(BX$8,$AA$8:$AL$8,$AA122:$AL122)&lt;LOOKUP(BX$8+1,$AA$8:$AL$8,$AA122:$AL122)),BX$11,""))</f>
        <v/>
      </c>
      <c r="BY122" s="259" t="str">
        <f t="shared" si="603"/>
        <v/>
      </c>
      <c r="BZ122" s="259" t="str">
        <f t="shared" si="603"/>
        <v/>
      </c>
      <c r="CA122" s="259" t="str">
        <f t="shared" si="603"/>
        <v/>
      </c>
      <c r="CB122" s="259" t="str">
        <f t="shared" si="603"/>
        <v/>
      </c>
      <c r="CC122" s="259" t="str">
        <f t="shared" si="603"/>
        <v/>
      </c>
      <c r="CD122" s="259" t="str">
        <f t="shared" si="603"/>
        <v/>
      </c>
      <c r="CE122" s="259" t="str">
        <f t="shared" si="603"/>
        <v/>
      </c>
      <c r="CF122" s="260" t="str">
        <f t="shared" si="382"/>
        <v/>
      </c>
      <c r="CG122" s="261" t="str">
        <f t="shared" ref="CG122:CP131" si="604">IF($AT122="","",IF(AND(CG$11-LOOKUP(CG$8,$AA$8:$AL$8,$AA122:$AL122)&gt;=0,CG$11-LOOKUP(CG$8,$AA$8:$AL$8,$AA122:$AL122)&lt;LOOKUP(CG$8+1,$AA$8:$AL$8,$AA122:$AL122)),CG$11,""))</f>
        <v/>
      </c>
      <c r="CH122" s="261" t="str">
        <f t="shared" si="604"/>
        <v/>
      </c>
      <c r="CI122" s="261" t="str">
        <f t="shared" si="604"/>
        <v/>
      </c>
      <c r="CJ122" s="261" t="str">
        <f t="shared" si="604"/>
        <v/>
      </c>
      <c r="CK122" s="261" t="str">
        <f t="shared" si="604"/>
        <v/>
      </c>
      <c r="CL122" s="261" t="str">
        <f t="shared" si="604"/>
        <v/>
      </c>
      <c r="CM122" s="261" t="str">
        <f t="shared" si="604"/>
        <v/>
      </c>
      <c r="CN122" s="261" t="str">
        <f t="shared" si="604"/>
        <v/>
      </c>
      <c r="CO122" s="261" t="str">
        <f t="shared" si="604"/>
        <v/>
      </c>
      <c r="CP122" s="261" t="str">
        <f t="shared" si="604"/>
        <v/>
      </c>
      <c r="CQ122" s="261" t="str">
        <f t="shared" ref="CQ122:CX131" si="605">IF($AT122="","",IF(AND(CQ$11-LOOKUP(CQ$8,$AA$8:$AL$8,$AA122:$AL122)&gt;=0,CQ$11-LOOKUP(CQ$8,$AA$8:$AL$8,$AA122:$AL122)&lt;LOOKUP(CQ$8+1,$AA$8:$AL$8,$AA122:$AL122)),CQ$11,""))</f>
        <v/>
      </c>
      <c r="CR122" s="261" t="str">
        <f t="shared" si="605"/>
        <v/>
      </c>
      <c r="CS122" s="261" t="str">
        <f t="shared" si="605"/>
        <v/>
      </c>
      <c r="CT122" s="261" t="str">
        <f t="shared" si="605"/>
        <v/>
      </c>
      <c r="CU122" s="261" t="str">
        <f t="shared" si="605"/>
        <v/>
      </c>
      <c r="CV122" s="261" t="str">
        <f t="shared" si="605"/>
        <v/>
      </c>
      <c r="CW122" s="261" t="str">
        <f t="shared" si="605"/>
        <v/>
      </c>
      <c r="CX122" s="261" t="str">
        <f t="shared" si="605"/>
        <v/>
      </c>
      <c r="CY122" s="262" t="str">
        <f t="shared" si="383"/>
        <v/>
      </c>
      <c r="CZ122" s="263" t="str">
        <f t="shared" ref="CZ122:DI131" si="606">IF($AT122="","",IF(AND(CZ$11-LOOKUP(CZ$8,$AA$8:$AL$8,$AA122:$AL122)&gt;=0,CZ$11-LOOKUP(CZ$8,$AA$8:$AL$8,$AA122:$AL122)&lt;LOOKUP(CZ$8+1,$AA$8:$AL$8,$AA122:$AL122)),CZ$11,""))</f>
        <v/>
      </c>
      <c r="DA122" s="263" t="str">
        <f t="shared" si="606"/>
        <v/>
      </c>
      <c r="DB122" s="263" t="str">
        <f t="shared" si="606"/>
        <v/>
      </c>
      <c r="DC122" s="263" t="str">
        <f t="shared" si="606"/>
        <v/>
      </c>
      <c r="DD122" s="263" t="str">
        <f t="shared" si="606"/>
        <v/>
      </c>
      <c r="DE122" s="263" t="str">
        <f t="shared" si="606"/>
        <v/>
      </c>
      <c r="DF122" s="263" t="str">
        <f t="shared" si="606"/>
        <v/>
      </c>
      <c r="DG122" s="263" t="str">
        <f t="shared" si="606"/>
        <v/>
      </c>
      <c r="DH122" s="263" t="str">
        <f t="shared" si="606"/>
        <v/>
      </c>
      <c r="DI122" s="263" t="str">
        <f t="shared" si="606"/>
        <v/>
      </c>
      <c r="DJ122" s="263" t="str">
        <f t="shared" ref="DJ122:DQ131" si="607">IF($AT122="","",IF(AND(DJ$11-LOOKUP(DJ$8,$AA$8:$AL$8,$AA122:$AL122)&gt;=0,DJ$11-LOOKUP(DJ$8,$AA$8:$AL$8,$AA122:$AL122)&lt;LOOKUP(DJ$8+1,$AA$8:$AL$8,$AA122:$AL122)),DJ$11,""))</f>
        <v/>
      </c>
      <c r="DK122" s="263" t="str">
        <f t="shared" si="607"/>
        <v/>
      </c>
      <c r="DL122" s="263" t="str">
        <f t="shared" si="607"/>
        <v/>
      </c>
      <c r="DM122" s="263" t="str">
        <f t="shared" si="607"/>
        <v/>
      </c>
      <c r="DN122" s="263" t="str">
        <f t="shared" si="607"/>
        <v/>
      </c>
      <c r="DO122" s="263" t="str">
        <f t="shared" si="607"/>
        <v/>
      </c>
      <c r="DP122" s="263" t="str">
        <f t="shared" si="607"/>
        <v/>
      </c>
      <c r="DQ122" s="263" t="str">
        <f t="shared" si="607"/>
        <v/>
      </c>
      <c r="DR122" s="264"/>
      <c r="DS122" s="257" t="str">
        <f t="shared" si="556"/>
        <v/>
      </c>
      <c r="DT122" s="257" t="str">
        <f t="shared" si="556"/>
        <v/>
      </c>
      <c r="DU122" s="257" t="str">
        <f t="shared" si="556"/>
        <v/>
      </c>
      <c r="DV122" s="257" t="str">
        <f t="shared" si="556"/>
        <v/>
      </c>
      <c r="DW122" s="257" t="str">
        <f t="shared" si="556"/>
        <v/>
      </c>
      <c r="DX122" s="257" t="str">
        <f t="shared" si="556"/>
        <v/>
      </c>
      <c r="DY122" s="257" t="str">
        <f t="shared" si="556"/>
        <v/>
      </c>
      <c r="DZ122" s="257" t="str">
        <f t="shared" si="556"/>
        <v/>
      </c>
      <c r="EA122" s="257" t="str">
        <f t="shared" si="556"/>
        <v/>
      </c>
      <c r="EB122" s="257" t="str">
        <f t="shared" si="556"/>
        <v/>
      </c>
      <c r="EC122" s="257" t="str">
        <f t="shared" si="557"/>
        <v/>
      </c>
      <c r="ED122" s="257" t="str">
        <f t="shared" si="557"/>
        <v/>
      </c>
      <c r="EE122" s="257" t="str">
        <f t="shared" si="557"/>
        <v/>
      </c>
      <c r="EF122" s="257" t="str">
        <f t="shared" si="557"/>
        <v/>
      </c>
      <c r="EG122" s="257" t="str">
        <f t="shared" si="557"/>
        <v/>
      </c>
      <c r="EH122" s="257" t="str">
        <f t="shared" si="557"/>
        <v/>
      </c>
      <c r="EI122" s="257" t="str">
        <f t="shared" si="557"/>
        <v/>
      </c>
      <c r="EJ122" s="257" t="str">
        <f t="shared" si="557"/>
        <v/>
      </c>
      <c r="EK122" s="259" t="str">
        <f t="shared" si="557"/>
        <v/>
      </c>
      <c r="EL122" s="259" t="str">
        <f t="shared" si="557"/>
        <v/>
      </c>
      <c r="EM122" s="259" t="str">
        <f t="shared" si="558"/>
        <v/>
      </c>
      <c r="EN122" s="259" t="str">
        <f t="shared" si="558"/>
        <v/>
      </c>
      <c r="EO122" s="259" t="str">
        <f t="shared" si="558"/>
        <v/>
      </c>
      <c r="EP122" s="259" t="str">
        <f t="shared" si="558"/>
        <v/>
      </c>
      <c r="EQ122" s="259" t="str">
        <f t="shared" si="558"/>
        <v/>
      </c>
      <c r="ER122" s="259" t="str">
        <f t="shared" si="558"/>
        <v/>
      </c>
      <c r="ES122" s="259" t="str">
        <f t="shared" si="558"/>
        <v/>
      </c>
      <c r="ET122" s="259" t="str">
        <f t="shared" si="558"/>
        <v/>
      </c>
      <c r="EU122" s="259" t="str">
        <f t="shared" si="558"/>
        <v/>
      </c>
      <c r="EV122" s="259" t="str">
        <f t="shared" si="558"/>
        <v/>
      </c>
      <c r="EW122" s="259" t="str">
        <f t="shared" si="559"/>
        <v/>
      </c>
      <c r="EX122" s="259" t="str">
        <f t="shared" si="559"/>
        <v/>
      </c>
      <c r="EY122" s="259" t="str">
        <f t="shared" si="559"/>
        <v/>
      </c>
      <c r="EZ122" s="259" t="str">
        <f t="shared" si="559"/>
        <v/>
      </c>
      <c r="FA122" s="259" t="str">
        <f t="shared" si="559"/>
        <v/>
      </c>
      <c r="FB122" s="259" t="str">
        <f t="shared" si="559"/>
        <v/>
      </c>
      <c r="FC122" s="261" t="str">
        <f t="shared" si="559"/>
        <v/>
      </c>
      <c r="FD122" s="261" t="str">
        <f t="shared" si="559"/>
        <v/>
      </c>
      <c r="FE122" s="261" t="str">
        <f t="shared" si="559"/>
        <v/>
      </c>
      <c r="FF122" s="261" t="str">
        <f t="shared" si="559"/>
        <v/>
      </c>
      <c r="FG122" s="261" t="str">
        <f t="shared" si="560"/>
        <v/>
      </c>
      <c r="FH122" s="261" t="str">
        <f t="shared" si="560"/>
        <v/>
      </c>
      <c r="FI122" s="261" t="str">
        <f t="shared" si="560"/>
        <v/>
      </c>
      <c r="FJ122" s="261" t="str">
        <f t="shared" si="560"/>
        <v/>
      </c>
      <c r="FK122" s="261" t="str">
        <f t="shared" si="560"/>
        <v/>
      </c>
      <c r="FL122" s="261" t="str">
        <f t="shared" si="560"/>
        <v/>
      </c>
      <c r="FM122" s="261" t="str">
        <f t="shared" si="560"/>
        <v/>
      </c>
      <c r="FN122" s="261" t="str">
        <f t="shared" si="560"/>
        <v/>
      </c>
      <c r="FO122" s="261" t="str">
        <f t="shared" si="560"/>
        <v/>
      </c>
      <c r="FP122" s="261" t="str">
        <f t="shared" si="560"/>
        <v/>
      </c>
      <c r="FQ122" s="261" t="str">
        <f t="shared" si="561"/>
        <v/>
      </c>
      <c r="FR122" s="261" t="str">
        <f t="shared" si="561"/>
        <v/>
      </c>
      <c r="FS122" s="261" t="str">
        <f t="shared" si="561"/>
        <v/>
      </c>
      <c r="FT122" s="261" t="str">
        <f t="shared" si="561"/>
        <v/>
      </c>
      <c r="FU122" s="263" t="str">
        <f t="shared" si="561"/>
        <v/>
      </c>
      <c r="FV122" s="263" t="str">
        <f t="shared" si="561"/>
        <v/>
      </c>
      <c r="FW122" s="263" t="str">
        <f t="shared" si="561"/>
        <v/>
      </c>
      <c r="FX122" s="263" t="str">
        <f t="shared" si="561"/>
        <v/>
      </c>
      <c r="FY122" s="263" t="str">
        <f t="shared" si="561"/>
        <v/>
      </c>
      <c r="FZ122" s="263" t="str">
        <f t="shared" si="561"/>
        <v/>
      </c>
      <c r="GA122" s="263" t="str">
        <f t="shared" si="562"/>
        <v/>
      </c>
      <c r="GB122" s="263" t="str">
        <f t="shared" si="562"/>
        <v/>
      </c>
      <c r="GC122" s="263" t="str">
        <f t="shared" si="562"/>
        <v/>
      </c>
      <c r="GD122" s="263" t="str">
        <f t="shared" si="562"/>
        <v/>
      </c>
      <c r="GE122" s="263" t="str">
        <f t="shared" si="562"/>
        <v/>
      </c>
      <c r="GF122" s="263" t="str">
        <f t="shared" si="562"/>
        <v/>
      </c>
      <c r="GG122" s="263" t="str">
        <f t="shared" si="562"/>
        <v/>
      </c>
      <c r="GH122" s="263" t="str">
        <f t="shared" si="562"/>
        <v/>
      </c>
      <c r="GI122" s="263" t="str">
        <f t="shared" si="562"/>
        <v/>
      </c>
      <c r="GJ122" s="263" t="str">
        <f t="shared" si="562"/>
        <v/>
      </c>
      <c r="GK122" s="263" t="str">
        <f t="shared" si="563"/>
        <v/>
      </c>
      <c r="GL122" s="263" t="str">
        <f t="shared" si="563"/>
        <v/>
      </c>
      <c r="GM122" s="265" t="str">
        <f t="shared" si="563"/>
        <v/>
      </c>
      <c r="GN122" s="265" t="str">
        <f t="shared" si="563"/>
        <v/>
      </c>
      <c r="GO122" s="265" t="str">
        <f t="shared" si="563"/>
        <v/>
      </c>
      <c r="GP122" s="265" t="str">
        <f t="shared" si="563"/>
        <v/>
      </c>
      <c r="GQ122" s="265" t="str">
        <f t="shared" si="563"/>
        <v/>
      </c>
      <c r="GR122" s="265" t="str">
        <f t="shared" si="563"/>
        <v/>
      </c>
      <c r="GS122" s="265" t="str">
        <f t="shared" si="563"/>
        <v/>
      </c>
      <c r="GT122" s="265" t="str">
        <f t="shared" si="563"/>
        <v/>
      </c>
      <c r="GU122" s="265" t="str">
        <f t="shared" si="564"/>
        <v/>
      </c>
      <c r="GV122" s="265" t="str">
        <f t="shared" si="564"/>
        <v/>
      </c>
      <c r="GW122" s="265" t="str">
        <f t="shared" si="564"/>
        <v/>
      </c>
      <c r="GX122" s="265" t="str">
        <f t="shared" si="564"/>
        <v/>
      </c>
      <c r="GY122" s="265" t="str">
        <f t="shared" si="564"/>
        <v/>
      </c>
      <c r="GZ122" s="265" t="str">
        <f t="shared" si="564"/>
        <v/>
      </c>
      <c r="HA122" s="265" t="str">
        <f t="shared" si="564"/>
        <v/>
      </c>
      <c r="HB122" s="265" t="str">
        <f t="shared" si="564"/>
        <v/>
      </c>
      <c r="HC122" s="265" t="str">
        <f t="shared" si="564"/>
        <v/>
      </c>
      <c r="HD122" s="265" t="str">
        <f t="shared" si="564"/>
        <v/>
      </c>
      <c r="HF122" s="265">
        <f t="shared" si="550"/>
        <v>111</v>
      </c>
      <c r="HG122" s="267" t="str">
        <f t="shared" ref="HG122:HP131" si="608">IF($B122="","",IF($AR122=HG$11,$A122,""))</f>
        <v/>
      </c>
      <c r="HH122" s="267" t="str">
        <f t="shared" si="608"/>
        <v/>
      </c>
      <c r="HI122" s="267" t="str">
        <f t="shared" si="608"/>
        <v/>
      </c>
      <c r="HJ122" s="267" t="str">
        <f t="shared" si="608"/>
        <v/>
      </c>
      <c r="HK122" s="267" t="str">
        <f t="shared" si="608"/>
        <v/>
      </c>
      <c r="HL122" s="267" t="str">
        <f t="shared" si="608"/>
        <v/>
      </c>
      <c r="HM122" s="267" t="str">
        <f t="shared" si="608"/>
        <v/>
      </c>
      <c r="HN122" s="267" t="str">
        <f t="shared" si="608"/>
        <v/>
      </c>
      <c r="HO122" s="267" t="str">
        <f t="shared" si="608"/>
        <v/>
      </c>
      <c r="HP122" s="267" t="str">
        <f t="shared" si="608"/>
        <v/>
      </c>
      <c r="HQ122" s="267" t="str">
        <f t="shared" ref="HQ122:HZ131" si="609">IF($B122="","",IF($AR122=HQ$11,$A122,""))</f>
        <v/>
      </c>
      <c r="HR122" s="267" t="str">
        <f t="shared" si="609"/>
        <v/>
      </c>
      <c r="HS122" s="267" t="str">
        <f t="shared" si="609"/>
        <v/>
      </c>
      <c r="HT122" s="267" t="str">
        <f t="shared" si="609"/>
        <v/>
      </c>
      <c r="HU122" s="267" t="str">
        <f t="shared" si="609"/>
        <v/>
      </c>
      <c r="HV122" s="267" t="str">
        <f t="shared" si="609"/>
        <v/>
      </c>
      <c r="HW122" s="267" t="str">
        <f t="shared" si="609"/>
        <v/>
      </c>
      <c r="HX122" s="267" t="str">
        <f t="shared" si="609"/>
        <v/>
      </c>
      <c r="HY122" s="267" t="str">
        <f t="shared" si="609"/>
        <v/>
      </c>
      <c r="HZ122" s="267" t="str">
        <f t="shared" si="609"/>
        <v/>
      </c>
      <c r="IA122" s="264"/>
      <c r="IB122" s="267" t="str">
        <f t="shared" si="567"/>
        <v/>
      </c>
      <c r="IC122" s="267" t="str">
        <f t="shared" si="568"/>
        <v/>
      </c>
      <c r="ID122" s="267" t="str">
        <f t="shared" si="569"/>
        <v/>
      </c>
      <c r="IE122" s="267" t="str">
        <f t="shared" si="570"/>
        <v/>
      </c>
      <c r="IF122" s="267" t="str">
        <f t="shared" si="571"/>
        <v/>
      </c>
      <c r="IG122" s="267" t="str">
        <f t="shared" si="572"/>
        <v/>
      </c>
      <c r="IH122" s="267" t="str">
        <f t="shared" si="573"/>
        <v/>
      </c>
      <c r="II122" s="267" t="str">
        <f t="shared" si="574"/>
        <v/>
      </c>
      <c r="IJ122" s="267" t="str">
        <f t="shared" si="575"/>
        <v/>
      </c>
      <c r="IK122" s="267" t="str">
        <f t="shared" si="576"/>
        <v/>
      </c>
      <c r="IL122" s="267" t="str">
        <f t="shared" si="577"/>
        <v/>
      </c>
      <c r="IM122" s="267" t="str">
        <f t="shared" si="578"/>
        <v/>
      </c>
      <c r="IN122" s="267" t="str">
        <f t="shared" si="579"/>
        <v/>
      </c>
      <c r="IO122" s="267" t="str">
        <f t="shared" si="580"/>
        <v/>
      </c>
      <c r="IP122" s="267" t="str">
        <f t="shared" si="581"/>
        <v/>
      </c>
      <c r="IQ122" s="267" t="str">
        <f t="shared" si="582"/>
        <v/>
      </c>
      <c r="IR122" s="267" t="str">
        <f t="shared" si="583"/>
        <v/>
      </c>
      <c r="IS122" s="267" t="str">
        <f t="shared" si="584"/>
        <v/>
      </c>
      <c r="IT122" s="267" t="str">
        <f t="shared" si="585"/>
        <v/>
      </c>
      <c r="IU122" s="267" t="str">
        <f t="shared" si="586"/>
        <v/>
      </c>
      <c r="IV122" s="264"/>
      <c r="IW122" s="268">
        <v>110</v>
      </c>
      <c r="IX122" s="265" t="str">
        <f t="shared" si="523"/>
        <v/>
      </c>
      <c r="IY122" s="265" t="str">
        <f t="shared" si="539"/>
        <v/>
      </c>
      <c r="IZ122" s="265" t="str">
        <f t="shared" si="539"/>
        <v/>
      </c>
      <c r="JA122" s="265" t="str">
        <f t="shared" si="539"/>
        <v/>
      </c>
      <c r="JB122" s="265" t="str">
        <f t="shared" ref="JB122:JQ141" si="610">IF(LEN(JB$5)&lt;$IW122,"", VALUE(MID(JB$5,$IW122,1)))</f>
        <v/>
      </c>
      <c r="JC122" s="265" t="str">
        <f t="shared" si="610"/>
        <v/>
      </c>
      <c r="JD122" s="265" t="str">
        <f t="shared" si="610"/>
        <v/>
      </c>
      <c r="JE122" s="265" t="str">
        <f t="shared" si="552"/>
        <v/>
      </c>
      <c r="JF122" s="265" t="str">
        <f t="shared" si="552"/>
        <v/>
      </c>
      <c r="JG122" s="265" t="str">
        <f t="shared" si="552"/>
        <v/>
      </c>
      <c r="JH122" s="265" t="str">
        <f t="shared" si="552"/>
        <v/>
      </c>
      <c r="JI122" s="265" t="str">
        <f t="shared" si="552"/>
        <v/>
      </c>
      <c r="JJ122" s="265" t="str">
        <f t="shared" si="552"/>
        <v/>
      </c>
      <c r="JK122" s="265" t="str">
        <f t="shared" si="552"/>
        <v/>
      </c>
      <c r="JL122" s="265" t="str">
        <f t="shared" si="552"/>
        <v/>
      </c>
      <c r="JM122" s="265" t="str">
        <f t="shared" si="552"/>
        <v/>
      </c>
      <c r="JN122" s="265" t="str">
        <f t="shared" si="566"/>
        <v/>
      </c>
      <c r="JO122" s="265" t="str">
        <f t="shared" si="566"/>
        <v/>
      </c>
      <c r="JP122" s="265" t="str">
        <f t="shared" si="566"/>
        <v/>
      </c>
      <c r="JQ122" s="265" t="str">
        <f t="shared" si="566"/>
        <v/>
      </c>
      <c r="JS122" s="265" t="str">
        <f>IF(IX122="","",SUM(IX$12:IX122)-IX122+1)</f>
        <v/>
      </c>
      <c r="JT122" s="265" t="str">
        <f>IF(IY122="","",SUM(IY$12:IY122)-IY122+1)</f>
        <v/>
      </c>
      <c r="JU122" s="265" t="str">
        <f>IF(IZ122="","",SUM(IZ$12:IZ122)-IZ122+1)</f>
        <v/>
      </c>
      <c r="JV122" s="265" t="str">
        <f>IF(JA122="","",SUM(JA$12:JA122)-JA122+1)</f>
        <v/>
      </c>
      <c r="JW122" s="265" t="str">
        <f>IF(JB122="","",SUM(JB$12:JB122)-JB122+1)</f>
        <v/>
      </c>
      <c r="JX122" s="265" t="str">
        <f>IF(JC122="","",SUM(JC$12:JC122)-JC122+1)</f>
        <v/>
      </c>
      <c r="JY122" s="265" t="str">
        <f>IF(JD122="","",SUM(JD$12:JD122)-JD122+1)</f>
        <v/>
      </c>
      <c r="JZ122" s="265" t="str">
        <f>IF(JE122="","",SUM(JE$12:JE122)-JE122+1)</f>
        <v/>
      </c>
      <c r="KA122" s="265" t="str">
        <f>IF(JF122="","",SUM(JF$12:JF122)-JF122+1)</f>
        <v/>
      </c>
      <c r="KB122" s="265" t="str">
        <f>IF(JG122="","",SUM(JG$12:JG122)-JG122+1)</f>
        <v/>
      </c>
      <c r="KC122" s="265" t="str">
        <f>IF(JH122="","",SUM(JH$12:JH122)-JH122+1)</f>
        <v/>
      </c>
      <c r="KD122" s="265" t="str">
        <f>IF(JI122="","",SUM(JI$12:JI122)-JI122+1)</f>
        <v/>
      </c>
      <c r="KE122" s="265" t="str">
        <f>IF(JJ122="","",SUM(JJ$12:JJ122)-JJ122+1)</f>
        <v/>
      </c>
      <c r="KF122" s="265" t="str">
        <f>IF(JK122="","",SUM(JK$12:JK122)-JK122+1)</f>
        <v/>
      </c>
      <c r="KG122" s="265" t="str">
        <f>IF(JL122="","",SUM(JL$12:JL122)-JL122+1)</f>
        <v/>
      </c>
      <c r="KH122" s="265" t="str">
        <f>IF(JM122="","",SUM(JM$12:JM122)-JM122+1)</f>
        <v/>
      </c>
      <c r="KI122" s="265" t="str">
        <f>IF(JN122="","",SUM(JN$12:JN122)-JN122+1)</f>
        <v/>
      </c>
      <c r="KJ122" s="265" t="str">
        <f>IF(JO122="","",SUM(JO$12:JO122)-JO122+1)</f>
        <v/>
      </c>
      <c r="KK122" s="265" t="str">
        <f>IF(JP122="","",SUM(JP$12:JP122)-JP122+1)</f>
        <v/>
      </c>
      <c r="KL122" s="265" t="str">
        <f>IF(JQ122="","",SUM(JQ$12:JQ122)-JQ122+1)</f>
        <v/>
      </c>
      <c r="KN122" s="265"/>
      <c r="KO122" s="265"/>
      <c r="KP122" s="265"/>
      <c r="KQ122" s="265"/>
      <c r="KR122" s="265"/>
      <c r="KS122" s="265"/>
      <c r="KT122" s="265"/>
      <c r="KU122" s="265" t="str">
        <f t="shared" si="587"/>
        <v/>
      </c>
      <c r="KV122" s="265" t="str">
        <f t="shared" si="588"/>
        <v/>
      </c>
      <c r="KW122" s="265" t="str">
        <f t="shared" si="589"/>
        <v/>
      </c>
      <c r="KX122" s="265" t="str">
        <f t="shared" si="590"/>
        <v/>
      </c>
      <c r="KY122" s="265" t="str">
        <f t="shared" si="591"/>
        <v/>
      </c>
      <c r="KZ122" s="265" t="str">
        <f t="shared" si="592"/>
        <v/>
      </c>
      <c r="LA122" s="265" t="str">
        <f t="shared" si="593"/>
        <v/>
      </c>
      <c r="LB122" s="265" t="str">
        <f t="shared" si="594"/>
        <v/>
      </c>
      <c r="LC122" s="265" t="str">
        <f t="shared" si="595"/>
        <v/>
      </c>
      <c r="LD122" s="265" t="str">
        <f t="shared" si="596"/>
        <v/>
      </c>
      <c r="LE122" s="265" t="str">
        <f t="shared" si="597"/>
        <v/>
      </c>
      <c r="LF122" s="265" t="str">
        <f t="shared" si="598"/>
        <v/>
      </c>
      <c r="LG122" s="265" t="str">
        <f t="shared" si="599"/>
        <v/>
      </c>
    </row>
    <row r="123" spans="1:319" s="266" customFormat="1" x14ac:dyDescent="0.25">
      <c r="A123" s="248">
        <f t="shared" si="422"/>
        <v>112</v>
      </c>
      <c r="B123" s="176" t="s">
        <v>618</v>
      </c>
      <c r="C123" s="45"/>
      <c r="D123" s="45"/>
      <c r="E123" s="169"/>
      <c r="F123" s="46"/>
      <c r="G123" s="172"/>
      <c r="H123" s="54"/>
      <c r="I123" s="54"/>
      <c r="J123" s="54"/>
      <c r="K123" s="54"/>
      <c r="L123" s="248"/>
      <c r="M123" s="248"/>
      <c r="N123" s="44" t="s">
        <v>596</v>
      </c>
      <c r="O123" s="44" t="s">
        <v>678</v>
      </c>
      <c r="P123" s="43">
        <v>1</v>
      </c>
      <c r="Q123" s="43"/>
      <c r="R123" s="43" t="s">
        <v>415</v>
      </c>
      <c r="S123" s="43" t="str">
        <f t="shared" si="555"/>
        <v/>
      </c>
      <c r="T123" s="54">
        <v>2</v>
      </c>
      <c r="U123" s="54"/>
      <c r="V123" s="54"/>
      <c r="W123" s="343">
        <f t="shared" si="513"/>
        <v>34</v>
      </c>
      <c r="X123" s="344">
        <f t="shared" si="514"/>
        <v>2</v>
      </c>
      <c r="Y123" s="45"/>
      <c r="Z123" s="45"/>
      <c r="AA123" s="54"/>
      <c r="AB123" s="54"/>
      <c r="AC123" s="54"/>
      <c r="AD123" s="44"/>
      <c r="AE123" s="44"/>
      <c r="AF123" s="44"/>
      <c r="AG123" s="45"/>
      <c r="AH123" s="45"/>
      <c r="AI123" s="45"/>
      <c r="AJ123" s="46"/>
      <c r="AK123" s="46"/>
      <c r="AL123" s="46"/>
      <c r="AN123" s="307" t="str">
        <f t="shared" si="377"/>
        <v>Pré: ---</v>
      </c>
      <c r="AO123" s="256" t="str">
        <f t="shared" si="378"/>
        <v>Co: ---</v>
      </c>
      <c r="AP123" s="45" t="str">
        <f t="shared" si="397"/>
        <v/>
      </c>
      <c r="AQ123" s="308" t="str">
        <f t="shared" si="423"/>
        <v>Optativa Humanas</v>
      </c>
      <c r="AR123" s="43" t="str">
        <f t="shared" si="379"/>
        <v/>
      </c>
      <c r="AS123" s="255"/>
      <c r="AT123" s="256" t="str">
        <f t="shared" si="380"/>
        <v/>
      </c>
      <c r="AU123" s="257" t="str">
        <f t="shared" si="600"/>
        <v/>
      </c>
      <c r="AV123" s="257" t="str">
        <f t="shared" si="600"/>
        <v/>
      </c>
      <c r="AW123" s="257" t="str">
        <f t="shared" si="600"/>
        <v/>
      </c>
      <c r="AX123" s="257" t="str">
        <f t="shared" si="600"/>
        <v/>
      </c>
      <c r="AY123" s="257" t="str">
        <f t="shared" si="600"/>
        <v/>
      </c>
      <c r="AZ123" s="257" t="str">
        <f t="shared" si="600"/>
        <v/>
      </c>
      <c r="BA123" s="257" t="str">
        <f t="shared" si="600"/>
        <v/>
      </c>
      <c r="BB123" s="257" t="str">
        <f t="shared" si="600"/>
        <v/>
      </c>
      <c r="BC123" s="257" t="str">
        <f t="shared" si="600"/>
        <v/>
      </c>
      <c r="BD123" s="257" t="str">
        <f t="shared" si="600"/>
        <v/>
      </c>
      <c r="BE123" s="257" t="str">
        <f t="shared" si="601"/>
        <v/>
      </c>
      <c r="BF123" s="257" t="str">
        <f t="shared" si="601"/>
        <v/>
      </c>
      <c r="BG123" s="257" t="str">
        <f t="shared" si="601"/>
        <v/>
      </c>
      <c r="BH123" s="257" t="str">
        <f t="shared" si="601"/>
        <v/>
      </c>
      <c r="BI123" s="257" t="str">
        <f t="shared" si="601"/>
        <v/>
      </c>
      <c r="BJ123" s="257" t="str">
        <f t="shared" si="601"/>
        <v/>
      </c>
      <c r="BK123" s="257" t="str">
        <f t="shared" si="601"/>
        <v/>
      </c>
      <c r="BL123" s="257" t="str">
        <f t="shared" si="601"/>
        <v/>
      </c>
      <c r="BM123" s="258" t="str">
        <f t="shared" si="381"/>
        <v/>
      </c>
      <c r="BN123" s="259" t="str">
        <f t="shared" si="602"/>
        <v/>
      </c>
      <c r="BO123" s="259" t="str">
        <f t="shared" si="602"/>
        <v/>
      </c>
      <c r="BP123" s="259" t="str">
        <f t="shared" si="602"/>
        <v/>
      </c>
      <c r="BQ123" s="259" t="str">
        <f t="shared" si="602"/>
        <v/>
      </c>
      <c r="BR123" s="259" t="str">
        <f t="shared" si="602"/>
        <v/>
      </c>
      <c r="BS123" s="259" t="str">
        <f t="shared" si="602"/>
        <v/>
      </c>
      <c r="BT123" s="259" t="str">
        <f t="shared" si="602"/>
        <v/>
      </c>
      <c r="BU123" s="259" t="str">
        <f t="shared" si="602"/>
        <v/>
      </c>
      <c r="BV123" s="259" t="str">
        <f t="shared" si="602"/>
        <v/>
      </c>
      <c r="BW123" s="259" t="str">
        <f t="shared" si="602"/>
        <v/>
      </c>
      <c r="BX123" s="259" t="str">
        <f t="shared" si="603"/>
        <v/>
      </c>
      <c r="BY123" s="259" t="str">
        <f t="shared" si="603"/>
        <v/>
      </c>
      <c r="BZ123" s="259" t="str">
        <f t="shared" si="603"/>
        <v/>
      </c>
      <c r="CA123" s="259" t="str">
        <f t="shared" si="603"/>
        <v/>
      </c>
      <c r="CB123" s="259" t="str">
        <f t="shared" si="603"/>
        <v/>
      </c>
      <c r="CC123" s="259" t="str">
        <f t="shared" si="603"/>
        <v/>
      </c>
      <c r="CD123" s="259" t="str">
        <f t="shared" si="603"/>
        <v/>
      </c>
      <c r="CE123" s="259" t="str">
        <f t="shared" si="603"/>
        <v/>
      </c>
      <c r="CF123" s="260" t="str">
        <f t="shared" si="382"/>
        <v/>
      </c>
      <c r="CG123" s="261" t="str">
        <f t="shared" si="604"/>
        <v/>
      </c>
      <c r="CH123" s="261" t="str">
        <f t="shared" si="604"/>
        <v/>
      </c>
      <c r="CI123" s="261" t="str">
        <f t="shared" si="604"/>
        <v/>
      </c>
      <c r="CJ123" s="261" t="str">
        <f t="shared" si="604"/>
        <v/>
      </c>
      <c r="CK123" s="261" t="str">
        <f t="shared" si="604"/>
        <v/>
      </c>
      <c r="CL123" s="261" t="str">
        <f t="shared" si="604"/>
        <v/>
      </c>
      <c r="CM123" s="261" t="str">
        <f t="shared" si="604"/>
        <v/>
      </c>
      <c r="CN123" s="261" t="str">
        <f t="shared" si="604"/>
        <v/>
      </c>
      <c r="CO123" s="261" t="str">
        <f t="shared" si="604"/>
        <v/>
      </c>
      <c r="CP123" s="261" t="str">
        <f t="shared" si="604"/>
        <v/>
      </c>
      <c r="CQ123" s="261" t="str">
        <f t="shared" si="605"/>
        <v/>
      </c>
      <c r="CR123" s="261" t="str">
        <f t="shared" si="605"/>
        <v/>
      </c>
      <c r="CS123" s="261" t="str">
        <f t="shared" si="605"/>
        <v/>
      </c>
      <c r="CT123" s="261" t="str">
        <f t="shared" si="605"/>
        <v/>
      </c>
      <c r="CU123" s="261" t="str">
        <f t="shared" si="605"/>
        <v/>
      </c>
      <c r="CV123" s="261" t="str">
        <f t="shared" si="605"/>
        <v/>
      </c>
      <c r="CW123" s="261" t="str">
        <f t="shared" si="605"/>
        <v/>
      </c>
      <c r="CX123" s="261" t="str">
        <f t="shared" si="605"/>
        <v/>
      </c>
      <c r="CY123" s="262" t="str">
        <f t="shared" si="383"/>
        <v/>
      </c>
      <c r="CZ123" s="263" t="str">
        <f t="shared" si="606"/>
        <v/>
      </c>
      <c r="DA123" s="263" t="str">
        <f t="shared" si="606"/>
        <v/>
      </c>
      <c r="DB123" s="263" t="str">
        <f t="shared" si="606"/>
        <v/>
      </c>
      <c r="DC123" s="263" t="str">
        <f t="shared" si="606"/>
        <v/>
      </c>
      <c r="DD123" s="263" t="str">
        <f t="shared" si="606"/>
        <v/>
      </c>
      <c r="DE123" s="263" t="str">
        <f t="shared" si="606"/>
        <v/>
      </c>
      <c r="DF123" s="263" t="str">
        <f t="shared" si="606"/>
        <v/>
      </c>
      <c r="DG123" s="263" t="str">
        <f t="shared" si="606"/>
        <v/>
      </c>
      <c r="DH123" s="263" t="str">
        <f t="shared" si="606"/>
        <v/>
      </c>
      <c r="DI123" s="263" t="str">
        <f t="shared" si="606"/>
        <v/>
      </c>
      <c r="DJ123" s="263" t="str">
        <f t="shared" si="607"/>
        <v/>
      </c>
      <c r="DK123" s="263" t="str">
        <f t="shared" si="607"/>
        <v/>
      </c>
      <c r="DL123" s="263" t="str">
        <f t="shared" si="607"/>
        <v/>
      </c>
      <c r="DM123" s="263" t="str">
        <f t="shared" si="607"/>
        <v/>
      </c>
      <c r="DN123" s="263" t="str">
        <f t="shared" si="607"/>
        <v/>
      </c>
      <c r="DO123" s="263" t="str">
        <f t="shared" si="607"/>
        <v/>
      </c>
      <c r="DP123" s="263" t="str">
        <f t="shared" si="607"/>
        <v/>
      </c>
      <c r="DQ123" s="263" t="str">
        <f t="shared" si="607"/>
        <v/>
      </c>
      <c r="DR123" s="264"/>
      <c r="DS123" s="257" t="str">
        <f t="shared" si="556"/>
        <v/>
      </c>
      <c r="DT123" s="257" t="str">
        <f t="shared" si="556"/>
        <v/>
      </c>
      <c r="DU123" s="257" t="str">
        <f t="shared" si="556"/>
        <v/>
      </c>
      <c r="DV123" s="257" t="str">
        <f t="shared" si="556"/>
        <v/>
      </c>
      <c r="DW123" s="257" t="str">
        <f t="shared" si="556"/>
        <v/>
      </c>
      <c r="DX123" s="257" t="str">
        <f t="shared" si="556"/>
        <v/>
      </c>
      <c r="DY123" s="257" t="str">
        <f t="shared" si="556"/>
        <v/>
      </c>
      <c r="DZ123" s="257" t="str">
        <f t="shared" si="556"/>
        <v/>
      </c>
      <c r="EA123" s="257" t="str">
        <f t="shared" si="556"/>
        <v/>
      </c>
      <c r="EB123" s="257" t="str">
        <f t="shared" si="556"/>
        <v/>
      </c>
      <c r="EC123" s="257" t="str">
        <f t="shared" si="557"/>
        <v/>
      </c>
      <c r="ED123" s="257" t="str">
        <f t="shared" si="557"/>
        <v/>
      </c>
      <c r="EE123" s="257" t="str">
        <f t="shared" si="557"/>
        <v/>
      </c>
      <c r="EF123" s="257" t="str">
        <f t="shared" si="557"/>
        <v/>
      </c>
      <c r="EG123" s="257" t="str">
        <f t="shared" si="557"/>
        <v/>
      </c>
      <c r="EH123" s="257" t="str">
        <f t="shared" si="557"/>
        <v/>
      </c>
      <c r="EI123" s="257" t="str">
        <f t="shared" si="557"/>
        <v/>
      </c>
      <c r="EJ123" s="257" t="str">
        <f t="shared" si="557"/>
        <v/>
      </c>
      <c r="EK123" s="259" t="str">
        <f t="shared" si="557"/>
        <v/>
      </c>
      <c r="EL123" s="259" t="str">
        <f t="shared" si="557"/>
        <v/>
      </c>
      <c r="EM123" s="259" t="str">
        <f t="shared" si="558"/>
        <v/>
      </c>
      <c r="EN123" s="259" t="str">
        <f t="shared" si="558"/>
        <v/>
      </c>
      <c r="EO123" s="259" t="str">
        <f t="shared" si="558"/>
        <v/>
      </c>
      <c r="EP123" s="259" t="str">
        <f t="shared" si="558"/>
        <v/>
      </c>
      <c r="EQ123" s="259" t="str">
        <f t="shared" si="558"/>
        <v/>
      </c>
      <c r="ER123" s="259" t="str">
        <f t="shared" si="558"/>
        <v/>
      </c>
      <c r="ES123" s="259" t="str">
        <f t="shared" si="558"/>
        <v/>
      </c>
      <c r="ET123" s="259" t="str">
        <f t="shared" si="558"/>
        <v/>
      </c>
      <c r="EU123" s="259" t="str">
        <f t="shared" si="558"/>
        <v/>
      </c>
      <c r="EV123" s="259" t="str">
        <f t="shared" si="558"/>
        <v/>
      </c>
      <c r="EW123" s="259" t="str">
        <f t="shared" si="559"/>
        <v/>
      </c>
      <c r="EX123" s="259" t="str">
        <f t="shared" si="559"/>
        <v/>
      </c>
      <c r="EY123" s="259" t="str">
        <f t="shared" si="559"/>
        <v/>
      </c>
      <c r="EZ123" s="259" t="str">
        <f t="shared" si="559"/>
        <v/>
      </c>
      <c r="FA123" s="259" t="str">
        <f t="shared" si="559"/>
        <v/>
      </c>
      <c r="FB123" s="259" t="str">
        <f t="shared" si="559"/>
        <v/>
      </c>
      <c r="FC123" s="261" t="str">
        <f t="shared" si="559"/>
        <v/>
      </c>
      <c r="FD123" s="261" t="str">
        <f t="shared" si="559"/>
        <v/>
      </c>
      <c r="FE123" s="261" t="str">
        <f t="shared" si="559"/>
        <v/>
      </c>
      <c r="FF123" s="261" t="str">
        <f t="shared" si="559"/>
        <v/>
      </c>
      <c r="FG123" s="261" t="str">
        <f t="shared" si="560"/>
        <v/>
      </c>
      <c r="FH123" s="261" t="str">
        <f t="shared" si="560"/>
        <v/>
      </c>
      <c r="FI123" s="261" t="str">
        <f t="shared" si="560"/>
        <v/>
      </c>
      <c r="FJ123" s="261" t="str">
        <f t="shared" si="560"/>
        <v/>
      </c>
      <c r="FK123" s="261" t="str">
        <f t="shared" si="560"/>
        <v/>
      </c>
      <c r="FL123" s="261" t="str">
        <f t="shared" si="560"/>
        <v/>
      </c>
      <c r="FM123" s="261" t="str">
        <f t="shared" si="560"/>
        <v/>
      </c>
      <c r="FN123" s="261" t="str">
        <f t="shared" si="560"/>
        <v/>
      </c>
      <c r="FO123" s="261" t="str">
        <f t="shared" si="560"/>
        <v/>
      </c>
      <c r="FP123" s="261" t="str">
        <f t="shared" si="560"/>
        <v/>
      </c>
      <c r="FQ123" s="261" t="str">
        <f t="shared" si="561"/>
        <v/>
      </c>
      <c r="FR123" s="261" t="str">
        <f t="shared" si="561"/>
        <v/>
      </c>
      <c r="FS123" s="261" t="str">
        <f t="shared" si="561"/>
        <v/>
      </c>
      <c r="FT123" s="261" t="str">
        <f t="shared" si="561"/>
        <v/>
      </c>
      <c r="FU123" s="263" t="str">
        <f t="shared" si="561"/>
        <v/>
      </c>
      <c r="FV123" s="263" t="str">
        <f t="shared" si="561"/>
        <v/>
      </c>
      <c r="FW123" s="263" t="str">
        <f t="shared" si="561"/>
        <v/>
      </c>
      <c r="FX123" s="263" t="str">
        <f t="shared" si="561"/>
        <v/>
      </c>
      <c r="FY123" s="263" t="str">
        <f t="shared" si="561"/>
        <v/>
      </c>
      <c r="FZ123" s="263" t="str">
        <f t="shared" si="561"/>
        <v/>
      </c>
      <c r="GA123" s="263" t="str">
        <f t="shared" si="562"/>
        <v/>
      </c>
      <c r="GB123" s="263" t="str">
        <f t="shared" si="562"/>
        <v/>
      </c>
      <c r="GC123" s="263" t="str">
        <f t="shared" si="562"/>
        <v/>
      </c>
      <c r="GD123" s="263" t="str">
        <f t="shared" si="562"/>
        <v/>
      </c>
      <c r="GE123" s="263" t="str">
        <f t="shared" si="562"/>
        <v/>
      </c>
      <c r="GF123" s="263" t="str">
        <f t="shared" si="562"/>
        <v/>
      </c>
      <c r="GG123" s="263" t="str">
        <f t="shared" si="562"/>
        <v/>
      </c>
      <c r="GH123" s="263" t="str">
        <f t="shared" si="562"/>
        <v/>
      </c>
      <c r="GI123" s="263" t="str">
        <f t="shared" si="562"/>
        <v/>
      </c>
      <c r="GJ123" s="263" t="str">
        <f t="shared" si="562"/>
        <v/>
      </c>
      <c r="GK123" s="263" t="str">
        <f t="shared" si="563"/>
        <v/>
      </c>
      <c r="GL123" s="263" t="str">
        <f t="shared" si="563"/>
        <v/>
      </c>
      <c r="GM123" s="265" t="str">
        <f t="shared" si="563"/>
        <v/>
      </c>
      <c r="GN123" s="265" t="str">
        <f t="shared" si="563"/>
        <v/>
      </c>
      <c r="GO123" s="265" t="str">
        <f t="shared" si="563"/>
        <v/>
      </c>
      <c r="GP123" s="265" t="str">
        <f t="shared" si="563"/>
        <v/>
      </c>
      <c r="GQ123" s="265" t="str">
        <f t="shared" si="563"/>
        <v/>
      </c>
      <c r="GR123" s="265" t="str">
        <f t="shared" si="563"/>
        <v/>
      </c>
      <c r="GS123" s="265" t="str">
        <f t="shared" si="563"/>
        <v/>
      </c>
      <c r="GT123" s="265" t="str">
        <f t="shared" si="563"/>
        <v/>
      </c>
      <c r="GU123" s="265" t="str">
        <f t="shared" si="564"/>
        <v/>
      </c>
      <c r="GV123" s="265" t="str">
        <f t="shared" si="564"/>
        <v/>
      </c>
      <c r="GW123" s="265" t="str">
        <f t="shared" si="564"/>
        <v/>
      </c>
      <c r="GX123" s="265" t="str">
        <f t="shared" si="564"/>
        <v/>
      </c>
      <c r="GY123" s="265" t="str">
        <f t="shared" si="564"/>
        <v/>
      </c>
      <c r="GZ123" s="265" t="str">
        <f t="shared" si="564"/>
        <v/>
      </c>
      <c r="HA123" s="265" t="str">
        <f t="shared" si="564"/>
        <v/>
      </c>
      <c r="HB123" s="265" t="str">
        <f t="shared" si="564"/>
        <v/>
      </c>
      <c r="HC123" s="265" t="str">
        <f t="shared" si="564"/>
        <v/>
      </c>
      <c r="HD123" s="265" t="str">
        <f t="shared" si="564"/>
        <v/>
      </c>
      <c r="HF123" s="265">
        <f t="shared" si="550"/>
        <v>112</v>
      </c>
      <c r="HG123" s="267" t="str">
        <f t="shared" si="608"/>
        <v/>
      </c>
      <c r="HH123" s="267" t="str">
        <f t="shared" si="608"/>
        <v/>
      </c>
      <c r="HI123" s="267" t="str">
        <f t="shared" si="608"/>
        <v/>
      </c>
      <c r="HJ123" s="267" t="str">
        <f t="shared" si="608"/>
        <v/>
      </c>
      <c r="HK123" s="267" t="str">
        <f t="shared" si="608"/>
        <v/>
      </c>
      <c r="HL123" s="267" t="str">
        <f t="shared" si="608"/>
        <v/>
      </c>
      <c r="HM123" s="267" t="str">
        <f t="shared" si="608"/>
        <v/>
      </c>
      <c r="HN123" s="267" t="str">
        <f t="shared" si="608"/>
        <v/>
      </c>
      <c r="HO123" s="267" t="str">
        <f t="shared" si="608"/>
        <v/>
      </c>
      <c r="HP123" s="267" t="str">
        <f t="shared" si="608"/>
        <v/>
      </c>
      <c r="HQ123" s="267" t="str">
        <f t="shared" si="609"/>
        <v/>
      </c>
      <c r="HR123" s="267" t="str">
        <f t="shared" si="609"/>
        <v/>
      </c>
      <c r="HS123" s="267" t="str">
        <f t="shared" si="609"/>
        <v/>
      </c>
      <c r="HT123" s="267" t="str">
        <f t="shared" si="609"/>
        <v/>
      </c>
      <c r="HU123" s="267" t="str">
        <f t="shared" si="609"/>
        <v/>
      </c>
      <c r="HV123" s="267" t="str">
        <f t="shared" si="609"/>
        <v/>
      </c>
      <c r="HW123" s="267" t="str">
        <f t="shared" si="609"/>
        <v/>
      </c>
      <c r="HX123" s="267" t="str">
        <f t="shared" si="609"/>
        <v/>
      </c>
      <c r="HY123" s="267" t="str">
        <f t="shared" si="609"/>
        <v/>
      </c>
      <c r="HZ123" s="267" t="str">
        <f t="shared" si="609"/>
        <v/>
      </c>
      <c r="IA123" s="264"/>
      <c r="IB123" s="267" t="str">
        <f t="shared" si="567"/>
        <v/>
      </c>
      <c r="IC123" s="267" t="str">
        <f t="shared" si="568"/>
        <v/>
      </c>
      <c r="ID123" s="267" t="str">
        <f t="shared" si="569"/>
        <v/>
      </c>
      <c r="IE123" s="267" t="str">
        <f t="shared" si="570"/>
        <v/>
      </c>
      <c r="IF123" s="267" t="str">
        <f t="shared" si="571"/>
        <v/>
      </c>
      <c r="IG123" s="267" t="str">
        <f t="shared" si="572"/>
        <v/>
      </c>
      <c r="IH123" s="267" t="str">
        <f t="shared" si="573"/>
        <v/>
      </c>
      <c r="II123" s="267" t="str">
        <f t="shared" si="574"/>
        <v/>
      </c>
      <c r="IJ123" s="267" t="str">
        <f t="shared" si="575"/>
        <v/>
      </c>
      <c r="IK123" s="267" t="str">
        <f t="shared" si="576"/>
        <v/>
      </c>
      <c r="IL123" s="267" t="str">
        <f t="shared" si="577"/>
        <v/>
      </c>
      <c r="IM123" s="267" t="str">
        <f t="shared" si="578"/>
        <v/>
      </c>
      <c r="IN123" s="267" t="str">
        <f t="shared" si="579"/>
        <v/>
      </c>
      <c r="IO123" s="267" t="str">
        <f t="shared" si="580"/>
        <v/>
      </c>
      <c r="IP123" s="267" t="str">
        <f t="shared" si="581"/>
        <v/>
      </c>
      <c r="IQ123" s="267" t="str">
        <f t="shared" si="582"/>
        <v/>
      </c>
      <c r="IR123" s="267" t="str">
        <f t="shared" si="583"/>
        <v/>
      </c>
      <c r="IS123" s="267" t="str">
        <f t="shared" si="584"/>
        <v/>
      </c>
      <c r="IT123" s="267" t="str">
        <f t="shared" si="585"/>
        <v/>
      </c>
      <c r="IU123" s="267" t="str">
        <f t="shared" si="586"/>
        <v/>
      </c>
      <c r="IV123" s="264"/>
      <c r="IW123" s="268">
        <v>110</v>
      </c>
      <c r="IX123" s="265" t="str">
        <f t="shared" si="523"/>
        <v/>
      </c>
      <c r="IY123" s="265" t="str">
        <f t="shared" si="539"/>
        <v/>
      </c>
      <c r="IZ123" s="265" t="str">
        <f t="shared" si="539"/>
        <v/>
      </c>
      <c r="JA123" s="265" t="str">
        <f t="shared" si="539"/>
        <v/>
      </c>
      <c r="JB123" s="265" t="str">
        <f t="shared" si="610"/>
        <v/>
      </c>
      <c r="JC123" s="265" t="str">
        <f t="shared" si="610"/>
        <v/>
      </c>
      <c r="JD123" s="265" t="str">
        <f t="shared" si="610"/>
        <v/>
      </c>
      <c r="JE123" s="265" t="str">
        <f t="shared" si="552"/>
        <v/>
      </c>
      <c r="JF123" s="265" t="str">
        <f t="shared" si="552"/>
        <v/>
      </c>
      <c r="JG123" s="265" t="str">
        <f t="shared" si="552"/>
        <v/>
      </c>
      <c r="JH123" s="265" t="str">
        <f t="shared" si="552"/>
        <v/>
      </c>
      <c r="JI123" s="265" t="str">
        <f t="shared" si="552"/>
        <v/>
      </c>
      <c r="JJ123" s="265" t="str">
        <f t="shared" si="552"/>
        <v/>
      </c>
      <c r="JK123" s="265" t="str">
        <f t="shared" si="552"/>
        <v/>
      </c>
      <c r="JL123" s="265" t="str">
        <f t="shared" si="552"/>
        <v/>
      </c>
      <c r="JM123" s="265" t="str">
        <f t="shared" si="552"/>
        <v/>
      </c>
      <c r="JN123" s="265" t="str">
        <f t="shared" si="566"/>
        <v/>
      </c>
      <c r="JO123" s="265" t="str">
        <f t="shared" si="566"/>
        <v/>
      </c>
      <c r="JP123" s="265" t="str">
        <f t="shared" si="566"/>
        <v/>
      </c>
      <c r="JQ123" s="265" t="str">
        <f t="shared" si="566"/>
        <v/>
      </c>
      <c r="JS123" s="265" t="str">
        <f>IF(IX123="","",SUM(IX$12:IX123)-IX123+1)</f>
        <v/>
      </c>
      <c r="JT123" s="265" t="str">
        <f>IF(IY123="","",SUM(IY$12:IY123)-IY123+1)</f>
        <v/>
      </c>
      <c r="JU123" s="265" t="str">
        <f>IF(IZ123="","",SUM(IZ$12:IZ123)-IZ123+1)</f>
        <v/>
      </c>
      <c r="JV123" s="265" t="str">
        <f>IF(JA123="","",SUM(JA$12:JA123)-JA123+1)</f>
        <v/>
      </c>
      <c r="JW123" s="265" t="str">
        <f>IF(JB123="","",SUM(JB$12:JB123)-JB123+1)</f>
        <v/>
      </c>
      <c r="JX123" s="265" t="str">
        <f>IF(JC123="","",SUM(JC$12:JC123)-JC123+1)</f>
        <v/>
      </c>
      <c r="JY123" s="265" t="str">
        <f>IF(JD123="","",SUM(JD$12:JD123)-JD123+1)</f>
        <v/>
      </c>
      <c r="JZ123" s="265" t="str">
        <f>IF(JE123="","",SUM(JE$12:JE123)-JE123+1)</f>
        <v/>
      </c>
      <c r="KA123" s="265" t="str">
        <f>IF(JF123="","",SUM(JF$12:JF123)-JF123+1)</f>
        <v/>
      </c>
      <c r="KB123" s="265" t="str">
        <f>IF(JG123="","",SUM(JG$12:JG123)-JG123+1)</f>
        <v/>
      </c>
      <c r="KC123" s="265" t="str">
        <f>IF(JH123="","",SUM(JH$12:JH123)-JH123+1)</f>
        <v/>
      </c>
      <c r="KD123" s="265" t="str">
        <f>IF(JI123="","",SUM(JI$12:JI123)-JI123+1)</f>
        <v/>
      </c>
      <c r="KE123" s="265" t="str">
        <f>IF(JJ123="","",SUM(JJ$12:JJ123)-JJ123+1)</f>
        <v/>
      </c>
      <c r="KF123" s="265" t="str">
        <f>IF(JK123="","",SUM(JK$12:JK123)-JK123+1)</f>
        <v/>
      </c>
      <c r="KG123" s="265" t="str">
        <f>IF(JL123="","",SUM(JL$12:JL123)-JL123+1)</f>
        <v/>
      </c>
      <c r="KH123" s="265" t="str">
        <f>IF(JM123="","",SUM(JM$12:JM123)-JM123+1)</f>
        <v/>
      </c>
      <c r="KI123" s="265" t="str">
        <f>IF(JN123="","",SUM(JN$12:JN123)-JN123+1)</f>
        <v/>
      </c>
      <c r="KJ123" s="265" t="str">
        <f>IF(JO123="","",SUM(JO$12:JO123)-JO123+1)</f>
        <v/>
      </c>
      <c r="KK123" s="265" t="str">
        <f>IF(JP123="","",SUM(JP$12:JP123)-JP123+1)</f>
        <v/>
      </c>
      <c r="KL123" s="265" t="str">
        <f>IF(JQ123="","",SUM(JQ$12:JQ123)-JQ123+1)</f>
        <v/>
      </c>
      <c r="KN123" s="265"/>
      <c r="KO123" s="265"/>
      <c r="KP123" s="265"/>
      <c r="KQ123" s="265"/>
      <c r="KR123" s="265"/>
      <c r="KS123" s="265"/>
      <c r="KT123" s="265"/>
      <c r="KU123" s="265" t="str">
        <f t="shared" si="587"/>
        <v/>
      </c>
      <c r="KV123" s="265" t="str">
        <f t="shared" si="588"/>
        <v/>
      </c>
      <c r="KW123" s="265" t="str">
        <f t="shared" si="589"/>
        <v/>
      </c>
      <c r="KX123" s="265" t="str">
        <f t="shared" si="590"/>
        <v/>
      </c>
      <c r="KY123" s="265" t="str">
        <f t="shared" si="591"/>
        <v/>
      </c>
      <c r="KZ123" s="265" t="str">
        <f t="shared" si="592"/>
        <v/>
      </c>
      <c r="LA123" s="265" t="str">
        <f t="shared" si="593"/>
        <v/>
      </c>
      <c r="LB123" s="265" t="str">
        <f t="shared" si="594"/>
        <v/>
      </c>
      <c r="LC123" s="265" t="str">
        <f t="shared" si="595"/>
        <v/>
      </c>
      <c r="LD123" s="265" t="str">
        <f t="shared" si="596"/>
        <v/>
      </c>
      <c r="LE123" s="265" t="str">
        <f t="shared" si="597"/>
        <v/>
      </c>
      <c r="LF123" s="265" t="str">
        <f t="shared" si="598"/>
        <v/>
      </c>
      <c r="LG123" s="265" t="str">
        <f t="shared" si="599"/>
        <v/>
      </c>
    </row>
    <row r="124" spans="1:319" s="266" customFormat="1" x14ac:dyDescent="0.25">
      <c r="A124" s="248">
        <f t="shared" si="422"/>
        <v>113</v>
      </c>
      <c r="B124" s="176" t="s">
        <v>618</v>
      </c>
      <c r="C124" s="45"/>
      <c r="D124" s="45"/>
      <c r="E124" s="169"/>
      <c r="F124" s="46"/>
      <c r="G124" s="172"/>
      <c r="H124" s="54"/>
      <c r="I124" s="54"/>
      <c r="J124" s="54"/>
      <c r="K124" s="54"/>
      <c r="L124" s="248"/>
      <c r="M124" s="248"/>
      <c r="N124" s="44" t="s">
        <v>596</v>
      </c>
      <c r="O124" s="44" t="s">
        <v>678</v>
      </c>
      <c r="P124" s="43">
        <v>5</v>
      </c>
      <c r="Q124" s="43"/>
      <c r="R124" s="43" t="s">
        <v>415</v>
      </c>
      <c r="S124" s="43" t="str">
        <f t="shared" si="555"/>
        <v/>
      </c>
      <c r="T124" s="54">
        <v>2</v>
      </c>
      <c r="U124" s="54"/>
      <c r="V124" s="54"/>
      <c r="W124" s="343">
        <f t="shared" si="513"/>
        <v>34</v>
      </c>
      <c r="X124" s="344">
        <f t="shared" si="514"/>
        <v>2</v>
      </c>
      <c r="Y124" s="45"/>
      <c r="Z124" s="45"/>
      <c r="AA124" s="54"/>
      <c r="AB124" s="54"/>
      <c r="AC124" s="54"/>
      <c r="AD124" s="44"/>
      <c r="AE124" s="44"/>
      <c r="AF124" s="44"/>
      <c r="AG124" s="45"/>
      <c r="AH124" s="45"/>
      <c r="AI124" s="45"/>
      <c r="AJ124" s="46"/>
      <c r="AK124" s="46"/>
      <c r="AL124" s="46"/>
      <c r="AN124" s="307" t="str">
        <f t="shared" si="377"/>
        <v>Pré: ---</v>
      </c>
      <c r="AO124" s="256" t="str">
        <f t="shared" si="378"/>
        <v>Co: ---</v>
      </c>
      <c r="AP124" s="45" t="str">
        <f t="shared" si="397"/>
        <v/>
      </c>
      <c r="AQ124" s="308" t="str">
        <f t="shared" si="423"/>
        <v>Optativa Humanas</v>
      </c>
      <c r="AR124" s="43" t="str">
        <f t="shared" si="379"/>
        <v/>
      </c>
      <c r="AS124" s="255"/>
      <c r="AT124" s="256" t="str">
        <f t="shared" si="380"/>
        <v/>
      </c>
      <c r="AU124" s="257" t="str">
        <f t="shared" si="600"/>
        <v/>
      </c>
      <c r="AV124" s="257" t="str">
        <f t="shared" si="600"/>
        <v/>
      </c>
      <c r="AW124" s="257" t="str">
        <f t="shared" si="600"/>
        <v/>
      </c>
      <c r="AX124" s="257" t="str">
        <f t="shared" si="600"/>
        <v/>
      </c>
      <c r="AY124" s="257" t="str">
        <f t="shared" si="600"/>
        <v/>
      </c>
      <c r="AZ124" s="257" t="str">
        <f t="shared" si="600"/>
        <v/>
      </c>
      <c r="BA124" s="257" t="str">
        <f t="shared" si="600"/>
        <v/>
      </c>
      <c r="BB124" s="257" t="str">
        <f t="shared" si="600"/>
        <v/>
      </c>
      <c r="BC124" s="257" t="str">
        <f t="shared" si="600"/>
        <v/>
      </c>
      <c r="BD124" s="257" t="str">
        <f t="shared" si="600"/>
        <v/>
      </c>
      <c r="BE124" s="257" t="str">
        <f t="shared" si="601"/>
        <v/>
      </c>
      <c r="BF124" s="257" t="str">
        <f t="shared" si="601"/>
        <v/>
      </c>
      <c r="BG124" s="257" t="str">
        <f t="shared" si="601"/>
        <v/>
      </c>
      <c r="BH124" s="257" t="str">
        <f t="shared" si="601"/>
        <v/>
      </c>
      <c r="BI124" s="257" t="str">
        <f t="shared" si="601"/>
        <v/>
      </c>
      <c r="BJ124" s="257" t="str">
        <f t="shared" si="601"/>
        <v/>
      </c>
      <c r="BK124" s="257" t="str">
        <f t="shared" si="601"/>
        <v/>
      </c>
      <c r="BL124" s="257" t="str">
        <f t="shared" si="601"/>
        <v/>
      </c>
      <c r="BM124" s="258" t="str">
        <f t="shared" si="381"/>
        <v/>
      </c>
      <c r="BN124" s="259" t="str">
        <f t="shared" si="602"/>
        <v/>
      </c>
      <c r="BO124" s="259" t="str">
        <f t="shared" si="602"/>
        <v/>
      </c>
      <c r="BP124" s="259" t="str">
        <f t="shared" si="602"/>
        <v/>
      </c>
      <c r="BQ124" s="259" t="str">
        <f t="shared" si="602"/>
        <v/>
      </c>
      <c r="BR124" s="259" t="str">
        <f t="shared" si="602"/>
        <v/>
      </c>
      <c r="BS124" s="259" t="str">
        <f t="shared" si="602"/>
        <v/>
      </c>
      <c r="BT124" s="259" t="str">
        <f t="shared" si="602"/>
        <v/>
      </c>
      <c r="BU124" s="259" t="str">
        <f t="shared" si="602"/>
        <v/>
      </c>
      <c r="BV124" s="259" t="str">
        <f t="shared" si="602"/>
        <v/>
      </c>
      <c r="BW124" s="259" t="str">
        <f t="shared" si="602"/>
        <v/>
      </c>
      <c r="BX124" s="259" t="str">
        <f t="shared" si="603"/>
        <v/>
      </c>
      <c r="BY124" s="259" t="str">
        <f t="shared" si="603"/>
        <v/>
      </c>
      <c r="BZ124" s="259" t="str">
        <f t="shared" si="603"/>
        <v/>
      </c>
      <c r="CA124" s="259" t="str">
        <f t="shared" si="603"/>
        <v/>
      </c>
      <c r="CB124" s="259" t="str">
        <f t="shared" si="603"/>
        <v/>
      </c>
      <c r="CC124" s="259" t="str">
        <f t="shared" si="603"/>
        <v/>
      </c>
      <c r="CD124" s="259" t="str">
        <f t="shared" si="603"/>
        <v/>
      </c>
      <c r="CE124" s="259" t="str">
        <f t="shared" si="603"/>
        <v/>
      </c>
      <c r="CF124" s="260" t="str">
        <f t="shared" si="382"/>
        <v/>
      </c>
      <c r="CG124" s="261" t="str">
        <f t="shared" si="604"/>
        <v/>
      </c>
      <c r="CH124" s="261" t="str">
        <f t="shared" si="604"/>
        <v/>
      </c>
      <c r="CI124" s="261" t="str">
        <f t="shared" si="604"/>
        <v/>
      </c>
      <c r="CJ124" s="261" t="str">
        <f t="shared" si="604"/>
        <v/>
      </c>
      <c r="CK124" s="261" t="str">
        <f t="shared" si="604"/>
        <v/>
      </c>
      <c r="CL124" s="261" t="str">
        <f t="shared" si="604"/>
        <v/>
      </c>
      <c r="CM124" s="261" t="str">
        <f t="shared" si="604"/>
        <v/>
      </c>
      <c r="CN124" s="261" t="str">
        <f t="shared" si="604"/>
        <v/>
      </c>
      <c r="CO124" s="261" t="str">
        <f t="shared" si="604"/>
        <v/>
      </c>
      <c r="CP124" s="261" t="str">
        <f t="shared" si="604"/>
        <v/>
      </c>
      <c r="CQ124" s="261" t="str">
        <f t="shared" si="605"/>
        <v/>
      </c>
      <c r="CR124" s="261" t="str">
        <f t="shared" si="605"/>
        <v/>
      </c>
      <c r="CS124" s="261" t="str">
        <f t="shared" si="605"/>
        <v/>
      </c>
      <c r="CT124" s="261" t="str">
        <f t="shared" si="605"/>
        <v/>
      </c>
      <c r="CU124" s="261" t="str">
        <f t="shared" si="605"/>
        <v/>
      </c>
      <c r="CV124" s="261" t="str">
        <f t="shared" si="605"/>
        <v/>
      </c>
      <c r="CW124" s="261" t="str">
        <f t="shared" si="605"/>
        <v/>
      </c>
      <c r="CX124" s="261" t="str">
        <f t="shared" si="605"/>
        <v/>
      </c>
      <c r="CY124" s="262" t="str">
        <f t="shared" si="383"/>
        <v/>
      </c>
      <c r="CZ124" s="263" t="str">
        <f t="shared" si="606"/>
        <v/>
      </c>
      <c r="DA124" s="263" t="str">
        <f t="shared" si="606"/>
        <v/>
      </c>
      <c r="DB124" s="263" t="str">
        <f t="shared" si="606"/>
        <v/>
      </c>
      <c r="DC124" s="263" t="str">
        <f t="shared" si="606"/>
        <v/>
      </c>
      <c r="DD124" s="263" t="str">
        <f t="shared" si="606"/>
        <v/>
      </c>
      <c r="DE124" s="263" t="str">
        <f t="shared" si="606"/>
        <v/>
      </c>
      <c r="DF124" s="263" t="str">
        <f t="shared" si="606"/>
        <v/>
      </c>
      <c r="DG124" s="263" t="str">
        <f t="shared" si="606"/>
        <v/>
      </c>
      <c r="DH124" s="263" t="str">
        <f t="shared" si="606"/>
        <v/>
      </c>
      <c r="DI124" s="263" t="str">
        <f t="shared" si="606"/>
        <v/>
      </c>
      <c r="DJ124" s="263" t="str">
        <f t="shared" si="607"/>
        <v/>
      </c>
      <c r="DK124" s="263" t="str">
        <f t="shared" si="607"/>
        <v/>
      </c>
      <c r="DL124" s="263" t="str">
        <f t="shared" si="607"/>
        <v/>
      </c>
      <c r="DM124" s="263" t="str">
        <f t="shared" si="607"/>
        <v/>
      </c>
      <c r="DN124" s="263" t="str">
        <f t="shared" si="607"/>
        <v/>
      </c>
      <c r="DO124" s="263" t="str">
        <f t="shared" si="607"/>
        <v/>
      </c>
      <c r="DP124" s="263" t="str">
        <f t="shared" si="607"/>
        <v/>
      </c>
      <c r="DQ124" s="263" t="str">
        <f t="shared" si="607"/>
        <v/>
      </c>
      <c r="DR124" s="264"/>
      <c r="DS124" s="257" t="str">
        <f t="shared" si="556"/>
        <v/>
      </c>
      <c r="DT124" s="257" t="str">
        <f t="shared" si="556"/>
        <v/>
      </c>
      <c r="DU124" s="257" t="str">
        <f t="shared" si="556"/>
        <v/>
      </c>
      <c r="DV124" s="257" t="str">
        <f t="shared" si="556"/>
        <v/>
      </c>
      <c r="DW124" s="257" t="str">
        <f t="shared" si="556"/>
        <v/>
      </c>
      <c r="DX124" s="257" t="str">
        <f t="shared" si="556"/>
        <v/>
      </c>
      <c r="DY124" s="257" t="str">
        <f t="shared" si="556"/>
        <v/>
      </c>
      <c r="DZ124" s="257" t="str">
        <f t="shared" si="556"/>
        <v/>
      </c>
      <c r="EA124" s="257" t="str">
        <f t="shared" si="556"/>
        <v/>
      </c>
      <c r="EB124" s="257" t="str">
        <f t="shared" si="556"/>
        <v/>
      </c>
      <c r="EC124" s="257" t="str">
        <f t="shared" si="557"/>
        <v/>
      </c>
      <c r="ED124" s="257" t="str">
        <f t="shared" si="557"/>
        <v/>
      </c>
      <c r="EE124" s="257" t="str">
        <f t="shared" si="557"/>
        <v/>
      </c>
      <c r="EF124" s="257" t="str">
        <f t="shared" si="557"/>
        <v/>
      </c>
      <c r="EG124" s="257" t="str">
        <f t="shared" si="557"/>
        <v/>
      </c>
      <c r="EH124" s="257" t="str">
        <f t="shared" si="557"/>
        <v/>
      </c>
      <c r="EI124" s="257" t="str">
        <f t="shared" si="557"/>
        <v/>
      </c>
      <c r="EJ124" s="257" t="str">
        <f t="shared" si="557"/>
        <v/>
      </c>
      <c r="EK124" s="259" t="str">
        <f t="shared" si="557"/>
        <v/>
      </c>
      <c r="EL124" s="259" t="str">
        <f t="shared" si="557"/>
        <v/>
      </c>
      <c r="EM124" s="259" t="str">
        <f t="shared" si="558"/>
        <v/>
      </c>
      <c r="EN124" s="259" t="str">
        <f t="shared" si="558"/>
        <v/>
      </c>
      <c r="EO124" s="259" t="str">
        <f t="shared" si="558"/>
        <v/>
      </c>
      <c r="EP124" s="259" t="str">
        <f t="shared" si="558"/>
        <v/>
      </c>
      <c r="EQ124" s="259" t="str">
        <f t="shared" si="558"/>
        <v/>
      </c>
      <c r="ER124" s="259" t="str">
        <f t="shared" si="558"/>
        <v/>
      </c>
      <c r="ES124" s="259" t="str">
        <f t="shared" si="558"/>
        <v/>
      </c>
      <c r="ET124" s="259" t="str">
        <f t="shared" si="558"/>
        <v/>
      </c>
      <c r="EU124" s="259" t="str">
        <f t="shared" si="558"/>
        <v/>
      </c>
      <c r="EV124" s="259" t="str">
        <f t="shared" si="558"/>
        <v/>
      </c>
      <c r="EW124" s="259" t="str">
        <f t="shared" si="559"/>
        <v/>
      </c>
      <c r="EX124" s="259" t="str">
        <f t="shared" si="559"/>
        <v/>
      </c>
      <c r="EY124" s="259" t="str">
        <f t="shared" si="559"/>
        <v/>
      </c>
      <c r="EZ124" s="259" t="str">
        <f t="shared" si="559"/>
        <v/>
      </c>
      <c r="FA124" s="259" t="str">
        <f t="shared" si="559"/>
        <v/>
      </c>
      <c r="FB124" s="259" t="str">
        <f t="shared" si="559"/>
        <v/>
      </c>
      <c r="FC124" s="261" t="str">
        <f t="shared" si="559"/>
        <v/>
      </c>
      <c r="FD124" s="261" t="str">
        <f t="shared" si="559"/>
        <v/>
      </c>
      <c r="FE124" s="261" t="str">
        <f t="shared" si="559"/>
        <v/>
      </c>
      <c r="FF124" s="261" t="str">
        <f t="shared" si="559"/>
        <v/>
      </c>
      <c r="FG124" s="261" t="str">
        <f t="shared" si="560"/>
        <v/>
      </c>
      <c r="FH124" s="261" t="str">
        <f t="shared" si="560"/>
        <v/>
      </c>
      <c r="FI124" s="261" t="str">
        <f t="shared" si="560"/>
        <v/>
      </c>
      <c r="FJ124" s="261" t="str">
        <f t="shared" si="560"/>
        <v/>
      </c>
      <c r="FK124" s="261" t="str">
        <f t="shared" si="560"/>
        <v/>
      </c>
      <c r="FL124" s="261" t="str">
        <f t="shared" si="560"/>
        <v/>
      </c>
      <c r="FM124" s="261" t="str">
        <f t="shared" si="560"/>
        <v/>
      </c>
      <c r="FN124" s="261" t="str">
        <f t="shared" si="560"/>
        <v/>
      </c>
      <c r="FO124" s="261" t="str">
        <f t="shared" si="560"/>
        <v/>
      </c>
      <c r="FP124" s="261" t="str">
        <f t="shared" si="560"/>
        <v/>
      </c>
      <c r="FQ124" s="261" t="str">
        <f t="shared" si="561"/>
        <v/>
      </c>
      <c r="FR124" s="261" t="str">
        <f t="shared" si="561"/>
        <v/>
      </c>
      <c r="FS124" s="261" t="str">
        <f t="shared" si="561"/>
        <v/>
      </c>
      <c r="FT124" s="261" t="str">
        <f t="shared" si="561"/>
        <v/>
      </c>
      <c r="FU124" s="263" t="str">
        <f t="shared" si="561"/>
        <v/>
      </c>
      <c r="FV124" s="263" t="str">
        <f t="shared" si="561"/>
        <v/>
      </c>
      <c r="FW124" s="263" t="str">
        <f t="shared" si="561"/>
        <v/>
      </c>
      <c r="FX124" s="263" t="str">
        <f t="shared" si="561"/>
        <v/>
      </c>
      <c r="FY124" s="263" t="str">
        <f t="shared" si="561"/>
        <v/>
      </c>
      <c r="FZ124" s="263" t="str">
        <f t="shared" si="561"/>
        <v/>
      </c>
      <c r="GA124" s="263" t="str">
        <f t="shared" si="562"/>
        <v/>
      </c>
      <c r="GB124" s="263" t="str">
        <f t="shared" si="562"/>
        <v/>
      </c>
      <c r="GC124" s="263" t="str">
        <f t="shared" si="562"/>
        <v/>
      </c>
      <c r="GD124" s="263" t="str">
        <f t="shared" si="562"/>
        <v/>
      </c>
      <c r="GE124" s="263" t="str">
        <f t="shared" si="562"/>
        <v/>
      </c>
      <c r="GF124" s="263" t="str">
        <f t="shared" si="562"/>
        <v/>
      </c>
      <c r="GG124" s="263" t="str">
        <f t="shared" si="562"/>
        <v/>
      </c>
      <c r="GH124" s="263" t="str">
        <f t="shared" si="562"/>
        <v/>
      </c>
      <c r="GI124" s="263" t="str">
        <f t="shared" si="562"/>
        <v/>
      </c>
      <c r="GJ124" s="263" t="str">
        <f t="shared" si="562"/>
        <v/>
      </c>
      <c r="GK124" s="263" t="str">
        <f t="shared" si="563"/>
        <v/>
      </c>
      <c r="GL124" s="263" t="str">
        <f t="shared" si="563"/>
        <v/>
      </c>
      <c r="GM124" s="265" t="str">
        <f t="shared" si="563"/>
        <v/>
      </c>
      <c r="GN124" s="265" t="str">
        <f t="shared" si="563"/>
        <v/>
      </c>
      <c r="GO124" s="265" t="str">
        <f t="shared" si="563"/>
        <v/>
      </c>
      <c r="GP124" s="265" t="str">
        <f t="shared" si="563"/>
        <v/>
      </c>
      <c r="GQ124" s="265" t="str">
        <f t="shared" si="563"/>
        <v/>
      </c>
      <c r="GR124" s="265" t="str">
        <f t="shared" si="563"/>
        <v/>
      </c>
      <c r="GS124" s="265" t="str">
        <f t="shared" si="563"/>
        <v/>
      </c>
      <c r="GT124" s="265" t="str">
        <f t="shared" si="563"/>
        <v/>
      </c>
      <c r="GU124" s="265" t="str">
        <f t="shared" si="564"/>
        <v/>
      </c>
      <c r="GV124" s="265" t="str">
        <f t="shared" si="564"/>
        <v/>
      </c>
      <c r="GW124" s="265" t="str">
        <f t="shared" si="564"/>
        <v/>
      </c>
      <c r="GX124" s="265" t="str">
        <f t="shared" si="564"/>
        <v/>
      </c>
      <c r="GY124" s="265" t="str">
        <f t="shared" si="564"/>
        <v/>
      </c>
      <c r="GZ124" s="265" t="str">
        <f t="shared" si="564"/>
        <v/>
      </c>
      <c r="HA124" s="265" t="str">
        <f t="shared" si="564"/>
        <v/>
      </c>
      <c r="HB124" s="265" t="str">
        <f t="shared" si="564"/>
        <v/>
      </c>
      <c r="HC124" s="265" t="str">
        <f t="shared" si="564"/>
        <v/>
      </c>
      <c r="HD124" s="265" t="str">
        <f t="shared" si="564"/>
        <v/>
      </c>
      <c r="HF124" s="265">
        <f t="shared" si="550"/>
        <v>113</v>
      </c>
      <c r="HG124" s="267" t="str">
        <f t="shared" si="608"/>
        <v/>
      </c>
      <c r="HH124" s="267" t="str">
        <f t="shared" si="608"/>
        <v/>
      </c>
      <c r="HI124" s="267" t="str">
        <f t="shared" si="608"/>
        <v/>
      </c>
      <c r="HJ124" s="267" t="str">
        <f t="shared" si="608"/>
        <v/>
      </c>
      <c r="HK124" s="267" t="str">
        <f t="shared" si="608"/>
        <v/>
      </c>
      <c r="HL124" s="267" t="str">
        <f t="shared" si="608"/>
        <v/>
      </c>
      <c r="HM124" s="267" t="str">
        <f t="shared" si="608"/>
        <v/>
      </c>
      <c r="HN124" s="267" t="str">
        <f t="shared" si="608"/>
        <v/>
      </c>
      <c r="HO124" s="267" t="str">
        <f t="shared" si="608"/>
        <v/>
      </c>
      <c r="HP124" s="267" t="str">
        <f t="shared" si="608"/>
        <v/>
      </c>
      <c r="HQ124" s="267" t="str">
        <f t="shared" si="609"/>
        <v/>
      </c>
      <c r="HR124" s="267" t="str">
        <f t="shared" si="609"/>
        <v/>
      </c>
      <c r="HS124" s="267" t="str">
        <f t="shared" si="609"/>
        <v/>
      </c>
      <c r="HT124" s="267" t="str">
        <f t="shared" si="609"/>
        <v/>
      </c>
      <c r="HU124" s="267" t="str">
        <f t="shared" si="609"/>
        <v/>
      </c>
      <c r="HV124" s="267" t="str">
        <f t="shared" si="609"/>
        <v/>
      </c>
      <c r="HW124" s="267" t="str">
        <f t="shared" si="609"/>
        <v/>
      </c>
      <c r="HX124" s="267" t="str">
        <f t="shared" si="609"/>
        <v/>
      </c>
      <c r="HY124" s="267" t="str">
        <f t="shared" si="609"/>
        <v/>
      </c>
      <c r="HZ124" s="267" t="str">
        <f t="shared" si="609"/>
        <v/>
      </c>
      <c r="IA124" s="264"/>
      <c r="IB124" s="267" t="str">
        <f t="shared" si="567"/>
        <v/>
      </c>
      <c r="IC124" s="267" t="str">
        <f t="shared" si="568"/>
        <v/>
      </c>
      <c r="ID124" s="267" t="str">
        <f t="shared" si="569"/>
        <v/>
      </c>
      <c r="IE124" s="267" t="str">
        <f t="shared" si="570"/>
        <v/>
      </c>
      <c r="IF124" s="267" t="str">
        <f t="shared" si="571"/>
        <v/>
      </c>
      <c r="IG124" s="267" t="str">
        <f t="shared" si="572"/>
        <v/>
      </c>
      <c r="IH124" s="267" t="str">
        <f t="shared" si="573"/>
        <v/>
      </c>
      <c r="II124" s="267" t="str">
        <f t="shared" si="574"/>
        <v/>
      </c>
      <c r="IJ124" s="267" t="str">
        <f t="shared" si="575"/>
        <v/>
      </c>
      <c r="IK124" s="267" t="str">
        <f t="shared" si="576"/>
        <v/>
      </c>
      <c r="IL124" s="267" t="str">
        <f t="shared" si="577"/>
        <v/>
      </c>
      <c r="IM124" s="267" t="str">
        <f t="shared" si="578"/>
        <v/>
      </c>
      <c r="IN124" s="267" t="str">
        <f t="shared" si="579"/>
        <v/>
      </c>
      <c r="IO124" s="267" t="str">
        <f t="shared" si="580"/>
        <v/>
      </c>
      <c r="IP124" s="267" t="str">
        <f t="shared" si="581"/>
        <v/>
      </c>
      <c r="IQ124" s="267" t="str">
        <f t="shared" si="582"/>
        <v/>
      </c>
      <c r="IR124" s="267" t="str">
        <f t="shared" si="583"/>
        <v/>
      </c>
      <c r="IS124" s="267" t="str">
        <f t="shared" si="584"/>
        <v/>
      </c>
      <c r="IT124" s="267" t="str">
        <f t="shared" si="585"/>
        <v/>
      </c>
      <c r="IU124" s="267" t="str">
        <f t="shared" si="586"/>
        <v/>
      </c>
      <c r="IV124" s="264"/>
      <c r="IW124" s="268">
        <v>110</v>
      </c>
      <c r="IX124" s="265" t="str">
        <f t="shared" si="523"/>
        <v/>
      </c>
      <c r="IY124" s="265" t="str">
        <f t="shared" si="539"/>
        <v/>
      </c>
      <c r="IZ124" s="265" t="str">
        <f t="shared" si="539"/>
        <v/>
      </c>
      <c r="JA124" s="265" t="str">
        <f t="shared" si="539"/>
        <v/>
      </c>
      <c r="JB124" s="265" t="str">
        <f t="shared" si="610"/>
        <v/>
      </c>
      <c r="JC124" s="265" t="str">
        <f t="shared" si="610"/>
        <v/>
      </c>
      <c r="JD124" s="265" t="str">
        <f t="shared" si="610"/>
        <v/>
      </c>
      <c r="JE124" s="265" t="str">
        <f t="shared" si="552"/>
        <v/>
      </c>
      <c r="JF124" s="265" t="str">
        <f t="shared" si="552"/>
        <v/>
      </c>
      <c r="JG124" s="265" t="str">
        <f t="shared" si="552"/>
        <v/>
      </c>
      <c r="JH124" s="265" t="str">
        <f t="shared" si="552"/>
        <v/>
      </c>
      <c r="JI124" s="265" t="str">
        <f t="shared" si="552"/>
        <v/>
      </c>
      <c r="JJ124" s="265" t="str">
        <f t="shared" si="552"/>
        <v/>
      </c>
      <c r="JK124" s="265" t="str">
        <f t="shared" si="552"/>
        <v/>
      </c>
      <c r="JL124" s="265" t="str">
        <f t="shared" si="552"/>
        <v/>
      </c>
      <c r="JM124" s="265" t="str">
        <f t="shared" si="552"/>
        <v/>
      </c>
      <c r="JN124" s="265" t="str">
        <f t="shared" si="566"/>
        <v/>
      </c>
      <c r="JO124" s="265" t="str">
        <f t="shared" si="566"/>
        <v/>
      </c>
      <c r="JP124" s="265" t="str">
        <f t="shared" si="566"/>
        <v/>
      </c>
      <c r="JQ124" s="265" t="str">
        <f t="shared" si="566"/>
        <v/>
      </c>
      <c r="JS124" s="265" t="str">
        <f>IF(IX124="","",SUM(IX$12:IX124)-IX124+1)</f>
        <v/>
      </c>
      <c r="JT124" s="265" t="str">
        <f>IF(IY124="","",SUM(IY$12:IY124)-IY124+1)</f>
        <v/>
      </c>
      <c r="JU124" s="265" t="str">
        <f>IF(IZ124="","",SUM(IZ$12:IZ124)-IZ124+1)</f>
        <v/>
      </c>
      <c r="JV124" s="265" t="str">
        <f>IF(JA124="","",SUM(JA$12:JA124)-JA124+1)</f>
        <v/>
      </c>
      <c r="JW124" s="265" t="str">
        <f>IF(JB124="","",SUM(JB$12:JB124)-JB124+1)</f>
        <v/>
      </c>
      <c r="JX124" s="265" t="str">
        <f>IF(JC124="","",SUM(JC$12:JC124)-JC124+1)</f>
        <v/>
      </c>
      <c r="JY124" s="265" t="str">
        <f>IF(JD124="","",SUM(JD$12:JD124)-JD124+1)</f>
        <v/>
      </c>
      <c r="JZ124" s="265" t="str">
        <f>IF(JE124="","",SUM(JE$12:JE124)-JE124+1)</f>
        <v/>
      </c>
      <c r="KA124" s="265" t="str">
        <f>IF(JF124="","",SUM(JF$12:JF124)-JF124+1)</f>
        <v/>
      </c>
      <c r="KB124" s="265" t="str">
        <f>IF(JG124="","",SUM(JG$12:JG124)-JG124+1)</f>
        <v/>
      </c>
      <c r="KC124" s="265" t="str">
        <f>IF(JH124="","",SUM(JH$12:JH124)-JH124+1)</f>
        <v/>
      </c>
      <c r="KD124" s="265" t="str">
        <f>IF(JI124="","",SUM(JI$12:JI124)-JI124+1)</f>
        <v/>
      </c>
      <c r="KE124" s="265" t="str">
        <f>IF(JJ124="","",SUM(JJ$12:JJ124)-JJ124+1)</f>
        <v/>
      </c>
      <c r="KF124" s="265" t="str">
        <f>IF(JK124="","",SUM(JK$12:JK124)-JK124+1)</f>
        <v/>
      </c>
      <c r="KG124" s="265" t="str">
        <f>IF(JL124="","",SUM(JL$12:JL124)-JL124+1)</f>
        <v/>
      </c>
      <c r="KH124" s="265" t="str">
        <f>IF(JM124="","",SUM(JM$12:JM124)-JM124+1)</f>
        <v/>
      </c>
      <c r="KI124" s="265" t="str">
        <f>IF(JN124="","",SUM(JN$12:JN124)-JN124+1)</f>
        <v/>
      </c>
      <c r="KJ124" s="265" t="str">
        <f>IF(JO124="","",SUM(JO$12:JO124)-JO124+1)</f>
        <v/>
      </c>
      <c r="KK124" s="265" t="str">
        <f>IF(JP124="","",SUM(JP$12:JP124)-JP124+1)</f>
        <v/>
      </c>
      <c r="KL124" s="265" t="str">
        <f>IF(JQ124="","",SUM(JQ$12:JQ124)-JQ124+1)</f>
        <v/>
      </c>
      <c r="KN124" s="265"/>
      <c r="KO124" s="265"/>
      <c r="KP124" s="265"/>
      <c r="KQ124" s="265"/>
      <c r="KR124" s="265"/>
      <c r="KS124" s="265"/>
      <c r="KT124" s="265"/>
      <c r="KU124" s="265" t="str">
        <f t="shared" si="587"/>
        <v/>
      </c>
      <c r="KV124" s="265" t="str">
        <f t="shared" si="588"/>
        <v/>
      </c>
      <c r="KW124" s="265" t="str">
        <f t="shared" si="589"/>
        <v/>
      </c>
      <c r="KX124" s="265" t="str">
        <f t="shared" si="590"/>
        <v/>
      </c>
      <c r="KY124" s="265" t="str">
        <f t="shared" si="591"/>
        <v/>
      </c>
      <c r="KZ124" s="265" t="str">
        <f t="shared" si="592"/>
        <v/>
      </c>
      <c r="LA124" s="265" t="str">
        <f t="shared" si="593"/>
        <v/>
      </c>
      <c r="LB124" s="265" t="str">
        <f t="shared" si="594"/>
        <v/>
      </c>
      <c r="LC124" s="265" t="str">
        <f t="shared" si="595"/>
        <v/>
      </c>
      <c r="LD124" s="265" t="str">
        <f t="shared" si="596"/>
        <v/>
      </c>
      <c r="LE124" s="265" t="str">
        <f t="shared" si="597"/>
        <v/>
      </c>
      <c r="LF124" s="265" t="str">
        <f t="shared" si="598"/>
        <v/>
      </c>
      <c r="LG124" s="265" t="str">
        <f t="shared" si="599"/>
        <v/>
      </c>
    </row>
    <row r="125" spans="1:319" s="266" customFormat="1" x14ac:dyDescent="0.25">
      <c r="A125" s="248">
        <f t="shared" si="422"/>
        <v>114</v>
      </c>
      <c r="B125" s="176" t="s">
        <v>757</v>
      </c>
      <c r="C125" s="45"/>
      <c r="D125" s="45"/>
      <c r="E125" s="169"/>
      <c r="F125" s="46"/>
      <c r="G125" s="172"/>
      <c r="H125" s="54"/>
      <c r="I125" s="54"/>
      <c r="J125" s="54"/>
      <c r="K125" s="54"/>
      <c r="L125" s="248"/>
      <c r="M125" s="248"/>
      <c r="N125" s="44" t="s">
        <v>596</v>
      </c>
      <c r="O125" s="44" t="s">
        <v>678</v>
      </c>
      <c r="P125" s="43">
        <v>7</v>
      </c>
      <c r="Q125" s="43"/>
      <c r="R125" s="43" t="s">
        <v>415</v>
      </c>
      <c r="S125" s="43" t="str">
        <f t="shared" si="555"/>
        <v/>
      </c>
      <c r="T125" s="54">
        <v>2</v>
      </c>
      <c r="U125" s="54"/>
      <c r="V125" s="54"/>
      <c r="W125" s="343">
        <f t="shared" si="513"/>
        <v>34</v>
      </c>
      <c r="X125" s="344">
        <f t="shared" si="514"/>
        <v>2</v>
      </c>
      <c r="Y125" s="45"/>
      <c r="Z125" s="45"/>
      <c r="AA125" s="54"/>
      <c r="AB125" s="54"/>
      <c r="AC125" s="54"/>
      <c r="AD125" s="44"/>
      <c r="AE125" s="44"/>
      <c r="AF125" s="44"/>
      <c r="AG125" s="45"/>
      <c r="AH125" s="45"/>
      <c r="AI125" s="45"/>
      <c r="AJ125" s="46"/>
      <c r="AK125" s="46"/>
      <c r="AL125" s="46"/>
      <c r="AN125" s="307" t="str">
        <f t="shared" si="377"/>
        <v>Pré: ---</v>
      </c>
      <c r="AO125" s="256" t="str">
        <f t="shared" si="378"/>
        <v>Co: ---</v>
      </c>
      <c r="AP125" s="45" t="str">
        <f t="shared" si="397"/>
        <v/>
      </c>
      <c r="AQ125" s="308" t="str">
        <f t="shared" si="423"/>
        <v>Optativa Tecnológicas</v>
      </c>
      <c r="AR125" s="43" t="str">
        <f t="shared" si="379"/>
        <v/>
      </c>
      <c r="AS125" s="255"/>
      <c r="AT125" s="256" t="str">
        <f t="shared" si="380"/>
        <v/>
      </c>
      <c r="AU125" s="257" t="str">
        <f t="shared" si="600"/>
        <v/>
      </c>
      <c r="AV125" s="257" t="str">
        <f t="shared" si="600"/>
        <v/>
      </c>
      <c r="AW125" s="257" t="str">
        <f t="shared" si="600"/>
        <v/>
      </c>
      <c r="AX125" s="257" t="str">
        <f t="shared" si="600"/>
        <v/>
      </c>
      <c r="AY125" s="257" t="str">
        <f t="shared" si="600"/>
        <v/>
      </c>
      <c r="AZ125" s="257" t="str">
        <f t="shared" si="600"/>
        <v/>
      </c>
      <c r="BA125" s="257" t="str">
        <f t="shared" si="600"/>
        <v/>
      </c>
      <c r="BB125" s="257" t="str">
        <f t="shared" si="600"/>
        <v/>
      </c>
      <c r="BC125" s="257" t="str">
        <f t="shared" si="600"/>
        <v/>
      </c>
      <c r="BD125" s="257" t="str">
        <f t="shared" si="600"/>
        <v/>
      </c>
      <c r="BE125" s="257" t="str">
        <f t="shared" si="601"/>
        <v/>
      </c>
      <c r="BF125" s="257" t="str">
        <f t="shared" si="601"/>
        <v/>
      </c>
      <c r="BG125" s="257" t="str">
        <f t="shared" si="601"/>
        <v/>
      </c>
      <c r="BH125" s="257" t="str">
        <f t="shared" si="601"/>
        <v/>
      </c>
      <c r="BI125" s="257" t="str">
        <f t="shared" si="601"/>
        <v/>
      </c>
      <c r="BJ125" s="257" t="str">
        <f t="shared" si="601"/>
        <v/>
      </c>
      <c r="BK125" s="257" t="str">
        <f t="shared" si="601"/>
        <v/>
      </c>
      <c r="BL125" s="257" t="str">
        <f t="shared" si="601"/>
        <v/>
      </c>
      <c r="BM125" s="258" t="str">
        <f t="shared" si="381"/>
        <v/>
      </c>
      <c r="BN125" s="259" t="str">
        <f t="shared" si="602"/>
        <v/>
      </c>
      <c r="BO125" s="259" t="str">
        <f t="shared" si="602"/>
        <v/>
      </c>
      <c r="BP125" s="259" t="str">
        <f t="shared" si="602"/>
        <v/>
      </c>
      <c r="BQ125" s="259" t="str">
        <f t="shared" si="602"/>
        <v/>
      </c>
      <c r="BR125" s="259" t="str">
        <f t="shared" si="602"/>
        <v/>
      </c>
      <c r="BS125" s="259" t="str">
        <f t="shared" si="602"/>
        <v/>
      </c>
      <c r="BT125" s="259" t="str">
        <f t="shared" si="602"/>
        <v/>
      </c>
      <c r="BU125" s="259" t="str">
        <f t="shared" si="602"/>
        <v/>
      </c>
      <c r="BV125" s="259" t="str">
        <f t="shared" si="602"/>
        <v/>
      </c>
      <c r="BW125" s="259" t="str">
        <f t="shared" si="602"/>
        <v/>
      </c>
      <c r="BX125" s="259" t="str">
        <f t="shared" si="603"/>
        <v/>
      </c>
      <c r="BY125" s="259" t="str">
        <f t="shared" si="603"/>
        <v/>
      </c>
      <c r="BZ125" s="259" t="str">
        <f t="shared" si="603"/>
        <v/>
      </c>
      <c r="CA125" s="259" t="str">
        <f t="shared" si="603"/>
        <v/>
      </c>
      <c r="CB125" s="259" t="str">
        <f t="shared" si="603"/>
        <v/>
      </c>
      <c r="CC125" s="259" t="str">
        <f t="shared" si="603"/>
        <v/>
      </c>
      <c r="CD125" s="259" t="str">
        <f t="shared" si="603"/>
        <v/>
      </c>
      <c r="CE125" s="259" t="str">
        <f t="shared" si="603"/>
        <v/>
      </c>
      <c r="CF125" s="260" t="str">
        <f t="shared" si="382"/>
        <v/>
      </c>
      <c r="CG125" s="261" t="str">
        <f t="shared" si="604"/>
        <v/>
      </c>
      <c r="CH125" s="261" t="str">
        <f t="shared" si="604"/>
        <v/>
      </c>
      <c r="CI125" s="261" t="str">
        <f t="shared" si="604"/>
        <v/>
      </c>
      <c r="CJ125" s="261" t="str">
        <f t="shared" si="604"/>
        <v/>
      </c>
      <c r="CK125" s="261" t="str">
        <f t="shared" si="604"/>
        <v/>
      </c>
      <c r="CL125" s="261" t="str">
        <f t="shared" si="604"/>
        <v/>
      </c>
      <c r="CM125" s="261" t="str">
        <f t="shared" si="604"/>
        <v/>
      </c>
      <c r="CN125" s="261" t="str">
        <f t="shared" si="604"/>
        <v/>
      </c>
      <c r="CO125" s="261" t="str">
        <f t="shared" si="604"/>
        <v/>
      </c>
      <c r="CP125" s="261" t="str">
        <f t="shared" si="604"/>
        <v/>
      </c>
      <c r="CQ125" s="261" t="str">
        <f t="shared" si="605"/>
        <v/>
      </c>
      <c r="CR125" s="261" t="str">
        <f t="shared" si="605"/>
        <v/>
      </c>
      <c r="CS125" s="261" t="str">
        <f t="shared" si="605"/>
        <v/>
      </c>
      <c r="CT125" s="261" t="str">
        <f t="shared" si="605"/>
        <v/>
      </c>
      <c r="CU125" s="261" t="str">
        <f t="shared" si="605"/>
        <v/>
      </c>
      <c r="CV125" s="261" t="str">
        <f t="shared" si="605"/>
        <v/>
      </c>
      <c r="CW125" s="261" t="str">
        <f t="shared" si="605"/>
        <v/>
      </c>
      <c r="CX125" s="261" t="str">
        <f t="shared" si="605"/>
        <v/>
      </c>
      <c r="CY125" s="262" t="str">
        <f t="shared" si="383"/>
        <v/>
      </c>
      <c r="CZ125" s="263" t="str">
        <f t="shared" si="606"/>
        <v/>
      </c>
      <c r="DA125" s="263" t="str">
        <f t="shared" si="606"/>
        <v/>
      </c>
      <c r="DB125" s="263" t="str">
        <f t="shared" si="606"/>
        <v/>
      </c>
      <c r="DC125" s="263" t="str">
        <f t="shared" si="606"/>
        <v/>
      </c>
      <c r="DD125" s="263" t="str">
        <f t="shared" si="606"/>
        <v/>
      </c>
      <c r="DE125" s="263" t="str">
        <f t="shared" si="606"/>
        <v/>
      </c>
      <c r="DF125" s="263" t="str">
        <f t="shared" si="606"/>
        <v/>
      </c>
      <c r="DG125" s="263" t="str">
        <f t="shared" si="606"/>
        <v/>
      </c>
      <c r="DH125" s="263" t="str">
        <f t="shared" si="606"/>
        <v/>
      </c>
      <c r="DI125" s="263" t="str">
        <f t="shared" si="606"/>
        <v/>
      </c>
      <c r="DJ125" s="263" t="str">
        <f t="shared" si="607"/>
        <v/>
      </c>
      <c r="DK125" s="263" t="str">
        <f t="shared" si="607"/>
        <v/>
      </c>
      <c r="DL125" s="263" t="str">
        <f t="shared" si="607"/>
        <v/>
      </c>
      <c r="DM125" s="263" t="str">
        <f t="shared" si="607"/>
        <v/>
      </c>
      <c r="DN125" s="263" t="str">
        <f t="shared" si="607"/>
        <v/>
      </c>
      <c r="DO125" s="263" t="str">
        <f t="shared" si="607"/>
        <v/>
      </c>
      <c r="DP125" s="263" t="str">
        <f t="shared" si="607"/>
        <v/>
      </c>
      <c r="DQ125" s="263" t="str">
        <f t="shared" si="607"/>
        <v/>
      </c>
      <c r="DR125" s="264"/>
      <c r="DS125" s="257" t="str">
        <f t="shared" si="556"/>
        <v/>
      </c>
      <c r="DT125" s="257" t="str">
        <f t="shared" si="556"/>
        <v/>
      </c>
      <c r="DU125" s="257" t="str">
        <f t="shared" si="556"/>
        <v/>
      </c>
      <c r="DV125" s="257" t="str">
        <f t="shared" si="556"/>
        <v/>
      </c>
      <c r="DW125" s="257" t="str">
        <f t="shared" si="556"/>
        <v/>
      </c>
      <c r="DX125" s="257" t="str">
        <f t="shared" si="556"/>
        <v/>
      </c>
      <c r="DY125" s="257" t="str">
        <f t="shared" si="556"/>
        <v/>
      </c>
      <c r="DZ125" s="257" t="str">
        <f t="shared" si="556"/>
        <v/>
      </c>
      <c r="EA125" s="257" t="str">
        <f t="shared" si="556"/>
        <v/>
      </c>
      <c r="EB125" s="257" t="str">
        <f t="shared" si="556"/>
        <v/>
      </c>
      <c r="EC125" s="257" t="str">
        <f t="shared" si="557"/>
        <v/>
      </c>
      <c r="ED125" s="257" t="str">
        <f t="shared" si="557"/>
        <v/>
      </c>
      <c r="EE125" s="257" t="str">
        <f t="shared" si="557"/>
        <v/>
      </c>
      <c r="EF125" s="257" t="str">
        <f t="shared" si="557"/>
        <v/>
      </c>
      <c r="EG125" s="257" t="str">
        <f t="shared" si="557"/>
        <v/>
      </c>
      <c r="EH125" s="257" t="str">
        <f t="shared" si="557"/>
        <v/>
      </c>
      <c r="EI125" s="257" t="str">
        <f t="shared" si="557"/>
        <v/>
      </c>
      <c r="EJ125" s="257" t="str">
        <f t="shared" si="557"/>
        <v/>
      </c>
      <c r="EK125" s="259" t="str">
        <f t="shared" si="557"/>
        <v/>
      </c>
      <c r="EL125" s="259" t="str">
        <f t="shared" si="557"/>
        <v/>
      </c>
      <c r="EM125" s="259" t="str">
        <f t="shared" si="558"/>
        <v/>
      </c>
      <c r="EN125" s="259" t="str">
        <f t="shared" si="558"/>
        <v/>
      </c>
      <c r="EO125" s="259" t="str">
        <f t="shared" si="558"/>
        <v/>
      </c>
      <c r="EP125" s="259" t="str">
        <f t="shared" si="558"/>
        <v/>
      </c>
      <c r="EQ125" s="259" t="str">
        <f t="shared" si="558"/>
        <v/>
      </c>
      <c r="ER125" s="259" t="str">
        <f t="shared" si="558"/>
        <v/>
      </c>
      <c r="ES125" s="259" t="str">
        <f t="shared" si="558"/>
        <v/>
      </c>
      <c r="ET125" s="259" t="str">
        <f t="shared" si="558"/>
        <v/>
      </c>
      <c r="EU125" s="259" t="str">
        <f t="shared" si="558"/>
        <v/>
      </c>
      <c r="EV125" s="259" t="str">
        <f t="shared" si="558"/>
        <v/>
      </c>
      <c r="EW125" s="259" t="str">
        <f t="shared" si="559"/>
        <v/>
      </c>
      <c r="EX125" s="259" t="str">
        <f t="shared" si="559"/>
        <v/>
      </c>
      <c r="EY125" s="259" t="str">
        <f t="shared" si="559"/>
        <v/>
      </c>
      <c r="EZ125" s="259" t="str">
        <f t="shared" si="559"/>
        <v/>
      </c>
      <c r="FA125" s="259" t="str">
        <f t="shared" si="559"/>
        <v/>
      </c>
      <c r="FB125" s="259" t="str">
        <f t="shared" si="559"/>
        <v/>
      </c>
      <c r="FC125" s="261" t="str">
        <f t="shared" si="559"/>
        <v/>
      </c>
      <c r="FD125" s="261" t="str">
        <f t="shared" si="559"/>
        <v/>
      </c>
      <c r="FE125" s="261" t="str">
        <f t="shared" si="559"/>
        <v/>
      </c>
      <c r="FF125" s="261" t="str">
        <f t="shared" si="559"/>
        <v/>
      </c>
      <c r="FG125" s="261" t="str">
        <f t="shared" si="560"/>
        <v/>
      </c>
      <c r="FH125" s="261" t="str">
        <f t="shared" si="560"/>
        <v/>
      </c>
      <c r="FI125" s="261" t="str">
        <f t="shared" si="560"/>
        <v/>
      </c>
      <c r="FJ125" s="261" t="str">
        <f t="shared" si="560"/>
        <v/>
      </c>
      <c r="FK125" s="261" t="str">
        <f t="shared" si="560"/>
        <v/>
      </c>
      <c r="FL125" s="261" t="str">
        <f t="shared" si="560"/>
        <v/>
      </c>
      <c r="FM125" s="261" t="str">
        <f t="shared" si="560"/>
        <v/>
      </c>
      <c r="FN125" s="261" t="str">
        <f t="shared" si="560"/>
        <v/>
      </c>
      <c r="FO125" s="261" t="str">
        <f t="shared" si="560"/>
        <v/>
      </c>
      <c r="FP125" s="261" t="str">
        <f t="shared" si="560"/>
        <v/>
      </c>
      <c r="FQ125" s="261" t="str">
        <f t="shared" si="561"/>
        <v/>
      </c>
      <c r="FR125" s="261" t="str">
        <f t="shared" si="561"/>
        <v/>
      </c>
      <c r="FS125" s="261" t="str">
        <f t="shared" si="561"/>
        <v/>
      </c>
      <c r="FT125" s="261" t="str">
        <f t="shared" si="561"/>
        <v/>
      </c>
      <c r="FU125" s="263" t="str">
        <f t="shared" si="561"/>
        <v/>
      </c>
      <c r="FV125" s="263" t="str">
        <f t="shared" si="561"/>
        <v/>
      </c>
      <c r="FW125" s="263" t="str">
        <f t="shared" si="561"/>
        <v/>
      </c>
      <c r="FX125" s="263" t="str">
        <f t="shared" si="561"/>
        <v/>
      </c>
      <c r="FY125" s="263" t="str">
        <f t="shared" si="561"/>
        <v/>
      </c>
      <c r="FZ125" s="263" t="str">
        <f t="shared" si="561"/>
        <v/>
      </c>
      <c r="GA125" s="263" t="str">
        <f t="shared" si="562"/>
        <v/>
      </c>
      <c r="GB125" s="263" t="str">
        <f t="shared" si="562"/>
        <v/>
      </c>
      <c r="GC125" s="263" t="str">
        <f t="shared" si="562"/>
        <v/>
      </c>
      <c r="GD125" s="263" t="str">
        <f t="shared" si="562"/>
        <v/>
      </c>
      <c r="GE125" s="263" t="str">
        <f t="shared" si="562"/>
        <v/>
      </c>
      <c r="GF125" s="263" t="str">
        <f t="shared" si="562"/>
        <v/>
      </c>
      <c r="GG125" s="263" t="str">
        <f t="shared" si="562"/>
        <v/>
      </c>
      <c r="GH125" s="263" t="str">
        <f t="shared" si="562"/>
        <v/>
      </c>
      <c r="GI125" s="263" t="str">
        <f t="shared" si="562"/>
        <v/>
      </c>
      <c r="GJ125" s="263" t="str">
        <f t="shared" si="562"/>
        <v/>
      </c>
      <c r="GK125" s="263" t="str">
        <f t="shared" si="563"/>
        <v/>
      </c>
      <c r="GL125" s="263" t="str">
        <f t="shared" si="563"/>
        <v/>
      </c>
      <c r="GM125" s="265" t="str">
        <f t="shared" si="563"/>
        <v/>
      </c>
      <c r="GN125" s="265" t="str">
        <f t="shared" si="563"/>
        <v/>
      </c>
      <c r="GO125" s="265" t="str">
        <f t="shared" si="563"/>
        <v/>
      </c>
      <c r="GP125" s="265" t="str">
        <f t="shared" si="563"/>
        <v/>
      </c>
      <c r="GQ125" s="265" t="str">
        <f t="shared" si="563"/>
        <v/>
      </c>
      <c r="GR125" s="265" t="str">
        <f t="shared" si="563"/>
        <v/>
      </c>
      <c r="GS125" s="265" t="str">
        <f t="shared" si="563"/>
        <v/>
      </c>
      <c r="GT125" s="265" t="str">
        <f t="shared" si="563"/>
        <v/>
      </c>
      <c r="GU125" s="265" t="str">
        <f t="shared" si="564"/>
        <v/>
      </c>
      <c r="GV125" s="265" t="str">
        <f t="shared" si="564"/>
        <v/>
      </c>
      <c r="GW125" s="265" t="str">
        <f t="shared" si="564"/>
        <v/>
      </c>
      <c r="GX125" s="265" t="str">
        <f t="shared" si="564"/>
        <v/>
      </c>
      <c r="GY125" s="265" t="str">
        <f t="shared" si="564"/>
        <v/>
      </c>
      <c r="GZ125" s="265" t="str">
        <f t="shared" si="564"/>
        <v/>
      </c>
      <c r="HA125" s="265" t="str">
        <f t="shared" si="564"/>
        <v/>
      </c>
      <c r="HB125" s="265" t="str">
        <f t="shared" si="564"/>
        <v/>
      </c>
      <c r="HC125" s="265" t="str">
        <f t="shared" si="564"/>
        <v/>
      </c>
      <c r="HD125" s="265" t="str">
        <f t="shared" si="564"/>
        <v/>
      </c>
      <c r="HF125" s="265">
        <f t="shared" si="550"/>
        <v>114</v>
      </c>
      <c r="HG125" s="267" t="str">
        <f t="shared" si="608"/>
        <v/>
      </c>
      <c r="HH125" s="267" t="str">
        <f t="shared" si="608"/>
        <v/>
      </c>
      <c r="HI125" s="267" t="str">
        <f t="shared" si="608"/>
        <v/>
      </c>
      <c r="HJ125" s="267" t="str">
        <f t="shared" si="608"/>
        <v/>
      </c>
      <c r="HK125" s="267" t="str">
        <f t="shared" si="608"/>
        <v/>
      </c>
      <c r="HL125" s="267" t="str">
        <f t="shared" si="608"/>
        <v/>
      </c>
      <c r="HM125" s="267" t="str">
        <f t="shared" si="608"/>
        <v/>
      </c>
      <c r="HN125" s="267" t="str">
        <f t="shared" si="608"/>
        <v/>
      </c>
      <c r="HO125" s="267" t="str">
        <f t="shared" si="608"/>
        <v/>
      </c>
      <c r="HP125" s="267" t="str">
        <f t="shared" si="608"/>
        <v/>
      </c>
      <c r="HQ125" s="267" t="str">
        <f t="shared" si="609"/>
        <v/>
      </c>
      <c r="HR125" s="267" t="str">
        <f t="shared" si="609"/>
        <v/>
      </c>
      <c r="HS125" s="267" t="str">
        <f t="shared" si="609"/>
        <v/>
      </c>
      <c r="HT125" s="267" t="str">
        <f t="shared" si="609"/>
        <v/>
      </c>
      <c r="HU125" s="267" t="str">
        <f t="shared" si="609"/>
        <v/>
      </c>
      <c r="HV125" s="267" t="str">
        <f t="shared" si="609"/>
        <v/>
      </c>
      <c r="HW125" s="267" t="str">
        <f t="shared" si="609"/>
        <v/>
      </c>
      <c r="HX125" s="267" t="str">
        <f t="shared" si="609"/>
        <v/>
      </c>
      <c r="HY125" s="267" t="str">
        <f t="shared" si="609"/>
        <v/>
      </c>
      <c r="HZ125" s="267" t="str">
        <f t="shared" si="609"/>
        <v/>
      </c>
      <c r="IA125" s="264"/>
      <c r="IB125" s="267" t="str">
        <f t="shared" si="567"/>
        <v/>
      </c>
      <c r="IC125" s="267" t="str">
        <f t="shared" si="568"/>
        <v/>
      </c>
      <c r="ID125" s="267" t="str">
        <f t="shared" si="569"/>
        <v/>
      </c>
      <c r="IE125" s="267" t="str">
        <f t="shared" si="570"/>
        <v/>
      </c>
      <c r="IF125" s="267" t="str">
        <f t="shared" si="571"/>
        <v/>
      </c>
      <c r="IG125" s="267" t="str">
        <f t="shared" si="572"/>
        <v/>
      </c>
      <c r="IH125" s="267" t="str">
        <f t="shared" si="573"/>
        <v/>
      </c>
      <c r="II125" s="267" t="str">
        <f t="shared" si="574"/>
        <v/>
      </c>
      <c r="IJ125" s="267" t="str">
        <f t="shared" si="575"/>
        <v/>
      </c>
      <c r="IK125" s="267" t="str">
        <f t="shared" si="576"/>
        <v/>
      </c>
      <c r="IL125" s="267" t="str">
        <f t="shared" si="577"/>
        <v/>
      </c>
      <c r="IM125" s="267" t="str">
        <f t="shared" si="578"/>
        <v/>
      </c>
      <c r="IN125" s="267" t="str">
        <f t="shared" si="579"/>
        <v/>
      </c>
      <c r="IO125" s="267" t="str">
        <f t="shared" si="580"/>
        <v/>
      </c>
      <c r="IP125" s="267" t="str">
        <f t="shared" si="581"/>
        <v/>
      </c>
      <c r="IQ125" s="267" t="str">
        <f t="shared" si="582"/>
        <v/>
      </c>
      <c r="IR125" s="267" t="str">
        <f t="shared" si="583"/>
        <v/>
      </c>
      <c r="IS125" s="267" t="str">
        <f t="shared" si="584"/>
        <v/>
      </c>
      <c r="IT125" s="267" t="str">
        <f t="shared" si="585"/>
        <v/>
      </c>
      <c r="IU125" s="267" t="str">
        <f t="shared" si="586"/>
        <v/>
      </c>
      <c r="IV125" s="264"/>
      <c r="IW125" s="268">
        <v>110</v>
      </c>
      <c r="IX125" s="265" t="str">
        <f t="shared" si="523"/>
        <v/>
      </c>
      <c r="IY125" s="265" t="str">
        <f t="shared" si="539"/>
        <v/>
      </c>
      <c r="IZ125" s="265" t="str">
        <f t="shared" si="539"/>
        <v/>
      </c>
      <c r="JA125" s="265" t="str">
        <f t="shared" si="539"/>
        <v/>
      </c>
      <c r="JB125" s="265" t="str">
        <f t="shared" si="610"/>
        <v/>
      </c>
      <c r="JC125" s="265" t="str">
        <f t="shared" si="610"/>
        <v/>
      </c>
      <c r="JD125" s="265" t="str">
        <f t="shared" si="610"/>
        <v/>
      </c>
      <c r="JE125" s="265" t="str">
        <f>IF(LEN(JE$5)&lt;$IW125,"", VALUE(MID(JE$5,$IW125,1)))</f>
        <v/>
      </c>
      <c r="JF125" s="265" t="str">
        <f t="shared" ref="JE125:JQ144" si="611">IF(LEN(JF$5)&lt;$IW125,"", VALUE(MID(JF$5,$IW125,1)))</f>
        <v/>
      </c>
      <c r="JG125" s="265" t="str">
        <f t="shared" si="611"/>
        <v/>
      </c>
      <c r="JH125" s="265" t="str">
        <f t="shared" si="611"/>
        <v/>
      </c>
      <c r="JI125" s="265" t="str">
        <f t="shared" si="611"/>
        <v/>
      </c>
      <c r="JJ125" s="265" t="str">
        <f t="shared" si="611"/>
        <v/>
      </c>
      <c r="JK125" s="265" t="str">
        <f t="shared" si="611"/>
        <v/>
      </c>
      <c r="JL125" s="265" t="str">
        <f t="shared" si="611"/>
        <v/>
      </c>
      <c r="JM125" s="265" t="str">
        <f t="shared" si="611"/>
        <v/>
      </c>
      <c r="JN125" s="265" t="str">
        <f t="shared" si="611"/>
        <v/>
      </c>
      <c r="JO125" s="265" t="str">
        <f t="shared" si="611"/>
        <v/>
      </c>
      <c r="JP125" s="265" t="str">
        <f t="shared" si="611"/>
        <v/>
      </c>
      <c r="JQ125" s="265" t="str">
        <f t="shared" si="611"/>
        <v/>
      </c>
      <c r="JS125" s="265" t="str">
        <f>IF(IX125="","",SUM(IX$12:IX125)-IX125+1)</f>
        <v/>
      </c>
      <c r="JT125" s="265" t="str">
        <f>IF(IY125="","",SUM(IY$12:IY125)-IY125+1)</f>
        <v/>
      </c>
      <c r="JU125" s="265" t="str">
        <f>IF(IZ125="","",SUM(IZ$12:IZ125)-IZ125+1)</f>
        <v/>
      </c>
      <c r="JV125" s="265" t="str">
        <f>IF(JA125="","",SUM(JA$12:JA125)-JA125+1)</f>
        <v/>
      </c>
      <c r="JW125" s="265" t="str">
        <f>IF(JB125="","",SUM(JB$12:JB125)-JB125+1)</f>
        <v/>
      </c>
      <c r="JX125" s="265" t="str">
        <f>IF(JC125="","",SUM(JC$12:JC125)-JC125+1)</f>
        <v/>
      </c>
      <c r="JY125" s="265" t="str">
        <f>IF(JD125="","",SUM(JD$12:JD125)-JD125+1)</f>
        <v/>
      </c>
      <c r="JZ125" s="265" t="str">
        <f>IF(JE125="","",SUM(JE$12:JE125)-JE125+1)</f>
        <v/>
      </c>
      <c r="KA125" s="265" t="str">
        <f>IF(JF125="","",SUM(JF$12:JF125)-JF125+1)</f>
        <v/>
      </c>
      <c r="KB125" s="265" t="str">
        <f>IF(JG125="","",SUM(JG$12:JG125)-JG125+1)</f>
        <v/>
      </c>
      <c r="KC125" s="265" t="str">
        <f>IF(JH125="","",SUM(JH$12:JH125)-JH125+1)</f>
        <v/>
      </c>
      <c r="KD125" s="265" t="str">
        <f>IF(JI125="","",SUM(JI$12:JI125)-JI125+1)</f>
        <v/>
      </c>
      <c r="KE125" s="265" t="str">
        <f>IF(JJ125="","",SUM(JJ$12:JJ125)-JJ125+1)</f>
        <v/>
      </c>
      <c r="KF125" s="265" t="str">
        <f>IF(JK125="","",SUM(JK$12:JK125)-JK125+1)</f>
        <v/>
      </c>
      <c r="KG125" s="265" t="str">
        <f>IF(JL125="","",SUM(JL$12:JL125)-JL125+1)</f>
        <v/>
      </c>
      <c r="KH125" s="265" t="str">
        <f>IF(JM125="","",SUM(JM$12:JM125)-JM125+1)</f>
        <v/>
      </c>
      <c r="KI125" s="265" t="str">
        <f>IF(JN125="","",SUM(JN$12:JN125)-JN125+1)</f>
        <v/>
      </c>
      <c r="KJ125" s="265" t="str">
        <f>IF(JO125="","",SUM(JO$12:JO125)-JO125+1)</f>
        <v/>
      </c>
      <c r="KK125" s="265" t="str">
        <f>IF(JP125="","",SUM(JP$12:JP125)-JP125+1)</f>
        <v/>
      </c>
      <c r="KL125" s="265" t="str">
        <f>IF(JQ125="","",SUM(JQ$12:JQ125)-JQ125+1)</f>
        <v/>
      </c>
      <c r="KN125" s="265"/>
      <c r="KO125" s="265"/>
      <c r="KP125" s="265"/>
      <c r="KQ125" s="265"/>
      <c r="KR125" s="265"/>
      <c r="KS125" s="265"/>
      <c r="KT125" s="265"/>
      <c r="KU125" s="265" t="str">
        <f t="shared" si="587"/>
        <v/>
      </c>
      <c r="KV125" s="265" t="str">
        <f t="shared" si="588"/>
        <v/>
      </c>
      <c r="KW125" s="265" t="str">
        <f t="shared" si="589"/>
        <v/>
      </c>
      <c r="KX125" s="265" t="str">
        <f t="shared" si="590"/>
        <v/>
      </c>
      <c r="KY125" s="265" t="str">
        <f t="shared" si="591"/>
        <v/>
      </c>
      <c r="KZ125" s="265" t="str">
        <f t="shared" si="592"/>
        <v/>
      </c>
      <c r="LA125" s="265" t="str">
        <f t="shared" si="593"/>
        <v/>
      </c>
      <c r="LB125" s="265" t="str">
        <f t="shared" si="594"/>
        <v/>
      </c>
      <c r="LC125" s="265" t="str">
        <f t="shared" si="595"/>
        <v/>
      </c>
      <c r="LD125" s="265" t="str">
        <f t="shared" si="596"/>
        <v/>
      </c>
      <c r="LE125" s="265" t="str">
        <f t="shared" si="597"/>
        <v/>
      </c>
      <c r="LF125" s="265" t="str">
        <f t="shared" si="598"/>
        <v/>
      </c>
      <c r="LG125" s="265" t="str">
        <f t="shared" si="599"/>
        <v/>
      </c>
    </row>
    <row r="126" spans="1:319" s="266" customFormat="1" x14ac:dyDescent="0.25">
      <c r="A126" s="248">
        <f t="shared" si="422"/>
        <v>115</v>
      </c>
      <c r="B126" s="176" t="s">
        <v>757</v>
      </c>
      <c r="C126" s="45"/>
      <c r="D126" s="45"/>
      <c r="E126" s="169"/>
      <c r="F126" s="46"/>
      <c r="G126" s="172"/>
      <c r="H126" s="54"/>
      <c r="I126" s="54"/>
      <c r="J126" s="54"/>
      <c r="K126" s="54"/>
      <c r="L126" s="248"/>
      <c r="M126" s="248"/>
      <c r="N126" s="44" t="s">
        <v>596</v>
      </c>
      <c r="O126" s="44" t="s">
        <v>678</v>
      </c>
      <c r="P126" s="43">
        <v>8</v>
      </c>
      <c r="Q126" s="43"/>
      <c r="R126" s="43" t="s">
        <v>415</v>
      </c>
      <c r="S126" s="43" t="str">
        <f t="shared" si="555"/>
        <v/>
      </c>
      <c r="T126" s="54">
        <v>2</v>
      </c>
      <c r="U126" s="54"/>
      <c r="V126" s="54"/>
      <c r="W126" s="343">
        <f t="shared" si="513"/>
        <v>34</v>
      </c>
      <c r="X126" s="344">
        <f t="shared" si="514"/>
        <v>2</v>
      </c>
      <c r="Y126" s="45"/>
      <c r="Z126" s="45"/>
      <c r="AA126" s="54"/>
      <c r="AB126" s="54"/>
      <c r="AC126" s="54"/>
      <c r="AD126" s="44"/>
      <c r="AE126" s="44"/>
      <c r="AF126" s="44"/>
      <c r="AG126" s="45"/>
      <c r="AH126" s="45"/>
      <c r="AI126" s="45"/>
      <c r="AJ126" s="46"/>
      <c r="AK126" s="46"/>
      <c r="AL126" s="46"/>
      <c r="AN126" s="307" t="str">
        <f t="shared" si="377"/>
        <v>Pré: ---</v>
      </c>
      <c r="AO126" s="256" t="str">
        <f t="shared" si="378"/>
        <v>Co: ---</v>
      </c>
      <c r="AP126" s="45" t="str">
        <f t="shared" si="397"/>
        <v/>
      </c>
      <c r="AQ126" s="308" t="str">
        <f t="shared" si="423"/>
        <v>Optativa Tecnológicas</v>
      </c>
      <c r="AR126" s="43" t="str">
        <f t="shared" si="379"/>
        <v/>
      </c>
      <c r="AS126" s="255"/>
      <c r="AT126" s="256" t="str">
        <f t="shared" si="380"/>
        <v/>
      </c>
      <c r="AU126" s="257" t="str">
        <f t="shared" si="600"/>
        <v/>
      </c>
      <c r="AV126" s="257" t="str">
        <f t="shared" si="600"/>
        <v/>
      </c>
      <c r="AW126" s="257" t="str">
        <f t="shared" si="600"/>
        <v/>
      </c>
      <c r="AX126" s="257" t="str">
        <f t="shared" si="600"/>
        <v/>
      </c>
      <c r="AY126" s="257" t="str">
        <f t="shared" si="600"/>
        <v/>
      </c>
      <c r="AZ126" s="257" t="str">
        <f t="shared" si="600"/>
        <v/>
      </c>
      <c r="BA126" s="257" t="str">
        <f t="shared" si="600"/>
        <v/>
      </c>
      <c r="BB126" s="257" t="str">
        <f t="shared" si="600"/>
        <v/>
      </c>
      <c r="BC126" s="257" t="str">
        <f t="shared" si="600"/>
        <v/>
      </c>
      <c r="BD126" s="257" t="str">
        <f t="shared" si="600"/>
        <v/>
      </c>
      <c r="BE126" s="257" t="str">
        <f t="shared" si="601"/>
        <v/>
      </c>
      <c r="BF126" s="257" t="str">
        <f t="shared" si="601"/>
        <v/>
      </c>
      <c r="BG126" s="257" t="str">
        <f t="shared" si="601"/>
        <v/>
      </c>
      <c r="BH126" s="257" t="str">
        <f t="shared" si="601"/>
        <v/>
      </c>
      <c r="BI126" s="257" t="str">
        <f t="shared" si="601"/>
        <v/>
      </c>
      <c r="BJ126" s="257" t="str">
        <f t="shared" si="601"/>
        <v/>
      </c>
      <c r="BK126" s="257" t="str">
        <f t="shared" si="601"/>
        <v/>
      </c>
      <c r="BL126" s="257" t="str">
        <f t="shared" si="601"/>
        <v/>
      </c>
      <c r="BM126" s="258" t="str">
        <f t="shared" si="381"/>
        <v/>
      </c>
      <c r="BN126" s="259" t="str">
        <f t="shared" si="602"/>
        <v/>
      </c>
      <c r="BO126" s="259" t="str">
        <f t="shared" si="602"/>
        <v/>
      </c>
      <c r="BP126" s="259" t="str">
        <f t="shared" si="602"/>
        <v/>
      </c>
      <c r="BQ126" s="259" t="str">
        <f t="shared" si="602"/>
        <v/>
      </c>
      <c r="BR126" s="259" t="str">
        <f t="shared" si="602"/>
        <v/>
      </c>
      <c r="BS126" s="259" t="str">
        <f t="shared" si="602"/>
        <v/>
      </c>
      <c r="BT126" s="259" t="str">
        <f t="shared" si="602"/>
        <v/>
      </c>
      <c r="BU126" s="259" t="str">
        <f t="shared" si="602"/>
        <v/>
      </c>
      <c r="BV126" s="259" t="str">
        <f t="shared" si="602"/>
        <v/>
      </c>
      <c r="BW126" s="259" t="str">
        <f t="shared" si="602"/>
        <v/>
      </c>
      <c r="BX126" s="259" t="str">
        <f t="shared" si="603"/>
        <v/>
      </c>
      <c r="BY126" s="259" t="str">
        <f t="shared" si="603"/>
        <v/>
      </c>
      <c r="BZ126" s="259" t="str">
        <f t="shared" si="603"/>
        <v/>
      </c>
      <c r="CA126" s="259" t="str">
        <f t="shared" si="603"/>
        <v/>
      </c>
      <c r="CB126" s="259" t="str">
        <f t="shared" si="603"/>
        <v/>
      </c>
      <c r="CC126" s="259" t="str">
        <f t="shared" si="603"/>
        <v/>
      </c>
      <c r="CD126" s="259" t="str">
        <f t="shared" si="603"/>
        <v/>
      </c>
      <c r="CE126" s="259" t="str">
        <f t="shared" si="603"/>
        <v/>
      </c>
      <c r="CF126" s="260" t="str">
        <f t="shared" si="382"/>
        <v/>
      </c>
      <c r="CG126" s="261" t="str">
        <f t="shared" si="604"/>
        <v/>
      </c>
      <c r="CH126" s="261" t="str">
        <f t="shared" si="604"/>
        <v/>
      </c>
      <c r="CI126" s="261" t="str">
        <f t="shared" si="604"/>
        <v/>
      </c>
      <c r="CJ126" s="261" t="str">
        <f t="shared" si="604"/>
        <v/>
      </c>
      <c r="CK126" s="261" t="str">
        <f t="shared" si="604"/>
        <v/>
      </c>
      <c r="CL126" s="261" t="str">
        <f t="shared" si="604"/>
        <v/>
      </c>
      <c r="CM126" s="261" t="str">
        <f t="shared" si="604"/>
        <v/>
      </c>
      <c r="CN126" s="261" t="str">
        <f t="shared" si="604"/>
        <v/>
      </c>
      <c r="CO126" s="261" t="str">
        <f t="shared" si="604"/>
        <v/>
      </c>
      <c r="CP126" s="261" t="str">
        <f t="shared" si="604"/>
        <v/>
      </c>
      <c r="CQ126" s="261" t="str">
        <f t="shared" si="605"/>
        <v/>
      </c>
      <c r="CR126" s="261" t="str">
        <f t="shared" si="605"/>
        <v/>
      </c>
      <c r="CS126" s="261" t="str">
        <f t="shared" si="605"/>
        <v/>
      </c>
      <c r="CT126" s="261" t="str">
        <f t="shared" si="605"/>
        <v/>
      </c>
      <c r="CU126" s="261" t="str">
        <f t="shared" si="605"/>
        <v/>
      </c>
      <c r="CV126" s="261" t="str">
        <f t="shared" si="605"/>
        <v/>
      </c>
      <c r="CW126" s="261" t="str">
        <f t="shared" si="605"/>
        <v/>
      </c>
      <c r="CX126" s="261" t="str">
        <f t="shared" si="605"/>
        <v/>
      </c>
      <c r="CY126" s="262" t="str">
        <f t="shared" si="383"/>
        <v/>
      </c>
      <c r="CZ126" s="263" t="str">
        <f t="shared" si="606"/>
        <v/>
      </c>
      <c r="DA126" s="263" t="str">
        <f t="shared" si="606"/>
        <v/>
      </c>
      <c r="DB126" s="263" t="str">
        <f t="shared" si="606"/>
        <v/>
      </c>
      <c r="DC126" s="263" t="str">
        <f t="shared" si="606"/>
        <v/>
      </c>
      <c r="DD126" s="263" t="str">
        <f t="shared" si="606"/>
        <v/>
      </c>
      <c r="DE126" s="263" t="str">
        <f t="shared" si="606"/>
        <v/>
      </c>
      <c r="DF126" s="263" t="str">
        <f t="shared" si="606"/>
        <v/>
      </c>
      <c r="DG126" s="263" t="str">
        <f t="shared" si="606"/>
        <v/>
      </c>
      <c r="DH126" s="263" t="str">
        <f t="shared" si="606"/>
        <v/>
      </c>
      <c r="DI126" s="263" t="str">
        <f t="shared" si="606"/>
        <v/>
      </c>
      <c r="DJ126" s="263" t="str">
        <f t="shared" si="607"/>
        <v/>
      </c>
      <c r="DK126" s="263" t="str">
        <f t="shared" si="607"/>
        <v/>
      </c>
      <c r="DL126" s="263" t="str">
        <f t="shared" si="607"/>
        <v/>
      </c>
      <c r="DM126" s="263" t="str">
        <f t="shared" si="607"/>
        <v/>
      </c>
      <c r="DN126" s="263" t="str">
        <f t="shared" si="607"/>
        <v/>
      </c>
      <c r="DO126" s="263" t="str">
        <f t="shared" si="607"/>
        <v/>
      </c>
      <c r="DP126" s="263" t="str">
        <f t="shared" si="607"/>
        <v/>
      </c>
      <c r="DQ126" s="263" t="str">
        <f t="shared" si="607"/>
        <v/>
      </c>
      <c r="DR126" s="264"/>
      <c r="DS126" s="257" t="str">
        <f t="shared" ref="DS126:ET126" si="612">CONCATENATE(IF(LOOKUP($DR$2-1,$AT$7:$DQ$7,$AT126:$DQ126)=DS$9,LOOKUP(DS$2,$AT$7:$DQ$7,$AT126:$DQ126),""),IF(LOOKUP($DR$3-1,$AT$7:$DQ$7,$AT126:$DQ126)=DS$9,LOOKUP(DS$3,$AT$7:$DQ$7,$AT126:$DQ126),""),IF(LOOKUP($DR$4-1,$AT$7:$DQ$7,$AT126:$DQ126)=DS$9,LOOKUP(DS$4,$AT$7:$DQ$7,$AT126:$DQ126),""),IF(LOOKUP($DR$5-1,$AT$7:$DQ$7,$AT126:$DQ126)=DS$9,LOOKUP(DS$5,$AT$7:$DQ$7,$AT126:$DQ126),""))</f>
        <v/>
      </c>
      <c r="DT126" s="257" t="str">
        <f t="shared" si="612"/>
        <v/>
      </c>
      <c r="DU126" s="257" t="str">
        <f t="shared" si="612"/>
        <v/>
      </c>
      <c r="DV126" s="257" t="str">
        <f t="shared" si="612"/>
        <v/>
      </c>
      <c r="DW126" s="257" t="str">
        <f t="shared" si="612"/>
        <v/>
      </c>
      <c r="DX126" s="257" t="str">
        <f t="shared" si="612"/>
        <v/>
      </c>
      <c r="DY126" s="257" t="str">
        <f t="shared" si="612"/>
        <v/>
      </c>
      <c r="DZ126" s="257" t="str">
        <f t="shared" si="612"/>
        <v/>
      </c>
      <c r="EA126" s="257" t="str">
        <f t="shared" si="612"/>
        <v/>
      </c>
      <c r="EB126" s="257" t="str">
        <f t="shared" si="612"/>
        <v/>
      </c>
      <c r="EC126" s="257" t="str">
        <f t="shared" si="612"/>
        <v/>
      </c>
      <c r="ED126" s="257" t="str">
        <f t="shared" si="612"/>
        <v/>
      </c>
      <c r="EE126" s="257" t="str">
        <f t="shared" si="612"/>
        <v/>
      </c>
      <c r="EF126" s="257" t="str">
        <f t="shared" si="612"/>
        <v/>
      </c>
      <c r="EG126" s="257" t="str">
        <f t="shared" si="612"/>
        <v/>
      </c>
      <c r="EH126" s="257" t="str">
        <f t="shared" si="612"/>
        <v/>
      </c>
      <c r="EI126" s="257" t="str">
        <f t="shared" si="612"/>
        <v/>
      </c>
      <c r="EJ126" s="257" t="str">
        <f t="shared" si="612"/>
        <v/>
      </c>
      <c r="EK126" s="259" t="str">
        <f t="shared" si="612"/>
        <v/>
      </c>
      <c r="EL126" s="259" t="str">
        <f t="shared" si="612"/>
        <v/>
      </c>
      <c r="EM126" s="259" t="str">
        <f t="shared" si="612"/>
        <v/>
      </c>
      <c r="EN126" s="259" t="str">
        <f t="shared" si="612"/>
        <v/>
      </c>
      <c r="EO126" s="259" t="str">
        <f t="shared" si="612"/>
        <v/>
      </c>
      <c r="EP126" s="259" t="str">
        <f t="shared" si="612"/>
        <v/>
      </c>
      <c r="EQ126" s="259" t="str">
        <f t="shared" si="612"/>
        <v/>
      </c>
      <c r="ER126" s="259" t="str">
        <f t="shared" si="612"/>
        <v/>
      </c>
      <c r="ES126" s="259" t="str">
        <f t="shared" si="612"/>
        <v/>
      </c>
      <c r="ET126" s="259" t="str">
        <f t="shared" si="612"/>
        <v/>
      </c>
      <c r="EU126" s="259" t="str">
        <f t="shared" ref="ET126:FB154" si="613">CONCATENATE(IF(LOOKUP($DR$2-1,$AT$7:$DQ$7,$AT126:$DQ126)=EU$9,LOOKUP(EU$2,$AT$7:$DQ$7,$AT126:$DQ126),""),IF(LOOKUP($DR$3-1,$AT$7:$DQ$7,$AT126:$DQ126)=EU$9,LOOKUP(EU$3,$AT$7:$DQ$7,$AT126:$DQ126),""),IF(LOOKUP($DR$4-1,$AT$7:$DQ$7,$AT126:$DQ126)=EU$9,LOOKUP(EU$4,$AT$7:$DQ$7,$AT126:$DQ126),""),IF(LOOKUP($DR$5-1,$AT$7:$DQ$7,$AT126:$DQ126)=EU$9,LOOKUP(EU$5,$AT$7:$DQ$7,$AT126:$DQ126),""))</f>
        <v/>
      </c>
      <c r="EV126" s="259" t="str">
        <f t="shared" si="613"/>
        <v/>
      </c>
      <c r="EW126" s="259" t="str">
        <f t="shared" si="613"/>
        <v/>
      </c>
      <c r="EX126" s="259" t="str">
        <f t="shared" si="613"/>
        <v/>
      </c>
      <c r="EY126" s="259" t="str">
        <f t="shared" si="613"/>
        <v/>
      </c>
      <c r="EZ126" s="259" t="str">
        <f t="shared" si="613"/>
        <v/>
      </c>
      <c r="FA126" s="259" t="str">
        <f t="shared" si="613"/>
        <v/>
      </c>
      <c r="FB126" s="259" t="str">
        <f t="shared" si="613"/>
        <v/>
      </c>
      <c r="FC126" s="261" t="str">
        <f t="shared" ref="FC126:FL126" si="614">CONCATENATE(IF(LOOKUP($DR$2-1,$AT$7:$DQ$7,$AT126:$DQ126)=FC$9,LOOKUP(FC$2,$AT$7:$DQ$7,$AT126:$DQ126),""),IF(LOOKUP($DR$3-1,$AT$7:$DQ$7,$AT126:$DQ126)=FC$9,LOOKUP(FC$3,$AT$7:$DQ$7,$AT126:$DQ126),""),IF(LOOKUP($DR$4-1,$AT$7:$DQ$7,$AT126:$DQ126)=FC$9,LOOKUP(FC$4,$AT$7:$DQ$7,$AT126:$DQ126),""),IF(LOOKUP($DR$5-1,$AT$7:$DQ$7,$AT126:$DQ126)=FC$9,LOOKUP(FC$5,$AT$7:$DQ$7,$AT126:$DQ126),""))</f>
        <v/>
      </c>
      <c r="FD126" s="261" t="str">
        <f t="shared" si="614"/>
        <v/>
      </c>
      <c r="FE126" s="261" t="str">
        <f t="shared" si="614"/>
        <v/>
      </c>
      <c r="FF126" s="261" t="str">
        <f t="shared" si="614"/>
        <v/>
      </c>
      <c r="FG126" s="261" t="str">
        <f t="shared" si="614"/>
        <v/>
      </c>
      <c r="FH126" s="261" t="str">
        <f t="shared" si="614"/>
        <v/>
      </c>
      <c r="FI126" s="261" t="str">
        <f t="shared" si="614"/>
        <v/>
      </c>
      <c r="FJ126" s="261" t="str">
        <f t="shared" si="614"/>
        <v/>
      </c>
      <c r="FK126" s="261" t="str">
        <f t="shared" si="614"/>
        <v/>
      </c>
      <c r="FL126" s="261" t="str">
        <f t="shared" si="614"/>
        <v/>
      </c>
      <c r="FM126" s="261" t="str">
        <f t="shared" ref="FL126:FY149" si="615">CONCATENATE(IF(LOOKUP($DR$2-1,$AT$7:$DQ$7,$AT126:$DQ126)=FM$9,LOOKUP(FM$2,$AT$7:$DQ$7,$AT126:$DQ126),""),IF(LOOKUP($DR$3-1,$AT$7:$DQ$7,$AT126:$DQ126)=FM$9,LOOKUP(FM$3,$AT$7:$DQ$7,$AT126:$DQ126),""),IF(LOOKUP($DR$4-1,$AT$7:$DQ$7,$AT126:$DQ126)=FM$9,LOOKUP(FM$4,$AT$7:$DQ$7,$AT126:$DQ126),""),IF(LOOKUP($DR$5-1,$AT$7:$DQ$7,$AT126:$DQ126)=FM$9,LOOKUP(FM$5,$AT$7:$DQ$7,$AT126:$DQ126),""))</f>
        <v/>
      </c>
      <c r="FN126" s="261" t="str">
        <f t="shared" si="615"/>
        <v/>
      </c>
      <c r="FO126" s="261" t="str">
        <f t="shared" si="615"/>
        <v/>
      </c>
      <c r="FP126" s="261" t="str">
        <f t="shared" si="615"/>
        <v/>
      </c>
      <c r="FQ126" s="261" t="str">
        <f t="shared" si="615"/>
        <v/>
      </c>
      <c r="FR126" s="261" t="str">
        <f t="shared" si="615"/>
        <v/>
      </c>
      <c r="FS126" s="261" t="str">
        <f t="shared" si="615"/>
        <v/>
      </c>
      <c r="FT126" s="261" t="str">
        <f t="shared" si="615"/>
        <v/>
      </c>
      <c r="FU126" s="263" t="str">
        <f t="shared" ref="FU126:GD126" si="616">CONCATENATE(IF(LOOKUP($DR$2-1,$AT$7:$DQ$7,$AT126:$DQ126)=FU$9,LOOKUP(FU$2,$AT$7:$DQ$7,$AT126:$DQ126),""),IF(LOOKUP($DR$3-1,$AT$7:$DQ$7,$AT126:$DQ126)=FU$9,LOOKUP(FU$3,$AT$7:$DQ$7,$AT126:$DQ126),""),IF(LOOKUP($DR$4-1,$AT$7:$DQ$7,$AT126:$DQ126)=FU$9,LOOKUP(FU$4,$AT$7:$DQ$7,$AT126:$DQ126),""),IF(LOOKUP($DR$5-1,$AT$7:$DQ$7,$AT126:$DQ126)=FU$9,LOOKUP(FU$5,$AT$7:$DQ$7,$AT126:$DQ126),""))</f>
        <v/>
      </c>
      <c r="FV126" s="263" t="str">
        <f t="shared" si="616"/>
        <v/>
      </c>
      <c r="FW126" s="263" t="str">
        <f t="shared" si="616"/>
        <v/>
      </c>
      <c r="FX126" s="263" t="str">
        <f t="shared" si="616"/>
        <v/>
      </c>
      <c r="FY126" s="263" t="str">
        <f t="shared" si="616"/>
        <v/>
      </c>
      <c r="FZ126" s="263" t="str">
        <f t="shared" si="616"/>
        <v/>
      </c>
      <c r="GA126" s="263" t="str">
        <f t="shared" si="616"/>
        <v/>
      </c>
      <c r="GB126" s="263" t="str">
        <f t="shared" si="616"/>
        <v/>
      </c>
      <c r="GC126" s="263" t="str">
        <f t="shared" si="616"/>
        <v/>
      </c>
      <c r="GD126" s="263" t="str">
        <f t="shared" si="616"/>
        <v/>
      </c>
      <c r="GE126" s="263" t="str">
        <f t="shared" ref="GD126:GL154" si="617">CONCATENATE(IF(LOOKUP($DR$2-1,$AT$7:$DQ$7,$AT126:$DQ126)=GE$9,LOOKUP(GE$2,$AT$7:$DQ$7,$AT126:$DQ126),""),IF(LOOKUP($DR$3-1,$AT$7:$DQ$7,$AT126:$DQ126)=GE$9,LOOKUP(GE$3,$AT$7:$DQ$7,$AT126:$DQ126),""),IF(LOOKUP($DR$4-1,$AT$7:$DQ$7,$AT126:$DQ126)=GE$9,LOOKUP(GE$4,$AT$7:$DQ$7,$AT126:$DQ126),""),IF(LOOKUP($DR$5-1,$AT$7:$DQ$7,$AT126:$DQ126)=GE$9,LOOKUP(GE$5,$AT$7:$DQ$7,$AT126:$DQ126),""))</f>
        <v/>
      </c>
      <c r="GF126" s="263" t="str">
        <f t="shared" si="617"/>
        <v/>
      </c>
      <c r="GG126" s="263" t="str">
        <f t="shared" si="617"/>
        <v/>
      </c>
      <c r="GH126" s="263" t="str">
        <f t="shared" si="617"/>
        <v/>
      </c>
      <c r="GI126" s="263" t="str">
        <f t="shared" si="617"/>
        <v/>
      </c>
      <c r="GJ126" s="263" t="str">
        <f t="shared" si="617"/>
        <v/>
      </c>
      <c r="GK126" s="263" t="str">
        <f t="shared" si="617"/>
        <v/>
      </c>
      <c r="GL126" s="263" t="str">
        <f t="shared" si="617"/>
        <v/>
      </c>
      <c r="GM126" s="265" t="str">
        <f t="shared" ref="GM126:GV126" si="618">CONCATENATE(IF(LOOKUP($DR$2-1,$AT$7:$DQ$7,$AT126:$DQ126)=GM$9,LOOKUP(GM$2,$AT$7:$DQ$7,$AT126:$DQ126),""),IF(LOOKUP($DR$3-1,$AT$7:$DQ$7,$AT126:$DQ126)=GM$9,LOOKUP(GM$3,$AT$7:$DQ$7,$AT126:$DQ126),""),IF(LOOKUP($DR$4-1,$AT$7:$DQ$7,$AT126:$DQ126)=GM$9,LOOKUP(GM$4,$AT$7:$DQ$7,$AT126:$DQ126),""),IF(LOOKUP($DR$5-1,$AT$7:$DQ$7,$AT126:$DQ126)=GM$9,LOOKUP(GM$5,$AT$7:$DQ$7,$AT126:$DQ126),""))</f>
        <v/>
      </c>
      <c r="GN126" s="265" t="str">
        <f t="shared" si="618"/>
        <v/>
      </c>
      <c r="GO126" s="265" t="str">
        <f t="shared" si="618"/>
        <v/>
      </c>
      <c r="GP126" s="265" t="str">
        <f t="shared" si="618"/>
        <v/>
      </c>
      <c r="GQ126" s="265" t="str">
        <f t="shared" si="618"/>
        <v/>
      </c>
      <c r="GR126" s="265" t="str">
        <f t="shared" si="618"/>
        <v/>
      </c>
      <c r="GS126" s="265" t="str">
        <f t="shared" si="618"/>
        <v/>
      </c>
      <c r="GT126" s="265" t="str">
        <f t="shared" si="618"/>
        <v/>
      </c>
      <c r="GU126" s="265" t="str">
        <f t="shared" si="618"/>
        <v/>
      </c>
      <c r="GV126" s="265" t="str">
        <f t="shared" si="618"/>
        <v/>
      </c>
      <c r="GW126" s="265" t="str">
        <f t="shared" ref="GV126:HD154" si="619">CONCATENATE(IF(LOOKUP($DR$2-1,$AT$7:$DQ$7,$AT126:$DQ126)=GW$9,LOOKUP(GW$2,$AT$7:$DQ$7,$AT126:$DQ126),""),IF(LOOKUP($DR$3-1,$AT$7:$DQ$7,$AT126:$DQ126)=GW$9,LOOKUP(GW$3,$AT$7:$DQ$7,$AT126:$DQ126),""),IF(LOOKUP($DR$4-1,$AT$7:$DQ$7,$AT126:$DQ126)=GW$9,LOOKUP(GW$4,$AT$7:$DQ$7,$AT126:$DQ126),""),IF(LOOKUP($DR$5-1,$AT$7:$DQ$7,$AT126:$DQ126)=GW$9,LOOKUP(GW$5,$AT$7:$DQ$7,$AT126:$DQ126),""))</f>
        <v/>
      </c>
      <c r="GX126" s="265" t="str">
        <f t="shared" si="619"/>
        <v/>
      </c>
      <c r="GY126" s="265" t="str">
        <f t="shared" si="619"/>
        <v/>
      </c>
      <c r="GZ126" s="265" t="str">
        <f t="shared" si="619"/>
        <v/>
      </c>
      <c r="HA126" s="265" t="str">
        <f t="shared" si="619"/>
        <v/>
      </c>
      <c r="HB126" s="265" t="str">
        <f t="shared" si="619"/>
        <v/>
      </c>
      <c r="HC126" s="265" t="str">
        <f t="shared" si="619"/>
        <v/>
      </c>
      <c r="HD126" s="265" t="str">
        <f t="shared" si="619"/>
        <v/>
      </c>
      <c r="HF126" s="265">
        <f t="shared" si="550"/>
        <v>115</v>
      </c>
      <c r="HG126" s="267" t="str">
        <f t="shared" si="608"/>
        <v/>
      </c>
      <c r="HH126" s="267" t="str">
        <f t="shared" si="608"/>
        <v/>
      </c>
      <c r="HI126" s="267" t="str">
        <f t="shared" si="608"/>
        <v/>
      </c>
      <c r="HJ126" s="267" t="str">
        <f t="shared" si="608"/>
        <v/>
      </c>
      <c r="HK126" s="267" t="str">
        <f t="shared" si="608"/>
        <v/>
      </c>
      <c r="HL126" s="267" t="str">
        <f t="shared" si="608"/>
        <v/>
      </c>
      <c r="HM126" s="267" t="str">
        <f t="shared" si="608"/>
        <v/>
      </c>
      <c r="HN126" s="267" t="str">
        <f t="shared" si="608"/>
        <v/>
      </c>
      <c r="HO126" s="267" t="str">
        <f t="shared" si="608"/>
        <v/>
      </c>
      <c r="HP126" s="267" t="str">
        <f t="shared" si="608"/>
        <v/>
      </c>
      <c r="HQ126" s="267" t="str">
        <f t="shared" si="609"/>
        <v/>
      </c>
      <c r="HR126" s="267" t="str">
        <f t="shared" si="609"/>
        <v/>
      </c>
      <c r="HS126" s="267" t="str">
        <f t="shared" si="609"/>
        <v/>
      </c>
      <c r="HT126" s="267" t="str">
        <f t="shared" si="609"/>
        <v/>
      </c>
      <c r="HU126" s="267" t="str">
        <f t="shared" si="609"/>
        <v/>
      </c>
      <c r="HV126" s="267" t="str">
        <f t="shared" si="609"/>
        <v/>
      </c>
      <c r="HW126" s="267" t="str">
        <f t="shared" si="609"/>
        <v/>
      </c>
      <c r="HX126" s="267" t="str">
        <f t="shared" si="609"/>
        <v/>
      </c>
      <c r="HY126" s="267" t="str">
        <f t="shared" si="609"/>
        <v/>
      </c>
      <c r="HZ126" s="267" t="str">
        <f t="shared" si="609"/>
        <v/>
      </c>
      <c r="IA126" s="264"/>
      <c r="IB126" s="267" t="str">
        <f t="shared" si="567"/>
        <v/>
      </c>
      <c r="IC126" s="267" t="str">
        <f t="shared" si="568"/>
        <v/>
      </c>
      <c r="ID126" s="267" t="str">
        <f t="shared" si="569"/>
        <v/>
      </c>
      <c r="IE126" s="267" t="str">
        <f t="shared" si="570"/>
        <v/>
      </c>
      <c r="IF126" s="267" t="str">
        <f t="shared" si="571"/>
        <v/>
      </c>
      <c r="IG126" s="267" t="str">
        <f t="shared" si="572"/>
        <v/>
      </c>
      <c r="IH126" s="267" t="str">
        <f t="shared" si="573"/>
        <v/>
      </c>
      <c r="II126" s="267" t="str">
        <f t="shared" si="574"/>
        <v/>
      </c>
      <c r="IJ126" s="267" t="str">
        <f t="shared" si="575"/>
        <v/>
      </c>
      <c r="IK126" s="267" t="str">
        <f t="shared" si="576"/>
        <v/>
      </c>
      <c r="IL126" s="267" t="str">
        <f t="shared" si="577"/>
        <v/>
      </c>
      <c r="IM126" s="267" t="str">
        <f t="shared" si="578"/>
        <v/>
      </c>
      <c r="IN126" s="267" t="str">
        <f t="shared" si="579"/>
        <v/>
      </c>
      <c r="IO126" s="267" t="str">
        <f t="shared" si="580"/>
        <v/>
      </c>
      <c r="IP126" s="267" t="str">
        <f t="shared" si="581"/>
        <v/>
      </c>
      <c r="IQ126" s="267" t="str">
        <f t="shared" si="582"/>
        <v/>
      </c>
      <c r="IR126" s="267" t="str">
        <f t="shared" si="583"/>
        <v/>
      </c>
      <c r="IS126" s="267" t="str">
        <f t="shared" si="584"/>
        <v/>
      </c>
      <c r="IT126" s="267" t="str">
        <f t="shared" si="585"/>
        <v/>
      </c>
      <c r="IU126" s="267" t="str">
        <f t="shared" si="586"/>
        <v/>
      </c>
      <c r="IV126" s="264"/>
      <c r="IW126" s="268">
        <v>110</v>
      </c>
      <c r="IX126" s="265" t="str">
        <f t="shared" si="523"/>
        <v/>
      </c>
      <c r="IY126" s="265" t="str">
        <f t="shared" si="539"/>
        <v/>
      </c>
      <c r="IZ126" s="265" t="str">
        <f t="shared" si="539"/>
        <v/>
      </c>
      <c r="JA126" s="265" t="str">
        <f t="shared" si="539"/>
        <v/>
      </c>
      <c r="JB126" s="265" t="str">
        <f t="shared" si="610"/>
        <v/>
      </c>
      <c r="JC126" s="265" t="str">
        <f t="shared" si="610"/>
        <v/>
      </c>
      <c r="JD126" s="265" t="str">
        <f t="shared" si="610"/>
        <v/>
      </c>
      <c r="JE126" s="265" t="str">
        <f t="shared" si="611"/>
        <v/>
      </c>
      <c r="JF126" s="265" t="str">
        <f t="shared" si="611"/>
        <v/>
      </c>
      <c r="JG126" s="265" t="str">
        <f t="shared" si="611"/>
        <v/>
      </c>
      <c r="JH126" s="265" t="str">
        <f t="shared" si="611"/>
        <v/>
      </c>
      <c r="JI126" s="265" t="str">
        <f t="shared" si="611"/>
        <v/>
      </c>
      <c r="JJ126" s="265" t="str">
        <f t="shared" si="611"/>
        <v/>
      </c>
      <c r="JK126" s="265" t="str">
        <f t="shared" si="611"/>
        <v/>
      </c>
      <c r="JL126" s="265" t="str">
        <f t="shared" si="611"/>
        <v/>
      </c>
      <c r="JM126" s="265" t="str">
        <f t="shared" si="611"/>
        <v/>
      </c>
      <c r="JN126" s="265" t="str">
        <f t="shared" si="611"/>
        <v/>
      </c>
      <c r="JO126" s="265" t="str">
        <f t="shared" si="611"/>
        <v/>
      </c>
      <c r="JP126" s="265" t="str">
        <f t="shared" si="611"/>
        <v/>
      </c>
      <c r="JQ126" s="265" t="str">
        <f t="shared" si="611"/>
        <v/>
      </c>
      <c r="JS126" s="265" t="str">
        <f>IF(IX126="","",SUM(IX$12:IX126)-IX126+1)</f>
        <v/>
      </c>
      <c r="JT126" s="265" t="str">
        <f>IF(IY126="","",SUM(IY$12:IY126)-IY126+1)</f>
        <v/>
      </c>
      <c r="JU126" s="265" t="str">
        <f>IF(IZ126="","",SUM(IZ$12:IZ126)-IZ126+1)</f>
        <v/>
      </c>
      <c r="JV126" s="265" t="str">
        <f>IF(JA126="","",SUM(JA$12:JA126)-JA126+1)</f>
        <v/>
      </c>
      <c r="JW126" s="265" t="str">
        <f>IF(JB126="","",SUM(JB$12:JB126)-JB126+1)</f>
        <v/>
      </c>
      <c r="JX126" s="265" t="str">
        <f>IF(JC126="","",SUM(JC$12:JC126)-JC126+1)</f>
        <v/>
      </c>
      <c r="JY126" s="265" t="str">
        <f>IF(JD126="","",SUM(JD$12:JD126)-JD126+1)</f>
        <v/>
      </c>
      <c r="JZ126" s="265" t="str">
        <f>IF(JE126="","",SUM(JE$12:JE126)-JE126+1)</f>
        <v/>
      </c>
      <c r="KA126" s="265" t="str">
        <f>IF(JF126="","",SUM(JF$12:JF126)-JF126+1)</f>
        <v/>
      </c>
      <c r="KB126" s="265" t="str">
        <f>IF(JG126="","",SUM(JG$12:JG126)-JG126+1)</f>
        <v/>
      </c>
      <c r="KC126" s="265" t="str">
        <f>IF(JH126="","",SUM(JH$12:JH126)-JH126+1)</f>
        <v/>
      </c>
      <c r="KD126" s="265" t="str">
        <f>IF(JI126="","",SUM(JI$12:JI126)-JI126+1)</f>
        <v/>
      </c>
      <c r="KE126" s="265" t="str">
        <f>IF(JJ126="","",SUM(JJ$12:JJ126)-JJ126+1)</f>
        <v/>
      </c>
      <c r="KF126" s="265" t="str">
        <f>IF(JK126="","",SUM(JK$12:JK126)-JK126+1)</f>
        <v/>
      </c>
      <c r="KG126" s="265" t="str">
        <f>IF(JL126="","",SUM(JL$12:JL126)-JL126+1)</f>
        <v/>
      </c>
      <c r="KH126" s="265" t="str">
        <f>IF(JM126="","",SUM(JM$12:JM126)-JM126+1)</f>
        <v/>
      </c>
      <c r="KI126" s="265" t="str">
        <f>IF(JN126="","",SUM(JN$12:JN126)-JN126+1)</f>
        <v/>
      </c>
      <c r="KJ126" s="265" t="str">
        <f>IF(JO126="","",SUM(JO$12:JO126)-JO126+1)</f>
        <v/>
      </c>
      <c r="KK126" s="265" t="str">
        <f>IF(JP126="","",SUM(JP$12:JP126)-JP126+1)</f>
        <v/>
      </c>
      <c r="KL126" s="265" t="str">
        <f>IF(JQ126="","",SUM(JQ$12:JQ126)-JQ126+1)</f>
        <v/>
      </c>
      <c r="KN126" s="265"/>
      <c r="KO126" s="265"/>
      <c r="KP126" s="265"/>
      <c r="KQ126" s="265"/>
      <c r="KR126" s="265"/>
      <c r="KS126" s="265"/>
      <c r="KT126" s="265"/>
      <c r="KU126" s="265" t="str">
        <f t="shared" si="587"/>
        <v/>
      </c>
      <c r="KV126" s="265" t="str">
        <f t="shared" si="588"/>
        <v/>
      </c>
      <c r="KW126" s="265" t="str">
        <f t="shared" si="589"/>
        <v/>
      </c>
      <c r="KX126" s="265" t="str">
        <f t="shared" si="590"/>
        <v/>
      </c>
      <c r="KY126" s="265" t="str">
        <f t="shared" si="591"/>
        <v/>
      </c>
      <c r="KZ126" s="265" t="str">
        <f t="shared" si="592"/>
        <v/>
      </c>
      <c r="LA126" s="265" t="str">
        <f t="shared" si="593"/>
        <v/>
      </c>
      <c r="LB126" s="265" t="str">
        <f t="shared" si="594"/>
        <v/>
      </c>
      <c r="LC126" s="265" t="str">
        <f t="shared" si="595"/>
        <v/>
      </c>
      <c r="LD126" s="265" t="str">
        <f t="shared" si="596"/>
        <v/>
      </c>
      <c r="LE126" s="265" t="str">
        <f t="shared" si="597"/>
        <v/>
      </c>
      <c r="LF126" s="265" t="str">
        <f t="shared" si="598"/>
        <v/>
      </c>
      <c r="LG126" s="265" t="str">
        <f t="shared" si="599"/>
        <v/>
      </c>
    </row>
    <row r="127" spans="1:319" s="266" customFormat="1" x14ac:dyDescent="0.25">
      <c r="A127" s="248">
        <f t="shared" si="422"/>
        <v>116</v>
      </c>
      <c r="B127" s="176"/>
      <c r="C127" s="45"/>
      <c r="D127" s="45"/>
      <c r="E127" s="169"/>
      <c r="F127" s="46"/>
      <c r="G127" s="172"/>
      <c r="H127" s="54"/>
      <c r="I127" s="54"/>
      <c r="J127" s="54"/>
      <c r="K127" s="54"/>
      <c r="L127" s="248"/>
      <c r="M127" s="248"/>
      <c r="N127" s="44"/>
      <c r="O127" s="44"/>
      <c r="P127" s="43"/>
      <c r="Q127" s="43"/>
      <c r="R127" s="43"/>
      <c r="S127" s="43" t="str">
        <f t="shared" si="555"/>
        <v/>
      </c>
      <c r="T127" s="54"/>
      <c r="U127" s="54"/>
      <c r="V127" s="54"/>
      <c r="W127" s="343" t="str">
        <f t="shared" si="513"/>
        <v/>
      </c>
      <c r="X127" s="344" t="str">
        <f t="shared" si="514"/>
        <v/>
      </c>
      <c r="Y127" s="45"/>
      <c r="Z127" s="45"/>
      <c r="AA127" s="54"/>
      <c r="AB127" s="54"/>
      <c r="AC127" s="54"/>
      <c r="AD127" s="44"/>
      <c r="AE127" s="44"/>
      <c r="AF127" s="44"/>
      <c r="AG127" s="45"/>
      <c r="AH127" s="45"/>
      <c r="AI127" s="45"/>
      <c r="AJ127" s="46"/>
      <c r="AK127" s="46"/>
      <c r="AL127" s="46"/>
      <c r="AN127" s="307" t="str">
        <f t="shared" si="377"/>
        <v/>
      </c>
      <c r="AO127" s="256" t="str">
        <f t="shared" si="378"/>
        <v/>
      </c>
      <c r="AP127" s="45" t="str">
        <f t="shared" si="397"/>
        <v/>
      </c>
      <c r="AQ127" s="308" t="str">
        <f t="shared" si="423"/>
        <v/>
      </c>
      <c r="AR127" s="43" t="str">
        <f t="shared" si="379"/>
        <v/>
      </c>
      <c r="AS127" s="255"/>
      <c r="AT127" s="256" t="str">
        <f t="shared" si="380"/>
        <v/>
      </c>
      <c r="AU127" s="257" t="str">
        <f t="shared" si="600"/>
        <v/>
      </c>
      <c r="AV127" s="257" t="str">
        <f t="shared" si="600"/>
        <v/>
      </c>
      <c r="AW127" s="257" t="str">
        <f t="shared" si="600"/>
        <v/>
      </c>
      <c r="AX127" s="257" t="str">
        <f t="shared" si="600"/>
        <v/>
      </c>
      <c r="AY127" s="257" t="str">
        <f t="shared" si="600"/>
        <v/>
      </c>
      <c r="AZ127" s="257" t="str">
        <f t="shared" si="600"/>
        <v/>
      </c>
      <c r="BA127" s="257" t="str">
        <f t="shared" si="600"/>
        <v/>
      </c>
      <c r="BB127" s="257" t="str">
        <f t="shared" si="600"/>
        <v/>
      </c>
      <c r="BC127" s="257" t="str">
        <f t="shared" si="600"/>
        <v/>
      </c>
      <c r="BD127" s="257" t="str">
        <f t="shared" si="600"/>
        <v/>
      </c>
      <c r="BE127" s="257" t="str">
        <f t="shared" si="601"/>
        <v/>
      </c>
      <c r="BF127" s="257" t="str">
        <f t="shared" si="601"/>
        <v/>
      </c>
      <c r="BG127" s="257" t="str">
        <f t="shared" si="601"/>
        <v/>
      </c>
      <c r="BH127" s="257" t="str">
        <f t="shared" si="601"/>
        <v/>
      </c>
      <c r="BI127" s="257" t="str">
        <f t="shared" si="601"/>
        <v/>
      </c>
      <c r="BJ127" s="257" t="str">
        <f t="shared" si="601"/>
        <v/>
      </c>
      <c r="BK127" s="257" t="str">
        <f t="shared" si="601"/>
        <v/>
      </c>
      <c r="BL127" s="257" t="str">
        <f t="shared" si="601"/>
        <v/>
      </c>
      <c r="BM127" s="258" t="str">
        <f t="shared" si="381"/>
        <v/>
      </c>
      <c r="BN127" s="259" t="str">
        <f t="shared" si="602"/>
        <v/>
      </c>
      <c r="BO127" s="259" t="str">
        <f t="shared" si="602"/>
        <v/>
      </c>
      <c r="BP127" s="259" t="str">
        <f t="shared" si="602"/>
        <v/>
      </c>
      <c r="BQ127" s="259" t="str">
        <f t="shared" si="602"/>
        <v/>
      </c>
      <c r="BR127" s="259" t="str">
        <f t="shared" si="602"/>
        <v/>
      </c>
      <c r="BS127" s="259" t="str">
        <f t="shared" si="602"/>
        <v/>
      </c>
      <c r="BT127" s="259" t="str">
        <f t="shared" si="602"/>
        <v/>
      </c>
      <c r="BU127" s="259" t="str">
        <f t="shared" si="602"/>
        <v/>
      </c>
      <c r="BV127" s="259" t="str">
        <f t="shared" si="602"/>
        <v/>
      </c>
      <c r="BW127" s="259" t="str">
        <f t="shared" si="602"/>
        <v/>
      </c>
      <c r="BX127" s="259" t="str">
        <f t="shared" si="603"/>
        <v/>
      </c>
      <c r="BY127" s="259" t="str">
        <f t="shared" si="603"/>
        <v/>
      </c>
      <c r="BZ127" s="259" t="str">
        <f t="shared" si="603"/>
        <v/>
      </c>
      <c r="CA127" s="259" t="str">
        <f t="shared" si="603"/>
        <v/>
      </c>
      <c r="CB127" s="259" t="str">
        <f t="shared" si="603"/>
        <v/>
      </c>
      <c r="CC127" s="259" t="str">
        <f t="shared" si="603"/>
        <v/>
      </c>
      <c r="CD127" s="259" t="str">
        <f t="shared" si="603"/>
        <v/>
      </c>
      <c r="CE127" s="259" t="str">
        <f t="shared" si="603"/>
        <v/>
      </c>
      <c r="CF127" s="260" t="str">
        <f t="shared" si="382"/>
        <v/>
      </c>
      <c r="CG127" s="261" t="str">
        <f t="shared" si="604"/>
        <v/>
      </c>
      <c r="CH127" s="261" t="str">
        <f t="shared" si="604"/>
        <v/>
      </c>
      <c r="CI127" s="261" t="str">
        <f t="shared" si="604"/>
        <v/>
      </c>
      <c r="CJ127" s="261" t="str">
        <f t="shared" si="604"/>
        <v/>
      </c>
      <c r="CK127" s="261" t="str">
        <f t="shared" si="604"/>
        <v/>
      </c>
      <c r="CL127" s="261" t="str">
        <f t="shared" si="604"/>
        <v/>
      </c>
      <c r="CM127" s="261" t="str">
        <f t="shared" si="604"/>
        <v/>
      </c>
      <c r="CN127" s="261" t="str">
        <f t="shared" si="604"/>
        <v/>
      </c>
      <c r="CO127" s="261" t="str">
        <f t="shared" si="604"/>
        <v/>
      </c>
      <c r="CP127" s="261" t="str">
        <f t="shared" si="604"/>
        <v/>
      </c>
      <c r="CQ127" s="261" t="str">
        <f t="shared" si="605"/>
        <v/>
      </c>
      <c r="CR127" s="261" t="str">
        <f t="shared" si="605"/>
        <v/>
      </c>
      <c r="CS127" s="261" t="str">
        <f t="shared" si="605"/>
        <v/>
      </c>
      <c r="CT127" s="261" t="str">
        <f t="shared" si="605"/>
        <v/>
      </c>
      <c r="CU127" s="261" t="str">
        <f t="shared" si="605"/>
        <v/>
      </c>
      <c r="CV127" s="261" t="str">
        <f t="shared" si="605"/>
        <v/>
      </c>
      <c r="CW127" s="261" t="str">
        <f t="shared" si="605"/>
        <v/>
      </c>
      <c r="CX127" s="261" t="str">
        <f t="shared" si="605"/>
        <v/>
      </c>
      <c r="CY127" s="262" t="str">
        <f t="shared" si="383"/>
        <v/>
      </c>
      <c r="CZ127" s="263" t="str">
        <f t="shared" si="606"/>
        <v/>
      </c>
      <c r="DA127" s="263" t="str">
        <f t="shared" si="606"/>
        <v/>
      </c>
      <c r="DB127" s="263" t="str">
        <f t="shared" si="606"/>
        <v/>
      </c>
      <c r="DC127" s="263" t="str">
        <f t="shared" si="606"/>
        <v/>
      </c>
      <c r="DD127" s="263" t="str">
        <f t="shared" si="606"/>
        <v/>
      </c>
      <c r="DE127" s="263" t="str">
        <f t="shared" si="606"/>
        <v/>
      </c>
      <c r="DF127" s="263" t="str">
        <f t="shared" si="606"/>
        <v/>
      </c>
      <c r="DG127" s="263" t="str">
        <f t="shared" si="606"/>
        <v/>
      </c>
      <c r="DH127" s="263" t="str">
        <f t="shared" si="606"/>
        <v/>
      </c>
      <c r="DI127" s="263" t="str">
        <f t="shared" si="606"/>
        <v/>
      </c>
      <c r="DJ127" s="263" t="str">
        <f t="shared" si="607"/>
        <v/>
      </c>
      <c r="DK127" s="263" t="str">
        <f t="shared" si="607"/>
        <v/>
      </c>
      <c r="DL127" s="263" t="str">
        <f t="shared" si="607"/>
        <v/>
      </c>
      <c r="DM127" s="263" t="str">
        <f t="shared" si="607"/>
        <v/>
      </c>
      <c r="DN127" s="263" t="str">
        <f t="shared" si="607"/>
        <v/>
      </c>
      <c r="DO127" s="263" t="str">
        <f t="shared" si="607"/>
        <v/>
      </c>
      <c r="DP127" s="263" t="str">
        <f t="shared" si="607"/>
        <v/>
      </c>
      <c r="DQ127" s="263" t="str">
        <f t="shared" si="607"/>
        <v/>
      </c>
      <c r="DR127" s="264"/>
      <c r="DS127" s="257" t="str">
        <f t="shared" ref="DS127:EH135" si="620">CONCATENATE(IF(LOOKUP($DR$2-1,$AT$7:$DQ$7,$AT127:$DQ127)=DS$9,LOOKUP(DS$2,$AT$7:$DQ$7,$AT127:$DQ127),""),IF(LOOKUP($DR$3-1,$AT$7:$DQ$7,$AT127:$DQ127)=DS$9,LOOKUP(DS$3,$AT$7:$DQ$7,$AT127:$DQ127),""),IF(LOOKUP($DR$4-1,$AT$7:$DQ$7,$AT127:$DQ127)=DS$9,LOOKUP(DS$4,$AT$7:$DQ$7,$AT127:$DQ127),""),IF(LOOKUP($DR$5-1,$AT$7:$DQ$7,$AT127:$DQ127)=DS$9,LOOKUP(DS$5,$AT$7:$DQ$7,$AT127:$DQ127),""))</f>
        <v/>
      </c>
      <c r="DT127" s="257" t="str">
        <f t="shared" si="620"/>
        <v/>
      </c>
      <c r="DU127" s="257" t="str">
        <f t="shared" si="620"/>
        <v/>
      </c>
      <c r="DV127" s="257" t="str">
        <f t="shared" si="620"/>
        <v/>
      </c>
      <c r="DW127" s="257" t="str">
        <f t="shared" si="620"/>
        <v/>
      </c>
      <c r="DX127" s="257" t="str">
        <f t="shared" si="620"/>
        <v/>
      </c>
      <c r="DY127" s="257" t="str">
        <f t="shared" si="620"/>
        <v/>
      </c>
      <c r="DZ127" s="257" t="str">
        <f t="shared" si="620"/>
        <v/>
      </c>
      <c r="EA127" s="257" t="str">
        <f t="shared" si="620"/>
        <v/>
      </c>
      <c r="EB127" s="257" t="str">
        <f t="shared" si="620"/>
        <v/>
      </c>
      <c r="EC127" s="257" t="str">
        <f t="shared" ref="EC127:ER135" si="621">CONCATENATE(IF(LOOKUP($DR$2-1,$AT$7:$DQ$7,$AT127:$DQ127)=EC$9,LOOKUP(EC$2,$AT$7:$DQ$7,$AT127:$DQ127),""),IF(LOOKUP($DR$3-1,$AT$7:$DQ$7,$AT127:$DQ127)=EC$9,LOOKUP(EC$3,$AT$7:$DQ$7,$AT127:$DQ127),""),IF(LOOKUP($DR$4-1,$AT$7:$DQ$7,$AT127:$DQ127)=EC$9,LOOKUP(EC$4,$AT$7:$DQ$7,$AT127:$DQ127),""),IF(LOOKUP($DR$5-1,$AT$7:$DQ$7,$AT127:$DQ127)=EC$9,LOOKUP(EC$5,$AT$7:$DQ$7,$AT127:$DQ127),""))</f>
        <v/>
      </c>
      <c r="ED127" s="257" t="str">
        <f t="shared" si="621"/>
        <v/>
      </c>
      <c r="EE127" s="257" t="str">
        <f t="shared" si="621"/>
        <v/>
      </c>
      <c r="EF127" s="257" t="str">
        <f t="shared" si="621"/>
        <v/>
      </c>
      <c r="EG127" s="257" t="str">
        <f t="shared" si="621"/>
        <v/>
      </c>
      <c r="EH127" s="257" t="str">
        <f t="shared" si="621"/>
        <v/>
      </c>
      <c r="EI127" s="257" t="str">
        <f t="shared" si="621"/>
        <v/>
      </c>
      <c r="EJ127" s="257" t="str">
        <f t="shared" si="621"/>
        <v/>
      </c>
      <c r="EK127" s="259" t="str">
        <f t="shared" si="621"/>
        <v/>
      </c>
      <c r="EL127" s="259" t="str">
        <f t="shared" si="621"/>
        <v/>
      </c>
      <c r="EM127" s="259" t="str">
        <f t="shared" ref="EM127:FB135" si="622">CONCATENATE(IF(LOOKUP($DR$2-1,$AT$7:$DQ$7,$AT127:$DQ127)=EM$9,LOOKUP(EM$2,$AT$7:$DQ$7,$AT127:$DQ127),""),IF(LOOKUP($DR$3-1,$AT$7:$DQ$7,$AT127:$DQ127)=EM$9,LOOKUP(EM$3,$AT$7:$DQ$7,$AT127:$DQ127),""),IF(LOOKUP($DR$4-1,$AT$7:$DQ$7,$AT127:$DQ127)=EM$9,LOOKUP(EM$4,$AT$7:$DQ$7,$AT127:$DQ127),""),IF(LOOKUP($DR$5-1,$AT$7:$DQ$7,$AT127:$DQ127)=EM$9,LOOKUP(EM$5,$AT$7:$DQ$7,$AT127:$DQ127),""))</f>
        <v/>
      </c>
      <c r="EN127" s="259" t="str">
        <f t="shared" si="622"/>
        <v/>
      </c>
      <c r="EO127" s="259" t="str">
        <f t="shared" si="622"/>
        <v/>
      </c>
      <c r="EP127" s="259" t="str">
        <f t="shared" si="622"/>
        <v/>
      </c>
      <c r="EQ127" s="259" t="str">
        <f t="shared" si="622"/>
        <v/>
      </c>
      <c r="ER127" s="259" t="str">
        <f t="shared" si="622"/>
        <v/>
      </c>
      <c r="ES127" s="259" t="str">
        <f t="shared" si="622"/>
        <v/>
      </c>
      <c r="ET127" s="259" t="str">
        <f t="shared" si="613"/>
        <v/>
      </c>
      <c r="EU127" s="259" t="str">
        <f t="shared" si="613"/>
        <v/>
      </c>
      <c r="EV127" s="259" t="str">
        <f t="shared" si="613"/>
        <v/>
      </c>
      <c r="EW127" s="259" t="str">
        <f t="shared" si="613"/>
        <v/>
      </c>
      <c r="EX127" s="259" t="str">
        <f t="shared" si="613"/>
        <v/>
      </c>
      <c r="EY127" s="259" t="str">
        <f t="shared" si="613"/>
        <v/>
      </c>
      <c r="EZ127" s="259" t="str">
        <f t="shared" si="613"/>
        <v/>
      </c>
      <c r="FA127" s="259" t="str">
        <f t="shared" si="613"/>
        <v/>
      </c>
      <c r="FB127" s="259" t="str">
        <f t="shared" si="613"/>
        <v/>
      </c>
      <c r="FC127" s="261" t="str">
        <f t="shared" ref="FC127:FR136" si="623">CONCATENATE(IF(LOOKUP($DR$2-1,$AT$7:$DQ$7,$AT127:$DQ127)=FC$9,LOOKUP(FC$2,$AT$7:$DQ$7,$AT127:$DQ127),""),IF(LOOKUP($DR$3-1,$AT$7:$DQ$7,$AT127:$DQ127)=FC$9,LOOKUP(FC$3,$AT$7:$DQ$7,$AT127:$DQ127),""),IF(LOOKUP($DR$4-1,$AT$7:$DQ$7,$AT127:$DQ127)=FC$9,LOOKUP(FC$4,$AT$7:$DQ$7,$AT127:$DQ127),""),IF(LOOKUP($DR$5-1,$AT$7:$DQ$7,$AT127:$DQ127)=FC$9,LOOKUP(FC$5,$AT$7:$DQ$7,$AT127:$DQ127),""))</f>
        <v/>
      </c>
      <c r="FD127" s="261" t="str">
        <f t="shared" si="623"/>
        <v/>
      </c>
      <c r="FE127" s="261" t="str">
        <f t="shared" si="623"/>
        <v/>
      </c>
      <c r="FF127" s="261" t="str">
        <f t="shared" si="623"/>
        <v/>
      </c>
      <c r="FG127" s="261" t="str">
        <f t="shared" si="623"/>
        <v/>
      </c>
      <c r="FH127" s="261" t="str">
        <f t="shared" si="623"/>
        <v/>
      </c>
      <c r="FI127" s="261" t="str">
        <f t="shared" si="623"/>
        <v/>
      </c>
      <c r="FJ127" s="261" t="str">
        <f t="shared" si="623"/>
        <v/>
      </c>
      <c r="FK127" s="261" t="str">
        <f t="shared" si="623"/>
        <v/>
      </c>
      <c r="FL127" s="261" t="str">
        <f t="shared" si="615"/>
        <v/>
      </c>
      <c r="FM127" s="261" t="str">
        <f t="shared" si="615"/>
        <v/>
      </c>
      <c r="FN127" s="261" t="str">
        <f t="shared" si="615"/>
        <v/>
      </c>
      <c r="FO127" s="261" t="str">
        <f t="shared" si="615"/>
        <v/>
      </c>
      <c r="FP127" s="261" t="str">
        <f t="shared" si="615"/>
        <v/>
      </c>
      <c r="FQ127" s="261" t="str">
        <f t="shared" si="615"/>
        <v/>
      </c>
      <c r="FR127" s="261" t="str">
        <f t="shared" si="615"/>
        <v/>
      </c>
      <c r="FS127" s="261" t="str">
        <f t="shared" si="615"/>
        <v/>
      </c>
      <c r="FT127" s="261" t="str">
        <f t="shared" si="615"/>
        <v/>
      </c>
      <c r="FU127" s="263" t="str">
        <f t="shared" ref="FU127:GJ139" si="624">CONCATENATE(IF(LOOKUP($DR$2-1,$AT$7:$DQ$7,$AT127:$DQ127)=FU$9,LOOKUP(FU$2,$AT$7:$DQ$7,$AT127:$DQ127),""),IF(LOOKUP($DR$3-1,$AT$7:$DQ$7,$AT127:$DQ127)=FU$9,LOOKUP(FU$3,$AT$7:$DQ$7,$AT127:$DQ127),""),IF(LOOKUP($DR$4-1,$AT$7:$DQ$7,$AT127:$DQ127)=FU$9,LOOKUP(FU$4,$AT$7:$DQ$7,$AT127:$DQ127),""),IF(LOOKUP($DR$5-1,$AT$7:$DQ$7,$AT127:$DQ127)=FU$9,LOOKUP(FU$5,$AT$7:$DQ$7,$AT127:$DQ127),""))</f>
        <v/>
      </c>
      <c r="FV127" s="263" t="str">
        <f t="shared" si="624"/>
        <v/>
      </c>
      <c r="FW127" s="263" t="str">
        <f t="shared" si="624"/>
        <v/>
      </c>
      <c r="FX127" s="263" t="str">
        <f t="shared" si="624"/>
        <v/>
      </c>
      <c r="FY127" s="263" t="str">
        <f t="shared" si="624"/>
        <v/>
      </c>
      <c r="FZ127" s="263" t="str">
        <f t="shared" si="624"/>
        <v/>
      </c>
      <c r="GA127" s="263" t="str">
        <f t="shared" si="624"/>
        <v/>
      </c>
      <c r="GB127" s="263" t="str">
        <f t="shared" si="624"/>
        <v/>
      </c>
      <c r="GC127" s="263" t="str">
        <f t="shared" si="624"/>
        <v/>
      </c>
      <c r="GD127" s="263" t="str">
        <f t="shared" si="617"/>
        <v/>
      </c>
      <c r="GE127" s="263" t="str">
        <f t="shared" si="617"/>
        <v/>
      </c>
      <c r="GF127" s="263" t="str">
        <f t="shared" si="617"/>
        <v/>
      </c>
      <c r="GG127" s="263" t="str">
        <f t="shared" si="617"/>
        <v/>
      </c>
      <c r="GH127" s="263" t="str">
        <f t="shared" si="617"/>
        <v/>
      </c>
      <c r="GI127" s="263" t="str">
        <f t="shared" si="617"/>
        <v/>
      </c>
      <c r="GJ127" s="263" t="str">
        <f t="shared" si="617"/>
        <v/>
      </c>
      <c r="GK127" s="263" t="str">
        <f t="shared" si="617"/>
        <v/>
      </c>
      <c r="GL127" s="263" t="str">
        <f t="shared" si="617"/>
        <v/>
      </c>
      <c r="GM127" s="265" t="str">
        <f t="shared" ref="GM127:HB136" si="625">CONCATENATE(IF(LOOKUP($DR$2-1,$AT$7:$DQ$7,$AT127:$DQ127)=GM$9,LOOKUP(GM$2,$AT$7:$DQ$7,$AT127:$DQ127),""),IF(LOOKUP($DR$3-1,$AT$7:$DQ$7,$AT127:$DQ127)=GM$9,LOOKUP(GM$3,$AT$7:$DQ$7,$AT127:$DQ127),""),IF(LOOKUP($DR$4-1,$AT$7:$DQ$7,$AT127:$DQ127)=GM$9,LOOKUP(GM$4,$AT$7:$DQ$7,$AT127:$DQ127),""),IF(LOOKUP($DR$5-1,$AT$7:$DQ$7,$AT127:$DQ127)=GM$9,LOOKUP(GM$5,$AT$7:$DQ$7,$AT127:$DQ127),""))</f>
        <v/>
      </c>
      <c r="GN127" s="265" t="str">
        <f t="shared" si="625"/>
        <v/>
      </c>
      <c r="GO127" s="265" t="str">
        <f t="shared" si="625"/>
        <v/>
      </c>
      <c r="GP127" s="265" t="str">
        <f t="shared" si="625"/>
        <v/>
      </c>
      <c r="GQ127" s="265" t="str">
        <f t="shared" si="625"/>
        <v/>
      </c>
      <c r="GR127" s="265" t="str">
        <f t="shared" si="625"/>
        <v/>
      </c>
      <c r="GS127" s="265" t="str">
        <f t="shared" si="625"/>
        <v/>
      </c>
      <c r="GT127" s="265" t="str">
        <f t="shared" si="625"/>
        <v/>
      </c>
      <c r="GU127" s="265" t="str">
        <f t="shared" si="625"/>
        <v/>
      </c>
      <c r="GV127" s="265" t="str">
        <f t="shared" si="619"/>
        <v/>
      </c>
      <c r="GW127" s="265" t="str">
        <f t="shared" si="619"/>
        <v/>
      </c>
      <c r="GX127" s="265" t="str">
        <f t="shared" si="619"/>
        <v/>
      </c>
      <c r="GY127" s="265" t="str">
        <f t="shared" si="619"/>
        <v/>
      </c>
      <c r="GZ127" s="265" t="str">
        <f t="shared" si="619"/>
        <v/>
      </c>
      <c r="HA127" s="265" t="str">
        <f t="shared" si="619"/>
        <v/>
      </c>
      <c r="HB127" s="265" t="str">
        <f t="shared" si="619"/>
        <v/>
      </c>
      <c r="HC127" s="265" t="str">
        <f t="shared" si="619"/>
        <v/>
      </c>
      <c r="HD127" s="265" t="str">
        <f t="shared" si="619"/>
        <v/>
      </c>
      <c r="HF127" s="265">
        <f t="shared" si="550"/>
        <v>116</v>
      </c>
      <c r="HG127" s="267" t="str">
        <f t="shared" si="608"/>
        <v/>
      </c>
      <c r="HH127" s="267" t="str">
        <f t="shared" si="608"/>
        <v/>
      </c>
      <c r="HI127" s="267" t="str">
        <f t="shared" si="608"/>
        <v/>
      </c>
      <c r="HJ127" s="267" t="str">
        <f t="shared" si="608"/>
        <v/>
      </c>
      <c r="HK127" s="267" t="str">
        <f t="shared" si="608"/>
        <v/>
      </c>
      <c r="HL127" s="267" t="str">
        <f t="shared" si="608"/>
        <v/>
      </c>
      <c r="HM127" s="267" t="str">
        <f t="shared" si="608"/>
        <v/>
      </c>
      <c r="HN127" s="267" t="str">
        <f t="shared" si="608"/>
        <v/>
      </c>
      <c r="HO127" s="267" t="str">
        <f t="shared" si="608"/>
        <v/>
      </c>
      <c r="HP127" s="267" t="str">
        <f t="shared" si="608"/>
        <v/>
      </c>
      <c r="HQ127" s="267" t="str">
        <f t="shared" si="609"/>
        <v/>
      </c>
      <c r="HR127" s="267" t="str">
        <f t="shared" si="609"/>
        <v/>
      </c>
      <c r="HS127" s="267" t="str">
        <f t="shared" si="609"/>
        <v/>
      </c>
      <c r="HT127" s="267" t="str">
        <f t="shared" si="609"/>
        <v/>
      </c>
      <c r="HU127" s="267" t="str">
        <f t="shared" si="609"/>
        <v/>
      </c>
      <c r="HV127" s="267" t="str">
        <f t="shared" si="609"/>
        <v/>
      </c>
      <c r="HW127" s="267" t="str">
        <f t="shared" si="609"/>
        <v/>
      </c>
      <c r="HX127" s="267" t="str">
        <f t="shared" si="609"/>
        <v/>
      </c>
      <c r="HY127" s="267" t="str">
        <f t="shared" si="609"/>
        <v/>
      </c>
      <c r="HZ127" s="267" t="str">
        <f t="shared" si="609"/>
        <v/>
      </c>
      <c r="IA127" s="264"/>
      <c r="IB127" s="267" t="str">
        <f t="shared" si="567"/>
        <v/>
      </c>
      <c r="IC127" s="267" t="str">
        <f t="shared" si="568"/>
        <v/>
      </c>
      <c r="ID127" s="267" t="str">
        <f t="shared" si="569"/>
        <v/>
      </c>
      <c r="IE127" s="267" t="str">
        <f t="shared" si="570"/>
        <v/>
      </c>
      <c r="IF127" s="267" t="str">
        <f t="shared" si="571"/>
        <v/>
      </c>
      <c r="IG127" s="267" t="str">
        <f t="shared" si="572"/>
        <v/>
      </c>
      <c r="IH127" s="267" t="str">
        <f t="shared" si="573"/>
        <v/>
      </c>
      <c r="II127" s="267" t="str">
        <f t="shared" si="574"/>
        <v/>
      </c>
      <c r="IJ127" s="267" t="str">
        <f t="shared" si="575"/>
        <v/>
      </c>
      <c r="IK127" s="267" t="str">
        <f t="shared" si="576"/>
        <v/>
      </c>
      <c r="IL127" s="267" t="str">
        <f t="shared" si="577"/>
        <v/>
      </c>
      <c r="IM127" s="267" t="str">
        <f t="shared" si="578"/>
        <v/>
      </c>
      <c r="IN127" s="267" t="str">
        <f t="shared" si="579"/>
        <v/>
      </c>
      <c r="IO127" s="267" t="str">
        <f t="shared" si="580"/>
        <v/>
      </c>
      <c r="IP127" s="267" t="str">
        <f t="shared" si="581"/>
        <v/>
      </c>
      <c r="IQ127" s="267" t="str">
        <f t="shared" si="582"/>
        <v/>
      </c>
      <c r="IR127" s="267" t="str">
        <f t="shared" si="583"/>
        <v/>
      </c>
      <c r="IS127" s="267" t="str">
        <f t="shared" si="584"/>
        <v/>
      </c>
      <c r="IT127" s="267" t="str">
        <f t="shared" si="585"/>
        <v/>
      </c>
      <c r="IU127" s="267" t="str">
        <f t="shared" si="586"/>
        <v/>
      </c>
      <c r="IV127" s="264"/>
      <c r="IW127" s="268">
        <v>110</v>
      </c>
      <c r="IX127" s="265" t="str">
        <f t="shared" si="523"/>
        <v/>
      </c>
      <c r="IY127" s="265" t="str">
        <f t="shared" si="539"/>
        <v/>
      </c>
      <c r="IZ127" s="265" t="str">
        <f t="shared" si="539"/>
        <v/>
      </c>
      <c r="JA127" s="265" t="str">
        <f t="shared" si="539"/>
        <v/>
      </c>
      <c r="JB127" s="265" t="str">
        <f t="shared" si="610"/>
        <v/>
      </c>
      <c r="JC127" s="265" t="str">
        <f t="shared" si="610"/>
        <v/>
      </c>
      <c r="JD127" s="265" t="str">
        <f t="shared" si="610"/>
        <v/>
      </c>
      <c r="JE127" s="265" t="str">
        <f t="shared" si="611"/>
        <v/>
      </c>
      <c r="JF127" s="265" t="str">
        <f t="shared" si="611"/>
        <v/>
      </c>
      <c r="JG127" s="265" t="str">
        <f t="shared" si="611"/>
        <v/>
      </c>
      <c r="JH127" s="265" t="str">
        <f t="shared" si="611"/>
        <v/>
      </c>
      <c r="JI127" s="265" t="str">
        <f t="shared" si="611"/>
        <v/>
      </c>
      <c r="JJ127" s="265" t="str">
        <f t="shared" si="611"/>
        <v/>
      </c>
      <c r="JK127" s="265" t="str">
        <f t="shared" si="611"/>
        <v/>
      </c>
      <c r="JL127" s="265" t="str">
        <f t="shared" si="611"/>
        <v/>
      </c>
      <c r="JM127" s="265" t="str">
        <f t="shared" si="611"/>
        <v/>
      </c>
      <c r="JN127" s="265" t="str">
        <f t="shared" si="611"/>
        <v/>
      </c>
      <c r="JO127" s="265" t="str">
        <f t="shared" si="611"/>
        <v/>
      </c>
      <c r="JP127" s="265" t="str">
        <f t="shared" si="611"/>
        <v/>
      </c>
      <c r="JQ127" s="265" t="str">
        <f t="shared" si="611"/>
        <v/>
      </c>
      <c r="JS127" s="265" t="str">
        <f>IF(IX127="","",SUM(IX$12:IX127)-IX127+1)</f>
        <v/>
      </c>
      <c r="JT127" s="265" t="str">
        <f>IF(IY127="","",SUM(IY$12:IY127)-IY127+1)</f>
        <v/>
      </c>
      <c r="JU127" s="265" t="str">
        <f>IF(IZ127="","",SUM(IZ$12:IZ127)-IZ127+1)</f>
        <v/>
      </c>
      <c r="JV127" s="265" t="str">
        <f>IF(JA127="","",SUM(JA$12:JA127)-JA127+1)</f>
        <v/>
      </c>
      <c r="JW127" s="265" t="str">
        <f>IF(JB127="","",SUM(JB$12:JB127)-JB127+1)</f>
        <v/>
      </c>
      <c r="JX127" s="265" t="str">
        <f>IF(JC127="","",SUM(JC$12:JC127)-JC127+1)</f>
        <v/>
      </c>
      <c r="JY127" s="265" t="str">
        <f>IF(JD127="","",SUM(JD$12:JD127)-JD127+1)</f>
        <v/>
      </c>
      <c r="JZ127" s="265" t="str">
        <f>IF(JE127="","",SUM(JE$12:JE127)-JE127+1)</f>
        <v/>
      </c>
      <c r="KA127" s="265" t="str">
        <f>IF(JF127="","",SUM(JF$12:JF127)-JF127+1)</f>
        <v/>
      </c>
      <c r="KB127" s="265" t="str">
        <f>IF(JG127="","",SUM(JG$12:JG127)-JG127+1)</f>
        <v/>
      </c>
      <c r="KC127" s="265" t="str">
        <f>IF(JH127="","",SUM(JH$12:JH127)-JH127+1)</f>
        <v/>
      </c>
      <c r="KD127" s="265" t="str">
        <f>IF(JI127="","",SUM(JI$12:JI127)-JI127+1)</f>
        <v/>
      </c>
      <c r="KE127" s="265" t="str">
        <f>IF(JJ127="","",SUM(JJ$12:JJ127)-JJ127+1)</f>
        <v/>
      </c>
      <c r="KF127" s="265" t="str">
        <f>IF(JK127="","",SUM(JK$12:JK127)-JK127+1)</f>
        <v/>
      </c>
      <c r="KG127" s="265" t="str">
        <f>IF(JL127="","",SUM(JL$12:JL127)-JL127+1)</f>
        <v/>
      </c>
      <c r="KH127" s="265" t="str">
        <f>IF(JM127="","",SUM(JM$12:JM127)-JM127+1)</f>
        <v/>
      </c>
      <c r="KI127" s="265" t="str">
        <f>IF(JN127="","",SUM(JN$12:JN127)-JN127+1)</f>
        <v/>
      </c>
      <c r="KJ127" s="265" t="str">
        <f>IF(JO127="","",SUM(JO$12:JO127)-JO127+1)</f>
        <v/>
      </c>
      <c r="KK127" s="265" t="str">
        <f>IF(JP127="","",SUM(JP$12:JP127)-JP127+1)</f>
        <v/>
      </c>
      <c r="KL127" s="265" t="str">
        <f>IF(JQ127="","",SUM(JQ$12:JQ127)-JQ127+1)</f>
        <v/>
      </c>
      <c r="KN127" s="265"/>
      <c r="KO127" s="265"/>
      <c r="KP127" s="265"/>
      <c r="KQ127" s="265"/>
      <c r="KR127" s="265"/>
      <c r="KS127" s="265"/>
      <c r="KT127" s="265"/>
      <c r="KU127" s="265" t="str">
        <f t="shared" si="587"/>
        <v/>
      </c>
      <c r="KV127" s="265" t="str">
        <f t="shared" si="588"/>
        <v/>
      </c>
      <c r="KW127" s="265" t="str">
        <f t="shared" si="589"/>
        <v/>
      </c>
      <c r="KX127" s="265" t="str">
        <f t="shared" si="590"/>
        <v/>
      </c>
      <c r="KY127" s="265" t="str">
        <f t="shared" si="591"/>
        <v/>
      </c>
      <c r="KZ127" s="265" t="str">
        <f t="shared" si="592"/>
        <v/>
      </c>
      <c r="LA127" s="265" t="str">
        <f t="shared" si="593"/>
        <v/>
      </c>
      <c r="LB127" s="265" t="str">
        <f t="shared" si="594"/>
        <v/>
      </c>
      <c r="LC127" s="265" t="str">
        <f t="shared" si="595"/>
        <v/>
      </c>
      <c r="LD127" s="265" t="str">
        <f t="shared" si="596"/>
        <v/>
      </c>
      <c r="LE127" s="265" t="str">
        <f t="shared" si="597"/>
        <v/>
      </c>
      <c r="LF127" s="265" t="str">
        <f t="shared" si="598"/>
        <v/>
      </c>
      <c r="LG127" s="265" t="str">
        <f t="shared" si="599"/>
        <v/>
      </c>
    </row>
    <row r="128" spans="1:319" s="266" customFormat="1" x14ac:dyDescent="0.25">
      <c r="A128" s="248">
        <f t="shared" si="422"/>
        <v>117</v>
      </c>
      <c r="B128" s="176" t="s">
        <v>105</v>
      </c>
      <c r="C128" s="45" t="s">
        <v>284</v>
      </c>
      <c r="D128" s="45" t="s">
        <v>292</v>
      </c>
      <c r="E128" s="169" t="s">
        <v>355</v>
      </c>
      <c r="F128" s="46" t="s">
        <v>345</v>
      </c>
      <c r="G128" s="172" t="s">
        <v>742</v>
      </c>
      <c r="H128" s="54"/>
      <c r="I128" s="54"/>
      <c r="J128" s="54"/>
      <c r="K128" s="54"/>
      <c r="L128" s="248"/>
      <c r="M128" s="248"/>
      <c r="N128" s="44" t="s">
        <v>617</v>
      </c>
      <c r="O128" s="44" t="s">
        <v>115</v>
      </c>
      <c r="P128" s="43">
        <v>1</v>
      </c>
      <c r="Q128" s="43" t="s">
        <v>416</v>
      </c>
      <c r="R128" s="43"/>
      <c r="S128" s="43">
        <v>9</v>
      </c>
      <c r="T128" s="54">
        <v>3</v>
      </c>
      <c r="U128" s="54">
        <v>1</v>
      </c>
      <c r="V128" s="54"/>
      <c r="W128" s="343">
        <f t="shared" si="513"/>
        <v>85</v>
      </c>
      <c r="X128" s="344">
        <f t="shared" si="514"/>
        <v>4</v>
      </c>
      <c r="Y128" s="45" t="s">
        <v>753</v>
      </c>
      <c r="Z128" s="45" t="s">
        <v>645</v>
      </c>
      <c r="AA128" s="54">
        <v>4</v>
      </c>
      <c r="AB128" s="54">
        <v>13</v>
      </c>
      <c r="AC128" s="54">
        <v>3</v>
      </c>
      <c r="AD128" s="44">
        <v>5</v>
      </c>
      <c r="AE128" s="44">
        <v>16</v>
      </c>
      <c r="AF128" s="44">
        <v>2</v>
      </c>
      <c r="AG128" s="45"/>
      <c r="AH128" s="45"/>
      <c r="AI128" s="45"/>
      <c r="AJ128" s="46"/>
      <c r="AK128" s="46"/>
      <c r="AL128" s="46"/>
      <c r="AN128" s="307" t="str">
        <f t="shared" si="377"/>
        <v>Pré: ---</v>
      </c>
      <c r="AO128" s="256" t="str">
        <f t="shared" si="378"/>
        <v>Co: ---</v>
      </c>
      <c r="AP128" s="45" t="s">
        <v>685</v>
      </c>
      <c r="AQ128" s="308" t="str">
        <f t="shared" si="423"/>
        <v>Desenho Técnico</v>
      </c>
      <c r="AR128" s="43" t="str">
        <f t="shared" si="379"/>
        <v/>
      </c>
      <c r="AS128" s="255"/>
      <c r="AT128" s="256">
        <f t="shared" si="380"/>
        <v>4</v>
      </c>
      <c r="AU128" s="257" t="str">
        <f t="shared" si="600"/>
        <v/>
      </c>
      <c r="AV128" s="257" t="str">
        <f t="shared" si="600"/>
        <v/>
      </c>
      <c r="AW128" s="257" t="str">
        <f t="shared" si="600"/>
        <v/>
      </c>
      <c r="AX128" s="257" t="str">
        <f t="shared" si="600"/>
        <v/>
      </c>
      <c r="AY128" s="257" t="str">
        <f t="shared" si="600"/>
        <v/>
      </c>
      <c r="AZ128" s="257" t="str">
        <f t="shared" si="600"/>
        <v/>
      </c>
      <c r="BA128" s="257">
        <f t="shared" si="600"/>
        <v>13</v>
      </c>
      <c r="BB128" s="257">
        <f t="shared" si="600"/>
        <v>14</v>
      </c>
      <c r="BC128" s="257">
        <f t="shared" si="600"/>
        <v>15</v>
      </c>
      <c r="BD128" s="257" t="str">
        <f t="shared" si="600"/>
        <v/>
      </c>
      <c r="BE128" s="257" t="str">
        <f t="shared" si="601"/>
        <v/>
      </c>
      <c r="BF128" s="257" t="str">
        <f t="shared" si="601"/>
        <v/>
      </c>
      <c r="BG128" s="257" t="str">
        <f t="shared" si="601"/>
        <v/>
      </c>
      <c r="BH128" s="257" t="str">
        <f t="shared" si="601"/>
        <v/>
      </c>
      <c r="BI128" s="257" t="str">
        <f t="shared" si="601"/>
        <v/>
      </c>
      <c r="BJ128" s="257" t="str">
        <f t="shared" si="601"/>
        <v/>
      </c>
      <c r="BK128" s="257" t="str">
        <f t="shared" si="601"/>
        <v/>
      </c>
      <c r="BL128" s="257" t="str">
        <f t="shared" si="601"/>
        <v/>
      </c>
      <c r="BM128" s="258">
        <f t="shared" si="381"/>
        <v>5</v>
      </c>
      <c r="BN128" s="259" t="str">
        <f t="shared" si="602"/>
        <v/>
      </c>
      <c r="BO128" s="259" t="str">
        <f t="shared" si="602"/>
        <v/>
      </c>
      <c r="BP128" s="259" t="str">
        <f t="shared" si="602"/>
        <v/>
      </c>
      <c r="BQ128" s="259" t="str">
        <f t="shared" si="602"/>
        <v/>
      </c>
      <c r="BR128" s="259" t="str">
        <f t="shared" si="602"/>
        <v/>
      </c>
      <c r="BS128" s="259" t="str">
        <f t="shared" si="602"/>
        <v/>
      </c>
      <c r="BT128" s="259" t="str">
        <f t="shared" si="602"/>
        <v/>
      </c>
      <c r="BU128" s="259" t="str">
        <f t="shared" si="602"/>
        <v/>
      </c>
      <c r="BV128" s="259" t="str">
        <f t="shared" si="602"/>
        <v/>
      </c>
      <c r="BW128" s="259">
        <f t="shared" si="602"/>
        <v>16</v>
      </c>
      <c r="BX128" s="259">
        <f t="shared" si="603"/>
        <v>17</v>
      </c>
      <c r="BY128" s="259" t="str">
        <f t="shared" si="603"/>
        <v/>
      </c>
      <c r="BZ128" s="259" t="str">
        <f t="shared" si="603"/>
        <v/>
      </c>
      <c r="CA128" s="259" t="str">
        <f t="shared" si="603"/>
        <v/>
      </c>
      <c r="CB128" s="259" t="str">
        <f t="shared" si="603"/>
        <v/>
      </c>
      <c r="CC128" s="259" t="str">
        <f t="shared" si="603"/>
        <v/>
      </c>
      <c r="CD128" s="259" t="str">
        <f t="shared" si="603"/>
        <v/>
      </c>
      <c r="CE128" s="259" t="str">
        <f t="shared" si="603"/>
        <v/>
      </c>
      <c r="CF128" s="260" t="str">
        <f t="shared" si="382"/>
        <v/>
      </c>
      <c r="CG128" s="261" t="str">
        <f t="shared" si="604"/>
        <v/>
      </c>
      <c r="CH128" s="261" t="str">
        <f t="shared" si="604"/>
        <v/>
      </c>
      <c r="CI128" s="261" t="str">
        <f t="shared" si="604"/>
        <v/>
      </c>
      <c r="CJ128" s="261" t="str">
        <f t="shared" si="604"/>
        <v/>
      </c>
      <c r="CK128" s="261" t="str">
        <f t="shared" si="604"/>
        <v/>
      </c>
      <c r="CL128" s="261" t="str">
        <f t="shared" si="604"/>
        <v/>
      </c>
      <c r="CM128" s="261" t="str">
        <f t="shared" si="604"/>
        <v/>
      </c>
      <c r="CN128" s="261" t="str">
        <f t="shared" si="604"/>
        <v/>
      </c>
      <c r="CO128" s="261" t="str">
        <f t="shared" si="604"/>
        <v/>
      </c>
      <c r="CP128" s="261" t="str">
        <f t="shared" si="604"/>
        <v/>
      </c>
      <c r="CQ128" s="261" t="str">
        <f t="shared" si="605"/>
        <v/>
      </c>
      <c r="CR128" s="261" t="str">
        <f t="shared" si="605"/>
        <v/>
      </c>
      <c r="CS128" s="261" t="str">
        <f t="shared" si="605"/>
        <v/>
      </c>
      <c r="CT128" s="261" t="str">
        <f t="shared" si="605"/>
        <v/>
      </c>
      <c r="CU128" s="261" t="str">
        <f t="shared" si="605"/>
        <v/>
      </c>
      <c r="CV128" s="261" t="str">
        <f t="shared" si="605"/>
        <v/>
      </c>
      <c r="CW128" s="261" t="str">
        <f t="shared" si="605"/>
        <v/>
      </c>
      <c r="CX128" s="261" t="str">
        <f t="shared" si="605"/>
        <v/>
      </c>
      <c r="CY128" s="262" t="str">
        <f t="shared" si="383"/>
        <v/>
      </c>
      <c r="CZ128" s="263" t="str">
        <f t="shared" si="606"/>
        <v/>
      </c>
      <c r="DA128" s="263" t="str">
        <f t="shared" si="606"/>
        <v/>
      </c>
      <c r="DB128" s="263" t="str">
        <f t="shared" si="606"/>
        <v/>
      </c>
      <c r="DC128" s="263" t="str">
        <f t="shared" si="606"/>
        <v/>
      </c>
      <c r="DD128" s="263" t="str">
        <f t="shared" si="606"/>
        <v/>
      </c>
      <c r="DE128" s="263" t="str">
        <f t="shared" si="606"/>
        <v/>
      </c>
      <c r="DF128" s="263" t="str">
        <f t="shared" si="606"/>
        <v/>
      </c>
      <c r="DG128" s="263" t="str">
        <f t="shared" si="606"/>
        <v/>
      </c>
      <c r="DH128" s="263" t="str">
        <f t="shared" si="606"/>
        <v/>
      </c>
      <c r="DI128" s="263" t="str">
        <f t="shared" si="606"/>
        <v/>
      </c>
      <c r="DJ128" s="263" t="str">
        <f t="shared" si="607"/>
        <v/>
      </c>
      <c r="DK128" s="263" t="str">
        <f t="shared" si="607"/>
        <v/>
      </c>
      <c r="DL128" s="263" t="str">
        <f t="shared" si="607"/>
        <v/>
      </c>
      <c r="DM128" s="263" t="str">
        <f t="shared" si="607"/>
        <v/>
      </c>
      <c r="DN128" s="263" t="str">
        <f t="shared" si="607"/>
        <v/>
      </c>
      <c r="DO128" s="263" t="str">
        <f t="shared" si="607"/>
        <v/>
      </c>
      <c r="DP128" s="263" t="str">
        <f t="shared" si="607"/>
        <v/>
      </c>
      <c r="DQ128" s="263" t="str">
        <f t="shared" si="607"/>
        <v/>
      </c>
      <c r="DR128" s="264"/>
      <c r="DS128" s="257" t="str">
        <f t="shared" si="620"/>
        <v/>
      </c>
      <c r="DT128" s="257" t="str">
        <f t="shared" si="620"/>
        <v/>
      </c>
      <c r="DU128" s="257" t="str">
        <f t="shared" si="620"/>
        <v/>
      </c>
      <c r="DV128" s="257" t="str">
        <f t="shared" si="620"/>
        <v/>
      </c>
      <c r="DW128" s="257" t="str">
        <f t="shared" si="620"/>
        <v/>
      </c>
      <c r="DX128" s="257" t="str">
        <f t="shared" si="620"/>
        <v/>
      </c>
      <c r="DY128" s="257" t="str">
        <f t="shared" si="620"/>
        <v/>
      </c>
      <c r="DZ128" s="257" t="str">
        <f t="shared" si="620"/>
        <v/>
      </c>
      <c r="EA128" s="257" t="str">
        <f t="shared" si="620"/>
        <v/>
      </c>
      <c r="EB128" s="257" t="str">
        <f t="shared" si="620"/>
        <v/>
      </c>
      <c r="EC128" s="257" t="str">
        <f t="shared" si="620"/>
        <v/>
      </c>
      <c r="ED128" s="257" t="str">
        <f t="shared" si="620"/>
        <v/>
      </c>
      <c r="EE128" s="257" t="str">
        <f t="shared" si="620"/>
        <v/>
      </c>
      <c r="EF128" s="257" t="str">
        <f t="shared" si="620"/>
        <v/>
      </c>
      <c r="EG128" s="257" t="str">
        <f t="shared" si="620"/>
        <v/>
      </c>
      <c r="EH128" s="257" t="str">
        <f t="shared" si="620"/>
        <v/>
      </c>
      <c r="EI128" s="257" t="str">
        <f t="shared" si="621"/>
        <v/>
      </c>
      <c r="EJ128" s="257" t="str">
        <f t="shared" si="621"/>
        <v/>
      </c>
      <c r="EK128" s="259" t="str">
        <f t="shared" si="621"/>
        <v/>
      </c>
      <c r="EL128" s="259" t="str">
        <f t="shared" si="621"/>
        <v/>
      </c>
      <c r="EM128" s="259" t="str">
        <f t="shared" si="621"/>
        <v/>
      </c>
      <c r="EN128" s="259" t="str">
        <f t="shared" si="621"/>
        <v/>
      </c>
      <c r="EO128" s="259" t="str">
        <f t="shared" si="621"/>
        <v/>
      </c>
      <c r="EP128" s="259" t="str">
        <f t="shared" si="621"/>
        <v/>
      </c>
      <c r="EQ128" s="259" t="str">
        <f t="shared" si="621"/>
        <v/>
      </c>
      <c r="ER128" s="259" t="str">
        <f t="shared" si="621"/>
        <v/>
      </c>
      <c r="ES128" s="259" t="str">
        <f t="shared" si="622"/>
        <v/>
      </c>
      <c r="ET128" s="259" t="str">
        <f t="shared" si="622"/>
        <v/>
      </c>
      <c r="EU128" s="259" t="str">
        <f t="shared" si="622"/>
        <v/>
      </c>
      <c r="EV128" s="259" t="str">
        <f t="shared" si="622"/>
        <v/>
      </c>
      <c r="EW128" s="259" t="str">
        <f t="shared" si="622"/>
        <v/>
      </c>
      <c r="EX128" s="259" t="str">
        <f t="shared" si="622"/>
        <v/>
      </c>
      <c r="EY128" s="259" t="str">
        <f t="shared" si="622"/>
        <v/>
      </c>
      <c r="EZ128" s="259" t="str">
        <f t="shared" si="622"/>
        <v/>
      </c>
      <c r="FA128" s="259" t="str">
        <f t="shared" si="622"/>
        <v/>
      </c>
      <c r="FB128" s="259" t="str">
        <f t="shared" si="622"/>
        <v/>
      </c>
      <c r="FC128" s="261" t="str">
        <f t="shared" si="623"/>
        <v/>
      </c>
      <c r="FD128" s="261" t="str">
        <f t="shared" si="623"/>
        <v/>
      </c>
      <c r="FE128" s="261" t="str">
        <f t="shared" si="623"/>
        <v/>
      </c>
      <c r="FF128" s="261" t="str">
        <f t="shared" si="623"/>
        <v/>
      </c>
      <c r="FG128" s="261" t="str">
        <f t="shared" si="623"/>
        <v/>
      </c>
      <c r="FH128" s="261" t="str">
        <f t="shared" si="623"/>
        <v/>
      </c>
      <c r="FI128" s="261" t="str">
        <f t="shared" si="623"/>
        <v/>
      </c>
      <c r="FJ128" s="261" t="str">
        <f t="shared" si="623"/>
        <v/>
      </c>
      <c r="FK128" s="261" t="str">
        <f t="shared" si="623"/>
        <v/>
      </c>
      <c r="FL128" s="261" t="str">
        <f t="shared" si="623"/>
        <v/>
      </c>
      <c r="FM128" s="261" t="str">
        <f t="shared" si="623"/>
        <v/>
      </c>
      <c r="FN128" s="261" t="str">
        <f t="shared" si="623"/>
        <v/>
      </c>
      <c r="FO128" s="261" t="str">
        <f t="shared" si="623"/>
        <v/>
      </c>
      <c r="FP128" s="261" t="str">
        <f t="shared" si="623"/>
        <v/>
      </c>
      <c r="FQ128" s="261" t="str">
        <f t="shared" si="623"/>
        <v/>
      </c>
      <c r="FR128" s="261" t="str">
        <f t="shared" si="623"/>
        <v/>
      </c>
      <c r="FS128" s="261" t="str">
        <f t="shared" ref="FL128:GA135" si="626">CONCATENATE(IF(LOOKUP($DR$2-1,$AT$7:$DQ$7,$AT128:$DQ128)=FS$9,LOOKUP(FS$2,$AT$7:$DQ$7,$AT128:$DQ128),""),IF(LOOKUP($DR$3-1,$AT$7:$DQ$7,$AT128:$DQ128)=FS$9,LOOKUP(FS$3,$AT$7:$DQ$7,$AT128:$DQ128),""),IF(LOOKUP($DR$4-1,$AT$7:$DQ$7,$AT128:$DQ128)=FS$9,LOOKUP(FS$4,$AT$7:$DQ$7,$AT128:$DQ128),""),IF(LOOKUP($DR$5-1,$AT$7:$DQ$7,$AT128:$DQ128)=FS$9,LOOKUP(FS$5,$AT$7:$DQ$7,$AT128:$DQ128),""))</f>
        <v/>
      </c>
      <c r="FT128" s="261" t="str">
        <f t="shared" si="626"/>
        <v/>
      </c>
      <c r="FU128" s="263" t="str">
        <f t="shared" si="624"/>
        <v/>
      </c>
      <c r="FV128" s="263" t="str">
        <f t="shared" si="624"/>
        <v/>
      </c>
      <c r="FW128" s="263" t="str">
        <f t="shared" si="624"/>
        <v/>
      </c>
      <c r="FX128" s="263" t="str">
        <f t="shared" si="624"/>
        <v/>
      </c>
      <c r="FY128" s="263" t="str">
        <f t="shared" si="624"/>
        <v/>
      </c>
      <c r="FZ128" s="263" t="str">
        <f t="shared" si="624"/>
        <v/>
      </c>
      <c r="GA128" s="263" t="str">
        <f t="shared" si="624"/>
        <v>13</v>
      </c>
      <c r="GB128" s="263" t="str">
        <f t="shared" si="624"/>
        <v>14</v>
      </c>
      <c r="GC128" s="263" t="str">
        <f t="shared" si="624"/>
        <v>15</v>
      </c>
      <c r="GD128" s="263" t="str">
        <f t="shared" si="624"/>
        <v/>
      </c>
      <c r="GE128" s="263" t="str">
        <f t="shared" si="624"/>
        <v/>
      </c>
      <c r="GF128" s="263" t="str">
        <f t="shared" si="624"/>
        <v/>
      </c>
      <c r="GG128" s="263" t="str">
        <f t="shared" si="624"/>
        <v/>
      </c>
      <c r="GH128" s="263" t="str">
        <f t="shared" si="624"/>
        <v/>
      </c>
      <c r="GI128" s="263" t="str">
        <f t="shared" si="624"/>
        <v/>
      </c>
      <c r="GJ128" s="263" t="str">
        <f t="shared" si="624"/>
        <v/>
      </c>
      <c r="GK128" s="263" t="str">
        <f t="shared" ref="GD128:GS135" si="627">CONCATENATE(IF(LOOKUP($DR$2-1,$AT$7:$DQ$7,$AT128:$DQ128)=GK$9,LOOKUP(GK$2,$AT$7:$DQ$7,$AT128:$DQ128),""),IF(LOOKUP($DR$3-1,$AT$7:$DQ$7,$AT128:$DQ128)=GK$9,LOOKUP(GK$3,$AT$7:$DQ$7,$AT128:$DQ128),""),IF(LOOKUP($DR$4-1,$AT$7:$DQ$7,$AT128:$DQ128)=GK$9,LOOKUP(GK$4,$AT$7:$DQ$7,$AT128:$DQ128),""),IF(LOOKUP($DR$5-1,$AT$7:$DQ$7,$AT128:$DQ128)=GK$9,LOOKUP(GK$5,$AT$7:$DQ$7,$AT128:$DQ128),""))</f>
        <v/>
      </c>
      <c r="GL128" s="263" t="str">
        <f t="shared" si="627"/>
        <v/>
      </c>
      <c r="GM128" s="265" t="str">
        <f t="shared" si="625"/>
        <v/>
      </c>
      <c r="GN128" s="265" t="str">
        <f t="shared" si="625"/>
        <v/>
      </c>
      <c r="GO128" s="265" t="str">
        <f t="shared" si="625"/>
        <v/>
      </c>
      <c r="GP128" s="265" t="str">
        <f t="shared" si="625"/>
        <v/>
      </c>
      <c r="GQ128" s="265" t="str">
        <f t="shared" si="625"/>
        <v/>
      </c>
      <c r="GR128" s="265" t="str">
        <f t="shared" si="625"/>
        <v/>
      </c>
      <c r="GS128" s="265" t="str">
        <f t="shared" si="625"/>
        <v/>
      </c>
      <c r="GT128" s="265" t="str">
        <f t="shared" si="625"/>
        <v/>
      </c>
      <c r="GU128" s="265" t="str">
        <f t="shared" si="625"/>
        <v/>
      </c>
      <c r="GV128" s="265" t="str">
        <f t="shared" si="625"/>
        <v>16</v>
      </c>
      <c r="GW128" s="265" t="str">
        <f t="shared" si="625"/>
        <v>17</v>
      </c>
      <c r="GX128" s="265" t="str">
        <f t="shared" si="625"/>
        <v/>
      </c>
      <c r="GY128" s="265" t="str">
        <f t="shared" si="625"/>
        <v/>
      </c>
      <c r="GZ128" s="265" t="str">
        <f t="shared" si="625"/>
        <v/>
      </c>
      <c r="HA128" s="265" t="str">
        <f t="shared" si="625"/>
        <v/>
      </c>
      <c r="HB128" s="265" t="str">
        <f t="shared" si="625"/>
        <v/>
      </c>
      <c r="HC128" s="265" t="str">
        <f t="shared" ref="GV128:HD135" si="628">CONCATENATE(IF(LOOKUP($DR$2-1,$AT$7:$DQ$7,$AT128:$DQ128)=HC$9,LOOKUP(HC$2,$AT$7:$DQ$7,$AT128:$DQ128),""),IF(LOOKUP($DR$3-1,$AT$7:$DQ$7,$AT128:$DQ128)=HC$9,LOOKUP(HC$3,$AT$7:$DQ$7,$AT128:$DQ128),""),IF(LOOKUP($DR$4-1,$AT$7:$DQ$7,$AT128:$DQ128)=HC$9,LOOKUP(HC$4,$AT$7:$DQ$7,$AT128:$DQ128),""),IF(LOOKUP($DR$5-1,$AT$7:$DQ$7,$AT128:$DQ128)=HC$9,LOOKUP(HC$5,$AT$7:$DQ$7,$AT128:$DQ128),""))</f>
        <v/>
      </c>
      <c r="HD128" s="265" t="str">
        <f t="shared" si="628"/>
        <v/>
      </c>
      <c r="HF128" s="265">
        <f t="shared" ref="HF128:HF133" si="629">A128</f>
        <v>117</v>
      </c>
      <c r="HG128" s="267" t="str">
        <f t="shared" si="608"/>
        <v/>
      </c>
      <c r="HH128" s="267" t="str">
        <f t="shared" si="608"/>
        <v/>
      </c>
      <c r="HI128" s="267" t="str">
        <f t="shared" si="608"/>
        <v/>
      </c>
      <c r="HJ128" s="267" t="str">
        <f t="shared" si="608"/>
        <v/>
      </c>
      <c r="HK128" s="267" t="str">
        <f t="shared" si="608"/>
        <v/>
      </c>
      <c r="HL128" s="267" t="str">
        <f t="shared" si="608"/>
        <v/>
      </c>
      <c r="HM128" s="267" t="str">
        <f t="shared" si="608"/>
        <v/>
      </c>
      <c r="HN128" s="267" t="str">
        <f t="shared" si="608"/>
        <v/>
      </c>
      <c r="HO128" s="267" t="str">
        <f t="shared" si="608"/>
        <v/>
      </c>
      <c r="HP128" s="267" t="str">
        <f t="shared" si="608"/>
        <v/>
      </c>
      <c r="HQ128" s="267" t="str">
        <f t="shared" si="609"/>
        <v/>
      </c>
      <c r="HR128" s="267" t="str">
        <f t="shared" si="609"/>
        <v/>
      </c>
      <c r="HS128" s="267" t="str">
        <f t="shared" si="609"/>
        <v/>
      </c>
      <c r="HT128" s="267" t="str">
        <f t="shared" si="609"/>
        <v/>
      </c>
      <c r="HU128" s="267" t="str">
        <f t="shared" si="609"/>
        <v/>
      </c>
      <c r="HV128" s="267" t="str">
        <f t="shared" si="609"/>
        <v/>
      </c>
      <c r="HW128" s="267" t="str">
        <f t="shared" si="609"/>
        <v/>
      </c>
      <c r="HX128" s="267" t="str">
        <f t="shared" si="609"/>
        <v/>
      </c>
      <c r="HY128" s="267" t="str">
        <f t="shared" si="609"/>
        <v/>
      </c>
      <c r="HZ128" s="267" t="str">
        <f t="shared" si="609"/>
        <v/>
      </c>
      <c r="IA128" s="264"/>
      <c r="IB128" s="267" t="str">
        <f t="shared" si="567"/>
        <v/>
      </c>
      <c r="IC128" s="267" t="str">
        <f t="shared" si="568"/>
        <v/>
      </c>
      <c r="ID128" s="267" t="str">
        <f t="shared" si="569"/>
        <v/>
      </c>
      <c r="IE128" s="267" t="str">
        <f t="shared" si="570"/>
        <v/>
      </c>
      <c r="IF128" s="267" t="str">
        <f t="shared" si="571"/>
        <v/>
      </c>
      <c r="IG128" s="267" t="str">
        <f t="shared" si="572"/>
        <v/>
      </c>
      <c r="IH128" s="267" t="str">
        <f t="shared" si="573"/>
        <v/>
      </c>
      <c r="II128" s="267" t="str">
        <f t="shared" si="574"/>
        <v/>
      </c>
      <c r="IJ128" s="267" t="str">
        <f t="shared" si="575"/>
        <v/>
      </c>
      <c r="IK128" s="267" t="str">
        <f t="shared" si="576"/>
        <v/>
      </c>
      <c r="IL128" s="267" t="str">
        <f t="shared" si="577"/>
        <v/>
      </c>
      <c r="IM128" s="267" t="str">
        <f t="shared" si="578"/>
        <v/>
      </c>
      <c r="IN128" s="267" t="str">
        <f t="shared" si="579"/>
        <v/>
      </c>
      <c r="IO128" s="267" t="str">
        <f t="shared" si="580"/>
        <v/>
      </c>
      <c r="IP128" s="267" t="str">
        <f t="shared" si="581"/>
        <v/>
      </c>
      <c r="IQ128" s="267" t="str">
        <f t="shared" si="582"/>
        <v/>
      </c>
      <c r="IR128" s="267" t="str">
        <f t="shared" si="583"/>
        <v/>
      </c>
      <c r="IS128" s="267" t="str">
        <f t="shared" si="584"/>
        <v/>
      </c>
      <c r="IT128" s="267" t="str">
        <f t="shared" si="585"/>
        <v/>
      </c>
      <c r="IU128" s="267" t="str">
        <f t="shared" si="586"/>
        <v/>
      </c>
      <c r="IV128" s="264"/>
      <c r="IW128" s="268">
        <v>101</v>
      </c>
      <c r="IX128" s="265" t="str">
        <f t="shared" si="523"/>
        <v/>
      </c>
      <c r="IY128" s="265" t="str">
        <f t="shared" si="539"/>
        <v/>
      </c>
      <c r="IZ128" s="265" t="str">
        <f t="shared" si="539"/>
        <v/>
      </c>
      <c r="JA128" s="265" t="str">
        <f t="shared" si="539"/>
        <v/>
      </c>
      <c r="JB128" s="265" t="str">
        <f t="shared" si="610"/>
        <v/>
      </c>
      <c r="JC128" s="265" t="str">
        <f t="shared" si="610"/>
        <v/>
      </c>
      <c r="JD128" s="265" t="str">
        <f t="shared" si="610"/>
        <v/>
      </c>
      <c r="JE128" s="265" t="str">
        <f t="shared" si="610"/>
        <v/>
      </c>
      <c r="JF128" s="265" t="str">
        <f t="shared" si="610"/>
        <v/>
      </c>
      <c r="JG128" s="265" t="str">
        <f t="shared" si="610"/>
        <v/>
      </c>
      <c r="JH128" s="265" t="str">
        <f t="shared" si="610"/>
        <v/>
      </c>
      <c r="JI128" s="265" t="str">
        <f t="shared" si="610"/>
        <v/>
      </c>
      <c r="JJ128" s="265" t="str">
        <f t="shared" si="610"/>
        <v/>
      </c>
      <c r="JK128" s="265" t="str">
        <f t="shared" si="610"/>
        <v/>
      </c>
      <c r="JL128" s="265" t="str">
        <f t="shared" si="610"/>
        <v/>
      </c>
      <c r="JM128" s="265" t="str">
        <f t="shared" si="610"/>
        <v/>
      </c>
      <c r="JN128" s="265" t="str">
        <f t="shared" si="610"/>
        <v/>
      </c>
      <c r="JO128" s="265" t="str">
        <f t="shared" si="610"/>
        <v/>
      </c>
      <c r="JP128" s="265" t="str">
        <f t="shared" si="610"/>
        <v/>
      </c>
      <c r="JQ128" s="265" t="str">
        <f t="shared" si="610"/>
        <v/>
      </c>
      <c r="JS128" s="265" t="str">
        <f>IF(IX128="","",SUM(IX$12:IX128)-IX128+1)</f>
        <v/>
      </c>
      <c r="JT128" s="265" t="str">
        <f>IF(IY128="","",SUM(IY$12:IY128)-IY128+1)</f>
        <v/>
      </c>
      <c r="JU128" s="265" t="str">
        <f>IF(IZ128="","",SUM(IZ$12:IZ128)-IZ128+1)</f>
        <v/>
      </c>
      <c r="JV128" s="265" t="str">
        <f>IF(JA128="","",SUM(JA$12:JA128)-JA128+1)</f>
        <v/>
      </c>
      <c r="JW128" s="265" t="str">
        <f>IF(JB128="","",SUM(JB$12:JB128)-JB128+1)</f>
        <v/>
      </c>
      <c r="JX128" s="265" t="str">
        <f>IF(JC128="","",SUM(JC$12:JC128)-JC128+1)</f>
        <v/>
      </c>
      <c r="JY128" s="265" t="str">
        <f>IF(JD128="","",SUM(JD$12:JD128)-JD128+1)</f>
        <v/>
      </c>
      <c r="JZ128" s="265" t="str">
        <f>IF(JE128="","",SUM(JE$12:JE128)-JE128+1)</f>
        <v/>
      </c>
      <c r="KA128" s="265" t="str">
        <f>IF(JF128="","",SUM(JF$12:JF128)-JF128+1)</f>
        <v/>
      </c>
      <c r="KB128" s="265" t="str">
        <f>IF(JG128="","",SUM(JG$12:JG128)-JG128+1)</f>
        <v/>
      </c>
      <c r="KC128" s="265" t="str">
        <f>IF(JH128="","",SUM(JH$12:JH128)-JH128+1)</f>
        <v/>
      </c>
      <c r="KD128" s="265" t="str">
        <f>IF(JI128="","",SUM(JI$12:JI128)-JI128+1)</f>
        <v/>
      </c>
      <c r="KE128" s="265" t="str">
        <f>IF(JJ128="","",SUM(JJ$12:JJ128)-JJ128+1)</f>
        <v/>
      </c>
      <c r="KF128" s="265" t="str">
        <f>IF(JK128="","",SUM(JK$12:JK128)-JK128+1)</f>
        <v/>
      </c>
      <c r="KG128" s="265" t="str">
        <f>IF(JL128="","",SUM(JL$12:JL128)-JL128+1)</f>
        <v/>
      </c>
      <c r="KH128" s="265" t="str">
        <f>IF(JM128="","",SUM(JM$12:JM128)-JM128+1)</f>
        <v/>
      </c>
      <c r="KI128" s="265" t="str">
        <f>IF(JN128="","",SUM(JN$12:JN128)-JN128+1)</f>
        <v/>
      </c>
      <c r="KJ128" s="265" t="str">
        <f>IF(JO128="","",SUM(JO$12:JO128)-JO128+1)</f>
        <v/>
      </c>
      <c r="KK128" s="265" t="str">
        <f>IF(JP128="","",SUM(JP$12:JP128)-JP128+1)</f>
        <v/>
      </c>
      <c r="KL128" s="265" t="str">
        <f>IF(JQ128="","",SUM(JQ$12:JQ128)-JQ128+1)</f>
        <v/>
      </c>
      <c r="KN128" s="265"/>
      <c r="KO128" s="265"/>
      <c r="KP128" s="265"/>
      <c r="KQ128" s="265"/>
      <c r="KR128" s="265"/>
      <c r="KS128" s="265"/>
      <c r="KT128" s="265"/>
      <c r="KU128" s="265" t="str">
        <f t="shared" si="587"/>
        <v/>
      </c>
      <c r="KV128" s="265" t="str">
        <f t="shared" si="588"/>
        <v/>
      </c>
      <c r="KW128" s="265" t="str">
        <f t="shared" si="589"/>
        <v/>
      </c>
      <c r="KX128" s="265" t="str">
        <f t="shared" si="590"/>
        <v/>
      </c>
      <c r="KY128" s="265" t="str">
        <f t="shared" si="591"/>
        <v/>
      </c>
      <c r="KZ128" s="265" t="str">
        <f t="shared" si="592"/>
        <v/>
      </c>
      <c r="LA128" s="265" t="str">
        <f t="shared" si="593"/>
        <v/>
      </c>
      <c r="LB128" s="265" t="str">
        <f t="shared" si="594"/>
        <v/>
      </c>
      <c r="LC128" s="265" t="str">
        <f t="shared" si="595"/>
        <v/>
      </c>
      <c r="LD128" s="265" t="str">
        <f t="shared" si="596"/>
        <v/>
      </c>
      <c r="LE128" s="265" t="str">
        <f t="shared" si="597"/>
        <v/>
      </c>
      <c r="LF128" s="265" t="str">
        <f t="shared" si="598"/>
        <v/>
      </c>
      <c r="LG128" s="265" t="str">
        <f t="shared" si="599"/>
        <v/>
      </c>
    </row>
    <row r="129" spans="1:319" s="266" customFormat="1" x14ac:dyDescent="0.25">
      <c r="A129" s="248">
        <f t="shared" si="422"/>
        <v>118</v>
      </c>
      <c r="B129" s="176" t="s">
        <v>105</v>
      </c>
      <c r="C129" s="45" t="s">
        <v>284</v>
      </c>
      <c r="D129" s="45" t="s">
        <v>292</v>
      </c>
      <c r="E129" s="169" t="s">
        <v>355</v>
      </c>
      <c r="F129" s="46" t="s">
        <v>388</v>
      </c>
      <c r="G129" s="172" t="s">
        <v>742</v>
      </c>
      <c r="H129" s="54"/>
      <c r="I129" s="54"/>
      <c r="J129" s="54"/>
      <c r="K129" s="54"/>
      <c r="L129" s="248"/>
      <c r="M129" s="248"/>
      <c r="N129" s="44" t="s">
        <v>617</v>
      </c>
      <c r="O129" s="44" t="s">
        <v>115</v>
      </c>
      <c r="P129" s="43">
        <v>1</v>
      </c>
      <c r="Q129" s="43" t="s">
        <v>416</v>
      </c>
      <c r="R129" s="43"/>
      <c r="S129" s="43">
        <v>9</v>
      </c>
      <c r="T129" s="54">
        <v>3</v>
      </c>
      <c r="U129" s="54">
        <v>1</v>
      </c>
      <c r="V129" s="54"/>
      <c r="W129" s="343">
        <f t="shared" si="513"/>
        <v>85</v>
      </c>
      <c r="X129" s="344">
        <f t="shared" si="514"/>
        <v>4</v>
      </c>
      <c r="Y129" s="45" t="s">
        <v>756</v>
      </c>
      <c r="Z129" s="45" t="s">
        <v>645</v>
      </c>
      <c r="AA129" s="54">
        <v>4</v>
      </c>
      <c r="AB129" s="54">
        <v>10</v>
      </c>
      <c r="AC129" s="54">
        <v>2</v>
      </c>
      <c r="AD129" s="44">
        <v>5</v>
      </c>
      <c r="AE129" s="44">
        <v>10</v>
      </c>
      <c r="AF129" s="44">
        <v>3</v>
      </c>
      <c r="AG129" s="45"/>
      <c r="AH129" s="45"/>
      <c r="AI129" s="45"/>
      <c r="AJ129" s="46"/>
      <c r="AK129" s="46"/>
      <c r="AL129" s="46"/>
      <c r="AN129" s="307" t="str">
        <f t="shared" si="377"/>
        <v>Pré: ---</v>
      </c>
      <c r="AO129" s="256" t="str">
        <f t="shared" si="378"/>
        <v>Co: ---</v>
      </c>
      <c r="AP129" s="45" t="s">
        <v>686</v>
      </c>
      <c r="AQ129" s="308" t="str">
        <f t="shared" si="423"/>
        <v>Desenho Técnico</v>
      </c>
      <c r="AR129" s="43" t="str">
        <f t="shared" si="379"/>
        <v/>
      </c>
      <c r="AS129" s="255"/>
      <c r="AT129" s="256">
        <f t="shared" si="380"/>
        <v>4</v>
      </c>
      <c r="AU129" s="257" t="str">
        <f t="shared" si="600"/>
        <v/>
      </c>
      <c r="AV129" s="257" t="str">
        <f t="shared" si="600"/>
        <v/>
      </c>
      <c r="AW129" s="257" t="str">
        <f t="shared" si="600"/>
        <v/>
      </c>
      <c r="AX129" s="257">
        <f t="shared" si="600"/>
        <v>10</v>
      </c>
      <c r="AY129" s="257">
        <f t="shared" si="600"/>
        <v>11</v>
      </c>
      <c r="AZ129" s="257" t="str">
        <f t="shared" si="600"/>
        <v/>
      </c>
      <c r="BA129" s="257" t="str">
        <f t="shared" si="600"/>
        <v/>
      </c>
      <c r="BB129" s="257" t="str">
        <f t="shared" si="600"/>
        <v/>
      </c>
      <c r="BC129" s="257" t="str">
        <f t="shared" si="600"/>
        <v/>
      </c>
      <c r="BD129" s="257" t="str">
        <f t="shared" si="600"/>
        <v/>
      </c>
      <c r="BE129" s="257" t="str">
        <f t="shared" si="601"/>
        <v/>
      </c>
      <c r="BF129" s="257" t="str">
        <f t="shared" si="601"/>
        <v/>
      </c>
      <c r="BG129" s="257" t="str">
        <f t="shared" si="601"/>
        <v/>
      </c>
      <c r="BH129" s="257" t="str">
        <f t="shared" si="601"/>
        <v/>
      </c>
      <c r="BI129" s="257" t="str">
        <f t="shared" si="601"/>
        <v/>
      </c>
      <c r="BJ129" s="257" t="str">
        <f t="shared" si="601"/>
        <v/>
      </c>
      <c r="BK129" s="257" t="str">
        <f t="shared" si="601"/>
        <v/>
      </c>
      <c r="BL129" s="257" t="str">
        <f t="shared" si="601"/>
        <v/>
      </c>
      <c r="BM129" s="258">
        <f t="shared" si="381"/>
        <v>5</v>
      </c>
      <c r="BN129" s="259" t="str">
        <f t="shared" si="602"/>
        <v/>
      </c>
      <c r="BO129" s="259" t="str">
        <f t="shared" si="602"/>
        <v/>
      </c>
      <c r="BP129" s="259" t="str">
        <f t="shared" si="602"/>
        <v/>
      </c>
      <c r="BQ129" s="259">
        <f t="shared" si="602"/>
        <v>10</v>
      </c>
      <c r="BR129" s="259">
        <f t="shared" si="602"/>
        <v>11</v>
      </c>
      <c r="BS129" s="259">
        <f t="shared" si="602"/>
        <v>12</v>
      </c>
      <c r="BT129" s="259" t="str">
        <f t="shared" si="602"/>
        <v/>
      </c>
      <c r="BU129" s="259" t="str">
        <f t="shared" si="602"/>
        <v/>
      </c>
      <c r="BV129" s="259" t="str">
        <f t="shared" si="602"/>
        <v/>
      </c>
      <c r="BW129" s="259" t="str">
        <f t="shared" si="602"/>
        <v/>
      </c>
      <c r="BX129" s="259" t="str">
        <f t="shared" si="603"/>
        <v/>
      </c>
      <c r="BY129" s="259" t="str">
        <f t="shared" si="603"/>
        <v/>
      </c>
      <c r="BZ129" s="259" t="str">
        <f t="shared" si="603"/>
        <v/>
      </c>
      <c r="CA129" s="259" t="str">
        <f t="shared" si="603"/>
        <v/>
      </c>
      <c r="CB129" s="259" t="str">
        <f t="shared" si="603"/>
        <v/>
      </c>
      <c r="CC129" s="259" t="str">
        <f t="shared" si="603"/>
        <v/>
      </c>
      <c r="CD129" s="259" t="str">
        <f t="shared" si="603"/>
        <v/>
      </c>
      <c r="CE129" s="259" t="str">
        <f t="shared" si="603"/>
        <v/>
      </c>
      <c r="CF129" s="260" t="str">
        <f t="shared" si="382"/>
        <v/>
      </c>
      <c r="CG129" s="261" t="str">
        <f t="shared" si="604"/>
        <v/>
      </c>
      <c r="CH129" s="261" t="str">
        <f t="shared" si="604"/>
        <v/>
      </c>
      <c r="CI129" s="261" t="str">
        <f t="shared" si="604"/>
        <v/>
      </c>
      <c r="CJ129" s="261" t="str">
        <f t="shared" si="604"/>
        <v/>
      </c>
      <c r="CK129" s="261" t="str">
        <f t="shared" si="604"/>
        <v/>
      </c>
      <c r="CL129" s="261" t="str">
        <f t="shared" si="604"/>
        <v/>
      </c>
      <c r="CM129" s="261" t="str">
        <f t="shared" si="604"/>
        <v/>
      </c>
      <c r="CN129" s="261" t="str">
        <f t="shared" si="604"/>
        <v/>
      </c>
      <c r="CO129" s="261" t="str">
        <f t="shared" si="604"/>
        <v/>
      </c>
      <c r="CP129" s="261" t="str">
        <f t="shared" si="604"/>
        <v/>
      </c>
      <c r="CQ129" s="261" t="str">
        <f t="shared" si="605"/>
        <v/>
      </c>
      <c r="CR129" s="261" t="str">
        <f t="shared" si="605"/>
        <v/>
      </c>
      <c r="CS129" s="261" t="str">
        <f t="shared" si="605"/>
        <v/>
      </c>
      <c r="CT129" s="261" t="str">
        <f t="shared" si="605"/>
        <v/>
      </c>
      <c r="CU129" s="261" t="str">
        <f t="shared" si="605"/>
        <v/>
      </c>
      <c r="CV129" s="261" t="str">
        <f t="shared" si="605"/>
        <v/>
      </c>
      <c r="CW129" s="261" t="str">
        <f t="shared" si="605"/>
        <v/>
      </c>
      <c r="CX129" s="261" t="str">
        <f t="shared" si="605"/>
        <v/>
      </c>
      <c r="CY129" s="262" t="str">
        <f t="shared" si="383"/>
        <v/>
      </c>
      <c r="CZ129" s="263" t="str">
        <f t="shared" si="606"/>
        <v/>
      </c>
      <c r="DA129" s="263" t="str">
        <f t="shared" si="606"/>
        <v/>
      </c>
      <c r="DB129" s="263" t="str">
        <f t="shared" si="606"/>
        <v/>
      </c>
      <c r="DC129" s="263" t="str">
        <f t="shared" si="606"/>
        <v/>
      </c>
      <c r="DD129" s="263" t="str">
        <f t="shared" si="606"/>
        <v/>
      </c>
      <c r="DE129" s="263" t="str">
        <f t="shared" si="606"/>
        <v/>
      </c>
      <c r="DF129" s="263" t="str">
        <f t="shared" si="606"/>
        <v/>
      </c>
      <c r="DG129" s="263" t="str">
        <f t="shared" si="606"/>
        <v/>
      </c>
      <c r="DH129" s="263" t="str">
        <f t="shared" si="606"/>
        <v/>
      </c>
      <c r="DI129" s="263" t="str">
        <f t="shared" si="606"/>
        <v/>
      </c>
      <c r="DJ129" s="263" t="str">
        <f t="shared" si="607"/>
        <v/>
      </c>
      <c r="DK129" s="263" t="str">
        <f t="shared" si="607"/>
        <v/>
      </c>
      <c r="DL129" s="263" t="str">
        <f t="shared" si="607"/>
        <v/>
      </c>
      <c r="DM129" s="263" t="str">
        <f t="shared" si="607"/>
        <v/>
      </c>
      <c r="DN129" s="263" t="str">
        <f t="shared" si="607"/>
        <v/>
      </c>
      <c r="DO129" s="263" t="str">
        <f t="shared" si="607"/>
        <v/>
      </c>
      <c r="DP129" s="263" t="str">
        <f t="shared" si="607"/>
        <v/>
      </c>
      <c r="DQ129" s="263" t="str">
        <f t="shared" si="607"/>
        <v/>
      </c>
      <c r="DR129" s="264"/>
      <c r="DS129" s="257" t="str">
        <f t="shared" si="620"/>
        <v/>
      </c>
      <c r="DT129" s="257" t="str">
        <f t="shared" si="620"/>
        <v/>
      </c>
      <c r="DU129" s="257" t="str">
        <f t="shared" si="620"/>
        <v/>
      </c>
      <c r="DV129" s="257" t="str">
        <f t="shared" si="620"/>
        <v/>
      </c>
      <c r="DW129" s="257" t="str">
        <f t="shared" si="620"/>
        <v/>
      </c>
      <c r="DX129" s="257" t="str">
        <f t="shared" si="620"/>
        <v/>
      </c>
      <c r="DY129" s="257" t="str">
        <f t="shared" si="620"/>
        <v/>
      </c>
      <c r="DZ129" s="257" t="str">
        <f t="shared" si="620"/>
        <v/>
      </c>
      <c r="EA129" s="257" t="str">
        <f t="shared" si="620"/>
        <v/>
      </c>
      <c r="EB129" s="257" t="str">
        <f t="shared" si="620"/>
        <v/>
      </c>
      <c r="EC129" s="257" t="str">
        <f t="shared" si="620"/>
        <v/>
      </c>
      <c r="ED129" s="257" t="str">
        <f t="shared" si="620"/>
        <v/>
      </c>
      <c r="EE129" s="257" t="str">
        <f t="shared" si="620"/>
        <v/>
      </c>
      <c r="EF129" s="257" t="str">
        <f t="shared" si="620"/>
        <v/>
      </c>
      <c r="EG129" s="257" t="str">
        <f t="shared" si="620"/>
        <v/>
      </c>
      <c r="EH129" s="257" t="str">
        <f t="shared" si="620"/>
        <v/>
      </c>
      <c r="EI129" s="257" t="str">
        <f t="shared" si="621"/>
        <v/>
      </c>
      <c r="EJ129" s="257" t="str">
        <f t="shared" si="621"/>
        <v/>
      </c>
      <c r="EK129" s="259" t="str">
        <f t="shared" si="621"/>
        <v/>
      </c>
      <c r="EL129" s="259" t="str">
        <f t="shared" si="621"/>
        <v/>
      </c>
      <c r="EM129" s="259" t="str">
        <f t="shared" si="621"/>
        <v/>
      </c>
      <c r="EN129" s="259" t="str">
        <f t="shared" si="621"/>
        <v/>
      </c>
      <c r="EO129" s="259" t="str">
        <f t="shared" si="621"/>
        <v/>
      </c>
      <c r="EP129" s="259" t="str">
        <f t="shared" si="621"/>
        <v/>
      </c>
      <c r="EQ129" s="259" t="str">
        <f t="shared" si="621"/>
        <v/>
      </c>
      <c r="ER129" s="259" t="str">
        <f t="shared" si="621"/>
        <v/>
      </c>
      <c r="ES129" s="259" t="str">
        <f t="shared" si="622"/>
        <v/>
      </c>
      <c r="ET129" s="259" t="str">
        <f t="shared" si="622"/>
        <v/>
      </c>
      <c r="EU129" s="259" t="str">
        <f t="shared" si="622"/>
        <v/>
      </c>
      <c r="EV129" s="259" t="str">
        <f t="shared" si="622"/>
        <v/>
      </c>
      <c r="EW129" s="259" t="str">
        <f t="shared" si="622"/>
        <v/>
      </c>
      <c r="EX129" s="259" t="str">
        <f t="shared" si="622"/>
        <v/>
      </c>
      <c r="EY129" s="259" t="str">
        <f t="shared" si="622"/>
        <v/>
      </c>
      <c r="EZ129" s="259" t="str">
        <f t="shared" si="622"/>
        <v/>
      </c>
      <c r="FA129" s="259" t="str">
        <f t="shared" si="622"/>
        <v/>
      </c>
      <c r="FB129" s="259" t="str">
        <f t="shared" si="622"/>
        <v/>
      </c>
      <c r="FC129" s="261" t="str">
        <f t="shared" si="623"/>
        <v/>
      </c>
      <c r="FD129" s="261" t="str">
        <f t="shared" si="623"/>
        <v/>
      </c>
      <c r="FE129" s="261" t="str">
        <f t="shared" si="623"/>
        <v/>
      </c>
      <c r="FF129" s="261" t="str">
        <f t="shared" si="623"/>
        <v/>
      </c>
      <c r="FG129" s="261" t="str">
        <f t="shared" si="623"/>
        <v/>
      </c>
      <c r="FH129" s="261" t="str">
        <f t="shared" si="623"/>
        <v/>
      </c>
      <c r="FI129" s="261" t="str">
        <f t="shared" si="623"/>
        <v/>
      </c>
      <c r="FJ129" s="261" t="str">
        <f t="shared" si="623"/>
        <v/>
      </c>
      <c r="FK129" s="261" t="str">
        <f t="shared" si="623"/>
        <v/>
      </c>
      <c r="FL129" s="261" t="str">
        <f t="shared" si="626"/>
        <v/>
      </c>
      <c r="FM129" s="261" t="str">
        <f t="shared" si="626"/>
        <v/>
      </c>
      <c r="FN129" s="261" t="str">
        <f t="shared" si="626"/>
        <v/>
      </c>
      <c r="FO129" s="261" t="str">
        <f t="shared" si="626"/>
        <v/>
      </c>
      <c r="FP129" s="261" t="str">
        <f t="shared" si="626"/>
        <v/>
      </c>
      <c r="FQ129" s="261" t="str">
        <f t="shared" si="626"/>
        <v/>
      </c>
      <c r="FR129" s="261" t="str">
        <f t="shared" si="626"/>
        <v/>
      </c>
      <c r="FS129" s="261" t="str">
        <f t="shared" si="626"/>
        <v/>
      </c>
      <c r="FT129" s="261" t="str">
        <f t="shared" si="626"/>
        <v/>
      </c>
      <c r="FU129" s="263" t="str">
        <f t="shared" si="624"/>
        <v/>
      </c>
      <c r="FV129" s="263" t="str">
        <f t="shared" si="624"/>
        <v/>
      </c>
      <c r="FW129" s="263" t="str">
        <f t="shared" si="624"/>
        <v/>
      </c>
      <c r="FX129" s="263" t="str">
        <f t="shared" si="624"/>
        <v>10</v>
      </c>
      <c r="FY129" s="263" t="str">
        <f t="shared" si="624"/>
        <v>11</v>
      </c>
      <c r="FZ129" s="263" t="str">
        <f t="shared" si="624"/>
        <v/>
      </c>
      <c r="GA129" s="263" t="str">
        <f t="shared" si="624"/>
        <v/>
      </c>
      <c r="GB129" s="263" t="str">
        <f t="shared" si="624"/>
        <v/>
      </c>
      <c r="GC129" s="263" t="str">
        <f t="shared" si="624"/>
        <v/>
      </c>
      <c r="GD129" s="263" t="str">
        <f t="shared" si="627"/>
        <v/>
      </c>
      <c r="GE129" s="263" t="str">
        <f t="shared" si="627"/>
        <v/>
      </c>
      <c r="GF129" s="263" t="str">
        <f t="shared" si="627"/>
        <v/>
      </c>
      <c r="GG129" s="263" t="str">
        <f t="shared" si="627"/>
        <v/>
      </c>
      <c r="GH129" s="263" t="str">
        <f t="shared" si="627"/>
        <v/>
      </c>
      <c r="GI129" s="263" t="str">
        <f t="shared" si="627"/>
        <v/>
      </c>
      <c r="GJ129" s="263" t="str">
        <f t="shared" si="627"/>
        <v/>
      </c>
      <c r="GK129" s="263" t="str">
        <f t="shared" si="627"/>
        <v/>
      </c>
      <c r="GL129" s="263" t="str">
        <f t="shared" si="627"/>
        <v/>
      </c>
      <c r="GM129" s="265" t="str">
        <f t="shared" si="625"/>
        <v/>
      </c>
      <c r="GN129" s="265" t="str">
        <f t="shared" si="625"/>
        <v/>
      </c>
      <c r="GO129" s="265" t="str">
        <f t="shared" si="625"/>
        <v/>
      </c>
      <c r="GP129" s="265" t="str">
        <f t="shared" si="625"/>
        <v>10</v>
      </c>
      <c r="GQ129" s="265" t="str">
        <f t="shared" si="625"/>
        <v>11</v>
      </c>
      <c r="GR129" s="265" t="str">
        <f t="shared" si="625"/>
        <v>12</v>
      </c>
      <c r="GS129" s="265" t="str">
        <f t="shared" si="625"/>
        <v/>
      </c>
      <c r="GT129" s="265" t="str">
        <f t="shared" si="625"/>
        <v/>
      </c>
      <c r="GU129" s="265" t="str">
        <f t="shared" si="625"/>
        <v/>
      </c>
      <c r="GV129" s="265" t="str">
        <f t="shared" si="628"/>
        <v/>
      </c>
      <c r="GW129" s="265" t="str">
        <f t="shared" si="628"/>
        <v/>
      </c>
      <c r="GX129" s="265" t="str">
        <f t="shared" si="628"/>
        <v/>
      </c>
      <c r="GY129" s="265" t="str">
        <f t="shared" si="628"/>
        <v/>
      </c>
      <c r="GZ129" s="265" t="str">
        <f t="shared" si="628"/>
        <v/>
      </c>
      <c r="HA129" s="265" t="str">
        <f t="shared" si="628"/>
        <v/>
      </c>
      <c r="HB129" s="265" t="str">
        <f t="shared" si="628"/>
        <v/>
      </c>
      <c r="HC129" s="265" t="str">
        <f t="shared" si="628"/>
        <v/>
      </c>
      <c r="HD129" s="265" t="str">
        <f t="shared" si="628"/>
        <v/>
      </c>
      <c r="HF129" s="265">
        <f t="shared" si="629"/>
        <v>118</v>
      </c>
      <c r="HG129" s="267" t="str">
        <f t="shared" si="608"/>
        <v/>
      </c>
      <c r="HH129" s="267" t="str">
        <f t="shared" si="608"/>
        <v/>
      </c>
      <c r="HI129" s="267" t="str">
        <f t="shared" si="608"/>
        <v/>
      </c>
      <c r="HJ129" s="267" t="str">
        <f t="shared" si="608"/>
        <v/>
      </c>
      <c r="HK129" s="267" t="str">
        <f t="shared" si="608"/>
        <v/>
      </c>
      <c r="HL129" s="267" t="str">
        <f t="shared" si="608"/>
        <v/>
      </c>
      <c r="HM129" s="267" t="str">
        <f t="shared" si="608"/>
        <v/>
      </c>
      <c r="HN129" s="267" t="str">
        <f t="shared" si="608"/>
        <v/>
      </c>
      <c r="HO129" s="267" t="str">
        <f t="shared" si="608"/>
        <v/>
      </c>
      <c r="HP129" s="267" t="str">
        <f t="shared" si="608"/>
        <v/>
      </c>
      <c r="HQ129" s="267" t="str">
        <f t="shared" si="609"/>
        <v/>
      </c>
      <c r="HR129" s="267" t="str">
        <f t="shared" si="609"/>
        <v/>
      </c>
      <c r="HS129" s="267" t="str">
        <f t="shared" si="609"/>
        <v/>
      </c>
      <c r="HT129" s="267" t="str">
        <f t="shared" si="609"/>
        <v/>
      </c>
      <c r="HU129" s="267" t="str">
        <f t="shared" si="609"/>
        <v/>
      </c>
      <c r="HV129" s="267" t="str">
        <f t="shared" si="609"/>
        <v/>
      </c>
      <c r="HW129" s="267" t="str">
        <f t="shared" si="609"/>
        <v/>
      </c>
      <c r="HX129" s="267" t="str">
        <f t="shared" si="609"/>
        <v/>
      </c>
      <c r="HY129" s="267" t="str">
        <f t="shared" si="609"/>
        <v/>
      </c>
      <c r="HZ129" s="267" t="str">
        <f t="shared" si="609"/>
        <v/>
      </c>
      <c r="IA129" s="264"/>
      <c r="IB129" s="267" t="str">
        <f t="shared" si="567"/>
        <v/>
      </c>
      <c r="IC129" s="267" t="str">
        <f t="shared" si="568"/>
        <v/>
      </c>
      <c r="ID129" s="267" t="str">
        <f t="shared" si="569"/>
        <v/>
      </c>
      <c r="IE129" s="267" t="str">
        <f t="shared" si="570"/>
        <v/>
      </c>
      <c r="IF129" s="267" t="str">
        <f t="shared" si="571"/>
        <v/>
      </c>
      <c r="IG129" s="267" t="str">
        <f t="shared" si="572"/>
        <v/>
      </c>
      <c r="IH129" s="267" t="str">
        <f t="shared" si="573"/>
        <v/>
      </c>
      <c r="II129" s="267" t="str">
        <f t="shared" si="574"/>
        <v/>
      </c>
      <c r="IJ129" s="267" t="str">
        <f t="shared" si="575"/>
        <v/>
      </c>
      <c r="IK129" s="267" t="str">
        <f t="shared" si="576"/>
        <v/>
      </c>
      <c r="IL129" s="267" t="str">
        <f t="shared" si="577"/>
        <v/>
      </c>
      <c r="IM129" s="267" t="str">
        <f t="shared" si="578"/>
        <v/>
      </c>
      <c r="IN129" s="267" t="str">
        <f t="shared" si="579"/>
        <v/>
      </c>
      <c r="IO129" s="267" t="str">
        <f t="shared" si="580"/>
        <v/>
      </c>
      <c r="IP129" s="267" t="str">
        <f t="shared" si="581"/>
        <v/>
      </c>
      <c r="IQ129" s="267" t="str">
        <f t="shared" si="582"/>
        <v/>
      </c>
      <c r="IR129" s="267" t="str">
        <f t="shared" si="583"/>
        <v/>
      </c>
      <c r="IS129" s="267" t="str">
        <f t="shared" si="584"/>
        <v/>
      </c>
      <c r="IT129" s="267" t="str">
        <f t="shared" si="585"/>
        <v/>
      </c>
      <c r="IU129" s="267" t="str">
        <f t="shared" si="586"/>
        <v/>
      </c>
      <c r="IV129" s="264"/>
      <c r="IW129" s="268">
        <v>102</v>
      </c>
      <c r="IX129" s="265" t="str">
        <f t="shared" si="523"/>
        <v/>
      </c>
      <c r="IY129" s="265" t="str">
        <f t="shared" si="539"/>
        <v/>
      </c>
      <c r="IZ129" s="265" t="str">
        <f t="shared" si="539"/>
        <v/>
      </c>
      <c r="JA129" s="265" t="str">
        <f t="shared" si="539"/>
        <v/>
      </c>
      <c r="JB129" s="265" t="str">
        <f t="shared" si="610"/>
        <v/>
      </c>
      <c r="JC129" s="265" t="str">
        <f t="shared" si="610"/>
        <v/>
      </c>
      <c r="JD129" s="265" t="str">
        <f t="shared" si="610"/>
        <v/>
      </c>
      <c r="JE129" s="265" t="str">
        <f t="shared" si="610"/>
        <v/>
      </c>
      <c r="JF129" s="265" t="str">
        <f t="shared" si="610"/>
        <v/>
      </c>
      <c r="JG129" s="265" t="str">
        <f t="shared" si="610"/>
        <v/>
      </c>
      <c r="JH129" s="265" t="str">
        <f t="shared" si="610"/>
        <v/>
      </c>
      <c r="JI129" s="265" t="str">
        <f t="shared" si="610"/>
        <v/>
      </c>
      <c r="JJ129" s="265" t="str">
        <f t="shared" si="610"/>
        <v/>
      </c>
      <c r="JK129" s="265" t="str">
        <f t="shared" si="610"/>
        <v/>
      </c>
      <c r="JL129" s="265" t="str">
        <f t="shared" si="610"/>
        <v/>
      </c>
      <c r="JM129" s="265" t="str">
        <f t="shared" si="610"/>
        <v/>
      </c>
      <c r="JN129" s="265" t="str">
        <f t="shared" si="610"/>
        <v/>
      </c>
      <c r="JO129" s="265" t="str">
        <f t="shared" si="610"/>
        <v/>
      </c>
      <c r="JP129" s="265" t="str">
        <f t="shared" si="610"/>
        <v/>
      </c>
      <c r="JQ129" s="265" t="str">
        <f t="shared" si="610"/>
        <v/>
      </c>
      <c r="JS129" s="265" t="str">
        <f>IF(IX129="","",SUM(IX$12:IX129)-IX129+1)</f>
        <v/>
      </c>
      <c r="JT129" s="265" t="str">
        <f>IF(IY129="","",SUM(IY$12:IY129)-IY129+1)</f>
        <v/>
      </c>
      <c r="JU129" s="265" t="str">
        <f>IF(IZ129="","",SUM(IZ$12:IZ129)-IZ129+1)</f>
        <v/>
      </c>
      <c r="JV129" s="265" t="str">
        <f>IF(JA129="","",SUM(JA$12:JA129)-JA129+1)</f>
        <v/>
      </c>
      <c r="JW129" s="265" t="str">
        <f>IF(JB129="","",SUM(JB$12:JB129)-JB129+1)</f>
        <v/>
      </c>
      <c r="JX129" s="265" t="str">
        <f>IF(JC129="","",SUM(JC$12:JC129)-JC129+1)</f>
        <v/>
      </c>
      <c r="JY129" s="265" t="str">
        <f>IF(JD129="","",SUM(JD$12:JD129)-JD129+1)</f>
        <v/>
      </c>
      <c r="JZ129" s="265" t="str">
        <f>IF(JE129="","",SUM(JE$12:JE129)-JE129+1)</f>
        <v/>
      </c>
      <c r="KA129" s="265" t="str">
        <f>IF(JF129="","",SUM(JF$12:JF129)-JF129+1)</f>
        <v/>
      </c>
      <c r="KB129" s="265" t="str">
        <f>IF(JG129="","",SUM(JG$12:JG129)-JG129+1)</f>
        <v/>
      </c>
      <c r="KC129" s="265" t="str">
        <f>IF(JH129="","",SUM(JH$12:JH129)-JH129+1)</f>
        <v/>
      </c>
      <c r="KD129" s="265" t="str">
        <f>IF(JI129="","",SUM(JI$12:JI129)-JI129+1)</f>
        <v/>
      </c>
      <c r="KE129" s="265" t="str">
        <f>IF(JJ129="","",SUM(JJ$12:JJ129)-JJ129+1)</f>
        <v/>
      </c>
      <c r="KF129" s="265" t="str">
        <f>IF(JK129="","",SUM(JK$12:JK129)-JK129+1)</f>
        <v/>
      </c>
      <c r="KG129" s="265" t="str">
        <f>IF(JL129="","",SUM(JL$12:JL129)-JL129+1)</f>
        <v/>
      </c>
      <c r="KH129" s="265" t="str">
        <f>IF(JM129="","",SUM(JM$12:JM129)-JM129+1)</f>
        <v/>
      </c>
      <c r="KI129" s="265" t="str">
        <f>IF(JN129="","",SUM(JN$12:JN129)-JN129+1)</f>
        <v/>
      </c>
      <c r="KJ129" s="265" t="str">
        <f>IF(JO129="","",SUM(JO$12:JO129)-JO129+1)</f>
        <v/>
      </c>
      <c r="KK129" s="265" t="str">
        <f>IF(JP129="","",SUM(JP$12:JP129)-JP129+1)</f>
        <v/>
      </c>
      <c r="KL129" s="265" t="str">
        <f>IF(JQ129="","",SUM(JQ$12:JQ129)-JQ129+1)</f>
        <v/>
      </c>
      <c r="KN129" s="265"/>
      <c r="KO129" s="265"/>
      <c r="KP129" s="265"/>
      <c r="KQ129" s="265"/>
      <c r="KR129" s="265"/>
      <c r="KS129" s="265"/>
      <c r="KT129" s="265"/>
      <c r="KU129" s="265" t="str">
        <f t="shared" si="587"/>
        <v/>
      </c>
      <c r="KV129" s="265" t="str">
        <f t="shared" si="588"/>
        <v/>
      </c>
      <c r="KW129" s="265" t="str">
        <f t="shared" si="589"/>
        <v/>
      </c>
      <c r="KX129" s="265" t="str">
        <f t="shared" si="590"/>
        <v/>
      </c>
      <c r="KY129" s="265" t="str">
        <f t="shared" si="591"/>
        <v/>
      </c>
      <c r="KZ129" s="265" t="str">
        <f t="shared" si="592"/>
        <v/>
      </c>
      <c r="LA129" s="265" t="str">
        <f t="shared" si="593"/>
        <v/>
      </c>
      <c r="LB129" s="265" t="str">
        <f t="shared" si="594"/>
        <v/>
      </c>
      <c r="LC129" s="265" t="str">
        <f t="shared" si="595"/>
        <v/>
      </c>
      <c r="LD129" s="265" t="str">
        <f t="shared" si="596"/>
        <v/>
      </c>
      <c r="LE129" s="265" t="str">
        <f t="shared" si="597"/>
        <v/>
      </c>
      <c r="LF129" s="265" t="str">
        <f t="shared" si="598"/>
        <v/>
      </c>
      <c r="LG129" s="265" t="str">
        <f t="shared" si="599"/>
        <v/>
      </c>
    </row>
    <row r="130" spans="1:319" s="266" customFormat="1" x14ac:dyDescent="0.25">
      <c r="A130" s="248">
        <f t="shared" si="422"/>
        <v>119</v>
      </c>
      <c r="B130" s="176" t="s">
        <v>105</v>
      </c>
      <c r="C130" s="45" t="s">
        <v>284</v>
      </c>
      <c r="D130" s="45" t="s">
        <v>292</v>
      </c>
      <c r="E130" s="169" t="s">
        <v>355</v>
      </c>
      <c r="F130" s="46" t="s">
        <v>442</v>
      </c>
      <c r="G130" s="172" t="s">
        <v>742</v>
      </c>
      <c r="H130" s="54"/>
      <c r="I130" s="54"/>
      <c r="J130" s="54"/>
      <c r="K130" s="54"/>
      <c r="L130" s="248"/>
      <c r="M130" s="248"/>
      <c r="N130" s="44" t="s">
        <v>617</v>
      </c>
      <c r="O130" s="44" t="s">
        <v>115</v>
      </c>
      <c r="P130" s="43">
        <v>1</v>
      </c>
      <c r="Q130" s="43" t="s">
        <v>416</v>
      </c>
      <c r="R130" s="43"/>
      <c r="S130" s="43">
        <v>9</v>
      </c>
      <c r="T130" s="54">
        <v>3</v>
      </c>
      <c r="U130" s="54">
        <v>1</v>
      </c>
      <c r="V130" s="54"/>
      <c r="W130" s="343">
        <f t="shared" si="513"/>
        <v>85</v>
      </c>
      <c r="X130" s="344">
        <f t="shared" si="514"/>
        <v>4</v>
      </c>
      <c r="Y130" s="45" t="s">
        <v>752</v>
      </c>
      <c r="Z130" s="45" t="s">
        <v>645</v>
      </c>
      <c r="AA130" s="54">
        <v>3</v>
      </c>
      <c r="AB130" s="54">
        <v>8</v>
      </c>
      <c r="AC130" s="54">
        <v>5</v>
      </c>
      <c r="AD130" s="44"/>
      <c r="AE130" s="44"/>
      <c r="AF130" s="44"/>
      <c r="AG130" s="45"/>
      <c r="AH130" s="45"/>
      <c r="AI130" s="45"/>
      <c r="AJ130" s="46"/>
      <c r="AK130" s="46"/>
      <c r="AL130" s="46"/>
      <c r="AN130" s="307" t="str">
        <f t="shared" si="377"/>
        <v>Pré: ---</v>
      </c>
      <c r="AO130" s="256" t="str">
        <f t="shared" si="378"/>
        <v>Co: ---</v>
      </c>
      <c r="AP130" s="45" t="s">
        <v>687</v>
      </c>
      <c r="AQ130" s="308" t="str">
        <f t="shared" si="423"/>
        <v>Desenho Técnico</v>
      </c>
      <c r="AR130" s="43" t="str">
        <f t="shared" si="379"/>
        <v/>
      </c>
      <c r="AS130" s="255"/>
      <c r="AT130" s="256">
        <f t="shared" si="380"/>
        <v>3</v>
      </c>
      <c r="AU130" s="257" t="str">
        <f t="shared" si="600"/>
        <v/>
      </c>
      <c r="AV130" s="257">
        <f t="shared" si="600"/>
        <v>8</v>
      </c>
      <c r="AW130" s="257">
        <f t="shared" si="600"/>
        <v>9</v>
      </c>
      <c r="AX130" s="257">
        <f t="shared" si="600"/>
        <v>10</v>
      </c>
      <c r="AY130" s="257">
        <f t="shared" si="600"/>
        <v>11</v>
      </c>
      <c r="AZ130" s="257">
        <f t="shared" si="600"/>
        <v>12</v>
      </c>
      <c r="BA130" s="257" t="str">
        <f t="shared" si="600"/>
        <v/>
      </c>
      <c r="BB130" s="257" t="str">
        <f t="shared" si="600"/>
        <v/>
      </c>
      <c r="BC130" s="257" t="str">
        <f t="shared" si="600"/>
        <v/>
      </c>
      <c r="BD130" s="257" t="str">
        <f t="shared" si="600"/>
        <v/>
      </c>
      <c r="BE130" s="257" t="str">
        <f t="shared" si="601"/>
        <v/>
      </c>
      <c r="BF130" s="257" t="str">
        <f t="shared" si="601"/>
        <v/>
      </c>
      <c r="BG130" s="257" t="str">
        <f t="shared" si="601"/>
        <v/>
      </c>
      <c r="BH130" s="257" t="str">
        <f t="shared" si="601"/>
        <v/>
      </c>
      <c r="BI130" s="257" t="str">
        <f t="shared" si="601"/>
        <v/>
      </c>
      <c r="BJ130" s="257" t="str">
        <f t="shared" si="601"/>
        <v/>
      </c>
      <c r="BK130" s="257" t="str">
        <f t="shared" si="601"/>
        <v/>
      </c>
      <c r="BL130" s="257" t="str">
        <f t="shared" si="601"/>
        <v/>
      </c>
      <c r="BM130" s="258" t="str">
        <f t="shared" si="381"/>
        <v/>
      </c>
      <c r="BN130" s="259" t="str">
        <f t="shared" si="602"/>
        <v/>
      </c>
      <c r="BO130" s="259" t="str">
        <f t="shared" si="602"/>
        <v/>
      </c>
      <c r="BP130" s="259" t="str">
        <f t="shared" si="602"/>
        <v/>
      </c>
      <c r="BQ130" s="259" t="str">
        <f t="shared" si="602"/>
        <v/>
      </c>
      <c r="BR130" s="259" t="str">
        <f t="shared" si="602"/>
        <v/>
      </c>
      <c r="BS130" s="259" t="str">
        <f t="shared" si="602"/>
        <v/>
      </c>
      <c r="BT130" s="259" t="str">
        <f t="shared" si="602"/>
        <v/>
      </c>
      <c r="BU130" s="259" t="str">
        <f t="shared" si="602"/>
        <v/>
      </c>
      <c r="BV130" s="259" t="str">
        <f t="shared" si="602"/>
        <v/>
      </c>
      <c r="BW130" s="259" t="str">
        <f t="shared" si="602"/>
        <v/>
      </c>
      <c r="BX130" s="259" t="str">
        <f t="shared" si="603"/>
        <v/>
      </c>
      <c r="BY130" s="259" t="str">
        <f t="shared" si="603"/>
        <v/>
      </c>
      <c r="BZ130" s="259" t="str">
        <f t="shared" si="603"/>
        <v/>
      </c>
      <c r="CA130" s="259" t="str">
        <f t="shared" si="603"/>
        <v/>
      </c>
      <c r="CB130" s="259" t="str">
        <f t="shared" si="603"/>
        <v/>
      </c>
      <c r="CC130" s="259" t="str">
        <f t="shared" si="603"/>
        <v/>
      </c>
      <c r="CD130" s="259" t="str">
        <f t="shared" si="603"/>
        <v/>
      </c>
      <c r="CE130" s="259" t="str">
        <f t="shared" si="603"/>
        <v/>
      </c>
      <c r="CF130" s="260" t="str">
        <f t="shared" si="382"/>
        <v/>
      </c>
      <c r="CG130" s="261" t="str">
        <f t="shared" si="604"/>
        <v/>
      </c>
      <c r="CH130" s="261" t="str">
        <f t="shared" si="604"/>
        <v/>
      </c>
      <c r="CI130" s="261" t="str">
        <f t="shared" si="604"/>
        <v/>
      </c>
      <c r="CJ130" s="261" t="str">
        <f t="shared" si="604"/>
        <v/>
      </c>
      <c r="CK130" s="261" t="str">
        <f t="shared" si="604"/>
        <v/>
      </c>
      <c r="CL130" s="261" t="str">
        <f t="shared" si="604"/>
        <v/>
      </c>
      <c r="CM130" s="261" t="str">
        <f t="shared" si="604"/>
        <v/>
      </c>
      <c r="CN130" s="261" t="str">
        <f t="shared" si="604"/>
        <v/>
      </c>
      <c r="CO130" s="261" t="str">
        <f t="shared" si="604"/>
        <v/>
      </c>
      <c r="CP130" s="261" t="str">
        <f t="shared" si="604"/>
        <v/>
      </c>
      <c r="CQ130" s="261" t="str">
        <f t="shared" si="605"/>
        <v/>
      </c>
      <c r="CR130" s="261" t="str">
        <f t="shared" si="605"/>
        <v/>
      </c>
      <c r="CS130" s="261" t="str">
        <f t="shared" si="605"/>
        <v/>
      </c>
      <c r="CT130" s="261" t="str">
        <f t="shared" si="605"/>
        <v/>
      </c>
      <c r="CU130" s="261" t="str">
        <f t="shared" si="605"/>
        <v/>
      </c>
      <c r="CV130" s="261" t="str">
        <f t="shared" si="605"/>
        <v/>
      </c>
      <c r="CW130" s="261" t="str">
        <f t="shared" si="605"/>
        <v/>
      </c>
      <c r="CX130" s="261" t="str">
        <f t="shared" si="605"/>
        <v/>
      </c>
      <c r="CY130" s="262" t="str">
        <f t="shared" si="383"/>
        <v/>
      </c>
      <c r="CZ130" s="263" t="str">
        <f t="shared" si="606"/>
        <v/>
      </c>
      <c r="DA130" s="263" t="str">
        <f t="shared" si="606"/>
        <v/>
      </c>
      <c r="DB130" s="263" t="str">
        <f t="shared" si="606"/>
        <v/>
      </c>
      <c r="DC130" s="263" t="str">
        <f t="shared" si="606"/>
        <v/>
      </c>
      <c r="DD130" s="263" t="str">
        <f t="shared" si="606"/>
        <v/>
      </c>
      <c r="DE130" s="263" t="str">
        <f t="shared" si="606"/>
        <v/>
      </c>
      <c r="DF130" s="263" t="str">
        <f t="shared" si="606"/>
        <v/>
      </c>
      <c r="DG130" s="263" t="str">
        <f t="shared" si="606"/>
        <v/>
      </c>
      <c r="DH130" s="263" t="str">
        <f t="shared" si="606"/>
        <v/>
      </c>
      <c r="DI130" s="263" t="str">
        <f t="shared" si="606"/>
        <v/>
      </c>
      <c r="DJ130" s="263" t="str">
        <f t="shared" si="607"/>
        <v/>
      </c>
      <c r="DK130" s="263" t="str">
        <f t="shared" si="607"/>
        <v/>
      </c>
      <c r="DL130" s="263" t="str">
        <f t="shared" si="607"/>
        <v/>
      </c>
      <c r="DM130" s="263" t="str">
        <f t="shared" si="607"/>
        <v/>
      </c>
      <c r="DN130" s="263" t="str">
        <f t="shared" si="607"/>
        <v/>
      </c>
      <c r="DO130" s="263" t="str">
        <f t="shared" si="607"/>
        <v/>
      </c>
      <c r="DP130" s="263" t="str">
        <f t="shared" si="607"/>
        <v/>
      </c>
      <c r="DQ130" s="263" t="str">
        <f t="shared" si="607"/>
        <v/>
      </c>
      <c r="DR130" s="264"/>
      <c r="DS130" s="257" t="str">
        <f t="shared" si="620"/>
        <v/>
      </c>
      <c r="DT130" s="257" t="str">
        <f t="shared" si="620"/>
        <v/>
      </c>
      <c r="DU130" s="257" t="str">
        <f t="shared" si="620"/>
        <v/>
      </c>
      <c r="DV130" s="257" t="str">
        <f t="shared" si="620"/>
        <v/>
      </c>
      <c r="DW130" s="257" t="str">
        <f t="shared" si="620"/>
        <v/>
      </c>
      <c r="DX130" s="257" t="str">
        <f t="shared" si="620"/>
        <v/>
      </c>
      <c r="DY130" s="257" t="str">
        <f t="shared" si="620"/>
        <v/>
      </c>
      <c r="DZ130" s="257" t="str">
        <f t="shared" si="620"/>
        <v/>
      </c>
      <c r="EA130" s="257" t="str">
        <f t="shared" si="620"/>
        <v/>
      </c>
      <c r="EB130" s="257" t="str">
        <f t="shared" si="620"/>
        <v/>
      </c>
      <c r="EC130" s="257" t="str">
        <f t="shared" si="620"/>
        <v/>
      </c>
      <c r="ED130" s="257" t="str">
        <f t="shared" si="620"/>
        <v/>
      </c>
      <c r="EE130" s="257" t="str">
        <f t="shared" si="620"/>
        <v/>
      </c>
      <c r="EF130" s="257" t="str">
        <f t="shared" si="620"/>
        <v/>
      </c>
      <c r="EG130" s="257" t="str">
        <f t="shared" si="620"/>
        <v/>
      </c>
      <c r="EH130" s="257" t="str">
        <f t="shared" si="620"/>
        <v/>
      </c>
      <c r="EI130" s="257" t="str">
        <f t="shared" si="621"/>
        <v/>
      </c>
      <c r="EJ130" s="257" t="str">
        <f t="shared" si="621"/>
        <v/>
      </c>
      <c r="EK130" s="259" t="str">
        <f t="shared" si="621"/>
        <v/>
      </c>
      <c r="EL130" s="259" t="str">
        <f t="shared" si="621"/>
        <v/>
      </c>
      <c r="EM130" s="259" t="str">
        <f t="shared" si="621"/>
        <v/>
      </c>
      <c r="EN130" s="259" t="str">
        <f t="shared" si="621"/>
        <v/>
      </c>
      <c r="EO130" s="259" t="str">
        <f t="shared" si="621"/>
        <v/>
      </c>
      <c r="EP130" s="259" t="str">
        <f t="shared" si="621"/>
        <v/>
      </c>
      <c r="EQ130" s="259" t="str">
        <f t="shared" si="621"/>
        <v/>
      </c>
      <c r="ER130" s="259" t="str">
        <f t="shared" si="621"/>
        <v/>
      </c>
      <c r="ES130" s="259" t="str">
        <f t="shared" si="622"/>
        <v/>
      </c>
      <c r="ET130" s="259" t="str">
        <f t="shared" si="622"/>
        <v/>
      </c>
      <c r="EU130" s="259" t="str">
        <f t="shared" si="622"/>
        <v/>
      </c>
      <c r="EV130" s="259" t="str">
        <f t="shared" si="622"/>
        <v/>
      </c>
      <c r="EW130" s="259" t="str">
        <f t="shared" si="622"/>
        <v/>
      </c>
      <c r="EX130" s="259" t="str">
        <f t="shared" si="622"/>
        <v/>
      </c>
      <c r="EY130" s="259" t="str">
        <f t="shared" si="622"/>
        <v/>
      </c>
      <c r="EZ130" s="259" t="str">
        <f t="shared" si="622"/>
        <v/>
      </c>
      <c r="FA130" s="259" t="str">
        <f t="shared" si="622"/>
        <v/>
      </c>
      <c r="FB130" s="259" t="str">
        <f t="shared" si="622"/>
        <v/>
      </c>
      <c r="FC130" s="261" t="str">
        <f t="shared" si="623"/>
        <v/>
      </c>
      <c r="FD130" s="261" t="str">
        <f t="shared" si="623"/>
        <v>8</v>
      </c>
      <c r="FE130" s="261" t="str">
        <f t="shared" si="623"/>
        <v>9</v>
      </c>
      <c r="FF130" s="261" t="str">
        <f t="shared" si="623"/>
        <v>10</v>
      </c>
      <c r="FG130" s="261" t="str">
        <f t="shared" si="623"/>
        <v>11</v>
      </c>
      <c r="FH130" s="261" t="str">
        <f t="shared" si="623"/>
        <v>12</v>
      </c>
      <c r="FI130" s="261" t="str">
        <f t="shared" si="623"/>
        <v/>
      </c>
      <c r="FJ130" s="261" t="str">
        <f t="shared" si="623"/>
        <v/>
      </c>
      <c r="FK130" s="261" t="str">
        <f t="shared" si="623"/>
        <v/>
      </c>
      <c r="FL130" s="261" t="str">
        <f t="shared" si="626"/>
        <v/>
      </c>
      <c r="FM130" s="261" t="str">
        <f t="shared" si="626"/>
        <v/>
      </c>
      <c r="FN130" s="261" t="str">
        <f t="shared" si="626"/>
        <v/>
      </c>
      <c r="FO130" s="261" t="str">
        <f t="shared" si="626"/>
        <v/>
      </c>
      <c r="FP130" s="261" t="str">
        <f t="shared" si="626"/>
        <v/>
      </c>
      <c r="FQ130" s="261" t="str">
        <f t="shared" si="626"/>
        <v/>
      </c>
      <c r="FR130" s="261" t="str">
        <f t="shared" si="626"/>
        <v/>
      </c>
      <c r="FS130" s="261" t="str">
        <f t="shared" si="626"/>
        <v/>
      </c>
      <c r="FT130" s="261" t="str">
        <f t="shared" si="626"/>
        <v/>
      </c>
      <c r="FU130" s="263" t="str">
        <f t="shared" si="624"/>
        <v/>
      </c>
      <c r="FV130" s="263" t="str">
        <f t="shared" si="624"/>
        <v/>
      </c>
      <c r="FW130" s="263" t="str">
        <f t="shared" si="624"/>
        <v/>
      </c>
      <c r="FX130" s="263" t="str">
        <f t="shared" si="624"/>
        <v/>
      </c>
      <c r="FY130" s="263" t="str">
        <f t="shared" si="624"/>
        <v/>
      </c>
      <c r="FZ130" s="263" t="str">
        <f t="shared" si="624"/>
        <v/>
      </c>
      <c r="GA130" s="263" t="str">
        <f t="shared" si="624"/>
        <v/>
      </c>
      <c r="GB130" s="263" t="str">
        <f t="shared" si="624"/>
        <v/>
      </c>
      <c r="GC130" s="263" t="str">
        <f t="shared" si="624"/>
        <v/>
      </c>
      <c r="GD130" s="263" t="str">
        <f t="shared" si="627"/>
        <v/>
      </c>
      <c r="GE130" s="263" t="str">
        <f t="shared" si="627"/>
        <v/>
      </c>
      <c r="GF130" s="263" t="str">
        <f t="shared" si="627"/>
        <v/>
      </c>
      <c r="GG130" s="263" t="str">
        <f t="shared" si="627"/>
        <v/>
      </c>
      <c r="GH130" s="263" t="str">
        <f t="shared" si="627"/>
        <v/>
      </c>
      <c r="GI130" s="263" t="str">
        <f t="shared" si="627"/>
        <v/>
      </c>
      <c r="GJ130" s="263" t="str">
        <f t="shared" si="627"/>
        <v/>
      </c>
      <c r="GK130" s="263" t="str">
        <f t="shared" si="627"/>
        <v/>
      </c>
      <c r="GL130" s="263" t="str">
        <f t="shared" si="627"/>
        <v/>
      </c>
      <c r="GM130" s="265" t="str">
        <f t="shared" si="625"/>
        <v/>
      </c>
      <c r="GN130" s="265" t="str">
        <f t="shared" si="625"/>
        <v/>
      </c>
      <c r="GO130" s="265" t="str">
        <f t="shared" si="625"/>
        <v/>
      </c>
      <c r="GP130" s="265" t="str">
        <f t="shared" si="625"/>
        <v/>
      </c>
      <c r="GQ130" s="265" t="str">
        <f t="shared" si="625"/>
        <v/>
      </c>
      <c r="GR130" s="265" t="str">
        <f t="shared" si="625"/>
        <v/>
      </c>
      <c r="GS130" s="265" t="str">
        <f t="shared" si="625"/>
        <v/>
      </c>
      <c r="GT130" s="265" t="str">
        <f t="shared" si="625"/>
        <v/>
      </c>
      <c r="GU130" s="265" t="str">
        <f t="shared" si="625"/>
        <v/>
      </c>
      <c r="GV130" s="265" t="str">
        <f t="shared" si="628"/>
        <v/>
      </c>
      <c r="GW130" s="265" t="str">
        <f t="shared" si="628"/>
        <v/>
      </c>
      <c r="GX130" s="265" t="str">
        <f t="shared" si="628"/>
        <v/>
      </c>
      <c r="GY130" s="265" t="str">
        <f t="shared" si="628"/>
        <v/>
      </c>
      <c r="GZ130" s="265" t="str">
        <f t="shared" si="628"/>
        <v/>
      </c>
      <c r="HA130" s="265" t="str">
        <f t="shared" si="628"/>
        <v/>
      </c>
      <c r="HB130" s="265" t="str">
        <f t="shared" si="628"/>
        <v/>
      </c>
      <c r="HC130" s="265" t="str">
        <f t="shared" si="628"/>
        <v/>
      </c>
      <c r="HD130" s="265" t="str">
        <f t="shared" si="628"/>
        <v/>
      </c>
      <c r="HF130" s="265">
        <f t="shared" si="629"/>
        <v>119</v>
      </c>
      <c r="HG130" s="267" t="str">
        <f t="shared" si="608"/>
        <v/>
      </c>
      <c r="HH130" s="267" t="str">
        <f t="shared" si="608"/>
        <v/>
      </c>
      <c r="HI130" s="267" t="str">
        <f t="shared" si="608"/>
        <v/>
      </c>
      <c r="HJ130" s="267" t="str">
        <f t="shared" si="608"/>
        <v/>
      </c>
      <c r="HK130" s="267" t="str">
        <f t="shared" si="608"/>
        <v/>
      </c>
      <c r="HL130" s="267" t="str">
        <f t="shared" si="608"/>
        <v/>
      </c>
      <c r="HM130" s="267" t="str">
        <f t="shared" si="608"/>
        <v/>
      </c>
      <c r="HN130" s="267" t="str">
        <f t="shared" si="608"/>
        <v/>
      </c>
      <c r="HO130" s="267" t="str">
        <f t="shared" si="608"/>
        <v/>
      </c>
      <c r="HP130" s="267" t="str">
        <f t="shared" si="608"/>
        <v/>
      </c>
      <c r="HQ130" s="267" t="str">
        <f t="shared" si="609"/>
        <v/>
      </c>
      <c r="HR130" s="267" t="str">
        <f t="shared" si="609"/>
        <v/>
      </c>
      <c r="HS130" s="267" t="str">
        <f t="shared" si="609"/>
        <v/>
      </c>
      <c r="HT130" s="267" t="str">
        <f t="shared" si="609"/>
        <v/>
      </c>
      <c r="HU130" s="267" t="str">
        <f t="shared" si="609"/>
        <v/>
      </c>
      <c r="HV130" s="267" t="str">
        <f t="shared" si="609"/>
        <v/>
      </c>
      <c r="HW130" s="267" t="str">
        <f t="shared" si="609"/>
        <v/>
      </c>
      <c r="HX130" s="267" t="str">
        <f t="shared" si="609"/>
        <v/>
      </c>
      <c r="HY130" s="267" t="str">
        <f t="shared" si="609"/>
        <v/>
      </c>
      <c r="HZ130" s="267" t="str">
        <f t="shared" si="609"/>
        <v/>
      </c>
      <c r="IA130" s="264"/>
      <c r="IB130" s="267" t="str">
        <f t="shared" si="567"/>
        <v/>
      </c>
      <c r="IC130" s="267" t="str">
        <f t="shared" si="568"/>
        <v/>
      </c>
      <c r="ID130" s="267" t="str">
        <f t="shared" si="569"/>
        <v/>
      </c>
      <c r="IE130" s="267" t="str">
        <f t="shared" si="570"/>
        <v/>
      </c>
      <c r="IF130" s="267" t="str">
        <f t="shared" si="571"/>
        <v/>
      </c>
      <c r="IG130" s="267" t="str">
        <f t="shared" si="572"/>
        <v/>
      </c>
      <c r="IH130" s="267" t="str">
        <f t="shared" si="573"/>
        <v/>
      </c>
      <c r="II130" s="267" t="str">
        <f t="shared" si="574"/>
        <v/>
      </c>
      <c r="IJ130" s="267" t="str">
        <f t="shared" si="575"/>
        <v/>
      </c>
      <c r="IK130" s="267" t="str">
        <f t="shared" si="576"/>
        <v/>
      </c>
      <c r="IL130" s="267" t="str">
        <f t="shared" si="577"/>
        <v/>
      </c>
      <c r="IM130" s="267" t="str">
        <f t="shared" si="578"/>
        <v/>
      </c>
      <c r="IN130" s="267" t="str">
        <f t="shared" si="579"/>
        <v/>
      </c>
      <c r="IO130" s="267" t="str">
        <f t="shared" si="580"/>
        <v/>
      </c>
      <c r="IP130" s="267" t="str">
        <f t="shared" si="581"/>
        <v/>
      </c>
      <c r="IQ130" s="267" t="str">
        <f t="shared" si="582"/>
        <v/>
      </c>
      <c r="IR130" s="267" t="str">
        <f t="shared" si="583"/>
        <v/>
      </c>
      <c r="IS130" s="267" t="str">
        <f t="shared" si="584"/>
        <v/>
      </c>
      <c r="IT130" s="267" t="str">
        <f t="shared" si="585"/>
        <v/>
      </c>
      <c r="IU130" s="267" t="str">
        <f t="shared" si="586"/>
        <v/>
      </c>
      <c r="IV130" s="264"/>
      <c r="IW130" s="268">
        <v>103</v>
      </c>
      <c r="IX130" s="265" t="str">
        <f t="shared" si="523"/>
        <v/>
      </c>
      <c r="IY130" s="265" t="str">
        <f t="shared" si="539"/>
        <v/>
      </c>
      <c r="IZ130" s="265" t="str">
        <f t="shared" si="539"/>
        <v/>
      </c>
      <c r="JA130" s="265" t="str">
        <f t="shared" si="539"/>
        <v/>
      </c>
      <c r="JB130" s="265" t="str">
        <f t="shared" si="610"/>
        <v/>
      </c>
      <c r="JC130" s="265" t="str">
        <f t="shared" si="610"/>
        <v/>
      </c>
      <c r="JD130" s="265" t="str">
        <f t="shared" si="610"/>
        <v/>
      </c>
      <c r="JE130" s="265" t="str">
        <f t="shared" si="610"/>
        <v/>
      </c>
      <c r="JF130" s="265" t="str">
        <f t="shared" si="610"/>
        <v/>
      </c>
      <c r="JG130" s="265" t="str">
        <f t="shared" si="610"/>
        <v/>
      </c>
      <c r="JH130" s="265" t="str">
        <f t="shared" si="610"/>
        <v/>
      </c>
      <c r="JI130" s="265" t="str">
        <f t="shared" si="610"/>
        <v/>
      </c>
      <c r="JJ130" s="265" t="str">
        <f t="shared" si="610"/>
        <v/>
      </c>
      <c r="JK130" s="265" t="str">
        <f t="shared" si="610"/>
        <v/>
      </c>
      <c r="JL130" s="265" t="str">
        <f t="shared" si="610"/>
        <v/>
      </c>
      <c r="JM130" s="265" t="str">
        <f t="shared" si="610"/>
        <v/>
      </c>
      <c r="JN130" s="265" t="str">
        <f t="shared" si="610"/>
        <v/>
      </c>
      <c r="JO130" s="265" t="str">
        <f t="shared" si="610"/>
        <v/>
      </c>
      <c r="JP130" s="265" t="str">
        <f t="shared" si="610"/>
        <v/>
      </c>
      <c r="JQ130" s="265" t="str">
        <f t="shared" si="610"/>
        <v/>
      </c>
      <c r="JS130" s="265" t="str">
        <f>IF(IX130="","",SUM(IX$12:IX130)-IX130+1)</f>
        <v/>
      </c>
      <c r="JT130" s="265" t="str">
        <f>IF(IY130="","",SUM(IY$12:IY130)-IY130+1)</f>
        <v/>
      </c>
      <c r="JU130" s="265" t="str">
        <f>IF(IZ130="","",SUM(IZ$12:IZ130)-IZ130+1)</f>
        <v/>
      </c>
      <c r="JV130" s="265" t="str">
        <f>IF(JA130="","",SUM(JA$12:JA130)-JA130+1)</f>
        <v/>
      </c>
      <c r="JW130" s="265" t="str">
        <f>IF(JB130="","",SUM(JB$12:JB130)-JB130+1)</f>
        <v/>
      </c>
      <c r="JX130" s="265" t="str">
        <f>IF(JC130="","",SUM(JC$12:JC130)-JC130+1)</f>
        <v/>
      </c>
      <c r="JY130" s="265" t="str">
        <f>IF(JD130="","",SUM(JD$12:JD130)-JD130+1)</f>
        <v/>
      </c>
      <c r="JZ130" s="265" t="str">
        <f>IF(JE130="","",SUM(JE$12:JE130)-JE130+1)</f>
        <v/>
      </c>
      <c r="KA130" s="265" t="str">
        <f>IF(JF130="","",SUM(JF$12:JF130)-JF130+1)</f>
        <v/>
      </c>
      <c r="KB130" s="265" t="str">
        <f>IF(JG130="","",SUM(JG$12:JG130)-JG130+1)</f>
        <v/>
      </c>
      <c r="KC130" s="265" t="str">
        <f>IF(JH130="","",SUM(JH$12:JH130)-JH130+1)</f>
        <v/>
      </c>
      <c r="KD130" s="265" t="str">
        <f>IF(JI130="","",SUM(JI$12:JI130)-JI130+1)</f>
        <v/>
      </c>
      <c r="KE130" s="265" t="str">
        <f>IF(JJ130="","",SUM(JJ$12:JJ130)-JJ130+1)</f>
        <v/>
      </c>
      <c r="KF130" s="265" t="str">
        <f>IF(JK130="","",SUM(JK$12:JK130)-JK130+1)</f>
        <v/>
      </c>
      <c r="KG130" s="265" t="str">
        <f>IF(JL130="","",SUM(JL$12:JL130)-JL130+1)</f>
        <v/>
      </c>
      <c r="KH130" s="265" t="str">
        <f>IF(JM130="","",SUM(JM$12:JM130)-JM130+1)</f>
        <v/>
      </c>
      <c r="KI130" s="265" t="str">
        <f>IF(JN130="","",SUM(JN$12:JN130)-JN130+1)</f>
        <v/>
      </c>
      <c r="KJ130" s="265" t="str">
        <f>IF(JO130="","",SUM(JO$12:JO130)-JO130+1)</f>
        <v/>
      </c>
      <c r="KK130" s="265" t="str">
        <f>IF(JP130="","",SUM(JP$12:JP130)-JP130+1)</f>
        <v/>
      </c>
      <c r="KL130" s="265" t="str">
        <f>IF(JQ130="","",SUM(JQ$12:JQ130)-JQ130+1)</f>
        <v/>
      </c>
      <c r="KN130" s="265"/>
      <c r="KO130" s="265"/>
      <c r="KP130" s="265"/>
      <c r="KQ130" s="265"/>
      <c r="KR130" s="265"/>
      <c r="KS130" s="265"/>
      <c r="KT130" s="265"/>
      <c r="KU130" s="265" t="str">
        <f t="shared" si="587"/>
        <v/>
      </c>
      <c r="KV130" s="265" t="str">
        <f t="shared" si="588"/>
        <v/>
      </c>
      <c r="KW130" s="265" t="str">
        <f t="shared" si="589"/>
        <v/>
      </c>
      <c r="KX130" s="265" t="str">
        <f t="shared" si="590"/>
        <v/>
      </c>
      <c r="KY130" s="265" t="str">
        <f t="shared" si="591"/>
        <v/>
      </c>
      <c r="KZ130" s="265" t="str">
        <f t="shared" si="592"/>
        <v/>
      </c>
      <c r="LA130" s="265" t="str">
        <f t="shared" si="593"/>
        <v/>
      </c>
      <c r="LB130" s="265" t="str">
        <f t="shared" si="594"/>
        <v/>
      </c>
      <c r="LC130" s="265" t="str">
        <f t="shared" si="595"/>
        <v/>
      </c>
      <c r="LD130" s="265" t="str">
        <f t="shared" si="596"/>
        <v/>
      </c>
      <c r="LE130" s="265" t="str">
        <f t="shared" si="597"/>
        <v/>
      </c>
      <c r="LF130" s="265" t="str">
        <f t="shared" si="598"/>
        <v/>
      </c>
      <c r="LG130" s="265" t="str">
        <f t="shared" si="599"/>
        <v/>
      </c>
    </row>
    <row r="131" spans="1:319" s="266" customFormat="1" x14ac:dyDescent="0.25">
      <c r="A131" s="248">
        <f t="shared" si="422"/>
        <v>120</v>
      </c>
      <c r="B131" s="176" t="s">
        <v>105</v>
      </c>
      <c r="C131" s="45" t="s">
        <v>284</v>
      </c>
      <c r="D131" s="45" t="s">
        <v>292</v>
      </c>
      <c r="E131" s="169" t="s">
        <v>355</v>
      </c>
      <c r="F131" s="46" t="s">
        <v>439</v>
      </c>
      <c r="G131" s="172" t="s">
        <v>742</v>
      </c>
      <c r="H131" s="54"/>
      <c r="I131" s="54"/>
      <c r="J131" s="54"/>
      <c r="K131" s="54"/>
      <c r="L131" s="248"/>
      <c r="M131" s="248"/>
      <c r="N131" s="44" t="s">
        <v>617</v>
      </c>
      <c r="O131" s="44" t="s">
        <v>115</v>
      </c>
      <c r="P131" s="43">
        <v>1</v>
      </c>
      <c r="Q131" s="43" t="s">
        <v>416</v>
      </c>
      <c r="R131" s="43"/>
      <c r="S131" s="43">
        <v>9</v>
      </c>
      <c r="T131" s="54">
        <v>3</v>
      </c>
      <c r="U131" s="54">
        <v>1</v>
      </c>
      <c r="V131" s="54"/>
      <c r="W131" s="343">
        <f t="shared" si="513"/>
        <v>85</v>
      </c>
      <c r="X131" s="344">
        <f t="shared" si="514"/>
        <v>4</v>
      </c>
      <c r="Y131" s="45" t="s">
        <v>755</v>
      </c>
      <c r="Z131" s="45" t="s">
        <v>645</v>
      </c>
      <c r="AA131" s="54">
        <v>2</v>
      </c>
      <c r="AB131" s="54">
        <v>10</v>
      </c>
      <c r="AC131" s="54">
        <v>3</v>
      </c>
      <c r="AD131" s="44">
        <v>4</v>
      </c>
      <c r="AE131" s="44">
        <v>16</v>
      </c>
      <c r="AF131" s="44">
        <v>2</v>
      </c>
      <c r="AG131" s="45"/>
      <c r="AH131" s="45"/>
      <c r="AI131" s="45"/>
      <c r="AJ131" s="46"/>
      <c r="AK131" s="46"/>
      <c r="AL131" s="46"/>
      <c r="AN131" s="307" t="str">
        <f t="shared" si="377"/>
        <v>Pré: ---</v>
      </c>
      <c r="AO131" s="256" t="str">
        <f t="shared" si="378"/>
        <v>Co: ---</v>
      </c>
      <c r="AP131" s="45" t="s">
        <v>688</v>
      </c>
      <c r="AQ131" s="308" t="str">
        <f t="shared" si="423"/>
        <v>Desenho Técnico</v>
      </c>
      <c r="AR131" s="43" t="str">
        <f t="shared" si="379"/>
        <v/>
      </c>
      <c r="AS131" s="255"/>
      <c r="AT131" s="256">
        <f t="shared" si="380"/>
        <v>2</v>
      </c>
      <c r="AU131" s="257" t="str">
        <f t="shared" si="600"/>
        <v/>
      </c>
      <c r="AV131" s="257" t="str">
        <f t="shared" si="600"/>
        <v/>
      </c>
      <c r="AW131" s="257" t="str">
        <f t="shared" si="600"/>
        <v/>
      </c>
      <c r="AX131" s="257">
        <f t="shared" si="600"/>
        <v>10</v>
      </c>
      <c r="AY131" s="257">
        <f t="shared" si="600"/>
        <v>11</v>
      </c>
      <c r="AZ131" s="257">
        <f t="shared" si="600"/>
        <v>12</v>
      </c>
      <c r="BA131" s="257" t="str">
        <f t="shared" si="600"/>
        <v/>
      </c>
      <c r="BB131" s="257" t="str">
        <f t="shared" si="600"/>
        <v/>
      </c>
      <c r="BC131" s="257" t="str">
        <f t="shared" si="600"/>
        <v/>
      </c>
      <c r="BD131" s="257" t="str">
        <f t="shared" si="600"/>
        <v/>
      </c>
      <c r="BE131" s="257" t="str">
        <f t="shared" si="601"/>
        <v/>
      </c>
      <c r="BF131" s="257" t="str">
        <f t="shared" si="601"/>
        <v/>
      </c>
      <c r="BG131" s="257" t="str">
        <f t="shared" si="601"/>
        <v/>
      </c>
      <c r="BH131" s="257" t="str">
        <f t="shared" si="601"/>
        <v/>
      </c>
      <c r="BI131" s="257" t="str">
        <f t="shared" si="601"/>
        <v/>
      </c>
      <c r="BJ131" s="257" t="str">
        <f t="shared" si="601"/>
        <v/>
      </c>
      <c r="BK131" s="257" t="str">
        <f t="shared" si="601"/>
        <v/>
      </c>
      <c r="BL131" s="257" t="str">
        <f t="shared" si="601"/>
        <v/>
      </c>
      <c r="BM131" s="258">
        <f t="shared" si="381"/>
        <v>4</v>
      </c>
      <c r="BN131" s="259" t="str">
        <f t="shared" si="602"/>
        <v/>
      </c>
      <c r="BO131" s="259" t="str">
        <f t="shared" si="602"/>
        <v/>
      </c>
      <c r="BP131" s="259" t="str">
        <f t="shared" si="602"/>
        <v/>
      </c>
      <c r="BQ131" s="259" t="str">
        <f t="shared" si="602"/>
        <v/>
      </c>
      <c r="BR131" s="259" t="str">
        <f t="shared" si="602"/>
        <v/>
      </c>
      <c r="BS131" s="259" t="str">
        <f t="shared" si="602"/>
        <v/>
      </c>
      <c r="BT131" s="259" t="str">
        <f t="shared" si="602"/>
        <v/>
      </c>
      <c r="BU131" s="259" t="str">
        <f t="shared" si="602"/>
        <v/>
      </c>
      <c r="BV131" s="259" t="str">
        <f t="shared" si="602"/>
        <v/>
      </c>
      <c r="BW131" s="259">
        <f t="shared" si="602"/>
        <v>16</v>
      </c>
      <c r="BX131" s="259">
        <f t="shared" si="603"/>
        <v>17</v>
      </c>
      <c r="BY131" s="259" t="str">
        <f t="shared" si="603"/>
        <v/>
      </c>
      <c r="BZ131" s="259" t="str">
        <f t="shared" si="603"/>
        <v/>
      </c>
      <c r="CA131" s="259" t="str">
        <f t="shared" si="603"/>
        <v/>
      </c>
      <c r="CB131" s="259" t="str">
        <f t="shared" si="603"/>
        <v/>
      </c>
      <c r="CC131" s="259" t="str">
        <f t="shared" si="603"/>
        <v/>
      </c>
      <c r="CD131" s="259" t="str">
        <f t="shared" si="603"/>
        <v/>
      </c>
      <c r="CE131" s="259" t="str">
        <f t="shared" si="603"/>
        <v/>
      </c>
      <c r="CF131" s="260" t="str">
        <f t="shared" si="382"/>
        <v/>
      </c>
      <c r="CG131" s="261" t="str">
        <f t="shared" si="604"/>
        <v/>
      </c>
      <c r="CH131" s="261" t="str">
        <f t="shared" si="604"/>
        <v/>
      </c>
      <c r="CI131" s="261" t="str">
        <f t="shared" si="604"/>
        <v/>
      </c>
      <c r="CJ131" s="261" t="str">
        <f t="shared" si="604"/>
        <v/>
      </c>
      <c r="CK131" s="261" t="str">
        <f t="shared" si="604"/>
        <v/>
      </c>
      <c r="CL131" s="261" t="str">
        <f t="shared" si="604"/>
        <v/>
      </c>
      <c r="CM131" s="261" t="str">
        <f t="shared" si="604"/>
        <v/>
      </c>
      <c r="CN131" s="261" t="str">
        <f t="shared" si="604"/>
        <v/>
      </c>
      <c r="CO131" s="261" t="str">
        <f t="shared" si="604"/>
        <v/>
      </c>
      <c r="CP131" s="261" t="str">
        <f t="shared" si="604"/>
        <v/>
      </c>
      <c r="CQ131" s="261" t="str">
        <f t="shared" si="605"/>
        <v/>
      </c>
      <c r="CR131" s="261" t="str">
        <f t="shared" si="605"/>
        <v/>
      </c>
      <c r="CS131" s="261" t="str">
        <f t="shared" si="605"/>
        <v/>
      </c>
      <c r="CT131" s="261" t="str">
        <f t="shared" si="605"/>
        <v/>
      </c>
      <c r="CU131" s="261" t="str">
        <f t="shared" si="605"/>
        <v/>
      </c>
      <c r="CV131" s="261" t="str">
        <f t="shared" si="605"/>
        <v/>
      </c>
      <c r="CW131" s="261" t="str">
        <f t="shared" si="605"/>
        <v/>
      </c>
      <c r="CX131" s="261" t="str">
        <f t="shared" si="605"/>
        <v/>
      </c>
      <c r="CY131" s="262" t="str">
        <f t="shared" si="383"/>
        <v/>
      </c>
      <c r="CZ131" s="263" t="str">
        <f t="shared" si="606"/>
        <v/>
      </c>
      <c r="DA131" s="263" t="str">
        <f t="shared" si="606"/>
        <v/>
      </c>
      <c r="DB131" s="263" t="str">
        <f t="shared" si="606"/>
        <v/>
      </c>
      <c r="DC131" s="263" t="str">
        <f t="shared" si="606"/>
        <v/>
      </c>
      <c r="DD131" s="263" t="str">
        <f t="shared" si="606"/>
        <v/>
      </c>
      <c r="DE131" s="263" t="str">
        <f t="shared" si="606"/>
        <v/>
      </c>
      <c r="DF131" s="263" t="str">
        <f t="shared" si="606"/>
        <v/>
      </c>
      <c r="DG131" s="263" t="str">
        <f t="shared" si="606"/>
        <v/>
      </c>
      <c r="DH131" s="263" t="str">
        <f t="shared" si="606"/>
        <v/>
      </c>
      <c r="DI131" s="263" t="str">
        <f t="shared" si="606"/>
        <v/>
      </c>
      <c r="DJ131" s="263" t="str">
        <f t="shared" si="607"/>
        <v/>
      </c>
      <c r="DK131" s="263" t="str">
        <f t="shared" si="607"/>
        <v/>
      </c>
      <c r="DL131" s="263" t="str">
        <f t="shared" si="607"/>
        <v/>
      </c>
      <c r="DM131" s="263" t="str">
        <f t="shared" si="607"/>
        <v/>
      </c>
      <c r="DN131" s="263" t="str">
        <f t="shared" si="607"/>
        <v/>
      </c>
      <c r="DO131" s="263" t="str">
        <f t="shared" si="607"/>
        <v/>
      </c>
      <c r="DP131" s="263" t="str">
        <f t="shared" si="607"/>
        <v/>
      </c>
      <c r="DQ131" s="263" t="str">
        <f t="shared" si="607"/>
        <v/>
      </c>
      <c r="DR131" s="264"/>
      <c r="DS131" s="257" t="str">
        <f t="shared" si="620"/>
        <v/>
      </c>
      <c r="DT131" s="257" t="str">
        <f t="shared" si="620"/>
        <v/>
      </c>
      <c r="DU131" s="257" t="str">
        <f t="shared" si="620"/>
        <v/>
      </c>
      <c r="DV131" s="257" t="str">
        <f t="shared" si="620"/>
        <v/>
      </c>
      <c r="DW131" s="257" t="str">
        <f t="shared" si="620"/>
        <v/>
      </c>
      <c r="DX131" s="257" t="str">
        <f t="shared" si="620"/>
        <v/>
      </c>
      <c r="DY131" s="257" t="str">
        <f t="shared" si="620"/>
        <v/>
      </c>
      <c r="DZ131" s="257" t="str">
        <f t="shared" si="620"/>
        <v/>
      </c>
      <c r="EA131" s="257" t="str">
        <f t="shared" si="620"/>
        <v/>
      </c>
      <c r="EB131" s="257" t="str">
        <f t="shared" si="620"/>
        <v/>
      </c>
      <c r="EC131" s="257" t="str">
        <f t="shared" si="620"/>
        <v/>
      </c>
      <c r="ED131" s="257" t="str">
        <f t="shared" si="620"/>
        <v/>
      </c>
      <c r="EE131" s="257" t="str">
        <f t="shared" si="620"/>
        <v/>
      </c>
      <c r="EF131" s="257" t="str">
        <f t="shared" si="620"/>
        <v/>
      </c>
      <c r="EG131" s="257" t="str">
        <f t="shared" si="620"/>
        <v/>
      </c>
      <c r="EH131" s="257" t="str">
        <f t="shared" si="620"/>
        <v/>
      </c>
      <c r="EI131" s="257" t="str">
        <f t="shared" si="621"/>
        <v/>
      </c>
      <c r="EJ131" s="257" t="str">
        <f t="shared" si="621"/>
        <v/>
      </c>
      <c r="EK131" s="259" t="str">
        <f t="shared" si="621"/>
        <v/>
      </c>
      <c r="EL131" s="259" t="str">
        <f t="shared" si="621"/>
        <v/>
      </c>
      <c r="EM131" s="259" t="str">
        <f t="shared" si="621"/>
        <v/>
      </c>
      <c r="EN131" s="259" t="str">
        <f t="shared" si="621"/>
        <v>10</v>
      </c>
      <c r="EO131" s="259" t="str">
        <f t="shared" si="621"/>
        <v>11</v>
      </c>
      <c r="EP131" s="259" t="str">
        <f t="shared" si="621"/>
        <v>12</v>
      </c>
      <c r="EQ131" s="259" t="str">
        <f t="shared" si="621"/>
        <v/>
      </c>
      <c r="ER131" s="259" t="str">
        <f t="shared" si="621"/>
        <v/>
      </c>
      <c r="ES131" s="259" t="str">
        <f t="shared" si="622"/>
        <v/>
      </c>
      <c r="ET131" s="259" t="str">
        <f t="shared" si="622"/>
        <v/>
      </c>
      <c r="EU131" s="259" t="str">
        <f t="shared" si="622"/>
        <v/>
      </c>
      <c r="EV131" s="259" t="str">
        <f t="shared" si="622"/>
        <v/>
      </c>
      <c r="EW131" s="259" t="str">
        <f t="shared" si="622"/>
        <v/>
      </c>
      <c r="EX131" s="259" t="str">
        <f t="shared" si="622"/>
        <v/>
      </c>
      <c r="EY131" s="259" t="str">
        <f t="shared" si="622"/>
        <v/>
      </c>
      <c r="EZ131" s="259" t="str">
        <f t="shared" si="622"/>
        <v/>
      </c>
      <c r="FA131" s="259" t="str">
        <f t="shared" si="622"/>
        <v/>
      </c>
      <c r="FB131" s="259" t="str">
        <f t="shared" si="622"/>
        <v/>
      </c>
      <c r="FC131" s="261" t="str">
        <f t="shared" si="623"/>
        <v/>
      </c>
      <c r="FD131" s="261" t="str">
        <f t="shared" si="623"/>
        <v/>
      </c>
      <c r="FE131" s="261" t="str">
        <f t="shared" si="623"/>
        <v/>
      </c>
      <c r="FF131" s="261" t="str">
        <f t="shared" si="623"/>
        <v/>
      </c>
      <c r="FG131" s="261" t="str">
        <f t="shared" si="623"/>
        <v/>
      </c>
      <c r="FH131" s="261" t="str">
        <f t="shared" si="623"/>
        <v/>
      </c>
      <c r="FI131" s="261" t="str">
        <f t="shared" si="623"/>
        <v/>
      </c>
      <c r="FJ131" s="261" t="str">
        <f t="shared" si="623"/>
        <v/>
      </c>
      <c r="FK131" s="261" t="str">
        <f t="shared" si="623"/>
        <v/>
      </c>
      <c r="FL131" s="261" t="str">
        <f t="shared" si="626"/>
        <v/>
      </c>
      <c r="FM131" s="261" t="str">
        <f t="shared" si="626"/>
        <v/>
      </c>
      <c r="FN131" s="261" t="str">
        <f t="shared" si="626"/>
        <v/>
      </c>
      <c r="FO131" s="261" t="str">
        <f t="shared" si="626"/>
        <v/>
      </c>
      <c r="FP131" s="261" t="str">
        <f t="shared" si="626"/>
        <v/>
      </c>
      <c r="FQ131" s="261" t="str">
        <f t="shared" si="626"/>
        <v/>
      </c>
      <c r="FR131" s="261" t="str">
        <f t="shared" si="626"/>
        <v/>
      </c>
      <c r="FS131" s="261" t="str">
        <f t="shared" si="626"/>
        <v/>
      </c>
      <c r="FT131" s="261" t="str">
        <f t="shared" si="626"/>
        <v/>
      </c>
      <c r="FU131" s="263" t="str">
        <f t="shared" si="624"/>
        <v/>
      </c>
      <c r="FV131" s="263" t="str">
        <f t="shared" si="624"/>
        <v/>
      </c>
      <c r="FW131" s="263" t="str">
        <f t="shared" si="624"/>
        <v/>
      </c>
      <c r="FX131" s="263" t="str">
        <f t="shared" si="624"/>
        <v/>
      </c>
      <c r="FY131" s="263" t="str">
        <f t="shared" si="624"/>
        <v/>
      </c>
      <c r="FZ131" s="263" t="str">
        <f t="shared" si="624"/>
        <v/>
      </c>
      <c r="GA131" s="263" t="str">
        <f t="shared" si="624"/>
        <v/>
      </c>
      <c r="GB131" s="263" t="str">
        <f t="shared" si="624"/>
        <v/>
      </c>
      <c r="GC131" s="263" t="str">
        <f t="shared" si="624"/>
        <v/>
      </c>
      <c r="GD131" s="263" t="str">
        <f t="shared" si="627"/>
        <v>16</v>
      </c>
      <c r="GE131" s="263" t="str">
        <f t="shared" si="627"/>
        <v>17</v>
      </c>
      <c r="GF131" s="263" t="str">
        <f t="shared" si="627"/>
        <v/>
      </c>
      <c r="GG131" s="263" t="str">
        <f t="shared" si="627"/>
        <v/>
      </c>
      <c r="GH131" s="263" t="str">
        <f t="shared" si="627"/>
        <v/>
      </c>
      <c r="GI131" s="263" t="str">
        <f t="shared" si="627"/>
        <v/>
      </c>
      <c r="GJ131" s="263" t="str">
        <f t="shared" si="627"/>
        <v/>
      </c>
      <c r="GK131" s="263" t="str">
        <f t="shared" si="627"/>
        <v/>
      </c>
      <c r="GL131" s="263" t="str">
        <f t="shared" si="627"/>
        <v/>
      </c>
      <c r="GM131" s="265" t="str">
        <f t="shared" si="625"/>
        <v/>
      </c>
      <c r="GN131" s="265" t="str">
        <f t="shared" si="625"/>
        <v/>
      </c>
      <c r="GO131" s="265" t="str">
        <f t="shared" si="625"/>
        <v/>
      </c>
      <c r="GP131" s="265" t="str">
        <f t="shared" si="625"/>
        <v/>
      </c>
      <c r="GQ131" s="265" t="str">
        <f t="shared" si="625"/>
        <v/>
      </c>
      <c r="GR131" s="265" t="str">
        <f t="shared" si="625"/>
        <v/>
      </c>
      <c r="GS131" s="265" t="str">
        <f t="shared" si="625"/>
        <v/>
      </c>
      <c r="GT131" s="265" t="str">
        <f t="shared" si="625"/>
        <v/>
      </c>
      <c r="GU131" s="265" t="str">
        <f t="shared" si="625"/>
        <v/>
      </c>
      <c r="GV131" s="265" t="str">
        <f t="shared" si="628"/>
        <v/>
      </c>
      <c r="GW131" s="265" t="str">
        <f t="shared" si="628"/>
        <v/>
      </c>
      <c r="GX131" s="265" t="str">
        <f t="shared" si="628"/>
        <v/>
      </c>
      <c r="GY131" s="265" t="str">
        <f t="shared" si="628"/>
        <v/>
      </c>
      <c r="GZ131" s="265" t="str">
        <f t="shared" si="628"/>
        <v/>
      </c>
      <c r="HA131" s="265" t="str">
        <f t="shared" si="628"/>
        <v/>
      </c>
      <c r="HB131" s="265" t="str">
        <f t="shared" si="628"/>
        <v/>
      </c>
      <c r="HC131" s="265" t="str">
        <f t="shared" si="628"/>
        <v/>
      </c>
      <c r="HD131" s="265" t="str">
        <f t="shared" si="628"/>
        <v/>
      </c>
      <c r="HF131" s="265">
        <f t="shared" si="629"/>
        <v>120</v>
      </c>
      <c r="HG131" s="267" t="str">
        <f t="shared" si="608"/>
        <v/>
      </c>
      <c r="HH131" s="267" t="str">
        <f t="shared" si="608"/>
        <v/>
      </c>
      <c r="HI131" s="267" t="str">
        <f t="shared" si="608"/>
        <v/>
      </c>
      <c r="HJ131" s="267" t="str">
        <f t="shared" si="608"/>
        <v/>
      </c>
      <c r="HK131" s="267" t="str">
        <f t="shared" si="608"/>
        <v/>
      </c>
      <c r="HL131" s="267" t="str">
        <f t="shared" si="608"/>
        <v/>
      </c>
      <c r="HM131" s="267" t="str">
        <f t="shared" si="608"/>
        <v/>
      </c>
      <c r="HN131" s="267" t="str">
        <f t="shared" si="608"/>
        <v/>
      </c>
      <c r="HO131" s="267" t="str">
        <f t="shared" si="608"/>
        <v/>
      </c>
      <c r="HP131" s="267" t="str">
        <f t="shared" si="608"/>
        <v/>
      </c>
      <c r="HQ131" s="267" t="str">
        <f t="shared" si="609"/>
        <v/>
      </c>
      <c r="HR131" s="267" t="str">
        <f t="shared" si="609"/>
        <v/>
      </c>
      <c r="HS131" s="267" t="str">
        <f t="shared" si="609"/>
        <v/>
      </c>
      <c r="HT131" s="267" t="str">
        <f t="shared" si="609"/>
        <v/>
      </c>
      <c r="HU131" s="267" t="str">
        <f t="shared" si="609"/>
        <v/>
      </c>
      <c r="HV131" s="267" t="str">
        <f t="shared" si="609"/>
        <v/>
      </c>
      <c r="HW131" s="267" t="str">
        <f t="shared" si="609"/>
        <v/>
      </c>
      <c r="HX131" s="267" t="str">
        <f t="shared" si="609"/>
        <v/>
      </c>
      <c r="HY131" s="267" t="str">
        <f t="shared" si="609"/>
        <v/>
      </c>
      <c r="HZ131" s="267" t="str">
        <f t="shared" si="609"/>
        <v/>
      </c>
      <c r="IA131" s="264"/>
      <c r="IB131" s="267" t="str">
        <f t="shared" si="567"/>
        <v/>
      </c>
      <c r="IC131" s="267" t="str">
        <f t="shared" si="568"/>
        <v/>
      </c>
      <c r="ID131" s="267" t="str">
        <f t="shared" si="569"/>
        <v/>
      </c>
      <c r="IE131" s="267" t="str">
        <f t="shared" si="570"/>
        <v/>
      </c>
      <c r="IF131" s="267" t="str">
        <f t="shared" si="571"/>
        <v/>
      </c>
      <c r="IG131" s="267" t="str">
        <f t="shared" si="572"/>
        <v/>
      </c>
      <c r="IH131" s="267" t="str">
        <f t="shared" si="573"/>
        <v/>
      </c>
      <c r="II131" s="267" t="str">
        <f t="shared" si="574"/>
        <v/>
      </c>
      <c r="IJ131" s="267" t="str">
        <f t="shared" si="575"/>
        <v/>
      </c>
      <c r="IK131" s="267" t="str">
        <f t="shared" si="576"/>
        <v/>
      </c>
      <c r="IL131" s="267" t="str">
        <f t="shared" si="577"/>
        <v/>
      </c>
      <c r="IM131" s="267" t="str">
        <f t="shared" si="578"/>
        <v/>
      </c>
      <c r="IN131" s="267" t="str">
        <f t="shared" si="579"/>
        <v/>
      </c>
      <c r="IO131" s="267" t="str">
        <f t="shared" si="580"/>
        <v/>
      </c>
      <c r="IP131" s="267" t="str">
        <f t="shared" si="581"/>
        <v/>
      </c>
      <c r="IQ131" s="267" t="str">
        <f t="shared" si="582"/>
        <v/>
      </c>
      <c r="IR131" s="267" t="str">
        <f t="shared" si="583"/>
        <v/>
      </c>
      <c r="IS131" s="267" t="str">
        <f t="shared" si="584"/>
        <v/>
      </c>
      <c r="IT131" s="267" t="str">
        <f t="shared" si="585"/>
        <v/>
      </c>
      <c r="IU131" s="267" t="str">
        <f t="shared" si="586"/>
        <v/>
      </c>
      <c r="IV131" s="264"/>
      <c r="IW131" s="268">
        <v>104</v>
      </c>
      <c r="IX131" s="265" t="str">
        <f t="shared" si="523"/>
        <v/>
      </c>
      <c r="IY131" s="265" t="str">
        <f t="shared" si="539"/>
        <v/>
      </c>
      <c r="IZ131" s="265" t="str">
        <f t="shared" si="539"/>
        <v/>
      </c>
      <c r="JA131" s="265" t="str">
        <f t="shared" si="539"/>
        <v/>
      </c>
      <c r="JB131" s="265" t="str">
        <f t="shared" si="610"/>
        <v/>
      </c>
      <c r="JC131" s="265" t="str">
        <f t="shared" si="610"/>
        <v/>
      </c>
      <c r="JD131" s="265" t="str">
        <f t="shared" si="610"/>
        <v/>
      </c>
      <c r="JE131" s="265" t="str">
        <f t="shared" si="610"/>
        <v/>
      </c>
      <c r="JF131" s="265" t="str">
        <f t="shared" si="610"/>
        <v/>
      </c>
      <c r="JG131" s="265" t="str">
        <f t="shared" si="610"/>
        <v/>
      </c>
      <c r="JH131" s="265" t="str">
        <f t="shared" si="610"/>
        <v/>
      </c>
      <c r="JI131" s="265" t="str">
        <f t="shared" si="610"/>
        <v/>
      </c>
      <c r="JJ131" s="265" t="str">
        <f t="shared" si="610"/>
        <v/>
      </c>
      <c r="JK131" s="265" t="str">
        <f t="shared" si="610"/>
        <v/>
      </c>
      <c r="JL131" s="265" t="str">
        <f t="shared" si="610"/>
        <v/>
      </c>
      <c r="JM131" s="265" t="str">
        <f t="shared" si="610"/>
        <v/>
      </c>
      <c r="JN131" s="265" t="str">
        <f t="shared" si="610"/>
        <v/>
      </c>
      <c r="JO131" s="265" t="str">
        <f t="shared" si="610"/>
        <v/>
      </c>
      <c r="JP131" s="265" t="str">
        <f t="shared" si="610"/>
        <v/>
      </c>
      <c r="JQ131" s="265" t="str">
        <f t="shared" si="610"/>
        <v/>
      </c>
      <c r="JS131" s="265" t="str">
        <f>IF(IX131="","",SUM(IX$12:IX131)-IX131+1)</f>
        <v/>
      </c>
      <c r="JT131" s="265" t="str">
        <f>IF(IY131="","",SUM(IY$12:IY131)-IY131+1)</f>
        <v/>
      </c>
      <c r="JU131" s="265" t="str">
        <f>IF(IZ131="","",SUM(IZ$12:IZ131)-IZ131+1)</f>
        <v/>
      </c>
      <c r="JV131" s="265" t="str">
        <f>IF(JA131="","",SUM(JA$12:JA131)-JA131+1)</f>
        <v/>
      </c>
      <c r="JW131" s="265" t="str">
        <f>IF(JB131="","",SUM(JB$12:JB131)-JB131+1)</f>
        <v/>
      </c>
      <c r="JX131" s="265" t="str">
        <f>IF(JC131="","",SUM(JC$12:JC131)-JC131+1)</f>
        <v/>
      </c>
      <c r="JY131" s="265" t="str">
        <f>IF(JD131="","",SUM(JD$12:JD131)-JD131+1)</f>
        <v/>
      </c>
      <c r="JZ131" s="265" t="str">
        <f>IF(JE131="","",SUM(JE$12:JE131)-JE131+1)</f>
        <v/>
      </c>
      <c r="KA131" s="265" t="str">
        <f>IF(JF131="","",SUM(JF$12:JF131)-JF131+1)</f>
        <v/>
      </c>
      <c r="KB131" s="265" t="str">
        <f>IF(JG131="","",SUM(JG$12:JG131)-JG131+1)</f>
        <v/>
      </c>
      <c r="KC131" s="265" t="str">
        <f>IF(JH131="","",SUM(JH$12:JH131)-JH131+1)</f>
        <v/>
      </c>
      <c r="KD131" s="265" t="str">
        <f>IF(JI131="","",SUM(JI$12:JI131)-JI131+1)</f>
        <v/>
      </c>
      <c r="KE131" s="265" t="str">
        <f>IF(JJ131="","",SUM(JJ$12:JJ131)-JJ131+1)</f>
        <v/>
      </c>
      <c r="KF131" s="265" t="str">
        <f>IF(JK131="","",SUM(JK$12:JK131)-JK131+1)</f>
        <v/>
      </c>
      <c r="KG131" s="265" t="str">
        <f>IF(JL131="","",SUM(JL$12:JL131)-JL131+1)</f>
        <v/>
      </c>
      <c r="KH131" s="265" t="str">
        <f>IF(JM131="","",SUM(JM$12:JM131)-JM131+1)</f>
        <v/>
      </c>
      <c r="KI131" s="265" t="str">
        <f>IF(JN131="","",SUM(JN$12:JN131)-JN131+1)</f>
        <v/>
      </c>
      <c r="KJ131" s="265" t="str">
        <f>IF(JO131="","",SUM(JO$12:JO131)-JO131+1)</f>
        <v/>
      </c>
      <c r="KK131" s="265" t="str">
        <f>IF(JP131="","",SUM(JP$12:JP131)-JP131+1)</f>
        <v/>
      </c>
      <c r="KL131" s="265" t="str">
        <f>IF(JQ131="","",SUM(JQ$12:JQ131)-JQ131+1)</f>
        <v/>
      </c>
      <c r="KN131" s="265"/>
      <c r="KO131" s="265"/>
      <c r="KP131" s="265"/>
      <c r="KQ131" s="265"/>
      <c r="KR131" s="265"/>
      <c r="KS131" s="265"/>
      <c r="KT131" s="265"/>
      <c r="KU131" s="265" t="str">
        <f t="shared" si="587"/>
        <v/>
      </c>
      <c r="KV131" s="265" t="str">
        <f t="shared" si="588"/>
        <v/>
      </c>
      <c r="KW131" s="265" t="str">
        <f t="shared" si="589"/>
        <v/>
      </c>
      <c r="KX131" s="265" t="str">
        <f t="shared" si="590"/>
        <v/>
      </c>
      <c r="KY131" s="265" t="str">
        <f t="shared" si="591"/>
        <v/>
      </c>
      <c r="KZ131" s="265" t="str">
        <f t="shared" si="592"/>
        <v/>
      </c>
      <c r="LA131" s="265" t="str">
        <f t="shared" si="593"/>
        <v/>
      </c>
      <c r="LB131" s="265" t="str">
        <f t="shared" si="594"/>
        <v/>
      </c>
      <c r="LC131" s="265" t="str">
        <f t="shared" si="595"/>
        <v/>
      </c>
      <c r="LD131" s="265" t="str">
        <f t="shared" si="596"/>
        <v/>
      </c>
      <c r="LE131" s="265" t="str">
        <f t="shared" si="597"/>
        <v/>
      </c>
      <c r="LF131" s="265" t="str">
        <f t="shared" si="598"/>
        <v/>
      </c>
      <c r="LG131" s="265" t="str">
        <f t="shared" si="599"/>
        <v/>
      </c>
    </row>
    <row r="132" spans="1:319" s="266" customFormat="1" x14ac:dyDescent="0.25">
      <c r="A132" s="248">
        <f t="shared" si="422"/>
        <v>121</v>
      </c>
      <c r="B132" s="176" t="s">
        <v>105</v>
      </c>
      <c r="C132" s="45" t="s">
        <v>284</v>
      </c>
      <c r="D132" s="45" t="s">
        <v>292</v>
      </c>
      <c r="E132" s="169" t="s">
        <v>355</v>
      </c>
      <c r="F132" s="46" t="s">
        <v>431</v>
      </c>
      <c r="G132" s="172" t="s">
        <v>742</v>
      </c>
      <c r="H132" s="54"/>
      <c r="I132" s="54"/>
      <c r="J132" s="54"/>
      <c r="K132" s="54"/>
      <c r="L132" s="248"/>
      <c r="M132" s="248"/>
      <c r="N132" s="44" t="s">
        <v>617</v>
      </c>
      <c r="O132" s="44" t="s">
        <v>115</v>
      </c>
      <c r="P132" s="43">
        <v>1</v>
      </c>
      <c r="Q132" s="43" t="s">
        <v>415</v>
      </c>
      <c r="R132" s="43"/>
      <c r="S132" s="43">
        <v>9</v>
      </c>
      <c r="T132" s="54">
        <v>3</v>
      </c>
      <c r="U132" s="54">
        <v>1</v>
      </c>
      <c r="V132" s="54"/>
      <c r="W132" s="343">
        <f t="shared" si="513"/>
        <v>85</v>
      </c>
      <c r="X132" s="344">
        <f t="shared" si="514"/>
        <v>4</v>
      </c>
      <c r="Y132" s="45" t="s">
        <v>754</v>
      </c>
      <c r="Z132" s="45" t="s">
        <v>645</v>
      </c>
      <c r="AA132" s="54">
        <v>3</v>
      </c>
      <c r="AB132" s="54">
        <v>16</v>
      </c>
      <c r="AC132" s="54">
        <v>3</v>
      </c>
      <c r="AD132" s="44">
        <v>4</v>
      </c>
      <c r="AE132" s="44">
        <v>8</v>
      </c>
      <c r="AF132" s="44">
        <v>2</v>
      </c>
      <c r="AG132" s="45"/>
      <c r="AH132" s="45"/>
      <c r="AI132" s="45"/>
      <c r="AJ132" s="46"/>
      <c r="AK132" s="46"/>
      <c r="AL132" s="46"/>
      <c r="AN132" s="307" t="str">
        <f t="shared" si="377"/>
        <v>Pré: ---</v>
      </c>
      <c r="AO132" s="256" t="str">
        <f t="shared" si="378"/>
        <v>Co: ---</v>
      </c>
      <c r="AP132" s="45" t="s">
        <v>689</v>
      </c>
      <c r="AQ132" s="308" t="str">
        <f t="shared" si="423"/>
        <v>Desenho Técnico</v>
      </c>
      <c r="AR132" s="43">
        <f t="shared" si="379"/>
        <v>9</v>
      </c>
      <c r="AS132" s="255"/>
      <c r="AT132" s="256">
        <f t="shared" si="380"/>
        <v>3</v>
      </c>
      <c r="AU132" s="257" t="str">
        <f t="shared" ref="AU132:BD141" si="630">IF($AT132="","",IF(AND(AU$11-LOOKUP(AU$8,$AA$8:$AL$8,$AA132:$AL132)&gt;=0,AU$11-LOOKUP(AU$8,$AA$8:$AL$8,$AA132:$AL132)&lt;LOOKUP(AU$8+1,$AA$8:$AL$8,$AA132:$AL132)),AU$11,""))</f>
        <v/>
      </c>
      <c r="AV132" s="257" t="str">
        <f t="shared" si="630"/>
        <v/>
      </c>
      <c r="AW132" s="257" t="str">
        <f t="shared" si="630"/>
        <v/>
      </c>
      <c r="AX132" s="257" t="str">
        <f t="shared" si="630"/>
        <v/>
      </c>
      <c r="AY132" s="257" t="str">
        <f t="shared" si="630"/>
        <v/>
      </c>
      <c r="AZ132" s="257" t="str">
        <f t="shared" si="630"/>
        <v/>
      </c>
      <c r="BA132" s="257" t="str">
        <f t="shared" si="630"/>
        <v/>
      </c>
      <c r="BB132" s="257" t="str">
        <f t="shared" si="630"/>
        <v/>
      </c>
      <c r="BC132" s="257" t="str">
        <f t="shared" si="630"/>
        <v/>
      </c>
      <c r="BD132" s="257">
        <f t="shared" si="630"/>
        <v>16</v>
      </c>
      <c r="BE132" s="257">
        <f t="shared" ref="BE132:BL141" si="631">IF($AT132="","",IF(AND(BE$11-LOOKUP(BE$8,$AA$8:$AL$8,$AA132:$AL132)&gt;=0,BE$11-LOOKUP(BE$8,$AA$8:$AL$8,$AA132:$AL132)&lt;LOOKUP(BE$8+1,$AA$8:$AL$8,$AA132:$AL132)),BE$11,""))</f>
        <v>17</v>
      </c>
      <c r="BF132" s="257">
        <f t="shared" si="631"/>
        <v>18</v>
      </c>
      <c r="BG132" s="257" t="str">
        <f t="shared" si="631"/>
        <v/>
      </c>
      <c r="BH132" s="257" t="str">
        <f t="shared" si="631"/>
        <v/>
      </c>
      <c r="BI132" s="257" t="str">
        <f t="shared" si="631"/>
        <v/>
      </c>
      <c r="BJ132" s="257" t="str">
        <f t="shared" si="631"/>
        <v/>
      </c>
      <c r="BK132" s="257" t="str">
        <f t="shared" si="631"/>
        <v/>
      </c>
      <c r="BL132" s="257" t="str">
        <f t="shared" si="631"/>
        <v/>
      </c>
      <c r="BM132" s="258">
        <f t="shared" si="381"/>
        <v>4</v>
      </c>
      <c r="BN132" s="259" t="str">
        <f t="shared" ref="BN132:BW141" si="632">IF($AT132="","",IF(AND(BN$11-LOOKUP(BN$8,$AA$8:$AL$8,$AA132:$AL132)&gt;=0,BN$11-LOOKUP(BN$8,$AA$8:$AL$8,$AA132:$AL132)&lt;LOOKUP(BN$8+1,$AA$8:$AL$8,$AA132:$AL132)),BN$11,""))</f>
        <v/>
      </c>
      <c r="BO132" s="259">
        <f t="shared" si="632"/>
        <v>8</v>
      </c>
      <c r="BP132" s="259">
        <f t="shared" si="632"/>
        <v>9</v>
      </c>
      <c r="BQ132" s="259" t="str">
        <f t="shared" si="632"/>
        <v/>
      </c>
      <c r="BR132" s="259" t="str">
        <f t="shared" si="632"/>
        <v/>
      </c>
      <c r="BS132" s="259" t="str">
        <f t="shared" si="632"/>
        <v/>
      </c>
      <c r="BT132" s="259" t="str">
        <f t="shared" si="632"/>
        <v/>
      </c>
      <c r="BU132" s="259" t="str">
        <f t="shared" si="632"/>
        <v/>
      </c>
      <c r="BV132" s="259" t="str">
        <f t="shared" si="632"/>
        <v/>
      </c>
      <c r="BW132" s="259" t="str">
        <f t="shared" si="632"/>
        <v/>
      </c>
      <c r="BX132" s="259" t="str">
        <f t="shared" ref="BX132:CE141" si="633">IF($AT132="","",IF(AND(BX$11-LOOKUP(BX$8,$AA$8:$AL$8,$AA132:$AL132)&gt;=0,BX$11-LOOKUP(BX$8,$AA$8:$AL$8,$AA132:$AL132)&lt;LOOKUP(BX$8+1,$AA$8:$AL$8,$AA132:$AL132)),BX$11,""))</f>
        <v/>
      </c>
      <c r="BY132" s="259" t="str">
        <f t="shared" si="633"/>
        <v/>
      </c>
      <c r="BZ132" s="259" t="str">
        <f t="shared" si="633"/>
        <v/>
      </c>
      <c r="CA132" s="259" t="str">
        <f t="shared" si="633"/>
        <v/>
      </c>
      <c r="CB132" s="259" t="str">
        <f t="shared" si="633"/>
        <v/>
      </c>
      <c r="CC132" s="259" t="str">
        <f t="shared" si="633"/>
        <v/>
      </c>
      <c r="CD132" s="259" t="str">
        <f t="shared" si="633"/>
        <v/>
      </c>
      <c r="CE132" s="259" t="str">
        <f t="shared" si="633"/>
        <v/>
      </c>
      <c r="CF132" s="260" t="str">
        <f t="shared" si="382"/>
        <v/>
      </c>
      <c r="CG132" s="261" t="str">
        <f t="shared" ref="CG132:CP141" si="634">IF($AT132="","",IF(AND(CG$11-LOOKUP(CG$8,$AA$8:$AL$8,$AA132:$AL132)&gt;=0,CG$11-LOOKUP(CG$8,$AA$8:$AL$8,$AA132:$AL132)&lt;LOOKUP(CG$8+1,$AA$8:$AL$8,$AA132:$AL132)),CG$11,""))</f>
        <v/>
      </c>
      <c r="CH132" s="261" t="str">
        <f t="shared" si="634"/>
        <v/>
      </c>
      <c r="CI132" s="261" t="str">
        <f t="shared" si="634"/>
        <v/>
      </c>
      <c r="CJ132" s="261" t="str">
        <f t="shared" si="634"/>
        <v/>
      </c>
      <c r="CK132" s="261" t="str">
        <f t="shared" si="634"/>
        <v/>
      </c>
      <c r="CL132" s="261" t="str">
        <f t="shared" si="634"/>
        <v/>
      </c>
      <c r="CM132" s="261" t="str">
        <f t="shared" si="634"/>
        <v/>
      </c>
      <c r="CN132" s="261" t="str">
        <f t="shared" si="634"/>
        <v/>
      </c>
      <c r="CO132" s="261" t="str">
        <f t="shared" si="634"/>
        <v/>
      </c>
      <c r="CP132" s="261" t="str">
        <f t="shared" si="634"/>
        <v/>
      </c>
      <c r="CQ132" s="261" t="str">
        <f t="shared" ref="CQ132:CX141" si="635">IF($AT132="","",IF(AND(CQ$11-LOOKUP(CQ$8,$AA$8:$AL$8,$AA132:$AL132)&gt;=0,CQ$11-LOOKUP(CQ$8,$AA$8:$AL$8,$AA132:$AL132)&lt;LOOKUP(CQ$8+1,$AA$8:$AL$8,$AA132:$AL132)),CQ$11,""))</f>
        <v/>
      </c>
      <c r="CR132" s="261" t="str">
        <f t="shared" si="635"/>
        <v/>
      </c>
      <c r="CS132" s="261" t="str">
        <f t="shared" si="635"/>
        <v/>
      </c>
      <c r="CT132" s="261" t="str">
        <f t="shared" si="635"/>
        <v/>
      </c>
      <c r="CU132" s="261" t="str">
        <f t="shared" si="635"/>
        <v/>
      </c>
      <c r="CV132" s="261" t="str">
        <f t="shared" si="635"/>
        <v/>
      </c>
      <c r="CW132" s="261" t="str">
        <f t="shared" si="635"/>
        <v/>
      </c>
      <c r="CX132" s="261" t="str">
        <f t="shared" si="635"/>
        <v/>
      </c>
      <c r="CY132" s="262" t="str">
        <f t="shared" si="383"/>
        <v/>
      </c>
      <c r="CZ132" s="263" t="str">
        <f t="shared" ref="CZ132:DI141" si="636">IF($AT132="","",IF(AND(CZ$11-LOOKUP(CZ$8,$AA$8:$AL$8,$AA132:$AL132)&gt;=0,CZ$11-LOOKUP(CZ$8,$AA$8:$AL$8,$AA132:$AL132)&lt;LOOKUP(CZ$8+1,$AA$8:$AL$8,$AA132:$AL132)),CZ$11,""))</f>
        <v/>
      </c>
      <c r="DA132" s="263" t="str">
        <f t="shared" si="636"/>
        <v/>
      </c>
      <c r="DB132" s="263" t="str">
        <f t="shared" si="636"/>
        <v/>
      </c>
      <c r="DC132" s="263" t="str">
        <f t="shared" si="636"/>
        <v/>
      </c>
      <c r="DD132" s="263" t="str">
        <f t="shared" si="636"/>
        <v/>
      </c>
      <c r="DE132" s="263" t="str">
        <f t="shared" si="636"/>
        <v/>
      </c>
      <c r="DF132" s="263" t="str">
        <f t="shared" si="636"/>
        <v/>
      </c>
      <c r="DG132" s="263" t="str">
        <f t="shared" si="636"/>
        <v/>
      </c>
      <c r="DH132" s="263" t="str">
        <f t="shared" si="636"/>
        <v/>
      </c>
      <c r="DI132" s="263" t="str">
        <f t="shared" si="636"/>
        <v/>
      </c>
      <c r="DJ132" s="263" t="str">
        <f t="shared" ref="DJ132:DQ141" si="637">IF($AT132="","",IF(AND(DJ$11-LOOKUP(DJ$8,$AA$8:$AL$8,$AA132:$AL132)&gt;=0,DJ$11-LOOKUP(DJ$8,$AA$8:$AL$8,$AA132:$AL132)&lt;LOOKUP(DJ$8+1,$AA$8:$AL$8,$AA132:$AL132)),DJ$11,""))</f>
        <v/>
      </c>
      <c r="DK132" s="263" t="str">
        <f t="shared" si="637"/>
        <v/>
      </c>
      <c r="DL132" s="263" t="str">
        <f t="shared" si="637"/>
        <v/>
      </c>
      <c r="DM132" s="263" t="str">
        <f t="shared" si="637"/>
        <v/>
      </c>
      <c r="DN132" s="263" t="str">
        <f t="shared" si="637"/>
        <v/>
      </c>
      <c r="DO132" s="263" t="str">
        <f t="shared" si="637"/>
        <v/>
      </c>
      <c r="DP132" s="263" t="str">
        <f t="shared" si="637"/>
        <v/>
      </c>
      <c r="DQ132" s="263" t="str">
        <f t="shared" si="637"/>
        <v/>
      </c>
      <c r="DR132" s="264"/>
      <c r="DS132" s="257" t="str">
        <f t="shared" si="620"/>
        <v/>
      </c>
      <c r="DT132" s="257" t="str">
        <f t="shared" si="620"/>
        <v/>
      </c>
      <c r="DU132" s="257" t="str">
        <f t="shared" si="620"/>
        <v/>
      </c>
      <c r="DV132" s="257" t="str">
        <f t="shared" si="620"/>
        <v/>
      </c>
      <c r="DW132" s="257" t="str">
        <f t="shared" si="620"/>
        <v/>
      </c>
      <c r="DX132" s="257" t="str">
        <f t="shared" si="620"/>
        <v/>
      </c>
      <c r="DY132" s="257" t="str">
        <f t="shared" si="620"/>
        <v/>
      </c>
      <c r="DZ132" s="257" t="str">
        <f t="shared" si="620"/>
        <v/>
      </c>
      <c r="EA132" s="257" t="str">
        <f t="shared" si="620"/>
        <v/>
      </c>
      <c r="EB132" s="257" t="str">
        <f t="shared" si="620"/>
        <v/>
      </c>
      <c r="EC132" s="257" t="str">
        <f t="shared" si="620"/>
        <v/>
      </c>
      <c r="ED132" s="257" t="str">
        <f t="shared" si="620"/>
        <v/>
      </c>
      <c r="EE132" s="257" t="str">
        <f t="shared" si="620"/>
        <v/>
      </c>
      <c r="EF132" s="257" t="str">
        <f t="shared" si="620"/>
        <v/>
      </c>
      <c r="EG132" s="257" t="str">
        <f t="shared" si="620"/>
        <v/>
      </c>
      <c r="EH132" s="257" t="str">
        <f t="shared" si="620"/>
        <v/>
      </c>
      <c r="EI132" s="257" t="str">
        <f t="shared" si="621"/>
        <v/>
      </c>
      <c r="EJ132" s="257" t="str">
        <f t="shared" si="621"/>
        <v/>
      </c>
      <c r="EK132" s="259" t="str">
        <f t="shared" si="621"/>
        <v/>
      </c>
      <c r="EL132" s="259" t="str">
        <f t="shared" si="621"/>
        <v/>
      </c>
      <c r="EM132" s="259" t="str">
        <f t="shared" si="621"/>
        <v/>
      </c>
      <c r="EN132" s="259" t="str">
        <f t="shared" si="621"/>
        <v/>
      </c>
      <c r="EO132" s="259" t="str">
        <f t="shared" si="621"/>
        <v/>
      </c>
      <c r="EP132" s="259" t="str">
        <f t="shared" si="621"/>
        <v/>
      </c>
      <c r="EQ132" s="259" t="str">
        <f t="shared" si="621"/>
        <v/>
      </c>
      <c r="ER132" s="259" t="str">
        <f t="shared" si="621"/>
        <v/>
      </c>
      <c r="ES132" s="259" t="str">
        <f t="shared" si="622"/>
        <v/>
      </c>
      <c r="ET132" s="259" t="str">
        <f t="shared" si="622"/>
        <v/>
      </c>
      <c r="EU132" s="259" t="str">
        <f t="shared" si="622"/>
        <v/>
      </c>
      <c r="EV132" s="259" t="str">
        <f t="shared" si="622"/>
        <v/>
      </c>
      <c r="EW132" s="259" t="str">
        <f t="shared" si="622"/>
        <v/>
      </c>
      <c r="EX132" s="259" t="str">
        <f t="shared" si="622"/>
        <v/>
      </c>
      <c r="EY132" s="259" t="str">
        <f t="shared" si="622"/>
        <v/>
      </c>
      <c r="EZ132" s="259" t="str">
        <f t="shared" si="622"/>
        <v/>
      </c>
      <c r="FA132" s="259" t="str">
        <f t="shared" si="622"/>
        <v/>
      </c>
      <c r="FB132" s="259" t="str">
        <f t="shared" si="622"/>
        <v/>
      </c>
      <c r="FC132" s="261" t="str">
        <f t="shared" si="623"/>
        <v/>
      </c>
      <c r="FD132" s="261" t="str">
        <f t="shared" si="623"/>
        <v/>
      </c>
      <c r="FE132" s="261" t="str">
        <f t="shared" si="623"/>
        <v/>
      </c>
      <c r="FF132" s="261" t="str">
        <f t="shared" si="623"/>
        <v/>
      </c>
      <c r="FG132" s="261" t="str">
        <f t="shared" si="623"/>
        <v/>
      </c>
      <c r="FH132" s="261" t="str">
        <f t="shared" si="623"/>
        <v/>
      </c>
      <c r="FI132" s="261" t="str">
        <f t="shared" si="623"/>
        <v/>
      </c>
      <c r="FJ132" s="261" t="str">
        <f t="shared" si="623"/>
        <v/>
      </c>
      <c r="FK132" s="261" t="str">
        <f t="shared" si="623"/>
        <v/>
      </c>
      <c r="FL132" s="261" t="str">
        <f t="shared" si="626"/>
        <v>16</v>
      </c>
      <c r="FM132" s="261" t="str">
        <f t="shared" si="626"/>
        <v>17</v>
      </c>
      <c r="FN132" s="261" t="str">
        <f t="shared" si="626"/>
        <v>18</v>
      </c>
      <c r="FO132" s="261" t="str">
        <f t="shared" si="626"/>
        <v/>
      </c>
      <c r="FP132" s="261" t="str">
        <f t="shared" si="626"/>
        <v/>
      </c>
      <c r="FQ132" s="261" t="str">
        <f t="shared" si="626"/>
        <v/>
      </c>
      <c r="FR132" s="261" t="str">
        <f t="shared" si="626"/>
        <v/>
      </c>
      <c r="FS132" s="261" t="str">
        <f t="shared" si="626"/>
        <v/>
      </c>
      <c r="FT132" s="261" t="str">
        <f t="shared" si="626"/>
        <v/>
      </c>
      <c r="FU132" s="263" t="str">
        <f t="shared" si="624"/>
        <v/>
      </c>
      <c r="FV132" s="263" t="str">
        <f t="shared" si="624"/>
        <v>8</v>
      </c>
      <c r="FW132" s="263" t="str">
        <f t="shared" si="624"/>
        <v>9</v>
      </c>
      <c r="FX132" s="263" t="str">
        <f t="shared" si="624"/>
        <v/>
      </c>
      <c r="FY132" s="263" t="str">
        <f t="shared" si="624"/>
        <v/>
      </c>
      <c r="FZ132" s="263" t="str">
        <f t="shared" si="624"/>
        <v/>
      </c>
      <c r="GA132" s="263" t="str">
        <f t="shared" si="624"/>
        <v/>
      </c>
      <c r="GB132" s="263" t="str">
        <f t="shared" si="624"/>
        <v/>
      </c>
      <c r="GC132" s="263" t="str">
        <f t="shared" si="624"/>
        <v/>
      </c>
      <c r="GD132" s="263" t="str">
        <f t="shared" si="627"/>
        <v/>
      </c>
      <c r="GE132" s="263" t="str">
        <f t="shared" si="627"/>
        <v/>
      </c>
      <c r="GF132" s="263" t="str">
        <f t="shared" si="627"/>
        <v/>
      </c>
      <c r="GG132" s="263" t="str">
        <f t="shared" si="627"/>
        <v/>
      </c>
      <c r="GH132" s="263" t="str">
        <f t="shared" si="627"/>
        <v/>
      </c>
      <c r="GI132" s="263" t="str">
        <f t="shared" si="627"/>
        <v/>
      </c>
      <c r="GJ132" s="263" t="str">
        <f t="shared" si="627"/>
        <v/>
      </c>
      <c r="GK132" s="263" t="str">
        <f t="shared" si="627"/>
        <v/>
      </c>
      <c r="GL132" s="263" t="str">
        <f t="shared" si="627"/>
        <v/>
      </c>
      <c r="GM132" s="265" t="str">
        <f t="shared" si="625"/>
        <v/>
      </c>
      <c r="GN132" s="265" t="str">
        <f t="shared" si="625"/>
        <v/>
      </c>
      <c r="GO132" s="265" t="str">
        <f t="shared" si="625"/>
        <v/>
      </c>
      <c r="GP132" s="265" t="str">
        <f t="shared" si="625"/>
        <v/>
      </c>
      <c r="GQ132" s="265" t="str">
        <f t="shared" si="625"/>
        <v/>
      </c>
      <c r="GR132" s="265" t="str">
        <f t="shared" si="625"/>
        <v/>
      </c>
      <c r="GS132" s="265" t="str">
        <f t="shared" si="625"/>
        <v/>
      </c>
      <c r="GT132" s="265" t="str">
        <f t="shared" si="625"/>
        <v/>
      </c>
      <c r="GU132" s="265" t="str">
        <f t="shared" si="625"/>
        <v/>
      </c>
      <c r="GV132" s="265" t="str">
        <f t="shared" si="628"/>
        <v/>
      </c>
      <c r="GW132" s="265" t="str">
        <f t="shared" si="628"/>
        <v/>
      </c>
      <c r="GX132" s="265" t="str">
        <f t="shared" si="628"/>
        <v/>
      </c>
      <c r="GY132" s="265" t="str">
        <f t="shared" si="628"/>
        <v/>
      </c>
      <c r="GZ132" s="265" t="str">
        <f t="shared" si="628"/>
        <v/>
      </c>
      <c r="HA132" s="265" t="str">
        <f t="shared" si="628"/>
        <v/>
      </c>
      <c r="HB132" s="265" t="str">
        <f t="shared" si="628"/>
        <v/>
      </c>
      <c r="HC132" s="265" t="str">
        <f t="shared" si="628"/>
        <v/>
      </c>
      <c r="HD132" s="265" t="str">
        <f t="shared" si="628"/>
        <v/>
      </c>
      <c r="HF132" s="265">
        <f t="shared" si="629"/>
        <v>121</v>
      </c>
      <c r="HG132" s="267" t="str">
        <f t="shared" ref="HG132:HP141" si="638">IF($B132="","",IF($AR132=HG$11,$A132,""))</f>
        <v/>
      </c>
      <c r="HH132" s="267" t="str">
        <f t="shared" si="638"/>
        <v/>
      </c>
      <c r="HI132" s="267" t="str">
        <f t="shared" si="638"/>
        <v/>
      </c>
      <c r="HJ132" s="267" t="str">
        <f t="shared" si="638"/>
        <v/>
      </c>
      <c r="HK132" s="267" t="str">
        <f t="shared" si="638"/>
        <v/>
      </c>
      <c r="HL132" s="267" t="str">
        <f t="shared" si="638"/>
        <v/>
      </c>
      <c r="HM132" s="267" t="str">
        <f t="shared" si="638"/>
        <v/>
      </c>
      <c r="HN132" s="267" t="str">
        <f t="shared" si="638"/>
        <v/>
      </c>
      <c r="HO132" s="267">
        <f t="shared" si="638"/>
        <v>121</v>
      </c>
      <c r="HP132" s="267" t="str">
        <f t="shared" si="638"/>
        <v/>
      </c>
      <c r="HQ132" s="267" t="str">
        <f t="shared" ref="HQ132:HZ141" si="639">IF($B132="","",IF($AR132=HQ$11,$A132,""))</f>
        <v/>
      </c>
      <c r="HR132" s="267" t="str">
        <f t="shared" si="639"/>
        <v/>
      </c>
      <c r="HS132" s="267" t="str">
        <f t="shared" si="639"/>
        <v/>
      </c>
      <c r="HT132" s="267" t="str">
        <f t="shared" si="639"/>
        <v/>
      </c>
      <c r="HU132" s="267" t="str">
        <f t="shared" si="639"/>
        <v/>
      </c>
      <c r="HV132" s="267" t="str">
        <f t="shared" si="639"/>
        <v/>
      </c>
      <c r="HW132" s="267" t="str">
        <f t="shared" si="639"/>
        <v/>
      </c>
      <c r="HX132" s="267" t="str">
        <f t="shared" si="639"/>
        <v/>
      </c>
      <c r="HY132" s="267" t="str">
        <f t="shared" si="639"/>
        <v/>
      </c>
      <c r="HZ132" s="267" t="str">
        <f t="shared" si="639"/>
        <v/>
      </c>
      <c r="IA132" s="264"/>
      <c r="IB132" s="267" t="str">
        <f t="shared" si="567"/>
        <v/>
      </c>
      <c r="IC132" s="267" t="str">
        <f t="shared" si="568"/>
        <v/>
      </c>
      <c r="ID132" s="267" t="str">
        <f t="shared" si="569"/>
        <v/>
      </c>
      <c r="IE132" s="267" t="str">
        <f t="shared" si="570"/>
        <v/>
      </c>
      <c r="IF132" s="267" t="str">
        <f t="shared" si="571"/>
        <v/>
      </c>
      <c r="IG132" s="267" t="str">
        <f t="shared" si="572"/>
        <v/>
      </c>
      <c r="IH132" s="267" t="str">
        <f t="shared" si="573"/>
        <v/>
      </c>
      <c r="II132" s="267" t="str">
        <f t="shared" si="574"/>
        <v/>
      </c>
      <c r="IJ132" s="267">
        <f t="shared" si="575"/>
        <v>3</v>
      </c>
      <c r="IK132" s="267" t="str">
        <f t="shared" si="576"/>
        <v/>
      </c>
      <c r="IL132" s="267" t="str">
        <f t="shared" si="577"/>
        <v/>
      </c>
      <c r="IM132" s="267" t="str">
        <f t="shared" si="578"/>
        <v/>
      </c>
      <c r="IN132" s="267" t="str">
        <f t="shared" si="579"/>
        <v/>
      </c>
      <c r="IO132" s="267" t="str">
        <f t="shared" si="580"/>
        <v/>
      </c>
      <c r="IP132" s="267" t="str">
        <f t="shared" si="581"/>
        <v/>
      </c>
      <c r="IQ132" s="267" t="str">
        <f t="shared" si="582"/>
        <v/>
      </c>
      <c r="IR132" s="267" t="str">
        <f t="shared" si="583"/>
        <v/>
      </c>
      <c r="IS132" s="267" t="str">
        <f t="shared" si="584"/>
        <v/>
      </c>
      <c r="IT132" s="267" t="str">
        <f t="shared" si="585"/>
        <v/>
      </c>
      <c r="IU132" s="267" t="str">
        <f t="shared" si="586"/>
        <v/>
      </c>
      <c r="IV132" s="264"/>
      <c r="IW132" s="268">
        <v>105</v>
      </c>
      <c r="IX132" s="265" t="str">
        <f t="shared" si="523"/>
        <v/>
      </c>
      <c r="IY132" s="265" t="str">
        <f t="shared" si="539"/>
        <v/>
      </c>
      <c r="IZ132" s="265" t="str">
        <f t="shared" si="539"/>
        <v/>
      </c>
      <c r="JA132" s="265" t="str">
        <f t="shared" si="539"/>
        <v/>
      </c>
      <c r="JB132" s="265" t="str">
        <f t="shared" si="610"/>
        <v/>
      </c>
      <c r="JC132" s="265" t="str">
        <f t="shared" si="610"/>
        <v/>
      </c>
      <c r="JD132" s="265" t="str">
        <f t="shared" si="610"/>
        <v/>
      </c>
      <c r="JE132" s="265" t="str">
        <f t="shared" si="610"/>
        <v/>
      </c>
      <c r="JF132" s="265" t="str">
        <f t="shared" si="610"/>
        <v/>
      </c>
      <c r="JG132" s="265" t="str">
        <f t="shared" si="610"/>
        <v/>
      </c>
      <c r="JH132" s="265" t="str">
        <f t="shared" si="610"/>
        <v/>
      </c>
      <c r="JI132" s="265" t="str">
        <f t="shared" si="610"/>
        <v/>
      </c>
      <c r="JJ132" s="265" t="str">
        <f t="shared" si="610"/>
        <v/>
      </c>
      <c r="JK132" s="265" t="str">
        <f t="shared" si="610"/>
        <v/>
      </c>
      <c r="JL132" s="265" t="str">
        <f t="shared" si="610"/>
        <v/>
      </c>
      <c r="JM132" s="265" t="str">
        <f t="shared" si="610"/>
        <v/>
      </c>
      <c r="JN132" s="265" t="str">
        <f t="shared" si="610"/>
        <v/>
      </c>
      <c r="JO132" s="265" t="str">
        <f t="shared" si="610"/>
        <v/>
      </c>
      <c r="JP132" s="265" t="str">
        <f t="shared" si="610"/>
        <v/>
      </c>
      <c r="JQ132" s="265" t="str">
        <f t="shared" si="610"/>
        <v/>
      </c>
      <c r="JS132" s="265" t="str">
        <f>IF(IX132="","",SUM(IX$12:IX132)-IX132+1)</f>
        <v/>
      </c>
      <c r="JT132" s="265" t="str">
        <f>IF(IY132="","",SUM(IY$12:IY132)-IY132+1)</f>
        <v/>
      </c>
      <c r="JU132" s="265" t="str">
        <f>IF(IZ132="","",SUM(IZ$12:IZ132)-IZ132+1)</f>
        <v/>
      </c>
      <c r="JV132" s="265" t="str">
        <f>IF(JA132="","",SUM(JA$12:JA132)-JA132+1)</f>
        <v/>
      </c>
      <c r="JW132" s="265" t="str">
        <f>IF(JB132="","",SUM(JB$12:JB132)-JB132+1)</f>
        <v/>
      </c>
      <c r="JX132" s="265" t="str">
        <f>IF(JC132="","",SUM(JC$12:JC132)-JC132+1)</f>
        <v/>
      </c>
      <c r="JY132" s="265" t="str">
        <f>IF(JD132="","",SUM(JD$12:JD132)-JD132+1)</f>
        <v/>
      </c>
      <c r="JZ132" s="265" t="str">
        <f>IF(JE132="","",SUM(JE$12:JE132)-JE132+1)</f>
        <v/>
      </c>
      <c r="KA132" s="265" t="str">
        <f>IF(JF132="","",SUM(JF$12:JF132)-JF132+1)</f>
        <v/>
      </c>
      <c r="KB132" s="265" t="str">
        <f>IF(JG132="","",SUM(JG$12:JG132)-JG132+1)</f>
        <v/>
      </c>
      <c r="KC132" s="265" t="str">
        <f>IF(JH132="","",SUM(JH$12:JH132)-JH132+1)</f>
        <v/>
      </c>
      <c r="KD132" s="265" t="str">
        <f>IF(JI132="","",SUM(JI$12:JI132)-JI132+1)</f>
        <v/>
      </c>
      <c r="KE132" s="265" t="str">
        <f>IF(JJ132="","",SUM(JJ$12:JJ132)-JJ132+1)</f>
        <v/>
      </c>
      <c r="KF132" s="265" t="str">
        <f>IF(JK132="","",SUM(JK$12:JK132)-JK132+1)</f>
        <v/>
      </c>
      <c r="KG132" s="265" t="str">
        <f>IF(JL132="","",SUM(JL$12:JL132)-JL132+1)</f>
        <v/>
      </c>
      <c r="KH132" s="265" t="str">
        <f>IF(JM132="","",SUM(JM$12:JM132)-JM132+1)</f>
        <v/>
      </c>
      <c r="KI132" s="265" t="str">
        <f>IF(JN132="","",SUM(JN$12:JN132)-JN132+1)</f>
        <v/>
      </c>
      <c r="KJ132" s="265" t="str">
        <f>IF(JO132="","",SUM(JO$12:JO132)-JO132+1)</f>
        <v/>
      </c>
      <c r="KK132" s="265" t="str">
        <f>IF(JP132="","",SUM(JP$12:JP132)-JP132+1)</f>
        <v/>
      </c>
      <c r="KL132" s="265" t="str">
        <f>IF(JQ132="","",SUM(JQ$12:JQ132)-JQ132+1)</f>
        <v/>
      </c>
      <c r="KN132" s="265"/>
      <c r="KO132" s="265"/>
      <c r="KP132" s="265"/>
      <c r="KQ132" s="265"/>
      <c r="KR132" s="265"/>
      <c r="KS132" s="265"/>
      <c r="KT132" s="265"/>
      <c r="KU132" s="265" t="str">
        <f t="shared" si="587"/>
        <v/>
      </c>
      <c r="KV132" s="265" t="str">
        <f t="shared" si="588"/>
        <v/>
      </c>
      <c r="KW132" s="265" t="str">
        <f t="shared" si="589"/>
        <v/>
      </c>
      <c r="KX132" s="265" t="str">
        <f t="shared" si="590"/>
        <v/>
      </c>
      <c r="KY132" s="265" t="str">
        <f t="shared" si="591"/>
        <v/>
      </c>
      <c r="KZ132" s="265" t="str">
        <f t="shared" si="592"/>
        <v/>
      </c>
      <c r="LA132" s="265" t="str">
        <f t="shared" si="593"/>
        <v/>
      </c>
      <c r="LB132" s="265" t="str">
        <f t="shared" si="594"/>
        <v/>
      </c>
      <c r="LC132" s="265" t="str">
        <f t="shared" si="595"/>
        <v/>
      </c>
      <c r="LD132" s="265" t="str">
        <f t="shared" si="596"/>
        <v/>
      </c>
      <c r="LE132" s="265" t="str">
        <f t="shared" si="597"/>
        <v/>
      </c>
      <c r="LF132" s="265" t="str">
        <f t="shared" si="598"/>
        <v/>
      </c>
      <c r="LG132" s="265" t="str">
        <f t="shared" si="599"/>
        <v/>
      </c>
    </row>
    <row r="133" spans="1:319" s="266" customFormat="1" x14ac:dyDescent="0.25">
      <c r="A133" s="248">
        <f t="shared" si="422"/>
        <v>122</v>
      </c>
      <c r="B133" s="176"/>
      <c r="C133" s="45"/>
      <c r="D133" s="45"/>
      <c r="E133" s="169"/>
      <c r="F133" s="46"/>
      <c r="G133" s="172"/>
      <c r="H133" s="54"/>
      <c r="I133" s="54"/>
      <c r="J133" s="54"/>
      <c r="K133" s="54"/>
      <c r="L133" s="248"/>
      <c r="M133" s="248"/>
      <c r="N133" s="44"/>
      <c r="O133" s="44"/>
      <c r="P133" s="43"/>
      <c r="Q133" s="43"/>
      <c r="R133" s="43"/>
      <c r="S133" s="43" t="str">
        <f>IF(Q133="s",P133,"")</f>
        <v/>
      </c>
      <c r="T133" s="54"/>
      <c r="U133" s="54"/>
      <c r="V133" s="54"/>
      <c r="W133" s="343" t="str">
        <f t="shared" si="513"/>
        <v/>
      </c>
      <c r="X133" s="344" t="str">
        <f t="shared" si="514"/>
        <v/>
      </c>
      <c r="Y133" s="45"/>
      <c r="Z133" s="45"/>
      <c r="AA133" s="54"/>
      <c r="AB133" s="54"/>
      <c r="AC133" s="54"/>
      <c r="AD133" s="44"/>
      <c r="AE133" s="44"/>
      <c r="AF133" s="44"/>
      <c r="AG133" s="45"/>
      <c r="AH133" s="45"/>
      <c r="AI133" s="45"/>
      <c r="AJ133" s="46"/>
      <c r="AK133" s="46"/>
      <c r="AL133" s="46"/>
      <c r="AN133" s="307" t="str">
        <f t="shared" si="377"/>
        <v/>
      </c>
      <c r="AO133" s="256" t="str">
        <f t="shared" si="378"/>
        <v/>
      </c>
      <c r="AP133" s="45" t="str">
        <f t="shared" si="397"/>
        <v/>
      </c>
      <c r="AQ133" s="308" t="str">
        <f t="shared" si="423"/>
        <v/>
      </c>
      <c r="AR133" s="43" t="str">
        <f t="shared" si="379"/>
        <v/>
      </c>
      <c r="AS133" s="255"/>
      <c r="AT133" s="256" t="str">
        <f t="shared" si="380"/>
        <v/>
      </c>
      <c r="AU133" s="257" t="str">
        <f t="shared" si="630"/>
        <v/>
      </c>
      <c r="AV133" s="257" t="str">
        <f t="shared" si="630"/>
        <v/>
      </c>
      <c r="AW133" s="257" t="str">
        <f t="shared" si="630"/>
        <v/>
      </c>
      <c r="AX133" s="257" t="str">
        <f t="shared" si="630"/>
        <v/>
      </c>
      <c r="AY133" s="257" t="str">
        <f t="shared" si="630"/>
        <v/>
      </c>
      <c r="AZ133" s="257" t="str">
        <f t="shared" si="630"/>
        <v/>
      </c>
      <c r="BA133" s="257" t="str">
        <f t="shared" si="630"/>
        <v/>
      </c>
      <c r="BB133" s="257" t="str">
        <f t="shared" si="630"/>
        <v/>
      </c>
      <c r="BC133" s="257" t="str">
        <f t="shared" si="630"/>
        <v/>
      </c>
      <c r="BD133" s="257" t="str">
        <f t="shared" si="630"/>
        <v/>
      </c>
      <c r="BE133" s="257" t="str">
        <f t="shared" si="631"/>
        <v/>
      </c>
      <c r="BF133" s="257" t="str">
        <f t="shared" si="631"/>
        <v/>
      </c>
      <c r="BG133" s="257" t="str">
        <f t="shared" si="631"/>
        <v/>
      </c>
      <c r="BH133" s="257" t="str">
        <f t="shared" si="631"/>
        <v/>
      </c>
      <c r="BI133" s="257" t="str">
        <f t="shared" si="631"/>
        <v/>
      </c>
      <c r="BJ133" s="257" t="str">
        <f t="shared" si="631"/>
        <v/>
      </c>
      <c r="BK133" s="257" t="str">
        <f t="shared" si="631"/>
        <v/>
      </c>
      <c r="BL133" s="257" t="str">
        <f t="shared" si="631"/>
        <v/>
      </c>
      <c r="BM133" s="258" t="str">
        <f t="shared" si="381"/>
        <v/>
      </c>
      <c r="BN133" s="259" t="str">
        <f t="shared" si="632"/>
        <v/>
      </c>
      <c r="BO133" s="259" t="str">
        <f t="shared" si="632"/>
        <v/>
      </c>
      <c r="BP133" s="259" t="str">
        <f t="shared" si="632"/>
        <v/>
      </c>
      <c r="BQ133" s="259" t="str">
        <f t="shared" si="632"/>
        <v/>
      </c>
      <c r="BR133" s="259" t="str">
        <f t="shared" si="632"/>
        <v/>
      </c>
      <c r="BS133" s="259" t="str">
        <f t="shared" si="632"/>
        <v/>
      </c>
      <c r="BT133" s="259" t="str">
        <f t="shared" si="632"/>
        <v/>
      </c>
      <c r="BU133" s="259" t="str">
        <f t="shared" si="632"/>
        <v/>
      </c>
      <c r="BV133" s="259" t="str">
        <f t="shared" si="632"/>
        <v/>
      </c>
      <c r="BW133" s="259" t="str">
        <f t="shared" si="632"/>
        <v/>
      </c>
      <c r="BX133" s="259" t="str">
        <f t="shared" si="633"/>
        <v/>
      </c>
      <c r="BY133" s="259" t="str">
        <f t="shared" si="633"/>
        <v/>
      </c>
      <c r="BZ133" s="259" t="str">
        <f t="shared" si="633"/>
        <v/>
      </c>
      <c r="CA133" s="259" t="str">
        <f t="shared" si="633"/>
        <v/>
      </c>
      <c r="CB133" s="259" t="str">
        <f t="shared" si="633"/>
        <v/>
      </c>
      <c r="CC133" s="259" t="str">
        <f t="shared" si="633"/>
        <v/>
      </c>
      <c r="CD133" s="259" t="str">
        <f t="shared" si="633"/>
        <v/>
      </c>
      <c r="CE133" s="259" t="str">
        <f t="shared" si="633"/>
        <v/>
      </c>
      <c r="CF133" s="260" t="str">
        <f t="shared" si="382"/>
        <v/>
      </c>
      <c r="CG133" s="261" t="str">
        <f t="shared" si="634"/>
        <v/>
      </c>
      <c r="CH133" s="261" t="str">
        <f t="shared" si="634"/>
        <v/>
      </c>
      <c r="CI133" s="261" t="str">
        <f t="shared" si="634"/>
        <v/>
      </c>
      <c r="CJ133" s="261" t="str">
        <f t="shared" si="634"/>
        <v/>
      </c>
      <c r="CK133" s="261" t="str">
        <f t="shared" si="634"/>
        <v/>
      </c>
      <c r="CL133" s="261" t="str">
        <f t="shared" si="634"/>
        <v/>
      </c>
      <c r="CM133" s="261" t="str">
        <f t="shared" si="634"/>
        <v/>
      </c>
      <c r="CN133" s="261" t="str">
        <f t="shared" si="634"/>
        <v/>
      </c>
      <c r="CO133" s="261" t="str">
        <f t="shared" si="634"/>
        <v/>
      </c>
      <c r="CP133" s="261" t="str">
        <f t="shared" si="634"/>
        <v/>
      </c>
      <c r="CQ133" s="261" t="str">
        <f t="shared" si="635"/>
        <v/>
      </c>
      <c r="CR133" s="261" t="str">
        <f t="shared" si="635"/>
        <v/>
      </c>
      <c r="CS133" s="261" t="str">
        <f t="shared" si="635"/>
        <v/>
      </c>
      <c r="CT133" s="261" t="str">
        <f t="shared" si="635"/>
        <v/>
      </c>
      <c r="CU133" s="261" t="str">
        <f t="shared" si="635"/>
        <v/>
      </c>
      <c r="CV133" s="261" t="str">
        <f t="shared" si="635"/>
        <v/>
      </c>
      <c r="CW133" s="261" t="str">
        <f t="shared" si="635"/>
        <v/>
      </c>
      <c r="CX133" s="261" t="str">
        <f t="shared" si="635"/>
        <v/>
      </c>
      <c r="CY133" s="262" t="str">
        <f t="shared" si="383"/>
        <v/>
      </c>
      <c r="CZ133" s="263" t="str">
        <f t="shared" si="636"/>
        <v/>
      </c>
      <c r="DA133" s="263" t="str">
        <f t="shared" si="636"/>
        <v/>
      </c>
      <c r="DB133" s="263" t="str">
        <f t="shared" si="636"/>
        <v/>
      </c>
      <c r="DC133" s="263" t="str">
        <f t="shared" si="636"/>
        <v/>
      </c>
      <c r="DD133" s="263" t="str">
        <f t="shared" si="636"/>
        <v/>
      </c>
      <c r="DE133" s="263" t="str">
        <f t="shared" si="636"/>
        <v/>
      </c>
      <c r="DF133" s="263" t="str">
        <f t="shared" si="636"/>
        <v/>
      </c>
      <c r="DG133" s="263" t="str">
        <f t="shared" si="636"/>
        <v/>
      </c>
      <c r="DH133" s="263" t="str">
        <f t="shared" si="636"/>
        <v/>
      </c>
      <c r="DI133" s="263" t="str">
        <f t="shared" si="636"/>
        <v/>
      </c>
      <c r="DJ133" s="263" t="str">
        <f t="shared" si="637"/>
        <v/>
      </c>
      <c r="DK133" s="263" t="str">
        <f t="shared" si="637"/>
        <v/>
      </c>
      <c r="DL133" s="263" t="str">
        <f t="shared" si="637"/>
        <v/>
      </c>
      <c r="DM133" s="263" t="str">
        <f t="shared" si="637"/>
        <v/>
      </c>
      <c r="DN133" s="263" t="str">
        <f t="shared" si="637"/>
        <v/>
      </c>
      <c r="DO133" s="263" t="str">
        <f t="shared" si="637"/>
        <v/>
      </c>
      <c r="DP133" s="263" t="str">
        <f t="shared" si="637"/>
        <v/>
      </c>
      <c r="DQ133" s="263" t="str">
        <f t="shared" si="637"/>
        <v/>
      </c>
      <c r="DR133" s="264"/>
      <c r="DS133" s="257" t="str">
        <f t="shared" si="620"/>
        <v/>
      </c>
      <c r="DT133" s="257" t="str">
        <f t="shared" si="620"/>
        <v/>
      </c>
      <c r="DU133" s="257" t="str">
        <f t="shared" si="620"/>
        <v/>
      </c>
      <c r="DV133" s="257" t="str">
        <f t="shared" si="620"/>
        <v/>
      </c>
      <c r="DW133" s="257" t="str">
        <f t="shared" si="620"/>
        <v/>
      </c>
      <c r="DX133" s="257" t="str">
        <f t="shared" si="620"/>
        <v/>
      </c>
      <c r="DY133" s="257" t="str">
        <f t="shared" si="620"/>
        <v/>
      </c>
      <c r="DZ133" s="257" t="str">
        <f t="shared" si="620"/>
        <v/>
      </c>
      <c r="EA133" s="257" t="str">
        <f t="shared" si="620"/>
        <v/>
      </c>
      <c r="EB133" s="257" t="str">
        <f t="shared" si="620"/>
        <v/>
      </c>
      <c r="EC133" s="257" t="str">
        <f t="shared" si="620"/>
        <v/>
      </c>
      <c r="ED133" s="257" t="str">
        <f t="shared" si="620"/>
        <v/>
      </c>
      <c r="EE133" s="257" t="str">
        <f t="shared" si="620"/>
        <v/>
      </c>
      <c r="EF133" s="257" t="str">
        <f t="shared" si="620"/>
        <v/>
      </c>
      <c r="EG133" s="257" t="str">
        <f t="shared" si="620"/>
        <v/>
      </c>
      <c r="EH133" s="257" t="str">
        <f t="shared" si="620"/>
        <v/>
      </c>
      <c r="EI133" s="257" t="str">
        <f t="shared" si="621"/>
        <v/>
      </c>
      <c r="EJ133" s="257" t="str">
        <f t="shared" si="621"/>
        <v/>
      </c>
      <c r="EK133" s="259" t="str">
        <f t="shared" si="621"/>
        <v/>
      </c>
      <c r="EL133" s="259" t="str">
        <f t="shared" si="621"/>
        <v/>
      </c>
      <c r="EM133" s="259" t="str">
        <f t="shared" si="621"/>
        <v/>
      </c>
      <c r="EN133" s="259" t="str">
        <f t="shared" si="621"/>
        <v/>
      </c>
      <c r="EO133" s="259" t="str">
        <f t="shared" si="621"/>
        <v/>
      </c>
      <c r="EP133" s="259" t="str">
        <f t="shared" si="621"/>
        <v/>
      </c>
      <c r="EQ133" s="259" t="str">
        <f t="shared" si="621"/>
        <v/>
      </c>
      <c r="ER133" s="259" t="str">
        <f t="shared" si="621"/>
        <v/>
      </c>
      <c r="ES133" s="259" t="str">
        <f t="shared" si="622"/>
        <v/>
      </c>
      <c r="ET133" s="259" t="str">
        <f t="shared" si="622"/>
        <v/>
      </c>
      <c r="EU133" s="259" t="str">
        <f t="shared" si="622"/>
        <v/>
      </c>
      <c r="EV133" s="259" t="str">
        <f t="shared" si="622"/>
        <v/>
      </c>
      <c r="EW133" s="259" t="str">
        <f t="shared" si="622"/>
        <v/>
      </c>
      <c r="EX133" s="259" t="str">
        <f t="shared" si="622"/>
        <v/>
      </c>
      <c r="EY133" s="259" t="str">
        <f t="shared" si="622"/>
        <v/>
      </c>
      <c r="EZ133" s="259" t="str">
        <f t="shared" si="622"/>
        <v/>
      </c>
      <c r="FA133" s="259" t="str">
        <f t="shared" si="622"/>
        <v/>
      </c>
      <c r="FB133" s="259" t="str">
        <f t="shared" si="622"/>
        <v/>
      </c>
      <c r="FC133" s="261" t="str">
        <f t="shared" si="623"/>
        <v/>
      </c>
      <c r="FD133" s="261" t="str">
        <f t="shared" si="623"/>
        <v/>
      </c>
      <c r="FE133" s="261" t="str">
        <f t="shared" si="623"/>
        <v/>
      </c>
      <c r="FF133" s="261" t="str">
        <f t="shared" si="623"/>
        <v/>
      </c>
      <c r="FG133" s="261" t="str">
        <f t="shared" si="623"/>
        <v/>
      </c>
      <c r="FH133" s="261" t="str">
        <f t="shared" si="623"/>
        <v/>
      </c>
      <c r="FI133" s="261" t="str">
        <f t="shared" si="623"/>
        <v/>
      </c>
      <c r="FJ133" s="261" t="str">
        <f t="shared" si="623"/>
        <v/>
      </c>
      <c r="FK133" s="261" t="str">
        <f t="shared" si="623"/>
        <v/>
      </c>
      <c r="FL133" s="261" t="str">
        <f t="shared" si="626"/>
        <v/>
      </c>
      <c r="FM133" s="261" t="str">
        <f t="shared" si="626"/>
        <v/>
      </c>
      <c r="FN133" s="261" t="str">
        <f t="shared" si="626"/>
        <v/>
      </c>
      <c r="FO133" s="261" t="str">
        <f t="shared" si="626"/>
        <v/>
      </c>
      <c r="FP133" s="261" t="str">
        <f t="shared" si="626"/>
        <v/>
      </c>
      <c r="FQ133" s="261" t="str">
        <f t="shared" si="626"/>
        <v/>
      </c>
      <c r="FR133" s="261" t="str">
        <f t="shared" si="626"/>
        <v/>
      </c>
      <c r="FS133" s="261" t="str">
        <f t="shared" si="626"/>
        <v/>
      </c>
      <c r="FT133" s="261" t="str">
        <f t="shared" si="626"/>
        <v/>
      </c>
      <c r="FU133" s="263" t="str">
        <f t="shared" si="624"/>
        <v/>
      </c>
      <c r="FV133" s="263" t="str">
        <f t="shared" si="624"/>
        <v/>
      </c>
      <c r="FW133" s="263" t="str">
        <f t="shared" si="624"/>
        <v/>
      </c>
      <c r="FX133" s="263" t="str">
        <f t="shared" si="624"/>
        <v/>
      </c>
      <c r="FY133" s="263" t="str">
        <f t="shared" si="624"/>
        <v/>
      </c>
      <c r="FZ133" s="263" t="str">
        <f t="shared" si="624"/>
        <v/>
      </c>
      <c r="GA133" s="263" t="str">
        <f t="shared" si="624"/>
        <v/>
      </c>
      <c r="GB133" s="263" t="str">
        <f t="shared" si="624"/>
        <v/>
      </c>
      <c r="GC133" s="263" t="str">
        <f t="shared" si="624"/>
        <v/>
      </c>
      <c r="GD133" s="263" t="str">
        <f t="shared" si="627"/>
        <v/>
      </c>
      <c r="GE133" s="263" t="str">
        <f t="shared" si="627"/>
        <v/>
      </c>
      <c r="GF133" s="263" t="str">
        <f t="shared" si="627"/>
        <v/>
      </c>
      <c r="GG133" s="263" t="str">
        <f t="shared" si="627"/>
        <v/>
      </c>
      <c r="GH133" s="263" t="str">
        <f t="shared" si="627"/>
        <v/>
      </c>
      <c r="GI133" s="263" t="str">
        <f t="shared" si="627"/>
        <v/>
      </c>
      <c r="GJ133" s="263" t="str">
        <f t="shared" si="627"/>
        <v/>
      </c>
      <c r="GK133" s="263" t="str">
        <f t="shared" si="627"/>
        <v/>
      </c>
      <c r="GL133" s="263" t="str">
        <f t="shared" si="627"/>
        <v/>
      </c>
      <c r="GM133" s="265" t="str">
        <f t="shared" si="625"/>
        <v/>
      </c>
      <c r="GN133" s="265" t="str">
        <f t="shared" si="625"/>
        <v/>
      </c>
      <c r="GO133" s="265" t="str">
        <f t="shared" si="625"/>
        <v/>
      </c>
      <c r="GP133" s="265" t="str">
        <f t="shared" si="625"/>
        <v/>
      </c>
      <c r="GQ133" s="265" t="str">
        <f t="shared" si="625"/>
        <v/>
      </c>
      <c r="GR133" s="265" t="str">
        <f t="shared" si="625"/>
        <v/>
      </c>
      <c r="GS133" s="265" t="str">
        <f t="shared" si="625"/>
        <v/>
      </c>
      <c r="GT133" s="265" t="str">
        <f t="shared" si="625"/>
        <v/>
      </c>
      <c r="GU133" s="265" t="str">
        <f t="shared" si="625"/>
        <v/>
      </c>
      <c r="GV133" s="265" t="str">
        <f t="shared" si="628"/>
        <v/>
      </c>
      <c r="GW133" s="265" t="str">
        <f t="shared" si="628"/>
        <v/>
      </c>
      <c r="GX133" s="265" t="str">
        <f t="shared" si="628"/>
        <v/>
      </c>
      <c r="GY133" s="265" t="str">
        <f t="shared" si="628"/>
        <v/>
      </c>
      <c r="GZ133" s="265" t="str">
        <f t="shared" si="628"/>
        <v/>
      </c>
      <c r="HA133" s="265" t="str">
        <f t="shared" si="628"/>
        <v/>
      </c>
      <c r="HB133" s="265" t="str">
        <f t="shared" si="628"/>
        <v/>
      </c>
      <c r="HC133" s="265" t="str">
        <f t="shared" si="628"/>
        <v/>
      </c>
      <c r="HD133" s="265" t="str">
        <f t="shared" si="628"/>
        <v/>
      </c>
      <c r="HF133" s="265">
        <f t="shared" si="629"/>
        <v>122</v>
      </c>
      <c r="HG133" s="267" t="str">
        <f t="shared" si="638"/>
        <v/>
      </c>
      <c r="HH133" s="267" t="str">
        <f t="shared" si="638"/>
        <v/>
      </c>
      <c r="HI133" s="267" t="str">
        <f t="shared" si="638"/>
        <v/>
      </c>
      <c r="HJ133" s="267" t="str">
        <f t="shared" si="638"/>
        <v/>
      </c>
      <c r="HK133" s="267" t="str">
        <f t="shared" si="638"/>
        <v/>
      </c>
      <c r="HL133" s="267" t="str">
        <f t="shared" si="638"/>
        <v/>
      </c>
      <c r="HM133" s="267" t="str">
        <f t="shared" si="638"/>
        <v/>
      </c>
      <c r="HN133" s="267" t="str">
        <f t="shared" si="638"/>
        <v/>
      </c>
      <c r="HO133" s="267" t="str">
        <f t="shared" si="638"/>
        <v/>
      </c>
      <c r="HP133" s="267" t="str">
        <f t="shared" si="638"/>
        <v/>
      </c>
      <c r="HQ133" s="267" t="str">
        <f t="shared" si="639"/>
        <v/>
      </c>
      <c r="HR133" s="267" t="str">
        <f t="shared" si="639"/>
        <v/>
      </c>
      <c r="HS133" s="267" t="str">
        <f t="shared" si="639"/>
        <v/>
      </c>
      <c r="HT133" s="267" t="str">
        <f t="shared" si="639"/>
        <v/>
      </c>
      <c r="HU133" s="267" t="str">
        <f t="shared" si="639"/>
        <v/>
      </c>
      <c r="HV133" s="267" t="str">
        <f t="shared" si="639"/>
        <v/>
      </c>
      <c r="HW133" s="267" t="str">
        <f t="shared" si="639"/>
        <v/>
      </c>
      <c r="HX133" s="267" t="str">
        <f t="shared" si="639"/>
        <v/>
      </c>
      <c r="HY133" s="267" t="str">
        <f t="shared" si="639"/>
        <v/>
      </c>
      <c r="HZ133" s="267" t="str">
        <f t="shared" si="639"/>
        <v/>
      </c>
      <c r="IA133" s="264"/>
      <c r="IB133" s="267" t="str">
        <f t="shared" si="567"/>
        <v/>
      </c>
      <c r="IC133" s="267" t="str">
        <f t="shared" si="568"/>
        <v/>
      </c>
      <c r="ID133" s="267" t="str">
        <f t="shared" si="569"/>
        <v/>
      </c>
      <c r="IE133" s="267" t="str">
        <f t="shared" si="570"/>
        <v/>
      </c>
      <c r="IF133" s="267" t="str">
        <f t="shared" si="571"/>
        <v/>
      </c>
      <c r="IG133" s="267" t="str">
        <f t="shared" si="572"/>
        <v/>
      </c>
      <c r="IH133" s="267" t="str">
        <f t="shared" si="573"/>
        <v/>
      </c>
      <c r="II133" s="267" t="str">
        <f t="shared" si="574"/>
        <v/>
      </c>
      <c r="IJ133" s="267" t="str">
        <f t="shared" si="575"/>
        <v/>
      </c>
      <c r="IK133" s="267" t="str">
        <f t="shared" si="576"/>
        <v/>
      </c>
      <c r="IL133" s="267" t="str">
        <f t="shared" si="577"/>
        <v/>
      </c>
      <c r="IM133" s="267" t="str">
        <f t="shared" si="578"/>
        <v/>
      </c>
      <c r="IN133" s="267" t="str">
        <f t="shared" si="579"/>
        <v/>
      </c>
      <c r="IO133" s="267" t="str">
        <f t="shared" si="580"/>
        <v/>
      </c>
      <c r="IP133" s="267" t="str">
        <f t="shared" si="581"/>
        <v/>
      </c>
      <c r="IQ133" s="267" t="str">
        <f t="shared" si="582"/>
        <v/>
      </c>
      <c r="IR133" s="267" t="str">
        <f t="shared" si="583"/>
        <v/>
      </c>
      <c r="IS133" s="267" t="str">
        <f t="shared" si="584"/>
        <v/>
      </c>
      <c r="IT133" s="267" t="str">
        <f t="shared" si="585"/>
        <v/>
      </c>
      <c r="IU133" s="267" t="str">
        <f t="shared" si="586"/>
        <v/>
      </c>
      <c r="IV133" s="264"/>
      <c r="IW133" s="268">
        <v>106</v>
      </c>
      <c r="IX133" s="265" t="str">
        <f t="shared" si="523"/>
        <v/>
      </c>
      <c r="IY133" s="265" t="str">
        <f t="shared" si="539"/>
        <v/>
      </c>
      <c r="IZ133" s="265" t="str">
        <f t="shared" si="539"/>
        <v/>
      </c>
      <c r="JA133" s="265" t="str">
        <f t="shared" si="539"/>
        <v/>
      </c>
      <c r="JB133" s="265" t="str">
        <f t="shared" si="610"/>
        <v/>
      </c>
      <c r="JC133" s="265" t="str">
        <f t="shared" si="610"/>
        <v/>
      </c>
      <c r="JD133" s="265" t="str">
        <f t="shared" si="610"/>
        <v/>
      </c>
      <c r="JE133" s="265" t="str">
        <f t="shared" si="610"/>
        <v/>
      </c>
      <c r="JF133" s="265" t="str">
        <f t="shared" si="610"/>
        <v/>
      </c>
      <c r="JG133" s="265" t="str">
        <f t="shared" si="610"/>
        <v/>
      </c>
      <c r="JH133" s="265" t="str">
        <f t="shared" si="610"/>
        <v/>
      </c>
      <c r="JI133" s="265" t="str">
        <f t="shared" si="610"/>
        <v/>
      </c>
      <c r="JJ133" s="265" t="str">
        <f t="shared" si="610"/>
        <v/>
      </c>
      <c r="JK133" s="265" t="str">
        <f t="shared" si="610"/>
        <v/>
      </c>
      <c r="JL133" s="265" t="str">
        <f t="shared" si="610"/>
        <v/>
      </c>
      <c r="JM133" s="265" t="str">
        <f t="shared" si="610"/>
        <v/>
      </c>
      <c r="JN133" s="265" t="str">
        <f t="shared" si="610"/>
        <v/>
      </c>
      <c r="JO133" s="265" t="str">
        <f t="shared" si="610"/>
        <v/>
      </c>
      <c r="JP133" s="265" t="str">
        <f t="shared" si="610"/>
        <v/>
      </c>
      <c r="JQ133" s="265" t="str">
        <f t="shared" si="610"/>
        <v/>
      </c>
      <c r="JS133" s="265" t="str">
        <f>IF(IX133="","",SUM(IX$12:IX133)-IX133+1)</f>
        <v/>
      </c>
      <c r="JT133" s="265" t="str">
        <f>IF(IY133="","",SUM(IY$12:IY133)-IY133+1)</f>
        <v/>
      </c>
      <c r="JU133" s="265" t="str">
        <f>IF(IZ133="","",SUM(IZ$12:IZ133)-IZ133+1)</f>
        <v/>
      </c>
      <c r="JV133" s="265" t="str">
        <f>IF(JA133="","",SUM(JA$12:JA133)-JA133+1)</f>
        <v/>
      </c>
      <c r="JW133" s="265" t="str">
        <f>IF(JB133="","",SUM(JB$12:JB133)-JB133+1)</f>
        <v/>
      </c>
      <c r="JX133" s="265" t="str">
        <f>IF(JC133="","",SUM(JC$12:JC133)-JC133+1)</f>
        <v/>
      </c>
      <c r="JY133" s="265" t="str">
        <f>IF(JD133="","",SUM(JD$12:JD133)-JD133+1)</f>
        <v/>
      </c>
      <c r="JZ133" s="265" t="str">
        <f>IF(JE133="","",SUM(JE$12:JE133)-JE133+1)</f>
        <v/>
      </c>
      <c r="KA133" s="265" t="str">
        <f>IF(JF133="","",SUM(JF$12:JF133)-JF133+1)</f>
        <v/>
      </c>
      <c r="KB133" s="265" t="str">
        <f>IF(JG133="","",SUM(JG$12:JG133)-JG133+1)</f>
        <v/>
      </c>
      <c r="KC133" s="265" t="str">
        <f>IF(JH133="","",SUM(JH$12:JH133)-JH133+1)</f>
        <v/>
      </c>
      <c r="KD133" s="265" t="str">
        <f>IF(JI133="","",SUM(JI$12:JI133)-JI133+1)</f>
        <v/>
      </c>
      <c r="KE133" s="265" t="str">
        <f>IF(JJ133="","",SUM(JJ$12:JJ133)-JJ133+1)</f>
        <v/>
      </c>
      <c r="KF133" s="265" t="str">
        <f>IF(JK133="","",SUM(JK$12:JK133)-JK133+1)</f>
        <v/>
      </c>
      <c r="KG133" s="265" t="str">
        <f>IF(JL133="","",SUM(JL$12:JL133)-JL133+1)</f>
        <v/>
      </c>
      <c r="KH133" s="265" t="str">
        <f>IF(JM133="","",SUM(JM$12:JM133)-JM133+1)</f>
        <v/>
      </c>
      <c r="KI133" s="265" t="str">
        <f>IF(JN133="","",SUM(JN$12:JN133)-JN133+1)</f>
        <v/>
      </c>
      <c r="KJ133" s="265" t="str">
        <f>IF(JO133="","",SUM(JO$12:JO133)-JO133+1)</f>
        <v/>
      </c>
      <c r="KK133" s="265" t="str">
        <f>IF(JP133="","",SUM(JP$12:JP133)-JP133+1)</f>
        <v/>
      </c>
      <c r="KL133" s="265" t="str">
        <f>IF(JQ133="","",SUM(JQ$12:JQ133)-JQ133+1)</f>
        <v/>
      </c>
      <c r="KN133" s="265"/>
      <c r="KO133" s="265"/>
      <c r="KP133" s="265"/>
      <c r="KQ133" s="265"/>
      <c r="KR133" s="265"/>
      <c r="KS133" s="265"/>
      <c r="KT133" s="265"/>
      <c r="KU133" s="265" t="str">
        <f t="shared" si="587"/>
        <v/>
      </c>
      <c r="KV133" s="265" t="str">
        <f t="shared" si="588"/>
        <v/>
      </c>
      <c r="KW133" s="265" t="str">
        <f t="shared" si="589"/>
        <v/>
      </c>
      <c r="KX133" s="265" t="str">
        <f t="shared" si="590"/>
        <v/>
      </c>
      <c r="KY133" s="265" t="str">
        <f t="shared" si="591"/>
        <v/>
      </c>
      <c r="KZ133" s="265" t="str">
        <f t="shared" si="592"/>
        <v/>
      </c>
      <c r="LA133" s="265" t="str">
        <f t="shared" si="593"/>
        <v/>
      </c>
      <c r="LB133" s="265" t="str">
        <f t="shared" si="594"/>
        <v/>
      </c>
      <c r="LC133" s="265" t="str">
        <f t="shared" si="595"/>
        <v/>
      </c>
      <c r="LD133" s="265" t="str">
        <f t="shared" si="596"/>
        <v/>
      </c>
      <c r="LE133" s="265" t="str">
        <f t="shared" si="597"/>
        <v/>
      </c>
      <c r="LF133" s="265" t="str">
        <f t="shared" si="598"/>
        <v/>
      </c>
      <c r="LG133" s="265" t="str">
        <f t="shared" si="599"/>
        <v/>
      </c>
    </row>
    <row r="134" spans="1:319" s="266" customFormat="1" x14ac:dyDescent="0.25">
      <c r="A134" s="248">
        <f t="shared" si="422"/>
        <v>123</v>
      </c>
      <c r="B134" s="176" t="s">
        <v>76</v>
      </c>
      <c r="C134" s="45" t="s">
        <v>284</v>
      </c>
      <c r="D134" s="45" t="s">
        <v>292</v>
      </c>
      <c r="E134" s="169" t="s">
        <v>317</v>
      </c>
      <c r="F134" s="46" t="s">
        <v>345</v>
      </c>
      <c r="G134" s="172">
        <v>206</v>
      </c>
      <c r="H134" s="54"/>
      <c r="I134" s="54"/>
      <c r="J134" s="54"/>
      <c r="K134" s="54"/>
      <c r="L134" s="248"/>
      <c r="M134" s="248"/>
      <c r="N134" s="44" t="s">
        <v>617</v>
      </c>
      <c r="O134" s="44" t="s">
        <v>115</v>
      </c>
      <c r="P134" s="43">
        <v>5</v>
      </c>
      <c r="Q134" s="43" t="s">
        <v>415</v>
      </c>
      <c r="R134" s="43"/>
      <c r="S134" s="43">
        <v>10</v>
      </c>
      <c r="T134" s="54">
        <v>4</v>
      </c>
      <c r="U134" s="54">
        <v>1</v>
      </c>
      <c r="V134" s="54"/>
      <c r="W134" s="343">
        <f t="shared" si="513"/>
        <v>102</v>
      </c>
      <c r="X134" s="344">
        <f t="shared" si="514"/>
        <v>5</v>
      </c>
      <c r="Y134" s="45" t="s">
        <v>648</v>
      </c>
      <c r="Z134" s="45" t="s">
        <v>648</v>
      </c>
      <c r="AA134" s="54">
        <v>4</v>
      </c>
      <c r="AB134" s="54">
        <v>10</v>
      </c>
      <c r="AC134" s="54">
        <v>3</v>
      </c>
      <c r="AD134" s="44">
        <v>5</v>
      </c>
      <c r="AE134" s="44">
        <v>10</v>
      </c>
      <c r="AF134" s="44">
        <v>2</v>
      </c>
      <c r="AG134" s="45"/>
      <c r="AH134" s="45"/>
      <c r="AI134" s="45"/>
      <c r="AJ134" s="46"/>
      <c r="AK134" s="46"/>
      <c r="AL134" s="46"/>
      <c r="AN134" s="307" t="str">
        <f t="shared" si="377"/>
        <v>Pré: ---</v>
      </c>
      <c r="AO134" s="256" t="str">
        <f t="shared" si="378"/>
        <v>Co: ---</v>
      </c>
      <c r="AP134" s="45" t="s">
        <v>685</v>
      </c>
      <c r="AQ134" s="308" t="str">
        <f t="shared" si="423"/>
        <v>Topografia</v>
      </c>
      <c r="AR134" s="43">
        <f t="shared" si="379"/>
        <v>10</v>
      </c>
      <c r="AS134" s="255"/>
      <c r="AT134" s="256">
        <f t="shared" si="380"/>
        <v>4</v>
      </c>
      <c r="AU134" s="257" t="str">
        <f t="shared" si="630"/>
        <v/>
      </c>
      <c r="AV134" s="257" t="str">
        <f t="shared" si="630"/>
        <v/>
      </c>
      <c r="AW134" s="257" t="str">
        <f t="shared" si="630"/>
        <v/>
      </c>
      <c r="AX134" s="257">
        <f t="shared" si="630"/>
        <v>10</v>
      </c>
      <c r="AY134" s="257">
        <f t="shared" si="630"/>
        <v>11</v>
      </c>
      <c r="AZ134" s="257">
        <f t="shared" si="630"/>
        <v>12</v>
      </c>
      <c r="BA134" s="257" t="str">
        <f t="shared" si="630"/>
        <v/>
      </c>
      <c r="BB134" s="257" t="str">
        <f t="shared" si="630"/>
        <v/>
      </c>
      <c r="BC134" s="257" t="str">
        <f t="shared" si="630"/>
        <v/>
      </c>
      <c r="BD134" s="257" t="str">
        <f t="shared" si="630"/>
        <v/>
      </c>
      <c r="BE134" s="257" t="str">
        <f t="shared" si="631"/>
        <v/>
      </c>
      <c r="BF134" s="257" t="str">
        <f t="shared" si="631"/>
        <v/>
      </c>
      <c r="BG134" s="257" t="str">
        <f t="shared" si="631"/>
        <v/>
      </c>
      <c r="BH134" s="257" t="str">
        <f t="shared" si="631"/>
        <v/>
      </c>
      <c r="BI134" s="257" t="str">
        <f t="shared" si="631"/>
        <v/>
      </c>
      <c r="BJ134" s="257" t="str">
        <f t="shared" si="631"/>
        <v/>
      </c>
      <c r="BK134" s="257" t="str">
        <f t="shared" si="631"/>
        <v/>
      </c>
      <c r="BL134" s="257" t="str">
        <f t="shared" si="631"/>
        <v/>
      </c>
      <c r="BM134" s="258">
        <f t="shared" si="381"/>
        <v>5</v>
      </c>
      <c r="BN134" s="259" t="str">
        <f t="shared" si="632"/>
        <v/>
      </c>
      <c r="BO134" s="259" t="str">
        <f t="shared" si="632"/>
        <v/>
      </c>
      <c r="BP134" s="259" t="str">
        <f t="shared" si="632"/>
        <v/>
      </c>
      <c r="BQ134" s="259">
        <f t="shared" si="632"/>
        <v>10</v>
      </c>
      <c r="BR134" s="259">
        <f t="shared" si="632"/>
        <v>11</v>
      </c>
      <c r="BS134" s="259" t="str">
        <f t="shared" si="632"/>
        <v/>
      </c>
      <c r="BT134" s="259" t="str">
        <f t="shared" si="632"/>
        <v/>
      </c>
      <c r="BU134" s="259" t="str">
        <f t="shared" si="632"/>
        <v/>
      </c>
      <c r="BV134" s="259" t="str">
        <f t="shared" si="632"/>
        <v/>
      </c>
      <c r="BW134" s="259" t="str">
        <f t="shared" si="632"/>
        <v/>
      </c>
      <c r="BX134" s="259" t="str">
        <f t="shared" si="633"/>
        <v/>
      </c>
      <c r="BY134" s="259" t="str">
        <f t="shared" si="633"/>
        <v/>
      </c>
      <c r="BZ134" s="259" t="str">
        <f t="shared" si="633"/>
        <v/>
      </c>
      <c r="CA134" s="259" t="str">
        <f t="shared" si="633"/>
        <v/>
      </c>
      <c r="CB134" s="259" t="str">
        <f t="shared" si="633"/>
        <v/>
      </c>
      <c r="CC134" s="259" t="str">
        <f t="shared" si="633"/>
        <v/>
      </c>
      <c r="CD134" s="259" t="str">
        <f t="shared" si="633"/>
        <v/>
      </c>
      <c r="CE134" s="259" t="str">
        <f t="shared" si="633"/>
        <v/>
      </c>
      <c r="CF134" s="260" t="str">
        <f t="shared" si="382"/>
        <v/>
      </c>
      <c r="CG134" s="261" t="str">
        <f t="shared" si="634"/>
        <v/>
      </c>
      <c r="CH134" s="261" t="str">
        <f t="shared" si="634"/>
        <v/>
      </c>
      <c r="CI134" s="261" t="str">
        <f t="shared" si="634"/>
        <v/>
      </c>
      <c r="CJ134" s="261" t="str">
        <f t="shared" si="634"/>
        <v/>
      </c>
      <c r="CK134" s="261" t="str">
        <f t="shared" si="634"/>
        <v/>
      </c>
      <c r="CL134" s="261" t="str">
        <f t="shared" si="634"/>
        <v/>
      </c>
      <c r="CM134" s="261" t="str">
        <f t="shared" si="634"/>
        <v/>
      </c>
      <c r="CN134" s="261" t="str">
        <f t="shared" si="634"/>
        <v/>
      </c>
      <c r="CO134" s="261" t="str">
        <f t="shared" si="634"/>
        <v/>
      </c>
      <c r="CP134" s="261" t="str">
        <f t="shared" si="634"/>
        <v/>
      </c>
      <c r="CQ134" s="261" t="str">
        <f t="shared" si="635"/>
        <v/>
      </c>
      <c r="CR134" s="261" t="str">
        <f t="shared" si="635"/>
        <v/>
      </c>
      <c r="CS134" s="261" t="str">
        <f t="shared" si="635"/>
        <v/>
      </c>
      <c r="CT134" s="261" t="str">
        <f t="shared" si="635"/>
        <v/>
      </c>
      <c r="CU134" s="261" t="str">
        <f t="shared" si="635"/>
        <v/>
      </c>
      <c r="CV134" s="261" t="str">
        <f t="shared" si="635"/>
        <v/>
      </c>
      <c r="CW134" s="261" t="str">
        <f t="shared" si="635"/>
        <v/>
      </c>
      <c r="CX134" s="261" t="str">
        <f t="shared" si="635"/>
        <v/>
      </c>
      <c r="CY134" s="262" t="str">
        <f t="shared" si="383"/>
        <v/>
      </c>
      <c r="CZ134" s="263" t="str">
        <f t="shared" si="636"/>
        <v/>
      </c>
      <c r="DA134" s="263" t="str">
        <f t="shared" si="636"/>
        <v/>
      </c>
      <c r="DB134" s="263" t="str">
        <f t="shared" si="636"/>
        <v/>
      </c>
      <c r="DC134" s="263" t="str">
        <f t="shared" si="636"/>
        <v/>
      </c>
      <c r="DD134" s="263" t="str">
        <f t="shared" si="636"/>
        <v/>
      </c>
      <c r="DE134" s="263" t="str">
        <f t="shared" si="636"/>
        <v/>
      </c>
      <c r="DF134" s="263" t="str">
        <f t="shared" si="636"/>
        <v/>
      </c>
      <c r="DG134" s="263" t="str">
        <f t="shared" si="636"/>
        <v/>
      </c>
      <c r="DH134" s="263" t="str">
        <f t="shared" si="636"/>
        <v/>
      </c>
      <c r="DI134" s="263" t="str">
        <f t="shared" si="636"/>
        <v/>
      </c>
      <c r="DJ134" s="263" t="str">
        <f t="shared" si="637"/>
        <v/>
      </c>
      <c r="DK134" s="263" t="str">
        <f t="shared" si="637"/>
        <v/>
      </c>
      <c r="DL134" s="263" t="str">
        <f t="shared" si="637"/>
        <v/>
      </c>
      <c r="DM134" s="263" t="str">
        <f t="shared" si="637"/>
        <v/>
      </c>
      <c r="DN134" s="263" t="str">
        <f t="shared" si="637"/>
        <v/>
      </c>
      <c r="DO134" s="263" t="str">
        <f t="shared" si="637"/>
        <v/>
      </c>
      <c r="DP134" s="263" t="str">
        <f t="shared" si="637"/>
        <v/>
      </c>
      <c r="DQ134" s="263" t="str">
        <f t="shared" si="637"/>
        <v/>
      </c>
      <c r="DR134" s="264"/>
      <c r="DS134" s="257" t="str">
        <f t="shared" si="620"/>
        <v/>
      </c>
      <c r="DT134" s="257" t="str">
        <f t="shared" si="620"/>
        <v/>
      </c>
      <c r="DU134" s="257" t="str">
        <f t="shared" si="620"/>
        <v/>
      </c>
      <c r="DV134" s="257" t="str">
        <f t="shared" si="620"/>
        <v/>
      </c>
      <c r="DW134" s="257" t="str">
        <f t="shared" si="620"/>
        <v/>
      </c>
      <c r="DX134" s="257" t="str">
        <f t="shared" si="620"/>
        <v/>
      </c>
      <c r="DY134" s="257" t="str">
        <f t="shared" si="620"/>
        <v/>
      </c>
      <c r="DZ134" s="257" t="str">
        <f t="shared" si="620"/>
        <v/>
      </c>
      <c r="EA134" s="257" t="str">
        <f t="shared" si="620"/>
        <v/>
      </c>
      <c r="EB134" s="257" t="str">
        <f t="shared" si="620"/>
        <v/>
      </c>
      <c r="EC134" s="257" t="str">
        <f t="shared" si="620"/>
        <v/>
      </c>
      <c r="ED134" s="257" t="str">
        <f t="shared" si="620"/>
        <v/>
      </c>
      <c r="EE134" s="257" t="str">
        <f t="shared" si="620"/>
        <v/>
      </c>
      <c r="EF134" s="257" t="str">
        <f t="shared" si="620"/>
        <v/>
      </c>
      <c r="EG134" s="257" t="str">
        <f t="shared" si="620"/>
        <v/>
      </c>
      <c r="EH134" s="257" t="str">
        <f t="shared" si="620"/>
        <v/>
      </c>
      <c r="EI134" s="257" t="str">
        <f t="shared" si="621"/>
        <v/>
      </c>
      <c r="EJ134" s="257" t="str">
        <f t="shared" si="621"/>
        <v/>
      </c>
      <c r="EK134" s="259" t="str">
        <f t="shared" si="621"/>
        <v/>
      </c>
      <c r="EL134" s="259" t="str">
        <f t="shared" si="621"/>
        <v/>
      </c>
      <c r="EM134" s="259" t="str">
        <f t="shared" si="621"/>
        <v/>
      </c>
      <c r="EN134" s="259" t="str">
        <f t="shared" si="621"/>
        <v/>
      </c>
      <c r="EO134" s="259" t="str">
        <f t="shared" si="621"/>
        <v/>
      </c>
      <c r="EP134" s="259" t="str">
        <f t="shared" si="621"/>
        <v/>
      </c>
      <c r="EQ134" s="259" t="str">
        <f t="shared" si="621"/>
        <v/>
      </c>
      <c r="ER134" s="259" t="str">
        <f t="shared" si="621"/>
        <v/>
      </c>
      <c r="ES134" s="259" t="str">
        <f t="shared" si="622"/>
        <v/>
      </c>
      <c r="ET134" s="259" t="str">
        <f t="shared" si="622"/>
        <v/>
      </c>
      <c r="EU134" s="259" t="str">
        <f t="shared" si="622"/>
        <v/>
      </c>
      <c r="EV134" s="259" t="str">
        <f t="shared" si="622"/>
        <v/>
      </c>
      <c r="EW134" s="259" t="str">
        <f t="shared" si="622"/>
        <v/>
      </c>
      <c r="EX134" s="259" t="str">
        <f t="shared" si="622"/>
        <v/>
      </c>
      <c r="EY134" s="259" t="str">
        <f t="shared" si="622"/>
        <v/>
      </c>
      <c r="EZ134" s="259" t="str">
        <f t="shared" si="622"/>
        <v/>
      </c>
      <c r="FA134" s="259" t="str">
        <f t="shared" si="622"/>
        <v/>
      </c>
      <c r="FB134" s="259" t="str">
        <f t="shared" si="622"/>
        <v/>
      </c>
      <c r="FC134" s="261" t="str">
        <f t="shared" si="623"/>
        <v/>
      </c>
      <c r="FD134" s="261" t="str">
        <f t="shared" si="623"/>
        <v/>
      </c>
      <c r="FE134" s="261" t="str">
        <f t="shared" si="623"/>
        <v/>
      </c>
      <c r="FF134" s="261" t="str">
        <f t="shared" si="623"/>
        <v/>
      </c>
      <c r="FG134" s="261" t="str">
        <f t="shared" si="623"/>
        <v/>
      </c>
      <c r="FH134" s="261" t="str">
        <f t="shared" si="623"/>
        <v/>
      </c>
      <c r="FI134" s="261" t="str">
        <f t="shared" si="623"/>
        <v/>
      </c>
      <c r="FJ134" s="261" t="str">
        <f t="shared" si="623"/>
        <v/>
      </c>
      <c r="FK134" s="261" t="str">
        <f t="shared" si="623"/>
        <v/>
      </c>
      <c r="FL134" s="261" t="str">
        <f t="shared" si="623"/>
        <v/>
      </c>
      <c r="FM134" s="261" t="str">
        <f t="shared" si="623"/>
        <v/>
      </c>
      <c r="FN134" s="261" t="str">
        <f t="shared" si="623"/>
        <v/>
      </c>
      <c r="FO134" s="261" t="str">
        <f t="shared" si="626"/>
        <v/>
      </c>
      <c r="FP134" s="261" t="str">
        <f t="shared" si="626"/>
        <v/>
      </c>
      <c r="FQ134" s="261" t="str">
        <f t="shared" si="626"/>
        <v/>
      </c>
      <c r="FR134" s="261" t="str">
        <f t="shared" si="626"/>
        <v/>
      </c>
      <c r="FS134" s="261" t="str">
        <f t="shared" si="626"/>
        <v/>
      </c>
      <c r="FT134" s="261" t="str">
        <f t="shared" si="626"/>
        <v/>
      </c>
      <c r="FU134" s="263" t="str">
        <f t="shared" si="626"/>
        <v/>
      </c>
      <c r="FV134" s="263" t="str">
        <f t="shared" si="626"/>
        <v/>
      </c>
      <c r="FW134" s="263" t="str">
        <f t="shared" si="626"/>
        <v/>
      </c>
      <c r="FX134" s="263" t="str">
        <f t="shared" si="626"/>
        <v>10</v>
      </c>
      <c r="FY134" s="263" t="str">
        <f t="shared" si="626"/>
        <v>11</v>
      </c>
      <c r="FZ134" s="263" t="str">
        <f t="shared" si="626"/>
        <v>12</v>
      </c>
      <c r="GA134" s="263" t="str">
        <f t="shared" si="626"/>
        <v/>
      </c>
      <c r="GB134" s="263" t="str">
        <f t="shared" si="624"/>
        <v/>
      </c>
      <c r="GC134" s="263" t="str">
        <f t="shared" si="624"/>
        <v/>
      </c>
      <c r="GD134" s="263" t="str">
        <f t="shared" si="624"/>
        <v/>
      </c>
      <c r="GE134" s="263" t="str">
        <f t="shared" si="627"/>
        <v/>
      </c>
      <c r="GF134" s="263" t="str">
        <f t="shared" si="627"/>
        <v/>
      </c>
      <c r="GG134" s="263" t="str">
        <f t="shared" si="627"/>
        <v/>
      </c>
      <c r="GH134" s="263" t="str">
        <f t="shared" si="627"/>
        <v/>
      </c>
      <c r="GI134" s="263" t="str">
        <f t="shared" si="627"/>
        <v/>
      </c>
      <c r="GJ134" s="263" t="str">
        <f t="shared" si="627"/>
        <v/>
      </c>
      <c r="GK134" s="263" t="str">
        <f t="shared" si="627"/>
        <v/>
      </c>
      <c r="GL134" s="263" t="str">
        <f t="shared" si="627"/>
        <v/>
      </c>
      <c r="GM134" s="265" t="str">
        <f t="shared" si="627"/>
        <v/>
      </c>
      <c r="GN134" s="265" t="str">
        <f t="shared" si="627"/>
        <v/>
      </c>
      <c r="GO134" s="265" t="str">
        <f t="shared" si="627"/>
        <v/>
      </c>
      <c r="GP134" s="265" t="str">
        <f t="shared" si="627"/>
        <v>10</v>
      </c>
      <c r="GQ134" s="265" t="str">
        <f t="shared" si="627"/>
        <v>11</v>
      </c>
      <c r="GR134" s="265" t="str">
        <f t="shared" si="627"/>
        <v/>
      </c>
      <c r="GS134" s="265" t="str">
        <f t="shared" si="627"/>
        <v/>
      </c>
      <c r="GT134" s="265" t="str">
        <f t="shared" si="625"/>
        <v/>
      </c>
      <c r="GU134" s="265" t="str">
        <f t="shared" si="625"/>
        <v/>
      </c>
      <c r="GV134" s="265" t="str">
        <f t="shared" si="625"/>
        <v/>
      </c>
      <c r="GW134" s="265" t="str">
        <f t="shared" si="625"/>
        <v/>
      </c>
      <c r="GX134" s="265" t="str">
        <f t="shared" si="625"/>
        <v/>
      </c>
      <c r="GY134" s="265" t="str">
        <f t="shared" si="625"/>
        <v/>
      </c>
      <c r="GZ134" s="265" t="str">
        <f t="shared" si="625"/>
        <v/>
      </c>
      <c r="HA134" s="265" t="str">
        <f t="shared" si="625"/>
        <v/>
      </c>
      <c r="HB134" s="265" t="str">
        <f t="shared" si="625"/>
        <v/>
      </c>
      <c r="HC134" s="265" t="str">
        <f t="shared" si="628"/>
        <v/>
      </c>
      <c r="HD134" s="265" t="str">
        <f t="shared" si="628"/>
        <v/>
      </c>
      <c r="HF134" s="265">
        <f t="shared" ref="HF134:HF165" si="640">A134</f>
        <v>123</v>
      </c>
      <c r="HG134" s="267" t="str">
        <f t="shared" si="638"/>
        <v/>
      </c>
      <c r="HH134" s="267" t="str">
        <f t="shared" si="638"/>
        <v/>
      </c>
      <c r="HI134" s="267" t="str">
        <f t="shared" si="638"/>
        <v/>
      </c>
      <c r="HJ134" s="267" t="str">
        <f t="shared" si="638"/>
        <v/>
      </c>
      <c r="HK134" s="267" t="str">
        <f t="shared" si="638"/>
        <v/>
      </c>
      <c r="HL134" s="267" t="str">
        <f t="shared" si="638"/>
        <v/>
      </c>
      <c r="HM134" s="267" t="str">
        <f t="shared" si="638"/>
        <v/>
      </c>
      <c r="HN134" s="267" t="str">
        <f t="shared" si="638"/>
        <v/>
      </c>
      <c r="HO134" s="267" t="str">
        <f t="shared" si="638"/>
        <v/>
      </c>
      <c r="HP134" s="267">
        <f t="shared" si="638"/>
        <v>123</v>
      </c>
      <c r="HQ134" s="267" t="str">
        <f t="shared" si="639"/>
        <v/>
      </c>
      <c r="HR134" s="267" t="str">
        <f t="shared" si="639"/>
        <v/>
      </c>
      <c r="HS134" s="267" t="str">
        <f t="shared" si="639"/>
        <v/>
      </c>
      <c r="HT134" s="267" t="str">
        <f t="shared" si="639"/>
        <v/>
      </c>
      <c r="HU134" s="267" t="str">
        <f t="shared" si="639"/>
        <v/>
      </c>
      <c r="HV134" s="267" t="str">
        <f t="shared" si="639"/>
        <v/>
      </c>
      <c r="HW134" s="267" t="str">
        <f t="shared" si="639"/>
        <v/>
      </c>
      <c r="HX134" s="267" t="str">
        <f t="shared" si="639"/>
        <v/>
      </c>
      <c r="HY134" s="267" t="str">
        <f t="shared" si="639"/>
        <v/>
      </c>
      <c r="HZ134" s="267" t="str">
        <f t="shared" si="639"/>
        <v/>
      </c>
      <c r="IA134" s="264"/>
      <c r="IB134" s="267" t="str">
        <f t="shared" si="567"/>
        <v/>
      </c>
      <c r="IC134" s="267" t="str">
        <f t="shared" si="568"/>
        <v/>
      </c>
      <c r="ID134" s="267" t="str">
        <f t="shared" si="569"/>
        <v/>
      </c>
      <c r="IE134" s="267" t="str">
        <f t="shared" si="570"/>
        <v/>
      </c>
      <c r="IF134" s="267" t="str">
        <f t="shared" si="571"/>
        <v/>
      </c>
      <c r="IG134" s="267" t="str">
        <f t="shared" si="572"/>
        <v/>
      </c>
      <c r="IH134" s="267" t="str">
        <f t="shared" si="573"/>
        <v/>
      </c>
      <c r="II134" s="267" t="str">
        <f t="shared" si="574"/>
        <v/>
      </c>
      <c r="IJ134" s="267" t="str">
        <f t="shared" si="575"/>
        <v/>
      </c>
      <c r="IK134" s="267">
        <f t="shared" si="576"/>
        <v>3</v>
      </c>
      <c r="IL134" s="267" t="str">
        <f t="shared" si="577"/>
        <v/>
      </c>
      <c r="IM134" s="267" t="str">
        <f t="shared" si="578"/>
        <v/>
      </c>
      <c r="IN134" s="267" t="str">
        <f t="shared" si="579"/>
        <v/>
      </c>
      <c r="IO134" s="267" t="str">
        <f t="shared" si="580"/>
        <v/>
      </c>
      <c r="IP134" s="267" t="str">
        <f t="shared" si="581"/>
        <v/>
      </c>
      <c r="IQ134" s="267" t="str">
        <f t="shared" si="582"/>
        <v/>
      </c>
      <c r="IR134" s="267" t="str">
        <f t="shared" si="583"/>
        <v/>
      </c>
      <c r="IS134" s="267" t="str">
        <f t="shared" si="584"/>
        <v/>
      </c>
      <c r="IT134" s="267" t="str">
        <f t="shared" si="585"/>
        <v/>
      </c>
      <c r="IU134" s="267" t="str">
        <f t="shared" si="586"/>
        <v/>
      </c>
      <c r="IV134" s="264"/>
      <c r="IW134" s="268">
        <v>11</v>
      </c>
      <c r="IX134" s="265" t="str">
        <f t="shared" si="523"/>
        <v/>
      </c>
      <c r="IY134" s="265" t="str">
        <f t="shared" ref="IY134:JA135" si="641">IF(LEN(IY$5)&lt;$IW134,"", VALUE(MID(IY$5,$IW134,1)))</f>
        <v/>
      </c>
      <c r="IZ134" s="265" t="str">
        <f t="shared" si="641"/>
        <v/>
      </c>
      <c r="JA134" s="265" t="str">
        <f t="shared" si="641"/>
        <v/>
      </c>
      <c r="JB134" s="265" t="str">
        <f t="shared" si="610"/>
        <v/>
      </c>
      <c r="JC134" s="265" t="str">
        <f t="shared" si="610"/>
        <v/>
      </c>
      <c r="JD134" s="265" t="str">
        <f t="shared" si="610"/>
        <v/>
      </c>
      <c r="JE134" s="265" t="str">
        <f t="shared" si="610"/>
        <v/>
      </c>
      <c r="JF134" s="265" t="str">
        <f t="shared" si="610"/>
        <v/>
      </c>
      <c r="JG134" s="265" t="str">
        <f t="shared" si="610"/>
        <v/>
      </c>
      <c r="JH134" s="265" t="str">
        <f t="shared" si="610"/>
        <v/>
      </c>
      <c r="JI134" s="265" t="str">
        <f t="shared" si="610"/>
        <v/>
      </c>
      <c r="JJ134" s="265" t="str">
        <f t="shared" si="610"/>
        <v/>
      </c>
      <c r="JK134" s="265" t="str">
        <f t="shared" si="610"/>
        <v/>
      </c>
      <c r="JL134" s="265" t="str">
        <f t="shared" si="610"/>
        <v/>
      </c>
      <c r="JM134" s="265" t="str">
        <f t="shared" si="610"/>
        <v/>
      </c>
      <c r="JN134" s="265" t="str">
        <f t="shared" si="610"/>
        <v/>
      </c>
      <c r="JO134" s="265" t="str">
        <f t="shared" si="610"/>
        <v/>
      </c>
      <c r="JP134" s="265" t="str">
        <f t="shared" si="610"/>
        <v/>
      </c>
      <c r="JQ134" s="265" t="str">
        <f t="shared" si="610"/>
        <v/>
      </c>
      <c r="JS134" s="265" t="str">
        <f>IF(IX134="","",SUM(IX$12:IX134)-IX134+1)</f>
        <v/>
      </c>
      <c r="JT134" s="265" t="str">
        <f>IF(IY134="","",SUM(IY$12:IY134)-IY134+1)</f>
        <v/>
      </c>
      <c r="JU134" s="265" t="str">
        <f>IF(IZ134="","",SUM(IZ$12:IZ134)-IZ134+1)</f>
        <v/>
      </c>
      <c r="JV134" s="265" t="str">
        <f>IF(JA134="","",SUM(JA$12:JA134)-JA134+1)</f>
        <v/>
      </c>
      <c r="JW134" s="265" t="str">
        <f>IF(JB134="","",SUM(JB$12:JB134)-JB134+1)</f>
        <v/>
      </c>
      <c r="JX134" s="265" t="str">
        <f>IF(JC134="","",SUM(JC$12:JC134)-JC134+1)</f>
        <v/>
      </c>
      <c r="JY134" s="265" t="str">
        <f>IF(JD134="","",SUM(JD$12:JD134)-JD134+1)</f>
        <v/>
      </c>
      <c r="JZ134" s="265" t="str">
        <f>IF(JE134="","",SUM(JE$12:JE134)-JE134+1)</f>
        <v/>
      </c>
      <c r="KA134" s="265" t="str">
        <f>IF(JF134="","",SUM(JF$12:JF134)-JF134+1)</f>
        <v/>
      </c>
      <c r="KB134" s="265" t="str">
        <f>IF(JG134="","",SUM(JG$12:JG134)-JG134+1)</f>
        <v/>
      </c>
      <c r="KC134" s="265" t="str">
        <f>IF(JH134="","",SUM(JH$12:JH134)-JH134+1)</f>
        <v/>
      </c>
      <c r="KD134" s="265" t="str">
        <f>IF(JI134="","",SUM(JI$12:JI134)-JI134+1)</f>
        <v/>
      </c>
      <c r="KE134" s="265" t="str">
        <f>IF(JJ134="","",SUM(JJ$12:JJ134)-JJ134+1)</f>
        <v/>
      </c>
      <c r="KF134" s="265" t="str">
        <f>IF(JK134="","",SUM(JK$12:JK134)-JK134+1)</f>
        <v/>
      </c>
      <c r="KG134" s="265" t="str">
        <f>IF(JL134="","",SUM(JL$12:JL134)-JL134+1)</f>
        <v/>
      </c>
      <c r="KH134" s="265" t="str">
        <f>IF(JM134="","",SUM(JM$12:JM134)-JM134+1)</f>
        <v/>
      </c>
      <c r="KI134" s="265" t="str">
        <f>IF(JN134="","",SUM(JN$12:JN134)-JN134+1)</f>
        <v/>
      </c>
      <c r="KJ134" s="265" t="str">
        <f>IF(JO134="","",SUM(JO$12:JO134)-JO134+1)</f>
        <v/>
      </c>
      <c r="KK134" s="265" t="str">
        <f>IF(JP134="","",SUM(JP$12:JP134)-JP134+1)</f>
        <v/>
      </c>
      <c r="KL134" s="265" t="str">
        <f>IF(JQ134="","",SUM(JQ$12:JQ134)-JQ134+1)</f>
        <v/>
      </c>
      <c r="KN134" s="265" t="str">
        <f t="shared" ref="KN134:KT135" si="642">IF(IX134="","",VALUE(MID(IX$4,JS134,IX134)))</f>
        <v/>
      </c>
      <c r="KO134" s="265" t="str">
        <f t="shared" si="642"/>
        <v/>
      </c>
      <c r="KP134" s="265" t="str">
        <f t="shared" si="642"/>
        <v/>
      </c>
      <c r="KQ134" s="265" t="str">
        <f t="shared" si="642"/>
        <v/>
      </c>
      <c r="KR134" s="265" t="str">
        <f t="shared" si="642"/>
        <v/>
      </c>
      <c r="KS134" s="265" t="str">
        <f t="shared" si="642"/>
        <v/>
      </c>
      <c r="KT134" s="265" t="str">
        <f t="shared" si="642"/>
        <v/>
      </c>
      <c r="KU134" s="265" t="str">
        <f t="shared" si="587"/>
        <v/>
      </c>
      <c r="KV134" s="265" t="str">
        <f t="shared" si="588"/>
        <v/>
      </c>
      <c r="KW134" s="265" t="str">
        <f t="shared" si="589"/>
        <v/>
      </c>
      <c r="KX134" s="265" t="str">
        <f t="shared" si="590"/>
        <v/>
      </c>
      <c r="KY134" s="265" t="str">
        <f t="shared" si="591"/>
        <v/>
      </c>
      <c r="KZ134" s="265" t="str">
        <f t="shared" si="592"/>
        <v/>
      </c>
      <c r="LA134" s="265" t="str">
        <f t="shared" si="593"/>
        <v/>
      </c>
      <c r="LB134" s="265" t="str">
        <f t="shared" si="594"/>
        <v/>
      </c>
      <c r="LC134" s="265" t="str">
        <f t="shared" si="595"/>
        <v/>
      </c>
      <c r="LD134" s="265" t="str">
        <f t="shared" si="596"/>
        <v/>
      </c>
      <c r="LE134" s="265" t="str">
        <f t="shared" si="597"/>
        <v/>
      </c>
      <c r="LF134" s="265" t="str">
        <f t="shared" si="598"/>
        <v/>
      </c>
      <c r="LG134" s="265" t="str">
        <f t="shared" si="599"/>
        <v/>
      </c>
    </row>
    <row r="135" spans="1:319" s="266" customFormat="1" x14ac:dyDescent="0.25">
      <c r="A135" s="248">
        <f t="shared" si="422"/>
        <v>124</v>
      </c>
      <c r="B135" s="176" t="s">
        <v>76</v>
      </c>
      <c r="C135" s="45" t="s">
        <v>284</v>
      </c>
      <c r="D135" s="45" t="s">
        <v>292</v>
      </c>
      <c r="E135" s="169" t="s">
        <v>317</v>
      </c>
      <c r="F135" s="46" t="s">
        <v>431</v>
      </c>
      <c r="G135" s="172">
        <v>206</v>
      </c>
      <c r="H135" s="54"/>
      <c r="I135" s="54"/>
      <c r="J135" s="54"/>
      <c r="K135" s="54"/>
      <c r="L135" s="248"/>
      <c r="M135" s="248"/>
      <c r="N135" s="44" t="s">
        <v>617</v>
      </c>
      <c r="O135" s="44" t="s">
        <v>115</v>
      </c>
      <c r="P135" s="43">
        <v>5</v>
      </c>
      <c r="Q135" s="43" t="s">
        <v>415</v>
      </c>
      <c r="R135" s="43"/>
      <c r="S135" s="43">
        <v>10</v>
      </c>
      <c r="T135" s="54">
        <v>4</v>
      </c>
      <c r="U135" s="54">
        <v>1</v>
      </c>
      <c r="V135" s="54"/>
      <c r="W135" s="343">
        <f t="shared" si="513"/>
        <v>102</v>
      </c>
      <c r="X135" s="344">
        <f t="shared" si="514"/>
        <v>5</v>
      </c>
      <c r="Y135" s="45" t="s">
        <v>648</v>
      </c>
      <c r="Z135" s="45" t="s">
        <v>648</v>
      </c>
      <c r="AA135" s="54">
        <v>1</v>
      </c>
      <c r="AB135" s="54">
        <v>8</v>
      </c>
      <c r="AC135" s="54">
        <v>4</v>
      </c>
      <c r="AD135" s="44">
        <v>4</v>
      </c>
      <c r="AE135" s="44">
        <v>10</v>
      </c>
      <c r="AF135" s="44">
        <v>2</v>
      </c>
      <c r="AG135" s="45"/>
      <c r="AH135" s="45"/>
      <c r="AI135" s="45"/>
      <c r="AJ135" s="46"/>
      <c r="AK135" s="46"/>
      <c r="AL135" s="46"/>
      <c r="AN135" s="307" t="str">
        <f t="shared" si="377"/>
        <v>Pré: ---</v>
      </c>
      <c r="AO135" s="256" t="str">
        <f t="shared" si="378"/>
        <v>Co: ---</v>
      </c>
      <c r="AP135" s="45" t="s">
        <v>689</v>
      </c>
      <c r="AQ135" s="308" t="str">
        <f t="shared" si="423"/>
        <v>Topografia</v>
      </c>
      <c r="AR135" s="43">
        <f t="shared" si="379"/>
        <v>10</v>
      </c>
      <c r="AS135" s="255"/>
      <c r="AT135" s="256">
        <f t="shared" si="380"/>
        <v>1</v>
      </c>
      <c r="AU135" s="257" t="str">
        <f t="shared" si="630"/>
        <v/>
      </c>
      <c r="AV135" s="257">
        <f t="shared" si="630"/>
        <v>8</v>
      </c>
      <c r="AW135" s="257">
        <f t="shared" si="630"/>
        <v>9</v>
      </c>
      <c r="AX135" s="257">
        <f t="shared" si="630"/>
        <v>10</v>
      </c>
      <c r="AY135" s="257">
        <f t="shared" si="630"/>
        <v>11</v>
      </c>
      <c r="AZ135" s="257" t="str">
        <f t="shared" si="630"/>
        <v/>
      </c>
      <c r="BA135" s="257" t="str">
        <f t="shared" si="630"/>
        <v/>
      </c>
      <c r="BB135" s="257" t="str">
        <f t="shared" si="630"/>
        <v/>
      </c>
      <c r="BC135" s="257" t="str">
        <f t="shared" si="630"/>
        <v/>
      </c>
      <c r="BD135" s="257" t="str">
        <f t="shared" si="630"/>
        <v/>
      </c>
      <c r="BE135" s="257" t="str">
        <f t="shared" si="631"/>
        <v/>
      </c>
      <c r="BF135" s="257" t="str">
        <f t="shared" si="631"/>
        <v/>
      </c>
      <c r="BG135" s="257" t="str">
        <f t="shared" si="631"/>
        <v/>
      </c>
      <c r="BH135" s="257" t="str">
        <f t="shared" si="631"/>
        <v/>
      </c>
      <c r="BI135" s="257" t="str">
        <f t="shared" si="631"/>
        <v/>
      </c>
      <c r="BJ135" s="257" t="str">
        <f t="shared" si="631"/>
        <v/>
      </c>
      <c r="BK135" s="257" t="str">
        <f t="shared" si="631"/>
        <v/>
      </c>
      <c r="BL135" s="257" t="str">
        <f t="shared" si="631"/>
        <v/>
      </c>
      <c r="BM135" s="258">
        <f t="shared" si="381"/>
        <v>4</v>
      </c>
      <c r="BN135" s="259" t="str">
        <f t="shared" si="632"/>
        <v/>
      </c>
      <c r="BO135" s="259" t="str">
        <f t="shared" si="632"/>
        <v/>
      </c>
      <c r="BP135" s="259" t="str">
        <f t="shared" si="632"/>
        <v/>
      </c>
      <c r="BQ135" s="259">
        <f t="shared" si="632"/>
        <v>10</v>
      </c>
      <c r="BR135" s="259">
        <f t="shared" si="632"/>
        <v>11</v>
      </c>
      <c r="BS135" s="259" t="str">
        <f t="shared" si="632"/>
        <v/>
      </c>
      <c r="BT135" s="259" t="str">
        <f t="shared" si="632"/>
        <v/>
      </c>
      <c r="BU135" s="259" t="str">
        <f t="shared" si="632"/>
        <v/>
      </c>
      <c r="BV135" s="259" t="str">
        <f t="shared" si="632"/>
        <v/>
      </c>
      <c r="BW135" s="259" t="str">
        <f t="shared" si="632"/>
        <v/>
      </c>
      <c r="BX135" s="259" t="str">
        <f t="shared" si="633"/>
        <v/>
      </c>
      <c r="BY135" s="259" t="str">
        <f t="shared" si="633"/>
        <v/>
      </c>
      <c r="BZ135" s="259" t="str">
        <f t="shared" si="633"/>
        <v/>
      </c>
      <c r="CA135" s="259" t="str">
        <f t="shared" si="633"/>
        <v/>
      </c>
      <c r="CB135" s="259" t="str">
        <f t="shared" si="633"/>
        <v/>
      </c>
      <c r="CC135" s="259" t="str">
        <f t="shared" si="633"/>
        <v/>
      </c>
      <c r="CD135" s="259" t="str">
        <f t="shared" si="633"/>
        <v/>
      </c>
      <c r="CE135" s="259" t="str">
        <f t="shared" si="633"/>
        <v/>
      </c>
      <c r="CF135" s="260" t="str">
        <f t="shared" si="382"/>
        <v/>
      </c>
      <c r="CG135" s="261" t="str">
        <f t="shared" si="634"/>
        <v/>
      </c>
      <c r="CH135" s="261" t="str">
        <f t="shared" si="634"/>
        <v/>
      </c>
      <c r="CI135" s="261" t="str">
        <f t="shared" si="634"/>
        <v/>
      </c>
      <c r="CJ135" s="261" t="str">
        <f t="shared" si="634"/>
        <v/>
      </c>
      <c r="CK135" s="261" t="str">
        <f t="shared" si="634"/>
        <v/>
      </c>
      <c r="CL135" s="261" t="str">
        <f t="shared" si="634"/>
        <v/>
      </c>
      <c r="CM135" s="261" t="str">
        <f t="shared" si="634"/>
        <v/>
      </c>
      <c r="CN135" s="261" t="str">
        <f t="shared" si="634"/>
        <v/>
      </c>
      <c r="CO135" s="261" t="str">
        <f t="shared" si="634"/>
        <v/>
      </c>
      <c r="CP135" s="261" t="str">
        <f t="shared" si="634"/>
        <v/>
      </c>
      <c r="CQ135" s="261" t="str">
        <f t="shared" si="635"/>
        <v/>
      </c>
      <c r="CR135" s="261" t="str">
        <f t="shared" si="635"/>
        <v/>
      </c>
      <c r="CS135" s="261" t="str">
        <f t="shared" si="635"/>
        <v/>
      </c>
      <c r="CT135" s="261" t="str">
        <f t="shared" si="635"/>
        <v/>
      </c>
      <c r="CU135" s="261" t="str">
        <f t="shared" si="635"/>
        <v/>
      </c>
      <c r="CV135" s="261" t="str">
        <f t="shared" si="635"/>
        <v/>
      </c>
      <c r="CW135" s="261" t="str">
        <f t="shared" si="635"/>
        <v/>
      </c>
      <c r="CX135" s="261" t="str">
        <f t="shared" si="635"/>
        <v/>
      </c>
      <c r="CY135" s="262" t="str">
        <f t="shared" si="383"/>
        <v/>
      </c>
      <c r="CZ135" s="263" t="str">
        <f t="shared" si="636"/>
        <v/>
      </c>
      <c r="DA135" s="263" t="str">
        <f t="shared" si="636"/>
        <v/>
      </c>
      <c r="DB135" s="263" t="str">
        <f t="shared" si="636"/>
        <v/>
      </c>
      <c r="DC135" s="263" t="str">
        <f t="shared" si="636"/>
        <v/>
      </c>
      <c r="DD135" s="263" t="str">
        <f t="shared" si="636"/>
        <v/>
      </c>
      <c r="DE135" s="263" t="str">
        <f t="shared" si="636"/>
        <v/>
      </c>
      <c r="DF135" s="263" t="str">
        <f t="shared" si="636"/>
        <v/>
      </c>
      <c r="DG135" s="263" t="str">
        <f t="shared" si="636"/>
        <v/>
      </c>
      <c r="DH135" s="263" t="str">
        <f t="shared" si="636"/>
        <v/>
      </c>
      <c r="DI135" s="263" t="str">
        <f t="shared" si="636"/>
        <v/>
      </c>
      <c r="DJ135" s="263" t="str">
        <f t="shared" si="637"/>
        <v/>
      </c>
      <c r="DK135" s="263" t="str">
        <f t="shared" si="637"/>
        <v/>
      </c>
      <c r="DL135" s="263" t="str">
        <f t="shared" si="637"/>
        <v/>
      </c>
      <c r="DM135" s="263" t="str">
        <f t="shared" si="637"/>
        <v/>
      </c>
      <c r="DN135" s="263" t="str">
        <f t="shared" si="637"/>
        <v/>
      </c>
      <c r="DO135" s="263" t="str">
        <f t="shared" si="637"/>
        <v/>
      </c>
      <c r="DP135" s="263" t="str">
        <f t="shared" si="637"/>
        <v/>
      </c>
      <c r="DQ135" s="263" t="str">
        <f t="shared" si="637"/>
        <v/>
      </c>
      <c r="DR135" s="264"/>
      <c r="DS135" s="257" t="str">
        <f t="shared" si="620"/>
        <v/>
      </c>
      <c r="DT135" s="257" t="str">
        <f t="shared" si="620"/>
        <v>8</v>
      </c>
      <c r="DU135" s="257" t="str">
        <f t="shared" si="620"/>
        <v>9</v>
      </c>
      <c r="DV135" s="257" t="str">
        <f t="shared" si="620"/>
        <v>10</v>
      </c>
      <c r="DW135" s="257" t="str">
        <f t="shared" si="620"/>
        <v>11</v>
      </c>
      <c r="DX135" s="257" t="str">
        <f t="shared" si="620"/>
        <v/>
      </c>
      <c r="DY135" s="257" t="str">
        <f t="shared" si="620"/>
        <v/>
      </c>
      <c r="DZ135" s="257" t="str">
        <f t="shared" si="620"/>
        <v/>
      </c>
      <c r="EA135" s="257" t="str">
        <f t="shared" si="620"/>
        <v/>
      </c>
      <c r="EB135" s="257" t="str">
        <f t="shared" si="620"/>
        <v/>
      </c>
      <c r="EC135" s="257" t="str">
        <f t="shared" si="620"/>
        <v/>
      </c>
      <c r="ED135" s="257" t="str">
        <f t="shared" si="620"/>
        <v/>
      </c>
      <c r="EE135" s="257" t="str">
        <f t="shared" si="620"/>
        <v/>
      </c>
      <c r="EF135" s="257" t="str">
        <f t="shared" si="620"/>
        <v/>
      </c>
      <c r="EG135" s="257" t="str">
        <f t="shared" si="620"/>
        <v/>
      </c>
      <c r="EH135" s="257" t="str">
        <f t="shared" si="620"/>
        <v/>
      </c>
      <c r="EI135" s="257" t="str">
        <f t="shared" si="621"/>
        <v/>
      </c>
      <c r="EJ135" s="257" t="str">
        <f t="shared" si="621"/>
        <v/>
      </c>
      <c r="EK135" s="259" t="str">
        <f t="shared" si="621"/>
        <v/>
      </c>
      <c r="EL135" s="259" t="str">
        <f t="shared" si="621"/>
        <v/>
      </c>
      <c r="EM135" s="259" t="str">
        <f t="shared" si="621"/>
        <v/>
      </c>
      <c r="EN135" s="259" t="str">
        <f t="shared" si="621"/>
        <v/>
      </c>
      <c r="EO135" s="259" t="str">
        <f t="shared" si="621"/>
        <v/>
      </c>
      <c r="EP135" s="259" t="str">
        <f t="shared" si="621"/>
        <v/>
      </c>
      <c r="EQ135" s="259" t="str">
        <f t="shared" si="621"/>
        <v/>
      </c>
      <c r="ER135" s="259" t="str">
        <f t="shared" si="621"/>
        <v/>
      </c>
      <c r="ES135" s="259" t="str">
        <f t="shared" si="622"/>
        <v/>
      </c>
      <c r="ET135" s="259" t="str">
        <f t="shared" si="622"/>
        <v/>
      </c>
      <c r="EU135" s="259" t="str">
        <f t="shared" si="622"/>
        <v/>
      </c>
      <c r="EV135" s="259" t="str">
        <f t="shared" si="622"/>
        <v/>
      </c>
      <c r="EW135" s="259" t="str">
        <f t="shared" si="622"/>
        <v/>
      </c>
      <c r="EX135" s="259" t="str">
        <f t="shared" si="622"/>
        <v/>
      </c>
      <c r="EY135" s="259" t="str">
        <f t="shared" si="622"/>
        <v/>
      </c>
      <c r="EZ135" s="259" t="str">
        <f t="shared" si="622"/>
        <v/>
      </c>
      <c r="FA135" s="259" t="str">
        <f t="shared" si="622"/>
        <v/>
      </c>
      <c r="FB135" s="259" t="str">
        <f t="shared" si="622"/>
        <v/>
      </c>
      <c r="FC135" s="261" t="str">
        <f t="shared" si="623"/>
        <v/>
      </c>
      <c r="FD135" s="261" t="str">
        <f t="shared" si="623"/>
        <v/>
      </c>
      <c r="FE135" s="261" t="str">
        <f t="shared" si="623"/>
        <v/>
      </c>
      <c r="FF135" s="261" t="str">
        <f t="shared" si="623"/>
        <v/>
      </c>
      <c r="FG135" s="261" t="str">
        <f t="shared" si="623"/>
        <v/>
      </c>
      <c r="FH135" s="261" t="str">
        <f t="shared" si="623"/>
        <v/>
      </c>
      <c r="FI135" s="261" t="str">
        <f t="shared" si="623"/>
        <v/>
      </c>
      <c r="FJ135" s="261" t="str">
        <f t="shared" si="623"/>
        <v/>
      </c>
      <c r="FK135" s="261" t="str">
        <f t="shared" si="623"/>
        <v/>
      </c>
      <c r="FL135" s="261" t="str">
        <f t="shared" si="623"/>
        <v/>
      </c>
      <c r="FM135" s="261" t="str">
        <f t="shared" si="623"/>
        <v/>
      </c>
      <c r="FN135" s="261" t="str">
        <f t="shared" si="623"/>
        <v/>
      </c>
      <c r="FO135" s="261" t="str">
        <f t="shared" si="626"/>
        <v/>
      </c>
      <c r="FP135" s="261" t="str">
        <f t="shared" si="626"/>
        <v/>
      </c>
      <c r="FQ135" s="261" t="str">
        <f t="shared" si="626"/>
        <v/>
      </c>
      <c r="FR135" s="261" t="str">
        <f t="shared" si="626"/>
        <v/>
      </c>
      <c r="FS135" s="261" t="str">
        <f t="shared" si="626"/>
        <v/>
      </c>
      <c r="FT135" s="261" t="str">
        <f t="shared" si="626"/>
        <v/>
      </c>
      <c r="FU135" s="263" t="str">
        <f t="shared" si="626"/>
        <v/>
      </c>
      <c r="FV135" s="263" t="str">
        <f t="shared" si="626"/>
        <v/>
      </c>
      <c r="FW135" s="263" t="str">
        <f t="shared" si="626"/>
        <v/>
      </c>
      <c r="FX135" s="263" t="str">
        <f t="shared" si="626"/>
        <v>10</v>
      </c>
      <c r="FY135" s="263" t="str">
        <f t="shared" si="626"/>
        <v>11</v>
      </c>
      <c r="FZ135" s="263" t="str">
        <f t="shared" si="626"/>
        <v/>
      </c>
      <c r="GA135" s="263" t="str">
        <f t="shared" si="626"/>
        <v/>
      </c>
      <c r="GB135" s="263" t="str">
        <f t="shared" si="624"/>
        <v/>
      </c>
      <c r="GC135" s="263" t="str">
        <f t="shared" si="624"/>
        <v/>
      </c>
      <c r="GD135" s="263" t="str">
        <f t="shared" si="624"/>
        <v/>
      </c>
      <c r="GE135" s="263" t="str">
        <f t="shared" si="627"/>
        <v/>
      </c>
      <c r="GF135" s="263" t="str">
        <f t="shared" si="627"/>
        <v/>
      </c>
      <c r="GG135" s="263" t="str">
        <f t="shared" si="627"/>
        <v/>
      </c>
      <c r="GH135" s="263" t="str">
        <f t="shared" si="627"/>
        <v/>
      </c>
      <c r="GI135" s="263" t="str">
        <f t="shared" si="627"/>
        <v/>
      </c>
      <c r="GJ135" s="263" t="str">
        <f t="shared" si="627"/>
        <v/>
      </c>
      <c r="GK135" s="263" t="str">
        <f t="shared" si="627"/>
        <v/>
      </c>
      <c r="GL135" s="263" t="str">
        <f t="shared" si="627"/>
        <v/>
      </c>
      <c r="GM135" s="265" t="str">
        <f t="shared" si="627"/>
        <v/>
      </c>
      <c r="GN135" s="265" t="str">
        <f t="shared" si="627"/>
        <v/>
      </c>
      <c r="GO135" s="265" t="str">
        <f t="shared" si="627"/>
        <v/>
      </c>
      <c r="GP135" s="265" t="str">
        <f t="shared" si="627"/>
        <v/>
      </c>
      <c r="GQ135" s="265" t="str">
        <f t="shared" si="627"/>
        <v/>
      </c>
      <c r="GR135" s="265" t="str">
        <f t="shared" si="627"/>
        <v/>
      </c>
      <c r="GS135" s="265" t="str">
        <f t="shared" si="627"/>
        <v/>
      </c>
      <c r="GT135" s="265" t="str">
        <f t="shared" si="625"/>
        <v/>
      </c>
      <c r="GU135" s="265" t="str">
        <f t="shared" si="625"/>
        <v/>
      </c>
      <c r="GV135" s="265" t="str">
        <f t="shared" si="625"/>
        <v/>
      </c>
      <c r="GW135" s="265" t="str">
        <f t="shared" si="625"/>
        <v/>
      </c>
      <c r="GX135" s="265" t="str">
        <f t="shared" si="625"/>
        <v/>
      </c>
      <c r="GY135" s="265" t="str">
        <f t="shared" si="625"/>
        <v/>
      </c>
      <c r="GZ135" s="265" t="str">
        <f t="shared" si="625"/>
        <v/>
      </c>
      <c r="HA135" s="265" t="str">
        <f t="shared" si="625"/>
        <v/>
      </c>
      <c r="HB135" s="265" t="str">
        <f t="shared" si="625"/>
        <v/>
      </c>
      <c r="HC135" s="265" t="str">
        <f t="shared" si="628"/>
        <v/>
      </c>
      <c r="HD135" s="265" t="str">
        <f t="shared" si="628"/>
        <v/>
      </c>
      <c r="HF135" s="265">
        <f t="shared" si="640"/>
        <v>124</v>
      </c>
      <c r="HG135" s="267" t="str">
        <f t="shared" si="638"/>
        <v/>
      </c>
      <c r="HH135" s="267" t="str">
        <f t="shared" si="638"/>
        <v/>
      </c>
      <c r="HI135" s="267" t="str">
        <f t="shared" si="638"/>
        <v/>
      </c>
      <c r="HJ135" s="267" t="str">
        <f t="shared" si="638"/>
        <v/>
      </c>
      <c r="HK135" s="267" t="str">
        <f t="shared" si="638"/>
        <v/>
      </c>
      <c r="HL135" s="267" t="str">
        <f t="shared" si="638"/>
        <v/>
      </c>
      <c r="HM135" s="267" t="str">
        <f t="shared" si="638"/>
        <v/>
      </c>
      <c r="HN135" s="267" t="str">
        <f t="shared" si="638"/>
        <v/>
      </c>
      <c r="HO135" s="267" t="str">
        <f t="shared" si="638"/>
        <v/>
      </c>
      <c r="HP135" s="267">
        <f t="shared" si="638"/>
        <v>124</v>
      </c>
      <c r="HQ135" s="267" t="str">
        <f t="shared" si="639"/>
        <v/>
      </c>
      <c r="HR135" s="267" t="str">
        <f t="shared" si="639"/>
        <v/>
      </c>
      <c r="HS135" s="267" t="str">
        <f t="shared" si="639"/>
        <v/>
      </c>
      <c r="HT135" s="267" t="str">
        <f t="shared" si="639"/>
        <v/>
      </c>
      <c r="HU135" s="267" t="str">
        <f t="shared" si="639"/>
        <v/>
      </c>
      <c r="HV135" s="267" t="str">
        <f t="shared" si="639"/>
        <v/>
      </c>
      <c r="HW135" s="267" t="str">
        <f t="shared" si="639"/>
        <v/>
      </c>
      <c r="HX135" s="267" t="str">
        <f t="shared" si="639"/>
        <v/>
      </c>
      <c r="HY135" s="267" t="str">
        <f t="shared" si="639"/>
        <v/>
      </c>
      <c r="HZ135" s="267" t="str">
        <f t="shared" si="639"/>
        <v/>
      </c>
      <c r="IA135" s="264"/>
      <c r="IB135" s="267" t="str">
        <f t="shared" si="567"/>
        <v/>
      </c>
      <c r="IC135" s="267" t="str">
        <f t="shared" si="568"/>
        <v/>
      </c>
      <c r="ID135" s="267" t="str">
        <f t="shared" si="569"/>
        <v/>
      </c>
      <c r="IE135" s="267" t="str">
        <f t="shared" si="570"/>
        <v/>
      </c>
      <c r="IF135" s="267" t="str">
        <f t="shared" si="571"/>
        <v/>
      </c>
      <c r="IG135" s="267" t="str">
        <f t="shared" si="572"/>
        <v/>
      </c>
      <c r="IH135" s="267" t="str">
        <f t="shared" si="573"/>
        <v/>
      </c>
      <c r="II135" s="267" t="str">
        <f t="shared" si="574"/>
        <v/>
      </c>
      <c r="IJ135" s="267" t="str">
        <f t="shared" si="575"/>
        <v/>
      </c>
      <c r="IK135" s="267">
        <f t="shared" si="576"/>
        <v>3</v>
      </c>
      <c r="IL135" s="267" t="str">
        <f t="shared" si="577"/>
        <v/>
      </c>
      <c r="IM135" s="267" t="str">
        <f t="shared" si="578"/>
        <v/>
      </c>
      <c r="IN135" s="267" t="str">
        <f t="shared" si="579"/>
        <v/>
      </c>
      <c r="IO135" s="267" t="str">
        <f t="shared" si="580"/>
        <v/>
      </c>
      <c r="IP135" s="267" t="str">
        <f t="shared" si="581"/>
        <v/>
      </c>
      <c r="IQ135" s="267" t="str">
        <f t="shared" si="582"/>
        <v/>
      </c>
      <c r="IR135" s="267" t="str">
        <f t="shared" si="583"/>
        <v/>
      </c>
      <c r="IS135" s="267" t="str">
        <f t="shared" si="584"/>
        <v/>
      </c>
      <c r="IT135" s="267" t="str">
        <f t="shared" si="585"/>
        <v/>
      </c>
      <c r="IU135" s="267" t="str">
        <f t="shared" si="586"/>
        <v/>
      </c>
      <c r="IV135" s="264"/>
      <c r="IW135" s="268">
        <v>11</v>
      </c>
      <c r="IX135" s="265" t="str">
        <f t="shared" si="523"/>
        <v/>
      </c>
      <c r="IY135" s="265" t="str">
        <f t="shared" si="641"/>
        <v/>
      </c>
      <c r="IZ135" s="265" t="str">
        <f t="shared" si="641"/>
        <v/>
      </c>
      <c r="JA135" s="265" t="str">
        <f t="shared" si="641"/>
        <v/>
      </c>
      <c r="JB135" s="265" t="str">
        <f t="shared" si="610"/>
        <v/>
      </c>
      <c r="JC135" s="265" t="str">
        <f t="shared" si="610"/>
        <v/>
      </c>
      <c r="JD135" s="265" t="str">
        <f t="shared" si="610"/>
        <v/>
      </c>
      <c r="JE135" s="265" t="str">
        <f t="shared" si="610"/>
        <v/>
      </c>
      <c r="JF135" s="265" t="str">
        <f t="shared" si="610"/>
        <v/>
      </c>
      <c r="JG135" s="265" t="str">
        <f t="shared" si="610"/>
        <v/>
      </c>
      <c r="JH135" s="265" t="str">
        <f t="shared" si="610"/>
        <v/>
      </c>
      <c r="JI135" s="265" t="str">
        <f t="shared" si="610"/>
        <v/>
      </c>
      <c r="JJ135" s="265" t="str">
        <f t="shared" si="610"/>
        <v/>
      </c>
      <c r="JK135" s="265" t="str">
        <f t="shared" si="610"/>
        <v/>
      </c>
      <c r="JL135" s="265" t="str">
        <f t="shared" si="610"/>
        <v/>
      </c>
      <c r="JM135" s="265" t="str">
        <f t="shared" si="610"/>
        <v/>
      </c>
      <c r="JN135" s="265" t="str">
        <f t="shared" si="610"/>
        <v/>
      </c>
      <c r="JO135" s="265" t="str">
        <f t="shared" si="610"/>
        <v/>
      </c>
      <c r="JP135" s="265" t="str">
        <f t="shared" si="610"/>
        <v/>
      </c>
      <c r="JQ135" s="265" t="str">
        <f t="shared" si="610"/>
        <v/>
      </c>
      <c r="JS135" s="265" t="str">
        <f>IF(IX135="","",SUM(IX$12:IX135)-IX135+1)</f>
        <v/>
      </c>
      <c r="JT135" s="265" t="str">
        <f>IF(IY135="","",SUM(IY$12:IY135)-IY135+1)</f>
        <v/>
      </c>
      <c r="JU135" s="265" t="str">
        <f>IF(IZ135="","",SUM(IZ$12:IZ135)-IZ135+1)</f>
        <v/>
      </c>
      <c r="JV135" s="265" t="str">
        <f>IF(JA135="","",SUM(JA$12:JA135)-JA135+1)</f>
        <v/>
      </c>
      <c r="JW135" s="265" t="str">
        <f>IF(JB135="","",SUM(JB$12:JB135)-JB135+1)</f>
        <v/>
      </c>
      <c r="JX135" s="265" t="str">
        <f>IF(JC135="","",SUM(JC$12:JC135)-JC135+1)</f>
        <v/>
      </c>
      <c r="JY135" s="265" t="str">
        <f>IF(JD135="","",SUM(JD$12:JD135)-JD135+1)</f>
        <v/>
      </c>
      <c r="JZ135" s="265" t="str">
        <f>IF(JE135="","",SUM(JE$12:JE135)-JE135+1)</f>
        <v/>
      </c>
      <c r="KA135" s="265" t="str">
        <f>IF(JF135="","",SUM(JF$12:JF135)-JF135+1)</f>
        <v/>
      </c>
      <c r="KB135" s="265" t="str">
        <f>IF(JG135="","",SUM(JG$12:JG135)-JG135+1)</f>
        <v/>
      </c>
      <c r="KC135" s="265" t="str">
        <f>IF(JH135="","",SUM(JH$12:JH135)-JH135+1)</f>
        <v/>
      </c>
      <c r="KD135" s="265" t="str">
        <f>IF(JI135="","",SUM(JI$12:JI135)-JI135+1)</f>
        <v/>
      </c>
      <c r="KE135" s="265" t="str">
        <f>IF(JJ135="","",SUM(JJ$12:JJ135)-JJ135+1)</f>
        <v/>
      </c>
      <c r="KF135" s="265" t="str">
        <f>IF(JK135="","",SUM(JK$12:JK135)-JK135+1)</f>
        <v/>
      </c>
      <c r="KG135" s="265" t="str">
        <f>IF(JL135="","",SUM(JL$12:JL135)-JL135+1)</f>
        <v/>
      </c>
      <c r="KH135" s="265" t="str">
        <f>IF(JM135="","",SUM(JM$12:JM135)-JM135+1)</f>
        <v/>
      </c>
      <c r="KI135" s="265" t="str">
        <f>IF(JN135="","",SUM(JN$12:JN135)-JN135+1)</f>
        <v/>
      </c>
      <c r="KJ135" s="265" t="str">
        <f>IF(JO135="","",SUM(JO$12:JO135)-JO135+1)</f>
        <v/>
      </c>
      <c r="KK135" s="265" t="str">
        <f>IF(JP135="","",SUM(JP$12:JP135)-JP135+1)</f>
        <v/>
      </c>
      <c r="KL135" s="265" t="str">
        <f>IF(JQ135="","",SUM(JQ$12:JQ135)-JQ135+1)</f>
        <v/>
      </c>
      <c r="KN135" s="265" t="str">
        <f t="shared" si="642"/>
        <v/>
      </c>
      <c r="KO135" s="265" t="str">
        <f t="shared" si="642"/>
        <v/>
      </c>
      <c r="KP135" s="265" t="str">
        <f t="shared" si="642"/>
        <v/>
      </c>
      <c r="KQ135" s="265" t="str">
        <f t="shared" si="642"/>
        <v/>
      </c>
      <c r="KR135" s="265" t="str">
        <f t="shared" si="642"/>
        <v/>
      </c>
      <c r="KS135" s="265" t="str">
        <f t="shared" si="642"/>
        <v/>
      </c>
      <c r="KT135" s="265" t="str">
        <f t="shared" si="642"/>
        <v/>
      </c>
      <c r="KU135" s="265" t="str">
        <f t="shared" si="587"/>
        <v/>
      </c>
      <c r="KV135" s="265" t="str">
        <f t="shared" si="588"/>
        <v/>
      </c>
      <c r="KW135" s="265" t="str">
        <f t="shared" si="589"/>
        <v/>
      </c>
      <c r="KX135" s="265" t="str">
        <f t="shared" si="590"/>
        <v/>
      </c>
      <c r="KY135" s="265" t="str">
        <f t="shared" si="591"/>
        <v/>
      </c>
      <c r="KZ135" s="265" t="str">
        <f t="shared" si="592"/>
        <v/>
      </c>
      <c r="LA135" s="265" t="str">
        <f t="shared" si="593"/>
        <v/>
      </c>
      <c r="LB135" s="265" t="str">
        <f t="shared" si="594"/>
        <v/>
      </c>
      <c r="LC135" s="265" t="str">
        <f t="shared" si="595"/>
        <v/>
      </c>
      <c r="LD135" s="265" t="str">
        <f t="shared" si="596"/>
        <v/>
      </c>
      <c r="LE135" s="265" t="str">
        <f t="shared" si="597"/>
        <v/>
      </c>
      <c r="LF135" s="265" t="str">
        <f t="shared" si="598"/>
        <v/>
      </c>
      <c r="LG135" s="265" t="str">
        <f t="shared" si="599"/>
        <v/>
      </c>
    </row>
    <row r="136" spans="1:319" s="266" customFormat="1" x14ac:dyDescent="0.25">
      <c r="A136" s="248">
        <f t="shared" si="422"/>
        <v>125</v>
      </c>
      <c r="B136" s="176"/>
      <c r="C136" s="45"/>
      <c r="D136" s="45"/>
      <c r="E136" s="169"/>
      <c r="F136" s="46"/>
      <c r="G136" s="172"/>
      <c r="H136" s="54"/>
      <c r="I136" s="54"/>
      <c r="J136" s="54"/>
      <c r="K136" s="54"/>
      <c r="L136" s="248"/>
      <c r="M136" s="248"/>
      <c r="N136" s="44"/>
      <c r="O136" s="44"/>
      <c r="P136" s="43"/>
      <c r="Q136" s="43"/>
      <c r="R136" s="43"/>
      <c r="S136" s="43" t="str">
        <f t="shared" ref="S136:S167" si="643">IF(Q136="s",P136,"")</f>
        <v/>
      </c>
      <c r="T136" s="54"/>
      <c r="U136" s="54"/>
      <c r="V136" s="54"/>
      <c r="W136" s="343" t="str">
        <f t="shared" si="513"/>
        <v/>
      </c>
      <c r="X136" s="344" t="str">
        <f t="shared" si="514"/>
        <v/>
      </c>
      <c r="Y136" s="45"/>
      <c r="Z136" s="45"/>
      <c r="AA136" s="54"/>
      <c r="AB136" s="54"/>
      <c r="AC136" s="54"/>
      <c r="AD136" s="44"/>
      <c r="AE136" s="44"/>
      <c r="AF136" s="44"/>
      <c r="AG136" s="45"/>
      <c r="AH136" s="45"/>
      <c r="AI136" s="45"/>
      <c r="AJ136" s="46"/>
      <c r="AK136" s="46"/>
      <c r="AL136" s="46"/>
      <c r="AN136" s="307" t="str">
        <f t="shared" si="377"/>
        <v/>
      </c>
      <c r="AO136" s="256" t="str">
        <f t="shared" si="378"/>
        <v/>
      </c>
      <c r="AP136" s="45" t="str">
        <f t="shared" si="397"/>
        <v/>
      </c>
      <c r="AQ136" s="308" t="str">
        <f t="shared" si="423"/>
        <v/>
      </c>
      <c r="AR136" s="43" t="str">
        <f t="shared" si="379"/>
        <v/>
      </c>
      <c r="AS136" s="255"/>
      <c r="AT136" s="256" t="str">
        <f t="shared" si="380"/>
        <v/>
      </c>
      <c r="AU136" s="257" t="str">
        <f t="shared" si="630"/>
        <v/>
      </c>
      <c r="AV136" s="257" t="str">
        <f t="shared" si="630"/>
        <v/>
      </c>
      <c r="AW136" s="257" t="str">
        <f t="shared" si="630"/>
        <v/>
      </c>
      <c r="AX136" s="257" t="str">
        <f t="shared" si="630"/>
        <v/>
      </c>
      <c r="AY136" s="257" t="str">
        <f t="shared" si="630"/>
        <v/>
      </c>
      <c r="AZ136" s="257" t="str">
        <f t="shared" si="630"/>
        <v/>
      </c>
      <c r="BA136" s="257" t="str">
        <f t="shared" si="630"/>
        <v/>
      </c>
      <c r="BB136" s="257" t="str">
        <f t="shared" si="630"/>
        <v/>
      </c>
      <c r="BC136" s="257" t="str">
        <f t="shared" si="630"/>
        <v/>
      </c>
      <c r="BD136" s="257" t="str">
        <f t="shared" si="630"/>
        <v/>
      </c>
      <c r="BE136" s="257" t="str">
        <f t="shared" si="631"/>
        <v/>
      </c>
      <c r="BF136" s="257" t="str">
        <f t="shared" si="631"/>
        <v/>
      </c>
      <c r="BG136" s="257" t="str">
        <f t="shared" si="631"/>
        <v/>
      </c>
      <c r="BH136" s="257" t="str">
        <f t="shared" si="631"/>
        <v/>
      </c>
      <c r="BI136" s="257" t="str">
        <f t="shared" si="631"/>
        <v/>
      </c>
      <c r="BJ136" s="257" t="str">
        <f t="shared" si="631"/>
        <v/>
      </c>
      <c r="BK136" s="257" t="str">
        <f t="shared" si="631"/>
        <v/>
      </c>
      <c r="BL136" s="257" t="str">
        <f t="shared" si="631"/>
        <v/>
      </c>
      <c r="BM136" s="258" t="str">
        <f t="shared" si="381"/>
        <v/>
      </c>
      <c r="BN136" s="259" t="str">
        <f t="shared" si="632"/>
        <v/>
      </c>
      <c r="BO136" s="259" t="str">
        <f t="shared" si="632"/>
        <v/>
      </c>
      <c r="BP136" s="259" t="str">
        <f t="shared" si="632"/>
        <v/>
      </c>
      <c r="BQ136" s="259" t="str">
        <f t="shared" si="632"/>
        <v/>
      </c>
      <c r="BR136" s="259" t="str">
        <f t="shared" si="632"/>
        <v/>
      </c>
      <c r="BS136" s="259" t="str">
        <f t="shared" si="632"/>
        <v/>
      </c>
      <c r="BT136" s="259" t="str">
        <f t="shared" si="632"/>
        <v/>
      </c>
      <c r="BU136" s="259" t="str">
        <f t="shared" si="632"/>
        <v/>
      </c>
      <c r="BV136" s="259" t="str">
        <f t="shared" si="632"/>
        <v/>
      </c>
      <c r="BW136" s="259" t="str">
        <f t="shared" si="632"/>
        <v/>
      </c>
      <c r="BX136" s="259" t="str">
        <f t="shared" si="633"/>
        <v/>
      </c>
      <c r="BY136" s="259" t="str">
        <f t="shared" si="633"/>
        <v/>
      </c>
      <c r="BZ136" s="259" t="str">
        <f t="shared" si="633"/>
        <v/>
      </c>
      <c r="CA136" s="259" t="str">
        <f t="shared" si="633"/>
        <v/>
      </c>
      <c r="CB136" s="259" t="str">
        <f t="shared" si="633"/>
        <v/>
      </c>
      <c r="CC136" s="259" t="str">
        <f t="shared" si="633"/>
        <v/>
      </c>
      <c r="CD136" s="259" t="str">
        <f t="shared" si="633"/>
        <v/>
      </c>
      <c r="CE136" s="259" t="str">
        <f t="shared" si="633"/>
        <v/>
      </c>
      <c r="CF136" s="260" t="str">
        <f t="shared" si="382"/>
        <v/>
      </c>
      <c r="CG136" s="261" t="str">
        <f t="shared" si="634"/>
        <v/>
      </c>
      <c r="CH136" s="261" t="str">
        <f t="shared" si="634"/>
        <v/>
      </c>
      <c r="CI136" s="261" t="str">
        <f t="shared" si="634"/>
        <v/>
      </c>
      <c r="CJ136" s="261" t="str">
        <f t="shared" si="634"/>
        <v/>
      </c>
      <c r="CK136" s="261" t="str">
        <f t="shared" si="634"/>
        <v/>
      </c>
      <c r="CL136" s="261" t="str">
        <f t="shared" si="634"/>
        <v/>
      </c>
      <c r="CM136" s="261" t="str">
        <f t="shared" si="634"/>
        <v/>
      </c>
      <c r="CN136" s="261" t="str">
        <f t="shared" si="634"/>
        <v/>
      </c>
      <c r="CO136" s="261" t="str">
        <f t="shared" si="634"/>
        <v/>
      </c>
      <c r="CP136" s="261" t="str">
        <f t="shared" si="634"/>
        <v/>
      </c>
      <c r="CQ136" s="261" t="str">
        <f t="shared" si="635"/>
        <v/>
      </c>
      <c r="CR136" s="261" t="str">
        <f t="shared" si="635"/>
        <v/>
      </c>
      <c r="CS136" s="261" t="str">
        <f t="shared" si="635"/>
        <v/>
      </c>
      <c r="CT136" s="261" t="str">
        <f t="shared" si="635"/>
        <v/>
      </c>
      <c r="CU136" s="261" t="str">
        <f t="shared" si="635"/>
        <v/>
      </c>
      <c r="CV136" s="261" t="str">
        <f t="shared" si="635"/>
        <v/>
      </c>
      <c r="CW136" s="261" t="str">
        <f t="shared" si="635"/>
        <v/>
      </c>
      <c r="CX136" s="261" t="str">
        <f t="shared" si="635"/>
        <v/>
      </c>
      <c r="CY136" s="262" t="str">
        <f t="shared" si="383"/>
        <v/>
      </c>
      <c r="CZ136" s="263" t="str">
        <f t="shared" si="636"/>
        <v/>
      </c>
      <c r="DA136" s="263" t="str">
        <f t="shared" si="636"/>
        <v/>
      </c>
      <c r="DB136" s="263" t="str">
        <f t="shared" si="636"/>
        <v/>
      </c>
      <c r="DC136" s="263" t="str">
        <f t="shared" si="636"/>
        <v/>
      </c>
      <c r="DD136" s="263" t="str">
        <f t="shared" si="636"/>
        <v/>
      </c>
      <c r="DE136" s="263" t="str">
        <f t="shared" si="636"/>
        <v/>
      </c>
      <c r="DF136" s="263" t="str">
        <f t="shared" si="636"/>
        <v/>
      </c>
      <c r="DG136" s="263" t="str">
        <f t="shared" si="636"/>
        <v/>
      </c>
      <c r="DH136" s="263" t="str">
        <f t="shared" si="636"/>
        <v/>
      </c>
      <c r="DI136" s="263" t="str">
        <f t="shared" si="636"/>
        <v/>
      </c>
      <c r="DJ136" s="263" t="str">
        <f t="shared" si="637"/>
        <v/>
      </c>
      <c r="DK136" s="263" t="str">
        <f t="shared" si="637"/>
        <v/>
      </c>
      <c r="DL136" s="263" t="str">
        <f t="shared" si="637"/>
        <v/>
      </c>
      <c r="DM136" s="263" t="str">
        <f t="shared" si="637"/>
        <v/>
      </c>
      <c r="DN136" s="263" t="str">
        <f t="shared" si="637"/>
        <v/>
      </c>
      <c r="DO136" s="263" t="str">
        <f t="shared" si="637"/>
        <v/>
      </c>
      <c r="DP136" s="263" t="str">
        <f t="shared" si="637"/>
        <v/>
      </c>
      <c r="DQ136" s="263" t="str">
        <f t="shared" si="637"/>
        <v/>
      </c>
      <c r="DR136" s="264"/>
      <c r="DS136" s="257" t="str">
        <f t="shared" ref="DS136:DZ136" si="644">CONCATENATE(IF(LOOKUP($DR$2-1,$AT$7:$DQ$7,$AT136:$DQ136)=DS$9,LOOKUP(DS$2,$AT$7:$DQ$7,$AT136:$DQ136),""),IF(LOOKUP($DR$3-1,$AT$7:$DQ$7,$AT136:$DQ136)=DS$9,LOOKUP(DS$3,$AT$7:$DQ$7,$AT136:$DQ136),""),IF(LOOKUP($DR$4-1,$AT$7:$DQ$7,$AT136:$DQ136)=DS$9,LOOKUP(DS$4,$AT$7:$DQ$7,$AT136:$DQ136),""),IF(LOOKUP($DR$5-1,$AT$7:$DQ$7,$AT136:$DQ136)=DS$9,LOOKUP(DS$5,$AT$7:$DQ$7,$AT136:$DQ136),""))</f>
        <v/>
      </c>
      <c r="DT136" s="257" t="str">
        <f t="shared" si="644"/>
        <v/>
      </c>
      <c r="DU136" s="257" t="str">
        <f t="shared" si="644"/>
        <v/>
      </c>
      <c r="DV136" s="257" t="str">
        <f t="shared" si="644"/>
        <v/>
      </c>
      <c r="DW136" s="257" t="str">
        <f t="shared" si="644"/>
        <v/>
      </c>
      <c r="DX136" s="257" t="str">
        <f t="shared" si="644"/>
        <v/>
      </c>
      <c r="DY136" s="257" t="str">
        <f t="shared" si="644"/>
        <v/>
      </c>
      <c r="DZ136" s="257" t="str">
        <f t="shared" si="644"/>
        <v/>
      </c>
      <c r="EA136" s="257" t="str">
        <f t="shared" ref="EA136:EJ158" si="645">CONCATENATE(IF(LOOKUP($DR$2-1,$AT$7:$DQ$7,$AT136:$DQ136)=EA$9,LOOKUP(EA$2,$AT$7:$DQ$7,$AT136:$DQ136),""),IF(LOOKUP($DR$3-1,$AT$7:$DQ$7,$AT136:$DQ136)=EA$9,LOOKUP(EA$3,$AT$7:$DQ$7,$AT136:$DQ136),""),IF(LOOKUP($DR$4-1,$AT$7:$DQ$7,$AT136:$DQ136)=EA$9,LOOKUP(EA$4,$AT$7:$DQ$7,$AT136:$DQ136),""),IF(LOOKUP($DR$5-1,$AT$7:$DQ$7,$AT136:$DQ136)=EA$9,LOOKUP(EA$5,$AT$7:$DQ$7,$AT136:$DQ136),""))</f>
        <v/>
      </c>
      <c r="EB136" s="257" t="str">
        <f t="shared" si="645"/>
        <v/>
      </c>
      <c r="EC136" s="257" t="str">
        <f t="shared" si="645"/>
        <v/>
      </c>
      <c r="ED136" s="257" t="str">
        <f t="shared" si="645"/>
        <v/>
      </c>
      <c r="EE136" s="257" t="str">
        <f t="shared" si="645"/>
        <v/>
      </c>
      <c r="EF136" s="257" t="str">
        <f t="shared" si="645"/>
        <v/>
      </c>
      <c r="EG136" s="257" t="str">
        <f t="shared" si="645"/>
        <v/>
      </c>
      <c r="EH136" s="257" t="str">
        <f t="shared" si="645"/>
        <v/>
      </c>
      <c r="EI136" s="257" t="str">
        <f t="shared" si="645"/>
        <v/>
      </c>
      <c r="EJ136" s="257" t="str">
        <f t="shared" si="645"/>
        <v/>
      </c>
      <c r="EK136" s="259" t="str">
        <f t="shared" ref="EK136:EL155" si="646">CONCATENATE(IF(LOOKUP($DR$2-1,$AT$7:$DQ$7,$AT136:$DQ136)=EK$9,LOOKUP(EK$2,$AT$7:$DQ$7,$AT136:$DQ136),""),IF(LOOKUP($DR$3-1,$AT$7:$DQ$7,$AT136:$DQ136)=EK$9,LOOKUP(EK$3,$AT$7:$DQ$7,$AT136:$DQ136),""),IF(LOOKUP($DR$4-1,$AT$7:$DQ$7,$AT136:$DQ136)=EK$9,LOOKUP(EK$4,$AT$7:$DQ$7,$AT136:$DQ136),""),IF(LOOKUP($DR$5-1,$AT$7:$DQ$7,$AT136:$DQ136)=EK$9,LOOKUP(EK$5,$AT$7:$DQ$7,$AT136:$DQ136),""))</f>
        <v/>
      </c>
      <c r="EL136" s="259" t="str">
        <f t="shared" si="646"/>
        <v/>
      </c>
      <c r="EM136" s="259" t="str">
        <f t="shared" ref="EM136:ES145" si="647">CONCATENATE(IF(LOOKUP($DR$2-1,$AT$7:$DQ$7,$AT136:$DQ136)=EM$9,LOOKUP(EM$2,$AT$7:$DQ$7,$AT136:$DQ136),""),IF(LOOKUP($DR$3-1,$AT$7:$DQ$7,$AT136:$DQ136)=EM$9,LOOKUP(EM$3,$AT$7:$DQ$7,$AT136:$DQ136),""),IF(LOOKUP($DR$4-1,$AT$7:$DQ$7,$AT136:$DQ136)=EM$9,LOOKUP(EM$4,$AT$7:$DQ$7,$AT136:$DQ136),""),IF(LOOKUP($DR$5-1,$AT$7:$DQ$7,$AT136:$DQ136)=EM$9,LOOKUP(EM$5,$AT$7:$DQ$7,$AT136:$DQ136),""))</f>
        <v/>
      </c>
      <c r="EN136" s="259" t="str">
        <f t="shared" si="647"/>
        <v/>
      </c>
      <c r="EO136" s="259" t="str">
        <f t="shared" si="647"/>
        <v/>
      </c>
      <c r="EP136" s="259" t="str">
        <f t="shared" si="647"/>
        <v/>
      </c>
      <c r="EQ136" s="259" t="str">
        <f t="shared" si="647"/>
        <v/>
      </c>
      <c r="ER136" s="259" t="str">
        <f t="shared" si="647"/>
        <v/>
      </c>
      <c r="ES136" s="259" t="str">
        <f t="shared" si="647"/>
        <v/>
      </c>
      <c r="ET136" s="259" t="str">
        <f t="shared" si="613"/>
        <v/>
      </c>
      <c r="EU136" s="259" t="str">
        <f t="shared" si="613"/>
        <v/>
      </c>
      <c r="EV136" s="259" t="str">
        <f t="shared" si="613"/>
        <v/>
      </c>
      <c r="EW136" s="259" t="str">
        <f t="shared" si="613"/>
        <v/>
      </c>
      <c r="EX136" s="259" t="str">
        <f t="shared" si="613"/>
        <v/>
      </c>
      <c r="EY136" s="259" t="str">
        <f t="shared" si="613"/>
        <v/>
      </c>
      <c r="EZ136" s="259" t="str">
        <f t="shared" si="613"/>
        <v/>
      </c>
      <c r="FA136" s="259" t="str">
        <f t="shared" si="613"/>
        <v/>
      </c>
      <c r="FB136" s="259" t="str">
        <f t="shared" si="613"/>
        <v/>
      </c>
      <c r="FC136" s="261" t="str">
        <f t="shared" si="623"/>
        <v/>
      </c>
      <c r="FD136" s="261" t="str">
        <f t="shared" si="623"/>
        <v/>
      </c>
      <c r="FE136" s="261" t="str">
        <f t="shared" si="623"/>
        <v/>
      </c>
      <c r="FF136" s="261" t="str">
        <f t="shared" si="623"/>
        <v/>
      </c>
      <c r="FG136" s="261" t="str">
        <f t="shared" si="623"/>
        <v/>
      </c>
      <c r="FH136" s="261" t="str">
        <f t="shared" si="623"/>
        <v/>
      </c>
      <c r="FI136" s="261" t="str">
        <f t="shared" si="623"/>
        <v/>
      </c>
      <c r="FJ136" s="261" t="str">
        <f t="shared" si="623"/>
        <v/>
      </c>
      <c r="FK136" s="261" t="str">
        <f t="shared" si="623"/>
        <v/>
      </c>
      <c r="FL136" s="261" t="str">
        <f t="shared" si="615"/>
        <v/>
      </c>
      <c r="FM136" s="261" t="str">
        <f t="shared" si="615"/>
        <v/>
      </c>
      <c r="FN136" s="261" t="str">
        <f t="shared" si="615"/>
        <v/>
      </c>
      <c r="FO136" s="261" t="str">
        <f t="shared" si="615"/>
        <v/>
      </c>
      <c r="FP136" s="261" t="str">
        <f t="shared" si="615"/>
        <v/>
      </c>
      <c r="FQ136" s="261" t="str">
        <f t="shared" si="615"/>
        <v/>
      </c>
      <c r="FR136" s="261" t="str">
        <f t="shared" si="615"/>
        <v/>
      </c>
      <c r="FS136" s="261" t="str">
        <f t="shared" si="615"/>
        <v/>
      </c>
      <c r="FT136" s="261" t="str">
        <f t="shared" si="615"/>
        <v/>
      </c>
      <c r="FU136" s="263" t="str">
        <f t="shared" si="624"/>
        <v/>
      </c>
      <c r="FV136" s="263" t="str">
        <f t="shared" si="624"/>
        <v/>
      </c>
      <c r="FW136" s="263" t="str">
        <f t="shared" si="624"/>
        <v/>
      </c>
      <c r="FX136" s="263" t="str">
        <f t="shared" si="624"/>
        <v/>
      </c>
      <c r="FY136" s="263" t="str">
        <f t="shared" si="624"/>
        <v/>
      </c>
      <c r="FZ136" s="263" t="str">
        <f t="shared" si="624"/>
        <v/>
      </c>
      <c r="GA136" s="263" t="str">
        <f t="shared" si="624"/>
        <v/>
      </c>
      <c r="GB136" s="263" t="str">
        <f t="shared" si="624"/>
        <v/>
      </c>
      <c r="GC136" s="263" t="str">
        <f t="shared" si="624"/>
        <v/>
      </c>
      <c r="GD136" s="263" t="str">
        <f t="shared" si="617"/>
        <v/>
      </c>
      <c r="GE136" s="263" t="str">
        <f t="shared" si="617"/>
        <v/>
      </c>
      <c r="GF136" s="263" t="str">
        <f t="shared" si="617"/>
        <v/>
      </c>
      <c r="GG136" s="263" t="str">
        <f t="shared" si="617"/>
        <v/>
      </c>
      <c r="GH136" s="263" t="str">
        <f t="shared" si="617"/>
        <v/>
      </c>
      <c r="GI136" s="263" t="str">
        <f t="shared" si="617"/>
        <v/>
      </c>
      <c r="GJ136" s="263" t="str">
        <f t="shared" si="617"/>
        <v/>
      </c>
      <c r="GK136" s="263" t="str">
        <f t="shared" si="617"/>
        <v/>
      </c>
      <c r="GL136" s="263" t="str">
        <f t="shared" si="617"/>
        <v/>
      </c>
      <c r="GM136" s="265" t="str">
        <f t="shared" si="625"/>
        <v/>
      </c>
      <c r="GN136" s="265" t="str">
        <f t="shared" si="625"/>
        <v/>
      </c>
      <c r="GO136" s="265" t="str">
        <f t="shared" si="625"/>
        <v/>
      </c>
      <c r="GP136" s="265" t="str">
        <f t="shared" si="625"/>
        <v/>
      </c>
      <c r="GQ136" s="265" t="str">
        <f t="shared" si="625"/>
        <v/>
      </c>
      <c r="GR136" s="265" t="str">
        <f t="shared" si="625"/>
        <v/>
      </c>
      <c r="GS136" s="265" t="str">
        <f t="shared" si="625"/>
        <v/>
      </c>
      <c r="GT136" s="265" t="str">
        <f t="shared" si="625"/>
        <v/>
      </c>
      <c r="GU136" s="265" t="str">
        <f t="shared" si="625"/>
        <v/>
      </c>
      <c r="GV136" s="265" t="str">
        <f t="shared" si="619"/>
        <v/>
      </c>
      <c r="GW136" s="265" t="str">
        <f t="shared" si="619"/>
        <v/>
      </c>
      <c r="GX136" s="265" t="str">
        <f t="shared" si="619"/>
        <v/>
      </c>
      <c r="GY136" s="265" t="str">
        <f t="shared" si="619"/>
        <v/>
      </c>
      <c r="GZ136" s="265" t="str">
        <f t="shared" si="619"/>
        <v/>
      </c>
      <c r="HA136" s="265" t="str">
        <f t="shared" si="619"/>
        <v/>
      </c>
      <c r="HB136" s="265" t="str">
        <f t="shared" si="619"/>
        <v/>
      </c>
      <c r="HC136" s="265" t="str">
        <f t="shared" si="619"/>
        <v/>
      </c>
      <c r="HD136" s="265" t="str">
        <f t="shared" si="619"/>
        <v/>
      </c>
      <c r="HF136" s="265">
        <f t="shared" si="640"/>
        <v>125</v>
      </c>
      <c r="HG136" s="267" t="str">
        <f t="shared" si="638"/>
        <v/>
      </c>
      <c r="HH136" s="267" t="str">
        <f t="shared" si="638"/>
        <v/>
      </c>
      <c r="HI136" s="267" t="str">
        <f t="shared" si="638"/>
        <v/>
      </c>
      <c r="HJ136" s="267" t="str">
        <f t="shared" si="638"/>
        <v/>
      </c>
      <c r="HK136" s="267" t="str">
        <f t="shared" si="638"/>
        <v/>
      </c>
      <c r="HL136" s="267" t="str">
        <f t="shared" si="638"/>
        <v/>
      </c>
      <c r="HM136" s="267" t="str">
        <f t="shared" si="638"/>
        <v/>
      </c>
      <c r="HN136" s="267" t="str">
        <f t="shared" si="638"/>
        <v/>
      </c>
      <c r="HO136" s="267" t="str">
        <f t="shared" si="638"/>
        <v/>
      </c>
      <c r="HP136" s="267" t="str">
        <f t="shared" si="638"/>
        <v/>
      </c>
      <c r="HQ136" s="267" t="str">
        <f t="shared" si="639"/>
        <v/>
      </c>
      <c r="HR136" s="267" t="str">
        <f t="shared" si="639"/>
        <v/>
      </c>
      <c r="HS136" s="267" t="str">
        <f t="shared" si="639"/>
        <v/>
      </c>
      <c r="HT136" s="267" t="str">
        <f t="shared" si="639"/>
        <v/>
      </c>
      <c r="HU136" s="267" t="str">
        <f t="shared" si="639"/>
        <v/>
      </c>
      <c r="HV136" s="267" t="str">
        <f t="shared" si="639"/>
        <v/>
      </c>
      <c r="HW136" s="267" t="str">
        <f t="shared" si="639"/>
        <v/>
      </c>
      <c r="HX136" s="267" t="str">
        <f t="shared" si="639"/>
        <v/>
      </c>
      <c r="HY136" s="267" t="str">
        <f t="shared" si="639"/>
        <v/>
      </c>
      <c r="HZ136" s="267" t="str">
        <f t="shared" si="639"/>
        <v/>
      </c>
      <c r="IA136" s="264"/>
      <c r="IB136" s="267" t="str">
        <f t="shared" si="567"/>
        <v/>
      </c>
      <c r="IC136" s="267" t="str">
        <f t="shared" si="568"/>
        <v/>
      </c>
      <c r="ID136" s="267" t="str">
        <f t="shared" si="569"/>
        <v/>
      </c>
      <c r="IE136" s="267" t="str">
        <f t="shared" si="570"/>
        <v/>
      </c>
      <c r="IF136" s="267" t="str">
        <f t="shared" si="571"/>
        <v/>
      </c>
      <c r="IG136" s="267" t="str">
        <f t="shared" si="572"/>
        <v/>
      </c>
      <c r="IH136" s="267" t="str">
        <f t="shared" si="573"/>
        <v/>
      </c>
      <c r="II136" s="267" t="str">
        <f t="shared" si="574"/>
        <v/>
      </c>
      <c r="IJ136" s="267" t="str">
        <f t="shared" si="575"/>
        <v/>
      </c>
      <c r="IK136" s="267" t="str">
        <f t="shared" si="576"/>
        <v/>
      </c>
      <c r="IL136" s="267" t="str">
        <f t="shared" si="577"/>
        <v/>
      </c>
      <c r="IM136" s="267" t="str">
        <f t="shared" si="578"/>
        <v/>
      </c>
      <c r="IN136" s="267" t="str">
        <f t="shared" si="579"/>
        <v/>
      </c>
      <c r="IO136" s="267" t="str">
        <f t="shared" si="580"/>
        <v/>
      </c>
      <c r="IP136" s="267" t="str">
        <f t="shared" si="581"/>
        <v/>
      </c>
      <c r="IQ136" s="267" t="str">
        <f t="shared" si="582"/>
        <v/>
      </c>
      <c r="IR136" s="267" t="str">
        <f t="shared" si="583"/>
        <v/>
      </c>
      <c r="IS136" s="267" t="str">
        <f t="shared" si="584"/>
        <v/>
      </c>
      <c r="IT136" s="267" t="str">
        <f t="shared" si="585"/>
        <v/>
      </c>
      <c r="IU136" s="267" t="str">
        <f t="shared" si="586"/>
        <v/>
      </c>
      <c r="IV136" s="264"/>
      <c r="IW136" s="268">
        <v>110</v>
      </c>
      <c r="IX136" s="265" t="str">
        <f t="shared" si="523"/>
        <v/>
      </c>
      <c r="IY136" s="265" t="str">
        <f t="shared" ref="IY136:JA153" si="648">IF(LEN(IY$5)&lt;$IW136,"", VALUE(MID(IY$5,$IW136,1)))</f>
        <v/>
      </c>
      <c r="IZ136" s="265" t="str">
        <f t="shared" si="648"/>
        <v/>
      </c>
      <c r="JA136" s="265" t="str">
        <f t="shared" si="648"/>
        <v/>
      </c>
      <c r="JB136" s="265" t="str">
        <f t="shared" si="610"/>
        <v/>
      </c>
      <c r="JC136" s="265" t="str">
        <f t="shared" si="610"/>
        <v/>
      </c>
      <c r="JD136" s="265" t="str">
        <f t="shared" si="610"/>
        <v/>
      </c>
      <c r="JE136" s="265" t="str">
        <f t="shared" si="611"/>
        <v/>
      </c>
      <c r="JF136" s="265" t="str">
        <f t="shared" si="611"/>
        <v/>
      </c>
      <c r="JG136" s="265" t="str">
        <f t="shared" si="611"/>
        <v/>
      </c>
      <c r="JH136" s="265" t="str">
        <f t="shared" si="611"/>
        <v/>
      </c>
      <c r="JI136" s="265" t="str">
        <f t="shared" si="611"/>
        <v/>
      </c>
      <c r="JJ136" s="265" t="str">
        <f t="shared" si="611"/>
        <v/>
      </c>
      <c r="JK136" s="265" t="str">
        <f t="shared" si="611"/>
        <v/>
      </c>
      <c r="JL136" s="265" t="str">
        <f t="shared" si="611"/>
        <v/>
      </c>
      <c r="JM136" s="265" t="str">
        <f t="shared" si="611"/>
        <v/>
      </c>
      <c r="JN136" s="265" t="str">
        <f t="shared" si="611"/>
        <v/>
      </c>
      <c r="JO136" s="265" t="str">
        <f t="shared" si="611"/>
        <v/>
      </c>
      <c r="JP136" s="265" t="str">
        <f t="shared" si="611"/>
        <v/>
      </c>
      <c r="JQ136" s="265" t="str">
        <f t="shared" si="611"/>
        <v/>
      </c>
      <c r="JS136" s="265" t="str">
        <f>IF(IX136="","",SUM(IX$12:IX136)-IX136+1)</f>
        <v/>
      </c>
      <c r="JT136" s="265" t="str">
        <f>IF(IY136="","",SUM(IY$12:IY136)-IY136+1)</f>
        <v/>
      </c>
      <c r="JU136" s="265" t="str">
        <f>IF(IZ136="","",SUM(IZ$12:IZ136)-IZ136+1)</f>
        <v/>
      </c>
      <c r="JV136" s="265" t="str">
        <f>IF(JA136="","",SUM(JA$12:JA136)-JA136+1)</f>
        <v/>
      </c>
      <c r="JW136" s="265" t="str">
        <f>IF(JB136="","",SUM(JB$12:JB136)-JB136+1)</f>
        <v/>
      </c>
      <c r="JX136" s="265" t="str">
        <f>IF(JC136="","",SUM(JC$12:JC136)-JC136+1)</f>
        <v/>
      </c>
      <c r="JY136" s="265" t="str">
        <f>IF(JD136="","",SUM(JD$12:JD136)-JD136+1)</f>
        <v/>
      </c>
      <c r="JZ136" s="265" t="str">
        <f>IF(JE136="","",SUM(JE$12:JE136)-JE136+1)</f>
        <v/>
      </c>
      <c r="KA136" s="265" t="str">
        <f>IF(JF136="","",SUM(JF$12:JF136)-JF136+1)</f>
        <v/>
      </c>
      <c r="KB136" s="265" t="str">
        <f>IF(JG136="","",SUM(JG$12:JG136)-JG136+1)</f>
        <v/>
      </c>
      <c r="KC136" s="265" t="str">
        <f>IF(JH136="","",SUM(JH$12:JH136)-JH136+1)</f>
        <v/>
      </c>
      <c r="KD136" s="265" t="str">
        <f>IF(JI136="","",SUM(JI$12:JI136)-JI136+1)</f>
        <v/>
      </c>
      <c r="KE136" s="265" t="str">
        <f>IF(JJ136="","",SUM(JJ$12:JJ136)-JJ136+1)</f>
        <v/>
      </c>
      <c r="KF136" s="265" t="str">
        <f>IF(JK136="","",SUM(JK$12:JK136)-JK136+1)</f>
        <v/>
      </c>
      <c r="KG136" s="265" t="str">
        <f>IF(JL136="","",SUM(JL$12:JL136)-JL136+1)</f>
        <v/>
      </c>
      <c r="KH136" s="265" t="str">
        <f>IF(JM136="","",SUM(JM$12:JM136)-JM136+1)</f>
        <v/>
      </c>
      <c r="KI136" s="265" t="str">
        <f>IF(JN136="","",SUM(JN$12:JN136)-JN136+1)</f>
        <v/>
      </c>
      <c r="KJ136" s="265" t="str">
        <f>IF(JO136="","",SUM(JO$12:JO136)-JO136+1)</f>
        <v/>
      </c>
      <c r="KK136" s="265" t="str">
        <f>IF(JP136="","",SUM(JP$12:JP136)-JP136+1)</f>
        <v/>
      </c>
      <c r="KL136" s="265" t="str">
        <f>IF(JQ136="","",SUM(JQ$12:JQ136)-JQ136+1)</f>
        <v/>
      </c>
      <c r="KN136" s="265"/>
      <c r="KO136" s="265"/>
      <c r="KP136" s="265"/>
      <c r="KQ136" s="265"/>
      <c r="KR136" s="265"/>
      <c r="KS136" s="265"/>
      <c r="KT136" s="265"/>
      <c r="KU136" s="265" t="str">
        <f t="shared" si="587"/>
        <v/>
      </c>
      <c r="KV136" s="265" t="str">
        <f t="shared" si="588"/>
        <v/>
      </c>
      <c r="KW136" s="265" t="str">
        <f t="shared" si="589"/>
        <v/>
      </c>
      <c r="KX136" s="265" t="str">
        <f t="shared" si="590"/>
        <v/>
      </c>
      <c r="KY136" s="265" t="str">
        <f t="shared" si="591"/>
        <v/>
      </c>
      <c r="KZ136" s="265" t="str">
        <f t="shared" si="592"/>
        <v/>
      </c>
      <c r="LA136" s="265" t="str">
        <f t="shared" si="593"/>
        <v/>
      </c>
      <c r="LB136" s="265" t="str">
        <f t="shared" si="594"/>
        <v/>
      </c>
      <c r="LC136" s="265" t="str">
        <f t="shared" si="595"/>
        <v/>
      </c>
      <c r="LD136" s="265" t="str">
        <f t="shared" si="596"/>
        <v/>
      </c>
      <c r="LE136" s="265" t="str">
        <f t="shared" si="597"/>
        <v/>
      </c>
      <c r="LF136" s="265" t="str">
        <f t="shared" si="598"/>
        <v/>
      </c>
      <c r="LG136" s="265" t="str">
        <f t="shared" si="599"/>
        <v/>
      </c>
    </row>
    <row r="137" spans="1:319" s="266" customFormat="1" x14ac:dyDescent="0.25">
      <c r="A137" s="248">
        <f t="shared" si="422"/>
        <v>126</v>
      </c>
      <c r="B137" s="176"/>
      <c r="C137" s="45"/>
      <c r="D137" s="45"/>
      <c r="E137" s="169"/>
      <c r="F137" s="46"/>
      <c r="G137" s="172"/>
      <c r="H137" s="54"/>
      <c r="I137" s="54"/>
      <c r="J137" s="54"/>
      <c r="K137" s="54"/>
      <c r="L137" s="248"/>
      <c r="M137" s="248"/>
      <c r="N137" s="44"/>
      <c r="O137" s="44"/>
      <c r="P137" s="43"/>
      <c r="Q137" s="43"/>
      <c r="R137" s="43"/>
      <c r="S137" s="43" t="str">
        <f t="shared" si="643"/>
        <v/>
      </c>
      <c r="T137" s="54"/>
      <c r="U137" s="54"/>
      <c r="V137" s="54"/>
      <c r="W137" s="343" t="str">
        <f t="shared" si="513"/>
        <v/>
      </c>
      <c r="X137" s="344" t="str">
        <f t="shared" si="514"/>
        <v/>
      </c>
      <c r="Y137" s="45"/>
      <c r="Z137" s="45"/>
      <c r="AA137" s="54"/>
      <c r="AB137" s="54"/>
      <c r="AC137" s="54"/>
      <c r="AD137" s="44"/>
      <c r="AE137" s="44"/>
      <c r="AF137" s="44"/>
      <c r="AG137" s="45"/>
      <c r="AH137" s="45"/>
      <c r="AI137" s="45"/>
      <c r="AJ137" s="46"/>
      <c r="AK137" s="46"/>
      <c r="AL137" s="46"/>
      <c r="AN137" s="307" t="str">
        <f t="shared" si="377"/>
        <v/>
      </c>
      <c r="AO137" s="256" t="str">
        <f t="shared" si="378"/>
        <v/>
      </c>
      <c r="AP137" s="45" t="str">
        <f t="shared" si="397"/>
        <v/>
      </c>
      <c r="AQ137" s="308" t="str">
        <f t="shared" si="423"/>
        <v/>
      </c>
      <c r="AR137" s="43" t="str">
        <f t="shared" si="379"/>
        <v/>
      </c>
      <c r="AS137" s="255"/>
      <c r="AT137" s="256" t="str">
        <f t="shared" si="380"/>
        <v/>
      </c>
      <c r="AU137" s="257" t="str">
        <f t="shared" si="630"/>
        <v/>
      </c>
      <c r="AV137" s="257" t="str">
        <f t="shared" si="630"/>
        <v/>
      </c>
      <c r="AW137" s="257" t="str">
        <f t="shared" si="630"/>
        <v/>
      </c>
      <c r="AX137" s="257" t="str">
        <f t="shared" si="630"/>
        <v/>
      </c>
      <c r="AY137" s="257" t="str">
        <f t="shared" si="630"/>
        <v/>
      </c>
      <c r="AZ137" s="257" t="str">
        <f t="shared" si="630"/>
        <v/>
      </c>
      <c r="BA137" s="257" t="str">
        <f t="shared" si="630"/>
        <v/>
      </c>
      <c r="BB137" s="257" t="str">
        <f t="shared" si="630"/>
        <v/>
      </c>
      <c r="BC137" s="257" t="str">
        <f t="shared" si="630"/>
        <v/>
      </c>
      <c r="BD137" s="257" t="str">
        <f t="shared" si="630"/>
        <v/>
      </c>
      <c r="BE137" s="257" t="str">
        <f t="shared" si="631"/>
        <v/>
      </c>
      <c r="BF137" s="257" t="str">
        <f t="shared" si="631"/>
        <v/>
      </c>
      <c r="BG137" s="257" t="str">
        <f t="shared" si="631"/>
        <v/>
      </c>
      <c r="BH137" s="257" t="str">
        <f t="shared" si="631"/>
        <v/>
      </c>
      <c r="BI137" s="257" t="str">
        <f t="shared" si="631"/>
        <v/>
      </c>
      <c r="BJ137" s="257" t="str">
        <f t="shared" si="631"/>
        <v/>
      </c>
      <c r="BK137" s="257" t="str">
        <f t="shared" si="631"/>
        <v/>
      </c>
      <c r="BL137" s="257" t="str">
        <f t="shared" si="631"/>
        <v/>
      </c>
      <c r="BM137" s="258" t="str">
        <f t="shared" si="381"/>
        <v/>
      </c>
      <c r="BN137" s="259" t="str">
        <f t="shared" si="632"/>
        <v/>
      </c>
      <c r="BO137" s="259" t="str">
        <f t="shared" si="632"/>
        <v/>
      </c>
      <c r="BP137" s="259" t="str">
        <f t="shared" si="632"/>
        <v/>
      </c>
      <c r="BQ137" s="259" t="str">
        <f t="shared" si="632"/>
        <v/>
      </c>
      <c r="BR137" s="259" t="str">
        <f t="shared" si="632"/>
        <v/>
      </c>
      <c r="BS137" s="259" t="str">
        <f t="shared" si="632"/>
        <v/>
      </c>
      <c r="BT137" s="259" t="str">
        <f t="shared" si="632"/>
        <v/>
      </c>
      <c r="BU137" s="259" t="str">
        <f t="shared" si="632"/>
        <v/>
      </c>
      <c r="BV137" s="259" t="str">
        <f t="shared" si="632"/>
        <v/>
      </c>
      <c r="BW137" s="259" t="str">
        <f t="shared" si="632"/>
        <v/>
      </c>
      <c r="BX137" s="259" t="str">
        <f t="shared" si="633"/>
        <v/>
      </c>
      <c r="BY137" s="259" t="str">
        <f t="shared" si="633"/>
        <v/>
      </c>
      <c r="BZ137" s="259" t="str">
        <f t="shared" si="633"/>
        <v/>
      </c>
      <c r="CA137" s="259" t="str">
        <f t="shared" si="633"/>
        <v/>
      </c>
      <c r="CB137" s="259" t="str">
        <f t="shared" si="633"/>
        <v/>
      </c>
      <c r="CC137" s="259" t="str">
        <f t="shared" si="633"/>
        <v/>
      </c>
      <c r="CD137" s="259" t="str">
        <f t="shared" si="633"/>
        <v/>
      </c>
      <c r="CE137" s="259" t="str">
        <f t="shared" si="633"/>
        <v/>
      </c>
      <c r="CF137" s="260" t="str">
        <f t="shared" si="382"/>
        <v/>
      </c>
      <c r="CG137" s="261" t="str">
        <f t="shared" si="634"/>
        <v/>
      </c>
      <c r="CH137" s="261" t="str">
        <f t="shared" si="634"/>
        <v/>
      </c>
      <c r="CI137" s="261" t="str">
        <f t="shared" si="634"/>
        <v/>
      </c>
      <c r="CJ137" s="261" t="str">
        <f t="shared" si="634"/>
        <v/>
      </c>
      <c r="CK137" s="261" t="str">
        <f t="shared" si="634"/>
        <v/>
      </c>
      <c r="CL137" s="261" t="str">
        <f t="shared" si="634"/>
        <v/>
      </c>
      <c r="CM137" s="261" t="str">
        <f t="shared" si="634"/>
        <v/>
      </c>
      <c r="CN137" s="261" t="str">
        <f t="shared" si="634"/>
        <v/>
      </c>
      <c r="CO137" s="261" t="str">
        <f t="shared" si="634"/>
        <v/>
      </c>
      <c r="CP137" s="261" t="str">
        <f t="shared" si="634"/>
        <v/>
      </c>
      <c r="CQ137" s="261" t="str">
        <f t="shared" si="635"/>
        <v/>
      </c>
      <c r="CR137" s="261" t="str">
        <f t="shared" si="635"/>
        <v/>
      </c>
      <c r="CS137" s="261" t="str">
        <f t="shared" si="635"/>
        <v/>
      </c>
      <c r="CT137" s="261" t="str">
        <f t="shared" si="635"/>
        <v/>
      </c>
      <c r="CU137" s="261" t="str">
        <f t="shared" si="635"/>
        <v/>
      </c>
      <c r="CV137" s="261" t="str">
        <f t="shared" si="635"/>
        <v/>
      </c>
      <c r="CW137" s="261" t="str">
        <f t="shared" si="635"/>
        <v/>
      </c>
      <c r="CX137" s="261" t="str">
        <f t="shared" si="635"/>
        <v/>
      </c>
      <c r="CY137" s="262" t="str">
        <f t="shared" si="383"/>
        <v/>
      </c>
      <c r="CZ137" s="263" t="str">
        <f t="shared" si="636"/>
        <v/>
      </c>
      <c r="DA137" s="263" t="str">
        <f t="shared" si="636"/>
        <v/>
      </c>
      <c r="DB137" s="263" t="str">
        <f t="shared" si="636"/>
        <v/>
      </c>
      <c r="DC137" s="263" t="str">
        <f t="shared" si="636"/>
        <v/>
      </c>
      <c r="DD137" s="263" t="str">
        <f t="shared" si="636"/>
        <v/>
      </c>
      <c r="DE137" s="263" t="str">
        <f t="shared" si="636"/>
        <v/>
      </c>
      <c r="DF137" s="263" t="str">
        <f t="shared" si="636"/>
        <v/>
      </c>
      <c r="DG137" s="263" t="str">
        <f t="shared" si="636"/>
        <v/>
      </c>
      <c r="DH137" s="263" t="str">
        <f t="shared" si="636"/>
        <v/>
      </c>
      <c r="DI137" s="263" t="str">
        <f t="shared" si="636"/>
        <v/>
      </c>
      <c r="DJ137" s="263" t="str">
        <f t="shared" si="637"/>
        <v/>
      </c>
      <c r="DK137" s="263" t="str">
        <f t="shared" si="637"/>
        <v/>
      </c>
      <c r="DL137" s="263" t="str">
        <f t="shared" si="637"/>
        <v/>
      </c>
      <c r="DM137" s="263" t="str">
        <f t="shared" si="637"/>
        <v/>
      </c>
      <c r="DN137" s="263" t="str">
        <f t="shared" si="637"/>
        <v/>
      </c>
      <c r="DO137" s="263" t="str">
        <f t="shared" si="637"/>
        <v/>
      </c>
      <c r="DP137" s="263" t="str">
        <f t="shared" si="637"/>
        <v/>
      </c>
      <c r="DQ137" s="263" t="str">
        <f t="shared" si="637"/>
        <v/>
      </c>
      <c r="DR137" s="264"/>
      <c r="DS137" s="257" t="str">
        <f t="shared" ref="DS137:EH167" si="649">CONCATENATE(IF(LOOKUP($DR$2-1,$AT$7:$DQ$7,$AT137:$DQ137)=DS$9,LOOKUP(DS$2,$AT$7:$DQ$7,$AT137:$DQ137),""),IF(LOOKUP($DR$3-1,$AT$7:$DQ$7,$AT137:$DQ137)=DS$9,LOOKUP(DS$3,$AT$7:$DQ$7,$AT137:$DQ137),""),IF(LOOKUP($DR$4-1,$AT$7:$DQ$7,$AT137:$DQ137)=DS$9,LOOKUP(DS$4,$AT$7:$DQ$7,$AT137:$DQ137),""),IF(LOOKUP($DR$5-1,$AT$7:$DQ$7,$AT137:$DQ137)=DS$9,LOOKUP(DS$5,$AT$7:$DQ$7,$AT137:$DQ137),""))</f>
        <v/>
      </c>
      <c r="DT137" s="257" t="str">
        <f t="shared" si="649"/>
        <v/>
      </c>
      <c r="DU137" s="257" t="str">
        <f t="shared" si="649"/>
        <v/>
      </c>
      <c r="DV137" s="257" t="str">
        <f t="shared" si="649"/>
        <v/>
      </c>
      <c r="DW137" s="257" t="str">
        <f t="shared" si="649"/>
        <v/>
      </c>
      <c r="DX137" s="257" t="str">
        <f t="shared" si="649"/>
        <v/>
      </c>
      <c r="DY137" s="257" t="str">
        <f t="shared" si="649"/>
        <v/>
      </c>
      <c r="DZ137" s="257" t="str">
        <f t="shared" si="649"/>
        <v/>
      </c>
      <c r="EA137" s="257" t="str">
        <f t="shared" si="645"/>
        <v/>
      </c>
      <c r="EB137" s="257" t="str">
        <f t="shared" si="645"/>
        <v/>
      </c>
      <c r="EC137" s="257" t="str">
        <f t="shared" si="645"/>
        <v/>
      </c>
      <c r="ED137" s="257" t="str">
        <f t="shared" si="645"/>
        <v/>
      </c>
      <c r="EE137" s="257" t="str">
        <f t="shared" si="645"/>
        <v/>
      </c>
      <c r="EF137" s="257" t="str">
        <f t="shared" si="645"/>
        <v/>
      </c>
      <c r="EG137" s="257" t="str">
        <f t="shared" si="645"/>
        <v/>
      </c>
      <c r="EH137" s="257" t="str">
        <f t="shared" si="645"/>
        <v/>
      </c>
      <c r="EI137" s="257" t="str">
        <f t="shared" si="645"/>
        <v/>
      </c>
      <c r="EJ137" s="257" t="str">
        <f t="shared" si="645"/>
        <v/>
      </c>
      <c r="EK137" s="259" t="str">
        <f t="shared" si="646"/>
        <v/>
      </c>
      <c r="EL137" s="259" t="str">
        <f t="shared" si="646"/>
        <v/>
      </c>
      <c r="EM137" s="259" t="str">
        <f t="shared" si="647"/>
        <v/>
      </c>
      <c r="EN137" s="259" t="str">
        <f t="shared" si="647"/>
        <v/>
      </c>
      <c r="EO137" s="259" t="str">
        <f t="shared" si="647"/>
        <v/>
      </c>
      <c r="EP137" s="259" t="str">
        <f t="shared" si="647"/>
        <v/>
      </c>
      <c r="EQ137" s="259" t="str">
        <f t="shared" si="647"/>
        <v/>
      </c>
      <c r="ER137" s="259" t="str">
        <f t="shared" si="647"/>
        <v/>
      </c>
      <c r="ES137" s="259" t="str">
        <f t="shared" si="647"/>
        <v/>
      </c>
      <c r="ET137" s="259" t="str">
        <f t="shared" si="613"/>
        <v/>
      </c>
      <c r="EU137" s="259" t="str">
        <f t="shared" si="613"/>
        <v/>
      </c>
      <c r="EV137" s="259" t="str">
        <f t="shared" si="613"/>
        <v/>
      </c>
      <c r="EW137" s="259" t="str">
        <f t="shared" si="613"/>
        <v/>
      </c>
      <c r="EX137" s="259" t="str">
        <f t="shared" si="613"/>
        <v/>
      </c>
      <c r="EY137" s="259" t="str">
        <f t="shared" si="613"/>
        <v/>
      </c>
      <c r="EZ137" s="259" t="str">
        <f t="shared" si="613"/>
        <v/>
      </c>
      <c r="FA137" s="259" t="str">
        <f t="shared" si="613"/>
        <v/>
      </c>
      <c r="FB137" s="259" t="str">
        <f t="shared" si="613"/>
        <v/>
      </c>
      <c r="FC137" s="261" t="str">
        <f t="shared" ref="FC137:FK146" si="650">CONCATENATE(IF(LOOKUP($DR$2-1,$AT$7:$DQ$7,$AT137:$DQ137)=FC$9,LOOKUP(FC$2,$AT$7:$DQ$7,$AT137:$DQ137),""),IF(LOOKUP($DR$3-1,$AT$7:$DQ$7,$AT137:$DQ137)=FC$9,LOOKUP(FC$3,$AT$7:$DQ$7,$AT137:$DQ137),""),IF(LOOKUP($DR$4-1,$AT$7:$DQ$7,$AT137:$DQ137)=FC$9,LOOKUP(FC$4,$AT$7:$DQ$7,$AT137:$DQ137),""),IF(LOOKUP($DR$5-1,$AT$7:$DQ$7,$AT137:$DQ137)=FC$9,LOOKUP(FC$5,$AT$7:$DQ$7,$AT137:$DQ137),""))</f>
        <v/>
      </c>
      <c r="FD137" s="261" t="str">
        <f t="shared" si="650"/>
        <v/>
      </c>
      <c r="FE137" s="261" t="str">
        <f t="shared" si="650"/>
        <v/>
      </c>
      <c r="FF137" s="261" t="str">
        <f t="shared" si="650"/>
        <v/>
      </c>
      <c r="FG137" s="261" t="str">
        <f t="shared" si="650"/>
        <v/>
      </c>
      <c r="FH137" s="261" t="str">
        <f t="shared" si="650"/>
        <v/>
      </c>
      <c r="FI137" s="261" t="str">
        <f t="shared" si="650"/>
        <v/>
      </c>
      <c r="FJ137" s="261" t="str">
        <f t="shared" si="650"/>
        <v/>
      </c>
      <c r="FK137" s="261" t="str">
        <f t="shared" si="650"/>
        <v/>
      </c>
      <c r="FL137" s="261" t="str">
        <f t="shared" si="615"/>
        <v/>
      </c>
      <c r="FM137" s="261" t="str">
        <f t="shared" si="615"/>
        <v/>
      </c>
      <c r="FN137" s="261" t="str">
        <f t="shared" si="615"/>
        <v/>
      </c>
      <c r="FO137" s="261" t="str">
        <f t="shared" si="615"/>
        <v/>
      </c>
      <c r="FP137" s="261" t="str">
        <f t="shared" si="615"/>
        <v/>
      </c>
      <c r="FQ137" s="261" t="str">
        <f t="shared" si="615"/>
        <v/>
      </c>
      <c r="FR137" s="261" t="str">
        <f t="shared" si="615"/>
        <v/>
      </c>
      <c r="FS137" s="261" t="str">
        <f t="shared" si="615"/>
        <v/>
      </c>
      <c r="FT137" s="261" t="str">
        <f t="shared" si="615"/>
        <v/>
      </c>
      <c r="FU137" s="263" t="str">
        <f t="shared" si="624"/>
        <v/>
      </c>
      <c r="FV137" s="263" t="str">
        <f t="shared" si="624"/>
        <v/>
      </c>
      <c r="FW137" s="263" t="str">
        <f t="shared" si="624"/>
        <v/>
      </c>
      <c r="FX137" s="263" t="str">
        <f t="shared" si="624"/>
        <v/>
      </c>
      <c r="FY137" s="263" t="str">
        <f t="shared" si="624"/>
        <v/>
      </c>
      <c r="FZ137" s="263" t="str">
        <f t="shared" si="624"/>
        <v/>
      </c>
      <c r="GA137" s="263" t="str">
        <f t="shared" si="624"/>
        <v/>
      </c>
      <c r="GB137" s="263" t="str">
        <f t="shared" si="624"/>
        <v/>
      </c>
      <c r="GC137" s="263" t="str">
        <f t="shared" si="624"/>
        <v/>
      </c>
      <c r="GD137" s="263" t="str">
        <f t="shared" si="617"/>
        <v/>
      </c>
      <c r="GE137" s="263" t="str">
        <f t="shared" si="617"/>
        <v/>
      </c>
      <c r="GF137" s="263" t="str">
        <f t="shared" si="617"/>
        <v/>
      </c>
      <c r="GG137" s="263" t="str">
        <f t="shared" si="617"/>
        <v/>
      </c>
      <c r="GH137" s="263" t="str">
        <f t="shared" si="617"/>
        <v/>
      </c>
      <c r="GI137" s="263" t="str">
        <f t="shared" si="617"/>
        <v/>
      </c>
      <c r="GJ137" s="263" t="str">
        <f t="shared" si="617"/>
        <v/>
      </c>
      <c r="GK137" s="263" t="str">
        <f t="shared" si="617"/>
        <v/>
      </c>
      <c r="GL137" s="263" t="str">
        <f t="shared" si="617"/>
        <v/>
      </c>
      <c r="GM137" s="265" t="str">
        <f t="shared" ref="GM137:GU146" si="651">CONCATENATE(IF(LOOKUP($DR$2-1,$AT$7:$DQ$7,$AT137:$DQ137)=GM$9,LOOKUP(GM$2,$AT$7:$DQ$7,$AT137:$DQ137),""),IF(LOOKUP($DR$3-1,$AT$7:$DQ$7,$AT137:$DQ137)=GM$9,LOOKUP(GM$3,$AT$7:$DQ$7,$AT137:$DQ137),""),IF(LOOKUP($DR$4-1,$AT$7:$DQ$7,$AT137:$DQ137)=GM$9,LOOKUP(GM$4,$AT$7:$DQ$7,$AT137:$DQ137),""),IF(LOOKUP($DR$5-1,$AT$7:$DQ$7,$AT137:$DQ137)=GM$9,LOOKUP(GM$5,$AT$7:$DQ$7,$AT137:$DQ137),""))</f>
        <v/>
      </c>
      <c r="GN137" s="265" t="str">
        <f t="shared" si="651"/>
        <v/>
      </c>
      <c r="GO137" s="265" t="str">
        <f t="shared" si="651"/>
        <v/>
      </c>
      <c r="GP137" s="265" t="str">
        <f t="shared" si="651"/>
        <v/>
      </c>
      <c r="GQ137" s="265" t="str">
        <f t="shared" si="651"/>
        <v/>
      </c>
      <c r="GR137" s="265" t="str">
        <f t="shared" si="651"/>
        <v/>
      </c>
      <c r="GS137" s="265" t="str">
        <f t="shared" si="651"/>
        <v/>
      </c>
      <c r="GT137" s="265" t="str">
        <f t="shared" si="651"/>
        <v/>
      </c>
      <c r="GU137" s="265" t="str">
        <f t="shared" si="651"/>
        <v/>
      </c>
      <c r="GV137" s="265" t="str">
        <f t="shared" si="619"/>
        <v/>
      </c>
      <c r="GW137" s="265" t="str">
        <f t="shared" si="619"/>
        <v/>
      </c>
      <c r="GX137" s="265" t="str">
        <f t="shared" si="619"/>
        <v/>
      </c>
      <c r="GY137" s="265" t="str">
        <f t="shared" si="619"/>
        <v/>
      </c>
      <c r="GZ137" s="265" t="str">
        <f t="shared" si="619"/>
        <v/>
      </c>
      <c r="HA137" s="265" t="str">
        <f t="shared" si="619"/>
        <v/>
      </c>
      <c r="HB137" s="265" t="str">
        <f t="shared" si="619"/>
        <v/>
      </c>
      <c r="HC137" s="265" t="str">
        <f t="shared" si="619"/>
        <v/>
      </c>
      <c r="HD137" s="265" t="str">
        <f t="shared" si="619"/>
        <v/>
      </c>
      <c r="HF137" s="265">
        <f t="shared" si="640"/>
        <v>126</v>
      </c>
      <c r="HG137" s="267" t="str">
        <f t="shared" si="638"/>
        <v/>
      </c>
      <c r="HH137" s="267" t="str">
        <f t="shared" si="638"/>
        <v/>
      </c>
      <c r="HI137" s="267" t="str">
        <f t="shared" si="638"/>
        <v/>
      </c>
      <c r="HJ137" s="267" t="str">
        <f t="shared" si="638"/>
        <v/>
      </c>
      <c r="HK137" s="267" t="str">
        <f t="shared" si="638"/>
        <v/>
      </c>
      <c r="HL137" s="267" t="str">
        <f t="shared" si="638"/>
        <v/>
      </c>
      <c r="HM137" s="267" t="str">
        <f t="shared" si="638"/>
        <v/>
      </c>
      <c r="HN137" s="267" t="str">
        <f t="shared" si="638"/>
        <v/>
      </c>
      <c r="HO137" s="267" t="str">
        <f t="shared" si="638"/>
        <v/>
      </c>
      <c r="HP137" s="267" t="str">
        <f t="shared" si="638"/>
        <v/>
      </c>
      <c r="HQ137" s="267" t="str">
        <f t="shared" si="639"/>
        <v/>
      </c>
      <c r="HR137" s="267" t="str">
        <f t="shared" si="639"/>
        <v/>
      </c>
      <c r="HS137" s="267" t="str">
        <f t="shared" si="639"/>
        <v/>
      </c>
      <c r="HT137" s="267" t="str">
        <f t="shared" si="639"/>
        <v/>
      </c>
      <c r="HU137" s="267" t="str">
        <f t="shared" si="639"/>
        <v/>
      </c>
      <c r="HV137" s="267" t="str">
        <f t="shared" si="639"/>
        <v/>
      </c>
      <c r="HW137" s="267" t="str">
        <f t="shared" si="639"/>
        <v/>
      </c>
      <c r="HX137" s="267" t="str">
        <f t="shared" si="639"/>
        <v/>
      </c>
      <c r="HY137" s="267" t="str">
        <f t="shared" si="639"/>
        <v/>
      </c>
      <c r="HZ137" s="267" t="str">
        <f t="shared" si="639"/>
        <v/>
      </c>
      <c r="IA137" s="264"/>
      <c r="IB137" s="267" t="str">
        <f t="shared" si="567"/>
        <v/>
      </c>
      <c r="IC137" s="267" t="str">
        <f t="shared" si="568"/>
        <v/>
      </c>
      <c r="ID137" s="267" t="str">
        <f t="shared" si="569"/>
        <v/>
      </c>
      <c r="IE137" s="267" t="str">
        <f t="shared" si="570"/>
        <v/>
      </c>
      <c r="IF137" s="267" t="str">
        <f t="shared" si="571"/>
        <v/>
      </c>
      <c r="IG137" s="267" t="str">
        <f t="shared" si="572"/>
        <v/>
      </c>
      <c r="IH137" s="267" t="str">
        <f t="shared" si="573"/>
        <v/>
      </c>
      <c r="II137" s="267" t="str">
        <f t="shared" si="574"/>
        <v/>
      </c>
      <c r="IJ137" s="267" t="str">
        <f t="shared" si="575"/>
        <v/>
      </c>
      <c r="IK137" s="267" t="str">
        <f t="shared" si="576"/>
        <v/>
      </c>
      <c r="IL137" s="267" t="str">
        <f t="shared" si="577"/>
        <v/>
      </c>
      <c r="IM137" s="267" t="str">
        <f t="shared" si="578"/>
        <v/>
      </c>
      <c r="IN137" s="267" t="str">
        <f t="shared" si="579"/>
        <v/>
      </c>
      <c r="IO137" s="267" t="str">
        <f t="shared" si="580"/>
        <v/>
      </c>
      <c r="IP137" s="267" t="str">
        <f t="shared" si="581"/>
        <v/>
      </c>
      <c r="IQ137" s="267" t="str">
        <f t="shared" si="582"/>
        <v/>
      </c>
      <c r="IR137" s="267" t="str">
        <f t="shared" si="583"/>
        <v/>
      </c>
      <c r="IS137" s="267" t="str">
        <f t="shared" si="584"/>
        <v/>
      </c>
      <c r="IT137" s="267" t="str">
        <f t="shared" si="585"/>
        <v/>
      </c>
      <c r="IU137" s="267" t="str">
        <f t="shared" si="586"/>
        <v/>
      </c>
      <c r="IV137" s="264"/>
      <c r="IW137" s="268">
        <v>110</v>
      </c>
      <c r="IX137" s="265" t="str">
        <f t="shared" si="523"/>
        <v/>
      </c>
      <c r="IY137" s="265" t="str">
        <f t="shared" si="648"/>
        <v/>
      </c>
      <c r="IZ137" s="265" t="str">
        <f t="shared" si="648"/>
        <v/>
      </c>
      <c r="JA137" s="265" t="str">
        <f t="shared" si="648"/>
        <v/>
      </c>
      <c r="JB137" s="265" t="str">
        <f t="shared" si="610"/>
        <v/>
      </c>
      <c r="JC137" s="265" t="str">
        <f t="shared" si="610"/>
        <v/>
      </c>
      <c r="JD137" s="265" t="str">
        <f t="shared" si="610"/>
        <v/>
      </c>
      <c r="JE137" s="265" t="str">
        <f t="shared" si="611"/>
        <v/>
      </c>
      <c r="JF137" s="265" t="str">
        <f t="shared" si="611"/>
        <v/>
      </c>
      <c r="JG137" s="265" t="str">
        <f t="shared" si="611"/>
        <v/>
      </c>
      <c r="JH137" s="265" t="str">
        <f t="shared" si="611"/>
        <v/>
      </c>
      <c r="JI137" s="265" t="str">
        <f t="shared" si="611"/>
        <v/>
      </c>
      <c r="JJ137" s="265" t="str">
        <f t="shared" si="611"/>
        <v/>
      </c>
      <c r="JK137" s="265" t="str">
        <f t="shared" si="611"/>
        <v/>
      </c>
      <c r="JL137" s="265" t="str">
        <f t="shared" si="611"/>
        <v/>
      </c>
      <c r="JM137" s="265" t="str">
        <f t="shared" si="611"/>
        <v/>
      </c>
      <c r="JN137" s="265" t="str">
        <f t="shared" si="611"/>
        <v/>
      </c>
      <c r="JO137" s="265" t="str">
        <f t="shared" si="611"/>
        <v/>
      </c>
      <c r="JP137" s="265" t="str">
        <f t="shared" si="611"/>
        <v/>
      </c>
      <c r="JQ137" s="265" t="str">
        <f t="shared" si="611"/>
        <v/>
      </c>
      <c r="JS137" s="265" t="str">
        <f>IF(IX137="","",SUM(IX$12:IX137)-IX137+1)</f>
        <v/>
      </c>
      <c r="JT137" s="265" t="str">
        <f>IF(IY137="","",SUM(IY$12:IY137)-IY137+1)</f>
        <v/>
      </c>
      <c r="JU137" s="265" t="str">
        <f>IF(IZ137="","",SUM(IZ$12:IZ137)-IZ137+1)</f>
        <v/>
      </c>
      <c r="JV137" s="265" t="str">
        <f>IF(JA137="","",SUM(JA$12:JA137)-JA137+1)</f>
        <v/>
      </c>
      <c r="JW137" s="265" t="str">
        <f>IF(JB137="","",SUM(JB$12:JB137)-JB137+1)</f>
        <v/>
      </c>
      <c r="JX137" s="265" t="str">
        <f>IF(JC137="","",SUM(JC$12:JC137)-JC137+1)</f>
        <v/>
      </c>
      <c r="JY137" s="265" t="str">
        <f>IF(JD137="","",SUM(JD$12:JD137)-JD137+1)</f>
        <v/>
      </c>
      <c r="JZ137" s="265" t="str">
        <f>IF(JE137="","",SUM(JE$12:JE137)-JE137+1)</f>
        <v/>
      </c>
      <c r="KA137" s="265" t="str">
        <f>IF(JF137="","",SUM(JF$12:JF137)-JF137+1)</f>
        <v/>
      </c>
      <c r="KB137" s="265" t="str">
        <f>IF(JG137="","",SUM(JG$12:JG137)-JG137+1)</f>
        <v/>
      </c>
      <c r="KC137" s="265" t="str">
        <f>IF(JH137="","",SUM(JH$12:JH137)-JH137+1)</f>
        <v/>
      </c>
      <c r="KD137" s="265" t="str">
        <f>IF(JI137="","",SUM(JI$12:JI137)-JI137+1)</f>
        <v/>
      </c>
      <c r="KE137" s="265" t="str">
        <f>IF(JJ137="","",SUM(JJ$12:JJ137)-JJ137+1)</f>
        <v/>
      </c>
      <c r="KF137" s="265" t="str">
        <f>IF(JK137="","",SUM(JK$12:JK137)-JK137+1)</f>
        <v/>
      </c>
      <c r="KG137" s="265" t="str">
        <f>IF(JL137="","",SUM(JL$12:JL137)-JL137+1)</f>
        <v/>
      </c>
      <c r="KH137" s="265" t="str">
        <f>IF(JM137="","",SUM(JM$12:JM137)-JM137+1)</f>
        <v/>
      </c>
      <c r="KI137" s="265" t="str">
        <f>IF(JN137="","",SUM(JN$12:JN137)-JN137+1)</f>
        <v/>
      </c>
      <c r="KJ137" s="265" t="str">
        <f>IF(JO137="","",SUM(JO$12:JO137)-JO137+1)</f>
        <v/>
      </c>
      <c r="KK137" s="265" t="str">
        <f>IF(JP137="","",SUM(JP$12:JP137)-JP137+1)</f>
        <v/>
      </c>
      <c r="KL137" s="265" t="str">
        <f>IF(JQ137="","",SUM(JQ$12:JQ137)-JQ137+1)</f>
        <v/>
      </c>
      <c r="KN137" s="265"/>
      <c r="KO137" s="265"/>
      <c r="KP137" s="265"/>
      <c r="KQ137" s="265"/>
      <c r="KR137" s="265"/>
      <c r="KS137" s="265"/>
      <c r="KT137" s="265"/>
      <c r="KU137" s="265" t="str">
        <f t="shared" si="587"/>
        <v/>
      </c>
      <c r="KV137" s="265" t="str">
        <f t="shared" si="588"/>
        <v/>
      </c>
      <c r="KW137" s="265" t="str">
        <f t="shared" si="589"/>
        <v/>
      </c>
      <c r="KX137" s="265" t="str">
        <f t="shared" si="590"/>
        <v/>
      </c>
      <c r="KY137" s="265" t="str">
        <f t="shared" si="591"/>
        <v/>
      </c>
      <c r="KZ137" s="265" t="str">
        <f t="shared" si="592"/>
        <v/>
      </c>
      <c r="LA137" s="265" t="str">
        <f t="shared" si="593"/>
        <v/>
      </c>
      <c r="LB137" s="265" t="str">
        <f t="shared" si="594"/>
        <v/>
      </c>
      <c r="LC137" s="265" t="str">
        <f t="shared" si="595"/>
        <v/>
      </c>
      <c r="LD137" s="265" t="str">
        <f t="shared" si="596"/>
        <v/>
      </c>
      <c r="LE137" s="265" t="str">
        <f t="shared" si="597"/>
        <v/>
      </c>
      <c r="LF137" s="265" t="str">
        <f t="shared" si="598"/>
        <v/>
      </c>
      <c r="LG137" s="265" t="str">
        <f t="shared" si="599"/>
        <v/>
      </c>
    </row>
    <row r="138" spans="1:319" s="266" customFormat="1" x14ac:dyDescent="0.25">
      <c r="A138" s="248">
        <f t="shared" si="422"/>
        <v>127</v>
      </c>
      <c r="B138" s="176"/>
      <c r="C138" s="45"/>
      <c r="D138" s="45"/>
      <c r="E138" s="169"/>
      <c r="F138" s="46"/>
      <c r="G138" s="172"/>
      <c r="H138" s="54"/>
      <c r="I138" s="54"/>
      <c r="J138" s="54"/>
      <c r="K138" s="54"/>
      <c r="L138" s="248"/>
      <c r="M138" s="248"/>
      <c r="N138" s="44"/>
      <c r="O138" s="44"/>
      <c r="P138" s="43"/>
      <c r="Q138" s="43"/>
      <c r="R138" s="43"/>
      <c r="S138" s="43" t="str">
        <f t="shared" si="643"/>
        <v/>
      </c>
      <c r="T138" s="54"/>
      <c r="U138" s="54"/>
      <c r="V138" s="54"/>
      <c r="W138" s="343" t="str">
        <f t="shared" si="513"/>
        <v/>
      </c>
      <c r="X138" s="344" t="str">
        <f t="shared" si="514"/>
        <v/>
      </c>
      <c r="Y138" s="45"/>
      <c r="Z138" s="45"/>
      <c r="AA138" s="54"/>
      <c r="AB138" s="54"/>
      <c r="AC138" s="54"/>
      <c r="AD138" s="44"/>
      <c r="AE138" s="44"/>
      <c r="AF138" s="44"/>
      <c r="AG138" s="45"/>
      <c r="AH138" s="45"/>
      <c r="AI138" s="45"/>
      <c r="AJ138" s="46"/>
      <c r="AK138" s="46"/>
      <c r="AL138" s="46"/>
      <c r="AN138" s="307" t="str">
        <f t="shared" si="377"/>
        <v/>
      </c>
      <c r="AO138" s="256" t="str">
        <f t="shared" si="378"/>
        <v/>
      </c>
      <c r="AP138" s="45" t="str">
        <f t="shared" si="397"/>
        <v/>
      </c>
      <c r="AQ138" s="308" t="str">
        <f t="shared" si="423"/>
        <v/>
      </c>
      <c r="AR138" s="43" t="str">
        <f t="shared" si="379"/>
        <v/>
      </c>
      <c r="AS138" s="255"/>
      <c r="AT138" s="256" t="str">
        <f t="shared" si="380"/>
        <v/>
      </c>
      <c r="AU138" s="257" t="str">
        <f t="shared" si="630"/>
        <v/>
      </c>
      <c r="AV138" s="257" t="str">
        <f t="shared" si="630"/>
        <v/>
      </c>
      <c r="AW138" s="257" t="str">
        <f t="shared" si="630"/>
        <v/>
      </c>
      <c r="AX138" s="257" t="str">
        <f t="shared" si="630"/>
        <v/>
      </c>
      <c r="AY138" s="257" t="str">
        <f t="shared" si="630"/>
        <v/>
      </c>
      <c r="AZ138" s="257" t="str">
        <f t="shared" si="630"/>
        <v/>
      </c>
      <c r="BA138" s="257" t="str">
        <f t="shared" si="630"/>
        <v/>
      </c>
      <c r="BB138" s="257" t="str">
        <f t="shared" si="630"/>
        <v/>
      </c>
      <c r="BC138" s="257" t="str">
        <f t="shared" si="630"/>
        <v/>
      </c>
      <c r="BD138" s="257" t="str">
        <f t="shared" si="630"/>
        <v/>
      </c>
      <c r="BE138" s="257" t="str">
        <f t="shared" si="631"/>
        <v/>
      </c>
      <c r="BF138" s="257" t="str">
        <f t="shared" si="631"/>
        <v/>
      </c>
      <c r="BG138" s="257" t="str">
        <f t="shared" si="631"/>
        <v/>
      </c>
      <c r="BH138" s="257" t="str">
        <f t="shared" si="631"/>
        <v/>
      </c>
      <c r="BI138" s="257" t="str">
        <f t="shared" si="631"/>
        <v/>
      </c>
      <c r="BJ138" s="257" t="str">
        <f t="shared" si="631"/>
        <v/>
      </c>
      <c r="BK138" s="257" t="str">
        <f t="shared" si="631"/>
        <v/>
      </c>
      <c r="BL138" s="257" t="str">
        <f t="shared" si="631"/>
        <v/>
      </c>
      <c r="BM138" s="258" t="str">
        <f t="shared" si="381"/>
        <v/>
      </c>
      <c r="BN138" s="259" t="str">
        <f t="shared" si="632"/>
        <v/>
      </c>
      <c r="BO138" s="259" t="str">
        <f t="shared" si="632"/>
        <v/>
      </c>
      <c r="BP138" s="259" t="str">
        <f t="shared" si="632"/>
        <v/>
      </c>
      <c r="BQ138" s="259" t="str">
        <f t="shared" si="632"/>
        <v/>
      </c>
      <c r="BR138" s="259" t="str">
        <f t="shared" si="632"/>
        <v/>
      </c>
      <c r="BS138" s="259" t="str">
        <f t="shared" si="632"/>
        <v/>
      </c>
      <c r="BT138" s="259" t="str">
        <f t="shared" si="632"/>
        <v/>
      </c>
      <c r="BU138" s="259" t="str">
        <f t="shared" si="632"/>
        <v/>
      </c>
      <c r="BV138" s="259" t="str">
        <f t="shared" si="632"/>
        <v/>
      </c>
      <c r="BW138" s="259" t="str">
        <f t="shared" si="632"/>
        <v/>
      </c>
      <c r="BX138" s="259" t="str">
        <f t="shared" si="633"/>
        <v/>
      </c>
      <c r="BY138" s="259" t="str">
        <f t="shared" si="633"/>
        <v/>
      </c>
      <c r="BZ138" s="259" t="str">
        <f t="shared" si="633"/>
        <v/>
      </c>
      <c r="CA138" s="259" t="str">
        <f t="shared" si="633"/>
        <v/>
      </c>
      <c r="CB138" s="259" t="str">
        <f t="shared" si="633"/>
        <v/>
      </c>
      <c r="CC138" s="259" t="str">
        <f t="shared" si="633"/>
        <v/>
      </c>
      <c r="CD138" s="259" t="str">
        <f t="shared" si="633"/>
        <v/>
      </c>
      <c r="CE138" s="259" t="str">
        <f t="shared" si="633"/>
        <v/>
      </c>
      <c r="CF138" s="260" t="str">
        <f t="shared" si="382"/>
        <v/>
      </c>
      <c r="CG138" s="261" t="str">
        <f t="shared" si="634"/>
        <v/>
      </c>
      <c r="CH138" s="261" t="str">
        <f t="shared" si="634"/>
        <v/>
      </c>
      <c r="CI138" s="261" t="str">
        <f t="shared" si="634"/>
        <v/>
      </c>
      <c r="CJ138" s="261" t="str">
        <f t="shared" si="634"/>
        <v/>
      </c>
      <c r="CK138" s="261" t="str">
        <f t="shared" si="634"/>
        <v/>
      </c>
      <c r="CL138" s="261" t="str">
        <f t="shared" si="634"/>
        <v/>
      </c>
      <c r="CM138" s="261" t="str">
        <f t="shared" si="634"/>
        <v/>
      </c>
      <c r="CN138" s="261" t="str">
        <f t="shared" si="634"/>
        <v/>
      </c>
      <c r="CO138" s="261" t="str">
        <f t="shared" si="634"/>
        <v/>
      </c>
      <c r="CP138" s="261" t="str">
        <f t="shared" si="634"/>
        <v/>
      </c>
      <c r="CQ138" s="261" t="str">
        <f t="shared" si="635"/>
        <v/>
      </c>
      <c r="CR138" s="261" t="str">
        <f t="shared" si="635"/>
        <v/>
      </c>
      <c r="CS138" s="261" t="str">
        <f t="shared" si="635"/>
        <v/>
      </c>
      <c r="CT138" s="261" t="str">
        <f t="shared" si="635"/>
        <v/>
      </c>
      <c r="CU138" s="261" t="str">
        <f t="shared" si="635"/>
        <v/>
      </c>
      <c r="CV138" s="261" t="str">
        <f t="shared" si="635"/>
        <v/>
      </c>
      <c r="CW138" s="261" t="str">
        <f t="shared" si="635"/>
        <v/>
      </c>
      <c r="CX138" s="261" t="str">
        <f t="shared" si="635"/>
        <v/>
      </c>
      <c r="CY138" s="262" t="str">
        <f t="shared" si="383"/>
        <v/>
      </c>
      <c r="CZ138" s="263" t="str">
        <f t="shared" si="636"/>
        <v/>
      </c>
      <c r="DA138" s="263" t="str">
        <f t="shared" si="636"/>
        <v/>
      </c>
      <c r="DB138" s="263" t="str">
        <f t="shared" si="636"/>
        <v/>
      </c>
      <c r="DC138" s="263" t="str">
        <f t="shared" si="636"/>
        <v/>
      </c>
      <c r="DD138" s="263" t="str">
        <f t="shared" si="636"/>
        <v/>
      </c>
      <c r="DE138" s="263" t="str">
        <f t="shared" si="636"/>
        <v/>
      </c>
      <c r="DF138" s="263" t="str">
        <f t="shared" si="636"/>
        <v/>
      </c>
      <c r="DG138" s="263" t="str">
        <f t="shared" si="636"/>
        <v/>
      </c>
      <c r="DH138" s="263" t="str">
        <f t="shared" si="636"/>
        <v/>
      </c>
      <c r="DI138" s="263" t="str">
        <f t="shared" si="636"/>
        <v/>
      </c>
      <c r="DJ138" s="263" t="str">
        <f t="shared" si="637"/>
        <v/>
      </c>
      <c r="DK138" s="263" t="str">
        <f t="shared" si="637"/>
        <v/>
      </c>
      <c r="DL138" s="263" t="str">
        <f t="shared" si="637"/>
        <v/>
      </c>
      <c r="DM138" s="263" t="str">
        <f t="shared" si="637"/>
        <v/>
      </c>
      <c r="DN138" s="263" t="str">
        <f t="shared" si="637"/>
        <v/>
      </c>
      <c r="DO138" s="263" t="str">
        <f t="shared" si="637"/>
        <v/>
      </c>
      <c r="DP138" s="263" t="str">
        <f t="shared" si="637"/>
        <v/>
      </c>
      <c r="DQ138" s="263" t="str">
        <f t="shared" si="637"/>
        <v/>
      </c>
      <c r="DR138" s="264"/>
      <c r="DS138" s="257" t="str">
        <f t="shared" si="649"/>
        <v/>
      </c>
      <c r="DT138" s="257" t="str">
        <f t="shared" si="649"/>
        <v/>
      </c>
      <c r="DU138" s="257" t="str">
        <f t="shared" si="649"/>
        <v/>
      </c>
      <c r="DV138" s="257" t="str">
        <f t="shared" si="649"/>
        <v/>
      </c>
      <c r="DW138" s="257" t="str">
        <f t="shared" si="649"/>
        <v/>
      </c>
      <c r="DX138" s="257" t="str">
        <f t="shared" si="649"/>
        <v/>
      </c>
      <c r="DY138" s="257" t="str">
        <f t="shared" si="649"/>
        <v/>
      </c>
      <c r="DZ138" s="257" t="str">
        <f t="shared" si="649"/>
        <v/>
      </c>
      <c r="EA138" s="257" t="str">
        <f t="shared" si="645"/>
        <v/>
      </c>
      <c r="EB138" s="257" t="str">
        <f t="shared" si="645"/>
        <v/>
      </c>
      <c r="EC138" s="257" t="str">
        <f t="shared" si="645"/>
        <v/>
      </c>
      <c r="ED138" s="257" t="str">
        <f t="shared" si="645"/>
        <v/>
      </c>
      <c r="EE138" s="257" t="str">
        <f t="shared" si="645"/>
        <v/>
      </c>
      <c r="EF138" s="257" t="str">
        <f t="shared" si="645"/>
        <v/>
      </c>
      <c r="EG138" s="257" t="str">
        <f t="shared" si="645"/>
        <v/>
      </c>
      <c r="EH138" s="257" t="str">
        <f t="shared" si="645"/>
        <v/>
      </c>
      <c r="EI138" s="257" t="str">
        <f t="shared" si="645"/>
        <v/>
      </c>
      <c r="EJ138" s="257" t="str">
        <f t="shared" si="645"/>
        <v/>
      </c>
      <c r="EK138" s="259" t="str">
        <f t="shared" si="646"/>
        <v/>
      </c>
      <c r="EL138" s="259" t="str">
        <f t="shared" si="646"/>
        <v/>
      </c>
      <c r="EM138" s="259" t="str">
        <f t="shared" si="647"/>
        <v/>
      </c>
      <c r="EN138" s="259" t="str">
        <f t="shared" si="647"/>
        <v/>
      </c>
      <c r="EO138" s="259" t="str">
        <f t="shared" si="647"/>
        <v/>
      </c>
      <c r="EP138" s="259" t="str">
        <f t="shared" si="647"/>
        <v/>
      </c>
      <c r="EQ138" s="259" t="str">
        <f t="shared" si="647"/>
        <v/>
      </c>
      <c r="ER138" s="259" t="str">
        <f t="shared" si="647"/>
        <v/>
      </c>
      <c r="ES138" s="259" t="str">
        <f t="shared" si="647"/>
        <v/>
      </c>
      <c r="ET138" s="259" t="str">
        <f t="shared" si="613"/>
        <v/>
      </c>
      <c r="EU138" s="259" t="str">
        <f t="shared" si="613"/>
        <v/>
      </c>
      <c r="EV138" s="259" t="str">
        <f t="shared" si="613"/>
        <v/>
      </c>
      <c r="EW138" s="259" t="str">
        <f t="shared" si="613"/>
        <v/>
      </c>
      <c r="EX138" s="259" t="str">
        <f t="shared" si="613"/>
        <v/>
      </c>
      <c r="EY138" s="259" t="str">
        <f t="shared" si="613"/>
        <v/>
      </c>
      <c r="EZ138" s="259" t="str">
        <f t="shared" si="613"/>
        <v/>
      </c>
      <c r="FA138" s="259" t="str">
        <f t="shared" si="613"/>
        <v/>
      </c>
      <c r="FB138" s="259" t="str">
        <f t="shared" si="613"/>
        <v/>
      </c>
      <c r="FC138" s="261" t="str">
        <f t="shared" si="650"/>
        <v/>
      </c>
      <c r="FD138" s="261" t="str">
        <f t="shared" si="650"/>
        <v/>
      </c>
      <c r="FE138" s="261" t="str">
        <f t="shared" si="650"/>
        <v/>
      </c>
      <c r="FF138" s="261" t="str">
        <f t="shared" si="650"/>
        <v/>
      </c>
      <c r="FG138" s="261" t="str">
        <f t="shared" si="650"/>
        <v/>
      </c>
      <c r="FH138" s="261" t="str">
        <f t="shared" si="650"/>
        <v/>
      </c>
      <c r="FI138" s="261" t="str">
        <f t="shared" si="650"/>
        <v/>
      </c>
      <c r="FJ138" s="261" t="str">
        <f t="shared" si="650"/>
        <v/>
      </c>
      <c r="FK138" s="261" t="str">
        <f t="shared" si="650"/>
        <v/>
      </c>
      <c r="FL138" s="261" t="str">
        <f t="shared" si="615"/>
        <v/>
      </c>
      <c r="FM138" s="261" t="str">
        <f t="shared" si="615"/>
        <v/>
      </c>
      <c r="FN138" s="261" t="str">
        <f t="shared" si="615"/>
        <v/>
      </c>
      <c r="FO138" s="261" t="str">
        <f t="shared" si="615"/>
        <v/>
      </c>
      <c r="FP138" s="261" t="str">
        <f t="shared" si="615"/>
        <v/>
      </c>
      <c r="FQ138" s="261" t="str">
        <f t="shared" si="615"/>
        <v/>
      </c>
      <c r="FR138" s="261" t="str">
        <f t="shared" si="615"/>
        <v/>
      </c>
      <c r="FS138" s="261" t="str">
        <f t="shared" si="615"/>
        <v/>
      </c>
      <c r="FT138" s="261" t="str">
        <f t="shared" si="615"/>
        <v/>
      </c>
      <c r="FU138" s="263" t="str">
        <f t="shared" si="624"/>
        <v/>
      </c>
      <c r="FV138" s="263" t="str">
        <f t="shared" si="624"/>
        <v/>
      </c>
      <c r="FW138" s="263" t="str">
        <f t="shared" si="624"/>
        <v/>
      </c>
      <c r="FX138" s="263" t="str">
        <f t="shared" si="624"/>
        <v/>
      </c>
      <c r="FY138" s="263" t="str">
        <f t="shared" si="624"/>
        <v/>
      </c>
      <c r="FZ138" s="263" t="str">
        <f t="shared" si="624"/>
        <v/>
      </c>
      <c r="GA138" s="263" t="str">
        <f t="shared" si="624"/>
        <v/>
      </c>
      <c r="GB138" s="263" t="str">
        <f t="shared" si="624"/>
        <v/>
      </c>
      <c r="GC138" s="263" t="str">
        <f t="shared" si="624"/>
        <v/>
      </c>
      <c r="GD138" s="263" t="str">
        <f t="shared" si="617"/>
        <v/>
      </c>
      <c r="GE138" s="263" t="str">
        <f t="shared" si="617"/>
        <v/>
      </c>
      <c r="GF138" s="263" t="str">
        <f t="shared" si="617"/>
        <v/>
      </c>
      <c r="GG138" s="263" t="str">
        <f t="shared" si="617"/>
        <v/>
      </c>
      <c r="GH138" s="263" t="str">
        <f t="shared" si="617"/>
        <v/>
      </c>
      <c r="GI138" s="263" t="str">
        <f t="shared" si="617"/>
        <v/>
      </c>
      <c r="GJ138" s="263" t="str">
        <f t="shared" si="617"/>
        <v/>
      </c>
      <c r="GK138" s="263" t="str">
        <f t="shared" si="617"/>
        <v/>
      </c>
      <c r="GL138" s="263" t="str">
        <f t="shared" si="617"/>
        <v/>
      </c>
      <c r="GM138" s="265" t="str">
        <f t="shared" si="651"/>
        <v/>
      </c>
      <c r="GN138" s="265" t="str">
        <f t="shared" si="651"/>
        <v/>
      </c>
      <c r="GO138" s="265" t="str">
        <f t="shared" si="651"/>
        <v/>
      </c>
      <c r="GP138" s="265" t="str">
        <f t="shared" si="651"/>
        <v/>
      </c>
      <c r="GQ138" s="265" t="str">
        <f t="shared" si="651"/>
        <v/>
      </c>
      <c r="GR138" s="265" t="str">
        <f t="shared" si="651"/>
        <v/>
      </c>
      <c r="GS138" s="265" t="str">
        <f t="shared" si="651"/>
        <v/>
      </c>
      <c r="GT138" s="265" t="str">
        <f t="shared" si="651"/>
        <v/>
      </c>
      <c r="GU138" s="265" t="str">
        <f t="shared" si="651"/>
        <v/>
      </c>
      <c r="GV138" s="265" t="str">
        <f t="shared" si="619"/>
        <v/>
      </c>
      <c r="GW138" s="265" t="str">
        <f t="shared" si="619"/>
        <v/>
      </c>
      <c r="GX138" s="265" t="str">
        <f t="shared" si="619"/>
        <v/>
      </c>
      <c r="GY138" s="265" t="str">
        <f t="shared" si="619"/>
        <v/>
      </c>
      <c r="GZ138" s="265" t="str">
        <f t="shared" si="619"/>
        <v/>
      </c>
      <c r="HA138" s="265" t="str">
        <f t="shared" si="619"/>
        <v/>
      </c>
      <c r="HB138" s="265" t="str">
        <f t="shared" si="619"/>
        <v/>
      </c>
      <c r="HC138" s="265" t="str">
        <f t="shared" si="619"/>
        <v/>
      </c>
      <c r="HD138" s="265" t="str">
        <f t="shared" si="619"/>
        <v/>
      </c>
      <c r="HF138" s="265">
        <f t="shared" si="640"/>
        <v>127</v>
      </c>
      <c r="HG138" s="267" t="str">
        <f t="shared" si="638"/>
        <v/>
      </c>
      <c r="HH138" s="267" t="str">
        <f t="shared" si="638"/>
        <v/>
      </c>
      <c r="HI138" s="267" t="str">
        <f t="shared" si="638"/>
        <v/>
      </c>
      <c r="HJ138" s="267" t="str">
        <f t="shared" si="638"/>
        <v/>
      </c>
      <c r="HK138" s="267" t="str">
        <f t="shared" si="638"/>
        <v/>
      </c>
      <c r="HL138" s="267" t="str">
        <f t="shared" si="638"/>
        <v/>
      </c>
      <c r="HM138" s="267" t="str">
        <f t="shared" si="638"/>
        <v/>
      </c>
      <c r="HN138" s="267" t="str">
        <f t="shared" si="638"/>
        <v/>
      </c>
      <c r="HO138" s="267" t="str">
        <f t="shared" si="638"/>
        <v/>
      </c>
      <c r="HP138" s="267" t="str">
        <f t="shared" si="638"/>
        <v/>
      </c>
      <c r="HQ138" s="267" t="str">
        <f t="shared" si="639"/>
        <v/>
      </c>
      <c r="HR138" s="267" t="str">
        <f t="shared" si="639"/>
        <v/>
      </c>
      <c r="HS138" s="267" t="str">
        <f t="shared" si="639"/>
        <v/>
      </c>
      <c r="HT138" s="267" t="str">
        <f t="shared" si="639"/>
        <v/>
      </c>
      <c r="HU138" s="267" t="str">
        <f t="shared" si="639"/>
        <v/>
      </c>
      <c r="HV138" s="267" t="str">
        <f t="shared" si="639"/>
        <v/>
      </c>
      <c r="HW138" s="267" t="str">
        <f t="shared" si="639"/>
        <v/>
      </c>
      <c r="HX138" s="267" t="str">
        <f t="shared" si="639"/>
        <v/>
      </c>
      <c r="HY138" s="267" t="str">
        <f t="shared" si="639"/>
        <v/>
      </c>
      <c r="HZ138" s="267" t="str">
        <f t="shared" si="639"/>
        <v/>
      </c>
      <c r="IA138" s="264"/>
      <c r="IB138" s="267" t="str">
        <f t="shared" si="567"/>
        <v/>
      </c>
      <c r="IC138" s="267" t="str">
        <f t="shared" si="568"/>
        <v/>
      </c>
      <c r="ID138" s="267" t="str">
        <f t="shared" si="569"/>
        <v/>
      </c>
      <c r="IE138" s="267" t="str">
        <f t="shared" si="570"/>
        <v/>
      </c>
      <c r="IF138" s="267" t="str">
        <f t="shared" si="571"/>
        <v/>
      </c>
      <c r="IG138" s="267" t="str">
        <f t="shared" si="572"/>
        <v/>
      </c>
      <c r="IH138" s="267" t="str">
        <f t="shared" si="573"/>
        <v/>
      </c>
      <c r="II138" s="267" t="str">
        <f t="shared" si="574"/>
        <v/>
      </c>
      <c r="IJ138" s="267" t="str">
        <f t="shared" si="575"/>
        <v/>
      </c>
      <c r="IK138" s="267" t="str">
        <f t="shared" si="576"/>
        <v/>
      </c>
      <c r="IL138" s="267" t="str">
        <f t="shared" si="577"/>
        <v/>
      </c>
      <c r="IM138" s="267" t="str">
        <f t="shared" si="578"/>
        <v/>
      </c>
      <c r="IN138" s="267" t="str">
        <f t="shared" si="579"/>
        <v/>
      </c>
      <c r="IO138" s="267" t="str">
        <f t="shared" si="580"/>
        <v/>
      </c>
      <c r="IP138" s="267" t="str">
        <f t="shared" si="581"/>
        <v/>
      </c>
      <c r="IQ138" s="267" t="str">
        <f t="shared" si="582"/>
        <v/>
      </c>
      <c r="IR138" s="267" t="str">
        <f t="shared" si="583"/>
        <v/>
      </c>
      <c r="IS138" s="267" t="str">
        <f t="shared" si="584"/>
        <v/>
      </c>
      <c r="IT138" s="267" t="str">
        <f t="shared" si="585"/>
        <v/>
      </c>
      <c r="IU138" s="267" t="str">
        <f t="shared" si="586"/>
        <v/>
      </c>
      <c r="IV138" s="264"/>
      <c r="IW138" s="268">
        <v>110</v>
      </c>
      <c r="IX138" s="265" t="str">
        <f t="shared" si="523"/>
        <v/>
      </c>
      <c r="IY138" s="265" t="str">
        <f t="shared" si="648"/>
        <v/>
      </c>
      <c r="IZ138" s="265" t="str">
        <f t="shared" si="648"/>
        <v/>
      </c>
      <c r="JA138" s="265" t="str">
        <f t="shared" si="648"/>
        <v/>
      </c>
      <c r="JB138" s="265" t="str">
        <f t="shared" si="610"/>
        <v/>
      </c>
      <c r="JC138" s="265" t="str">
        <f t="shared" si="610"/>
        <v/>
      </c>
      <c r="JD138" s="265" t="str">
        <f t="shared" si="610"/>
        <v/>
      </c>
      <c r="JE138" s="265" t="str">
        <f t="shared" si="611"/>
        <v/>
      </c>
      <c r="JF138" s="265" t="str">
        <f t="shared" si="611"/>
        <v/>
      </c>
      <c r="JG138" s="265" t="str">
        <f t="shared" si="611"/>
        <v/>
      </c>
      <c r="JH138" s="265" t="str">
        <f t="shared" si="611"/>
        <v/>
      </c>
      <c r="JI138" s="265" t="str">
        <f t="shared" si="611"/>
        <v/>
      </c>
      <c r="JJ138" s="265" t="str">
        <f t="shared" si="611"/>
        <v/>
      </c>
      <c r="JK138" s="265" t="str">
        <f t="shared" si="611"/>
        <v/>
      </c>
      <c r="JL138" s="265" t="str">
        <f t="shared" si="611"/>
        <v/>
      </c>
      <c r="JM138" s="265" t="str">
        <f t="shared" si="611"/>
        <v/>
      </c>
      <c r="JN138" s="265" t="str">
        <f t="shared" si="611"/>
        <v/>
      </c>
      <c r="JO138" s="265" t="str">
        <f t="shared" si="611"/>
        <v/>
      </c>
      <c r="JP138" s="265" t="str">
        <f t="shared" si="611"/>
        <v/>
      </c>
      <c r="JQ138" s="265" t="str">
        <f t="shared" si="611"/>
        <v/>
      </c>
      <c r="JS138" s="265" t="str">
        <f>IF(IX138="","",SUM(IX$12:IX138)-IX138+1)</f>
        <v/>
      </c>
      <c r="JT138" s="265" t="str">
        <f>IF(IY138="","",SUM(IY$12:IY138)-IY138+1)</f>
        <v/>
      </c>
      <c r="JU138" s="265" t="str">
        <f>IF(IZ138="","",SUM(IZ$12:IZ138)-IZ138+1)</f>
        <v/>
      </c>
      <c r="JV138" s="265" t="str">
        <f>IF(JA138="","",SUM(JA$12:JA138)-JA138+1)</f>
        <v/>
      </c>
      <c r="JW138" s="265" t="str">
        <f>IF(JB138="","",SUM(JB$12:JB138)-JB138+1)</f>
        <v/>
      </c>
      <c r="JX138" s="265" t="str">
        <f>IF(JC138="","",SUM(JC$12:JC138)-JC138+1)</f>
        <v/>
      </c>
      <c r="JY138" s="265" t="str">
        <f>IF(JD138="","",SUM(JD$12:JD138)-JD138+1)</f>
        <v/>
      </c>
      <c r="JZ138" s="265" t="str">
        <f>IF(JE138="","",SUM(JE$12:JE138)-JE138+1)</f>
        <v/>
      </c>
      <c r="KA138" s="265" t="str">
        <f>IF(JF138="","",SUM(JF$12:JF138)-JF138+1)</f>
        <v/>
      </c>
      <c r="KB138" s="265" t="str">
        <f>IF(JG138="","",SUM(JG$12:JG138)-JG138+1)</f>
        <v/>
      </c>
      <c r="KC138" s="265" t="str">
        <f>IF(JH138="","",SUM(JH$12:JH138)-JH138+1)</f>
        <v/>
      </c>
      <c r="KD138" s="265" t="str">
        <f>IF(JI138="","",SUM(JI$12:JI138)-JI138+1)</f>
        <v/>
      </c>
      <c r="KE138" s="265" t="str">
        <f>IF(JJ138="","",SUM(JJ$12:JJ138)-JJ138+1)</f>
        <v/>
      </c>
      <c r="KF138" s="265" t="str">
        <f>IF(JK138="","",SUM(JK$12:JK138)-JK138+1)</f>
        <v/>
      </c>
      <c r="KG138" s="265" t="str">
        <f>IF(JL138="","",SUM(JL$12:JL138)-JL138+1)</f>
        <v/>
      </c>
      <c r="KH138" s="265" t="str">
        <f>IF(JM138="","",SUM(JM$12:JM138)-JM138+1)</f>
        <v/>
      </c>
      <c r="KI138" s="265" t="str">
        <f>IF(JN138="","",SUM(JN$12:JN138)-JN138+1)</f>
        <v/>
      </c>
      <c r="KJ138" s="265" t="str">
        <f>IF(JO138="","",SUM(JO$12:JO138)-JO138+1)</f>
        <v/>
      </c>
      <c r="KK138" s="265" t="str">
        <f>IF(JP138="","",SUM(JP$12:JP138)-JP138+1)</f>
        <v/>
      </c>
      <c r="KL138" s="265" t="str">
        <f>IF(JQ138="","",SUM(JQ$12:JQ138)-JQ138+1)</f>
        <v/>
      </c>
      <c r="KN138" s="265"/>
      <c r="KO138" s="265"/>
      <c r="KP138" s="265"/>
      <c r="KQ138" s="265"/>
      <c r="KR138" s="265"/>
      <c r="KS138" s="265"/>
      <c r="KT138" s="265"/>
      <c r="KU138" s="265" t="str">
        <f t="shared" si="587"/>
        <v/>
      </c>
      <c r="KV138" s="265" t="str">
        <f t="shared" si="588"/>
        <v/>
      </c>
      <c r="KW138" s="265" t="str">
        <f t="shared" si="589"/>
        <v/>
      </c>
      <c r="KX138" s="265" t="str">
        <f t="shared" si="590"/>
        <v/>
      </c>
      <c r="KY138" s="265" t="str">
        <f t="shared" si="591"/>
        <v/>
      </c>
      <c r="KZ138" s="265" t="str">
        <f t="shared" si="592"/>
        <v/>
      </c>
      <c r="LA138" s="265" t="str">
        <f t="shared" si="593"/>
        <v/>
      </c>
      <c r="LB138" s="265" t="str">
        <f t="shared" si="594"/>
        <v/>
      </c>
      <c r="LC138" s="265" t="str">
        <f t="shared" si="595"/>
        <v/>
      </c>
      <c r="LD138" s="265" t="str">
        <f t="shared" si="596"/>
        <v/>
      </c>
      <c r="LE138" s="265" t="str">
        <f t="shared" si="597"/>
        <v/>
      </c>
      <c r="LF138" s="265" t="str">
        <f t="shared" si="598"/>
        <v/>
      </c>
      <c r="LG138" s="265" t="str">
        <f t="shared" si="599"/>
        <v/>
      </c>
    </row>
    <row r="139" spans="1:319" s="266" customFormat="1" x14ac:dyDescent="0.25">
      <c r="A139" s="248">
        <f t="shared" si="422"/>
        <v>128</v>
      </c>
      <c r="B139" s="176"/>
      <c r="C139" s="45"/>
      <c r="D139" s="45"/>
      <c r="E139" s="169"/>
      <c r="F139" s="46"/>
      <c r="G139" s="172"/>
      <c r="H139" s="54"/>
      <c r="I139" s="54"/>
      <c r="J139" s="54"/>
      <c r="K139" s="54"/>
      <c r="L139" s="248"/>
      <c r="M139" s="248"/>
      <c r="N139" s="44"/>
      <c r="O139" s="44"/>
      <c r="P139" s="43"/>
      <c r="Q139" s="43"/>
      <c r="R139" s="43"/>
      <c r="S139" s="43" t="str">
        <f t="shared" si="643"/>
        <v/>
      </c>
      <c r="T139" s="54"/>
      <c r="U139" s="54"/>
      <c r="V139" s="54"/>
      <c r="W139" s="343" t="str">
        <f t="shared" si="513"/>
        <v/>
      </c>
      <c r="X139" s="344" t="str">
        <f t="shared" si="514"/>
        <v/>
      </c>
      <c r="Y139" s="45"/>
      <c r="Z139" s="45"/>
      <c r="AA139" s="54"/>
      <c r="AB139" s="54"/>
      <c r="AC139" s="54"/>
      <c r="AD139" s="44"/>
      <c r="AE139" s="44"/>
      <c r="AF139" s="44"/>
      <c r="AG139" s="45"/>
      <c r="AH139" s="45"/>
      <c r="AI139" s="45"/>
      <c r="AJ139" s="46"/>
      <c r="AK139" s="46"/>
      <c r="AL139" s="46"/>
      <c r="AN139" s="307" t="str">
        <f t="shared" si="377"/>
        <v/>
      </c>
      <c r="AO139" s="256" t="str">
        <f t="shared" si="378"/>
        <v/>
      </c>
      <c r="AP139" s="45" t="str">
        <f t="shared" si="397"/>
        <v/>
      </c>
      <c r="AQ139" s="308" t="str">
        <f t="shared" si="423"/>
        <v/>
      </c>
      <c r="AR139" s="43" t="str">
        <f t="shared" si="379"/>
        <v/>
      </c>
      <c r="AS139" s="255"/>
      <c r="AT139" s="256" t="str">
        <f t="shared" si="380"/>
        <v/>
      </c>
      <c r="AU139" s="257" t="str">
        <f t="shared" si="630"/>
        <v/>
      </c>
      <c r="AV139" s="257" t="str">
        <f t="shared" si="630"/>
        <v/>
      </c>
      <c r="AW139" s="257" t="str">
        <f t="shared" si="630"/>
        <v/>
      </c>
      <c r="AX139" s="257" t="str">
        <f t="shared" si="630"/>
        <v/>
      </c>
      <c r="AY139" s="257" t="str">
        <f t="shared" si="630"/>
        <v/>
      </c>
      <c r="AZ139" s="257" t="str">
        <f t="shared" si="630"/>
        <v/>
      </c>
      <c r="BA139" s="257" t="str">
        <f t="shared" si="630"/>
        <v/>
      </c>
      <c r="BB139" s="257" t="str">
        <f t="shared" si="630"/>
        <v/>
      </c>
      <c r="BC139" s="257" t="str">
        <f t="shared" si="630"/>
        <v/>
      </c>
      <c r="BD139" s="257" t="str">
        <f t="shared" si="630"/>
        <v/>
      </c>
      <c r="BE139" s="257" t="str">
        <f t="shared" si="631"/>
        <v/>
      </c>
      <c r="BF139" s="257" t="str">
        <f t="shared" si="631"/>
        <v/>
      </c>
      <c r="BG139" s="257" t="str">
        <f t="shared" si="631"/>
        <v/>
      </c>
      <c r="BH139" s="257" t="str">
        <f t="shared" si="631"/>
        <v/>
      </c>
      <c r="BI139" s="257" t="str">
        <f t="shared" si="631"/>
        <v/>
      </c>
      <c r="BJ139" s="257" t="str">
        <f t="shared" si="631"/>
        <v/>
      </c>
      <c r="BK139" s="257" t="str">
        <f t="shared" si="631"/>
        <v/>
      </c>
      <c r="BL139" s="257" t="str">
        <f t="shared" si="631"/>
        <v/>
      </c>
      <c r="BM139" s="258" t="str">
        <f t="shared" si="381"/>
        <v/>
      </c>
      <c r="BN139" s="259" t="str">
        <f t="shared" si="632"/>
        <v/>
      </c>
      <c r="BO139" s="259" t="str">
        <f t="shared" si="632"/>
        <v/>
      </c>
      <c r="BP139" s="259" t="str">
        <f t="shared" si="632"/>
        <v/>
      </c>
      <c r="BQ139" s="259" t="str">
        <f t="shared" si="632"/>
        <v/>
      </c>
      <c r="BR139" s="259" t="str">
        <f t="shared" si="632"/>
        <v/>
      </c>
      <c r="BS139" s="259" t="str">
        <f t="shared" si="632"/>
        <v/>
      </c>
      <c r="BT139" s="259" t="str">
        <f t="shared" si="632"/>
        <v/>
      </c>
      <c r="BU139" s="259" t="str">
        <f t="shared" si="632"/>
        <v/>
      </c>
      <c r="BV139" s="259" t="str">
        <f t="shared" si="632"/>
        <v/>
      </c>
      <c r="BW139" s="259" t="str">
        <f t="shared" si="632"/>
        <v/>
      </c>
      <c r="BX139" s="259" t="str">
        <f t="shared" si="633"/>
        <v/>
      </c>
      <c r="BY139" s="259" t="str">
        <f t="shared" si="633"/>
        <v/>
      </c>
      <c r="BZ139" s="259" t="str">
        <f t="shared" si="633"/>
        <v/>
      </c>
      <c r="CA139" s="259" t="str">
        <f t="shared" si="633"/>
        <v/>
      </c>
      <c r="CB139" s="259" t="str">
        <f t="shared" si="633"/>
        <v/>
      </c>
      <c r="CC139" s="259" t="str">
        <f t="shared" si="633"/>
        <v/>
      </c>
      <c r="CD139" s="259" t="str">
        <f t="shared" si="633"/>
        <v/>
      </c>
      <c r="CE139" s="259" t="str">
        <f t="shared" si="633"/>
        <v/>
      </c>
      <c r="CF139" s="260" t="str">
        <f t="shared" si="382"/>
        <v/>
      </c>
      <c r="CG139" s="261" t="str">
        <f t="shared" si="634"/>
        <v/>
      </c>
      <c r="CH139" s="261" t="str">
        <f t="shared" si="634"/>
        <v/>
      </c>
      <c r="CI139" s="261" t="str">
        <f t="shared" si="634"/>
        <v/>
      </c>
      <c r="CJ139" s="261" t="str">
        <f t="shared" si="634"/>
        <v/>
      </c>
      <c r="CK139" s="261" t="str">
        <f t="shared" si="634"/>
        <v/>
      </c>
      <c r="CL139" s="261" t="str">
        <f t="shared" si="634"/>
        <v/>
      </c>
      <c r="CM139" s="261" t="str">
        <f t="shared" si="634"/>
        <v/>
      </c>
      <c r="CN139" s="261" t="str">
        <f t="shared" si="634"/>
        <v/>
      </c>
      <c r="CO139" s="261" t="str">
        <f t="shared" si="634"/>
        <v/>
      </c>
      <c r="CP139" s="261" t="str">
        <f t="shared" si="634"/>
        <v/>
      </c>
      <c r="CQ139" s="261" t="str">
        <f t="shared" si="635"/>
        <v/>
      </c>
      <c r="CR139" s="261" t="str">
        <f t="shared" si="635"/>
        <v/>
      </c>
      <c r="CS139" s="261" t="str">
        <f t="shared" si="635"/>
        <v/>
      </c>
      <c r="CT139" s="261" t="str">
        <f t="shared" si="635"/>
        <v/>
      </c>
      <c r="CU139" s="261" t="str">
        <f t="shared" si="635"/>
        <v/>
      </c>
      <c r="CV139" s="261" t="str">
        <f t="shared" si="635"/>
        <v/>
      </c>
      <c r="CW139" s="261" t="str">
        <f t="shared" si="635"/>
        <v/>
      </c>
      <c r="CX139" s="261" t="str">
        <f t="shared" si="635"/>
        <v/>
      </c>
      <c r="CY139" s="262" t="str">
        <f t="shared" si="383"/>
        <v/>
      </c>
      <c r="CZ139" s="263" t="str">
        <f t="shared" si="636"/>
        <v/>
      </c>
      <c r="DA139" s="263" t="str">
        <f t="shared" si="636"/>
        <v/>
      </c>
      <c r="DB139" s="263" t="str">
        <f t="shared" si="636"/>
        <v/>
      </c>
      <c r="DC139" s="263" t="str">
        <f t="shared" si="636"/>
        <v/>
      </c>
      <c r="DD139" s="263" t="str">
        <f t="shared" si="636"/>
        <v/>
      </c>
      <c r="DE139" s="263" t="str">
        <f t="shared" si="636"/>
        <v/>
      </c>
      <c r="DF139" s="263" t="str">
        <f t="shared" si="636"/>
        <v/>
      </c>
      <c r="DG139" s="263" t="str">
        <f t="shared" si="636"/>
        <v/>
      </c>
      <c r="DH139" s="263" t="str">
        <f t="shared" si="636"/>
        <v/>
      </c>
      <c r="DI139" s="263" t="str">
        <f t="shared" si="636"/>
        <v/>
      </c>
      <c r="DJ139" s="263" t="str">
        <f t="shared" si="637"/>
        <v/>
      </c>
      <c r="DK139" s="263" t="str">
        <f t="shared" si="637"/>
        <v/>
      </c>
      <c r="DL139" s="263" t="str">
        <f t="shared" si="637"/>
        <v/>
      </c>
      <c r="DM139" s="263" t="str">
        <f t="shared" si="637"/>
        <v/>
      </c>
      <c r="DN139" s="263" t="str">
        <f t="shared" si="637"/>
        <v/>
      </c>
      <c r="DO139" s="263" t="str">
        <f t="shared" si="637"/>
        <v/>
      </c>
      <c r="DP139" s="263" t="str">
        <f t="shared" si="637"/>
        <v/>
      </c>
      <c r="DQ139" s="263" t="str">
        <f t="shared" si="637"/>
        <v/>
      </c>
      <c r="DR139" s="264"/>
      <c r="DS139" s="257" t="str">
        <f t="shared" si="649"/>
        <v/>
      </c>
      <c r="DT139" s="257" t="str">
        <f t="shared" si="649"/>
        <v/>
      </c>
      <c r="DU139" s="257" t="str">
        <f t="shared" si="649"/>
        <v/>
      </c>
      <c r="DV139" s="257" t="str">
        <f t="shared" si="649"/>
        <v/>
      </c>
      <c r="DW139" s="257" t="str">
        <f t="shared" si="649"/>
        <v/>
      </c>
      <c r="DX139" s="257" t="str">
        <f t="shared" si="649"/>
        <v/>
      </c>
      <c r="DY139" s="257" t="str">
        <f t="shared" si="649"/>
        <v/>
      </c>
      <c r="DZ139" s="257" t="str">
        <f t="shared" si="649"/>
        <v/>
      </c>
      <c r="EA139" s="257" t="str">
        <f t="shared" si="645"/>
        <v/>
      </c>
      <c r="EB139" s="257" t="str">
        <f t="shared" si="645"/>
        <v/>
      </c>
      <c r="EC139" s="257" t="str">
        <f t="shared" si="645"/>
        <v/>
      </c>
      <c r="ED139" s="257" t="str">
        <f t="shared" si="645"/>
        <v/>
      </c>
      <c r="EE139" s="257" t="str">
        <f t="shared" si="645"/>
        <v/>
      </c>
      <c r="EF139" s="257" t="str">
        <f t="shared" si="645"/>
        <v/>
      </c>
      <c r="EG139" s="257" t="str">
        <f t="shared" si="645"/>
        <v/>
      </c>
      <c r="EH139" s="257" t="str">
        <f t="shared" si="645"/>
        <v/>
      </c>
      <c r="EI139" s="257" t="str">
        <f t="shared" si="645"/>
        <v/>
      </c>
      <c r="EJ139" s="257" t="str">
        <f t="shared" si="645"/>
        <v/>
      </c>
      <c r="EK139" s="259" t="str">
        <f t="shared" si="646"/>
        <v/>
      </c>
      <c r="EL139" s="259" t="str">
        <f t="shared" si="646"/>
        <v/>
      </c>
      <c r="EM139" s="259" t="str">
        <f t="shared" si="647"/>
        <v/>
      </c>
      <c r="EN139" s="259" t="str">
        <f t="shared" si="647"/>
        <v/>
      </c>
      <c r="EO139" s="259" t="str">
        <f t="shared" si="647"/>
        <v/>
      </c>
      <c r="EP139" s="259" t="str">
        <f t="shared" si="647"/>
        <v/>
      </c>
      <c r="EQ139" s="259" t="str">
        <f t="shared" si="647"/>
        <v/>
      </c>
      <c r="ER139" s="259" t="str">
        <f t="shared" si="647"/>
        <v/>
      </c>
      <c r="ES139" s="259" t="str">
        <f t="shared" si="647"/>
        <v/>
      </c>
      <c r="ET139" s="259" t="str">
        <f t="shared" si="613"/>
        <v/>
      </c>
      <c r="EU139" s="259" t="str">
        <f t="shared" si="613"/>
        <v/>
      </c>
      <c r="EV139" s="259" t="str">
        <f t="shared" si="613"/>
        <v/>
      </c>
      <c r="EW139" s="259" t="str">
        <f t="shared" si="613"/>
        <v/>
      </c>
      <c r="EX139" s="259" t="str">
        <f t="shared" si="613"/>
        <v/>
      </c>
      <c r="EY139" s="259" t="str">
        <f t="shared" si="613"/>
        <v/>
      </c>
      <c r="EZ139" s="259" t="str">
        <f t="shared" si="613"/>
        <v/>
      </c>
      <c r="FA139" s="259" t="str">
        <f t="shared" si="613"/>
        <v/>
      </c>
      <c r="FB139" s="259" t="str">
        <f t="shared" si="613"/>
        <v/>
      </c>
      <c r="FC139" s="261" t="str">
        <f t="shared" si="650"/>
        <v/>
      </c>
      <c r="FD139" s="261" t="str">
        <f t="shared" si="650"/>
        <v/>
      </c>
      <c r="FE139" s="261" t="str">
        <f t="shared" si="650"/>
        <v/>
      </c>
      <c r="FF139" s="261" t="str">
        <f t="shared" si="650"/>
        <v/>
      </c>
      <c r="FG139" s="261" t="str">
        <f t="shared" si="650"/>
        <v/>
      </c>
      <c r="FH139" s="261" t="str">
        <f t="shared" si="650"/>
        <v/>
      </c>
      <c r="FI139" s="261" t="str">
        <f t="shared" si="650"/>
        <v/>
      </c>
      <c r="FJ139" s="261" t="str">
        <f t="shared" si="650"/>
        <v/>
      </c>
      <c r="FK139" s="261" t="str">
        <f t="shared" si="650"/>
        <v/>
      </c>
      <c r="FL139" s="261" t="str">
        <f t="shared" si="615"/>
        <v/>
      </c>
      <c r="FM139" s="261" t="str">
        <f t="shared" si="615"/>
        <v/>
      </c>
      <c r="FN139" s="261" t="str">
        <f t="shared" si="615"/>
        <v/>
      </c>
      <c r="FO139" s="261" t="str">
        <f t="shared" si="615"/>
        <v/>
      </c>
      <c r="FP139" s="261" t="str">
        <f t="shared" si="615"/>
        <v/>
      </c>
      <c r="FQ139" s="261" t="str">
        <f t="shared" si="615"/>
        <v/>
      </c>
      <c r="FR139" s="261" t="str">
        <f t="shared" si="615"/>
        <v/>
      </c>
      <c r="FS139" s="261" t="str">
        <f t="shared" si="615"/>
        <v/>
      </c>
      <c r="FT139" s="261" t="str">
        <f t="shared" si="615"/>
        <v/>
      </c>
      <c r="FU139" s="263" t="str">
        <f t="shared" si="624"/>
        <v/>
      </c>
      <c r="FV139" s="263" t="str">
        <f t="shared" si="624"/>
        <v/>
      </c>
      <c r="FW139" s="263" t="str">
        <f t="shared" si="624"/>
        <v/>
      </c>
      <c r="FX139" s="263" t="str">
        <f t="shared" si="624"/>
        <v/>
      </c>
      <c r="FY139" s="263" t="str">
        <f t="shared" si="624"/>
        <v/>
      </c>
      <c r="FZ139" s="263" t="str">
        <f t="shared" si="624"/>
        <v/>
      </c>
      <c r="GA139" s="263" t="str">
        <f t="shared" si="624"/>
        <v/>
      </c>
      <c r="GB139" s="263" t="str">
        <f t="shared" si="624"/>
        <v/>
      </c>
      <c r="GC139" s="263" t="str">
        <f t="shared" si="624"/>
        <v/>
      </c>
      <c r="GD139" s="263" t="str">
        <f t="shared" si="617"/>
        <v/>
      </c>
      <c r="GE139" s="263" t="str">
        <f t="shared" si="617"/>
        <v/>
      </c>
      <c r="GF139" s="263" t="str">
        <f t="shared" si="617"/>
        <v/>
      </c>
      <c r="GG139" s="263" t="str">
        <f t="shared" si="617"/>
        <v/>
      </c>
      <c r="GH139" s="263" t="str">
        <f t="shared" si="617"/>
        <v/>
      </c>
      <c r="GI139" s="263" t="str">
        <f t="shared" si="617"/>
        <v/>
      </c>
      <c r="GJ139" s="263" t="str">
        <f t="shared" si="617"/>
        <v/>
      </c>
      <c r="GK139" s="263" t="str">
        <f t="shared" si="617"/>
        <v/>
      </c>
      <c r="GL139" s="263" t="str">
        <f t="shared" si="617"/>
        <v/>
      </c>
      <c r="GM139" s="265" t="str">
        <f t="shared" si="651"/>
        <v/>
      </c>
      <c r="GN139" s="265" t="str">
        <f t="shared" si="651"/>
        <v/>
      </c>
      <c r="GO139" s="265" t="str">
        <f t="shared" si="651"/>
        <v/>
      </c>
      <c r="GP139" s="265" t="str">
        <f t="shared" si="651"/>
        <v/>
      </c>
      <c r="GQ139" s="265" t="str">
        <f t="shared" si="651"/>
        <v/>
      </c>
      <c r="GR139" s="265" t="str">
        <f t="shared" si="651"/>
        <v/>
      </c>
      <c r="GS139" s="265" t="str">
        <f t="shared" si="651"/>
        <v/>
      </c>
      <c r="GT139" s="265" t="str">
        <f t="shared" si="651"/>
        <v/>
      </c>
      <c r="GU139" s="265" t="str">
        <f t="shared" si="651"/>
        <v/>
      </c>
      <c r="GV139" s="265" t="str">
        <f t="shared" si="619"/>
        <v/>
      </c>
      <c r="GW139" s="265" t="str">
        <f t="shared" si="619"/>
        <v/>
      </c>
      <c r="GX139" s="265" t="str">
        <f t="shared" si="619"/>
        <v/>
      </c>
      <c r="GY139" s="265" t="str">
        <f t="shared" si="619"/>
        <v/>
      </c>
      <c r="GZ139" s="265" t="str">
        <f t="shared" si="619"/>
        <v/>
      </c>
      <c r="HA139" s="265" t="str">
        <f t="shared" si="619"/>
        <v/>
      </c>
      <c r="HB139" s="265" t="str">
        <f t="shared" si="619"/>
        <v/>
      </c>
      <c r="HC139" s="265" t="str">
        <f t="shared" si="619"/>
        <v/>
      </c>
      <c r="HD139" s="265" t="str">
        <f t="shared" si="619"/>
        <v/>
      </c>
      <c r="HF139" s="265">
        <f t="shared" si="640"/>
        <v>128</v>
      </c>
      <c r="HG139" s="267" t="str">
        <f t="shared" si="638"/>
        <v/>
      </c>
      <c r="HH139" s="267" t="str">
        <f t="shared" si="638"/>
        <v/>
      </c>
      <c r="HI139" s="267" t="str">
        <f t="shared" si="638"/>
        <v/>
      </c>
      <c r="HJ139" s="267" t="str">
        <f t="shared" si="638"/>
        <v/>
      </c>
      <c r="HK139" s="267" t="str">
        <f t="shared" si="638"/>
        <v/>
      </c>
      <c r="HL139" s="267" t="str">
        <f t="shared" si="638"/>
        <v/>
      </c>
      <c r="HM139" s="267" t="str">
        <f t="shared" si="638"/>
        <v/>
      </c>
      <c r="HN139" s="267" t="str">
        <f t="shared" si="638"/>
        <v/>
      </c>
      <c r="HO139" s="267" t="str">
        <f t="shared" si="638"/>
        <v/>
      </c>
      <c r="HP139" s="267" t="str">
        <f t="shared" si="638"/>
        <v/>
      </c>
      <c r="HQ139" s="267" t="str">
        <f t="shared" si="639"/>
        <v/>
      </c>
      <c r="HR139" s="267" t="str">
        <f t="shared" si="639"/>
        <v/>
      </c>
      <c r="HS139" s="267" t="str">
        <f t="shared" si="639"/>
        <v/>
      </c>
      <c r="HT139" s="267" t="str">
        <f t="shared" si="639"/>
        <v/>
      </c>
      <c r="HU139" s="267" t="str">
        <f t="shared" si="639"/>
        <v/>
      </c>
      <c r="HV139" s="267" t="str">
        <f t="shared" si="639"/>
        <v/>
      </c>
      <c r="HW139" s="267" t="str">
        <f t="shared" si="639"/>
        <v/>
      </c>
      <c r="HX139" s="267" t="str">
        <f t="shared" si="639"/>
        <v/>
      </c>
      <c r="HY139" s="267" t="str">
        <f t="shared" si="639"/>
        <v/>
      </c>
      <c r="HZ139" s="267" t="str">
        <f t="shared" si="639"/>
        <v/>
      </c>
      <c r="IA139" s="264"/>
      <c r="IB139" s="267" t="str">
        <f t="shared" si="567"/>
        <v/>
      </c>
      <c r="IC139" s="267" t="str">
        <f t="shared" si="568"/>
        <v/>
      </c>
      <c r="ID139" s="267" t="str">
        <f t="shared" si="569"/>
        <v/>
      </c>
      <c r="IE139" s="267" t="str">
        <f t="shared" si="570"/>
        <v/>
      </c>
      <c r="IF139" s="267" t="str">
        <f t="shared" si="571"/>
        <v/>
      </c>
      <c r="IG139" s="267" t="str">
        <f t="shared" si="572"/>
        <v/>
      </c>
      <c r="IH139" s="267" t="str">
        <f t="shared" si="573"/>
        <v/>
      </c>
      <c r="II139" s="267" t="str">
        <f t="shared" si="574"/>
        <v/>
      </c>
      <c r="IJ139" s="267" t="str">
        <f t="shared" si="575"/>
        <v/>
      </c>
      <c r="IK139" s="267" t="str">
        <f t="shared" si="576"/>
        <v/>
      </c>
      <c r="IL139" s="267" t="str">
        <f t="shared" si="577"/>
        <v/>
      </c>
      <c r="IM139" s="267" t="str">
        <f t="shared" si="578"/>
        <v/>
      </c>
      <c r="IN139" s="267" t="str">
        <f t="shared" si="579"/>
        <v/>
      </c>
      <c r="IO139" s="267" t="str">
        <f t="shared" si="580"/>
        <v/>
      </c>
      <c r="IP139" s="267" t="str">
        <f t="shared" si="581"/>
        <v/>
      </c>
      <c r="IQ139" s="267" t="str">
        <f t="shared" si="582"/>
        <v/>
      </c>
      <c r="IR139" s="267" t="str">
        <f t="shared" si="583"/>
        <v/>
      </c>
      <c r="IS139" s="267" t="str">
        <f t="shared" si="584"/>
        <v/>
      </c>
      <c r="IT139" s="267" t="str">
        <f t="shared" si="585"/>
        <v/>
      </c>
      <c r="IU139" s="267" t="str">
        <f t="shared" si="586"/>
        <v/>
      </c>
      <c r="IV139" s="264"/>
      <c r="IW139" s="268">
        <v>110</v>
      </c>
      <c r="IX139" s="265" t="str">
        <f t="shared" si="523"/>
        <v/>
      </c>
      <c r="IY139" s="265" t="str">
        <f t="shared" si="648"/>
        <v/>
      </c>
      <c r="IZ139" s="265" t="str">
        <f t="shared" si="648"/>
        <v/>
      </c>
      <c r="JA139" s="265" t="str">
        <f t="shared" si="648"/>
        <v/>
      </c>
      <c r="JB139" s="265" t="str">
        <f t="shared" si="610"/>
        <v/>
      </c>
      <c r="JC139" s="265" t="str">
        <f t="shared" si="610"/>
        <v/>
      </c>
      <c r="JD139" s="265" t="str">
        <f t="shared" si="610"/>
        <v/>
      </c>
      <c r="JE139" s="265" t="str">
        <f t="shared" si="611"/>
        <v/>
      </c>
      <c r="JF139" s="265" t="str">
        <f t="shared" si="611"/>
        <v/>
      </c>
      <c r="JG139" s="265" t="str">
        <f t="shared" si="611"/>
        <v/>
      </c>
      <c r="JH139" s="265" t="str">
        <f t="shared" si="611"/>
        <v/>
      </c>
      <c r="JI139" s="265" t="str">
        <f t="shared" si="611"/>
        <v/>
      </c>
      <c r="JJ139" s="265" t="str">
        <f t="shared" si="611"/>
        <v/>
      </c>
      <c r="JK139" s="265" t="str">
        <f t="shared" si="611"/>
        <v/>
      </c>
      <c r="JL139" s="265" t="str">
        <f t="shared" si="611"/>
        <v/>
      </c>
      <c r="JM139" s="265" t="str">
        <f t="shared" si="611"/>
        <v/>
      </c>
      <c r="JN139" s="265" t="str">
        <f t="shared" si="611"/>
        <v/>
      </c>
      <c r="JO139" s="265" t="str">
        <f t="shared" si="611"/>
        <v/>
      </c>
      <c r="JP139" s="265" t="str">
        <f t="shared" si="611"/>
        <v/>
      </c>
      <c r="JQ139" s="265" t="str">
        <f t="shared" si="611"/>
        <v/>
      </c>
      <c r="JS139" s="265" t="str">
        <f>IF(IX139="","",SUM(IX$12:IX139)-IX139+1)</f>
        <v/>
      </c>
      <c r="JT139" s="265" t="str">
        <f>IF(IY139="","",SUM(IY$12:IY139)-IY139+1)</f>
        <v/>
      </c>
      <c r="JU139" s="265" t="str">
        <f>IF(IZ139="","",SUM(IZ$12:IZ139)-IZ139+1)</f>
        <v/>
      </c>
      <c r="JV139" s="265" t="str">
        <f>IF(JA139="","",SUM(JA$12:JA139)-JA139+1)</f>
        <v/>
      </c>
      <c r="JW139" s="265" t="str">
        <f>IF(JB139="","",SUM(JB$12:JB139)-JB139+1)</f>
        <v/>
      </c>
      <c r="JX139" s="265" t="str">
        <f>IF(JC139="","",SUM(JC$12:JC139)-JC139+1)</f>
        <v/>
      </c>
      <c r="JY139" s="265" t="str">
        <f>IF(JD139="","",SUM(JD$12:JD139)-JD139+1)</f>
        <v/>
      </c>
      <c r="JZ139" s="265" t="str">
        <f>IF(JE139="","",SUM(JE$12:JE139)-JE139+1)</f>
        <v/>
      </c>
      <c r="KA139" s="265" t="str">
        <f>IF(JF139="","",SUM(JF$12:JF139)-JF139+1)</f>
        <v/>
      </c>
      <c r="KB139" s="265" t="str">
        <f>IF(JG139="","",SUM(JG$12:JG139)-JG139+1)</f>
        <v/>
      </c>
      <c r="KC139" s="265" t="str">
        <f>IF(JH139="","",SUM(JH$12:JH139)-JH139+1)</f>
        <v/>
      </c>
      <c r="KD139" s="265" t="str">
        <f>IF(JI139="","",SUM(JI$12:JI139)-JI139+1)</f>
        <v/>
      </c>
      <c r="KE139" s="265" t="str">
        <f>IF(JJ139="","",SUM(JJ$12:JJ139)-JJ139+1)</f>
        <v/>
      </c>
      <c r="KF139" s="265" t="str">
        <f>IF(JK139="","",SUM(JK$12:JK139)-JK139+1)</f>
        <v/>
      </c>
      <c r="KG139" s="265" t="str">
        <f>IF(JL139="","",SUM(JL$12:JL139)-JL139+1)</f>
        <v/>
      </c>
      <c r="KH139" s="265" t="str">
        <f>IF(JM139="","",SUM(JM$12:JM139)-JM139+1)</f>
        <v/>
      </c>
      <c r="KI139" s="265" t="str">
        <f>IF(JN139="","",SUM(JN$12:JN139)-JN139+1)</f>
        <v/>
      </c>
      <c r="KJ139" s="265" t="str">
        <f>IF(JO139="","",SUM(JO$12:JO139)-JO139+1)</f>
        <v/>
      </c>
      <c r="KK139" s="265" t="str">
        <f>IF(JP139="","",SUM(JP$12:JP139)-JP139+1)</f>
        <v/>
      </c>
      <c r="KL139" s="265" t="str">
        <f>IF(JQ139="","",SUM(JQ$12:JQ139)-JQ139+1)</f>
        <v/>
      </c>
      <c r="KN139" s="265"/>
      <c r="KO139" s="265"/>
      <c r="KP139" s="265"/>
      <c r="KQ139" s="265"/>
      <c r="KR139" s="265"/>
      <c r="KS139" s="265"/>
      <c r="KT139" s="265"/>
      <c r="KU139" s="265" t="str">
        <f t="shared" si="587"/>
        <v/>
      </c>
      <c r="KV139" s="265" t="str">
        <f t="shared" si="588"/>
        <v/>
      </c>
      <c r="KW139" s="265" t="str">
        <f t="shared" si="589"/>
        <v/>
      </c>
      <c r="KX139" s="265" t="str">
        <f t="shared" si="590"/>
        <v/>
      </c>
      <c r="KY139" s="265" t="str">
        <f t="shared" si="591"/>
        <v/>
      </c>
      <c r="KZ139" s="265" t="str">
        <f t="shared" si="592"/>
        <v/>
      </c>
      <c r="LA139" s="265" t="str">
        <f t="shared" si="593"/>
        <v/>
      </c>
      <c r="LB139" s="265" t="str">
        <f t="shared" si="594"/>
        <v/>
      </c>
      <c r="LC139" s="265" t="str">
        <f t="shared" si="595"/>
        <v/>
      </c>
      <c r="LD139" s="265" t="str">
        <f t="shared" si="596"/>
        <v/>
      </c>
      <c r="LE139" s="265" t="str">
        <f t="shared" si="597"/>
        <v/>
      </c>
      <c r="LF139" s="265" t="str">
        <f t="shared" si="598"/>
        <v/>
      </c>
      <c r="LG139" s="265" t="str">
        <f t="shared" si="599"/>
        <v/>
      </c>
    </row>
    <row r="140" spans="1:319" s="266" customFormat="1" x14ac:dyDescent="0.25">
      <c r="A140" s="248">
        <f t="shared" si="422"/>
        <v>129</v>
      </c>
      <c r="B140" s="176"/>
      <c r="C140" s="45"/>
      <c r="D140" s="45"/>
      <c r="E140" s="169"/>
      <c r="F140" s="46"/>
      <c r="G140" s="172"/>
      <c r="H140" s="54"/>
      <c r="I140" s="54"/>
      <c r="J140" s="54"/>
      <c r="K140" s="54"/>
      <c r="L140" s="248"/>
      <c r="M140" s="248"/>
      <c r="N140" s="44"/>
      <c r="O140" s="44"/>
      <c r="P140" s="43"/>
      <c r="Q140" s="43"/>
      <c r="R140" s="43"/>
      <c r="S140" s="43" t="str">
        <f t="shared" si="643"/>
        <v/>
      </c>
      <c r="T140" s="54"/>
      <c r="U140" s="54"/>
      <c r="V140" s="54"/>
      <c r="W140" s="343" t="str">
        <f t="shared" si="513"/>
        <v/>
      </c>
      <c r="X140" s="344" t="str">
        <f t="shared" si="514"/>
        <v/>
      </c>
      <c r="Y140" s="45"/>
      <c r="Z140" s="45"/>
      <c r="AA140" s="54"/>
      <c r="AB140" s="54"/>
      <c r="AC140" s="54"/>
      <c r="AD140" s="44"/>
      <c r="AE140" s="44"/>
      <c r="AF140" s="44"/>
      <c r="AG140" s="45"/>
      <c r="AH140" s="45"/>
      <c r="AI140" s="45"/>
      <c r="AJ140" s="46"/>
      <c r="AK140" s="46"/>
      <c r="AL140" s="46"/>
      <c r="AN140" s="307" t="str">
        <f t="shared" ref="AN140:AN203" si="652">IF(B140="","",IF(H140="","Pré: ---",CONCATENATE("Pré: ",H140," ",I140," ",J140," ",K140)))</f>
        <v/>
      </c>
      <c r="AO140" s="256" t="str">
        <f t="shared" ref="AO140:AO203" si="653">IF(B140="","",IF(L140="","Co: ---",CONCATENATE("Co: ",L140," ",M140)))</f>
        <v/>
      </c>
      <c r="AP140" s="45" t="str">
        <f t="shared" si="397"/>
        <v/>
      </c>
      <c r="AQ140" s="308" t="str">
        <f t="shared" si="423"/>
        <v/>
      </c>
      <c r="AR140" s="43" t="str">
        <f t="shared" ref="AR140:AR203" si="654">IF(Q140="s",S140,"")</f>
        <v/>
      </c>
      <c r="AS140" s="255"/>
      <c r="AT140" s="256" t="str">
        <f t="shared" ref="AT140:AT203" si="655">IF(AA140="","",AA140)</f>
        <v/>
      </c>
      <c r="AU140" s="257" t="str">
        <f t="shared" si="630"/>
        <v/>
      </c>
      <c r="AV140" s="257" t="str">
        <f t="shared" si="630"/>
        <v/>
      </c>
      <c r="AW140" s="257" t="str">
        <f t="shared" si="630"/>
        <v/>
      </c>
      <c r="AX140" s="257" t="str">
        <f t="shared" si="630"/>
        <v/>
      </c>
      <c r="AY140" s="257" t="str">
        <f t="shared" si="630"/>
        <v/>
      </c>
      <c r="AZ140" s="257" t="str">
        <f t="shared" si="630"/>
        <v/>
      </c>
      <c r="BA140" s="257" t="str">
        <f t="shared" si="630"/>
        <v/>
      </c>
      <c r="BB140" s="257" t="str">
        <f t="shared" si="630"/>
        <v/>
      </c>
      <c r="BC140" s="257" t="str">
        <f t="shared" si="630"/>
        <v/>
      </c>
      <c r="BD140" s="257" t="str">
        <f t="shared" si="630"/>
        <v/>
      </c>
      <c r="BE140" s="257" t="str">
        <f t="shared" si="631"/>
        <v/>
      </c>
      <c r="BF140" s="257" t="str">
        <f t="shared" si="631"/>
        <v/>
      </c>
      <c r="BG140" s="257" t="str">
        <f t="shared" si="631"/>
        <v/>
      </c>
      <c r="BH140" s="257" t="str">
        <f t="shared" si="631"/>
        <v/>
      </c>
      <c r="BI140" s="257" t="str">
        <f t="shared" si="631"/>
        <v/>
      </c>
      <c r="BJ140" s="257" t="str">
        <f t="shared" si="631"/>
        <v/>
      </c>
      <c r="BK140" s="257" t="str">
        <f t="shared" si="631"/>
        <v/>
      </c>
      <c r="BL140" s="257" t="str">
        <f t="shared" si="631"/>
        <v/>
      </c>
      <c r="BM140" s="258" t="str">
        <f t="shared" ref="BM140:BM203" si="656">IF(AD140="","",AD140)</f>
        <v/>
      </c>
      <c r="BN140" s="259" t="str">
        <f t="shared" si="632"/>
        <v/>
      </c>
      <c r="BO140" s="259" t="str">
        <f t="shared" si="632"/>
        <v/>
      </c>
      <c r="BP140" s="259" t="str">
        <f t="shared" si="632"/>
        <v/>
      </c>
      <c r="BQ140" s="259" t="str">
        <f t="shared" si="632"/>
        <v/>
      </c>
      <c r="BR140" s="259" t="str">
        <f t="shared" si="632"/>
        <v/>
      </c>
      <c r="BS140" s="259" t="str">
        <f t="shared" si="632"/>
        <v/>
      </c>
      <c r="BT140" s="259" t="str">
        <f t="shared" si="632"/>
        <v/>
      </c>
      <c r="BU140" s="259" t="str">
        <f t="shared" si="632"/>
        <v/>
      </c>
      <c r="BV140" s="259" t="str">
        <f t="shared" si="632"/>
        <v/>
      </c>
      <c r="BW140" s="259" t="str">
        <f t="shared" si="632"/>
        <v/>
      </c>
      <c r="BX140" s="259" t="str">
        <f t="shared" si="633"/>
        <v/>
      </c>
      <c r="BY140" s="259" t="str">
        <f t="shared" si="633"/>
        <v/>
      </c>
      <c r="BZ140" s="259" t="str">
        <f t="shared" si="633"/>
        <v/>
      </c>
      <c r="CA140" s="259" t="str">
        <f t="shared" si="633"/>
        <v/>
      </c>
      <c r="CB140" s="259" t="str">
        <f t="shared" si="633"/>
        <v/>
      </c>
      <c r="CC140" s="259" t="str">
        <f t="shared" si="633"/>
        <v/>
      </c>
      <c r="CD140" s="259" t="str">
        <f t="shared" si="633"/>
        <v/>
      </c>
      <c r="CE140" s="259" t="str">
        <f t="shared" si="633"/>
        <v/>
      </c>
      <c r="CF140" s="260" t="str">
        <f t="shared" ref="CF140:CF203" si="657">IF(AG140="","",AG140)</f>
        <v/>
      </c>
      <c r="CG140" s="261" t="str">
        <f t="shared" si="634"/>
        <v/>
      </c>
      <c r="CH140" s="261" t="str">
        <f t="shared" si="634"/>
        <v/>
      </c>
      <c r="CI140" s="261" t="str">
        <f t="shared" si="634"/>
        <v/>
      </c>
      <c r="CJ140" s="261" t="str">
        <f t="shared" si="634"/>
        <v/>
      </c>
      <c r="CK140" s="261" t="str">
        <f t="shared" si="634"/>
        <v/>
      </c>
      <c r="CL140" s="261" t="str">
        <f t="shared" si="634"/>
        <v/>
      </c>
      <c r="CM140" s="261" t="str">
        <f t="shared" si="634"/>
        <v/>
      </c>
      <c r="CN140" s="261" t="str">
        <f t="shared" si="634"/>
        <v/>
      </c>
      <c r="CO140" s="261" t="str">
        <f t="shared" si="634"/>
        <v/>
      </c>
      <c r="CP140" s="261" t="str">
        <f t="shared" si="634"/>
        <v/>
      </c>
      <c r="CQ140" s="261" t="str">
        <f t="shared" si="635"/>
        <v/>
      </c>
      <c r="CR140" s="261" t="str">
        <f t="shared" si="635"/>
        <v/>
      </c>
      <c r="CS140" s="261" t="str">
        <f t="shared" si="635"/>
        <v/>
      </c>
      <c r="CT140" s="261" t="str">
        <f t="shared" si="635"/>
        <v/>
      </c>
      <c r="CU140" s="261" t="str">
        <f t="shared" si="635"/>
        <v/>
      </c>
      <c r="CV140" s="261" t="str">
        <f t="shared" si="635"/>
        <v/>
      </c>
      <c r="CW140" s="261" t="str">
        <f t="shared" si="635"/>
        <v/>
      </c>
      <c r="CX140" s="261" t="str">
        <f t="shared" si="635"/>
        <v/>
      </c>
      <c r="CY140" s="262" t="str">
        <f t="shared" ref="CY140:CY203" si="658">IF(AJ140="","",AJ140)</f>
        <v/>
      </c>
      <c r="CZ140" s="263" t="str">
        <f t="shared" si="636"/>
        <v/>
      </c>
      <c r="DA140" s="263" t="str">
        <f t="shared" si="636"/>
        <v/>
      </c>
      <c r="DB140" s="263" t="str">
        <f t="shared" si="636"/>
        <v/>
      </c>
      <c r="DC140" s="263" t="str">
        <f t="shared" si="636"/>
        <v/>
      </c>
      <c r="DD140" s="263" t="str">
        <f t="shared" si="636"/>
        <v/>
      </c>
      <c r="DE140" s="263" t="str">
        <f t="shared" si="636"/>
        <v/>
      </c>
      <c r="DF140" s="263" t="str">
        <f t="shared" si="636"/>
        <v/>
      </c>
      <c r="DG140" s="263" t="str">
        <f t="shared" si="636"/>
        <v/>
      </c>
      <c r="DH140" s="263" t="str">
        <f t="shared" si="636"/>
        <v/>
      </c>
      <c r="DI140" s="263" t="str">
        <f t="shared" si="636"/>
        <v/>
      </c>
      <c r="DJ140" s="263" t="str">
        <f t="shared" si="637"/>
        <v/>
      </c>
      <c r="DK140" s="263" t="str">
        <f t="shared" si="637"/>
        <v/>
      </c>
      <c r="DL140" s="263" t="str">
        <f t="shared" si="637"/>
        <v/>
      </c>
      <c r="DM140" s="263" t="str">
        <f t="shared" si="637"/>
        <v/>
      </c>
      <c r="DN140" s="263" t="str">
        <f t="shared" si="637"/>
        <v/>
      </c>
      <c r="DO140" s="263" t="str">
        <f t="shared" si="637"/>
        <v/>
      </c>
      <c r="DP140" s="263" t="str">
        <f t="shared" si="637"/>
        <v/>
      </c>
      <c r="DQ140" s="263" t="str">
        <f t="shared" si="637"/>
        <v/>
      </c>
      <c r="DR140" s="264"/>
      <c r="DS140" s="257" t="str">
        <f t="shared" si="649"/>
        <v/>
      </c>
      <c r="DT140" s="257" t="str">
        <f t="shared" si="649"/>
        <v/>
      </c>
      <c r="DU140" s="257" t="str">
        <f t="shared" si="649"/>
        <v/>
      </c>
      <c r="DV140" s="257" t="str">
        <f t="shared" si="649"/>
        <v/>
      </c>
      <c r="DW140" s="257" t="str">
        <f t="shared" si="649"/>
        <v/>
      </c>
      <c r="DX140" s="257" t="str">
        <f t="shared" si="649"/>
        <v/>
      </c>
      <c r="DY140" s="257" t="str">
        <f t="shared" si="649"/>
        <v/>
      </c>
      <c r="DZ140" s="257" t="str">
        <f t="shared" si="649"/>
        <v/>
      </c>
      <c r="EA140" s="257" t="str">
        <f t="shared" si="645"/>
        <v/>
      </c>
      <c r="EB140" s="257" t="str">
        <f t="shared" si="645"/>
        <v/>
      </c>
      <c r="EC140" s="257" t="str">
        <f t="shared" si="645"/>
        <v/>
      </c>
      <c r="ED140" s="257" t="str">
        <f t="shared" si="645"/>
        <v/>
      </c>
      <c r="EE140" s="257" t="str">
        <f t="shared" si="645"/>
        <v/>
      </c>
      <c r="EF140" s="257" t="str">
        <f t="shared" si="645"/>
        <v/>
      </c>
      <c r="EG140" s="257" t="str">
        <f t="shared" si="645"/>
        <v/>
      </c>
      <c r="EH140" s="257" t="str">
        <f t="shared" si="645"/>
        <v/>
      </c>
      <c r="EI140" s="257" t="str">
        <f t="shared" si="645"/>
        <v/>
      </c>
      <c r="EJ140" s="257" t="str">
        <f t="shared" si="645"/>
        <v/>
      </c>
      <c r="EK140" s="259" t="str">
        <f t="shared" si="646"/>
        <v/>
      </c>
      <c r="EL140" s="259" t="str">
        <f t="shared" si="646"/>
        <v/>
      </c>
      <c r="EM140" s="259" t="str">
        <f t="shared" si="647"/>
        <v/>
      </c>
      <c r="EN140" s="259" t="str">
        <f t="shared" si="647"/>
        <v/>
      </c>
      <c r="EO140" s="259" t="str">
        <f t="shared" si="647"/>
        <v/>
      </c>
      <c r="EP140" s="259" t="str">
        <f t="shared" si="647"/>
        <v/>
      </c>
      <c r="EQ140" s="259" t="str">
        <f t="shared" si="647"/>
        <v/>
      </c>
      <c r="ER140" s="259" t="str">
        <f t="shared" si="647"/>
        <v/>
      </c>
      <c r="ES140" s="259" t="str">
        <f t="shared" si="647"/>
        <v/>
      </c>
      <c r="ET140" s="259" t="str">
        <f t="shared" si="613"/>
        <v/>
      </c>
      <c r="EU140" s="259" t="str">
        <f t="shared" si="613"/>
        <v/>
      </c>
      <c r="EV140" s="259" t="str">
        <f t="shared" si="613"/>
        <v/>
      </c>
      <c r="EW140" s="259" t="str">
        <f t="shared" si="613"/>
        <v/>
      </c>
      <c r="EX140" s="259" t="str">
        <f t="shared" si="613"/>
        <v/>
      </c>
      <c r="EY140" s="259" t="str">
        <f t="shared" si="613"/>
        <v/>
      </c>
      <c r="EZ140" s="259" t="str">
        <f t="shared" si="613"/>
        <v/>
      </c>
      <c r="FA140" s="259" t="str">
        <f t="shared" si="613"/>
        <v/>
      </c>
      <c r="FB140" s="259" t="str">
        <f t="shared" si="613"/>
        <v/>
      </c>
      <c r="FC140" s="261" t="str">
        <f t="shared" si="650"/>
        <v/>
      </c>
      <c r="FD140" s="261" t="str">
        <f t="shared" si="650"/>
        <v/>
      </c>
      <c r="FE140" s="261" t="str">
        <f t="shared" si="650"/>
        <v/>
      </c>
      <c r="FF140" s="261" t="str">
        <f t="shared" si="650"/>
        <v/>
      </c>
      <c r="FG140" s="261" t="str">
        <f t="shared" si="650"/>
        <v/>
      </c>
      <c r="FH140" s="261" t="str">
        <f t="shared" si="650"/>
        <v/>
      </c>
      <c r="FI140" s="261" t="str">
        <f t="shared" si="650"/>
        <v/>
      </c>
      <c r="FJ140" s="261" t="str">
        <f t="shared" si="650"/>
        <v/>
      </c>
      <c r="FK140" s="261" t="str">
        <f t="shared" si="650"/>
        <v/>
      </c>
      <c r="FL140" s="261" t="str">
        <f t="shared" si="615"/>
        <v/>
      </c>
      <c r="FM140" s="261" t="str">
        <f t="shared" si="615"/>
        <v/>
      </c>
      <c r="FN140" s="261" t="str">
        <f t="shared" si="615"/>
        <v/>
      </c>
      <c r="FO140" s="261" t="str">
        <f t="shared" si="615"/>
        <v/>
      </c>
      <c r="FP140" s="261" t="str">
        <f t="shared" si="615"/>
        <v/>
      </c>
      <c r="FQ140" s="261" t="str">
        <f t="shared" si="615"/>
        <v/>
      </c>
      <c r="FR140" s="261" t="str">
        <f t="shared" si="615"/>
        <v/>
      </c>
      <c r="FS140" s="261" t="str">
        <f t="shared" si="615"/>
        <v/>
      </c>
      <c r="FT140" s="261" t="str">
        <f t="shared" si="615"/>
        <v/>
      </c>
      <c r="FU140" s="263" t="str">
        <f t="shared" si="615"/>
        <v/>
      </c>
      <c r="FV140" s="263" t="str">
        <f t="shared" si="615"/>
        <v/>
      </c>
      <c r="FW140" s="263" t="str">
        <f t="shared" si="615"/>
        <v/>
      </c>
      <c r="FX140" s="263" t="str">
        <f t="shared" si="615"/>
        <v/>
      </c>
      <c r="FY140" s="263" t="str">
        <f t="shared" si="615"/>
        <v/>
      </c>
      <c r="FZ140" s="263" t="str">
        <f t="shared" ref="FZ140:GC159" si="659">CONCATENATE(IF(LOOKUP($DR$2-1,$AT$7:$DQ$7,$AT140:$DQ140)=FZ$9,LOOKUP(FZ$2,$AT$7:$DQ$7,$AT140:$DQ140),""),IF(LOOKUP($DR$3-1,$AT$7:$DQ$7,$AT140:$DQ140)=FZ$9,LOOKUP(FZ$3,$AT$7:$DQ$7,$AT140:$DQ140),""),IF(LOOKUP($DR$4-1,$AT$7:$DQ$7,$AT140:$DQ140)=FZ$9,LOOKUP(FZ$4,$AT$7:$DQ$7,$AT140:$DQ140),""),IF(LOOKUP($DR$5-1,$AT$7:$DQ$7,$AT140:$DQ140)=FZ$9,LOOKUP(FZ$5,$AT$7:$DQ$7,$AT140:$DQ140),""))</f>
        <v/>
      </c>
      <c r="GA140" s="263" t="str">
        <f t="shared" si="659"/>
        <v/>
      </c>
      <c r="GB140" s="263" t="str">
        <f t="shared" si="659"/>
        <v/>
      </c>
      <c r="GC140" s="263" t="str">
        <f t="shared" si="659"/>
        <v/>
      </c>
      <c r="GD140" s="263" t="str">
        <f t="shared" si="617"/>
        <v/>
      </c>
      <c r="GE140" s="263" t="str">
        <f t="shared" si="617"/>
        <v/>
      </c>
      <c r="GF140" s="263" t="str">
        <f t="shared" si="617"/>
        <v/>
      </c>
      <c r="GG140" s="263" t="str">
        <f t="shared" si="617"/>
        <v/>
      </c>
      <c r="GH140" s="263" t="str">
        <f t="shared" si="617"/>
        <v/>
      </c>
      <c r="GI140" s="263" t="str">
        <f t="shared" si="617"/>
        <v/>
      </c>
      <c r="GJ140" s="263" t="str">
        <f t="shared" si="617"/>
        <v/>
      </c>
      <c r="GK140" s="263" t="str">
        <f t="shared" si="617"/>
        <v/>
      </c>
      <c r="GL140" s="263" t="str">
        <f t="shared" si="617"/>
        <v/>
      </c>
      <c r="GM140" s="265" t="str">
        <f t="shared" si="651"/>
        <v/>
      </c>
      <c r="GN140" s="265" t="str">
        <f t="shared" si="651"/>
        <v/>
      </c>
      <c r="GO140" s="265" t="str">
        <f t="shared" si="651"/>
        <v/>
      </c>
      <c r="GP140" s="265" t="str">
        <f t="shared" si="651"/>
        <v/>
      </c>
      <c r="GQ140" s="265" t="str">
        <f t="shared" si="651"/>
        <v/>
      </c>
      <c r="GR140" s="265" t="str">
        <f t="shared" si="651"/>
        <v/>
      </c>
      <c r="GS140" s="265" t="str">
        <f t="shared" si="651"/>
        <v/>
      </c>
      <c r="GT140" s="265" t="str">
        <f t="shared" si="651"/>
        <v/>
      </c>
      <c r="GU140" s="265" t="str">
        <f t="shared" si="651"/>
        <v/>
      </c>
      <c r="GV140" s="265" t="str">
        <f t="shared" si="619"/>
        <v/>
      </c>
      <c r="GW140" s="265" t="str">
        <f t="shared" si="619"/>
        <v/>
      </c>
      <c r="GX140" s="265" t="str">
        <f t="shared" si="619"/>
        <v/>
      </c>
      <c r="GY140" s="265" t="str">
        <f t="shared" si="619"/>
        <v/>
      </c>
      <c r="GZ140" s="265" t="str">
        <f t="shared" si="619"/>
        <v/>
      </c>
      <c r="HA140" s="265" t="str">
        <f t="shared" si="619"/>
        <v/>
      </c>
      <c r="HB140" s="265" t="str">
        <f t="shared" si="619"/>
        <v/>
      </c>
      <c r="HC140" s="265" t="str">
        <f t="shared" si="619"/>
        <v/>
      </c>
      <c r="HD140" s="265" t="str">
        <f t="shared" si="619"/>
        <v/>
      </c>
      <c r="HF140" s="265">
        <f t="shared" si="640"/>
        <v>129</v>
      </c>
      <c r="HG140" s="267" t="str">
        <f t="shared" si="638"/>
        <v/>
      </c>
      <c r="HH140" s="267" t="str">
        <f t="shared" si="638"/>
        <v/>
      </c>
      <c r="HI140" s="267" t="str">
        <f t="shared" si="638"/>
        <v/>
      </c>
      <c r="HJ140" s="267" t="str">
        <f t="shared" si="638"/>
        <v/>
      </c>
      <c r="HK140" s="267" t="str">
        <f t="shared" si="638"/>
        <v/>
      </c>
      <c r="HL140" s="267" t="str">
        <f t="shared" si="638"/>
        <v/>
      </c>
      <c r="HM140" s="267" t="str">
        <f t="shared" si="638"/>
        <v/>
      </c>
      <c r="HN140" s="267" t="str">
        <f t="shared" si="638"/>
        <v/>
      </c>
      <c r="HO140" s="267" t="str">
        <f t="shared" si="638"/>
        <v/>
      </c>
      <c r="HP140" s="267" t="str">
        <f t="shared" si="638"/>
        <v/>
      </c>
      <c r="HQ140" s="267" t="str">
        <f t="shared" si="639"/>
        <v/>
      </c>
      <c r="HR140" s="267" t="str">
        <f t="shared" si="639"/>
        <v/>
      </c>
      <c r="HS140" s="267" t="str">
        <f t="shared" si="639"/>
        <v/>
      </c>
      <c r="HT140" s="267" t="str">
        <f t="shared" si="639"/>
        <v/>
      </c>
      <c r="HU140" s="267" t="str">
        <f t="shared" si="639"/>
        <v/>
      </c>
      <c r="HV140" s="267" t="str">
        <f t="shared" si="639"/>
        <v/>
      </c>
      <c r="HW140" s="267" t="str">
        <f t="shared" si="639"/>
        <v/>
      </c>
      <c r="HX140" s="267" t="str">
        <f t="shared" si="639"/>
        <v/>
      </c>
      <c r="HY140" s="267" t="str">
        <f t="shared" si="639"/>
        <v/>
      </c>
      <c r="HZ140" s="267" t="str">
        <f t="shared" si="639"/>
        <v/>
      </c>
      <c r="IA140" s="264"/>
      <c r="IB140" s="267" t="str">
        <f t="shared" si="567"/>
        <v/>
      </c>
      <c r="IC140" s="267" t="str">
        <f t="shared" si="568"/>
        <v/>
      </c>
      <c r="ID140" s="267" t="str">
        <f t="shared" si="569"/>
        <v/>
      </c>
      <c r="IE140" s="267" t="str">
        <f t="shared" si="570"/>
        <v/>
      </c>
      <c r="IF140" s="267" t="str">
        <f t="shared" si="571"/>
        <v/>
      </c>
      <c r="IG140" s="267" t="str">
        <f t="shared" si="572"/>
        <v/>
      </c>
      <c r="IH140" s="267" t="str">
        <f t="shared" si="573"/>
        <v/>
      </c>
      <c r="II140" s="267" t="str">
        <f t="shared" si="574"/>
        <v/>
      </c>
      <c r="IJ140" s="267" t="str">
        <f t="shared" si="575"/>
        <v/>
      </c>
      <c r="IK140" s="267" t="str">
        <f t="shared" si="576"/>
        <v/>
      </c>
      <c r="IL140" s="267" t="str">
        <f t="shared" si="577"/>
        <v/>
      </c>
      <c r="IM140" s="267" t="str">
        <f t="shared" si="578"/>
        <v/>
      </c>
      <c r="IN140" s="267" t="str">
        <f t="shared" si="579"/>
        <v/>
      </c>
      <c r="IO140" s="267" t="str">
        <f t="shared" si="580"/>
        <v/>
      </c>
      <c r="IP140" s="267" t="str">
        <f t="shared" si="581"/>
        <v/>
      </c>
      <c r="IQ140" s="267" t="str">
        <f t="shared" si="582"/>
        <v/>
      </c>
      <c r="IR140" s="267" t="str">
        <f t="shared" si="583"/>
        <v/>
      </c>
      <c r="IS140" s="267" t="str">
        <f t="shared" si="584"/>
        <v/>
      </c>
      <c r="IT140" s="267" t="str">
        <f t="shared" si="585"/>
        <v/>
      </c>
      <c r="IU140" s="267" t="str">
        <f t="shared" si="586"/>
        <v/>
      </c>
      <c r="IV140" s="264"/>
      <c r="IW140" s="268">
        <v>110</v>
      </c>
      <c r="IX140" s="265" t="str">
        <f t="shared" si="523"/>
        <v/>
      </c>
      <c r="IY140" s="265" t="str">
        <f t="shared" si="648"/>
        <v/>
      </c>
      <c r="IZ140" s="265" t="str">
        <f t="shared" si="648"/>
        <v/>
      </c>
      <c r="JA140" s="265" t="str">
        <f t="shared" si="648"/>
        <v/>
      </c>
      <c r="JB140" s="265" t="str">
        <f t="shared" si="610"/>
        <v/>
      </c>
      <c r="JC140" s="265" t="str">
        <f t="shared" si="610"/>
        <v/>
      </c>
      <c r="JD140" s="265" t="str">
        <f t="shared" si="610"/>
        <v/>
      </c>
      <c r="JE140" s="265" t="str">
        <f t="shared" si="611"/>
        <v/>
      </c>
      <c r="JF140" s="265" t="str">
        <f t="shared" si="611"/>
        <v/>
      </c>
      <c r="JG140" s="265" t="str">
        <f t="shared" si="611"/>
        <v/>
      </c>
      <c r="JH140" s="265" t="str">
        <f t="shared" si="611"/>
        <v/>
      </c>
      <c r="JI140" s="265" t="str">
        <f t="shared" si="611"/>
        <v/>
      </c>
      <c r="JJ140" s="265" t="str">
        <f t="shared" si="611"/>
        <v/>
      </c>
      <c r="JK140" s="265" t="str">
        <f t="shared" si="611"/>
        <v/>
      </c>
      <c r="JL140" s="265" t="str">
        <f t="shared" si="611"/>
        <v/>
      </c>
      <c r="JM140" s="265" t="str">
        <f t="shared" si="611"/>
        <v/>
      </c>
      <c r="JN140" s="265" t="str">
        <f t="shared" si="611"/>
        <v/>
      </c>
      <c r="JO140" s="265" t="str">
        <f t="shared" si="611"/>
        <v/>
      </c>
      <c r="JP140" s="265" t="str">
        <f t="shared" si="611"/>
        <v/>
      </c>
      <c r="JQ140" s="265" t="str">
        <f t="shared" si="611"/>
        <v/>
      </c>
      <c r="JS140" s="265" t="str">
        <f>IF(IX140="","",SUM(IX$12:IX140)-IX140+1)</f>
        <v/>
      </c>
      <c r="JT140" s="265" t="str">
        <f>IF(IY140="","",SUM(IY$12:IY140)-IY140+1)</f>
        <v/>
      </c>
      <c r="JU140" s="265" t="str">
        <f>IF(IZ140="","",SUM(IZ$12:IZ140)-IZ140+1)</f>
        <v/>
      </c>
      <c r="JV140" s="265" t="str">
        <f>IF(JA140="","",SUM(JA$12:JA140)-JA140+1)</f>
        <v/>
      </c>
      <c r="JW140" s="265" t="str">
        <f>IF(JB140="","",SUM(JB$12:JB140)-JB140+1)</f>
        <v/>
      </c>
      <c r="JX140" s="265" t="str">
        <f>IF(JC140="","",SUM(JC$12:JC140)-JC140+1)</f>
        <v/>
      </c>
      <c r="JY140" s="265" t="str">
        <f>IF(JD140="","",SUM(JD$12:JD140)-JD140+1)</f>
        <v/>
      </c>
      <c r="JZ140" s="265" t="str">
        <f>IF(JE140="","",SUM(JE$12:JE140)-JE140+1)</f>
        <v/>
      </c>
      <c r="KA140" s="265" t="str">
        <f>IF(JF140="","",SUM(JF$12:JF140)-JF140+1)</f>
        <v/>
      </c>
      <c r="KB140" s="265" t="str">
        <f>IF(JG140="","",SUM(JG$12:JG140)-JG140+1)</f>
        <v/>
      </c>
      <c r="KC140" s="265" t="str">
        <f>IF(JH140="","",SUM(JH$12:JH140)-JH140+1)</f>
        <v/>
      </c>
      <c r="KD140" s="265" t="str">
        <f>IF(JI140="","",SUM(JI$12:JI140)-JI140+1)</f>
        <v/>
      </c>
      <c r="KE140" s="265" t="str">
        <f>IF(JJ140="","",SUM(JJ$12:JJ140)-JJ140+1)</f>
        <v/>
      </c>
      <c r="KF140" s="265" t="str">
        <f>IF(JK140="","",SUM(JK$12:JK140)-JK140+1)</f>
        <v/>
      </c>
      <c r="KG140" s="265" t="str">
        <f>IF(JL140="","",SUM(JL$12:JL140)-JL140+1)</f>
        <v/>
      </c>
      <c r="KH140" s="265" t="str">
        <f>IF(JM140="","",SUM(JM$12:JM140)-JM140+1)</f>
        <v/>
      </c>
      <c r="KI140" s="265" t="str">
        <f>IF(JN140="","",SUM(JN$12:JN140)-JN140+1)</f>
        <v/>
      </c>
      <c r="KJ140" s="265" t="str">
        <f>IF(JO140="","",SUM(JO$12:JO140)-JO140+1)</f>
        <v/>
      </c>
      <c r="KK140" s="265" t="str">
        <f>IF(JP140="","",SUM(JP$12:JP140)-JP140+1)</f>
        <v/>
      </c>
      <c r="KL140" s="265" t="str">
        <f>IF(JQ140="","",SUM(JQ$12:JQ140)-JQ140+1)</f>
        <v/>
      </c>
      <c r="KN140" s="265"/>
      <c r="KO140" s="265"/>
      <c r="KP140" s="265"/>
      <c r="KQ140" s="265"/>
      <c r="KR140" s="265"/>
      <c r="KS140" s="265"/>
      <c r="KT140" s="265"/>
      <c r="KU140" s="265" t="str">
        <f t="shared" si="587"/>
        <v/>
      </c>
      <c r="KV140" s="265" t="str">
        <f t="shared" si="588"/>
        <v/>
      </c>
      <c r="KW140" s="265" t="str">
        <f t="shared" si="589"/>
        <v/>
      </c>
      <c r="KX140" s="265" t="str">
        <f t="shared" si="590"/>
        <v/>
      </c>
      <c r="KY140" s="265" t="str">
        <f t="shared" si="591"/>
        <v/>
      </c>
      <c r="KZ140" s="265" t="str">
        <f t="shared" si="592"/>
        <v/>
      </c>
      <c r="LA140" s="265" t="str">
        <f t="shared" si="593"/>
        <v/>
      </c>
      <c r="LB140" s="265" t="str">
        <f t="shared" si="594"/>
        <v/>
      </c>
      <c r="LC140" s="265" t="str">
        <f t="shared" si="595"/>
        <v/>
      </c>
      <c r="LD140" s="265" t="str">
        <f t="shared" si="596"/>
        <v/>
      </c>
      <c r="LE140" s="265" t="str">
        <f t="shared" si="597"/>
        <v/>
      </c>
      <c r="LF140" s="265" t="str">
        <f t="shared" si="598"/>
        <v/>
      </c>
      <c r="LG140" s="265" t="str">
        <f t="shared" si="599"/>
        <v/>
      </c>
    </row>
    <row r="141" spans="1:319" s="266" customFormat="1" x14ac:dyDescent="0.25">
      <c r="A141" s="248">
        <f t="shared" si="422"/>
        <v>130</v>
      </c>
      <c r="B141" s="176"/>
      <c r="C141" s="45"/>
      <c r="D141" s="45"/>
      <c r="E141" s="169"/>
      <c r="F141" s="46"/>
      <c r="G141" s="172"/>
      <c r="H141" s="54"/>
      <c r="I141" s="54"/>
      <c r="J141" s="54"/>
      <c r="K141" s="54"/>
      <c r="L141" s="248"/>
      <c r="M141" s="248"/>
      <c r="N141" s="44"/>
      <c r="O141" s="44"/>
      <c r="P141" s="43"/>
      <c r="Q141" s="43"/>
      <c r="R141" s="43"/>
      <c r="S141" s="43" t="str">
        <f t="shared" si="643"/>
        <v/>
      </c>
      <c r="T141" s="54"/>
      <c r="U141" s="54"/>
      <c r="V141" s="54"/>
      <c r="W141" s="343" t="str">
        <f t="shared" si="513"/>
        <v/>
      </c>
      <c r="X141" s="344" t="str">
        <f t="shared" si="514"/>
        <v/>
      </c>
      <c r="Y141" s="45"/>
      <c r="Z141" s="45"/>
      <c r="AA141" s="54"/>
      <c r="AB141" s="54"/>
      <c r="AC141" s="54"/>
      <c r="AD141" s="44"/>
      <c r="AE141" s="44"/>
      <c r="AF141" s="44"/>
      <c r="AG141" s="45"/>
      <c r="AH141" s="45"/>
      <c r="AI141" s="45"/>
      <c r="AJ141" s="46"/>
      <c r="AK141" s="46"/>
      <c r="AL141" s="46"/>
      <c r="AN141" s="307" t="str">
        <f t="shared" si="652"/>
        <v/>
      </c>
      <c r="AO141" s="256" t="str">
        <f t="shared" si="653"/>
        <v/>
      </c>
      <c r="AP141" s="45" t="str">
        <f t="shared" ref="AP141:AP204" si="660">IF(B141="","",CONCATENATE(D141,E141))</f>
        <v/>
      </c>
      <c r="AQ141" s="308" t="str">
        <f t="shared" si="423"/>
        <v/>
      </c>
      <c r="AR141" s="43" t="str">
        <f t="shared" si="654"/>
        <v/>
      </c>
      <c r="AS141" s="255"/>
      <c r="AT141" s="256" t="str">
        <f t="shared" si="655"/>
        <v/>
      </c>
      <c r="AU141" s="257" t="str">
        <f t="shared" si="630"/>
        <v/>
      </c>
      <c r="AV141" s="257" t="str">
        <f t="shared" si="630"/>
        <v/>
      </c>
      <c r="AW141" s="257" t="str">
        <f t="shared" si="630"/>
        <v/>
      </c>
      <c r="AX141" s="257" t="str">
        <f t="shared" si="630"/>
        <v/>
      </c>
      <c r="AY141" s="257" t="str">
        <f t="shared" si="630"/>
        <v/>
      </c>
      <c r="AZ141" s="257" t="str">
        <f t="shared" si="630"/>
        <v/>
      </c>
      <c r="BA141" s="257" t="str">
        <f t="shared" si="630"/>
        <v/>
      </c>
      <c r="BB141" s="257" t="str">
        <f t="shared" si="630"/>
        <v/>
      </c>
      <c r="BC141" s="257" t="str">
        <f t="shared" si="630"/>
        <v/>
      </c>
      <c r="BD141" s="257" t="str">
        <f t="shared" si="630"/>
        <v/>
      </c>
      <c r="BE141" s="257" t="str">
        <f t="shared" si="631"/>
        <v/>
      </c>
      <c r="BF141" s="257" t="str">
        <f t="shared" si="631"/>
        <v/>
      </c>
      <c r="BG141" s="257" t="str">
        <f t="shared" si="631"/>
        <v/>
      </c>
      <c r="BH141" s="257" t="str">
        <f t="shared" si="631"/>
        <v/>
      </c>
      <c r="BI141" s="257" t="str">
        <f t="shared" si="631"/>
        <v/>
      </c>
      <c r="BJ141" s="257" t="str">
        <f t="shared" si="631"/>
        <v/>
      </c>
      <c r="BK141" s="257" t="str">
        <f t="shared" si="631"/>
        <v/>
      </c>
      <c r="BL141" s="257" t="str">
        <f t="shared" si="631"/>
        <v/>
      </c>
      <c r="BM141" s="258" t="str">
        <f t="shared" si="656"/>
        <v/>
      </c>
      <c r="BN141" s="259" t="str">
        <f t="shared" si="632"/>
        <v/>
      </c>
      <c r="BO141" s="259" t="str">
        <f t="shared" si="632"/>
        <v/>
      </c>
      <c r="BP141" s="259" t="str">
        <f t="shared" si="632"/>
        <v/>
      </c>
      <c r="BQ141" s="259" t="str">
        <f t="shared" si="632"/>
        <v/>
      </c>
      <c r="BR141" s="259" t="str">
        <f t="shared" si="632"/>
        <v/>
      </c>
      <c r="BS141" s="259" t="str">
        <f t="shared" si="632"/>
        <v/>
      </c>
      <c r="BT141" s="259" t="str">
        <f t="shared" si="632"/>
        <v/>
      </c>
      <c r="BU141" s="259" t="str">
        <f t="shared" si="632"/>
        <v/>
      </c>
      <c r="BV141" s="259" t="str">
        <f t="shared" si="632"/>
        <v/>
      </c>
      <c r="BW141" s="259" t="str">
        <f t="shared" si="632"/>
        <v/>
      </c>
      <c r="BX141" s="259" t="str">
        <f t="shared" si="633"/>
        <v/>
      </c>
      <c r="BY141" s="259" t="str">
        <f t="shared" si="633"/>
        <v/>
      </c>
      <c r="BZ141" s="259" t="str">
        <f t="shared" si="633"/>
        <v/>
      </c>
      <c r="CA141" s="259" t="str">
        <f t="shared" si="633"/>
        <v/>
      </c>
      <c r="CB141" s="259" t="str">
        <f t="shared" si="633"/>
        <v/>
      </c>
      <c r="CC141" s="259" t="str">
        <f t="shared" si="633"/>
        <v/>
      </c>
      <c r="CD141" s="259" t="str">
        <f t="shared" si="633"/>
        <v/>
      </c>
      <c r="CE141" s="259" t="str">
        <f t="shared" si="633"/>
        <v/>
      </c>
      <c r="CF141" s="260" t="str">
        <f t="shared" si="657"/>
        <v/>
      </c>
      <c r="CG141" s="261" t="str">
        <f t="shared" si="634"/>
        <v/>
      </c>
      <c r="CH141" s="261" t="str">
        <f t="shared" si="634"/>
        <v/>
      </c>
      <c r="CI141" s="261" t="str">
        <f t="shared" si="634"/>
        <v/>
      </c>
      <c r="CJ141" s="261" t="str">
        <f t="shared" si="634"/>
        <v/>
      </c>
      <c r="CK141" s="261" t="str">
        <f t="shared" si="634"/>
        <v/>
      </c>
      <c r="CL141" s="261" t="str">
        <f t="shared" si="634"/>
        <v/>
      </c>
      <c r="CM141" s="261" t="str">
        <f t="shared" si="634"/>
        <v/>
      </c>
      <c r="CN141" s="261" t="str">
        <f t="shared" si="634"/>
        <v/>
      </c>
      <c r="CO141" s="261" t="str">
        <f t="shared" si="634"/>
        <v/>
      </c>
      <c r="CP141" s="261" t="str">
        <f t="shared" si="634"/>
        <v/>
      </c>
      <c r="CQ141" s="261" t="str">
        <f t="shared" si="635"/>
        <v/>
      </c>
      <c r="CR141" s="261" t="str">
        <f t="shared" si="635"/>
        <v/>
      </c>
      <c r="CS141" s="261" t="str">
        <f t="shared" si="635"/>
        <v/>
      </c>
      <c r="CT141" s="261" t="str">
        <f t="shared" si="635"/>
        <v/>
      </c>
      <c r="CU141" s="261" t="str">
        <f t="shared" si="635"/>
        <v/>
      </c>
      <c r="CV141" s="261" t="str">
        <f t="shared" si="635"/>
        <v/>
      </c>
      <c r="CW141" s="261" t="str">
        <f t="shared" si="635"/>
        <v/>
      </c>
      <c r="CX141" s="261" t="str">
        <f t="shared" si="635"/>
        <v/>
      </c>
      <c r="CY141" s="262" t="str">
        <f t="shared" si="658"/>
        <v/>
      </c>
      <c r="CZ141" s="263" t="str">
        <f t="shared" si="636"/>
        <v/>
      </c>
      <c r="DA141" s="263" t="str">
        <f t="shared" si="636"/>
        <v/>
      </c>
      <c r="DB141" s="263" t="str">
        <f t="shared" si="636"/>
        <v/>
      </c>
      <c r="DC141" s="263" t="str">
        <f t="shared" si="636"/>
        <v/>
      </c>
      <c r="DD141" s="263" t="str">
        <f t="shared" si="636"/>
        <v/>
      </c>
      <c r="DE141" s="263" t="str">
        <f t="shared" si="636"/>
        <v/>
      </c>
      <c r="DF141" s="263" t="str">
        <f t="shared" si="636"/>
        <v/>
      </c>
      <c r="DG141" s="263" t="str">
        <f t="shared" si="636"/>
        <v/>
      </c>
      <c r="DH141" s="263" t="str">
        <f t="shared" si="636"/>
        <v/>
      </c>
      <c r="DI141" s="263" t="str">
        <f t="shared" si="636"/>
        <v/>
      </c>
      <c r="DJ141" s="263" t="str">
        <f t="shared" si="637"/>
        <v/>
      </c>
      <c r="DK141" s="263" t="str">
        <f t="shared" si="637"/>
        <v/>
      </c>
      <c r="DL141" s="263" t="str">
        <f t="shared" si="637"/>
        <v/>
      </c>
      <c r="DM141" s="263" t="str">
        <f t="shared" si="637"/>
        <v/>
      </c>
      <c r="DN141" s="263" t="str">
        <f t="shared" si="637"/>
        <v/>
      </c>
      <c r="DO141" s="263" t="str">
        <f t="shared" si="637"/>
        <v/>
      </c>
      <c r="DP141" s="263" t="str">
        <f t="shared" si="637"/>
        <v/>
      </c>
      <c r="DQ141" s="263" t="str">
        <f t="shared" si="637"/>
        <v/>
      </c>
      <c r="DR141" s="264"/>
      <c r="DS141" s="257" t="str">
        <f t="shared" si="649"/>
        <v/>
      </c>
      <c r="DT141" s="257" t="str">
        <f t="shared" si="649"/>
        <v/>
      </c>
      <c r="DU141" s="257" t="str">
        <f t="shared" si="649"/>
        <v/>
      </c>
      <c r="DV141" s="257" t="str">
        <f t="shared" si="649"/>
        <v/>
      </c>
      <c r="DW141" s="257" t="str">
        <f t="shared" si="649"/>
        <v/>
      </c>
      <c r="DX141" s="257" t="str">
        <f t="shared" si="649"/>
        <v/>
      </c>
      <c r="DY141" s="257" t="str">
        <f t="shared" si="649"/>
        <v/>
      </c>
      <c r="DZ141" s="257" t="str">
        <f t="shared" si="649"/>
        <v/>
      </c>
      <c r="EA141" s="257" t="str">
        <f t="shared" si="645"/>
        <v/>
      </c>
      <c r="EB141" s="257" t="str">
        <f t="shared" si="645"/>
        <v/>
      </c>
      <c r="EC141" s="257" t="str">
        <f t="shared" si="645"/>
        <v/>
      </c>
      <c r="ED141" s="257" t="str">
        <f t="shared" si="645"/>
        <v/>
      </c>
      <c r="EE141" s="257" t="str">
        <f t="shared" si="645"/>
        <v/>
      </c>
      <c r="EF141" s="257" t="str">
        <f t="shared" si="645"/>
        <v/>
      </c>
      <c r="EG141" s="257" t="str">
        <f t="shared" si="645"/>
        <v/>
      </c>
      <c r="EH141" s="257" t="str">
        <f t="shared" si="645"/>
        <v/>
      </c>
      <c r="EI141" s="257" t="str">
        <f t="shared" si="645"/>
        <v/>
      </c>
      <c r="EJ141" s="257" t="str">
        <f t="shared" si="645"/>
        <v/>
      </c>
      <c r="EK141" s="259" t="str">
        <f t="shared" si="646"/>
        <v/>
      </c>
      <c r="EL141" s="259" t="str">
        <f t="shared" si="646"/>
        <v/>
      </c>
      <c r="EM141" s="259" t="str">
        <f t="shared" si="647"/>
        <v/>
      </c>
      <c r="EN141" s="259" t="str">
        <f t="shared" si="647"/>
        <v/>
      </c>
      <c r="EO141" s="259" t="str">
        <f t="shared" si="647"/>
        <v/>
      </c>
      <c r="EP141" s="259" t="str">
        <f t="shared" si="647"/>
        <v/>
      </c>
      <c r="EQ141" s="259" t="str">
        <f t="shared" si="647"/>
        <v/>
      </c>
      <c r="ER141" s="259" t="str">
        <f t="shared" si="647"/>
        <v/>
      </c>
      <c r="ES141" s="259" t="str">
        <f t="shared" si="647"/>
        <v/>
      </c>
      <c r="ET141" s="259" t="str">
        <f t="shared" si="613"/>
        <v/>
      </c>
      <c r="EU141" s="259" t="str">
        <f t="shared" si="613"/>
        <v/>
      </c>
      <c r="EV141" s="259" t="str">
        <f t="shared" si="613"/>
        <v/>
      </c>
      <c r="EW141" s="259" t="str">
        <f t="shared" si="613"/>
        <v/>
      </c>
      <c r="EX141" s="259" t="str">
        <f t="shared" si="613"/>
        <v/>
      </c>
      <c r="EY141" s="259" t="str">
        <f t="shared" si="613"/>
        <v/>
      </c>
      <c r="EZ141" s="259" t="str">
        <f t="shared" si="613"/>
        <v/>
      </c>
      <c r="FA141" s="259" t="str">
        <f t="shared" si="613"/>
        <v/>
      </c>
      <c r="FB141" s="259" t="str">
        <f t="shared" si="613"/>
        <v/>
      </c>
      <c r="FC141" s="261" t="str">
        <f t="shared" si="650"/>
        <v/>
      </c>
      <c r="FD141" s="261" t="str">
        <f t="shared" si="650"/>
        <v/>
      </c>
      <c r="FE141" s="261" t="str">
        <f t="shared" si="650"/>
        <v/>
      </c>
      <c r="FF141" s="261" t="str">
        <f t="shared" si="650"/>
        <v/>
      </c>
      <c r="FG141" s="261" t="str">
        <f t="shared" si="650"/>
        <v/>
      </c>
      <c r="FH141" s="261" t="str">
        <f t="shared" si="650"/>
        <v/>
      </c>
      <c r="FI141" s="261" t="str">
        <f t="shared" si="650"/>
        <v/>
      </c>
      <c r="FJ141" s="261" t="str">
        <f t="shared" si="650"/>
        <v/>
      </c>
      <c r="FK141" s="261" t="str">
        <f t="shared" si="650"/>
        <v/>
      </c>
      <c r="FL141" s="261" t="str">
        <f t="shared" si="615"/>
        <v/>
      </c>
      <c r="FM141" s="261" t="str">
        <f t="shared" si="615"/>
        <v/>
      </c>
      <c r="FN141" s="261" t="str">
        <f t="shared" si="615"/>
        <v/>
      </c>
      <c r="FO141" s="261" t="str">
        <f t="shared" si="615"/>
        <v/>
      </c>
      <c r="FP141" s="261" t="str">
        <f t="shared" si="615"/>
        <v/>
      </c>
      <c r="FQ141" s="261" t="str">
        <f t="shared" si="615"/>
        <v/>
      </c>
      <c r="FR141" s="261" t="str">
        <f t="shared" si="615"/>
        <v/>
      </c>
      <c r="FS141" s="261" t="str">
        <f t="shared" si="615"/>
        <v/>
      </c>
      <c r="FT141" s="261" t="str">
        <f t="shared" si="615"/>
        <v/>
      </c>
      <c r="FU141" s="263" t="str">
        <f t="shared" si="615"/>
        <v/>
      </c>
      <c r="FV141" s="263" t="str">
        <f t="shared" si="615"/>
        <v/>
      </c>
      <c r="FW141" s="263" t="str">
        <f t="shared" si="615"/>
        <v/>
      </c>
      <c r="FX141" s="263" t="str">
        <f t="shared" si="615"/>
        <v/>
      </c>
      <c r="FY141" s="263" t="str">
        <f t="shared" si="615"/>
        <v/>
      </c>
      <c r="FZ141" s="263" t="str">
        <f t="shared" si="659"/>
        <v/>
      </c>
      <c r="GA141" s="263" t="str">
        <f t="shared" si="659"/>
        <v/>
      </c>
      <c r="GB141" s="263" t="str">
        <f t="shared" si="659"/>
        <v/>
      </c>
      <c r="GC141" s="263" t="str">
        <f t="shared" si="659"/>
        <v/>
      </c>
      <c r="GD141" s="263" t="str">
        <f t="shared" si="617"/>
        <v/>
      </c>
      <c r="GE141" s="263" t="str">
        <f t="shared" si="617"/>
        <v/>
      </c>
      <c r="GF141" s="263" t="str">
        <f t="shared" si="617"/>
        <v/>
      </c>
      <c r="GG141" s="263" t="str">
        <f t="shared" si="617"/>
        <v/>
      </c>
      <c r="GH141" s="263" t="str">
        <f t="shared" si="617"/>
        <v/>
      </c>
      <c r="GI141" s="263" t="str">
        <f t="shared" si="617"/>
        <v/>
      </c>
      <c r="GJ141" s="263" t="str">
        <f t="shared" si="617"/>
        <v/>
      </c>
      <c r="GK141" s="263" t="str">
        <f t="shared" si="617"/>
        <v/>
      </c>
      <c r="GL141" s="263" t="str">
        <f t="shared" si="617"/>
        <v/>
      </c>
      <c r="GM141" s="265" t="str">
        <f t="shared" si="651"/>
        <v/>
      </c>
      <c r="GN141" s="265" t="str">
        <f t="shared" si="651"/>
        <v/>
      </c>
      <c r="GO141" s="265" t="str">
        <f t="shared" si="651"/>
        <v/>
      </c>
      <c r="GP141" s="265" t="str">
        <f t="shared" si="651"/>
        <v/>
      </c>
      <c r="GQ141" s="265" t="str">
        <f t="shared" si="651"/>
        <v/>
      </c>
      <c r="GR141" s="265" t="str">
        <f t="shared" si="651"/>
        <v/>
      </c>
      <c r="GS141" s="265" t="str">
        <f t="shared" si="651"/>
        <v/>
      </c>
      <c r="GT141" s="265" t="str">
        <f t="shared" si="651"/>
        <v/>
      </c>
      <c r="GU141" s="265" t="str">
        <f t="shared" si="651"/>
        <v/>
      </c>
      <c r="GV141" s="265" t="str">
        <f t="shared" si="619"/>
        <v/>
      </c>
      <c r="GW141" s="265" t="str">
        <f t="shared" si="619"/>
        <v/>
      </c>
      <c r="GX141" s="265" t="str">
        <f t="shared" si="619"/>
        <v/>
      </c>
      <c r="GY141" s="265" t="str">
        <f t="shared" si="619"/>
        <v/>
      </c>
      <c r="GZ141" s="265" t="str">
        <f t="shared" si="619"/>
        <v/>
      </c>
      <c r="HA141" s="265" t="str">
        <f t="shared" si="619"/>
        <v/>
      </c>
      <c r="HB141" s="265" t="str">
        <f t="shared" si="619"/>
        <v/>
      </c>
      <c r="HC141" s="265" t="str">
        <f t="shared" si="619"/>
        <v/>
      </c>
      <c r="HD141" s="265" t="str">
        <f t="shared" si="619"/>
        <v/>
      </c>
      <c r="HF141" s="265">
        <f t="shared" si="640"/>
        <v>130</v>
      </c>
      <c r="HG141" s="267" t="str">
        <f t="shared" si="638"/>
        <v/>
      </c>
      <c r="HH141" s="267" t="str">
        <f t="shared" si="638"/>
        <v/>
      </c>
      <c r="HI141" s="267" t="str">
        <f t="shared" si="638"/>
        <v/>
      </c>
      <c r="HJ141" s="267" t="str">
        <f t="shared" si="638"/>
        <v/>
      </c>
      <c r="HK141" s="267" t="str">
        <f t="shared" si="638"/>
        <v/>
      </c>
      <c r="HL141" s="267" t="str">
        <f t="shared" si="638"/>
        <v/>
      </c>
      <c r="HM141" s="267" t="str">
        <f t="shared" si="638"/>
        <v/>
      </c>
      <c r="HN141" s="267" t="str">
        <f t="shared" si="638"/>
        <v/>
      </c>
      <c r="HO141" s="267" t="str">
        <f t="shared" si="638"/>
        <v/>
      </c>
      <c r="HP141" s="267" t="str">
        <f t="shared" si="638"/>
        <v/>
      </c>
      <c r="HQ141" s="267" t="str">
        <f t="shared" si="639"/>
        <v/>
      </c>
      <c r="HR141" s="267" t="str">
        <f t="shared" si="639"/>
        <v/>
      </c>
      <c r="HS141" s="267" t="str">
        <f t="shared" si="639"/>
        <v/>
      </c>
      <c r="HT141" s="267" t="str">
        <f t="shared" si="639"/>
        <v/>
      </c>
      <c r="HU141" s="267" t="str">
        <f t="shared" si="639"/>
        <v/>
      </c>
      <c r="HV141" s="267" t="str">
        <f t="shared" si="639"/>
        <v/>
      </c>
      <c r="HW141" s="267" t="str">
        <f t="shared" si="639"/>
        <v/>
      </c>
      <c r="HX141" s="267" t="str">
        <f t="shared" si="639"/>
        <v/>
      </c>
      <c r="HY141" s="267" t="str">
        <f t="shared" si="639"/>
        <v/>
      </c>
      <c r="HZ141" s="267" t="str">
        <f t="shared" si="639"/>
        <v/>
      </c>
      <c r="IA141" s="264"/>
      <c r="IB141" s="267" t="str">
        <f t="shared" si="567"/>
        <v/>
      </c>
      <c r="IC141" s="267" t="str">
        <f t="shared" si="568"/>
        <v/>
      </c>
      <c r="ID141" s="267" t="str">
        <f t="shared" si="569"/>
        <v/>
      </c>
      <c r="IE141" s="267" t="str">
        <f t="shared" si="570"/>
        <v/>
      </c>
      <c r="IF141" s="267" t="str">
        <f t="shared" si="571"/>
        <v/>
      </c>
      <c r="IG141" s="267" t="str">
        <f t="shared" si="572"/>
        <v/>
      </c>
      <c r="IH141" s="267" t="str">
        <f t="shared" si="573"/>
        <v/>
      </c>
      <c r="II141" s="267" t="str">
        <f t="shared" si="574"/>
        <v/>
      </c>
      <c r="IJ141" s="267" t="str">
        <f t="shared" si="575"/>
        <v/>
      </c>
      <c r="IK141" s="267" t="str">
        <f t="shared" si="576"/>
        <v/>
      </c>
      <c r="IL141" s="267" t="str">
        <f t="shared" si="577"/>
        <v/>
      </c>
      <c r="IM141" s="267" t="str">
        <f t="shared" si="578"/>
        <v/>
      </c>
      <c r="IN141" s="267" t="str">
        <f t="shared" si="579"/>
        <v/>
      </c>
      <c r="IO141" s="267" t="str">
        <f t="shared" si="580"/>
        <v/>
      </c>
      <c r="IP141" s="267" t="str">
        <f t="shared" si="581"/>
        <v/>
      </c>
      <c r="IQ141" s="267" t="str">
        <f t="shared" si="582"/>
        <v/>
      </c>
      <c r="IR141" s="267" t="str">
        <f t="shared" si="583"/>
        <v/>
      </c>
      <c r="IS141" s="267" t="str">
        <f t="shared" si="584"/>
        <v/>
      </c>
      <c r="IT141" s="267" t="str">
        <f t="shared" si="585"/>
        <v/>
      </c>
      <c r="IU141" s="267" t="str">
        <f t="shared" si="586"/>
        <v/>
      </c>
      <c r="IV141" s="264"/>
      <c r="IW141" s="268">
        <v>110</v>
      </c>
      <c r="IX141" s="265" t="str">
        <f t="shared" ref="IX141:IX172" si="661">IF(LEN(IX$5)&lt;$IW141,"", VALUE(MID(IX$5,$IW141,1)))</f>
        <v/>
      </c>
      <c r="IY141" s="265" t="str">
        <f t="shared" si="648"/>
        <v/>
      </c>
      <c r="IZ141" s="265" t="str">
        <f t="shared" si="648"/>
        <v/>
      </c>
      <c r="JA141" s="265" t="str">
        <f t="shared" si="648"/>
        <v/>
      </c>
      <c r="JB141" s="265" t="str">
        <f t="shared" si="610"/>
        <v/>
      </c>
      <c r="JC141" s="265" t="str">
        <f t="shared" si="610"/>
        <v/>
      </c>
      <c r="JD141" s="265" t="str">
        <f t="shared" si="610"/>
        <v/>
      </c>
      <c r="JE141" s="265" t="str">
        <f t="shared" si="611"/>
        <v/>
      </c>
      <c r="JF141" s="265" t="str">
        <f t="shared" si="611"/>
        <v/>
      </c>
      <c r="JG141" s="265" t="str">
        <f t="shared" si="611"/>
        <v/>
      </c>
      <c r="JH141" s="265" t="str">
        <f t="shared" si="611"/>
        <v/>
      </c>
      <c r="JI141" s="265" t="str">
        <f t="shared" si="611"/>
        <v/>
      </c>
      <c r="JJ141" s="265" t="str">
        <f t="shared" si="611"/>
        <v/>
      </c>
      <c r="JK141" s="265" t="str">
        <f t="shared" si="611"/>
        <v/>
      </c>
      <c r="JL141" s="265" t="str">
        <f t="shared" si="611"/>
        <v/>
      </c>
      <c r="JM141" s="265" t="str">
        <f t="shared" si="611"/>
        <v/>
      </c>
      <c r="JN141" s="265" t="str">
        <f t="shared" si="611"/>
        <v/>
      </c>
      <c r="JO141" s="265" t="str">
        <f t="shared" si="611"/>
        <v/>
      </c>
      <c r="JP141" s="265" t="str">
        <f t="shared" si="611"/>
        <v/>
      </c>
      <c r="JQ141" s="265" t="str">
        <f t="shared" si="611"/>
        <v/>
      </c>
      <c r="JS141" s="265" t="str">
        <f>IF(IX141="","",SUM(IX$12:IX141)-IX141+1)</f>
        <v/>
      </c>
      <c r="JT141" s="265" t="str">
        <f>IF(IY141="","",SUM(IY$12:IY141)-IY141+1)</f>
        <v/>
      </c>
      <c r="JU141" s="265" t="str">
        <f>IF(IZ141="","",SUM(IZ$12:IZ141)-IZ141+1)</f>
        <v/>
      </c>
      <c r="JV141" s="265" t="str">
        <f>IF(JA141="","",SUM(JA$12:JA141)-JA141+1)</f>
        <v/>
      </c>
      <c r="JW141" s="265" t="str">
        <f>IF(JB141="","",SUM(JB$12:JB141)-JB141+1)</f>
        <v/>
      </c>
      <c r="JX141" s="265" t="str">
        <f>IF(JC141="","",SUM(JC$12:JC141)-JC141+1)</f>
        <v/>
      </c>
      <c r="JY141" s="265" t="str">
        <f>IF(JD141="","",SUM(JD$12:JD141)-JD141+1)</f>
        <v/>
      </c>
      <c r="JZ141" s="265" t="str">
        <f>IF(JE141="","",SUM(JE$12:JE141)-JE141+1)</f>
        <v/>
      </c>
      <c r="KA141" s="265" t="str">
        <f>IF(JF141="","",SUM(JF$12:JF141)-JF141+1)</f>
        <v/>
      </c>
      <c r="KB141" s="265" t="str">
        <f>IF(JG141="","",SUM(JG$12:JG141)-JG141+1)</f>
        <v/>
      </c>
      <c r="KC141" s="265" t="str">
        <f>IF(JH141="","",SUM(JH$12:JH141)-JH141+1)</f>
        <v/>
      </c>
      <c r="KD141" s="265" t="str">
        <f>IF(JI141="","",SUM(JI$12:JI141)-JI141+1)</f>
        <v/>
      </c>
      <c r="KE141" s="265" t="str">
        <f>IF(JJ141="","",SUM(JJ$12:JJ141)-JJ141+1)</f>
        <v/>
      </c>
      <c r="KF141" s="265" t="str">
        <f>IF(JK141="","",SUM(JK$12:JK141)-JK141+1)</f>
        <v/>
      </c>
      <c r="KG141" s="265" t="str">
        <f>IF(JL141="","",SUM(JL$12:JL141)-JL141+1)</f>
        <v/>
      </c>
      <c r="KH141" s="265" t="str">
        <f>IF(JM141="","",SUM(JM$12:JM141)-JM141+1)</f>
        <v/>
      </c>
      <c r="KI141" s="265" t="str">
        <f>IF(JN141="","",SUM(JN$12:JN141)-JN141+1)</f>
        <v/>
      </c>
      <c r="KJ141" s="265" t="str">
        <f>IF(JO141="","",SUM(JO$12:JO141)-JO141+1)</f>
        <v/>
      </c>
      <c r="KK141" s="265" t="str">
        <f>IF(JP141="","",SUM(JP$12:JP141)-JP141+1)</f>
        <v/>
      </c>
      <c r="KL141" s="265" t="str">
        <f>IF(JQ141="","",SUM(JQ$12:JQ141)-JQ141+1)</f>
        <v/>
      </c>
      <c r="KN141" s="265"/>
      <c r="KO141" s="265"/>
      <c r="KP141" s="265"/>
      <c r="KQ141" s="265"/>
      <c r="KR141" s="265"/>
      <c r="KS141" s="265"/>
      <c r="KT141" s="265"/>
      <c r="KU141" s="265" t="str">
        <f t="shared" si="587"/>
        <v/>
      </c>
      <c r="KV141" s="265" t="str">
        <f t="shared" si="588"/>
        <v/>
      </c>
      <c r="KW141" s="265" t="str">
        <f t="shared" si="589"/>
        <v/>
      </c>
      <c r="KX141" s="265" t="str">
        <f t="shared" si="590"/>
        <v/>
      </c>
      <c r="KY141" s="265" t="str">
        <f t="shared" si="591"/>
        <v/>
      </c>
      <c r="KZ141" s="265" t="str">
        <f t="shared" si="592"/>
        <v/>
      </c>
      <c r="LA141" s="265" t="str">
        <f t="shared" si="593"/>
        <v/>
      </c>
      <c r="LB141" s="265" t="str">
        <f t="shared" si="594"/>
        <v/>
      </c>
      <c r="LC141" s="265" t="str">
        <f t="shared" si="595"/>
        <v/>
      </c>
      <c r="LD141" s="265" t="str">
        <f t="shared" si="596"/>
        <v/>
      </c>
      <c r="LE141" s="265" t="str">
        <f t="shared" si="597"/>
        <v/>
      </c>
      <c r="LF141" s="265" t="str">
        <f t="shared" si="598"/>
        <v/>
      </c>
      <c r="LG141" s="265" t="str">
        <f t="shared" si="599"/>
        <v/>
      </c>
    </row>
    <row r="142" spans="1:319" s="266" customFormat="1" x14ac:dyDescent="0.25">
      <c r="A142" s="248">
        <f t="shared" ref="A142:A205" si="662">A141+1</f>
        <v>131</v>
      </c>
      <c r="B142" s="176"/>
      <c r="C142" s="45"/>
      <c r="D142" s="45"/>
      <c r="E142" s="169"/>
      <c r="F142" s="46"/>
      <c r="G142" s="172"/>
      <c r="H142" s="54"/>
      <c r="I142" s="54"/>
      <c r="J142" s="54"/>
      <c r="K142" s="54"/>
      <c r="L142" s="248"/>
      <c r="M142" s="248"/>
      <c r="N142" s="44"/>
      <c r="O142" s="44"/>
      <c r="P142" s="43"/>
      <c r="Q142" s="43"/>
      <c r="R142" s="43"/>
      <c r="S142" s="43" t="str">
        <f t="shared" si="643"/>
        <v/>
      </c>
      <c r="T142" s="54"/>
      <c r="U142" s="54"/>
      <c r="V142" s="54"/>
      <c r="W142" s="343" t="str">
        <f t="shared" si="513"/>
        <v/>
      </c>
      <c r="X142" s="344" t="str">
        <f t="shared" si="514"/>
        <v/>
      </c>
      <c r="Y142" s="45"/>
      <c r="Z142" s="45"/>
      <c r="AA142" s="54"/>
      <c r="AB142" s="54"/>
      <c r="AC142" s="54"/>
      <c r="AD142" s="44"/>
      <c r="AE142" s="44"/>
      <c r="AF142" s="44"/>
      <c r="AG142" s="45"/>
      <c r="AH142" s="45"/>
      <c r="AI142" s="45"/>
      <c r="AJ142" s="46"/>
      <c r="AK142" s="46"/>
      <c r="AL142" s="46"/>
      <c r="AN142" s="307" t="str">
        <f t="shared" si="652"/>
        <v/>
      </c>
      <c r="AO142" s="256" t="str">
        <f t="shared" si="653"/>
        <v/>
      </c>
      <c r="AP142" s="45" t="str">
        <f t="shared" si="660"/>
        <v/>
      </c>
      <c r="AQ142" s="308" t="str">
        <f t="shared" ref="AQ142:AQ205" si="663">IF(B142="","",B142)</f>
        <v/>
      </c>
      <c r="AR142" s="43" t="str">
        <f t="shared" si="654"/>
        <v/>
      </c>
      <c r="AS142" s="255"/>
      <c r="AT142" s="256" t="str">
        <f t="shared" si="655"/>
        <v/>
      </c>
      <c r="AU142" s="257" t="str">
        <f t="shared" ref="AU142:BD151" si="664">IF($AT142="","",IF(AND(AU$11-LOOKUP(AU$8,$AA$8:$AL$8,$AA142:$AL142)&gt;=0,AU$11-LOOKUP(AU$8,$AA$8:$AL$8,$AA142:$AL142)&lt;LOOKUP(AU$8+1,$AA$8:$AL$8,$AA142:$AL142)),AU$11,""))</f>
        <v/>
      </c>
      <c r="AV142" s="257" t="str">
        <f t="shared" si="664"/>
        <v/>
      </c>
      <c r="AW142" s="257" t="str">
        <f t="shared" si="664"/>
        <v/>
      </c>
      <c r="AX142" s="257" t="str">
        <f t="shared" si="664"/>
        <v/>
      </c>
      <c r="AY142" s="257" t="str">
        <f t="shared" si="664"/>
        <v/>
      </c>
      <c r="AZ142" s="257" t="str">
        <f t="shared" si="664"/>
        <v/>
      </c>
      <c r="BA142" s="257" t="str">
        <f t="shared" si="664"/>
        <v/>
      </c>
      <c r="BB142" s="257" t="str">
        <f t="shared" si="664"/>
        <v/>
      </c>
      <c r="BC142" s="257" t="str">
        <f t="shared" si="664"/>
        <v/>
      </c>
      <c r="BD142" s="257" t="str">
        <f t="shared" si="664"/>
        <v/>
      </c>
      <c r="BE142" s="257" t="str">
        <f t="shared" ref="BE142:BL151" si="665">IF($AT142="","",IF(AND(BE$11-LOOKUP(BE$8,$AA$8:$AL$8,$AA142:$AL142)&gt;=0,BE$11-LOOKUP(BE$8,$AA$8:$AL$8,$AA142:$AL142)&lt;LOOKUP(BE$8+1,$AA$8:$AL$8,$AA142:$AL142)),BE$11,""))</f>
        <v/>
      </c>
      <c r="BF142" s="257" t="str">
        <f t="shared" si="665"/>
        <v/>
      </c>
      <c r="BG142" s="257" t="str">
        <f t="shared" si="665"/>
        <v/>
      </c>
      <c r="BH142" s="257" t="str">
        <f t="shared" si="665"/>
        <v/>
      </c>
      <c r="BI142" s="257" t="str">
        <f t="shared" si="665"/>
        <v/>
      </c>
      <c r="BJ142" s="257" t="str">
        <f t="shared" si="665"/>
        <v/>
      </c>
      <c r="BK142" s="257" t="str">
        <f t="shared" si="665"/>
        <v/>
      </c>
      <c r="BL142" s="257" t="str">
        <f t="shared" si="665"/>
        <v/>
      </c>
      <c r="BM142" s="258" t="str">
        <f t="shared" si="656"/>
        <v/>
      </c>
      <c r="BN142" s="259" t="str">
        <f t="shared" ref="BN142:BW151" si="666">IF($AT142="","",IF(AND(BN$11-LOOKUP(BN$8,$AA$8:$AL$8,$AA142:$AL142)&gt;=0,BN$11-LOOKUP(BN$8,$AA$8:$AL$8,$AA142:$AL142)&lt;LOOKUP(BN$8+1,$AA$8:$AL$8,$AA142:$AL142)),BN$11,""))</f>
        <v/>
      </c>
      <c r="BO142" s="259" t="str">
        <f t="shared" si="666"/>
        <v/>
      </c>
      <c r="BP142" s="259" t="str">
        <f t="shared" si="666"/>
        <v/>
      </c>
      <c r="BQ142" s="259" t="str">
        <f t="shared" si="666"/>
        <v/>
      </c>
      <c r="BR142" s="259" t="str">
        <f t="shared" si="666"/>
        <v/>
      </c>
      <c r="BS142" s="259" t="str">
        <f t="shared" si="666"/>
        <v/>
      </c>
      <c r="BT142" s="259" t="str">
        <f t="shared" si="666"/>
        <v/>
      </c>
      <c r="BU142" s="259" t="str">
        <f t="shared" si="666"/>
        <v/>
      </c>
      <c r="BV142" s="259" t="str">
        <f t="shared" si="666"/>
        <v/>
      </c>
      <c r="BW142" s="259" t="str">
        <f t="shared" si="666"/>
        <v/>
      </c>
      <c r="BX142" s="259" t="str">
        <f t="shared" ref="BX142:CE151" si="667">IF($AT142="","",IF(AND(BX$11-LOOKUP(BX$8,$AA$8:$AL$8,$AA142:$AL142)&gt;=0,BX$11-LOOKUP(BX$8,$AA$8:$AL$8,$AA142:$AL142)&lt;LOOKUP(BX$8+1,$AA$8:$AL$8,$AA142:$AL142)),BX$11,""))</f>
        <v/>
      </c>
      <c r="BY142" s="259" t="str">
        <f t="shared" si="667"/>
        <v/>
      </c>
      <c r="BZ142" s="259" t="str">
        <f t="shared" si="667"/>
        <v/>
      </c>
      <c r="CA142" s="259" t="str">
        <f t="shared" si="667"/>
        <v/>
      </c>
      <c r="CB142" s="259" t="str">
        <f t="shared" si="667"/>
        <v/>
      </c>
      <c r="CC142" s="259" t="str">
        <f t="shared" si="667"/>
        <v/>
      </c>
      <c r="CD142" s="259" t="str">
        <f t="shared" si="667"/>
        <v/>
      </c>
      <c r="CE142" s="259" t="str">
        <f t="shared" si="667"/>
        <v/>
      </c>
      <c r="CF142" s="260" t="str">
        <f t="shared" si="657"/>
        <v/>
      </c>
      <c r="CG142" s="261" t="str">
        <f t="shared" ref="CG142:CP151" si="668">IF($AT142="","",IF(AND(CG$11-LOOKUP(CG$8,$AA$8:$AL$8,$AA142:$AL142)&gt;=0,CG$11-LOOKUP(CG$8,$AA$8:$AL$8,$AA142:$AL142)&lt;LOOKUP(CG$8+1,$AA$8:$AL$8,$AA142:$AL142)),CG$11,""))</f>
        <v/>
      </c>
      <c r="CH142" s="261" t="str">
        <f t="shared" si="668"/>
        <v/>
      </c>
      <c r="CI142" s="261" t="str">
        <f t="shared" si="668"/>
        <v/>
      </c>
      <c r="CJ142" s="261" t="str">
        <f t="shared" si="668"/>
        <v/>
      </c>
      <c r="CK142" s="261" t="str">
        <f t="shared" si="668"/>
        <v/>
      </c>
      <c r="CL142" s="261" t="str">
        <f t="shared" si="668"/>
        <v/>
      </c>
      <c r="CM142" s="261" t="str">
        <f t="shared" si="668"/>
        <v/>
      </c>
      <c r="CN142" s="261" t="str">
        <f t="shared" si="668"/>
        <v/>
      </c>
      <c r="CO142" s="261" t="str">
        <f t="shared" si="668"/>
        <v/>
      </c>
      <c r="CP142" s="261" t="str">
        <f t="shared" si="668"/>
        <v/>
      </c>
      <c r="CQ142" s="261" t="str">
        <f t="shared" ref="CQ142:CX151" si="669">IF($AT142="","",IF(AND(CQ$11-LOOKUP(CQ$8,$AA$8:$AL$8,$AA142:$AL142)&gt;=0,CQ$11-LOOKUP(CQ$8,$AA$8:$AL$8,$AA142:$AL142)&lt;LOOKUP(CQ$8+1,$AA$8:$AL$8,$AA142:$AL142)),CQ$11,""))</f>
        <v/>
      </c>
      <c r="CR142" s="261" t="str">
        <f t="shared" si="669"/>
        <v/>
      </c>
      <c r="CS142" s="261" t="str">
        <f t="shared" si="669"/>
        <v/>
      </c>
      <c r="CT142" s="261" t="str">
        <f t="shared" si="669"/>
        <v/>
      </c>
      <c r="CU142" s="261" t="str">
        <f t="shared" si="669"/>
        <v/>
      </c>
      <c r="CV142" s="261" t="str">
        <f t="shared" si="669"/>
        <v/>
      </c>
      <c r="CW142" s="261" t="str">
        <f t="shared" si="669"/>
        <v/>
      </c>
      <c r="CX142" s="261" t="str">
        <f t="shared" si="669"/>
        <v/>
      </c>
      <c r="CY142" s="262" t="str">
        <f t="shared" si="658"/>
        <v/>
      </c>
      <c r="CZ142" s="263" t="str">
        <f t="shared" ref="CZ142:DI151" si="670">IF($AT142="","",IF(AND(CZ$11-LOOKUP(CZ$8,$AA$8:$AL$8,$AA142:$AL142)&gt;=0,CZ$11-LOOKUP(CZ$8,$AA$8:$AL$8,$AA142:$AL142)&lt;LOOKUP(CZ$8+1,$AA$8:$AL$8,$AA142:$AL142)),CZ$11,""))</f>
        <v/>
      </c>
      <c r="DA142" s="263" t="str">
        <f t="shared" si="670"/>
        <v/>
      </c>
      <c r="DB142" s="263" t="str">
        <f t="shared" si="670"/>
        <v/>
      </c>
      <c r="DC142" s="263" t="str">
        <f t="shared" si="670"/>
        <v/>
      </c>
      <c r="DD142" s="263" t="str">
        <f t="shared" si="670"/>
        <v/>
      </c>
      <c r="DE142" s="263" t="str">
        <f t="shared" si="670"/>
        <v/>
      </c>
      <c r="DF142" s="263" t="str">
        <f t="shared" si="670"/>
        <v/>
      </c>
      <c r="DG142" s="263" t="str">
        <f t="shared" si="670"/>
        <v/>
      </c>
      <c r="DH142" s="263" t="str">
        <f t="shared" si="670"/>
        <v/>
      </c>
      <c r="DI142" s="263" t="str">
        <f t="shared" si="670"/>
        <v/>
      </c>
      <c r="DJ142" s="263" t="str">
        <f t="shared" ref="DJ142:DQ151" si="671">IF($AT142="","",IF(AND(DJ$11-LOOKUP(DJ$8,$AA$8:$AL$8,$AA142:$AL142)&gt;=0,DJ$11-LOOKUP(DJ$8,$AA$8:$AL$8,$AA142:$AL142)&lt;LOOKUP(DJ$8+1,$AA$8:$AL$8,$AA142:$AL142)),DJ$11,""))</f>
        <v/>
      </c>
      <c r="DK142" s="263" t="str">
        <f t="shared" si="671"/>
        <v/>
      </c>
      <c r="DL142" s="263" t="str">
        <f t="shared" si="671"/>
        <v/>
      </c>
      <c r="DM142" s="263" t="str">
        <f t="shared" si="671"/>
        <v/>
      </c>
      <c r="DN142" s="263" t="str">
        <f t="shared" si="671"/>
        <v/>
      </c>
      <c r="DO142" s="263" t="str">
        <f t="shared" si="671"/>
        <v/>
      </c>
      <c r="DP142" s="263" t="str">
        <f t="shared" si="671"/>
        <v/>
      </c>
      <c r="DQ142" s="263" t="str">
        <f t="shared" si="671"/>
        <v/>
      </c>
      <c r="DR142" s="264"/>
      <c r="DS142" s="257" t="str">
        <f t="shared" si="649"/>
        <v/>
      </c>
      <c r="DT142" s="257" t="str">
        <f t="shared" si="649"/>
        <v/>
      </c>
      <c r="DU142" s="257" t="str">
        <f t="shared" si="649"/>
        <v/>
      </c>
      <c r="DV142" s="257" t="str">
        <f t="shared" si="649"/>
        <v/>
      </c>
      <c r="DW142" s="257" t="str">
        <f t="shared" si="649"/>
        <v/>
      </c>
      <c r="DX142" s="257" t="str">
        <f t="shared" si="649"/>
        <v/>
      </c>
      <c r="DY142" s="257" t="str">
        <f t="shared" si="649"/>
        <v/>
      </c>
      <c r="DZ142" s="257" t="str">
        <f t="shared" si="649"/>
        <v/>
      </c>
      <c r="EA142" s="257" t="str">
        <f t="shared" si="645"/>
        <v/>
      </c>
      <c r="EB142" s="257" t="str">
        <f t="shared" si="645"/>
        <v/>
      </c>
      <c r="EC142" s="257" t="str">
        <f t="shared" si="645"/>
        <v/>
      </c>
      <c r="ED142" s="257" t="str">
        <f t="shared" si="645"/>
        <v/>
      </c>
      <c r="EE142" s="257" t="str">
        <f t="shared" si="645"/>
        <v/>
      </c>
      <c r="EF142" s="257" t="str">
        <f t="shared" si="645"/>
        <v/>
      </c>
      <c r="EG142" s="257" t="str">
        <f t="shared" si="645"/>
        <v/>
      </c>
      <c r="EH142" s="257" t="str">
        <f t="shared" si="645"/>
        <v/>
      </c>
      <c r="EI142" s="257" t="str">
        <f t="shared" si="645"/>
        <v/>
      </c>
      <c r="EJ142" s="257" t="str">
        <f t="shared" si="645"/>
        <v/>
      </c>
      <c r="EK142" s="259" t="str">
        <f t="shared" si="646"/>
        <v/>
      </c>
      <c r="EL142" s="259" t="str">
        <f t="shared" si="646"/>
        <v/>
      </c>
      <c r="EM142" s="259" t="str">
        <f t="shared" si="647"/>
        <v/>
      </c>
      <c r="EN142" s="259" t="str">
        <f t="shared" si="647"/>
        <v/>
      </c>
      <c r="EO142" s="259" t="str">
        <f t="shared" si="647"/>
        <v/>
      </c>
      <c r="EP142" s="259" t="str">
        <f t="shared" si="647"/>
        <v/>
      </c>
      <c r="EQ142" s="259" t="str">
        <f t="shared" si="647"/>
        <v/>
      </c>
      <c r="ER142" s="259" t="str">
        <f t="shared" si="647"/>
        <v/>
      </c>
      <c r="ES142" s="259" t="str">
        <f t="shared" si="647"/>
        <v/>
      </c>
      <c r="ET142" s="259" t="str">
        <f t="shared" si="613"/>
        <v/>
      </c>
      <c r="EU142" s="259" t="str">
        <f t="shared" si="613"/>
        <v/>
      </c>
      <c r="EV142" s="259" t="str">
        <f t="shared" si="613"/>
        <v/>
      </c>
      <c r="EW142" s="259" t="str">
        <f t="shared" si="613"/>
        <v/>
      </c>
      <c r="EX142" s="259" t="str">
        <f t="shared" si="613"/>
        <v/>
      </c>
      <c r="EY142" s="259" t="str">
        <f t="shared" si="613"/>
        <v/>
      </c>
      <c r="EZ142" s="259" t="str">
        <f t="shared" si="613"/>
        <v/>
      </c>
      <c r="FA142" s="259" t="str">
        <f t="shared" si="613"/>
        <v/>
      </c>
      <c r="FB142" s="259" t="str">
        <f t="shared" si="613"/>
        <v/>
      </c>
      <c r="FC142" s="261" t="str">
        <f t="shared" si="650"/>
        <v/>
      </c>
      <c r="FD142" s="261" t="str">
        <f t="shared" si="650"/>
        <v/>
      </c>
      <c r="FE142" s="261" t="str">
        <f t="shared" si="650"/>
        <v/>
      </c>
      <c r="FF142" s="261" t="str">
        <f t="shared" si="650"/>
        <v/>
      </c>
      <c r="FG142" s="261" t="str">
        <f t="shared" si="650"/>
        <v/>
      </c>
      <c r="FH142" s="261" t="str">
        <f t="shared" si="650"/>
        <v/>
      </c>
      <c r="FI142" s="261" t="str">
        <f t="shared" si="650"/>
        <v/>
      </c>
      <c r="FJ142" s="261" t="str">
        <f t="shared" si="650"/>
        <v/>
      </c>
      <c r="FK142" s="261" t="str">
        <f t="shared" si="650"/>
        <v/>
      </c>
      <c r="FL142" s="261" t="str">
        <f t="shared" si="615"/>
        <v/>
      </c>
      <c r="FM142" s="261" t="str">
        <f t="shared" si="615"/>
        <v/>
      </c>
      <c r="FN142" s="261" t="str">
        <f t="shared" si="615"/>
        <v/>
      </c>
      <c r="FO142" s="261" t="str">
        <f t="shared" si="615"/>
        <v/>
      </c>
      <c r="FP142" s="261" t="str">
        <f t="shared" si="615"/>
        <v/>
      </c>
      <c r="FQ142" s="261" t="str">
        <f t="shared" si="615"/>
        <v/>
      </c>
      <c r="FR142" s="261" t="str">
        <f t="shared" si="615"/>
        <v/>
      </c>
      <c r="FS142" s="261" t="str">
        <f t="shared" si="615"/>
        <v/>
      </c>
      <c r="FT142" s="261" t="str">
        <f t="shared" si="615"/>
        <v/>
      </c>
      <c r="FU142" s="263" t="str">
        <f t="shared" si="615"/>
        <v/>
      </c>
      <c r="FV142" s="263" t="str">
        <f t="shared" si="615"/>
        <v/>
      </c>
      <c r="FW142" s="263" t="str">
        <f t="shared" si="615"/>
        <v/>
      </c>
      <c r="FX142" s="263" t="str">
        <f t="shared" si="615"/>
        <v/>
      </c>
      <c r="FY142" s="263" t="str">
        <f t="shared" si="615"/>
        <v/>
      </c>
      <c r="FZ142" s="263" t="str">
        <f t="shared" si="659"/>
        <v/>
      </c>
      <c r="GA142" s="263" t="str">
        <f t="shared" si="659"/>
        <v/>
      </c>
      <c r="GB142" s="263" t="str">
        <f t="shared" si="659"/>
        <v/>
      </c>
      <c r="GC142" s="263" t="str">
        <f t="shared" si="659"/>
        <v/>
      </c>
      <c r="GD142" s="263" t="str">
        <f t="shared" si="617"/>
        <v/>
      </c>
      <c r="GE142" s="263" t="str">
        <f t="shared" si="617"/>
        <v/>
      </c>
      <c r="GF142" s="263" t="str">
        <f t="shared" si="617"/>
        <v/>
      </c>
      <c r="GG142" s="263" t="str">
        <f t="shared" si="617"/>
        <v/>
      </c>
      <c r="GH142" s="263" t="str">
        <f t="shared" si="617"/>
        <v/>
      </c>
      <c r="GI142" s="263" t="str">
        <f t="shared" si="617"/>
        <v/>
      </c>
      <c r="GJ142" s="263" t="str">
        <f t="shared" si="617"/>
        <v/>
      </c>
      <c r="GK142" s="263" t="str">
        <f t="shared" si="617"/>
        <v/>
      </c>
      <c r="GL142" s="263" t="str">
        <f t="shared" si="617"/>
        <v/>
      </c>
      <c r="GM142" s="265" t="str">
        <f t="shared" si="651"/>
        <v/>
      </c>
      <c r="GN142" s="265" t="str">
        <f t="shared" si="651"/>
        <v/>
      </c>
      <c r="GO142" s="265" t="str">
        <f t="shared" si="651"/>
        <v/>
      </c>
      <c r="GP142" s="265" t="str">
        <f t="shared" si="651"/>
        <v/>
      </c>
      <c r="GQ142" s="265" t="str">
        <f t="shared" si="651"/>
        <v/>
      </c>
      <c r="GR142" s="265" t="str">
        <f t="shared" si="651"/>
        <v/>
      </c>
      <c r="GS142" s="265" t="str">
        <f t="shared" si="651"/>
        <v/>
      </c>
      <c r="GT142" s="265" t="str">
        <f t="shared" si="651"/>
        <v/>
      </c>
      <c r="GU142" s="265" t="str">
        <f t="shared" si="651"/>
        <v/>
      </c>
      <c r="GV142" s="265" t="str">
        <f t="shared" si="619"/>
        <v/>
      </c>
      <c r="GW142" s="265" t="str">
        <f t="shared" si="619"/>
        <v/>
      </c>
      <c r="GX142" s="265" t="str">
        <f t="shared" si="619"/>
        <v/>
      </c>
      <c r="GY142" s="265" t="str">
        <f t="shared" si="619"/>
        <v/>
      </c>
      <c r="GZ142" s="265" t="str">
        <f t="shared" si="619"/>
        <v/>
      </c>
      <c r="HA142" s="265" t="str">
        <f t="shared" si="619"/>
        <v/>
      </c>
      <c r="HB142" s="265" t="str">
        <f t="shared" si="619"/>
        <v/>
      </c>
      <c r="HC142" s="265" t="str">
        <f t="shared" si="619"/>
        <v/>
      </c>
      <c r="HD142" s="265" t="str">
        <f t="shared" si="619"/>
        <v/>
      </c>
      <c r="HF142" s="265">
        <f t="shared" si="640"/>
        <v>131</v>
      </c>
      <c r="HG142" s="267" t="str">
        <f t="shared" ref="HG142:HP151" si="672">IF($B142="","",IF($AR142=HG$11,$A142,""))</f>
        <v/>
      </c>
      <c r="HH142" s="267" t="str">
        <f t="shared" si="672"/>
        <v/>
      </c>
      <c r="HI142" s="267" t="str">
        <f t="shared" si="672"/>
        <v/>
      </c>
      <c r="HJ142" s="267" t="str">
        <f t="shared" si="672"/>
        <v/>
      </c>
      <c r="HK142" s="267" t="str">
        <f t="shared" si="672"/>
        <v/>
      </c>
      <c r="HL142" s="267" t="str">
        <f t="shared" si="672"/>
        <v/>
      </c>
      <c r="HM142" s="267" t="str">
        <f t="shared" si="672"/>
        <v/>
      </c>
      <c r="HN142" s="267" t="str">
        <f t="shared" si="672"/>
        <v/>
      </c>
      <c r="HO142" s="267" t="str">
        <f t="shared" si="672"/>
        <v/>
      </c>
      <c r="HP142" s="267" t="str">
        <f t="shared" si="672"/>
        <v/>
      </c>
      <c r="HQ142" s="267" t="str">
        <f t="shared" ref="HQ142:HZ151" si="673">IF($B142="","",IF($AR142=HQ$11,$A142,""))</f>
        <v/>
      </c>
      <c r="HR142" s="267" t="str">
        <f t="shared" si="673"/>
        <v/>
      </c>
      <c r="HS142" s="267" t="str">
        <f t="shared" si="673"/>
        <v/>
      </c>
      <c r="HT142" s="267" t="str">
        <f t="shared" si="673"/>
        <v/>
      </c>
      <c r="HU142" s="267" t="str">
        <f t="shared" si="673"/>
        <v/>
      </c>
      <c r="HV142" s="267" t="str">
        <f t="shared" si="673"/>
        <v/>
      </c>
      <c r="HW142" s="267" t="str">
        <f t="shared" si="673"/>
        <v/>
      </c>
      <c r="HX142" s="267" t="str">
        <f t="shared" si="673"/>
        <v/>
      </c>
      <c r="HY142" s="267" t="str">
        <f t="shared" si="673"/>
        <v/>
      </c>
      <c r="HZ142" s="267" t="str">
        <f t="shared" si="673"/>
        <v/>
      </c>
      <c r="IA142" s="264"/>
      <c r="IB142" s="267" t="str">
        <f t="shared" si="567"/>
        <v/>
      </c>
      <c r="IC142" s="267" t="str">
        <f t="shared" si="568"/>
        <v/>
      </c>
      <c r="ID142" s="267" t="str">
        <f t="shared" si="569"/>
        <v/>
      </c>
      <c r="IE142" s="267" t="str">
        <f t="shared" si="570"/>
        <v/>
      </c>
      <c r="IF142" s="267" t="str">
        <f t="shared" si="571"/>
        <v/>
      </c>
      <c r="IG142" s="267" t="str">
        <f t="shared" si="572"/>
        <v/>
      </c>
      <c r="IH142" s="267" t="str">
        <f t="shared" si="573"/>
        <v/>
      </c>
      <c r="II142" s="267" t="str">
        <f t="shared" si="574"/>
        <v/>
      </c>
      <c r="IJ142" s="267" t="str">
        <f t="shared" si="575"/>
        <v/>
      </c>
      <c r="IK142" s="267" t="str">
        <f t="shared" si="576"/>
        <v/>
      </c>
      <c r="IL142" s="267" t="str">
        <f t="shared" si="577"/>
        <v/>
      </c>
      <c r="IM142" s="267" t="str">
        <f t="shared" si="578"/>
        <v/>
      </c>
      <c r="IN142" s="267" t="str">
        <f t="shared" si="579"/>
        <v/>
      </c>
      <c r="IO142" s="267" t="str">
        <f t="shared" si="580"/>
        <v/>
      </c>
      <c r="IP142" s="267" t="str">
        <f t="shared" si="581"/>
        <v/>
      </c>
      <c r="IQ142" s="267" t="str">
        <f t="shared" si="582"/>
        <v/>
      </c>
      <c r="IR142" s="267" t="str">
        <f t="shared" si="583"/>
        <v/>
      </c>
      <c r="IS142" s="267" t="str">
        <f t="shared" si="584"/>
        <v/>
      </c>
      <c r="IT142" s="267" t="str">
        <f t="shared" si="585"/>
        <v/>
      </c>
      <c r="IU142" s="267" t="str">
        <f t="shared" si="586"/>
        <v/>
      </c>
      <c r="IV142" s="264"/>
      <c r="IW142" s="268">
        <v>110</v>
      </c>
      <c r="IX142" s="265" t="str">
        <f t="shared" si="661"/>
        <v/>
      </c>
      <c r="IY142" s="265" t="str">
        <f t="shared" si="648"/>
        <v/>
      </c>
      <c r="IZ142" s="265" t="str">
        <f t="shared" si="648"/>
        <v/>
      </c>
      <c r="JA142" s="265" t="str">
        <f t="shared" si="648"/>
        <v/>
      </c>
      <c r="JB142" s="265" t="str">
        <f t="shared" ref="JB142:JD161" si="674">IF(LEN(JB$5)&lt;$IW142,"", VALUE(MID(JB$5,$IW142,1)))</f>
        <v/>
      </c>
      <c r="JC142" s="265" t="str">
        <f t="shared" si="674"/>
        <v/>
      </c>
      <c r="JD142" s="265" t="str">
        <f t="shared" si="674"/>
        <v/>
      </c>
      <c r="JE142" s="265" t="str">
        <f t="shared" si="611"/>
        <v/>
      </c>
      <c r="JF142" s="265" t="str">
        <f t="shared" si="611"/>
        <v/>
      </c>
      <c r="JG142" s="265" t="str">
        <f t="shared" si="611"/>
        <v/>
      </c>
      <c r="JH142" s="265" t="str">
        <f t="shared" si="611"/>
        <v/>
      </c>
      <c r="JI142" s="265" t="str">
        <f t="shared" si="611"/>
        <v/>
      </c>
      <c r="JJ142" s="265" t="str">
        <f t="shared" si="611"/>
        <v/>
      </c>
      <c r="JK142" s="265" t="str">
        <f t="shared" si="611"/>
        <v/>
      </c>
      <c r="JL142" s="265" t="str">
        <f t="shared" si="611"/>
        <v/>
      </c>
      <c r="JM142" s="265" t="str">
        <f t="shared" si="611"/>
        <v/>
      </c>
      <c r="JN142" s="265" t="str">
        <f t="shared" si="611"/>
        <v/>
      </c>
      <c r="JO142" s="265" t="str">
        <f t="shared" si="611"/>
        <v/>
      </c>
      <c r="JP142" s="265" t="str">
        <f t="shared" si="611"/>
        <v/>
      </c>
      <c r="JQ142" s="265" t="str">
        <f t="shared" si="611"/>
        <v/>
      </c>
      <c r="JS142" s="265" t="str">
        <f>IF(IX142="","",SUM(IX$12:IX142)-IX142+1)</f>
        <v/>
      </c>
      <c r="JT142" s="265" t="str">
        <f>IF(IY142="","",SUM(IY$12:IY142)-IY142+1)</f>
        <v/>
      </c>
      <c r="JU142" s="265" t="str">
        <f>IF(IZ142="","",SUM(IZ$12:IZ142)-IZ142+1)</f>
        <v/>
      </c>
      <c r="JV142" s="265" t="str">
        <f>IF(JA142="","",SUM(JA$12:JA142)-JA142+1)</f>
        <v/>
      </c>
      <c r="JW142" s="265" t="str">
        <f>IF(JB142="","",SUM(JB$12:JB142)-JB142+1)</f>
        <v/>
      </c>
      <c r="JX142" s="265" t="str">
        <f>IF(JC142="","",SUM(JC$12:JC142)-JC142+1)</f>
        <v/>
      </c>
      <c r="JY142" s="265" t="str">
        <f>IF(JD142="","",SUM(JD$12:JD142)-JD142+1)</f>
        <v/>
      </c>
      <c r="JZ142" s="265" t="str">
        <f>IF(JE142="","",SUM(JE$12:JE142)-JE142+1)</f>
        <v/>
      </c>
      <c r="KA142" s="265" t="str">
        <f>IF(JF142="","",SUM(JF$12:JF142)-JF142+1)</f>
        <v/>
      </c>
      <c r="KB142" s="265" t="str">
        <f>IF(JG142="","",SUM(JG$12:JG142)-JG142+1)</f>
        <v/>
      </c>
      <c r="KC142" s="265" t="str">
        <f>IF(JH142="","",SUM(JH$12:JH142)-JH142+1)</f>
        <v/>
      </c>
      <c r="KD142" s="265" t="str">
        <f>IF(JI142="","",SUM(JI$12:JI142)-JI142+1)</f>
        <v/>
      </c>
      <c r="KE142" s="265" t="str">
        <f>IF(JJ142="","",SUM(JJ$12:JJ142)-JJ142+1)</f>
        <v/>
      </c>
      <c r="KF142" s="265" t="str">
        <f>IF(JK142="","",SUM(JK$12:JK142)-JK142+1)</f>
        <v/>
      </c>
      <c r="KG142" s="265" t="str">
        <f>IF(JL142="","",SUM(JL$12:JL142)-JL142+1)</f>
        <v/>
      </c>
      <c r="KH142" s="265" t="str">
        <f>IF(JM142="","",SUM(JM$12:JM142)-JM142+1)</f>
        <v/>
      </c>
      <c r="KI142" s="265" t="str">
        <f>IF(JN142="","",SUM(JN$12:JN142)-JN142+1)</f>
        <v/>
      </c>
      <c r="KJ142" s="265" t="str">
        <f>IF(JO142="","",SUM(JO$12:JO142)-JO142+1)</f>
        <v/>
      </c>
      <c r="KK142" s="265" t="str">
        <f>IF(JP142="","",SUM(JP$12:JP142)-JP142+1)</f>
        <v/>
      </c>
      <c r="KL142" s="265" t="str">
        <f>IF(JQ142="","",SUM(JQ$12:JQ142)-JQ142+1)</f>
        <v/>
      </c>
      <c r="KN142" s="265"/>
      <c r="KO142" s="265"/>
      <c r="KP142" s="265"/>
      <c r="KQ142" s="265"/>
      <c r="KR142" s="265"/>
      <c r="KS142" s="265"/>
      <c r="KT142" s="265"/>
      <c r="KU142" s="265" t="str">
        <f t="shared" si="587"/>
        <v/>
      </c>
      <c r="KV142" s="265" t="str">
        <f t="shared" si="588"/>
        <v/>
      </c>
      <c r="KW142" s="265" t="str">
        <f t="shared" si="589"/>
        <v/>
      </c>
      <c r="KX142" s="265" t="str">
        <f t="shared" si="590"/>
        <v/>
      </c>
      <c r="KY142" s="265" t="str">
        <f t="shared" si="591"/>
        <v/>
      </c>
      <c r="KZ142" s="265" t="str">
        <f t="shared" si="592"/>
        <v/>
      </c>
      <c r="LA142" s="265" t="str">
        <f t="shared" si="593"/>
        <v/>
      </c>
      <c r="LB142" s="265" t="str">
        <f t="shared" si="594"/>
        <v/>
      </c>
      <c r="LC142" s="265" t="str">
        <f t="shared" si="595"/>
        <v/>
      </c>
      <c r="LD142" s="265" t="str">
        <f t="shared" si="596"/>
        <v/>
      </c>
      <c r="LE142" s="265" t="str">
        <f t="shared" si="597"/>
        <v/>
      </c>
      <c r="LF142" s="265" t="str">
        <f t="shared" si="598"/>
        <v/>
      </c>
      <c r="LG142" s="265" t="str">
        <f t="shared" si="599"/>
        <v/>
      </c>
    </row>
    <row r="143" spans="1:319" s="266" customFormat="1" x14ac:dyDescent="0.25">
      <c r="A143" s="248">
        <f t="shared" si="662"/>
        <v>132</v>
      </c>
      <c r="B143" s="176"/>
      <c r="C143" s="45"/>
      <c r="D143" s="45"/>
      <c r="E143" s="169"/>
      <c r="F143" s="46"/>
      <c r="G143" s="172"/>
      <c r="H143" s="54"/>
      <c r="I143" s="54"/>
      <c r="J143" s="54"/>
      <c r="K143" s="54"/>
      <c r="L143" s="248"/>
      <c r="M143" s="248"/>
      <c r="N143" s="44"/>
      <c r="O143" s="44"/>
      <c r="P143" s="43"/>
      <c r="Q143" s="43"/>
      <c r="R143" s="43"/>
      <c r="S143" s="43" t="str">
        <f t="shared" si="643"/>
        <v/>
      </c>
      <c r="T143" s="54"/>
      <c r="U143" s="54"/>
      <c r="V143" s="54"/>
      <c r="W143" s="343" t="str">
        <f t="shared" si="513"/>
        <v/>
      </c>
      <c r="X143" s="344" t="str">
        <f t="shared" si="514"/>
        <v/>
      </c>
      <c r="Y143" s="45"/>
      <c r="Z143" s="45"/>
      <c r="AA143" s="54"/>
      <c r="AB143" s="54"/>
      <c r="AC143" s="54"/>
      <c r="AD143" s="44"/>
      <c r="AE143" s="44"/>
      <c r="AF143" s="44"/>
      <c r="AG143" s="45"/>
      <c r="AH143" s="45"/>
      <c r="AI143" s="45"/>
      <c r="AJ143" s="46"/>
      <c r="AK143" s="46"/>
      <c r="AL143" s="46"/>
      <c r="AN143" s="307" t="str">
        <f t="shared" si="652"/>
        <v/>
      </c>
      <c r="AO143" s="256" t="str">
        <f t="shared" si="653"/>
        <v/>
      </c>
      <c r="AP143" s="45" t="str">
        <f t="shared" si="660"/>
        <v/>
      </c>
      <c r="AQ143" s="308" t="str">
        <f t="shared" si="663"/>
        <v/>
      </c>
      <c r="AR143" s="43" t="str">
        <f t="shared" si="654"/>
        <v/>
      </c>
      <c r="AS143" s="255"/>
      <c r="AT143" s="256" t="str">
        <f t="shared" si="655"/>
        <v/>
      </c>
      <c r="AU143" s="257" t="str">
        <f t="shared" si="664"/>
        <v/>
      </c>
      <c r="AV143" s="257" t="str">
        <f t="shared" si="664"/>
        <v/>
      </c>
      <c r="AW143" s="257" t="str">
        <f t="shared" si="664"/>
        <v/>
      </c>
      <c r="AX143" s="257" t="str">
        <f t="shared" si="664"/>
        <v/>
      </c>
      <c r="AY143" s="257" t="str">
        <f t="shared" si="664"/>
        <v/>
      </c>
      <c r="AZ143" s="257" t="str">
        <f t="shared" si="664"/>
        <v/>
      </c>
      <c r="BA143" s="257" t="str">
        <f t="shared" si="664"/>
        <v/>
      </c>
      <c r="BB143" s="257" t="str">
        <f t="shared" si="664"/>
        <v/>
      </c>
      <c r="BC143" s="257" t="str">
        <f t="shared" si="664"/>
        <v/>
      </c>
      <c r="BD143" s="257" t="str">
        <f t="shared" si="664"/>
        <v/>
      </c>
      <c r="BE143" s="257" t="str">
        <f t="shared" si="665"/>
        <v/>
      </c>
      <c r="BF143" s="257" t="str">
        <f t="shared" si="665"/>
        <v/>
      </c>
      <c r="BG143" s="257" t="str">
        <f t="shared" si="665"/>
        <v/>
      </c>
      <c r="BH143" s="257" t="str">
        <f t="shared" si="665"/>
        <v/>
      </c>
      <c r="BI143" s="257" t="str">
        <f t="shared" si="665"/>
        <v/>
      </c>
      <c r="BJ143" s="257" t="str">
        <f t="shared" si="665"/>
        <v/>
      </c>
      <c r="BK143" s="257" t="str">
        <f t="shared" si="665"/>
        <v/>
      </c>
      <c r="BL143" s="257" t="str">
        <f t="shared" si="665"/>
        <v/>
      </c>
      <c r="BM143" s="258" t="str">
        <f t="shared" si="656"/>
        <v/>
      </c>
      <c r="BN143" s="259" t="str">
        <f t="shared" si="666"/>
        <v/>
      </c>
      <c r="BO143" s="259" t="str">
        <f t="shared" si="666"/>
        <v/>
      </c>
      <c r="BP143" s="259" t="str">
        <f t="shared" si="666"/>
        <v/>
      </c>
      <c r="BQ143" s="259" t="str">
        <f t="shared" si="666"/>
        <v/>
      </c>
      <c r="BR143" s="259" t="str">
        <f t="shared" si="666"/>
        <v/>
      </c>
      <c r="BS143" s="259" t="str">
        <f t="shared" si="666"/>
        <v/>
      </c>
      <c r="BT143" s="259" t="str">
        <f t="shared" si="666"/>
        <v/>
      </c>
      <c r="BU143" s="259" t="str">
        <f t="shared" si="666"/>
        <v/>
      </c>
      <c r="BV143" s="259" t="str">
        <f t="shared" si="666"/>
        <v/>
      </c>
      <c r="BW143" s="259" t="str">
        <f t="shared" si="666"/>
        <v/>
      </c>
      <c r="BX143" s="259" t="str">
        <f t="shared" si="667"/>
        <v/>
      </c>
      <c r="BY143" s="259" t="str">
        <f t="shared" si="667"/>
        <v/>
      </c>
      <c r="BZ143" s="259" t="str">
        <f t="shared" si="667"/>
        <v/>
      </c>
      <c r="CA143" s="259" t="str">
        <f t="shared" si="667"/>
        <v/>
      </c>
      <c r="CB143" s="259" t="str">
        <f t="shared" si="667"/>
        <v/>
      </c>
      <c r="CC143" s="259" t="str">
        <f t="shared" si="667"/>
        <v/>
      </c>
      <c r="CD143" s="259" t="str">
        <f t="shared" si="667"/>
        <v/>
      </c>
      <c r="CE143" s="259" t="str">
        <f t="shared" si="667"/>
        <v/>
      </c>
      <c r="CF143" s="260" t="str">
        <f t="shared" si="657"/>
        <v/>
      </c>
      <c r="CG143" s="261" t="str">
        <f t="shared" si="668"/>
        <v/>
      </c>
      <c r="CH143" s="261" t="str">
        <f t="shared" si="668"/>
        <v/>
      </c>
      <c r="CI143" s="261" t="str">
        <f t="shared" si="668"/>
        <v/>
      </c>
      <c r="CJ143" s="261" t="str">
        <f t="shared" si="668"/>
        <v/>
      </c>
      <c r="CK143" s="261" t="str">
        <f t="shared" si="668"/>
        <v/>
      </c>
      <c r="CL143" s="261" t="str">
        <f t="shared" si="668"/>
        <v/>
      </c>
      <c r="CM143" s="261" t="str">
        <f t="shared" si="668"/>
        <v/>
      </c>
      <c r="CN143" s="261" t="str">
        <f t="shared" si="668"/>
        <v/>
      </c>
      <c r="CO143" s="261" t="str">
        <f t="shared" si="668"/>
        <v/>
      </c>
      <c r="CP143" s="261" t="str">
        <f t="shared" si="668"/>
        <v/>
      </c>
      <c r="CQ143" s="261" t="str">
        <f t="shared" si="669"/>
        <v/>
      </c>
      <c r="CR143" s="261" t="str">
        <f t="shared" si="669"/>
        <v/>
      </c>
      <c r="CS143" s="261" t="str">
        <f t="shared" si="669"/>
        <v/>
      </c>
      <c r="CT143" s="261" t="str">
        <f t="shared" si="669"/>
        <v/>
      </c>
      <c r="CU143" s="261" t="str">
        <f t="shared" si="669"/>
        <v/>
      </c>
      <c r="CV143" s="261" t="str">
        <f t="shared" si="669"/>
        <v/>
      </c>
      <c r="CW143" s="261" t="str">
        <f t="shared" si="669"/>
        <v/>
      </c>
      <c r="CX143" s="261" t="str">
        <f t="shared" si="669"/>
        <v/>
      </c>
      <c r="CY143" s="262" t="str">
        <f t="shared" si="658"/>
        <v/>
      </c>
      <c r="CZ143" s="263" t="str">
        <f t="shared" si="670"/>
        <v/>
      </c>
      <c r="DA143" s="263" t="str">
        <f t="shared" si="670"/>
        <v/>
      </c>
      <c r="DB143" s="263" t="str">
        <f t="shared" si="670"/>
        <v/>
      </c>
      <c r="DC143" s="263" t="str">
        <f t="shared" si="670"/>
        <v/>
      </c>
      <c r="DD143" s="263" t="str">
        <f t="shared" si="670"/>
        <v/>
      </c>
      <c r="DE143" s="263" t="str">
        <f t="shared" si="670"/>
        <v/>
      </c>
      <c r="DF143" s="263" t="str">
        <f t="shared" si="670"/>
        <v/>
      </c>
      <c r="DG143" s="263" t="str">
        <f t="shared" si="670"/>
        <v/>
      </c>
      <c r="DH143" s="263" t="str">
        <f t="shared" si="670"/>
        <v/>
      </c>
      <c r="DI143" s="263" t="str">
        <f t="shared" si="670"/>
        <v/>
      </c>
      <c r="DJ143" s="263" t="str">
        <f t="shared" si="671"/>
        <v/>
      </c>
      <c r="DK143" s="263" t="str">
        <f t="shared" si="671"/>
        <v/>
      </c>
      <c r="DL143" s="263" t="str">
        <f t="shared" si="671"/>
        <v/>
      </c>
      <c r="DM143" s="263" t="str">
        <f t="shared" si="671"/>
        <v/>
      </c>
      <c r="DN143" s="263" t="str">
        <f t="shared" si="671"/>
        <v/>
      </c>
      <c r="DO143" s="263" t="str">
        <f t="shared" si="671"/>
        <v/>
      </c>
      <c r="DP143" s="263" t="str">
        <f t="shared" si="671"/>
        <v/>
      </c>
      <c r="DQ143" s="263" t="str">
        <f t="shared" si="671"/>
        <v/>
      </c>
      <c r="DR143" s="264"/>
      <c r="DS143" s="257" t="str">
        <f t="shared" si="649"/>
        <v/>
      </c>
      <c r="DT143" s="257" t="str">
        <f t="shared" si="649"/>
        <v/>
      </c>
      <c r="DU143" s="257" t="str">
        <f t="shared" si="649"/>
        <v/>
      </c>
      <c r="DV143" s="257" t="str">
        <f t="shared" si="649"/>
        <v/>
      </c>
      <c r="DW143" s="257" t="str">
        <f t="shared" si="649"/>
        <v/>
      </c>
      <c r="DX143" s="257" t="str">
        <f t="shared" si="649"/>
        <v/>
      </c>
      <c r="DY143" s="257" t="str">
        <f t="shared" si="649"/>
        <v/>
      </c>
      <c r="DZ143" s="257" t="str">
        <f t="shared" si="649"/>
        <v/>
      </c>
      <c r="EA143" s="257" t="str">
        <f t="shared" si="645"/>
        <v/>
      </c>
      <c r="EB143" s="257" t="str">
        <f t="shared" si="645"/>
        <v/>
      </c>
      <c r="EC143" s="257" t="str">
        <f t="shared" si="645"/>
        <v/>
      </c>
      <c r="ED143" s="257" t="str">
        <f t="shared" si="645"/>
        <v/>
      </c>
      <c r="EE143" s="257" t="str">
        <f t="shared" si="645"/>
        <v/>
      </c>
      <c r="EF143" s="257" t="str">
        <f t="shared" si="645"/>
        <v/>
      </c>
      <c r="EG143" s="257" t="str">
        <f t="shared" si="645"/>
        <v/>
      </c>
      <c r="EH143" s="257" t="str">
        <f t="shared" si="645"/>
        <v/>
      </c>
      <c r="EI143" s="257" t="str">
        <f t="shared" si="645"/>
        <v/>
      </c>
      <c r="EJ143" s="257" t="str">
        <f t="shared" si="645"/>
        <v/>
      </c>
      <c r="EK143" s="259" t="str">
        <f t="shared" si="646"/>
        <v/>
      </c>
      <c r="EL143" s="259" t="str">
        <f t="shared" si="646"/>
        <v/>
      </c>
      <c r="EM143" s="259" t="str">
        <f t="shared" si="647"/>
        <v/>
      </c>
      <c r="EN143" s="259" t="str">
        <f t="shared" si="647"/>
        <v/>
      </c>
      <c r="EO143" s="259" t="str">
        <f t="shared" si="647"/>
        <v/>
      </c>
      <c r="EP143" s="259" t="str">
        <f t="shared" si="647"/>
        <v/>
      </c>
      <c r="EQ143" s="259" t="str">
        <f t="shared" si="647"/>
        <v/>
      </c>
      <c r="ER143" s="259" t="str">
        <f t="shared" si="647"/>
        <v/>
      </c>
      <c r="ES143" s="259" t="str">
        <f t="shared" si="647"/>
        <v/>
      </c>
      <c r="ET143" s="259" t="str">
        <f t="shared" si="613"/>
        <v/>
      </c>
      <c r="EU143" s="259" t="str">
        <f t="shared" si="613"/>
        <v/>
      </c>
      <c r="EV143" s="259" t="str">
        <f t="shared" si="613"/>
        <v/>
      </c>
      <c r="EW143" s="259" t="str">
        <f t="shared" si="613"/>
        <v/>
      </c>
      <c r="EX143" s="259" t="str">
        <f t="shared" si="613"/>
        <v/>
      </c>
      <c r="EY143" s="259" t="str">
        <f t="shared" si="613"/>
        <v/>
      </c>
      <c r="EZ143" s="259" t="str">
        <f t="shared" si="613"/>
        <v/>
      </c>
      <c r="FA143" s="259" t="str">
        <f t="shared" si="613"/>
        <v/>
      </c>
      <c r="FB143" s="259" t="str">
        <f t="shared" si="613"/>
        <v/>
      </c>
      <c r="FC143" s="261" t="str">
        <f t="shared" si="650"/>
        <v/>
      </c>
      <c r="FD143" s="261" t="str">
        <f t="shared" si="650"/>
        <v/>
      </c>
      <c r="FE143" s="261" t="str">
        <f t="shared" si="650"/>
        <v/>
      </c>
      <c r="FF143" s="261" t="str">
        <f t="shared" si="650"/>
        <v/>
      </c>
      <c r="FG143" s="261" t="str">
        <f t="shared" si="650"/>
        <v/>
      </c>
      <c r="FH143" s="261" t="str">
        <f t="shared" si="650"/>
        <v/>
      </c>
      <c r="FI143" s="261" t="str">
        <f t="shared" si="650"/>
        <v/>
      </c>
      <c r="FJ143" s="261" t="str">
        <f t="shared" si="650"/>
        <v/>
      </c>
      <c r="FK143" s="261" t="str">
        <f t="shared" si="650"/>
        <v/>
      </c>
      <c r="FL143" s="261" t="str">
        <f t="shared" si="615"/>
        <v/>
      </c>
      <c r="FM143" s="261" t="str">
        <f t="shared" si="615"/>
        <v/>
      </c>
      <c r="FN143" s="261" t="str">
        <f t="shared" si="615"/>
        <v/>
      </c>
      <c r="FO143" s="261" t="str">
        <f t="shared" si="615"/>
        <v/>
      </c>
      <c r="FP143" s="261" t="str">
        <f t="shared" si="615"/>
        <v/>
      </c>
      <c r="FQ143" s="261" t="str">
        <f t="shared" si="615"/>
        <v/>
      </c>
      <c r="FR143" s="261" t="str">
        <f t="shared" si="615"/>
        <v/>
      </c>
      <c r="FS143" s="261" t="str">
        <f t="shared" si="615"/>
        <v/>
      </c>
      <c r="FT143" s="261" t="str">
        <f t="shared" si="615"/>
        <v/>
      </c>
      <c r="FU143" s="263" t="str">
        <f t="shared" si="615"/>
        <v/>
      </c>
      <c r="FV143" s="263" t="str">
        <f t="shared" si="615"/>
        <v/>
      </c>
      <c r="FW143" s="263" t="str">
        <f t="shared" si="615"/>
        <v/>
      </c>
      <c r="FX143" s="263" t="str">
        <f t="shared" si="615"/>
        <v/>
      </c>
      <c r="FY143" s="263" t="str">
        <f t="shared" si="615"/>
        <v/>
      </c>
      <c r="FZ143" s="263" t="str">
        <f t="shared" si="659"/>
        <v/>
      </c>
      <c r="GA143" s="263" t="str">
        <f t="shared" si="659"/>
        <v/>
      </c>
      <c r="GB143" s="263" t="str">
        <f t="shared" si="659"/>
        <v/>
      </c>
      <c r="GC143" s="263" t="str">
        <f t="shared" si="659"/>
        <v/>
      </c>
      <c r="GD143" s="263" t="str">
        <f t="shared" si="617"/>
        <v/>
      </c>
      <c r="GE143" s="263" t="str">
        <f t="shared" si="617"/>
        <v/>
      </c>
      <c r="GF143" s="263" t="str">
        <f t="shared" si="617"/>
        <v/>
      </c>
      <c r="GG143" s="263" t="str">
        <f t="shared" si="617"/>
        <v/>
      </c>
      <c r="GH143" s="263" t="str">
        <f t="shared" si="617"/>
        <v/>
      </c>
      <c r="GI143" s="263" t="str">
        <f t="shared" si="617"/>
        <v/>
      </c>
      <c r="GJ143" s="263" t="str">
        <f t="shared" si="617"/>
        <v/>
      </c>
      <c r="GK143" s="263" t="str">
        <f t="shared" si="617"/>
        <v/>
      </c>
      <c r="GL143" s="263" t="str">
        <f t="shared" si="617"/>
        <v/>
      </c>
      <c r="GM143" s="265" t="str">
        <f t="shared" si="651"/>
        <v/>
      </c>
      <c r="GN143" s="265" t="str">
        <f t="shared" si="651"/>
        <v/>
      </c>
      <c r="GO143" s="265" t="str">
        <f t="shared" si="651"/>
        <v/>
      </c>
      <c r="GP143" s="265" t="str">
        <f t="shared" si="651"/>
        <v/>
      </c>
      <c r="GQ143" s="265" t="str">
        <f t="shared" si="651"/>
        <v/>
      </c>
      <c r="GR143" s="265" t="str">
        <f t="shared" si="651"/>
        <v/>
      </c>
      <c r="GS143" s="265" t="str">
        <f t="shared" si="651"/>
        <v/>
      </c>
      <c r="GT143" s="265" t="str">
        <f t="shared" si="651"/>
        <v/>
      </c>
      <c r="GU143" s="265" t="str">
        <f t="shared" si="651"/>
        <v/>
      </c>
      <c r="GV143" s="265" t="str">
        <f t="shared" si="619"/>
        <v/>
      </c>
      <c r="GW143" s="265" t="str">
        <f t="shared" si="619"/>
        <v/>
      </c>
      <c r="GX143" s="265" t="str">
        <f t="shared" si="619"/>
        <v/>
      </c>
      <c r="GY143" s="265" t="str">
        <f t="shared" si="619"/>
        <v/>
      </c>
      <c r="GZ143" s="265" t="str">
        <f t="shared" si="619"/>
        <v/>
      </c>
      <c r="HA143" s="265" t="str">
        <f t="shared" si="619"/>
        <v/>
      </c>
      <c r="HB143" s="265" t="str">
        <f t="shared" si="619"/>
        <v/>
      </c>
      <c r="HC143" s="265" t="str">
        <f t="shared" si="619"/>
        <v/>
      </c>
      <c r="HD143" s="265" t="str">
        <f t="shared" si="619"/>
        <v/>
      </c>
      <c r="HF143" s="265">
        <f t="shared" si="640"/>
        <v>132</v>
      </c>
      <c r="HG143" s="267" t="str">
        <f t="shared" si="672"/>
        <v/>
      </c>
      <c r="HH143" s="267" t="str">
        <f t="shared" si="672"/>
        <v/>
      </c>
      <c r="HI143" s="267" t="str">
        <f t="shared" si="672"/>
        <v/>
      </c>
      <c r="HJ143" s="267" t="str">
        <f t="shared" si="672"/>
        <v/>
      </c>
      <c r="HK143" s="267" t="str">
        <f t="shared" si="672"/>
        <v/>
      </c>
      <c r="HL143" s="267" t="str">
        <f t="shared" si="672"/>
        <v/>
      </c>
      <c r="HM143" s="267" t="str">
        <f t="shared" si="672"/>
        <v/>
      </c>
      <c r="HN143" s="267" t="str">
        <f t="shared" si="672"/>
        <v/>
      </c>
      <c r="HO143" s="267" t="str">
        <f t="shared" si="672"/>
        <v/>
      </c>
      <c r="HP143" s="267" t="str">
        <f t="shared" si="672"/>
        <v/>
      </c>
      <c r="HQ143" s="267" t="str">
        <f t="shared" si="673"/>
        <v/>
      </c>
      <c r="HR143" s="267" t="str">
        <f t="shared" si="673"/>
        <v/>
      </c>
      <c r="HS143" s="267" t="str">
        <f t="shared" si="673"/>
        <v/>
      </c>
      <c r="HT143" s="267" t="str">
        <f t="shared" si="673"/>
        <v/>
      </c>
      <c r="HU143" s="267" t="str">
        <f t="shared" si="673"/>
        <v/>
      </c>
      <c r="HV143" s="267" t="str">
        <f t="shared" si="673"/>
        <v/>
      </c>
      <c r="HW143" s="267" t="str">
        <f t="shared" si="673"/>
        <v/>
      </c>
      <c r="HX143" s="267" t="str">
        <f t="shared" si="673"/>
        <v/>
      </c>
      <c r="HY143" s="267" t="str">
        <f t="shared" si="673"/>
        <v/>
      </c>
      <c r="HZ143" s="267" t="str">
        <f t="shared" si="673"/>
        <v/>
      </c>
      <c r="IA143" s="264"/>
      <c r="IB143" s="267" t="str">
        <f t="shared" si="567"/>
        <v/>
      </c>
      <c r="IC143" s="267" t="str">
        <f t="shared" si="568"/>
        <v/>
      </c>
      <c r="ID143" s="267" t="str">
        <f t="shared" si="569"/>
        <v/>
      </c>
      <c r="IE143" s="267" t="str">
        <f t="shared" si="570"/>
        <v/>
      </c>
      <c r="IF143" s="267" t="str">
        <f t="shared" si="571"/>
        <v/>
      </c>
      <c r="IG143" s="267" t="str">
        <f t="shared" si="572"/>
        <v/>
      </c>
      <c r="IH143" s="267" t="str">
        <f t="shared" si="573"/>
        <v/>
      </c>
      <c r="II143" s="267" t="str">
        <f t="shared" si="574"/>
        <v/>
      </c>
      <c r="IJ143" s="267" t="str">
        <f t="shared" si="575"/>
        <v/>
      </c>
      <c r="IK143" s="267" t="str">
        <f t="shared" si="576"/>
        <v/>
      </c>
      <c r="IL143" s="267" t="str">
        <f t="shared" si="577"/>
        <v/>
      </c>
      <c r="IM143" s="267" t="str">
        <f t="shared" si="578"/>
        <v/>
      </c>
      <c r="IN143" s="267" t="str">
        <f t="shared" si="579"/>
        <v/>
      </c>
      <c r="IO143" s="267" t="str">
        <f t="shared" si="580"/>
        <v/>
      </c>
      <c r="IP143" s="267" t="str">
        <f t="shared" si="581"/>
        <v/>
      </c>
      <c r="IQ143" s="267" t="str">
        <f t="shared" si="582"/>
        <v/>
      </c>
      <c r="IR143" s="267" t="str">
        <f t="shared" si="583"/>
        <v/>
      </c>
      <c r="IS143" s="267" t="str">
        <f t="shared" si="584"/>
        <v/>
      </c>
      <c r="IT143" s="267" t="str">
        <f t="shared" si="585"/>
        <v/>
      </c>
      <c r="IU143" s="267" t="str">
        <f t="shared" si="586"/>
        <v/>
      </c>
      <c r="IV143" s="264"/>
      <c r="IW143" s="268">
        <v>110</v>
      </c>
      <c r="IX143" s="265" t="str">
        <f t="shared" si="661"/>
        <v/>
      </c>
      <c r="IY143" s="265" t="str">
        <f t="shared" si="648"/>
        <v/>
      </c>
      <c r="IZ143" s="265" t="str">
        <f t="shared" si="648"/>
        <v/>
      </c>
      <c r="JA143" s="265" t="str">
        <f t="shared" si="648"/>
        <v/>
      </c>
      <c r="JB143" s="265" t="str">
        <f t="shared" si="674"/>
        <v/>
      </c>
      <c r="JC143" s="265" t="str">
        <f t="shared" si="674"/>
        <v/>
      </c>
      <c r="JD143" s="265" t="str">
        <f t="shared" si="674"/>
        <v/>
      </c>
      <c r="JE143" s="265" t="str">
        <f t="shared" si="611"/>
        <v/>
      </c>
      <c r="JF143" s="265" t="str">
        <f t="shared" si="611"/>
        <v/>
      </c>
      <c r="JG143" s="265" t="str">
        <f t="shared" si="611"/>
        <v/>
      </c>
      <c r="JH143" s="265" t="str">
        <f t="shared" si="611"/>
        <v/>
      </c>
      <c r="JI143" s="265" t="str">
        <f t="shared" si="611"/>
        <v/>
      </c>
      <c r="JJ143" s="265" t="str">
        <f t="shared" si="611"/>
        <v/>
      </c>
      <c r="JK143" s="265" t="str">
        <f t="shared" si="611"/>
        <v/>
      </c>
      <c r="JL143" s="265" t="str">
        <f t="shared" si="611"/>
        <v/>
      </c>
      <c r="JM143" s="265" t="str">
        <f t="shared" si="611"/>
        <v/>
      </c>
      <c r="JN143" s="265" t="str">
        <f t="shared" si="611"/>
        <v/>
      </c>
      <c r="JO143" s="265" t="str">
        <f t="shared" si="611"/>
        <v/>
      </c>
      <c r="JP143" s="265" t="str">
        <f t="shared" si="611"/>
        <v/>
      </c>
      <c r="JQ143" s="265" t="str">
        <f t="shared" si="611"/>
        <v/>
      </c>
      <c r="JS143" s="265" t="str">
        <f>IF(IX143="","",SUM(IX$12:IX143)-IX143+1)</f>
        <v/>
      </c>
      <c r="JT143" s="265" t="str">
        <f>IF(IY143="","",SUM(IY$12:IY143)-IY143+1)</f>
        <v/>
      </c>
      <c r="JU143" s="265" t="str">
        <f>IF(IZ143="","",SUM(IZ$12:IZ143)-IZ143+1)</f>
        <v/>
      </c>
      <c r="JV143" s="265" t="str">
        <f>IF(JA143="","",SUM(JA$12:JA143)-JA143+1)</f>
        <v/>
      </c>
      <c r="JW143" s="265" t="str">
        <f>IF(JB143="","",SUM(JB$12:JB143)-JB143+1)</f>
        <v/>
      </c>
      <c r="JX143" s="265" t="str">
        <f>IF(JC143="","",SUM(JC$12:JC143)-JC143+1)</f>
        <v/>
      </c>
      <c r="JY143" s="265" t="str">
        <f>IF(JD143="","",SUM(JD$12:JD143)-JD143+1)</f>
        <v/>
      </c>
      <c r="JZ143" s="265" t="str">
        <f>IF(JE143="","",SUM(JE$12:JE143)-JE143+1)</f>
        <v/>
      </c>
      <c r="KA143" s="265" t="str">
        <f>IF(JF143="","",SUM(JF$12:JF143)-JF143+1)</f>
        <v/>
      </c>
      <c r="KB143" s="265" t="str">
        <f>IF(JG143="","",SUM(JG$12:JG143)-JG143+1)</f>
        <v/>
      </c>
      <c r="KC143" s="265" t="str">
        <f>IF(JH143="","",SUM(JH$12:JH143)-JH143+1)</f>
        <v/>
      </c>
      <c r="KD143" s="265" t="str">
        <f>IF(JI143="","",SUM(JI$12:JI143)-JI143+1)</f>
        <v/>
      </c>
      <c r="KE143" s="265" t="str">
        <f>IF(JJ143="","",SUM(JJ$12:JJ143)-JJ143+1)</f>
        <v/>
      </c>
      <c r="KF143" s="265" t="str">
        <f>IF(JK143="","",SUM(JK$12:JK143)-JK143+1)</f>
        <v/>
      </c>
      <c r="KG143" s="265" t="str">
        <f>IF(JL143="","",SUM(JL$12:JL143)-JL143+1)</f>
        <v/>
      </c>
      <c r="KH143" s="265" t="str">
        <f>IF(JM143="","",SUM(JM$12:JM143)-JM143+1)</f>
        <v/>
      </c>
      <c r="KI143" s="265" t="str">
        <f>IF(JN143="","",SUM(JN$12:JN143)-JN143+1)</f>
        <v/>
      </c>
      <c r="KJ143" s="265" t="str">
        <f>IF(JO143="","",SUM(JO$12:JO143)-JO143+1)</f>
        <v/>
      </c>
      <c r="KK143" s="265" t="str">
        <f>IF(JP143="","",SUM(JP$12:JP143)-JP143+1)</f>
        <v/>
      </c>
      <c r="KL143" s="265" t="str">
        <f>IF(JQ143="","",SUM(JQ$12:JQ143)-JQ143+1)</f>
        <v/>
      </c>
      <c r="KN143" s="265"/>
      <c r="KO143" s="265"/>
      <c r="KP143" s="265"/>
      <c r="KQ143" s="265"/>
      <c r="KR143" s="265"/>
      <c r="KS143" s="265"/>
      <c r="KT143" s="265"/>
      <c r="KU143" s="265" t="str">
        <f t="shared" si="587"/>
        <v/>
      </c>
      <c r="KV143" s="265" t="str">
        <f t="shared" si="588"/>
        <v/>
      </c>
      <c r="KW143" s="265" t="str">
        <f t="shared" si="589"/>
        <v/>
      </c>
      <c r="KX143" s="265" t="str">
        <f t="shared" si="590"/>
        <v/>
      </c>
      <c r="KY143" s="265" t="str">
        <f t="shared" si="591"/>
        <v/>
      </c>
      <c r="KZ143" s="265" t="str">
        <f t="shared" si="592"/>
        <v/>
      </c>
      <c r="LA143" s="265" t="str">
        <f t="shared" si="593"/>
        <v/>
      </c>
      <c r="LB143" s="265" t="str">
        <f t="shared" si="594"/>
        <v/>
      </c>
      <c r="LC143" s="265" t="str">
        <f t="shared" si="595"/>
        <v/>
      </c>
      <c r="LD143" s="265" t="str">
        <f t="shared" si="596"/>
        <v/>
      </c>
      <c r="LE143" s="265" t="str">
        <f t="shared" si="597"/>
        <v/>
      </c>
      <c r="LF143" s="265" t="str">
        <f t="shared" si="598"/>
        <v/>
      </c>
      <c r="LG143" s="265" t="str">
        <f t="shared" si="599"/>
        <v/>
      </c>
    </row>
    <row r="144" spans="1:319" s="266" customFormat="1" x14ac:dyDescent="0.25">
      <c r="A144" s="248">
        <f t="shared" si="662"/>
        <v>133</v>
      </c>
      <c r="B144" s="176"/>
      <c r="C144" s="45"/>
      <c r="D144" s="45"/>
      <c r="E144" s="169"/>
      <c r="F144" s="46"/>
      <c r="G144" s="172"/>
      <c r="H144" s="54"/>
      <c r="I144" s="54"/>
      <c r="J144" s="54"/>
      <c r="K144" s="54"/>
      <c r="L144" s="248"/>
      <c r="M144" s="248"/>
      <c r="N144" s="44"/>
      <c r="O144" s="44"/>
      <c r="P144" s="43"/>
      <c r="Q144" s="43"/>
      <c r="R144" s="43"/>
      <c r="S144" s="43" t="str">
        <f t="shared" si="643"/>
        <v/>
      </c>
      <c r="T144" s="54"/>
      <c r="U144" s="54"/>
      <c r="V144" s="54"/>
      <c r="W144" s="343" t="str">
        <f t="shared" si="513"/>
        <v/>
      </c>
      <c r="X144" s="344" t="str">
        <f t="shared" si="514"/>
        <v/>
      </c>
      <c r="Y144" s="45"/>
      <c r="Z144" s="45"/>
      <c r="AA144" s="54"/>
      <c r="AB144" s="54"/>
      <c r="AC144" s="54"/>
      <c r="AD144" s="44"/>
      <c r="AE144" s="44"/>
      <c r="AF144" s="44"/>
      <c r="AG144" s="45"/>
      <c r="AH144" s="45"/>
      <c r="AI144" s="45"/>
      <c r="AJ144" s="46"/>
      <c r="AK144" s="46"/>
      <c r="AL144" s="46"/>
      <c r="AN144" s="307" t="str">
        <f t="shared" si="652"/>
        <v/>
      </c>
      <c r="AO144" s="256" t="str">
        <f t="shared" si="653"/>
        <v/>
      </c>
      <c r="AP144" s="45" t="str">
        <f t="shared" si="660"/>
        <v/>
      </c>
      <c r="AQ144" s="308" t="str">
        <f t="shared" si="663"/>
        <v/>
      </c>
      <c r="AR144" s="43" t="str">
        <f t="shared" si="654"/>
        <v/>
      </c>
      <c r="AS144" s="255"/>
      <c r="AT144" s="256" t="str">
        <f t="shared" si="655"/>
        <v/>
      </c>
      <c r="AU144" s="257" t="str">
        <f t="shared" si="664"/>
        <v/>
      </c>
      <c r="AV144" s="257" t="str">
        <f t="shared" si="664"/>
        <v/>
      </c>
      <c r="AW144" s="257" t="str">
        <f t="shared" si="664"/>
        <v/>
      </c>
      <c r="AX144" s="257" t="str">
        <f t="shared" si="664"/>
        <v/>
      </c>
      <c r="AY144" s="257" t="str">
        <f t="shared" si="664"/>
        <v/>
      </c>
      <c r="AZ144" s="257" t="str">
        <f t="shared" si="664"/>
        <v/>
      </c>
      <c r="BA144" s="257" t="str">
        <f t="shared" si="664"/>
        <v/>
      </c>
      <c r="BB144" s="257" t="str">
        <f t="shared" si="664"/>
        <v/>
      </c>
      <c r="BC144" s="257" t="str">
        <f t="shared" si="664"/>
        <v/>
      </c>
      <c r="BD144" s="257" t="str">
        <f t="shared" si="664"/>
        <v/>
      </c>
      <c r="BE144" s="257" t="str">
        <f t="shared" si="665"/>
        <v/>
      </c>
      <c r="BF144" s="257" t="str">
        <f t="shared" si="665"/>
        <v/>
      </c>
      <c r="BG144" s="257" t="str">
        <f t="shared" si="665"/>
        <v/>
      </c>
      <c r="BH144" s="257" t="str">
        <f t="shared" si="665"/>
        <v/>
      </c>
      <c r="BI144" s="257" t="str">
        <f t="shared" si="665"/>
        <v/>
      </c>
      <c r="BJ144" s="257" t="str">
        <f t="shared" si="665"/>
        <v/>
      </c>
      <c r="BK144" s="257" t="str">
        <f t="shared" si="665"/>
        <v/>
      </c>
      <c r="BL144" s="257" t="str">
        <f t="shared" si="665"/>
        <v/>
      </c>
      <c r="BM144" s="258" t="str">
        <f t="shared" si="656"/>
        <v/>
      </c>
      <c r="BN144" s="259" t="str">
        <f t="shared" si="666"/>
        <v/>
      </c>
      <c r="BO144" s="259" t="str">
        <f t="shared" si="666"/>
        <v/>
      </c>
      <c r="BP144" s="259" t="str">
        <f t="shared" si="666"/>
        <v/>
      </c>
      <c r="BQ144" s="259" t="str">
        <f t="shared" si="666"/>
        <v/>
      </c>
      <c r="BR144" s="259" t="str">
        <f t="shared" si="666"/>
        <v/>
      </c>
      <c r="BS144" s="259" t="str">
        <f t="shared" si="666"/>
        <v/>
      </c>
      <c r="BT144" s="259" t="str">
        <f t="shared" si="666"/>
        <v/>
      </c>
      <c r="BU144" s="259" t="str">
        <f t="shared" si="666"/>
        <v/>
      </c>
      <c r="BV144" s="259" t="str">
        <f t="shared" si="666"/>
        <v/>
      </c>
      <c r="BW144" s="259" t="str">
        <f t="shared" si="666"/>
        <v/>
      </c>
      <c r="BX144" s="259" t="str">
        <f t="shared" si="667"/>
        <v/>
      </c>
      <c r="BY144" s="259" t="str">
        <f t="shared" si="667"/>
        <v/>
      </c>
      <c r="BZ144" s="259" t="str">
        <f t="shared" si="667"/>
        <v/>
      </c>
      <c r="CA144" s="259" t="str">
        <f t="shared" si="667"/>
        <v/>
      </c>
      <c r="CB144" s="259" t="str">
        <f t="shared" si="667"/>
        <v/>
      </c>
      <c r="CC144" s="259" t="str">
        <f t="shared" si="667"/>
        <v/>
      </c>
      <c r="CD144" s="259" t="str">
        <f t="shared" si="667"/>
        <v/>
      </c>
      <c r="CE144" s="259" t="str">
        <f t="shared" si="667"/>
        <v/>
      </c>
      <c r="CF144" s="260" t="str">
        <f t="shared" si="657"/>
        <v/>
      </c>
      <c r="CG144" s="261" t="str">
        <f t="shared" si="668"/>
        <v/>
      </c>
      <c r="CH144" s="261" t="str">
        <f t="shared" si="668"/>
        <v/>
      </c>
      <c r="CI144" s="261" t="str">
        <f t="shared" si="668"/>
        <v/>
      </c>
      <c r="CJ144" s="261" t="str">
        <f t="shared" si="668"/>
        <v/>
      </c>
      <c r="CK144" s="261" t="str">
        <f t="shared" si="668"/>
        <v/>
      </c>
      <c r="CL144" s="261" t="str">
        <f t="shared" si="668"/>
        <v/>
      </c>
      <c r="CM144" s="261" t="str">
        <f t="shared" si="668"/>
        <v/>
      </c>
      <c r="CN144" s="261" t="str">
        <f t="shared" si="668"/>
        <v/>
      </c>
      <c r="CO144" s="261" t="str">
        <f t="shared" si="668"/>
        <v/>
      </c>
      <c r="CP144" s="261" t="str">
        <f t="shared" si="668"/>
        <v/>
      </c>
      <c r="CQ144" s="261" t="str">
        <f t="shared" si="669"/>
        <v/>
      </c>
      <c r="CR144" s="261" t="str">
        <f t="shared" si="669"/>
        <v/>
      </c>
      <c r="CS144" s="261" t="str">
        <f t="shared" si="669"/>
        <v/>
      </c>
      <c r="CT144" s="261" t="str">
        <f t="shared" si="669"/>
        <v/>
      </c>
      <c r="CU144" s="261" t="str">
        <f t="shared" si="669"/>
        <v/>
      </c>
      <c r="CV144" s="261" t="str">
        <f t="shared" si="669"/>
        <v/>
      </c>
      <c r="CW144" s="261" t="str">
        <f t="shared" si="669"/>
        <v/>
      </c>
      <c r="CX144" s="261" t="str">
        <f t="shared" si="669"/>
        <v/>
      </c>
      <c r="CY144" s="262" t="str">
        <f t="shared" si="658"/>
        <v/>
      </c>
      <c r="CZ144" s="263" t="str">
        <f t="shared" si="670"/>
        <v/>
      </c>
      <c r="DA144" s="263" t="str">
        <f t="shared" si="670"/>
        <v/>
      </c>
      <c r="DB144" s="263" t="str">
        <f t="shared" si="670"/>
        <v/>
      </c>
      <c r="DC144" s="263" t="str">
        <f t="shared" si="670"/>
        <v/>
      </c>
      <c r="DD144" s="263" t="str">
        <f t="shared" si="670"/>
        <v/>
      </c>
      <c r="DE144" s="263" t="str">
        <f t="shared" si="670"/>
        <v/>
      </c>
      <c r="DF144" s="263" t="str">
        <f t="shared" si="670"/>
        <v/>
      </c>
      <c r="DG144" s="263" t="str">
        <f t="shared" si="670"/>
        <v/>
      </c>
      <c r="DH144" s="263" t="str">
        <f t="shared" si="670"/>
        <v/>
      </c>
      <c r="DI144" s="263" t="str">
        <f t="shared" si="670"/>
        <v/>
      </c>
      <c r="DJ144" s="263" t="str">
        <f t="shared" si="671"/>
        <v/>
      </c>
      <c r="DK144" s="263" t="str">
        <f t="shared" si="671"/>
        <v/>
      </c>
      <c r="DL144" s="263" t="str">
        <f t="shared" si="671"/>
        <v/>
      </c>
      <c r="DM144" s="263" t="str">
        <f t="shared" si="671"/>
        <v/>
      </c>
      <c r="DN144" s="263" t="str">
        <f t="shared" si="671"/>
        <v/>
      </c>
      <c r="DO144" s="263" t="str">
        <f t="shared" si="671"/>
        <v/>
      </c>
      <c r="DP144" s="263" t="str">
        <f t="shared" si="671"/>
        <v/>
      </c>
      <c r="DQ144" s="263" t="str">
        <f t="shared" si="671"/>
        <v/>
      </c>
      <c r="DR144" s="264"/>
      <c r="DS144" s="257" t="str">
        <f t="shared" si="649"/>
        <v/>
      </c>
      <c r="DT144" s="257" t="str">
        <f t="shared" si="649"/>
        <v/>
      </c>
      <c r="DU144" s="257" t="str">
        <f t="shared" si="649"/>
        <v/>
      </c>
      <c r="DV144" s="257" t="str">
        <f t="shared" si="649"/>
        <v/>
      </c>
      <c r="DW144" s="257" t="str">
        <f t="shared" si="649"/>
        <v/>
      </c>
      <c r="DX144" s="257" t="str">
        <f t="shared" si="649"/>
        <v/>
      </c>
      <c r="DY144" s="257" t="str">
        <f t="shared" si="649"/>
        <v/>
      </c>
      <c r="DZ144" s="257" t="str">
        <f t="shared" si="649"/>
        <v/>
      </c>
      <c r="EA144" s="257" t="str">
        <f t="shared" si="645"/>
        <v/>
      </c>
      <c r="EB144" s="257" t="str">
        <f t="shared" si="645"/>
        <v/>
      </c>
      <c r="EC144" s="257" t="str">
        <f t="shared" si="645"/>
        <v/>
      </c>
      <c r="ED144" s="257" t="str">
        <f t="shared" si="645"/>
        <v/>
      </c>
      <c r="EE144" s="257" t="str">
        <f t="shared" si="645"/>
        <v/>
      </c>
      <c r="EF144" s="257" t="str">
        <f t="shared" si="645"/>
        <v/>
      </c>
      <c r="EG144" s="257" t="str">
        <f t="shared" si="645"/>
        <v/>
      </c>
      <c r="EH144" s="257" t="str">
        <f t="shared" si="645"/>
        <v/>
      </c>
      <c r="EI144" s="257" t="str">
        <f t="shared" si="645"/>
        <v/>
      </c>
      <c r="EJ144" s="257" t="str">
        <f t="shared" si="645"/>
        <v/>
      </c>
      <c r="EK144" s="259" t="str">
        <f t="shared" si="646"/>
        <v/>
      </c>
      <c r="EL144" s="259" t="str">
        <f t="shared" si="646"/>
        <v/>
      </c>
      <c r="EM144" s="259" t="str">
        <f t="shared" si="647"/>
        <v/>
      </c>
      <c r="EN144" s="259" t="str">
        <f t="shared" si="647"/>
        <v/>
      </c>
      <c r="EO144" s="259" t="str">
        <f t="shared" si="647"/>
        <v/>
      </c>
      <c r="EP144" s="259" t="str">
        <f t="shared" si="647"/>
        <v/>
      </c>
      <c r="EQ144" s="259" t="str">
        <f t="shared" si="647"/>
        <v/>
      </c>
      <c r="ER144" s="259" t="str">
        <f t="shared" si="647"/>
        <v/>
      </c>
      <c r="ES144" s="259" t="str">
        <f t="shared" si="647"/>
        <v/>
      </c>
      <c r="ET144" s="259" t="str">
        <f t="shared" si="613"/>
        <v/>
      </c>
      <c r="EU144" s="259" t="str">
        <f t="shared" si="613"/>
        <v/>
      </c>
      <c r="EV144" s="259" t="str">
        <f t="shared" si="613"/>
        <v/>
      </c>
      <c r="EW144" s="259" t="str">
        <f t="shared" si="613"/>
        <v/>
      </c>
      <c r="EX144" s="259" t="str">
        <f t="shared" si="613"/>
        <v/>
      </c>
      <c r="EY144" s="259" t="str">
        <f t="shared" si="613"/>
        <v/>
      </c>
      <c r="EZ144" s="259" t="str">
        <f t="shared" si="613"/>
        <v/>
      </c>
      <c r="FA144" s="259" t="str">
        <f t="shared" si="613"/>
        <v/>
      </c>
      <c r="FB144" s="259" t="str">
        <f t="shared" si="613"/>
        <v/>
      </c>
      <c r="FC144" s="261" t="str">
        <f t="shared" si="650"/>
        <v/>
      </c>
      <c r="FD144" s="261" t="str">
        <f t="shared" si="650"/>
        <v/>
      </c>
      <c r="FE144" s="261" t="str">
        <f t="shared" si="650"/>
        <v/>
      </c>
      <c r="FF144" s="261" t="str">
        <f t="shared" si="650"/>
        <v/>
      </c>
      <c r="FG144" s="261" t="str">
        <f t="shared" si="650"/>
        <v/>
      </c>
      <c r="FH144" s="261" t="str">
        <f t="shared" si="650"/>
        <v/>
      </c>
      <c r="FI144" s="261" t="str">
        <f t="shared" si="650"/>
        <v/>
      </c>
      <c r="FJ144" s="261" t="str">
        <f t="shared" si="650"/>
        <v/>
      </c>
      <c r="FK144" s="261" t="str">
        <f t="shared" si="650"/>
        <v/>
      </c>
      <c r="FL144" s="261" t="str">
        <f t="shared" si="615"/>
        <v/>
      </c>
      <c r="FM144" s="261" t="str">
        <f t="shared" si="615"/>
        <v/>
      </c>
      <c r="FN144" s="261" t="str">
        <f t="shared" si="615"/>
        <v/>
      </c>
      <c r="FO144" s="261" t="str">
        <f t="shared" si="615"/>
        <v/>
      </c>
      <c r="FP144" s="261" t="str">
        <f t="shared" si="615"/>
        <v/>
      </c>
      <c r="FQ144" s="261" t="str">
        <f t="shared" si="615"/>
        <v/>
      </c>
      <c r="FR144" s="261" t="str">
        <f t="shared" si="615"/>
        <v/>
      </c>
      <c r="FS144" s="261" t="str">
        <f t="shared" si="615"/>
        <v/>
      </c>
      <c r="FT144" s="261" t="str">
        <f t="shared" si="615"/>
        <v/>
      </c>
      <c r="FU144" s="263" t="str">
        <f t="shared" si="615"/>
        <v/>
      </c>
      <c r="FV144" s="263" t="str">
        <f t="shared" si="615"/>
        <v/>
      </c>
      <c r="FW144" s="263" t="str">
        <f t="shared" si="615"/>
        <v/>
      </c>
      <c r="FX144" s="263" t="str">
        <f t="shared" si="615"/>
        <v/>
      </c>
      <c r="FY144" s="263" t="str">
        <f t="shared" si="615"/>
        <v/>
      </c>
      <c r="FZ144" s="263" t="str">
        <f t="shared" si="659"/>
        <v/>
      </c>
      <c r="GA144" s="263" t="str">
        <f t="shared" si="659"/>
        <v/>
      </c>
      <c r="GB144" s="263" t="str">
        <f t="shared" si="659"/>
        <v/>
      </c>
      <c r="GC144" s="263" t="str">
        <f t="shared" si="659"/>
        <v/>
      </c>
      <c r="GD144" s="263" t="str">
        <f t="shared" si="617"/>
        <v/>
      </c>
      <c r="GE144" s="263" t="str">
        <f t="shared" si="617"/>
        <v/>
      </c>
      <c r="GF144" s="263" t="str">
        <f t="shared" si="617"/>
        <v/>
      </c>
      <c r="GG144" s="263" t="str">
        <f t="shared" si="617"/>
        <v/>
      </c>
      <c r="GH144" s="263" t="str">
        <f t="shared" si="617"/>
        <v/>
      </c>
      <c r="GI144" s="263" t="str">
        <f t="shared" si="617"/>
        <v/>
      </c>
      <c r="GJ144" s="263" t="str">
        <f t="shared" si="617"/>
        <v/>
      </c>
      <c r="GK144" s="263" t="str">
        <f t="shared" si="617"/>
        <v/>
      </c>
      <c r="GL144" s="263" t="str">
        <f t="shared" si="617"/>
        <v/>
      </c>
      <c r="GM144" s="265" t="str">
        <f t="shared" si="651"/>
        <v/>
      </c>
      <c r="GN144" s="265" t="str">
        <f t="shared" si="651"/>
        <v/>
      </c>
      <c r="GO144" s="265" t="str">
        <f t="shared" si="651"/>
        <v/>
      </c>
      <c r="GP144" s="265" t="str">
        <f t="shared" si="651"/>
        <v/>
      </c>
      <c r="GQ144" s="265" t="str">
        <f t="shared" si="651"/>
        <v/>
      </c>
      <c r="GR144" s="265" t="str">
        <f t="shared" si="651"/>
        <v/>
      </c>
      <c r="GS144" s="265" t="str">
        <f t="shared" si="651"/>
        <v/>
      </c>
      <c r="GT144" s="265" t="str">
        <f t="shared" si="651"/>
        <v/>
      </c>
      <c r="GU144" s="265" t="str">
        <f t="shared" si="651"/>
        <v/>
      </c>
      <c r="GV144" s="265" t="str">
        <f t="shared" si="619"/>
        <v/>
      </c>
      <c r="GW144" s="265" t="str">
        <f t="shared" si="619"/>
        <v/>
      </c>
      <c r="GX144" s="265" t="str">
        <f t="shared" si="619"/>
        <v/>
      </c>
      <c r="GY144" s="265" t="str">
        <f t="shared" si="619"/>
        <v/>
      </c>
      <c r="GZ144" s="265" t="str">
        <f t="shared" si="619"/>
        <v/>
      </c>
      <c r="HA144" s="265" t="str">
        <f t="shared" si="619"/>
        <v/>
      </c>
      <c r="HB144" s="265" t="str">
        <f t="shared" si="619"/>
        <v/>
      </c>
      <c r="HC144" s="265" t="str">
        <f t="shared" si="619"/>
        <v/>
      </c>
      <c r="HD144" s="265" t="str">
        <f t="shared" si="619"/>
        <v/>
      </c>
      <c r="HF144" s="265">
        <f t="shared" si="640"/>
        <v>133</v>
      </c>
      <c r="HG144" s="267" t="str">
        <f t="shared" si="672"/>
        <v/>
      </c>
      <c r="HH144" s="267" t="str">
        <f t="shared" si="672"/>
        <v/>
      </c>
      <c r="HI144" s="267" t="str">
        <f t="shared" si="672"/>
        <v/>
      </c>
      <c r="HJ144" s="267" t="str">
        <f t="shared" si="672"/>
        <v/>
      </c>
      <c r="HK144" s="267" t="str">
        <f t="shared" si="672"/>
        <v/>
      </c>
      <c r="HL144" s="267" t="str">
        <f t="shared" si="672"/>
        <v/>
      </c>
      <c r="HM144" s="267" t="str">
        <f t="shared" si="672"/>
        <v/>
      </c>
      <c r="HN144" s="267" t="str">
        <f t="shared" si="672"/>
        <v/>
      </c>
      <c r="HO144" s="267" t="str">
        <f t="shared" si="672"/>
        <v/>
      </c>
      <c r="HP144" s="267" t="str">
        <f t="shared" si="672"/>
        <v/>
      </c>
      <c r="HQ144" s="267" t="str">
        <f t="shared" si="673"/>
        <v/>
      </c>
      <c r="HR144" s="267" t="str">
        <f t="shared" si="673"/>
        <v/>
      </c>
      <c r="HS144" s="267" t="str">
        <f t="shared" si="673"/>
        <v/>
      </c>
      <c r="HT144" s="267" t="str">
        <f t="shared" si="673"/>
        <v/>
      </c>
      <c r="HU144" s="267" t="str">
        <f t="shared" si="673"/>
        <v/>
      </c>
      <c r="HV144" s="267" t="str">
        <f t="shared" si="673"/>
        <v/>
      </c>
      <c r="HW144" s="267" t="str">
        <f t="shared" si="673"/>
        <v/>
      </c>
      <c r="HX144" s="267" t="str">
        <f t="shared" si="673"/>
        <v/>
      </c>
      <c r="HY144" s="267" t="str">
        <f t="shared" si="673"/>
        <v/>
      </c>
      <c r="HZ144" s="267" t="str">
        <f t="shared" si="673"/>
        <v/>
      </c>
      <c r="IA144" s="264"/>
      <c r="IB144" s="267" t="str">
        <f t="shared" si="567"/>
        <v/>
      </c>
      <c r="IC144" s="267" t="str">
        <f t="shared" si="568"/>
        <v/>
      </c>
      <c r="ID144" s="267" t="str">
        <f t="shared" si="569"/>
        <v/>
      </c>
      <c r="IE144" s="267" t="str">
        <f t="shared" si="570"/>
        <v/>
      </c>
      <c r="IF144" s="267" t="str">
        <f t="shared" si="571"/>
        <v/>
      </c>
      <c r="IG144" s="267" t="str">
        <f t="shared" si="572"/>
        <v/>
      </c>
      <c r="IH144" s="267" t="str">
        <f t="shared" si="573"/>
        <v/>
      </c>
      <c r="II144" s="267" t="str">
        <f t="shared" si="574"/>
        <v/>
      </c>
      <c r="IJ144" s="267" t="str">
        <f t="shared" si="575"/>
        <v/>
      </c>
      <c r="IK144" s="267" t="str">
        <f t="shared" si="576"/>
        <v/>
      </c>
      <c r="IL144" s="267" t="str">
        <f t="shared" si="577"/>
        <v/>
      </c>
      <c r="IM144" s="267" t="str">
        <f t="shared" si="578"/>
        <v/>
      </c>
      <c r="IN144" s="267" t="str">
        <f t="shared" si="579"/>
        <v/>
      </c>
      <c r="IO144" s="267" t="str">
        <f t="shared" si="580"/>
        <v/>
      </c>
      <c r="IP144" s="267" t="str">
        <f t="shared" si="581"/>
        <v/>
      </c>
      <c r="IQ144" s="267" t="str">
        <f t="shared" si="582"/>
        <v/>
      </c>
      <c r="IR144" s="267" t="str">
        <f t="shared" si="583"/>
        <v/>
      </c>
      <c r="IS144" s="267" t="str">
        <f t="shared" si="584"/>
        <v/>
      </c>
      <c r="IT144" s="267" t="str">
        <f t="shared" si="585"/>
        <v/>
      </c>
      <c r="IU144" s="267" t="str">
        <f t="shared" si="586"/>
        <v/>
      </c>
      <c r="IV144" s="264"/>
      <c r="IW144" s="268">
        <v>110</v>
      </c>
      <c r="IX144" s="265" t="str">
        <f t="shared" si="661"/>
        <v/>
      </c>
      <c r="IY144" s="265" t="str">
        <f t="shared" si="648"/>
        <v/>
      </c>
      <c r="IZ144" s="265" t="str">
        <f t="shared" si="648"/>
        <v/>
      </c>
      <c r="JA144" s="265" t="str">
        <f t="shared" si="648"/>
        <v/>
      </c>
      <c r="JB144" s="265" t="str">
        <f t="shared" si="674"/>
        <v/>
      </c>
      <c r="JC144" s="265" t="str">
        <f t="shared" si="674"/>
        <v/>
      </c>
      <c r="JD144" s="265" t="str">
        <f t="shared" si="674"/>
        <v/>
      </c>
      <c r="JE144" s="265" t="str">
        <f t="shared" si="611"/>
        <v/>
      </c>
      <c r="JF144" s="265" t="str">
        <f t="shared" si="611"/>
        <v/>
      </c>
      <c r="JG144" s="265" t="str">
        <f t="shared" si="611"/>
        <v/>
      </c>
      <c r="JH144" s="265" t="str">
        <f t="shared" si="611"/>
        <v/>
      </c>
      <c r="JI144" s="265" t="str">
        <f t="shared" si="611"/>
        <v/>
      </c>
      <c r="JJ144" s="265" t="str">
        <f t="shared" si="611"/>
        <v/>
      </c>
      <c r="JK144" s="265" t="str">
        <f t="shared" si="611"/>
        <v/>
      </c>
      <c r="JL144" s="265" t="str">
        <f t="shared" si="611"/>
        <v/>
      </c>
      <c r="JM144" s="265" t="str">
        <f t="shared" si="611"/>
        <v/>
      </c>
      <c r="JN144" s="265" t="str">
        <f t="shared" ref="JE144:JQ164" si="675">IF(LEN(JN$5)&lt;$IW144,"", VALUE(MID(JN$5,$IW144,1)))</f>
        <v/>
      </c>
      <c r="JO144" s="265" t="str">
        <f t="shared" si="675"/>
        <v/>
      </c>
      <c r="JP144" s="265" t="str">
        <f t="shared" si="675"/>
        <v/>
      </c>
      <c r="JQ144" s="265" t="str">
        <f t="shared" si="675"/>
        <v/>
      </c>
      <c r="JS144" s="265" t="str">
        <f>IF(IX144="","",SUM(IX$12:IX144)-IX144+1)</f>
        <v/>
      </c>
      <c r="JT144" s="265" t="str">
        <f>IF(IY144="","",SUM(IY$12:IY144)-IY144+1)</f>
        <v/>
      </c>
      <c r="JU144" s="265" t="str">
        <f>IF(IZ144="","",SUM(IZ$12:IZ144)-IZ144+1)</f>
        <v/>
      </c>
      <c r="JV144" s="265" t="str">
        <f>IF(JA144="","",SUM(JA$12:JA144)-JA144+1)</f>
        <v/>
      </c>
      <c r="JW144" s="265" t="str">
        <f>IF(JB144="","",SUM(JB$12:JB144)-JB144+1)</f>
        <v/>
      </c>
      <c r="JX144" s="265" t="str">
        <f>IF(JC144="","",SUM(JC$12:JC144)-JC144+1)</f>
        <v/>
      </c>
      <c r="JY144" s="265" t="str">
        <f>IF(JD144="","",SUM(JD$12:JD144)-JD144+1)</f>
        <v/>
      </c>
      <c r="JZ144" s="265" t="str">
        <f>IF(JE144="","",SUM(JE$12:JE144)-JE144+1)</f>
        <v/>
      </c>
      <c r="KA144" s="265" t="str">
        <f>IF(JF144="","",SUM(JF$12:JF144)-JF144+1)</f>
        <v/>
      </c>
      <c r="KB144" s="265" t="str">
        <f>IF(JG144="","",SUM(JG$12:JG144)-JG144+1)</f>
        <v/>
      </c>
      <c r="KC144" s="265" t="str">
        <f>IF(JH144="","",SUM(JH$12:JH144)-JH144+1)</f>
        <v/>
      </c>
      <c r="KD144" s="265" t="str">
        <f>IF(JI144="","",SUM(JI$12:JI144)-JI144+1)</f>
        <v/>
      </c>
      <c r="KE144" s="265" t="str">
        <f>IF(JJ144="","",SUM(JJ$12:JJ144)-JJ144+1)</f>
        <v/>
      </c>
      <c r="KF144" s="265" t="str">
        <f>IF(JK144="","",SUM(JK$12:JK144)-JK144+1)</f>
        <v/>
      </c>
      <c r="KG144" s="265" t="str">
        <f>IF(JL144="","",SUM(JL$12:JL144)-JL144+1)</f>
        <v/>
      </c>
      <c r="KH144" s="265" t="str">
        <f>IF(JM144="","",SUM(JM$12:JM144)-JM144+1)</f>
        <v/>
      </c>
      <c r="KI144" s="265" t="str">
        <f>IF(JN144="","",SUM(JN$12:JN144)-JN144+1)</f>
        <v/>
      </c>
      <c r="KJ144" s="265" t="str">
        <f>IF(JO144="","",SUM(JO$12:JO144)-JO144+1)</f>
        <v/>
      </c>
      <c r="KK144" s="265" t="str">
        <f>IF(JP144="","",SUM(JP$12:JP144)-JP144+1)</f>
        <v/>
      </c>
      <c r="KL144" s="265" t="str">
        <f>IF(JQ144="","",SUM(JQ$12:JQ144)-JQ144+1)</f>
        <v/>
      </c>
      <c r="KN144" s="265"/>
      <c r="KO144" s="265"/>
      <c r="KP144" s="265"/>
      <c r="KQ144" s="265"/>
      <c r="KR144" s="265"/>
      <c r="KS144" s="265"/>
      <c r="KT144" s="265"/>
      <c r="KU144" s="265" t="str">
        <f t="shared" si="587"/>
        <v/>
      </c>
      <c r="KV144" s="265" t="str">
        <f t="shared" si="588"/>
        <v/>
      </c>
      <c r="KW144" s="265" t="str">
        <f t="shared" si="589"/>
        <v/>
      </c>
      <c r="KX144" s="265" t="str">
        <f t="shared" si="590"/>
        <v/>
      </c>
      <c r="KY144" s="265" t="str">
        <f t="shared" si="591"/>
        <v/>
      </c>
      <c r="KZ144" s="265" t="str">
        <f t="shared" si="592"/>
        <v/>
      </c>
      <c r="LA144" s="265" t="str">
        <f t="shared" si="593"/>
        <v/>
      </c>
      <c r="LB144" s="265" t="str">
        <f t="shared" si="594"/>
        <v/>
      </c>
      <c r="LC144" s="265" t="str">
        <f t="shared" si="595"/>
        <v/>
      </c>
      <c r="LD144" s="265" t="str">
        <f t="shared" si="596"/>
        <v/>
      </c>
      <c r="LE144" s="265" t="str">
        <f t="shared" si="597"/>
        <v/>
      </c>
      <c r="LF144" s="265" t="str">
        <f t="shared" si="598"/>
        <v/>
      </c>
      <c r="LG144" s="265" t="str">
        <f t="shared" si="599"/>
        <v/>
      </c>
    </row>
    <row r="145" spans="1:319" s="266" customFormat="1" x14ac:dyDescent="0.25">
      <c r="A145" s="248">
        <f t="shared" si="662"/>
        <v>134</v>
      </c>
      <c r="B145" s="176"/>
      <c r="C145" s="45"/>
      <c r="D145" s="45"/>
      <c r="E145" s="169"/>
      <c r="F145" s="46"/>
      <c r="G145" s="172"/>
      <c r="H145" s="54"/>
      <c r="I145" s="54"/>
      <c r="J145" s="54"/>
      <c r="K145" s="54"/>
      <c r="L145" s="248"/>
      <c r="M145" s="248"/>
      <c r="N145" s="44"/>
      <c r="O145" s="44"/>
      <c r="P145" s="43"/>
      <c r="Q145" s="43"/>
      <c r="R145" s="43"/>
      <c r="S145" s="43" t="str">
        <f t="shared" si="643"/>
        <v/>
      </c>
      <c r="T145" s="54"/>
      <c r="U145" s="54"/>
      <c r="V145" s="54"/>
      <c r="W145" s="343" t="str">
        <f t="shared" si="513"/>
        <v/>
      </c>
      <c r="X145" s="344" t="str">
        <f t="shared" si="514"/>
        <v/>
      </c>
      <c r="Y145" s="45"/>
      <c r="Z145" s="45"/>
      <c r="AA145" s="54"/>
      <c r="AB145" s="54"/>
      <c r="AC145" s="54"/>
      <c r="AD145" s="44"/>
      <c r="AE145" s="44"/>
      <c r="AF145" s="44"/>
      <c r="AG145" s="45"/>
      <c r="AH145" s="45"/>
      <c r="AI145" s="45"/>
      <c r="AJ145" s="46"/>
      <c r="AK145" s="46"/>
      <c r="AL145" s="46"/>
      <c r="AN145" s="307" t="str">
        <f t="shared" si="652"/>
        <v/>
      </c>
      <c r="AO145" s="256" t="str">
        <f t="shared" si="653"/>
        <v/>
      </c>
      <c r="AP145" s="45" t="str">
        <f t="shared" si="660"/>
        <v/>
      </c>
      <c r="AQ145" s="308" t="str">
        <f t="shared" si="663"/>
        <v/>
      </c>
      <c r="AR145" s="43" t="str">
        <f t="shared" si="654"/>
        <v/>
      </c>
      <c r="AS145" s="255"/>
      <c r="AT145" s="256" t="str">
        <f t="shared" si="655"/>
        <v/>
      </c>
      <c r="AU145" s="257" t="str">
        <f t="shared" si="664"/>
        <v/>
      </c>
      <c r="AV145" s="257" t="str">
        <f t="shared" si="664"/>
        <v/>
      </c>
      <c r="AW145" s="257" t="str">
        <f t="shared" si="664"/>
        <v/>
      </c>
      <c r="AX145" s="257" t="str">
        <f t="shared" si="664"/>
        <v/>
      </c>
      <c r="AY145" s="257" t="str">
        <f t="shared" si="664"/>
        <v/>
      </c>
      <c r="AZ145" s="257" t="str">
        <f t="shared" si="664"/>
        <v/>
      </c>
      <c r="BA145" s="257" t="str">
        <f t="shared" si="664"/>
        <v/>
      </c>
      <c r="BB145" s="257" t="str">
        <f t="shared" si="664"/>
        <v/>
      </c>
      <c r="BC145" s="257" t="str">
        <f t="shared" si="664"/>
        <v/>
      </c>
      <c r="BD145" s="257" t="str">
        <f t="shared" si="664"/>
        <v/>
      </c>
      <c r="BE145" s="257" t="str">
        <f t="shared" si="665"/>
        <v/>
      </c>
      <c r="BF145" s="257" t="str">
        <f t="shared" si="665"/>
        <v/>
      </c>
      <c r="BG145" s="257" t="str">
        <f t="shared" si="665"/>
        <v/>
      </c>
      <c r="BH145" s="257" t="str">
        <f t="shared" si="665"/>
        <v/>
      </c>
      <c r="BI145" s="257" t="str">
        <f t="shared" si="665"/>
        <v/>
      </c>
      <c r="BJ145" s="257" t="str">
        <f t="shared" si="665"/>
        <v/>
      </c>
      <c r="BK145" s="257" t="str">
        <f t="shared" si="665"/>
        <v/>
      </c>
      <c r="BL145" s="257" t="str">
        <f t="shared" si="665"/>
        <v/>
      </c>
      <c r="BM145" s="258" t="str">
        <f t="shared" si="656"/>
        <v/>
      </c>
      <c r="BN145" s="259" t="str">
        <f t="shared" si="666"/>
        <v/>
      </c>
      <c r="BO145" s="259" t="str">
        <f t="shared" si="666"/>
        <v/>
      </c>
      <c r="BP145" s="259" t="str">
        <f t="shared" si="666"/>
        <v/>
      </c>
      <c r="BQ145" s="259" t="str">
        <f t="shared" si="666"/>
        <v/>
      </c>
      <c r="BR145" s="259" t="str">
        <f t="shared" si="666"/>
        <v/>
      </c>
      <c r="BS145" s="259" t="str">
        <f t="shared" si="666"/>
        <v/>
      </c>
      <c r="BT145" s="259" t="str">
        <f t="shared" si="666"/>
        <v/>
      </c>
      <c r="BU145" s="259" t="str">
        <f t="shared" si="666"/>
        <v/>
      </c>
      <c r="BV145" s="259" t="str">
        <f t="shared" si="666"/>
        <v/>
      </c>
      <c r="BW145" s="259" t="str">
        <f t="shared" si="666"/>
        <v/>
      </c>
      <c r="BX145" s="259" t="str">
        <f t="shared" si="667"/>
        <v/>
      </c>
      <c r="BY145" s="259" t="str">
        <f t="shared" si="667"/>
        <v/>
      </c>
      <c r="BZ145" s="259" t="str">
        <f t="shared" si="667"/>
        <v/>
      </c>
      <c r="CA145" s="259" t="str">
        <f t="shared" si="667"/>
        <v/>
      </c>
      <c r="CB145" s="259" t="str">
        <f t="shared" si="667"/>
        <v/>
      </c>
      <c r="CC145" s="259" t="str">
        <f t="shared" si="667"/>
        <v/>
      </c>
      <c r="CD145" s="259" t="str">
        <f t="shared" si="667"/>
        <v/>
      </c>
      <c r="CE145" s="259" t="str">
        <f t="shared" si="667"/>
        <v/>
      </c>
      <c r="CF145" s="260" t="str">
        <f t="shared" si="657"/>
        <v/>
      </c>
      <c r="CG145" s="261" t="str">
        <f t="shared" si="668"/>
        <v/>
      </c>
      <c r="CH145" s="261" t="str">
        <f t="shared" si="668"/>
        <v/>
      </c>
      <c r="CI145" s="261" t="str">
        <f t="shared" si="668"/>
        <v/>
      </c>
      <c r="CJ145" s="261" t="str">
        <f t="shared" si="668"/>
        <v/>
      </c>
      <c r="CK145" s="261" t="str">
        <f t="shared" si="668"/>
        <v/>
      </c>
      <c r="CL145" s="261" t="str">
        <f t="shared" si="668"/>
        <v/>
      </c>
      <c r="CM145" s="261" t="str">
        <f t="shared" si="668"/>
        <v/>
      </c>
      <c r="CN145" s="261" t="str">
        <f t="shared" si="668"/>
        <v/>
      </c>
      <c r="CO145" s="261" t="str">
        <f t="shared" si="668"/>
        <v/>
      </c>
      <c r="CP145" s="261" t="str">
        <f t="shared" si="668"/>
        <v/>
      </c>
      <c r="CQ145" s="261" t="str">
        <f t="shared" si="669"/>
        <v/>
      </c>
      <c r="CR145" s="261" t="str">
        <f t="shared" si="669"/>
        <v/>
      </c>
      <c r="CS145" s="261" t="str">
        <f t="shared" si="669"/>
        <v/>
      </c>
      <c r="CT145" s="261" t="str">
        <f t="shared" si="669"/>
        <v/>
      </c>
      <c r="CU145" s="261" t="str">
        <f t="shared" si="669"/>
        <v/>
      </c>
      <c r="CV145" s="261" t="str">
        <f t="shared" si="669"/>
        <v/>
      </c>
      <c r="CW145" s="261" t="str">
        <f t="shared" si="669"/>
        <v/>
      </c>
      <c r="CX145" s="261" t="str">
        <f t="shared" si="669"/>
        <v/>
      </c>
      <c r="CY145" s="262" t="str">
        <f t="shared" si="658"/>
        <v/>
      </c>
      <c r="CZ145" s="263" t="str">
        <f t="shared" si="670"/>
        <v/>
      </c>
      <c r="DA145" s="263" t="str">
        <f t="shared" si="670"/>
        <v/>
      </c>
      <c r="DB145" s="263" t="str">
        <f t="shared" si="670"/>
        <v/>
      </c>
      <c r="DC145" s="263" t="str">
        <f t="shared" si="670"/>
        <v/>
      </c>
      <c r="DD145" s="263" t="str">
        <f t="shared" si="670"/>
        <v/>
      </c>
      <c r="DE145" s="263" t="str">
        <f t="shared" si="670"/>
        <v/>
      </c>
      <c r="DF145" s="263" t="str">
        <f t="shared" si="670"/>
        <v/>
      </c>
      <c r="DG145" s="263" t="str">
        <f t="shared" si="670"/>
        <v/>
      </c>
      <c r="DH145" s="263" t="str">
        <f t="shared" si="670"/>
        <v/>
      </c>
      <c r="DI145" s="263" t="str">
        <f t="shared" si="670"/>
        <v/>
      </c>
      <c r="DJ145" s="263" t="str">
        <f t="shared" si="671"/>
        <v/>
      </c>
      <c r="DK145" s="263" t="str">
        <f t="shared" si="671"/>
        <v/>
      </c>
      <c r="DL145" s="263" t="str">
        <f t="shared" si="671"/>
        <v/>
      </c>
      <c r="DM145" s="263" t="str">
        <f t="shared" si="671"/>
        <v/>
      </c>
      <c r="DN145" s="263" t="str">
        <f t="shared" si="671"/>
        <v/>
      </c>
      <c r="DO145" s="263" t="str">
        <f t="shared" si="671"/>
        <v/>
      </c>
      <c r="DP145" s="263" t="str">
        <f t="shared" si="671"/>
        <v/>
      </c>
      <c r="DQ145" s="263" t="str">
        <f t="shared" si="671"/>
        <v/>
      </c>
      <c r="DR145" s="264"/>
      <c r="DS145" s="257" t="str">
        <f t="shared" si="649"/>
        <v/>
      </c>
      <c r="DT145" s="257" t="str">
        <f t="shared" si="649"/>
        <v/>
      </c>
      <c r="DU145" s="257" t="str">
        <f t="shared" si="649"/>
        <v/>
      </c>
      <c r="DV145" s="257" t="str">
        <f t="shared" si="649"/>
        <v/>
      </c>
      <c r="DW145" s="257" t="str">
        <f t="shared" si="649"/>
        <v/>
      </c>
      <c r="DX145" s="257" t="str">
        <f t="shared" si="649"/>
        <v/>
      </c>
      <c r="DY145" s="257" t="str">
        <f t="shared" si="649"/>
        <v/>
      </c>
      <c r="DZ145" s="257" t="str">
        <f t="shared" si="649"/>
        <v/>
      </c>
      <c r="EA145" s="257" t="str">
        <f t="shared" si="645"/>
        <v/>
      </c>
      <c r="EB145" s="257" t="str">
        <f t="shared" si="645"/>
        <v/>
      </c>
      <c r="EC145" s="257" t="str">
        <f t="shared" si="645"/>
        <v/>
      </c>
      <c r="ED145" s="257" t="str">
        <f t="shared" si="645"/>
        <v/>
      </c>
      <c r="EE145" s="257" t="str">
        <f t="shared" si="645"/>
        <v/>
      </c>
      <c r="EF145" s="257" t="str">
        <f t="shared" si="645"/>
        <v/>
      </c>
      <c r="EG145" s="257" t="str">
        <f t="shared" si="645"/>
        <v/>
      </c>
      <c r="EH145" s="257" t="str">
        <f t="shared" si="645"/>
        <v/>
      </c>
      <c r="EI145" s="257" t="str">
        <f t="shared" si="645"/>
        <v/>
      </c>
      <c r="EJ145" s="257" t="str">
        <f t="shared" si="645"/>
        <v/>
      </c>
      <c r="EK145" s="259" t="str">
        <f t="shared" si="646"/>
        <v/>
      </c>
      <c r="EL145" s="259" t="str">
        <f t="shared" si="646"/>
        <v/>
      </c>
      <c r="EM145" s="259" t="str">
        <f t="shared" si="647"/>
        <v/>
      </c>
      <c r="EN145" s="259" t="str">
        <f t="shared" si="647"/>
        <v/>
      </c>
      <c r="EO145" s="259" t="str">
        <f t="shared" si="647"/>
        <v/>
      </c>
      <c r="EP145" s="259" t="str">
        <f t="shared" si="647"/>
        <v/>
      </c>
      <c r="EQ145" s="259" t="str">
        <f t="shared" si="647"/>
        <v/>
      </c>
      <c r="ER145" s="259" t="str">
        <f t="shared" si="647"/>
        <v/>
      </c>
      <c r="ES145" s="259" t="str">
        <f t="shared" si="647"/>
        <v/>
      </c>
      <c r="ET145" s="259" t="str">
        <f t="shared" si="613"/>
        <v/>
      </c>
      <c r="EU145" s="259" t="str">
        <f t="shared" si="613"/>
        <v/>
      </c>
      <c r="EV145" s="259" t="str">
        <f t="shared" si="613"/>
        <v/>
      </c>
      <c r="EW145" s="259" t="str">
        <f t="shared" si="613"/>
        <v/>
      </c>
      <c r="EX145" s="259" t="str">
        <f t="shared" si="613"/>
        <v/>
      </c>
      <c r="EY145" s="259" t="str">
        <f t="shared" si="613"/>
        <v/>
      </c>
      <c r="EZ145" s="259" t="str">
        <f t="shared" si="613"/>
        <v/>
      </c>
      <c r="FA145" s="259" t="str">
        <f t="shared" si="613"/>
        <v/>
      </c>
      <c r="FB145" s="259" t="str">
        <f t="shared" si="613"/>
        <v/>
      </c>
      <c r="FC145" s="261" t="str">
        <f t="shared" si="650"/>
        <v/>
      </c>
      <c r="FD145" s="261" t="str">
        <f t="shared" si="650"/>
        <v/>
      </c>
      <c r="FE145" s="261" t="str">
        <f t="shared" si="650"/>
        <v/>
      </c>
      <c r="FF145" s="261" t="str">
        <f t="shared" si="650"/>
        <v/>
      </c>
      <c r="FG145" s="261" t="str">
        <f t="shared" si="650"/>
        <v/>
      </c>
      <c r="FH145" s="261" t="str">
        <f t="shared" si="650"/>
        <v/>
      </c>
      <c r="FI145" s="261" t="str">
        <f t="shared" si="650"/>
        <v/>
      </c>
      <c r="FJ145" s="261" t="str">
        <f t="shared" si="650"/>
        <v/>
      </c>
      <c r="FK145" s="261" t="str">
        <f t="shared" si="650"/>
        <v/>
      </c>
      <c r="FL145" s="261" t="str">
        <f t="shared" si="615"/>
        <v/>
      </c>
      <c r="FM145" s="261" t="str">
        <f t="shared" si="615"/>
        <v/>
      </c>
      <c r="FN145" s="261" t="str">
        <f t="shared" si="615"/>
        <v/>
      </c>
      <c r="FO145" s="261" t="str">
        <f t="shared" si="615"/>
        <v/>
      </c>
      <c r="FP145" s="261" t="str">
        <f t="shared" si="615"/>
        <v/>
      </c>
      <c r="FQ145" s="261" t="str">
        <f t="shared" si="615"/>
        <v/>
      </c>
      <c r="FR145" s="261" t="str">
        <f t="shared" si="615"/>
        <v/>
      </c>
      <c r="FS145" s="261" t="str">
        <f t="shared" si="615"/>
        <v/>
      </c>
      <c r="FT145" s="261" t="str">
        <f t="shared" si="615"/>
        <v/>
      </c>
      <c r="FU145" s="263" t="str">
        <f t="shared" si="615"/>
        <v/>
      </c>
      <c r="FV145" s="263" t="str">
        <f t="shared" si="615"/>
        <v/>
      </c>
      <c r="FW145" s="263" t="str">
        <f t="shared" si="615"/>
        <v/>
      </c>
      <c r="FX145" s="263" t="str">
        <f t="shared" si="615"/>
        <v/>
      </c>
      <c r="FY145" s="263" t="str">
        <f t="shared" si="615"/>
        <v/>
      </c>
      <c r="FZ145" s="263" t="str">
        <f t="shared" si="659"/>
        <v/>
      </c>
      <c r="GA145" s="263" t="str">
        <f t="shared" si="659"/>
        <v/>
      </c>
      <c r="GB145" s="263" t="str">
        <f t="shared" si="659"/>
        <v/>
      </c>
      <c r="GC145" s="263" t="str">
        <f t="shared" si="659"/>
        <v/>
      </c>
      <c r="GD145" s="263" t="str">
        <f t="shared" si="617"/>
        <v/>
      </c>
      <c r="GE145" s="263" t="str">
        <f t="shared" si="617"/>
        <v/>
      </c>
      <c r="GF145" s="263" t="str">
        <f t="shared" si="617"/>
        <v/>
      </c>
      <c r="GG145" s="263" t="str">
        <f t="shared" si="617"/>
        <v/>
      </c>
      <c r="GH145" s="263" t="str">
        <f t="shared" si="617"/>
        <v/>
      </c>
      <c r="GI145" s="263" t="str">
        <f t="shared" si="617"/>
        <v/>
      </c>
      <c r="GJ145" s="263" t="str">
        <f t="shared" si="617"/>
        <v/>
      </c>
      <c r="GK145" s="263" t="str">
        <f t="shared" si="617"/>
        <v/>
      </c>
      <c r="GL145" s="263" t="str">
        <f t="shared" si="617"/>
        <v/>
      </c>
      <c r="GM145" s="265" t="str">
        <f t="shared" si="651"/>
        <v/>
      </c>
      <c r="GN145" s="265" t="str">
        <f t="shared" si="651"/>
        <v/>
      </c>
      <c r="GO145" s="265" t="str">
        <f t="shared" si="651"/>
        <v/>
      </c>
      <c r="GP145" s="265" t="str">
        <f t="shared" si="651"/>
        <v/>
      </c>
      <c r="GQ145" s="265" t="str">
        <f t="shared" si="651"/>
        <v/>
      </c>
      <c r="GR145" s="265" t="str">
        <f t="shared" si="651"/>
        <v/>
      </c>
      <c r="GS145" s="265" t="str">
        <f t="shared" si="651"/>
        <v/>
      </c>
      <c r="GT145" s="265" t="str">
        <f t="shared" si="651"/>
        <v/>
      </c>
      <c r="GU145" s="265" t="str">
        <f t="shared" si="651"/>
        <v/>
      </c>
      <c r="GV145" s="265" t="str">
        <f t="shared" si="619"/>
        <v/>
      </c>
      <c r="GW145" s="265" t="str">
        <f t="shared" si="619"/>
        <v/>
      </c>
      <c r="GX145" s="265" t="str">
        <f t="shared" si="619"/>
        <v/>
      </c>
      <c r="GY145" s="265" t="str">
        <f t="shared" si="619"/>
        <v/>
      </c>
      <c r="GZ145" s="265" t="str">
        <f t="shared" si="619"/>
        <v/>
      </c>
      <c r="HA145" s="265" t="str">
        <f t="shared" si="619"/>
        <v/>
      </c>
      <c r="HB145" s="265" t="str">
        <f t="shared" si="619"/>
        <v/>
      </c>
      <c r="HC145" s="265" t="str">
        <f t="shared" si="619"/>
        <v/>
      </c>
      <c r="HD145" s="265" t="str">
        <f t="shared" si="619"/>
        <v/>
      </c>
      <c r="HF145" s="265">
        <f t="shared" si="640"/>
        <v>134</v>
      </c>
      <c r="HG145" s="267" t="str">
        <f t="shared" si="672"/>
        <v/>
      </c>
      <c r="HH145" s="267" t="str">
        <f t="shared" si="672"/>
        <v/>
      </c>
      <c r="HI145" s="267" t="str">
        <f t="shared" si="672"/>
        <v/>
      </c>
      <c r="HJ145" s="267" t="str">
        <f t="shared" si="672"/>
        <v/>
      </c>
      <c r="HK145" s="267" t="str">
        <f t="shared" si="672"/>
        <v/>
      </c>
      <c r="HL145" s="267" t="str">
        <f t="shared" si="672"/>
        <v/>
      </c>
      <c r="HM145" s="267" t="str">
        <f t="shared" si="672"/>
        <v/>
      </c>
      <c r="HN145" s="267" t="str">
        <f t="shared" si="672"/>
        <v/>
      </c>
      <c r="HO145" s="267" t="str">
        <f t="shared" si="672"/>
        <v/>
      </c>
      <c r="HP145" s="267" t="str">
        <f t="shared" si="672"/>
        <v/>
      </c>
      <c r="HQ145" s="267" t="str">
        <f t="shared" si="673"/>
        <v/>
      </c>
      <c r="HR145" s="267" t="str">
        <f t="shared" si="673"/>
        <v/>
      </c>
      <c r="HS145" s="267" t="str">
        <f t="shared" si="673"/>
        <v/>
      </c>
      <c r="HT145" s="267" t="str">
        <f t="shared" si="673"/>
        <v/>
      </c>
      <c r="HU145" s="267" t="str">
        <f t="shared" si="673"/>
        <v/>
      </c>
      <c r="HV145" s="267" t="str">
        <f t="shared" si="673"/>
        <v/>
      </c>
      <c r="HW145" s="267" t="str">
        <f t="shared" si="673"/>
        <v/>
      </c>
      <c r="HX145" s="267" t="str">
        <f t="shared" si="673"/>
        <v/>
      </c>
      <c r="HY145" s="267" t="str">
        <f t="shared" si="673"/>
        <v/>
      </c>
      <c r="HZ145" s="267" t="str">
        <f t="shared" si="673"/>
        <v/>
      </c>
      <c r="IA145" s="264"/>
      <c r="IB145" s="267" t="str">
        <f t="shared" si="567"/>
        <v/>
      </c>
      <c r="IC145" s="267" t="str">
        <f t="shared" si="568"/>
        <v/>
      </c>
      <c r="ID145" s="267" t="str">
        <f t="shared" si="569"/>
        <v/>
      </c>
      <c r="IE145" s="267" t="str">
        <f t="shared" si="570"/>
        <v/>
      </c>
      <c r="IF145" s="267" t="str">
        <f t="shared" si="571"/>
        <v/>
      </c>
      <c r="IG145" s="267" t="str">
        <f t="shared" si="572"/>
        <v/>
      </c>
      <c r="IH145" s="267" t="str">
        <f t="shared" si="573"/>
        <v/>
      </c>
      <c r="II145" s="267" t="str">
        <f t="shared" si="574"/>
        <v/>
      </c>
      <c r="IJ145" s="267" t="str">
        <f t="shared" si="575"/>
        <v/>
      </c>
      <c r="IK145" s="267" t="str">
        <f t="shared" si="576"/>
        <v/>
      </c>
      <c r="IL145" s="267" t="str">
        <f t="shared" si="577"/>
        <v/>
      </c>
      <c r="IM145" s="267" t="str">
        <f t="shared" si="578"/>
        <v/>
      </c>
      <c r="IN145" s="267" t="str">
        <f t="shared" si="579"/>
        <v/>
      </c>
      <c r="IO145" s="267" t="str">
        <f t="shared" si="580"/>
        <v/>
      </c>
      <c r="IP145" s="267" t="str">
        <f t="shared" si="581"/>
        <v/>
      </c>
      <c r="IQ145" s="267" t="str">
        <f t="shared" si="582"/>
        <v/>
      </c>
      <c r="IR145" s="267" t="str">
        <f t="shared" si="583"/>
        <v/>
      </c>
      <c r="IS145" s="267" t="str">
        <f t="shared" si="584"/>
        <v/>
      </c>
      <c r="IT145" s="267" t="str">
        <f t="shared" si="585"/>
        <v/>
      </c>
      <c r="IU145" s="267" t="str">
        <f t="shared" si="586"/>
        <v/>
      </c>
      <c r="IV145" s="264"/>
      <c r="IW145" s="268">
        <v>110</v>
      </c>
      <c r="IX145" s="265" t="str">
        <f t="shared" si="661"/>
        <v/>
      </c>
      <c r="IY145" s="265" t="str">
        <f t="shared" si="648"/>
        <v/>
      </c>
      <c r="IZ145" s="265" t="str">
        <f t="shared" si="648"/>
        <v/>
      </c>
      <c r="JA145" s="265" t="str">
        <f t="shared" si="648"/>
        <v/>
      </c>
      <c r="JB145" s="265" t="str">
        <f t="shared" si="674"/>
        <v/>
      </c>
      <c r="JC145" s="265" t="str">
        <f t="shared" si="674"/>
        <v/>
      </c>
      <c r="JD145" s="265" t="str">
        <f t="shared" si="674"/>
        <v/>
      </c>
      <c r="JE145" s="265" t="str">
        <f t="shared" si="675"/>
        <v/>
      </c>
      <c r="JF145" s="265" t="str">
        <f t="shared" si="675"/>
        <v/>
      </c>
      <c r="JG145" s="265" t="str">
        <f t="shared" si="675"/>
        <v/>
      </c>
      <c r="JH145" s="265" t="str">
        <f t="shared" si="675"/>
        <v/>
      </c>
      <c r="JI145" s="265" t="str">
        <f t="shared" si="675"/>
        <v/>
      </c>
      <c r="JJ145" s="265" t="str">
        <f t="shared" si="675"/>
        <v/>
      </c>
      <c r="JK145" s="265" t="str">
        <f t="shared" si="675"/>
        <v/>
      </c>
      <c r="JL145" s="265" t="str">
        <f t="shared" si="675"/>
        <v/>
      </c>
      <c r="JM145" s="265" t="str">
        <f t="shared" si="675"/>
        <v/>
      </c>
      <c r="JN145" s="265" t="str">
        <f t="shared" si="675"/>
        <v/>
      </c>
      <c r="JO145" s="265" t="str">
        <f t="shared" si="675"/>
        <v/>
      </c>
      <c r="JP145" s="265" t="str">
        <f t="shared" si="675"/>
        <v/>
      </c>
      <c r="JQ145" s="265" t="str">
        <f t="shared" si="675"/>
        <v/>
      </c>
      <c r="JS145" s="265" t="str">
        <f>IF(IX145="","",SUM(IX$12:IX145)-IX145+1)</f>
        <v/>
      </c>
      <c r="JT145" s="265" t="str">
        <f>IF(IY145="","",SUM(IY$12:IY145)-IY145+1)</f>
        <v/>
      </c>
      <c r="JU145" s="265" t="str">
        <f>IF(IZ145="","",SUM(IZ$12:IZ145)-IZ145+1)</f>
        <v/>
      </c>
      <c r="JV145" s="265" t="str">
        <f>IF(JA145="","",SUM(JA$12:JA145)-JA145+1)</f>
        <v/>
      </c>
      <c r="JW145" s="265" t="str">
        <f>IF(JB145="","",SUM(JB$12:JB145)-JB145+1)</f>
        <v/>
      </c>
      <c r="JX145" s="265" t="str">
        <f>IF(JC145="","",SUM(JC$12:JC145)-JC145+1)</f>
        <v/>
      </c>
      <c r="JY145" s="265" t="str">
        <f>IF(JD145="","",SUM(JD$12:JD145)-JD145+1)</f>
        <v/>
      </c>
      <c r="JZ145" s="265" t="str">
        <f>IF(JE145="","",SUM(JE$12:JE145)-JE145+1)</f>
        <v/>
      </c>
      <c r="KA145" s="265" t="str">
        <f>IF(JF145="","",SUM(JF$12:JF145)-JF145+1)</f>
        <v/>
      </c>
      <c r="KB145" s="265" t="str">
        <f>IF(JG145="","",SUM(JG$12:JG145)-JG145+1)</f>
        <v/>
      </c>
      <c r="KC145" s="265" t="str">
        <f>IF(JH145="","",SUM(JH$12:JH145)-JH145+1)</f>
        <v/>
      </c>
      <c r="KD145" s="265" t="str">
        <f>IF(JI145="","",SUM(JI$12:JI145)-JI145+1)</f>
        <v/>
      </c>
      <c r="KE145" s="265" t="str">
        <f>IF(JJ145="","",SUM(JJ$12:JJ145)-JJ145+1)</f>
        <v/>
      </c>
      <c r="KF145" s="265" t="str">
        <f>IF(JK145="","",SUM(JK$12:JK145)-JK145+1)</f>
        <v/>
      </c>
      <c r="KG145" s="265" t="str">
        <f>IF(JL145="","",SUM(JL$12:JL145)-JL145+1)</f>
        <v/>
      </c>
      <c r="KH145" s="265" t="str">
        <f>IF(JM145="","",SUM(JM$12:JM145)-JM145+1)</f>
        <v/>
      </c>
      <c r="KI145" s="265" t="str">
        <f>IF(JN145="","",SUM(JN$12:JN145)-JN145+1)</f>
        <v/>
      </c>
      <c r="KJ145" s="265" t="str">
        <f>IF(JO145="","",SUM(JO$12:JO145)-JO145+1)</f>
        <v/>
      </c>
      <c r="KK145" s="265" t="str">
        <f>IF(JP145="","",SUM(JP$12:JP145)-JP145+1)</f>
        <v/>
      </c>
      <c r="KL145" s="265" t="str">
        <f>IF(JQ145="","",SUM(JQ$12:JQ145)-JQ145+1)</f>
        <v/>
      </c>
      <c r="KN145" s="265"/>
      <c r="KO145" s="265"/>
      <c r="KP145" s="265"/>
      <c r="KQ145" s="265"/>
      <c r="KR145" s="265"/>
      <c r="KS145" s="265"/>
      <c r="KT145" s="265"/>
      <c r="KU145" s="265" t="str">
        <f t="shared" si="587"/>
        <v/>
      </c>
      <c r="KV145" s="265" t="str">
        <f t="shared" si="588"/>
        <v/>
      </c>
      <c r="KW145" s="265" t="str">
        <f t="shared" si="589"/>
        <v/>
      </c>
      <c r="KX145" s="265" t="str">
        <f t="shared" si="590"/>
        <v/>
      </c>
      <c r="KY145" s="265" t="str">
        <f t="shared" si="591"/>
        <v/>
      </c>
      <c r="KZ145" s="265" t="str">
        <f t="shared" si="592"/>
        <v/>
      </c>
      <c r="LA145" s="265" t="str">
        <f t="shared" si="593"/>
        <v/>
      </c>
      <c r="LB145" s="265" t="str">
        <f t="shared" si="594"/>
        <v/>
      </c>
      <c r="LC145" s="265" t="str">
        <f t="shared" si="595"/>
        <v/>
      </c>
      <c r="LD145" s="265" t="str">
        <f t="shared" si="596"/>
        <v/>
      </c>
      <c r="LE145" s="265" t="str">
        <f t="shared" si="597"/>
        <v/>
      </c>
      <c r="LF145" s="265" t="str">
        <f t="shared" si="598"/>
        <v/>
      </c>
      <c r="LG145" s="265" t="str">
        <f t="shared" si="599"/>
        <v/>
      </c>
    </row>
    <row r="146" spans="1:319" s="266" customFormat="1" x14ac:dyDescent="0.25">
      <c r="A146" s="248">
        <f t="shared" si="662"/>
        <v>135</v>
      </c>
      <c r="B146" s="176"/>
      <c r="C146" s="45"/>
      <c r="D146" s="45"/>
      <c r="E146" s="169"/>
      <c r="F146" s="46"/>
      <c r="G146" s="172"/>
      <c r="H146" s="54"/>
      <c r="I146" s="54"/>
      <c r="J146" s="54"/>
      <c r="K146" s="54"/>
      <c r="L146" s="248"/>
      <c r="M146" s="248"/>
      <c r="N146" s="44"/>
      <c r="O146" s="44"/>
      <c r="P146" s="43"/>
      <c r="Q146" s="43"/>
      <c r="R146" s="43"/>
      <c r="S146" s="43" t="str">
        <f t="shared" si="643"/>
        <v/>
      </c>
      <c r="T146" s="54"/>
      <c r="U146" s="54"/>
      <c r="V146" s="54"/>
      <c r="W146" s="343" t="str">
        <f t="shared" si="513"/>
        <v/>
      </c>
      <c r="X146" s="344" t="str">
        <f t="shared" si="514"/>
        <v/>
      </c>
      <c r="Y146" s="45"/>
      <c r="Z146" s="45"/>
      <c r="AA146" s="54"/>
      <c r="AB146" s="54"/>
      <c r="AC146" s="54"/>
      <c r="AD146" s="44"/>
      <c r="AE146" s="44"/>
      <c r="AF146" s="44"/>
      <c r="AG146" s="45"/>
      <c r="AH146" s="45"/>
      <c r="AI146" s="45"/>
      <c r="AJ146" s="46"/>
      <c r="AK146" s="46"/>
      <c r="AL146" s="46"/>
      <c r="AN146" s="307" t="str">
        <f t="shared" si="652"/>
        <v/>
      </c>
      <c r="AO146" s="256" t="str">
        <f t="shared" si="653"/>
        <v/>
      </c>
      <c r="AP146" s="45" t="str">
        <f t="shared" si="660"/>
        <v/>
      </c>
      <c r="AQ146" s="308" t="str">
        <f t="shared" si="663"/>
        <v/>
      </c>
      <c r="AR146" s="43" t="str">
        <f t="shared" si="654"/>
        <v/>
      </c>
      <c r="AS146" s="255"/>
      <c r="AT146" s="256" t="str">
        <f t="shared" si="655"/>
        <v/>
      </c>
      <c r="AU146" s="257" t="str">
        <f t="shared" si="664"/>
        <v/>
      </c>
      <c r="AV146" s="257" t="str">
        <f t="shared" si="664"/>
        <v/>
      </c>
      <c r="AW146" s="257" t="str">
        <f t="shared" si="664"/>
        <v/>
      </c>
      <c r="AX146" s="257" t="str">
        <f t="shared" si="664"/>
        <v/>
      </c>
      <c r="AY146" s="257" t="str">
        <f t="shared" si="664"/>
        <v/>
      </c>
      <c r="AZ146" s="257" t="str">
        <f t="shared" si="664"/>
        <v/>
      </c>
      <c r="BA146" s="257" t="str">
        <f t="shared" si="664"/>
        <v/>
      </c>
      <c r="BB146" s="257" t="str">
        <f t="shared" si="664"/>
        <v/>
      </c>
      <c r="BC146" s="257" t="str">
        <f t="shared" si="664"/>
        <v/>
      </c>
      <c r="BD146" s="257" t="str">
        <f t="shared" si="664"/>
        <v/>
      </c>
      <c r="BE146" s="257" t="str">
        <f t="shared" si="665"/>
        <v/>
      </c>
      <c r="BF146" s="257" t="str">
        <f t="shared" si="665"/>
        <v/>
      </c>
      <c r="BG146" s="257" t="str">
        <f t="shared" si="665"/>
        <v/>
      </c>
      <c r="BH146" s="257" t="str">
        <f t="shared" si="665"/>
        <v/>
      </c>
      <c r="BI146" s="257" t="str">
        <f t="shared" si="665"/>
        <v/>
      </c>
      <c r="BJ146" s="257" t="str">
        <f t="shared" si="665"/>
        <v/>
      </c>
      <c r="BK146" s="257" t="str">
        <f t="shared" si="665"/>
        <v/>
      </c>
      <c r="BL146" s="257" t="str">
        <f t="shared" si="665"/>
        <v/>
      </c>
      <c r="BM146" s="258" t="str">
        <f t="shared" si="656"/>
        <v/>
      </c>
      <c r="BN146" s="259" t="str">
        <f t="shared" si="666"/>
        <v/>
      </c>
      <c r="BO146" s="259" t="str">
        <f t="shared" si="666"/>
        <v/>
      </c>
      <c r="BP146" s="259" t="str">
        <f t="shared" si="666"/>
        <v/>
      </c>
      <c r="BQ146" s="259" t="str">
        <f t="shared" si="666"/>
        <v/>
      </c>
      <c r="BR146" s="259" t="str">
        <f t="shared" si="666"/>
        <v/>
      </c>
      <c r="BS146" s="259" t="str">
        <f t="shared" si="666"/>
        <v/>
      </c>
      <c r="BT146" s="259" t="str">
        <f t="shared" si="666"/>
        <v/>
      </c>
      <c r="BU146" s="259" t="str">
        <f t="shared" si="666"/>
        <v/>
      </c>
      <c r="BV146" s="259" t="str">
        <f t="shared" si="666"/>
        <v/>
      </c>
      <c r="BW146" s="259" t="str">
        <f t="shared" si="666"/>
        <v/>
      </c>
      <c r="BX146" s="259" t="str">
        <f t="shared" si="667"/>
        <v/>
      </c>
      <c r="BY146" s="259" t="str">
        <f t="shared" si="667"/>
        <v/>
      </c>
      <c r="BZ146" s="259" t="str">
        <f t="shared" si="667"/>
        <v/>
      </c>
      <c r="CA146" s="259" t="str">
        <f t="shared" si="667"/>
        <v/>
      </c>
      <c r="CB146" s="259" t="str">
        <f t="shared" si="667"/>
        <v/>
      </c>
      <c r="CC146" s="259" t="str">
        <f t="shared" si="667"/>
        <v/>
      </c>
      <c r="CD146" s="259" t="str">
        <f t="shared" si="667"/>
        <v/>
      </c>
      <c r="CE146" s="259" t="str">
        <f t="shared" si="667"/>
        <v/>
      </c>
      <c r="CF146" s="260" t="str">
        <f t="shared" si="657"/>
        <v/>
      </c>
      <c r="CG146" s="261" t="str">
        <f t="shared" si="668"/>
        <v/>
      </c>
      <c r="CH146" s="261" t="str">
        <f t="shared" si="668"/>
        <v/>
      </c>
      <c r="CI146" s="261" t="str">
        <f t="shared" si="668"/>
        <v/>
      </c>
      <c r="CJ146" s="261" t="str">
        <f t="shared" si="668"/>
        <v/>
      </c>
      <c r="CK146" s="261" t="str">
        <f t="shared" si="668"/>
        <v/>
      </c>
      <c r="CL146" s="261" t="str">
        <f t="shared" si="668"/>
        <v/>
      </c>
      <c r="CM146" s="261" t="str">
        <f t="shared" si="668"/>
        <v/>
      </c>
      <c r="CN146" s="261" t="str">
        <f t="shared" si="668"/>
        <v/>
      </c>
      <c r="CO146" s="261" t="str">
        <f t="shared" si="668"/>
        <v/>
      </c>
      <c r="CP146" s="261" t="str">
        <f t="shared" si="668"/>
        <v/>
      </c>
      <c r="CQ146" s="261" t="str">
        <f t="shared" si="669"/>
        <v/>
      </c>
      <c r="CR146" s="261" t="str">
        <f t="shared" si="669"/>
        <v/>
      </c>
      <c r="CS146" s="261" t="str">
        <f t="shared" si="669"/>
        <v/>
      </c>
      <c r="CT146" s="261" t="str">
        <f t="shared" si="669"/>
        <v/>
      </c>
      <c r="CU146" s="261" t="str">
        <f t="shared" si="669"/>
        <v/>
      </c>
      <c r="CV146" s="261" t="str">
        <f t="shared" si="669"/>
        <v/>
      </c>
      <c r="CW146" s="261" t="str">
        <f t="shared" si="669"/>
        <v/>
      </c>
      <c r="CX146" s="261" t="str">
        <f t="shared" si="669"/>
        <v/>
      </c>
      <c r="CY146" s="262" t="str">
        <f t="shared" si="658"/>
        <v/>
      </c>
      <c r="CZ146" s="263" t="str">
        <f t="shared" si="670"/>
        <v/>
      </c>
      <c r="DA146" s="263" t="str">
        <f t="shared" si="670"/>
        <v/>
      </c>
      <c r="DB146" s="263" t="str">
        <f t="shared" si="670"/>
        <v/>
      </c>
      <c r="DC146" s="263" t="str">
        <f t="shared" si="670"/>
        <v/>
      </c>
      <c r="DD146" s="263" t="str">
        <f t="shared" si="670"/>
        <v/>
      </c>
      <c r="DE146" s="263" t="str">
        <f t="shared" si="670"/>
        <v/>
      </c>
      <c r="DF146" s="263" t="str">
        <f t="shared" si="670"/>
        <v/>
      </c>
      <c r="DG146" s="263" t="str">
        <f t="shared" si="670"/>
        <v/>
      </c>
      <c r="DH146" s="263" t="str">
        <f t="shared" si="670"/>
        <v/>
      </c>
      <c r="DI146" s="263" t="str">
        <f t="shared" si="670"/>
        <v/>
      </c>
      <c r="DJ146" s="263" t="str">
        <f t="shared" si="671"/>
        <v/>
      </c>
      <c r="DK146" s="263" t="str">
        <f t="shared" si="671"/>
        <v/>
      </c>
      <c r="DL146" s="263" t="str">
        <f t="shared" si="671"/>
        <v/>
      </c>
      <c r="DM146" s="263" t="str">
        <f t="shared" si="671"/>
        <v/>
      </c>
      <c r="DN146" s="263" t="str">
        <f t="shared" si="671"/>
        <v/>
      </c>
      <c r="DO146" s="263" t="str">
        <f t="shared" si="671"/>
        <v/>
      </c>
      <c r="DP146" s="263" t="str">
        <f t="shared" si="671"/>
        <v/>
      </c>
      <c r="DQ146" s="263" t="str">
        <f t="shared" si="671"/>
        <v/>
      </c>
      <c r="DR146" s="264"/>
      <c r="DS146" s="257" t="str">
        <f t="shared" si="649"/>
        <v/>
      </c>
      <c r="DT146" s="257" t="str">
        <f t="shared" si="649"/>
        <v/>
      </c>
      <c r="DU146" s="257" t="str">
        <f t="shared" si="649"/>
        <v/>
      </c>
      <c r="DV146" s="257" t="str">
        <f t="shared" si="649"/>
        <v/>
      </c>
      <c r="DW146" s="257" t="str">
        <f t="shared" si="649"/>
        <v/>
      </c>
      <c r="DX146" s="257" t="str">
        <f t="shared" si="649"/>
        <v/>
      </c>
      <c r="DY146" s="257" t="str">
        <f t="shared" si="649"/>
        <v/>
      </c>
      <c r="DZ146" s="257" t="str">
        <f t="shared" si="649"/>
        <v/>
      </c>
      <c r="EA146" s="257" t="str">
        <f t="shared" si="645"/>
        <v/>
      </c>
      <c r="EB146" s="257" t="str">
        <f t="shared" si="645"/>
        <v/>
      </c>
      <c r="EC146" s="257" t="str">
        <f t="shared" si="645"/>
        <v/>
      </c>
      <c r="ED146" s="257" t="str">
        <f t="shared" si="645"/>
        <v/>
      </c>
      <c r="EE146" s="257" t="str">
        <f t="shared" si="645"/>
        <v/>
      </c>
      <c r="EF146" s="257" t="str">
        <f t="shared" si="645"/>
        <v/>
      </c>
      <c r="EG146" s="257" t="str">
        <f t="shared" si="645"/>
        <v/>
      </c>
      <c r="EH146" s="257" t="str">
        <f t="shared" si="645"/>
        <v/>
      </c>
      <c r="EI146" s="257" t="str">
        <f t="shared" si="645"/>
        <v/>
      </c>
      <c r="EJ146" s="257" t="str">
        <f t="shared" si="645"/>
        <v/>
      </c>
      <c r="EK146" s="259" t="str">
        <f t="shared" si="646"/>
        <v/>
      </c>
      <c r="EL146" s="259" t="str">
        <f t="shared" si="646"/>
        <v/>
      </c>
      <c r="EM146" s="259" t="str">
        <f t="shared" ref="EM146:ES152" si="676">CONCATENATE(IF(LOOKUP($DR$2-1,$AT$7:$DQ$7,$AT146:$DQ146)=EM$9,LOOKUP(EM$2,$AT$7:$DQ$7,$AT146:$DQ146),""),IF(LOOKUP($DR$3-1,$AT$7:$DQ$7,$AT146:$DQ146)=EM$9,LOOKUP(EM$3,$AT$7:$DQ$7,$AT146:$DQ146),""),IF(LOOKUP($DR$4-1,$AT$7:$DQ$7,$AT146:$DQ146)=EM$9,LOOKUP(EM$4,$AT$7:$DQ$7,$AT146:$DQ146),""),IF(LOOKUP($DR$5-1,$AT$7:$DQ$7,$AT146:$DQ146)=EM$9,LOOKUP(EM$5,$AT$7:$DQ$7,$AT146:$DQ146),""))</f>
        <v/>
      </c>
      <c r="EN146" s="259" t="str">
        <f t="shared" si="676"/>
        <v/>
      </c>
      <c r="EO146" s="259" t="str">
        <f t="shared" si="676"/>
        <v/>
      </c>
      <c r="EP146" s="259" t="str">
        <f t="shared" si="676"/>
        <v/>
      </c>
      <c r="EQ146" s="259" t="str">
        <f t="shared" si="676"/>
        <v/>
      </c>
      <c r="ER146" s="259" t="str">
        <f t="shared" si="676"/>
        <v/>
      </c>
      <c r="ES146" s="259" t="str">
        <f t="shared" si="676"/>
        <v/>
      </c>
      <c r="ET146" s="259" t="str">
        <f t="shared" si="613"/>
        <v/>
      </c>
      <c r="EU146" s="259" t="str">
        <f t="shared" si="613"/>
        <v/>
      </c>
      <c r="EV146" s="259" t="str">
        <f t="shared" si="613"/>
        <v/>
      </c>
      <c r="EW146" s="259" t="str">
        <f t="shared" si="613"/>
        <v/>
      </c>
      <c r="EX146" s="259" t="str">
        <f t="shared" si="613"/>
        <v/>
      </c>
      <c r="EY146" s="259" t="str">
        <f t="shared" si="613"/>
        <v/>
      </c>
      <c r="EZ146" s="259" t="str">
        <f t="shared" si="613"/>
        <v/>
      </c>
      <c r="FA146" s="259" t="str">
        <f t="shared" si="613"/>
        <v/>
      </c>
      <c r="FB146" s="259" t="str">
        <f t="shared" si="613"/>
        <v/>
      </c>
      <c r="FC146" s="261" t="str">
        <f t="shared" si="650"/>
        <v/>
      </c>
      <c r="FD146" s="261" t="str">
        <f t="shared" si="650"/>
        <v/>
      </c>
      <c r="FE146" s="261" t="str">
        <f t="shared" si="650"/>
        <v/>
      </c>
      <c r="FF146" s="261" t="str">
        <f t="shared" si="650"/>
        <v/>
      </c>
      <c r="FG146" s="261" t="str">
        <f t="shared" si="650"/>
        <v/>
      </c>
      <c r="FH146" s="261" t="str">
        <f t="shared" si="650"/>
        <v/>
      </c>
      <c r="FI146" s="261" t="str">
        <f t="shared" si="650"/>
        <v/>
      </c>
      <c r="FJ146" s="261" t="str">
        <f t="shared" si="650"/>
        <v/>
      </c>
      <c r="FK146" s="261" t="str">
        <f t="shared" si="650"/>
        <v/>
      </c>
      <c r="FL146" s="261" t="str">
        <f t="shared" si="615"/>
        <v/>
      </c>
      <c r="FM146" s="261" t="str">
        <f t="shared" si="615"/>
        <v/>
      </c>
      <c r="FN146" s="261" t="str">
        <f t="shared" si="615"/>
        <v/>
      </c>
      <c r="FO146" s="261" t="str">
        <f t="shared" si="615"/>
        <v/>
      </c>
      <c r="FP146" s="261" t="str">
        <f t="shared" si="615"/>
        <v/>
      </c>
      <c r="FQ146" s="261" t="str">
        <f t="shared" si="615"/>
        <v/>
      </c>
      <c r="FR146" s="261" t="str">
        <f t="shared" si="615"/>
        <v/>
      </c>
      <c r="FS146" s="261" t="str">
        <f t="shared" si="615"/>
        <v/>
      </c>
      <c r="FT146" s="261" t="str">
        <f t="shared" si="615"/>
        <v/>
      </c>
      <c r="FU146" s="263" t="str">
        <f t="shared" si="615"/>
        <v/>
      </c>
      <c r="FV146" s="263" t="str">
        <f t="shared" si="615"/>
        <v/>
      </c>
      <c r="FW146" s="263" t="str">
        <f t="shared" si="615"/>
        <v/>
      </c>
      <c r="FX146" s="263" t="str">
        <f t="shared" si="615"/>
        <v/>
      </c>
      <c r="FY146" s="263" t="str">
        <f t="shared" si="615"/>
        <v/>
      </c>
      <c r="FZ146" s="263" t="str">
        <f t="shared" si="659"/>
        <v/>
      </c>
      <c r="GA146" s="263" t="str">
        <f t="shared" si="659"/>
        <v/>
      </c>
      <c r="GB146" s="263" t="str">
        <f t="shared" si="659"/>
        <v/>
      </c>
      <c r="GC146" s="263" t="str">
        <f t="shared" si="659"/>
        <v/>
      </c>
      <c r="GD146" s="263" t="str">
        <f t="shared" si="617"/>
        <v/>
      </c>
      <c r="GE146" s="263" t="str">
        <f t="shared" si="617"/>
        <v/>
      </c>
      <c r="GF146" s="263" t="str">
        <f t="shared" si="617"/>
        <v/>
      </c>
      <c r="GG146" s="263" t="str">
        <f t="shared" si="617"/>
        <v/>
      </c>
      <c r="GH146" s="263" t="str">
        <f t="shared" si="617"/>
        <v/>
      </c>
      <c r="GI146" s="263" t="str">
        <f t="shared" si="617"/>
        <v/>
      </c>
      <c r="GJ146" s="263" t="str">
        <f t="shared" si="617"/>
        <v/>
      </c>
      <c r="GK146" s="263" t="str">
        <f t="shared" si="617"/>
        <v/>
      </c>
      <c r="GL146" s="263" t="str">
        <f t="shared" si="617"/>
        <v/>
      </c>
      <c r="GM146" s="265" t="str">
        <f t="shared" si="651"/>
        <v/>
      </c>
      <c r="GN146" s="265" t="str">
        <f t="shared" si="651"/>
        <v/>
      </c>
      <c r="GO146" s="265" t="str">
        <f t="shared" si="651"/>
        <v/>
      </c>
      <c r="GP146" s="265" t="str">
        <f t="shared" si="651"/>
        <v/>
      </c>
      <c r="GQ146" s="265" t="str">
        <f t="shared" si="651"/>
        <v/>
      </c>
      <c r="GR146" s="265" t="str">
        <f t="shared" si="651"/>
        <v/>
      </c>
      <c r="GS146" s="265" t="str">
        <f t="shared" si="651"/>
        <v/>
      </c>
      <c r="GT146" s="265" t="str">
        <f t="shared" si="651"/>
        <v/>
      </c>
      <c r="GU146" s="265" t="str">
        <f t="shared" si="651"/>
        <v/>
      </c>
      <c r="GV146" s="265" t="str">
        <f t="shared" si="619"/>
        <v/>
      </c>
      <c r="GW146" s="265" t="str">
        <f t="shared" si="619"/>
        <v/>
      </c>
      <c r="GX146" s="265" t="str">
        <f t="shared" si="619"/>
        <v/>
      </c>
      <c r="GY146" s="265" t="str">
        <f t="shared" si="619"/>
        <v/>
      </c>
      <c r="GZ146" s="265" t="str">
        <f t="shared" si="619"/>
        <v/>
      </c>
      <c r="HA146" s="265" t="str">
        <f t="shared" si="619"/>
        <v/>
      </c>
      <c r="HB146" s="265" t="str">
        <f t="shared" si="619"/>
        <v/>
      </c>
      <c r="HC146" s="265" t="str">
        <f t="shared" si="619"/>
        <v/>
      </c>
      <c r="HD146" s="265" t="str">
        <f t="shared" si="619"/>
        <v/>
      </c>
      <c r="HF146" s="265">
        <f t="shared" si="640"/>
        <v>135</v>
      </c>
      <c r="HG146" s="267" t="str">
        <f t="shared" si="672"/>
        <v/>
      </c>
      <c r="HH146" s="267" t="str">
        <f t="shared" si="672"/>
        <v/>
      </c>
      <c r="HI146" s="267" t="str">
        <f t="shared" si="672"/>
        <v/>
      </c>
      <c r="HJ146" s="267" t="str">
        <f t="shared" si="672"/>
        <v/>
      </c>
      <c r="HK146" s="267" t="str">
        <f t="shared" si="672"/>
        <v/>
      </c>
      <c r="HL146" s="267" t="str">
        <f t="shared" si="672"/>
        <v/>
      </c>
      <c r="HM146" s="267" t="str">
        <f t="shared" si="672"/>
        <v/>
      </c>
      <c r="HN146" s="267" t="str">
        <f t="shared" si="672"/>
        <v/>
      </c>
      <c r="HO146" s="267" t="str">
        <f t="shared" si="672"/>
        <v/>
      </c>
      <c r="HP146" s="267" t="str">
        <f t="shared" si="672"/>
        <v/>
      </c>
      <c r="HQ146" s="267" t="str">
        <f t="shared" si="673"/>
        <v/>
      </c>
      <c r="HR146" s="267" t="str">
        <f t="shared" si="673"/>
        <v/>
      </c>
      <c r="HS146" s="267" t="str">
        <f t="shared" si="673"/>
        <v/>
      </c>
      <c r="HT146" s="267" t="str">
        <f t="shared" si="673"/>
        <v/>
      </c>
      <c r="HU146" s="267" t="str">
        <f t="shared" si="673"/>
        <v/>
      </c>
      <c r="HV146" s="267" t="str">
        <f t="shared" si="673"/>
        <v/>
      </c>
      <c r="HW146" s="267" t="str">
        <f t="shared" si="673"/>
        <v/>
      </c>
      <c r="HX146" s="267" t="str">
        <f t="shared" si="673"/>
        <v/>
      </c>
      <c r="HY146" s="267" t="str">
        <f t="shared" si="673"/>
        <v/>
      </c>
      <c r="HZ146" s="267" t="str">
        <f t="shared" si="673"/>
        <v/>
      </c>
      <c r="IA146" s="264"/>
      <c r="IB146" s="267" t="str">
        <f t="shared" si="567"/>
        <v/>
      </c>
      <c r="IC146" s="267" t="str">
        <f t="shared" si="568"/>
        <v/>
      </c>
      <c r="ID146" s="267" t="str">
        <f t="shared" si="569"/>
        <v/>
      </c>
      <c r="IE146" s="267" t="str">
        <f t="shared" si="570"/>
        <v/>
      </c>
      <c r="IF146" s="267" t="str">
        <f t="shared" si="571"/>
        <v/>
      </c>
      <c r="IG146" s="267" t="str">
        <f t="shared" si="572"/>
        <v/>
      </c>
      <c r="IH146" s="267" t="str">
        <f t="shared" si="573"/>
        <v/>
      </c>
      <c r="II146" s="267" t="str">
        <f t="shared" si="574"/>
        <v/>
      </c>
      <c r="IJ146" s="267" t="str">
        <f t="shared" si="575"/>
        <v/>
      </c>
      <c r="IK146" s="267" t="str">
        <f t="shared" si="576"/>
        <v/>
      </c>
      <c r="IL146" s="267" t="str">
        <f t="shared" si="577"/>
        <v/>
      </c>
      <c r="IM146" s="267" t="str">
        <f t="shared" si="578"/>
        <v/>
      </c>
      <c r="IN146" s="267" t="str">
        <f t="shared" si="579"/>
        <v/>
      </c>
      <c r="IO146" s="267" t="str">
        <f t="shared" si="580"/>
        <v/>
      </c>
      <c r="IP146" s="267" t="str">
        <f t="shared" si="581"/>
        <v/>
      </c>
      <c r="IQ146" s="267" t="str">
        <f t="shared" si="582"/>
        <v/>
      </c>
      <c r="IR146" s="267" t="str">
        <f t="shared" si="583"/>
        <v/>
      </c>
      <c r="IS146" s="267" t="str">
        <f t="shared" si="584"/>
        <v/>
      </c>
      <c r="IT146" s="267" t="str">
        <f t="shared" si="585"/>
        <v/>
      </c>
      <c r="IU146" s="267" t="str">
        <f t="shared" si="586"/>
        <v/>
      </c>
      <c r="IV146" s="264"/>
      <c r="IW146" s="268">
        <v>110</v>
      </c>
      <c r="IX146" s="265" t="str">
        <f t="shared" si="661"/>
        <v/>
      </c>
      <c r="IY146" s="265" t="str">
        <f t="shared" si="648"/>
        <v/>
      </c>
      <c r="IZ146" s="265" t="str">
        <f t="shared" si="648"/>
        <v/>
      </c>
      <c r="JA146" s="265" t="str">
        <f t="shared" si="648"/>
        <v/>
      </c>
      <c r="JB146" s="265" t="str">
        <f t="shared" si="674"/>
        <v/>
      </c>
      <c r="JC146" s="265" t="str">
        <f t="shared" si="674"/>
        <v/>
      </c>
      <c r="JD146" s="265" t="str">
        <f t="shared" si="674"/>
        <v/>
      </c>
      <c r="JE146" s="265" t="str">
        <f t="shared" si="675"/>
        <v/>
      </c>
      <c r="JF146" s="265" t="str">
        <f t="shared" si="675"/>
        <v/>
      </c>
      <c r="JG146" s="265" t="str">
        <f t="shared" si="675"/>
        <v/>
      </c>
      <c r="JH146" s="265" t="str">
        <f t="shared" si="675"/>
        <v/>
      </c>
      <c r="JI146" s="265" t="str">
        <f t="shared" si="675"/>
        <v/>
      </c>
      <c r="JJ146" s="265" t="str">
        <f t="shared" si="675"/>
        <v/>
      </c>
      <c r="JK146" s="265" t="str">
        <f t="shared" si="675"/>
        <v/>
      </c>
      <c r="JL146" s="265" t="str">
        <f t="shared" si="675"/>
        <v/>
      </c>
      <c r="JM146" s="265" t="str">
        <f t="shared" si="675"/>
        <v/>
      </c>
      <c r="JN146" s="265" t="str">
        <f t="shared" si="675"/>
        <v/>
      </c>
      <c r="JO146" s="265" t="str">
        <f t="shared" si="675"/>
        <v/>
      </c>
      <c r="JP146" s="265" t="str">
        <f t="shared" si="675"/>
        <v/>
      </c>
      <c r="JQ146" s="265" t="str">
        <f t="shared" si="675"/>
        <v/>
      </c>
      <c r="JS146" s="265" t="str">
        <f>IF(IX146="","",SUM(IX$12:IX146)-IX146+1)</f>
        <v/>
      </c>
      <c r="JT146" s="265" t="str">
        <f>IF(IY146="","",SUM(IY$12:IY146)-IY146+1)</f>
        <v/>
      </c>
      <c r="JU146" s="265" t="str">
        <f>IF(IZ146="","",SUM(IZ$12:IZ146)-IZ146+1)</f>
        <v/>
      </c>
      <c r="JV146" s="265" t="str">
        <f>IF(JA146="","",SUM(JA$12:JA146)-JA146+1)</f>
        <v/>
      </c>
      <c r="JW146" s="265" t="str">
        <f>IF(JB146="","",SUM(JB$12:JB146)-JB146+1)</f>
        <v/>
      </c>
      <c r="JX146" s="265" t="str">
        <f>IF(JC146="","",SUM(JC$12:JC146)-JC146+1)</f>
        <v/>
      </c>
      <c r="JY146" s="265" t="str">
        <f>IF(JD146="","",SUM(JD$12:JD146)-JD146+1)</f>
        <v/>
      </c>
      <c r="JZ146" s="265" t="str">
        <f>IF(JE146="","",SUM(JE$12:JE146)-JE146+1)</f>
        <v/>
      </c>
      <c r="KA146" s="265" t="str">
        <f>IF(JF146="","",SUM(JF$12:JF146)-JF146+1)</f>
        <v/>
      </c>
      <c r="KB146" s="265" t="str">
        <f>IF(JG146="","",SUM(JG$12:JG146)-JG146+1)</f>
        <v/>
      </c>
      <c r="KC146" s="265" t="str">
        <f>IF(JH146="","",SUM(JH$12:JH146)-JH146+1)</f>
        <v/>
      </c>
      <c r="KD146" s="265" t="str">
        <f>IF(JI146="","",SUM(JI$12:JI146)-JI146+1)</f>
        <v/>
      </c>
      <c r="KE146" s="265" t="str">
        <f>IF(JJ146="","",SUM(JJ$12:JJ146)-JJ146+1)</f>
        <v/>
      </c>
      <c r="KF146" s="265" t="str">
        <f>IF(JK146="","",SUM(JK$12:JK146)-JK146+1)</f>
        <v/>
      </c>
      <c r="KG146" s="265" t="str">
        <f>IF(JL146="","",SUM(JL$12:JL146)-JL146+1)</f>
        <v/>
      </c>
      <c r="KH146" s="265" t="str">
        <f>IF(JM146="","",SUM(JM$12:JM146)-JM146+1)</f>
        <v/>
      </c>
      <c r="KI146" s="265" t="str">
        <f>IF(JN146="","",SUM(JN$12:JN146)-JN146+1)</f>
        <v/>
      </c>
      <c r="KJ146" s="265" t="str">
        <f>IF(JO146="","",SUM(JO$12:JO146)-JO146+1)</f>
        <v/>
      </c>
      <c r="KK146" s="265" t="str">
        <f>IF(JP146="","",SUM(JP$12:JP146)-JP146+1)</f>
        <v/>
      </c>
      <c r="KL146" s="265" t="str">
        <f>IF(JQ146="","",SUM(JQ$12:JQ146)-JQ146+1)</f>
        <v/>
      </c>
      <c r="KN146" s="265"/>
      <c r="KO146" s="265"/>
      <c r="KP146" s="265"/>
      <c r="KQ146" s="265"/>
      <c r="KR146" s="265"/>
      <c r="KS146" s="265"/>
      <c r="KT146" s="265"/>
      <c r="KU146" s="265" t="str">
        <f t="shared" si="587"/>
        <v/>
      </c>
      <c r="KV146" s="265" t="str">
        <f t="shared" si="588"/>
        <v/>
      </c>
      <c r="KW146" s="265" t="str">
        <f t="shared" si="589"/>
        <v/>
      </c>
      <c r="KX146" s="265" t="str">
        <f t="shared" si="590"/>
        <v/>
      </c>
      <c r="KY146" s="265" t="str">
        <f t="shared" si="591"/>
        <v/>
      </c>
      <c r="KZ146" s="265" t="str">
        <f t="shared" si="592"/>
        <v/>
      </c>
      <c r="LA146" s="265" t="str">
        <f t="shared" si="593"/>
        <v/>
      </c>
      <c r="LB146" s="265" t="str">
        <f t="shared" si="594"/>
        <v/>
      </c>
      <c r="LC146" s="265" t="str">
        <f t="shared" si="595"/>
        <v/>
      </c>
      <c r="LD146" s="265" t="str">
        <f t="shared" si="596"/>
        <v/>
      </c>
      <c r="LE146" s="265" t="str">
        <f t="shared" si="597"/>
        <v/>
      </c>
      <c r="LF146" s="265" t="str">
        <f t="shared" si="598"/>
        <v/>
      </c>
      <c r="LG146" s="265" t="str">
        <f t="shared" si="599"/>
        <v/>
      </c>
    </row>
    <row r="147" spans="1:319" s="266" customFormat="1" x14ac:dyDescent="0.25">
      <c r="A147" s="248">
        <f t="shared" si="662"/>
        <v>136</v>
      </c>
      <c r="B147" s="176"/>
      <c r="C147" s="45"/>
      <c r="D147" s="45"/>
      <c r="E147" s="169"/>
      <c r="F147" s="46"/>
      <c r="G147" s="172"/>
      <c r="H147" s="54"/>
      <c r="I147" s="54"/>
      <c r="J147" s="54"/>
      <c r="K147" s="54"/>
      <c r="L147" s="248"/>
      <c r="M147" s="248"/>
      <c r="N147" s="44"/>
      <c r="O147" s="44"/>
      <c r="P147" s="43"/>
      <c r="Q147" s="43"/>
      <c r="R147" s="43"/>
      <c r="S147" s="43" t="str">
        <f t="shared" si="643"/>
        <v/>
      </c>
      <c r="T147" s="54"/>
      <c r="U147" s="54"/>
      <c r="V147" s="54"/>
      <c r="W147" s="343" t="str">
        <f t="shared" si="513"/>
        <v/>
      </c>
      <c r="X147" s="344" t="str">
        <f t="shared" si="514"/>
        <v/>
      </c>
      <c r="Y147" s="45"/>
      <c r="Z147" s="45"/>
      <c r="AA147" s="54"/>
      <c r="AB147" s="54"/>
      <c r="AC147" s="54"/>
      <c r="AD147" s="44"/>
      <c r="AE147" s="44"/>
      <c r="AF147" s="44"/>
      <c r="AG147" s="45"/>
      <c r="AH147" s="45"/>
      <c r="AI147" s="45"/>
      <c r="AJ147" s="46"/>
      <c r="AK147" s="46"/>
      <c r="AL147" s="46"/>
      <c r="AN147" s="307" t="str">
        <f t="shared" si="652"/>
        <v/>
      </c>
      <c r="AO147" s="256" t="str">
        <f t="shared" si="653"/>
        <v/>
      </c>
      <c r="AP147" s="45" t="str">
        <f t="shared" si="660"/>
        <v/>
      </c>
      <c r="AQ147" s="308" t="str">
        <f t="shared" si="663"/>
        <v/>
      </c>
      <c r="AR147" s="43" t="str">
        <f t="shared" si="654"/>
        <v/>
      </c>
      <c r="AS147" s="255"/>
      <c r="AT147" s="256" t="str">
        <f t="shared" si="655"/>
        <v/>
      </c>
      <c r="AU147" s="257" t="str">
        <f t="shared" si="664"/>
        <v/>
      </c>
      <c r="AV147" s="257" t="str">
        <f t="shared" si="664"/>
        <v/>
      </c>
      <c r="AW147" s="257" t="str">
        <f t="shared" si="664"/>
        <v/>
      </c>
      <c r="AX147" s="257" t="str">
        <f t="shared" si="664"/>
        <v/>
      </c>
      <c r="AY147" s="257" t="str">
        <f t="shared" si="664"/>
        <v/>
      </c>
      <c r="AZ147" s="257" t="str">
        <f t="shared" si="664"/>
        <v/>
      </c>
      <c r="BA147" s="257" t="str">
        <f t="shared" si="664"/>
        <v/>
      </c>
      <c r="BB147" s="257" t="str">
        <f t="shared" si="664"/>
        <v/>
      </c>
      <c r="BC147" s="257" t="str">
        <f t="shared" si="664"/>
        <v/>
      </c>
      <c r="BD147" s="257" t="str">
        <f t="shared" si="664"/>
        <v/>
      </c>
      <c r="BE147" s="257" t="str">
        <f t="shared" si="665"/>
        <v/>
      </c>
      <c r="BF147" s="257" t="str">
        <f t="shared" si="665"/>
        <v/>
      </c>
      <c r="BG147" s="257" t="str">
        <f t="shared" si="665"/>
        <v/>
      </c>
      <c r="BH147" s="257" t="str">
        <f t="shared" si="665"/>
        <v/>
      </c>
      <c r="BI147" s="257" t="str">
        <f t="shared" si="665"/>
        <v/>
      </c>
      <c r="BJ147" s="257" t="str">
        <f t="shared" si="665"/>
        <v/>
      </c>
      <c r="BK147" s="257" t="str">
        <f t="shared" si="665"/>
        <v/>
      </c>
      <c r="BL147" s="257" t="str">
        <f t="shared" si="665"/>
        <v/>
      </c>
      <c r="BM147" s="258" t="str">
        <f t="shared" si="656"/>
        <v/>
      </c>
      <c r="BN147" s="259" t="str">
        <f t="shared" si="666"/>
        <v/>
      </c>
      <c r="BO147" s="259" t="str">
        <f t="shared" si="666"/>
        <v/>
      </c>
      <c r="BP147" s="259" t="str">
        <f t="shared" si="666"/>
        <v/>
      </c>
      <c r="BQ147" s="259" t="str">
        <f t="shared" si="666"/>
        <v/>
      </c>
      <c r="BR147" s="259" t="str">
        <f t="shared" si="666"/>
        <v/>
      </c>
      <c r="BS147" s="259" t="str">
        <f t="shared" si="666"/>
        <v/>
      </c>
      <c r="BT147" s="259" t="str">
        <f t="shared" si="666"/>
        <v/>
      </c>
      <c r="BU147" s="259" t="str">
        <f t="shared" si="666"/>
        <v/>
      </c>
      <c r="BV147" s="259" t="str">
        <f t="shared" si="666"/>
        <v/>
      </c>
      <c r="BW147" s="259" t="str">
        <f t="shared" si="666"/>
        <v/>
      </c>
      <c r="BX147" s="259" t="str">
        <f t="shared" si="667"/>
        <v/>
      </c>
      <c r="BY147" s="259" t="str">
        <f t="shared" si="667"/>
        <v/>
      </c>
      <c r="BZ147" s="259" t="str">
        <f t="shared" si="667"/>
        <v/>
      </c>
      <c r="CA147" s="259" t="str">
        <f t="shared" si="667"/>
        <v/>
      </c>
      <c r="CB147" s="259" t="str">
        <f t="shared" si="667"/>
        <v/>
      </c>
      <c r="CC147" s="259" t="str">
        <f t="shared" si="667"/>
        <v/>
      </c>
      <c r="CD147" s="259" t="str">
        <f t="shared" si="667"/>
        <v/>
      </c>
      <c r="CE147" s="259" t="str">
        <f t="shared" si="667"/>
        <v/>
      </c>
      <c r="CF147" s="260" t="str">
        <f t="shared" si="657"/>
        <v/>
      </c>
      <c r="CG147" s="261" t="str">
        <f t="shared" si="668"/>
        <v/>
      </c>
      <c r="CH147" s="261" t="str">
        <f t="shared" si="668"/>
        <v/>
      </c>
      <c r="CI147" s="261" t="str">
        <f t="shared" si="668"/>
        <v/>
      </c>
      <c r="CJ147" s="261" t="str">
        <f t="shared" si="668"/>
        <v/>
      </c>
      <c r="CK147" s="261" t="str">
        <f t="shared" si="668"/>
        <v/>
      </c>
      <c r="CL147" s="261" t="str">
        <f t="shared" si="668"/>
        <v/>
      </c>
      <c r="CM147" s="261" t="str">
        <f t="shared" si="668"/>
        <v/>
      </c>
      <c r="CN147" s="261" t="str">
        <f t="shared" si="668"/>
        <v/>
      </c>
      <c r="CO147" s="261" t="str">
        <f t="shared" si="668"/>
        <v/>
      </c>
      <c r="CP147" s="261" t="str">
        <f t="shared" si="668"/>
        <v/>
      </c>
      <c r="CQ147" s="261" t="str">
        <f t="shared" si="669"/>
        <v/>
      </c>
      <c r="CR147" s="261" t="str">
        <f t="shared" si="669"/>
        <v/>
      </c>
      <c r="CS147" s="261" t="str">
        <f t="shared" si="669"/>
        <v/>
      </c>
      <c r="CT147" s="261" t="str">
        <f t="shared" si="669"/>
        <v/>
      </c>
      <c r="CU147" s="261" t="str">
        <f t="shared" si="669"/>
        <v/>
      </c>
      <c r="CV147" s="261" t="str">
        <f t="shared" si="669"/>
        <v/>
      </c>
      <c r="CW147" s="261" t="str">
        <f t="shared" si="669"/>
        <v/>
      </c>
      <c r="CX147" s="261" t="str">
        <f t="shared" si="669"/>
        <v/>
      </c>
      <c r="CY147" s="262" t="str">
        <f t="shared" si="658"/>
        <v/>
      </c>
      <c r="CZ147" s="263" t="str">
        <f t="shared" si="670"/>
        <v/>
      </c>
      <c r="DA147" s="263" t="str">
        <f t="shared" si="670"/>
        <v/>
      </c>
      <c r="DB147" s="263" t="str">
        <f t="shared" si="670"/>
        <v/>
      </c>
      <c r="DC147" s="263" t="str">
        <f t="shared" si="670"/>
        <v/>
      </c>
      <c r="DD147" s="263" t="str">
        <f t="shared" si="670"/>
        <v/>
      </c>
      <c r="DE147" s="263" t="str">
        <f t="shared" si="670"/>
        <v/>
      </c>
      <c r="DF147" s="263" t="str">
        <f t="shared" si="670"/>
        <v/>
      </c>
      <c r="DG147" s="263" t="str">
        <f t="shared" si="670"/>
        <v/>
      </c>
      <c r="DH147" s="263" t="str">
        <f t="shared" si="670"/>
        <v/>
      </c>
      <c r="DI147" s="263" t="str">
        <f t="shared" si="670"/>
        <v/>
      </c>
      <c r="DJ147" s="263" t="str">
        <f t="shared" si="671"/>
        <v/>
      </c>
      <c r="DK147" s="263" t="str">
        <f t="shared" si="671"/>
        <v/>
      </c>
      <c r="DL147" s="263" t="str">
        <f t="shared" si="671"/>
        <v/>
      </c>
      <c r="DM147" s="263" t="str">
        <f t="shared" si="671"/>
        <v/>
      </c>
      <c r="DN147" s="263" t="str">
        <f t="shared" si="671"/>
        <v/>
      </c>
      <c r="DO147" s="263" t="str">
        <f t="shared" si="671"/>
        <v/>
      </c>
      <c r="DP147" s="263" t="str">
        <f t="shared" si="671"/>
        <v/>
      </c>
      <c r="DQ147" s="263" t="str">
        <f t="shared" si="671"/>
        <v/>
      </c>
      <c r="DR147" s="264"/>
      <c r="DS147" s="257" t="str">
        <f t="shared" si="649"/>
        <v/>
      </c>
      <c r="DT147" s="257" t="str">
        <f t="shared" si="649"/>
        <v/>
      </c>
      <c r="DU147" s="257" t="str">
        <f t="shared" si="649"/>
        <v/>
      </c>
      <c r="DV147" s="257" t="str">
        <f t="shared" si="649"/>
        <v/>
      </c>
      <c r="DW147" s="257" t="str">
        <f t="shared" si="649"/>
        <v/>
      </c>
      <c r="DX147" s="257" t="str">
        <f t="shared" si="649"/>
        <v/>
      </c>
      <c r="DY147" s="257" t="str">
        <f t="shared" si="649"/>
        <v/>
      </c>
      <c r="DZ147" s="257" t="str">
        <f t="shared" si="649"/>
        <v/>
      </c>
      <c r="EA147" s="257" t="str">
        <f t="shared" si="645"/>
        <v/>
      </c>
      <c r="EB147" s="257" t="str">
        <f t="shared" si="645"/>
        <v/>
      </c>
      <c r="EC147" s="257" t="str">
        <f t="shared" si="645"/>
        <v/>
      </c>
      <c r="ED147" s="257" t="str">
        <f t="shared" si="645"/>
        <v/>
      </c>
      <c r="EE147" s="257" t="str">
        <f t="shared" si="645"/>
        <v/>
      </c>
      <c r="EF147" s="257" t="str">
        <f t="shared" si="645"/>
        <v/>
      </c>
      <c r="EG147" s="257" t="str">
        <f t="shared" si="645"/>
        <v/>
      </c>
      <c r="EH147" s="257" t="str">
        <f t="shared" si="645"/>
        <v/>
      </c>
      <c r="EI147" s="257" t="str">
        <f t="shared" si="645"/>
        <v/>
      </c>
      <c r="EJ147" s="257" t="str">
        <f t="shared" si="645"/>
        <v/>
      </c>
      <c r="EK147" s="259" t="str">
        <f t="shared" si="646"/>
        <v/>
      </c>
      <c r="EL147" s="259" t="str">
        <f t="shared" si="646"/>
        <v/>
      </c>
      <c r="EM147" s="259" t="str">
        <f t="shared" si="676"/>
        <v/>
      </c>
      <c r="EN147" s="259" t="str">
        <f t="shared" si="676"/>
        <v/>
      </c>
      <c r="EO147" s="259" t="str">
        <f t="shared" si="676"/>
        <v/>
      </c>
      <c r="EP147" s="259" t="str">
        <f t="shared" si="676"/>
        <v/>
      </c>
      <c r="EQ147" s="259" t="str">
        <f t="shared" si="676"/>
        <v/>
      </c>
      <c r="ER147" s="259" t="str">
        <f t="shared" si="676"/>
        <v/>
      </c>
      <c r="ES147" s="259" t="str">
        <f t="shared" si="676"/>
        <v/>
      </c>
      <c r="ET147" s="259" t="str">
        <f t="shared" si="613"/>
        <v/>
      </c>
      <c r="EU147" s="259" t="str">
        <f t="shared" si="613"/>
        <v/>
      </c>
      <c r="EV147" s="259" t="str">
        <f t="shared" si="613"/>
        <v/>
      </c>
      <c r="EW147" s="259" t="str">
        <f t="shared" si="613"/>
        <v/>
      </c>
      <c r="EX147" s="259" t="str">
        <f t="shared" si="613"/>
        <v/>
      </c>
      <c r="EY147" s="259" t="str">
        <f t="shared" si="613"/>
        <v/>
      </c>
      <c r="EZ147" s="259" t="str">
        <f t="shared" si="613"/>
        <v/>
      </c>
      <c r="FA147" s="259" t="str">
        <f t="shared" si="613"/>
        <v/>
      </c>
      <c r="FB147" s="259" t="str">
        <f t="shared" si="613"/>
        <v/>
      </c>
      <c r="FC147" s="261" t="str">
        <f t="shared" ref="FC147:FK160" si="677">CONCATENATE(IF(LOOKUP($DR$2-1,$AT$7:$DQ$7,$AT147:$DQ147)=FC$9,LOOKUP(FC$2,$AT$7:$DQ$7,$AT147:$DQ147),""),IF(LOOKUP($DR$3-1,$AT$7:$DQ$7,$AT147:$DQ147)=FC$9,LOOKUP(FC$3,$AT$7:$DQ$7,$AT147:$DQ147),""),IF(LOOKUP($DR$4-1,$AT$7:$DQ$7,$AT147:$DQ147)=FC$9,LOOKUP(FC$4,$AT$7:$DQ$7,$AT147:$DQ147),""),IF(LOOKUP($DR$5-1,$AT$7:$DQ$7,$AT147:$DQ147)=FC$9,LOOKUP(FC$5,$AT$7:$DQ$7,$AT147:$DQ147),""))</f>
        <v/>
      </c>
      <c r="FD147" s="261" t="str">
        <f t="shared" si="677"/>
        <v/>
      </c>
      <c r="FE147" s="261" t="str">
        <f t="shared" si="677"/>
        <v/>
      </c>
      <c r="FF147" s="261" t="str">
        <f t="shared" si="677"/>
        <v/>
      </c>
      <c r="FG147" s="261" t="str">
        <f t="shared" si="677"/>
        <v/>
      </c>
      <c r="FH147" s="261" t="str">
        <f t="shared" si="677"/>
        <v/>
      </c>
      <c r="FI147" s="261" t="str">
        <f t="shared" si="677"/>
        <v/>
      </c>
      <c r="FJ147" s="261" t="str">
        <f t="shared" si="677"/>
        <v/>
      </c>
      <c r="FK147" s="261" t="str">
        <f t="shared" si="677"/>
        <v/>
      </c>
      <c r="FL147" s="261" t="str">
        <f t="shared" si="615"/>
        <v/>
      </c>
      <c r="FM147" s="261" t="str">
        <f t="shared" si="615"/>
        <v/>
      </c>
      <c r="FN147" s="261" t="str">
        <f t="shared" si="615"/>
        <v/>
      </c>
      <c r="FO147" s="261" t="str">
        <f t="shared" si="615"/>
        <v/>
      </c>
      <c r="FP147" s="261" t="str">
        <f t="shared" si="615"/>
        <v/>
      </c>
      <c r="FQ147" s="261" t="str">
        <f t="shared" si="615"/>
        <v/>
      </c>
      <c r="FR147" s="261" t="str">
        <f t="shared" si="615"/>
        <v/>
      </c>
      <c r="FS147" s="261" t="str">
        <f t="shared" si="615"/>
        <v/>
      </c>
      <c r="FT147" s="261" t="str">
        <f t="shared" si="615"/>
        <v/>
      </c>
      <c r="FU147" s="263" t="str">
        <f t="shared" si="615"/>
        <v/>
      </c>
      <c r="FV147" s="263" t="str">
        <f t="shared" si="615"/>
        <v/>
      </c>
      <c r="FW147" s="263" t="str">
        <f t="shared" si="615"/>
        <v/>
      </c>
      <c r="FX147" s="263" t="str">
        <f t="shared" si="615"/>
        <v/>
      </c>
      <c r="FY147" s="263" t="str">
        <f t="shared" si="615"/>
        <v/>
      </c>
      <c r="FZ147" s="263" t="str">
        <f t="shared" si="659"/>
        <v/>
      </c>
      <c r="GA147" s="263" t="str">
        <f t="shared" si="659"/>
        <v/>
      </c>
      <c r="GB147" s="263" t="str">
        <f t="shared" si="659"/>
        <v/>
      </c>
      <c r="GC147" s="263" t="str">
        <f t="shared" si="659"/>
        <v/>
      </c>
      <c r="GD147" s="263" t="str">
        <f t="shared" si="617"/>
        <v/>
      </c>
      <c r="GE147" s="263" t="str">
        <f t="shared" si="617"/>
        <v/>
      </c>
      <c r="GF147" s="263" t="str">
        <f t="shared" si="617"/>
        <v/>
      </c>
      <c r="GG147" s="263" t="str">
        <f t="shared" si="617"/>
        <v/>
      </c>
      <c r="GH147" s="263" t="str">
        <f t="shared" si="617"/>
        <v/>
      </c>
      <c r="GI147" s="263" t="str">
        <f t="shared" si="617"/>
        <v/>
      </c>
      <c r="GJ147" s="263" t="str">
        <f t="shared" si="617"/>
        <v/>
      </c>
      <c r="GK147" s="263" t="str">
        <f t="shared" si="617"/>
        <v/>
      </c>
      <c r="GL147" s="263" t="str">
        <f t="shared" si="617"/>
        <v/>
      </c>
      <c r="GM147" s="265" t="str">
        <f t="shared" ref="GM147:GU155" si="678">CONCATENATE(IF(LOOKUP($DR$2-1,$AT$7:$DQ$7,$AT147:$DQ147)=GM$9,LOOKUP(GM$2,$AT$7:$DQ$7,$AT147:$DQ147),""),IF(LOOKUP($DR$3-1,$AT$7:$DQ$7,$AT147:$DQ147)=GM$9,LOOKUP(GM$3,$AT$7:$DQ$7,$AT147:$DQ147),""),IF(LOOKUP($DR$4-1,$AT$7:$DQ$7,$AT147:$DQ147)=GM$9,LOOKUP(GM$4,$AT$7:$DQ$7,$AT147:$DQ147),""),IF(LOOKUP($DR$5-1,$AT$7:$DQ$7,$AT147:$DQ147)=GM$9,LOOKUP(GM$5,$AT$7:$DQ$7,$AT147:$DQ147),""))</f>
        <v/>
      </c>
      <c r="GN147" s="265" t="str">
        <f t="shared" si="678"/>
        <v/>
      </c>
      <c r="GO147" s="265" t="str">
        <f t="shared" si="678"/>
        <v/>
      </c>
      <c r="GP147" s="265" t="str">
        <f t="shared" si="678"/>
        <v/>
      </c>
      <c r="GQ147" s="265" t="str">
        <f t="shared" si="678"/>
        <v/>
      </c>
      <c r="GR147" s="265" t="str">
        <f t="shared" si="678"/>
        <v/>
      </c>
      <c r="GS147" s="265" t="str">
        <f t="shared" si="678"/>
        <v/>
      </c>
      <c r="GT147" s="265" t="str">
        <f t="shared" si="678"/>
        <v/>
      </c>
      <c r="GU147" s="265" t="str">
        <f t="shared" si="678"/>
        <v/>
      </c>
      <c r="GV147" s="265" t="str">
        <f t="shared" si="619"/>
        <v/>
      </c>
      <c r="GW147" s="265" t="str">
        <f t="shared" si="619"/>
        <v/>
      </c>
      <c r="GX147" s="265" t="str">
        <f t="shared" si="619"/>
        <v/>
      </c>
      <c r="GY147" s="265" t="str">
        <f t="shared" si="619"/>
        <v/>
      </c>
      <c r="GZ147" s="265" t="str">
        <f t="shared" si="619"/>
        <v/>
      </c>
      <c r="HA147" s="265" t="str">
        <f t="shared" si="619"/>
        <v/>
      </c>
      <c r="HB147" s="265" t="str">
        <f t="shared" si="619"/>
        <v/>
      </c>
      <c r="HC147" s="265" t="str">
        <f t="shared" si="619"/>
        <v/>
      </c>
      <c r="HD147" s="265" t="str">
        <f t="shared" si="619"/>
        <v/>
      </c>
      <c r="HF147" s="265">
        <f t="shared" si="640"/>
        <v>136</v>
      </c>
      <c r="HG147" s="267" t="str">
        <f t="shared" si="672"/>
        <v/>
      </c>
      <c r="HH147" s="267" t="str">
        <f t="shared" si="672"/>
        <v/>
      </c>
      <c r="HI147" s="267" t="str">
        <f t="shared" si="672"/>
        <v/>
      </c>
      <c r="HJ147" s="267" t="str">
        <f t="shared" si="672"/>
        <v/>
      </c>
      <c r="HK147" s="267" t="str">
        <f t="shared" si="672"/>
        <v/>
      </c>
      <c r="HL147" s="267" t="str">
        <f t="shared" si="672"/>
        <v/>
      </c>
      <c r="HM147" s="267" t="str">
        <f t="shared" si="672"/>
        <v/>
      </c>
      <c r="HN147" s="267" t="str">
        <f t="shared" si="672"/>
        <v/>
      </c>
      <c r="HO147" s="267" t="str">
        <f t="shared" si="672"/>
        <v/>
      </c>
      <c r="HP147" s="267" t="str">
        <f t="shared" si="672"/>
        <v/>
      </c>
      <c r="HQ147" s="267" t="str">
        <f t="shared" si="673"/>
        <v/>
      </c>
      <c r="HR147" s="267" t="str">
        <f t="shared" si="673"/>
        <v/>
      </c>
      <c r="HS147" s="267" t="str">
        <f t="shared" si="673"/>
        <v/>
      </c>
      <c r="HT147" s="267" t="str">
        <f t="shared" si="673"/>
        <v/>
      </c>
      <c r="HU147" s="267" t="str">
        <f t="shared" si="673"/>
        <v/>
      </c>
      <c r="HV147" s="267" t="str">
        <f t="shared" si="673"/>
        <v/>
      </c>
      <c r="HW147" s="267" t="str">
        <f t="shared" si="673"/>
        <v/>
      </c>
      <c r="HX147" s="267" t="str">
        <f t="shared" si="673"/>
        <v/>
      </c>
      <c r="HY147" s="267" t="str">
        <f t="shared" si="673"/>
        <v/>
      </c>
      <c r="HZ147" s="267" t="str">
        <f t="shared" si="673"/>
        <v/>
      </c>
      <c r="IA147" s="264"/>
      <c r="IB147" s="267" t="str">
        <f t="shared" si="567"/>
        <v/>
      </c>
      <c r="IC147" s="267" t="str">
        <f t="shared" si="568"/>
        <v/>
      </c>
      <c r="ID147" s="267" t="str">
        <f t="shared" si="569"/>
        <v/>
      </c>
      <c r="IE147" s="267" t="str">
        <f t="shared" si="570"/>
        <v/>
      </c>
      <c r="IF147" s="267" t="str">
        <f t="shared" si="571"/>
        <v/>
      </c>
      <c r="IG147" s="267" t="str">
        <f t="shared" si="572"/>
        <v/>
      </c>
      <c r="IH147" s="267" t="str">
        <f t="shared" si="573"/>
        <v/>
      </c>
      <c r="II147" s="267" t="str">
        <f t="shared" si="574"/>
        <v/>
      </c>
      <c r="IJ147" s="267" t="str">
        <f t="shared" si="575"/>
        <v/>
      </c>
      <c r="IK147" s="267" t="str">
        <f t="shared" si="576"/>
        <v/>
      </c>
      <c r="IL147" s="267" t="str">
        <f t="shared" si="577"/>
        <v/>
      </c>
      <c r="IM147" s="267" t="str">
        <f t="shared" si="578"/>
        <v/>
      </c>
      <c r="IN147" s="267" t="str">
        <f t="shared" si="579"/>
        <v/>
      </c>
      <c r="IO147" s="267" t="str">
        <f t="shared" si="580"/>
        <v/>
      </c>
      <c r="IP147" s="267" t="str">
        <f t="shared" si="581"/>
        <v/>
      </c>
      <c r="IQ147" s="267" t="str">
        <f t="shared" si="582"/>
        <v/>
      </c>
      <c r="IR147" s="267" t="str">
        <f t="shared" si="583"/>
        <v/>
      </c>
      <c r="IS147" s="267" t="str">
        <f t="shared" si="584"/>
        <v/>
      </c>
      <c r="IT147" s="267" t="str">
        <f t="shared" si="585"/>
        <v/>
      </c>
      <c r="IU147" s="267" t="str">
        <f t="shared" si="586"/>
        <v/>
      </c>
      <c r="IV147" s="264"/>
      <c r="IW147" s="268">
        <v>110</v>
      </c>
      <c r="IX147" s="265" t="str">
        <f t="shared" si="661"/>
        <v/>
      </c>
      <c r="IY147" s="265" t="str">
        <f t="shared" si="648"/>
        <v/>
      </c>
      <c r="IZ147" s="265" t="str">
        <f t="shared" si="648"/>
        <v/>
      </c>
      <c r="JA147" s="265" t="str">
        <f t="shared" si="648"/>
        <v/>
      </c>
      <c r="JB147" s="265" t="str">
        <f t="shared" si="674"/>
        <v/>
      </c>
      <c r="JC147" s="265" t="str">
        <f t="shared" si="674"/>
        <v/>
      </c>
      <c r="JD147" s="265" t="str">
        <f t="shared" si="674"/>
        <v/>
      </c>
      <c r="JE147" s="265" t="str">
        <f t="shared" si="675"/>
        <v/>
      </c>
      <c r="JF147" s="265" t="str">
        <f t="shared" si="675"/>
        <v/>
      </c>
      <c r="JG147" s="265" t="str">
        <f t="shared" si="675"/>
        <v/>
      </c>
      <c r="JH147" s="265" t="str">
        <f t="shared" si="675"/>
        <v/>
      </c>
      <c r="JI147" s="265" t="str">
        <f t="shared" si="675"/>
        <v/>
      </c>
      <c r="JJ147" s="265" t="str">
        <f t="shared" si="675"/>
        <v/>
      </c>
      <c r="JK147" s="265" t="str">
        <f t="shared" si="675"/>
        <v/>
      </c>
      <c r="JL147" s="265" t="str">
        <f t="shared" si="675"/>
        <v/>
      </c>
      <c r="JM147" s="265" t="str">
        <f t="shared" si="675"/>
        <v/>
      </c>
      <c r="JN147" s="265" t="str">
        <f t="shared" si="675"/>
        <v/>
      </c>
      <c r="JO147" s="265" t="str">
        <f t="shared" si="675"/>
        <v/>
      </c>
      <c r="JP147" s="265" t="str">
        <f t="shared" si="675"/>
        <v/>
      </c>
      <c r="JQ147" s="265" t="str">
        <f t="shared" si="675"/>
        <v/>
      </c>
      <c r="JS147" s="265" t="str">
        <f>IF(IX147="","",SUM(IX$12:IX147)-IX147+1)</f>
        <v/>
      </c>
      <c r="JT147" s="265" t="str">
        <f>IF(IY147="","",SUM(IY$12:IY147)-IY147+1)</f>
        <v/>
      </c>
      <c r="JU147" s="265" t="str">
        <f>IF(IZ147="","",SUM(IZ$12:IZ147)-IZ147+1)</f>
        <v/>
      </c>
      <c r="JV147" s="265" t="str">
        <f>IF(JA147="","",SUM(JA$12:JA147)-JA147+1)</f>
        <v/>
      </c>
      <c r="JW147" s="265" t="str">
        <f>IF(JB147="","",SUM(JB$12:JB147)-JB147+1)</f>
        <v/>
      </c>
      <c r="JX147" s="265" t="str">
        <f>IF(JC147="","",SUM(JC$12:JC147)-JC147+1)</f>
        <v/>
      </c>
      <c r="JY147" s="265" t="str">
        <f>IF(JD147="","",SUM(JD$12:JD147)-JD147+1)</f>
        <v/>
      </c>
      <c r="JZ147" s="265" t="str">
        <f>IF(JE147="","",SUM(JE$12:JE147)-JE147+1)</f>
        <v/>
      </c>
      <c r="KA147" s="265" t="str">
        <f>IF(JF147="","",SUM(JF$12:JF147)-JF147+1)</f>
        <v/>
      </c>
      <c r="KB147" s="265" t="str">
        <f>IF(JG147="","",SUM(JG$12:JG147)-JG147+1)</f>
        <v/>
      </c>
      <c r="KC147" s="265" t="str">
        <f>IF(JH147="","",SUM(JH$12:JH147)-JH147+1)</f>
        <v/>
      </c>
      <c r="KD147" s="265" t="str">
        <f>IF(JI147="","",SUM(JI$12:JI147)-JI147+1)</f>
        <v/>
      </c>
      <c r="KE147" s="265" t="str">
        <f>IF(JJ147="","",SUM(JJ$12:JJ147)-JJ147+1)</f>
        <v/>
      </c>
      <c r="KF147" s="265" t="str">
        <f>IF(JK147="","",SUM(JK$12:JK147)-JK147+1)</f>
        <v/>
      </c>
      <c r="KG147" s="265" t="str">
        <f>IF(JL147="","",SUM(JL$12:JL147)-JL147+1)</f>
        <v/>
      </c>
      <c r="KH147" s="265" t="str">
        <f>IF(JM147="","",SUM(JM$12:JM147)-JM147+1)</f>
        <v/>
      </c>
      <c r="KI147" s="265" t="str">
        <f>IF(JN147="","",SUM(JN$12:JN147)-JN147+1)</f>
        <v/>
      </c>
      <c r="KJ147" s="265" t="str">
        <f>IF(JO147="","",SUM(JO$12:JO147)-JO147+1)</f>
        <v/>
      </c>
      <c r="KK147" s="265" t="str">
        <f>IF(JP147="","",SUM(JP$12:JP147)-JP147+1)</f>
        <v/>
      </c>
      <c r="KL147" s="265" t="str">
        <f>IF(JQ147="","",SUM(JQ$12:JQ147)-JQ147+1)</f>
        <v/>
      </c>
      <c r="KN147" s="265"/>
      <c r="KO147" s="265"/>
      <c r="KP147" s="265"/>
      <c r="KQ147" s="265"/>
      <c r="KR147" s="265"/>
      <c r="KS147" s="265"/>
      <c r="KT147" s="265"/>
      <c r="KU147" s="265" t="str">
        <f t="shared" si="587"/>
        <v/>
      </c>
      <c r="KV147" s="265" t="str">
        <f t="shared" si="588"/>
        <v/>
      </c>
      <c r="KW147" s="265" t="str">
        <f t="shared" si="589"/>
        <v/>
      </c>
      <c r="KX147" s="265" t="str">
        <f t="shared" si="590"/>
        <v/>
      </c>
      <c r="KY147" s="265" t="str">
        <f t="shared" si="591"/>
        <v/>
      </c>
      <c r="KZ147" s="265" t="str">
        <f t="shared" si="592"/>
        <v/>
      </c>
      <c r="LA147" s="265" t="str">
        <f t="shared" si="593"/>
        <v/>
      </c>
      <c r="LB147" s="265" t="str">
        <f t="shared" si="594"/>
        <v/>
      </c>
      <c r="LC147" s="265" t="str">
        <f t="shared" si="595"/>
        <v/>
      </c>
      <c r="LD147" s="265" t="str">
        <f t="shared" si="596"/>
        <v/>
      </c>
      <c r="LE147" s="265" t="str">
        <f t="shared" si="597"/>
        <v/>
      </c>
      <c r="LF147" s="265" t="str">
        <f t="shared" si="598"/>
        <v/>
      </c>
      <c r="LG147" s="265" t="str">
        <f t="shared" si="599"/>
        <v/>
      </c>
    </row>
    <row r="148" spans="1:319" s="266" customFormat="1" x14ac:dyDescent="0.25">
      <c r="A148" s="248">
        <f t="shared" si="662"/>
        <v>137</v>
      </c>
      <c r="B148" s="176"/>
      <c r="C148" s="45"/>
      <c r="D148" s="45"/>
      <c r="E148" s="169"/>
      <c r="F148" s="46"/>
      <c r="G148" s="172"/>
      <c r="H148" s="54"/>
      <c r="I148" s="54"/>
      <c r="J148" s="54"/>
      <c r="K148" s="54"/>
      <c r="L148" s="248"/>
      <c r="M148" s="248"/>
      <c r="N148" s="44"/>
      <c r="O148" s="44"/>
      <c r="P148" s="43"/>
      <c r="Q148" s="43"/>
      <c r="R148" s="43"/>
      <c r="S148" s="43" t="str">
        <f t="shared" si="643"/>
        <v/>
      </c>
      <c r="T148" s="54"/>
      <c r="U148" s="54"/>
      <c r="V148" s="54"/>
      <c r="W148" s="343" t="str">
        <f t="shared" si="513"/>
        <v/>
      </c>
      <c r="X148" s="344" t="str">
        <f t="shared" si="514"/>
        <v/>
      </c>
      <c r="Y148" s="45"/>
      <c r="Z148" s="45"/>
      <c r="AA148" s="54"/>
      <c r="AB148" s="54"/>
      <c r="AC148" s="54"/>
      <c r="AD148" s="44"/>
      <c r="AE148" s="44"/>
      <c r="AF148" s="44"/>
      <c r="AG148" s="45"/>
      <c r="AH148" s="45"/>
      <c r="AI148" s="45"/>
      <c r="AJ148" s="46"/>
      <c r="AK148" s="46"/>
      <c r="AL148" s="46"/>
      <c r="AN148" s="307" t="str">
        <f t="shared" si="652"/>
        <v/>
      </c>
      <c r="AO148" s="256" t="str">
        <f t="shared" si="653"/>
        <v/>
      </c>
      <c r="AP148" s="45" t="str">
        <f t="shared" si="660"/>
        <v/>
      </c>
      <c r="AQ148" s="308" t="str">
        <f t="shared" si="663"/>
        <v/>
      </c>
      <c r="AR148" s="43" t="str">
        <f t="shared" si="654"/>
        <v/>
      </c>
      <c r="AS148" s="255"/>
      <c r="AT148" s="256" t="str">
        <f t="shared" si="655"/>
        <v/>
      </c>
      <c r="AU148" s="257" t="str">
        <f t="shared" si="664"/>
        <v/>
      </c>
      <c r="AV148" s="257" t="str">
        <f t="shared" si="664"/>
        <v/>
      </c>
      <c r="AW148" s="257" t="str">
        <f t="shared" si="664"/>
        <v/>
      </c>
      <c r="AX148" s="257" t="str">
        <f t="shared" si="664"/>
        <v/>
      </c>
      <c r="AY148" s="257" t="str">
        <f t="shared" si="664"/>
        <v/>
      </c>
      <c r="AZ148" s="257" t="str">
        <f t="shared" si="664"/>
        <v/>
      </c>
      <c r="BA148" s="257" t="str">
        <f t="shared" si="664"/>
        <v/>
      </c>
      <c r="BB148" s="257" t="str">
        <f t="shared" si="664"/>
        <v/>
      </c>
      <c r="BC148" s="257" t="str">
        <f t="shared" si="664"/>
        <v/>
      </c>
      <c r="BD148" s="257" t="str">
        <f t="shared" si="664"/>
        <v/>
      </c>
      <c r="BE148" s="257" t="str">
        <f t="shared" si="665"/>
        <v/>
      </c>
      <c r="BF148" s="257" t="str">
        <f t="shared" si="665"/>
        <v/>
      </c>
      <c r="BG148" s="257" t="str">
        <f t="shared" si="665"/>
        <v/>
      </c>
      <c r="BH148" s="257" t="str">
        <f t="shared" si="665"/>
        <v/>
      </c>
      <c r="BI148" s="257" t="str">
        <f t="shared" si="665"/>
        <v/>
      </c>
      <c r="BJ148" s="257" t="str">
        <f t="shared" si="665"/>
        <v/>
      </c>
      <c r="BK148" s="257" t="str">
        <f t="shared" si="665"/>
        <v/>
      </c>
      <c r="BL148" s="257" t="str">
        <f t="shared" si="665"/>
        <v/>
      </c>
      <c r="BM148" s="258" t="str">
        <f t="shared" si="656"/>
        <v/>
      </c>
      <c r="BN148" s="259" t="str">
        <f t="shared" si="666"/>
        <v/>
      </c>
      <c r="BO148" s="259" t="str">
        <f t="shared" si="666"/>
        <v/>
      </c>
      <c r="BP148" s="259" t="str">
        <f t="shared" si="666"/>
        <v/>
      </c>
      <c r="BQ148" s="259" t="str">
        <f t="shared" si="666"/>
        <v/>
      </c>
      <c r="BR148" s="259" t="str">
        <f t="shared" si="666"/>
        <v/>
      </c>
      <c r="BS148" s="259" t="str">
        <f t="shared" si="666"/>
        <v/>
      </c>
      <c r="BT148" s="259" t="str">
        <f t="shared" si="666"/>
        <v/>
      </c>
      <c r="BU148" s="259" t="str">
        <f t="shared" si="666"/>
        <v/>
      </c>
      <c r="BV148" s="259" t="str">
        <f t="shared" si="666"/>
        <v/>
      </c>
      <c r="BW148" s="259" t="str">
        <f t="shared" si="666"/>
        <v/>
      </c>
      <c r="BX148" s="259" t="str">
        <f t="shared" si="667"/>
        <v/>
      </c>
      <c r="BY148" s="259" t="str">
        <f t="shared" si="667"/>
        <v/>
      </c>
      <c r="BZ148" s="259" t="str">
        <f t="shared" si="667"/>
        <v/>
      </c>
      <c r="CA148" s="259" t="str">
        <f t="shared" si="667"/>
        <v/>
      </c>
      <c r="CB148" s="259" t="str">
        <f t="shared" si="667"/>
        <v/>
      </c>
      <c r="CC148" s="259" t="str">
        <f t="shared" si="667"/>
        <v/>
      </c>
      <c r="CD148" s="259" t="str">
        <f t="shared" si="667"/>
        <v/>
      </c>
      <c r="CE148" s="259" t="str">
        <f t="shared" si="667"/>
        <v/>
      </c>
      <c r="CF148" s="260" t="str">
        <f t="shared" si="657"/>
        <v/>
      </c>
      <c r="CG148" s="261" t="str">
        <f t="shared" si="668"/>
        <v/>
      </c>
      <c r="CH148" s="261" t="str">
        <f t="shared" si="668"/>
        <v/>
      </c>
      <c r="CI148" s="261" t="str">
        <f t="shared" si="668"/>
        <v/>
      </c>
      <c r="CJ148" s="261" t="str">
        <f t="shared" si="668"/>
        <v/>
      </c>
      <c r="CK148" s="261" t="str">
        <f t="shared" si="668"/>
        <v/>
      </c>
      <c r="CL148" s="261" t="str">
        <f t="shared" si="668"/>
        <v/>
      </c>
      <c r="CM148" s="261" t="str">
        <f t="shared" si="668"/>
        <v/>
      </c>
      <c r="CN148" s="261" t="str">
        <f t="shared" si="668"/>
        <v/>
      </c>
      <c r="CO148" s="261" t="str">
        <f t="shared" si="668"/>
        <v/>
      </c>
      <c r="CP148" s="261" t="str">
        <f t="shared" si="668"/>
        <v/>
      </c>
      <c r="CQ148" s="261" t="str">
        <f t="shared" si="669"/>
        <v/>
      </c>
      <c r="CR148" s="261" t="str">
        <f t="shared" si="669"/>
        <v/>
      </c>
      <c r="CS148" s="261" t="str">
        <f t="shared" si="669"/>
        <v/>
      </c>
      <c r="CT148" s="261" t="str">
        <f t="shared" si="669"/>
        <v/>
      </c>
      <c r="CU148" s="261" t="str">
        <f t="shared" si="669"/>
        <v/>
      </c>
      <c r="CV148" s="261" t="str">
        <f t="shared" si="669"/>
        <v/>
      </c>
      <c r="CW148" s="261" t="str">
        <f t="shared" si="669"/>
        <v/>
      </c>
      <c r="CX148" s="261" t="str">
        <f t="shared" si="669"/>
        <v/>
      </c>
      <c r="CY148" s="262" t="str">
        <f t="shared" si="658"/>
        <v/>
      </c>
      <c r="CZ148" s="263" t="str">
        <f t="shared" si="670"/>
        <v/>
      </c>
      <c r="DA148" s="263" t="str">
        <f t="shared" si="670"/>
        <v/>
      </c>
      <c r="DB148" s="263" t="str">
        <f t="shared" si="670"/>
        <v/>
      </c>
      <c r="DC148" s="263" t="str">
        <f t="shared" si="670"/>
        <v/>
      </c>
      <c r="DD148" s="263" t="str">
        <f t="shared" si="670"/>
        <v/>
      </c>
      <c r="DE148" s="263" t="str">
        <f t="shared" si="670"/>
        <v/>
      </c>
      <c r="DF148" s="263" t="str">
        <f t="shared" si="670"/>
        <v/>
      </c>
      <c r="DG148" s="263" t="str">
        <f t="shared" si="670"/>
        <v/>
      </c>
      <c r="DH148" s="263" t="str">
        <f t="shared" si="670"/>
        <v/>
      </c>
      <c r="DI148" s="263" t="str">
        <f t="shared" si="670"/>
        <v/>
      </c>
      <c r="DJ148" s="263" t="str">
        <f t="shared" si="671"/>
        <v/>
      </c>
      <c r="DK148" s="263" t="str">
        <f t="shared" si="671"/>
        <v/>
      </c>
      <c r="DL148" s="263" t="str">
        <f t="shared" si="671"/>
        <v/>
      </c>
      <c r="DM148" s="263" t="str">
        <f t="shared" si="671"/>
        <v/>
      </c>
      <c r="DN148" s="263" t="str">
        <f t="shared" si="671"/>
        <v/>
      </c>
      <c r="DO148" s="263" t="str">
        <f t="shared" si="671"/>
        <v/>
      </c>
      <c r="DP148" s="263" t="str">
        <f t="shared" si="671"/>
        <v/>
      </c>
      <c r="DQ148" s="263" t="str">
        <f t="shared" si="671"/>
        <v/>
      </c>
      <c r="DR148" s="264"/>
      <c r="DS148" s="257" t="str">
        <f t="shared" si="649"/>
        <v/>
      </c>
      <c r="DT148" s="257" t="str">
        <f t="shared" si="649"/>
        <v/>
      </c>
      <c r="DU148" s="257" t="str">
        <f t="shared" si="649"/>
        <v/>
      </c>
      <c r="DV148" s="257" t="str">
        <f t="shared" si="649"/>
        <v/>
      </c>
      <c r="DW148" s="257" t="str">
        <f t="shared" si="649"/>
        <v/>
      </c>
      <c r="DX148" s="257" t="str">
        <f t="shared" si="649"/>
        <v/>
      </c>
      <c r="DY148" s="257" t="str">
        <f t="shared" si="649"/>
        <v/>
      </c>
      <c r="DZ148" s="257" t="str">
        <f t="shared" si="649"/>
        <v/>
      </c>
      <c r="EA148" s="257" t="str">
        <f t="shared" si="645"/>
        <v/>
      </c>
      <c r="EB148" s="257" t="str">
        <f t="shared" si="645"/>
        <v/>
      </c>
      <c r="EC148" s="257" t="str">
        <f t="shared" si="645"/>
        <v/>
      </c>
      <c r="ED148" s="257" t="str">
        <f t="shared" si="645"/>
        <v/>
      </c>
      <c r="EE148" s="257" t="str">
        <f t="shared" si="645"/>
        <v/>
      </c>
      <c r="EF148" s="257" t="str">
        <f t="shared" si="645"/>
        <v/>
      </c>
      <c r="EG148" s="257" t="str">
        <f t="shared" si="645"/>
        <v/>
      </c>
      <c r="EH148" s="257" t="str">
        <f t="shared" si="645"/>
        <v/>
      </c>
      <c r="EI148" s="257" t="str">
        <f t="shared" si="645"/>
        <v/>
      </c>
      <c r="EJ148" s="257" t="str">
        <f t="shared" si="645"/>
        <v/>
      </c>
      <c r="EK148" s="259" t="str">
        <f t="shared" si="646"/>
        <v/>
      </c>
      <c r="EL148" s="259" t="str">
        <f t="shared" si="646"/>
        <v/>
      </c>
      <c r="EM148" s="259" t="str">
        <f t="shared" si="676"/>
        <v/>
      </c>
      <c r="EN148" s="259" t="str">
        <f t="shared" si="676"/>
        <v/>
      </c>
      <c r="EO148" s="259" t="str">
        <f t="shared" si="676"/>
        <v/>
      </c>
      <c r="EP148" s="259" t="str">
        <f t="shared" si="676"/>
        <v/>
      </c>
      <c r="EQ148" s="259" t="str">
        <f t="shared" si="676"/>
        <v/>
      </c>
      <c r="ER148" s="259" t="str">
        <f t="shared" si="676"/>
        <v/>
      </c>
      <c r="ES148" s="259" t="str">
        <f t="shared" si="676"/>
        <v/>
      </c>
      <c r="ET148" s="259" t="str">
        <f t="shared" si="613"/>
        <v/>
      </c>
      <c r="EU148" s="259" t="str">
        <f t="shared" si="613"/>
        <v/>
      </c>
      <c r="EV148" s="259" t="str">
        <f t="shared" si="613"/>
        <v/>
      </c>
      <c r="EW148" s="259" t="str">
        <f t="shared" si="613"/>
        <v/>
      </c>
      <c r="EX148" s="259" t="str">
        <f t="shared" si="613"/>
        <v/>
      </c>
      <c r="EY148" s="259" t="str">
        <f t="shared" si="613"/>
        <v/>
      </c>
      <c r="EZ148" s="259" t="str">
        <f t="shared" si="613"/>
        <v/>
      </c>
      <c r="FA148" s="259" t="str">
        <f t="shared" si="613"/>
        <v/>
      </c>
      <c r="FB148" s="259" t="str">
        <f t="shared" si="613"/>
        <v/>
      </c>
      <c r="FC148" s="261" t="str">
        <f t="shared" si="677"/>
        <v/>
      </c>
      <c r="FD148" s="261" t="str">
        <f t="shared" si="677"/>
        <v/>
      </c>
      <c r="FE148" s="261" t="str">
        <f t="shared" si="677"/>
        <v/>
      </c>
      <c r="FF148" s="261" t="str">
        <f t="shared" si="677"/>
        <v/>
      </c>
      <c r="FG148" s="261" t="str">
        <f t="shared" si="677"/>
        <v/>
      </c>
      <c r="FH148" s="261" t="str">
        <f t="shared" si="677"/>
        <v/>
      </c>
      <c r="FI148" s="261" t="str">
        <f t="shared" si="677"/>
        <v/>
      </c>
      <c r="FJ148" s="261" t="str">
        <f t="shared" si="677"/>
        <v/>
      </c>
      <c r="FK148" s="261" t="str">
        <f t="shared" si="677"/>
        <v/>
      </c>
      <c r="FL148" s="261" t="str">
        <f t="shared" si="615"/>
        <v/>
      </c>
      <c r="FM148" s="261" t="str">
        <f t="shared" si="615"/>
        <v/>
      </c>
      <c r="FN148" s="261" t="str">
        <f t="shared" si="615"/>
        <v/>
      </c>
      <c r="FO148" s="261" t="str">
        <f t="shared" si="615"/>
        <v/>
      </c>
      <c r="FP148" s="261" t="str">
        <f t="shared" si="615"/>
        <v/>
      </c>
      <c r="FQ148" s="261" t="str">
        <f t="shared" si="615"/>
        <v/>
      </c>
      <c r="FR148" s="261" t="str">
        <f t="shared" si="615"/>
        <v/>
      </c>
      <c r="FS148" s="261" t="str">
        <f t="shared" si="615"/>
        <v/>
      </c>
      <c r="FT148" s="261" t="str">
        <f t="shared" si="615"/>
        <v/>
      </c>
      <c r="FU148" s="263" t="str">
        <f t="shared" si="615"/>
        <v/>
      </c>
      <c r="FV148" s="263" t="str">
        <f t="shared" si="615"/>
        <v/>
      </c>
      <c r="FW148" s="263" t="str">
        <f t="shared" si="615"/>
        <v/>
      </c>
      <c r="FX148" s="263" t="str">
        <f t="shared" si="615"/>
        <v/>
      </c>
      <c r="FY148" s="263" t="str">
        <f t="shared" si="615"/>
        <v/>
      </c>
      <c r="FZ148" s="263" t="str">
        <f t="shared" si="659"/>
        <v/>
      </c>
      <c r="GA148" s="263" t="str">
        <f t="shared" si="659"/>
        <v/>
      </c>
      <c r="GB148" s="263" t="str">
        <f t="shared" si="659"/>
        <v/>
      </c>
      <c r="GC148" s="263" t="str">
        <f t="shared" si="659"/>
        <v/>
      </c>
      <c r="GD148" s="263" t="str">
        <f t="shared" si="617"/>
        <v/>
      </c>
      <c r="GE148" s="263" t="str">
        <f t="shared" si="617"/>
        <v/>
      </c>
      <c r="GF148" s="263" t="str">
        <f t="shared" si="617"/>
        <v/>
      </c>
      <c r="GG148" s="263" t="str">
        <f t="shared" si="617"/>
        <v/>
      </c>
      <c r="GH148" s="263" t="str">
        <f t="shared" si="617"/>
        <v/>
      </c>
      <c r="GI148" s="263" t="str">
        <f t="shared" si="617"/>
        <v/>
      </c>
      <c r="GJ148" s="263" t="str">
        <f t="shared" si="617"/>
        <v/>
      </c>
      <c r="GK148" s="263" t="str">
        <f t="shared" si="617"/>
        <v/>
      </c>
      <c r="GL148" s="263" t="str">
        <f t="shared" si="617"/>
        <v/>
      </c>
      <c r="GM148" s="265" t="str">
        <f t="shared" si="678"/>
        <v/>
      </c>
      <c r="GN148" s="265" t="str">
        <f t="shared" si="678"/>
        <v/>
      </c>
      <c r="GO148" s="265" t="str">
        <f t="shared" si="678"/>
        <v/>
      </c>
      <c r="GP148" s="265" t="str">
        <f t="shared" si="678"/>
        <v/>
      </c>
      <c r="GQ148" s="265" t="str">
        <f t="shared" si="678"/>
        <v/>
      </c>
      <c r="GR148" s="265" t="str">
        <f t="shared" si="678"/>
        <v/>
      </c>
      <c r="GS148" s="265" t="str">
        <f t="shared" si="678"/>
        <v/>
      </c>
      <c r="GT148" s="265" t="str">
        <f t="shared" si="678"/>
        <v/>
      </c>
      <c r="GU148" s="265" t="str">
        <f t="shared" si="678"/>
        <v/>
      </c>
      <c r="GV148" s="265" t="str">
        <f t="shared" si="619"/>
        <v/>
      </c>
      <c r="GW148" s="265" t="str">
        <f t="shared" si="619"/>
        <v/>
      </c>
      <c r="GX148" s="265" t="str">
        <f t="shared" si="619"/>
        <v/>
      </c>
      <c r="GY148" s="265" t="str">
        <f t="shared" si="619"/>
        <v/>
      </c>
      <c r="GZ148" s="265" t="str">
        <f t="shared" si="619"/>
        <v/>
      </c>
      <c r="HA148" s="265" t="str">
        <f t="shared" si="619"/>
        <v/>
      </c>
      <c r="HB148" s="265" t="str">
        <f t="shared" si="619"/>
        <v/>
      </c>
      <c r="HC148" s="265" t="str">
        <f t="shared" si="619"/>
        <v/>
      </c>
      <c r="HD148" s="265" t="str">
        <f t="shared" si="619"/>
        <v/>
      </c>
      <c r="HF148" s="265">
        <f t="shared" si="640"/>
        <v>137</v>
      </c>
      <c r="HG148" s="267" t="str">
        <f t="shared" si="672"/>
        <v/>
      </c>
      <c r="HH148" s="267" t="str">
        <f t="shared" si="672"/>
        <v/>
      </c>
      <c r="HI148" s="267" t="str">
        <f t="shared" si="672"/>
        <v/>
      </c>
      <c r="HJ148" s="267" t="str">
        <f t="shared" si="672"/>
        <v/>
      </c>
      <c r="HK148" s="267" t="str">
        <f t="shared" si="672"/>
        <v/>
      </c>
      <c r="HL148" s="267" t="str">
        <f t="shared" si="672"/>
        <v/>
      </c>
      <c r="HM148" s="267" t="str">
        <f t="shared" si="672"/>
        <v/>
      </c>
      <c r="HN148" s="267" t="str">
        <f t="shared" si="672"/>
        <v/>
      </c>
      <c r="HO148" s="267" t="str">
        <f t="shared" si="672"/>
        <v/>
      </c>
      <c r="HP148" s="267" t="str">
        <f t="shared" si="672"/>
        <v/>
      </c>
      <c r="HQ148" s="267" t="str">
        <f t="shared" si="673"/>
        <v/>
      </c>
      <c r="HR148" s="267" t="str">
        <f t="shared" si="673"/>
        <v/>
      </c>
      <c r="HS148" s="267" t="str">
        <f t="shared" si="673"/>
        <v/>
      </c>
      <c r="HT148" s="267" t="str">
        <f t="shared" si="673"/>
        <v/>
      </c>
      <c r="HU148" s="267" t="str">
        <f t="shared" si="673"/>
        <v/>
      </c>
      <c r="HV148" s="267" t="str">
        <f t="shared" si="673"/>
        <v/>
      </c>
      <c r="HW148" s="267" t="str">
        <f t="shared" si="673"/>
        <v/>
      </c>
      <c r="HX148" s="267" t="str">
        <f t="shared" si="673"/>
        <v/>
      </c>
      <c r="HY148" s="267" t="str">
        <f t="shared" si="673"/>
        <v/>
      </c>
      <c r="HZ148" s="267" t="str">
        <f t="shared" si="673"/>
        <v/>
      </c>
      <c r="IA148" s="264"/>
      <c r="IB148" s="267" t="str">
        <f t="shared" si="567"/>
        <v/>
      </c>
      <c r="IC148" s="267" t="str">
        <f t="shared" si="568"/>
        <v/>
      </c>
      <c r="ID148" s="267" t="str">
        <f t="shared" si="569"/>
        <v/>
      </c>
      <c r="IE148" s="267" t="str">
        <f t="shared" si="570"/>
        <v/>
      </c>
      <c r="IF148" s="267" t="str">
        <f t="shared" si="571"/>
        <v/>
      </c>
      <c r="IG148" s="267" t="str">
        <f t="shared" si="572"/>
        <v/>
      </c>
      <c r="IH148" s="267" t="str">
        <f t="shared" si="573"/>
        <v/>
      </c>
      <c r="II148" s="267" t="str">
        <f t="shared" si="574"/>
        <v/>
      </c>
      <c r="IJ148" s="267" t="str">
        <f t="shared" si="575"/>
        <v/>
      </c>
      <c r="IK148" s="267" t="str">
        <f t="shared" si="576"/>
        <v/>
      </c>
      <c r="IL148" s="267" t="str">
        <f t="shared" si="577"/>
        <v/>
      </c>
      <c r="IM148" s="267" t="str">
        <f t="shared" si="578"/>
        <v/>
      </c>
      <c r="IN148" s="267" t="str">
        <f t="shared" si="579"/>
        <v/>
      </c>
      <c r="IO148" s="267" t="str">
        <f t="shared" si="580"/>
        <v/>
      </c>
      <c r="IP148" s="267" t="str">
        <f t="shared" si="581"/>
        <v/>
      </c>
      <c r="IQ148" s="267" t="str">
        <f t="shared" si="582"/>
        <v/>
      </c>
      <c r="IR148" s="267" t="str">
        <f t="shared" si="583"/>
        <v/>
      </c>
      <c r="IS148" s="267" t="str">
        <f t="shared" si="584"/>
        <v/>
      </c>
      <c r="IT148" s="267" t="str">
        <f t="shared" si="585"/>
        <v/>
      </c>
      <c r="IU148" s="267" t="str">
        <f t="shared" si="586"/>
        <v/>
      </c>
      <c r="IV148" s="264"/>
      <c r="IW148" s="268">
        <v>110</v>
      </c>
      <c r="IX148" s="265" t="str">
        <f t="shared" si="661"/>
        <v/>
      </c>
      <c r="IY148" s="265" t="str">
        <f t="shared" si="648"/>
        <v/>
      </c>
      <c r="IZ148" s="265" t="str">
        <f t="shared" si="648"/>
        <v/>
      </c>
      <c r="JA148" s="265" t="str">
        <f t="shared" si="648"/>
        <v/>
      </c>
      <c r="JB148" s="265" t="str">
        <f t="shared" si="674"/>
        <v/>
      </c>
      <c r="JC148" s="265" t="str">
        <f t="shared" si="674"/>
        <v/>
      </c>
      <c r="JD148" s="265" t="str">
        <f t="shared" si="674"/>
        <v/>
      </c>
      <c r="JE148" s="265" t="str">
        <f t="shared" si="675"/>
        <v/>
      </c>
      <c r="JF148" s="265" t="str">
        <f t="shared" si="675"/>
        <v/>
      </c>
      <c r="JG148" s="265" t="str">
        <f t="shared" si="675"/>
        <v/>
      </c>
      <c r="JH148" s="265" t="str">
        <f t="shared" si="675"/>
        <v/>
      </c>
      <c r="JI148" s="265" t="str">
        <f t="shared" si="675"/>
        <v/>
      </c>
      <c r="JJ148" s="265" t="str">
        <f t="shared" si="675"/>
        <v/>
      </c>
      <c r="JK148" s="265" t="str">
        <f t="shared" si="675"/>
        <v/>
      </c>
      <c r="JL148" s="265" t="str">
        <f t="shared" si="675"/>
        <v/>
      </c>
      <c r="JM148" s="265" t="str">
        <f t="shared" si="675"/>
        <v/>
      </c>
      <c r="JN148" s="265" t="str">
        <f t="shared" si="675"/>
        <v/>
      </c>
      <c r="JO148" s="265" t="str">
        <f t="shared" si="675"/>
        <v/>
      </c>
      <c r="JP148" s="265" t="str">
        <f t="shared" si="675"/>
        <v/>
      </c>
      <c r="JQ148" s="265" t="str">
        <f t="shared" si="675"/>
        <v/>
      </c>
      <c r="JS148" s="265" t="str">
        <f>IF(IX148="","",SUM(IX$12:IX148)-IX148+1)</f>
        <v/>
      </c>
      <c r="JT148" s="265" t="str">
        <f>IF(IY148="","",SUM(IY$12:IY148)-IY148+1)</f>
        <v/>
      </c>
      <c r="JU148" s="265" t="str">
        <f>IF(IZ148="","",SUM(IZ$12:IZ148)-IZ148+1)</f>
        <v/>
      </c>
      <c r="JV148" s="265" t="str">
        <f>IF(JA148="","",SUM(JA$12:JA148)-JA148+1)</f>
        <v/>
      </c>
      <c r="JW148" s="265" t="str">
        <f>IF(JB148="","",SUM(JB$12:JB148)-JB148+1)</f>
        <v/>
      </c>
      <c r="JX148" s="265" t="str">
        <f>IF(JC148="","",SUM(JC$12:JC148)-JC148+1)</f>
        <v/>
      </c>
      <c r="JY148" s="265" t="str">
        <f>IF(JD148="","",SUM(JD$12:JD148)-JD148+1)</f>
        <v/>
      </c>
      <c r="JZ148" s="265" t="str">
        <f>IF(JE148="","",SUM(JE$12:JE148)-JE148+1)</f>
        <v/>
      </c>
      <c r="KA148" s="265" t="str">
        <f>IF(JF148="","",SUM(JF$12:JF148)-JF148+1)</f>
        <v/>
      </c>
      <c r="KB148" s="265" t="str">
        <f>IF(JG148="","",SUM(JG$12:JG148)-JG148+1)</f>
        <v/>
      </c>
      <c r="KC148" s="265" t="str">
        <f>IF(JH148="","",SUM(JH$12:JH148)-JH148+1)</f>
        <v/>
      </c>
      <c r="KD148" s="265" t="str">
        <f>IF(JI148="","",SUM(JI$12:JI148)-JI148+1)</f>
        <v/>
      </c>
      <c r="KE148" s="265" t="str">
        <f>IF(JJ148="","",SUM(JJ$12:JJ148)-JJ148+1)</f>
        <v/>
      </c>
      <c r="KF148" s="265" t="str">
        <f>IF(JK148="","",SUM(JK$12:JK148)-JK148+1)</f>
        <v/>
      </c>
      <c r="KG148" s="265" t="str">
        <f>IF(JL148="","",SUM(JL$12:JL148)-JL148+1)</f>
        <v/>
      </c>
      <c r="KH148" s="265" t="str">
        <f>IF(JM148="","",SUM(JM$12:JM148)-JM148+1)</f>
        <v/>
      </c>
      <c r="KI148" s="265" t="str">
        <f>IF(JN148="","",SUM(JN$12:JN148)-JN148+1)</f>
        <v/>
      </c>
      <c r="KJ148" s="265" t="str">
        <f>IF(JO148="","",SUM(JO$12:JO148)-JO148+1)</f>
        <v/>
      </c>
      <c r="KK148" s="265" t="str">
        <f>IF(JP148="","",SUM(JP$12:JP148)-JP148+1)</f>
        <v/>
      </c>
      <c r="KL148" s="265" t="str">
        <f>IF(JQ148="","",SUM(JQ$12:JQ148)-JQ148+1)</f>
        <v/>
      </c>
      <c r="KN148" s="265"/>
      <c r="KO148" s="265"/>
      <c r="KP148" s="265"/>
      <c r="KQ148" s="265"/>
      <c r="KR148" s="265"/>
      <c r="KS148" s="265"/>
      <c r="KT148" s="265"/>
      <c r="KU148" s="265" t="str">
        <f t="shared" si="587"/>
        <v/>
      </c>
      <c r="KV148" s="265" t="str">
        <f t="shared" si="588"/>
        <v/>
      </c>
      <c r="KW148" s="265" t="str">
        <f t="shared" si="589"/>
        <v/>
      </c>
      <c r="KX148" s="265" t="str">
        <f t="shared" si="590"/>
        <v/>
      </c>
      <c r="KY148" s="265" t="str">
        <f t="shared" si="591"/>
        <v/>
      </c>
      <c r="KZ148" s="265" t="str">
        <f t="shared" si="592"/>
        <v/>
      </c>
      <c r="LA148" s="265" t="str">
        <f t="shared" si="593"/>
        <v/>
      </c>
      <c r="LB148" s="265" t="str">
        <f t="shared" si="594"/>
        <v/>
      </c>
      <c r="LC148" s="265" t="str">
        <f t="shared" si="595"/>
        <v/>
      </c>
      <c r="LD148" s="265" t="str">
        <f t="shared" si="596"/>
        <v/>
      </c>
      <c r="LE148" s="265" t="str">
        <f t="shared" si="597"/>
        <v/>
      </c>
      <c r="LF148" s="265" t="str">
        <f t="shared" si="598"/>
        <v/>
      </c>
      <c r="LG148" s="265" t="str">
        <f t="shared" si="599"/>
        <v/>
      </c>
    </row>
    <row r="149" spans="1:319" s="266" customFormat="1" x14ac:dyDescent="0.25">
      <c r="A149" s="248">
        <f t="shared" si="662"/>
        <v>138</v>
      </c>
      <c r="B149" s="176"/>
      <c r="C149" s="45"/>
      <c r="D149" s="45"/>
      <c r="E149" s="169"/>
      <c r="F149" s="46"/>
      <c r="G149" s="172"/>
      <c r="H149" s="54"/>
      <c r="I149" s="54"/>
      <c r="J149" s="54"/>
      <c r="K149" s="54"/>
      <c r="L149" s="248"/>
      <c r="M149" s="248"/>
      <c r="N149" s="44"/>
      <c r="O149" s="44"/>
      <c r="P149" s="43"/>
      <c r="Q149" s="43"/>
      <c r="R149" s="43"/>
      <c r="S149" s="43" t="str">
        <f t="shared" si="643"/>
        <v/>
      </c>
      <c r="T149" s="54"/>
      <c r="U149" s="54"/>
      <c r="V149" s="54"/>
      <c r="W149" s="343" t="str">
        <f t="shared" si="513"/>
        <v/>
      </c>
      <c r="X149" s="344" t="str">
        <f t="shared" si="514"/>
        <v/>
      </c>
      <c r="Y149" s="45"/>
      <c r="Z149" s="45"/>
      <c r="AA149" s="54"/>
      <c r="AB149" s="54"/>
      <c r="AC149" s="54"/>
      <c r="AD149" s="44"/>
      <c r="AE149" s="44"/>
      <c r="AF149" s="44"/>
      <c r="AG149" s="45"/>
      <c r="AH149" s="45"/>
      <c r="AI149" s="45"/>
      <c r="AJ149" s="46"/>
      <c r="AK149" s="46"/>
      <c r="AL149" s="46"/>
      <c r="AN149" s="307" t="str">
        <f t="shared" si="652"/>
        <v/>
      </c>
      <c r="AO149" s="256" t="str">
        <f t="shared" si="653"/>
        <v/>
      </c>
      <c r="AP149" s="45" t="str">
        <f t="shared" si="660"/>
        <v/>
      </c>
      <c r="AQ149" s="308" t="str">
        <f t="shared" si="663"/>
        <v/>
      </c>
      <c r="AR149" s="43" t="str">
        <f t="shared" si="654"/>
        <v/>
      </c>
      <c r="AS149" s="255"/>
      <c r="AT149" s="256" t="str">
        <f t="shared" si="655"/>
        <v/>
      </c>
      <c r="AU149" s="257" t="str">
        <f t="shared" si="664"/>
        <v/>
      </c>
      <c r="AV149" s="257" t="str">
        <f t="shared" si="664"/>
        <v/>
      </c>
      <c r="AW149" s="257" t="str">
        <f t="shared" si="664"/>
        <v/>
      </c>
      <c r="AX149" s="257" t="str">
        <f t="shared" si="664"/>
        <v/>
      </c>
      <c r="AY149" s="257" t="str">
        <f t="shared" si="664"/>
        <v/>
      </c>
      <c r="AZ149" s="257" t="str">
        <f t="shared" si="664"/>
        <v/>
      </c>
      <c r="BA149" s="257" t="str">
        <f t="shared" si="664"/>
        <v/>
      </c>
      <c r="BB149" s="257" t="str">
        <f t="shared" si="664"/>
        <v/>
      </c>
      <c r="BC149" s="257" t="str">
        <f t="shared" si="664"/>
        <v/>
      </c>
      <c r="BD149" s="257" t="str">
        <f t="shared" si="664"/>
        <v/>
      </c>
      <c r="BE149" s="257" t="str">
        <f t="shared" si="665"/>
        <v/>
      </c>
      <c r="BF149" s="257" t="str">
        <f t="shared" si="665"/>
        <v/>
      </c>
      <c r="BG149" s="257" t="str">
        <f t="shared" si="665"/>
        <v/>
      </c>
      <c r="BH149" s="257" t="str">
        <f t="shared" si="665"/>
        <v/>
      </c>
      <c r="BI149" s="257" t="str">
        <f t="shared" si="665"/>
        <v/>
      </c>
      <c r="BJ149" s="257" t="str">
        <f t="shared" si="665"/>
        <v/>
      </c>
      <c r="BK149" s="257" t="str">
        <f t="shared" si="665"/>
        <v/>
      </c>
      <c r="BL149" s="257" t="str">
        <f t="shared" si="665"/>
        <v/>
      </c>
      <c r="BM149" s="258" t="str">
        <f t="shared" si="656"/>
        <v/>
      </c>
      <c r="BN149" s="259" t="str">
        <f t="shared" si="666"/>
        <v/>
      </c>
      <c r="BO149" s="259" t="str">
        <f t="shared" si="666"/>
        <v/>
      </c>
      <c r="BP149" s="259" t="str">
        <f t="shared" si="666"/>
        <v/>
      </c>
      <c r="BQ149" s="259" t="str">
        <f t="shared" si="666"/>
        <v/>
      </c>
      <c r="BR149" s="259" t="str">
        <f t="shared" si="666"/>
        <v/>
      </c>
      <c r="BS149" s="259" t="str">
        <f t="shared" si="666"/>
        <v/>
      </c>
      <c r="BT149" s="259" t="str">
        <f t="shared" si="666"/>
        <v/>
      </c>
      <c r="BU149" s="259" t="str">
        <f t="shared" si="666"/>
        <v/>
      </c>
      <c r="BV149" s="259" t="str">
        <f t="shared" si="666"/>
        <v/>
      </c>
      <c r="BW149" s="259" t="str">
        <f t="shared" si="666"/>
        <v/>
      </c>
      <c r="BX149" s="259" t="str">
        <f t="shared" si="667"/>
        <v/>
      </c>
      <c r="BY149" s="259" t="str">
        <f t="shared" si="667"/>
        <v/>
      </c>
      <c r="BZ149" s="259" t="str">
        <f t="shared" si="667"/>
        <v/>
      </c>
      <c r="CA149" s="259" t="str">
        <f t="shared" si="667"/>
        <v/>
      </c>
      <c r="CB149" s="259" t="str">
        <f t="shared" si="667"/>
        <v/>
      </c>
      <c r="CC149" s="259" t="str">
        <f t="shared" si="667"/>
        <v/>
      </c>
      <c r="CD149" s="259" t="str">
        <f t="shared" si="667"/>
        <v/>
      </c>
      <c r="CE149" s="259" t="str">
        <f t="shared" si="667"/>
        <v/>
      </c>
      <c r="CF149" s="260" t="str">
        <f t="shared" si="657"/>
        <v/>
      </c>
      <c r="CG149" s="261" t="str">
        <f t="shared" si="668"/>
        <v/>
      </c>
      <c r="CH149" s="261" t="str">
        <f t="shared" si="668"/>
        <v/>
      </c>
      <c r="CI149" s="261" t="str">
        <f t="shared" si="668"/>
        <v/>
      </c>
      <c r="CJ149" s="261" t="str">
        <f t="shared" si="668"/>
        <v/>
      </c>
      <c r="CK149" s="261" t="str">
        <f t="shared" si="668"/>
        <v/>
      </c>
      <c r="CL149" s="261" t="str">
        <f t="shared" si="668"/>
        <v/>
      </c>
      <c r="CM149" s="261" t="str">
        <f t="shared" si="668"/>
        <v/>
      </c>
      <c r="CN149" s="261" t="str">
        <f t="shared" si="668"/>
        <v/>
      </c>
      <c r="CO149" s="261" t="str">
        <f t="shared" si="668"/>
        <v/>
      </c>
      <c r="CP149" s="261" t="str">
        <f t="shared" si="668"/>
        <v/>
      </c>
      <c r="CQ149" s="261" t="str">
        <f t="shared" si="669"/>
        <v/>
      </c>
      <c r="CR149" s="261" t="str">
        <f t="shared" si="669"/>
        <v/>
      </c>
      <c r="CS149" s="261" t="str">
        <f t="shared" si="669"/>
        <v/>
      </c>
      <c r="CT149" s="261" t="str">
        <f t="shared" si="669"/>
        <v/>
      </c>
      <c r="CU149" s="261" t="str">
        <f t="shared" si="669"/>
        <v/>
      </c>
      <c r="CV149" s="261" t="str">
        <f t="shared" si="669"/>
        <v/>
      </c>
      <c r="CW149" s="261" t="str">
        <f t="shared" si="669"/>
        <v/>
      </c>
      <c r="CX149" s="261" t="str">
        <f t="shared" si="669"/>
        <v/>
      </c>
      <c r="CY149" s="262" t="str">
        <f t="shared" si="658"/>
        <v/>
      </c>
      <c r="CZ149" s="263" t="str">
        <f t="shared" si="670"/>
        <v/>
      </c>
      <c r="DA149" s="263" t="str">
        <f t="shared" si="670"/>
        <v/>
      </c>
      <c r="DB149" s="263" t="str">
        <f t="shared" si="670"/>
        <v/>
      </c>
      <c r="DC149" s="263" t="str">
        <f t="shared" si="670"/>
        <v/>
      </c>
      <c r="DD149" s="263" t="str">
        <f t="shared" si="670"/>
        <v/>
      </c>
      <c r="DE149" s="263" t="str">
        <f t="shared" si="670"/>
        <v/>
      </c>
      <c r="DF149" s="263" t="str">
        <f t="shared" si="670"/>
        <v/>
      </c>
      <c r="DG149" s="263" t="str">
        <f t="shared" si="670"/>
        <v/>
      </c>
      <c r="DH149" s="263" t="str">
        <f t="shared" si="670"/>
        <v/>
      </c>
      <c r="DI149" s="263" t="str">
        <f t="shared" si="670"/>
        <v/>
      </c>
      <c r="DJ149" s="263" t="str">
        <f t="shared" si="671"/>
        <v/>
      </c>
      <c r="DK149" s="263" t="str">
        <f t="shared" si="671"/>
        <v/>
      </c>
      <c r="DL149" s="263" t="str">
        <f t="shared" si="671"/>
        <v/>
      </c>
      <c r="DM149" s="263" t="str">
        <f t="shared" si="671"/>
        <v/>
      </c>
      <c r="DN149" s="263" t="str">
        <f t="shared" si="671"/>
        <v/>
      </c>
      <c r="DO149" s="263" t="str">
        <f t="shared" si="671"/>
        <v/>
      </c>
      <c r="DP149" s="263" t="str">
        <f t="shared" si="671"/>
        <v/>
      </c>
      <c r="DQ149" s="263" t="str">
        <f t="shared" si="671"/>
        <v/>
      </c>
      <c r="DR149" s="264"/>
      <c r="DS149" s="257" t="str">
        <f t="shared" si="649"/>
        <v/>
      </c>
      <c r="DT149" s="257" t="str">
        <f t="shared" si="649"/>
        <v/>
      </c>
      <c r="DU149" s="257" t="str">
        <f t="shared" si="649"/>
        <v/>
      </c>
      <c r="DV149" s="257" t="str">
        <f t="shared" si="649"/>
        <v/>
      </c>
      <c r="DW149" s="257" t="str">
        <f t="shared" si="649"/>
        <v/>
      </c>
      <c r="DX149" s="257" t="str">
        <f t="shared" si="649"/>
        <v/>
      </c>
      <c r="DY149" s="257" t="str">
        <f t="shared" si="649"/>
        <v/>
      </c>
      <c r="DZ149" s="257" t="str">
        <f t="shared" si="649"/>
        <v/>
      </c>
      <c r="EA149" s="257" t="str">
        <f t="shared" si="645"/>
        <v/>
      </c>
      <c r="EB149" s="257" t="str">
        <f t="shared" si="645"/>
        <v/>
      </c>
      <c r="EC149" s="257" t="str">
        <f t="shared" si="645"/>
        <v/>
      </c>
      <c r="ED149" s="257" t="str">
        <f t="shared" si="645"/>
        <v/>
      </c>
      <c r="EE149" s="257" t="str">
        <f t="shared" si="645"/>
        <v/>
      </c>
      <c r="EF149" s="257" t="str">
        <f t="shared" si="645"/>
        <v/>
      </c>
      <c r="EG149" s="257" t="str">
        <f t="shared" si="645"/>
        <v/>
      </c>
      <c r="EH149" s="257" t="str">
        <f t="shared" si="645"/>
        <v/>
      </c>
      <c r="EI149" s="257" t="str">
        <f t="shared" si="645"/>
        <v/>
      </c>
      <c r="EJ149" s="257" t="str">
        <f t="shared" si="645"/>
        <v/>
      </c>
      <c r="EK149" s="259" t="str">
        <f t="shared" si="646"/>
        <v/>
      </c>
      <c r="EL149" s="259" t="str">
        <f t="shared" si="646"/>
        <v/>
      </c>
      <c r="EM149" s="259" t="str">
        <f t="shared" si="676"/>
        <v/>
      </c>
      <c r="EN149" s="259" t="str">
        <f t="shared" si="676"/>
        <v/>
      </c>
      <c r="EO149" s="259" t="str">
        <f t="shared" si="676"/>
        <v/>
      </c>
      <c r="EP149" s="259" t="str">
        <f t="shared" si="676"/>
        <v/>
      </c>
      <c r="EQ149" s="259" t="str">
        <f t="shared" si="676"/>
        <v/>
      </c>
      <c r="ER149" s="259" t="str">
        <f t="shared" si="676"/>
        <v/>
      </c>
      <c r="ES149" s="259" t="str">
        <f t="shared" si="676"/>
        <v/>
      </c>
      <c r="ET149" s="259" t="str">
        <f t="shared" si="613"/>
        <v/>
      </c>
      <c r="EU149" s="259" t="str">
        <f t="shared" si="613"/>
        <v/>
      </c>
      <c r="EV149" s="259" t="str">
        <f t="shared" si="613"/>
        <v/>
      </c>
      <c r="EW149" s="259" t="str">
        <f t="shared" si="613"/>
        <v/>
      </c>
      <c r="EX149" s="259" t="str">
        <f t="shared" si="613"/>
        <v/>
      </c>
      <c r="EY149" s="259" t="str">
        <f t="shared" si="613"/>
        <v/>
      </c>
      <c r="EZ149" s="259" t="str">
        <f t="shared" si="613"/>
        <v/>
      </c>
      <c r="FA149" s="259" t="str">
        <f t="shared" si="613"/>
        <v/>
      </c>
      <c r="FB149" s="259" t="str">
        <f t="shared" si="613"/>
        <v/>
      </c>
      <c r="FC149" s="261" t="str">
        <f t="shared" si="677"/>
        <v/>
      </c>
      <c r="FD149" s="261" t="str">
        <f t="shared" si="677"/>
        <v/>
      </c>
      <c r="FE149" s="261" t="str">
        <f t="shared" si="677"/>
        <v/>
      </c>
      <c r="FF149" s="261" t="str">
        <f t="shared" si="677"/>
        <v/>
      </c>
      <c r="FG149" s="261" t="str">
        <f t="shared" si="677"/>
        <v/>
      </c>
      <c r="FH149" s="261" t="str">
        <f t="shared" si="677"/>
        <v/>
      </c>
      <c r="FI149" s="261" t="str">
        <f t="shared" si="677"/>
        <v/>
      </c>
      <c r="FJ149" s="261" t="str">
        <f t="shared" si="677"/>
        <v/>
      </c>
      <c r="FK149" s="261" t="str">
        <f t="shared" si="677"/>
        <v/>
      </c>
      <c r="FL149" s="261" t="str">
        <f t="shared" si="615"/>
        <v/>
      </c>
      <c r="FM149" s="261" t="str">
        <f t="shared" si="615"/>
        <v/>
      </c>
      <c r="FN149" s="261" t="str">
        <f t="shared" si="615"/>
        <v/>
      </c>
      <c r="FO149" s="261" t="str">
        <f t="shared" si="615"/>
        <v/>
      </c>
      <c r="FP149" s="261" t="str">
        <f t="shared" ref="FL149:FY167" si="679">CONCATENATE(IF(LOOKUP($DR$2-1,$AT$7:$DQ$7,$AT149:$DQ149)=FP$9,LOOKUP(FP$2,$AT$7:$DQ$7,$AT149:$DQ149),""),IF(LOOKUP($DR$3-1,$AT$7:$DQ$7,$AT149:$DQ149)=FP$9,LOOKUP(FP$3,$AT$7:$DQ$7,$AT149:$DQ149),""),IF(LOOKUP($DR$4-1,$AT$7:$DQ$7,$AT149:$DQ149)=FP$9,LOOKUP(FP$4,$AT$7:$DQ$7,$AT149:$DQ149),""),IF(LOOKUP($DR$5-1,$AT$7:$DQ$7,$AT149:$DQ149)=FP$9,LOOKUP(FP$5,$AT$7:$DQ$7,$AT149:$DQ149),""))</f>
        <v/>
      </c>
      <c r="FQ149" s="261" t="str">
        <f t="shared" si="679"/>
        <v/>
      </c>
      <c r="FR149" s="261" t="str">
        <f t="shared" si="679"/>
        <v/>
      </c>
      <c r="FS149" s="261" t="str">
        <f t="shared" si="679"/>
        <v/>
      </c>
      <c r="FT149" s="261" t="str">
        <f t="shared" si="679"/>
        <v/>
      </c>
      <c r="FU149" s="263" t="str">
        <f t="shared" si="679"/>
        <v/>
      </c>
      <c r="FV149" s="263" t="str">
        <f t="shared" si="679"/>
        <v/>
      </c>
      <c r="FW149" s="263" t="str">
        <f t="shared" si="679"/>
        <v/>
      </c>
      <c r="FX149" s="263" t="str">
        <f t="shared" si="679"/>
        <v/>
      </c>
      <c r="FY149" s="263" t="str">
        <f t="shared" si="679"/>
        <v/>
      </c>
      <c r="FZ149" s="263" t="str">
        <f t="shared" si="659"/>
        <v/>
      </c>
      <c r="GA149" s="263" t="str">
        <f t="shared" si="659"/>
        <v/>
      </c>
      <c r="GB149" s="263" t="str">
        <f t="shared" si="659"/>
        <v/>
      </c>
      <c r="GC149" s="263" t="str">
        <f t="shared" si="659"/>
        <v/>
      </c>
      <c r="GD149" s="263" t="str">
        <f t="shared" si="617"/>
        <v/>
      </c>
      <c r="GE149" s="263" t="str">
        <f t="shared" si="617"/>
        <v/>
      </c>
      <c r="GF149" s="263" t="str">
        <f t="shared" si="617"/>
        <v/>
      </c>
      <c r="GG149" s="263" t="str">
        <f t="shared" si="617"/>
        <v/>
      </c>
      <c r="GH149" s="263" t="str">
        <f t="shared" si="617"/>
        <v/>
      </c>
      <c r="GI149" s="263" t="str">
        <f t="shared" si="617"/>
        <v/>
      </c>
      <c r="GJ149" s="263" t="str">
        <f t="shared" si="617"/>
        <v/>
      </c>
      <c r="GK149" s="263" t="str">
        <f t="shared" si="617"/>
        <v/>
      </c>
      <c r="GL149" s="263" t="str">
        <f t="shared" si="617"/>
        <v/>
      </c>
      <c r="GM149" s="265" t="str">
        <f t="shared" si="678"/>
        <v/>
      </c>
      <c r="GN149" s="265" t="str">
        <f t="shared" si="678"/>
        <v/>
      </c>
      <c r="GO149" s="265" t="str">
        <f t="shared" si="678"/>
        <v/>
      </c>
      <c r="GP149" s="265" t="str">
        <f t="shared" si="678"/>
        <v/>
      </c>
      <c r="GQ149" s="265" t="str">
        <f t="shared" si="678"/>
        <v/>
      </c>
      <c r="GR149" s="265" t="str">
        <f t="shared" si="678"/>
        <v/>
      </c>
      <c r="GS149" s="265" t="str">
        <f t="shared" si="678"/>
        <v/>
      </c>
      <c r="GT149" s="265" t="str">
        <f t="shared" si="678"/>
        <v/>
      </c>
      <c r="GU149" s="265" t="str">
        <f t="shared" si="678"/>
        <v/>
      </c>
      <c r="GV149" s="265" t="str">
        <f t="shared" si="619"/>
        <v/>
      </c>
      <c r="GW149" s="265" t="str">
        <f t="shared" si="619"/>
        <v/>
      </c>
      <c r="GX149" s="265" t="str">
        <f t="shared" si="619"/>
        <v/>
      </c>
      <c r="GY149" s="265" t="str">
        <f t="shared" si="619"/>
        <v/>
      </c>
      <c r="GZ149" s="265" t="str">
        <f t="shared" si="619"/>
        <v/>
      </c>
      <c r="HA149" s="265" t="str">
        <f t="shared" si="619"/>
        <v/>
      </c>
      <c r="HB149" s="265" t="str">
        <f t="shared" si="619"/>
        <v/>
      </c>
      <c r="HC149" s="265" t="str">
        <f t="shared" si="619"/>
        <v/>
      </c>
      <c r="HD149" s="265" t="str">
        <f t="shared" si="619"/>
        <v/>
      </c>
      <c r="HF149" s="265">
        <f t="shared" si="640"/>
        <v>138</v>
      </c>
      <c r="HG149" s="267" t="str">
        <f t="shared" si="672"/>
        <v/>
      </c>
      <c r="HH149" s="267" t="str">
        <f t="shared" si="672"/>
        <v/>
      </c>
      <c r="HI149" s="267" t="str">
        <f t="shared" si="672"/>
        <v/>
      </c>
      <c r="HJ149" s="267" t="str">
        <f t="shared" si="672"/>
        <v/>
      </c>
      <c r="HK149" s="267" t="str">
        <f t="shared" si="672"/>
        <v/>
      </c>
      <c r="HL149" s="267" t="str">
        <f t="shared" si="672"/>
        <v/>
      </c>
      <c r="HM149" s="267" t="str">
        <f t="shared" si="672"/>
        <v/>
      </c>
      <c r="HN149" s="267" t="str">
        <f t="shared" si="672"/>
        <v/>
      </c>
      <c r="HO149" s="267" t="str">
        <f t="shared" si="672"/>
        <v/>
      </c>
      <c r="HP149" s="267" t="str">
        <f t="shared" si="672"/>
        <v/>
      </c>
      <c r="HQ149" s="267" t="str">
        <f t="shared" si="673"/>
        <v/>
      </c>
      <c r="HR149" s="267" t="str">
        <f t="shared" si="673"/>
        <v/>
      </c>
      <c r="HS149" s="267" t="str">
        <f t="shared" si="673"/>
        <v/>
      </c>
      <c r="HT149" s="267" t="str">
        <f t="shared" si="673"/>
        <v/>
      </c>
      <c r="HU149" s="267" t="str">
        <f t="shared" si="673"/>
        <v/>
      </c>
      <c r="HV149" s="267" t="str">
        <f t="shared" si="673"/>
        <v/>
      </c>
      <c r="HW149" s="267" t="str">
        <f t="shared" si="673"/>
        <v/>
      </c>
      <c r="HX149" s="267" t="str">
        <f t="shared" si="673"/>
        <v/>
      </c>
      <c r="HY149" s="267" t="str">
        <f t="shared" si="673"/>
        <v/>
      </c>
      <c r="HZ149" s="267" t="str">
        <f t="shared" si="673"/>
        <v/>
      </c>
      <c r="IA149" s="264"/>
      <c r="IB149" s="267" t="str">
        <f t="shared" si="567"/>
        <v/>
      </c>
      <c r="IC149" s="267" t="str">
        <f t="shared" si="568"/>
        <v/>
      </c>
      <c r="ID149" s="267" t="str">
        <f t="shared" si="569"/>
        <v/>
      </c>
      <c r="IE149" s="267" t="str">
        <f t="shared" si="570"/>
        <v/>
      </c>
      <c r="IF149" s="267" t="str">
        <f t="shared" si="571"/>
        <v/>
      </c>
      <c r="IG149" s="267" t="str">
        <f t="shared" si="572"/>
        <v/>
      </c>
      <c r="IH149" s="267" t="str">
        <f t="shared" si="573"/>
        <v/>
      </c>
      <c r="II149" s="267" t="str">
        <f t="shared" si="574"/>
        <v/>
      </c>
      <c r="IJ149" s="267" t="str">
        <f t="shared" si="575"/>
        <v/>
      </c>
      <c r="IK149" s="267" t="str">
        <f t="shared" si="576"/>
        <v/>
      </c>
      <c r="IL149" s="267" t="str">
        <f t="shared" si="577"/>
        <v/>
      </c>
      <c r="IM149" s="267" t="str">
        <f t="shared" si="578"/>
        <v/>
      </c>
      <c r="IN149" s="267" t="str">
        <f t="shared" si="579"/>
        <v/>
      </c>
      <c r="IO149" s="267" t="str">
        <f t="shared" si="580"/>
        <v/>
      </c>
      <c r="IP149" s="267" t="str">
        <f t="shared" si="581"/>
        <v/>
      </c>
      <c r="IQ149" s="267" t="str">
        <f t="shared" si="582"/>
        <v/>
      </c>
      <c r="IR149" s="267" t="str">
        <f t="shared" si="583"/>
        <v/>
      </c>
      <c r="IS149" s="267" t="str">
        <f t="shared" si="584"/>
        <v/>
      </c>
      <c r="IT149" s="267" t="str">
        <f t="shared" si="585"/>
        <v/>
      </c>
      <c r="IU149" s="267" t="str">
        <f t="shared" si="586"/>
        <v/>
      </c>
      <c r="IV149" s="264"/>
      <c r="IW149" s="268">
        <v>110</v>
      </c>
      <c r="IX149" s="265" t="str">
        <f t="shared" si="661"/>
        <v/>
      </c>
      <c r="IY149" s="265" t="str">
        <f t="shared" si="648"/>
        <v/>
      </c>
      <c r="IZ149" s="265" t="str">
        <f t="shared" si="648"/>
        <v/>
      </c>
      <c r="JA149" s="265" t="str">
        <f t="shared" si="648"/>
        <v/>
      </c>
      <c r="JB149" s="265" t="str">
        <f t="shared" si="674"/>
        <v/>
      </c>
      <c r="JC149" s="265" t="str">
        <f t="shared" si="674"/>
        <v/>
      </c>
      <c r="JD149" s="265" t="str">
        <f t="shared" si="674"/>
        <v/>
      </c>
      <c r="JE149" s="265" t="str">
        <f t="shared" si="675"/>
        <v/>
      </c>
      <c r="JF149" s="265" t="str">
        <f t="shared" si="675"/>
        <v/>
      </c>
      <c r="JG149" s="265" t="str">
        <f t="shared" si="675"/>
        <v/>
      </c>
      <c r="JH149" s="265" t="str">
        <f t="shared" si="675"/>
        <v/>
      </c>
      <c r="JI149" s="265" t="str">
        <f t="shared" si="675"/>
        <v/>
      </c>
      <c r="JJ149" s="265" t="str">
        <f t="shared" si="675"/>
        <v/>
      </c>
      <c r="JK149" s="265" t="str">
        <f t="shared" si="675"/>
        <v/>
      </c>
      <c r="JL149" s="265" t="str">
        <f t="shared" si="675"/>
        <v/>
      </c>
      <c r="JM149" s="265" t="str">
        <f t="shared" si="675"/>
        <v/>
      </c>
      <c r="JN149" s="265" t="str">
        <f t="shared" si="675"/>
        <v/>
      </c>
      <c r="JO149" s="265" t="str">
        <f t="shared" si="675"/>
        <v/>
      </c>
      <c r="JP149" s="265" t="str">
        <f t="shared" si="675"/>
        <v/>
      </c>
      <c r="JQ149" s="265" t="str">
        <f t="shared" si="675"/>
        <v/>
      </c>
      <c r="JS149" s="265" t="str">
        <f>IF(IX149="","",SUM(IX$12:IX149)-IX149+1)</f>
        <v/>
      </c>
      <c r="JT149" s="265" t="str">
        <f>IF(IY149="","",SUM(IY$12:IY149)-IY149+1)</f>
        <v/>
      </c>
      <c r="JU149" s="265" t="str">
        <f>IF(IZ149="","",SUM(IZ$12:IZ149)-IZ149+1)</f>
        <v/>
      </c>
      <c r="JV149" s="265" t="str">
        <f>IF(JA149="","",SUM(JA$12:JA149)-JA149+1)</f>
        <v/>
      </c>
      <c r="JW149" s="265" t="str">
        <f>IF(JB149="","",SUM(JB$12:JB149)-JB149+1)</f>
        <v/>
      </c>
      <c r="JX149" s="265" t="str">
        <f>IF(JC149="","",SUM(JC$12:JC149)-JC149+1)</f>
        <v/>
      </c>
      <c r="JY149" s="265" t="str">
        <f>IF(JD149="","",SUM(JD$12:JD149)-JD149+1)</f>
        <v/>
      </c>
      <c r="JZ149" s="265" t="str">
        <f>IF(JE149="","",SUM(JE$12:JE149)-JE149+1)</f>
        <v/>
      </c>
      <c r="KA149" s="265" t="str">
        <f>IF(JF149="","",SUM(JF$12:JF149)-JF149+1)</f>
        <v/>
      </c>
      <c r="KB149" s="265" t="str">
        <f>IF(JG149="","",SUM(JG$12:JG149)-JG149+1)</f>
        <v/>
      </c>
      <c r="KC149" s="265" t="str">
        <f>IF(JH149="","",SUM(JH$12:JH149)-JH149+1)</f>
        <v/>
      </c>
      <c r="KD149" s="265" t="str">
        <f>IF(JI149="","",SUM(JI$12:JI149)-JI149+1)</f>
        <v/>
      </c>
      <c r="KE149" s="265" t="str">
        <f>IF(JJ149="","",SUM(JJ$12:JJ149)-JJ149+1)</f>
        <v/>
      </c>
      <c r="KF149" s="265" t="str">
        <f>IF(JK149="","",SUM(JK$12:JK149)-JK149+1)</f>
        <v/>
      </c>
      <c r="KG149" s="265" t="str">
        <f>IF(JL149="","",SUM(JL$12:JL149)-JL149+1)</f>
        <v/>
      </c>
      <c r="KH149" s="265" t="str">
        <f>IF(JM149="","",SUM(JM$12:JM149)-JM149+1)</f>
        <v/>
      </c>
      <c r="KI149" s="265" t="str">
        <f>IF(JN149="","",SUM(JN$12:JN149)-JN149+1)</f>
        <v/>
      </c>
      <c r="KJ149" s="265" t="str">
        <f>IF(JO149="","",SUM(JO$12:JO149)-JO149+1)</f>
        <v/>
      </c>
      <c r="KK149" s="265" t="str">
        <f>IF(JP149="","",SUM(JP$12:JP149)-JP149+1)</f>
        <v/>
      </c>
      <c r="KL149" s="265" t="str">
        <f>IF(JQ149="","",SUM(JQ$12:JQ149)-JQ149+1)</f>
        <v/>
      </c>
      <c r="KN149" s="265"/>
      <c r="KO149" s="265"/>
      <c r="KP149" s="265"/>
      <c r="KQ149" s="265"/>
      <c r="KR149" s="265"/>
      <c r="KS149" s="265"/>
      <c r="KT149" s="265"/>
      <c r="KU149" s="265" t="str">
        <f t="shared" si="587"/>
        <v/>
      </c>
      <c r="KV149" s="265" t="str">
        <f t="shared" si="588"/>
        <v/>
      </c>
      <c r="KW149" s="265" t="str">
        <f t="shared" si="589"/>
        <v/>
      </c>
      <c r="KX149" s="265" t="str">
        <f t="shared" si="590"/>
        <v/>
      </c>
      <c r="KY149" s="265" t="str">
        <f t="shared" si="591"/>
        <v/>
      </c>
      <c r="KZ149" s="265" t="str">
        <f t="shared" si="592"/>
        <v/>
      </c>
      <c r="LA149" s="265" t="str">
        <f t="shared" si="593"/>
        <v/>
      </c>
      <c r="LB149" s="265" t="str">
        <f t="shared" si="594"/>
        <v/>
      </c>
      <c r="LC149" s="265" t="str">
        <f t="shared" si="595"/>
        <v/>
      </c>
      <c r="LD149" s="265" t="str">
        <f t="shared" si="596"/>
        <v/>
      </c>
      <c r="LE149" s="265" t="str">
        <f t="shared" si="597"/>
        <v/>
      </c>
      <c r="LF149" s="265" t="str">
        <f t="shared" si="598"/>
        <v/>
      </c>
      <c r="LG149" s="265" t="str">
        <f t="shared" si="599"/>
        <v/>
      </c>
    </row>
    <row r="150" spans="1:319" s="266" customFormat="1" x14ac:dyDescent="0.25">
      <c r="A150" s="248">
        <f t="shared" si="662"/>
        <v>139</v>
      </c>
      <c r="B150" s="176"/>
      <c r="C150" s="45"/>
      <c r="D150" s="45"/>
      <c r="E150" s="169"/>
      <c r="F150" s="46"/>
      <c r="G150" s="172"/>
      <c r="H150" s="54"/>
      <c r="I150" s="54"/>
      <c r="J150" s="54"/>
      <c r="K150" s="54"/>
      <c r="L150" s="248"/>
      <c r="M150" s="248"/>
      <c r="N150" s="44"/>
      <c r="O150" s="44"/>
      <c r="P150" s="43"/>
      <c r="Q150" s="43"/>
      <c r="R150" s="43"/>
      <c r="S150" s="43" t="str">
        <f t="shared" si="643"/>
        <v/>
      </c>
      <c r="T150" s="54"/>
      <c r="U150" s="54"/>
      <c r="V150" s="54"/>
      <c r="W150" s="343" t="str">
        <f t="shared" si="513"/>
        <v/>
      </c>
      <c r="X150" s="344" t="str">
        <f t="shared" si="514"/>
        <v/>
      </c>
      <c r="Y150" s="45"/>
      <c r="Z150" s="45"/>
      <c r="AA150" s="54"/>
      <c r="AB150" s="54"/>
      <c r="AC150" s="54"/>
      <c r="AD150" s="44"/>
      <c r="AE150" s="44"/>
      <c r="AF150" s="44"/>
      <c r="AG150" s="45"/>
      <c r="AH150" s="45"/>
      <c r="AI150" s="45"/>
      <c r="AJ150" s="46"/>
      <c r="AK150" s="46"/>
      <c r="AL150" s="46"/>
      <c r="AN150" s="307" t="str">
        <f t="shared" si="652"/>
        <v/>
      </c>
      <c r="AO150" s="256" t="str">
        <f t="shared" si="653"/>
        <v/>
      </c>
      <c r="AP150" s="45" t="str">
        <f t="shared" si="660"/>
        <v/>
      </c>
      <c r="AQ150" s="308" t="str">
        <f t="shared" si="663"/>
        <v/>
      </c>
      <c r="AR150" s="43" t="str">
        <f t="shared" si="654"/>
        <v/>
      </c>
      <c r="AS150" s="255"/>
      <c r="AT150" s="256" t="str">
        <f t="shared" si="655"/>
        <v/>
      </c>
      <c r="AU150" s="257" t="str">
        <f t="shared" si="664"/>
        <v/>
      </c>
      <c r="AV150" s="257" t="str">
        <f t="shared" si="664"/>
        <v/>
      </c>
      <c r="AW150" s="257" t="str">
        <f t="shared" si="664"/>
        <v/>
      </c>
      <c r="AX150" s="257" t="str">
        <f t="shared" si="664"/>
        <v/>
      </c>
      <c r="AY150" s="257" t="str">
        <f t="shared" si="664"/>
        <v/>
      </c>
      <c r="AZ150" s="257" t="str">
        <f t="shared" si="664"/>
        <v/>
      </c>
      <c r="BA150" s="257" t="str">
        <f t="shared" si="664"/>
        <v/>
      </c>
      <c r="BB150" s="257" t="str">
        <f t="shared" si="664"/>
        <v/>
      </c>
      <c r="BC150" s="257" t="str">
        <f t="shared" si="664"/>
        <v/>
      </c>
      <c r="BD150" s="257" t="str">
        <f t="shared" si="664"/>
        <v/>
      </c>
      <c r="BE150" s="257" t="str">
        <f t="shared" si="665"/>
        <v/>
      </c>
      <c r="BF150" s="257" t="str">
        <f t="shared" si="665"/>
        <v/>
      </c>
      <c r="BG150" s="257" t="str">
        <f t="shared" si="665"/>
        <v/>
      </c>
      <c r="BH150" s="257" t="str">
        <f t="shared" si="665"/>
        <v/>
      </c>
      <c r="BI150" s="257" t="str">
        <f t="shared" si="665"/>
        <v/>
      </c>
      <c r="BJ150" s="257" t="str">
        <f t="shared" si="665"/>
        <v/>
      </c>
      <c r="BK150" s="257" t="str">
        <f t="shared" si="665"/>
        <v/>
      </c>
      <c r="BL150" s="257" t="str">
        <f t="shared" si="665"/>
        <v/>
      </c>
      <c r="BM150" s="258" t="str">
        <f t="shared" si="656"/>
        <v/>
      </c>
      <c r="BN150" s="259" t="str">
        <f t="shared" si="666"/>
        <v/>
      </c>
      <c r="BO150" s="259" t="str">
        <f t="shared" si="666"/>
        <v/>
      </c>
      <c r="BP150" s="259" t="str">
        <f t="shared" si="666"/>
        <v/>
      </c>
      <c r="BQ150" s="259" t="str">
        <f t="shared" si="666"/>
        <v/>
      </c>
      <c r="BR150" s="259" t="str">
        <f t="shared" si="666"/>
        <v/>
      </c>
      <c r="BS150" s="259" t="str">
        <f t="shared" si="666"/>
        <v/>
      </c>
      <c r="BT150" s="259" t="str">
        <f t="shared" si="666"/>
        <v/>
      </c>
      <c r="BU150" s="259" t="str">
        <f t="shared" si="666"/>
        <v/>
      </c>
      <c r="BV150" s="259" t="str">
        <f t="shared" si="666"/>
        <v/>
      </c>
      <c r="BW150" s="259" t="str">
        <f t="shared" si="666"/>
        <v/>
      </c>
      <c r="BX150" s="259" t="str">
        <f t="shared" si="667"/>
        <v/>
      </c>
      <c r="BY150" s="259" t="str">
        <f t="shared" si="667"/>
        <v/>
      </c>
      <c r="BZ150" s="259" t="str">
        <f t="shared" si="667"/>
        <v/>
      </c>
      <c r="CA150" s="259" t="str">
        <f t="shared" si="667"/>
        <v/>
      </c>
      <c r="CB150" s="259" t="str">
        <f t="shared" si="667"/>
        <v/>
      </c>
      <c r="CC150" s="259" t="str">
        <f t="shared" si="667"/>
        <v/>
      </c>
      <c r="CD150" s="259" t="str">
        <f t="shared" si="667"/>
        <v/>
      </c>
      <c r="CE150" s="259" t="str">
        <f t="shared" si="667"/>
        <v/>
      </c>
      <c r="CF150" s="260" t="str">
        <f t="shared" si="657"/>
        <v/>
      </c>
      <c r="CG150" s="261" t="str">
        <f t="shared" si="668"/>
        <v/>
      </c>
      <c r="CH150" s="261" t="str">
        <f t="shared" si="668"/>
        <v/>
      </c>
      <c r="CI150" s="261" t="str">
        <f t="shared" si="668"/>
        <v/>
      </c>
      <c r="CJ150" s="261" t="str">
        <f t="shared" si="668"/>
        <v/>
      </c>
      <c r="CK150" s="261" t="str">
        <f t="shared" si="668"/>
        <v/>
      </c>
      <c r="CL150" s="261" t="str">
        <f t="shared" si="668"/>
        <v/>
      </c>
      <c r="CM150" s="261" t="str">
        <f t="shared" si="668"/>
        <v/>
      </c>
      <c r="CN150" s="261" t="str">
        <f t="shared" si="668"/>
        <v/>
      </c>
      <c r="CO150" s="261" t="str">
        <f t="shared" si="668"/>
        <v/>
      </c>
      <c r="CP150" s="261" t="str">
        <f t="shared" si="668"/>
        <v/>
      </c>
      <c r="CQ150" s="261" t="str">
        <f t="shared" si="669"/>
        <v/>
      </c>
      <c r="CR150" s="261" t="str">
        <f t="shared" si="669"/>
        <v/>
      </c>
      <c r="CS150" s="261" t="str">
        <f t="shared" si="669"/>
        <v/>
      </c>
      <c r="CT150" s="261" t="str">
        <f t="shared" si="669"/>
        <v/>
      </c>
      <c r="CU150" s="261" t="str">
        <f t="shared" si="669"/>
        <v/>
      </c>
      <c r="CV150" s="261" t="str">
        <f t="shared" si="669"/>
        <v/>
      </c>
      <c r="CW150" s="261" t="str">
        <f t="shared" si="669"/>
        <v/>
      </c>
      <c r="CX150" s="261" t="str">
        <f t="shared" si="669"/>
        <v/>
      </c>
      <c r="CY150" s="262" t="str">
        <f t="shared" si="658"/>
        <v/>
      </c>
      <c r="CZ150" s="263" t="str">
        <f t="shared" si="670"/>
        <v/>
      </c>
      <c r="DA150" s="263" t="str">
        <f t="shared" si="670"/>
        <v/>
      </c>
      <c r="DB150" s="263" t="str">
        <f t="shared" si="670"/>
        <v/>
      </c>
      <c r="DC150" s="263" t="str">
        <f t="shared" si="670"/>
        <v/>
      </c>
      <c r="DD150" s="263" t="str">
        <f t="shared" si="670"/>
        <v/>
      </c>
      <c r="DE150" s="263" t="str">
        <f t="shared" si="670"/>
        <v/>
      </c>
      <c r="DF150" s="263" t="str">
        <f t="shared" si="670"/>
        <v/>
      </c>
      <c r="DG150" s="263" t="str">
        <f t="shared" si="670"/>
        <v/>
      </c>
      <c r="DH150" s="263" t="str">
        <f t="shared" si="670"/>
        <v/>
      </c>
      <c r="DI150" s="263" t="str">
        <f t="shared" si="670"/>
        <v/>
      </c>
      <c r="DJ150" s="263" t="str">
        <f t="shared" si="671"/>
        <v/>
      </c>
      <c r="DK150" s="263" t="str">
        <f t="shared" si="671"/>
        <v/>
      </c>
      <c r="DL150" s="263" t="str">
        <f t="shared" si="671"/>
        <v/>
      </c>
      <c r="DM150" s="263" t="str">
        <f t="shared" si="671"/>
        <v/>
      </c>
      <c r="DN150" s="263" t="str">
        <f t="shared" si="671"/>
        <v/>
      </c>
      <c r="DO150" s="263" t="str">
        <f t="shared" si="671"/>
        <v/>
      </c>
      <c r="DP150" s="263" t="str">
        <f t="shared" si="671"/>
        <v/>
      </c>
      <c r="DQ150" s="263" t="str">
        <f t="shared" si="671"/>
        <v/>
      </c>
      <c r="DR150" s="264"/>
      <c r="DS150" s="257" t="str">
        <f t="shared" si="649"/>
        <v/>
      </c>
      <c r="DT150" s="257" t="str">
        <f t="shared" si="649"/>
        <v/>
      </c>
      <c r="DU150" s="257" t="str">
        <f t="shared" si="649"/>
        <v/>
      </c>
      <c r="DV150" s="257" t="str">
        <f t="shared" si="649"/>
        <v/>
      </c>
      <c r="DW150" s="257" t="str">
        <f t="shared" si="649"/>
        <v/>
      </c>
      <c r="DX150" s="257" t="str">
        <f t="shared" si="649"/>
        <v/>
      </c>
      <c r="DY150" s="257" t="str">
        <f t="shared" si="649"/>
        <v/>
      </c>
      <c r="DZ150" s="257" t="str">
        <f t="shared" si="649"/>
        <v/>
      </c>
      <c r="EA150" s="257" t="str">
        <f t="shared" si="645"/>
        <v/>
      </c>
      <c r="EB150" s="257" t="str">
        <f t="shared" si="645"/>
        <v/>
      </c>
      <c r="EC150" s="257" t="str">
        <f t="shared" si="645"/>
        <v/>
      </c>
      <c r="ED150" s="257" t="str">
        <f t="shared" si="645"/>
        <v/>
      </c>
      <c r="EE150" s="257" t="str">
        <f t="shared" si="645"/>
        <v/>
      </c>
      <c r="EF150" s="257" t="str">
        <f t="shared" si="645"/>
        <v/>
      </c>
      <c r="EG150" s="257" t="str">
        <f t="shared" si="645"/>
        <v/>
      </c>
      <c r="EH150" s="257" t="str">
        <f t="shared" si="645"/>
        <v/>
      </c>
      <c r="EI150" s="257" t="str">
        <f t="shared" si="645"/>
        <v/>
      </c>
      <c r="EJ150" s="257" t="str">
        <f t="shared" si="645"/>
        <v/>
      </c>
      <c r="EK150" s="259" t="str">
        <f t="shared" si="646"/>
        <v/>
      </c>
      <c r="EL150" s="259" t="str">
        <f t="shared" si="646"/>
        <v/>
      </c>
      <c r="EM150" s="259" t="str">
        <f t="shared" si="676"/>
        <v/>
      </c>
      <c r="EN150" s="259" t="str">
        <f t="shared" si="676"/>
        <v/>
      </c>
      <c r="EO150" s="259" t="str">
        <f t="shared" si="676"/>
        <v/>
      </c>
      <c r="EP150" s="259" t="str">
        <f t="shared" si="676"/>
        <v/>
      </c>
      <c r="EQ150" s="259" t="str">
        <f t="shared" si="676"/>
        <v/>
      </c>
      <c r="ER150" s="259" t="str">
        <f t="shared" si="676"/>
        <v/>
      </c>
      <c r="ES150" s="259" t="str">
        <f t="shared" si="676"/>
        <v/>
      </c>
      <c r="ET150" s="259" t="str">
        <f t="shared" si="613"/>
        <v/>
      </c>
      <c r="EU150" s="259" t="str">
        <f t="shared" si="613"/>
        <v/>
      </c>
      <c r="EV150" s="259" t="str">
        <f t="shared" si="613"/>
        <v/>
      </c>
      <c r="EW150" s="259" t="str">
        <f t="shared" si="613"/>
        <v/>
      </c>
      <c r="EX150" s="259" t="str">
        <f t="shared" si="613"/>
        <v/>
      </c>
      <c r="EY150" s="259" t="str">
        <f t="shared" si="613"/>
        <v/>
      </c>
      <c r="EZ150" s="259" t="str">
        <f t="shared" si="613"/>
        <v/>
      </c>
      <c r="FA150" s="259" t="str">
        <f t="shared" si="613"/>
        <v/>
      </c>
      <c r="FB150" s="259" t="str">
        <f t="shared" si="613"/>
        <v/>
      </c>
      <c r="FC150" s="261" t="str">
        <f t="shared" si="677"/>
        <v/>
      </c>
      <c r="FD150" s="261" t="str">
        <f t="shared" si="677"/>
        <v/>
      </c>
      <c r="FE150" s="261" t="str">
        <f t="shared" si="677"/>
        <v/>
      </c>
      <c r="FF150" s="261" t="str">
        <f t="shared" si="677"/>
        <v/>
      </c>
      <c r="FG150" s="261" t="str">
        <f t="shared" si="677"/>
        <v/>
      </c>
      <c r="FH150" s="261" t="str">
        <f t="shared" si="677"/>
        <v/>
      </c>
      <c r="FI150" s="261" t="str">
        <f t="shared" si="677"/>
        <v/>
      </c>
      <c r="FJ150" s="261" t="str">
        <f t="shared" si="677"/>
        <v/>
      </c>
      <c r="FK150" s="261" t="str">
        <f t="shared" si="677"/>
        <v/>
      </c>
      <c r="FL150" s="261" t="str">
        <f t="shared" si="679"/>
        <v/>
      </c>
      <c r="FM150" s="261" t="str">
        <f t="shared" si="679"/>
        <v/>
      </c>
      <c r="FN150" s="261" t="str">
        <f t="shared" si="679"/>
        <v/>
      </c>
      <c r="FO150" s="261" t="str">
        <f t="shared" si="679"/>
        <v/>
      </c>
      <c r="FP150" s="261" t="str">
        <f t="shared" si="679"/>
        <v/>
      </c>
      <c r="FQ150" s="261" t="str">
        <f t="shared" si="679"/>
        <v/>
      </c>
      <c r="FR150" s="261" t="str">
        <f t="shared" si="679"/>
        <v/>
      </c>
      <c r="FS150" s="261" t="str">
        <f t="shared" si="679"/>
        <v/>
      </c>
      <c r="FT150" s="261" t="str">
        <f t="shared" si="679"/>
        <v/>
      </c>
      <c r="FU150" s="263" t="str">
        <f t="shared" si="679"/>
        <v/>
      </c>
      <c r="FV150" s="263" t="str">
        <f t="shared" si="679"/>
        <v/>
      </c>
      <c r="FW150" s="263" t="str">
        <f t="shared" si="679"/>
        <v/>
      </c>
      <c r="FX150" s="263" t="str">
        <f t="shared" si="679"/>
        <v/>
      </c>
      <c r="FY150" s="263" t="str">
        <f t="shared" si="679"/>
        <v/>
      </c>
      <c r="FZ150" s="263" t="str">
        <f t="shared" si="659"/>
        <v/>
      </c>
      <c r="GA150" s="263" t="str">
        <f t="shared" si="659"/>
        <v/>
      </c>
      <c r="GB150" s="263" t="str">
        <f t="shared" si="659"/>
        <v/>
      </c>
      <c r="GC150" s="263" t="str">
        <f t="shared" si="659"/>
        <v/>
      </c>
      <c r="GD150" s="263" t="str">
        <f t="shared" si="617"/>
        <v/>
      </c>
      <c r="GE150" s="263" t="str">
        <f t="shared" si="617"/>
        <v/>
      </c>
      <c r="GF150" s="263" t="str">
        <f t="shared" si="617"/>
        <v/>
      </c>
      <c r="GG150" s="263" t="str">
        <f t="shared" si="617"/>
        <v/>
      </c>
      <c r="GH150" s="263" t="str">
        <f t="shared" si="617"/>
        <v/>
      </c>
      <c r="GI150" s="263" t="str">
        <f t="shared" si="617"/>
        <v/>
      </c>
      <c r="GJ150" s="263" t="str">
        <f t="shared" si="617"/>
        <v/>
      </c>
      <c r="GK150" s="263" t="str">
        <f t="shared" si="617"/>
        <v/>
      </c>
      <c r="GL150" s="263" t="str">
        <f t="shared" si="617"/>
        <v/>
      </c>
      <c r="GM150" s="265" t="str">
        <f t="shared" si="678"/>
        <v/>
      </c>
      <c r="GN150" s="265" t="str">
        <f t="shared" si="678"/>
        <v/>
      </c>
      <c r="GO150" s="265" t="str">
        <f t="shared" si="678"/>
        <v/>
      </c>
      <c r="GP150" s="265" t="str">
        <f t="shared" si="678"/>
        <v/>
      </c>
      <c r="GQ150" s="265" t="str">
        <f t="shared" si="678"/>
        <v/>
      </c>
      <c r="GR150" s="265" t="str">
        <f t="shared" si="678"/>
        <v/>
      </c>
      <c r="GS150" s="265" t="str">
        <f t="shared" si="678"/>
        <v/>
      </c>
      <c r="GT150" s="265" t="str">
        <f t="shared" si="678"/>
        <v/>
      </c>
      <c r="GU150" s="265" t="str">
        <f t="shared" si="678"/>
        <v/>
      </c>
      <c r="GV150" s="265" t="str">
        <f t="shared" si="619"/>
        <v/>
      </c>
      <c r="GW150" s="265" t="str">
        <f t="shared" si="619"/>
        <v/>
      </c>
      <c r="GX150" s="265" t="str">
        <f t="shared" si="619"/>
        <v/>
      </c>
      <c r="GY150" s="265" t="str">
        <f t="shared" si="619"/>
        <v/>
      </c>
      <c r="GZ150" s="265" t="str">
        <f t="shared" si="619"/>
        <v/>
      </c>
      <c r="HA150" s="265" t="str">
        <f t="shared" si="619"/>
        <v/>
      </c>
      <c r="HB150" s="265" t="str">
        <f t="shared" si="619"/>
        <v/>
      </c>
      <c r="HC150" s="265" t="str">
        <f t="shared" si="619"/>
        <v/>
      </c>
      <c r="HD150" s="265" t="str">
        <f t="shared" si="619"/>
        <v/>
      </c>
      <c r="HF150" s="265">
        <f t="shared" si="640"/>
        <v>139</v>
      </c>
      <c r="HG150" s="267" t="str">
        <f t="shared" si="672"/>
        <v/>
      </c>
      <c r="HH150" s="267" t="str">
        <f t="shared" si="672"/>
        <v/>
      </c>
      <c r="HI150" s="267" t="str">
        <f t="shared" si="672"/>
        <v/>
      </c>
      <c r="HJ150" s="267" t="str">
        <f t="shared" si="672"/>
        <v/>
      </c>
      <c r="HK150" s="267" t="str">
        <f t="shared" si="672"/>
        <v/>
      </c>
      <c r="HL150" s="267" t="str">
        <f t="shared" si="672"/>
        <v/>
      </c>
      <c r="HM150" s="267" t="str">
        <f t="shared" si="672"/>
        <v/>
      </c>
      <c r="HN150" s="267" t="str">
        <f t="shared" si="672"/>
        <v/>
      </c>
      <c r="HO150" s="267" t="str">
        <f t="shared" si="672"/>
        <v/>
      </c>
      <c r="HP150" s="267" t="str">
        <f t="shared" si="672"/>
        <v/>
      </c>
      <c r="HQ150" s="267" t="str">
        <f t="shared" si="673"/>
        <v/>
      </c>
      <c r="HR150" s="267" t="str">
        <f t="shared" si="673"/>
        <v/>
      </c>
      <c r="HS150" s="267" t="str">
        <f t="shared" si="673"/>
        <v/>
      </c>
      <c r="HT150" s="267" t="str">
        <f t="shared" si="673"/>
        <v/>
      </c>
      <c r="HU150" s="267" t="str">
        <f t="shared" si="673"/>
        <v/>
      </c>
      <c r="HV150" s="267" t="str">
        <f t="shared" si="673"/>
        <v/>
      </c>
      <c r="HW150" s="267" t="str">
        <f t="shared" si="673"/>
        <v/>
      </c>
      <c r="HX150" s="267" t="str">
        <f t="shared" si="673"/>
        <v/>
      </c>
      <c r="HY150" s="267" t="str">
        <f t="shared" si="673"/>
        <v/>
      </c>
      <c r="HZ150" s="267" t="str">
        <f t="shared" si="673"/>
        <v/>
      </c>
      <c r="IA150" s="264"/>
      <c r="IB150" s="267" t="str">
        <f t="shared" si="567"/>
        <v/>
      </c>
      <c r="IC150" s="267" t="str">
        <f t="shared" si="568"/>
        <v/>
      </c>
      <c r="ID150" s="267" t="str">
        <f t="shared" si="569"/>
        <v/>
      </c>
      <c r="IE150" s="267" t="str">
        <f t="shared" si="570"/>
        <v/>
      </c>
      <c r="IF150" s="267" t="str">
        <f t="shared" si="571"/>
        <v/>
      </c>
      <c r="IG150" s="267" t="str">
        <f t="shared" si="572"/>
        <v/>
      </c>
      <c r="IH150" s="267" t="str">
        <f t="shared" si="573"/>
        <v/>
      </c>
      <c r="II150" s="267" t="str">
        <f t="shared" si="574"/>
        <v/>
      </c>
      <c r="IJ150" s="267" t="str">
        <f t="shared" si="575"/>
        <v/>
      </c>
      <c r="IK150" s="267" t="str">
        <f t="shared" si="576"/>
        <v/>
      </c>
      <c r="IL150" s="267" t="str">
        <f t="shared" si="577"/>
        <v/>
      </c>
      <c r="IM150" s="267" t="str">
        <f t="shared" si="578"/>
        <v/>
      </c>
      <c r="IN150" s="267" t="str">
        <f t="shared" si="579"/>
        <v/>
      </c>
      <c r="IO150" s="267" t="str">
        <f t="shared" si="580"/>
        <v/>
      </c>
      <c r="IP150" s="267" t="str">
        <f t="shared" si="581"/>
        <v/>
      </c>
      <c r="IQ150" s="267" t="str">
        <f t="shared" si="582"/>
        <v/>
      </c>
      <c r="IR150" s="267" t="str">
        <f t="shared" si="583"/>
        <v/>
      </c>
      <c r="IS150" s="267" t="str">
        <f t="shared" si="584"/>
        <v/>
      </c>
      <c r="IT150" s="267" t="str">
        <f t="shared" si="585"/>
        <v/>
      </c>
      <c r="IU150" s="267" t="str">
        <f t="shared" si="586"/>
        <v/>
      </c>
      <c r="IV150" s="264"/>
      <c r="IW150" s="268">
        <v>110</v>
      </c>
      <c r="IX150" s="265" t="str">
        <f t="shared" si="661"/>
        <v/>
      </c>
      <c r="IY150" s="265" t="str">
        <f t="shared" si="648"/>
        <v/>
      </c>
      <c r="IZ150" s="265" t="str">
        <f t="shared" si="648"/>
        <v/>
      </c>
      <c r="JA150" s="265" t="str">
        <f t="shared" si="648"/>
        <v/>
      </c>
      <c r="JB150" s="265" t="str">
        <f t="shared" si="674"/>
        <v/>
      </c>
      <c r="JC150" s="265" t="str">
        <f t="shared" si="674"/>
        <v/>
      </c>
      <c r="JD150" s="265" t="str">
        <f t="shared" si="674"/>
        <v/>
      </c>
      <c r="JE150" s="265" t="str">
        <f t="shared" si="675"/>
        <v/>
      </c>
      <c r="JF150" s="265" t="str">
        <f t="shared" si="675"/>
        <v/>
      </c>
      <c r="JG150" s="265" t="str">
        <f t="shared" si="675"/>
        <v/>
      </c>
      <c r="JH150" s="265" t="str">
        <f t="shared" si="675"/>
        <v/>
      </c>
      <c r="JI150" s="265" t="str">
        <f t="shared" si="675"/>
        <v/>
      </c>
      <c r="JJ150" s="265" t="str">
        <f t="shared" si="675"/>
        <v/>
      </c>
      <c r="JK150" s="265" t="str">
        <f t="shared" si="675"/>
        <v/>
      </c>
      <c r="JL150" s="265" t="str">
        <f t="shared" si="675"/>
        <v/>
      </c>
      <c r="JM150" s="265" t="str">
        <f t="shared" si="675"/>
        <v/>
      </c>
      <c r="JN150" s="265" t="str">
        <f t="shared" si="675"/>
        <v/>
      </c>
      <c r="JO150" s="265" t="str">
        <f t="shared" si="675"/>
        <v/>
      </c>
      <c r="JP150" s="265" t="str">
        <f t="shared" si="675"/>
        <v/>
      </c>
      <c r="JQ150" s="265" t="str">
        <f t="shared" si="675"/>
        <v/>
      </c>
      <c r="JS150" s="265" t="str">
        <f>IF(IX150="","",SUM(IX$12:IX150)-IX150+1)</f>
        <v/>
      </c>
      <c r="JT150" s="265" t="str">
        <f>IF(IY150="","",SUM(IY$12:IY150)-IY150+1)</f>
        <v/>
      </c>
      <c r="JU150" s="265" t="str">
        <f>IF(IZ150="","",SUM(IZ$12:IZ150)-IZ150+1)</f>
        <v/>
      </c>
      <c r="JV150" s="265" t="str">
        <f>IF(JA150="","",SUM(JA$12:JA150)-JA150+1)</f>
        <v/>
      </c>
      <c r="JW150" s="265" t="str">
        <f>IF(JB150="","",SUM(JB$12:JB150)-JB150+1)</f>
        <v/>
      </c>
      <c r="JX150" s="265" t="str">
        <f>IF(JC150="","",SUM(JC$12:JC150)-JC150+1)</f>
        <v/>
      </c>
      <c r="JY150" s="265" t="str">
        <f>IF(JD150="","",SUM(JD$12:JD150)-JD150+1)</f>
        <v/>
      </c>
      <c r="JZ150" s="265" t="str">
        <f>IF(JE150="","",SUM(JE$12:JE150)-JE150+1)</f>
        <v/>
      </c>
      <c r="KA150" s="265" t="str">
        <f>IF(JF150="","",SUM(JF$12:JF150)-JF150+1)</f>
        <v/>
      </c>
      <c r="KB150" s="265" t="str">
        <f>IF(JG150="","",SUM(JG$12:JG150)-JG150+1)</f>
        <v/>
      </c>
      <c r="KC150" s="265" t="str">
        <f>IF(JH150="","",SUM(JH$12:JH150)-JH150+1)</f>
        <v/>
      </c>
      <c r="KD150" s="265" t="str">
        <f>IF(JI150="","",SUM(JI$12:JI150)-JI150+1)</f>
        <v/>
      </c>
      <c r="KE150" s="265" t="str">
        <f>IF(JJ150="","",SUM(JJ$12:JJ150)-JJ150+1)</f>
        <v/>
      </c>
      <c r="KF150" s="265" t="str">
        <f>IF(JK150="","",SUM(JK$12:JK150)-JK150+1)</f>
        <v/>
      </c>
      <c r="KG150" s="265" t="str">
        <f>IF(JL150="","",SUM(JL$12:JL150)-JL150+1)</f>
        <v/>
      </c>
      <c r="KH150" s="265" t="str">
        <f>IF(JM150="","",SUM(JM$12:JM150)-JM150+1)</f>
        <v/>
      </c>
      <c r="KI150" s="265" t="str">
        <f>IF(JN150="","",SUM(JN$12:JN150)-JN150+1)</f>
        <v/>
      </c>
      <c r="KJ150" s="265" t="str">
        <f>IF(JO150="","",SUM(JO$12:JO150)-JO150+1)</f>
        <v/>
      </c>
      <c r="KK150" s="265" t="str">
        <f>IF(JP150="","",SUM(JP$12:JP150)-JP150+1)</f>
        <v/>
      </c>
      <c r="KL150" s="265" t="str">
        <f>IF(JQ150="","",SUM(JQ$12:JQ150)-JQ150+1)</f>
        <v/>
      </c>
      <c r="KN150" s="265"/>
      <c r="KO150" s="265"/>
      <c r="KP150" s="265"/>
      <c r="KQ150" s="265"/>
      <c r="KR150" s="265"/>
      <c r="KS150" s="265"/>
      <c r="KT150" s="265"/>
      <c r="KU150" s="265" t="str">
        <f t="shared" si="587"/>
        <v/>
      </c>
      <c r="KV150" s="265" t="str">
        <f t="shared" si="588"/>
        <v/>
      </c>
      <c r="KW150" s="265" t="str">
        <f t="shared" si="589"/>
        <v/>
      </c>
      <c r="KX150" s="265" t="str">
        <f t="shared" si="590"/>
        <v/>
      </c>
      <c r="KY150" s="265" t="str">
        <f t="shared" si="591"/>
        <v/>
      </c>
      <c r="KZ150" s="265" t="str">
        <f t="shared" si="592"/>
        <v/>
      </c>
      <c r="LA150" s="265" t="str">
        <f t="shared" si="593"/>
        <v/>
      </c>
      <c r="LB150" s="265" t="str">
        <f t="shared" si="594"/>
        <v/>
      </c>
      <c r="LC150" s="265" t="str">
        <f t="shared" si="595"/>
        <v/>
      </c>
      <c r="LD150" s="265" t="str">
        <f t="shared" si="596"/>
        <v/>
      </c>
      <c r="LE150" s="265" t="str">
        <f t="shared" si="597"/>
        <v/>
      </c>
      <c r="LF150" s="265" t="str">
        <f t="shared" si="598"/>
        <v/>
      </c>
      <c r="LG150" s="265" t="str">
        <f t="shared" si="599"/>
        <v/>
      </c>
    </row>
    <row r="151" spans="1:319" s="266" customFormat="1" x14ac:dyDescent="0.25">
      <c r="A151" s="248">
        <f t="shared" si="662"/>
        <v>140</v>
      </c>
      <c r="B151" s="176"/>
      <c r="C151" s="45"/>
      <c r="D151" s="45"/>
      <c r="E151" s="169"/>
      <c r="F151" s="46"/>
      <c r="G151" s="172"/>
      <c r="H151" s="54"/>
      <c r="I151" s="54"/>
      <c r="J151" s="54"/>
      <c r="K151" s="54"/>
      <c r="L151" s="248"/>
      <c r="M151" s="248"/>
      <c r="N151" s="44"/>
      <c r="O151" s="44"/>
      <c r="P151" s="43"/>
      <c r="Q151" s="43"/>
      <c r="R151" s="43"/>
      <c r="S151" s="43" t="str">
        <f t="shared" si="643"/>
        <v/>
      </c>
      <c r="T151" s="54"/>
      <c r="U151" s="54"/>
      <c r="V151" s="54"/>
      <c r="W151" s="343" t="str">
        <f t="shared" si="513"/>
        <v/>
      </c>
      <c r="X151" s="344" t="str">
        <f t="shared" si="514"/>
        <v/>
      </c>
      <c r="Y151" s="45"/>
      <c r="Z151" s="45"/>
      <c r="AA151" s="54"/>
      <c r="AB151" s="54"/>
      <c r="AC151" s="54"/>
      <c r="AD151" s="44"/>
      <c r="AE151" s="44"/>
      <c r="AF151" s="44"/>
      <c r="AG151" s="45"/>
      <c r="AH151" s="45"/>
      <c r="AI151" s="45"/>
      <c r="AJ151" s="46"/>
      <c r="AK151" s="46"/>
      <c r="AL151" s="46"/>
      <c r="AN151" s="307" t="str">
        <f t="shared" si="652"/>
        <v/>
      </c>
      <c r="AO151" s="256" t="str">
        <f t="shared" si="653"/>
        <v/>
      </c>
      <c r="AP151" s="45" t="str">
        <f t="shared" si="660"/>
        <v/>
      </c>
      <c r="AQ151" s="308" t="str">
        <f t="shared" si="663"/>
        <v/>
      </c>
      <c r="AR151" s="43" t="str">
        <f t="shared" si="654"/>
        <v/>
      </c>
      <c r="AS151" s="255"/>
      <c r="AT151" s="256" t="str">
        <f t="shared" si="655"/>
        <v/>
      </c>
      <c r="AU151" s="257" t="str">
        <f t="shared" si="664"/>
        <v/>
      </c>
      <c r="AV151" s="257" t="str">
        <f t="shared" si="664"/>
        <v/>
      </c>
      <c r="AW151" s="257" t="str">
        <f t="shared" si="664"/>
        <v/>
      </c>
      <c r="AX151" s="257" t="str">
        <f t="shared" si="664"/>
        <v/>
      </c>
      <c r="AY151" s="257" t="str">
        <f t="shared" si="664"/>
        <v/>
      </c>
      <c r="AZ151" s="257" t="str">
        <f t="shared" si="664"/>
        <v/>
      </c>
      <c r="BA151" s="257" t="str">
        <f t="shared" si="664"/>
        <v/>
      </c>
      <c r="BB151" s="257" t="str">
        <f t="shared" si="664"/>
        <v/>
      </c>
      <c r="BC151" s="257" t="str">
        <f t="shared" si="664"/>
        <v/>
      </c>
      <c r="BD151" s="257" t="str">
        <f t="shared" si="664"/>
        <v/>
      </c>
      <c r="BE151" s="257" t="str">
        <f t="shared" si="665"/>
        <v/>
      </c>
      <c r="BF151" s="257" t="str">
        <f t="shared" si="665"/>
        <v/>
      </c>
      <c r="BG151" s="257" t="str">
        <f t="shared" si="665"/>
        <v/>
      </c>
      <c r="BH151" s="257" t="str">
        <f t="shared" si="665"/>
        <v/>
      </c>
      <c r="BI151" s="257" t="str">
        <f t="shared" si="665"/>
        <v/>
      </c>
      <c r="BJ151" s="257" t="str">
        <f t="shared" si="665"/>
        <v/>
      </c>
      <c r="BK151" s="257" t="str">
        <f t="shared" si="665"/>
        <v/>
      </c>
      <c r="BL151" s="257" t="str">
        <f t="shared" si="665"/>
        <v/>
      </c>
      <c r="BM151" s="258" t="str">
        <f t="shared" si="656"/>
        <v/>
      </c>
      <c r="BN151" s="259" t="str">
        <f t="shared" si="666"/>
        <v/>
      </c>
      <c r="BO151" s="259" t="str">
        <f t="shared" si="666"/>
        <v/>
      </c>
      <c r="BP151" s="259" t="str">
        <f t="shared" si="666"/>
        <v/>
      </c>
      <c r="BQ151" s="259" t="str">
        <f t="shared" si="666"/>
        <v/>
      </c>
      <c r="BR151" s="259" t="str">
        <f t="shared" si="666"/>
        <v/>
      </c>
      <c r="BS151" s="259" t="str">
        <f t="shared" si="666"/>
        <v/>
      </c>
      <c r="BT151" s="259" t="str">
        <f t="shared" si="666"/>
        <v/>
      </c>
      <c r="BU151" s="259" t="str">
        <f t="shared" si="666"/>
        <v/>
      </c>
      <c r="BV151" s="259" t="str">
        <f t="shared" si="666"/>
        <v/>
      </c>
      <c r="BW151" s="259" t="str">
        <f t="shared" si="666"/>
        <v/>
      </c>
      <c r="BX151" s="259" t="str">
        <f t="shared" si="667"/>
        <v/>
      </c>
      <c r="BY151" s="259" t="str">
        <f t="shared" si="667"/>
        <v/>
      </c>
      <c r="BZ151" s="259" t="str">
        <f t="shared" si="667"/>
        <v/>
      </c>
      <c r="CA151" s="259" t="str">
        <f t="shared" si="667"/>
        <v/>
      </c>
      <c r="CB151" s="259" t="str">
        <f t="shared" si="667"/>
        <v/>
      </c>
      <c r="CC151" s="259" t="str">
        <f t="shared" si="667"/>
        <v/>
      </c>
      <c r="CD151" s="259" t="str">
        <f t="shared" si="667"/>
        <v/>
      </c>
      <c r="CE151" s="259" t="str">
        <f t="shared" si="667"/>
        <v/>
      </c>
      <c r="CF151" s="260" t="str">
        <f t="shared" si="657"/>
        <v/>
      </c>
      <c r="CG151" s="261" t="str">
        <f t="shared" si="668"/>
        <v/>
      </c>
      <c r="CH151" s="261" t="str">
        <f t="shared" si="668"/>
        <v/>
      </c>
      <c r="CI151" s="261" t="str">
        <f t="shared" si="668"/>
        <v/>
      </c>
      <c r="CJ151" s="261" t="str">
        <f t="shared" si="668"/>
        <v/>
      </c>
      <c r="CK151" s="261" t="str">
        <f t="shared" si="668"/>
        <v/>
      </c>
      <c r="CL151" s="261" t="str">
        <f t="shared" si="668"/>
        <v/>
      </c>
      <c r="CM151" s="261" t="str">
        <f t="shared" si="668"/>
        <v/>
      </c>
      <c r="CN151" s="261" t="str">
        <f t="shared" si="668"/>
        <v/>
      </c>
      <c r="CO151" s="261" t="str">
        <f t="shared" si="668"/>
        <v/>
      </c>
      <c r="CP151" s="261" t="str">
        <f t="shared" si="668"/>
        <v/>
      </c>
      <c r="CQ151" s="261" t="str">
        <f t="shared" si="669"/>
        <v/>
      </c>
      <c r="CR151" s="261" t="str">
        <f t="shared" si="669"/>
        <v/>
      </c>
      <c r="CS151" s="261" t="str">
        <f t="shared" si="669"/>
        <v/>
      </c>
      <c r="CT151" s="261" t="str">
        <f t="shared" si="669"/>
        <v/>
      </c>
      <c r="CU151" s="261" t="str">
        <f t="shared" si="669"/>
        <v/>
      </c>
      <c r="CV151" s="261" t="str">
        <f t="shared" si="669"/>
        <v/>
      </c>
      <c r="CW151" s="261" t="str">
        <f t="shared" si="669"/>
        <v/>
      </c>
      <c r="CX151" s="261" t="str">
        <f t="shared" si="669"/>
        <v/>
      </c>
      <c r="CY151" s="262" t="str">
        <f t="shared" si="658"/>
        <v/>
      </c>
      <c r="CZ151" s="263" t="str">
        <f t="shared" si="670"/>
        <v/>
      </c>
      <c r="DA151" s="263" t="str">
        <f t="shared" si="670"/>
        <v/>
      </c>
      <c r="DB151" s="263" t="str">
        <f t="shared" si="670"/>
        <v/>
      </c>
      <c r="DC151" s="263" t="str">
        <f t="shared" si="670"/>
        <v/>
      </c>
      <c r="DD151" s="263" t="str">
        <f t="shared" si="670"/>
        <v/>
      </c>
      <c r="DE151" s="263" t="str">
        <f t="shared" si="670"/>
        <v/>
      </c>
      <c r="DF151" s="263" t="str">
        <f t="shared" si="670"/>
        <v/>
      </c>
      <c r="DG151" s="263" t="str">
        <f t="shared" si="670"/>
        <v/>
      </c>
      <c r="DH151" s="263" t="str">
        <f t="shared" si="670"/>
        <v/>
      </c>
      <c r="DI151" s="263" t="str">
        <f t="shared" si="670"/>
        <v/>
      </c>
      <c r="DJ151" s="263" t="str">
        <f t="shared" si="671"/>
        <v/>
      </c>
      <c r="DK151" s="263" t="str">
        <f t="shared" si="671"/>
        <v/>
      </c>
      <c r="DL151" s="263" t="str">
        <f t="shared" si="671"/>
        <v/>
      </c>
      <c r="DM151" s="263" t="str">
        <f t="shared" si="671"/>
        <v/>
      </c>
      <c r="DN151" s="263" t="str">
        <f t="shared" si="671"/>
        <v/>
      </c>
      <c r="DO151" s="263" t="str">
        <f t="shared" si="671"/>
        <v/>
      </c>
      <c r="DP151" s="263" t="str">
        <f t="shared" si="671"/>
        <v/>
      </c>
      <c r="DQ151" s="263" t="str">
        <f t="shared" si="671"/>
        <v/>
      </c>
      <c r="DR151" s="264"/>
      <c r="DS151" s="257" t="str">
        <f t="shared" si="649"/>
        <v/>
      </c>
      <c r="DT151" s="257" t="str">
        <f t="shared" si="649"/>
        <v/>
      </c>
      <c r="DU151" s="257" t="str">
        <f t="shared" si="649"/>
        <v/>
      </c>
      <c r="DV151" s="257" t="str">
        <f t="shared" si="649"/>
        <v/>
      </c>
      <c r="DW151" s="257" t="str">
        <f t="shared" si="649"/>
        <v/>
      </c>
      <c r="DX151" s="257" t="str">
        <f t="shared" si="649"/>
        <v/>
      </c>
      <c r="DY151" s="257" t="str">
        <f t="shared" si="649"/>
        <v/>
      </c>
      <c r="DZ151" s="257" t="str">
        <f t="shared" si="649"/>
        <v/>
      </c>
      <c r="EA151" s="257" t="str">
        <f t="shared" si="645"/>
        <v/>
      </c>
      <c r="EB151" s="257" t="str">
        <f t="shared" si="645"/>
        <v/>
      </c>
      <c r="EC151" s="257" t="str">
        <f t="shared" si="645"/>
        <v/>
      </c>
      <c r="ED151" s="257" t="str">
        <f t="shared" si="645"/>
        <v/>
      </c>
      <c r="EE151" s="257" t="str">
        <f t="shared" si="645"/>
        <v/>
      </c>
      <c r="EF151" s="257" t="str">
        <f t="shared" si="645"/>
        <v/>
      </c>
      <c r="EG151" s="257" t="str">
        <f t="shared" si="645"/>
        <v/>
      </c>
      <c r="EH151" s="257" t="str">
        <f t="shared" si="645"/>
        <v/>
      </c>
      <c r="EI151" s="257" t="str">
        <f t="shared" si="645"/>
        <v/>
      </c>
      <c r="EJ151" s="257" t="str">
        <f t="shared" si="645"/>
        <v/>
      </c>
      <c r="EK151" s="259" t="str">
        <f t="shared" si="646"/>
        <v/>
      </c>
      <c r="EL151" s="259" t="str">
        <f t="shared" si="646"/>
        <v/>
      </c>
      <c r="EM151" s="259" t="str">
        <f t="shared" si="676"/>
        <v/>
      </c>
      <c r="EN151" s="259" t="str">
        <f t="shared" si="676"/>
        <v/>
      </c>
      <c r="EO151" s="259" t="str">
        <f t="shared" si="676"/>
        <v/>
      </c>
      <c r="EP151" s="259" t="str">
        <f t="shared" si="676"/>
        <v/>
      </c>
      <c r="EQ151" s="259" t="str">
        <f t="shared" si="676"/>
        <v/>
      </c>
      <c r="ER151" s="259" t="str">
        <f t="shared" si="676"/>
        <v/>
      </c>
      <c r="ES151" s="259" t="str">
        <f t="shared" si="676"/>
        <v/>
      </c>
      <c r="ET151" s="259" t="str">
        <f t="shared" si="613"/>
        <v/>
      </c>
      <c r="EU151" s="259" t="str">
        <f t="shared" si="613"/>
        <v/>
      </c>
      <c r="EV151" s="259" t="str">
        <f t="shared" si="613"/>
        <v/>
      </c>
      <c r="EW151" s="259" t="str">
        <f t="shared" si="613"/>
        <v/>
      </c>
      <c r="EX151" s="259" t="str">
        <f t="shared" si="613"/>
        <v/>
      </c>
      <c r="EY151" s="259" t="str">
        <f t="shared" si="613"/>
        <v/>
      </c>
      <c r="EZ151" s="259" t="str">
        <f t="shared" si="613"/>
        <v/>
      </c>
      <c r="FA151" s="259" t="str">
        <f t="shared" si="613"/>
        <v/>
      </c>
      <c r="FB151" s="259" t="str">
        <f t="shared" si="613"/>
        <v/>
      </c>
      <c r="FC151" s="261" t="str">
        <f t="shared" si="677"/>
        <v/>
      </c>
      <c r="FD151" s="261" t="str">
        <f t="shared" si="677"/>
        <v/>
      </c>
      <c r="FE151" s="261" t="str">
        <f t="shared" si="677"/>
        <v/>
      </c>
      <c r="FF151" s="261" t="str">
        <f t="shared" si="677"/>
        <v/>
      </c>
      <c r="FG151" s="261" t="str">
        <f t="shared" si="677"/>
        <v/>
      </c>
      <c r="FH151" s="261" t="str">
        <f t="shared" si="677"/>
        <v/>
      </c>
      <c r="FI151" s="261" t="str">
        <f t="shared" si="677"/>
        <v/>
      </c>
      <c r="FJ151" s="261" t="str">
        <f t="shared" si="677"/>
        <v/>
      </c>
      <c r="FK151" s="261" t="str">
        <f t="shared" si="677"/>
        <v/>
      </c>
      <c r="FL151" s="261" t="str">
        <f t="shared" si="679"/>
        <v/>
      </c>
      <c r="FM151" s="261" t="str">
        <f t="shared" si="679"/>
        <v/>
      </c>
      <c r="FN151" s="261" t="str">
        <f t="shared" si="679"/>
        <v/>
      </c>
      <c r="FO151" s="261" t="str">
        <f t="shared" si="679"/>
        <v/>
      </c>
      <c r="FP151" s="261" t="str">
        <f t="shared" si="679"/>
        <v/>
      </c>
      <c r="FQ151" s="261" t="str">
        <f t="shared" si="679"/>
        <v/>
      </c>
      <c r="FR151" s="261" t="str">
        <f t="shared" si="679"/>
        <v/>
      </c>
      <c r="FS151" s="261" t="str">
        <f t="shared" si="679"/>
        <v/>
      </c>
      <c r="FT151" s="261" t="str">
        <f t="shared" si="679"/>
        <v/>
      </c>
      <c r="FU151" s="263" t="str">
        <f t="shared" si="679"/>
        <v/>
      </c>
      <c r="FV151" s="263" t="str">
        <f t="shared" si="679"/>
        <v/>
      </c>
      <c r="FW151" s="263" t="str">
        <f t="shared" si="679"/>
        <v/>
      </c>
      <c r="FX151" s="263" t="str">
        <f t="shared" si="679"/>
        <v/>
      </c>
      <c r="FY151" s="263" t="str">
        <f t="shared" si="679"/>
        <v/>
      </c>
      <c r="FZ151" s="263" t="str">
        <f t="shared" si="659"/>
        <v/>
      </c>
      <c r="GA151" s="263" t="str">
        <f t="shared" si="659"/>
        <v/>
      </c>
      <c r="GB151" s="263" t="str">
        <f t="shared" si="659"/>
        <v/>
      </c>
      <c r="GC151" s="263" t="str">
        <f t="shared" si="659"/>
        <v/>
      </c>
      <c r="GD151" s="263" t="str">
        <f t="shared" si="617"/>
        <v/>
      </c>
      <c r="GE151" s="263" t="str">
        <f t="shared" si="617"/>
        <v/>
      </c>
      <c r="GF151" s="263" t="str">
        <f t="shared" si="617"/>
        <v/>
      </c>
      <c r="GG151" s="263" t="str">
        <f t="shared" si="617"/>
        <v/>
      </c>
      <c r="GH151" s="263" t="str">
        <f t="shared" si="617"/>
        <v/>
      </c>
      <c r="GI151" s="263" t="str">
        <f t="shared" si="617"/>
        <v/>
      </c>
      <c r="GJ151" s="263" t="str">
        <f t="shared" si="617"/>
        <v/>
      </c>
      <c r="GK151" s="263" t="str">
        <f t="shared" si="617"/>
        <v/>
      </c>
      <c r="GL151" s="263" t="str">
        <f t="shared" si="617"/>
        <v/>
      </c>
      <c r="GM151" s="265" t="str">
        <f t="shared" si="678"/>
        <v/>
      </c>
      <c r="GN151" s="265" t="str">
        <f t="shared" si="678"/>
        <v/>
      </c>
      <c r="GO151" s="265" t="str">
        <f t="shared" si="678"/>
        <v/>
      </c>
      <c r="GP151" s="265" t="str">
        <f t="shared" si="678"/>
        <v/>
      </c>
      <c r="GQ151" s="265" t="str">
        <f t="shared" si="678"/>
        <v/>
      </c>
      <c r="GR151" s="265" t="str">
        <f t="shared" si="678"/>
        <v/>
      </c>
      <c r="GS151" s="265" t="str">
        <f t="shared" si="678"/>
        <v/>
      </c>
      <c r="GT151" s="265" t="str">
        <f t="shared" si="678"/>
        <v/>
      </c>
      <c r="GU151" s="265" t="str">
        <f t="shared" si="678"/>
        <v/>
      </c>
      <c r="GV151" s="265" t="str">
        <f t="shared" si="619"/>
        <v/>
      </c>
      <c r="GW151" s="265" t="str">
        <f t="shared" si="619"/>
        <v/>
      </c>
      <c r="GX151" s="265" t="str">
        <f t="shared" si="619"/>
        <v/>
      </c>
      <c r="GY151" s="265" t="str">
        <f t="shared" si="619"/>
        <v/>
      </c>
      <c r="GZ151" s="265" t="str">
        <f t="shared" si="619"/>
        <v/>
      </c>
      <c r="HA151" s="265" t="str">
        <f t="shared" si="619"/>
        <v/>
      </c>
      <c r="HB151" s="265" t="str">
        <f t="shared" si="619"/>
        <v/>
      </c>
      <c r="HC151" s="265" t="str">
        <f t="shared" si="619"/>
        <v/>
      </c>
      <c r="HD151" s="265" t="str">
        <f t="shared" si="619"/>
        <v/>
      </c>
      <c r="HF151" s="265">
        <f t="shared" si="640"/>
        <v>140</v>
      </c>
      <c r="HG151" s="267" t="str">
        <f t="shared" si="672"/>
        <v/>
      </c>
      <c r="HH151" s="267" t="str">
        <f t="shared" si="672"/>
        <v/>
      </c>
      <c r="HI151" s="267" t="str">
        <f t="shared" si="672"/>
        <v/>
      </c>
      <c r="HJ151" s="267" t="str">
        <f t="shared" si="672"/>
        <v/>
      </c>
      <c r="HK151" s="267" t="str">
        <f t="shared" si="672"/>
        <v/>
      </c>
      <c r="HL151" s="267" t="str">
        <f t="shared" si="672"/>
        <v/>
      </c>
      <c r="HM151" s="267" t="str">
        <f t="shared" si="672"/>
        <v/>
      </c>
      <c r="HN151" s="267" t="str">
        <f t="shared" si="672"/>
        <v/>
      </c>
      <c r="HO151" s="267" t="str">
        <f t="shared" si="672"/>
        <v/>
      </c>
      <c r="HP151" s="267" t="str">
        <f t="shared" si="672"/>
        <v/>
      </c>
      <c r="HQ151" s="267" t="str">
        <f t="shared" si="673"/>
        <v/>
      </c>
      <c r="HR151" s="267" t="str">
        <f t="shared" si="673"/>
        <v/>
      </c>
      <c r="HS151" s="267" t="str">
        <f t="shared" si="673"/>
        <v/>
      </c>
      <c r="HT151" s="267" t="str">
        <f t="shared" si="673"/>
        <v/>
      </c>
      <c r="HU151" s="267" t="str">
        <f t="shared" si="673"/>
        <v/>
      </c>
      <c r="HV151" s="267" t="str">
        <f t="shared" si="673"/>
        <v/>
      </c>
      <c r="HW151" s="267" t="str">
        <f t="shared" si="673"/>
        <v/>
      </c>
      <c r="HX151" s="267" t="str">
        <f t="shared" si="673"/>
        <v/>
      </c>
      <c r="HY151" s="267" t="str">
        <f t="shared" si="673"/>
        <v/>
      </c>
      <c r="HZ151" s="267" t="str">
        <f t="shared" si="673"/>
        <v/>
      </c>
      <c r="IA151" s="264"/>
      <c r="IB151" s="267" t="str">
        <f t="shared" si="567"/>
        <v/>
      </c>
      <c r="IC151" s="267" t="str">
        <f t="shared" si="568"/>
        <v/>
      </c>
      <c r="ID151" s="267" t="str">
        <f t="shared" si="569"/>
        <v/>
      </c>
      <c r="IE151" s="267" t="str">
        <f t="shared" si="570"/>
        <v/>
      </c>
      <c r="IF151" s="267" t="str">
        <f t="shared" si="571"/>
        <v/>
      </c>
      <c r="IG151" s="267" t="str">
        <f t="shared" si="572"/>
        <v/>
      </c>
      <c r="IH151" s="267" t="str">
        <f t="shared" si="573"/>
        <v/>
      </c>
      <c r="II151" s="267" t="str">
        <f t="shared" si="574"/>
        <v/>
      </c>
      <c r="IJ151" s="267" t="str">
        <f t="shared" si="575"/>
        <v/>
      </c>
      <c r="IK151" s="267" t="str">
        <f t="shared" si="576"/>
        <v/>
      </c>
      <c r="IL151" s="267" t="str">
        <f t="shared" si="577"/>
        <v/>
      </c>
      <c r="IM151" s="267" t="str">
        <f t="shared" si="578"/>
        <v/>
      </c>
      <c r="IN151" s="267" t="str">
        <f t="shared" si="579"/>
        <v/>
      </c>
      <c r="IO151" s="267" t="str">
        <f t="shared" si="580"/>
        <v/>
      </c>
      <c r="IP151" s="267" t="str">
        <f t="shared" si="581"/>
        <v/>
      </c>
      <c r="IQ151" s="267" t="str">
        <f t="shared" si="582"/>
        <v/>
      </c>
      <c r="IR151" s="267" t="str">
        <f t="shared" si="583"/>
        <v/>
      </c>
      <c r="IS151" s="267" t="str">
        <f t="shared" si="584"/>
        <v/>
      </c>
      <c r="IT151" s="267" t="str">
        <f t="shared" si="585"/>
        <v/>
      </c>
      <c r="IU151" s="267" t="str">
        <f t="shared" si="586"/>
        <v/>
      </c>
      <c r="IV151" s="264"/>
      <c r="IW151" s="268">
        <v>110</v>
      </c>
      <c r="IX151" s="265" t="str">
        <f t="shared" si="661"/>
        <v/>
      </c>
      <c r="IY151" s="265" t="str">
        <f t="shared" si="648"/>
        <v/>
      </c>
      <c r="IZ151" s="265" t="str">
        <f t="shared" si="648"/>
        <v/>
      </c>
      <c r="JA151" s="265" t="str">
        <f t="shared" si="648"/>
        <v/>
      </c>
      <c r="JB151" s="265" t="str">
        <f t="shared" si="674"/>
        <v/>
      </c>
      <c r="JC151" s="265" t="str">
        <f t="shared" si="674"/>
        <v/>
      </c>
      <c r="JD151" s="265" t="str">
        <f t="shared" si="674"/>
        <v/>
      </c>
      <c r="JE151" s="265" t="str">
        <f t="shared" si="675"/>
        <v/>
      </c>
      <c r="JF151" s="265" t="str">
        <f t="shared" si="675"/>
        <v/>
      </c>
      <c r="JG151" s="265" t="str">
        <f t="shared" si="675"/>
        <v/>
      </c>
      <c r="JH151" s="265" t="str">
        <f t="shared" si="675"/>
        <v/>
      </c>
      <c r="JI151" s="265" t="str">
        <f t="shared" si="675"/>
        <v/>
      </c>
      <c r="JJ151" s="265" t="str">
        <f t="shared" si="675"/>
        <v/>
      </c>
      <c r="JK151" s="265" t="str">
        <f t="shared" si="675"/>
        <v/>
      </c>
      <c r="JL151" s="265" t="str">
        <f t="shared" si="675"/>
        <v/>
      </c>
      <c r="JM151" s="265" t="str">
        <f t="shared" si="675"/>
        <v/>
      </c>
      <c r="JN151" s="265" t="str">
        <f t="shared" si="675"/>
        <v/>
      </c>
      <c r="JO151" s="265" t="str">
        <f t="shared" si="675"/>
        <v/>
      </c>
      <c r="JP151" s="265" t="str">
        <f t="shared" si="675"/>
        <v/>
      </c>
      <c r="JQ151" s="265" t="str">
        <f t="shared" si="675"/>
        <v/>
      </c>
      <c r="JS151" s="265" t="str">
        <f>IF(IX151="","",SUM(IX$12:IX151)-IX151+1)</f>
        <v/>
      </c>
      <c r="JT151" s="265" t="str">
        <f>IF(IY151="","",SUM(IY$12:IY151)-IY151+1)</f>
        <v/>
      </c>
      <c r="JU151" s="265" t="str">
        <f>IF(IZ151="","",SUM(IZ$12:IZ151)-IZ151+1)</f>
        <v/>
      </c>
      <c r="JV151" s="265" t="str">
        <f>IF(JA151="","",SUM(JA$12:JA151)-JA151+1)</f>
        <v/>
      </c>
      <c r="JW151" s="265" t="str">
        <f>IF(JB151="","",SUM(JB$12:JB151)-JB151+1)</f>
        <v/>
      </c>
      <c r="JX151" s="265" t="str">
        <f>IF(JC151="","",SUM(JC$12:JC151)-JC151+1)</f>
        <v/>
      </c>
      <c r="JY151" s="265" t="str">
        <f>IF(JD151="","",SUM(JD$12:JD151)-JD151+1)</f>
        <v/>
      </c>
      <c r="JZ151" s="265" t="str">
        <f>IF(JE151="","",SUM(JE$12:JE151)-JE151+1)</f>
        <v/>
      </c>
      <c r="KA151" s="265" t="str">
        <f>IF(JF151="","",SUM(JF$12:JF151)-JF151+1)</f>
        <v/>
      </c>
      <c r="KB151" s="265" t="str">
        <f>IF(JG151="","",SUM(JG$12:JG151)-JG151+1)</f>
        <v/>
      </c>
      <c r="KC151" s="265" t="str">
        <f>IF(JH151="","",SUM(JH$12:JH151)-JH151+1)</f>
        <v/>
      </c>
      <c r="KD151" s="265" t="str">
        <f>IF(JI151="","",SUM(JI$12:JI151)-JI151+1)</f>
        <v/>
      </c>
      <c r="KE151" s="265" t="str">
        <f>IF(JJ151="","",SUM(JJ$12:JJ151)-JJ151+1)</f>
        <v/>
      </c>
      <c r="KF151" s="265" t="str">
        <f>IF(JK151="","",SUM(JK$12:JK151)-JK151+1)</f>
        <v/>
      </c>
      <c r="KG151" s="265" t="str">
        <f>IF(JL151="","",SUM(JL$12:JL151)-JL151+1)</f>
        <v/>
      </c>
      <c r="KH151" s="265" t="str">
        <f>IF(JM151="","",SUM(JM$12:JM151)-JM151+1)</f>
        <v/>
      </c>
      <c r="KI151" s="265" t="str">
        <f>IF(JN151="","",SUM(JN$12:JN151)-JN151+1)</f>
        <v/>
      </c>
      <c r="KJ151" s="265" t="str">
        <f>IF(JO151="","",SUM(JO$12:JO151)-JO151+1)</f>
        <v/>
      </c>
      <c r="KK151" s="265" t="str">
        <f>IF(JP151="","",SUM(JP$12:JP151)-JP151+1)</f>
        <v/>
      </c>
      <c r="KL151" s="265" t="str">
        <f>IF(JQ151="","",SUM(JQ$12:JQ151)-JQ151+1)</f>
        <v/>
      </c>
      <c r="KN151" s="265"/>
      <c r="KO151" s="265"/>
      <c r="KP151" s="265"/>
      <c r="KQ151" s="265"/>
      <c r="KR151" s="265"/>
      <c r="KS151" s="265"/>
      <c r="KT151" s="265"/>
      <c r="KU151" s="265" t="str">
        <f t="shared" si="587"/>
        <v/>
      </c>
      <c r="KV151" s="265" t="str">
        <f t="shared" si="588"/>
        <v/>
      </c>
      <c r="KW151" s="265" t="str">
        <f t="shared" si="589"/>
        <v/>
      </c>
      <c r="KX151" s="265" t="str">
        <f t="shared" si="590"/>
        <v/>
      </c>
      <c r="KY151" s="265" t="str">
        <f t="shared" si="591"/>
        <v/>
      </c>
      <c r="KZ151" s="265" t="str">
        <f t="shared" si="592"/>
        <v/>
      </c>
      <c r="LA151" s="265" t="str">
        <f t="shared" si="593"/>
        <v/>
      </c>
      <c r="LB151" s="265" t="str">
        <f t="shared" si="594"/>
        <v/>
      </c>
      <c r="LC151" s="265" t="str">
        <f t="shared" si="595"/>
        <v/>
      </c>
      <c r="LD151" s="265" t="str">
        <f t="shared" si="596"/>
        <v/>
      </c>
      <c r="LE151" s="265" t="str">
        <f t="shared" si="597"/>
        <v/>
      </c>
      <c r="LF151" s="265" t="str">
        <f t="shared" si="598"/>
        <v/>
      </c>
      <c r="LG151" s="265" t="str">
        <f t="shared" si="599"/>
        <v/>
      </c>
    </row>
    <row r="152" spans="1:319" s="266" customFormat="1" x14ac:dyDescent="0.25">
      <c r="A152" s="248">
        <f t="shared" si="662"/>
        <v>141</v>
      </c>
      <c r="B152" s="176"/>
      <c r="C152" s="45"/>
      <c r="D152" s="45"/>
      <c r="E152" s="169"/>
      <c r="F152" s="46"/>
      <c r="G152" s="172"/>
      <c r="H152" s="54"/>
      <c r="I152" s="54"/>
      <c r="J152" s="54"/>
      <c r="K152" s="54"/>
      <c r="L152" s="248"/>
      <c r="M152" s="248"/>
      <c r="N152" s="44"/>
      <c r="O152" s="44"/>
      <c r="P152" s="43"/>
      <c r="Q152" s="43"/>
      <c r="R152" s="43"/>
      <c r="S152" s="43" t="str">
        <f t="shared" si="643"/>
        <v/>
      </c>
      <c r="T152" s="54"/>
      <c r="U152" s="54"/>
      <c r="V152" s="54"/>
      <c r="W152" s="343" t="str">
        <f t="shared" si="513"/>
        <v/>
      </c>
      <c r="X152" s="344" t="str">
        <f t="shared" si="514"/>
        <v/>
      </c>
      <c r="Y152" s="45"/>
      <c r="Z152" s="45"/>
      <c r="AA152" s="54"/>
      <c r="AB152" s="54"/>
      <c r="AC152" s="54"/>
      <c r="AD152" s="44"/>
      <c r="AE152" s="44"/>
      <c r="AF152" s="44"/>
      <c r="AG152" s="45"/>
      <c r="AH152" s="45"/>
      <c r="AI152" s="45"/>
      <c r="AJ152" s="46"/>
      <c r="AK152" s="46"/>
      <c r="AL152" s="46"/>
      <c r="AN152" s="307" t="str">
        <f t="shared" si="652"/>
        <v/>
      </c>
      <c r="AO152" s="256" t="str">
        <f t="shared" si="653"/>
        <v/>
      </c>
      <c r="AP152" s="45" t="str">
        <f t="shared" si="660"/>
        <v/>
      </c>
      <c r="AQ152" s="308" t="str">
        <f t="shared" si="663"/>
        <v/>
      </c>
      <c r="AR152" s="43" t="str">
        <f t="shared" si="654"/>
        <v/>
      </c>
      <c r="AS152" s="255"/>
      <c r="AT152" s="256" t="str">
        <f t="shared" si="655"/>
        <v/>
      </c>
      <c r="AU152" s="257" t="str">
        <f t="shared" ref="AU152:BD161" si="680">IF($AT152="","",IF(AND(AU$11-LOOKUP(AU$8,$AA$8:$AL$8,$AA152:$AL152)&gt;=0,AU$11-LOOKUP(AU$8,$AA$8:$AL$8,$AA152:$AL152)&lt;LOOKUP(AU$8+1,$AA$8:$AL$8,$AA152:$AL152)),AU$11,""))</f>
        <v/>
      </c>
      <c r="AV152" s="257" t="str">
        <f t="shared" si="680"/>
        <v/>
      </c>
      <c r="AW152" s="257" t="str">
        <f t="shared" si="680"/>
        <v/>
      </c>
      <c r="AX152" s="257" t="str">
        <f t="shared" si="680"/>
        <v/>
      </c>
      <c r="AY152" s="257" t="str">
        <f t="shared" si="680"/>
        <v/>
      </c>
      <c r="AZ152" s="257" t="str">
        <f t="shared" si="680"/>
        <v/>
      </c>
      <c r="BA152" s="257" t="str">
        <f t="shared" si="680"/>
        <v/>
      </c>
      <c r="BB152" s="257" t="str">
        <f t="shared" si="680"/>
        <v/>
      </c>
      <c r="BC152" s="257" t="str">
        <f t="shared" si="680"/>
        <v/>
      </c>
      <c r="BD152" s="257" t="str">
        <f t="shared" si="680"/>
        <v/>
      </c>
      <c r="BE152" s="257" t="str">
        <f t="shared" ref="BE152:BL161" si="681">IF($AT152="","",IF(AND(BE$11-LOOKUP(BE$8,$AA$8:$AL$8,$AA152:$AL152)&gt;=0,BE$11-LOOKUP(BE$8,$AA$8:$AL$8,$AA152:$AL152)&lt;LOOKUP(BE$8+1,$AA$8:$AL$8,$AA152:$AL152)),BE$11,""))</f>
        <v/>
      </c>
      <c r="BF152" s="257" t="str">
        <f t="shared" si="681"/>
        <v/>
      </c>
      <c r="BG152" s="257" t="str">
        <f t="shared" si="681"/>
        <v/>
      </c>
      <c r="BH152" s="257" t="str">
        <f t="shared" si="681"/>
        <v/>
      </c>
      <c r="BI152" s="257" t="str">
        <f t="shared" si="681"/>
        <v/>
      </c>
      <c r="BJ152" s="257" t="str">
        <f t="shared" si="681"/>
        <v/>
      </c>
      <c r="BK152" s="257" t="str">
        <f t="shared" si="681"/>
        <v/>
      </c>
      <c r="BL152" s="257" t="str">
        <f t="shared" si="681"/>
        <v/>
      </c>
      <c r="BM152" s="258" t="str">
        <f t="shared" si="656"/>
        <v/>
      </c>
      <c r="BN152" s="259" t="str">
        <f t="shared" ref="BN152:BW161" si="682">IF($AT152="","",IF(AND(BN$11-LOOKUP(BN$8,$AA$8:$AL$8,$AA152:$AL152)&gt;=0,BN$11-LOOKUP(BN$8,$AA$8:$AL$8,$AA152:$AL152)&lt;LOOKUP(BN$8+1,$AA$8:$AL$8,$AA152:$AL152)),BN$11,""))</f>
        <v/>
      </c>
      <c r="BO152" s="259" t="str">
        <f t="shared" si="682"/>
        <v/>
      </c>
      <c r="BP152" s="259" t="str">
        <f t="shared" si="682"/>
        <v/>
      </c>
      <c r="BQ152" s="259" t="str">
        <f t="shared" si="682"/>
        <v/>
      </c>
      <c r="BR152" s="259" t="str">
        <f t="shared" si="682"/>
        <v/>
      </c>
      <c r="BS152" s="259" t="str">
        <f t="shared" si="682"/>
        <v/>
      </c>
      <c r="BT152" s="259" t="str">
        <f t="shared" si="682"/>
        <v/>
      </c>
      <c r="BU152" s="259" t="str">
        <f t="shared" si="682"/>
        <v/>
      </c>
      <c r="BV152" s="259" t="str">
        <f t="shared" si="682"/>
        <v/>
      </c>
      <c r="BW152" s="259" t="str">
        <f t="shared" si="682"/>
        <v/>
      </c>
      <c r="BX152" s="259" t="str">
        <f t="shared" ref="BX152:CE161" si="683">IF($AT152="","",IF(AND(BX$11-LOOKUP(BX$8,$AA$8:$AL$8,$AA152:$AL152)&gt;=0,BX$11-LOOKUP(BX$8,$AA$8:$AL$8,$AA152:$AL152)&lt;LOOKUP(BX$8+1,$AA$8:$AL$8,$AA152:$AL152)),BX$11,""))</f>
        <v/>
      </c>
      <c r="BY152" s="259" t="str">
        <f t="shared" si="683"/>
        <v/>
      </c>
      <c r="BZ152" s="259" t="str">
        <f t="shared" si="683"/>
        <v/>
      </c>
      <c r="CA152" s="259" t="str">
        <f t="shared" si="683"/>
        <v/>
      </c>
      <c r="CB152" s="259" t="str">
        <f t="shared" si="683"/>
        <v/>
      </c>
      <c r="CC152" s="259" t="str">
        <f t="shared" si="683"/>
        <v/>
      </c>
      <c r="CD152" s="259" t="str">
        <f t="shared" si="683"/>
        <v/>
      </c>
      <c r="CE152" s="259" t="str">
        <f t="shared" si="683"/>
        <v/>
      </c>
      <c r="CF152" s="260" t="str">
        <f t="shared" si="657"/>
        <v/>
      </c>
      <c r="CG152" s="261" t="str">
        <f t="shared" ref="CG152:CP161" si="684">IF($AT152="","",IF(AND(CG$11-LOOKUP(CG$8,$AA$8:$AL$8,$AA152:$AL152)&gt;=0,CG$11-LOOKUP(CG$8,$AA$8:$AL$8,$AA152:$AL152)&lt;LOOKUP(CG$8+1,$AA$8:$AL$8,$AA152:$AL152)),CG$11,""))</f>
        <v/>
      </c>
      <c r="CH152" s="261" t="str">
        <f t="shared" si="684"/>
        <v/>
      </c>
      <c r="CI152" s="261" t="str">
        <f t="shared" si="684"/>
        <v/>
      </c>
      <c r="CJ152" s="261" t="str">
        <f t="shared" si="684"/>
        <v/>
      </c>
      <c r="CK152" s="261" t="str">
        <f t="shared" si="684"/>
        <v/>
      </c>
      <c r="CL152" s="261" t="str">
        <f t="shared" si="684"/>
        <v/>
      </c>
      <c r="CM152" s="261" t="str">
        <f t="shared" si="684"/>
        <v/>
      </c>
      <c r="CN152" s="261" t="str">
        <f t="shared" si="684"/>
        <v/>
      </c>
      <c r="CO152" s="261" t="str">
        <f t="shared" si="684"/>
        <v/>
      </c>
      <c r="CP152" s="261" t="str">
        <f t="shared" si="684"/>
        <v/>
      </c>
      <c r="CQ152" s="261" t="str">
        <f t="shared" ref="CQ152:CX161" si="685">IF($AT152="","",IF(AND(CQ$11-LOOKUP(CQ$8,$AA$8:$AL$8,$AA152:$AL152)&gt;=0,CQ$11-LOOKUP(CQ$8,$AA$8:$AL$8,$AA152:$AL152)&lt;LOOKUP(CQ$8+1,$AA$8:$AL$8,$AA152:$AL152)),CQ$11,""))</f>
        <v/>
      </c>
      <c r="CR152" s="261" t="str">
        <f t="shared" si="685"/>
        <v/>
      </c>
      <c r="CS152" s="261" t="str">
        <f t="shared" si="685"/>
        <v/>
      </c>
      <c r="CT152" s="261" t="str">
        <f t="shared" si="685"/>
        <v/>
      </c>
      <c r="CU152" s="261" t="str">
        <f t="shared" si="685"/>
        <v/>
      </c>
      <c r="CV152" s="261" t="str">
        <f t="shared" si="685"/>
        <v/>
      </c>
      <c r="CW152" s="261" t="str">
        <f t="shared" si="685"/>
        <v/>
      </c>
      <c r="CX152" s="261" t="str">
        <f t="shared" si="685"/>
        <v/>
      </c>
      <c r="CY152" s="262" t="str">
        <f t="shared" si="658"/>
        <v/>
      </c>
      <c r="CZ152" s="263" t="str">
        <f t="shared" ref="CZ152:DI161" si="686">IF($AT152="","",IF(AND(CZ$11-LOOKUP(CZ$8,$AA$8:$AL$8,$AA152:$AL152)&gt;=0,CZ$11-LOOKUP(CZ$8,$AA$8:$AL$8,$AA152:$AL152)&lt;LOOKUP(CZ$8+1,$AA$8:$AL$8,$AA152:$AL152)),CZ$11,""))</f>
        <v/>
      </c>
      <c r="DA152" s="263" t="str">
        <f t="shared" si="686"/>
        <v/>
      </c>
      <c r="DB152" s="263" t="str">
        <f t="shared" si="686"/>
        <v/>
      </c>
      <c r="DC152" s="263" t="str">
        <f t="shared" si="686"/>
        <v/>
      </c>
      <c r="DD152" s="263" t="str">
        <f t="shared" si="686"/>
        <v/>
      </c>
      <c r="DE152" s="263" t="str">
        <f t="shared" si="686"/>
        <v/>
      </c>
      <c r="DF152" s="263" t="str">
        <f t="shared" si="686"/>
        <v/>
      </c>
      <c r="DG152" s="263" t="str">
        <f t="shared" si="686"/>
        <v/>
      </c>
      <c r="DH152" s="263" t="str">
        <f t="shared" si="686"/>
        <v/>
      </c>
      <c r="DI152" s="263" t="str">
        <f t="shared" si="686"/>
        <v/>
      </c>
      <c r="DJ152" s="263" t="str">
        <f t="shared" ref="DJ152:DQ161" si="687">IF($AT152="","",IF(AND(DJ$11-LOOKUP(DJ$8,$AA$8:$AL$8,$AA152:$AL152)&gt;=0,DJ$11-LOOKUP(DJ$8,$AA$8:$AL$8,$AA152:$AL152)&lt;LOOKUP(DJ$8+1,$AA$8:$AL$8,$AA152:$AL152)),DJ$11,""))</f>
        <v/>
      </c>
      <c r="DK152" s="263" t="str">
        <f t="shared" si="687"/>
        <v/>
      </c>
      <c r="DL152" s="263" t="str">
        <f t="shared" si="687"/>
        <v/>
      </c>
      <c r="DM152" s="263" t="str">
        <f t="shared" si="687"/>
        <v/>
      </c>
      <c r="DN152" s="263" t="str">
        <f t="shared" si="687"/>
        <v/>
      </c>
      <c r="DO152" s="263" t="str">
        <f t="shared" si="687"/>
        <v/>
      </c>
      <c r="DP152" s="263" t="str">
        <f t="shared" si="687"/>
        <v/>
      </c>
      <c r="DQ152" s="263" t="str">
        <f t="shared" si="687"/>
        <v/>
      </c>
      <c r="DR152" s="264"/>
      <c r="DS152" s="257" t="str">
        <f t="shared" si="649"/>
        <v/>
      </c>
      <c r="DT152" s="257" t="str">
        <f t="shared" si="649"/>
        <v/>
      </c>
      <c r="DU152" s="257" t="str">
        <f t="shared" si="649"/>
        <v/>
      </c>
      <c r="DV152" s="257" t="str">
        <f t="shared" si="649"/>
        <v/>
      </c>
      <c r="DW152" s="257" t="str">
        <f t="shared" si="649"/>
        <v/>
      </c>
      <c r="DX152" s="257" t="str">
        <f t="shared" si="649"/>
        <v/>
      </c>
      <c r="DY152" s="257" t="str">
        <f t="shared" si="649"/>
        <v/>
      </c>
      <c r="DZ152" s="257" t="str">
        <f t="shared" si="649"/>
        <v/>
      </c>
      <c r="EA152" s="257" t="str">
        <f t="shared" si="645"/>
        <v/>
      </c>
      <c r="EB152" s="257" t="str">
        <f t="shared" si="645"/>
        <v/>
      </c>
      <c r="EC152" s="257" t="str">
        <f t="shared" si="645"/>
        <v/>
      </c>
      <c r="ED152" s="257" t="str">
        <f t="shared" si="645"/>
        <v/>
      </c>
      <c r="EE152" s="257" t="str">
        <f t="shared" si="645"/>
        <v/>
      </c>
      <c r="EF152" s="257" t="str">
        <f t="shared" si="645"/>
        <v/>
      </c>
      <c r="EG152" s="257" t="str">
        <f t="shared" si="645"/>
        <v/>
      </c>
      <c r="EH152" s="257" t="str">
        <f t="shared" si="645"/>
        <v/>
      </c>
      <c r="EI152" s="257" t="str">
        <f t="shared" si="645"/>
        <v/>
      </c>
      <c r="EJ152" s="257" t="str">
        <f t="shared" si="645"/>
        <v/>
      </c>
      <c r="EK152" s="259" t="str">
        <f t="shared" si="646"/>
        <v/>
      </c>
      <c r="EL152" s="259" t="str">
        <f t="shared" si="646"/>
        <v/>
      </c>
      <c r="EM152" s="259" t="str">
        <f t="shared" si="676"/>
        <v/>
      </c>
      <c r="EN152" s="259" t="str">
        <f t="shared" si="676"/>
        <v/>
      </c>
      <c r="EO152" s="259" t="str">
        <f t="shared" si="676"/>
        <v/>
      </c>
      <c r="EP152" s="259" t="str">
        <f t="shared" si="676"/>
        <v/>
      </c>
      <c r="EQ152" s="259" t="str">
        <f t="shared" si="676"/>
        <v/>
      </c>
      <c r="ER152" s="259" t="str">
        <f t="shared" si="676"/>
        <v/>
      </c>
      <c r="ES152" s="259" t="str">
        <f t="shared" si="676"/>
        <v/>
      </c>
      <c r="ET152" s="259" t="str">
        <f t="shared" si="613"/>
        <v/>
      </c>
      <c r="EU152" s="259" t="str">
        <f t="shared" si="613"/>
        <v/>
      </c>
      <c r="EV152" s="259" t="str">
        <f t="shared" si="613"/>
        <v/>
      </c>
      <c r="EW152" s="259" t="str">
        <f t="shared" si="613"/>
        <v/>
      </c>
      <c r="EX152" s="259" t="str">
        <f t="shared" si="613"/>
        <v/>
      </c>
      <c r="EY152" s="259" t="str">
        <f t="shared" si="613"/>
        <v/>
      </c>
      <c r="EZ152" s="259" t="str">
        <f t="shared" si="613"/>
        <v/>
      </c>
      <c r="FA152" s="259" t="str">
        <f t="shared" si="613"/>
        <v/>
      </c>
      <c r="FB152" s="259" t="str">
        <f t="shared" si="613"/>
        <v/>
      </c>
      <c r="FC152" s="261" t="str">
        <f t="shared" si="677"/>
        <v/>
      </c>
      <c r="FD152" s="261" t="str">
        <f t="shared" si="677"/>
        <v/>
      </c>
      <c r="FE152" s="261" t="str">
        <f t="shared" si="677"/>
        <v/>
      </c>
      <c r="FF152" s="261" t="str">
        <f t="shared" si="677"/>
        <v/>
      </c>
      <c r="FG152" s="261" t="str">
        <f t="shared" si="677"/>
        <v/>
      </c>
      <c r="FH152" s="261" t="str">
        <f t="shared" si="677"/>
        <v/>
      </c>
      <c r="FI152" s="261" t="str">
        <f t="shared" si="677"/>
        <v/>
      </c>
      <c r="FJ152" s="261" t="str">
        <f t="shared" si="677"/>
        <v/>
      </c>
      <c r="FK152" s="261" t="str">
        <f t="shared" si="677"/>
        <v/>
      </c>
      <c r="FL152" s="261" t="str">
        <f t="shared" si="679"/>
        <v/>
      </c>
      <c r="FM152" s="261" t="str">
        <f t="shared" si="679"/>
        <v/>
      </c>
      <c r="FN152" s="261" t="str">
        <f t="shared" si="679"/>
        <v/>
      </c>
      <c r="FO152" s="261" t="str">
        <f t="shared" si="679"/>
        <v/>
      </c>
      <c r="FP152" s="261" t="str">
        <f t="shared" si="679"/>
        <v/>
      </c>
      <c r="FQ152" s="261" t="str">
        <f t="shared" si="679"/>
        <v/>
      </c>
      <c r="FR152" s="261" t="str">
        <f t="shared" si="679"/>
        <v/>
      </c>
      <c r="FS152" s="261" t="str">
        <f t="shared" si="679"/>
        <v/>
      </c>
      <c r="FT152" s="261" t="str">
        <f t="shared" si="679"/>
        <v/>
      </c>
      <c r="FU152" s="263" t="str">
        <f t="shared" si="679"/>
        <v/>
      </c>
      <c r="FV152" s="263" t="str">
        <f t="shared" si="679"/>
        <v/>
      </c>
      <c r="FW152" s="263" t="str">
        <f t="shared" si="679"/>
        <v/>
      </c>
      <c r="FX152" s="263" t="str">
        <f t="shared" si="679"/>
        <v/>
      </c>
      <c r="FY152" s="263" t="str">
        <f t="shared" si="679"/>
        <v/>
      </c>
      <c r="FZ152" s="263" t="str">
        <f t="shared" si="659"/>
        <v/>
      </c>
      <c r="GA152" s="263" t="str">
        <f t="shared" si="659"/>
        <v/>
      </c>
      <c r="GB152" s="263" t="str">
        <f t="shared" si="659"/>
        <v/>
      </c>
      <c r="GC152" s="263" t="str">
        <f t="shared" si="659"/>
        <v/>
      </c>
      <c r="GD152" s="263" t="str">
        <f t="shared" si="617"/>
        <v/>
      </c>
      <c r="GE152" s="263" t="str">
        <f t="shared" si="617"/>
        <v/>
      </c>
      <c r="GF152" s="263" t="str">
        <f t="shared" si="617"/>
        <v/>
      </c>
      <c r="GG152" s="263" t="str">
        <f t="shared" si="617"/>
        <v/>
      </c>
      <c r="GH152" s="263" t="str">
        <f t="shared" si="617"/>
        <v/>
      </c>
      <c r="GI152" s="263" t="str">
        <f t="shared" si="617"/>
        <v/>
      </c>
      <c r="GJ152" s="263" t="str">
        <f t="shared" si="617"/>
        <v/>
      </c>
      <c r="GK152" s="263" t="str">
        <f t="shared" si="617"/>
        <v/>
      </c>
      <c r="GL152" s="263" t="str">
        <f t="shared" si="617"/>
        <v/>
      </c>
      <c r="GM152" s="265" t="str">
        <f t="shared" si="678"/>
        <v/>
      </c>
      <c r="GN152" s="265" t="str">
        <f t="shared" si="678"/>
        <v/>
      </c>
      <c r="GO152" s="265" t="str">
        <f t="shared" si="678"/>
        <v/>
      </c>
      <c r="GP152" s="265" t="str">
        <f t="shared" si="678"/>
        <v/>
      </c>
      <c r="GQ152" s="265" t="str">
        <f t="shared" si="678"/>
        <v/>
      </c>
      <c r="GR152" s="265" t="str">
        <f t="shared" si="678"/>
        <v/>
      </c>
      <c r="GS152" s="265" t="str">
        <f t="shared" si="678"/>
        <v/>
      </c>
      <c r="GT152" s="265" t="str">
        <f t="shared" si="678"/>
        <v/>
      </c>
      <c r="GU152" s="265" t="str">
        <f t="shared" si="678"/>
        <v/>
      </c>
      <c r="GV152" s="265" t="str">
        <f t="shared" si="619"/>
        <v/>
      </c>
      <c r="GW152" s="265" t="str">
        <f t="shared" si="619"/>
        <v/>
      </c>
      <c r="GX152" s="265" t="str">
        <f t="shared" si="619"/>
        <v/>
      </c>
      <c r="GY152" s="265" t="str">
        <f t="shared" si="619"/>
        <v/>
      </c>
      <c r="GZ152" s="265" t="str">
        <f t="shared" si="619"/>
        <v/>
      </c>
      <c r="HA152" s="265" t="str">
        <f t="shared" si="619"/>
        <v/>
      </c>
      <c r="HB152" s="265" t="str">
        <f t="shared" si="619"/>
        <v/>
      </c>
      <c r="HC152" s="265" t="str">
        <f t="shared" si="619"/>
        <v/>
      </c>
      <c r="HD152" s="265" t="str">
        <f t="shared" si="619"/>
        <v/>
      </c>
      <c r="HF152" s="265">
        <f t="shared" si="640"/>
        <v>141</v>
      </c>
      <c r="HG152" s="267" t="str">
        <f t="shared" ref="HG152:HP161" si="688">IF($B152="","",IF($AR152=HG$11,$A152,""))</f>
        <v/>
      </c>
      <c r="HH152" s="267" t="str">
        <f t="shared" si="688"/>
        <v/>
      </c>
      <c r="HI152" s="267" t="str">
        <f t="shared" si="688"/>
        <v/>
      </c>
      <c r="HJ152" s="267" t="str">
        <f t="shared" si="688"/>
        <v/>
      </c>
      <c r="HK152" s="267" t="str">
        <f t="shared" si="688"/>
        <v/>
      </c>
      <c r="HL152" s="267" t="str">
        <f t="shared" si="688"/>
        <v/>
      </c>
      <c r="HM152" s="267" t="str">
        <f t="shared" si="688"/>
        <v/>
      </c>
      <c r="HN152" s="267" t="str">
        <f t="shared" si="688"/>
        <v/>
      </c>
      <c r="HO152" s="267" t="str">
        <f t="shared" si="688"/>
        <v/>
      </c>
      <c r="HP152" s="267" t="str">
        <f t="shared" si="688"/>
        <v/>
      </c>
      <c r="HQ152" s="267" t="str">
        <f t="shared" ref="HQ152:HZ161" si="689">IF($B152="","",IF($AR152=HQ$11,$A152,""))</f>
        <v/>
      </c>
      <c r="HR152" s="267" t="str">
        <f t="shared" si="689"/>
        <v/>
      </c>
      <c r="HS152" s="267" t="str">
        <f t="shared" si="689"/>
        <v/>
      </c>
      <c r="HT152" s="267" t="str">
        <f t="shared" si="689"/>
        <v/>
      </c>
      <c r="HU152" s="267" t="str">
        <f t="shared" si="689"/>
        <v/>
      </c>
      <c r="HV152" s="267" t="str">
        <f t="shared" si="689"/>
        <v/>
      </c>
      <c r="HW152" s="267" t="str">
        <f t="shared" si="689"/>
        <v/>
      </c>
      <c r="HX152" s="267" t="str">
        <f t="shared" si="689"/>
        <v/>
      </c>
      <c r="HY152" s="267" t="str">
        <f t="shared" si="689"/>
        <v/>
      </c>
      <c r="HZ152" s="267" t="str">
        <f t="shared" si="689"/>
        <v/>
      </c>
      <c r="IA152" s="264"/>
      <c r="IB152" s="267" t="str">
        <f t="shared" si="567"/>
        <v/>
      </c>
      <c r="IC152" s="267" t="str">
        <f t="shared" si="568"/>
        <v/>
      </c>
      <c r="ID152" s="267" t="str">
        <f t="shared" si="569"/>
        <v/>
      </c>
      <c r="IE152" s="267" t="str">
        <f t="shared" si="570"/>
        <v/>
      </c>
      <c r="IF152" s="267" t="str">
        <f t="shared" si="571"/>
        <v/>
      </c>
      <c r="IG152" s="267" t="str">
        <f t="shared" si="572"/>
        <v/>
      </c>
      <c r="IH152" s="267" t="str">
        <f t="shared" si="573"/>
        <v/>
      </c>
      <c r="II152" s="267" t="str">
        <f t="shared" si="574"/>
        <v/>
      </c>
      <c r="IJ152" s="267" t="str">
        <f t="shared" si="575"/>
        <v/>
      </c>
      <c r="IK152" s="267" t="str">
        <f t="shared" si="576"/>
        <v/>
      </c>
      <c r="IL152" s="267" t="str">
        <f t="shared" si="577"/>
        <v/>
      </c>
      <c r="IM152" s="267" t="str">
        <f t="shared" si="578"/>
        <v/>
      </c>
      <c r="IN152" s="267" t="str">
        <f t="shared" si="579"/>
        <v/>
      </c>
      <c r="IO152" s="267" t="str">
        <f t="shared" si="580"/>
        <v/>
      </c>
      <c r="IP152" s="267" t="str">
        <f t="shared" si="581"/>
        <v/>
      </c>
      <c r="IQ152" s="267" t="str">
        <f t="shared" si="582"/>
        <v/>
      </c>
      <c r="IR152" s="267" t="str">
        <f t="shared" si="583"/>
        <v/>
      </c>
      <c r="IS152" s="267" t="str">
        <f t="shared" si="584"/>
        <v/>
      </c>
      <c r="IT152" s="267" t="str">
        <f t="shared" si="585"/>
        <v/>
      </c>
      <c r="IU152" s="267" t="str">
        <f t="shared" si="586"/>
        <v/>
      </c>
      <c r="IV152" s="264"/>
      <c r="IW152" s="268">
        <v>110</v>
      </c>
      <c r="IX152" s="265" t="str">
        <f t="shared" si="661"/>
        <v/>
      </c>
      <c r="IY152" s="265" t="str">
        <f t="shared" si="648"/>
        <v/>
      </c>
      <c r="IZ152" s="265" t="str">
        <f t="shared" si="648"/>
        <v/>
      </c>
      <c r="JA152" s="265" t="str">
        <f t="shared" si="648"/>
        <v/>
      </c>
      <c r="JB152" s="265" t="str">
        <f t="shared" si="674"/>
        <v/>
      </c>
      <c r="JC152" s="265" t="str">
        <f t="shared" si="674"/>
        <v/>
      </c>
      <c r="JD152" s="265" t="str">
        <f t="shared" si="674"/>
        <v/>
      </c>
      <c r="JE152" s="265" t="str">
        <f t="shared" si="675"/>
        <v/>
      </c>
      <c r="JF152" s="265" t="str">
        <f t="shared" si="675"/>
        <v/>
      </c>
      <c r="JG152" s="265" t="str">
        <f t="shared" si="675"/>
        <v/>
      </c>
      <c r="JH152" s="265" t="str">
        <f t="shared" si="675"/>
        <v/>
      </c>
      <c r="JI152" s="265" t="str">
        <f t="shared" si="675"/>
        <v/>
      </c>
      <c r="JJ152" s="265" t="str">
        <f t="shared" si="675"/>
        <v/>
      </c>
      <c r="JK152" s="265" t="str">
        <f t="shared" si="675"/>
        <v/>
      </c>
      <c r="JL152" s="265" t="str">
        <f t="shared" si="675"/>
        <v/>
      </c>
      <c r="JM152" s="265" t="str">
        <f t="shared" si="675"/>
        <v/>
      </c>
      <c r="JN152" s="265" t="str">
        <f t="shared" si="675"/>
        <v/>
      </c>
      <c r="JO152" s="265" t="str">
        <f t="shared" si="675"/>
        <v/>
      </c>
      <c r="JP152" s="265" t="str">
        <f t="shared" si="675"/>
        <v/>
      </c>
      <c r="JQ152" s="265" t="str">
        <f t="shared" si="675"/>
        <v/>
      </c>
      <c r="JS152" s="265" t="str">
        <f>IF(IX152="","",SUM(IX$12:IX152)-IX152+1)</f>
        <v/>
      </c>
      <c r="JT152" s="265" t="str">
        <f>IF(IY152="","",SUM(IY$12:IY152)-IY152+1)</f>
        <v/>
      </c>
      <c r="JU152" s="265" t="str">
        <f>IF(IZ152="","",SUM(IZ$12:IZ152)-IZ152+1)</f>
        <v/>
      </c>
      <c r="JV152" s="265" t="str">
        <f>IF(JA152="","",SUM(JA$12:JA152)-JA152+1)</f>
        <v/>
      </c>
      <c r="JW152" s="265" t="str">
        <f>IF(JB152="","",SUM(JB$12:JB152)-JB152+1)</f>
        <v/>
      </c>
      <c r="JX152" s="265" t="str">
        <f>IF(JC152="","",SUM(JC$12:JC152)-JC152+1)</f>
        <v/>
      </c>
      <c r="JY152" s="265" t="str">
        <f>IF(JD152="","",SUM(JD$12:JD152)-JD152+1)</f>
        <v/>
      </c>
      <c r="JZ152" s="265" t="str">
        <f>IF(JE152="","",SUM(JE$12:JE152)-JE152+1)</f>
        <v/>
      </c>
      <c r="KA152" s="265" t="str">
        <f>IF(JF152="","",SUM(JF$12:JF152)-JF152+1)</f>
        <v/>
      </c>
      <c r="KB152" s="265" t="str">
        <f>IF(JG152="","",SUM(JG$12:JG152)-JG152+1)</f>
        <v/>
      </c>
      <c r="KC152" s="265" t="str">
        <f>IF(JH152="","",SUM(JH$12:JH152)-JH152+1)</f>
        <v/>
      </c>
      <c r="KD152" s="265" t="str">
        <f>IF(JI152="","",SUM(JI$12:JI152)-JI152+1)</f>
        <v/>
      </c>
      <c r="KE152" s="265" t="str">
        <f>IF(JJ152="","",SUM(JJ$12:JJ152)-JJ152+1)</f>
        <v/>
      </c>
      <c r="KF152" s="265" t="str">
        <f>IF(JK152="","",SUM(JK$12:JK152)-JK152+1)</f>
        <v/>
      </c>
      <c r="KG152" s="265" t="str">
        <f>IF(JL152="","",SUM(JL$12:JL152)-JL152+1)</f>
        <v/>
      </c>
      <c r="KH152" s="265" t="str">
        <f>IF(JM152="","",SUM(JM$12:JM152)-JM152+1)</f>
        <v/>
      </c>
      <c r="KI152" s="265" t="str">
        <f>IF(JN152="","",SUM(JN$12:JN152)-JN152+1)</f>
        <v/>
      </c>
      <c r="KJ152" s="265" t="str">
        <f>IF(JO152="","",SUM(JO$12:JO152)-JO152+1)</f>
        <v/>
      </c>
      <c r="KK152" s="265" t="str">
        <f>IF(JP152="","",SUM(JP$12:JP152)-JP152+1)</f>
        <v/>
      </c>
      <c r="KL152" s="265" t="str">
        <f>IF(JQ152="","",SUM(JQ$12:JQ152)-JQ152+1)</f>
        <v/>
      </c>
      <c r="KN152" s="265"/>
      <c r="KO152" s="265"/>
      <c r="KP152" s="265"/>
      <c r="KQ152" s="265"/>
      <c r="KR152" s="265"/>
      <c r="KS152" s="265"/>
      <c r="KT152" s="265"/>
      <c r="KU152" s="265" t="str">
        <f t="shared" si="587"/>
        <v/>
      </c>
      <c r="KV152" s="265" t="str">
        <f t="shared" si="588"/>
        <v/>
      </c>
      <c r="KW152" s="265" t="str">
        <f t="shared" si="589"/>
        <v/>
      </c>
      <c r="KX152" s="265" t="str">
        <f t="shared" si="590"/>
        <v/>
      </c>
      <c r="KY152" s="265" t="str">
        <f t="shared" si="591"/>
        <v/>
      </c>
      <c r="KZ152" s="265" t="str">
        <f t="shared" si="592"/>
        <v/>
      </c>
      <c r="LA152" s="265" t="str">
        <f t="shared" si="593"/>
        <v/>
      </c>
      <c r="LB152" s="265" t="str">
        <f t="shared" si="594"/>
        <v/>
      </c>
      <c r="LC152" s="265" t="str">
        <f t="shared" si="595"/>
        <v/>
      </c>
      <c r="LD152" s="265" t="str">
        <f t="shared" si="596"/>
        <v/>
      </c>
      <c r="LE152" s="265" t="str">
        <f t="shared" si="597"/>
        <v/>
      </c>
      <c r="LF152" s="265" t="str">
        <f t="shared" si="598"/>
        <v/>
      </c>
      <c r="LG152" s="265" t="str">
        <f t="shared" si="599"/>
        <v/>
      </c>
    </row>
    <row r="153" spans="1:319" s="266" customFormat="1" x14ac:dyDescent="0.25">
      <c r="A153" s="248">
        <f t="shared" si="662"/>
        <v>142</v>
      </c>
      <c r="B153" s="176"/>
      <c r="C153" s="45"/>
      <c r="D153" s="45"/>
      <c r="E153" s="169"/>
      <c r="F153" s="46"/>
      <c r="G153" s="172"/>
      <c r="H153" s="54"/>
      <c r="I153" s="54"/>
      <c r="J153" s="54"/>
      <c r="K153" s="54"/>
      <c r="L153" s="248"/>
      <c r="M153" s="248"/>
      <c r="N153" s="44"/>
      <c r="O153" s="44"/>
      <c r="P153" s="43"/>
      <c r="Q153" s="43"/>
      <c r="R153" s="43"/>
      <c r="S153" s="43" t="str">
        <f t="shared" si="643"/>
        <v/>
      </c>
      <c r="T153" s="54"/>
      <c r="U153" s="54"/>
      <c r="V153" s="54"/>
      <c r="W153" s="343" t="str">
        <f t="shared" si="513"/>
        <v/>
      </c>
      <c r="X153" s="344" t="str">
        <f t="shared" si="514"/>
        <v/>
      </c>
      <c r="Y153" s="45"/>
      <c r="Z153" s="45"/>
      <c r="AA153" s="54"/>
      <c r="AB153" s="54"/>
      <c r="AC153" s="54"/>
      <c r="AD153" s="44"/>
      <c r="AE153" s="44"/>
      <c r="AF153" s="44"/>
      <c r="AG153" s="45"/>
      <c r="AH153" s="45"/>
      <c r="AI153" s="45"/>
      <c r="AJ153" s="46"/>
      <c r="AK153" s="46"/>
      <c r="AL153" s="46"/>
      <c r="AN153" s="307" t="str">
        <f t="shared" si="652"/>
        <v/>
      </c>
      <c r="AO153" s="256" t="str">
        <f t="shared" si="653"/>
        <v/>
      </c>
      <c r="AP153" s="45" t="str">
        <f t="shared" si="660"/>
        <v/>
      </c>
      <c r="AQ153" s="308" t="str">
        <f t="shared" si="663"/>
        <v/>
      </c>
      <c r="AR153" s="43" t="str">
        <f t="shared" si="654"/>
        <v/>
      </c>
      <c r="AS153" s="255"/>
      <c r="AT153" s="256" t="str">
        <f t="shared" si="655"/>
        <v/>
      </c>
      <c r="AU153" s="257" t="str">
        <f t="shared" si="680"/>
        <v/>
      </c>
      <c r="AV153" s="257" t="str">
        <f t="shared" si="680"/>
        <v/>
      </c>
      <c r="AW153" s="257" t="str">
        <f t="shared" si="680"/>
        <v/>
      </c>
      <c r="AX153" s="257" t="str">
        <f t="shared" si="680"/>
        <v/>
      </c>
      <c r="AY153" s="257" t="str">
        <f t="shared" si="680"/>
        <v/>
      </c>
      <c r="AZ153" s="257" t="str">
        <f t="shared" si="680"/>
        <v/>
      </c>
      <c r="BA153" s="257" t="str">
        <f t="shared" si="680"/>
        <v/>
      </c>
      <c r="BB153" s="257" t="str">
        <f t="shared" si="680"/>
        <v/>
      </c>
      <c r="BC153" s="257" t="str">
        <f t="shared" si="680"/>
        <v/>
      </c>
      <c r="BD153" s="257" t="str">
        <f t="shared" si="680"/>
        <v/>
      </c>
      <c r="BE153" s="257" t="str">
        <f t="shared" si="681"/>
        <v/>
      </c>
      <c r="BF153" s="257" t="str">
        <f t="shared" si="681"/>
        <v/>
      </c>
      <c r="BG153" s="257" t="str">
        <f t="shared" si="681"/>
        <v/>
      </c>
      <c r="BH153" s="257" t="str">
        <f t="shared" si="681"/>
        <v/>
      </c>
      <c r="BI153" s="257" t="str">
        <f t="shared" si="681"/>
        <v/>
      </c>
      <c r="BJ153" s="257" t="str">
        <f t="shared" si="681"/>
        <v/>
      </c>
      <c r="BK153" s="257" t="str">
        <f t="shared" si="681"/>
        <v/>
      </c>
      <c r="BL153" s="257" t="str">
        <f t="shared" si="681"/>
        <v/>
      </c>
      <c r="BM153" s="258" t="str">
        <f t="shared" si="656"/>
        <v/>
      </c>
      <c r="BN153" s="259" t="str">
        <f t="shared" si="682"/>
        <v/>
      </c>
      <c r="BO153" s="259" t="str">
        <f t="shared" si="682"/>
        <v/>
      </c>
      <c r="BP153" s="259" t="str">
        <f t="shared" si="682"/>
        <v/>
      </c>
      <c r="BQ153" s="259" t="str">
        <f t="shared" si="682"/>
        <v/>
      </c>
      <c r="BR153" s="259" t="str">
        <f t="shared" si="682"/>
        <v/>
      </c>
      <c r="BS153" s="259" t="str">
        <f t="shared" si="682"/>
        <v/>
      </c>
      <c r="BT153" s="259" t="str">
        <f t="shared" si="682"/>
        <v/>
      </c>
      <c r="BU153" s="259" t="str">
        <f t="shared" si="682"/>
        <v/>
      </c>
      <c r="BV153" s="259" t="str">
        <f t="shared" si="682"/>
        <v/>
      </c>
      <c r="BW153" s="259" t="str">
        <f t="shared" si="682"/>
        <v/>
      </c>
      <c r="BX153" s="259" t="str">
        <f t="shared" si="683"/>
        <v/>
      </c>
      <c r="BY153" s="259" t="str">
        <f t="shared" si="683"/>
        <v/>
      </c>
      <c r="BZ153" s="259" t="str">
        <f t="shared" si="683"/>
        <v/>
      </c>
      <c r="CA153" s="259" t="str">
        <f t="shared" si="683"/>
        <v/>
      </c>
      <c r="CB153" s="259" t="str">
        <f t="shared" si="683"/>
        <v/>
      </c>
      <c r="CC153" s="259" t="str">
        <f t="shared" si="683"/>
        <v/>
      </c>
      <c r="CD153" s="259" t="str">
        <f t="shared" si="683"/>
        <v/>
      </c>
      <c r="CE153" s="259" t="str">
        <f t="shared" si="683"/>
        <v/>
      </c>
      <c r="CF153" s="260" t="str">
        <f t="shared" si="657"/>
        <v/>
      </c>
      <c r="CG153" s="261" t="str">
        <f t="shared" si="684"/>
        <v/>
      </c>
      <c r="CH153" s="261" t="str">
        <f t="shared" si="684"/>
        <v/>
      </c>
      <c r="CI153" s="261" t="str">
        <f t="shared" si="684"/>
        <v/>
      </c>
      <c r="CJ153" s="261" t="str">
        <f t="shared" si="684"/>
        <v/>
      </c>
      <c r="CK153" s="261" t="str">
        <f t="shared" si="684"/>
        <v/>
      </c>
      <c r="CL153" s="261" t="str">
        <f t="shared" si="684"/>
        <v/>
      </c>
      <c r="CM153" s="261" t="str">
        <f t="shared" si="684"/>
        <v/>
      </c>
      <c r="CN153" s="261" t="str">
        <f t="shared" si="684"/>
        <v/>
      </c>
      <c r="CO153" s="261" t="str">
        <f t="shared" si="684"/>
        <v/>
      </c>
      <c r="CP153" s="261" t="str">
        <f t="shared" si="684"/>
        <v/>
      </c>
      <c r="CQ153" s="261" t="str">
        <f t="shared" si="685"/>
        <v/>
      </c>
      <c r="CR153" s="261" t="str">
        <f t="shared" si="685"/>
        <v/>
      </c>
      <c r="CS153" s="261" t="str">
        <f t="shared" si="685"/>
        <v/>
      </c>
      <c r="CT153" s="261" t="str">
        <f t="shared" si="685"/>
        <v/>
      </c>
      <c r="CU153" s="261" t="str">
        <f t="shared" si="685"/>
        <v/>
      </c>
      <c r="CV153" s="261" t="str">
        <f t="shared" si="685"/>
        <v/>
      </c>
      <c r="CW153" s="261" t="str">
        <f t="shared" si="685"/>
        <v/>
      </c>
      <c r="CX153" s="261" t="str">
        <f t="shared" si="685"/>
        <v/>
      </c>
      <c r="CY153" s="262" t="str">
        <f t="shared" si="658"/>
        <v/>
      </c>
      <c r="CZ153" s="263" t="str">
        <f t="shared" si="686"/>
        <v/>
      </c>
      <c r="DA153" s="263" t="str">
        <f t="shared" si="686"/>
        <v/>
      </c>
      <c r="DB153" s="263" t="str">
        <f t="shared" si="686"/>
        <v/>
      </c>
      <c r="DC153" s="263" t="str">
        <f t="shared" si="686"/>
        <v/>
      </c>
      <c r="DD153" s="263" t="str">
        <f t="shared" si="686"/>
        <v/>
      </c>
      <c r="DE153" s="263" t="str">
        <f t="shared" si="686"/>
        <v/>
      </c>
      <c r="DF153" s="263" t="str">
        <f t="shared" si="686"/>
        <v/>
      </c>
      <c r="DG153" s="263" t="str">
        <f t="shared" si="686"/>
        <v/>
      </c>
      <c r="DH153" s="263" t="str">
        <f t="shared" si="686"/>
        <v/>
      </c>
      <c r="DI153" s="263" t="str">
        <f t="shared" si="686"/>
        <v/>
      </c>
      <c r="DJ153" s="263" t="str">
        <f t="shared" si="687"/>
        <v/>
      </c>
      <c r="DK153" s="263" t="str">
        <f t="shared" si="687"/>
        <v/>
      </c>
      <c r="DL153" s="263" t="str">
        <f t="shared" si="687"/>
        <v/>
      </c>
      <c r="DM153" s="263" t="str">
        <f t="shared" si="687"/>
        <v/>
      </c>
      <c r="DN153" s="263" t="str">
        <f t="shared" si="687"/>
        <v/>
      </c>
      <c r="DO153" s="263" t="str">
        <f t="shared" si="687"/>
        <v/>
      </c>
      <c r="DP153" s="263" t="str">
        <f t="shared" si="687"/>
        <v/>
      </c>
      <c r="DQ153" s="263" t="str">
        <f t="shared" si="687"/>
        <v/>
      </c>
      <c r="DR153" s="264"/>
      <c r="DS153" s="257" t="str">
        <f t="shared" si="649"/>
        <v/>
      </c>
      <c r="DT153" s="257" t="str">
        <f t="shared" si="649"/>
        <v/>
      </c>
      <c r="DU153" s="257" t="str">
        <f t="shared" si="649"/>
        <v/>
      </c>
      <c r="DV153" s="257" t="str">
        <f t="shared" si="649"/>
        <v/>
      </c>
      <c r="DW153" s="257" t="str">
        <f t="shared" si="649"/>
        <v/>
      </c>
      <c r="DX153" s="257" t="str">
        <f t="shared" si="649"/>
        <v/>
      </c>
      <c r="DY153" s="257" t="str">
        <f t="shared" si="649"/>
        <v/>
      </c>
      <c r="DZ153" s="257" t="str">
        <f t="shared" si="649"/>
        <v/>
      </c>
      <c r="EA153" s="257" t="str">
        <f t="shared" si="645"/>
        <v/>
      </c>
      <c r="EB153" s="257" t="str">
        <f t="shared" si="645"/>
        <v/>
      </c>
      <c r="EC153" s="257" t="str">
        <f t="shared" si="645"/>
        <v/>
      </c>
      <c r="ED153" s="257" t="str">
        <f t="shared" si="645"/>
        <v/>
      </c>
      <c r="EE153" s="257" t="str">
        <f t="shared" si="645"/>
        <v/>
      </c>
      <c r="EF153" s="257" t="str">
        <f t="shared" si="645"/>
        <v/>
      </c>
      <c r="EG153" s="257" t="str">
        <f t="shared" si="645"/>
        <v/>
      </c>
      <c r="EH153" s="257" t="str">
        <f t="shared" si="645"/>
        <v/>
      </c>
      <c r="EI153" s="257" t="str">
        <f t="shared" si="645"/>
        <v/>
      </c>
      <c r="EJ153" s="257" t="str">
        <f t="shared" si="645"/>
        <v/>
      </c>
      <c r="EK153" s="259" t="str">
        <f t="shared" si="646"/>
        <v/>
      </c>
      <c r="EL153" s="259" t="str">
        <f t="shared" si="646"/>
        <v/>
      </c>
      <c r="EM153" s="259" t="str">
        <f>CONCATENATE(IF(LOOKUP($DR$2-1,$AT$7:$DQ$7,$AT153:$DQ153)=EM$9,LOOKUP(EM$2,$AT$7:$DQ$7,$AT153:$DQ153),""),IF(LOOKUP($DR$3-1,$AT$7:$DQ$7,$AT153:$DQ153)=EM$9,LOOKUP(EM$3,$AT$7:$DQ$7,$AT153:$DQ153),""),IF(LOOKUP($DR$4-1,$AT$7:$DQ$7,$AT153:$DQ153)=EM$9,LOOKUP(EM$4,$AT$7:$DQ$7,$AT153:$DQ153),""),IF(LOOKUP($DR$5-1,$AT$7:$DQ$7,$AT153:$DQ153)=EM$9,LOOKUP(EM$5,$AT$7:$DQ$7,$AT153:$DQ153),""))</f>
        <v/>
      </c>
      <c r="EN153" s="259" t="str">
        <f>CONCATENATE(IF(LOOKUP($DR$2-1,$AT$7:$DQ$7,$AT153:$DQ153)=EN$9,LOOKUP(EN$2,$AT$7:$DQ$7,$AT153:$DQ153),""),IF(LOOKUP($DR$3-1,$AT$7:$DQ$7,$AT153:$DQ153)=EN$9,LOOKUP(EN$3,$AT$7:$DQ$7,$AT153:$DQ153),""),IF(LOOKUP($DR$4-1,$AT$7:$DQ$7,$AT153:$DQ153)=EN$9,LOOKUP(EN$4,$AT$7:$DQ$7,$AT153:$DQ153),""),IF(LOOKUP($DR$5-1,$AT$7:$DQ$7,$AT153:$DQ153)=EN$9,LOOKUP(EN$5,$AT$7:$DQ$7,$AT153:$DQ153),""))</f>
        <v/>
      </c>
      <c r="EO153" s="259" t="str">
        <f>CONCATENATE(IF(LOOKUP($DR$2-1,$AT$7:$DQ$7,$AT153:$DQ153)=EO$9,LOOKUP(EO$2,$AT$7:$DQ$7,$AT153:$DQ153),""),IF(LOOKUP($DR$3-1,$AT$7:$DQ$7,$AT153:$DQ153)=EO$9,LOOKUP(EO$3,$AT$7:$DQ$7,$AT153:$DQ153),""),IF(LOOKUP($DR$4-1,$AT$7:$DQ$7,$AT153:$DQ153)=EO$9,LOOKUP(EO$4,$AT$7:$DQ$7,$AT153:$DQ153),""),IF(LOOKUP($DR$5-1,$AT$7:$DQ$7,$AT153:$DQ153)=EO$9,LOOKUP(EO$5,$AT$7:$DQ$7,$AT153:$DQ153),""))</f>
        <v/>
      </c>
      <c r="EP153" s="259" t="str">
        <f t="shared" ref="EM153:ER195" si="690">CONCATENATE(IF(LOOKUP($DR$2-1,$AT$7:$DQ$7,$AT153:$DQ153)=EP$9,LOOKUP(EP$2,$AT$7:$DQ$7,$AT153:$DQ153),""),IF(LOOKUP($DR$3-1,$AT$7:$DQ$7,$AT153:$DQ153)=EP$9,LOOKUP(EP$3,$AT$7:$DQ$7,$AT153:$DQ153),""),IF(LOOKUP($DR$4-1,$AT$7:$DQ$7,$AT153:$DQ153)=EP$9,LOOKUP(EP$4,$AT$7:$DQ$7,$AT153:$DQ153),""),IF(LOOKUP($DR$5-1,$AT$7:$DQ$7,$AT153:$DQ153)=EP$9,LOOKUP(EP$5,$AT$7:$DQ$7,$AT153:$DQ153),""))</f>
        <v/>
      </c>
      <c r="EQ153" s="259" t="str">
        <f t="shared" si="690"/>
        <v/>
      </c>
      <c r="ER153" s="259" t="str">
        <f t="shared" si="690"/>
        <v/>
      </c>
      <c r="ES153" s="259" t="str">
        <f t="shared" ref="ES153:ES184" si="691">CONCATENATE(IF(LOOKUP($DR$2-1,$AT$7:$DQ$7,$AT153:$DQ153)=ES$9,LOOKUP(ES$2,$AT$7:$DQ$7,$AT153:$DQ153),""),IF(LOOKUP($DR$3-1,$AT$7:$DQ$7,$AT153:$DQ153)=ES$9,LOOKUP(ES$3,$AT$7:$DQ$7,$AT153:$DQ153),""),IF(LOOKUP($DR$4-1,$AT$7:$DQ$7,$AT153:$DQ153)=ES$9,LOOKUP(ES$4,$AT$7:$DQ$7,$AT153:$DQ153),""),IF(LOOKUP($DR$5-1,$AT$7:$DQ$7,$AT153:$DQ153)=ES$9,LOOKUP(ES$5,$AT$7:$DQ$7,$AT153:$DQ153),""))</f>
        <v/>
      </c>
      <c r="ET153" s="259" t="str">
        <f t="shared" si="613"/>
        <v/>
      </c>
      <c r="EU153" s="259" t="str">
        <f t="shared" si="613"/>
        <v/>
      </c>
      <c r="EV153" s="259" t="str">
        <f t="shared" si="613"/>
        <v/>
      </c>
      <c r="EW153" s="259" t="str">
        <f t="shared" si="613"/>
        <v/>
      </c>
      <c r="EX153" s="259" t="str">
        <f t="shared" si="613"/>
        <v/>
      </c>
      <c r="EY153" s="259" t="str">
        <f t="shared" si="613"/>
        <v/>
      </c>
      <c r="EZ153" s="259" t="str">
        <f t="shared" si="613"/>
        <v/>
      </c>
      <c r="FA153" s="259" t="str">
        <f t="shared" si="613"/>
        <v/>
      </c>
      <c r="FB153" s="259" t="str">
        <f t="shared" si="613"/>
        <v/>
      </c>
      <c r="FC153" s="261" t="str">
        <f t="shared" si="677"/>
        <v/>
      </c>
      <c r="FD153" s="261" t="str">
        <f t="shared" si="677"/>
        <v/>
      </c>
      <c r="FE153" s="261" t="str">
        <f t="shared" si="677"/>
        <v/>
      </c>
      <c r="FF153" s="261" t="str">
        <f t="shared" si="677"/>
        <v/>
      </c>
      <c r="FG153" s="261" t="str">
        <f t="shared" si="677"/>
        <v/>
      </c>
      <c r="FH153" s="261" t="str">
        <f t="shared" si="677"/>
        <v/>
      </c>
      <c r="FI153" s="261" t="str">
        <f t="shared" si="677"/>
        <v/>
      </c>
      <c r="FJ153" s="261" t="str">
        <f t="shared" si="677"/>
        <v/>
      </c>
      <c r="FK153" s="261" t="str">
        <f t="shared" si="677"/>
        <v/>
      </c>
      <c r="FL153" s="261" t="str">
        <f t="shared" si="679"/>
        <v/>
      </c>
      <c r="FM153" s="261" t="str">
        <f t="shared" si="679"/>
        <v/>
      </c>
      <c r="FN153" s="261" t="str">
        <f t="shared" si="679"/>
        <v/>
      </c>
      <c r="FO153" s="261" t="str">
        <f t="shared" si="679"/>
        <v/>
      </c>
      <c r="FP153" s="261" t="str">
        <f t="shared" si="679"/>
        <v/>
      </c>
      <c r="FQ153" s="261" t="str">
        <f t="shared" si="679"/>
        <v/>
      </c>
      <c r="FR153" s="261" t="str">
        <f t="shared" si="679"/>
        <v/>
      </c>
      <c r="FS153" s="261" t="str">
        <f t="shared" si="679"/>
        <v/>
      </c>
      <c r="FT153" s="261" t="str">
        <f t="shared" si="679"/>
        <v/>
      </c>
      <c r="FU153" s="263" t="str">
        <f t="shared" si="679"/>
        <v/>
      </c>
      <c r="FV153" s="263" t="str">
        <f t="shared" si="679"/>
        <v/>
      </c>
      <c r="FW153" s="263" t="str">
        <f t="shared" si="679"/>
        <v/>
      </c>
      <c r="FX153" s="263" t="str">
        <f t="shared" si="679"/>
        <v/>
      </c>
      <c r="FY153" s="263" t="str">
        <f t="shared" si="679"/>
        <v/>
      </c>
      <c r="FZ153" s="263" t="str">
        <f t="shared" si="659"/>
        <v/>
      </c>
      <c r="GA153" s="263" t="str">
        <f t="shared" si="659"/>
        <v/>
      </c>
      <c r="GB153" s="263" t="str">
        <f t="shared" si="659"/>
        <v/>
      </c>
      <c r="GC153" s="263" t="str">
        <f t="shared" si="659"/>
        <v/>
      </c>
      <c r="GD153" s="263" t="str">
        <f t="shared" si="617"/>
        <v/>
      </c>
      <c r="GE153" s="263" t="str">
        <f t="shared" si="617"/>
        <v/>
      </c>
      <c r="GF153" s="263" t="str">
        <f t="shared" si="617"/>
        <v/>
      </c>
      <c r="GG153" s="263" t="str">
        <f t="shared" si="617"/>
        <v/>
      </c>
      <c r="GH153" s="263" t="str">
        <f t="shared" si="617"/>
        <v/>
      </c>
      <c r="GI153" s="263" t="str">
        <f t="shared" si="617"/>
        <v/>
      </c>
      <c r="GJ153" s="263" t="str">
        <f t="shared" si="617"/>
        <v/>
      </c>
      <c r="GK153" s="263" t="str">
        <f t="shared" si="617"/>
        <v/>
      </c>
      <c r="GL153" s="263" t="str">
        <f t="shared" si="617"/>
        <v/>
      </c>
      <c r="GM153" s="265" t="str">
        <f t="shared" si="678"/>
        <v/>
      </c>
      <c r="GN153" s="265" t="str">
        <f t="shared" si="678"/>
        <v/>
      </c>
      <c r="GO153" s="265" t="str">
        <f t="shared" si="678"/>
        <v/>
      </c>
      <c r="GP153" s="265" t="str">
        <f t="shared" si="678"/>
        <v/>
      </c>
      <c r="GQ153" s="265" t="str">
        <f t="shared" si="678"/>
        <v/>
      </c>
      <c r="GR153" s="265" t="str">
        <f t="shared" si="678"/>
        <v/>
      </c>
      <c r="GS153" s="265" t="str">
        <f t="shared" si="678"/>
        <v/>
      </c>
      <c r="GT153" s="265" t="str">
        <f t="shared" si="678"/>
        <v/>
      </c>
      <c r="GU153" s="265" t="str">
        <f t="shared" si="678"/>
        <v/>
      </c>
      <c r="GV153" s="265" t="str">
        <f t="shared" si="619"/>
        <v/>
      </c>
      <c r="GW153" s="265" t="str">
        <f t="shared" si="619"/>
        <v/>
      </c>
      <c r="GX153" s="265" t="str">
        <f t="shared" si="619"/>
        <v/>
      </c>
      <c r="GY153" s="265" t="str">
        <f t="shared" si="619"/>
        <v/>
      </c>
      <c r="GZ153" s="265" t="str">
        <f t="shared" si="619"/>
        <v/>
      </c>
      <c r="HA153" s="265" t="str">
        <f t="shared" si="619"/>
        <v/>
      </c>
      <c r="HB153" s="265" t="str">
        <f t="shared" si="619"/>
        <v/>
      </c>
      <c r="HC153" s="265" t="str">
        <f t="shared" si="619"/>
        <v/>
      </c>
      <c r="HD153" s="265" t="str">
        <f t="shared" si="619"/>
        <v/>
      </c>
      <c r="HF153" s="265">
        <f t="shared" si="640"/>
        <v>142</v>
      </c>
      <c r="HG153" s="267" t="str">
        <f t="shared" si="688"/>
        <v/>
      </c>
      <c r="HH153" s="267" t="str">
        <f t="shared" si="688"/>
        <v/>
      </c>
      <c r="HI153" s="267" t="str">
        <f t="shared" si="688"/>
        <v/>
      </c>
      <c r="HJ153" s="267" t="str">
        <f t="shared" si="688"/>
        <v/>
      </c>
      <c r="HK153" s="267" t="str">
        <f t="shared" si="688"/>
        <v/>
      </c>
      <c r="HL153" s="267" t="str">
        <f t="shared" si="688"/>
        <v/>
      </c>
      <c r="HM153" s="267" t="str">
        <f t="shared" si="688"/>
        <v/>
      </c>
      <c r="HN153" s="267" t="str">
        <f t="shared" si="688"/>
        <v/>
      </c>
      <c r="HO153" s="267" t="str">
        <f t="shared" si="688"/>
        <v/>
      </c>
      <c r="HP153" s="267" t="str">
        <f t="shared" si="688"/>
        <v/>
      </c>
      <c r="HQ153" s="267" t="str">
        <f t="shared" si="689"/>
        <v/>
      </c>
      <c r="HR153" s="267" t="str">
        <f t="shared" si="689"/>
        <v/>
      </c>
      <c r="HS153" s="267" t="str">
        <f t="shared" si="689"/>
        <v/>
      </c>
      <c r="HT153" s="267" t="str">
        <f t="shared" si="689"/>
        <v/>
      </c>
      <c r="HU153" s="267" t="str">
        <f t="shared" si="689"/>
        <v/>
      </c>
      <c r="HV153" s="267" t="str">
        <f t="shared" si="689"/>
        <v/>
      </c>
      <c r="HW153" s="267" t="str">
        <f t="shared" si="689"/>
        <v/>
      </c>
      <c r="HX153" s="267" t="str">
        <f t="shared" si="689"/>
        <v/>
      </c>
      <c r="HY153" s="267" t="str">
        <f t="shared" si="689"/>
        <v/>
      </c>
      <c r="HZ153" s="267" t="str">
        <f t="shared" si="689"/>
        <v/>
      </c>
      <c r="IA153" s="264"/>
      <c r="IB153" s="267" t="str">
        <f t="shared" si="567"/>
        <v/>
      </c>
      <c r="IC153" s="267" t="str">
        <f t="shared" si="568"/>
        <v/>
      </c>
      <c r="ID153" s="267" t="str">
        <f t="shared" si="569"/>
        <v/>
      </c>
      <c r="IE153" s="267" t="str">
        <f t="shared" si="570"/>
        <v/>
      </c>
      <c r="IF153" s="267" t="str">
        <f t="shared" si="571"/>
        <v/>
      </c>
      <c r="IG153" s="267" t="str">
        <f t="shared" si="572"/>
        <v/>
      </c>
      <c r="IH153" s="267" t="str">
        <f t="shared" si="573"/>
        <v/>
      </c>
      <c r="II153" s="267" t="str">
        <f t="shared" si="574"/>
        <v/>
      </c>
      <c r="IJ153" s="267" t="str">
        <f t="shared" si="575"/>
        <v/>
      </c>
      <c r="IK153" s="267" t="str">
        <f t="shared" si="576"/>
        <v/>
      </c>
      <c r="IL153" s="267" t="str">
        <f t="shared" si="577"/>
        <v/>
      </c>
      <c r="IM153" s="267" t="str">
        <f t="shared" si="578"/>
        <v/>
      </c>
      <c r="IN153" s="267" t="str">
        <f t="shared" si="579"/>
        <v/>
      </c>
      <c r="IO153" s="267" t="str">
        <f t="shared" si="580"/>
        <v/>
      </c>
      <c r="IP153" s="267" t="str">
        <f t="shared" si="581"/>
        <v/>
      </c>
      <c r="IQ153" s="267" t="str">
        <f t="shared" si="582"/>
        <v/>
      </c>
      <c r="IR153" s="267" t="str">
        <f t="shared" si="583"/>
        <v/>
      </c>
      <c r="IS153" s="267" t="str">
        <f t="shared" si="584"/>
        <v/>
      </c>
      <c r="IT153" s="267" t="str">
        <f t="shared" si="585"/>
        <v/>
      </c>
      <c r="IU153" s="267" t="str">
        <f t="shared" si="586"/>
        <v/>
      </c>
      <c r="IV153" s="264"/>
      <c r="IW153" s="268">
        <v>110</v>
      </c>
      <c r="IX153" s="265" t="str">
        <f t="shared" si="661"/>
        <v/>
      </c>
      <c r="IY153" s="265" t="str">
        <f t="shared" si="648"/>
        <v/>
      </c>
      <c r="IZ153" s="265" t="str">
        <f t="shared" si="648"/>
        <v/>
      </c>
      <c r="JA153" s="265" t="str">
        <f t="shared" si="648"/>
        <v/>
      </c>
      <c r="JB153" s="265" t="str">
        <f t="shared" si="674"/>
        <v/>
      </c>
      <c r="JC153" s="265" t="str">
        <f t="shared" si="674"/>
        <v/>
      </c>
      <c r="JD153" s="265" t="str">
        <f t="shared" si="674"/>
        <v/>
      </c>
      <c r="JE153" s="265" t="str">
        <f t="shared" si="675"/>
        <v/>
      </c>
      <c r="JF153" s="265" t="str">
        <f t="shared" si="675"/>
        <v/>
      </c>
      <c r="JG153" s="265" t="str">
        <f t="shared" si="675"/>
        <v/>
      </c>
      <c r="JH153" s="265" t="str">
        <f t="shared" si="675"/>
        <v/>
      </c>
      <c r="JI153" s="265" t="str">
        <f t="shared" si="675"/>
        <v/>
      </c>
      <c r="JJ153" s="265" t="str">
        <f t="shared" si="675"/>
        <v/>
      </c>
      <c r="JK153" s="265" t="str">
        <f t="shared" si="675"/>
        <v/>
      </c>
      <c r="JL153" s="265" t="str">
        <f t="shared" si="675"/>
        <v/>
      </c>
      <c r="JM153" s="265" t="str">
        <f t="shared" si="675"/>
        <v/>
      </c>
      <c r="JN153" s="265" t="str">
        <f t="shared" si="675"/>
        <v/>
      </c>
      <c r="JO153" s="265" t="str">
        <f t="shared" si="675"/>
        <v/>
      </c>
      <c r="JP153" s="265" t="str">
        <f t="shared" si="675"/>
        <v/>
      </c>
      <c r="JQ153" s="265" t="str">
        <f t="shared" si="675"/>
        <v/>
      </c>
      <c r="JS153" s="265" t="str">
        <f>IF(IX153="","",SUM(IX$12:IX153)-IX153+1)</f>
        <v/>
      </c>
      <c r="JT153" s="265" t="str">
        <f>IF(IY153="","",SUM(IY$12:IY153)-IY153+1)</f>
        <v/>
      </c>
      <c r="JU153" s="265" t="str">
        <f>IF(IZ153="","",SUM(IZ$12:IZ153)-IZ153+1)</f>
        <v/>
      </c>
      <c r="JV153" s="265" t="str">
        <f>IF(JA153="","",SUM(JA$12:JA153)-JA153+1)</f>
        <v/>
      </c>
      <c r="JW153" s="265" t="str">
        <f>IF(JB153="","",SUM(JB$12:JB153)-JB153+1)</f>
        <v/>
      </c>
      <c r="JX153" s="265" t="str">
        <f>IF(JC153="","",SUM(JC$12:JC153)-JC153+1)</f>
        <v/>
      </c>
      <c r="JY153" s="265" t="str">
        <f>IF(JD153="","",SUM(JD$12:JD153)-JD153+1)</f>
        <v/>
      </c>
      <c r="JZ153" s="265" t="str">
        <f>IF(JE153="","",SUM(JE$12:JE153)-JE153+1)</f>
        <v/>
      </c>
      <c r="KA153" s="265" t="str">
        <f>IF(JF153="","",SUM(JF$12:JF153)-JF153+1)</f>
        <v/>
      </c>
      <c r="KB153" s="265" t="str">
        <f>IF(JG153="","",SUM(JG$12:JG153)-JG153+1)</f>
        <v/>
      </c>
      <c r="KC153" s="265" t="str">
        <f>IF(JH153="","",SUM(JH$12:JH153)-JH153+1)</f>
        <v/>
      </c>
      <c r="KD153" s="265" t="str">
        <f>IF(JI153="","",SUM(JI$12:JI153)-JI153+1)</f>
        <v/>
      </c>
      <c r="KE153" s="265" t="str">
        <f>IF(JJ153="","",SUM(JJ$12:JJ153)-JJ153+1)</f>
        <v/>
      </c>
      <c r="KF153" s="265" t="str">
        <f>IF(JK153="","",SUM(JK$12:JK153)-JK153+1)</f>
        <v/>
      </c>
      <c r="KG153" s="265" t="str">
        <f>IF(JL153="","",SUM(JL$12:JL153)-JL153+1)</f>
        <v/>
      </c>
      <c r="KH153" s="265" t="str">
        <f>IF(JM153="","",SUM(JM$12:JM153)-JM153+1)</f>
        <v/>
      </c>
      <c r="KI153" s="265" t="str">
        <f>IF(JN153="","",SUM(JN$12:JN153)-JN153+1)</f>
        <v/>
      </c>
      <c r="KJ153" s="265" t="str">
        <f>IF(JO153="","",SUM(JO$12:JO153)-JO153+1)</f>
        <v/>
      </c>
      <c r="KK153" s="265" t="str">
        <f>IF(JP153="","",SUM(JP$12:JP153)-JP153+1)</f>
        <v/>
      </c>
      <c r="KL153" s="265" t="str">
        <f>IF(JQ153="","",SUM(JQ$12:JQ153)-JQ153+1)</f>
        <v/>
      </c>
      <c r="KN153" s="265"/>
      <c r="KO153" s="265"/>
      <c r="KP153" s="265"/>
      <c r="KQ153" s="265"/>
      <c r="KR153" s="265"/>
      <c r="KS153" s="265"/>
      <c r="KT153" s="265"/>
      <c r="KU153" s="265" t="str">
        <f t="shared" si="587"/>
        <v/>
      </c>
      <c r="KV153" s="265" t="str">
        <f t="shared" si="588"/>
        <v/>
      </c>
      <c r="KW153" s="265" t="str">
        <f t="shared" si="589"/>
        <v/>
      </c>
      <c r="KX153" s="265" t="str">
        <f t="shared" si="590"/>
        <v/>
      </c>
      <c r="KY153" s="265" t="str">
        <f t="shared" si="591"/>
        <v/>
      </c>
      <c r="KZ153" s="265" t="str">
        <f t="shared" si="592"/>
        <v/>
      </c>
      <c r="LA153" s="265" t="str">
        <f t="shared" si="593"/>
        <v/>
      </c>
      <c r="LB153" s="265" t="str">
        <f t="shared" si="594"/>
        <v/>
      </c>
      <c r="LC153" s="265" t="str">
        <f t="shared" si="595"/>
        <v/>
      </c>
      <c r="LD153" s="265" t="str">
        <f t="shared" si="596"/>
        <v/>
      </c>
      <c r="LE153" s="265" t="str">
        <f t="shared" si="597"/>
        <v/>
      </c>
      <c r="LF153" s="265" t="str">
        <f t="shared" si="598"/>
        <v/>
      </c>
      <c r="LG153" s="265" t="str">
        <f t="shared" si="599"/>
        <v/>
      </c>
    </row>
    <row r="154" spans="1:319" s="266" customFormat="1" x14ac:dyDescent="0.25">
      <c r="A154" s="248">
        <f t="shared" si="662"/>
        <v>143</v>
      </c>
      <c r="B154" s="176"/>
      <c r="C154" s="45"/>
      <c r="D154" s="45"/>
      <c r="E154" s="169"/>
      <c r="F154" s="46"/>
      <c r="G154" s="172"/>
      <c r="H154" s="54"/>
      <c r="I154" s="54"/>
      <c r="J154" s="54"/>
      <c r="K154" s="54"/>
      <c r="L154" s="248"/>
      <c r="M154" s="248"/>
      <c r="N154" s="44"/>
      <c r="O154" s="44"/>
      <c r="P154" s="43"/>
      <c r="Q154" s="43"/>
      <c r="R154" s="43"/>
      <c r="S154" s="43" t="str">
        <f t="shared" si="643"/>
        <v/>
      </c>
      <c r="T154" s="54"/>
      <c r="U154" s="54"/>
      <c r="V154" s="54"/>
      <c r="W154" s="343" t="str">
        <f t="shared" si="513"/>
        <v/>
      </c>
      <c r="X154" s="344" t="str">
        <f t="shared" si="514"/>
        <v/>
      </c>
      <c r="Y154" s="45"/>
      <c r="Z154" s="45"/>
      <c r="AA154" s="54"/>
      <c r="AB154" s="54"/>
      <c r="AC154" s="54"/>
      <c r="AD154" s="44"/>
      <c r="AE154" s="44"/>
      <c r="AF154" s="44"/>
      <c r="AG154" s="45"/>
      <c r="AH154" s="45"/>
      <c r="AI154" s="45"/>
      <c r="AJ154" s="46"/>
      <c r="AK154" s="46"/>
      <c r="AL154" s="46"/>
      <c r="AN154" s="307" t="str">
        <f t="shared" si="652"/>
        <v/>
      </c>
      <c r="AO154" s="256" t="str">
        <f t="shared" si="653"/>
        <v/>
      </c>
      <c r="AP154" s="45" t="str">
        <f t="shared" si="660"/>
        <v/>
      </c>
      <c r="AQ154" s="308" t="str">
        <f t="shared" si="663"/>
        <v/>
      </c>
      <c r="AR154" s="43" t="str">
        <f t="shared" si="654"/>
        <v/>
      </c>
      <c r="AS154" s="255"/>
      <c r="AT154" s="256" t="str">
        <f t="shared" si="655"/>
        <v/>
      </c>
      <c r="AU154" s="257" t="str">
        <f t="shared" si="680"/>
        <v/>
      </c>
      <c r="AV154" s="257" t="str">
        <f t="shared" si="680"/>
        <v/>
      </c>
      <c r="AW154" s="257" t="str">
        <f t="shared" si="680"/>
        <v/>
      </c>
      <c r="AX154" s="257" t="str">
        <f t="shared" si="680"/>
        <v/>
      </c>
      <c r="AY154" s="257" t="str">
        <f t="shared" si="680"/>
        <v/>
      </c>
      <c r="AZ154" s="257" t="str">
        <f t="shared" si="680"/>
        <v/>
      </c>
      <c r="BA154" s="257" t="str">
        <f t="shared" si="680"/>
        <v/>
      </c>
      <c r="BB154" s="257" t="str">
        <f t="shared" si="680"/>
        <v/>
      </c>
      <c r="BC154" s="257" t="str">
        <f t="shared" si="680"/>
        <v/>
      </c>
      <c r="BD154" s="257" t="str">
        <f t="shared" si="680"/>
        <v/>
      </c>
      <c r="BE154" s="257" t="str">
        <f t="shared" si="681"/>
        <v/>
      </c>
      <c r="BF154" s="257" t="str">
        <f t="shared" si="681"/>
        <v/>
      </c>
      <c r="BG154" s="257" t="str">
        <f t="shared" si="681"/>
        <v/>
      </c>
      <c r="BH154" s="257" t="str">
        <f t="shared" si="681"/>
        <v/>
      </c>
      <c r="BI154" s="257" t="str">
        <f t="shared" si="681"/>
        <v/>
      </c>
      <c r="BJ154" s="257" t="str">
        <f t="shared" si="681"/>
        <v/>
      </c>
      <c r="BK154" s="257" t="str">
        <f t="shared" si="681"/>
        <v/>
      </c>
      <c r="BL154" s="257" t="str">
        <f t="shared" si="681"/>
        <v/>
      </c>
      <c r="BM154" s="258" t="str">
        <f t="shared" si="656"/>
        <v/>
      </c>
      <c r="BN154" s="259" t="str">
        <f t="shared" si="682"/>
        <v/>
      </c>
      <c r="BO154" s="259" t="str">
        <f t="shared" si="682"/>
        <v/>
      </c>
      <c r="BP154" s="259" t="str">
        <f t="shared" si="682"/>
        <v/>
      </c>
      <c r="BQ154" s="259" t="str">
        <f t="shared" si="682"/>
        <v/>
      </c>
      <c r="BR154" s="259" t="str">
        <f t="shared" si="682"/>
        <v/>
      </c>
      <c r="BS154" s="259" t="str">
        <f t="shared" si="682"/>
        <v/>
      </c>
      <c r="BT154" s="259" t="str">
        <f t="shared" si="682"/>
        <v/>
      </c>
      <c r="BU154" s="259" t="str">
        <f t="shared" si="682"/>
        <v/>
      </c>
      <c r="BV154" s="259" t="str">
        <f t="shared" si="682"/>
        <v/>
      </c>
      <c r="BW154" s="259" t="str">
        <f t="shared" si="682"/>
        <v/>
      </c>
      <c r="BX154" s="259" t="str">
        <f t="shared" si="683"/>
        <v/>
      </c>
      <c r="BY154" s="259" t="str">
        <f t="shared" si="683"/>
        <v/>
      </c>
      <c r="BZ154" s="259" t="str">
        <f t="shared" si="683"/>
        <v/>
      </c>
      <c r="CA154" s="259" t="str">
        <f t="shared" si="683"/>
        <v/>
      </c>
      <c r="CB154" s="259" t="str">
        <f t="shared" si="683"/>
        <v/>
      </c>
      <c r="CC154" s="259" t="str">
        <f t="shared" si="683"/>
        <v/>
      </c>
      <c r="CD154" s="259" t="str">
        <f t="shared" si="683"/>
        <v/>
      </c>
      <c r="CE154" s="259" t="str">
        <f t="shared" si="683"/>
        <v/>
      </c>
      <c r="CF154" s="260" t="str">
        <f t="shared" si="657"/>
        <v/>
      </c>
      <c r="CG154" s="261" t="str">
        <f t="shared" si="684"/>
        <v/>
      </c>
      <c r="CH154" s="261" t="str">
        <f t="shared" si="684"/>
        <v/>
      </c>
      <c r="CI154" s="261" t="str">
        <f t="shared" si="684"/>
        <v/>
      </c>
      <c r="CJ154" s="261" t="str">
        <f t="shared" si="684"/>
        <v/>
      </c>
      <c r="CK154" s="261" t="str">
        <f t="shared" si="684"/>
        <v/>
      </c>
      <c r="CL154" s="261" t="str">
        <f t="shared" si="684"/>
        <v/>
      </c>
      <c r="CM154" s="261" t="str">
        <f t="shared" si="684"/>
        <v/>
      </c>
      <c r="CN154" s="261" t="str">
        <f t="shared" si="684"/>
        <v/>
      </c>
      <c r="CO154" s="261" t="str">
        <f t="shared" si="684"/>
        <v/>
      </c>
      <c r="CP154" s="261" t="str">
        <f t="shared" si="684"/>
        <v/>
      </c>
      <c r="CQ154" s="261" t="str">
        <f t="shared" si="685"/>
        <v/>
      </c>
      <c r="CR154" s="261" t="str">
        <f t="shared" si="685"/>
        <v/>
      </c>
      <c r="CS154" s="261" t="str">
        <f t="shared" si="685"/>
        <v/>
      </c>
      <c r="CT154" s="261" t="str">
        <f t="shared" si="685"/>
        <v/>
      </c>
      <c r="CU154" s="261" t="str">
        <f t="shared" si="685"/>
        <v/>
      </c>
      <c r="CV154" s="261" t="str">
        <f t="shared" si="685"/>
        <v/>
      </c>
      <c r="CW154" s="261" t="str">
        <f t="shared" si="685"/>
        <v/>
      </c>
      <c r="CX154" s="261" t="str">
        <f t="shared" si="685"/>
        <v/>
      </c>
      <c r="CY154" s="262" t="str">
        <f t="shared" si="658"/>
        <v/>
      </c>
      <c r="CZ154" s="263" t="str">
        <f t="shared" si="686"/>
        <v/>
      </c>
      <c r="DA154" s="263" t="str">
        <f t="shared" si="686"/>
        <v/>
      </c>
      <c r="DB154" s="263" t="str">
        <f t="shared" si="686"/>
        <v/>
      </c>
      <c r="DC154" s="263" t="str">
        <f t="shared" si="686"/>
        <v/>
      </c>
      <c r="DD154" s="263" t="str">
        <f t="shared" si="686"/>
        <v/>
      </c>
      <c r="DE154" s="263" t="str">
        <f t="shared" si="686"/>
        <v/>
      </c>
      <c r="DF154" s="263" t="str">
        <f t="shared" si="686"/>
        <v/>
      </c>
      <c r="DG154" s="263" t="str">
        <f t="shared" si="686"/>
        <v/>
      </c>
      <c r="DH154" s="263" t="str">
        <f t="shared" si="686"/>
        <v/>
      </c>
      <c r="DI154" s="263" t="str">
        <f t="shared" si="686"/>
        <v/>
      </c>
      <c r="DJ154" s="263" t="str">
        <f t="shared" si="687"/>
        <v/>
      </c>
      <c r="DK154" s="263" t="str">
        <f t="shared" si="687"/>
        <v/>
      </c>
      <c r="DL154" s="263" t="str">
        <f t="shared" si="687"/>
        <v/>
      </c>
      <c r="DM154" s="263" t="str">
        <f t="shared" si="687"/>
        <v/>
      </c>
      <c r="DN154" s="263" t="str">
        <f t="shared" si="687"/>
        <v/>
      </c>
      <c r="DO154" s="263" t="str">
        <f t="shared" si="687"/>
        <v/>
      </c>
      <c r="DP154" s="263" t="str">
        <f t="shared" si="687"/>
        <v/>
      </c>
      <c r="DQ154" s="263" t="str">
        <f t="shared" si="687"/>
        <v/>
      </c>
      <c r="DR154" s="264"/>
      <c r="DS154" s="257" t="str">
        <f t="shared" si="649"/>
        <v/>
      </c>
      <c r="DT154" s="257" t="str">
        <f t="shared" si="649"/>
        <v/>
      </c>
      <c r="DU154" s="257" t="str">
        <f t="shared" si="649"/>
        <v/>
      </c>
      <c r="DV154" s="257" t="str">
        <f t="shared" si="649"/>
        <v/>
      </c>
      <c r="DW154" s="257" t="str">
        <f t="shared" si="649"/>
        <v/>
      </c>
      <c r="DX154" s="257" t="str">
        <f t="shared" si="649"/>
        <v/>
      </c>
      <c r="DY154" s="257" t="str">
        <f t="shared" si="649"/>
        <v/>
      </c>
      <c r="DZ154" s="257" t="str">
        <f t="shared" si="649"/>
        <v/>
      </c>
      <c r="EA154" s="257" t="str">
        <f t="shared" si="645"/>
        <v/>
      </c>
      <c r="EB154" s="257" t="str">
        <f t="shared" si="645"/>
        <v/>
      </c>
      <c r="EC154" s="257" t="str">
        <f t="shared" si="645"/>
        <v/>
      </c>
      <c r="ED154" s="257" t="str">
        <f t="shared" si="645"/>
        <v/>
      </c>
      <c r="EE154" s="257" t="str">
        <f t="shared" si="645"/>
        <v/>
      </c>
      <c r="EF154" s="257" t="str">
        <f t="shared" si="645"/>
        <v/>
      </c>
      <c r="EG154" s="257" t="str">
        <f t="shared" si="645"/>
        <v/>
      </c>
      <c r="EH154" s="257" t="str">
        <f t="shared" si="645"/>
        <v/>
      </c>
      <c r="EI154" s="257" t="str">
        <f t="shared" si="645"/>
        <v/>
      </c>
      <c r="EJ154" s="257" t="str">
        <f t="shared" si="645"/>
        <v/>
      </c>
      <c r="EK154" s="259" t="str">
        <f t="shared" si="646"/>
        <v/>
      </c>
      <c r="EL154" s="259" t="str">
        <f t="shared" si="646"/>
        <v/>
      </c>
      <c r="EM154" s="259" t="str">
        <f t="shared" si="690"/>
        <v/>
      </c>
      <c r="EN154" s="259" t="str">
        <f t="shared" si="690"/>
        <v/>
      </c>
      <c r="EO154" s="259" t="str">
        <f t="shared" si="690"/>
        <v/>
      </c>
      <c r="EP154" s="259" t="str">
        <f t="shared" si="690"/>
        <v/>
      </c>
      <c r="EQ154" s="259" t="str">
        <f t="shared" si="690"/>
        <v/>
      </c>
      <c r="ER154" s="259" t="str">
        <f t="shared" si="690"/>
        <v/>
      </c>
      <c r="ES154" s="259" t="str">
        <f t="shared" si="691"/>
        <v/>
      </c>
      <c r="ET154" s="259" t="str">
        <f t="shared" si="613"/>
        <v/>
      </c>
      <c r="EU154" s="259" t="str">
        <f t="shared" si="613"/>
        <v/>
      </c>
      <c r="EV154" s="259" t="str">
        <f t="shared" si="613"/>
        <v/>
      </c>
      <c r="EW154" s="259" t="str">
        <f t="shared" si="613"/>
        <v/>
      </c>
      <c r="EX154" s="259" t="str">
        <f t="shared" ref="ET154:FB182" si="692">CONCATENATE(IF(LOOKUP($DR$2-1,$AT$7:$DQ$7,$AT154:$DQ154)=EX$9,LOOKUP(EX$2,$AT$7:$DQ$7,$AT154:$DQ154),""),IF(LOOKUP($DR$3-1,$AT$7:$DQ$7,$AT154:$DQ154)=EX$9,LOOKUP(EX$3,$AT$7:$DQ$7,$AT154:$DQ154),""),IF(LOOKUP($DR$4-1,$AT$7:$DQ$7,$AT154:$DQ154)=EX$9,LOOKUP(EX$4,$AT$7:$DQ$7,$AT154:$DQ154),""),IF(LOOKUP($DR$5-1,$AT$7:$DQ$7,$AT154:$DQ154)=EX$9,LOOKUP(EX$5,$AT$7:$DQ$7,$AT154:$DQ154),""))</f>
        <v/>
      </c>
      <c r="EY154" s="259" t="str">
        <f t="shared" si="692"/>
        <v/>
      </c>
      <c r="EZ154" s="259" t="str">
        <f t="shared" si="692"/>
        <v/>
      </c>
      <c r="FA154" s="259" t="str">
        <f t="shared" si="692"/>
        <v/>
      </c>
      <c r="FB154" s="259" t="str">
        <f t="shared" si="692"/>
        <v/>
      </c>
      <c r="FC154" s="261" t="str">
        <f t="shared" si="677"/>
        <v/>
      </c>
      <c r="FD154" s="261" t="str">
        <f t="shared" si="677"/>
        <v/>
      </c>
      <c r="FE154" s="261" t="str">
        <f t="shared" si="677"/>
        <v/>
      </c>
      <c r="FF154" s="261" t="str">
        <f t="shared" si="677"/>
        <v/>
      </c>
      <c r="FG154" s="261" t="str">
        <f t="shared" si="677"/>
        <v/>
      </c>
      <c r="FH154" s="261" t="str">
        <f t="shared" si="677"/>
        <v/>
      </c>
      <c r="FI154" s="261" t="str">
        <f t="shared" si="677"/>
        <v/>
      </c>
      <c r="FJ154" s="261" t="str">
        <f t="shared" si="677"/>
        <v/>
      </c>
      <c r="FK154" s="261" t="str">
        <f t="shared" si="677"/>
        <v/>
      </c>
      <c r="FL154" s="261" t="str">
        <f t="shared" si="679"/>
        <v/>
      </c>
      <c r="FM154" s="261" t="str">
        <f t="shared" si="679"/>
        <v/>
      </c>
      <c r="FN154" s="261" t="str">
        <f t="shared" si="679"/>
        <v/>
      </c>
      <c r="FO154" s="261" t="str">
        <f t="shared" si="679"/>
        <v/>
      </c>
      <c r="FP154" s="261" t="str">
        <f t="shared" si="679"/>
        <v/>
      </c>
      <c r="FQ154" s="261" t="str">
        <f t="shared" si="679"/>
        <v/>
      </c>
      <c r="FR154" s="261" t="str">
        <f t="shared" si="679"/>
        <v/>
      </c>
      <c r="FS154" s="261" t="str">
        <f t="shared" si="679"/>
        <v/>
      </c>
      <c r="FT154" s="261" t="str">
        <f t="shared" si="679"/>
        <v/>
      </c>
      <c r="FU154" s="263" t="str">
        <f t="shared" si="679"/>
        <v/>
      </c>
      <c r="FV154" s="263" t="str">
        <f t="shared" si="679"/>
        <v/>
      </c>
      <c r="FW154" s="263" t="str">
        <f t="shared" si="679"/>
        <v/>
      </c>
      <c r="FX154" s="263" t="str">
        <f t="shared" si="679"/>
        <v/>
      </c>
      <c r="FY154" s="263" t="str">
        <f t="shared" si="679"/>
        <v/>
      </c>
      <c r="FZ154" s="263" t="str">
        <f t="shared" si="659"/>
        <v/>
      </c>
      <c r="GA154" s="263" t="str">
        <f t="shared" si="659"/>
        <v/>
      </c>
      <c r="GB154" s="263" t="str">
        <f t="shared" si="659"/>
        <v/>
      </c>
      <c r="GC154" s="263" t="str">
        <f t="shared" si="659"/>
        <v/>
      </c>
      <c r="GD154" s="263" t="str">
        <f t="shared" si="617"/>
        <v/>
      </c>
      <c r="GE154" s="263" t="str">
        <f t="shared" si="617"/>
        <v/>
      </c>
      <c r="GF154" s="263" t="str">
        <f t="shared" si="617"/>
        <v/>
      </c>
      <c r="GG154" s="263" t="str">
        <f t="shared" si="617"/>
        <v/>
      </c>
      <c r="GH154" s="263" t="str">
        <f t="shared" ref="GD154:GL182" si="693">CONCATENATE(IF(LOOKUP($DR$2-1,$AT$7:$DQ$7,$AT154:$DQ154)=GH$9,LOOKUP(GH$2,$AT$7:$DQ$7,$AT154:$DQ154),""),IF(LOOKUP($DR$3-1,$AT$7:$DQ$7,$AT154:$DQ154)=GH$9,LOOKUP(GH$3,$AT$7:$DQ$7,$AT154:$DQ154),""),IF(LOOKUP($DR$4-1,$AT$7:$DQ$7,$AT154:$DQ154)=GH$9,LOOKUP(GH$4,$AT$7:$DQ$7,$AT154:$DQ154),""),IF(LOOKUP($DR$5-1,$AT$7:$DQ$7,$AT154:$DQ154)=GH$9,LOOKUP(GH$5,$AT$7:$DQ$7,$AT154:$DQ154),""))</f>
        <v/>
      </c>
      <c r="GI154" s="263" t="str">
        <f t="shared" si="693"/>
        <v/>
      </c>
      <c r="GJ154" s="263" t="str">
        <f t="shared" si="693"/>
        <v/>
      </c>
      <c r="GK154" s="263" t="str">
        <f t="shared" si="693"/>
        <v/>
      </c>
      <c r="GL154" s="263" t="str">
        <f t="shared" si="693"/>
        <v/>
      </c>
      <c r="GM154" s="265" t="str">
        <f t="shared" si="678"/>
        <v/>
      </c>
      <c r="GN154" s="265" t="str">
        <f t="shared" si="678"/>
        <v/>
      </c>
      <c r="GO154" s="265" t="str">
        <f t="shared" si="678"/>
        <v/>
      </c>
      <c r="GP154" s="265" t="str">
        <f t="shared" si="678"/>
        <v/>
      </c>
      <c r="GQ154" s="265" t="str">
        <f t="shared" si="678"/>
        <v/>
      </c>
      <c r="GR154" s="265" t="str">
        <f t="shared" si="678"/>
        <v/>
      </c>
      <c r="GS154" s="265" t="str">
        <f t="shared" si="678"/>
        <v/>
      </c>
      <c r="GT154" s="265" t="str">
        <f t="shared" si="678"/>
        <v/>
      </c>
      <c r="GU154" s="265" t="str">
        <f t="shared" si="678"/>
        <v/>
      </c>
      <c r="GV154" s="265" t="str">
        <f t="shared" si="619"/>
        <v/>
      </c>
      <c r="GW154" s="265" t="str">
        <f t="shared" si="619"/>
        <v/>
      </c>
      <c r="GX154" s="265" t="str">
        <f t="shared" si="619"/>
        <v/>
      </c>
      <c r="GY154" s="265" t="str">
        <f t="shared" si="619"/>
        <v/>
      </c>
      <c r="GZ154" s="265" t="str">
        <f t="shared" ref="GV154:HD182" si="694">CONCATENATE(IF(LOOKUP($DR$2-1,$AT$7:$DQ$7,$AT154:$DQ154)=GZ$9,LOOKUP(GZ$2,$AT$7:$DQ$7,$AT154:$DQ154),""),IF(LOOKUP($DR$3-1,$AT$7:$DQ$7,$AT154:$DQ154)=GZ$9,LOOKUP(GZ$3,$AT$7:$DQ$7,$AT154:$DQ154),""),IF(LOOKUP($DR$4-1,$AT$7:$DQ$7,$AT154:$DQ154)=GZ$9,LOOKUP(GZ$4,$AT$7:$DQ$7,$AT154:$DQ154),""),IF(LOOKUP($DR$5-1,$AT$7:$DQ$7,$AT154:$DQ154)=GZ$9,LOOKUP(GZ$5,$AT$7:$DQ$7,$AT154:$DQ154),""))</f>
        <v/>
      </c>
      <c r="HA154" s="265" t="str">
        <f t="shared" si="694"/>
        <v/>
      </c>
      <c r="HB154" s="265" t="str">
        <f t="shared" si="694"/>
        <v/>
      </c>
      <c r="HC154" s="265" t="str">
        <f t="shared" si="694"/>
        <v/>
      </c>
      <c r="HD154" s="265" t="str">
        <f t="shared" si="694"/>
        <v/>
      </c>
      <c r="HF154" s="265">
        <f t="shared" si="640"/>
        <v>143</v>
      </c>
      <c r="HG154" s="267" t="str">
        <f t="shared" si="688"/>
        <v/>
      </c>
      <c r="HH154" s="267" t="str">
        <f t="shared" si="688"/>
        <v/>
      </c>
      <c r="HI154" s="267" t="str">
        <f t="shared" si="688"/>
        <v/>
      </c>
      <c r="HJ154" s="267" t="str">
        <f t="shared" si="688"/>
        <v/>
      </c>
      <c r="HK154" s="267" t="str">
        <f t="shared" si="688"/>
        <v/>
      </c>
      <c r="HL154" s="267" t="str">
        <f t="shared" si="688"/>
        <v/>
      </c>
      <c r="HM154" s="267" t="str">
        <f t="shared" si="688"/>
        <v/>
      </c>
      <c r="HN154" s="267" t="str">
        <f t="shared" si="688"/>
        <v/>
      </c>
      <c r="HO154" s="267" t="str">
        <f t="shared" si="688"/>
        <v/>
      </c>
      <c r="HP154" s="267" t="str">
        <f t="shared" si="688"/>
        <v/>
      </c>
      <c r="HQ154" s="267" t="str">
        <f t="shared" si="689"/>
        <v/>
      </c>
      <c r="HR154" s="267" t="str">
        <f t="shared" si="689"/>
        <v/>
      </c>
      <c r="HS154" s="267" t="str">
        <f t="shared" si="689"/>
        <v/>
      </c>
      <c r="HT154" s="267" t="str">
        <f t="shared" si="689"/>
        <v/>
      </c>
      <c r="HU154" s="267" t="str">
        <f t="shared" si="689"/>
        <v/>
      </c>
      <c r="HV154" s="267" t="str">
        <f t="shared" si="689"/>
        <v/>
      </c>
      <c r="HW154" s="267" t="str">
        <f t="shared" si="689"/>
        <v/>
      </c>
      <c r="HX154" s="267" t="str">
        <f t="shared" si="689"/>
        <v/>
      </c>
      <c r="HY154" s="267" t="str">
        <f t="shared" si="689"/>
        <v/>
      </c>
      <c r="HZ154" s="267" t="str">
        <f t="shared" si="689"/>
        <v/>
      </c>
      <c r="IA154" s="264"/>
      <c r="IB154" s="267" t="str">
        <f t="shared" si="567"/>
        <v/>
      </c>
      <c r="IC154" s="267" t="str">
        <f t="shared" si="568"/>
        <v/>
      </c>
      <c r="ID154" s="267" t="str">
        <f t="shared" si="569"/>
        <v/>
      </c>
      <c r="IE154" s="267" t="str">
        <f t="shared" si="570"/>
        <v/>
      </c>
      <c r="IF154" s="267" t="str">
        <f t="shared" si="571"/>
        <v/>
      </c>
      <c r="IG154" s="267" t="str">
        <f t="shared" si="572"/>
        <v/>
      </c>
      <c r="IH154" s="267" t="str">
        <f t="shared" si="573"/>
        <v/>
      </c>
      <c r="II154" s="267" t="str">
        <f t="shared" si="574"/>
        <v/>
      </c>
      <c r="IJ154" s="267" t="str">
        <f t="shared" si="575"/>
        <v/>
      </c>
      <c r="IK154" s="267" t="str">
        <f t="shared" si="576"/>
        <v/>
      </c>
      <c r="IL154" s="267" t="str">
        <f t="shared" si="577"/>
        <v/>
      </c>
      <c r="IM154" s="267" t="str">
        <f t="shared" si="578"/>
        <v/>
      </c>
      <c r="IN154" s="267" t="str">
        <f t="shared" si="579"/>
        <v/>
      </c>
      <c r="IO154" s="267" t="str">
        <f t="shared" si="580"/>
        <v/>
      </c>
      <c r="IP154" s="267" t="str">
        <f t="shared" si="581"/>
        <v/>
      </c>
      <c r="IQ154" s="267" t="str">
        <f t="shared" si="582"/>
        <v/>
      </c>
      <c r="IR154" s="267" t="str">
        <f t="shared" si="583"/>
        <v/>
      </c>
      <c r="IS154" s="267" t="str">
        <f t="shared" si="584"/>
        <v/>
      </c>
      <c r="IT154" s="267" t="str">
        <f t="shared" si="585"/>
        <v/>
      </c>
      <c r="IU154" s="267" t="str">
        <f t="shared" si="586"/>
        <v/>
      </c>
      <c r="IV154" s="264"/>
      <c r="IW154" s="268">
        <v>110</v>
      </c>
      <c r="IX154" s="265" t="str">
        <f t="shared" si="661"/>
        <v/>
      </c>
      <c r="IY154" s="265" t="str">
        <f t="shared" ref="IY154:JA173" si="695">IF(LEN(IY$5)&lt;$IW154,"", VALUE(MID(IY$5,$IW154,1)))</f>
        <v/>
      </c>
      <c r="IZ154" s="265" t="str">
        <f t="shared" si="695"/>
        <v/>
      </c>
      <c r="JA154" s="265" t="str">
        <f t="shared" si="695"/>
        <v/>
      </c>
      <c r="JB154" s="265" t="str">
        <f t="shared" si="674"/>
        <v/>
      </c>
      <c r="JC154" s="265" t="str">
        <f t="shared" si="674"/>
        <v/>
      </c>
      <c r="JD154" s="265" t="str">
        <f t="shared" si="674"/>
        <v/>
      </c>
      <c r="JE154" s="265" t="str">
        <f t="shared" si="675"/>
        <v/>
      </c>
      <c r="JF154" s="265" t="str">
        <f t="shared" si="675"/>
        <v/>
      </c>
      <c r="JG154" s="265" t="str">
        <f t="shared" si="675"/>
        <v/>
      </c>
      <c r="JH154" s="265" t="str">
        <f t="shared" si="675"/>
        <v/>
      </c>
      <c r="JI154" s="265" t="str">
        <f t="shared" si="675"/>
        <v/>
      </c>
      <c r="JJ154" s="265" t="str">
        <f t="shared" si="675"/>
        <v/>
      </c>
      <c r="JK154" s="265" t="str">
        <f t="shared" si="675"/>
        <v/>
      </c>
      <c r="JL154" s="265" t="str">
        <f t="shared" si="675"/>
        <v/>
      </c>
      <c r="JM154" s="265" t="str">
        <f t="shared" si="675"/>
        <v/>
      </c>
      <c r="JN154" s="265" t="str">
        <f t="shared" si="675"/>
        <v/>
      </c>
      <c r="JO154" s="265" t="str">
        <f t="shared" si="675"/>
        <v/>
      </c>
      <c r="JP154" s="265" t="str">
        <f t="shared" si="675"/>
        <v/>
      </c>
      <c r="JQ154" s="265" t="str">
        <f t="shared" si="675"/>
        <v/>
      </c>
      <c r="JS154" s="265" t="str">
        <f>IF(IX154="","",SUM(IX$12:IX154)-IX154+1)</f>
        <v/>
      </c>
      <c r="JT154" s="265" t="str">
        <f>IF(IY154="","",SUM(IY$12:IY154)-IY154+1)</f>
        <v/>
      </c>
      <c r="JU154" s="265" t="str">
        <f>IF(IZ154="","",SUM(IZ$12:IZ154)-IZ154+1)</f>
        <v/>
      </c>
      <c r="JV154" s="265" t="str">
        <f>IF(JA154="","",SUM(JA$12:JA154)-JA154+1)</f>
        <v/>
      </c>
      <c r="JW154" s="265" t="str">
        <f>IF(JB154="","",SUM(JB$12:JB154)-JB154+1)</f>
        <v/>
      </c>
      <c r="JX154" s="265" t="str">
        <f>IF(JC154="","",SUM(JC$12:JC154)-JC154+1)</f>
        <v/>
      </c>
      <c r="JY154" s="265" t="str">
        <f>IF(JD154="","",SUM(JD$12:JD154)-JD154+1)</f>
        <v/>
      </c>
      <c r="JZ154" s="265" t="str">
        <f>IF(JE154="","",SUM(JE$12:JE154)-JE154+1)</f>
        <v/>
      </c>
      <c r="KA154" s="265" t="str">
        <f>IF(JF154="","",SUM(JF$12:JF154)-JF154+1)</f>
        <v/>
      </c>
      <c r="KB154" s="265" t="str">
        <f>IF(JG154="","",SUM(JG$12:JG154)-JG154+1)</f>
        <v/>
      </c>
      <c r="KC154" s="265" t="str">
        <f>IF(JH154="","",SUM(JH$12:JH154)-JH154+1)</f>
        <v/>
      </c>
      <c r="KD154" s="265" t="str">
        <f>IF(JI154="","",SUM(JI$12:JI154)-JI154+1)</f>
        <v/>
      </c>
      <c r="KE154" s="265" t="str">
        <f>IF(JJ154="","",SUM(JJ$12:JJ154)-JJ154+1)</f>
        <v/>
      </c>
      <c r="KF154" s="265" t="str">
        <f>IF(JK154="","",SUM(JK$12:JK154)-JK154+1)</f>
        <v/>
      </c>
      <c r="KG154" s="265" t="str">
        <f>IF(JL154="","",SUM(JL$12:JL154)-JL154+1)</f>
        <v/>
      </c>
      <c r="KH154" s="265" t="str">
        <f>IF(JM154="","",SUM(JM$12:JM154)-JM154+1)</f>
        <v/>
      </c>
      <c r="KI154" s="265" t="str">
        <f>IF(JN154="","",SUM(JN$12:JN154)-JN154+1)</f>
        <v/>
      </c>
      <c r="KJ154" s="265" t="str">
        <f>IF(JO154="","",SUM(JO$12:JO154)-JO154+1)</f>
        <v/>
      </c>
      <c r="KK154" s="265" t="str">
        <f>IF(JP154="","",SUM(JP$12:JP154)-JP154+1)</f>
        <v/>
      </c>
      <c r="KL154" s="265" t="str">
        <f>IF(JQ154="","",SUM(JQ$12:JQ154)-JQ154+1)</f>
        <v/>
      </c>
      <c r="KN154" s="265"/>
      <c r="KO154" s="265"/>
      <c r="KP154" s="265"/>
      <c r="KQ154" s="265"/>
      <c r="KR154" s="265"/>
      <c r="KS154" s="265"/>
      <c r="KT154" s="265"/>
      <c r="KU154" s="265" t="str">
        <f t="shared" si="587"/>
        <v/>
      </c>
      <c r="KV154" s="265" t="str">
        <f t="shared" si="588"/>
        <v/>
      </c>
      <c r="KW154" s="265" t="str">
        <f t="shared" si="589"/>
        <v/>
      </c>
      <c r="KX154" s="265" t="str">
        <f t="shared" si="590"/>
        <v/>
      </c>
      <c r="KY154" s="265" t="str">
        <f t="shared" si="591"/>
        <v/>
      </c>
      <c r="KZ154" s="265" t="str">
        <f t="shared" si="592"/>
        <v/>
      </c>
      <c r="LA154" s="265" t="str">
        <f t="shared" si="593"/>
        <v/>
      </c>
      <c r="LB154" s="265" t="str">
        <f t="shared" si="594"/>
        <v/>
      </c>
      <c r="LC154" s="265" t="str">
        <f t="shared" si="595"/>
        <v/>
      </c>
      <c r="LD154" s="265" t="str">
        <f t="shared" si="596"/>
        <v/>
      </c>
      <c r="LE154" s="265" t="str">
        <f t="shared" si="597"/>
        <v/>
      </c>
      <c r="LF154" s="265" t="str">
        <f t="shared" si="598"/>
        <v/>
      </c>
      <c r="LG154" s="265" t="str">
        <f t="shared" si="599"/>
        <v/>
      </c>
    </row>
    <row r="155" spans="1:319" s="266" customFormat="1" x14ac:dyDescent="0.25">
      <c r="A155" s="248">
        <f t="shared" si="662"/>
        <v>144</v>
      </c>
      <c r="B155" s="176"/>
      <c r="C155" s="45"/>
      <c r="D155" s="45"/>
      <c r="E155" s="169"/>
      <c r="F155" s="46"/>
      <c r="G155" s="172"/>
      <c r="H155" s="54"/>
      <c r="I155" s="54"/>
      <c r="J155" s="54"/>
      <c r="K155" s="54"/>
      <c r="L155" s="248"/>
      <c r="M155" s="248"/>
      <c r="N155" s="44"/>
      <c r="O155" s="44"/>
      <c r="P155" s="43"/>
      <c r="Q155" s="43"/>
      <c r="R155" s="43"/>
      <c r="S155" s="43" t="str">
        <f t="shared" si="643"/>
        <v/>
      </c>
      <c r="T155" s="54"/>
      <c r="U155" s="54"/>
      <c r="V155" s="54"/>
      <c r="W155" s="343" t="str">
        <f t="shared" si="513"/>
        <v/>
      </c>
      <c r="X155" s="344" t="str">
        <f t="shared" si="514"/>
        <v/>
      </c>
      <c r="Y155" s="45"/>
      <c r="Z155" s="45"/>
      <c r="AA155" s="54"/>
      <c r="AB155" s="54"/>
      <c r="AC155" s="54"/>
      <c r="AD155" s="44"/>
      <c r="AE155" s="44"/>
      <c r="AF155" s="44"/>
      <c r="AG155" s="45"/>
      <c r="AH155" s="45"/>
      <c r="AI155" s="45"/>
      <c r="AJ155" s="46"/>
      <c r="AK155" s="46"/>
      <c r="AL155" s="46"/>
      <c r="AN155" s="307" t="str">
        <f t="shared" si="652"/>
        <v/>
      </c>
      <c r="AO155" s="256" t="str">
        <f t="shared" si="653"/>
        <v/>
      </c>
      <c r="AP155" s="45" t="str">
        <f t="shared" si="660"/>
        <v/>
      </c>
      <c r="AQ155" s="308" t="str">
        <f t="shared" si="663"/>
        <v/>
      </c>
      <c r="AR155" s="43" t="str">
        <f t="shared" si="654"/>
        <v/>
      </c>
      <c r="AS155" s="255"/>
      <c r="AT155" s="256" t="str">
        <f t="shared" si="655"/>
        <v/>
      </c>
      <c r="AU155" s="257" t="str">
        <f t="shared" si="680"/>
        <v/>
      </c>
      <c r="AV155" s="257" t="str">
        <f t="shared" si="680"/>
        <v/>
      </c>
      <c r="AW155" s="257" t="str">
        <f t="shared" si="680"/>
        <v/>
      </c>
      <c r="AX155" s="257" t="str">
        <f t="shared" si="680"/>
        <v/>
      </c>
      <c r="AY155" s="257" t="str">
        <f t="shared" si="680"/>
        <v/>
      </c>
      <c r="AZ155" s="257" t="str">
        <f t="shared" si="680"/>
        <v/>
      </c>
      <c r="BA155" s="257" t="str">
        <f t="shared" si="680"/>
        <v/>
      </c>
      <c r="BB155" s="257" t="str">
        <f t="shared" si="680"/>
        <v/>
      </c>
      <c r="BC155" s="257" t="str">
        <f t="shared" si="680"/>
        <v/>
      </c>
      <c r="BD155" s="257" t="str">
        <f t="shared" si="680"/>
        <v/>
      </c>
      <c r="BE155" s="257" t="str">
        <f t="shared" si="681"/>
        <v/>
      </c>
      <c r="BF155" s="257" t="str">
        <f t="shared" si="681"/>
        <v/>
      </c>
      <c r="BG155" s="257" t="str">
        <f t="shared" si="681"/>
        <v/>
      </c>
      <c r="BH155" s="257" t="str">
        <f t="shared" si="681"/>
        <v/>
      </c>
      <c r="BI155" s="257" t="str">
        <f t="shared" si="681"/>
        <v/>
      </c>
      <c r="BJ155" s="257" t="str">
        <f t="shared" si="681"/>
        <v/>
      </c>
      <c r="BK155" s="257" t="str">
        <f t="shared" si="681"/>
        <v/>
      </c>
      <c r="BL155" s="257" t="str">
        <f t="shared" si="681"/>
        <v/>
      </c>
      <c r="BM155" s="258" t="str">
        <f t="shared" si="656"/>
        <v/>
      </c>
      <c r="BN155" s="259" t="str">
        <f t="shared" si="682"/>
        <v/>
      </c>
      <c r="BO155" s="259" t="str">
        <f t="shared" si="682"/>
        <v/>
      </c>
      <c r="BP155" s="259" t="str">
        <f t="shared" si="682"/>
        <v/>
      </c>
      <c r="BQ155" s="259" t="str">
        <f t="shared" si="682"/>
        <v/>
      </c>
      <c r="BR155" s="259" t="str">
        <f t="shared" si="682"/>
        <v/>
      </c>
      <c r="BS155" s="259" t="str">
        <f t="shared" si="682"/>
        <v/>
      </c>
      <c r="BT155" s="259" t="str">
        <f t="shared" si="682"/>
        <v/>
      </c>
      <c r="BU155" s="259" t="str">
        <f t="shared" si="682"/>
        <v/>
      </c>
      <c r="BV155" s="259" t="str">
        <f t="shared" si="682"/>
        <v/>
      </c>
      <c r="BW155" s="259" t="str">
        <f t="shared" si="682"/>
        <v/>
      </c>
      <c r="BX155" s="259" t="str">
        <f t="shared" si="683"/>
        <v/>
      </c>
      <c r="BY155" s="259" t="str">
        <f t="shared" si="683"/>
        <v/>
      </c>
      <c r="BZ155" s="259" t="str">
        <f t="shared" si="683"/>
        <v/>
      </c>
      <c r="CA155" s="259" t="str">
        <f t="shared" si="683"/>
        <v/>
      </c>
      <c r="CB155" s="259" t="str">
        <f t="shared" si="683"/>
        <v/>
      </c>
      <c r="CC155" s="259" t="str">
        <f t="shared" si="683"/>
        <v/>
      </c>
      <c r="CD155" s="259" t="str">
        <f t="shared" si="683"/>
        <v/>
      </c>
      <c r="CE155" s="259" t="str">
        <f t="shared" si="683"/>
        <v/>
      </c>
      <c r="CF155" s="260" t="str">
        <f t="shared" si="657"/>
        <v/>
      </c>
      <c r="CG155" s="261" t="str">
        <f t="shared" si="684"/>
        <v/>
      </c>
      <c r="CH155" s="261" t="str">
        <f t="shared" si="684"/>
        <v/>
      </c>
      <c r="CI155" s="261" t="str">
        <f t="shared" si="684"/>
        <v/>
      </c>
      <c r="CJ155" s="261" t="str">
        <f t="shared" si="684"/>
        <v/>
      </c>
      <c r="CK155" s="261" t="str">
        <f t="shared" si="684"/>
        <v/>
      </c>
      <c r="CL155" s="261" t="str">
        <f t="shared" si="684"/>
        <v/>
      </c>
      <c r="CM155" s="261" t="str">
        <f t="shared" si="684"/>
        <v/>
      </c>
      <c r="CN155" s="261" t="str">
        <f t="shared" si="684"/>
        <v/>
      </c>
      <c r="CO155" s="261" t="str">
        <f t="shared" si="684"/>
        <v/>
      </c>
      <c r="CP155" s="261" t="str">
        <f t="shared" si="684"/>
        <v/>
      </c>
      <c r="CQ155" s="261" t="str">
        <f t="shared" si="685"/>
        <v/>
      </c>
      <c r="CR155" s="261" t="str">
        <f t="shared" si="685"/>
        <v/>
      </c>
      <c r="CS155" s="261" t="str">
        <f t="shared" si="685"/>
        <v/>
      </c>
      <c r="CT155" s="261" t="str">
        <f t="shared" si="685"/>
        <v/>
      </c>
      <c r="CU155" s="261" t="str">
        <f t="shared" si="685"/>
        <v/>
      </c>
      <c r="CV155" s="261" t="str">
        <f t="shared" si="685"/>
        <v/>
      </c>
      <c r="CW155" s="261" t="str">
        <f t="shared" si="685"/>
        <v/>
      </c>
      <c r="CX155" s="261" t="str">
        <f t="shared" si="685"/>
        <v/>
      </c>
      <c r="CY155" s="262" t="str">
        <f t="shared" si="658"/>
        <v/>
      </c>
      <c r="CZ155" s="263" t="str">
        <f t="shared" si="686"/>
        <v/>
      </c>
      <c r="DA155" s="263" t="str">
        <f t="shared" si="686"/>
        <v/>
      </c>
      <c r="DB155" s="263" t="str">
        <f t="shared" si="686"/>
        <v/>
      </c>
      <c r="DC155" s="263" t="str">
        <f t="shared" si="686"/>
        <v/>
      </c>
      <c r="DD155" s="263" t="str">
        <f t="shared" si="686"/>
        <v/>
      </c>
      <c r="DE155" s="263" t="str">
        <f t="shared" si="686"/>
        <v/>
      </c>
      <c r="DF155" s="263" t="str">
        <f t="shared" si="686"/>
        <v/>
      </c>
      <c r="DG155" s="263" t="str">
        <f t="shared" si="686"/>
        <v/>
      </c>
      <c r="DH155" s="263" t="str">
        <f t="shared" si="686"/>
        <v/>
      </c>
      <c r="DI155" s="263" t="str">
        <f t="shared" si="686"/>
        <v/>
      </c>
      <c r="DJ155" s="263" t="str">
        <f t="shared" si="687"/>
        <v/>
      </c>
      <c r="DK155" s="263" t="str">
        <f t="shared" si="687"/>
        <v/>
      </c>
      <c r="DL155" s="263" t="str">
        <f t="shared" si="687"/>
        <v/>
      </c>
      <c r="DM155" s="263" t="str">
        <f t="shared" si="687"/>
        <v/>
      </c>
      <c r="DN155" s="263" t="str">
        <f t="shared" si="687"/>
        <v/>
      </c>
      <c r="DO155" s="263" t="str">
        <f t="shared" si="687"/>
        <v/>
      </c>
      <c r="DP155" s="263" t="str">
        <f t="shared" si="687"/>
        <v/>
      </c>
      <c r="DQ155" s="263" t="str">
        <f t="shared" si="687"/>
        <v/>
      </c>
      <c r="DR155" s="264"/>
      <c r="DS155" s="257" t="str">
        <f t="shared" si="649"/>
        <v/>
      </c>
      <c r="DT155" s="257" t="str">
        <f t="shared" si="649"/>
        <v/>
      </c>
      <c r="DU155" s="257" t="str">
        <f t="shared" si="649"/>
        <v/>
      </c>
      <c r="DV155" s="257" t="str">
        <f t="shared" si="649"/>
        <v/>
      </c>
      <c r="DW155" s="257" t="str">
        <f t="shared" si="649"/>
        <v/>
      </c>
      <c r="DX155" s="257" t="str">
        <f t="shared" si="649"/>
        <v/>
      </c>
      <c r="DY155" s="257" t="str">
        <f t="shared" si="649"/>
        <v/>
      </c>
      <c r="DZ155" s="257" t="str">
        <f t="shared" si="649"/>
        <v/>
      </c>
      <c r="EA155" s="257" t="str">
        <f t="shared" si="645"/>
        <v/>
      </c>
      <c r="EB155" s="257" t="str">
        <f t="shared" si="645"/>
        <v/>
      </c>
      <c r="EC155" s="257" t="str">
        <f t="shared" si="645"/>
        <v/>
      </c>
      <c r="ED155" s="257" t="str">
        <f t="shared" si="645"/>
        <v/>
      </c>
      <c r="EE155" s="257" t="str">
        <f t="shared" si="645"/>
        <v/>
      </c>
      <c r="EF155" s="257" t="str">
        <f t="shared" si="645"/>
        <v/>
      </c>
      <c r="EG155" s="257" t="str">
        <f t="shared" si="645"/>
        <v/>
      </c>
      <c r="EH155" s="257" t="str">
        <f t="shared" si="645"/>
        <v/>
      </c>
      <c r="EI155" s="257" t="str">
        <f t="shared" si="645"/>
        <v/>
      </c>
      <c r="EJ155" s="257" t="str">
        <f t="shared" si="645"/>
        <v/>
      </c>
      <c r="EK155" s="259" t="str">
        <f t="shared" si="646"/>
        <v/>
      </c>
      <c r="EL155" s="259" t="str">
        <f t="shared" si="646"/>
        <v/>
      </c>
      <c r="EM155" s="259" t="str">
        <f t="shared" si="690"/>
        <v/>
      </c>
      <c r="EN155" s="259" t="str">
        <f t="shared" si="690"/>
        <v/>
      </c>
      <c r="EO155" s="259" t="str">
        <f t="shared" si="690"/>
        <v/>
      </c>
      <c r="EP155" s="259" t="str">
        <f t="shared" si="690"/>
        <v/>
      </c>
      <c r="EQ155" s="259" t="str">
        <f t="shared" si="690"/>
        <v/>
      </c>
      <c r="ER155" s="259" t="str">
        <f t="shared" si="690"/>
        <v/>
      </c>
      <c r="ES155" s="259" t="str">
        <f t="shared" si="691"/>
        <v/>
      </c>
      <c r="ET155" s="259" t="str">
        <f t="shared" si="692"/>
        <v/>
      </c>
      <c r="EU155" s="259" t="str">
        <f t="shared" si="692"/>
        <v/>
      </c>
      <c r="EV155" s="259" t="str">
        <f t="shared" si="692"/>
        <v/>
      </c>
      <c r="EW155" s="259" t="str">
        <f t="shared" si="692"/>
        <v/>
      </c>
      <c r="EX155" s="259" t="str">
        <f t="shared" si="692"/>
        <v/>
      </c>
      <c r="EY155" s="259" t="str">
        <f t="shared" si="692"/>
        <v/>
      </c>
      <c r="EZ155" s="259" t="str">
        <f t="shared" si="692"/>
        <v/>
      </c>
      <c r="FA155" s="259" t="str">
        <f t="shared" si="692"/>
        <v/>
      </c>
      <c r="FB155" s="259" t="str">
        <f t="shared" si="692"/>
        <v/>
      </c>
      <c r="FC155" s="261" t="str">
        <f t="shared" si="677"/>
        <v/>
      </c>
      <c r="FD155" s="261" t="str">
        <f t="shared" si="677"/>
        <v/>
      </c>
      <c r="FE155" s="261" t="str">
        <f t="shared" si="677"/>
        <v/>
      </c>
      <c r="FF155" s="261" t="str">
        <f t="shared" si="677"/>
        <v/>
      </c>
      <c r="FG155" s="261" t="str">
        <f t="shared" si="677"/>
        <v/>
      </c>
      <c r="FH155" s="261" t="str">
        <f t="shared" si="677"/>
        <v/>
      </c>
      <c r="FI155" s="261" t="str">
        <f t="shared" si="677"/>
        <v/>
      </c>
      <c r="FJ155" s="261" t="str">
        <f t="shared" si="677"/>
        <v/>
      </c>
      <c r="FK155" s="261" t="str">
        <f t="shared" si="677"/>
        <v/>
      </c>
      <c r="FL155" s="261" t="str">
        <f t="shared" si="679"/>
        <v/>
      </c>
      <c r="FM155" s="261" t="str">
        <f t="shared" si="679"/>
        <v/>
      </c>
      <c r="FN155" s="261" t="str">
        <f t="shared" si="679"/>
        <v/>
      </c>
      <c r="FO155" s="261" t="str">
        <f t="shared" si="679"/>
        <v/>
      </c>
      <c r="FP155" s="261" t="str">
        <f t="shared" si="679"/>
        <v/>
      </c>
      <c r="FQ155" s="261" t="str">
        <f t="shared" si="679"/>
        <v/>
      </c>
      <c r="FR155" s="261" t="str">
        <f t="shared" si="679"/>
        <v/>
      </c>
      <c r="FS155" s="261" t="str">
        <f t="shared" si="679"/>
        <v/>
      </c>
      <c r="FT155" s="261" t="str">
        <f t="shared" si="679"/>
        <v/>
      </c>
      <c r="FU155" s="263" t="str">
        <f t="shared" si="679"/>
        <v/>
      </c>
      <c r="FV155" s="263" t="str">
        <f t="shared" si="679"/>
        <v/>
      </c>
      <c r="FW155" s="263" t="str">
        <f t="shared" si="679"/>
        <v/>
      </c>
      <c r="FX155" s="263" t="str">
        <f t="shared" si="679"/>
        <v/>
      </c>
      <c r="FY155" s="263" t="str">
        <f t="shared" si="679"/>
        <v/>
      </c>
      <c r="FZ155" s="263" t="str">
        <f t="shared" si="659"/>
        <v/>
      </c>
      <c r="GA155" s="263" t="str">
        <f t="shared" si="659"/>
        <v/>
      </c>
      <c r="GB155" s="263" t="str">
        <f t="shared" si="659"/>
        <v/>
      </c>
      <c r="GC155" s="263" t="str">
        <f t="shared" si="659"/>
        <v/>
      </c>
      <c r="GD155" s="263" t="str">
        <f t="shared" si="693"/>
        <v/>
      </c>
      <c r="GE155" s="263" t="str">
        <f t="shared" si="693"/>
        <v/>
      </c>
      <c r="GF155" s="263" t="str">
        <f t="shared" si="693"/>
        <v/>
      </c>
      <c r="GG155" s="263" t="str">
        <f t="shared" si="693"/>
        <v/>
      </c>
      <c r="GH155" s="263" t="str">
        <f t="shared" si="693"/>
        <v/>
      </c>
      <c r="GI155" s="263" t="str">
        <f t="shared" si="693"/>
        <v/>
      </c>
      <c r="GJ155" s="263" t="str">
        <f t="shared" si="693"/>
        <v/>
      </c>
      <c r="GK155" s="263" t="str">
        <f t="shared" si="693"/>
        <v/>
      </c>
      <c r="GL155" s="263" t="str">
        <f t="shared" si="693"/>
        <v/>
      </c>
      <c r="GM155" s="265" t="str">
        <f t="shared" si="678"/>
        <v/>
      </c>
      <c r="GN155" s="265" t="str">
        <f t="shared" si="678"/>
        <v/>
      </c>
      <c r="GO155" s="265" t="str">
        <f t="shared" si="678"/>
        <v/>
      </c>
      <c r="GP155" s="265" t="str">
        <f t="shared" si="678"/>
        <v/>
      </c>
      <c r="GQ155" s="265" t="str">
        <f t="shared" si="678"/>
        <v/>
      </c>
      <c r="GR155" s="265" t="str">
        <f t="shared" si="678"/>
        <v/>
      </c>
      <c r="GS155" s="265" t="str">
        <f t="shared" si="678"/>
        <v/>
      </c>
      <c r="GT155" s="265" t="str">
        <f t="shared" si="678"/>
        <v/>
      </c>
      <c r="GU155" s="265" t="str">
        <f t="shared" si="678"/>
        <v/>
      </c>
      <c r="GV155" s="265" t="str">
        <f t="shared" si="694"/>
        <v/>
      </c>
      <c r="GW155" s="265" t="str">
        <f t="shared" si="694"/>
        <v/>
      </c>
      <c r="GX155" s="265" t="str">
        <f t="shared" si="694"/>
        <v/>
      </c>
      <c r="GY155" s="265" t="str">
        <f t="shared" si="694"/>
        <v/>
      </c>
      <c r="GZ155" s="265" t="str">
        <f t="shared" si="694"/>
        <v/>
      </c>
      <c r="HA155" s="265" t="str">
        <f t="shared" si="694"/>
        <v/>
      </c>
      <c r="HB155" s="265" t="str">
        <f t="shared" si="694"/>
        <v/>
      </c>
      <c r="HC155" s="265" t="str">
        <f t="shared" si="694"/>
        <v/>
      </c>
      <c r="HD155" s="265" t="str">
        <f t="shared" si="694"/>
        <v/>
      </c>
      <c r="HF155" s="265">
        <f t="shared" si="640"/>
        <v>144</v>
      </c>
      <c r="HG155" s="267" t="str">
        <f t="shared" si="688"/>
        <v/>
      </c>
      <c r="HH155" s="267" t="str">
        <f t="shared" si="688"/>
        <v/>
      </c>
      <c r="HI155" s="267" t="str">
        <f t="shared" si="688"/>
        <v/>
      </c>
      <c r="HJ155" s="267" t="str">
        <f t="shared" si="688"/>
        <v/>
      </c>
      <c r="HK155" s="267" t="str">
        <f t="shared" si="688"/>
        <v/>
      </c>
      <c r="HL155" s="267" t="str">
        <f t="shared" si="688"/>
        <v/>
      </c>
      <c r="HM155" s="267" t="str">
        <f t="shared" si="688"/>
        <v/>
      </c>
      <c r="HN155" s="267" t="str">
        <f t="shared" si="688"/>
        <v/>
      </c>
      <c r="HO155" s="267" t="str">
        <f t="shared" si="688"/>
        <v/>
      </c>
      <c r="HP155" s="267" t="str">
        <f t="shared" si="688"/>
        <v/>
      </c>
      <c r="HQ155" s="267" t="str">
        <f t="shared" si="689"/>
        <v/>
      </c>
      <c r="HR155" s="267" t="str">
        <f t="shared" si="689"/>
        <v/>
      </c>
      <c r="HS155" s="267" t="str">
        <f t="shared" si="689"/>
        <v/>
      </c>
      <c r="HT155" s="267" t="str">
        <f t="shared" si="689"/>
        <v/>
      </c>
      <c r="HU155" s="267" t="str">
        <f t="shared" si="689"/>
        <v/>
      </c>
      <c r="HV155" s="267" t="str">
        <f t="shared" si="689"/>
        <v/>
      </c>
      <c r="HW155" s="267" t="str">
        <f t="shared" si="689"/>
        <v/>
      </c>
      <c r="HX155" s="267" t="str">
        <f t="shared" si="689"/>
        <v/>
      </c>
      <c r="HY155" s="267" t="str">
        <f t="shared" si="689"/>
        <v/>
      </c>
      <c r="HZ155" s="267" t="str">
        <f t="shared" si="689"/>
        <v/>
      </c>
      <c r="IA155" s="264"/>
      <c r="IB155" s="267" t="str">
        <f t="shared" si="567"/>
        <v/>
      </c>
      <c r="IC155" s="267" t="str">
        <f t="shared" si="568"/>
        <v/>
      </c>
      <c r="ID155" s="267" t="str">
        <f t="shared" si="569"/>
        <v/>
      </c>
      <c r="IE155" s="267" t="str">
        <f t="shared" si="570"/>
        <v/>
      </c>
      <c r="IF155" s="267" t="str">
        <f t="shared" si="571"/>
        <v/>
      </c>
      <c r="IG155" s="267" t="str">
        <f t="shared" si="572"/>
        <v/>
      </c>
      <c r="IH155" s="267" t="str">
        <f t="shared" si="573"/>
        <v/>
      </c>
      <c r="II155" s="267" t="str">
        <f t="shared" si="574"/>
        <v/>
      </c>
      <c r="IJ155" s="267" t="str">
        <f t="shared" si="575"/>
        <v/>
      </c>
      <c r="IK155" s="267" t="str">
        <f t="shared" si="576"/>
        <v/>
      </c>
      <c r="IL155" s="267" t="str">
        <f t="shared" si="577"/>
        <v/>
      </c>
      <c r="IM155" s="267" t="str">
        <f t="shared" si="578"/>
        <v/>
      </c>
      <c r="IN155" s="267" t="str">
        <f t="shared" si="579"/>
        <v/>
      </c>
      <c r="IO155" s="267" t="str">
        <f t="shared" si="580"/>
        <v/>
      </c>
      <c r="IP155" s="267" t="str">
        <f t="shared" si="581"/>
        <v/>
      </c>
      <c r="IQ155" s="267" t="str">
        <f t="shared" si="582"/>
        <v/>
      </c>
      <c r="IR155" s="267" t="str">
        <f t="shared" si="583"/>
        <v/>
      </c>
      <c r="IS155" s="267" t="str">
        <f t="shared" si="584"/>
        <v/>
      </c>
      <c r="IT155" s="267" t="str">
        <f t="shared" si="585"/>
        <v/>
      </c>
      <c r="IU155" s="267" t="str">
        <f t="shared" si="586"/>
        <v/>
      </c>
      <c r="IV155" s="264"/>
      <c r="IW155" s="268">
        <v>110</v>
      </c>
      <c r="IX155" s="265" t="str">
        <f t="shared" si="661"/>
        <v/>
      </c>
      <c r="IY155" s="265" t="str">
        <f t="shared" si="695"/>
        <v/>
      </c>
      <c r="IZ155" s="265" t="str">
        <f t="shared" si="695"/>
        <v/>
      </c>
      <c r="JA155" s="265" t="str">
        <f t="shared" si="695"/>
        <v/>
      </c>
      <c r="JB155" s="265" t="str">
        <f t="shared" si="674"/>
        <v/>
      </c>
      <c r="JC155" s="265" t="str">
        <f t="shared" si="674"/>
        <v/>
      </c>
      <c r="JD155" s="265" t="str">
        <f t="shared" si="674"/>
        <v/>
      </c>
      <c r="JE155" s="265" t="str">
        <f t="shared" si="675"/>
        <v/>
      </c>
      <c r="JF155" s="265" t="str">
        <f t="shared" si="675"/>
        <v/>
      </c>
      <c r="JG155" s="265" t="str">
        <f t="shared" si="675"/>
        <v/>
      </c>
      <c r="JH155" s="265" t="str">
        <f t="shared" si="675"/>
        <v/>
      </c>
      <c r="JI155" s="265" t="str">
        <f t="shared" si="675"/>
        <v/>
      </c>
      <c r="JJ155" s="265" t="str">
        <f t="shared" si="675"/>
        <v/>
      </c>
      <c r="JK155" s="265" t="str">
        <f t="shared" si="675"/>
        <v/>
      </c>
      <c r="JL155" s="265" t="str">
        <f t="shared" si="675"/>
        <v/>
      </c>
      <c r="JM155" s="265" t="str">
        <f t="shared" si="675"/>
        <v/>
      </c>
      <c r="JN155" s="265" t="str">
        <f t="shared" si="675"/>
        <v/>
      </c>
      <c r="JO155" s="265" t="str">
        <f t="shared" si="675"/>
        <v/>
      </c>
      <c r="JP155" s="265" t="str">
        <f t="shared" si="675"/>
        <v/>
      </c>
      <c r="JQ155" s="265" t="str">
        <f t="shared" si="675"/>
        <v/>
      </c>
      <c r="JS155" s="265" t="str">
        <f>IF(IX155="","",SUM(IX$12:IX155)-IX155+1)</f>
        <v/>
      </c>
      <c r="JT155" s="265" t="str">
        <f>IF(IY155="","",SUM(IY$12:IY155)-IY155+1)</f>
        <v/>
      </c>
      <c r="JU155" s="265" t="str">
        <f>IF(IZ155="","",SUM(IZ$12:IZ155)-IZ155+1)</f>
        <v/>
      </c>
      <c r="JV155" s="265" t="str">
        <f>IF(JA155="","",SUM(JA$12:JA155)-JA155+1)</f>
        <v/>
      </c>
      <c r="JW155" s="265" t="str">
        <f>IF(JB155="","",SUM(JB$12:JB155)-JB155+1)</f>
        <v/>
      </c>
      <c r="JX155" s="265" t="str">
        <f>IF(JC155="","",SUM(JC$12:JC155)-JC155+1)</f>
        <v/>
      </c>
      <c r="JY155" s="265" t="str">
        <f>IF(JD155="","",SUM(JD$12:JD155)-JD155+1)</f>
        <v/>
      </c>
      <c r="JZ155" s="265" t="str">
        <f>IF(JE155="","",SUM(JE$12:JE155)-JE155+1)</f>
        <v/>
      </c>
      <c r="KA155" s="265" t="str">
        <f>IF(JF155="","",SUM(JF$12:JF155)-JF155+1)</f>
        <v/>
      </c>
      <c r="KB155" s="265" t="str">
        <f>IF(JG155="","",SUM(JG$12:JG155)-JG155+1)</f>
        <v/>
      </c>
      <c r="KC155" s="265" t="str">
        <f>IF(JH155="","",SUM(JH$12:JH155)-JH155+1)</f>
        <v/>
      </c>
      <c r="KD155" s="265" t="str">
        <f>IF(JI155="","",SUM(JI$12:JI155)-JI155+1)</f>
        <v/>
      </c>
      <c r="KE155" s="265" t="str">
        <f>IF(JJ155="","",SUM(JJ$12:JJ155)-JJ155+1)</f>
        <v/>
      </c>
      <c r="KF155" s="265" t="str">
        <f>IF(JK155="","",SUM(JK$12:JK155)-JK155+1)</f>
        <v/>
      </c>
      <c r="KG155" s="265" t="str">
        <f>IF(JL155="","",SUM(JL$12:JL155)-JL155+1)</f>
        <v/>
      </c>
      <c r="KH155" s="265" t="str">
        <f>IF(JM155="","",SUM(JM$12:JM155)-JM155+1)</f>
        <v/>
      </c>
      <c r="KI155" s="265" t="str">
        <f>IF(JN155="","",SUM(JN$12:JN155)-JN155+1)</f>
        <v/>
      </c>
      <c r="KJ155" s="265" t="str">
        <f>IF(JO155="","",SUM(JO$12:JO155)-JO155+1)</f>
        <v/>
      </c>
      <c r="KK155" s="265" t="str">
        <f>IF(JP155="","",SUM(JP$12:JP155)-JP155+1)</f>
        <v/>
      </c>
      <c r="KL155" s="265" t="str">
        <f>IF(JQ155="","",SUM(JQ$12:JQ155)-JQ155+1)</f>
        <v/>
      </c>
      <c r="KN155" s="265"/>
      <c r="KO155" s="265"/>
      <c r="KP155" s="265"/>
      <c r="KQ155" s="265"/>
      <c r="KR155" s="265"/>
      <c r="KS155" s="265"/>
      <c r="KT155" s="265"/>
      <c r="KU155" s="265" t="str">
        <f t="shared" si="587"/>
        <v/>
      </c>
      <c r="KV155" s="265" t="str">
        <f t="shared" si="588"/>
        <v/>
      </c>
      <c r="KW155" s="265" t="str">
        <f t="shared" si="589"/>
        <v/>
      </c>
      <c r="KX155" s="265" t="str">
        <f t="shared" si="590"/>
        <v/>
      </c>
      <c r="KY155" s="265" t="str">
        <f t="shared" si="591"/>
        <v/>
      </c>
      <c r="KZ155" s="265" t="str">
        <f t="shared" si="592"/>
        <v/>
      </c>
      <c r="LA155" s="265" t="str">
        <f t="shared" si="593"/>
        <v/>
      </c>
      <c r="LB155" s="265" t="str">
        <f t="shared" si="594"/>
        <v/>
      </c>
      <c r="LC155" s="265" t="str">
        <f t="shared" si="595"/>
        <v/>
      </c>
      <c r="LD155" s="265" t="str">
        <f t="shared" si="596"/>
        <v/>
      </c>
      <c r="LE155" s="265" t="str">
        <f t="shared" si="597"/>
        <v/>
      </c>
      <c r="LF155" s="265" t="str">
        <f t="shared" si="598"/>
        <v/>
      </c>
      <c r="LG155" s="265" t="str">
        <f t="shared" si="599"/>
        <v/>
      </c>
    </row>
    <row r="156" spans="1:319" s="266" customFormat="1" x14ac:dyDescent="0.25">
      <c r="A156" s="248">
        <f t="shared" si="662"/>
        <v>145</v>
      </c>
      <c r="B156" s="176"/>
      <c r="C156" s="45"/>
      <c r="D156" s="45"/>
      <c r="E156" s="169"/>
      <c r="F156" s="46"/>
      <c r="G156" s="172"/>
      <c r="H156" s="54"/>
      <c r="I156" s="54"/>
      <c r="J156" s="54"/>
      <c r="K156" s="54"/>
      <c r="L156" s="248"/>
      <c r="M156" s="248"/>
      <c r="N156" s="44"/>
      <c r="O156" s="44"/>
      <c r="P156" s="43"/>
      <c r="Q156" s="43"/>
      <c r="R156" s="43"/>
      <c r="S156" s="43" t="str">
        <f t="shared" si="643"/>
        <v/>
      </c>
      <c r="T156" s="54"/>
      <c r="U156" s="54"/>
      <c r="V156" s="54"/>
      <c r="W156" s="343" t="str">
        <f t="shared" si="513"/>
        <v/>
      </c>
      <c r="X156" s="344" t="str">
        <f t="shared" si="514"/>
        <v/>
      </c>
      <c r="Y156" s="45"/>
      <c r="Z156" s="45"/>
      <c r="AA156" s="54"/>
      <c r="AB156" s="54"/>
      <c r="AC156" s="54"/>
      <c r="AD156" s="44"/>
      <c r="AE156" s="44"/>
      <c r="AF156" s="44"/>
      <c r="AG156" s="45"/>
      <c r="AH156" s="45"/>
      <c r="AI156" s="45"/>
      <c r="AJ156" s="46"/>
      <c r="AK156" s="46"/>
      <c r="AL156" s="46"/>
      <c r="AN156" s="307" t="str">
        <f t="shared" si="652"/>
        <v/>
      </c>
      <c r="AO156" s="256" t="str">
        <f t="shared" si="653"/>
        <v/>
      </c>
      <c r="AP156" s="45" t="str">
        <f t="shared" si="660"/>
        <v/>
      </c>
      <c r="AQ156" s="308" t="str">
        <f t="shared" si="663"/>
        <v/>
      </c>
      <c r="AR156" s="43" t="str">
        <f t="shared" si="654"/>
        <v/>
      </c>
      <c r="AS156" s="255"/>
      <c r="AT156" s="256" t="str">
        <f t="shared" si="655"/>
        <v/>
      </c>
      <c r="AU156" s="257" t="str">
        <f t="shared" si="680"/>
        <v/>
      </c>
      <c r="AV156" s="257" t="str">
        <f t="shared" si="680"/>
        <v/>
      </c>
      <c r="AW156" s="257" t="str">
        <f t="shared" si="680"/>
        <v/>
      </c>
      <c r="AX156" s="257" t="str">
        <f t="shared" si="680"/>
        <v/>
      </c>
      <c r="AY156" s="257" t="str">
        <f t="shared" si="680"/>
        <v/>
      </c>
      <c r="AZ156" s="257" t="str">
        <f t="shared" si="680"/>
        <v/>
      </c>
      <c r="BA156" s="257" t="str">
        <f t="shared" si="680"/>
        <v/>
      </c>
      <c r="BB156" s="257" t="str">
        <f t="shared" si="680"/>
        <v/>
      </c>
      <c r="BC156" s="257" t="str">
        <f t="shared" si="680"/>
        <v/>
      </c>
      <c r="BD156" s="257" t="str">
        <f t="shared" si="680"/>
        <v/>
      </c>
      <c r="BE156" s="257" t="str">
        <f t="shared" si="681"/>
        <v/>
      </c>
      <c r="BF156" s="257" t="str">
        <f t="shared" si="681"/>
        <v/>
      </c>
      <c r="BG156" s="257" t="str">
        <f t="shared" si="681"/>
        <v/>
      </c>
      <c r="BH156" s="257" t="str">
        <f t="shared" si="681"/>
        <v/>
      </c>
      <c r="BI156" s="257" t="str">
        <f t="shared" si="681"/>
        <v/>
      </c>
      <c r="BJ156" s="257" t="str">
        <f t="shared" si="681"/>
        <v/>
      </c>
      <c r="BK156" s="257" t="str">
        <f t="shared" si="681"/>
        <v/>
      </c>
      <c r="BL156" s="257" t="str">
        <f t="shared" si="681"/>
        <v/>
      </c>
      <c r="BM156" s="258" t="str">
        <f t="shared" si="656"/>
        <v/>
      </c>
      <c r="BN156" s="259" t="str">
        <f t="shared" si="682"/>
        <v/>
      </c>
      <c r="BO156" s="259" t="str">
        <f t="shared" si="682"/>
        <v/>
      </c>
      <c r="BP156" s="259" t="str">
        <f t="shared" si="682"/>
        <v/>
      </c>
      <c r="BQ156" s="259" t="str">
        <f t="shared" si="682"/>
        <v/>
      </c>
      <c r="BR156" s="259" t="str">
        <f t="shared" si="682"/>
        <v/>
      </c>
      <c r="BS156" s="259" t="str">
        <f t="shared" si="682"/>
        <v/>
      </c>
      <c r="BT156" s="259" t="str">
        <f t="shared" si="682"/>
        <v/>
      </c>
      <c r="BU156" s="259" t="str">
        <f t="shared" si="682"/>
        <v/>
      </c>
      <c r="BV156" s="259" t="str">
        <f t="shared" si="682"/>
        <v/>
      </c>
      <c r="BW156" s="259" t="str">
        <f t="shared" si="682"/>
        <v/>
      </c>
      <c r="BX156" s="259" t="str">
        <f t="shared" si="683"/>
        <v/>
      </c>
      <c r="BY156" s="259" t="str">
        <f t="shared" si="683"/>
        <v/>
      </c>
      <c r="BZ156" s="259" t="str">
        <f t="shared" si="683"/>
        <v/>
      </c>
      <c r="CA156" s="259" t="str">
        <f t="shared" si="683"/>
        <v/>
      </c>
      <c r="CB156" s="259" t="str">
        <f t="shared" si="683"/>
        <v/>
      </c>
      <c r="CC156" s="259" t="str">
        <f t="shared" si="683"/>
        <v/>
      </c>
      <c r="CD156" s="259" t="str">
        <f t="shared" si="683"/>
        <v/>
      </c>
      <c r="CE156" s="259" t="str">
        <f t="shared" si="683"/>
        <v/>
      </c>
      <c r="CF156" s="260" t="str">
        <f t="shared" si="657"/>
        <v/>
      </c>
      <c r="CG156" s="261" t="str">
        <f t="shared" si="684"/>
        <v/>
      </c>
      <c r="CH156" s="261" t="str">
        <f t="shared" si="684"/>
        <v/>
      </c>
      <c r="CI156" s="261" t="str">
        <f t="shared" si="684"/>
        <v/>
      </c>
      <c r="CJ156" s="261" t="str">
        <f t="shared" si="684"/>
        <v/>
      </c>
      <c r="CK156" s="261" t="str">
        <f t="shared" si="684"/>
        <v/>
      </c>
      <c r="CL156" s="261" t="str">
        <f t="shared" si="684"/>
        <v/>
      </c>
      <c r="CM156" s="261" t="str">
        <f t="shared" si="684"/>
        <v/>
      </c>
      <c r="CN156" s="261" t="str">
        <f t="shared" si="684"/>
        <v/>
      </c>
      <c r="CO156" s="261" t="str">
        <f t="shared" si="684"/>
        <v/>
      </c>
      <c r="CP156" s="261" t="str">
        <f t="shared" si="684"/>
        <v/>
      </c>
      <c r="CQ156" s="261" t="str">
        <f t="shared" si="685"/>
        <v/>
      </c>
      <c r="CR156" s="261" t="str">
        <f t="shared" si="685"/>
        <v/>
      </c>
      <c r="CS156" s="261" t="str">
        <f t="shared" si="685"/>
        <v/>
      </c>
      <c r="CT156" s="261" t="str">
        <f t="shared" si="685"/>
        <v/>
      </c>
      <c r="CU156" s="261" t="str">
        <f t="shared" si="685"/>
        <v/>
      </c>
      <c r="CV156" s="261" t="str">
        <f t="shared" si="685"/>
        <v/>
      </c>
      <c r="CW156" s="261" t="str">
        <f t="shared" si="685"/>
        <v/>
      </c>
      <c r="CX156" s="261" t="str">
        <f t="shared" si="685"/>
        <v/>
      </c>
      <c r="CY156" s="262" t="str">
        <f t="shared" si="658"/>
        <v/>
      </c>
      <c r="CZ156" s="263" t="str">
        <f t="shared" si="686"/>
        <v/>
      </c>
      <c r="DA156" s="263" t="str">
        <f t="shared" si="686"/>
        <v/>
      </c>
      <c r="DB156" s="263" t="str">
        <f t="shared" si="686"/>
        <v/>
      </c>
      <c r="DC156" s="263" t="str">
        <f t="shared" si="686"/>
        <v/>
      </c>
      <c r="DD156" s="263" t="str">
        <f t="shared" si="686"/>
        <v/>
      </c>
      <c r="DE156" s="263" t="str">
        <f t="shared" si="686"/>
        <v/>
      </c>
      <c r="DF156" s="263" t="str">
        <f t="shared" si="686"/>
        <v/>
      </c>
      <c r="DG156" s="263" t="str">
        <f t="shared" si="686"/>
        <v/>
      </c>
      <c r="DH156" s="263" t="str">
        <f t="shared" si="686"/>
        <v/>
      </c>
      <c r="DI156" s="263" t="str">
        <f t="shared" si="686"/>
        <v/>
      </c>
      <c r="DJ156" s="263" t="str">
        <f t="shared" si="687"/>
        <v/>
      </c>
      <c r="DK156" s="263" t="str">
        <f t="shared" si="687"/>
        <v/>
      </c>
      <c r="DL156" s="263" t="str">
        <f t="shared" si="687"/>
        <v/>
      </c>
      <c r="DM156" s="263" t="str">
        <f t="shared" si="687"/>
        <v/>
      </c>
      <c r="DN156" s="263" t="str">
        <f t="shared" si="687"/>
        <v/>
      </c>
      <c r="DO156" s="263" t="str">
        <f t="shared" si="687"/>
        <v/>
      </c>
      <c r="DP156" s="263" t="str">
        <f t="shared" si="687"/>
        <v/>
      </c>
      <c r="DQ156" s="263" t="str">
        <f t="shared" si="687"/>
        <v/>
      </c>
      <c r="DR156" s="264"/>
      <c r="DS156" s="257" t="str">
        <f t="shared" si="649"/>
        <v/>
      </c>
      <c r="DT156" s="257" t="str">
        <f t="shared" si="649"/>
        <v/>
      </c>
      <c r="DU156" s="257" t="str">
        <f t="shared" si="649"/>
        <v/>
      </c>
      <c r="DV156" s="257" t="str">
        <f t="shared" si="649"/>
        <v/>
      </c>
      <c r="DW156" s="257" t="str">
        <f t="shared" si="649"/>
        <v/>
      </c>
      <c r="DX156" s="257" t="str">
        <f t="shared" si="649"/>
        <v/>
      </c>
      <c r="DY156" s="257" t="str">
        <f t="shared" si="649"/>
        <v/>
      </c>
      <c r="DZ156" s="257" t="str">
        <f t="shared" si="649"/>
        <v/>
      </c>
      <c r="EA156" s="257" t="str">
        <f t="shared" si="645"/>
        <v/>
      </c>
      <c r="EB156" s="257" t="str">
        <f t="shared" si="645"/>
        <v/>
      </c>
      <c r="EC156" s="257" t="str">
        <f t="shared" si="645"/>
        <v/>
      </c>
      <c r="ED156" s="257" t="str">
        <f t="shared" si="645"/>
        <v/>
      </c>
      <c r="EE156" s="257" t="str">
        <f t="shared" si="645"/>
        <v/>
      </c>
      <c r="EF156" s="257" t="str">
        <f t="shared" si="645"/>
        <v/>
      </c>
      <c r="EG156" s="257" t="str">
        <f t="shared" si="645"/>
        <v/>
      </c>
      <c r="EH156" s="257" t="str">
        <f t="shared" si="645"/>
        <v/>
      </c>
      <c r="EI156" s="257" t="str">
        <f t="shared" si="645"/>
        <v/>
      </c>
      <c r="EJ156" s="257" t="str">
        <f t="shared" si="645"/>
        <v/>
      </c>
      <c r="EK156" s="259" t="str">
        <f t="shared" ref="EK156:EL175" si="696">CONCATENATE(IF(LOOKUP($DR$2-1,$AT$7:$DQ$7,$AT156:$DQ156)=EK$9,LOOKUP(EK$2,$AT$7:$DQ$7,$AT156:$DQ156),""),IF(LOOKUP($DR$3-1,$AT$7:$DQ$7,$AT156:$DQ156)=EK$9,LOOKUP(EK$3,$AT$7:$DQ$7,$AT156:$DQ156),""),IF(LOOKUP($DR$4-1,$AT$7:$DQ$7,$AT156:$DQ156)=EK$9,LOOKUP(EK$4,$AT$7:$DQ$7,$AT156:$DQ156),""),IF(LOOKUP($DR$5-1,$AT$7:$DQ$7,$AT156:$DQ156)=EK$9,LOOKUP(EK$5,$AT$7:$DQ$7,$AT156:$DQ156),""))</f>
        <v/>
      </c>
      <c r="EL156" s="259" t="str">
        <f t="shared" si="696"/>
        <v/>
      </c>
      <c r="EM156" s="259" t="str">
        <f t="shared" si="690"/>
        <v/>
      </c>
      <c r="EN156" s="259" t="str">
        <f t="shared" si="690"/>
        <v/>
      </c>
      <c r="EO156" s="259" t="str">
        <f t="shared" si="690"/>
        <v/>
      </c>
      <c r="EP156" s="259" t="str">
        <f t="shared" si="690"/>
        <v/>
      </c>
      <c r="EQ156" s="259" t="str">
        <f t="shared" si="690"/>
        <v/>
      </c>
      <c r="ER156" s="259" t="str">
        <f t="shared" si="690"/>
        <v/>
      </c>
      <c r="ES156" s="259" t="str">
        <f t="shared" si="691"/>
        <v/>
      </c>
      <c r="ET156" s="259" t="str">
        <f t="shared" si="692"/>
        <v/>
      </c>
      <c r="EU156" s="259" t="str">
        <f t="shared" si="692"/>
        <v/>
      </c>
      <c r="EV156" s="259" t="str">
        <f t="shared" si="692"/>
        <v/>
      </c>
      <c r="EW156" s="259" t="str">
        <f t="shared" si="692"/>
        <v/>
      </c>
      <c r="EX156" s="259" t="str">
        <f t="shared" si="692"/>
        <v/>
      </c>
      <c r="EY156" s="259" t="str">
        <f t="shared" si="692"/>
        <v/>
      </c>
      <c r="EZ156" s="259" t="str">
        <f t="shared" si="692"/>
        <v/>
      </c>
      <c r="FA156" s="259" t="str">
        <f t="shared" si="692"/>
        <v/>
      </c>
      <c r="FB156" s="259" t="str">
        <f t="shared" si="692"/>
        <v/>
      </c>
      <c r="FC156" s="261" t="str">
        <f t="shared" si="677"/>
        <v/>
      </c>
      <c r="FD156" s="261" t="str">
        <f t="shared" si="677"/>
        <v/>
      </c>
      <c r="FE156" s="261" t="str">
        <f t="shared" si="677"/>
        <v/>
      </c>
      <c r="FF156" s="261" t="str">
        <f t="shared" si="677"/>
        <v/>
      </c>
      <c r="FG156" s="261" t="str">
        <f t="shared" si="677"/>
        <v/>
      </c>
      <c r="FH156" s="261" t="str">
        <f t="shared" si="677"/>
        <v/>
      </c>
      <c r="FI156" s="261" t="str">
        <f t="shared" si="677"/>
        <v/>
      </c>
      <c r="FJ156" s="261" t="str">
        <f t="shared" si="677"/>
        <v/>
      </c>
      <c r="FK156" s="261" t="str">
        <f t="shared" si="677"/>
        <v/>
      </c>
      <c r="FL156" s="261" t="str">
        <f t="shared" si="679"/>
        <v/>
      </c>
      <c r="FM156" s="261" t="str">
        <f t="shared" si="679"/>
        <v/>
      </c>
      <c r="FN156" s="261" t="str">
        <f t="shared" si="679"/>
        <v/>
      </c>
      <c r="FO156" s="261" t="str">
        <f t="shared" si="679"/>
        <v/>
      </c>
      <c r="FP156" s="261" t="str">
        <f t="shared" si="679"/>
        <v/>
      </c>
      <c r="FQ156" s="261" t="str">
        <f t="shared" si="679"/>
        <v/>
      </c>
      <c r="FR156" s="261" t="str">
        <f t="shared" si="679"/>
        <v/>
      </c>
      <c r="FS156" s="261" t="str">
        <f t="shared" si="679"/>
        <v/>
      </c>
      <c r="FT156" s="261" t="str">
        <f t="shared" si="679"/>
        <v/>
      </c>
      <c r="FU156" s="263" t="str">
        <f t="shared" si="679"/>
        <v/>
      </c>
      <c r="FV156" s="263" t="str">
        <f t="shared" si="679"/>
        <v/>
      </c>
      <c r="FW156" s="263" t="str">
        <f t="shared" si="679"/>
        <v/>
      </c>
      <c r="FX156" s="263" t="str">
        <f t="shared" si="679"/>
        <v/>
      </c>
      <c r="FY156" s="263" t="str">
        <f t="shared" si="679"/>
        <v/>
      </c>
      <c r="FZ156" s="263" t="str">
        <f t="shared" si="659"/>
        <v/>
      </c>
      <c r="GA156" s="263" t="str">
        <f t="shared" si="659"/>
        <v/>
      </c>
      <c r="GB156" s="263" t="str">
        <f t="shared" si="659"/>
        <v/>
      </c>
      <c r="GC156" s="263" t="str">
        <f t="shared" si="659"/>
        <v/>
      </c>
      <c r="GD156" s="263" t="str">
        <f t="shared" si="693"/>
        <v/>
      </c>
      <c r="GE156" s="263" t="str">
        <f t="shared" si="693"/>
        <v/>
      </c>
      <c r="GF156" s="263" t="str">
        <f t="shared" si="693"/>
        <v/>
      </c>
      <c r="GG156" s="263" t="str">
        <f t="shared" si="693"/>
        <v/>
      </c>
      <c r="GH156" s="263" t="str">
        <f t="shared" si="693"/>
        <v/>
      </c>
      <c r="GI156" s="263" t="str">
        <f t="shared" si="693"/>
        <v/>
      </c>
      <c r="GJ156" s="263" t="str">
        <f t="shared" si="693"/>
        <v/>
      </c>
      <c r="GK156" s="263" t="str">
        <f t="shared" si="693"/>
        <v/>
      </c>
      <c r="GL156" s="263" t="str">
        <f t="shared" si="693"/>
        <v/>
      </c>
      <c r="GM156" s="265" t="str">
        <f>CONCATENATE(IF(LOOKUP($DR$2-1,$AT$7:$DQ$7,$AT156:$DQ156)=GM$9,LOOKUP(GM$2,$AT$7:$DQ$7,$AT156:$DQ156),""),IF(LOOKUP($DR$3-1,$AT$7:$DQ$7,$AT156:$DQ156)=GM$9,LOOKUP(GM$3,$AT$7:$DQ$7,$AT156:$DQ156),""),IF(LOOKUP($DR$4-1,$AT$7:$DQ$7,$AT156:$DQ156)=GM$9,LOOKUP(GM$4,$AT$7:$DQ$7,$AT156:$DQ156),""),IF(LOOKUP($DR$5-1,$AT$7:$DQ$7,$AT156:$DQ156)=GM$9,LOOKUP(GM$5,$AT$7:$DQ$7,$AT156:$DQ156),""))</f>
        <v/>
      </c>
      <c r="GN156" s="265" t="str">
        <f>CONCATENATE(IF(LOOKUP($DR$2-1,$AT$7:$DQ$7,$AT156:$DQ156)=GN$9,LOOKUP(GN$2,$AT$7:$DQ$7,$AT156:$DQ156),""),IF(LOOKUP($DR$3-1,$AT$7:$DQ$7,$AT156:$DQ156)=GN$9,LOOKUP(GN$3,$AT$7:$DQ$7,$AT156:$DQ156),""),IF(LOOKUP($DR$4-1,$AT$7:$DQ$7,$AT156:$DQ156)=GN$9,LOOKUP(GN$4,$AT$7:$DQ$7,$AT156:$DQ156),""),IF(LOOKUP($DR$5-1,$AT$7:$DQ$7,$AT156:$DQ156)=GN$9,LOOKUP(GN$5,$AT$7:$DQ$7,$AT156:$DQ156),""))</f>
        <v/>
      </c>
      <c r="GO156" s="265" t="str">
        <f>CONCATENATE(IF(LOOKUP($DR$2-1,$AT$7:$DQ$7,$AT156:$DQ156)=GO$9,LOOKUP(GO$2,$AT$7:$DQ$7,$AT156:$DQ156),""),IF(LOOKUP($DR$3-1,$AT$7:$DQ$7,$AT156:$DQ156)=GO$9,LOOKUP(GO$3,$AT$7:$DQ$7,$AT156:$DQ156),""),IF(LOOKUP($DR$4-1,$AT$7:$DQ$7,$AT156:$DQ156)=GO$9,LOOKUP(GO$4,$AT$7:$DQ$7,$AT156:$DQ156),""),IF(LOOKUP($DR$5-1,$AT$7:$DQ$7,$AT156:$DQ156)=GO$9,LOOKUP(GO$5,$AT$7:$DQ$7,$AT156:$DQ156),""))</f>
        <v/>
      </c>
      <c r="GP156" s="265" t="str">
        <f t="shared" ref="GM156:GR198" si="697">CONCATENATE(IF(LOOKUP($DR$2-1,$AT$7:$DQ$7,$AT156:$DQ156)=GP$9,LOOKUP(GP$2,$AT$7:$DQ$7,$AT156:$DQ156),""),IF(LOOKUP($DR$3-1,$AT$7:$DQ$7,$AT156:$DQ156)=GP$9,LOOKUP(GP$3,$AT$7:$DQ$7,$AT156:$DQ156),""),IF(LOOKUP($DR$4-1,$AT$7:$DQ$7,$AT156:$DQ156)=GP$9,LOOKUP(GP$4,$AT$7:$DQ$7,$AT156:$DQ156),""),IF(LOOKUP($DR$5-1,$AT$7:$DQ$7,$AT156:$DQ156)=GP$9,LOOKUP(GP$5,$AT$7:$DQ$7,$AT156:$DQ156),""))</f>
        <v/>
      </c>
      <c r="GQ156" s="265" t="str">
        <f t="shared" si="697"/>
        <v/>
      </c>
      <c r="GR156" s="265" t="str">
        <f t="shared" si="697"/>
        <v/>
      </c>
      <c r="GS156" s="265" t="str">
        <f t="shared" ref="GS156:GU175" si="698">CONCATENATE(IF(LOOKUP($DR$2-1,$AT$7:$DQ$7,$AT156:$DQ156)=GS$9,LOOKUP(GS$2,$AT$7:$DQ$7,$AT156:$DQ156),""),IF(LOOKUP($DR$3-1,$AT$7:$DQ$7,$AT156:$DQ156)=GS$9,LOOKUP(GS$3,$AT$7:$DQ$7,$AT156:$DQ156),""),IF(LOOKUP($DR$4-1,$AT$7:$DQ$7,$AT156:$DQ156)=GS$9,LOOKUP(GS$4,$AT$7:$DQ$7,$AT156:$DQ156),""),IF(LOOKUP($DR$5-1,$AT$7:$DQ$7,$AT156:$DQ156)=GS$9,LOOKUP(GS$5,$AT$7:$DQ$7,$AT156:$DQ156),""))</f>
        <v/>
      </c>
      <c r="GT156" s="265" t="str">
        <f t="shared" si="698"/>
        <v/>
      </c>
      <c r="GU156" s="265" t="str">
        <f t="shared" si="698"/>
        <v/>
      </c>
      <c r="GV156" s="265" t="str">
        <f t="shared" si="694"/>
        <v/>
      </c>
      <c r="GW156" s="265" t="str">
        <f t="shared" si="694"/>
        <v/>
      </c>
      <c r="GX156" s="265" t="str">
        <f t="shared" si="694"/>
        <v/>
      </c>
      <c r="GY156" s="265" t="str">
        <f t="shared" si="694"/>
        <v/>
      </c>
      <c r="GZ156" s="265" t="str">
        <f t="shared" si="694"/>
        <v/>
      </c>
      <c r="HA156" s="265" t="str">
        <f t="shared" si="694"/>
        <v/>
      </c>
      <c r="HB156" s="265" t="str">
        <f t="shared" si="694"/>
        <v/>
      </c>
      <c r="HC156" s="265" t="str">
        <f t="shared" si="694"/>
        <v/>
      </c>
      <c r="HD156" s="265" t="str">
        <f t="shared" si="694"/>
        <v/>
      </c>
      <c r="HF156" s="265">
        <f t="shared" si="640"/>
        <v>145</v>
      </c>
      <c r="HG156" s="267" t="str">
        <f t="shared" si="688"/>
        <v/>
      </c>
      <c r="HH156" s="267" t="str">
        <f t="shared" si="688"/>
        <v/>
      </c>
      <c r="HI156" s="267" t="str">
        <f t="shared" si="688"/>
        <v/>
      </c>
      <c r="HJ156" s="267" t="str">
        <f t="shared" si="688"/>
        <v/>
      </c>
      <c r="HK156" s="267" t="str">
        <f t="shared" si="688"/>
        <v/>
      </c>
      <c r="HL156" s="267" t="str">
        <f t="shared" si="688"/>
        <v/>
      </c>
      <c r="HM156" s="267" t="str">
        <f t="shared" si="688"/>
        <v/>
      </c>
      <c r="HN156" s="267" t="str">
        <f t="shared" si="688"/>
        <v/>
      </c>
      <c r="HO156" s="267" t="str">
        <f t="shared" si="688"/>
        <v/>
      </c>
      <c r="HP156" s="267" t="str">
        <f t="shared" si="688"/>
        <v/>
      </c>
      <c r="HQ156" s="267" t="str">
        <f t="shared" si="689"/>
        <v/>
      </c>
      <c r="HR156" s="267" t="str">
        <f t="shared" si="689"/>
        <v/>
      </c>
      <c r="HS156" s="267" t="str">
        <f t="shared" si="689"/>
        <v/>
      </c>
      <c r="HT156" s="267" t="str">
        <f t="shared" si="689"/>
        <v/>
      </c>
      <c r="HU156" s="267" t="str">
        <f t="shared" si="689"/>
        <v/>
      </c>
      <c r="HV156" s="267" t="str">
        <f t="shared" si="689"/>
        <v/>
      </c>
      <c r="HW156" s="267" t="str">
        <f t="shared" si="689"/>
        <v/>
      </c>
      <c r="HX156" s="267" t="str">
        <f t="shared" si="689"/>
        <v/>
      </c>
      <c r="HY156" s="267" t="str">
        <f t="shared" si="689"/>
        <v/>
      </c>
      <c r="HZ156" s="267" t="str">
        <f t="shared" si="689"/>
        <v/>
      </c>
      <c r="IA156" s="264"/>
      <c r="IB156" s="267" t="str">
        <f t="shared" si="567"/>
        <v/>
      </c>
      <c r="IC156" s="267" t="str">
        <f t="shared" si="568"/>
        <v/>
      </c>
      <c r="ID156" s="267" t="str">
        <f t="shared" si="569"/>
        <v/>
      </c>
      <c r="IE156" s="267" t="str">
        <f t="shared" si="570"/>
        <v/>
      </c>
      <c r="IF156" s="267" t="str">
        <f t="shared" si="571"/>
        <v/>
      </c>
      <c r="IG156" s="267" t="str">
        <f t="shared" si="572"/>
        <v/>
      </c>
      <c r="IH156" s="267" t="str">
        <f t="shared" si="573"/>
        <v/>
      </c>
      <c r="II156" s="267" t="str">
        <f t="shared" si="574"/>
        <v/>
      </c>
      <c r="IJ156" s="267" t="str">
        <f t="shared" si="575"/>
        <v/>
      </c>
      <c r="IK156" s="267" t="str">
        <f t="shared" si="576"/>
        <v/>
      </c>
      <c r="IL156" s="267" t="str">
        <f t="shared" si="577"/>
        <v/>
      </c>
      <c r="IM156" s="267" t="str">
        <f t="shared" si="578"/>
        <v/>
      </c>
      <c r="IN156" s="267" t="str">
        <f t="shared" si="579"/>
        <v/>
      </c>
      <c r="IO156" s="267" t="str">
        <f t="shared" si="580"/>
        <v/>
      </c>
      <c r="IP156" s="267" t="str">
        <f t="shared" si="581"/>
        <v/>
      </c>
      <c r="IQ156" s="267" t="str">
        <f t="shared" si="582"/>
        <v/>
      </c>
      <c r="IR156" s="267" t="str">
        <f t="shared" si="583"/>
        <v/>
      </c>
      <c r="IS156" s="267" t="str">
        <f t="shared" si="584"/>
        <v/>
      </c>
      <c r="IT156" s="267" t="str">
        <f t="shared" si="585"/>
        <v/>
      </c>
      <c r="IU156" s="267" t="str">
        <f t="shared" si="586"/>
        <v/>
      </c>
      <c r="IV156" s="264"/>
      <c r="IW156" s="268">
        <v>110</v>
      </c>
      <c r="IX156" s="265" t="str">
        <f t="shared" si="661"/>
        <v/>
      </c>
      <c r="IY156" s="265" t="str">
        <f t="shared" si="695"/>
        <v/>
      </c>
      <c r="IZ156" s="265" t="str">
        <f t="shared" si="695"/>
        <v/>
      </c>
      <c r="JA156" s="265" t="str">
        <f t="shared" si="695"/>
        <v/>
      </c>
      <c r="JB156" s="265" t="str">
        <f t="shared" si="674"/>
        <v/>
      </c>
      <c r="JC156" s="265" t="str">
        <f t="shared" si="674"/>
        <v/>
      </c>
      <c r="JD156" s="265" t="str">
        <f t="shared" si="674"/>
        <v/>
      </c>
      <c r="JE156" s="265" t="str">
        <f t="shared" si="675"/>
        <v/>
      </c>
      <c r="JF156" s="265" t="str">
        <f t="shared" si="675"/>
        <v/>
      </c>
      <c r="JG156" s="265" t="str">
        <f t="shared" si="675"/>
        <v/>
      </c>
      <c r="JH156" s="265" t="str">
        <f t="shared" si="675"/>
        <v/>
      </c>
      <c r="JI156" s="265" t="str">
        <f t="shared" si="675"/>
        <v/>
      </c>
      <c r="JJ156" s="265" t="str">
        <f t="shared" si="675"/>
        <v/>
      </c>
      <c r="JK156" s="265" t="str">
        <f t="shared" si="675"/>
        <v/>
      </c>
      <c r="JL156" s="265" t="str">
        <f t="shared" si="675"/>
        <v/>
      </c>
      <c r="JM156" s="265" t="str">
        <f t="shared" si="675"/>
        <v/>
      </c>
      <c r="JN156" s="265" t="str">
        <f t="shared" si="675"/>
        <v/>
      </c>
      <c r="JO156" s="265" t="str">
        <f t="shared" si="675"/>
        <v/>
      </c>
      <c r="JP156" s="265" t="str">
        <f t="shared" si="675"/>
        <v/>
      </c>
      <c r="JQ156" s="265" t="str">
        <f t="shared" si="675"/>
        <v/>
      </c>
      <c r="JS156" s="265" t="str">
        <f>IF(IX156="","",SUM(IX$12:IX156)-IX156+1)</f>
        <v/>
      </c>
      <c r="JT156" s="265" t="str">
        <f>IF(IY156="","",SUM(IY$12:IY156)-IY156+1)</f>
        <v/>
      </c>
      <c r="JU156" s="265" t="str">
        <f>IF(IZ156="","",SUM(IZ$12:IZ156)-IZ156+1)</f>
        <v/>
      </c>
      <c r="JV156" s="265" t="str">
        <f>IF(JA156="","",SUM(JA$12:JA156)-JA156+1)</f>
        <v/>
      </c>
      <c r="JW156" s="265" t="str">
        <f>IF(JB156="","",SUM(JB$12:JB156)-JB156+1)</f>
        <v/>
      </c>
      <c r="JX156" s="265" t="str">
        <f>IF(JC156="","",SUM(JC$12:JC156)-JC156+1)</f>
        <v/>
      </c>
      <c r="JY156" s="265" t="str">
        <f>IF(JD156="","",SUM(JD$12:JD156)-JD156+1)</f>
        <v/>
      </c>
      <c r="JZ156" s="265" t="str">
        <f>IF(JE156="","",SUM(JE$12:JE156)-JE156+1)</f>
        <v/>
      </c>
      <c r="KA156" s="265" t="str">
        <f>IF(JF156="","",SUM(JF$12:JF156)-JF156+1)</f>
        <v/>
      </c>
      <c r="KB156" s="265" t="str">
        <f>IF(JG156="","",SUM(JG$12:JG156)-JG156+1)</f>
        <v/>
      </c>
      <c r="KC156" s="265" t="str">
        <f>IF(JH156="","",SUM(JH$12:JH156)-JH156+1)</f>
        <v/>
      </c>
      <c r="KD156" s="265" t="str">
        <f>IF(JI156="","",SUM(JI$12:JI156)-JI156+1)</f>
        <v/>
      </c>
      <c r="KE156" s="265" t="str">
        <f>IF(JJ156="","",SUM(JJ$12:JJ156)-JJ156+1)</f>
        <v/>
      </c>
      <c r="KF156" s="265" t="str">
        <f>IF(JK156="","",SUM(JK$12:JK156)-JK156+1)</f>
        <v/>
      </c>
      <c r="KG156" s="265" t="str">
        <f>IF(JL156="","",SUM(JL$12:JL156)-JL156+1)</f>
        <v/>
      </c>
      <c r="KH156" s="265" t="str">
        <f>IF(JM156="","",SUM(JM$12:JM156)-JM156+1)</f>
        <v/>
      </c>
      <c r="KI156" s="265" t="str">
        <f>IF(JN156="","",SUM(JN$12:JN156)-JN156+1)</f>
        <v/>
      </c>
      <c r="KJ156" s="265" t="str">
        <f>IF(JO156="","",SUM(JO$12:JO156)-JO156+1)</f>
        <v/>
      </c>
      <c r="KK156" s="265" t="str">
        <f>IF(JP156="","",SUM(JP$12:JP156)-JP156+1)</f>
        <v/>
      </c>
      <c r="KL156" s="265" t="str">
        <f>IF(JQ156="","",SUM(JQ$12:JQ156)-JQ156+1)</f>
        <v/>
      </c>
      <c r="KN156" s="265"/>
      <c r="KO156" s="265"/>
      <c r="KP156" s="265"/>
      <c r="KQ156" s="265"/>
      <c r="KR156" s="265"/>
      <c r="KS156" s="265"/>
      <c r="KT156" s="265"/>
      <c r="KU156" s="265" t="str">
        <f t="shared" si="587"/>
        <v/>
      </c>
      <c r="KV156" s="265" t="str">
        <f t="shared" si="588"/>
        <v/>
      </c>
      <c r="KW156" s="265" t="str">
        <f t="shared" si="589"/>
        <v/>
      </c>
      <c r="KX156" s="265" t="str">
        <f t="shared" si="590"/>
        <v/>
      </c>
      <c r="KY156" s="265" t="str">
        <f t="shared" si="591"/>
        <v/>
      </c>
      <c r="KZ156" s="265" t="str">
        <f t="shared" si="592"/>
        <v/>
      </c>
      <c r="LA156" s="265" t="str">
        <f t="shared" si="593"/>
        <v/>
      </c>
      <c r="LB156" s="265" t="str">
        <f t="shared" si="594"/>
        <v/>
      </c>
      <c r="LC156" s="265" t="str">
        <f t="shared" si="595"/>
        <v/>
      </c>
      <c r="LD156" s="265" t="str">
        <f t="shared" si="596"/>
        <v/>
      </c>
      <c r="LE156" s="265" t="str">
        <f t="shared" si="597"/>
        <v/>
      </c>
      <c r="LF156" s="265" t="str">
        <f t="shared" si="598"/>
        <v/>
      </c>
      <c r="LG156" s="265" t="str">
        <f t="shared" si="599"/>
        <v/>
      </c>
    </row>
    <row r="157" spans="1:319" s="266" customFormat="1" x14ac:dyDescent="0.25">
      <c r="A157" s="248">
        <f t="shared" si="662"/>
        <v>146</v>
      </c>
      <c r="B157" s="176"/>
      <c r="C157" s="45"/>
      <c r="D157" s="45"/>
      <c r="E157" s="169"/>
      <c r="F157" s="46"/>
      <c r="G157" s="172"/>
      <c r="H157" s="54"/>
      <c r="I157" s="54"/>
      <c r="J157" s="54"/>
      <c r="K157" s="54"/>
      <c r="L157" s="248"/>
      <c r="M157" s="248"/>
      <c r="N157" s="44"/>
      <c r="O157" s="44"/>
      <c r="P157" s="43"/>
      <c r="Q157" s="43"/>
      <c r="R157" s="43"/>
      <c r="S157" s="43" t="str">
        <f t="shared" si="643"/>
        <v/>
      </c>
      <c r="T157" s="54"/>
      <c r="U157" s="54"/>
      <c r="V157" s="54"/>
      <c r="W157" s="343" t="str">
        <f t="shared" si="513"/>
        <v/>
      </c>
      <c r="X157" s="344" t="str">
        <f t="shared" si="514"/>
        <v/>
      </c>
      <c r="Y157" s="45"/>
      <c r="Z157" s="45"/>
      <c r="AA157" s="54"/>
      <c r="AB157" s="54"/>
      <c r="AC157" s="54"/>
      <c r="AD157" s="44"/>
      <c r="AE157" s="44"/>
      <c r="AF157" s="44"/>
      <c r="AG157" s="45"/>
      <c r="AH157" s="45"/>
      <c r="AI157" s="45"/>
      <c r="AJ157" s="46"/>
      <c r="AK157" s="46"/>
      <c r="AL157" s="46"/>
      <c r="AN157" s="307" t="str">
        <f t="shared" si="652"/>
        <v/>
      </c>
      <c r="AO157" s="256" t="str">
        <f t="shared" si="653"/>
        <v/>
      </c>
      <c r="AP157" s="45" t="str">
        <f t="shared" si="660"/>
        <v/>
      </c>
      <c r="AQ157" s="308" t="str">
        <f t="shared" si="663"/>
        <v/>
      </c>
      <c r="AR157" s="43" t="str">
        <f t="shared" si="654"/>
        <v/>
      </c>
      <c r="AS157" s="255"/>
      <c r="AT157" s="256" t="str">
        <f t="shared" si="655"/>
        <v/>
      </c>
      <c r="AU157" s="257" t="str">
        <f t="shared" si="680"/>
        <v/>
      </c>
      <c r="AV157" s="257" t="str">
        <f t="shared" si="680"/>
        <v/>
      </c>
      <c r="AW157" s="257" t="str">
        <f t="shared" si="680"/>
        <v/>
      </c>
      <c r="AX157" s="257" t="str">
        <f t="shared" si="680"/>
        <v/>
      </c>
      <c r="AY157" s="257" t="str">
        <f t="shared" si="680"/>
        <v/>
      </c>
      <c r="AZ157" s="257" t="str">
        <f t="shared" si="680"/>
        <v/>
      </c>
      <c r="BA157" s="257" t="str">
        <f t="shared" si="680"/>
        <v/>
      </c>
      <c r="BB157" s="257" t="str">
        <f t="shared" si="680"/>
        <v/>
      </c>
      <c r="BC157" s="257" t="str">
        <f t="shared" si="680"/>
        <v/>
      </c>
      <c r="BD157" s="257" t="str">
        <f t="shared" si="680"/>
        <v/>
      </c>
      <c r="BE157" s="257" t="str">
        <f t="shared" si="681"/>
        <v/>
      </c>
      <c r="BF157" s="257" t="str">
        <f t="shared" si="681"/>
        <v/>
      </c>
      <c r="BG157" s="257" t="str">
        <f t="shared" si="681"/>
        <v/>
      </c>
      <c r="BH157" s="257" t="str">
        <f t="shared" si="681"/>
        <v/>
      </c>
      <c r="BI157" s="257" t="str">
        <f t="shared" si="681"/>
        <v/>
      </c>
      <c r="BJ157" s="257" t="str">
        <f t="shared" si="681"/>
        <v/>
      </c>
      <c r="BK157" s="257" t="str">
        <f t="shared" si="681"/>
        <v/>
      </c>
      <c r="BL157" s="257" t="str">
        <f t="shared" si="681"/>
        <v/>
      </c>
      <c r="BM157" s="258" t="str">
        <f t="shared" si="656"/>
        <v/>
      </c>
      <c r="BN157" s="259" t="str">
        <f t="shared" si="682"/>
        <v/>
      </c>
      <c r="BO157" s="259" t="str">
        <f t="shared" si="682"/>
        <v/>
      </c>
      <c r="BP157" s="259" t="str">
        <f t="shared" si="682"/>
        <v/>
      </c>
      <c r="BQ157" s="259" t="str">
        <f t="shared" si="682"/>
        <v/>
      </c>
      <c r="BR157" s="259" t="str">
        <f t="shared" si="682"/>
        <v/>
      </c>
      <c r="BS157" s="259" t="str">
        <f t="shared" si="682"/>
        <v/>
      </c>
      <c r="BT157" s="259" t="str">
        <f t="shared" si="682"/>
        <v/>
      </c>
      <c r="BU157" s="259" t="str">
        <f t="shared" si="682"/>
        <v/>
      </c>
      <c r="BV157" s="259" t="str">
        <f t="shared" si="682"/>
        <v/>
      </c>
      <c r="BW157" s="259" t="str">
        <f t="shared" si="682"/>
        <v/>
      </c>
      <c r="BX157" s="259" t="str">
        <f t="shared" si="683"/>
        <v/>
      </c>
      <c r="BY157" s="259" t="str">
        <f t="shared" si="683"/>
        <v/>
      </c>
      <c r="BZ157" s="259" t="str">
        <f t="shared" si="683"/>
        <v/>
      </c>
      <c r="CA157" s="259" t="str">
        <f t="shared" si="683"/>
        <v/>
      </c>
      <c r="CB157" s="259" t="str">
        <f t="shared" si="683"/>
        <v/>
      </c>
      <c r="CC157" s="259" t="str">
        <f t="shared" si="683"/>
        <v/>
      </c>
      <c r="CD157" s="259" t="str">
        <f t="shared" si="683"/>
        <v/>
      </c>
      <c r="CE157" s="259" t="str">
        <f t="shared" si="683"/>
        <v/>
      </c>
      <c r="CF157" s="260" t="str">
        <f t="shared" si="657"/>
        <v/>
      </c>
      <c r="CG157" s="261" t="str">
        <f t="shared" si="684"/>
        <v/>
      </c>
      <c r="CH157" s="261" t="str">
        <f t="shared" si="684"/>
        <v/>
      </c>
      <c r="CI157" s="261" t="str">
        <f t="shared" si="684"/>
        <v/>
      </c>
      <c r="CJ157" s="261" t="str">
        <f t="shared" si="684"/>
        <v/>
      </c>
      <c r="CK157" s="261" t="str">
        <f t="shared" si="684"/>
        <v/>
      </c>
      <c r="CL157" s="261" t="str">
        <f t="shared" si="684"/>
        <v/>
      </c>
      <c r="CM157" s="261" t="str">
        <f t="shared" si="684"/>
        <v/>
      </c>
      <c r="CN157" s="261" t="str">
        <f t="shared" si="684"/>
        <v/>
      </c>
      <c r="CO157" s="261" t="str">
        <f t="shared" si="684"/>
        <v/>
      </c>
      <c r="CP157" s="261" t="str">
        <f t="shared" si="684"/>
        <v/>
      </c>
      <c r="CQ157" s="261" t="str">
        <f t="shared" si="685"/>
        <v/>
      </c>
      <c r="CR157" s="261" t="str">
        <f t="shared" si="685"/>
        <v/>
      </c>
      <c r="CS157" s="261" t="str">
        <f t="shared" si="685"/>
        <v/>
      </c>
      <c r="CT157" s="261" t="str">
        <f t="shared" si="685"/>
        <v/>
      </c>
      <c r="CU157" s="261" t="str">
        <f t="shared" si="685"/>
        <v/>
      </c>
      <c r="CV157" s="261" t="str">
        <f t="shared" si="685"/>
        <v/>
      </c>
      <c r="CW157" s="261" t="str">
        <f t="shared" si="685"/>
        <v/>
      </c>
      <c r="CX157" s="261" t="str">
        <f t="shared" si="685"/>
        <v/>
      </c>
      <c r="CY157" s="262" t="str">
        <f t="shared" si="658"/>
        <v/>
      </c>
      <c r="CZ157" s="263" t="str">
        <f t="shared" si="686"/>
        <v/>
      </c>
      <c r="DA157" s="263" t="str">
        <f t="shared" si="686"/>
        <v/>
      </c>
      <c r="DB157" s="263" t="str">
        <f t="shared" si="686"/>
        <v/>
      </c>
      <c r="DC157" s="263" t="str">
        <f t="shared" si="686"/>
        <v/>
      </c>
      <c r="DD157" s="263" t="str">
        <f t="shared" si="686"/>
        <v/>
      </c>
      <c r="DE157" s="263" t="str">
        <f t="shared" si="686"/>
        <v/>
      </c>
      <c r="DF157" s="263" t="str">
        <f t="shared" si="686"/>
        <v/>
      </c>
      <c r="DG157" s="263" t="str">
        <f t="shared" si="686"/>
        <v/>
      </c>
      <c r="DH157" s="263" t="str">
        <f t="shared" si="686"/>
        <v/>
      </c>
      <c r="DI157" s="263" t="str">
        <f t="shared" si="686"/>
        <v/>
      </c>
      <c r="DJ157" s="263" t="str">
        <f t="shared" si="687"/>
        <v/>
      </c>
      <c r="DK157" s="263" t="str">
        <f t="shared" si="687"/>
        <v/>
      </c>
      <c r="DL157" s="263" t="str">
        <f t="shared" si="687"/>
        <v/>
      </c>
      <c r="DM157" s="263" t="str">
        <f t="shared" si="687"/>
        <v/>
      </c>
      <c r="DN157" s="263" t="str">
        <f t="shared" si="687"/>
        <v/>
      </c>
      <c r="DO157" s="263" t="str">
        <f t="shared" si="687"/>
        <v/>
      </c>
      <c r="DP157" s="263" t="str">
        <f t="shared" si="687"/>
        <v/>
      </c>
      <c r="DQ157" s="263" t="str">
        <f t="shared" si="687"/>
        <v/>
      </c>
      <c r="DR157" s="264"/>
      <c r="DS157" s="257" t="str">
        <f t="shared" si="649"/>
        <v/>
      </c>
      <c r="DT157" s="257" t="str">
        <f t="shared" si="649"/>
        <v/>
      </c>
      <c r="DU157" s="257" t="str">
        <f t="shared" si="649"/>
        <v/>
      </c>
      <c r="DV157" s="257" t="str">
        <f t="shared" si="649"/>
        <v/>
      </c>
      <c r="DW157" s="257" t="str">
        <f t="shared" si="649"/>
        <v/>
      </c>
      <c r="DX157" s="257" t="str">
        <f t="shared" si="649"/>
        <v/>
      </c>
      <c r="DY157" s="257" t="str">
        <f t="shared" si="649"/>
        <v/>
      </c>
      <c r="DZ157" s="257" t="str">
        <f t="shared" si="649"/>
        <v/>
      </c>
      <c r="EA157" s="257" t="str">
        <f t="shared" si="645"/>
        <v/>
      </c>
      <c r="EB157" s="257" t="str">
        <f t="shared" si="645"/>
        <v/>
      </c>
      <c r="EC157" s="257" t="str">
        <f t="shared" si="645"/>
        <v/>
      </c>
      <c r="ED157" s="257" t="str">
        <f t="shared" si="645"/>
        <v/>
      </c>
      <c r="EE157" s="257" t="str">
        <f t="shared" si="645"/>
        <v/>
      </c>
      <c r="EF157" s="257" t="str">
        <f t="shared" si="645"/>
        <v/>
      </c>
      <c r="EG157" s="257" t="str">
        <f t="shared" si="645"/>
        <v/>
      </c>
      <c r="EH157" s="257" t="str">
        <f t="shared" si="645"/>
        <v/>
      </c>
      <c r="EI157" s="257" t="str">
        <f t="shared" si="645"/>
        <v/>
      </c>
      <c r="EJ157" s="257" t="str">
        <f t="shared" si="645"/>
        <v/>
      </c>
      <c r="EK157" s="259" t="str">
        <f t="shared" si="696"/>
        <v/>
      </c>
      <c r="EL157" s="259" t="str">
        <f t="shared" si="696"/>
        <v/>
      </c>
      <c r="EM157" s="259" t="str">
        <f t="shared" si="690"/>
        <v/>
      </c>
      <c r="EN157" s="259" t="str">
        <f t="shared" si="690"/>
        <v/>
      </c>
      <c r="EO157" s="259" t="str">
        <f t="shared" si="690"/>
        <v/>
      </c>
      <c r="EP157" s="259" t="str">
        <f t="shared" si="690"/>
        <v/>
      </c>
      <c r="EQ157" s="259" t="str">
        <f t="shared" si="690"/>
        <v/>
      </c>
      <c r="ER157" s="259" t="str">
        <f t="shared" si="690"/>
        <v/>
      </c>
      <c r="ES157" s="259" t="str">
        <f t="shared" si="691"/>
        <v/>
      </c>
      <c r="ET157" s="259" t="str">
        <f t="shared" si="692"/>
        <v/>
      </c>
      <c r="EU157" s="259" t="str">
        <f t="shared" si="692"/>
        <v/>
      </c>
      <c r="EV157" s="259" t="str">
        <f t="shared" si="692"/>
        <v/>
      </c>
      <c r="EW157" s="259" t="str">
        <f t="shared" si="692"/>
        <v/>
      </c>
      <c r="EX157" s="259" t="str">
        <f t="shared" si="692"/>
        <v/>
      </c>
      <c r="EY157" s="259" t="str">
        <f t="shared" si="692"/>
        <v/>
      </c>
      <c r="EZ157" s="259" t="str">
        <f t="shared" si="692"/>
        <v/>
      </c>
      <c r="FA157" s="259" t="str">
        <f t="shared" si="692"/>
        <v/>
      </c>
      <c r="FB157" s="259" t="str">
        <f t="shared" si="692"/>
        <v/>
      </c>
      <c r="FC157" s="261" t="str">
        <f t="shared" si="677"/>
        <v/>
      </c>
      <c r="FD157" s="261" t="str">
        <f t="shared" si="677"/>
        <v/>
      </c>
      <c r="FE157" s="261" t="str">
        <f t="shared" si="677"/>
        <v/>
      </c>
      <c r="FF157" s="261" t="str">
        <f t="shared" si="677"/>
        <v/>
      </c>
      <c r="FG157" s="261" t="str">
        <f t="shared" si="677"/>
        <v/>
      </c>
      <c r="FH157" s="261" t="str">
        <f t="shared" si="677"/>
        <v/>
      </c>
      <c r="FI157" s="261" t="str">
        <f t="shared" si="677"/>
        <v/>
      </c>
      <c r="FJ157" s="261" t="str">
        <f t="shared" si="677"/>
        <v/>
      </c>
      <c r="FK157" s="261" t="str">
        <f t="shared" si="677"/>
        <v/>
      </c>
      <c r="FL157" s="261" t="str">
        <f t="shared" si="679"/>
        <v/>
      </c>
      <c r="FM157" s="261" t="str">
        <f t="shared" si="679"/>
        <v/>
      </c>
      <c r="FN157" s="261" t="str">
        <f t="shared" si="679"/>
        <v/>
      </c>
      <c r="FO157" s="261" t="str">
        <f t="shared" si="679"/>
        <v/>
      </c>
      <c r="FP157" s="261" t="str">
        <f t="shared" si="679"/>
        <v/>
      </c>
      <c r="FQ157" s="261" t="str">
        <f t="shared" si="679"/>
        <v/>
      </c>
      <c r="FR157" s="261" t="str">
        <f t="shared" si="679"/>
        <v/>
      </c>
      <c r="FS157" s="261" t="str">
        <f t="shared" si="679"/>
        <v/>
      </c>
      <c r="FT157" s="261" t="str">
        <f t="shared" si="679"/>
        <v/>
      </c>
      <c r="FU157" s="263" t="str">
        <f t="shared" si="679"/>
        <v/>
      </c>
      <c r="FV157" s="263" t="str">
        <f t="shared" si="679"/>
        <v/>
      </c>
      <c r="FW157" s="263" t="str">
        <f t="shared" si="679"/>
        <v/>
      </c>
      <c r="FX157" s="263" t="str">
        <f t="shared" si="679"/>
        <v/>
      </c>
      <c r="FY157" s="263" t="str">
        <f t="shared" si="679"/>
        <v/>
      </c>
      <c r="FZ157" s="263" t="str">
        <f t="shared" si="659"/>
        <v/>
      </c>
      <c r="GA157" s="263" t="str">
        <f t="shared" si="659"/>
        <v/>
      </c>
      <c r="GB157" s="263" t="str">
        <f t="shared" si="659"/>
        <v/>
      </c>
      <c r="GC157" s="263" t="str">
        <f t="shared" si="659"/>
        <v/>
      </c>
      <c r="GD157" s="263" t="str">
        <f t="shared" si="693"/>
        <v/>
      </c>
      <c r="GE157" s="263" t="str">
        <f t="shared" si="693"/>
        <v/>
      </c>
      <c r="GF157" s="263" t="str">
        <f t="shared" si="693"/>
        <v/>
      </c>
      <c r="GG157" s="263" t="str">
        <f t="shared" si="693"/>
        <v/>
      </c>
      <c r="GH157" s="263" t="str">
        <f t="shared" si="693"/>
        <v/>
      </c>
      <c r="GI157" s="263" t="str">
        <f t="shared" si="693"/>
        <v/>
      </c>
      <c r="GJ157" s="263" t="str">
        <f t="shared" si="693"/>
        <v/>
      </c>
      <c r="GK157" s="263" t="str">
        <f t="shared" si="693"/>
        <v/>
      </c>
      <c r="GL157" s="263" t="str">
        <f t="shared" si="693"/>
        <v/>
      </c>
      <c r="GM157" s="265" t="str">
        <f t="shared" si="697"/>
        <v/>
      </c>
      <c r="GN157" s="265" t="str">
        <f t="shared" si="697"/>
        <v/>
      </c>
      <c r="GO157" s="265" t="str">
        <f t="shared" si="697"/>
        <v/>
      </c>
      <c r="GP157" s="265" t="str">
        <f t="shared" si="697"/>
        <v/>
      </c>
      <c r="GQ157" s="265" t="str">
        <f t="shared" si="697"/>
        <v/>
      </c>
      <c r="GR157" s="265" t="str">
        <f t="shared" si="697"/>
        <v/>
      </c>
      <c r="GS157" s="265" t="str">
        <f t="shared" si="698"/>
        <v/>
      </c>
      <c r="GT157" s="265" t="str">
        <f t="shared" si="698"/>
        <v/>
      </c>
      <c r="GU157" s="265" t="str">
        <f t="shared" si="698"/>
        <v/>
      </c>
      <c r="GV157" s="265" t="str">
        <f t="shared" si="694"/>
        <v/>
      </c>
      <c r="GW157" s="265" t="str">
        <f t="shared" si="694"/>
        <v/>
      </c>
      <c r="GX157" s="265" t="str">
        <f t="shared" si="694"/>
        <v/>
      </c>
      <c r="GY157" s="265" t="str">
        <f t="shared" si="694"/>
        <v/>
      </c>
      <c r="GZ157" s="265" t="str">
        <f t="shared" si="694"/>
        <v/>
      </c>
      <c r="HA157" s="265" t="str">
        <f t="shared" si="694"/>
        <v/>
      </c>
      <c r="HB157" s="265" t="str">
        <f t="shared" si="694"/>
        <v/>
      </c>
      <c r="HC157" s="265" t="str">
        <f t="shared" si="694"/>
        <v/>
      </c>
      <c r="HD157" s="265" t="str">
        <f t="shared" si="694"/>
        <v/>
      </c>
      <c r="HF157" s="265">
        <f t="shared" si="640"/>
        <v>146</v>
      </c>
      <c r="HG157" s="267" t="str">
        <f t="shared" si="688"/>
        <v/>
      </c>
      <c r="HH157" s="267" t="str">
        <f t="shared" si="688"/>
        <v/>
      </c>
      <c r="HI157" s="267" t="str">
        <f t="shared" si="688"/>
        <v/>
      </c>
      <c r="HJ157" s="267" t="str">
        <f t="shared" si="688"/>
        <v/>
      </c>
      <c r="HK157" s="267" t="str">
        <f t="shared" si="688"/>
        <v/>
      </c>
      <c r="HL157" s="267" t="str">
        <f t="shared" si="688"/>
        <v/>
      </c>
      <c r="HM157" s="267" t="str">
        <f t="shared" si="688"/>
        <v/>
      </c>
      <c r="HN157" s="267" t="str">
        <f t="shared" si="688"/>
        <v/>
      </c>
      <c r="HO157" s="267" t="str">
        <f t="shared" si="688"/>
        <v/>
      </c>
      <c r="HP157" s="267" t="str">
        <f t="shared" si="688"/>
        <v/>
      </c>
      <c r="HQ157" s="267" t="str">
        <f t="shared" si="689"/>
        <v/>
      </c>
      <c r="HR157" s="267" t="str">
        <f t="shared" si="689"/>
        <v/>
      </c>
      <c r="HS157" s="267" t="str">
        <f t="shared" si="689"/>
        <v/>
      </c>
      <c r="HT157" s="267" t="str">
        <f t="shared" si="689"/>
        <v/>
      </c>
      <c r="HU157" s="267" t="str">
        <f t="shared" si="689"/>
        <v/>
      </c>
      <c r="HV157" s="267" t="str">
        <f t="shared" si="689"/>
        <v/>
      </c>
      <c r="HW157" s="267" t="str">
        <f t="shared" si="689"/>
        <v/>
      </c>
      <c r="HX157" s="267" t="str">
        <f t="shared" si="689"/>
        <v/>
      </c>
      <c r="HY157" s="267" t="str">
        <f t="shared" si="689"/>
        <v/>
      </c>
      <c r="HZ157" s="267" t="str">
        <f t="shared" si="689"/>
        <v/>
      </c>
      <c r="IA157" s="264"/>
      <c r="IB157" s="267" t="str">
        <f t="shared" si="567"/>
        <v/>
      </c>
      <c r="IC157" s="267" t="str">
        <f t="shared" si="568"/>
        <v/>
      </c>
      <c r="ID157" s="267" t="str">
        <f t="shared" si="569"/>
        <v/>
      </c>
      <c r="IE157" s="267" t="str">
        <f t="shared" si="570"/>
        <v/>
      </c>
      <c r="IF157" s="267" t="str">
        <f t="shared" si="571"/>
        <v/>
      </c>
      <c r="IG157" s="267" t="str">
        <f t="shared" si="572"/>
        <v/>
      </c>
      <c r="IH157" s="267" t="str">
        <f t="shared" si="573"/>
        <v/>
      </c>
      <c r="II157" s="267" t="str">
        <f t="shared" si="574"/>
        <v/>
      </c>
      <c r="IJ157" s="267" t="str">
        <f t="shared" si="575"/>
        <v/>
      </c>
      <c r="IK157" s="267" t="str">
        <f t="shared" si="576"/>
        <v/>
      </c>
      <c r="IL157" s="267" t="str">
        <f t="shared" si="577"/>
        <v/>
      </c>
      <c r="IM157" s="267" t="str">
        <f t="shared" si="578"/>
        <v/>
      </c>
      <c r="IN157" s="267" t="str">
        <f t="shared" si="579"/>
        <v/>
      </c>
      <c r="IO157" s="267" t="str">
        <f t="shared" si="580"/>
        <v/>
      </c>
      <c r="IP157" s="267" t="str">
        <f t="shared" si="581"/>
        <v/>
      </c>
      <c r="IQ157" s="267" t="str">
        <f t="shared" si="582"/>
        <v/>
      </c>
      <c r="IR157" s="267" t="str">
        <f t="shared" si="583"/>
        <v/>
      </c>
      <c r="IS157" s="267" t="str">
        <f t="shared" si="584"/>
        <v/>
      </c>
      <c r="IT157" s="267" t="str">
        <f t="shared" si="585"/>
        <v/>
      </c>
      <c r="IU157" s="267" t="str">
        <f t="shared" si="586"/>
        <v/>
      </c>
      <c r="IV157" s="264"/>
      <c r="IW157" s="268">
        <v>110</v>
      </c>
      <c r="IX157" s="265" t="str">
        <f t="shared" si="661"/>
        <v/>
      </c>
      <c r="IY157" s="265" t="str">
        <f t="shared" si="695"/>
        <v/>
      </c>
      <c r="IZ157" s="265" t="str">
        <f t="shared" si="695"/>
        <v/>
      </c>
      <c r="JA157" s="265" t="str">
        <f t="shared" si="695"/>
        <v/>
      </c>
      <c r="JB157" s="265" t="str">
        <f t="shared" si="674"/>
        <v/>
      </c>
      <c r="JC157" s="265" t="str">
        <f t="shared" si="674"/>
        <v/>
      </c>
      <c r="JD157" s="265" t="str">
        <f t="shared" si="674"/>
        <v/>
      </c>
      <c r="JE157" s="265" t="str">
        <f t="shared" si="675"/>
        <v/>
      </c>
      <c r="JF157" s="265" t="str">
        <f t="shared" si="675"/>
        <v/>
      </c>
      <c r="JG157" s="265" t="str">
        <f t="shared" si="675"/>
        <v/>
      </c>
      <c r="JH157" s="265" t="str">
        <f t="shared" si="675"/>
        <v/>
      </c>
      <c r="JI157" s="265" t="str">
        <f t="shared" si="675"/>
        <v/>
      </c>
      <c r="JJ157" s="265" t="str">
        <f t="shared" si="675"/>
        <v/>
      </c>
      <c r="JK157" s="265" t="str">
        <f t="shared" si="675"/>
        <v/>
      </c>
      <c r="JL157" s="265" t="str">
        <f t="shared" si="675"/>
        <v/>
      </c>
      <c r="JM157" s="265" t="str">
        <f t="shared" si="675"/>
        <v/>
      </c>
      <c r="JN157" s="265" t="str">
        <f t="shared" si="675"/>
        <v/>
      </c>
      <c r="JO157" s="265" t="str">
        <f t="shared" si="675"/>
        <v/>
      </c>
      <c r="JP157" s="265" t="str">
        <f t="shared" si="675"/>
        <v/>
      </c>
      <c r="JQ157" s="265" t="str">
        <f t="shared" si="675"/>
        <v/>
      </c>
      <c r="JS157" s="265" t="str">
        <f>IF(IX157="","",SUM(IX$12:IX157)-IX157+1)</f>
        <v/>
      </c>
      <c r="JT157" s="265" t="str">
        <f>IF(IY157="","",SUM(IY$12:IY157)-IY157+1)</f>
        <v/>
      </c>
      <c r="JU157" s="265" t="str">
        <f>IF(IZ157="","",SUM(IZ$12:IZ157)-IZ157+1)</f>
        <v/>
      </c>
      <c r="JV157" s="265" t="str">
        <f>IF(JA157="","",SUM(JA$12:JA157)-JA157+1)</f>
        <v/>
      </c>
      <c r="JW157" s="265" t="str">
        <f>IF(JB157="","",SUM(JB$12:JB157)-JB157+1)</f>
        <v/>
      </c>
      <c r="JX157" s="265" t="str">
        <f>IF(JC157="","",SUM(JC$12:JC157)-JC157+1)</f>
        <v/>
      </c>
      <c r="JY157" s="265" t="str">
        <f>IF(JD157="","",SUM(JD$12:JD157)-JD157+1)</f>
        <v/>
      </c>
      <c r="JZ157" s="265" t="str">
        <f>IF(JE157="","",SUM(JE$12:JE157)-JE157+1)</f>
        <v/>
      </c>
      <c r="KA157" s="265" t="str">
        <f>IF(JF157="","",SUM(JF$12:JF157)-JF157+1)</f>
        <v/>
      </c>
      <c r="KB157" s="265" t="str">
        <f>IF(JG157="","",SUM(JG$12:JG157)-JG157+1)</f>
        <v/>
      </c>
      <c r="KC157" s="265" t="str">
        <f>IF(JH157="","",SUM(JH$12:JH157)-JH157+1)</f>
        <v/>
      </c>
      <c r="KD157" s="265" t="str">
        <f>IF(JI157="","",SUM(JI$12:JI157)-JI157+1)</f>
        <v/>
      </c>
      <c r="KE157" s="265" t="str">
        <f>IF(JJ157="","",SUM(JJ$12:JJ157)-JJ157+1)</f>
        <v/>
      </c>
      <c r="KF157" s="265" t="str">
        <f>IF(JK157="","",SUM(JK$12:JK157)-JK157+1)</f>
        <v/>
      </c>
      <c r="KG157" s="265" t="str">
        <f>IF(JL157="","",SUM(JL$12:JL157)-JL157+1)</f>
        <v/>
      </c>
      <c r="KH157" s="265" t="str">
        <f>IF(JM157="","",SUM(JM$12:JM157)-JM157+1)</f>
        <v/>
      </c>
      <c r="KI157" s="265" t="str">
        <f>IF(JN157="","",SUM(JN$12:JN157)-JN157+1)</f>
        <v/>
      </c>
      <c r="KJ157" s="265" t="str">
        <f>IF(JO157="","",SUM(JO$12:JO157)-JO157+1)</f>
        <v/>
      </c>
      <c r="KK157" s="265" t="str">
        <f>IF(JP157="","",SUM(JP$12:JP157)-JP157+1)</f>
        <v/>
      </c>
      <c r="KL157" s="265" t="str">
        <f>IF(JQ157="","",SUM(JQ$12:JQ157)-JQ157+1)</f>
        <v/>
      </c>
      <c r="KN157" s="265"/>
      <c r="KO157" s="265"/>
      <c r="KP157" s="265"/>
      <c r="KQ157" s="265"/>
      <c r="KR157" s="265"/>
      <c r="KS157" s="265"/>
      <c r="KT157" s="265"/>
      <c r="KU157" s="265" t="str">
        <f t="shared" si="587"/>
        <v/>
      </c>
      <c r="KV157" s="265" t="str">
        <f t="shared" si="588"/>
        <v/>
      </c>
      <c r="KW157" s="265" t="str">
        <f t="shared" si="589"/>
        <v/>
      </c>
      <c r="KX157" s="265" t="str">
        <f t="shared" si="590"/>
        <v/>
      </c>
      <c r="KY157" s="265" t="str">
        <f t="shared" si="591"/>
        <v/>
      </c>
      <c r="KZ157" s="265" t="str">
        <f t="shared" si="592"/>
        <v/>
      </c>
      <c r="LA157" s="265" t="str">
        <f t="shared" si="593"/>
        <v/>
      </c>
      <c r="LB157" s="265" t="str">
        <f t="shared" si="594"/>
        <v/>
      </c>
      <c r="LC157" s="265" t="str">
        <f t="shared" si="595"/>
        <v/>
      </c>
      <c r="LD157" s="265" t="str">
        <f t="shared" si="596"/>
        <v/>
      </c>
      <c r="LE157" s="265" t="str">
        <f t="shared" si="597"/>
        <v/>
      </c>
      <c r="LF157" s="265" t="str">
        <f t="shared" si="598"/>
        <v/>
      </c>
      <c r="LG157" s="265" t="str">
        <f t="shared" si="599"/>
        <v/>
      </c>
    </row>
    <row r="158" spans="1:319" s="266" customFormat="1" x14ac:dyDescent="0.25">
      <c r="A158" s="248">
        <f t="shared" si="662"/>
        <v>147</v>
      </c>
      <c r="B158" s="176"/>
      <c r="C158" s="45"/>
      <c r="D158" s="45"/>
      <c r="E158" s="169"/>
      <c r="F158" s="46"/>
      <c r="G158" s="172"/>
      <c r="H158" s="54"/>
      <c r="I158" s="54"/>
      <c r="J158" s="54"/>
      <c r="K158" s="54"/>
      <c r="L158" s="248"/>
      <c r="M158" s="248"/>
      <c r="N158" s="44"/>
      <c r="O158" s="44"/>
      <c r="P158" s="43"/>
      <c r="Q158" s="43"/>
      <c r="R158" s="43"/>
      <c r="S158" s="43" t="str">
        <f t="shared" si="643"/>
        <v/>
      </c>
      <c r="T158" s="54"/>
      <c r="U158" s="54"/>
      <c r="V158" s="54"/>
      <c r="W158" s="343" t="str">
        <f t="shared" si="513"/>
        <v/>
      </c>
      <c r="X158" s="344" t="str">
        <f t="shared" si="514"/>
        <v/>
      </c>
      <c r="Y158" s="45"/>
      <c r="Z158" s="45"/>
      <c r="AA158" s="54"/>
      <c r="AB158" s="54"/>
      <c r="AC158" s="54"/>
      <c r="AD158" s="44"/>
      <c r="AE158" s="44"/>
      <c r="AF158" s="44"/>
      <c r="AG158" s="45"/>
      <c r="AH158" s="45"/>
      <c r="AI158" s="45"/>
      <c r="AJ158" s="46"/>
      <c r="AK158" s="46"/>
      <c r="AL158" s="46"/>
      <c r="AN158" s="307" t="str">
        <f t="shared" si="652"/>
        <v/>
      </c>
      <c r="AO158" s="256" t="str">
        <f t="shared" si="653"/>
        <v/>
      </c>
      <c r="AP158" s="45" t="str">
        <f t="shared" si="660"/>
        <v/>
      </c>
      <c r="AQ158" s="308" t="str">
        <f t="shared" si="663"/>
        <v/>
      </c>
      <c r="AR158" s="43" t="str">
        <f t="shared" si="654"/>
        <v/>
      </c>
      <c r="AS158" s="255"/>
      <c r="AT158" s="256" t="str">
        <f t="shared" si="655"/>
        <v/>
      </c>
      <c r="AU158" s="257" t="str">
        <f t="shared" si="680"/>
        <v/>
      </c>
      <c r="AV158" s="257" t="str">
        <f t="shared" si="680"/>
        <v/>
      </c>
      <c r="AW158" s="257" t="str">
        <f t="shared" si="680"/>
        <v/>
      </c>
      <c r="AX158" s="257" t="str">
        <f t="shared" si="680"/>
        <v/>
      </c>
      <c r="AY158" s="257" t="str">
        <f t="shared" si="680"/>
        <v/>
      </c>
      <c r="AZ158" s="257" t="str">
        <f t="shared" si="680"/>
        <v/>
      </c>
      <c r="BA158" s="257" t="str">
        <f t="shared" si="680"/>
        <v/>
      </c>
      <c r="BB158" s="257" t="str">
        <f t="shared" si="680"/>
        <v/>
      </c>
      <c r="BC158" s="257" t="str">
        <f t="shared" si="680"/>
        <v/>
      </c>
      <c r="BD158" s="257" t="str">
        <f t="shared" si="680"/>
        <v/>
      </c>
      <c r="BE158" s="257" t="str">
        <f t="shared" si="681"/>
        <v/>
      </c>
      <c r="BF158" s="257" t="str">
        <f t="shared" si="681"/>
        <v/>
      </c>
      <c r="BG158" s="257" t="str">
        <f t="shared" si="681"/>
        <v/>
      </c>
      <c r="BH158" s="257" t="str">
        <f t="shared" si="681"/>
        <v/>
      </c>
      <c r="BI158" s="257" t="str">
        <f t="shared" si="681"/>
        <v/>
      </c>
      <c r="BJ158" s="257" t="str">
        <f t="shared" si="681"/>
        <v/>
      </c>
      <c r="BK158" s="257" t="str">
        <f t="shared" si="681"/>
        <v/>
      </c>
      <c r="BL158" s="257" t="str">
        <f t="shared" si="681"/>
        <v/>
      </c>
      <c r="BM158" s="258" t="str">
        <f t="shared" si="656"/>
        <v/>
      </c>
      <c r="BN158" s="259" t="str">
        <f t="shared" si="682"/>
        <v/>
      </c>
      <c r="BO158" s="259" t="str">
        <f t="shared" si="682"/>
        <v/>
      </c>
      <c r="BP158" s="259" t="str">
        <f t="shared" si="682"/>
        <v/>
      </c>
      <c r="BQ158" s="259" t="str">
        <f t="shared" si="682"/>
        <v/>
      </c>
      <c r="BR158" s="259" t="str">
        <f t="shared" si="682"/>
        <v/>
      </c>
      <c r="BS158" s="259" t="str">
        <f t="shared" si="682"/>
        <v/>
      </c>
      <c r="BT158" s="259" t="str">
        <f t="shared" si="682"/>
        <v/>
      </c>
      <c r="BU158" s="259" t="str">
        <f t="shared" si="682"/>
        <v/>
      </c>
      <c r="BV158" s="259" t="str">
        <f t="shared" si="682"/>
        <v/>
      </c>
      <c r="BW158" s="259" t="str">
        <f t="shared" si="682"/>
        <v/>
      </c>
      <c r="BX158" s="259" t="str">
        <f t="shared" si="683"/>
        <v/>
      </c>
      <c r="BY158" s="259" t="str">
        <f t="shared" si="683"/>
        <v/>
      </c>
      <c r="BZ158" s="259" t="str">
        <f t="shared" si="683"/>
        <v/>
      </c>
      <c r="CA158" s="259" t="str">
        <f t="shared" si="683"/>
        <v/>
      </c>
      <c r="CB158" s="259" t="str">
        <f t="shared" si="683"/>
        <v/>
      </c>
      <c r="CC158" s="259" t="str">
        <f t="shared" si="683"/>
        <v/>
      </c>
      <c r="CD158" s="259" t="str">
        <f t="shared" si="683"/>
        <v/>
      </c>
      <c r="CE158" s="259" t="str">
        <f t="shared" si="683"/>
        <v/>
      </c>
      <c r="CF158" s="260" t="str">
        <f t="shared" si="657"/>
        <v/>
      </c>
      <c r="CG158" s="261" t="str">
        <f t="shared" si="684"/>
        <v/>
      </c>
      <c r="CH158" s="261" t="str">
        <f t="shared" si="684"/>
        <v/>
      </c>
      <c r="CI158" s="261" t="str">
        <f t="shared" si="684"/>
        <v/>
      </c>
      <c r="CJ158" s="261" t="str">
        <f t="shared" si="684"/>
        <v/>
      </c>
      <c r="CK158" s="261" t="str">
        <f t="shared" si="684"/>
        <v/>
      </c>
      <c r="CL158" s="261" t="str">
        <f t="shared" si="684"/>
        <v/>
      </c>
      <c r="CM158" s="261" t="str">
        <f t="shared" si="684"/>
        <v/>
      </c>
      <c r="CN158" s="261" t="str">
        <f t="shared" si="684"/>
        <v/>
      </c>
      <c r="CO158" s="261" t="str">
        <f t="shared" si="684"/>
        <v/>
      </c>
      <c r="CP158" s="261" t="str">
        <f t="shared" si="684"/>
        <v/>
      </c>
      <c r="CQ158" s="261" t="str">
        <f t="shared" si="685"/>
        <v/>
      </c>
      <c r="CR158" s="261" t="str">
        <f t="shared" si="685"/>
        <v/>
      </c>
      <c r="CS158" s="261" t="str">
        <f t="shared" si="685"/>
        <v/>
      </c>
      <c r="CT158" s="261" t="str">
        <f t="shared" si="685"/>
        <v/>
      </c>
      <c r="CU158" s="261" t="str">
        <f t="shared" si="685"/>
        <v/>
      </c>
      <c r="CV158" s="261" t="str">
        <f t="shared" si="685"/>
        <v/>
      </c>
      <c r="CW158" s="261" t="str">
        <f t="shared" si="685"/>
        <v/>
      </c>
      <c r="CX158" s="261" t="str">
        <f t="shared" si="685"/>
        <v/>
      </c>
      <c r="CY158" s="262" t="str">
        <f t="shared" si="658"/>
        <v/>
      </c>
      <c r="CZ158" s="263" t="str">
        <f t="shared" si="686"/>
        <v/>
      </c>
      <c r="DA158" s="263" t="str">
        <f t="shared" si="686"/>
        <v/>
      </c>
      <c r="DB158" s="263" t="str">
        <f t="shared" si="686"/>
        <v/>
      </c>
      <c r="DC158" s="263" t="str">
        <f t="shared" si="686"/>
        <v/>
      </c>
      <c r="DD158" s="263" t="str">
        <f t="shared" si="686"/>
        <v/>
      </c>
      <c r="DE158" s="263" t="str">
        <f t="shared" si="686"/>
        <v/>
      </c>
      <c r="DF158" s="263" t="str">
        <f t="shared" si="686"/>
        <v/>
      </c>
      <c r="DG158" s="263" t="str">
        <f t="shared" si="686"/>
        <v/>
      </c>
      <c r="DH158" s="263" t="str">
        <f t="shared" si="686"/>
        <v/>
      </c>
      <c r="DI158" s="263" t="str">
        <f t="shared" si="686"/>
        <v/>
      </c>
      <c r="DJ158" s="263" t="str">
        <f t="shared" si="687"/>
        <v/>
      </c>
      <c r="DK158" s="263" t="str">
        <f t="shared" si="687"/>
        <v/>
      </c>
      <c r="DL158" s="263" t="str">
        <f t="shared" si="687"/>
        <v/>
      </c>
      <c r="DM158" s="263" t="str">
        <f t="shared" si="687"/>
        <v/>
      </c>
      <c r="DN158" s="263" t="str">
        <f t="shared" si="687"/>
        <v/>
      </c>
      <c r="DO158" s="263" t="str">
        <f t="shared" si="687"/>
        <v/>
      </c>
      <c r="DP158" s="263" t="str">
        <f t="shared" si="687"/>
        <v/>
      </c>
      <c r="DQ158" s="263" t="str">
        <f t="shared" si="687"/>
        <v/>
      </c>
      <c r="DR158" s="264"/>
      <c r="DS158" s="257" t="str">
        <f t="shared" si="649"/>
        <v/>
      </c>
      <c r="DT158" s="257" t="str">
        <f t="shared" si="649"/>
        <v/>
      </c>
      <c r="DU158" s="257" t="str">
        <f t="shared" si="649"/>
        <v/>
      </c>
      <c r="DV158" s="257" t="str">
        <f t="shared" si="649"/>
        <v/>
      </c>
      <c r="DW158" s="257" t="str">
        <f t="shared" si="649"/>
        <v/>
      </c>
      <c r="DX158" s="257" t="str">
        <f t="shared" si="649"/>
        <v/>
      </c>
      <c r="DY158" s="257" t="str">
        <f t="shared" si="649"/>
        <v/>
      </c>
      <c r="DZ158" s="257" t="str">
        <f t="shared" si="649"/>
        <v/>
      </c>
      <c r="EA158" s="257" t="str">
        <f t="shared" si="645"/>
        <v/>
      </c>
      <c r="EB158" s="257" t="str">
        <f t="shared" si="645"/>
        <v/>
      </c>
      <c r="EC158" s="257" t="str">
        <f t="shared" si="645"/>
        <v/>
      </c>
      <c r="ED158" s="257" t="str">
        <f t="shared" si="645"/>
        <v/>
      </c>
      <c r="EE158" s="257" t="str">
        <f t="shared" si="645"/>
        <v/>
      </c>
      <c r="EF158" s="257" t="str">
        <f t="shared" si="645"/>
        <v/>
      </c>
      <c r="EG158" s="257" t="str">
        <f t="shared" si="645"/>
        <v/>
      </c>
      <c r="EH158" s="257" t="str">
        <f t="shared" si="645"/>
        <v/>
      </c>
      <c r="EI158" s="257" t="str">
        <f t="shared" si="645"/>
        <v/>
      </c>
      <c r="EJ158" s="257" t="str">
        <f t="shared" si="645"/>
        <v/>
      </c>
      <c r="EK158" s="259" t="str">
        <f t="shared" si="696"/>
        <v/>
      </c>
      <c r="EL158" s="259" t="str">
        <f t="shared" si="696"/>
        <v/>
      </c>
      <c r="EM158" s="259" t="str">
        <f t="shared" si="690"/>
        <v/>
      </c>
      <c r="EN158" s="259" t="str">
        <f t="shared" si="690"/>
        <v/>
      </c>
      <c r="EO158" s="259" t="str">
        <f t="shared" si="690"/>
        <v/>
      </c>
      <c r="EP158" s="259" t="str">
        <f t="shared" si="690"/>
        <v/>
      </c>
      <c r="EQ158" s="259" t="str">
        <f t="shared" si="690"/>
        <v/>
      </c>
      <c r="ER158" s="259" t="str">
        <f t="shared" si="690"/>
        <v/>
      </c>
      <c r="ES158" s="259" t="str">
        <f t="shared" si="691"/>
        <v/>
      </c>
      <c r="ET158" s="259" t="str">
        <f t="shared" si="692"/>
        <v/>
      </c>
      <c r="EU158" s="259" t="str">
        <f t="shared" si="692"/>
        <v/>
      </c>
      <c r="EV158" s="259" t="str">
        <f t="shared" si="692"/>
        <v/>
      </c>
      <c r="EW158" s="259" t="str">
        <f t="shared" si="692"/>
        <v/>
      </c>
      <c r="EX158" s="259" t="str">
        <f t="shared" si="692"/>
        <v/>
      </c>
      <c r="EY158" s="259" t="str">
        <f t="shared" si="692"/>
        <v/>
      </c>
      <c r="EZ158" s="259" t="str">
        <f t="shared" si="692"/>
        <v/>
      </c>
      <c r="FA158" s="259" t="str">
        <f t="shared" si="692"/>
        <v/>
      </c>
      <c r="FB158" s="259" t="str">
        <f t="shared" si="692"/>
        <v/>
      </c>
      <c r="FC158" s="261" t="str">
        <f t="shared" si="677"/>
        <v/>
      </c>
      <c r="FD158" s="261" t="str">
        <f t="shared" si="677"/>
        <v/>
      </c>
      <c r="FE158" s="261" t="str">
        <f t="shared" si="677"/>
        <v/>
      </c>
      <c r="FF158" s="261" t="str">
        <f t="shared" si="677"/>
        <v/>
      </c>
      <c r="FG158" s="261" t="str">
        <f t="shared" si="677"/>
        <v/>
      </c>
      <c r="FH158" s="261" t="str">
        <f t="shared" si="677"/>
        <v/>
      </c>
      <c r="FI158" s="261" t="str">
        <f t="shared" si="677"/>
        <v/>
      </c>
      <c r="FJ158" s="261" t="str">
        <f t="shared" si="677"/>
        <v/>
      </c>
      <c r="FK158" s="261" t="str">
        <f t="shared" si="677"/>
        <v/>
      </c>
      <c r="FL158" s="261" t="str">
        <f t="shared" si="679"/>
        <v/>
      </c>
      <c r="FM158" s="261" t="str">
        <f t="shared" si="679"/>
        <v/>
      </c>
      <c r="FN158" s="261" t="str">
        <f t="shared" si="679"/>
        <v/>
      </c>
      <c r="FO158" s="261" t="str">
        <f t="shared" si="679"/>
        <v/>
      </c>
      <c r="FP158" s="261" t="str">
        <f t="shared" si="679"/>
        <v/>
      </c>
      <c r="FQ158" s="261" t="str">
        <f t="shared" si="679"/>
        <v/>
      </c>
      <c r="FR158" s="261" t="str">
        <f t="shared" si="679"/>
        <v/>
      </c>
      <c r="FS158" s="261" t="str">
        <f t="shared" si="679"/>
        <v/>
      </c>
      <c r="FT158" s="261" t="str">
        <f t="shared" si="679"/>
        <v/>
      </c>
      <c r="FU158" s="263" t="str">
        <f t="shared" si="679"/>
        <v/>
      </c>
      <c r="FV158" s="263" t="str">
        <f t="shared" si="679"/>
        <v/>
      </c>
      <c r="FW158" s="263" t="str">
        <f t="shared" si="679"/>
        <v/>
      </c>
      <c r="FX158" s="263" t="str">
        <f t="shared" si="679"/>
        <v/>
      </c>
      <c r="FY158" s="263" t="str">
        <f t="shared" si="679"/>
        <v/>
      </c>
      <c r="FZ158" s="263" t="str">
        <f t="shared" si="659"/>
        <v/>
      </c>
      <c r="GA158" s="263" t="str">
        <f t="shared" si="659"/>
        <v/>
      </c>
      <c r="GB158" s="263" t="str">
        <f t="shared" si="659"/>
        <v/>
      </c>
      <c r="GC158" s="263" t="str">
        <f t="shared" si="659"/>
        <v/>
      </c>
      <c r="GD158" s="263" t="str">
        <f t="shared" si="693"/>
        <v/>
      </c>
      <c r="GE158" s="263" t="str">
        <f t="shared" si="693"/>
        <v/>
      </c>
      <c r="GF158" s="263" t="str">
        <f t="shared" si="693"/>
        <v/>
      </c>
      <c r="GG158" s="263" t="str">
        <f t="shared" si="693"/>
        <v/>
      </c>
      <c r="GH158" s="263" t="str">
        <f t="shared" si="693"/>
        <v/>
      </c>
      <c r="GI158" s="263" t="str">
        <f t="shared" si="693"/>
        <v/>
      </c>
      <c r="GJ158" s="263" t="str">
        <f t="shared" si="693"/>
        <v/>
      </c>
      <c r="GK158" s="263" t="str">
        <f t="shared" si="693"/>
        <v/>
      </c>
      <c r="GL158" s="263" t="str">
        <f t="shared" si="693"/>
        <v/>
      </c>
      <c r="GM158" s="265" t="str">
        <f t="shared" si="697"/>
        <v/>
      </c>
      <c r="GN158" s="265" t="str">
        <f t="shared" si="697"/>
        <v/>
      </c>
      <c r="GO158" s="265" t="str">
        <f t="shared" si="697"/>
        <v/>
      </c>
      <c r="GP158" s="265" t="str">
        <f t="shared" si="697"/>
        <v/>
      </c>
      <c r="GQ158" s="265" t="str">
        <f t="shared" si="697"/>
        <v/>
      </c>
      <c r="GR158" s="265" t="str">
        <f t="shared" si="697"/>
        <v/>
      </c>
      <c r="GS158" s="265" t="str">
        <f t="shared" si="698"/>
        <v/>
      </c>
      <c r="GT158" s="265" t="str">
        <f t="shared" si="698"/>
        <v/>
      </c>
      <c r="GU158" s="265" t="str">
        <f t="shared" si="698"/>
        <v/>
      </c>
      <c r="GV158" s="265" t="str">
        <f t="shared" si="694"/>
        <v/>
      </c>
      <c r="GW158" s="265" t="str">
        <f t="shared" si="694"/>
        <v/>
      </c>
      <c r="GX158" s="265" t="str">
        <f t="shared" si="694"/>
        <v/>
      </c>
      <c r="GY158" s="265" t="str">
        <f t="shared" si="694"/>
        <v/>
      </c>
      <c r="GZ158" s="265" t="str">
        <f t="shared" si="694"/>
        <v/>
      </c>
      <c r="HA158" s="265" t="str">
        <f t="shared" si="694"/>
        <v/>
      </c>
      <c r="HB158" s="265" t="str">
        <f t="shared" si="694"/>
        <v/>
      </c>
      <c r="HC158" s="265" t="str">
        <f t="shared" si="694"/>
        <v/>
      </c>
      <c r="HD158" s="265" t="str">
        <f t="shared" si="694"/>
        <v/>
      </c>
      <c r="HF158" s="265">
        <f t="shared" si="640"/>
        <v>147</v>
      </c>
      <c r="HG158" s="267" t="str">
        <f t="shared" si="688"/>
        <v/>
      </c>
      <c r="HH158" s="267" t="str">
        <f t="shared" si="688"/>
        <v/>
      </c>
      <c r="HI158" s="267" t="str">
        <f t="shared" si="688"/>
        <v/>
      </c>
      <c r="HJ158" s="267" t="str">
        <f t="shared" si="688"/>
        <v/>
      </c>
      <c r="HK158" s="267" t="str">
        <f t="shared" si="688"/>
        <v/>
      </c>
      <c r="HL158" s="267" t="str">
        <f t="shared" si="688"/>
        <v/>
      </c>
      <c r="HM158" s="267" t="str">
        <f t="shared" si="688"/>
        <v/>
      </c>
      <c r="HN158" s="267" t="str">
        <f t="shared" si="688"/>
        <v/>
      </c>
      <c r="HO158" s="267" t="str">
        <f t="shared" si="688"/>
        <v/>
      </c>
      <c r="HP158" s="267" t="str">
        <f t="shared" si="688"/>
        <v/>
      </c>
      <c r="HQ158" s="267" t="str">
        <f t="shared" si="689"/>
        <v/>
      </c>
      <c r="HR158" s="267" t="str">
        <f t="shared" si="689"/>
        <v/>
      </c>
      <c r="HS158" s="267" t="str">
        <f t="shared" si="689"/>
        <v/>
      </c>
      <c r="HT158" s="267" t="str">
        <f t="shared" si="689"/>
        <v/>
      </c>
      <c r="HU158" s="267" t="str">
        <f t="shared" si="689"/>
        <v/>
      </c>
      <c r="HV158" s="267" t="str">
        <f t="shared" si="689"/>
        <v/>
      </c>
      <c r="HW158" s="267" t="str">
        <f t="shared" si="689"/>
        <v/>
      </c>
      <c r="HX158" s="267" t="str">
        <f t="shared" si="689"/>
        <v/>
      </c>
      <c r="HY158" s="267" t="str">
        <f t="shared" si="689"/>
        <v/>
      </c>
      <c r="HZ158" s="267" t="str">
        <f t="shared" si="689"/>
        <v/>
      </c>
      <c r="IA158" s="264"/>
      <c r="IB158" s="267" t="str">
        <f t="shared" si="567"/>
        <v/>
      </c>
      <c r="IC158" s="267" t="str">
        <f t="shared" si="568"/>
        <v/>
      </c>
      <c r="ID158" s="267" t="str">
        <f t="shared" si="569"/>
        <v/>
      </c>
      <c r="IE158" s="267" t="str">
        <f t="shared" si="570"/>
        <v/>
      </c>
      <c r="IF158" s="267" t="str">
        <f t="shared" si="571"/>
        <v/>
      </c>
      <c r="IG158" s="267" t="str">
        <f t="shared" si="572"/>
        <v/>
      </c>
      <c r="IH158" s="267" t="str">
        <f t="shared" si="573"/>
        <v/>
      </c>
      <c r="II158" s="267" t="str">
        <f t="shared" si="574"/>
        <v/>
      </c>
      <c r="IJ158" s="267" t="str">
        <f t="shared" si="575"/>
        <v/>
      </c>
      <c r="IK158" s="267" t="str">
        <f t="shared" si="576"/>
        <v/>
      </c>
      <c r="IL158" s="267" t="str">
        <f t="shared" si="577"/>
        <v/>
      </c>
      <c r="IM158" s="267" t="str">
        <f t="shared" si="578"/>
        <v/>
      </c>
      <c r="IN158" s="267" t="str">
        <f t="shared" si="579"/>
        <v/>
      </c>
      <c r="IO158" s="267" t="str">
        <f t="shared" si="580"/>
        <v/>
      </c>
      <c r="IP158" s="267" t="str">
        <f t="shared" si="581"/>
        <v/>
      </c>
      <c r="IQ158" s="267" t="str">
        <f t="shared" si="582"/>
        <v/>
      </c>
      <c r="IR158" s="267" t="str">
        <f t="shared" si="583"/>
        <v/>
      </c>
      <c r="IS158" s="267" t="str">
        <f t="shared" si="584"/>
        <v/>
      </c>
      <c r="IT158" s="267" t="str">
        <f t="shared" si="585"/>
        <v/>
      </c>
      <c r="IU158" s="267" t="str">
        <f t="shared" si="586"/>
        <v/>
      </c>
      <c r="IV158" s="264"/>
      <c r="IW158" s="268">
        <v>110</v>
      </c>
      <c r="IX158" s="265" t="str">
        <f t="shared" si="661"/>
        <v/>
      </c>
      <c r="IY158" s="265" t="str">
        <f t="shared" si="695"/>
        <v/>
      </c>
      <c r="IZ158" s="265" t="str">
        <f t="shared" si="695"/>
        <v/>
      </c>
      <c r="JA158" s="265" t="str">
        <f t="shared" si="695"/>
        <v/>
      </c>
      <c r="JB158" s="265" t="str">
        <f t="shared" si="674"/>
        <v/>
      </c>
      <c r="JC158" s="265" t="str">
        <f t="shared" si="674"/>
        <v/>
      </c>
      <c r="JD158" s="265" t="str">
        <f t="shared" si="674"/>
        <v/>
      </c>
      <c r="JE158" s="265" t="str">
        <f t="shared" si="675"/>
        <v/>
      </c>
      <c r="JF158" s="265" t="str">
        <f t="shared" si="675"/>
        <v/>
      </c>
      <c r="JG158" s="265" t="str">
        <f t="shared" si="675"/>
        <v/>
      </c>
      <c r="JH158" s="265" t="str">
        <f t="shared" si="675"/>
        <v/>
      </c>
      <c r="JI158" s="265" t="str">
        <f t="shared" si="675"/>
        <v/>
      </c>
      <c r="JJ158" s="265" t="str">
        <f t="shared" si="675"/>
        <v/>
      </c>
      <c r="JK158" s="265" t="str">
        <f t="shared" si="675"/>
        <v/>
      </c>
      <c r="JL158" s="265" t="str">
        <f t="shared" si="675"/>
        <v/>
      </c>
      <c r="JM158" s="265" t="str">
        <f t="shared" si="675"/>
        <v/>
      </c>
      <c r="JN158" s="265" t="str">
        <f t="shared" si="675"/>
        <v/>
      </c>
      <c r="JO158" s="265" t="str">
        <f t="shared" si="675"/>
        <v/>
      </c>
      <c r="JP158" s="265" t="str">
        <f t="shared" si="675"/>
        <v/>
      </c>
      <c r="JQ158" s="265" t="str">
        <f t="shared" si="675"/>
        <v/>
      </c>
      <c r="JS158" s="265" t="str">
        <f>IF(IX158="","",SUM(IX$12:IX158)-IX158+1)</f>
        <v/>
      </c>
      <c r="JT158" s="265" t="str">
        <f>IF(IY158="","",SUM(IY$12:IY158)-IY158+1)</f>
        <v/>
      </c>
      <c r="JU158" s="265" t="str">
        <f>IF(IZ158="","",SUM(IZ$12:IZ158)-IZ158+1)</f>
        <v/>
      </c>
      <c r="JV158" s="265" t="str">
        <f>IF(JA158="","",SUM(JA$12:JA158)-JA158+1)</f>
        <v/>
      </c>
      <c r="JW158" s="265" t="str">
        <f>IF(JB158="","",SUM(JB$12:JB158)-JB158+1)</f>
        <v/>
      </c>
      <c r="JX158" s="265" t="str">
        <f>IF(JC158="","",SUM(JC$12:JC158)-JC158+1)</f>
        <v/>
      </c>
      <c r="JY158" s="265" t="str">
        <f>IF(JD158="","",SUM(JD$12:JD158)-JD158+1)</f>
        <v/>
      </c>
      <c r="JZ158" s="265" t="str">
        <f>IF(JE158="","",SUM(JE$12:JE158)-JE158+1)</f>
        <v/>
      </c>
      <c r="KA158" s="265" t="str">
        <f>IF(JF158="","",SUM(JF$12:JF158)-JF158+1)</f>
        <v/>
      </c>
      <c r="KB158" s="265" t="str">
        <f>IF(JG158="","",SUM(JG$12:JG158)-JG158+1)</f>
        <v/>
      </c>
      <c r="KC158" s="265" t="str">
        <f>IF(JH158="","",SUM(JH$12:JH158)-JH158+1)</f>
        <v/>
      </c>
      <c r="KD158" s="265" t="str">
        <f>IF(JI158="","",SUM(JI$12:JI158)-JI158+1)</f>
        <v/>
      </c>
      <c r="KE158" s="265" t="str">
        <f>IF(JJ158="","",SUM(JJ$12:JJ158)-JJ158+1)</f>
        <v/>
      </c>
      <c r="KF158" s="265" t="str">
        <f>IF(JK158="","",SUM(JK$12:JK158)-JK158+1)</f>
        <v/>
      </c>
      <c r="KG158" s="265" t="str">
        <f>IF(JL158="","",SUM(JL$12:JL158)-JL158+1)</f>
        <v/>
      </c>
      <c r="KH158" s="265" t="str">
        <f>IF(JM158="","",SUM(JM$12:JM158)-JM158+1)</f>
        <v/>
      </c>
      <c r="KI158" s="265" t="str">
        <f>IF(JN158="","",SUM(JN$12:JN158)-JN158+1)</f>
        <v/>
      </c>
      <c r="KJ158" s="265" t="str">
        <f>IF(JO158="","",SUM(JO$12:JO158)-JO158+1)</f>
        <v/>
      </c>
      <c r="KK158" s="265" t="str">
        <f>IF(JP158="","",SUM(JP$12:JP158)-JP158+1)</f>
        <v/>
      </c>
      <c r="KL158" s="265" t="str">
        <f>IF(JQ158="","",SUM(JQ$12:JQ158)-JQ158+1)</f>
        <v/>
      </c>
      <c r="KN158" s="265"/>
      <c r="KO158" s="265"/>
      <c r="KP158" s="265"/>
      <c r="KQ158" s="265"/>
      <c r="KR158" s="265"/>
      <c r="KS158" s="265"/>
      <c r="KT158" s="265"/>
      <c r="KU158" s="265" t="str">
        <f t="shared" si="587"/>
        <v/>
      </c>
      <c r="KV158" s="265" t="str">
        <f t="shared" si="588"/>
        <v/>
      </c>
      <c r="KW158" s="265" t="str">
        <f t="shared" si="589"/>
        <v/>
      </c>
      <c r="KX158" s="265" t="str">
        <f t="shared" si="590"/>
        <v/>
      </c>
      <c r="KY158" s="265" t="str">
        <f t="shared" si="591"/>
        <v/>
      </c>
      <c r="KZ158" s="265" t="str">
        <f t="shared" si="592"/>
        <v/>
      </c>
      <c r="LA158" s="265" t="str">
        <f t="shared" si="593"/>
        <v/>
      </c>
      <c r="LB158" s="265" t="str">
        <f t="shared" si="594"/>
        <v/>
      </c>
      <c r="LC158" s="265" t="str">
        <f t="shared" si="595"/>
        <v/>
      </c>
      <c r="LD158" s="265" t="str">
        <f t="shared" si="596"/>
        <v/>
      </c>
      <c r="LE158" s="265" t="str">
        <f t="shared" si="597"/>
        <v/>
      </c>
      <c r="LF158" s="265" t="str">
        <f t="shared" si="598"/>
        <v/>
      </c>
      <c r="LG158" s="265" t="str">
        <f t="shared" si="599"/>
        <v/>
      </c>
    </row>
    <row r="159" spans="1:319" s="266" customFormat="1" x14ac:dyDescent="0.25">
      <c r="A159" s="248">
        <f t="shared" si="662"/>
        <v>148</v>
      </c>
      <c r="B159" s="176"/>
      <c r="C159" s="45"/>
      <c r="D159" s="45"/>
      <c r="E159" s="169"/>
      <c r="F159" s="46"/>
      <c r="G159" s="172"/>
      <c r="H159" s="54"/>
      <c r="I159" s="54"/>
      <c r="J159" s="54"/>
      <c r="K159" s="54"/>
      <c r="L159" s="248"/>
      <c r="M159" s="248"/>
      <c r="N159" s="44"/>
      <c r="O159" s="44"/>
      <c r="P159" s="43"/>
      <c r="Q159" s="43"/>
      <c r="R159" s="43"/>
      <c r="S159" s="43" t="str">
        <f t="shared" si="643"/>
        <v/>
      </c>
      <c r="T159" s="54"/>
      <c r="U159" s="54"/>
      <c r="V159" s="54"/>
      <c r="W159" s="343" t="str">
        <f t="shared" si="513"/>
        <v/>
      </c>
      <c r="X159" s="344" t="str">
        <f t="shared" si="514"/>
        <v/>
      </c>
      <c r="Y159" s="45"/>
      <c r="Z159" s="45"/>
      <c r="AA159" s="54"/>
      <c r="AB159" s="54"/>
      <c r="AC159" s="54"/>
      <c r="AD159" s="44"/>
      <c r="AE159" s="44"/>
      <c r="AF159" s="44"/>
      <c r="AG159" s="45"/>
      <c r="AH159" s="45"/>
      <c r="AI159" s="45"/>
      <c r="AJ159" s="46"/>
      <c r="AK159" s="46"/>
      <c r="AL159" s="46"/>
      <c r="AN159" s="307" t="str">
        <f t="shared" si="652"/>
        <v/>
      </c>
      <c r="AO159" s="256" t="str">
        <f t="shared" si="653"/>
        <v/>
      </c>
      <c r="AP159" s="45" t="str">
        <f t="shared" si="660"/>
        <v/>
      </c>
      <c r="AQ159" s="308" t="str">
        <f t="shared" si="663"/>
        <v/>
      </c>
      <c r="AR159" s="43" t="str">
        <f t="shared" si="654"/>
        <v/>
      </c>
      <c r="AS159" s="255"/>
      <c r="AT159" s="256" t="str">
        <f t="shared" si="655"/>
        <v/>
      </c>
      <c r="AU159" s="257" t="str">
        <f t="shared" si="680"/>
        <v/>
      </c>
      <c r="AV159" s="257" t="str">
        <f t="shared" si="680"/>
        <v/>
      </c>
      <c r="AW159" s="257" t="str">
        <f t="shared" si="680"/>
        <v/>
      </c>
      <c r="AX159" s="257" t="str">
        <f t="shared" si="680"/>
        <v/>
      </c>
      <c r="AY159" s="257" t="str">
        <f t="shared" si="680"/>
        <v/>
      </c>
      <c r="AZ159" s="257" t="str">
        <f t="shared" si="680"/>
        <v/>
      </c>
      <c r="BA159" s="257" t="str">
        <f t="shared" si="680"/>
        <v/>
      </c>
      <c r="BB159" s="257" t="str">
        <f t="shared" si="680"/>
        <v/>
      </c>
      <c r="BC159" s="257" t="str">
        <f t="shared" si="680"/>
        <v/>
      </c>
      <c r="BD159" s="257" t="str">
        <f t="shared" si="680"/>
        <v/>
      </c>
      <c r="BE159" s="257" t="str">
        <f t="shared" si="681"/>
        <v/>
      </c>
      <c r="BF159" s="257" t="str">
        <f t="shared" si="681"/>
        <v/>
      </c>
      <c r="BG159" s="257" t="str">
        <f t="shared" si="681"/>
        <v/>
      </c>
      <c r="BH159" s="257" t="str">
        <f t="shared" si="681"/>
        <v/>
      </c>
      <c r="BI159" s="257" t="str">
        <f t="shared" si="681"/>
        <v/>
      </c>
      <c r="BJ159" s="257" t="str">
        <f t="shared" si="681"/>
        <v/>
      </c>
      <c r="BK159" s="257" t="str">
        <f t="shared" si="681"/>
        <v/>
      </c>
      <c r="BL159" s="257" t="str">
        <f t="shared" si="681"/>
        <v/>
      </c>
      <c r="BM159" s="258" t="str">
        <f t="shared" si="656"/>
        <v/>
      </c>
      <c r="BN159" s="259" t="str">
        <f t="shared" si="682"/>
        <v/>
      </c>
      <c r="BO159" s="259" t="str">
        <f t="shared" si="682"/>
        <v/>
      </c>
      <c r="BP159" s="259" t="str">
        <f t="shared" si="682"/>
        <v/>
      </c>
      <c r="BQ159" s="259" t="str">
        <f t="shared" si="682"/>
        <v/>
      </c>
      <c r="BR159" s="259" t="str">
        <f t="shared" si="682"/>
        <v/>
      </c>
      <c r="BS159" s="259" t="str">
        <f t="shared" si="682"/>
        <v/>
      </c>
      <c r="BT159" s="259" t="str">
        <f t="shared" si="682"/>
        <v/>
      </c>
      <c r="BU159" s="259" t="str">
        <f t="shared" si="682"/>
        <v/>
      </c>
      <c r="BV159" s="259" t="str">
        <f t="shared" si="682"/>
        <v/>
      </c>
      <c r="BW159" s="259" t="str">
        <f t="shared" si="682"/>
        <v/>
      </c>
      <c r="BX159" s="259" t="str">
        <f t="shared" si="683"/>
        <v/>
      </c>
      <c r="BY159" s="259" t="str">
        <f t="shared" si="683"/>
        <v/>
      </c>
      <c r="BZ159" s="259" t="str">
        <f t="shared" si="683"/>
        <v/>
      </c>
      <c r="CA159" s="259" t="str">
        <f t="shared" si="683"/>
        <v/>
      </c>
      <c r="CB159" s="259" t="str">
        <f t="shared" si="683"/>
        <v/>
      </c>
      <c r="CC159" s="259" t="str">
        <f t="shared" si="683"/>
        <v/>
      </c>
      <c r="CD159" s="259" t="str">
        <f t="shared" si="683"/>
        <v/>
      </c>
      <c r="CE159" s="259" t="str">
        <f t="shared" si="683"/>
        <v/>
      </c>
      <c r="CF159" s="260" t="str">
        <f t="shared" si="657"/>
        <v/>
      </c>
      <c r="CG159" s="261" t="str">
        <f t="shared" si="684"/>
        <v/>
      </c>
      <c r="CH159" s="261" t="str">
        <f t="shared" si="684"/>
        <v/>
      </c>
      <c r="CI159" s="261" t="str">
        <f t="shared" si="684"/>
        <v/>
      </c>
      <c r="CJ159" s="261" t="str">
        <f t="shared" si="684"/>
        <v/>
      </c>
      <c r="CK159" s="261" t="str">
        <f t="shared" si="684"/>
        <v/>
      </c>
      <c r="CL159" s="261" t="str">
        <f t="shared" si="684"/>
        <v/>
      </c>
      <c r="CM159" s="261" t="str">
        <f t="shared" si="684"/>
        <v/>
      </c>
      <c r="CN159" s="261" t="str">
        <f t="shared" si="684"/>
        <v/>
      </c>
      <c r="CO159" s="261" t="str">
        <f t="shared" si="684"/>
        <v/>
      </c>
      <c r="CP159" s="261" t="str">
        <f t="shared" si="684"/>
        <v/>
      </c>
      <c r="CQ159" s="261" t="str">
        <f t="shared" si="685"/>
        <v/>
      </c>
      <c r="CR159" s="261" t="str">
        <f t="shared" si="685"/>
        <v/>
      </c>
      <c r="CS159" s="261" t="str">
        <f t="shared" si="685"/>
        <v/>
      </c>
      <c r="CT159" s="261" t="str">
        <f t="shared" si="685"/>
        <v/>
      </c>
      <c r="CU159" s="261" t="str">
        <f t="shared" si="685"/>
        <v/>
      </c>
      <c r="CV159" s="261" t="str">
        <f t="shared" si="685"/>
        <v/>
      </c>
      <c r="CW159" s="261" t="str">
        <f t="shared" si="685"/>
        <v/>
      </c>
      <c r="CX159" s="261" t="str">
        <f t="shared" si="685"/>
        <v/>
      </c>
      <c r="CY159" s="262" t="str">
        <f t="shared" si="658"/>
        <v/>
      </c>
      <c r="CZ159" s="263" t="str">
        <f t="shared" si="686"/>
        <v/>
      </c>
      <c r="DA159" s="263" t="str">
        <f t="shared" si="686"/>
        <v/>
      </c>
      <c r="DB159" s="263" t="str">
        <f t="shared" si="686"/>
        <v/>
      </c>
      <c r="DC159" s="263" t="str">
        <f t="shared" si="686"/>
        <v/>
      </c>
      <c r="DD159" s="263" t="str">
        <f t="shared" si="686"/>
        <v/>
      </c>
      <c r="DE159" s="263" t="str">
        <f t="shared" si="686"/>
        <v/>
      </c>
      <c r="DF159" s="263" t="str">
        <f t="shared" si="686"/>
        <v/>
      </c>
      <c r="DG159" s="263" t="str">
        <f t="shared" si="686"/>
        <v/>
      </c>
      <c r="DH159" s="263" t="str">
        <f t="shared" si="686"/>
        <v/>
      </c>
      <c r="DI159" s="263" t="str">
        <f t="shared" si="686"/>
        <v/>
      </c>
      <c r="DJ159" s="263" t="str">
        <f t="shared" si="687"/>
        <v/>
      </c>
      <c r="DK159" s="263" t="str">
        <f t="shared" si="687"/>
        <v/>
      </c>
      <c r="DL159" s="263" t="str">
        <f t="shared" si="687"/>
        <v/>
      </c>
      <c r="DM159" s="263" t="str">
        <f t="shared" si="687"/>
        <v/>
      </c>
      <c r="DN159" s="263" t="str">
        <f t="shared" si="687"/>
        <v/>
      </c>
      <c r="DO159" s="263" t="str">
        <f t="shared" si="687"/>
        <v/>
      </c>
      <c r="DP159" s="263" t="str">
        <f t="shared" si="687"/>
        <v/>
      </c>
      <c r="DQ159" s="263" t="str">
        <f t="shared" si="687"/>
        <v/>
      </c>
      <c r="DR159" s="264"/>
      <c r="DS159" s="257" t="str">
        <f t="shared" si="649"/>
        <v/>
      </c>
      <c r="DT159" s="257" t="str">
        <f t="shared" si="649"/>
        <v/>
      </c>
      <c r="DU159" s="257" t="str">
        <f t="shared" si="649"/>
        <v/>
      </c>
      <c r="DV159" s="257" t="str">
        <f t="shared" si="649"/>
        <v/>
      </c>
      <c r="DW159" s="257" t="str">
        <f t="shared" si="649"/>
        <v/>
      </c>
      <c r="DX159" s="257" t="str">
        <f t="shared" si="649"/>
        <v/>
      </c>
      <c r="DY159" s="257" t="str">
        <f t="shared" si="649"/>
        <v/>
      </c>
      <c r="DZ159" s="257" t="str">
        <f t="shared" si="649"/>
        <v/>
      </c>
      <c r="EA159" s="257" t="str">
        <f t="shared" si="649"/>
        <v/>
      </c>
      <c r="EB159" s="257" t="str">
        <f t="shared" si="649"/>
        <v/>
      </c>
      <c r="EC159" s="257" t="str">
        <f t="shared" si="649"/>
        <v/>
      </c>
      <c r="ED159" s="257" t="str">
        <f t="shared" si="649"/>
        <v/>
      </c>
      <c r="EE159" s="257" t="str">
        <f t="shared" si="649"/>
        <v/>
      </c>
      <c r="EF159" s="257" t="str">
        <f t="shared" si="649"/>
        <v/>
      </c>
      <c r="EG159" s="257" t="str">
        <f t="shared" si="649"/>
        <v/>
      </c>
      <c r="EH159" s="257" t="str">
        <f t="shared" si="649"/>
        <v/>
      </c>
      <c r="EI159" s="257" t="str">
        <f t="shared" ref="EA159:EJ185" si="699">CONCATENATE(IF(LOOKUP($DR$2-1,$AT$7:$DQ$7,$AT159:$DQ159)=EI$9,LOOKUP(EI$2,$AT$7:$DQ$7,$AT159:$DQ159),""),IF(LOOKUP($DR$3-1,$AT$7:$DQ$7,$AT159:$DQ159)=EI$9,LOOKUP(EI$3,$AT$7:$DQ$7,$AT159:$DQ159),""),IF(LOOKUP($DR$4-1,$AT$7:$DQ$7,$AT159:$DQ159)=EI$9,LOOKUP(EI$4,$AT$7:$DQ$7,$AT159:$DQ159),""),IF(LOOKUP($DR$5-1,$AT$7:$DQ$7,$AT159:$DQ159)=EI$9,LOOKUP(EI$5,$AT$7:$DQ$7,$AT159:$DQ159),""))</f>
        <v/>
      </c>
      <c r="EJ159" s="257" t="str">
        <f t="shared" si="699"/>
        <v/>
      </c>
      <c r="EK159" s="259" t="str">
        <f t="shared" si="696"/>
        <v/>
      </c>
      <c r="EL159" s="259" t="str">
        <f t="shared" si="696"/>
        <v/>
      </c>
      <c r="EM159" s="259" t="str">
        <f t="shared" si="690"/>
        <v/>
      </c>
      <c r="EN159" s="259" t="str">
        <f t="shared" si="690"/>
        <v/>
      </c>
      <c r="EO159" s="259" t="str">
        <f t="shared" si="690"/>
        <v/>
      </c>
      <c r="EP159" s="259" t="str">
        <f t="shared" si="690"/>
        <v/>
      </c>
      <c r="EQ159" s="259" t="str">
        <f t="shared" si="690"/>
        <v/>
      </c>
      <c r="ER159" s="259" t="str">
        <f t="shared" si="690"/>
        <v/>
      </c>
      <c r="ES159" s="259" t="str">
        <f t="shared" si="691"/>
        <v/>
      </c>
      <c r="ET159" s="259" t="str">
        <f t="shared" si="692"/>
        <v/>
      </c>
      <c r="EU159" s="259" t="str">
        <f t="shared" si="692"/>
        <v/>
      </c>
      <c r="EV159" s="259" t="str">
        <f t="shared" si="692"/>
        <v/>
      </c>
      <c r="EW159" s="259" t="str">
        <f t="shared" si="692"/>
        <v/>
      </c>
      <c r="EX159" s="259" t="str">
        <f t="shared" si="692"/>
        <v/>
      </c>
      <c r="EY159" s="259" t="str">
        <f t="shared" si="692"/>
        <v/>
      </c>
      <c r="EZ159" s="259" t="str">
        <f t="shared" si="692"/>
        <v/>
      </c>
      <c r="FA159" s="259" t="str">
        <f t="shared" si="692"/>
        <v/>
      </c>
      <c r="FB159" s="259" t="str">
        <f t="shared" si="692"/>
        <v/>
      </c>
      <c r="FC159" s="261" t="str">
        <f t="shared" si="677"/>
        <v/>
      </c>
      <c r="FD159" s="261" t="str">
        <f t="shared" si="677"/>
        <v/>
      </c>
      <c r="FE159" s="261" t="str">
        <f t="shared" si="677"/>
        <v/>
      </c>
      <c r="FF159" s="261" t="str">
        <f t="shared" si="677"/>
        <v/>
      </c>
      <c r="FG159" s="261" t="str">
        <f t="shared" si="677"/>
        <v/>
      </c>
      <c r="FH159" s="261" t="str">
        <f t="shared" si="677"/>
        <v/>
      </c>
      <c r="FI159" s="261" t="str">
        <f t="shared" si="677"/>
        <v/>
      </c>
      <c r="FJ159" s="261" t="str">
        <f t="shared" si="677"/>
        <v/>
      </c>
      <c r="FK159" s="261" t="str">
        <f t="shared" si="677"/>
        <v/>
      </c>
      <c r="FL159" s="261" t="str">
        <f t="shared" si="679"/>
        <v/>
      </c>
      <c r="FM159" s="261" t="str">
        <f t="shared" si="679"/>
        <v/>
      </c>
      <c r="FN159" s="261" t="str">
        <f t="shared" si="679"/>
        <v/>
      </c>
      <c r="FO159" s="261" t="str">
        <f t="shared" si="679"/>
        <v/>
      </c>
      <c r="FP159" s="261" t="str">
        <f t="shared" si="679"/>
        <v/>
      </c>
      <c r="FQ159" s="261" t="str">
        <f t="shared" si="679"/>
        <v/>
      </c>
      <c r="FR159" s="261" t="str">
        <f t="shared" si="679"/>
        <v/>
      </c>
      <c r="FS159" s="261" t="str">
        <f t="shared" si="679"/>
        <v/>
      </c>
      <c r="FT159" s="261" t="str">
        <f t="shared" si="679"/>
        <v/>
      </c>
      <c r="FU159" s="263" t="str">
        <f t="shared" si="679"/>
        <v/>
      </c>
      <c r="FV159" s="263" t="str">
        <f t="shared" si="679"/>
        <v/>
      </c>
      <c r="FW159" s="263" t="str">
        <f t="shared" si="679"/>
        <v/>
      </c>
      <c r="FX159" s="263" t="str">
        <f t="shared" si="679"/>
        <v/>
      </c>
      <c r="FY159" s="263" t="str">
        <f t="shared" si="679"/>
        <v/>
      </c>
      <c r="FZ159" s="263" t="str">
        <f t="shared" si="659"/>
        <v/>
      </c>
      <c r="GA159" s="263" t="str">
        <f t="shared" si="659"/>
        <v/>
      </c>
      <c r="GB159" s="263" t="str">
        <f t="shared" si="659"/>
        <v/>
      </c>
      <c r="GC159" s="263" t="str">
        <f t="shared" si="659"/>
        <v/>
      </c>
      <c r="GD159" s="263" t="str">
        <f t="shared" si="693"/>
        <v/>
      </c>
      <c r="GE159" s="263" t="str">
        <f t="shared" si="693"/>
        <v/>
      </c>
      <c r="GF159" s="263" t="str">
        <f t="shared" si="693"/>
        <v/>
      </c>
      <c r="GG159" s="263" t="str">
        <f t="shared" si="693"/>
        <v/>
      </c>
      <c r="GH159" s="263" t="str">
        <f t="shared" si="693"/>
        <v/>
      </c>
      <c r="GI159" s="263" t="str">
        <f t="shared" si="693"/>
        <v/>
      </c>
      <c r="GJ159" s="263" t="str">
        <f t="shared" si="693"/>
        <v/>
      </c>
      <c r="GK159" s="263" t="str">
        <f t="shared" si="693"/>
        <v/>
      </c>
      <c r="GL159" s="263" t="str">
        <f t="shared" si="693"/>
        <v/>
      </c>
      <c r="GM159" s="265" t="str">
        <f t="shared" si="697"/>
        <v/>
      </c>
      <c r="GN159" s="265" t="str">
        <f t="shared" si="697"/>
        <v/>
      </c>
      <c r="GO159" s="265" t="str">
        <f t="shared" si="697"/>
        <v/>
      </c>
      <c r="GP159" s="265" t="str">
        <f t="shared" si="697"/>
        <v/>
      </c>
      <c r="GQ159" s="265" t="str">
        <f t="shared" si="697"/>
        <v/>
      </c>
      <c r="GR159" s="265" t="str">
        <f t="shared" si="697"/>
        <v/>
      </c>
      <c r="GS159" s="265" t="str">
        <f t="shared" si="698"/>
        <v/>
      </c>
      <c r="GT159" s="265" t="str">
        <f t="shared" si="698"/>
        <v/>
      </c>
      <c r="GU159" s="265" t="str">
        <f t="shared" si="698"/>
        <v/>
      </c>
      <c r="GV159" s="265" t="str">
        <f t="shared" si="694"/>
        <v/>
      </c>
      <c r="GW159" s="265" t="str">
        <f t="shared" si="694"/>
        <v/>
      </c>
      <c r="GX159" s="265" t="str">
        <f t="shared" si="694"/>
        <v/>
      </c>
      <c r="GY159" s="265" t="str">
        <f t="shared" si="694"/>
        <v/>
      </c>
      <c r="GZ159" s="265" t="str">
        <f t="shared" si="694"/>
        <v/>
      </c>
      <c r="HA159" s="265" t="str">
        <f t="shared" si="694"/>
        <v/>
      </c>
      <c r="HB159" s="265" t="str">
        <f t="shared" si="694"/>
        <v/>
      </c>
      <c r="HC159" s="265" t="str">
        <f t="shared" si="694"/>
        <v/>
      </c>
      <c r="HD159" s="265" t="str">
        <f t="shared" si="694"/>
        <v/>
      </c>
      <c r="HF159" s="265">
        <f t="shared" si="640"/>
        <v>148</v>
      </c>
      <c r="HG159" s="267" t="str">
        <f t="shared" si="688"/>
        <v/>
      </c>
      <c r="HH159" s="267" t="str">
        <f t="shared" si="688"/>
        <v/>
      </c>
      <c r="HI159" s="267" t="str">
        <f t="shared" si="688"/>
        <v/>
      </c>
      <c r="HJ159" s="267" t="str">
        <f t="shared" si="688"/>
        <v/>
      </c>
      <c r="HK159" s="267" t="str">
        <f t="shared" si="688"/>
        <v/>
      </c>
      <c r="HL159" s="267" t="str">
        <f t="shared" si="688"/>
        <v/>
      </c>
      <c r="HM159" s="267" t="str">
        <f t="shared" si="688"/>
        <v/>
      </c>
      <c r="HN159" s="267" t="str">
        <f t="shared" si="688"/>
        <v/>
      </c>
      <c r="HO159" s="267" t="str">
        <f t="shared" si="688"/>
        <v/>
      </c>
      <c r="HP159" s="267" t="str">
        <f t="shared" si="688"/>
        <v/>
      </c>
      <c r="HQ159" s="267" t="str">
        <f t="shared" si="689"/>
        <v/>
      </c>
      <c r="HR159" s="267" t="str">
        <f t="shared" si="689"/>
        <v/>
      </c>
      <c r="HS159" s="267" t="str">
        <f t="shared" si="689"/>
        <v/>
      </c>
      <c r="HT159" s="267" t="str">
        <f t="shared" si="689"/>
        <v/>
      </c>
      <c r="HU159" s="267" t="str">
        <f t="shared" si="689"/>
        <v/>
      </c>
      <c r="HV159" s="267" t="str">
        <f t="shared" si="689"/>
        <v/>
      </c>
      <c r="HW159" s="267" t="str">
        <f t="shared" si="689"/>
        <v/>
      </c>
      <c r="HX159" s="267" t="str">
        <f t="shared" si="689"/>
        <v/>
      </c>
      <c r="HY159" s="267" t="str">
        <f t="shared" si="689"/>
        <v/>
      </c>
      <c r="HZ159" s="267" t="str">
        <f t="shared" si="689"/>
        <v/>
      </c>
      <c r="IA159" s="264"/>
      <c r="IB159" s="267" t="str">
        <f t="shared" si="567"/>
        <v/>
      </c>
      <c r="IC159" s="267" t="str">
        <f t="shared" si="568"/>
        <v/>
      </c>
      <c r="ID159" s="267" t="str">
        <f t="shared" si="569"/>
        <v/>
      </c>
      <c r="IE159" s="267" t="str">
        <f t="shared" si="570"/>
        <v/>
      </c>
      <c r="IF159" s="267" t="str">
        <f t="shared" si="571"/>
        <v/>
      </c>
      <c r="IG159" s="267" t="str">
        <f t="shared" si="572"/>
        <v/>
      </c>
      <c r="IH159" s="267" t="str">
        <f t="shared" si="573"/>
        <v/>
      </c>
      <c r="II159" s="267" t="str">
        <f t="shared" si="574"/>
        <v/>
      </c>
      <c r="IJ159" s="267" t="str">
        <f t="shared" si="575"/>
        <v/>
      </c>
      <c r="IK159" s="267" t="str">
        <f t="shared" si="576"/>
        <v/>
      </c>
      <c r="IL159" s="267" t="str">
        <f t="shared" si="577"/>
        <v/>
      </c>
      <c r="IM159" s="267" t="str">
        <f t="shared" si="578"/>
        <v/>
      </c>
      <c r="IN159" s="267" t="str">
        <f t="shared" si="579"/>
        <v/>
      </c>
      <c r="IO159" s="267" t="str">
        <f t="shared" si="580"/>
        <v/>
      </c>
      <c r="IP159" s="267" t="str">
        <f t="shared" si="581"/>
        <v/>
      </c>
      <c r="IQ159" s="267" t="str">
        <f t="shared" si="582"/>
        <v/>
      </c>
      <c r="IR159" s="267" t="str">
        <f t="shared" si="583"/>
        <v/>
      </c>
      <c r="IS159" s="267" t="str">
        <f t="shared" si="584"/>
        <v/>
      </c>
      <c r="IT159" s="267" t="str">
        <f t="shared" si="585"/>
        <v/>
      </c>
      <c r="IU159" s="267" t="str">
        <f t="shared" si="586"/>
        <v/>
      </c>
      <c r="IV159" s="264"/>
      <c r="IW159" s="268">
        <v>110</v>
      </c>
      <c r="IX159" s="265" t="str">
        <f t="shared" si="661"/>
        <v/>
      </c>
      <c r="IY159" s="265" t="str">
        <f t="shared" si="695"/>
        <v/>
      </c>
      <c r="IZ159" s="265" t="str">
        <f t="shared" si="695"/>
        <v/>
      </c>
      <c r="JA159" s="265" t="str">
        <f t="shared" si="695"/>
        <v/>
      </c>
      <c r="JB159" s="265" t="str">
        <f t="shared" si="674"/>
        <v/>
      </c>
      <c r="JC159" s="265" t="str">
        <f t="shared" si="674"/>
        <v/>
      </c>
      <c r="JD159" s="265" t="str">
        <f t="shared" si="674"/>
        <v/>
      </c>
      <c r="JE159" s="265" t="str">
        <f t="shared" si="675"/>
        <v/>
      </c>
      <c r="JF159" s="265" t="str">
        <f t="shared" si="675"/>
        <v/>
      </c>
      <c r="JG159" s="265" t="str">
        <f t="shared" si="675"/>
        <v/>
      </c>
      <c r="JH159" s="265" t="str">
        <f t="shared" si="675"/>
        <v/>
      </c>
      <c r="JI159" s="265" t="str">
        <f t="shared" si="675"/>
        <v/>
      </c>
      <c r="JJ159" s="265" t="str">
        <f t="shared" si="675"/>
        <v/>
      </c>
      <c r="JK159" s="265" t="str">
        <f t="shared" si="675"/>
        <v/>
      </c>
      <c r="JL159" s="265" t="str">
        <f t="shared" si="675"/>
        <v/>
      </c>
      <c r="JM159" s="265" t="str">
        <f t="shared" si="675"/>
        <v/>
      </c>
      <c r="JN159" s="265" t="str">
        <f t="shared" si="675"/>
        <v/>
      </c>
      <c r="JO159" s="265" t="str">
        <f t="shared" si="675"/>
        <v/>
      </c>
      <c r="JP159" s="265" t="str">
        <f t="shared" si="675"/>
        <v/>
      </c>
      <c r="JQ159" s="265" t="str">
        <f t="shared" si="675"/>
        <v/>
      </c>
      <c r="JS159" s="265" t="str">
        <f>IF(IX159="","",SUM(IX$12:IX159)-IX159+1)</f>
        <v/>
      </c>
      <c r="JT159" s="265" t="str">
        <f>IF(IY159="","",SUM(IY$12:IY159)-IY159+1)</f>
        <v/>
      </c>
      <c r="JU159" s="265" t="str">
        <f>IF(IZ159="","",SUM(IZ$12:IZ159)-IZ159+1)</f>
        <v/>
      </c>
      <c r="JV159" s="265" t="str">
        <f>IF(JA159="","",SUM(JA$12:JA159)-JA159+1)</f>
        <v/>
      </c>
      <c r="JW159" s="265" t="str">
        <f>IF(JB159="","",SUM(JB$12:JB159)-JB159+1)</f>
        <v/>
      </c>
      <c r="JX159" s="265" t="str">
        <f>IF(JC159="","",SUM(JC$12:JC159)-JC159+1)</f>
        <v/>
      </c>
      <c r="JY159" s="265" t="str">
        <f>IF(JD159="","",SUM(JD$12:JD159)-JD159+1)</f>
        <v/>
      </c>
      <c r="JZ159" s="265" t="str">
        <f>IF(JE159="","",SUM(JE$12:JE159)-JE159+1)</f>
        <v/>
      </c>
      <c r="KA159" s="265" t="str">
        <f>IF(JF159="","",SUM(JF$12:JF159)-JF159+1)</f>
        <v/>
      </c>
      <c r="KB159" s="265" t="str">
        <f>IF(JG159="","",SUM(JG$12:JG159)-JG159+1)</f>
        <v/>
      </c>
      <c r="KC159" s="265" t="str">
        <f>IF(JH159="","",SUM(JH$12:JH159)-JH159+1)</f>
        <v/>
      </c>
      <c r="KD159" s="265" t="str">
        <f>IF(JI159="","",SUM(JI$12:JI159)-JI159+1)</f>
        <v/>
      </c>
      <c r="KE159" s="265" t="str">
        <f>IF(JJ159="","",SUM(JJ$12:JJ159)-JJ159+1)</f>
        <v/>
      </c>
      <c r="KF159" s="265" t="str">
        <f>IF(JK159="","",SUM(JK$12:JK159)-JK159+1)</f>
        <v/>
      </c>
      <c r="KG159" s="265" t="str">
        <f>IF(JL159="","",SUM(JL$12:JL159)-JL159+1)</f>
        <v/>
      </c>
      <c r="KH159" s="265" t="str">
        <f>IF(JM159="","",SUM(JM$12:JM159)-JM159+1)</f>
        <v/>
      </c>
      <c r="KI159" s="265" t="str">
        <f>IF(JN159="","",SUM(JN$12:JN159)-JN159+1)</f>
        <v/>
      </c>
      <c r="KJ159" s="265" t="str">
        <f>IF(JO159="","",SUM(JO$12:JO159)-JO159+1)</f>
        <v/>
      </c>
      <c r="KK159" s="265" t="str">
        <f>IF(JP159="","",SUM(JP$12:JP159)-JP159+1)</f>
        <v/>
      </c>
      <c r="KL159" s="265" t="str">
        <f>IF(JQ159="","",SUM(JQ$12:JQ159)-JQ159+1)</f>
        <v/>
      </c>
      <c r="KN159" s="265"/>
      <c r="KO159" s="265"/>
      <c r="KP159" s="265"/>
      <c r="KQ159" s="265"/>
      <c r="KR159" s="265"/>
      <c r="KS159" s="265"/>
      <c r="KT159" s="265"/>
      <c r="KU159" s="265" t="str">
        <f t="shared" si="587"/>
        <v/>
      </c>
      <c r="KV159" s="265" t="str">
        <f t="shared" si="588"/>
        <v/>
      </c>
      <c r="KW159" s="265" t="str">
        <f t="shared" si="589"/>
        <v/>
      </c>
      <c r="KX159" s="265" t="str">
        <f t="shared" si="590"/>
        <v/>
      </c>
      <c r="KY159" s="265" t="str">
        <f t="shared" si="591"/>
        <v/>
      </c>
      <c r="KZ159" s="265" t="str">
        <f t="shared" si="592"/>
        <v/>
      </c>
      <c r="LA159" s="265" t="str">
        <f t="shared" si="593"/>
        <v/>
      </c>
      <c r="LB159" s="265" t="str">
        <f t="shared" si="594"/>
        <v/>
      </c>
      <c r="LC159" s="265" t="str">
        <f t="shared" si="595"/>
        <v/>
      </c>
      <c r="LD159" s="265" t="str">
        <f t="shared" si="596"/>
        <v/>
      </c>
      <c r="LE159" s="265" t="str">
        <f t="shared" si="597"/>
        <v/>
      </c>
      <c r="LF159" s="265" t="str">
        <f t="shared" si="598"/>
        <v/>
      </c>
      <c r="LG159" s="265" t="str">
        <f t="shared" si="599"/>
        <v/>
      </c>
    </row>
    <row r="160" spans="1:319" s="266" customFormat="1" x14ac:dyDescent="0.25">
      <c r="A160" s="248">
        <f t="shared" si="662"/>
        <v>149</v>
      </c>
      <c r="B160" s="176"/>
      <c r="C160" s="45"/>
      <c r="D160" s="45"/>
      <c r="E160" s="169"/>
      <c r="F160" s="46"/>
      <c r="G160" s="172"/>
      <c r="H160" s="54"/>
      <c r="I160" s="54"/>
      <c r="J160" s="54"/>
      <c r="K160" s="54"/>
      <c r="L160" s="248"/>
      <c r="M160" s="248"/>
      <c r="N160" s="44"/>
      <c r="O160" s="44"/>
      <c r="P160" s="43"/>
      <c r="Q160" s="43"/>
      <c r="R160" s="43"/>
      <c r="S160" s="43" t="str">
        <f t="shared" si="643"/>
        <v/>
      </c>
      <c r="T160" s="54"/>
      <c r="U160" s="54"/>
      <c r="V160" s="54"/>
      <c r="W160" s="343" t="str">
        <f t="shared" si="513"/>
        <v/>
      </c>
      <c r="X160" s="344" t="str">
        <f t="shared" si="514"/>
        <v/>
      </c>
      <c r="Y160" s="45"/>
      <c r="Z160" s="45"/>
      <c r="AA160" s="54"/>
      <c r="AB160" s="54"/>
      <c r="AC160" s="54"/>
      <c r="AD160" s="44"/>
      <c r="AE160" s="44"/>
      <c r="AF160" s="44"/>
      <c r="AG160" s="45"/>
      <c r="AH160" s="45"/>
      <c r="AI160" s="45"/>
      <c r="AJ160" s="46"/>
      <c r="AK160" s="46"/>
      <c r="AL160" s="46"/>
      <c r="AN160" s="307" t="str">
        <f t="shared" si="652"/>
        <v/>
      </c>
      <c r="AO160" s="256" t="str">
        <f t="shared" si="653"/>
        <v/>
      </c>
      <c r="AP160" s="45" t="str">
        <f t="shared" si="660"/>
        <v/>
      </c>
      <c r="AQ160" s="308" t="str">
        <f t="shared" si="663"/>
        <v/>
      </c>
      <c r="AR160" s="43" t="str">
        <f t="shared" si="654"/>
        <v/>
      </c>
      <c r="AS160" s="255"/>
      <c r="AT160" s="256" t="str">
        <f t="shared" si="655"/>
        <v/>
      </c>
      <c r="AU160" s="257" t="str">
        <f t="shared" si="680"/>
        <v/>
      </c>
      <c r="AV160" s="257" t="str">
        <f t="shared" si="680"/>
        <v/>
      </c>
      <c r="AW160" s="257" t="str">
        <f t="shared" si="680"/>
        <v/>
      </c>
      <c r="AX160" s="257" t="str">
        <f t="shared" si="680"/>
        <v/>
      </c>
      <c r="AY160" s="257" t="str">
        <f t="shared" si="680"/>
        <v/>
      </c>
      <c r="AZ160" s="257" t="str">
        <f t="shared" si="680"/>
        <v/>
      </c>
      <c r="BA160" s="257" t="str">
        <f t="shared" si="680"/>
        <v/>
      </c>
      <c r="BB160" s="257" t="str">
        <f t="shared" si="680"/>
        <v/>
      </c>
      <c r="BC160" s="257" t="str">
        <f t="shared" si="680"/>
        <v/>
      </c>
      <c r="BD160" s="257" t="str">
        <f t="shared" si="680"/>
        <v/>
      </c>
      <c r="BE160" s="257" t="str">
        <f t="shared" si="681"/>
        <v/>
      </c>
      <c r="BF160" s="257" t="str">
        <f t="shared" si="681"/>
        <v/>
      </c>
      <c r="BG160" s="257" t="str">
        <f t="shared" si="681"/>
        <v/>
      </c>
      <c r="BH160" s="257" t="str">
        <f t="shared" si="681"/>
        <v/>
      </c>
      <c r="BI160" s="257" t="str">
        <f t="shared" si="681"/>
        <v/>
      </c>
      <c r="BJ160" s="257" t="str">
        <f t="shared" si="681"/>
        <v/>
      </c>
      <c r="BK160" s="257" t="str">
        <f t="shared" si="681"/>
        <v/>
      </c>
      <c r="BL160" s="257" t="str">
        <f t="shared" si="681"/>
        <v/>
      </c>
      <c r="BM160" s="258" t="str">
        <f t="shared" si="656"/>
        <v/>
      </c>
      <c r="BN160" s="259" t="str">
        <f t="shared" si="682"/>
        <v/>
      </c>
      <c r="BO160" s="259" t="str">
        <f t="shared" si="682"/>
        <v/>
      </c>
      <c r="BP160" s="259" t="str">
        <f t="shared" si="682"/>
        <v/>
      </c>
      <c r="BQ160" s="259" t="str">
        <f t="shared" si="682"/>
        <v/>
      </c>
      <c r="BR160" s="259" t="str">
        <f t="shared" si="682"/>
        <v/>
      </c>
      <c r="BS160" s="259" t="str">
        <f t="shared" si="682"/>
        <v/>
      </c>
      <c r="BT160" s="259" t="str">
        <f t="shared" si="682"/>
        <v/>
      </c>
      <c r="BU160" s="259" t="str">
        <f t="shared" si="682"/>
        <v/>
      </c>
      <c r="BV160" s="259" t="str">
        <f t="shared" si="682"/>
        <v/>
      </c>
      <c r="BW160" s="259" t="str">
        <f t="shared" si="682"/>
        <v/>
      </c>
      <c r="BX160" s="259" t="str">
        <f t="shared" si="683"/>
        <v/>
      </c>
      <c r="BY160" s="259" t="str">
        <f t="shared" si="683"/>
        <v/>
      </c>
      <c r="BZ160" s="259" t="str">
        <f t="shared" si="683"/>
        <v/>
      </c>
      <c r="CA160" s="259" t="str">
        <f t="shared" si="683"/>
        <v/>
      </c>
      <c r="CB160" s="259" t="str">
        <f t="shared" si="683"/>
        <v/>
      </c>
      <c r="CC160" s="259" t="str">
        <f t="shared" si="683"/>
        <v/>
      </c>
      <c r="CD160" s="259" t="str">
        <f t="shared" si="683"/>
        <v/>
      </c>
      <c r="CE160" s="259" t="str">
        <f t="shared" si="683"/>
        <v/>
      </c>
      <c r="CF160" s="260" t="str">
        <f t="shared" si="657"/>
        <v/>
      </c>
      <c r="CG160" s="261" t="str">
        <f t="shared" si="684"/>
        <v/>
      </c>
      <c r="CH160" s="261" t="str">
        <f t="shared" si="684"/>
        <v/>
      </c>
      <c r="CI160" s="261" t="str">
        <f t="shared" si="684"/>
        <v/>
      </c>
      <c r="CJ160" s="261" t="str">
        <f t="shared" si="684"/>
        <v/>
      </c>
      <c r="CK160" s="261" t="str">
        <f t="shared" si="684"/>
        <v/>
      </c>
      <c r="CL160" s="261" t="str">
        <f t="shared" si="684"/>
        <v/>
      </c>
      <c r="CM160" s="261" t="str">
        <f t="shared" si="684"/>
        <v/>
      </c>
      <c r="CN160" s="261" t="str">
        <f t="shared" si="684"/>
        <v/>
      </c>
      <c r="CO160" s="261" t="str">
        <f t="shared" si="684"/>
        <v/>
      </c>
      <c r="CP160" s="261" t="str">
        <f t="shared" si="684"/>
        <v/>
      </c>
      <c r="CQ160" s="261" t="str">
        <f t="shared" si="685"/>
        <v/>
      </c>
      <c r="CR160" s="261" t="str">
        <f t="shared" si="685"/>
        <v/>
      </c>
      <c r="CS160" s="261" t="str">
        <f t="shared" si="685"/>
        <v/>
      </c>
      <c r="CT160" s="261" t="str">
        <f t="shared" si="685"/>
        <v/>
      </c>
      <c r="CU160" s="261" t="str">
        <f t="shared" si="685"/>
        <v/>
      </c>
      <c r="CV160" s="261" t="str">
        <f t="shared" si="685"/>
        <v/>
      </c>
      <c r="CW160" s="261" t="str">
        <f t="shared" si="685"/>
        <v/>
      </c>
      <c r="CX160" s="261" t="str">
        <f t="shared" si="685"/>
        <v/>
      </c>
      <c r="CY160" s="262" t="str">
        <f t="shared" si="658"/>
        <v/>
      </c>
      <c r="CZ160" s="263" t="str">
        <f t="shared" si="686"/>
        <v/>
      </c>
      <c r="DA160" s="263" t="str">
        <f t="shared" si="686"/>
        <v/>
      </c>
      <c r="DB160" s="263" t="str">
        <f t="shared" si="686"/>
        <v/>
      </c>
      <c r="DC160" s="263" t="str">
        <f t="shared" si="686"/>
        <v/>
      </c>
      <c r="DD160" s="263" t="str">
        <f t="shared" si="686"/>
        <v/>
      </c>
      <c r="DE160" s="263" t="str">
        <f t="shared" si="686"/>
        <v/>
      </c>
      <c r="DF160" s="263" t="str">
        <f t="shared" si="686"/>
        <v/>
      </c>
      <c r="DG160" s="263" t="str">
        <f t="shared" si="686"/>
        <v/>
      </c>
      <c r="DH160" s="263" t="str">
        <f t="shared" si="686"/>
        <v/>
      </c>
      <c r="DI160" s="263" t="str">
        <f t="shared" si="686"/>
        <v/>
      </c>
      <c r="DJ160" s="263" t="str">
        <f t="shared" si="687"/>
        <v/>
      </c>
      <c r="DK160" s="263" t="str">
        <f t="shared" si="687"/>
        <v/>
      </c>
      <c r="DL160" s="263" t="str">
        <f t="shared" si="687"/>
        <v/>
      </c>
      <c r="DM160" s="263" t="str">
        <f t="shared" si="687"/>
        <v/>
      </c>
      <c r="DN160" s="263" t="str">
        <f t="shared" si="687"/>
        <v/>
      </c>
      <c r="DO160" s="263" t="str">
        <f t="shared" si="687"/>
        <v/>
      </c>
      <c r="DP160" s="263" t="str">
        <f t="shared" si="687"/>
        <v/>
      </c>
      <c r="DQ160" s="263" t="str">
        <f t="shared" si="687"/>
        <v/>
      </c>
      <c r="DR160" s="264"/>
      <c r="DS160" s="257" t="str">
        <f t="shared" si="649"/>
        <v/>
      </c>
      <c r="DT160" s="257" t="str">
        <f t="shared" si="649"/>
        <v/>
      </c>
      <c r="DU160" s="257" t="str">
        <f t="shared" si="649"/>
        <v/>
      </c>
      <c r="DV160" s="257" t="str">
        <f t="shared" si="649"/>
        <v/>
      </c>
      <c r="DW160" s="257" t="str">
        <f t="shared" si="649"/>
        <v/>
      </c>
      <c r="DX160" s="257" t="str">
        <f t="shared" si="649"/>
        <v/>
      </c>
      <c r="DY160" s="257" t="str">
        <f t="shared" si="649"/>
        <v/>
      </c>
      <c r="DZ160" s="257" t="str">
        <f t="shared" si="649"/>
        <v/>
      </c>
      <c r="EA160" s="257" t="str">
        <f t="shared" si="699"/>
        <v/>
      </c>
      <c r="EB160" s="257" t="str">
        <f t="shared" si="699"/>
        <v/>
      </c>
      <c r="EC160" s="257" t="str">
        <f t="shared" si="699"/>
        <v/>
      </c>
      <c r="ED160" s="257" t="str">
        <f t="shared" si="699"/>
        <v/>
      </c>
      <c r="EE160" s="257" t="str">
        <f t="shared" si="699"/>
        <v/>
      </c>
      <c r="EF160" s="257" t="str">
        <f t="shared" si="699"/>
        <v/>
      </c>
      <c r="EG160" s="257" t="str">
        <f t="shared" si="699"/>
        <v/>
      </c>
      <c r="EH160" s="257" t="str">
        <f t="shared" si="699"/>
        <v/>
      </c>
      <c r="EI160" s="257" t="str">
        <f t="shared" si="699"/>
        <v/>
      </c>
      <c r="EJ160" s="257" t="str">
        <f t="shared" si="699"/>
        <v/>
      </c>
      <c r="EK160" s="259" t="str">
        <f t="shared" si="696"/>
        <v/>
      </c>
      <c r="EL160" s="259" t="str">
        <f t="shared" si="696"/>
        <v/>
      </c>
      <c r="EM160" s="259" t="str">
        <f t="shared" si="690"/>
        <v/>
      </c>
      <c r="EN160" s="259" t="str">
        <f t="shared" si="690"/>
        <v/>
      </c>
      <c r="EO160" s="259" t="str">
        <f t="shared" si="690"/>
        <v/>
      </c>
      <c r="EP160" s="259" t="str">
        <f t="shared" si="690"/>
        <v/>
      </c>
      <c r="EQ160" s="259" t="str">
        <f t="shared" si="690"/>
        <v/>
      </c>
      <c r="ER160" s="259" t="str">
        <f t="shared" si="690"/>
        <v/>
      </c>
      <c r="ES160" s="259" t="str">
        <f t="shared" si="691"/>
        <v/>
      </c>
      <c r="ET160" s="259" t="str">
        <f t="shared" si="692"/>
        <v/>
      </c>
      <c r="EU160" s="259" t="str">
        <f t="shared" si="692"/>
        <v/>
      </c>
      <c r="EV160" s="259" t="str">
        <f t="shared" si="692"/>
        <v/>
      </c>
      <c r="EW160" s="259" t="str">
        <f t="shared" si="692"/>
        <v/>
      </c>
      <c r="EX160" s="259" t="str">
        <f t="shared" si="692"/>
        <v/>
      </c>
      <c r="EY160" s="259" t="str">
        <f t="shared" si="692"/>
        <v/>
      </c>
      <c r="EZ160" s="259" t="str">
        <f t="shared" si="692"/>
        <v/>
      </c>
      <c r="FA160" s="259" t="str">
        <f t="shared" si="692"/>
        <v/>
      </c>
      <c r="FB160" s="259" t="str">
        <f t="shared" si="692"/>
        <v/>
      </c>
      <c r="FC160" s="261" t="str">
        <f t="shared" si="677"/>
        <v/>
      </c>
      <c r="FD160" s="261" t="str">
        <f t="shared" si="677"/>
        <v/>
      </c>
      <c r="FE160" s="261" t="str">
        <f t="shared" si="677"/>
        <v/>
      </c>
      <c r="FF160" s="261" t="str">
        <f t="shared" si="677"/>
        <v/>
      </c>
      <c r="FG160" s="261" t="str">
        <f t="shared" si="677"/>
        <v/>
      </c>
      <c r="FH160" s="261" t="str">
        <f t="shared" si="677"/>
        <v/>
      </c>
      <c r="FI160" s="261" t="str">
        <f t="shared" si="677"/>
        <v/>
      </c>
      <c r="FJ160" s="261" t="str">
        <f t="shared" si="677"/>
        <v/>
      </c>
      <c r="FK160" s="261" t="str">
        <f t="shared" si="677"/>
        <v/>
      </c>
      <c r="FL160" s="261" t="str">
        <f t="shared" si="679"/>
        <v/>
      </c>
      <c r="FM160" s="261" t="str">
        <f t="shared" si="679"/>
        <v/>
      </c>
      <c r="FN160" s="261" t="str">
        <f t="shared" si="679"/>
        <v/>
      </c>
      <c r="FO160" s="261" t="str">
        <f t="shared" si="679"/>
        <v/>
      </c>
      <c r="FP160" s="261" t="str">
        <f t="shared" si="679"/>
        <v/>
      </c>
      <c r="FQ160" s="261" t="str">
        <f t="shared" si="679"/>
        <v/>
      </c>
      <c r="FR160" s="261" t="str">
        <f t="shared" si="679"/>
        <v/>
      </c>
      <c r="FS160" s="261" t="str">
        <f t="shared" si="679"/>
        <v/>
      </c>
      <c r="FT160" s="261" t="str">
        <f t="shared" si="679"/>
        <v/>
      </c>
      <c r="FU160" s="263" t="str">
        <f t="shared" si="679"/>
        <v/>
      </c>
      <c r="FV160" s="263" t="str">
        <f t="shared" si="679"/>
        <v/>
      </c>
      <c r="FW160" s="263" t="str">
        <f t="shared" si="679"/>
        <v/>
      </c>
      <c r="FX160" s="263" t="str">
        <f t="shared" si="679"/>
        <v/>
      </c>
      <c r="FY160" s="263" t="str">
        <f t="shared" si="679"/>
        <v/>
      </c>
      <c r="FZ160" s="263" t="str">
        <f t="shared" ref="FZ160:GC179" si="700">CONCATENATE(IF(LOOKUP($DR$2-1,$AT$7:$DQ$7,$AT160:$DQ160)=FZ$9,LOOKUP(FZ$2,$AT$7:$DQ$7,$AT160:$DQ160),""),IF(LOOKUP($DR$3-1,$AT$7:$DQ$7,$AT160:$DQ160)=FZ$9,LOOKUP(FZ$3,$AT$7:$DQ$7,$AT160:$DQ160),""),IF(LOOKUP($DR$4-1,$AT$7:$DQ$7,$AT160:$DQ160)=FZ$9,LOOKUP(FZ$4,$AT$7:$DQ$7,$AT160:$DQ160),""),IF(LOOKUP($DR$5-1,$AT$7:$DQ$7,$AT160:$DQ160)=FZ$9,LOOKUP(FZ$5,$AT$7:$DQ$7,$AT160:$DQ160),""))</f>
        <v/>
      </c>
      <c r="GA160" s="263" t="str">
        <f t="shared" si="700"/>
        <v/>
      </c>
      <c r="GB160" s="263" t="str">
        <f t="shared" si="700"/>
        <v/>
      </c>
      <c r="GC160" s="263" t="str">
        <f t="shared" si="700"/>
        <v/>
      </c>
      <c r="GD160" s="263" t="str">
        <f t="shared" si="693"/>
        <v/>
      </c>
      <c r="GE160" s="263" t="str">
        <f t="shared" si="693"/>
        <v/>
      </c>
      <c r="GF160" s="263" t="str">
        <f t="shared" si="693"/>
        <v/>
      </c>
      <c r="GG160" s="263" t="str">
        <f t="shared" si="693"/>
        <v/>
      </c>
      <c r="GH160" s="263" t="str">
        <f t="shared" si="693"/>
        <v/>
      </c>
      <c r="GI160" s="263" t="str">
        <f t="shared" si="693"/>
        <v/>
      </c>
      <c r="GJ160" s="263" t="str">
        <f t="shared" si="693"/>
        <v/>
      </c>
      <c r="GK160" s="263" t="str">
        <f t="shared" si="693"/>
        <v/>
      </c>
      <c r="GL160" s="263" t="str">
        <f t="shared" si="693"/>
        <v/>
      </c>
      <c r="GM160" s="265" t="str">
        <f t="shared" si="697"/>
        <v/>
      </c>
      <c r="GN160" s="265" t="str">
        <f t="shared" si="697"/>
        <v/>
      </c>
      <c r="GO160" s="265" t="str">
        <f t="shared" si="697"/>
        <v/>
      </c>
      <c r="GP160" s="265" t="str">
        <f t="shared" si="697"/>
        <v/>
      </c>
      <c r="GQ160" s="265" t="str">
        <f t="shared" si="697"/>
        <v/>
      </c>
      <c r="GR160" s="265" t="str">
        <f t="shared" si="697"/>
        <v/>
      </c>
      <c r="GS160" s="265" t="str">
        <f t="shared" si="698"/>
        <v/>
      </c>
      <c r="GT160" s="265" t="str">
        <f t="shared" si="698"/>
        <v/>
      </c>
      <c r="GU160" s="265" t="str">
        <f t="shared" si="698"/>
        <v/>
      </c>
      <c r="GV160" s="265" t="str">
        <f t="shared" si="694"/>
        <v/>
      </c>
      <c r="GW160" s="265" t="str">
        <f t="shared" si="694"/>
        <v/>
      </c>
      <c r="GX160" s="265" t="str">
        <f t="shared" si="694"/>
        <v/>
      </c>
      <c r="GY160" s="265" t="str">
        <f t="shared" si="694"/>
        <v/>
      </c>
      <c r="GZ160" s="265" t="str">
        <f t="shared" si="694"/>
        <v/>
      </c>
      <c r="HA160" s="265" t="str">
        <f t="shared" si="694"/>
        <v/>
      </c>
      <c r="HB160" s="265" t="str">
        <f t="shared" si="694"/>
        <v/>
      </c>
      <c r="HC160" s="265" t="str">
        <f t="shared" si="694"/>
        <v/>
      </c>
      <c r="HD160" s="265" t="str">
        <f t="shared" si="694"/>
        <v/>
      </c>
      <c r="HF160" s="265">
        <f t="shared" si="640"/>
        <v>149</v>
      </c>
      <c r="HG160" s="267" t="str">
        <f t="shared" si="688"/>
        <v/>
      </c>
      <c r="HH160" s="267" t="str">
        <f t="shared" si="688"/>
        <v/>
      </c>
      <c r="HI160" s="267" t="str">
        <f t="shared" si="688"/>
        <v/>
      </c>
      <c r="HJ160" s="267" t="str">
        <f t="shared" si="688"/>
        <v/>
      </c>
      <c r="HK160" s="267" t="str">
        <f t="shared" si="688"/>
        <v/>
      </c>
      <c r="HL160" s="267" t="str">
        <f t="shared" si="688"/>
        <v/>
      </c>
      <c r="HM160" s="267" t="str">
        <f t="shared" si="688"/>
        <v/>
      </c>
      <c r="HN160" s="267" t="str">
        <f t="shared" si="688"/>
        <v/>
      </c>
      <c r="HO160" s="267" t="str">
        <f t="shared" si="688"/>
        <v/>
      </c>
      <c r="HP160" s="267" t="str">
        <f t="shared" si="688"/>
        <v/>
      </c>
      <c r="HQ160" s="267" t="str">
        <f t="shared" si="689"/>
        <v/>
      </c>
      <c r="HR160" s="267" t="str">
        <f t="shared" si="689"/>
        <v/>
      </c>
      <c r="HS160" s="267" t="str">
        <f t="shared" si="689"/>
        <v/>
      </c>
      <c r="HT160" s="267" t="str">
        <f t="shared" si="689"/>
        <v/>
      </c>
      <c r="HU160" s="267" t="str">
        <f t="shared" si="689"/>
        <v/>
      </c>
      <c r="HV160" s="267" t="str">
        <f t="shared" si="689"/>
        <v/>
      </c>
      <c r="HW160" s="267" t="str">
        <f t="shared" si="689"/>
        <v/>
      </c>
      <c r="HX160" s="267" t="str">
        <f t="shared" si="689"/>
        <v/>
      </c>
      <c r="HY160" s="267" t="str">
        <f t="shared" si="689"/>
        <v/>
      </c>
      <c r="HZ160" s="267" t="str">
        <f t="shared" si="689"/>
        <v/>
      </c>
      <c r="IA160" s="264"/>
      <c r="IB160" s="267" t="str">
        <f t="shared" si="567"/>
        <v/>
      </c>
      <c r="IC160" s="267" t="str">
        <f t="shared" si="568"/>
        <v/>
      </c>
      <c r="ID160" s="267" t="str">
        <f t="shared" si="569"/>
        <v/>
      </c>
      <c r="IE160" s="267" t="str">
        <f t="shared" si="570"/>
        <v/>
      </c>
      <c r="IF160" s="267" t="str">
        <f t="shared" si="571"/>
        <v/>
      </c>
      <c r="IG160" s="267" t="str">
        <f t="shared" si="572"/>
        <v/>
      </c>
      <c r="IH160" s="267" t="str">
        <f t="shared" si="573"/>
        <v/>
      </c>
      <c r="II160" s="267" t="str">
        <f t="shared" si="574"/>
        <v/>
      </c>
      <c r="IJ160" s="267" t="str">
        <f t="shared" si="575"/>
        <v/>
      </c>
      <c r="IK160" s="267" t="str">
        <f t="shared" si="576"/>
        <v/>
      </c>
      <c r="IL160" s="267" t="str">
        <f t="shared" si="577"/>
        <v/>
      </c>
      <c r="IM160" s="267" t="str">
        <f t="shared" si="578"/>
        <v/>
      </c>
      <c r="IN160" s="267" t="str">
        <f t="shared" si="579"/>
        <v/>
      </c>
      <c r="IO160" s="267" t="str">
        <f t="shared" si="580"/>
        <v/>
      </c>
      <c r="IP160" s="267" t="str">
        <f t="shared" si="581"/>
        <v/>
      </c>
      <c r="IQ160" s="267" t="str">
        <f t="shared" si="582"/>
        <v/>
      </c>
      <c r="IR160" s="267" t="str">
        <f t="shared" si="583"/>
        <v/>
      </c>
      <c r="IS160" s="267" t="str">
        <f t="shared" si="584"/>
        <v/>
      </c>
      <c r="IT160" s="267" t="str">
        <f t="shared" si="585"/>
        <v/>
      </c>
      <c r="IU160" s="267" t="str">
        <f t="shared" si="586"/>
        <v/>
      </c>
      <c r="IV160" s="264"/>
      <c r="IW160" s="268">
        <v>110</v>
      </c>
      <c r="IX160" s="265" t="str">
        <f t="shared" si="661"/>
        <v/>
      </c>
      <c r="IY160" s="265" t="str">
        <f t="shared" si="695"/>
        <v/>
      </c>
      <c r="IZ160" s="265" t="str">
        <f t="shared" si="695"/>
        <v/>
      </c>
      <c r="JA160" s="265" t="str">
        <f t="shared" si="695"/>
        <v/>
      </c>
      <c r="JB160" s="265" t="str">
        <f t="shared" si="674"/>
        <v/>
      </c>
      <c r="JC160" s="265" t="str">
        <f t="shared" si="674"/>
        <v/>
      </c>
      <c r="JD160" s="265" t="str">
        <f t="shared" si="674"/>
        <v/>
      </c>
      <c r="JE160" s="265" t="str">
        <f t="shared" si="675"/>
        <v/>
      </c>
      <c r="JF160" s="265" t="str">
        <f t="shared" si="675"/>
        <v/>
      </c>
      <c r="JG160" s="265" t="str">
        <f t="shared" si="675"/>
        <v/>
      </c>
      <c r="JH160" s="265" t="str">
        <f t="shared" si="675"/>
        <v/>
      </c>
      <c r="JI160" s="265" t="str">
        <f t="shared" si="675"/>
        <v/>
      </c>
      <c r="JJ160" s="265" t="str">
        <f t="shared" si="675"/>
        <v/>
      </c>
      <c r="JK160" s="265" t="str">
        <f t="shared" si="675"/>
        <v/>
      </c>
      <c r="JL160" s="265" t="str">
        <f t="shared" si="675"/>
        <v/>
      </c>
      <c r="JM160" s="265" t="str">
        <f t="shared" si="675"/>
        <v/>
      </c>
      <c r="JN160" s="265" t="str">
        <f t="shared" si="675"/>
        <v/>
      </c>
      <c r="JO160" s="265" t="str">
        <f t="shared" si="675"/>
        <v/>
      </c>
      <c r="JP160" s="265" t="str">
        <f t="shared" si="675"/>
        <v/>
      </c>
      <c r="JQ160" s="265" t="str">
        <f t="shared" si="675"/>
        <v/>
      </c>
      <c r="JS160" s="265" t="str">
        <f>IF(IX160="","",SUM(IX$12:IX160)-IX160+1)</f>
        <v/>
      </c>
      <c r="JT160" s="265" t="str">
        <f>IF(IY160="","",SUM(IY$12:IY160)-IY160+1)</f>
        <v/>
      </c>
      <c r="JU160" s="265" t="str">
        <f>IF(IZ160="","",SUM(IZ$12:IZ160)-IZ160+1)</f>
        <v/>
      </c>
      <c r="JV160" s="265" t="str">
        <f>IF(JA160="","",SUM(JA$12:JA160)-JA160+1)</f>
        <v/>
      </c>
      <c r="JW160" s="265" t="str">
        <f>IF(JB160="","",SUM(JB$12:JB160)-JB160+1)</f>
        <v/>
      </c>
      <c r="JX160" s="265" t="str">
        <f>IF(JC160="","",SUM(JC$12:JC160)-JC160+1)</f>
        <v/>
      </c>
      <c r="JY160" s="265" t="str">
        <f>IF(JD160="","",SUM(JD$12:JD160)-JD160+1)</f>
        <v/>
      </c>
      <c r="JZ160" s="265" t="str">
        <f>IF(JE160="","",SUM(JE$12:JE160)-JE160+1)</f>
        <v/>
      </c>
      <c r="KA160" s="265" t="str">
        <f>IF(JF160="","",SUM(JF$12:JF160)-JF160+1)</f>
        <v/>
      </c>
      <c r="KB160" s="265" t="str">
        <f>IF(JG160="","",SUM(JG$12:JG160)-JG160+1)</f>
        <v/>
      </c>
      <c r="KC160" s="265" t="str">
        <f>IF(JH160="","",SUM(JH$12:JH160)-JH160+1)</f>
        <v/>
      </c>
      <c r="KD160" s="265" t="str">
        <f>IF(JI160="","",SUM(JI$12:JI160)-JI160+1)</f>
        <v/>
      </c>
      <c r="KE160" s="265" t="str">
        <f>IF(JJ160="","",SUM(JJ$12:JJ160)-JJ160+1)</f>
        <v/>
      </c>
      <c r="KF160" s="265" t="str">
        <f>IF(JK160="","",SUM(JK$12:JK160)-JK160+1)</f>
        <v/>
      </c>
      <c r="KG160" s="265" t="str">
        <f>IF(JL160="","",SUM(JL$12:JL160)-JL160+1)</f>
        <v/>
      </c>
      <c r="KH160" s="265" t="str">
        <f>IF(JM160="","",SUM(JM$12:JM160)-JM160+1)</f>
        <v/>
      </c>
      <c r="KI160" s="265" t="str">
        <f>IF(JN160="","",SUM(JN$12:JN160)-JN160+1)</f>
        <v/>
      </c>
      <c r="KJ160" s="265" t="str">
        <f>IF(JO160="","",SUM(JO$12:JO160)-JO160+1)</f>
        <v/>
      </c>
      <c r="KK160" s="265" t="str">
        <f>IF(JP160="","",SUM(JP$12:JP160)-JP160+1)</f>
        <v/>
      </c>
      <c r="KL160" s="265" t="str">
        <f>IF(JQ160="","",SUM(JQ$12:JQ160)-JQ160+1)</f>
        <v/>
      </c>
      <c r="KN160" s="265"/>
      <c r="KO160" s="265"/>
      <c r="KP160" s="265"/>
      <c r="KQ160" s="265"/>
      <c r="KR160" s="265"/>
      <c r="KS160" s="265"/>
      <c r="KT160" s="265"/>
      <c r="KU160" s="265" t="str">
        <f t="shared" si="587"/>
        <v/>
      </c>
      <c r="KV160" s="265" t="str">
        <f t="shared" si="588"/>
        <v/>
      </c>
      <c r="KW160" s="265" t="str">
        <f t="shared" si="589"/>
        <v/>
      </c>
      <c r="KX160" s="265" t="str">
        <f t="shared" si="590"/>
        <v/>
      </c>
      <c r="KY160" s="265" t="str">
        <f t="shared" si="591"/>
        <v/>
      </c>
      <c r="KZ160" s="265" t="str">
        <f t="shared" si="592"/>
        <v/>
      </c>
      <c r="LA160" s="265" t="str">
        <f t="shared" si="593"/>
        <v/>
      </c>
      <c r="LB160" s="265" t="str">
        <f t="shared" si="594"/>
        <v/>
      </c>
      <c r="LC160" s="265" t="str">
        <f t="shared" si="595"/>
        <v/>
      </c>
      <c r="LD160" s="265" t="str">
        <f t="shared" si="596"/>
        <v/>
      </c>
      <c r="LE160" s="265" t="str">
        <f t="shared" si="597"/>
        <v/>
      </c>
      <c r="LF160" s="265" t="str">
        <f t="shared" si="598"/>
        <v/>
      </c>
      <c r="LG160" s="265" t="str">
        <f t="shared" si="599"/>
        <v/>
      </c>
    </row>
    <row r="161" spans="1:319" s="266" customFormat="1" x14ac:dyDescent="0.25">
      <c r="A161" s="248">
        <f t="shared" si="662"/>
        <v>150</v>
      </c>
      <c r="B161" s="176"/>
      <c r="C161" s="45"/>
      <c r="D161" s="45"/>
      <c r="E161" s="169"/>
      <c r="F161" s="46"/>
      <c r="G161" s="172"/>
      <c r="H161" s="54"/>
      <c r="I161" s="54"/>
      <c r="J161" s="54"/>
      <c r="K161" s="54"/>
      <c r="L161" s="248"/>
      <c r="M161" s="248"/>
      <c r="N161" s="44"/>
      <c r="O161" s="44"/>
      <c r="P161" s="43"/>
      <c r="Q161" s="43"/>
      <c r="R161" s="43"/>
      <c r="S161" s="43" t="str">
        <f t="shared" si="643"/>
        <v/>
      </c>
      <c r="T161" s="54"/>
      <c r="U161" s="54"/>
      <c r="V161" s="54"/>
      <c r="W161" s="343" t="str">
        <f t="shared" si="513"/>
        <v/>
      </c>
      <c r="X161" s="344" t="str">
        <f t="shared" si="514"/>
        <v/>
      </c>
      <c r="Y161" s="45"/>
      <c r="Z161" s="45"/>
      <c r="AA161" s="54"/>
      <c r="AB161" s="54"/>
      <c r="AC161" s="54"/>
      <c r="AD161" s="44"/>
      <c r="AE161" s="44"/>
      <c r="AF161" s="44"/>
      <c r="AG161" s="45"/>
      <c r="AH161" s="45"/>
      <c r="AI161" s="45"/>
      <c r="AJ161" s="46"/>
      <c r="AK161" s="46"/>
      <c r="AL161" s="46"/>
      <c r="AN161" s="307" t="str">
        <f t="shared" si="652"/>
        <v/>
      </c>
      <c r="AO161" s="256" t="str">
        <f t="shared" si="653"/>
        <v/>
      </c>
      <c r="AP161" s="45" t="str">
        <f t="shared" si="660"/>
        <v/>
      </c>
      <c r="AQ161" s="308" t="str">
        <f t="shared" si="663"/>
        <v/>
      </c>
      <c r="AR161" s="43" t="str">
        <f t="shared" si="654"/>
        <v/>
      </c>
      <c r="AS161" s="255"/>
      <c r="AT161" s="256" t="str">
        <f t="shared" si="655"/>
        <v/>
      </c>
      <c r="AU161" s="257" t="str">
        <f t="shared" si="680"/>
        <v/>
      </c>
      <c r="AV161" s="257" t="str">
        <f t="shared" si="680"/>
        <v/>
      </c>
      <c r="AW161" s="257" t="str">
        <f t="shared" si="680"/>
        <v/>
      </c>
      <c r="AX161" s="257" t="str">
        <f t="shared" si="680"/>
        <v/>
      </c>
      <c r="AY161" s="257" t="str">
        <f t="shared" si="680"/>
        <v/>
      </c>
      <c r="AZ161" s="257" t="str">
        <f t="shared" si="680"/>
        <v/>
      </c>
      <c r="BA161" s="257" t="str">
        <f t="shared" si="680"/>
        <v/>
      </c>
      <c r="BB161" s="257" t="str">
        <f t="shared" si="680"/>
        <v/>
      </c>
      <c r="BC161" s="257" t="str">
        <f t="shared" si="680"/>
        <v/>
      </c>
      <c r="BD161" s="257" t="str">
        <f t="shared" si="680"/>
        <v/>
      </c>
      <c r="BE161" s="257" t="str">
        <f t="shared" si="681"/>
        <v/>
      </c>
      <c r="BF161" s="257" t="str">
        <f t="shared" si="681"/>
        <v/>
      </c>
      <c r="BG161" s="257" t="str">
        <f t="shared" si="681"/>
        <v/>
      </c>
      <c r="BH161" s="257" t="str">
        <f t="shared" si="681"/>
        <v/>
      </c>
      <c r="BI161" s="257" t="str">
        <f t="shared" si="681"/>
        <v/>
      </c>
      <c r="BJ161" s="257" t="str">
        <f t="shared" si="681"/>
        <v/>
      </c>
      <c r="BK161" s="257" t="str">
        <f t="shared" si="681"/>
        <v/>
      </c>
      <c r="BL161" s="257" t="str">
        <f t="shared" si="681"/>
        <v/>
      </c>
      <c r="BM161" s="258" t="str">
        <f t="shared" si="656"/>
        <v/>
      </c>
      <c r="BN161" s="259" t="str">
        <f t="shared" si="682"/>
        <v/>
      </c>
      <c r="BO161" s="259" t="str">
        <f t="shared" si="682"/>
        <v/>
      </c>
      <c r="BP161" s="259" t="str">
        <f t="shared" si="682"/>
        <v/>
      </c>
      <c r="BQ161" s="259" t="str">
        <f t="shared" si="682"/>
        <v/>
      </c>
      <c r="BR161" s="259" t="str">
        <f t="shared" si="682"/>
        <v/>
      </c>
      <c r="BS161" s="259" t="str">
        <f t="shared" si="682"/>
        <v/>
      </c>
      <c r="BT161" s="259" t="str">
        <f t="shared" si="682"/>
        <v/>
      </c>
      <c r="BU161" s="259" t="str">
        <f t="shared" si="682"/>
        <v/>
      </c>
      <c r="BV161" s="259" t="str">
        <f t="shared" si="682"/>
        <v/>
      </c>
      <c r="BW161" s="259" t="str">
        <f t="shared" si="682"/>
        <v/>
      </c>
      <c r="BX161" s="259" t="str">
        <f t="shared" si="683"/>
        <v/>
      </c>
      <c r="BY161" s="259" t="str">
        <f t="shared" si="683"/>
        <v/>
      </c>
      <c r="BZ161" s="259" t="str">
        <f t="shared" si="683"/>
        <v/>
      </c>
      <c r="CA161" s="259" t="str">
        <f t="shared" si="683"/>
        <v/>
      </c>
      <c r="CB161" s="259" t="str">
        <f t="shared" si="683"/>
        <v/>
      </c>
      <c r="CC161" s="259" t="str">
        <f t="shared" si="683"/>
        <v/>
      </c>
      <c r="CD161" s="259" t="str">
        <f t="shared" si="683"/>
        <v/>
      </c>
      <c r="CE161" s="259" t="str">
        <f t="shared" si="683"/>
        <v/>
      </c>
      <c r="CF161" s="260" t="str">
        <f t="shared" si="657"/>
        <v/>
      </c>
      <c r="CG161" s="261" t="str">
        <f t="shared" si="684"/>
        <v/>
      </c>
      <c r="CH161" s="261" t="str">
        <f t="shared" si="684"/>
        <v/>
      </c>
      <c r="CI161" s="261" t="str">
        <f t="shared" si="684"/>
        <v/>
      </c>
      <c r="CJ161" s="261" t="str">
        <f t="shared" si="684"/>
        <v/>
      </c>
      <c r="CK161" s="261" t="str">
        <f t="shared" si="684"/>
        <v/>
      </c>
      <c r="CL161" s="261" t="str">
        <f t="shared" si="684"/>
        <v/>
      </c>
      <c r="CM161" s="261" t="str">
        <f t="shared" si="684"/>
        <v/>
      </c>
      <c r="CN161" s="261" t="str">
        <f t="shared" si="684"/>
        <v/>
      </c>
      <c r="CO161" s="261" t="str">
        <f t="shared" si="684"/>
        <v/>
      </c>
      <c r="CP161" s="261" t="str">
        <f t="shared" si="684"/>
        <v/>
      </c>
      <c r="CQ161" s="261" t="str">
        <f t="shared" si="685"/>
        <v/>
      </c>
      <c r="CR161" s="261" t="str">
        <f t="shared" si="685"/>
        <v/>
      </c>
      <c r="CS161" s="261" t="str">
        <f t="shared" si="685"/>
        <v/>
      </c>
      <c r="CT161" s="261" t="str">
        <f t="shared" si="685"/>
        <v/>
      </c>
      <c r="CU161" s="261" t="str">
        <f t="shared" si="685"/>
        <v/>
      </c>
      <c r="CV161" s="261" t="str">
        <f t="shared" si="685"/>
        <v/>
      </c>
      <c r="CW161" s="261" t="str">
        <f t="shared" si="685"/>
        <v/>
      </c>
      <c r="CX161" s="261" t="str">
        <f t="shared" si="685"/>
        <v/>
      </c>
      <c r="CY161" s="262" t="str">
        <f t="shared" si="658"/>
        <v/>
      </c>
      <c r="CZ161" s="263" t="str">
        <f t="shared" si="686"/>
        <v/>
      </c>
      <c r="DA161" s="263" t="str">
        <f t="shared" si="686"/>
        <v/>
      </c>
      <c r="DB161" s="263" t="str">
        <f t="shared" si="686"/>
        <v/>
      </c>
      <c r="DC161" s="263" t="str">
        <f t="shared" si="686"/>
        <v/>
      </c>
      <c r="DD161" s="263" t="str">
        <f t="shared" si="686"/>
        <v/>
      </c>
      <c r="DE161" s="263" t="str">
        <f t="shared" si="686"/>
        <v/>
      </c>
      <c r="DF161" s="263" t="str">
        <f t="shared" si="686"/>
        <v/>
      </c>
      <c r="DG161" s="263" t="str">
        <f t="shared" si="686"/>
        <v/>
      </c>
      <c r="DH161" s="263" t="str">
        <f t="shared" si="686"/>
        <v/>
      </c>
      <c r="DI161" s="263" t="str">
        <f t="shared" si="686"/>
        <v/>
      </c>
      <c r="DJ161" s="263" t="str">
        <f t="shared" si="687"/>
        <v/>
      </c>
      <c r="DK161" s="263" t="str">
        <f t="shared" si="687"/>
        <v/>
      </c>
      <c r="DL161" s="263" t="str">
        <f t="shared" si="687"/>
        <v/>
      </c>
      <c r="DM161" s="263" t="str">
        <f t="shared" si="687"/>
        <v/>
      </c>
      <c r="DN161" s="263" t="str">
        <f t="shared" si="687"/>
        <v/>
      </c>
      <c r="DO161" s="263" t="str">
        <f t="shared" si="687"/>
        <v/>
      </c>
      <c r="DP161" s="263" t="str">
        <f t="shared" si="687"/>
        <v/>
      </c>
      <c r="DQ161" s="263" t="str">
        <f t="shared" si="687"/>
        <v/>
      </c>
      <c r="DR161" s="264"/>
      <c r="DS161" s="257" t="str">
        <f t="shared" si="649"/>
        <v/>
      </c>
      <c r="DT161" s="257" t="str">
        <f t="shared" si="649"/>
        <v/>
      </c>
      <c r="DU161" s="257" t="str">
        <f t="shared" si="649"/>
        <v/>
      </c>
      <c r="DV161" s="257" t="str">
        <f t="shared" si="649"/>
        <v/>
      </c>
      <c r="DW161" s="257" t="str">
        <f t="shared" si="649"/>
        <v/>
      </c>
      <c r="DX161" s="257" t="str">
        <f t="shared" si="649"/>
        <v/>
      </c>
      <c r="DY161" s="257" t="str">
        <f t="shared" si="649"/>
        <v/>
      </c>
      <c r="DZ161" s="257" t="str">
        <f t="shared" si="649"/>
        <v/>
      </c>
      <c r="EA161" s="257" t="str">
        <f t="shared" si="699"/>
        <v/>
      </c>
      <c r="EB161" s="257" t="str">
        <f t="shared" si="699"/>
        <v/>
      </c>
      <c r="EC161" s="257" t="str">
        <f t="shared" si="699"/>
        <v/>
      </c>
      <c r="ED161" s="257" t="str">
        <f t="shared" si="699"/>
        <v/>
      </c>
      <c r="EE161" s="257" t="str">
        <f t="shared" si="699"/>
        <v/>
      </c>
      <c r="EF161" s="257" t="str">
        <f t="shared" si="699"/>
        <v/>
      </c>
      <c r="EG161" s="257" t="str">
        <f t="shared" si="699"/>
        <v/>
      </c>
      <c r="EH161" s="257" t="str">
        <f t="shared" si="699"/>
        <v/>
      </c>
      <c r="EI161" s="257" t="str">
        <f t="shared" si="699"/>
        <v/>
      </c>
      <c r="EJ161" s="257" t="str">
        <f t="shared" si="699"/>
        <v/>
      </c>
      <c r="EK161" s="259" t="str">
        <f t="shared" si="696"/>
        <v/>
      </c>
      <c r="EL161" s="259" t="str">
        <f t="shared" si="696"/>
        <v/>
      </c>
      <c r="EM161" s="259" t="str">
        <f t="shared" si="690"/>
        <v/>
      </c>
      <c r="EN161" s="259" t="str">
        <f t="shared" si="690"/>
        <v/>
      </c>
      <c r="EO161" s="259" t="str">
        <f t="shared" si="690"/>
        <v/>
      </c>
      <c r="EP161" s="259" t="str">
        <f t="shared" si="690"/>
        <v/>
      </c>
      <c r="EQ161" s="259" t="str">
        <f t="shared" si="690"/>
        <v/>
      </c>
      <c r="ER161" s="259" t="str">
        <f t="shared" si="690"/>
        <v/>
      </c>
      <c r="ES161" s="259" t="str">
        <f t="shared" si="691"/>
        <v/>
      </c>
      <c r="ET161" s="259" t="str">
        <f t="shared" si="692"/>
        <v/>
      </c>
      <c r="EU161" s="259" t="str">
        <f t="shared" si="692"/>
        <v/>
      </c>
      <c r="EV161" s="259" t="str">
        <f t="shared" si="692"/>
        <v/>
      </c>
      <c r="EW161" s="259" t="str">
        <f t="shared" si="692"/>
        <v/>
      </c>
      <c r="EX161" s="259" t="str">
        <f t="shared" si="692"/>
        <v/>
      </c>
      <c r="EY161" s="259" t="str">
        <f t="shared" si="692"/>
        <v/>
      </c>
      <c r="EZ161" s="259" t="str">
        <f t="shared" si="692"/>
        <v/>
      </c>
      <c r="FA161" s="259" t="str">
        <f t="shared" si="692"/>
        <v/>
      </c>
      <c r="FB161" s="259" t="str">
        <f t="shared" si="692"/>
        <v/>
      </c>
      <c r="FC161" s="261" t="str">
        <f>CONCATENATE(IF(LOOKUP($DR$2-1,$AT$7:$DQ$7,$AT161:$DQ161)=FC$9,LOOKUP(FC$2,$AT$7:$DQ$7,$AT161:$DQ161),""),IF(LOOKUP($DR$3-1,$AT$7:$DQ$7,$AT161:$DQ161)=FC$9,LOOKUP(FC$3,$AT$7:$DQ$7,$AT161:$DQ161),""),IF(LOOKUP($DR$4-1,$AT$7:$DQ$7,$AT161:$DQ161)=FC$9,LOOKUP(FC$4,$AT$7:$DQ$7,$AT161:$DQ161),""),IF(LOOKUP($DR$5-1,$AT$7:$DQ$7,$AT161:$DQ161)=FC$9,LOOKUP(FC$5,$AT$7:$DQ$7,$AT161:$DQ161),""))</f>
        <v/>
      </c>
      <c r="FD161" s="261" t="str">
        <f>CONCATENATE(IF(LOOKUP($DR$2-1,$AT$7:$DQ$7,$AT161:$DQ161)=FD$9,LOOKUP(FD$2,$AT$7:$DQ$7,$AT161:$DQ161),""),IF(LOOKUP($DR$3-1,$AT$7:$DQ$7,$AT161:$DQ161)=FD$9,LOOKUP(FD$3,$AT$7:$DQ$7,$AT161:$DQ161),""),IF(LOOKUP($DR$4-1,$AT$7:$DQ$7,$AT161:$DQ161)=FD$9,LOOKUP(FD$4,$AT$7:$DQ$7,$AT161:$DQ161),""),IF(LOOKUP($DR$5-1,$AT$7:$DQ$7,$AT161:$DQ161)=FD$9,LOOKUP(FD$5,$AT$7:$DQ$7,$AT161:$DQ161),""))</f>
        <v/>
      </c>
      <c r="FE161" s="261" t="str">
        <f t="shared" ref="FC161:FJ193" si="701">CONCATENATE(IF(LOOKUP($DR$2-1,$AT$7:$DQ$7,$AT161:$DQ161)=FE$9,LOOKUP(FE$2,$AT$7:$DQ$7,$AT161:$DQ161),""),IF(LOOKUP($DR$3-1,$AT$7:$DQ$7,$AT161:$DQ161)=FE$9,LOOKUP(FE$3,$AT$7:$DQ$7,$AT161:$DQ161),""),IF(LOOKUP($DR$4-1,$AT$7:$DQ$7,$AT161:$DQ161)=FE$9,LOOKUP(FE$4,$AT$7:$DQ$7,$AT161:$DQ161),""),IF(LOOKUP($DR$5-1,$AT$7:$DQ$7,$AT161:$DQ161)=FE$9,LOOKUP(FE$5,$AT$7:$DQ$7,$AT161:$DQ161),""))</f>
        <v/>
      </c>
      <c r="FF161" s="261" t="str">
        <f t="shared" si="701"/>
        <v/>
      </c>
      <c r="FG161" s="261" t="str">
        <f t="shared" si="701"/>
        <v/>
      </c>
      <c r="FH161" s="261" t="str">
        <f t="shared" si="701"/>
        <v/>
      </c>
      <c r="FI161" s="261" t="str">
        <f t="shared" si="701"/>
        <v/>
      </c>
      <c r="FJ161" s="261" t="str">
        <f t="shared" si="701"/>
        <v/>
      </c>
      <c r="FK161" s="261" t="str">
        <f t="shared" ref="FK161:FK197" si="702">CONCATENATE(IF(LOOKUP($DR$2-1,$AT$7:$DQ$7,$AT161:$DQ161)=FK$9,LOOKUP(FK$2,$AT$7:$DQ$7,$AT161:$DQ161),""),IF(LOOKUP($DR$3-1,$AT$7:$DQ$7,$AT161:$DQ161)=FK$9,LOOKUP(FK$3,$AT$7:$DQ$7,$AT161:$DQ161),""),IF(LOOKUP($DR$4-1,$AT$7:$DQ$7,$AT161:$DQ161)=FK$9,LOOKUP(FK$4,$AT$7:$DQ$7,$AT161:$DQ161),""),IF(LOOKUP($DR$5-1,$AT$7:$DQ$7,$AT161:$DQ161)=FK$9,LOOKUP(FK$5,$AT$7:$DQ$7,$AT161:$DQ161),""))</f>
        <v/>
      </c>
      <c r="FL161" s="261" t="str">
        <f t="shared" si="679"/>
        <v/>
      </c>
      <c r="FM161" s="261" t="str">
        <f t="shared" si="679"/>
        <v/>
      </c>
      <c r="FN161" s="261" t="str">
        <f t="shared" si="679"/>
        <v/>
      </c>
      <c r="FO161" s="261" t="str">
        <f t="shared" si="679"/>
        <v/>
      </c>
      <c r="FP161" s="261" t="str">
        <f t="shared" si="679"/>
        <v/>
      </c>
      <c r="FQ161" s="261" t="str">
        <f t="shared" si="679"/>
        <v/>
      </c>
      <c r="FR161" s="261" t="str">
        <f t="shared" si="679"/>
        <v/>
      </c>
      <c r="FS161" s="261" t="str">
        <f t="shared" si="679"/>
        <v/>
      </c>
      <c r="FT161" s="261" t="str">
        <f t="shared" si="679"/>
        <v/>
      </c>
      <c r="FU161" s="263" t="str">
        <f t="shared" si="679"/>
        <v/>
      </c>
      <c r="FV161" s="263" t="str">
        <f t="shared" si="679"/>
        <v/>
      </c>
      <c r="FW161" s="263" t="str">
        <f t="shared" si="679"/>
        <v/>
      </c>
      <c r="FX161" s="263" t="str">
        <f t="shared" si="679"/>
        <v/>
      </c>
      <c r="FY161" s="263" t="str">
        <f t="shared" si="679"/>
        <v/>
      </c>
      <c r="FZ161" s="263" t="str">
        <f t="shared" si="700"/>
        <v/>
      </c>
      <c r="GA161" s="263" t="str">
        <f t="shared" si="700"/>
        <v/>
      </c>
      <c r="GB161" s="263" t="str">
        <f t="shared" si="700"/>
        <v/>
      </c>
      <c r="GC161" s="263" t="str">
        <f t="shared" si="700"/>
        <v/>
      </c>
      <c r="GD161" s="263" t="str">
        <f t="shared" si="693"/>
        <v/>
      </c>
      <c r="GE161" s="263" t="str">
        <f t="shared" si="693"/>
        <v/>
      </c>
      <c r="GF161" s="263" t="str">
        <f t="shared" si="693"/>
        <v/>
      </c>
      <c r="GG161" s="263" t="str">
        <f t="shared" si="693"/>
        <v/>
      </c>
      <c r="GH161" s="263" t="str">
        <f t="shared" si="693"/>
        <v/>
      </c>
      <c r="GI161" s="263" t="str">
        <f t="shared" si="693"/>
        <v/>
      </c>
      <c r="GJ161" s="263" t="str">
        <f t="shared" si="693"/>
        <v/>
      </c>
      <c r="GK161" s="263" t="str">
        <f t="shared" si="693"/>
        <v/>
      </c>
      <c r="GL161" s="263" t="str">
        <f t="shared" si="693"/>
        <v/>
      </c>
      <c r="GM161" s="265" t="str">
        <f t="shared" si="697"/>
        <v/>
      </c>
      <c r="GN161" s="265" t="str">
        <f t="shared" si="697"/>
        <v/>
      </c>
      <c r="GO161" s="265" t="str">
        <f t="shared" si="697"/>
        <v/>
      </c>
      <c r="GP161" s="265" t="str">
        <f t="shared" si="697"/>
        <v/>
      </c>
      <c r="GQ161" s="265" t="str">
        <f t="shared" si="697"/>
        <v/>
      </c>
      <c r="GR161" s="265" t="str">
        <f t="shared" si="697"/>
        <v/>
      </c>
      <c r="GS161" s="265" t="str">
        <f t="shared" si="698"/>
        <v/>
      </c>
      <c r="GT161" s="265" t="str">
        <f t="shared" si="698"/>
        <v/>
      </c>
      <c r="GU161" s="265" t="str">
        <f t="shared" si="698"/>
        <v/>
      </c>
      <c r="GV161" s="265" t="str">
        <f t="shared" si="694"/>
        <v/>
      </c>
      <c r="GW161" s="265" t="str">
        <f t="shared" si="694"/>
        <v/>
      </c>
      <c r="GX161" s="265" t="str">
        <f t="shared" si="694"/>
        <v/>
      </c>
      <c r="GY161" s="265" t="str">
        <f t="shared" si="694"/>
        <v/>
      </c>
      <c r="GZ161" s="265" t="str">
        <f t="shared" si="694"/>
        <v/>
      </c>
      <c r="HA161" s="265" t="str">
        <f t="shared" si="694"/>
        <v/>
      </c>
      <c r="HB161" s="265" t="str">
        <f t="shared" si="694"/>
        <v/>
      </c>
      <c r="HC161" s="265" t="str">
        <f t="shared" si="694"/>
        <v/>
      </c>
      <c r="HD161" s="265" t="str">
        <f t="shared" si="694"/>
        <v/>
      </c>
      <c r="HF161" s="265">
        <f t="shared" si="640"/>
        <v>150</v>
      </c>
      <c r="HG161" s="267" t="str">
        <f t="shared" si="688"/>
        <v/>
      </c>
      <c r="HH161" s="267" t="str">
        <f t="shared" si="688"/>
        <v/>
      </c>
      <c r="HI161" s="267" t="str">
        <f t="shared" si="688"/>
        <v/>
      </c>
      <c r="HJ161" s="267" t="str">
        <f t="shared" si="688"/>
        <v/>
      </c>
      <c r="HK161" s="267" t="str">
        <f t="shared" si="688"/>
        <v/>
      </c>
      <c r="HL161" s="267" t="str">
        <f t="shared" si="688"/>
        <v/>
      </c>
      <c r="HM161" s="267" t="str">
        <f t="shared" si="688"/>
        <v/>
      </c>
      <c r="HN161" s="267" t="str">
        <f t="shared" si="688"/>
        <v/>
      </c>
      <c r="HO161" s="267" t="str">
        <f t="shared" si="688"/>
        <v/>
      </c>
      <c r="HP161" s="267" t="str">
        <f t="shared" si="688"/>
        <v/>
      </c>
      <c r="HQ161" s="267" t="str">
        <f t="shared" si="689"/>
        <v/>
      </c>
      <c r="HR161" s="267" t="str">
        <f t="shared" si="689"/>
        <v/>
      </c>
      <c r="HS161" s="267" t="str">
        <f t="shared" si="689"/>
        <v/>
      </c>
      <c r="HT161" s="267" t="str">
        <f t="shared" si="689"/>
        <v/>
      </c>
      <c r="HU161" s="267" t="str">
        <f t="shared" si="689"/>
        <v/>
      </c>
      <c r="HV161" s="267" t="str">
        <f t="shared" si="689"/>
        <v/>
      </c>
      <c r="HW161" s="267" t="str">
        <f t="shared" si="689"/>
        <v/>
      </c>
      <c r="HX161" s="267" t="str">
        <f t="shared" si="689"/>
        <v/>
      </c>
      <c r="HY161" s="267" t="str">
        <f t="shared" si="689"/>
        <v/>
      </c>
      <c r="HZ161" s="267" t="str">
        <f t="shared" si="689"/>
        <v/>
      </c>
      <c r="IA161" s="264"/>
      <c r="IB161" s="267" t="str">
        <f t="shared" si="567"/>
        <v/>
      </c>
      <c r="IC161" s="267" t="str">
        <f t="shared" si="568"/>
        <v/>
      </c>
      <c r="ID161" s="267" t="str">
        <f t="shared" si="569"/>
        <v/>
      </c>
      <c r="IE161" s="267" t="str">
        <f t="shared" si="570"/>
        <v/>
      </c>
      <c r="IF161" s="267" t="str">
        <f t="shared" si="571"/>
        <v/>
      </c>
      <c r="IG161" s="267" t="str">
        <f t="shared" si="572"/>
        <v/>
      </c>
      <c r="IH161" s="267" t="str">
        <f t="shared" si="573"/>
        <v/>
      </c>
      <c r="II161" s="267" t="str">
        <f t="shared" si="574"/>
        <v/>
      </c>
      <c r="IJ161" s="267" t="str">
        <f t="shared" si="575"/>
        <v/>
      </c>
      <c r="IK161" s="267" t="str">
        <f t="shared" si="576"/>
        <v/>
      </c>
      <c r="IL161" s="267" t="str">
        <f t="shared" si="577"/>
        <v/>
      </c>
      <c r="IM161" s="267" t="str">
        <f t="shared" si="578"/>
        <v/>
      </c>
      <c r="IN161" s="267" t="str">
        <f t="shared" si="579"/>
        <v/>
      </c>
      <c r="IO161" s="267" t="str">
        <f t="shared" si="580"/>
        <v/>
      </c>
      <c r="IP161" s="267" t="str">
        <f t="shared" si="581"/>
        <v/>
      </c>
      <c r="IQ161" s="267" t="str">
        <f t="shared" si="582"/>
        <v/>
      </c>
      <c r="IR161" s="267" t="str">
        <f t="shared" si="583"/>
        <v/>
      </c>
      <c r="IS161" s="267" t="str">
        <f t="shared" si="584"/>
        <v/>
      </c>
      <c r="IT161" s="267" t="str">
        <f t="shared" si="585"/>
        <v/>
      </c>
      <c r="IU161" s="267" t="str">
        <f t="shared" si="586"/>
        <v/>
      </c>
      <c r="IV161" s="264"/>
      <c r="IW161" s="268">
        <v>110</v>
      </c>
      <c r="IX161" s="265" t="str">
        <f t="shared" si="661"/>
        <v/>
      </c>
      <c r="IY161" s="265" t="str">
        <f t="shared" si="695"/>
        <v/>
      </c>
      <c r="IZ161" s="265" t="str">
        <f t="shared" si="695"/>
        <v/>
      </c>
      <c r="JA161" s="265" t="str">
        <f t="shared" si="695"/>
        <v/>
      </c>
      <c r="JB161" s="265" t="str">
        <f t="shared" si="674"/>
        <v/>
      </c>
      <c r="JC161" s="265" t="str">
        <f t="shared" si="674"/>
        <v/>
      </c>
      <c r="JD161" s="265" t="str">
        <f t="shared" si="674"/>
        <v/>
      </c>
      <c r="JE161" s="265" t="str">
        <f t="shared" si="675"/>
        <v/>
      </c>
      <c r="JF161" s="265" t="str">
        <f t="shared" si="675"/>
        <v/>
      </c>
      <c r="JG161" s="265" t="str">
        <f t="shared" si="675"/>
        <v/>
      </c>
      <c r="JH161" s="265" t="str">
        <f t="shared" si="675"/>
        <v/>
      </c>
      <c r="JI161" s="265" t="str">
        <f t="shared" si="675"/>
        <v/>
      </c>
      <c r="JJ161" s="265" t="str">
        <f t="shared" si="675"/>
        <v/>
      </c>
      <c r="JK161" s="265" t="str">
        <f t="shared" si="675"/>
        <v/>
      </c>
      <c r="JL161" s="265" t="str">
        <f t="shared" si="675"/>
        <v/>
      </c>
      <c r="JM161" s="265" t="str">
        <f t="shared" si="675"/>
        <v/>
      </c>
      <c r="JN161" s="265" t="str">
        <f t="shared" si="675"/>
        <v/>
      </c>
      <c r="JO161" s="265" t="str">
        <f t="shared" si="675"/>
        <v/>
      </c>
      <c r="JP161" s="265" t="str">
        <f t="shared" si="675"/>
        <v/>
      </c>
      <c r="JQ161" s="265" t="str">
        <f t="shared" si="675"/>
        <v/>
      </c>
      <c r="JS161" s="265" t="str">
        <f>IF(IX161="","",SUM(IX$12:IX161)-IX161+1)</f>
        <v/>
      </c>
      <c r="JT161" s="265" t="str">
        <f>IF(IY161="","",SUM(IY$12:IY161)-IY161+1)</f>
        <v/>
      </c>
      <c r="JU161" s="265" t="str">
        <f>IF(IZ161="","",SUM(IZ$12:IZ161)-IZ161+1)</f>
        <v/>
      </c>
      <c r="JV161" s="265" t="str">
        <f>IF(JA161="","",SUM(JA$12:JA161)-JA161+1)</f>
        <v/>
      </c>
      <c r="JW161" s="265" t="str">
        <f>IF(JB161="","",SUM(JB$12:JB161)-JB161+1)</f>
        <v/>
      </c>
      <c r="JX161" s="265" t="str">
        <f>IF(JC161="","",SUM(JC$12:JC161)-JC161+1)</f>
        <v/>
      </c>
      <c r="JY161" s="265" t="str">
        <f>IF(JD161="","",SUM(JD$12:JD161)-JD161+1)</f>
        <v/>
      </c>
      <c r="JZ161" s="265" t="str">
        <f>IF(JE161="","",SUM(JE$12:JE161)-JE161+1)</f>
        <v/>
      </c>
      <c r="KA161" s="265" t="str">
        <f>IF(JF161="","",SUM(JF$12:JF161)-JF161+1)</f>
        <v/>
      </c>
      <c r="KB161" s="265" t="str">
        <f>IF(JG161="","",SUM(JG$12:JG161)-JG161+1)</f>
        <v/>
      </c>
      <c r="KC161" s="265" t="str">
        <f>IF(JH161="","",SUM(JH$12:JH161)-JH161+1)</f>
        <v/>
      </c>
      <c r="KD161" s="265" t="str">
        <f>IF(JI161="","",SUM(JI$12:JI161)-JI161+1)</f>
        <v/>
      </c>
      <c r="KE161" s="265" t="str">
        <f>IF(JJ161="","",SUM(JJ$12:JJ161)-JJ161+1)</f>
        <v/>
      </c>
      <c r="KF161" s="265" t="str">
        <f>IF(JK161="","",SUM(JK$12:JK161)-JK161+1)</f>
        <v/>
      </c>
      <c r="KG161" s="265" t="str">
        <f>IF(JL161="","",SUM(JL$12:JL161)-JL161+1)</f>
        <v/>
      </c>
      <c r="KH161" s="265" t="str">
        <f>IF(JM161="","",SUM(JM$12:JM161)-JM161+1)</f>
        <v/>
      </c>
      <c r="KI161" s="265" t="str">
        <f>IF(JN161="","",SUM(JN$12:JN161)-JN161+1)</f>
        <v/>
      </c>
      <c r="KJ161" s="265" t="str">
        <f>IF(JO161="","",SUM(JO$12:JO161)-JO161+1)</f>
        <v/>
      </c>
      <c r="KK161" s="265" t="str">
        <f>IF(JP161="","",SUM(JP$12:JP161)-JP161+1)</f>
        <v/>
      </c>
      <c r="KL161" s="265" t="str">
        <f>IF(JQ161="","",SUM(JQ$12:JQ161)-JQ161+1)</f>
        <v/>
      </c>
      <c r="KN161" s="265"/>
      <c r="KO161" s="265"/>
      <c r="KP161" s="265"/>
      <c r="KQ161" s="265"/>
      <c r="KR161" s="265"/>
      <c r="KS161" s="265"/>
      <c r="KT161" s="265"/>
      <c r="KU161" s="265" t="str">
        <f t="shared" si="587"/>
        <v/>
      </c>
      <c r="KV161" s="265" t="str">
        <f t="shared" si="588"/>
        <v/>
      </c>
      <c r="KW161" s="265" t="str">
        <f t="shared" si="589"/>
        <v/>
      </c>
      <c r="KX161" s="265" t="str">
        <f t="shared" si="590"/>
        <v/>
      </c>
      <c r="KY161" s="265" t="str">
        <f t="shared" si="591"/>
        <v/>
      </c>
      <c r="KZ161" s="265" t="str">
        <f t="shared" si="592"/>
        <v/>
      </c>
      <c r="LA161" s="265" t="str">
        <f t="shared" si="593"/>
        <v/>
      </c>
      <c r="LB161" s="265" t="str">
        <f t="shared" si="594"/>
        <v/>
      </c>
      <c r="LC161" s="265" t="str">
        <f t="shared" si="595"/>
        <v/>
      </c>
      <c r="LD161" s="265" t="str">
        <f t="shared" si="596"/>
        <v/>
      </c>
      <c r="LE161" s="265" t="str">
        <f t="shared" si="597"/>
        <v/>
      </c>
      <c r="LF161" s="265" t="str">
        <f t="shared" si="598"/>
        <v/>
      </c>
      <c r="LG161" s="265" t="str">
        <f t="shared" si="599"/>
        <v/>
      </c>
    </row>
    <row r="162" spans="1:319" s="266" customFormat="1" x14ac:dyDescent="0.25">
      <c r="A162" s="248">
        <f t="shared" si="662"/>
        <v>151</v>
      </c>
      <c r="B162" s="176"/>
      <c r="C162" s="45"/>
      <c r="D162" s="45"/>
      <c r="E162" s="169"/>
      <c r="F162" s="46"/>
      <c r="G162" s="172"/>
      <c r="H162" s="54"/>
      <c r="I162" s="54"/>
      <c r="J162" s="54"/>
      <c r="K162" s="54"/>
      <c r="L162" s="248"/>
      <c r="M162" s="248"/>
      <c r="N162" s="44"/>
      <c r="O162" s="44"/>
      <c r="P162" s="43"/>
      <c r="Q162" s="43"/>
      <c r="R162" s="43"/>
      <c r="S162" s="43" t="str">
        <f t="shared" si="643"/>
        <v/>
      </c>
      <c r="T162" s="54"/>
      <c r="U162" s="54"/>
      <c r="V162" s="54"/>
      <c r="W162" s="343" t="str">
        <f t="shared" si="513"/>
        <v/>
      </c>
      <c r="X162" s="344" t="str">
        <f t="shared" si="514"/>
        <v/>
      </c>
      <c r="Y162" s="45"/>
      <c r="Z162" s="45"/>
      <c r="AA162" s="54"/>
      <c r="AB162" s="54"/>
      <c r="AC162" s="54"/>
      <c r="AD162" s="44"/>
      <c r="AE162" s="44"/>
      <c r="AF162" s="44"/>
      <c r="AG162" s="45"/>
      <c r="AH162" s="45"/>
      <c r="AI162" s="45"/>
      <c r="AJ162" s="46"/>
      <c r="AK162" s="46"/>
      <c r="AL162" s="46"/>
      <c r="AN162" s="307" t="str">
        <f t="shared" si="652"/>
        <v/>
      </c>
      <c r="AO162" s="256" t="str">
        <f t="shared" si="653"/>
        <v/>
      </c>
      <c r="AP162" s="45" t="str">
        <f t="shared" si="660"/>
        <v/>
      </c>
      <c r="AQ162" s="308" t="str">
        <f t="shared" si="663"/>
        <v/>
      </c>
      <c r="AR162" s="43" t="str">
        <f t="shared" si="654"/>
        <v/>
      </c>
      <c r="AS162" s="255"/>
      <c r="AT162" s="256" t="str">
        <f t="shared" si="655"/>
        <v/>
      </c>
      <c r="AU162" s="257" t="str">
        <f t="shared" ref="AU162:BD171" si="703">IF($AT162="","",IF(AND(AU$11-LOOKUP(AU$8,$AA$8:$AL$8,$AA162:$AL162)&gt;=0,AU$11-LOOKUP(AU$8,$AA$8:$AL$8,$AA162:$AL162)&lt;LOOKUP(AU$8+1,$AA$8:$AL$8,$AA162:$AL162)),AU$11,""))</f>
        <v/>
      </c>
      <c r="AV162" s="257" t="str">
        <f t="shared" si="703"/>
        <v/>
      </c>
      <c r="AW162" s="257" t="str">
        <f t="shared" si="703"/>
        <v/>
      </c>
      <c r="AX162" s="257" t="str">
        <f t="shared" si="703"/>
        <v/>
      </c>
      <c r="AY162" s="257" t="str">
        <f t="shared" si="703"/>
        <v/>
      </c>
      <c r="AZ162" s="257" t="str">
        <f t="shared" si="703"/>
        <v/>
      </c>
      <c r="BA162" s="257" t="str">
        <f t="shared" si="703"/>
        <v/>
      </c>
      <c r="BB162" s="257" t="str">
        <f t="shared" si="703"/>
        <v/>
      </c>
      <c r="BC162" s="257" t="str">
        <f t="shared" si="703"/>
        <v/>
      </c>
      <c r="BD162" s="257" t="str">
        <f t="shared" si="703"/>
        <v/>
      </c>
      <c r="BE162" s="257" t="str">
        <f t="shared" ref="BE162:BL171" si="704">IF($AT162="","",IF(AND(BE$11-LOOKUP(BE$8,$AA$8:$AL$8,$AA162:$AL162)&gt;=0,BE$11-LOOKUP(BE$8,$AA$8:$AL$8,$AA162:$AL162)&lt;LOOKUP(BE$8+1,$AA$8:$AL$8,$AA162:$AL162)),BE$11,""))</f>
        <v/>
      </c>
      <c r="BF162" s="257" t="str">
        <f t="shared" si="704"/>
        <v/>
      </c>
      <c r="BG162" s="257" t="str">
        <f t="shared" si="704"/>
        <v/>
      </c>
      <c r="BH162" s="257" t="str">
        <f t="shared" si="704"/>
        <v/>
      </c>
      <c r="BI162" s="257" t="str">
        <f t="shared" si="704"/>
        <v/>
      </c>
      <c r="BJ162" s="257" t="str">
        <f t="shared" si="704"/>
        <v/>
      </c>
      <c r="BK162" s="257" t="str">
        <f t="shared" si="704"/>
        <v/>
      </c>
      <c r="BL162" s="257" t="str">
        <f t="shared" si="704"/>
        <v/>
      </c>
      <c r="BM162" s="258" t="str">
        <f t="shared" si="656"/>
        <v/>
      </c>
      <c r="BN162" s="259" t="str">
        <f t="shared" ref="BN162:BW171" si="705">IF($AT162="","",IF(AND(BN$11-LOOKUP(BN$8,$AA$8:$AL$8,$AA162:$AL162)&gt;=0,BN$11-LOOKUP(BN$8,$AA$8:$AL$8,$AA162:$AL162)&lt;LOOKUP(BN$8+1,$AA$8:$AL$8,$AA162:$AL162)),BN$11,""))</f>
        <v/>
      </c>
      <c r="BO162" s="259" t="str">
        <f t="shared" si="705"/>
        <v/>
      </c>
      <c r="BP162" s="259" t="str">
        <f t="shared" si="705"/>
        <v/>
      </c>
      <c r="BQ162" s="259" t="str">
        <f t="shared" si="705"/>
        <v/>
      </c>
      <c r="BR162" s="259" t="str">
        <f t="shared" si="705"/>
        <v/>
      </c>
      <c r="BS162" s="259" t="str">
        <f t="shared" si="705"/>
        <v/>
      </c>
      <c r="BT162" s="259" t="str">
        <f t="shared" si="705"/>
        <v/>
      </c>
      <c r="BU162" s="259" t="str">
        <f t="shared" si="705"/>
        <v/>
      </c>
      <c r="BV162" s="259" t="str">
        <f t="shared" si="705"/>
        <v/>
      </c>
      <c r="BW162" s="259" t="str">
        <f t="shared" si="705"/>
        <v/>
      </c>
      <c r="BX162" s="259" t="str">
        <f t="shared" ref="BX162:CE171" si="706">IF($AT162="","",IF(AND(BX$11-LOOKUP(BX$8,$AA$8:$AL$8,$AA162:$AL162)&gt;=0,BX$11-LOOKUP(BX$8,$AA$8:$AL$8,$AA162:$AL162)&lt;LOOKUP(BX$8+1,$AA$8:$AL$8,$AA162:$AL162)),BX$11,""))</f>
        <v/>
      </c>
      <c r="BY162" s="259" t="str">
        <f t="shared" si="706"/>
        <v/>
      </c>
      <c r="BZ162" s="259" t="str">
        <f t="shared" si="706"/>
        <v/>
      </c>
      <c r="CA162" s="259" t="str">
        <f t="shared" si="706"/>
        <v/>
      </c>
      <c r="CB162" s="259" t="str">
        <f t="shared" si="706"/>
        <v/>
      </c>
      <c r="CC162" s="259" t="str">
        <f t="shared" si="706"/>
        <v/>
      </c>
      <c r="CD162" s="259" t="str">
        <f t="shared" si="706"/>
        <v/>
      </c>
      <c r="CE162" s="259" t="str">
        <f t="shared" si="706"/>
        <v/>
      </c>
      <c r="CF162" s="260" t="str">
        <f t="shared" si="657"/>
        <v/>
      </c>
      <c r="CG162" s="261" t="str">
        <f t="shared" ref="CG162:CP171" si="707">IF($AT162="","",IF(AND(CG$11-LOOKUP(CG$8,$AA$8:$AL$8,$AA162:$AL162)&gt;=0,CG$11-LOOKUP(CG$8,$AA$8:$AL$8,$AA162:$AL162)&lt;LOOKUP(CG$8+1,$AA$8:$AL$8,$AA162:$AL162)),CG$11,""))</f>
        <v/>
      </c>
      <c r="CH162" s="261" t="str">
        <f t="shared" si="707"/>
        <v/>
      </c>
      <c r="CI162" s="261" t="str">
        <f t="shared" si="707"/>
        <v/>
      </c>
      <c r="CJ162" s="261" t="str">
        <f t="shared" si="707"/>
        <v/>
      </c>
      <c r="CK162" s="261" t="str">
        <f t="shared" si="707"/>
        <v/>
      </c>
      <c r="CL162" s="261" t="str">
        <f t="shared" si="707"/>
        <v/>
      </c>
      <c r="CM162" s="261" t="str">
        <f t="shared" si="707"/>
        <v/>
      </c>
      <c r="CN162" s="261" t="str">
        <f t="shared" si="707"/>
        <v/>
      </c>
      <c r="CO162" s="261" t="str">
        <f t="shared" si="707"/>
        <v/>
      </c>
      <c r="CP162" s="261" t="str">
        <f t="shared" si="707"/>
        <v/>
      </c>
      <c r="CQ162" s="261" t="str">
        <f t="shared" ref="CQ162:CX171" si="708">IF($AT162="","",IF(AND(CQ$11-LOOKUP(CQ$8,$AA$8:$AL$8,$AA162:$AL162)&gt;=0,CQ$11-LOOKUP(CQ$8,$AA$8:$AL$8,$AA162:$AL162)&lt;LOOKUP(CQ$8+1,$AA$8:$AL$8,$AA162:$AL162)),CQ$11,""))</f>
        <v/>
      </c>
      <c r="CR162" s="261" t="str">
        <f t="shared" si="708"/>
        <v/>
      </c>
      <c r="CS162" s="261" t="str">
        <f t="shared" si="708"/>
        <v/>
      </c>
      <c r="CT162" s="261" t="str">
        <f t="shared" si="708"/>
        <v/>
      </c>
      <c r="CU162" s="261" t="str">
        <f t="shared" si="708"/>
        <v/>
      </c>
      <c r="CV162" s="261" t="str">
        <f t="shared" si="708"/>
        <v/>
      </c>
      <c r="CW162" s="261" t="str">
        <f t="shared" si="708"/>
        <v/>
      </c>
      <c r="CX162" s="261" t="str">
        <f t="shared" si="708"/>
        <v/>
      </c>
      <c r="CY162" s="262" t="str">
        <f t="shared" si="658"/>
        <v/>
      </c>
      <c r="CZ162" s="263" t="str">
        <f t="shared" ref="CZ162:DI171" si="709">IF($AT162="","",IF(AND(CZ$11-LOOKUP(CZ$8,$AA$8:$AL$8,$AA162:$AL162)&gt;=0,CZ$11-LOOKUP(CZ$8,$AA$8:$AL$8,$AA162:$AL162)&lt;LOOKUP(CZ$8+1,$AA$8:$AL$8,$AA162:$AL162)),CZ$11,""))</f>
        <v/>
      </c>
      <c r="DA162" s="263" t="str">
        <f t="shared" si="709"/>
        <v/>
      </c>
      <c r="DB162" s="263" t="str">
        <f t="shared" si="709"/>
        <v/>
      </c>
      <c r="DC162" s="263" t="str">
        <f t="shared" si="709"/>
        <v/>
      </c>
      <c r="DD162" s="263" t="str">
        <f t="shared" si="709"/>
        <v/>
      </c>
      <c r="DE162" s="263" t="str">
        <f t="shared" si="709"/>
        <v/>
      </c>
      <c r="DF162" s="263" t="str">
        <f t="shared" si="709"/>
        <v/>
      </c>
      <c r="DG162" s="263" t="str">
        <f t="shared" si="709"/>
        <v/>
      </c>
      <c r="DH162" s="263" t="str">
        <f t="shared" si="709"/>
        <v/>
      </c>
      <c r="DI162" s="263" t="str">
        <f t="shared" si="709"/>
        <v/>
      </c>
      <c r="DJ162" s="263" t="str">
        <f t="shared" ref="DJ162:DQ171" si="710">IF($AT162="","",IF(AND(DJ$11-LOOKUP(DJ$8,$AA$8:$AL$8,$AA162:$AL162)&gt;=0,DJ$11-LOOKUP(DJ$8,$AA$8:$AL$8,$AA162:$AL162)&lt;LOOKUP(DJ$8+1,$AA$8:$AL$8,$AA162:$AL162)),DJ$11,""))</f>
        <v/>
      </c>
      <c r="DK162" s="263" t="str">
        <f t="shared" si="710"/>
        <v/>
      </c>
      <c r="DL162" s="263" t="str">
        <f t="shared" si="710"/>
        <v/>
      </c>
      <c r="DM162" s="263" t="str">
        <f t="shared" si="710"/>
        <v/>
      </c>
      <c r="DN162" s="263" t="str">
        <f t="shared" si="710"/>
        <v/>
      </c>
      <c r="DO162" s="263" t="str">
        <f t="shared" si="710"/>
        <v/>
      </c>
      <c r="DP162" s="263" t="str">
        <f t="shared" si="710"/>
        <v/>
      </c>
      <c r="DQ162" s="263" t="str">
        <f t="shared" si="710"/>
        <v/>
      </c>
      <c r="DR162" s="264"/>
      <c r="DS162" s="257" t="str">
        <f t="shared" si="649"/>
        <v/>
      </c>
      <c r="DT162" s="257" t="str">
        <f t="shared" si="649"/>
        <v/>
      </c>
      <c r="DU162" s="257" t="str">
        <f t="shared" si="649"/>
        <v/>
      </c>
      <c r="DV162" s="257" t="str">
        <f t="shared" si="649"/>
        <v/>
      </c>
      <c r="DW162" s="257" t="str">
        <f t="shared" si="649"/>
        <v/>
      </c>
      <c r="DX162" s="257" t="str">
        <f t="shared" si="649"/>
        <v/>
      </c>
      <c r="DY162" s="257" t="str">
        <f t="shared" si="649"/>
        <v/>
      </c>
      <c r="DZ162" s="257" t="str">
        <f t="shared" si="649"/>
        <v/>
      </c>
      <c r="EA162" s="257" t="str">
        <f t="shared" si="699"/>
        <v/>
      </c>
      <c r="EB162" s="257" t="str">
        <f t="shared" si="699"/>
        <v/>
      </c>
      <c r="EC162" s="257" t="str">
        <f t="shared" si="699"/>
        <v/>
      </c>
      <c r="ED162" s="257" t="str">
        <f t="shared" si="699"/>
        <v/>
      </c>
      <c r="EE162" s="257" t="str">
        <f t="shared" si="699"/>
        <v/>
      </c>
      <c r="EF162" s="257" t="str">
        <f t="shared" si="699"/>
        <v/>
      </c>
      <c r="EG162" s="257" t="str">
        <f t="shared" si="699"/>
        <v/>
      </c>
      <c r="EH162" s="257" t="str">
        <f t="shared" si="699"/>
        <v/>
      </c>
      <c r="EI162" s="257" t="str">
        <f t="shared" si="699"/>
        <v/>
      </c>
      <c r="EJ162" s="257" t="str">
        <f t="shared" si="699"/>
        <v/>
      </c>
      <c r="EK162" s="259" t="str">
        <f t="shared" si="696"/>
        <v/>
      </c>
      <c r="EL162" s="259" t="str">
        <f t="shared" si="696"/>
        <v/>
      </c>
      <c r="EM162" s="259" t="str">
        <f t="shared" si="690"/>
        <v/>
      </c>
      <c r="EN162" s="259" t="str">
        <f t="shared" si="690"/>
        <v/>
      </c>
      <c r="EO162" s="259" t="str">
        <f t="shared" si="690"/>
        <v/>
      </c>
      <c r="EP162" s="259" t="str">
        <f t="shared" si="690"/>
        <v/>
      </c>
      <c r="EQ162" s="259" t="str">
        <f t="shared" si="690"/>
        <v/>
      </c>
      <c r="ER162" s="259" t="str">
        <f t="shared" si="690"/>
        <v/>
      </c>
      <c r="ES162" s="259" t="str">
        <f t="shared" si="691"/>
        <v/>
      </c>
      <c r="ET162" s="259" t="str">
        <f t="shared" si="692"/>
        <v/>
      </c>
      <c r="EU162" s="259" t="str">
        <f t="shared" si="692"/>
        <v/>
      </c>
      <c r="EV162" s="259" t="str">
        <f t="shared" si="692"/>
        <v/>
      </c>
      <c r="EW162" s="259" t="str">
        <f t="shared" si="692"/>
        <v/>
      </c>
      <c r="EX162" s="259" t="str">
        <f t="shared" si="692"/>
        <v/>
      </c>
      <c r="EY162" s="259" t="str">
        <f t="shared" si="692"/>
        <v/>
      </c>
      <c r="EZ162" s="259" t="str">
        <f t="shared" si="692"/>
        <v/>
      </c>
      <c r="FA162" s="259" t="str">
        <f t="shared" si="692"/>
        <v/>
      </c>
      <c r="FB162" s="259" t="str">
        <f t="shared" si="692"/>
        <v/>
      </c>
      <c r="FC162" s="261" t="str">
        <f t="shared" si="701"/>
        <v/>
      </c>
      <c r="FD162" s="261" t="str">
        <f t="shared" si="701"/>
        <v/>
      </c>
      <c r="FE162" s="261" t="str">
        <f t="shared" si="701"/>
        <v/>
      </c>
      <c r="FF162" s="261" t="str">
        <f t="shared" si="701"/>
        <v/>
      </c>
      <c r="FG162" s="261" t="str">
        <f t="shared" si="701"/>
        <v/>
      </c>
      <c r="FH162" s="261" t="str">
        <f t="shared" si="701"/>
        <v/>
      </c>
      <c r="FI162" s="261" t="str">
        <f t="shared" si="701"/>
        <v/>
      </c>
      <c r="FJ162" s="261" t="str">
        <f t="shared" si="701"/>
        <v/>
      </c>
      <c r="FK162" s="261" t="str">
        <f t="shared" si="702"/>
        <v/>
      </c>
      <c r="FL162" s="261" t="str">
        <f t="shared" si="679"/>
        <v/>
      </c>
      <c r="FM162" s="261" t="str">
        <f t="shared" si="679"/>
        <v/>
      </c>
      <c r="FN162" s="261" t="str">
        <f t="shared" si="679"/>
        <v/>
      </c>
      <c r="FO162" s="261" t="str">
        <f t="shared" si="679"/>
        <v/>
      </c>
      <c r="FP162" s="261" t="str">
        <f t="shared" si="679"/>
        <v/>
      </c>
      <c r="FQ162" s="261" t="str">
        <f t="shared" si="679"/>
        <v/>
      </c>
      <c r="FR162" s="261" t="str">
        <f t="shared" si="679"/>
        <v/>
      </c>
      <c r="FS162" s="261" t="str">
        <f t="shared" si="679"/>
        <v/>
      </c>
      <c r="FT162" s="261" t="str">
        <f t="shared" si="679"/>
        <v/>
      </c>
      <c r="FU162" s="263" t="str">
        <f t="shared" si="679"/>
        <v/>
      </c>
      <c r="FV162" s="263" t="str">
        <f t="shared" si="679"/>
        <v/>
      </c>
      <c r="FW162" s="263" t="str">
        <f t="shared" si="679"/>
        <v/>
      </c>
      <c r="FX162" s="263" t="str">
        <f t="shared" si="679"/>
        <v/>
      </c>
      <c r="FY162" s="263" t="str">
        <f t="shared" si="679"/>
        <v/>
      </c>
      <c r="FZ162" s="263" t="str">
        <f t="shared" si="700"/>
        <v/>
      </c>
      <c r="GA162" s="263" t="str">
        <f t="shared" si="700"/>
        <v/>
      </c>
      <c r="GB162" s="263" t="str">
        <f t="shared" si="700"/>
        <v/>
      </c>
      <c r="GC162" s="263" t="str">
        <f t="shared" si="700"/>
        <v/>
      </c>
      <c r="GD162" s="263" t="str">
        <f t="shared" si="693"/>
        <v/>
      </c>
      <c r="GE162" s="263" t="str">
        <f t="shared" si="693"/>
        <v/>
      </c>
      <c r="GF162" s="263" t="str">
        <f t="shared" si="693"/>
        <v/>
      </c>
      <c r="GG162" s="263" t="str">
        <f t="shared" si="693"/>
        <v/>
      </c>
      <c r="GH162" s="263" t="str">
        <f t="shared" si="693"/>
        <v/>
      </c>
      <c r="GI162" s="263" t="str">
        <f t="shared" si="693"/>
        <v/>
      </c>
      <c r="GJ162" s="263" t="str">
        <f t="shared" si="693"/>
        <v/>
      </c>
      <c r="GK162" s="263" t="str">
        <f t="shared" si="693"/>
        <v/>
      </c>
      <c r="GL162" s="263" t="str">
        <f t="shared" si="693"/>
        <v/>
      </c>
      <c r="GM162" s="265" t="str">
        <f t="shared" si="697"/>
        <v/>
      </c>
      <c r="GN162" s="265" t="str">
        <f t="shared" si="697"/>
        <v/>
      </c>
      <c r="GO162" s="265" t="str">
        <f t="shared" si="697"/>
        <v/>
      </c>
      <c r="GP162" s="265" t="str">
        <f t="shared" si="697"/>
        <v/>
      </c>
      <c r="GQ162" s="265" t="str">
        <f t="shared" si="697"/>
        <v/>
      </c>
      <c r="GR162" s="265" t="str">
        <f t="shared" si="697"/>
        <v/>
      </c>
      <c r="GS162" s="265" t="str">
        <f t="shared" si="698"/>
        <v/>
      </c>
      <c r="GT162" s="265" t="str">
        <f t="shared" si="698"/>
        <v/>
      </c>
      <c r="GU162" s="265" t="str">
        <f t="shared" si="698"/>
        <v/>
      </c>
      <c r="GV162" s="265" t="str">
        <f t="shared" si="694"/>
        <v/>
      </c>
      <c r="GW162" s="265" t="str">
        <f t="shared" si="694"/>
        <v/>
      </c>
      <c r="GX162" s="265" t="str">
        <f t="shared" si="694"/>
        <v/>
      </c>
      <c r="GY162" s="265" t="str">
        <f t="shared" si="694"/>
        <v/>
      </c>
      <c r="GZ162" s="265" t="str">
        <f t="shared" si="694"/>
        <v/>
      </c>
      <c r="HA162" s="265" t="str">
        <f t="shared" si="694"/>
        <v/>
      </c>
      <c r="HB162" s="265" t="str">
        <f t="shared" si="694"/>
        <v/>
      </c>
      <c r="HC162" s="265" t="str">
        <f t="shared" si="694"/>
        <v/>
      </c>
      <c r="HD162" s="265" t="str">
        <f t="shared" si="694"/>
        <v/>
      </c>
      <c r="HF162" s="265">
        <f t="shared" si="640"/>
        <v>151</v>
      </c>
      <c r="HG162" s="267" t="str">
        <f t="shared" ref="HG162:HP171" si="711">IF($B162="","",IF($AR162=HG$11,$A162,""))</f>
        <v/>
      </c>
      <c r="HH162" s="267" t="str">
        <f t="shared" si="711"/>
        <v/>
      </c>
      <c r="HI162" s="267" t="str">
        <f t="shared" si="711"/>
        <v/>
      </c>
      <c r="HJ162" s="267" t="str">
        <f t="shared" si="711"/>
        <v/>
      </c>
      <c r="HK162" s="267" t="str">
        <f t="shared" si="711"/>
        <v/>
      </c>
      <c r="HL162" s="267" t="str">
        <f t="shared" si="711"/>
        <v/>
      </c>
      <c r="HM162" s="267" t="str">
        <f t="shared" si="711"/>
        <v/>
      </c>
      <c r="HN162" s="267" t="str">
        <f t="shared" si="711"/>
        <v/>
      </c>
      <c r="HO162" s="267" t="str">
        <f t="shared" si="711"/>
        <v/>
      </c>
      <c r="HP162" s="267" t="str">
        <f t="shared" si="711"/>
        <v/>
      </c>
      <c r="HQ162" s="267" t="str">
        <f t="shared" ref="HQ162:HZ171" si="712">IF($B162="","",IF($AR162=HQ$11,$A162,""))</f>
        <v/>
      </c>
      <c r="HR162" s="267" t="str">
        <f t="shared" si="712"/>
        <v/>
      </c>
      <c r="HS162" s="267" t="str">
        <f t="shared" si="712"/>
        <v/>
      </c>
      <c r="HT162" s="267" t="str">
        <f t="shared" si="712"/>
        <v/>
      </c>
      <c r="HU162" s="267" t="str">
        <f t="shared" si="712"/>
        <v/>
      </c>
      <c r="HV162" s="267" t="str">
        <f t="shared" si="712"/>
        <v/>
      </c>
      <c r="HW162" s="267" t="str">
        <f t="shared" si="712"/>
        <v/>
      </c>
      <c r="HX162" s="267" t="str">
        <f t="shared" si="712"/>
        <v/>
      </c>
      <c r="HY162" s="267" t="str">
        <f t="shared" si="712"/>
        <v/>
      </c>
      <c r="HZ162" s="267" t="str">
        <f t="shared" si="712"/>
        <v/>
      </c>
      <c r="IA162" s="264"/>
      <c r="IB162" s="267" t="str">
        <f t="shared" si="567"/>
        <v/>
      </c>
      <c r="IC162" s="267" t="str">
        <f t="shared" si="568"/>
        <v/>
      </c>
      <c r="ID162" s="267" t="str">
        <f t="shared" si="569"/>
        <v/>
      </c>
      <c r="IE162" s="267" t="str">
        <f t="shared" si="570"/>
        <v/>
      </c>
      <c r="IF162" s="267" t="str">
        <f t="shared" si="571"/>
        <v/>
      </c>
      <c r="IG162" s="267" t="str">
        <f t="shared" si="572"/>
        <v/>
      </c>
      <c r="IH162" s="267" t="str">
        <f t="shared" si="573"/>
        <v/>
      </c>
      <c r="II162" s="267" t="str">
        <f t="shared" si="574"/>
        <v/>
      </c>
      <c r="IJ162" s="267" t="str">
        <f t="shared" si="575"/>
        <v/>
      </c>
      <c r="IK162" s="267" t="str">
        <f t="shared" si="576"/>
        <v/>
      </c>
      <c r="IL162" s="267" t="str">
        <f t="shared" si="577"/>
        <v/>
      </c>
      <c r="IM162" s="267" t="str">
        <f t="shared" si="578"/>
        <v/>
      </c>
      <c r="IN162" s="267" t="str">
        <f t="shared" si="579"/>
        <v/>
      </c>
      <c r="IO162" s="267" t="str">
        <f t="shared" si="580"/>
        <v/>
      </c>
      <c r="IP162" s="267" t="str">
        <f t="shared" si="581"/>
        <v/>
      </c>
      <c r="IQ162" s="267" t="str">
        <f t="shared" si="582"/>
        <v/>
      </c>
      <c r="IR162" s="267" t="str">
        <f t="shared" si="583"/>
        <v/>
      </c>
      <c r="IS162" s="267" t="str">
        <f t="shared" si="584"/>
        <v/>
      </c>
      <c r="IT162" s="267" t="str">
        <f t="shared" si="585"/>
        <v/>
      </c>
      <c r="IU162" s="267" t="str">
        <f t="shared" si="586"/>
        <v/>
      </c>
      <c r="IV162" s="264"/>
      <c r="IW162" s="268">
        <v>110</v>
      </c>
      <c r="IX162" s="265" t="str">
        <f t="shared" si="661"/>
        <v/>
      </c>
      <c r="IY162" s="265" t="str">
        <f t="shared" si="695"/>
        <v/>
      </c>
      <c r="IZ162" s="265" t="str">
        <f t="shared" si="695"/>
        <v/>
      </c>
      <c r="JA162" s="265" t="str">
        <f t="shared" si="695"/>
        <v/>
      </c>
      <c r="JB162" s="265" t="str">
        <f t="shared" ref="JB162:JD182" si="713">IF(LEN(JB$5)&lt;$IW162,"", VALUE(MID(JB$5,$IW162,1)))</f>
        <v/>
      </c>
      <c r="JC162" s="265" t="str">
        <f t="shared" si="713"/>
        <v/>
      </c>
      <c r="JD162" s="265" t="str">
        <f t="shared" si="713"/>
        <v/>
      </c>
      <c r="JE162" s="265" t="str">
        <f t="shared" si="675"/>
        <v/>
      </c>
      <c r="JF162" s="265" t="str">
        <f t="shared" si="675"/>
        <v/>
      </c>
      <c r="JG162" s="265" t="str">
        <f t="shared" si="675"/>
        <v/>
      </c>
      <c r="JH162" s="265" t="str">
        <f t="shared" si="675"/>
        <v/>
      </c>
      <c r="JI162" s="265" t="str">
        <f t="shared" si="675"/>
        <v/>
      </c>
      <c r="JJ162" s="265" t="str">
        <f t="shared" si="675"/>
        <v/>
      </c>
      <c r="JK162" s="265" t="str">
        <f t="shared" si="675"/>
        <v/>
      </c>
      <c r="JL162" s="265" t="str">
        <f t="shared" si="675"/>
        <v/>
      </c>
      <c r="JM162" s="265" t="str">
        <f t="shared" si="675"/>
        <v/>
      </c>
      <c r="JN162" s="265" t="str">
        <f t="shared" si="675"/>
        <v/>
      </c>
      <c r="JO162" s="265" t="str">
        <f t="shared" si="675"/>
        <v/>
      </c>
      <c r="JP162" s="265" t="str">
        <f t="shared" si="675"/>
        <v/>
      </c>
      <c r="JQ162" s="265" t="str">
        <f t="shared" si="675"/>
        <v/>
      </c>
      <c r="JS162" s="265" t="str">
        <f>IF(IX162="","",SUM(IX$12:IX162)-IX162+1)</f>
        <v/>
      </c>
      <c r="JT162" s="265" t="str">
        <f>IF(IY162="","",SUM(IY$12:IY162)-IY162+1)</f>
        <v/>
      </c>
      <c r="JU162" s="265" t="str">
        <f>IF(IZ162="","",SUM(IZ$12:IZ162)-IZ162+1)</f>
        <v/>
      </c>
      <c r="JV162" s="265" t="str">
        <f>IF(JA162="","",SUM(JA$12:JA162)-JA162+1)</f>
        <v/>
      </c>
      <c r="JW162" s="265" t="str">
        <f>IF(JB162="","",SUM(JB$12:JB162)-JB162+1)</f>
        <v/>
      </c>
      <c r="JX162" s="265" t="str">
        <f>IF(JC162="","",SUM(JC$12:JC162)-JC162+1)</f>
        <v/>
      </c>
      <c r="JY162" s="265" t="str">
        <f>IF(JD162="","",SUM(JD$12:JD162)-JD162+1)</f>
        <v/>
      </c>
      <c r="JZ162" s="265" t="str">
        <f>IF(JE162="","",SUM(JE$12:JE162)-JE162+1)</f>
        <v/>
      </c>
      <c r="KA162" s="265" t="str">
        <f>IF(JF162="","",SUM(JF$12:JF162)-JF162+1)</f>
        <v/>
      </c>
      <c r="KB162" s="265" t="str">
        <f>IF(JG162="","",SUM(JG$12:JG162)-JG162+1)</f>
        <v/>
      </c>
      <c r="KC162" s="265" t="str">
        <f>IF(JH162="","",SUM(JH$12:JH162)-JH162+1)</f>
        <v/>
      </c>
      <c r="KD162" s="265" t="str">
        <f>IF(JI162="","",SUM(JI$12:JI162)-JI162+1)</f>
        <v/>
      </c>
      <c r="KE162" s="265" t="str">
        <f>IF(JJ162="","",SUM(JJ$12:JJ162)-JJ162+1)</f>
        <v/>
      </c>
      <c r="KF162" s="265" t="str">
        <f>IF(JK162="","",SUM(JK$12:JK162)-JK162+1)</f>
        <v/>
      </c>
      <c r="KG162" s="265" t="str">
        <f>IF(JL162="","",SUM(JL$12:JL162)-JL162+1)</f>
        <v/>
      </c>
      <c r="KH162" s="265" t="str">
        <f>IF(JM162="","",SUM(JM$12:JM162)-JM162+1)</f>
        <v/>
      </c>
      <c r="KI162" s="265" t="str">
        <f>IF(JN162="","",SUM(JN$12:JN162)-JN162+1)</f>
        <v/>
      </c>
      <c r="KJ162" s="265" t="str">
        <f>IF(JO162="","",SUM(JO$12:JO162)-JO162+1)</f>
        <v/>
      </c>
      <c r="KK162" s="265" t="str">
        <f>IF(JP162="","",SUM(JP$12:JP162)-JP162+1)</f>
        <v/>
      </c>
      <c r="KL162" s="265" t="str">
        <f>IF(JQ162="","",SUM(JQ$12:JQ162)-JQ162+1)</f>
        <v/>
      </c>
      <c r="KN162" s="265"/>
      <c r="KO162" s="265"/>
      <c r="KP162" s="265"/>
      <c r="KQ162" s="265"/>
      <c r="KR162" s="265"/>
      <c r="KS162" s="265"/>
      <c r="KT162" s="265"/>
      <c r="KU162" s="265" t="str">
        <f t="shared" si="587"/>
        <v/>
      </c>
      <c r="KV162" s="265" t="str">
        <f t="shared" si="588"/>
        <v/>
      </c>
      <c r="KW162" s="265" t="str">
        <f t="shared" si="589"/>
        <v/>
      </c>
      <c r="KX162" s="265" t="str">
        <f t="shared" si="590"/>
        <v/>
      </c>
      <c r="KY162" s="265" t="str">
        <f t="shared" si="591"/>
        <v/>
      </c>
      <c r="KZ162" s="265" t="str">
        <f t="shared" si="592"/>
        <v/>
      </c>
      <c r="LA162" s="265" t="str">
        <f t="shared" si="593"/>
        <v/>
      </c>
      <c r="LB162" s="265" t="str">
        <f t="shared" si="594"/>
        <v/>
      </c>
      <c r="LC162" s="265" t="str">
        <f t="shared" si="595"/>
        <v/>
      </c>
      <c r="LD162" s="265" t="str">
        <f t="shared" si="596"/>
        <v/>
      </c>
      <c r="LE162" s="265" t="str">
        <f t="shared" si="597"/>
        <v/>
      </c>
      <c r="LF162" s="265" t="str">
        <f t="shared" si="598"/>
        <v/>
      </c>
      <c r="LG162" s="265" t="str">
        <f t="shared" si="599"/>
        <v/>
      </c>
    </row>
    <row r="163" spans="1:319" s="266" customFormat="1" x14ac:dyDescent="0.25">
      <c r="A163" s="248">
        <f t="shared" si="662"/>
        <v>152</v>
      </c>
      <c r="B163" s="176"/>
      <c r="C163" s="45"/>
      <c r="D163" s="45"/>
      <c r="E163" s="169"/>
      <c r="F163" s="46"/>
      <c r="G163" s="172"/>
      <c r="H163" s="54"/>
      <c r="I163" s="54"/>
      <c r="J163" s="54"/>
      <c r="K163" s="54"/>
      <c r="L163" s="248"/>
      <c r="M163" s="248"/>
      <c r="N163" s="44"/>
      <c r="O163" s="44"/>
      <c r="P163" s="43"/>
      <c r="Q163" s="43"/>
      <c r="R163" s="43"/>
      <c r="S163" s="43" t="str">
        <f t="shared" si="643"/>
        <v/>
      </c>
      <c r="T163" s="54"/>
      <c r="U163" s="54"/>
      <c r="V163" s="54"/>
      <c r="W163" s="343" t="str">
        <f t="shared" si="513"/>
        <v/>
      </c>
      <c r="X163" s="344" t="str">
        <f t="shared" si="514"/>
        <v/>
      </c>
      <c r="Y163" s="45"/>
      <c r="Z163" s="45"/>
      <c r="AA163" s="54"/>
      <c r="AB163" s="54"/>
      <c r="AC163" s="54"/>
      <c r="AD163" s="44"/>
      <c r="AE163" s="44"/>
      <c r="AF163" s="44"/>
      <c r="AG163" s="45"/>
      <c r="AH163" s="45"/>
      <c r="AI163" s="45"/>
      <c r="AJ163" s="46"/>
      <c r="AK163" s="46"/>
      <c r="AL163" s="46"/>
      <c r="AN163" s="307" t="str">
        <f t="shared" si="652"/>
        <v/>
      </c>
      <c r="AO163" s="256" t="str">
        <f t="shared" si="653"/>
        <v/>
      </c>
      <c r="AP163" s="45" t="str">
        <f t="shared" si="660"/>
        <v/>
      </c>
      <c r="AQ163" s="308" t="str">
        <f t="shared" si="663"/>
        <v/>
      </c>
      <c r="AR163" s="43" t="str">
        <f t="shared" si="654"/>
        <v/>
      </c>
      <c r="AS163" s="255"/>
      <c r="AT163" s="256" t="str">
        <f t="shared" si="655"/>
        <v/>
      </c>
      <c r="AU163" s="257" t="str">
        <f t="shared" si="703"/>
        <v/>
      </c>
      <c r="AV163" s="257" t="str">
        <f t="shared" si="703"/>
        <v/>
      </c>
      <c r="AW163" s="257" t="str">
        <f t="shared" si="703"/>
        <v/>
      </c>
      <c r="AX163" s="257" t="str">
        <f t="shared" si="703"/>
        <v/>
      </c>
      <c r="AY163" s="257" t="str">
        <f t="shared" si="703"/>
        <v/>
      </c>
      <c r="AZ163" s="257" t="str">
        <f t="shared" si="703"/>
        <v/>
      </c>
      <c r="BA163" s="257" t="str">
        <f t="shared" si="703"/>
        <v/>
      </c>
      <c r="BB163" s="257" t="str">
        <f t="shared" si="703"/>
        <v/>
      </c>
      <c r="BC163" s="257" t="str">
        <f t="shared" si="703"/>
        <v/>
      </c>
      <c r="BD163" s="257" t="str">
        <f t="shared" si="703"/>
        <v/>
      </c>
      <c r="BE163" s="257" t="str">
        <f t="shared" si="704"/>
        <v/>
      </c>
      <c r="BF163" s="257" t="str">
        <f t="shared" si="704"/>
        <v/>
      </c>
      <c r="BG163" s="257" t="str">
        <f t="shared" si="704"/>
        <v/>
      </c>
      <c r="BH163" s="257" t="str">
        <f t="shared" si="704"/>
        <v/>
      </c>
      <c r="BI163" s="257" t="str">
        <f t="shared" si="704"/>
        <v/>
      </c>
      <c r="BJ163" s="257" t="str">
        <f t="shared" si="704"/>
        <v/>
      </c>
      <c r="BK163" s="257" t="str">
        <f t="shared" si="704"/>
        <v/>
      </c>
      <c r="BL163" s="257" t="str">
        <f t="shared" si="704"/>
        <v/>
      </c>
      <c r="BM163" s="258" t="str">
        <f t="shared" si="656"/>
        <v/>
      </c>
      <c r="BN163" s="259" t="str">
        <f t="shared" si="705"/>
        <v/>
      </c>
      <c r="BO163" s="259" t="str">
        <f t="shared" si="705"/>
        <v/>
      </c>
      <c r="BP163" s="259" t="str">
        <f t="shared" si="705"/>
        <v/>
      </c>
      <c r="BQ163" s="259" t="str">
        <f t="shared" si="705"/>
        <v/>
      </c>
      <c r="BR163" s="259" t="str">
        <f t="shared" si="705"/>
        <v/>
      </c>
      <c r="BS163" s="259" t="str">
        <f t="shared" si="705"/>
        <v/>
      </c>
      <c r="BT163" s="259" t="str">
        <f t="shared" si="705"/>
        <v/>
      </c>
      <c r="BU163" s="259" t="str">
        <f t="shared" si="705"/>
        <v/>
      </c>
      <c r="BV163" s="259" t="str">
        <f t="shared" si="705"/>
        <v/>
      </c>
      <c r="BW163" s="259" t="str">
        <f t="shared" si="705"/>
        <v/>
      </c>
      <c r="BX163" s="259" t="str">
        <f t="shared" si="706"/>
        <v/>
      </c>
      <c r="BY163" s="259" t="str">
        <f t="shared" si="706"/>
        <v/>
      </c>
      <c r="BZ163" s="259" t="str">
        <f t="shared" si="706"/>
        <v/>
      </c>
      <c r="CA163" s="259" t="str">
        <f t="shared" si="706"/>
        <v/>
      </c>
      <c r="CB163" s="259" t="str">
        <f t="shared" si="706"/>
        <v/>
      </c>
      <c r="CC163" s="259" t="str">
        <f t="shared" si="706"/>
        <v/>
      </c>
      <c r="CD163" s="259" t="str">
        <f t="shared" si="706"/>
        <v/>
      </c>
      <c r="CE163" s="259" t="str">
        <f t="shared" si="706"/>
        <v/>
      </c>
      <c r="CF163" s="260" t="str">
        <f t="shared" si="657"/>
        <v/>
      </c>
      <c r="CG163" s="261" t="str">
        <f t="shared" si="707"/>
        <v/>
      </c>
      <c r="CH163" s="261" t="str">
        <f t="shared" si="707"/>
        <v/>
      </c>
      <c r="CI163" s="261" t="str">
        <f t="shared" si="707"/>
        <v/>
      </c>
      <c r="CJ163" s="261" t="str">
        <f t="shared" si="707"/>
        <v/>
      </c>
      <c r="CK163" s="261" t="str">
        <f t="shared" si="707"/>
        <v/>
      </c>
      <c r="CL163" s="261" t="str">
        <f t="shared" si="707"/>
        <v/>
      </c>
      <c r="CM163" s="261" t="str">
        <f t="shared" si="707"/>
        <v/>
      </c>
      <c r="CN163" s="261" t="str">
        <f t="shared" si="707"/>
        <v/>
      </c>
      <c r="CO163" s="261" t="str">
        <f t="shared" si="707"/>
        <v/>
      </c>
      <c r="CP163" s="261" t="str">
        <f t="shared" si="707"/>
        <v/>
      </c>
      <c r="CQ163" s="261" t="str">
        <f t="shared" si="708"/>
        <v/>
      </c>
      <c r="CR163" s="261" t="str">
        <f t="shared" si="708"/>
        <v/>
      </c>
      <c r="CS163" s="261" t="str">
        <f t="shared" si="708"/>
        <v/>
      </c>
      <c r="CT163" s="261" t="str">
        <f t="shared" si="708"/>
        <v/>
      </c>
      <c r="CU163" s="261" t="str">
        <f t="shared" si="708"/>
        <v/>
      </c>
      <c r="CV163" s="261" t="str">
        <f t="shared" si="708"/>
        <v/>
      </c>
      <c r="CW163" s="261" t="str">
        <f t="shared" si="708"/>
        <v/>
      </c>
      <c r="CX163" s="261" t="str">
        <f t="shared" si="708"/>
        <v/>
      </c>
      <c r="CY163" s="262" t="str">
        <f t="shared" si="658"/>
        <v/>
      </c>
      <c r="CZ163" s="263" t="str">
        <f t="shared" si="709"/>
        <v/>
      </c>
      <c r="DA163" s="263" t="str">
        <f t="shared" si="709"/>
        <v/>
      </c>
      <c r="DB163" s="263" t="str">
        <f t="shared" si="709"/>
        <v/>
      </c>
      <c r="DC163" s="263" t="str">
        <f t="shared" si="709"/>
        <v/>
      </c>
      <c r="DD163" s="263" t="str">
        <f t="shared" si="709"/>
        <v/>
      </c>
      <c r="DE163" s="263" t="str">
        <f t="shared" si="709"/>
        <v/>
      </c>
      <c r="DF163" s="263" t="str">
        <f t="shared" si="709"/>
        <v/>
      </c>
      <c r="DG163" s="263" t="str">
        <f t="shared" si="709"/>
        <v/>
      </c>
      <c r="DH163" s="263" t="str">
        <f t="shared" si="709"/>
        <v/>
      </c>
      <c r="DI163" s="263" t="str">
        <f t="shared" si="709"/>
        <v/>
      </c>
      <c r="DJ163" s="263" t="str">
        <f t="shared" si="710"/>
        <v/>
      </c>
      <c r="DK163" s="263" t="str">
        <f t="shared" si="710"/>
        <v/>
      </c>
      <c r="DL163" s="263" t="str">
        <f t="shared" si="710"/>
        <v/>
      </c>
      <c r="DM163" s="263" t="str">
        <f t="shared" si="710"/>
        <v/>
      </c>
      <c r="DN163" s="263" t="str">
        <f t="shared" si="710"/>
        <v/>
      </c>
      <c r="DO163" s="263" t="str">
        <f t="shared" si="710"/>
        <v/>
      </c>
      <c r="DP163" s="263" t="str">
        <f t="shared" si="710"/>
        <v/>
      </c>
      <c r="DQ163" s="263" t="str">
        <f t="shared" si="710"/>
        <v/>
      </c>
      <c r="DR163" s="264"/>
      <c r="DS163" s="257" t="str">
        <f t="shared" si="649"/>
        <v/>
      </c>
      <c r="DT163" s="257" t="str">
        <f t="shared" si="649"/>
        <v/>
      </c>
      <c r="DU163" s="257" t="str">
        <f t="shared" si="649"/>
        <v/>
      </c>
      <c r="DV163" s="257" t="str">
        <f t="shared" si="649"/>
        <v/>
      </c>
      <c r="DW163" s="257" t="str">
        <f t="shared" si="649"/>
        <v/>
      </c>
      <c r="DX163" s="257" t="str">
        <f t="shared" si="649"/>
        <v/>
      </c>
      <c r="DY163" s="257" t="str">
        <f t="shared" si="649"/>
        <v/>
      </c>
      <c r="DZ163" s="257" t="str">
        <f t="shared" si="649"/>
        <v/>
      </c>
      <c r="EA163" s="257" t="str">
        <f t="shared" si="699"/>
        <v/>
      </c>
      <c r="EB163" s="257" t="str">
        <f t="shared" si="699"/>
        <v/>
      </c>
      <c r="EC163" s="257" t="str">
        <f t="shared" si="699"/>
        <v/>
      </c>
      <c r="ED163" s="257" t="str">
        <f t="shared" si="699"/>
        <v/>
      </c>
      <c r="EE163" s="257" t="str">
        <f t="shared" si="699"/>
        <v/>
      </c>
      <c r="EF163" s="257" t="str">
        <f t="shared" si="699"/>
        <v/>
      </c>
      <c r="EG163" s="257" t="str">
        <f t="shared" si="699"/>
        <v/>
      </c>
      <c r="EH163" s="257" t="str">
        <f t="shared" si="699"/>
        <v/>
      </c>
      <c r="EI163" s="257" t="str">
        <f t="shared" si="699"/>
        <v/>
      </c>
      <c r="EJ163" s="257" t="str">
        <f t="shared" si="699"/>
        <v/>
      </c>
      <c r="EK163" s="259" t="str">
        <f t="shared" si="696"/>
        <v/>
      </c>
      <c r="EL163" s="259" t="str">
        <f t="shared" si="696"/>
        <v/>
      </c>
      <c r="EM163" s="259" t="str">
        <f t="shared" si="690"/>
        <v/>
      </c>
      <c r="EN163" s="259" t="str">
        <f t="shared" si="690"/>
        <v/>
      </c>
      <c r="EO163" s="259" t="str">
        <f t="shared" si="690"/>
        <v/>
      </c>
      <c r="EP163" s="259" t="str">
        <f t="shared" si="690"/>
        <v/>
      </c>
      <c r="EQ163" s="259" t="str">
        <f t="shared" si="690"/>
        <v/>
      </c>
      <c r="ER163" s="259" t="str">
        <f t="shared" si="690"/>
        <v/>
      </c>
      <c r="ES163" s="259" t="str">
        <f t="shared" si="691"/>
        <v/>
      </c>
      <c r="ET163" s="259" t="str">
        <f t="shared" si="692"/>
        <v/>
      </c>
      <c r="EU163" s="259" t="str">
        <f t="shared" si="692"/>
        <v/>
      </c>
      <c r="EV163" s="259" t="str">
        <f t="shared" si="692"/>
        <v/>
      </c>
      <c r="EW163" s="259" t="str">
        <f t="shared" si="692"/>
        <v/>
      </c>
      <c r="EX163" s="259" t="str">
        <f t="shared" si="692"/>
        <v/>
      </c>
      <c r="EY163" s="259" t="str">
        <f t="shared" si="692"/>
        <v/>
      </c>
      <c r="EZ163" s="259" t="str">
        <f t="shared" si="692"/>
        <v/>
      </c>
      <c r="FA163" s="259" t="str">
        <f t="shared" si="692"/>
        <v/>
      </c>
      <c r="FB163" s="259" t="str">
        <f t="shared" si="692"/>
        <v/>
      </c>
      <c r="FC163" s="261" t="str">
        <f t="shared" si="701"/>
        <v/>
      </c>
      <c r="FD163" s="261" t="str">
        <f t="shared" si="701"/>
        <v/>
      </c>
      <c r="FE163" s="261" t="str">
        <f t="shared" si="701"/>
        <v/>
      </c>
      <c r="FF163" s="261" t="str">
        <f t="shared" si="701"/>
        <v/>
      </c>
      <c r="FG163" s="261" t="str">
        <f t="shared" si="701"/>
        <v/>
      </c>
      <c r="FH163" s="261" t="str">
        <f t="shared" si="701"/>
        <v/>
      </c>
      <c r="FI163" s="261" t="str">
        <f t="shared" si="701"/>
        <v/>
      </c>
      <c r="FJ163" s="261" t="str">
        <f t="shared" si="701"/>
        <v/>
      </c>
      <c r="FK163" s="261" t="str">
        <f t="shared" si="702"/>
        <v/>
      </c>
      <c r="FL163" s="261" t="str">
        <f t="shared" si="679"/>
        <v/>
      </c>
      <c r="FM163" s="261" t="str">
        <f t="shared" si="679"/>
        <v/>
      </c>
      <c r="FN163" s="261" t="str">
        <f t="shared" si="679"/>
        <v/>
      </c>
      <c r="FO163" s="261" t="str">
        <f t="shared" si="679"/>
        <v/>
      </c>
      <c r="FP163" s="261" t="str">
        <f t="shared" si="679"/>
        <v/>
      </c>
      <c r="FQ163" s="261" t="str">
        <f t="shared" si="679"/>
        <v/>
      </c>
      <c r="FR163" s="261" t="str">
        <f t="shared" si="679"/>
        <v/>
      </c>
      <c r="FS163" s="261" t="str">
        <f t="shared" si="679"/>
        <v/>
      </c>
      <c r="FT163" s="261" t="str">
        <f t="shared" si="679"/>
        <v/>
      </c>
      <c r="FU163" s="263" t="str">
        <f t="shared" si="679"/>
        <v/>
      </c>
      <c r="FV163" s="263" t="str">
        <f t="shared" si="679"/>
        <v/>
      </c>
      <c r="FW163" s="263" t="str">
        <f t="shared" si="679"/>
        <v/>
      </c>
      <c r="FX163" s="263" t="str">
        <f t="shared" si="679"/>
        <v/>
      </c>
      <c r="FY163" s="263" t="str">
        <f t="shared" si="679"/>
        <v/>
      </c>
      <c r="FZ163" s="263" t="str">
        <f t="shared" si="700"/>
        <v/>
      </c>
      <c r="GA163" s="263" t="str">
        <f t="shared" si="700"/>
        <v/>
      </c>
      <c r="GB163" s="263" t="str">
        <f t="shared" si="700"/>
        <v/>
      </c>
      <c r="GC163" s="263" t="str">
        <f t="shared" si="700"/>
        <v/>
      </c>
      <c r="GD163" s="263" t="str">
        <f t="shared" si="693"/>
        <v/>
      </c>
      <c r="GE163" s="263" t="str">
        <f t="shared" si="693"/>
        <v/>
      </c>
      <c r="GF163" s="263" t="str">
        <f t="shared" si="693"/>
        <v/>
      </c>
      <c r="GG163" s="263" t="str">
        <f t="shared" si="693"/>
        <v/>
      </c>
      <c r="GH163" s="263" t="str">
        <f t="shared" si="693"/>
        <v/>
      </c>
      <c r="GI163" s="263" t="str">
        <f t="shared" si="693"/>
        <v/>
      </c>
      <c r="GJ163" s="263" t="str">
        <f t="shared" si="693"/>
        <v/>
      </c>
      <c r="GK163" s="263" t="str">
        <f t="shared" si="693"/>
        <v/>
      </c>
      <c r="GL163" s="263" t="str">
        <f t="shared" si="693"/>
        <v/>
      </c>
      <c r="GM163" s="265" t="str">
        <f t="shared" si="697"/>
        <v/>
      </c>
      <c r="GN163" s="265" t="str">
        <f t="shared" si="697"/>
        <v/>
      </c>
      <c r="GO163" s="265" t="str">
        <f t="shared" si="697"/>
        <v/>
      </c>
      <c r="GP163" s="265" t="str">
        <f t="shared" si="697"/>
        <v/>
      </c>
      <c r="GQ163" s="265" t="str">
        <f t="shared" si="697"/>
        <v/>
      </c>
      <c r="GR163" s="265" t="str">
        <f t="shared" si="697"/>
        <v/>
      </c>
      <c r="GS163" s="265" t="str">
        <f t="shared" si="698"/>
        <v/>
      </c>
      <c r="GT163" s="265" t="str">
        <f t="shared" si="698"/>
        <v/>
      </c>
      <c r="GU163" s="265" t="str">
        <f t="shared" si="698"/>
        <v/>
      </c>
      <c r="GV163" s="265" t="str">
        <f t="shared" si="694"/>
        <v/>
      </c>
      <c r="GW163" s="265" t="str">
        <f t="shared" si="694"/>
        <v/>
      </c>
      <c r="GX163" s="265" t="str">
        <f t="shared" si="694"/>
        <v/>
      </c>
      <c r="GY163" s="265" t="str">
        <f t="shared" si="694"/>
        <v/>
      </c>
      <c r="GZ163" s="265" t="str">
        <f t="shared" si="694"/>
        <v/>
      </c>
      <c r="HA163" s="265" t="str">
        <f t="shared" si="694"/>
        <v/>
      </c>
      <c r="HB163" s="265" t="str">
        <f t="shared" si="694"/>
        <v/>
      </c>
      <c r="HC163" s="265" t="str">
        <f t="shared" si="694"/>
        <v/>
      </c>
      <c r="HD163" s="265" t="str">
        <f t="shared" si="694"/>
        <v/>
      </c>
      <c r="HF163" s="265">
        <f t="shared" si="640"/>
        <v>152</v>
      </c>
      <c r="HG163" s="267" t="str">
        <f t="shared" si="711"/>
        <v/>
      </c>
      <c r="HH163" s="267" t="str">
        <f t="shared" si="711"/>
        <v/>
      </c>
      <c r="HI163" s="267" t="str">
        <f t="shared" si="711"/>
        <v/>
      </c>
      <c r="HJ163" s="267" t="str">
        <f t="shared" si="711"/>
        <v/>
      </c>
      <c r="HK163" s="267" t="str">
        <f t="shared" si="711"/>
        <v/>
      </c>
      <c r="HL163" s="267" t="str">
        <f t="shared" si="711"/>
        <v/>
      </c>
      <c r="HM163" s="267" t="str">
        <f t="shared" si="711"/>
        <v/>
      </c>
      <c r="HN163" s="267" t="str">
        <f t="shared" si="711"/>
        <v/>
      </c>
      <c r="HO163" s="267" t="str">
        <f t="shared" si="711"/>
        <v/>
      </c>
      <c r="HP163" s="267" t="str">
        <f t="shared" si="711"/>
        <v/>
      </c>
      <c r="HQ163" s="267" t="str">
        <f t="shared" si="712"/>
        <v/>
      </c>
      <c r="HR163" s="267" t="str">
        <f t="shared" si="712"/>
        <v/>
      </c>
      <c r="HS163" s="267" t="str">
        <f t="shared" si="712"/>
        <v/>
      </c>
      <c r="HT163" s="267" t="str">
        <f t="shared" si="712"/>
        <v/>
      </c>
      <c r="HU163" s="267" t="str">
        <f t="shared" si="712"/>
        <v/>
      </c>
      <c r="HV163" s="267" t="str">
        <f t="shared" si="712"/>
        <v/>
      </c>
      <c r="HW163" s="267" t="str">
        <f t="shared" si="712"/>
        <v/>
      </c>
      <c r="HX163" s="267" t="str">
        <f t="shared" si="712"/>
        <v/>
      </c>
      <c r="HY163" s="267" t="str">
        <f t="shared" si="712"/>
        <v/>
      </c>
      <c r="HZ163" s="267" t="str">
        <f t="shared" si="712"/>
        <v/>
      </c>
      <c r="IA163" s="264"/>
      <c r="IB163" s="267" t="str">
        <f t="shared" si="567"/>
        <v/>
      </c>
      <c r="IC163" s="267" t="str">
        <f t="shared" si="568"/>
        <v/>
      </c>
      <c r="ID163" s="267" t="str">
        <f t="shared" si="569"/>
        <v/>
      </c>
      <c r="IE163" s="267" t="str">
        <f t="shared" si="570"/>
        <v/>
      </c>
      <c r="IF163" s="267" t="str">
        <f t="shared" si="571"/>
        <v/>
      </c>
      <c r="IG163" s="267" t="str">
        <f t="shared" si="572"/>
        <v/>
      </c>
      <c r="IH163" s="267" t="str">
        <f t="shared" si="573"/>
        <v/>
      </c>
      <c r="II163" s="267" t="str">
        <f t="shared" si="574"/>
        <v/>
      </c>
      <c r="IJ163" s="267" t="str">
        <f t="shared" si="575"/>
        <v/>
      </c>
      <c r="IK163" s="267" t="str">
        <f t="shared" si="576"/>
        <v/>
      </c>
      <c r="IL163" s="267" t="str">
        <f t="shared" si="577"/>
        <v/>
      </c>
      <c r="IM163" s="267" t="str">
        <f t="shared" si="578"/>
        <v/>
      </c>
      <c r="IN163" s="267" t="str">
        <f t="shared" si="579"/>
        <v/>
      </c>
      <c r="IO163" s="267" t="str">
        <f t="shared" si="580"/>
        <v/>
      </c>
      <c r="IP163" s="267" t="str">
        <f t="shared" si="581"/>
        <v/>
      </c>
      <c r="IQ163" s="267" t="str">
        <f t="shared" si="582"/>
        <v/>
      </c>
      <c r="IR163" s="267" t="str">
        <f t="shared" si="583"/>
        <v/>
      </c>
      <c r="IS163" s="267" t="str">
        <f t="shared" si="584"/>
        <v/>
      </c>
      <c r="IT163" s="267" t="str">
        <f t="shared" si="585"/>
        <v/>
      </c>
      <c r="IU163" s="267" t="str">
        <f t="shared" si="586"/>
        <v/>
      </c>
      <c r="IV163" s="264"/>
      <c r="IW163" s="268">
        <v>110</v>
      </c>
      <c r="IX163" s="265" t="str">
        <f t="shared" si="661"/>
        <v/>
      </c>
      <c r="IY163" s="265" t="str">
        <f t="shared" si="695"/>
        <v/>
      </c>
      <c r="IZ163" s="265" t="str">
        <f t="shared" si="695"/>
        <v/>
      </c>
      <c r="JA163" s="265" t="str">
        <f t="shared" si="695"/>
        <v/>
      </c>
      <c r="JB163" s="265" t="str">
        <f t="shared" si="713"/>
        <v/>
      </c>
      <c r="JC163" s="265" t="str">
        <f t="shared" si="713"/>
        <v/>
      </c>
      <c r="JD163" s="265" t="str">
        <f t="shared" si="713"/>
        <v/>
      </c>
      <c r="JE163" s="265" t="str">
        <f t="shared" si="675"/>
        <v/>
      </c>
      <c r="JF163" s="265" t="str">
        <f t="shared" si="675"/>
        <v/>
      </c>
      <c r="JG163" s="265" t="str">
        <f t="shared" si="675"/>
        <v/>
      </c>
      <c r="JH163" s="265" t="str">
        <f t="shared" si="675"/>
        <v/>
      </c>
      <c r="JI163" s="265" t="str">
        <f t="shared" si="675"/>
        <v/>
      </c>
      <c r="JJ163" s="265" t="str">
        <f t="shared" si="675"/>
        <v/>
      </c>
      <c r="JK163" s="265" t="str">
        <f t="shared" si="675"/>
        <v/>
      </c>
      <c r="JL163" s="265" t="str">
        <f t="shared" si="675"/>
        <v/>
      </c>
      <c r="JM163" s="265" t="str">
        <f t="shared" si="675"/>
        <v/>
      </c>
      <c r="JN163" s="265" t="str">
        <f t="shared" si="675"/>
        <v/>
      </c>
      <c r="JO163" s="265" t="str">
        <f t="shared" si="675"/>
        <v/>
      </c>
      <c r="JP163" s="265" t="str">
        <f t="shared" si="675"/>
        <v/>
      </c>
      <c r="JQ163" s="265" t="str">
        <f t="shared" si="675"/>
        <v/>
      </c>
      <c r="JS163" s="265" t="str">
        <f>IF(IX163="","",SUM(IX$12:IX163)-IX163+1)</f>
        <v/>
      </c>
      <c r="JT163" s="265" t="str">
        <f>IF(IY163="","",SUM(IY$12:IY163)-IY163+1)</f>
        <v/>
      </c>
      <c r="JU163" s="265" t="str">
        <f>IF(IZ163="","",SUM(IZ$12:IZ163)-IZ163+1)</f>
        <v/>
      </c>
      <c r="JV163" s="265" t="str">
        <f>IF(JA163="","",SUM(JA$12:JA163)-JA163+1)</f>
        <v/>
      </c>
      <c r="JW163" s="265" t="str">
        <f>IF(JB163="","",SUM(JB$12:JB163)-JB163+1)</f>
        <v/>
      </c>
      <c r="JX163" s="265" t="str">
        <f>IF(JC163="","",SUM(JC$12:JC163)-JC163+1)</f>
        <v/>
      </c>
      <c r="JY163" s="265" t="str">
        <f>IF(JD163="","",SUM(JD$12:JD163)-JD163+1)</f>
        <v/>
      </c>
      <c r="JZ163" s="265" t="str">
        <f>IF(JE163="","",SUM(JE$12:JE163)-JE163+1)</f>
        <v/>
      </c>
      <c r="KA163" s="265" t="str">
        <f>IF(JF163="","",SUM(JF$12:JF163)-JF163+1)</f>
        <v/>
      </c>
      <c r="KB163" s="265" t="str">
        <f>IF(JG163="","",SUM(JG$12:JG163)-JG163+1)</f>
        <v/>
      </c>
      <c r="KC163" s="265" t="str">
        <f>IF(JH163="","",SUM(JH$12:JH163)-JH163+1)</f>
        <v/>
      </c>
      <c r="KD163" s="265" t="str">
        <f>IF(JI163="","",SUM(JI$12:JI163)-JI163+1)</f>
        <v/>
      </c>
      <c r="KE163" s="265" t="str">
        <f>IF(JJ163="","",SUM(JJ$12:JJ163)-JJ163+1)</f>
        <v/>
      </c>
      <c r="KF163" s="265" t="str">
        <f>IF(JK163="","",SUM(JK$12:JK163)-JK163+1)</f>
        <v/>
      </c>
      <c r="KG163" s="265" t="str">
        <f>IF(JL163="","",SUM(JL$12:JL163)-JL163+1)</f>
        <v/>
      </c>
      <c r="KH163" s="265" t="str">
        <f>IF(JM163="","",SUM(JM$12:JM163)-JM163+1)</f>
        <v/>
      </c>
      <c r="KI163" s="265" t="str">
        <f>IF(JN163="","",SUM(JN$12:JN163)-JN163+1)</f>
        <v/>
      </c>
      <c r="KJ163" s="265" t="str">
        <f>IF(JO163="","",SUM(JO$12:JO163)-JO163+1)</f>
        <v/>
      </c>
      <c r="KK163" s="265" t="str">
        <f>IF(JP163="","",SUM(JP$12:JP163)-JP163+1)</f>
        <v/>
      </c>
      <c r="KL163" s="265" t="str">
        <f>IF(JQ163="","",SUM(JQ$12:JQ163)-JQ163+1)</f>
        <v/>
      </c>
      <c r="KN163" s="265"/>
      <c r="KO163" s="265"/>
      <c r="KP163" s="265"/>
      <c r="KQ163" s="265"/>
      <c r="KR163" s="265"/>
      <c r="KS163" s="265"/>
      <c r="KT163" s="265"/>
      <c r="KU163" s="265" t="str">
        <f t="shared" si="587"/>
        <v/>
      </c>
      <c r="KV163" s="265" t="str">
        <f t="shared" si="588"/>
        <v/>
      </c>
      <c r="KW163" s="265" t="str">
        <f t="shared" si="589"/>
        <v/>
      </c>
      <c r="KX163" s="265" t="str">
        <f t="shared" si="590"/>
        <v/>
      </c>
      <c r="KY163" s="265" t="str">
        <f t="shared" si="591"/>
        <v/>
      </c>
      <c r="KZ163" s="265" t="str">
        <f t="shared" si="592"/>
        <v/>
      </c>
      <c r="LA163" s="265" t="str">
        <f t="shared" si="593"/>
        <v/>
      </c>
      <c r="LB163" s="265" t="str">
        <f t="shared" si="594"/>
        <v/>
      </c>
      <c r="LC163" s="265" t="str">
        <f t="shared" si="595"/>
        <v/>
      </c>
      <c r="LD163" s="265" t="str">
        <f t="shared" si="596"/>
        <v/>
      </c>
      <c r="LE163" s="265" t="str">
        <f t="shared" si="597"/>
        <v/>
      </c>
      <c r="LF163" s="265" t="str">
        <f t="shared" si="598"/>
        <v/>
      </c>
      <c r="LG163" s="265" t="str">
        <f t="shared" si="599"/>
        <v/>
      </c>
    </row>
    <row r="164" spans="1:319" s="266" customFormat="1" x14ac:dyDescent="0.25">
      <c r="A164" s="248">
        <f t="shared" si="662"/>
        <v>153</v>
      </c>
      <c r="B164" s="176"/>
      <c r="C164" s="45"/>
      <c r="D164" s="45"/>
      <c r="E164" s="169"/>
      <c r="F164" s="46"/>
      <c r="G164" s="172"/>
      <c r="H164" s="54"/>
      <c r="I164" s="54"/>
      <c r="J164" s="54"/>
      <c r="K164" s="54"/>
      <c r="L164" s="248"/>
      <c r="M164" s="248"/>
      <c r="N164" s="44"/>
      <c r="O164" s="44"/>
      <c r="P164" s="43"/>
      <c r="Q164" s="43"/>
      <c r="R164" s="43"/>
      <c r="S164" s="43" t="str">
        <f t="shared" si="643"/>
        <v/>
      </c>
      <c r="T164" s="54"/>
      <c r="U164" s="54"/>
      <c r="V164" s="54"/>
      <c r="W164" s="343" t="str">
        <f t="shared" si="513"/>
        <v/>
      </c>
      <c r="X164" s="344" t="str">
        <f t="shared" si="514"/>
        <v/>
      </c>
      <c r="Y164" s="45"/>
      <c r="Z164" s="45"/>
      <c r="AA164" s="54"/>
      <c r="AB164" s="54"/>
      <c r="AC164" s="54"/>
      <c r="AD164" s="44"/>
      <c r="AE164" s="44"/>
      <c r="AF164" s="44"/>
      <c r="AG164" s="45"/>
      <c r="AH164" s="45"/>
      <c r="AI164" s="45"/>
      <c r="AJ164" s="46"/>
      <c r="AK164" s="46"/>
      <c r="AL164" s="46"/>
      <c r="AN164" s="307" t="str">
        <f t="shared" si="652"/>
        <v/>
      </c>
      <c r="AO164" s="256" t="str">
        <f t="shared" si="653"/>
        <v/>
      </c>
      <c r="AP164" s="45" t="str">
        <f t="shared" si="660"/>
        <v/>
      </c>
      <c r="AQ164" s="308" t="str">
        <f t="shared" si="663"/>
        <v/>
      </c>
      <c r="AR164" s="43" t="str">
        <f t="shared" si="654"/>
        <v/>
      </c>
      <c r="AS164" s="255"/>
      <c r="AT164" s="256" t="str">
        <f t="shared" si="655"/>
        <v/>
      </c>
      <c r="AU164" s="257" t="str">
        <f t="shared" si="703"/>
        <v/>
      </c>
      <c r="AV164" s="257" t="str">
        <f t="shared" si="703"/>
        <v/>
      </c>
      <c r="AW164" s="257" t="str">
        <f t="shared" si="703"/>
        <v/>
      </c>
      <c r="AX164" s="257" t="str">
        <f t="shared" si="703"/>
        <v/>
      </c>
      <c r="AY164" s="257" t="str">
        <f t="shared" si="703"/>
        <v/>
      </c>
      <c r="AZ164" s="257" t="str">
        <f t="shared" si="703"/>
        <v/>
      </c>
      <c r="BA164" s="257" t="str">
        <f t="shared" si="703"/>
        <v/>
      </c>
      <c r="BB164" s="257" t="str">
        <f t="shared" si="703"/>
        <v/>
      </c>
      <c r="BC164" s="257" t="str">
        <f t="shared" si="703"/>
        <v/>
      </c>
      <c r="BD164" s="257" t="str">
        <f t="shared" si="703"/>
        <v/>
      </c>
      <c r="BE164" s="257" t="str">
        <f t="shared" si="704"/>
        <v/>
      </c>
      <c r="BF164" s="257" t="str">
        <f t="shared" si="704"/>
        <v/>
      </c>
      <c r="BG164" s="257" t="str">
        <f t="shared" si="704"/>
        <v/>
      </c>
      <c r="BH164" s="257" t="str">
        <f t="shared" si="704"/>
        <v/>
      </c>
      <c r="BI164" s="257" t="str">
        <f t="shared" si="704"/>
        <v/>
      </c>
      <c r="BJ164" s="257" t="str">
        <f t="shared" si="704"/>
        <v/>
      </c>
      <c r="BK164" s="257" t="str">
        <f t="shared" si="704"/>
        <v/>
      </c>
      <c r="BL164" s="257" t="str">
        <f t="shared" si="704"/>
        <v/>
      </c>
      <c r="BM164" s="258" t="str">
        <f t="shared" si="656"/>
        <v/>
      </c>
      <c r="BN164" s="259" t="str">
        <f t="shared" si="705"/>
        <v/>
      </c>
      <c r="BO164" s="259" t="str">
        <f t="shared" si="705"/>
        <v/>
      </c>
      <c r="BP164" s="259" t="str">
        <f t="shared" si="705"/>
        <v/>
      </c>
      <c r="BQ164" s="259" t="str">
        <f t="shared" si="705"/>
        <v/>
      </c>
      <c r="BR164" s="259" t="str">
        <f t="shared" si="705"/>
        <v/>
      </c>
      <c r="BS164" s="259" t="str">
        <f t="shared" si="705"/>
        <v/>
      </c>
      <c r="BT164" s="259" t="str">
        <f t="shared" si="705"/>
        <v/>
      </c>
      <c r="BU164" s="259" t="str">
        <f t="shared" si="705"/>
        <v/>
      </c>
      <c r="BV164" s="259" t="str">
        <f t="shared" si="705"/>
        <v/>
      </c>
      <c r="BW164" s="259" t="str">
        <f t="shared" si="705"/>
        <v/>
      </c>
      <c r="BX164" s="259" t="str">
        <f t="shared" si="706"/>
        <v/>
      </c>
      <c r="BY164" s="259" t="str">
        <f t="shared" si="706"/>
        <v/>
      </c>
      <c r="BZ164" s="259" t="str">
        <f t="shared" si="706"/>
        <v/>
      </c>
      <c r="CA164" s="259" t="str">
        <f t="shared" si="706"/>
        <v/>
      </c>
      <c r="CB164" s="259" t="str">
        <f t="shared" si="706"/>
        <v/>
      </c>
      <c r="CC164" s="259" t="str">
        <f t="shared" si="706"/>
        <v/>
      </c>
      <c r="CD164" s="259" t="str">
        <f t="shared" si="706"/>
        <v/>
      </c>
      <c r="CE164" s="259" t="str">
        <f t="shared" si="706"/>
        <v/>
      </c>
      <c r="CF164" s="260" t="str">
        <f t="shared" si="657"/>
        <v/>
      </c>
      <c r="CG164" s="261" t="str">
        <f t="shared" si="707"/>
        <v/>
      </c>
      <c r="CH164" s="261" t="str">
        <f t="shared" si="707"/>
        <v/>
      </c>
      <c r="CI164" s="261" t="str">
        <f t="shared" si="707"/>
        <v/>
      </c>
      <c r="CJ164" s="261" t="str">
        <f t="shared" si="707"/>
        <v/>
      </c>
      <c r="CK164" s="261" t="str">
        <f t="shared" si="707"/>
        <v/>
      </c>
      <c r="CL164" s="261" t="str">
        <f t="shared" si="707"/>
        <v/>
      </c>
      <c r="CM164" s="261" t="str">
        <f t="shared" si="707"/>
        <v/>
      </c>
      <c r="CN164" s="261" t="str">
        <f t="shared" si="707"/>
        <v/>
      </c>
      <c r="CO164" s="261" t="str">
        <f t="shared" si="707"/>
        <v/>
      </c>
      <c r="CP164" s="261" t="str">
        <f t="shared" si="707"/>
        <v/>
      </c>
      <c r="CQ164" s="261" t="str">
        <f t="shared" si="708"/>
        <v/>
      </c>
      <c r="CR164" s="261" t="str">
        <f t="shared" si="708"/>
        <v/>
      </c>
      <c r="CS164" s="261" t="str">
        <f t="shared" si="708"/>
        <v/>
      </c>
      <c r="CT164" s="261" t="str">
        <f t="shared" si="708"/>
        <v/>
      </c>
      <c r="CU164" s="261" t="str">
        <f t="shared" si="708"/>
        <v/>
      </c>
      <c r="CV164" s="261" t="str">
        <f t="shared" si="708"/>
        <v/>
      </c>
      <c r="CW164" s="261" t="str">
        <f t="shared" si="708"/>
        <v/>
      </c>
      <c r="CX164" s="261" t="str">
        <f t="shared" si="708"/>
        <v/>
      </c>
      <c r="CY164" s="262" t="str">
        <f t="shared" si="658"/>
        <v/>
      </c>
      <c r="CZ164" s="263" t="str">
        <f t="shared" si="709"/>
        <v/>
      </c>
      <c r="DA164" s="263" t="str">
        <f t="shared" si="709"/>
        <v/>
      </c>
      <c r="DB164" s="263" t="str">
        <f t="shared" si="709"/>
        <v/>
      </c>
      <c r="DC164" s="263" t="str">
        <f t="shared" si="709"/>
        <v/>
      </c>
      <c r="DD164" s="263" t="str">
        <f t="shared" si="709"/>
        <v/>
      </c>
      <c r="DE164" s="263" t="str">
        <f t="shared" si="709"/>
        <v/>
      </c>
      <c r="DF164" s="263" t="str">
        <f t="shared" si="709"/>
        <v/>
      </c>
      <c r="DG164" s="263" t="str">
        <f t="shared" si="709"/>
        <v/>
      </c>
      <c r="DH164" s="263" t="str">
        <f t="shared" si="709"/>
        <v/>
      </c>
      <c r="DI164" s="263" t="str">
        <f t="shared" si="709"/>
        <v/>
      </c>
      <c r="DJ164" s="263" t="str">
        <f t="shared" si="710"/>
        <v/>
      </c>
      <c r="DK164" s="263" t="str">
        <f t="shared" si="710"/>
        <v/>
      </c>
      <c r="DL164" s="263" t="str">
        <f t="shared" si="710"/>
        <v/>
      </c>
      <c r="DM164" s="263" t="str">
        <f t="shared" si="710"/>
        <v/>
      </c>
      <c r="DN164" s="263" t="str">
        <f t="shared" si="710"/>
        <v/>
      </c>
      <c r="DO164" s="263" t="str">
        <f t="shared" si="710"/>
        <v/>
      </c>
      <c r="DP164" s="263" t="str">
        <f t="shared" si="710"/>
        <v/>
      </c>
      <c r="DQ164" s="263" t="str">
        <f t="shared" si="710"/>
        <v/>
      </c>
      <c r="DR164" s="264"/>
      <c r="DS164" s="257" t="str">
        <f t="shared" si="649"/>
        <v/>
      </c>
      <c r="DT164" s="257" t="str">
        <f t="shared" si="649"/>
        <v/>
      </c>
      <c r="DU164" s="257" t="str">
        <f t="shared" si="649"/>
        <v/>
      </c>
      <c r="DV164" s="257" t="str">
        <f t="shared" si="649"/>
        <v/>
      </c>
      <c r="DW164" s="257" t="str">
        <f t="shared" si="649"/>
        <v/>
      </c>
      <c r="DX164" s="257" t="str">
        <f t="shared" si="649"/>
        <v/>
      </c>
      <c r="DY164" s="257" t="str">
        <f t="shared" si="649"/>
        <v/>
      </c>
      <c r="DZ164" s="257" t="str">
        <f t="shared" si="649"/>
        <v/>
      </c>
      <c r="EA164" s="257" t="str">
        <f t="shared" si="699"/>
        <v/>
      </c>
      <c r="EB164" s="257" t="str">
        <f t="shared" si="699"/>
        <v/>
      </c>
      <c r="EC164" s="257" t="str">
        <f t="shared" si="699"/>
        <v/>
      </c>
      <c r="ED164" s="257" t="str">
        <f t="shared" si="699"/>
        <v/>
      </c>
      <c r="EE164" s="257" t="str">
        <f t="shared" si="699"/>
        <v/>
      </c>
      <c r="EF164" s="257" t="str">
        <f t="shared" si="699"/>
        <v/>
      </c>
      <c r="EG164" s="257" t="str">
        <f t="shared" si="699"/>
        <v/>
      </c>
      <c r="EH164" s="257" t="str">
        <f t="shared" si="699"/>
        <v/>
      </c>
      <c r="EI164" s="257" t="str">
        <f t="shared" si="699"/>
        <v/>
      </c>
      <c r="EJ164" s="257" t="str">
        <f t="shared" si="699"/>
        <v/>
      </c>
      <c r="EK164" s="259" t="str">
        <f t="shared" si="696"/>
        <v/>
      </c>
      <c r="EL164" s="259" t="str">
        <f t="shared" si="696"/>
        <v/>
      </c>
      <c r="EM164" s="259" t="str">
        <f t="shared" si="690"/>
        <v/>
      </c>
      <c r="EN164" s="259" t="str">
        <f t="shared" si="690"/>
        <v/>
      </c>
      <c r="EO164" s="259" t="str">
        <f t="shared" si="690"/>
        <v/>
      </c>
      <c r="EP164" s="259" t="str">
        <f t="shared" si="690"/>
        <v/>
      </c>
      <c r="EQ164" s="259" t="str">
        <f t="shared" si="690"/>
        <v/>
      </c>
      <c r="ER164" s="259" t="str">
        <f t="shared" si="690"/>
        <v/>
      </c>
      <c r="ES164" s="259" t="str">
        <f t="shared" si="691"/>
        <v/>
      </c>
      <c r="ET164" s="259" t="str">
        <f t="shared" si="692"/>
        <v/>
      </c>
      <c r="EU164" s="259" t="str">
        <f t="shared" si="692"/>
        <v/>
      </c>
      <c r="EV164" s="259" t="str">
        <f t="shared" si="692"/>
        <v/>
      </c>
      <c r="EW164" s="259" t="str">
        <f t="shared" si="692"/>
        <v/>
      </c>
      <c r="EX164" s="259" t="str">
        <f t="shared" si="692"/>
        <v/>
      </c>
      <c r="EY164" s="259" t="str">
        <f t="shared" si="692"/>
        <v/>
      </c>
      <c r="EZ164" s="259" t="str">
        <f t="shared" si="692"/>
        <v/>
      </c>
      <c r="FA164" s="259" t="str">
        <f t="shared" si="692"/>
        <v/>
      </c>
      <c r="FB164" s="259" t="str">
        <f t="shared" si="692"/>
        <v/>
      </c>
      <c r="FC164" s="261" t="str">
        <f t="shared" si="701"/>
        <v/>
      </c>
      <c r="FD164" s="261" t="str">
        <f t="shared" si="701"/>
        <v/>
      </c>
      <c r="FE164" s="261" t="str">
        <f t="shared" si="701"/>
        <v/>
      </c>
      <c r="FF164" s="261" t="str">
        <f t="shared" si="701"/>
        <v/>
      </c>
      <c r="FG164" s="261" t="str">
        <f t="shared" si="701"/>
        <v/>
      </c>
      <c r="FH164" s="261" t="str">
        <f t="shared" si="701"/>
        <v/>
      </c>
      <c r="FI164" s="261" t="str">
        <f t="shared" si="701"/>
        <v/>
      </c>
      <c r="FJ164" s="261" t="str">
        <f t="shared" si="701"/>
        <v/>
      </c>
      <c r="FK164" s="261" t="str">
        <f t="shared" si="702"/>
        <v/>
      </c>
      <c r="FL164" s="261" t="str">
        <f t="shared" si="679"/>
        <v/>
      </c>
      <c r="FM164" s="261" t="str">
        <f t="shared" si="679"/>
        <v/>
      </c>
      <c r="FN164" s="261" t="str">
        <f t="shared" si="679"/>
        <v/>
      </c>
      <c r="FO164" s="261" t="str">
        <f t="shared" si="679"/>
        <v/>
      </c>
      <c r="FP164" s="261" t="str">
        <f t="shared" si="679"/>
        <v/>
      </c>
      <c r="FQ164" s="261" t="str">
        <f t="shared" si="679"/>
        <v/>
      </c>
      <c r="FR164" s="261" t="str">
        <f t="shared" si="679"/>
        <v/>
      </c>
      <c r="FS164" s="261" t="str">
        <f t="shared" si="679"/>
        <v/>
      </c>
      <c r="FT164" s="261" t="str">
        <f t="shared" si="679"/>
        <v/>
      </c>
      <c r="FU164" s="263" t="str">
        <f t="shared" si="679"/>
        <v/>
      </c>
      <c r="FV164" s="263" t="str">
        <f t="shared" si="679"/>
        <v/>
      </c>
      <c r="FW164" s="263" t="str">
        <f t="shared" si="679"/>
        <v/>
      </c>
      <c r="FX164" s="263" t="str">
        <f t="shared" si="679"/>
        <v/>
      </c>
      <c r="FY164" s="263" t="str">
        <f t="shared" si="679"/>
        <v/>
      </c>
      <c r="FZ164" s="263" t="str">
        <f t="shared" si="700"/>
        <v/>
      </c>
      <c r="GA164" s="263" t="str">
        <f t="shared" si="700"/>
        <v/>
      </c>
      <c r="GB164" s="263" t="str">
        <f t="shared" si="700"/>
        <v/>
      </c>
      <c r="GC164" s="263" t="str">
        <f t="shared" si="700"/>
        <v/>
      </c>
      <c r="GD164" s="263" t="str">
        <f t="shared" si="693"/>
        <v/>
      </c>
      <c r="GE164" s="263" t="str">
        <f t="shared" si="693"/>
        <v/>
      </c>
      <c r="GF164" s="263" t="str">
        <f t="shared" si="693"/>
        <v/>
      </c>
      <c r="GG164" s="263" t="str">
        <f t="shared" si="693"/>
        <v/>
      </c>
      <c r="GH164" s="263" t="str">
        <f t="shared" si="693"/>
        <v/>
      </c>
      <c r="GI164" s="263" t="str">
        <f t="shared" si="693"/>
        <v/>
      </c>
      <c r="GJ164" s="263" t="str">
        <f t="shared" si="693"/>
        <v/>
      </c>
      <c r="GK164" s="263" t="str">
        <f t="shared" si="693"/>
        <v/>
      </c>
      <c r="GL164" s="263" t="str">
        <f t="shared" si="693"/>
        <v/>
      </c>
      <c r="GM164" s="265" t="str">
        <f t="shared" si="697"/>
        <v/>
      </c>
      <c r="GN164" s="265" t="str">
        <f t="shared" si="697"/>
        <v/>
      </c>
      <c r="GO164" s="265" t="str">
        <f t="shared" si="697"/>
        <v/>
      </c>
      <c r="GP164" s="265" t="str">
        <f t="shared" si="697"/>
        <v/>
      </c>
      <c r="GQ164" s="265" t="str">
        <f t="shared" si="697"/>
        <v/>
      </c>
      <c r="GR164" s="265" t="str">
        <f t="shared" si="697"/>
        <v/>
      </c>
      <c r="GS164" s="265" t="str">
        <f t="shared" si="698"/>
        <v/>
      </c>
      <c r="GT164" s="265" t="str">
        <f t="shared" si="698"/>
        <v/>
      </c>
      <c r="GU164" s="265" t="str">
        <f t="shared" si="698"/>
        <v/>
      </c>
      <c r="GV164" s="265" t="str">
        <f t="shared" si="694"/>
        <v/>
      </c>
      <c r="GW164" s="265" t="str">
        <f t="shared" si="694"/>
        <v/>
      </c>
      <c r="GX164" s="265" t="str">
        <f t="shared" si="694"/>
        <v/>
      </c>
      <c r="GY164" s="265" t="str">
        <f t="shared" si="694"/>
        <v/>
      </c>
      <c r="GZ164" s="265" t="str">
        <f t="shared" si="694"/>
        <v/>
      </c>
      <c r="HA164" s="265" t="str">
        <f t="shared" si="694"/>
        <v/>
      </c>
      <c r="HB164" s="265" t="str">
        <f t="shared" si="694"/>
        <v/>
      </c>
      <c r="HC164" s="265" t="str">
        <f t="shared" si="694"/>
        <v/>
      </c>
      <c r="HD164" s="265" t="str">
        <f t="shared" si="694"/>
        <v/>
      </c>
      <c r="HF164" s="265">
        <f t="shared" si="640"/>
        <v>153</v>
      </c>
      <c r="HG164" s="267" t="str">
        <f t="shared" si="711"/>
        <v/>
      </c>
      <c r="HH164" s="267" t="str">
        <f t="shared" si="711"/>
        <v/>
      </c>
      <c r="HI164" s="267" t="str">
        <f t="shared" si="711"/>
        <v/>
      </c>
      <c r="HJ164" s="267" t="str">
        <f t="shared" si="711"/>
        <v/>
      </c>
      <c r="HK164" s="267" t="str">
        <f t="shared" si="711"/>
        <v/>
      </c>
      <c r="HL164" s="267" t="str">
        <f t="shared" si="711"/>
        <v/>
      </c>
      <c r="HM164" s="267" t="str">
        <f t="shared" si="711"/>
        <v/>
      </c>
      <c r="HN164" s="267" t="str">
        <f t="shared" si="711"/>
        <v/>
      </c>
      <c r="HO164" s="267" t="str">
        <f t="shared" si="711"/>
        <v/>
      </c>
      <c r="HP164" s="267" t="str">
        <f t="shared" si="711"/>
        <v/>
      </c>
      <c r="HQ164" s="267" t="str">
        <f t="shared" si="712"/>
        <v/>
      </c>
      <c r="HR164" s="267" t="str">
        <f t="shared" si="712"/>
        <v/>
      </c>
      <c r="HS164" s="267" t="str">
        <f t="shared" si="712"/>
        <v/>
      </c>
      <c r="HT164" s="267" t="str">
        <f t="shared" si="712"/>
        <v/>
      </c>
      <c r="HU164" s="267" t="str">
        <f t="shared" si="712"/>
        <v/>
      </c>
      <c r="HV164" s="267" t="str">
        <f t="shared" si="712"/>
        <v/>
      </c>
      <c r="HW164" s="267" t="str">
        <f t="shared" si="712"/>
        <v/>
      </c>
      <c r="HX164" s="267" t="str">
        <f t="shared" si="712"/>
        <v/>
      </c>
      <c r="HY164" s="267" t="str">
        <f t="shared" si="712"/>
        <v/>
      </c>
      <c r="HZ164" s="267" t="str">
        <f t="shared" si="712"/>
        <v/>
      </c>
      <c r="IA164" s="264"/>
      <c r="IB164" s="267" t="str">
        <f t="shared" si="567"/>
        <v/>
      </c>
      <c r="IC164" s="267" t="str">
        <f t="shared" si="568"/>
        <v/>
      </c>
      <c r="ID164" s="267" t="str">
        <f t="shared" si="569"/>
        <v/>
      </c>
      <c r="IE164" s="267" t="str">
        <f t="shared" si="570"/>
        <v/>
      </c>
      <c r="IF164" s="267" t="str">
        <f t="shared" si="571"/>
        <v/>
      </c>
      <c r="IG164" s="267" t="str">
        <f t="shared" si="572"/>
        <v/>
      </c>
      <c r="IH164" s="267" t="str">
        <f t="shared" si="573"/>
        <v/>
      </c>
      <c r="II164" s="267" t="str">
        <f t="shared" si="574"/>
        <v/>
      </c>
      <c r="IJ164" s="267" t="str">
        <f t="shared" si="575"/>
        <v/>
      </c>
      <c r="IK164" s="267" t="str">
        <f t="shared" si="576"/>
        <v/>
      </c>
      <c r="IL164" s="267" t="str">
        <f t="shared" si="577"/>
        <v/>
      </c>
      <c r="IM164" s="267" t="str">
        <f t="shared" si="578"/>
        <v/>
      </c>
      <c r="IN164" s="267" t="str">
        <f t="shared" si="579"/>
        <v/>
      </c>
      <c r="IO164" s="267" t="str">
        <f t="shared" si="580"/>
        <v/>
      </c>
      <c r="IP164" s="267" t="str">
        <f t="shared" si="581"/>
        <v/>
      </c>
      <c r="IQ164" s="267" t="str">
        <f t="shared" si="582"/>
        <v/>
      </c>
      <c r="IR164" s="267" t="str">
        <f t="shared" si="583"/>
        <v/>
      </c>
      <c r="IS164" s="267" t="str">
        <f t="shared" si="584"/>
        <v/>
      </c>
      <c r="IT164" s="267" t="str">
        <f t="shared" si="585"/>
        <v/>
      </c>
      <c r="IU164" s="267" t="str">
        <f t="shared" si="586"/>
        <v/>
      </c>
      <c r="IV164" s="264"/>
      <c r="IW164" s="268">
        <v>110</v>
      </c>
      <c r="IX164" s="265" t="str">
        <f t="shared" si="661"/>
        <v/>
      </c>
      <c r="IY164" s="265" t="str">
        <f t="shared" si="695"/>
        <v/>
      </c>
      <c r="IZ164" s="265" t="str">
        <f t="shared" si="695"/>
        <v/>
      </c>
      <c r="JA164" s="265" t="str">
        <f t="shared" si="695"/>
        <v/>
      </c>
      <c r="JB164" s="265" t="str">
        <f t="shared" si="713"/>
        <v/>
      </c>
      <c r="JC164" s="265" t="str">
        <f t="shared" si="713"/>
        <v/>
      </c>
      <c r="JD164" s="265" t="str">
        <f t="shared" si="713"/>
        <v/>
      </c>
      <c r="JE164" s="265" t="str">
        <f t="shared" si="675"/>
        <v/>
      </c>
      <c r="JF164" s="265" t="str">
        <f t="shared" si="675"/>
        <v/>
      </c>
      <c r="JG164" s="265" t="str">
        <f t="shared" si="675"/>
        <v/>
      </c>
      <c r="JH164" s="265" t="str">
        <f t="shared" si="675"/>
        <v/>
      </c>
      <c r="JI164" s="265" t="str">
        <f t="shared" ref="JE164:JQ183" si="714">IF(LEN(JI$5)&lt;$IW164,"", VALUE(MID(JI$5,$IW164,1)))</f>
        <v/>
      </c>
      <c r="JJ164" s="265" t="str">
        <f t="shared" si="714"/>
        <v/>
      </c>
      <c r="JK164" s="265" t="str">
        <f t="shared" si="714"/>
        <v/>
      </c>
      <c r="JL164" s="265" t="str">
        <f t="shared" si="714"/>
        <v/>
      </c>
      <c r="JM164" s="265" t="str">
        <f t="shared" si="714"/>
        <v/>
      </c>
      <c r="JN164" s="265" t="str">
        <f t="shared" si="714"/>
        <v/>
      </c>
      <c r="JO164" s="265" t="str">
        <f t="shared" si="714"/>
        <v/>
      </c>
      <c r="JP164" s="265" t="str">
        <f t="shared" si="714"/>
        <v/>
      </c>
      <c r="JQ164" s="265" t="str">
        <f t="shared" si="714"/>
        <v/>
      </c>
      <c r="JS164" s="265" t="str">
        <f>IF(IX164="","",SUM(IX$12:IX164)-IX164+1)</f>
        <v/>
      </c>
      <c r="JT164" s="265" t="str">
        <f>IF(IY164="","",SUM(IY$12:IY164)-IY164+1)</f>
        <v/>
      </c>
      <c r="JU164" s="265" t="str">
        <f>IF(IZ164="","",SUM(IZ$12:IZ164)-IZ164+1)</f>
        <v/>
      </c>
      <c r="JV164" s="265" t="str">
        <f>IF(JA164="","",SUM(JA$12:JA164)-JA164+1)</f>
        <v/>
      </c>
      <c r="JW164" s="265" t="str">
        <f>IF(JB164="","",SUM(JB$12:JB164)-JB164+1)</f>
        <v/>
      </c>
      <c r="JX164" s="265" t="str">
        <f>IF(JC164="","",SUM(JC$12:JC164)-JC164+1)</f>
        <v/>
      </c>
      <c r="JY164" s="265" t="str">
        <f>IF(JD164="","",SUM(JD$12:JD164)-JD164+1)</f>
        <v/>
      </c>
      <c r="JZ164" s="265" t="str">
        <f>IF(JE164="","",SUM(JE$12:JE164)-JE164+1)</f>
        <v/>
      </c>
      <c r="KA164" s="265" t="str">
        <f>IF(JF164="","",SUM(JF$12:JF164)-JF164+1)</f>
        <v/>
      </c>
      <c r="KB164" s="265" t="str">
        <f>IF(JG164="","",SUM(JG$12:JG164)-JG164+1)</f>
        <v/>
      </c>
      <c r="KC164" s="265" t="str">
        <f>IF(JH164="","",SUM(JH$12:JH164)-JH164+1)</f>
        <v/>
      </c>
      <c r="KD164" s="265" t="str">
        <f>IF(JI164="","",SUM(JI$12:JI164)-JI164+1)</f>
        <v/>
      </c>
      <c r="KE164" s="265" t="str">
        <f>IF(JJ164="","",SUM(JJ$12:JJ164)-JJ164+1)</f>
        <v/>
      </c>
      <c r="KF164" s="265" t="str">
        <f>IF(JK164="","",SUM(JK$12:JK164)-JK164+1)</f>
        <v/>
      </c>
      <c r="KG164" s="265" t="str">
        <f>IF(JL164="","",SUM(JL$12:JL164)-JL164+1)</f>
        <v/>
      </c>
      <c r="KH164" s="265" t="str">
        <f>IF(JM164="","",SUM(JM$12:JM164)-JM164+1)</f>
        <v/>
      </c>
      <c r="KI164" s="265" t="str">
        <f>IF(JN164="","",SUM(JN$12:JN164)-JN164+1)</f>
        <v/>
      </c>
      <c r="KJ164" s="265" t="str">
        <f>IF(JO164="","",SUM(JO$12:JO164)-JO164+1)</f>
        <v/>
      </c>
      <c r="KK164" s="265" t="str">
        <f>IF(JP164="","",SUM(JP$12:JP164)-JP164+1)</f>
        <v/>
      </c>
      <c r="KL164" s="265" t="str">
        <f>IF(JQ164="","",SUM(JQ$12:JQ164)-JQ164+1)</f>
        <v/>
      </c>
      <c r="KN164" s="265"/>
      <c r="KO164" s="265"/>
      <c r="KP164" s="265"/>
      <c r="KQ164" s="265"/>
      <c r="KR164" s="265"/>
      <c r="KS164" s="265"/>
      <c r="KT164" s="265"/>
      <c r="KU164" s="265" t="str">
        <f t="shared" si="587"/>
        <v/>
      </c>
      <c r="KV164" s="265" t="str">
        <f t="shared" si="588"/>
        <v/>
      </c>
      <c r="KW164" s="265" t="str">
        <f t="shared" si="589"/>
        <v/>
      </c>
      <c r="KX164" s="265" t="str">
        <f t="shared" si="590"/>
        <v/>
      </c>
      <c r="KY164" s="265" t="str">
        <f t="shared" si="591"/>
        <v/>
      </c>
      <c r="KZ164" s="265" t="str">
        <f t="shared" si="592"/>
        <v/>
      </c>
      <c r="LA164" s="265" t="str">
        <f t="shared" si="593"/>
        <v/>
      </c>
      <c r="LB164" s="265" t="str">
        <f t="shared" si="594"/>
        <v/>
      </c>
      <c r="LC164" s="265" t="str">
        <f t="shared" si="595"/>
        <v/>
      </c>
      <c r="LD164" s="265" t="str">
        <f t="shared" si="596"/>
        <v/>
      </c>
      <c r="LE164" s="265" t="str">
        <f t="shared" si="597"/>
        <v/>
      </c>
      <c r="LF164" s="265" t="str">
        <f t="shared" si="598"/>
        <v/>
      </c>
      <c r="LG164" s="265" t="str">
        <f t="shared" si="599"/>
        <v/>
      </c>
    </row>
    <row r="165" spans="1:319" s="266" customFormat="1" x14ac:dyDescent="0.25">
      <c r="A165" s="248">
        <f t="shared" si="662"/>
        <v>154</v>
      </c>
      <c r="B165" s="176"/>
      <c r="C165" s="45"/>
      <c r="D165" s="45"/>
      <c r="E165" s="169"/>
      <c r="F165" s="46"/>
      <c r="G165" s="172"/>
      <c r="H165" s="54"/>
      <c r="I165" s="54"/>
      <c r="J165" s="54"/>
      <c r="K165" s="54"/>
      <c r="L165" s="248"/>
      <c r="M165" s="248"/>
      <c r="N165" s="44"/>
      <c r="O165" s="44"/>
      <c r="P165" s="43"/>
      <c r="Q165" s="43"/>
      <c r="R165" s="43"/>
      <c r="S165" s="43" t="str">
        <f t="shared" si="643"/>
        <v/>
      </c>
      <c r="T165" s="54"/>
      <c r="U165" s="54"/>
      <c r="V165" s="54"/>
      <c r="W165" s="343" t="str">
        <f t="shared" si="513"/>
        <v/>
      </c>
      <c r="X165" s="344" t="str">
        <f t="shared" si="514"/>
        <v/>
      </c>
      <c r="Y165" s="45"/>
      <c r="Z165" s="45"/>
      <c r="AA165" s="54"/>
      <c r="AB165" s="54"/>
      <c r="AC165" s="54"/>
      <c r="AD165" s="44"/>
      <c r="AE165" s="44"/>
      <c r="AF165" s="44"/>
      <c r="AG165" s="45"/>
      <c r="AH165" s="45"/>
      <c r="AI165" s="45"/>
      <c r="AJ165" s="46"/>
      <c r="AK165" s="46"/>
      <c r="AL165" s="46"/>
      <c r="AN165" s="307" t="str">
        <f t="shared" si="652"/>
        <v/>
      </c>
      <c r="AO165" s="256" t="str">
        <f t="shared" si="653"/>
        <v/>
      </c>
      <c r="AP165" s="45" t="str">
        <f t="shared" si="660"/>
        <v/>
      </c>
      <c r="AQ165" s="308" t="str">
        <f t="shared" si="663"/>
        <v/>
      </c>
      <c r="AR165" s="43" t="str">
        <f t="shared" si="654"/>
        <v/>
      </c>
      <c r="AS165" s="255"/>
      <c r="AT165" s="256" t="str">
        <f t="shared" si="655"/>
        <v/>
      </c>
      <c r="AU165" s="257" t="str">
        <f t="shared" si="703"/>
        <v/>
      </c>
      <c r="AV165" s="257" t="str">
        <f t="shared" si="703"/>
        <v/>
      </c>
      <c r="AW165" s="257" t="str">
        <f t="shared" si="703"/>
        <v/>
      </c>
      <c r="AX165" s="257" t="str">
        <f t="shared" si="703"/>
        <v/>
      </c>
      <c r="AY165" s="257" t="str">
        <f t="shared" si="703"/>
        <v/>
      </c>
      <c r="AZ165" s="257" t="str">
        <f t="shared" si="703"/>
        <v/>
      </c>
      <c r="BA165" s="257" t="str">
        <f t="shared" si="703"/>
        <v/>
      </c>
      <c r="BB165" s="257" t="str">
        <f t="shared" si="703"/>
        <v/>
      </c>
      <c r="BC165" s="257" t="str">
        <f t="shared" si="703"/>
        <v/>
      </c>
      <c r="BD165" s="257" t="str">
        <f t="shared" si="703"/>
        <v/>
      </c>
      <c r="BE165" s="257" t="str">
        <f t="shared" si="704"/>
        <v/>
      </c>
      <c r="BF165" s="257" t="str">
        <f t="shared" si="704"/>
        <v/>
      </c>
      <c r="BG165" s="257" t="str">
        <f t="shared" si="704"/>
        <v/>
      </c>
      <c r="BH165" s="257" t="str">
        <f t="shared" si="704"/>
        <v/>
      </c>
      <c r="BI165" s="257" t="str">
        <f t="shared" si="704"/>
        <v/>
      </c>
      <c r="BJ165" s="257" t="str">
        <f t="shared" si="704"/>
        <v/>
      </c>
      <c r="BK165" s="257" t="str">
        <f t="shared" si="704"/>
        <v/>
      </c>
      <c r="BL165" s="257" t="str">
        <f t="shared" si="704"/>
        <v/>
      </c>
      <c r="BM165" s="258" t="str">
        <f t="shared" si="656"/>
        <v/>
      </c>
      <c r="BN165" s="259" t="str">
        <f t="shared" si="705"/>
        <v/>
      </c>
      <c r="BO165" s="259" t="str">
        <f t="shared" si="705"/>
        <v/>
      </c>
      <c r="BP165" s="259" t="str">
        <f t="shared" si="705"/>
        <v/>
      </c>
      <c r="BQ165" s="259" t="str">
        <f t="shared" si="705"/>
        <v/>
      </c>
      <c r="BR165" s="259" t="str">
        <f t="shared" si="705"/>
        <v/>
      </c>
      <c r="BS165" s="259" t="str">
        <f t="shared" si="705"/>
        <v/>
      </c>
      <c r="BT165" s="259" t="str">
        <f t="shared" si="705"/>
        <v/>
      </c>
      <c r="BU165" s="259" t="str">
        <f t="shared" si="705"/>
        <v/>
      </c>
      <c r="BV165" s="259" t="str">
        <f t="shared" si="705"/>
        <v/>
      </c>
      <c r="BW165" s="259" t="str">
        <f t="shared" si="705"/>
        <v/>
      </c>
      <c r="BX165" s="259" t="str">
        <f t="shared" si="706"/>
        <v/>
      </c>
      <c r="BY165" s="259" t="str">
        <f t="shared" si="706"/>
        <v/>
      </c>
      <c r="BZ165" s="259" t="str">
        <f t="shared" si="706"/>
        <v/>
      </c>
      <c r="CA165" s="259" t="str">
        <f t="shared" si="706"/>
        <v/>
      </c>
      <c r="CB165" s="259" t="str">
        <f t="shared" si="706"/>
        <v/>
      </c>
      <c r="CC165" s="259" t="str">
        <f t="shared" si="706"/>
        <v/>
      </c>
      <c r="CD165" s="259" t="str">
        <f t="shared" si="706"/>
        <v/>
      </c>
      <c r="CE165" s="259" t="str">
        <f t="shared" si="706"/>
        <v/>
      </c>
      <c r="CF165" s="260" t="str">
        <f t="shared" si="657"/>
        <v/>
      </c>
      <c r="CG165" s="261" t="str">
        <f t="shared" si="707"/>
        <v/>
      </c>
      <c r="CH165" s="261" t="str">
        <f t="shared" si="707"/>
        <v/>
      </c>
      <c r="CI165" s="261" t="str">
        <f t="shared" si="707"/>
        <v/>
      </c>
      <c r="CJ165" s="261" t="str">
        <f t="shared" si="707"/>
        <v/>
      </c>
      <c r="CK165" s="261" t="str">
        <f t="shared" si="707"/>
        <v/>
      </c>
      <c r="CL165" s="261" t="str">
        <f t="shared" si="707"/>
        <v/>
      </c>
      <c r="CM165" s="261" t="str">
        <f t="shared" si="707"/>
        <v/>
      </c>
      <c r="CN165" s="261" t="str">
        <f t="shared" si="707"/>
        <v/>
      </c>
      <c r="CO165" s="261" t="str">
        <f t="shared" si="707"/>
        <v/>
      </c>
      <c r="CP165" s="261" t="str">
        <f t="shared" si="707"/>
        <v/>
      </c>
      <c r="CQ165" s="261" t="str">
        <f t="shared" si="708"/>
        <v/>
      </c>
      <c r="CR165" s="261" t="str">
        <f t="shared" si="708"/>
        <v/>
      </c>
      <c r="CS165" s="261" t="str">
        <f t="shared" si="708"/>
        <v/>
      </c>
      <c r="CT165" s="261" t="str">
        <f t="shared" si="708"/>
        <v/>
      </c>
      <c r="CU165" s="261" t="str">
        <f t="shared" si="708"/>
        <v/>
      </c>
      <c r="CV165" s="261" t="str">
        <f t="shared" si="708"/>
        <v/>
      </c>
      <c r="CW165" s="261" t="str">
        <f t="shared" si="708"/>
        <v/>
      </c>
      <c r="CX165" s="261" t="str">
        <f t="shared" si="708"/>
        <v/>
      </c>
      <c r="CY165" s="262" t="str">
        <f t="shared" si="658"/>
        <v/>
      </c>
      <c r="CZ165" s="263" t="str">
        <f t="shared" si="709"/>
        <v/>
      </c>
      <c r="DA165" s="263" t="str">
        <f t="shared" si="709"/>
        <v/>
      </c>
      <c r="DB165" s="263" t="str">
        <f t="shared" si="709"/>
        <v/>
      </c>
      <c r="DC165" s="263" t="str">
        <f t="shared" si="709"/>
        <v/>
      </c>
      <c r="DD165" s="263" t="str">
        <f t="shared" si="709"/>
        <v/>
      </c>
      <c r="DE165" s="263" t="str">
        <f t="shared" si="709"/>
        <v/>
      </c>
      <c r="DF165" s="263" t="str">
        <f t="shared" si="709"/>
        <v/>
      </c>
      <c r="DG165" s="263" t="str">
        <f t="shared" si="709"/>
        <v/>
      </c>
      <c r="DH165" s="263" t="str">
        <f t="shared" si="709"/>
        <v/>
      </c>
      <c r="DI165" s="263" t="str">
        <f t="shared" si="709"/>
        <v/>
      </c>
      <c r="DJ165" s="263" t="str">
        <f t="shared" si="710"/>
        <v/>
      </c>
      <c r="DK165" s="263" t="str">
        <f t="shared" si="710"/>
        <v/>
      </c>
      <c r="DL165" s="263" t="str">
        <f t="shared" si="710"/>
        <v/>
      </c>
      <c r="DM165" s="263" t="str">
        <f t="shared" si="710"/>
        <v/>
      </c>
      <c r="DN165" s="263" t="str">
        <f t="shared" si="710"/>
        <v/>
      </c>
      <c r="DO165" s="263" t="str">
        <f t="shared" si="710"/>
        <v/>
      </c>
      <c r="DP165" s="263" t="str">
        <f t="shared" si="710"/>
        <v/>
      </c>
      <c r="DQ165" s="263" t="str">
        <f t="shared" si="710"/>
        <v/>
      </c>
      <c r="DR165" s="264"/>
      <c r="DS165" s="257" t="str">
        <f t="shared" si="649"/>
        <v/>
      </c>
      <c r="DT165" s="257" t="str">
        <f t="shared" si="649"/>
        <v/>
      </c>
      <c r="DU165" s="257" t="str">
        <f t="shared" si="649"/>
        <v/>
      </c>
      <c r="DV165" s="257" t="str">
        <f t="shared" si="649"/>
        <v/>
      </c>
      <c r="DW165" s="257" t="str">
        <f t="shared" si="649"/>
        <v/>
      </c>
      <c r="DX165" s="257" t="str">
        <f t="shared" si="649"/>
        <v/>
      </c>
      <c r="DY165" s="257" t="str">
        <f t="shared" si="649"/>
        <v/>
      </c>
      <c r="DZ165" s="257" t="str">
        <f t="shared" si="649"/>
        <v/>
      </c>
      <c r="EA165" s="257" t="str">
        <f t="shared" si="699"/>
        <v/>
      </c>
      <c r="EB165" s="257" t="str">
        <f t="shared" si="699"/>
        <v/>
      </c>
      <c r="EC165" s="257" t="str">
        <f t="shared" si="699"/>
        <v/>
      </c>
      <c r="ED165" s="257" t="str">
        <f t="shared" si="699"/>
        <v/>
      </c>
      <c r="EE165" s="257" t="str">
        <f t="shared" si="699"/>
        <v/>
      </c>
      <c r="EF165" s="257" t="str">
        <f t="shared" si="699"/>
        <v/>
      </c>
      <c r="EG165" s="257" t="str">
        <f t="shared" si="699"/>
        <v/>
      </c>
      <c r="EH165" s="257" t="str">
        <f t="shared" si="699"/>
        <v/>
      </c>
      <c r="EI165" s="257" t="str">
        <f t="shared" si="699"/>
        <v/>
      </c>
      <c r="EJ165" s="257" t="str">
        <f t="shared" si="699"/>
        <v/>
      </c>
      <c r="EK165" s="259" t="str">
        <f t="shared" si="696"/>
        <v/>
      </c>
      <c r="EL165" s="259" t="str">
        <f t="shared" si="696"/>
        <v/>
      </c>
      <c r="EM165" s="259" t="str">
        <f t="shared" si="690"/>
        <v/>
      </c>
      <c r="EN165" s="259" t="str">
        <f t="shared" si="690"/>
        <v/>
      </c>
      <c r="EO165" s="259" t="str">
        <f t="shared" si="690"/>
        <v/>
      </c>
      <c r="EP165" s="259" t="str">
        <f t="shared" si="690"/>
        <v/>
      </c>
      <c r="EQ165" s="259" t="str">
        <f t="shared" si="690"/>
        <v/>
      </c>
      <c r="ER165" s="259" t="str">
        <f t="shared" si="690"/>
        <v/>
      </c>
      <c r="ES165" s="259" t="str">
        <f t="shared" si="691"/>
        <v/>
      </c>
      <c r="ET165" s="259" t="str">
        <f t="shared" si="692"/>
        <v/>
      </c>
      <c r="EU165" s="259" t="str">
        <f t="shared" si="692"/>
        <v/>
      </c>
      <c r="EV165" s="259" t="str">
        <f t="shared" si="692"/>
        <v/>
      </c>
      <c r="EW165" s="259" t="str">
        <f t="shared" si="692"/>
        <v/>
      </c>
      <c r="EX165" s="259" t="str">
        <f t="shared" si="692"/>
        <v/>
      </c>
      <c r="EY165" s="259" t="str">
        <f t="shared" si="692"/>
        <v/>
      </c>
      <c r="EZ165" s="259" t="str">
        <f t="shared" si="692"/>
        <v/>
      </c>
      <c r="FA165" s="259" t="str">
        <f t="shared" si="692"/>
        <v/>
      </c>
      <c r="FB165" s="259" t="str">
        <f t="shared" si="692"/>
        <v/>
      </c>
      <c r="FC165" s="261" t="str">
        <f t="shared" si="701"/>
        <v/>
      </c>
      <c r="FD165" s="261" t="str">
        <f t="shared" si="701"/>
        <v/>
      </c>
      <c r="FE165" s="261" t="str">
        <f t="shared" si="701"/>
        <v/>
      </c>
      <c r="FF165" s="261" t="str">
        <f t="shared" si="701"/>
        <v/>
      </c>
      <c r="FG165" s="261" t="str">
        <f t="shared" si="701"/>
        <v/>
      </c>
      <c r="FH165" s="261" t="str">
        <f t="shared" si="701"/>
        <v/>
      </c>
      <c r="FI165" s="261" t="str">
        <f t="shared" si="701"/>
        <v/>
      </c>
      <c r="FJ165" s="261" t="str">
        <f t="shared" si="701"/>
        <v/>
      </c>
      <c r="FK165" s="261" t="str">
        <f t="shared" si="702"/>
        <v/>
      </c>
      <c r="FL165" s="261" t="str">
        <f t="shared" si="679"/>
        <v/>
      </c>
      <c r="FM165" s="261" t="str">
        <f t="shared" si="679"/>
        <v/>
      </c>
      <c r="FN165" s="261" t="str">
        <f t="shared" si="679"/>
        <v/>
      </c>
      <c r="FO165" s="261" t="str">
        <f t="shared" si="679"/>
        <v/>
      </c>
      <c r="FP165" s="261" t="str">
        <f t="shared" si="679"/>
        <v/>
      </c>
      <c r="FQ165" s="261" t="str">
        <f t="shared" si="679"/>
        <v/>
      </c>
      <c r="FR165" s="261" t="str">
        <f t="shared" si="679"/>
        <v/>
      </c>
      <c r="FS165" s="261" t="str">
        <f t="shared" si="679"/>
        <v/>
      </c>
      <c r="FT165" s="261" t="str">
        <f t="shared" si="679"/>
        <v/>
      </c>
      <c r="FU165" s="263" t="str">
        <f t="shared" si="679"/>
        <v/>
      </c>
      <c r="FV165" s="263" t="str">
        <f t="shared" si="679"/>
        <v/>
      </c>
      <c r="FW165" s="263" t="str">
        <f t="shared" si="679"/>
        <v/>
      </c>
      <c r="FX165" s="263" t="str">
        <f t="shared" si="679"/>
        <v/>
      </c>
      <c r="FY165" s="263" t="str">
        <f t="shared" si="679"/>
        <v/>
      </c>
      <c r="FZ165" s="263" t="str">
        <f t="shared" si="700"/>
        <v/>
      </c>
      <c r="GA165" s="263" t="str">
        <f t="shared" si="700"/>
        <v/>
      </c>
      <c r="GB165" s="263" t="str">
        <f t="shared" si="700"/>
        <v/>
      </c>
      <c r="GC165" s="263" t="str">
        <f t="shared" si="700"/>
        <v/>
      </c>
      <c r="GD165" s="263" t="str">
        <f t="shared" si="693"/>
        <v/>
      </c>
      <c r="GE165" s="263" t="str">
        <f t="shared" si="693"/>
        <v/>
      </c>
      <c r="GF165" s="263" t="str">
        <f t="shared" si="693"/>
        <v/>
      </c>
      <c r="GG165" s="263" t="str">
        <f t="shared" si="693"/>
        <v/>
      </c>
      <c r="GH165" s="263" t="str">
        <f t="shared" si="693"/>
        <v/>
      </c>
      <c r="GI165" s="263" t="str">
        <f t="shared" si="693"/>
        <v/>
      </c>
      <c r="GJ165" s="263" t="str">
        <f t="shared" si="693"/>
        <v/>
      </c>
      <c r="GK165" s="263" t="str">
        <f t="shared" si="693"/>
        <v/>
      </c>
      <c r="GL165" s="263" t="str">
        <f t="shared" si="693"/>
        <v/>
      </c>
      <c r="GM165" s="265" t="str">
        <f t="shared" si="697"/>
        <v/>
      </c>
      <c r="GN165" s="265" t="str">
        <f t="shared" si="697"/>
        <v/>
      </c>
      <c r="GO165" s="265" t="str">
        <f t="shared" si="697"/>
        <v/>
      </c>
      <c r="GP165" s="265" t="str">
        <f t="shared" si="697"/>
        <v/>
      </c>
      <c r="GQ165" s="265" t="str">
        <f t="shared" si="697"/>
        <v/>
      </c>
      <c r="GR165" s="265" t="str">
        <f t="shared" si="697"/>
        <v/>
      </c>
      <c r="GS165" s="265" t="str">
        <f t="shared" si="698"/>
        <v/>
      </c>
      <c r="GT165" s="265" t="str">
        <f t="shared" si="698"/>
        <v/>
      </c>
      <c r="GU165" s="265" t="str">
        <f t="shared" si="698"/>
        <v/>
      </c>
      <c r="GV165" s="265" t="str">
        <f t="shared" si="694"/>
        <v/>
      </c>
      <c r="GW165" s="265" t="str">
        <f t="shared" si="694"/>
        <v/>
      </c>
      <c r="GX165" s="265" t="str">
        <f t="shared" si="694"/>
        <v/>
      </c>
      <c r="GY165" s="265" t="str">
        <f t="shared" si="694"/>
        <v/>
      </c>
      <c r="GZ165" s="265" t="str">
        <f t="shared" si="694"/>
        <v/>
      </c>
      <c r="HA165" s="265" t="str">
        <f t="shared" si="694"/>
        <v/>
      </c>
      <c r="HB165" s="265" t="str">
        <f t="shared" si="694"/>
        <v/>
      </c>
      <c r="HC165" s="265" t="str">
        <f t="shared" si="694"/>
        <v/>
      </c>
      <c r="HD165" s="265" t="str">
        <f t="shared" si="694"/>
        <v/>
      </c>
      <c r="HF165" s="265">
        <f t="shared" si="640"/>
        <v>154</v>
      </c>
      <c r="HG165" s="267" t="str">
        <f t="shared" si="711"/>
        <v/>
      </c>
      <c r="HH165" s="267" t="str">
        <f t="shared" si="711"/>
        <v/>
      </c>
      <c r="HI165" s="267" t="str">
        <f t="shared" si="711"/>
        <v/>
      </c>
      <c r="HJ165" s="267" t="str">
        <f t="shared" si="711"/>
        <v/>
      </c>
      <c r="HK165" s="267" t="str">
        <f t="shared" si="711"/>
        <v/>
      </c>
      <c r="HL165" s="267" t="str">
        <f t="shared" si="711"/>
        <v/>
      </c>
      <c r="HM165" s="267" t="str">
        <f t="shared" si="711"/>
        <v/>
      </c>
      <c r="HN165" s="267" t="str">
        <f t="shared" si="711"/>
        <v/>
      </c>
      <c r="HO165" s="267" t="str">
        <f t="shared" si="711"/>
        <v/>
      </c>
      <c r="HP165" s="267" t="str">
        <f t="shared" si="711"/>
        <v/>
      </c>
      <c r="HQ165" s="267" t="str">
        <f t="shared" si="712"/>
        <v/>
      </c>
      <c r="HR165" s="267" t="str">
        <f t="shared" si="712"/>
        <v/>
      </c>
      <c r="HS165" s="267" t="str">
        <f t="shared" si="712"/>
        <v/>
      </c>
      <c r="HT165" s="267" t="str">
        <f t="shared" si="712"/>
        <v/>
      </c>
      <c r="HU165" s="267" t="str">
        <f t="shared" si="712"/>
        <v/>
      </c>
      <c r="HV165" s="267" t="str">
        <f t="shared" si="712"/>
        <v/>
      </c>
      <c r="HW165" s="267" t="str">
        <f t="shared" si="712"/>
        <v/>
      </c>
      <c r="HX165" s="267" t="str">
        <f t="shared" si="712"/>
        <v/>
      </c>
      <c r="HY165" s="267" t="str">
        <f t="shared" si="712"/>
        <v/>
      </c>
      <c r="HZ165" s="267" t="str">
        <f t="shared" si="712"/>
        <v/>
      </c>
      <c r="IA165" s="264"/>
      <c r="IB165" s="267" t="str">
        <f t="shared" si="567"/>
        <v/>
      </c>
      <c r="IC165" s="267" t="str">
        <f t="shared" si="568"/>
        <v/>
      </c>
      <c r="ID165" s="267" t="str">
        <f t="shared" si="569"/>
        <v/>
      </c>
      <c r="IE165" s="267" t="str">
        <f t="shared" si="570"/>
        <v/>
      </c>
      <c r="IF165" s="267" t="str">
        <f t="shared" si="571"/>
        <v/>
      </c>
      <c r="IG165" s="267" t="str">
        <f t="shared" si="572"/>
        <v/>
      </c>
      <c r="IH165" s="267" t="str">
        <f t="shared" si="573"/>
        <v/>
      </c>
      <c r="II165" s="267" t="str">
        <f t="shared" si="574"/>
        <v/>
      </c>
      <c r="IJ165" s="267" t="str">
        <f t="shared" si="575"/>
        <v/>
      </c>
      <c r="IK165" s="267" t="str">
        <f t="shared" si="576"/>
        <v/>
      </c>
      <c r="IL165" s="267" t="str">
        <f t="shared" si="577"/>
        <v/>
      </c>
      <c r="IM165" s="267" t="str">
        <f t="shared" si="578"/>
        <v/>
      </c>
      <c r="IN165" s="267" t="str">
        <f t="shared" si="579"/>
        <v/>
      </c>
      <c r="IO165" s="267" t="str">
        <f t="shared" si="580"/>
        <v/>
      </c>
      <c r="IP165" s="267" t="str">
        <f t="shared" si="581"/>
        <v/>
      </c>
      <c r="IQ165" s="267" t="str">
        <f t="shared" si="582"/>
        <v/>
      </c>
      <c r="IR165" s="267" t="str">
        <f t="shared" si="583"/>
        <v/>
      </c>
      <c r="IS165" s="267" t="str">
        <f t="shared" si="584"/>
        <v/>
      </c>
      <c r="IT165" s="267" t="str">
        <f t="shared" si="585"/>
        <v/>
      </c>
      <c r="IU165" s="267" t="str">
        <f t="shared" si="586"/>
        <v/>
      </c>
      <c r="IV165" s="264"/>
      <c r="IW165" s="268">
        <v>110</v>
      </c>
      <c r="IX165" s="265" t="str">
        <f t="shared" si="661"/>
        <v/>
      </c>
      <c r="IY165" s="265" t="str">
        <f t="shared" si="695"/>
        <v/>
      </c>
      <c r="IZ165" s="265" t="str">
        <f t="shared" si="695"/>
        <v/>
      </c>
      <c r="JA165" s="265" t="str">
        <f t="shared" si="695"/>
        <v/>
      </c>
      <c r="JB165" s="265" t="str">
        <f t="shared" si="713"/>
        <v/>
      </c>
      <c r="JC165" s="265" t="str">
        <f t="shared" si="713"/>
        <v/>
      </c>
      <c r="JD165" s="265" t="str">
        <f t="shared" si="713"/>
        <v/>
      </c>
      <c r="JE165" s="265" t="str">
        <f t="shared" si="714"/>
        <v/>
      </c>
      <c r="JF165" s="265" t="str">
        <f t="shared" si="714"/>
        <v/>
      </c>
      <c r="JG165" s="265" t="str">
        <f t="shared" si="714"/>
        <v/>
      </c>
      <c r="JH165" s="265" t="str">
        <f t="shared" si="714"/>
        <v/>
      </c>
      <c r="JI165" s="265" t="str">
        <f t="shared" si="714"/>
        <v/>
      </c>
      <c r="JJ165" s="265" t="str">
        <f t="shared" si="714"/>
        <v/>
      </c>
      <c r="JK165" s="265" t="str">
        <f t="shared" si="714"/>
        <v/>
      </c>
      <c r="JL165" s="265" t="str">
        <f t="shared" si="714"/>
        <v/>
      </c>
      <c r="JM165" s="265" t="str">
        <f t="shared" si="714"/>
        <v/>
      </c>
      <c r="JN165" s="265" t="str">
        <f t="shared" si="714"/>
        <v/>
      </c>
      <c r="JO165" s="265" t="str">
        <f t="shared" si="714"/>
        <v/>
      </c>
      <c r="JP165" s="265" t="str">
        <f t="shared" si="714"/>
        <v/>
      </c>
      <c r="JQ165" s="265" t="str">
        <f t="shared" si="714"/>
        <v/>
      </c>
      <c r="JS165" s="265" t="str">
        <f>IF(IX165="","",SUM(IX$12:IX165)-IX165+1)</f>
        <v/>
      </c>
      <c r="JT165" s="265" t="str">
        <f>IF(IY165="","",SUM(IY$12:IY165)-IY165+1)</f>
        <v/>
      </c>
      <c r="JU165" s="265" t="str">
        <f>IF(IZ165="","",SUM(IZ$12:IZ165)-IZ165+1)</f>
        <v/>
      </c>
      <c r="JV165" s="265" t="str">
        <f>IF(JA165="","",SUM(JA$12:JA165)-JA165+1)</f>
        <v/>
      </c>
      <c r="JW165" s="265" t="str">
        <f>IF(JB165="","",SUM(JB$12:JB165)-JB165+1)</f>
        <v/>
      </c>
      <c r="JX165" s="265" t="str">
        <f>IF(JC165="","",SUM(JC$12:JC165)-JC165+1)</f>
        <v/>
      </c>
      <c r="JY165" s="265" t="str">
        <f>IF(JD165="","",SUM(JD$12:JD165)-JD165+1)</f>
        <v/>
      </c>
      <c r="JZ165" s="265" t="str">
        <f>IF(JE165="","",SUM(JE$12:JE165)-JE165+1)</f>
        <v/>
      </c>
      <c r="KA165" s="265" t="str">
        <f>IF(JF165="","",SUM(JF$12:JF165)-JF165+1)</f>
        <v/>
      </c>
      <c r="KB165" s="265" t="str">
        <f>IF(JG165="","",SUM(JG$12:JG165)-JG165+1)</f>
        <v/>
      </c>
      <c r="KC165" s="265" t="str">
        <f>IF(JH165="","",SUM(JH$12:JH165)-JH165+1)</f>
        <v/>
      </c>
      <c r="KD165" s="265" t="str">
        <f>IF(JI165="","",SUM(JI$12:JI165)-JI165+1)</f>
        <v/>
      </c>
      <c r="KE165" s="265" t="str">
        <f>IF(JJ165="","",SUM(JJ$12:JJ165)-JJ165+1)</f>
        <v/>
      </c>
      <c r="KF165" s="265" t="str">
        <f>IF(JK165="","",SUM(JK$12:JK165)-JK165+1)</f>
        <v/>
      </c>
      <c r="KG165" s="265" t="str">
        <f>IF(JL165="","",SUM(JL$12:JL165)-JL165+1)</f>
        <v/>
      </c>
      <c r="KH165" s="265" t="str">
        <f>IF(JM165="","",SUM(JM$12:JM165)-JM165+1)</f>
        <v/>
      </c>
      <c r="KI165" s="265" t="str">
        <f>IF(JN165="","",SUM(JN$12:JN165)-JN165+1)</f>
        <v/>
      </c>
      <c r="KJ165" s="265" t="str">
        <f>IF(JO165="","",SUM(JO$12:JO165)-JO165+1)</f>
        <v/>
      </c>
      <c r="KK165" s="265" t="str">
        <f>IF(JP165="","",SUM(JP$12:JP165)-JP165+1)</f>
        <v/>
      </c>
      <c r="KL165" s="265" t="str">
        <f>IF(JQ165="","",SUM(JQ$12:JQ165)-JQ165+1)</f>
        <v/>
      </c>
      <c r="KN165" s="265"/>
      <c r="KO165" s="265"/>
      <c r="KP165" s="265"/>
      <c r="KQ165" s="265"/>
      <c r="KR165" s="265"/>
      <c r="KS165" s="265"/>
      <c r="KT165" s="265"/>
      <c r="KU165" s="265" t="str">
        <f t="shared" si="587"/>
        <v/>
      </c>
      <c r="KV165" s="265" t="str">
        <f t="shared" si="588"/>
        <v/>
      </c>
      <c r="KW165" s="265" t="str">
        <f t="shared" si="589"/>
        <v/>
      </c>
      <c r="KX165" s="265" t="str">
        <f t="shared" si="590"/>
        <v/>
      </c>
      <c r="KY165" s="265" t="str">
        <f t="shared" si="591"/>
        <v/>
      </c>
      <c r="KZ165" s="265" t="str">
        <f t="shared" si="592"/>
        <v/>
      </c>
      <c r="LA165" s="265" t="str">
        <f t="shared" si="593"/>
        <v/>
      </c>
      <c r="LB165" s="265" t="str">
        <f t="shared" si="594"/>
        <v/>
      </c>
      <c r="LC165" s="265" t="str">
        <f t="shared" si="595"/>
        <v/>
      </c>
      <c r="LD165" s="265" t="str">
        <f t="shared" si="596"/>
        <v/>
      </c>
      <c r="LE165" s="265" t="str">
        <f t="shared" si="597"/>
        <v/>
      </c>
      <c r="LF165" s="265" t="str">
        <f t="shared" si="598"/>
        <v/>
      </c>
      <c r="LG165" s="265" t="str">
        <f t="shared" si="599"/>
        <v/>
      </c>
    </row>
    <row r="166" spans="1:319" s="266" customFormat="1" x14ac:dyDescent="0.25">
      <c r="A166" s="248">
        <f t="shared" si="662"/>
        <v>155</v>
      </c>
      <c r="B166" s="176"/>
      <c r="C166" s="45"/>
      <c r="D166" s="45"/>
      <c r="E166" s="169"/>
      <c r="F166" s="46"/>
      <c r="G166" s="172"/>
      <c r="H166" s="54"/>
      <c r="I166" s="54"/>
      <c r="J166" s="54"/>
      <c r="K166" s="54"/>
      <c r="L166" s="248"/>
      <c r="M166" s="248"/>
      <c r="N166" s="44"/>
      <c r="O166" s="44"/>
      <c r="P166" s="43"/>
      <c r="Q166" s="43"/>
      <c r="R166" s="43"/>
      <c r="S166" s="43" t="str">
        <f t="shared" si="643"/>
        <v/>
      </c>
      <c r="T166" s="54"/>
      <c r="U166" s="54"/>
      <c r="V166" s="54"/>
      <c r="W166" s="343" t="str">
        <f t="shared" si="513"/>
        <v/>
      </c>
      <c r="X166" s="344" t="str">
        <f t="shared" si="514"/>
        <v/>
      </c>
      <c r="Y166" s="45"/>
      <c r="Z166" s="45"/>
      <c r="AA166" s="54"/>
      <c r="AB166" s="54"/>
      <c r="AC166" s="54"/>
      <c r="AD166" s="44"/>
      <c r="AE166" s="44"/>
      <c r="AF166" s="44"/>
      <c r="AG166" s="45"/>
      <c r="AH166" s="45"/>
      <c r="AI166" s="45"/>
      <c r="AJ166" s="46"/>
      <c r="AK166" s="46"/>
      <c r="AL166" s="46"/>
      <c r="AN166" s="307" t="str">
        <f t="shared" si="652"/>
        <v/>
      </c>
      <c r="AO166" s="256" t="str">
        <f t="shared" si="653"/>
        <v/>
      </c>
      <c r="AP166" s="45" t="str">
        <f t="shared" si="660"/>
        <v/>
      </c>
      <c r="AQ166" s="308" t="str">
        <f t="shared" si="663"/>
        <v/>
      </c>
      <c r="AR166" s="43" t="str">
        <f t="shared" si="654"/>
        <v/>
      </c>
      <c r="AS166" s="255"/>
      <c r="AT166" s="256" t="str">
        <f t="shared" si="655"/>
        <v/>
      </c>
      <c r="AU166" s="257" t="str">
        <f t="shared" si="703"/>
        <v/>
      </c>
      <c r="AV166" s="257" t="str">
        <f t="shared" si="703"/>
        <v/>
      </c>
      <c r="AW166" s="257" t="str">
        <f t="shared" si="703"/>
        <v/>
      </c>
      <c r="AX166" s="257" t="str">
        <f t="shared" si="703"/>
        <v/>
      </c>
      <c r="AY166" s="257" t="str">
        <f t="shared" si="703"/>
        <v/>
      </c>
      <c r="AZ166" s="257" t="str">
        <f t="shared" si="703"/>
        <v/>
      </c>
      <c r="BA166" s="257" t="str">
        <f t="shared" si="703"/>
        <v/>
      </c>
      <c r="BB166" s="257" t="str">
        <f t="shared" si="703"/>
        <v/>
      </c>
      <c r="BC166" s="257" t="str">
        <f t="shared" si="703"/>
        <v/>
      </c>
      <c r="BD166" s="257" t="str">
        <f t="shared" si="703"/>
        <v/>
      </c>
      <c r="BE166" s="257" t="str">
        <f t="shared" si="704"/>
        <v/>
      </c>
      <c r="BF166" s="257" t="str">
        <f t="shared" si="704"/>
        <v/>
      </c>
      <c r="BG166" s="257" t="str">
        <f t="shared" si="704"/>
        <v/>
      </c>
      <c r="BH166" s="257" t="str">
        <f t="shared" si="704"/>
        <v/>
      </c>
      <c r="BI166" s="257" t="str">
        <f t="shared" si="704"/>
        <v/>
      </c>
      <c r="BJ166" s="257" t="str">
        <f t="shared" si="704"/>
        <v/>
      </c>
      <c r="BK166" s="257" t="str">
        <f t="shared" si="704"/>
        <v/>
      </c>
      <c r="BL166" s="257" t="str">
        <f t="shared" si="704"/>
        <v/>
      </c>
      <c r="BM166" s="258" t="str">
        <f t="shared" si="656"/>
        <v/>
      </c>
      <c r="BN166" s="259" t="str">
        <f t="shared" si="705"/>
        <v/>
      </c>
      <c r="BO166" s="259" t="str">
        <f t="shared" si="705"/>
        <v/>
      </c>
      <c r="BP166" s="259" t="str">
        <f t="shared" si="705"/>
        <v/>
      </c>
      <c r="BQ166" s="259" t="str">
        <f t="shared" si="705"/>
        <v/>
      </c>
      <c r="BR166" s="259" t="str">
        <f t="shared" si="705"/>
        <v/>
      </c>
      <c r="BS166" s="259" t="str">
        <f t="shared" si="705"/>
        <v/>
      </c>
      <c r="BT166" s="259" t="str">
        <f t="shared" si="705"/>
        <v/>
      </c>
      <c r="BU166" s="259" t="str">
        <f t="shared" si="705"/>
        <v/>
      </c>
      <c r="BV166" s="259" t="str">
        <f t="shared" si="705"/>
        <v/>
      </c>
      <c r="BW166" s="259" t="str">
        <f t="shared" si="705"/>
        <v/>
      </c>
      <c r="BX166" s="259" t="str">
        <f t="shared" si="706"/>
        <v/>
      </c>
      <c r="BY166" s="259" t="str">
        <f t="shared" si="706"/>
        <v/>
      </c>
      <c r="BZ166" s="259" t="str">
        <f t="shared" si="706"/>
        <v/>
      </c>
      <c r="CA166" s="259" t="str">
        <f t="shared" si="706"/>
        <v/>
      </c>
      <c r="CB166" s="259" t="str">
        <f t="shared" si="706"/>
        <v/>
      </c>
      <c r="CC166" s="259" t="str">
        <f t="shared" si="706"/>
        <v/>
      </c>
      <c r="CD166" s="259" t="str">
        <f t="shared" si="706"/>
        <v/>
      </c>
      <c r="CE166" s="259" t="str">
        <f t="shared" si="706"/>
        <v/>
      </c>
      <c r="CF166" s="260" t="str">
        <f t="shared" si="657"/>
        <v/>
      </c>
      <c r="CG166" s="261" t="str">
        <f t="shared" si="707"/>
        <v/>
      </c>
      <c r="CH166" s="261" t="str">
        <f t="shared" si="707"/>
        <v/>
      </c>
      <c r="CI166" s="261" t="str">
        <f t="shared" si="707"/>
        <v/>
      </c>
      <c r="CJ166" s="261" t="str">
        <f t="shared" si="707"/>
        <v/>
      </c>
      <c r="CK166" s="261" t="str">
        <f t="shared" si="707"/>
        <v/>
      </c>
      <c r="CL166" s="261" t="str">
        <f t="shared" si="707"/>
        <v/>
      </c>
      <c r="CM166" s="261" t="str">
        <f t="shared" si="707"/>
        <v/>
      </c>
      <c r="CN166" s="261" t="str">
        <f t="shared" si="707"/>
        <v/>
      </c>
      <c r="CO166" s="261" t="str">
        <f t="shared" si="707"/>
        <v/>
      </c>
      <c r="CP166" s="261" t="str">
        <f t="shared" si="707"/>
        <v/>
      </c>
      <c r="CQ166" s="261" t="str">
        <f t="shared" si="708"/>
        <v/>
      </c>
      <c r="CR166" s="261" t="str">
        <f t="shared" si="708"/>
        <v/>
      </c>
      <c r="CS166" s="261" t="str">
        <f t="shared" si="708"/>
        <v/>
      </c>
      <c r="CT166" s="261" t="str">
        <f t="shared" si="708"/>
        <v/>
      </c>
      <c r="CU166" s="261" t="str">
        <f t="shared" si="708"/>
        <v/>
      </c>
      <c r="CV166" s="261" t="str">
        <f t="shared" si="708"/>
        <v/>
      </c>
      <c r="CW166" s="261" t="str">
        <f t="shared" si="708"/>
        <v/>
      </c>
      <c r="CX166" s="261" t="str">
        <f t="shared" si="708"/>
        <v/>
      </c>
      <c r="CY166" s="262" t="str">
        <f t="shared" si="658"/>
        <v/>
      </c>
      <c r="CZ166" s="263" t="str">
        <f t="shared" si="709"/>
        <v/>
      </c>
      <c r="DA166" s="263" t="str">
        <f t="shared" si="709"/>
        <v/>
      </c>
      <c r="DB166" s="263" t="str">
        <f t="shared" si="709"/>
        <v/>
      </c>
      <c r="DC166" s="263" t="str">
        <f t="shared" si="709"/>
        <v/>
      </c>
      <c r="DD166" s="263" t="str">
        <f t="shared" si="709"/>
        <v/>
      </c>
      <c r="DE166" s="263" t="str">
        <f t="shared" si="709"/>
        <v/>
      </c>
      <c r="DF166" s="263" t="str">
        <f t="shared" si="709"/>
        <v/>
      </c>
      <c r="DG166" s="263" t="str">
        <f t="shared" si="709"/>
        <v/>
      </c>
      <c r="DH166" s="263" t="str">
        <f t="shared" si="709"/>
        <v/>
      </c>
      <c r="DI166" s="263" t="str">
        <f t="shared" si="709"/>
        <v/>
      </c>
      <c r="DJ166" s="263" t="str">
        <f t="shared" si="710"/>
        <v/>
      </c>
      <c r="DK166" s="263" t="str">
        <f t="shared" si="710"/>
        <v/>
      </c>
      <c r="DL166" s="263" t="str">
        <f t="shared" si="710"/>
        <v/>
      </c>
      <c r="DM166" s="263" t="str">
        <f t="shared" si="710"/>
        <v/>
      </c>
      <c r="DN166" s="263" t="str">
        <f t="shared" si="710"/>
        <v/>
      </c>
      <c r="DO166" s="263" t="str">
        <f t="shared" si="710"/>
        <v/>
      </c>
      <c r="DP166" s="263" t="str">
        <f t="shared" si="710"/>
        <v/>
      </c>
      <c r="DQ166" s="263" t="str">
        <f t="shared" si="710"/>
        <v/>
      </c>
      <c r="DR166" s="264"/>
      <c r="DS166" s="257" t="str">
        <f t="shared" si="649"/>
        <v/>
      </c>
      <c r="DT166" s="257" t="str">
        <f t="shared" si="649"/>
        <v/>
      </c>
      <c r="DU166" s="257" t="str">
        <f t="shared" si="649"/>
        <v/>
      </c>
      <c r="DV166" s="257" t="str">
        <f t="shared" si="649"/>
        <v/>
      </c>
      <c r="DW166" s="257" t="str">
        <f t="shared" si="649"/>
        <v/>
      </c>
      <c r="DX166" s="257" t="str">
        <f t="shared" si="649"/>
        <v/>
      </c>
      <c r="DY166" s="257" t="str">
        <f t="shared" si="649"/>
        <v/>
      </c>
      <c r="DZ166" s="257" t="str">
        <f t="shared" si="649"/>
        <v/>
      </c>
      <c r="EA166" s="257" t="str">
        <f t="shared" si="699"/>
        <v/>
      </c>
      <c r="EB166" s="257" t="str">
        <f t="shared" si="699"/>
        <v/>
      </c>
      <c r="EC166" s="257" t="str">
        <f t="shared" si="699"/>
        <v/>
      </c>
      <c r="ED166" s="257" t="str">
        <f t="shared" si="699"/>
        <v/>
      </c>
      <c r="EE166" s="257" t="str">
        <f t="shared" si="699"/>
        <v/>
      </c>
      <c r="EF166" s="257" t="str">
        <f t="shared" si="699"/>
        <v/>
      </c>
      <c r="EG166" s="257" t="str">
        <f t="shared" si="699"/>
        <v/>
      </c>
      <c r="EH166" s="257" t="str">
        <f t="shared" si="699"/>
        <v/>
      </c>
      <c r="EI166" s="257" t="str">
        <f t="shared" si="699"/>
        <v/>
      </c>
      <c r="EJ166" s="257" t="str">
        <f t="shared" si="699"/>
        <v/>
      </c>
      <c r="EK166" s="259" t="str">
        <f t="shared" si="696"/>
        <v/>
      </c>
      <c r="EL166" s="259" t="str">
        <f t="shared" si="696"/>
        <v/>
      </c>
      <c r="EM166" s="259" t="str">
        <f t="shared" si="690"/>
        <v/>
      </c>
      <c r="EN166" s="259" t="str">
        <f t="shared" si="690"/>
        <v/>
      </c>
      <c r="EO166" s="259" t="str">
        <f t="shared" si="690"/>
        <v/>
      </c>
      <c r="EP166" s="259" t="str">
        <f t="shared" si="690"/>
        <v/>
      </c>
      <c r="EQ166" s="259" t="str">
        <f t="shared" si="690"/>
        <v/>
      </c>
      <c r="ER166" s="259" t="str">
        <f t="shared" si="690"/>
        <v/>
      </c>
      <c r="ES166" s="259" t="str">
        <f t="shared" si="691"/>
        <v/>
      </c>
      <c r="ET166" s="259" t="str">
        <f t="shared" si="692"/>
        <v/>
      </c>
      <c r="EU166" s="259" t="str">
        <f t="shared" si="692"/>
        <v/>
      </c>
      <c r="EV166" s="259" t="str">
        <f t="shared" si="692"/>
        <v/>
      </c>
      <c r="EW166" s="259" t="str">
        <f t="shared" si="692"/>
        <v/>
      </c>
      <c r="EX166" s="259" t="str">
        <f t="shared" si="692"/>
        <v/>
      </c>
      <c r="EY166" s="259" t="str">
        <f t="shared" si="692"/>
        <v/>
      </c>
      <c r="EZ166" s="259" t="str">
        <f t="shared" si="692"/>
        <v/>
      </c>
      <c r="FA166" s="259" t="str">
        <f t="shared" si="692"/>
        <v/>
      </c>
      <c r="FB166" s="259" t="str">
        <f t="shared" si="692"/>
        <v/>
      </c>
      <c r="FC166" s="261" t="str">
        <f t="shared" si="701"/>
        <v/>
      </c>
      <c r="FD166" s="261" t="str">
        <f t="shared" si="701"/>
        <v/>
      </c>
      <c r="FE166" s="261" t="str">
        <f t="shared" si="701"/>
        <v/>
      </c>
      <c r="FF166" s="261" t="str">
        <f t="shared" si="701"/>
        <v/>
      </c>
      <c r="FG166" s="261" t="str">
        <f t="shared" si="701"/>
        <v/>
      </c>
      <c r="FH166" s="261" t="str">
        <f t="shared" si="701"/>
        <v/>
      </c>
      <c r="FI166" s="261" t="str">
        <f t="shared" si="701"/>
        <v/>
      </c>
      <c r="FJ166" s="261" t="str">
        <f t="shared" si="701"/>
        <v/>
      </c>
      <c r="FK166" s="261" t="str">
        <f t="shared" si="702"/>
        <v/>
      </c>
      <c r="FL166" s="261" t="str">
        <f t="shared" si="679"/>
        <v/>
      </c>
      <c r="FM166" s="261" t="str">
        <f t="shared" si="679"/>
        <v/>
      </c>
      <c r="FN166" s="261" t="str">
        <f t="shared" si="679"/>
        <v/>
      </c>
      <c r="FO166" s="261" t="str">
        <f t="shared" si="679"/>
        <v/>
      </c>
      <c r="FP166" s="261" t="str">
        <f t="shared" si="679"/>
        <v/>
      </c>
      <c r="FQ166" s="261" t="str">
        <f t="shared" si="679"/>
        <v/>
      </c>
      <c r="FR166" s="261" t="str">
        <f t="shared" si="679"/>
        <v/>
      </c>
      <c r="FS166" s="261" t="str">
        <f t="shared" si="679"/>
        <v/>
      </c>
      <c r="FT166" s="261" t="str">
        <f t="shared" si="679"/>
        <v/>
      </c>
      <c r="FU166" s="263" t="str">
        <f t="shared" si="679"/>
        <v/>
      </c>
      <c r="FV166" s="263" t="str">
        <f t="shared" si="679"/>
        <v/>
      </c>
      <c r="FW166" s="263" t="str">
        <f t="shared" si="679"/>
        <v/>
      </c>
      <c r="FX166" s="263" t="str">
        <f t="shared" si="679"/>
        <v/>
      </c>
      <c r="FY166" s="263" t="str">
        <f t="shared" si="679"/>
        <v/>
      </c>
      <c r="FZ166" s="263" t="str">
        <f t="shared" si="700"/>
        <v/>
      </c>
      <c r="GA166" s="263" t="str">
        <f t="shared" si="700"/>
        <v/>
      </c>
      <c r="GB166" s="263" t="str">
        <f t="shared" si="700"/>
        <v/>
      </c>
      <c r="GC166" s="263" t="str">
        <f t="shared" si="700"/>
        <v/>
      </c>
      <c r="GD166" s="263" t="str">
        <f t="shared" si="693"/>
        <v/>
      </c>
      <c r="GE166" s="263" t="str">
        <f t="shared" si="693"/>
        <v/>
      </c>
      <c r="GF166" s="263" t="str">
        <f t="shared" si="693"/>
        <v/>
      </c>
      <c r="GG166" s="263" t="str">
        <f t="shared" si="693"/>
        <v/>
      </c>
      <c r="GH166" s="263" t="str">
        <f t="shared" si="693"/>
        <v/>
      </c>
      <c r="GI166" s="263" t="str">
        <f t="shared" si="693"/>
        <v/>
      </c>
      <c r="GJ166" s="263" t="str">
        <f t="shared" si="693"/>
        <v/>
      </c>
      <c r="GK166" s="263" t="str">
        <f t="shared" si="693"/>
        <v/>
      </c>
      <c r="GL166" s="263" t="str">
        <f t="shared" si="693"/>
        <v/>
      </c>
      <c r="GM166" s="265" t="str">
        <f t="shared" si="697"/>
        <v/>
      </c>
      <c r="GN166" s="265" t="str">
        <f t="shared" si="697"/>
        <v/>
      </c>
      <c r="GO166" s="265" t="str">
        <f t="shared" si="697"/>
        <v/>
      </c>
      <c r="GP166" s="265" t="str">
        <f t="shared" si="697"/>
        <v/>
      </c>
      <c r="GQ166" s="265" t="str">
        <f t="shared" si="697"/>
        <v/>
      </c>
      <c r="GR166" s="265" t="str">
        <f t="shared" si="697"/>
        <v/>
      </c>
      <c r="GS166" s="265" t="str">
        <f t="shared" si="698"/>
        <v/>
      </c>
      <c r="GT166" s="265" t="str">
        <f t="shared" si="698"/>
        <v/>
      </c>
      <c r="GU166" s="265" t="str">
        <f t="shared" si="698"/>
        <v/>
      </c>
      <c r="GV166" s="265" t="str">
        <f t="shared" si="694"/>
        <v/>
      </c>
      <c r="GW166" s="265" t="str">
        <f t="shared" si="694"/>
        <v/>
      </c>
      <c r="GX166" s="265" t="str">
        <f t="shared" si="694"/>
        <v/>
      </c>
      <c r="GY166" s="265" t="str">
        <f t="shared" si="694"/>
        <v/>
      </c>
      <c r="GZ166" s="265" t="str">
        <f t="shared" si="694"/>
        <v/>
      </c>
      <c r="HA166" s="265" t="str">
        <f t="shared" si="694"/>
        <v/>
      </c>
      <c r="HB166" s="265" t="str">
        <f t="shared" si="694"/>
        <v/>
      </c>
      <c r="HC166" s="265" t="str">
        <f t="shared" si="694"/>
        <v/>
      </c>
      <c r="HD166" s="265" t="str">
        <f t="shared" si="694"/>
        <v/>
      </c>
      <c r="HF166" s="265">
        <f t="shared" ref="HF166:HF197" si="715">A166</f>
        <v>155</v>
      </c>
      <c r="HG166" s="267" t="str">
        <f t="shared" si="711"/>
        <v/>
      </c>
      <c r="HH166" s="267" t="str">
        <f t="shared" si="711"/>
        <v/>
      </c>
      <c r="HI166" s="267" t="str">
        <f t="shared" si="711"/>
        <v/>
      </c>
      <c r="HJ166" s="267" t="str">
        <f t="shared" si="711"/>
        <v/>
      </c>
      <c r="HK166" s="267" t="str">
        <f t="shared" si="711"/>
        <v/>
      </c>
      <c r="HL166" s="267" t="str">
        <f t="shared" si="711"/>
        <v/>
      </c>
      <c r="HM166" s="267" t="str">
        <f t="shared" si="711"/>
        <v/>
      </c>
      <c r="HN166" s="267" t="str">
        <f t="shared" si="711"/>
        <v/>
      </c>
      <c r="HO166" s="267" t="str">
        <f t="shared" si="711"/>
        <v/>
      </c>
      <c r="HP166" s="267" t="str">
        <f t="shared" si="711"/>
        <v/>
      </c>
      <c r="HQ166" s="267" t="str">
        <f t="shared" si="712"/>
        <v/>
      </c>
      <c r="HR166" s="267" t="str">
        <f t="shared" si="712"/>
        <v/>
      </c>
      <c r="HS166" s="267" t="str">
        <f t="shared" si="712"/>
        <v/>
      </c>
      <c r="HT166" s="267" t="str">
        <f t="shared" si="712"/>
        <v/>
      </c>
      <c r="HU166" s="267" t="str">
        <f t="shared" si="712"/>
        <v/>
      </c>
      <c r="HV166" s="267" t="str">
        <f t="shared" si="712"/>
        <v/>
      </c>
      <c r="HW166" s="267" t="str">
        <f t="shared" si="712"/>
        <v/>
      </c>
      <c r="HX166" s="267" t="str">
        <f t="shared" si="712"/>
        <v/>
      </c>
      <c r="HY166" s="267" t="str">
        <f t="shared" si="712"/>
        <v/>
      </c>
      <c r="HZ166" s="267" t="str">
        <f t="shared" si="712"/>
        <v/>
      </c>
      <c r="IA166" s="264"/>
      <c r="IB166" s="267" t="str">
        <f t="shared" si="567"/>
        <v/>
      </c>
      <c r="IC166" s="267" t="str">
        <f t="shared" si="568"/>
        <v/>
      </c>
      <c r="ID166" s="267" t="str">
        <f t="shared" si="569"/>
        <v/>
      </c>
      <c r="IE166" s="267" t="str">
        <f t="shared" si="570"/>
        <v/>
      </c>
      <c r="IF166" s="267" t="str">
        <f t="shared" si="571"/>
        <v/>
      </c>
      <c r="IG166" s="267" t="str">
        <f t="shared" si="572"/>
        <v/>
      </c>
      <c r="IH166" s="267" t="str">
        <f t="shared" si="573"/>
        <v/>
      </c>
      <c r="II166" s="267" t="str">
        <f t="shared" si="574"/>
        <v/>
      </c>
      <c r="IJ166" s="267" t="str">
        <f t="shared" si="575"/>
        <v/>
      </c>
      <c r="IK166" s="267" t="str">
        <f t="shared" si="576"/>
        <v/>
      </c>
      <c r="IL166" s="267" t="str">
        <f t="shared" si="577"/>
        <v/>
      </c>
      <c r="IM166" s="267" t="str">
        <f t="shared" si="578"/>
        <v/>
      </c>
      <c r="IN166" s="267" t="str">
        <f t="shared" si="579"/>
        <v/>
      </c>
      <c r="IO166" s="267" t="str">
        <f t="shared" si="580"/>
        <v/>
      </c>
      <c r="IP166" s="267" t="str">
        <f t="shared" si="581"/>
        <v/>
      </c>
      <c r="IQ166" s="267" t="str">
        <f t="shared" si="582"/>
        <v/>
      </c>
      <c r="IR166" s="267" t="str">
        <f t="shared" si="583"/>
        <v/>
      </c>
      <c r="IS166" s="267" t="str">
        <f t="shared" si="584"/>
        <v/>
      </c>
      <c r="IT166" s="267" t="str">
        <f t="shared" si="585"/>
        <v/>
      </c>
      <c r="IU166" s="267" t="str">
        <f t="shared" si="586"/>
        <v/>
      </c>
      <c r="IV166" s="264"/>
      <c r="IW166" s="268">
        <v>110</v>
      </c>
      <c r="IX166" s="265" t="str">
        <f t="shared" si="661"/>
        <v/>
      </c>
      <c r="IY166" s="265" t="str">
        <f t="shared" si="695"/>
        <v/>
      </c>
      <c r="IZ166" s="265" t="str">
        <f t="shared" si="695"/>
        <v/>
      </c>
      <c r="JA166" s="265" t="str">
        <f t="shared" si="695"/>
        <v/>
      </c>
      <c r="JB166" s="265" t="str">
        <f t="shared" si="713"/>
        <v/>
      </c>
      <c r="JC166" s="265" t="str">
        <f t="shared" si="713"/>
        <v/>
      </c>
      <c r="JD166" s="265" t="str">
        <f t="shared" si="713"/>
        <v/>
      </c>
      <c r="JE166" s="265" t="str">
        <f t="shared" si="714"/>
        <v/>
      </c>
      <c r="JF166" s="265" t="str">
        <f t="shared" si="714"/>
        <v/>
      </c>
      <c r="JG166" s="265" t="str">
        <f t="shared" si="714"/>
        <v/>
      </c>
      <c r="JH166" s="265" t="str">
        <f t="shared" si="714"/>
        <v/>
      </c>
      <c r="JI166" s="265" t="str">
        <f t="shared" si="714"/>
        <v/>
      </c>
      <c r="JJ166" s="265" t="str">
        <f t="shared" si="714"/>
        <v/>
      </c>
      <c r="JK166" s="265" t="str">
        <f t="shared" si="714"/>
        <v/>
      </c>
      <c r="JL166" s="265" t="str">
        <f t="shared" si="714"/>
        <v/>
      </c>
      <c r="JM166" s="265" t="str">
        <f t="shared" si="714"/>
        <v/>
      </c>
      <c r="JN166" s="265" t="str">
        <f t="shared" si="714"/>
        <v/>
      </c>
      <c r="JO166" s="265" t="str">
        <f t="shared" si="714"/>
        <v/>
      </c>
      <c r="JP166" s="265" t="str">
        <f t="shared" si="714"/>
        <v/>
      </c>
      <c r="JQ166" s="265" t="str">
        <f t="shared" si="714"/>
        <v/>
      </c>
      <c r="JS166" s="265" t="str">
        <f>IF(IX166="","",SUM(IX$12:IX166)-IX166+1)</f>
        <v/>
      </c>
      <c r="JT166" s="265" t="str">
        <f>IF(IY166="","",SUM(IY$12:IY166)-IY166+1)</f>
        <v/>
      </c>
      <c r="JU166" s="265" t="str">
        <f>IF(IZ166="","",SUM(IZ$12:IZ166)-IZ166+1)</f>
        <v/>
      </c>
      <c r="JV166" s="265" t="str">
        <f>IF(JA166="","",SUM(JA$12:JA166)-JA166+1)</f>
        <v/>
      </c>
      <c r="JW166" s="265" t="str">
        <f>IF(JB166="","",SUM(JB$12:JB166)-JB166+1)</f>
        <v/>
      </c>
      <c r="JX166" s="265" t="str">
        <f>IF(JC166="","",SUM(JC$12:JC166)-JC166+1)</f>
        <v/>
      </c>
      <c r="JY166" s="265" t="str">
        <f>IF(JD166="","",SUM(JD$12:JD166)-JD166+1)</f>
        <v/>
      </c>
      <c r="JZ166" s="265" t="str">
        <f>IF(JE166="","",SUM(JE$12:JE166)-JE166+1)</f>
        <v/>
      </c>
      <c r="KA166" s="265" t="str">
        <f>IF(JF166="","",SUM(JF$12:JF166)-JF166+1)</f>
        <v/>
      </c>
      <c r="KB166" s="265" t="str">
        <f>IF(JG166="","",SUM(JG$12:JG166)-JG166+1)</f>
        <v/>
      </c>
      <c r="KC166" s="265" t="str">
        <f>IF(JH166="","",SUM(JH$12:JH166)-JH166+1)</f>
        <v/>
      </c>
      <c r="KD166" s="265" t="str">
        <f>IF(JI166="","",SUM(JI$12:JI166)-JI166+1)</f>
        <v/>
      </c>
      <c r="KE166" s="265" t="str">
        <f>IF(JJ166="","",SUM(JJ$12:JJ166)-JJ166+1)</f>
        <v/>
      </c>
      <c r="KF166" s="265" t="str">
        <f>IF(JK166="","",SUM(JK$12:JK166)-JK166+1)</f>
        <v/>
      </c>
      <c r="KG166" s="265" t="str">
        <f>IF(JL166="","",SUM(JL$12:JL166)-JL166+1)</f>
        <v/>
      </c>
      <c r="KH166" s="265" t="str">
        <f>IF(JM166="","",SUM(JM$12:JM166)-JM166+1)</f>
        <v/>
      </c>
      <c r="KI166" s="265" t="str">
        <f>IF(JN166="","",SUM(JN$12:JN166)-JN166+1)</f>
        <v/>
      </c>
      <c r="KJ166" s="265" t="str">
        <f>IF(JO166="","",SUM(JO$12:JO166)-JO166+1)</f>
        <v/>
      </c>
      <c r="KK166" s="265" t="str">
        <f>IF(JP166="","",SUM(JP$12:JP166)-JP166+1)</f>
        <v/>
      </c>
      <c r="KL166" s="265" t="str">
        <f>IF(JQ166="","",SUM(JQ$12:JQ166)-JQ166+1)</f>
        <v/>
      </c>
      <c r="KN166" s="265"/>
      <c r="KO166" s="265"/>
      <c r="KP166" s="265"/>
      <c r="KQ166" s="265"/>
      <c r="KR166" s="265"/>
      <c r="KS166" s="265"/>
      <c r="KT166" s="265"/>
      <c r="KU166" s="265" t="str">
        <f t="shared" si="587"/>
        <v/>
      </c>
      <c r="KV166" s="265" t="str">
        <f t="shared" si="588"/>
        <v/>
      </c>
      <c r="KW166" s="265" t="str">
        <f t="shared" si="589"/>
        <v/>
      </c>
      <c r="KX166" s="265" t="str">
        <f t="shared" si="590"/>
        <v/>
      </c>
      <c r="KY166" s="265" t="str">
        <f t="shared" si="591"/>
        <v/>
      </c>
      <c r="KZ166" s="265" t="str">
        <f t="shared" si="592"/>
        <v/>
      </c>
      <c r="LA166" s="265" t="str">
        <f t="shared" si="593"/>
        <v/>
      </c>
      <c r="LB166" s="265" t="str">
        <f t="shared" si="594"/>
        <v/>
      </c>
      <c r="LC166" s="265" t="str">
        <f t="shared" si="595"/>
        <v/>
      </c>
      <c r="LD166" s="265" t="str">
        <f t="shared" si="596"/>
        <v/>
      </c>
      <c r="LE166" s="265" t="str">
        <f t="shared" si="597"/>
        <v/>
      </c>
      <c r="LF166" s="265" t="str">
        <f t="shared" si="598"/>
        <v/>
      </c>
      <c r="LG166" s="265" t="str">
        <f t="shared" si="599"/>
        <v/>
      </c>
    </row>
    <row r="167" spans="1:319" s="266" customFormat="1" x14ac:dyDescent="0.25">
      <c r="A167" s="248">
        <f t="shared" si="662"/>
        <v>156</v>
      </c>
      <c r="B167" s="176"/>
      <c r="C167" s="45"/>
      <c r="D167" s="45"/>
      <c r="E167" s="169"/>
      <c r="F167" s="46"/>
      <c r="G167" s="172"/>
      <c r="H167" s="54"/>
      <c r="I167" s="54"/>
      <c r="J167" s="54"/>
      <c r="K167" s="54"/>
      <c r="L167" s="248"/>
      <c r="M167" s="248"/>
      <c r="N167" s="44"/>
      <c r="O167" s="44"/>
      <c r="P167" s="43"/>
      <c r="Q167" s="43"/>
      <c r="R167" s="43"/>
      <c r="S167" s="43" t="str">
        <f t="shared" si="643"/>
        <v/>
      </c>
      <c r="T167" s="54"/>
      <c r="U167" s="54"/>
      <c r="V167" s="54"/>
      <c r="W167" s="343" t="str">
        <f t="shared" si="513"/>
        <v/>
      </c>
      <c r="X167" s="344" t="str">
        <f t="shared" si="514"/>
        <v/>
      </c>
      <c r="Y167" s="45"/>
      <c r="Z167" s="45"/>
      <c r="AA167" s="54"/>
      <c r="AB167" s="54"/>
      <c r="AC167" s="54"/>
      <c r="AD167" s="44"/>
      <c r="AE167" s="44"/>
      <c r="AF167" s="44"/>
      <c r="AG167" s="45"/>
      <c r="AH167" s="45"/>
      <c r="AI167" s="45"/>
      <c r="AJ167" s="46"/>
      <c r="AK167" s="46"/>
      <c r="AL167" s="46"/>
      <c r="AN167" s="307" t="str">
        <f t="shared" si="652"/>
        <v/>
      </c>
      <c r="AO167" s="256" t="str">
        <f t="shared" si="653"/>
        <v/>
      </c>
      <c r="AP167" s="45" t="str">
        <f t="shared" si="660"/>
        <v/>
      </c>
      <c r="AQ167" s="308" t="str">
        <f t="shared" si="663"/>
        <v/>
      </c>
      <c r="AR167" s="43" t="str">
        <f t="shared" si="654"/>
        <v/>
      </c>
      <c r="AS167" s="255"/>
      <c r="AT167" s="256" t="str">
        <f t="shared" si="655"/>
        <v/>
      </c>
      <c r="AU167" s="257" t="str">
        <f t="shared" si="703"/>
        <v/>
      </c>
      <c r="AV167" s="257" t="str">
        <f t="shared" si="703"/>
        <v/>
      </c>
      <c r="AW167" s="257" t="str">
        <f t="shared" si="703"/>
        <v/>
      </c>
      <c r="AX167" s="257" t="str">
        <f t="shared" si="703"/>
        <v/>
      </c>
      <c r="AY167" s="257" t="str">
        <f t="shared" si="703"/>
        <v/>
      </c>
      <c r="AZ167" s="257" t="str">
        <f t="shared" si="703"/>
        <v/>
      </c>
      <c r="BA167" s="257" t="str">
        <f t="shared" si="703"/>
        <v/>
      </c>
      <c r="BB167" s="257" t="str">
        <f t="shared" si="703"/>
        <v/>
      </c>
      <c r="BC167" s="257" t="str">
        <f t="shared" si="703"/>
        <v/>
      </c>
      <c r="BD167" s="257" t="str">
        <f t="shared" si="703"/>
        <v/>
      </c>
      <c r="BE167" s="257" t="str">
        <f t="shared" si="704"/>
        <v/>
      </c>
      <c r="BF167" s="257" t="str">
        <f t="shared" si="704"/>
        <v/>
      </c>
      <c r="BG167" s="257" t="str">
        <f t="shared" si="704"/>
        <v/>
      </c>
      <c r="BH167" s="257" t="str">
        <f t="shared" si="704"/>
        <v/>
      </c>
      <c r="BI167" s="257" t="str">
        <f t="shared" si="704"/>
        <v/>
      </c>
      <c r="BJ167" s="257" t="str">
        <f t="shared" si="704"/>
        <v/>
      </c>
      <c r="BK167" s="257" t="str">
        <f t="shared" si="704"/>
        <v/>
      </c>
      <c r="BL167" s="257" t="str">
        <f t="shared" si="704"/>
        <v/>
      </c>
      <c r="BM167" s="258" t="str">
        <f t="shared" si="656"/>
        <v/>
      </c>
      <c r="BN167" s="259" t="str">
        <f t="shared" si="705"/>
        <v/>
      </c>
      <c r="BO167" s="259" t="str">
        <f t="shared" si="705"/>
        <v/>
      </c>
      <c r="BP167" s="259" t="str">
        <f t="shared" si="705"/>
        <v/>
      </c>
      <c r="BQ167" s="259" t="str">
        <f t="shared" si="705"/>
        <v/>
      </c>
      <c r="BR167" s="259" t="str">
        <f t="shared" si="705"/>
        <v/>
      </c>
      <c r="BS167" s="259" t="str">
        <f t="shared" si="705"/>
        <v/>
      </c>
      <c r="BT167" s="259" t="str">
        <f t="shared" si="705"/>
        <v/>
      </c>
      <c r="BU167" s="259" t="str">
        <f t="shared" si="705"/>
        <v/>
      </c>
      <c r="BV167" s="259" t="str">
        <f t="shared" si="705"/>
        <v/>
      </c>
      <c r="BW167" s="259" t="str">
        <f t="shared" si="705"/>
        <v/>
      </c>
      <c r="BX167" s="259" t="str">
        <f t="shared" si="706"/>
        <v/>
      </c>
      <c r="BY167" s="259" t="str">
        <f t="shared" si="706"/>
        <v/>
      </c>
      <c r="BZ167" s="259" t="str">
        <f t="shared" si="706"/>
        <v/>
      </c>
      <c r="CA167" s="259" t="str">
        <f t="shared" si="706"/>
        <v/>
      </c>
      <c r="CB167" s="259" t="str">
        <f t="shared" si="706"/>
        <v/>
      </c>
      <c r="CC167" s="259" t="str">
        <f t="shared" si="706"/>
        <v/>
      </c>
      <c r="CD167" s="259" t="str">
        <f t="shared" si="706"/>
        <v/>
      </c>
      <c r="CE167" s="259" t="str">
        <f t="shared" si="706"/>
        <v/>
      </c>
      <c r="CF167" s="260" t="str">
        <f t="shared" si="657"/>
        <v/>
      </c>
      <c r="CG167" s="261" t="str">
        <f t="shared" si="707"/>
        <v/>
      </c>
      <c r="CH167" s="261" t="str">
        <f t="shared" si="707"/>
        <v/>
      </c>
      <c r="CI167" s="261" t="str">
        <f t="shared" si="707"/>
        <v/>
      </c>
      <c r="CJ167" s="261" t="str">
        <f t="shared" si="707"/>
        <v/>
      </c>
      <c r="CK167" s="261" t="str">
        <f t="shared" si="707"/>
        <v/>
      </c>
      <c r="CL167" s="261" t="str">
        <f t="shared" si="707"/>
        <v/>
      </c>
      <c r="CM167" s="261" t="str">
        <f t="shared" si="707"/>
        <v/>
      </c>
      <c r="CN167" s="261" t="str">
        <f t="shared" si="707"/>
        <v/>
      </c>
      <c r="CO167" s="261" t="str">
        <f t="shared" si="707"/>
        <v/>
      </c>
      <c r="CP167" s="261" t="str">
        <f t="shared" si="707"/>
        <v/>
      </c>
      <c r="CQ167" s="261" t="str">
        <f t="shared" si="708"/>
        <v/>
      </c>
      <c r="CR167" s="261" t="str">
        <f t="shared" si="708"/>
        <v/>
      </c>
      <c r="CS167" s="261" t="str">
        <f t="shared" si="708"/>
        <v/>
      </c>
      <c r="CT167" s="261" t="str">
        <f t="shared" si="708"/>
        <v/>
      </c>
      <c r="CU167" s="261" t="str">
        <f t="shared" si="708"/>
        <v/>
      </c>
      <c r="CV167" s="261" t="str">
        <f t="shared" si="708"/>
        <v/>
      </c>
      <c r="CW167" s="261" t="str">
        <f t="shared" si="708"/>
        <v/>
      </c>
      <c r="CX167" s="261" t="str">
        <f t="shared" si="708"/>
        <v/>
      </c>
      <c r="CY167" s="262" t="str">
        <f t="shared" si="658"/>
        <v/>
      </c>
      <c r="CZ167" s="263" t="str">
        <f t="shared" si="709"/>
        <v/>
      </c>
      <c r="DA167" s="263" t="str">
        <f t="shared" si="709"/>
        <v/>
      </c>
      <c r="DB167" s="263" t="str">
        <f t="shared" si="709"/>
        <v/>
      </c>
      <c r="DC167" s="263" t="str">
        <f t="shared" si="709"/>
        <v/>
      </c>
      <c r="DD167" s="263" t="str">
        <f t="shared" si="709"/>
        <v/>
      </c>
      <c r="DE167" s="263" t="str">
        <f t="shared" si="709"/>
        <v/>
      </c>
      <c r="DF167" s="263" t="str">
        <f t="shared" si="709"/>
        <v/>
      </c>
      <c r="DG167" s="263" t="str">
        <f t="shared" si="709"/>
        <v/>
      </c>
      <c r="DH167" s="263" t="str">
        <f t="shared" si="709"/>
        <v/>
      </c>
      <c r="DI167" s="263" t="str">
        <f t="shared" si="709"/>
        <v/>
      </c>
      <c r="DJ167" s="263" t="str">
        <f t="shared" si="710"/>
        <v/>
      </c>
      <c r="DK167" s="263" t="str">
        <f t="shared" si="710"/>
        <v/>
      </c>
      <c r="DL167" s="263" t="str">
        <f t="shared" si="710"/>
        <v/>
      </c>
      <c r="DM167" s="263" t="str">
        <f t="shared" si="710"/>
        <v/>
      </c>
      <c r="DN167" s="263" t="str">
        <f t="shared" si="710"/>
        <v/>
      </c>
      <c r="DO167" s="263" t="str">
        <f t="shared" si="710"/>
        <v/>
      </c>
      <c r="DP167" s="263" t="str">
        <f t="shared" si="710"/>
        <v/>
      </c>
      <c r="DQ167" s="263" t="str">
        <f t="shared" si="710"/>
        <v/>
      </c>
      <c r="DR167" s="264"/>
      <c r="DS167" s="257" t="str">
        <f t="shared" si="649"/>
        <v/>
      </c>
      <c r="DT167" s="257" t="str">
        <f t="shared" si="649"/>
        <v/>
      </c>
      <c r="DU167" s="257" t="str">
        <f t="shared" si="649"/>
        <v/>
      </c>
      <c r="DV167" s="257" t="str">
        <f t="shared" si="649"/>
        <v/>
      </c>
      <c r="DW167" s="257" t="str">
        <f t="shared" si="649"/>
        <v/>
      </c>
      <c r="DX167" s="257" t="str">
        <f t="shared" si="649"/>
        <v/>
      </c>
      <c r="DY167" s="257" t="str">
        <f t="shared" si="649"/>
        <v/>
      </c>
      <c r="DZ167" s="257" t="str">
        <f>CONCATENATE(IF(LOOKUP($DR$2-1,$AT$7:$DQ$7,$AT167:$DQ167)=DZ$9,LOOKUP(DZ$2,$AT$7:$DQ$7,$AT167:$DQ167),""),IF(LOOKUP($DR$3-1,$AT$7:$DQ$7,$AT167:$DQ167)=DZ$9,LOOKUP(DZ$3,$AT$7:$DQ$7,$AT167:$DQ167),""),IF(LOOKUP($DR$4-1,$AT$7:$DQ$7,$AT167:$DQ167)=DZ$9,LOOKUP(DZ$4,$AT$7:$DQ$7,$AT167:$DQ167),""),IF(LOOKUP($DR$5-1,$AT$7:$DQ$7,$AT167:$DQ167)=DZ$9,LOOKUP(DZ$5,$AT$7:$DQ$7,$AT167:$DQ167),""))</f>
        <v/>
      </c>
      <c r="EA167" s="257" t="str">
        <f t="shared" si="699"/>
        <v/>
      </c>
      <c r="EB167" s="257" t="str">
        <f t="shared" si="699"/>
        <v/>
      </c>
      <c r="EC167" s="257" t="str">
        <f t="shared" si="699"/>
        <v/>
      </c>
      <c r="ED167" s="257" t="str">
        <f t="shared" si="699"/>
        <v/>
      </c>
      <c r="EE167" s="257" t="str">
        <f t="shared" si="699"/>
        <v/>
      </c>
      <c r="EF167" s="257" t="str">
        <f t="shared" si="699"/>
        <v/>
      </c>
      <c r="EG167" s="257" t="str">
        <f t="shared" si="699"/>
        <v/>
      </c>
      <c r="EH167" s="257" t="str">
        <f t="shared" si="699"/>
        <v/>
      </c>
      <c r="EI167" s="257" t="str">
        <f t="shared" si="699"/>
        <v/>
      </c>
      <c r="EJ167" s="257" t="str">
        <f t="shared" si="699"/>
        <v/>
      </c>
      <c r="EK167" s="259" t="str">
        <f t="shared" si="696"/>
        <v/>
      </c>
      <c r="EL167" s="259" t="str">
        <f t="shared" si="696"/>
        <v/>
      </c>
      <c r="EM167" s="259" t="str">
        <f t="shared" si="690"/>
        <v/>
      </c>
      <c r="EN167" s="259" t="str">
        <f t="shared" si="690"/>
        <v/>
      </c>
      <c r="EO167" s="259" t="str">
        <f t="shared" si="690"/>
        <v/>
      </c>
      <c r="EP167" s="259" t="str">
        <f t="shared" si="690"/>
        <v/>
      </c>
      <c r="EQ167" s="259" t="str">
        <f t="shared" si="690"/>
        <v/>
      </c>
      <c r="ER167" s="259" t="str">
        <f t="shared" si="690"/>
        <v/>
      </c>
      <c r="ES167" s="259" t="str">
        <f t="shared" si="691"/>
        <v/>
      </c>
      <c r="ET167" s="259" t="str">
        <f t="shared" si="692"/>
        <v/>
      </c>
      <c r="EU167" s="259" t="str">
        <f t="shared" si="692"/>
        <v/>
      </c>
      <c r="EV167" s="259" t="str">
        <f t="shared" si="692"/>
        <v/>
      </c>
      <c r="EW167" s="259" t="str">
        <f t="shared" si="692"/>
        <v/>
      </c>
      <c r="EX167" s="259" t="str">
        <f t="shared" si="692"/>
        <v/>
      </c>
      <c r="EY167" s="259" t="str">
        <f t="shared" si="692"/>
        <v/>
      </c>
      <c r="EZ167" s="259" t="str">
        <f t="shared" si="692"/>
        <v/>
      </c>
      <c r="FA167" s="259" t="str">
        <f t="shared" si="692"/>
        <v/>
      </c>
      <c r="FB167" s="259" t="str">
        <f t="shared" si="692"/>
        <v/>
      </c>
      <c r="FC167" s="261" t="str">
        <f t="shared" si="701"/>
        <v/>
      </c>
      <c r="FD167" s="261" t="str">
        <f t="shared" si="701"/>
        <v/>
      </c>
      <c r="FE167" s="261" t="str">
        <f t="shared" si="701"/>
        <v/>
      </c>
      <c r="FF167" s="261" t="str">
        <f t="shared" si="701"/>
        <v/>
      </c>
      <c r="FG167" s="261" t="str">
        <f t="shared" si="701"/>
        <v/>
      </c>
      <c r="FH167" s="261" t="str">
        <f t="shared" si="701"/>
        <v/>
      </c>
      <c r="FI167" s="261" t="str">
        <f t="shared" si="701"/>
        <v/>
      </c>
      <c r="FJ167" s="261" t="str">
        <f t="shared" si="701"/>
        <v/>
      </c>
      <c r="FK167" s="261" t="str">
        <f t="shared" si="702"/>
        <v/>
      </c>
      <c r="FL167" s="261" t="str">
        <f t="shared" si="679"/>
        <v/>
      </c>
      <c r="FM167" s="261" t="str">
        <f t="shared" si="679"/>
        <v/>
      </c>
      <c r="FN167" s="261" t="str">
        <f t="shared" si="679"/>
        <v/>
      </c>
      <c r="FO167" s="261" t="str">
        <f t="shared" si="679"/>
        <v/>
      </c>
      <c r="FP167" s="261" t="str">
        <f t="shared" si="679"/>
        <v/>
      </c>
      <c r="FQ167" s="261" t="str">
        <f t="shared" si="679"/>
        <v/>
      </c>
      <c r="FR167" s="261" t="str">
        <f t="shared" si="679"/>
        <v/>
      </c>
      <c r="FS167" s="261" t="str">
        <f t="shared" ref="FL167:FY185" si="716">CONCATENATE(IF(LOOKUP($DR$2-1,$AT$7:$DQ$7,$AT167:$DQ167)=FS$9,LOOKUP(FS$2,$AT$7:$DQ$7,$AT167:$DQ167),""),IF(LOOKUP($DR$3-1,$AT$7:$DQ$7,$AT167:$DQ167)=FS$9,LOOKUP(FS$3,$AT$7:$DQ$7,$AT167:$DQ167),""),IF(LOOKUP($DR$4-1,$AT$7:$DQ$7,$AT167:$DQ167)=FS$9,LOOKUP(FS$4,$AT$7:$DQ$7,$AT167:$DQ167),""),IF(LOOKUP($DR$5-1,$AT$7:$DQ$7,$AT167:$DQ167)=FS$9,LOOKUP(FS$5,$AT$7:$DQ$7,$AT167:$DQ167),""))</f>
        <v/>
      </c>
      <c r="FT167" s="261" t="str">
        <f t="shared" si="716"/>
        <v/>
      </c>
      <c r="FU167" s="263" t="str">
        <f t="shared" si="716"/>
        <v/>
      </c>
      <c r="FV167" s="263" t="str">
        <f t="shared" si="716"/>
        <v/>
      </c>
      <c r="FW167" s="263" t="str">
        <f t="shared" si="716"/>
        <v/>
      </c>
      <c r="FX167" s="263" t="str">
        <f t="shared" si="716"/>
        <v/>
      </c>
      <c r="FY167" s="263" t="str">
        <f t="shared" si="716"/>
        <v/>
      </c>
      <c r="FZ167" s="263" t="str">
        <f t="shared" si="700"/>
        <v/>
      </c>
      <c r="GA167" s="263" t="str">
        <f t="shared" si="700"/>
        <v/>
      </c>
      <c r="GB167" s="263" t="str">
        <f t="shared" si="700"/>
        <v/>
      </c>
      <c r="GC167" s="263" t="str">
        <f t="shared" si="700"/>
        <v/>
      </c>
      <c r="GD167" s="263" t="str">
        <f t="shared" si="693"/>
        <v/>
      </c>
      <c r="GE167" s="263" t="str">
        <f t="shared" si="693"/>
        <v/>
      </c>
      <c r="GF167" s="263" t="str">
        <f t="shared" si="693"/>
        <v/>
      </c>
      <c r="GG167" s="263" t="str">
        <f t="shared" si="693"/>
        <v/>
      </c>
      <c r="GH167" s="263" t="str">
        <f t="shared" si="693"/>
        <v/>
      </c>
      <c r="GI167" s="263" t="str">
        <f t="shared" si="693"/>
        <v/>
      </c>
      <c r="GJ167" s="263" t="str">
        <f t="shared" si="693"/>
        <v/>
      </c>
      <c r="GK167" s="263" t="str">
        <f t="shared" si="693"/>
        <v/>
      </c>
      <c r="GL167" s="263" t="str">
        <f t="shared" si="693"/>
        <v/>
      </c>
      <c r="GM167" s="265" t="str">
        <f t="shared" si="697"/>
        <v/>
      </c>
      <c r="GN167" s="265" t="str">
        <f t="shared" si="697"/>
        <v/>
      </c>
      <c r="GO167" s="265" t="str">
        <f t="shared" si="697"/>
        <v/>
      </c>
      <c r="GP167" s="265" t="str">
        <f t="shared" si="697"/>
        <v/>
      </c>
      <c r="GQ167" s="265" t="str">
        <f t="shared" si="697"/>
        <v/>
      </c>
      <c r="GR167" s="265" t="str">
        <f t="shared" si="697"/>
        <v/>
      </c>
      <c r="GS167" s="265" t="str">
        <f t="shared" si="698"/>
        <v/>
      </c>
      <c r="GT167" s="265" t="str">
        <f t="shared" si="698"/>
        <v/>
      </c>
      <c r="GU167" s="265" t="str">
        <f t="shared" si="698"/>
        <v/>
      </c>
      <c r="GV167" s="265" t="str">
        <f t="shared" si="694"/>
        <v/>
      </c>
      <c r="GW167" s="265" t="str">
        <f t="shared" si="694"/>
        <v/>
      </c>
      <c r="GX167" s="265" t="str">
        <f t="shared" si="694"/>
        <v/>
      </c>
      <c r="GY167" s="265" t="str">
        <f t="shared" si="694"/>
        <v/>
      </c>
      <c r="GZ167" s="265" t="str">
        <f t="shared" si="694"/>
        <v/>
      </c>
      <c r="HA167" s="265" t="str">
        <f t="shared" si="694"/>
        <v/>
      </c>
      <c r="HB167" s="265" t="str">
        <f t="shared" si="694"/>
        <v/>
      </c>
      <c r="HC167" s="265" t="str">
        <f t="shared" si="694"/>
        <v/>
      </c>
      <c r="HD167" s="265" t="str">
        <f t="shared" si="694"/>
        <v/>
      </c>
      <c r="HF167" s="265">
        <f t="shared" si="715"/>
        <v>156</v>
      </c>
      <c r="HG167" s="267" t="str">
        <f t="shared" si="711"/>
        <v/>
      </c>
      <c r="HH167" s="267" t="str">
        <f t="shared" si="711"/>
        <v/>
      </c>
      <c r="HI167" s="267" t="str">
        <f t="shared" si="711"/>
        <v/>
      </c>
      <c r="HJ167" s="267" t="str">
        <f t="shared" si="711"/>
        <v/>
      </c>
      <c r="HK167" s="267" t="str">
        <f t="shared" si="711"/>
        <v/>
      </c>
      <c r="HL167" s="267" t="str">
        <f t="shared" si="711"/>
        <v/>
      </c>
      <c r="HM167" s="267" t="str">
        <f t="shared" si="711"/>
        <v/>
      </c>
      <c r="HN167" s="267" t="str">
        <f t="shared" si="711"/>
        <v/>
      </c>
      <c r="HO167" s="267" t="str">
        <f t="shared" si="711"/>
        <v/>
      </c>
      <c r="HP167" s="267" t="str">
        <f t="shared" si="711"/>
        <v/>
      </c>
      <c r="HQ167" s="267" t="str">
        <f t="shared" si="712"/>
        <v/>
      </c>
      <c r="HR167" s="267" t="str">
        <f t="shared" si="712"/>
        <v/>
      </c>
      <c r="HS167" s="267" t="str">
        <f t="shared" si="712"/>
        <v/>
      </c>
      <c r="HT167" s="267" t="str">
        <f t="shared" si="712"/>
        <v/>
      </c>
      <c r="HU167" s="267" t="str">
        <f t="shared" si="712"/>
        <v/>
      </c>
      <c r="HV167" s="267" t="str">
        <f t="shared" si="712"/>
        <v/>
      </c>
      <c r="HW167" s="267" t="str">
        <f t="shared" si="712"/>
        <v/>
      </c>
      <c r="HX167" s="267" t="str">
        <f t="shared" si="712"/>
        <v/>
      </c>
      <c r="HY167" s="267" t="str">
        <f t="shared" si="712"/>
        <v/>
      </c>
      <c r="HZ167" s="267" t="str">
        <f t="shared" si="712"/>
        <v/>
      </c>
      <c r="IA167" s="264"/>
      <c r="IB167" s="267" t="str">
        <f t="shared" si="567"/>
        <v/>
      </c>
      <c r="IC167" s="267" t="str">
        <f t="shared" si="568"/>
        <v/>
      </c>
      <c r="ID167" s="267" t="str">
        <f t="shared" si="569"/>
        <v/>
      </c>
      <c r="IE167" s="267" t="str">
        <f t="shared" si="570"/>
        <v/>
      </c>
      <c r="IF167" s="267" t="str">
        <f t="shared" si="571"/>
        <v/>
      </c>
      <c r="IG167" s="267" t="str">
        <f t="shared" si="572"/>
        <v/>
      </c>
      <c r="IH167" s="267" t="str">
        <f t="shared" si="573"/>
        <v/>
      </c>
      <c r="II167" s="267" t="str">
        <f t="shared" si="574"/>
        <v/>
      </c>
      <c r="IJ167" s="267" t="str">
        <f t="shared" si="575"/>
        <v/>
      </c>
      <c r="IK167" s="267" t="str">
        <f t="shared" si="576"/>
        <v/>
      </c>
      <c r="IL167" s="267" t="str">
        <f t="shared" si="577"/>
        <v/>
      </c>
      <c r="IM167" s="267" t="str">
        <f t="shared" si="578"/>
        <v/>
      </c>
      <c r="IN167" s="267" t="str">
        <f t="shared" si="579"/>
        <v/>
      </c>
      <c r="IO167" s="267" t="str">
        <f t="shared" si="580"/>
        <v/>
      </c>
      <c r="IP167" s="267" t="str">
        <f t="shared" si="581"/>
        <v/>
      </c>
      <c r="IQ167" s="267" t="str">
        <f t="shared" si="582"/>
        <v/>
      </c>
      <c r="IR167" s="267" t="str">
        <f t="shared" si="583"/>
        <v/>
      </c>
      <c r="IS167" s="267" t="str">
        <f t="shared" si="584"/>
        <v/>
      </c>
      <c r="IT167" s="267" t="str">
        <f t="shared" si="585"/>
        <v/>
      </c>
      <c r="IU167" s="267" t="str">
        <f t="shared" si="586"/>
        <v/>
      </c>
      <c r="IV167" s="264"/>
      <c r="IW167" s="268">
        <v>110</v>
      </c>
      <c r="IX167" s="265" t="str">
        <f t="shared" si="661"/>
        <v/>
      </c>
      <c r="IY167" s="265" t="str">
        <f t="shared" si="695"/>
        <v/>
      </c>
      <c r="IZ167" s="265" t="str">
        <f t="shared" si="695"/>
        <v/>
      </c>
      <c r="JA167" s="265" t="str">
        <f t="shared" si="695"/>
        <v/>
      </c>
      <c r="JB167" s="265" t="str">
        <f t="shared" si="713"/>
        <v/>
      </c>
      <c r="JC167" s="265" t="str">
        <f t="shared" si="713"/>
        <v/>
      </c>
      <c r="JD167" s="265" t="str">
        <f t="shared" si="713"/>
        <v/>
      </c>
      <c r="JE167" s="265" t="str">
        <f t="shared" si="714"/>
        <v/>
      </c>
      <c r="JF167" s="265" t="str">
        <f t="shared" si="714"/>
        <v/>
      </c>
      <c r="JG167" s="265" t="str">
        <f t="shared" si="714"/>
        <v/>
      </c>
      <c r="JH167" s="265" t="str">
        <f t="shared" si="714"/>
        <v/>
      </c>
      <c r="JI167" s="265" t="str">
        <f t="shared" si="714"/>
        <v/>
      </c>
      <c r="JJ167" s="265" t="str">
        <f t="shared" si="714"/>
        <v/>
      </c>
      <c r="JK167" s="265" t="str">
        <f t="shared" si="714"/>
        <v/>
      </c>
      <c r="JL167" s="265" t="str">
        <f t="shared" si="714"/>
        <v/>
      </c>
      <c r="JM167" s="265" t="str">
        <f t="shared" si="714"/>
        <v/>
      </c>
      <c r="JN167" s="265" t="str">
        <f t="shared" si="714"/>
        <v/>
      </c>
      <c r="JO167" s="265" t="str">
        <f t="shared" si="714"/>
        <v/>
      </c>
      <c r="JP167" s="265" t="str">
        <f t="shared" si="714"/>
        <v/>
      </c>
      <c r="JQ167" s="265" t="str">
        <f t="shared" si="714"/>
        <v/>
      </c>
      <c r="JS167" s="265" t="str">
        <f>IF(IX167="","",SUM(IX$12:IX167)-IX167+1)</f>
        <v/>
      </c>
      <c r="JT167" s="265" t="str">
        <f>IF(IY167="","",SUM(IY$12:IY167)-IY167+1)</f>
        <v/>
      </c>
      <c r="JU167" s="265" t="str">
        <f>IF(IZ167="","",SUM(IZ$12:IZ167)-IZ167+1)</f>
        <v/>
      </c>
      <c r="JV167" s="265" t="str">
        <f>IF(JA167="","",SUM(JA$12:JA167)-JA167+1)</f>
        <v/>
      </c>
      <c r="JW167" s="265" t="str">
        <f>IF(JB167="","",SUM(JB$12:JB167)-JB167+1)</f>
        <v/>
      </c>
      <c r="JX167" s="265" t="str">
        <f>IF(JC167="","",SUM(JC$12:JC167)-JC167+1)</f>
        <v/>
      </c>
      <c r="JY167" s="265" t="str">
        <f>IF(JD167="","",SUM(JD$12:JD167)-JD167+1)</f>
        <v/>
      </c>
      <c r="JZ167" s="265" t="str">
        <f>IF(JE167="","",SUM(JE$12:JE167)-JE167+1)</f>
        <v/>
      </c>
      <c r="KA167" s="265" t="str">
        <f>IF(JF167="","",SUM(JF$12:JF167)-JF167+1)</f>
        <v/>
      </c>
      <c r="KB167" s="265" t="str">
        <f>IF(JG167="","",SUM(JG$12:JG167)-JG167+1)</f>
        <v/>
      </c>
      <c r="KC167" s="265" t="str">
        <f>IF(JH167="","",SUM(JH$12:JH167)-JH167+1)</f>
        <v/>
      </c>
      <c r="KD167" s="265" t="str">
        <f>IF(JI167="","",SUM(JI$12:JI167)-JI167+1)</f>
        <v/>
      </c>
      <c r="KE167" s="265" t="str">
        <f>IF(JJ167="","",SUM(JJ$12:JJ167)-JJ167+1)</f>
        <v/>
      </c>
      <c r="KF167" s="265" t="str">
        <f>IF(JK167="","",SUM(JK$12:JK167)-JK167+1)</f>
        <v/>
      </c>
      <c r="KG167" s="265" t="str">
        <f>IF(JL167="","",SUM(JL$12:JL167)-JL167+1)</f>
        <v/>
      </c>
      <c r="KH167" s="265" t="str">
        <f>IF(JM167="","",SUM(JM$12:JM167)-JM167+1)</f>
        <v/>
      </c>
      <c r="KI167" s="265" t="str">
        <f>IF(JN167="","",SUM(JN$12:JN167)-JN167+1)</f>
        <v/>
      </c>
      <c r="KJ167" s="265" t="str">
        <f>IF(JO167="","",SUM(JO$12:JO167)-JO167+1)</f>
        <v/>
      </c>
      <c r="KK167" s="265" t="str">
        <f>IF(JP167="","",SUM(JP$12:JP167)-JP167+1)</f>
        <v/>
      </c>
      <c r="KL167" s="265" t="str">
        <f>IF(JQ167="","",SUM(JQ$12:JQ167)-JQ167+1)</f>
        <v/>
      </c>
      <c r="KN167" s="265"/>
      <c r="KO167" s="265"/>
      <c r="KP167" s="265"/>
      <c r="KQ167" s="265"/>
      <c r="KR167" s="265"/>
      <c r="KS167" s="265"/>
      <c r="KT167" s="265"/>
      <c r="KU167" s="265" t="str">
        <f t="shared" si="587"/>
        <v/>
      </c>
      <c r="KV167" s="265" t="str">
        <f t="shared" si="588"/>
        <v/>
      </c>
      <c r="KW167" s="265" t="str">
        <f t="shared" si="589"/>
        <v/>
      </c>
      <c r="KX167" s="265" t="str">
        <f t="shared" si="590"/>
        <v/>
      </c>
      <c r="KY167" s="265" t="str">
        <f t="shared" si="591"/>
        <v/>
      </c>
      <c r="KZ167" s="265" t="str">
        <f t="shared" si="592"/>
        <v/>
      </c>
      <c r="LA167" s="265" t="str">
        <f t="shared" si="593"/>
        <v/>
      </c>
      <c r="LB167" s="265" t="str">
        <f t="shared" si="594"/>
        <v/>
      </c>
      <c r="LC167" s="265" t="str">
        <f t="shared" si="595"/>
        <v/>
      </c>
      <c r="LD167" s="265" t="str">
        <f t="shared" si="596"/>
        <v/>
      </c>
      <c r="LE167" s="265" t="str">
        <f t="shared" si="597"/>
        <v/>
      </c>
      <c r="LF167" s="265" t="str">
        <f t="shared" si="598"/>
        <v/>
      </c>
      <c r="LG167" s="265" t="str">
        <f t="shared" si="599"/>
        <v/>
      </c>
    </row>
    <row r="168" spans="1:319" s="266" customFormat="1" x14ac:dyDescent="0.25">
      <c r="A168" s="248">
        <f t="shared" si="662"/>
        <v>157</v>
      </c>
      <c r="B168" s="176"/>
      <c r="C168" s="45"/>
      <c r="D168" s="45"/>
      <c r="E168" s="169"/>
      <c r="F168" s="46"/>
      <c r="G168" s="172"/>
      <c r="H168" s="54"/>
      <c r="I168" s="54"/>
      <c r="J168" s="54"/>
      <c r="K168" s="54"/>
      <c r="L168" s="248"/>
      <c r="M168" s="248"/>
      <c r="N168" s="44"/>
      <c r="O168" s="44"/>
      <c r="P168" s="43"/>
      <c r="Q168" s="43"/>
      <c r="R168" s="43"/>
      <c r="S168" s="43" t="str">
        <f t="shared" ref="S168:S199" si="717">IF(Q168="s",P168,"")</f>
        <v/>
      </c>
      <c r="T168" s="54"/>
      <c r="U168" s="54"/>
      <c r="V168" s="54"/>
      <c r="W168" s="343" t="str">
        <f t="shared" si="513"/>
        <v/>
      </c>
      <c r="X168" s="344" t="str">
        <f t="shared" si="514"/>
        <v/>
      </c>
      <c r="Y168" s="45"/>
      <c r="Z168" s="45"/>
      <c r="AA168" s="54"/>
      <c r="AB168" s="54"/>
      <c r="AC168" s="54"/>
      <c r="AD168" s="44"/>
      <c r="AE168" s="44"/>
      <c r="AF168" s="44"/>
      <c r="AG168" s="45"/>
      <c r="AH168" s="45"/>
      <c r="AI168" s="45"/>
      <c r="AJ168" s="46"/>
      <c r="AK168" s="46"/>
      <c r="AL168" s="46"/>
      <c r="AN168" s="307" t="str">
        <f t="shared" si="652"/>
        <v/>
      </c>
      <c r="AO168" s="256" t="str">
        <f t="shared" si="653"/>
        <v/>
      </c>
      <c r="AP168" s="45" t="str">
        <f t="shared" si="660"/>
        <v/>
      </c>
      <c r="AQ168" s="308" t="str">
        <f t="shared" si="663"/>
        <v/>
      </c>
      <c r="AR168" s="43" t="str">
        <f t="shared" si="654"/>
        <v/>
      </c>
      <c r="AS168" s="255"/>
      <c r="AT168" s="256" t="str">
        <f t="shared" si="655"/>
        <v/>
      </c>
      <c r="AU168" s="257" t="str">
        <f t="shared" si="703"/>
        <v/>
      </c>
      <c r="AV168" s="257" t="str">
        <f t="shared" si="703"/>
        <v/>
      </c>
      <c r="AW168" s="257" t="str">
        <f t="shared" si="703"/>
        <v/>
      </c>
      <c r="AX168" s="257" t="str">
        <f t="shared" si="703"/>
        <v/>
      </c>
      <c r="AY168" s="257" t="str">
        <f t="shared" si="703"/>
        <v/>
      </c>
      <c r="AZ168" s="257" t="str">
        <f t="shared" si="703"/>
        <v/>
      </c>
      <c r="BA168" s="257" t="str">
        <f t="shared" si="703"/>
        <v/>
      </c>
      <c r="BB168" s="257" t="str">
        <f t="shared" si="703"/>
        <v/>
      </c>
      <c r="BC168" s="257" t="str">
        <f t="shared" si="703"/>
        <v/>
      </c>
      <c r="BD168" s="257" t="str">
        <f t="shared" si="703"/>
        <v/>
      </c>
      <c r="BE168" s="257" t="str">
        <f t="shared" si="704"/>
        <v/>
      </c>
      <c r="BF168" s="257" t="str">
        <f t="shared" si="704"/>
        <v/>
      </c>
      <c r="BG168" s="257" t="str">
        <f t="shared" si="704"/>
        <v/>
      </c>
      <c r="BH168" s="257" t="str">
        <f t="shared" si="704"/>
        <v/>
      </c>
      <c r="BI168" s="257" t="str">
        <f t="shared" si="704"/>
        <v/>
      </c>
      <c r="BJ168" s="257" t="str">
        <f t="shared" si="704"/>
        <v/>
      </c>
      <c r="BK168" s="257" t="str">
        <f t="shared" si="704"/>
        <v/>
      </c>
      <c r="BL168" s="257" t="str">
        <f t="shared" si="704"/>
        <v/>
      </c>
      <c r="BM168" s="258" t="str">
        <f t="shared" si="656"/>
        <v/>
      </c>
      <c r="BN168" s="259" t="str">
        <f t="shared" si="705"/>
        <v/>
      </c>
      <c r="BO168" s="259" t="str">
        <f t="shared" si="705"/>
        <v/>
      </c>
      <c r="BP168" s="259" t="str">
        <f t="shared" si="705"/>
        <v/>
      </c>
      <c r="BQ168" s="259" t="str">
        <f t="shared" si="705"/>
        <v/>
      </c>
      <c r="BR168" s="259" t="str">
        <f t="shared" si="705"/>
        <v/>
      </c>
      <c r="BS168" s="259" t="str">
        <f t="shared" si="705"/>
        <v/>
      </c>
      <c r="BT168" s="259" t="str">
        <f t="shared" si="705"/>
        <v/>
      </c>
      <c r="BU168" s="259" t="str">
        <f t="shared" si="705"/>
        <v/>
      </c>
      <c r="BV168" s="259" t="str">
        <f t="shared" si="705"/>
        <v/>
      </c>
      <c r="BW168" s="259" t="str">
        <f t="shared" si="705"/>
        <v/>
      </c>
      <c r="BX168" s="259" t="str">
        <f t="shared" si="706"/>
        <v/>
      </c>
      <c r="BY168" s="259" t="str">
        <f t="shared" si="706"/>
        <v/>
      </c>
      <c r="BZ168" s="259" t="str">
        <f t="shared" si="706"/>
        <v/>
      </c>
      <c r="CA168" s="259" t="str">
        <f t="shared" si="706"/>
        <v/>
      </c>
      <c r="CB168" s="259" t="str">
        <f t="shared" si="706"/>
        <v/>
      </c>
      <c r="CC168" s="259" t="str">
        <f t="shared" si="706"/>
        <v/>
      </c>
      <c r="CD168" s="259" t="str">
        <f t="shared" si="706"/>
        <v/>
      </c>
      <c r="CE168" s="259" t="str">
        <f t="shared" si="706"/>
        <v/>
      </c>
      <c r="CF168" s="260" t="str">
        <f t="shared" si="657"/>
        <v/>
      </c>
      <c r="CG168" s="261" t="str">
        <f t="shared" si="707"/>
        <v/>
      </c>
      <c r="CH168" s="261" t="str">
        <f t="shared" si="707"/>
        <v/>
      </c>
      <c r="CI168" s="261" t="str">
        <f t="shared" si="707"/>
        <v/>
      </c>
      <c r="CJ168" s="261" t="str">
        <f t="shared" si="707"/>
        <v/>
      </c>
      <c r="CK168" s="261" t="str">
        <f t="shared" si="707"/>
        <v/>
      </c>
      <c r="CL168" s="261" t="str">
        <f t="shared" si="707"/>
        <v/>
      </c>
      <c r="CM168" s="261" t="str">
        <f t="shared" si="707"/>
        <v/>
      </c>
      <c r="CN168" s="261" t="str">
        <f t="shared" si="707"/>
        <v/>
      </c>
      <c r="CO168" s="261" t="str">
        <f t="shared" si="707"/>
        <v/>
      </c>
      <c r="CP168" s="261" t="str">
        <f t="shared" si="707"/>
        <v/>
      </c>
      <c r="CQ168" s="261" t="str">
        <f t="shared" si="708"/>
        <v/>
      </c>
      <c r="CR168" s="261" t="str">
        <f t="shared" si="708"/>
        <v/>
      </c>
      <c r="CS168" s="261" t="str">
        <f t="shared" si="708"/>
        <v/>
      </c>
      <c r="CT168" s="261" t="str">
        <f t="shared" si="708"/>
        <v/>
      </c>
      <c r="CU168" s="261" t="str">
        <f t="shared" si="708"/>
        <v/>
      </c>
      <c r="CV168" s="261" t="str">
        <f t="shared" si="708"/>
        <v/>
      </c>
      <c r="CW168" s="261" t="str">
        <f t="shared" si="708"/>
        <v/>
      </c>
      <c r="CX168" s="261" t="str">
        <f t="shared" si="708"/>
        <v/>
      </c>
      <c r="CY168" s="262" t="str">
        <f t="shared" si="658"/>
        <v/>
      </c>
      <c r="CZ168" s="263" t="str">
        <f t="shared" si="709"/>
        <v/>
      </c>
      <c r="DA168" s="263" t="str">
        <f t="shared" si="709"/>
        <v/>
      </c>
      <c r="DB168" s="263" t="str">
        <f t="shared" si="709"/>
        <v/>
      </c>
      <c r="DC168" s="263" t="str">
        <f t="shared" si="709"/>
        <v/>
      </c>
      <c r="DD168" s="263" t="str">
        <f t="shared" si="709"/>
        <v/>
      </c>
      <c r="DE168" s="263" t="str">
        <f t="shared" si="709"/>
        <v/>
      </c>
      <c r="DF168" s="263" t="str">
        <f t="shared" si="709"/>
        <v/>
      </c>
      <c r="DG168" s="263" t="str">
        <f t="shared" si="709"/>
        <v/>
      </c>
      <c r="DH168" s="263" t="str">
        <f t="shared" si="709"/>
        <v/>
      </c>
      <c r="DI168" s="263" t="str">
        <f t="shared" si="709"/>
        <v/>
      </c>
      <c r="DJ168" s="263" t="str">
        <f t="shared" si="710"/>
        <v/>
      </c>
      <c r="DK168" s="263" t="str">
        <f t="shared" si="710"/>
        <v/>
      </c>
      <c r="DL168" s="263" t="str">
        <f t="shared" si="710"/>
        <v/>
      </c>
      <c r="DM168" s="263" t="str">
        <f t="shared" si="710"/>
        <v/>
      </c>
      <c r="DN168" s="263" t="str">
        <f t="shared" si="710"/>
        <v/>
      </c>
      <c r="DO168" s="263" t="str">
        <f t="shared" si="710"/>
        <v/>
      </c>
      <c r="DP168" s="263" t="str">
        <f t="shared" si="710"/>
        <v/>
      </c>
      <c r="DQ168" s="263" t="str">
        <f t="shared" si="710"/>
        <v/>
      </c>
      <c r="DR168" s="264"/>
      <c r="DS168" s="257" t="str">
        <f t="shared" ref="DS168:DZ199" si="718">CONCATENATE(IF(LOOKUP($DR$2-1,$AT$7:$DQ$7,$AT168:$DQ168)=DS$9,LOOKUP(DS$2,$AT$7:$DQ$7,$AT168:$DQ168),""),IF(LOOKUP($DR$3-1,$AT$7:$DQ$7,$AT168:$DQ168)=DS$9,LOOKUP(DS$3,$AT$7:$DQ$7,$AT168:$DQ168),""),IF(LOOKUP($DR$4-1,$AT$7:$DQ$7,$AT168:$DQ168)=DS$9,LOOKUP(DS$4,$AT$7:$DQ$7,$AT168:$DQ168),""),IF(LOOKUP($DR$5-1,$AT$7:$DQ$7,$AT168:$DQ168)=DS$9,LOOKUP(DS$5,$AT$7:$DQ$7,$AT168:$DQ168),""))</f>
        <v/>
      </c>
      <c r="DT168" s="257" t="str">
        <f t="shared" si="718"/>
        <v/>
      </c>
      <c r="DU168" s="257" t="str">
        <f t="shared" si="718"/>
        <v/>
      </c>
      <c r="DV168" s="257" t="str">
        <f t="shared" si="718"/>
        <v/>
      </c>
      <c r="DW168" s="257" t="str">
        <f t="shared" si="718"/>
        <v/>
      </c>
      <c r="DX168" s="257" t="str">
        <f t="shared" si="718"/>
        <v/>
      </c>
      <c r="DY168" s="257" t="str">
        <f t="shared" si="718"/>
        <v/>
      </c>
      <c r="DZ168" s="257" t="str">
        <f t="shared" si="718"/>
        <v/>
      </c>
      <c r="EA168" s="257" t="str">
        <f t="shared" si="699"/>
        <v/>
      </c>
      <c r="EB168" s="257" t="str">
        <f t="shared" si="699"/>
        <v/>
      </c>
      <c r="EC168" s="257" t="str">
        <f t="shared" si="699"/>
        <v/>
      </c>
      <c r="ED168" s="257" t="str">
        <f t="shared" si="699"/>
        <v/>
      </c>
      <c r="EE168" s="257" t="str">
        <f t="shared" si="699"/>
        <v/>
      </c>
      <c r="EF168" s="257" t="str">
        <f t="shared" si="699"/>
        <v/>
      </c>
      <c r="EG168" s="257" t="str">
        <f t="shared" si="699"/>
        <v/>
      </c>
      <c r="EH168" s="257" t="str">
        <f t="shared" si="699"/>
        <v/>
      </c>
      <c r="EI168" s="257" t="str">
        <f t="shared" si="699"/>
        <v/>
      </c>
      <c r="EJ168" s="257" t="str">
        <f t="shared" si="699"/>
        <v/>
      </c>
      <c r="EK168" s="259" t="str">
        <f t="shared" si="696"/>
        <v/>
      </c>
      <c r="EL168" s="259" t="str">
        <f t="shared" si="696"/>
        <v/>
      </c>
      <c r="EM168" s="259" t="str">
        <f t="shared" si="690"/>
        <v/>
      </c>
      <c r="EN168" s="259" t="str">
        <f t="shared" si="690"/>
        <v/>
      </c>
      <c r="EO168" s="259" t="str">
        <f t="shared" si="690"/>
        <v/>
      </c>
      <c r="EP168" s="259" t="str">
        <f t="shared" si="690"/>
        <v/>
      </c>
      <c r="EQ168" s="259" t="str">
        <f t="shared" si="690"/>
        <v/>
      </c>
      <c r="ER168" s="259" t="str">
        <f t="shared" si="690"/>
        <v/>
      </c>
      <c r="ES168" s="259" t="str">
        <f t="shared" si="691"/>
        <v/>
      </c>
      <c r="ET168" s="259" t="str">
        <f t="shared" si="692"/>
        <v/>
      </c>
      <c r="EU168" s="259" t="str">
        <f t="shared" si="692"/>
        <v/>
      </c>
      <c r="EV168" s="259" t="str">
        <f t="shared" si="692"/>
        <v/>
      </c>
      <c r="EW168" s="259" t="str">
        <f t="shared" si="692"/>
        <v/>
      </c>
      <c r="EX168" s="259" t="str">
        <f t="shared" si="692"/>
        <v/>
      </c>
      <c r="EY168" s="259" t="str">
        <f t="shared" si="692"/>
        <v/>
      </c>
      <c r="EZ168" s="259" t="str">
        <f t="shared" si="692"/>
        <v/>
      </c>
      <c r="FA168" s="259" t="str">
        <f t="shared" si="692"/>
        <v/>
      </c>
      <c r="FB168" s="259" t="str">
        <f t="shared" si="692"/>
        <v/>
      </c>
      <c r="FC168" s="261" t="str">
        <f t="shared" si="701"/>
        <v/>
      </c>
      <c r="FD168" s="261" t="str">
        <f t="shared" si="701"/>
        <v/>
      </c>
      <c r="FE168" s="261" t="str">
        <f t="shared" si="701"/>
        <v/>
      </c>
      <c r="FF168" s="261" t="str">
        <f t="shared" si="701"/>
        <v/>
      </c>
      <c r="FG168" s="261" t="str">
        <f t="shared" si="701"/>
        <v/>
      </c>
      <c r="FH168" s="261" t="str">
        <f t="shared" si="701"/>
        <v/>
      </c>
      <c r="FI168" s="261" t="str">
        <f t="shared" si="701"/>
        <v/>
      </c>
      <c r="FJ168" s="261" t="str">
        <f t="shared" si="701"/>
        <v/>
      </c>
      <c r="FK168" s="261" t="str">
        <f t="shared" si="702"/>
        <v/>
      </c>
      <c r="FL168" s="261" t="str">
        <f t="shared" si="716"/>
        <v/>
      </c>
      <c r="FM168" s="261" t="str">
        <f t="shared" si="716"/>
        <v/>
      </c>
      <c r="FN168" s="261" t="str">
        <f t="shared" si="716"/>
        <v/>
      </c>
      <c r="FO168" s="261" t="str">
        <f t="shared" si="716"/>
        <v/>
      </c>
      <c r="FP168" s="261" t="str">
        <f t="shared" si="716"/>
        <v/>
      </c>
      <c r="FQ168" s="261" t="str">
        <f t="shared" si="716"/>
        <v/>
      </c>
      <c r="FR168" s="261" t="str">
        <f t="shared" si="716"/>
        <v/>
      </c>
      <c r="FS168" s="261" t="str">
        <f t="shared" si="716"/>
        <v/>
      </c>
      <c r="FT168" s="261" t="str">
        <f t="shared" si="716"/>
        <v/>
      </c>
      <c r="FU168" s="263" t="str">
        <f t="shared" si="716"/>
        <v/>
      </c>
      <c r="FV168" s="263" t="str">
        <f t="shared" si="716"/>
        <v/>
      </c>
      <c r="FW168" s="263" t="str">
        <f t="shared" si="716"/>
        <v/>
      </c>
      <c r="FX168" s="263" t="str">
        <f t="shared" si="716"/>
        <v/>
      </c>
      <c r="FY168" s="263" t="str">
        <f t="shared" si="716"/>
        <v/>
      </c>
      <c r="FZ168" s="263" t="str">
        <f t="shared" si="700"/>
        <v/>
      </c>
      <c r="GA168" s="263" t="str">
        <f t="shared" si="700"/>
        <v/>
      </c>
      <c r="GB168" s="263" t="str">
        <f t="shared" si="700"/>
        <v/>
      </c>
      <c r="GC168" s="263" t="str">
        <f t="shared" si="700"/>
        <v/>
      </c>
      <c r="GD168" s="263" t="str">
        <f t="shared" si="693"/>
        <v/>
      </c>
      <c r="GE168" s="263" t="str">
        <f t="shared" si="693"/>
        <v/>
      </c>
      <c r="GF168" s="263" t="str">
        <f t="shared" si="693"/>
        <v/>
      </c>
      <c r="GG168" s="263" t="str">
        <f t="shared" si="693"/>
        <v/>
      </c>
      <c r="GH168" s="263" t="str">
        <f t="shared" si="693"/>
        <v/>
      </c>
      <c r="GI168" s="263" t="str">
        <f t="shared" si="693"/>
        <v/>
      </c>
      <c r="GJ168" s="263" t="str">
        <f t="shared" si="693"/>
        <v/>
      </c>
      <c r="GK168" s="263" t="str">
        <f t="shared" si="693"/>
        <v/>
      </c>
      <c r="GL168" s="263" t="str">
        <f t="shared" si="693"/>
        <v/>
      </c>
      <c r="GM168" s="265" t="str">
        <f t="shared" si="697"/>
        <v/>
      </c>
      <c r="GN168" s="265" t="str">
        <f t="shared" si="697"/>
        <v/>
      </c>
      <c r="GO168" s="265" t="str">
        <f t="shared" si="697"/>
        <v/>
      </c>
      <c r="GP168" s="265" t="str">
        <f t="shared" si="697"/>
        <v/>
      </c>
      <c r="GQ168" s="265" t="str">
        <f t="shared" si="697"/>
        <v/>
      </c>
      <c r="GR168" s="265" t="str">
        <f t="shared" si="697"/>
        <v/>
      </c>
      <c r="GS168" s="265" t="str">
        <f t="shared" si="698"/>
        <v/>
      </c>
      <c r="GT168" s="265" t="str">
        <f t="shared" si="698"/>
        <v/>
      </c>
      <c r="GU168" s="265" t="str">
        <f t="shared" si="698"/>
        <v/>
      </c>
      <c r="GV168" s="265" t="str">
        <f t="shared" si="694"/>
        <v/>
      </c>
      <c r="GW168" s="265" t="str">
        <f t="shared" si="694"/>
        <v/>
      </c>
      <c r="GX168" s="265" t="str">
        <f t="shared" si="694"/>
        <v/>
      </c>
      <c r="GY168" s="265" t="str">
        <f t="shared" si="694"/>
        <v/>
      </c>
      <c r="GZ168" s="265" t="str">
        <f t="shared" si="694"/>
        <v/>
      </c>
      <c r="HA168" s="265" t="str">
        <f t="shared" si="694"/>
        <v/>
      </c>
      <c r="HB168" s="265" t="str">
        <f t="shared" si="694"/>
        <v/>
      </c>
      <c r="HC168" s="265" t="str">
        <f t="shared" si="694"/>
        <v/>
      </c>
      <c r="HD168" s="265" t="str">
        <f t="shared" si="694"/>
        <v/>
      </c>
      <c r="HF168" s="265">
        <f t="shared" si="715"/>
        <v>157</v>
      </c>
      <c r="HG168" s="267" t="str">
        <f t="shared" si="711"/>
        <v/>
      </c>
      <c r="HH168" s="267" t="str">
        <f t="shared" si="711"/>
        <v/>
      </c>
      <c r="HI168" s="267" t="str">
        <f t="shared" si="711"/>
        <v/>
      </c>
      <c r="HJ168" s="267" t="str">
        <f t="shared" si="711"/>
        <v/>
      </c>
      <c r="HK168" s="267" t="str">
        <f t="shared" si="711"/>
        <v/>
      </c>
      <c r="HL168" s="267" t="str">
        <f t="shared" si="711"/>
        <v/>
      </c>
      <c r="HM168" s="267" t="str">
        <f t="shared" si="711"/>
        <v/>
      </c>
      <c r="HN168" s="267" t="str">
        <f t="shared" si="711"/>
        <v/>
      </c>
      <c r="HO168" s="267" t="str">
        <f t="shared" si="711"/>
        <v/>
      </c>
      <c r="HP168" s="267" t="str">
        <f t="shared" si="711"/>
        <v/>
      </c>
      <c r="HQ168" s="267" t="str">
        <f t="shared" si="712"/>
        <v/>
      </c>
      <c r="HR168" s="267" t="str">
        <f t="shared" si="712"/>
        <v/>
      </c>
      <c r="HS168" s="267" t="str">
        <f t="shared" si="712"/>
        <v/>
      </c>
      <c r="HT168" s="267" t="str">
        <f t="shared" si="712"/>
        <v/>
      </c>
      <c r="HU168" s="267" t="str">
        <f t="shared" si="712"/>
        <v/>
      </c>
      <c r="HV168" s="267" t="str">
        <f t="shared" si="712"/>
        <v/>
      </c>
      <c r="HW168" s="267" t="str">
        <f t="shared" si="712"/>
        <v/>
      </c>
      <c r="HX168" s="267" t="str">
        <f t="shared" si="712"/>
        <v/>
      </c>
      <c r="HY168" s="267" t="str">
        <f t="shared" si="712"/>
        <v/>
      </c>
      <c r="HZ168" s="267" t="str">
        <f t="shared" si="712"/>
        <v/>
      </c>
      <c r="IA168" s="264"/>
      <c r="IB168" s="267" t="str">
        <f t="shared" si="567"/>
        <v/>
      </c>
      <c r="IC168" s="267" t="str">
        <f t="shared" si="568"/>
        <v/>
      </c>
      <c r="ID168" s="267" t="str">
        <f t="shared" si="569"/>
        <v/>
      </c>
      <c r="IE168" s="267" t="str">
        <f t="shared" si="570"/>
        <v/>
      </c>
      <c r="IF168" s="267" t="str">
        <f t="shared" si="571"/>
        <v/>
      </c>
      <c r="IG168" s="267" t="str">
        <f t="shared" si="572"/>
        <v/>
      </c>
      <c r="IH168" s="267" t="str">
        <f t="shared" si="573"/>
        <v/>
      </c>
      <c r="II168" s="267" t="str">
        <f t="shared" si="574"/>
        <v/>
      </c>
      <c r="IJ168" s="267" t="str">
        <f t="shared" si="575"/>
        <v/>
      </c>
      <c r="IK168" s="267" t="str">
        <f t="shared" si="576"/>
        <v/>
      </c>
      <c r="IL168" s="267" t="str">
        <f t="shared" si="577"/>
        <v/>
      </c>
      <c r="IM168" s="267" t="str">
        <f t="shared" si="578"/>
        <v/>
      </c>
      <c r="IN168" s="267" t="str">
        <f t="shared" si="579"/>
        <v/>
      </c>
      <c r="IO168" s="267" t="str">
        <f t="shared" si="580"/>
        <v/>
      </c>
      <c r="IP168" s="267" t="str">
        <f t="shared" si="581"/>
        <v/>
      </c>
      <c r="IQ168" s="267" t="str">
        <f t="shared" si="582"/>
        <v/>
      </c>
      <c r="IR168" s="267" t="str">
        <f t="shared" si="583"/>
        <v/>
      </c>
      <c r="IS168" s="267" t="str">
        <f t="shared" si="584"/>
        <v/>
      </c>
      <c r="IT168" s="267" t="str">
        <f t="shared" si="585"/>
        <v/>
      </c>
      <c r="IU168" s="267" t="str">
        <f t="shared" si="586"/>
        <v/>
      </c>
      <c r="IV168" s="264"/>
      <c r="IW168" s="268">
        <v>110</v>
      </c>
      <c r="IX168" s="265" t="str">
        <f t="shared" si="661"/>
        <v/>
      </c>
      <c r="IY168" s="265" t="str">
        <f t="shared" si="695"/>
        <v/>
      </c>
      <c r="IZ168" s="265" t="str">
        <f t="shared" si="695"/>
        <v/>
      </c>
      <c r="JA168" s="265" t="str">
        <f t="shared" si="695"/>
        <v/>
      </c>
      <c r="JB168" s="265" t="str">
        <f t="shared" si="713"/>
        <v/>
      </c>
      <c r="JC168" s="265" t="str">
        <f t="shared" si="713"/>
        <v/>
      </c>
      <c r="JD168" s="265" t="str">
        <f t="shared" si="713"/>
        <v/>
      </c>
      <c r="JE168" s="265" t="str">
        <f t="shared" si="714"/>
        <v/>
      </c>
      <c r="JF168" s="265" t="str">
        <f t="shared" si="714"/>
        <v/>
      </c>
      <c r="JG168" s="265" t="str">
        <f t="shared" si="714"/>
        <v/>
      </c>
      <c r="JH168" s="265" t="str">
        <f t="shared" si="714"/>
        <v/>
      </c>
      <c r="JI168" s="265" t="str">
        <f t="shared" si="714"/>
        <v/>
      </c>
      <c r="JJ168" s="265" t="str">
        <f t="shared" si="714"/>
        <v/>
      </c>
      <c r="JK168" s="265" t="str">
        <f t="shared" si="714"/>
        <v/>
      </c>
      <c r="JL168" s="265" t="str">
        <f t="shared" si="714"/>
        <v/>
      </c>
      <c r="JM168" s="265" t="str">
        <f t="shared" si="714"/>
        <v/>
      </c>
      <c r="JN168" s="265" t="str">
        <f t="shared" si="714"/>
        <v/>
      </c>
      <c r="JO168" s="265" t="str">
        <f t="shared" si="714"/>
        <v/>
      </c>
      <c r="JP168" s="265" t="str">
        <f t="shared" si="714"/>
        <v/>
      </c>
      <c r="JQ168" s="265" t="str">
        <f t="shared" si="714"/>
        <v/>
      </c>
      <c r="JS168" s="265" t="str">
        <f>IF(IX168="","",SUM(IX$12:IX168)-IX168+1)</f>
        <v/>
      </c>
      <c r="JT168" s="265" t="str">
        <f>IF(IY168="","",SUM(IY$12:IY168)-IY168+1)</f>
        <v/>
      </c>
      <c r="JU168" s="265" t="str">
        <f>IF(IZ168="","",SUM(IZ$12:IZ168)-IZ168+1)</f>
        <v/>
      </c>
      <c r="JV168" s="265" t="str">
        <f>IF(JA168="","",SUM(JA$12:JA168)-JA168+1)</f>
        <v/>
      </c>
      <c r="JW168" s="265" t="str">
        <f>IF(JB168="","",SUM(JB$12:JB168)-JB168+1)</f>
        <v/>
      </c>
      <c r="JX168" s="265" t="str">
        <f>IF(JC168="","",SUM(JC$12:JC168)-JC168+1)</f>
        <v/>
      </c>
      <c r="JY168" s="265" t="str">
        <f>IF(JD168="","",SUM(JD$12:JD168)-JD168+1)</f>
        <v/>
      </c>
      <c r="JZ168" s="265" t="str">
        <f>IF(JE168="","",SUM(JE$12:JE168)-JE168+1)</f>
        <v/>
      </c>
      <c r="KA168" s="265" t="str">
        <f>IF(JF168="","",SUM(JF$12:JF168)-JF168+1)</f>
        <v/>
      </c>
      <c r="KB168" s="265" t="str">
        <f>IF(JG168="","",SUM(JG$12:JG168)-JG168+1)</f>
        <v/>
      </c>
      <c r="KC168" s="265" t="str">
        <f>IF(JH168="","",SUM(JH$12:JH168)-JH168+1)</f>
        <v/>
      </c>
      <c r="KD168" s="265" t="str">
        <f>IF(JI168="","",SUM(JI$12:JI168)-JI168+1)</f>
        <v/>
      </c>
      <c r="KE168" s="265" t="str">
        <f>IF(JJ168="","",SUM(JJ$12:JJ168)-JJ168+1)</f>
        <v/>
      </c>
      <c r="KF168" s="265" t="str">
        <f>IF(JK168="","",SUM(JK$12:JK168)-JK168+1)</f>
        <v/>
      </c>
      <c r="KG168" s="265" t="str">
        <f>IF(JL168="","",SUM(JL$12:JL168)-JL168+1)</f>
        <v/>
      </c>
      <c r="KH168" s="265" t="str">
        <f>IF(JM168="","",SUM(JM$12:JM168)-JM168+1)</f>
        <v/>
      </c>
      <c r="KI168" s="265" t="str">
        <f>IF(JN168="","",SUM(JN$12:JN168)-JN168+1)</f>
        <v/>
      </c>
      <c r="KJ168" s="265" t="str">
        <f>IF(JO168="","",SUM(JO$12:JO168)-JO168+1)</f>
        <v/>
      </c>
      <c r="KK168" s="265" t="str">
        <f>IF(JP168="","",SUM(JP$12:JP168)-JP168+1)</f>
        <v/>
      </c>
      <c r="KL168" s="265" t="str">
        <f>IF(JQ168="","",SUM(JQ$12:JQ168)-JQ168+1)</f>
        <v/>
      </c>
      <c r="KN168" s="265"/>
      <c r="KO168" s="265"/>
      <c r="KP168" s="265"/>
      <c r="KQ168" s="265"/>
      <c r="KR168" s="265"/>
      <c r="KS168" s="265"/>
      <c r="KT168" s="265"/>
      <c r="KU168" s="265" t="str">
        <f t="shared" si="587"/>
        <v/>
      </c>
      <c r="KV168" s="265" t="str">
        <f t="shared" si="588"/>
        <v/>
      </c>
      <c r="KW168" s="265" t="str">
        <f t="shared" si="589"/>
        <v/>
      </c>
      <c r="KX168" s="265" t="str">
        <f t="shared" si="590"/>
        <v/>
      </c>
      <c r="KY168" s="265" t="str">
        <f t="shared" si="591"/>
        <v/>
      </c>
      <c r="KZ168" s="265" t="str">
        <f t="shared" si="592"/>
        <v/>
      </c>
      <c r="LA168" s="265" t="str">
        <f t="shared" si="593"/>
        <v/>
      </c>
      <c r="LB168" s="265" t="str">
        <f t="shared" si="594"/>
        <v/>
      </c>
      <c r="LC168" s="265" t="str">
        <f t="shared" si="595"/>
        <v/>
      </c>
      <c r="LD168" s="265" t="str">
        <f t="shared" si="596"/>
        <v/>
      </c>
      <c r="LE168" s="265" t="str">
        <f t="shared" si="597"/>
        <v/>
      </c>
      <c r="LF168" s="265" t="str">
        <f t="shared" si="598"/>
        <v/>
      </c>
      <c r="LG168" s="265" t="str">
        <f t="shared" si="599"/>
        <v/>
      </c>
    </row>
    <row r="169" spans="1:319" s="266" customFormat="1" x14ac:dyDescent="0.25">
      <c r="A169" s="248">
        <f t="shared" si="662"/>
        <v>158</v>
      </c>
      <c r="B169" s="176"/>
      <c r="C169" s="45"/>
      <c r="D169" s="45"/>
      <c r="E169" s="169"/>
      <c r="F169" s="46"/>
      <c r="G169" s="172"/>
      <c r="H169" s="54"/>
      <c r="I169" s="54"/>
      <c r="J169" s="54"/>
      <c r="K169" s="54"/>
      <c r="L169" s="248"/>
      <c r="M169" s="248"/>
      <c r="N169" s="44"/>
      <c r="O169" s="44"/>
      <c r="P169" s="43"/>
      <c r="Q169" s="43"/>
      <c r="R169" s="43"/>
      <c r="S169" s="43" t="str">
        <f t="shared" si="717"/>
        <v/>
      </c>
      <c r="T169" s="54"/>
      <c r="U169" s="54"/>
      <c r="V169" s="54"/>
      <c r="W169" s="343" t="str">
        <f t="shared" si="513"/>
        <v/>
      </c>
      <c r="X169" s="344" t="str">
        <f t="shared" si="514"/>
        <v/>
      </c>
      <c r="Y169" s="45"/>
      <c r="Z169" s="45"/>
      <c r="AA169" s="54"/>
      <c r="AB169" s="54"/>
      <c r="AC169" s="54"/>
      <c r="AD169" s="44"/>
      <c r="AE169" s="44"/>
      <c r="AF169" s="44"/>
      <c r="AG169" s="45"/>
      <c r="AH169" s="45"/>
      <c r="AI169" s="45"/>
      <c r="AJ169" s="46"/>
      <c r="AK169" s="46"/>
      <c r="AL169" s="46"/>
      <c r="AN169" s="307" t="str">
        <f t="shared" si="652"/>
        <v/>
      </c>
      <c r="AO169" s="256" t="str">
        <f t="shared" si="653"/>
        <v/>
      </c>
      <c r="AP169" s="45" t="str">
        <f t="shared" si="660"/>
        <v/>
      </c>
      <c r="AQ169" s="308" t="str">
        <f t="shared" si="663"/>
        <v/>
      </c>
      <c r="AR169" s="43" t="str">
        <f t="shared" si="654"/>
        <v/>
      </c>
      <c r="AS169" s="255"/>
      <c r="AT169" s="256" t="str">
        <f t="shared" si="655"/>
        <v/>
      </c>
      <c r="AU169" s="257" t="str">
        <f t="shared" si="703"/>
        <v/>
      </c>
      <c r="AV169" s="257" t="str">
        <f t="shared" si="703"/>
        <v/>
      </c>
      <c r="AW169" s="257" t="str">
        <f t="shared" si="703"/>
        <v/>
      </c>
      <c r="AX169" s="257" t="str">
        <f t="shared" si="703"/>
        <v/>
      </c>
      <c r="AY169" s="257" t="str">
        <f t="shared" si="703"/>
        <v/>
      </c>
      <c r="AZ169" s="257" t="str">
        <f t="shared" si="703"/>
        <v/>
      </c>
      <c r="BA169" s="257" t="str">
        <f t="shared" si="703"/>
        <v/>
      </c>
      <c r="BB169" s="257" t="str">
        <f t="shared" si="703"/>
        <v/>
      </c>
      <c r="BC169" s="257" t="str">
        <f t="shared" si="703"/>
        <v/>
      </c>
      <c r="BD169" s="257" t="str">
        <f t="shared" si="703"/>
        <v/>
      </c>
      <c r="BE169" s="257" t="str">
        <f t="shared" si="704"/>
        <v/>
      </c>
      <c r="BF169" s="257" t="str">
        <f t="shared" si="704"/>
        <v/>
      </c>
      <c r="BG169" s="257" t="str">
        <f t="shared" si="704"/>
        <v/>
      </c>
      <c r="BH169" s="257" t="str">
        <f t="shared" si="704"/>
        <v/>
      </c>
      <c r="BI169" s="257" t="str">
        <f t="shared" si="704"/>
        <v/>
      </c>
      <c r="BJ169" s="257" t="str">
        <f t="shared" si="704"/>
        <v/>
      </c>
      <c r="BK169" s="257" t="str">
        <f t="shared" si="704"/>
        <v/>
      </c>
      <c r="BL169" s="257" t="str">
        <f t="shared" si="704"/>
        <v/>
      </c>
      <c r="BM169" s="258" t="str">
        <f t="shared" si="656"/>
        <v/>
      </c>
      <c r="BN169" s="259" t="str">
        <f t="shared" si="705"/>
        <v/>
      </c>
      <c r="BO169" s="259" t="str">
        <f t="shared" si="705"/>
        <v/>
      </c>
      <c r="BP169" s="259" t="str">
        <f t="shared" si="705"/>
        <v/>
      </c>
      <c r="BQ169" s="259" t="str">
        <f t="shared" si="705"/>
        <v/>
      </c>
      <c r="BR169" s="259" t="str">
        <f t="shared" si="705"/>
        <v/>
      </c>
      <c r="BS169" s="259" t="str">
        <f t="shared" si="705"/>
        <v/>
      </c>
      <c r="BT169" s="259" t="str">
        <f t="shared" si="705"/>
        <v/>
      </c>
      <c r="BU169" s="259" t="str">
        <f t="shared" si="705"/>
        <v/>
      </c>
      <c r="BV169" s="259" t="str">
        <f t="shared" si="705"/>
        <v/>
      </c>
      <c r="BW169" s="259" t="str">
        <f t="shared" si="705"/>
        <v/>
      </c>
      <c r="BX169" s="259" t="str">
        <f t="shared" si="706"/>
        <v/>
      </c>
      <c r="BY169" s="259" t="str">
        <f t="shared" si="706"/>
        <v/>
      </c>
      <c r="BZ169" s="259" t="str">
        <f t="shared" si="706"/>
        <v/>
      </c>
      <c r="CA169" s="259" t="str">
        <f t="shared" si="706"/>
        <v/>
      </c>
      <c r="CB169" s="259" t="str">
        <f t="shared" si="706"/>
        <v/>
      </c>
      <c r="CC169" s="259" t="str">
        <f t="shared" si="706"/>
        <v/>
      </c>
      <c r="CD169" s="259" t="str">
        <f t="shared" si="706"/>
        <v/>
      </c>
      <c r="CE169" s="259" t="str">
        <f t="shared" si="706"/>
        <v/>
      </c>
      <c r="CF169" s="260" t="str">
        <f t="shared" si="657"/>
        <v/>
      </c>
      <c r="CG169" s="261" t="str">
        <f t="shared" si="707"/>
        <v/>
      </c>
      <c r="CH169" s="261" t="str">
        <f t="shared" si="707"/>
        <v/>
      </c>
      <c r="CI169" s="261" t="str">
        <f t="shared" si="707"/>
        <v/>
      </c>
      <c r="CJ169" s="261" t="str">
        <f t="shared" si="707"/>
        <v/>
      </c>
      <c r="CK169" s="261" t="str">
        <f t="shared" si="707"/>
        <v/>
      </c>
      <c r="CL169" s="261" t="str">
        <f t="shared" si="707"/>
        <v/>
      </c>
      <c r="CM169" s="261" t="str">
        <f t="shared" si="707"/>
        <v/>
      </c>
      <c r="CN169" s="261" t="str">
        <f t="shared" si="707"/>
        <v/>
      </c>
      <c r="CO169" s="261" t="str">
        <f t="shared" si="707"/>
        <v/>
      </c>
      <c r="CP169" s="261" t="str">
        <f t="shared" si="707"/>
        <v/>
      </c>
      <c r="CQ169" s="261" t="str">
        <f t="shared" si="708"/>
        <v/>
      </c>
      <c r="CR169" s="261" t="str">
        <f t="shared" si="708"/>
        <v/>
      </c>
      <c r="CS169" s="261" t="str">
        <f t="shared" si="708"/>
        <v/>
      </c>
      <c r="CT169" s="261" t="str">
        <f t="shared" si="708"/>
        <v/>
      </c>
      <c r="CU169" s="261" t="str">
        <f t="shared" si="708"/>
        <v/>
      </c>
      <c r="CV169" s="261" t="str">
        <f t="shared" si="708"/>
        <v/>
      </c>
      <c r="CW169" s="261" t="str">
        <f t="shared" si="708"/>
        <v/>
      </c>
      <c r="CX169" s="261" t="str">
        <f t="shared" si="708"/>
        <v/>
      </c>
      <c r="CY169" s="262" t="str">
        <f t="shared" si="658"/>
        <v/>
      </c>
      <c r="CZ169" s="263" t="str">
        <f t="shared" si="709"/>
        <v/>
      </c>
      <c r="DA169" s="263" t="str">
        <f t="shared" si="709"/>
        <v/>
      </c>
      <c r="DB169" s="263" t="str">
        <f t="shared" si="709"/>
        <v/>
      </c>
      <c r="DC169" s="263" t="str">
        <f t="shared" si="709"/>
        <v/>
      </c>
      <c r="DD169" s="263" t="str">
        <f t="shared" si="709"/>
        <v/>
      </c>
      <c r="DE169" s="263" t="str">
        <f t="shared" si="709"/>
        <v/>
      </c>
      <c r="DF169" s="263" t="str">
        <f t="shared" si="709"/>
        <v/>
      </c>
      <c r="DG169" s="263" t="str">
        <f t="shared" si="709"/>
        <v/>
      </c>
      <c r="DH169" s="263" t="str">
        <f t="shared" si="709"/>
        <v/>
      </c>
      <c r="DI169" s="263" t="str">
        <f t="shared" si="709"/>
        <v/>
      </c>
      <c r="DJ169" s="263" t="str">
        <f t="shared" si="710"/>
        <v/>
      </c>
      <c r="DK169" s="263" t="str">
        <f t="shared" si="710"/>
        <v/>
      </c>
      <c r="DL169" s="263" t="str">
        <f t="shared" si="710"/>
        <v/>
      </c>
      <c r="DM169" s="263" t="str">
        <f t="shared" si="710"/>
        <v/>
      </c>
      <c r="DN169" s="263" t="str">
        <f t="shared" si="710"/>
        <v/>
      </c>
      <c r="DO169" s="263" t="str">
        <f t="shared" si="710"/>
        <v/>
      </c>
      <c r="DP169" s="263" t="str">
        <f t="shared" si="710"/>
        <v/>
      </c>
      <c r="DQ169" s="263" t="str">
        <f t="shared" si="710"/>
        <v/>
      </c>
      <c r="DR169" s="264"/>
      <c r="DS169" s="257" t="str">
        <f t="shared" si="718"/>
        <v/>
      </c>
      <c r="DT169" s="257" t="str">
        <f t="shared" si="718"/>
        <v/>
      </c>
      <c r="DU169" s="257" t="str">
        <f t="shared" si="718"/>
        <v/>
      </c>
      <c r="DV169" s="257" t="str">
        <f t="shared" si="718"/>
        <v/>
      </c>
      <c r="DW169" s="257" t="str">
        <f t="shared" si="718"/>
        <v/>
      </c>
      <c r="DX169" s="257" t="str">
        <f t="shared" si="718"/>
        <v/>
      </c>
      <c r="DY169" s="257" t="str">
        <f t="shared" si="718"/>
        <v/>
      </c>
      <c r="DZ169" s="257" t="str">
        <f t="shared" si="718"/>
        <v/>
      </c>
      <c r="EA169" s="257" t="str">
        <f t="shared" si="699"/>
        <v/>
      </c>
      <c r="EB169" s="257" t="str">
        <f t="shared" si="699"/>
        <v/>
      </c>
      <c r="EC169" s="257" t="str">
        <f t="shared" si="699"/>
        <v/>
      </c>
      <c r="ED169" s="257" t="str">
        <f t="shared" si="699"/>
        <v/>
      </c>
      <c r="EE169" s="257" t="str">
        <f t="shared" si="699"/>
        <v/>
      </c>
      <c r="EF169" s="257" t="str">
        <f t="shared" si="699"/>
        <v/>
      </c>
      <c r="EG169" s="257" t="str">
        <f t="shared" si="699"/>
        <v/>
      </c>
      <c r="EH169" s="257" t="str">
        <f t="shared" si="699"/>
        <v/>
      </c>
      <c r="EI169" s="257" t="str">
        <f t="shared" si="699"/>
        <v/>
      </c>
      <c r="EJ169" s="257" t="str">
        <f t="shared" si="699"/>
        <v/>
      </c>
      <c r="EK169" s="259" t="str">
        <f t="shared" si="696"/>
        <v/>
      </c>
      <c r="EL169" s="259" t="str">
        <f t="shared" si="696"/>
        <v/>
      </c>
      <c r="EM169" s="259" t="str">
        <f t="shared" si="690"/>
        <v/>
      </c>
      <c r="EN169" s="259" t="str">
        <f t="shared" si="690"/>
        <v/>
      </c>
      <c r="EO169" s="259" t="str">
        <f t="shared" si="690"/>
        <v/>
      </c>
      <c r="EP169" s="259" t="str">
        <f t="shared" si="690"/>
        <v/>
      </c>
      <c r="EQ169" s="259" t="str">
        <f t="shared" si="690"/>
        <v/>
      </c>
      <c r="ER169" s="259" t="str">
        <f t="shared" si="690"/>
        <v/>
      </c>
      <c r="ES169" s="259" t="str">
        <f t="shared" si="691"/>
        <v/>
      </c>
      <c r="ET169" s="259" t="str">
        <f t="shared" si="692"/>
        <v/>
      </c>
      <c r="EU169" s="259" t="str">
        <f t="shared" si="692"/>
        <v/>
      </c>
      <c r="EV169" s="259" t="str">
        <f t="shared" si="692"/>
        <v/>
      </c>
      <c r="EW169" s="259" t="str">
        <f t="shared" si="692"/>
        <v/>
      </c>
      <c r="EX169" s="259" t="str">
        <f t="shared" si="692"/>
        <v/>
      </c>
      <c r="EY169" s="259" t="str">
        <f t="shared" si="692"/>
        <v/>
      </c>
      <c r="EZ169" s="259" t="str">
        <f t="shared" si="692"/>
        <v/>
      </c>
      <c r="FA169" s="259" t="str">
        <f t="shared" si="692"/>
        <v/>
      </c>
      <c r="FB169" s="259" t="str">
        <f t="shared" si="692"/>
        <v/>
      </c>
      <c r="FC169" s="261" t="str">
        <f t="shared" si="701"/>
        <v/>
      </c>
      <c r="FD169" s="261" t="str">
        <f t="shared" si="701"/>
        <v/>
      </c>
      <c r="FE169" s="261" t="str">
        <f t="shared" si="701"/>
        <v/>
      </c>
      <c r="FF169" s="261" t="str">
        <f t="shared" si="701"/>
        <v/>
      </c>
      <c r="FG169" s="261" t="str">
        <f t="shared" si="701"/>
        <v/>
      </c>
      <c r="FH169" s="261" t="str">
        <f t="shared" si="701"/>
        <v/>
      </c>
      <c r="FI169" s="261" t="str">
        <f t="shared" si="701"/>
        <v/>
      </c>
      <c r="FJ169" s="261" t="str">
        <f t="shared" si="701"/>
        <v/>
      </c>
      <c r="FK169" s="261" t="str">
        <f t="shared" si="702"/>
        <v/>
      </c>
      <c r="FL169" s="261" t="str">
        <f t="shared" si="716"/>
        <v/>
      </c>
      <c r="FM169" s="261" t="str">
        <f t="shared" si="716"/>
        <v/>
      </c>
      <c r="FN169" s="261" t="str">
        <f t="shared" si="716"/>
        <v/>
      </c>
      <c r="FO169" s="261" t="str">
        <f t="shared" si="716"/>
        <v/>
      </c>
      <c r="FP169" s="261" t="str">
        <f t="shared" si="716"/>
        <v/>
      </c>
      <c r="FQ169" s="261" t="str">
        <f t="shared" si="716"/>
        <v/>
      </c>
      <c r="FR169" s="261" t="str">
        <f t="shared" si="716"/>
        <v/>
      </c>
      <c r="FS169" s="261" t="str">
        <f t="shared" si="716"/>
        <v/>
      </c>
      <c r="FT169" s="261" t="str">
        <f t="shared" si="716"/>
        <v/>
      </c>
      <c r="FU169" s="263" t="str">
        <f t="shared" si="716"/>
        <v/>
      </c>
      <c r="FV169" s="263" t="str">
        <f t="shared" si="716"/>
        <v/>
      </c>
      <c r="FW169" s="263" t="str">
        <f t="shared" si="716"/>
        <v/>
      </c>
      <c r="FX169" s="263" t="str">
        <f t="shared" si="716"/>
        <v/>
      </c>
      <c r="FY169" s="263" t="str">
        <f t="shared" si="716"/>
        <v/>
      </c>
      <c r="FZ169" s="263" t="str">
        <f t="shared" si="700"/>
        <v/>
      </c>
      <c r="GA169" s="263" t="str">
        <f t="shared" si="700"/>
        <v/>
      </c>
      <c r="GB169" s="263" t="str">
        <f t="shared" si="700"/>
        <v/>
      </c>
      <c r="GC169" s="263" t="str">
        <f t="shared" si="700"/>
        <v/>
      </c>
      <c r="GD169" s="263" t="str">
        <f t="shared" si="693"/>
        <v/>
      </c>
      <c r="GE169" s="263" t="str">
        <f t="shared" si="693"/>
        <v/>
      </c>
      <c r="GF169" s="263" t="str">
        <f t="shared" si="693"/>
        <v/>
      </c>
      <c r="GG169" s="263" t="str">
        <f t="shared" si="693"/>
        <v/>
      </c>
      <c r="GH169" s="263" t="str">
        <f t="shared" si="693"/>
        <v/>
      </c>
      <c r="GI169" s="263" t="str">
        <f t="shared" si="693"/>
        <v/>
      </c>
      <c r="GJ169" s="263" t="str">
        <f t="shared" si="693"/>
        <v/>
      </c>
      <c r="GK169" s="263" t="str">
        <f t="shared" si="693"/>
        <v/>
      </c>
      <c r="GL169" s="263" t="str">
        <f t="shared" si="693"/>
        <v/>
      </c>
      <c r="GM169" s="265" t="str">
        <f t="shared" si="697"/>
        <v/>
      </c>
      <c r="GN169" s="265" t="str">
        <f t="shared" si="697"/>
        <v/>
      </c>
      <c r="GO169" s="265" t="str">
        <f t="shared" si="697"/>
        <v/>
      </c>
      <c r="GP169" s="265" t="str">
        <f t="shared" si="697"/>
        <v/>
      </c>
      <c r="GQ169" s="265" t="str">
        <f t="shared" si="697"/>
        <v/>
      </c>
      <c r="GR169" s="265" t="str">
        <f t="shared" si="697"/>
        <v/>
      </c>
      <c r="GS169" s="265" t="str">
        <f t="shared" si="698"/>
        <v/>
      </c>
      <c r="GT169" s="265" t="str">
        <f t="shared" si="698"/>
        <v/>
      </c>
      <c r="GU169" s="265" t="str">
        <f t="shared" si="698"/>
        <v/>
      </c>
      <c r="GV169" s="265" t="str">
        <f t="shared" si="694"/>
        <v/>
      </c>
      <c r="GW169" s="265" t="str">
        <f t="shared" si="694"/>
        <v/>
      </c>
      <c r="GX169" s="265" t="str">
        <f t="shared" si="694"/>
        <v/>
      </c>
      <c r="GY169" s="265" t="str">
        <f t="shared" si="694"/>
        <v/>
      </c>
      <c r="GZ169" s="265" t="str">
        <f t="shared" si="694"/>
        <v/>
      </c>
      <c r="HA169" s="265" t="str">
        <f t="shared" si="694"/>
        <v/>
      </c>
      <c r="HB169" s="265" t="str">
        <f t="shared" si="694"/>
        <v/>
      </c>
      <c r="HC169" s="265" t="str">
        <f t="shared" si="694"/>
        <v/>
      </c>
      <c r="HD169" s="265" t="str">
        <f t="shared" si="694"/>
        <v/>
      </c>
      <c r="HF169" s="265">
        <f t="shared" si="715"/>
        <v>158</v>
      </c>
      <c r="HG169" s="267" t="str">
        <f t="shared" si="711"/>
        <v/>
      </c>
      <c r="HH169" s="267" t="str">
        <f t="shared" si="711"/>
        <v/>
      </c>
      <c r="HI169" s="267" t="str">
        <f t="shared" si="711"/>
        <v/>
      </c>
      <c r="HJ169" s="267" t="str">
        <f t="shared" si="711"/>
        <v/>
      </c>
      <c r="HK169" s="267" t="str">
        <f t="shared" si="711"/>
        <v/>
      </c>
      <c r="HL169" s="267" t="str">
        <f t="shared" si="711"/>
        <v/>
      </c>
      <c r="HM169" s="267" t="str">
        <f t="shared" si="711"/>
        <v/>
      </c>
      <c r="HN169" s="267" t="str">
        <f t="shared" si="711"/>
        <v/>
      </c>
      <c r="HO169" s="267" t="str">
        <f t="shared" si="711"/>
        <v/>
      </c>
      <c r="HP169" s="267" t="str">
        <f t="shared" si="711"/>
        <v/>
      </c>
      <c r="HQ169" s="267" t="str">
        <f t="shared" si="712"/>
        <v/>
      </c>
      <c r="HR169" s="267" t="str">
        <f t="shared" si="712"/>
        <v/>
      </c>
      <c r="HS169" s="267" t="str">
        <f t="shared" si="712"/>
        <v/>
      </c>
      <c r="HT169" s="267" t="str">
        <f t="shared" si="712"/>
        <v/>
      </c>
      <c r="HU169" s="267" t="str">
        <f t="shared" si="712"/>
        <v/>
      </c>
      <c r="HV169" s="267" t="str">
        <f t="shared" si="712"/>
        <v/>
      </c>
      <c r="HW169" s="267" t="str">
        <f t="shared" si="712"/>
        <v/>
      </c>
      <c r="HX169" s="267" t="str">
        <f t="shared" si="712"/>
        <v/>
      </c>
      <c r="HY169" s="267" t="str">
        <f t="shared" si="712"/>
        <v/>
      </c>
      <c r="HZ169" s="267" t="str">
        <f t="shared" si="712"/>
        <v/>
      </c>
      <c r="IA169" s="264"/>
      <c r="IB169" s="267" t="str">
        <f t="shared" si="567"/>
        <v/>
      </c>
      <c r="IC169" s="267" t="str">
        <f t="shared" si="568"/>
        <v/>
      </c>
      <c r="ID169" s="267" t="str">
        <f t="shared" si="569"/>
        <v/>
      </c>
      <c r="IE169" s="267" t="str">
        <f t="shared" si="570"/>
        <v/>
      </c>
      <c r="IF169" s="267" t="str">
        <f t="shared" si="571"/>
        <v/>
      </c>
      <c r="IG169" s="267" t="str">
        <f t="shared" si="572"/>
        <v/>
      </c>
      <c r="IH169" s="267" t="str">
        <f t="shared" si="573"/>
        <v/>
      </c>
      <c r="II169" s="267" t="str">
        <f t="shared" si="574"/>
        <v/>
      </c>
      <c r="IJ169" s="267" t="str">
        <f t="shared" si="575"/>
        <v/>
      </c>
      <c r="IK169" s="267" t="str">
        <f t="shared" si="576"/>
        <v/>
      </c>
      <c r="IL169" s="267" t="str">
        <f t="shared" si="577"/>
        <v/>
      </c>
      <c r="IM169" s="267" t="str">
        <f t="shared" si="578"/>
        <v/>
      </c>
      <c r="IN169" s="267" t="str">
        <f t="shared" si="579"/>
        <v/>
      </c>
      <c r="IO169" s="267" t="str">
        <f t="shared" si="580"/>
        <v/>
      </c>
      <c r="IP169" s="267" t="str">
        <f t="shared" si="581"/>
        <v/>
      </c>
      <c r="IQ169" s="267" t="str">
        <f t="shared" si="582"/>
        <v/>
      </c>
      <c r="IR169" s="267" t="str">
        <f t="shared" si="583"/>
        <v/>
      </c>
      <c r="IS169" s="267" t="str">
        <f t="shared" si="584"/>
        <v/>
      </c>
      <c r="IT169" s="267" t="str">
        <f t="shared" si="585"/>
        <v/>
      </c>
      <c r="IU169" s="267" t="str">
        <f t="shared" si="586"/>
        <v/>
      </c>
      <c r="IV169" s="264"/>
      <c r="IW169" s="268">
        <v>110</v>
      </c>
      <c r="IX169" s="265" t="str">
        <f t="shared" si="661"/>
        <v/>
      </c>
      <c r="IY169" s="265" t="str">
        <f t="shared" si="695"/>
        <v/>
      </c>
      <c r="IZ169" s="265" t="str">
        <f t="shared" si="695"/>
        <v/>
      </c>
      <c r="JA169" s="265" t="str">
        <f t="shared" si="695"/>
        <v/>
      </c>
      <c r="JB169" s="265" t="str">
        <f t="shared" si="713"/>
        <v/>
      </c>
      <c r="JC169" s="265" t="str">
        <f t="shared" si="713"/>
        <v/>
      </c>
      <c r="JD169" s="265" t="str">
        <f t="shared" si="713"/>
        <v/>
      </c>
      <c r="JE169" s="265" t="str">
        <f t="shared" si="714"/>
        <v/>
      </c>
      <c r="JF169" s="265" t="str">
        <f t="shared" si="714"/>
        <v/>
      </c>
      <c r="JG169" s="265" t="str">
        <f t="shared" si="714"/>
        <v/>
      </c>
      <c r="JH169" s="265" t="str">
        <f t="shared" si="714"/>
        <v/>
      </c>
      <c r="JI169" s="265" t="str">
        <f t="shared" si="714"/>
        <v/>
      </c>
      <c r="JJ169" s="265" t="str">
        <f t="shared" si="714"/>
        <v/>
      </c>
      <c r="JK169" s="265" t="str">
        <f t="shared" si="714"/>
        <v/>
      </c>
      <c r="JL169" s="265" t="str">
        <f t="shared" si="714"/>
        <v/>
      </c>
      <c r="JM169" s="265" t="str">
        <f t="shared" si="714"/>
        <v/>
      </c>
      <c r="JN169" s="265" t="str">
        <f t="shared" si="714"/>
        <v/>
      </c>
      <c r="JO169" s="265" t="str">
        <f t="shared" si="714"/>
        <v/>
      </c>
      <c r="JP169" s="265" t="str">
        <f t="shared" si="714"/>
        <v/>
      </c>
      <c r="JQ169" s="265" t="str">
        <f t="shared" si="714"/>
        <v/>
      </c>
      <c r="JS169" s="265" t="str">
        <f>IF(IX169="","",SUM(IX$12:IX169)-IX169+1)</f>
        <v/>
      </c>
      <c r="JT169" s="265" t="str">
        <f>IF(IY169="","",SUM(IY$12:IY169)-IY169+1)</f>
        <v/>
      </c>
      <c r="JU169" s="265" t="str">
        <f>IF(IZ169="","",SUM(IZ$12:IZ169)-IZ169+1)</f>
        <v/>
      </c>
      <c r="JV169" s="265" t="str">
        <f>IF(JA169="","",SUM(JA$12:JA169)-JA169+1)</f>
        <v/>
      </c>
      <c r="JW169" s="265" t="str">
        <f>IF(JB169="","",SUM(JB$12:JB169)-JB169+1)</f>
        <v/>
      </c>
      <c r="JX169" s="265" t="str">
        <f>IF(JC169="","",SUM(JC$12:JC169)-JC169+1)</f>
        <v/>
      </c>
      <c r="JY169" s="265" t="str">
        <f>IF(JD169="","",SUM(JD$12:JD169)-JD169+1)</f>
        <v/>
      </c>
      <c r="JZ169" s="265" t="str">
        <f>IF(JE169="","",SUM(JE$12:JE169)-JE169+1)</f>
        <v/>
      </c>
      <c r="KA169" s="265" t="str">
        <f>IF(JF169="","",SUM(JF$12:JF169)-JF169+1)</f>
        <v/>
      </c>
      <c r="KB169" s="265" t="str">
        <f>IF(JG169="","",SUM(JG$12:JG169)-JG169+1)</f>
        <v/>
      </c>
      <c r="KC169" s="265" t="str">
        <f>IF(JH169="","",SUM(JH$12:JH169)-JH169+1)</f>
        <v/>
      </c>
      <c r="KD169" s="265" t="str">
        <f>IF(JI169="","",SUM(JI$12:JI169)-JI169+1)</f>
        <v/>
      </c>
      <c r="KE169" s="265" t="str">
        <f>IF(JJ169="","",SUM(JJ$12:JJ169)-JJ169+1)</f>
        <v/>
      </c>
      <c r="KF169" s="265" t="str">
        <f>IF(JK169="","",SUM(JK$12:JK169)-JK169+1)</f>
        <v/>
      </c>
      <c r="KG169" s="265" t="str">
        <f>IF(JL169="","",SUM(JL$12:JL169)-JL169+1)</f>
        <v/>
      </c>
      <c r="KH169" s="265" t="str">
        <f>IF(JM169="","",SUM(JM$12:JM169)-JM169+1)</f>
        <v/>
      </c>
      <c r="KI169" s="265" t="str">
        <f>IF(JN169="","",SUM(JN$12:JN169)-JN169+1)</f>
        <v/>
      </c>
      <c r="KJ169" s="265" t="str">
        <f>IF(JO169="","",SUM(JO$12:JO169)-JO169+1)</f>
        <v/>
      </c>
      <c r="KK169" s="265" t="str">
        <f>IF(JP169="","",SUM(JP$12:JP169)-JP169+1)</f>
        <v/>
      </c>
      <c r="KL169" s="265" t="str">
        <f>IF(JQ169="","",SUM(JQ$12:JQ169)-JQ169+1)</f>
        <v/>
      </c>
      <c r="KN169" s="265"/>
      <c r="KO169" s="265"/>
      <c r="KP169" s="265"/>
      <c r="KQ169" s="265"/>
      <c r="KR169" s="265"/>
      <c r="KS169" s="265"/>
      <c r="KT169" s="265"/>
      <c r="KU169" s="265" t="str">
        <f t="shared" si="587"/>
        <v/>
      </c>
      <c r="KV169" s="265" t="str">
        <f t="shared" si="588"/>
        <v/>
      </c>
      <c r="KW169" s="265" t="str">
        <f t="shared" si="589"/>
        <v/>
      </c>
      <c r="KX169" s="265" t="str">
        <f t="shared" si="590"/>
        <v/>
      </c>
      <c r="KY169" s="265" t="str">
        <f t="shared" si="591"/>
        <v/>
      </c>
      <c r="KZ169" s="265" t="str">
        <f t="shared" si="592"/>
        <v/>
      </c>
      <c r="LA169" s="265" t="str">
        <f t="shared" si="593"/>
        <v/>
      </c>
      <c r="LB169" s="265" t="str">
        <f t="shared" si="594"/>
        <v/>
      </c>
      <c r="LC169" s="265" t="str">
        <f t="shared" si="595"/>
        <v/>
      </c>
      <c r="LD169" s="265" t="str">
        <f t="shared" si="596"/>
        <v/>
      </c>
      <c r="LE169" s="265" t="str">
        <f t="shared" si="597"/>
        <v/>
      </c>
      <c r="LF169" s="265" t="str">
        <f t="shared" si="598"/>
        <v/>
      </c>
      <c r="LG169" s="265" t="str">
        <f t="shared" si="599"/>
        <v/>
      </c>
    </row>
    <row r="170" spans="1:319" s="266" customFormat="1" x14ac:dyDescent="0.25">
      <c r="A170" s="248">
        <f t="shared" si="662"/>
        <v>159</v>
      </c>
      <c r="B170" s="176"/>
      <c r="C170" s="45"/>
      <c r="D170" s="45"/>
      <c r="E170" s="169"/>
      <c r="F170" s="46"/>
      <c r="G170" s="172"/>
      <c r="H170" s="54"/>
      <c r="I170" s="54"/>
      <c r="J170" s="54"/>
      <c r="K170" s="54"/>
      <c r="L170" s="248"/>
      <c r="M170" s="248"/>
      <c r="N170" s="44"/>
      <c r="O170" s="44"/>
      <c r="P170" s="43"/>
      <c r="Q170" s="43"/>
      <c r="R170" s="43"/>
      <c r="S170" s="43" t="str">
        <f t="shared" si="717"/>
        <v/>
      </c>
      <c r="T170" s="54"/>
      <c r="U170" s="54"/>
      <c r="V170" s="54"/>
      <c r="W170" s="343" t="str">
        <f t="shared" si="513"/>
        <v/>
      </c>
      <c r="X170" s="344" t="str">
        <f t="shared" si="514"/>
        <v/>
      </c>
      <c r="Y170" s="45"/>
      <c r="Z170" s="45"/>
      <c r="AA170" s="54"/>
      <c r="AB170" s="54"/>
      <c r="AC170" s="54"/>
      <c r="AD170" s="44"/>
      <c r="AE170" s="44"/>
      <c r="AF170" s="44"/>
      <c r="AG170" s="45"/>
      <c r="AH170" s="45"/>
      <c r="AI170" s="45"/>
      <c r="AJ170" s="46"/>
      <c r="AK170" s="46"/>
      <c r="AL170" s="46"/>
      <c r="AN170" s="307" t="str">
        <f t="shared" si="652"/>
        <v/>
      </c>
      <c r="AO170" s="256" t="str">
        <f t="shared" si="653"/>
        <v/>
      </c>
      <c r="AP170" s="45" t="str">
        <f t="shared" si="660"/>
        <v/>
      </c>
      <c r="AQ170" s="308" t="str">
        <f t="shared" si="663"/>
        <v/>
      </c>
      <c r="AR170" s="43" t="str">
        <f t="shared" si="654"/>
        <v/>
      </c>
      <c r="AS170" s="255"/>
      <c r="AT170" s="256" t="str">
        <f t="shared" si="655"/>
        <v/>
      </c>
      <c r="AU170" s="257" t="str">
        <f t="shared" si="703"/>
        <v/>
      </c>
      <c r="AV170" s="257" t="str">
        <f t="shared" si="703"/>
        <v/>
      </c>
      <c r="AW170" s="257" t="str">
        <f t="shared" si="703"/>
        <v/>
      </c>
      <c r="AX170" s="257" t="str">
        <f t="shared" si="703"/>
        <v/>
      </c>
      <c r="AY170" s="257" t="str">
        <f t="shared" si="703"/>
        <v/>
      </c>
      <c r="AZ170" s="257" t="str">
        <f t="shared" si="703"/>
        <v/>
      </c>
      <c r="BA170" s="257" t="str">
        <f t="shared" si="703"/>
        <v/>
      </c>
      <c r="BB170" s="257" t="str">
        <f t="shared" si="703"/>
        <v/>
      </c>
      <c r="BC170" s="257" t="str">
        <f t="shared" si="703"/>
        <v/>
      </c>
      <c r="BD170" s="257" t="str">
        <f t="shared" si="703"/>
        <v/>
      </c>
      <c r="BE170" s="257" t="str">
        <f t="shared" si="704"/>
        <v/>
      </c>
      <c r="BF170" s="257" t="str">
        <f t="shared" si="704"/>
        <v/>
      </c>
      <c r="BG170" s="257" t="str">
        <f t="shared" si="704"/>
        <v/>
      </c>
      <c r="BH170" s="257" t="str">
        <f t="shared" si="704"/>
        <v/>
      </c>
      <c r="BI170" s="257" t="str">
        <f t="shared" si="704"/>
        <v/>
      </c>
      <c r="BJ170" s="257" t="str">
        <f t="shared" si="704"/>
        <v/>
      </c>
      <c r="BK170" s="257" t="str">
        <f t="shared" si="704"/>
        <v/>
      </c>
      <c r="BL170" s="257" t="str">
        <f t="shared" si="704"/>
        <v/>
      </c>
      <c r="BM170" s="258" t="str">
        <f t="shared" si="656"/>
        <v/>
      </c>
      <c r="BN170" s="259" t="str">
        <f t="shared" si="705"/>
        <v/>
      </c>
      <c r="BO170" s="259" t="str">
        <f t="shared" si="705"/>
        <v/>
      </c>
      <c r="BP170" s="259" t="str">
        <f t="shared" si="705"/>
        <v/>
      </c>
      <c r="BQ170" s="259" t="str">
        <f t="shared" si="705"/>
        <v/>
      </c>
      <c r="BR170" s="259" t="str">
        <f t="shared" si="705"/>
        <v/>
      </c>
      <c r="BS170" s="259" t="str">
        <f t="shared" si="705"/>
        <v/>
      </c>
      <c r="BT170" s="259" t="str">
        <f t="shared" si="705"/>
        <v/>
      </c>
      <c r="BU170" s="259" t="str">
        <f t="shared" si="705"/>
        <v/>
      </c>
      <c r="BV170" s="259" t="str">
        <f t="shared" si="705"/>
        <v/>
      </c>
      <c r="BW170" s="259" t="str">
        <f t="shared" si="705"/>
        <v/>
      </c>
      <c r="BX170" s="259" t="str">
        <f t="shared" si="706"/>
        <v/>
      </c>
      <c r="BY170" s="259" t="str">
        <f t="shared" si="706"/>
        <v/>
      </c>
      <c r="BZ170" s="259" t="str">
        <f t="shared" si="706"/>
        <v/>
      </c>
      <c r="CA170" s="259" t="str">
        <f t="shared" si="706"/>
        <v/>
      </c>
      <c r="CB170" s="259" t="str">
        <f t="shared" si="706"/>
        <v/>
      </c>
      <c r="CC170" s="259" t="str">
        <f t="shared" si="706"/>
        <v/>
      </c>
      <c r="CD170" s="259" t="str">
        <f t="shared" si="706"/>
        <v/>
      </c>
      <c r="CE170" s="259" t="str">
        <f t="shared" si="706"/>
        <v/>
      </c>
      <c r="CF170" s="260" t="str">
        <f t="shared" si="657"/>
        <v/>
      </c>
      <c r="CG170" s="261" t="str">
        <f t="shared" si="707"/>
        <v/>
      </c>
      <c r="CH170" s="261" t="str">
        <f t="shared" si="707"/>
        <v/>
      </c>
      <c r="CI170" s="261" t="str">
        <f t="shared" si="707"/>
        <v/>
      </c>
      <c r="CJ170" s="261" t="str">
        <f t="shared" si="707"/>
        <v/>
      </c>
      <c r="CK170" s="261" t="str">
        <f t="shared" si="707"/>
        <v/>
      </c>
      <c r="CL170" s="261" t="str">
        <f t="shared" si="707"/>
        <v/>
      </c>
      <c r="CM170" s="261" t="str">
        <f t="shared" si="707"/>
        <v/>
      </c>
      <c r="CN170" s="261" t="str">
        <f t="shared" si="707"/>
        <v/>
      </c>
      <c r="CO170" s="261" t="str">
        <f t="shared" si="707"/>
        <v/>
      </c>
      <c r="CP170" s="261" t="str">
        <f t="shared" si="707"/>
        <v/>
      </c>
      <c r="CQ170" s="261" t="str">
        <f t="shared" si="708"/>
        <v/>
      </c>
      <c r="CR170" s="261" t="str">
        <f t="shared" si="708"/>
        <v/>
      </c>
      <c r="CS170" s="261" t="str">
        <f t="shared" si="708"/>
        <v/>
      </c>
      <c r="CT170" s="261" t="str">
        <f t="shared" si="708"/>
        <v/>
      </c>
      <c r="CU170" s="261" t="str">
        <f t="shared" si="708"/>
        <v/>
      </c>
      <c r="CV170" s="261" t="str">
        <f t="shared" si="708"/>
        <v/>
      </c>
      <c r="CW170" s="261" t="str">
        <f t="shared" si="708"/>
        <v/>
      </c>
      <c r="CX170" s="261" t="str">
        <f t="shared" si="708"/>
        <v/>
      </c>
      <c r="CY170" s="262" t="str">
        <f t="shared" si="658"/>
        <v/>
      </c>
      <c r="CZ170" s="263" t="str">
        <f t="shared" si="709"/>
        <v/>
      </c>
      <c r="DA170" s="263" t="str">
        <f t="shared" si="709"/>
        <v/>
      </c>
      <c r="DB170" s="263" t="str">
        <f t="shared" si="709"/>
        <v/>
      </c>
      <c r="DC170" s="263" t="str">
        <f t="shared" si="709"/>
        <v/>
      </c>
      <c r="DD170" s="263" t="str">
        <f t="shared" si="709"/>
        <v/>
      </c>
      <c r="DE170" s="263" t="str">
        <f t="shared" si="709"/>
        <v/>
      </c>
      <c r="DF170" s="263" t="str">
        <f t="shared" si="709"/>
        <v/>
      </c>
      <c r="DG170" s="263" t="str">
        <f t="shared" si="709"/>
        <v/>
      </c>
      <c r="DH170" s="263" t="str">
        <f t="shared" si="709"/>
        <v/>
      </c>
      <c r="DI170" s="263" t="str">
        <f t="shared" si="709"/>
        <v/>
      </c>
      <c r="DJ170" s="263" t="str">
        <f t="shared" si="710"/>
        <v/>
      </c>
      <c r="DK170" s="263" t="str">
        <f t="shared" si="710"/>
        <v/>
      </c>
      <c r="DL170" s="263" t="str">
        <f t="shared" si="710"/>
        <v/>
      </c>
      <c r="DM170" s="263" t="str">
        <f t="shared" si="710"/>
        <v/>
      </c>
      <c r="DN170" s="263" t="str">
        <f t="shared" si="710"/>
        <v/>
      </c>
      <c r="DO170" s="263" t="str">
        <f t="shared" si="710"/>
        <v/>
      </c>
      <c r="DP170" s="263" t="str">
        <f t="shared" si="710"/>
        <v/>
      </c>
      <c r="DQ170" s="263" t="str">
        <f t="shared" si="710"/>
        <v/>
      </c>
      <c r="DR170" s="264"/>
      <c r="DS170" s="257" t="str">
        <f t="shared" si="718"/>
        <v/>
      </c>
      <c r="DT170" s="257" t="str">
        <f t="shared" si="718"/>
        <v/>
      </c>
      <c r="DU170" s="257" t="str">
        <f t="shared" si="718"/>
        <v/>
      </c>
      <c r="DV170" s="257" t="str">
        <f t="shared" si="718"/>
        <v/>
      </c>
      <c r="DW170" s="257" t="str">
        <f t="shared" si="718"/>
        <v/>
      </c>
      <c r="DX170" s="257" t="str">
        <f t="shared" si="718"/>
        <v/>
      </c>
      <c r="DY170" s="257" t="str">
        <f t="shared" si="718"/>
        <v/>
      </c>
      <c r="DZ170" s="257" t="str">
        <f t="shared" si="718"/>
        <v/>
      </c>
      <c r="EA170" s="257" t="str">
        <f t="shared" si="699"/>
        <v/>
      </c>
      <c r="EB170" s="257" t="str">
        <f t="shared" si="699"/>
        <v/>
      </c>
      <c r="EC170" s="257" t="str">
        <f t="shared" si="699"/>
        <v/>
      </c>
      <c r="ED170" s="257" t="str">
        <f t="shared" si="699"/>
        <v/>
      </c>
      <c r="EE170" s="257" t="str">
        <f t="shared" si="699"/>
        <v/>
      </c>
      <c r="EF170" s="257" t="str">
        <f t="shared" si="699"/>
        <v/>
      </c>
      <c r="EG170" s="257" t="str">
        <f t="shared" si="699"/>
        <v/>
      </c>
      <c r="EH170" s="257" t="str">
        <f t="shared" si="699"/>
        <v/>
      </c>
      <c r="EI170" s="257" t="str">
        <f t="shared" si="699"/>
        <v/>
      </c>
      <c r="EJ170" s="257" t="str">
        <f t="shared" si="699"/>
        <v/>
      </c>
      <c r="EK170" s="259" t="str">
        <f t="shared" si="696"/>
        <v/>
      </c>
      <c r="EL170" s="259" t="str">
        <f t="shared" si="696"/>
        <v/>
      </c>
      <c r="EM170" s="259" t="str">
        <f t="shared" si="690"/>
        <v/>
      </c>
      <c r="EN170" s="259" t="str">
        <f t="shared" si="690"/>
        <v/>
      </c>
      <c r="EO170" s="259" t="str">
        <f t="shared" si="690"/>
        <v/>
      </c>
      <c r="EP170" s="259" t="str">
        <f t="shared" si="690"/>
        <v/>
      </c>
      <c r="EQ170" s="259" t="str">
        <f t="shared" si="690"/>
        <v/>
      </c>
      <c r="ER170" s="259" t="str">
        <f t="shared" si="690"/>
        <v/>
      </c>
      <c r="ES170" s="259" t="str">
        <f t="shared" si="691"/>
        <v/>
      </c>
      <c r="ET170" s="259" t="str">
        <f t="shared" si="692"/>
        <v/>
      </c>
      <c r="EU170" s="259" t="str">
        <f t="shared" si="692"/>
        <v/>
      </c>
      <c r="EV170" s="259" t="str">
        <f t="shared" si="692"/>
        <v/>
      </c>
      <c r="EW170" s="259" t="str">
        <f t="shared" si="692"/>
        <v/>
      </c>
      <c r="EX170" s="259" t="str">
        <f t="shared" si="692"/>
        <v/>
      </c>
      <c r="EY170" s="259" t="str">
        <f t="shared" si="692"/>
        <v/>
      </c>
      <c r="EZ170" s="259" t="str">
        <f t="shared" si="692"/>
        <v/>
      </c>
      <c r="FA170" s="259" t="str">
        <f t="shared" si="692"/>
        <v/>
      </c>
      <c r="FB170" s="259" t="str">
        <f t="shared" si="692"/>
        <v/>
      </c>
      <c r="FC170" s="261" t="str">
        <f t="shared" si="701"/>
        <v/>
      </c>
      <c r="FD170" s="261" t="str">
        <f t="shared" si="701"/>
        <v/>
      </c>
      <c r="FE170" s="261" t="str">
        <f t="shared" si="701"/>
        <v/>
      </c>
      <c r="FF170" s="261" t="str">
        <f t="shared" si="701"/>
        <v/>
      </c>
      <c r="FG170" s="261" t="str">
        <f t="shared" si="701"/>
        <v/>
      </c>
      <c r="FH170" s="261" t="str">
        <f t="shared" si="701"/>
        <v/>
      </c>
      <c r="FI170" s="261" t="str">
        <f t="shared" si="701"/>
        <v/>
      </c>
      <c r="FJ170" s="261" t="str">
        <f t="shared" si="701"/>
        <v/>
      </c>
      <c r="FK170" s="261" t="str">
        <f t="shared" si="702"/>
        <v/>
      </c>
      <c r="FL170" s="261" t="str">
        <f t="shared" si="716"/>
        <v/>
      </c>
      <c r="FM170" s="261" t="str">
        <f t="shared" si="716"/>
        <v/>
      </c>
      <c r="FN170" s="261" t="str">
        <f t="shared" si="716"/>
        <v/>
      </c>
      <c r="FO170" s="261" t="str">
        <f t="shared" si="716"/>
        <v/>
      </c>
      <c r="FP170" s="261" t="str">
        <f t="shared" si="716"/>
        <v/>
      </c>
      <c r="FQ170" s="261" t="str">
        <f t="shared" si="716"/>
        <v/>
      </c>
      <c r="FR170" s="261" t="str">
        <f t="shared" si="716"/>
        <v/>
      </c>
      <c r="FS170" s="261" t="str">
        <f t="shared" si="716"/>
        <v/>
      </c>
      <c r="FT170" s="261" t="str">
        <f t="shared" si="716"/>
        <v/>
      </c>
      <c r="FU170" s="263" t="str">
        <f t="shared" si="716"/>
        <v/>
      </c>
      <c r="FV170" s="263" t="str">
        <f t="shared" si="716"/>
        <v/>
      </c>
      <c r="FW170" s="263" t="str">
        <f t="shared" si="716"/>
        <v/>
      </c>
      <c r="FX170" s="263" t="str">
        <f t="shared" si="716"/>
        <v/>
      </c>
      <c r="FY170" s="263" t="str">
        <f t="shared" si="716"/>
        <v/>
      </c>
      <c r="FZ170" s="263" t="str">
        <f t="shared" si="700"/>
        <v/>
      </c>
      <c r="GA170" s="263" t="str">
        <f t="shared" si="700"/>
        <v/>
      </c>
      <c r="GB170" s="263" t="str">
        <f t="shared" si="700"/>
        <v/>
      </c>
      <c r="GC170" s="263" t="str">
        <f t="shared" si="700"/>
        <v/>
      </c>
      <c r="GD170" s="263" t="str">
        <f t="shared" si="693"/>
        <v/>
      </c>
      <c r="GE170" s="263" t="str">
        <f t="shared" si="693"/>
        <v/>
      </c>
      <c r="GF170" s="263" t="str">
        <f t="shared" si="693"/>
        <v/>
      </c>
      <c r="GG170" s="263" t="str">
        <f t="shared" si="693"/>
        <v/>
      </c>
      <c r="GH170" s="263" t="str">
        <f t="shared" si="693"/>
        <v/>
      </c>
      <c r="GI170" s="263" t="str">
        <f t="shared" si="693"/>
        <v/>
      </c>
      <c r="GJ170" s="263" t="str">
        <f t="shared" si="693"/>
        <v/>
      </c>
      <c r="GK170" s="263" t="str">
        <f t="shared" si="693"/>
        <v/>
      </c>
      <c r="GL170" s="263" t="str">
        <f t="shared" si="693"/>
        <v/>
      </c>
      <c r="GM170" s="265" t="str">
        <f t="shared" si="697"/>
        <v/>
      </c>
      <c r="GN170" s="265" t="str">
        <f t="shared" si="697"/>
        <v/>
      </c>
      <c r="GO170" s="265" t="str">
        <f t="shared" si="697"/>
        <v/>
      </c>
      <c r="GP170" s="265" t="str">
        <f t="shared" si="697"/>
        <v/>
      </c>
      <c r="GQ170" s="265" t="str">
        <f t="shared" si="697"/>
        <v/>
      </c>
      <c r="GR170" s="265" t="str">
        <f t="shared" si="697"/>
        <v/>
      </c>
      <c r="GS170" s="265" t="str">
        <f t="shared" si="698"/>
        <v/>
      </c>
      <c r="GT170" s="265" t="str">
        <f t="shared" si="698"/>
        <v/>
      </c>
      <c r="GU170" s="265" t="str">
        <f t="shared" si="698"/>
        <v/>
      </c>
      <c r="GV170" s="265" t="str">
        <f t="shared" si="694"/>
        <v/>
      </c>
      <c r="GW170" s="265" t="str">
        <f t="shared" si="694"/>
        <v/>
      </c>
      <c r="GX170" s="265" t="str">
        <f t="shared" si="694"/>
        <v/>
      </c>
      <c r="GY170" s="265" t="str">
        <f t="shared" si="694"/>
        <v/>
      </c>
      <c r="GZ170" s="265" t="str">
        <f t="shared" si="694"/>
        <v/>
      </c>
      <c r="HA170" s="265" t="str">
        <f t="shared" si="694"/>
        <v/>
      </c>
      <c r="HB170" s="265" t="str">
        <f t="shared" si="694"/>
        <v/>
      </c>
      <c r="HC170" s="265" t="str">
        <f t="shared" si="694"/>
        <v/>
      </c>
      <c r="HD170" s="265" t="str">
        <f t="shared" si="694"/>
        <v/>
      </c>
      <c r="HF170" s="265">
        <f t="shared" si="715"/>
        <v>159</v>
      </c>
      <c r="HG170" s="267" t="str">
        <f t="shared" si="711"/>
        <v/>
      </c>
      <c r="HH170" s="267" t="str">
        <f t="shared" si="711"/>
        <v/>
      </c>
      <c r="HI170" s="267" t="str">
        <f t="shared" si="711"/>
        <v/>
      </c>
      <c r="HJ170" s="267" t="str">
        <f t="shared" si="711"/>
        <v/>
      </c>
      <c r="HK170" s="267" t="str">
        <f t="shared" si="711"/>
        <v/>
      </c>
      <c r="HL170" s="267" t="str">
        <f t="shared" si="711"/>
        <v/>
      </c>
      <c r="HM170" s="267" t="str">
        <f t="shared" si="711"/>
        <v/>
      </c>
      <c r="HN170" s="267" t="str">
        <f t="shared" si="711"/>
        <v/>
      </c>
      <c r="HO170" s="267" t="str">
        <f t="shared" si="711"/>
        <v/>
      </c>
      <c r="HP170" s="267" t="str">
        <f t="shared" si="711"/>
        <v/>
      </c>
      <c r="HQ170" s="267" t="str">
        <f t="shared" si="712"/>
        <v/>
      </c>
      <c r="HR170" s="267" t="str">
        <f t="shared" si="712"/>
        <v/>
      </c>
      <c r="HS170" s="267" t="str">
        <f t="shared" si="712"/>
        <v/>
      </c>
      <c r="HT170" s="267" t="str">
        <f t="shared" si="712"/>
        <v/>
      </c>
      <c r="HU170" s="267" t="str">
        <f t="shared" si="712"/>
        <v/>
      </c>
      <c r="HV170" s="267" t="str">
        <f t="shared" si="712"/>
        <v/>
      </c>
      <c r="HW170" s="267" t="str">
        <f t="shared" si="712"/>
        <v/>
      </c>
      <c r="HX170" s="267" t="str">
        <f t="shared" si="712"/>
        <v/>
      </c>
      <c r="HY170" s="267" t="str">
        <f t="shared" si="712"/>
        <v/>
      </c>
      <c r="HZ170" s="267" t="str">
        <f t="shared" si="712"/>
        <v/>
      </c>
      <c r="IA170" s="264"/>
      <c r="IB170" s="267" t="str">
        <f t="shared" si="567"/>
        <v/>
      </c>
      <c r="IC170" s="267" t="str">
        <f t="shared" si="568"/>
        <v/>
      </c>
      <c r="ID170" s="267" t="str">
        <f t="shared" si="569"/>
        <v/>
      </c>
      <c r="IE170" s="267" t="str">
        <f t="shared" si="570"/>
        <v/>
      </c>
      <c r="IF170" s="267" t="str">
        <f t="shared" si="571"/>
        <v/>
      </c>
      <c r="IG170" s="267" t="str">
        <f t="shared" si="572"/>
        <v/>
      </c>
      <c r="IH170" s="267" t="str">
        <f t="shared" si="573"/>
        <v/>
      </c>
      <c r="II170" s="267" t="str">
        <f t="shared" si="574"/>
        <v/>
      </c>
      <c r="IJ170" s="267" t="str">
        <f t="shared" si="575"/>
        <v/>
      </c>
      <c r="IK170" s="267" t="str">
        <f t="shared" si="576"/>
        <v/>
      </c>
      <c r="IL170" s="267" t="str">
        <f t="shared" si="577"/>
        <v/>
      </c>
      <c r="IM170" s="267" t="str">
        <f t="shared" si="578"/>
        <v/>
      </c>
      <c r="IN170" s="267" t="str">
        <f t="shared" si="579"/>
        <v/>
      </c>
      <c r="IO170" s="267" t="str">
        <f t="shared" si="580"/>
        <v/>
      </c>
      <c r="IP170" s="267" t="str">
        <f t="shared" si="581"/>
        <v/>
      </c>
      <c r="IQ170" s="267" t="str">
        <f t="shared" si="582"/>
        <v/>
      </c>
      <c r="IR170" s="267" t="str">
        <f t="shared" si="583"/>
        <v/>
      </c>
      <c r="IS170" s="267" t="str">
        <f t="shared" si="584"/>
        <v/>
      </c>
      <c r="IT170" s="267" t="str">
        <f t="shared" si="585"/>
        <v/>
      </c>
      <c r="IU170" s="267" t="str">
        <f t="shared" si="586"/>
        <v/>
      </c>
      <c r="IV170" s="264"/>
      <c r="IW170" s="268">
        <v>110</v>
      </c>
      <c r="IX170" s="265" t="str">
        <f t="shared" si="661"/>
        <v/>
      </c>
      <c r="IY170" s="265" t="str">
        <f t="shared" si="695"/>
        <v/>
      </c>
      <c r="IZ170" s="265" t="str">
        <f t="shared" si="695"/>
        <v/>
      </c>
      <c r="JA170" s="265" t="str">
        <f t="shared" si="695"/>
        <v/>
      </c>
      <c r="JB170" s="265" t="str">
        <f t="shared" si="713"/>
        <v/>
      </c>
      <c r="JC170" s="265" t="str">
        <f t="shared" si="713"/>
        <v/>
      </c>
      <c r="JD170" s="265" t="str">
        <f t="shared" si="713"/>
        <v/>
      </c>
      <c r="JE170" s="265" t="str">
        <f t="shared" si="714"/>
        <v/>
      </c>
      <c r="JF170" s="265" t="str">
        <f t="shared" si="714"/>
        <v/>
      </c>
      <c r="JG170" s="265" t="str">
        <f t="shared" si="714"/>
        <v/>
      </c>
      <c r="JH170" s="265" t="str">
        <f t="shared" si="714"/>
        <v/>
      </c>
      <c r="JI170" s="265" t="str">
        <f t="shared" si="714"/>
        <v/>
      </c>
      <c r="JJ170" s="265" t="str">
        <f t="shared" si="714"/>
        <v/>
      </c>
      <c r="JK170" s="265" t="str">
        <f t="shared" si="714"/>
        <v/>
      </c>
      <c r="JL170" s="265" t="str">
        <f t="shared" si="714"/>
        <v/>
      </c>
      <c r="JM170" s="265" t="str">
        <f t="shared" si="714"/>
        <v/>
      </c>
      <c r="JN170" s="265" t="str">
        <f t="shared" si="714"/>
        <v/>
      </c>
      <c r="JO170" s="265" t="str">
        <f t="shared" si="714"/>
        <v/>
      </c>
      <c r="JP170" s="265" t="str">
        <f t="shared" si="714"/>
        <v/>
      </c>
      <c r="JQ170" s="265" t="str">
        <f t="shared" si="714"/>
        <v/>
      </c>
      <c r="JS170" s="265" t="str">
        <f>IF(IX170="","",SUM(IX$12:IX170)-IX170+1)</f>
        <v/>
      </c>
      <c r="JT170" s="265" t="str">
        <f>IF(IY170="","",SUM(IY$12:IY170)-IY170+1)</f>
        <v/>
      </c>
      <c r="JU170" s="265" t="str">
        <f>IF(IZ170="","",SUM(IZ$12:IZ170)-IZ170+1)</f>
        <v/>
      </c>
      <c r="JV170" s="265" t="str">
        <f>IF(JA170="","",SUM(JA$12:JA170)-JA170+1)</f>
        <v/>
      </c>
      <c r="JW170" s="265" t="str">
        <f>IF(JB170="","",SUM(JB$12:JB170)-JB170+1)</f>
        <v/>
      </c>
      <c r="JX170" s="265" t="str">
        <f>IF(JC170="","",SUM(JC$12:JC170)-JC170+1)</f>
        <v/>
      </c>
      <c r="JY170" s="265" t="str">
        <f>IF(JD170="","",SUM(JD$12:JD170)-JD170+1)</f>
        <v/>
      </c>
      <c r="JZ170" s="265" t="str">
        <f>IF(JE170="","",SUM(JE$12:JE170)-JE170+1)</f>
        <v/>
      </c>
      <c r="KA170" s="265" t="str">
        <f>IF(JF170="","",SUM(JF$12:JF170)-JF170+1)</f>
        <v/>
      </c>
      <c r="KB170" s="265" t="str">
        <f>IF(JG170="","",SUM(JG$12:JG170)-JG170+1)</f>
        <v/>
      </c>
      <c r="KC170" s="265" t="str">
        <f>IF(JH170="","",SUM(JH$12:JH170)-JH170+1)</f>
        <v/>
      </c>
      <c r="KD170" s="265" t="str">
        <f>IF(JI170="","",SUM(JI$12:JI170)-JI170+1)</f>
        <v/>
      </c>
      <c r="KE170" s="265" t="str">
        <f>IF(JJ170="","",SUM(JJ$12:JJ170)-JJ170+1)</f>
        <v/>
      </c>
      <c r="KF170" s="265" t="str">
        <f>IF(JK170="","",SUM(JK$12:JK170)-JK170+1)</f>
        <v/>
      </c>
      <c r="KG170" s="265" t="str">
        <f>IF(JL170="","",SUM(JL$12:JL170)-JL170+1)</f>
        <v/>
      </c>
      <c r="KH170" s="265" t="str">
        <f>IF(JM170="","",SUM(JM$12:JM170)-JM170+1)</f>
        <v/>
      </c>
      <c r="KI170" s="265" t="str">
        <f>IF(JN170="","",SUM(JN$12:JN170)-JN170+1)</f>
        <v/>
      </c>
      <c r="KJ170" s="265" t="str">
        <f>IF(JO170="","",SUM(JO$12:JO170)-JO170+1)</f>
        <v/>
      </c>
      <c r="KK170" s="265" t="str">
        <f>IF(JP170="","",SUM(JP$12:JP170)-JP170+1)</f>
        <v/>
      </c>
      <c r="KL170" s="265" t="str">
        <f>IF(JQ170="","",SUM(JQ$12:JQ170)-JQ170+1)</f>
        <v/>
      </c>
      <c r="KN170" s="265"/>
      <c r="KO170" s="265"/>
      <c r="KP170" s="265"/>
      <c r="KQ170" s="265"/>
      <c r="KR170" s="265"/>
      <c r="KS170" s="265"/>
      <c r="KT170" s="265"/>
      <c r="KU170" s="265" t="str">
        <f t="shared" si="587"/>
        <v/>
      </c>
      <c r="KV170" s="265" t="str">
        <f t="shared" si="588"/>
        <v/>
      </c>
      <c r="KW170" s="265" t="str">
        <f t="shared" si="589"/>
        <v/>
      </c>
      <c r="KX170" s="265" t="str">
        <f t="shared" si="590"/>
        <v/>
      </c>
      <c r="KY170" s="265" t="str">
        <f t="shared" si="591"/>
        <v/>
      </c>
      <c r="KZ170" s="265" t="str">
        <f t="shared" si="592"/>
        <v/>
      </c>
      <c r="LA170" s="265" t="str">
        <f t="shared" si="593"/>
        <v/>
      </c>
      <c r="LB170" s="265" t="str">
        <f t="shared" si="594"/>
        <v/>
      </c>
      <c r="LC170" s="265" t="str">
        <f t="shared" si="595"/>
        <v/>
      </c>
      <c r="LD170" s="265" t="str">
        <f t="shared" si="596"/>
        <v/>
      </c>
      <c r="LE170" s="265" t="str">
        <f t="shared" si="597"/>
        <v/>
      </c>
      <c r="LF170" s="265" t="str">
        <f t="shared" si="598"/>
        <v/>
      </c>
      <c r="LG170" s="265" t="str">
        <f t="shared" si="599"/>
        <v/>
      </c>
    </row>
    <row r="171" spans="1:319" s="266" customFormat="1" x14ac:dyDescent="0.25">
      <c r="A171" s="248">
        <f t="shared" si="662"/>
        <v>160</v>
      </c>
      <c r="B171" s="176"/>
      <c r="C171" s="45"/>
      <c r="D171" s="45"/>
      <c r="E171" s="169"/>
      <c r="F171" s="46"/>
      <c r="G171" s="172"/>
      <c r="H171" s="54"/>
      <c r="I171" s="54"/>
      <c r="J171" s="54"/>
      <c r="K171" s="54"/>
      <c r="L171" s="248"/>
      <c r="M171" s="248"/>
      <c r="N171" s="44"/>
      <c r="O171" s="44"/>
      <c r="P171" s="43"/>
      <c r="Q171" s="43"/>
      <c r="R171" s="43"/>
      <c r="S171" s="43" t="str">
        <f t="shared" si="717"/>
        <v/>
      </c>
      <c r="T171" s="54"/>
      <c r="U171" s="54"/>
      <c r="V171" s="54"/>
      <c r="W171" s="343" t="str">
        <f t="shared" si="513"/>
        <v/>
      </c>
      <c r="X171" s="344" t="str">
        <f t="shared" si="514"/>
        <v/>
      </c>
      <c r="Y171" s="45"/>
      <c r="Z171" s="45"/>
      <c r="AA171" s="54"/>
      <c r="AB171" s="54"/>
      <c r="AC171" s="54"/>
      <c r="AD171" s="44"/>
      <c r="AE171" s="44"/>
      <c r="AF171" s="44"/>
      <c r="AG171" s="45"/>
      <c r="AH171" s="45"/>
      <c r="AI171" s="45"/>
      <c r="AJ171" s="46"/>
      <c r="AK171" s="46"/>
      <c r="AL171" s="46"/>
      <c r="AN171" s="307" t="str">
        <f t="shared" si="652"/>
        <v/>
      </c>
      <c r="AO171" s="256" t="str">
        <f t="shared" si="653"/>
        <v/>
      </c>
      <c r="AP171" s="45" t="str">
        <f t="shared" si="660"/>
        <v/>
      </c>
      <c r="AQ171" s="308" t="str">
        <f t="shared" si="663"/>
        <v/>
      </c>
      <c r="AR171" s="43" t="str">
        <f t="shared" si="654"/>
        <v/>
      </c>
      <c r="AS171" s="255"/>
      <c r="AT171" s="256" t="str">
        <f t="shared" si="655"/>
        <v/>
      </c>
      <c r="AU171" s="257" t="str">
        <f t="shared" si="703"/>
        <v/>
      </c>
      <c r="AV171" s="257" t="str">
        <f t="shared" si="703"/>
        <v/>
      </c>
      <c r="AW171" s="257" t="str">
        <f t="shared" si="703"/>
        <v/>
      </c>
      <c r="AX171" s="257" t="str">
        <f t="shared" si="703"/>
        <v/>
      </c>
      <c r="AY171" s="257" t="str">
        <f t="shared" si="703"/>
        <v/>
      </c>
      <c r="AZ171" s="257" t="str">
        <f t="shared" si="703"/>
        <v/>
      </c>
      <c r="BA171" s="257" t="str">
        <f t="shared" si="703"/>
        <v/>
      </c>
      <c r="BB171" s="257" t="str">
        <f t="shared" si="703"/>
        <v/>
      </c>
      <c r="BC171" s="257" t="str">
        <f t="shared" si="703"/>
        <v/>
      </c>
      <c r="BD171" s="257" t="str">
        <f t="shared" si="703"/>
        <v/>
      </c>
      <c r="BE171" s="257" t="str">
        <f t="shared" si="704"/>
        <v/>
      </c>
      <c r="BF171" s="257" t="str">
        <f t="shared" si="704"/>
        <v/>
      </c>
      <c r="BG171" s="257" t="str">
        <f t="shared" si="704"/>
        <v/>
      </c>
      <c r="BH171" s="257" t="str">
        <f t="shared" si="704"/>
        <v/>
      </c>
      <c r="BI171" s="257" t="str">
        <f t="shared" si="704"/>
        <v/>
      </c>
      <c r="BJ171" s="257" t="str">
        <f t="shared" si="704"/>
        <v/>
      </c>
      <c r="BK171" s="257" t="str">
        <f t="shared" si="704"/>
        <v/>
      </c>
      <c r="BL171" s="257" t="str">
        <f t="shared" si="704"/>
        <v/>
      </c>
      <c r="BM171" s="258" t="str">
        <f t="shared" si="656"/>
        <v/>
      </c>
      <c r="BN171" s="259" t="str">
        <f t="shared" si="705"/>
        <v/>
      </c>
      <c r="BO171" s="259" t="str">
        <f t="shared" si="705"/>
        <v/>
      </c>
      <c r="BP171" s="259" t="str">
        <f t="shared" si="705"/>
        <v/>
      </c>
      <c r="BQ171" s="259" t="str">
        <f t="shared" si="705"/>
        <v/>
      </c>
      <c r="BR171" s="259" t="str">
        <f t="shared" si="705"/>
        <v/>
      </c>
      <c r="BS171" s="259" t="str">
        <f t="shared" si="705"/>
        <v/>
      </c>
      <c r="BT171" s="259" t="str">
        <f t="shared" si="705"/>
        <v/>
      </c>
      <c r="BU171" s="259" t="str">
        <f t="shared" si="705"/>
        <v/>
      </c>
      <c r="BV171" s="259" t="str">
        <f t="shared" si="705"/>
        <v/>
      </c>
      <c r="BW171" s="259" t="str">
        <f t="shared" si="705"/>
        <v/>
      </c>
      <c r="BX171" s="259" t="str">
        <f t="shared" si="706"/>
        <v/>
      </c>
      <c r="BY171" s="259" t="str">
        <f t="shared" si="706"/>
        <v/>
      </c>
      <c r="BZ171" s="259" t="str">
        <f t="shared" si="706"/>
        <v/>
      </c>
      <c r="CA171" s="259" t="str">
        <f t="shared" si="706"/>
        <v/>
      </c>
      <c r="CB171" s="259" t="str">
        <f t="shared" si="706"/>
        <v/>
      </c>
      <c r="CC171" s="259" t="str">
        <f t="shared" si="706"/>
        <v/>
      </c>
      <c r="CD171" s="259" t="str">
        <f t="shared" si="706"/>
        <v/>
      </c>
      <c r="CE171" s="259" t="str">
        <f t="shared" si="706"/>
        <v/>
      </c>
      <c r="CF171" s="260" t="str">
        <f t="shared" si="657"/>
        <v/>
      </c>
      <c r="CG171" s="261" t="str">
        <f t="shared" si="707"/>
        <v/>
      </c>
      <c r="CH171" s="261" t="str">
        <f t="shared" si="707"/>
        <v/>
      </c>
      <c r="CI171" s="261" t="str">
        <f t="shared" si="707"/>
        <v/>
      </c>
      <c r="CJ171" s="261" t="str">
        <f t="shared" si="707"/>
        <v/>
      </c>
      <c r="CK171" s="261" t="str">
        <f t="shared" si="707"/>
        <v/>
      </c>
      <c r="CL171" s="261" t="str">
        <f t="shared" si="707"/>
        <v/>
      </c>
      <c r="CM171" s="261" t="str">
        <f t="shared" si="707"/>
        <v/>
      </c>
      <c r="CN171" s="261" t="str">
        <f t="shared" si="707"/>
        <v/>
      </c>
      <c r="CO171" s="261" t="str">
        <f t="shared" si="707"/>
        <v/>
      </c>
      <c r="CP171" s="261" t="str">
        <f t="shared" si="707"/>
        <v/>
      </c>
      <c r="CQ171" s="261" t="str">
        <f t="shared" si="708"/>
        <v/>
      </c>
      <c r="CR171" s="261" t="str">
        <f t="shared" si="708"/>
        <v/>
      </c>
      <c r="CS171" s="261" t="str">
        <f t="shared" si="708"/>
        <v/>
      </c>
      <c r="CT171" s="261" t="str">
        <f t="shared" si="708"/>
        <v/>
      </c>
      <c r="CU171" s="261" t="str">
        <f t="shared" si="708"/>
        <v/>
      </c>
      <c r="CV171" s="261" t="str">
        <f t="shared" si="708"/>
        <v/>
      </c>
      <c r="CW171" s="261" t="str">
        <f t="shared" si="708"/>
        <v/>
      </c>
      <c r="CX171" s="261" t="str">
        <f t="shared" si="708"/>
        <v/>
      </c>
      <c r="CY171" s="262" t="str">
        <f t="shared" si="658"/>
        <v/>
      </c>
      <c r="CZ171" s="263" t="str">
        <f t="shared" si="709"/>
        <v/>
      </c>
      <c r="DA171" s="263" t="str">
        <f t="shared" si="709"/>
        <v/>
      </c>
      <c r="DB171" s="263" t="str">
        <f t="shared" si="709"/>
        <v/>
      </c>
      <c r="DC171" s="263" t="str">
        <f t="shared" si="709"/>
        <v/>
      </c>
      <c r="DD171" s="263" t="str">
        <f t="shared" si="709"/>
        <v/>
      </c>
      <c r="DE171" s="263" t="str">
        <f t="shared" si="709"/>
        <v/>
      </c>
      <c r="DF171" s="263" t="str">
        <f t="shared" si="709"/>
        <v/>
      </c>
      <c r="DG171" s="263" t="str">
        <f t="shared" si="709"/>
        <v/>
      </c>
      <c r="DH171" s="263" t="str">
        <f t="shared" si="709"/>
        <v/>
      </c>
      <c r="DI171" s="263" t="str">
        <f t="shared" si="709"/>
        <v/>
      </c>
      <c r="DJ171" s="263" t="str">
        <f t="shared" si="710"/>
        <v/>
      </c>
      <c r="DK171" s="263" t="str">
        <f t="shared" si="710"/>
        <v/>
      </c>
      <c r="DL171" s="263" t="str">
        <f t="shared" si="710"/>
        <v/>
      </c>
      <c r="DM171" s="263" t="str">
        <f t="shared" si="710"/>
        <v/>
      </c>
      <c r="DN171" s="263" t="str">
        <f t="shared" si="710"/>
        <v/>
      </c>
      <c r="DO171" s="263" t="str">
        <f t="shared" si="710"/>
        <v/>
      </c>
      <c r="DP171" s="263" t="str">
        <f t="shared" si="710"/>
        <v/>
      </c>
      <c r="DQ171" s="263" t="str">
        <f t="shared" si="710"/>
        <v/>
      </c>
      <c r="DR171" s="264"/>
      <c r="DS171" s="257" t="str">
        <f t="shared" si="718"/>
        <v/>
      </c>
      <c r="DT171" s="257" t="str">
        <f t="shared" si="718"/>
        <v/>
      </c>
      <c r="DU171" s="257" t="str">
        <f t="shared" si="718"/>
        <v/>
      </c>
      <c r="DV171" s="257" t="str">
        <f t="shared" si="718"/>
        <v/>
      </c>
      <c r="DW171" s="257" t="str">
        <f t="shared" si="718"/>
        <v/>
      </c>
      <c r="DX171" s="257" t="str">
        <f t="shared" si="718"/>
        <v/>
      </c>
      <c r="DY171" s="257" t="str">
        <f t="shared" si="718"/>
        <v/>
      </c>
      <c r="DZ171" s="257" t="str">
        <f t="shared" si="718"/>
        <v/>
      </c>
      <c r="EA171" s="257" t="str">
        <f t="shared" si="699"/>
        <v/>
      </c>
      <c r="EB171" s="257" t="str">
        <f t="shared" si="699"/>
        <v/>
      </c>
      <c r="EC171" s="257" t="str">
        <f t="shared" si="699"/>
        <v/>
      </c>
      <c r="ED171" s="257" t="str">
        <f t="shared" si="699"/>
        <v/>
      </c>
      <c r="EE171" s="257" t="str">
        <f t="shared" si="699"/>
        <v/>
      </c>
      <c r="EF171" s="257" t="str">
        <f t="shared" si="699"/>
        <v/>
      </c>
      <c r="EG171" s="257" t="str">
        <f t="shared" si="699"/>
        <v/>
      </c>
      <c r="EH171" s="257" t="str">
        <f t="shared" si="699"/>
        <v/>
      </c>
      <c r="EI171" s="257" t="str">
        <f t="shared" si="699"/>
        <v/>
      </c>
      <c r="EJ171" s="257" t="str">
        <f t="shared" si="699"/>
        <v/>
      </c>
      <c r="EK171" s="259" t="str">
        <f t="shared" si="696"/>
        <v/>
      </c>
      <c r="EL171" s="259" t="str">
        <f t="shared" si="696"/>
        <v/>
      </c>
      <c r="EM171" s="259" t="str">
        <f t="shared" si="690"/>
        <v/>
      </c>
      <c r="EN171" s="259" t="str">
        <f t="shared" si="690"/>
        <v/>
      </c>
      <c r="EO171" s="259" t="str">
        <f t="shared" si="690"/>
        <v/>
      </c>
      <c r="EP171" s="259" t="str">
        <f t="shared" si="690"/>
        <v/>
      </c>
      <c r="EQ171" s="259" t="str">
        <f t="shared" si="690"/>
        <v/>
      </c>
      <c r="ER171" s="259" t="str">
        <f t="shared" si="690"/>
        <v/>
      </c>
      <c r="ES171" s="259" t="str">
        <f t="shared" si="691"/>
        <v/>
      </c>
      <c r="ET171" s="259" t="str">
        <f t="shared" si="692"/>
        <v/>
      </c>
      <c r="EU171" s="259" t="str">
        <f t="shared" si="692"/>
        <v/>
      </c>
      <c r="EV171" s="259" t="str">
        <f t="shared" si="692"/>
        <v/>
      </c>
      <c r="EW171" s="259" t="str">
        <f t="shared" si="692"/>
        <v/>
      </c>
      <c r="EX171" s="259" t="str">
        <f t="shared" si="692"/>
        <v/>
      </c>
      <c r="EY171" s="259" t="str">
        <f t="shared" si="692"/>
        <v/>
      </c>
      <c r="EZ171" s="259" t="str">
        <f t="shared" si="692"/>
        <v/>
      </c>
      <c r="FA171" s="259" t="str">
        <f t="shared" si="692"/>
        <v/>
      </c>
      <c r="FB171" s="259" t="str">
        <f t="shared" si="692"/>
        <v/>
      </c>
      <c r="FC171" s="261" t="str">
        <f t="shared" si="701"/>
        <v/>
      </c>
      <c r="FD171" s="261" t="str">
        <f t="shared" si="701"/>
        <v/>
      </c>
      <c r="FE171" s="261" t="str">
        <f t="shared" si="701"/>
        <v/>
      </c>
      <c r="FF171" s="261" t="str">
        <f t="shared" si="701"/>
        <v/>
      </c>
      <c r="FG171" s="261" t="str">
        <f t="shared" si="701"/>
        <v/>
      </c>
      <c r="FH171" s="261" t="str">
        <f t="shared" si="701"/>
        <v/>
      </c>
      <c r="FI171" s="261" t="str">
        <f t="shared" si="701"/>
        <v/>
      </c>
      <c r="FJ171" s="261" t="str">
        <f t="shared" si="701"/>
        <v/>
      </c>
      <c r="FK171" s="261" t="str">
        <f t="shared" si="702"/>
        <v/>
      </c>
      <c r="FL171" s="261" t="str">
        <f t="shared" si="716"/>
        <v/>
      </c>
      <c r="FM171" s="261" t="str">
        <f t="shared" si="716"/>
        <v/>
      </c>
      <c r="FN171" s="261" t="str">
        <f t="shared" si="716"/>
        <v/>
      </c>
      <c r="FO171" s="261" t="str">
        <f t="shared" si="716"/>
        <v/>
      </c>
      <c r="FP171" s="261" t="str">
        <f t="shared" si="716"/>
        <v/>
      </c>
      <c r="FQ171" s="261" t="str">
        <f t="shared" si="716"/>
        <v/>
      </c>
      <c r="FR171" s="261" t="str">
        <f t="shared" si="716"/>
        <v/>
      </c>
      <c r="FS171" s="261" t="str">
        <f t="shared" si="716"/>
        <v/>
      </c>
      <c r="FT171" s="261" t="str">
        <f t="shared" si="716"/>
        <v/>
      </c>
      <c r="FU171" s="263" t="str">
        <f t="shared" si="716"/>
        <v/>
      </c>
      <c r="FV171" s="263" t="str">
        <f t="shared" si="716"/>
        <v/>
      </c>
      <c r="FW171" s="263" t="str">
        <f t="shared" si="716"/>
        <v/>
      </c>
      <c r="FX171" s="263" t="str">
        <f t="shared" si="716"/>
        <v/>
      </c>
      <c r="FY171" s="263" t="str">
        <f t="shared" si="716"/>
        <v/>
      </c>
      <c r="FZ171" s="263" t="str">
        <f t="shared" si="700"/>
        <v/>
      </c>
      <c r="GA171" s="263" t="str">
        <f t="shared" si="700"/>
        <v/>
      </c>
      <c r="GB171" s="263" t="str">
        <f t="shared" si="700"/>
        <v/>
      </c>
      <c r="GC171" s="263" t="str">
        <f t="shared" si="700"/>
        <v/>
      </c>
      <c r="GD171" s="263" t="str">
        <f t="shared" si="693"/>
        <v/>
      </c>
      <c r="GE171" s="263" t="str">
        <f t="shared" si="693"/>
        <v/>
      </c>
      <c r="GF171" s="263" t="str">
        <f t="shared" si="693"/>
        <v/>
      </c>
      <c r="GG171" s="263" t="str">
        <f t="shared" si="693"/>
        <v/>
      </c>
      <c r="GH171" s="263" t="str">
        <f t="shared" si="693"/>
        <v/>
      </c>
      <c r="GI171" s="263" t="str">
        <f t="shared" si="693"/>
        <v/>
      </c>
      <c r="GJ171" s="263" t="str">
        <f t="shared" si="693"/>
        <v/>
      </c>
      <c r="GK171" s="263" t="str">
        <f t="shared" si="693"/>
        <v/>
      </c>
      <c r="GL171" s="263" t="str">
        <f t="shared" si="693"/>
        <v/>
      </c>
      <c r="GM171" s="265" t="str">
        <f t="shared" si="697"/>
        <v/>
      </c>
      <c r="GN171" s="265" t="str">
        <f t="shared" si="697"/>
        <v/>
      </c>
      <c r="GO171" s="265" t="str">
        <f t="shared" si="697"/>
        <v/>
      </c>
      <c r="GP171" s="265" t="str">
        <f t="shared" si="697"/>
        <v/>
      </c>
      <c r="GQ171" s="265" t="str">
        <f t="shared" si="697"/>
        <v/>
      </c>
      <c r="GR171" s="265" t="str">
        <f t="shared" si="697"/>
        <v/>
      </c>
      <c r="GS171" s="265" t="str">
        <f t="shared" si="698"/>
        <v/>
      </c>
      <c r="GT171" s="265" t="str">
        <f t="shared" si="698"/>
        <v/>
      </c>
      <c r="GU171" s="265" t="str">
        <f t="shared" si="698"/>
        <v/>
      </c>
      <c r="GV171" s="265" t="str">
        <f t="shared" si="694"/>
        <v/>
      </c>
      <c r="GW171" s="265" t="str">
        <f t="shared" si="694"/>
        <v/>
      </c>
      <c r="GX171" s="265" t="str">
        <f t="shared" si="694"/>
        <v/>
      </c>
      <c r="GY171" s="265" t="str">
        <f t="shared" si="694"/>
        <v/>
      </c>
      <c r="GZ171" s="265" t="str">
        <f t="shared" si="694"/>
        <v/>
      </c>
      <c r="HA171" s="265" t="str">
        <f t="shared" si="694"/>
        <v/>
      </c>
      <c r="HB171" s="265" t="str">
        <f t="shared" si="694"/>
        <v/>
      </c>
      <c r="HC171" s="265" t="str">
        <f t="shared" si="694"/>
        <v/>
      </c>
      <c r="HD171" s="265" t="str">
        <f t="shared" si="694"/>
        <v/>
      </c>
      <c r="HF171" s="265">
        <f t="shared" si="715"/>
        <v>160</v>
      </c>
      <c r="HG171" s="267" t="str">
        <f t="shared" si="711"/>
        <v/>
      </c>
      <c r="HH171" s="267" t="str">
        <f t="shared" si="711"/>
        <v/>
      </c>
      <c r="HI171" s="267" t="str">
        <f t="shared" si="711"/>
        <v/>
      </c>
      <c r="HJ171" s="267" t="str">
        <f t="shared" si="711"/>
        <v/>
      </c>
      <c r="HK171" s="267" t="str">
        <f t="shared" si="711"/>
        <v/>
      </c>
      <c r="HL171" s="267" t="str">
        <f t="shared" si="711"/>
        <v/>
      </c>
      <c r="HM171" s="267" t="str">
        <f t="shared" si="711"/>
        <v/>
      </c>
      <c r="HN171" s="267" t="str">
        <f t="shared" si="711"/>
        <v/>
      </c>
      <c r="HO171" s="267" t="str">
        <f t="shared" si="711"/>
        <v/>
      </c>
      <c r="HP171" s="267" t="str">
        <f t="shared" si="711"/>
        <v/>
      </c>
      <c r="HQ171" s="267" t="str">
        <f t="shared" si="712"/>
        <v/>
      </c>
      <c r="HR171" s="267" t="str">
        <f t="shared" si="712"/>
        <v/>
      </c>
      <c r="HS171" s="267" t="str">
        <f t="shared" si="712"/>
        <v/>
      </c>
      <c r="HT171" s="267" t="str">
        <f t="shared" si="712"/>
        <v/>
      </c>
      <c r="HU171" s="267" t="str">
        <f t="shared" si="712"/>
        <v/>
      </c>
      <c r="HV171" s="267" t="str">
        <f t="shared" si="712"/>
        <v/>
      </c>
      <c r="HW171" s="267" t="str">
        <f t="shared" si="712"/>
        <v/>
      </c>
      <c r="HX171" s="267" t="str">
        <f t="shared" si="712"/>
        <v/>
      </c>
      <c r="HY171" s="267" t="str">
        <f t="shared" si="712"/>
        <v/>
      </c>
      <c r="HZ171" s="267" t="str">
        <f t="shared" si="712"/>
        <v/>
      </c>
      <c r="IA171" s="264"/>
      <c r="IB171" s="267" t="str">
        <f t="shared" si="567"/>
        <v/>
      </c>
      <c r="IC171" s="267" t="str">
        <f t="shared" si="568"/>
        <v/>
      </c>
      <c r="ID171" s="267" t="str">
        <f t="shared" si="569"/>
        <v/>
      </c>
      <c r="IE171" s="267" t="str">
        <f t="shared" si="570"/>
        <v/>
      </c>
      <c r="IF171" s="267" t="str">
        <f t="shared" si="571"/>
        <v/>
      </c>
      <c r="IG171" s="267" t="str">
        <f t="shared" si="572"/>
        <v/>
      </c>
      <c r="IH171" s="267" t="str">
        <f t="shared" si="573"/>
        <v/>
      </c>
      <c r="II171" s="267" t="str">
        <f t="shared" si="574"/>
        <v/>
      </c>
      <c r="IJ171" s="267" t="str">
        <f t="shared" si="575"/>
        <v/>
      </c>
      <c r="IK171" s="267" t="str">
        <f t="shared" si="576"/>
        <v/>
      </c>
      <c r="IL171" s="267" t="str">
        <f t="shared" si="577"/>
        <v/>
      </c>
      <c r="IM171" s="267" t="str">
        <f t="shared" si="578"/>
        <v/>
      </c>
      <c r="IN171" s="267" t="str">
        <f t="shared" si="579"/>
        <v/>
      </c>
      <c r="IO171" s="267" t="str">
        <f t="shared" si="580"/>
        <v/>
      </c>
      <c r="IP171" s="267" t="str">
        <f t="shared" si="581"/>
        <v/>
      </c>
      <c r="IQ171" s="267" t="str">
        <f t="shared" si="582"/>
        <v/>
      </c>
      <c r="IR171" s="267" t="str">
        <f t="shared" si="583"/>
        <v/>
      </c>
      <c r="IS171" s="267" t="str">
        <f t="shared" si="584"/>
        <v/>
      </c>
      <c r="IT171" s="267" t="str">
        <f t="shared" si="585"/>
        <v/>
      </c>
      <c r="IU171" s="267" t="str">
        <f t="shared" si="586"/>
        <v/>
      </c>
      <c r="IV171" s="264"/>
      <c r="IW171" s="268">
        <v>110</v>
      </c>
      <c r="IX171" s="265" t="str">
        <f t="shared" si="661"/>
        <v/>
      </c>
      <c r="IY171" s="265" t="str">
        <f t="shared" si="695"/>
        <v/>
      </c>
      <c r="IZ171" s="265" t="str">
        <f t="shared" si="695"/>
        <v/>
      </c>
      <c r="JA171" s="265" t="str">
        <f t="shared" si="695"/>
        <v/>
      </c>
      <c r="JB171" s="265" t="str">
        <f t="shared" si="713"/>
        <v/>
      </c>
      <c r="JC171" s="265" t="str">
        <f t="shared" si="713"/>
        <v/>
      </c>
      <c r="JD171" s="265" t="str">
        <f t="shared" si="713"/>
        <v/>
      </c>
      <c r="JE171" s="265" t="str">
        <f t="shared" si="714"/>
        <v/>
      </c>
      <c r="JF171" s="265" t="str">
        <f t="shared" si="714"/>
        <v/>
      </c>
      <c r="JG171" s="265" t="str">
        <f t="shared" si="714"/>
        <v/>
      </c>
      <c r="JH171" s="265" t="str">
        <f t="shared" si="714"/>
        <v/>
      </c>
      <c r="JI171" s="265" t="str">
        <f t="shared" si="714"/>
        <v/>
      </c>
      <c r="JJ171" s="265" t="str">
        <f t="shared" si="714"/>
        <v/>
      </c>
      <c r="JK171" s="265" t="str">
        <f t="shared" si="714"/>
        <v/>
      </c>
      <c r="JL171" s="265" t="str">
        <f t="shared" si="714"/>
        <v/>
      </c>
      <c r="JM171" s="265" t="str">
        <f t="shared" si="714"/>
        <v/>
      </c>
      <c r="JN171" s="265" t="str">
        <f t="shared" si="714"/>
        <v/>
      </c>
      <c r="JO171" s="265" t="str">
        <f t="shared" si="714"/>
        <v/>
      </c>
      <c r="JP171" s="265" t="str">
        <f t="shared" si="714"/>
        <v/>
      </c>
      <c r="JQ171" s="265" t="str">
        <f t="shared" si="714"/>
        <v/>
      </c>
      <c r="JS171" s="265" t="str">
        <f>IF(IX171="","",SUM(IX$12:IX171)-IX171+1)</f>
        <v/>
      </c>
      <c r="JT171" s="265" t="str">
        <f>IF(IY171="","",SUM(IY$12:IY171)-IY171+1)</f>
        <v/>
      </c>
      <c r="JU171" s="265" t="str">
        <f>IF(IZ171="","",SUM(IZ$12:IZ171)-IZ171+1)</f>
        <v/>
      </c>
      <c r="JV171" s="265" t="str">
        <f>IF(JA171="","",SUM(JA$12:JA171)-JA171+1)</f>
        <v/>
      </c>
      <c r="JW171" s="265" t="str">
        <f>IF(JB171="","",SUM(JB$12:JB171)-JB171+1)</f>
        <v/>
      </c>
      <c r="JX171" s="265" t="str">
        <f>IF(JC171="","",SUM(JC$12:JC171)-JC171+1)</f>
        <v/>
      </c>
      <c r="JY171" s="265" t="str">
        <f>IF(JD171="","",SUM(JD$12:JD171)-JD171+1)</f>
        <v/>
      </c>
      <c r="JZ171" s="265" t="str">
        <f>IF(JE171="","",SUM(JE$12:JE171)-JE171+1)</f>
        <v/>
      </c>
      <c r="KA171" s="265" t="str">
        <f>IF(JF171="","",SUM(JF$12:JF171)-JF171+1)</f>
        <v/>
      </c>
      <c r="KB171" s="265" t="str">
        <f>IF(JG171="","",SUM(JG$12:JG171)-JG171+1)</f>
        <v/>
      </c>
      <c r="KC171" s="265" t="str">
        <f>IF(JH171="","",SUM(JH$12:JH171)-JH171+1)</f>
        <v/>
      </c>
      <c r="KD171" s="265" t="str">
        <f>IF(JI171="","",SUM(JI$12:JI171)-JI171+1)</f>
        <v/>
      </c>
      <c r="KE171" s="265" t="str">
        <f>IF(JJ171="","",SUM(JJ$12:JJ171)-JJ171+1)</f>
        <v/>
      </c>
      <c r="KF171" s="265" t="str">
        <f>IF(JK171="","",SUM(JK$12:JK171)-JK171+1)</f>
        <v/>
      </c>
      <c r="KG171" s="265" t="str">
        <f>IF(JL171="","",SUM(JL$12:JL171)-JL171+1)</f>
        <v/>
      </c>
      <c r="KH171" s="265" t="str">
        <f>IF(JM171="","",SUM(JM$12:JM171)-JM171+1)</f>
        <v/>
      </c>
      <c r="KI171" s="265" t="str">
        <f>IF(JN171="","",SUM(JN$12:JN171)-JN171+1)</f>
        <v/>
      </c>
      <c r="KJ171" s="265" t="str">
        <f>IF(JO171="","",SUM(JO$12:JO171)-JO171+1)</f>
        <v/>
      </c>
      <c r="KK171" s="265" t="str">
        <f>IF(JP171="","",SUM(JP$12:JP171)-JP171+1)</f>
        <v/>
      </c>
      <c r="KL171" s="265" t="str">
        <f>IF(JQ171="","",SUM(JQ$12:JQ171)-JQ171+1)</f>
        <v/>
      </c>
      <c r="KN171" s="265"/>
      <c r="KO171" s="265"/>
      <c r="KP171" s="265"/>
      <c r="KQ171" s="265"/>
      <c r="KR171" s="265"/>
      <c r="KS171" s="265"/>
      <c r="KT171" s="265"/>
      <c r="KU171" s="265" t="str">
        <f t="shared" si="587"/>
        <v/>
      </c>
      <c r="KV171" s="265" t="str">
        <f t="shared" si="588"/>
        <v/>
      </c>
      <c r="KW171" s="265" t="str">
        <f t="shared" si="589"/>
        <v/>
      </c>
      <c r="KX171" s="265" t="str">
        <f t="shared" si="590"/>
        <v/>
      </c>
      <c r="KY171" s="265" t="str">
        <f t="shared" si="591"/>
        <v/>
      </c>
      <c r="KZ171" s="265" t="str">
        <f t="shared" si="592"/>
        <v/>
      </c>
      <c r="LA171" s="265" t="str">
        <f t="shared" si="593"/>
        <v/>
      </c>
      <c r="LB171" s="265" t="str">
        <f t="shared" si="594"/>
        <v/>
      </c>
      <c r="LC171" s="265" t="str">
        <f t="shared" si="595"/>
        <v/>
      </c>
      <c r="LD171" s="265" t="str">
        <f t="shared" si="596"/>
        <v/>
      </c>
      <c r="LE171" s="265" t="str">
        <f t="shared" si="597"/>
        <v/>
      </c>
      <c r="LF171" s="265" t="str">
        <f t="shared" si="598"/>
        <v/>
      </c>
      <c r="LG171" s="265" t="str">
        <f t="shared" si="599"/>
        <v/>
      </c>
    </row>
    <row r="172" spans="1:319" s="266" customFormat="1" x14ac:dyDescent="0.25">
      <c r="A172" s="248">
        <f t="shared" si="662"/>
        <v>161</v>
      </c>
      <c r="B172" s="176"/>
      <c r="C172" s="45"/>
      <c r="D172" s="45"/>
      <c r="E172" s="169"/>
      <c r="F172" s="46"/>
      <c r="G172" s="172"/>
      <c r="H172" s="54"/>
      <c r="I172" s="54"/>
      <c r="J172" s="54"/>
      <c r="K172" s="54"/>
      <c r="L172" s="248"/>
      <c r="M172" s="248"/>
      <c r="N172" s="44"/>
      <c r="O172" s="44"/>
      <c r="P172" s="43"/>
      <c r="Q172" s="43"/>
      <c r="R172" s="43"/>
      <c r="S172" s="43" t="str">
        <f t="shared" si="717"/>
        <v/>
      </c>
      <c r="T172" s="54"/>
      <c r="U172" s="54"/>
      <c r="V172" s="54"/>
      <c r="W172" s="343" t="str">
        <f t="shared" si="513"/>
        <v/>
      </c>
      <c r="X172" s="344" t="str">
        <f t="shared" si="514"/>
        <v/>
      </c>
      <c r="Y172" s="45"/>
      <c r="Z172" s="45"/>
      <c r="AA172" s="54"/>
      <c r="AB172" s="54"/>
      <c r="AC172" s="54"/>
      <c r="AD172" s="44"/>
      <c r="AE172" s="44"/>
      <c r="AF172" s="44"/>
      <c r="AG172" s="45"/>
      <c r="AH172" s="45"/>
      <c r="AI172" s="45"/>
      <c r="AJ172" s="46"/>
      <c r="AK172" s="46"/>
      <c r="AL172" s="46"/>
      <c r="AN172" s="307" t="str">
        <f t="shared" si="652"/>
        <v/>
      </c>
      <c r="AO172" s="256" t="str">
        <f t="shared" si="653"/>
        <v/>
      </c>
      <c r="AP172" s="45" t="str">
        <f t="shared" si="660"/>
        <v/>
      </c>
      <c r="AQ172" s="308" t="str">
        <f t="shared" si="663"/>
        <v/>
      </c>
      <c r="AR172" s="43" t="str">
        <f t="shared" si="654"/>
        <v/>
      </c>
      <c r="AS172" s="255"/>
      <c r="AT172" s="256" t="str">
        <f t="shared" si="655"/>
        <v/>
      </c>
      <c r="AU172" s="257" t="str">
        <f t="shared" ref="AU172:BD181" si="719">IF($AT172="","",IF(AND(AU$11-LOOKUP(AU$8,$AA$8:$AL$8,$AA172:$AL172)&gt;=0,AU$11-LOOKUP(AU$8,$AA$8:$AL$8,$AA172:$AL172)&lt;LOOKUP(AU$8+1,$AA$8:$AL$8,$AA172:$AL172)),AU$11,""))</f>
        <v/>
      </c>
      <c r="AV172" s="257" t="str">
        <f t="shared" si="719"/>
        <v/>
      </c>
      <c r="AW172" s="257" t="str">
        <f t="shared" si="719"/>
        <v/>
      </c>
      <c r="AX172" s="257" t="str">
        <f t="shared" si="719"/>
        <v/>
      </c>
      <c r="AY172" s="257" t="str">
        <f t="shared" si="719"/>
        <v/>
      </c>
      <c r="AZ172" s="257" t="str">
        <f t="shared" si="719"/>
        <v/>
      </c>
      <c r="BA172" s="257" t="str">
        <f t="shared" si="719"/>
        <v/>
      </c>
      <c r="BB172" s="257" t="str">
        <f t="shared" si="719"/>
        <v/>
      </c>
      <c r="BC172" s="257" t="str">
        <f t="shared" si="719"/>
        <v/>
      </c>
      <c r="BD172" s="257" t="str">
        <f t="shared" si="719"/>
        <v/>
      </c>
      <c r="BE172" s="257" t="str">
        <f t="shared" ref="BE172:BL181" si="720">IF($AT172="","",IF(AND(BE$11-LOOKUP(BE$8,$AA$8:$AL$8,$AA172:$AL172)&gt;=0,BE$11-LOOKUP(BE$8,$AA$8:$AL$8,$AA172:$AL172)&lt;LOOKUP(BE$8+1,$AA$8:$AL$8,$AA172:$AL172)),BE$11,""))</f>
        <v/>
      </c>
      <c r="BF172" s="257" t="str">
        <f t="shared" si="720"/>
        <v/>
      </c>
      <c r="BG172" s="257" t="str">
        <f t="shared" si="720"/>
        <v/>
      </c>
      <c r="BH172" s="257" t="str">
        <f t="shared" si="720"/>
        <v/>
      </c>
      <c r="BI172" s="257" t="str">
        <f t="shared" si="720"/>
        <v/>
      </c>
      <c r="BJ172" s="257" t="str">
        <f t="shared" si="720"/>
        <v/>
      </c>
      <c r="BK172" s="257" t="str">
        <f t="shared" si="720"/>
        <v/>
      </c>
      <c r="BL172" s="257" t="str">
        <f t="shared" si="720"/>
        <v/>
      </c>
      <c r="BM172" s="258" t="str">
        <f t="shared" si="656"/>
        <v/>
      </c>
      <c r="BN172" s="259" t="str">
        <f t="shared" ref="BN172:BW181" si="721">IF($AT172="","",IF(AND(BN$11-LOOKUP(BN$8,$AA$8:$AL$8,$AA172:$AL172)&gt;=0,BN$11-LOOKUP(BN$8,$AA$8:$AL$8,$AA172:$AL172)&lt;LOOKUP(BN$8+1,$AA$8:$AL$8,$AA172:$AL172)),BN$11,""))</f>
        <v/>
      </c>
      <c r="BO172" s="259" t="str">
        <f t="shared" si="721"/>
        <v/>
      </c>
      <c r="BP172" s="259" t="str">
        <f t="shared" si="721"/>
        <v/>
      </c>
      <c r="BQ172" s="259" t="str">
        <f t="shared" si="721"/>
        <v/>
      </c>
      <c r="BR172" s="259" t="str">
        <f t="shared" si="721"/>
        <v/>
      </c>
      <c r="BS172" s="259" t="str">
        <f t="shared" si="721"/>
        <v/>
      </c>
      <c r="BT172" s="259" t="str">
        <f t="shared" si="721"/>
        <v/>
      </c>
      <c r="BU172" s="259" t="str">
        <f t="shared" si="721"/>
        <v/>
      </c>
      <c r="BV172" s="259" t="str">
        <f t="shared" si="721"/>
        <v/>
      </c>
      <c r="BW172" s="259" t="str">
        <f t="shared" si="721"/>
        <v/>
      </c>
      <c r="BX172" s="259" t="str">
        <f t="shared" ref="BX172:CE181" si="722">IF($AT172="","",IF(AND(BX$11-LOOKUP(BX$8,$AA$8:$AL$8,$AA172:$AL172)&gt;=0,BX$11-LOOKUP(BX$8,$AA$8:$AL$8,$AA172:$AL172)&lt;LOOKUP(BX$8+1,$AA$8:$AL$8,$AA172:$AL172)),BX$11,""))</f>
        <v/>
      </c>
      <c r="BY172" s="259" t="str">
        <f t="shared" si="722"/>
        <v/>
      </c>
      <c r="BZ172" s="259" t="str">
        <f t="shared" si="722"/>
        <v/>
      </c>
      <c r="CA172" s="259" t="str">
        <f t="shared" si="722"/>
        <v/>
      </c>
      <c r="CB172" s="259" t="str">
        <f t="shared" si="722"/>
        <v/>
      </c>
      <c r="CC172" s="259" t="str">
        <f t="shared" si="722"/>
        <v/>
      </c>
      <c r="CD172" s="259" t="str">
        <f t="shared" si="722"/>
        <v/>
      </c>
      <c r="CE172" s="259" t="str">
        <f t="shared" si="722"/>
        <v/>
      </c>
      <c r="CF172" s="260" t="str">
        <f t="shared" si="657"/>
        <v/>
      </c>
      <c r="CG172" s="261" t="str">
        <f t="shared" ref="CG172:CP181" si="723">IF($AT172="","",IF(AND(CG$11-LOOKUP(CG$8,$AA$8:$AL$8,$AA172:$AL172)&gt;=0,CG$11-LOOKUP(CG$8,$AA$8:$AL$8,$AA172:$AL172)&lt;LOOKUP(CG$8+1,$AA$8:$AL$8,$AA172:$AL172)),CG$11,""))</f>
        <v/>
      </c>
      <c r="CH172" s="261" t="str">
        <f t="shared" si="723"/>
        <v/>
      </c>
      <c r="CI172" s="261" t="str">
        <f t="shared" si="723"/>
        <v/>
      </c>
      <c r="CJ172" s="261" t="str">
        <f t="shared" si="723"/>
        <v/>
      </c>
      <c r="CK172" s="261" t="str">
        <f t="shared" si="723"/>
        <v/>
      </c>
      <c r="CL172" s="261" t="str">
        <f t="shared" si="723"/>
        <v/>
      </c>
      <c r="CM172" s="261" t="str">
        <f t="shared" si="723"/>
        <v/>
      </c>
      <c r="CN172" s="261" t="str">
        <f t="shared" si="723"/>
        <v/>
      </c>
      <c r="CO172" s="261" t="str">
        <f t="shared" si="723"/>
        <v/>
      </c>
      <c r="CP172" s="261" t="str">
        <f t="shared" si="723"/>
        <v/>
      </c>
      <c r="CQ172" s="261" t="str">
        <f t="shared" ref="CQ172:CX181" si="724">IF($AT172="","",IF(AND(CQ$11-LOOKUP(CQ$8,$AA$8:$AL$8,$AA172:$AL172)&gt;=0,CQ$11-LOOKUP(CQ$8,$AA$8:$AL$8,$AA172:$AL172)&lt;LOOKUP(CQ$8+1,$AA$8:$AL$8,$AA172:$AL172)),CQ$11,""))</f>
        <v/>
      </c>
      <c r="CR172" s="261" t="str">
        <f t="shared" si="724"/>
        <v/>
      </c>
      <c r="CS172" s="261" t="str">
        <f t="shared" si="724"/>
        <v/>
      </c>
      <c r="CT172" s="261" t="str">
        <f t="shared" si="724"/>
        <v/>
      </c>
      <c r="CU172" s="261" t="str">
        <f t="shared" si="724"/>
        <v/>
      </c>
      <c r="CV172" s="261" t="str">
        <f t="shared" si="724"/>
        <v/>
      </c>
      <c r="CW172" s="261" t="str">
        <f t="shared" si="724"/>
        <v/>
      </c>
      <c r="CX172" s="261" t="str">
        <f t="shared" si="724"/>
        <v/>
      </c>
      <c r="CY172" s="262" t="str">
        <f t="shared" si="658"/>
        <v/>
      </c>
      <c r="CZ172" s="263" t="str">
        <f t="shared" ref="CZ172:DI181" si="725">IF($AT172="","",IF(AND(CZ$11-LOOKUP(CZ$8,$AA$8:$AL$8,$AA172:$AL172)&gt;=0,CZ$11-LOOKUP(CZ$8,$AA$8:$AL$8,$AA172:$AL172)&lt;LOOKUP(CZ$8+1,$AA$8:$AL$8,$AA172:$AL172)),CZ$11,""))</f>
        <v/>
      </c>
      <c r="DA172" s="263" t="str">
        <f t="shared" si="725"/>
        <v/>
      </c>
      <c r="DB172" s="263" t="str">
        <f t="shared" si="725"/>
        <v/>
      </c>
      <c r="DC172" s="263" t="str">
        <f t="shared" si="725"/>
        <v/>
      </c>
      <c r="DD172" s="263" t="str">
        <f t="shared" si="725"/>
        <v/>
      </c>
      <c r="DE172" s="263" t="str">
        <f t="shared" si="725"/>
        <v/>
      </c>
      <c r="DF172" s="263" t="str">
        <f t="shared" si="725"/>
        <v/>
      </c>
      <c r="DG172" s="263" t="str">
        <f t="shared" si="725"/>
        <v/>
      </c>
      <c r="DH172" s="263" t="str">
        <f t="shared" si="725"/>
        <v/>
      </c>
      <c r="DI172" s="263" t="str">
        <f t="shared" si="725"/>
        <v/>
      </c>
      <c r="DJ172" s="263" t="str">
        <f t="shared" ref="DJ172:DQ181" si="726">IF($AT172="","",IF(AND(DJ$11-LOOKUP(DJ$8,$AA$8:$AL$8,$AA172:$AL172)&gt;=0,DJ$11-LOOKUP(DJ$8,$AA$8:$AL$8,$AA172:$AL172)&lt;LOOKUP(DJ$8+1,$AA$8:$AL$8,$AA172:$AL172)),DJ$11,""))</f>
        <v/>
      </c>
      <c r="DK172" s="263" t="str">
        <f t="shared" si="726"/>
        <v/>
      </c>
      <c r="DL172" s="263" t="str">
        <f t="shared" si="726"/>
        <v/>
      </c>
      <c r="DM172" s="263" t="str">
        <f t="shared" si="726"/>
        <v/>
      </c>
      <c r="DN172" s="263" t="str">
        <f t="shared" si="726"/>
        <v/>
      </c>
      <c r="DO172" s="263" t="str">
        <f t="shared" si="726"/>
        <v/>
      </c>
      <c r="DP172" s="263" t="str">
        <f t="shared" si="726"/>
        <v/>
      </c>
      <c r="DQ172" s="263" t="str">
        <f t="shared" si="726"/>
        <v/>
      </c>
      <c r="DR172" s="264"/>
      <c r="DS172" s="257" t="str">
        <f t="shared" si="718"/>
        <v/>
      </c>
      <c r="DT172" s="257" t="str">
        <f t="shared" si="718"/>
        <v/>
      </c>
      <c r="DU172" s="257" t="str">
        <f t="shared" si="718"/>
        <v/>
      </c>
      <c r="DV172" s="257" t="str">
        <f t="shared" si="718"/>
        <v/>
      </c>
      <c r="DW172" s="257" t="str">
        <f t="shared" si="718"/>
        <v/>
      </c>
      <c r="DX172" s="257" t="str">
        <f t="shared" si="718"/>
        <v/>
      </c>
      <c r="DY172" s="257" t="str">
        <f t="shared" si="718"/>
        <v/>
      </c>
      <c r="DZ172" s="257" t="str">
        <f t="shared" si="718"/>
        <v/>
      </c>
      <c r="EA172" s="257" t="str">
        <f t="shared" si="699"/>
        <v/>
      </c>
      <c r="EB172" s="257" t="str">
        <f t="shared" si="699"/>
        <v/>
      </c>
      <c r="EC172" s="257" t="str">
        <f t="shared" si="699"/>
        <v/>
      </c>
      <c r="ED172" s="257" t="str">
        <f t="shared" si="699"/>
        <v/>
      </c>
      <c r="EE172" s="257" t="str">
        <f t="shared" si="699"/>
        <v/>
      </c>
      <c r="EF172" s="257" t="str">
        <f t="shared" si="699"/>
        <v/>
      </c>
      <c r="EG172" s="257" t="str">
        <f t="shared" si="699"/>
        <v/>
      </c>
      <c r="EH172" s="257" t="str">
        <f t="shared" si="699"/>
        <v/>
      </c>
      <c r="EI172" s="257" t="str">
        <f t="shared" si="699"/>
        <v/>
      </c>
      <c r="EJ172" s="257" t="str">
        <f t="shared" si="699"/>
        <v/>
      </c>
      <c r="EK172" s="259" t="str">
        <f t="shared" si="696"/>
        <v/>
      </c>
      <c r="EL172" s="259" t="str">
        <f t="shared" si="696"/>
        <v/>
      </c>
      <c r="EM172" s="259" t="str">
        <f t="shared" si="690"/>
        <v/>
      </c>
      <c r="EN172" s="259" t="str">
        <f t="shared" si="690"/>
        <v/>
      </c>
      <c r="EO172" s="259" t="str">
        <f t="shared" si="690"/>
        <v/>
      </c>
      <c r="EP172" s="259" t="str">
        <f t="shared" si="690"/>
        <v/>
      </c>
      <c r="EQ172" s="259" t="str">
        <f t="shared" si="690"/>
        <v/>
      </c>
      <c r="ER172" s="259" t="str">
        <f t="shared" si="690"/>
        <v/>
      </c>
      <c r="ES172" s="259" t="str">
        <f t="shared" si="691"/>
        <v/>
      </c>
      <c r="ET172" s="259" t="str">
        <f t="shared" si="692"/>
        <v/>
      </c>
      <c r="EU172" s="259" t="str">
        <f t="shared" si="692"/>
        <v/>
      </c>
      <c r="EV172" s="259" t="str">
        <f t="shared" si="692"/>
        <v/>
      </c>
      <c r="EW172" s="259" t="str">
        <f t="shared" si="692"/>
        <v/>
      </c>
      <c r="EX172" s="259" t="str">
        <f t="shared" si="692"/>
        <v/>
      </c>
      <c r="EY172" s="259" t="str">
        <f t="shared" si="692"/>
        <v/>
      </c>
      <c r="EZ172" s="259" t="str">
        <f t="shared" si="692"/>
        <v/>
      </c>
      <c r="FA172" s="259" t="str">
        <f t="shared" si="692"/>
        <v/>
      </c>
      <c r="FB172" s="259" t="str">
        <f t="shared" si="692"/>
        <v/>
      </c>
      <c r="FC172" s="261" t="str">
        <f t="shared" si="701"/>
        <v/>
      </c>
      <c r="FD172" s="261" t="str">
        <f t="shared" si="701"/>
        <v/>
      </c>
      <c r="FE172" s="261" t="str">
        <f t="shared" si="701"/>
        <v/>
      </c>
      <c r="FF172" s="261" t="str">
        <f t="shared" si="701"/>
        <v/>
      </c>
      <c r="FG172" s="261" t="str">
        <f t="shared" si="701"/>
        <v/>
      </c>
      <c r="FH172" s="261" t="str">
        <f t="shared" si="701"/>
        <v/>
      </c>
      <c r="FI172" s="261" t="str">
        <f t="shared" si="701"/>
        <v/>
      </c>
      <c r="FJ172" s="261" t="str">
        <f t="shared" si="701"/>
        <v/>
      </c>
      <c r="FK172" s="261" t="str">
        <f t="shared" si="702"/>
        <v/>
      </c>
      <c r="FL172" s="261" t="str">
        <f t="shared" si="716"/>
        <v/>
      </c>
      <c r="FM172" s="261" t="str">
        <f t="shared" si="716"/>
        <v/>
      </c>
      <c r="FN172" s="261" t="str">
        <f t="shared" si="716"/>
        <v/>
      </c>
      <c r="FO172" s="261" t="str">
        <f t="shared" si="716"/>
        <v/>
      </c>
      <c r="FP172" s="261" t="str">
        <f t="shared" si="716"/>
        <v/>
      </c>
      <c r="FQ172" s="261" t="str">
        <f t="shared" si="716"/>
        <v/>
      </c>
      <c r="FR172" s="261" t="str">
        <f t="shared" si="716"/>
        <v/>
      </c>
      <c r="FS172" s="261" t="str">
        <f t="shared" si="716"/>
        <v/>
      </c>
      <c r="FT172" s="261" t="str">
        <f t="shared" si="716"/>
        <v/>
      </c>
      <c r="FU172" s="263" t="str">
        <f t="shared" si="716"/>
        <v/>
      </c>
      <c r="FV172" s="263" t="str">
        <f t="shared" si="716"/>
        <v/>
      </c>
      <c r="FW172" s="263" t="str">
        <f t="shared" si="716"/>
        <v/>
      </c>
      <c r="FX172" s="263" t="str">
        <f t="shared" si="716"/>
        <v/>
      </c>
      <c r="FY172" s="263" t="str">
        <f t="shared" si="716"/>
        <v/>
      </c>
      <c r="FZ172" s="263" t="str">
        <f t="shared" si="700"/>
        <v/>
      </c>
      <c r="GA172" s="263" t="str">
        <f t="shared" si="700"/>
        <v/>
      </c>
      <c r="GB172" s="263" t="str">
        <f t="shared" si="700"/>
        <v/>
      </c>
      <c r="GC172" s="263" t="str">
        <f t="shared" si="700"/>
        <v/>
      </c>
      <c r="GD172" s="263" t="str">
        <f t="shared" si="693"/>
        <v/>
      </c>
      <c r="GE172" s="263" t="str">
        <f t="shared" si="693"/>
        <v/>
      </c>
      <c r="GF172" s="263" t="str">
        <f t="shared" si="693"/>
        <v/>
      </c>
      <c r="GG172" s="263" t="str">
        <f t="shared" si="693"/>
        <v/>
      </c>
      <c r="GH172" s="263" t="str">
        <f t="shared" si="693"/>
        <v/>
      </c>
      <c r="GI172" s="263" t="str">
        <f t="shared" si="693"/>
        <v/>
      </c>
      <c r="GJ172" s="263" t="str">
        <f t="shared" si="693"/>
        <v/>
      </c>
      <c r="GK172" s="263" t="str">
        <f t="shared" si="693"/>
        <v/>
      </c>
      <c r="GL172" s="263" t="str">
        <f t="shared" si="693"/>
        <v/>
      </c>
      <c r="GM172" s="265" t="str">
        <f t="shared" si="697"/>
        <v/>
      </c>
      <c r="GN172" s="265" t="str">
        <f t="shared" si="697"/>
        <v/>
      </c>
      <c r="GO172" s="265" t="str">
        <f t="shared" si="697"/>
        <v/>
      </c>
      <c r="GP172" s="265" t="str">
        <f t="shared" si="697"/>
        <v/>
      </c>
      <c r="GQ172" s="265" t="str">
        <f t="shared" si="697"/>
        <v/>
      </c>
      <c r="GR172" s="265" t="str">
        <f t="shared" si="697"/>
        <v/>
      </c>
      <c r="GS172" s="265" t="str">
        <f t="shared" si="698"/>
        <v/>
      </c>
      <c r="GT172" s="265" t="str">
        <f t="shared" si="698"/>
        <v/>
      </c>
      <c r="GU172" s="265" t="str">
        <f t="shared" si="698"/>
        <v/>
      </c>
      <c r="GV172" s="265" t="str">
        <f t="shared" si="694"/>
        <v/>
      </c>
      <c r="GW172" s="265" t="str">
        <f t="shared" si="694"/>
        <v/>
      </c>
      <c r="GX172" s="265" t="str">
        <f t="shared" si="694"/>
        <v/>
      </c>
      <c r="GY172" s="265" t="str">
        <f t="shared" si="694"/>
        <v/>
      </c>
      <c r="GZ172" s="265" t="str">
        <f t="shared" si="694"/>
        <v/>
      </c>
      <c r="HA172" s="265" t="str">
        <f t="shared" si="694"/>
        <v/>
      </c>
      <c r="HB172" s="265" t="str">
        <f t="shared" si="694"/>
        <v/>
      </c>
      <c r="HC172" s="265" t="str">
        <f t="shared" si="694"/>
        <v/>
      </c>
      <c r="HD172" s="265" t="str">
        <f t="shared" si="694"/>
        <v/>
      </c>
      <c r="HF172" s="265">
        <f t="shared" si="715"/>
        <v>161</v>
      </c>
      <c r="HG172" s="267" t="str">
        <f t="shared" ref="HG172:HP181" si="727">IF($B172="","",IF($AR172=HG$11,$A172,""))</f>
        <v/>
      </c>
      <c r="HH172" s="267" t="str">
        <f t="shared" si="727"/>
        <v/>
      </c>
      <c r="HI172" s="267" t="str">
        <f t="shared" si="727"/>
        <v/>
      </c>
      <c r="HJ172" s="267" t="str">
        <f t="shared" si="727"/>
        <v/>
      </c>
      <c r="HK172" s="267" t="str">
        <f t="shared" si="727"/>
        <v/>
      </c>
      <c r="HL172" s="267" t="str">
        <f t="shared" si="727"/>
        <v/>
      </c>
      <c r="HM172" s="267" t="str">
        <f t="shared" si="727"/>
        <v/>
      </c>
      <c r="HN172" s="267" t="str">
        <f t="shared" si="727"/>
        <v/>
      </c>
      <c r="HO172" s="267" t="str">
        <f t="shared" si="727"/>
        <v/>
      </c>
      <c r="HP172" s="267" t="str">
        <f t="shared" si="727"/>
        <v/>
      </c>
      <c r="HQ172" s="267" t="str">
        <f t="shared" ref="HQ172:HZ181" si="728">IF($B172="","",IF($AR172=HQ$11,$A172,""))</f>
        <v/>
      </c>
      <c r="HR172" s="267" t="str">
        <f t="shared" si="728"/>
        <v/>
      </c>
      <c r="HS172" s="267" t="str">
        <f t="shared" si="728"/>
        <v/>
      </c>
      <c r="HT172" s="267" t="str">
        <f t="shared" si="728"/>
        <v/>
      </c>
      <c r="HU172" s="267" t="str">
        <f t="shared" si="728"/>
        <v/>
      </c>
      <c r="HV172" s="267" t="str">
        <f t="shared" si="728"/>
        <v/>
      </c>
      <c r="HW172" s="267" t="str">
        <f t="shared" si="728"/>
        <v/>
      </c>
      <c r="HX172" s="267" t="str">
        <f t="shared" si="728"/>
        <v/>
      </c>
      <c r="HY172" s="267" t="str">
        <f t="shared" si="728"/>
        <v/>
      </c>
      <c r="HZ172" s="267" t="str">
        <f t="shared" si="728"/>
        <v/>
      </c>
      <c r="IA172" s="264"/>
      <c r="IB172" s="267" t="str">
        <f t="shared" si="567"/>
        <v/>
      </c>
      <c r="IC172" s="267" t="str">
        <f t="shared" si="568"/>
        <v/>
      </c>
      <c r="ID172" s="267" t="str">
        <f t="shared" si="569"/>
        <v/>
      </c>
      <c r="IE172" s="267" t="str">
        <f t="shared" si="570"/>
        <v/>
      </c>
      <c r="IF172" s="267" t="str">
        <f t="shared" si="571"/>
        <v/>
      </c>
      <c r="IG172" s="267" t="str">
        <f t="shared" si="572"/>
        <v/>
      </c>
      <c r="IH172" s="267" t="str">
        <f t="shared" si="573"/>
        <v/>
      </c>
      <c r="II172" s="267" t="str">
        <f t="shared" si="574"/>
        <v/>
      </c>
      <c r="IJ172" s="267" t="str">
        <f t="shared" si="575"/>
        <v/>
      </c>
      <c r="IK172" s="267" t="str">
        <f t="shared" si="576"/>
        <v/>
      </c>
      <c r="IL172" s="267" t="str">
        <f t="shared" si="577"/>
        <v/>
      </c>
      <c r="IM172" s="267" t="str">
        <f t="shared" si="578"/>
        <v/>
      </c>
      <c r="IN172" s="267" t="str">
        <f t="shared" si="579"/>
        <v/>
      </c>
      <c r="IO172" s="267" t="str">
        <f t="shared" si="580"/>
        <v/>
      </c>
      <c r="IP172" s="267" t="str">
        <f t="shared" si="581"/>
        <v/>
      </c>
      <c r="IQ172" s="267" t="str">
        <f t="shared" si="582"/>
        <v/>
      </c>
      <c r="IR172" s="267" t="str">
        <f t="shared" si="583"/>
        <v/>
      </c>
      <c r="IS172" s="267" t="str">
        <f t="shared" si="584"/>
        <v/>
      </c>
      <c r="IT172" s="267" t="str">
        <f t="shared" si="585"/>
        <v/>
      </c>
      <c r="IU172" s="267" t="str">
        <f t="shared" si="586"/>
        <v/>
      </c>
      <c r="IV172" s="264"/>
      <c r="IW172" s="268">
        <v>110</v>
      </c>
      <c r="IX172" s="265" t="str">
        <f t="shared" si="661"/>
        <v/>
      </c>
      <c r="IY172" s="265" t="str">
        <f t="shared" si="695"/>
        <v/>
      </c>
      <c r="IZ172" s="265" t="str">
        <f t="shared" si="695"/>
        <v/>
      </c>
      <c r="JA172" s="265" t="str">
        <f t="shared" si="695"/>
        <v/>
      </c>
      <c r="JB172" s="265" t="str">
        <f t="shared" si="713"/>
        <v/>
      </c>
      <c r="JC172" s="265" t="str">
        <f t="shared" si="713"/>
        <v/>
      </c>
      <c r="JD172" s="265" t="str">
        <f t="shared" si="713"/>
        <v/>
      </c>
      <c r="JE172" s="265" t="str">
        <f t="shared" si="714"/>
        <v/>
      </c>
      <c r="JF172" s="265" t="str">
        <f t="shared" si="714"/>
        <v/>
      </c>
      <c r="JG172" s="265" t="str">
        <f t="shared" si="714"/>
        <v/>
      </c>
      <c r="JH172" s="265" t="str">
        <f t="shared" si="714"/>
        <v/>
      </c>
      <c r="JI172" s="265" t="str">
        <f t="shared" si="714"/>
        <v/>
      </c>
      <c r="JJ172" s="265" t="str">
        <f t="shared" si="714"/>
        <v/>
      </c>
      <c r="JK172" s="265" t="str">
        <f t="shared" si="714"/>
        <v/>
      </c>
      <c r="JL172" s="265" t="str">
        <f t="shared" si="714"/>
        <v/>
      </c>
      <c r="JM172" s="265" t="str">
        <f t="shared" si="714"/>
        <v/>
      </c>
      <c r="JN172" s="265" t="str">
        <f t="shared" si="714"/>
        <v/>
      </c>
      <c r="JO172" s="265" t="str">
        <f t="shared" si="714"/>
        <v/>
      </c>
      <c r="JP172" s="265" t="str">
        <f t="shared" si="714"/>
        <v/>
      </c>
      <c r="JQ172" s="265" t="str">
        <f t="shared" si="714"/>
        <v/>
      </c>
      <c r="JS172" s="265" t="str">
        <f>IF(IX172="","",SUM(IX$12:IX172)-IX172+1)</f>
        <v/>
      </c>
      <c r="JT172" s="265" t="str">
        <f>IF(IY172="","",SUM(IY$12:IY172)-IY172+1)</f>
        <v/>
      </c>
      <c r="JU172" s="265" t="str">
        <f>IF(IZ172="","",SUM(IZ$12:IZ172)-IZ172+1)</f>
        <v/>
      </c>
      <c r="JV172" s="265" t="str">
        <f>IF(JA172="","",SUM(JA$12:JA172)-JA172+1)</f>
        <v/>
      </c>
      <c r="JW172" s="265" t="str">
        <f>IF(JB172="","",SUM(JB$12:JB172)-JB172+1)</f>
        <v/>
      </c>
      <c r="JX172" s="265" t="str">
        <f>IF(JC172="","",SUM(JC$12:JC172)-JC172+1)</f>
        <v/>
      </c>
      <c r="JY172" s="265" t="str">
        <f>IF(JD172="","",SUM(JD$12:JD172)-JD172+1)</f>
        <v/>
      </c>
      <c r="JZ172" s="265" t="str">
        <f>IF(JE172="","",SUM(JE$12:JE172)-JE172+1)</f>
        <v/>
      </c>
      <c r="KA172" s="265" t="str">
        <f>IF(JF172="","",SUM(JF$12:JF172)-JF172+1)</f>
        <v/>
      </c>
      <c r="KB172" s="265" t="str">
        <f>IF(JG172="","",SUM(JG$12:JG172)-JG172+1)</f>
        <v/>
      </c>
      <c r="KC172" s="265" t="str">
        <f>IF(JH172="","",SUM(JH$12:JH172)-JH172+1)</f>
        <v/>
      </c>
      <c r="KD172" s="265" t="str">
        <f>IF(JI172="","",SUM(JI$12:JI172)-JI172+1)</f>
        <v/>
      </c>
      <c r="KE172" s="265" t="str">
        <f>IF(JJ172="","",SUM(JJ$12:JJ172)-JJ172+1)</f>
        <v/>
      </c>
      <c r="KF172" s="265" t="str">
        <f>IF(JK172="","",SUM(JK$12:JK172)-JK172+1)</f>
        <v/>
      </c>
      <c r="KG172" s="265" t="str">
        <f>IF(JL172="","",SUM(JL$12:JL172)-JL172+1)</f>
        <v/>
      </c>
      <c r="KH172" s="265" t="str">
        <f>IF(JM172="","",SUM(JM$12:JM172)-JM172+1)</f>
        <v/>
      </c>
      <c r="KI172" s="265" t="str">
        <f>IF(JN172="","",SUM(JN$12:JN172)-JN172+1)</f>
        <v/>
      </c>
      <c r="KJ172" s="265" t="str">
        <f>IF(JO172="","",SUM(JO$12:JO172)-JO172+1)</f>
        <v/>
      </c>
      <c r="KK172" s="265" t="str">
        <f>IF(JP172="","",SUM(JP$12:JP172)-JP172+1)</f>
        <v/>
      </c>
      <c r="KL172" s="265" t="str">
        <f>IF(JQ172="","",SUM(JQ$12:JQ172)-JQ172+1)</f>
        <v/>
      </c>
      <c r="KN172" s="265"/>
      <c r="KO172" s="265"/>
      <c r="KP172" s="265"/>
      <c r="KQ172" s="265"/>
      <c r="KR172" s="265"/>
      <c r="KS172" s="265"/>
      <c r="KT172" s="265"/>
      <c r="KU172" s="265" t="str">
        <f t="shared" si="587"/>
        <v/>
      </c>
      <c r="KV172" s="265" t="str">
        <f t="shared" si="588"/>
        <v/>
      </c>
      <c r="KW172" s="265" t="str">
        <f t="shared" si="589"/>
        <v/>
      </c>
      <c r="KX172" s="265" t="str">
        <f t="shared" si="590"/>
        <v/>
      </c>
      <c r="KY172" s="265" t="str">
        <f t="shared" si="591"/>
        <v/>
      </c>
      <c r="KZ172" s="265" t="str">
        <f t="shared" si="592"/>
        <v/>
      </c>
      <c r="LA172" s="265" t="str">
        <f t="shared" si="593"/>
        <v/>
      </c>
      <c r="LB172" s="265" t="str">
        <f t="shared" si="594"/>
        <v/>
      </c>
      <c r="LC172" s="265" t="str">
        <f t="shared" si="595"/>
        <v/>
      </c>
      <c r="LD172" s="265" t="str">
        <f t="shared" si="596"/>
        <v/>
      </c>
      <c r="LE172" s="265" t="str">
        <f t="shared" si="597"/>
        <v/>
      </c>
      <c r="LF172" s="265" t="str">
        <f t="shared" si="598"/>
        <v/>
      </c>
      <c r="LG172" s="265" t="str">
        <f t="shared" si="599"/>
        <v/>
      </c>
    </row>
    <row r="173" spans="1:319" s="266" customFormat="1" x14ac:dyDescent="0.25">
      <c r="A173" s="248">
        <f t="shared" si="662"/>
        <v>162</v>
      </c>
      <c r="B173" s="176"/>
      <c r="C173" s="45"/>
      <c r="D173" s="45"/>
      <c r="E173" s="169"/>
      <c r="F173" s="46"/>
      <c r="G173" s="172"/>
      <c r="H173" s="54"/>
      <c r="I173" s="54"/>
      <c r="J173" s="54"/>
      <c r="K173" s="54"/>
      <c r="L173" s="248"/>
      <c r="M173" s="248"/>
      <c r="N173" s="44"/>
      <c r="O173" s="44"/>
      <c r="P173" s="43"/>
      <c r="Q173" s="43"/>
      <c r="R173" s="43"/>
      <c r="S173" s="43" t="str">
        <f t="shared" si="717"/>
        <v/>
      </c>
      <c r="T173" s="54"/>
      <c r="U173" s="54"/>
      <c r="V173" s="54"/>
      <c r="W173" s="343" t="str">
        <f t="shared" ref="W173:W231" si="729">IF(T173*$W$5*$U$6+U173*$W$5*$V$6+V173*$W$5*$W$6=0,"",T173*$W$5*$U$6+U173*$W$5*$V$6+V173*$W$5*$W$6)</f>
        <v/>
      </c>
      <c r="X173" s="344" t="str">
        <f t="shared" ref="X173:X231" si="730">IF(AND(T173="",U173="",V173=""),"",SUM(T173:V173))</f>
        <v/>
      </c>
      <c r="Y173" s="45"/>
      <c r="Z173" s="45"/>
      <c r="AA173" s="54"/>
      <c r="AB173" s="54"/>
      <c r="AC173" s="54"/>
      <c r="AD173" s="44"/>
      <c r="AE173" s="44"/>
      <c r="AF173" s="44"/>
      <c r="AG173" s="45"/>
      <c r="AH173" s="45"/>
      <c r="AI173" s="45"/>
      <c r="AJ173" s="46"/>
      <c r="AK173" s="46"/>
      <c r="AL173" s="46"/>
      <c r="AN173" s="307" t="str">
        <f t="shared" si="652"/>
        <v/>
      </c>
      <c r="AO173" s="256" t="str">
        <f t="shared" si="653"/>
        <v/>
      </c>
      <c r="AP173" s="45" t="str">
        <f t="shared" si="660"/>
        <v/>
      </c>
      <c r="AQ173" s="308" t="str">
        <f t="shared" si="663"/>
        <v/>
      </c>
      <c r="AR173" s="43" t="str">
        <f t="shared" si="654"/>
        <v/>
      </c>
      <c r="AS173" s="255"/>
      <c r="AT173" s="256" t="str">
        <f t="shared" si="655"/>
        <v/>
      </c>
      <c r="AU173" s="257" t="str">
        <f t="shared" si="719"/>
        <v/>
      </c>
      <c r="AV173" s="257" t="str">
        <f t="shared" si="719"/>
        <v/>
      </c>
      <c r="AW173" s="257" t="str">
        <f t="shared" si="719"/>
        <v/>
      </c>
      <c r="AX173" s="257" t="str">
        <f t="shared" si="719"/>
        <v/>
      </c>
      <c r="AY173" s="257" t="str">
        <f t="shared" si="719"/>
        <v/>
      </c>
      <c r="AZ173" s="257" t="str">
        <f t="shared" si="719"/>
        <v/>
      </c>
      <c r="BA173" s="257" t="str">
        <f t="shared" si="719"/>
        <v/>
      </c>
      <c r="BB173" s="257" t="str">
        <f t="shared" si="719"/>
        <v/>
      </c>
      <c r="BC173" s="257" t="str">
        <f t="shared" si="719"/>
        <v/>
      </c>
      <c r="BD173" s="257" t="str">
        <f t="shared" si="719"/>
        <v/>
      </c>
      <c r="BE173" s="257" t="str">
        <f t="shared" si="720"/>
        <v/>
      </c>
      <c r="BF173" s="257" t="str">
        <f t="shared" si="720"/>
        <v/>
      </c>
      <c r="BG173" s="257" t="str">
        <f t="shared" si="720"/>
        <v/>
      </c>
      <c r="BH173" s="257" t="str">
        <f t="shared" si="720"/>
        <v/>
      </c>
      <c r="BI173" s="257" t="str">
        <f t="shared" si="720"/>
        <v/>
      </c>
      <c r="BJ173" s="257" t="str">
        <f t="shared" si="720"/>
        <v/>
      </c>
      <c r="BK173" s="257" t="str">
        <f t="shared" si="720"/>
        <v/>
      </c>
      <c r="BL173" s="257" t="str">
        <f t="shared" si="720"/>
        <v/>
      </c>
      <c r="BM173" s="258" t="str">
        <f t="shared" si="656"/>
        <v/>
      </c>
      <c r="BN173" s="259" t="str">
        <f t="shared" si="721"/>
        <v/>
      </c>
      <c r="BO173" s="259" t="str">
        <f t="shared" si="721"/>
        <v/>
      </c>
      <c r="BP173" s="259" t="str">
        <f t="shared" si="721"/>
        <v/>
      </c>
      <c r="BQ173" s="259" t="str">
        <f t="shared" si="721"/>
        <v/>
      </c>
      <c r="BR173" s="259" t="str">
        <f t="shared" si="721"/>
        <v/>
      </c>
      <c r="BS173" s="259" t="str">
        <f t="shared" si="721"/>
        <v/>
      </c>
      <c r="BT173" s="259" t="str">
        <f t="shared" si="721"/>
        <v/>
      </c>
      <c r="BU173" s="259" t="str">
        <f t="shared" si="721"/>
        <v/>
      </c>
      <c r="BV173" s="259" t="str">
        <f t="shared" si="721"/>
        <v/>
      </c>
      <c r="BW173" s="259" t="str">
        <f t="shared" si="721"/>
        <v/>
      </c>
      <c r="BX173" s="259" t="str">
        <f t="shared" si="722"/>
        <v/>
      </c>
      <c r="BY173" s="259" t="str">
        <f t="shared" si="722"/>
        <v/>
      </c>
      <c r="BZ173" s="259" t="str">
        <f t="shared" si="722"/>
        <v/>
      </c>
      <c r="CA173" s="259" t="str">
        <f t="shared" si="722"/>
        <v/>
      </c>
      <c r="CB173" s="259" t="str">
        <f t="shared" si="722"/>
        <v/>
      </c>
      <c r="CC173" s="259" t="str">
        <f t="shared" si="722"/>
        <v/>
      </c>
      <c r="CD173" s="259" t="str">
        <f t="shared" si="722"/>
        <v/>
      </c>
      <c r="CE173" s="259" t="str">
        <f t="shared" si="722"/>
        <v/>
      </c>
      <c r="CF173" s="260" t="str">
        <f t="shared" si="657"/>
        <v/>
      </c>
      <c r="CG173" s="261" t="str">
        <f t="shared" si="723"/>
        <v/>
      </c>
      <c r="CH173" s="261" t="str">
        <f t="shared" si="723"/>
        <v/>
      </c>
      <c r="CI173" s="261" t="str">
        <f t="shared" si="723"/>
        <v/>
      </c>
      <c r="CJ173" s="261" t="str">
        <f t="shared" si="723"/>
        <v/>
      </c>
      <c r="CK173" s="261" t="str">
        <f t="shared" si="723"/>
        <v/>
      </c>
      <c r="CL173" s="261" t="str">
        <f t="shared" si="723"/>
        <v/>
      </c>
      <c r="CM173" s="261" t="str">
        <f t="shared" si="723"/>
        <v/>
      </c>
      <c r="CN173" s="261" t="str">
        <f t="shared" si="723"/>
        <v/>
      </c>
      <c r="CO173" s="261" t="str">
        <f t="shared" si="723"/>
        <v/>
      </c>
      <c r="CP173" s="261" t="str">
        <f t="shared" si="723"/>
        <v/>
      </c>
      <c r="CQ173" s="261" t="str">
        <f t="shared" si="724"/>
        <v/>
      </c>
      <c r="CR173" s="261" t="str">
        <f t="shared" si="724"/>
        <v/>
      </c>
      <c r="CS173" s="261" t="str">
        <f t="shared" si="724"/>
        <v/>
      </c>
      <c r="CT173" s="261" t="str">
        <f t="shared" si="724"/>
        <v/>
      </c>
      <c r="CU173" s="261" t="str">
        <f t="shared" si="724"/>
        <v/>
      </c>
      <c r="CV173" s="261" t="str">
        <f t="shared" si="724"/>
        <v/>
      </c>
      <c r="CW173" s="261" t="str">
        <f t="shared" si="724"/>
        <v/>
      </c>
      <c r="CX173" s="261" t="str">
        <f t="shared" si="724"/>
        <v/>
      </c>
      <c r="CY173" s="262" t="str">
        <f t="shared" si="658"/>
        <v/>
      </c>
      <c r="CZ173" s="263" t="str">
        <f t="shared" si="725"/>
        <v/>
      </c>
      <c r="DA173" s="263" t="str">
        <f t="shared" si="725"/>
        <v/>
      </c>
      <c r="DB173" s="263" t="str">
        <f t="shared" si="725"/>
        <v/>
      </c>
      <c r="DC173" s="263" t="str">
        <f t="shared" si="725"/>
        <v/>
      </c>
      <c r="DD173" s="263" t="str">
        <f t="shared" si="725"/>
        <v/>
      </c>
      <c r="DE173" s="263" t="str">
        <f t="shared" si="725"/>
        <v/>
      </c>
      <c r="DF173" s="263" t="str">
        <f t="shared" si="725"/>
        <v/>
      </c>
      <c r="DG173" s="263" t="str">
        <f t="shared" si="725"/>
        <v/>
      </c>
      <c r="DH173" s="263" t="str">
        <f t="shared" si="725"/>
        <v/>
      </c>
      <c r="DI173" s="263" t="str">
        <f t="shared" si="725"/>
        <v/>
      </c>
      <c r="DJ173" s="263" t="str">
        <f t="shared" si="726"/>
        <v/>
      </c>
      <c r="DK173" s="263" t="str">
        <f t="shared" si="726"/>
        <v/>
      </c>
      <c r="DL173" s="263" t="str">
        <f t="shared" si="726"/>
        <v/>
      </c>
      <c r="DM173" s="263" t="str">
        <f t="shared" si="726"/>
        <v/>
      </c>
      <c r="DN173" s="263" t="str">
        <f t="shared" si="726"/>
        <v/>
      </c>
      <c r="DO173" s="263" t="str">
        <f t="shared" si="726"/>
        <v/>
      </c>
      <c r="DP173" s="263" t="str">
        <f t="shared" si="726"/>
        <v/>
      </c>
      <c r="DQ173" s="263" t="str">
        <f t="shared" si="726"/>
        <v/>
      </c>
      <c r="DR173" s="264"/>
      <c r="DS173" s="257" t="str">
        <f t="shared" si="718"/>
        <v/>
      </c>
      <c r="DT173" s="257" t="str">
        <f t="shared" si="718"/>
        <v/>
      </c>
      <c r="DU173" s="257" t="str">
        <f t="shared" si="718"/>
        <v/>
      </c>
      <c r="DV173" s="257" t="str">
        <f t="shared" si="718"/>
        <v/>
      </c>
      <c r="DW173" s="257" t="str">
        <f t="shared" si="718"/>
        <v/>
      </c>
      <c r="DX173" s="257" t="str">
        <f t="shared" si="718"/>
        <v/>
      </c>
      <c r="DY173" s="257" t="str">
        <f t="shared" si="718"/>
        <v/>
      </c>
      <c r="DZ173" s="257" t="str">
        <f t="shared" si="718"/>
        <v/>
      </c>
      <c r="EA173" s="257" t="str">
        <f t="shared" si="699"/>
        <v/>
      </c>
      <c r="EB173" s="257" t="str">
        <f t="shared" si="699"/>
        <v/>
      </c>
      <c r="EC173" s="257" t="str">
        <f t="shared" si="699"/>
        <v/>
      </c>
      <c r="ED173" s="257" t="str">
        <f t="shared" si="699"/>
        <v/>
      </c>
      <c r="EE173" s="257" t="str">
        <f t="shared" si="699"/>
        <v/>
      </c>
      <c r="EF173" s="257" t="str">
        <f t="shared" si="699"/>
        <v/>
      </c>
      <c r="EG173" s="257" t="str">
        <f t="shared" si="699"/>
        <v/>
      </c>
      <c r="EH173" s="257" t="str">
        <f t="shared" si="699"/>
        <v/>
      </c>
      <c r="EI173" s="257" t="str">
        <f t="shared" si="699"/>
        <v/>
      </c>
      <c r="EJ173" s="257" t="str">
        <f t="shared" si="699"/>
        <v/>
      </c>
      <c r="EK173" s="259" t="str">
        <f t="shared" si="696"/>
        <v/>
      </c>
      <c r="EL173" s="259" t="str">
        <f t="shared" si="696"/>
        <v/>
      </c>
      <c r="EM173" s="259" t="str">
        <f t="shared" si="690"/>
        <v/>
      </c>
      <c r="EN173" s="259" t="str">
        <f t="shared" si="690"/>
        <v/>
      </c>
      <c r="EO173" s="259" t="str">
        <f t="shared" si="690"/>
        <v/>
      </c>
      <c r="EP173" s="259" t="str">
        <f t="shared" si="690"/>
        <v/>
      </c>
      <c r="EQ173" s="259" t="str">
        <f t="shared" si="690"/>
        <v/>
      </c>
      <c r="ER173" s="259" t="str">
        <f t="shared" si="690"/>
        <v/>
      </c>
      <c r="ES173" s="259" t="str">
        <f t="shared" si="691"/>
        <v/>
      </c>
      <c r="ET173" s="259" t="str">
        <f t="shared" si="692"/>
        <v/>
      </c>
      <c r="EU173" s="259" t="str">
        <f t="shared" si="692"/>
        <v/>
      </c>
      <c r="EV173" s="259" t="str">
        <f t="shared" si="692"/>
        <v/>
      </c>
      <c r="EW173" s="259" t="str">
        <f t="shared" si="692"/>
        <v/>
      </c>
      <c r="EX173" s="259" t="str">
        <f t="shared" si="692"/>
        <v/>
      </c>
      <c r="EY173" s="259" t="str">
        <f t="shared" si="692"/>
        <v/>
      </c>
      <c r="EZ173" s="259" t="str">
        <f t="shared" si="692"/>
        <v/>
      </c>
      <c r="FA173" s="259" t="str">
        <f t="shared" si="692"/>
        <v/>
      </c>
      <c r="FB173" s="259" t="str">
        <f t="shared" si="692"/>
        <v/>
      </c>
      <c r="FC173" s="261" t="str">
        <f t="shared" si="701"/>
        <v/>
      </c>
      <c r="FD173" s="261" t="str">
        <f t="shared" si="701"/>
        <v/>
      </c>
      <c r="FE173" s="261" t="str">
        <f t="shared" si="701"/>
        <v/>
      </c>
      <c r="FF173" s="261" t="str">
        <f t="shared" si="701"/>
        <v/>
      </c>
      <c r="FG173" s="261" t="str">
        <f t="shared" si="701"/>
        <v/>
      </c>
      <c r="FH173" s="261" t="str">
        <f t="shared" si="701"/>
        <v/>
      </c>
      <c r="FI173" s="261" t="str">
        <f t="shared" si="701"/>
        <v/>
      </c>
      <c r="FJ173" s="261" t="str">
        <f t="shared" si="701"/>
        <v/>
      </c>
      <c r="FK173" s="261" t="str">
        <f t="shared" si="702"/>
        <v/>
      </c>
      <c r="FL173" s="261" t="str">
        <f t="shared" si="716"/>
        <v/>
      </c>
      <c r="FM173" s="261" t="str">
        <f t="shared" si="716"/>
        <v/>
      </c>
      <c r="FN173" s="261" t="str">
        <f t="shared" si="716"/>
        <v/>
      </c>
      <c r="FO173" s="261" t="str">
        <f t="shared" si="716"/>
        <v/>
      </c>
      <c r="FP173" s="261" t="str">
        <f t="shared" si="716"/>
        <v/>
      </c>
      <c r="FQ173" s="261" t="str">
        <f t="shared" si="716"/>
        <v/>
      </c>
      <c r="FR173" s="261" t="str">
        <f t="shared" si="716"/>
        <v/>
      </c>
      <c r="FS173" s="261" t="str">
        <f t="shared" si="716"/>
        <v/>
      </c>
      <c r="FT173" s="261" t="str">
        <f t="shared" si="716"/>
        <v/>
      </c>
      <c r="FU173" s="263" t="str">
        <f t="shared" si="716"/>
        <v/>
      </c>
      <c r="FV173" s="263" t="str">
        <f t="shared" si="716"/>
        <v/>
      </c>
      <c r="FW173" s="263" t="str">
        <f t="shared" si="716"/>
        <v/>
      </c>
      <c r="FX173" s="263" t="str">
        <f t="shared" si="716"/>
        <v/>
      </c>
      <c r="FY173" s="263" t="str">
        <f t="shared" si="716"/>
        <v/>
      </c>
      <c r="FZ173" s="263" t="str">
        <f t="shared" si="700"/>
        <v/>
      </c>
      <c r="GA173" s="263" t="str">
        <f t="shared" si="700"/>
        <v/>
      </c>
      <c r="GB173" s="263" t="str">
        <f t="shared" si="700"/>
        <v/>
      </c>
      <c r="GC173" s="263" t="str">
        <f t="shared" si="700"/>
        <v/>
      </c>
      <c r="GD173" s="263" t="str">
        <f t="shared" si="693"/>
        <v/>
      </c>
      <c r="GE173" s="263" t="str">
        <f t="shared" si="693"/>
        <v/>
      </c>
      <c r="GF173" s="263" t="str">
        <f t="shared" si="693"/>
        <v/>
      </c>
      <c r="GG173" s="263" t="str">
        <f t="shared" si="693"/>
        <v/>
      </c>
      <c r="GH173" s="263" t="str">
        <f t="shared" si="693"/>
        <v/>
      </c>
      <c r="GI173" s="263" t="str">
        <f t="shared" si="693"/>
        <v/>
      </c>
      <c r="GJ173" s="263" t="str">
        <f t="shared" si="693"/>
        <v/>
      </c>
      <c r="GK173" s="263" t="str">
        <f t="shared" si="693"/>
        <v/>
      </c>
      <c r="GL173" s="263" t="str">
        <f t="shared" si="693"/>
        <v/>
      </c>
      <c r="GM173" s="265" t="str">
        <f t="shared" si="697"/>
        <v/>
      </c>
      <c r="GN173" s="265" t="str">
        <f t="shared" si="697"/>
        <v/>
      </c>
      <c r="GO173" s="265" t="str">
        <f t="shared" si="697"/>
        <v/>
      </c>
      <c r="GP173" s="265" t="str">
        <f t="shared" si="697"/>
        <v/>
      </c>
      <c r="GQ173" s="265" t="str">
        <f t="shared" si="697"/>
        <v/>
      </c>
      <c r="GR173" s="265" t="str">
        <f t="shared" si="697"/>
        <v/>
      </c>
      <c r="GS173" s="265" t="str">
        <f t="shared" si="698"/>
        <v/>
      </c>
      <c r="GT173" s="265" t="str">
        <f t="shared" si="698"/>
        <v/>
      </c>
      <c r="GU173" s="265" t="str">
        <f t="shared" si="698"/>
        <v/>
      </c>
      <c r="GV173" s="265" t="str">
        <f t="shared" si="694"/>
        <v/>
      </c>
      <c r="GW173" s="265" t="str">
        <f t="shared" si="694"/>
        <v/>
      </c>
      <c r="GX173" s="265" t="str">
        <f t="shared" si="694"/>
        <v/>
      </c>
      <c r="GY173" s="265" t="str">
        <f t="shared" si="694"/>
        <v/>
      </c>
      <c r="GZ173" s="265" t="str">
        <f t="shared" si="694"/>
        <v/>
      </c>
      <c r="HA173" s="265" t="str">
        <f t="shared" si="694"/>
        <v/>
      </c>
      <c r="HB173" s="265" t="str">
        <f t="shared" si="694"/>
        <v/>
      </c>
      <c r="HC173" s="265" t="str">
        <f t="shared" si="694"/>
        <v/>
      </c>
      <c r="HD173" s="265" t="str">
        <f t="shared" si="694"/>
        <v/>
      </c>
      <c r="HF173" s="265">
        <f t="shared" si="715"/>
        <v>162</v>
      </c>
      <c r="HG173" s="267" t="str">
        <f t="shared" si="727"/>
        <v/>
      </c>
      <c r="HH173" s="267" t="str">
        <f t="shared" si="727"/>
        <v/>
      </c>
      <c r="HI173" s="267" t="str">
        <f t="shared" si="727"/>
        <v/>
      </c>
      <c r="HJ173" s="267" t="str">
        <f t="shared" si="727"/>
        <v/>
      </c>
      <c r="HK173" s="267" t="str">
        <f t="shared" si="727"/>
        <v/>
      </c>
      <c r="HL173" s="267" t="str">
        <f t="shared" si="727"/>
        <v/>
      </c>
      <c r="HM173" s="267" t="str">
        <f t="shared" si="727"/>
        <v/>
      </c>
      <c r="HN173" s="267" t="str">
        <f t="shared" si="727"/>
        <v/>
      </c>
      <c r="HO173" s="267" t="str">
        <f t="shared" si="727"/>
        <v/>
      </c>
      <c r="HP173" s="267" t="str">
        <f t="shared" si="727"/>
        <v/>
      </c>
      <c r="HQ173" s="267" t="str">
        <f t="shared" si="728"/>
        <v/>
      </c>
      <c r="HR173" s="267" t="str">
        <f t="shared" si="728"/>
        <v/>
      </c>
      <c r="HS173" s="267" t="str">
        <f t="shared" si="728"/>
        <v/>
      </c>
      <c r="HT173" s="267" t="str">
        <f t="shared" si="728"/>
        <v/>
      </c>
      <c r="HU173" s="267" t="str">
        <f t="shared" si="728"/>
        <v/>
      </c>
      <c r="HV173" s="267" t="str">
        <f t="shared" si="728"/>
        <v/>
      </c>
      <c r="HW173" s="267" t="str">
        <f t="shared" si="728"/>
        <v/>
      </c>
      <c r="HX173" s="267" t="str">
        <f t="shared" si="728"/>
        <v/>
      </c>
      <c r="HY173" s="267" t="str">
        <f t="shared" si="728"/>
        <v/>
      </c>
      <c r="HZ173" s="267" t="str">
        <f t="shared" si="728"/>
        <v/>
      </c>
      <c r="IA173" s="264"/>
      <c r="IB173" s="267" t="str">
        <f t="shared" si="567"/>
        <v/>
      </c>
      <c r="IC173" s="267" t="str">
        <f t="shared" si="568"/>
        <v/>
      </c>
      <c r="ID173" s="267" t="str">
        <f t="shared" si="569"/>
        <v/>
      </c>
      <c r="IE173" s="267" t="str">
        <f t="shared" si="570"/>
        <v/>
      </c>
      <c r="IF173" s="267" t="str">
        <f t="shared" si="571"/>
        <v/>
      </c>
      <c r="IG173" s="267" t="str">
        <f t="shared" si="572"/>
        <v/>
      </c>
      <c r="IH173" s="267" t="str">
        <f t="shared" si="573"/>
        <v/>
      </c>
      <c r="II173" s="267" t="str">
        <f t="shared" si="574"/>
        <v/>
      </c>
      <c r="IJ173" s="267" t="str">
        <f t="shared" si="575"/>
        <v/>
      </c>
      <c r="IK173" s="267" t="str">
        <f t="shared" si="576"/>
        <v/>
      </c>
      <c r="IL173" s="267" t="str">
        <f t="shared" si="577"/>
        <v/>
      </c>
      <c r="IM173" s="267" t="str">
        <f t="shared" si="578"/>
        <v/>
      </c>
      <c r="IN173" s="267" t="str">
        <f t="shared" si="579"/>
        <v/>
      </c>
      <c r="IO173" s="267" t="str">
        <f t="shared" si="580"/>
        <v/>
      </c>
      <c r="IP173" s="267" t="str">
        <f t="shared" si="581"/>
        <v/>
      </c>
      <c r="IQ173" s="267" t="str">
        <f t="shared" si="582"/>
        <v/>
      </c>
      <c r="IR173" s="267" t="str">
        <f t="shared" si="583"/>
        <v/>
      </c>
      <c r="IS173" s="267" t="str">
        <f t="shared" si="584"/>
        <v/>
      </c>
      <c r="IT173" s="267" t="str">
        <f t="shared" si="585"/>
        <v/>
      </c>
      <c r="IU173" s="267" t="str">
        <f t="shared" si="586"/>
        <v/>
      </c>
      <c r="IV173" s="264"/>
      <c r="IW173" s="268">
        <v>110</v>
      </c>
      <c r="IX173" s="265" t="str">
        <f t="shared" ref="IX173:IX183" si="731">IF(LEN(IX$5)&lt;$IW173,"", VALUE(MID(IX$5,$IW173,1)))</f>
        <v/>
      </c>
      <c r="IY173" s="265" t="str">
        <f t="shared" si="695"/>
        <v/>
      </c>
      <c r="IZ173" s="265" t="str">
        <f t="shared" si="695"/>
        <v/>
      </c>
      <c r="JA173" s="265" t="str">
        <f t="shared" si="695"/>
        <v/>
      </c>
      <c r="JB173" s="265" t="str">
        <f t="shared" si="713"/>
        <v/>
      </c>
      <c r="JC173" s="265" t="str">
        <f t="shared" si="713"/>
        <v/>
      </c>
      <c r="JD173" s="265" t="str">
        <f t="shared" si="713"/>
        <v/>
      </c>
      <c r="JE173" s="265" t="str">
        <f t="shared" si="714"/>
        <v/>
      </c>
      <c r="JF173" s="265" t="str">
        <f t="shared" si="714"/>
        <v/>
      </c>
      <c r="JG173" s="265" t="str">
        <f t="shared" si="714"/>
        <v/>
      </c>
      <c r="JH173" s="265" t="str">
        <f t="shared" si="714"/>
        <v/>
      </c>
      <c r="JI173" s="265" t="str">
        <f t="shared" si="714"/>
        <v/>
      </c>
      <c r="JJ173" s="265" t="str">
        <f t="shared" si="714"/>
        <v/>
      </c>
      <c r="JK173" s="265" t="str">
        <f t="shared" si="714"/>
        <v/>
      </c>
      <c r="JL173" s="265" t="str">
        <f t="shared" si="714"/>
        <v/>
      </c>
      <c r="JM173" s="265" t="str">
        <f t="shared" si="714"/>
        <v/>
      </c>
      <c r="JN173" s="265" t="str">
        <f t="shared" si="714"/>
        <v/>
      </c>
      <c r="JO173" s="265" t="str">
        <f t="shared" si="714"/>
        <v/>
      </c>
      <c r="JP173" s="265" t="str">
        <f t="shared" si="714"/>
        <v/>
      </c>
      <c r="JQ173" s="265" t="str">
        <f t="shared" si="714"/>
        <v/>
      </c>
      <c r="JS173" s="265" t="str">
        <f>IF(IX173="","",SUM(IX$12:IX173)-IX173+1)</f>
        <v/>
      </c>
      <c r="JT173" s="265" t="str">
        <f>IF(IY173="","",SUM(IY$12:IY173)-IY173+1)</f>
        <v/>
      </c>
      <c r="JU173" s="265" t="str">
        <f>IF(IZ173="","",SUM(IZ$12:IZ173)-IZ173+1)</f>
        <v/>
      </c>
      <c r="JV173" s="265" t="str">
        <f>IF(JA173="","",SUM(JA$12:JA173)-JA173+1)</f>
        <v/>
      </c>
      <c r="JW173" s="265" t="str">
        <f>IF(JB173="","",SUM(JB$12:JB173)-JB173+1)</f>
        <v/>
      </c>
      <c r="JX173" s="265" t="str">
        <f>IF(JC173="","",SUM(JC$12:JC173)-JC173+1)</f>
        <v/>
      </c>
      <c r="JY173" s="265" t="str">
        <f>IF(JD173="","",SUM(JD$12:JD173)-JD173+1)</f>
        <v/>
      </c>
      <c r="JZ173" s="265" t="str">
        <f>IF(JE173="","",SUM(JE$12:JE173)-JE173+1)</f>
        <v/>
      </c>
      <c r="KA173" s="265" t="str">
        <f>IF(JF173="","",SUM(JF$12:JF173)-JF173+1)</f>
        <v/>
      </c>
      <c r="KB173" s="265" t="str">
        <f>IF(JG173="","",SUM(JG$12:JG173)-JG173+1)</f>
        <v/>
      </c>
      <c r="KC173" s="265" t="str">
        <f>IF(JH173="","",SUM(JH$12:JH173)-JH173+1)</f>
        <v/>
      </c>
      <c r="KD173" s="265" t="str">
        <f>IF(JI173="","",SUM(JI$12:JI173)-JI173+1)</f>
        <v/>
      </c>
      <c r="KE173" s="265" t="str">
        <f>IF(JJ173="","",SUM(JJ$12:JJ173)-JJ173+1)</f>
        <v/>
      </c>
      <c r="KF173" s="265" t="str">
        <f>IF(JK173="","",SUM(JK$12:JK173)-JK173+1)</f>
        <v/>
      </c>
      <c r="KG173" s="265" t="str">
        <f>IF(JL173="","",SUM(JL$12:JL173)-JL173+1)</f>
        <v/>
      </c>
      <c r="KH173" s="265" t="str">
        <f>IF(JM173="","",SUM(JM$12:JM173)-JM173+1)</f>
        <v/>
      </c>
      <c r="KI173" s="265" t="str">
        <f>IF(JN173="","",SUM(JN$12:JN173)-JN173+1)</f>
        <v/>
      </c>
      <c r="KJ173" s="265" t="str">
        <f>IF(JO173="","",SUM(JO$12:JO173)-JO173+1)</f>
        <v/>
      </c>
      <c r="KK173" s="265" t="str">
        <f>IF(JP173="","",SUM(JP$12:JP173)-JP173+1)</f>
        <v/>
      </c>
      <c r="KL173" s="265" t="str">
        <f>IF(JQ173="","",SUM(JQ$12:JQ173)-JQ173+1)</f>
        <v/>
      </c>
      <c r="KN173" s="265"/>
      <c r="KO173" s="265"/>
      <c r="KP173" s="265"/>
      <c r="KQ173" s="265"/>
      <c r="KR173" s="265"/>
      <c r="KS173" s="265"/>
      <c r="KT173" s="265"/>
      <c r="KU173" s="265" t="str">
        <f t="shared" si="587"/>
        <v/>
      </c>
      <c r="KV173" s="265" t="str">
        <f t="shared" si="588"/>
        <v/>
      </c>
      <c r="KW173" s="265" t="str">
        <f t="shared" si="589"/>
        <v/>
      </c>
      <c r="KX173" s="265" t="str">
        <f t="shared" si="590"/>
        <v/>
      </c>
      <c r="KY173" s="265" t="str">
        <f t="shared" si="591"/>
        <v/>
      </c>
      <c r="KZ173" s="265" t="str">
        <f t="shared" si="592"/>
        <v/>
      </c>
      <c r="LA173" s="265" t="str">
        <f t="shared" si="593"/>
        <v/>
      </c>
      <c r="LB173" s="265" t="str">
        <f t="shared" si="594"/>
        <v/>
      </c>
      <c r="LC173" s="265" t="str">
        <f t="shared" si="595"/>
        <v/>
      </c>
      <c r="LD173" s="265" t="str">
        <f t="shared" si="596"/>
        <v/>
      </c>
      <c r="LE173" s="265" t="str">
        <f t="shared" si="597"/>
        <v/>
      </c>
      <c r="LF173" s="265" t="str">
        <f t="shared" si="598"/>
        <v/>
      </c>
      <c r="LG173" s="265" t="str">
        <f t="shared" si="599"/>
        <v/>
      </c>
    </row>
    <row r="174" spans="1:319" s="266" customFormat="1" x14ac:dyDescent="0.25">
      <c r="A174" s="248">
        <f t="shared" si="662"/>
        <v>163</v>
      </c>
      <c r="B174" s="176"/>
      <c r="C174" s="45"/>
      <c r="D174" s="45"/>
      <c r="E174" s="169"/>
      <c r="F174" s="46"/>
      <c r="G174" s="172"/>
      <c r="H174" s="54"/>
      <c r="I174" s="54"/>
      <c r="J174" s="54"/>
      <c r="K174" s="54"/>
      <c r="L174" s="248"/>
      <c r="M174" s="248"/>
      <c r="N174" s="44"/>
      <c r="O174" s="44"/>
      <c r="P174" s="43"/>
      <c r="Q174" s="43"/>
      <c r="R174" s="43"/>
      <c r="S174" s="43" t="str">
        <f t="shared" si="717"/>
        <v/>
      </c>
      <c r="T174" s="54"/>
      <c r="U174" s="54"/>
      <c r="V174" s="54"/>
      <c r="W174" s="343" t="str">
        <f t="shared" si="729"/>
        <v/>
      </c>
      <c r="X174" s="344" t="str">
        <f t="shared" si="730"/>
        <v/>
      </c>
      <c r="Y174" s="45"/>
      <c r="Z174" s="45"/>
      <c r="AA174" s="54"/>
      <c r="AB174" s="54"/>
      <c r="AC174" s="54"/>
      <c r="AD174" s="44"/>
      <c r="AE174" s="44"/>
      <c r="AF174" s="44"/>
      <c r="AG174" s="45"/>
      <c r="AH174" s="45"/>
      <c r="AI174" s="45"/>
      <c r="AJ174" s="46"/>
      <c r="AK174" s="46"/>
      <c r="AL174" s="46"/>
      <c r="AN174" s="307" t="str">
        <f t="shared" si="652"/>
        <v/>
      </c>
      <c r="AO174" s="256" t="str">
        <f t="shared" si="653"/>
        <v/>
      </c>
      <c r="AP174" s="45" t="str">
        <f t="shared" si="660"/>
        <v/>
      </c>
      <c r="AQ174" s="308" t="str">
        <f t="shared" si="663"/>
        <v/>
      </c>
      <c r="AR174" s="43" t="str">
        <f t="shared" si="654"/>
        <v/>
      </c>
      <c r="AS174" s="255"/>
      <c r="AT174" s="256" t="str">
        <f t="shared" si="655"/>
        <v/>
      </c>
      <c r="AU174" s="257" t="str">
        <f t="shared" si="719"/>
        <v/>
      </c>
      <c r="AV174" s="257" t="str">
        <f t="shared" si="719"/>
        <v/>
      </c>
      <c r="AW174" s="257" t="str">
        <f t="shared" si="719"/>
        <v/>
      </c>
      <c r="AX174" s="257" t="str">
        <f t="shared" si="719"/>
        <v/>
      </c>
      <c r="AY174" s="257" t="str">
        <f t="shared" si="719"/>
        <v/>
      </c>
      <c r="AZ174" s="257" t="str">
        <f t="shared" si="719"/>
        <v/>
      </c>
      <c r="BA174" s="257" t="str">
        <f t="shared" si="719"/>
        <v/>
      </c>
      <c r="BB174" s="257" t="str">
        <f t="shared" si="719"/>
        <v/>
      </c>
      <c r="BC174" s="257" t="str">
        <f t="shared" si="719"/>
        <v/>
      </c>
      <c r="BD174" s="257" t="str">
        <f t="shared" si="719"/>
        <v/>
      </c>
      <c r="BE174" s="257" t="str">
        <f t="shared" si="720"/>
        <v/>
      </c>
      <c r="BF174" s="257" t="str">
        <f t="shared" si="720"/>
        <v/>
      </c>
      <c r="BG174" s="257" t="str">
        <f t="shared" si="720"/>
        <v/>
      </c>
      <c r="BH174" s="257" t="str">
        <f t="shared" si="720"/>
        <v/>
      </c>
      <c r="BI174" s="257" t="str">
        <f t="shared" si="720"/>
        <v/>
      </c>
      <c r="BJ174" s="257" t="str">
        <f t="shared" si="720"/>
        <v/>
      </c>
      <c r="BK174" s="257" t="str">
        <f t="shared" si="720"/>
        <v/>
      </c>
      <c r="BL174" s="257" t="str">
        <f t="shared" si="720"/>
        <v/>
      </c>
      <c r="BM174" s="258" t="str">
        <f t="shared" si="656"/>
        <v/>
      </c>
      <c r="BN174" s="259" t="str">
        <f t="shared" si="721"/>
        <v/>
      </c>
      <c r="BO174" s="259" t="str">
        <f t="shared" si="721"/>
        <v/>
      </c>
      <c r="BP174" s="259" t="str">
        <f t="shared" si="721"/>
        <v/>
      </c>
      <c r="BQ174" s="259" t="str">
        <f t="shared" si="721"/>
        <v/>
      </c>
      <c r="BR174" s="259" t="str">
        <f t="shared" si="721"/>
        <v/>
      </c>
      <c r="BS174" s="259" t="str">
        <f t="shared" si="721"/>
        <v/>
      </c>
      <c r="BT174" s="259" t="str">
        <f t="shared" si="721"/>
        <v/>
      </c>
      <c r="BU174" s="259" t="str">
        <f t="shared" si="721"/>
        <v/>
      </c>
      <c r="BV174" s="259" t="str">
        <f t="shared" si="721"/>
        <v/>
      </c>
      <c r="BW174" s="259" t="str">
        <f t="shared" si="721"/>
        <v/>
      </c>
      <c r="BX174" s="259" t="str">
        <f t="shared" si="722"/>
        <v/>
      </c>
      <c r="BY174" s="259" t="str">
        <f t="shared" si="722"/>
        <v/>
      </c>
      <c r="BZ174" s="259" t="str">
        <f t="shared" si="722"/>
        <v/>
      </c>
      <c r="CA174" s="259" t="str">
        <f t="shared" si="722"/>
        <v/>
      </c>
      <c r="CB174" s="259" t="str">
        <f t="shared" si="722"/>
        <v/>
      </c>
      <c r="CC174" s="259" t="str">
        <f t="shared" si="722"/>
        <v/>
      </c>
      <c r="CD174" s="259" t="str">
        <f t="shared" si="722"/>
        <v/>
      </c>
      <c r="CE174" s="259" t="str">
        <f t="shared" si="722"/>
        <v/>
      </c>
      <c r="CF174" s="260" t="str">
        <f t="shared" si="657"/>
        <v/>
      </c>
      <c r="CG174" s="261" t="str">
        <f t="shared" si="723"/>
        <v/>
      </c>
      <c r="CH174" s="261" t="str">
        <f t="shared" si="723"/>
        <v/>
      </c>
      <c r="CI174" s="261" t="str">
        <f t="shared" si="723"/>
        <v/>
      </c>
      <c r="CJ174" s="261" t="str">
        <f t="shared" si="723"/>
        <v/>
      </c>
      <c r="CK174" s="261" t="str">
        <f t="shared" si="723"/>
        <v/>
      </c>
      <c r="CL174" s="261" t="str">
        <f t="shared" si="723"/>
        <v/>
      </c>
      <c r="CM174" s="261" t="str">
        <f t="shared" si="723"/>
        <v/>
      </c>
      <c r="CN174" s="261" t="str">
        <f t="shared" si="723"/>
        <v/>
      </c>
      <c r="CO174" s="261" t="str">
        <f t="shared" si="723"/>
        <v/>
      </c>
      <c r="CP174" s="261" t="str">
        <f t="shared" si="723"/>
        <v/>
      </c>
      <c r="CQ174" s="261" t="str">
        <f t="shared" si="724"/>
        <v/>
      </c>
      <c r="CR174" s="261" t="str">
        <f t="shared" si="724"/>
        <v/>
      </c>
      <c r="CS174" s="261" t="str">
        <f t="shared" si="724"/>
        <v/>
      </c>
      <c r="CT174" s="261" t="str">
        <f t="shared" si="724"/>
        <v/>
      </c>
      <c r="CU174" s="261" t="str">
        <f t="shared" si="724"/>
        <v/>
      </c>
      <c r="CV174" s="261" t="str">
        <f t="shared" si="724"/>
        <v/>
      </c>
      <c r="CW174" s="261" t="str">
        <f t="shared" si="724"/>
        <v/>
      </c>
      <c r="CX174" s="261" t="str">
        <f t="shared" si="724"/>
        <v/>
      </c>
      <c r="CY174" s="262" t="str">
        <f t="shared" si="658"/>
        <v/>
      </c>
      <c r="CZ174" s="263" t="str">
        <f t="shared" si="725"/>
        <v/>
      </c>
      <c r="DA174" s="263" t="str">
        <f t="shared" si="725"/>
        <v/>
      </c>
      <c r="DB174" s="263" t="str">
        <f t="shared" si="725"/>
        <v/>
      </c>
      <c r="DC174" s="263" t="str">
        <f t="shared" si="725"/>
        <v/>
      </c>
      <c r="DD174" s="263" t="str">
        <f t="shared" si="725"/>
        <v/>
      </c>
      <c r="DE174" s="263" t="str">
        <f t="shared" si="725"/>
        <v/>
      </c>
      <c r="DF174" s="263" t="str">
        <f t="shared" si="725"/>
        <v/>
      </c>
      <c r="DG174" s="263" t="str">
        <f t="shared" si="725"/>
        <v/>
      </c>
      <c r="DH174" s="263" t="str">
        <f t="shared" si="725"/>
        <v/>
      </c>
      <c r="DI174" s="263" t="str">
        <f t="shared" si="725"/>
        <v/>
      </c>
      <c r="DJ174" s="263" t="str">
        <f t="shared" si="726"/>
        <v/>
      </c>
      <c r="DK174" s="263" t="str">
        <f t="shared" si="726"/>
        <v/>
      </c>
      <c r="DL174" s="263" t="str">
        <f t="shared" si="726"/>
        <v/>
      </c>
      <c r="DM174" s="263" t="str">
        <f t="shared" si="726"/>
        <v/>
      </c>
      <c r="DN174" s="263" t="str">
        <f t="shared" si="726"/>
        <v/>
      </c>
      <c r="DO174" s="263" t="str">
        <f t="shared" si="726"/>
        <v/>
      </c>
      <c r="DP174" s="263" t="str">
        <f t="shared" si="726"/>
        <v/>
      </c>
      <c r="DQ174" s="263" t="str">
        <f t="shared" si="726"/>
        <v/>
      </c>
      <c r="DR174" s="264"/>
      <c r="DS174" s="257" t="str">
        <f t="shared" si="718"/>
        <v/>
      </c>
      <c r="DT174" s="257" t="str">
        <f t="shared" si="718"/>
        <v/>
      </c>
      <c r="DU174" s="257" t="str">
        <f t="shared" si="718"/>
        <v/>
      </c>
      <c r="DV174" s="257" t="str">
        <f t="shared" si="718"/>
        <v/>
      </c>
      <c r="DW174" s="257" t="str">
        <f t="shared" si="718"/>
        <v/>
      </c>
      <c r="DX174" s="257" t="str">
        <f t="shared" si="718"/>
        <v/>
      </c>
      <c r="DY174" s="257" t="str">
        <f t="shared" si="718"/>
        <v/>
      </c>
      <c r="DZ174" s="257" t="str">
        <f t="shared" si="718"/>
        <v/>
      </c>
      <c r="EA174" s="257" t="str">
        <f t="shared" si="699"/>
        <v/>
      </c>
      <c r="EB174" s="257" t="str">
        <f t="shared" si="699"/>
        <v/>
      </c>
      <c r="EC174" s="257" t="str">
        <f t="shared" si="699"/>
        <v/>
      </c>
      <c r="ED174" s="257" t="str">
        <f t="shared" si="699"/>
        <v/>
      </c>
      <c r="EE174" s="257" t="str">
        <f t="shared" si="699"/>
        <v/>
      </c>
      <c r="EF174" s="257" t="str">
        <f t="shared" si="699"/>
        <v/>
      </c>
      <c r="EG174" s="257" t="str">
        <f t="shared" si="699"/>
        <v/>
      </c>
      <c r="EH174" s="257" t="str">
        <f t="shared" si="699"/>
        <v/>
      </c>
      <c r="EI174" s="257" t="str">
        <f t="shared" si="699"/>
        <v/>
      </c>
      <c r="EJ174" s="257" t="str">
        <f t="shared" si="699"/>
        <v/>
      </c>
      <c r="EK174" s="259" t="str">
        <f t="shared" si="696"/>
        <v/>
      </c>
      <c r="EL174" s="259" t="str">
        <f t="shared" si="696"/>
        <v/>
      </c>
      <c r="EM174" s="259" t="str">
        <f t="shared" si="690"/>
        <v/>
      </c>
      <c r="EN174" s="259" t="str">
        <f t="shared" si="690"/>
        <v/>
      </c>
      <c r="EO174" s="259" t="str">
        <f t="shared" si="690"/>
        <v/>
      </c>
      <c r="EP174" s="259" t="str">
        <f t="shared" si="690"/>
        <v/>
      </c>
      <c r="EQ174" s="259" t="str">
        <f t="shared" si="690"/>
        <v/>
      </c>
      <c r="ER174" s="259" t="str">
        <f t="shared" si="690"/>
        <v/>
      </c>
      <c r="ES174" s="259" t="str">
        <f t="shared" si="691"/>
        <v/>
      </c>
      <c r="ET174" s="259" t="str">
        <f t="shared" si="692"/>
        <v/>
      </c>
      <c r="EU174" s="259" t="str">
        <f t="shared" si="692"/>
        <v/>
      </c>
      <c r="EV174" s="259" t="str">
        <f t="shared" si="692"/>
        <v/>
      </c>
      <c r="EW174" s="259" t="str">
        <f t="shared" si="692"/>
        <v/>
      </c>
      <c r="EX174" s="259" t="str">
        <f t="shared" si="692"/>
        <v/>
      </c>
      <c r="EY174" s="259" t="str">
        <f t="shared" si="692"/>
        <v/>
      </c>
      <c r="EZ174" s="259" t="str">
        <f t="shared" si="692"/>
        <v/>
      </c>
      <c r="FA174" s="259" t="str">
        <f t="shared" si="692"/>
        <v/>
      </c>
      <c r="FB174" s="259" t="str">
        <f t="shared" si="692"/>
        <v/>
      </c>
      <c r="FC174" s="261" t="str">
        <f t="shared" si="701"/>
        <v/>
      </c>
      <c r="FD174" s="261" t="str">
        <f t="shared" si="701"/>
        <v/>
      </c>
      <c r="FE174" s="261" t="str">
        <f t="shared" si="701"/>
        <v/>
      </c>
      <c r="FF174" s="261" t="str">
        <f t="shared" si="701"/>
        <v/>
      </c>
      <c r="FG174" s="261" t="str">
        <f t="shared" si="701"/>
        <v/>
      </c>
      <c r="FH174" s="261" t="str">
        <f t="shared" si="701"/>
        <v/>
      </c>
      <c r="FI174" s="261" t="str">
        <f t="shared" si="701"/>
        <v/>
      </c>
      <c r="FJ174" s="261" t="str">
        <f t="shared" si="701"/>
        <v/>
      </c>
      <c r="FK174" s="261" t="str">
        <f t="shared" si="702"/>
        <v/>
      </c>
      <c r="FL174" s="261" t="str">
        <f t="shared" si="716"/>
        <v/>
      </c>
      <c r="FM174" s="261" t="str">
        <f t="shared" si="716"/>
        <v/>
      </c>
      <c r="FN174" s="261" t="str">
        <f t="shared" si="716"/>
        <v/>
      </c>
      <c r="FO174" s="261" t="str">
        <f t="shared" si="716"/>
        <v/>
      </c>
      <c r="FP174" s="261" t="str">
        <f t="shared" si="716"/>
        <v/>
      </c>
      <c r="FQ174" s="261" t="str">
        <f t="shared" si="716"/>
        <v/>
      </c>
      <c r="FR174" s="261" t="str">
        <f t="shared" si="716"/>
        <v/>
      </c>
      <c r="FS174" s="261" t="str">
        <f t="shared" si="716"/>
        <v/>
      </c>
      <c r="FT174" s="261" t="str">
        <f t="shared" si="716"/>
        <v/>
      </c>
      <c r="FU174" s="263" t="str">
        <f t="shared" si="716"/>
        <v/>
      </c>
      <c r="FV174" s="263" t="str">
        <f t="shared" si="716"/>
        <v/>
      </c>
      <c r="FW174" s="263" t="str">
        <f t="shared" si="716"/>
        <v/>
      </c>
      <c r="FX174" s="263" t="str">
        <f t="shared" si="716"/>
        <v/>
      </c>
      <c r="FY174" s="263" t="str">
        <f t="shared" si="716"/>
        <v/>
      </c>
      <c r="FZ174" s="263" t="str">
        <f t="shared" si="700"/>
        <v/>
      </c>
      <c r="GA174" s="263" t="str">
        <f t="shared" si="700"/>
        <v/>
      </c>
      <c r="GB174" s="263" t="str">
        <f t="shared" si="700"/>
        <v/>
      </c>
      <c r="GC174" s="263" t="str">
        <f t="shared" si="700"/>
        <v/>
      </c>
      <c r="GD174" s="263" t="str">
        <f t="shared" si="693"/>
        <v/>
      </c>
      <c r="GE174" s="263" t="str">
        <f t="shared" si="693"/>
        <v/>
      </c>
      <c r="GF174" s="263" t="str">
        <f t="shared" si="693"/>
        <v/>
      </c>
      <c r="GG174" s="263" t="str">
        <f t="shared" si="693"/>
        <v/>
      </c>
      <c r="GH174" s="263" t="str">
        <f t="shared" si="693"/>
        <v/>
      </c>
      <c r="GI174" s="263" t="str">
        <f t="shared" si="693"/>
        <v/>
      </c>
      <c r="GJ174" s="263" t="str">
        <f t="shared" si="693"/>
        <v/>
      </c>
      <c r="GK174" s="263" t="str">
        <f t="shared" si="693"/>
        <v/>
      </c>
      <c r="GL174" s="263" t="str">
        <f t="shared" si="693"/>
        <v/>
      </c>
      <c r="GM174" s="265" t="str">
        <f t="shared" si="697"/>
        <v/>
      </c>
      <c r="GN174" s="265" t="str">
        <f t="shared" si="697"/>
        <v/>
      </c>
      <c r="GO174" s="265" t="str">
        <f t="shared" si="697"/>
        <v/>
      </c>
      <c r="GP174" s="265" t="str">
        <f t="shared" si="697"/>
        <v/>
      </c>
      <c r="GQ174" s="265" t="str">
        <f t="shared" si="697"/>
        <v/>
      </c>
      <c r="GR174" s="265" t="str">
        <f t="shared" si="697"/>
        <v/>
      </c>
      <c r="GS174" s="265" t="str">
        <f t="shared" si="698"/>
        <v/>
      </c>
      <c r="GT174" s="265" t="str">
        <f t="shared" si="698"/>
        <v/>
      </c>
      <c r="GU174" s="265" t="str">
        <f t="shared" si="698"/>
        <v/>
      </c>
      <c r="GV174" s="265" t="str">
        <f t="shared" si="694"/>
        <v/>
      </c>
      <c r="GW174" s="265" t="str">
        <f t="shared" si="694"/>
        <v/>
      </c>
      <c r="GX174" s="265" t="str">
        <f t="shared" si="694"/>
        <v/>
      </c>
      <c r="GY174" s="265" t="str">
        <f t="shared" si="694"/>
        <v/>
      </c>
      <c r="GZ174" s="265" t="str">
        <f t="shared" si="694"/>
        <v/>
      </c>
      <c r="HA174" s="265" t="str">
        <f t="shared" si="694"/>
        <v/>
      </c>
      <c r="HB174" s="265" t="str">
        <f t="shared" si="694"/>
        <v/>
      </c>
      <c r="HC174" s="265" t="str">
        <f t="shared" si="694"/>
        <v/>
      </c>
      <c r="HD174" s="265" t="str">
        <f t="shared" si="694"/>
        <v/>
      </c>
      <c r="HF174" s="265">
        <f t="shared" si="715"/>
        <v>163</v>
      </c>
      <c r="HG174" s="267" t="str">
        <f t="shared" si="727"/>
        <v/>
      </c>
      <c r="HH174" s="267" t="str">
        <f t="shared" si="727"/>
        <v/>
      </c>
      <c r="HI174" s="267" t="str">
        <f t="shared" si="727"/>
        <v/>
      </c>
      <c r="HJ174" s="267" t="str">
        <f t="shared" si="727"/>
        <v/>
      </c>
      <c r="HK174" s="267" t="str">
        <f t="shared" si="727"/>
        <v/>
      </c>
      <c r="HL174" s="267" t="str">
        <f t="shared" si="727"/>
        <v/>
      </c>
      <c r="HM174" s="267" t="str">
        <f t="shared" si="727"/>
        <v/>
      </c>
      <c r="HN174" s="267" t="str">
        <f t="shared" si="727"/>
        <v/>
      </c>
      <c r="HO174" s="267" t="str">
        <f t="shared" si="727"/>
        <v/>
      </c>
      <c r="HP174" s="267" t="str">
        <f t="shared" si="727"/>
        <v/>
      </c>
      <c r="HQ174" s="267" t="str">
        <f t="shared" si="728"/>
        <v/>
      </c>
      <c r="HR174" s="267" t="str">
        <f t="shared" si="728"/>
        <v/>
      </c>
      <c r="HS174" s="267" t="str">
        <f t="shared" si="728"/>
        <v/>
      </c>
      <c r="HT174" s="267" t="str">
        <f t="shared" si="728"/>
        <v/>
      </c>
      <c r="HU174" s="267" t="str">
        <f t="shared" si="728"/>
        <v/>
      </c>
      <c r="HV174" s="267" t="str">
        <f t="shared" si="728"/>
        <v/>
      </c>
      <c r="HW174" s="267" t="str">
        <f t="shared" si="728"/>
        <v/>
      </c>
      <c r="HX174" s="267" t="str">
        <f t="shared" si="728"/>
        <v/>
      </c>
      <c r="HY174" s="267" t="str">
        <f t="shared" si="728"/>
        <v/>
      </c>
      <c r="HZ174" s="267" t="str">
        <f t="shared" si="728"/>
        <v/>
      </c>
      <c r="IA174" s="264"/>
      <c r="IB174" s="267" t="str">
        <f t="shared" si="567"/>
        <v/>
      </c>
      <c r="IC174" s="267" t="str">
        <f t="shared" si="568"/>
        <v/>
      </c>
      <c r="ID174" s="267" t="str">
        <f t="shared" si="569"/>
        <v/>
      </c>
      <c r="IE174" s="267" t="str">
        <f t="shared" si="570"/>
        <v/>
      </c>
      <c r="IF174" s="267" t="str">
        <f t="shared" si="571"/>
        <v/>
      </c>
      <c r="IG174" s="267" t="str">
        <f t="shared" si="572"/>
        <v/>
      </c>
      <c r="IH174" s="267" t="str">
        <f t="shared" si="573"/>
        <v/>
      </c>
      <c r="II174" s="267" t="str">
        <f t="shared" si="574"/>
        <v/>
      </c>
      <c r="IJ174" s="267" t="str">
        <f t="shared" si="575"/>
        <v/>
      </c>
      <c r="IK174" s="267" t="str">
        <f t="shared" si="576"/>
        <v/>
      </c>
      <c r="IL174" s="267" t="str">
        <f t="shared" si="577"/>
        <v/>
      </c>
      <c r="IM174" s="267" t="str">
        <f t="shared" si="578"/>
        <v/>
      </c>
      <c r="IN174" s="267" t="str">
        <f t="shared" si="579"/>
        <v/>
      </c>
      <c r="IO174" s="267" t="str">
        <f t="shared" si="580"/>
        <v/>
      </c>
      <c r="IP174" s="267" t="str">
        <f t="shared" si="581"/>
        <v/>
      </c>
      <c r="IQ174" s="267" t="str">
        <f t="shared" si="582"/>
        <v/>
      </c>
      <c r="IR174" s="267" t="str">
        <f t="shared" si="583"/>
        <v/>
      </c>
      <c r="IS174" s="267" t="str">
        <f t="shared" si="584"/>
        <v/>
      </c>
      <c r="IT174" s="267" t="str">
        <f t="shared" si="585"/>
        <v/>
      </c>
      <c r="IU174" s="267" t="str">
        <f t="shared" si="586"/>
        <v/>
      </c>
      <c r="IV174" s="264"/>
      <c r="IW174" s="268">
        <v>110</v>
      </c>
      <c r="IX174" s="265" t="str">
        <f t="shared" si="731"/>
        <v/>
      </c>
      <c r="IY174" s="265" t="str">
        <f t="shared" ref="IY174:JA182" si="732">IF(LEN(IY$5)&lt;$IW174,"", VALUE(MID(IY$5,$IW174,1)))</f>
        <v/>
      </c>
      <c r="IZ174" s="265" t="str">
        <f t="shared" si="732"/>
        <v/>
      </c>
      <c r="JA174" s="265" t="str">
        <f t="shared" si="732"/>
        <v/>
      </c>
      <c r="JB174" s="265" t="str">
        <f t="shared" si="713"/>
        <v/>
      </c>
      <c r="JC174" s="265" t="str">
        <f t="shared" si="713"/>
        <v/>
      </c>
      <c r="JD174" s="265" t="str">
        <f t="shared" si="713"/>
        <v/>
      </c>
      <c r="JE174" s="265" t="str">
        <f t="shared" si="714"/>
        <v/>
      </c>
      <c r="JF174" s="265" t="str">
        <f t="shared" si="714"/>
        <v/>
      </c>
      <c r="JG174" s="265" t="str">
        <f t="shared" si="714"/>
        <v/>
      </c>
      <c r="JH174" s="265" t="str">
        <f t="shared" si="714"/>
        <v/>
      </c>
      <c r="JI174" s="265" t="str">
        <f t="shared" si="714"/>
        <v/>
      </c>
      <c r="JJ174" s="265" t="str">
        <f t="shared" si="714"/>
        <v/>
      </c>
      <c r="JK174" s="265" t="str">
        <f t="shared" si="714"/>
        <v/>
      </c>
      <c r="JL174" s="265" t="str">
        <f t="shared" si="714"/>
        <v/>
      </c>
      <c r="JM174" s="265" t="str">
        <f t="shared" si="714"/>
        <v/>
      </c>
      <c r="JN174" s="265" t="str">
        <f t="shared" si="714"/>
        <v/>
      </c>
      <c r="JO174" s="265" t="str">
        <f t="shared" si="714"/>
        <v/>
      </c>
      <c r="JP174" s="265" t="str">
        <f t="shared" si="714"/>
        <v/>
      </c>
      <c r="JQ174" s="265" t="str">
        <f t="shared" si="714"/>
        <v/>
      </c>
      <c r="JS174" s="265" t="str">
        <f>IF(IX174="","",SUM(IX$12:IX174)-IX174+1)</f>
        <v/>
      </c>
      <c r="JT174" s="265" t="str">
        <f>IF(IY174="","",SUM(IY$12:IY174)-IY174+1)</f>
        <v/>
      </c>
      <c r="JU174" s="265" t="str">
        <f>IF(IZ174="","",SUM(IZ$12:IZ174)-IZ174+1)</f>
        <v/>
      </c>
      <c r="JV174" s="265" t="str">
        <f>IF(JA174="","",SUM(JA$12:JA174)-JA174+1)</f>
        <v/>
      </c>
      <c r="JW174" s="265" t="str">
        <f>IF(JB174="","",SUM(JB$12:JB174)-JB174+1)</f>
        <v/>
      </c>
      <c r="JX174" s="265" t="str">
        <f>IF(JC174="","",SUM(JC$12:JC174)-JC174+1)</f>
        <v/>
      </c>
      <c r="JY174" s="265" t="str">
        <f>IF(JD174="","",SUM(JD$12:JD174)-JD174+1)</f>
        <v/>
      </c>
      <c r="JZ174" s="265" t="str">
        <f>IF(JE174="","",SUM(JE$12:JE174)-JE174+1)</f>
        <v/>
      </c>
      <c r="KA174" s="265" t="str">
        <f>IF(JF174="","",SUM(JF$12:JF174)-JF174+1)</f>
        <v/>
      </c>
      <c r="KB174" s="265" t="str">
        <f>IF(JG174="","",SUM(JG$12:JG174)-JG174+1)</f>
        <v/>
      </c>
      <c r="KC174" s="265" t="str">
        <f>IF(JH174="","",SUM(JH$12:JH174)-JH174+1)</f>
        <v/>
      </c>
      <c r="KD174" s="265" t="str">
        <f>IF(JI174="","",SUM(JI$12:JI174)-JI174+1)</f>
        <v/>
      </c>
      <c r="KE174" s="265" t="str">
        <f>IF(JJ174="","",SUM(JJ$12:JJ174)-JJ174+1)</f>
        <v/>
      </c>
      <c r="KF174" s="265" t="str">
        <f>IF(JK174="","",SUM(JK$12:JK174)-JK174+1)</f>
        <v/>
      </c>
      <c r="KG174" s="265" t="str">
        <f>IF(JL174="","",SUM(JL$12:JL174)-JL174+1)</f>
        <v/>
      </c>
      <c r="KH174" s="265" t="str">
        <f>IF(JM174="","",SUM(JM$12:JM174)-JM174+1)</f>
        <v/>
      </c>
      <c r="KI174" s="265" t="str">
        <f>IF(JN174="","",SUM(JN$12:JN174)-JN174+1)</f>
        <v/>
      </c>
      <c r="KJ174" s="265" t="str">
        <f>IF(JO174="","",SUM(JO$12:JO174)-JO174+1)</f>
        <v/>
      </c>
      <c r="KK174" s="265" t="str">
        <f>IF(JP174="","",SUM(JP$12:JP174)-JP174+1)</f>
        <v/>
      </c>
      <c r="KL174" s="265" t="str">
        <f>IF(JQ174="","",SUM(JQ$12:JQ174)-JQ174+1)</f>
        <v/>
      </c>
      <c r="KN174" s="265"/>
      <c r="KO174" s="265"/>
      <c r="KP174" s="265"/>
      <c r="KQ174" s="265"/>
      <c r="KR174" s="265"/>
      <c r="KS174" s="265"/>
      <c r="KT174" s="265"/>
      <c r="KU174" s="265" t="str">
        <f t="shared" si="587"/>
        <v/>
      </c>
      <c r="KV174" s="265" t="str">
        <f t="shared" si="588"/>
        <v/>
      </c>
      <c r="KW174" s="265" t="str">
        <f t="shared" si="589"/>
        <v/>
      </c>
      <c r="KX174" s="265" t="str">
        <f t="shared" si="590"/>
        <v/>
      </c>
      <c r="KY174" s="265" t="str">
        <f t="shared" si="591"/>
        <v/>
      </c>
      <c r="KZ174" s="265" t="str">
        <f t="shared" si="592"/>
        <v/>
      </c>
      <c r="LA174" s="265" t="str">
        <f t="shared" si="593"/>
        <v/>
      </c>
      <c r="LB174" s="265" t="str">
        <f t="shared" si="594"/>
        <v/>
      </c>
      <c r="LC174" s="265" t="str">
        <f t="shared" si="595"/>
        <v/>
      </c>
      <c r="LD174" s="265" t="str">
        <f t="shared" si="596"/>
        <v/>
      </c>
      <c r="LE174" s="265" t="str">
        <f t="shared" si="597"/>
        <v/>
      </c>
      <c r="LF174" s="265" t="str">
        <f t="shared" si="598"/>
        <v/>
      </c>
      <c r="LG174" s="265" t="str">
        <f t="shared" si="599"/>
        <v/>
      </c>
    </row>
    <row r="175" spans="1:319" s="266" customFormat="1" x14ac:dyDescent="0.25">
      <c r="A175" s="248">
        <f t="shared" si="662"/>
        <v>164</v>
      </c>
      <c r="B175" s="176"/>
      <c r="C175" s="45"/>
      <c r="D175" s="45"/>
      <c r="E175" s="169"/>
      <c r="F175" s="46"/>
      <c r="G175" s="172"/>
      <c r="H175" s="54"/>
      <c r="I175" s="54"/>
      <c r="J175" s="54"/>
      <c r="K175" s="54"/>
      <c r="L175" s="248"/>
      <c r="M175" s="248"/>
      <c r="N175" s="44"/>
      <c r="O175" s="44"/>
      <c r="P175" s="43"/>
      <c r="Q175" s="43"/>
      <c r="R175" s="43"/>
      <c r="S175" s="43" t="str">
        <f t="shared" si="717"/>
        <v/>
      </c>
      <c r="T175" s="54"/>
      <c r="U175" s="54"/>
      <c r="V175" s="54"/>
      <c r="W175" s="343" t="str">
        <f t="shared" si="729"/>
        <v/>
      </c>
      <c r="X175" s="344" t="str">
        <f t="shared" si="730"/>
        <v/>
      </c>
      <c r="Y175" s="45"/>
      <c r="Z175" s="45"/>
      <c r="AA175" s="54"/>
      <c r="AB175" s="54"/>
      <c r="AC175" s="54"/>
      <c r="AD175" s="44"/>
      <c r="AE175" s="44"/>
      <c r="AF175" s="44"/>
      <c r="AG175" s="45"/>
      <c r="AH175" s="45"/>
      <c r="AI175" s="45"/>
      <c r="AJ175" s="46"/>
      <c r="AK175" s="46"/>
      <c r="AL175" s="46"/>
      <c r="AN175" s="307" t="str">
        <f t="shared" si="652"/>
        <v/>
      </c>
      <c r="AO175" s="256" t="str">
        <f t="shared" si="653"/>
        <v/>
      </c>
      <c r="AP175" s="45" t="str">
        <f t="shared" si="660"/>
        <v/>
      </c>
      <c r="AQ175" s="308" t="str">
        <f t="shared" si="663"/>
        <v/>
      </c>
      <c r="AR175" s="43" t="str">
        <f t="shared" si="654"/>
        <v/>
      </c>
      <c r="AS175" s="255"/>
      <c r="AT175" s="256" t="str">
        <f t="shared" si="655"/>
        <v/>
      </c>
      <c r="AU175" s="257" t="str">
        <f t="shared" si="719"/>
        <v/>
      </c>
      <c r="AV175" s="257" t="str">
        <f t="shared" si="719"/>
        <v/>
      </c>
      <c r="AW175" s="257" t="str">
        <f t="shared" si="719"/>
        <v/>
      </c>
      <c r="AX175" s="257" t="str">
        <f t="shared" si="719"/>
        <v/>
      </c>
      <c r="AY175" s="257" t="str">
        <f t="shared" si="719"/>
        <v/>
      </c>
      <c r="AZ175" s="257" t="str">
        <f t="shared" si="719"/>
        <v/>
      </c>
      <c r="BA175" s="257" t="str">
        <f t="shared" si="719"/>
        <v/>
      </c>
      <c r="BB175" s="257" t="str">
        <f t="shared" si="719"/>
        <v/>
      </c>
      <c r="BC175" s="257" t="str">
        <f t="shared" si="719"/>
        <v/>
      </c>
      <c r="BD175" s="257" t="str">
        <f t="shared" si="719"/>
        <v/>
      </c>
      <c r="BE175" s="257" t="str">
        <f t="shared" si="720"/>
        <v/>
      </c>
      <c r="BF175" s="257" t="str">
        <f t="shared" si="720"/>
        <v/>
      </c>
      <c r="BG175" s="257" t="str">
        <f t="shared" si="720"/>
        <v/>
      </c>
      <c r="BH175" s="257" t="str">
        <f t="shared" si="720"/>
        <v/>
      </c>
      <c r="BI175" s="257" t="str">
        <f t="shared" si="720"/>
        <v/>
      </c>
      <c r="BJ175" s="257" t="str">
        <f t="shared" si="720"/>
        <v/>
      </c>
      <c r="BK175" s="257" t="str">
        <f t="shared" si="720"/>
        <v/>
      </c>
      <c r="BL175" s="257" t="str">
        <f t="shared" si="720"/>
        <v/>
      </c>
      <c r="BM175" s="258" t="str">
        <f t="shared" si="656"/>
        <v/>
      </c>
      <c r="BN175" s="259" t="str">
        <f t="shared" si="721"/>
        <v/>
      </c>
      <c r="BO175" s="259" t="str">
        <f t="shared" si="721"/>
        <v/>
      </c>
      <c r="BP175" s="259" t="str">
        <f t="shared" si="721"/>
        <v/>
      </c>
      <c r="BQ175" s="259" t="str">
        <f t="shared" si="721"/>
        <v/>
      </c>
      <c r="BR175" s="259" t="str">
        <f t="shared" si="721"/>
        <v/>
      </c>
      <c r="BS175" s="259" t="str">
        <f t="shared" si="721"/>
        <v/>
      </c>
      <c r="BT175" s="259" t="str">
        <f t="shared" si="721"/>
        <v/>
      </c>
      <c r="BU175" s="259" t="str">
        <f t="shared" si="721"/>
        <v/>
      </c>
      <c r="BV175" s="259" t="str">
        <f t="shared" si="721"/>
        <v/>
      </c>
      <c r="BW175" s="259" t="str">
        <f t="shared" si="721"/>
        <v/>
      </c>
      <c r="BX175" s="259" t="str">
        <f t="shared" si="722"/>
        <v/>
      </c>
      <c r="BY175" s="259" t="str">
        <f t="shared" si="722"/>
        <v/>
      </c>
      <c r="BZ175" s="259" t="str">
        <f t="shared" si="722"/>
        <v/>
      </c>
      <c r="CA175" s="259" t="str">
        <f t="shared" si="722"/>
        <v/>
      </c>
      <c r="CB175" s="259" t="str">
        <f t="shared" si="722"/>
        <v/>
      </c>
      <c r="CC175" s="259" t="str">
        <f t="shared" si="722"/>
        <v/>
      </c>
      <c r="CD175" s="259" t="str">
        <f t="shared" si="722"/>
        <v/>
      </c>
      <c r="CE175" s="259" t="str">
        <f t="shared" si="722"/>
        <v/>
      </c>
      <c r="CF175" s="260" t="str">
        <f t="shared" si="657"/>
        <v/>
      </c>
      <c r="CG175" s="261" t="str">
        <f t="shared" si="723"/>
        <v/>
      </c>
      <c r="CH175" s="261" t="str">
        <f t="shared" si="723"/>
        <v/>
      </c>
      <c r="CI175" s="261" t="str">
        <f t="shared" si="723"/>
        <v/>
      </c>
      <c r="CJ175" s="261" t="str">
        <f t="shared" si="723"/>
        <v/>
      </c>
      <c r="CK175" s="261" t="str">
        <f t="shared" si="723"/>
        <v/>
      </c>
      <c r="CL175" s="261" t="str">
        <f t="shared" si="723"/>
        <v/>
      </c>
      <c r="CM175" s="261" t="str">
        <f t="shared" si="723"/>
        <v/>
      </c>
      <c r="CN175" s="261" t="str">
        <f t="shared" si="723"/>
        <v/>
      </c>
      <c r="CO175" s="261" t="str">
        <f t="shared" si="723"/>
        <v/>
      </c>
      <c r="CP175" s="261" t="str">
        <f t="shared" si="723"/>
        <v/>
      </c>
      <c r="CQ175" s="261" t="str">
        <f t="shared" si="724"/>
        <v/>
      </c>
      <c r="CR175" s="261" t="str">
        <f t="shared" si="724"/>
        <v/>
      </c>
      <c r="CS175" s="261" t="str">
        <f t="shared" si="724"/>
        <v/>
      </c>
      <c r="CT175" s="261" t="str">
        <f t="shared" si="724"/>
        <v/>
      </c>
      <c r="CU175" s="261" t="str">
        <f t="shared" si="724"/>
        <v/>
      </c>
      <c r="CV175" s="261" t="str">
        <f t="shared" si="724"/>
        <v/>
      </c>
      <c r="CW175" s="261" t="str">
        <f t="shared" si="724"/>
        <v/>
      </c>
      <c r="CX175" s="261" t="str">
        <f t="shared" si="724"/>
        <v/>
      </c>
      <c r="CY175" s="262" t="str">
        <f t="shared" si="658"/>
        <v/>
      </c>
      <c r="CZ175" s="263" t="str">
        <f t="shared" si="725"/>
        <v/>
      </c>
      <c r="DA175" s="263" t="str">
        <f t="shared" si="725"/>
        <v/>
      </c>
      <c r="DB175" s="263" t="str">
        <f t="shared" si="725"/>
        <v/>
      </c>
      <c r="DC175" s="263" t="str">
        <f t="shared" si="725"/>
        <v/>
      </c>
      <c r="DD175" s="263" t="str">
        <f t="shared" si="725"/>
        <v/>
      </c>
      <c r="DE175" s="263" t="str">
        <f t="shared" si="725"/>
        <v/>
      </c>
      <c r="DF175" s="263" t="str">
        <f t="shared" si="725"/>
        <v/>
      </c>
      <c r="DG175" s="263" t="str">
        <f t="shared" si="725"/>
        <v/>
      </c>
      <c r="DH175" s="263" t="str">
        <f t="shared" si="725"/>
        <v/>
      </c>
      <c r="DI175" s="263" t="str">
        <f t="shared" si="725"/>
        <v/>
      </c>
      <c r="DJ175" s="263" t="str">
        <f t="shared" si="726"/>
        <v/>
      </c>
      <c r="DK175" s="263" t="str">
        <f t="shared" si="726"/>
        <v/>
      </c>
      <c r="DL175" s="263" t="str">
        <f t="shared" si="726"/>
        <v/>
      </c>
      <c r="DM175" s="263" t="str">
        <f t="shared" si="726"/>
        <v/>
      </c>
      <c r="DN175" s="263" t="str">
        <f t="shared" si="726"/>
        <v/>
      </c>
      <c r="DO175" s="263" t="str">
        <f t="shared" si="726"/>
        <v/>
      </c>
      <c r="DP175" s="263" t="str">
        <f t="shared" si="726"/>
        <v/>
      </c>
      <c r="DQ175" s="263" t="str">
        <f t="shared" si="726"/>
        <v/>
      </c>
      <c r="DR175" s="264"/>
      <c r="DS175" s="257" t="str">
        <f t="shared" si="718"/>
        <v/>
      </c>
      <c r="DT175" s="257" t="str">
        <f t="shared" si="718"/>
        <v/>
      </c>
      <c r="DU175" s="257" t="str">
        <f t="shared" si="718"/>
        <v/>
      </c>
      <c r="DV175" s="257" t="str">
        <f t="shared" si="718"/>
        <v/>
      </c>
      <c r="DW175" s="257" t="str">
        <f t="shared" si="718"/>
        <v/>
      </c>
      <c r="DX175" s="257" t="str">
        <f t="shared" si="718"/>
        <v/>
      </c>
      <c r="DY175" s="257" t="str">
        <f t="shared" si="718"/>
        <v/>
      </c>
      <c r="DZ175" s="257" t="str">
        <f t="shared" si="718"/>
        <v/>
      </c>
      <c r="EA175" s="257" t="str">
        <f t="shared" si="699"/>
        <v/>
      </c>
      <c r="EB175" s="257" t="str">
        <f t="shared" si="699"/>
        <v/>
      </c>
      <c r="EC175" s="257" t="str">
        <f t="shared" si="699"/>
        <v/>
      </c>
      <c r="ED175" s="257" t="str">
        <f t="shared" si="699"/>
        <v/>
      </c>
      <c r="EE175" s="257" t="str">
        <f t="shared" si="699"/>
        <v/>
      </c>
      <c r="EF175" s="257" t="str">
        <f t="shared" si="699"/>
        <v/>
      </c>
      <c r="EG175" s="257" t="str">
        <f t="shared" si="699"/>
        <v/>
      </c>
      <c r="EH175" s="257" t="str">
        <f t="shared" si="699"/>
        <v/>
      </c>
      <c r="EI175" s="257" t="str">
        <f t="shared" si="699"/>
        <v/>
      </c>
      <c r="EJ175" s="257" t="str">
        <f t="shared" si="699"/>
        <v/>
      </c>
      <c r="EK175" s="259" t="str">
        <f t="shared" si="696"/>
        <v/>
      </c>
      <c r="EL175" s="259" t="str">
        <f t="shared" si="696"/>
        <v/>
      </c>
      <c r="EM175" s="259" t="str">
        <f t="shared" si="690"/>
        <v/>
      </c>
      <c r="EN175" s="259" t="str">
        <f t="shared" si="690"/>
        <v/>
      </c>
      <c r="EO175" s="259" t="str">
        <f t="shared" si="690"/>
        <v/>
      </c>
      <c r="EP175" s="259" t="str">
        <f t="shared" si="690"/>
        <v/>
      </c>
      <c r="EQ175" s="259" t="str">
        <f t="shared" si="690"/>
        <v/>
      </c>
      <c r="ER175" s="259" t="str">
        <f t="shared" si="690"/>
        <v/>
      </c>
      <c r="ES175" s="259" t="str">
        <f t="shared" si="691"/>
        <v/>
      </c>
      <c r="ET175" s="259" t="str">
        <f t="shared" si="692"/>
        <v/>
      </c>
      <c r="EU175" s="259" t="str">
        <f t="shared" si="692"/>
        <v/>
      </c>
      <c r="EV175" s="259" t="str">
        <f t="shared" si="692"/>
        <v/>
      </c>
      <c r="EW175" s="259" t="str">
        <f t="shared" si="692"/>
        <v/>
      </c>
      <c r="EX175" s="259" t="str">
        <f t="shared" si="692"/>
        <v/>
      </c>
      <c r="EY175" s="259" t="str">
        <f t="shared" si="692"/>
        <v/>
      </c>
      <c r="EZ175" s="259" t="str">
        <f t="shared" si="692"/>
        <v/>
      </c>
      <c r="FA175" s="259" t="str">
        <f t="shared" si="692"/>
        <v/>
      </c>
      <c r="FB175" s="259" t="str">
        <f t="shared" si="692"/>
        <v/>
      </c>
      <c r="FC175" s="261" t="str">
        <f t="shared" si="701"/>
        <v/>
      </c>
      <c r="FD175" s="261" t="str">
        <f t="shared" si="701"/>
        <v/>
      </c>
      <c r="FE175" s="261" t="str">
        <f t="shared" si="701"/>
        <v/>
      </c>
      <c r="FF175" s="261" t="str">
        <f t="shared" si="701"/>
        <v/>
      </c>
      <c r="FG175" s="261" t="str">
        <f t="shared" si="701"/>
        <v/>
      </c>
      <c r="FH175" s="261" t="str">
        <f t="shared" si="701"/>
        <v/>
      </c>
      <c r="FI175" s="261" t="str">
        <f t="shared" si="701"/>
        <v/>
      </c>
      <c r="FJ175" s="261" t="str">
        <f t="shared" si="701"/>
        <v/>
      </c>
      <c r="FK175" s="261" t="str">
        <f t="shared" si="702"/>
        <v/>
      </c>
      <c r="FL175" s="261" t="str">
        <f t="shared" si="716"/>
        <v/>
      </c>
      <c r="FM175" s="261" t="str">
        <f t="shared" si="716"/>
        <v/>
      </c>
      <c r="FN175" s="261" t="str">
        <f t="shared" si="716"/>
        <v/>
      </c>
      <c r="FO175" s="261" t="str">
        <f t="shared" si="716"/>
        <v/>
      </c>
      <c r="FP175" s="261" t="str">
        <f t="shared" si="716"/>
        <v/>
      </c>
      <c r="FQ175" s="261" t="str">
        <f t="shared" si="716"/>
        <v/>
      </c>
      <c r="FR175" s="261" t="str">
        <f t="shared" si="716"/>
        <v/>
      </c>
      <c r="FS175" s="261" t="str">
        <f t="shared" si="716"/>
        <v/>
      </c>
      <c r="FT175" s="261" t="str">
        <f t="shared" si="716"/>
        <v/>
      </c>
      <c r="FU175" s="263" t="str">
        <f t="shared" si="716"/>
        <v/>
      </c>
      <c r="FV175" s="263" t="str">
        <f t="shared" si="716"/>
        <v/>
      </c>
      <c r="FW175" s="263" t="str">
        <f t="shared" si="716"/>
        <v/>
      </c>
      <c r="FX175" s="263" t="str">
        <f t="shared" si="716"/>
        <v/>
      </c>
      <c r="FY175" s="263" t="str">
        <f t="shared" si="716"/>
        <v/>
      </c>
      <c r="FZ175" s="263" t="str">
        <f t="shared" si="700"/>
        <v/>
      </c>
      <c r="GA175" s="263" t="str">
        <f t="shared" si="700"/>
        <v/>
      </c>
      <c r="GB175" s="263" t="str">
        <f t="shared" si="700"/>
        <v/>
      </c>
      <c r="GC175" s="263" t="str">
        <f t="shared" si="700"/>
        <v/>
      </c>
      <c r="GD175" s="263" t="str">
        <f t="shared" si="693"/>
        <v/>
      </c>
      <c r="GE175" s="263" t="str">
        <f t="shared" si="693"/>
        <v/>
      </c>
      <c r="GF175" s="263" t="str">
        <f t="shared" si="693"/>
        <v/>
      </c>
      <c r="GG175" s="263" t="str">
        <f t="shared" si="693"/>
        <v/>
      </c>
      <c r="GH175" s="263" t="str">
        <f t="shared" si="693"/>
        <v/>
      </c>
      <c r="GI175" s="263" t="str">
        <f t="shared" si="693"/>
        <v/>
      </c>
      <c r="GJ175" s="263" t="str">
        <f t="shared" si="693"/>
        <v/>
      </c>
      <c r="GK175" s="263" t="str">
        <f t="shared" si="693"/>
        <v/>
      </c>
      <c r="GL175" s="263" t="str">
        <f t="shared" si="693"/>
        <v/>
      </c>
      <c r="GM175" s="265" t="str">
        <f t="shared" si="697"/>
        <v/>
      </c>
      <c r="GN175" s="265" t="str">
        <f t="shared" si="697"/>
        <v/>
      </c>
      <c r="GO175" s="265" t="str">
        <f t="shared" si="697"/>
        <v/>
      </c>
      <c r="GP175" s="265" t="str">
        <f t="shared" si="697"/>
        <v/>
      </c>
      <c r="GQ175" s="265" t="str">
        <f t="shared" si="697"/>
        <v/>
      </c>
      <c r="GR175" s="265" t="str">
        <f t="shared" si="697"/>
        <v/>
      </c>
      <c r="GS175" s="265" t="str">
        <f t="shared" si="698"/>
        <v/>
      </c>
      <c r="GT175" s="265" t="str">
        <f t="shared" si="698"/>
        <v/>
      </c>
      <c r="GU175" s="265" t="str">
        <f t="shared" si="698"/>
        <v/>
      </c>
      <c r="GV175" s="265" t="str">
        <f t="shared" si="694"/>
        <v/>
      </c>
      <c r="GW175" s="265" t="str">
        <f t="shared" si="694"/>
        <v/>
      </c>
      <c r="GX175" s="265" t="str">
        <f t="shared" si="694"/>
        <v/>
      </c>
      <c r="GY175" s="265" t="str">
        <f t="shared" si="694"/>
        <v/>
      </c>
      <c r="GZ175" s="265" t="str">
        <f t="shared" si="694"/>
        <v/>
      </c>
      <c r="HA175" s="265" t="str">
        <f t="shared" si="694"/>
        <v/>
      </c>
      <c r="HB175" s="265" t="str">
        <f t="shared" si="694"/>
        <v/>
      </c>
      <c r="HC175" s="265" t="str">
        <f t="shared" si="694"/>
        <v/>
      </c>
      <c r="HD175" s="265" t="str">
        <f t="shared" si="694"/>
        <v/>
      </c>
      <c r="HF175" s="265">
        <f t="shared" si="715"/>
        <v>164</v>
      </c>
      <c r="HG175" s="267" t="str">
        <f t="shared" si="727"/>
        <v/>
      </c>
      <c r="HH175" s="267" t="str">
        <f t="shared" si="727"/>
        <v/>
      </c>
      <c r="HI175" s="267" t="str">
        <f t="shared" si="727"/>
        <v/>
      </c>
      <c r="HJ175" s="267" t="str">
        <f t="shared" si="727"/>
        <v/>
      </c>
      <c r="HK175" s="267" t="str">
        <f t="shared" si="727"/>
        <v/>
      </c>
      <c r="HL175" s="267" t="str">
        <f t="shared" si="727"/>
        <v/>
      </c>
      <c r="HM175" s="267" t="str">
        <f t="shared" si="727"/>
        <v/>
      </c>
      <c r="HN175" s="267" t="str">
        <f t="shared" si="727"/>
        <v/>
      </c>
      <c r="HO175" s="267" t="str">
        <f t="shared" si="727"/>
        <v/>
      </c>
      <c r="HP175" s="267" t="str">
        <f t="shared" si="727"/>
        <v/>
      </c>
      <c r="HQ175" s="267" t="str">
        <f t="shared" si="728"/>
        <v/>
      </c>
      <c r="HR175" s="267" t="str">
        <f t="shared" si="728"/>
        <v/>
      </c>
      <c r="HS175" s="267" t="str">
        <f t="shared" si="728"/>
        <v/>
      </c>
      <c r="HT175" s="267" t="str">
        <f t="shared" si="728"/>
        <v/>
      </c>
      <c r="HU175" s="267" t="str">
        <f t="shared" si="728"/>
        <v/>
      </c>
      <c r="HV175" s="267" t="str">
        <f t="shared" si="728"/>
        <v/>
      </c>
      <c r="HW175" s="267" t="str">
        <f t="shared" si="728"/>
        <v/>
      </c>
      <c r="HX175" s="267" t="str">
        <f t="shared" si="728"/>
        <v/>
      </c>
      <c r="HY175" s="267" t="str">
        <f t="shared" si="728"/>
        <v/>
      </c>
      <c r="HZ175" s="267" t="str">
        <f t="shared" si="728"/>
        <v/>
      </c>
      <c r="IA175" s="264"/>
      <c r="IB175" s="267" t="str">
        <f t="shared" si="567"/>
        <v/>
      </c>
      <c r="IC175" s="267" t="str">
        <f t="shared" si="568"/>
        <v/>
      </c>
      <c r="ID175" s="267" t="str">
        <f t="shared" si="569"/>
        <v/>
      </c>
      <c r="IE175" s="267" t="str">
        <f t="shared" si="570"/>
        <v/>
      </c>
      <c r="IF175" s="267" t="str">
        <f t="shared" si="571"/>
        <v/>
      </c>
      <c r="IG175" s="267" t="str">
        <f t="shared" si="572"/>
        <v/>
      </c>
      <c r="IH175" s="267" t="str">
        <f t="shared" si="573"/>
        <v/>
      </c>
      <c r="II175" s="267" t="str">
        <f t="shared" si="574"/>
        <v/>
      </c>
      <c r="IJ175" s="267" t="str">
        <f t="shared" si="575"/>
        <v/>
      </c>
      <c r="IK175" s="267" t="str">
        <f t="shared" si="576"/>
        <v/>
      </c>
      <c r="IL175" s="267" t="str">
        <f t="shared" si="577"/>
        <v/>
      </c>
      <c r="IM175" s="267" t="str">
        <f t="shared" si="578"/>
        <v/>
      </c>
      <c r="IN175" s="267" t="str">
        <f t="shared" si="579"/>
        <v/>
      </c>
      <c r="IO175" s="267" t="str">
        <f t="shared" si="580"/>
        <v/>
      </c>
      <c r="IP175" s="267" t="str">
        <f t="shared" si="581"/>
        <v/>
      </c>
      <c r="IQ175" s="267" t="str">
        <f t="shared" si="582"/>
        <v/>
      </c>
      <c r="IR175" s="267" t="str">
        <f t="shared" si="583"/>
        <v/>
      </c>
      <c r="IS175" s="267" t="str">
        <f t="shared" si="584"/>
        <v/>
      </c>
      <c r="IT175" s="267" t="str">
        <f t="shared" si="585"/>
        <v/>
      </c>
      <c r="IU175" s="267" t="str">
        <f t="shared" si="586"/>
        <v/>
      </c>
      <c r="IV175" s="264"/>
      <c r="IW175" s="268">
        <v>110</v>
      </c>
      <c r="IX175" s="265" t="str">
        <f t="shared" si="731"/>
        <v/>
      </c>
      <c r="IY175" s="265" t="str">
        <f t="shared" si="732"/>
        <v/>
      </c>
      <c r="IZ175" s="265" t="str">
        <f t="shared" si="732"/>
        <v/>
      </c>
      <c r="JA175" s="265" t="str">
        <f t="shared" si="732"/>
        <v/>
      </c>
      <c r="JB175" s="265" t="str">
        <f t="shared" si="713"/>
        <v/>
      </c>
      <c r="JC175" s="265" t="str">
        <f t="shared" si="713"/>
        <v/>
      </c>
      <c r="JD175" s="265" t="str">
        <f t="shared" si="713"/>
        <v/>
      </c>
      <c r="JE175" s="265" t="str">
        <f t="shared" si="714"/>
        <v/>
      </c>
      <c r="JF175" s="265" t="str">
        <f t="shared" si="714"/>
        <v/>
      </c>
      <c r="JG175" s="265" t="str">
        <f t="shared" si="714"/>
        <v/>
      </c>
      <c r="JH175" s="265" t="str">
        <f t="shared" si="714"/>
        <v/>
      </c>
      <c r="JI175" s="265" t="str">
        <f t="shared" si="714"/>
        <v/>
      </c>
      <c r="JJ175" s="265" t="str">
        <f t="shared" si="714"/>
        <v/>
      </c>
      <c r="JK175" s="265" t="str">
        <f t="shared" si="714"/>
        <v/>
      </c>
      <c r="JL175" s="265" t="str">
        <f t="shared" si="714"/>
        <v/>
      </c>
      <c r="JM175" s="265" t="str">
        <f t="shared" si="714"/>
        <v/>
      </c>
      <c r="JN175" s="265" t="str">
        <f t="shared" si="714"/>
        <v/>
      </c>
      <c r="JO175" s="265" t="str">
        <f t="shared" si="714"/>
        <v/>
      </c>
      <c r="JP175" s="265" t="str">
        <f t="shared" si="714"/>
        <v/>
      </c>
      <c r="JQ175" s="265" t="str">
        <f t="shared" si="714"/>
        <v/>
      </c>
      <c r="JS175" s="265" t="str">
        <f>IF(IX175="","",SUM(IX$12:IX175)-IX175+1)</f>
        <v/>
      </c>
      <c r="JT175" s="265" t="str">
        <f>IF(IY175="","",SUM(IY$12:IY175)-IY175+1)</f>
        <v/>
      </c>
      <c r="JU175" s="265" t="str">
        <f>IF(IZ175="","",SUM(IZ$12:IZ175)-IZ175+1)</f>
        <v/>
      </c>
      <c r="JV175" s="265" t="str">
        <f>IF(JA175="","",SUM(JA$12:JA175)-JA175+1)</f>
        <v/>
      </c>
      <c r="JW175" s="265" t="str">
        <f>IF(JB175="","",SUM(JB$12:JB175)-JB175+1)</f>
        <v/>
      </c>
      <c r="JX175" s="265" t="str">
        <f>IF(JC175="","",SUM(JC$12:JC175)-JC175+1)</f>
        <v/>
      </c>
      <c r="JY175" s="265" t="str">
        <f>IF(JD175="","",SUM(JD$12:JD175)-JD175+1)</f>
        <v/>
      </c>
      <c r="JZ175" s="265" t="str">
        <f>IF(JE175="","",SUM(JE$12:JE175)-JE175+1)</f>
        <v/>
      </c>
      <c r="KA175" s="265" t="str">
        <f>IF(JF175="","",SUM(JF$12:JF175)-JF175+1)</f>
        <v/>
      </c>
      <c r="KB175" s="265" t="str">
        <f>IF(JG175="","",SUM(JG$12:JG175)-JG175+1)</f>
        <v/>
      </c>
      <c r="KC175" s="265" t="str">
        <f>IF(JH175="","",SUM(JH$12:JH175)-JH175+1)</f>
        <v/>
      </c>
      <c r="KD175" s="265" t="str">
        <f>IF(JI175="","",SUM(JI$12:JI175)-JI175+1)</f>
        <v/>
      </c>
      <c r="KE175" s="265" t="str">
        <f>IF(JJ175="","",SUM(JJ$12:JJ175)-JJ175+1)</f>
        <v/>
      </c>
      <c r="KF175" s="265" t="str">
        <f>IF(JK175="","",SUM(JK$12:JK175)-JK175+1)</f>
        <v/>
      </c>
      <c r="KG175" s="265" t="str">
        <f>IF(JL175="","",SUM(JL$12:JL175)-JL175+1)</f>
        <v/>
      </c>
      <c r="KH175" s="265" t="str">
        <f>IF(JM175="","",SUM(JM$12:JM175)-JM175+1)</f>
        <v/>
      </c>
      <c r="KI175" s="265" t="str">
        <f>IF(JN175="","",SUM(JN$12:JN175)-JN175+1)</f>
        <v/>
      </c>
      <c r="KJ175" s="265" t="str">
        <f>IF(JO175="","",SUM(JO$12:JO175)-JO175+1)</f>
        <v/>
      </c>
      <c r="KK175" s="265" t="str">
        <f>IF(JP175="","",SUM(JP$12:JP175)-JP175+1)</f>
        <v/>
      </c>
      <c r="KL175" s="265" t="str">
        <f>IF(JQ175="","",SUM(JQ$12:JQ175)-JQ175+1)</f>
        <v/>
      </c>
      <c r="KN175" s="265"/>
      <c r="KO175" s="265"/>
      <c r="KP175" s="265"/>
      <c r="KQ175" s="265"/>
      <c r="KR175" s="265"/>
      <c r="KS175" s="265"/>
      <c r="KT175" s="265"/>
      <c r="KU175" s="265" t="str">
        <f t="shared" si="587"/>
        <v/>
      </c>
      <c r="KV175" s="265" t="str">
        <f t="shared" si="588"/>
        <v/>
      </c>
      <c r="KW175" s="265" t="str">
        <f t="shared" si="589"/>
        <v/>
      </c>
      <c r="KX175" s="265" t="str">
        <f t="shared" si="590"/>
        <v/>
      </c>
      <c r="KY175" s="265" t="str">
        <f t="shared" si="591"/>
        <v/>
      </c>
      <c r="KZ175" s="265" t="str">
        <f t="shared" si="592"/>
        <v/>
      </c>
      <c r="LA175" s="265" t="str">
        <f t="shared" si="593"/>
        <v/>
      </c>
      <c r="LB175" s="265" t="str">
        <f t="shared" si="594"/>
        <v/>
      </c>
      <c r="LC175" s="265" t="str">
        <f t="shared" si="595"/>
        <v/>
      </c>
      <c r="LD175" s="265" t="str">
        <f t="shared" si="596"/>
        <v/>
      </c>
      <c r="LE175" s="265" t="str">
        <f t="shared" si="597"/>
        <v/>
      </c>
      <c r="LF175" s="265" t="str">
        <f t="shared" si="598"/>
        <v/>
      </c>
      <c r="LG175" s="265" t="str">
        <f t="shared" si="599"/>
        <v/>
      </c>
    </row>
    <row r="176" spans="1:319" s="266" customFormat="1" x14ac:dyDescent="0.25">
      <c r="A176" s="248">
        <f t="shared" si="662"/>
        <v>165</v>
      </c>
      <c r="B176" s="176"/>
      <c r="C176" s="45"/>
      <c r="D176" s="45"/>
      <c r="E176" s="169"/>
      <c r="F176" s="46"/>
      <c r="G176" s="172"/>
      <c r="H176" s="54"/>
      <c r="I176" s="54"/>
      <c r="J176" s="54"/>
      <c r="K176" s="54"/>
      <c r="L176" s="248"/>
      <c r="M176" s="248"/>
      <c r="N176" s="44"/>
      <c r="O176" s="44"/>
      <c r="P176" s="43"/>
      <c r="Q176" s="43"/>
      <c r="R176" s="43"/>
      <c r="S176" s="43" t="str">
        <f t="shared" si="717"/>
        <v/>
      </c>
      <c r="T176" s="54"/>
      <c r="U176" s="54"/>
      <c r="V176" s="54"/>
      <c r="W176" s="343" t="str">
        <f t="shared" si="729"/>
        <v/>
      </c>
      <c r="X176" s="344" t="str">
        <f t="shared" si="730"/>
        <v/>
      </c>
      <c r="Y176" s="45"/>
      <c r="Z176" s="45"/>
      <c r="AA176" s="54"/>
      <c r="AB176" s="54"/>
      <c r="AC176" s="54"/>
      <c r="AD176" s="44"/>
      <c r="AE176" s="44"/>
      <c r="AF176" s="44"/>
      <c r="AG176" s="45"/>
      <c r="AH176" s="45"/>
      <c r="AI176" s="45"/>
      <c r="AJ176" s="46"/>
      <c r="AK176" s="46"/>
      <c r="AL176" s="46"/>
      <c r="AN176" s="307" t="str">
        <f t="shared" si="652"/>
        <v/>
      </c>
      <c r="AO176" s="256" t="str">
        <f t="shared" si="653"/>
        <v/>
      </c>
      <c r="AP176" s="45" t="str">
        <f t="shared" si="660"/>
        <v/>
      </c>
      <c r="AQ176" s="308" t="str">
        <f t="shared" si="663"/>
        <v/>
      </c>
      <c r="AR176" s="43" t="str">
        <f t="shared" si="654"/>
        <v/>
      </c>
      <c r="AS176" s="255"/>
      <c r="AT176" s="256" t="str">
        <f t="shared" si="655"/>
        <v/>
      </c>
      <c r="AU176" s="257" t="str">
        <f t="shared" si="719"/>
        <v/>
      </c>
      <c r="AV176" s="257" t="str">
        <f t="shared" si="719"/>
        <v/>
      </c>
      <c r="AW176" s="257" t="str">
        <f t="shared" si="719"/>
        <v/>
      </c>
      <c r="AX176" s="257" t="str">
        <f t="shared" si="719"/>
        <v/>
      </c>
      <c r="AY176" s="257" t="str">
        <f t="shared" si="719"/>
        <v/>
      </c>
      <c r="AZ176" s="257" t="str">
        <f t="shared" si="719"/>
        <v/>
      </c>
      <c r="BA176" s="257" t="str">
        <f t="shared" si="719"/>
        <v/>
      </c>
      <c r="BB176" s="257" t="str">
        <f t="shared" si="719"/>
        <v/>
      </c>
      <c r="BC176" s="257" t="str">
        <f t="shared" si="719"/>
        <v/>
      </c>
      <c r="BD176" s="257" t="str">
        <f t="shared" si="719"/>
        <v/>
      </c>
      <c r="BE176" s="257" t="str">
        <f t="shared" si="720"/>
        <v/>
      </c>
      <c r="BF176" s="257" t="str">
        <f t="shared" si="720"/>
        <v/>
      </c>
      <c r="BG176" s="257" t="str">
        <f t="shared" si="720"/>
        <v/>
      </c>
      <c r="BH176" s="257" t="str">
        <f t="shared" si="720"/>
        <v/>
      </c>
      <c r="BI176" s="257" t="str">
        <f t="shared" si="720"/>
        <v/>
      </c>
      <c r="BJ176" s="257" t="str">
        <f t="shared" si="720"/>
        <v/>
      </c>
      <c r="BK176" s="257" t="str">
        <f t="shared" si="720"/>
        <v/>
      </c>
      <c r="BL176" s="257" t="str">
        <f t="shared" si="720"/>
        <v/>
      </c>
      <c r="BM176" s="258" t="str">
        <f t="shared" si="656"/>
        <v/>
      </c>
      <c r="BN176" s="259" t="str">
        <f t="shared" si="721"/>
        <v/>
      </c>
      <c r="BO176" s="259" t="str">
        <f t="shared" si="721"/>
        <v/>
      </c>
      <c r="BP176" s="259" t="str">
        <f t="shared" si="721"/>
        <v/>
      </c>
      <c r="BQ176" s="259" t="str">
        <f t="shared" si="721"/>
        <v/>
      </c>
      <c r="BR176" s="259" t="str">
        <f t="shared" si="721"/>
        <v/>
      </c>
      <c r="BS176" s="259" t="str">
        <f t="shared" si="721"/>
        <v/>
      </c>
      <c r="BT176" s="259" t="str">
        <f t="shared" si="721"/>
        <v/>
      </c>
      <c r="BU176" s="259" t="str">
        <f t="shared" si="721"/>
        <v/>
      </c>
      <c r="BV176" s="259" t="str">
        <f t="shared" si="721"/>
        <v/>
      </c>
      <c r="BW176" s="259" t="str">
        <f t="shared" si="721"/>
        <v/>
      </c>
      <c r="BX176" s="259" t="str">
        <f t="shared" si="722"/>
        <v/>
      </c>
      <c r="BY176" s="259" t="str">
        <f t="shared" si="722"/>
        <v/>
      </c>
      <c r="BZ176" s="259" t="str">
        <f t="shared" si="722"/>
        <v/>
      </c>
      <c r="CA176" s="259" t="str">
        <f t="shared" si="722"/>
        <v/>
      </c>
      <c r="CB176" s="259" t="str">
        <f t="shared" si="722"/>
        <v/>
      </c>
      <c r="CC176" s="259" t="str">
        <f t="shared" si="722"/>
        <v/>
      </c>
      <c r="CD176" s="259" t="str">
        <f t="shared" si="722"/>
        <v/>
      </c>
      <c r="CE176" s="259" t="str">
        <f t="shared" si="722"/>
        <v/>
      </c>
      <c r="CF176" s="260" t="str">
        <f t="shared" si="657"/>
        <v/>
      </c>
      <c r="CG176" s="261" t="str">
        <f t="shared" si="723"/>
        <v/>
      </c>
      <c r="CH176" s="261" t="str">
        <f t="shared" si="723"/>
        <v/>
      </c>
      <c r="CI176" s="261" t="str">
        <f t="shared" si="723"/>
        <v/>
      </c>
      <c r="CJ176" s="261" t="str">
        <f t="shared" si="723"/>
        <v/>
      </c>
      <c r="CK176" s="261" t="str">
        <f t="shared" si="723"/>
        <v/>
      </c>
      <c r="CL176" s="261" t="str">
        <f t="shared" si="723"/>
        <v/>
      </c>
      <c r="CM176" s="261" t="str">
        <f t="shared" si="723"/>
        <v/>
      </c>
      <c r="CN176" s="261" t="str">
        <f t="shared" si="723"/>
        <v/>
      </c>
      <c r="CO176" s="261" t="str">
        <f t="shared" si="723"/>
        <v/>
      </c>
      <c r="CP176" s="261" t="str">
        <f t="shared" si="723"/>
        <v/>
      </c>
      <c r="CQ176" s="261" t="str">
        <f t="shared" si="724"/>
        <v/>
      </c>
      <c r="CR176" s="261" t="str">
        <f t="shared" si="724"/>
        <v/>
      </c>
      <c r="CS176" s="261" t="str">
        <f t="shared" si="724"/>
        <v/>
      </c>
      <c r="CT176" s="261" t="str">
        <f t="shared" si="724"/>
        <v/>
      </c>
      <c r="CU176" s="261" t="str">
        <f t="shared" si="724"/>
        <v/>
      </c>
      <c r="CV176" s="261" t="str">
        <f t="shared" si="724"/>
        <v/>
      </c>
      <c r="CW176" s="261" t="str">
        <f t="shared" si="724"/>
        <v/>
      </c>
      <c r="CX176" s="261" t="str">
        <f t="shared" si="724"/>
        <v/>
      </c>
      <c r="CY176" s="262" t="str">
        <f t="shared" si="658"/>
        <v/>
      </c>
      <c r="CZ176" s="263" t="str">
        <f t="shared" si="725"/>
        <v/>
      </c>
      <c r="DA176" s="263" t="str">
        <f t="shared" si="725"/>
        <v/>
      </c>
      <c r="DB176" s="263" t="str">
        <f t="shared" si="725"/>
        <v/>
      </c>
      <c r="DC176" s="263" t="str">
        <f t="shared" si="725"/>
        <v/>
      </c>
      <c r="DD176" s="263" t="str">
        <f t="shared" si="725"/>
        <v/>
      </c>
      <c r="DE176" s="263" t="str">
        <f t="shared" si="725"/>
        <v/>
      </c>
      <c r="DF176" s="263" t="str">
        <f t="shared" si="725"/>
        <v/>
      </c>
      <c r="DG176" s="263" t="str">
        <f t="shared" si="725"/>
        <v/>
      </c>
      <c r="DH176" s="263" t="str">
        <f t="shared" si="725"/>
        <v/>
      </c>
      <c r="DI176" s="263" t="str">
        <f t="shared" si="725"/>
        <v/>
      </c>
      <c r="DJ176" s="263" t="str">
        <f t="shared" si="726"/>
        <v/>
      </c>
      <c r="DK176" s="263" t="str">
        <f t="shared" si="726"/>
        <v/>
      </c>
      <c r="DL176" s="263" t="str">
        <f t="shared" si="726"/>
        <v/>
      </c>
      <c r="DM176" s="263" t="str">
        <f t="shared" si="726"/>
        <v/>
      </c>
      <c r="DN176" s="263" t="str">
        <f t="shared" si="726"/>
        <v/>
      </c>
      <c r="DO176" s="263" t="str">
        <f t="shared" si="726"/>
        <v/>
      </c>
      <c r="DP176" s="263" t="str">
        <f t="shared" si="726"/>
        <v/>
      </c>
      <c r="DQ176" s="263" t="str">
        <f t="shared" si="726"/>
        <v/>
      </c>
      <c r="DR176" s="264"/>
      <c r="DS176" s="257" t="str">
        <f t="shared" si="718"/>
        <v/>
      </c>
      <c r="DT176" s="257" t="str">
        <f t="shared" si="718"/>
        <v/>
      </c>
      <c r="DU176" s="257" t="str">
        <f t="shared" si="718"/>
        <v/>
      </c>
      <c r="DV176" s="257" t="str">
        <f t="shared" si="718"/>
        <v/>
      </c>
      <c r="DW176" s="257" t="str">
        <f t="shared" si="718"/>
        <v/>
      </c>
      <c r="DX176" s="257" t="str">
        <f t="shared" si="718"/>
        <v/>
      </c>
      <c r="DY176" s="257" t="str">
        <f t="shared" si="718"/>
        <v/>
      </c>
      <c r="DZ176" s="257" t="str">
        <f t="shared" si="718"/>
        <v/>
      </c>
      <c r="EA176" s="257" t="str">
        <f t="shared" si="699"/>
        <v/>
      </c>
      <c r="EB176" s="257" t="str">
        <f t="shared" si="699"/>
        <v/>
      </c>
      <c r="EC176" s="257" t="str">
        <f t="shared" si="699"/>
        <v/>
      </c>
      <c r="ED176" s="257" t="str">
        <f t="shared" si="699"/>
        <v/>
      </c>
      <c r="EE176" s="257" t="str">
        <f t="shared" si="699"/>
        <v/>
      </c>
      <c r="EF176" s="257" t="str">
        <f t="shared" si="699"/>
        <v/>
      </c>
      <c r="EG176" s="257" t="str">
        <f t="shared" si="699"/>
        <v/>
      </c>
      <c r="EH176" s="257" t="str">
        <f t="shared" si="699"/>
        <v/>
      </c>
      <c r="EI176" s="257" t="str">
        <f t="shared" si="699"/>
        <v/>
      </c>
      <c r="EJ176" s="257" t="str">
        <f t="shared" si="699"/>
        <v/>
      </c>
      <c r="EK176" s="259" t="str">
        <f t="shared" ref="EK176:EL195" si="733">CONCATENATE(IF(LOOKUP($DR$2-1,$AT$7:$DQ$7,$AT176:$DQ176)=EK$9,LOOKUP(EK$2,$AT$7:$DQ$7,$AT176:$DQ176),""),IF(LOOKUP($DR$3-1,$AT$7:$DQ$7,$AT176:$DQ176)=EK$9,LOOKUP(EK$3,$AT$7:$DQ$7,$AT176:$DQ176),""),IF(LOOKUP($DR$4-1,$AT$7:$DQ$7,$AT176:$DQ176)=EK$9,LOOKUP(EK$4,$AT$7:$DQ$7,$AT176:$DQ176),""),IF(LOOKUP($DR$5-1,$AT$7:$DQ$7,$AT176:$DQ176)=EK$9,LOOKUP(EK$5,$AT$7:$DQ$7,$AT176:$DQ176),""))</f>
        <v/>
      </c>
      <c r="EL176" s="259" t="str">
        <f t="shared" si="733"/>
        <v/>
      </c>
      <c r="EM176" s="259" t="str">
        <f t="shared" si="690"/>
        <v/>
      </c>
      <c r="EN176" s="259" t="str">
        <f t="shared" si="690"/>
        <v/>
      </c>
      <c r="EO176" s="259" t="str">
        <f t="shared" si="690"/>
        <v/>
      </c>
      <c r="EP176" s="259" t="str">
        <f t="shared" si="690"/>
        <v/>
      </c>
      <c r="EQ176" s="259" t="str">
        <f t="shared" si="690"/>
        <v/>
      </c>
      <c r="ER176" s="259" t="str">
        <f t="shared" si="690"/>
        <v/>
      </c>
      <c r="ES176" s="259" t="str">
        <f t="shared" si="691"/>
        <v/>
      </c>
      <c r="ET176" s="259" t="str">
        <f t="shared" si="692"/>
        <v/>
      </c>
      <c r="EU176" s="259" t="str">
        <f t="shared" si="692"/>
        <v/>
      </c>
      <c r="EV176" s="259" t="str">
        <f t="shared" si="692"/>
        <v/>
      </c>
      <c r="EW176" s="259" t="str">
        <f t="shared" si="692"/>
        <v/>
      </c>
      <c r="EX176" s="259" t="str">
        <f t="shared" si="692"/>
        <v/>
      </c>
      <c r="EY176" s="259" t="str">
        <f t="shared" si="692"/>
        <v/>
      </c>
      <c r="EZ176" s="259" t="str">
        <f t="shared" si="692"/>
        <v/>
      </c>
      <c r="FA176" s="259" t="str">
        <f t="shared" si="692"/>
        <v/>
      </c>
      <c r="FB176" s="259" t="str">
        <f t="shared" si="692"/>
        <v/>
      </c>
      <c r="FC176" s="261" t="str">
        <f t="shared" si="701"/>
        <v/>
      </c>
      <c r="FD176" s="261" t="str">
        <f t="shared" si="701"/>
        <v/>
      </c>
      <c r="FE176" s="261" t="str">
        <f t="shared" si="701"/>
        <v/>
      </c>
      <c r="FF176" s="261" t="str">
        <f t="shared" si="701"/>
        <v/>
      </c>
      <c r="FG176" s="261" t="str">
        <f t="shared" si="701"/>
        <v/>
      </c>
      <c r="FH176" s="261" t="str">
        <f t="shared" si="701"/>
        <v/>
      </c>
      <c r="FI176" s="261" t="str">
        <f t="shared" si="701"/>
        <v/>
      </c>
      <c r="FJ176" s="261" t="str">
        <f t="shared" si="701"/>
        <v/>
      </c>
      <c r="FK176" s="261" t="str">
        <f t="shared" si="702"/>
        <v/>
      </c>
      <c r="FL176" s="261" t="str">
        <f t="shared" si="716"/>
        <v/>
      </c>
      <c r="FM176" s="261" t="str">
        <f t="shared" si="716"/>
        <v/>
      </c>
      <c r="FN176" s="261" t="str">
        <f t="shared" si="716"/>
        <v/>
      </c>
      <c r="FO176" s="261" t="str">
        <f t="shared" si="716"/>
        <v/>
      </c>
      <c r="FP176" s="261" t="str">
        <f t="shared" si="716"/>
        <v/>
      </c>
      <c r="FQ176" s="261" t="str">
        <f t="shared" si="716"/>
        <v/>
      </c>
      <c r="FR176" s="261" t="str">
        <f t="shared" si="716"/>
        <v/>
      </c>
      <c r="FS176" s="261" t="str">
        <f t="shared" si="716"/>
        <v/>
      </c>
      <c r="FT176" s="261" t="str">
        <f t="shared" si="716"/>
        <v/>
      </c>
      <c r="FU176" s="263" t="str">
        <f t="shared" si="716"/>
        <v/>
      </c>
      <c r="FV176" s="263" t="str">
        <f t="shared" si="716"/>
        <v/>
      </c>
      <c r="FW176" s="263" t="str">
        <f t="shared" si="716"/>
        <v/>
      </c>
      <c r="FX176" s="263" t="str">
        <f t="shared" si="716"/>
        <v/>
      </c>
      <c r="FY176" s="263" t="str">
        <f t="shared" si="716"/>
        <v/>
      </c>
      <c r="FZ176" s="263" t="str">
        <f t="shared" si="700"/>
        <v/>
      </c>
      <c r="GA176" s="263" t="str">
        <f t="shared" si="700"/>
        <v/>
      </c>
      <c r="GB176" s="263" t="str">
        <f t="shared" si="700"/>
        <v/>
      </c>
      <c r="GC176" s="263" t="str">
        <f t="shared" si="700"/>
        <v/>
      </c>
      <c r="GD176" s="263" t="str">
        <f t="shared" si="693"/>
        <v/>
      </c>
      <c r="GE176" s="263" t="str">
        <f t="shared" si="693"/>
        <v/>
      </c>
      <c r="GF176" s="263" t="str">
        <f t="shared" si="693"/>
        <v/>
      </c>
      <c r="GG176" s="263" t="str">
        <f t="shared" si="693"/>
        <v/>
      </c>
      <c r="GH176" s="263" t="str">
        <f t="shared" si="693"/>
        <v/>
      </c>
      <c r="GI176" s="263" t="str">
        <f t="shared" si="693"/>
        <v/>
      </c>
      <c r="GJ176" s="263" t="str">
        <f t="shared" si="693"/>
        <v/>
      </c>
      <c r="GK176" s="263" t="str">
        <f t="shared" si="693"/>
        <v/>
      </c>
      <c r="GL176" s="263" t="str">
        <f t="shared" si="693"/>
        <v/>
      </c>
      <c r="GM176" s="265" t="str">
        <f t="shared" si="697"/>
        <v/>
      </c>
      <c r="GN176" s="265" t="str">
        <f t="shared" si="697"/>
        <v/>
      </c>
      <c r="GO176" s="265" t="str">
        <f t="shared" si="697"/>
        <v/>
      </c>
      <c r="GP176" s="265" t="str">
        <f t="shared" si="697"/>
        <v/>
      </c>
      <c r="GQ176" s="265" t="str">
        <f t="shared" si="697"/>
        <v/>
      </c>
      <c r="GR176" s="265" t="str">
        <f t="shared" si="697"/>
        <v/>
      </c>
      <c r="GS176" s="265" t="str">
        <f t="shared" ref="GS176:GU195" si="734">CONCATENATE(IF(LOOKUP($DR$2-1,$AT$7:$DQ$7,$AT176:$DQ176)=GS$9,LOOKUP(GS$2,$AT$7:$DQ$7,$AT176:$DQ176),""),IF(LOOKUP($DR$3-1,$AT$7:$DQ$7,$AT176:$DQ176)=GS$9,LOOKUP(GS$3,$AT$7:$DQ$7,$AT176:$DQ176),""),IF(LOOKUP($DR$4-1,$AT$7:$DQ$7,$AT176:$DQ176)=GS$9,LOOKUP(GS$4,$AT$7:$DQ$7,$AT176:$DQ176),""),IF(LOOKUP($DR$5-1,$AT$7:$DQ$7,$AT176:$DQ176)=GS$9,LOOKUP(GS$5,$AT$7:$DQ$7,$AT176:$DQ176),""))</f>
        <v/>
      </c>
      <c r="GT176" s="265" t="str">
        <f t="shared" si="734"/>
        <v/>
      </c>
      <c r="GU176" s="265" t="str">
        <f t="shared" si="734"/>
        <v/>
      </c>
      <c r="GV176" s="265" t="str">
        <f t="shared" si="694"/>
        <v/>
      </c>
      <c r="GW176" s="265" t="str">
        <f t="shared" si="694"/>
        <v/>
      </c>
      <c r="GX176" s="265" t="str">
        <f t="shared" si="694"/>
        <v/>
      </c>
      <c r="GY176" s="265" t="str">
        <f t="shared" si="694"/>
        <v/>
      </c>
      <c r="GZ176" s="265" t="str">
        <f t="shared" si="694"/>
        <v/>
      </c>
      <c r="HA176" s="265" t="str">
        <f t="shared" si="694"/>
        <v/>
      </c>
      <c r="HB176" s="265" t="str">
        <f t="shared" si="694"/>
        <v/>
      </c>
      <c r="HC176" s="265" t="str">
        <f t="shared" si="694"/>
        <v/>
      </c>
      <c r="HD176" s="265" t="str">
        <f t="shared" si="694"/>
        <v/>
      </c>
      <c r="HF176" s="265">
        <f t="shared" si="715"/>
        <v>165</v>
      </c>
      <c r="HG176" s="267" t="str">
        <f t="shared" si="727"/>
        <v/>
      </c>
      <c r="HH176" s="267" t="str">
        <f t="shared" si="727"/>
        <v/>
      </c>
      <c r="HI176" s="267" t="str">
        <f t="shared" si="727"/>
        <v/>
      </c>
      <c r="HJ176" s="267" t="str">
        <f t="shared" si="727"/>
        <v/>
      </c>
      <c r="HK176" s="267" t="str">
        <f t="shared" si="727"/>
        <v/>
      </c>
      <c r="HL176" s="267" t="str">
        <f t="shared" si="727"/>
        <v/>
      </c>
      <c r="HM176" s="267" t="str">
        <f t="shared" si="727"/>
        <v/>
      </c>
      <c r="HN176" s="267" t="str">
        <f t="shared" si="727"/>
        <v/>
      </c>
      <c r="HO176" s="267" t="str">
        <f t="shared" si="727"/>
        <v/>
      </c>
      <c r="HP176" s="267" t="str">
        <f t="shared" si="727"/>
        <v/>
      </c>
      <c r="HQ176" s="267" t="str">
        <f t="shared" si="728"/>
        <v/>
      </c>
      <c r="HR176" s="267" t="str">
        <f t="shared" si="728"/>
        <v/>
      </c>
      <c r="HS176" s="267" t="str">
        <f t="shared" si="728"/>
        <v/>
      </c>
      <c r="HT176" s="267" t="str">
        <f t="shared" si="728"/>
        <v/>
      </c>
      <c r="HU176" s="267" t="str">
        <f t="shared" si="728"/>
        <v/>
      </c>
      <c r="HV176" s="267" t="str">
        <f t="shared" si="728"/>
        <v/>
      </c>
      <c r="HW176" s="267" t="str">
        <f t="shared" si="728"/>
        <v/>
      </c>
      <c r="HX176" s="267" t="str">
        <f t="shared" si="728"/>
        <v/>
      </c>
      <c r="HY176" s="267" t="str">
        <f t="shared" si="728"/>
        <v/>
      </c>
      <c r="HZ176" s="267" t="str">
        <f t="shared" si="728"/>
        <v/>
      </c>
      <c r="IA176" s="264"/>
      <c r="IB176" s="267" t="str">
        <f t="shared" si="567"/>
        <v/>
      </c>
      <c r="IC176" s="267" t="str">
        <f t="shared" si="568"/>
        <v/>
      </c>
      <c r="ID176" s="267" t="str">
        <f t="shared" si="569"/>
        <v/>
      </c>
      <c r="IE176" s="267" t="str">
        <f t="shared" si="570"/>
        <v/>
      </c>
      <c r="IF176" s="267" t="str">
        <f t="shared" si="571"/>
        <v/>
      </c>
      <c r="IG176" s="267" t="str">
        <f t="shared" si="572"/>
        <v/>
      </c>
      <c r="IH176" s="267" t="str">
        <f t="shared" si="573"/>
        <v/>
      </c>
      <c r="II176" s="267" t="str">
        <f t="shared" si="574"/>
        <v/>
      </c>
      <c r="IJ176" s="267" t="str">
        <f t="shared" si="575"/>
        <v/>
      </c>
      <c r="IK176" s="267" t="str">
        <f t="shared" si="576"/>
        <v/>
      </c>
      <c r="IL176" s="267" t="str">
        <f t="shared" si="577"/>
        <v/>
      </c>
      <c r="IM176" s="267" t="str">
        <f t="shared" si="578"/>
        <v/>
      </c>
      <c r="IN176" s="267" t="str">
        <f t="shared" si="579"/>
        <v/>
      </c>
      <c r="IO176" s="267" t="str">
        <f t="shared" si="580"/>
        <v/>
      </c>
      <c r="IP176" s="267" t="str">
        <f t="shared" si="581"/>
        <v/>
      </c>
      <c r="IQ176" s="267" t="str">
        <f t="shared" si="582"/>
        <v/>
      </c>
      <c r="IR176" s="267" t="str">
        <f t="shared" si="583"/>
        <v/>
      </c>
      <c r="IS176" s="267" t="str">
        <f t="shared" si="584"/>
        <v/>
      </c>
      <c r="IT176" s="267" t="str">
        <f t="shared" si="585"/>
        <v/>
      </c>
      <c r="IU176" s="267" t="str">
        <f t="shared" si="586"/>
        <v/>
      </c>
      <c r="IV176" s="264"/>
      <c r="IW176" s="268">
        <v>110</v>
      </c>
      <c r="IX176" s="265" t="str">
        <f t="shared" si="731"/>
        <v/>
      </c>
      <c r="IY176" s="265" t="str">
        <f t="shared" si="732"/>
        <v/>
      </c>
      <c r="IZ176" s="265" t="str">
        <f t="shared" si="732"/>
        <v/>
      </c>
      <c r="JA176" s="265" t="str">
        <f t="shared" si="732"/>
        <v/>
      </c>
      <c r="JB176" s="265" t="str">
        <f t="shared" si="713"/>
        <v/>
      </c>
      <c r="JC176" s="265" t="str">
        <f t="shared" si="713"/>
        <v/>
      </c>
      <c r="JD176" s="265" t="str">
        <f t="shared" si="713"/>
        <v/>
      </c>
      <c r="JE176" s="265" t="str">
        <f t="shared" si="714"/>
        <v/>
      </c>
      <c r="JF176" s="265" t="str">
        <f t="shared" si="714"/>
        <v/>
      </c>
      <c r="JG176" s="265" t="str">
        <f t="shared" si="714"/>
        <v/>
      </c>
      <c r="JH176" s="265" t="str">
        <f t="shared" si="714"/>
        <v/>
      </c>
      <c r="JI176" s="265" t="str">
        <f t="shared" si="714"/>
        <v/>
      </c>
      <c r="JJ176" s="265" t="str">
        <f t="shared" si="714"/>
        <v/>
      </c>
      <c r="JK176" s="265" t="str">
        <f t="shared" si="714"/>
        <v/>
      </c>
      <c r="JL176" s="265" t="str">
        <f t="shared" si="714"/>
        <v/>
      </c>
      <c r="JM176" s="265" t="str">
        <f t="shared" si="714"/>
        <v/>
      </c>
      <c r="JN176" s="265" t="str">
        <f t="shared" si="714"/>
        <v/>
      </c>
      <c r="JO176" s="265" t="str">
        <f t="shared" si="714"/>
        <v/>
      </c>
      <c r="JP176" s="265" t="str">
        <f t="shared" si="714"/>
        <v/>
      </c>
      <c r="JQ176" s="265" t="str">
        <f t="shared" si="714"/>
        <v/>
      </c>
      <c r="JS176" s="265" t="str">
        <f>IF(IX176="","",SUM(IX$12:IX176)-IX176+1)</f>
        <v/>
      </c>
      <c r="JT176" s="265" t="str">
        <f>IF(IY176="","",SUM(IY$12:IY176)-IY176+1)</f>
        <v/>
      </c>
      <c r="JU176" s="265" t="str">
        <f>IF(IZ176="","",SUM(IZ$12:IZ176)-IZ176+1)</f>
        <v/>
      </c>
      <c r="JV176" s="265" t="str">
        <f>IF(JA176="","",SUM(JA$12:JA176)-JA176+1)</f>
        <v/>
      </c>
      <c r="JW176" s="265" t="str">
        <f>IF(JB176="","",SUM(JB$12:JB176)-JB176+1)</f>
        <v/>
      </c>
      <c r="JX176" s="265" t="str">
        <f>IF(JC176="","",SUM(JC$12:JC176)-JC176+1)</f>
        <v/>
      </c>
      <c r="JY176" s="265" t="str">
        <f>IF(JD176="","",SUM(JD$12:JD176)-JD176+1)</f>
        <v/>
      </c>
      <c r="JZ176" s="265" t="str">
        <f>IF(JE176="","",SUM(JE$12:JE176)-JE176+1)</f>
        <v/>
      </c>
      <c r="KA176" s="265" t="str">
        <f>IF(JF176="","",SUM(JF$12:JF176)-JF176+1)</f>
        <v/>
      </c>
      <c r="KB176" s="265" t="str">
        <f>IF(JG176="","",SUM(JG$12:JG176)-JG176+1)</f>
        <v/>
      </c>
      <c r="KC176" s="265" t="str">
        <f>IF(JH176="","",SUM(JH$12:JH176)-JH176+1)</f>
        <v/>
      </c>
      <c r="KD176" s="265" t="str">
        <f>IF(JI176="","",SUM(JI$12:JI176)-JI176+1)</f>
        <v/>
      </c>
      <c r="KE176" s="265" t="str">
        <f>IF(JJ176="","",SUM(JJ$12:JJ176)-JJ176+1)</f>
        <v/>
      </c>
      <c r="KF176" s="265" t="str">
        <f>IF(JK176="","",SUM(JK$12:JK176)-JK176+1)</f>
        <v/>
      </c>
      <c r="KG176" s="265" t="str">
        <f>IF(JL176="","",SUM(JL$12:JL176)-JL176+1)</f>
        <v/>
      </c>
      <c r="KH176" s="265" t="str">
        <f>IF(JM176="","",SUM(JM$12:JM176)-JM176+1)</f>
        <v/>
      </c>
      <c r="KI176" s="265" t="str">
        <f>IF(JN176="","",SUM(JN$12:JN176)-JN176+1)</f>
        <v/>
      </c>
      <c r="KJ176" s="265" t="str">
        <f>IF(JO176="","",SUM(JO$12:JO176)-JO176+1)</f>
        <v/>
      </c>
      <c r="KK176" s="265" t="str">
        <f>IF(JP176="","",SUM(JP$12:JP176)-JP176+1)</f>
        <v/>
      </c>
      <c r="KL176" s="265" t="str">
        <f>IF(JQ176="","",SUM(JQ$12:JQ176)-JQ176+1)</f>
        <v/>
      </c>
      <c r="KN176" s="265"/>
      <c r="KO176" s="265"/>
      <c r="KP176" s="265"/>
      <c r="KQ176" s="265"/>
      <c r="KR176" s="265"/>
      <c r="KS176" s="265"/>
      <c r="KT176" s="265"/>
      <c r="KU176" s="265" t="str">
        <f t="shared" si="587"/>
        <v/>
      </c>
      <c r="KV176" s="265" t="str">
        <f t="shared" si="588"/>
        <v/>
      </c>
      <c r="KW176" s="265" t="str">
        <f t="shared" si="589"/>
        <v/>
      </c>
      <c r="KX176" s="265" t="str">
        <f t="shared" si="590"/>
        <v/>
      </c>
      <c r="KY176" s="265" t="str">
        <f t="shared" si="591"/>
        <v/>
      </c>
      <c r="KZ176" s="265" t="str">
        <f t="shared" si="592"/>
        <v/>
      </c>
      <c r="LA176" s="265" t="str">
        <f t="shared" si="593"/>
        <v/>
      </c>
      <c r="LB176" s="265" t="str">
        <f t="shared" si="594"/>
        <v/>
      </c>
      <c r="LC176" s="265" t="str">
        <f t="shared" si="595"/>
        <v/>
      </c>
      <c r="LD176" s="265" t="str">
        <f t="shared" si="596"/>
        <v/>
      </c>
      <c r="LE176" s="265" t="str">
        <f t="shared" si="597"/>
        <v/>
      </c>
      <c r="LF176" s="265" t="str">
        <f t="shared" si="598"/>
        <v/>
      </c>
      <c r="LG176" s="265" t="str">
        <f t="shared" si="599"/>
        <v/>
      </c>
    </row>
    <row r="177" spans="1:319" s="266" customFormat="1" x14ac:dyDescent="0.25">
      <c r="A177" s="248">
        <f t="shared" si="662"/>
        <v>166</v>
      </c>
      <c r="B177" s="176"/>
      <c r="C177" s="45"/>
      <c r="D177" s="45"/>
      <c r="E177" s="169"/>
      <c r="F177" s="46"/>
      <c r="G177" s="172"/>
      <c r="H177" s="54"/>
      <c r="I177" s="54"/>
      <c r="J177" s="54"/>
      <c r="K177" s="54"/>
      <c r="L177" s="248"/>
      <c r="M177" s="248"/>
      <c r="N177" s="44"/>
      <c r="O177" s="44"/>
      <c r="P177" s="43"/>
      <c r="Q177" s="43"/>
      <c r="R177" s="43"/>
      <c r="S177" s="43" t="str">
        <f t="shared" si="717"/>
        <v/>
      </c>
      <c r="T177" s="54"/>
      <c r="U177" s="54"/>
      <c r="V177" s="54"/>
      <c r="W177" s="343" t="str">
        <f t="shared" si="729"/>
        <v/>
      </c>
      <c r="X177" s="344" t="str">
        <f t="shared" si="730"/>
        <v/>
      </c>
      <c r="Y177" s="45"/>
      <c r="Z177" s="45"/>
      <c r="AA177" s="54"/>
      <c r="AB177" s="54"/>
      <c r="AC177" s="54"/>
      <c r="AD177" s="44"/>
      <c r="AE177" s="44"/>
      <c r="AF177" s="44"/>
      <c r="AG177" s="45"/>
      <c r="AH177" s="45"/>
      <c r="AI177" s="45"/>
      <c r="AJ177" s="46"/>
      <c r="AK177" s="46"/>
      <c r="AL177" s="46"/>
      <c r="AN177" s="307" t="str">
        <f t="shared" si="652"/>
        <v/>
      </c>
      <c r="AO177" s="256" t="str">
        <f t="shared" si="653"/>
        <v/>
      </c>
      <c r="AP177" s="45" t="str">
        <f t="shared" si="660"/>
        <v/>
      </c>
      <c r="AQ177" s="308" t="str">
        <f t="shared" si="663"/>
        <v/>
      </c>
      <c r="AR177" s="43" t="str">
        <f t="shared" si="654"/>
        <v/>
      </c>
      <c r="AS177" s="255"/>
      <c r="AT177" s="256" t="str">
        <f t="shared" si="655"/>
        <v/>
      </c>
      <c r="AU177" s="257" t="str">
        <f t="shared" si="719"/>
        <v/>
      </c>
      <c r="AV177" s="257" t="str">
        <f t="shared" si="719"/>
        <v/>
      </c>
      <c r="AW177" s="257" t="str">
        <f t="shared" si="719"/>
        <v/>
      </c>
      <c r="AX177" s="257" t="str">
        <f t="shared" si="719"/>
        <v/>
      </c>
      <c r="AY177" s="257" t="str">
        <f t="shared" si="719"/>
        <v/>
      </c>
      <c r="AZ177" s="257" t="str">
        <f t="shared" si="719"/>
        <v/>
      </c>
      <c r="BA177" s="257" t="str">
        <f t="shared" si="719"/>
        <v/>
      </c>
      <c r="BB177" s="257" t="str">
        <f t="shared" si="719"/>
        <v/>
      </c>
      <c r="BC177" s="257" t="str">
        <f t="shared" si="719"/>
        <v/>
      </c>
      <c r="BD177" s="257" t="str">
        <f t="shared" si="719"/>
        <v/>
      </c>
      <c r="BE177" s="257" t="str">
        <f t="shared" si="720"/>
        <v/>
      </c>
      <c r="BF177" s="257" t="str">
        <f t="shared" si="720"/>
        <v/>
      </c>
      <c r="BG177" s="257" t="str">
        <f t="shared" si="720"/>
        <v/>
      </c>
      <c r="BH177" s="257" t="str">
        <f t="shared" si="720"/>
        <v/>
      </c>
      <c r="BI177" s="257" t="str">
        <f t="shared" si="720"/>
        <v/>
      </c>
      <c r="BJ177" s="257" t="str">
        <f t="shared" si="720"/>
        <v/>
      </c>
      <c r="BK177" s="257" t="str">
        <f t="shared" si="720"/>
        <v/>
      </c>
      <c r="BL177" s="257" t="str">
        <f t="shared" si="720"/>
        <v/>
      </c>
      <c r="BM177" s="258" t="str">
        <f t="shared" si="656"/>
        <v/>
      </c>
      <c r="BN177" s="259" t="str">
        <f t="shared" si="721"/>
        <v/>
      </c>
      <c r="BO177" s="259" t="str">
        <f t="shared" si="721"/>
        <v/>
      </c>
      <c r="BP177" s="259" t="str">
        <f t="shared" si="721"/>
        <v/>
      </c>
      <c r="BQ177" s="259" t="str">
        <f t="shared" si="721"/>
        <v/>
      </c>
      <c r="BR177" s="259" t="str">
        <f t="shared" si="721"/>
        <v/>
      </c>
      <c r="BS177" s="259" t="str">
        <f t="shared" si="721"/>
        <v/>
      </c>
      <c r="BT177" s="259" t="str">
        <f t="shared" si="721"/>
        <v/>
      </c>
      <c r="BU177" s="259" t="str">
        <f t="shared" si="721"/>
        <v/>
      </c>
      <c r="BV177" s="259" t="str">
        <f t="shared" si="721"/>
        <v/>
      </c>
      <c r="BW177" s="259" t="str">
        <f t="shared" si="721"/>
        <v/>
      </c>
      <c r="BX177" s="259" t="str">
        <f t="shared" si="722"/>
        <v/>
      </c>
      <c r="BY177" s="259" t="str">
        <f t="shared" si="722"/>
        <v/>
      </c>
      <c r="BZ177" s="259" t="str">
        <f t="shared" si="722"/>
        <v/>
      </c>
      <c r="CA177" s="259" t="str">
        <f t="shared" si="722"/>
        <v/>
      </c>
      <c r="CB177" s="259" t="str">
        <f t="shared" si="722"/>
        <v/>
      </c>
      <c r="CC177" s="259" t="str">
        <f t="shared" si="722"/>
        <v/>
      </c>
      <c r="CD177" s="259" t="str">
        <f t="shared" si="722"/>
        <v/>
      </c>
      <c r="CE177" s="259" t="str">
        <f t="shared" si="722"/>
        <v/>
      </c>
      <c r="CF177" s="260" t="str">
        <f t="shared" si="657"/>
        <v/>
      </c>
      <c r="CG177" s="261" t="str">
        <f t="shared" si="723"/>
        <v/>
      </c>
      <c r="CH177" s="261" t="str">
        <f t="shared" si="723"/>
        <v/>
      </c>
      <c r="CI177" s="261" t="str">
        <f t="shared" si="723"/>
        <v/>
      </c>
      <c r="CJ177" s="261" t="str">
        <f t="shared" si="723"/>
        <v/>
      </c>
      <c r="CK177" s="261" t="str">
        <f t="shared" si="723"/>
        <v/>
      </c>
      <c r="CL177" s="261" t="str">
        <f t="shared" si="723"/>
        <v/>
      </c>
      <c r="CM177" s="261" t="str">
        <f t="shared" si="723"/>
        <v/>
      </c>
      <c r="CN177" s="261" t="str">
        <f t="shared" si="723"/>
        <v/>
      </c>
      <c r="CO177" s="261" t="str">
        <f t="shared" si="723"/>
        <v/>
      </c>
      <c r="CP177" s="261" t="str">
        <f t="shared" si="723"/>
        <v/>
      </c>
      <c r="CQ177" s="261" t="str">
        <f t="shared" si="724"/>
        <v/>
      </c>
      <c r="CR177" s="261" t="str">
        <f t="shared" si="724"/>
        <v/>
      </c>
      <c r="CS177" s="261" t="str">
        <f t="shared" si="724"/>
        <v/>
      </c>
      <c r="CT177" s="261" t="str">
        <f t="shared" si="724"/>
        <v/>
      </c>
      <c r="CU177" s="261" t="str">
        <f t="shared" si="724"/>
        <v/>
      </c>
      <c r="CV177" s="261" t="str">
        <f t="shared" si="724"/>
        <v/>
      </c>
      <c r="CW177" s="261" t="str">
        <f t="shared" si="724"/>
        <v/>
      </c>
      <c r="CX177" s="261" t="str">
        <f t="shared" si="724"/>
        <v/>
      </c>
      <c r="CY177" s="262" t="str">
        <f t="shared" si="658"/>
        <v/>
      </c>
      <c r="CZ177" s="263" t="str">
        <f t="shared" si="725"/>
        <v/>
      </c>
      <c r="DA177" s="263" t="str">
        <f t="shared" si="725"/>
        <v/>
      </c>
      <c r="DB177" s="263" t="str">
        <f t="shared" si="725"/>
        <v/>
      </c>
      <c r="DC177" s="263" t="str">
        <f t="shared" si="725"/>
        <v/>
      </c>
      <c r="DD177" s="263" t="str">
        <f t="shared" si="725"/>
        <v/>
      </c>
      <c r="DE177" s="263" t="str">
        <f t="shared" si="725"/>
        <v/>
      </c>
      <c r="DF177" s="263" t="str">
        <f t="shared" si="725"/>
        <v/>
      </c>
      <c r="DG177" s="263" t="str">
        <f t="shared" si="725"/>
        <v/>
      </c>
      <c r="DH177" s="263" t="str">
        <f t="shared" si="725"/>
        <v/>
      </c>
      <c r="DI177" s="263" t="str">
        <f t="shared" si="725"/>
        <v/>
      </c>
      <c r="DJ177" s="263" t="str">
        <f t="shared" si="726"/>
        <v/>
      </c>
      <c r="DK177" s="263" t="str">
        <f t="shared" si="726"/>
        <v/>
      </c>
      <c r="DL177" s="263" t="str">
        <f t="shared" si="726"/>
        <v/>
      </c>
      <c r="DM177" s="263" t="str">
        <f t="shared" si="726"/>
        <v/>
      </c>
      <c r="DN177" s="263" t="str">
        <f t="shared" si="726"/>
        <v/>
      </c>
      <c r="DO177" s="263" t="str">
        <f t="shared" si="726"/>
        <v/>
      </c>
      <c r="DP177" s="263" t="str">
        <f t="shared" si="726"/>
        <v/>
      </c>
      <c r="DQ177" s="263" t="str">
        <f t="shared" si="726"/>
        <v/>
      </c>
      <c r="DR177" s="264"/>
      <c r="DS177" s="257" t="str">
        <f t="shared" si="718"/>
        <v/>
      </c>
      <c r="DT177" s="257" t="str">
        <f t="shared" si="718"/>
        <v/>
      </c>
      <c r="DU177" s="257" t="str">
        <f t="shared" si="718"/>
        <v/>
      </c>
      <c r="DV177" s="257" t="str">
        <f t="shared" si="718"/>
        <v/>
      </c>
      <c r="DW177" s="257" t="str">
        <f t="shared" si="718"/>
        <v/>
      </c>
      <c r="DX177" s="257" t="str">
        <f t="shared" si="718"/>
        <v/>
      </c>
      <c r="DY177" s="257" t="str">
        <f t="shared" si="718"/>
        <v/>
      </c>
      <c r="DZ177" s="257" t="str">
        <f t="shared" si="718"/>
        <v/>
      </c>
      <c r="EA177" s="257" t="str">
        <f t="shared" si="699"/>
        <v/>
      </c>
      <c r="EB177" s="257" t="str">
        <f t="shared" si="699"/>
        <v/>
      </c>
      <c r="EC177" s="257" t="str">
        <f t="shared" si="699"/>
        <v/>
      </c>
      <c r="ED177" s="257" t="str">
        <f t="shared" si="699"/>
        <v/>
      </c>
      <c r="EE177" s="257" t="str">
        <f t="shared" si="699"/>
        <v/>
      </c>
      <c r="EF177" s="257" t="str">
        <f t="shared" si="699"/>
        <v/>
      </c>
      <c r="EG177" s="257" t="str">
        <f t="shared" si="699"/>
        <v/>
      </c>
      <c r="EH177" s="257" t="str">
        <f t="shared" si="699"/>
        <v/>
      </c>
      <c r="EI177" s="257" t="str">
        <f t="shared" si="699"/>
        <v/>
      </c>
      <c r="EJ177" s="257" t="str">
        <f t="shared" si="699"/>
        <v/>
      </c>
      <c r="EK177" s="259" t="str">
        <f t="shared" si="733"/>
        <v/>
      </c>
      <c r="EL177" s="259" t="str">
        <f t="shared" si="733"/>
        <v/>
      </c>
      <c r="EM177" s="259" t="str">
        <f t="shared" si="690"/>
        <v/>
      </c>
      <c r="EN177" s="259" t="str">
        <f t="shared" si="690"/>
        <v/>
      </c>
      <c r="EO177" s="259" t="str">
        <f t="shared" si="690"/>
        <v/>
      </c>
      <c r="EP177" s="259" t="str">
        <f t="shared" si="690"/>
        <v/>
      </c>
      <c r="EQ177" s="259" t="str">
        <f t="shared" si="690"/>
        <v/>
      </c>
      <c r="ER177" s="259" t="str">
        <f t="shared" si="690"/>
        <v/>
      </c>
      <c r="ES177" s="259" t="str">
        <f t="shared" si="691"/>
        <v/>
      </c>
      <c r="ET177" s="259" t="str">
        <f t="shared" si="692"/>
        <v/>
      </c>
      <c r="EU177" s="259" t="str">
        <f t="shared" si="692"/>
        <v/>
      </c>
      <c r="EV177" s="259" t="str">
        <f t="shared" si="692"/>
        <v/>
      </c>
      <c r="EW177" s="259" t="str">
        <f t="shared" si="692"/>
        <v/>
      </c>
      <c r="EX177" s="259" t="str">
        <f t="shared" si="692"/>
        <v/>
      </c>
      <c r="EY177" s="259" t="str">
        <f t="shared" si="692"/>
        <v/>
      </c>
      <c r="EZ177" s="259" t="str">
        <f t="shared" si="692"/>
        <v/>
      </c>
      <c r="FA177" s="259" t="str">
        <f t="shared" si="692"/>
        <v/>
      </c>
      <c r="FB177" s="259" t="str">
        <f t="shared" si="692"/>
        <v/>
      </c>
      <c r="FC177" s="261" t="str">
        <f t="shared" si="701"/>
        <v/>
      </c>
      <c r="FD177" s="261" t="str">
        <f t="shared" si="701"/>
        <v/>
      </c>
      <c r="FE177" s="261" t="str">
        <f t="shared" si="701"/>
        <v/>
      </c>
      <c r="FF177" s="261" t="str">
        <f t="shared" si="701"/>
        <v/>
      </c>
      <c r="FG177" s="261" t="str">
        <f t="shared" si="701"/>
        <v/>
      </c>
      <c r="FH177" s="261" t="str">
        <f t="shared" si="701"/>
        <v/>
      </c>
      <c r="FI177" s="261" t="str">
        <f t="shared" si="701"/>
        <v/>
      </c>
      <c r="FJ177" s="261" t="str">
        <f t="shared" si="701"/>
        <v/>
      </c>
      <c r="FK177" s="261" t="str">
        <f t="shared" si="702"/>
        <v/>
      </c>
      <c r="FL177" s="261" t="str">
        <f t="shared" si="716"/>
        <v/>
      </c>
      <c r="FM177" s="261" t="str">
        <f t="shared" si="716"/>
        <v/>
      </c>
      <c r="FN177" s="261" t="str">
        <f t="shared" si="716"/>
        <v/>
      </c>
      <c r="FO177" s="261" t="str">
        <f t="shared" si="716"/>
        <v/>
      </c>
      <c r="FP177" s="261" t="str">
        <f t="shared" si="716"/>
        <v/>
      </c>
      <c r="FQ177" s="261" t="str">
        <f t="shared" si="716"/>
        <v/>
      </c>
      <c r="FR177" s="261" t="str">
        <f t="shared" si="716"/>
        <v/>
      </c>
      <c r="FS177" s="261" t="str">
        <f t="shared" si="716"/>
        <v/>
      </c>
      <c r="FT177" s="261" t="str">
        <f t="shared" si="716"/>
        <v/>
      </c>
      <c r="FU177" s="263" t="str">
        <f t="shared" si="716"/>
        <v/>
      </c>
      <c r="FV177" s="263" t="str">
        <f t="shared" si="716"/>
        <v/>
      </c>
      <c r="FW177" s="263" t="str">
        <f t="shared" si="716"/>
        <v/>
      </c>
      <c r="FX177" s="263" t="str">
        <f t="shared" si="716"/>
        <v/>
      </c>
      <c r="FY177" s="263" t="str">
        <f t="shared" si="716"/>
        <v/>
      </c>
      <c r="FZ177" s="263" t="str">
        <f t="shared" si="700"/>
        <v/>
      </c>
      <c r="GA177" s="263" t="str">
        <f t="shared" si="700"/>
        <v/>
      </c>
      <c r="GB177" s="263" t="str">
        <f t="shared" si="700"/>
        <v/>
      </c>
      <c r="GC177" s="263" t="str">
        <f t="shared" si="700"/>
        <v/>
      </c>
      <c r="GD177" s="263" t="str">
        <f t="shared" si="693"/>
        <v/>
      </c>
      <c r="GE177" s="263" t="str">
        <f t="shared" si="693"/>
        <v/>
      </c>
      <c r="GF177" s="263" t="str">
        <f t="shared" si="693"/>
        <v/>
      </c>
      <c r="GG177" s="263" t="str">
        <f t="shared" si="693"/>
        <v/>
      </c>
      <c r="GH177" s="263" t="str">
        <f t="shared" si="693"/>
        <v/>
      </c>
      <c r="GI177" s="263" t="str">
        <f t="shared" si="693"/>
        <v/>
      </c>
      <c r="GJ177" s="263" t="str">
        <f t="shared" si="693"/>
        <v/>
      </c>
      <c r="GK177" s="263" t="str">
        <f t="shared" si="693"/>
        <v/>
      </c>
      <c r="GL177" s="263" t="str">
        <f t="shared" si="693"/>
        <v/>
      </c>
      <c r="GM177" s="265" t="str">
        <f t="shared" si="697"/>
        <v/>
      </c>
      <c r="GN177" s="265" t="str">
        <f t="shared" si="697"/>
        <v/>
      </c>
      <c r="GO177" s="265" t="str">
        <f t="shared" si="697"/>
        <v/>
      </c>
      <c r="GP177" s="265" t="str">
        <f t="shared" si="697"/>
        <v/>
      </c>
      <c r="GQ177" s="265" t="str">
        <f t="shared" si="697"/>
        <v/>
      </c>
      <c r="GR177" s="265" t="str">
        <f t="shared" si="697"/>
        <v/>
      </c>
      <c r="GS177" s="265" t="str">
        <f t="shared" si="734"/>
        <v/>
      </c>
      <c r="GT177" s="265" t="str">
        <f t="shared" si="734"/>
        <v/>
      </c>
      <c r="GU177" s="265" t="str">
        <f t="shared" si="734"/>
        <v/>
      </c>
      <c r="GV177" s="265" t="str">
        <f t="shared" si="694"/>
        <v/>
      </c>
      <c r="GW177" s="265" t="str">
        <f t="shared" si="694"/>
        <v/>
      </c>
      <c r="GX177" s="265" t="str">
        <f t="shared" si="694"/>
        <v/>
      </c>
      <c r="GY177" s="265" t="str">
        <f t="shared" si="694"/>
        <v/>
      </c>
      <c r="GZ177" s="265" t="str">
        <f t="shared" si="694"/>
        <v/>
      </c>
      <c r="HA177" s="265" t="str">
        <f t="shared" si="694"/>
        <v/>
      </c>
      <c r="HB177" s="265" t="str">
        <f t="shared" si="694"/>
        <v/>
      </c>
      <c r="HC177" s="265" t="str">
        <f t="shared" si="694"/>
        <v/>
      </c>
      <c r="HD177" s="265" t="str">
        <f t="shared" si="694"/>
        <v/>
      </c>
      <c r="HF177" s="265">
        <f t="shared" si="715"/>
        <v>166</v>
      </c>
      <c r="HG177" s="267" t="str">
        <f t="shared" si="727"/>
        <v/>
      </c>
      <c r="HH177" s="267" t="str">
        <f t="shared" si="727"/>
        <v/>
      </c>
      <c r="HI177" s="267" t="str">
        <f t="shared" si="727"/>
        <v/>
      </c>
      <c r="HJ177" s="267" t="str">
        <f t="shared" si="727"/>
        <v/>
      </c>
      <c r="HK177" s="267" t="str">
        <f t="shared" si="727"/>
        <v/>
      </c>
      <c r="HL177" s="267" t="str">
        <f t="shared" si="727"/>
        <v/>
      </c>
      <c r="HM177" s="267" t="str">
        <f t="shared" si="727"/>
        <v/>
      </c>
      <c r="HN177" s="267" t="str">
        <f t="shared" si="727"/>
        <v/>
      </c>
      <c r="HO177" s="267" t="str">
        <f t="shared" si="727"/>
        <v/>
      </c>
      <c r="HP177" s="267" t="str">
        <f t="shared" si="727"/>
        <v/>
      </c>
      <c r="HQ177" s="267" t="str">
        <f t="shared" si="728"/>
        <v/>
      </c>
      <c r="HR177" s="267" t="str">
        <f t="shared" si="728"/>
        <v/>
      </c>
      <c r="HS177" s="267" t="str">
        <f t="shared" si="728"/>
        <v/>
      </c>
      <c r="HT177" s="267" t="str">
        <f t="shared" si="728"/>
        <v/>
      </c>
      <c r="HU177" s="267" t="str">
        <f t="shared" si="728"/>
        <v/>
      </c>
      <c r="HV177" s="267" t="str">
        <f t="shared" si="728"/>
        <v/>
      </c>
      <c r="HW177" s="267" t="str">
        <f t="shared" si="728"/>
        <v/>
      </c>
      <c r="HX177" s="267" t="str">
        <f t="shared" si="728"/>
        <v/>
      </c>
      <c r="HY177" s="267" t="str">
        <f t="shared" si="728"/>
        <v/>
      </c>
      <c r="HZ177" s="267" t="str">
        <f t="shared" si="728"/>
        <v/>
      </c>
      <c r="IA177" s="264"/>
      <c r="IB177" s="267" t="str">
        <f t="shared" si="567"/>
        <v/>
      </c>
      <c r="IC177" s="267" t="str">
        <f t="shared" si="568"/>
        <v/>
      </c>
      <c r="ID177" s="267" t="str">
        <f t="shared" si="569"/>
        <v/>
      </c>
      <c r="IE177" s="267" t="str">
        <f t="shared" si="570"/>
        <v/>
      </c>
      <c r="IF177" s="267" t="str">
        <f t="shared" si="571"/>
        <v/>
      </c>
      <c r="IG177" s="267" t="str">
        <f t="shared" si="572"/>
        <v/>
      </c>
      <c r="IH177" s="267" t="str">
        <f t="shared" si="573"/>
        <v/>
      </c>
      <c r="II177" s="267" t="str">
        <f t="shared" si="574"/>
        <v/>
      </c>
      <c r="IJ177" s="267" t="str">
        <f t="shared" si="575"/>
        <v/>
      </c>
      <c r="IK177" s="267" t="str">
        <f t="shared" si="576"/>
        <v/>
      </c>
      <c r="IL177" s="267" t="str">
        <f t="shared" si="577"/>
        <v/>
      </c>
      <c r="IM177" s="267" t="str">
        <f t="shared" si="578"/>
        <v/>
      </c>
      <c r="IN177" s="267" t="str">
        <f t="shared" si="579"/>
        <v/>
      </c>
      <c r="IO177" s="267" t="str">
        <f t="shared" si="580"/>
        <v/>
      </c>
      <c r="IP177" s="267" t="str">
        <f t="shared" si="581"/>
        <v/>
      </c>
      <c r="IQ177" s="267" t="str">
        <f t="shared" si="582"/>
        <v/>
      </c>
      <c r="IR177" s="267" t="str">
        <f t="shared" si="583"/>
        <v/>
      </c>
      <c r="IS177" s="267" t="str">
        <f t="shared" si="584"/>
        <v/>
      </c>
      <c r="IT177" s="267" t="str">
        <f t="shared" si="585"/>
        <v/>
      </c>
      <c r="IU177" s="267" t="str">
        <f t="shared" si="586"/>
        <v/>
      </c>
      <c r="IV177" s="264"/>
      <c r="IW177" s="268">
        <v>110</v>
      </c>
      <c r="IX177" s="265" t="str">
        <f t="shared" si="731"/>
        <v/>
      </c>
      <c r="IY177" s="265" t="str">
        <f t="shared" si="732"/>
        <v/>
      </c>
      <c r="IZ177" s="265" t="str">
        <f t="shared" si="732"/>
        <v/>
      </c>
      <c r="JA177" s="265" t="str">
        <f t="shared" si="732"/>
        <v/>
      </c>
      <c r="JB177" s="265" t="str">
        <f t="shared" si="713"/>
        <v/>
      </c>
      <c r="JC177" s="265" t="str">
        <f t="shared" si="713"/>
        <v/>
      </c>
      <c r="JD177" s="265" t="str">
        <f t="shared" si="713"/>
        <v/>
      </c>
      <c r="JE177" s="265" t="str">
        <f t="shared" si="714"/>
        <v/>
      </c>
      <c r="JF177" s="265" t="str">
        <f t="shared" si="714"/>
        <v/>
      </c>
      <c r="JG177" s="265" t="str">
        <f t="shared" si="714"/>
        <v/>
      </c>
      <c r="JH177" s="265" t="str">
        <f t="shared" si="714"/>
        <v/>
      </c>
      <c r="JI177" s="265" t="str">
        <f t="shared" si="714"/>
        <v/>
      </c>
      <c r="JJ177" s="265" t="str">
        <f t="shared" si="714"/>
        <v/>
      </c>
      <c r="JK177" s="265" t="str">
        <f t="shared" si="714"/>
        <v/>
      </c>
      <c r="JL177" s="265" t="str">
        <f t="shared" si="714"/>
        <v/>
      </c>
      <c r="JM177" s="265" t="str">
        <f t="shared" si="714"/>
        <v/>
      </c>
      <c r="JN177" s="265" t="str">
        <f t="shared" si="714"/>
        <v/>
      </c>
      <c r="JO177" s="265" t="str">
        <f t="shared" si="714"/>
        <v/>
      </c>
      <c r="JP177" s="265" t="str">
        <f t="shared" si="714"/>
        <v/>
      </c>
      <c r="JQ177" s="265" t="str">
        <f t="shared" si="714"/>
        <v/>
      </c>
      <c r="JS177" s="265" t="str">
        <f>IF(IX177="","",SUM(IX$12:IX177)-IX177+1)</f>
        <v/>
      </c>
      <c r="JT177" s="265" t="str">
        <f>IF(IY177="","",SUM(IY$12:IY177)-IY177+1)</f>
        <v/>
      </c>
      <c r="JU177" s="265" t="str">
        <f>IF(IZ177="","",SUM(IZ$12:IZ177)-IZ177+1)</f>
        <v/>
      </c>
      <c r="JV177" s="265" t="str">
        <f>IF(JA177="","",SUM(JA$12:JA177)-JA177+1)</f>
        <v/>
      </c>
      <c r="JW177" s="265" t="str">
        <f>IF(JB177="","",SUM(JB$12:JB177)-JB177+1)</f>
        <v/>
      </c>
      <c r="JX177" s="265" t="str">
        <f>IF(JC177="","",SUM(JC$12:JC177)-JC177+1)</f>
        <v/>
      </c>
      <c r="JY177" s="265" t="str">
        <f>IF(JD177="","",SUM(JD$12:JD177)-JD177+1)</f>
        <v/>
      </c>
      <c r="JZ177" s="265" t="str">
        <f>IF(JE177="","",SUM(JE$12:JE177)-JE177+1)</f>
        <v/>
      </c>
      <c r="KA177" s="265" t="str">
        <f>IF(JF177="","",SUM(JF$12:JF177)-JF177+1)</f>
        <v/>
      </c>
      <c r="KB177" s="265" t="str">
        <f>IF(JG177="","",SUM(JG$12:JG177)-JG177+1)</f>
        <v/>
      </c>
      <c r="KC177" s="265" t="str">
        <f>IF(JH177="","",SUM(JH$12:JH177)-JH177+1)</f>
        <v/>
      </c>
      <c r="KD177" s="265" t="str">
        <f>IF(JI177="","",SUM(JI$12:JI177)-JI177+1)</f>
        <v/>
      </c>
      <c r="KE177" s="265" t="str">
        <f>IF(JJ177="","",SUM(JJ$12:JJ177)-JJ177+1)</f>
        <v/>
      </c>
      <c r="KF177" s="265" t="str">
        <f>IF(JK177="","",SUM(JK$12:JK177)-JK177+1)</f>
        <v/>
      </c>
      <c r="KG177" s="265" t="str">
        <f>IF(JL177="","",SUM(JL$12:JL177)-JL177+1)</f>
        <v/>
      </c>
      <c r="KH177" s="265" t="str">
        <f>IF(JM177="","",SUM(JM$12:JM177)-JM177+1)</f>
        <v/>
      </c>
      <c r="KI177" s="265" t="str">
        <f>IF(JN177="","",SUM(JN$12:JN177)-JN177+1)</f>
        <v/>
      </c>
      <c r="KJ177" s="265" t="str">
        <f>IF(JO177="","",SUM(JO$12:JO177)-JO177+1)</f>
        <v/>
      </c>
      <c r="KK177" s="265" t="str">
        <f>IF(JP177="","",SUM(JP$12:JP177)-JP177+1)</f>
        <v/>
      </c>
      <c r="KL177" s="265" t="str">
        <f>IF(JQ177="","",SUM(JQ$12:JQ177)-JQ177+1)</f>
        <v/>
      </c>
      <c r="KN177" s="265"/>
      <c r="KO177" s="265"/>
      <c r="KP177" s="265"/>
      <c r="KQ177" s="265"/>
      <c r="KR177" s="265"/>
      <c r="KS177" s="265"/>
      <c r="KT177" s="265"/>
      <c r="KU177" s="265" t="str">
        <f t="shared" si="587"/>
        <v/>
      </c>
      <c r="KV177" s="265" t="str">
        <f t="shared" si="588"/>
        <v/>
      </c>
      <c r="KW177" s="265" t="str">
        <f t="shared" si="589"/>
        <v/>
      </c>
      <c r="KX177" s="265" t="str">
        <f t="shared" si="590"/>
        <v/>
      </c>
      <c r="KY177" s="265" t="str">
        <f t="shared" si="591"/>
        <v/>
      </c>
      <c r="KZ177" s="265" t="str">
        <f t="shared" si="592"/>
        <v/>
      </c>
      <c r="LA177" s="265" t="str">
        <f t="shared" si="593"/>
        <v/>
      </c>
      <c r="LB177" s="265" t="str">
        <f t="shared" si="594"/>
        <v/>
      </c>
      <c r="LC177" s="265" t="str">
        <f t="shared" si="595"/>
        <v/>
      </c>
      <c r="LD177" s="265" t="str">
        <f t="shared" si="596"/>
        <v/>
      </c>
      <c r="LE177" s="265" t="str">
        <f t="shared" si="597"/>
        <v/>
      </c>
      <c r="LF177" s="265" t="str">
        <f t="shared" si="598"/>
        <v/>
      </c>
      <c r="LG177" s="265" t="str">
        <f t="shared" si="599"/>
        <v/>
      </c>
    </row>
    <row r="178" spans="1:319" s="266" customFormat="1" x14ac:dyDescent="0.25">
      <c r="A178" s="248">
        <f t="shared" si="662"/>
        <v>167</v>
      </c>
      <c r="B178" s="176"/>
      <c r="C178" s="45"/>
      <c r="D178" s="45"/>
      <c r="E178" s="169"/>
      <c r="F178" s="46"/>
      <c r="G178" s="172"/>
      <c r="H178" s="54"/>
      <c r="I178" s="54"/>
      <c r="J178" s="54"/>
      <c r="K178" s="54"/>
      <c r="L178" s="248"/>
      <c r="M178" s="248"/>
      <c r="N178" s="44"/>
      <c r="O178" s="44"/>
      <c r="P178" s="43"/>
      <c r="Q178" s="43"/>
      <c r="R178" s="43"/>
      <c r="S178" s="43" t="str">
        <f t="shared" si="717"/>
        <v/>
      </c>
      <c r="T178" s="54"/>
      <c r="U178" s="54"/>
      <c r="V178" s="54"/>
      <c r="W178" s="343" t="str">
        <f t="shared" si="729"/>
        <v/>
      </c>
      <c r="X178" s="344" t="str">
        <f t="shared" si="730"/>
        <v/>
      </c>
      <c r="Y178" s="45"/>
      <c r="Z178" s="45"/>
      <c r="AA178" s="54"/>
      <c r="AB178" s="54"/>
      <c r="AC178" s="54"/>
      <c r="AD178" s="44"/>
      <c r="AE178" s="44"/>
      <c r="AF178" s="44"/>
      <c r="AG178" s="45"/>
      <c r="AH178" s="45"/>
      <c r="AI178" s="45"/>
      <c r="AJ178" s="46"/>
      <c r="AK178" s="46"/>
      <c r="AL178" s="46"/>
      <c r="AN178" s="307" t="str">
        <f t="shared" si="652"/>
        <v/>
      </c>
      <c r="AO178" s="256" t="str">
        <f t="shared" si="653"/>
        <v/>
      </c>
      <c r="AP178" s="45" t="str">
        <f t="shared" si="660"/>
        <v/>
      </c>
      <c r="AQ178" s="308" t="str">
        <f t="shared" si="663"/>
        <v/>
      </c>
      <c r="AR178" s="43" t="str">
        <f t="shared" si="654"/>
        <v/>
      </c>
      <c r="AS178" s="255"/>
      <c r="AT178" s="256" t="str">
        <f t="shared" si="655"/>
        <v/>
      </c>
      <c r="AU178" s="257" t="str">
        <f t="shared" si="719"/>
        <v/>
      </c>
      <c r="AV178" s="257" t="str">
        <f t="shared" si="719"/>
        <v/>
      </c>
      <c r="AW178" s="257" t="str">
        <f t="shared" si="719"/>
        <v/>
      </c>
      <c r="AX178" s="257" t="str">
        <f t="shared" si="719"/>
        <v/>
      </c>
      <c r="AY178" s="257" t="str">
        <f t="shared" si="719"/>
        <v/>
      </c>
      <c r="AZ178" s="257" t="str">
        <f t="shared" si="719"/>
        <v/>
      </c>
      <c r="BA178" s="257" t="str">
        <f t="shared" si="719"/>
        <v/>
      </c>
      <c r="BB178" s="257" t="str">
        <f t="shared" si="719"/>
        <v/>
      </c>
      <c r="BC178" s="257" t="str">
        <f t="shared" si="719"/>
        <v/>
      </c>
      <c r="BD178" s="257" t="str">
        <f t="shared" si="719"/>
        <v/>
      </c>
      <c r="BE178" s="257" t="str">
        <f t="shared" si="720"/>
        <v/>
      </c>
      <c r="BF178" s="257" t="str">
        <f t="shared" si="720"/>
        <v/>
      </c>
      <c r="BG178" s="257" t="str">
        <f t="shared" si="720"/>
        <v/>
      </c>
      <c r="BH178" s="257" t="str">
        <f t="shared" si="720"/>
        <v/>
      </c>
      <c r="BI178" s="257" t="str">
        <f t="shared" si="720"/>
        <v/>
      </c>
      <c r="BJ178" s="257" t="str">
        <f t="shared" si="720"/>
        <v/>
      </c>
      <c r="BK178" s="257" t="str">
        <f t="shared" si="720"/>
        <v/>
      </c>
      <c r="BL178" s="257" t="str">
        <f t="shared" si="720"/>
        <v/>
      </c>
      <c r="BM178" s="258" t="str">
        <f t="shared" si="656"/>
        <v/>
      </c>
      <c r="BN178" s="259" t="str">
        <f t="shared" si="721"/>
        <v/>
      </c>
      <c r="BO178" s="259" t="str">
        <f t="shared" si="721"/>
        <v/>
      </c>
      <c r="BP178" s="259" t="str">
        <f t="shared" si="721"/>
        <v/>
      </c>
      <c r="BQ178" s="259" t="str">
        <f t="shared" si="721"/>
        <v/>
      </c>
      <c r="BR178" s="259" t="str">
        <f t="shared" si="721"/>
        <v/>
      </c>
      <c r="BS178" s="259" t="str">
        <f t="shared" si="721"/>
        <v/>
      </c>
      <c r="BT178" s="259" t="str">
        <f t="shared" si="721"/>
        <v/>
      </c>
      <c r="BU178" s="259" t="str">
        <f t="shared" si="721"/>
        <v/>
      </c>
      <c r="BV178" s="259" t="str">
        <f t="shared" si="721"/>
        <v/>
      </c>
      <c r="BW178" s="259" t="str">
        <f t="shared" si="721"/>
        <v/>
      </c>
      <c r="BX178" s="259" t="str">
        <f t="shared" si="722"/>
        <v/>
      </c>
      <c r="BY178" s="259" t="str">
        <f t="shared" si="722"/>
        <v/>
      </c>
      <c r="BZ178" s="259" t="str">
        <f t="shared" si="722"/>
        <v/>
      </c>
      <c r="CA178" s="259" t="str">
        <f t="shared" si="722"/>
        <v/>
      </c>
      <c r="CB178" s="259" t="str">
        <f t="shared" si="722"/>
        <v/>
      </c>
      <c r="CC178" s="259" t="str">
        <f t="shared" si="722"/>
        <v/>
      </c>
      <c r="CD178" s="259" t="str">
        <f t="shared" si="722"/>
        <v/>
      </c>
      <c r="CE178" s="259" t="str">
        <f t="shared" si="722"/>
        <v/>
      </c>
      <c r="CF178" s="260" t="str">
        <f t="shared" si="657"/>
        <v/>
      </c>
      <c r="CG178" s="261" t="str">
        <f t="shared" si="723"/>
        <v/>
      </c>
      <c r="CH178" s="261" t="str">
        <f t="shared" si="723"/>
        <v/>
      </c>
      <c r="CI178" s="261" t="str">
        <f t="shared" si="723"/>
        <v/>
      </c>
      <c r="CJ178" s="261" t="str">
        <f t="shared" si="723"/>
        <v/>
      </c>
      <c r="CK178" s="261" t="str">
        <f t="shared" si="723"/>
        <v/>
      </c>
      <c r="CL178" s="261" t="str">
        <f t="shared" si="723"/>
        <v/>
      </c>
      <c r="CM178" s="261" t="str">
        <f t="shared" si="723"/>
        <v/>
      </c>
      <c r="CN178" s="261" t="str">
        <f t="shared" si="723"/>
        <v/>
      </c>
      <c r="CO178" s="261" t="str">
        <f t="shared" si="723"/>
        <v/>
      </c>
      <c r="CP178" s="261" t="str">
        <f t="shared" si="723"/>
        <v/>
      </c>
      <c r="CQ178" s="261" t="str">
        <f t="shared" si="724"/>
        <v/>
      </c>
      <c r="CR178" s="261" t="str">
        <f t="shared" si="724"/>
        <v/>
      </c>
      <c r="CS178" s="261" t="str">
        <f t="shared" si="724"/>
        <v/>
      </c>
      <c r="CT178" s="261" t="str">
        <f t="shared" si="724"/>
        <v/>
      </c>
      <c r="CU178" s="261" t="str">
        <f t="shared" si="724"/>
        <v/>
      </c>
      <c r="CV178" s="261" t="str">
        <f t="shared" si="724"/>
        <v/>
      </c>
      <c r="CW178" s="261" t="str">
        <f t="shared" si="724"/>
        <v/>
      </c>
      <c r="CX178" s="261" t="str">
        <f t="shared" si="724"/>
        <v/>
      </c>
      <c r="CY178" s="262" t="str">
        <f t="shared" si="658"/>
        <v/>
      </c>
      <c r="CZ178" s="263" t="str">
        <f t="shared" si="725"/>
        <v/>
      </c>
      <c r="DA178" s="263" t="str">
        <f t="shared" si="725"/>
        <v/>
      </c>
      <c r="DB178" s="263" t="str">
        <f t="shared" si="725"/>
        <v/>
      </c>
      <c r="DC178" s="263" t="str">
        <f t="shared" si="725"/>
        <v/>
      </c>
      <c r="DD178" s="263" t="str">
        <f t="shared" si="725"/>
        <v/>
      </c>
      <c r="DE178" s="263" t="str">
        <f t="shared" si="725"/>
        <v/>
      </c>
      <c r="DF178" s="263" t="str">
        <f t="shared" si="725"/>
        <v/>
      </c>
      <c r="DG178" s="263" t="str">
        <f t="shared" si="725"/>
        <v/>
      </c>
      <c r="DH178" s="263" t="str">
        <f t="shared" si="725"/>
        <v/>
      </c>
      <c r="DI178" s="263" t="str">
        <f t="shared" si="725"/>
        <v/>
      </c>
      <c r="DJ178" s="263" t="str">
        <f t="shared" si="726"/>
        <v/>
      </c>
      <c r="DK178" s="263" t="str">
        <f t="shared" si="726"/>
        <v/>
      </c>
      <c r="DL178" s="263" t="str">
        <f t="shared" si="726"/>
        <v/>
      </c>
      <c r="DM178" s="263" t="str">
        <f t="shared" si="726"/>
        <v/>
      </c>
      <c r="DN178" s="263" t="str">
        <f t="shared" si="726"/>
        <v/>
      </c>
      <c r="DO178" s="263" t="str">
        <f t="shared" si="726"/>
        <v/>
      </c>
      <c r="DP178" s="263" t="str">
        <f t="shared" si="726"/>
        <v/>
      </c>
      <c r="DQ178" s="263" t="str">
        <f t="shared" si="726"/>
        <v/>
      </c>
      <c r="DR178" s="264"/>
      <c r="DS178" s="257" t="str">
        <f t="shared" si="718"/>
        <v/>
      </c>
      <c r="DT178" s="257" t="str">
        <f t="shared" si="718"/>
        <v/>
      </c>
      <c r="DU178" s="257" t="str">
        <f t="shared" si="718"/>
        <v/>
      </c>
      <c r="DV178" s="257" t="str">
        <f t="shared" si="718"/>
        <v/>
      </c>
      <c r="DW178" s="257" t="str">
        <f t="shared" si="718"/>
        <v/>
      </c>
      <c r="DX178" s="257" t="str">
        <f t="shared" si="718"/>
        <v/>
      </c>
      <c r="DY178" s="257" t="str">
        <f t="shared" si="718"/>
        <v/>
      </c>
      <c r="DZ178" s="257" t="str">
        <f t="shared" si="718"/>
        <v/>
      </c>
      <c r="EA178" s="257" t="str">
        <f t="shared" si="699"/>
        <v/>
      </c>
      <c r="EB178" s="257" t="str">
        <f t="shared" si="699"/>
        <v/>
      </c>
      <c r="EC178" s="257" t="str">
        <f t="shared" si="699"/>
        <v/>
      </c>
      <c r="ED178" s="257" t="str">
        <f t="shared" si="699"/>
        <v/>
      </c>
      <c r="EE178" s="257" t="str">
        <f t="shared" si="699"/>
        <v/>
      </c>
      <c r="EF178" s="257" t="str">
        <f t="shared" si="699"/>
        <v/>
      </c>
      <c r="EG178" s="257" t="str">
        <f t="shared" si="699"/>
        <v/>
      </c>
      <c r="EH178" s="257" t="str">
        <f t="shared" si="699"/>
        <v/>
      </c>
      <c r="EI178" s="257" t="str">
        <f t="shared" si="699"/>
        <v/>
      </c>
      <c r="EJ178" s="257" t="str">
        <f t="shared" si="699"/>
        <v/>
      </c>
      <c r="EK178" s="259" t="str">
        <f t="shared" si="733"/>
        <v/>
      </c>
      <c r="EL178" s="259" t="str">
        <f t="shared" si="733"/>
        <v/>
      </c>
      <c r="EM178" s="259" t="str">
        <f t="shared" si="690"/>
        <v/>
      </c>
      <c r="EN178" s="259" t="str">
        <f t="shared" si="690"/>
        <v/>
      </c>
      <c r="EO178" s="259" t="str">
        <f t="shared" si="690"/>
        <v/>
      </c>
      <c r="EP178" s="259" t="str">
        <f t="shared" si="690"/>
        <v/>
      </c>
      <c r="EQ178" s="259" t="str">
        <f t="shared" si="690"/>
        <v/>
      </c>
      <c r="ER178" s="259" t="str">
        <f t="shared" si="690"/>
        <v/>
      </c>
      <c r="ES178" s="259" t="str">
        <f t="shared" si="691"/>
        <v/>
      </c>
      <c r="ET178" s="259" t="str">
        <f t="shared" si="692"/>
        <v/>
      </c>
      <c r="EU178" s="259" t="str">
        <f t="shared" si="692"/>
        <v/>
      </c>
      <c r="EV178" s="259" t="str">
        <f t="shared" si="692"/>
        <v/>
      </c>
      <c r="EW178" s="259" t="str">
        <f t="shared" si="692"/>
        <v/>
      </c>
      <c r="EX178" s="259" t="str">
        <f t="shared" si="692"/>
        <v/>
      </c>
      <c r="EY178" s="259" t="str">
        <f t="shared" si="692"/>
        <v/>
      </c>
      <c r="EZ178" s="259" t="str">
        <f t="shared" si="692"/>
        <v/>
      </c>
      <c r="FA178" s="259" t="str">
        <f t="shared" si="692"/>
        <v/>
      </c>
      <c r="FB178" s="259" t="str">
        <f t="shared" si="692"/>
        <v/>
      </c>
      <c r="FC178" s="261" t="str">
        <f t="shared" si="701"/>
        <v/>
      </c>
      <c r="FD178" s="261" t="str">
        <f t="shared" si="701"/>
        <v/>
      </c>
      <c r="FE178" s="261" t="str">
        <f t="shared" si="701"/>
        <v/>
      </c>
      <c r="FF178" s="261" t="str">
        <f t="shared" si="701"/>
        <v/>
      </c>
      <c r="FG178" s="261" t="str">
        <f t="shared" si="701"/>
        <v/>
      </c>
      <c r="FH178" s="261" t="str">
        <f t="shared" si="701"/>
        <v/>
      </c>
      <c r="FI178" s="261" t="str">
        <f t="shared" si="701"/>
        <v/>
      </c>
      <c r="FJ178" s="261" t="str">
        <f t="shared" si="701"/>
        <v/>
      </c>
      <c r="FK178" s="261" t="str">
        <f t="shared" si="702"/>
        <v/>
      </c>
      <c r="FL178" s="261" t="str">
        <f t="shared" si="716"/>
        <v/>
      </c>
      <c r="FM178" s="261" t="str">
        <f t="shared" si="716"/>
        <v/>
      </c>
      <c r="FN178" s="261" t="str">
        <f t="shared" si="716"/>
        <v/>
      </c>
      <c r="FO178" s="261" t="str">
        <f t="shared" si="716"/>
        <v/>
      </c>
      <c r="FP178" s="261" t="str">
        <f t="shared" si="716"/>
        <v/>
      </c>
      <c r="FQ178" s="261" t="str">
        <f t="shared" si="716"/>
        <v/>
      </c>
      <c r="FR178" s="261" t="str">
        <f t="shared" si="716"/>
        <v/>
      </c>
      <c r="FS178" s="261" t="str">
        <f t="shared" si="716"/>
        <v/>
      </c>
      <c r="FT178" s="261" t="str">
        <f t="shared" si="716"/>
        <v/>
      </c>
      <c r="FU178" s="263" t="str">
        <f t="shared" si="716"/>
        <v/>
      </c>
      <c r="FV178" s="263" t="str">
        <f t="shared" si="716"/>
        <v/>
      </c>
      <c r="FW178" s="263" t="str">
        <f t="shared" si="716"/>
        <v/>
      </c>
      <c r="FX178" s="263" t="str">
        <f t="shared" si="716"/>
        <v/>
      </c>
      <c r="FY178" s="263" t="str">
        <f t="shared" si="716"/>
        <v/>
      </c>
      <c r="FZ178" s="263" t="str">
        <f t="shared" si="700"/>
        <v/>
      </c>
      <c r="GA178" s="263" t="str">
        <f t="shared" si="700"/>
        <v/>
      </c>
      <c r="GB178" s="263" t="str">
        <f t="shared" si="700"/>
        <v/>
      </c>
      <c r="GC178" s="263" t="str">
        <f t="shared" si="700"/>
        <v/>
      </c>
      <c r="GD178" s="263" t="str">
        <f t="shared" si="693"/>
        <v/>
      </c>
      <c r="GE178" s="263" t="str">
        <f t="shared" si="693"/>
        <v/>
      </c>
      <c r="GF178" s="263" t="str">
        <f t="shared" si="693"/>
        <v/>
      </c>
      <c r="GG178" s="263" t="str">
        <f t="shared" si="693"/>
        <v/>
      </c>
      <c r="GH178" s="263" t="str">
        <f t="shared" si="693"/>
        <v/>
      </c>
      <c r="GI178" s="263" t="str">
        <f t="shared" si="693"/>
        <v/>
      </c>
      <c r="GJ178" s="263" t="str">
        <f t="shared" si="693"/>
        <v/>
      </c>
      <c r="GK178" s="263" t="str">
        <f t="shared" si="693"/>
        <v/>
      </c>
      <c r="GL178" s="263" t="str">
        <f t="shared" si="693"/>
        <v/>
      </c>
      <c r="GM178" s="265" t="str">
        <f t="shared" si="697"/>
        <v/>
      </c>
      <c r="GN178" s="265" t="str">
        <f t="shared" si="697"/>
        <v/>
      </c>
      <c r="GO178" s="265" t="str">
        <f t="shared" si="697"/>
        <v/>
      </c>
      <c r="GP178" s="265" t="str">
        <f t="shared" si="697"/>
        <v/>
      </c>
      <c r="GQ178" s="265" t="str">
        <f t="shared" si="697"/>
        <v/>
      </c>
      <c r="GR178" s="265" t="str">
        <f t="shared" si="697"/>
        <v/>
      </c>
      <c r="GS178" s="265" t="str">
        <f t="shared" si="734"/>
        <v/>
      </c>
      <c r="GT178" s="265" t="str">
        <f t="shared" si="734"/>
        <v/>
      </c>
      <c r="GU178" s="265" t="str">
        <f t="shared" si="734"/>
        <v/>
      </c>
      <c r="GV178" s="265" t="str">
        <f t="shared" si="694"/>
        <v/>
      </c>
      <c r="GW178" s="265" t="str">
        <f t="shared" si="694"/>
        <v/>
      </c>
      <c r="GX178" s="265" t="str">
        <f t="shared" si="694"/>
        <v/>
      </c>
      <c r="GY178" s="265" t="str">
        <f t="shared" si="694"/>
        <v/>
      </c>
      <c r="GZ178" s="265" t="str">
        <f t="shared" si="694"/>
        <v/>
      </c>
      <c r="HA178" s="265" t="str">
        <f t="shared" si="694"/>
        <v/>
      </c>
      <c r="HB178" s="265" t="str">
        <f t="shared" si="694"/>
        <v/>
      </c>
      <c r="HC178" s="265" t="str">
        <f t="shared" si="694"/>
        <v/>
      </c>
      <c r="HD178" s="265" t="str">
        <f t="shared" si="694"/>
        <v/>
      </c>
      <c r="HF178" s="265">
        <f t="shared" si="715"/>
        <v>167</v>
      </c>
      <c r="HG178" s="267" t="str">
        <f t="shared" si="727"/>
        <v/>
      </c>
      <c r="HH178" s="267" t="str">
        <f t="shared" si="727"/>
        <v/>
      </c>
      <c r="HI178" s="267" t="str">
        <f t="shared" si="727"/>
        <v/>
      </c>
      <c r="HJ178" s="267" t="str">
        <f t="shared" si="727"/>
        <v/>
      </c>
      <c r="HK178" s="267" t="str">
        <f t="shared" si="727"/>
        <v/>
      </c>
      <c r="HL178" s="267" t="str">
        <f t="shared" si="727"/>
        <v/>
      </c>
      <c r="HM178" s="267" t="str">
        <f t="shared" si="727"/>
        <v/>
      </c>
      <c r="HN178" s="267" t="str">
        <f t="shared" si="727"/>
        <v/>
      </c>
      <c r="HO178" s="267" t="str">
        <f t="shared" si="727"/>
        <v/>
      </c>
      <c r="HP178" s="267" t="str">
        <f t="shared" si="727"/>
        <v/>
      </c>
      <c r="HQ178" s="267" t="str">
        <f t="shared" si="728"/>
        <v/>
      </c>
      <c r="HR178" s="267" t="str">
        <f t="shared" si="728"/>
        <v/>
      </c>
      <c r="HS178" s="267" t="str">
        <f t="shared" si="728"/>
        <v/>
      </c>
      <c r="HT178" s="267" t="str">
        <f t="shared" si="728"/>
        <v/>
      </c>
      <c r="HU178" s="267" t="str">
        <f t="shared" si="728"/>
        <v/>
      </c>
      <c r="HV178" s="267" t="str">
        <f t="shared" si="728"/>
        <v/>
      </c>
      <c r="HW178" s="267" t="str">
        <f t="shared" si="728"/>
        <v/>
      </c>
      <c r="HX178" s="267" t="str">
        <f t="shared" si="728"/>
        <v/>
      </c>
      <c r="HY178" s="267" t="str">
        <f t="shared" si="728"/>
        <v/>
      </c>
      <c r="HZ178" s="267" t="str">
        <f t="shared" si="728"/>
        <v/>
      </c>
      <c r="IA178" s="264"/>
      <c r="IB178" s="267" t="str">
        <f t="shared" si="567"/>
        <v/>
      </c>
      <c r="IC178" s="267" t="str">
        <f t="shared" si="568"/>
        <v/>
      </c>
      <c r="ID178" s="267" t="str">
        <f t="shared" si="569"/>
        <v/>
      </c>
      <c r="IE178" s="267" t="str">
        <f t="shared" si="570"/>
        <v/>
      </c>
      <c r="IF178" s="267" t="str">
        <f t="shared" si="571"/>
        <v/>
      </c>
      <c r="IG178" s="267" t="str">
        <f t="shared" si="572"/>
        <v/>
      </c>
      <c r="IH178" s="267" t="str">
        <f t="shared" si="573"/>
        <v/>
      </c>
      <c r="II178" s="267" t="str">
        <f t="shared" si="574"/>
        <v/>
      </c>
      <c r="IJ178" s="267" t="str">
        <f t="shared" si="575"/>
        <v/>
      </c>
      <c r="IK178" s="267" t="str">
        <f t="shared" si="576"/>
        <v/>
      </c>
      <c r="IL178" s="267" t="str">
        <f t="shared" si="577"/>
        <v/>
      </c>
      <c r="IM178" s="267" t="str">
        <f t="shared" si="578"/>
        <v/>
      </c>
      <c r="IN178" s="267" t="str">
        <f t="shared" si="579"/>
        <v/>
      </c>
      <c r="IO178" s="267" t="str">
        <f t="shared" si="580"/>
        <v/>
      </c>
      <c r="IP178" s="267" t="str">
        <f t="shared" si="581"/>
        <v/>
      </c>
      <c r="IQ178" s="267" t="str">
        <f t="shared" si="582"/>
        <v/>
      </c>
      <c r="IR178" s="267" t="str">
        <f t="shared" si="583"/>
        <v/>
      </c>
      <c r="IS178" s="267" t="str">
        <f t="shared" si="584"/>
        <v/>
      </c>
      <c r="IT178" s="267" t="str">
        <f t="shared" si="585"/>
        <v/>
      </c>
      <c r="IU178" s="267" t="str">
        <f t="shared" si="586"/>
        <v/>
      </c>
      <c r="IV178" s="264"/>
      <c r="IW178" s="268">
        <v>110</v>
      </c>
      <c r="IX178" s="265" t="str">
        <f t="shared" si="731"/>
        <v/>
      </c>
      <c r="IY178" s="265" t="str">
        <f t="shared" si="732"/>
        <v/>
      </c>
      <c r="IZ178" s="265" t="str">
        <f t="shared" si="732"/>
        <v/>
      </c>
      <c r="JA178" s="265" t="str">
        <f t="shared" si="732"/>
        <v/>
      </c>
      <c r="JB178" s="265" t="str">
        <f t="shared" si="713"/>
        <v/>
      </c>
      <c r="JC178" s="265" t="str">
        <f t="shared" si="713"/>
        <v/>
      </c>
      <c r="JD178" s="265" t="str">
        <f t="shared" si="713"/>
        <v/>
      </c>
      <c r="JE178" s="265" t="str">
        <f t="shared" si="714"/>
        <v/>
      </c>
      <c r="JF178" s="265" t="str">
        <f t="shared" si="714"/>
        <v/>
      </c>
      <c r="JG178" s="265" t="str">
        <f t="shared" si="714"/>
        <v/>
      </c>
      <c r="JH178" s="265" t="str">
        <f t="shared" si="714"/>
        <v/>
      </c>
      <c r="JI178" s="265" t="str">
        <f t="shared" si="714"/>
        <v/>
      </c>
      <c r="JJ178" s="265" t="str">
        <f t="shared" si="714"/>
        <v/>
      </c>
      <c r="JK178" s="265" t="str">
        <f t="shared" si="714"/>
        <v/>
      </c>
      <c r="JL178" s="265" t="str">
        <f t="shared" si="714"/>
        <v/>
      </c>
      <c r="JM178" s="265" t="str">
        <f t="shared" si="714"/>
        <v/>
      </c>
      <c r="JN178" s="265" t="str">
        <f t="shared" si="714"/>
        <v/>
      </c>
      <c r="JO178" s="265" t="str">
        <f t="shared" si="714"/>
        <v/>
      </c>
      <c r="JP178" s="265" t="str">
        <f t="shared" si="714"/>
        <v/>
      </c>
      <c r="JQ178" s="265" t="str">
        <f t="shared" si="714"/>
        <v/>
      </c>
      <c r="JS178" s="265" t="str">
        <f>IF(IX178="","",SUM(IX$12:IX178)-IX178+1)</f>
        <v/>
      </c>
      <c r="JT178" s="265" t="str">
        <f>IF(IY178="","",SUM(IY$12:IY178)-IY178+1)</f>
        <v/>
      </c>
      <c r="JU178" s="265" t="str">
        <f>IF(IZ178="","",SUM(IZ$12:IZ178)-IZ178+1)</f>
        <v/>
      </c>
      <c r="JV178" s="265" t="str">
        <f>IF(JA178="","",SUM(JA$12:JA178)-JA178+1)</f>
        <v/>
      </c>
      <c r="JW178" s="265" t="str">
        <f>IF(JB178="","",SUM(JB$12:JB178)-JB178+1)</f>
        <v/>
      </c>
      <c r="JX178" s="265" t="str">
        <f>IF(JC178="","",SUM(JC$12:JC178)-JC178+1)</f>
        <v/>
      </c>
      <c r="JY178" s="265" t="str">
        <f>IF(JD178="","",SUM(JD$12:JD178)-JD178+1)</f>
        <v/>
      </c>
      <c r="JZ178" s="265" t="str">
        <f>IF(JE178="","",SUM(JE$12:JE178)-JE178+1)</f>
        <v/>
      </c>
      <c r="KA178" s="265" t="str">
        <f>IF(JF178="","",SUM(JF$12:JF178)-JF178+1)</f>
        <v/>
      </c>
      <c r="KB178" s="265" t="str">
        <f>IF(JG178="","",SUM(JG$12:JG178)-JG178+1)</f>
        <v/>
      </c>
      <c r="KC178" s="265" t="str">
        <f>IF(JH178="","",SUM(JH$12:JH178)-JH178+1)</f>
        <v/>
      </c>
      <c r="KD178" s="265" t="str">
        <f>IF(JI178="","",SUM(JI$12:JI178)-JI178+1)</f>
        <v/>
      </c>
      <c r="KE178" s="265" t="str">
        <f>IF(JJ178="","",SUM(JJ$12:JJ178)-JJ178+1)</f>
        <v/>
      </c>
      <c r="KF178" s="265" t="str">
        <f>IF(JK178="","",SUM(JK$12:JK178)-JK178+1)</f>
        <v/>
      </c>
      <c r="KG178" s="265" t="str">
        <f>IF(JL178="","",SUM(JL$12:JL178)-JL178+1)</f>
        <v/>
      </c>
      <c r="KH178" s="265" t="str">
        <f>IF(JM178="","",SUM(JM$12:JM178)-JM178+1)</f>
        <v/>
      </c>
      <c r="KI178" s="265" t="str">
        <f>IF(JN178="","",SUM(JN$12:JN178)-JN178+1)</f>
        <v/>
      </c>
      <c r="KJ178" s="265" t="str">
        <f>IF(JO178="","",SUM(JO$12:JO178)-JO178+1)</f>
        <v/>
      </c>
      <c r="KK178" s="265" t="str">
        <f>IF(JP178="","",SUM(JP$12:JP178)-JP178+1)</f>
        <v/>
      </c>
      <c r="KL178" s="265" t="str">
        <f>IF(JQ178="","",SUM(JQ$12:JQ178)-JQ178+1)</f>
        <v/>
      </c>
      <c r="KN178" s="265"/>
      <c r="KO178" s="265"/>
      <c r="KP178" s="265"/>
      <c r="KQ178" s="265"/>
      <c r="KR178" s="265"/>
      <c r="KS178" s="265"/>
      <c r="KT178" s="265"/>
      <c r="KU178" s="265" t="str">
        <f t="shared" si="587"/>
        <v/>
      </c>
      <c r="KV178" s="265" t="str">
        <f t="shared" si="588"/>
        <v/>
      </c>
      <c r="KW178" s="265" t="str">
        <f t="shared" si="589"/>
        <v/>
      </c>
      <c r="KX178" s="265" t="str">
        <f t="shared" si="590"/>
        <v/>
      </c>
      <c r="KY178" s="265" t="str">
        <f t="shared" si="591"/>
        <v/>
      </c>
      <c r="KZ178" s="265" t="str">
        <f t="shared" si="592"/>
        <v/>
      </c>
      <c r="LA178" s="265" t="str">
        <f t="shared" si="593"/>
        <v/>
      </c>
      <c r="LB178" s="265" t="str">
        <f t="shared" si="594"/>
        <v/>
      </c>
      <c r="LC178" s="265" t="str">
        <f t="shared" si="595"/>
        <v/>
      </c>
      <c r="LD178" s="265" t="str">
        <f t="shared" si="596"/>
        <v/>
      </c>
      <c r="LE178" s="265" t="str">
        <f t="shared" si="597"/>
        <v/>
      </c>
      <c r="LF178" s="265" t="str">
        <f t="shared" si="598"/>
        <v/>
      </c>
      <c r="LG178" s="265" t="str">
        <f t="shared" si="599"/>
        <v/>
      </c>
    </row>
    <row r="179" spans="1:319" s="266" customFormat="1" x14ac:dyDescent="0.25">
      <c r="A179" s="248">
        <f t="shared" si="662"/>
        <v>168</v>
      </c>
      <c r="B179" s="176"/>
      <c r="C179" s="45"/>
      <c r="D179" s="45"/>
      <c r="E179" s="169"/>
      <c r="F179" s="46"/>
      <c r="G179" s="172"/>
      <c r="H179" s="54"/>
      <c r="I179" s="54"/>
      <c r="J179" s="54"/>
      <c r="K179" s="54"/>
      <c r="L179" s="248"/>
      <c r="M179" s="248"/>
      <c r="N179" s="44"/>
      <c r="O179" s="44"/>
      <c r="P179" s="43"/>
      <c r="Q179" s="43"/>
      <c r="R179" s="43"/>
      <c r="S179" s="43" t="str">
        <f t="shared" si="717"/>
        <v/>
      </c>
      <c r="T179" s="54"/>
      <c r="U179" s="54"/>
      <c r="V179" s="54"/>
      <c r="W179" s="343" t="str">
        <f t="shared" si="729"/>
        <v/>
      </c>
      <c r="X179" s="344" t="str">
        <f t="shared" si="730"/>
        <v/>
      </c>
      <c r="Y179" s="45"/>
      <c r="Z179" s="45"/>
      <c r="AA179" s="54"/>
      <c r="AB179" s="54"/>
      <c r="AC179" s="54"/>
      <c r="AD179" s="44"/>
      <c r="AE179" s="44"/>
      <c r="AF179" s="44"/>
      <c r="AG179" s="45"/>
      <c r="AH179" s="45"/>
      <c r="AI179" s="45"/>
      <c r="AJ179" s="46"/>
      <c r="AK179" s="46"/>
      <c r="AL179" s="46"/>
      <c r="AN179" s="307" t="str">
        <f t="shared" si="652"/>
        <v/>
      </c>
      <c r="AO179" s="256" t="str">
        <f t="shared" si="653"/>
        <v/>
      </c>
      <c r="AP179" s="45" t="str">
        <f t="shared" si="660"/>
        <v/>
      </c>
      <c r="AQ179" s="308" t="str">
        <f t="shared" si="663"/>
        <v/>
      </c>
      <c r="AR179" s="43" t="str">
        <f t="shared" si="654"/>
        <v/>
      </c>
      <c r="AS179" s="255"/>
      <c r="AT179" s="256" t="str">
        <f t="shared" si="655"/>
        <v/>
      </c>
      <c r="AU179" s="257" t="str">
        <f t="shared" si="719"/>
        <v/>
      </c>
      <c r="AV179" s="257" t="str">
        <f t="shared" si="719"/>
        <v/>
      </c>
      <c r="AW179" s="257" t="str">
        <f t="shared" si="719"/>
        <v/>
      </c>
      <c r="AX179" s="257" t="str">
        <f t="shared" si="719"/>
        <v/>
      </c>
      <c r="AY179" s="257" t="str">
        <f t="shared" si="719"/>
        <v/>
      </c>
      <c r="AZ179" s="257" t="str">
        <f t="shared" si="719"/>
        <v/>
      </c>
      <c r="BA179" s="257" t="str">
        <f t="shared" si="719"/>
        <v/>
      </c>
      <c r="BB179" s="257" t="str">
        <f t="shared" si="719"/>
        <v/>
      </c>
      <c r="BC179" s="257" t="str">
        <f t="shared" si="719"/>
        <v/>
      </c>
      <c r="BD179" s="257" t="str">
        <f t="shared" si="719"/>
        <v/>
      </c>
      <c r="BE179" s="257" t="str">
        <f t="shared" si="720"/>
        <v/>
      </c>
      <c r="BF179" s="257" t="str">
        <f t="shared" si="720"/>
        <v/>
      </c>
      <c r="BG179" s="257" t="str">
        <f t="shared" si="720"/>
        <v/>
      </c>
      <c r="BH179" s="257" t="str">
        <f t="shared" si="720"/>
        <v/>
      </c>
      <c r="BI179" s="257" t="str">
        <f t="shared" si="720"/>
        <v/>
      </c>
      <c r="BJ179" s="257" t="str">
        <f t="shared" si="720"/>
        <v/>
      </c>
      <c r="BK179" s="257" t="str">
        <f t="shared" si="720"/>
        <v/>
      </c>
      <c r="BL179" s="257" t="str">
        <f t="shared" si="720"/>
        <v/>
      </c>
      <c r="BM179" s="258" t="str">
        <f t="shared" si="656"/>
        <v/>
      </c>
      <c r="BN179" s="259" t="str">
        <f t="shared" si="721"/>
        <v/>
      </c>
      <c r="BO179" s="259" t="str">
        <f t="shared" si="721"/>
        <v/>
      </c>
      <c r="BP179" s="259" t="str">
        <f t="shared" si="721"/>
        <v/>
      </c>
      <c r="BQ179" s="259" t="str">
        <f t="shared" si="721"/>
        <v/>
      </c>
      <c r="BR179" s="259" t="str">
        <f t="shared" si="721"/>
        <v/>
      </c>
      <c r="BS179" s="259" t="str">
        <f t="shared" si="721"/>
        <v/>
      </c>
      <c r="BT179" s="259" t="str">
        <f t="shared" si="721"/>
        <v/>
      </c>
      <c r="BU179" s="259" t="str">
        <f t="shared" si="721"/>
        <v/>
      </c>
      <c r="BV179" s="259" t="str">
        <f t="shared" si="721"/>
        <v/>
      </c>
      <c r="BW179" s="259" t="str">
        <f t="shared" si="721"/>
        <v/>
      </c>
      <c r="BX179" s="259" t="str">
        <f t="shared" si="722"/>
        <v/>
      </c>
      <c r="BY179" s="259" t="str">
        <f t="shared" si="722"/>
        <v/>
      </c>
      <c r="BZ179" s="259" t="str">
        <f t="shared" si="722"/>
        <v/>
      </c>
      <c r="CA179" s="259" t="str">
        <f t="shared" si="722"/>
        <v/>
      </c>
      <c r="CB179" s="259" t="str">
        <f t="shared" si="722"/>
        <v/>
      </c>
      <c r="CC179" s="259" t="str">
        <f t="shared" si="722"/>
        <v/>
      </c>
      <c r="CD179" s="259" t="str">
        <f t="shared" si="722"/>
        <v/>
      </c>
      <c r="CE179" s="259" t="str">
        <f t="shared" si="722"/>
        <v/>
      </c>
      <c r="CF179" s="260" t="str">
        <f t="shared" si="657"/>
        <v/>
      </c>
      <c r="CG179" s="261" t="str">
        <f t="shared" si="723"/>
        <v/>
      </c>
      <c r="CH179" s="261" t="str">
        <f t="shared" si="723"/>
        <v/>
      </c>
      <c r="CI179" s="261" t="str">
        <f t="shared" si="723"/>
        <v/>
      </c>
      <c r="CJ179" s="261" t="str">
        <f t="shared" si="723"/>
        <v/>
      </c>
      <c r="CK179" s="261" t="str">
        <f t="shared" si="723"/>
        <v/>
      </c>
      <c r="CL179" s="261" t="str">
        <f t="shared" si="723"/>
        <v/>
      </c>
      <c r="CM179" s="261" t="str">
        <f t="shared" si="723"/>
        <v/>
      </c>
      <c r="CN179" s="261" t="str">
        <f t="shared" si="723"/>
        <v/>
      </c>
      <c r="CO179" s="261" t="str">
        <f t="shared" si="723"/>
        <v/>
      </c>
      <c r="CP179" s="261" t="str">
        <f t="shared" si="723"/>
        <v/>
      </c>
      <c r="CQ179" s="261" t="str">
        <f t="shared" si="724"/>
        <v/>
      </c>
      <c r="CR179" s="261" t="str">
        <f t="shared" si="724"/>
        <v/>
      </c>
      <c r="CS179" s="261" t="str">
        <f t="shared" si="724"/>
        <v/>
      </c>
      <c r="CT179" s="261" t="str">
        <f t="shared" si="724"/>
        <v/>
      </c>
      <c r="CU179" s="261" t="str">
        <f t="shared" si="724"/>
        <v/>
      </c>
      <c r="CV179" s="261" t="str">
        <f t="shared" si="724"/>
        <v/>
      </c>
      <c r="CW179" s="261" t="str">
        <f t="shared" si="724"/>
        <v/>
      </c>
      <c r="CX179" s="261" t="str">
        <f t="shared" si="724"/>
        <v/>
      </c>
      <c r="CY179" s="262" t="str">
        <f t="shared" si="658"/>
        <v/>
      </c>
      <c r="CZ179" s="263" t="str">
        <f t="shared" si="725"/>
        <v/>
      </c>
      <c r="DA179" s="263" t="str">
        <f t="shared" si="725"/>
        <v/>
      </c>
      <c r="DB179" s="263" t="str">
        <f t="shared" si="725"/>
        <v/>
      </c>
      <c r="DC179" s="263" t="str">
        <f t="shared" si="725"/>
        <v/>
      </c>
      <c r="DD179" s="263" t="str">
        <f t="shared" si="725"/>
        <v/>
      </c>
      <c r="DE179" s="263" t="str">
        <f t="shared" si="725"/>
        <v/>
      </c>
      <c r="DF179" s="263" t="str">
        <f t="shared" si="725"/>
        <v/>
      </c>
      <c r="DG179" s="263" t="str">
        <f t="shared" si="725"/>
        <v/>
      </c>
      <c r="DH179" s="263" t="str">
        <f t="shared" si="725"/>
        <v/>
      </c>
      <c r="DI179" s="263" t="str">
        <f t="shared" si="725"/>
        <v/>
      </c>
      <c r="DJ179" s="263" t="str">
        <f t="shared" si="726"/>
        <v/>
      </c>
      <c r="DK179" s="263" t="str">
        <f t="shared" si="726"/>
        <v/>
      </c>
      <c r="DL179" s="263" t="str">
        <f t="shared" si="726"/>
        <v/>
      </c>
      <c r="DM179" s="263" t="str">
        <f t="shared" si="726"/>
        <v/>
      </c>
      <c r="DN179" s="263" t="str">
        <f t="shared" si="726"/>
        <v/>
      </c>
      <c r="DO179" s="263" t="str">
        <f t="shared" si="726"/>
        <v/>
      </c>
      <c r="DP179" s="263" t="str">
        <f t="shared" si="726"/>
        <v/>
      </c>
      <c r="DQ179" s="263" t="str">
        <f t="shared" si="726"/>
        <v/>
      </c>
      <c r="DR179" s="264"/>
      <c r="DS179" s="257" t="str">
        <f t="shared" si="718"/>
        <v/>
      </c>
      <c r="DT179" s="257" t="str">
        <f t="shared" si="718"/>
        <v/>
      </c>
      <c r="DU179" s="257" t="str">
        <f t="shared" si="718"/>
        <v/>
      </c>
      <c r="DV179" s="257" t="str">
        <f t="shared" si="718"/>
        <v/>
      </c>
      <c r="DW179" s="257" t="str">
        <f t="shared" si="718"/>
        <v/>
      </c>
      <c r="DX179" s="257" t="str">
        <f t="shared" si="718"/>
        <v/>
      </c>
      <c r="DY179" s="257" t="str">
        <f t="shared" si="718"/>
        <v/>
      </c>
      <c r="DZ179" s="257" t="str">
        <f t="shared" si="718"/>
        <v/>
      </c>
      <c r="EA179" s="257" t="str">
        <f t="shared" si="699"/>
        <v/>
      </c>
      <c r="EB179" s="257" t="str">
        <f t="shared" si="699"/>
        <v/>
      </c>
      <c r="EC179" s="257" t="str">
        <f t="shared" si="699"/>
        <v/>
      </c>
      <c r="ED179" s="257" t="str">
        <f t="shared" si="699"/>
        <v/>
      </c>
      <c r="EE179" s="257" t="str">
        <f t="shared" si="699"/>
        <v/>
      </c>
      <c r="EF179" s="257" t="str">
        <f t="shared" si="699"/>
        <v/>
      </c>
      <c r="EG179" s="257" t="str">
        <f t="shared" si="699"/>
        <v/>
      </c>
      <c r="EH179" s="257" t="str">
        <f t="shared" si="699"/>
        <v/>
      </c>
      <c r="EI179" s="257" t="str">
        <f t="shared" si="699"/>
        <v/>
      </c>
      <c r="EJ179" s="257" t="str">
        <f t="shared" si="699"/>
        <v/>
      </c>
      <c r="EK179" s="259" t="str">
        <f t="shared" si="733"/>
        <v/>
      </c>
      <c r="EL179" s="259" t="str">
        <f t="shared" si="733"/>
        <v/>
      </c>
      <c r="EM179" s="259" t="str">
        <f t="shared" si="690"/>
        <v/>
      </c>
      <c r="EN179" s="259" t="str">
        <f t="shared" si="690"/>
        <v/>
      </c>
      <c r="EO179" s="259" t="str">
        <f t="shared" si="690"/>
        <v/>
      </c>
      <c r="EP179" s="259" t="str">
        <f t="shared" si="690"/>
        <v/>
      </c>
      <c r="EQ179" s="259" t="str">
        <f t="shared" si="690"/>
        <v/>
      </c>
      <c r="ER179" s="259" t="str">
        <f t="shared" si="690"/>
        <v/>
      </c>
      <c r="ES179" s="259" t="str">
        <f t="shared" si="691"/>
        <v/>
      </c>
      <c r="ET179" s="259" t="str">
        <f t="shared" si="692"/>
        <v/>
      </c>
      <c r="EU179" s="259" t="str">
        <f t="shared" si="692"/>
        <v/>
      </c>
      <c r="EV179" s="259" t="str">
        <f t="shared" si="692"/>
        <v/>
      </c>
      <c r="EW179" s="259" t="str">
        <f t="shared" si="692"/>
        <v/>
      </c>
      <c r="EX179" s="259" t="str">
        <f t="shared" si="692"/>
        <v/>
      </c>
      <c r="EY179" s="259" t="str">
        <f t="shared" si="692"/>
        <v/>
      </c>
      <c r="EZ179" s="259" t="str">
        <f t="shared" si="692"/>
        <v/>
      </c>
      <c r="FA179" s="259" t="str">
        <f t="shared" si="692"/>
        <v/>
      </c>
      <c r="FB179" s="259" t="str">
        <f t="shared" si="692"/>
        <v/>
      </c>
      <c r="FC179" s="261" t="str">
        <f t="shared" si="701"/>
        <v/>
      </c>
      <c r="FD179" s="261" t="str">
        <f t="shared" si="701"/>
        <v/>
      </c>
      <c r="FE179" s="261" t="str">
        <f t="shared" si="701"/>
        <v/>
      </c>
      <c r="FF179" s="261" t="str">
        <f t="shared" si="701"/>
        <v/>
      </c>
      <c r="FG179" s="261" t="str">
        <f t="shared" si="701"/>
        <v/>
      </c>
      <c r="FH179" s="261" t="str">
        <f t="shared" si="701"/>
        <v/>
      </c>
      <c r="FI179" s="261" t="str">
        <f t="shared" si="701"/>
        <v/>
      </c>
      <c r="FJ179" s="261" t="str">
        <f t="shared" si="701"/>
        <v/>
      </c>
      <c r="FK179" s="261" t="str">
        <f t="shared" si="702"/>
        <v/>
      </c>
      <c r="FL179" s="261" t="str">
        <f t="shared" si="716"/>
        <v/>
      </c>
      <c r="FM179" s="261" t="str">
        <f t="shared" si="716"/>
        <v/>
      </c>
      <c r="FN179" s="261" t="str">
        <f t="shared" si="716"/>
        <v/>
      </c>
      <c r="FO179" s="261" t="str">
        <f t="shared" si="716"/>
        <v/>
      </c>
      <c r="FP179" s="261" t="str">
        <f t="shared" si="716"/>
        <v/>
      </c>
      <c r="FQ179" s="261" t="str">
        <f t="shared" si="716"/>
        <v/>
      </c>
      <c r="FR179" s="261" t="str">
        <f t="shared" si="716"/>
        <v/>
      </c>
      <c r="FS179" s="261" t="str">
        <f t="shared" si="716"/>
        <v/>
      </c>
      <c r="FT179" s="261" t="str">
        <f t="shared" si="716"/>
        <v/>
      </c>
      <c r="FU179" s="263" t="str">
        <f t="shared" si="716"/>
        <v/>
      </c>
      <c r="FV179" s="263" t="str">
        <f t="shared" si="716"/>
        <v/>
      </c>
      <c r="FW179" s="263" t="str">
        <f t="shared" si="716"/>
        <v/>
      </c>
      <c r="FX179" s="263" t="str">
        <f t="shared" si="716"/>
        <v/>
      </c>
      <c r="FY179" s="263" t="str">
        <f t="shared" si="716"/>
        <v/>
      </c>
      <c r="FZ179" s="263" t="str">
        <f t="shared" si="700"/>
        <v/>
      </c>
      <c r="GA179" s="263" t="str">
        <f t="shared" si="700"/>
        <v/>
      </c>
      <c r="GB179" s="263" t="str">
        <f t="shared" si="700"/>
        <v/>
      </c>
      <c r="GC179" s="263" t="str">
        <f t="shared" si="700"/>
        <v/>
      </c>
      <c r="GD179" s="263" t="str">
        <f t="shared" si="693"/>
        <v/>
      </c>
      <c r="GE179" s="263" t="str">
        <f t="shared" si="693"/>
        <v/>
      </c>
      <c r="GF179" s="263" t="str">
        <f t="shared" si="693"/>
        <v/>
      </c>
      <c r="GG179" s="263" t="str">
        <f t="shared" si="693"/>
        <v/>
      </c>
      <c r="GH179" s="263" t="str">
        <f t="shared" si="693"/>
        <v/>
      </c>
      <c r="GI179" s="263" t="str">
        <f t="shared" si="693"/>
        <v/>
      </c>
      <c r="GJ179" s="263" t="str">
        <f t="shared" si="693"/>
        <v/>
      </c>
      <c r="GK179" s="263" t="str">
        <f t="shared" si="693"/>
        <v/>
      </c>
      <c r="GL179" s="263" t="str">
        <f t="shared" si="693"/>
        <v/>
      </c>
      <c r="GM179" s="265" t="str">
        <f t="shared" si="697"/>
        <v/>
      </c>
      <c r="GN179" s="265" t="str">
        <f t="shared" si="697"/>
        <v/>
      </c>
      <c r="GO179" s="265" t="str">
        <f t="shared" si="697"/>
        <v/>
      </c>
      <c r="GP179" s="265" t="str">
        <f t="shared" si="697"/>
        <v/>
      </c>
      <c r="GQ179" s="265" t="str">
        <f t="shared" si="697"/>
        <v/>
      </c>
      <c r="GR179" s="265" t="str">
        <f t="shared" si="697"/>
        <v/>
      </c>
      <c r="GS179" s="265" t="str">
        <f t="shared" si="734"/>
        <v/>
      </c>
      <c r="GT179" s="265" t="str">
        <f t="shared" si="734"/>
        <v/>
      </c>
      <c r="GU179" s="265" t="str">
        <f t="shared" si="734"/>
        <v/>
      </c>
      <c r="GV179" s="265" t="str">
        <f t="shared" si="694"/>
        <v/>
      </c>
      <c r="GW179" s="265" t="str">
        <f t="shared" si="694"/>
        <v/>
      </c>
      <c r="GX179" s="265" t="str">
        <f t="shared" si="694"/>
        <v/>
      </c>
      <c r="GY179" s="265" t="str">
        <f t="shared" si="694"/>
        <v/>
      </c>
      <c r="GZ179" s="265" t="str">
        <f t="shared" si="694"/>
        <v/>
      </c>
      <c r="HA179" s="265" t="str">
        <f t="shared" si="694"/>
        <v/>
      </c>
      <c r="HB179" s="265" t="str">
        <f t="shared" si="694"/>
        <v/>
      </c>
      <c r="HC179" s="265" t="str">
        <f t="shared" si="694"/>
        <v/>
      </c>
      <c r="HD179" s="265" t="str">
        <f t="shared" si="694"/>
        <v/>
      </c>
      <c r="HF179" s="265">
        <f t="shared" si="715"/>
        <v>168</v>
      </c>
      <c r="HG179" s="267" t="str">
        <f t="shared" si="727"/>
        <v/>
      </c>
      <c r="HH179" s="267" t="str">
        <f t="shared" si="727"/>
        <v/>
      </c>
      <c r="HI179" s="267" t="str">
        <f t="shared" si="727"/>
        <v/>
      </c>
      <c r="HJ179" s="267" t="str">
        <f t="shared" si="727"/>
        <v/>
      </c>
      <c r="HK179" s="267" t="str">
        <f t="shared" si="727"/>
        <v/>
      </c>
      <c r="HL179" s="267" t="str">
        <f t="shared" si="727"/>
        <v/>
      </c>
      <c r="HM179" s="267" t="str">
        <f t="shared" si="727"/>
        <v/>
      </c>
      <c r="HN179" s="267" t="str">
        <f t="shared" si="727"/>
        <v/>
      </c>
      <c r="HO179" s="267" t="str">
        <f t="shared" si="727"/>
        <v/>
      </c>
      <c r="HP179" s="267" t="str">
        <f t="shared" si="727"/>
        <v/>
      </c>
      <c r="HQ179" s="267" t="str">
        <f t="shared" si="728"/>
        <v/>
      </c>
      <c r="HR179" s="267" t="str">
        <f t="shared" si="728"/>
        <v/>
      </c>
      <c r="HS179" s="267" t="str">
        <f t="shared" si="728"/>
        <v/>
      </c>
      <c r="HT179" s="267" t="str">
        <f t="shared" si="728"/>
        <v/>
      </c>
      <c r="HU179" s="267" t="str">
        <f t="shared" si="728"/>
        <v/>
      </c>
      <c r="HV179" s="267" t="str">
        <f t="shared" si="728"/>
        <v/>
      </c>
      <c r="HW179" s="267" t="str">
        <f t="shared" si="728"/>
        <v/>
      </c>
      <c r="HX179" s="267" t="str">
        <f t="shared" si="728"/>
        <v/>
      </c>
      <c r="HY179" s="267" t="str">
        <f t="shared" si="728"/>
        <v/>
      </c>
      <c r="HZ179" s="267" t="str">
        <f t="shared" si="728"/>
        <v/>
      </c>
      <c r="IA179" s="264"/>
      <c r="IB179" s="267" t="str">
        <f t="shared" si="567"/>
        <v/>
      </c>
      <c r="IC179" s="267" t="str">
        <f t="shared" si="568"/>
        <v/>
      </c>
      <c r="ID179" s="267" t="str">
        <f t="shared" si="569"/>
        <v/>
      </c>
      <c r="IE179" s="267" t="str">
        <f t="shared" si="570"/>
        <v/>
      </c>
      <c r="IF179" s="267" t="str">
        <f t="shared" si="571"/>
        <v/>
      </c>
      <c r="IG179" s="267" t="str">
        <f t="shared" si="572"/>
        <v/>
      </c>
      <c r="IH179" s="267" t="str">
        <f t="shared" si="573"/>
        <v/>
      </c>
      <c r="II179" s="267" t="str">
        <f t="shared" si="574"/>
        <v/>
      </c>
      <c r="IJ179" s="267" t="str">
        <f t="shared" si="575"/>
        <v/>
      </c>
      <c r="IK179" s="267" t="str">
        <f t="shared" si="576"/>
        <v/>
      </c>
      <c r="IL179" s="267" t="str">
        <f t="shared" si="577"/>
        <v/>
      </c>
      <c r="IM179" s="267" t="str">
        <f t="shared" si="578"/>
        <v/>
      </c>
      <c r="IN179" s="267" t="str">
        <f t="shared" si="579"/>
        <v/>
      </c>
      <c r="IO179" s="267" t="str">
        <f t="shared" si="580"/>
        <v/>
      </c>
      <c r="IP179" s="267" t="str">
        <f t="shared" si="581"/>
        <v/>
      </c>
      <c r="IQ179" s="267" t="str">
        <f t="shared" si="582"/>
        <v/>
      </c>
      <c r="IR179" s="267" t="str">
        <f t="shared" si="583"/>
        <v/>
      </c>
      <c r="IS179" s="267" t="str">
        <f t="shared" si="584"/>
        <v/>
      </c>
      <c r="IT179" s="267" t="str">
        <f t="shared" si="585"/>
        <v/>
      </c>
      <c r="IU179" s="267" t="str">
        <f t="shared" si="586"/>
        <v/>
      </c>
      <c r="IV179" s="264"/>
      <c r="IW179" s="268">
        <v>110</v>
      </c>
      <c r="IX179" s="265" t="str">
        <f t="shared" si="731"/>
        <v/>
      </c>
      <c r="IY179" s="265" t="str">
        <f t="shared" si="732"/>
        <v/>
      </c>
      <c r="IZ179" s="265" t="str">
        <f t="shared" si="732"/>
        <v/>
      </c>
      <c r="JA179" s="265" t="str">
        <f t="shared" si="732"/>
        <v/>
      </c>
      <c r="JB179" s="265" t="str">
        <f t="shared" si="713"/>
        <v/>
      </c>
      <c r="JC179" s="265" t="str">
        <f t="shared" si="713"/>
        <v/>
      </c>
      <c r="JD179" s="265" t="str">
        <f t="shared" si="713"/>
        <v/>
      </c>
      <c r="JE179" s="265" t="str">
        <f t="shared" si="714"/>
        <v/>
      </c>
      <c r="JF179" s="265" t="str">
        <f t="shared" si="714"/>
        <v/>
      </c>
      <c r="JG179" s="265" t="str">
        <f t="shared" si="714"/>
        <v/>
      </c>
      <c r="JH179" s="265" t="str">
        <f t="shared" si="714"/>
        <v/>
      </c>
      <c r="JI179" s="265" t="str">
        <f t="shared" si="714"/>
        <v/>
      </c>
      <c r="JJ179" s="265" t="str">
        <f t="shared" si="714"/>
        <v/>
      </c>
      <c r="JK179" s="265" t="str">
        <f t="shared" si="714"/>
        <v/>
      </c>
      <c r="JL179" s="265" t="str">
        <f t="shared" si="714"/>
        <v/>
      </c>
      <c r="JM179" s="265" t="str">
        <f t="shared" si="714"/>
        <v/>
      </c>
      <c r="JN179" s="265" t="str">
        <f t="shared" si="714"/>
        <v/>
      </c>
      <c r="JO179" s="265" t="str">
        <f t="shared" si="714"/>
        <v/>
      </c>
      <c r="JP179" s="265" t="str">
        <f t="shared" si="714"/>
        <v/>
      </c>
      <c r="JQ179" s="265" t="str">
        <f t="shared" si="714"/>
        <v/>
      </c>
      <c r="JS179" s="265" t="str">
        <f>IF(IX179="","",SUM(IX$12:IX179)-IX179+1)</f>
        <v/>
      </c>
      <c r="JT179" s="265" t="str">
        <f>IF(IY179="","",SUM(IY$12:IY179)-IY179+1)</f>
        <v/>
      </c>
      <c r="JU179" s="265" t="str">
        <f>IF(IZ179="","",SUM(IZ$12:IZ179)-IZ179+1)</f>
        <v/>
      </c>
      <c r="JV179" s="265" t="str">
        <f>IF(JA179="","",SUM(JA$12:JA179)-JA179+1)</f>
        <v/>
      </c>
      <c r="JW179" s="265" t="str">
        <f>IF(JB179="","",SUM(JB$12:JB179)-JB179+1)</f>
        <v/>
      </c>
      <c r="JX179" s="265" t="str">
        <f>IF(JC179="","",SUM(JC$12:JC179)-JC179+1)</f>
        <v/>
      </c>
      <c r="JY179" s="265" t="str">
        <f>IF(JD179="","",SUM(JD$12:JD179)-JD179+1)</f>
        <v/>
      </c>
      <c r="JZ179" s="265" t="str">
        <f>IF(JE179="","",SUM(JE$12:JE179)-JE179+1)</f>
        <v/>
      </c>
      <c r="KA179" s="265" t="str">
        <f>IF(JF179="","",SUM(JF$12:JF179)-JF179+1)</f>
        <v/>
      </c>
      <c r="KB179" s="265" t="str">
        <f>IF(JG179="","",SUM(JG$12:JG179)-JG179+1)</f>
        <v/>
      </c>
      <c r="KC179" s="265" t="str">
        <f>IF(JH179="","",SUM(JH$12:JH179)-JH179+1)</f>
        <v/>
      </c>
      <c r="KD179" s="265" t="str">
        <f>IF(JI179="","",SUM(JI$12:JI179)-JI179+1)</f>
        <v/>
      </c>
      <c r="KE179" s="265" t="str">
        <f>IF(JJ179="","",SUM(JJ$12:JJ179)-JJ179+1)</f>
        <v/>
      </c>
      <c r="KF179" s="265" t="str">
        <f>IF(JK179="","",SUM(JK$12:JK179)-JK179+1)</f>
        <v/>
      </c>
      <c r="KG179" s="265" t="str">
        <f>IF(JL179="","",SUM(JL$12:JL179)-JL179+1)</f>
        <v/>
      </c>
      <c r="KH179" s="265" t="str">
        <f>IF(JM179="","",SUM(JM$12:JM179)-JM179+1)</f>
        <v/>
      </c>
      <c r="KI179" s="265" t="str">
        <f>IF(JN179="","",SUM(JN$12:JN179)-JN179+1)</f>
        <v/>
      </c>
      <c r="KJ179" s="265" t="str">
        <f>IF(JO179="","",SUM(JO$12:JO179)-JO179+1)</f>
        <v/>
      </c>
      <c r="KK179" s="265" t="str">
        <f>IF(JP179="","",SUM(JP$12:JP179)-JP179+1)</f>
        <v/>
      </c>
      <c r="KL179" s="265" t="str">
        <f>IF(JQ179="","",SUM(JQ$12:JQ179)-JQ179+1)</f>
        <v/>
      </c>
      <c r="KN179" s="265"/>
      <c r="KO179" s="265"/>
      <c r="KP179" s="265"/>
      <c r="KQ179" s="265"/>
      <c r="KR179" s="265"/>
      <c r="KS179" s="265"/>
      <c r="KT179" s="265"/>
      <c r="KU179" s="265" t="str">
        <f t="shared" si="587"/>
        <v/>
      </c>
      <c r="KV179" s="265" t="str">
        <f t="shared" si="588"/>
        <v/>
      </c>
      <c r="KW179" s="265" t="str">
        <f t="shared" si="589"/>
        <v/>
      </c>
      <c r="KX179" s="265" t="str">
        <f t="shared" si="590"/>
        <v/>
      </c>
      <c r="KY179" s="265" t="str">
        <f t="shared" si="591"/>
        <v/>
      </c>
      <c r="KZ179" s="265" t="str">
        <f t="shared" si="592"/>
        <v/>
      </c>
      <c r="LA179" s="265" t="str">
        <f t="shared" si="593"/>
        <v/>
      </c>
      <c r="LB179" s="265" t="str">
        <f t="shared" si="594"/>
        <v/>
      </c>
      <c r="LC179" s="265" t="str">
        <f t="shared" si="595"/>
        <v/>
      </c>
      <c r="LD179" s="265" t="str">
        <f t="shared" si="596"/>
        <v/>
      </c>
      <c r="LE179" s="265" t="str">
        <f t="shared" si="597"/>
        <v/>
      </c>
      <c r="LF179" s="265" t="str">
        <f t="shared" si="598"/>
        <v/>
      </c>
      <c r="LG179" s="265" t="str">
        <f t="shared" si="599"/>
        <v/>
      </c>
    </row>
    <row r="180" spans="1:319" s="266" customFormat="1" x14ac:dyDescent="0.25">
      <c r="A180" s="248">
        <f t="shared" si="662"/>
        <v>169</v>
      </c>
      <c r="B180" s="176"/>
      <c r="C180" s="45"/>
      <c r="D180" s="45"/>
      <c r="E180" s="169"/>
      <c r="F180" s="46"/>
      <c r="G180" s="172"/>
      <c r="H180" s="54"/>
      <c r="I180" s="54"/>
      <c r="J180" s="54"/>
      <c r="K180" s="54"/>
      <c r="L180" s="248"/>
      <c r="M180" s="248"/>
      <c r="N180" s="44"/>
      <c r="O180" s="44"/>
      <c r="P180" s="43"/>
      <c r="Q180" s="43"/>
      <c r="R180" s="43"/>
      <c r="S180" s="43" t="str">
        <f t="shared" si="717"/>
        <v/>
      </c>
      <c r="T180" s="54"/>
      <c r="U180" s="54"/>
      <c r="V180" s="54"/>
      <c r="W180" s="343" t="str">
        <f t="shared" si="729"/>
        <v/>
      </c>
      <c r="X180" s="344" t="str">
        <f t="shared" si="730"/>
        <v/>
      </c>
      <c r="Y180" s="45"/>
      <c r="Z180" s="45"/>
      <c r="AA180" s="54"/>
      <c r="AB180" s="54"/>
      <c r="AC180" s="54"/>
      <c r="AD180" s="44"/>
      <c r="AE180" s="44"/>
      <c r="AF180" s="44"/>
      <c r="AG180" s="45"/>
      <c r="AH180" s="45"/>
      <c r="AI180" s="45"/>
      <c r="AJ180" s="46"/>
      <c r="AK180" s="46"/>
      <c r="AL180" s="46"/>
      <c r="AN180" s="307" t="str">
        <f t="shared" si="652"/>
        <v/>
      </c>
      <c r="AO180" s="256" t="str">
        <f t="shared" si="653"/>
        <v/>
      </c>
      <c r="AP180" s="45" t="str">
        <f t="shared" si="660"/>
        <v/>
      </c>
      <c r="AQ180" s="308" t="str">
        <f t="shared" si="663"/>
        <v/>
      </c>
      <c r="AR180" s="43" t="str">
        <f t="shared" si="654"/>
        <v/>
      </c>
      <c r="AS180" s="255"/>
      <c r="AT180" s="256" t="str">
        <f t="shared" si="655"/>
        <v/>
      </c>
      <c r="AU180" s="257" t="str">
        <f t="shared" si="719"/>
        <v/>
      </c>
      <c r="AV180" s="257" t="str">
        <f t="shared" si="719"/>
        <v/>
      </c>
      <c r="AW180" s="257" t="str">
        <f t="shared" si="719"/>
        <v/>
      </c>
      <c r="AX180" s="257" t="str">
        <f t="shared" si="719"/>
        <v/>
      </c>
      <c r="AY180" s="257" t="str">
        <f t="shared" si="719"/>
        <v/>
      </c>
      <c r="AZ180" s="257" t="str">
        <f t="shared" si="719"/>
        <v/>
      </c>
      <c r="BA180" s="257" t="str">
        <f t="shared" si="719"/>
        <v/>
      </c>
      <c r="BB180" s="257" t="str">
        <f t="shared" si="719"/>
        <v/>
      </c>
      <c r="BC180" s="257" t="str">
        <f t="shared" si="719"/>
        <v/>
      </c>
      <c r="BD180" s="257" t="str">
        <f t="shared" si="719"/>
        <v/>
      </c>
      <c r="BE180" s="257" t="str">
        <f t="shared" si="720"/>
        <v/>
      </c>
      <c r="BF180" s="257" t="str">
        <f t="shared" si="720"/>
        <v/>
      </c>
      <c r="BG180" s="257" t="str">
        <f t="shared" si="720"/>
        <v/>
      </c>
      <c r="BH180" s="257" t="str">
        <f t="shared" si="720"/>
        <v/>
      </c>
      <c r="BI180" s="257" t="str">
        <f t="shared" si="720"/>
        <v/>
      </c>
      <c r="BJ180" s="257" t="str">
        <f t="shared" si="720"/>
        <v/>
      </c>
      <c r="BK180" s="257" t="str">
        <f t="shared" si="720"/>
        <v/>
      </c>
      <c r="BL180" s="257" t="str">
        <f t="shared" si="720"/>
        <v/>
      </c>
      <c r="BM180" s="258" t="str">
        <f t="shared" si="656"/>
        <v/>
      </c>
      <c r="BN180" s="259" t="str">
        <f t="shared" si="721"/>
        <v/>
      </c>
      <c r="BO180" s="259" t="str">
        <f t="shared" si="721"/>
        <v/>
      </c>
      <c r="BP180" s="259" t="str">
        <f t="shared" si="721"/>
        <v/>
      </c>
      <c r="BQ180" s="259" t="str">
        <f t="shared" si="721"/>
        <v/>
      </c>
      <c r="BR180" s="259" t="str">
        <f t="shared" si="721"/>
        <v/>
      </c>
      <c r="BS180" s="259" t="str">
        <f t="shared" si="721"/>
        <v/>
      </c>
      <c r="BT180" s="259" t="str">
        <f t="shared" si="721"/>
        <v/>
      </c>
      <c r="BU180" s="259" t="str">
        <f t="shared" si="721"/>
        <v/>
      </c>
      <c r="BV180" s="259" t="str">
        <f t="shared" si="721"/>
        <v/>
      </c>
      <c r="BW180" s="259" t="str">
        <f t="shared" si="721"/>
        <v/>
      </c>
      <c r="BX180" s="259" t="str">
        <f t="shared" si="722"/>
        <v/>
      </c>
      <c r="BY180" s="259" t="str">
        <f t="shared" si="722"/>
        <v/>
      </c>
      <c r="BZ180" s="259" t="str">
        <f t="shared" si="722"/>
        <v/>
      </c>
      <c r="CA180" s="259" t="str">
        <f t="shared" si="722"/>
        <v/>
      </c>
      <c r="CB180" s="259" t="str">
        <f t="shared" si="722"/>
        <v/>
      </c>
      <c r="CC180" s="259" t="str">
        <f t="shared" si="722"/>
        <v/>
      </c>
      <c r="CD180" s="259" t="str">
        <f t="shared" si="722"/>
        <v/>
      </c>
      <c r="CE180" s="259" t="str">
        <f t="shared" si="722"/>
        <v/>
      </c>
      <c r="CF180" s="260" t="str">
        <f t="shared" si="657"/>
        <v/>
      </c>
      <c r="CG180" s="261" t="str">
        <f t="shared" si="723"/>
        <v/>
      </c>
      <c r="CH180" s="261" t="str">
        <f t="shared" si="723"/>
        <v/>
      </c>
      <c r="CI180" s="261" t="str">
        <f t="shared" si="723"/>
        <v/>
      </c>
      <c r="CJ180" s="261" t="str">
        <f t="shared" si="723"/>
        <v/>
      </c>
      <c r="CK180" s="261" t="str">
        <f t="shared" si="723"/>
        <v/>
      </c>
      <c r="CL180" s="261" t="str">
        <f t="shared" si="723"/>
        <v/>
      </c>
      <c r="CM180" s="261" t="str">
        <f t="shared" si="723"/>
        <v/>
      </c>
      <c r="CN180" s="261" t="str">
        <f t="shared" si="723"/>
        <v/>
      </c>
      <c r="CO180" s="261" t="str">
        <f t="shared" si="723"/>
        <v/>
      </c>
      <c r="CP180" s="261" t="str">
        <f t="shared" si="723"/>
        <v/>
      </c>
      <c r="CQ180" s="261" t="str">
        <f t="shared" si="724"/>
        <v/>
      </c>
      <c r="CR180" s="261" t="str">
        <f t="shared" si="724"/>
        <v/>
      </c>
      <c r="CS180" s="261" t="str">
        <f t="shared" si="724"/>
        <v/>
      </c>
      <c r="CT180" s="261" t="str">
        <f t="shared" si="724"/>
        <v/>
      </c>
      <c r="CU180" s="261" t="str">
        <f t="shared" si="724"/>
        <v/>
      </c>
      <c r="CV180" s="261" t="str">
        <f t="shared" si="724"/>
        <v/>
      </c>
      <c r="CW180" s="261" t="str">
        <f t="shared" si="724"/>
        <v/>
      </c>
      <c r="CX180" s="261" t="str">
        <f t="shared" si="724"/>
        <v/>
      </c>
      <c r="CY180" s="262" t="str">
        <f t="shared" si="658"/>
        <v/>
      </c>
      <c r="CZ180" s="263" t="str">
        <f t="shared" si="725"/>
        <v/>
      </c>
      <c r="DA180" s="263" t="str">
        <f t="shared" si="725"/>
        <v/>
      </c>
      <c r="DB180" s="263" t="str">
        <f t="shared" si="725"/>
        <v/>
      </c>
      <c r="DC180" s="263" t="str">
        <f t="shared" si="725"/>
        <v/>
      </c>
      <c r="DD180" s="263" t="str">
        <f t="shared" si="725"/>
        <v/>
      </c>
      <c r="DE180" s="263" t="str">
        <f t="shared" si="725"/>
        <v/>
      </c>
      <c r="DF180" s="263" t="str">
        <f t="shared" si="725"/>
        <v/>
      </c>
      <c r="DG180" s="263" t="str">
        <f t="shared" si="725"/>
        <v/>
      </c>
      <c r="DH180" s="263" t="str">
        <f t="shared" si="725"/>
        <v/>
      </c>
      <c r="DI180" s="263" t="str">
        <f t="shared" si="725"/>
        <v/>
      </c>
      <c r="DJ180" s="263" t="str">
        <f t="shared" si="726"/>
        <v/>
      </c>
      <c r="DK180" s="263" t="str">
        <f t="shared" si="726"/>
        <v/>
      </c>
      <c r="DL180" s="263" t="str">
        <f t="shared" si="726"/>
        <v/>
      </c>
      <c r="DM180" s="263" t="str">
        <f t="shared" si="726"/>
        <v/>
      </c>
      <c r="DN180" s="263" t="str">
        <f t="shared" si="726"/>
        <v/>
      </c>
      <c r="DO180" s="263" t="str">
        <f t="shared" si="726"/>
        <v/>
      </c>
      <c r="DP180" s="263" t="str">
        <f t="shared" si="726"/>
        <v/>
      </c>
      <c r="DQ180" s="263" t="str">
        <f t="shared" si="726"/>
        <v/>
      </c>
      <c r="DR180" s="264"/>
      <c r="DS180" s="257" t="str">
        <f t="shared" si="718"/>
        <v/>
      </c>
      <c r="DT180" s="257" t="str">
        <f t="shared" si="718"/>
        <v/>
      </c>
      <c r="DU180" s="257" t="str">
        <f t="shared" si="718"/>
        <v/>
      </c>
      <c r="DV180" s="257" t="str">
        <f t="shared" si="718"/>
        <v/>
      </c>
      <c r="DW180" s="257" t="str">
        <f t="shared" si="718"/>
        <v/>
      </c>
      <c r="DX180" s="257" t="str">
        <f t="shared" si="718"/>
        <v/>
      </c>
      <c r="DY180" s="257" t="str">
        <f t="shared" si="718"/>
        <v/>
      </c>
      <c r="DZ180" s="257" t="str">
        <f t="shared" si="718"/>
        <v/>
      </c>
      <c r="EA180" s="257" t="str">
        <f t="shared" si="699"/>
        <v/>
      </c>
      <c r="EB180" s="257" t="str">
        <f t="shared" si="699"/>
        <v/>
      </c>
      <c r="EC180" s="257" t="str">
        <f t="shared" si="699"/>
        <v/>
      </c>
      <c r="ED180" s="257" t="str">
        <f t="shared" si="699"/>
        <v/>
      </c>
      <c r="EE180" s="257" t="str">
        <f t="shared" si="699"/>
        <v/>
      </c>
      <c r="EF180" s="257" t="str">
        <f t="shared" si="699"/>
        <v/>
      </c>
      <c r="EG180" s="257" t="str">
        <f t="shared" si="699"/>
        <v/>
      </c>
      <c r="EH180" s="257" t="str">
        <f t="shared" si="699"/>
        <v/>
      </c>
      <c r="EI180" s="257" t="str">
        <f t="shared" si="699"/>
        <v/>
      </c>
      <c r="EJ180" s="257" t="str">
        <f t="shared" si="699"/>
        <v/>
      </c>
      <c r="EK180" s="259" t="str">
        <f t="shared" si="733"/>
        <v/>
      </c>
      <c r="EL180" s="259" t="str">
        <f t="shared" si="733"/>
        <v/>
      </c>
      <c r="EM180" s="259" t="str">
        <f t="shared" si="690"/>
        <v/>
      </c>
      <c r="EN180" s="259" t="str">
        <f t="shared" si="690"/>
        <v/>
      </c>
      <c r="EO180" s="259" t="str">
        <f t="shared" si="690"/>
        <v/>
      </c>
      <c r="EP180" s="259" t="str">
        <f t="shared" si="690"/>
        <v/>
      </c>
      <c r="EQ180" s="259" t="str">
        <f t="shared" si="690"/>
        <v/>
      </c>
      <c r="ER180" s="259" t="str">
        <f t="shared" si="690"/>
        <v/>
      </c>
      <c r="ES180" s="259" t="str">
        <f t="shared" si="691"/>
        <v/>
      </c>
      <c r="ET180" s="259" t="str">
        <f t="shared" si="692"/>
        <v/>
      </c>
      <c r="EU180" s="259" t="str">
        <f t="shared" si="692"/>
        <v/>
      </c>
      <c r="EV180" s="259" t="str">
        <f t="shared" si="692"/>
        <v/>
      </c>
      <c r="EW180" s="259" t="str">
        <f t="shared" si="692"/>
        <v/>
      </c>
      <c r="EX180" s="259" t="str">
        <f t="shared" si="692"/>
        <v/>
      </c>
      <c r="EY180" s="259" t="str">
        <f t="shared" si="692"/>
        <v/>
      </c>
      <c r="EZ180" s="259" t="str">
        <f t="shared" si="692"/>
        <v/>
      </c>
      <c r="FA180" s="259" t="str">
        <f t="shared" si="692"/>
        <v/>
      </c>
      <c r="FB180" s="259" t="str">
        <f t="shared" si="692"/>
        <v/>
      </c>
      <c r="FC180" s="261" t="str">
        <f t="shared" si="701"/>
        <v/>
      </c>
      <c r="FD180" s="261" t="str">
        <f t="shared" si="701"/>
        <v/>
      </c>
      <c r="FE180" s="261" t="str">
        <f t="shared" si="701"/>
        <v/>
      </c>
      <c r="FF180" s="261" t="str">
        <f t="shared" si="701"/>
        <v/>
      </c>
      <c r="FG180" s="261" t="str">
        <f t="shared" si="701"/>
        <v/>
      </c>
      <c r="FH180" s="261" t="str">
        <f t="shared" si="701"/>
        <v/>
      </c>
      <c r="FI180" s="261" t="str">
        <f t="shared" si="701"/>
        <v/>
      </c>
      <c r="FJ180" s="261" t="str">
        <f t="shared" si="701"/>
        <v/>
      </c>
      <c r="FK180" s="261" t="str">
        <f t="shared" si="702"/>
        <v/>
      </c>
      <c r="FL180" s="261" t="str">
        <f t="shared" si="716"/>
        <v/>
      </c>
      <c r="FM180" s="261" t="str">
        <f t="shared" si="716"/>
        <v/>
      </c>
      <c r="FN180" s="261" t="str">
        <f t="shared" si="716"/>
        <v/>
      </c>
      <c r="FO180" s="261" t="str">
        <f t="shared" si="716"/>
        <v/>
      </c>
      <c r="FP180" s="261" t="str">
        <f t="shared" si="716"/>
        <v/>
      </c>
      <c r="FQ180" s="261" t="str">
        <f t="shared" si="716"/>
        <v/>
      </c>
      <c r="FR180" s="261" t="str">
        <f t="shared" si="716"/>
        <v/>
      </c>
      <c r="FS180" s="261" t="str">
        <f t="shared" si="716"/>
        <v/>
      </c>
      <c r="FT180" s="261" t="str">
        <f t="shared" si="716"/>
        <v/>
      </c>
      <c r="FU180" s="263" t="str">
        <f t="shared" si="716"/>
        <v/>
      </c>
      <c r="FV180" s="263" t="str">
        <f t="shared" si="716"/>
        <v/>
      </c>
      <c r="FW180" s="263" t="str">
        <f t="shared" si="716"/>
        <v/>
      </c>
      <c r="FX180" s="263" t="str">
        <f t="shared" si="716"/>
        <v/>
      </c>
      <c r="FY180" s="263" t="str">
        <f t="shared" si="716"/>
        <v/>
      </c>
      <c r="FZ180" s="263" t="str">
        <f t="shared" ref="FZ180:GC199" si="735">CONCATENATE(IF(LOOKUP($DR$2-1,$AT$7:$DQ$7,$AT180:$DQ180)=FZ$9,LOOKUP(FZ$2,$AT$7:$DQ$7,$AT180:$DQ180),""),IF(LOOKUP($DR$3-1,$AT$7:$DQ$7,$AT180:$DQ180)=FZ$9,LOOKUP(FZ$3,$AT$7:$DQ$7,$AT180:$DQ180),""),IF(LOOKUP($DR$4-1,$AT$7:$DQ$7,$AT180:$DQ180)=FZ$9,LOOKUP(FZ$4,$AT$7:$DQ$7,$AT180:$DQ180),""),IF(LOOKUP($DR$5-1,$AT$7:$DQ$7,$AT180:$DQ180)=FZ$9,LOOKUP(FZ$5,$AT$7:$DQ$7,$AT180:$DQ180),""))</f>
        <v/>
      </c>
      <c r="GA180" s="263" t="str">
        <f t="shared" si="735"/>
        <v/>
      </c>
      <c r="GB180" s="263" t="str">
        <f t="shared" si="735"/>
        <v/>
      </c>
      <c r="GC180" s="263" t="str">
        <f t="shared" si="735"/>
        <v/>
      </c>
      <c r="GD180" s="263" t="str">
        <f t="shared" si="693"/>
        <v/>
      </c>
      <c r="GE180" s="263" t="str">
        <f t="shared" si="693"/>
        <v/>
      </c>
      <c r="GF180" s="263" t="str">
        <f t="shared" si="693"/>
        <v/>
      </c>
      <c r="GG180" s="263" t="str">
        <f t="shared" si="693"/>
        <v/>
      </c>
      <c r="GH180" s="263" t="str">
        <f t="shared" si="693"/>
        <v/>
      </c>
      <c r="GI180" s="263" t="str">
        <f t="shared" si="693"/>
        <v/>
      </c>
      <c r="GJ180" s="263" t="str">
        <f t="shared" si="693"/>
        <v/>
      </c>
      <c r="GK180" s="263" t="str">
        <f t="shared" si="693"/>
        <v/>
      </c>
      <c r="GL180" s="263" t="str">
        <f t="shared" si="693"/>
        <v/>
      </c>
      <c r="GM180" s="265" t="str">
        <f t="shared" si="697"/>
        <v/>
      </c>
      <c r="GN180" s="265" t="str">
        <f t="shared" si="697"/>
        <v/>
      </c>
      <c r="GO180" s="265" t="str">
        <f t="shared" si="697"/>
        <v/>
      </c>
      <c r="GP180" s="265" t="str">
        <f t="shared" si="697"/>
        <v/>
      </c>
      <c r="GQ180" s="265" t="str">
        <f t="shared" si="697"/>
        <v/>
      </c>
      <c r="GR180" s="265" t="str">
        <f t="shared" si="697"/>
        <v/>
      </c>
      <c r="GS180" s="265" t="str">
        <f t="shared" si="734"/>
        <v/>
      </c>
      <c r="GT180" s="265" t="str">
        <f t="shared" si="734"/>
        <v/>
      </c>
      <c r="GU180" s="265" t="str">
        <f t="shared" si="734"/>
        <v/>
      </c>
      <c r="GV180" s="265" t="str">
        <f t="shared" si="694"/>
        <v/>
      </c>
      <c r="GW180" s="265" t="str">
        <f t="shared" si="694"/>
        <v/>
      </c>
      <c r="GX180" s="265" t="str">
        <f t="shared" si="694"/>
        <v/>
      </c>
      <c r="GY180" s="265" t="str">
        <f t="shared" si="694"/>
        <v/>
      </c>
      <c r="GZ180" s="265" t="str">
        <f t="shared" si="694"/>
        <v/>
      </c>
      <c r="HA180" s="265" t="str">
        <f t="shared" si="694"/>
        <v/>
      </c>
      <c r="HB180" s="265" t="str">
        <f t="shared" si="694"/>
        <v/>
      </c>
      <c r="HC180" s="265" t="str">
        <f t="shared" si="694"/>
        <v/>
      </c>
      <c r="HD180" s="265" t="str">
        <f t="shared" si="694"/>
        <v/>
      </c>
      <c r="HF180" s="265">
        <f t="shared" si="715"/>
        <v>169</v>
      </c>
      <c r="HG180" s="267" t="str">
        <f t="shared" si="727"/>
        <v/>
      </c>
      <c r="HH180" s="267" t="str">
        <f t="shared" si="727"/>
        <v/>
      </c>
      <c r="HI180" s="267" t="str">
        <f t="shared" si="727"/>
        <v/>
      </c>
      <c r="HJ180" s="267" t="str">
        <f t="shared" si="727"/>
        <v/>
      </c>
      <c r="HK180" s="267" t="str">
        <f t="shared" si="727"/>
        <v/>
      </c>
      <c r="HL180" s="267" t="str">
        <f t="shared" si="727"/>
        <v/>
      </c>
      <c r="HM180" s="267" t="str">
        <f t="shared" si="727"/>
        <v/>
      </c>
      <c r="HN180" s="267" t="str">
        <f t="shared" si="727"/>
        <v/>
      </c>
      <c r="HO180" s="267" t="str">
        <f t="shared" si="727"/>
        <v/>
      </c>
      <c r="HP180" s="267" t="str">
        <f t="shared" si="727"/>
        <v/>
      </c>
      <c r="HQ180" s="267" t="str">
        <f t="shared" si="728"/>
        <v/>
      </c>
      <c r="HR180" s="267" t="str">
        <f t="shared" si="728"/>
        <v/>
      </c>
      <c r="HS180" s="267" t="str">
        <f t="shared" si="728"/>
        <v/>
      </c>
      <c r="HT180" s="267" t="str">
        <f t="shared" si="728"/>
        <v/>
      </c>
      <c r="HU180" s="267" t="str">
        <f t="shared" si="728"/>
        <v/>
      </c>
      <c r="HV180" s="267" t="str">
        <f t="shared" si="728"/>
        <v/>
      </c>
      <c r="HW180" s="267" t="str">
        <f t="shared" si="728"/>
        <v/>
      </c>
      <c r="HX180" s="267" t="str">
        <f t="shared" si="728"/>
        <v/>
      </c>
      <c r="HY180" s="267" t="str">
        <f t="shared" si="728"/>
        <v/>
      </c>
      <c r="HZ180" s="267" t="str">
        <f t="shared" si="728"/>
        <v/>
      </c>
      <c r="IA180" s="264"/>
      <c r="IB180" s="267" t="str">
        <f t="shared" si="567"/>
        <v/>
      </c>
      <c r="IC180" s="267" t="str">
        <f t="shared" si="568"/>
        <v/>
      </c>
      <c r="ID180" s="267" t="str">
        <f t="shared" si="569"/>
        <v/>
      </c>
      <c r="IE180" s="267" t="str">
        <f t="shared" si="570"/>
        <v/>
      </c>
      <c r="IF180" s="267" t="str">
        <f t="shared" si="571"/>
        <v/>
      </c>
      <c r="IG180" s="267" t="str">
        <f t="shared" si="572"/>
        <v/>
      </c>
      <c r="IH180" s="267" t="str">
        <f t="shared" si="573"/>
        <v/>
      </c>
      <c r="II180" s="267" t="str">
        <f t="shared" si="574"/>
        <v/>
      </c>
      <c r="IJ180" s="267" t="str">
        <f t="shared" si="575"/>
        <v/>
      </c>
      <c r="IK180" s="267" t="str">
        <f t="shared" si="576"/>
        <v/>
      </c>
      <c r="IL180" s="267" t="str">
        <f t="shared" si="577"/>
        <v/>
      </c>
      <c r="IM180" s="267" t="str">
        <f t="shared" si="578"/>
        <v/>
      </c>
      <c r="IN180" s="267" t="str">
        <f t="shared" si="579"/>
        <v/>
      </c>
      <c r="IO180" s="267" t="str">
        <f t="shared" si="580"/>
        <v/>
      </c>
      <c r="IP180" s="267" t="str">
        <f t="shared" si="581"/>
        <v/>
      </c>
      <c r="IQ180" s="267" t="str">
        <f t="shared" si="582"/>
        <v/>
      </c>
      <c r="IR180" s="267" t="str">
        <f t="shared" si="583"/>
        <v/>
      </c>
      <c r="IS180" s="267" t="str">
        <f t="shared" si="584"/>
        <v/>
      </c>
      <c r="IT180" s="267" t="str">
        <f t="shared" si="585"/>
        <v/>
      </c>
      <c r="IU180" s="267" t="str">
        <f t="shared" si="586"/>
        <v/>
      </c>
      <c r="IV180" s="264"/>
      <c r="IW180" s="268">
        <v>110</v>
      </c>
      <c r="IX180" s="265" t="str">
        <f t="shared" si="731"/>
        <v/>
      </c>
      <c r="IY180" s="265" t="str">
        <f t="shared" si="732"/>
        <v/>
      </c>
      <c r="IZ180" s="265" t="str">
        <f t="shared" si="732"/>
        <v/>
      </c>
      <c r="JA180" s="265" t="str">
        <f t="shared" si="732"/>
        <v/>
      </c>
      <c r="JB180" s="265" t="str">
        <f t="shared" si="713"/>
        <v/>
      </c>
      <c r="JC180" s="265" t="str">
        <f t="shared" si="713"/>
        <v/>
      </c>
      <c r="JD180" s="265" t="str">
        <f t="shared" si="713"/>
        <v/>
      </c>
      <c r="JE180" s="265" t="str">
        <f t="shared" si="714"/>
        <v/>
      </c>
      <c r="JF180" s="265" t="str">
        <f t="shared" si="714"/>
        <v/>
      </c>
      <c r="JG180" s="265" t="str">
        <f t="shared" si="714"/>
        <v/>
      </c>
      <c r="JH180" s="265" t="str">
        <f t="shared" si="714"/>
        <v/>
      </c>
      <c r="JI180" s="265" t="str">
        <f t="shared" si="714"/>
        <v/>
      </c>
      <c r="JJ180" s="265" t="str">
        <f t="shared" si="714"/>
        <v/>
      </c>
      <c r="JK180" s="265" t="str">
        <f t="shared" si="714"/>
        <v/>
      </c>
      <c r="JL180" s="265" t="str">
        <f t="shared" si="714"/>
        <v/>
      </c>
      <c r="JM180" s="265" t="str">
        <f t="shared" si="714"/>
        <v/>
      </c>
      <c r="JN180" s="265" t="str">
        <f t="shared" si="714"/>
        <v/>
      </c>
      <c r="JO180" s="265" t="str">
        <f t="shared" si="714"/>
        <v/>
      </c>
      <c r="JP180" s="265" t="str">
        <f t="shared" si="714"/>
        <v/>
      </c>
      <c r="JQ180" s="265" t="str">
        <f t="shared" si="714"/>
        <v/>
      </c>
      <c r="JS180" s="265" t="str">
        <f>IF(IX180="","",SUM(IX$12:IX180)-IX180+1)</f>
        <v/>
      </c>
      <c r="JT180" s="265" t="str">
        <f>IF(IY180="","",SUM(IY$12:IY180)-IY180+1)</f>
        <v/>
      </c>
      <c r="JU180" s="265" t="str">
        <f>IF(IZ180="","",SUM(IZ$12:IZ180)-IZ180+1)</f>
        <v/>
      </c>
      <c r="JV180" s="265" t="str">
        <f>IF(JA180="","",SUM(JA$12:JA180)-JA180+1)</f>
        <v/>
      </c>
      <c r="JW180" s="265" t="str">
        <f>IF(JB180="","",SUM(JB$12:JB180)-JB180+1)</f>
        <v/>
      </c>
      <c r="JX180" s="265" t="str">
        <f>IF(JC180="","",SUM(JC$12:JC180)-JC180+1)</f>
        <v/>
      </c>
      <c r="JY180" s="265" t="str">
        <f>IF(JD180="","",SUM(JD$12:JD180)-JD180+1)</f>
        <v/>
      </c>
      <c r="JZ180" s="265" t="str">
        <f>IF(JE180="","",SUM(JE$12:JE180)-JE180+1)</f>
        <v/>
      </c>
      <c r="KA180" s="265" t="str">
        <f>IF(JF180="","",SUM(JF$12:JF180)-JF180+1)</f>
        <v/>
      </c>
      <c r="KB180" s="265" t="str">
        <f>IF(JG180="","",SUM(JG$12:JG180)-JG180+1)</f>
        <v/>
      </c>
      <c r="KC180" s="265" t="str">
        <f>IF(JH180="","",SUM(JH$12:JH180)-JH180+1)</f>
        <v/>
      </c>
      <c r="KD180" s="265" t="str">
        <f>IF(JI180="","",SUM(JI$12:JI180)-JI180+1)</f>
        <v/>
      </c>
      <c r="KE180" s="265" t="str">
        <f>IF(JJ180="","",SUM(JJ$12:JJ180)-JJ180+1)</f>
        <v/>
      </c>
      <c r="KF180" s="265" t="str">
        <f>IF(JK180="","",SUM(JK$12:JK180)-JK180+1)</f>
        <v/>
      </c>
      <c r="KG180" s="265" t="str">
        <f>IF(JL180="","",SUM(JL$12:JL180)-JL180+1)</f>
        <v/>
      </c>
      <c r="KH180" s="265" t="str">
        <f>IF(JM180="","",SUM(JM$12:JM180)-JM180+1)</f>
        <v/>
      </c>
      <c r="KI180" s="265" t="str">
        <f>IF(JN180="","",SUM(JN$12:JN180)-JN180+1)</f>
        <v/>
      </c>
      <c r="KJ180" s="265" t="str">
        <f>IF(JO180="","",SUM(JO$12:JO180)-JO180+1)</f>
        <v/>
      </c>
      <c r="KK180" s="265" t="str">
        <f>IF(JP180="","",SUM(JP$12:JP180)-JP180+1)</f>
        <v/>
      </c>
      <c r="KL180" s="265" t="str">
        <f>IF(JQ180="","",SUM(JQ$12:JQ180)-JQ180+1)</f>
        <v/>
      </c>
      <c r="KN180" s="265"/>
      <c r="KO180" s="265"/>
      <c r="KP180" s="265"/>
      <c r="KQ180" s="265"/>
      <c r="KR180" s="265"/>
      <c r="KS180" s="265"/>
      <c r="KT180" s="265"/>
      <c r="KU180" s="265" t="str">
        <f t="shared" si="587"/>
        <v/>
      </c>
      <c r="KV180" s="265" t="str">
        <f t="shared" si="588"/>
        <v/>
      </c>
      <c r="KW180" s="265" t="str">
        <f t="shared" si="589"/>
        <v/>
      </c>
      <c r="KX180" s="265" t="str">
        <f t="shared" si="590"/>
        <v/>
      </c>
      <c r="KY180" s="265" t="str">
        <f t="shared" si="591"/>
        <v/>
      </c>
      <c r="KZ180" s="265" t="str">
        <f t="shared" si="592"/>
        <v/>
      </c>
      <c r="LA180" s="265" t="str">
        <f t="shared" si="593"/>
        <v/>
      </c>
      <c r="LB180" s="265" t="str">
        <f t="shared" si="594"/>
        <v/>
      </c>
      <c r="LC180" s="265" t="str">
        <f t="shared" si="595"/>
        <v/>
      </c>
      <c r="LD180" s="265" t="str">
        <f t="shared" si="596"/>
        <v/>
      </c>
      <c r="LE180" s="265" t="str">
        <f t="shared" si="597"/>
        <v/>
      </c>
      <c r="LF180" s="265" t="str">
        <f t="shared" si="598"/>
        <v/>
      </c>
      <c r="LG180" s="265" t="str">
        <f t="shared" si="599"/>
        <v/>
      </c>
    </row>
    <row r="181" spans="1:319" s="266" customFormat="1" x14ac:dyDescent="0.25">
      <c r="A181" s="248">
        <f t="shared" si="662"/>
        <v>170</v>
      </c>
      <c r="B181" s="176"/>
      <c r="C181" s="45"/>
      <c r="D181" s="45"/>
      <c r="E181" s="169"/>
      <c r="F181" s="46"/>
      <c r="G181" s="172"/>
      <c r="H181" s="54"/>
      <c r="I181" s="54"/>
      <c r="J181" s="54"/>
      <c r="K181" s="54"/>
      <c r="L181" s="248"/>
      <c r="M181" s="248"/>
      <c r="N181" s="44"/>
      <c r="O181" s="44"/>
      <c r="P181" s="43"/>
      <c r="Q181" s="43"/>
      <c r="R181" s="43"/>
      <c r="S181" s="43" t="str">
        <f t="shared" si="717"/>
        <v/>
      </c>
      <c r="T181" s="54"/>
      <c r="U181" s="54"/>
      <c r="V181" s="54"/>
      <c r="W181" s="343" t="str">
        <f t="shared" si="729"/>
        <v/>
      </c>
      <c r="X181" s="344" t="str">
        <f t="shared" si="730"/>
        <v/>
      </c>
      <c r="Y181" s="45"/>
      <c r="Z181" s="45"/>
      <c r="AA181" s="54"/>
      <c r="AB181" s="54"/>
      <c r="AC181" s="54"/>
      <c r="AD181" s="44"/>
      <c r="AE181" s="44"/>
      <c r="AF181" s="44"/>
      <c r="AG181" s="45"/>
      <c r="AH181" s="45"/>
      <c r="AI181" s="45"/>
      <c r="AJ181" s="46"/>
      <c r="AK181" s="46"/>
      <c r="AL181" s="46"/>
      <c r="AN181" s="307" t="str">
        <f t="shared" si="652"/>
        <v/>
      </c>
      <c r="AO181" s="256" t="str">
        <f t="shared" si="653"/>
        <v/>
      </c>
      <c r="AP181" s="45" t="str">
        <f t="shared" si="660"/>
        <v/>
      </c>
      <c r="AQ181" s="308" t="str">
        <f t="shared" si="663"/>
        <v/>
      </c>
      <c r="AR181" s="43" t="str">
        <f t="shared" si="654"/>
        <v/>
      </c>
      <c r="AS181" s="255"/>
      <c r="AT181" s="256" t="str">
        <f t="shared" si="655"/>
        <v/>
      </c>
      <c r="AU181" s="257" t="str">
        <f t="shared" si="719"/>
        <v/>
      </c>
      <c r="AV181" s="257" t="str">
        <f t="shared" si="719"/>
        <v/>
      </c>
      <c r="AW181" s="257" t="str">
        <f t="shared" si="719"/>
        <v/>
      </c>
      <c r="AX181" s="257" t="str">
        <f t="shared" si="719"/>
        <v/>
      </c>
      <c r="AY181" s="257" t="str">
        <f t="shared" si="719"/>
        <v/>
      </c>
      <c r="AZ181" s="257" t="str">
        <f t="shared" si="719"/>
        <v/>
      </c>
      <c r="BA181" s="257" t="str">
        <f t="shared" si="719"/>
        <v/>
      </c>
      <c r="BB181" s="257" t="str">
        <f t="shared" si="719"/>
        <v/>
      </c>
      <c r="BC181" s="257" t="str">
        <f t="shared" si="719"/>
        <v/>
      </c>
      <c r="BD181" s="257" t="str">
        <f t="shared" si="719"/>
        <v/>
      </c>
      <c r="BE181" s="257" t="str">
        <f t="shared" si="720"/>
        <v/>
      </c>
      <c r="BF181" s="257" t="str">
        <f t="shared" si="720"/>
        <v/>
      </c>
      <c r="BG181" s="257" t="str">
        <f t="shared" si="720"/>
        <v/>
      </c>
      <c r="BH181" s="257" t="str">
        <f t="shared" si="720"/>
        <v/>
      </c>
      <c r="BI181" s="257" t="str">
        <f t="shared" si="720"/>
        <v/>
      </c>
      <c r="BJ181" s="257" t="str">
        <f t="shared" si="720"/>
        <v/>
      </c>
      <c r="BK181" s="257" t="str">
        <f t="shared" si="720"/>
        <v/>
      </c>
      <c r="BL181" s="257" t="str">
        <f t="shared" si="720"/>
        <v/>
      </c>
      <c r="BM181" s="258" t="str">
        <f t="shared" si="656"/>
        <v/>
      </c>
      <c r="BN181" s="259" t="str">
        <f t="shared" si="721"/>
        <v/>
      </c>
      <c r="BO181" s="259" t="str">
        <f t="shared" si="721"/>
        <v/>
      </c>
      <c r="BP181" s="259" t="str">
        <f t="shared" si="721"/>
        <v/>
      </c>
      <c r="BQ181" s="259" t="str">
        <f t="shared" si="721"/>
        <v/>
      </c>
      <c r="BR181" s="259" t="str">
        <f t="shared" si="721"/>
        <v/>
      </c>
      <c r="BS181" s="259" t="str">
        <f t="shared" si="721"/>
        <v/>
      </c>
      <c r="BT181" s="259" t="str">
        <f t="shared" si="721"/>
        <v/>
      </c>
      <c r="BU181" s="259" t="str">
        <f t="shared" si="721"/>
        <v/>
      </c>
      <c r="BV181" s="259" t="str">
        <f t="shared" si="721"/>
        <v/>
      </c>
      <c r="BW181" s="259" t="str">
        <f t="shared" si="721"/>
        <v/>
      </c>
      <c r="BX181" s="259" t="str">
        <f t="shared" si="722"/>
        <v/>
      </c>
      <c r="BY181" s="259" t="str">
        <f t="shared" si="722"/>
        <v/>
      </c>
      <c r="BZ181" s="259" t="str">
        <f t="shared" si="722"/>
        <v/>
      </c>
      <c r="CA181" s="259" t="str">
        <f t="shared" si="722"/>
        <v/>
      </c>
      <c r="CB181" s="259" t="str">
        <f t="shared" si="722"/>
        <v/>
      </c>
      <c r="CC181" s="259" t="str">
        <f t="shared" si="722"/>
        <v/>
      </c>
      <c r="CD181" s="259" t="str">
        <f t="shared" si="722"/>
        <v/>
      </c>
      <c r="CE181" s="259" t="str">
        <f t="shared" si="722"/>
        <v/>
      </c>
      <c r="CF181" s="260" t="str">
        <f t="shared" si="657"/>
        <v/>
      </c>
      <c r="CG181" s="261" t="str">
        <f t="shared" si="723"/>
        <v/>
      </c>
      <c r="CH181" s="261" t="str">
        <f t="shared" si="723"/>
        <v/>
      </c>
      <c r="CI181" s="261" t="str">
        <f t="shared" si="723"/>
        <v/>
      </c>
      <c r="CJ181" s="261" t="str">
        <f t="shared" si="723"/>
        <v/>
      </c>
      <c r="CK181" s="261" t="str">
        <f t="shared" si="723"/>
        <v/>
      </c>
      <c r="CL181" s="261" t="str">
        <f t="shared" si="723"/>
        <v/>
      </c>
      <c r="CM181" s="261" t="str">
        <f t="shared" si="723"/>
        <v/>
      </c>
      <c r="CN181" s="261" t="str">
        <f t="shared" si="723"/>
        <v/>
      </c>
      <c r="CO181" s="261" t="str">
        <f t="shared" si="723"/>
        <v/>
      </c>
      <c r="CP181" s="261" t="str">
        <f t="shared" si="723"/>
        <v/>
      </c>
      <c r="CQ181" s="261" t="str">
        <f t="shared" si="724"/>
        <v/>
      </c>
      <c r="CR181" s="261" t="str">
        <f t="shared" si="724"/>
        <v/>
      </c>
      <c r="CS181" s="261" t="str">
        <f t="shared" si="724"/>
        <v/>
      </c>
      <c r="CT181" s="261" t="str">
        <f t="shared" si="724"/>
        <v/>
      </c>
      <c r="CU181" s="261" t="str">
        <f t="shared" si="724"/>
        <v/>
      </c>
      <c r="CV181" s="261" t="str">
        <f t="shared" si="724"/>
        <v/>
      </c>
      <c r="CW181" s="261" t="str">
        <f t="shared" si="724"/>
        <v/>
      </c>
      <c r="CX181" s="261" t="str">
        <f t="shared" si="724"/>
        <v/>
      </c>
      <c r="CY181" s="262" t="str">
        <f t="shared" si="658"/>
        <v/>
      </c>
      <c r="CZ181" s="263" t="str">
        <f t="shared" si="725"/>
        <v/>
      </c>
      <c r="DA181" s="263" t="str">
        <f t="shared" si="725"/>
        <v/>
      </c>
      <c r="DB181" s="263" t="str">
        <f t="shared" si="725"/>
        <v/>
      </c>
      <c r="DC181" s="263" t="str">
        <f t="shared" si="725"/>
        <v/>
      </c>
      <c r="DD181" s="263" t="str">
        <f t="shared" si="725"/>
        <v/>
      </c>
      <c r="DE181" s="263" t="str">
        <f t="shared" si="725"/>
        <v/>
      </c>
      <c r="DF181" s="263" t="str">
        <f t="shared" si="725"/>
        <v/>
      </c>
      <c r="DG181" s="263" t="str">
        <f t="shared" si="725"/>
        <v/>
      </c>
      <c r="DH181" s="263" t="str">
        <f t="shared" si="725"/>
        <v/>
      </c>
      <c r="DI181" s="263" t="str">
        <f t="shared" si="725"/>
        <v/>
      </c>
      <c r="DJ181" s="263" t="str">
        <f t="shared" si="726"/>
        <v/>
      </c>
      <c r="DK181" s="263" t="str">
        <f t="shared" si="726"/>
        <v/>
      </c>
      <c r="DL181" s="263" t="str">
        <f t="shared" si="726"/>
        <v/>
      </c>
      <c r="DM181" s="263" t="str">
        <f t="shared" si="726"/>
        <v/>
      </c>
      <c r="DN181" s="263" t="str">
        <f t="shared" si="726"/>
        <v/>
      </c>
      <c r="DO181" s="263" t="str">
        <f t="shared" si="726"/>
        <v/>
      </c>
      <c r="DP181" s="263" t="str">
        <f t="shared" si="726"/>
        <v/>
      </c>
      <c r="DQ181" s="263" t="str">
        <f t="shared" si="726"/>
        <v/>
      </c>
      <c r="DR181" s="264"/>
      <c r="DS181" s="257" t="str">
        <f t="shared" si="718"/>
        <v/>
      </c>
      <c r="DT181" s="257" t="str">
        <f t="shared" si="718"/>
        <v/>
      </c>
      <c r="DU181" s="257" t="str">
        <f t="shared" si="718"/>
        <v/>
      </c>
      <c r="DV181" s="257" t="str">
        <f t="shared" si="718"/>
        <v/>
      </c>
      <c r="DW181" s="257" t="str">
        <f t="shared" si="718"/>
        <v/>
      </c>
      <c r="DX181" s="257" t="str">
        <f t="shared" si="718"/>
        <v/>
      </c>
      <c r="DY181" s="257" t="str">
        <f t="shared" si="718"/>
        <v/>
      </c>
      <c r="DZ181" s="257" t="str">
        <f t="shared" si="718"/>
        <v/>
      </c>
      <c r="EA181" s="257" t="str">
        <f t="shared" si="699"/>
        <v/>
      </c>
      <c r="EB181" s="257" t="str">
        <f t="shared" si="699"/>
        <v/>
      </c>
      <c r="EC181" s="257" t="str">
        <f t="shared" si="699"/>
        <v/>
      </c>
      <c r="ED181" s="257" t="str">
        <f t="shared" si="699"/>
        <v/>
      </c>
      <c r="EE181" s="257" t="str">
        <f t="shared" si="699"/>
        <v/>
      </c>
      <c r="EF181" s="257" t="str">
        <f t="shared" si="699"/>
        <v/>
      </c>
      <c r="EG181" s="257" t="str">
        <f t="shared" si="699"/>
        <v/>
      </c>
      <c r="EH181" s="257" t="str">
        <f t="shared" si="699"/>
        <v/>
      </c>
      <c r="EI181" s="257" t="str">
        <f t="shared" si="699"/>
        <v/>
      </c>
      <c r="EJ181" s="257" t="str">
        <f t="shared" si="699"/>
        <v/>
      </c>
      <c r="EK181" s="259" t="str">
        <f t="shared" si="733"/>
        <v/>
      </c>
      <c r="EL181" s="259" t="str">
        <f t="shared" si="733"/>
        <v/>
      </c>
      <c r="EM181" s="259" t="str">
        <f t="shared" si="690"/>
        <v/>
      </c>
      <c r="EN181" s="259" t="str">
        <f t="shared" si="690"/>
        <v/>
      </c>
      <c r="EO181" s="259" t="str">
        <f t="shared" si="690"/>
        <v/>
      </c>
      <c r="EP181" s="259" t="str">
        <f t="shared" si="690"/>
        <v/>
      </c>
      <c r="EQ181" s="259" t="str">
        <f t="shared" si="690"/>
        <v/>
      </c>
      <c r="ER181" s="259" t="str">
        <f t="shared" si="690"/>
        <v/>
      </c>
      <c r="ES181" s="259" t="str">
        <f t="shared" si="691"/>
        <v/>
      </c>
      <c r="ET181" s="259" t="str">
        <f t="shared" si="692"/>
        <v/>
      </c>
      <c r="EU181" s="259" t="str">
        <f t="shared" si="692"/>
        <v/>
      </c>
      <c r="EV181" s="259" t="str">
        <f t="shared" si="692"/>
        <v/>
      </c>
      <c r="EW181" s="259" t="str">
        <f t="shared" si="692"/>
        <v/>
      </c>
      <c r="EX181" s="259" t="str">
        <f t="shared" si="692"/>
        <v/>
      </c>
      <c r="EY181" s="259" t="str">
        <f t="shared" si="692"/>
        <v/>
      </c>
      <c r="EZ181" s="259" t="str">
        <f t="shared" si="692"/>
        <v/>
      </c>
      <c r="FA181" s="259" t="str">
        <f t="shared" si="692"/>
        <v/>
      </c>
      <c r="FB181" s="259" t="str">
        <f t="shared" si="692"/>
        <v/>
      </c>
      <c r="FC181" s="261" t="str">
        <f t="shared" si="701"/>
        <v/>
      </c>
      <c r="FD181" s="261" t="str">
        <f t="shared" si="701"/>
        <v/>
      </c>
      <c r="FE181" s="261" t="str">
        <f t="shared" si="701"/>
        <v/>
      </c>
      <c r="FF181" s="261" t="str">
        <f t="shared" si="701"/>
        <v/>
      </c>
      <c r="FG181" s="261" t="str">
        <f t="shared" si="701"/>
        <v/>
      </c>
      <c r="FH181" s="261" t="str">
        <f t="shared" si="701"/>
        <v/>
      </c>
      <c r="FI181" s="261" t="str">
        <f t="shared" si="701"/>
        <v/>
      </c>
      <c r="FJ181" s="261" t="str">
        <f t="shared" si="701"/>
        <v/>
      </c>
      <c r="FK181" s="261" t="str">
        <f t="shared" si="702"/>
        <v/>
      </c>
      <c r="FL181" s="261" t="str">
        <f t="shared" si="716"/>
        <v/>
      </c>
      <c r="FM181" s="261" t="str">
        <f t="shared" si="716"/>
        <v/>
      </c>
      <c r="FN181" s="261" t="str">
        <f t="shared" si="716"/>
        <v/>
      </c>
      <c r="FO181" s="261" t="str">
        <f t="shared" si="716"/>
        <v/>
      </c>
      <c r="FP181" s="261" t="str">
        <f t="shared" si="716"/>
        <v/>
      </c>
      <c r="FQ181" s="261" t="str">
        <f t="shared" si="716"/>
        <v/>
      </c>
      <c r="FR181" s="261" t="str">
        <f t="shared" si="716"/>
        <v/>
      </c>
      <c r="FS181" s="261" t="str">
        <f t="shared" si="716"/>
        <v/>
      </c>
      <c r="FT181" s="261" t="str">
        <f t="shared" si="716"/>
        <v/>
      </c>
      <c r="FU181" s="263" t="str">
        <f t="shared" si="716"/>
        <v/>
      </c>
      <c r="FV181" s="263" t="str">
        <f t="shared" si="716"/>
        <v/>
      </c>
      <c r="FW181" s="263" t="str">
        <f t="shared" si="716"/>
        <v/>
      </c>
      <c r="FX181" s="263" t="str">
        <f t="shared" si="716"/>
        <v/>
      </c>
      <c r="FY181" s="263" t="str">
        <f t="shared" si="716"/>
        <v/>
      </c>
      <c r="FZ181" s="263" t="str">
        <f t="shared" si="735"/>
        <v/>
      </c>
      <c r="GA181" s="263" t="str">
        <f t="shared" si="735"/>
        <v/>
      </c>
      <c r="GB181" s="263" t="str">
        <f t="shared" si="735"/>
        <v/>
      </c>
      <c r="GC181" s="263" t="str">
        <f t="shared" si="735"/>
        <v/>
      </c>
      <c r="GD181" s="263" t="str">
        <f t="shared" si="693"/>
        <v/>
      </c>
      <c r="GE181" s="263" t="str">
        <f t="shared" si="693"/>
        <v/>
      </c>
      <c r="GF181" s="263" t="str">
        <f t="shared" si="693"/>
        <v/>
      </c>
      <c r="GG181" s="263" t="str">
        <f t="shared" si="693"/>
        <v/>
      </c>
      <c r="GH181" s="263" t="str">
        <f t="shared" si="693"/>
        <v/>
      </c>
      <c r="GI181" s="263" t="str">
        <f t="shared" si="693"/>
        <v/>
      </c>
      <c r="GJ181" s="263" t="str">
        <f t="shared" si="693"/>
        <v/>
      </c>
      <c r="GK181" s="263" t="str">
        <f t="shared" si="693"/>
        <v/>
      </c>
      <c r="GL181" s="263" t="str">
        <f t="shared" si="693"/>
        <v/>
      </c>
      <c r="GM181" s="265" t="str">
        <f t="shared" si="697"/>
        <v/>
      </c>
      <c r="GN181" s="265" t="str">
        <f t="shared" si="697"/>
        <v/>
      </c>
      <c r="GO181" s="265" t="str">
        <f t="shared" si="697"/>
        <v/>
      </c>
      <c r="GP181" s="265" t="str">
        <f t="shared" si="697"/>
        <v/>
      </c>
      <c r="GQ181" s="265" t="str">
        <f t="shared" si="697"/>
        <v/>
      </c>
      <c r="GR181" s="265" t="str">
        <f t="shared" si="697"/>
        <v/>
      </c>
      <c r="GS181" s="265" t="str">
        <f t="shared" si="734"/>
        <v/>
      </c>
      <c r="GT181" s="265" t="str">
        <f t="shared" si="734"/>
        <v/>
      </c>
      <c r="GU181" s="265" t="str">
        <f t="shared" si="734"/>
        <v/>
      </c>
      <c r="GV181" s="265" t="str">
        <f t="shared" si="694"/>
        <v/>
      </c>
      <c r="GW181" s="265" t="str">
        <f t="shared" si="694"/>
        <v/>
      </c>
      <c r="GX181" s="265" t="str">
        <f t="shared" si="694"/>
        <v/>
      </c>
      <c r="GY181" s="265" t="str">
        <f t="shared" si="694"/>
        <v/>
      </c>
      <c r="GZ181" s="265" t="str">
        <f t="shared" si="694"/>
        <v/>
      </c>
      <c r="HA181" s="265" t="str">
        <f t="shared" si="694"/>
        <v/>
      </c>
      <c r="HB181" s="265" t="str">
        <f t="shared" si="694"/>
        <v/>
      </c>
      <c r="HC181" s="265" t="str">
        <f t="shared" si="694"/>
        <v/>
      </c>
      <c r="HD181" s="265" t="str">
        <f t="shared" si="694"/>
        <v/>
      </c>
      <c r="HF181" s="265">
        <f t="shared" si="715"/>
        <v>170</v>
      </c>
      <c r="HG181" s="267" t="str">
        <f t="shared" si="727"/>
        <v/>
      </c>
      <c r="HH181" s="267" t="str">
        <f t="shared" si="727"/>
        <v/>
      </c>
      <c r="HI181" s="267" t="str">
        <f t="shared" si="727"/>
        <v/>
      </c>
      <c r="HJ181" s="267" t="str">
        <f t="shared" si="727"/>
        <v/>
      </c>
      <c r="HK181" s="267" t="str">
        <f t="shared" si="727"/>
        <v/>
      </c>
      <c r="HL181" s="267" t="str">
        <f t="shared" si="727"/>
        <v/>
      </c>
      <c r="HM181" s="267" t="str">
        <f t="shared" si="727"/>
        <v/>
      </c>
      <c r="HN181" s="267" t="str">
        <f t="shared" si="727"/>
        <v/>
      </c>
      <c r="HO181" s="267" t="str">
        <f t="shared" si="727"/>
        <v/>
      </c>
      <c r="HP181" s="267" t="str">
        <f t="shared" si="727"/>
        <v/>
      </c>
      <c r="HQ181" s="267" t="str">
        <f t="shared" si="728"/>
        <v/>
      </c>
      <c r="HR181" s="267" t="str">
        <f t="shared" si="728"/>
        <v/>
      </c>
      <c r="HS181" s="267" t="str">
        <f t="shared" si="728"/>
        <v/>
      </c>
      <c r="HT181" s="267" t="str">
        <f t="shared" si="728"/>
        <v/>
      </c>
      <c r="HU181" s="267" t="str">
        <f t="shared" si="728"/>
        <v/>
      </c>
      <c r="HV181" s="267" t="str">
        <f t="shared" si="728"/>
        <v/>
      </c>
      <c r="HW181" s="267" t="str">
        <f t="shared" si="728"/>
        <v/>
      </c>
      <c r="HX181" s="267" t="str">
        <f t="shared" si="728"/>
        <v/>
      </c>
      <c r="HY181" s="267" t="str">
        <f t="shared" si="728"/>
        <v/>
      </c>
      <c r="HZ181" s="267" t="str">
        <f t="shared" si="728"/>
        <v/>
      </c>
      <c r="IA181" s="264"/>
      <c r="IB181" s="267" t="str">
        <f t="shared" si="567"/>
        <v/>
      </c>
      <c r="IC181" s="267" t="str">
        <f t="shared" si="568"/>
        <v/>
      </c>
      <c r="ID181" s="267" t="str">
        <f t="shared" si="569"/>
        <v/>
      </c>
      <c r="IE181" s="267" t="str">
        <f t="shared" si="570"/>
        <v/>
      </c>
      <c r="IF181" s="267" t="str">
        <f t="shared" si="571"/>
        <v/>
      </c>
      <c r="IG181" s="267" t="str">
        <f t="shared" si="572"/>
        <v/>
      </c>
      <c r="IH181" s="267" t="str">
        <f t="shared" si="573"/>
        <v/>
      </c>
      <c r="II181" s="267" t="str">
        <f t="shared" si="574"/>
        <v/>
      </c>
      <c r="IJ181" s="267" t="str">
        <f t="shared" si="575"/>
        <v/>
      </c>
      <c r="IK181" s="267" t="str">
        <f t="shared" si="576"/>
        <v/>
      </c>
      <c r="IL181" s="267" t="str">
        <f t="shared" si="577"/>
        <v/>
      </c>
      <c r="IM181" s="267" t="str">
        <f t="shared" si="578"/>
        <v/>
      </c>
      <c r="IN181" s="267" t="str">
        <f t="shared" si="579"/>
        <v/>
      </c>
      <c r="IO181" s="267" t="str">
        <f t="shared" si="580"/>
        <v/>
      </c>
      <c r="IP181" s="267" t="str">
        <f t="shared" si="581"/>
        <v/>
      </c>
      <c r="IQ181" s="267" t="str">
        <f t="shared" si="582"/>
        <v/>
      </c>
      <c r="IR181" s="267" t="str">
        <f t="shared" si="583"/>
        <v/>
      </c>
      <c r="IS181" s="267" t="str">
        <f t="shared" si="584"/>
        <v/>
      </c>
      <c r="IT181" s="267" t="str">
        <f t="shared" si="585"/>
        <v/>
      </c>
      <c r="IU181" s="267" t="str">
        <f t="shared" si="586"/>
        <v/>
      </c>
      <c r="IV181" s="264"/>
      <c r="IW181" s="268">
        <v>110</v>
      </c>
      <c r="IX181" s="265" t="str">
        <f t="shared" si="731"/>
        <v/>
      </c>
      <c r="IY181" s="265" t="str">
        <f t="shared" si="732"/>
        <v/>
      </c>
      <c r="IZ181" s="265" t="str">
        <f t="shared" si="732"/>
        <v/>
      </c>
      <c r="JA181" s="265" t="str">
        <f t="shared" si="732"/>
        <v/>
      </c>
      <c r="JB181" s="265" t="str">
        <f t="shared" si="713"/>
        <v/>
      </c>
      <c r="JC181" s="265" t="str">
        <f t="shared" si="713"/>
        <v/>
      </c>
      <c r="JD181" s="265" t="str">
        <f t="shared" si="713"/>
        <v/>
      </c>
      <c r="JE181" s="265" t="str">
        <f t="shared" si="714"/>
        <v/>
      </c>
      <c r="JF181" s="265" t="str">
        <f t="shared" si="714"/>
        <v/>
      </c>
      <c r="JG181" s="265" t="str">
        <f t="shared" si="714"/>
        <v/>
      </c>
      <c r="JH181" s="265" t="str">
        <f t="shared" si="714"/>
        <v/>
      </c>
      <c r="JI181" s="265" t="str">
        <f t="shared" si="714"/>
        <v/>
      </c>
      <c r="JJ181" s="265" t="str">
        <f t="shared" si="714"/>
        <v/>
      </c>
      <c r="JK181" s="265" t="str">
        <f t="shared" si="714"/>
        <v/>
      </c>
      <c r="JL181" s="265" t="str">
        <f t="shared" si="714"/>
        <v/>
      </c>
      <c r="JM181" s="265" t="str">
        <f t="shared" si="714"/>
        <v/>
      </c>
      <c r="JN181" s="265" t="str">
        <f t="shared" si="714"/>
        <v/>
      </c>
      <c r="JO181" s="265" t="str">
        <f t="shared" si="714"/>
        <v/>
      </c>
      <c r="JP181" s="265" t="str">
        <f t="shared" si="714"/>
        <v/>
      </c>
      <c r="JQ181" s="265" t="str">
        <f t="shared" si="714"/>
        <v/>
      </c>
      <c r="JS181" s="265" t="str">
        <f>IF(IX181="","",SUM(IX$12:IX181)-IX181+1)</f>
        <v/>
      </c>
      <c r="JT181" s="265" t="str">
        <f>IF(IY181="","",SUM(IY$12:IY181)-IY181+1)</f>
        <v/>
      </c>
      <c r="JU181" s="265" t="str">
        <f>IF(IZ181="","",SUM(IZ$12:IZ181)-IZ181+1)</f>
        <v/>
      </c>
      <c r="JV181" s="265" t="str">
        <f>IF(JA181="","",SUM(JA$12:JA181)-JA181+1)</f>
        <v/>
      </c>
      <c r="JW181" s="265" t="str">
        <f>IF(JB181="","",SUM(JB$12:JB181)-JB181+1)</f>
        <v/>
      </c>
      <c r="JX181" s="265" t="str">
        <f>IF(JC181="","",SUM(JC$12:JC181)-JC181+1)</f>
        <v/>
      </c>
      <c r="JY181" s="265" t="str">
        <f>IF(JD181="","",SUM(JD$12:JD181)-JD181+1)</f>
        <v/>
      </c>
      <c r="JZ181" s="265" t="str">
        <f>IF(JE181="","",SUM(JE$12:JE181)-JE181+1)</f>
        <v/>
      </c>
      <c r="KA181" s="265" t="str">
        <f>IF(JF181="","",SUM(JF$12:JF181)-JF181+1)</f>
        <v/>
      </c>
      <c r="KB181" s="265" t="str">
        <f>IF(JG181="","",SUM(JG$12:JG181)-JG181+1)</f>
        <v/>
      </c>
      <c r="KC181" s="265" t="str">
        <f>IF(JH181="","",SUM(JH$12:JH181)-JH181+1)</f>
        <v/>
      </c>
      <c r="KD181" s="265" t="str">
        <f>IF(JI181="","",SUM(JI$12:JI181)-JI181+1)</f>
        <v/>
      </c>
      <c r="KE181" s="265" t="str">
        <f>IF(JJ181="","",SUM(JJ$12:JJ181)-JJ181+1)</f>
        <v/>
      </c>
      <c r="KF181" s="265" t="str">
        <f>IF(JK181="","",SUM(JK$12:JK181)-JK181+1)</f>
        <v/>
      </c>
      <c r="KG181" s="265" t="str">
        <f>IF(JL181="","",SUM(JL$12:JL181)-JL181+1)</f>
        <v/>
      </c>
      <c r="KH181" s="265" t="str">
        <f>IF(JM181="","",SUM(JM$12:JM181)-JM181+1)</f>
        <v/>
      </c>
      <c r="KI181" s="265" t="str">
        <f>IF(JN181="","",SUM(JN$12:JN181)-JN181+1)</f>
        <v/>
      </c>
      <c r="KJ181" s="265" t="str">
        <f>IF(JO181="","",SUM(JO$12:JO181)-JO181+1)</f>
        <v/>
      </c>
      <c r="KK181" s="265" t="str">
        <f>IF(JP181="","",SUM(JP$12:JP181)-JP181+1)</f>
        <v/>
      </c>
      <c r="KL181" s="265" t="str">
        <f>IF(JQ181="","",SUM(JQ$12:JQ181)-JQ181+1)</f>
        <v/>
      </c>
      <c r="KN181" s="265"/>
      <c r="KO181" s="265"/>
      <c r="KP181" s="265"/>
      <c r="KQ181" s="265"/>
      <c r="KR181" s="265"/>
      <c r="KS181" s="265"/>
      <c r="KT181" s="265"/>
      <c r="KU181" s="265" t="str">
        <f t="shared" si="587"/>
        <v/>
      </c>
      <c r="KV181" s="265" t="str">
        <f t="shared" si="588"/>
        <v/>
      </c>
      <c r="KW181" s="265" t="str">
        <f t="shared" si="589"/>
        <v/>
      </c>
      <c r="KX181" s="265" t="str">
        <f t="shared" si="590"/>
        <v/>
      </c>
      <c r="KY181" s="265" t="str">
        <f t="shared" si="591"/>
        <v/>
      </c>
      <c r="KZ181" s="265" t="str">
        <f t="shared" si="592"/>
        <v/>
      </c>
      <c r="LA181" s="265" t="str">
        <f t="shared" si="593"/>
        <v/>
      </c>
      <c r="LB181" s="265" t="str">
        <f t="shared" si="594"/>
        <v/>
      </c>
      <c r="LC181" s="265" t="str">
        <f t="shared" si="595"/>
        <v/>
      </c>
      <c r="LD181" s="265" t="str">
        <f t="shared" si="596"/>
        <v/>
      </c>
      <c r="LE181" s="265" t="str">
        <f t="shared" si="597"/>
        <v/>
      </c>
      <c r="LF181" s="265" t="str">
        <f t="shared" si="598"/>
        <v/>
      </c>
      <c r="LG181" s="265" t="str">
        <f t="shared" si="599"/>
        <v/>
      </c>
    </row>
    <row r="182" spans="1:319" s="266" customFormat="1" x14ac:dyDescent="0.25">
      <c r="A182" s="248">
        <f t="shared" si="662"/>
        <v>171</v>
      </c>
      <c r="B182" s="176"/>
      <c r="C182" s="45"/>
      <c r="D182" s="45"/>
      <c r="E182" s="169"/>
      <c r="F182" s="46"/>
      <c r="G182" s="172"/>
      <c r="H182" s="54"/>
      <c r="I182" s="54"/>
      <c r="J182" s="54"/>
      <c r="K182" s="54"/>
      <c r="L182" s="248"/>
      <c r="M182" s="248"/>
      <c r="N182" s="44"/>
      <c r="O182" s="44"/>
      <c r="P182" s="43"/>
      <c r="Q182" s="43"/>
      <c r="R182" s="43"/>
      <c r="S182" s="43" t="str">
        <f t="shared" si="717"/>
        <v/>
      </c>
      <c r="T182" s="54"/>
      <c r="U182" s="54"/>
      <c r="V182" s="54"/>
      <c r="W182" s="343" t="str">
        <f t="shared" si="729"/>
        <v/>
      </c>
      <c r="X182" s="344" t="str">
        <f t="shared" si="730"/>
        <v/>
      </c>
      <c r="Y182" s="45"/>
      <c r="Z182" s="45"/>
      <c r="AA182" s="54"/>
      <c r="AB182" s="54"/>
      <c r="AC182" s="54"/>
      <c r="AD182" s="44"/>
      <c r="AE182" s="44"/>
      <c r="AF182" s="44"/>
      <c r="AG182" s="45"/>
      <c r="AH182" s="45"/>
      <c r="AI182" s="45"/>
      <c r="AJ182" s="46"/>
      <c r="AK182" s="46"/>
      <c r="AL182" s="46"/>
      <c r="AN182" s="307" t="str">
        <f t="shared" si="652"/>
        <v/>
      </c>
      <c r="AO182" s="256" t="str">
        <f t="shared" si="653"/>
        <v/>
      </c>
      <c r="AP182" s="45" t="str">
        <f t="shared" si="660"/>
        <v/>
      </c>
      <c r="AQ182" s="308" t="str">
        <f t="shared" si="663"/>
        <v/>
      </c>
      <c r="AR182" s="43" t="str">
        <f t="shared" si="654"/>
        <v/>
      </c>
      <c r="AS182" s="255"/>
      <c r="AT182" s="256" t="str">
        <f t="shared" si="655"/>
        <v/>
      </c>
      <c r="AU182" s="257" t="str">
        <f t="shared" ref="AU182:BD191" si="736">IF($AT182="","",IF(AND(AU$11-LOOKUP(AU$8,$AA$8:$AL$8,$AA182:$AL182)&gt;=0,AU$11-LOOKUP(AU$8,$AA$8:$AL$8,$AA182:$AL182)&lt;LOOKUP(AU$8+1,$AA$8:$AL$8,$AA182:$AL182)),AU$11,""))</f>
        <v/>
      </c>
      <c r="AV182" s="257" t="str">
        <f t="shared" si="736"/>
        <v/>
      </c>
      <c r="AW182" s="257" t="str">
        <f t="shared" si="736"/>
        <v/>
      </c>
      <c r="AX182" s="257" t="str">
        <f t="shared" si="736"/>
        <v/>
      </c>
      <c r="AY182" s="257" t="str">
        <f t="shared" si="736"/>
        <v/>
      </c>
      <c r="AZ182" s="257" t="str">
        <f t="shared" si="736"/>
        <v/>
      </c>
      <c r="BA182" s="257" t="str">
        <f t="shared" si="736"/>
        <v/>
      </c>
      <c r="BB182" s="257" t="str">
        <f t="shared" si="736"/>
        <v/>
      </c>
      <c r="BC182" s="257" t="str">
        <f t="shared" si="736"/>
        <v/>
      </c>
      <c r="BD182" s="257" t="str">
        <f t="shared" si="736"/>
        <v/>
      </c>
      <c r="BE182" s="257" t="str">
        <f t="shared" ref="BE182:BL191" si="737">IF($AT182="","",IF(AND(BE$11-LOOKUP(BE$8,$AA$8:$AL$8,$AA182:$AL182)&gt;=0,BE$11-LOOKUP(BE$8,$AA$8:$AL$8,$AA182:$AL182)&lt;LOOKUP(BE$8+1,$AA$8:$AL$8,$AA182:$AL182)),BE$11,""))</f>
        <v/>
      </c>
      <c r="BF182" s="257" t="str">
        <f t="shared" si="737"/>
        <v/>
      </c>
      <c r="BG182" s="257" t="str">
        <f t="shared" si="737"/>
        <v/>
      </c>
      <c r="BH182" s="257" t="str">
        <f t="shared" si="737"/>
        <v/>
      </c>
      <c r="BI182" s="257" t="str">
        <f t="shared" si="737"/>
        <v/>
      </c>
      <c r="BJ182" s="257" t="str">
        <f t="shared" si="737"/>
        <v/>
      </c>
      <c r="BK182" s="257" t="str">
        <f t="shared" si="737"/>
        <v/>
      </c>
      <c r="BL182" s="257" t="str">
        <f t="shared" si="737"/>
        <v/>
      </c>
      <c r="BM182" s="258" t="str">
        <f t="shared" si="656"/>
        <v/>
      </c>
      <c r="BN182" s="259" t="str">
        <f t="shared" ref="BN182:BW191" si="738">IF($AT182="","",IF(AND(BN$11-LOOKUP(BN$8,$AA$8:$AL$8,$AA182:$AL182)&gt;=0,BN$11-LOOKUP(BN$8,$AA$8:$AL$8,$AA182:$AL182)&lt;LOOKUP(BN$8+1,$AA$8:$AL$8,$AA182:$AL182)),BN$11,""))</f>
        <v/>
      </c>
      <c r="BO182" s="259" t="str">
        <f t="shared" si="738"/>
        <v/>
      </c>
      <c r="BP182" s="259" t="str">
        <f t="shared" si="738"/>
        <v/>
      </c>
      <c r="BQ182" s="259" t="str">
        <f t="shared" si="738"/>
        <v/>
      </c>
      <c r="BR182" s="259" t="str">
        <f t="shared" si="738"/>
        <v/>
      </c>
      <c r="BS182" s="259" t="str">
        <f t="shared" si="738"/>
        <v/>
      </c>
      <c r="BT182" s="259" t="str">
        <f t="shared" si="738"/>
        <v/>
      </c>
      <c r="BU182" s="259" t="str">
        <f t="shared" si="738"/>
        <v/>
      </c>
      <c r="BV182" s="259" t="str">
        <f t="shared" si="738"/>
        <v/>
      </c>
      <c r="BW182" s="259" t="str">
        <f t="shared" si="738"/>
        <v/>
      </c>
      <c r="BX182" s="259" t="str">
        <f t="shared" ref="BX182:CE191" si="739">IF($AT182="","",IF(AND(BX$11-LOOKUP(BX$8,$AA$8:$AL$8,$AA182:$AL182)&gt;=0,BX$11-LOOKUP(BX$8,$AA$8:$AL$8,$AA182:$AL182)&lt;LOOKUP(BX$8+1,$AA$8:$AL$8,$AA182:$AL182)),BX$11,""))</f>
        <v/>
      </c>
      <c r="BY182" s="259" t="str">
        <f t="shared" si="739"/>
        <v/>
      </c>
      <c r="BZ182" s="259" t="str">
        <f t="shared" si="739"/>
        <v/>
      </c>
      <c r="CA182" s="259" t="str">
        <f t="shared" si="739"/>
        <v/>
      </c>
      <c r="CB182" s="259" t="str">
        <f t="shared" si="739"/>
        <v/>
      </c>
      <c r="CC182" s="259" t="str">
        <f t="shared" si="739"/>
        <v/>
      </c>
      <c r="CD182" s="259" t="str">
        <f t="shared" si="739"/>
        <v/>
      </c>
      <c r="CE182" s="259" t="str">
        <f t="shared" si="739"/>
        <v/>
      </c>
      <c r="CF182" s="260" t="str">
        <f t="shared" si="657"/>
        <v/>
      </c>
      <c r="CG182" s="261" t="str">
        <f t="shared" ref="CG182:CP191" si="740">IF($AT182="","",IF(AND(CG$11-LOOKUP(CG$8,$AA$8:$AL$8,$AA182:$AL182)&gt;=0,CG$11-LOOKUP(CG$8,$AA$8:$AL$8,$AA182:$AL182)&lt;LOOKUP(CG$8+1,$AA$8:$AL$8,$AA182:$AL182)),CG$11,""))</f>
        <v/>
      </c>
      <c r="CH182" s="261" t="str">
        <f t="shared" si="740"/>
        <v/>
      </c>
      <c r="CI182" s="261" t="str">
        <f t="shared" si="740"/>
        <v/>
      </c>
      <c r="CJ182" s="261" t="str">
        <f t="shared" si="740"/>
        <v/>
      </c>
      <c r="CK182" s="261" t="str">
        <f t="shared" si="740"/>
        <v/>
      </c>
      <c r="CL182" s="261" t="str">
        <f t="shared" si="740"/>
        <v/>
      </c>
      <c r="CM182" s="261" t="str">
        <f t="shared" si="740"/>
        <v/>
      </c>
      <c r="CN182" s="261" t="str">
        <f t="shared" si="740"/>
        <v/>
      </c>
      <c r="CO182" s="261" t="str">
        <f t="shared" si="740"/>
        <v/>
      </c>
      <c r="CP182" s="261" t="str">
        <f t="shared" si="740"/>
        <v/>
      </c>
      <c r="CQ182" s="261" t="str">
        <f t="shared" ref="CQ182:CX191" si="741">IF($AT182="","",IF(AND(CQ$11-LOOKUP(CQ$8,$AA$8:$AL$8,$AA182:$AL182)&gt;=0,CQ$11-LOOKUP(CQ$8,$AA$8:$AL$8,$AA182:$AL182)&lt;LOOKUP(CQ$8+1,$AA$8:$AL$8,$AA182:$AL182)),CQ$11,""))</f>
        <v/>
      </c>
      <c r="CR182" s="261" t="str">
        <f t="shared" si="741"/>
        <v/>
      </c>
      <c r="CS182" s="261" t="str">
        <f t="shared" si="741"/>
        <v/>
      </c>
      <c r="CT182" s="261" t="str">
        <f t="shared" si="741"/>
        <v/>
      </c>
      <c r="CU182" s="261" t="str">
        <f t="shared" si="741"/>
        <v/>
      </c>
      <c r="CV182" s="261" t="str">
        <f t="shared" si="741"/>
        <v/>
      </c>
      <c r="CW182" s="261" t="str">
        <f t="shared" si="741"/>
        <v/>
      </c>
      <c r="CX182" s="261" t="str">
        <f t="shared" si="741"/>
        <v/>
      </c>
      <c r="CY182" s="262" t="str">
        <f t="shared" si="658"/>
        <v/>
      </c>
      <c r="CZ182" s="263" t="str">
        <f t="shared" ref="CZ182:DI191" si="742">IF($AT182="","",IF(AND(CZ$11-LOOKUP(CZ$8,$AA$8:$AL$8,$AA182:$AL182)&gt;=0,CZ$11-LOOKUP(CZ$8,$AA$8:$AL$8,$AA182:$AL182)&lt;LOOKUP(CZ$8+1,$AA$8:$AL$8,$AA182:$AL182)),CZ$11,""))</f>
        <v/>
      </c>
      <c r="DA182" s="263" t="str">
        <f t="shared" si="742"/>
        <v/>
      </c>
      <c r="DB182" s="263" t="str">
        <f t="shared" si="742"/>
        <v/>
      </c>
      <c r="DC182" s="263" t="str">
        <f t="shared" si="742"/>
        <v/>
      </c>
      <c r="DD182" s="263" t="str">
        <f t="shared" si="742"/>
        <v/>
      </c>
      <c r="DE182" s="263" t="str">
        <f t="shared" si="742"/>
        <v/>
      </c>
      <c r="DF182" s="263" t="str">
        <f t="shared" si="742"/>
        <v/>
      </c>
      <c r="DG182" s="263" t="str">
        <f t="shared" si="742"/>
        <v/>
      </c>
      <c r="DH182" s="263" t="str">
        <f t="shared" si="742"/>
        <v/>
      </c>
      <c r="DI182" s="263" t="str">
        <f t="shared" si="742"/>
        <v/>
      </c>
      <c r="DJ182" s="263" t="str">
        <f t="shared" ref="DJ182:DQ191" si="743">IF($AT182="","",IF(AND(DJ$11-LOOKUP(DJ$8,$AA$8:$AL$8,$AA182:$AL182)&gt;=0,DJ$11-LOOKUP(DJ$8,$AA$8:$AL$8,$AA182:$AL182)&lt;LOOKUP(DJ$8+1,$AA$8:$AL$8,$AA182:$AL182)),DJ$11,""))</f>
        <v/>
      </c>
      <c r="DK182" s="263" t="str">
        <f t="shared" si="743"/>
        <v/>
      </c>
      <c r="DL182" s="263" t="str">
        <f t="shared" si="743"/>
        <v/>
      </c>
      <c r="DM182" s="263" t="str">
        <f t="shared" si="743"/>
        <v/>
      </c>
      <c r="DN182" s="263" t="str">
        <f t="shared" si="743"/>
        <v/>
      </c>
      <c r="DO182" s="263" t="str">
        <f t="shared" si="743"/>
        <v/>
      </c>
      <c r="DP182" s="263" t="str">
        <f t="shared" si="743"/>
        <v/>
      </c>
      <c r="DQ182" s="263" t="str">
        <f t="shared" si="743"/>
        <v/>
      </c>
      <c r="DR182" s="264"/>
      <c r="DS182" s="257" t="str">
        <f t="shared" si="718"/>
        <v/>
      </c>
      <c r="DT182" s="257" t="str">
        <f t="shared" si="718"/>
        <v/>
      </c>
      <c r="DU182" s="257" t="str">
        <f t="shared" si="718"/>
        <v/>
      </c>
      <c r="DV182" s="257" t="str">
        <f t="shared" si="718"/>
        <v/>
      </c>
      <c r="DW182" s="257" t="str">
        <f t="shared" si="718"/>
        <v/>
      </c>
      <c r="DX182" s="257" t="str">
        <f t="shared" si="718"/>
        <v/>
      </c>
      <c r="DY182" s="257" t="str">
        <f t="shared" si="718"/>
        <v/>
      </c>
      <c r="DZ182" s="257" t="str">
        <f t="shared" si="718"/>
        <v/>
      </c>
      <c r="EA182" s="257" t="str">
        <f t="shared" si="699"/>
        <v/>
      </c>
      <c r="EB182" s="257" t="str">
        <f t="shared" si="699"/>
        <v/>
      </c>
      <c r="EC182" s="257" t="str">
        <f t="shared" si="699"/>
        <v/>
      </c>
      <c r="ED182" s="257" t="str">
        <f t="shared" si="699"/>
        <v/>
      </c>
      <c r="EE182" s="257" t="str">
        <f t="shared" si="699"/>
        <v/>
      </c>
      <c r="EF182" s="257" t="str">
        <f t="shared" si="699"/>
        <v/>
      </c>
      <c r="EG182" s="257" t="str">
        <f t="shared" si="699"/>
        <v/>
      </c>
      <c r="EH182" s="257" t="str">
        <f t="shared" si="699"/>
        <v/>
      </c>
      <c r="EI182" s="257" t="str">
        <f t="shared" si="699"/>
        <v/>
      </c>
      <c r="EJ182" s="257" t="str">
        <f t="shared" si="699"/>
        <v/>
      </c>
      <c r="EK182" s="259" t="str">
        <f t="shared" si="733"/>
        <v/>
      </c>
      <c r="EL182" s="259" t="str">
        <f t="shared" si="733"/>
        <v/>
      </c>
      <c r="EM182" s="259" t="str">
        <f t="shared" si="690"/>
        <v/>
      </c>
      <c r="EN182" s="259" t="str">
        <f t="shared" si="690"/>
        <v/>
      </c>
      <c r="EO182" s="259" t="str">
        <f t="shared" si="690"/>
        <v/>
      </c>
      <c r="EP182" s="259" t="str">
        <f t="shared" si="690"/>
        <v/>
      </c>
      <c r="EQ182" s="259" t="str">
        <f t="shared" si="690"/>
        <v/>
      </c>
      <c r="ER182" s="259" t="str">
        <f t="shared" si="690"/>
        <v/>
      </c>
      <c r="ES182" s="259" t="str">
        <f t="shared" si="691"/>
        <v/>
      </c>
      <c r="ET182" s="259" t="str">
        <f t="shared" si="692"/>
        <v/>
      </c>
      <c r="EU182" s="259" t="str">
        <f t="shared" si="692"/>
        <v/>
      </c>
      <c r="EV182" s="259" t="str">
        <f t="shared" si="692"/>
        <v/>
      </c>
      <c r="EW182" s="259" t="str">
        <f t="shared" si="692"/>
        <v/>
      </c>
      <c r="EX182" s="259" t="str">
        <f t="shared" si="692"/>
        <v/>
      </c>
      <c r="EY182" s="259" t="str">
        <f t="shared" si="692"/>
        <v/>
      </c>
      <c r="EZ182" s="259" t="str">
        <f t="shared" si="692"/>
        <v/>
      </c>
      <c r="FA182" s="259" t="str">
        <f t="shared" ref="ET182:FB211" si="744">CONCATENATE(IF(LOOKUP($DR$2-1,$AT$7:$DQ$7,$AT182:$DQ182)=FA$9,LOOKUP(FA$2,$AT$7:$DQ$7,$AT182:$DQ182),""),IF(LOOKUP($DR$3-1,$AT$7:$DQ$7,$AT182:$DQ182)=FA$9,LOOKUP(FA$3,$AT$7:$DQ$7,$AT182:$DQ182),""),IF(LOOKUP($DR$4-1,$AT$7:$DQ$7,$AT182:$DQ182)=FA$9,LOOKUP(FA$4,$AT$7:$DQ$7,$AT182:$DQ182),""),IF(LOOKUP($DR$5-1,$AT$7:$DQ$7,$AT182:$DQ182)=FA$9,LOOKUP(FA$5,$AT$7:$DQ$7,$AT182:$DQ182),""))</f>
        <v/>
      </c>
      <c r="FB182" s="259" t="str">
        <f t="shared" si="744"/>
        <v/>
      </c>
      <c r="FC182" s="261" t="str">
        <f t="shared" si="701"/>
        <v/>
      </c>
      <c r="FD182" s="261" t="str">
        <f t="shared" si="701"/>
        <v/>
      </c>
      <c r="FE182" s="261" t="str">
        <f t="shared" si="701"/>
        <v/>
      </c>
      <c r="FF182" s="261" t="str">
        <f t="shared" si="701"/>
        <v/>
      </c>
      <c r="FG182" s="261" t="str">
        <f t="shared" si="701"/>
        <v/>
      </c>
      <c r="FH182" s="261" t="str">
        <f t="shared" si="701"/>
        <v/>
      </c>
      <c r="FI182" s="261" t="str">
        <f t="shared" si="701"/>
        <v/>
      </c>
      <c r="FJ182" s="261" t="str">
        <f t="shared" si="701"/>
        <v/>
      </c>
      <c r="FK182" s="261" t="str">
        <f t="shared" si="702"/>
        <v/>
      </c>
      <c r="FL182" s="261" t="str">
        <f t="shared" si="716"/>
        <v/>
      </c>
      <c r="FM182" s="261" t="str">
        <f t="shared" si="716"/>
        <v/>
      </c>
      <c r="FN182" s="261" t="str">
        <f t="shared" si="716"/>
        <v/>
      </c>
      <c r="FO182" s="261" t="str">
        <f t="shared" si="716"/>
        <v/>
      </c>
      <c r="FP182" s="261" t="str">
        <f t="shared" si="716"/>
        <v/>
      </c>
      <c r="FQ182" s="261" t="str">
        <f t="shared" si="716"/>
        <v/>
      </c>
      <c r="FR182" s="261" t="str">
        <f t="shared" si="716"/>
        <v/>
      </c>
      <c r="FS182" s="261" t="str">
        <f t="shared" si="716"/>
        <v/>
      </c>
      <c r="FT182" s="261" t="str">
        <f t="shared" si="716"/>
        <v/>
      </c>
      <c r="FU182" s="263" t="str">
        <f t="shared" si="716"/>
        <v/>
      </c>
      <c r="FV182" s="263" t="str">
        <f t="shared" si="716"/>
        <v/>
      </c>
      <c r="FW182" s="263" t="str">
        <f t="shared" si="716"/>
        <v/>
      </c>
      <c r="FX182" s="263" t="str">
        <f t="shared" si="716"/>
        <v/>
      </c>
      <c r="FY182" s="263" t="str">
        <f t="shared" si="716"/>
        <v/>
      </c>
      <c r="FZ182" s="263" t="str">
        <f t="shared" si="735"/>
        <v/>
      </c>
      <c r="GA182" s="263" t="str">
        <f t="shared" si="735"/>
        <v/>
      </c>
      <c r="GB182" s="263" t="str">
        <f t="shared" si="735"/>
        <v/>
      </c>
      <c r="GC182" s="263" t="str">
        <f t="shared" si="735"/>
        <v/>
      </c>
      <c r="GD182" s="263" t="str">
        <f t="shared" si="693"/>
        <v/>
      </c>
      <c r="GE182" s="263" t="str">
        <f t="shared" si="693"/>
        <v/>
      </c>
      <c r="GF182" s="263" t="str">
        <f t="shared" si="693"/>
        <v/>
      </c>
      <c r="GG182" s="263" t="str">
        <f t="shared" si="693"/>
        <v/>
      </c>
      <c r="GH182" s="263" t="str">
        <f t="shared" si="693"/>
        <v/>
      </c>
      <c r="GI182" s="263" t="str">
        <f t="shared" si="693"/>
        <v/>
      </c>
      <c r="GJ182" s="263" t="str">
        <f t="shared" si="693"/>
        <v/>
      </c>
      <c r="GK182" s="263" t="str">
        <f t="shared" ref="GD182:GR206" si="745">CONCATENATE(IF(LOOKUP($DR$2-1,$AT$7:$DQ$7,$AT182:$DQ182)=GK$9,LOOKUP(GK$2,$AT$7:$DQ$7,$AT182:$DQ182),""),IF(LOOKUP($DR$3-1,$AT$7:$DQ$7,$AT182:$DQ182)=GK$9,LOOKUP(GK$3,$AT$7:$DQ$7,$AT182:$DQ182),""),IF(LOOKUP($DR$4-1,$AT$7:$DQ$7,$AT182:$DQ182)=GK$9,LOOKUP(GK$4,$AT$7:$DQ$7,$AT182:$DQ182),""),IF(LOOKUP($DR$5-1,$AT$7:$DQ$7,$AT182:$DQ182)=GK$9,LOOKUP(GK$5,$AT$7:$DQ$7,$AT182:$DQ182),""))</f>
        <v/>
      </c>
      <c r="GL182" s="263" t="str">
        <f t="shared" si="745"/>
        <v/>
      </c>
      <c r="GM182" s="265" t="str">
        <f t="shared" si="697"/>
        <v/>
      </c>
      <c r="GN182" s="265" t="str">
        <f t="shared" si="697"/>
        <v/>
      </c>
      <c r="GO182" s="265" t="str">
        <f t="shared" si="697"/>
        <v/>
      </c>
      <c r="GP182" s="265" t="str">
        <f t="shared" si="697"/>
        <v/>
      </c>
      <c r="GQ182" s="265" t="str">
        <f t="shared" si="697"/>
        <v/>
      </c>
      <c r="GR182" s="265" t="str">
        <f t="shared" si="697"/>
        <v/>
      </c>
      <c r="GS182" s="265" t="str">
        <f t="shared" si="734"/>
        <v/>
      </c>
      <c r="GT182" s="265" t="str">
        <f t="shared" si="734"/>
        <v/>
      </c>
      <c r="GU182" s="265" t="str">
        <f t="shared" si="734"/>
        <v/>
      </c>
      <c r="GV182" s="265" t="str">
        <f t="shared" si="694"/>
        <v/>
      </c>
      <c r="GW182" s="265" t="str">
        <f t="shared" si="694"/>
        <v/>
      </c>
      <c r="GX182" s="265" t="str">
        <f t="shared" si="694"/>
        <v/>
      </c>
      <c r="GY182" s="265" t="str">
        <f t="shared" si="694"/>
        <v/>
      </c>
      <c r="GZ182" s="265" t="str">
        <f t="shared" si="694"/>
        <v/>
      </c>
      <c r="HA182" s="265" t="str">
        <f t="shared" si="694"/>
        <v/>
      </c>
      <c r="HB182" s="265" t="str">
        <f t="shared" si="694"/>
        <v/>
      </c>
      <c r="HC182" s="265" t="str">
        <f t="shared" ref="GV182:HD211" si="746">CONCATENATE(IF(LOOKUP($DR$2-1,$AT$7:$DQ$7,$AT182:$DQ182)=HC$9,LOOKUP(HC$2,$AT$7:$DQ$7,$AT182:$DQ182),""),IF(LOOKUP($DR$3-1,$AT$7:$DQ$7,$AT182:$DQ182)=HC$9,LOOKUP(HC$3,$AT$7:$DQ$7,$AT182:$DQ182),""),IF(LOOKUP($DR$4-1,$AT$7:$DQ$7,$AT182:$DQ182)=HC$9,LOOKUP(HC$4,$AT$7:$DQ$7,$AT182:$DQ182),""),IF(LOOKUP($DR$5-1,$AT$7:$DQ$7,$AT182:$DQ182)=HC$9,LOOKUP(HC$5,$AT$7:$DQ$7,$AT182:$DQ182),""))</f>
        <v/>
      </c>
      <c r="HD182" s="265" t="str">
        <f t="shared" si="746"/>
        <v/>
      </c>
      <c r="HF182" s="265">
        <f t="shared" si="715"/>
        <v>171</v>
      </c>
      <c r="HG182" s="267" t="str">
        <f t="shared" ref="HG182:HP191" si="747">IF($B182="","",IF($AR182=HG$11,$A182,""))</f>
        <v/>
      </c>
      <c r="HH182" s="267" t="str">
        <f t="shared" si="747"/>
        <v/>
      </c>
      <c r="HI182" s="267" t="str">
        <f t="shared" si="747"/>
        <v/>
      </c>
      <c r="HJ182" s="267" t="str">
        <f t="shared" si="747"/>
        <v/>
      </c>
      <c r="HK182" s="267" t="str">
        <f t="shared" si="747"/>
        <v/>
      </c>
      <c r="HL182" s="267" t="str">
        <f t="shared" si="747"/>
        <v/>
      </c>
      <c r="HM182" s="267" t="str">
        <f t="shared" si="747"/>
        <v/>
      </c>
      <c r="HN182" s="267" t="str">
        <f t="shared" si="747"/>
        <v/>
      </c>
      <c r="HO182" s="267" t="str">
        <f t="shared" si="747"/>
        <v/>
      </c>
      <c r="HP182" s="267" t="str">
        <f t="shared" si="747"/>
        <v/>
      </c>
      <c r="HQ182" s="267" t="str">
        <f t="shared" ref="HQ182:HZ191" si="748">IF($B182="","",IF($AR182=HQ$11,$A182,""))</f>
        <v/>
      </c>
      <c r="HR182" s="267" t="str">
        <f t="shared" si="748"/>
        <v/>
      </c>
      <c r="HS182" s="267" t="str">
        <f t="shared" si="748"/>
        <v/>
      </c>
      <c r="HT182" s="267" t="str">
        <f t="shared" si="748"/>
        <v/>
      </c>
      <c r="HU182" s="267" t="str">
        <f t="shared" si="748"/>
        <v/>
      </c>
      <c r="HV182" s="267" t="str">
        <f t="shared" si="748"/>
        <v/>
      </c>
      <c r="HW182" s="267" t="str">
        <f t="shared" si="748"/>
        <v/>
      </c>
      <c r="HX182" s="267" t="str">
        <f t="shared" si="748"/>
        <v/>
      </c>
      <c r="HY182" s="267" t="str">
        <f t="shared" si="748"/>
        <v/>
      </c>
      <c r="HZ182" s="267" t="str">
        <f t="shared" si="748"/>
        <v/>
      </c>
      <c r="IA182" s="264"/>
      <c r="IB182" s="267" t="str">
        <f t="shared" si="567"/>
        <v/>
      </c>
      <c r="IC182" s="267" t="str">
        <f t="shared" si="568"/>
        <v/>
      </c>
      <c r="ID182" s="267" t="str">
        <f t="shared" si="569"/>
        <v/>
      </c>
      <c r="IE182" s="267" t="str">
        <f t="shared" si="570"/>
        <v/>
      </c>
      <c r="IF182" s="267" t="str">
        <f t="shared" si="571"/>
        <v/>
      </c>
      <c r="IG182" s="267" t="str">
        <f t="shared" si="572"/>
        <v/>
      </c>
      <c r="IH182" s="267" t="str">
        <f t="shared" si="573"/>
        <v/>
      </c>
      <c r="II182" s="267" t="str">
        <f t="shared" si="574"/>
        <v/>
      </c>
      <c r="IJ182" s="267" t="str">
        <f t="shared" si="575"/>
        <v/>
      </c>
      <c r="IK182" s="267" t="str">
        <f t="shared" si="576"/>
        <v/>
      </c>
      <c r="IL182" s="267" t="str">
        <f t="shared" si="577"/>
        <v/>
      </c>
      <c r="IM182" s="267" t="str">
        <f t="shared" si="578"/>
        <v/>
      </c>
      <c r="IN182" s="267" t="str">
        <f t="shared" si="579"/>
        <v/>
      </c>
      <c r="IO182" s="267" t="str">
        <f t="shared" si="580"/>
        <v/>
      </c>
      <c r="IP182" s="267" t="str">
        <f t="shared" si="581"/>
        <v/>
      </c>
      <c r="IQ182" s="267" t="str">
        <f t="shared" si="582"/>
        <v/>
      </c>
      <c r="IR182" s="267" t="str">
        <f t="shared" si="583"/>
        <v/>
      </c>
      <c r="IS182" s="267" t="str">
        <f t="shared" si="584"/>
        <v/>
      </c>
      <c r="IT182" s="267" t="str">
        <f t="shared" si="585"/>
        <v/>
      </c>
      <c r="IU182" s="267" t="str">
        <f t="shared" si="586"/>
        <v/>
      </c>
      <c r="IV182" s="264"/>
      <c r="IW182" s="268">
        <v>110</v>
      </c>
      <c r="IX182" s="265" t="str">
        <f t="shared" si="731"/>
        <v/>
      </c>
      <c r="IY182" s="265" t="str">
        <f t="shared" si="732"/>
        <v/>
      </c>
      <c r="IZ182" s="265" t="str">
        <f t="shared" si="732"/>
        <v/>
      </c>
      <c r="JA182" s="265" t="str">
        <f t="shared" si="732"/>
        <v/>
      </c>
      <c r="JB182" s="265" t="str">
        <f t="shared" si="713"/>
        <v/>
      </c>
      <c r="JC182" s="265" t="str">
        <f t="shared" si="713"/>
        <v/>
      </c>
      <c r="JD182" s="265" t="str">
        <f t="shared" si="713"/>
        <v/>
      </c>
      <c r="JE182" s="265" t="str">
        <f t="shared" si="714"/>
        <v/>
      </c>
      <c r="JF182" s="265" t="str">
        <f t="shared" si="714"/>
        <v/>
      </c>
      <c r="JG182" s="265" t="str">
        <f t="shared" si="714"/>
        <v/>
      </c>
      <c r="JH182" s="265" t="str">
        <f t="shared" si="714"/>
        <v/>
      </c>
      <c r="JI182" s="265" t="str">
        <f t="shared" si="714"/>
        <v/>
      </c>
      <c r="JJ182" s="265" t="str">
        <f t="shared" si="714"/>
        <v/>
      </c>
      <c r="JK182" s="265" t="str">
        <f t="shared" si="714"/>
        <v/>
      </c>
      <c r="JL182" s="265" t="str">
        <f t="shared" si="714"/>
        <v/>
      </c>
      <c r="JM182" s="265" t="str">
        <f t="shared" si="714"/>
        <v/>
      </c>
      <c r="JN182" s="265" t="str">
        <f t="shared" si="714"/>
        <v/>
      </c>
      <c r="JO182" s="265" t="str">
        <f t="shared" si="714"/>
        <v/>
      </c>
      <c r="JP182" s="265" t="str">
        <f t="shared" si="714"/>
        <v/>
      </c>
      <c r="JQ182" s="265" t="str">
        <f t="shared" si="714"/>
        <v/>
      </c>
      <c r="JS182" s="265" t="str">
        <f>IF(IX182="","",SUM(IX$12:IX182)-IX182+1)</f>
        <v/>
      </c>
      <c r="JT182" s="265" t="str">
        <f>IF(IY182="","",SUM(IY$12:IY182)-IY182+1)</f>
        <v/>
      </c>
      <c r="JU182" s="265" t="str">
        <f>IF(IZ182="","",SUM(IZ$12:IZ182)-IZ182+1)</f>
        <v/>
      </c>
      <c r="JV182" s="265" t="str">
        <f>IF(JA182="","",SUM(JA$12:JA182)-JA182+1)</f>
        <v/>
      </c>
      <c r="JW182" s="265" t="str">
        <f>IF(JB182="","",SUM(JB$12:JB182)-JB182+1)</f>
        <v/>
      </c>
      <c r="JX182" s="265" t="str">
        <f>IF(JC182="","",SUM(JC$12:JC182)-JC182+1)</f>
        <v/>
      </c>
      <c r="JY182" s="265" t="str">
        <f>IF(JD182="","",SUM(JD$12:JD182)-JD182+1)</f>
        <v/>
      </c>
      <c r="JZ182" s="265" t="str">
        <f>IF(JE182="","",SUM(JE$12:JE182)-JE182+1)</f>
        <v/>
      </c>
      <c r="KA182" s="265" t="str">
        <f>IF(JF182="","",SUM(JF$12:JF182)-JF182+1)</f>
        <v/>
      </c>
      <c r="KB182" s="265" t="str">
        <f>IF(JG182="","",SUM(JG$12:JG182)-JG182+1)</f>
        <v/>
      </c>
      <c r="KC182" s="265" t="str">
        <f>IF(JH182="","",SUM(JH$12:JH182)-JH182+1)</f>
        <v/>
      </c>
      <c r="KD182" s="265" t="str">
        <f>IF(JI182="","",SUM(JI$12:JI182)-JI182+1)</f>
        <v/>
      </c>
      <c r="KE182" s="265" t="str">
        <f>IF(JJ182="","",SUM(JJ$12:JJ182)-JJ182+1)</f>
        <v/>
      </c>
      <c r="KF182" s="265" t="str">
        <f>IF(JK182="","",SUM(JK$12:JK182)-JK182+1)</f>
        <v/>
      </c>
      <c r="KG182" s="265" t="str">
        <f>IF(JL182="","",SUM(JL$12:JL182)-JL182+1)</f>
        <v/>
      </c>
      <c r="KH182" s="265" t="str">
        <f>IF(JM182="","",SUM(JM$12:JM182)-JM182+1)</f>
        <v/>
      </c>
      <c r="KI182" s="265" t="str">
        <f>IF(JN182="","",SUM(JN$12:JN182)-JN182+1)</f>
        <v/>
      </c>
      <c r="KJ182" s="265" t="str">
        <f>IF(JO182="","",SUM(JO$12:JO182)-JO182+1)</f>
        <v/>
      </c>
      <c r="KK182" s="265" t="str">
        <f>IF(JP182="","",SUM(JP$12:JP182)-JP182+1)</f>
        <v/>
      </c>
      <c r="KL182" s="265" t="str">
        <f>IF(JQ182="","",SUM(JQ$12:JQ182)-JQ182+1)</f>
        <v/>
      </c>
      <c r="KN182" s="265"/>
      <c r="KO182" s="265"/>
      <c r="KP182" s="265"/>
      <c r="KQ182" s="265"/>
      <c r="KR182" s="265"/>
      <c r="KS182" s="265"/>
      <c r="KT182" s="265"/>
      <c r="KU182" s="265" t="str">
        <f t="shared" si="587"/>
        <v/>
      </c>
      <c r="KV182" s="265" t="str">
        <f t="shared" si="588"/>
        <v/>
      </c>
      <c r="KW182" s="265" t="str">
        <f t="shared" si="589"/>
        <v/>
      </c>
      <c r="KX182" s="265" t="str">
        <f t="shared" si="590"/>
        <v/>
      </c>
      <c r="KY182" s="265" t="str">
        <f t="shared" si="591"/>
        <v/>
      </c>
      <c r="KZ182" s="265" t="str">
        <f t="shared" si="592"/>
        <v/>
      </c>
      <c r="LA182" s="265" t="str">
        <f t="shared" si="593"/>
        <v/>
      </c>
      <c r="LB182" s="265" t="str">
        <f t="shared" si="594"/>
        <v/>
      </c>
      <c r="LC182" s="265" t="str">
        <f t="shared" si="595"/>
        <v/>
      </c>
      <c r="LD182" s="265" t="str">
        <f t="shared" si="596"/>
        <v/>
      </c>
      <c r="LE182" s="265" t="str">
        <f t="shared" si="597"/>
        <v/>
      </c>
      <c r="LF182" s="265" t="str">
        <f t="shared" si="598"/>
        <v/>
      </c>
      <c r="LG182" s="265" t="str">
        <f t="shared" si="599"/>
        <v/>
      </c>
    </row>
    <row r="183" spans="1:319" s="266" customFormat="1" x14ac:dyDescent="0.25">
      <c r="A183" s="248">
        <f t="shared" si="662"/>
        <v>172</v>
      </c>
      <c r="B183" s="176"/>
      <c r="C183" s="45"/>
      <c r="D183" s="45"/>
      <c r="E183" s="169"/>
      <c r="F183" s="46"/>
      <c r="G183" s="172"/>
      <c r="H183" s="54"/>
      <c r="I183" s="54"/>
      <c r="J183" s="54"/>
      <c r="K183" s="54"/>
      <c r="L183" s="248"/>
      <c r="M183" s="248"/>
      <c r="N183" s="44"/>
      <c r="O183" s="44"/>
      <c r="P183" s="43"/>
      <c r="Q183" s="43"/>
      <c r="R183" s="43"/>
      <c r="S183" s="43" t="str">
        <f t="shared" si="717"/>
        <v/>
      </c>
      <c r="T183" s="54"/>
      <c r="U183" s="54"/>
      <c r="V183" s="54"/>
      <c r="W183" s="343" t="str">
        <f t="shared" si="729"/>
        <v/>
      </c>
      <c r="X183" s="344" t="str">
        <f t="shared" si="730"/>
        <v/>
      </c>
      <c r="Y183" s="45"/>
      <c r="Z183" s="45"/>
      <c r="AA183" s="54"/>
      <c r="AB183" s="54"/>
      <c r="AC183" s="54"/>
      <c r="AD183" s="44"/>
      <c r="AE183" s="44"/>
      <c r="AF183" s="44"/>
      <c r="AG183" s="45"/>
      <c r="AH183" s="45"/>
      <c r="AI183" s="45"/>
      <c r="AJ183" s="46"/>
      <c r="AK183" s="46"/>
      <c r="AL183" s="46"/>
      <c r="AN183" s="307" t="str">
        <f t="shared" si="652"/>
        <v/>
      </c>
      <c r="AO183" s="256" t="str">
        <f t="shared" si="653"/>
        <v/>
      </c>
      <c r="AP183" s="45" t="str">
        <f t="shared" si="660"/>
        <v/>
      </c>
      <c r="AQ183" s="308" t="str">
        <f t="shared" si="663"/>
        <v/>
      </c>
      <c r="AR183" s="43" t="str">
        <f t="shared" si="654"/>
        <v/>
      </c>
      <c r="AS183" s="255"/>
      <c r="AT183" s="256" t="str">
        <f t="shared" si="655"/>
        <v/>
      </c>
      <c r="AU183" s="257" t="str">
        <f t="shared" si="736"/>
        <v/>
      </c>
      <c r="AV183" s="257" t="str">
        <f t="shared" si="736"/>
        <v/>
      </c>
      <c r="AW183" s="257" t="str">
        <f t="shared" si="736"/>
        <v/>
      </c>
      <c r="AX183" s="257" t="str">
        <f t="shared" si="736"/>
        <v/>
      </c>
      <c r="AY183" s="257" t="str">
        <f t="shared" si="736"/>
        <v/>
      </c>
      <c r="AZ183" s="257" t="str">
        <f t="shared" si="736"/>
        <v/>
      </c>
      <c r="BA183" s="257" t="str">
        <f t="shared" si="736"/>
        <v/>
      </c>
      <c r="BB183" s="257" t="str">
        <f t="shared" si="736"/>
        <v/>
      </c>
      <c r="BC183" s="257" t="str">
        <f t="shared" si="736"/>
        <v/>
      </c>
      <c r="BD183" s="257" t="str">
        <f t="shared" si="736"/>
        <v/>
      </c>
      <c r="BE183" s="257" t="str">
        <f t="shared" si="737"/>
        <v/>
      </c>
      <c r="BF183" s="257" t="str">
        <f t="shared" si="737"/>
        <v/>
      </c>
      <c r="BG183" s="257" t="str">
        <f t="shared" si="737"/>
        <v/>
      </c>
      <c r="BH183" s="257" t="str">
        <f t="shared" si="737"/>
        <v/>
      </c>
      <c r="BI183" s="257" t="str">
        <f t="shared" si="737"/>
        <v/>
      </c>
      <c r="BJ183" s="257" t="str">
        <f t="shared" si="737"/>
        <v/>
      </c>
      <c r="BK183" s="257" t="str">
        <f t="shared" si="737"/>
        <v/>
      </c>
      <c r="BL183" s="257" t="str">
        <f t="shared" si="737"/>
        <v/>
      </c>
      <c r="BM183" s="258" t="str">
        <f t="shared" si="656"/>
        <v/>
      </c>
      <c r="BN183" s="259" t="str">
        <f t="shared" si="738"/>
        <v/>
      </c>
      <c r="BO183" s="259" t="str">
        <f t="shared" si="738"/>
        <v/>
      </c>
      <c r="BP183" s="259" t="str">
        <f t="shared" si="738"/>
        <v/>
      </c>
      <c r="BQ183" s="259" t="str">
        <f t="shared" si="738"/>
        <v/>
      </c>
      <c r="BR183" s="259" t="str">
        <f t="shared" si="738"/>
        <v/>
      </c>
      <c r="BS183" s="259" t="str">
        <f t="shared" si="738"/>
        <v/>
      </c>
      <c r="BT183" s="259" t="str">
        <f t="shared" si="738"/>
        <v/>
      </c>
      <c r="BU183" s="259" t="str">
        <f t="shared" si="738"/>
        <v/>
      </c>
      <c r="BV183" s="259" t="str">
        <f t="shared" si="738"/>
        <v/>
      </c>
      <c r="BW183" s="259" t="str">
        <f t="shared" si="738"/>
        <v/>
      </c>
      <c r="BX183" s="259" t="str">
        <f t="shared" si="739"/>
        <v/>
      </c>
      <c r="BY183" s="259" t="str">
        <f t="shared" si="739"/>
        <v/>
      </c>
      <c r="BZ183" s="259" t="str">
        <f t="shared" si="739"/>
        <v/>
      </c>
      <c r="CA183" s="259" t="str">
        <f t="shared" si="739"/>
        <v/>
      </c>
      <c r="CB183" s="259" t="str">
        <f t="shared" si="739"/>
        <v/>
      </c>
      <c r="CC183" s="259" t="str">
        <f t="shared" si="739"/>
        <v/>
      </c>
      <c r="CD183" s="259" t="str">
        <f t="shared" si="739"/>
        <v/>
      </c>
      <c r="CE183" s="259" t="str">
        <f t="shared" si="739"/>
        <v/>
      </c>
      <c r="CF183" s="260" t="str">
        <f t="shared" si="657"/>
        <v/>
      </c>
      <c r="CG183" s="261" t="str">
        <f t="shared" si="740"/>
        <v/>
      </c>
      <c r="CH183" s="261" t="str">
        <f t="shared" si="740"/>
        <v/>
      </c>
      <c r="CI183" s="261" t="str">
        <f t="shared" si="740"/>
        <v/>
      </c>
      <c r="CJ183" s="261" t="str">
        <f t="shared" si="740"/>
        <v/>
      </c>
      <c r="CK183" s="261" t="str">
        <f t="shared" si="740"/>
        <v/>
      </c>
      <c r="CL183" s="261" t="str">
        <f t="shared" si="740"/>
        <v/>
      </c>
      <c r="CM183" s="261" t="str">
        <f t="shared" si="740"/>
        <v/>
      </c>
      <c r="CN183" s="261" t="str">
        <f t="shared" si="740"/>
        <v/>
      </c>
      <c r="CO183" s="261" t="str">
        <f t="shared" si="740"/>
        <v/>
      </c>
      <c r="CP183" s="261" t="str">
        <f t="shared" si="740"/>
        <v/>
      </c>
      <c r="CQ183" s="261" t="str">
        <f t="shared" si="741"/>
        <v/>
      </c>
      <c r="CR183" s="261" t="str">
        <f t="shared" si="741"/>
        <v/>
      </c>
      <c r="CS183" s="261" t="str">
        <f t="shared" si="741"/>
        <v/>
      </c>
      <c r="CT183" s="261" t="str">
        <f t="shared" si="741"/>
        <v/>
      </c>
      <c r="CU183" s="261" t="str">
        <f t="shared" si="741"/>
        <v/>
      </c>
      <c r="CV183" s="261" t="str">
        <f t="shared" si="741"/>
        <v/>
      </c>
      <c r="CW183" s="261" t="str">
        <f t="shared" si="741"/>
        <v/>
      </c>
      <c r="CX183" s="261" t="str">
        <f t="shared" si="741"/>
        <v/>
      </c>
      <c r="CY183" s="262" t="str">
        <f t="shared" si="658"/>
        <v/>
      </c>
      <c r="CZ183" s="263" t="str">
        <f t="shared" si="742"/>
        <v/>
      </c>
      <c r="DA183" s="263" t="str">
        <f t="shared" si="742"/>
        <v/>
      </c>
      <c r="DB183" s="263" t="str">
        <f t="shared" si="742"/>
        <v/>
      </c>
      <c r="DC183" s="263" t="str">
        <f t="shared" si="742"/>
        <v/>
      </c>
      <c r="DD183" s="263" t="str">
        <f t="shared" si="742"/>
        <v/>
      </c>
      <c r="DE183" s="263" t="str">
        <f t="shared" si="742"/>
        <v/>
      </c>
      <c r="DF183" s="263" t="str">
        <f t="shared" si="742"/>
        <v/>
      </c>
      <c r="DG183" s="263" t="str">
        <f t="shared" si="742"/>
        <v/>
      </c>
      <c r="DH183" s="263" t="str">
        <f t="shared" si="742"/>
        <v/>
      </c>
      <c r="DI183" s="263" t="str">
        <f t="shared" si="742"/>
        <v/>
      </c>
      <c r="DJ183" s="263" t="str">
        <f t="shared" si="743"/>
        <v/>
      </c>
      <c r="DK183" s="263" t="str">
        <f t="shared" si="743"/>
        <v/>
      </c>
      <c r="DL183" s="263" t="str">
        <f t="shared" si="743"/>
        <v/>
      </c>
      <c r="DM183" s="263" t="str">
        <f t="shared" si="743"/>
        <v/>
      </c>
      <c r="DN183" s="263" t="str">
        <f t="shared" si="743"/>
        <v/>
      </c>
      <c r="DO183" s="263" t="str">
        <f t="shared" si="743"/>
        <v/>
      </c>
      <c r="DP183" s="263" t="str">
        <f t="shared" si="743"/>
        <v/>
      </c>
      <c r="DQ183" s="263" t="str">
        <f t="shared" si="743"/>
        <v/>
      </c>
      <c r="DR183" s="264"/>
      <c r="DS183" s="257" t="str">
        <f t="shared" si="718"/>
        <v/>
      </c>
      <c r="DT183" s="257" t="str">
        <f t="shared" si="718"/>
        <v/>
      </c>
      <c r="DU183" s="257" t="str">
        <f t="shared" si="718"/>
        <v/>
      </c>
      <c r="DV183" s="257" t="str">
        <f t="shared" si="718"/>
        <v/>
      </c>
      <c r="DW183" s="257" t="str">
        <f t="shared" si="718"/>
        <v/>
      </c>
      <c r="DX183" s="257" t="str">
        <f t="shared" si="718"/>
        <v/>
      </c>
      <c r="DY183" s="257" t="str">
        <f t="shared" si="718"/>
        <v/>
      </c>
      <c r="DZ183" s="257" t="str">
        <f t="shared" si="718"/>
        <v/>
      </c>
      <c r="EA183" s="257" t="str">
        <f t="shared" si="699"/>
        <v/>
      </c>
      <c r="EB183" s="257" t="str">
        <f t="shared" si="699"/>
        <v/>
      </c>
      <c r="EC183" s="257" t="str">
        <f t="shared" si="699"/>
        <v/>
      </c>
      <c r="ED183" s="257" t="str">
        <f t="shared" si="699"/>
        <v/>
      </c>
      <c r="EE183" s="257" t="str">
        <f t="shared" si="699"/>
        <v/>
      </c>
      <c r="EF183" s="257" t="str">
        <f t="shared" si="699"/>
        <v/>
      </c>
      <c r="EG183" s="257" t="str">
        <f t="shared" si="699"/>
        <v/>
      </c>
      <c r="EH183" s="257" t="str">
        <f t="shared" si="699"/>
        <v/>
      </c>
      <c r="EI183" s="257" t="str">
        <f t="shared" si="699"/>
        <v/>
      </c>
      <c r="EJ183" s="257" t="str">
        <f t="shared" si="699"/>
        <v/>
      </c>
      <c r="EK183" s="259" t="str">
        <f t="shared" si="733"/>
        <v/>
      </c>
      <c r="EL183" s="259" t="str">
        <f t="shared" si="733"/>
        <v/>
      </c>
      <c r="EM183" s="259" t="str">
        <f t="shared" si="690"/>
        <v/>
      </c>
      <c r="EN183" s="259" t="str">
        <f t="shared" si="690"/>
        <v/>
      </c>
      <c r="EO183" s="259" t="str">
        <f t="shared" si="690"/>
        <v/>
      </c>
      <c r="EP183" s="259" t="str">
        <f t="shared" si="690"/>
        <v/>
      </c>
      <c r="EQ183" s="259" t="str">
        <f t="shared" si="690"/>
        <v/>
      </c>
      <c r="ER183" s="259" t="str">
        <f t="shared" si="690"/>
        <v/>
      </c>
      <c r="ES183" s="259" t="str">
        <f t="shared" si="691"/>
        <v/>
      </c>
      <c r="ET183" s="259" t="str">
        <f t="shared" si="744"/>
        <v/>
      </c>
      <c r="EU183" s="259" t="str">
        <f t="shared" si="744"/>
        <v/>
      </c>
      <c r="EV183" s="259" t="str">
        <f t="shared" si="744"/>
        <v/>
      </c>
      <c r="EW183" s="259" t="str">
        <f t="shared" si="744"/>
        <v/>
      </c>
      <c r="EX183" s="259" t="str">
        <f t="shared" si="744"/>
        <v/>
      </c>
      <c r="EY183" s="259" t="str">
        <f t="shared" si="744"/>
        <v/>
      </c>
      <c r="EZ183" s="259" t="str">
        <f t="shared" si="744"/>
        <v/>
      </c>
      <c r="FA183" s="259" t="str">
        <f t="shared" si="744"/>
        <v/>
      </c>
      <c r="FB183" s="259" t="str">
        <f t="shared" si="744"/>
        <v/>
      </c>
      <c r="FC183" s="261" t="str">
        <f t="shared" si="701"/>
        <v/>
      </c>
      <c r="FD183" s="261" t="str">
        <f t="shared" si="701"/>
        <v/>
      </c>
      <c r="FE183" s="261" t="str">
        <f t="shared" si="701"/>
        <v/>
      </c>
      <c r="FF183" s="261" t="str">
        <f t="shared" si="701"/>
        <v/>
      </c>
      <c r="FG183" s="261" t="str">
        <f t="shared" si="701"/>
        <v/>
      </c>
      <c r="FH183" s="261" t="str">
        <f t="shared" si="701"/>
        <v/>
      </c>
      <c r="FI183" s="261" t="str">
        <f t="shared" si="701"/>
        <v/>
      </c>
      <c r="FJ183" s="261" t="str">
        <f t="shared" si="701"/>
        <v/>
      </c>
      <c r="FK183" s="261" t="str">
        <f t="shared" si="702"/>
        <v/>
      </c>
      <c r="FL183" s="261" t="str">
        <f t="shared" si="716"/>
        <v/>
      </c>
      <c r="FM183" s="261" t="str">
        <f t="shared" si="716"/>
        <v/>
      </c>
      <c r="FN183" s="261" t="str">
        <f t="shared" si="716"/>
        <v/>
      </c>
      <c r="FO183" s="261" t="str">
        <f t="shared" si="716"/>
        <v/>
      </c>
      <c r="FP183" s="261" t="str">
        <f t="shared" si="716"/>
        <v/>
      </c>
      <c r="FQ183" s="261" t="str">
        <f t="shared" si="716"/>
        <v/>
      </c>
      <c r="FR183" s="261" t="str">
        <f t="shared" si="716"/>
        <v/>
      </c>
      <c r="FS183" s="261" t="str">
        <f t="shared" si="716"/>
        <v/>
      </c>
      <c r="FT183" s="261" t="str">
        <f t="shared" si="716"/>
        <v/>
      </c>
      <c r="FU183" s="263" t="str">
        <f t="shared" si="716"/>
        <v/>
      </c>
      <c r="FV183" s="263" t="str">
        <f t="shared" si="716"/>
        <v/>
      </c>
      <c r="FW183" s="263" t="str">
        <f t="shared" si="716"/>
        <v/>
      </c>
      <c r="FX183" s="263" t="str">
        <f t="shared" si="716"/>
        <v/>
      </c>
      <c r="FY183" s="263" t="str">
        <f t="shared" si="716"/>
        <v/>
      </c>
      <c r="FZ183" s="263" t="str">
        <f t="shared" si="735"/>
        <v/>
      </c>
      <c r="GA183" s="263" t="str">
        <f t="shared" si="735"/>
        <v/>
      </c>
      <c r="GB183" s="263" t="str">
        <f t="shared" si="735"/>
        <v/>
      </c>
      <c r="GC183" s="263" t="str">
        <f t="shared" si="735"/>
        <v/>
      </c>
      <c r="GD183" s="263" t="str">
        <f t="shared" si="745"/>
        <v/>
      </c>
      <c r="GE183" s="263" t="str">
        <f t="shared" si="745"/>
        <v/>
      </c>
      <c r="GF183" s="263" t="str">
        <f t="shared" si="745"/>
        <v/>
      </c>
      <c r="GG183" s="263" t="str">
        <f t="shared" si="745"/>
        <v/>
      </c>
      <c r="GH183" s="263" t="str">
        <f t="shared" si="745"/>
        <v/>
      </c>
      <c r="GI183" s="263" t="str">
        <f t="shared" si="745"/>
        <v/>
      </c>
      <c r="GJ183" s="263" t="str">
        <f t="shared" si="745"/>
        <v/>
      </c>
      <c r="GK183" s="263" t="str">
        <f t="shared" si="745"/>
        <v/>
      </c>
      <c r="GL183" s="263" t="str">
        <f t="shared" si="745"/>
        <v/>
      </c>
      <c r="GM183" s="265" t="str">
        <f t="shared" si="697"/>
        <v/>
      </c>
      <c r="GN183" s="265" t="str">
        <f t="shared" si="697"/>
        <v/>
      </c>
      <c r="GO183" s="265" t="str">
        <f t="shared" si="697"/>
        <v/>
      </c>
      <c r="GP183" s="265" t="str">
        <f t="shared" si="697"/>
        <v/>
      </c>
      <c r="GQ183" s="265" t="str">
        <f t="shared" si="697"/>
        <v/>
      </c>
      <c r="GR183" s="265" t="str">
        <f t="shared" si="697"/>
        <v/>
      </c>
      <c r="GS183" s="265" t="str">
        <f t="shared" si="734"/>
        <v/>
      </c>
      <c r="GT183" s="265" t="str">
        <f t="shared" si="734"/>
        <v/>
      </c>
      <c r="GU183" s="265" t="str">
        <f t="shared" si="734"/>
        <v/>
      </c>
      <c r="GV183" s="265" t="str">
        <f t="shared" si="746"/>
        <v/>
      </c>
      <c r="GW183" s="265" t="str">
        <f t="shared" si="746"/>
        <v/>
      </c>
      <c r="GX183" s="265" t="str">
        <f t="shared" si="746"/>
        <v/>
      </c>
      <c r="GY183" s="265" t="str">
        <f t="shared" si="746"/>
        <v/>
      </c>
      <c r="GZ183" s="265" t="str">
        <f t="shared" si="746"/>
        <v/>
      </c>
      <c r="HA183" s="265" t="str">
        <f t="shared" si="746"/>
        <v/>
      </c>
      <c r="HB183" s="265" t="str">
        <f t="shared" si="746"/>
        <v/>
      </c>
      <c r="HC183" s="265" t="str">
        <f t="shared" si="746"/>
        <v/>
      </c>
      <c r="HD183" s="265" t="str">
        <f t="shared" si="746"/>
        <v/>
      </c>
      <c r="HF183" s="265">
        <f t="shared" si="715"/>
        <v>172</v>
      </c>
      <c r="HG183" s="267" t="str">
        <f t="shared" si="747"/>
        <v/>
      </c>
      <c r="HH183" s="267" t="str">
        <f t="shared" si="747"/>
        <v/>
      </c>
      <c r="HI183" s="267" t="str">
        <f t="shared" si="747"/>
        <v/>
      </c>
      <c r="HJ183" s="267" t="str">
        <f t="shared" si="747"/>
        <v/>
      </c>
      <c r="HK183" s="267" t="str">
        <f t="shared" si="747"/>
        <v/>
      </c>
      <c r="HL183" s="267" t="str">
        <f t="shared" si="747"/>
        <v/>
      </c>
      <c r="HM183" s="267" t="str">
        <f t="shared" si="747"/>
        <v/>
      </c>
      <c r="HN183" s="267" t="str">
        <f t="shared" si="747"/>
        <v/>
      </c>
      <c r="HO183" s="267" t="str">
        <f t="shared" si="747"/>
        <v/>
      </c>
      <c r="HP183" s="267" t="str">
        <f t="shared" si="747"/>
        <v/>
      </c>
      <c r="HQ183" s="267" t="str">
        <f t="shared" si="748"/>
        <v/>
      </c>
      <c r="HR183" s="267" t="str">
        <f t="shared" si="748"/>
        <v/>
      </c>
      <c r="HS183" s="267" t="str">
        <f t="shared" si="748"/>
        <v/>
      </c>
      <c r="HT183" s="267" t="str">
        <f t="shared" si="748"/>
        <v/>
      </c>
      <c r="HU183" s="267" t="str">
        <f t="shared" si="748"/>
        <v/>
      </c>
      <c r="HV183" s="267" t="str">
        <f t="shared" si="748"/>
        <v/>
      </c>
      <c r="HW183" s="267" t="str">
        <f t="shared" si="748"/>
        <v/>
      </c>
      <c r="HX183" s="267" t="str">
        <f t="shared" si="748"/>
        <v/>
      </c>
      <c r="HY183" s="267" t="str">
        <f t="shared" si="748"/>
        <v/>
      </c>
      <c r="HZ183" s="267" t="str">
        <f t="shared" si="748"/>
        <v/>
      </c>
      <c r="IA183" s="264"/>
      <c r="IB183" s="267" t="str">
        <f t="shared" si="567"/>
        <v/>
      </c>
      <c r="IC183" s="267" t="str">
        <f t="shared" si="568"/>
        <v/>
      </c>
      <c r="ID183" s="267" t="str">
        <f t="shared" si="569"/>
        <v/>
      </c>
      <c r="IE183" s="267" t="str">
        <f t="shared" si="570"/>
        <v/>
      </c>
      <c r="IF183" s="267" t="str">
        <f t="shared" si="571"/>
        <v/>
      </c>
      <c r="IG183" s="267" t="str">
        <f t="shared" si="572"/>
        <v/>
      </c>
      <c r="IH183" s="267" t="str">
        <f t="shared" si="573"/>
        <v/>
      </c>
      <c r="II183" s="267" t="str">
        <f t="shared" si="574"/>
        <v/>
      </c>
      <c r="IJ183" s="267" t="str">
        <f t="shared" si="575"/>
        <v/>
      </c>
      <c r="IK183" s="267" t="str">
        <f t="shared" si="576"/>
        <v/>
      </c>
      <c r="IL183" s="267" t="str">
        <f t="shared" si="577"/>
        <v/>
      </c>
      <c r="IM183" s="267" t="str">
        <f t="shared" si="578"/>
        <v/>
      </c>
      <c r="IN183" s="267" t="str">
        <f t="shared" si="579"/>
        <v/>
      </c>
      <c r="IO183" s="267" t="str">
        <f t="shared" si="580"/>
        <v/>
      </c>
      <c r="IP183" s="267" t="str">
        <f t="shared" si="581"/>
        <v/>
      </c>
      <c r="IQ183" s="267" t="str">
        <f t="shared" si="582"/>
        <v/>
      </c>
      <c r="IR183" s="267" t="str">
        <f t="shared" si="583"/>
        <v/>
      </c>
      <c r="IS183" s="267" t="str">
        <f t="shared" si="584"/>
        <v/>
      </c>
      <c r="IT183" s="267" t="str">
        <f t="shared" si="585"/>
        <v/>
      </c>
      <c r="IU183" s="267" t="str">
        <f t="shared" si="586"/>
        <v/>
      </c>
      <c r="IV183" s="264"/>
      <c r="IW183" s="268">
        <v>110</v>
      </c>
      <c r="IX183" s="265" t="str">
        <f t="shared" si="731"/>
        <v/>
      </c>
      <c r="IY183" s="265" t="str">
        <f>IF(LEN(IY$5)&lt;$IW183,"", VALUE(MID(IY$5,$IW183,1)))</f>
        <v/>
      </c>
      <c r="IZ183" s="265" t="str">
        <f>IF(LEN(IZ$5)&lt;$IW183,"", VALUE(MID(IZ$5,$IW183,1)))</f>
        <v/>
      </c>
      <c r="JA183" s="265" t="str">
        <f t="shared" ref="IY183:JD225" si="749">IF(LEN(JA$5)&lt;$IW183,"", VALUE(MID(JA$5,$IW183,1)))</f>
        <v/>
      </c>
      <c r="JB183" s="265" t="str">
        <f t="shared" si="749"/>
        <v/>
      </c>
      <c r="JC183" s="265" t="str">
        <f t="shared" si="749"/>
        <v/>
      </c>
      <c r="JD183" s="265" t="str">
        <f t="shared" si="749"/>
        <v/>
      </c>
      <c r="JE183" s="265" t="str">
        <f t="shared" si="714"/>
        <v/>
      </c>
      <c r="JF183" s="265" t="str">
        <f t="shared" si="714"/>
        <v/>
      </c>
      <c r="JG183" s="265" t="str">
        <f t="shared" si="714"/>
        <v/>
      </c>
      <c r="JH183" s="265" t="str">
        <f t="shared" si="714"/>
        <v/>
      </c>
      <c r="JI183" s="265" t="str">
        <f t="shared" si="714"/>
        <v/>
      </c>
      <c r="JJ183" s="265" t="str">
        <f t="shared" si="714"/>
        <v/>
      </c>
      <c r="JK183" s="265" t="str">
        <f t="shared" si="714"/>
        <v/>
      </c>
      <c r="JL183" s="265" t="str">
        <f t="shared" si="714"/>
        <v/>
      </c>
      <c r="JM183" s="265" t="str">
        <f t="shared" si="714"/>
        <v/>
      </c>
      <c r="JN183" s="265" t="str">
        <f t="shared" si="714"/>
        <v/>
      </c>
      <c r="JO183" s="265" t="str">
        <f t="shared" si="714"/>
        <v/>
      </c>
      <c r="JP183" s="265" t="str">
        <f t="shared" si="714"/>
        <v/>
      </c>
      <c r="JQ183" s="265" t="str">
        <f t="shared" ref="JE183:JQ203" si="750">IF(LEN(JQ$5)&lt;$IW183,"", VALUE(MID(JQ$5,$IW183,1)))</f>
        <v/>
      </c>
      <c r="JS183" s="265" t="str">
        <f>IF(IX183="","",SUM(IX$12:IX183)-IX183+1)</f>
        <v/>
      </c>
      <c r="JT183" s="265" t="str">
        <f>IF(IY183="","",SUM(IY$12:IY183)-IY183+1)</f>
        <v/>
      </c>
      <c r="JU183" s="265" t="str">
        <f>IF(IZ183="","",SUM(IZ$12:IZ183)-IZ183+1)</f>
        <v/>
      </c>
      <c r="JV183" s="265" t="str">
        <f>IF(JA183="","",SUM(JA$12:JA183)-JA183+1)</f>
        <v/>
      </c>
      <c r="JW183" s="265" t="str">
        <f>IF(JB183="","",SUM(JB$12:JB183)-JB183+1)</f>
        <v/>
      </c>
      <c r="JX183" s="265" t="str">
        <f>IF(JC183="","",SUM(JC$12:JC183)-JC183+1)</f>
        <v/>
      </c>
      <c r="JY183" s="265" t="str">
        <f>IF(JD183="","",SUM(JD$12:JD183)-JD183+1)</f>
        <v/>
      </c>
      <c r="JZ183" s="265" t="str">
        <f>IF(JE183="","",SUM(JE$12:JE183)-JE183+1)</f>
        <v/>
      </c>
      <c r="KA183" s="265" t="str">
        <f>IF(JF183="","",SUM(JF$12:JF183)-JF183+1)</f>
        <v/>
      </c>
      <c r="KB183" s="265" t="str">
        <f>IF(JG183="","",SUM(JG$12:JG183)-JG183+1)</f>
        <v/>
      </c>
      <c r="KC183" s="265" t="str">
        <f>IF(JH183="","",SUM(JH$12:JH183)-JH183+1)</f>
        <v/>
      </c>
      <c r="KD183" s="265" t="str">
        <f>IF(JI183="","",SUM(JI$12:JI183)-JI183+1)</f>
        <v/>
      </c>
      <c r="KE183" s="265" t="str">
        <f>IF(JJ183="","",SUM(JJ$12:JJ183)-JJ183+1)</f>
        <v/>
      </c>
      <c r="KF183" s="265" t="str">
        <f>IF(JK183="","",SUM(JK$12:JK183)-JK183+1)</f>
        <v/>
      </c>
      <c r="KG183" s="265" t="str">
        <f>IF(JL183="","",SUM(JL$12:JL183)-JL183+1)</f>
        <v/>
      </c>
      <c r="KH183" s="265" t="str">
        <f>IF(JM183="","",SUM(JM$12:JM183)-JM183+1)</f>
        <v/>
      </c>
      <c r="KI183" s="265" t="str">
        <f>IF(JN183="","",SUM(JN$12:JN183)-JN183+1)</f>
        <v/>
      </c>
      <c r="KJ183" s="265" t="str">
        <f>IF(JO183="","",SUM(JO$12:JO183)-JO183+1)</f>
        <v/>
      </c>
      <c r="KK183" s="265" t="str">
        <f>IF(JP183="","",SUM(JP$12:JP183)-JP183+1)</f>
        <v/>
      </c>
      <c r="KL183" s="265" t="str">
        <f>IF(JQ183="","",SUM(JQ$12:JQ183)-JQ183+1)</f>
        <v/>
      </c>
      <c r="KN183" s="265"/>
      <c r="KO183" s="265"/>
      <c r="KP183" s="265"/>
      <c r="KQ183" s="265"/>
      <c r="KR183" s="265"/>
      <c r="KS183" s="265"/>
      <c r="KT183" s="265"/>
      <c r="KU183" s="265" t="str">
        <f t="shared" si="587"/>
        <v/>
      </c>
      <c r="KV183" s="265" t="str">
        <f t="shared" si="588"/>
        <v/>
      </c>
      <c r="KW183" s="265" t="str">
        <f t="shared" si="589"/>
        <v/>
      </c>
      <c r="KX183" s="265" t="str">
        <f t="shared" si="590"/>
        <v/>
      </c>
      <c r="KY183" s="265" t="str">
        <f t="shared" si="591"/>
        <v/>
      </c>
      <c r="KZ183" s="265" t="str">
        <f t="shared" si="592"/>
        <v/>
      </c>
      <c r="LA183" s="265" t="str">
        <f t="shared" si="593"/>
        <v/>
      </c>
      <c r="LB183" s="265" t="str">
        <f t="shared" si="594"/>
        <v/>
      </c>
      <c r="LC183" s="265" t="str">
        <f t="shared" si="595"/>
        <v/>
      </c>
      <c r="LD183" s="265" t="str">
        <f t="shared" si="596"/>
        <v/>
      </c>
      <c r="LE183" s="265" t="str">
        <f t="shared" si="597"/>
        <v/>
      </c>
      <c r="LF183" s="265" t="str">
        <f t="shared" si="598"/>
        <v/>
      </c>
      <c r="LG183" s="265" t="str">
        <f t="shared" si="599"/>
        <v/>
      </c>
    </row>
    <row r="184" spans="1:319" s="266" customFormat="1" x14ac:dyDescent="0.25">
      <c r="A184" s="248">
        <f t="shared" si="662"/>
        <v>173</v>
      </c>
      <c r="B184" s="176"/>
      <c r="C184" s="45"/>
      <c r="D184" s="45"/>
      <c r="E184" s="169"/>
      <c r="F184" s="46"/>
      <c r="G184" s="172"/>
      <c r="H184" s="54"/>
      <c r="I184" s="54"/>
      <c r="J184" s="54"/>
      <c r="K184" s="54"/>
      <c r="L184" s="248"/>
      <c r="M184" s="248"/>
      <c r="N184" s="44"/>
      <c r="O184" s="44"/>
      <c r="P184" s="43"/>
      <c r="Q184" s="43"/>
      <c r="R184" s="43"/>
      <c r="S184" s="43" t="str">
        <f t="shared" si="717"/>
        <v/>
      </c>
      <c r="T184" s="54"/>
      <c r="U184" s="54"/>
      <c r="V184" s="54"/>
      <c r="W184" s="343" t="str">
        <f t="shared" si="729"/>
        <v/>
      </c>
      <c r="X184" s="344" t="str">
        <f t="shared" si="730"/>
        <v/>
      </c>
      <c r="Y184" s="45"/>
      <c r="Z184" s="45"/>
      <c r="AA184" s="54"/>
      <c r="AB184" s="54"/>
      <c r="AC184" s="54"/>
      <c r="AD184" s="44"/>
      <c r="AE184" s="44"/>
      <c r="AF184" s="44"/>
      <c r="AG184" s="45"/>
      <c r="AH184" s="45"/>
      <c r="AI184" s="45"/>
      <c r="AJ184" s="46"/>
      <c r="AK184" s="46"/>
      <c r="AL184" s="46"/>
      <c r="AN184" s="307" t="str">
        <f t="shared" si="652"/>
        <v/>
      </c>
      <c r="AO184" s="256" t="str">
        <f t="shared" si="653"/>
        <v/>
      </c>
      <c r="AP184" s="45" t="str">
        <f t="shared" si="660"/>
        <v/>
      </c>
      <c r="AQ184" s="308" t="str">
        <f t="shared" si="663"/>
        <v/>
      </c>
      <c r="AR184" s="43" t="str">
        <f t="shared" si="654"/>
        <v/>
      </c>
      <c r="AS184" s="255"/>
      <c r="AT184" s="256" t="str">
        <f t="shared" si="655"/>
        <v/>
      </c>
      <c r="AU184" s="257" t="str">
        <f t="shared" si="736"/>
        <v/>
      </c>
      <c r="AV184" s="257" t="str">
        <f t="shared" si="736"/>
        <v/>
      </c>
      <c r="AW184" s="257" t="str">
        <f t="shared" si="736"/>
        <v/>
      </c>
      <c r="AX184" s="257" t="str">
        <f t="shared" si="736"/>
        <v/>
      </c>
      <c r="AY184" s="257" t="str">
        <f t="shared" si="736"/>
        <v/>
      </c>
      <c r="AZ184" s="257" t="str">
        <f t="shared" si="736"/>
        <v/>
      </c>
      <c r="BA184" s="257" t="str">
        <f t="shared" si="736"/>
        <v/>
      </c>
      <c r="BB184" s="257" t="str">
        <f t="shared" si="736"/>
        <v/>
      </c>
      <c r="BC184" s="257" t="str">
        <f t="shared" si="736"/>
        <v/>
      </c>
      <c r="BD184" s="257" t="str">
        <f t="shared" si="736"/>
        <v/>
      </c>
      <c r="BE184" s="257" t="str">
        <f t="shared" si="737"/>
        <v/>
      </c>
      <c r="BF184" s="257" t="str">
        <f t="shared" si="737"/>
        <v/>
      </c>
      <c r="BG184" s="257" t="str">
        <f t="shared" si="737"/>
        <v/>
      </c>
      <c r="BH184" s="257" t="str">
        <f t="shared" si="737"/>
        <v/>
      </c>
      <c r="BI184" s="257" t="str">
        <f t="shared" si="737"/>
        <v/>
      </c>
      <c r="BJ184" s="257" t="str">
        <f t="shared" si="737"/>
        <v/>
      </c>
      <c r="BK184" s="257" t="str">
        <f t="shared" si="737"/>
        <v/>
      </c>
      <c r="BL184" s="257" t="str">
        <f t="shared" si="737"/>
        <v/>
      </c>
      <c r="BM184" s="258" t="str">
        <f t="shared" si="656"/>
        <v/>
      </c>
      <c r="BN184" s="259" t="str">
        <f t="shared" si="738"/>
        <v/>
      </c>
      <c r="BO184" s="259" t="str">
        <f t="shared" si="738"/>
        <v/>
      </c>
      <c r="BP184" s="259" t="str">
        <f t="shared" si="738"/>
        <v/>
      </c>
      <c r="BQ184" s="259" t="str">
        <f t="shared" si="738"/>
        <v/>
      </c>
      <c r="BR184" s="259" t="str">
        <f t="shared" si="738"/>
        <v/>
      </c>
      <c r="BS184" s="259" t="str">
        <f t="shared" si="738"/>
        <v/>
      </c>
      <c r="BT184" s="259" t="str">
        <f t="shared" si="738"/>
        <v/>
      </c>
      <c r="BU184" s="259" t="str">
        <f t="shared" si="738"/>
        <v/>
      </c>
      <c r="BV184" s="259" t="str">
        <f t="shared" si="738"/>
        <v/>
      </c>
      <c r="BW184" s="259" t="str">
        <f t="shared" si="738"/>
        <v/>
      </c>
      <c r="BX184" s="259" t="str">
        <f t="shared" si="739"/>
        <v/>
      </c>
      <c r="BY184" s="259" t="str">
        <f t="shared" si="739"/>
        <v/>
      </c>
      <c r="BZ184" s="259" t="str">
        <f t="shared" si="739"/>
        <v/>
      </c>
      <c r="CA184" s="259" t="str">
        <f t="shared" si="739"/>
        <v/>
      </c>
      <c r="CB184" s="259" t="str">
        <f t="shared" si="739"/>
        <v/>
      </c>
      <c r="CC184" s="259" t="str">
        <f t="shared" si="739"/>
        <v/>
      </c>
      <c r="CD184" s="259" t="str">
        <f t="shared" si="739"/>
        <v/>
      </c>
      <c r="CE184" s="259" t="str">
        <f t="shared" si="739"/>
        <v/>
      </c>
      <c r="CF184" s="260" t="str">
        <f t="shared" si="657"/>
        <v/>
      </c>
      <c r="CG184" s="261" t="str">
        <f t="shared" si="740"/>
        <v/>
      </c>
      <c r="CH184" s="261" t="str">
        <f t="shared" si="740"/>
        <v/>
      </c>
      <c r="CI184" s="261" t="str">
        <f t="shared" si="740"/>
        <v/>
      </c>
      <c r="CJ184" s="261" t="str">
        <f t="shared" si="740"/>
        <v/>
      </c>
      <c r="CK184" s="261" t="str">
        <f t="shared" si="740"/>
        <v/>
      </c>
      <c r="CL184" s="261" t="str">
        <f t="shared" si="740"/>
        <v/>
      </c>
      <c r="CM184" s="261" t="str">
        <f t="shared" si="740"/>
        <v/>
      </c>
      <c r="CN184" s="261" t="str">
        <f t="shared" si="740"/>
        <v/>
      </c>
      <c r="CO184" s="261" t="str">
        <f t="shared" si="740"/>
        <v/>
      </c>
      <c r="CP184" s="261" t="str">
        <f t="shared" si="740"/>
        <v/>
      </c>
      <c r="CQ184" s="261" t="str">
        <f t="shared" si="741"/>
        <v/>
      </c>
      <c r="CR184" s="261" t="str">
        <f t="shared" si="741"/>
        <v/>
      </c>
      <c r="CS184" s="261" t="str">
        <f t="shared" si="741"/>
        <v/>
      </c>
      <c r="CT184" s="261" t="str">
        <f t="shared" si="741"/>
        <v/>
      </c>
      <c r="CU184" s="261" t="str">
        <f t="shared" si="741"/>
        <v/>
      </c>
      <c r="CV184" s="261" t="str">
        <f t="shared" si="741"/>
        <v/>
      </c>
      <c r="CW184" s="261" t="str">
        <f t="shared" si="741"/>
        <v/>
      </c>
      <c r="CX184" s="261" t="str">
        <f t="shared" si="741"/>
        <v/>
      </c>
      <c r="CY184" s="262" t="str">
        <f t="shared" si="658"/>
        <v/>
      </c>
      <c r="CZ184" s="263" t="str">
        <f t="shared" si="742"/>
        <v/>
      </c>
      <c r="DA184" s="263" t="str">
        <f t="shared" si="742"/>
        <v/>
      </c>
      <c r="DB184" s="263" t="str">
        <f t="shared" si="742"/>
        <v/>
      </c>
      <c r="DC184" s="263" t="str">
        <f t="shared" si="742"/>
        <v/>
      </c>
      <c r="DD184" s="263" t="str">
        <f t="shared" si="742"/>
        <v/>
      </c>
      <c r="DE184" s="263" t="str">
        <f t="shared" si="742"/>
        <v/>
      </c>
      <c r="DF184" s="263" t="str">
        <f t="shared" si="742"/>
        <v/>
      </c>
      <c r="DG184" s="263" t="str">
        <f t="shared" si="742"/>
        <v/>
      </c>
      <c r="DH184" s="263" t="str">
        <f t="shared" si="742"/>
        <v/>
      </c>
      <c r="DI184" s="263" t="str">
        <f t="shared" si="742"/>
        <v/>
      </c>
      <c r="DJ184" s="263" t="str">
        <f t="shared" si="743"/>
        <v/>
      </c>
      <c r="DK184" s="263" t="str">
        <f t="shared" si="743"/>
        <v/>
      </c>
      <c r="DL184" s="263" t="str">
        <f t="shared" si="743"/>
        <v/>
      </c>
      <c r="DM184" s="263" t="str">
        <f t="shared" si="743"/>
        <v/>
      </c>
      <c r="DN184" s="263" t="str">
        <f t="shared" si="743"/>
        <v/>
      </c>
      <c r="DO184" s="263" t="str">
        <f t="shared" si="743"/>
        <v/>
      </c>
      <c r="DP184" s="263" t="str">
        <f t="shared" si="743"/>
        <v/>
      </c>
      <c r="DQ184" s="263" t="str">
        <f t="shared" si="743"/>
        <v/>
      </c>
      <c r="DR184" s="264"/>
      <c r="DS184" s="257" t="str">
        <f t="shared" si="718"/>
        <v/>
      </c>
      <c r="DT184" s="257" t="str">
        <f t="shared" si="718"/>
        <v/>
      </c>
      <c r="DU184" s="257" t="str">
        <f t="shared" si="718"/>
        <v/>
      </c>
      <c r="DV184" s="257" t="str">
        <f t="shared" si="718"/>
        <v/>
      </c>
      <c r="DW184" s="257" t="str">
        <f t="shared" si="718"/>
        <v/>
      </c>
      <c r="DX184" s="257" t="str">
        <f t="shared" si="718"/>
        <v/>
      </c>
      <c r="DY184" s="257" t="str">
        <f t="shared" si="718"/>
        <v/>
      </c>
      <c r="DZ184" s="257" t="str">
        <f t="shared" si="718"/>
        <v/>
      </c>
      <c r="EA184" s="257" t="str">
        <f t="shared" si="699"/>
        <v/>
      </c>
      <c r="EB184" s="257" t="str">
        <f t="shared" si="699"/>
        <v/>
      </c>
      <c r="EC184" s="257" t="str">
        <f t="shared" si="699"/>
        <v/>
      </c>
      <c r="ED184" s="257" t="str">
        <f t="shared" si="699"/>
        <v/>
      </c>
      <c r="EE184" s="257" t="str">
        <f t="shared" si="699"/>
        <v/>
      </c>
      <c r="EF184" s="257" t="str">
        <f t="shared" si="699"/>
        <v/>
      </c>
      <c r="EG184" s="257" t="str">
        <f t="shared" si="699"/>
        <v/>
      </c>
      <c r="EH184" s="257" t="str">
        <f t="shared" si="699"/>
        <v/>
      </c>
      <c r="EI184" s="257" t="str">
        <f t="shared" si="699"/>
        <v/>
      </c>
      <c r="EJ184" s="257" t="str">
        <f t="shared" si="699"/>
        <v/>
      </c>
      <c r="EK184" s="259" t="str">
        <f t="shared" si="733"/>
        <v/>
      </c>
      <c r="EL184" s="259" t="str">
        <f t="shared" si="733"/>
        <v/>
      </c>
      <c r="EM184" s="259" t="str">
        <f t="shared" si="690"/>
        <v/>
      </c>
      <c r="EN184" s="259" t="str">
        <f t="shared" si="690"/>
        <v/>
      </c>
      <c r="EO184" s="259" t="str">
        <f t="shared" si="690"/>
        <v/>
      </c>
      <c r="EP184" s="259" t="str">
        <f t="shared" si="690"/>
        <v/>
      </c>
      <c r="EQ184" s="259" t="str">
        <f t="shared" si="690"/>
        <v/>
      </c>
      <c r="ER184" s="259" t="str">
        <f t="shared" si="690"/>
        <v/>
      </c>
      <c r="ES184" s="259" t="str">
        <f t="shared" si="691"/>
        <v/>
      </c>
      <c r="ET184" s="259" t="str">
        <f t="shared" si="744"/>
        <v/>
      </c>
      <c r="EU184" s="259" t="str">
        <f t="shared" si="744"/>
        <v/>
      </c>
      <c r="EV184" s="259" t="str">
        <f t="shared" si="744"/>
        <v/>
      </c>
      <c r="EW184" s="259" t="str">
        <f t="shared" si="744"/>
        <v/>
      </c>
      <c r="EX184" s="259" t="str">
        <f t="shared" si="744"/>
        <v/>
      </c>
      <c r="EY184" s="259" t="str">
        <f t="shared" si="744"/>
        <v/>
      </c>
      <c r="EZ184" s="259" t="str">
        <f t="shared" si="744"/>
        <v/>
      </c>
      <c r="FA184" s="259" t="str">
        <f t="shared" si="744"/>
        <v/>
      </c>
      <c r="FB184" s="259" t="str">
        <f t="shared" si="744"/>
        <v/>
      </c>
      <c r="FC184" s="261" t="str">
        <f t="shared" si="701"/>
        <v/>
      </c>
      <c r="FD184" s="261" t="str">
        <f t="shared" si="701"/>
        <v/>
      </c>
      <c r="FE184" s="261" t="str">
        <f t="shared" si="701"/>
        <v/>
      </c>
      <c r="FF184" s="261" t="str">
        <f t="shared" si="701"/>
        <v/>
      </c>
      <c r="FG184" s="261" t="str">
        <f t="shared" si="701"/>
        <v/>
      </c>
      <c r="FH184" s="261" t="str">
        <f t="shared" si="701"/>
        <v/>
      </c>
      <c r="FI184" s="261" t="str">
        <f t="shared" si="701"/>
        <v/>
      </c>
      <c r="FJ184" s="261" t="str">
        <f t="shared" si="701"/>
        <v/>
      </c>
      <c r="FK184" s="261" t="str">
        <f t="shared" si="702"/>
        <v/>
      </c>
      <c r="FL184" s="261" t="str">
        <f t="shared" si="716"/>
        <v/>
      </c>
      <c r="FM184" s="261" t="str">
        <f t="shared" si="716"/>
        <v/>
      </c>
      <c r="FN184" s="261" t="str">
        <f t="shared" si="716"/>
        <v/>
      </c>
      <c r="FO184" s="261" t="str">
        <f t="shared" si="716"/>
        <v/>
      </c>
      <c r="FP184" s="261" t="str">
        <f t="shared" si="716"/>
        <v/>
      </c>
      <c r="FQ184" s="261" t="str">
        <f t="shared" si="716"/>
        <v/>
      </c>
      <c r="FR184" s="261" t="str">
        <f t="shared" si="716"/>
        <v/>
      </c>
      <c r="FS184" s="261" t="str">
        <f t="shared" si="716"/>
        <v/>
      </c>
      <c r="FT184" s="261" t="str">
        <f t="shared" si="716"/>
        <v/>
      </c>
      <c r="FU184" s="263" t="str">
        <f t="shared" si="716"/>
        <v/>
      </c>
      <c r="FV184" s="263" t="str">
        <f t="shared" si="716"/>
        <v/>
      </c>
      <c r="FW184" s="263" t="str">
        <f t="shared" si="716"/>
        <v/>
      </c>
      <c r="FX184" s="263" t="str">
        <f t="shared" si="716"/>
        <v/>
      </c>
      <c r="FY184" s="263" t="str">
        <f t="shared" si="716"/>
        <v/>
      </c>
      <c r="FZ184" s="263" t="str">
        <f t="shared" si="735"/>
        <v/>
      </c>
      <c r="GA184" s="263" t="str">
        <f t="shared" si="735"/>
        <v/>
      </c>
      <c r="GB184" s="263" t="str">
        <f t="shared" si="735"/>
        <v/>
      </c>
      <c r="GC184" s="263" t="str">
        <f t="shared" si="735"/>
        <v/>
      </c>
      <c r="GD184" s="263" t="str">
        <f t="shared" si="745"/>
        <v/>
      </c>
      <c r="GE184" s="263" t="str">
        <f t="shared" si="745"/>
        <v/>
      </c>
      <c r="GF184" s="263" t="str">
        <f t="shared" si="745"/>
        <v/>
      </c>
      <c r="GG184" s="263" t="str">
        <f t="shared" si="745"/>
        <v/>
      </c>
      <c r="GH184" s="263" t="str">
        <f t="shared" si="745"/>
        <v/>
      </c>
      <c r="GI184" s="263" t="str">
        <f t="shared" si="745"/>
        <v/>
      </c>
      <c r="GJ184" s="263" t="str">
        <f t="shared" si="745"/>
        <v/>
      </c>
      <c r="GK184" s="263" t="str">
        <f t="shared" si="745"/>
        <v/>
      </c>
      <c r="GL184" s="263" t="str">
        <f t="shared" si="745"/>
        <v/>
      </c>
      <c r="GM184" s="265" t="str">
        <f t="shared" si="697"/>
        <v/>
      </c>
      <c r="GN184" s="265" t="str">
        <f t="shared" si="697"/>
        <v/>
      </c>
      <c r="GO184" s="265" t="str">
        <f t="shared" si="697"/>
        <v/>
      </c>
      <c r="GP184" s="265" t="str">
        <f t="shared" si="697"/>
        <v/>
      </c>
      <c r="GQ184" s="265" t="str">
        <f t="shared" si="697"/>
        <v/>
      </c>
      <c r="GR184" s="265" t="str">
        <f t="shared" si="697"/>
        <v/>
      </c>
      <c r="GS184" s="265" t="str">
        <f t="shared" si="734"/>
        <v/>
      </c>
      <c r="GT184" s="265" t="str">
        <f t="shared" si="734"/>
        <v/>
      </c>
      <c r="GU184" s="265" t="str">
        <f t="shared" si="734"/>
        <v/>
      </c>
      <c r="GV184" s="265" t="str">
        <f t="shared" si="746"/>
        <v/>
      </c>
      <c r="GW184" s="265" t="str">
        <f t="shared" si="746"/>
        <v/>
      </c>
      <c r="GX184" s="265" t="str">
        <f t="shared" si="746"/>
        <v/>
      </c>
      <c r="GY184" s="265" t="str">
        <f t="shared" si="746"/>
        <v/>
      </c>
      <c r="GZ184" s="265" t="str">
        <f t="shared" si="746"/>
        <v/>
      </c>
      <c r="HA184" s="265" t="str">
        <f t="shared" si="746"/>
        <v/>
      </c>
      <c r="HB184" s="265" t="str">
        <f t="shared" si="746"/>
        <v/>
      </c>
      <c r="HC184" s="265" t="str">
        <f t="shared" si="746"/>
        <v/>
      </c>
      <c r="HD184" s="265" t="str">
        <f t="shared" si="746"/>
        <v/>
      </c>
      <c r="HF184" s="265">
        <f t="shared" si="715"/>
        <v>173</v>
      </c>
      <c r="HG184" s="267" t="str">
        <f t="shared" si="747"/>
        <v/>
      </c>
      <c r="HH184" s="267" t="str">
        <f t="shared" si="747"/>
        <v/>
      </c>
      <c r="HI184" s="267" t="str">
        <f t="shared" si="747"/>
        <v/>
      </c>
      <c r="HJ184" s="267" t="str">
        <f t="shared" si="747"/>
        <v/>
      </c>
      <c r="HK184" s="267" t="str">
        <f t="shared" si="747"/>
        <v/>
      </c>
      <c r="HL184" s="267" t="str">
        <f t="shared" si="747"/>
        <v/>
      </c>
      <c r="HM184" s="267" t="str">
        <f t="shared" si="747"/>
        <v/>
      </c>
      <c r="HN184" s="267" t="str">
        <f t="shared" si="747"/>
        <v/>
      </c>
      <c r="HO184" s="267" t="str">
        <f t="shared" si="747"/>
        <v/>
      </c>
      <c r="HP184" s="267" t="str">
        <f t="shared" si="747"/>
        <v/>
      </c>
      <c r="HQ184" s="267" t="str">
        <f t="shared" si="748"/>
        <v/>
      </c>
      <c r="HR184" s="267" t="str">
        <f t="shared" si="748"/>
        <v/>
      </c>
      <c r="HS184" s="267" t="str">
        <f t="shared" si="748"/>
        <v/>
      </c>
      <c r="HT184" s="267" t="str">
        <f t="shared" si="748"/>
        <v/>
      </c>
      <c r="HU184" s="267" t="str">
        <f t="shared" si="748"/>
        <v/>
      </c>
      <c r="HV184" s="267" t="str">
        <f t="shared" si="748"/>
        <v/>
      </c>
      <c r="HW184" s="267" t="str">
        <f t="shared" si="748"/>
        <v/>
      </c>
      <c r="HX184" s="267" t="str">
        <f t="shared" si="748"/>
        <v/>
      </c>
      <c r="HY184" s="267" t="str">
        <f t="shared" si="748"/>
        <v/>
      </c>
      <c r="HZ184" s="267" t="str">
        <f t="shared" si="748"/>
        <v/>
      </c>
      <c r="IA184" s="264"/>
      <c r="IB184" s="267" t="str">
        <f t="shared" si="567"/>
        <v/>
      </c>
      <c r="IC184" s="267" t="str">
        <f t="shared" si="568"/>
        <v/>
      </c>
      <c r="ID184" s="267" t="str">
        <f t="shared" si="569"/>
        <v/>
      </c>
      <c r="IE184" s="267" t="str">
        <f t="shared" si="570"/>
        <v/>
      </c>
      <c r="IF184" s="267" t="str">
        <f t="shared" si="571"/>
        <v/>
      </c>
      <c r="IG184" s="267" t="str">
        <f t="shared" si="572"/>
        <v/>
      </c>
      <c r="IH184" s="267" t="str">
        <f t="shared" si="573"/>
        <v/>
      </c>
      <c r="II184" s="267" t="str">
        <f t="shared" si="574"/>
        <v/>
      </c>
      <c r="IJ184" s="267" t="str">
        <f t="shared" si="575"/>
        <v/>
      </c>
      <c r="IK184" s="267" t="str">
        <f t="shared" si="576"/>
        <v/>
      </c>
      <c r="IL184" s="267" t="str">
        <f t="shared" si="577"/>
        <v/>
      </c>
      <c r="IM184" s="267" t="str">
        <f t="shared" si="578"/>
        <v/>
      </c>
      <c r="IN184" s="267" t="str">
        <f t="shared" si="579"/>
        <v/>
      </c>
      <c r="IO184" s="267" t="str">
        <f t="shared" si="580"/>
        <v/>
      </c>
      <c r="IP184" s="267" t="str">
        <f t="shared" si="581"/>
        <v/>
      </c>
      <c r="IQ184" s="267" t="str">
        <f t="shared" si="582"/>
        <v/>
      </c>
      <c r="IR184" s="267" t="str">
        <f t="shared" si="583"/>
        <v/>
      </c>
      <c r="IS184" s="267" t="str">
        <f t="shared" si="584"/>
        <v/>
      </c>
      <c r="IT184" s="267" t="str">
        <f t="shared" si="585"/>
        <v/>
      </c>
      <c r="IU184" s="267" t="str">
        <f t="shared" si="586"/>
        <v/>
      </c>
      <c r="IV184" s="264"/>
      <c r="IW184" s="268">
        <v>110</v>
      </c>
      <c r="IX184" s="265" t="str">
        <f t="shared" ref="IX184:IX231" si="751">IF(LEN(IX$5)&lt;$IW184,"", VALUE(MID(IX$5,$IW184,1)))</f>
        <v/>
      </c>
      <c r="IY184" s="265" t="str">
        <f t="shared" si="749"/>
        <v/>
      </c>
      <c r="IZ184" s="265" t="str">
        <f t="shared" si="749"/>
        <v/>
      </c>
      <c r="JA184" s="265" t="str">
        <f t="shared" si="749"/>
        <v/>
      </c>
      <c r="JB184" s="265" t="str">
        <f t="shared" si="749"/>
        <v/>
      </c>
      <c r="JC184" s="265" t="str">
        <f t="shared" si="749"/>
        <v/>
      </c>
      <c r="JD184" s="265" t="str">
        <f t="shared" si="749"/>
        <v/>
      </c>
      <c r="JE184" s="265" t="str">
        <f t="shared" si="750"/>
        <v/>
      </c>
      <c r="JF184" s="265" t="str">
        <f t="shared" si="750"/>
        <v/>
      </c>
      <c r="JG184" s="265" t="str">
        <f t="shared" si="750"/>
        <v/>
      </c>
      <c r="JH184" s="265" t="str">
        <f t="shared" si="750"/>
        <v/>
      </c>
      <c r="JI184" s="265" t="str">
        <f t="shared" si="750"/>
        <v/>
      </c>
      <c r="JJ184" s="265" t="str">
        <f t="shared" si="750"/>
        <v/>
      </c>
      <c r="JK184" s="265" t="str">
        <f t="shared" si="750"/>
        <v/>
      </c>
      <c r="JL184" s="265" t="str">
        <f t="shared" si="750"/>
        <v/>
      </c>
      <c r="JM184" s="265" t="str">
        <f t="shared" si="750"/>
        <v/>
      </c>
      <c r="JN184" s="265" t="str">
        <f t="shared" si="750"/>
        <v/>
      </c>
      <c r="JO184" s="265" t="str">
        <f t="shared" si="750"/>
        <v/>
      </c>
      <c r="JP184" s="265" t="str">
        <f t="shared" si="750"/>
        <v/>
      </c>
      <c r="JQ184" s="265" t="str">
        <f t="shared" si="750"/>
        <v/>
      </c>
      <c r="JS184" s="265" t="str">
        <f>IF(IX184="","",SUM(IX$12:IX184)-IX184+1)</f>
        <v/>
      </c>
      <c r="JT184" s="265" t="str">
        <f>IF(IY184="","",SUM(IY$12:IY184)-IY184+1)</f>
        <v/>
      </c>
      <c r="JU184" s="265" t="str">
        <f>IF(IZ184="","",SUM(IZ$12:IZ184)-IZ184+1)</f>
        <v/>
      </c>
      <c r="JV184" s="265" t="str">
        <f>IF(JA184="","",SUM(JA$12:JA184)-JA184+1)</f>
        <v/>
      </c>
      <c r="JW184" s="265" t="str">
        <f>IF(JB184="","",SUM(JB$12:JB184)-JB184+1)</f>
        <v/>
      </c>
      <c r="JX184" s="265" t="str">
        <f>IF(JC184="","",SUM(JC$12:JC184)-JC184+1)</f>
        <v/>
      </c>
      <c r="JY184" s="265" t="str">
        <f>IF(JD184="","",SUM(JD$12:JD184)-JD184+1)</f>
        <v/>
      </c>
      <c r="JZ184" s="265" t="str">
        <f>IF(JE184="","",SUM(JE$12:JE184)-JE184+1)</f>
        <v/>
      </c>
      <c r="KA184" s="265" t="str">
        <f>IF(JF184="","",SUM(JF$12:JF184)-JF184+1)</f>
        <v/>
      </c>
      <c r="KB184" s="265" t="str">
        <f>IF(JG184="","",SUM(JG$12:JG184)-JG184+1)</f>
        <v/>
      </c>
      <c r="KC184" s="265" t="str">
        <f>IF(JH184="","",SUM(JH$12:JH184)-JH184+1)</f>
        <v/>
      </c>
      <c r="KD184" s="265" t="str">
        <f>IF(JI184="","",SUM(JI$12:JI184)-JI184+1)</f>
        <v/>
      </c>
      <c r="KE184" s="265" t="str">
        <f>IF(JJ184="","",SUM(JJ$12:JJ184)-JJ184+1)</f>
        <v/>
      </c>
      <c r="KF184" s="265" t="str">
        <f>IF(JK184="","",SUM(JK$12:JK184)-JK184+1)</f>
        <v/>
      </c>
      <c r="KG184" s="265" t="str">
        <f>IF(JL184="","",SUM(JL$12:JL184)-JL184+1)</f>
        <v/>
      </c>
      <c r="KH184" s="265" t="str">
        <f>IF(JM184="","",SUM(JM$12:JM184)-JM184+1)</f>
        <v/>
      </c>
      <c r="KI184" s="265" t="str">
        <f>IF(JN184="","",SUM(JN$12:JN184)-JN184+1)</f>
        <v/>
      </c>
      <c r="KJ184" s="265" t="str">
        <f>IF(JO184="","",SUM(JO$12:JO184)-JO184+1)</f>
        <v/>
      </c>
      <c r="KK184" s="265" t="str">
        <f>IF(JP184="","",SUM(JP$12:JP184)-JP184+1)</f>
        <v/>
      </c>
      <c r="KL184" s="265" t="str">
        <f>IF(JQ184="","",SUM(JQ$12:JQ184)-JQ184+1)</f>
        <v/>
      </c>
      <c r="KN184" s="265"/>
      <c r="KO184" s="265"/>
      <c r="KP184" s="265"/>
      <c r="KQ184" s="265"/>
      <c r="KR184" s="265"/>
      <c r="KS184" s="265"/>
      <c r="KT184" s="265"/>
      <c r="KU184" s="265" t="str">
        <f t="shared" si="587"/>
        <v/>
      </c>
      <c r="KV184" s="265" t="str">
        <f t="shared" si="588"/>
        <v/>
      </c>
      <c r="KW184" s="265" t="str">
        <f t="shared" si="589"/>
        <v/>
      </c>
      <c r="KX184" s="265" t="str">
        <f t="shared" si="590"/>
        <v/>
      </c>
      <c r="KY184" s="265" t="str">
        <f t="shared" si="591"/>
        <v/>
      </c>
      <c r="KZ184" s="265" t="str">
        <f t="shared" si="592"/>
        <v/>
      </c>
      <c r="LA184" s="265" t="str">
        <f t="shared" si="593"/>
        <v/>
      </c>
      <c r="LB184" s="265" t="str">
        <f t="shared" si="594"/>
        <v/>
      </c>
      <c r="LC184" s="265" t="str">
        <f t="shared" si="595"/>
        <v/>
      </c>
      <c r="LD184" s="265" t="str">
        <f t="shared" si="596"/>
        <v/>
      </c>
      <c r="LE184" s="265" t="str">
        <f t="shared" si="597"/>
        <v/>
      </c>
      <c r="LF184" s="265" t="str">
        <f t="shared" si="598"/>
        <v/>
      </c>
      <c r="LG184" s="265" t="str">
        <f t="shared" si="599"/>
        <v/>
      </c>
    </row>
    <row r="185" spans="1:319" s="266" customFormat="1" x14ac:dyDescent="0.25">
      <c r="A185" s="248">
        <f t="shared" si="662"/>
        <v>174</v>
      </c>
      <c r="B185" s="176"/>
      <c r="C185" s="45"/>
      <c r="D185" s="45"/>
      <c r="E185" s="169"/>
      <c r="F185" s="46"/>
      <c r="G185" s="172"/>
      <c r="H185" s="54"/>
      <c r="I185" s="54"/>
      <c r="J185" s="54"/>
      <c r="K185" s="54"/>
      <c r="L185" s="248"/>
      <c r="M185" s="248"/>
      <c r="N185" s="44"/>
      <c r="O185" s="44"/>
      <c r="P185" s="43"/>
      <c r="Q185" s="43"/>
      <c r="R185" s="43"/>
      <c r="S185" s="43" t="str">
        <f t="shared" si="717"/>
        <v/>
      </c>
      <c r="T185" s="54"/>
      <c r="U185" s="54"/>
      <c r="V185" s="54"/>
      <c r="W185" s="343" t="str">
        <f t="shared" si="729"/>
        <v/>
      </c>
      <c r="X185" s="344" t="str">
        <f t="shared" si="730"/>
        <v/>
      </c>
      <c r="Y185" s="45"/>
      <c r="Z185" s="45"/>
      <c r="AA185" s="54"/>
      <c r="AB185" s="54"/>
      <c r="AC185" s="54"/>
      <c r="AD185" s="44"/>
      <c r="AE185" s="44"/>
      <c r="AF185" s="44"/>
      <c r="AG185" s="45"/>
      <c r="AH185" s="45"/>
      <c r="AI185" s="45"/>
      <c r="AJ185" s="46"/>
      <c r="AK185" s="46"/>
      <c r="AL185" s="46"/>
      <c r="AN185" s="307" t="str">
        <f t="shared" si="652"/>
        <v/>
      </c>
      <c r="AO185" s="256" t="str">
        <f t="shared" si="653"/>
        <v/>
      </c>
      <c r="AP185" s="45" t="str">
        <f t="shared" si="660"/>
        <v/>
      </c>
      <c r="AQ185" s="308" t="str">
        <f t="shared" si="663"/>
        <v/>
      </c>
      <c r="AR185" s="43" t="str">
        <f t="shared" si="654"/>
        <v/>
      </c>
      <c r="AS185" s="255"/>
      <c r="AT185" s="256" t="str">
        <f t="shared" si="655"/>
        <v/>
      </c>
      <c r="AU185" s="257" t="str">
        <f t="shared" si="736"/>
        <v/>
      </c>
      <c r="AV185" s="257" t="str">
        <f t="shared" si="736"/>
        <v/>
      </c>
      <c r="AW185" s="257" t="str">
        <f t="shared" si="736"/>
        <v/>
      </c>
      <c r="AX185" s="257" t="str">
        <f t="shared" si="736"/>
        <v/>
      </c>
      <c r="AY185" s="257" t="str">
        <f t="shared" si="736"/>
        <v/>
      </c>
      <c r="AZ185" s="257" t="str">
        <f t="shared" si="736"/>
        <v/>
      </c>
      <c r="BA185" s="257" t="str">
        <f t="shared" si="736"/>
        <v/>
      </c>
      <c r="BB185" s="257" t="str">
        <f t="shared" si="736"/>
        <v/>
      </c>
      <c r="BC185" s="257" t="str">
        <f t="shared" si="736"/>
        <v/>
      </c>
      <c r="BD185" s="257" t="str">
        <f t="shared" si="736"/>
        <v/>
      </c>
      <c r="BE185" s="257" t="str">
        <f t="shared" si="737"/>
        <v/>
      </c>
      <c r="BF185" s="257" t="str">
        <f t="shared" si="737"/>
        <v/>
      </c>
      <c r="BG185" s="257" t="str">
        <f t="shared" si="737"/>
        <v/>
      </c>
      <c r="BH185" s="257" t="str">
        <f t="shared" si="737"/>
        <v/>
      </c>
      <c r="BI185" s="257" t="str">
        <f t="shared" si="737"/>
        <v/>
      </c>
      <c r="BJ185" s="257" t="str">
        <f t="shared" si="737"/>
        <v/>
      </c>
      <c r="BK185" s="257" t="str">
        <f t="shared" si="737"/>
        <v/>
      </c>
      <c r="BL185" s="257" t="str">
        <f t="shared" si="737"/>
        <v/>
      </c>
      <c r="BM185" s="258" t="str">
        <f t="shared" si="656"/>
        <v/>
      </c>
      <c r="BN185" s="259" t="str">
        <f t="shared" si="738"/>
        <v/>
      </c>
      <c r="BO185" s="259" t="str">
        <f t="shared" si="738"/>
        <v/>
      </c>
      <c r="BP185" s="259" t="str">
        <f t="shared" si="738"/>
        <v/>
      </c>
      <c r="BQ185" s="259" t="str">
        <f t="shared" si="738"/>
        <v/>
      </c>
      <c r="BR185" s="259" t="str">
        <f t="shared" si="738"/>
        <v/>
      </c>
      <c r="BS185" s="259" t="str">
        <f t="shared" si="738"/>
        <v/>
      </c>
      <c r="BT185" s="259" t="str">
        <f t="shared" si="738"/>
        <v/>
      </c>
      <c r="BU185" s="259" t="str">
        <f t="shared" si="738"/>
        <v/>
      </c>
      <c r="BV185" s="259" t="str">
        <f t="shared" si="738"/>
        <v/>
      </c>
      <c r="BW185" s="259" t="str">
        <f t="shared" si="738"/>
        <v/>
      </c>
      <c r="BX185" s="259" t="str">
        <f t="shared" si="739"/>
        <v/>
      </c>
      <c r="BY185" s="259" t="str">
        <f t="shared" si="739"/>
        <v/>
      </c>
      <c r="BZ185" s="259" t="str">
        <f t="shared" si="739"/>
        <v/>
      </c>
      <c r="CA185" s="259" t="str">
        <f t="shared" si="739"/>
        <v/>
      </c>
      <c r="CB185" s="259" t="str">
        <f t="shared" si="739"/>
        <v/>
      </c>
      <c r="CC185" s="259" t="str">
        <f t="shared" si="739"/>
        <v/>
      </c>
      <c r="CD185" s="259" t="str">
        <f t="shared" si="739"/>
        <v/>
      </c>
      <c r="CE185" s="259" t="str">
        <f t="shared" si="739"/>
        <v/>
      </c>
      <c r="CF185" s="260" t="str">
        <f t="shared" si="657"/>
        <v/>
      </c>
      <c r="CG185" s="261" t="str">
        <f t="shared" si="740"/>
        <v/>
      </c>
      <c r="CH185" s="261" t="str">
        <f t="shared" si="740"/>
        <v/>
      </c>
      <c r="CI185" s="261" t="str">
        <f t="shared" si="740"/>
        <v/>
      </c>
      <c r="CJ185" s="261" t="str">
        <f t="shared" si="740"/>
        <v/>
      </c>
      <c r="CK185" s="261" t="str">
        <f t="shared" si="740"/>
        <v/>
      </c>
      <c r="CL185" s="261" t="str">
        <f t="shared" si="740"/>
        <v/>
      </c>
      <c r="CM185" s="261" t="str">
        <f t="shared" si="740"/>
        <v/>
      </c>
      <c r="CN185" s="261" t="str">
        <f t="shared" si="740"/>
        <v/>
      </c>
      <c r="CO185" s="261" t="str">
        <f t="shared" si="740"/>
        <v/>
      </c>
      <c r="CP185" s="261" t="str">
        <f t="shared" si="740"/>
        <v/>
      </c>
      <c r="CQ185" s="261" t="str">
        <f t="shared" si="741"/>
        <v/>
      </c>
      <c r="CR185" s="261" t="str">
        <f t="shared" si="741"/>
        <v/>
      </c>
      <c r="CS185" s="261" t="str">
        <f t="shared" si="741"/>
        <v/>
      </c>
      <c r="CT185" s="261" t="str">
        <f t="shared" si="741"/>
        <v/>
      </c>
      <c r="CU185" s="261" t="str">
        <f t="shared" si="741"/>
        <v/>
      </c>
      <c r="CV185" s="261" t="str">
        <f t="shared" si="741"/>
        <v/>
      </c>
      <c r="CW185" s="261" t="str">
        <f t="shared" si="741"/>
        <v/>
      </c>
      <c r="CX185" s="261" t="str">
        <f t="shared" si="741"/>
        <v/>
      </c>
      <c r="CY185" s="262" t="str">
        <f t="shared" si="658"/>
        <v/>
      </c>
      <c r="CZ185" s="263" t="str">
        <f t="shared" si="742"/>
        <v/>
      </c>
      <c r="DA185" s="263" t="str">
        <f t="shared" si="742"/>
        <v/>
      </c>
      <c r="DB185" s="263" t="str">
        <f t="shared" si="742"/>
        <v/>
      </c>
      <c r="DC185" s="263" t="str">
        <f t="shared" si="742"/>
        <v/>
      </c>
      <c r="DD185" s="263" t="str">
        <f t="shared" si="742"/>
        <v/>
      </c>
      <c r="DE185" s="263" t="str">
        <f t="shared" si="742"/>
        <v/>
      </c>
      <c r="DF185" s="263" t="str">
        <f t="shared" si="742"/>
        <v/>
      </c>
      <c r="DG185" s="263" t="str">
        <f t="shared" si="742"/>
        <v/>
      </c>
      <c r="DH185" s="263" t="str">
        <f t="shared" si="742"/>
        <v/>
      </c>
      <c r="DI185" s="263" t="str">
        <f t="shared" si="742"/>
        <v/>
      </c>
      <c r="DJ185" s="263" t="str">
        <f t="shared" si="743"/>
        <v/>
      </c>
      <c r="DK185" s="263" t="str">
        <f t="shared" si="743"/>
        <v/>
      </c>
      <c r="DL185" s="263" t="str">
        <f t="shared" si="743"/>
        <v/>
      </c>
      <c r="DM185" s="263" t="str">
        <f t="shared" si="743"/>
        <v/>
      </c>
      <c r="DN185" s="263" t="str">
        <f t="shared" si="743"/>
        <v/>
      </c>
      <c r="DO185" s="263" t="str">
        <f t="shared" si="743"/>
        <v/>
      </c>
      <c r="DP185" s="263" t="str">
        <f t="shared" si="743"/>
        <v/>
      </c>
      <c r="DQ185" s="263" t="str">
        <f t="shared" si="743"/>
        <v/>
      </c>
      <c r="DR185" s="264"/>
      <c r="DS185" s="257" t="str">
        <f t="shared" si="718"/>
        <v/>
      </c>
      <c r="DT185" s="257" t="str">
        <f t="shared" si="718"/>
        <v/>
      </c>
      <c r="DU185" s="257" t="str">
        <f t="shared" si="718"/>
        <v/>
      </c>
      <c r="DV185" s="257" t="str">
        <f t="shared" si="718"/>
        <v/>
      </c>
      <c r="DW185" s="257" t="str">
        <f t="shared" si="718"/>
        <v/>
      </c>
      <c r="DX185" s="257" t="str">
        <f t="shared" si="718"/>
        <v/>
      </c>
      <c r="DY185" s="257" t="str">
        <f t="shared" si="718"/>
        <v/>
      </c>
      <c r="DZ185" s="257" t="str">
        <f t="shared" si="718"/>
        <v/>
      </c>
      <c r="EA185" s="257" t="str">
        <f t="shared" si="699"/>
        <v/>
      </c>
      <c r="EB185" s="257" t="str">
        <f t="shared" si="699"/>
        <v/>
      </c>
      <c r="EC185" s="257" t="str">
        <f t="shared" si="699"/>
        <v/>
      </c>
      <c r="ED185" s="257" t="str">
        <f t="shared" ref="EA185:EJ210" si="752">CONCATENATE(IF(LOOKUP($DR$2-1,$AT$7:$DQ$7,$AT185:$DQ185)=ED$9,LOOKUP(ED$2,$AT$7:$DQ$7,$AT185:$DQ185),""),IF(LOOKUP($DR$3-1,$AT$7:$DQ$7,$AT185:$DQ185)=ED$9,LOOKUP(ED$3,$AT$7:$DQ$7,$AT185:$DQ185),""),IF(LOOKUP($DR$4-1,$AT$7:$DQ$7,$AT185:$DQ185)=ED$9,LOOKUP(ED$4,$AT$7:$DQ$7,$AT185:$DQ185),""),IF(LOOKUP($DR$5-1,$AT$7:$DQ$7,$AT185:$DQ185)=ED$9,LOOKUP(ED$5,$AT$7:$DQ$7,$AT185:$DQ185),""))</f>
        <v/>
      </c>
      <c r="EE185" s="257" t="str">
        <f t="shared" si="752"/>
        <v/>
      </c>
      <c r="EF185" s="257" t="str">
        <f t="shared" si="752"/>
        <v/>
      </c>
      <c r="EG185" s="257" t="str">
        <f t="shared" si="752"/>
        <v/>
      </c>
      <c r="EH185" s="257" t="str">
        <f t="shared" si="752"/>
        <v/>
      </c>
      <c r="EI185" s="257" t="str">
        <f t="shared" si="752"/>
        <v/>
      </c>
      <c r="EJ185" s="257" t="str">
        <f t="shared" si="752"/>
        <v/>
      </c>
      <c r="EK185" s="259" t="str">
        <f t="shared" si="733"/>
        <v/>
      </c>
      <c r="EL185" s="259" t="str">
        <f t="shared" si="733"/>
        <v/>
      </c>
      <c r="EM185" s="259" t="str">
        <f t="shared" si="690"/>
        <v/>
      </c>
      <c r="EN185" s="259" t="str">
        <f t="shared" si="690"/>
        <v/>
      </c>
      <c r="EO185" s="259" t="str">
        <f t="shared" si="690"/>
        <v/>
      </c>
      <c r="EP185" s="259" t="str">
        <f t="shared" si="690"/>
        <v/>
      </c>
      <c r="EQ185" s="259" t="str">
        <f t="shared" si="690"/>
        <v/>
      </c>
      <c r="ER185" s="259" t="str">
        <f t="shared" si="690"/>
        <v/>
      </c>
      <c r="ES185" s="259" t="str">
        <f t="shared" ref="ES185:ES216" si="753">CONCATENATE(IF(LOOKUP($DR$2-1,$AT$7:$DQ$7,$AT185:$DQ185)=ES$9,LOOKUP(ES$2,$AT$7:$DQ$7,$AT185:$DQ185),""),IF(LOOKUP($DR$3-1,$AT$7:$DQ$7,$AT185:$DQ185)=ES$9,LOOKUP(ES$3,$AT$7:$DQ$7,$AT185:$DQ185),""),IF(LOOKUP($DR$4-1,$AT$7:$DQ$7,$AT185:$DQ185)=ES$9,LOOKUP(ES$4,$AT$7:$DQ$7,$AT185:$DQ185),""),IF(LOOKUP($DR$5-1,$AT$7:$DQ$7,$AT185:$DQ185)=ES$9,LOOKUP(ES$5,$AT$7:$DQ$7,$AT185:$DQ185),""))</f>
        <v/>
      </c>
      <c r="ET185" s="259" t="str">
        <f t="shared" si="744"/>
        <v/>
      </c>
      <c r="EU185" s="259" t="str">
        <f t="shared" si="744"/>
        <v/>
      </c>
      <c r="EV185" s="259" t="str">
        <f t="shared" si="744"/>
        <v/>
      </c>
      <c r="EW185" s="259" t="str">
        <f t="shared" si="744"/>
        <v/>
      </c>
      <c r="EX185" s="259" t="str">
        <f t="shared" si="744"/>
        <v/>
      </c>
      <c r="EY185" s="259" t="str">
        <f t="shared" si="744"/>
        <v/>
      </c>
      <c r="EZ185" s="259" t="str">
        <f t="shared" si="744"/>
        <v/>
      </c>
      <c r="FA185" s="259" t="str">
        <f t="shared" si="744"/>
        <v/>
      </c>
      <c r="FB185" s="259" t="str">
        <f t="shared" si="744"/>
        <v/>
      </c>
      <c r="FC185" s="261" t="str">
        <f t="shared" si="701"/>
        <v/>
      </c>
      <c r="FD185" s="261" t="str">
        <f t="shared" si="701"/>
        <v/>
      </c>
      <c r="FE185" s="261" t="str">
        <f t="shared" si="701"/>
        <v/>
      </c>
      <c r="FF185" s="261" t="str">
        <f t="shared" si="701"/>
        <v/>
      </c>
      <c r="FG185" s="261" t="str">
        <f t="shared" si="701"/>
        <v/>
      </c>
      <c r="FH185" s="261" t="str">
        <f t="shared" si="701"/>
        <v/>
      </c>
      <c r="FI185" s="261" t="str">
        <f t="shared" si="701"/>
        <v/>
      </c>
      <c r="FJ185" s="261" t="str">
        <f t="shared" si="701"/>
        <v/>
      </c>
      <c r="FK185" s="261" t="str">
        <f t="shared" si="702"/>
        <v/>
      </c>
      <c r="FL185" s="261" t="str">
        <f t="shared" si="716"/>
        <v/>
      </c>
      <c r="FM185" s="261" t="str">
        <f t="shared" si="716"/>
        <v/>
      </c>
      <c r="FN185" s="261" t="str">
        <f t="shared" si="716"/>
        <v/>
      </c>
      <c r="FO185" s="261" t="str">
        <f t="shared" si="716"/>
        <v/>
      </c>
      <c r="FP185" s="261" t="str">
        <f t="shared" si="716"/>
        <v/>
      </c>
      <c r="FQ185" s="261" t="str">
        <f t="shared" si="716"/>
        <v/>
      </c>
      <c r="FR185" s="261" t="str">
        <f t="shared" si="716"/>
        <v/>
      </c>
      <c r="FS185" s="261" t="str">
        <f t="shared" si="716"/>
        <v/>
      </c>
      <c r="FT185" s="261" t="str">
        <f t="shared" si="716"/>
        <v/>
      </c>
      <c r="FU185" s="263" t="str">
        <f t="shared" si="716"/>
        <v/>
      </c>
      <c r="FV185" s="263" t="str">
        <f>CONCATENATE(IF(LOOKUP($DR$2-1,$AT$7:$DQ$7,$AT185:$DQ185)=FV$9,LOOKUP(FV$2,$AT$7:$DQ$7,$AT185:$DQ185),""),IF(LOOKUP($DR$3-1,$AT$7:$DQ$7,$AT185:$DQ185)=FV$9,LOOKUP(FV$3,$AT$7:$DQ$7,$AT185:$DQ185),""),IF(LOOKUP($DR$4-1,$AT$7:$DQ$7,$AT185:$DQ185)=FV$9,LOOKUP(FV$4,$AT$7:$DQ$7,$AT185:$DQ185),""),IF(LOOKUP($DR$5-1,$AT$7:$DQ$7,$AT185:$DQ185)=FV$9,LOOKUP(FV$5,$AT$7:$DQ$7,$AT185:$DQ185),""))</f>
        <v/>
      </c>
      <c r="FW185" s="263" t="str">
        <f>CONCATENATE(IF(LOOKUP($DR$2-1,$AT$7:$DQ$7,$AT185:$DQ185)=FW$9,LOOKUP(FW$2,$AT$7:$DQ$7,$AT185:$DQ185),""),IF(LOOKUP($DR$3-1,$AT$7:$DQ$7,$AT185:$DQ185)=FW$9,LOOKUP(FW$3,$AT$7:$DQ$7,$AT185:$DQ185),""),IF(LOOKUP($DR$4-1,$AT$7:$DQ$7,$AT185:$DQ185)=FW$9,LOOKUP(FW$4,$AT$7:$DQ$7,$AT185:$DQ185),""),IF(LOOKUP($DR$5-1,$AT$7:$DQ$7,$AT185:$DQ185)=FW$9,LOOKUP(FW$5,$AT$7:$DQ$7,$AT185:$DQ185),""))</f>
        <v/>
      </c>
      <c r="FX185" s="263" t="str">
        <f>CONCATENATE(IF(LOOKUP($DR$2-1,$AT$7:$DQ$7,$AT185:$DQ185)=FX$9,LOOKUP(FX$2,$AT$7:$DQ$7,$AT185:$DQ185),""),IF(LOOKUP($DR$3-1,$AT$7:$DQ$7,$AT185:$DQ185)=FX$9,LOOKUP(FX$3,$AT$7:$DQ$7,$AT185:$DQ185),""),IF(LOOKUP($DR$4-1,$AT$7:$DQ$7,$AT185:$DQ185)=FX$9,LOOKUP(FX$4,$AT$7:$DQ$7,$AT185:$DQ185),""),IF(LOOKUP($DR$5-1,$AT$7:$DQ$7,$AT185:$DQ185)=FX$9,LOOKUP(FX$5,$AT$7:$DQ$7,$AT185:$DQ185),""))</f>
        <v/>
      </c>
      <c r="FY185" s="263" t="str">
        <f>CONCATENATE(IF(LOOKUP($DR$2-1,$AT$7:$DQ$7,$AT185:$DQ185)=FY$9,LOOKUP(FY$2,$AT$7:$DQ$7,$AT185:$DQ185),""),IF(LOOKUP($DR$3-1,$AT$7:$DQ$7,$AT185:$DQ185)=FY$9,LOOKUP(FY$3,$AT$7:$DQ$7,$AT185:$DQ185),""),IF(LOOKUP($DR$4-1,$AT$7:$DQ$7,$AT185:$DQ185)=FY$9,LOOKUP(FY$4,$AT$7:$DQ$7,$AT185:$DQ185),""),IF(LOOKUP($DR$5-1,$AT$7:$DQ$7,$AT185:$DQ185)=FY$9,LOOKUP(FY$5,$AT$7:$DQ$7,$AT185:$DQ185),""))</f>
        <v/>
      </c>
      <c r="FZ185" s="263" t="str">
        <f t="shared" si="735"/>
        <v/>
      </c>
      <c r="GA185" s="263" t="str">
        <f t="shared" si="735"/>
        <v/>
      </c>
      <c r="GB185" s="263" t="str">
        <f t="shared" si="735"/>
        <v/>
      </c>
      <c r="GC185" s="263" t="str">
        <f t="shared" si="735"/>
        <v/>
      </c>
      <c r="GD185" s="263" t="str">
        <f t="shared" si="745"/>
        <v/>
      </c>
      <c r="GE185" s="263" t="str">
        <f t="shared" si="745"/>
        <v/>
      </c>
      <c r="GF185" s="263" t="str">
        <f t="shared" si="745"/>
        <v/>
      </c>
      <c r="GG185" s="263" t="str">
        <f t="shared" si="745"/>
        <v/>
      </c>
      <c r="GH185" s="263" t="str">
        <f t="shared" si="745"/>
        <v/>
      </c>
      <c r="GI185" s="263" t="str">
        <f t="shared" si="745"/>
        <v/>
      </c>
      <c r="GJ185" s="263" t="str">
        <f t="shared" si="745"/>
        <v/>
      </c>
      <c r="GK185" s="263" t="str">
        <f t="shared" si="745"/>
        <v/>
      </c>
      <c r="GL185" s="263" t="str">
        <f t="shared" si="745"/>
        <v/>
      </c>
      <c r="GM185" s="265" t="str">
        <f t="shared" si="697"/>
        <v/>
      </c>
      <c r="GN185" s="265" t="str">
        <f t="shared" si="697"/>
        <v/>
      </c>
      <c r="GO185" s="265" t="str">
        <f t="shared" si="697"/>
        <v/>
      </c>
      <c r="GP185" s="265" t="str">
        <f t="shared" si="697"/>
        <v/>
      </c>
      <c r="GQ185" s="265" t="str">
        <f t="shared" si="697"/>
        <v/>
      </c>
      <c r="GR185" s="265" t="str">
        <f t="shared" si="697"/>
        <v/>
      </c>
      <c r="GS185" s="265" t="str">
        <f t="shared" si="734"/>
        <v/>
      </c>
      <c r="GT185" s="265" t="str">
        <f t="shared" si="734"/>
        <v/>
      </c>
      <c r="GU185" s="265" t="str">
        <f t="shared" si="734"/>
        <v/>
      </c>
      <c r="GV185" s="265" t="str">
        <f t="shared" si="746"/>
        <v/>
      </c>
      <c r="GW185" s="265" t="str">
        <f t="shared" si="746"/>
        <v/>
      </c>
      <c r="GX185" s="265" t="str">
        <f t="shared" si="746"/>
        <v/>
      </c>
      <c r="GY185" s="265" t="str">
        <f t="shared" si="746"/>
        <v/>
      </c>
      <c r="GZ185" s="265" t="str">
        <f t="shared" si="746"/>
        <v/>
      </c>
      <c r="HA185" s="265" t="str">
        <f t="shared" si="746"/>
        <v/>
      </c>
      <c r="HB185" s="265" t="str">
        <f t="shared" si="746"/>
        <v/>
      </c>
      <c r="HC185" s="265" t="str">
        <f t="shared" si="746"/>
        <v/>
      </c>
      <c r="HD185" s="265" t="str">
        <f t="shared" si="746"/>
        <v/>
      </c>
      <c r="HF185" s="265">
        <f t="shared" si="715"/>
        <v>174</v>
      </c>
      <c r="HG185" s="267" t="str">
        <f t="shared" si="747"/>
        <v/>
      </c>
      <c r="HH185" s="267" t="str">
        <f t="shared" si="747"/>
        <v/>
      </c>
      <c r="HI185" s="267" t="str">
        <f t="shared" si="747"/>
        <v/>
      </c>
      <c r="HJ185" s="267" t="str">
        <f t="shared" si="747"/>
        <v/>
      </c>
      <c r="HK185" s="267" t="str">
        <f t="shared" si="747"/>
        <v/>
      </c>
      <c r="HL185" s="267" t="str">
        <f t="shared" si="747"/>
        <v/>
      </c>
      <c r="HM185" s="267" t="str">
        <f t="shared" si="747"/>
        <v/>
      </c>
      <c r="HN185" s="267" t="str">
        <f t="shared" si="747"/>
        <v/>
      </c>
      <c r="HO185" s="267" t="str">
        <f t="shared" si="747"/>
        <v/>
      </c>
      <c r="HP185" s="267" t="str">
        <f t="shared" si="747"/>
        <v/>
      </c>
      <c r="HQ185" s="267" t="str">
        <f t="shared" si="748"/>
        <v/>
      </c>
      <c r="HR185" s="267" t="str">
        <f t="shared" si="748"/>
        <v/>
      </c>
      <c r="HS185" s="267" t="str">
        <f t="shared" si="748"/>
        <v/>
      </c>
      <c r="HT185" s="267" t="str">
        <f t="shared" si="748"/>
        <v/>
      </c>
      <c r="HU185" s="267" t="str">
        <f t="shared" si="748"/>
        <v/>
      </c>
      <c r="HV185" s="267" t="str">
        <f t="shared" si="748"/>
        <v/>
      </c>
      <c r="HW185" s="267" t="str">
        <f t="shared" si="748"/>
        <v/>
      </c>
      <c r="HX185" s="267" t="str">
        <f t="shared" si="748"/>
        <v/>
      </c>
      <c r="HY185" s="267" t="str">
        <f t="shared" si="748"/>
        <v/>
      </c>
      <c r="HZ185" s="267" t="str">
        <f t="shared" si="748"/>
        <v/>
      </c>
      <c r="IA185" s="264"/>
      <c r="IB185" s="267" t="str">
        <f t="shared" ref="IB185:IB231" si="754">IF(HG185="","",LEN(HG185))</f>
        <v/>
      </c>
      <c r="IC185" s="267" t="str">
        <f t="shared" ref="IC185:IC231" si="755">IF(HH185="","",LEN(HH185))</f>
        <v/>
      </c>
      <c r="ID185" s="267" t="str">
        <f t="shared" ref="ID185:ID231" si="756">IF(HI185="","",LEN(HI185))</f>
        <v/>
      </c>
      <c r="IE185" s="267" t="str">
        <f t="shared" ref="IE185:IE231" si="757">IF(HJ185="","",LEN(HJ185))</f>
        <v/>
      </c>
      <c r="IF185" s="267" t="str">
        <f t="shared" ref="IF185:IF231" si="758">IF(HK185="","",LEN(HK185))</f>
        <v/>
      </c>
      <c r="IG185" s="267" t="str">
        <f t="shared" ref="IG185:IG231" si="759">IF(HL185="","",LEN(HL185))</f>
        <v/>
      </c>
      <c r="IH185" s="267" t="str">
        <f t="shared" ref="IH185:IH231" si="760">IF(HM185="","",LEN(HM185))</f>
        <v/>
      </c>
      <c r="II185" s="267" t="str">
        <f t="shared" ref="II185:II231" si="761">IF(HN185="","",LEN(HN185))</f>
        <v/>
      </c>
      <c r="IJ185" s="267" t="str">
        <f t="shared" ref="IJ185:IJ231" si="762">IF(HO185="","",LEN(HO185))</f>
        <v/>
      </c>
      <c r="IK185" s="267" t="str">
        <f t="shared" ref="IK185:IK231" si="763">IF(HP185="","",LEN(HP185))</f>
        <v/>
      </c>
      <c r="IL185" s="267" t="str">
        <f t="shared" ref="IL185:IL231" si="764">IF(HQ185="","",LEN(HQ185))</f>
        <v/>
      </c>
      <c r="IM185" s="267" t="str">
        <f t="shared" ref="IM185:IM231" si="765">IF(HR185="","",LEN(HR185))</f>
        <v/>
      </c>
      <c r="IN185" s="267" t="str">
        <f t="shared" ref="IN185:IN231" si="766">IF(HS185="","",LEN(HS185))</f>
        <v/>
      </c>
      <c r="IO185" s="267" t="str">
        <f t="shared" ref="IO185:IO231" si="767">IF(HT185="","",LEN(HT185))</f>
        <v/>
      </c>
      <c r="IP185" s="267" t="str">
        <f t="shared" ref="IP185:IP231" si="768">IF(HU185="","",LEN(HU185))</f>
        <v/>
      </c>
      <c r="IQ185" s="267" t="str">
        <f t="shared" ref="IQ185:IQ231" si="769">IF(HV185="","",LEN(HV185))</f>
        <v/>
      </c>
      <c r="IR185" s="267" t="str">
        <f t="shared" ref="IR185:IR231" si="770">IF(HW185="","",LEN(HW185))</f>
        <v/>
      </c>
      <c r="IS185" s="267" t="str">
        <f t="shared" ref="IS185:IS231" si="771">IF(HX185="","",LEN(HX185))</f>
        <v/>
      </c>
      <c r="IT185" s="267" t="str">
        <f t="shared" ref="IT185:IT231" si="772">IF(HY185="","",LEN(HY185))</f>
        <v/>
      </c>
      <c r="IU185" s="267" t="str">
        <f t="shared" ref="IU185:IU231" si="773">IF(HZ185="","",LEN(HZ185))</f>
        <v/>
      </c>
      <c r="IV185" s="264"/>
      <c r="IW185" s="268">
        <v>110</v>
      </c>
      <c r="IX185" s="265" t="str">
        <f t="shared" si="751"/>
        <v/>
      </c>
      <c r="IY185" s="265" t="str">
        <f t="shared" si="749"/>
        <v/>
      </c>
      <c r="IZ185" s="265" t="str">
        <f t="shared" si="749"/>
        <v/>
      </c>
      <c r="JA185" s="265" t="str">
        <f t="shared" si="749"/>
        <v/>
      </c>
      <c r="JB185" s="265" t="str">
        <f t="shared" si="749"/>
        <v/>
      </c>
      <c r="JC185" s="265" t="str">
        <f t="shared" si="749"/>
        <v/>
      </c>
      <c r="JD185" s="265" t="str">
        <f t="shared" si="749"/>
        <v/>
      </c>
      <c r="JE185" s="265" t="str">
        <f t="shared" si="750"/>
        <v/>
      </c>
      <c r="JF185" s="265" t="str">
        <f t="shared" si="750"/>
        <v/>
      </c>
      <c r="JG185" s="265" t="str">
        <f t="shared" si="750"/>
        <v/>
      </c>
      <c r="JH185" s="265" t="str">
        <f t="shared" si="750"/>
        <v/>
      </c>
      <c r="JI185" s="265" t="str">
        <f t="shared" si="750"/>
        <v/>
      </c>
      <c r="JJ185" s="265" t="str">
        <f t="shared" si="750"/>
        <v/>
      </c>
      <c r="JK185" s="265" t="str">
        <f t="shared" si="750"/>
        <v/>
      </c>
      <c r="JL185" s="265" t="str">
        <f t="shared" si="750"/>
        <v/>
      </c>
      <c r="JM185" s="265" t="str">
        <f t="shared" si="750"/>
        <v/>
      </c>
      <c r="JN185" s="265" t="str">
        <f t="shared" si="750"/>
        <v/>
      </c>
      <c r="JO185" s="265" t="str">
        <f t="shared" si="750"/>
        <v/>
      </c>
      <c r="JP185" s="265" t="str">
        <f t="shared" si="750"/>
        <v/>
      </c>
      <c r="JQ185" s="265" t="str">
        <f t="shared" si="750"/>
        <v/>
      </c>
      <c r="JS185" s="265" t="str">
        <f>IF(IX185="","",SUM(IX$12:IX185)-IX185+1)</f>
        <v/>
      </c>
      <c r="JT185" s="265" t="str">
        <f>IF(IY185="","",SUM(IY$12:IY185)-IY185+1)</f>
        <v/>
      </c>
      <c r="JU185" s="265" t="str">
        <f>IF(IZ185="","",SUM(IZ$12:IZ185)-IZ185+1)</f>
        <v/>
      </c>
      <c r="JV185" s="265" t="str">
        <f>IF(JA185="","",SUM(JA$12:JA185)-JA185+1)</f>
        <v/>
      </c>
      <c r="JW185" s="265" t="str">
        <f>IF(JB185="","",SUM(JB$12:JB185)-JB185+1)</f>
        <v/>
      </c>
      <c r="JX185" s="265" t="str">
        <f>IF(JC185="","",SUM(JC$12:JC185)-JC185+1)</f>
        <v/>
      </c>
      <c r="JY185" s="265" t="str">
        <f>IF(JD185="","",SUM(JD$12:JD185)-JD185+1)</f>
        <v/>
      </c>
      <c r="JZ185" s="265" t="str">
        <f>IF(JE185="","",SUM(JE$12:JE185)-JE185+1)</f>
        <v/>
      </c>
      <c r="KA185" s="265" t="str">
        <f>IF(JF185="","",SUM(JF$12:JF185)-JF185+1)</f>
        <v/>
      </c>
      <c r="KB185" s="265" t="str">
        <f>IF(JG185="","",SUM(JG$12:JG185)-JG185+1)</f>
        <v/>
      </c>
      <c r="KC185" s="265" t="str">
        <f>IF(JH185="","",SUM(JH$12:JH185)-JH185+1)</f>
        <v/>
      </c>
      <c r="KD185" s="265" t="str">
        <f>IF(JI185="","",SUM(JI$12:JI185)-JI185+1)</f>
        <v/>
      </c>
      <c r="KE185" s="265" t="str">
        <f>IF(JJ185="","",SUM(JJ$12:JJ185)-JJ185+1)</f>
        <v/>
      </c>
      <c r="KF185" s="265" t="str">
        <f>IF(JK185="","",SUM(JK$12:JK185)-JK185+1)</f>
        <v/>
      </c>
      <c r="KG185" s="265" t="str">
        <f>IF(JL185="","",SUM(JL$12:JL185)-JL185+1)</f>
        <v/>
      </c>
      <c r="KH185" s="265" t="str">
        <f>IF(JM185="","",SUM(JM$12:JM185)-JM185+1)</f>
        <v/>
      </c>
      <c r="KI185" s="265" t="str">
        <f>IF(JN185="","",SUM(JN$12:JN185)-JN185+1)</f>
        <v/>
      </c>
      <c r="KJ185" s="265" t="str">
        <f>IF(JO185="","",SUM(JO$12:JO185)-JO185+1)</f>
        <v/>
      </c>
      <c r="KK185" s="265" t="str">
        <f>IF(JP185="","",SUM(JP$12:JP185)-JP185+1)</f>
        <v/>
      </c>
      <c r="KL185" s="265" t="str">
        <f>IF(JQ185="","",SUM(JQ$12:JQ185)-JQ185+1)</f>
        <v/>
      </c>
      <c r="KN185" s="265"/>
      <c r="KO185" s="265"/>
      <c r="KP185" s="265"/>
      <c r="KQ185" s="265"/>
      <c r="KR185" s="265"/>
      <c r="KS185" s="265"/>
      <c r="KT185" s="265"/>
      <c r="KU185" s="265" t="str">
        <f t="shared" ref="KU185:KU231" si="774">IF(JE185="","",VALUE(MID(JE$4,JZ185,JE185)))</f>
        <v/>
      </c>
      <c r="KV185" s="265" t="str">
        <f t="shared" ref="KV185:KV231" si="775">IF(JF185="","",VALUE(MID(JF$4,KA185,JF185)))</f>
        <v/>
      </c>
      <c r="KW185" s="265" t="str">
        <f t="shared" ref="KW185:KW231" si="776">IF(JG185="","",VALUE(MID(JG$4,KB185,JG185)))</f>
        <v/>
      </c>
      <c r="KX185" s="265" t="str">
        <f t="shared" ref="KX185:KX231" si="777">IF(JH185="","",VALUE(MID(JH$4,KC185,JH185)))</f>
        <v/>
      </c>
      <c r="KY185" s="265" t="str">
        <f t="shared" ref="KY185:KY231" si="778">IF(JI185="","",VALUE(MID(JI$4,KD185,JI185)))</f>
        <v/>
      </c>
      <c r="KZ185" s="265" t="str">
        <f t="shared" ref="KZ185:KZ231" si="779">IF(JJ185="","",VALUE(MID(JJ$4,KE185,JJ185)))</f>
        <v/>
      </c>
      <c r="LA185" s="265" t="str">
        <f t="shared" ref="LA185:LA231" si="780">IF(JK185="","",VALUE(MID(JK$4,KF185,JK185)))</f>
        <v/>
      </c>
      <c r="LB185" s="265" t="str">
        <f t="shared" ref="LB185:LB231" si="781">IF(JL185="","",VALUE(MID(JL$4,KG185,JL185)))</f>
        <v/>
      </c>
      <c r="LC185" s="265" t="str">
        <f t="shared" ref="LC185:LC231" si="782">IF(JM185="","",VALUE(MID(JM$4,KH185,JM185)))</f>
        <v/>
      </c>
      <c r="LD185" s="265" t="str">
        <f t="shared" ref="LD185:LD231" si="783">IF(JN185="","",VALUE(MID(JN$4,KI185,JN185)))</f>
        <v/>
      </c>
      <c r="LE185" s="265" t="str">
        <f t="shared" ref="LE185:LE231" si="784">IF(JO185="","",VALUE(MID(JO$4,KJ185,JO185)))</f>
        <v/>
      </c>
      <c r="LF185" s="265" t="str">
        <f t="shared" ref="LF185:LF231" si="785">IF(JP185="","",VALUE(MID(JP$4,KK185,JP185)))</f>
        <v/>
      </c>
      <c r="LG185" s="265" t="str">
        <f t="shared" ref="LG185:LG231" si="786">IF(JQ185="","",VALUE(MID(JQ$4,KL185,JQ185)))</f>
        <v/>
      </c>
    </row>
    <row r="186" spans="1:319" s="266" customFormat="1" x14ac:dyDescent="0.25">
      <c r="A186" s="248">
        <f t="shared" si="662"/>
        <v>175</v>
      </c>
      <c r="B186" s="176"/>
      <c r="C186" s="45"/>
      <c r="D186" s="45"/>
      <c r="E186" s="169"/>
      <c r="F186" s="46"/>
      <c r="G186" s="172"/>
      <c r="H186" s="54"/>
      <c r="I186" s="54"/>
      <c r="J186" s="54"/>
      <c r="K186" s="54"/>
      <c r="L186" s="248"/>
      <c r="M186" s="248"/>
      <c r="N186" s="44"/>
      <c r="O186" s="44"/>
      <c r="P186" s="43"/>
      <c r="Q186" s="43"/>
      <c r="R186" s="43"/>
      <c r="S186" s="43" t="str">
        <f t="shared" si="717"/>
        <v/>
      </c>
      <c r="T186" s="54"/>
      <c r="U186" s="54"/>
      <c r="V186" s="54"/>
      <c r="W186" s="343" t="str">
        <f t="shared" si="729"/>
        <v/>
      </c>
      <c r="X186" s="344" t="str">
        <f t="shared" si="730"/>
        <v/>
      </c>
      <c r="Y186" s="45"/>
      <c r="Z186" s="45"/>
      <c r="AA186" s="54"/>
      <c r="AB186" s="54"/>
      <c r="AC186" s="54"/>
      <c r="AD186" s="44"/>
      <c r="AE186" s="44"/>
      <c r="AF186" s="44"/>
      <c r="AG186" s="45"/>
      <c r="AH186" s="45"/>
      <c r="AI186" s="45"/>
      <c r="AJ186" s="46"/>
      <c r="AK186" s="46"/>
      <c r="AL186" s="46"/>
      <c r="AN186" s="307" t="str">
        <f t="shared" si="652"/>
        <v/>
      </c>
      <c r="AO186" s="256" t="str">
        <f t="shared" si="653"/>
        <v/>
      </c>
      <c r="AP186" s="45" t="str">
        <f t="shared" si="660"/>
        <v/>
      </c>
      <c r="AQ186" s="308" t="str">
        <f t="shared" si="663"/>
        <v/>
      </c>
      <c r="AR186" s="43" t="str">
        <f t="shared" si="654"/>
        <v/>
      </c>
      <c r="AS186" s="255"/>
      <c r="AT186" s="256" t="str">
        <f t="shared" si="655"/>
        <v/>
      </c>
      <c r="AU186" s="257" t="str">
        <f t="shared" si="736"/>
        <v/>
      </c>
      <c r="AV186" s="257" t="str">
        <f t="shared" si="736"/>
        <v/>
      </c>
      <c r="AW186" s="257" t="str">
        <f t="shared" si="736"/>
        <v/>
      </c>
      <c r="AX186" s="257" t="str">
        <f t="shared" si="736"/>
        <v/>
      </c>
      <c r="AY186" s="257" t="str">
        <f t="shared" si="736"/>
        <v/>
      </c>
      <c r="AZ186" s="257" t="str">
        <f t="shared" si="736"/>
        <v/>
      </c>
      <c r="BA186" s="257" t="str">
        <f t="shared" si="736"/>
        <v/>
      </c>
      <c r="BB186" s="257" t="str">
        <f t="shared" si="736"/>
        <v/>
      </c>
      <c r="BC186" s="257" t="str">
        <f t="shared" si="736"/>
        <v/>
      </c>
      <c r="BD186" s="257" t="str">
        <f t="shared" si="736"/>
        <v/>
      </c>
      <c r="BE186" s="257" t="str">
        <f t="shared" si="737"/>
        <v/>
      </c>
      <c r="BF186" s="257" t="str">
        <f t="shared" si="737"/>
        <v/>
      </c>
      <c r="BG186" s="257" t="str">
        <f t="shared" si="737"/>
        <v/>
      </c>
      <c r="BH186" s="257" t="str">
        <f t="shared" si="737"/>
        <v/>
      </c>
      <c r="BI186" s="257" t="str">
        <f t="shared" si="737"/>
        <v/>
      </c>
      <c r="BJ186" s="257" t="str">
        <f t="shared" si="737"/>
        <v/>
      </c>
      <c r="BK186" s="257" t="str">
        <f t="shared" si="737"/>
        <v/>
      </c>
      <c r="BL186" s="257" t="str">
        <f t="shared" si="737"/>
        <v/>
      </c>
      <c r="BM186" s="258" t="str">
        <f t="shared" si="656"/>
        <v/>
      </c>
      <c r="BN186" s="259" t="str">
        <f t="shared" si="738"/>
        <v/>
      </c>
      <c r="BO186" s="259" t="str">
        <f t="shared" si="738"/>
        <v/>
      </c>
      <c r="BP186" s="259" t="str">
        <f t="shared" si="738"/>
        <v/>
      </c>
      <c r="BQ186" s="259" t="str">
        <f t="shared" si="738"/>
        <v/>
      </c>
      <c r="BR186" s="259" t="str">
        <f t="shared" si="738"/>
        <v/>
      </c>
      <c r="BS186" s="259" t="str">
        <f t="shared" si="738"/>
        <v/>
      </c>
      <c r="BT186" s="259" t="str">
        <f t="shared" si="738"/>
        <v/>
      </c>
      <c r="BU186" s="259" t="str">
        <f t="shared" si="738"/>
        <v/>
      </c>
      <c r="BV186" s="259" t="str">
        <f t="shared" si="738"/>
        <v/>
      </c>
      <c r="BW186" s="259" t="str">
        <f t="shared" si="738"/>
        <v/>
      </c>
      <c r="BX186" s="259" t="str">
        <f t="shared" si="739"/>
        <v/>
      </c>
      <c r="BY186" s="259" t="str">
        <f t="shared" si="739"/>
        <v/>
      </c>
      <c r="BZ186" s="259" t="str">
        <f t="shared" si="739"/>
        <v/>
      </c>
      <c r="CA186" s="259" t="str">
        <f t="shared" si="739"/>
        <v/>
      </c>
      <c r="CB186" s="259" t="str">
        <f t="shared" si="739"/>
        <v/>
      </c>
      <c r="CC186" s="259" t="str">
        <f t="shared" si="739"/>
        <v/>
      </c>
      <c r="CD186" s="259" t="str">
        <f t="shared" si="739"/>
        <v/>
      </c>
      <c r="CE186" s="259" t="str">
        <f t="shared" si="739"/>
        <v/>
      </c>
      <c r="CF186" s="260" t="str">
        <f t="shared" si="657"/>
        <v/>
      </c>
      <c r="CG186" s="261" t="str">
        <f t="shared" si="740"/>
        <v/>
      </c>
      <c r="CH186" s="261" t="str">
        <f t="shared" si="740"/>
        <v/>
      </c>
      <c r="CI186" s="261" t="str">
        <f t="shared" si="740"/>
        <v/>
      </c>
      <c r="CJ186" s="261" t="str">
        <f t="shared" si="740"/>
        <v/>
      </c>
      <c r="CK186" s="261" t="str">
        <f t="shared" si="740"/>
        <v/>
      </c>
      <c r="CL186" s="261" t="str">
        <f t="shared" si="740"/>
        <v/>
      </c>
      <c r="CM186" s="261" t="str">
        <f t="shared" si="740"/>
        <v/>
      </c>
      <c r="CN186" s="261" t="str">
        <f t="shared" si="740"/>
        <v/>
      </c>
      <c r="CO186" s="261" t="str">
        <f t="shared" si="740"/>
        <v/>
      </c>
      <c r="CP186" s="261" t="str">
        <f t="shared" si="740"/>
        <v/>
      </c>
      <c r="CQ186" s="261" t="str">
        <f t="shared" si="741"/>
        <v/>
      </c>
      <c r="CR186" s="261" t="str">
        <f t="shared" si="741"/>
        <v/>
      </c>
      <c r="CS186" s="261" t="str">
        <f t="shared" si="741"/>
        <v/>
      </c>
      <c r="CT186" s="261" t="str">
        <f t="shared" si="741"/>
        <v/>
      </c>
      <c r="CU186" s="261" t="str">
        <f t="shared" si="741"/>
        <v/>
      </c>
      <c r="CV186" s="261" t="str">
        <f t="shared" si="741"/>
        <v/>
      </c>
      <c r="CW186" s="261" t="str">
        <f t="shared" si="741"/>
        <v/>
      </c>
      <c r="CX186" s="261" t="str">
        <f t="shared" si="741"/>
        <v/>
      </c>
      <c r="CY186" s="262" t="str">
        <f t="shared" si="658"/>
        <v/>
      </c>
      <c r="CZ186" s="263" t="str">
        <f t="shared" si="742"/>
        <v/>
      </c>
      <c r="DA186" s="263" t="str">
        <f t="shared" si="742"/>
        <v/>
      </c>
      <c r="DB186" s="263" t="str">
        <f t="shared" si="742"/>
        <v/>
      </c>
      <c r="DC186" s="263" t="str">
        <f t="shared" si="742"/>
        <v/>
      </c>
      <c r="DD186" s="263" t="str">
        <f t="shared" si="742"/>
        <v/>
      </c>
      <c r="DE186" s="263" t="str">
        <f t="shared" si="742"/>
        <v/>
      </c>
      <c r="DF186" s="263" t="str">
        <f t="shared" si="742"/>
        <v/>
      </c>
      <c r="DG186" s="263" t="str">
        <f t="shared" si="742"/>
        <v/>
      </c>
      <c r="DH186" s="263" t="str">
        <f t="shared" si="742"/>
        <v/>
      </c>
      <c r="DI186" s="263" t="str">
        <f t="shared" si="742"/>
        <v/>
      </c>
      <c r="DJ186" s="263" t="str">
        <f t="shared" si="743"/>
        <v/>
      </c>
      <c r="DK186" s="263" t="str">
        <f t="shared" si="743"/>
        <v/>
      </c>
      <c r="DL186" s="263" t="str">
        <f t="shared" si="743"/>
        <v/>
      </c>
      <c r="DM186" s="263" t="str">
        <f t="shared" si="743"/>
        <v/>
      </c>
      <c r="DN186" s="263" t="str">
        <f t="shared" si="743"/>
        <v/>
      </c>
      <c r="DO186" s="263" t="str">
        <f t="shared" si="743"/>
        <v/>
      </c>
      <c r="DP186" s="263" t="str">
        <f t="shared" si="743"/>
        <v/>
      </c>
      <c r="DQ186" s="263" t="str">
        <f t="shared" si="743"/>
        <v/>
      </c>
      <c r="DR186" s="264"/>
      <c r="DS186" s="257" t="str">
        <f t="shared" si="718"/>
        <v/>
      </c>
      <c r="DT186" s="257" t="str">
        <f t="shared" si="718"/>
        <v/>
      </c>
      <c r="DU186" s="257" t="str">
        <f t="shared" si="718"/>
        <v/>
      </c>
      <c r="DV186" s="257" t="str">
        <f t="shared" si="718"/>
        <v/>
      </c>
      <c r="DW186" s="257" t="str">
        <f t="shared" si="718"/>
        <v/>
      </c>
      <c r="DX186" s="257" t="str">
        <f t="shared" si="718"/>
        <v/>
      </c>
      <c r="DY186" s="257" t="str">
        <f t="shared" si="718"/>
        <v/>
      </c>
      <c r="DZ186" s="257" t="str">
        <f t="shared" si="718"/>
        <v/>
      </c>
      <c r="EA186" s="257" t="str">
        <f t="shared" si="752"/>
        <v/>
      </c>
      <c r="EB186" s="257" t="str">
        <f t="shared" si="752"/>
        <v/>
      </c>
      <c r="EC186" s="257" t="str">
        <f t="shared" si="752"/>
        <v/>
      </c>
      <c r="ED186" s="257" t="str">
        <f t="shared" si="752"/>
        <v/>
      </c>
      <c r="EE186" s="257" t="str">
        <f t="shared" si="752"/>
        <v/>
      </c>
      <c r="EF186" s="257" t="str">
        <f t="shared" si="752"/>
        <v/>
      </c>
      <c r="EG186" s="257" t="str">
        <f t="shared" si="752"/>
        <v/>
      </c>
      <c r="EH186" s="257" t="str">
        <f t="shared" si="752"/>
        <v/>
      </c>
      <c r="EI186" s="257" t="str">
        <f t="shared" si="752"/>
        <v/>
      </c>
      <c r="EJ186" s="257" t="str">
        <f t="shared" si="752"/>
        <v/>
      </c>
      <c r="EK186" s="259" t="str">
        <f t="shared" si="733"/>
        <v/>
      </c>
      <c r="EL186" s="259" t="str">
        <f t="shared" si="733"/>
        <v/>
      </c>
      <c r="EM186" s="259" t="str">
        <f t="shared" si="690"/>
        <v/>
      </c>
      <c r="EN186" s="259" t="str">
        <f t="shared" si="690"/>
        <v/>
      </c>
      <c r="EO186" s="259" t="str">
        <f t="shared" si="690"/>
        <v/>
      </c>
      <c r="EP186" s="259" t="str">
        <f t="shared" si="690"/>
        <v/>
      </c>
      <c r="EQ186" s="259" t="str">
        <f t="shared" si="690"/>
        <v/>
      </c>
      <c r="ER186" s="259" t="str">
        <f t="shared" si="690"/>
        <v/>
      </c>
      <c r="ES186" s="259" t="str">
        <f t="shared" si="753"/>
        <v/>
      </c>
      <c r="ET186" s="259" t="str">
        <f t="shared" si="744"/>
        <v/>
      </c>
      <c r="EU186" s="259" t="str">
        <f t="shared" si="744"/>
        <v/>
      </c>
      <c r="EV186" s="259" t="str">
        <f t="shared" si="744"/>
        <v/>
      </c>
      <c r="EW186" s="259" t="str">
        <f t="shared" si="744"/>
        <v/>
      </c>
      <c r="EX186" s="259" t="str">
        <f t="shared" si="744"/>
        <v/>
      </c>
      <c r="EY186" s="259" t="str">
        <f t="shared" si="744"/>
        <v/>
      </c>
      <c r="EZ186" s="259" t="str">
        <f t="shared" si="744"/>
        <v/>
      </c>
      <c r="FA186" s="259" t="str">
        <f t="shared" si="744"/>
        <v/>
      </c>
      <c r="FB186" s="259" t="str">
        <f t="shared" si="744"/>
        <v/>
      </c>
      <c r="FC186" s="261" t="str">
        <f t="shared" si="701"/>
        <v/>
      </c>
      <c r="FD186" s="261" t="str">
        <f t="shared" si="701"/>
        <v/>
      </c>
      <c r="FE186" s="261" t="str">
        <f t="shared" si="701"/>
        <v/>
      </c>
      <c r="FF186" s="261" t="str">
        <f t="shared" si="701"/>
        <v/>
      </c>
      <c r="FG186" s="261" t="str">
        <f t="shared" si="701"/>
        <v/>
      </c>
      <c r="FH186" s="261" t="str">
        <f t="shared" si="701"/>
        <v/>
      </c>
      <c r="FI186" s="261" t="str">
        <f t="shared" si="701"/>
        <v/>
      </c>
      <c r="FJ186" s="261" t="str">
        <f t="shared" si="701"/>
        <v/>
      </c>
      <c r="FK186" s="261" t="str">
        <f t="shared" si="702"/>
        <v/>
      </c>
      <c r="FL186" s="261" t="str">
        <f t="shared" ref="FL186:FY196" si="787">CONCATENATE(IF(LOOKUP($DR$2-1,$AT$7:$DQ$7,$AT186:$DQ186)=FL$9,LOOKUP(FL$2,$AT$7:$DQ$7,$AT186:$DQ186),""),IF(LOOKUP($DR$3-1,$AT$7:$DQ$7,$AT186:$DQ186)=FL$9,LOOKUP(FL$3,$AT$7:$DQ$7,$AT186:$DQ186),""),IF(LOOKUP($DR$4-1,$AT$7:$DQ$7,$AT186:$DQ186)=FL$9,LOOKUP(FL$4,$AT$7:$DQ$7,$AT186:$DQ186),""),IF(LOOKUP($DR$5-1,$AT$7:$DQ$7,$AT186:$DQ186)=FL$9,LOOKUP(FL$5,$AT$7:$DQ$7,$AT186:$DQ186),""))</f>
        <v/>
      </c>
      <c r="FM186" s="261" t="str">
        <f t="shared" si="787"/>
        <v/>
      </c>
      <c r="FN186" s="261" t="str">
        <f t="shared" si="787"/>
        <v/>
      </c>
      <c r="FO186" s="261" t="str">
        <f t="shared" si="787"/>
        <v/>
      </c>
      <c r="FP186" s="261" t="str">
        <f t="shared" si="787"/>
        <v/>
      </c>
      <c r="FQ186" s="261" t="str">
        <f t="shared" si="787"/>
        <v/>
      </c>
      <c r="FR186" s="261" t="str">
        <f t="shared" si="787"/>
        <v/>
      </c>
      <c r="FS186" s="261" t="str">
        <f t="shared" si="787"/>
        <v/>
      </c>
      <c r="FT186" s="261" t="str">
        <f t="shared" si="787"/>
        <v/>
      </c>
      <c r="FU186" s="263" t="str">
        <f t="shared" si="787"/>
        <v/>
      </c>
      <c r="FV186" s="263" t="str">
        <f t="shared" si="787"/>
        <v/>
      </c>
      <c r="FW186" s="263" t="str">
        <f t="shared" si="787"/>
        <v/>
      </c>
      <c r="FX186" s="263" t="str">
        <f t="shared" si="787"/>
        <v/>
      </c>
      <c r="FY186" s="263" t="str">
        <f t="shared" si="787"/>
        <v/>
      </c>
      <c r="FZ186" s="263" t="str">
        <f t="shared" si="735"/>
        <v/>
      </c>
      <c r="GA186" s="263" t="str">
        <f t="shared" si="735"/>
        <v/>
      </c>
      <c r="GB186" s="263" t="str">
        <f t="shared" si="735"/>
        <v/>
      </c>
      <c r="GC186" s="263" t="str">
        <f t="shared" si="735"/>
        <v/>
      </c>
      <c r="GD186" s="263" t="str">
        <f t="shared" si="745"/>
        <v/>
      </c>
      <c r="GE186" s="263" t="str">
        <f t="shared" si="745"/>
        <v/>
      </c>
      <c r="GF186" s="263" t="str">
        <f t="shared" si="745"/>
        <v/>
      </c>
      <c r="GG186" s="263" t="str">
        <f t="shared" si="745"/>
        <v/>
      </c>
      <c r="GH186" s="263" t="str">
        <f t="shared" si="745"/>
        <v/>
      </c>
      <c r="GI186" s="263" t="str">
        <f t="shared" si="745"/>
        <v/>
      </c>
      <c r="GJ186" s="263" t="str">
        <f t="shared" si="745"/>
        <v/>
      </c>
      <c r="GK186" s="263" t="str">
        <f t="shared" si="745"/>
        <v/>
      </c>
      <c r="GL186" s="263" t="str">
        <f t="shared" si="745"/>
        <v/>
      </c>
      <c r="GM186" s="265" t="str">
        <f t="shared" si="697"/>
        <v/>
      </c>
      <c r="GN186" s="265" t="str">
        <f t="shared" si="697"/>
        <v/>
      </c>
      <c r="GO186" s="265" t="str">
        <f t="shared" si="697"/>
        <v/>
      </c>
      <c r="GP186" s="265" t="str">
        <f t="shared" si="697"/>
        <v/>
      </c>
      <c r="GQ186" s="265" t="str">
        <f t="shared" si="697"/>
        <v/>
      </c>
      <c r="GR186" s="265" t="str">
        <f t="shared" si="697"/>
        <v/>
      </c>
      <c r="GS186" s="265" t="str">
        <f t="shared" si="734"/>
        <v/>
      </c>
      <c r="GT186" s="265" t="str">
        <f t="shared" si="734"/>
        <v/>
      </c>
      <c r="GU186" s="265" t="str">
        <f t="shared" si="734"/>
        <v/>
      </c>
      <c r="GV186" s="265" t="str">
        <f t="shared" si="746"/>
        <v/>
      </c>
      <c r="GW186" s="265" t="str">
        <f t="shared" si="746"/>
        <v/>
      </c>
      <c r="GX186" s="265" t="str">
        <f t="shared" si="746"/>
        <v/>
      </c>
      <c r="GY186" s="265" t="str">
        <f t="shared" si="746"/>
        <v/>
      </c>
      <c r="GZ186" s="265" t="str">
        <f t="shared" si="746"/>
        <v/>
      </c>
      <c r="HA186" s="265" t="str">
        <f t="shared" si="746"/>
        <v/>
      </c>
      <c r="HB186" s="265" t="str">
        <f t="shared" si="746"/>
        <v/>
      </c>
      <c r="HC186" s="265" t="str">
        <f t="shared" si="746"/>
        <v/>
      </c>
      <c r="HD186" s="265" t="str">
        <f t="shared" si="746"/>
        <v/>
      </c>
      <c r="HF186" s="265">
        <f t="shared" si="715"/>
        <v>175</v>
      </c>
      <c r="HG186" s="267" t="str">
        <f t="shared" si="747"/>
        <v/>
      </c>
      <c r="HH186" s="267" t="str">
        <f t="shared" si="747"/>
        <v/>
      </c>
      <c r="HI186" s="267" t="str">
        <f t="shared" si="747"/>
        <v/>
      </c>
      <c r="HJ186" s="267" t="str">
        <f t="shared" si="747"/>
        <v/>
      </c>
      <c r="HK186" s="267" t="str">
        <f t="shared" si="747"/>
        <v/>
      </c>
      <c r="HL186" s="267" t="str">
        <f t="shared" si="747"/>
        <v/>
      </c>
      <c r="HM186" s="267" t="str">
        <f t="shared" si="747"/>
        <v/>
      </c>
      <c r="HN186" s="267" t="str">
        <f t="shared" si="747"/>
        <v/>
      </c>
      <c r="HO186" s="267" t="str">
        <f t="shared" si="747"/>
        <v/>
      </c>
      <c r="HP186" s="267" t="str">
        <f t="shared" si="747"/>
        <v/>
      </c>
      <c r="HQ186" s="267" t="str">
        <f t="shared" si="748"/>
        <v/>
      </c>
      <c r="HR186" s="267" t="str">
        <f t="shared" si="748"/>
        <v/>
      </c>
      <c r="HS186" s="267" t="str">
        <f t="shared" si="748"/>
        <v/>
      </c>
      <c r="HT186" s="267" t="str">
        <f t="shared" si="748"/>
        <v/>
      </c>
      <c r="HU186" s="267" t="str">
        <f t="shared" si="748"/>
        <v/>
      </c>
      <c r="HV186" s="267" t="str">
        <f t="shared" si="748"/>
        <v/>
      </c>
      <c r="HW186" s="267" t="str">
        <f t="shared" si="748"/>
        <v/>
      </c>
      <c r="HX186" s="267" t="str">
        <f t="shared" si="748"/>
        <v/>
      </c>
      <c r="HY186" s="267" t="str">
        <f t="shared" si="748"/>
        <v/>
      </c>
      <c r="HZ186" s="267" t="str">
        <f t="shared" si="748"/>
        <v/>
      </c>
      <c r="IA186" s="264"/>
      <c r="IB186" s="267" t="str">
        <f t="shared" si="754"/>
        <v/>
      </c>
      <c r="IC186" s="267" t="str">
        <f t="shared" si="755"/>
        <v/>
      </c>
      <c r="ID186" s="267" t="str">
        <f t="shared" si="756"/>
        <v/>
      </c>
      <c r="IE186" s="267" t="str">
        <f t="shared" si="757"/>
        <v/>
      </c>
      <c r="IF186" s="267" t="str">
        <f t="shared" si="758"/>
        <v/>
      </c>
      <c r="IG186" s="267" t="str">
        <f t="shared" si="759"/>
        <v/>
      </c>
      <c r="IH186" s="267" t="str">
        <f t="shared" si="760"/>
        <v/>
      </c>
      <c r="II186" s="267" t="str">
        <f t="shared" si="761"/>
        <v/>
      </c>
      <c r="IJ186" s="267" t="str">
        <f t="shared" si="762"/>
        <v/>
      </c>
      <c r="IK186" s="267" t="str">
        <f t="shared" si="763"/>
        <v/>
      </c>
      <c r="IL186" s="267" t="str">
        <f t="shared" si="764"/>
        <v/>
      </c>
      <c r="IM186" s="267" t="str">
        <f t="shared" si="765"/>
        <v/>
      </c>
      <c r="IN186" s="267" t="str">
        <f t="shared" si="766"/>
        <v/>
      </c>
      <c r="IO186" s="267" t="str">
        <f t="shared" si="767"/>
        <v/>
      </c>
      <c r="IP186" s="267" t="str">
        <f t="shared" si="768"/>
        <v/>
      </c>
      <c r="IQ186" s="267" t="str">
        <f t="shared" si="769"/>
        <v/>
      </c>
      <c r="IR186" s="267" t="str">
        <f t="shared" si="770"/>
        <v/>
      </c>
      <c r="IS186" s="267" t="str">
        <f t="shared" si="771"/>
        <v/>
      </c>
      <c r="IT186" s="267" t="str">
        <f t="shared" si="772"/>
        <v/>
      </c>
      <c r="IU186" s="267" t="str">
        <f t="shared" si="773"/>
        <v/>
      </c>
      <c r="IV186" s="264"/>
      <c r="IW186" s="268">
        <v>110</v>
      </c>
      <c r="IX186" s="265" t="str">
        <f t="shared" si="751"/>
        <v/>
      </c>
      <c r="IY186" s="265" t="str">
        <f t="shared" si="749"/>
        <v/>
      </c>
      <c r="IZ186" s="265" t="str">
        <f t="shared" si="749"/>
        <v/>
      </c>
      <c r="JA186" s="265" t="str">
        <f t="shared" si="749"/>
        <v/>
      </c>
      <c r="JB186" s="265" t="str">
        <f t="shared" si="749"/>
        <v/>
      </c>
      <c r="JC186" s="265" t="str">
        <f t="shared" si="749"/>
        <v/>
      </c>
      <c r="JD186" s="265" t="str">
        <f t="shared" si="749"/>
        <v/>
      </c>
      <c r="JE186" s="265" t="str">
        <f t="shared" si="750"/>
        <v/>
      </c>
      <c r="JF186" s="265" t="str">
        <f t="shared" si="750"/>
        <v/>
      </c>
      <c r="JG186" s="265" t="str">
        <f t="shared" si="750"/>
        <v/>
      </c>
      <c r="JH186" s="265" t="str">
        <f t="shared" si="750"/>
        <v/>
      </c>
      <c r="JI186" s="265" t="str">
        <f t="shared" si="750"/>
        <v/>
      </c>
      <c r="JJ186" s="265" t="str">
        <f t="shared" si="750"/>
        <v/>
      </c>
      <c r="JK186" s="265" t="str">
        <f t="shared" si="750"/>
        <v/>
      </c>
      <c r="JL186" s="265" t="str">
        <f t="shared" si="750"/>
        <v/>
      </c>
      <c r="JM186" s="265" t="str">
        <f t="shared" si="750"/>
        <v/>
      </c>
      <c r="JN186" s="265" t="str">
        <f t="shared" si="750"/>
        <v/>
      </c>
      <c r="JO186" s="265" t="str">
        <f t="shared" si="750"/>
        <v/>
      </c>
      <c r="JP186" s="265" t="str">
        <f t="shared" si="750"/>
        <v/>
      </c>
      <c r="JQ186" s="265" t="str">
        <f t="shared" si="750"/>
        <v/>
      </c>
      <c r="JS186" s="265" t="str">
        <f>IF(IX186="","",SUM(IX$12:IX186)-IX186+1)</f>
        <v/>
      </c>
      <c r="JT186" s="265" t="str">
        <f>IF(IY186="","",SUM(IY$12:IY186)-IY186+1)</f>
        <v/>
      </c>
      <c r="JU186" s="265" t="str">
        <f>IF(IZ186="","",SUM(IZ$12:IZ186)-IZ186+1)</f>
        <v/>
      </c>
      <c r="JV186" s="265" t="str">
        <f>IF(JA186="","",SUM(JA$12:JA186)-JA186+1)</f>
        <v/>
      </c>
      <c r="JW186" s="265" t="str">
        <f>IF(JB186="","",SUM(JB$12:JB186)-JB186+1)</f>
        <v/>
      </c>
      <c r="JX186" s="265" t="str">
        <f>IF(JC186="","",SUM(JC$12:JC186)-JC186+1)</f>
        <v/>
      </c>
      <c r="JY186" s="265" t="str">
        <f>IF(JD186="","",SUM(JD$12:JD186)-JD186+1)</f>
        <v/>
      </c>
      <c r="JZ186" s="265" t="str">
        <f>IF(JE186="","",SUM(JE$12:JE186)-JE186+1)</f>
        <v/>
      </c>
      <c r="KA186" s="265" t="str">
        <f>IF(JF186="","",SUM(JF$12:JF186)-JF186+1)</f>
        <v/>
      </c>
      <c r="KB186" s="265" t="str">
        <f>IF(JG186="","",SUM(JG$12:JG186)-JG186+1)</f>
        <v/>
      </c>
      <c r="KC186" s="265" t="str">
        <f>IF(JH186="","",SUM(JH$12:JH186)-JH186+1)</f>
        <v/>
      </c>
      <c r="KD186" s="265" t="str">
        <f>IF(JI186="","",SUM(JI$12:JI186)-JI186+1)</f>
        <v/>
      </c>
      <c r="KE186" s="265" t="str">
        <f>IF(JJ186="","",SUM(JJ$12:JJ186)-JJ186+1)</f>
        <v/>
      </c>
      <c r="KF186" s="265" t="str">
        <f>IF(JK186="","",SUM(JK$12:JK186)-JK186+1)</f>
        <v/>
      </c>
      <c r="KG186" s="265" t="str">
        <f>IF(JL186="","",SUM(JL$12:JL186)-JL186+1)</f>
        <v/>
      </c>
      <c r="KH186" s="265" t="str">
        <f>IF(JM186="","",SUM(JM$12:JM186)-JM186+1)</f>
        <v/>
      </c>
      <c r="KI186" s="265" t="str">
        <f>IF(JN186="","",SUM(JN$12:JN186)-JN186+1)</f>
        <v/>
      </c>
      <c r="KJ186" s="265" t="str">
        <f>IF(JO186="","",SUM(JO$12:JO186)-JO186+1)</f>
        <v/>
      </c>
      <c r="KK186" s="265" t="str">
        <f>IF(JP186="","",SUM(JP$12:JP186)-JP186+1)</f>
        <v/>
      </c>
      <c r="KL186" s="265" t="str">
        <f>IF(JQ186="","",SUM(JQ$12:JQ186)-JQ186+1)</f>
        <v/>
      </c>
      <c r="KN186" s="265"/>
      <c r="KO186" s="265"/>
      <c r="KP186" s="265"/>
      <c r="KQ186" s="265"/>
      <c r="KR186" s="265"/>
      <c r="KS186" s="265"/>
      <c r="KT186" s="265"/>
      <c r="KU186" s="265" t="str">
        <f t="shared" si="774"/>
        <v/>
      </c>
      <c r="KV186" s="265" t="str">
        <f t="shared" si="775"/>
        <v/>
      </c>
      <c r="KW186" s="265" t="str">
        <f t="shared" si="776"/>
        <v/>
      </c>
      <c r="KX186" s="265" t="str">
        <f t="shared" si="777"/>
        <v/>
      </c>
      <c r="KY186" s="265" t="str">
        <f t="shared" si="778"/>
        <v/>
      </c>
      <c r="KZ186" s="265" t="str">
        <f t="shared" si="779"/>
        <v/>
      </c>
      <c r="LA186" s="265" t="str">
        <f t="shared" si="780"/>
        <v/>
      </c>
      <c r="LB186" s="265" t="str">
        <f t="shared" si="781"/>
        <v/>
      </c>
      <c r="LC186" s="265" t="str">
        <f t="shared" si="782"/>
        <v/>
      </c>
      <c r="LD186" s="265" t="str">
        <f t="shared" si="783"/>
        <v/>
      </c>
      <c r="LE186" s="265" t="str">
        <f t="shared" si="784"/>
        <v/>
      </c>
      <c r="LF186" s="265" t="str">
        <f t="shared" si="785"/>
        <v/>
      </c>
      <c r="LG186" s="265" t="str">
        <f t="shared" si="786"/>
        <v/>
      </c>
    </row>
    <row r="187" spans="1:319" s="266" customFormat="1" x14ac:dyDescent="0.25">
      <c r="A187" s="248">
        <f t="shared" si="662"/>
        <v>176</v>
      </c>
      <c r="B187" s="176"/>
      <c r="C187" s="45"/>
      <c r="D187" s="45"/>
      <c r="E187" s="169"/>
      <c r="F187" s="46"/>
      <c r="G187" s="172"/>
      <c r="H187" s="54"/>
      <c r="I187" s="54"/>
      <c r="J187" s="54"/>
      <c r="K187" s="54"/>
      <c r="L187" s="248"/>
      <c r="M187" s="248"/>
      <c r="N187" s="44"/>
      <c r="O187" s="44"/>
      <c r="P187" s="43"/>
      <c r="Q187" s="43"/>
      <c r="R187" s="43"/>
      <c r="S187" s="43" t="str">
        <f t="shared" si="717"/>
        <v/>
      </c>
      <c r="T187" s="54"/>
      <c r="U187" s="54"/>
      <c r="V187" s="54"/>
      <c r="W187" s="343" t="str">
        <f t="shared" si="729"/>
        <v/>
      </c>
      <c r="X187" s="344" t="str">
        <f t="shared" si="730"/>
        <v/>
      </c>
      <c r="Y187" s="45"/>
      <c r="Z187" s="45"/>
      <c r="AA187" s="54"/>
      <c r="AB187" s="54"/>
      <c r="AC187" s="54"/>
      <c r="AD187" s="44"/>
      <c r="AE187" s="44"/>
      <c r="AF187" s="44"/>
      <c r="AG187" s="45"/>
      <c r="AH187" s="45"/>
      <c r="AI187" s="45"/>
      <c r="AJ187" s="46"/>
      <c r="AK187" s="46"/>
      <c r="AL187" s="46"/>
      <c r="AN187" s="307" t="str">
        <f t="shared" si="652"/>
        <v/>
      </c>
      <c r="AO187" s="256" t="str">
        <f t="shared" si="653"/>
        <v/>
      </c>
      <c r="AP187" s="45" t="str">
        <f t="shared" si="660"/>
        <v/>
      </c>
      <c r="AQ187" s="308" t="str">
        <f t="shared" si="663"/>
        <v/>
      </c>
      <c r="AR187" s="43" t="str">
        <f t="shared" si="654"/>
        <v/>
      </c>
      <c r="AS187" s="255"/>
      <c r="AT187" s="256" t="str">
        <f t="shared" si="655"/>
        <v/>
      </c>
      <c r="AU187" s="257" t="str">
        <f t="shared" si="736"/>
        <v/>
      </c>
      <c r="AV187" s="257" t="str">
        <f t="shared" si="736"/>
        <v/>
      </c>
      <c r="AW187" s="257" t="str">
        <f t="shared" si="736"/>
        <v/>
      </c>
      <c r="AX187" s="257" t="str">
        <f t="shared" si="736"/>
        <v/>
      </c>
      <c r="AY187" s="257" t="str">
        <f t="shared" si="736"/>
        <v/>
      </c>
      <c r="AZ187" s="257" t="str">
        <f t="shared" si="736"/>
        <v/>
      </c>
      <c r="BA187" s="257" t="str">
        <f t="shared" si="736"/>
        <v/>
      </c>
      <c r="BB187" s="257" t="str">
        <f t="shared" si="736"/>
        <v/>
      </c>
      <c r="BC187" s="257" t="str">
        <f t="shared" si="736"/>
        <v/>
      </c>
      <c r="BD187" s="257" t="str">
        <f t="shared" si="736"/>
        <v/>
      </c>
      <c r="BE187" s="257" t="str">
        <f t="shared" si="737"/>
        <v/>
      </c>
      <c r="BF187" s="257" t="str">
        <f t="shared" si="737"/>
        <v/>
      </c>
      <c r="BG187" s="257" t="str">
        <f t="shared" si="737"/>
        <v/>
      </c>
      <c r="BH187" s="257" t="str">
        <f t="shared" si="737"/>
        <v/>
      </c>
      <c r="BI187" s="257" t="str">
        <f t="shared" si="737"/>
        <v/>
      </c>
      <c r="BJ187" s="257" t="str">
        <f t="shared" si="737"/>
        <v/>
      </c>
      <c r="BK187" s="257" t="str">
        <f t="shared" si="737"/>
        <v/>
      </c>
      <c r="BL187" s="257" t="str">
        <f t="shared" si="737"/>
        <v/>
      </c>
      <c r="BM187" s="258" t="str">
        <f t="shared" si="656"/>
        <v/>
      </c>
      <c r="BN187" s="259" t="str">
        <f t="shared" si="738"/>
        <v/>
      </c>
      <c r="BO187" s="259" t="str">
        <f t="shared" si="738"/>
        <v/>
      </c>
      <c r="BP187" s="259" t="str">
        <f t="shared" si="738"/>
        <v/>
      </c>
      <c r="BQ187" s="259" t="str">
        <f t="shared" si="738"/>
        <v/>
      </c>
      <c r="BR187" s="259" t="str">
        <f t="shared" si="738"/>
        <v/>
      </c>
      <c r="BS187" s="259" t="str">
        <f t="shared" si="738"/>
        <v/>
      </c>
      <c r="BT187" s="259" t="str">
        <f t="shared" si="738"/>
        <v/>
      </c>
      <c r="BU187" s="259" t="str">
        <f t="shared" si="738"/>
        <v/>
      </c>
      <c r="BV187" s="259" t="str">
        <f t="shared" si="738"/>
        <v/>
      </c>
      <c r="BW187" s="259" t="str">
        <f t="shared" si="738"/>
        <v/>
      </c>
      <c r="BX187" s="259" t="str">
        <f t="shared" si="739"/>
        <v/>
      </c>
      <c r="BY187" s="259" t="str">
        <f t="shared" si="739"/>
        <v/>
      </c>
      <c r="BZ187" s="259" t="str">
        <f t="shared" si="739"/>
        <v/>
      </c>
      <c r="CA187" s="259" t="str">
        <f t="shared" si="739"/>
        <v/>
      </c>
      <c r="CB187" s="259" t="str">
        <f t="shared" si="739"/>
        <v/>
      </c>
      <c r="CC187" s="259" t="str">
        <f t="shared" si="739"/>
        <v/>
      </c>
      <c r="CD187" s="259" t="str">
        <f t="shared" si="739"/>
        <v/>
      </c>
      <c r="CE187" s="259" t="str">
        <f t="shared" si="739"/>
        <v/>
      </c>
      <c r="CF187" s="260" t="str">
        <f t="shared" si="657"/>
        <v/>
      </c>
      <c r="CG187" s="261" t="str">
        <f t="shared" si="740"/>
        <v/>
      </c>
      <c r="CH187" s="261" t="str">
        <f t="shared" si="740"/>
        <v/>
      </c>
      <c r="CI187" s="261" t="str">
        <f t="shared" si="740"/>
        <v/>
      </c>
      <c r="CJ187" s="261" t="str">
        <f t="shared" si="740"/>
        <v/>
      </c>
      <c r="CK187" s="261" t="str">
        <f t="shared" si="740"/>
        <v/>
      </c>
      <c r="CL187" s="261" t="str">
        <f t="shared" si="740"/>
        <v/>
      </c>
      <c r="CM187" s="261" t="str">
        <f t="shared" si="740"/>
        <v/>
      </c>
      <c r="CN187" s="261" t="str">
        <f t="shared" si="740"/>
        <v/>
      </c>
      <c r="CO187" s="261" t="str">
        <f t="shared" si="740"/>
        <v/>
      </c>
      <c r="CP187" s="261" t="str">
        <f t="shared" si="740"/>
        <v/>
      </c>
      <c r="CQ187" s="261" t="str">
        <f t="shared" si="741"/>
        <v/>
      </c>
      <c r="CR187" s="261" t="str">
        <f t="shared" si="741"/>
        <v/>
      </c>
      <c r="CS187" s="261" t="str">
        <f t="shared" si="741"/>
        <v/>
      </c>
      <c r="CT187" s="261" t="str">
        <f t="shared" si="741"/>
        <v/>
      </c>
      <c r="CU187" s="261" t="str">
        <f t="shared" si="741"/>
        <v/>
      </c>
      <c r="CV187" s="261" t="str">
        <f t="shared" si="741"/>
        <v/>
      </c>
      <c r="CW187" s="261" t="str">
        <f t="shared" si="741"/>
        <v/>
      </c>
      <c r="CX187" s="261" t="str">
        <f t="shared" si="741"/>
        <v/>
      </c>
      <c r="CY187" s="262" t="str">
        <f t="shared" si="658"/>
        <v/>
      </c>
      <c r="CZ187" s="263" t="str">
        <f t="shared" si="742"/>
        <v/>
      </c>
      <c r="DA187" s="263" t="str">
        <f t="shared" si="742"/>
        <v/>
      </c>
      <c r="DB187" s="263" t="str">
        <f t="shared" si="742"/>
        <v/>
      </c>
      <c r="DC187" s="263" t="str">
        <f t="shared" si="742"/>
        <v/>
      </c>
      <c r="DD187" s="263" t="str">
        <f t="shared" si="742"/>
        <v/>
      </c>
      <c r="DE187" s="263" t="str">
        <f t="shared" si="742"/>
        <v/>
      </c>
      <c r="DF187" s="263" t="str">
        <f t="shared" si="742"/>
        <v/>
      </c>
      <c r="DG187" s="263" t="str">
        <f t="shared" si="742"/>
        <v/>
      </c>
      <c r="DH187" s="263" t="str">
        <f t="shared" si="742"/>
        <v/>
      </c>
      <c r="DI187" s="263" t="str">
        <f t="shared" si="742"/>
        <v/>
      </c>
      <c r="DJ187" s="263" t="str">
        <f t="shared" si="743"/>
        <v/>
      </c>
      <c r="DK187" s="263" t="str">
        <f t="shared" si="743"/>
        <v/>
      </c>
      <c r="DL187" s="263" t="str">
        <f t="shared" si="743"/>
        <v/>
      </c>
      <c r="DM187" s="263" t="str">
        <f t="shared" si="743"/>
        <v/>
      </c>
      <c r="DN187" s="263" t="str">
        <f t="shared" si="743"/>
        <v/>
      </c>
      <c r="DO187" s="263" t="str">
        <f t="shared" si="743"/>
        <v/>
      </c>
      <c r="DP187" s="263" t="str">
        <f t="shared" si="743"/>
        <v/>
      </c>
      <c r="DQ187" s="263" t="str">
        <f t="shared" si="743"/>
        <v/>
      </c>
      <c r="DR187" s="264"/>
      <c r="DS187" s="257" t="str">
        <f t="shared" si="718"/>
        <v/>
      </c>
      <c r="DT187" s="257" t="str">
        <f t="shared" si="718"/>
        <v/>
      </c>
      <c r="DU187" s="257" t="str">
        <f t="shared" si="718"/>
        <v/>
      </c>
      <c r="DV187" s="257" t="str">
        <f t="shared" si="718"/>
        <v/>
      </c>
      <c r="DW187" s="257" t="str">
        <f t="shared" si="718"/>
        <v/>
      </c>
      <c r="DX187" s="257" t="str">
        <f t="shared" si="718"/>
        <v/>
      </c>
      <c r="DY187" s="257" t="str">
        <f t="shared" si="718"/>
        <v/>
      </c>
      <c r="DZ187" s="257" t="str">
        <f t="shared" si="718"/>
        <v/>
      </c>
      <c r="EA187" s="257" t="str">
        <f t="shared" si="752"/>
        <v/>
      </c>
      <c r="EB187" s="257" t="str">
        <f t="shared" si="752"/>
        <v/>
      </c>
      <c r="EC187" s="257" t="str">
        <f t="shared" si="752"/>
        <v/>
      </c>
      <c r="ED187" s="257" t="str">
        <f t="shared" si="752"/>
        <v/>
      </c>
      <c r="EE187" s="257" t="str">
        <f t="shared" si="752"/>
        <v/>
      </c>
      <c r="EF187" s="257" t="str">
        <f t="shared" si="752"/>
        <v/>
      </c>
      <c r="EG187" s="257" t="str">
        <f t="shared" si="752"/>
        <v/>
      </c>
      <c r="EH187" s="257" t="str">
        <f t="shared" si="752"/>
        <v/>
      </c>
      <c r="EI187" s="257" t="str">
        <f t="shared" si="752"/>
        <v/>
      </c>
      <c r="EJ187" s="257" t="str">
        <f t="shared" si="752"/>
        <v/>
      </c>
      <c r="EK187" s="259" t="str">
        <f t="shared" si="733"/>
        <v/>
      </c>
      <c r="EL187" s="259" t="str">
        <f t="shared" si="733"/>
        <v/>
      </c>
      <c r="EM187" s="259" t="str">
        <f t="shared" si="690"/>
        <v/>
      </c>
      <c r="EN187" s="259" t="str">
        <f t="shared" si="690"/>
        <v/>
      </c>
      <c r="EO187" s="259" t="str">
        <f t="shared" si="690"/>
        <v/>
      </c>
      <c r="EP187" s="259" t="str">
        <f t="shared" si="690"/>
        <v/>
      </c>
      <c r="EQ187" s="259" t="str">
        <f t="shared" si="690"/>
        <v/>
      </c>
      <c r="ER187" s="259" t="str">
        <f t="shared" si="690"/>
        <v/>
      </c>
      <c r="ES187" s="259" t="str">
        <f t="shared" si="753"/>
        <v/>
      </c>
      <c r="ET187" s="259" t="str">
        <f t="shared" si="744"/>
        <v/>
      </c>
      <c r="EU187" s="259" t="str">
        <f t="shared" si="744"/>
        <v/>
      </c>
      <c r="EV187" s="259" t="str">
        <f t="shared" si="744"/>
        <v/>
      </c>
      <c r="EW187" s="259" t="str">
        <f t="shared" si="744"/>
        <v/>
      </c>
      <c r="EX187" s="259" t="str">
        <f t="shared" si="744"/>
        <v/>
      </c>
      <c r="EY187" s="259" t="str">
        <f t="shared" si="744"/>
        <v/>
      </c>
      <c r="EZ187" s="259" t="str">
        <f t="shared" si="744"/>
        <v/>
      </c>
      <c r="FA187" s="259" t="str">
        <f t="shared" si="744"/>
        <v/>
      </c>
      <c r="FB187" s="259" t="str">
        <f t="shared" si="744"/>
        <v/>
      </c>
      <c r="FC187" s="261" t="str">
        <f t="shared" si="701"/>
        <v/>
      </c>
      <c r="FD187" s="261" t="str">
        <f t="shared" si="701"/>
        <v/>
      </c>
      <c r="FE187" s="261" t="str">
        <f t="shared" si="701"/>
        <v/>
      </c>
      <c r="FF187" s="261" t="str">
        <f t="shared" si="701"/>
        <v/>
      </c>
      <c r="FG187" s="261" t="str">
        <f t="shared" si="701"/>
        <v/>
      </c>
      <c r="FH187" s="261" t="str">
        <f t="shared" si="701"/>
        <v/>
      </c>
      <c r="FI187" s="261" t="str">
        <f t="shared" si="701"/>
        <v/>
      </c>
      <c r="FJ187" s="261" t="str">
        <f t="shared" si="701"/>
        <v/>
      </c>
      <c r="FK187" s="261" t="str">
        <f t="shared" si="702"/>
        <v/>
      </c>
      <c r="FL187" s="261" t="str">
        <f t="shared" si="787"/>
        <v/>
      </c>
      <c r="FM187" s="261" t="str">
        <f t="shared" si="787"/>
        <v/>
      </c>
      <c r="FN187" s="261" t="str">
        <f t="shared" si="787"/>
        <v/>
      </c>
      <c r="FO187" s="261" t="str">
        <f t="shared" si="787"/>
        <v/>
      </c>
      <c r="FP187" s="261" t="str">
        <f t="shared" si="787"/>
        <v/>
      </c>
      <c r="FQ187" s="261" t="str">
        <f t="shared" si="787"/>
        <v/>
      </c>
      <c r="FR187" s="261" t="str">
        <f t="shared" si="787"/>
        <v/>
      </c>
      <c r="FS187" s="261" t="str">
        <f t="shared" si="787"/>
        <v/>
      </c>
      <c r="FT187" s="261" t="str">
        <f t="shared" si="787"/>
        <v/>
      </c>
      <c r="FU187" s="263" t="str">
        <f t="shared" si="787"/>
        <v/>
      </c>
      <c r="FV187" s="263" t="str">
        <f t="shared" si="787"/>
        <v/>
      </c>
      <c r="FW187" s="263" t="str">
        <f t="shared" si="787"/>
        <v/>
      </c>
      <c r="FX187" s="263" t="str">
        <f t="shared" si="787"/>
        <v/>
      </c>
      <c r="FY187" s="263" t="str">
        <f t="shared" si="787"/>
        <v/>
      </c>
      <c r="FZ187" s="263" t="str">
        <f t="shared" si="735"/>
        <v/>
      </c>
      <c r="GA187" s="263" t="str">
        <f t="shared" si="735"/>
        <v/>
      </c>
      <c r="GB187" s="263" t="str">
        <f t="shared" si="735"/>
        <v/>
      </c>
      <c r="GC187" s="263" t="str">
        <f t="shared" si="735"/>
        <v/>
      </c>
      <c r="GD187" s="263" t="str">
        <f t="shared" si="745"/>
        <v/>
      </c>
      <c r="GE187" s="263" t="str">
        <f t="shared" si="745"/>
        <v/>
      </c>
      <c r="GF187" s="263" t="str">
        <f t="shared" si="745"/>
        <v/>
      </c>
      <c r="GG187" s="263" t="str">
        <f t="shared" si="745"/>
        <v/>
      </c>
      <c r="GH187" s="263" t="str">
        <f t="shared" si="745"/>
        <v/>
      </c>
      <c r="GI187" s="263" t="str">
        <f t="shared" si="745"/>
        <v/>
      </c>
      <c r="GJ187" s="263" t="str">
        <f t="shared" si="745"/>
        <v/>
      </c>
      <c r="GK187" s="263" t="str">
        <f t="shared" si="745"/>
        <v/>
      </c>
      <c r="GL187" s="263" t="str">
        <f t="shared" si="745"/>
        <v/>
      </c>
      <c r="GM187" s="265" t="str">
        <f t="shared" si="697"/>
        <v/>
      </c>
      <c r="GN187" s="265" t="str">
        <f t="shared" si="697"/>
        <v/>
      </c>
      <c r="GO187" s="265" t="str">
        <f t="shared" si="697"/>
        <v/>
      </c>
      <c r="GP187" s="265" t="str">
        <f t="shared" si="697"/>
        <v/>
      </c>
      <c r="GQ187" s="265" t="str">
        <f t="shared" si="697"/>
        <v/>
      </c>
      <c r="GR187" s="265" t="str">
        <f t="shared" si="697"/>
        <v/>
      </c>
      <c r="GS187" s="265" t="str">
        <f t="shared" si="734"/>
        <v/>
      </c>
      <c r="GT187" s="265" t="str">
        <f t="shared" si="734"/>
        <v/>
      </c>
      <c r="GU187" s="265" t="str">
        <f t="shared" si="734"/>
        <v/>
      </c>
      <c r="GV187" s="265" t="str">
        <f t="shared" si="746"/>
        <v/>
      </c>
      <c r="GW187" s="265" t="str">
        <f t="shared" si="746"/>
        <v/>
      </c>
      <c r="GX187" s="265" t="str">
        <f t="shared" si="746"/>
        <v/>
      </c>
      <c r="GY187" s="265" t="str">
        <f t="shared" si="746"/>
        <v/>
      </c>
      <c r="GZ187" s="265" t="str">
        <f t="shared" si="746"/>
        <v/>
      </c>
      <c r="HA187" s="265" t="str">
        <f t="shared" si="746"/>
        <v/>
      </c>
      <c r="HB187" s="265" t="str">
        <f t="shared" si="746"/>
        <v/>
      </c>
      <c r="HC187" s="265" t="str">
        <f t="shared" si="746"/>
        <v/>
      </c>
      <c r="HD187" s="265" t="str">
        <f t="shared" si="746"/>
        <v/>
      </c>
      <c r="HF187" s="265">
        <f t="shared" si="715"/>
        <v>176</v>
      </c>
      <c r="HG187" s="267" t="str">
        <f t="shared" si="747"/>
        <v/>
      </c>
      <c r="HH187" s="267" t="str">
        <f t="shared" si="747"/>
        <v/>
      </c>
      <c r="HI187" s="267" t="str">
        <f t="shared" si="747"/>
        <v/>
      </c>
      <c r="HJ187" s="267" t="str">
        <f t="shared" si="747"/>
        <v/>
      </c>
      <c r="HK187" s="267" t="str">
        <f t="shared" si="747"/>
        <v/>
      </c>
      <c r="HL187" s="267" t="str">
        <f t="shared" si="747"/>
        <v/>
      </c>
      <c r="HM187" s="267" t="str">
        <f t="shared" si="747"/>
        <v/>
      </c>
      <c r="HN187" s="267" t="str">
        <f t="shared" si="747"/>
        <v/>
      </c>
      <c r="HO187" s="267" t="str">
        <f t="shared" si="747"/>
        <v/>
      </c>
      <c r="HP187" s="267" t="str">
        <f t="shared" si="747"/>
        <v/>
      </c>
      <c r="HQ187" s="267" t="str">
        <f t="shared" si="748"/>
        <v/>
      </c>
      <c r="HR187" s="267" t="str">
        <f t="shared" si="748"/>
        <v/>
      </c>
      <c r="HS187" s="267" t="str">
        <f t="shared" si="748"/>
        <v/>
      </c>
      <c r="HT187" s="267" t="str">
        <f t="shared" si="748"/>
        <v/>
      </c>
      <c r="HU187" s="267" t="str">
        <f t="shared" si="748"/>
        <v/>
      </c>
      <c r="HV187" s="267" t="str">
        <f t="shared" si="748"/>
        <v/>
      </c>
      <c r="HW187" s="267" t="str">
        <f t="shared" si="748"/>
        <v/>
      </c>
      <c r="HX187" s="267" t="str">
        <f t="shared" si="748"/>
        <v/>
      </c>
      <c r="HY187" s="267" t="str">
        <f t="shared" si="748"/>
        <v/>
      </c>
      <c r="HZ187" s="267" t="str">
        <f t="shared" si="748"/>
        <v/>
      </c>
      <c r="IA187" s="264"/>
      <c r="IB187" s="267" t="str">
        <f t="shared" si="754"/>
        <v/>
      </c>
      <c r="IC187" s="267" t="str">
        <f t="shared" si="755"/>
        <v/>
      </c>
      <c r="ID187" s="267" t="str">
        <f t="shared" si="756"/>
        <v/>
      </c>
      <c r="IE187" s="267" t="str">
        <f t="shared" si="757"/>
        <v/>
      </c>
      <c r="IF187" s="267" t="str">
        <f t="shared" si="758"/>
        <v/>
      </c>
      <c r="IG187" s="267" t="str">
        <f t="shared" si="759"/>
        <v/>
      </c>
      <c r="IH187" s="267" t="str">
        <f t="shared" si="760"/>
        <v/>
      </c>
      <c r="II187" s="267" t="str">
        <f t="shared" si="761"/>
        <v/>
      </c>
      <c r="IJ187" s="267" t="str">
        <f t="shared" si="762"/>
        <v/>
      </c>
      <c r="IK187" s="267" t="str">
        <f t="shared" si="763"/>
        <v/>
      </c>
      <c r="IL187" s="267" t="str">
        <f t="shared" si="764"/>
        <v/>
      </c>
      <c r="IM187" s="267" t="str">
        <f t="shared" si="765"/>
        <v/>
      </c>
      <c r="IN187" s="267" t="str">
        <f t="shared" si="766"/>
        <v/>
      </c>
      <c r="IO187" s="267" t="str">
        <f t="shared" si="767"/>
        <v/>
      </c>
      <c r="IP187" s="267" t="str">
        <f t="shared" si="768"/>
        <v/>
      </c>
      <c r="IQ187" s="267" t="str">
        <f t="shared" si="769"/>
        <v/>
      </c>
      <c r="IR187" s="267" t="str">
        <f t="shared" si="770"/>
        <v/>
      </c>
      <c r="IS187" s="267" t="str">
        <f t="shared" si="771"/>
        <v/>
      </c>
      <c r="IT187" s="267" t="str">
        <f t="shared" si="772"/>
        <v/>
      </c>
      <c r="IU187" s="267" t="str">
        <f t="shared" si="773"/>
        <v/>
      </c>
      <c r="IV187" s="264"/>
      <c r="IW187" s="268">
        <v>110</v>
      </c>
      <c r="IX187" s="265" t="str">
        <f t="shared" si="751"/>
        <v/>
      </c>
      <c r="IY187" s="265" t="str">
        <f t="shared" si="749"/>
        <v/>
      </c>
      <c r="IZ187" s="265" t="str">
        <f t="shared" si="749"/>
        <v/>
      </c>
      <c r="JA187" s="265" t="str">
        <f t="shared" si="749"/>
        <v/>
      </c>
      <c r="JB187" s="265" t="str">
        <f t="shared" si="749"/>
        <v/>
      </c>
      <c r="JC187" s="265" t="str">
        <f t="shared" si="749"/>
        <v/>
      </c>
      <c r="JD187" s="265" t="str">
        <f t="shared" si="749"/>
        <v/>
      </c>
      <c r="JE187" s="265" t="str">
        <f t="shared" si="750"/>
        <v/>
      </c>
      <c r="JF187" s="265" t="str">
        <f t="shared" si="750"/>
        <v/>
      </c>
      <c r="JG187" s="265" t="str">
        <f t="shared" si="750"/>
        <v/>
      </c>
      <c r="JH187" s="265" t="str">
        <f t="shared" si="750"/>
        <v/>
      </c>
      <c r="JI187" s="265" t="str">
        <f t="shared" si="750"/>
        <v/>
      </c>
      <c r="JJ187" s="265" t="str">
        <f t="shared" si="750"/>
        <v/>
      </c>
      <c r="JK187" s="265" t="str">
        <f t="shared" si="750"/>
        <v/>
      </c>
      <c r="JL187" s="265" t="str">
        <f t="shared" si="750"/>
        <v/>
      </c>
      <c r="JM187" s="265" t="str">
        <f t="shared" si="750"/>
        <v/>
      </c>
      <c r="JN187" s="265" t="str">
        <f t="shared" si="750"/>
        <v/>
      </c>
      <c r="JO187" s="265" t="str">
        <f t="shared" si="750"/>
        <v/>
      </c>
      <c r="JP187" s="265" t="str">
        <f t="shared" si="750"/>
        <v/>
      </c>
      <c r="JQ187" s="265" t="str">
        <f t="shared" si="750"/>
        <v/>
      </c>
      <c r="JS187" s="265" t="str">
        <f>IF(IX187="","",SUM(IX$12:IX187)-IX187+1)</f>
        <v/>
      </c>
      <c r="JT187" s="265" t="str">
        <f>IF(IY187="","",SUM(IY$12:IY187)-IY187+1)</f>
        <v/>
      </c>
      <c r="JU187" s="265" t="str">
        <f>IF(IZ187="","",SUM(IZ$12:IZ187)-IZ187+1)</f>
        <v/>
      </c>
      <c r="JV187" s="265" t="str">
        <f>IF(JA187="","",SUM(JA$12:JA187)-JA187+1)</f>
        <v/>
      </c>
      <c r="JW187" s="265" t="str">
        <f>IF(JB187="","",SUM(JB$12:JB187)-JB187+1)</f>
        <v/>
      </c>
      <c r="JX187" s="265" t="str">
        <f>IF(JC187="","",SUM(JC$12:JC187)-JC187+1)</f>
        <v/>
      </c>
      <c r="JY187" s="265" t="str">
        <f>IF(JD187="","",SUM(JD$12:JD187)-JD187+1)</f>
        <v/>
      </c>
      <c r="JZ187" s="265" t="str">
        <f>IF(JE187="","",SUM(JE$12:JE187)-JE187+1)</f>
        <v/>
      </c>
      <c r="KA187" s="265" t="str">
        <f>IF(JF187="","",SUM(JF$12:JF187)-JF187+1)</f>
        <v/>
      </c>
      <c r="KB187" s="265" t="str">
        <f>IF(JG187="","",SUM(JG$12:JG187)-JG187+1)</f>
        <v/>
      </c>
      <c r="KC187" s="265" t="str">
        <f>IF(JH187="","",SUM(JH$12:JH187)-JH187+1)</f>
        <v/>
      </c>
      <c r="KD187" s="265" t="str">
        <f>IF(JI187="","",SUM(JI$12:JI187)-JI187+1)</f>
        <v/>
      </c>
      <c r="KE187" s="265" t="str">
        <f>IF(JJ187="","",SUM(JJ$12:JJ187)-JJ187+1)</f>
        <v/>
      </c>
      <c r="KF187" s="265" t="str">
        <f>IF(JK187="","",SUM(JK$12:JK187)-JK187+1)</f>
        <v/>
      </c>
      <c r="KG187" s="265" t="str">
        <f>IF(JL187="","",SUM(JL$12:JL187)-JL187+1)</f>
        <v/>
      </c>
      <c r="KH187" s="265" t="str">
        <f>IF(JM187="","",SUM(JM$12:JM187)-JM187+1)</f>
        <v/>
      </c>
      <c r="KI187" s="265" t="str">
        <f>IF(JN187="","",SUM(JN$12:JN187)-JN187+1)</f>
        <v/>
      </c>
      <c r="KJ187" s="265" t="str">
        <f>IF(JO187="","",SUM(JO$12:JO187)-JO187+1)</f>
        <v/>
      </c>
      <c r="KK187" s="265" t="str">
        <f>IF(JP187="","",SUM(JP$12:JP187)-JP187+1)</f>
        <v/>
      </c>
      <c r="KL187" s="265" t="str">
        <f>IF(JQ187="","",SUM(JQ$12:JQ187)-JQ187+1)</f>
        <v/>
      </c>
      <c r="KN187" s="265"/>
      <c r="KO187" s="265"/>
      <c r="KP187" s="265"/>
      <c r="KQ187" s="265"/>
      <c r="KR187" s="265"/>
      <c r="KS187" s="265"/>
      <c r="KT187" s="265"/>
      <c r="KU187" s="265" t="str">
        <f t="shared" si="774"/>
        <v/>
      </c>
      <c r="KV187" s="265" t="str">
        <f t="shared" si="775"/>
        <v/>
      </c>
      <c r="KW187" s="265" t="str">
        <f t="shared" si="776"/>
        <v/>
      </c>
      <c r="KX187" s="265" t="str">
        <f t="shared" si="777"/>
        <v/>
      </c>
      <c r="KY187" s="265" t="str">
        <f t="shared" si="778"/>
        <v/>
      </c>
      <c r="KZ187" s="265" t="str">
        <f t="shared" si="779"/>
        <v/>
      </c>
      <c r="LA187" s="265" t="str">
        <f t="shared" si="780"/>
        <v/>
      </c>
      <c r="LB187" s="265" t="str">
        <f t="shared" si="781"/>
        <v/>
      </c>
      <c r="LC187" s="265" t="str">
        <f t="shared" si="782"/>
        <v/>
      </c>
      <c r="LD187" s="265" t="str">
        <f t="shared" si="783"/>
        <v/>
      </c>
      <c r="LE187" s="265" t="str">
        <f t="shared" si="784"/>
        <v/>
      </c>
      <c r="LF187" s="265" t="str">
        <f t="shared" si="785"/>
        <v/>
      </c>
      <c r="LG187" s="265" t="str">
        <f t="shared" si="786"/>
        <v/>
      </c>
    </row>
    <row r="188" spans="1:319" s="266" customFormat="1" x14ac:dyDescent="0.25">
      <c r="A188" s="248">
        <f t="shared" si="662"/>
        <v>177</v>
      </c>
      <c r="B188" s="176"/>
      <c r="C188" s="45"/>
      <c r="D188" s="45"/>
      <c r="E188" s="169"/>
      <c r="F188" s="46"/>
      <c r="G188" s="172"/>
      <c r="H188" s="54"/>
      <c r="I188" s="54"/>
      <c r="J188" s="54"/>
      <c r="K188" s="54"/>
      <c r="L188" s="248"/>
      <c r="M188" s="248"/>
      <c r="N188" s="44"/>
      <c r="O188" s="44"/>
      <c r="P188" s="43"/>
      <c r="Q188" s="43"/>
      <c r="R188" s="43"/>
      <c r="S188" s="43" t="str">
        <f t="shared" si="717"/>
        <v/>
      </c>
      <c r="T188" s="54"/>
      <c r="U188" s="54"/>
      <c r="V188" s="54"/>
      <c r="W188" s="343" t="str">
        <f t="shared" si="729"/>
        <v/>
      </c>
      <c r="X188" s="344" t="str">
        <f t="shared" si="730"/>
        <v/>
      </c>
      <c r="Y188" s="45"/>
      <c r="Z188" s="45"/>
      <c r="AA188" s="54"/>
      <c r="AB188" s="54"/>
      <c r="AC188" s="54"/>
      <c r="AD188" s="44"/>
      <c r="AE188" s="44"/>
      <c r="AF188" s="44"/>
      <c r="AG188" s="45"/>
      <c r="AH188" s="45"/>
      <c r="AI188" s="45"/>
      <c r="AJ188" s="46"/>
      <c r="AK188" s="46"/>
      <c r="AL188" s="46"/>
      <c r="AN188" s="307" t="str">
        <f t="shared" si="652"/>
        <v/>
      </c>
      <c r="AO188" s="256" t="str">
        <f t="shared" si="653"/>
        <v/>
      </c>
      <c r="AP188" s="45" t="str">
        <f t="shared" si="660"/>
        <v/>
      </c>
      <c r="AQ188" s="308" t="str">
        <f t="shared" si="663"/>
        <v/>
      </c>
      <c r="AR188" s="43" t="str">
        <f t="shared" si="654"/>
        <v/>
      </c>
      <c r="AS188" s="255"/>
      <c r="AT188" s="256" t="str">
        <f t="shared" si="655"/>
        <v/>
      </c>
      <c r="AU188" s="257" t="str">
        <f t="shared" si="736"/>
        <v/>
      </c>
      <c r="AV188" s="257" t="str">
        <f t="shared" si="736"/>
        <v/>
      </c>
      <c r="AW188" s="257" t="str">
        <f t="shared" si="736"/>
        <v/>
      </c>
      <c r="AX188" s="257" t="str">
        <f t="shared" si="736"/>
        <v/>
      </c>
      <c r="AY188" s="257" t="str">
        <f t="shared" si="736"/>
        <v/>
      </c>
      <c r="AZ188" s="257" t="str">
        <f t="shared" si="736"/>
        <v/>
      </c>
      <c r="BA188" s="257" t="str">
        <f t="shared" si="736"/>
        <v/>
      </c>
      <c r="BB188" s="257" t="str">
        <f t="shared" si="736"/>
        <v/>
      </c>
      <c r="BC188" s="257" t="str">
        <f t="shared" si="736"/>
        <v/>
      </c>
      <c r="BD188" s="257" t="str">
        <f t="shared" si="736"/>
        <v/>
      </c>
      <c r="BE188" s="257" t="str">
        <f t="shared" si="737"/>
        <v/>
      </c>
      <c r="BF188" s="257" t="str">
        <f t="shared" si="737"/>
        <v/>
      </c>
      <c r="BG188" s="257" t="str">
        <f t="shared" si="737"/>
        <v/>
      </c>
      <c r="BH188" s="257" t="str">
        <f t="shared" si="737"/>
        <v/>
      </c>
      <c r="BI188" s="257" t="str">
        <f t="shared" si="737"/>
        <v/>
      </c>
      <c r="BJ188" s="257" t="str">
        <f t="shared" si="737"/>
        <v/>
      </c>
      <c r="BK188" s="257" t="str">
        <f t="shared" si="737"/>
        <v/>
      </c>
      <c r="BL188" s="257" t="str">
        <f t="shared" si="737"/>
        <v/>
      </c>
      <c r="BM188" s="258" t="str">
        <f t="shared" si="656"/>
        <v/>
      </c>
      <c r="BN188" s="259" t="str">
        <f t="shared" si="738"/>
        <v/>
      </c>
      <c r="BO188" s="259" t="str">
        <f t="shared" si="738"/>
        <v/>
      </c>
      <c r="BP188" s="259" t="str">
        <f t="shared" si="738"/>
        <v/>
      </c>
      <c r="BQ188" s="259" t="str">
        <f t="shared" si="738"/>
        <v/>
      </c>
      <c r="BR188" s="259" t="str">
        <f t="shared" si="738"/>
        <v/>
      </c>
      <c r="BS188" s="259" t="str">
        <f t="shared" si="738"/>
        <v/>
      </c>
      <c r="BT188" s="259" t="str">
        <f t="shared" si="738"/>
        <v/>
      </c>
      <c r="BU188" s="259" t="str">
        <f t="shared" si="738"/>
        <v/>
      </c>
      <c r="BV188" s="259" t="str">
        <f t="shared" si="738"/>
        <v/>
      </c>
      <c r="BW188" s="259" t="str">
        <f t="shared" si="738"/>
        <v/>
      </c>
      <c r="BX188" s="259" t="str">
        <f t="shared" si="739"/>
        <v/>
      </c>
      <c r="BY188" s="259" t="str">
        <f t="shared" si="739"/>
        <v/>
      </c>
      <c r="BZ188" s="259" t="str">
        <f t="shared" si="739"/>
        <v/>
      </c>
      <c r="CA188" s="259" t="str">
        <f t="shared" si="739"/>
        <v/>
      </c>
      <c r="CB188" s="259" t="str">
        <f t="shared" si="739"/>
        <v/>
      </c>
      <c r="CC188" s="259" t="str">
        <f t="shared" si="739"/>
        <v/>
      </c>
      <c r="CD188" s="259" t="str">
        <f t="shared" si="739"/>
        <v/>
      </c>
      <c r="CE188" s="259" t="str">
        <f t="shared" si="739"/>
        <v/>
      </c>
      <c r="CF188" s="260" t="str">
        <f t="shared" si="657"/>
        <v/>
      </c>
      <c r="CG188" s="261" t="str">
        <f t="shared" si="740"/>
        <v/>
      </c>
      <c r="CH188" s="261" t="str">
        <f t="shared" si="740"/>
        <v/>
      </c>
      <c r="CI188" s="261" t="str">
        <f t="shared" si="740"/>
        <v/>
      </c>
      <c r="CJ188" s="261" t="str">
        <f t="shared" si="740"/>
        <v/>
      </c>
      <c r="CK188" s="261" t="str">
        <f t="shared" si="740"/>
        <v/>
      </c>
      <c r="CL188" s="261" t="str">
        <f t="shared" si="740"/>
        <v/>
      </c>
      <c r="CM188" s="261" t="str">
        <f t="shared" si="740"/>
        <v/>
      </c>
      <c r="CN188" s="261" t="str">
        <f t="shared" si="740"/>
        <v/>
      </c>
      <c r="CO188" s="261" t="str">
        <f t="shared" si="740"/>
        <v/>
      </c>
      <c r="CP188" s="261" t="str">
        <f t="shared" si="740"/>
        <v/>
      </c>
      <c r="CQ188" s="261" t="str">
        <f t="shared" si="741"/>
        <v/>
      </c>
      <c r="CR188" s="261" t="str">
        <f t="shared" si="741"/>
        <v/>
      </c>
      <c r="CS188" s="261" t="str">
        <f t="shared" si="741"/>
        <v/>
      </c>
      <c r="CT188" s="261" t="str">
        <f t="shared" si="741"/>
        <v/>
      </c>
      <c r="CU188" s="261" t="str">
        <f t="shared" si="741"/>
        <v/>
      </c>
      <c r="CV188" s="261" t="str">
        <f t="shared" si="741"/>
        <v/>
      </c>
      <c r="CW188" s="261" t="str">
        <f t="shared" si="741"/>
        <v/>
      </c>
      <c r="CX188" s="261" t="str">
        <f t="shared" si="741"/>
        <v/>
      </c>
      <c r="CY188" s="262" t="str">
        <f t="shared" si="658"/>
        <v/>
      </c>
      <c r="CZ188" s="263" t="str">
        <f t="shared" si="742"/>
        <v/>
      </c>
      <c r="DA188" s="263" t="str">
        <f t="shared" si="742"/>
        <v/>
      </c>
      <c r="DB188" s="263" t="str">
        <f t="shared" si="742"/>
        <v/>
      </c>
      <c r="DC188" s="263" t="str">
        <f t="shared" si="742"/>
        <v/>
      </c>
      <c r="DD188" s="263" t="str">
        <f t="shared" si="742"/>
        <v/>
      </c>
      <c r="DE188" s="263" t="str">
        <f t="shared" si="742"/>
        <v/>
      </c>
      <c r="DF188" s="263" t="str">
        <f t="shared" si="742"/>
        <v/>
      </c>
      <c r="DG188" s="263" t="str">
        <f t="shared" si="742"/>
        <v/>
      </c>
      <c r="DH188" s="263" t="str">
        <f t="shared" si="742"/>
        <v/>
      </c>
      <c r="DI188" s="263" t="str">
        <f t="shared" si="742"/>
        <v/>
      </c>
      <c r="DJ188" s="263" t="str">
        <f t="shared" si="743"/>
        <v/>
      </c>
      <c r="DK188" s="263" t="str">
        <f t="shared" si="743"/>
        <v/>
      </c>
      <c r="DL188" s="263" t="str">
        <f t="shared" si="743"/>
        <v/>
      </c>
      <c r="DM188" s="263" t="str">
        <f t="shared" si="743"/>
        <v/>
      </c>
      <c r="DN188" s="263" t="str">
        <f t="shared" si="743"/>
        <v/>
      </c>
      <c r="DO188" s="263" t="str">
        <f t="shared" si="743"/>
        <v/>
      </c>
      <c r="DP188" s="263" t="str">
        <f t="shared" si="743"/>
        <v/>
      </c>
      <c r="DQ188" s="263" t="str">
        <f t="shared" si="743"/>
        <v/>
      </c>
      <c r="DR188" s="264"/>
      <c r="DS188" s="257" t="str">
        <f t="shared" si="718"/>
        <v/>
      </c>
      <c r="DT188" s="257" t="str">
        <f t="shared" si="718"/>
        <v/>
      </c>
      <c r="DU188" s="257" t="str">
        <f t="shared" si="718"/>
        <v/>
      </c>
      <c r="DV188" s="257" t="str">
        <f t="shared" si="718"/>
        <v/>
      </c>
      <c r="DW188" s="257" t="str">
        <f t="shared" si="718"/>
        <v/>
      </c>
      <c r="DX188" s="257" t="str">
        <f t="shared" si="718"/>
        <v/>
      </c>
      <c r="DY188" s="257" t="str">
        <f t="shared" si="718"/>
        <v/>
      </c>
      <c r="DZ188" s="257" t="str">
        <f t="shared" si="718"/>
        <v/>
      </c>
      <c r="EA188" s="257" t="str">
        <f t="shared" si="752"/>
        <v/>
      </c>
      <c r="EB188" s="257" t="str">
        <f t="shared" si="752"/>
        <v/>
      </c>
      <c r="EC188" s="257" t="str">
        <f t="shared" si="752"/>
        <v/>
      </c>
      <c r="ED188" s="257" t="str">
        <f t="shared" si="752"/>
        <v/>
      </c>
      <c r="EE188" s="257" t="str">
        <f t="shared" si="752"/>
        <v/>
      </c>
      <c r="EF188" s="257" t="str">
        <f t="shared" si="752"/>
        <v/>
      </c>
      <c r="EG188" s="257" t="str">
        <f t="shared" si="752"/>
        <v/>
      </c>
      <c r="EH188" s="257" t="str">
        <f t="shared" si="752"/>
        <v/>
      </c>
      <c r="EI188" s="257" t="str">
        <f t="shared" si="752"/>
        <v/>
      </c>
      <c r="EJ188" s="257" t="str">
        <f t="shared" si="752"/>
        <v/>
      </c>
      <c r="EK188" s="259" t="str">
        <f t="shared" si="733"/>
        <v/>
      </c>
      <c r="EL188" s="259" t="str">
        <f t="shared" si="733"/>
        <v/>
      </c>
      <c r="EM188" s="259" t="str">
        <f t="shared" si="690"/>
        <v/>
      </c>
      <c r="EN188" s="259" t="str">
        <f t="shared" si="690"/>
        <v/>
      </c>
      <c r="EO188" s="259" t="str">
        <f t="shared" si="690"/>
        <v/>
      </c>
      <c r="EP188" s="259" t="str">
        <f t="shared" si="690"/>
        <v/>
      </c>
      <c r="EQ188" s="259" t="str">
        <f t="shared" si="690"/>
        <v/>
      </c>
      <c r="ER188" s="259" t="str">
        <f t="shared" si="690"/>
        <v/>
      </c>
      <c r="ES188" s="259" t="str">
        <f t="shared" si="753"/>
        <v/>
      </c>
      <c r="ET188" s="259" t="str">
        <f t="shared" si="744"/>
        <v/>
      </c>
      <c r="EU188" s="259" t="str">
        <f t="shared" si="744"/>
        <v/>
      </c>
      <c r="EV188" s="259" t="str">
        <f t="shared" si="744"/>
        <v/>
      </c>
      <c r="EW188" s="259" t="str">
        <f t="shared" si="744"/>
        <v/>
      </c>
      <c r="EX188" s="259" t="str">
        <f t="shared" si="744"/>
        <v/>
      </c>
      <c r="EY188" s="259" t="str">
        <f t="shared" si="744"/>
        <v/>
      </c>
      <c r="EZ188" s="259" t="str">
        <f t="shared" si="744"/>
        <v/>
      </c>
      <c r="FA188" s="259" t="str">
        <f t="shared" si="744"/>
        <v/>
      </c>
      <c r="FB188" s="259" t="str">
        <f t="shared" si="744"/>
        <v/>
      </c>
      <c r="FC188" s="261" t="str">
        <f t="shared" si="701"/>
        <v/>
      </c>
      <c r="FD188" s="261" t="str">
        <f t="shared" si="701"/>
        <v/>
      </c>
      <c r="FE188" s="261" t="str">
        <f t="shared" si="701"/>
        <v/>
      </c>
      <c r="FF188" s="261" t="str">
        <f t="shared" si="701"/>
        <v/>
      </c>
      <c r="FG188" s="261" t="str">
        <f t="shared" si="701"/>
        <v/>
      </c>
      <c r="FH188" s="261" t="str">
        <f t="shared" si="701"/>
        <v/>
      </c>
      <c r="FI188" s="261" t="str">
        <f t="shared" si="701"/>
        <v/>
      </c>
      <c r="FJ188" s="261" t="str">
        <f t="shared" si="701"/>
        <v/>
      </c>
      <c r="FK188" s="261" t="str">
        <f t="shared" si="702"/>
        <v/>
      </c>
      <c r="FL188" s="261" t="str">
        <f t="shared" si="787"/>
        <v/>
      </c>
      <c r="FM188" s="261" t="str">
        <f t="shared" si="787"/>
        <v/>
      </c>
      <c r="FN188" s="261" t="str">
        <f t="shared" si="787"/>
        <v/>
      </c>
      <c r="FO188" s="261" t="str">
        <f t="shared" si="787"/>
        <v/>
      </c>
      <c r="FP188" s="261" t="str">
        <f t="shared" si="787"/>
        <v/>
      </c>
      <c r="FQ188" s="261" t="str">
        <f t="shared" si="787"/>
        <v/>
      </c>
      <c r="FR188" s="261" t="str">
        <f t="shared" si="787"/>
        <v/>
      </c>
      <c r="FS188" s="261" t="str">
        <f t="shared" si="787"/>
        <v/>
      </c>
      <c r="FT188" s="261" t="str">
        <f t="shared" si="787"/>
        <v/>
      </c>
      <c r="FU188" s="263" t="str">
        <f t="shared" si="787"/>
        <v/>
      </c>
      <c r="FV188" s="263" t="str">
        <f t="shared" si="787"/>
        <v/>
      </c>
      <c r="FW188" s="263" t="str">
        <f t="shared" si="787"/>
        <v/>
      </c>
      <c r="FX188" s="263" t="str">
        <f t="shared" si="787"/>
        <v/>
      </c>
      <c r="FY188" s="263" t="str">
        <f t="shared" si="787"/>
        <v/>
      </c>
      <c r="FZ188" s="263" t="str">
        <f t="shared" si="735"/>
        <v/>
      </c>
      <c r="GA188" s="263" t="str">
        <f t="shared" si="735"/>
        <v/>
      </c>
      <c r="GB188" s="263" t="str">
        <f t="shared" si="735"/>
        <v/>
      </c>
      <c r="GC188" s="263" t="str">
        <f t="shared" si="735"/>
        <v/>
      </c>
      <c r="GD188" s="263" t="str">
        <f t="shared" si="745"/>
        <v/>
      </c>
      <c r="GE188" s="263" t="str">
        <f t="shared" si="745"/>
        <v/>
      </c>
      <c r="GF188" s="263" t="str">
        <f t="shared" si="745"/>
        <v/>
      </c>
      <c r="GG188" s="263" t="str">
        <f t="shared" si="745"/>
        <v/>
      </c>
      <c r="GH188" s="263" t="str">
        <f t="shared" si="745"/>
        <v/>
      </c>
      <c r="GI188" s="263" t="str">
        <f t="shared" si="745"/>
        <v/>
      </c>
      <c r="GJ188" s="263" t="str">
        <f t="shared" si="745"/>
        <v/>
      </c>
      <c r="GK188" s="263" t="str">
        <f t="shared" si="745"/>
        <v/>
      </c>
      <c r="GL188" s="263" t="str">
        <f t="shared" si="745"/>
        <v/>
      </c>
      <c r="GM188" s="265" t="str">
        <f t="shared" si="697"/>
        <v/>
      </c>
      <c r="GN188" s="265" t="str">
        <f t="shared" si="697"/>
        <v/>
      </c>
      <c r="GO188" s="265" t="str">
        <f t="shared" si="697"/>
        <v/>
      </c>
      <c r="GP188" s="265" t="str">
        <f t="shared" si="697"/>
        <v/>
      </c>
      <c r="GQ188" s="265" t="str">
        <f t="shared" si="697"/>
        <v/>
      </c>
      <c r="GR188" s="265" t="str">
        <f t="shared" si="697"/>
        <v/>
      </c>
      <c r="GS188" s="265" t="str">
        <f t="shared" si="734"/>
        <v/>
      </c>
      <c r="GT188" s="265" t="str">
        <f t="shared" si="734"/>
        <v/>
      </c>
      <c r="GU188" s="265" t="str">
        <f t="shared" si="734"/>
        <v/>
      </c>
      <c r="GV188" s="265" t="str">
        <f t="shared" si="746"/>
        <v/>
      </c>
      <c r="GW188" s="265" t="str">
        <f t="shared" si="746"/>
        <v/>
      </c>
      <c r="GX188" s="265" t="str">
        <f t="shared" si="746"/>
        <v/>
      </c>
      <c r="GY188" s="265" t="str">
        <f t="shared" si="746"/>
        <v/>
      </c>
      <c r="GZ188" s="265" t="str">
        <f t="shared" si="746"/>
        <v/>
      </c>
      <c r="HA188" s="265" t="str">
        <f t="shared" si="746"/>
        <v/>
      </c>
      <c r="HB188" s="265" t="str">
        <f t="shared" si="746"/>
        <v/>
      </c>
      <c r="HC188" s="265" t="str">
        <f t="shared" si="746"/>
        <v/>
      </c>
      <c r="HD188" s="265" t="str">
        <f t="shared" si="746"/>
        <v/>
      </c>
      <c r="HF188" s="265">
        <f t="shared" si="715"/>
        <v>177</v>
      </c>
      <c r="HG188" s="267" t="str">
        <f t="shared" si="747"/>
        <v/>
      </c>
      <c r="HH188" s="267" t="str">
        <f t="shared" si="747"/>
        <v/>
      </c>
      <c r="HI188" s="267" t="str">
        <f t="shared" si="747"/>
        <v/>
      </c>
      <c r="HJ188" s="267" t="str">
        <f t="shared" si="747"/>
        <v/>
      </c>
      <c r="HK188" s="267" t="str">
        <f t="shared" si="747"/>
        <v/>
      </c>
      <c r="HL188" s="267" t="str">
        <f t="shared" si="747"/>
        <v/>
      </c>
      <c r="HM188" s="267" t="str">
        <f t="shared" si="747"/>
        <v/>
      </c>
      <c r="HN188" s="267" t="str">
        <f t="shared" si="747"/>
        <v/>
      </c>
      <c r="HO188" s="267" t="str">
        <f t="shared" si="747"/>
        <v/>
      </c>
      <c r="HP188" s="267" t="str">
        <f t="shared" si="747"/>
        <v/>
      </c>
      <c r="HQ188" s="267" t="str">
        <f t="shared" si="748"/>
        <v/>
      </c>
      <c r="HR188" s="267" t="str">
        <f t="shared" si="748"/>
        <v/>
      </c>
      <c r="HS188" s="267" t="str">
        <f t="shared" si="748"/>
        <v/>
      </c>
      <c r="HT188" s="267" t="str">
        <f t="shared" si="748"/>
        <v/>
      </c>
      <c r="HU188" s="267" t="str">
        <f t="shared" si="748"/>
        <v/>
      </c>
      <c r="HV188" s="267" t="str">
        <f t="shared" si="748"/>
        <v/>
      </c>
      <c r="HW188" s="267" t="str">
        <f t="shared" si="748"/>
        <v/>
      </c>
      <c r="HX188" s="267" t="str">
        <f t="shared" si="748"/>
        <v/>
      </c>
      <c r="HY188" s="267" t="str">
        <f t="shared" si="748"/>
        <v/>
      </c>
      <c r="HZ188" s="267" t="str">
        <f t="shared" si="748"/>
        <v/>
      </c>
      <c r="IA188" s="264"/>
      <c r="IB188" s="267" t="str">
        <f t="shared" si="754"/>
        <v/>
      </c>
      <c r="IC188" s="267" t="str">
        <f t="shared" si="755"/>
        <v/>
      </c>
      <c r="ID188" s="267" t="str">
        <f t="shared" si="756"/>
        <v/>
      </c>
      <c r="IE188" s="267" t="str">
        <f t="shared" si="757"/>
        <v/>
      </c>
      <c r="IF188" s="267" t="str">
        <f t="shared" si="758"/>
        <v/>
      </c>
      <c r="IG188" s="267" t="str">
        <f t="shared" si="759"/>
        <v/>
      </c>
      <c r="IH188" s="267" t="str">
        <f t="shared" si="760"/>
        <v/>
      </c>
      <c r="II188" s="267" t="str">
        <f t="shared" si="761"/>
        <v/>
      </c>
      <c r="IJ188" s="267" t="str">
        <f t="shared" si="762"/>
        <v/>
      </c>
      <c r="IK188" s="267" t="str">
        <f t="shared" si="763"/>
        <v/>
      </c>
      <c r="IL188" s="267" t="str">
        <f t="shared" si="764"/>
        <v/>
      </c>
      <c r="IM188" s="267" t="str">
        <f t="shared" si="765"/>
        <v/>
      </c>
      <c r="IN188" s="267" t="str">
        <f t="shared" si="766"/>
        <v/>
      </c>
      <c r="IO188" s="267" t="str">
        <f t="shared" si="767"/>
        <v/>
      </c>
      <c r="IP188" s="267" t="str">
        <f t="shared" si="768"/>
        <v/>
      </c>
      <c r="IQ188" s="267" t="str">
        <f t="shared" si="769"/>
        <v/>
      </c>
      <c r="IR188" s="267" t="str">
        <f t="shared" si="770"/>
        <v/>
      </c>
      <c r="IS188" s="267" t="str">
        <f t="shared" si="771"/>
        <v/>
      </c>
      <c r="IT188" s="267" t="str">
        <f t="shared" si="772"/>
        <v/>
      </c>
      <c r="IU188" s="267" t="str">
        <f t="shared" si="773"/>
        <v/>
      </c>
      <c r="IV188" s="264"/>
      <c r="IW188" s="268">
        <v>110</v>
      </c>
      <c r="IX188" s="265" t="str">
        <f t="shared" si="751"/>
        <v/>
      </c>
      <c r="IY188" s="265" t="str">
        <f t="shared" si="749"/>
        <v/>
      </c>
      <c r="IZ188" s="265" t="str">
        <f t="shared" si="749"/>
        <v/>
      </c>
      <c r="JA188" s="265" t="str">
        <f t="shared" si="749"/>
        <v/>
      </c>
      <c r="JB188" s="265" t="str">
        <f t="shared" si="749"/>
        <v/>
      </c>
      <c r="JC188" s="265" t="str">
        <f t="shared" si="749"/>
        <v/>
      </c>
      <c r="JD188" s="265" t="str">
        <f t="shared" si="749"/>
        <v/>
      </c>
      <c r="JE188" s="265" t="str">
        <f t="shared" si="750"/>
        <v/>
      </c>
      <c r="JF188" s="265" t="str">
        <f t="shared" si="750"/>
        <v/>
      </c>
      <c r="JG188" s="265" t="str">
        <f t="shared" si="750"/>
        <v/>
      </c>
      <c r="JH188" s="265" t="str">
        <f t="shared" si="750"/>
        <v/>
      </c>
      <c r="JI188" s="265" t="str">
        <f t="shared" si="750"/>
        <v/>
      </c>
      <c r="JJ188" s="265" t="str">
        <f t="shared" si="750"/>
        <v/>
      </c>
      <c r="JK188" s="265" t="str">
        <f t="shared" si="750"/>
        <v/>
      </c>
      <c r="JL188" s="265" t="str">
        <f t="shared" si="750"/>
        <v/>
      </c>
      <c r="JM188" s="265" t="str">
        <f t="shared" si="750"/>
        <v/>
      </c>
      <c r="JN188" s="265" t="str">
        <f t="shared" si="750"/>
        <v/>
      </c>
      <c r="JO188" s="265" t="str">
        <f t="shared" si="750"/>
        <v/>
      </c>
      <c r="JP188" s="265" t="str">
        <f t="shared" si="750"/>
        <v/>
      </c>
      <c r="JQ188" s="265" t="str">
        <f t="shared" si="750"/>
        <v/>
      </c>
      <c r="JS188" s="265" t="str">
        <f>IF(IX188="","",SUM(IX$12:IX188)-IX188+1)</f>
        <v/>
      </c>
      <c r="JT188" s="265" t="str">
        <f>IF(IY188="","",SUM(IY$12:IY188)-IY188+1)</f>
        <v/>
      </c>
      <c r="JU188" s="265" t="str">
        <f>IF(IZ188="","",SUM(IZ$12:IZ188)-IZ188+1)</f>
        <v/>
      </c>
      <c r="JV188" s="265" t="str">
        <f>IF(JA188="","",SUM(JA$12:JA188)-JA188+1)</f>
        <v/>
      </c>
      <c r="JW188" s="265" t="str">
        <f>IF(JB188="","",SUM(JB$12:JB188)-JB188+1)</f>
        <v/>
      </c>
      <c r="JX188" s="265" t="str">
        <f>IF(JC188="","",SUM(JC$12:JC188)-JC188+1)</f>
        <v/>
      </c>
      <c r="JY188" s="265" t="str">
        <f>IF(JD188="","",SUM(JD$12:JD188)-JD188+1)</f>
        <v/>
      </c>
      <c r="JZ188" s="265" t="str">
        <f>IF(JE188="","",SUM(JE$12:JE188)-JE188+1)</f>
        <v/>
      </c>
      <c r="KA188" s="265" t="str">
        <f>IF(JF188="","",SUM(JF$12:JF188)-JF188+1)</f>
        <v/>
      </c>
      <c r="KB188" s="265" t="str">
        <f>IF(JG188="","",SUM(JG$12:JG188)-JG188+1)</f>
        <v/>
      </c>
      <c r="KC188" s="265" t="str">
        <f>IF(JH188="","",SUM(JH$12:JH188)-JH188+1)</f>
        <v/>
      </c>
      <c r="KD188" s="265" t="str">
        <f>IF(JI188="","",SUM(JI$12:JI188)-JI188+1)</f>
        <v/>
      </c>
      <c r="KE188" s="265" t="str">
        <f>IF(JJ188="","",SUM(JJ$12:JJ188)-JJ188+1)</f>
        <v/>
      </c>
      <c r="KF188" s="265" t="str">
        <f>IF(JK188="","",SUM(JK$12:JK188)-JK188+1)</f>
        <v/>
      </c>
      <c r="KG188" s="265" t="str">
        <f>IF(JL188="","",SUM(JL$12:JL188)-JL188+1)</f>
        <v/>
      </c>
      <c r="KH188" s="265" t="str">
        <f>IF(JM188="","",SUM(JM$12:JM188)-JM188+1)</f>
        <v/>
      </c>
      <c r="KI188" s="265" t="str">
        <f>IF(JN188="","",SUM(JN$12:JN188)-JN188+1)</f>
        <v/>
      </c>
      <c r="KJ188" s="265" t="str">
        <f>IF(JO188="","",SUM(JO$12:JO188)-JO188+1)</f>
        <v/>
      </c>
      <c r="KK188" s="265" t="str">
        <f>IF(JP188="","",SUM(JP$12:JP188)-JP188+1)</f>
        <v/>
      </c>
      <c r="KL188" s="265" t="str">
        <f>IF(JQ188="","",SUM(JQ$12:JQ188)-JQ188+1)</f>
        <v/>
      </c>
      <c r="KN188" s="265"/>
      <c r="KO188" s="265"/>
      <c r="KP188" s="265"/>
      <c r="KQ188" s="265"/>
      <c r="KR188" s="265"/>
      <c r="KS188" s="265"/>
      <c r="KT188" s="265"/>
      <c r="KU188" s="265" t="str">
        <f t="shared" si="774"/>
        <v/>
      </c>
      <c r="KV188" s="265" t="str">
        <f t="shared" si="775"/>
        <v/>
      </c>
      <c r="KW188" s="265" t="str">
        <f t="shared" si="776"/>
        <v/>
      </c>
      <c r="KX188" s="265" t="str">
        <f t="shared" si="777"/>
        <v/>
      </c>
      <c r="KY188" s="265" t="str">
        <f t="shared" si="778"/>
        <v/>
      </c>
      <c r="KZ188" s="265" t="str">
        <f t="shared" si="779"/>
        <v/>
      </c>
      <c r="LA188" s="265" t="str">
        <f t="shared" si="780"/>
        <v/>
      </c>
      <c r="LB188" s="265" t="str">
        <f t="shared" si="781"/>
        <v/>
      </c>
      <c r="LC188" s="265" t="str">
        <f t="shared" si="782"/>
        <v/>
      </c>
      <c r="LD188" s="265" t="str">
        <f t="shared" si="783"/>
        <v/>
      </c>
      <c r="LE188" s="265" t="str">
        <f t="shared" si="784"/>
        <v/>
      </c>
      <c r="LF188" s="265" t="str">
        <f t="shared" si="785"/>
        <v/>
      </c>
      <c r="LG188" s="265" t="str">
        <f t="shared" si="786"/>
        <v/>
      </c>
    </row>
    <row r="189" spans="1:319" s="266" customFormat="1" x14ac:dyDescent="0.25">
      <c r="A189" s="248">
        <f t="shared" si="662"/>
        <v>178</v>
      </c>
      <c r="B189" s="176"/>
      <c r="C189" s="45"/>
      <c r="D189" s="45"/>
      <c r="E189" s="169"/>
      <c r="F189" s="46"/>
      <c r="G189" s="172"/>
      <c r="H189" s="54"/>
      <c r="I189" s="54"/>
      <c r="J189" s="54"/>
      <c r="K189" s="54"/>
      <c r="L189" s="248"/>
      <c r="M189" s="248"/>
      <c r="N189" s="44"/>
      <c r="O189" s="44"/>
      <c r="P189" s="43"/>
      <c r="Q189" s="43"/>
      <c r="R189" s="43"/>
      <c r="S189" s="43" t="str">
        <f t="shared" si="717"/>
        <v/>
      </c>
      <c r="T189" s="54"/>
      <c r="U189" s="54"/>
      <c r="V189" s="54"/>
      <c r="W189" s="343" t="str">
        <f t="shared" si="729"/>
        <v/>
      </c>
      <c r="X189" s="344" t="str">
        <f t="shared" si="730"/>
        <v/>
      </c>
      <c r="Y189" s="45"/>
      <c r="Z189" s="45"/>
      <c r="AA189" s="54"/>
      <c r="AB189" s="54"/>
      <c r="AC189" s="54"/>
      <c r="AD189" s="44"/>
      <c r="AE189" s="44"/>
      <c r="AF189" s="44"/>
      <c r="AG189" s="45"/>
      <c r="AH189" s="45"/>
      <c r="AI189" s="45"/>
      <c r="AJ189" s="46"/>
      <c r="AK189" s="46"/>
      <c r="AL189" s="46"/>
      <c r="AN189" s="307" t="str">
        <f t="shared" si="652"/>
        <v/>
      </c>
      <c r="AO189" s="256" t="str">
        <f t="shared" si="653"/>
        <v/>
      </c>
      <c r="AP189" s="45" t="str">
        <f t="shared" si="660"/>
        <v/>
      </c>
      <c r="AQ189" s="308" t="str">
        <f t="shared" si="663"/>
        <v/>
      </c>
      <c r="AR189" s="43" t="str">
        <f t="shared" si="654"/>
        <v/>
      </c>
      <c r="AS189" s="255"/>
      <c r="AT189" s="256" t="str">
        <f t="shared" si="655"/>
        <v/>
      </c>
      <c r="AU189" s="257" t="str">
        <f t="shared" si="736"/>
        <v/>
      </c>
      <c r="AV189" s="257" t="str">
        <f t="shared" si="736"/>
        <v/>
      </c>
      <c r="AW189" s="257" t="str">
        <f t="shared" si="736"/>
        <v/>
      </c>
      <c r="AX189" s="257" t="str">
        <f t="shared" si="736"/>
        <v/>
      </c>
      <c r="AY189" s="257" t="str">
        <f t="shared" si="736"/>
        <v/>
      </c>
      <c r="AZ189" s="257" t="str">
        <f t="shared" si="736"/>
        <v/>
      </c>
      <c r="BA189" s="257" t="str">
        <f t="shared" si="736"/>
        <v/>
      </c>
      <c r="BB189" s="257" t="str">
        <f t="shared" si="736"/>
        <v/>
      </c>
      <c r="BC189" s="257" t="str">
        <f t="shared" si="736"/>
        <v/>
      </c>
      <c r="BD189" s="257" t="str">
        <f t="shared" si="736"/>
        <v/>
      </c>
      <c r="BE189" s="257" t="str">
        <f t="shared" si="737"/>
        <v/>
      </c>
      <c r="BF189" s="257" t="str">
        <f t="shared" si="737"/>
        <v/>
      </c>
      <c r="BG189" s="257" t="str">
        <f t="shared" si="737"/>
        <v/>
      </c>
      <c r="BH189" s="257" t="str">
        <f t="shared" si="737"/>
        <v/>
      </c>
      <c r="BI189" s="257" t="str">
        <f t="shared" si="737"/>
        <v/>
      </c>
      <c r="BJ189" s="257" t="str">
        <f t="shared" si="737"/>
        <v/>
      </c>
      <c r="BK189" s="257" t="str">
        <f t="shared" si="737"/>
        <v/>
      </c>
      <c r="BL189" s="257" t="str">
        <f t="shared" si="737"/>
        <v/>
      </c>
      <c r="BM189" s="258" t="str">
        <f t="shared" si="656"/>
        <v/>
      </c>
      <c r="BN189" s="259" t="str">
        <f t="shared" si="738"/>
        <v/>
      </c>
      <c r="BO189" s="259" t="str">
        <f t="shared" si="738"/>
        <v/>
      </c>
      <c r="BP189" s="259" t="str">
        <f t="shared" si="738"/>
        <v/>
      </c>
      <c r="BQ189" s="259" t="str">
        <f t="shared" si="738"/>
        <v/>
      </c>
      <c r="BR189" s="259" t="str">
        <f t="shared" si="738"/>
        <v/>
      </c>
      <c r="BS189" s="259" t="str">
        <f t="shared" si="738"/>
        <v/>
      </c>
      <c r="BT189" s="259" t="str">
        <f t="shared" si="738"/>
        <v/>
      </c>
      <c r="BU189" s="259" t="str">
        <f t="shared" si="738"/>
        <v/>
      </c>
      <c r="BV189" s="259" t="str">
        <f t="shared" si="738"/>
        <v/>
      </c>
      <c r="BW189" s="259" t="str">
        <f t="shared" si="738"/>
        <v/>
      </c>
      <c r="BX189" s="259" t="str">
        <f t="shared" si="739"/>
        <v/>
      </c>
      <c r="BY189" s="259" t="str">
        <f t="shared" si="739"/>
        <v/>
      </c>
      <c r="BZ189" s="259" t="str">
        <f t="shared" si="739"/>
        <v/>
      </c>
      <c r="CA189" s="259" t="str">
        <f t="shared" si="739"/>
        <v/>
      </c>
      <c r="CB189" s="259" t="str">
        <f t="shared" si="739"/>
        <v/>
      </c>
      <c r="CC189" s="259" t="str">
        <f t="shared" si="739"/>
        <v/>
      </c>
      <c r="CD189" s="259" t="str">
        <f t="shared" si="739"/>
        <v/>
      </c>
      <c r="CE189" s="259" t="str">
        <f t="shared" si="739"/>
        <v/>
      </c>
      <c r="CF189" s="260" t="str">
        <f t="shared" si="657"/>
        <v/>
      </c>
      <c r="CG189" s="261" t="str">
        <f t="shared" si="740"/>
        <v/>
      </c>
      <c r="CH189" s="261" t="str">
        <f t="shared" si="740"/>
        <v/>
      </c>
      <c r="CI189" s="261" t="str">
        <f t="shared" si="740"/>
        <v/>
      </c>
      <c r="CJ189" s="261" t="str">
        <f t="shared" si="740"/>
        <v/>
      </c>
      <c r="CK189" s="261" t="str">
        <f t="shared" si="740"/>
        <v/>
      </c>
      <c r="CL189" s="261" t="str">
        <f t="shared" si="740"/>
        <v/>
      </c>
      <c r="CM189" s="261" t="str">
        <f t="shared" si="740"/>
        <v/>
      </c>
      <c r="CN189" s="261" t="str">
        <f t="shared" si="740"/>
        <v/>
      </c>
      <c r="CO189" s="261" t="str">
        <f t="shared" si="740"/>
        <v/>
      </c>
      <c r="CP189" s="261" t="str">
        <f t="shared" si="740"/>
        <v/>
      </c>
      <c r="CQ189" s="261" t="str">
        <f t="shared" si="741"/>
        <v/>
      </c>
      <c r="CR189" s="261" t="str">
        <f t="shared" si="741"/>
        <v/>
      </c>
      <c r="CS189" s="261" t="str">
        <f t="shared" si="741"/>
        <v/>
      </c>
      <c r="CT189" s="261" t="str">
        <f t="shared" si="741"/>
        <v/>
      </c>
      <c r="CU189" s="261" t="str">
        <f t="shared" si="741"/>
        <v/>
      </c>
      <c r="CV189" s="261" t="str">
        <f t="shared" si="741"/>
        <v/>
      </c>
      <c r="CW189" s="261" t="str">
        <f t="shared" si="741"/>
        <v/>
      </c>
      <c r="CX189" s="261" t="str">
        <f t="shared" si="741"/>
        <v/>
      </c>
      <c r="CY189" s="262" t="str">
        <f t="shared" si="658"/>
        <v/>
      </c>
      <c r="CZ189" s="263" t="str">
        <f t="shared" si="742"/>
        <v/>
      </c>
      <c r="DA189" s="263" t="str">
        <f t="shared" si="742"/>
        <v/>
      </c>
      <c r="DB189" s="263" t="str">
        <f t="shared" si="742"/>
        <v/>
      </c>
      <c r="DC189" s="263" t="str">
        <f t="shared" si="742"/>
        <v/>
      </c>
      <c r="DD189" s="263" t="str">
        <f t="shared" si="742"/>
        <v/>
      </c>
      <c r="DE189" s="263" t="str">
        <f t="shared" si="742"/>
        <v/>
      </c>
      <c r="DF189" s="263" t="str">
        <f t="shared" si="742"/>
        <v/>
      </c>
      <c r="DG189" s="263" t="str">
        <f t="shared" si="742"/>
        <v/>
      </c>
      <c r="DH189" s="263" t="str">
        <f t="shared" si="742"/>
        <v/>
      </c>
      <c r="DI189" s="263" t="str">
        <f t="shared" si="742"/>
        <v/>
      </c>
      <c r="DJ189" s="263" t="str">
        <f t="shared" si="743"/>
        <v/>
      </c>
      <c r="DK189" s="263" t="str">
        <f t="shared" si="743"/>
        <v/>
      </c>
      <c r="DL189" s="263" t="str">
        <f t="shared" si="743"/>
        <v/>
      </c>
      <c r="DM189" s="263" t="str">
        <f t="shared" si="743"/>
        <v/>
      </c>
      <c r="DN189" s="263" t="str">
        <f t="shared" si="743"/>
        <v/>
      </c>
      <c r="DO189" s="263" t="str">
        <f t="shared" si="743"/>
        <v/>
      </c>
      <c r="DP189" s="263" t="str">
        <f t="shared" si="743"/>
        <v/>
      </c>
      <c r="DQ189" s="263" t="str">
        <f t="shared" si="743"/>
        <v/>
      </c>
      <c r="DR189" s="264"/>
      <c r="DS189" s="257" t="str">
        <f t="shared" si="718"/>
        <v/>
      </c>
      <c r="DT189" s="257" t="str">
        <f t="shared" si="718"/>
        <v/>
      </c>
      <c r="DU189" s="257" t="str">
        <f t="shared" si="718"/>
        <v/>
      </c>
      <c r="DV189" s="257" t="str">
        <f t="shared" si="718"/>
        <v/>
      </c>
      <c r="DW189" s="257" t="str">
        <f t="shared" si="718"/>
        <v/>
      </c>
      <c r="DX189" s="257" t="str">
        <f t="shared" si="718"/>
        <v/>
      </c>
      <c r="DY189" s="257" t="str">
        <f t="shared" si="718"/>
        <v/>
      </c>
      <c r="DZ189" s="257" t="str">
        <f t="shared" si="718"/>
        <v/>
      </c>
      <c r="EA189" s="257" t="str">
        <f t="shared" si="752"/>
        <v/>
      </c>
      <c r="EB189" s="257" t="str">
        <f t="shared" si="752"/>
        <v/>
      </c>
      <c r="EC189" s="257" t="str">
        <f t="shared" si="752"/>
        <v/>
      </c>
      <c r="ED189" s="257" t="str">
        <f t="shared" si="752"/>
        <v/>
      </c>
      <c r="EE189" s="257" t="str">
        <f t="shared" si="752"/>
        <v/>
      </c>
      <c r="EF189" s="257" t="str">
        <f t="shared" si="752"/>
        <v/>
      </c>
      <c r="EG189" s="257" t="str">
        <f t="shared" si="752"/>
        <v/>
      </c>
      <c r="EH189" s="257" t="str">
        <f t="shared" si="752"/>
        <v/>
      </c>
      <c r="EI189" s="257" t="str">
        <f t="shared" si="752"/>
        <v/>
      </c>
      <c r="EJ189" s="257" t="str">
        <f t="shared" si="752"/>
        <v/>
      </c>
      <c r="EK189" s="259" t="str">
        <f t="shared" si="733"/>
        <v/>
      </c>
      <c r="EL189" s="259" t="str">
        <f t="shared" si="733"/>
        <v/>
      </c>
      <c r="EM189" s="259" t="str">
        <f t="shared" si="690"/>
        <v/>
      </c>
      <c r="EN189" s="259" t="str">
        <f t="shared" si="690"/>
        <v/>
      </c>
      <c r="EO189" s="259" t="str">
        <f t="shared" si="690"/>
        <v/>
      </c>
      <c r="EP189" s="259" t="str">
        <f t="shared" si="690"/>
        <v/>
      </c>
      <c r="EQ189" s="259" t="str">
        <f t="shared" si="690"/>
        <v/>
      </c>
      <c r="ER189" s="259" t="str">
        <f t="shared" si="690"/>
        <v/>
      </c>
      <c r="ES189" s="259" t="str">
        <f t="shared" si="753"/>
        <v/>
      </c>
      <c r="ET189" s="259" t="str">
        <f t="shared" si="744"/>
        <v/>
      </c>
      <c r="EU189" s="259" t="str">
        <f t="shared" si="744"/>
        <v/>
      </c>
      <c r="EV189" s="259" t="str">
        <f t="shared" si="744"/>
        <v/>
      </c>
      <c r="EW189" s="259" t="str">
        <f t="shared" si="744"/>
        <v/>
      </c>
      <c r="EX189" s="259" t="str">
        <f t="shared" si="744"/>
        <v/>
      </c>
      <c r="EY189" s="259" t="str">
        <f t="shared" si="744"/>
        <v/>
      </c>
      <c r="EZ189" s="259" t="str">
        <f t="shared" si="744"/>
        <v/>
      </c>
      <c r="FA189" s="259" t="str">
        <f t="shared" si="744"/>
        <v/>
      </c>
      <c r="FB189" s="259" t="str">
        <f t="shared" si="744"/>
        <v/>
      </c>
      <c r="FC189" s="261" t="str">
        <f t="shared" si="701"/>
        <v/>
      </c>
      <c r="FD189" s="261" t="str">
        <f t="shared" si="701"/>
        <v/>
      </c>
      <c r="FE189" s="261" t="str">
        <f t="shared" si="701"/>
        <v/>
      </c>
      <c r="FF189" s="261" t="str">
        <f t="shared" si="701"/>
        <v/>
      </c>
      <c r="FG189" s="261" t="str">
        <f t="shared" si="701"/>
        <v/>
      </c>
      <c r="FH189" s="261" t="str">
        <f t="shared" si="701"/>
        <v/>
      </c>
      <c r="FI189" s="261" t="str">
        <f t="shared" si="701"/>
        <v/>
      </c>
      <c r="FJ189" s="261" t="str">
        <f t="shared" si="701"/>
        <v/>
      </c>
      <c r="FK189" s="261" t="str">
        <f t="shared" si="702"/>
        <v/>
      </c>
      <c r="FL189" s="261" t="str">
        <f t="shared" si="787"/>
        <v/>
      </c>
      <c r="FM189" s="261" t="str">
        <f t="shared" si="787"/>
        <v/>
      </c>
      <c r="FN189" s="261" t="str">
        <f t="shared" si="787"/>
        <v/>
      </c>
      <c r="FO189" s="261" t="str">
        <f t="shared" si="787"/>
        <v/>
      </c>
      <c r="FP189" s="261" t="str">
        <f t="shared" si="787"/>
        <v/>
      </c>
      <c r="FQ189" s="261" t="str">
        <f t="shared" si="787"/>
        <v/>
      </c>
      <c r="FR189" s="261" t="str">
        <f t="shared" si="787"/>
        <v/>
      </c>
      <c r="FS189" s="261" t="str">
        <f t="shared" si="787"/>
        <v/>
      </c>
      <c r="FT189" s="261" t="str">
        <f t="shared" si="787"/>
        <v/>
      </c>
      <c r="FU189" s="263" t="str">
        <f t="shared" si="787"/>
        <v/>
      </c>
      <c r="FV189" s="263" t="str">
        <f t="shared" si="787"/>
        <v/>
      </c>
      <c r="FW189" s="263" t="str">
        <f t="shared" si="787"/>
        <v/>
      </c>
      <c r="FX189" s="263" t="str">
        <f t="shared" si="787"/>
        <v/>
      </c>
      <c r="FY189" s="263" t="str">
        <f t="shared" si="787"/>
        <v/>
      </c>
      <c r="FZ189" s="263" t="str">
        <f t="shared" si="735"/>
        <v/>
      </c>
      <c r="GA189" s="263" t="str">
        <f t="shared" si="735"/>
        <v/>
      </c>
      <c r="GB189" s="263" t="str">
        <f t="shared" si="735"/>
        <v/>
      </c>
      <c r="GC189" s="263" t="str">
        <f t="shared" si="735"/>
        <v/>
      </c>
      <c r="GD189" s="263" t="str">
        <f t="shared" si="745"/>
        <v/>
      </c>
      <c r="GE189" s="263" t="str">
        <f t="shared" si="745"/>
        <v/>
      </c>
      <c r="GF189" s="263" t="str">
        <f t="shared" si="745"/>
        <v/>
      </c>
      <c r="GG189" s="263" t="str">
        <f t="shared" si="745"/>
        <v/>
      </c>
      <c r="GH189" s="263" t="str">
        <f t="shared" si="745"/>
        <v/>
      </c>
      <c r="GI189" s="263" t="str">
        <f t="shared" si="745"/>
        <v/>
      </c>
      <c r="GJ189" s="263" t="str">
        <f t="shared" si="745"/>
        <v/>
      </c>
      <c r="GK189" s="263" t="str">
        <f t="shared" si="745"/>
        <v/>
      </c>
      <c r="GL189" s="263" t="str">
        <f t="shared" si="745"/>
        <v/>
      </c>
      <c r="GM189" s="265" t="str">
        <f t="shared" si="697"/>
        <v/>
      </c>
      <c r="GN189" s="265" t="str">
        <f t="shared" si="697"/>
        <v/>
      </c>
      <c r="GO189" s="265" t="str">
        <f t="shared" si="697"/>
        <v/>
      </c>
      <c r="GP189" s="265" t="str">
        <f t="shared" si="697"/>
        <v/>
      </c>
      <c r="GQ189" s="265" t="str">
        <f t="shared" si="697"/>
        <v/>
      </c>
      <c r="GR189" s="265" t="str">
        <f t="shared" si="697"/>
        <v/>
      </c>
      <c r="GS189" s="265" t="str">
        <f t="shared" si="734"/>
        <v/>
      </c>
      <c r="GT189" s="265" t="str">
        <f t="shared" si="734"/>
        <v/>
      </c>
      <c r="GU189" s="265" t="str">
        <f t="shared" si="734"/>
        <v/>
      </c>
      <c r="GV189" s="265" t="str">
        <f t="shared" si="746"/>
        <v/>
      </c>
      <c r="GW189" s="265" t="str">
        <f t="shared" si="746"/>
        <v/>
      </c>
      <c r="GX189" s="265" t="str">
        <f t="shared" si="746"/>
        <v/>
      </c>
      <c r="GY189" s="265" t="str">
        <f t="shared" si="746"/>
        <v/>
      </c>
      <c r="GZ189" s="265" t="str">
        <f t="shared" si="746"/>
        <v/>
      </c>
      <c r="HA189" s="265" t="str">
        <f t="shared" si="746"/>
        <v/>
      </c>
      <c r="HB189" s="265" t="str">
        <f t="shared" si="746"/>
        <v/>
      </c>
      <c r="HC189" s="265" t="str">
        <f t="shared" si="746"/>
        <v/>
      </c>
      <c r="HD189" s="265" t="str">
        <f t="shared" si="746"/>
        <v/>
      </c>
      <c r="HF189" s="265">
        <f t="shared" si="715"/>
        <v>178</v>
      </c>
      <c r="HG189" s="267" t="str">
        <f t="shared" si="747"/>
        <v/>
      </c>
      <c r="HH189" s="267" t="str">
        <f t="shared" si="747"/>
        <v/>
      </c>
      <c r="HI189" s="267" t="str">
        <f t="shared" si="747"/>
        <v/>
      </c>
      <c r="HJ189" s="267" t="str">
        <f t="shared" si="747"/>
        <v/>
      </c>
      <c r="HK189" s="267" t="str">
        <f t="shared" si="747"/>
        <v/>
      </c>
      <c r="HL189" s="267" t="str">
        <f t="shared" si="747"/>
        <v/>
      </c>
      <c r="HM189" s="267" t="str">
        <f t="shared" si="747"/>
        <v/>
      </c>
      <c r="HN189" s="267" t="str">
        <f t="shared" si="747"/>
        <v/>
      </c>
      <c r="HO189" s="267" t="str">
        <f t="shared" si="747"/>
        <v/>
      </c>
      <c r="HP189" s="267" t="str">
        <f t="shared" si="747"/>
        <v/>
      </c>
      <c r="HQ189" s="267" t="str">
        <f t="shared" si="748"/>
        <v/>
      </c>
      <c r="HR189" s="267" t="str">
        <f t="shared" si="748"/>
        <v/>
      </c>
      <c r="HS189" s="267" t="str">
        <f t="shared" si="748"/>
        <v/>
      </c>
      <c r="HT189" s="267" t="str">
        <f t="shared" si="748"/>
        <v/>
      </c>
      <c r="HU189" s="267" t="str">
        <f t="shared" si="748"/>
        <v/>
      </c>
      <c r="HV189" s="267" t="str">
        <f t="shared" si="748"/>
        <v/>
      </c>
      <c r="HW189" s="267" t="str">
        <f t="shared" si="748"/>
        <v/>
      </c>
      <c r="HX189" s="267" t="str">
        <f t="shared" si="748"/>
        <v/>
      </c>
      <c r="HY189" s="267" t="str">
        <f t="shared" si="748"/>
        <v/>
      </c>
      <c r="HZ189" s="267" t="str">
        <f t="shared" si="748"/>
        <v/>
      </c>
      <c r="IA189" s="264"/>
      <c r="IB189" s="267" t="str">
        <f t="shared" si="754"/>
        <v/>
      </c>
      <c r="IC189" s="267" t="str">
        <f t="shared" si="755"/>
        <v/>
      </c>
      <c r="ID189" s="267" t="str">
        <f t="shared" si="756"/>
        <v/>
      </c>
      <c r="IE189" s="267" t="str">
        <f t="shared" si="757"/>
        <v/>
      </c>
      <c r="IF189" s="267" t="str">
        <f t="shared" si="758"/>
        <v/>
      </c>
      <c r="IG189" s="267" t="str">
        <f t="shared" si="759"/>
        <v/>
      </c>
      <c r="IH189" s="267" t="str">
        <f t="shared" si="760"/>
        <v/>
      </c>
      <c r="II189" s="267" t="str">
        <f t="shared" si="761"/>
        <v/>
      </c>
      <c r="IJ189" s="267" t="str">
        <f t="shared" si="762"/>
        <v/>
      </c>
      <c r="IK189" s="267" t="str">
        <f t="shared" si="763"/>
        <v/>
      </c>
      <c r="IL189" s="267" t="str">
        <f t="shared" si="764"/>
        <v/>
      </c>
      <c r="IM189" s="267" t="str">
        <f t="shared" si="765"/>
        <v/>
      </c>
      <c r="IN189" s="267" t="str">
        <f t="shared" si="766"/>
        <v/>
      </c>
      <c r="IO189" s="267" t="str">
        <f t="shared" si="767"/>
        <v/>
      </c>
      <c r="IP189" s="267" t="str">
        <f t="shared" si="768"/>
        <v/>
      </c>
      <c r="IQ189" s="267" t="str">
        <f t="shared" si="769"/>
        <v/>
      </c>
      <c r="IR189" s="267" t="str">
        <f t="shared" si="770"/>
        <v/>
      </c>
      <c r="IS189" s="267" t="str">
        <f t="shared" si="771"/>
        <v/>
      </c>
      <c r="IT189" s="267" t="str">
        <f t="shared" si="772"/>
        <v/>
      </c>
      <c r="IU189" s="267" t="str">
        <f t="shared" si="773"/>
        <v/>
      </c>
      <c r="IV189" s="264"/>
      <c r="IW189" s="268">
        <v>110</v>
      </c>
      <c r="IX189" s="265" t="str">
        <f t="shared" si="751"/>
        <v/>
      </c>
      <c r="IY189" s="265" t="str">
        <f t="shared" si="749"/>
        <v/>
      </c>
      <c r="IZ189" s="265" t="str">
        <f t="shared" si="749"/>
        <v/>
      </c>
      <c r="JA189" s="265" t="str">
        <f t="shared" si="749"/>
        <v/>
      </c>
      <c r="JB189" s="265" t="str">
        <f t="shared" si="749"/>
        <v/>
      </c>
      <c r="JC189" s="265" t="str">
        <f t="shared" si="749"/>
        <v/>
      </c>
      <c r="JD189" s="265" t="str">
        <f t="shared" si="749"/>
        <v/>
      </c>
      <c r="JE189" s="265" t="str">
        <f t="shared" si="750"/>
        <v/>
      </c>
      <c r="JF189" s="265" t="str">
        <f t="shared" si="750"/>
        <v/>
      </c>
      <c r="JG189" s="265" t="str">
        <f t="shared" si="750"/>
        <v/>
      </c>
      <c r="JH189" s="265" t="str">
        <f t="shared" si="750"/>
        <v/>
      </c>
      <c r="JI189" s="265" t="str">
        <f t="shared" si="750"/>
        <v/>
      </c>
      <c r="JJ189" s="265" t="str">
        <f t="shared" si="750"/>
        <v/>
      </c>
      <c r="JK189" s="265" t="str">
        <f t="shared" si="750"/>
        <v/>
      </c>
      <c r="JL189" s="265" t="str">
        <f t="shared" si="750"/>
        <v/>
      </c>
      <c r="JM189" s="265" t="str">
        <f t="shared" si="750"/>
        <v/>
      </c>
      <c r="JN189" s="265" t="str">
        <f t="shared" si="750"/>
        <v/>
      </c>
      <c r="JO189" s="265" t="str">
        <f t="shared" si="750"/>
        <v/>
      </c>
      <c r="JP189" s="265" t="str">
        <f t="shared" si="750"/>
        <v/>
      </c>
      <c r="JQ189" s="265" t="str">
        <f t="shared" si="750"/>
        <v/>
      </c>
      <c r="JS189" s="265" t="str">
        <f>IF(IX189="","",SUM(IX$12:IX189)-IX189+1)</f>
        <v/>
      </c>
      <c r="JT189" s="265" t="str">
        <f>IF(IY189="","",SUM(IY$12:IY189)-IY189+1)</f>
        <v/>
      </c>
      <c r="JU189" s="265" t="str">
        <f>IF(IZ189="","",SUM(IZ$12:IZ189)-IZ189+1)</f>
        <v/>
      </c>
      <c r="JV189" s="265" t="str">
        <f>IF(JA189="","",SUM(JA$12:JA189)-JA189+1)</f>
        <v/>
      </c>
      <c r="JW189" s="265" t="str">
        <f>IF(JB189="","",SUM(JB$12:JB189)-JB189+1)</f>
        <v/>
      </c>
      <c r="JX189" s="265" t="str">
        <f>IF(JC189="","",SUM(JC$12:JC189)-JC189+1)</f>
        <v/>
      </c>
      <c r="JY189" s="265" t="str">
        <f>IF(JD189="","",SUM(JD$12:JD189)-JD189+1)</f>
        <v/>
      </c>
      <c r="JZ189" s="265" t="str">
        <f>IF(JE189="","",SUM(JE$12:JE189)-JE189+1)</f>
        <v/>
      </c>
      <c r="KA189" s="265" t="str">
        <f>IF(JF189="","",SUM(JF$12:JF189)-JF189+1)</f>
        <v/>
      </c>
      <c r="KB189" s="265" t="str">
        <f>IF(JG189="","",SUM(JG$12:JG189)-JG189+1)</f>
        <v/>
      </c>
      <c r="KC189" s="265" t="str">
        <f>IF(JH189="","",SUM(JH$12:JH189)-JH189+1)</f>
        <v/>
      </c>
      <c r="KD189" s="265" t="str">
        <f>IF(JI189="","",SUM(JI$12:JI189)-JI189+1)</f>
        <v/>
      </c>
      <c r="KE189" s="265" t="str">
        <f>IF(JJ189="","",SUM(JJ$12:JJ189)-JJ189+1)</f>
        <v/>
      </c>
      <c r="KF189" s="265" t="str">
        <f>IF(JK189="","",SUM(JK$12:JK189)-JK189+1)</f>
        <v/>
      </c>
      <c r="KG189" s="265" t="str">
        <f>IF(JL189="","",SUM(JL$12:JL189)-JL189+1)</f>
        <v/>
      </c>
      <c r="KH189" s="265" t="str">
        <f>IF(JM189="","",SUM(JM$12:JM189)-JM189+1)</f>
        <v/>
      </c>
      <c r="KI189" s="265" t="str">
        <f>IF(JN189="","",SUM(JN$12:JN189)-JN189+1)</f>
        <v/>
      </c>
      <c r="KJ189" s="265" t="str">
        <f>IF(JO189="","",SUM(JO$12:JO189)-JO189+1)</f>
        <v/>
      </c>
      <c r="KK189" s="265" t="str">
        <f>IF(JP189="","",SUM(JP$12:JP189)-JP189+1)</f>
        <v/>
      </c>
      <c r="KL189" s="265" t="str">
        <f>IF(JQ189="","",SUM(JQ$12:JQ189)-JQ189+1)</f>
        <v/>
      </c>
      <c r="KN189" s="265"/>
      <c r="KO189" s="265"/>
      <c r="KP189" s="265"/>
      <c r="KQ189" s="265"/>
      <c r="KR189" s="265"/>
      <c r="KS189" s="265"/>
      <c r="KT189" s="265"/>
      <c r="KU189" s="265" t="str">
        <f t="shared" si="774"/>
        <v/>
      </c>
      <c r="KV189" s="265" t="str">
        <f t="shared" si="775"/>
        <v/>
      </c>
      <c r="KW189" s="265" t="str">
        <f t="shared" si="776"/>
        <v/>
      </c>
      <c r="KX189" s="265" t="str">
        <f t="shared" si="777"/>
        <v/>
      </c>
      <c r="KY189" s="265" t="str">
        <f t="shared" si="778"/>
        <v/>
      </c>
      <c r="KZ189" s="265" t="str">
        <f t="shared" si="779"/>
        <v/>
      </c>
      <c r="LA189" s="265" t="str">
        <f t="shared" si="780"/>
        <v/>
      </c>
      <c r="LB189" s="265" t="str">
        <f t="shared" si="781"/>
        <v/>
      </c>
      <c r="LC189" s="265" t="str">
        <f t="shared" si="782"/>
        <v/>
      </c>
      <c r="LD189" s="265" t="str">
        <f t="shared" si="783"/>
        <v/>
      </c>
      <c r="LE189" s="265" t="str">
        <f t="shared" si="784"/>
        <v/>
      </c>
      <c r="LF189" s="265" t="str">
        <f t="shared" si="785"/>
        <v/>
      </c>
      <c r="LG189" s="265" t="str">
        <f t="shared" si="786"/>
        <v/>
      </c>
    </row>
    <row r="190" spans="1:319" s="266" customFormat="1" x14ac:dyDescent="0.25">
      <c r="A190" s="248">
        <f t="shared" si="662"/>
        <v>179</v>
      </c>
      <c r="B190" s="176"/>
      <c r="C190" s="45"/>
      <c r="D190" s="45"/>
      <c r="E190" s="169"/>
      <c r="F190" s="46"/>
      <c r="G190" s="172"/>
      <c r="H190" s="54"/>
      <c r="I190" s="54"/>
      <c r="J190" s="54"/>
      <c r="K190" s="54"/>
      <c r="L190" s="248"/>
      <c r="M190" s="248"/>
      <c r="N190" s="44"/>
      <c r="O190" s="44"/>
      <c r="P190" s="43"/>
      <c r="Q190" s="43"/>
      <c r="R190" s="43"/>
      <c r="S190" s="43" t="str">
        <f t="shared" si="717"/>
        <v/>
      </c>
      <c r="T190" s="54"/>
      <c r="U190" s="54"/>
      <c r="V190" s="54"/>
      <c r="W190" s="343" t="str">
        <f t="shared" si="729"/>
        <v/>
      </c>
      <c r="X190" s="344" t="str">
        <f t="shared" si="730"/>
        <v/>
      </c>
      <c r="Y190" s="45"/>
      <c r="Z190" s="45"/>
      <c r="AA190" s="54"/>
      <c r="AB190" s="54"/>
      <c r="AC190" s="54"/>
      <c r="AD190" s="44"/>
      <c r="AE190" s="44"/>
      <c r="AF190" s="44"/>
      <c r="AG190" s="45"/>
      <c r="AH190" s="45"/>
      <c r="AI190" s="45"/>
      <c r="AJ190" s="46"/>
      <c r="AK190" s="46"/>
      <c r="AL190" s="46"/>
      <c r="AN190" s="307" t="str">
        <f t="shared" si="652"/>
        <v/>
      </c>
      <c r="AO190" s="256" t="str">
        <f t="shared" si="653"/>
        <v/>
      </c>
      <c r="AP190" s="45" t="str">
        <f t="shared" si="660"/>
        <v/>
      </c>
      <c r="AQ190" s="308" t="str">
        <f t="shared" si="663"/>
        <v/>
      </c>
      <c r="AR190" s="43" t="str">
        <f t="shared" si="654"/>
        <v/>
      </c>
      <c r="AS190" s="255"/>
      <c r="AT190" s="256" t="str">
        <f t="shared" si="655"/>
        <v/>
      </c>
      <c r="AU190" s="257" t="str">
        <f t="shared" si="736"/>
        <v/>
      </c>
      <c r="AV190" s="257" t="str">
        <f t="shared" si="736"/>
        <v/>
      </c>
      <c r="AW190" s="257" t="str">
        <f t="shared" si="736"/>
        <v/>
      </c>
      <c r="AX190" s="257" t="str">
        <f t="shared" si="736"/>
        <v/>
      </c>
      <c r="AY190" s="257" t="str">
        <f t="shared" si="736"/>
        <v/>
      </c>
      <c r="AZ190" s="257" t="str">
        <f t="shared" si="736"/>
        <v/>
      </c>
      <c r="BA190" s="257" t="str">
        <f t="shared" si="736"/>
        <v/>
      </c>
      <c r="BB190" s="257" t="str">
        <f t="shared" si="736"/>
        <v/>
      </c>
      <c r="BC190" s="257" t="str">
        <f t="shared" si="736"/>
        <v/>
      </c>
      <c r="BD190" s="257" t="str">
        <f t="shared" si="736"/>
        <v/>
      </c>
      <c r="BE190" s="257" t="str">
        <f t="shared" si="737"/>
        <v/>
      </c>
      <c r="BF190" s="257" t="str">
        <f t="shared" si="737"/>
        <v/>
      </c>
      <c r="BG190" s="257" t="str">
        <f t="shared" si="737"/>
        <v/>
      </c>
      <c r="BH190" s="257" t="str">
        <f t="shared" si="737"/>
        <v/>
      </c>
      <c r="BI190" s="257" t="str">
        <f t="shared" si="737"/>
        <v/>
      </c>
      <c r="BJ190" s="257" t="str">
        <f t="shared" si="737"/>
        <v/>
      </c>
      <c r="BK190" s="257" t="str">
        <f t="shared" si="737"/>
        <v/>
      </c>
      <c r="BL190" s="257" t="str">
        <f t="shared" si="737"/>
        <v/>
      </c>
      <c r="BM190" s="258" t="str">
        <f t="shared" si="656"/>
        <v/>
      </c>
      <c r="BN190" s="259" t="str">
        <f t="shared" si="738"/>
        <v/>
      </c>
      <c r="BO190" s="259" t="str">
        <f t="shared" si="738"/>
        <v/>
      </c>
      <c r="BP190" s="259" t="str">
        <f t="shared" si="738"/>
        <v/>
      </c>
      <c r="BQ190" s="259" t="str">
        <f t="shared" si="738"/>
        <v/>
      </c>
      <c r="BR190" s="259" t="str">
        <f t="shared" si="738"/>
        <v/>
      </c>
      <c r="BS190" s="259" t="str">
        <f t="shared" si="738"/>
        <v/>
      </c>
      <c r="BT190" s="259" t="str">
        <f t="shared" si="738"/>
        <v/>
      </c>
      <c r="BU190" s="259" t="str">
        <f t="shared" si="738"/>
        <v/>
      </c>
      <c r="BV190" s="259" t="str">
        <f t="shared" si="738"/>
        <v/>
      </c>
      <c r="BW190" s="259" t="str">
        <f t="shared" si="738"/>
        <v/>
      </c>
      <c r="BX190" s="259" t="str">
        <f t="shared" si="739"/>
        <v/>
      </c>
      <c r="BY190" s="259" t="str">
        <f t="shared" si="739"/>
        <v/>
      </c>
      <c r="BZ190" s="259" t="str">
        <f t="shared" si="739"/>
        <v/>
      </c>
      <c r="CA190" s="259" t="str">
        <f t="shared" si="739"/>
        <v/>
      </c>
      <c r="CB190" s="259" t="str">
        <f t="shared" si="739"/>
        <v/>
      </c>
      <c r="CC190" s="259" t="str">
        <f t="shared" si="739"/>
        <v/>
      </c>
      <c r="CD190" s="259" t="str">
        <f t="shared" si="739"/>
        <v/>
      </c>
      <c r="CE190" s="259" t="str">
        <f t="shared" si="739"/>
        <v/>
      </c>
      <c r="CF190" s="260" t="str">
        <f t="shared" si="657"/>
        <v/>
      </c>
      <c r="CG190" s="261" t="str">
        <f t="shared" si="740"/>
        <v/>
      </c>
      <c r="CH190" s="261" t="str">
        <f t="shared" si="740"/>
        <v/>
      </c>
      <c r="CI190" s="261" t="str">
        <f t="shared" si="740"/>
        <v/>
      </c>
      <c r="CJ190" s="261" t="str">
        <f t="shared" si="740"/>
        <v/>
      </c>
      <c r="CK190" s="261" t="str">
        <f t="shared" si="740"/>
        <v/>
      </c>
      <c r="CL190" s="261" t="str">
        <f t="shared" si="740"/>
        <v/>
      </c>
      <c r="CM190" s="261" t="str">
        <f t="shared" si="740"/>
        <v/>
      </c>
      <c r="CN190" s="261" t="str">
        <f t="shared" si="740"/>
        <v/>
      </c>
      <c r="CO190" s="261" t="str">
        <f t="shared" si="740"/>
        <v/>
      </c>
      <c r="CP190" s="261" t="str">
        <f t="shared" si="740"/>
        <v/>
      </c>
      <c r="CQ190" s="261" t="str">
        <f t="shared" si="741"/>
        <v/>
      </c>
      <c r="CR190" s="261" t="str">
        <f t="shared" si="741"/>
        <v/>
      </c>
      <c r="CS190" s="261" t="str">
        <f t="shared" si="741"/>
        <v/>
      </c>
      <c r="CT190" s="261" t="str">
        <f t="shared" si="741"/>
        <v/>
      </c>
      <c r="CU190" s="261" t="str">
        <f t="shared" si="741"/>
        <v/>
      </c>
      <c r="CV190" s="261" t="str">
        <f t="shared" si="741"/>
        <v/>
      </c>
      <c r="CW190" s="261" t="str">
        <f t="shared" si="741"/>
        <v/>
      </c>
      <c r="CX190" s="261" t="str">
        <f t="shared" si="741"/>
        <v/>
      </c>
      <c r="CY190" s="262" t="str">
        <f t="shared" si="658"/>
        <v/>
      </c>
      <c r="CZ190" s="263" t="str">
        <f t="shared" si="742"/>
        <v/>
      </c>
      <c r="DA190" s="263" t="str">
        <f t="shared" si="742"/>
        <v/>
      </c>
      <c r="DB190" s="263" t="str">
        <f t="shared" si="742"/>
        <v/>
      </c>
      <c r="DC190" s="263" t="str">
        <f t="shared" si="742"/>
        <v/>
      </c>
      <c r="DD190" s="263" t="str">
        <f t="shared" si="742"/>
        <v/>
      </c>
      <c r="DE190" s="263" t="str">
        <f t="shared" si="742"/>
        <v/>
      </c>
      <c r="DF190" s="263" t="str">
        <f t="shared" si="742"/>
        <v/>
      </c>
      <c r="DG190" s="263" t="str">
        <f t="shared" si="742"/>
        <v/>
      </c>
      <c r="DH190" s="263" t="str">
        <f t="shared" si="742"/>
        <v/>
      </c>
      <c r="DI190" s="263" t="str">
        <f t="shared" si="742"/>
        <v/>
      </c>
      <c r="DJ190" s="263" t="str">
        <f t="shared" si="743"/>
        <v/>
      </c>
      <c r="DK190" s="263" t="str">
        <f t="shared" si="743"/>
        <v/>
      </c>
      <c r="DL190" s="263" t="str">
        <f t="shared" si="743"/>
        <v/>
      </c>
      <c r="DM190" s="263" t="str">
        <f t="shared" si="743"/>
        <v/>
      </c>
      <c r="DN190" s="263" t="str">
        <f t="shared" si="743"/>
        <v/>
      </c>
      <c r="DO190" s="263" t="str">
        <f t="shared" si="743"/>
        <v/>
      </c>
      <c r="DP190" s="263" t="str">
        <f t="shared" si="743"/>
        <v/>
      </c>
      <c r="DQ190" s="263" t="str">
        <f t="shared" si="743"/>
        <v/>
      </c>
      <c r="DR190" s="264"/>
      <c r="DS190" s="257" t="str">
        <f t="shared" si="718"/>
        <v/>
      </c>
      <c r="DT190" s="257" t="str">
        <f t="shared" si="718"/>
        <v/>
      </c>
      <c r="DU190" s="257" t="str">
        <f t="shared" si="718"/>
        <v/>
      </c>
      <c r="DV190" s="257" t="str">
        <f t="shared" si="718"/>
        <v/>
      </c>
      <c r="DW190" s="257" t="str">
        <f t="shared" si="718"/>
        <v/>
      </c>
      <c r="DX190" s="257" t="str">
        <f t="shared" si="718"/>
        <v/>
      </c>
      <c r="DY190" s="257" t="str">
        <f t="shared" si="718"/>
        <v/>
      </c>
      <c r="DZ190" s="257" t="str">
        <f t="shared" si="718"/>
        <v/>
      </c>
      <c r="EA190" s="257" t="str">
        <f t="shared" si="752"/>
        <v/>
      </c>
      <c r="EB190" s="257" t="str">
        <f t="shared" si="752"/>
        <v/>
      </c>
      <c r="EC190" s="257" t="str">
        <f t="shared" si="752"/>
        <v/>
      </c>
      <c r="ED190" s="257" t="str">
        <f t="shared" si="752"/>
        <v/>
      </c>
      <c r="EE190" s="257" t="str">
        <f t="shared" si="752"/>
        <v/>
      </c>
      <c r="EF190" s="257" t="str">
        <f t="shared" si="752"/>
        <v/>
      </c>
      <c r="EG190" s="257" t="str">
        <f t="shared" si="752"/>
        <v/>
      </c>
      <c r="EH190" s="257" t="str">
        <f t="shared" si="752"/>
        <v/>
      </c>
      <c r="EI190" s="257" t="str">
        <f t="shared" si="752"/>
        <v/>
      </c>
      <c r="EJ190" s="257" t="str">
        <f t="shared" si="752"/>
        <v/>
      </c>
      <c r="EK190" s="259" t="str">
        <f t="shared" si="733"/>
        <v/>
      </c>
      <c r="EL190" s="259" t="str">
        <f t="shared" si="733"/>
        <v/>
      </c>
      <c r="EM190" s="259" t="str">
        <f t="shared" si="690"/>
        <v/>
      </c>
      <c r="EN190" s="259" t="str">
        <f t="shared" si="690"/>
        <v/>
      </c>
      <c r="EO190" s="259" t="str">
        <f t="shared" si="690"/>
        <v/>
      </c>
      <c r="EP190" s="259" t="str">
        <f t="shared" si="690"/>
        <v/>
      </c>
      <c r="EQ190" s="259" t="str">
        <f t="shared" si="690"/>
        <v/>
      </c>
      <c r="ER190" s="259" t="str">
        <f t="shared" si="690"/>
        <v/>
      </c>
      <c r="ES190" s="259" t="str">
        <f t="shared" si="753"/>
        <v/>
      </c>
      <c r="ET190" s="259" t="str">
        <f t="shared" si="744"/>
        <v/>
      </c>
      <c r="EU190" s="259" t="str">
        <f t="shared" si="744"/>
        <v/>
      </c>
      <c r="EV190" s="259" t="str">
        <f t="shared" si="744"/>
        <v/>
      </c>
      <c r="EW190" s="259" t="str">
        <f t="shared" si="744"/>
        <v/>
      </c>
      <c r="EX190" s="259" t="str">
        <f t="shared" si="744"/>
        <v/>
      </c>
      <c r="EY190" s="259" t="str">
        <f t="shared" si="744"/>
        <v/>
      </c>
      <c r="EZ190" s="259" t="str">
        <f t="shared" si="744"/>
        <v/>
      </c>
      <c r="FA190" s="259" t="str">
        <f t="shared" si="744"/>
        <v/>
      </c>
      <c r="FB190" s="259" t="str">
        <f t="shared" si="744"/>
        <v/>
      </c>
      <c r="FC190" s="261" t="str">
        <f t="shared" si="701"/>
        <v/>
      </c>
      <c r="FD190" s="261" t="str">
        <f t="shared" si="701"/>
        <v/>
      </c>
      <c r="FE190" s="261" t="str">
        <f t="shared" si="701"/>
        <v/>
      </c>
      <c r="FF190" s="261" t="str">
        <f t="shared" si="701"/>
        <v/>
      </c>
      <c r="FG190" s="261" t="str">
        <f t="shared" si="701"/>
        <v/>
      </c>
      <c r="FH190" s="261" t="str">
        <f t="shared" si="701"/>
        <v/>
      </c>
      <c r="FI190" s="261" t="str">
        <f t="shared" si="701"/>
        <v/>
      </c>
      <c r="FJ190" s="261" t="str">
        <f t="shared" si="701"/>
        <v/>
      </c>
      <c r="FK190" s="261" t="str">
        <f t="shared" si="702"/>
        <v/>
      </c>
      <c r="FL190" s="261" t="str">
        <f t="shared" si="787"/>
        <v/>
      </c>
      <c r="FM190" s="261" t="str">
        <f t="shared" si="787"/>
        <v/>
      </c>
      <c r="FN190" s="261" t="str">
        <f t="shared" si="787"/>
        <v/>
      </c>
      <c r="FO190" s="261" t="str">
        <f t="shared" si="787"/>
        <v/>
      </c>
      <c r="FP190" s="261" t="str">
        <f t="shared" si="787"/>
        <v/>
      </c>
      <c r="FQ190" s="261" t="str">
        <f t="shared" si="787"/>
        <v/>
      </c>
      <c r="FR190" s="261" t="str">
        <f t="shared" si="787"/>
        <v/>
      </c>
      <c r="FS190" s="261" t="str">
        <f t="shared" si="787"/>
        <v/>
      </c>
      <c r="FT190" s="261" t="str">
        <f t="shared" si="787"/>
        <v/>
      </c>
      <c r="FU190" s="263" t="str">
        <f t="shared" si="787"/>
        <v/>
      </c>
      <c r="FV190" s="263" t="str">
        <f t="shared" si="787"/>
        <v/>
      </c>
      <c r="FW190" s="263" t="str">
        <f t="shared" si="787"/>
        <v/>
      </c>
      <c r="FX190" s="263" t="str">
        <f t="shared" si="787"/>
        <v/>
      </c>
      <c r="FY190" s="263" t="str">
        <f t="shared" si="787"/>
        <v/>
      </c>
      <c r="FZ190" s="263" t="str">
        <f t="shared" si="735"/>
        <v/>
      </c>
      <c r="GA190" s="263" t="str">
        <f t="shared" si="735"/>
        <v/>
      </c>
      <c r="GB190" s="263" t="str">
        <f t="shared" si="735"/>
        <v/>
      </c>
      <c r="GC190" s="263" t="str">
        <f t="shared" si="735"/>
        <v/>
      </c>
      <c r="GD190" s="263" t="str">
        <f t="shared" si="745"/>
        <v/>
      </c>
      <c r="GE190" s="263" t="str">
        <f t="shared" si="745"/>
        <v/>
      </c>
      <c r="GF190" s="263" t="str">
        <f t="shared" si="745"/>
        <v/>
      </c>
      <c r="GG190" s="263" t="str">
        <f t="shared" si="745"/>
        <v/>
      </c>
      <c r="GH190" s="263" t="str">
        <f t="shared" si="745"/>
        <v/>
      </c>
      <c r="GI190" s="263" t="str">
        <f t="shared" si="745"/>
        <v/>
      </c>
      <c r="GJ190" s="263" t="str">
        <f t="shared" si="745"/>
        <v/>
      </c>
      <c r="GK190" s="263" t="str">
        <f t="shared" si="745"/>
        <v/>
      </c>
      <c r="GL190" s="263" t="str">
        <f t="shared" si="745"/>
        <v/>
      </c>
      <c r="GM190" s="265" t="str">
        <f t="shared" si="697"/>
        <v/>
      </c>
      <c r="GN190" s="265" t="str">
        <f t="shared" si="697"/>
        <v/>
      </c>
      <c r="GO190" s="265" t="str">
        <f t="shared" si="697"/>
        <v/>
      </c>
      <c r="GP190" s="265" t="str">
        <f t="shared" si="697"/>
        <v/>
      </c>
      <c r="GQ190" s="265" t="str">
        <f t="shared" si="697"/>
        <v/>
      </c>
      <c r="GR190" s="265" t="str">
        <f t="shared" si="697"/>
        <v/>
      </c>
      <c r="GS190" s="265" t="str">
        <f t="shared" si="734"/>
        <v/>
      </c>
      <c r="GT190" s="265" t="str">
        <f t="shared" si="734"/>
        <v/>
      </c>
      <c r="GU190" s="265" t="str">
        <f t="shared" si="734"/>
        <v/>
      </c>
      <c r="GV190" s="265" t="str">
        <f t="shared" si="746"/>
        <v/>
      </c>
      <c r="GW190" s="265" t="str">
        <f t="shared" si="746"/>
        <v/>
      </c>
      <c r="GX190" s="265" t="str">
        <f t="shared" si="746"/>
        <v/>
      </c>
      <c r="GY190" s="265" t="str">
        <f t="shared" si="746"/>
        <v/>
      </c>
      <c r="GZ190" s="265" t="str">
        <f t="shared" si="746"/>
        <v/>
      </c>
      <c r="HA190" s="265" t="str">
        <f t="shared" si="746"/>
        <v/>
      </c>
      <c r="HB190" s="265" t="str">
        <f t="shared" si="746"/>
        <v/>
      </c>
      <c r="HC190" s="265" t="str">
        <f t="shared" si="746"/>
        <v/>
      </c>
      <c r="HD190" s="265" t="str">
        <f t="shared" si="746"/>
        <v/>
      </c>
      <c r="HF190" s="265">
        <f t="shared" si="715"/>
        <v>179</v>
      </c>
      <c r="HG190" s="267" t="str">
        <f t="shared" si="747"/>
        <v/>
      </c>
      <c r="HH190" s="267" t="str">
        <f t="shared" si="747"/>
        <v/>
      </c>
      <c r="HI190" s="267" t="str">
        <f t="shared" si="747"/>
        <v/>
      </c>
      <c r="HJ190" s="267" t="str">
        <f t="shared" si="747"/>
        <v/>
      </c>
      <c r="HK190" s="267" t="str">
        <f t="shared" si="747"/>
        <v/>
      </c>
      <c r="HL190" s="267" t="str">
        <f t="shared" si="747"/>
        <v/>
      </c>
      <c r="HM190" s="267" t="str">
        <f t="shared" si="747"/>
        <v/>
      </c>
      <c r="HN190" s="267" t="str">
        <f t="shared" si="747"/>
        <v/>
      </c>
      <c r="HO190" s="267" t="str">
        <f t="shared" si="747"/>
        <v/>
      </c>
      <c r="HP190" s="267" t="str">
        <f t="shared" si="747"/>
        <v/>
      </c>
      <c r="HQ190" s="267" t="str">
        <f t="shared" si="748"/>
        <v/>
      </c>
      <c r="HR190" s="267" t="str">
        <f t="shared" si="748"/>
        <v/>
      </c>
      <c r="HS190" s="267" t="str">
        <f t="shared" si="748"/>
        <v/>
      </c>
      <c r="HT190" s="267" t="str">
        <f t="shared" si="748"/>
        <v/>
      </c>
      <c r="HU190" s="267" t="str">
        <f t="shared" si="748"/>
        <v/>
      </c>
      <c r="HV190" s="267" t="str">
        <f t="shared" si="748"/>
        <v/>
      </c>
      <c r="HW190" s="267" t="str">
        <f t="shared" si="748"/>
        <v/>
      </c>
      <c r="HX190" s="267" t="str">
        <f t="shared" si="748"/>
        <v/>
      </c>
      <c r="HY190" s="267" t="str">
        <f t="shared" si="748"/>
        <v/>
      </c>
      <c r="HZ190" s="267" t="str">
        <f t="shared" si="748"/>
        <v/>
      </c>
      <c r="IA190" s="264"/>
      <c r="IB190" s="267" t="str">
        <f t="shared" si="754"/>
        <v/>
      </c>
      <c r="IC190" s="267" t="str">
        <f t="shared" si="755"/>
        <v/>
      </c>
      <c r="ID190" s="267" t="str">
        <f t="shared" si="756"/>
        <v/>
      </c>
      <c r="IE190" s="267" t="str">
        <f t="shared" si="757"/>
        <v/>
      </c>
      <c r="IF190" s="267" t="str">
        <f t="shared" si="758"/>
        <v/>
      </c>
      <c r="IG190" s="267" t="str">
        <f t="shared" si="759"/>
        <v/>
      </c>
      <c r="IH190" s="267" t="str">
        <f t="shared" si="760"/>
        <v/>
      </c>
      <c r="II190" s="267" t="str">
        <f t="shared" si="761"/>
        <v/>
      </c>
      <c r="IJ190" s="267" t="str">
        <f t="shared" si="762"/>
        <v/>
      </c>
      <c r="IK190" s="267" t="str">
        <f t="shared" si="763"/>
        <v/>
      </c>
      <c r="IL190" s="267" t="str">
        <f t="shared" si="764"/>
        <v/>
      </c>
      <c r="IM190" s="267" t="str">
        <f t="shared" si="765"/>
        <v/>
      </c>
      <c r="IN190" s="267" t="str">
        <f t="shared" si="766"/>
        <v/>
      </c>
      <c r="IO190" s="267" t="str">
        <f t="shared" si="767"/>
        <v/>
      </c>
      <c r="IP190" s="267" t="str">
        <f t="shared" si="768"/>
        <v/>
      </c>
      <c r="IQ190" s="267" t="str">
        <f t="shared" si="769"/>
        <v/>
      </c>
      <c r="IR190" s="267" t="str">
        <f t="shared" si="770"/>
        <v/>
      </c>
      <c r="IS190" s="267" t="str">
        <f t="shared" si="771"/>
        <v/>
      </c>
      <c r="IT190" s="267" t="str">
        <f t="shared" si="772"/>
        <v/>
      </c>
      <c r="IU190" s="267" t="str">
        <f t="shared" si="773"/>
        <v/>
      </c>
      <c r="IV190" s="264"/>
      <c r="IW190" s="268">
        <v>110</v>
      </c>
      <c r="IX190" s="265" t="str">
        <f t="shared" si="751"/>
        <v/>
      </c>
      <c r="IY190" s="265" t="str">
        <f t="shared" si="749"/>
        <v/>
      </c>
      <c r="IZ190" s="265" t="str">
        <f t="shared" si="749"/>
        <v/>
      </c>
      <c r="JA190" s="265" t="str">
        <f t="shared" si="749"/>
        <v/>
      </c>
      <c r="JB190" s="265" t="str">
        <f t="shared" si="749"/>
        <v/>
      </c>
      <c r="JC190" s="265" t="str">
        <f t="shared" si="749"/>
        <v/>
      </c>
      <c r="JD190" s="265" t="str">
        <f t="shared" si="749"/>
        <v/>
      </c>
      <c r="JE190" s="265" t="str">
        <f t="shared" si="750"/>
        <v/>
      </c>
      <c r="JF190" s="265" t="str">
        <f t="shared" si="750"/>
        <v/>
      </c>
      <c r="JG190" s="265" t="str">
        <f t="shared" si="750"/>
        <v/>
      </c>
      <c r="JH190" s="265" t="str">
        <f t="shared" si="750"/>
        <v/>
      </c>
      <c r="JI190" s="265" t="str">
        <f t="shared" si="750"/>
        <v/>
      </c>
      <c r="JJ190" s="265" t="str">
        <f t="shared" si="750"/>
        <v/>
      </c>
      <c r="JK190" s="265" t="str">
        <f t="shared" si="750"/>
        <v/>
      </c>
      <c r="JL190" s="265" t="str">
        <f t="shared" si="750"/>
        <v/>
      </c>
      <c r="JM190" s="265" t="str">
        <f t="shared" si="750"/>
        <v/>
      </c>
      <c r="JN190" s="265" t="str">
        <f t="shared" si="750"/>
        <v/>
      </c>
      <c r="JO190" s="265" t="str">
        <f t="shared" si="750"/>
        <v/>
      </c>
      <c r="JP190" s="265" t="str">
        <f t="shared" si="750"/>
        <v/>
      </c>
      <c r="JQ190" s="265" t="str">
        <f t="shared" si="750"/>
        <v/>
      </c>
      <c r="JS190" s="265" t="str">
        <f>IF(IX190="","",SUM(IX$12:IX190)-IX190+1)</f>
        <v/>
      </c>
      <c r="JT190" s="265" t="str">
        <f>IF(IY190="","",SUM(IY$12:IY190)-IY190+1)</f>
        <v/>
      </c>
      <c r="JU190" s="265" t="str">
        <f>IF(IZ190="","",SUM(IZ$12:IZ190)-IZ190+1)</f>
        <v/>
      </c>
      <c r="JV190" s="265" t="str">
        <f>IF(JA190="","",SUM(JA$12:JA190)-JA190+1)</f>
        <v/>
      </c>
      <c r="JW190" s="265" t="str">
        <f>IF(JB190="","",SUM(JB$12:JB190)-JB190+1)</f>
        <v/>
      </c>
      <c r="JX190" s="265" t="str">
        <f>IF(JC190="","",SUM(JC$12:JC190)-JC190+1)</f>
        <v/>
      </c>
      <c r="JY190" s="265" t="str">
        <f>IF(JD190="","",SUM(JD$12:JD190)-JD190+1)</f>
        <v/>
      </c>
      <c r="JZ190" s="265" t="str">
        <f>IF(JE190="","",SUM(JE$12:JE190)-JE190+1)</f>
        <v/>
      </c>
      <c r="KA190" s="265" t="str">
        <f>IF(JF190="","",SUM(JF$12:JF190)-JF190+1)</f>
        <v/>
      </c>
      <c r="KB190" s="265" t="str">
        <f>IF(JG190="","",SUM(JG$12:JG190)-JG190+1)</f>
        <v/>
      </c>
      <c r="KC190" s="265" t="str">
        <f>IF(JH190="","",SUM(JH$12:JH190)-JH190+1)</f>
        <v/>
      </c>
      <c r="KD190" s="265" t="str">
        <f>IF(JI190="","",SUM(JI$12:JI190)-JI190+1)</f>
        <v/>
      </c>
      <c r="KE190" s="265" t="str">
        <f>IF(JJ190="","",SUM(JJ$12:JJ190)-JJ190+1)</f>
        <v/>
      </c>
      <c r="KF190" s="265" t="str">
        <f>IF(JK190="","",SUM(JK$12:JK190)-JK190+1)</f>
        <v/>
      </c>
      <c r="KG190" s="265" t="str">
        <f>IF(JL190="","",SUM(JL$12:JL190)-JL190+1)</f>
        <v/>
      </c>
      <c r="KH190" s="265" t="str">
        <f>IF(JM190="","",SUM(JM$12:JM190)-JM190+1)</f>
        <v/>
      </c>
      <c r="KI190" s="265" t="str">
        <f>IF(JN190="","",SUM(JN$12:JN190)-JN190+1)</f>
        <v/>
      </c>
      <c r="KJ190" s="265" t="str">
        <f>IF(JO190="","",SUM(JO$12:JO190)-JO190+1)</f>
        <v/>
      </c>
      <c r="KK190" s="265" t="str">
        <f>IF(JP190="","",SUM(JP$12:JP190)-JP190+1)</f>
        <v/>
      </c>
      <c r="KL190" s="265" t="str">
        <f>IF(JQ190="","",SUM(JQ$12:JQ190)-JQ190+1)</f>
        <v/>
      </c>
      <c r="KN190" s="265"/>
      <c r="KO190" s="265"/>
      <c r="KP190" s="265"/>
      <c r="KQ190" s="265"/>
      <c r="KR190" s="265"/>
      <c r="KS190" s="265"/>
      <c r="KT190" s="265"/>
      <c r="KU190" s="265" t="str">
        <f t="shared" si="774"/>
        <v/>
      </c>
      <c r="KV190" s="265" t="str">
        <f t="shared" si="775"/>
        <v/>
      </c>
      <c r="KW190" s="265" t="str">
        <f t="shared" si="776"/>
        <v/>
      </c>
      <c r="KX190" s="265" t="str">
        <f t="shared" si="777"/>
        <v/>
      </c>
      <c r="KY190" s="265" t="str">
        <f t="shared" si="778"/>
        <v/>
      </c>
      <c r="KZ190" s="265" t="str">
        <f t="shared" si="779"/>
        <v/>
      </c>
      <c r="LA190" s="265" t="str">
        <f t="shared" si="780"/>
        <v/>
      </c>
      <c r="LB190" s="265" t="str">
        <f t="shared" si="781"/>
        <v/>
      </c>
      <c r="LC190" s="265" t="str">
        <f t="shared" si="782"/>
        <v/>
      </c>
      <c r="LD190" s="265" t="str">
        <f t="shared" si="783"/>
        <v/>
      </c>
      <c r="LE190" s="265" t="str">
        <f t="shared" si="784"/>
        <v/>
      </c>
      <c r="LF190" s="265" t="str">
        <f t="shared" si="785"/>
        <v/>
      </c>
      <c r="LG190" s="265" t="str">
        <f t="shared" si="786"/>
        <v/>
      </c>
    </row>
    <row r="191" spans="1:319" s="266" customFormat="1" x14ac:dyDescent="0.25">
      <c r="A191" s="248">
        <f t="shared" si="662"/>
        <v>180</v>
      </c>
      <c r="B191" s="176"/>
      <c r="C191" s="45"/>
      <c r="D191" s="45"/>
      <c r="E191" s="169"/>
      <c r="F191" s="46"/>
      <c r="G191" s="172"/>
      <c r="H191" s="54"/>
      <c r="I191" s="54"/>
      <c r="J191" s="54"/>
      <c r="K191" s="54"/>
      <c r="L191" s="248"/>
      <c r="M191" s="248"/>
      <c r="N191" s="44"/>
      <c r="O191" s="44"/>
      <c r="P191" s="43"/>
      <c r="Q191" s="43"/>
      <c r="R191" s="43"/>
      <c r="S191" s="43" t="str">
        <f t="shared" si="717"/>
        <v/>
      </c>
      <c r="T191" s="54"/>
      <c r="U191" s="54"/>
      <c r="V191" s="54"/>
      <c r="W191" s="343" t="str">
        <f t="shared" si="729"/>
        <v/>
      </c>
      <c r="X191" s="344" t="str">
        <f t="shared" si="730"/>
        <v/>
      </c>
      <c r="Y191" s="45"/>
      <c r="Z191" s="45"/>
      <c r="AA191" s="54"/>
      <c r="AB191" s="54"/>
      <c r="AC191" s="54"/>
      <c r="AD191" s="44"/>
      <c r="AE191" s="44"/>
      <c r="AF191" s="44"/>
      <c r="AG191" s="45"/>
      <c r="AH191" s="45"/>
      <c r="AI191" s="45"/>
      <c r="AJ191" s="46"/>
      <c r="AK191" s="46"/>
      <c r="AL191" s="46"/>
      <c r="AN191" s="307" t="str">
        <f t="shared" si="652"/>
        <v/>
      </c>
      <c r="AO191" s="256" t="str">
        <f t="shared" si="653"/>
        <v/>
      </c>
      <c r="AP191" s="45" t="str">
        <f t="shared" si="660"/>
        <v/>
      </c>
      <c r="AQ191" s="308" t="str">
        <f t="shared" si="663"/>
        <v/>
      </c>
      <c r="AR191" s="43" t="str">
        <f t="shared" si="654"/>
        <v/>
      </c>
      <c r="AS191" s="255"/>
      <c r="AT191" s="256" t="str">
        <f t="shared" si="655"/>
        <v/>
      </c>
      <c r="AU191" s="257" t="str">
        <f t="shared" si="736"/>
        <v/>
      </c>
      <c r="AV191" s="257" t="str">
        <f t="shared" si="736"/>
        <v/>
      </c>
      <c r="AW191" s="257" t="str">
        <f t="shared" si="736"/>
        <v/>
      </c>
      <c r="AX191" s="257" t="str">
        <f t="shared" si="736"/>
        <v/>
      </c>
      <c r="AY191" s="257" t="str">
        <f t="shared" si="736"/>
        <v/>
      </c>
      <c r="AZ191" s="257" t="str">
        <f t="shared" si="736"/>
        <v/>
      </c>
      <c r="BA191" s="257" t="str">
        <f t="shared" si="736"/>
        <v/>
      </c>
      <c r="BB191" s="257" t="str">
        <f t="shared" si="736"/>
        <v/>
      </c>
      <c r="BC191" s="257" t="str">
        <f t="shared" si="736"/>
        <v/>
      </c>
      <c r="BD191" s="257" t="str">
        <f t="shared" si="736"/>
        <v/>
      </c>
      <c r="BE191" s="257" t="str">
        <f t="shared" si="737"/>
        <v/>
      </c>
      <c r="BF191" s="257" t="str">
        <f t="shared" si="737"/>
        <v/>
      </c>
      <c r="BG191" s="257" t="str">
        <f t="shared" si="737"/>
        <v/>
      </c>
      <c r="BH191" s="257" t="str">
        <f t="shared" si="737"/>
        <v/>
      </c>
      <c r="BI191" s="257" t="str">
        <f t="shared" si="737"/>
        <v/>
      </c>
      <c r="BJ191" s="257" t="str">
        <f t="shared" si="737"/>
        <v/>
      </c>
      <c r="BK191" s="257" t="str">
        <f t="shared" si="737"/>
        <v/>
      </c>
      <c r="BL191" s="257" t="str">
        <f t="shared" si="737"/>
        <v/>
      </c>
      <c r="BM191" s="258" t="str">
        <f t="shared" si="656"/>
        <v/>
      </c>
      <c r="BN191" s="259" t="str">
        <f t="shared" si="738"/>
        <v/>
      </c>
      <c r="BO191" s="259" t="str">
        <f t="shared" si="738"/>
        <v/>
      </c>
      <c r="BP191" s="259" t="str">
        <f t="shared" si="738"/>
        <v/>
      </c>
      <c r="BQ191" s="259" t="str">
        <f t="shared" si="738"/>
        <v/>
      </c>
      <c r="BR191" s="259" t="str">
        <f t="shared" si="738"/>
        <v/>
      </c>
      <c r="BS191" s="259" t="str">
        <f t="shared" si="738"/>
        <v/>
      </c>
      <c r="BT191" s="259" t="str">
        <f t="shared" si="738"/>
        <v/>
      </c>
      <c r="BU191" s="259" t="str">
        <f t="shared" si="738"/>
        <v/>
      </c>
      <c r="BV191" s="259" t="str">
        <f t="shared" si="738"/>
        <v/>
      </c>
      <c r="BW191" s="259" t="str">
        <f t="shared" si="738"/>
        <v/>
      </c>
      <c r="BX191" s="259" t="str">
        <f t="shared" si="739"/>
        <v/>
      </c>
      <c r="BY191" s="259" t="str">
        <f t="shared" si="739"/>
        <v/>
      </c>
      <c r="BZ191" s="259" t="str">
        <f t="shared" si="739"/>
        <v/>
      </c>
      <c r="CA191" s="259" t="str">
        <f t="shared" si="739"/>
        <v/>
      </c>
      <c r="CB191" s="259" t="str">
        <f t="shared" si="739"/>
        <v/>
      </c>
      <c r="CC191" s="259" t="str">
        <f t="shared" si="739"/>
        <v/>
      </c>
      <c r="CD191" s="259" t="str">
        <f t="shared" si="739"/>
        <v/>
      </c>
      <c r="CE191" s="259" t="str">
        <f t="shared" si="739"/>
        <v/>
      </c>
      <c r="CF191" s="260" t="str">
        <f t="shared" si="657"/>
        <v/>
      </c>
      <c r="CG191" s="261" t="str">
        <f t="shared" si="740"/>
        <v/>
      </c>
      <c r="CH191" s="261" t="str">
        <f t="shared" si="740"/>
        <v/>
      </c>
      <c r="CI191" s="261" t="str">
        <f t="shared" si="740"/>
        <v/>
      </c>
      <c r="CJ191" s="261" t="str">
        <f t="shared" si="740"/>
        <v/>
      </c>
      <c r="CK191" s="261" t="str">
        <f t="shared" si="740"/>
        <v/>
      </c>
      <c r="CL191" s="261" t="str">
        <f t="shared" si="740"/>
        <v/>
      </c>
      <c r="CM191" s="261" t="str">
        <f t="shared" si="740"/>
        <v/>
      </c>
      <c r="CN191" s="261" t="str">
        <f t="shared" si="740"/>
        <v/>
      </c>
      <c r="CO191" s="261" t="str">
        <f t="shared" si="740"/>
        <v/>
      </c>
      <c r="CP191" s="261" t="str">
        <f t="shared" si="740"/>
        <v/>
      </c>
      <c r="CQ191" s="261" t="str">
        <f t="shared" si="741"/>
        <v/>
      </c>
      <c r="CR191" s="261" t="str">
        <f t="shared" si="741"/>
        <v/>
      </c>
      <c r="CS191" s="261" t="str">
        <f t="shared" si="741"/>
        <v/>
      </c>
      <c r="CT191" s="261" t="str">
        <f t="shared" si="741"/>
        <v/>
      </c>
      <c r="CU191" s="261" t="str">
        <f t="shared" si="741"/>
        <v/>
      </c>
      <c r="CV191" s="261" t="str">
        <f t="shared" si="741"/>
        <v/>
      </c>
      <c r="CW191" s="261" t="str">
        <f t="shared" si="741"/>
        <v/>
      </c>
      <c r="CX191" s="261" t="str">
        <f t="shared" si="741"/>
        <v/>
      </c>
      <c r="CY191" s="262" t="str">
        <f t="shared" si="658"/>
        <v/>
      </c>
      <c r="CZ191" s="263" t="str">
        <f t="shared" si="742"/>
        <v/>
      </c>
      <c r="DA191" s="263" t="str">
        <f t="shared" si="742"/>
        <v/>
      </c>
      <c r="DB191" s="263" t="str">
        <f t="shared" si="742"/>
        <v/>
      </c>
      <c r="DC191" s="263" t="str">
        <f t="shared" si="742"/>
        <v/>
      </c>
      <c r="DD191" s="263" t="str">
        <f t="shared" si="742"/>
        <v/>
      </c>
      <c r="DE191" s="263" t="str">
        <f t="shared" si="742"/>
        <v/>
      </c>
      <c r="DF191" s="263" t="str">
        <f t="shared" si="742"/>
        <v/>
      </c>
      <c r="DG191" s="263" t="str">
        <f t="shared" si="742"/>
        <v/>
      </c>
      <c r="DH191" s="263" t="str">
        <f t="shared" si="742"/>
        <v/>
      </c>
      <c r="DI191" s="263" t="str">
        <f t="shared" si="742"/>
        <v/>
      </c>
      <c r="DJ191" s="263" t="str">
        <f t="shared" si="743"/>
        <v/>
      </c>
      <c r="DK191" s="263" t="str">
        <f t="shared" si="743"/>
        <v/>
      </c>
      <c r="DL191" s="263" t="str">
        <f t="shared" si="743"/>
        <v/>
      </c>
      <c r="DM191" s="263" t="str">
        <f t="shared" si="743"/>
        <v/>
      </c>
      <c r="DN191" s="263" t="str">
        <f t="shared" si="743"/>
        <v/>
      </c>
      <c r="DO191" s="263" t="str">
        <f t="shared" si="743"/>
        <v/>
      </c>
      <c r="DP191" s="263" t="str">
        <f t="shared" si="743"/>
        <v/>
      </c>
      <c r="DQ191" s="263" t="str">
        <f t="shared" si="743"/>
        <v/>
      </c>
      <c r="DR191" s="264"/>
      <c r="DS191" s="257" t="str">
        <f t="shared" si="718"/>
        <v/>
      </c>
      <c r="DT191" s="257" t="str">
        <f t="shared" si="718"/>
        <v/>
      </c>
      <c r="DU191" s="257" t="str">
        <f t="shared" si="718"/>
        <v/>
      </c>
      <c r="DV191" s="257" t="str">
        <f t="shared" si="718"/>
        <v/>
      </c>
      <c r="DW191" s="257" t="str">
        <f t="shared" si="718"/>
        <v/>
      </c>
      <c r="DX191" s="257" t="str">
        <f t="shared" si="718"/>
        <v/>
      </c>
      <c r="DY191" s="257" t="str">
        <f t="shared" si="718"/>
        <v/>
      </c>
      <c r="DZ191" s="257" t="str">
        <f t="shared" si="718"/>
        <v/>
      </c>
      <c r="EA191" s="257" t="str">
        <f t="shared" si="752"/>
        <v/>
      </c>
      <c r="EB191" s="257" t="str">
        <f t="shared" si="752"/>
        <v/>
      </c>
      <c r="EC191" s="257" t="str">
        <f t="shared" si="752"/>
        <v/>
      </c>
      <c r="ED191" s="257" t="str">
        <f t="shared" si="752"/>
        <v/>
      </c>
      <c r="EE191" s="257" t="str">
        <f t="shared" si="752"/>
        <v/>
      </c>
      <c r="EF191" s="257" t="str">
        <f t="shared" si="752"/>
        <v/>
      </c>
      <c r="EG191" s="257" t="str">
        <f t="shared" si="752"/>
        <v/>
      </c>
      <c r="EH191" s="257" t="str">
        <f t="shared" si="752"/>
        <v/>
      </c>
      <c r="EI191" s="257" t="str">
        <f t="shared" si="752"/>
        <v/>
      </c>
      <c r="EJ191" s="257" t="str">
        <f t="shared" si="752"/>
        <v/>
      </c>
      <c r="EK191" s="259" t="str">
        <f t="shared" si="733"/>
        <v/>
      </c>
      <c r="EL191" s="259" t="str">
        <f t="shared" si="733"/>
        <v/>
      </c>
      <c r="EM191" s="259" t="str">
        <f t="shared" si="690"/>
        <v/>
      </c>
      <c r="EN191" s="259" t="str">
        <f t="shared" si="690"/>
        <v/>
      </c>
      <c r="EO191" s="259" t="str">
        <f t="shared" si="690"/>
        <v/>
      </c>
      <c r="EP191" s="259" t="str">
        <f t="shared" si="690"/>
        <v/>
      </c>
      <c r="EQ191" s="259" t="str">
        <f t="shared" si="690"/>
        <v/>
      </c>
      <c r="ER191" s="259" t="str">
        <f t="shared" si="690"/>
        <v/>
      </c>
      <c r="ES191" s="259" t="str">
        <f t="shared" si="753"/>
        <v/>
      </c>
      <c r="ET191" s="259" t="str">
        <f t="shared" si="744"/>
        <v/>
      </c>
      <c r="EU191" s="259" t="str">
        <f t="shared" si="744"/>
        <v/>
      </c>
      <c r="EV191" s="259" t="str">
        <f t="shared" si="744"/>
        <v/>
      </c>
      <c r="EW191" s="259" t="str">
        <f t="shared" si="744"/>
        <v/>
      </c>
      <c r="EX191" s="259" t="str">
        <f t="shared" si="744"/>
        <v/>
      </c>
      <c r="EY191" s="259" t="str">
        <f t="shared" si="744"/>
        <v/>
      </c>
      <c r="EZ191" s="259" t="str">
        <f t="shared" si="744"/>
        <v/>
      </c>
      <c r="FA191" s="259" t="str">
        <f t="shared" si="744"/>
        <v/>
      </c>
      <c r="FB191" s="259" t="str">
        <f t="shared" si="744"/>
        <v/>
      </c>
      <c r="FC191" s="261" t="str">
        <f t="shared" si="701"/>
        <v/>
      </c>
      <c r="FD191" s="261" t="str">
        <f t="shared" si="701"/>
        <v/>
      </c>
      <c r="FE191" s="261" t="str">
        <f t="shared" si="701"/>
        <v/>
      </c>
      <c r="FF191" s="261" t="str">
        <f t="shared" si="701"/>
        <v/>
      </c>
      <c r="FG191" s="261" t="str">
        <f t="shared" si="701"/>
        <v/>
      </c>
      <c r="FH191" s="261" t="str">
        <f t="shared" si="701"/>
        <v/>
      </c>
      <c r="FI191" s="261" t="str">
        <f t="shared" si="701"/>
        <v/>
      </c>
      <c r="FJ191" s="261" t="str">
        <f t="shared" si="701"/>
        <v/>
      </c>
      <c r="FK191" s="261" t="str">
        <f t="shared" si="702"/>
        <v/>
      </c>
      <c r="FL191" s="261" t="str">
        <f t="shared" si="787"/>
        <v/>
      </c>
      <c r="FM191" s="261" t="str">
        <f t="shared" si="787"/>
        <v/>
      </c>
      <c r="FN191" s="261" t="str">
        <f t="shared" si="787"/>
        <v/>
      </c>
      <c r="FO191" s="261" t="str">
        <f t="shared" si="787"/>
        <v/>
      </c>
      <c r="FP191" s="261" t="str">
        <f t="shared" si="787"/>
        <v/>
      </c>
      <c r="FQ191" s="261" t="str">
        <f t="shared" si="787"/>
        <v/>
      </c>
      <c r="FR191" s="261" t="str">
        <f t="shared" si="787"/>
        <v/>
      </c>
      <c r="FS191" s="261" t="str">
        <f t="shared" si="787"/>
        <v/>
      </c>
      <c r="FT191" s="261" t="str">
        <f t="shared" si="787"/>
        <v/>
      </c>
      <c r="FU191" s="263" t="str">
        <f t="shared" si="787"/>
        <v/>
      </c>
      <c r="FV191" s="263" t="str">
        <f t="shared" si="787"/>
        <v/>
      </c>
      <c r="FW191" s="263" t="str">
        <f t="shared" si="787"/>
        <v/>
      </c>
      <c r="FX191" s="263" t="str">
        <f t="shared" si="787"/>
        <v/>
      </c>
      <c r="FY191" s="263" t="str">
        <f t="shared" si="787"/>
        <v/>
      </c>
      <c r="FZ191" s="263" t="str">
        <f t="shared" si="735"/>
        <v/>
      </c>
      <c r="GA191" s="263" t="str">
        <f t="shared" si="735"/>
        <v/>
      </c>
      <c r="GB191" s="263" t="str">
        <f t="shared" si="735"/>
        <v/>
      </c>
      <c r="GC191" s="263" t="str">
        <f t="shared" si="735"/>
        <v/>
      </c>
      <c r="GD191" s="263" t="str">
        <f t="shared" si="745"/>
        <v/>
      </c>
      <c r="GE191" s="263" t="str">
        <f t="shared" si="745"/>
        <v/>
      </c>
      <c r="GF191" s="263" t="str">
        <f t="shared" si="745"/>
        <v/>
      </c>
      <c r="GG191" s="263" t="str">
        <f t="shared" si="745"/>
        <v/>
      </c>
      <c r="GH191" s="263" t="str">
        <f t="shared" si="745"/>
        <v/>
      </c>
      <c r="GI191" s="263" t="str">
        <f t="shared" si="745"/>
        <v/>
      </c>
      <c r="GJ191" s="263" t="str">
        <f t="shared" si="745"/>
        <v/>
      </c>
      <c r="GK191" s="263" t="str">
        <f t="shared" si="745"/>
        <v/>
      </c>
      <c r="GL191" s="263" t="str">
        <f t="shared" si="745"/>
        <v/>
      </c>
      <c r="GM191" s="265" t="str">
        <f t="shared" si="697"/>
        <v/>
      </c>
      <c r="GN191" s="265" t="str">
        <f t="shared" si="697"/>
        <v/>
      </c>
      <c r="GO191" s="265" t="str">
        <f t="shared" si="697"/>
        <v/>
      </c>
      <c r="GP191" s="265" t="str">
        <f t="shared" si="697"/>
        <v/>
      </c>
      <c r="GQ191" s="265" t="str">
        <f t="shared" si="697"/>
        <v/>
      </c>
      <c r="GR191" s="265" t="str">
        <f t="shared" si="697"/>
        <v/>
      </c>
      <c r="GS191" s="265" t="str">
        <f t="shared" si="734"/>
        <v/>
      </c>
      <c r="GT191" s="265" t="str">
        <f t="shared" si="734"/>
        <v/>
      </c>
      <c r="GU191" s="265" t="str">
        <f t="shared" si="734"/>
        <v/>
      </c>
      <c r="GV191" s="265" t="str">
        <f t="shared" si="746"/>
        <v/>
      </c>
      <c r="GW191" s="265" t="str">
        <f t="shared" si="746"/>
        <v/>
      </c>
      <c r="GX191" s="265" t="str">
        <f t="shared" si="746"/>
        <v/>
      </c>
      <c r="GY191" s="265" t="str">
        <f t="shared" si="746"/>
        <v/>
      </c>
      <c r="GZ191" s="265" t="str">
        <f t="shared" si="746"/>
        <v/>
      </c>
      <c r="HA191" s="265" t="str">
        <f t="shared" si="746"/>
        <v/>
      </c>
      <c r="HB191" s="265" t="str">
        <f t="shared" si="746"/>
        <v/>
      </c>
      <c r="HC191" s="265" t="str">
        <f t="shared" si="746"/>
        <v/>
      </c>
      <c r="HD191" s="265" t="str">
        <f t="shared" si="746"/>
        <v/>
      </c>
      <c r="HF191" s="265">
        <f t="shared" si="715"/>
        <v>180</v>
      </c>
      <c r="HG191" s="267" t="str">
        <f t="shared" si="747"/>
        <v/>
      </c>
      <c r="HH191" s="267" t="str">
        <f t="shared" si="747"/>
        <v/>
      </c>
      <c r="HI191" s="267" t="str">
        <f t="shared" si="747"/>
        <v/>
      </c>
      <c r="HJ191" s="267" t="str">
        <f t="shared" si="747"/>
        <v/>
      </c>
      <c r="HK191" s="267" t="str">
        <f t="shared" si="747"/>
        <v/>
      </c>
      <c r="HL191" s="267" t="str">
        <f t="shared" si="747"/>
        <v/>
      </c>
      <c r="HM191" s="267" t="str">
        <f t="shared" si="747"/>
        <v/>
      </c>
      <c r="HN191" s="267" t="str">
        <f t="shared" si="747"/>
        <v/>
      </c>
      <c r="HO191" s="267" t="str">
        <f t="shared" si="747"/>
        <v/>
      </c>
      <c r="HP191" s="267" t="str">
        <f t="shared" si="747"/>
        <v/>
      </c>
      <c r="HQ191" s="267" t="str">
        <f t="shared" si="748"/>
        <v/>
      </c>
      <c r="HR191" s="267" t="str">
        <f t="shared" si="748"/>
        <v/>
      </c>
      <c r="HS191" s="267" t="str">
        <f t="shared" si="748"/>
        <v/>
      </c>
      <c r="HT191" s="267" t="str">
        <f t="shared" si="748"/>
        <v/>
      </c>
      <c r="HU191" s="267" t="str">
        <f t="shared" si="748"/>
        <v/>
      </c>
      <c r="HV191" s="267" t="str">
        <f t="shared" si="748"/>
        <v/>
      </c>
      <c r="HW191" s="267" t="str">
        <f t="shared" si="748"/>
        <v/>
      </c>
      <c r="HX191" s="267" t="str">
        <f t="shared" si="748"/>
        <v/>
      </c>
      <c r="HY191" s="267" t="str">
        <f t="shared" si="748"/>
        <v/>
      </c>
      <c r="HZ191" s="267" t="str">
        <f t="shared" si="748"/>
        <v/>
      </c>
      <c r="IA191" s="264"/>
      <c r="IB191" s="267" t="str">
        <f t="shared" si="754"/>
        <v/>
      </c>
      <c r="IC191" s="267" t="str">
        <f t="shared" si="755"/>
        <v/>
      </c>
      <c r="ID191" s="267" t="str">
        <f t="shared" si="756"/>
        <v/>
      </c>
      <c r="IE191" s="267" t="str">
        <f t="shared" si="757"/>
        <v/>
      </c>
      <c r="IF191" s="267" t="str">
        <f t="shared" si="758"/>
        <v/>
      </c>
      <c r="IG191" s="267" t="str">
        <f t="shared" si="759"/>
        <v/>
      </c>
      <c r="IH191" s="267" t="str">
        <f t="shared" si="760"/>
        <v/>
      </c>
      <c r="II191" s="267" t="str">
        <f t="shared" si="761"/>
        <v/>
      </c>
      <c r="IJ191" s="267" t="str">
        <f t="shared" si="762"/>
        <v/>
      </c>
      <c r="IK191" s="267" t="str">
        <f t="shared" si="763"/>
        <v/>
      </c>
      <c r="IL191" s="267" t="str">
        <f t="shared" si="764"/>
        <v/>
      </c>
      <c r="IM191" s="267" t="str">
        <f t="shared" si="765"/>
        <v/>
      </c>
      <c r="IN191" s="267" t="str">
        <f t="shared" si="766"/>
        <v/>
      </c>
      <c r="IO191" s="267" t="str">
        <f t="shared" si="767"/>
        <v/>
      </c>
      <c r="IP191" s="267" t="str">
        <f t="shared" si="768"/>
        <v/>
      </c>
      <c r="IQ191" s="267" t="str">
        <f t="shared" si="769"/>
        <v/>
      </c>
      <c r="IR191" s="267" t="str">
        <f t="shared" si="770"/>
        <v/>
      </c>
      <c r="IS191" s="267" t="str">
        <f t="shared" si="771"/>
        <v/>
      </c>
      <c r="IT191" s="267" t="str">
        <f t="shared" si="772"/>
        <v/>
      </c>
      <c r="IU191" s="267" t="str">
        <f t="shared" si="773"/>
        <v/>
      </c>
      <c r="IV191" s="264"/>
      <c r="IW191" s="268">
        <v>110</v>
      </c>
      <c r="IX191" s="265" t="str">
        <f t="shared" si="751"/>
        <v/>
      </c>
      <c r="IY191" s="265" t="str">
        <f t="shared" si="749"/>
        <v/>
      </c>
      <c r="IZ191" s="265" t="str">
        <f t="shared" si="749"/>
        <v/>
      </c>
      <c r="JA191" s="265" t="str">
        <f t="shared" si="749"/>
        <v/>
      </c>
      <c r="JB191" s="265" t="str">
        <f t="shared" si="749"/>
        <v/>
      </c>
      <c r="JC191" s="265" t="str">
        <f t="shared" si="749"/>
        <v/>
      </c>
      <c r="JD191" s="265" t="str">
        <f t="shared" si="749"/>
        <v/>
      </c>
      <c r="JE191" s="265" t="str">
        <f t="shared" si="750"/>
        <v/>
      </c>
      <c r="JF191" s="265" t="str">
        <f t="shared" si="750"/>
        <v/>
      </c>
      <c r="JG191" s="265" t="str">
        <f t="shared" si="750"/>
        <v/>
      </c>
      <c r="JH191" s="265" t="str">
        <f t="shared" si="750"/>
        <v/>
      </c>
      <c r="JI191" s="265" t="str">
        <f t="shared" si="750"/>
        <v/>
      </c>
      <c r="JJ191" s="265" t="str">
        <f t="shared" si="750"/>
        <v/>
      </c>
      <c r="JK191" s="265" t="str">
        <f t="shared" si="750"/>
        <v/>
      </c>
      <c r="JL191" s="265" t="str">
        <f t="shared" si="750"/>
        <v/>
      </c>
      <c r="JM191" s="265" t="str">
        <f t="shared" si="750"/>
        <v/>
      </c>
      <c r="JN191" s="265" t="str">
        <f t="shared" si="750"/>
        <v/>
      </c>
      <c r="JO191" s="265" t="str">
        <f t="shared" si="750"/>
        <v/>
      </c>
      <c r="JP191" s="265" t="str">
        <f t="shared" si="750"/>
        <v/>
      </c>
      <c r="JQ191" s="265" t="str">
        <f t="shared" si="750"/>
        <v/>
      </c>
      <c r="JS191" s="265" t="str">
        <f>IF(IX191="","",SUM(IX$12:IX191)-IX191+1)</f>
        <v/>
      </c>
      <c r="JT191" s="265" t="str">
        <f>IF(IY191="","",SUM(IY$12:IY191)-IY191+1)</f>
        <v/>
      </c>
      <c r="JU191" s="265" t="str">
        <f>IF(IZ191="","",SUM(IZ$12:IZ191)-IZ191+1)</f>
        <v/>
      </c>
      <c r="JV191" s="265" t="str">
        <f>IF(JA191="","",SUM(JA$12:JA191)-JA191+1)</f>
        <v/>
      </c>
      <c r="JW191" s="265" t="str">
        <f>IF(JB191="","",SUM(JB$12:JB191)-JB191+1)</f>
        <v/>
      </c>
      <c r="JX191" s="265" t="str">
        <f>IF(JC191="","",SUM(JC$12:JC191)-JC191+1)</f>
        <v/>
      </c>
      <c r="JY191" s="265" t="str">
        <f>IF(JD191="","",SUM(JD$12:JD191)-JD191+1)</f>
        <v/>
      </c>
      <c r="JZ191" s="265" t="str">
        <f>IF(JE191="","",SUM(JE$12:JE191)-JE191+1)</f>
        <v/>
      </c>
      <c r="KA191" s="265" t="str">
        <f>IF(JF191="","",SUM(JF$12:JF191)-JF191+1)</f>
        <v/>
      </c>
      <c r="KB191" s="265" t="str">
        <f>IF(JG191="","",SUM(JG$12:JG191)-JG191+1)</f>
        <v/>
      </c>
      <c r="KC191" s="265" t="str">
        <f>IF(JH191="","",SUM(JH$12:JH191)-JH191+1)</f>
        <v/>
      </c>
      <c r="KD191" s="265" t="str">
        <f>IF(JI191="","",SUM(JI$12:JI191)-JI191+1)</f>
        <v/>
      </c>
      <c r="KE191" s="265" t="str">
        <f>IF(JJ191="","",SUM(JJ$12:JJ191)-JJ191+1)</f>
        <v/>
      </c>
      <c r="KF191" s="265" t="str">
        <f>IF(JK191="","",SUM(JK$12:JK191)-JK191+1)</f>
        <v/>
      </c>
      <c r="KG191" s="265" t="str">
        <f>IF(JL191="","",SUM(JL$12:JL191)-JL191+1)</f>
        <v/>
      </c>
      <c r="KH191" s="265" t="str">
        <f>IF(JM191="","",SUM(JM$12:JM191)-JM191+1)</f>
        <v/>
      </c>
      <c r="KI191" s="265" t="str">
        <f>IF(JN191="","",SUM(JN$12:JN191)-JN191+1)</f>
        <v/>
      </c>
      <c r="KJ191" s="265" t="str">
        <f>IF(JO191="","",SUM(JO$12:JO191)-JO191+1)</f>
        <v/>
      </c>
      <c r="KK191" s="265" t="str">
        <f>IF(JP191="","",SUM(JP$12:JP191)-JP191+1)</f>
        <v/>
      </c>
      <c r="KL191" s="265" t="str">
        <f>IF(JQ191="","",SUM(JQ$12:JQ191)-JQ191+1)</f>
        <v/>
      </c>
      <c r="KN191" s="265"/>
      <c r="KO191" s="265"/>
      <c r="KP191" s="265"/>
      <c r="KQ191" s="265"/>
      <c r="KR191" s="265"/>
      <c r="KS191" s="265"/>
      <c r="KT191" s="265"/>
      <c r="KU191" s="265" t="str">
        <f t="shared" si="774"/>
        <v/>
      </c>
      <c r="KV191" s="265" t="str">
        <f t="shared" si="775"/>
        <v/>
      </c>
      <c r="KW191" s="265" t="str">
        <f t="shared" si="776"/>
        <v/>
      </c>
      <c r="KX191" s="265" t="str">
        <f t="shared" si="777"/>
        <v/>
      </c>
      <c r="KY191" s="265" t="str">
        <f t="shared" si="778"/>
        <v/>
      </c>
      <c r="KZ191" s="265" t="str">
        <f t="shared" si="779"/>
        <v/>
      </c>
      <c r="LA191" s="265" t="str">
        <f t="shared" si="780"/>
        <v/>
      </c>
      <c r="LB191" s="265" t="str">
        <f t="shared" si="781"/>
        <v/>
      </c>
      <c r="LC191" s="265" t="str">
        <f t="shared" si="782"/>
        <v/>
      </c>
      <c r="LD191" s="265" t="str">
        <f t="shared" si="783"/>
        <v/>
      </c>
      <c r="LE191" s="265" t="str">
        <f t="shared" si="784"/>
        <v/>
      </c>
      <c r="LF191" s="265" t="str">
        <f t="shared" si="785"/>
        <v/>
      </c>
      <c r="LG191" s="265" t="str">
        <f t="shared" si="786"/>
        <v/>
      </c>
    </row>
    <row r="192" spans="1:319" s="266" customFormat="1" x14ac:dyDescent="0.25">
      <c r="A192" s="248">
        <f t="shared" si="662"/>
        <v>181</v>
      </c>
      <c r="B192" s="176"/>
      <c r="C192" s="45"/>
      <c r="D192" s="45"/>
      <c r="E192" s="169"/>
      <c r="F192" s="46"/>
      <c r="G192" s="172"/>
      <c r="H192" s="54"/>
      <c r="I192" s="54"/>
      <c r="J192" s="54"/>
      <c r="K192" s="54"/>
      <c r="L192" s="248"/>
      <c r="M192" s="248"/>
      <c r="N192" s="44"/>
      <c r="O192" s="44"/>
      <c r="P192" s="43"/>
      <c r="Q192" s="43"/>
      <c r="R192" s="43"/>
      <c r="S192" s="43" t="str">
        <f t="shared" si="717"/>
        <v/>
      </c>
      <c r="T192" s="54"/>
      <c r="U192" s="54"/>
      <c r="V192" s="54"/>
      <c r="W192" s="343" t="str">
        <f t="shared" si="729"/>
        <v/>
      </c>
      <c r="X192" s="344" t="str">
        <f t="shared" si="730"/>
        <v/>
      </c>
      <c r="Y192" s="45"/>
      <c r="Z192" s="45"/>
      <c r="AA192" s="54"/>
      <c r="AB192" s="54"/>
      <c r="AC192" s="54"/>
      <c r="AD192" s="44"/>
      <c r="AE192" s="44"/>
      <c r="AF192" s="44"/>
      <c r="AG192" s="45"/>
      <c r="AH192" s="45"/>
      <c r="AI192" s="45"/>
      <c r="AJ192" s="46"/>
      <c r="AK192" s="46"/>
      <c r="AL192" s="46"/>
      <c r="AN192" s="307" t="str">
        <f t="shared" si="652"/>
        <v/>
      </c>
      <c r="AO192" s="256" t="str">
        <f t="shared" si="653"/>
        <v/>
      </c>
      <c r="AP192" s="45" t="str">
        <f t="shared" si="660"/>
        <v/>
      </c>
      <c r="AQ192" s="308" t="str">
        <f t="shared" si="663"/>
        <v/>
      </c>
      <c r="AR192" s="43" t="str">
        <f t="shared" si="654"/>
        <v/>
      </c>
      <c r="AS192" s="255"/>
      <c r="AT192" s="256" t="str">
        <f t="shared" si="655"/>
        <v/>
      </c>
      <c r="AU192" s="257" t="str">
        <f t="shared" ref="AU192:BD201" si="788">IF($AT192="","",IF(AND(AU$11-LOOKUP(AU$8,$AA$8:$AL$8,$AA192:$AL192)&gt;=0,AU$11-LOOKUP(AU$8,$AA$8:$AL$8,$AA192:$AL192)&lt;LOOKUP(AU$8+1,$AA$8:$AL$8,$AA192:$AL192)),AU$11,""))</f>
        <v/>
      </c>
      <c r="AV192" s="257" t="str">
        <f t="shared" si="788"/>
        <v/>
      </c>
      <c r="AW192" s="257" t="str">
        <f t="shared" si="788"/>
        <v/>
      </c>
      <c r="AX192" s="257" t="str">
        <f t="shared" si="788"/>
        <v/>
      </c>
      <c r="AY192" s="257" t="str">
        <f t="shared" si="788"/>
        <v/>
      </c>
      <c r="AZ192" s="257" t="str">
        <f t="shared" si="788"/>
        <v/>
      </c>
      <c r="BA192" s="257" t="str">
        <f t="shared" si="788"/>
        <v/>
      </c>
      <c r="BB192" s="257" t="str">
        <f t="shared" si="788"/>
        <v/>
      </c>
      <c r="BC192" s="257" t="str">
        <f t="shared" si="788"/>
        <v/>
      </c>
      <c r="BD192" s="257" t="str">
        <f t="shared" si="788"/>
        <v/>
      </c>
      <c r="BE192" s="257" t="str">
        <f t="shared" ref="BE192:BL201" si="789">IF($AT192="","",IF(AND(BE$11-LOOKUP(BE$8,$AA$8:$AL$8,$AA192:$AL192)&gt;=0,BE$11-LOOKUP(BE$8,$AA$8:$AL$8,$AA192:$AL192)&lt;LOOKUP(BE$8+1,$AA$8:$AL$8,$AA192:$AL192)),BE$11,""))</f>
        <v/>
      </c>
      <c r="BF192" s="257" t="str">
        <f t="shared" si="789"/>
        <v/>
      </c>
      <c r="BG192" s="257" t="str">
        <f t="shared" si="789"/>
        <v/>
      </c>
      <c r="BH192" s="257" t="str">
        <f t="shared" si="789"/>
        <v/>
      </c>
      <c r="BI192" s="257" t="str">
        <f t="shared" si="789"/>
        <v/>
      </c>
      <c r="BJ192" s="257" t="str">
        <f t="shared" si="789"/>
        <v/>
      </c>
      <c r="BK192" s="257" t="str">
        <f t="shared" si="789"/>
        <v/>
      </c>
      <c r="BL192" s="257" t="str">
        <f t="shared" si="789"/>
        <v/>
      </c>
      <c r="BM192" s="258" t="str">
        <f t="shared" si="656"/>
        <v/>
      </c>
      <c r="BN192" s="259" t="str">
        <f t="shared" ref="BN192:BW201" si="790">IF($AT192="","",IF(AND(BN$11-LOOKUP(BN$8,$AA$8:$AL$8,$AA192:$AL192)&gt;=0,BN$11-LOOKUP(BN$8,$AA$8:$AL$8,$AA192:$AL192)&lt;LOOKUP(BN$8+1,$AA$8:$AL$8,$AA192:$AL192)),BN$11,""))</f>
        <v/>
      </c>
      <c r="BO192" s="259" t="str">
        <f t="shared" si="790"/>
        <v/>
      </c>
      <c r="BP192" s="259" t="str">
        <f t="shared" si="790"/>
        <v/>
      </c>
      <c r="BQ192" s="259" t="str">
        <f t="shared" si="790"/>
        <v/>
      </c>
      <c r="BR192" s="259" t="str">
        <f t="shared" si="790"/>
        <v/>
      </c>
      <c r="BS192" s="259" t="str">
        <f t="shared" si="790"/>
        <v/>
      </c>
      <c r="BT192" s="259" t="str">
        <f t="shared" si="790"/>
        <v/>
      </c>
      <c r="BU192" s="259" t="str">
        <f t="shared" si="790"/>
        <v/>
      </c>
      <c r="BV192" s="259" t="str">
        <f t="shared" si="790"/>
        <v/>
      </c>
      <c r="BW192" s="259" t="str">
        <f t="shared" si="790"/>
        <v/>
      </c>
      <c r="BX192" s="259" t="str">
        <f t="shared" ref="BX192:CE201" si="791">IF($AT192="","",IF(AND(BX$11-LOOKUP(BX$8,$AA$8:$AL$8,$AA192:$AL192)&gt;=0,BX$11-LOOKUP(BX$8,$AA$8:$AL$8,$AA192:$AL192)&lt;LOOKUP(BX$8+1,$AA$8:$AL$8,$AA192:$AL192)),BX$11,""))</f>
        <v/>
      </c>
      <c r="BY192" s="259" t="str">
        <f t="shared" si="791"/>
        <v/>
      </c>
      <c r="BZ192" s="259" t="str">
        <f t="shared" si="791"/>
        <v/>
      </c>
      <c r="CA192" s="259" t="str">
        <f t="shared" si="791"/>
        <v/>
      </c>
      <c r="CB192" s="259" t="str">
        <f t="shared" si="791"/>
        <v/>
      </c>
      <c r="CC192" s="259" t="str">
        <f t="shared" si="791"/>
        <v/>
      </c>
      <c r="CD192" s="259" t="str">
        <f t="shared" si="791"/>
        <v/>
      </c>
      <c r="CE192" s="259" t="str">
        <f t="shared" si="791"/>
        <v/>
      </c>
      <c r="CF192" s="260" t="str">
        <f t="shared" si="657"/>
        <v/>
      </c>
      <c r="CG192" s="261" t="str">
        <f t="shared" ref="CG192:CP201" si="792">IF($AT192="","",IF(AND(CG$11-LOOKUP(CG$8,$AA$8:$AL$8,$AA192:$AL192)&gt;=0,CG$11-LOOKUP(CG$8,$AA$8:$AL$8,$AA192:$AL192)&lt;LOOKUP(CG$8+1,$AA$8:$AL$8,$AA192:$AL192)),CG$11,""))</f>
        <v/>
      </c>
      <c r="CH192" s="261" t="str">
        <f t="shared" si="792"/>
        <v/>
      </c>
      <c r="CI192" s="261" t="str">
        <f t="shared" si="792"/>
        <v/>
      </c>
      <c r="CJ192" s="261" t="str">
        <f t="shared" si="792"/>
        <v/>
      </c>
      <c r="CK192" s="261" t="str">
        <f t="shared" si="792"/>
        <v/>
      </c>
      <c r="CL192" s="261" t="str">
        <f t="shared" si="792"/>
        <v/>
      </c>
      <c r="CM192" s="261" t="str">
        <f t="shared" si="792"/>
        <v/>
      </c>
      <c r="CN192" s="261" t="str">
        <f t="shared" si="792"/>
        <v/>
      </c>
      <c r="CO192" s="261" t="str">
        <f t="shared" si="792"/>
        <v/>
      </c>
      <c r="CP192" s="261" t="str">
        <f t="shared" si="792"/>
        <v/>
      </c>
      <c r="CQ192" s="261" t="str">
        <f t="shared" ref="CQ192:CX201" si="793">IF($AT192="","",IF(AND(CQ$11-LOOKUP(CQ$8,$AA$8:$AL$8,$AA192:$AL192)&gt;=0,CQ$11-LOOKUP(CQ$8,$AA$8:$AL$8,$AA192:$AL192)&lt;LOOKUP(CQ$8+1,$AA$8:$AL$8,$AA192:$AL192)),CQ$11,""))</f>
        <v/>
      </c>
      <c r="CR192" s="261" t="str">
        <f t="shared" si="793"/>
        <v/>
      </c>
      <c r="CS192" s="261" t="str">
        <f t="shared" si="793"/>
        <v/>
      </c>
      <c r="CT192" s="261" t="str">
        <f t="shared" si="793"/>
        <v/>
      </c>
      <c r="CU192" s="261" t="str">
        <f t="shared" si="793"/>
        <v/>
      </c>
      <c r="CV192" s="261" t="str">
        <f t="shared" si="793"/>
        <v/>
      </c>
      <c r="CW192" s="261" t="str">
        <f t="shared" si="793"/>
        <v/>
      </c>
      <c r="CX192" s="261" t="str">
        <f t="shared" si="793"/>
        <v/>
      </c>
      <c r="CY192" s="262" t="str">
        <f t="shared" si="658"/>
        <v/>
      </c>
      <c r="CZ192" s="263" t="str">
        <f t="shared" ref="CZ192:DI201" si="794">IF($AT192="","",IF(AND(CZ$11-LOOKUP(CZ$8,$AA$8:$AL$8,$AA192:$AL192)&gt;=0,CZ$11-LOOKUP(CZ$8,$AA$8:$AL$8,$AA192:$AL192)&lt;LOOKUP(CZ$8+1,$AA$8:$AL$8,$AA192:$AL192)),CZ$11,""))</f>
        <v/>
      </c>
      <c r="DA192" s="263" t="str">
        <f t="shared" si="794"/>
        <v/>
      </c>
      <c r="DB192" s="263" t="str">
        <f t="shared" si="794"/>
        <v/>
      </c>
      <c r="DC192" s="263" t="str">
        <f t="shared" si="794"/>
        <v/>
      </c>
      <c r="DD192" s="263" t="str">
        <f t="shared" si="794"/>
        <v/>
      </c>
      <c r="DE192" s="263" t="str">
        <f t="shared" si="794"/>
        <v/>
      </c>
      <c r="DF192" s="263" t="str">
        <f t="shared" si="794"/>
        <v/>
      </c>
      <c r="DG192" s="263" t="str">
        <f t="shared" si="794"/>
        <v/>
      </c>
      <c r="DH192" s="263" t="str">
        <f t="shared" si="794"/>
        <v/>
      </c>
      <c r="DI192" s="263" t="str">
        <f t="shared" si="794"/>
        <v/>
      </c>
      <c r="DJ192" s="263" t="str">
        <f t="shared" ref="DJ192:DQ201" si="795">IF($AT192="","",IF(AND(DJ$11-LOOKUP(DJ$8,$AA$8:$AL$8,$AA192:$AL192)&gt;=0,DJ$11-LOOKUP(DJ$8,$AA$8:$AL$8,$AA192:$AL192)&lt;LOOKUP(DJ$8+1,$AA$8:$AL$8,$AA192:$AL192)),DJ$11,""))</f>
        <v/>
      </c>
      <c r="DK192" s="263" t="str">
        <f t="shared" si="795"/>
        <v/>
      </c>
      <c r="DL192" s="263" t="str">
        <f t="shared" si="795"/>
        <v/>
      </c>
      <c r="DM192" s="263" t="str">
        <f t="shared" si="795"/>
        <v/>
      </c>
      <c r="DN192" s="263" t="str">
        <f t="shared" si="795"/>
        <v/>
      </c>
      <c r="DO192" s="263" t="str">
        <f t="shared" si="795"/>
        <v/>
      </c>
      <c r="DP192" s="263" t="str">
        <f t="shared" si="795"/>
        <v/>
      </c>
      <c r="DQ192" s="263" t="str">
        <f t="shared" si="795"/>
        <v/>
      </c>
      <c r="DR192" s="264"/>
      <c r="DS192" s="257" t="str">
        <f t="shared" si="718"/>
        <v/>
      </c>
      <c r="DT192" s="257" t="str">
        <f t="shared" si="718"/>
        <v/>
      </c>
      <c r="DU192" s="257" t="str">
        <f t="shared" si="718"/>
        <v/>
      </c>
      <c r="DV192" s="257" t="str">
        <f t="shared" si="718"/>
        <v/>
      </c>
      <c r="DW192" s="257" t="str">
        <f t="shared" si="718"/>
        <v/>
      </c>
      <c r="DX192" s="257" t="str">
        <f t="shared" si="718"/>
        <v/>
      </c>
      <c r="DY192" s="257" t="str">
        <f t="shared" si="718"/>
        <v/>
      </c>
      <c r="DZ192" s="257" t="str">
        <f t="shared" si="718"/>
        <v/>
      </c>
      <c r="EA192" s="257" t="str">
        <f t="shared" si="752"/>
        <v/>
      </c>
      <c r="EB192" s="257" t="str">
        <f t="shared" si="752"/>
        <v/>
      </c>
      <c r="EC192" s="257" t="str">
        <f t="shared" si="752"/>
        <v/>
      </c>
      <c r="ED192" s="257" t="str">
        <f t="shared" si="752"/>
        <v/>
      </c>
      <c r="EE192" s="257" t="str">
        <f t="shared" si="752"/>
        <v/>
      </c>
      <c r="EF192" s="257" t="str">
        <f t="shared" si="752"/>
        <v/>
      </c>
      <c r="EG192" s="257" t="str">
        <f t="shared" si="752"/>
        <v/>
      </c>
      <c r="EH192" s="257" t="str">
        <f t="shared" si="752"/>
        <v/>
      </c>
      <c r="EI192" s="257" t="str">
        <f t="shared" si="752"/>
        <v/>
      </c>
      <c r="EJ192" s="257" t="str">
        <f t="shared" si="752"/>
        <v/>
      </c>
      <c r="EK192" s="259" t="str">
        <f t="shared" si="733"/>
        <v/>
      </c>
      <c r="EL192" s="259" t="str">
        <f t="shared" si="733"/>
        <v/>
      </c>
      <c r="EM192" s="259" t="str">
        <f t="shared" si="690"/>
        <v/>
      </c>
      <c r="EN192" s="259" t="str">
        <f t="shared" si="690"/>
        <v/>
      </c>
      <c r="EO192" s="259" t="str">
        <f t="shared" si="690"/>
        <v/>
      </c>
      <c r="EP192" s="259" t="str">
        <f t="shared" si="690"/>
        <v/>
      </c>
      <c r="EQ192" s="259" t="str">
        <f t="shared" si="690"/>
        <v/>
      </c>
      <c r="ER192" s="259" t="str">
        <f t="shared" si="690"/>
        <v/>
      </c>
      <c r="ES192" s="259" t="str">
        <f t="shared" si="753"/>
        <v/>
      </c>
      <c r="ET192" s="259" t="str">
        <f t="shared" si="744"/>
        <v/>
      </c>
      <c r="EU192" s="259" t="str">
        <f t="shared" si="744"/>
        <v/>
      </c>
      <c r="EV192" s="259" t="str">
        <f t="shared" si="744"/>
        <v/>
      </c>
      <c r="EW192" s="259" t="str">
        <f t="shared" si="744"/>
        <v/>
      </c>
      <c r="EX192" s="259" t="str">
        <f t="shared" si="744"/>
        <v/>
      </c>
      <c r="EY192" s="259" t="str">
        <f t="shared" si="744"/>
        <v/>
      </c>
      <c r="EZ192" s="259" t="str">
        <f t="shared" si="744"/>
        <v/>
      </c>
      <c r="FA192" s="259" t="str">
        <f t="shared" si="744"/>
        <v/>
      </c>
      <c r="FB192" s="259" t="str">
        <f t="shared" si="744"/>
        <v/>
      </c>
      <c r="FC192" s="261" t="str">
        <f t="shared" si="701"/>
        <v/>
      </c>
      <c r="FD192" s="261" t="str">
        <f t="shared" si="701"/>
        <v/>
      </c>
      <c r="FE192" s="261" t="str">
        <f t="shared" si="701"/>
        <v/>
      </c>
      <c r="FF192" s="261" t="str">
        <f t="shared" si="701"/>
        <v/>
      </c>
      <c r="FG192" s="261" t="str">
        <f t="shared" si="701"/>
        <v/>
      </c>
      <c r="FH192" s="261" t="str">
        <f t="shared" si="701"/>
        <v/>
      </c>
      <c r="FI192" s="261" t="str">
        <f t="shared" si="701"/>
        <v/>
      </c>
      <c r="FJ192" s="261" t="str">
        <f t="shared" si="701"/>
        <v/>
      </c>
      <c r="FK192" s="261" t="str">
        <f t="shared" si="702"/>
        <v/>
      </c>
      <c r="FL192" s="261" t="str">
        <f t="shared" si="787"/>
        <v/>
      </c>
      <c r="FM192" s="261" t="str">
        <f t="shared" si="787"/>
        <v/>
      </c>
      <c r="FN192" s="261" t="str">
        <f t="shared" si="787"/>
        <v/>
      </c>
      <c r="FO192" s="261" t="str">
        <f t="shared" si="787"/>
        <v/>
      </c>
      <c r="FP192" s="261" t="str">
        <f t="shared" si="787"/>
        <v/>
      </c>
      <c r="FQ192" s="261" t="str">
        <f t="shared" si="787"/>
        <v/>
      </c>
      <c r="FR192" s="261" t="str">
        <f t="shared" si="787"/>
        <v/>
      </c>
      <c r="FS192" s="261" t="str">
        <f t="shared" si="787"/>
        <v/>
      </c>
      <c r="FT192" s="261" t="str">
        <f t="shared" si="787"/>
        <v/>
      </c>
      <c r="FU192" s="263" t="str">
        <f t="shared" si="787"/>
        <v/>
      </c>
      <c r="FV192" s="263" t="str">
        <f t="shared" si="787"/>
        <v/>
      </c>
      <c r="FW192" s="263" t="str">
        <f t="shared" si="787"/>
        <v/>
      </c>
      <c r="FX192" s="263" t="str">
        <f t="shared" si="787"/>
        <v/>
      </c>
      <c r="FY192" s="263" t="str">
        <f t="shared" si="787"/>
        <v/>
      </c>
      <c r="FZ192" s="263" t="str">
        <f t="shared" si="735"/>
        <v/>
      </c>
      <c r="GA192" s="263" t="str">
        <f t="shared" si="735"/>
        <v/>
      </c>
      <c r="GB192" s="263" t="str">
        <f t="shared" si="735"/>
        <v/>
      </c>
      <c r="GC192" s="263" t="str">
        <f t="shared" si="735"/>
        <v/>
      </c>
      <c r="GD192" s="263" t="str">
        <f t="shared" si="745"/>
        <v/>
      </c>
      <c r="GE192" s="263" t="str">
        <f t="shared" si="745"/>
        <v/>
      </c>
      <c r="GF192" s="263" t="str">
        <f t="shared" si="745"/>
        <v/>
      </c>
      <c r="GG192" s="263" t="str">
        <f t="shared" si="745"/>
        <v/>
      </c>
      <c r="GH192" s="263" t="str">
        <f t="shared" si="745"/>
        <v/>
      </c>
      <c r="GI192" s="263" t="str">
        <f t="shared" si="745"/>
        <v/>
      </c>
      <c r="GJ192" s="263" t="str">
        <f t="shared" si="745"/>
        <v/>
      </c>
      <c r="GK192" s="263" t="str">
        <f t="shared" si="745"/>
        <v/>
      </c>
      <c r="GL192" s="263" t="str">
        <f t="shared" si="745"/>
        <v/>
      </c>
      <c r="GM192" s="265" t="str">
        <f t="shared" si="697"/>
        <v/>
      </c>
      <c r="GN192" s="265" t="str">
        <f t="shared" si="697"/>
        <v/>
      </c>
      <c r="GO192" s="265" t="str">
        <f t="shared" si="697"/>
        <v/>
      </c>
      <c r="GP192" s="265" t="str">
        <f t="shared" si="697"/>
        <v/>
      </c>
      <c r="GQ192" s="265" t="str">
        <f t="shared" si="697"/>
        <v/>
      </c>
      <c r="GR192" s="265" t="str">
        <f t="shared" si="697"/>
        <v/>
      </c>
      <c r="GS192" s="265" t="str">
        <f t="shared" si="734"/>
        <v/>
      </c>
      <c r="GT192" s="265" t="str">
        <f t="shared" si="734"/>
        <v/>
      </c>
      <c r="GU192" s="265" t="str">
        <f t="shared" si="734"/>
        <v/>
      </c>
      <c r="GV192" s="265" t="str">
        <f t="shared" si="746"/>
        <v/>
      </c>
      <c r="GW192" s="265" t="str">
        <f t="shared" si="746"/>
        <v/>
      </c>
      <c r="GX192" s="265" t="str">
        <f t="shared" si="746"/>
        <v/>
      </c>
      <c r="GY192" s="265" t="str">
        <f t="shared" si="746"/>
        <v/>
      </c>
      <c r="GZ192" s="265" t="str">
        <f t="shared" si="746"/>
        <v/>
      </c>
      <c r="HA192" s="265" t="str">
        <f t="shared" si="746"/>
        <v/>
      </c>
      <c r="HB192" s="265" t="str">
        <f t="shared" si="746"/>
        <v/>
      </c>
      <c r="HC192" s="265" t="str">
        <f t="shared" si="746"/>
        <v/>
      </c>
      <c r="HD192" s="265" t="str">
        <f t="shared" si="746"/>
        <v/>
      </c>
      <c r="HF192" s="265">
        <f t="shared" si="715"/>
        <v>181</v>
      </c>
      <c r="HG192" s="267" t="str">
        <f t="shared" ref="HG192:HP201" si="796">IF($B192="","",IF($AR192=HG$11,$A192,""))</f>
        <v/>
      </c>
      <c r="HH192" s="267" t="str">
        <f t="shared" si="796"/>
        <v/>
      </c>
      <c r="HI192" s="267" t="str">
        <f t="shared" si="796"/>
        <v/>
      </c>
      <c r="HJ192" s="267" t="str">
        <f t="shared" si="796"/>
        <v/>
      </c>
      <c r="HK192" s="267" t="str">
        <f t="shared" si="796"/>
        <v/>
      </c>
      <c r="HL192" s="267" t="str">
        <f t="shared" si="796"/>
        <v/>
      </c>
      <c r="HM192" s="267" t="str">
        <f t="shared" si="796"/>
        <v/>
      </c>
      <c r="HN192" s="267" t="str">
        <f t="shared" si="796"/>
        <v/>
      </c>
      <c r="HO192" s="267" t="str">
        <f t="shared" si="796"/>
        <v/>
      </c>
      <c r="HP192" s="267" t="str">
        <f t="shared" si="796"/>
        <v/>
      </c>
      <c r="HQ192" s="267" t="str">
        <f t="shared" ref="HQ192:HZ201" si="797">IF($B192="","",IF($AR192=HQ$11,$A192,""))</f>
        <v/>
      </c>
      <c r="HR192" s="267" t="str">
        <f t="shared" si="797"/>
        <v/>
      </c>
      <c r="HS192" s="267" t="str">
        <f t="shared" si="797"/>
        <v/>
      </c>
      <c r="HT192" s="267" t="str">
        <f t="shared" si="797"/>
        <v/>
      </c>
      <c r="HU192" s="267" t="str">
        <f t="shared" si="797"/>
        <v/>
      </c>
      <c r="HV192" s="267" t="str">
        <f t="shared" si="797"/>
        <v/>
      </c>
      <c r="HW192" s="267" t="str">
        <f t="shared" si="797"/>
        <v/>
      </c>
      <c r="HX192" s="267" t="str">
        <f t="shared" si="797"/>
        <v/>
      </c>
      <c r="HY192" s="267" t="str">
        <f t="shared" si="797"/>
        <v/>
      </c>
      <c r="HZ192" s="267" t="str">
        <f t="shared" si="797"/>
        <v/>
      </c>
      <c r="IA192" s="264"/>
      <c r="IB192" s="267" t="str">
        <f t="shared" si="754"/>
        <v/>
      </c>
      <c r="IC192" s="267" t="str">
        <f t="shared" si="755"/>
        <v/>
      </c>
      <c r="ID192" s="267" t="str">
        <f t="shared" si="756"/>
        <v/>
      </c>
      <c r="IE192" s="267" t="str">
        <f t="shared" si="757"/>
        <v/>
      </c>
      <c r="IF192" s="267" t="str">
        <f t="shared" si="758"/>
        <v/>
      </c>
      <c r="IG192" s="267" t="str">
        <f t="shared" si="759"/>
        <v/>
      </c>
      <c r="IH192" s="267" t="str">
        <f t="shared" si="760"/>
        <v/>
      </c>
      <c r="II192" s="267" t="str">
        <f t="shared" si="761"/>
        <v/>
      </c>
      <c r="IJ192" s="267" t="str">
        <f t="shared" si="762"/>
        <v/>
      </c>
      <c r="IK192" s="267" t="str">
        <f t="shared" si="763"/>
        <v/>
      </c>
      <c r="IL192" s="267" t="str">
        <f t="shared" si="764"/>
        <v/>
      </c>
      <c r="IM192" s="267" t="str">
        <f t="shared" si="765"/>
        <v/>
      </c>
      <c r="IN192" s="267" t="str">
        <f t="shared" si="766"/>
        <v/>
      </c>
      <c r="IO192" s="267" t="str">
        <f t="shared" si="767"/>
        <v/>
      </c>
      <c r="IP192" s="267" t="str">
        <f t="shared" si="768"/>
        <v/>
      </c>
      <c r="IQ192" s="267" t="str">
        <f t="shared" si="769"/>
        <v/>
      </c>
      <c r="IR192" s="267" t="str">
        <f t="shared" si="770"/>
        <v/>
      </c>
      <c r="IS192" s="267" t="str">
        <f t="shared" si="771"/>
        <v/>
      </c>
      <c r="IT192" s="267" t="str">
        <f t="shared" si="772"/>
        <v/>
      </c>
      <c r="IU192" s="267" t="str">
        <f t="shared" si="773"/>
        <v/>
      </c>
      <c r="IV192" s="264"/>
      <c r="IW192" s="268">
        <v>110</v>
      </c>
      <c r="IX192" s="265" t="str">
        <f t="shared" si="751"/>
        <v/>
      </c>
      <c r="IY192" s="265" t="str">
        <f t="shared" si="749"/>
        <v/>
      </c>
      <c r="IZ192" s="265" t="str">
        <f t="shared" si="749"/>
        <v/>
      </c>
      <c r="JA192" s="265" t="str">
        <f t="shared" si="749"/>
        <v/>
      </c>
      <c r="JB192" s="265" t="str">
        <f t="shared" si="749"/>
        <v/>
      </c>
      <c r="JC192" s="265" t="str">
        <f t="shared" si="749"/>
        <v/>
      </c>
      <c r="JD192" s="265" t="str">
        <f t="shared" si="749"/>
        <v/>
      </c>
      <c r="JE192" s="265" t="str">
        <f t="shared" si="750"/>
        <v/>
      </c>
      <c r="JF192" s="265" t="str">
        <f t="shared" si="750"/>
        <v/>
      </c>
      <c r="JG192" s="265" t="str">
        <f t="shared" si="750"/>
        <v/>
      </c>
      <c r="JH192" s="265" t="str">
        <f t="shared" si="750"/>
        <v/>
      </c>
      <c r="JI192" s="265" t="str">
        <f t="shared" si="750"/>
        <v/>
      </c>
      <c r="JJ192" s="265" t="str">
        <f t="shared" si="750"/>
        <v/>
      </c>
      <c r="JK192" s="265" t="str">
        <f t="shared" si="750"/>
        <v/>
      </c>
      <c r="JL192" s="265" t="str">
        <f t="shared" si="750"/>
        <v/>
      </c>
      <c r="JM192" s="265" t="str">
        <f t="shared" si="750"/>
        <v/>
      </c>
      <c r="JN192" s="265" t="str">
        <f t="shared" si="750"/>
        <v/>
      </c>
      <c r="JO192" s="265" t="str">
        <f t="shared" si="750"/>
        <v/>
      </c>
      <c r="JP192" s="265" t="str">
        <f t="shared" si="750"/>
        <v/>
      </c>
      <c r="JQ192" s="265" t="str">
        <f t="shared" si="750"/>
        <v/>
      </c>
      <c r="JS192" s="265" t="str">
        <f>IF(IX192="","",SUM(IX$12:IX192)-IX192+1)</f>
        <v/>
      </c>
      <c r="JT192" s="265" t="str">
        <f>IF(IY192="","",SUM(IY$12:IY192)-IY192+1)</f>
        <v/>
      </c>
      <c r="JU192" s="265" t="str">
        <f>IF(IZ192="","",SUM(IZ$12:IZ192)-IZ192+1)</f>
        <v/>
      </c>
      <c r="JV192" s="265" t="str">
        <f>IF(JA192="","",SUM(JA$12:JA192)-JA192+1)</f>
        <v/>
      </c>
      <c r="JW192" s="265" t="str">
        <f>IF(JB192="","",SUM(JB$12:JB192)-JB192+1)</f>
        <v/>
      </c>
      <c r="JX192" s="265" t="str">
        <f>IF(JC192="","",SUM(JC$12:JC192)-JC192+1)</f>
        <v/>
      </c>
      <c r="JY192" s="265" t="str">
        <f>IF(JD192="","",SUM(JD$12:JD192)-JD192+1)</f>
        <v/>
      </c>
      <c r="JZ192" s="265" t="str">
        <f>IF(JE192="","",SUM(JE$12:JE192)-JE192+1)</f>
        <v/>
      </c>
      <c r="KA192" s="265" t="str">
        <f>IF(JF192="","",SUM(JF$12:JF192)-JF192+1)</f>
        <v/>
      </c>
      <c r="KB192" s="265" t="str">
        <f>IF(JG192="","",SUM(JG$12:JG192)-JG192+1)</f>
        <v/>
      </c>
      <c r="KC192" s="265" t="str">
        <f>IF(JH192="","",SUM(JH$12:JH192)-JH192+1)</f>
        <v/>
      </c>
      <c r="KD192" s="265" t="str">
        <f>IF(JI192="","",SUM(JI$12:JI192)-JI192+1)</f>
        <v/>
      </c>
      <c r="KE192" s="265" t="str">
        <f>IF(JJ192="","",SUM(JJ$12:JJ192)-JJ192+1)</f>
        <v/>
      </c>
      <c r="KF192" s="265" t="str">
        <f>IF(JK192="","",SUM(JK$12:JK192)-JK192+1)</f>
        <v/>
      </c>
      <c r="KG192" s="265" t="str">
        <f>IF(JL192="","",SUM(JL$12:JL192)-JL192+1)</f>
        <v/>
      </c>
      <c r="KH192" s="265" t="str">
        <f>IF(JM192="","",SUM(JM$12:JM192)-JM192+1)</f>
        <v/>
      </c>
      <c r="KI192" s="265" t="str">
        <f>IF(JN192="","",SUM(JN$12:JN192)-JN192+1)</f>
        <v/>
      </c>
      <c r="KJ192" s="265" t="str">
        <f>IF(JO192="","",SUM(JO$12:JO192)-JO192+1)</f>
        <v/>
      </c>
      <c r="KK192" s="265" t="str">
        <f>IF(JP192="","",SUM(JP$12:JP192)-JP192+1)</f>
        <v/>
      </c>
      <c r="KL192" s="265" t="str">
        <f>IF(JQ192="","",SUM(JQ$12:JQ192)-JQ192+1)</f>
        <v/>
      </c>
      <c r="KN192" s="265"/>
      <c r="KO192" s="265"/>
      <c r="KP192" s="265"/>
      <c r="KQ192" s="265"/>
      <c r="KR192" s="265"/>
      <c r="KS192" s="265"/>
      <c r="KT192" s="265"/>
      <c r="KU192" s="265" t="str">
        <f t="shared" si="774"/>
        <v/>
      </c>
      <c r="KV192" s="265" t="str">
        <f t="shared" si="775"/>
        <v/>
      </c>
      <c r="KW192" s="265" t="str">
        <f t="shared" si="776"/>
        <v/>
      </c>
      <c r="KX192" s="265" t="str">
        <f t="shared" si="777"/>
        <v/>
      </c>
      <c r="KY192" s="265" t="str">
        <f t="shared" si="778"/>
        <v/>
      </c>
      <c r="KZ192" s="265" t="str">
        <f t="shared" si="779"/>
        <v/>
      </c>
      <c r="LA192" s="265" t="str">
        <f t="shared" si="780"/>
        <v/>
      </c>
      <c r="LB192" s="265" t="str">
        <f t="shared" si="781"/>
        <v/>
      </c>
      <c r="LC192" s="265" t="str">
        <f t="shared" si="782"/>
        <v/>
      </c>
      <c r="LD192" s="265" t="str">
        <f t="shared" si="783"/>
        <v/>
      </c>
      <c r="LE192" s="265" t="str">
        <f t="shared" si="784"/>
        <v/>
      </c>
      <c r="LF192" s="265" t="str">
        <f t="shared" si="785"/>
        <v/>
      </c>
      <c r="LG192" s="265" t="str">
        <f t="shared" si="786"/>
        <v/>
      </c>
    </row>
    <row r="193" spans="1:319" s="266" customFormat="1" x14ac:dyDescent="0.25">
      <c r="A193" s="248">
        <f t="shared" si="662"/>
        <v>182</v>
      </c>
      <c r="B193" s="176"/>
      <c r="C193" s="45"/>
      <c r="D193" s="45"/>
      <c r="E193" s="169"/>
      <c r="F193" s="46"/>
      <c r="G193" s="172"/>
      <c r="H193" s="54"/>
      <c r="I193" s="54"/>
      <c r="J193" s="54"/>
      <c r="K193" s="54"/>
      <c r="L193" s="248"/>
      <c r="M193" s="248"/>
      <c r="N193" s="44"/>
      <c r="O193" s="44"/>
      <c r="P193" s="43"/>
      <c r="Q193" s="43"/>
      <c r="R193" s="43"/>
      <c r="S193" s="43" t="str">
        <f t="shared" si="717"/>
        <v/>
      </c>
      <c r="T193" s="54"/>
      <c r="U193" s="54"/>
      <c r="V193" s="54"/>
      <c r="W193" s="343" t="str">
        <f t="shared" si="729"/>
        <v/>
      </c>
      <c r="X193" s="344" t="str">
        <f t="shared" si="730"/>
        <v/>
      </c>
      <c r="Y193" s="45"/>
      <c r="Z193" s="45"/>
      <c r="AA193" s="54"/>
      <c r="AB193" s="54"/>
      <c r="AC193" s="54"/>
      <c r="AD193" s="44"/>
      <c r="AE193" s="44"/>
      <c r="AF193" s="44"/>
      <c r="AG193" s="45"/>
      <c r="AH193" s="45"/>
      <c r="AI193" s="45"/>
      <c r="AJ193" s="46"/>
      <c r="AK193" s="46"/>
      <c r="AL193" s="46"/>
      <c r="AN193" s="307" t="str">
        <f t="shared" si="652"/>
        <v/>
      </c>
      <c r="AO193" s="256" t="str">
        <f t="shared" si="653"/>
        <v/>
      </c>
      <c r="AP193" s="45" t="str">
        <f t="shared" si="660"/>
        <v/>
      </c>
      <c r="AQ193" s="308" t="str">
        <f t="shared" si="663"/>
        <v/>
      </c>
      <c r="AR193" s="43" t="str">
        <f t="shared" si="654"/>
        <v/>
      </c>
      <c r="AS193" s="255"/>
      <c r="AT193" s="256" t="str">
        <f t="shared" si="655"/>
        <v/>
      </c>
      <c r="AU193" s="257" t="str">
        <f t="shared" si="788"/>
        <v/>
      </c>
      <c r="AV193" s="257" t="str">
        <f t="shared" si="788"/>
        <v/>
      </c>
      <c r="AW193" s="257" t="str">
        <f t="shared" si="788"/>
        <v/>
      </c>
      <c r="AX193" s="257" t="str">
        <f t="shared" si="788"/>
        <v/>
      </c>
      <c r="AY193" s="257" t="str">
        <f t="shared" si="788"/>
        <v/>
      </c>
      <c r="AZ193" s="257" t="str">
        <f t="shared" si="788"/>
        <v/>
      </c>
      <c r="BA193" s="257" t="str">
        <f t="shared" si="788"/>
        <v/>
      </c>
      <c r="BB193" s="257" t="str">
        <f t="shared" si="788"/>
        <v/>
      </c>
      <c r="BC193" s="257" t="str">
        <f t="shared" si="788"/>
        <v/>
      </c>
      <c r="BD193" s="257" t="str">
        <f t="shared" si="788"/>
        <v/>
      </c>
      <c r="BE193" s="257" t="str">
        <f t="shared" si="789"/>
        <v/>
      </c>
      <c r="BF193" s="257" t="str">
        <f t="shared" si="789"/>
        <v/>
      </c>
      <c r="BG193" s="257" t="str">
        <f t="shared" si="789"/>
        <v/>
      </c>
      <c r="BH193" s="257" t="str">
        <f t="shared" si="789"/>
        <v/>
      </c>
      <c r="BI193" s="257" t="str">
        <f t="shared" si="789"/>
        <v/>
      </c>
      <c r="BJ193" s="257" t="str">
        <f t="shared" si="789"/>
        <v/>
      </c>
      <c r="BK193" s="257" t="str">
        <f t="shared" si="789"/>
        <v/>
      </c>
      <c r="BL193" s="257" t="str">
        <f t="shared" si="789"/>
        <v/>
      </c>
      <c r="BM193" s="258" t="str">
        <f t="shared" si="656"/>
        <v/>
      </c>
      <c r="BN193" s="259" t="str">
        <f t="shared" si="790"/>
        <v/>
      </c>
      <c r="BO193" s="259" t="str">
        <f t="shared" si="790"/>
        <v/>
      </c>
      <c r="BP193" s="259" t="str">
        <f t="shared" si="790"/>
        <v/>
      </c>
      <c r="BQ193" s="259" t="str">
        <f t="shared" si="790"/>
        <v/>
      </c>
      <c r="BR193" s="259" t="str">
        <f t="shared" si="790"/>
        <v/>
      </c>
      <c r="BS193" s="259" t="str">
        <f t="shared" si="790"/>
        <v/>
      </c>
      <c r="BT193" s="259" t="str">
        <f t="shared" si="790"/>
        <v/>
      </c>
      <c r="BU193" s="259" t="str">
        <f t="shared" si="790"/>
        <v/>
      </c>
      <c r="BV193" s="259" t="str">
        <f t="shared" si="790"/>
        <v/>
      </c>
      <c r="BW193" s="259" t="str">
        <f t="shared" si="790"/>
        <v/>
      </c>
      <c r="BX193" s="259" t="str">
        <f t="shared" si="791"/>
        <v/>
      </c>
      <c r="BY193" s="259" t="str">
        <f t="shared" si="791"/>
        <v/>
      </c>
      <c r="BZ193" s="259" t="str">
        <f t="shared" si="791"/>
        <v/>
      </c>
      <c r="CA193" s="259" t="str">
        <f t="shared" si="791"/>
        <v/>
      </c>
      <c r="CB193" s="259" t="str">
        <f t="shared" si="791"/>
        <v/>
      </c>
      <c r="CC193" s="259" t="str">
        <f t="shared" si="791"/>
        <v/>
      </c>
      <c r="CD193" s="259" t="str">
        <f t="shared" si="791"/>
        <v/>
      </c>
      <c r="CE193" s="259" t="str">
        <f t="shared" si="791"/>
        <v/>
      </c>
      <c r="CF193" s="260" t="str">
        <f t="shared" si="657"/>
        <v/>
      </c>
      <c r="CG193" s="261" t="str">
        <f t="shared" si="792"/>
        <v/>
      </c>
      <c r="CH193" s="261" t="str">
        <f t="shared" si="792"/>
        <v/>
      </c>
      <c r="CI193" s="261" t="str">
        <f t="shared" si="792"/>
        <v/>
      </c>
      <c r="CJ193" s="261" t="str">
        <f t="shared" si="792"/>
        <v/>
      </c>
      <c r="CK193" s="261" t="str">
        <f t="shared" si="792"/>
        <v/>
      </c>
      <c r="CL193" s="261" t="str">
        <f t="shared" si="792"/>
        <v/>
      </c>
      <c r="CM193" s="261" t="str">
        <f t="shared" si="792"/>
        <v/>
      </c>
      <c r="CN193" s="261" t="str">
        <f t="shared" si="792"/>
        <v/>
      </c>
      <c r="CO193" s="261" t="str">
        <f t="shared" si="792"/>
        <v/>
      </c>
      <c r="CP193" s="261" t="str">
        <f t="shared" si="792"/>
        <v/>
      </c>
      <c r="CQ193" s="261" t="str">
        <f t="shared" si="793"/>
        <v/>
      </c>
      <c r="CR193" s="261" t="str">
        <f t="shared" si="793"/>
        <v/>
      </c>
      <c r="CS193" s="261" t="str">
        <f t="shared" si="793"/>
        <v/>
      </c>
      <c r="CT193" s="261" t="str">
        <f t="shared" si="793"/>
        <v/>
      </c>
      <c r="CU193" s="261" t="str">
        <f t="shared" si="793"/>
        <v/>
      </c>
      <c r="CV193" s="261" t="str">
        <f t="shared" si="793"/>
        <v/>
      </c>
      <c r="CW193" s="261" t="str">
        <f t="shared" si="793"/>
        <v/>
      </c>
      <c r="CX193" s="261" t="str">
        <f t="shared" si="793"/>
        <v/>
      </c>
      <c r="CY193" s="262" t="str">
        <f t="shared" si="658"/>
        <v/>
      </c>
      <c r="CZ193" s="263" t="str">
        <f t="shared" si="794"/>
        <v/>
      </c>
      <c r="DA193" s="263" t="str">
        <f t="shared" si="794"/>
        <v/>
      </c>
      <c r="DB193" s="263" t="str">
        <f t="shared" si="794"/>
        <v/>
      </c>
      <c r="DC193" s="263" t="str">
        <f t="shared" si="794"/>
        <v/>
      </c>
      <c r="DD193" s="263" t="str">
        <f t="shared" si="794"/>
        <v/>
      </c>
      <c r="DE193" s="263" t="str">
        <f t="shared" si="794"/>
        <v/>
      </c>
      <c r="DF193" s="263" t="str">
        <f t="shared" si="794"/>
        <v/>
      </c>
      <c r="DG193" s="263" t="str">
        <f t="shared" si="794"/>
        <v/>
      </c>
      <c r="DH193" s="263" t="str">
        <f t="shared" si="794"/>
        <v/>
      </c>
      <c r="DI193" s="263" t="str">
        <f t="shared" si="794"/>
        <v/>
      </c>
      <c r="DJ193" s="263" t="str">
        <f t="shared" si="795"/>
        <v/>
      </c>
      <c r="DK193" s="263" t="str">
        <f t="shared" si="795"/>
        <v/>
      </c>
      <c r="DL193" s="263" t="str">
        <f t="shared" si="795"/>
        <v/>
      </c>
      <c r="DM193" s="263" t="str">
        <f t="shared" si="795"/>
        <v/>
      </c>
      <c r="DN193" s="263" t="str">
        <f t="shared" si="795"/>
        <v/>
      </c>
      <c r="DO193" s="263" t="str">
        <f t="shared" si="795"/>
        <v/>
      </c>
      <c r="DP193" s="263" t="str">
        <f t="shared" si="795"/>
        <v/>
      </c>
      <c r="DQ193" s="263" t="str">
        <f t="shared" si="795"/>
        <v/>
      </c>
      <c r="DR193" s="264"/>
      <c r="DS193" s="257" t="str">
        <f t="shared" si="718"/>
        <v/>
      </c>
      <c r="DT193" s="257" t="str">
        <f t="shared" si="718"/>
        <v/>
      </c>
      <c r="DU193" s="257" t="str">
        <f t="shared" si="718"/>
        <v/>
      </c>
      <c r="DV193" s="257" t="str">
        <f t="shared" si="718"/>
        <v/>
      </c>
      <c r="DW193" s="257" t="str">
        <f t="shared" si="718"/>
        <v/>
      </c>
      <c r="DX193" s="257" t="str">
        <f t="shared" si="718"/>
        <v/>
      </c>
      <c r="DY193" s="257" t="str">
        <f t="shared" si="718"/>
        <v/>
      </c>
      <c r="DZ193" s="257" t="str">
        <f t="shared" si="718"/>
        <v/>
      </c>
      <c r="EA193" s="257" t="str">
        <f t="shared" si="752"/>
        <v/>
      </c>
      <c r="EB193" s="257" t="str">
        <f t="shared" si="752"/>
        <v/>
      </c>
      <c r="EC193" s="257" t="str">
        <f t="shared" si="752"/>
        <v/>
      </c>
      <c r="ED193" s="257" t="str">
        <f t="shared" si="752"/>
        <v/>
      </c>
      <c r="EE193" s="257" t="str">
        <f t="shared" si="752"/>
        <v/>
      </c>
      <c r="EF193" s="257" t="str">
        <f t="shared" si="752"/>
        <v/>
      </c>
      <c r="EG193" s="257" t="str">
        <f t="shared" si="752"/>
        <v/>
      </c>
      <c r="EH193" s="257" t="str">
        <f t="shared" si="752"/>
        <v/>
      </c>
      <c r="EI193" s="257" t="str">
        <f t="shared" si="752"/>
        <v/>
      </c>
      <c r="EJ193" s="257" t="str">
        <f t="shared" si="752"/>
        <v/>
      </c>
      <c r="EK193" s="259" t="str">
        <f t="shared" si="733"/>
        <v/>
      </c>
      <c r="EL193" s="259" t="str">
        <f t="shared" si="733"/>
        <v/>
      </c>
      <c r="EM193" s="259" t="str">
        <f t="shared" si="690"/>
        <v/>
      </c>
      <c r="EN193" s="259" t="str">
        <f t="shared" si="690"/>
        <v/>
      </c>
      <c r="EO193" s="259" t="str">
        <f t="shared" si="690"/>
        <v/>
      </c>
      <c r="EP193" s="259" t="str">
        <f t="shared" si="690"/>
        <v/>
      </c>
      <c r="EQ193" s="259" t="str">
        <f t="shared" si="690"/>
        <v/>
      </c>
      <c r="ER193" s="259" t="str">
        <f t="shared" si="690"/>
        <v/>
      </c>
      <c r="ES193" s="259" t="str">
        <f t="shared" si="753"/>
        <v/>
      </c>
      <c r="ET193" s="259" t="str">
        <f t="shared" si="744"/>
        <v/>
      </c>
      <c r="EU193" s="259" t="str">
        <f t="shared" si="744"/>
        <v/>
      </c>
      <c r="EV193" s="259" t="str">
        <f t="shared" si="744"/>
        <v/>
      </c>
      <c r="EW193" s="259" t="str">
        <f t="shared" si="744"/>
        <v/>
      </c>
      <c r="EX193" s="259" t="str">
        <f t="shared" si="744"/>
        <v/>
      </c>
      <c r="EY193" s="259" t="str">
        <f t="shared" si="744"/>
        <v/>
      </c>
      <c r="EZ193" s="259" t="str">
        <f t="shared" si="744"/>
        <v/>
      </c>
      <c r="FA193" s="259" t="str">
        <f t="shared" si="744"/>
        <v/>
      </c>
      <c r="FB193" s="259" t="str">
        <f t="shared" si="744"/>
        <v/>
      </c>
      <c r="FC193" s="261" t="str">
        <f t="shared" si="701"/>
        <v/>
      </c>
      <c r="FD193" s="261" t="str">
        <f t="shared" ref="FC193:FK221" si="798">CONCATENATE(IF(LOOKUP($DR$2-1,$AT$7:$DQ$7,$AT193:$DQ193)=FD$9,LOOKUP(FD$2,$AT$7:$DQ$7,$AT193:$DQ193),""),IF(LOOKUP($DR$3-1,$AT$7:$DQ$7,$AT193:$DQ193)=FD$9,LOOKUP(FD$3,$AT$7:$DQ$7,$AT193:$DQ193),""),IF(LOOKUP($DR$4-1,$AT$7:$DQ$7,$AT193:$DQ193)=FD$9,LOOKUP(FD$4,$AT$7:$DQ$7,$AT193:$DQ193),""),IF(LOOKUP($DR$5-1,$AT$7:$DQ$7,$AT193:$DQ193)=FD$9,LOOKUP(FD$5,$AT$7:$DQ$7,$AT193:$DQ193),""))</f>
        <v/>
      </c>
      <c r="FE193" s="261" t="str">
        <f t="shared" si="798"/>
        <v/>
      </c>
      <c r="FF193" s="261" t="str">
        <f t="shared" si="798"/>
        <v/>
      </c>
      <c r="FG193" s="261" t="str">
        <f t="shared" si="798"/>
        <v/>
      </c>
      <c r="FH193" s="261" t="str">
        <f t="shared" si="798"/>
        <v/>
      </c>
      <c r="FI193" s="261" t="str">
        <f t="shared" si="798"/>
        <v/>
      </c>
      <c r="FJ193" s="261" t="str">
        <f t="shared" si="798"/>
        <v/>
      </c>
      <c r="FK193" s="261" t="str">
        <f t="shared" si="702"/>
        <v/>
      </c>
      <c r="FL193" s="261" t="str">
        <f t="shared" si="787"/>
        <v/>
      </c>
      <c r="FM193" s="261" t="str">
        <f t="shared" si="787"/>
        <v/>
      </c>
      <c r="FN193" s="261" t="str">
        <f t="shared" si="787"/>
        <v/>
      </c>
      <c r="FO193" s="261" t="str">
        <f t="shared" si="787"/>
        <v/>
      </c>
      <c r="FP193" s="261" t="str">
        <f t="shared" si="787"/>
        <v/>
      </c>
      <c r="FQ193" s="261" t="str">
        <f t="shared" si="787"/>
        <v/>
      </c>
      <c r="FR193" s="261" t="str">
        <f t="shared" si="787"/>
        <v/>
      </c>
      <c r="FS193" s="261" t="str">
        <f t="shared" si="787"/>
        <v/>
      </c>
      <c r="FT193" s="261" t="str">
        <f t="shared" si="787"/>
        <v/>
      </c>
      <c r="FU193" s="263" t="str">
        <f t="shared" si="787"/>
        <v/>
      </c>
      <c r="FV193" s="263" t="str">
        <f t="shared" si="787"/>
        <v/>
      </c>
      <c r="FW193" s="263" t="str">
        <f t="shared" si="787"/>
        <v/>
      </c>
      <c r="FX193" s="263" t="str">
        <f t="shared" si="787"/>
        <v/>
      </c>
      <c r="FY193" s="263" t="str">
        <f t="shared" si="787"/>
        <v/>
      </c>
      <c r="FZ193" s="263" t="str">
        <f t="shared" si="735"/>
        <v/>
      </c>
      <c r="GA193" s="263" t="str">
        <f t="shared" si="735"/>
        <v/>
      </c>
      <c r="GB193" s="263" t="str">
        <f t="shared" si="735"/>
        <v/>
      </c>
      <c r="GC193" s="263" t="str">
        <f t="shared" si="735"/>
        <v/>
      </c>
      <c r="GD193" s="263" t="str">
        <f t="shared" si="745"/>
        <v/>
      </c>
      <c r="GE193" s="263" t="str">
        <f t="shared" si="745"/>
        <v/>
      </c>
      <c r="GF193" s="263" t="str">
        <f t="shared" si="745"/>
        <v/>
      </c>
      <c r="GG193" s="263" t="str">
        <f t="shared" si="745"/>
        <v/>
      </c>
      <c r="GH193" s="263" t="str">
        <f t="shared" si="745"/>
        <v/>
      </c>
      <c r="GI193" s="263" t="str">
        <f t="shared" si="745"/>
        <v/>
      </c>
      <c r="GJ193" s="263" t="str">
        <f t="shared" si="745"/>
        <v/>
      </c>
      <c r="GK193" s="263" t="str">
        <f t="shared" si="745"/>
        <v/>
      </c>
      <c r="GL193" s="263" t="str">
        <f t="shared" si="745"/>
        <v/>
      </c>
      <c r="GM193" s="265" t="str">
        <f t="shared" si="697"/>
        <v/>
      </c>
      <c r="GN193" s="265" t="str">
        <f t="shared" si="697"/>
        <v/>
      </c>
      <c r="GO193" s="265" t="str">
        <f t="shared" si="697"/>
        <v/>
      </c>
      <c r="GP193" s="265" t="str">
        <f t="shared" si="697"/>
        <v/>
      </c>
      <c r="GQ193" s="265" t="str">
        <f t="shared" si="697"/>
        <v/>
      </c>
      <c r="GR193" s="265" t="str">
        <f t="shared" si="697"/>
        <v/>
      </c>
      <c r="GS193" s="265" t="str">
        <f t="shared" si="734"/>
        <v/>
      </c>
      <c r="GT193" s="265" t="str">
        <f t="shared" si="734"/>
        <v/>
      </c>
      <c r="GU193" s="265" t="str">
        <f t="shared" si="734"/>
        <v/>
      </c>
      <c r="GV193" s="265" t="str">
        <f t="shared" si="746"/>
        <v/>
      </c>
      <c r="GW193" s="265" t="str">
        <f t="shared" si="746"/>
        <v/>
      </c>
      <c r="GX193" s="265" t="str">
        <f t="shared" si="746"/>
        <v/>
      </c>
      <c r="GY193" s="265" t="str">
        <f t="shared" si="746"/>
        <v/>
      </c>
      <c r="GZ193" s="265" t="str">
        <f t="shared" si="746"/>
        <v/>
      </c>
      <c r="HA193" s="265" t="str">
        <f t="shared" si="746"/>
        <v/>
      </c>
      <c r="HB193" s="265" t="str">
        <f t="shared" si="746"/>
        <v/>
      </c>
      <c r="HC193" s="265" t="str">
        <f t="shared" si="746"/>
        <v/>
      </c>
      <c r="HD193" s="265" t="str">
        <f t="shared" si="746"/>
        <v/>
      </c>
      <c r="HF193" s="265">
        <f t="shared" si="715"/>
        <v>182</v>
      </c>
      <c r="HG193" s="267" t="str">
        <f t="shared" si="796"/>
        <v/>
      </c>
      <c r="HH193" s="267" t="str">
        <f t="shared" si="796"/>
        <v/>
      </c>
      <c r="HI193" s="267" t="str">
        <f t="shared" si="796"/>
        <v/>
      </c>
      <c r="HJ193" s="267" t="str">
        <f t="shared" si="796"/>
        <v/>
      </c>
      <c r="HK193" s="267" t="str">
        <f t="shared" si="796"/>
        <v/>
      </c>
      <c r="HL193" s="267" t="str">
        <f t="shared" si="796"/>
        <v/>
      </c>
      <c r="HM193" s="267" t="str">
        <f t="shared" si="796"/>
        <v/>
      </c>
      <c r="HN193" s="267" t="str">
        <f t="shared" si="796"/>
        <v/>
      </c>
      <c r="HO193" s="267" t="str">
        <f t="shared" si="796"/>
        <v/>
      </c>
      <c r="HP193" s="267" t="str">
        <f t="shared" si="796"/>
        <v/>
      </c>
      <c r="HQ193" s="267" t="str">
        <f t="shared" si="797"/>
        <v/>
      </c>
      <c r="HR193" s="267" t="str">
        <f t="shared" si="797"/>
        <v/>
      </c>
      <c r="HS193" s="267" t="str">
        <f t="shared" si="797"/>
        <v/>
      </c>
      <c r="HT193" s="267" t="str">
        <f t="shared" si="797"/>
        <v/>
      </c>
      <c r="HU193" s="267" t="str">
        <f t="shared" si="797"/>
        <v/>
      </c>
      <c r="HV193" s="267" t="str">
        <f t="shared" si="797"/>
        <v/>
      </c>
      <c r="HW193" s="267" t="str">
        <f t="shared" si="797"/>
        <v/>
      </c>
      <c r="HX193" s="267" t="str">
        <f t="shared" si="797"/>
        <v/>
      </c>
      <c r="HY193" s="267" t="str">
        <f t="shared" si="797"/>
        <v/>
      </c>
      <c r="HZ193" s="267" t="str">
        <f t="shared" si="797"/>
        <v/>
      </c>
      <c r="IA193" s="264"/>
      <c r="IB193" s="267" t="str">
        <f t="shared" si="754"/>
        <v/>
      </c>
      <c r="IC193" s="267" t="str">
        <f t="shared" si="755"/>
        <v/>
      </c>
      <c r="ID193" s="267" t="str">
        <f t="shared" si="756"/>
        <v/>
      </c>
      <c r="IE193" s="267" t="str">
        <f t="shared" si="757"/>
        <v/>
      </c>
      <c r="IF193" s="267" t="str">
        <f t="shared" si="758"/>
        <v/>
      </c>
      <c r="IG193" s="267" t="str">
        <f t="shared" si="759"/>
        <v/>
      </c>
      <c r="IH193" s="267" t="str">
        <f t="shared" si="760"/>
        <v/>
      </c>
      <c r="II193" s="267" t="str">
        <f t="shared" si="761"/>
        <v/>
      </c>
      <c r="IJ193" s="267" t="str">
        <f t="shared" si="762"/>
        <v/>
      </c>
      <c r="IK193" s="267" t="str">
        <f t="shared" si="763"/>
        <v/>
      </c>
      <c r="IL193" s="267" t="str">
        <f t="shared" si="764"/>
        <v/>
      </c>
      <c r="IM193" s="267" t="str">
        <f t="shared" si="765"/>
        <v/>
      </c>
      <c r="IN193" s="267" t="str">
        <f t="shared" si="766"/>
        <v/>
      </c>
      <c r="IO193" s="267" t="str">
        <f t="shared" si="767"/>
        <v/>
      </c>
      <c r="IP193" s="267" t="str">
        <f t="shared" si="768"/>
        <v/>
      </c>
      <c r="IQ193" s="267" t="str">
        <f t="shared" si="769"/>
        <v/>
      </c>
      <c r="IR193" s="267" t="str">
        <f t="shared" si="770"/>
        <v/>
      </c>
      <c r="IS193" s="267" t="str">
        <f t="shared" si="771"/>
        <v/>
      </c>
      <c r="IT193" s="267" t="str">
        <f t="shared" si="772"/>
        <v/>
      </c>
      <c r="IU193" s="267" t="str">
        <f t="shared" si="773"/>
        <v/>
      </c>
      <c r="IV193" s="264"/>
      <c r="IW193" s="268">
        <v>110</v>
      </c>
      <c r="IX193" s="265" t="str">
        <f t="shared" si="751"/>
        <v/>
      </c>
      <c r="IY193" s="265" t="str">
        <f t="shared" si="749"/>
        <v/>
      </c>
      <c r="IZ193" s="265" t="str">
        <f t="shared" si="749"/>
        <v/>
      </c>
      <c r="JA193" s="265" t="str">
        <f t="shared" si="749"/>
        <v/>
      </c>
      <c r="JB193" s="265" t="str">
        <f t="shared" si="749"/>
        <v/>
      </c>
      <c r="JC193" s="265" t="str">
        <f t="shared" si="749"/>
        <v/>
      </c>
      <c r="JD193" s="265" t="str">
        <f t="shared" si="749"/>
        <v/>
      </c>
      <c r="JE193" s="265" t="str">
        <f t="shared" si="750"/>
        <v/>
      </c>
      <c r="JF193" s="265" t="str">
        <f t="shared" si="750"/>
        <v/>
      </c>
      <c r="JG193" s="265" t="str">
        <f t="shared" si="750"/>
        <v/>
      </c>
      <c r="JH193" s="265" t="str">
        <f t="shared" si="750"/>
        <v/>
      </c>
      <c r="JI193" s="265" t="str">
        <f t="shared" si="750"/>
        <v/>
      </c>
      <c r="JJ193" s="265" t="str">
        <f t="shared" si="750"/>
        <v/>
      </c>
      <c r="JK193" s="265" t="str">
        <f t="shared" si="750"/>
        <v/>
      </c>
      <c r="JL193" s="265" t="str">
        <f t="shared" si="750"/>
        <v/>
      </c>
      <c r="JM193" s="265" t="str">
        <f t="shared" si="750"/>
        <v/>
      </c>
      <c r="JN193" s="265" t="str">
        <f t="shared" si="750"/>
        <v/>
      </c>
      <c r="JO193" s="265" t="str">
        <f t="shared" si="750"/>
        <v/>
      </c>
      <c r="JP193" s="265" t="str">
        <f t="shared" si="750"/>
        <v/>
      </c>
      <c r="JQ193" s="265" t="str">
        <f t="shared" si="750"/>
        <v/>
      </c>
      <c r="JS193" s="265" t="str">
        <f>IF(IX193="","",SUM(IX$12:IX193)-IX193+1)</f>
        <v/>
      </c>
      <c r="JT193" s="265" t="str">
        <f>IF(IY193="","",SUM(IY$12:IY193)-IY193+1)</f>
        <v/>
      </c>
      <c r="JU193" s="265" t="str">
        <f>IF(IZ193="","",SUM(IZ$12:IZ193)-IZ193+1)</f>
        <v/>
      </c>
      <c r="JV193" s="265" t="str">
        <f>IF(JA193="","",SUM(JA$12:JA193)-JA193+1)</f>
        <v/>
      </c>
      <c r="JW193" s="265" t="str">
        <f>IF(JB193="","",SUM(JB$12:JB193)-JB193+1)</f>
        <v/>
      </c>
      <c r="JX193" s="265" t="str">
        <f>IF(JC193="","",SUM(JC$12:JC193)-JC193+1)</f>
        <v/>
      </c>
      <c r="JY193" s="265" t="str">
        <f>IF(JD193="","",SUM(JD$12:JD193)-JD193+1)</f>
        <v/>
      </c>
      <c r="JZ193" s="265" t="str">
        <f>IF(JE193="","",SUM(JE$12:JE193)-JE193+1)</f>
        <v/>
      </c>
      <c r="KA193" s="265" t="str">
        <f>IF(JF193="","",SUM(JF$12:JF193)-JF193+1)</f>
        <v/>
      </c>
      <c r="KB193" s="265" t="str">
        <f>IF(JG193="","",SUM(JG$12:JG193)-JG193+1)</f>
        <v/>
      </c>
      <c r="KC193" s="265" t="str">
        <f>IF(JH193="","",SUM(JH$12:JH193)-JH193+1)</f>
        <v/>
      </c>
      <c r="KD193" s="265" t="str">
        <f>IF(JI193="","",SUM(JI$12:JI193)-JI193+1)</f>
        <v/>
      </c>
      <c r="KE193" s="265" t="str">
        <f>IF(JJ193="","",SUM(JJ$12:JJ193)-JJ193+1)</f>
        <v/>
      </c>
      <c r="KF193" s="265" t="str">
        <f>IF(JK193="","",SUM(JK$12:JK193)-JK193+1)</f>
        <v/>
      </c>
      <c r="KG193" s="265" t="str">
        <f>IF(JL193="","",SUM(JL$12:JL193)-JL193+1)</f>
        <v/>
      </c>
      <c r="KH193" s="265" t="str">
        <f>IF(JM193="","",SUM(JM$12:JM193)-JM193+1)</f>
        <v/>
      </c>
      <c r="KI193" s="265" t="str">
        <f>IF(JN193="","",SUM(JN$12:JN193)-JN193+1)</f>
        <v/>
      </c>
      <c r="KJ193" s="265" t="str">
        <f>IF(JO193="","",SUM(JO$12:JO193)-JO193+1)</f>
        <v/>
      </c>
      <c r="KK193" s="265" t="str">
        <f>IF(JP193="","",SUM(JP$12:JP193)-JP193+1)</f>
        <v/>
      </c>
      <c r="KL193" s="265" t="str">
        <f>IF(JQ193="","",SUM(JQ$12:JQ193)-JQ193+1)</f>
        <v/>
      </c>
      <c r="KN193" s="265"/>
      <c r="KO193" s="265"/>
      <c r="KP193" s="265"/>
      <c r="KQ193" s="265"/>
      <c r="KR193" s="265"/>
      <c r="KS193" s="265"/>
      <c r="KT193" s="265"/>
      <c r="KU193" s="265" t="str">
        <f t="shared" si="774"/>
        <v/>
      </c>
      <c r="KV193" s="265" t="str">
        <f t="shared" si="775"/>
        <v/>
      </c>
      <c r="KW193" s="265" t="str">
        <f t="shared" si="776"/>
        <v/>
      </c>
      <c r="KX193" s="265" t="str">
        <f t="shared" si="777"/>
        <v/>
      </c>
      <c r="KY193" s="265" t="str">
        <f t="shared" si="778"/>
        <v/>
      </c>
      <c r="KZ193" s="265" t="str">
        <f t="shared" si="779"/>
        <v/>
      </c>
      <c r="LA193" s="265" t="str">
        <f t="shared" si="780"/>
        <v/>
      </c>
      <c r="LB193" s="265" t="str">
        <f t="shared" si="781"/>
        <v/>
      </c>
      <c r="LC193" s="265" t="str">
        <f t="shared" si="782"/>
        <v/>
      </c>
      <c r="LD193" s="265" t="str">
        <f t="shared" si="783"/>
        <v/>
      </c>
      <c r="LE193" s="265" t="str">
        <f t="shared" si="784"/>
        <v/>
      </c>
      <c r="LF193" s="265" t="str">
        <f t="shared" si="785"/>
        <v/>
      </c>
      <c r="LG193" s="265" t="str">
        <f t="shared" si="786"/>
        <v/>
      </c>
    </row>
    <row r="194" spans="1:319" s="266" customFormat="1" x14ac:dyDescent="0.25">
      <c r="A194" s="248">
        <f t="shared" si="662"/>
        <v>183</v>
      </c>
      <c r="B194" s="176"/>
      <c r="C194" s="45"/>
      <c r="D194" s="45"/>
      <c r="E194" s="169"/>
      <c r="F194" s="46"/>
      <c r="G194" s="172"/>
      <c r="H194" s="54"/>
      <c r="I194" s="54"/>
      <c r="J194" s="54"/>
      <c r="K194" s="54"/>
      <c r="L194" s="248"/>
      <c r="M194" s="248"/>
      <c r="N194" s="44"/>
      <c r="O194" s="44"/>
      <c r="P194" s="43"/>
      <c r="Q194" s="43"/>
      <c r="R194" s="43"/>
      <c r="S194" s="43" t="str">
        <f t="shared" si="717"/>
        <v/>
      </c>
      <c r="T194" s="54"/>
      <c r="U194" s="54"/>
      <c r="V194" s="54"/>
      <c r="W194" s="343" t="str">
        <f t="shared" si="729"/>
        <v/>
      </c>
      <c r="X194" s="344" t="str">
        <f t="shared" si="730"/>
        <v/>
      </c>
      <c r="Y194" s="45"/>
      <c r="Z194" s="45"/>
      <c r="AA194" s="54"/>
      <c r="AB194" s="54"/>
      <c r="AC194" s="54"/>
      <c r="AD194" s="44"/>
      <c r="AE194" s="44"/>
      <c r="AF194" s="44"/>
      <c r="AG194" s="45"/>
      <c r="AH194" s="45"/>
      <c r="AI194" s="45"/>
      <c r="AJ194" s="46"/>
      <c r="AK194" s="46"/>
      <c r="AL194" s="46"/>
      <c r="AN194" s="307" t="str">
        <f t="shared" si="652"/>
        <v/>
      </c>
      <c r="AO194" s="256" t="str">
        <f t="shared" si="653"/>
        <v/>
      </c>
      <c r="AP194" s="45" t="str">
        <f t="shared" si="660"/>
        <v/>
      </c>
      <c r="AQ194" s="308" t="str">
        <f t="shared" si="663"/>
        <v/>
      </c>
      <c r="AR194" s="43" t="str">
        <f t="shared" si="654"/>
        <v/>
      </c>
      <c r="AS194" s="255"/>
      <c r="AT194" s="256" t="str">
        <f t="shared" si="655"/>
        <v/>
      </c>
      <c r="AU194" s="257" t="str">
        <f t="shared" si="788"/>
        <v/>
      </c>
      <c r="AV194" s="257" t="str">
        <f t="shared" si="788"/>
        <v/>
      </c>
      <c r="AW194" s="257" t="str">
        <f t="shared" si="788"/>
        <v/>
      </c>
      <c r="AX194" s="257" t="str">
        <f t="shared" si="788"/>
        <v/>
      </c>
      <c r="AY194" s="257" t="str">
        <f t="shared" si="788"/>
        <v/>
      </c>
      <c r="AZ194" s="257" t="str">
        <f t="shared" si="788"/>
        <v/>
      </c>
      <c r="BA194" s="257" t="str">
        <f t="shared" si="788"/>
        <v/>
      </c>
      <c r="BB194" s="257" t="str">
        <f t="shared" si="788"/>
        <v/>
      </c>
      <c r="BC194" s="257" t="str">
        <f t="shared" si="788"/>
        <v/>
      </c>
      <c r="BD194" s="257" t="str">
        <f t="shared" si="788"/>
        <v/>
      </c>
      <c r="BE194" s="257" t="str">
        <f t="shared" si="789"/>
        <v/>
      </c>
      <c r="BF194" s="257" t="str">
        <f t="shared" si="789"/>
        <v/>
      </c>
      <c r="BG194" s="257" t="str">
        <f t="shared" si="789"/>
        <v/>
      </c>
      <c r="BH194" s="257" t="str">
        <f t="shared" si="789"/>
        <v/>
      </c>
      <c r="BI194" s="257" t="str">
        <f t="shared" si="789"/>
        <v/>
      </c>
      <c r="BJ194" s="257" t="str">
        <f t="shared" si="789"/>
        <v/>
      </c>
      <c r="BK194" s="257" t="str">
        <f t="shared" si="789"/>
        <v/>
      </c>
      <c r="BL194" s="257" t="str">
        <f t="shared" si="789"/>
        <v/>
      </c>
      <c r="BM194" s="258" t="str">
        <f t="shared" si="656"/>
        <v/>
      </c>
      <c r="BN194" s="259" t="str">
        <f t="shared" si="790"/>
        <v/>
      </c>
      <c r="BO194" s="259" t="str">
        <f t="shared" si="790"/>
        <v/>
      </c>
      <c r="BP194" s="259" t="str">
        <f t="shared" si="790"/>
        <v/>
      </c>
      <c r="BQ194" s="259" t="str">
        <f t="shared" si="790"/>
        <v/>
      </c>
      <c r="BR194" s="259" t="str">
        <f t="shared" si="790"/>
        <v/>
      </c>
      <c r="BS194" s="259" t="str">
        <f t="shared" si="790"/>
        <v/>
      </c>
      <c r="BT194" s="259" t="str">
        <f t="shared" si="790"/>
        <v/>
      </c>
      <c r="BU194" s="259" t="str">
        <f t="shared" si="790"/>
        <v/>
      </c>
      <c r="BV194" s="259" t="str">
        <f t="shared" si="790"/>
        <v/>
      </c>
      <c r="BW194" s="259" t="str">
        <f t="shared" si="790"/>
        <v/>
      </c>
      <c r="BX194" s="259" t="str">
        <f t="shared" si="791"/>
        <v/>
      </c>
      <c r="BY194" s="259" t="str">
        <f t="shared" si="791"/>
        <v/>
      </c>
      <c r="BZ194" s="259" t="str">
        <f t="shared" si="791"/>
        <v/>
      </c>
      <c r="CA194" s="259" t="str">
        <f t="shared" si="791"/>
        <v/>
      </c>
      <c r="CB194" s="259" t="str">
        <f t="shared" si="791"/>
        <v/>
      </c>
      <c r="CC194" s="259" t="str">
        <f t="shared" si="791"/>
        <v/>
      </c>
      <c r="CD194" s="259" t="str">
        <f t="shared" si="791"/>
        <v/>
      </c>
      <c r="CE194" s="259" t="str">
        <f t="shared" si="791"/>
        <v/>
      </c>
      <c r="CF194" s="260" t="str">
        <f t="shared" si="657"/>
        <v/>
      </c>
      <c r="CG194" s="261" t="str">
        <f t="shared" si="792"/>
        <v/>
      </c>
      <c r="CH194" s="261" t="str">
        <f t="shared" si="792"/>
        <v/>
      </c>
      <c r="CI194" s="261" t="str">
        <f t="shared" si="792"/>
        <v/>
      </c>
      <c r="CJ194" s="261" t="str">
        <f t="shared" si="792"/>
        <v/>
      </c>
      <c r="CK194" s="261" t="str">
        <f t="shared" si="792"/>
        <v/>
      </c>
      <c r="CL194" s="261" t="str">
        <f t="shared" si="792"/>
        <v/>
      </c>
      <c r="CM194" s="261" t="str">
        <f t="shared" si="792"/>
        <v/>
      </c>
      <c r="CN194" s="261" t="str">
        <f t="shared" si="792"/>
        <v/>
      </c>
      <c r="CO194" s="261" t="str">
        <f t="shared" si="792"/>
        <v/>
      </c>
      <c r="CP194" s="261" t="str">
        <f t="shared" si="792"/>
        <v/>
      </c>
      <c r="CQ194" s="261" t="str">
        <f t="shared" si="793"/>
        <v/>
      </c>
      <c r="CR194" s="261" t="str">
        <f t="shared" si="793"/>
        <v/>
      </c>
      <c r="CS194" s="261" t="str">
        <f t="shared" si="793"/>
        <v/>
      </c>
      <c r="CT194" s="261" t="str">
        <f t="shared" si="793"/>
        <v/>
      </c>
      <c r="CU194" s="261" t="str">
        <f t="shared" si="793"/>
        <v/>
      </c>
      <c r="CV194" s="261" t="str">
        <f t="shared" si="793"/>
        <v/>
      </c>
      <c r="CW194" s="261" t="str">
        <f t="shared" si="793"/>
        <v/>
      </c>
      <c r="CX194" s="261" t="str">
        <f t="shared" si="793"/>
        <v/>
      </c>
      <c r="CY194" s="262" t="str">
        <f t="shared" si="658"/>
        <v/>
      </c>
      <c r="CZ194" s="263" t="str">
        <f t="shared" si="794"/>
        <v/>
      </c>
      <c r="DA194" s="263" t="str">
        <f t="shared" si="794"/>
        <v/>
      </c>
      <c r="DB194" s="263" t="str">
        <f t="shared" si="794"/>
        <v/>
      </c>
      <c r="DC194" s="263" t="str">
        <f t="shared" si="794"/>
        <v/>
      </c>
      <c r="DD194" s="263" t="str">
        <f t="shared" si="794"/>
        <v/>
      </c>
      <c r="DE194" s="263" t="str">
        <f t="shared" si="794"/>
        <v/>
      </c>
      <c r="DF194" s="263" t="str">
        <f t="shared" si="794"/>
        <v/>
      </c>
      <c r="DG194" s="263" t="str">
        <f t="shared" si="794"/>
        <v/>
      </c>
      <c r="DH194" s="263" t="str">
        <f t="shared" si="794"/>
        <v/>
      </c>
      <c r="DI194" s="263" t="str">
        <f t="shared" si="794"/>
        <v/>
      </c>
      <c r="DJ194" s="263" t="str">
        <f t="shared" si="795"/>
        <v/>
      </c>
      <c r="DK194" s="263" t="str">
        <f t="shared" si="795"/>
        <v/>
      </c>
      <c r="DL194" s="263" t="str">
        <f t="shared" si="795"/>
        <v/>
      </c>
      <c r="DM194" s="263" t="str">
        <f t="shared" si="795"/>
        <v/>
      </c>
      <c r="DN194" s="263" t="str">
        <f t="shared" si="795"/>
        <v/>
      </c>
      <c r="DO194" s="263" t="str">
        <f t="shared" si="795"/>
        <v/>
      </c>
      <c r="DP194" s="263" t="str">
        <f t="shared" si="795"/>
        <v/>
      </c>
      <c r="DQ194" s="263" t="str">
        <f t="shared" si="795"/>
        <v/>
      </c>
      <c r="DR194" s="264"/>
      <c r="DS194" s="257" t="str">
        <f t="shared" si="718"/>
        <v/>
      </c>
      <c r="DT194" s="257" t="str">
        <f t="shared" si="718"/>
        <v/>
      </c>
      <c r="DU194" s="257" t="str">
        <f t="shared" si="718"/>
        <v/>
      </c>
      <c r="DV194" s="257" t="str">
        <f t="shared" si="718"/>
        <v/>
      </c>
      <c r="DW194" s="257" t="str">
        <f t="shared" si="718"/>
        <v/>
      </c>
      <c r="DX194" s="257" t="str">
        <f t="shared" si="718"/>
        <v/>
      </c>
      <c r="DY194" s="257" t="str">
        <f t="shared" si="718"/>
        <v/>
      </c>
      <c r="DZ194" s="257" t="str">
        <f t="shared" si="718"/>
        <v/>
      </c>
      <c r="EA194" s="257" t="str">
        <f t="shared" si="752"/>
        <v/>
      </c>
      <c r="EB194" s="257" t="str">
        <f t="shared" si="752"/>
        <v/>
      </c>
      <c r="EC194" s="257" t="str">
        <f t="shared" si="752"/>
        <v/>
      </c>
      <c r="ED194" s="257" t="str">
        <f t="shared" si="752"/>
        <v/>
      </c>
      <c r="EE194" s="257" t="str">
        <f t="shared" si="752"/>
        <v/>
      </c>
      <c r="EF194" s="257" t="str">
        <f t="shared" si="752"/>
        <v/>
      </c>
      <c r="EG194" s="257" t="str">
        <f t="shared" si="752"/>
        <v/>
      </c>
      <c r="EH194" s="257" t="str">
        <f t="shared" si="752"/>
        <v/>
      </c>
      <c r="EI194" s="257" t="str">
        <f t="shared" si="752"/>
        <v/>
      </c>
      <c r="EJ194" s="257" t="str">
        <f t="shared" si="752"/>
        <v/>
      </c>
      <c r="EK194" s="259" t="str">
        <f t="shared" si="733"/>
        <v/>
      </c>
      <c r="EL194" s="259" t="str">
        <f t="shared" si="733"/>
        <v/>
      </c>
      <c r="EM194" s="259" t="str">
        <f t="shared" si="690"/>
        <v/>
      </c>
      <c r="EN194" s="259" t="str">
        <f t="shared" si="690"/>
        <v/>
      </c>
      <c r="EO194" s="259" t="str">
        <f t="shared" si="690"/>
        <v/>
      </c>
      <c r="EP194" s="259" t="str">
        <f t="shared" si="690"/>
        <v/>
      </c>
      <c r="EQ194" s="259" t="str">
        <f t="shared" si="690"/>
        <v/>
      </c>
      <c r="ER194" s="259" t="str">
        <f t="shared" si="690"/>
        <v/>
      </c>
      <c r="ES194" s="259" t="str">
        <f t="shared" si="753"/>
        <v/>
      </c>
      <c r="ET194" s="259" t="str">
        <f t="shared" si="744"/>
        <v/>
      </c>
      <c r="EU194" s="259" t="str">
        <f t="shared" si="744"/>
        <v/>
      </c>
      <c r="EV194" s="259" t="str">
        <f t="shared" si="744"/>
        <v/>
      </c>
      <c r="EW194" s="259" t="str">
        <f t="shared" si="744"/>
        <v/>
      </c>
      <c r="EX194" s="259" t="str">
        <f t="shared" si="744"/>
        <v/>
      </c>
      <c r="EY194" s="259" t="str">
        <f t="shared" si="744"/>
        <v/>
      </c>
      <c r="EZ194" s="259" t="str">
        <f t="shared" si="744"/>
        <v/>
      </c>
      <c r="FA194" s="259" t="str">
        <f t="shared" si="744"/>
        <v/>
      </c>
      <c r="FB194" s="259" t="str">
        <f t="shared" si="744"/>
        <v/>
      </c>
      <c r="FC194" s="261" t="str">
        <f t="shared" si="798"/>
        <v/>
      </c>
      <c r="FD194" s="261" t="str">
        <f t="shared" si="798"/>
        <v/>
      </c>
      <c r="FE194" s="261" t="str">
        <f t="shared" si="798"/>
        <v/>
      </c>
      <c r="FF194" s="261" t="str">
        <f t="shared" si="798"/>
        <v/>
      </c>
      <c r="FG194" s="261" t="str">
        <f t="shared" si="798"/>
        <v/>
      </c>
      <c r="FH194" s="261" t="str">
        <f t="shared" si="798"/>
        <v/>
      </c>
      <c r="FI194" s="261" t="str">
        <f t="shared" si="798"/>
        <v/>
      </c>
      <c r="FJ194" s="261" t="str">
        <f t="shared" si="798"/>
        <v/>
      </c>
      <c r="FK194" s="261" t="str">
        <f t="shared" si="702"/>
        <v/>
      </c>
      <c r="FL194" s="261" t="str">
        <f t="shared" si="787"/>
        <v/>
      </c>
      <c r="FM194" s="261" t="str">
        <f t="shared" si="787"/>
        <v/>
      </c>
      <c r="FN194" s="261" t="str">
        <f t="shared" si="787"/>
        <v/>
      </c>
      <c r="FO194" s="261" t="str">
        <f t="shared" si="787"/>
        <v/>
      </c>
      <c r="FP194" s="261" t="str">
        <f t="shared" si="787"/>
        <v/>
      </c>
      <c r="FQ194" s="261" t="str">
        <f t="shared" si="787"/>
        <v/>
      </c>
      <c r="FR194" s="261" t="str">
        <f t="shared" si="787"/>
        <v/>
      </c>
      <c r="FS194" s="261" t="str">
        <f t="shared" si="787"/>
        <v/>
      </c>
      <c r="FT194" s="261" t="str">
        <f t="shared" si="787"/>
        <v/>
      </c>
      <c r="FU194" s="263" t="str">
        <f t="shared" si="787"/>
        <v/>
      </c>
      <c r="FV194" s="263" t="str">
        <f t="shared" si="787"/>
        <v/>
      </c>
      <c r="FW194" s="263" t="str">
        <f t="shared" si="787"/>
        <v/>
      </c>
      <c r="FX194" s="263" t="str">
        <f t="shared" si="787"/>
        <v/>
      </c>
      <c r="FY194" s="263" t="str">
        <f t="shared" si="787"/>
        <v/>
      </c>
      <c r="FZ194" s="263" t="str">
        <f t="shared" si="735"/>
        <v/>
      </c>
      <c r="GA194" s="263" t="str">
        <f t="shared" si="735"/>
        <v/>
      </c>
      <c r="GB194" s="263" t="str">
        <f t="shared" si="735"/>
        <v/>
      </c>
      <c r="GC194" s="263" t="str">
        <f t="shared" si="735"/>
        <v/>
      </c>
      <c r="GD194" s="263" t="str">
        <f t="shared" si="745"/>
        <v/>
      </c>
      <c r="GE194" s="263" t="str">
        <f t="shared" si="745"/>
        <v/>
      </c>
      <c r="GF194" s="263" t="str">
        <f t="shared" si="745"/>
        <v/>
      </c>
      <c r="GG194" s="263" t="str">
        <f t="shared" si="745"/>
        <v/>
      </c>
      <c r="GH194" s="263" t="str">
        <f t="shared" si="745"/>
        <v/>
      </c>
      <c r="GI194" s="263" t="str">
        <f t="shared" si="745"/>
        <v/>
      </c>
      <c r="GJ194" s="263" t="str">
        <f t="shared" si="745"/>
        <v/>
      </c>
      <c r="GK194" s="263" t="str">
        <f t="shared" si="745"/>
        <v/>
      </c>
      <c r="GL194" s="263" t="str">
        <f t="shared" si="745"/>
        <v/>
      </c>
      <c r="GM194" s="265" t="str">
        <f t="shared" si="697"/>
        <v/>
      </c>
      <c r="GN194" s="265" t="str">
        <f t="shared" si="697"/>
        <v/>
      </c>
      <c r="GO194" s="265" t="str">
        <f t="shared" si="697"/>
        <v/>
      </c>
      <c r="GP194" s="265" t="str">
        <f t="shared" si="697"/>
        <v/>
      </c>
      <c r="GQ194" s="265" t="str">
        <f t="shared" si="697"/>
        <v/>
      </c>
      <c r="GR194" s="265" t="str">
        <f t="shared" si="697"/>
        <v/>
      </c>
      <c r="GS194" s="265" t="str">
        <f t="shared" si="734"/>
        <v/>
      </c>
      <c r="GT194" s="265" t="str">
        <f t="shared" si="734"/>
        <v/>
      </c>
      <c r="GU194" s="265" t="str">
        <f t="shared" si="734"/>
        <v/>
      </c>
      <c r="GV194" s="265" t="str">
        <f t="shared" si="746"/>
        <v/>
      </c>
      <c r="GW194" s="265" t="str">
        <f t="shared" si="746"/>
        <v/>
      </c>
      <c r="GX194" s="265" t="str">
        <f t="shared" si="746"/>
        <v/>
      </c>
      <c r="GY194" s="265" t="str">
        <f t="shared" si="746"/>
        <v/>
      </c>
      <c r="GZ194" s="265" t="str">
        <f t="shared" si="746"/>
        <v/>
      </c>
      <c r="HA194" s="265" t="str">
        <f t="shared" si="746"/>
        <v/>
      </c>
      <c r="HB194" s="265" t="str">
        <f t="shared" si="746"/>
        <v/>
      </c>
      <c r="HC194" s="265" t="str">
        <f t="shared" si="746"/>
        <v/>
      </c>
      <c r="HD194" s="265" t="str">
        <f t="shared" si="746"/>
        <v/>
      </c>
      <c r="HF194" s="265">
        <f t="shared" si="715"/>
        <v>183</v>
      </c>
      <c r="HG194" s="267" t="str">
        <f t="shared" si="796"/>
        <v/>
      </c>
      <c r="HH194" s="267" t="str">
        <f t="shared" si="796"/>
        <v/>
      </c>
      <c r="HI194" s="267" t="str">
        <f t="shared" si="796"/>
        <v/>
      </c>
      <c r="HJ194" s="267" t="str">
        <f t="shared" si="796"/>
        <v/>
      </c>
      <c r="HK194" s="267" t="str">
        <f t="shared" si="796"/>
        <v/>
      </c>
      <c r="HL194" s="267" t="str">
        <f t="shared" si="796"/>
        <v/>
      </c>
      <c r="HM194" s="267" t="str">
        <f t="shared" si="796"/>
        <v/>
      </c>
      <c r="HN194" s="267" t="str">
        <f t="shared" si="796"/>
        <v/>
      </c>
      <c r="HO194" s="267" t="str">
        <f t="shared" si="796"/>
        <v/>
      </c>
      <c r="HP194" s="267" t="str">
        <f t="shared" si="796"/>
        <v/>
      </c>
      <c r="HQ194" s="267" t="str">
        <f t="shared" si="797"/>
        <v/>
      </c>
      <c r="HR194" s="267" t="str">
        <f t="shared" si="797"/>
        <v/>
      </c>
      <c r="HS194" s="267" t="str">
        <f t="shared" si="797"/>
        <v/>
      </c>
      <c r="HT194" s="267" t="str">
        <f t="shared" si="797"/>
        <v/>
      </c>
      <c r="HU194" s="267" t="str">
        <f t="shared" si="797"/>
        <v/>
      </c>
      <c r="HV194" s="267" t="str">
        <f t="shared" si="797"/>
        <v/>
      </c>
      <c r="HW194" s="267" t="str">
        <f t="shared" si="797"/>
        <v/>
      </c>
      <c r="HX194" s="267" t="str">
        <f t="shared" si="797"/>
        <v/>
      </c>
      <c r="HY194" s="267" t="str">
        <f t="shared" si="797"/>
        <v/>
      </c>
      <c r="HZ194" s="267" t="str">
        <f t="shared" si="797"/>
        <v/>
      </c>
      <c r="IA194" s="264"/>
      <c r="IB194" s="267" t="str">
        <f t="shared" si="754"/>
        <v/>
      </c>
      <c r="IC194" s="267" t="str">
        <f t="shared" si="755"/>
        <v/>
      </c>
      <c r="ID194" s="267" t="str">
        <f t="shared" si="756"/>
        <v/>
      </c>
      <c r="IE194" s="267" t="str">
        <f t="shared" si="757"/>
        <v/>
      </c>
      <c r="IF194" s="267" t="str">
        <f t="shared" si="758"/>
        <v/>
      </c>
      <c r="IG194" s="267" t="str">
        <f t="shared" si="759"/>
        <v/>
      </c>
      <c r="IH194" s="267" t="str">
        <f t="shared" si="760"/>
        <v/>
      </c>
      <c r="II194" s="267" t="str">
        <f t="shared" si="761"/>
        <v/>
      </c>
      <c r="IJ194" s="267" t="str">
        <f t="shared" si="762"/>
        <v/>
      </c>
      <c r="IK194" s="267" t="str">
        <f t="shared" si="763"/>
        <v/>
      </c>
      <c r="IL194" s="267" t="str">
        <f t="shared" si="764"/>
        <v/>
      </c>
      <c r="IM194" s="267" t="str">
        <f t="shared" si="765"/>
        <v/>
      </c>
      <c r="IN194" s="267" t="str">
        <f t="shared" si="766"/>
        <v/>
      </c>
      <c r="IO194" s="267" t="str">
        <f t="shared" si="767"/>
        <v/>
      </c>
      <c r="IP194" s="267" t="str">
        <f t="shared" si="768"/>
        <v/>
      </c>
      <c r="IQ194" s="267" t="str">
        <f t="shared" si="769"/>
        <v/>
      </c>
      <c r="IR194" s="267" t="str">
        <f t="shared" si="770"/>
        <v/>
      </c>
      <c r="IS194" s="267" t="str">
        <f t="shared" si="771"/>
        <v/>
      </c>
      <c r="IT194" s="267" t="str">
        <f t="shared" si="772"/>
        <v/>
      </c>
      <c r="IU194" s="267" t="str">
        <f t="shared" si="773"/>
        <v/>
      </c>
      <c r="IV194" s="264"/>
      <c r="IW194" s="268">
        <v>110</v>
      </c>
      <c r="IX194" s="265" t="str">
        <f t="shared" si="751"/>
        <v/>
      </c>
      <c r="IY194" s="265" t="str">
        <f t="shared" si="749"/>
        <v/>
      </c>
      <c r="IZ194" s="265" t="str">
        <f t="shared" si="749"/>
        <v/>
      </c>
      <c r="JA194" s="265" t="str">
        <f t="shared" si="749"/>
        <v/>
      </c>
      <c r="JB194" s="265" t="str">
        <f t="shared" si="749"/>
        <v/>
      </c>
      <c r="JC194" s="265" t="str">
        <f t="shared" si="749"/>
        <v/>
      </c>
      <c r="JD194" s="265" t="str">
        <f t="shared" si="749"/>
        <v/>
      </c>
      <c r="JE194" s="265" t="str">
        <f t="shared" si="750"/>
        <v/>
      </c>
      <c r="JF194" s="265" t="str">
        <f t="shared" si="750"/>
        <v/>
      </c>
      <c r="JG194" s="265" t="str">
        <f t="shared" si="750"/>
        <v/>
      </c>
      <c r="JH194" s="265" t="str">
        <f t="shared" si="750"/>
        <v/>
      </c>
      <c r="JI194" s="265" t="str">
        <f t="shared" si="750"/>
        <v/>
      </c>
      <c r="JJ194" s="265" t="str">
        <f t="shared" si="750"/>
        <v/>
      </c>
      <c r="JK194" s="265" t="str">
        <f t="shared" si="750"/>
        <v/>
      </c>
      <c r="JL194" s="265" t="str">
        <f t="shared" si="750"/>
        <v/>
      </c>
      <c r="JM194" s="265" t="str">
        <f t="shared" si="750"/>
        <v/>
      </c>
      <c r="JN194" s="265" t="str">
        <f t="shared" si="750"/>
        <v/>
      </c>
      <c r="JO194" s="265" t="str">
        <f t="shared" si="750"/>
        <v/>
      </c>
      <c r="JP194" s="265" t="str">
        <f t="shared" si="750"/>
        <v/>
      </c>
      <c r="JQ194" s="265" t="str">
        <f t="shared" si="750"/>
        <v/>
      </c>
      <c r="JS194" s="265" t="str">
        <f>IF(IX194="","",SUM(IX$12:IX194)-IX194+1)</f>
        <v/>
      </c>
      <c r="JT194" s="265" t="str">
        <f>IF(IY194="","",SUM(IY$12:IY194)-IY194+1)</f>
        <v/>
      </c>
      <c r="JU194" s="265" t="str">
        <f>IF(IZ194="","",SUM(IZ$12:IZ194)-IZ194+1)</f>
        <v/>
      </c>
      <c r="JV194" s="265" t="str">
        <f>IF(JA194="","",SUM(JA$12:JA194)-JA194+1)</f>
        <v/>
      </c>
      <c r="JW194" s="265" t="str">
        <f>IF(JB194="","",SUM(JB$12:JB194)-JB194+1)</f>
        <v/>
      </c>
      <c r="JX194" s="265" t="str">
        <f>IF(JC194="","",SUM(JC$12:JC194)-JC194+1)</f>
        <v/>
      </c>
      <c r="JY194" s="265" t="str">
        <f>IF(JD194="","",SUM(JD$12:JD194)-JD194+1)</f>
        <v/>
      </c>
      <c r="JZ194" s="265" t="str">
        <f>IF(JE194="","",SUM(JE$12:JE194)-JE194+1)</f>
        <v/>
      </c>
      <c r="KA194" s="265" t="str">
        <f>IF(JF194="","",SUM(JF$12:JF194)-JF194+1)</f>
        <v/>
      </c>
      <c r="KB194" s="265" t="str">
        <f>IF(JG194="","",SUM(JG$12:JG194)-JG194+1)</f>
        <v/>
      </c>
      <c r="KC194" s="265" t="str">
        <f>IF(JH194="","",SUM(JH$12:JH194)-JH194+1)</f>
        <v/>
      </c>
      <c r="KD194" s="265" t="str">
        <f>IF(JI194="","",SUM(JI$12:JI194)-JI194+1)</f>
        <v/>
      </c>
      <c r="KE194" s="265" t="str">
        <f>IF(JJ194="","",SUM(JJ$12:JJ194)-JJ194+1)</f>
        <v/>
      </c>
      <c r="KF194" s="265" t="str">
        <f>IF(JK194="","",SUM(JK$12:JK194)-JK194+1)</f>
        <v/>
      </c>
      <c r="KG194" s="265" t="str">
        <f>IF(JL194="","",SUM(JL$12:JL194)-JL194+1)</f>
        <v/>
      </c>
      <c r="KH194" s="265" t="str">
        <f>IF(JM194="","",SUM(JM$12:JM194)-JM194+1)</f>
        <v/>
      </c>
      <c r="KI194" s="265" t="str">
        <f>IF(JN194="","",SUM(JN$12:JN194)-JN194+1)</f>
        <v/>
      </c>
      <c r="KJ194" s="265" t="str">
        <f>IF(JO194="","",SUM(JO$12:JO194)-JO194+1)</f>
        <v/>
      </c>
      <c r="KK194" s="265" t="str">
        <f>IF(JP194="","",SUM(JP$12:JP194)-JP194+1)</f>
        <v/>
      </c>
      <c r="KL194" s="265" t="str">
        <f>IF(JQ194="","",SUM(JQ$12:JQ194)-JQ194+1)</f>
        <v/>
      </c>
      <c r="KN194" s="265"/>
      <c r="KO194" s="265"/>
      <c r="KP194" s="265"/>
      <c r="KQ194" s="265"/>
      <c r="KR194" s="265"/>
      <c r="KS194" s="265"/>
      <c r="KT194" s="265"/>
      <c r="KU194" s="265" t="str">
        <f t="shared" si="774"/>
        <v/>
      </c>
      <c r="KV194" s="265" t="str">
        <f t="shared" si="775"/>
        <v/>
      </c>
      <c r="KW194" s="265" t="str">
        <f t="shared" si="776"/>
        <v/>
      </c>
      <c r="KX194" s="265" t="str">
        <f t="shared" si="777"/>
        <v/>
      </c>
      <c r="KY194" s="265" t="str">
        <f t="shared" si="778"/>
        <v/>
      </c>
      <c r="KZ194" s="265" t="str">
        <f t="shared" si="779"/>
        <v/>
      </c>
      <c r="LA194" s="265" t="str">
        <f t="shared" si="780"/>
        <v/>
      </c>
      <c r="LB194" s="265" t="str">
        <f t="shared" si="781"/>
        <v/>
      </c>
      <c r="LC194" s="265" t="str">
        <f t="shared" si="782"/>
        <v/>
      </c>
      <c r="LD194" s="265" t="str">
        <f t="shared" si="783"/>
        <v/>
      </c>
      <c r="LE194" s="265" t="str">
        <f t="shared" si="784"/>
        <v/>
      </c>
      <c r="LF194" s="265" t="str">
        <f t="shared" si="785"/>
        <v/>
      </c>
      <c r="LG194" s="265" t="str">
        <f t="shared" si="786"/>
        <v/>
      </c>
    </row>
    <row r="195" spans="1:319" s="266" customFormat="1" x14ac:dyDescent="0.25">
      <c r="A195" s="248">
        <f t="shared" si="662"/>
        <v>184</v>
      </c>
      <c r="B195" s="176"/>
      <c r="C195" s="45"/>
      <c r="D195" s="45"/>
      <c r="E195" s="169"/>
      <c r="F195" s="46"/>
      <c r="G195" s="172"/>
      <c r="H195" s="54"/>
      <c r="I195" s="54"/>
      <c r="J195" s="54"/>
      <c r="K195" s="54"/>
      <c r="L195" s="248"/>
      <c r="M195" s="248"/>
      <c r="N195" s="44"/>
      <c r="O195" s="44"/>
      <c r="P195" s="43"/>
      <c r="Q195" s="43"/>
      <c r="R195" s="43"/>
      <c r="S195" s="43" t="str">
        <f t="shared" si="717"/>
        <v/>
      </c>
      <c r="T195" s="54"/>
      <c r="U195" s="54"/>
      <c r="V195" s="54"/>
      <c r="W195" s="343" t="str">
        <f t="shared" si="729"/>
        <v/>
      </c>
      <c r="X195" s="344" t="str">
        <f t="shared" si="730"/>
        <v/>
      </c>
      <c r="Y195" s="45"/>
      <c r="Z195" s="45"/>
      <c r="AA195" s="54"/>
      <c r="AB195" s="54"/>
      <c r="AC195" s="54"/>
      <c r="AD195" s="44"/>
      <c r="AE195" s="44"/>
      <c r="AF195" s="44"/>
      <c r="AG195" s="45"/>
      <c r="AH195" s="45"/>
      <c r="AI195" s="45"/>
      <c r="AJ195" s="46"/>
      <c r="AK195" s="46"/>
      <c r="AL195" s="46"/>
      <c r="AN195" s="307" t="str">
        <f t="shared" si="652"/>
        <v/>
      </c>
      <c r="AO195" s="256" t="str">
        <f t="shared" si="653"/>
        <v/>
      </c>
      <c r="AP195" s="45" t="str">
        <f t="shared" si="660"/>
        <v/>
      </c>
      <c r="AQ195" s="308" t="str">
        <f t="shared" si="663"/>
        <v/>
      </c>
      <c r="AR195" s="43" t="str">
        <f t="shared" si="654"/>
        <v/>
      </c>
      <c r="AS195" s="255"/>
      <c r="AT195" s="256" t="str">
        <f t="shared" si="655"/>
        <v/>
      </c>
      <c r="AU195" s="257" t="str">
        <f t="shared" si="788"/>
        <v/>
      </c>
      <c r="AV195" s="257" t="str">
        <f t="shared" si="788"/>
        <v/>
      </c>
      <c r="AW195" s="257" t="str">
        <f t="shared" si="788"/>
        <v/>
      </c>
      <c r="AX195" s="257" t="str">
        <f t="shared" si="788"/>
        <v/>
      </c>
      <c r="AY195" s="257" t="str">
        <f t="shared" si="788"/>
        <v/>
      </c>
      <c r="AZ195" s="257" t="str">
        <f t="shared" si="788"/>
        <v/>
      </c>
      <c r="BA195" s="257" t="str">
        <f t="shared" si="788"/>
        <v/>
      </c>
      <c r="BB195" s="257" t="str">
        <f t="shared" si="788"/>
        <v/>
      </c>
      <c r="BC195" s="257" t="str">
        <f t="shared" si="788"/>
        <v/>
      </c>
      <c r="BD195" s="257" t="str">
        <f t="shared" si="788"/>
        <v/>
      </c>
      <c r="BE195" s="257" t="str">
        <f t="shared" si="789"/>
        <v/>
      </c>
      <c r="BF195" s="257" t="str">
        <f t="shared" si="789"/>
        <v/>
      </c>
      <c r="BG195" s="257" t="str">
        <f t="shared" si="789"/>
        <v/>
      </c>
      <c r="BH195" s="257" t="str">
        <f t="shared" si="789"/>
        <v/>
      </c>
      <c r="BI195" s="257" t="str">
        <f t="shared" si="789"/>
        <v/>
      </c>
      <c r="BJ195" s="257" t="str">
        <f t="shared" si="789"/>
        <v/>
      </c>
      <c r="BK195" s="257" t="str">
        <f t="shared" si="789"/>
        <v/>
      </c>
      <c r="BL195" s="257" t="str">
        <f t="shared" si="789"/>
        <v/>
      </c>
      <c r="BM195" s="258" t="str">
        <f t="shared" si="656"/>
        <v/>
      </c>
      <c r="BN195" s="259" t="str">
        <f t="shared" si="790"/>
        <v/>
      </c>
      <c r="BO195" s="259" t="str">
        <f t="shared" si="790"/>
        <v/>
      </c>
      <c r="BP195" s="259" t="str">
        <f t="shared" si="790"/>
        <v/>
      </c>
      <c r="BQ195" s="259" t="str">
        <f t="shared" si="790"/>
        <v/>
      </c>
      <c r="BR195" s="259" t="str">
        <f t="shared" si="790"/>
        <v/>
      </c>
      <c r="BS195" s="259" t="str">
        <f t="shared" si="790"/>
        <v/>
      </c>
      <c r="BT195" s="259" t="str">
        <f t="shared" si="790"/>
        <v/>
      </c>
      <c r="BU195" s="259" t="str">
        <f t="shared" si="790"/>
        <v/>
      </c>
      <c r="BV195" s="259" t="str">
        <f t="shared" si="790"/>
        <v/>
      </c>
      <c r="BW195" s="259" t="str">
        <f t="shared" si="790"/>
        <v/>
      </c>
      <c r="BX195" s="259" t="str">
        <f t="shared" si="791"/>
        <v/>
      </c>
      <c r="BY195" s="259" t="str">
        <f t="shared" si="791"/>
        <v/>
      </c>
      <c r="BZ195" s="259" t="str">
        <f t="shared" si="791"/>
        <v/>
      </c>
      <c r="CA195" s="259" t="str">
        <f t="shared" si="791"/>
        <v/>
      </c>
      <c r="CB195" s="259" t="str">
        <f t="shared" si="791"/>
        <v/>
      </c>
      <c r="CC195" s="259" t="str">
        <f t="shared" si="791"/>
        <v/>
      </c>
      <c r="CD195" s="259" t="str">
        <f t="shared" si="791"/>
        <v/>
      </c>
      <c r="CE195" s="259" t="str">
        <f t="shared" si="791"/>
        <v/>
      </c>
      <c r="CF195" s="260" t="str">
        <f t="shared" si="657"/>
        <v/>
      </c>
      <c r="CG195" s="261" t="str">
        <f t="shared" si="792"/>
        <v/>
      </c>
      <c r="CH195" s="261" t="str">
        <f t="shared" si="792"/>
        <v/>
      </c>
      <c r="CI195" s="261" t="str">
        <f t="shared" si="792"/>
        <v/>
      </c>
      <c r="CJ195" s="261" t="str">
        <f t="shared" si="792"/>
        <v/>
      </c>
      <c r="CK195" s="261" t="str">
        <f t="shared" si="792"/>
        <v/>
      </c>
      <c r="CL195" s="261" t="str">
        <f t="shared" si="792"/>
        <v/>
      </c>
      <c r="CM195" s="261" t="str">
        <f t="shared" si="792"/>
        <v/>
      </c>
      <c r="CN195" s="261" t="str">
        <f t="shared" si="792"/>
        <v/>
      </c>
      <c r="CO195" s="261" t="str">
        <f t="shared" si="792"/>
        <v/>
      </c>
      <c r="CP195" s="261" t="str">
        <f t="shared" si="792"/>
        <v/>
      </c>
      <c r="CQ195" s="261" t="str">
        <f t="shared" si="793"/>
        <v/>
      </c>
      <c r="CR195" s="261" t="str">
        <f t="shared" si="793"/>
        <v/>
      </c>
      <c r="CS195" s="261" t="str">
        <f t="shared" si="793"/>
        <v/>
      </c>
      <c r="CT195" s="261" t="str">
        <f t="shared" si="793"/>
        <v/>
      </c>
      <c r="CU195" s="261" t="str">
        <f t="shared" si="793"/>
        <v/>
      </c>
      <c r="CV195" s="261" t="str">
        <f t="shared" si="793"/>
        <v/>
      </c>
      <c r="CW195" s="261" t="str">
        <f t="shared" si="793"/>
        <v/>
      </c>
      <c r="CX195" s="261" t="str">
        <f t="shared" si="793"/>
        <v/>
      </c>
      <c r="CY195" s="262" t="str">
        <f t="shared" si="658"/>
        <v/>
      </c>
      <c r="CZ195" s="263" t="str">
        <f t="shared" si="794"/>
        <v/>
      </c>
      <c r="DA195" s="263" t="str">
        <f t="shared" si="794"/>
        <v/>
      </c>
      <c r="DB195" s="263" t="str">
        <f t="shared" si="794"/>
        <v/>
      </c>
      <c r="DC195" s="263" t="str">
        <f t="shared" si="794"/>
        <v/>
      </c>
      <c r="DD195" s="263" t="str">
        <f t="shared" si="794"/>
        <v/>
      </c>
      <c r="DE195" s="263" t="str">
        <f t="shared" si="794"/>
        <v/>
      </c>
      <c r="DF195" s="263" t="str">
        <f t="shared" si="794"/>
        <v/>
      </c>
      <c r="DG195" s="263" t="str">
        <f t="shared" si="794"/>
        <v/>
      </c>
      <c r="DH195" s="263" t="str">
        <f t="shared" si="794"/>
        <v/>
      </c>
      <c r="DI195" s="263" t="str">
        <f t="shared" si="794"/>
        <v/>
      </c>
      <c r="DJ195" s="263" t="str">
        <f t="shared" si="795"/>
        <v/>
      </c>
      <c r="DK195" s="263" t="str">
        <f t="shared" si="795"/>
        <v/>
      </c>
      <c r="DL195" s="263" t="str">
        <f t="shared" si="795"/>
        <v/>
      </c>
      <c r="DM195" s="263" t="str">
        <f t="shared" si="795"/>
        <v/>
      </c>
      <c r="DN195" s="263" t="str">
        <f t="shared" si="795"/>
        <v/>
      </c>
      <c r="DO195" s="263" t="str">
        <f t="shared" si="795"/>
        <v/>
      </c>
      <c r="DP195" s="263" t="str">
        <f t="shared" si="795"/>
        <v/>
      </c>
      <c r="DQ195" s="263" t="str">
        <f t="shared" si="795"/>
        <v/>
      </c>
      <c r="DR195" s="264"/>
      <c r="DS195" s="257" t="str">
        <f t="shared" si="718"/>
        <v/>
      </c>
      <c r="DT195" s="257" t="str">
        <f t="shared" si="718"/>
        <v/>
      </c>
      <c r="DU195" s="257" t="str">
        <f t="shared" si="718"/>
        <v/>
      </c>
      <c r="DV195" s="257" t="str">
        <f t="shared" si="718"/>
        <v/>
      </c>
      <c r="DW195" s="257" t="str">
        <f t="shared" si="718"/>
        <v/>
      </c>
      <c r="DX195" s="257" t="str">
        <f t="shared" si="718"/>
        <v/>
      </c>
      <c r="DY195" s="257" t="str">
        <f t="shared" si="718"/>
        <v/>
      </c>
      <c r="DZ195" s="257" t="str">
        <f t="shared" si="718"/>
        <v/>
      </c>
      <c r="EA195" s="257" t="str">
        <f t="shared" si="752"/>
        <v/>
      </c>
      <c r="EB195" s="257" t="str">
        <f t="shared" si="752"/>
        <v/>
      </c>
      <c r="EC195" s="257" t="str">
        <f t="shared" si="752"/>
        <v/>
      </c>
      <c r="ED195" s="257" t="str">
        <f t="shared" si="752"/>
        <v/>
      </c>
      <c r="EE195" s="257" t="str">
        <f t="shared" si="752"/>
        <v/>
      </c>
      <c r="EF195" s="257" t="str">
        <f t="shared" si="752"/>
        <v/>
      </c>
      <c r="EG195" s="257" t="str">
        <f t="shared" si="752"/>
        <v/>
      </c>
      <c r="EH195" s="257" t="str">
        <f t="shared" si="752"/>
        <v/>
      </c>
      <c r="EI195" s="257" t="str">
        <f t="shared" si="752"/>
        <v/>
      </c>
      <c r="EJ195" s="257" t="str">
        <f t="shared" si="752"/>
        <v/>
      </c>
      <c r="EK195" s="259" t="str">
        <f t="shared" si="733"/>
        <v/>
      </c>
      <c r="EL195" s="259" t="str">
        <f t="shared" si="733"/>
        <v/>
      </c>
      <c r="EM195" s="259" t="str">
        <f t="shared" si="690"/>
        <v/>
      </c>
      <c r="EN195" s="259" t="str">
        <f t="shared" si="690"/>
        <v/>
      </c>
      <c r="EO195" s="259" t="str">
        <f t="shared" si="690"/>
        <v/>
      </c>
      <c r="EP195" s="259" t="str">
        <f t="shared" si="690"/>
        <v/>
      </c>
      <c r="EQ195" s="259" t="str">
        <f t="shared" si="690"/>
        <v/>
      </c>
      <c r="ER195" s="259" t="str">
        <f t="shared" si="690"/>
        <v/>
      </c>
      <c r="ES195" s="259" t="str">
        <f t="shared" si="753"/>
        <v/>
      </c>
      <c r="ET195" s="259" t="str">
        <f t="shared" si="744"/>
        <v/>
      </c>
      <c r="EU195" s="259" t="str">
        <f t="shared" si="744"/>
        <v/>
      </c>
      <c r="EV195" s="259" t="str">
        <f t="shared" si="744"/>
        <v/>
      </c>
      <c r="EW195" s="259" t="str">
        <f t="shared" si="744"/>
        <v/>
      </c>
      <c r="EX195" s="259" t="str">
        <f t="shared" si="744"/>
        <v/>
      </c>
      <c r="EY195" s="259" t="str">
        <f t="shared" si="744"/>
        <v/>
      </c>
      <c r="EZ195" s="259" t="str">
        <f t="shared" si="744"/>
        <v/>
      </c>
      <c r="FA195" s="259" t="str">
        <f t="shared" si="744"/>
        <v/>
      </c>
      <c r="FB195" s="259" t="str">
        <f t="shared" si="744"/>
        <v/>
      </c>
      <c r="FC195" s="261" t="str">
        <f t="shared" si="798"/>
        <v/>
      </c>
      <c r="FD195" s="261" t="str">
        <f t="shared" si="798"/>
        <v/>
      </c>
      <c r="FE195" s="261" t="str">
        <f t="shared" si="798"/>
        <v/>
      </c>
      <c r="FF195" s="261" t="str">
        <f t="shared" si="798"/>
        <v/>
      </c>
      <c r="FG195" s="261" t="str">
        <f t="shared" si="798"/>
        <v/>
      </c>
      <c r="FH195" s="261" t="str">
        <f t="shared" si="798"/>
        <v/>
      </c>
      <c r="FI195" s="261" t="str">
        <f t="shared" si="798"/>
        <v/>
      </c>
      <c r="FJ195" s="261" t="str">
        <f t="shared" si="798"/>
        <v/>
      </c>
      <c r="FK195" s="261" t="str">
        <f t="shared" si="702"/>
        <v/>
      </c>
      <c r="FL195" s="261" t="str">
        <f t="shared" si="787"/>
        <v/>
      </c>
      <c r="FM195" s="261" t="str">
        <f t="shared" si="787"/>
        <v/>
      </c>
      <c r="FN195" s="261" t="str">
        <f t="shared" si="787"/>
        <v/>
      </c>
      <c r="FO195" s="261" t="str">
        <f t="shared" si="787"/>
        <v/>
      </c>
      <c r="FP195" s="261" t="str">
        <f t="shared" si="787"/>
        <v/>
      </c>
      <c r="FQ195" s="261" t="str">
        <f t="shared" si="787"/>
        <v/>
      </c>
      <c r="FR195" s="261" t="str">
        <f t="shared" si="787"/>
        <v/>
      </c>
      <c r="FS195" s="261" t="str">
        <f t="shared" si="787"/>
        <v/>
      </c>
      <c r="FT195" s="261" t="str">
        <f t="shared" si="787"/>
        <v/>
      </c>
      <c r="FU195" s="263" t="str">
        <f t="shared" si="787"/>
        <v/>
      </c>
      <c r="FV195" s="263" t="str">
        <f t="shared" si="787"/>
        <v/>
      </c>
      <c r="FW195" s="263" t="str">
        <f t="shared" si="787"/>
        <v/>
      </c>
      <c r="FX195" s="263" t="str">
        <f t="shared" si="787"/>
        <v/>
      </c>
      <c r="FY195" s="263" t="str">
        <f t="shared" si="787"/>
        <v/>
      </c>
      <c r="FZ195" s="263" t="str">
        <f t="shared" si="735"/>
        <v/>
      </c>
      <c r="GA195" s="263" t="str">
        <f t="shared" si="735"/>
        <v/>
      </c>
      <c r="GB195" s="263" t="str">
        <f t="shared" si="735"/>
        <v/>
      </c>
      <c r="GC195" s="263" t="str">
        <f t="shared" si="735"/>
        <v/>
      </c>
      <c r="GD195" s="263" t="str">
        <f t="shared" si="745"/>
        <v/>
      </c>
      <c r="GE195" s="263" t="str">
        <f t="shared" si="745"/>
        <v/>
      </c>
      <c r="GF195" s="263" t="str">
        <f t="shared" si="745"/>
        <v/>
      </c>
      <c r="GG195" s="263" t="str">
        <f t="shared" si="745"/>
        <v/>
      </c>
      <c r="GH195" s="263" t="str">
        <f t="shared" si="745"/>
        <v/>
      </c>
      <c r="GI195" s="263" t="str">
        <f t="shared" si="745"/>
        <v/>
      </c>
      <c r="GJ195" s="263" t="str">
        <f t="shared" si="745"/>
        <v/>
      </c>
      <c r="GK195" s="263" t="str">
        <f t="shared" si="745"/>
        <v/>
      </c>
      <c r="GL195" s="263" t="str">
        <f t="shared" si="745"/>
        <v/>
      </c>
      <c r="GM195" s="265" t="str">
        <f t="shared" si="697"/>
        <v/>
      </c>
      <c r="GN195" s="265" t="str">
        <f t="shared" si="697"/>
        <v/>
      </c>
      <c r="GO195" s="265" t="str">
        <f t="shared" si="697"/>
        <v/>
      </c>
      <c r="GP195" s="265" t="str">
        <f t="shared" si="697"/>
        <v/>
      </c>
      <c r="GQ195" s="265" t="str">
        <f t="shared" si="697"/>
        <v/>
      </c>
      <c r="GR195" s="265" t="str">
        <f t="shared" si="697"/>
        <v/>
      </c>
      <c r="GS195" s="265" t="str">
        <f t="shared" si="734"/>
        <v/>
      </c>
      <c r="GT195" s="265" t="str">
        <f t="shared" si="734"/>
        <v/>
      </c>
      <c r="GU195" s="265" t="str">
        <f t="shared" si="734"/>
        <v/>
      </c>
      <c r="GV195" s="265" t="str">
        <f t="shared" si="746"/>
        <v/>
      </c>
      <c r="GW195" s="265" t="str">
        <f t="shared" si="746"/>
        <v/>
      </c>
      <c r="GX195" s="265" t="str">
        <f t="shared" si="746"/>
        <v/>
      </c>
      <c r="GY195" s="265" t="str">
        <f t="shared" si="746"/>
        <v/>
      </c>
      <c r="GZ195" s="265" t="str">
        <f t="shared" si="746"/>
        <v/>
      </c>
      <c r="HA195" s="265" t="str">
        <f t="shared" si="746"/>
        <v/>
      </c>
      <c r="HB195" s="265" t="str">
        <f t="shared" si="746"/>
        <v/>
      </c>
      <c r="HC195" s="265" t="str">
        <f t="shared" si="746"/>
        <v/>
      </c>
      <c r="HD195" s="265" t="str">
        <f t="shared" si="746"/>
        <v/>
      </c>
      <c r="HF195" s="265">
        <f t="shared" si="715"/>
        <v>184</v>
      </c>
      <c r="HG195" s="267" t="str">
        <f t="shared" si="796"/>
        <v/>
      </c>
      <c r="HH195" s="267" t="str">
        <f t="shared" si="796"/>
        <v/>
      </c>
      <c r="HI195" s="267" t="str">
        <f t="shared" si="796"/>
        <v/>
      </c>
      <c r="HJ195" s="267" t="str">
        <f t="shared" si="796"/>
        <v/>
      </c>
      <c r="HK195" s="267" t="str">
        <f t="shared" si="796"/>
        <v/>
      </c>
      <c r="HL195" s="267" t="str">
        <f t="shared" si="796"/>
        <v/>
      </c>
      <c r="HM195" s="267" t="str">
        <f t="shared" si="796"/>
        <v/>
      </c>
      <c r="HN195" s="267" t="str">
        <f t="shared" si="796"/>
        <v/>
      </c>
      <c r="HO195" s="267" t="str">
        <f t="shared" si="796"/>
        <v/>
      </c>
      <c r="HP195" s="267" t="str">
        <f t="shared" si="796"/>
        <v/>
      </c>
      <c r="HQ195" s="267" t="str">
        <f t="shared" si="797"/>
        <v/>
      </c>
      <c r="HR195" s="267" t="str">
        <f t="shared" si="797"/>
        <v/>
      </c>
      <c r="HS195" s="267" t="str">
        <f t="shared" si="797"/>
        <v/>
      </c>
      <c r="HT195" s="267" t="str">
        <f t="shared" si="797"/>
        <v/>
      </c>
      <c r="HU195" s="267" t="str">
        <f t="shared" si="797"/>
        <v/>
      </c>
      <c r="HV195" s="267" t="str">
        <f t="shared" si="797"/>
        <v/>
      </c>
      <c r="HW195" s="267" t="str">
        <f t="shared" si="797"/>
        <v/>
      </c>
      <c r="HX195" s="267" t="str">
        <f t="shared" si="797"/>
        <v/>
      </c>
      <c r="HY195" s="267" t="str">
        <f t="shared" si="797"/>
        <v/>
      </c>
      <c r="HZ195" s="267" t="str">
        <f t="shared" si="797"/>
        <v/>
      </c>
      <c r="IA195" s="264"/>
      <c r="IB195" s="267" t="str">
        <f t="shared" si="754"/>
        <v/>
      </c>
      <c r="IC195" s="267" t="str">
        <f t="shared" si="755"/>
        <v/>
      </c>
      <c r="ID195" s="267" t="str">
        <f t="shared" si="756"/>
        <v/>
      </c>
      <c r="IE195" s="267" t="str">
        <f t="shared" si="757"/>
        <v/>
      </c>
      <c r="IF195" s="267" t="str">
        <f t="shared" si="758"/>
        <v/>
      </c>
      <c r="IG195" s="267" t="str">
        <f t="shared" si="759"/>
        <v/>
      </c>
      <c r="IH195" s="267" t="str">
        <f t="shared" si="760"/>
        <v/>
      </c>
      <c r="II195" s="267" t="str">
        <f t="shared" si="761"/>
        <v/>
      </c>
      <c r="IJ195" s="267" t="str">
        <f t="shared" si="762"/>
        <v/>
      </c>
      <c r="IK195" s="267" t="str">
        <f t="shared" si="763"/>
        <v/>
      </c>
      <c r="IL195" s="267" t="str">
        <f t="shared" si="764"/>
        <v/>
      </c>
      <c r="IM195" s="267" t="str">
        <f t="shared" si="765"/>
        <v/>
      </c>
      <c r="IN195" s="267" t="str">
        <f t="shared" si="766"/>
        <v/>
      </c>
      <c r="IO195" s="267" t="str">
        <f t="shared" si="767"/>
        <v/>
      </c>
      <c r="IP195" s="267" t="str">
        <f t="shared" si="768"/>
        <v/>
      </c>
      <c r="IQ195" s="267" t="str">
        <f t="shared" si="769"/>
        <v/>
      </c>
      <c r="IR195" s="267" t="str">
        <f t="shared" si="770"/>
        <v/>
      </c>
      <c r="IS195" s="267" t="str">
        <f t="shared" si="771"/>
        <v/>
      </c>
      <c r="IT195" s="267" t="str">
        <f t="shared" si="772"/>
        <v/>
      </c>
      <c r="IU195" s="267" t="str">
        <f t="shared" si="773"/>
        <v/>
      </c>
      <c r="IV195" s="264"/>
      <c r="IW195" s="268">
        <v>110</v>
      </c>
      <c r="IX195" s="265" t="str">
        <f t="shared" si="751"/>
        <v/>
      </c>
      <c r="IY195" s="265" t="str">
        <f t="shared" si="749"/>
        <v/>
      </c>
      <c r="IZ195" s="265" t="str">
        <f t="shared" si="749"/>
        <v/>
      </c>
      <c r="JA195" s="265" t="str">
        <f t="shared" si="749"/>
        <v/>
      </c>
      <c r="JB195" s="265" t="str">
        <f t="shared" si="749"/>
        <v/>
      </c>
      <c r="JC195" s="265" t="str">
        <f t="shared" si="749"/>
        <v/>
      </c>
      <c r="JD195" s="265" t="str">
        <f t="shared" si="749"/>
        <v/>
      </c>
      <c r="JE195" s="265" t="str">
        <f t="shared" si="750"/>
        <v/>
      </c>
      <c r="JF195" s="265" t="str">
        <f t="shared" si="750"/>
        <v/>
      </c>
      <c r="JG195" s="265" t="str">
        <f t="shared" si="750"/>
        <v/>
      </c>
      <c r="JH195" s="265" t="str">
        <f t="shared" si="750"/>
        <v/>
      </c>
      <c r="JI195" s="265" t="str">
        <f t="shared" si="750"/>
        <v/>
      </c>
      <c r="JJ195" s="265" t="str">
        <f t="shared" si="750"/>
        <v/>
      </c>
      <c r="JK195" s="265" t="str">
        <f t="shared" si="750"/>
        <v/>
      </c>
      <c r="JL195" s="265" t="str">
        <f t="shared" si="750"/>
        <v/>
      </c>
      <c r="JM195" s="265" t="str">
        <f t="shared" si="750"/>
        <v/>
      </c>
      <c r="JN195" s="265" t="str">
        <f t="shared" si="750"/>
        <v/>
      </c>
      <c r="JO195" s="265" t="str">
        <f t="shared" si="750"/>
        <v/>
      </c>
      <c r="JP195" s="265" t="str">
        <f t="shared" si="750"/>
        <v/>
      </c>
      <c r="JQ195" s="265" t="str">
        <f t="shared" si="750"/>
        <v/>
      </c>
      <c r="JS195" s="265" t="str">
        <f>IF(IX195="","",SUM(IX$12:IX195)-IX195+1)</f>
        <v/>
      </c>
      <c r="JT195" s="265" t="str">
        <f>IF(IY195="","",SUM(IY$12:IY195)-IY195+1)</f>
        <v/>
      </c>
      <c r="JU195" s="265" t="str">
        <f>IF(IZ195="","",SUM(IZ$12:IZ195)-IZ195+1)</f>
        <v/>
      </c>
      <c r="JV195" s="265" t="str">
        <f>IF(JA195="","",SUM(JA$12:JA195)-JA195+1)</f>
        <v/>
      </c>
      <c r="JW195" s="265" t="str">
        <f>IF(JB195="","",SUM(JB$12:JB195)-JB195+1)</f>
        <v/>
      </c>
      <c r="JX195" s="265" t="str">
        <f>IF(JC195="","",SUM(JC$12:JC195)-JC195+1)</f>
        <v/>
      </c>
      <c r="JY195" s="265" t="str">
        <f>IF(JD195="","",SUM(JD$12:JD195)-JD195+1)</f>
        <v/>
      </c>
      <c r="JZ195" s="265" t="str">
        <f>IF(JE195="","",SUM(JE$12:JE195)-JE195+1)</f>
        <v/>
      </c>
      <c r="KA195" s="265" t="str">
        <f>IF(JF195="","",SUM(JF$12:JF195)-JF195+1)</f>
        <v/>
      </c>
      <c r="KB195" s="265" t="str">
        <f>IF(JG195="","",SUM(JG$12:JG195)-JG195+1)</f>
        <v/>
      </c>
      <c r="KC195" s="265" t="str">
        <f>IF(JH195="","",SUM(JH$12:JH195)-JH195+1)</f>
        <v/>
      </c>
      <c r="KD195" s="265" t="str">
        <f>IF(JI195="","",SUM(JI$12:JI195)-JI195+1)</f>
        <v/>
      </c>
      <c r="KE195" s="265" t="str">
        <f>IF(JJ195="","",SUM(JJ$12:JJ195)-JJ195+1)</f>
        <v/>
      </c>
      <c r="KF195" s="265" t="str">
        <f>IF(JK195="","",SUM(JK$12:JK195)-JK195+1)</f>
        <v/>
      </c>
      <c r="KG195" s="265" t="str">
        <f>IF(JL195="","",SUM(JL$12:JL195)-JL195+1)</f>
        <v/>
      </c>
      <c r="KH195" s="265" t="str">
        <f>IF(JM195="","",SUM(JM$12:JM195)-JM195+1)</f>
        <v/>
      </c>
      <c r="KI195" s="265" t="str">
        <f>IF(JN195="","",SUM(JN$12:JN195)-JN195+1)</f>
        <v/>
      </c>
      <c r="KJ195" s="265" t="str">
        <f>IF(JO195="","",SUM(JO$12:JO195)-JO195+1)</f>
        <v/>
      </c>
      <c r="KK195" s="265" t="str">
        <f>IF(JP195="","",SUM(JP$12:JP195)-JP195+1)</f>
        <v/>
      </c>
      <c r="KL195" s="265" t="str">
        <f>IF(JQ195="","",SUM(JQ$12:JQ195)-JQ195+1)</f>
        <v/>
      </c>
      <c r="KN195" s="265"/>
      <c r="KO195" s="265"/>
      <c r="KP195" s="265"/>
      <c r="KQ195" s="265"/>
      <c r="KR195" s="265"/>
      <c r="KS195" s="265"/>
      <c r="KT195" s="265"/>
      <c r="KU195" s="265" t="str">
        <f t="shared" si="774"/>
        <v/>
      </c>
      <c r="KV195" s="265" t="str">
        <f t="shared" si="775"/>
        <v/>
      </c>
      <c r="KW195" s="265" t="str">
        <f t="shared" si="776"/>
        <v/>
      </c>
      <c r="KX195" s="265" t="str">
        <f t="shared" si="777"/>
        <v/>
      </c>
      <c r="KY195" s="265" t="str">
        <f t="shared" si="778"/>
        <v/>
      </c>
      <c r="KZ195" s="265" t="str">
        <f t="shared" si="779"/>
        <v/>
      </c>
      <c r="LA195" s="265" t="str">
        <f t="shared" si="780"/>
        <v/>
      </c>
      <c r="LB195" s="265" t="str">
        <f t="shared" si="781"/>
        <v/>
      </c>
      <c r="LC195" s="265" t="str">
        <f t="shared" si="782"/>
        <v/>
      </c>
      <c r="LD195" s="265" t="str">
        <f t="shared" si="783"/>
        <v/>
      </c>
      <c r="LE195" s="265" t="str">
        <f t="shared" si="784"/>
        <v/>
      </c>
      <c r="LF195" s="265" t="str">
        <f t="shared" si="785"/>
        <v/>
      </c>
      <c r="LG195" s="265" t="str">
        <f t="shared" si="786"/>
        <v/>
      </c>
    </row>
    <row r="196" spans="1:319" s="266" customFormat="1" x14ac:dyDescent="0.25">
      <c r="A196" s="248">
        <f t="shared" si="662"/>
        <v>185</v>
      </c>
      <c r="B196" s="176"/>
      <c r="C196" s="45"/>
      <c r="D196" s="45"/>
      <c r="E196" s="169"/>
      <c r="F196" s="46"/>
      <c r="G196" s="172"/>
      <c r="H196" s="54"/>
      <c r="I196" s="54"/>
      <c r="J196" s="54"/>
      <c r="K196" s="54"/>
      <c r="L196" s="248"/>
      <c r="M196" s="248"/>
      <c r="N196" s="44"/>
      <c r="O196" s="44"/>
      <c r="P196" s="43"/>
      <c r="Q196" s="43"/>
      <c r="R196" s="43"/>
      <c r="S196" s="43" t="str">
        <f t="shared" si="717"/>
        <v/>
      </c>
      <c r="T196" s="54"/>
      <c r="U196" s="54"/>
      <c r="V196" s="54"/>
      <c r="W196" s="343" t="str">
        <f t="shared" si="729"/>
        <v/>
      </c>
      <c r="X196" s="344" t="str">
        <f t="shared" si="730"/>
        <v/>
      </c>
      <c r="Y196" s="45"/>
      <c r="Z196" s="45"/>
      <c r="AA196" s="54"/>
      <c r="AB196" s="54"/>
      <c r="AC196" s="54"/>
      <c r="AD196" s="44"/>
      <c r="AE196" s="44"/>
      <c r="AF196" s="44"/>
      <c r="AG196" s="45"/>
      <c r="AH196" s="45"/>
      <c r="AI196" s="45"/>
      <c r="AJ196" s="46"/>
      <c r="AK196" s="46"/>
      <c r="AL196" s="46"/>
      <c r="AN196" s="307" t="str">
        <f t="shared" si="652"/>
        <v/>
      </c>
      <c r="AO196" s="256" t="str">
        <f t="shared" si="653"/>
        <v/>
      </c>
      <c r="AP196" s="45" t="str">
        <f t="shared" si="660"/>
        <v/>
      </c>
      <c r="AQ196" s="308" t="str">
        <f t="shared" si="663"/>
        <v/>
      </c>
      <c r="AR196" s="43" t="str">
        <f t="shared" si="654"/>
        <v/>
      </c>
      <c r="AS196" s="255"/>
      <c r="AT196" s="256" t="str">
        <f t="shared" si="655"/>
        <v/>
      </c>
      <c r="AU196" s="257" t="str">
        <f t="shared" si="788"/>
        <v/>
      </c>
      <c r="AV196" s="257" t="str">
        <f t="shared" si="788"/>
        <v/>
      </c>
      <c r="AW196" s="257" t="str">
        <f t="shared" si="788"/>
        <v/>
      </c>
      <c r="AX196" s="257" t="str">
        <f t="shared" si="788"/>
        <v/>
      </c>
      <c r="AY196" s="257" t="str">
        <f t="shared" si="788"/>
        <v/>
      </c>
      <c r="AZ196" s="257" t="str">
        <f t="shared" si="788"/>
        <v/>
      </c>
      <c r="BA196" s="257" t="str">
        <f t="shared" si="788"/>
        <v/>
      </c>
      <c r="BB196" s="257" t="str">
        <f t="shared" si="788"/>
        <v/>
      </c>
      <c r="BC196" s="257" t="str">
        <f t="shared" si="788"/>
        <v/>
      </c>
      <c r="BD196" s="257" t="str">
        <f t="shared" si="788"/>
        <v/>
      </c>
      <c r="BE196" s="257" t="str">
        <f t="shared" si="789"/>
        <v/>
      </c>
      <c r="BF196" s="257" t="str">
        <f t="shared" si="789"/>
        <v/>
      </c>
      <c r="BG196" s="257" t="str">
        <f t="shared" si="789"/>
        <v/>
      </c>
      <c r="BH196" s="257" t="str">
        <f t="shared" si="789"/>
        <v/>
      </c>
      <c r="BI196" s="257" t="str">
        <f t="shared" si="789"/>
        <v/>
      </c>
      <c r="BJ196" s="257" t="str">
        <f t="shared" si="789"/>
        <v/>
      </c>
      <c r="BK196" s="257" t="str">
        <f t="shared" si="789"/>
        <v/>
      </c>
      <c r="BL196" s="257" t="str">
        <f t="shared" si="789"/>
        <v/>
      </c>
      <c r="BM196" s="258" t="str">
        <f t="shared" si="656"/>
        <v/>
      </c>
      <c r="BN196" s="259" t="str">
        <f t="shared" si="790"/>
        <v/>
      </c>
      <c r="BO196" s="259" t="str">
        <f t="shared" si="790"/>
        <v/>
      </c>
      <c r="BP196" s="259" t="str">
        <f t="shared" si="790"/>
        <v/>
      </c>
      <c r="BQ196" s="259" t="str">
        <f t="shared" si="790"/>
        <v/>
      </c>
      <c r="BR196" s="259" t="str">
        <f t="shared" si="790"/>
        <v/>
      </c>
      <c r="BS196" s="259" t="str">
        <f t="shared" si="790"/>
        <v/>
      </c>
      <c r="BT196" s="259" t="str">
        <f t="shared" si="790"/>
        <v/>
      </c>
      <c r="BU196" s="259" t="str">
        <f t="shared" si="790"/>
        <v/>
      </c>
      <c r="BV196" s="259" t="str">
        <f t="shared" si="790"/>
        <v/>
      </c>
      <c r="BW196" s="259" t="str">
        <f t="shared" si="790"/>
        <v/>
      </c>
      <c r="BX196" s="259" t="str">
        <f t="shared" si="791"/>
        <v/>
      </c>
      <c r="BY196" s="259" t="str">
        <f t="shared" si="791"/>
        <v/>
      </c>
      <c r="BZ196" s="259" t="str">
        <f t="shared" si="791"/>
        <v/>
      </c>
      <c r="CA196" s="259" t="str">
        <f t="shared" si="791"/>
        <v/>
      </c>
      <c r="CB196" s="259" t="str">
        <f t="shared" si="791"/>
        <v/>
      </c>
      <c r="CC196" s="259" t="str">
        <f t="shared" si="791"/>
        <v/>
      </c>
      <c r="CD196" s="259" t="str">
        <f t="shared" si="791"/>
        <v/>
      </c>
      <c r="CE196" s="259" t="str">
        <f t="shared" si="791"/>
        <v/>
      </c>
      <c r="CF196" s="260" t="str">
        <f t="shared" si="657"/>
        <v/>
      </c>
      <c r="CG196" s="261" t="str">
        <f t="shared" si="792"/>
        <v/>
      </c>
      <c r="CH196" s="261" t="str">
        <f t="shared" si="792"/>
        <v/>
      </c>
      <c r="CI196" s="261" t="str">
        <f t="shared" si="792"/>
        <v/>
      </c>
      <c r="CJ196" s="261" t="str">
        <f t="shared" si="792"/>
        <v/>
      </c>
      <c r="CK196" s="261" t="str">
        <f t="shared" si="792"/>
        <v/>
      </c>
      <c r="CL196" s="261" t="str">
        <f t="shared" si="792"/>
        <v/>
      </c>
      <c r="CM196" s="261" t="str">
        <f t="shared" si="792"/>
        <v/>
      </c>
      <c r="CN196" s="261" t="str">
        <f t="shared" si="792"/>
        <v/>
      </c>
      <c r="CO196" s="261" t="str">
        <f t="shared" si="792"/>
        <v/>
      </c>
      <c r="CP196" s="261" t="str">
        <f t="shared" si="792"/>
        <v/>
      </c>
      <c r="CQ196" s="261" t="str">
        <f t="shared" si="793"/>
        <v/>
      </c>
      <c r="CR196" s="261" t="str">
        <f t="shared" si="793"/>
        <v/>
      </c>
      <c r="CS196" s="261" t="str">
        <f t="shared" si="793"/>
        <v/>
      </c>
      <c r="CT196" s="261" t="str">
        <f t="shared" si="793"/>
        <v/>
      </c>
      <c r="CU196" s="261" t="str">
        <f t="shared" si="793"/>
        <v/>
      </c>
      <c r="CV196" s="261" t="str">
        <f t="shared" si="793"/>
        <v/>
      </c>
      <c r="CW196" s="261" t="str">
        <f t="shared" si="793"/>
        <v/>
      </c>
      <c r="CX196" s="261" t="str">
        <f t="shared" si="793"/>
        <v/>
      </c>
      <c r="CY196" s="262" t="str">
        <f t="shared" si="658"/>
        <v/>
      </c>
      <c r="CZ196" s="263" t="str">
        <f t="shared" si="794"/>
        <v/>
      </c>
      <c r="DA196" s="263" t="str">
        <f t="shared" si="794"/>
        <v/>
      </c>
      <c r="DB196" s="263" t="str">
        <f t="shared" si="794"/>
        <v/>
      </c>
      <c r="DC196" s="263" t="str">
        <f t="shared" si="794"/>
        <v/>
      </c>
      <c r="DD196" s="263" t="str">
        <f t="shared" si="794"/>
        <v/>
      </c>
      <c r="DE196" s="263" t="str">
        <f t="shared" si="794"/>
        <v/>
      </c>
      <c r="DF196" s="263" t="str">
        <f t="shared" si="794"/>
        <v/>
      </c>
      <c r="DG196" s="263" t="str">
        <f t="shared" si="794"/>
        <v/>
      </c>
      <c r="DH196" s="263" t="str">
        <f t="shared" si="794"/>
        <v/>
      </c>
      <c r="DI196" s="263" t="str">
        <f t="shared" si="794"/>
        <v/>
      </c>
      <c r="DJ196" s="263" t="str">
        <f t="shared" si="795"/>
        <v/>
      </c>
      <c r="DK196" s="263" t="str">
        <f t="shared" si="795"/>
        <v/>
      </c>
      <c r="DL196" s="263" t="str">
        <f t="shared" si="795"/>
        <v/>
      </c>
      <c r="DM196" s="263" t="str">
        <f t="shared" si="795"/>
        <v/>
      </c>
      <c r="DN196" s="263" t="str">
        <f t="shared" si="795"/>
        <v/>
      </c>
      <c r="DO196" s="263" t="str">
        <f t="shared" si="795"/>
        <v/>
      </c>
      <c r="DP196" s="263" t="str">
        <f t="shared" si="795"/>
        <v/>
      </c>
      <c r="DQ196" s="263" t="str">
        <f t="shared" si="795"/>
        <v/>
      </c>
      <c r="DR196" s="264"/>
      <c r="DS196" s="257" t="str">
        <f t="shared" si="718"/>
        <v/>
      </c>
      <c r="DT196" s="257" t="str">
        <f t="shared" si="718"/>
        <v/>
      </c>
      <c r="DU196" s="257" t="str">
        <f t="shared" si="718"/>
        <v/>
      </c>
      <c r="DV196" s="257" t="str">
        <f t="shared" si="718"/>
        <v/>
      </c>
      <c r="DW196" s="257" t="str">
        <f t="shared" si="718"/>
        <v/>
      </c>
      <c r="DX196" s="257" t="str">
        <f t="shared" si="718"/>
        <v/>
      </c>
      <c r="DY196" s="257" t="str">
        <f t="shared" si="718"/>
        <v/>
      </c>
      <c r="DZ196" s="257" t="str">
        <f t="shared" si="718"/>
        <v/>
      </c>
      <c r="EA196" s="257" t="str">
        <f t="shared" si="752"/>
        <v/>
      </c>
      <c r="EB196" s="257" t="str">
        <f t="shared" si="752"/>
        <v/>
      </c>
      <c r="EC196" s="257" t="str">
        <f t="shared" si="752"/>
        <v/>
      </c>
      <c r="ED196" s="257" t="str">
        <f t="shared" si="752"/>
        <v/>
      </c>
      <c r="EE196" s="257" t="str">
        <f t="shared" si="752"/>
        <v/>
      </c>
      <c r="EF196" s="257" t="str">
        <f t="shared" si="752"/>
        <v/>
      </c>
      <c r="EG196" s="257" t="str">
        <f t="shared" si="752"/>
        <v/>
      </c>
      <c r="EH196" s="257" t="str">
        <f t="shared" si="752"/>
        <v/>
      </c>
      <c r="EI196" s="257" t="str">
        <f t="shared" si="752"/>
        <v/>
      </c>
      <c r="EJ196" s="257" t="str">
        <f t="shared" si="752"/>
        <v/>
      </c>
      <c r="EK196" s="259" t="str">
        <f t="shared" ref="EK196:EL215" si="799">CONCATENATE(IF(LOOKUP($DR$2-1,$AT$7:$DQ$7,$AT196:$DQ196)=EK$9,LOOKUP(EK$2,$AT$7:$DQ$7,$AT196:$DQ196),""),IF(LOOKUP($DR$3-1,$AT$7:$DQ$7,$AT196:$DQ196)=EK$9,LOOKUP(EK$3,$AT$7:$DQ$7,$AT196:$DQ196),""),IF(LOOKUP($DR$4-1,$AT$7:$DQ$7,$AT196:$DQ196)=EK$9,LOOKUP(EK$4,$AT$7:$DQ$7,$AT196:$DQ196),""),IF(LOOKUP($DR$5-1,$AT$7:$DQ$7,$AT196:$DQ196)=EK$9,LOOKUP(EK$5,$AT$7:$DQ$7,$AT196:$DQ196),""))</f>
        <v/>
      </c>
      <c r="EL196" s="259" t="str">
        <f t="shared" si="799"/>
        <v/>
      </c>
      <c r="EM196" s="259" t="str">
        <f>CONCATENATE(IF(LOOKUP($DR$2-1,$AT$7:$DQ$7,$AT196:$DQ196)=EM$9,LOOKUP(EM$2,$AT$7:$DQ$7,$AT196:$DQ196),""),IF(LOOKUP($DR$3-1,$AT$7:$DQ$7,$AT196:$DQ196)=EM$9,LOOKUP(EM$3,$AT$7:$DQ$7,$AT196:$DQ196),""),IF(LOOKUP($DR$4-1,$AT$7:$DQ$7,$AT196:$DQ196)=EM$9,LOOKUP(EM$4,$AT$7:$DQ$7,$AT196:$DQ196),""),IF(LOOKUP($DR$5-1,$AT$7:$DQ$7,$AT196:$DQ196)=EM$9,LOOKUP(EM$5,$AT$7:$DQ$7,$AT196:$DQ196),""))</f>
        <v/>
      </c>
      <c r="EN196" s="259" t="str">
        <f>CONCATENATE(IF(LOOKUP($DR$2-1,$AT$7:$DQ$7,$AT196:$DQ196)=EN$9,LOOKUP(EN$2,$AT$7:$DQ$7,$AT196:$DQ196),""),IF(LOOKUP($DR$3-1,$AT$7:$DQ$7,$AT196:$DQ196)=EN$9,LOOKUP(EN$3,$AT$7:$DQ$7,$AT196:$DQ196),""),IF(LOOKUP($DR$4-1,$AT$7:$DQ$7,$AT196:$DQ196)=EN$9,LOOKUP(EN$4,$AT$7:$DQ$7,$AT196:$DQ196),""),IF(LOOKUP($DR$5-1,$AT$7:$DQ$7,$AT196:$DQ196)=EN$9,LOOKUP(EN$5,$AT$7:$DQ$7,$AT196:$DQ196),""))</f>
        <v/>
      </c>
      <c r="EO196" s="259" t="str">
        <f>CONCATENATE(IF(LOOKUP($DR$2-1,$AT$7:$DQ$7,$AT196:$DQ196)=EO$9,LOOKUP(EO$2,$AT$7:$DQ$7,$AT196:$DQ196),""),IF(LOOKUP($DR$3-1,$AT$7:$DQ$7,$AT196:$DQ196)=EO$9,LOOKUP(EO$3,$AT$7:$DQ$7,$AT196:$DQ196),""),IF(LOOKUP($DR$4-1,$AT$7:$DQ$7,$AT196:$DQ196)=EO$9,LOOKUP(EO$4,$AT$7:$DQ$7,$AT196:$DQ196),""),IF(LOOKUP($DR$5-1,$AT$7:$DQ$7,$AT196:$DQ196)=EO$9,LOOKUP(EO$5,$AT$7:$DQ$7,$AT196:$DQ196),""))</f>
        <v/>
      </c>
      <c r="EP196" s="259" t="str">
        <f t="shared" ref="EM196:ER231" si="800">CONCATENATE(IF(LOOKUP($DR$2-1,$AT$7:$DQ$7,$AT196:$DQ196)=EP$9,LOOKUP(EP$2,$AT$7:$DQ$7,$AT196:$DQ196),""),IF(LOOKUP($DR$3-1,$AT$7:$DQ$7,$AT196:$DQ196)=EP$9,LOOKUP(EP$3,$AT$7:$DQ$7,$AT196:$DQ196),""),IF(LOOKUP($DR$4-1,$AT$7:$DQ$7,$AT196:$DQ196)=EP$9,LOOKUP(EP$4,$AT$7:$DQ$7,$AT196:$DQ196),""),IF(LOOKUP($DR$5-1,$AT$7:$DQ$7,$AT196:$DQ196)=EP$9,LOOKUP(EP$5,$AT$7:$DQ$7,$AT196:$DQ196),""))</f>
        <v/>
      </c>
      <c r="EQ196" s="259" t="str">
        <f t="shared" si="800"/>
        <v/>
      </c>
      <c r="ER196" s="259" t="str">
        <f t="shared" si="800"/>
        <v/>
      </c>
      <c r="ES196" s="259" t="str">
        <f t="shared" si="753"/>
        <v/>
      </c>
      <c r="ET196" s="259" t="str">
        <f t="shared" si="744"/>
        <v/>
      </c>
      <c r="EU196" s="259" t="str">
        <f t="shared" si="744"/>
        <v/>
      </c>
      <c r="EV196" s="259" t="str">
        <f t="shared" si="744"/>
        <v/>
      </c>
      <c r="EW196" s="259" t="str">
        <f t="shared" si="744"/>
        <v/>
      </c>
      <c r="EX196" s="259" t="str">
        <f t="shared" si="744"/>
        <v/>
      </c>
      <c r="EY196" s="259" t="str">
        <f t="shared" si="744"/>
        <v/>
      </c>
      <c r="EZ196" s="259" t="str">
        <f t="shared" si="744"/>
        <v/>
      </c>
      <c r="FA196" s="259" t="str">
        <f t="shared" si="744"/>
        <v/>
      </c>
      <c r="FB196" s="259" t="str">
        <f t="shared" si="744"/>
        <v/>
      </c>
      <c r="FC196" s="261" t="str">
        <f t="shared" si="798"/>
        <v/>
      </c>
      <c r="FD196" s="261" t="str">
        <f t="shared" si="798"/>
        <v/>
      </c>
      <c r="FE196" s="261" t="str">
        <f t="shared" si="798"/>
        <v/>
      </c>
      <c r="FF196" s="261" t="str">
        <f t="shared" si="798"/>
        <v/>
      </c>
      <c r="FG196" s="261" t="str">
        <f t="shared" si="798"/>
        <v/>
      </c>
      <c r="FH196" s="261" t="str">
        <f t="shared" si="798"/>
        <v/>
      </c>
      <c r="FI196" s="261" t="str">
        <f t="shared" si="798"/>
        <v/>
      </c>
      <c r="FJ196" s="261" t="str">
        <f t="shared" si="798"/>
        <v/>
      </c>
      <c r="FK196" s="261" t="str">
        <f t="shared" si="702"/>
        <v/>
      </c>
      <c r="FL196" s="261" t="str">
        <f t="shared" si="787"/>
        <v/>
      </c>
      <c r="FM196" s="261" t="str">
        <f t="shared" si="787"/>
        <v/>
      </c>
      <c r="FN196" s="261" t="str">
        <f t="shared" si="787"/>
        <v/>
      </c>
      <c r="FO196" s="261" t="str">
        <f t="shared" si="787"/>
        <v/>
      </c>
      <c r="FP196" s="261" t="str">
        <f t="shared" si="787"/>
        <v/>
      </c>
      <c r="FQ196" s="261" t="str">
        <f t="shared" si="787"/>
        <v/>
      </c>
      <c r="FR196" s="261" t="str">
        <f t="shared" si="787"/>
        <v/>
      </c>
      <c r="FS196" s="261" t="str">
        <f t="shared" si="787"/>
        <v/>
      </c>
      <c r="FT196" s="261" t="str">
        <f t="shared" si="787"/>
        <v/>
      </c>
      <c r="FU196" s="263" t="str">
        <f t="shared" si="787"/>
        <v/>
      </c>
      <c r="FV196" s="263" t="str">
        <f t="shared" si="787"/>
        <v/>
      </c>
      <c r="FW196" s="263" t="str">
        <f t="shared" si="787"/>
        <v/>
      </c>
      <c r="FX196" s="263" t="str">
        <f t="shared" si="787"/>
        <v/>
      </c>
      <c r="FY196" s="263" t="str">
        <f t="shared" si="787"/>
        <v/>
      </c>
      <c r="FZ196" s="263" t="str">
        <f t="shared" si="735"/>
        <v/>
      </c>
      <c r="GA196" s="263" t="str">
        <f t="shared" si="735"/>
        <v/>
      </c>
      <c r="GB196" s="263" t="str">
        <f t="shared" si="735"/>
        <v/>
      </c>
      <c r="GC196" s="263" t="str">
        <f t="shared" si="735"/>
        <v/>
      </c>
      <c r="GD196" s="263" t="str">
        <f t="shared" si="745"/>
        <v/>
      </c>
      <c r="GE196" s="263" t="str">
        <f t="shared" si="745"/>
        <v/>
      </c>
      <c r="GF196" s="263" t="str">
        <f t="shared" si="745"/>
        <v/>
      </c>
      <c r="GG196" s="263" t="str">
        <f t="shared" si="745"/>
        <v/>
      </c>
      <c r="GH196" s="263" t="str">
        <f t="shared" si="745"/>
        <v/>
      </c>
      <c r="GI196" s="263" t="str">
        <f t="shared" si="745"/>
        <v/>
      </c>
      <c r="GJ196" s="263" t="str">
        <f t="shared" si="745"/>
        <v/>
      </c>
      <c r="GK196" s="263" t="str">
        <f t="shared" si="745"/>
        <v/>
      </c>
      <c r="GL196" s="263" t="str">
        <f t="shared" si="745"/>
        <v/>
      </c>
      <c r="GM196" s="265" t="str">
        <f t="shared" si="697"/>
        <v/>
      </c>
      <c r="GN196" s="265" t="str">
        <f t="shared" si="697"/>
        <v/>
      </c>
      <c r="GO196" s="265" t="str">
        <f t="shared" si="697"/>
        <v/>
      </c>
      <c r="GP196" s="265" t="str">
        <f t="shared" si="697"/>
        <v/>
      </c>
      <c r="GQ196" s="265" t="str">
        <f t="shared" si="697"/>
        <v/>
      </c>
      <c r="GR196" s="265" t="str">
        <f t="shared" si="697"/>
        <v/>
      </c>
      <c r="GS196" s="265" t="str">
        <f t="shared" ref="GS196:GU215" si="801">CONCATENATE(IF(LOOKUP($DR$2-1,$AT$7:$DQ$7,$AT196:$DQ196)=GS$9,LOOKUP(GS$2,$AT$7:$DQ$7,$AT196:$DQ196),""),IF(LOOKUP($DR$3-1,$AT$7:$DQ$7,$AT196:$DQ196)=GS$9,LOOKUP(GS$3,$AT$7:$DQ$7,$AT196:$DQ196),""),IF(LOOKUP($DR$4-1,$AT$7:$DQ$7,$AT196:$DQ196)=GS$9,LOOKUP(GS$4,$AT$7:$DQ$7,$AT196:$DQ196),""),IF(LOOKUP($DR$5-1,$AT$7:$DQ$7,$AT196:$DQ196)=GS$9,LOOKUP(GS$5,$AT$7:$DQ$7,$AT196:$DQ196),""))</f>
        <v/>
      </c>
      <c r="GT196" s="265" t="str">
        <f t="shared" si="801"/>
        <v/>
      </c>
      <c r="GU196" s="265" t="str">
        <f t="shared" si="801"/>
        <v/>
      </c>
      <c r="GV196" s="265" t="str">
        <f t="shared" si="746"/>
        <v/>
      </c>
      <c r="GW196" s="265" t="str">
        <f t="shared" si="746"/>
        <v/>
      </c>
      <c r="GX196" s="265" t="str">
        <f t="shared" si="746"/>
        <v/>
      </c>
      <c r="GY196" s="265" t="str">
        <f t="shared" si="746"/>
        <v/>
      </c>
      <c r="GZ196" s="265" t="str">
        <f t="shared" si="746"/>
        <v/>
      </c>
      <c r="HA196" s="265" t="str">
        <f t="shared" si="746"/>
        <v/>
      </c>
      <c r="HB196" s="265" t="str">
        <f t="shared" si="746"/>
        <v/>
      </c>
      <c r="HC196" s="265" t="str">
        <f t="shared" si="746"/>
        <v/>
      </c>
      <c r="HD196" s="265" t="str">
        <f t="shared" si="746"/>
        <v/>
      </c>
      <c r="HF196" s="265">
        <f t="shared" si="715"/>
        <v>185</v>
      </c>
      <c r="HG196" s="267" t="str">
        <f t="shared" si="796"/>
        <v/>
      </c>
      <c r="HH196" s="267" t="str">
        <f t="shared" si="796"/>
        <v/>
      </c>
      <c r="HI196" s="267" t="str">
        <f t="shared" si="796"/>
        <v/>
      </c>
      <c r="HJ196" s="267" t="str">
        <f t="shared" si="796"/>
        <v/>
      </c>
      <c r="HK196" s="267" t="str">
        <f t="shared" si="796"/>
        <v/>
      </c>
      <c r="HL196" s="267" t="str">
        <f t="shared" si="796"/>
        <v/>
      </c>
      <c r="HM196" s="267" t="str">
        <f t="shared" si="796"/>
        <v/>
      </c>
      <c r="HN196" s="267" t="str">
        <f t="shared" si="796"/>
        <v/>
      </c>
      <c r="HO196" s="267" t="str">
        <f t="shared" si="796"/>
        <v/>
      </c>
      <c r="HP196" s="267" t="str">
        <f t="shared" si="796"/>
        <v/>
      </c>
      <c r="HQ196" s="267" t="str">
        <f t="shared" si="797"/>
        <v/>
      </c>
      <c r="HR196" s="267" t="str">
        <f t="shared" si="797"/>
        <v/>
      </c>
      <c r="HS196" s="267" t="str">
        <f t="shared" si="797"/>
        <v/>
      </c>
      <c r="HT196" s="267" t="str">
        <f t="shared" si="797"/>
        <v/>
      </c>
      <c r="HU196" s="267" t="str">
        <f t="shared" si="797"/>
        <v/>
      </c>
      <c r="HV196" s="267" t="str">
        <f t="shared" si="797"/>
        <v/>
      </c>
      <c r="HW196" s="267" t="str">
        <f t="shared" si="797"/>
        <v/>
      </c>
      <c r="HX196" s="267" t="str">
        <f t="shared" si="797"/>
        <v/>
      </c>
      <c r="HY196" s="267" t="str">
        <f t="shared" si="797"/>
        <v/>
      </c>
      <c r="HZ196" s="267" t="str">
        <f t="shared" si="797"/>
        <v/>
      </c>
      <c r="IA196" s="264"/>
      <c r="IB196" s="267" t="str">
        <f t="shared" si="754"/>
        <v/>
      </c>
      <c r="IC196" s="267" t="str">
        <f t="shared" si="755"/>
        <v/>
      </c>
      <c r="ID196" s="267" t="str">
        <f t="shared" si="756"/>
        <v/>
      </c>
      <c r="IE196" s="267" t="str">
        <f t="shared" si="757"/>
        <v/>
      </c>
      <c r="IF196" s="267" t="str">
        <f t="shared" si="758"/>
        <v/>
      </c>
      <c r="IG196" s="267" t="str">
        <f t="shared" si="759"/>
        <v/>
      </c>
      <c r="IH196" s="267" t="str">
        <f t="shared" si="760"/>
        <v/>
      </c>
      <c r="II196" s="267" t="str">
        <f t="shared" si="761"/>
        <v/>
      </c>
      <c r="IJ196" s="267" t="str">
        <f t="shared" si="762"/>
        <v/>
      </c>
      <c r="IK196" s="267" t="str">
        <f t="shared" si="763"/>
        <v/>
      </c>
      <c r="IL196" s="267" t="str">
        <f t="shared" si="764"/>
        <v/>
      </c>
      <c r="IM196" s="267" t="str">
        <f t="shared" si="765"/>
        <v/>
      </c>
      <c r="IN196" s="267" t="str">
        <f t="shared" si="766"/>
        <v/>
      </c>
      <c r="IO196" s="267" t="str">
        <f t="shared" si="767"/>
        <v/>
      </c>
      <c r="IP196" s="267" t="str">
        <f t="shared" si="768"/>
        <v/>
      </c>
      <c r="IQ196" s="267" t="str">
        <f t="shared" si="769"/>
        <v/>
      </c>
      <c r="IR196" s="267" t="str">
        <f t="shared" si="770"/>
        <v/>
      </c>
      <c r="IS196" s="267" t="str">
        <f t="shared" si="771"/>
        <v/>
      </c>
      <c r="IT196" s="267" t="str">
        <f t="shared" si="772"/>
        <v/>
      </c>
      <c r="IU196" s="267" t="str">
        <f t="shared" si="773"/>
        <v/>
      </c>
      <c r="IV196" s="264"/>
      <c r="IW196" s="268">
        <v>110</v>
      </c>
      <c r="IX196" s="265" t="str">
        <f t="shared" si="751"/>
        <v/>
      </c>
      <c r="IY196" s="265" t="str">
        <f t="shared" si="749"/>
        <v/>
      </c>
      <c r="IZ196" s="265" t="str">
        <f t="shared" si="749"/>
        <v/>
      </c>
      <c r="JA196" s="265" t="str">
        <f t="shared" si="749"/>
        <v/>
      </c>
      <c r="JB196" s="265" t="str">
        <f t="shared" si="749"/>
        <v/>
      </c>
      <c r="JC196" s="265" t="str">
        <f t="shared" si="749"/>
        <v/>
      </c>
      <c r="JD196" s="265" t="str">
        <f t="shared" si="749"/>
        <v/>
      </c>
      <c r="JE196" s="265" t="str">
        <f t="shared" si="750"/>
        <v/>
      </c>
      <c r="JF196" s="265" t="str">
        <f t="shared" si="750"/>
        <v/>
      </c>
      <c r="JG196" s="265" t="str">
        <f t="shared" si="750"/>
        <v/>
      </c>
      <c r="JH196" s="265" t="str">
        <f t="shared" si="750"/>
        <v/>
      </c>
      <c r="JI196" s="265" t="str">
        <f t="shared" si="750"/>
        <v/>
      </c>
      <c r="JJ196" s="265" t="str">
        <f t="shared" si="750"/>
        <v/>
      </c>
      <c r="JK196" s="265" t="str">
        <f t="shared" si="750"/>
        <v/>
      </c>
      <c r="JL196" s="265" t="str">
        <f t="shared" si="750"/>
        <v/>
      </c>
      <c r="JM196" s="265" t="str">
        <f t="shared" si="750"/>
        <v/>
      </c>
      <c r="JN196" s="265" t="str">
        <f t="shared" si="750"/>
        <v/>
      </c>
      <c r="JO196" s="265" t="str">
        <f t="shared" si="750"/>
        <v/>
      </c>
      <c r="JP196" s="265" t="str">
        <f t="shared" si="750"/>
        <v/>
      </c>
      <c r="JQ196" s="265" t="str">
        <f t="shared" si="750"/>
        <v/>
      </c>
      <c r="JS196" s="265" t="str">
        <f>IF(IX196="","",SUM(IX$12:IX196)-IX196+1)</f>
        <v/>
      </c>
      <c r="JT196" s="265" t="str">
        <f>IF(IY196="","",SUM(IY$12:IY196)-IY196+1)</f>
        <v/>
      </c>
      <c r="JU196" s="265" t="str">
        <f>IF(IZ196="","",SUM(IZ$12:IZ196)-IZ196+1)</f>
        <v/>
      </c>
      <c r="JV196" s="265" t="str">
        <f>IF(JA196="","",SUM(JA$12:JA196)-JA196+1)</f>
        <v/>
      </c>
      <c r="JW196" s="265" t="str">
        <f>IF(JB196="","",SUM(JB$12:JB196)-JB196+1)</f>
        <v/>
      </c>
      <c r="JX196" s="265" t="str">
        <f>IF(JC196="","",SUM(JC$12:JC196)-JC196+1)</f>
        <v/>
      </c>
      <c r="JY196" s="265" t="str">
        <f>IF(JD196="","",SUM(JD$12:JD196)-JD196+1)</f>
        <v/>
      </c>
      <c r="JZ196" s="265" t="str">
        <f>IF(JE196="","",SUM(JE$12:JE196)-JE196+1)</f>
        <v/>
      </c>
      <c r="KA196" s="265" t="str">
        <f>IF(JF196="","",SUM(JF$12:JF196)-JF196+1)</f>
        <v/>
      </c>
      <c r="KB196" s="265" t="str">
        <f>IF(JG196="","",SUM(JG$12:JG196)-JG196+1)</f>
        <v/>
      </c>
      <c r="KC196" s="265" t="str">
        <f>IF(JH196="","",SUM(JH$12:JH196)-JH196+1)</f>
        <v/>
      </c>
      <c r="KD196" s="265" t="str">
        <f>IF(JI196="","",SUM(JI$12:JI196)-JI196+1)</f>
        <v/>
      </c>
      <c r="KE196" s="265" t="str">
        <f>IF(JJ196="","",SUM(JJ$12:JJ196)-JJ196+1)</f>
        <v/>
      </c>
      <c r="KF196" s="265" t="str">
        <f>IF(JK196="","",SUM(JK$12:JK196)-JK196+1)</f>
        <v/>
      </c>
      <c r="KG196" s="265" t="str">
        <f>IF(JL196="","",SUM(JL$12:JL196)-JL196+1)</f>
        <v/>
      </c>
      <c r="KH196" s="265" t="str">
        <f>IF(JM196="","",SUM(JM$12:JM196)-JM196+1)</f>
        <v/>
      </c>
      <c r="KI196" s="265" t="str">
        <f>IF(JN196="","",SUM(JN$12:JN196)-JN196+1)</f>
        <v/>
      </c>
      <c r="KJ196" s="265" t="str">
        <f>IF(JO196="","",SUM(JO$12:JO196)-JO196+1)</f>
        <v/>
      </c>
      <c r="KK196" s="265" t="str">
        <f>IF(JP196="","",SUM(JP$12:JP196)-JP196+1)</f>
        <v/>
      </c>
      <c r="KL196" s="265" t="str">
        <f>IF(JQ196="","",SUM(JQ$12:JQ196)-JQ196+1)</f>
        <v/>
      </c>
      <c r="KN196" s="265"/>
      <c r="KO196" s="265"/>
      <c r="KP196" s="265"/>
      <c r="KQ196" s="265"/>
      <c r="KR196" s="265"/>
      <c r="KS196" s="265"/>
      <c r="KT196" s="265"/>
      <c r="KU196" s="265" t="str">
        <f t="shared" si="774"/>
        <v/>
      </c>
      <c r="KV196" s="265" t="str">
        <f t="shared" si="775"/>
        <v/>
      </c>
      <c r="KW196" s="265" t="str">
        <f t="shared" si="776"/>
        <v/>
      </c>
      <c r="KX196" s="265" t="str">
        <f t="shared" si="777"/>
        <v/>
      </c>
      <c r="KY196" s="265" t="str">
        <f t="shared" si="778"/>
        <v/>
      </c>
      <c r="KZ196" s="265" t="str">
        <f t="shared" si="779"/>
        <v/>
      </c>
      <c r="LA196" s="265" t="str">
        <f t="shared" si="780"/>
        <v/>
      </c>
      <c r="LB196" s="265" t="str">
        <f t="shared" si="781"/>
        <v/>
      </c>
      <c r="LC196" s="265" t="str">
        <f t="shared" si="782"/>
        <v/>
      </c>
      <c r="LD196" s="265" t="str">
        <f t="shared" si="783"/>
        <v/>
      </c>
      <c r="LE196" s="265" t="str">
        <f t="shared" si="784"/>
        <v/>
      </c>
      <c r="LF196" s="265" t="str">
        <f t="shared" si="785"/>
        <v/>
      </c>
      <c r="LG196" s="265" t="str">
        <f t="shared" si="786"/>
        <v/>
      </c>
    </row>
    <row r="197" spans="1:319" s="266" customFormat="1" x14ac:dyDescent="0.25">
      <c r="A197" s="248">
        <f t="shared" si="662"/>
        <v>186</v>
      </c>
      <c r="B197" s="176"/>
      <c r="C197" s="45"/>
      <c r="D197" s="45"/>
      <c r="E197" s="169"/>
      <c r="F197" s="46"/>
      <c r="G197" s="172"/>
      <c r="H197" s="54"/>
      <c r="I197" s="54"/>
      <c r="J197" s="54"/>
      <c r="K197" s="54"/>
      <c r="L197" s="248"/>
      <c r="M197" s="248"/>
      <c r="N197" s="44"/>
      <c r="O197" s="44"/>
      <c r="P197" s="43"/>
      <c r="Q197" s="43"/>
      <c r="R197" s="43"/>
      <c r="S197" s="43" t="str">
        <f t="shared" si="717"/>
        <v/>
      </c>
      <c r="T197" s="54"/>
      <c r="U197" s="54"/>
      <c r="V197" s="54"/>
      <c r="W197" s="343" t="str">
        <f t="shared" si="729"/>
        <v/>
      </c>
      <c r="X197" s="344" t="str">
        <f t="shared" si="730"/>
        <v/>
      </c>
      <c r="Y197" s="45"/>
      <c r="Z197" s="45"/>
      <c r="AA197" s="54"/>
      <c r="AB197" s="54"/>
      <c r="AC197" s="54"/>
      <c r="AD197" s="44"/>
      <c r="AE197" s="44"/>
      <c r="AF197" s="44"/>
      <c r="AG197" s="45"/>
      <c r="AH197" s="45"/>
      <c r="AI197" s="45"/>
      <c r="AJ197" s="46"/>
      <c r="AK197" s="46"/>
      <c r="AL197" s="46"/>
      <c r="AN197" s="307" t="str">
        <f t="shared" si="652"/>
        <v/>
      </c>
      <c r="AO197" s="256" t="str">
        <f t="shared" si="653"/>
        <v/>
      </c>
      <c r="AP197" s="45" t="str">
        <f t="shared" si="660"/>
        <v/>
      </c>
      <c r="AQ197" s="308" t="str">
        <f t="shared" si="663"/>
        <v/>
      </c>
      <c r="AR197" s="43" t="str">
        <f t="shared" si="654"/>
        <v/>
      </c>
      <c r="AS197" s="255"/>
      <c r="AT197" s="256" t="str">
        <f t="shared" si="655"/>
        <v/>
      </c>
      <c r="AU197" s="257" t="str">
        <f t="shared" si="788"/>
        <v/>
      </c>
      <c r="AV197" s="257" t="str">
        <f t="shared" si="788"/>
        <v/>
      </c>
      <c r="AW197" s="257" t="str">
        <f t="shared" si="788"/>
        <v/>
      </c>
      <c r="AX197" s="257" t="str">
        <f t="shared" si="788"/>
        <v/>
      </c>
      <c r="AY197" s="257" t="str">
        <f t="shared" si="788"/>
        <v/>
      </c>
      <c r="AZ197" s="257" t="str">
        <f t="shared" si="788"/>
        <v/>
      </c>
      <c r="BA197" s="257" t="str">
        <f t="shared" si="788"/>
        <v/>
      </c>
      <c r="BB197" s="257" t="str">
        <f t="shared" si="788"/>
        <v/>
      </c>
      <c r="BC197" s="257" t="str">
        <f t="shared" si="788"/>
        <v/>
      </c>
      <c r="BD197" s="257" t="str">
        <f t="shared" si="788"/>
        <v/>
      </c>
      <c r="BE197" s="257" t="str">
        <f t="shared" si="789"/>
        <v/>
      </c>
      <c r="BF197" s="257" t="str">
        <f t="shared" si="789"/>
        <v/>
      </c>
      <c r="BG197" s="257" t="str">
        <f t="shared" si="789"/>
        <v/>
      </c>
      <c r="BH197" s="257" t="str">
        <f t="shared" si="789"/>
        <v/>
      </c>
      <c r="BI197" s="257" t="str">
        <f t="shared" si="789"/>
        <v/>
      </c>
      <c r="BJ197" s="257" t="str">
        <f t="shared" si="789"/>
        <v/>
      </c>
      <c r="BK197" s="257" t="str">
        <f t="shared" si="789"/>
        <v/>
      </c>
      <c r="BL197" s="257" t="str">
        <f t="shared" si="789"/>
        <v/>
      </c>
      <c r="BM197" s="258" t="str">
        <f t="shared" si="656"/>
        <v/>
      </c>
      <c r="BN197" s="259" t="str">
        <f t="shared" si="790"/>
        <v/>
      </c>
      <c r="BO197" s="259" t="str">
        <f t="shared" si="790"/>
        <v/>
      </c>
      <c r="BP197" s="259" t="str">
        <f t="shared" si="790"/>
        <v/>
      </c>
      <c r="BQ197" s="259" t="str">
        <f t="shared" si="790"/>
        <v/>
      </c>
      <c r="BR197" s="259" t="str">
        <f t="shared" si="790"/>
        <v/>
      </c>
      <c r="BS197" s="259" t="str">
        <f t="shared" si="790"/>
        <v/>
      </c>
      <c r="BT197" s="259" t="str">
        <f t="shared" si="790"/>
        <v/>
      </c>
      <c r="BU197" s="259" t="str">
        <f t="shared" si="790"/>
        <v/>
      </c>
      <c r="BV197" s="259" t="str">
        <f t="shared" si="790"/>
        <v/>
      </c>
      <c r="BW197" s="259" t="str">
        <f t="shared" si="790"/>
        <v/>
      </c>
      <c r="BX197" s="259" t="str">
        <f t="shared" si="791"/>
        <v/>
      </c>
      <c r="BY197" s="259" t="str">
        <f t="shared" si="791"/>
        <v/>
      </c>
      <c r="BZ197" s="259" t="str">
        <f t="shared" si="791"/>
        <v/>
      </c>
      <c r="CA197" s="259" t="str">
        <f t="shared" si="791"/>
        <v/>
      </c>
      <c r="CB197" s="259" t="str">
        <f t="shared" si="791"/>
        <v/>
      </c>
      <c r="CC197" s="259" t="str">
        <f t="shared" si="791"/>
        <v/>
      </c>
      <c r="CD197" s="259" t="str">
        <f t="shared" si="791"/>
        <v/>
      </c>
      <c r="CE197" s="259" t="str">
        <f t="shared" si="791"/>
        <v/>
      </c>
      <c r="CF197" s="260" t="str">
        <f t="shared" si="657"/>
        <v/>
      </c>
      <c r="CG197" s="261" t="str">
        <f t="shared" si="792"/>
        <v/>
      </c>
      <c r="CH197" s="261" t="str">
        <f t="shared" si="792"/>
        <v/>
      </c>
      <c r="CI197" s="261" t="str">
        <f t="shared" si="792"/>
        <v/>
      </c>
      <c r="CJ197" s="261" t="str">
        <f t="shared" si="792"/>
        <v/>
      </c>
      <c r="CK197" s="261" t="str">
        <f t="shared" si="792"/>
        <v/>
      </c>
      <c r="CL197" s="261" t="str">
        <f t="shared" si="792"/>
        <v/>
      </c>
      <c r="CM197" s="261" t="str">
        <f t="shared" si="792"/>
        <v/>
      </c>
      <c r="CN197" s="261" t="str">
        <f t="shared" si="792"/>
        <v/>
      </c>
      <c r="CO197" s="261" t="str">
        <f t="shared" si="792"/>
        <v/>
      </c>
      <c r="CP197" s="261" t="str">
        <f t="shared" si="792"/>
        <v/>
      </c>
      <c r="CQ197" s="261" t="str">
        <f t="shared" si="793"/>
        <v/>
      </c>
      <c r="CR197" s="261" t="str">
        <f t="shared" si="793"/>
        <v/>
      </c>
      <c r="CS197" s="261" t="str">
        <f t="shared" si="793"/>
        <v/>
      </c>
      <c r="CT197" s="261" t="str">
        <f t="shared" si="793"/>
        <v/>
      </c>
      <c r="CU197" s="261" t="str">
        <f t="shared" si="793"/>
        <v/>
      </c>
      <c r="CV197" s="261" t="str">
        <f t="shared" si="793"/>
        <v/>
      </c>
      <c r="CW197" s="261" t="str">
        <f t="shared" si="793"/>
        <v/>
      </c>
      <c r="CX197" s="261" t="str">
        <f t="shared" si="793"/>
        <v/>
      </c>
      <c r="CY197" s="262" t="str">
        <f t="shared" si="658"/>
        <v/>
      </c>
      <c r="CZ197" s="263" t="str">
        <f t="shared" si="794"/>
        <v/>
      </c>
      <c r="DA197" s="263" t="str">
        <f t="shared" si="794"/>
        <v/>
      </c>
      <c r="DB197" s="263" t="str">
        <f t="shared" si="794"/>
        <v/>
      </c>
      <c r="DC197" s="263" t="str">
        <f t="shared" si="794"/>
        <v/>
      </c>
      <c r="DD197" s="263" t="str">
        <f t="shared" si="794"/>
        <v/>
      </c>
      <c r="DE197" s="263" t="str">
        <f t="shared" si="794"/>
        <v/>
      </c>
      <c r="DF197" s="263" t="str">
        <f t="shared" si="794"/>
        <v/>
      </c>
      <c r="DG197" s="263" t="str">
        <f t="shared" si="794"/>
        <v/>
      </c>
      <c r="DH197" s="263" t="str">
        <f t="shared" si="794"/>
        <v/>
      </c>
      <c r="DI197" s="263" t="str">
        <f t="shared" si="794"/>
        <v/>
      </c>
      <c r="DJ197" s="263" t="str">
        <f t="shared" si="795"/>
        <v/>
      </c>
      <c r="DK197" s="263" t="str">
        <f t="shared" si="795"/>
        <v/>
      </c>
      <c r="DL197" s="263" t="str">
        <f t="shared" si="795"/>
        <v/>
      </c>
      <c r="DM197" s="263" t="str">
        <f t="shared" si="795"/>
        <v/>
      </c>
      <c r="DN197" s="263" t="str">
        <f t="shared" si="795"/>
        <v/>
      </c>
      <c r="DO197" s="263" t="str">
        <f t="shared" si="795"/>
        <v/>
      </c>
      <c r="DP197" s="263" t="str">
        <f t="shared" si="795"/>
        <v/>
      </c>
      <c r="DQ197" s="263" t="str">
        <f t="shared" si="795"/>
        <v/>
      </c>
      <c r="DR197" s="264"/>
      <c r="DS197" s="257" t="str">
        <f t="shared" si="718"/>
        <v/>
      </c>
      <c r="DT197" s="257" t="str">
        <f t="shared" si="718"/>
        <v/>
      </c>
      <c r="DU197" s="257" t="str">
        <f t="shared" si="718"/>
        <v/>
      </c>
      <c r="DV197" s="257" t="str">
        <f t="shared" si="718"/>
        <v/>
      </c>
      <c r="DW197" s="257" t="str">
        <f t="shared" si="718"/>
        <v/>
      </c>
      <c r="DX197" s="257" t="str">
        <f t="shared" si="718"/>
        <v/>
      </c>
      <c r="DY197" s="257" t="str">
        <f t="shared" si="718"/>
        <v/>
      </c>
      <c r="DZ197" s="257" t="str">
        <f t="shared" si="718"/>
        <v/>
      </c>
      <c r="EA197" s="257" t="str">
        <f t="shared" si="752"/>
        <v/>
      </c>
      <c r="EB197" s="257" t="str">
        <f t="shared" si="752"/>
        <v/>
      </c>
      <c r="EC197" s="257" t="str">
        <f t="shared" si="752"/>
        <v/>
      </c>
      <c r="ED197" s="257" t="str">
        <f t="shared" si="752"/>
        <v/>
      </c>
      <c r="EE197" s="257" t="str">
        <f t="shared" si="752"/>
        <v/>
      </c>
      <c r="EF197" s="257" t="str">
        <f t="shared" si="752"/>
        <v/>
      </c>
      <c r="EG197" s="257" t="str">
        <f t="shared" si="752"/>
        <v/>
      </c>
      <c r="EH197" s="257" t="str">
        <f t="shared" si="752"/>
        <v/>
      </c>
      <c r="EI197" s="257" t="str">
        <f t="shared" si="752"/>
        <v/>
      </c>
      <c r="EJ197" s="257" t="str">
        <f t="shared" si="752"/>
        <v/>
      </c>
      <c r="EK197" s="259" t="str">
        <f t="shared" si="799"/>
        <v/>
      </c>
      <c r="EL197" s="259" t="str">
        <f t="shared" si="799"/>
        <v/>
      </c>
      <c r="EM197" s="259" t="str">
        <f t="shared" si="800"/>
        <v/>
      </c>
      <c r="EN197" s="259" t="str">
        <f t="shared" si="800"/>
        <v/>
      </c>
      <c r="EO197" s="259" t="str">
        <f t="shared" si="800"/>
        <v/>
      </c>
      <c r="EP197" s="259" t="str">
        <f t="shared" si="800"/>
        <v/>
      </c>
      <c r="EQ197" s="259" t="str">
        <f t="shared" si="800"/>
        <v/>
      </c>
      <c r="ER197" s="259" t="str">
        <f t="shared" si="800"/>
        <v/>
      </c>
      <c r="ES197" s="259" t="str">
        <f t="shared" si="753"/>
        <v/>
      </c>
      <c r="ET197" s="259" t="str">
        <f t="shared" si="744"/>
        <v/>
      </c>
      <c r="EU197" s="259" t="str">
        <f t="shared" si="744"/>
        <v/>
      </c>
      <c r="EV197" s="259" t="str">
        <f t="shared" si="744"/>
        <v/>
      </c>
      <c r="EW197" s="259" t="str">
        <f t="shared" si="744"/>
        <v/>
      </c>
      <c r="EX197" s="259" t="str">
        <f t="shared" si="744"/>
        <v/>
      </c>
      <c r="EY197" s="259" t="str">
        <f t="shared" si="744"/>
        <v/>
      </c>
      <c r="EZ197" s="259" t="str">
        <f t="shared" si="744"/>
        <v/>
      </c>
      <c r="FA197" s="259" t="str">
        <f t="shared" si="744"/>
        <v/>
      </c>
      <c r="FB197" s="259" t="str">
        <f t="shared" si="744"/>
        <v/>
      </c>
      <c r="FC197" s="261" t="str">
        <f t="shared" si="798"/>
        <v/>
      </c>
      <c r="FD197" s="261" t="str">
        <f t="shared" si="798"/>
        <v/>
      </c>
      <c r="FE197" s="261" t="str">
        <f t="shared" si="798"/>
        <v/>
      </c>
      <c r="FF197" s="261" t="str">
        <f t="shared" si="798"/>
        <v/>
      </c>
      <c r="FG197" s="261" t="str">
        <f t="shared" si="798"/>
        <v/>
      </c>
      <c r="FH197" s="261" t="str">
        <f t="shared" si="798"/>
        <v/>
      </c>
      <c r="FI197" s="261" t="str">
        <f t="shared" si="798"/>
        <v/>
      </c>
      <c r="FJ197" s="261" t="str">
        <f t="shared" si="798"/>
        <v/>
      </c>
      <c r="FK197" s="261" t="str">
        <f t="shared" si="702"/>
        <v/>
      </c>
      <c r="FL197" s="261" t="str">
        <f>CONCATENATE(IF(LOOKUP($DR$2-1,$AT$7:$DQ$7,$AT197:$DQ197)=FL$9,LOOKUP(FL$2,$AT$7:$DQ$7,$AT197:$DQ197),""),IF(LOOKUP($DR$3-1,$AT$7:$DQ$7,$AT197:$DQ197)=FL$9,LOOKUP(FL$3,$AT$7:$DQ$7,$AT197:$DQ197),""),IF(LOOKUP($DR$4-1,$AT$7:$DQ$7,$AT197:$DQ197)=FL$9,LOOKUP(FL$4,$AT$7:$DQ$7,$AT197:$DQ197),""),IF(LOOKUP($DR$5-1,$AT$7:$DQ$7,$AT197:$DQ197)=FL$9,LOOKUP(FL$5,$AT$7:$DQ$7,$AT197:$DQ197),""))</f>
        <v/>
      </c>
      <c r="FM197" s="261" t="str">
        <f>CONCATENATE(IF(LOOKUP($DR$2-1,$AT$7:$DQ$7,$AT197:$DQ197)=FM$9,LOOKUP(FM$2,$AT$7:$DQ$7,$AT197:$DQ197),""),IF(LOOKUP($DR$3-1,$AT$7:$DQ$7,$AT197:$DQ197)=FM$9,LOOKUP(FM$3,$AT$7:$DQ$7,$AT197:$DQ197),""),IF(LOOKUP($DR$4-1,$AT$7:$DQ$7,$AT197:$DQ197)=FM$9,LOOKUP(FM$4,$AT$7:$DQ$7,$AT197:$DQ197),""),IF(LOOKUP($DR$5-1,$AT$7:$DQ$7,$AT197:$DQ197)=FM$9,LOOKUP(FM$5,$AT$7:$DQ$7,$AT197:$DQ197),""))</f>
        <v/>
      </c>
      <c r="FN197" s="261" t="str">
        <f>CONCATENATE(IF(LOOKUP($DR$2-1,$AT$7:$DQ$7,$AT197:$DQ197)=FN$9,LOOKUP(FN$2,$AT$7:$DQ$7,$AT197:$DQ197),""),IF(LOOKUP($DR$3-1,$AT$7:$DQ$7,$AT197:$DQ197)=FN$9,LOOKUP(FN$3,$AT$7:$DQ$7,$AT197:$DQ197),""),IF(LOOKUP($DR$4-1,$AT$7:$DQ$7,$AT197:$DQ197)=FN$9,LOOKUP(FN$4,$AT$7:$DQ$7,$AT197:$DQ197),""),IF(LOOKUP($DR$5-1,$AT$7:$DQ$7,$AT197:$DQ197)=FN$9,LOOKUP(FN$5,$AT$7:$DQ$7,$AT197:$DQ197),""))</f>
        <v/>
      </c>
      <c r="FO197" s="261" t="str">
        <f>CONCATENATE(IF(LOOKUP($DR$2-1,$AT$7:$DQ$7,$AT197:$DQ197)=FO$9,LOOKUP(FO$2,$AT$7:$DQ$7,$AT197:$DQ197),""),IF(LOOKUP($DR$3-1,$AT$7:$DQ$7,$AT197:$DQ197)=FO$9,LOOKUP(FO$3,$AT$7:$DQ$7,$AT197:$DQ197),""),IF(LOOKUP($DR$4-1,$AT$7:$DQ$7,$AT197:$DQ197)=FO$9,LOOKUP(FO$4,$AT$7:$DQ$7,$AT197:$DQ197),""),IF(LOOKUP($DR$5-1,$AT$7:$DQ$7,$AT197:$DQ197)=FO$9,LOOKUP(FO$5,$AT$7:$DQ$7,$AT197:$DQ197),""))</f>
        <v/>
      </c>
      <c r="FP197" s="261" t="str">
        <f>CONCATENATE(IF(LOOKUP($DR$2-1,$AT$7:$DQ$7,$AT197:$DQ197)=FP$9,LOOKUP(FP$2,$AT$7:$DQ$7,$AT197:$DQ197),""),IF(LOOKUP($DR$3-1,$AT$7:$DQ$7,$AT197:$DQ197)=FP$9,LOOKUP(FP$3,$AT$7:$DQ$7,$AT197:$DQ197),""),IF(LOOKUP($DR$4-1,$AT$7:$DQ$7,$AT197:$DQ197)=FP$9,LOOKUP(FP$4,$AT$7:$DQ$7,$AT197:$DQ197),""),IF(LOOKUP($DR$5-1,$AT$7:$DQ$7,$AT197:$DQ197)=FP$9,LOOKUP(FP$5,$AT$7:$DQ$7,$AT197:$DQ197),""))</f>
        <v/>
      </c>
      <c r="FQ197" s="261" t="str">
        <f t="shared" ref="FL197:GA215" si="802">CONCATENATE(IF(LOOKUP($DR$2-1,$AT$7:$DQ$7,$AT197:$DQ197)=FQ$9,LOOKUP(FQ$2,$AT$7:$DQ$7,$AT197:$DQ197),""),IF(LOOKUP($DR$3-1,$AT$7:$DQ$7,$AT197:$DQ197)=FQ$9,LOOKUP(FQ$3,$AT$7:$DQ$7,$AT197:$DQ197),""),IF(LOOKUP($DR$4-1,$AT$7:$DQ$7,$AT197:$DQ197)=FQ$9,LOOKUP(FQ$4,$AT$7:$DQ$7,$AT197:$DQ197),""),IF(LOOKUP($DR$5-1,$AT$7:$DQ$7,$AT197:$DQ197)=FQ$9,LOOKUP(FQ$5,$AT$7:$DQ$7,$AT197:$DQ197),""))</f>
        <v/>
      </c>
      <c r="FR197" s="261" t="str">
        <f t="shared" si="802"/>
        <v/>
      </c>
      <c r="FS197" s="261" t="str">
        <f t="shared" si="802"/>
        <v/>
      </c>
      <c r="FT197" s="261" t="str">
        <f t="shared" si="802"/>
        <v/>
      </c>
      <c r="FU197" s="263" t="str">
        <f t="shared" si="802"/>
        <v/>
      </c>
      <c r="FV197" s="263" t="str">
        <f t="shared" si="802"/>
        <v/>
      </c>
      <c r="FW197" s="263" t="str">
        <f t="shared" si="802"/>
        <v/>
      </c>
      <c r="FX197" s="263" t="str">
        <f t="shared" si="802"/>
        <v/>
      </c>
      <c r="FY197" s="263" t="str">
        <f t="shared" si="802"/>
        <v/>
      </c>
      <c r="FZ197" s="263" t="str">
        <f t="shared" si="735"/>
        <v/>
      </c>
      <c r="GA197" s="263" t="str">
        <f t="shared" si="735"/>
        <v/>
      </c>
      <c r="GB197" s="263" t="str">
        <f t="shared" si="735"/>
        <v/>
      </c>
      <c r="GC197" s="263" t="str">
        <f t="shared" si="735"/>
        <v/>
      </c>
      <c r="GD197" s="263" t="str">
        <f t="shared" si="745"/>
        <v/>
      </c>
      <c r="GE197" s="263" t="str">
        <f t="shared" si="745"/>
        <v/>
      </c>
      <c r="GF197" s="263" t="str">
        <f t="shared" si="745"/>
        <v/>
      </c>
      <c r="GG197" s="263" t="str">
        <f t="shared" si="745"/>
        <v/>
      </c>
      <c r="GH197" s="263" t="str">
        <f t="shared" si="745"/>
        <v/>
      </c>
      <c r="GI197" s="263" t="str">
        <f t="shared" si="745"/>
        <v/>
      </c>
      <c r="GJ197" s="263" t="str">
        <f t="shared" si="745"/>
        <v/>
      </c>
      <c r="GK197" s="263" t="str">
        <f t="shared" si="745"/>
        <v/>
      </c>
      <c r="GL197" s="263" t="str">
        <f t="shared" si="745"/>
        <v/>
      </c>
      <c r="GM197" s="265" t="str">
        <f t="shared" si="697"/>
        <v/>
      </c>
      <c r="GN197" s="265" t="str">
        <f t="shared" si="697"/>
        <v/>
      </c>
      <c r="GO197" s="265" t="str">
        <f t="shared" si="697"/>
        <v/>
      </c>
      <c r="GP197" s="265" t="str">
        <f t="shared" si="697"/>
        <v/>
      </c>
      <c r="GQ197" s="265" t="str">
        <f t="shared" si="697"/>
        <v/>
      </c>
      <c r="GR197" s="265" t="str">
        <f t="shared" si="697"/>
        <v/>
      </c>
      <c r="GS197" s="265" t="str">
        <f t="shared" si="801"/>
        <v/>
      </c>
      <c r="GT197" s="265" t="str">
        <f t="shared" si="801"/>
        <v/>
      </c>
      <c r="GU197" s="265" t="str">
        <f t="shared" si="801"/>
        <v/>
      </c>
      <c r="GV197" s="265" t="str">
        <f t="shared" si="746"/>
        <v/>
      </c>
      <c r="GW197" s="265" t="str">
        <f t="shared" si="746"/>
        <v/>
      </c>
      <c r="GX197" s="265" t="str">
        <f t="shared" si="746"/>
        <v/>
      </c>
      <c r="GY197" s="265" t="str">
        <f t="shared" si="746"/>
        <v/>
      </c>
      <c r="GZ197" s="265" t="str">
        <f t="shared" si="746"/>
        <v/>
      </c>
      <c r="HA197" s="265" t="str">
        <f t="shared" si="746"/>
        <v/>
      </c>
      <c r="HB197" s="265" t="str">
        <f t="shared" si="746"/>
        <v/>
      </c>
      <c r="HC197" s="265" t="str">
        <f t="shared" si="746"/>
        <v/>
      </c>
      <c r="HD197" s="265" t="str">
        <f t="shared" si="746"/>
        <v/>
      </c>
      <c r="HF197" s="265">
        <f t="shared" si="715"/>
        <v>186</v>
      </c>
      <c r="HG197" s="267" t="str">
        <f t="shared" si="796"/>
        <v/>
      </c>
      <c r="HH197" s="267" t="str">
        <f t="shared" si="796"/>
        <v/>
      </c>
      <c r="HI197" s="267" t="str">
        <f t="shared" si="796"/>
        <v/>
      </c>
      <c r="HJ197" s="267" t="str">
        <f t="shared" si="796"/>
        <v/>
      </c>
      <c r="HK197" s="267" t="str">
        <f t="shared" si="796"/>
        <v/>
      </c>
      <c r="HL197" s="267" t="str">
        <f t="shared" si="796"/>
        <v/>
      </c>
      <c r="HM197" s="267" t="str">
        <f t="shared" si="796"/>
        <v/>
      </c>
      <c r="HN197" s="267" t="str">
        <f t="shared" si="796"/>
        <v/>
      </c>
      <c r="HO197" s="267" t="str">
        <f t="shared" si="796"/>
        <v/>
      </c>
      <c r="HP197" s="267" t="str">
        <f t="shared" si="796"/>
        <v/>
      </c>
      <c r="HQ197" s="267" t="str">
        <f t="shared" si="797"/>
        <v/>
      </c>
      <c r="HR197" s="267" t="str">
        <f t="shared" si="797"/>
        <v/>
      </c>
      <c r="HS197" s="267" t="str">
        <f t="shared" si="797"/>
        <v/>
      </c>
      <c r="HT197" s="267" t="str">
        <f t="shared" si="797"/>
        <v/>
      </c>
      <c r="HU197" s="267" t="str">
        <f t="shared" si="797"/>
        <v/>
      </c>
      <c r="HV197" s="267" t="str">
        <f t="shared" si="797"/>
        <v/>
      </c>
      <c r="HW197" s="267" t="str">
        <f t="shared" si="797"/>
        <v/>
      </c>
      <c r="HX197" s="267" t="str">
        <f t="shared" si="797"/>
        <v/>
      </c>
      <c r="HY197" s="267" t="str">
        <f t="shared" si="797"/>
        <v/>
      </c>
      <c r="HZ197" s="267" t="str">
        <f t="shared" si="797"/>
        <v/>
      </c>
      <c r="IA197" s="264"/>
      <c r="IB197" s="267" t="str">
        <f t="shared" si="754"/>
        <v/>
      </c>
      <c r="IC197" s="267" t="str">
        <f t="shared" si="755"/>
        <v/>
      </c>
      <c r="ID197" s="267" t="str">
        <f t="shared" si="756"/>
        <v/>
      </c>
      <c r="IE197" s="267" t="str">
        <f t="shared" si="757"/>
        <v/>
      </c>
      <c r="IF197" s="267" t="str">
        <f t="shared" si="758"/>
        <v/>
      </c>
      <c r="IG197" s="267" t="str">
        <f t="shared" si="759"/>
        <v/>
      </c>
      <c r="IH197" s="267" t="str">
        <f t="shared" si="760"/>
        <v/>
      </c>
      <c r="II197" s="267" t="str">
        <f t="shared" si="761"/>
        <v/>
      </c>
      <c r="IJ197" s="267" t="str">
        <f t="shared" si="762"/>
        <v/>
      </c>
      <c r="IK197" s="267" t="str">
        <f t="shared" si="763"/>
        <v/>
      </c>
      <c r="IL197" s="267" t="str">
        <f t="shared" si="764"/>
        <v/>
      </c>
      <c r="IM197" s="267" t="str">
        <f t="shared" si="765"/>
        <v/>
      </c>
      <c r="IN197" s="267" t="str">
        <f t="shared" si="766"/>
        <v/>
      </c>
      <c r="IO197" s="267" t="str">
        <f t="shared" si="767"/>
        <v/>
      </c>
      <c r="IP197" s="267" t="str">
        <f t="shared" si="768"/>
        <v/>
      </c>
      <c r="IQ197" s="267" t="str">
        <f t="shared" si="769"/>
        <v/>
      </c>
      <c r="IR197" s="267" t="str">
        <f t="shared" si="770"/>
        <v/>
      </c>
      <c r="IS197" s="267" t="str">
        <f t="shared" si="771"/>
        <v/>
      </c>
      <c r="IT197" s="267" t="str">
        <f t="shared" si="772"/>
        <v/>
      </c>
      <c r="IU197" s="267" t="str">
        <f t="shared" si="773"/>
        <v/>
      </c>
      <c r="IV197" s="264"/>
      <c r="IW197" s="268">
        <v>110</v>
      </c>
      <c r="IX197" s="265" t="str">
        <f t="shared" si="751"/>
        <v/>
      </c>
      <c r="IY197" s="265" t="str">
        <f t="shared" si="749"/>
        <v/>
      </c>
      <c r="IZ197" s="265" t="str">
        <f t="shared" si="749"/>
        <v/>
      </c>
      <c r="JA197" s="265" t="str">
        <f t="shared" si="749"/>
        <v/>
      </c>
      <c r="JB197" s="265" t="str">
        <f t="shared" si="749"/>
        <v/>
      </c>
      <c r="JC197" s="265" t="str">
        <f t="shared" si="749"/>
        <v/>
      </c>
      <c r="JD197" s="265" t="str">
        <f t="shared" si="749"/>
        <v/>
      </c>
      <c r="JE197" s="265" t="str">
        <f t="shared" si="750"/>
        <v/>
      </c>
      <c r="JF197" s="265" t="str">
        <f t="shared" si="750"/>
        <v/>
      </c>
      <c r="JG197" s="265" t="str">
        <f t="shared" si="750"/>
        <v/>
      </c>
      <c r="JH197" s="265" t="str">
        <f t="shared" si="750"/>
        <v/>
      </c>
      <c r="JI197" s="265" t="str">
        <f t="shared" si="750"/>
        <v/>
      </c>
      <c r="JJ197" s="265" t="str">
        <f t="shared" si="750"/>
        <v/>
      </c>
      <c r="JK197" s="265" t="str">
        <f t="shared" si="750"/>
        <v/>
      </c>
      <c r="JL197" s="265" t="str">
        <f t="shared" si="750"/>
        <v/>
      </c>
      <c r="JM197" s="265" t="str">
        <f t="shared" si="750"/>
        <v/>
      </c>
      <c r="JN197" s="265" t="str">
        <f t="shared" si="750"/>
        <v/>
      </c>
      <c r="JO197" s="265" t="str">
        <f t="shared" si="750"/>
        <v/>
      </c>
      <c r="JP197" s="265" t="str">
        <f t="shared" si="750"/>
        <v/>
      </c>
      <c r="JQ197" s="265" t="str">
        <f t="shared" si="750"/>
        <v/>
      </c>
      <c r="JS197" s="265" t="str">
        <f>IF(IX197="","",SUM(IX$12:IX197)-IX197+1)</f>
        <v/>
      </c>
      <c r="JT197" s="265" t="str">
        <f>IF(IY197="","",SUM(IY$12:IY197)-IY197+1)</f>
        <v/>
      </c>
      <c r="JU197" s="265" t="str">
        <f>IF(IZ197="","",SUM(IZ$12:IZ197)-IZ197+1)</f>
        <v/>
      </c>
      <c r="JV197" s="265" t="str">
        <f>IF(JA197="","",SUM(JA$12:JA197)-JA197+1)</f>
        <v/>
      </c>
      <c r="JW197" s="265" t="str">
        <f>IF(JB197="","",SUM(JB$12:JB197)-JB197+1)</f>
        <v/>
      </c>
      <c r="JX197" s="265" t="str">
        <f>IF(JC197="","",SUM(JC$12:JC197)-JC197+1)</f>
        <v/>
      </c>
      <c r="JY197" s="265" t="str">
        <f>IF(JD197="","",SUM(JD$12:JD197)-JD197+1)</f>
        <v/>
      </c>
      <c r="JZ197" s="265" t="str">
        <f>IF(JE197="","",SUM(JE$12:JE197)-JE197+1)</f>
        <v/>
      </c>
      <c r="KA197" s="265" t="str">
        <f>IF(JF197="","",SUM(JF$12:JF197)-JF197+1)</f>
        <v/>
      </c>
      <c r="KB197" s="265" t="str">
        <f>IF(JG197="","",SUM(JG$12:JG197)-JG197+1)</f>
        <v/>
      </c>
      <c r="KC197" s="265" t="str">
        <f>IF(JH197="","",SUM(JH$12:JH197)-JH197+1)</f>
        <v/>
      </c>
      <c r="KD197" s="265" t="str">
        <f>IF(JI197="","",SUM(JI$12:JI197)-JI197+1)</f>
        <v/>
      </c>
      <c r="KE197" s="265" t="str">
        <f>IF(JJ197="","",SUM(JJ$12:JJ197)-JJ197+1)</f>
        <v/>
      </c>
      <c r="KF197" s="265" t="str">
        <f>IF(JK197="","",SUM(JK$12:JK197)-JK197+1)</f>
        <v/>
      </c>
      <c r="KG197" s="265" t="str">
        <f>IF(JL197="","",SUM(JL$12:JL197)-JL197+1)</f>
        <v/>
      </c>
      <c r="KH197" s="265" t="str">
        <f>IF(JM197="","",SUM(JM$12:JM197)-JM197+1)</f>
        <v/>
      </c>
      <c r="KI197" s="265" t="str">
        <f>IF(JN197="","",SUM(JN$12:JN197)-JN197+1)</f>
        <v/>
      </c>
      <c r="KJ197" s="265" t="str">
        <f>IF(JO197="","",SUM(JO$12:JO197)-JO197+1)</f>
        <v/>
      </c>
      <c r="KK197" s="265" t="str">
        <f>IF(JP197="","",SUM(JP$12:JP197)-JP197+1)</f>
        <v/>
      </c>
      <c r="KL197" s="265" t="str">
        <f>IF(JQ197="","",SUM(JQ$12:JQ197)-JQ197+1)</f>
        <v/>
      </c>
      <c r="KN197" s="265"/>
      <c r="KO197" s="265"/>
      <c r="KP197" s="265"/>
      <c r="KQ197" s="265"/>
      <c r="KR197" s="265"/>
      <c r="KS197" s="265"/>
      <c r="KT197" s="265"/>
      <c r="KU197" s="265" t="str">
        <f t="shared" si="774"/>
        <v/>
      </c>
      <c r="KV197" s="265" t="str">
        <f t="shared" si="775"/>
        <v/>
      </c>
      <c r="KW197" s="265" t="str">
        <f t="shared" si="776"/>
        <v/>
      </c>
      <c r="KX197" s="265" t="str">
        <f t="shared" si="777"/>
        <v/>
      </c>
      <c r="KY197" s="265" t="str">
        <f t="shared" si="778"/>
        <v/>
      </c>
      <c r="KZ197" s="265" t="str">
        <f t="shared" si="779"/>
        <v/>
      </c>
      <c r="LA197" s="265" t="str">
        <f t="shared" si="780"/>
        <v/>
      </c>
      <c r="LB197" s="265" t="str">
        <f t="shared" si="781"/>
        <v/>
      </c>
      <c r="LC197" s="265" t="str">
        <f t="shared" si="782"/>
        <v/>
      </c>
      <c r="LD197" s="265" t="str">
        <f t="shared" si="783"/>
        <v/>
      </c>
      <c r="LE197" s="265" t="str">
        <f t="shared" si="784"/>
        <v/>
      </c>
      <c r="LF197" s="265" t="str">
        <f t="shared" si="785"/>
        <v/>
      </c>
      <c r="LG197" s="265" t="str">
        <f t="shared" si="786"/>
        <v/>
      </c>
    </row>
    <row r="198" spans="1:319" s="266" customFormat="1" x14ac:dyDescent="0.25">
      <c r="A198" s="248">
        <f t="shared" si="662"/>
        <v>187</v>
      </c>
      <c r="B198" s="176"/>
      <c r="C198" s="45"/>
      <c r="D198" s="45"/>
      <c r="E198" s="169"/>
      <c r="F198" s="46"/>
      <c r="G198" s="172"/>
      <c r="H198" s="54"/>
      <c r="I198" s="54"/>
      <c r="J198" s="54"/>
      <c r="K198" s="54"/>
      <c r="L198" s="248"/>
      <c r="M198" s="248"/>
      <c r="N198" s="44"/>
      <c r="O198" s="44"/>
      <c r="P198" s="43"/>
      <c r="Q198" s="43"/>
      <c r="R198" s="43"/>
      <c r="S198" s="43" t="str">
        <f t="shared" si="717"/>
        <v/>
      </c>
      <c r="T198" s="54"/>
      <c r="U198" s="54"/>
      <c r="V198" s="54"/>
      <c r="W198" s="343" t="str">
        <f t="shared" si="729"/>
        <v/>
      </c>
      <c r="X198" s="344" t="str">
        <f t="shared" si="730"/>
        <v/>
      </c>
      <c r="Y198" s="45"/>
      <c r="Z198" s="45"/>
      <c r="AA198" s="54"/>
      <c r="AB198" s="54"/>
      <c r="AC198" s="54"/>
      <c r="AD198" s="44"/>
      <c r="AE198" s="44"/>
      <c r="AF198" s="44"/>
      <c r="AG198" s="45"/>
      <c r="AH198" s="45"/>
      <c r="AI198" s="45"/>
      <c r="AJ198" s="46"/>
      <c r="AK198" s="46"/>
      <c r="AL198" s="46"/>
      <c r="AN198" s="307" t="str">
        <f t="shared" si="652"/>
        <v/>
      </c>
      <c r="AO198" s="256" t="str">
        <f t="shared" si="653"/>
        <v/>
      </c>
      <c r="AP198" s="45" t="str">
        <f t="shared" si="660"/>
        <v/>
      </c>
      <c r="AQ198" s="308" t="str">
        <f t="shared" si="663"/>
        <v/>
      </c>
      <c r="AR198" s="43" t="str">
        <f t="shared" si="654"/>
        <v/>
      </c>
      <c r="AS198" s="255"/>
      <c r="AT198" s="256" t="str">
        <f t="shared" si="655"/>
        <v/>
      </c>
      <c r="AU198" s="257" t="str">
        <f t="shared" si="788"/>
        <v/>
      </c>
      <c r="AV198" s="257" t="str">
        <f t="shared" si="788"/>
        <v/>
      </c>
      <c r="AW198" s="257" t="str">
        <f t="shared" si="788"/>
        <v/>
      </c>
      <c r="AX198" s="257" t="str">
        <f t="shared" si="788"/>
        <v/>
      </c>
      <c r="AY198" s="257" t="str">
        <f t="shared" si="788"/>
        <v/>
      </c>
      <c r="AZ198" s="257" t="str">
        <f t="shared" si="788"/>
        <v/>
      </c>
      <c r="BA198" s="257" t="str">
        <f t="shared" si="788"/>
        <v/>
      </c>
      <c r="BB198" s="257" t="str">
        <f t="shared" si="788"/>
        <v/>
      </c>
      <c r="BC198" s="257" t="str">
        <f t="shared" si="788"/>
        <v/>
      </c>
      <c r="BD198" s="257" t="str">
        <f t="shared" si="788"/>
        <v/>
      </c>
      <c r="BE198" s="257" t="str">
        <f t="shared" si="789"/>
        <v/>
      </c>
      <c r="BF198" s="257" t="str">
        <f t="shared" si="789"/>
        <v/>
      </c>
      <c r="BG198" s="257" t="str">
        <f t="shared" si="789"/>
        <v/>
      </c>
      <c r="BH198" s="257" t="str">
        <f t="shared" si="789"/>
        <v/>
      </c>
      <c r="BI198" s="257" t="str">
        <f t="shared" si="789"/>
        <v/>
      </c>
      <c r="BJ198" s="257" t="str">
        <f t="shared" si="789"/>
        <v/>
      </c>
      <c r="BK198" s="257" t="str">
        <f t="shared" si="789"/>
        <v/>
      </c>
      <c r="BL198" s="257" t="str">
        <f t="shared" si="789"/>
        <v/>
      </c>
      <c r="BM198" s="258" t="str">
        <f t="shared" si="656"/>
        <v/>
      </c>
      <c r="BN198" s="259" t="str">
        <f t="shared" si="790"/>
        <v/>
      </c>
      <c r="BO198" s="259" t="str">
        <f t="shared" si="790"/>
        <v/>
      </c>
      <c r="BP198" s="259" t="str">
        <f t="shared" si="790"/>
        <v/>
      </c>
      <c r="BQ198" s="259" t="str">
        <f t="shared" si="790"/>
        <v/>
      </c>
      <c r="BR198" s="259" t="str">
        <f t="shared" si="790"/>
        <v/>
      </c>
      <c r="BS198" s="259" t="str">
        <f t="shared" si="790"/>
        <v/>
      </c>
      <c r="BT198" s="259" t="str">
        <f t="shared" si="790"/>
        <v/>
      </c>
      <c r="BU198" s="259" t="str">
        <f t="shared" si="790"/>
        <v/>
      </c>
      <c r="BV198" s="259" t="str">
        <f t="shared" si="790"/>
        <v/>
      </c>
      <c r="BW198" s="259" t="str">
        <f t="shared" si="790"/>
        <v/>
      </c>
      <c r="BX198" s="259" t="str">
        <f t="shared" si="791"/>
        <v/>
      </c>
      <c r="BY198" s="259" t="str">
        <f t="shared" si="791"/>
        <v/>
      </c>
      <c r="BZ198" s="259" t="str">
        <f t="shared" si="791"/>
        <v/>
      </c>
      <c r="CA198" s="259" t="str">
        <f t="shared" si="791"/>
        <v/>
      </c>
      <c r="CB198" s="259" t="str">
        <f t="shared" si="791"/>
        <v/>
      </c>
      <c r="CC198" s="259" t="str">
        <f t="shared" si="791"/>
        <v/>
      </c>
      <c r="CD198" s="259" t="str">
        <f t="shared" si="791"/>
        <v/>
      </c>
      <c r="CE198" s="259" t="str">
        <f t="shared" si="791"/>
        <v/>
      </c>
      <c r="CF198" s="260" t="str">
        <f t="shared" si="657"/>
        <v/>
      </c>
      <c r="CG198" s="261" t="str">
        <f t="shared" si="792"/>
        <v/>
      </c>
      <c r="CH198" s="261" t="str">
        <f t="shared" si="792"/>
        <v/>
      </c>
      <c r="CI198" s="261" t="str">
        <f t="shared" si="792"/>
        <v/>
      </c>
      <c r="CJ198" s="261" t="str">
        <f t="shared" si="792"/>
        <v/>
      </c>
      <c r="CK198" s="261" t="str">
        <f t="shared" si="792"/>
        <v/>
      </c>
      <c r="CL198" s="261" t="str">
        <f t="shared" si="792"/>
        <v/>
      </c>
      <c r="CM198" s="261" t="str">
        <f t="shared" si="792"/>
        <v/>
      </c>
      <c r="CN198" s="261" t="str">
        <f t="shared" si="792"/>
        <v/>
      </c>
      <c r="CO198" s="261" t="str">
        <f t="shared" si="792"/>
        <v/>
      </c>
      <c r="CP198" s="261" t="str">
        <f t="shared" si="792"/>
        <v/>
      </c>
      <c r="CQ198" s="261" t="str">
        <f t="shared" si="793"/>
        <v/>
      </c>
      <c r="CR198" s="261" t="str">
        <f t="shared" si="793"/>
        <v/>
      </c>
      <c r="CS198" s="261" t="str">
        <f t="shared" si="793"/>
        <v/>
      </c>
      <c r="CT198" s="261" t="str">
        <f t="shared" si="793"/>
        <v/>
      </c>
      <c r="CU198" s="261" t="str">
        <f t="shared" si="793"/>
        <v/>
      </c>
      <c r="CV198" s="261" t="str">
        <f t="shared" si="793"/>
        <v/>
      </c>
      <c r="CW198" s="261" t="str">
        <f t="shared" si="793"/>
        <v/>
      </c>
      <c r="CX198" s="261" t="str">
        <f t="shared" si="793"/>
        <v/>
      </c>
      <c r="CY198" s="262" t="str">
        <f t="shared" si="658"/>
        <v/>
      </c>
      <c r="CZ198" s="263" t="str">
        <f t="shared" si="794"/>
        <v/>
      </c>
      <c r="DA198" s="263" t="str">
        <f t="shared" si="794"/>
        <v/>
      </c>
      <c r="DB198" s="263" t="str">
        <f t="shared" si="794"/>
        <v/>
      </c>
      <c r="DC198" s="263" t="str">
        <f t="shared" si="794"/>
        <v/>
      </c>
      <c r="DD198" s="263" t="str">
        <f t="shared" si="794"/>
        <v/>
      </c>
      <c r="DE198" s="263" t="str">
        <f t="shared" si="794"/>
        <v/>
      </c>
      <c r="DF198" s="263" t="str">
        <f t="shared" si="794"/>
        <v/>
      </c>
      <c r="DG198" s="263" t="str">
        <f t="shared" si="794"/>
        <v/>
      </c>
      <c r="DH198" s="263" t="str">
        <f t="shared" si="794"/>
        <v/>
      </c>
      <c r="DI198" s="263" t="str">
        <f t="shared" si="794"/>
        <v/>
      </c>
      <c r="DJ198" s="263" t="str">
        <f t="shared" si="795"/>
        <v/>
      </c>
      <c r="DK198" s="263" t="str">
        <f t="shared" si="795"/>
        <v/>
      </c>
      <c r="DL198" s="263" t="str">
        <f t="shared" si="795"/>
        <v/>
      </c>
      <c r="DM198" s="263" t="str">
        <f t="shared" si="795"/>
        <v/>
      </c>
      <c r="DN198" s="263" t="str">
        <f t="shared" si="795"/>
        <v/>
      </c>
      <c r="DO198" s="263" t="str">
        <f t="shared" si="795"/>
        <v/>
      </c>
      <c r="DP198" s="263" t="str">
        <f t="shared" si="795"/>
        <v/>
      </c>
      <c r="DQ198" s="263" t="str">
        <f t="shared" si="795"/>
        <v/>
      </c>
      <c r="DR198" s="264"/>
      <c r="DS198" s="257" t="str">
        <f t="shared" si="718"/>
        <v/>
      </c>
      <c r="DT198" s="257" t="str">
        <f t="shared" si="718"/>
        <v/>
      </c>
      <c r="DU198" s="257" t="str">
        <f t="shared" si="718"/>
        <v/>
      </c>
      <c r="DV198" s="257" t="str">
        <f t="shared" si="718"/>
        <v/>
      </c>
      <c r="DW198" s="257" t="str">
        <f t="shared" si="718"/>
        <v/>
      </c>
      <c r="DX198" s="257" t="str">
        <f t="shared" si="718"/>
        <v/>
      </c>
      <c r="DY198" s="257" t="str">
        <f t="shared" si="718"/>
        <v/>
      </c>
      <c r="DZ198" s="257" t="str">
        <f t="shared" si="718"/>
        <v/>
      </c>
      <c r="EA198" s="257" t="str">
        <f t="shared" si="752"/>
        <v/>
      </c>
      <c r="EB198" s="257" t="str">
        <f t="shared" si="752"/>
        <v/>
      </c>
      <c r="EC198" s="257" t="str">
        <f t="shared" si="752"/>
        <v/>
      </c>
      <c r="ED198" s="257" t="str">
        <f t="shared" si="752"/>
        <v/>
      </c>
      <c r="EE198" s="257" t="str">
        <f t="shared" si="752"/>
        <v/>
      </c>
      <c r="EF198" s="257" t="str">
        <f t="shared" si="752"/>
        <v/>
      </c>
      <c r="EG198" s="257" t="str">
        <f t="shared" si="752"/>
        <v/>
      </c>
      <c r="EH198" s="257" t="str">
        <f t="shared" si="752"/>
        <v/>
      </c>
      <c r="EI198" s="257" t="str">
        <f t="shared" si="752"/>
        <v/>
      </c>
      <c r="EJ198" s="257" t="str">
        <f t="shared" si="752"/>
        <v/>
      </c>
      <c r="EK198" s="259" t="str">
        <f t="shared" si="799"/>
        <v/>
      </c>
      <c r="EL198" s="259" t="str">
        <f t="shared" si="799"/>
        <v/>
      </c>
      <c r="EM198" s="259" t="str">
        <f t="shared" si="800"/>
        <v/>
      </c>
      <c r="EN198" s="259" t="str">
        <f t="shared" si="800"/>
        <v/>
      </c>
      <c r="EO198" s="259" t="str">
        <f t="shared" si="800"/>
        <v/>
      </c>
      <c r="EP198" s="259" t="str">
        <f t="shared" si="800"/>
        <v/>
      </c>
      <c r="EQ198" s="259" t="str">
        <f t="shared" si="800"/>
        <v/>
      </c>
      <c r="ER198" s="259" t="str">
        <f t="shared" si="800"/>
        <v/>
      </c>
      <c r="ES198" s="259" t="str">
        <f t="shared" si="753"/>
        <v/>
      </c>
      <c r="ET198" s="259" t="str">
        <f t="shared" si="744"/>
        <v/>
      </c>
      <c r="EU198" s="259" t="str">
        <f t="shared" si="744"/>
        <v/>
      </c>
      <c r="EV198" s="259" t="str">
        <f t="shared" si="744"/>
        <v/>
      </c>
      <c r="EW198" s="259" t="str">
        <f t="shared" si="744"/>
        <v/>
      </c>
      <c r="EX198" s="259" t="str">
        <f t="shared" si="744"/>
        <v/>
      </c>
      <c r="EY198" s="259" t="str">
        <f t="shared" si="744"/>
        <v/>
      </c>
      <c r="EZ198" s="259" t="str">
        <f t="shared" si="744"/>
        <v/>
      </c>
      <c r="FA198" s="259" t="str">
        <f t="shared" si="744"/>
        <v/>
      </c>
      <c r="FB198" s="259" t="str">
        <f t="shared" si="744"/>
        <v/>
      </c>
      <c r="FC198" s="261" t="str">
        <f t="shared" si="798"/>
        <v/>
      </c>
      <c r="FD198" s="261" t="str">
        <f t="shared" si="798"/>
        <v/>
      </c>
      <c r="FE198" s="261" t="str">
        <f t="shared" si="798"/>
        <v/>
      </c>
      <c r="FF198" s="261" t="str">
        <f t="shared" si="798"/>
        <v/>
      </c>
      <c r="FG198" s="261" t="str">
        <f t="shared" si="798"/>
        <v/>
      </c>
      <c r="FH198" s="261" t="str">
        <f t="shared" si="798"/>
        <v/>
      </c>
      <c r="FI198" s="261" t="str">
        <f t="shared" si="798"/>
        <v/>
      </c>
      <c r="FJ198" s="261" t="str">
        <f t="shared" si="798"/>
        <v/>
      </c>
      <c r="FK198" s="261" t="str">
        <f t="shared" si="798"/>
        <v/>
      </c>
      <c r="FL198" s="261" t="str">
        <f t="shared" si="802"/>
        <v/>
      </c>
      <c r="FM198" s="261" t="str">
        <f t="shared" si="802"/>
        <v/>
      </c>
      <c r="FN198" s="261" t="str">
        <f t="shared" si="802"/>
        <v/>
      </c>
      <c r="FO198" s="261" t="str">
        <f t="shared" si="802"/>
        <v/>
      </c>
      <c r="FP198" s="261" t="str">
        <f t="shared" si="802"/>
        <v/>
      </c>
      <c r="FQ198" s="261" t="str">
        <f t="shared" si="802"/>
        <v/>
      </c>
      <c r="FR198" s="261" t="str">
        <f t="shared" si="802"/>
        <v/>
      </c>
      <c r="FS198" s="261" t="str">
        <f t="shared" si="802"/>
        <v/>
      </c>
      <c r="FT198" s="261" t="str">
        <f t="shared" si="802"/>
        <v/>
      </c>
      <c r="FU198" s="263" t="str">
        <f t="shared" si="802"/>
        <v/>
      </c>
      <c r="FV198" s="263" t="str">
        <f t="shared" si="802"/>
        <v/>
      </c>
      <c r="FW198" s="263" t="str">
        <f t="shared" si="802"/>
        <v/>
      </c>
      <c r="FX198" s="263" t="str">
        <f t="shared" si="802"/>
        <v/>
      </c>
      <c r="FY198" s="263" t="str">
        <f t="shared" si="802"/>
        <v/>
      </c>
      <c r="FZ198" s="263" t="str">
        <f t="shared" si="735"/>
        <v/>
      </c>
      <c r="GA198" s="263" t="str">
        <f t="shared" si="735"/>
        <v/>
      </c>
      <c r="GB198" s="263" t="str">
        <f t="shared" si="735"/>
        <v/>
      </c>
      <c r="GC198" s="263" t="str">
        <f t="shared" si="735"/>
        <v/>
      </c>
      <c r="GD198" s="263" t="str">
        <f t="shared" si="745"/>
        <v/>
      </c>
      <c r="GE198" s="263" t="str">
        <f t="shared" si="745"/>
        <v/>
      </c>
      <c r="GF198" s="263" t="str">
        <f t="shared" si="745"/>
        <v/>
      </c>
      <c r="GG198" s="263" t="str">
        <f t="shared" si="745"/>
        <v/>
      </c>
      <c r="GH198" s="263" t="str">
        <f t="shared" si="745"/>
        <v/>
      </c>
      <c r="GI198" s="263" t="str">
        <f t="shared" si="745"/>
        <v/>
      </c>
      <c r="GJ198" s="263" t="str">
        <f t="shared" si="745"/>
        <v/>
      </c>
      <c r="GK198" s="263" t="str">
        <f t="shared" si="745"/>
        <v/>
      </c>
      <c r="GL198" s="263" t="str">
        <f t="shared" si="745"/>
        <v/>
      </c>
      <c r="GM198" s="265" t="str">
        <f t="shared" si="697"/>
        <v/>
      </c>
      <c r="GN198" s="265" t="str">
        <f t="shared" si="697"/>
        <v/>
      </c>
      <c r="GO198" s="265" t="str">
        <f t="shared" si="697"/>
        <v/>
      </c>
      <c r="GP198" s="265" t="str">
        <f t="shared" si="697"/>
        <v/>
      </c>
      <c r="GQ198" s="265" t="str">
        <f t="shared" si="697"/>
        <v/>
      </c>
      <c r="GR198" s="265" t="str">
        <f t="shared" si="697"/>
        <v/>
      </c>
      <c r="GS198" s="265" t="str">
        <f t="shared" si="801"/>
        <v/>
      </c>
      <c r="GT198" s="265" t="str">
        <f t="shared" si="801"/>
        <v/>
      </c>
      <c r="GU198" s="265" t="str">
        <f t="shared" si="801"/>
        <v/>
      </c>
      <c r="GV198" s="265" t="str">
        <f t="shared" si="746"/>
        <v/>
      </c>
      <c r="GW198" s="265" t="str">
        <f t="shared" si="746"/>
        <v/>
      </c>
      <c r="GX198" s="265" t="str">
        <f t="shared" si="746"/>
        <v/>
      </c>
      <c r="GY198" s="265" t="str">
        <f t="shared" si="746"/>
        <v/>
      </c>
      <c r="GZ198" s="265" t="str">
        <f t="shared" si="746"/>
        <v/>
      </c>
      <c r="HA198" s="265" t="str">
        <f t="shared" si="746"/>
        <v/>
      </c>
      <c r="HB198" s="265" t="str">
        <f t="shared" si="746"/>
        <v/>
      </c>
      <c r="HC198" s="265" t="str">
        <f t="shared" si="746"/>
        <v/>
      </c>
      <c r="HD198" s="265" t="str">
        <f t="shared" si="746"/>
        <v/>
      </c>
      <c r="HF198" s="265">
        <f t="shared" ref="HF198:HF231" si="803">A198</f>
        <v>187</v>
      </c>
      <c r="HG198" s="267" t="str">
        <f t="shared" si="796"/>
        <v/>
      </c>
      <c r="HH198" s="267" t="str">
        <f t="shared" si="796"/>
        <v/>
      </c>
      <c r="HI198" s="267" t="str">
        <f t="shared" si="796"/>
        <v/>
      </c>
      <c r="HJ198" s="267" t="str">
        <f t="shared" si="796"/>
        <v/>
      </c>
      <c r="HK198" s="267" t="str">
        <f t="shared" si="796"/>
        <v/>
      </c>
      <c r="HL198" s="267" t="str">
        <f t="shared" si="796"/>
        <v/>
      </c>
      <c r="HM198" s="267" t="str">
        <f t="shared" si="796"/>
        <v/>
      </c>
      <c r="HN198" s="267" t="str">
        <f t="shared" si="796"/>
        <v/>
      </c>
      <c r="HO198" s="267" t="str">
        <f t="shared" si="796"/>
        <v/>
      </c>
      <c r="HP198" s="267" t="str">
        <f t="shared" si="796"/>
        <v/>
      </c>
      <c r="HQ198" s="267" t="str">
        <f t="shared" si="797"/>
        <v/>
      </c>
      <c r="HR198" s="267" t="str">
        <f t="shared" si="797"/>
        <v/>
      </c>
      <c r="HS198" s="267" t="str">
        <f t="shared" si="797"/>
        <v/>
      </c>
      <c r="HT198" s="267" t="str">
        <f t="shared" si="797"/>
        <v/>
      </c>
      <c r="HU198" s="267" t="str">
        <f t="shared" si="797"/>
        <v/>
      </c>
      <c r="HV198" s="267" t="str">
        <f t="shared" si="797"/>
        <v/>
      </c>
      <c r="HW198" s="267" t="str">
        <f t="shared" si="797"/>
        <v/>
      </c>
      <c r="HX198" s="267" t="str">
        <f t="shared" si="797"/>
        <v/>
      </c>
      <c r="HY198" s="267" t="str">
        <f t="shared" si="797"/>
        <v/>
      </c>
      <c r="HZ198" s="267" t="str">
        <f t="shared" si="797"/>
        <v/>
      </c>
      <c r="IA198" s="264"/>
      <c r="IB198" s="267" t="str">
        <f t="shared" si="754"/>
        <v/>
      </c>
      <c r="IC198" s="267" t="str">
        <f t="shared" si="755"/>
        <v/>
      </c>
      <c r="ID198" s="267" t="str">
        <f t="shared" si="756"/>
        <v/>
      </c>
      <c r="IE198" s="267" t="str">
        <f t="shared" si="757"/>
        <v/>
      </c>
      <c r="IF198" s="267" t="str">
        <f t="shared" si="758"/>
        <v/>
      </c>
      <c r="IG198" s="267" t="str">
        <f t="shared" si="759"/>
        <v/>
      </c>
      <c r="IH198" s="267" t="str">
        <f t="shared" si="760"/>
        <v/>
      </c>
      <c r="II198" s="267" t="str">
        <f t="shared" si="761"/>
        <v/>
      </c>
      <c r="IJ198" s="267" t="str">
        <f t="shared" si="762"/>
        <v/>
      </c>
      <c r="IK198" s="267" t="str">
        <f t="shared" si="763"/>
        <v/>
      </c>
      <c r="IL198" s="267" t="str">
        <f t="shared" si="764"/>
        <v/>
      </c>
      <c r="IM198" s="267" t="str">
        <f t="shared" si="765"/>
        <v/>
      </c>
      <c r="IN198" s="267" t="str">
        <f t="shared" si="766"/>
        <v/>
      </c>
      <c r="IO198" s="267" t="str">
        <f t="shared" si="767"/>
        <v/>
      </c>
      <c r="IP198" s="267" t="str">
        <f t="shared" si="768"/>
        <v/>
      </c>
      <c r="IQ198" s="267" t="str">
        <f t="shared" si="769"/>
        <v/>
      </c>
      <c r="IR198" s="267" t="str">
        <f t="shared" si="770"/>
        <v/>
      </c>
      <c r="IS198" s="267" t="str">
        <f t="shared" si="771"/>
        <v/>
      </c>
      <c r="IT198" s="267" t="str">
        <f t="shared" si="772"/>
        <v/>
      </c>
      <c r="IU198" s="267" t="str">
        <f t="shared" si="773"/>
        <v/>
      </c>
      <c r="IV198" s="264"/>
      <c r="IW198" s="268">
        <v>110</v>
      </c>
      <c r="IX198" s="265" t="str">
        <f t="shared" si="751"/>
        <v/>
      </c>
      <c r="IY198" s="265" t="str">
        <f t="shared" si="749"/>
        <v/>
      </c>
      <c r="IZ198" s="265" t="str">
        <f t="shared" si="749"/>
        <v/>
      </c>
      <c r="JA198" s="265" t="str">
        <f t="shared" si="749"/>
        <v/>
      </c>
      <c r="JB198" s="265" t="str">
        <f t="shared" si="749"/>
        <v/>
      </c>
      <c r="JC198" s="265" t="str">
        <f t="shared" si="749"/>
        <v/>
      </c>
      <c r="JD198" s="265" t="str">
        <f t="shared" si="749"/>
        <v/>
      </c>
      <c r="JE198" s="265" t="str">
        <f t="shared" si="750"/>
        <v/>
      </c>
      <c r="JF198" s="265" t="str">
        <f t="shared" si="750"/>
        <v/>
      </c>
      <c r="JG198" s="265" t="str">
        <f t="shared" si="750"/>
        <v/>
      </c>
      <c r="JH198" s="265" t="str">
        <f t="shared" si="750"/>
        <v/>
      </c>
      <c r="JI198" s="265" t="str">
        <f t="shared" si="750"/>
        <v/>
      </c>
      <c r="JJ198" s="265" t="str">
        <f t="shared" si="750"/>
        <v/>
      </c>
      <c r="JK198" s="265" t="str">
        <f t="shared" si="750"/>
        <v/>
      </c>
      <c r="JL198" s="265" t="str">
        <f t="shared" si="750"/>
        <v/>
      </c>
      <c r="JM198" s="265" t="str">
        <f t="shared" si="750"/>
        <v/>
      </c>
      <c r="JN198" s="265" t="str">
        <f t="shared" si="750"/>
        <v/>
      </c>
      <c r="JO198" s="265" t="str">
        <f t="shared" si="750"/>
        <v/>
      </c>
      <c r="JP198" s="265" t="str">
        <f t="shared" si="750"/>
        <v/>
      </c>
      <c r="JQ198" s="265" t="str">
        <f t="shared" si="750"/>
        <v/>
      </c>
      <c r="JS198" s="265" t="str">
        <f>IF(IX198="","",SUM(IX$12:IX198)-IX198+1)</f>
        <v/>
      </c>
      <c r="JT198" s="265" t="str">
        <f>IF(IY198="","",SUM(IY$12:IY198)-IY198+1)</f>
        <v/>
      </c>
      <c r="JU198" s="265" t="str">
        <f>IF(IZ198="","",SUM(IZ$12:IZ198)-IZ198+1)</f>
        <v/>
      </c>
      <c r="JV198" s="265" t="str">
        <f>IF(JA198="","",SUM(JA$12:JA198)-JA198+1)</f>
        <v/>
      </c>
      <c r="JW198" s="265" t="str">
        <f>IF(JB198="","",SUM(JB$12:JB198)-JB198+1)</f>
        <v/>
      </c>
      <c r="JX198" s="265" t="str">
        <f>IF(JC198="","",SUM(JC$12:JC198)-JC198+1)</f>
        <v/>
      </c>
      <c r="JY198" s="265" t="str">
        <f>IF(JD198="","",SUM(JD$12:JD198)-JD198+1)</f>
        <v/>
      </c>
      <c r="JZ198" s="265" t="str">
        <f>IF(JE198="","",SUM(JE$12:JE198)-JE198+1)</f>
        <v/>
      </c>
      <c r="KA198" s="265" t="str">
        <f>IF(JF198="","",SUM(JF$12:JF198)-JF198+1)</f>
        <v/>
      </c>
      <c r="KB198" s="265" t="str">
        <f>IF(JG198="","",SUM(JG$12:JG198)-JG198+1)</f>
        <v/>
      </c>
      <c r="KC198" s="265" t="str">
        <f>IF(JH198="","",SUM(JH$12:JH198)-JH198+1)</f>
        <v/>
      </c>
      <c r="KD198" s="265" t="str">
        <f>IF(JI198="","",SUM(JI$12:JI198)-JI198+1)</f>
        <v/>
      </c>
      <c r="KE198" s="265" t="str">
        <f>IF(JJ198="","",SUM(JJ$12:JJ198)-JJ198+1)</f>
        <v/>
      </c>
      <c r="KF198" s="265" t="str">
        <f>IF(JK198="","",SUM(JK$12:JK198)-JK198+1)</f>
        <v/>
      </c>
      <c r="KG198" s="265" t="str">
        <f>IF(JL198="","",SUM(JL$12:JL198)-JL198+1)</f>
        <v/>
      </c>
      <c r="KH198" s="265" t="str">
        <f>IF(JM198="","",SUM(JM$12:JM198)-JM198+1)</f>
        <v/>
      </c>
      <c r="KI198" s="265" t="str">
        <f>IF(JN198="","",SUM(JN$12:JN198)-JN198+1)</f>
        <v/>
      </c>
      <c r="KJ198" s="265" t="str">
        <f>IF(JO198="","",SUM(JO$12:JO198)-JO198+1)</f>
        <v/>
      </c>
      <c r="KK198" s="265" t="str">
        <f>IF(JP198="","",SUM(JP$12:JP198)-JP198+1)</f>
        <v/>
      </c>
      <c r="KL198" s="265" t="str">
        <f>IF(JQ198="","",SUM(JQ$12:JQ198)-JQ198+1)</f>
        <v/>
      </c>
      <c r="KN198" s="265"/>
      <c r="KO198" s="265"/>
      <c r="KP198" s="265"/>
      <c r="KQ198" s="265"/>
      <c r="KR198" s="265"/>
      <c r="KS198" s="265"/>
      <c r="KT198" s="265"/>
      <c r="KU198" s="265" t="str">
        <f t="shared" si="774"/>
        <v/>
      </c>
      <c r="KV198" s="265" t="str">
        <f t="shared" si="775"/>
        <v/>
      </c>
      <c r="KW198" s="265" t="str">
        <f t="shared" si="776"/>
        <v/>
      </c>
      <c r="KX198" s="265" t="str">
        <f t="shared" si="777"/>
        <v/>
      </c>
      <c r="KY198" s="265" t="str">
        <f t="shared" si="778"/>
        <v/>
      </c>
      <c r="KZ198" s="265" t="str">
        <f t="shared" si="779"/>
        <v/>
      </c>
      <c r="LA198" s="265" t="str">
        <f t="shared" si="780"/>
        <v/>
      </c>
      <c r="LB198" s="265" t="str">
        <f t="shared" si="781"/>
        <v/>
      </c>
      <c r="LC198" s="265" t="str">
        <f t="shared" si="782"/>
        <v/>
      </c>
      <c r="LD198" s="265" t="str">
        <f t="shared" si="783"/>
        <v/>
      </c>
      <c r="LE198" s="265" t="str">
        <f t="shared" si="784"/>
        <v/>
      </c>
      <c r="LF198" s="265" t="str">
        <f t="shared" si="785"/>
        <v/>
      </c>
      <c r="LG198" s="265" t="str">
        <f t="shared" si="786"/>
        <v/>
      </c>
    </row>
    <row r="199" spans="1:319" s="266" customFormat="1" x14ac:dyDescent="0.25">
      <c r="A199" s="248">
        <f t="shared" si="662"/>
        <v>188</v>
      </c>
      <c r="B199" s="176"/>
      <c r="C199" s="45"/>
      <c r="D199" s="45"/>
      <c r="E199" s="169"/>
      <c r="F199" s="46"/>
      <c r="G199" s="172"/>
      <c r="H199" s="54"/>
      <c r="I199" s="54"/>
      <c r="J199" s="54"/>
      <c r="K199" s="54"/>
      <c r="L199" s="248"/>
      <c r="M199" s="248"/>
      <c r="N199" s="44"/>
      <c r="O199" s="44"/>
      <c r="P199" s="43"/>
      <c r="Q199" s="43"/>
      <c r="R199" s="43"/>
      <c r="S199" s="43" t="str">
        <f t="shared" si="717"/>
        <v/>
      </c>
      <c r="T199" s="54"/>
      <c r="U199" s="54"/>
      <c r="V199" s="54"/>
      <c r="W199" s="343" t="str">
        <f t="shared" si="729"/>
        <v/>
      </c>
      <c r="X199" s="344" t="str">
        <f t="shared" si="730"/>
        <v/>
      </c>
      <c r="Y199" s="45"/>
      <c r="Z199" s="45"/>
      <c r="AA199" s="54"/>
      <c r="AB199" s="54"/>
      <c r="AC199" s="54"/>
      <c r="AD199" s="44"/>
      <c r="AE199" s="44"/>
      <c r="AF199" s="44"/>
      <c r="AG199" s="45"/>
      <c r="AH199" s="45"/>
      <c r="AI199" s="45"/>
      <c r="AJ199" s="46"/>
      <c r="AK199" s="46"/>
      <c r="AL199" s="46"/>
      <c r="AN199" s="307" t="str">
        <f t="shared" si="652"/>
        <v/>
      </c>
      <c r="AO199" s="256" t="str">
        <f t="shared" si="653"/>
        <v/>
      </c>
      <c r="AP199" s="45" t="str">
        <f t="shared" si="660"/>
        <v/>
      </c>
      <c r="AQ199" s="308" t="str">
        <f t="shared" si="663"/>
        <v/>
      </c>
      <c r="AR199" s="43" t="str">
        <f t="shared" si="654"/>
        <v/>
      </c>
      <c r="AS199" s="255"/>
      <c r="AT199" s="256" t="str">
        <f t="shared" si="655"/>
        <v/>
      </c>
      <c r="AU199" s="257" t="str">
        <f t="shared" si="788"/>
        <v/>
      </c>
      <c r="AV199" s="257" t="str">
        <f t="shared" si="788"/>
        <v/>
      </c>
      <c r="AW199" s="257" t="str">
        <f t="shared" si="788"/>
        <v/>
      </c>
      <c r="AX199" s="257" t="str">
        <f t="shared" si="788"/>
        <v/>
      </c>
      <c r="AY199" s="257" t="str">
        <f t="shared" si="788"/>
        <v/>
      </c>
      <c r="AZ199" s="257" t="str">
        <f t="shared" si="788"/>
        <v/>
      </c>
      <c r="BA199" s="257" t="str">
        <f t="shared" si="788"/>
        <v/>
      </c>
      <c r="BB199" s="257" t="str">
        <f t="shared" si="788"/>
        <v/>
      </c>
      <c r="BC199" s="257" t="str">
        <f t="shared" si="788"/>
        <v/>
      </c>
      <c r="BD199" s="257" t="str">
        <f t="shared" si="788"/>
        <v/>
      </c>
      <c r="BE199" s="257" t="str">
        <f t="shared" si="789"/>
        <v/>
      </c>
      <c r="BF199" s="257" t="str">
        <f t="shared" si="789"/>
        <v/>
      </c>
      <c r="BG199" s="257" t="str">
        <f t="shared" si="789"/>
        <v/>
      </c>
      <c r="BH199" s="257" t="str">
        <f t="shared" si="789"/>
        <v/>
      </c>
      <c r="BI199" s="257" t="str">
        <f t="shared" si="789"/>
        <v/>
      </c>
      <c r="BJ199" s="257" t="str">
        <f t="shared" si="789"/>
        <v/>
      </c>
      <c r="BK199" s="257" t="str">
        <f t="shared" si="789"/>
        <v/>
      </c>
      <c r="BL199" s="257" t="str">
        <f t="shared" si="789"/>
        <v/>
      </c>
      <c r="BM199" s="258" t="str">
        <f t="shared" si="656"/>
        <v/>
      </c>
      <c r="BN199" s="259" t="str">
        <f t="shared" si="790"/>
        <v/>
      </c>
      <c r="BO199" s="259" t="str">
        <f t="shared" si="790"/>
        <v/>
      </c>
      <c r="BP199" s="259" t="str">
        <f t="shared" si="790"/>
        <v/>
      </c>
      <c r="BQ199" s="259" t="str">
        <f t="shared" si="790"/>
        <v/>
      </c>
      <c r="BR199" s="259" t="str">
        <f t="shared" si="790"/>
        <v/>
      </c>
      <c r="BS199" s="259" t="str">
        <f t="shared" si="790"/>
        <v/>
      </c>
      <c r="BT199" s="259" t="str">
        <f t="shared" si="790"/>
        <v/>
      </c>
      <c r="BU199" s="259" t="str">
        <f t="shared" si="790"/>
        <v/>
      </c>
      <c r="BV199" s="259" t="str">
        <f t="shared" si="790"/>
        <v/>
      </c>
      <c r="BW199" s="259" t="str">
        <f t="shared" si="790"/>
        <v/>
      </c>
      <c r="BX199" s="259" t="str">
        <f t="shared" si="791"/>
        <v/>
      </c>
      <c r="BY199" s="259" t="str">
        <f t="shared" si="791"/>
        <v/>
      </c>
      <c r="BZ199" s="259" t="str">
        <f t="shared" si="791"/>
        <v/>
      </c>
      <c r="CA199" s="259" t="str">
        <f t="shared" si="791"/>
        <v/>
      </c>
      <c r="CB199" s="259" t="str">
        <f t="shared" si="791"/>
        <v/>
      </c>
      <c r="CC199" s="259" t="str">
        <f t="shared" si="791"/>
        <v/>
      </c>
      <c r="CD199" s="259" t="str">
        <f t="shared" si="791"/>
        <v/>
      </c>
      <c r="CE199" s="259" t="str">
        <f t="shared" si="791"/>
        <v/>
      </c>
      <c r="CF199" s="260" t="str">
        <f t="shared" si="657"/>
        <v/>
      </c>
      <c r="CG199" s="261" t="str">
        <f t="shared" si="792"/>
        <v/>
      </c>
      <c r="CH199" s="261" t="str">
        <f t="shared" si="792"/>
        <v/>
      </c>
      <c r="CI199" s="261" t="str">
        <f t="shared" si="792"/>
        <v/>
      </c>
      <c r="CJ199" s="261" t="str">
        <f t="shared" si="792"/>
        <v/>
      </c>
      <c r="CK199" s="261" t="str">
        <f t="shared" si="792"/>
        <v/>
      </c>
      <c r="CL199" s="261" t="str">
        <f t="shared" si="792"/>
        <v/>
      </c>
      <c r="CM199" s="261" t="str">
        <f t="shared" si="792"/>
        <v/>
      </c>
      <c r="CN199" s="261" t="str">
        <f t="shared" si="792"/>
        <v/>
      </c>
      <c r="CO199" s="261" t="str">
        <f t="shared" si="792"/>
        <v/>
      </c>
      <c r="CP199" s="261" t="str">
        <f t="shared" si="792"/>
        <v/>
      </c>
      <c r="CQ199" s="261" t="str">
        <f t="shared" si="793"/>
        <v/>
      </c>
      <c r="CR199" s="261" t="str">
        <f t="shared" si="793"/>
        <v/>
      </c>
      <c r="CS199" s="261" t="str">
        <f t="shared" si="793"/>
        <v/>
      </c>
      <c r="CT199" s="261" t="str">
        <f t="shared" si="793"/>
        <v/>
      </c>
      <c r="CU199" s="261" t="str">
        <f t="shared" si="793"/>
        <v/>
      </c>
      <c r="CV199" s="261" t="str">
        <f t="shared" si="793"/>
        <v/>
      </c>
      <c r="CW199" s="261" t="str">
        <f t="shared" si="793"/>
        <v/>
      </c>
      <c r="CX199" s="261" t="str">
        <f t="shared" si="793"/>
        <v/>
      </c>
      <c r="CY199" s="262" t="str">
        <f t="shared" si="658"/>
        <v/>
      </c>
      <c r="CZ199" s="263" t="str">
        <f t="shared" si="794"/>
        <v/>
      </c>
      <c r="DA199" s="263" t="str">
        <f t="shared" si="794"/>
        <v/>
      </c>
      <c r="DB199" s="263" t="str">
        <f t="shared" si="794"/>
        <v/>
      </c>
      <c r="DC199" s="263" t="str">
        <f t="shared" si="794"/>
        <v/>
      </c>
      <c r="DD199" s="263" t="str">
        <f t="shared" si="794"/>
        <v/>
      </c>
      <c r="DE199" s="263" t="str">
        <f t="shared" si="794"/>
        <v/>
      </c>
      <c r="DF199" s="263" t="str">
        <f t="shared" si="794"/>
        <v/>
      </c>
      <c r="DG199" s="263" t="str">
        <f t="shared" si="794"/>
        <v/>
      </c>
      <c r="DH199" s="263" t="str">
        <f t="shared" si="794"/>
        <v/>
      </c>
      <c r="DI199" s="263" t="str">
        <f t="shared" si="794"/>
        <v/>
      </c>
      <c r="DJ199" s="263" t="str">
        <f t="shared" si="795"/>
        <v/>
      </c>
      <c r="DK199" s="263" t="str">
        <f t="shared" si="795"/>
        <v/>
      </c>
      <c r="DL199" s="263" t="str">
        <f t="shared" si="795"/>
        <v/>
      </c>
      <c r="DM199" s="263" t="str">
        <f t="shared" si="795"/>
        <v/>
      </c>
      <c r="DN199" s="263" t="str">
        <f t="shared" si="795"/>
        <v/>
      </c>
      <c r="DO199" s="263" t="str">
        <f t="shared" si="795"/>
        <v/>
      </c>
      <c r="DP199" s="263" t="str">
        <f t="shared" si="795"/>
        <v/>
      </c>
      <c r="DQ199" s="263" t="str">
        <f t="shared" si="795"/>
        <v/>
      </c>
      <c r="DR199" s="264"/>
      <c r="DS199" s="257" t="str">
        <f t="shared" si="718"/>
        <v/>
      </c>
      <c r="DT199" s="257" t="str">
        <f t="shared" si="718"/>
        <v/>
      </c>
      <c r="DU199" s="257" t="str">
        <f t="shared" si="718"/>
        <v/>
      </c>
      <c r="DV199" s="257" t="str">
        <f t="shared" si="718"/>
        <v/>
      </c>
      <c r="DW199" s="257" t="str">
        <f t="shared" si="718"/>
        <v/>
      </c>
      <c r="DX199" s="257" t="str">
        <f t="shared" si="718"/>
        <v/>
      </c>
      <c r="DY199" s="257" t="str">
        <f t="shared" si="718"/>
        <v/>
      </c>
      <c r="DZ199" s="257" t="str">
        <f>CONCATENATE(IF(LOOKUP($DR$2-1,$AT$7:$DQ$7,$AT199:$DQ199)=DZ$9,LOOKUP(DZ$2,$AT$7:$DQ$7,$AT199:$DQ199),""),IF(LOOKUP($DR$3-1,$AT$7:$DQ$7,$AT199:$DQ199)=DZ$9,LOOKUP(DZ$3,$AT$7:$DQ$7,$AT199:$DQ199),""),IF(LOOKUP($DR$4-1,$AT$7:$DQ$7,$AT199:$DQ199)=DZ$9,LOOKUP(DZ$4,$AT$7:$DQ$7,$AT199:$DQ199),""),IF(LOOKUP($DR$5-1,$AT$7:$DQ$7,$AT199:$DQ199)=DZ$9,LOOKUP(DZ$5,$AT$7:$DQ$7,$AT199:$DQ199),""))</f>
        <v/>
      </c>
      <c r="EA199" s="257" t="str">
        <f t="shared" si="752"/>
        <v/>
      </c>
      <c r="EB199" s="257" t="str">
        <f t="shared" si="752"/>
        <v/>
      </c>
      <c r="EC199" s="257" t="str">
        <f t="shared" si="752"/>
        <v/>
      </c>
      <c r="ED199" s="257" t="str">
        <f t="shared" si="752"/>
        <v/>
      </c>
      <c r="EE199" s="257" t="str">
        <f t="shared" si="752"/>
        <v/>
      </c>
      <c r="EF199" s="257" t="str">
        <f t="shared" si="752"/>
        <v/>
      </c>
      <c r="EG199" s="257" t="str">
        <f t="shared" si="752"/>
        <v/>
      </c>
      <c r="EH199" s="257" t="str">
        <f t="shared" si="752"/>
        <v/>
      </c>
      <c r="EI199" s="257" t="str">
        <f t="shared" si="752"/>
        <v/>
      </c>
      <c r="EJ199" s="257" t="str">
        <f t="shared" si="752"/>
        <v/>
      </c>
      <c r="EK199" s="259" t="str">
        <f t="shared" si="799"/>
        <v/>
      </c>
      <c r="EL199" s="259" t="str">
        <f t="shared" si="799"/>
        <v/>
      </c>
      <c r="EM199" s="259" t="str">
        <f t="shared" si="800"/>
        <v/>
      </c>
      <c r="EN199" s="259" t="str">
        <f t="shared" si="800"/>
        <v/>
      </c>
      <c r="EO199" s="259" t="str">
        <f t="shared" si="800"/>
        <v/>
      </c>
      <c r="EP199" s="259" t="str">
        <f t="shared" si="800"/>
        <v/>
      </c>
      <c r="EQ199" s="259" t="str">
        <f t="shared" si="800"/>
        <v/>
      </c>
      <c r="ER199" s="259" t="str">
        <f t="shared" si="800"/>
        <v/>
      </c>
      <c r="ES199" s="259" t="str">
        <f t="shared" si="753"/>
        <v/>
      </c>
      <c r="ET199" s="259" t="str">
        <f t="shared" si="744"/>
        <v/>
      </c>
      <c r="EU199" s="259" t="str">
        <f t="shared" si="744"/>
        <v/>
      </c>
      <c r="EV199" s="259" t="str">
        <f t="shared" si="744"/>
        <v/>
      </c>
      <c r="EW199" s="259" t="str">
        <f t="shared" si="744"/>
        <v/>
      </c>
      <c r="EX199" s="259" t="str">
        <f t="shared" si="744"/>
        <v/>
      </c>
      <c r="EY199" s="259" t="str">
        <f t="shared" si="744"/>
        <v/>
      </c>
      <c r="EZ199" s="259" t="str">
        <f t="shared" si="744"/>
        <v/>
      </c>
      <c r="FA199" s="259" t="str">
        <f t="shared" si="744"/>
        <v/>
      </c>
      <c r="FB199" s="259" t="str">
        <f t="shared" si="744"/>
        <v/>
      </c>
      <c r="FC199" s="261" t="str">
        <f t="shared" si="798"/>
        <v/>
      </c>
      <c r="FD199" s="261" t="str">
        <f t="shared" si="798"/>
        <v/>
      </c>
      <c r="FE199" s="261" t="str">
        <f t="shared" si="798"/>
        <v/>
      </c>
      <c r="FF199" s="261" t="str">
        <f t="shared" si="798"/>
        <v/>
      </c>
      <c r="FG199" s="261" t="str">
        <f t="shared" si="798"/>
        <v/>
      </c>
      <c r="FH199" s="261" t="str">
        <f t="shared" si="798"/>
        <v/>
      </c>
      <c r="FI199" s="261" t="str">
        <f t="shared" si="798"/>
        <v/>
      </c>
      <c r="FJ199" s="261" t="str">
        <f t="shared" si="798"/>
        <v/>
      </c>
      <c r="FK199" s="261" t="str">
        <f t="shared" si="798"/>
        <v/>
      </c>
      <c r="FL199" s="261" t="str">
        <f t="shared" si="802"/>
        <v/>
      </c>
      <c r="FM199" s="261" t="str">
        <f t="shared" si="802"/>
        <v/>
      </c>
      <c r="FN199" s="261" t="str">
        <f t="shared" si="802"/>
        <v/>
      </c>
      <c r="FO199" s="261" t="str">
        <f t="shared" si="802"/>
        <v/>
      </c>
      <c r="FP199" s="261" t="str">
        <f t="shared" si="802"/>
        <v/>
      </c>
      <c r="FQ199" s="261" t="str">
        <f t="shared" si="802"/>
        <v/>
      </c>
      <c r="FR199" s="261" t="str">
        <f t="shared" si="802"/>
        <v/>
      </c>
      <c r="FS199" s="261" t="str">
        <f t="shared" si="802"/>
        <v/>
      </c>
      <c r="FT199" s="261" t="str">
        <f t="shared" si="802"/>
        <v/>
      </c>
      <c r="FU199" s="263" t="str">
        <f t="shared" si="802"/>
        <v/>
      </c>
      <c r="FV199" s="263" t="str">
        <f t="shared" si="802"/>
        <v/>
      </c>
      <c r="FW199" s="263" t="str">
        <f t="shared" si="802"/>
        <v/>
      </c>
      <c r="FX199" s="263" t="str">
        <f t="shared" si="802"/>
        <v/>
      </c>
      <c r="FY199" s="263" t="str">
        <f t="shared" si="802"/>
        <v/>
      </c>
      <c r="FZ199" s="263" t="str">
        <f t="shared" si="735"/>
        <v/>
      </c>
      <c r="GA199" s="263" t="str">
        <f t="shared" si="735"/>
        <v/>
      </c>
      <c r="GB199" s="263" t="str">
        <f t="shared" si="735"/>
        <v/>
      </c>
      <c r="GC199" s="263" t="str">
        <f t="shared" si="735"/>
        <v/>
      </c>
      <c r="GD199" s="263" t="str">
        <f t="shared" si="745"/>
        <v/>
      </c>
      <c r="GE199" s="263" t="str">
        <f t="shared" si="745"/>
        <v/>
      </c>
      <c r="GF199" s="263" t="str">
        <f t="shared" si="745"/>
        <v/>
      </c>
      <c r="GG199" s="263" t="str">
        <f t="shared" si="745"/>
        <v/>
      </c>
      <c r="GH199" s="263" t="str">
        <f t="shared" si="745"/>
        <v/>
      </c>
      <c r="GI199" s="263" t="str">
        <f t="shared" si="745"/>
        <v/>
      </c>
      <c r="GJ199" s="263" t="str">
        <f t="shared" si="745"/>
        <v/>
      </c>
      <c r="GK199" s="263" t="str">
        <f t="shared" si="745"/>
        <v/>
      </c>
      <c r="GL199" s="263" t="str">
        <f t="shared" si="745"/>
        <v/>
      </c>
      <c r="GM199" s="265" t="str">
        <f t="shared" si="745"/>
        <v/>
      </c>
      <c r="GN199" s="265" t="str">
        <f t="shared" si="745"/>
        <v/>
      </c>
      <c r="GO199" s="265" t="str">
        <f t="shared" si="745"/>
        <v/>
      </c>
      <c r="GP199" s="265" t="str">
        <f t="shared" si="745"/>
        <v/>
      </c>
      <c r="GQ199" s="265" t="str">
        <f t="shared" si="745"/>
        <v/>
      </c>
      <c r="GR199" s="265" t="str">
        <f t="shared" si="745"/>
        <v/>
      </c>
      <c r="GS199" s="265" t="str">
        <f t="shared" si="801"/>
        <v/>
      </c>
      <c r="GT199" s="265" t="str">
        <f t="shared" si="801"/>
        <v/>
      </c>
      <c r="GU199" s="265" t="str">
        <f t="shared" si="801"/>
        <v/>
      </c>
      <c r="GV199" s="265" t="str">
        <f t="shared" si="746"/>
        <v/>
      </c>
      <c r="GW199" s="265" t="str">
        <f t="shared" si="746"/>
        <v/>
      </c>
      <c r="GX199" s="265" t="str">
        <f t="shared" si="746"/>
        <v/>
      </c>
      <c r="GY199" s="265" t="str">
        <f t="shared" si="746"/>
        <v/>
      </c>
      <c r="GZ199" s="265" t="str">
        <f t="shared" si="746"/>
        <v/>
      </c>
      <c r="HA199" s="265" t="str">
        <f t="shared" si="746"/>
        <v/>
      </c>
      <c r="HB199" s="265" t="str">
        <f t="shared" si="746"/>
        <v/>
      </c>
      <c r="HC199" s="265" t="str">
        <f t="shared" si="746"/>
        <v/>
      </c>
      <c r="HD199" s="265" t="str">
        <f t="shared" si="746"/>
        <v/>
      </c>
      <c r="HF199" s="265">
        <f t="shared" si="803"/>
        <v>188</v>
      </c>
      <c r="HG199" s="267" t="str">
        <f t="shared" si="796"/>
        <v/>
      </c>
      <c r="HH199" s="267" t="str">
        <f t="shared" si="796"/>
        <v/>
      </c>
      <c r="HI199" s="267" t="str">
        <f t="shared" si="796"/>
        <v/>
      </c>
      <c r="HJ199" s="267" t="str">
        <f t="shared" si="796"/>
        <v/>
      </c>
      <c r="HK199" s="267" t="str">
        <f t="shared" si="796"/>
        <v/>
      </c>
      <c r="HL199" s="267" t="str">
        <f t="shared" si="796"/>
        <v/>
      </c>
      <c r="HM199" s="267" t="str">
        <f t="shared" si="796"/>
        <v/>
      </c>
      <c r="HN199" s="267" t="str">
        <f t="shared" si="796"/>
        <v/>
      </c>
      <c r="HO199" s="267" t="str">
        <f t="shared" si="796"/>
        <v/>
      </c>
      <c r="HP199" s="267" t="str">
        <f t="shared" si="796"/>
        <v/>
      </c>
      <c r="HQ199" s="267" t="str">
        <f t="shared" si="797"/>
        <v/>
      </c>
      <c r="HR199" s="267" t="str">
        <f t="shared" si="797"/>
        <v/>
      </c>
      <c r="HS199" s="267" t="str">
        <f t="shared" si="797"/>
        <v/>
      </c>
      <c r="HT199" s="267" t="str">
        <f t="shared" si="797"/>
        <v/>
      </c>
      <c r="HU199" s="267" t="str">
        <f t="shared" si="797"/>
        <v/>
      </c>
      <c r="HV199" s="267" t="str">
        <f t="shared" si="797"/>
        <v/>
      </c>
      <c r="HW199" s="267" t="str">
        <f t="shared" si="797"/>
        <v/>
      </c>
      <c r="HX199" s="267" t="str">
        <f t="shared" si="797"/>
        <v/>
      </c>
      <c r="HY199" s="267" t="str">
        <f t="shared" si="797"/>
        <v/>
      </c>
      <c r="HZ199" s="267" t="str">
        <f t="shared" si="797"/>
        <v/>
      </c>
      <c r="IA199" s="264"/>
      <c r="IB199" s="267" t="str">
        <f t="shared" si="754"/>
        <v/>
      </c>
      <c r="IC199" s="267" t="str">
        <f t="shared" si="755"/>
        <v/>
      </c>
      <c r="ID199" s="267" t="str">
        <f t="shared" si="756"/>
        <v/>
      </c>
      <c r="IE199" s="267" t="str">
        <f t="shared" si="757"/>
        <v/>
      </c>
      <c r="IF199" s="267" t="str">
        <f t="shared" si="758"/>
        <v/>
      </c>
      <c r="IG199" s="267" t="str">
        <f t="shared" si="759"/>
        <v/>
      </c>
      <c r="IH199" s="267" t="str">
        <f t="shared" si="760"/>
        <v/>
      </c>
      <c r="II199" s="267" t="str">
        <f t="shared" si="761"/>
        <v/>
      </c>
      <c r="IJ199" s="267" t="str">
        <f t="shared" si="762"/>
        <v/>
      </c>
      <c r="IK199" s="267" t="str">
        <f t="shared" si="763"/>
        <v/>
      </c>
      <c r="IL199" s="267" t="str">
        <f t="shared" si="764"/>
        <v/>
      </c>
      <c r="IM199" s="267" t="str">
        <f t="shared" si="765"/>
        <v/>
      </c>
      <c r="IN199" s="267" t="str">
        <f t="shared" si="766"/>
        <v/>
      </c>
      <c r="IO199" s="267" t="str">
        <f t="shared" si="767"/>
        <v/>
      </c>
      <c r="IP199" s="267" t="str">
        <f t="shared" si="768"/>
        <v/>
      </c>
      <c r="IQ199" s="267" t="str">
        <f t="shared" si="769"/>
        <v/>
      </c>
      <c r="IR199" s="267" t="str">
        <f t="shared" si="770"/>
        <v/>
      </c>
      <c r="IS199" s="267" t="str">
        <f t="shared" si="771"/>
        <v/>
      </c>
      <c r="IT199" s="267" t="str">
        <f t="shared" si="772"/>
        <v/>
      </c>
      <c r="IU199" s="267" t="str">
        <f t="shared" si="773"/>
        <v/>
      </c>
      <c r="IV199" s="264"/>
      <c r="IW199" s="268">
        <v>110</v>
      </c>
      <c r="IX199" s="265" t="str">
        <f t="shared" si="751"/>
        <v/>
      </c>
      <c r="IY199" s="265" t="str">
        <f t="shared" si="749"/>
        <v/>
      </c>
      <c r="IZ199" s="265" t="str">
        <f t="shared" si="749"/>
        <v/>
      </c>
      <c r="JA199" s="265" t="str">
        <f t="shared" si="749"/>
        <v/>
      </c>
      <c r="JB199" s="265" t="str">
        <f t="shared" si="749"/>
        <v/>
      </c>
      <c r="JC199" s="265" t="str">
        <f t="shared" si="749"/>
        <v/>
      </c>
      <c r="JD199" s="265" t="str">
        <f t="shared" si="749"/>
        <v/>
      </c>
      <c r="JE199" s="265" t="str">
        <f t="shared" si="750"/>
        <v/>
      </c>
      <c r="JF199" s="265" t="str">
        <f t="shared" si="750"/>
        <v/>
      </c>
      <c r="JG199" s="265" t="str">
        <f t="shared" si="750"/>
        <v/>
      </c>
      <c r="JH199" s="265" t="str">
        <f t="shared" si="750"/>
        <v/>
      </c>
      <c r="JI199" s="265" t="str">
        <f t="shared" si="750"/>
        <v/>
      </c>
      <c r="JJ199" s="265" t="str">
        <f t="shared" si="750"/>
        <v/>
      </c>
      <c r="JK199" s="265" t="str">
        <f t="shared" si="750"/>
        <v/>
      </c>
      <c r="JL199" s="265" t="str">
        <f t="shared" si="750"/>
        <v/>
      </c>
      <c r="JM199" s="265" t="str">
        <f t="shared" si="750"/>
        <v/>
      </c>
      <c r="JN199" s="265" t="str">
        <f t="shared" si="750"/>
        <v/>
      </c>
      <c r="JO199" s="265" t="str">
        <f t="shared" si="750"/>
        <v/>
      </c>
      <c r="JP199" s="265" t="str">
        <f t="shared" si="750"/>
        <v/>
      </c>
      <c r="JQ199" s="265" t="str">
        <f t="shared" si="750"/>
        <v/>
      </c>
      <c r="JS199" s="265" t="str">
        <f>IF(IX199="","",SUM(IX$12:IX199)-IX199+1)</f>
        <v/>
      </c>
      <c r="JT199" s="265" t="str">
        <f>IF(IY199="","",SUM(IY$12:IY199)-IY199+1)</f>
        <v/>
      </c>
      <c r="JU199" s="265" t="str">
        <f>IF(IZ199="","",SUM(IZ$12:IZ199)-IZ199+1)</f>
        <v/>
      </c>
      <c r="JV199" s="265" t="str">
        <f>IF(JA199="","",SUM(JA$12:JA199)-JA199+1)</f>
        <v/>
      </c>
      <c r="JW199" s="265" t="str">
        <f>IF(JB199="","",SUM(JB$12:JB199)-JB199+1)</f>
        <v/>
      </c>
      <c r="JX199" s="265" t="str">
        <f>IF(JC199="","",SUM(JC$12:JC199)-JC199+1)</f>
        <v/>
      </c>
      <c r="JY199" s="265" t="str">
        <f>IF(JD199="","",SUM(JD$12:JD199)-JD199+1)</f>
        <v/>
      </c>
      <c r="JZ199" s="265" t="str">
        <f>IF(JE199="","",SUM(JE$12:JE199)-JE199+1)</f>
        <v/>
      </c>
      <c r="KA199" s="265" t="str">
        <f>IF(JF199="","",SUM(JF$12:JF199)-JF199+1)</f>
        <v/>
      </c>
      <c r="KB199" s="265" t="str">
        <f>IF(JG199="","",SUM(JG$12:JG199)-JG199+1)</f>
        <v/>
      </c>
      <c r="KC199" s="265" t="str">
        <f>IF(JH199="","",SUM(JH$12:JH199)-JH199+1)</f>
        <v/>
      </c>
      <c r="KD199" s="265" t="str">
        <f>IF(JI199="","",SUM(JI$12:JI199)-JI199+1)</f>
        <v/>
      </c>
      <c r="KE199" s="265" t="str">
        <f>IF(JJ199="","",SUM(JJ$12:JJ199)-JJ199+1)</f>
        <v/>
      </c>
      <c r="KF199" s="265" t="str">
        <f>IF(JK199="","",SUM(JK$12:JK199)-JK199+1)</f>
        <v/>
      </c>
      <c r="KG199" s="265" t="str">
        <f>IF(JL199="","",SUM(JL$12:JL199)-JL199+1)</f>
        <v/>
      </c>
      <c r="KH199" s="265" t="str">
        <f>IF(JM199="","",SUM(JM$12:JM199)-JM199+1)</f>
        <v/>
      </c>
      <c r="KI199" s="265" t="str">
        <f>IF(JN199="","",SUM(JN$12:JN199)-JN199+1)</f>
        <v/>
      </c>
      <c r="KJ199" s="265" t="str">
        <f>IF(JO199="","",SUM(JO$12:JO199)-JO199+1)</f>
        <v/>
      </c>
      <c r="KK199" s="265" t="str">
        <f>IF(JP199="","",SUM(JP$12:JP199)-JP199+1)</f>
        <v/>
      </c>
      <c r="KL199" s="265" t="str">
        <f>IF(JQ199="","",SUM(JQ$12:JQ199)-JQ199+1)</f>
        <v/>
      </c>
      <c r="KN199" s="265"/>
      <c r="KO199" s="265"/>
      <c r="KP199" s="265"/>
      <c r="KQ199" s="265"/>
      <c r="KR199" s="265"/>
      <c r="KS199" s="265"/>
      <c r="KT199" s="265"/>
      <c r="KU199" s="265" t="str">
        <f t="shared" si="774"/>
        <v/>
      </c>
      <c r="KV199" s="265" t="str">
        <f t="shared" si="775"/>
        <v/>
      </c>
      <c r="KW199" s="265" t="str">
        <f t="shared" si="776"/>
        <v/>
      </c>
      <c r="KX199" s="265" t="str">
        <f t="shared" si="777"/>
        <v/>
      </c>
      <c r="KY199" s="265" t="str">
        <f t="shared" si="778"/>
        <v/>
      </c>
      <c r="KZ199" s="265" t="str">
        <f t="shared" si="779"/>
        <v/>
      </c>
      <c r="LA199" s="265" t="str">
        <f t="shared" si="780"/>
        <v/>
      </c>
      <c r="LB199" s="265" t="str">
        <f t="shared" si="781"/>
        <v/>
      </c>
      <c r="LC199" s="265" t="str">
        <f t="shared" si="782"/>
        <v/>
      </c>
      <c r="LD199" s="265" t="str">
        <f t="shared" si="783"/>
        <v/>
      </c>
      <c r="LE199" s="265" t="str">
        <f t="shared" si="784"/>
        <v/>
      </c>
      <c r="LF199" s="265" t="str">
        <f t="shared" si="785"/>
        <v/>
      </c>
      <c r="LG199" s="265" t="str">
        <f t="shared" si="786"/>
        <v/>
      </c>
    </row>
    <row r="200" spans="1:319" s="266" customFormat="1" x14ac:dyDescent="0.25">
      <c r="A200" s="248">
        <f t="shared" si="662"/>
        <v>189</v>
      </c>
      <c r="B200" s="176"/>
      <c r="C200" s="45"/>
      <c r="D200" s="45"/>
      <c r="E200" s="169"/>
      <c r="F200" s="46"/>
      <c r="G200" s="172"/>
      <c r="H200" s="54"/>
      <c r="I200" s="54"/>
      <c r="J200" s="54"/>
      <c r="K200" s="54"/>
      <c r="L200" s="248"/>
      <c r="M200" s="248"/>
      <c r="N200" s="44"/>
      <c r="O200" s="44"/>
      <c r="P200" s="43"/>
      <c r="Q200" s="43"/>
      <c r="R200" s="43"/>
      <c r="S200" s="43" t="str">
        <f t="shared" ref="S200:S231" si="804">IF(Q200="s",P200,"")</f>
        <v/>
      </c>
      <c r="T200" s="54"/>
      <c r="U200" s="54"/>
      <c r="V200" s="54"/>
      <c r="W200" s="343" t="str">
        <f t="shared" si="729"/>
        <v/>
      </c>
      <c r="X200" s="344" t="str">
        <f t="shared" si="730"/>
        <v/>
      </c>
      <c r="Y200" s="45"/>
      <c r="Z200" s="45"/>
      <c r="AA200" s="54"/>
      <c r="AB200" s="54"/>
      <c r="AC200" s="54"/>
      <c r="AD200" s="44"/>
      <c r="AE200" s="44"/>
      <c r="AF200" s="44"/>
      <c r="AG200" s="45"/>
      <c r="AH200" s="45"/>
      <c r="AI200" s="45"/>
      <c r="AJ200" s="46"/>
      <c r="AK200" s="46"/>
      <c r="AL200" s="46"/>
      <c r="AN200" s="307" t="str">
        <f t="shared" si="652"/>
        <v/>
      </c>
      <c r="AO200" s="256" t="str">
        <f t="shared" si="653"/>
        <v/>
      </c>
      <c r="AP200" s="45" t="str">
        <f t="shared" si="660"/>
        <v/>
      </c>
      <c r="AQ200" s="308" t="str">
        <f t="shared" si="663"/>
        <v/>
      </c>
      <c r="AR200" s="43" t="str">
        <f t="shared" si="654"/>
        <v/>
      </c>
      <c r="AS200" s="255"/>
      <c r="AT200" s="256" t="str">
        <f t="shared" si="655"/>
        <v/>
      </c>
      <c r="AU200" s="257" t="str">
        <f t="shared" si="788"/>
        <v/>
      </c>
      <c r="AV200" s="257" t="str">
        <f t="shared" si="788"/>
        <v/>
      </c>
      <c r="AW200" s="257" t="str">
        <f t="shared" si="788"/>
        <v/>
      </c>
      <c r="AX200" s="257" t="str">
        <f t="shared" si="788"/>
        <v/>
      </c>
      <c r="AY200" s="257" t="str">
        <f t="shared" si="788"/>
        <v/>
      </c>
      <c r="AZ200" s="257" t="str">
        <f t="shared" si="788"/>
        <v/>
      </c>
      <c r="BA200" s="257" t="str">
        <f t="shared" si="788"/>
        <v/>
      </c>
      <c r="BB200" s="257" t="str">
        <f t="shared" si="788"/>
        <v/>
      </c>
      <c r="BC200" s="257" t="str">
        <f t="shared" si="788"/>
        <v/>
      </c>
      <c r="BD200" s="257" t="str">
        <f t="shared" si="788"/>
        <v/>
      </c>
      <c r="BE200" s="257" t="str">
        <f t="shared" si="789"/>
        <v/>
      </c>
      <c r="BF200" s="257" t="str">
        <f t="shared" si="789"/>
        <v/>
      </c>
      <c r="BG200" s="257" t="str">
        <f t="shared" si="789"/>
        <v/>
      </c>
      <c r="BH200" s="257" t="str">
        <f t="shared" si="789"/>
        <v/>
      </c>
      <c r="BI200" s="257" t="str">
        <f t="shared" si="789"/>
        <v/>
      </c>
      <c r="BJ200" s="257" t="str">
        <f t="shared" si="789"/>
        <v/>
      </c>
      <c r="BK200" s="257" t="str">
        <f t="shared" si="789"/>
        <v/>
      </c>
      <c r="BL200" s="257" t="str">
        <f t="shared" si="789"/>
        <v/>
      </c>
      <c r="BM200" s="258" t="str">
        <f t="shared" si="656"/>
        <v/>
      </c>
      <c r="BN200" s="259" t="str">
        <f t="shared" si="790"/>
        <v/>
      </c>
      <c r="BO200" s="259" t="str">
        <f t="shared" si="790"/>
        <v/>
      </c>
      <c r="BP200" s="259" t="str">
        <f t="shared" si="790"/>
        <v/>
      </c>
      <c r="BQ200" s="259" t="str">
        <f t="shared" si="790"/>
        <v/>
      </c>
      <c r="BR200" s="259" t="str">
        <f t="shared" si="790"/>
        <v/>
      </c>
      <c r="BS200" s="259" t="str">
        <f t="shared" si="790"/>
        <v/>
      </c>
      <c r="BT200" s="259" t="str">
        <f t="shared" si="790"/>
        <v/>
      </c>
      <c r="BU200" s="259" t="str">
        <f t="shared" si="790"/>
        <v/>
      </c>
      <c r="BV200" s="259" t="str">
        <f t="shared" si="790"/>
        <v/>
      </c>
      <c r="BW200" s="259" t="str">
        <f t="shared" si="790"/>
        <v/>
      </c>
      <c r="BX200" s="259" t="str">
        <f t="shared" si="791"/>
        <v/>
      </c>
      <c r="BY200" s="259" t="str">
        <f t="shared" si="791"/>
        <v/>
      </c>
      <c r="BZ200" s="259" t="str">
        <f t="shared" si="791"/>
        <v/>
      </c>
      <c r="CA200" s="259" t="str">
        <f t="shared" si="791"/>
        <v/>
      </c>
      <c r="CB200" s="259" t="str">
        <f t="shared" si="791"/>
        <v/>
      </c>
      <c r="CC200" s="259" t="str">
        <f t="shared" si="791"/>
        <v/>
      </c>
      <c r="CD200" s="259" t="str">
        <f t="shared" si="791"/>
        <v/>
      </c>
      <c r="CE200" s="259" t="str">
        <f t="shared" si="791"/>
        <v/>
      </c>
      <c r="CF200" s="260" t="str">
        <f t="shared" si="657"/>
        <v/>
      </c>
      <c r="CG200" s="261" t="str">
        <f t="shared" si="792"/>
        <v/>
      </c>
      <c r="CH200" s="261" t="str">
        <f t="shared" si="792"/>
        <v/>
      </c>
      <c r="CI200" s="261" t="str">
        <f t="shared" si="792"/>
        <v/>
      </c>
      <c r="CJ200" s="261" t="str">
        <f t="shared" si="792"/>
        <v/>
      </c>
      <c r="CK200" s="261" t="str">
        <f t="shared" si="792"/>
        <v/>
      </c>
      <c r="CL200" s="261" t="str">
        <f t="shared" si="792"/>
        <v/>
      </c>
      <c r="CM200" s="261" t="str">
        <f t="shared" si="792"/>
        <v/>
      </c>
      <c r="CN200" s="261" t="str">
        <f t="shared" si="792"/>
        <v/>
      </c>
      <c r="CO200" s="261" t="str">
        <f t="shared" si="792"/>
        <v/>
      </c>
      <c r="CP200" s="261" t="str">
        <f t="shared" si="792"/>
        <v/>
      </c>
      <c r="CQ200" s="261" t="str">
        <f t="shared" si="793"/>
        <v/>
      </c>
      <c r="CR200" s="261" t="str">
        <f t="shared" si="793"/>
        <v/>
      </c>
      <c r="CS200" s="261" t="str">
        <f t="shared" si="793"/>
        <v/>
      </c>
      <c r="CT200" s="261" t="str">
        <f t="shared" si="793"/>
        <v/>
      </c>
      <c r="CU200" s="261" t="str">
        <f t="shared" si="793"/>
        <v/>
      </c>
      <c r="CV200" s="261" t="str">
        <f t="shared" si="793"/>
        <v/>
      </c>
      <c r="CW200" s="261" t="str">
        <f t="shared" si="793"/>
        <v/>
      </c>
      <c r="CX200" s="261" t="str">
        <f t="shared" si="793"/>
        <v/>
      </c>
      <c r="CY200" s="262" t="str">
        <f t="shared" si="658"/>
        <v/>
      </c>
      <c r="CZ200" s="263" t="str">
        <f t="shared" si="794"/>
        <v/>
      </c>
      <c r="DA200" s="263" t="str">
        <f t="shared" si="794"/>
        <v/>
      </c>
      <c r="DB200" s="263" t="str">
        <f t="shared" si="794"/>
        <v/>
      </c>
      <c r="DC200" s="263" t="str">
        <f t="shared" si="794"/>
        <v/>
      </c>
      <c r="DD200" s="263" t="str">
        <f t="shared" si="794"/>
        <v/>
      </c>
      <c r="DE200" s="263" t="str">
        <f t="shared" si="794"/>
        <v/>
      </c>
      <c r="DF200" s="263" t="str">
        <f t="shared" si="794"/>
        <v/>
      </c>
      <c r="DG200" s="263" t="str">
        <f t="shared" si="794"/>
        <v/>
      </c>
      <c r="DH200" s="263" t="str">
        <f t="shared" si="794"/>
        <v/>
      </c>
      <c r="DI200" s="263" t="str">
        <f t="shared" si="794"/>
        <v/>
      </c>
      <c r="DJ200" s="263" t="str">
        <f t="shared" si="795"/>
        <v/>
      </c>
      <c r="DK200" s="263" t="str">
        <f t="shared" si="795"/>
        <v/>
      </c>
      <c r="DL200" s="263" t="str">
        <f t="shared" si="795"/>
        <v/>
      </c>
      <c r="DM200" s="263" t="str">
        <f t="shared" si="795"/>
        <v/>
      </c>
      <c r="DN200" s="263" t="str">
        <f t="shared" si="795"/>
        <v/>
      </c>
      <c r="DO200" s="263" t="str">
        <f t="shared" si="795"/>
        <v/>
      </c>
      <c r="DP200" s="263" t="str">
        <f t="shared" si="795"/>
        <v/>
      </c>
      <c r="DQ200" s="263" t="str">
        <f t="shared" si="795"/>
        <v/>
      </c>
      <c r="DR200" s="264"/>
      <c r="DS200" s="257" t="str">
        <f t="shared" ref="DS200:DZ231" si="805">CONCATENATE(IF(LOOKUP($DR$2-1,$AT$7:$DQ$7,$AT200:$DQ200)=DS$9,LOOKUP(DS$2,$AT$7:$DQ$7,$AT200:$DQ200),""),IF(LOOKUP($DR$3-1,$AT$7:$DQ$7,$AT200:$DQ200)=DS$9,LOOKUP(DS$3,$AT$7:$DQ$7,$AT200:$DQ200),""),IF(LOOKUP($DR$4-1,$AT$7:$DQ$7,$AT200:$DQ200)=DS$9,LOOKUP(DS$4,$AT$7:$DQ$7,$AT200:$DQ200),""),IF(LOOKUP($DR$5-1,$AT$7:$DQ$7,$AT200:$DQ200)=DS$9,LOOKUP(DS$5,$AT$7:$DQ$7,$AT200:$DQ200),""))</f>
        <v/>
      </c>
      <c r="DT200" s="257" t="str">
        <f t="shared" si="805"/>
        <v/>
      </c>
      <c r="DU200" s="257" t="str">
        <f t="shared" si="805"/>
        <v/>
      </c>
      <c r="DV200" s="257" t="str">
        <f t="shared" si="805"/>
        <v/>
      </c>
      <c r="DW200" s="257" t="str">
        <f t="shared" si="805"/>
        <v/>
      </c>
      <c r="DX200" s="257" t="str">
        <f t="shared" si="805"/>
        <v/>
      </c>
      <c r="DY200" s="257" t="str">
        <f t="shared" si="805"/>
        <v/>
      </c>
      <c r="DZ200" s="257" t="str">
        <f t="shared" si="805"/>
        <v/>
      </c>
      <c r="EA200" s="257" t="str">
        <f t="shared" si="752"/>
        <v/>
      </c>
      <c r="EB200" s="257" t="str">
        <f t="shared" si="752"/>
        <v/>
      </c>
      <c r="EC200" s="257" t="str">
        <f t="shared" si="752"/>
        <v/>
      </c>
      <c r="ED200" s="257" t="str">
        <f t="shared" si="752"/>
        <v/>
      </c>
      <c r="EE200" s="257" t="str">
        <f t="shared" si="752"/>
        <v/>
      </c>
      <c r="EF200" s="257" t="str">
        <f t="shared" si="752"/>
        <v/>
      </c>
      <c r="EG200" s="257" t="str">
        <f t="shared" si="752"/>
        <v/>
      </c>
      <c r="EH200" s="257" t="str">
        <f t="shared" si="752"/>
        <v/>
      </c>
      <c r="EI200" s="257" t="str">
        <f t="shared" si="752"/>
        <v/>
      </c>
      <c r="EJ200" s="257" t="str">
        <f t="shared" si="752"/>
        <v/>
      </c>
      <c r="EK200" s="259" t="str">
        <f t="shared" si="799"/>
        <v/>
      </c>
      <c r="EL200" s="259" t="str">
        <f t="shared" si="799"/>
        <v/>
      </c>
      <c r="EM200" s="259" t="str">
        <f t="shared" si="800"/>
        <v/>
      </c>
      <c r="EN200" s="259" t="str">
        <f t="shared" si="800"/>
        <v/>
      </c>
      <c r="EO200" s="259" t="str">
        <f t="shared" si="800"/>
        <v/>
      </c>
      <c r="EP200" s="259" t="str">
        <f t="shared" si="800"/>
        <v/>
      </c>
      <c r="EQ200" s="259" t="str">
        <f t="shared" si="800"/>
        <v/>
      </c>
      <c r="ER200" s="259" t="str">
        <f t="shared" si="800"/>
        <v/>
      </c>
      <c r="ES200" s="259" t="str">
        <f t="shared" si="753"/>
        <v/>
      </c>
      <c r="ET200" s="259" t="str">
        <f t="shared" si="744"/>
        <v/>
      </c>
      <c r="EU200" s="259" t="str">
        <f t="shared" si="744"/>
        <v/>
      </c>
      <c r="EV200" s="259" t="str">
        <f t="shared" si="744"/>
        <v/>
      </c>
      <c r="EW200" s="259" t="str">
        <f t="shared" si="744"/>
        <v/>
      </c>
      <c r="EX200" s="259" t="str">
        <f t="shared" si="744"/>
        <v/>
      </c>
      <c r="EY200" s="259" t="str">
        <f t="shared" si="744"/>
        <v/>
      </c>
      <c r="EZ200" s="259" t="str">
        <f t="shared" si="744"/>
        <v/>
      </c>
      <c r="FA200" s="259" t="str">
        <f t="shared" si="744"/>
        <v/>
      </c>
      <c r="FB200" s="259" t="str">
        <f t="shared" si="744"/>
        <v/>
      </c>
      <c r="FC200" s="261" t="str">
        <f t="shared" si="798"/>
        <v/>
      </c>
      <c r="FD200" s="261" t="str">
        <f t="shared" si="798"/>
        <v/>
      </c>
      <c r="FE200" s="261" t="str">
        <f t="shared" si="798"/>
        <v/>
      </c>
      <c r="FF200" s="261" t="str">
        <f t="shared" si="798"/>
        <v/>
      </c>
      <c r="FG200" s="261" t="str">
        <f t="shared" si="798"/>
        <v/>
      </c>
      <c r="FH200" s="261" t="str">
        <f t="shared" si="798"/>
        <v/>
      </c>
      <c r="FI200" s="261" t="str">
        <f t="shared" si="798"/>
        <v/>
      </c>
      <c r="FJ200" s="261" t="str">
        <f t="shared" si="798"/>
        <v/>
      </c>
      <c r="FK200" s="261" t="str">
        <f t="shared" si="798"/>
        <v/>
      </c>
      <c r="FL200" s="261" t="str">
        <f t="shared" si="802"/>
        <v/>
      </c>
      <c r="FM200" s="261" t="str">
        <f t="shared" si="802"/>
        <v/>
      </c>
      <c r="FN200" s="261" t="str">
        <f t="shared" si="802"/>
        <v/>
      </c>
      <c r="FO200" s="261" t="str">
        <f t="shared" si="802"/>
        <v/>
      </c>
      <c r="FP200" s="261" t="str">
        <f t="shared" si="802"/>
        <v/>
      </c>
      <c r="FQ200" s="261" t="str">
        <f t="shared" si="802"/>
        <v/>
      </c>
      <c r="FR200" s="261" t="str">
        <f t="shared" si="802"/>
        <v/>
      </c>
      <c r="FS200" s="261" t="str">
        <f t="shared" si="802"/>
        <v/>
      </c>
      <c r="FT200" s="261" t="str">
        <f t="shared" si="802"/>
        <v/>
      </c>
      <c r="FU200" s="263" t="str">
        <f t="shared" si="802"/>
        <v/>
      </c>
      <c r="FV200" s="263" t="str">
        <f t="shared" si="802"/>
        <v/>
      </c>
      <c r="FW200" s="263" t="str">
        <f t="shared" si="802"/>
        <v/>
      </c>
      <c r="FX200" s="263" t="str">
        <f t="shared" si="802"/>
        <v/>
      </c>
      <c r="FY200" s="263" t="str">
        <f t="shared" si="802"/>
        <v/>
      </c>
      <c r="FZ200" s="263" t="str">
        <f t="shared" si="802"/>
        <v/>
      </c>
      <c r="GA200" s="263" t="str">
        <f t="shared" si="802"/>
        <v/>
      </c>
      <c r="GB200" s="263" t="str">
        <f t="shared" ref="FZ200:GB231" si="806">CONCATENATE(IF(LOOKUP($DR$2-1,$AT$7:$DQ$7,$AT200:$DQ200)=GB$9,LOOKUP(GB$2,$AT$7:$DQ$7,$AT200:$DQ200),""),IF(LOOKUP($DR$3-1,$AT$7:$DQ$7,$AT200:$DQ200)=GB$9,LOOKUP(GB$3,$AT$7:$DQ$7,$AT200:$DQ200),""),IF(LOOKUP($DR$4-1,$AT$7:$DQ$7,$AT200:$DQ200)=GB$9,LOOKUP(GB$4,$AT$7:$DQ$7,$AT200:$DQ200),""),IF(LOOKUP($DR$5-1,$AT$7:$DQ$7,$AT200:$DQ200)=GB$9,LOOKUP(GB$5,$AT$7:$DQ$7,$AT200:$DQ200),""))</f>
        <v/>
      </c>
      <c r="GC200" s="263" t="str">
        <f t="shared" ref="GC200:GC231" si="807">CONCATENATE(IF(LOOKUP($DR$2-1,$AT$7:$DQ$7,$AT200:$DQ200)=GC$9,LOOKUP(GC$2,$AT$7:$DQ$7,$AT200:$DQ200),""),IF(LOOKUP($DR$3-1,$AT$7:$DQ$7,$AT200:$DQ200)=GC$9,LOOKUP(GC$3,$AT$7:$DQ$7,$AT200:$DQ200),""),IF(LOOKUP($DR$4-1,$AT$7:$DQ$7,$AT200:$DQ200)=GC$9,LOOKUP(GC$4,$AT$7:$DQ$7,$AT200:$DQ200),""),IF(LOOKUP($DR$5-1,$AT$7:$DQ$7,$AT200:$DQ200)=GC$9,LOOKUP(GC$5,$AT$7:$DQ$7,$AT200:$DQ200),""))</f>
        <v/>
      </c>
      <c r="GD200" s="263" t="str">
        <f t="shared" si="745"/>
        <v/>
      </c>
      <c r="GE200" s="263" t="str">
        <f t="shared" si="745"/>
        <v/>
      </c>
      <c r="GF200" s="263" t="str">
        <f t="shared" si="745"/>
        <v/>
      </c>
      <c r="GG200" s="263" t="str">
        <f t="shared" si="745"/>
        <v/>
      </c>
      <c r="GH200" s="263" t="str">
        <f t="shared" si="745"/>
        <v/>
      </c>
      <c r="GI200" s="263" t="str">
        <f t="shared" si="745"/>
        <v/>
      </c>
      <c r="GJ200" s="263" t="str">
        <f t="shared" si="745"/>
        <v/>
      </c>
      <c r="GK200" s="263" t="str">
        <f t="shared" si="745"/>
        <v/>
      </c>
      <c r="GL200" s="263" t="str">
        <f t="shared" si="745"/>
        <v/>
      </c>
      <c r="GM200" s="265" t="str">
        <f t="shared" si="745"/>
        <v/>
      </c>
      <c r="GN200" s="265" t="str">
        <f t="shared" si="745"/>
        <v/>
      </c>
      <c r="GO200" s="265" t="str">
        <f t="shared" si="745"/>
        <v/>
      </c>
      <c r="GP200" s="265" t="str">
        <f t="shared" si="745"/>
        <v/>
      </c>
      <c r="GQ200" s="265" t="str">
        <f t="shared" si="745"/>
        <v/>
      </c>
      <c r="GR200" s="265" t="str">
        <f t="shared" si="745"/>
        <v/>
      </c>
      <c r="GS200" s="265" t="str">
        <f t="shared" si="801"/>
        <v/>
      </c>
      <c r="GT200" s="265" t="str">
        <f t="shared" si="801"/>
        <v/>
      </c>
      <c r="GU200" s="265" t="str">
        <f t="shared" si="801"/>
        <v/>
      </c>
      <c r="GV200" s="265" t="str">
        <f t="shared" si="746"/>
        <v/>
      </c>
      <c r="GW200" s="265" t="str">
        <f t="shared" si="746"/>
        <v/>
      </c>
      <c r="GX200" s="265" t="str">
        <f t="shared" si="746"/>
        <v/>
      </c>
      <c r="GY200" s="265" t="str">
        <f t="shared" si="746"/>
        <v/>
      </c>
      <c r="GZ200" s="265" t="str">
        <f t="shared" si="746"/>
        <v/>
      </c>
      <c r="HA200" s="265" t="str">
        <f t="shared" si="746"/>
        <v/>
      </c>
      <c r="HB200" s="265" t="str">
        <f t="shared" si="746"/>
        <v/>
      </c>
      <c r="HC200" s="265" t="str">
        <f t="shared" si="746"/>
        <v/>
      </c>
      <c r="HD200" s="265" t="str">
        <f t="shared" si="746"/>
        <v/>
      </c>
      <c r="HF200" s="265">
        <f t="shared" si="803"/>
        <v>189</v>
      </c>
      <c r="HG200" s="267" t="str">
        <f t="shared" si="796"/>
        <v/>
      </c>
      <c r="HH200" s="267" t="str">
        <f t="shared" si="796"/>
        <v/>
      </c>
      <c r="HI200" s="267" t="str">
        <f t="shared" si="796"/>
        <v/>
      </c>
      <c r="HJ200" s="267" t="str">
        <f t="shared" si="796"/>
        <v/>
      </c>
      <c r="HK200" s="267" t="str">
        <f t="shared" si="796"/>
        <v/>
      </c>
      <c r="HL200" s="267" t="str">
        <f t="shared" si="796"/>
        <v/>
      </c>
      <c r="HM200" s="267" t="str">
        <f t="shared" si="796"/>
        <v/>
      </c>
      <c r="HN200" s="267" t="str">
        <f t="shared" si="796"/>
        <v/>
      </c>
      <c r="HO200" s="267" t="str">
        <f t="shared" si="796"/>
        <v/>
      </c>
      <c r="HP200" s="267" t="str">
        <f t="shared" si="796"/>
        <v/>
      </c>
      <c r="HQ200" s="267" t="str">
        <f t="shared" si="797"/>
        <v/>
      </c>
      <c r="HR200" s="267" t="str">
        <f t="shared" si="797"/>
        <v/>
      </c>
      <c r="HS200" s="267" t="str">
        <f t="shared" si="797"/>
        <v/>
      </c>
      <c r="HT200" s="267" t="str">
        <f t="shared" si="797"/>
        <v/>
      </c>
      <c r="HU200" s="267" t="str">
        <f t="shared" si="797"/>
        <v/>
      </c>
      <c r="HV200" s="267" t="str">
        <f t="shared" si="797"/>
        <v/>
      </c>
      <c r="HW200" s="267" t="str">
        <f t="shared" si="797"/>
        <v/>
      </c>
      <c r="HX200" s="267" t="str">
        <f t="shared" si="797"/>
        <v/>
      </c>
      <c r="HY200" s="267" t="str">
        <f t="shared" si="797"/>
        <v/>
      </c>
      <c r="HZ200" s="267" t="str">
        <f t="shared" si="797"/>
        <v/>
      </c>
      <c r="IA200" s="264"/>
      <c r="IB200" s="267" t="str">
        <f t="shared" si="754"/>
        <v/>
      </c>
      <c r="IC200" s="267" t="str">
        <f t="shared" si="755"/>
        <v/>
      </c>
      <c r="ID200" s="267" t="str">
        <f t="shared" si="756"/>
        <v/>
      </c>
      <c r="IE200" s="267" t="str">
        <f t="shared" si="757"/>
        <v/>
      </c>
      <c r="IF200" s="267" t="str">
        <f t="shared" si="758"/>
        <v/>
      </c>
      <c r="IG200" s="267" t="str">
        <f t="shared" si="759"/>
        <v/>
      </c>
      <c r="IH200" s="267" t="str">
        <f t="shared" si="760"/>
        <v/>
      </c>
      <c r="II200" s="267" t="str">
        <f t="shared" si="761"/>
        <v/>
      </c>
      <c r="IJ200" s="267" t="str">
        <f t="shared" si="762"/>
        <v/>
      </c>
      <c r="IK200" s="267" t="str">
        <f t="shared" si="763"/>
        <v/>
      </c>
      <c r="IL200" s="267" t="str">
        <f t="shared" si="764"/>
        <v/>
      </c>
      <c r="IM200" s="267" t="str">
        <f t="shared" si="765"/>
        <v/>
      </c>
      <c r="IN200" s="267" t="str">
        <f t="shared" si="766"/>
        <v/>
      </c>
      <c r="IO200" s="267" t="str">
        <f t="shared" si="767"/>
        <v/>
      </c>
      <c r="IP200" s="267" t="str">
        <f t="shared" si="768"/>
        <v/>
      </c>
      <c r="IQ200" s="267" t="str">
        <f t="shared" si="769"/>
        <v/>
      </c>
      <c r="IR200" s="267" t="str">
        <f t="shared" si="770"/>
        <v/>
      </c>
      <c r="IS200" s="267" t="str">
        <f t="shared" si="771"/>
        <v/>
      </c>
      <c r="IT200" s="267" t="str">
        <f t="shared" si="772"/>
        <v/>
      </c>
      <c r="IU200" s="267" t="str">
        <f t="shared" si="773"/>
        <v/>
      </c>
      <c r="IV200" s="264"/>
      <c r="IW200" s="268">
        <v>110</v>
      </c>
      <c r="IX200" s="265" t="str">
        <f t="shared" si="751"/>
        <v/>
      </c>
      <c r="IY200" s="265" t="str">
        <f t="shared" si="749"/>
        <v/>
      </c>
      <c r="IZ200" s="265" t="str">
        <f t="shared" si="749"/>
        <v/>
      </c>
      <c r="JA200" s="265" t="str">
        <f t="shared" si="749"/>
        <v/>
      </c>
      <c r="JB200" s="265" t="str">
        <f t="shared" si="749"/>
        <v/>
      </c>
      <c r="JC200" s="265" t="str">
        <f t="shared" si="749"/>
        <v/>
      </c>
      <c r="JD200" s="265" t="str">
        <f t="shared" si="749"/>
        <v/>
      </c>
      <c r="JE200" s="265" t="str">
        <f t="shared" si="750"/>
        <v/>
      </c>
      <c r="JF200" s="265" t="str">
        <f t="shared" si="750"/>
        <v/>
      </c>
      <c r="JG200" s="265" t="str">
        <f t="shared" si="750"/>
        <v/>
      </c>
      <c r="JH200" s="265" t="str">
        <f t="shared" si="750"/>
        <v/>
      </c>
      <c r="JI200" s="265" t="str">
        <f t="shared" si="750"/>
        <v/>
      </c>
      <c r="JJ200" s="265" t="str">
        <f t="shared" si="750"/>
        <v/>
      </c>
      <c r="JK200" s="265" t="str">
        <f t="shared" si="750"/>
        <v/>
      </c>
      <c r="JL200" s="265" t="str">
        <f t="shared" si="750"/>
        <v/>
      </c>
      <c r="JM200" s="265" t="str">
        <f t="shared" si="750"/>
        <v/>
      </c>
      <c r="JN200" s="265" t="str">
        <f t="shared" si="750"/>
        <v/>
      </c>
      <c r="JO200" s="265" t="str">
        <f t="shared" si="750"/>
        <v/>
      </c>
      <c r="JP200" s="265" t="str">
        <f t="shared" si="750"/>
        <v/>
      </c>
      <c r="JQ200" s="265" t="str">
        <f t="shared" si="750"/>
        <v/>
      </c>
      <c r="JS200" s="265" t="str">
        <f>IF(IX200="","",SUM(IX$12:IX200)-IX200+1)</f>
        <v/>
      </c>
      <c r="JT200" s="265" t="str">
        <f>IF(IY200="","",SUM(IY$12:IY200)-IY200+1)</f>
        <v/>
      </c>
      <c r="JU200" s="265" t="str">
        <f>IF(IZ200="","",SUM(IZ$12:IZ200)-IZ200+1)</f>
        <v/>
      </c>
      <c r="JV200" s="265" t="str">
        <f>IF(JA200="","",SUM(JA$12:JA200)-JA200+1)</f>
        <v/>
      </c>
      <c r="JW200" s="265" t="str">
        <f>IF(JB200="","",SUM(JB$12:JB200)-JB200+1)</f>
        <v/>
      </c>
      <c r="JX200" s="265" t="str">
        <f>IF(JC200="","",SUM(JC$12:JC200)-JC200+1)</f>
        <v/>
      </c>
      <c r="JY200" s="265" t="str">
        <f>IF(JD200="","",SUM(JD$12:JD200)-JD200+1)</f>
        <v/>
      </c>
      <c r="JZ200" s="265" t="str">
        <f>IF(JE200="","",SUM(JE$12:JE200)-JE200+1)</f>
        <v/>
      </c>
      <c r="KA200" s="265" t="str">
        <f>IF(JF200="","",SUM(JF$12:JF200)-JF200+1)</f>
        <v/>
      </c>
      <c r="KB200" s="265" t="str">
        <f>IF(JG200="","",SUM(JG$12:JG200)-JG200+1)</f>
        <v/>
      </c>
      <c r="KC200" s="265" t="str">
        <f>IF(JH200="","",SUM(JH$12:JH200)-JH200+1)</f>
        <v/>
      </c>
      <c r="KD200" s="265" t="str">
        <f>IF(JI200="","",SUM(JI$12:JI200)-JI200+1)</f>
        <v/>
      </c>
      <c r="KE200" s="265" t="str">
        <f>IF(JJ200="","",SUM(JJ$12:JJ200)-JJ200+1)</f>
        <v/>
      </c>
      <c r="KF200" s="265" t="str">
        <f>IF(JK200="","",SUM(JK$12:JK200)-JK200+1)</f>
        <v/>
      </c>
      <c r="KG200" s="265" t="str">
        <f>IF(JL200="","",SUM(JL$12:JL200)-JL200+1)</f>
        <v/>
      </c>
      <c r="KH200" s="265" t="str">
        <f>IF(JM200="","",SUM(JM$12:JM200)-JM200+1)</f>
        <v/>
      </c>
      <c r="KI200" s="265" t="str">
        <f>IF(JN200="","",SUM(JN$12:JN200)-JN200+1)</f>
        <v/>
      </c>
      <c r="KJ200" s="265" t="str">
        <f>IF(JO200="","",SUM(JO$12:JO200)-JO200+1)</f>
        <v/>
      </c>
      <c r="KK200" s="265" t="str">
        <f>IF(JP200="","",SUM(JP$12:JP200)-JP200+1)</f>
        <v/>
      </c>
      <c r="KL200" s="265" t="str">
        <f>IF(JQ200="","",SUM(JQ$12:JQ200)-JQ200+1)</f>
        <v/>
      </c>
      <c r="KN200" s="265"/>
      <c r="KO200" s="265"/>
      <c r="KP200" s="265"/>
      <c r="KQ200" s="265"/>
      <c r="KR200" s="265"/>
      <c r="KS200" s="265"/>
      <c r="KT200" s="265"/>
      <c r="KU200" s="265" t="str">
        <f t="shared" si="774"/>
        <v/>
      </c>
      <c r="KV200" s="265" t="str">
        <f t="shared" si="775"/>
        <v/>
      </c>
      <c r="KW200" s="265" t="str">
        <f t="shared" si="776"/>
        <v/>
      </c>
      <c r="KX200" s="265" t="str">
        <f t="shared" si="777"/>
        <v/>
      </c>
      <c r="KY200" s="265" t="str">
        <f t="shared" si="778"/>
        <v/>
      </c>
      <c r="KZ200" s="265" t="str">
        <f t="shared" si="779"/>
        <v/>
      </c>
      <c r="LA200" s="265" t="str">
        <f t="shared" si="780"/>
        <v/>
      </c>
      <c r="LB200" s="265" t="str">
        <f t="shared" si="781"/>
        <v/>
      </c>
      <c r="LC200" s="265" t="str">
        <f t="shared" si="782"/>
        <v/>
      </c>
      <c r="LD200" s="265" t="str">
        <f t="shared" si="783"/>
        <v/>
      </c>
      <c r="LE200" s="265" t="str">
        <f t="shared" si="784"/>
        <v/>
      </c>
      <c r="LF200" s="265" t="str">
        <f t="shared" si="785"/>
        <v/>
      </c>
      <c r="LG200" s="265" t="str">
        <f t="shared" si="786"/>
        <v/>
      </c>
    </row>
    <row r="201" spans="1:319" s="266" customFormat="1" x14ac:dyDescent="0.25">
      <c r="A201" s="248">
        <f t="shared" si="662"/>
        <v>190</v>
      </c>
      <c r="B201" s="176"/>
      <c r="C201" s="45"/>
      <c r="D201" s="45"/>
      <c r="E201" s="169"/>
      <c r="F201" s="46"/>
      <c r="G201" s="172"/>
      <c r="H201" s="54"/>
      <c r="I201" s="54"/>
      <c r="J201" s="54"/>
      <c r="K201" s="54"/>
      <c r="L201" s="248"/>
      <c r="M201" s="248"/>
      <c r="N201" s="44"/>
      <c r="O201" s="44"/>
      <c r="P201" s="43"/>
      <c r="Q201" s="43"/>
      <c r="R201" s="43"/>
      <c r="S201" s="43" t="str">
        <f t="shared" si="804"/>
        <v/>
      </c>
      <c r="T201" s="54"/>
      <c r="U201" s="54"/>
      <c r="V201" s="54"/>
      <c r="W201" s="343" t="str">
        <f t="shared" si="729"/>
        <v/>
      </c>
      <c r="X201" s="344" t="str">
        <f t="shared" si="730"/>
        <v/>
      </c>
      <c r="Y201" s="45"/>
      <c r="Z201" s="45"/>
      <c r="AA201" s="54"/>
      <c r="AB201" s="54"/>
      <c r="AC201" s="54"/>
      <c r="AD201" s="44"/>
      <c r="AE201" s="44"/>
      <c r="AF201" s="44"/>
      <c r="AG201" s="45"/>
      <c r="AH201" s="45"/>
      <c r="AI201" s="45"/>
      <c r="AJ201" s="46"/>
      <c r="AK201" s="46"/>
      <c r="AL201" s="46"/>
      <c r="AN201" s="307" t="str">
        <f t="shared" si="652"/>
        <v/>
      </c>
      <c r="AO201" s="256" t="str">
        <f t="shared" si="653"/>
        <v/>
      </c>
      <c r="AP201" s="45" t="str">
        <f t="shared" si="660"/>
        <v/>
      </c>
      <c r="AQ201" s="308" t="str">
        <f t="shared" si="663"/>
        <v/>
      </c>
      <c r="AR201" s="43" t="str">
        <f t="shared" si="654"/>
        <v/>
      </c>
      <c r="AS201" s="255"/>
      <c r="AT201" s="256" t="str">
        <f t="shared" si="655"/>
        <v/>
      </c>
      <c r="AU201" s="257" t="str">
        <f t="shared" si="788"/>
        <v/>
      </c>
      <c r="AV201" s="257" t="str">
        <f t="shared" si="788"/>
        <v/>
      </c>
      <c r="AW201" s="257" t="str">
        <f t="shared" si="788"/>
        <v/>
      </c>
      <c r="AX201" s="257" t="str">
        <f t="shared" si="788"/>
        <v/>
      </c>
      <c r="AY201" s="257" t="str">
        <f t="shared" si="788"/>
        <v/>
      </c>
      <c r="AZ201" s="257" t="str">
        <f t="shared" si="788"/>
        <v/>
      </c>
      <c r="BA201" s="257" t="str">
        <f t="shared" si="788"/>
        <v/>
      </c>
      <c r="BB201" s="257" t="str">
        <f t="shared" si="788"/>
        <v/>
      </c>
      <c r="BC201" s="257" t="str">
        <f t="shared" si="788"/>
        <v/>
      </c>
      <c r="BD201" s="257" t="str">
        <f t="shared" si="788"/>
        <v/>
      </c>
      <c r="BE201" s="257" t="str">
        <f t="shared" si="789"/>
        <v/>
      </c>
      <c r="BF201" s="257" t="str">
        <f t="shared" si="789"/>
        <v/>
      </c>
      <c r="BG201" s="257" t="str">
        <f t="shared" si="789"/>
        <v/>
      </c>
      <c r="BH201" s="257" t="str">
        <f t="shared" si="789"/>
        <v/>
      </c>
      <c r="BI201" s="257" t="str">
        <f t="shared" si="789"/>
        <v/>
      </c>
      <c r="BJ201" s="257" t="str">
        <f t="shared" si="789"/>
        <v/>
      </c>
      <c r="BK201" s="257" t="str">
        <f t="shared" si="789"/>
        <v/>
      </c>
      <c r="BL201" s="257" t="str">
        <f t="shared" si="789"/>
        <v/>
      </c>
      <c r="BM201" s="258" t="str">
        <f t="shared" si="656"/>
        <v/>
      </c>
      <c r="BN201" s="259" t="str">
        <f t="shared" si="790"/>
        <v/>
      </c>
      <c r="BO201" s="259" t="str">
        <f t="shared" si="790"/>
        <v/>
      </c>
      <c r="BP201" s="259" t="str">
        <f t="shared" si="790"/>
        <v/>
      </c>
      <c r="BQ201" s="259" t="str">
        <f t="shared" si="790"/>
        <v/>
      </c>
      <c r="BR201" s="259" t="str">
        <f t="shared" si="790"/>
        <v/>
      </c>
      <c r="BS201" s="259" t="str">
        <f t="shared" si="790"/>
        <v/>
      </c>
      <c r="BT201" s="259" t="str">
        <f t="shared" si="790"/>
        <v/>
      </c>
      <c r="BU201" s="259" t="str">
        <f t="shared" si="790"/>
        <v/>
      </c>
      <c r="BV201" s="259" t="str">
        <f t="shared" si="790"/>
        <v/>
      </c>
      <c r="BW201" s="259" t="str">
        <f t="shared" si="790"/>
        <v/>
      </c>
      <c r="BX201" s="259" t="str">
        <f t="shared" si="791"/>
        <v/>
      </c>
      <c r="BY201" s="259" t="str">
        <f t="shared" si="791"/>
        <v/>
      </c>
      <c r="BZ201" s="259" t="str">
        <f t="shared" si="791"/>
        <v/>
      </c>
      <c r="CA201" s="259" t="str">
        <f t="shared" si="791"/>
        <v/>
      </c>
      <c r="CB201" s="259" t="str">
        <f t="shared" si="791"/>
        <v/>
      </c>
      <c r="CC201" s="259" t="str">
        <f t="shared" si="791"/>
        <v/>
      </c>
      <c r="CD201" s="259" t="str">
        <f t="shared" si="791"/>
        <v/>
      </c>
      <c r="CE201" s="259" t="str">
        <f t="shared" si="791"/>
        <v/>
      </c>
      <c r="CF201" s="260" t="str">
        <f t="shared" si="657"/>
        <v/>
      </c>
      <c r="CG201" s="261" t="str">
        <f t="shared" si="792"/>
        <v/>
      </c>
      <c r="CH201" s="261" t="str">
        <f t="shared" si="792"/>
        <v/>
      </c>
      <c r="CI201" s="261" t="str">
        <f t="shared" si="792"/>
        <v/>
      </c>
      <c r="CJ201" s="261" t="str">
        <f t="shared" si="792"/>
        <v/>
      </c>
      <c r="CK201" s="261" t="str">
        <f t="shared" si="792"/>
        <v/>
      </c>
      <c r="CL201" s="261" t="str">
        <f t="shared" si="792"/>
        <v/>
      </c>
      <c r="CM201" s="261" t="str">
        <f t="shared" si="792"/>
        <v/>
      </c>
      <c r="CN201" s="261" t="str">
        <f t="shared" si="792"/>
        <v/>
      </c>
      <c r="CO201" s="261" t="str">
        <f t="shared" si="792"/>
        <v/>
      </c>
      <c r="CP201" s="261" t="str">
        <f t="shared" si="792"/>
        <v/>
      </c>
      <c r="CQ201" s="261" t="str">
        <f t="shared" si="793"/>
        <v/>
      </c>
      <c r="CR201" s="261" t="str">
        <f t="shared" si="793"/>
        <v/>
      </c>
      <c r="CS201" s="261" t="str">
        <f t="shared" si="793"/>
        <v/>
      </c>
      <c r="CT201" s="261" t="str">
        <f t="shared" si="793"/>
        <v/>
      </c>
      <c r="CU201" s="261" t="str">
        <f t="shared" si="793"/>
        <v/>
      </c>
      <c r="CV201" s="261" t="str">
        <f t="shared" si="793"/>
        <v/>
      </c>
      <c r="CW201" s="261" t="str">
        <f t="shared" si="793"/>
        <v/>
      </c>
      <c r="CX201" s="261" t="str">
        <f t="shared" si="793"/>
        <v/>
      </c>
      <c r="CY201" s="262" t="str">
        <f t="shared" si="658"/>
        <v/>
      </c>
      <c r="CZ201" s="263" t="str">
        <f t="shared" si="794"/>
        <v/>
      </c>
      <c r="DA201" s="263" t="str">
        <f t="shared" si="794"/>
        <v/>
      </c>
      <c r="DB201" s="263" t="str">
        <f t="shared" si="794"/>
        <v/>
      </c>
      <c r="DC201" s="263" t="str">
        <f t="shared" si="794"/>
        <v/>
      </c>
      <c r="DD201" s="263" t="str">
        <f t="shared" si="794"/>
        <v/>
      </c>
      <c r="DE201" s="263" t="str">
        <f t="shared" si="794"/>
        <v/>
      </c>
      <c r="DF201" s="263" t="str">
        <f t="shared" si="794"/>
        <v/>
      </c>
      <c r="DG201" s="263" t="str">
        <f t="shared" si="794"/>
        <v/>
      </c>
      <c r="DH201" s="263" t="str">
        <f t="shared" si="794"/>
        <v/>
      </c>
      <c r="DI201" s="263" t="str">
        <f t="shared" si="794"/>
        <v/>
      </c>
      <c r="DJ201" s="263" t="str">
        <f t="shared" si="795"/>
        <v/>
      </c>
      <c r="DK201" s="263" t="str">
        <f t="shared" si="795"/>
        <v/>
      </c>
      <c r="DL201" s="263" t="str">
        <f t="shared" si="795"/>
        <v/>
      </c>
      <c r="DM201" s="263" t="str">
        <f t="shared" si="795"/>
        <v/>
      </c>
      <c r="DN201" s="263" t="str">
        <f t="shared" si="795"/>
        <v/>
      </c>
      <c r="DO201" s="263" t="str">
        <f t="shared" si="795"/>
        <v/>
      </c>
      <c r="DP201" s="263" t="str">
        <f t="shared" si="795"/>
        <v/>
      </c>
      <c r="DQ201" s="263" t="str">
        <f t="shared" si="795"/>
        <v/>
      </c>
      <c r="DR201" s="264"/>
      <c r="DS201" s="257" t="str">
        <f t="shared" si="805"/>
        <v/>
      </c>
      <c r="DT201" s="257" t="str">
        <f t="shared" si="805"/>
        <v/>
      </c>
      <c r="DU201" s="257" t="str">
        <f t="shared" si="805"/>
        <v/>
      </c>
      <c r="DV201" s="257" t="str">
        <f t="shared" si="805"/>
        <v/>
      </c>
      <c r="DW201" s="257" t="str">
        <f t="shared" si="805"/>
        <v/>
      </c>
      <c r="DX201" s="257" t="str">
        <f t="shared" si="805"/>
        <v/>
      </c>
      <c r="DY201" s="257" t="str">
        <f t="shared" si="805"/>
        <v/>
      </c>
      <c r="DZ201" s="257" t="str">
        <f t="shared" si="805"/>
        <v/>
      </c>
      <c r="EA201" s="257" t="str">
        <f t="shared" si="752"/>
        <v/>
      </c>
      <c r="EB201" s="257" t="str">
        <f t="shared" si="752"/>
        <v/>
      </c>
      <c r="EC201" s="257" t="str">
        <f t="shared" si="752"/>
        <v/>
      </c>
      <c r="ED201" s="257" t="str">
        <f t="shared" si="752"/>
        <v/>
      </c>
      <c r="EE201" s="257" t="str">
        <f t="shared" si="752"/>
        <v/>
      </c>
      <c r="EF201" s="257" t="str">
        <f t="shared" si="752"/>
        <v/>
      </c>
      <c r="EG201" s="257" t="str">
        <f t="shared" si="752"/>
        <v/>
      </c>
      <c r="EH201" s="257" t="str">
        <f t="shared" si="752"/>
        <v/>
      </c>
      <c r="EI201" s="257" t="str">
        <f t="shared" si="752"/>
        <v/>
      </c>
      <c r="EJ201" s="257" t="str">
        <f t="shared" si="752"/>
        <v/>
      </c>
      <c r="EK201" s="259" t="str">
        <f t="shared" si="799"/>
        <v/>
      </c>
      <c r="EL201" s="259" t="str">
        <f t="shared" si="799"/>
        <v/>
      </c>
      <c r="EM201" s="259" t="str">
        <f t="shared" si="800"/>
        <v/>
      </c>
      <c r="EN201" s="259" t="str">
        <f t="shared" si="800"/>
        <v/>
      </c>
      <c r="EO201" s="259" t="str">
        <f t="shared" si="800"/>
        <v/>
      </c>
      <c r="EP201" s="259" t="str">
        <f t="shared" si="800"/>
        <v/>
      </c>
      <c r="EQ201" s="259" t="str">
        <f t="shared" si="800"/>
        <v/>
      </c>
      <c r="ER201" s="259" t="str">
        <f t="shared" si="800"/>
        <v/>
      </c>
      <c r="ES201" s="259" t="str">
        <f t="shared" si="753"/>
        <v/>
      </c>
      <c r="ET201" s="259" t="str">
        <f t="shared" si="744"/>
        <v/>
      </c>
      <c r="EU201" s="259" t="str">
        <f t="shared" si="744"/>
        <v/>
      </c>
      <c r="EV201" s="259" t="str">
        <f t="shared" si="744"/>
        <v/>
      </c>
      <c r="EW201" s="259" t="str">
        <f t="shared" si="744"/>
        <v/>
      </c>
      <c r="EX201" s="259" t="str">
        <f t="shared" si="744"/>
        <v/>
      </c>
      <c r="EY201" s="259" t="str">
        <f t="shared" si="744"/>
        <v/>
      </c>
      <c r="EZ201" s="259" t="str">
        <f t="shared" si="744"/>
        <v/>
      </c>
      <c r="FA201" s="259" t="str">
        <f t="shared" si="744"/>
        <v/>
      </c>
      <c r="FB201" s="259" t="str">
        <f t="shared" si="744"/>
        <v/>
      </c>
      <c r="FC201" s="261" t="str">
        <f t="shared" si="798"/>
        <v/>
      </c>
      <c r="FD201" s="261" t="str">
        <f t="shared" si="798"/>
        <v/>
      </c>
      <c r="FE201" s="261" t="str">
        <f t="shared" si="798"/>
        <v/>
      </c>
      <c r="FF201" s="261" t="str">
        <f t="shared" si="798"/>
        <v/>
      </c>
      <c r="FG201" s="261" t="str">
        <f t="shared" si="798"/>
        <v/>
      </c>
      <c r="FH201" s="261" t="str">
        <f t="shared" si="798"/>
        <v/>
      </c>
      <c r="FI201" s="261" t="str">
        <f t="shared" si="798"/>
        <v/>
      </c>
      <c r="FJ201" s="261" t="str">
        <f t="shared" si="798"/>
        <v/>
      </c>
      <c r="FK201" s="261" t="str">
        <f t="shared" si="798"/>
        <v/>
      </c>
      <c r="FL201" s="261" t="str">
        <f t="shared" si="802"/>
        <v/>
      </c>
      <c r="FM201" s="261" t="str">
        <f t="shared" si="802"/>
        <v/>
      </c>
      <c r="FN201" s="261" t="str">
        <f t="shared" si="802"/>
        <v/>
      </c>
      <c r="FO201" s="261" t="str">
        <f t="shared" si="802"/>
        <v/>
      </c>
      <c r="FP201" s="261" t="str">
        <f t="shared" si="802"/>
        <v/>
      </c>
      <c r="FQ201" s="261" t="str">
        <f t="shared" si="802"/>
        <v/>
      </c>
      <c r="FR201" s="261" t="str">
        <f t="shared" si="802"/>
        <v/>
      </c>
      <c r="FS201" s="261" t="str">
        <f t="shared" si="802"/>
        <v/>
      </c>
      <c r="FT201" s="261" t="str">
        <f t="shared" si="802"/>
        <v/>
      </c>
      <c r="FU201" s="263" t="str">
        <f t="shared" si="802"/>
        <v/>
      </c>
      <c r="FV201" s="263" t="str">
        <f t="shared" si="802"/>
        <v/>
      </c>
      <c r="FW201" s="263" t="str">
        <f t="shared" si="802"/>
        <v/>
      </c>
      <c r="FX201" s="263" t="str">
        <f t="shared" si="802"/>
        <v/>
      </c>
      <c r="FY201" s="263" t="str">
        <f t="shared" si="802"/>
        <v/>
      </c>
      <c r="FZ201" s="263" t="str">
        <f t="shared" si="806"/>
        <v/>
      </c>
      <c r="GA201" s="263" t="str">
        <f t="shared" si="806"/>
        <v/>
      </c>
      <c r="GB201" s="263" t="str">
        <f t="shared" si="806"/>
        <v/>
      </c>
      <c r="GC201" s="263" t="str">
        <f t="shared" si="807"/>
        <v/>
      </c>
      <c r="GD201" s="263" t="str">
        <f t="shared" si="745"/>
        <v/>
      </c>
      <c r="GE201" s="263" t="str">
        <f t="shared" si="745"/>
        <v/>
      </c>
      <c r="GF201" s="263" t="str">
        <f t="shared" si="745"/>
        <v/>
      </c>
      <c r="GG201" s="263" t="str">
        <f t="shared" si="745"/>
        <v/>
      </c>
      <c r="GH201" s="263" t="str">
        <f t="shared" si="745"/>
        <v/>
      </c>
      <c r="GI201" s="263" t="str">
        <f t="shared" si="745"/>
        <v/>
      </c>
      <c r="GJ201" s="263" t="str">
        <f t="shared" si="745"/>
        <v/>
      </c>
      <c r="GK201" s="263" t="str">
        <f t="shared" si="745"/>
        <v/>
      </c>
      <c r="GL201" s="263" t="str">
        <f t="shared" si="745"/>
        <v/>
      </c>
      <c r="GM201" s="265" t="str">
        <f t="shared" si="745"/>
        <v/>
      </c>
      <c r="GN201" s="265" t="str">
        <f t="shared" si="745"/>
        <v/>
      </c>
      <c r="GO201" s="265" t="str">
        <f t="shared" si="745"/>
        <v/>
      </c>
      <c r="GP201" s="265" t="str">
        <f t="shared" si="745"/>
        <v/>
      </c>
      <c r="GQ201" s="265" t="str">
        <f t="shared" si="745"/>
        <v/>
      </c>
      <c r="GR201" s="265" t="str">
        <f t="shared" si="745"/>
        <v/>
      </c>
      <c r="GS201" s="265" t="str">
        <f t="shared" si="801"/>
        <v/>
      </c>
      <c r="GT201" s="265" t="str">
        <f t="shared" si="801"/>
        <v/>
      </c>
      <c r="GU201" s="265" t="str">
        <f t="shared" si="801"/>
        <v/>
      </c>
      <c r="GV201" s="265" t="str">
        <f t="shared" si="746"/>
        <v/>
      </c>
      <c r="GW201" s="265" t="str">
        <f t="shared" si="746"/>
        <v/>
      </c>
      <c r="GX201" s="265" t="str">
        <f t="shared" si="746"/>
        <v/>
      </c>
      <c r="GY201" s="265" t="str">
        <f t="shared" si="746"/>
        <v/>
      </c>
      <c r="GZ201" s="265" t="str">
        <f t="shared" si="746"/>
        <v/>
      </c>
      <c r="HA201" s="265" t="str">
        <f t="shared" si="746"/>
        <v/>
      </c>
      <c r="HB201" s="265" t="str">
        <f t="shared" si="746"/>
        <v/>
      </c>
      <c r="HC201" s="265" t="str">
        <f t="shared" si="746"/>
        <v/>
      </c>
      <c r="HD201" s="265" t="str">
        <f t="shared" si="746"/>
        <v/>
      </c>
      <c r="HF201" s="265">
        <f t="shared" si="803"/>
        <v>190</v>
      </c>
      <c r="HG201" s="267" t="str">
        <f t="shared" si="796"/>
        <v/>
      </c>
      <c r="HH201" s="267" t="str">
        <f t="shared" si="796"/>
        <v/>
      </c>
      <c r="HI201" s="267" t="str">
        <f t="shared" si="796"/>
        <v/>
      </c>
      <c r="HJ201" s="267" t="str">
        <f t="shared" si="796"/>
        <v/>
      </c>
      <c r="HK201" s="267" t="str">
        <f t="shared" si="796"/>
        <v/>
      </c>
      <c r="HL201" s="267" t="str">
        <f t="shared" si="796"/>
        <v/>
      </c>
      <c r="HM201" s="267" t="str">
        <f t="shared" si="796"/>
        <v/>
      </c>
      <c r="HN201" s="267" t="str">
        <f t="shared" si="796"/>
        <v/>
      </c>
      <c r="HO201" s="267" t="str">
        <f t="shared" si="796"/>
        <v/>
      </c>
      <c r="HP201" s="267" t="str">
        <f t="shared" si="796"/>
        <v/>
      </c>
      <c r="HQ201" s="267" t="str">
        <f t="shared" si="797"/>
        <v/>
      </c>
      <c r="HR201" s="267" t="str">
        <f t="shared" si="797"/>
        <v/>
      </c>
      <c r="HS201" s="267" t="str">
        <f t="shared" si="797"/>
        <v/>
      </c>
      <c r="HT201" s="267" t="str">
        <f t="shared" si="797"/>
        <v/>
      </c>
      <c r="HU201" s="267" t="str">
        <f t="shared" si="797"/>
        <v/>
      </c>
      <c r="HV201" s="267" t="str">
        <f t="shared" si="797"/>
        <v/>
      </c>
      <c r="HW201" s="267" t="str">
        <f t="shared" si="797"/>
        <v/>
      </c>
      <c r="HX201" s="267" t="str">
        <f t="shared" si="797"/>
        <v/>
      </c>
      <c r="HY201" s="267" t="str">
        <f t="shared" si="797"/>
        <v/>
      </c>
      <c r="HZ201" s="267" t="str">
        <f t="shared" si="797"/>
        <v/>
      </c>
      <c r="IA201" s="264"/>
      <c r="IB201" s="267" t="str">
        <f t="shared" si="754"/>
        <v/>
      </c>
      <c r="IC201" s="267" t="str">
        <f t="shared" si="755"/>
        <v/>
      </c>
      <c r="ID201" s="267" t="str">
        <f t="shared" si="756"/>
        <v/>
      </c>
      <c r="IE201" s="267" t="str">
        <f t="shared" si="757"/>
        <v/>
      </c>
      <c r="IF201" s="267" t="str">
        <f t="shared" si="758"/>
        <v/>
      </c>
      <c r="IG201" s="267" t="str">
        <f t="shared" si="759"/>
        <v/>
      </c>
      <c r="IH201" s="267" t="str">
        <f t="shared" si="760"/>
        <v/>
      </c>
      <c r="II201" s="267" t="str">
        <f t="shared" si="761"/>
        <v/>
      </c>
      <c r="IJ201" s="267" t="str">
        <f t="shared" si="762"/>
        <v/>
      </c>
      <c r="IK201" s="267" t="str">
        <f t="shared" si="763"/>
        <v/>
      </c>
      <c r="IL201" s="267" t="str">
        <f t="shared" si="764"/>
        <v/>
      </c>
      <c r="IM201" s="267" t="str">
        <f t="shared" si="765"/>
        <v/>
      </c>
      <c r="IN201" s="267" t="str">
        <f t="shared" si="766"/>
        <v/>
      </c>
      <c r="IO201" s="267" t="str">
        <f t="shared" si="767"/>
        <v/>
      </c>
      <c r="IP201" s="267" t="str">
        <f t="shared" si="768"/>
        <v/>
      </c>
      <c r="IQ201" s="267" t="str">
        <f t="shared" si="769"/>
        <v/>
      </c>
      <c r="IR201" s="267" t="str">
        <f t="shared" si="770"/>
        <v/>
      </c>
      <c r="IS201" s="267" t="str">
        <f t="shared" si="771"/>
        <v/>
      </c>
      <c r="IT201" s="267" t="str">
        <f t="shared" si="772"/>
        <v/>
      </c>
      <c r="IU201" s="267" t="str">
        <f t="shared" si="773"/>
        <v/>
      </c>
      <c r="IV201" s="264"/>
      <c r="IW201" s="268">
        <v>110</v>
      </c>
      <c r="IX201" s="265" t="str">
        <f t="shared" si="751"/>
        <v/>
      </c>
      <c r="IY201" s="265" t="str">
        <f t="shared" si="749"/>
        <v/>
      </c>
      <c r="IZ201" s="265" t="str">
        <f t="shared" si="749"/>
        <v/>
      </c>
      <c r="JA201" s="265" t="str">
        <f t="shared" si="749"/>
        <v/>
      </c>
      <c r="JB201" s="265" t="str">
        <f t="shared" si="749"/>
        <v/>
      </c>
      <c r="JC201" s="265" t="str">
        <f t="shared" si="749"/>
        <v/>
      </c>
      <c r="JD201" s="265" t="str">
        <f t="shared" si="749"/>
        <v/>
      </c>
      <c r="JE201" s="265" t="str">
        <f t="shared" si="750"/>
        <v/>
      </c>
      <c r="JF201" s="265" t="str">
        <f t="shared" si="750"/>
        <v/>
      </c>
      <c r="JG201" s="265" t="str">
        <f t="shared" si="750"/>
        <v/>
      </c>
      <c r="JH201" s="265" t="str">
        <f t="shared" si="750"/>
        <v/>
      </c>
      <c r="JI201" s="265" t="str">
        <f t="shared" si="750"/>
        <v/>
      </c>
      <c r="JJ201" s="265" t="str">
        <f t="shared" si="750"/>
        <v/>
      </c>
      <c r="JK201" s="265" t="str">
        <f t="shared" si="750"/>
        <v/>
      </c>
      <c r="JL201" s="265" t="str">
        <f t="shared" si="750"/>
        <v/>
      </c>
      <c r="JM201" s="265" t="str">
        <f t="shared" si="750"/>
        <v/>
      </c>
      <c r="JN201" s="265" t="str">
        <f t="shared" si="750"/>
        <v/>
      </c>
      <c r="JO201" s="265" t="str">
        <f t="shared" si="750"/>
        <v/>
      </c>
      <c r="JP201" s="265" t="str">
        <f t="shared" si="750"/>
        <v/>
      </c>
      <c r="JQ201" s="265" t="str">
        <f t="shared" si="750"/>
        <v/>
      </c>
      <c r="JS201" s="265" t="str">
        <f>IF(IX201="","",SUM(IX$12:IX201)-IX201+1)</f>
        <v/>
      </c>
      <c r="JT201" s="265" t="str">
        <f>IF(IY201="","",SUM(IY$12:IY201)-IY201+1)</f>
        <v/>
      </c>
      <c r="JU201" s="265" t="str">
        <f>IF(IZ201="","",SUM(IZ$12:IZ201)-IZ201+1)</f>
        <v/>
      </c>
      <c r="JV201" s="265" t="str">
        <f>IF(JA201="","",SUM(JA$12:JA201)-JA201+1)</f>
        <v/>
      </c>
      <c r="JW201" s="265" t="str">
        <f>IF(JB201="","",SUM(JB$12:JB201)-JB201+1)</f>
        <v/>
      </c>
      <c r="JX201" s="265" t="str">
        <f>IF(JC201="","",SUM(JC$12:JC201)-JC201+1)</f>
        <v/>
      </c>
      <c r="JY201" s="265" t="str">
        <f>IF(JD201="","",SUM(JD$12:JD201)-JD201+1)</f>
        <v/>
      </c>
      <c r="JZ201" s="265" t="str">
        <f>IF(JE201="","",SUM(JE$12:JE201)-JE201+1)</f>
        <v/>
      </c>
      <c r="KA201" s="265" t="str">
        <f>IF(JF201="","",SUM(JF$12:JF201)-JF201+1)</f>
        <v/>
      </c>
      <c r="KB201" s="265" t="str">
        <f>IF(JG201="","",SUM(JG$12:JG201)-JG201+1)</f>
        <v/>
      </c>
      <c r="KC201" s="265" t="str">
        <f>IF(JH201="","",SUM(JH$12:JH201)-JH201+1)</f>
        <v/>
      </c>
      <c r="KD201" s="265" t="str">
        <f>IF(JI201="","",SUM(JI$12:JI201)-JI201+1)</f>
        <v/>
      </c>
      <c r="KE201" s="265" t="str">
        <f>IF(JJ201="","",SUM(JJ$12:JJ201)-JJ201+1)</f>
        <v/>
      </c>
      <c r="KF201" s="265" t="str">
        <f>IF(JK201="","",SUM(JK$12:JK201)-JK201+1)</f>
        <v/>
      </c>
      <c r="KG201" s="265" t="str">
        <f>IF(JL201="","",SUM(JL$12:JL201)-JL201+1)</f>
        <v/>
      </c>
      <c r="KH201" s="265" t="str">
        <f>IF(JM201="","",SUM(JM$12:JM201)-JM201+1)</f>
        <v/>
      </c>
      <c r="KI201" s="265" t="str">
        <f>IF(JN201="","",SUM(JN$12:JN201)-JN201+1)</f>
        <v/>
      </c>
      <c r="KJ201" s="265" t="str">
        <f>IF(JO201="","",SUM(JO$12:JO201)-JO201+1)</f>
        <v/>
      </c>
      <c r="KK201" s="265" t="str">
        <f>IF(JP201="","",SUM(JP$12:JP201)-JP201+1)</f>
        <v/>
      </c>
      <c r="KL201" s="265" t="str">
        <f>IF(JQ201="","",SUM(JQ$12:JQ201)-JQ201+1)</f>
        <v/>
      </c>
      <c r="KN201" s="265"/>
      <c r="KO201" s="265"/>
      <c r="KP201" s="265"/>
      <c r="KQ201" s="265"/>
      <c r="KR201" s="265"/>
      <c r="KS201" s="265"/>
      <c r="KT201" s="265"/>
      <c r="KU201" s="265" t="str">
        <f t="shared" si="774"/>
        <v/>
      </c>
      <c r="KV201" s="265" t="str">
        <f t="shared" si="775"/>
        <v/>
      </c>
      <c r="KW201" s="265" t="str">
        <f t="shared" si="776"/>
        <v/>
      </c>
      <c r="KX201" s="265" t="str">
        <f t="shared" si="777"/>
        <v/>
      </c>
      <c r="KY201" s="265" t="str">
        <f t="shared" si="778"/>
        <v/>
      </c>
      <c r="KZ201" s="265" t="str">
        <f t="shared" si="779"/>
        <v/>
      </c>
      <c r="LA201" s="265" t="str">
        <f t="shared" si="780"/>
        <v/>
      </c>
      <c r="LB201" s="265" t="str">
        <f t="shared" si="781"/>
        <v/>
      </c>
      <c r="LC201" s="265" t="str">
        <f t="shared" si="782"/>
        <v/>
      </c>
      <c r="LD201" s="265" t="str">
        <f t="shared" si="783"/>
        <v/>
      </c>
      <c r="LE201" s="265" t="str">
        <f t="shared" si="784"/>
        <v/>
      </c>
      <c r="LF201" s="265" t="str">
        <f t="shared" si="785"/>
        <v/>
      </c>
      <c r="LG201" s="265" t="str">
        <f t="shared" si="786"/>
        <v/>
      </c>
    </row>
    <row r="202" spans="1:319" s="266" customFormat="1" x14ac:dyDescent="0.25">
      <c r="A202" s="248">
        <f t="shared" si="662"/>
        <v>191</v>
      </c>
      <c r="B202" s="176"/>
      <c r="C202" s="45"/>
      <c r="D202" s="45"/>
      <c r="E202" s="169"/>
      <c r="F202" s="46"/>
      <c r="G202" s="172"/>
      <c r="H202" s="54"/>
      <c r="I202" s="54"/>
      <c r="J202" s="54"/>
      <c r="K202" s="54"/>
      <c r="L202" s="248"/>
      <c r="M202" s="248"/>
      <c r="N202" s="44"/>
      <c r="O202" s="44"/>
      <c r="P202" s="43"/>
      <c r="Q202" s="43"/>
      <c r="R202" s="43"/>
      <c r="S202" s="43" t="str">
        <f t="shared" si="804"/>
        <v/>
      </c>
      <c r="T202" s="54"/>
      <c r="U202" s="54"/>
      <c r="V202" s="54"/>
      <c r="W202" s="343" t="str">
        <f t="shared" si="729"/>
        <v/>
      </c>
      <c r="X202" s="344" t="str">
        <f t="shared" si="730"/>
        <v/>
      </c>
      <c r="Y202" s="45"/>
      <c r="Z202" s="45"/>
      <c r="AA202" s="54"/>
      <c r="AB202" s="54"/>
      <c r="AC202" s="54"/>
      <c r="AD202" s="44"/>
      <c r="AE202" s="44"/>
      <c r="AF202" s="44"/>
      <c r="AG202" s="45"/>
      <c r="AH202" s="45"/>
      <c r="AI202" s="45"/>
      <c r="AJ202" s="46"/>
      <c r="AK202" s="46"/>
      <c r="AL202" s="46"/>
      <c r="AN202" s="307" t="str">
        <f t="shared" si="652"/>
        <v/>
      </c>
      <c r="AO202" s="256" t="str">
        <f t="shared" si="653"/>
        <v/>
      </c>
      <c r="AP202" s="45" t="str">
        <f t="shared" si="660"/>
        <v/>
      </c>
      <c r="AQ202" s="308" t="str">
        <f t="shared" si="663"/>
        <v/>
      </c>
      <c r="AR202" s="43" t="str">
        <f t="shared" si="654"/>
        <v/>
      </c>
      <c r="AS202" s="255"/>
      <c r="AT202" s="256" t="str">
        <f t="shared" si="655"/>
        <v/>
      </c>
      <c r="AU202" s="257" t="str">
        <f t="shared" ref="AU202:BD211" si="808">IF($AT202="","",IF(AND(AU$11-LOOKUP(AU$8,$AA$8:$AL$8,$AA202:$AL202)&gt;=0,AU$11-LOOKUP(AU$8,$AA$8:$AL$8,$AA202:$AL202)&lt;LOOKUP(AU$8+1,$AA$8:$AL$8,$AA202:$AL202)),AU$11,""))</f>
        <v/>
      </c>
      <c r="AV202" s="257" t="str">
        <f t="shared" si="808"/>
        <v/>
      </c>
      <c r="AW202" s="257" t="str">
        <f t="shared" si="808"/>
        <v/>
      </c>
      <c r="AX202" s="257" t="str">
        <f t="shared" si="808"/>
        <v/>
      </c>
      <c r="AY202" s="257" t="str">
        <f t="shared" si="808"/>
        <v/>
      </c>
      <c r="AZ202" s="257" t="str">
        <f t="shared" si="808"/>
        <v/>
      </c>
      <c r="BA202" s="257" t="str">
        <f t="shared" si="808"/>
        <v/>
      </c>
      <c r="BB202" s="257" t="str">
        <f t="shared" si="808"/>
        <v/>
      </c>
      <c r="BC202" s="257" t="str">
        <f t="shared" si="808"/>
        <v/>
      </c>
      <c r="BD202" s="257" t="str">
        <f t="shared" si="808"/>
        <v/>
      </c>
      <c r="BE202" s="257" t="str">
        <f t="shared" ref="BE202:BL211" si="809">IF($AT202="","",IF(AND(BE$11-LOOKUP(BE$8,$AA$8:$AL$8,$AA202:$AL202)&gt;=0,BE$11-LOOKUP(BE$8,$AA$8:$AL$8,$AA202:$AL202)&lt;LOOKUP(BE$8+1,$AA$8:$AL$8,$AA202:$AL202)),BE$11,""))</f>
        <v/>
      </c>
      <c r="BF202" s="257" t="str">
        <f t="shared" si="809"/>
        <v/>
      </c>
      <c r="BG202" s="257" t="str">
        <f t="shared" si="809"/>
        <v/>
      </c>
      <c r="BH202" s="257" t="str">
        <f t="shared" si="809"/>
        <v/>
      </c>
      <c r="BI202" s="257" t="str">
        <f t="shared" si="809"/>
        <v/>
      </c>
      <c r="BJ202" s="257" t="str">
        <f t="shared" si="809"/>
        <v/>
      </c>
      <c r="BK202" s="257" t="str">
        <f t="shared" si="809"/>
        <v/>
      </c>
      <c r="BL202" s="257" t="str">
        <f t="shared" si="809"/>
        <v/>
      </c>
      <c r="BM202" s="258" t="str">
        <f t="shared" si="656"/>
        <v/>
      </c>
      <c r="BN202" s="259" t="str">
        <f t="shared" ref="BN202:BW211" si="810">IF($AT202="","",IF(AND(BN$11-LOOKUP(BN$8,$AA$8:$AL$8,$AA202:$AL202)&gt;=0,BN$11-LOOKUP(BN$8,$AA$8:$AL$8,$AA202:$AL202)&lt;LOOKUP(BN$8+1,$AA$8:$AL$8,$AA202:$AL202)),BN$11,""))</f>
        <v/>
      </c>
      <c r="BO202" s="259" t="str">
        <f t="shared" si="810"/>
        <v/>
      </c>
      <c r="BP202" s="259" t="str">
        <f t="shared" si="810"/>
        <v/>
      </c>
      <c r="BQ202" s="259" t="str">
        <f t="shared" si="810"/>
        <v/>
      </c>
      <c r="BR202" s="259" t="str">
        <f t="shared" si="810"/>
        <v/>
      </c>
      <c r="BS202" s="259" t="str">
        <f t="shared" si="810"/>
        <v/>
      </c>
      <c r="BT202" s="259" t="str">
        <f t="shared" si="810"/>
        <v/>
      </c>
      <c r="BU202" s="259" t="str">
        <f t="shared" si="810"/>
        <v/>
      </c>
      <c r="BV202" s="259" t="str">
        <f t="shared" si="810"/>
        <v/>
      </c>
      <c r="BW202" s="259" t="str">
        <f t="shared" si="810"/>
        <v/>
      </c>
      <c r="BX202" s="259" t="str">
        <f t="shared" ref="BX202:CE211" si="811">IF($AT202="","",IF(AND(BX$11-LOOKUP(BX$8,$AA$8:$AL$8,$AA202:$AL202)&gt;=0,BX$11-LOOKUP(BX$8,$AA$8:$AL$8,$AA202:$AL202)&lt;LOOKUP(BX$8+1,$AA$8:$AL$8,$AA202:$AL202)),BX$11,""))</f>
        <v/>
      </c>
      <c r="BY202" s="259" t="str">
        <f t="shared" si="811"/>
        <v/>
      </c>
      <c r="BZ202" s="259" t="str">
        <f t="shared" si="811"/>
        <v/>
      </c>
      <c r="CA202" s="259" t="str">
        <f t="shared" si="811"/>
        <v/>
      </c>
      <c r="CB202" s="259" t="str">
        <f t="shared" si="811"/>
        <v/>
      </c>
      <c r="CC202" s="259" t="str">
        <f t="shared" si="811"/>
        <v/>
      </c>
      <c r="CD202" s="259" t="str">
        <f t="shared" si="811"/>
        <v/>
      </c>
      <c r="CE202" s="259" t="str">
        <f t="shared" si="811"/>
        <v/>
      </c>
      <c r="CF202" s="260" t="str">
        <f t="shared" si="657"/>
        <v/>
      </c>
      <c r="CG202" s="261" t="str">
        <f t="shared" ref="CG202:CP211" si="812">IF($AT202="","",IF(AND(CG$11-LOOKUP(CG$8,$AA$8:$AL$8,$AA202:$AL202)&gt;=0,CG$11-LOOKUP(CG$8,$AA$8:$AL$8,$AA202:$AL202)&lt;LOOKUP(CG$8+1,$AA$8:$AL$8,$AA202:$AL202)),CG$11,""))</f>
        <v/>
      </c>
      <c r="CH202" s="261" t="str">
        <f t="shared" si="812"/>
        <v/>
      </c>
      <c r="CI202" s="261" t="str">
        <f t="shared" si="812"/>
        <v/>
      </c>
      <c r="CJ202" s="261" t="str">
        <f t="shared" si="812"/>
        <v/>
      </c>
      <c r="CK202" s="261" t="str">
        <f t="shared" si="812"/>
        <v/>
      </c>
      <c r="CL202" s="261" t="str">
        <f t="shared" si="812"/>
        <v/>
      </c>
      <c r="CM202" s="261" t="str">
        <f t="shared" si="812"/>
        <v/>
      </c>
      <c r="CN202" s="261" t="str">
        <f t="shared" si="812"/>
        <v/>
      </c>
      <c r="CO202" s="261" t="str">
        <f t="shared" si="812"/>
        <v/>
      </c>
      <c r="CP202" s="261" t="str">
        <f t="shared" si="812"/>
        <v/>
      </c>
      <c r="CQ202" s="261" t="str">
        <f t="shared" ref="CQ202:CX211" si="813">IF($AT202="","",IF(AND(CQ$11-LOOKUP(CQ$8,$AA$8:$AL$8,$AA202:$AL202)&gt;=0,CQ$11-LOOKUP(CQ$8,$AA$8:$AL$8,$AA202:$AL202)&lt;LOOKUP(CQ$8+1,$AA$8:$AL$8,$AA202:$AL202)),CQ$11,""))</f>
        <v/>
      </c>
      <c r="CR202" s="261" t="str">
        <f t="shared" si="813"/>
        <v/>
      </c>
      <c r="CS202" s="261" t="str">
        <f t="shared" si="813"/>
        <v/>
      </c>
      <c r="CT202" s="261" t="str">
        <f t="shared" si="813"/>
        <v/>
      </c>
      <c r="CU202" s="261" t="str">
        <f t="shared" si="813"/>
        <v/>
      </c>
      <c r="CV202" s="261" t="str">
        <f t="shared" si="813"/>
        <v/>
      </c>
      <c r="CW202" s="261" t="str">
        <f t="shared" si="813"/>
        <v/>
      </c>
      <c r="CX202" s="261" t="str">
        <f t="shared" si="813"/>
        <v/>
      </c>
      <c r="CY202" s="262" t="str">
        <f t="shared" si="658"/>
        <v/>
      </c>
      <c r="CZ202" s="263" t="str">
        <f t="shared" ref="CZ202:DI211" si="814">IF($AT202="","",IF(AND(CZ$11-LOOKUP(CZ$8,$AA$8:$AL$8,$AA202:$AL202)&gt;=0,CZ$11-LOOKUP(CZ$8,$AA$8:$AL$8,$AA202:$AL202)&lt;LOOKUP(CZ$8+1,$AA$8:$AL$8,$AA202:$AL202)),CZ$11,""))</f>
        <v/>
      </c>
      <c r="DA202" s="263" t="str">
        <f t="shared" si="814"/>
        <v/>
      </c>
      <c r="DB202" s="263" t="str">
        <f t="shared" si="814"/>
        <v/>
      </c>
      <c r="DC202" s="263" t="str">
        <f t="shared" si="814"/>
        <v/>
      </c>
      <c r="DD202" s="263" t="str">
        <f t="shared" si="814"/>
        <v/>
      </c>
      <c r="DE202" s="263" t="str">
        <f t="shared" si="814"/>
        <v/>
      </c>
      <c r="DF202" s="263" t="str">
        <f t="shared" si="814"/>
        <v/>
      </c>
      <c r="DG202" s="263" t="str">
        <f t="shared" si="814"/>
        <v/>
      </c>
      <c r="DH202" s="263" t="str">
        <f t="shared" si="814"/>
        <v/>
      </c>
      <c r="DI202" s="263" t="str">
        <f t="shared" si="814"/>
        <v/>
      </c>
      <c r="DJ202" s="263" t="str">
        <f t="shared" ref="DJ202:DQ211" si="815">IF($AT202="","",IF(AND(DJ$11-LOOKUP(DJ$8,$AA$8:$AL$8,$AA202:$AL202)&gt;=0,DJ$11-LOOKUP(DJ$8,$AA$8:$AL$8,$AA202:$AL202)&lt;LOOKUP(DJ$8+1,$AA$8:$AL$8,$AA202:$AL202)),DJ$11,""))</f>
        <v/>
      </c>
      <c r="DK202" s="263" t="str">
        <f t="shared" si="815"/>
        <v/>
      </c>
      <c r="DL202" s="263" t="str">
        <f t="shared" si="815"/>
        <v/>
      </c>
      <c r="DM202" s="263" t="str">
        <f t="shared" si="815"/>
        <v/>
      </c>
      <c r="DN202" s="263" t="str">
        <f t="shared" si="815"/>
        <v/>
      </c>
      <c r="DO202" s="263" t="str">
        <f t="shared" si="815"/>
        <v/>
      </c>
      <c r="DP202" s="263" t="str">
        <f t="shared" si="815"/>
        <v/>
      </c>
      <c r="DQ202" s="263" t="str">
        <f t="shared" si="815"/>
        <v/>
      </c>
      <c r="DR202" s="264"/>
      <c r="DS202" s="257" t="str">
        <f t="shared" si="805"/>
        <v/>
      </c>
      <c r="DT202" s="257" t="str">
        <f t="shared" si="805"/>
        <v/>
      </c>
      <c r="DU202" s="257" t="str">
        <f t="shared" si="805"/>
        <v/>
      </c>
      <c r="DV202" s="257" t="str">
        <f t="shared" si="805"/>
        <v/>
      </c>
      <c r="DW202" s="257" t="str">
        <f t="shared" si="805"/>
        <v/>
      </c>
      <c r="DX202" s="257" t="str">
        <f t="shared" si="805"/>
        <v/>
      </c>
      <c r="DY202" s="257" t="str">
        <f t="shared" si="805"/>
        <v/>
      </c>
      <c r="DZ202" s="257" t="str">
        <f t="shared" si="805"/>
        <v/>
      </c>
      <c r="EA202" s="257" t="str">
        <f t="shared" si="752"/>
        <v/>
      </c>
      <c r="EB202" s="257" t="str">
        <f t="shared" si="752"/>
        <v/>
      </c>
      <c r="EC202" s="257" t="str">
        <f t="shared" si="752"/>
        <v/>
      </c>
      <c r="ED202" s="257" t="str">
        <f t="shared" si="752"/>
        <v/>
      </c>
      <c r="EE202" s="257" t="str">
        <f t="shared" si="752"/>
        <v/>
      </c>
      <c r="EF202" s="257" t="str">
        <f t="shared" si="752"/>
        <v/>
      </c>
      <c r="EG202" s="257" t="str">
        <f t="shared" si="752"/>
        <v/>
      </c>
      <c r="EH202" s="257" t="str">
        <f t="shared" si="752"/>
        <v/>
      </c>
      <c r="EI202" s="257" t="str">
        <f t="shared" si="752"/>
        <v/>
      </c>
      <c r="EJ202" s="257" t="str">
        <f t="shared" si="752"/>
        <v/>
      </c>
      <c r="EK202" s="259" t="str">
        <f t="shared" si="799"/>
        <v/>
      </c>
      <c r="EL202" s="259" t="str">
        <f t="shared" si="799"/>
        <v/>
      </c>
      <c r="EM202" s="259" t="str">
        <f t="shared" si="800"/>
        <v/>
      </c>
      <c r="EN202" s="259" t="str">
        <f t="shared" si="800"/>
        <v/>
      </c>
      <c r="EO202" s="259" t="str">
        <f t="shared" si="800"/>
        <v/>
      </c>
      <c r="EP202" s="259" t="str">
        <f t="shared" si="800"/>
        <v/>
      </c>
      <c r="EQ202" s="259" t="str">
        <f t="shared" si="800"/>
        <v/>
      </c>
      <c r="ER202" s="259" t="str">
        <f t="shared" si="800"/>
        <v/>
      </c>
      <c r="ES202" s="259" t="str">
        <f t="shared" si="753"/>
        <v/>
      </c>
      <c r="ET202" s="259" t="str">
        <f t="shared" si="744"/>
        <v/>
      </c>
      <c r="EU202" s="259" t="str">
        <f t="shared" si="744"/>
        <v/>
      </c>
      <c r="EV202" s="259" t="str">
        <f t="shared" si="744"/>
        <v/>
      </c>
      <c r="EW202" s="259" t="str">
        <f t="shared" si="744"/>
        <v/>
      </c>
      <c r="EX202" s="259" t="str">
        <f t="shared" si="744"/>
        <v/>
      </c>
      <c r="EY202" s="259" t="str">
        <f t="shared" si="744"/>
        <v/>
      </c>
      <c r="EZ202" s="259" t="str">
        <f t="shared" si="744"/>
        <v/>
      </c>
      <c r="FA202" s="259" t="str">
        <f t="shared" si="744"/>
        <v/>
      </c>
      <c r="FB202" s="259" t="str">
        <f t="shared" si="744"/>
        <v/>
      </c>
      <c r="FC202" s="261" t="str">
        <f t="shared" si="798"/>
        <v/>
      </c>
      <c r="FD202" s="261" t="str">
        <f t="shared" si="798"/>
        <v/>
      </c>
      <c r="FE202" s="261" t="str">
        <f t="shared" si="798"/>
        <v/>
      </c>
      <c r="FF202" s="261" t="str">
        <f t="shared" si="798"/>
        <v/>
      </c>
      <c r="FG202" s="261" t="str">
        <f t="shared" si="798"/>
        <v/>
      </c>
      <c r="FH202" s="261" t="str">
        <f t="shared" si="798"/>
        <v/>
      </c>
      <c r="FI202" s="261" t="str">
        <f t="shared" si="798"/>
        <v/>
      </c>
      <c r="FJ202" s="261" t="str">
        <f t="shared" si="798"/>
        <v/>
      </c>
      <c r="FK202" s="261" t="str">
        <f t="shared" si="798"/>
        <v/>
      </c>
      <c r="FL202" s="261" t="str">
        <f t="shared" si="802"/>
        <v/>
      </c>
      <c r="FM202" s="261" t="str">
        <f t="shared" si="802"/>
        <v/>
      </c>
      <c r="FN202" s="261" t="str">
        <f t="shared" si="802"/>
        <v/>
      </c>
      <c r="FO202" s="261" t="str">
        <f t="shared" si="802"/>
        <v/>
      </c>
      <c r="FP202" s="261" t="str">
        <f t="shared" si="802"/>
        <v/>
      </c>
      <c r="FQ202" s="261" t="str">
        <f t="shared" si="802"/>
        <v/>
      </c>
      <c r="FR202" s="261" t="str">
        <f t="shared" si="802"/>
        <v/>
      </c>
      <c r="FS202" s="261" t="str">
        <f t="shared" si="802"/>
        <v/>
      </c>
      <c r="FT202" s="261" t="str">
        <f t="shared" si="802"/>
        <v/>
      </c>
      <c r="FU202" s="263" t="str">
        <f t="shared" si="802"/>
        <v/>
      </c>
      <c r="FV202" s="263" t="str">
        <f t="shared" si="802"/>
        <v/>
      </c>
      <c r="FW202" s="263" t="str">
        <f t="shared" si="802"/>
        <v/>
      </c>
      <c r="FX202" s="263" t="str">
        <f t="shared" si="802"/>
        <v/>
      </c>
      <c r="FY202" s="263" t="str">
        <f t="shared" si="802"/>
        <v/>
      </c>
      <c r="FZ202" s="263" t="str">
        <f t="shared" si="806"/>
        <v/>
      </c>
      <c r="GA202" s="263" t="str">
        <f t="shared" si="806"/>
        <v/>
      </c>
      <c r="GB202" s="263" t="str">
        <f t="shared" si="806"/>
        <v/>
      </c>
      <c r="GC202" s="263" t="str">
        <f t="shared" si="807"/>
        <v/>
      </c>
      <c r="GD202" s="263" t="str">
        <f t="shared" si="745"/>
        <v/>
      </c>
      <c r="GE202" s="263" t="str">
        <f t="shared" si="745"/>
        <v/>
      </c>
      <c r="GF202" s="263" t="str">
        <f t="shared" si="745"/>
        <v/>
      </c>
      <c r="GG202" s="263" t="str">
        <f t="shared" si="745"/>
        <v/>
      </c>
      <c r="GH202" s="263" t="str">
        <f t="shared" si="745"/>
        <v/>
      </c>
      <c r="GI202" s="263" t="str">
        <f t="shared" si="745"/>
        <v/>
      </c>
      <c r="GJ202" s="263" t="str">
        <f t="shared" si="745"/>
        <v/>
      </c>
      <c r="GK202" s="263" t="str">
        <f t="shared" si="745"/>
        <v/>
      </c>
      <c r="GL202" s="263" t="str">
        <f t="shared" si="745"/>
        <v/>
      </c>
      <c r="GM202" s="265" t="str">
        <f t="shared" si="745"/>
        <v/>
      </c>
      <c r="GN202" s="265" t="str">
        <f t="shared" si="745"/>
        <v/>
      </c>
      <c r="GO202" s="265" t="str">
        <f t="shared" si="745"/>
        <v/>
      </c>
      <c r="GP202" s="265" t="str">
        <f t="shared" si="745"/>
        <v/>
      </c>
      <c r="GQ202" s="265" t="str">
        <f t="shared" si="745"/>
        <v/>
      </c>
      <c r="GR202" s="265" t="str">
        <f t="shared" si="745"/>
        <v/>
      </c>
      <c r="GS202" s="265" t="str">
        <f t="shared" si="801"/>
        <v/>
      </c>
      <c r="GT202" s="265" t="str">
        <f t="shared" si="801"/>
        <v/>
      </c>
      <c r="GU202" s="265" t="str">
        <f t="shared" si="801"/>
        <v/>
      </c>
      <c r="GV202" s="265" t="str">
        <f t="shared" si="746"/>
        <v/>
      </c>
      <c r="GW202" s="265" t="str">
        <f t="shared" si="746"/>
        <v/>
      </c>
      <c r="GX202" s="265" t="str">
        <f t="shared" si="746"/>
        <v/>
      </c>
      <c r="GY202" s="265" t="str">
        <f t="shared" si="746"/>
        <v/>
      </c>
      <c r="GZ202" s="265" t="str">
        <f t="shared" si="746"/>
        <v/>
      </c>
      <c r="HA202" s="265" t="str">
        <f t="shared" si="746"/>
        <v/>
      </c>
      <c r="HB202" s="265" t="str">
        <f t="shared" si="746"/>
        <v/>
      </c>
      <c r="HC202" s="265" t="str">
        <f t="shared" si="746"/>
        <v/>
      </c>
      <c r="HD202" s="265" t="str">
        <f t="shared" si="746"/>
        <v/>
      </c>
      <c r="HF202" s="265">
        <f t="shared" si="803"/>
        <v>191</v>
      </c>
      <c r="HG202" s="267" t="str">
        <f t="shared" ref="HG202:HP211" si="816">IF($B202="","",IF($AR202=HG$11,$A202,""))</f>
        <v/>
      </c>
      <c r="HH202" s="267" t="str">
        <f t="shared" si="816"/>
        <v/>
      </c>
      <c r="HI202" s="267" t="str">
        <f t="shared" si="816"/>
        <v/>
      </c>
      <c r="HJ202" s="267" t="str">
        <f t="shared" si="816"/>
        <v/>
      </c>
      <c r="HK202" s="267" t="str">
        <f t="shared" si="816"/>
        <v/>
      </c>
      <c r="HL202" s="267" t="str">
        <f t="shared" si="816"/>
        <v/>
      </c>
      <c r="HM202" s="267" t="str">
        <f t="shared" si="816"/>
        <v/>
      </c>
      <c r="HN202" s="267" t="str">
        <f t="shared" si="816"/>
        <v/>
      </c>
      <c r="HO202" s="267" t="str">
        <f t="shared" si="816"/>
        <v/>
      </c>
      <c r="HP202" s="267" t="str">
        <f t="shared" si="816"/>
        <v/>
      </c>
      <c r="HQ202" s="267" t="str">
        <f t="shared" ref="HQ202:HZ211" si="817">IF($B202="","",IF($AR202=HQ$11,$A202,""))</f>
        <v/>
      </c>
      <c r="HR202" s="267" t="str">
        <f t="shared" si="817"/>
        <v/>
      </c>
      <c r="HS202" s="267" t="str">
        <f t="shared" si="817"/>
        <v/>
      </c>
      <c r="HT202" s="267" t="str">
        <f t="shared" si="817"/>
        <v/>
      </c>
      <c r="HU202" s="267" t="str">
        <f t="shared" si="817"/>
        <v/>
      </c>
      <c r="HV202" s="267" t="str">
        <f t="shared" si="817"/>
        <v/>
      </c>
      <c r="HW202" s="267" t="str">
        <f t="shared" si="817"/>
        <v/>
      </c>
      <c r="HX202" s="267" t="str">
        <f t="shared" si="817"/>
        <v/>
      </c>
      <c r="HY202" s="267" t="str">
        <f t="shared" si="817"/>
        <v/>
      </c>
      <c r="HZ202" s="267" t="str">
        <f t="shared" si="817"/>
        <v/>
      </c>
      <c r="IA202" s="264"/>
      <c r="IB202" s="267" t="str">
        <f t="shared" si="754"/>
        <v/>
      </c>
      <c r="IC202" s="267" t="str">
        <f t="shared" si="755"/>
        <v/>
      </c>
      <c r="ID202" s="267" t="str">
        <f t="shared" si="756"/>
        <v/>
      </c>
      <c r="IE202" s="267" t="str">
        <f t="shared" si="757"/>
        <v/>
      </c>
      <c r="IF202" s="267" t="str">
        <f t="shared" si="758"/>
        <v/>
      </c>
      <c r="IG202" s="267" t="str">
        <f t="shared" si="759"/>
        <v/>
      </c>
      <c r="IH202" s="267" t="str">
        <f t="shared" si="760"/>
        <v/>
      </c>
      <c r="II202" s="267" t="str">
        <f t="shared" si="761"/>
        <v/>
      </c>
      <c r="IJ202" s="267" t="str">
        <f t="shared" si="762"/>
        <v/>
      </c>
      <c r="IK202" s="267" t="str">
        <f t="shared" si="763"/>
        <v/>
      </c>
      <c r="IL202" s="267" t="str">
        <f t="shared" si="764"/>
        <v/>
      </c>
      <c r="IM202" s="267" t="str">
        <f t="shared" si="765"/>
        <v/>
      </c>
      <c r="IN202" s="267" t="str">
        <f t="shared" si="766"/>
        <v/>
      </c>
      <c r="IO202" s="267" t="str">
        <f t="shared" si="767"/>
        <v/>
      </c>
      <c r="IP202" s="267" t="str">
        <f t="shared" si="768"/>
        <v/>
      </c>
      <c r="IQ202" s="267" t="str">
        <f t="shared" si="769"/>
        <v/>
      </c>
      <c r="IR202" s="267" t="str">
        <f t="shared" si="770"/>
        <v/>
      </c>
      <c r="IS202" s="267" t="str">
        <f t="shared" si="771"/>
        <v/>
      </c>
      <c r="IT202" s="267" t="str">
        <f t="shared" si="772"/>
        <v/>
      </c>
      <c r="IU202" s="267" t="str">
        <f t="shared" si="773"/>
        <v/>
      </c>
      <c r="IV202" s="264"/>
      <c r="IW202" s="268">
        <v>110</v>
      </c>
      <c r="IX202" s="265" t="str">
        <f t="shared" si="751"/>
        <v/>
      </c>
      <c r="IY202" s="265" t="str">
        <f t="shared" si="749"/>
        <v/>
      </c>
      <c r="IZ202" s="265" t="str">
        <f t="shared" si="749"/>
        <v/>
      </c>
      <c r="JA202" s="265" t="str">
        <f t="shared" si="749"/>
        <v/>
      </c>
      <c r="JB202" s="265" t="str">
        <f t="shared" si="749"/>
        <v/>
      </c>
      <c r="JC202" s="265" t="str">
        <f t="shared" si="749"/>
        <v/>
      </c>
      <c r="JD202" s="265" t="str">
        <f t="shared" si="749"/>
        <v/>
      </c>
      <c r="JE202" s="265" t="str">
        <f t="shared" si="750"/>
        <v/>
      </c>
      <c r="JF202" s="265" t="str">
        <f t="shared" si="750"/>
        <v/>
      </c>
      <c r="JG202" s="265" t="str">
        <f t="shared" si="750"/>
        <v/>
      </c>
      <c r="JH202" s="265" t="str">
        <f t="shared" si="750"/>
        <v/>
      </c>
      <c r="JI202" s="265" t="str">
        <f t="shared" si="750"/>
        <v/>
      </c>
      <c r="JJ202" s="265" t="str">
        <f t="shared" si="750"/>
        <v/>
      </c>
      <c r="JK202" s="265" t="str">
        <f t="shared" si="750"/>
        <v/>
      </c>
      <c r="JL202" s="265" t="str">
        <f t="shared" si="750"/>
        <v/>
      </c>
      <c r="JM202" s="265" t="str">
        <f t="shared" si="750"/>
        <v/>
      </c>
      <c r="JN202" s="265" t="str">
        <f t="shared" si="750"/>
        <v/>
      </c>
      <c r="JO202" s="265" t="str">
        <f t="shared" si="750"/>
        <v/>
      </c>
      <c r="JP202" s="265" t="str">
        <f t="shared" si="750"/>
        <v/>
      </c>
      <c r="JQ202" s="265" t="str">
        <f t="shared" si="750"/>
        <v/>
      </c>
      <c r="JS202" s="265" t="str">
        <f>IF(IX202="","",SUM(IX$12:IX202)-IX202+1)</f>
        <v/>
      </c>
      <c r="JT202" s="265" t="str">
        <f>IF(IY202="","",SUM(IY$12:IY202)-IY202+1)</f>
        <v/>
      </c>
      <c r="JU202" s="265" t="str">
        <f>IF(IZ202="","",SUM(IZ$12:IZ202)-IZ202+1)</f>
        <v/>
      </c>
      <c r="JV202" s="265" t="str">
        <f>IF(JA202="","",SUM(JA$12:JA202)-JA202+1)</f>
        <v/>
      </c>
      <c r="JW202" s="265" t="str">
        <f>IF(JB202="","",SUM(JB$12:JB202)-JB202+1)</f>
        <v/>
      </c>
      <c r="JX202" s="265" t="str">
        <f>IF(JC202="","",SUM(JC$12:JC202)-JC202+1)</f>
        <v/>
      </c>
      <c r="JY202" s="265" t="str">
        <f>IF(JD202="","",SUM(JD$12:JD202)-JD202+1)</f>
        <v/>
      </c>
      <c r="JZ202" s="265" t="str">
        <f>IF(JE202="","",SUM(JE$12:JE202)-JE202+1)</f>
        <v/>
      </c>
      <c r="KA202" s="265" t="str">
        <f>IF(JF202="","",SUM(JF$12:JF202)-JF202+1)</f>
        <v/>
      </c>
      <c r="KB202" s="265" t="str">
        <f>IF(JG202="","",SUM(JG$12:JG202)-JG202+1)</f>
        <v/>
      </c>
      <c r="KC202" s="265" t="str">
        <f>IF(JH202="","",SUM(JH$12:JH202)-JH202+1)</f>
        <v/>
      </c>
      <c r="KD202" s="265" t="str">
        <f>IF(JI202="","",SUM(JI$12:JI202)-JI202+1)</f>
        <v/>
      </c>
      <c r="KE202" s="265" t="str">
        <f>IF(JJ202="","",SUM(JJ$12:JJ202)-JJ202+1)</f>
        <v/>
      </c>
      <c r="KF202" s="265" t="str">
        <f>IF(JK202="","",SUM(JK$12:JK202)-JK202+1)</f>
        <v/>
      </c>
      <c r="KG202" s="265" t="str">
        <f>IF(JL202="","",SUM(JL$12:JL202)-JL202+1)</f>
        <v/>
      </c>
      <c r="KH202" s="265" t="str">
        <f>IF(JM202="","",SUM(JM$12:JM202)-JM202+1)</f>
        <v/>
      </c>
      <c r="KI202" s="265" t="str">
        <f>IF(JN202="","",SUM(JN$12:JN202)-JN202+1)</f>
        <v/>
      </c>
      <c r="KJ202" s="265" t="str">
        <f>IF(JO202="","",SUM(JO$12:JO202)-JO202+1)</f>
        <v/>
      </c>
      <c r="KK202" s="265" t="str">
        <f>IF(JP202="","",SUM(JP$12:JP202)-JP202+1)</f>
        <v/>
      </c>
      <c r="KL202" s="265" t="str">
        <f>IF(JQ202="","",SUM(JQ$12:JQ202)-JQ202+1)</f>
        <v/>
      </c>
      <c r="KN202" s="265"/>
      <c r="KO202" s="265"/>
      <c r="KP202" s="265"/>
      <c r="KQ202" s="265"/>
      <c r="KR202" s="265"/>
      <c r="KS202" s="265"/>
      <c r="KT202" s="265"/>
      <c r="KU202" s="265" t="str">
        <f t="shared" si="774"/>
        <v/>
      </c>
      <c r="KV202" s="265" t="str">
        <f t="shared" si="775"/>
        <v/>
      </c>
      <c r="KW202" s="265" t="str">
        <f t="shared" si="776"/>
        <v/>
      </c>
      <c r="KX202" s="265" t="str">
        <f t="shared" si="777"/>
        <v/>
      </c>
      <c r="KY202" s="265" t="str">
        <f t="shared" si="778"/>
        <v/>
      </c>
      <c r="KZ202" s="265" t="str">
        <f t="shared" si="779"/>
        <v/>
      </c>
      <c r="LA202" s="265" t="str">
        <f t="shared" si="780"/>
        <v/>
      </c>
      <c r="LB202" s="265" t="str">
        <f t="shared" si="781"/>
        <v/>
      </c>
      <c r="LC202" s="265" t="str">
        <f t="shared" si="782"/>
        <v/>
      </c>
      <c r="LD202" s="265" t="str">
        <f t="shared" si="783"/>
        <v/>
      </c>
      <c r="LE202" s="265" t="str">
        <f t="shared" si="784"/>
        <v/>
      </c>
      <c r="LF202" s="265" t="str">
        <f t="shared" si="785"/>
        <v/>
      </c>
      <c r="LG202" s="265" t="str">
        <f t="shared" si="786"/>
        <v/>
      </c>
    </row>
    <row r="203" spans="1:319" s="266" customFormat="1" x14ac:dyDescent="0.25">
      <c r="A203" s="248">
        <f t="shared" si="662"/>
        <v>192</v>
      </c>
      <c r="B203" s="176"/>
      <c r="C203" s="45"/>
      <c r="D203" s="45"/>
      <c r="E203" s="169"/>
      <c r="F203" s="46"/>
      <c r="G203" s="172"/>
      <c r="H203" s="54"/>
      <c r="I203" s="54"/>
      <c r="J203" s="54"/>
      <c r="K203" s="54"/>
      <c r="L203" s="248"/>
      <c r="M203" s="248"/>
      <c r="N203" s="44"/>
      <c r="O203" s="44"/>
      <c r="P203" s="43"/>
      <c r="Q203" s="43"/>
      <c r="R203" s="43"/>
      <c r="S203" s="43" t="str">
        <f t="shared" si="804"/>
        <v/>
      </c>
      <c r="T203" s="54"/>
      <c r="U203" s="54"/>
      <c r="V203" s="54"/>
      <c r="W203" s="343" t="str">
        <f t="shared" si="729"/>
        <v/>
      </c>
      <c r="X203" s="344" t="str">
        <f t="shared" si="730"/>
        <v/>
      </c>
      <c r="Y203" s="45"/>
      <c r="Z203" s="45"/>
      <c r="AA203" s="54"/>
      <c r="AB203" s="54"/>
      <c r="AC203" s="54"/>
      <c r="AD203" s="44"/>
      <c r="AE203" s="44"/>
      <c r="AF203" s="44"/>
      <c r="AG203" s="45"/>
      <c r="AH203" s="45"/>
      <c r="AI203" s="45"/>
      <c r="AJ203" s="46"/>
      <c r="AK203" s="46"/>
      <c r="AL203" s="46"/>
      <c r="AN203" s="307" t="str">
        <f t="shared" si="652"/>
        <v/>
      </c>
      <c r="AO203" s="256" t="str">
        <f t="shared" si="653"/>
        <v/>
      </c>
      <c r="AP203" s="45" t="str">
        <f t="shared" si="660"/>
        <v/>
      </c>
      <c r="AQ203" s="308" t="str">
        <f t="shared" si="663"/>
        <v/>
      </c>
      <c r="AR203" s="43" t="str">
        <f t="shared" si="654"/>
        <v/>
      </c>
      <c r="AS203" s="255"/>
      <c r="AT203" s="256" t="str">
        <f t="shared" si="655"/>
        <v/>
      </c>
      <c r="AU203" s="257" t="str">
        <f t="shared" si="808"/>
        <v/>
      </c>
      <c r="AV203" s="257" t="str">
        <f t="shared" si="808"/>
        <v/>
      </c>
      <c r="AW203" s="257" t="str">
        <f t="shared" si="808"/>
        <v/>
      </c>
      <c r="AX203" s="257" t="str">
        <f t="shared" si="808"/>
        <v/>
      </c>
      <c r="AY203" s="257" t="str">
        <f t="shared" si="808"/>
        <v/>
      </c>
      <c r="AZ203" s="257" t="str">
        <f t="shared" si="808"/>
        <v/>
      </c>
      <c r="BA203" s="257" t="str">
        <f t="shared" si="808"/>
        <v/>
      </c>
      <c r="BB203" s="257" t="str">
        <f t="shared" si="808"/>
        <v/>
      </c>
      <c r="BC203" s="257" t="str">
        <f t="shared" si="808"/>
        <v/>
      </c>
      <c r="BD203" s="257" t="str">
        <f t="shared" si="808"/>
        <v/>
      </c>
      <c r="BE203" s="257" t="str">
        <f t="shared" si="809"/>
        <v/>
      </c>
      <c r="BF203" s="257" t="str">
        <f t="shared" si="809"/>
        <v/>
      </c>
      <c r="BG203" s="257" t="str">
        <f t="shared" si="809"/>
        <v/>
      </c>
      <c r="BH203" s="257" t="str">
        <f t="shared" si="809"/>
        <v/>
      </c>
      <c r="BI203" s="257" t="str">
        <f t="shared" si="809"/>
        <v/>
      </c>
      <c r="BJ203" s="257" t="str">
        <f t="shared" si="809"/>
        <v/>
      </c>
      <c r="BK203" s="257" t="str">
        <f t="shared" si="809"/>
        <v/>
      </c>
      <c r="BL203" s="257" t="str">
        <f t="shared" si="809"/>
        <v/>
      </c>
      <c r="BM203" s="258" t="str">
        <f t="shared" si="656"/>
        <v/>
      </c>
      <c r="BN203" s="259" t="str">
        <f t="shared" si="810"/>
        <v/>
      </c>
      <c r="BO203" s="259" t="str">
        <f t="shared" si="810"/>
        <v/>
      </c>
      <c r="BP203" s="259" t="str">
        <f t="shared" si="810"/>
        <v/>
      </c>
      <c r="BQ203" s="259" t="str">
        <f t="shared" si="810"/>
        <v/>
      </c>
      <c r="BR203" s="259" t="str">
        <f t="shared" si="810"/>
        <v/>
      </c>
      <c r="BS203" s="259" t="str">
        <f t="shared" si="810"/>
        <v/>
      </c>
      <c r="BT203" s="259" t="str">
        <f t="shared" si="810"/>
        <v/>
      </c>
      <c r="BU203" s="259" t="str">
        <f t="shared" si="810"/>
        <v/>
      </c>
      <c r="BV203" s="259" t="str">
        <f t="shared" si="810"/>
        <v/>
      </c>
      <c r="BW203" s="259" t="str">
        <f t="shared" si="810"/>
        <v/>
      </c>
      <c r="BX203" s="259" t="str">
        <f t="shared" si="811"/>
        <v/>
      </c>
      <c r="BY203" s="259" t="str">
        <f t="shared" si="811"/>
        <v/>
      </c>
      <c r="BZ203" s="259" t="str">
        <f t="shared" si="811"/>
        <v/>
      </c>
      <c r="CA203" s="259" t="str">
        <f t="shared" si="811"/>
        <v/>
      </c>
      <c r="CB203" s="259" t="str">
        <f t="shared" si="811"/>
        <v/>
      </c>
      <c r="CC203" s="259" t="str">
        <f t="shared" si="811"/>
        <v/>
      </c>
      <c r="CD203" s="259" t="str">
        <f t="shared" si="811"/>
        <v/>
      </c>
      <c r="CE203" s="259" t="str">
        <f t="shared" si="811"/>
        <v/>
      </c>
      <c r="CF203" s="260" t="str">
        <f t="shared" si="657"/>
        <v/>
      </c>
      <c r="CG203" s="261" t="str">
        <f t="shared" si="812"/>
        <v/>
      </c>
      <c r="CH203" s="261" t="str">
        <f t="shared" si="812"/>
        <v/>
      </c>
      <c r="CI203" s="261" t="str">
        <f t="shared" si="812"/>
        <v/>
      </c>
      <c r="CJ203" s="261" t="str">
        <f t="shared" si="812"/>
        <v/>
      </c>
      <c r="CK203" s="261" t="str">
        <f t="shared" si="812"/>
        <v/>
      </c>
      <c r="CL203" s="261" t="str">
        <f t="shared" si="812"/>
        <v/>
      </c>
      <c r="CM203" s="261" t="str">
        <f t="shared" si="812"/>
        <v/>
      </c>
      <c r="CN203" s="261" t="str">
        <f t="shared" si="812"/>
        <v/>
      </c>
      <c r="CO203" s="261" t="str">
        <f t="shared" si="812"/>
        <v/>
      </c>
      <c r="CP203" s="261" t="str">
        <f t="shared" si="812"/>
        <v/>
      </c>
      <c r="CQ203" s="261" t="str">
        <f t="shared" si="813"/>
        <v/>
      </c>
      <c r="CR203" s="261" t="str">
        <f t="shared" si="813"/>
        <v/>
      </c>
      <c r="CS203" s="261" t="str">
        <f t="shared" si="813"/>
        <v/>
      </c>
      <c r="CT203" s="261" t="str">
        <f t="shared" si="813"/>
        <v/>
      </c>
      <c r="CU203" s="261" t="str">
        <f t="shared" si="813"/>
        <v/>
      </c>
      <c r="CV203" s="261" t="str">
        <f t="shared" si="813"/>
        <v/>
      </c>
      <c r="CW203" s="261" t="str">
        <f t="shared" si="813"/>
        <v/>
      </c>
      <c r="CX203" s="261" t="str">
        <f t="shared" si="813"/>
        <v/>
      </c>
      <c r="CY203" s="262" t="str">
        <f t="shared" si="658"/>
        <v/>
      </c>
      <c r="CZ203" s="263" t="str">
        <f t="shared" si="814"/>
        <v/>
      </c>
      <c r="DA203" s="263" t="str">
        <f t="shared" si="814"/>
        <v/>
      </c>
      <c r="DB203" s="263" t="str">
        <f t="shared" si="814"/>
        <v/>
      </c>
      <c r="DC203" s="263" t="str">
        <f t="shared" si="814"/>
        <v/>
      </c>
      <c r="DD203" s="263" t="str">
        <f t="shared" si="814"/>
        <v/>
      </c>
      <c r="DE203" s="263" t="str">
        <f t="shared" si="814"/>
        <v/>
      </c>
      <c r="DF203" s="263" t="str">
        <f t="shared" si="814"/>
        <v/>
      </c>
      <c r="DG203" s="263" t="str">
        <f t="shared" si="814"/>
        <v/>
      </c>
      <c r="DH203" s="263" t="str">
        <f t="shared" si="814"/>
        <v/>
      </c>
      <c r="DI203" s="263" t="str">
        <f t="shared" si="814"/>
        <v/>
      </c>
      <c r="DJ203" s="263" t="str">
        <f t="shared" si="815"/>
        <v/>
      </c>
      <c r="DK203" s="263" t="str">
        <f t="shared" si="815"/>
        <v/>
      </c>
      <c r="DL203" s="263" t="str">
        <f t="shared" si="815"/>
        <v/>
      </c>
      <c r="DM203" s="263" t="str">
        <f t="shared" si="815"/>
        <v/>
      </c>
      <c r="DN203" s="263" t="str">
        <f t="shared" si="815"/>
        <v/>
      </c>
      <c r="DO203" s="263" t="str">
        <f t="shared" si="815"/>
        <v/>
      </c>
      <c r="DP203" s="263" t="str">
        <f t="shared" si="815"/>
        <v/>
      </c>
      <c r="DQ203" s="263" t="str">
        <f t="shared" si="815"/>
        <v/>
      </c>
      <c r="DR203" s="264"/>
      <c r="DS203" s="257" t="str">
        <f t="shared" si="805"/>
        <v/>
      </c>
      <c r="DT203" s="257" t="str">
        <f t="shared" si="805"/>
        <v/>
      </c>
      <c r="DU203" s="257" t="str">
        <f t="shared" si="805"/>
        <v/>
      </c>
      <c r="DV203" s="257" t="str">
        <f t="shared" si="805"/>
        <v/>
      </c>
      <c r="DW203" s="257" t="str">
        <f t="shared" si="805"/>
        <v/>
      </c>
      <c r="DX203" s="257" t="str">
        <f t="shared" si="805"/>
        <v/>
      </c>
      <c r="DY203" s="257" t="str">
        <f t="shared" si="805"/>
        <v/>
      </c>
      <c r="DZ203" s="257" t="str">
        <f t="shared" si="805"/>
        <v/>
      </c>
      <c r="EA203" s="257" t="str">
        <f t="shared" si="752"/>
        <v/>
      </c>
      <c r="EB203" s="257" t="str">
        <f t="shared" si="752"/>
        <v/>
      </c>
      <c r="EC203" s="257" t="str">
        <f t="shared" si="752"/>
        <v/>
      </c>
      <c r="ED203" s="257" t="str">
        <f t="shared" si="752"/>
        <v/>
      </c>
      <c r="EE203" s="257" t="str">
        <f t="shared" si="752"/>
        <v/>
      </c>
      <c r="EF203" s="257" t="str">
        <f t="shared" si="752"/>
        <v/>
      </c>
      <c r="EG203" s="257" t="str">
        <f t="shared" si="752"/>
        <v/>
      </c>
      <c r="EH203" s="257" t="str">
        <f t="shared" si="752"/>
        <v/>
      </c>
      <c r="EI203" s="257" t="str">
        <f t="shared" si="752"/>
        <v/>
      </c>
      <c r="EJ203" s="257" t="str">
        <f t="shared" si="752"/>
        <v/>
      </c>
      <c r="EK203" s="259" t="str">
        <f t="shared" si="799"/>
        <v/>
      </c>
      <c r="EL203" s="259" t="str">
        <f t="shared" si="799"/>
        <v/>
      </c>
      <c r="EM203" s="259" t="str">
        <f t="shared" si="800"/>
        <v/>
      </c>
      <c r="EN203" s="259" t="str">
        <f t="shared" si="800"/>
        <v/>
      </c>
      <c r="EO203" s="259" t="str">
        <f t="shared" si="800"/>
        <v/>
      </c>
      <c r="EP203" s="259" t="str">
        <f t="shared" si="800"/>
        <v/>
      </c>
      <c r="EQ203" s="259" t="str">
        <f t="shared" si="800"/>
        <v/>
      </c>
      <c r="ER203" s="259" t="str">
        <f t="shared" si="800"/>
        <v/>
      </c>
      <c r="ES203" s="259" t="str">
        <f t="shared" si="753"/>
        <v/>
      </c>
      <c r="ET203" s="259" t="str">
        <f t="shared" si="744"/>
        <v/>
      </c>
      <c r="EU203" s="259" t="str">
        <f t="shared" si="744"/>
        <v/>
      </c>
      <c r="EV203" s="259" t="str">
        <f t="shared" si="744"/>
        <v/>
      </c>
      <c r="EW203" s="259" t="str">
        <f t="shared" si="744"/>
        <v/>
      </c>
      <c r="EX203" s="259" t="str">
        <f t="shared" si="744"/>
        <v/>
      </c>
      <c r="EY203" s="259" t="str">
        <f t="shared" si="744"/>
        <v/>
      </c>
      <c r="EZ203" s="259" t="str">
        <f t="shared" si="744"/>
        <v/>
      </c>
      <c r="FA203" s="259" t="str">
        <f t="shared" si="744"/>
        <v/>
      </c>
      <c r="FB203" s="259" t="str">
        <f t="shared" si="744"/>
        <v/>
      </c>
      <c r="FC203" s="261" t="str">
        <f t="shared" si="798"/>
        <v/>
      </c>
      <c r="FD203" s="261" t="str">
        <f t="shared" si="798"/>
        <v/>
      </c>
      <c r="FE203" s="261" t="str">
        <f t="shared" si="798"/>
        <v/>
      </c>
      <c r="FF203" s="261" t="str">
        <f t="shared" si="798"/>
        <v/>
      </c>
      <c r="FG203" s="261" t="str">
        <f t="shared" si="798"/>
        <v/>
      </c>
      <c r="FH203" s="261" t="str">
        <f t="shared" si="798"/>
        <v/>
      </c>
      <c r="FI203" s="261" t="str">
        <f t="shared" si="798"/>
        <v/>
      </c>
      <c r="FJ203" s="261" t="str">
        <f t="shared" si="798"/>
        <v/>
      </c>
      <c r="FK203" s="261" t="str">
        <f t="shared" si="798"/>
        <v/>
      </c>
      <c r="FL203" s="261" t="str">
        <f t="shared" si="802"/>
        <v/>
      </c>
      <c r="FM203" s="261" t="str">
        <f t="shared" si="802"/>
        <v/>
      </c>
      <c r="FN203" s="261" t="str">
        <f t="shared" si="802"/>
        <v/>
      </c>
      <c r="FO203" s="261" t="str">
        <f t="shared" si="802"/>
        <v/>
      </c>
      <c r="FP203" s="261" t="str">
        <f t="shared" si="802"/>
        <v/>
      </c>
      <c r="FQ203" s="261" t="str">
        <f t="shared" si="802"/>
        <v/>
      </c>
      <c r="FR203" s="261" t="str">
        <f t="shared" si="802"/>
        <v/>
      </c>
      <c r="FS203" s="261" t="str">
        <f t="shared" si="802"/>
        <v/>
      </c>
      <c r="FT203" s="261" t="str">
        <f t="shared" si="802"/>
        <v/>
      </c>
      <c r="FU203" s="263" t="str">
        <f t="shared" si="802"/>
        <v/>
      </c>
      <c r="FV203" s="263" t="str">
        <f t="shared" si="802"/>
        <v/>
      </c>
      <c r="FW203" s="263" t="str">
        <f t="shared" si="802"/>
        <v/>
      </c>
      <c r="FX203" s="263" t="str">
        <f t="shared" si="802"/>
        <v/>
      </c>
      <c r="FY203" s="263" t="str">
        <f t="shared" si="802"/>
        <v/>
      </c>
      <c r="FZ203" s="263" t="str">
        <f t="shared" si="806"/>
        <v/>
      </c>
      <c r="GA203" s="263" t="str">
        <f t="shared" si="806"/>
        <v/>
      </c>
      <c r="GB203" s="263" t="str">
        <f t="shared" si="806"/>
        <v/>
      </c>
      <c r="GC203" s="263" t="str">
        <f t="shared" si="807"/>
        <v/>
      </c>
      <c r="GD203" s="263" t="str">
        <f t="shared" si="745"/>
        <v/>
      </c>
      <c r="GE203" s="263" t="str">
        <f t="shared" si="745"/>
        <v/>
      </c>
      <c r="GF203" s="263" t="str">
        <f t="shared" si="745"/>
        <v/>
      </c>
      <c r="GG203" s="263" t="str">
        <f t="shared" si="745"/>
        <v/>
      </c>
      <c r="GH203" s="263" t="str">
        <f t="shared" si="745"/>
        <v/>
      </c>
      <c r="GI203" s="263" t="str">
        <f t="shared" si="745"/>
        <v/>
      </c>
      <c r="GJ203" s="263" t="str">
        <f t="shared" si="745"/>
        <v/>
      </c>
      <c r="GK203" s="263" t="str">
        <f t="shared" si="745"/>
        <v/>
      </c>
      <c r="GL203" s="263" t="str">
        <f t="shared" si="745"/>
        <v/>
      </c>
      <c r="GM203" s="265" t="str">
        <f t="shared" si="745"/>
        <v/>
      </c>
      <c r="GN203" s="265" t="str">
        <f t="shared" si="745"/>
        <v/>
      </c>
      <c r="GO203" s="265" t="str">
        <f t="shared" si="745"/>
        <v/>
      </c>
      <c r="GP203" s="265" t="str">
        <f t="shared" si="745"/>
        <v/>
      </c>
      <c r="GQ203" s="265" t="str">
        <f t="shared" si="745"/>
        <v/>
      </c>
      <c r="GR203" s="265" t="str">
        <f t="shared" si="745"/>
        <v/>
      </c>
      <c r="GS203" s="265" t="str">
        <f t="shared" si="801"/>
        <v/>
      </c>
      <c r="GT203" s="265" t="str">
        <f t="shared" si="801"/>
        <v/>
      </c>
      <c r="GU203" s="265" t="str">
        <f t="shared" si="801"/>
        <v/>
      </c>
      <c r="GV203" s="265" t="str">
        <f t="shared" si="746"/>
        <v/>
      </c>
      <c r="GW203" s="265" t="str">
        <f t="shared" si="746"/>
        <v/>
      </c>
      <c r="GX203" s="265" t="str">
        <f t="shared" si="746"/>
        <v/>
      </c>
      <c r="GY203" s="265" t="str">
        <f t="shared" si="746"/>
        <v/>
      </c>
      <c r="GZ203" s="265" t="str">
        <f t="shared" si="746"/>
        <v/>
      </c>
      <c r="HA203" s="265" t="str">
        <f t="shared" si="746"/>
        <v/>
      </c>
      <c r="HB203" s="265" t="str">
        <f t="shared" si="746"/>
        <v/>
      </c>
      <c r="HC203" s="265" t="str">
        <f t="shared" si="746"/>
        <v/>
      </c>
      <c r="HD203" s="265" t="str">
        <f t="shared" si="746"/>
        <v/>
      </c>
      <c r="HF203" s="265">
        <f t="shared" si="803"/>
        <v>192</v>
      </c>
      <c r="HG203" s="267" t="str">
        <f t="shared" si="816"/>
        <v/>
      </c>
      <c r="HH203" s="267" t="str">
        <f t="shared" si="816"/>
        <v/>
      </c>
      <c r="HI203" s="267" t="str">
        <f t="shared" si="816"/>
        <v/>
      </c>
      <c r="HJ203" s="267" t="str">
        <f t="shared" si="816"/>
        <v/>
      </c>
      <c r="HK203" s="267" t="str">
        <f t="shared" si="816"/>
        <v/>
      </c>
      <c r="HL203" s="267" t="str">
        <f t="shared" si="816"/>
        <v/>
      </c>
      <c r="HM203" s="267" t="str">
        <f t="shared" si="816"/>
        <v/>
      </c>
      <c r="HN203" s="267" t="str">
        <f t="shared" si="816"/>
        <v/>
      </c>
      <c r="HO203" s="267" t="str">
        <f t="shared" si="816"/>
        <v/>
      </c>
      <c r="HP203" s="267" t="str">
        <f t="shared" si="816"/>
        <v/>
      </c>
      <c r="HQ203" s="267" t="str">
        <f t="shared" si="817"/>
        <v/>
      </c>
      <c r="HR203" s="267" t="str">
        <f t="shared" si="817"/>
        <v/>
      </c>
      <c r="HS203" s="267" t="str">
        <f t="shared" si="817"/>
        <v/>
      </c>
      <c r="HT203" s="267" t="str">
        <f t="shared" si="817"/>
        <v/>
      </c>
      <c r="HU203" s="267" t="str">
        <f t="shared" si="817"/>
        <v/>
      </c>
      <c r="HV203" s="267" t="str">
        <f t="shared" si="817"/>
        <v/>
      </c>
      <c r="HW203" s="267" t="str">
        <f t="shared" si="817"/>
        <v/>
      </c>
      <c r="HX203" s="267" t="str">
        <f t="shared" si="817"/>
        <v/>
      </c>
      <c r="HY203" s="267" t="str">
        <f t="shared" si="817"/>
        <v/>
      </c>
      <c r="HZ203" s="267" t="str">
        <f t="shared" si="817"/>
        <v/>
      </c>
      <c r="IA203" s="264"/>
      <c r="IB203" s="267" t="str">
        <f t="shared" si="754"/>
        <v/>
      </c>
      <c r="IC203" s="267" t="str">
        <f t="shared" si="755"/>
        <v/>
      </c>
      <c r="ID203" s="267" t="str">
        <f t="shared" si="756"/>
        <v/>
      </c>
      <c r="IE203" s="267" t="str">
        <f t="shared" si="757"/>
        <v/>
      </c>
      <c r="IF203" s="267" t="str">
        <f t="shared" si="758"/>
        <v/>
      </c>
      <c r="IG203" s="267" t="str">
        <f t="shared" si="759"/>
        <v/>
      </c>
      <c r="IH203" s="267" t="str">
        <f t="shared" si="760"/>
        <v/>
      </c>
      <c r="II203" s="267" t="str">
        <f t="shared" si="761"/>
        <v/>
      </c>
      <c r="IJ203" s="267" t="str">
        <f t="shared" si="762"/>
        <v/>
      </c>
      <c r="IK203" s="267" t="str">
        <f t="shared" si="763"/>
        <v/>
      </c>
      <c r="IL203" s="267" t="str">
        <f t="shared" si="764"/>
        <v/>
      </c>
      <c r="IM203" s="267" t="str">
        <f t="shared" si="765"/>
        <v/>
      </c>
      <c r="IN203" s="267" t="str">
        <f t="shared" si="766"/>
        <v/>
      </c>
      <c r="IO203" s="267" t="str">
        <f t="shared" si="767"/>
        <v/>
      </c>
      <c r="IP203" s="267" t="str">
        <f t="shared" si="768"/>
        <v/>
      </c>
      <c r="IQ203" s="267" t="str">
        <f t="shared" si="769"/>
        <v/>
      </c>
      <c r="IR203" s="267" t="str">
        <f t="shared" si="770"/>
        <v/>
      </c>
      <c r="IS203" s="267" t="str">
        <f t="shared" si="771"/>
        <v/>
      </c>
      <c r="IT203" s="267" t="str">
        <f t="shared" si="772"/>
        <v/>
      </c>
      <c r="IU203" s="267" t="str">
        <f t="shared" si="773"/>
        <v/>
      </c>
      <c r="IV203" s="264"/>
      <c r="IW203" s="268">
        <v>110</v>
      </c>
      <c r="IX203" s="265" t="str">
        <f t="shared" si="751"/>
        <v/>
      </c>
      <c r="IY203" s="265" t="str">
        <f t="shared" si="749"/>
        <v/>
      </c>
      <c r="IZ203" s="265" t="str">
        <f t="shared" si="749"/>
        <v/>
      </c>
      <c r="JA203" s="265" t="str">
        <f t="shared" si="749"/>
        <v/>
      </c>
      <c r="JB203" s="265" t="str">
        <f t="shared" si="749"/>
        <v/>
      </c>
      <c r="JC203" s="265" t="str">
        <f t="shared" si="749"/>
        <v/>
      </c>
      <c r="JD203" s="265" t="str">
        <f t="shared" si="749"/>
        <v/>
      </c>
      <c r="JE203" s="265" t="str">
        <f t="shared" si="750"/>
        <v/>
      </c>
      <c r="JF203" s="265" t="str">
        <f t="shared" si="750"/>
        <v/>
      </c>
      <c r="JG203" s="265" t="str">
        <f t="shared" si="750"/>
        <v/>
      </c>
      <c r="JH203" s="265" t="str">
        <f t="shared" si="750"/>
        <v/>
      </c>
      <c r="JI203" s="265" t="str">
        <f t="shared" si="750"/>
        <v/>
      </c>
      <c r="JJ203" s="265" t="str">
        <f t="shared" si="750"/>
        <v/>
      </c>
      <c r="JK203" s="265" t="str">
        <f t="shared" si="750"/>
        <v/>
      </c>
      <c r="JL203" s="265" t="str">
        <f t="shared" ref="JE203:JQ223" si="818">IF(LEN(JL$5)&lt;$IW203,"", VALUE(MID(JL$5,$IW203,1)))</f>
        <v/>
      </c>
      <c r="JM203" s="265" t="str">
        <f t="shared" si="818"/>
        <v/>
      </c>
      <c r="JN203" s="265" t="str">
        <f t="shared" si="818"/>
        <v/>
      </c>
      <c r="JO203" s="265" t="str">
        <f t="shared" si="818"/>
        <v/>
      </c>
      <c r="JP203" s="265" t="str">
        <f t="shared" si="818"/>
        <v/>
      </c>
      <c r="JQ203" s="265" t="str">
        <f t="shared" si="818"/>
        <v/>
      </c>
      <c r="JS203" s="265" t="str">
        <f>IF(IX203="","",SUM(IX$12:IX203)-IX203+1)</f>
        <v/>
      </c>
      <c r="JT203" s="265" t="str">
        <f>IF(IY203="","",SUM(IY$12:IY203)-IY203+1)</f>
        <v/>
      </c>
      <c r="JU203" s="265" t="str">
        <f>IF(IZ203="","",SUM(IZ$12:IZ203)-IZ203+1)</f>
        <v/>
      </c>
      <c r="JV203" s="265" t="str">
        <f>IF(JA203="","",SUM(JA$12:JA203)-JA203+1)</f>
        <v/>
      </c>
      <c r="JW203" s="265" t="str">
        <f>IF(JB203="","",SUM(JB$12:JB203)-JB203+1)</f>
        <v/>
      </c>
      <c r="JX203" s="265" t="str">
        <f>IF(JC203="","",SUM(JC$12:JC203)-JC203+1)</f>
        <v/>
      </c>
      <c r="JY203" s="265" t="str">
        <f>IF(JD203="","",SUM(JD$12:JD203)-JD203+1)</f>
        <v/>
      </c>
      <c r="JZ203" s="265" t="str">
        <f>IF(JE203="","",SUM(JE$12:JE203)-JE203+1)</f>
        <v/>
      </c>
      <c r="KA203" s="265" t="str">
        <f>IF(JF203="","",SUM(JF$12:JF203)-JF203+1)</f>
        <v/>
      </c>
      <c r="KB203" s="265" t="str">
        <f>IF(JG203="","",SUM(JG$12:JG203)-JG203+1)</f>
        <v/>
      </c>
      <c r="KC203" s="265" t="str">
        <f>IF(JH203="","",SUM(JH$12:JH203)-JH203+1)</f>
        <v/>
      </c>
      <c r="KD203" s="265" t="str">
        <f>IF(JI203="","",SUM(JI$12:JI203)-JI203+1)</f>
        <v/>
      </c>
      <c r="KE203" s="265" t="str">
        <f>IF(JJ203="","",SUM(JJ$12:JJ203)-JJ203+1)</f>
        <v/>
      </c>
      <c r="KF203" s="265" t="str">
        <f>IF(JK203="","",SUM(JK$12:JK203)-JK203+1)</f>
        <v/>
      </c>
      <c r="KG203" s="265" t="str">
        <f>IF(JL203="","",SUM(JL$12:JL203)-JL203+1)</f>
        <v/>
      </c>
      <c r="KH203" s="265" t="str">
        <f>IF(JM203="","",SUM(JM$12:JM203)-JM203+1)</f>
        <v/>
      </c>
      <c r="KI203" s="265" t="str">
        <f>IF(JN203="","",SUM(JN$12:JN203)-JN203+1)</f>
        <v/>
      </c>
      <c r="KJ203" s="265" t="str">
        <f>IF(JO203="","",SUM(JO$12:JO203)-JO203+1)</f>
        <v/>
      </c>
      <c r="KK203" s="265" t="str">
        <f>IF(JP203="","",SUM(JP$12:JP203)-JP203+1)</f>
        <v/>
      </c>
      <c r="KL203" s="265" t="str">
        <f>IF(JQ203="","",SUM(JQ$12:JQ203)-JQ203+1)</f>
        <v/>
      </c>
      <c r="KN203" s="265"/>
      <c r="KO203" s="265"/>
      <c r="KP203" s="265"/>
      <c r="KQ203" s="265"/>
      <c r="KR203" s="265"/>
      <c r="KS203" s="265"/>
      <c r="KT203" s="265"/>
      <c r="KU203" s="265" t="str">
        <f t="shared" si="774"/>
        <v/>
      </c>
      <c r="KV203" s="265" t="str">
        <f t="shared" si="775"/>
        <v/>
      </c>
      <c r="KW203" s="265" t="str">
        <f t="shared" si="776"/>
        <v/>
      </c>
      <c r="KX203" s="265" t="str">
        <f t="shared" si="777"/>
        <v/>
      </c>
      <c r="KY203" s="265" t="str">
        <f t="shared" si="778"/>
        <v/>
      </c>
      <c r="KZ203" s="265" t="str">
        <f t="shared" si="779"/>
        <v/>
      </c>
      <c r="LA203" s="265" t="str">
        <f t="shared" si="780"/>
        <v/>
      </c>
      <c r="LB203" s="265" t="str">
        <f t="shared" si="781"/>
        <v/>
      </c>
      <c r="LC203" s="265" t="str">
        <f t="shared" si="782"/>
        <v/>
      </c>
      <c r="LD203" s="265" t="str">
        <f t="shared" si="783"/>
        <v/>
      </c>
      <c r="LE203" s="265" t="str">
        <f t="shared" si="784"/>
        <v/>
      </c>
      <c r="LF203" s="265" t="str">
        <f t="shared" si="785"/>
        <v/>
      </c>
      <c r="LG203" s="265" t="str">
        <f t="shared" si="786"/>
        <v/>
      </c>
    </row>
    <row r="204" spans="1:319" s="266" customFormat="1" x14ac:dyDescent="0.25">
      <c r="A204" s="248">
        <f t="shared" si="662"/>
        <v>193</v>
      </c>
      <c r="B204" s="176"/>
      <c r="C204" s="45"/>
      <c r="D204" s="45"/>
      <c r="E204" s="169"/>
      <c r="F204" s="46"/>
      <c r="G204" s="172"/>
      <c r="H204" s="54"/>
      <c r="I204" s="54"/>
      <c r="J204" s="54"/>
      <c r="K204" s="54"/>
      <c r="L204" s="248"/>
      <c r="M204" s="248"/>
      <c r="N204" s="44"/>
      <c r="O204" s="44"/>
      <c r="P204" s="43"/>
      <c r="Q204" s="43"/>
      <c r="R204" s="43"/>
      <c r="S204" s="43" t="str">
        <f t="shared" si="804"/>
        <v/>
      </c>
      <c r="T204" s="54"/>
      <c r="U204" s="54"/>
      <c r="V204" s="54"/>
      <c r="W204" s="343" t="str">
        <f t="shared" si="729"/>
        <v/>
      </c>
      <c r="X204" s="344" t="str">
        <f t="shared" si="730"/>
        <v/>
      </c>
      <c r="Y204" s="45"/>
      <c r="Z204" s="45"/>
      <c r="AA204" s="54"/>
      <c r="AB204" s="54"/>
      <c r="AC204" s="54"/>
      <c r="AD204" s="44"/>
      <c r="AE204" s="44"/>
      <c r="AF204" s="44"/>
      <c r="AG204" s="45"/>
      <c r="AH204" s="45"/>
      <c r="AI204" s="45"/>
      <c r="AJ204" s="46"/>
      <c r="AK204" s="46"/>
      <c r="AL204" s="46"/>
      <c r="AN204" s="307" t="str">
        <f t="shared" ref="AN204:AN231" si="819">IF(B204="","",IF(H204="","Pré: ---",CONCATENATE("Pré: ",H204," ",I204," ",J204," ",K204)))</f>
        <v/>
      </c>
      <c r="AO204" s="256" t="str">
        <f t="shared" ref="AO204:AO231" si="820">IF(B204="","",IF(L204="","Co: ---",CONCATENATE("Co: ",L204," ",M204)))</f>
        <v/>
      </c>
      <c r="AP204" s="45" t="str">
        <f t="shared" si="660"/>
        <v/>
      </c>
      <c r="AQ204" s="308" t="str">
        <f t="shared" si="663"/>
        <v/>
      </c>
      <c r="AR204" s="43" t="str">
        <f t="shared" ref="AR204:AR231" si="821">IF(Q204="s",S204,"")</f>
        <v/>
      </c>
      <c r="AS204" s="255"/>
      <c r="AT204" s="256" t="str">
        <f t="shared" ref="AT204:AT231" si="822">IF(AA204="","",AA204)</f>
        <v/>
      </c>
      <c r="AU204" s="257" t="str">
        <f t="shared" si="808"/>
        <v/>
      </c>
      <c r="AV204" s="257" t="str">
        <f t="shared" si="808"/>
        <v/>
      </c>
      <c r="AW204" s="257" t="str">
        <f t="shared" si="808"/>
        <v/>
      </c>
      <c r="AX204" s="257" t="str">
        <f t="shared" si="808"/>
        <v/>
      </c>
      <c r="AY204" s="257" t="str">
        <f t="shared" si="808"/>
        <v/>
      </c>
      <c r="AZ204" s="257" t="str">
        <f t="shared" si="808"/>
        <v/>
      </c>
      <c r="BA204" s="257" t="str">
        <f t="shared" si="808"/>
        <v/>
      </c>
      <c r="BB204" s="257" t="str">
        <f t="shared" si="808"/>
        <v/>
      </c>
      <c r="BC204" s="257" t="str">
        <f t="shared" si="808"/>
        <v/>
      </c>
      <c r="BD204" s="257" t="str">
        <f t="shared" si="808"/>
        <v/>
      </c>
      <c r="BE204" s="257" t="str">
        <f t="shared" si="809"/>
        <v/>
      </c>
      <c r="BF204" s="257" t="str">
        <f t="shared" si="809"/>
        <v/>
      </c>
      <c r="BG204" s="257" t="str">
        <f t="shared" si="809"/>
        <v/>
      </c>
      <c r="BH204" s="257" t="str">
        <f t="shared" si="809"/>
        <v/>
      </c>
      <c r="BI204" s="257" t="str">
        <f t="shared" si="809"/>
        <v/>
      </c>
      <c r="BJ204" s="257" t="str">
        <f t="shared" si="809"/>
        <v/>
      </c>
      <c r="BK204" s="257" t="str">
        <f t="shared" si="809"/>
        <v/>
      </c>
      <c r="BL204" s="257" t="str">
        <f t="shared" si="809"/>
        <v/>
      </c>
      <c r="BM204" s="258" t="str">
        <f t="shared" ref="BM204:BM231" si="823">IF(AD204="","",AD204)</f>
        <v/>
      </c>
      <c r="BN204" s="259" t="str">
        <f t="shared" si="810"/>
        <v/>
      </c>
      <c r="BO204" s="259" t="str">
        <f t="shared" si="810"/>
        <v/>
      </c>
      <c r="BP204" s="259" t="str">
        <f t="shared" si="810"/>
        <v/>
      </c>
      <c r="BQ204" s="259" t="str">
        <f t="shared" si="810"/>
        <v/>
      </c>
      <c r="BR204" s="259" t="str">
        <f t="shared" si="810"/>
        <v/>
      </c>
      <c r="BS204" s="259" t="str">
        <f t="shared" si="810"/>
        <v/>
      </c>
      <c r="BT204" s="259" t="str">
        <f t="shared" si="810"/>
        <v/>
      </c>
      <c r="BU204" s="259" t="str">
        <f t="shared" si="810"/>
        <v/>
      </c>
      <c r="BV204" s="259" t="str">
        <f t="shared" si="810"/>
        <v/>
      </c>
      <c r="BW204" s="259" t="str">
        <f t="shared" si="810"/>
        <v/>
      </c>
      <c r="BX204" s="259" t="str">
        <f t="shared" si="811"/>
        <v/>
      </c>
      <c r="BY204" s="259" t="str">
        <f t="shared" si="811"/>
        <v/>
      </c>
      <c r="BZ204" s="259" t="str">
        <f t="shared" si="811"/>
        <v/>
      </c>
      <c r="CA204" s="259" t="str">
        <f t="shared" si="811"/>
        <v/>
      </c>
      <c r="CB204" s="259" t="str">
        <f t="shared" si="811"/>
        <v/>
      </c>
      <c r="CC204" s="259" t="str">
        <f t="shared" si="811"/>
        <v/>
      </c>
      <c r="CD204" s="259" t="str">
        <f t="shared" si="811"/>
        <v/>
      </c>
      <c r="CE204" s="259" t="str">
        <f t="shared" si="811"/>
        <v/>
      </c>
      <c r="CF204" s="260" t="str">
        <f t="shared" ref="CF204:CF231" si="824">IF(AG204="","",AG204)</f>
        <v/>
      </c>
      <c r="CG204" s="261" t="str">
        <f t="shared" si="812"/>
        <v/>
      </c>
      <c r="CH204" s="261" t="str">
        <f t="shared" si="812"/>
        <v/>
      </c>
      <c r="CI204" s="261" t="str">
        <f t="shared" si="812"/>
        <v/>
      </c>
      <c r="CJ204" s="261" t="str">
        <f t="shared" si="812"/>
        <v/>
      </c>
      <c r="CK204" s="261" t="str">
        <f t="shared" si="812"/>
        <v/>
      </c>
      <c r="CL204" s="261" t="str">
        <f t="shared" si="812"/>
        <v/>
      </c>
      <c r="CM204" s="261" t="str">
        <f t="shared" si="812"/>
        <v/>
      </c>
      <c r="CN204" s="261" t="str">
        <f t="shared" si="812"/>
        <v/>
      </c>
      <c r="CO204" s="261" t="str">
        <f t="shared" si="812"/>
        <v/>
      </c>
      <c r="CP204" s="261" t="str">
        <f t="shared" si="812"/>
        <v/>
      </c>
      <c r="CQ204" s="261" t="str">
        <f t="shared" si="813"/>
        <v/>
      </c>
      <c r="CR204" s="261" t="str">
        <f t="shared" si="813"/>
        <v/>
      </c>
      <c r="CS204" s="261" t="str">
        <f t="shared" si="813"/>
        <v/>
      </c>
      <c r="CT204" s="261" t="str">
        <f t="shared" si="813"/>
        <v/>
      </c>
      <c r="CU204" s="261" t="str">
        <f t="shared" si="813"/>
        <v/>
      </c>
      <c r="CV204" s="261" t="str">
        <f t="shared" si="813"/>
        <v/>
      </c>
      <c r="CW204" s="261" t="str">
        <f t="shared" si="813"/>
        <v/>
      </c>
      <c r="CX204" s="261" t="str">
        <f t="shared" si="813"/>
        <v/>
      </c>
      <c r="CY204" s="262" t="str">
        <f t="shared" ref="CY204:CY231" si="825">IF(AJ204="","",AJ204)</f>
        <v/>
      </c>
      <c r="CZ204" s="263" t="str">
        <f t="shared" si="814"/>
        <v/>
      </c>
      <c r="DA204" s="263" t="str">
        <f t="shared" si="814"/>
        <v/>
      </c>
      <c r="DB204" s="263" t="str">
        <f t="shared" si="814"/>
        <v/>
      </c>
      <c r="DC204" s="263" t="str">
        <f t="shared" si="814"/>
        <v/>
      </c>
      <c r="DD204" s="263" t="str">
        <f t="shared" si="814"/>
        <v/>
      </c>
      <c r="DE204" s="263" t="str">
        <f t="shared" si="814"/>
        <v/>
      </c>
      <c r="DF204" s="263" t="str">
        <f t="shared" si="814"/>
        <v/>
      </c>
      <c r="DG204" s="263" t="str">
        <f t="shared" si="814"/>
        <v/>
      </c>
      <c r="DH204" s="263" t="str">
        <f t="shared" si="814"/>
        <v/>
      </c>
      <c r="DI204" s="263" t="str">
        <f t="shared" si="814"/>
        <v/>
      </c>
      <c r="DJ204" s="263" t="str">
        <f t="shared" si="815"/>
        <v/>
      </c>
      <c r="DK204" s="263" t="str">
        <f t="shared" si="815"/>
        <v/>
      </c>
      <c r="DL204" s="263" t="str">
        <f t="shared" si="815"/>
        <v/>
      </c>
      <c r="DM204" s="263" t="str">
        <f t="shared" si="815"/>
        <v/>
      </c>
      <c r="DN204" s="263" t="str">
        <f t="shared" si="815"/>
        <v/>
      </c>
      <c r="DO204" s="263" t="str">
        <f t="shared" si="815"/>
        <v/>
      </c>
      <c r="DP204" s="263" t="str">
        <f t="shared" si="815"/>
        <v/>
      </c>
      <c r="DQ204" s="263" t="str">
        <f t="shared" si="815"/>
        <v/>
      </c>
      <c r="DR204" s="264"/>
      <c r="DS204" s="257" t="str">
        <f t="shared" si="805"/>
        <v/>
      </c>
      <c r="DT204" s="257" t="str">
        <f t="shared" si="805"/>
        <v/>
      </c>
      <c r="DU204" s="257" t="str">
        <f t="shared" si="805"/>
        <v/>
      </c>
      <c r="DV204" s="257" t="str">
        <f t="shared" si="805"/>
        <v/>
      </c>
      <c r="DW204" s="257" t="str">
        <f t="shared" si="805"/>
        <v/>
      </c>
      <c r="DX204" s="257" t="str">
        <f t="shared" si="805"/>
        <v/>
      </c>
      <c r="DY204" s="257" t="str">
        <f t="shared" si="805"/>
        <v/>
      </c>
      <c r="DZ204" s="257" t="str">
        <f t="shared" si="805"/>
        <v/>
      </c>
      <c r="EA204" s="257" t="str">
        <f t="shared" si="752"/>
        <v/>
      </c>
      <c r="EB204" s="257" t="str">
        <f t="shared" si="752"/>
        <v/>
      </c>
      <c r="EC204" s="257" t="str">
        <f t="shared" si="752"/>
        <v/>
      </c>
      <c r="ED204" s="257" t="str">
        <f t="shared" si="752"/>
        <v/>
      </c>
      <c r="EE204" s="257" t="str">
        <f t="shared" si="752"/>
        <v/>
      </c>
      <c r="EF204" s="257" t="str">
        <f t="shared" si="752"/>
        <v/>
      </c>
      <c r="EG204" s="257" t="str">
        <f t="shared" si="752"/>
        <v/>
      </c>
      <c r="EH204" s="257" t="str">
        <f t="shared" si="752"/>
        <v/>
      </c>
      <c r="EI204" s="257" t="str">
        <f t="shared" si="752"/>
        <v/>
      </c>
      <c r="EJ204" s="257" t="str">
        <f t="shared" si="752"/>
        <v/>
      </c>
      <c r="EK204" s="259" t="str">
        <f t="shared" si="799"/>
        <v/>
      </c>
      <c r="EL204" s="259" t="str">
        <f t="shared" si="799"/>
        <v/>
      </c>
      <c r="EM204" s="259" t="str">
        <f t="shared" si="800"/>
        <v/>
      </c>
      <c r="EN204" s="259" t="str">
        <f t="shared" si="800"/>
        <v/>
      </c>
      <c r="EO204" s="259" t="str">
        <f t="shared" si="800"/>
        <v/>
      </c>
      <c r="EP204" s="259" t="str">
        <f t="shared" si="800"/>
        <v/>
      </c>
      <c r="EQ204" s="259" t="str">
        <f t="shared" si="800"/>
        <v/>
      </c>
      <c r="ER204" s="259" t="str">
        <f t="shared" si="800"/>
        <v/>
      </c>
      <c r="ES204" s="259" t="str">
        <f t="shared" si="753"/>
        <v/>
      </c>
      <c r="ET204" s="259" t="str">
        <f t="shared" si="744"/>
        <v/>
      </c>
      <c r="EU204" s="259" t="str">
        <f t="shared" si="744"/>
        <v/>
      </c>
      <c r="EV204" s="259" t="str">
        <f t="shared" si="744"/>
        <v/>
      </c>
      <c r="EW204" s="259" t="str">
        <f t="shared" si="744"/>
        <v/>
      </c>
      <c r="EX204" s="259" t="str">
        <f t="shared" si="744"/>
        <v/>
      </c>
      <c r="EY204" s="259" t="str">
        <f t="shared" si="744"/>
        <v/>
      </c>
      <c r="EZ204" s="259" t="str">
        <f t="shared" si="744"/>
        <v/>
      </c>
      <c r="FA204" s="259" t="str">
        <f t="shared" si="744"/>
        <v/>
      </c>
      <c r="FB204" s="259" t="str">
        <f t="shared" si="744"/>
        <v/>
      </c>
      <c r="FC204" s="261" t="str">
        <f t="shared" si="798"/>
        <v/>
      </c>
      <c r="FD204" s="261" t="str">
        <f t="shared" si="798"/>
        <v/>
      </c>
      <c r="FE204" s="261" t="str">
        <f t="shared" si="798"/>
        <v/>
      </c>
      <c r="FF204" s="261" t="str">
        <f t="shared" si="798"/>
        <v/>
      </c>
      <c r="FG204" s="261" t="str">
        <f t="shared" si="798"/>
        <v/>
      </c>
      <c r="FH204" s="261" t="str">
        <f t="shared" si="798"/>
        <v/>
      </c>
      <c r="FI204" s="261" t="str">
        <f t="shared" si="798"/>
        <v/>
      </c>
      <c r="FJ204" s="261" t="str">
        <f t="shared" si="798"/>
        <v/>
      </c>
      <c r="FK204" s="261" t="str">
        <f t="shared" si="798"/>
        <v/>
      </c>
      <c r="FL204" s="261" t="str">
        <f t="shared" si="802"/>
        <v/>
      </c>
      <c r="FM204" s="261" t="str">
        <f t="shared" si="802"/>
        <v/>
      </c>
      <c r="FN204" s="261" t="str">
        <f t="shared" si="802"/>
        <v/>
      </c>
      <c r="FO204" s="261" t="str">
        <f t="shared" si="802"/>
        <v/>
      </c>
      <c r="FP204" s="261" t="str">
        <f t="shared" si="802"/>
        <v/>
      </c>
      <c r="FQ204" s="261" t="str">
        <f t="shared" si="802"/>
        <v/>
      </c>
      <c r="FR204" s="261" t="str">
        <f t="shared" si="802"/>
        <v/>
      </c>
      <c r="FS204" s="261" t="str">
        <f t="shared" si="802"/>
        <v/>
      </c>
      <c r="FT204" s="261" t="str">
        <f t="shared" si="802"/>
        <v/>
      </c>
      <c r="FU204" s="263" t="str">
        <f t="shared" si="802"/>
        <v/>
      </c>
      <c r="FV204" s="263" t="str">
        <f t="shared" si="802"/>
        <v/>
      </c>
      <c r="FW204" s="263" t="str">
        <f t="shared" si="802"/>
        <v/>
      </c>
      <c r="FX204" s="263" t="str">
        <f t="shared" si="802"/>
        <v/>
      </c>
      <c r="FY204" s="263" t="str">
        <f t="shared" si="802"/>
        <v/>
      </c>
      <c r="FZ204" s="263" t="str">
        <f t="shared" si="806"/>
        <v/>
      </c>
      <c r="GA204" s="263" t="str">
        <f t="shared" si="806"/>
        <v/>
      </c>
      <c r="GB204" s="263" t="str">
        <f t="shared" si="806"/>
        <v/>
      </c>
      <c r="GC204" s="263" t="str">
        <f t="shared" si="807"/>
        <v/>
      </c>
      <c r="GD204" s="263" t="str">
        <f t="shared" si="745"/>
        <v/>
      </c>
      <c r="GE204" s="263" t="str">
        <f t="shared" si="745"/>
        <v/>
      </c>
      <c r="GF204" s="263" t="str">
        <f t="shared" si="745"/>
        <v/>
      </c>
      <c r="GG204" s="263" t="str">
        <f t="shared" si="745"/>
        <v/>
      </c>
      <c r="GH204" s="263" t="str">
        <f t="shared" si="745"/>
        <v/>
      </c>
      <c r="GI204" s="263" t="str">
        <f t="shared" si="745"/>
        <v/>
      </c>
      <c r="GJ204" s="263" t="str">
        <f t="shared" si="745"/>
        <v/>
      </c>
      <c r="GK204" s="263" t="str">
        <f t="shared" si="745"/>
        <v/>
      </c>
      <c r="GL204" s="263" t="str">
        <f t="shared" si="745"/>
        <v/>
      </c>
      <c r="GM204" s="265" t="str">
        <f t="shared" si="745"/>
        <v/>
      </c>
      <c r="GN204" s="265" t="str">
        <f t="shared" si="745"/>
        <v/>
      </c>
      <c r="GO204" s="265" t="str">
        <f t="shared" si="745"/>
        <v/>
      </c>
      <c r="GP204" s="265" t="str">
        <f t="shared" si="745"/>
        <v/>
      </c>
      <c r="GQ204" s="265" t="str">
        <f t="shared" si="745"/>
        <v/>
      </c>
      <c r="GR204" s="265" t="str">
        <f t="shared" si="745"/>
        <v/>
      </c>
      <c r="GS204" s="265" t="str">
        <f t="shared" si="801"/>
        <v/>
      </c>
      <c r="GT204" s="265" t="str">
        <f t="shared" si="801"/>
        <v/>
      </c>
      <c r="GU204" s="265" t="str">
        <f t="shared" si="801"/>
        <v/>
      </c>
      <c r="GV204" s="265" t="str">
        <f t="shared" si="746"/>
        <v/>
      </c>
      <c r="GW204" s="265" t="str">
        <f t="shared" si="746"/>
        <v/>
      </c>
      <c r="GX204" s="265" t="str">
        <f t="shared" si="746"/>
        <v/>
      </c>
      <c r="GY204" s="265" t="str">
        <f t="shared" si="746"/>
        <v/>
      </c>
      <c r="GZ204" s="265" t="str">
        <f t="shared" si="746"/>
        <v/>
      </c>
      <c r="HA204" s="265" t="str">
        <f t="shared" si="746"/>
        <v/>
      </c>
      <c r="HB204" s="265" t="str">
        <f t="shared" si="746"/>
        <v/>
      </c>
      <c r="HC204" s="265" t="str">
        <f t="shared" si="746"/>
        <v/>
      </c>
      <c r="HD204" s="265" t="str">
        <f t="shared" si="746"/>
        <v/>
      </c>
      <c r="HF204" s="265">
        <f t="shared" si="803"/>
        <v>193</v>
      </c>
      <c r="HG204" s="267" t="str">
        <f t="shared" si="816"/>
        <v/>
      </c>
      <c r="HH204" s="267" t="str">
        <f t="shared" si="816"/>
        <v/>
      </c>
      <c r="HI204" s="267" t="str">
        <f t="shared" si="816"/>
        <v/>
      </c>
      <c r="HJ204" s="267" t="str">
        <f t="shared" si="816"/>
        <v/>
      </c>
      <c r="HK204" s="267" t="str">
        <f t="shared" si="816"/>
        <v/>
      </c>
      <c r="HL204" s="267" t="str">
        <f t="shared" si="816"/>
        <v/>
      </c>
      <c r="HM204" s="267" t="str">
        <f t="shared" si="816"/>
        <v/>
      </c>
      <c r="HN204" s="267" t="str">
        <f t="shared" si="816"/>
        <v/>
      </c>
      <c r="HO204" s="267" t="str">
        <f t="shared" si="816"/>
        <v/>
      </c>
      <c r="HP204" s="267" t="str">
        <f t="shared" si="816"/>
        <v/>
      </c>
      <c r="HQ204" s="267" t="str">
        <f t="shared" si="817"/>
        <v/>
      </c>
      <c r="HR204" s="267" t="str">
        <f t="shared" si="817"/>
        <v/>
      </c>
      <c r="HS204" s="267" t="str">
        <f t="shared" si="817"/>
        <v/>
      </c>
      <c r="HT204" s="267" t="str">
        <f t="shared" si="817"/>
        <v/>
      </c>
      <c r="HU204" s="267" t="str">
        <f t="shared" si="817"/>
        <v/>
      </c>
      <c r="HV204" s="267" t="str">
        <f t="shared" si="817"/>
        <v/>
      </c>
      <c r="HW204" s="267" t="str">
        <f t="shared" si="817"/>
        <v/>
      </c>
      <c r="HX204" s="267" t="str">
        <f t="shared" si="817"/>
        <v/>
      </c>
      <c r="HY204" s="267" t="str">
        <f t="shared" si="817"/>
        <v/>
      </c>
      <c r="HZ204" s="267" t="str">
        <f t="shared" si="817"/>
        <v/>
      </c>
      <c r="IA204" s="264"/>
      <c r="IB204" s="267" t="str">
        <f t="shared" si="754"/>
        <v/>
      </c>
      <c r="IC204" s="267" t="str">
        <f t="shared" si="755"/>
        <v/>
      </c>
      <c r="ID204" s="267" t="str">
        <f t="shared" si="756"/>
        <v/>
      </c>
      <c r="IE204" s="267" t="str">
        <f t="shared" si="757"/>
        <v/>
      </c>
      <c r="IF204" s="267" t="str">
        <f t="shared" si="758"/>
        <v/>
      </c>
      <c r="IG204" s="267" t="str">
        <f t="shared" si="759"/>
        <v/>
      </c>
      <c r="IH204" s="267" t="str">
        <f t="shared" si="760"/>
        <v/>
      </c>
      <c r="II204" s="267" t="str">
        <f t="shared" si="761"/>
        <v/>
      </c>
      <c r="IJ204" s="267" t="str">
        <f t="shared" si="762"/>
        <v/>
      </c>
      <c r="IK204" s="267" t="str">
        <f t="shared" si="763"/>
        <v/>
      </c>
      <c r="IL204" s="267" t="str">
        <f t="shared" si="764"/>
        <v/>
      </c>
      <c r="IM204" s="267" t="str">
        <f t="shared" si="765"/>
        <v/>
      </c>
      <c r="IN204" s="267" t="str">
        <f t="shared" si="766"/>
        <v/>
      </c>
      <c r="IO204" s="267" t="str">
        <f t="shared" si="767"/>
        <v/>
      </c>
      <c r="IP204" s="267" t="str">
        <f t="shared" si="768"/>
        <v/>
      </c>
      <c r="IQ204" s="267" t="str">
        <f t="shared" si="769"/>
        <v/>
      </c>
      <c r="IR204" s="267" t="str">
        <f t="shared" si="770"/>
        <v/>
      </c>
      <c r="IS204" s="267" t="str">
        <f t="shared" si="771"/>
        <v/>
      </c>
      <c r="IT204" s="267" t="str">
        <f t="shared" si="772"/>
        <v/>
      </c>
      <c r="IU204" s="267" t="str">
        <f t="shared" si="773"/>
        <v/>
      </c>
      <c r="IV204" s="264"/>
      <c r="IW204" s="268">
        <v>110</v>
      </c>
      <c r="IX204" s="265" t="str">
        <f t="shared" si="751"/>
        <v/>
      </c>
      <c r="IY204" s="265" t="str">
        <f t="shared" si="749"/>
        <v/>
      </c>
      <c r="IZ204" s="265" t="str">
        <f t="shared" si="749"/>
        <v/>
      </c>
      <c r="JA204" s="265" t="str">
        <f t="shared" si="749"/>
        <v/>
      </c>
      <c r="JB204" s="265" t="str">
        <f t="shared" si="749"/>
        <v/>
      </c>
      <c r="JC204" s="265" t="str">
        <f t="shared" si="749"/>
        <v/>
      </c>
      <c r="JD204" s="265" t="str">
        <f t="shared" si="749"/>
        <v/>
      </c>
      <c r="JE204" s="265" t="str">
        <f t="shared" si="818"/>
        <v/>
      </c>
      <c r="JF204" s="265" t="str">
        <f t="shared" si="818"/>
        <v/>
      </c>
      <c r="JG204" s="265" t="str">
        <f t="shared" si="818"/>
        <v/>
      </c>
      <c r="JH204" s="265" t="str">
        <f t="shared" si="818"/>
        <v/>
      </c>
      <c r="JI204" s="265" t="str">
        <f t="shared" si="818"/>
        <v/>
      </c>
      <c r="JJ204" s="265" t="str">
        <f t="shared" si="818"/>
        <v/>
      </c>
      <c r="JK204" s="265" t="str">
        <f t="shared" si="818"/>
        <v/>
      </c>
      <c r="JL204" s="265" t="str">
        <f t="shared" si="818"/>
        <v/>
      </c>
      <c r="JM204" s="265" t="str">
        <f t="shared" si="818"/>
        <v/>
      </c>
      <c r="JN204" s="265" t="str">
        <f t="shared" si="818"/>
        <v/>
      </c>
      <c r="JO204" s="265" t="str">
        <f t="shared" si="818"/>
        <v/>
      </c>
      <c r="JP204" s="265" t="str">
        <f t="shared" si="818"/>
        <v/>
      </c>
      <c r="JQ204" s="265" t="str">
        <f t="shared" si="818"/>
        <v/>
      </c>
      <c r="JS204" s="265" t="str">
        <f>IF(IX204="","",SUM(IX$12:IX204)-IX204+1)</f>
        <v/>
      </c>
      <c r="JT204" s="265" t="str">
        <f>IF(IY204="","",SUM(IY$12:IY204)-IY204+1)</f>
        <v/>
      </c>
      <c r="JU204" s="265" t="str">
        <f>IF(IZ204="","",SUM(IZ$12:IZ204)-IZ204+1)</f>
        <v/>
      </c>
      <c r="JV204" s="265" t="str">
        <f>IF(JA204="","",SUM(JA$12:JA204)-JA204+1)</f>
        <v/>
      </c>
      <c r="JW204" s="265" t="str">
        <f>IF(JB204="","",SUM(JB$12:JB204)-JB204+1)</f>
        <v/>
      </c>
      <c r="JX204" s="265" t="str">
        <f>IF(JC204="","",SUM(JC$12:JC204)-JC204+1)</f>
        <v/>
      </c>
      <c r="JY204" s="265" t="str">
        <f>IF(JD204="","",SUM(JD$12:JD204)-JD204+1)</f>
        <v/>
      </c>
      <c r="JZ204" s="265" t="str">
        <f>IF(JE204="","",SUM(JE$12:JE204)-JE204+1)</f>
        <v/>
      </c>
      <c r="KA204" s="265" t="str">
        <f>IF(JF204="","",SUM(JF$12:JF204)-JF204+1)</f>
        <v/>
      </c>
      <c r="KB204" s="265" t="str">
        <f>IF(JG204="","",SUM(JG$12:JG204)-JG204+1)</f>
        <v/>
      </c>
      <c r="KC204" s="265" t="str">
        <f>IF(JH204="","",SUM(JH$12:JH204)-JH204+1)</f>
        <v/>
      </c>
      <c r="KD204" s="265" t="str">
        <f>IF(JI204="","",SUM(JI$12:JI204)-JI204+1)</f>
        <v/>
      </c>
      <c r="KE204" s="265" t="str">
        <f>IF(JJ204="","",SUM(JJ$12:JJ204)-JJ204+1)</f>
        <v/>
      </c>
      <c r="KF204" s="265" t="str">
        <f>IF(JK204="","",SUM(JK$12:JK204)-JK204+1)</f>
        <v/>
      </c>
      <c r="KG204" s="265" t="str">
        <f>IF(JL204="","",SUM(JL$12:JL204)-JL204+1)</f>
        <v/>
      </c>
      <c r="KH204" s="265" t="str">
        <f>IF(JM204="","",SUM(JM$12:JM204)-JM204+1)</f>
        <v/>
      </c>
      <c r="KI204" s="265" t="str">
        <f>IF(JN204="","",SUM(JN$12:JN204)-JN204+1)</f>
        <v/>
      </c>
      <c r="KJ204" s="265" t="str">
        <f>IF(JO204="","",SUM(JO$12:JO204)-JO204+1)</f>
        <v/>
      </c>
      <c r="KK204" s="265" t="str">
        <f>IF(JP204="","",SUM(JP$12:JP204)-JP204+1)</f>
        <v/>
      </c>
      <c r="KL204" s="265" t="str">
        <f>IF(JQ204="","",SUM(JQ$12:JQ204)-JQ204+1)</f>
        <v/>
      </c>
      <c r="KN204" s="265"/>
      <c r="KO204" s="265"/>
      <c r="KP204" s="265"/>
      <c r="KQ204" s="265"/>
      <c r="KR204" s="265"/>
      <c r="KS204" s="265"/>
      <c r="KT204" s="265"/>
      <c r="KU204" s="265" t="str">
        <f t="shared" si="774"/>
        <v/>
      </c>
      <c r="KV204" s="265" t="str">
        <f t="shared" si="775"/>
        <v/>
      </c>
      <c r="KW204" s="265" t="str">
        <f t="shared" si="776"/>
        <v/>
      </c>
      <c r="KX204" s="265" t="str">
        <f t="shared" si="777"/>
        <v/>
      </c>
      <c r="KY204" s="265" t="str">
        <f t="shared" si="778"/>
        <v/>
      </c>
      <c r="KZ204" s="265" t="str">
        <f t="shared" si="779"/>
        <v/>
      </c>
      <c r="LA204" s="265" t="str">
        <f t="shared" si="780"/>
        <v/>
      </c>
      <c r="LB204" s="265" t="str">
        <f t="shared" si="781"/>
        <v/>
      </c>
      <c r="LC204" s="265" t="str">
        <f t="shared" si="782"/>
        <v/>
      </c>
      <c r="LD204" s="265" t="str">
        <f t="shared" si="783"/>
        <v/>
      </c>
      <c r="LE204" s="265" t="str">
        <f t="shared" si="784"/>
        <v/>
      </c>
      <c r="LF204" s="265" t="str">
        <f t="shared" si="785"/>
        <v/>
      </c>
      <c r="LG204" s="265" t="str">
        <f t="shared" si="786"/>
        <v/>
      </c>
    </row>
    <row r="205" spans="1:319" s="266" customFormat="1" x14ac:dyDescent="0.25">
      <c r="A205" s="248">
        <f t="shared" si="662"/>
        <v>194</v>
      </c>
      <c r="B205" s="176"/>
      <c r="C205" s="45"/>
      <c r="D205" s="45"/>
      <c r="E205" s="169"/>
      <c r="F205" s="46"/>
      <c r="G205" s="172"/>
      <c r="H205" s="54"/>
      <c r="I205" s="54"/>
      <c r="J205" s="54"/>
      <c r="K205" s="54"/>
      <c r="L205" s="248"/>
      <c r="M205" s="248"/>
      <c r="N205" s="44"/>
      <c r="O205" s="44"/>
      <c r="P205" s="43"/>
      <c r="Q205" s="43"/>
      <c r="R205" s="43"/>
      <c r="S205" s="43" t="str">
        <f t="shared" si="804"/>
        <v/>
      </c>
      <c r="T205" s="54"/>
      <c r="U205" s="54"/>
      <c r="V205" s="54"/>
      <c r="W205" s="343" t="str">
        <f t="shared" si="729"/>
        <v/>
      </c>
      <c r="X205" s="344" t="str">
        <f t="shared" si="730"/>
        <v/>
      </c>
      <c r="Y205" s="45"/>
      <c r="Z205" s="45"/>
      <c r="AA205" s="54"/>
      <c r="AB205" s="54"/>
      <c r="AC205" s="54"/>
      <c r="AD205" s="44"/>
      <c r="AE205" s="44"/>
      <c r="AF205" s="44"/>
      <c r="AG205" s="45"/>
      <c r="AH205" s="45"/>
      <c r="AI205" s="45"/>
      <c r="AJ205" s="46"/>
      <c r="AK205" s="46"/>
      <c r="AL205" s="46"/>
      <c r="AN205" s="307" t="str">
        <f t="shared" si="819"/>
        <v/>
      </c>
      <c r="AO205" s="256" t="str">
        <f t="shared" si="820"/>
        <v/>
      </c>
      <c r="AP205" s="45" t="str">
        <f t="shared" ref="AP205:AP231" si="826">IF(B205="","",CONCATENATE(D205,E205))</f>
        <v/>
      </c>
      <c r="AQ205" s="308" t="str">
        <f t="shared" si="663"/>
        <v/>
      </c>
      <c r="AR205" s="43" t="str">
        <f t="shared" si="821"/>
        <v/>
      </c>
      <c r="AS205" s="255"/>
      <c r="AT205" s="256" t="str">
        <f t="shared" si="822"/>
        <v/>
      </c>
      <c r="AU205" s="257" t="str">
        <f t="shared" si="808"/>
        <v/>
      </c>
      <c r="AV205" s="257" t="str">
        <f t="shared" si="808"/>
        <v/>
      </c>
      <c r="AW205" s="257" t="str">
        <f t="shared" si="808"/>
        <v/>
      </c>
      <c r="AX205" s="257" t="str">
        <f t="shared" si="808"/>
        <v/>
      </c>
      <c r="AY205" s="257" t="str">
        <f t="shared" si="808"/>
        <v/>
      </c>
      <c r="AZ205" s="257" t="str">
        <f t="shared" si="808"/>
        <v/>
      </c>
      <c r="BA205" s="257" t="str">
        <f t="shared" si="808"/>
        <v/>
      </c>
      <c r="BB205" s="257" t="str">
        <f t="shared" si="808"/>
        <v/>
      </c>
      <c r="BC205" s="257" t="str">
        <f t="shared" si="808"/>
        <v/>
      </c>
      <c r="BD205" s="257" t="str">
        <f t="shared" si="808"/>
        <v/>
      </c>
      <c r="BE205" s="257" t="str">
        <f t="shared" si="809"/>
        <v/>
      </c>
      <c r="BF205" s="257" t="str">
        <f t="shared" si="809"/>
        <v/>
      </c>
      <c r="BG205" s="257" t="str">
        <f t="shared" si="809"/>
        <v/>
      </c>
      <c r="BH205" s="257" t="str">
        <f t="shared" si="809"/>
        <v/>
      </c>
      <c r="BI205" s="257" t="str">
        <f t="shared" si="809"/>
        <v/>
      </c>
      <c r="BJ205" s="257" t="str">
        <f t="shared" si="809"/>
        <v/>
      </c>
      <c r="BK205" s="257" t="str">
        <f t="shared" si="809"/>
        <v/>
      </c>
      <c r="BL205" s="257" t="str">
        <f t="shared" si="809"/>
        <v/>
      </c>
      <c r="BM205" s="258" t="str">
        <f t="shared" si="823"/>
        <v/>
      </c>
      <c r="BN205" s="259" t="str">
        <f t="shared" si="810"/>
        <v/>
      </c>
      <c r="BO205" s="259" t="str">
        <f t="shared" si="810"/>
        <v/>
      </c>
      <c r="BP205" s="259" t="str">
        <f t="shared" si="810"/>
        <v/>
      </c>
      <c r="BQ205" s="259" t="str">
        <f t="shared" si="810"/>
        <v/>
      </c>
      <c r="BR205" s="259" t="str">
        <f t="shared" si="810"/>
        <v/>
      </c>
      <c r="BS205" s="259" t="str">
        <f t="shared" si="810"/>
        <v/>
      </c>
      <c r="BT205" s="259" t="str">
        <f t="shared" si="810"/>
        <v/>
      </c>
      <c r="BU205" s="259" t="str">
        <f t="shared" si="810"/>
        <v/>
      </c>
      <c r="BV205" s="259" t="str">
        <f t="shared" si="810"/>
        <v/>
      </c>
      <c r="BW205" s="259" t="str">
        <f t="shared" si="810"/>
        <v/>
      </c>
      <c r="BX205" s="259" t="str">
        <f t="shared" si="811"/>
        <v/>
      </c>
      <c r="BY205" s="259" t="str">
        <f t="shared" si="811"/>
        <v/>
      </c>
      <c r="BZ205" s="259" t="str">
        <f t="shared" si="811"/>
        <v/>
      </c>
      <c r="CA205" s="259" t="str">
        <f t="shared" si="811"/>
        <v/>
      </c>
      <c r="CB205" s="259" t="str">
        <f t="shared" si="811"/>
        <v/>
      </c>
      <c r="CC205" s="259" t="str">
        <f t="shared" si="811"/>
        <v/>
      </c>
      <c r="CD205" s="259" t="str">
        <f t="shared" si="811"/>
        <v/>
      </c>
      <c r="CE205" s="259" t="str">
        <f t="shared" si="811"/>
        <v/>
      </c>
      <c r="CF205" s="260" t="str">
        <f t="shared" si="824"/>
        <v/>
      </c>
      <c r="CG205" s="261" t="str">
        <f t="shared" si="812"/>
        <v/>
      </c>
      <c r="CH205" s="261" t="str">
        <f t="shared" si="812"/>
        <v/>
      </c>
      <c r="CI205" s="261" t="str">
        <f t="shared" si="812"/>
        <v/>
      </c>
      <c r="CJ205" s="261" t="str">
        <f t="shared" si="812"/>
        <v/>
      </c>
      <c r="CK205" s="261" t="str">
        <f t="shared" si="812"/>
        <v/>
      </c>
      <c r="CL205" s="261" t="str">
        <f t="shared" si="812"/>
        <v/>
      </c>
      <c r="CM205" s="261" t="str">
        <f t="shared" si="812"/>
        <v/>
      </c>
      <c r="CN205" s="261" t="str">
        <f t="shared" si="812"/>
        <v/>
      </c>
      <c r="CO205" s="261" t="str">
        <f t="shared" si="812"/>
        <v/>
      </c>
      <c r="CP205" s="261" t="str">
        <f t="shared" si="812"/>
        <v/>
      </c>
      <c r="CQ205" s="261" t="str">
        <f t="shared" si="813"/>
        <v/>
      </c>
      <c r="CR205" s="261" t="str">
        <f t="shared" si="813"/>
        <v/>
      </c>
      <c r="CS205" s="261" t="str">
        <f t="shared" si="813"/>
        <v/>
      </c>
      <c r="CT205" s="261" t="str">
        <f t="shared" si="813"/>
        <v/>
      </c>
      <c r="CU205" s="261" t="str">
        <f t="shared" si="813"/>
        <v/>
      </c>
      <c r="CV205" s="261" t="str">
        <f t="shared" si="813"/>
        <v/>
      </c>
      <c r="CW205" s="261" t="str">
        <f t="shared" si="813"/>
        <v/>
      </c>
      <c r="CX205" s="261" t="str">
        <f t="shared" si="813"/>
        <v/>
      </c>
      <c r="CY205" s="262" t="str">
        <f t="shared" si="825"/>
        <v/>
      </c>
      <c r="CZ205" s="263" t="str">
        <f t="shared" si="814"/>
        <v/>
      </c>
      <c r="DA205" s="263" t="str">
        <f t="shared" si="814"/>
        <v/>
      </c>
      <c r="DB205" s="263" t="str">
        <f t="shared" si="814"/>
        <v/>
      </c>
      <c r="DC205" s="263" t="str">
        <f t="shared" si="814"/>
        <v/>
      </c>
      <c r="DD205" s="263" t="str">
        <f t="shared" si="814"/>
        <v/>
      </c>
      <c r="DE205" s="263" t="str">
        <f t="shared" si="814"/>
        <v/>
      </c>
      <c r="DF205" s="263" t="str">
        <f t="shared" si="814"/>
        <v/>
      </c>
      <c r="DG205" s="263" t="str">
        <f t="shared" si="814"/>
        <v/>
      </c>
      <c r="DH205" s="263" t="str">
        <f t="shared" si="814"/>
        <v/>
      </c>
      <c r="DI205" s="263" t="str">
        <f t="shared" si="814"/>
        <v/>
      </c>
      <c r="DJ205" s="263" t="str">
        <f t="shared" si="815"/>
        <v/>
      </c>
      <c r="DK205" s="263" t="str">
        <f t="shared" si="815"/>
        <v/>
      </c>
      <c r="DL205" s="263" t="str">
        <f t="shared" si="815"/>
        <v/>
      </c>
      <c r="DM205" s="263" t="str">
        <f t="shared" si="815"/>
        <v/>
      </c>
      <c r="DN205" s="263" t="str">
        <f t="shared" si="815"/>
        <v/>
      </c>
      <c r="DO205" s="263" t="str">
        <f t="shared" si="815"/>
        <v/>
      </c>
      <c r="DP205" s="263" t="str">
        <f t="shared" si="815"/>
        <v/>
      </c>
      <c r="DQ205" s="263" t="str">
        <f t="shared" si="815"/>
        <v/>
      </c>
      <c r="DR205" s="264"/>
      <c r="DS205" s="257" t="str">
        <f t="shared" si="805"/>
        <v/>
      </c>
      <c r="DT205" s="257" t="str">
        <f t="shared" si="805"/>
        <v/>
      </c>
      <c r="DU205" s="257" t="str">
        <f t="shared" si="805"/>
        <v/>
      </c>
      <c r="DV205" s="257" t="str">
        <f t="shared" si="805"/>
        <v/>
      </c>
      <c r="DW205" s="257" t="str">
        <f t="shared" si="805"/>
        <v/>
      </c>
      <c r="DX205" s="257" t="str">
        <f t="shared" si="805"/>
        <v/>
      </c>
      <c r="DY205" s="257" t="str">
        <f t="shared" si="805"/>
        <v/>
      </c>
      <c r="DZ205" s="257" t="str">
        <f t="shared" si="805"/>
        <v/>
      </c>
      <c r="EA205" s="257" t="str">
        <f t="shared" si="752"/>
        <v/>
      </c>
      <c r="EB205" s="257" t="str">
        <f t="shared" si="752"/>
        <v/>
      </c>
      <c r="EC205" s="257" t="str">
        <f t="shared" si="752"/>
        <v/>
      </c>
      <c r="ED205" s="257" t="str">
        <f t="shared" si="752"/>
        <v/>
      </c>
      <c r="EE205" s="257" t="str">
        <f t="shared" si="752"/>
        <v/>
      </c>
      <c r="EF205" s="257" t="str">
        <f t="shared" si="752"/>
        <v/>
      </c>
      <c r="EG205" s="257" t="str">
        <f t="shared" si="752"/>
        <v/>
      </c>
      <c r="EH205" s="257" t="str">
        <f t="shared" si="752"/>
        <v/>
      </c>
      <c r="EI205" s="257" t="str">
        <f t="shared" si="752"/>
        <v/>
      </c>
      <c r="EJ205" s="257" t="str">
        <f t="shared" si="752"/>
        <v/>
      </c>
      <c r="EK205" s="259" t="str">
        <f t="shared" si="799"/>
        <v/>
      </c>
      <c r="EL205" s="259" t="str">
        <f t="shared" si="799"/>
        <v/>
      </c>
      <c r="EM205" s="259" t="str">
        <f t="shared" si="800"/>
        <v/>
      </c>
      <c r="EN205" s="259" t="str">
        <f t="shared" si="800"/>
        <v/>
      </c>
      <c r="EO205" s="259" t="str">
        <f t="shared" si="800"/>
        <v/>
      </c>
      <c r="EP205" s="259" t="str">
        <f t="shared" si="800"/>
        <v/>
      </c>
      <c r="EQ205" s="259" t="str">
        <f t="shared" si="800"/>
        <v/>
      </c>
      <c r="ER205" s="259" t="str">
        <f t="shared" si="800"/>
        <v/>
      </c>
      <c r="ES205" s="259" t="str">
        <f t="shared" si="753"/>
        <v/>
      </c>
      <c r="ET205" s="259" t="str">
        <f t="shared" si="744"/>
        <v/>
      </c>
      <c r="EU205" s="259" t="str">
        <f t="shared" si="744"/>
        <v/>
      </c>
      <c r="EV205" s="259" t="str">
        <f t="shared" si="744"/>
        <v/>
      </c>
      <c r="EW205" s="259" t="str">
        <f t="shared" si="744"/>
        <v/>
      </c>
      <c r="EX205" s="259" t="str">
        <f t="shared" si="744"/>
        <v/>
      </c>
      <c r="EY205" s="259" t="str">
        <f t="shared" si="744"/>
        <v/>
      </c>
      <c r="EZ205" s="259" t="str">
        <f t="shared" si="744"/>
        <v/>
      </c>
      <c r="FA205" s="259" t="str">
        <f t="shared" si="744"/>
        <v/>
      </c>
      <c r="FB205" s="259" t="str">
        <f t="shared" si="744"/>
        <v/>
      </c>
      <c r="FC205" s="261" t="str">
        <f t="shared" si="798"/>
        <v/>
      </c>
      <c r="FD205" s="261" t="str">
        <f t="shared" si="798"/>
        <v/>
      </c>
      <c r="FE205" s="261" t="str">
        <f t="shared" si="798"/>
        <v/>
      </c>
      <c r="FF205" s="261" t="str">
        <f t="shared" si="798"/>
        <v/>
      </c>
      <c r="FG205" s="261" t="str">
        <f t="shared" si="798"/>
        <v/>
      </c>
      <c r="FH205" s="261" t="str">
        <f t="shared" si="798"/>
        <v/>
      </c>
      <c r="FI205" s="261" t="str">
        <f t="shared" si="798"/>
        <v/>
      </c>
      <c r="FJ205" s="261" t="str">
        <f t="shared" si="798"/>
        <v/>
      </c>
      <c r="FK205" s="261" t="str">
        <f t="shared" si="798"/>
        <v/>
      </c>
      <c r="FL205" s="261" t="str">
        <f t="shared" si="802"/>
        <v/>
      </c>
      <c r="FM205" s="261" t="str">
        <f t="shared" si="802"/>
        <v/>
      </c>
      <c r="FN205" s="261" t="str">
        <f t="shared" si="802"/>
        <v/>
      </c>
      <c r="FO205" s="261" t="str">
        <f t="shared" si="802"/>
        <v/>
      </c>
      <c r="FP205" s="261" t="str">
        <f t="shared" si="802"/>
        <v/>
      </c>
      <c r="FQ205" s="261" t="str">
        <f t="shared" si="802"/>
        <v/>
      </c>
      <c r="FR205" s="261" t="str">
        <f t="shared" si="802"/>
        <v/>
      </c>
      <c r="FS205" s="261" t="str">
        <f t="shared" si="802"/>
        <v/>
      </c>
      <c r="FT205" s="261" t="str">
        <f t="shared" si="802"/>
        <v/>
      </c>
      <c r="FU205" s="263" t="str">
        <f t="shared" si="802"/>
        <v/>
      </c>
      <c r="FV205" s="263" t="str">
        <f t="shared" si="802"/>
        <v/>
      </c>
      <c r="FW205" s="263" t="str">
        <f t="shared" si="802"/>
        <v/>
      </c>
      <c r="FX205" s="263" t="str">
        <f t="shared" si="802"/>
        <v/>
      </c>
      <c r="FY205" s="263" t="str">
        <f t="shared" si="802"/>
        <v/>
      </c>
      <c r="FZ205" s="263" t="str">
        <f t="shared" si="806"/>
        <v/>
      </c>
      <c r="GA205" s="263" t="str">
        <f t="shared" si="806"/>
        <v/>
      </c>
      <c r="GB205" s="263" t="str">
        <f t="shared" si="806"/>
        <v/>
      </c>
      <c r="GC205" s="263" t="str">
        <f t="shared" si="807"/>
        <v/>
      </c>
      <c r="GD205" s="263" t="str">
        <f t="shared" si="745"/>
        <v/>
      </c>
      <c r="GE205" s="263" t="str">
        <f t="shared" si="745"/>
        <v/>
      </c>
      <c r="GF205" s="263" t="str">
        <f t="shared" si="745"/>
        <v/>
      </c>
      <c r="GG205" s="263" t="str">
        <f t="shared" si="745"/>
        <v/>
      </c>
      <c r="GH205" s="263" t="str">
        <f t="shared" si="745"/>
        <v/>
      </c>
      <c r="GI205" s="263" t="str">
        <f t="shared" si="745"/>
        <v/>
      </c>
      <c r="GJ205" s="263" t="str">
        <f t="shared" si="745"/>
        <v/>
      </c>
      <c r="GK205" s="263" t="str">
        <f t="shared" si="745"/>
        <v/>
      </c>
      <c r="GL205" s="263" t="str">
        <f t="shared" si="745"/>
        <v/>
      </c>
      <c r="GM205" s="265" t="str">
        <f t="shared" si="745"/>
        <v/>
      </c>
      <c r="GN205" s="265" t="str">
        <f t="shared" si="745"/>
        <v/>
      </c>
      <c r="GO205" s="265" t="str">
        <f t="shared" si="745"/>
        <v/>
      </c>
      <c r="GP205" s="265" t="str">
        <f t="shared" si="745"/>
        <v/>
      </c>
      <c r="GQ205" s="265" t="str">
        <f t="shared" si="745"/>
        <v/>
      </c>
      <c r="GR205" s="265" t="str">
        <f t="shared" si="745"/>
        <v/>
      </c>
      <c r="GS205" s="265" t="str">
        <f t="shared" si="801"/>
        <v/>
      </c>
      <c r="GT205" s="265" t="str">
        <f t="shared" si="801"/>
        <v/>
      </c>
      <c r="GU205" s="265" t="str">
        <f t="shared" si="801"/>
        <v/>
      </c>
      <c r="GV205" s="265" t="str">
        <f t="shared" si="746"/>
        <v/>
      </c>
      <c r="GW205" s="265" t="str">
        <f t="shared" si="746"/>
        <v/>
      </c>
      <c r="GX205" s="265" t="str">
        <f t="shared" si="746"/>
        <v/>
      </c>
      <c r="GY205" s="265" t="str">
        <f t="shared" si="746"/>
        <v/>
      </c>
      <c r="GZ205" s="265" t="str">
        <f t="shared" si="746"/>
        <v/>
      </c>
      <c r="HA205" s="265" t="str">
        <f t="shared" si="746"/>
        <v/>
      </c>
      <c r="HB205" s="265" t="str">
        <f t="shared" si="746"/>
        <v/>
      </c>
      <c r="HC205" s="265" t="str">
        <f t="shared" si="746"/>
        <v/>
      </c>
      <c r="HD205" s="265" t="str">
        <f t="shared" si="746"/>
        <v/>
      </c>
      <c r="HF205" s="265">
        <f t="shared" si="803"/>
        <v>194</v>
      </c>
      <c r="HG205" s="267" t="str">
        <f t="shared" si="816"/>
        <v/>
      </c>
      <c r="HH205" s="267" t="str">
        <f t="shared" si="816"/>
        <v/>
      </c>
      <c r="HI205" s="267" t="str">
        <f t="shared" si="816"/>
        <v/>
      </c>
      <c r="HJ205" s="267" t="str">
        <f t="shared" si="816"/>
        <v/>
      </c>
      <c r="HK205" s="267" t="str">
        <f t="shared" si="816"/>
        <v/>
      </c>
      <c r="HL205" s="267" t="str">
        <f t="shared" si="816"/>
        <v/>
      </c>
      <c r="HM205" s="267" t="str">
        <f t="shared" si="816"/>
        <v/>
      </c>
      <c r="HN205" s="267" t="str">
        <f t="shared" si="816"/>
        <v/>
      </c>
      <c r="HO205" s="267" t="str">
        <f t="shared" si="816"/>
        <v/>
      </c>
      <c r="HP205" s="267" t="str">
        <f t="shared" si="816"/>
        <v/>
      </c>
      <c r="HQ205" s="267" t="str">
        <f t="shared" si="817"/>
        <v/>
      </c>
      <c r="HR205" s="267" t="str">
        <f t="shared" si="817"/>
        <v/>
      </c>
      <c r="HS205" s="267" t="str">
        <f t="shared" si="817"/>
        <v/>
      </c>
      <c r="HT205" s="267" t="str">
        <f t="shared" si="817"/>
        <v/>
      </c>
      <c r="HU205" s="267" t="str">
        <f t="shared" si="817"/>
        <v/>
      </c>
      <c r="HV205" s="267" t="str">
        <f t="shared" si="817"/>
        <v/>
      </c>
      <c r="HW205" s="267" t="str">
        <f t="shared" si="817"/>
        <v/>
      </c>
      <c r="HX205" s="267" t="str">
        <f t="shared" si="817"/>
        <v/>
      </c>
      <c r="HY205" s="267" t="str">
        <f t="shared" si="817"/>
        <v/>
      </c>
      <c r="HZ205" s="267" t="str">
        <f t="shared" si="817"/>
        <v/>
      </c>
      <c r="IA205" s="264"/>
      <c r="IB205" s="267" t="str">
        <f t="shared" si="754"/>
        <v/>
      </c>
      <c r="IC205" s="267" t="str">
        <f t="shared" si="755"/>
        <v/>
      </c>
      <c r="ID205" s="267" t="str">
        <f t="shared" si="756"/>
        <v/>
      </c>
      <c r="IE205" s="267" t="str">
        <f t="shared" si="757"/>
        <v/>
      </c>
      <c r="IF205" s="267" t="str">
        <f t="shared" si="758"/>
        <v/>
      </c>
      <c r="IG205" s="267" t="str">
        <f t="shared" si="759"/>
        <v/>
      </c>
      <c r="IH205" s="267" t="str">
        <f t="shared" si="760"/>
        <v/>
      </c>
      <c r="II205" s="267" t="str">
        <f t="shared" si="761"/>
        <v/>
      </c>
      <c r="IJ205" s="267" t="str">
        <f t="shared" si="762"/>
        <v/>
      </c>
      <c r="IK205" s="267" t="str">
        <f t="shared" si="763"/>
        <v/>
      </c>
      <c r="IL205" s="267" t="str">
        <f t="shared" si="764"/>
        <v/>
      </c>
      <c r="IM205" s="267" t="str">
        <f t="shared" si="765"/>
        <v/>
      </c>
      <c r="IN205" s="267" t="str">
        <f t="shared" si="766"/>
        <v/>
      </c>
      <c r="IO205" s="267" t="str">
        <f t="shared" si="767"/>
        <v/>
      </c>
      <c r="IP205" s="267" t="str">
        <f t="shared" si="768"/>
        <v/>
      </c>
      <c r="IQ205" s="267" t="str">
        <f t="shared" si="769"/>
        <v/>
      </c>
      <c r="IR205" s="267" t="str">
        <f t="shared" si="770"/>
        <v/>
      </c>
      <c r="IS205" s="267" t="str">
        <f t="shared" si="771"/>
        <v/>
      </c>
      <c r="IT205" s="267" t="str">
        <f t="shared" si="772"/>
        <v/>
      </c>
      <c r="IU205" s="267" t="str">
        <f t="shared" si="773"/>
        <v/>
      </c>
      <c r="IV205" s="264"/>
      <c r="IW205" s="268">
        <v>110</v>
      </c>
      <c r="IX205" s="265" t="str">
        <f t="shared" si="751"/>
        <v/>
      </c>
      <c r="IY205" s="265" t="str">
        <f t="shared" si="749"/>
        <v/>
      </c>
      <c r="IZ205" s="265" t="str">
        <f t="shared" si="749"/>
        <v/>
      </c>
      <c r="JA205" s="265" t="str">
        <f t="shared" si="749"/>
        <v/>
      </c>
      <c r="JB205" s="265" t="str">
        <f t="shared" si="749"/>
        <v/>
      </c>
      <c r="JC205" s="265" t="str">
        <f t="shared" si="749"/>
        <v/>
      </c>
      <c r="JD205" s="265" t="str">
        <f t="shared" si="749"/>
        <v/>
      </c>
      <c r="JE205" s="265" t="str">
        <f t="shared" si="818"/>
        <v/>
      </c>
      <c r="JF205" s="265" t="str">
        <f t="shared" si="818"/>
        <v/>
      </c>
      <c r="JG205" s="265" t="str">
        <f t="shared" si="818"/>
        <v/>
      </c>
      <c r="JH205" s="265" t="str">
        <f t="shared" si="818"/>
        <v/>
      </c>
      <c r="JI205" s="265" t="str">
        <f t="shared" si="818"/>
        <v/>
      </c>
      <c r="JJ205" s="265" t="str">
        <f t="shared" si="818"/>
        <v/>
      </c>
      <c r="JK205" s="265" t="str">
        <f t="shared" si="818"/>
        <v/>
      </c>
      <c r="JL205" s="265" t="str">
        <f t="shared" si="818"/>
        <v/>
      </c>
      <c r="JM205" s="265" t="str">
        <f t="shared" si="818"/>
        <v/>
      </c>
      <c r="JN205" s="265" t="str">
        <f t="shared" si="818"/>
        <v/>
      </c>
      <c r="JO205" s="265" t="str">
        <f t="shared" si="818"/>
        <v/>
      </c>
      <c r="JP205" s="265" t="str">
        <f t="shared" si="818"/>
        <v/>
      </c>
      <c r="JQ205" s="265" t="str">
        <f t="shared" si="818"/>
        <v/>
      </c>
      <c r="JS205" s="265" t="str">
        <f>IF(IX205="","",SUM(IX$12:IX205)-IX205+1)</f>
        <v/>
      </c>
      <c r="JT205" s="265" t="str">
        <f>IF(IY205="","",SUM(IY$12:IY205)-IY205+1)</f>
        <v/>
      </c>
      <c r="JU205" s="265" t="str">
        <f>IF(IZ205="","",SUM(IZ$12:IZ205)-IZ205+1)</f>
        <v/>
      </c>
      <c r="JV205" s="265" t="str">
        <f>IF(JA205="","",SUM(JA$12:JA205)-JA205+1)</f>
        <v/>
      </c>
      <c r="JW205" s="265" t="str">
        <f>IF(JB205="","",SUM(JB$12:JB205)-JB205+1)</f>
        <v/>
      </c>
      <c r="JX205" s="265" t="str">
        <f>IF(JC205="","",SUM(JC$12:JC205)-JC205+1)</f>
        <v/>
      </c>
      <c r="JY205" s="265" t="str">
        <f>IF(JD205="","",SUM(JD$12:JD205)-JD205+1)</f>
        <v/>
      </c>
      <c r="JZ205" s="265" t="str">
        <f>IF(JE205="","",SUM(JE$12:JE205)-JE205+1)</f>
        <v/>
      </c>
      <c r="KA205" s="265" t="str">
        <f>IF(JF205="","",SUM(JF$12:JF205)-JF205+1)</f>
        <v/>
      </c>
      <c r="KB205" s="265" t="str">
        <f>IF(JG205="","",SUM(JG$12:JG205)-JG205+1)</f>
        <v/>
      </c>
      <c r="KC205" s="265" t="str">
        <f>IF(JH205="","",SUM(JH$12:JH205)-JH205+1)</f>
        <v/>
      </c>
      <c r="KD205" s="265" t="str">
        <f>IF(JI205="","",SUM(JI$12:JI205)-JI205+1)</f>
        <v/>
      </c>
      <c r="KE205" s="265" t="str">
        <f>IF(JJ205="","",SUM(JJ$12:JJ205)-JJ205+1)</f>
        <v/>
      </c>
      <c r="KF205" s="265" t="str">
        <f>IF(JK205="","",SUM(JK$12:JK205)-JK205+1)</f>
        <v/>
      </c>
      <c r="KG205" s="265" t="str">
        <f>IF(JL205="","",SUM(JL$12:JL205)-JL205+1)</f>
        <v/>
      </c>
      <c r="KH205" s="265" t="str">
        <f>IF(JM205="","",SUM(JM$12:JM205)-JM205+1)</f>
        <v/>
      </c>
      <c r="KI205" s="265" t="str">
        <f>IF(JN205="","",SUM(JN$12:JN205)-JN205+1)</f>
        <v/>
      </c>
      <c r="KJ205" s="265" t="str">
        <f>IF(JO205="","",SUM(JO$12:JO205)-JO205+1)</f>
        <v/>
      </c>
      <c r="KK205" s="265" t="str">
        <f>IF(JP205="","",SUM(JP$12:JP205)-JP205+1)</f>
        <v/>
      </c>
      <c r="KL205" s="265" t="str">
        <f>IF(JQ205="","",SUM(JQ$12:JQ205)-JQ205+1)</f>
        <v/>
      </c>
      <c r="KN205" s="265"/>
      <c r="KO205" s="265"/>
      <c r="KP205" s="265"/>
      <c r="KQ205" s="265"/>
      <c r="KR205" s="265"/>
      <c r="KS205" s="265"/>
      <c r="KT205" s="265"/>
      <c r="KU205" s="265" t="str">
        <f t="shared" si="774"/>
        <v/>
      </c>
      <c r="KV205" s="265" t="str">
        <f t="shared" si="775"/>
        <v/>
      </c>
      <c r="KW205" s="265" t="str">
        <f t="shared" si="776"/>
        <v/>
      </c>
      <c r="KX205" s="265" t="str">
        <f t="shared" si="777"/>
        <v/>
      </c>
      <c r="KY205" s="265" t="str">
        <f t="shared" si="778"/>
        <v/>
      </c>
      <c r="KZ205" s="265" t="str">
        <f t="shared" si="779"/>
        <v/>
      </c>
      <c r="LA205" s="265" t="str">
        <f t="shared" si="780"/>
        <v/>
      </c>
      <c r="LB205" s="265" t="str">
        <f t="shared" si="781"/>
        <v/>
      </c>
      <c r="LC205" s="265" t="str">
        <f t="shared" si="782"/>
        <v/>
      </c>
      <c r="LD205" s="265" t="str">
        <f t="shared" si="783"/>
        <v/>
      </c>
      <c r="LE205" s="265" t="str">
        <f t="shared" si="784"/>
        <v/>
      </c>
      <c r="LF205" s="265" t="str">
        <f t="shared" si="785"/>
        <v/>
      </c>
      <c r="LG205" s="265" t="str">
        <f t="shared" si="786"/>
        <v/>
      </c>
    </row>
    <row r="206" spans="1:319" s="266" customFormat="1" x14ac:dyDescent="0.25">
      <c r="A206" s="248">
        <f t="shared" ref="A206:A231" si="827">A205+1</f>
        <v>195</v>
      </c>
      <c r="B206" s="176"/>
      <c r="C206" s="45"/>
      <c r="D206" s="45"/>
      <c r="E206" s="169"/>
      <c r="F206" s="46"/>
      <c r="G206" s="172"/>
      <c r="H206" s="54"/>
      <c r="I206" s="54"/>
      <c r="J206" s="54"/>
      <c r="K206" s="54"/>
      <c r="L206" s="248"/>
      <c r="M206" s="248"/>
      <c r="N206" s="44"/>
      <c r="O206" s="44"/>
      <c r="P206" s="43"/>
      <c r="Q206" s="43"/>
      <c r="R206" s="43"/>
      <c r="S206" s="43" t="str">
        <f t="shared" si="804"/>
        <v/>
      </c>
      <c r="T206" s="54"/>
      <c r="U206" s="54"/>
      <c r="V206" s="54"/>
      <c r="W206" s="343" t="str">
        <f t="shared" si="729"/>
        <v/>
      </c>
      <c r="X206" s="344" t="str">
        <f t="shared" si="730"/>
        <v/>
      </c>
      <c r="Y206" s="45"/>
      <c r="Z206" s="45"/>
      <c r="AA206" s="54"/>
      <c r="AB206" s="54"/>
      <c r="AC206" s="54"/>
      <c r="AD206" s="44"/>
      <c r="AE206" s="44"/>
      <c r="AF206" s="44"/>
      <c r="AG206" s="45"/>
      <c r="AH206" s="45"/>
      <c r="AI206" s="45"/>
      <c r="AJ206" s="46"/>
      <c r="AK206" s="46"/>
      <c r="AL206" s="46"/>
      <c r="AN206" s="307" t="str">
        <f t="shared" si="819"/>
        <v/>
      </c>
      <c r="AO206" s="256" t="str">
        <f t="shared" si="820"/>
        <v/>
      </c>
      <c r="AP206" s="45" t="str">
        <f t="shared" si="826"/>
        <v/>
      </c>
      <c r="AQ206" s="308" t="str">
        <f t="shared" ref="AQ206:AQ231" si="828">IF(B206="","",B206)</f>
        <v/>
      </c>
      <c r="AR206" s="43" t="str">
        <f t="shared" si="821"/>
        <v/>
      </c>
      <c r="AS206" s="255"/>
      <c r="AT206" s="256" t="str">
        <f t="shared" si="822"/>
        <v/>
      </c>
      <c r="AU206" s="257" t="str">
        <f t="shared" si="808"/>
        <v/>
      </c>
      <c r="AV206" s="257" t="str">
        <f t="shared" si="808"/>
        <v/>
      </c>
      <c r="AW206" s="257" t="str">
        <f t="shared" si="808"/>
        <v/>
      </c>
      <c r="AX206" s="257" t="str">
        <f t="shared" si="808"/>
        <v/>
      </c>
      <c r="AY206" s="257" t="str">
        <f t="shared" si="808"/>
        <v/>
      </c>
      <c r="AZ206" s="257" t="str">
        <f t="shared" si="808"/>
        <v/>
      </c>
      <c r="BA206" s="257" t="str">
        <f t="shared" si="808"/>
        <v/>
      </c>
      <c r="BB206" s="257" t="str">
        <f t="shared" si="808"/>
        <v/>
      </c>
      <c r="BC206" s="257" t="str">
        <f t="shared" si="808"/>
        <v/>
      </c>
      <c r="BD206" s="257" t="str">
        <f t="shared" si="808"/>
        <v/>
      </c>
      <c r="BE206" s="257" t="str">
        <f t="shared" si="809"/>
        <v/>
      </c>
      <c r="BF206" s="257" t="str">
        <f t="shared" si="809"/>
        <v/>
      </c>
      <c r="BG206" s="257" t="str">
        <f t="shared" si="809"/>
        <v/>
      </c>
      <c r="BH206" s="257" t="str">
        <f t="shared" si="809"/>
        <v/>
      </c>
      <c r="BI206" s="257" t="str">
        <f t="shared" si="809"/>
        <v/>
      </c>
      <c r="BJ206" s="257" t="str">
        <f t="shared" si="809"/>
        <v/>
      </c>
      <c r="BK206" s="257" t="str">
        <f t="shared" si="809"/>
        <v/>
      </c>
      <c r="BL206" s="257" t="str">
        <f t="shared" si="809"/>
        <v/>
      </c>
      <c r="BM206" s="258" t="str">
        <f t="shared" si="823"/>
        <v/>
      </c>
      <c r="BN206" s="259" t="str">
        <f t="shared" si="810"/>
        <v/>
      </c>
      <c r="BO206" s="259" t="str">
        <f t="shared" si="810"/>
        <v/>
      </c>
      <c r="BP206" s="259" t="str">
        <f t="shared" si="810"/>
        <v/>
      </c>
      <c r="BQ206" s="259" t="str">
        <f t="shared" si="810"/>
        <v/>
      </c>
      <c r="BR206" s="259" t="str">
        <f t="shared" si="810"/>
        <v/>
      </c>
      <c r="BS206" s="259" t="str">
        <f t="shared" si="810"/>
        <v/>
      </c>
      <c r="BT206" s="259" t="str">
        <f t="shared" si="810"/>
        <v/>
      </c>
      <c r="BU206" s="259" t="str">
        <f t="shared" si="810"/>
        <v/>
      </c>
      <c r="BV206" s="259" t="str">
        <f t="shared" si="810"/>
        <v/>
      </c>
      <c r="BW206" s="259" t="str">
        <f t="shared" si="810"/>
        <v/>
      </c>
      <c r="BX206" s="259" t="str">
        <f t="shared" si="811"/>
        <v/>
      </c>
      <c r="BY206" s="259" t="str">
        <f t="shared" si="811"/>
        <v/>
      </c>
      <c r="BZ206" s="259" t="str">
        <f t="shared" si="811"/>
        <v/>
      </c>
      <c r="CA206" s="259" t="str">
        <f t="shared" si="811"/>
        <v/>
      </c>
      <c r="CB206" s="259" t="str">
        <f t="shared" si="811"/>
        <v/>
      </c>
      <c r="CC206" s="259" t="str">
        <f t="shared" si="811"/>
        <v/>
      </c>
      <c r="CD206" s="259" t="str">
        <f t="shared" si="811"/>
        <v/>
      </c>
      <c r="CE206" s="259" t="str">
        <f t="shared" si="811"/>
        <v/>
      </c>
      <c r="CF206" s="260" t="str">
        <f t="shared" si="824"/>
        <v/>
      </c>
      <c r="CG206" s="261" t="str">
        <f t="shared" si="812"/>
        <v/>
      </c>
      <c r="CH206" s="261" t="str">
        <f t="shared" si="812"/>
        <v/>
      </c>
      <c r="CI206" s="261" t="str">
        <f t="shared" si="812"/>
        <v/>
      </c>
      <c r="CJ206" s="261" t="str">
        <f t="shared" si="812"/>
        <v/>
      </c>
      <c r="CK206" s="261" t="str">
        <f t="shared" si="812"/>
        <v/>
      </c>
      <c r="CL206" s="261" t="str">
        <f t="shared" si="812"/>
        <v/>
      </c>
      <c r="CM206" s="261" t="str">
        <f t="shared" si="812"/>
        <v/>
      </c>
      <c r="CN206" s="261" t="str">
        <f t="shared" si="812"/>
        <v/>
      </c>
      <c r="CO206" s="261" t="str">
        <f t="shared" si="812"/>
        <v/>
      </c>
      <c r="CP206" s="261" t="str">
        <f t="shared" si="812"/>
        <v/>
      </c>
      <c r="CQ206" s="261" t="str">
        <f t="shared" si="813"/>
        <v/>
      </c>
      <c r="CR206" s="261" t="str">
        <f t="shared" si="813"/>
        <v/>
      </c>
      <c r="CS206" s="261" t="str">
        <f t="shared" si="813"/>
        <v/>
      </c>
      <c r="CT206" s="261" t="str">
        <f t="shared" si="813"/>
        <v/>
      </c>
      <c r="CU206" s="261" t="str">
        <f t="shared" si="813"/>
        <v/>
      </c>
      <c r="CV206" s="261" t="str">
        <f t="shared" si="813"/>
        <v/>
      </c>
      <c r="CW206" s="261" t="str">
        <f t="shared" si="813"/>
        <v/>
      </c>
      <c r="CX206" s="261" t="str">
        <f t="shared" si="813"/>
        <v/>
      </c>
      <c r="CY206" s="262" t="str">
        <f t="shared" si="825"/>
        <v/>
      </c>
      <c r="CZ206" s="263" t="str">
        <f t="shared" si="814"/>
        <v/>
      </c>
      <c r="DA206" s="263" t="str">
        <f t="shared" si="814"/>
        <v/>
      </c>
      <c r="DB206" s="263" t="str">
        <f t="shared" si="814"/>
        <v/>
      </c>
      <c r="DC206" s="263" t="str">
        <f t="shared" si="814"/>
        <v/>
      </c>
      <c r="DD206" s="263" t="str">
        <f t="shared" si="814"/>
        <v/>
      </c>
      <c r="DE206" s="263" t="str">
        <f t="shared" si="814"/>
        <v/>
      </c>
      <c r="DF206" s="263" t="str">
        <f t="shared" si="814"/>
        <v/>
      </c>
      <c r="DG206" s="263" t="str">
        <f t="shared" si="814"/>
        <v/>
      </c>
      <c r="DH206" s="263" t="str">
        <f t="shared" si="814"/>
        <v/>
      </c>
      <c r="DI206" s="263" t="str">
        <f t="shared" si="814"/>
        <v/>
      </c>
      <c r="DJ206" s="263" t="str">
        <f t="shared" si="815"/>
        <v/>
      </c>
      <c r="DK206" s="263" t="str">
        <f t="shared" si="815"/>
        <v/>
      </c>
      <c r="DL206" s="263" t="str">
        <f t="shared" si="815"/>
        <v/>
      </c>
      <c r="DM206" s="263" t="str">
        <f t="shared" si="815"/>
        <v/>
      </c>
      <c r="DN206" s="263" t="str">
        <f t="shared" si="815"/>
        <v/>
      </c>
      <c r="DO206" s="263" t="str">
        <f t="shared" si="815"/>
        <v/>
      </c>
      <c r="DP206" s="263" t="str">
        <f t="shared" si="815"/>
        <v/>
      </c>
      <c r="DQ206" s="263" t="str">
        <f t="shared" si="815"/>
        <v/>
      </c>
      <c r="DR206" s="264"/>
      <c r="DS206" s="257" t="str">
        <f t="shared" si="805"/>
        <v/>
      </c>
      <c r="DT206" s="257" t="str">
        <f t="shared" si="805"/>
        <v/>
      </c>
      <c r="DU206" s="257" t="str">
        <f t="shared" si="805"/>
        <v/>
      </c>
      <c r="DV206" s="257" t="str">
        <f t="shared" si="805"/>
        <v/>
      </c>
      <c r="DW206" s="257" t="str">
        <f t="shared" si="805"/>
        <v/>
      </c>
      <c r="DX206" s="257" t="str">
        <f t="shared" si="805"/>
        <v/>
      </c>
      <c r="DY206" s="257" t="str">
        <f t="shared" si="805"/>
        <v/>
      </c>
      <c r="DZ206" s="257" t="str">
        <f t="shared" si="805"/>
        <v/>
      </c>
      <c r="EA206" s="257" t="str">
        <f t="shared" si="752"/>
        <v/>
      </c>
      <c r="EB206" s="257" t="str">
        <f t="shared" si="752"/>
        <v/>
      </c>
      <c r="EC206" s="257" t="str">
        <f t="shared" si="752"/>
        <v/>
      </c>
      <c r="ED206" s="257" t="str">
        <f t="shared" si="752"/>
        <v/>
      </c>
      <c r="EE206" s="257" t="str">
        <f t="shared" si="752"/>
        <v/>
      </c>
      <c r="EF206" s="257" t="str">
        <f t="shared" si="752"/>
        <v/>
      </c>
      <c r="EG206" s="257" t="str">
        <f t="shared" si="752"/>
        <v/>
      </c>
      <c r="EH206" s="257" t="str">
        <f t="shared" si="752"/>
        <v/>
      </c>
      <c r="EI206" s="257" t="str">
        <f t="shared" si="752"/>
        <v/>
      </c>
      <c r="EJ206" s="257" t="str">
        <f t="shared" si="752"/>
        <v/>
      </c>
      <c r="EK206" s="259" t="str">
        <f t="shared" si="799"/>
        <v/>
      </c>
      <c r="EL206" s="259" t="str">
        <f t="shared" si="799"/>
        <v/>
      </c>
      <c r="EM206" s="259" t="str">
        <f t="shared" si="800"/>
        <v/>
      </c>
      <c r="EN206" s="259" t="str">
        <f t="shared" si="800"/>
        <v/>
      </c>
      <c r="EO206" s="259" t="str">
        <f t="shared" si="800"/>
        <v/>
      </c>
      <c r="EP206" s="259" t="str">
        <f t="shared" si="800"/>
        <v/>
      </c>
      <c r="EQ206" s="259" t="str">
        <f t="shared" si="800"/>
        <v/>
      </c>
      <c r="ER206" s="259" t="str">
        <f t="shared" si="800"/>
        <v/>
      </c>
      <c r="ES206" s="259" t="str">
        <f t="shared" si="753"/>
        <v/>
      </c>
      <c r="ET206" s="259" t="str">
        <f t="shared" si="744"/>
        <v/>
      </c>
      <c r="EU206" s="259" t="str">
        <f t="shared" si="744"/>
        <v/>
      </c>
      <c r="EV206" s="259" t="str">
        <f t="shared" si="744"/>
        <v/>
      </c>
      <c r="EW206" s="259" t="str">
        <f t="shared" si="744"/>
        <v/>
      </c>
      <c r="EX206" s="259" t="str">
        <f t="shared" si="744"/>
        <v/>
      </c>
      <c r="EY206" s="259" t="str">
        <f t="shared" si="744"/>
        <v/>
      </c>
      <c r="EZ206" s="259" t="str">
        <f t="shared" si="744"/>
        <v/>
      </c>
      <c r="FA206" s="259" t="str">
        <f t="shared" si="744"/>
        <v/>
      </c>
      <c r="FB206" s="259" t="str">
        <f t="shared" si="744"/>
        <v/>
      </c>
      <c r="FC206" s="261" t="str">
        <f t="shared" si="798"/>
        <v/>
      </c>
      <c r="FD206" s="261" t="str">
        <f t="shared" si="798"/>
        <v/>
      </c>
      <c r="FE206" s="261" t="str">
        <f t="shared" si="798"/>
        <v/>
      </c>
      <c r="FF206" s="261" t="str">
        <f t="shared" si="798"/>
        <v/>
      </c>
      <c r="FG206" s="261" t="str">
        <f t="shared" si="798"/>
        <v/>
      </c>
      <c r="FH206" s="261" t="str">
        <f t="shared" si="798"/>
        <v/>
      </c>
      <c r="FI206" s="261" t="str">
        <f t="shared" si="798"/>
        <v/>
      </c>
      <c r="FJ206" s="261" t="str">
        <f t="shared" si="798"/>
        <v/>
      </c>
      <c r="FK206" s="261" t="str">
        <f t="shared" si="798"/>
        <v/>
      </c>
      <c r="FL206" s="261" t="str">
        <f t="shared" si="802"/>
        <v/>
      </c>
      <c r="FM206" s="261" t="str">
        <f t="shared" si="802"/>
        <v/>
      </c>
      <c r="FN206" s="261" t="str">
        <f t="shared" si="802"/>
        <v/>
      </c>
      <c r="FO206" s="261" t="str">
        <f t="shared" si="802"/>
        <v/>
      </c>
      <c r="FP206" s="261" t="str">
        <f t="shared" si="802"/>
        <v/>
      </c>
      <c r="FQ206" s="261" t="str">
        <f t="shared" si="802"/>
        <v/>
      </c>
      <c r="FR206" s="261" t="str">
        <f t="shared" si="802"/>
        <v/>
      </c>
      <c r="FS206" s="261" t="str">
        <f t="shared" si="802"/>
        <v/>
      </c>
      <c r="FT206" s="261" t="str">
        <f t="shared" si="802"/>
        <v/>
      </c>
      <c r="FU206" s="263" t="str">
        <f t="shared" si="802"/>
        <v/>
      </c>
      <c r="FV206" s="263" t="str">
        <f t="shared" si="802"/>
        <v/>
      </c>
      <c r="FW206" s="263" t="str">
        <f t="shared" si="802"/>
        <v/>
      </c>
      <c r="FX206" s="263" t="str">
        <f t="shared" si="802"/>
        <v/>
      </c>
      <c r="FY206" s="263" t="str">
        <f t="shared" si="802"/>
        <v/>
      </c>
      <c r="FZ206" s="263" t="str">
        <f t="shared" si="806"/>
        <v/>
      </c>
      <c r="GA206" s="263" t="str">
        <f t="shared" si="806"/>
        <v/>
      </c>
      <c r="GB206" s="263" t="str">
        <f t="shared" si="806"/>
        <v/>
      </c>
      <c r="GC206" s="263" t="str">
        <f t="shared" si="807"/>
        <v/>
      </c>
      <c r="GD206" s="263" t="str">
        <f t="shared" si="745"/>
        <v/>
      </c>
      <c r="GE206" s="263" t="str">
        <f t="shared" si="745"/>
        <v/>
      </c>
      <c r="GF206" s="263" t="str">
        <f t="shared" si="745"/>
        <v/>
      </c>
      <c r="GG206" s="263" t="str">
        <f t="shared" si="745"/>
        <v/>
      </c>
      <c r="GH206" s="263" t="str">
        <f t="shared" ref="GD206:GR223" si="829">CONCATENATE(IF(LOOKUP($DR$2-1,$AT$7:$DQ$7,$AT206:$DQ206)=GH$9,LOOKUP(GH$2,$AT$7:$DQ$7,$AT206:$DQ206),""),IF(LOOKUP($DR$3-1,$AT$7:$DQ$7,$AT206:$DQ206)=GH$9,LOOKUP(GH$3,$AT$7:$DQ$7,$AT206:$DQ206),""),IF(LOOKUP($DR$4-1,$AT$7:$DQ$7,$AT206:$DQ206)=GH$9,LOOKUP(GH$4,$AT$7:$DQ$7,$AT206:$DQ206),""),IF(LOOKUP($DR$5-1,$AT$7:$DQ$7,$AT206:$DQ206)=GH$9,LOOKUP(GH$5,$AT$7:$DQ$7,$AT206:$DQ206),""))</f>
        <v/>
      </c>
      <c r="GI206" s="263" t="str">
        <f t="shared" si="829"/>
        <v/>
      </c>
      <c r="GJ206" s="263" t="str">
        <f t="shared" si="829"/>
        <v/>
      </c>
      <c r="GK206" s="263" t="str">
        <f t="shared" si="829"/>
        <v/>
      </c>
      <c r="GL206" s="263" t="str">
        <f t="shared" si="829"/>
        <v/>
      </c>
      <c r="GM206" s="265" t="str">
        <f t="shared" si="829"/>
        <v/>
      </c>
      <c r="GN206" s="265" t="str">
        <f t="shared" si="829"/>
        <v/>
      </c>
      <c r="GO206" s="265" t="str">
        <f t="shared" si="829"/>
        <v/>
      </c>
      <c r="GP206" s="265" t="str">
        <f t="shared" si="829"/>
        <v/>
      </c>
      <c r="GQ206" s="265" t="str">
        <f t="shared" si="829"/>
        <v/>
      </c>
      <c r="GR206" s="265" t="str">
        <f t="shared" si="829"/>
        <v/>
      </c>
      <c r="GS206" s="265" t="str">
        <f t="shared" si="801"/>
        <v/>
      </c>
      <c r="GT206" s="265" t="str">
        <f t="shared" si="801"/>
        <v/>
      </c>
      <c r="GU206" s="265" t="str">
        <f t="shared" si="801"/>
        <v/>
      </c>
      <c r="GV206" s="265" t="str">
        <f t="shared" si="746"/>
        <v/>
      </c>
      <c r="GW206" s="265" t="str">
        <f t="shared" si="746"/>
        <v/>
      </c>
      <c r="GX206" s="265" t="str">
        <f t="shared" si="746"/>
        <v/>
      </c>
      <c r="GY206" s="265" t="str">
        <f t="shared" si="746"/>
        <v/>
      </c>
      <c r="GZ206" s="265" t="str">
        <f t="shared" si="746"/>
        <v/>
      </c>
      <c r="HA206" s="265" t="str">
        <f t="shared" si="746"/>
        <v/>
      </c>
      <c r="HB206" s="265" t="str">
        <f t="shared" si="746"/>
        <v/>
      </c>
      <c r="HC206" s="265" t="str">
        <f t="shared" si="746"/>
        <v/>
      </c>
      <c r="HD206" s="265" t="str">
        <f t="shared" si="746"/>
        <v/>
      </c>
      <c r="HF206" s="265">
        <f t="shared" si="803"/>
        <v>195</v>
      </c>
      <c r="HG206" s="267" t="str">
        <f t="shared" si="816"/>
        <v/>
      </c>
      <c r="HH206" s="267" t="str">
        <f t="shared" si="816"/>
        <v/>
      </c>
      <c r="HI206" s="267" t="str">
        <f t="shared" si="816"/>
        <v/>
      </c>
      <c r="HJ206" s="267" t="str">
        <f t="shared" si="816"/>
        <v/>
      </c>
      <c r="HK206" s="267" t="str">
        <f t="shared" si="816"/>
        <v/>
      </c>
      <c r="HL206" s="267" t="str">
        <f t="shared" si="816"/>
        <v/>
      </c>
      <c r="HM206" s="267" t="str">
        <f t="shared" si="816"/>
        <v/>
      </c>
      <c r="HN206" s="267" t="str">
        <f t="shared" si="816"/>
        <v/>
      </c>
      <c r="HO206" s="267" t="str">
        <f t="shared" si="816"/>
        <v/>
      </c>
      <c r="HP206" s="267" t="str">
        <f t="shared" si="816"/>
        <v/>
      </c>
      <c r="HQ206" s="267" t="str">
        <f t="shared" si="817"/>
        <v/>
      </c>
      <c r="HR206" s="267" t="str">
        <f t="shared" si="817"/>
        <v/>
      </c>
      <c r="HS206" s="267" t="str">
        <f t="shared" si="817"/>
        <v/>
      </c>
      <c r="HT206" s="267" t="str">
        <f t="shared" si="817"/>
        <v/>
      </c>
      <c r="HU206" s="267" t="str">
        <f t="shared" si="817"/>
        <v/>
      </c>
      <c r="HV206" s="267" t="str">
        <f t="shared" si="817"/>
        <v/>
      </c>
      <c r="HW206" s="267" t="str">
        <f t="shared" si="817"/>
        <v/>
      </c>
      <c r="HX206" s="267" t="str">
        <f t="shared" si="817"/>
        <v/>
      </c>
      <c r="HY206" s="267" t="str">
        <f t="shared" si="817"/>
        <v/>
      </c>
      <c r="HZ206" s="267" t="str">
        <f t="shared" si="817"/>
        <v/>
      </c>
      <c r="IA206" s="264"/>
      <c r="IB206" s="267" t="str">
        <f t="shared" si="754"/>
        <v/>
      </c>
      <c r="IC206" s="267" t="str">
        <f t="shared" si="755"/>
        <v/>
      </c>
      <c r="ID206" s="267" t="str">
        <f t="shared" si="756"/>
        <v/>
      </c>
      <c r="IE206" s="267" t="str">
        <f t="shared" si="757"/>
        <v/>
      </c>
      <c r="IF206" s="267" t="str">
        <f t="shared" si="758"/>
        <v/>
      </c>
      <c r="IG206" s="267" t="str">
        <f t="shared" si="759"/>
        <v/>
      </c>
      <c r="IH206" s="267" t="str">
        <f t="shared" si="760"/>
        <v/>
      </c>
      <c r="II206" s="267" t="str">
        <f t="shared" si="761"/>
        <v/>
      </c>
      <c r="IJ206" s="267" t="str">
        <f t="shared" si="762"/>
        <v/>
      </c>
      <c r="IK206" s="267" t="str">
        <f t="shared" si="763"/>
        <v/>
      </c>
      <c r="IL206" s="267" t="str">
        <f t="shared" si="764"/>
        <v/>
      </c>
      <c r="IM206" s="267" t="str">
        <f t="shared" si="765"/>
        <v/>
      </c>
      <c r="IN206" s="267" t="str">
        <f t="shared" si="766"/>
        <v/>
      </c>
      <c r="IO206" s="267" t="str">
        <f t="shared" si="767"/>
        <v/>
      </c>
      <c r="IP206" s="267" t="str">
        <f t="shared" si="768"/>
        <v/>
      </c>
      <c r="IQ206" s="267" t="str">
        <f t="shared" si="769"/>
        <v/>
      </c>
      <c r="IR206" s="267" t="str">
        <f t="shared" si="770"/>
        <v/>
      </c>
      <c r="IS206" s="267" t="str">
        <f t="shared" si="771"/>
        <v/>
      </c>
      <c r="IT206" s="267" t="str">
        <f t="shared" si="772"/>
        <v/>
      </c>
      <c r="IU206" s="267" t="str">
        <f t="shared" si="773"/>
        <v/>
      </c>
      <c r="IV206" s="264"/>
      <c r="IW206" s="268">
        <v>110</v>
      </c>
      <c r="IX206" s="265" t="str">
        <f t="shared" si="751"/>
        <v/>
      </c>
      <c r="IY206" s="265" t="str">
        <f t="shared" si="749"/>
        <v/>
      </c>
      <c r="IZ206" s="265" t="str">
        <f t="shared" si="749"/>
        <v/>
      </c>
      <c r="JA206" s="265" t="str">
        <f t="shared" si="749"/>
        <v/>
      </c>
      <c r="JB206" s="265" t="str">
        <f t="shared" si="749"/>
        <v/>
      </c>
      <c r="JC206" s="265" t="str">
        <f t="shared" si="749"/>
        <v/>
      </c>
      <c r="JD206" s="265" t="str">
        <f t="shared" si="749"/>
        <v/>
      </c>
      <c r="JE206" s="265" t="str">
        <f t="shared" si="818"/>
        <v/>
      </c>
      <c r="JF206" s="265" t="str">
        <f t="shared" si="818"/>
        <v/>
      </c>
      <c r="JG206" s="265" t="str">
        <f t="shared" si="818"/>
        <v/>
      </c>
      <c r="JH206" s="265" t="str">
        <f t="shared" si="818"/>
        <v/>
      </c>
      <c r="JI206" s="265" t="str">
        <f t="shared" si="818"/>
        <v/>
      </c>
      <c r="JJ206" s="265" t="str">
        <f t="shared" si="818"/>
        <v/>
      </c>
      <c r="JK206" s="265" t="str">
        <f t="shared" si="818"/>
        <v/>
      </c>
      <c r="JL206" s="265" t="str">
        <f t="shared" si="818"/>
        <v/>
      </c>
      <c r="JM206" s="265" t="str">
        <f t="shared" si="818"/>
        <v/>
      </c>
      <c r="JN206" s="265" t="str">
        <f t="shared" si="818"/>
        <v/>
      </c>
      <c r="JO206" s="265" t="str">
        <f t="shared" si="818"/>
        <v/>
      </c>
      <c r="JP206" s="265" t="str">
        <f t="shared" si="818"/>
        <v/>
      </c>
      <c r="JQ206" s="265" t="str">
        <f t="shared" si="818"/>
        <v/>
      </c>
      <c r="JS206" s="265" t="str">
        <f>IF(IX206="","",SUM(IX$12:IX206)-IX206+1)</f>
        <v/>
      </c>
      <c r="JT206" s="265" t="str">
        <f>IF(IY206="","",SUM(IY$12:IY206)-IY206+1)</f>
        <v/>
      </c>
      <c r="JU206" s="265" t="str">
        <f>IF(IZ206="","",SUM(IZ$12:IZ206)-IZ206+1)</f>
        <v/>
      </c>
      <c r="JV206" s="265" t="str">
        <f>IF(JA206="","",SUM(JA$12:JA206)-JA206+1)</f>
        <v/>
      </c>
      <c r="JW206" s="265" t="str">
        <f>IF(JB206="","",SUM(JB$12:JB206)-JB206+1)</f>
        <v/>
      </c>
      <c r="JX206" s="265" t="str">
        <f>IF(JC206="","",SUM(JC$12:JC206)-JC206+1)</f>
        <v/>
      </c>
      <c r="JY206" s="265" t="str">
        <f>IF(JD206="","",SUM(JD$12:JD206)-JD206+1)</f>
        <v/>
      </c>
      <c r="JZ206" s="265" t="str">
        <f>IF(JE206="","",SUM(JE$12:JE206)-JE206+1)</f>
        <v/>
      </c>
      <c r="KA206" s="265" t="str">
        <f>IF(JF206="","",SUM(JF$12:JF206)-JF206+1)</f>
        <v/>
      </c>
      <c r="KB206" s="265" t="str">
        <f>IF(JG206="","",SUM(JG$12:JG206)-JG206+1)</f>
        <v/>
      </c>
      <c r="KC206" s="265" t="str">
        <f>IF(JH206="","",SUM(JH$12:JH206)-JH206+1)</f>
        <v/>
      </c>
      <c r="KD206" s="265" t="str">
        <f>IF(JI206="","",SUM(JI$12:JI206)-JI206+1)</f>
        <v/>
      </c>
      <c r="KE206" s="265" t="str">
        <f>IF(JJ206="","",SUM(JJ$12:JJ206)-JJ206+1)</f>
        <v/>
      </c>
      <c r="KF206" s="265" t="str">
        <f>IF(JK206="","",SUM(JK$12:JK206)-JK206+1)</f>
        <v/>
      </c>
      <c r="KG206" s="265" t="str">
        <f>IF(JL206="","",SUM(JL$12:JL206)-JL206+1)</f>
        <v/>
      </c>
      <c r="KH206" s="265" t="str">
        <f>IF(JM206="","",SUM(JM$12:JM206)-JM206+1)</f>
        <v/>
      </c>
      <c r="KI206" s="265" t="str">
        <f>IF(JN206="","",SUM(JN$12:JN206)-JN206+1)</f>
        <v/>
      </c>
      <c r="KJ206" s="265" t="str">
        <f>IF(JO206="","",SUM(JO$12:JO206)-JO206+1)</f>
        <v/>
      </c>
      <c r="KK206" s="265" t="str">
        <f>IF(JP206="","",SUM(JP$12:JP206)-JP206+1)</f>
        <v/>
      </c>
      <c r="KL206" s="265" t="str">
        <f>IF(JQ206="","",SUM(JQ$12:JQ206)-JQ206+1)</f>
        <v/>
      </c>
      <c r="KN206" s="265"/>
      <c r="KO206" s="265"/>
      <c r="KP206" s="265"/>
      <c r="KQ206" s="265"/>
      <c r="KR206" s="265"/>
      <c r="KS206" s="265"/>
      <c r="KT206" s="265"/>
      <c r="KU206" s="265" t="str">
        <f t="shared" si="774"/>
        <v/>
      </c>
      <c r="KV206" s="265" t="str">
        <f t="shared" si="775"/>
        <v/>
      </c>
      <c r="KW206" s="265" t="str">
        <f t="shared" si="776"/>
        <v/>
      </c>
      <c r="KX206" s="265" t="str">
        <f t="shared" si="777"/>
        <v/>
      </c>
      <c r="KY206" s="265" t="str">
        <f t="shared" si="778"/>
        <v/>
      </c>
      <c r="KZ206" s="265" t="str">
        <f t="shared" si="779"/>
        <v/>
      </c>
      <c r="LA206" s="265" t="str">
        <f t="shared" si="780"/>
        <v/>
      </c>
      <c r="LB206" s="265" t="str">
        <f t="shared" si="781"/>
        <v/>
      </c>
      <c r="LC206" s="265" t="str">
        <f t="shared" si="782"/>
        <v/>
      </c>
      <c r="LD206" s="265" t="str">
        <f t="shared" si="783"/>
        <v/>
      </c>
      <c r="LE206" s="265" t="str">
        <f t="shared" si="784"/>
        <v/>
      </c>
      <c r="LF206" s="265" t="str">
        <f t="shared" si="785"/>
        <v/>
      </c>
      <c r="LG206" s="265" t="str">
        <f t="shared" si="786"/>
        <v/>
      </c>
    </row>
    <row r="207" spans="1:319" s="266" customFormat="1" x14ac:dyDescent="0.25">
      <c r="A207" s="248">
        <f t="shared" si="827"/>
        <v>196</v>
      </c>
      <c r="B207" s="176"/>
      <c r="C207" s="45"/>
      <c r="D207" s="45"/>
      <c r="E207" s="169"/>
      <c r="F207" s="46"/>
      <c r="G207" s="172"/>
      <c r="H207" s="54"/>
      <c r="I207" s="54"/>
      <c r="J207" s="54"/>
      <c r="K207" s="54"/>
      <c r="L207" s="248"/>
      <c r="M207" s="248"/>
      <c r="N207" s="44"/>
      <c r="O207" s="44"/>
      <c r="P207" s="43"/>
      <c r="Q207" s="43"/>
      <c r="R207" s="43"/>
      <c r="S207" s="43" t="str">
        <f t="shared" si="804"/>
        <v/>
      </c>
      <c r="T207" s="54"/>
      <c r="U207" s="54"/>
      <c r="V207" s="54"/>
      <c r="W207" s="343" t="str">
        <f t="shared" si="729"/>
        <v/>
      </c>
      <c r="X207" s="344" t="str">
        <f t="shared" si="730"/>
        <v/>
      </c>
      <c r="Y207" s="45"/>
      <c r="Z207" s="45"/>
      <c r="AA207" s="54"/>
      <c r="AB207" s="54"/>
      <c r="AC207" s="54"/>
      <c r="AD207" s="44"/>
      <c r="AE207" s="44"/>
      <c r="AF207" s="44"/>
      <c r="AG207" s="45"/>
      <c r="AH207" s="45"/>
      <c r="AI207" s="45"/>
      <c r="AJ207" s="46"/>
      <c r="AK207" s="46"/>
      <c r="AL207" s="46"/>
      <c r="AN207" s="307" t="str">
        <f t="shared" si="819"/>
        <v/>
      </c>
      <c r="AO207" s="256" t="str">
        <f t="shared" si="820"/>
        <v/>
      </c>
      <c r="AP207" s="45" t="str">
        <f t="shared" si="826"/>
        <v/>
      </c>
      <c r="AQ207" s="308" t="str">
        <f t="shared" si="828"/>
        <v/>
      </c>
      <c r="AR207" s="43" t="str">
        <f t="shared" si="821"/>
        <v/>
      </c>
      <c r="AS207" s="255"/>
      <c r="AT207" s="256" t="str">
        <f t="shared" si="822"/>
        <v/>
      </c>
      <c r="AU207" s="257" t="str">
        <f t="shared" si="808"/>
        <v/>
      </c>
      <c r="AV207" s="257" t="str">
        <f t="shared" si="808"/>
        <v/>
      </c>
      <c r="AW207" s="257" t="str">
        <f t="shared" si="808"/>
        <v/>
      </c>
      <c r="AX207" s="257" t="str">
        <f t="shared" si="808"/>
        <v/>
      </c>
      <c r="AY207" s="257" t="str">
        <f t="shared" si="808"/>
        <v/>
      </c>
      <c r="AZ207" s="257" t="str">
        <f t="shared" si="808"/>
        <v/>
      </c>
      <c r="BA207" s="257" t="str">
        <f t="shared" si="808"/>
        <v/>
      </c>
      <c r="BB207" s="257" t="str">
        <f t="shared" si="808"/>
        <v/>
      </c>
      <c r="BC207" s="257" t="str">
        <f t="shared" si="808"/>
        <v/>
      </c>
      <c r="BD207" s="257" t="str">
        <f t="shared" si="808"/>
        <v/>
      </c>
      <c r="BE207" s="257" t="str">
        <f t="shared" si="809"/>
        <v/>
      </c>
      <c r="BF207" s="257" t="str">
        <f t="shared" si="809"/>
        <v/>
      </c>
      <c r="BG207" s="257" t="str">
        <f t="shared" si="809"/>
        <v/>
      </c>
      <c r="BH207" s="257" t="str">
        <f t="shared" si="809"/>
        <v/>
      </c>
      <c r="BI207" s="257" t="str">
        <f t="shared" si="809"/>
        <v/>
      </c>
      <c r="BJ207" s="257" t="str">
        <f t="shared" si="809"/>
        <v/>
      </c>
      <c r="BK207" s="257" t="str">
        <f t="shared" si="809"/>
        <v/>
      </c>
      <c r="BL207" s="257" t="str">
        <f t="shared" si="809"/>
        <v/>
      </c>
      <c r="BM207" s="258" t="str">
        <f t="shared" si="823"/>
        <v/>
      </c>
      <c r="BN207" s="259" t="str">
        <f t="shared" si="810"/>
        <v/>
      </c>
      <c r="BO207" s="259" t="str">
        <f t="shared" si="810"/>
        <v/>
      </c>
      <c r="BP207" s="259" t="str">
        <f t="shared" si="810"/>
        <v/>
      </c>
      <c r="BQ207" s="259" t="str">
        <f t="shared" si="810"/>
        <v/>
      </c>
      <c r="BR207" s="259" t="str">
        <f t="shared" si="810"/>
        <v/>
      </c>
      <c r="BS207" s="259" t="str">
        <f t="shared" si="810"/>
        <v/>
      </c>
      <c r="BT207" s="259" t="str">
        <f t="shared" si="810"/>
        <v/>
      </c>
      <c r="BU207" s="259" t="str">
        <f t="shared" si="810"/>
        <v/>
      </c>
      <c r="BV207" s="259" t="str">
        <f t="shared" si="810"/>
        <v/>
      </c>
      <c r="BW207" s="259" t="str">
        <f t="shared" si="810"/>
        <v/>
      </c>
      <c r="BX207" s="259" t="str">
        <f t="shared" si="811"/>
        <v/>
      </c>
      <c r="BY207" s="259" t="str">
        <f t="shared" si="811"/>
        <v/>
      </c>
      <c r="BZ207" s="259" t="str">
        <f t="shared" si="811"/>
        <v/>
      </c>
      <c r="CA207" s="259" t="str">
        <f t="shared" si="811"/>
        <v/>
      </c>
      <c r="CB207" s="259" t="str">
        <f t="shared" si="811"/>
        <v/>
      </c>
      <c r="CC207" s="259" t="str">
        <f t="shared" si="811"/>
        <v/>
      </c>
      <c r="CD207" s="259" t="str">
        <f t="shared" si="811"/>
        <v/>
      </c>
      <c r="CE207" s="259" t="str">
        <f t="shared" si="811"/>
        <v/>
      </c>
      <c r="CF207" s="260" t="str">
        <f t="shared" si="824"/>
        <v/>
      </c>
      <c r="CG207" s="261" t="str">
        <f t="shared" si="812"/>
        <v/>
      </c>
      <c r="CH207" s="261" t="str">
        <f t="shared" si="812"/>
        <v/>
      </c>
      <c r="CI207" s="261" t="str">
        <f t="shared" si="812"/>
        <v/>
      </c>
      <c r="CJ207" s="261" t="str">
        <f t="shared" si="812"/>
        <v/>
      </c>
      <c r="CK207" s="261" t="str">
        <f t="shared" si="812"/>
        <v/>
      </c>
      <c r="CL207" s="261" t="str">
        <f t="shared" si="812"/>
        <v/>
      </c>
      <c r="CM207" s="261" t="str">
        <f t="shared" si="812"/>
        <v/>
      </c>
      <c r="CN207" s="261" t="str">
        <f t="shared" si="812"/>
        <v/>
      </c>
      <c r="CO207" s="261" t="str">
        <f t="shared" si="812"/>
        <v/>
      </c>
      <c r="CP207" s="261" t="str">
        <f t="shared" si="812"/>
        <v/>
      </c>
      <c r="CQ207" s="261" t="str">
        <f t="shared" si="813"/>
        <v/>
      </c>
      <c r="CR207" s="261" t="str">
        <f t="shared" si="813"/>
        <v/>
      </c>
      <c r="CS207" s="261" t="str">
        <f t="shared" si="813"/>
        <v/>
      </c>
      <c r="CT207" s="261" t="str">
        <f t="shared" si="813"/>
        <v/>
      </c>
      <c r="CU207" s="261" t="str">
        <f t="shared" si="813"/>
        <v/>
      </c>
      <c r="CV207" s="261" t="str">
        <f t="shared" si="813"/>
        <v/>
      </c>
      <c r="CW207" s="261" t="str">
        <f t="shared" si="813"/>
        <v/>
      </c>
      <c r="CX207" s="261" t="str">
        <f t="shared" si="813"/>
        <v/>
      </c>
      <c r="CY207" s="262" t="str">
        <f t="shared" si="825"/>
        <v/>
      </c>
      <c r="CZ207" s="263" t="str">
        <f t="shared" si="814"/>
        <v/>
      </c>
      <c r="DA207" s="263" t="str">
        <f t="shared" si="814"/>
        <v/>
      </c>
      <c r="DB207" s="263" t="str">
        <f t="shared" si="814"/>
        <v/>
      </c>
      <c r="DC207" s="263" t="str">
        <f t="shared" si="814"/>
        <v/>
      </c>
      <c r="DD207" s="263" t="str">
        <f t="shared" si="814"/>
        <v/>
      </c>
      <c r="DE207" s="263" t="str">
        <f t="shared" si="814"/>
        <v/>
      </c>
      <c r="DF207" s="263" t="str">
        <f t="shared" si="814"/>
        <v/>
      </c>
      <c r="DG207" s="263" t="str">
        <f t="shared" si="814"/>
        <v/>
      </c>
      <c r="DH207" s="263" t="str">
        <f t="shared" si="814"/>
        <v/>
      </c>
      <c r="DI207" s="263" t="str">
        <f t="shared" si="814"/>
        <v/>
      </c>
      <c r="DJ207" s="263" t="str">
        <f t="shared" si="815"/>
        <v/>
      </c>
      <c r="DK207" s="263" t="str">
        <f t="shared" si="815"/>
        <v/>
      </c>
      <c r="DL207" s="263" t="str">
        <f t="shared" si="815"/>
        <v/>
      </c>
      <c r="DM207" s="263" t="str">
        <f t="shared" si="815"/>
        <v/>
      </c>
      <c r="DN207" s="263" t="str">
        <f t="shared" si="815"/>
        <v/>
      </c>
      <c r="DO207" s="263" t="str">
        <f t="shared" si="815"/>
        <v/>
      </c>
      <c r="DP207" s="263" t="str">
        <f t="shared" si="815"/>
        <v/>
      </c>
      <c r="DQ207" s="263" t="str">
        <f t="shared" si="815"/>
        <v/>
      </c>
      <c r="DR207" s="264"/>
      <c r="DS207" s="257" t="str">
        <f t="shared" si="805"/>
        <v/>
      </c>
      <c r="DT207" s="257" t="str">
        <f t="shared" si="805"/>
        <v/>
      </c>
      <c r="DU207" s="257" t="str">
        <f t="shared" si="805"/>
        <v/>
      </c>
      <c r="DV207" s="257" t="str">
        <f t="shared" si="805"/>
        <v/>
      </c>
      <c r="DW207" s="257" t="str">
        <f t="shared" si="805"/>
        <v/>
      </c>
      <c r="DX207" s="257" t="str">
        <f t="shared" si="805"/>
        <v/>
      </c>
      <c r="DY207" s="257" t="str">
        <f t="shared" si="805"/>
        <v/>
      </c>
      <c r="DZ207" s="257" t="str">
        <f t="shared" si="805"/>
        <v/>
      </c>
      <c r="EA207" s="257" t="str">
        <f t="shared" si="752"/>
        <v/>
      </c>
      <c r="EB207" s="257" t="str">
        <f t="shared" si="752"/>
        <v/>
      </c>
      <c r="EC207" s="257" t="str">
        <f t="shared" si="752"/>
        <v/>
      </c>
      <c r="ED207" s="257" t="str">
        <f t="shared" si="752"/>
        <v/>
      </c>
      <c r="EE207" s="257" t="str">
        <f t="shared" si="752"/>
        <v/>
      </c>
      <c r="EF207" s="257" t="str">
        <f t="shared" si="752"/>
        <v/>
      </c>
      <c r="EG207" s="257" t="str">
        <f t="shared" si="752"/>
        <v/>
      </c>
      <c r="EH207" s="257" t="str">
        <f t="shared" si="752"/>
        <v/>
      </c>
      <c r="EI207" s="257" t="str">
        <f t="shared" si="752"/>
        <v/>
      </c>
      <c r="EJ207" s="257" t="str">
        <f t="shared" si="752"/>
        <v/>
      </c>
      <c r="EK207" s="259" t="str">
        <f t="shared" si="799"/>
        <v/>
      </c>
      <c r="EL207" s="259" t="str">
        <f t="shared" si="799"/>
        <v/>
      </c>
      <c r="EM207" s="259" t="str">
        <f t="shared" si="800"/>
        <v/>
      </c>
      <c r="EN207" s="259" t="str">
        <f t="shared" si="800"/>
        <v/>
      </c>
      <c r="EO207" s="259" t="str">
        <f t="shared" si="800"/>
        <v/>
      </c>
      <c r="EP207" s="259" t="str">
        <f t="shared" si="800"/>
        <v/>
      </c>
      <c r="EQ207" s="259" t="str">
        <f t="shared" si="800"/>
        <v/>
      </c>
      <c r="ER207" s="259" t="str">
        <f t="shared" si="800"/>
        <v/>
      </c>
      <c r="ES207" s="259" t="str">
        <f t="shared" si="753"/>
        <v/>
      </c>
      <c r="ET207" s="259" t="str">
        <f t="shared" si="744"/>
        <v/>
      </c>
      <c r="EU207" s="259" t="str">
        <f t="shared" si="744"/>
        <v/>
      </c>
      <c r="EV207" s="259" t="str">
        <f t="shared" si="744"/>
        <v/>
      </c>
      <c r="EW207" s="259" t="str">
        <f t="shared" si="744"/>
        <v/>
      </c>
      <c r="EX207" s="259" t="str">
        <f t="shared" si="744"/>
        <v/>
      </c>
      <c r="EY207" s="259" t="str">
        <f t="shared" si="744"/>
        <v/>
      </c>
      <c r="EZ207" s="259" t="str">
        <f t="shared" si="744"/>
        <v/>
      </c>
      <c r="FA207" s="259" t="str">
        <f t="shared" si="744"/>
        <v/>
      </c>
      <c r="FB207" s="259" t="str">
        <f t="shared" si="744"/>
        <v/>
      </c>
      <c r="FC207" s="261" t="str">
        <f t="shared" si="798"/>
        <v/>
      </c>
      <c r="FD207" s="261" t="str">
        <f t="shared" si="798"/>
        <v/>
      </c>
      <c r="FE207" s="261" t="str">
        <f t="shared" si="798"/>
        <v/>
      </c>
      <c r="FF207" s="261" t="str">
        <f t="shared" si="798"/>
        <v/>
      </c>
      <c r="FG207" s="261" t="str">
        <f t="shared" si="798"/>
        <v/>
      </c>
      <c r="FH207" s="261" t="str">
        <f t="shared" si="798"/>
        <v/>
      </c>
      <c r="FI207" s="261" t="str">
        <f t="shared" si="798"/>
        <v/>
      </c>
      <c r="FJ207" s="261" t="str">
        <f t="shared" si="798"/>
        <v/>
      </c>
      <c r="FK207" s="261" t="str">
        <f t="shared" si="798"/>
        <v/>
      </c>
      <c r="FL207" s="261" t="str">
        <f t="shared" si="802"/>
        <v/>
      </c>
      <c r="FM207" s="261" t="str">
        <f t="shared" si="802"/>
        <v/>
      </c>
      <c r="FN207" s="261" t="str">
        <f t="shared" si="802"/>
        <v/>
      </c>
      <c r="FO207" s="261" t="str">
        <f t="shared" si="802"/>
        <v/>
      </c>
      <c r="FP207" s="261" t="str">
        <f t="shared" si="802"/>
        <v/>
      </c>
      <c r="FQ207" s="261" t="str">
        <f t="shared" si="802"/>
        <v/>
      </c>
      <c r="FR207" s="261" t="str">
        <f t="shared" si="802"/>
        <v/>
      </c>
      <c r="FS207" s="261" t="str">
        <f t="shared" si="802"/>
        <v/>
      </c>
      <c r="FT207" s="261" t="str">
        <f t="shared" si="802"/>
        <v/>
      </c>
      <c r="FU207" s="263" t="str">
        <f t="shared" si="802"/>
        <v/>
      </c>
      <c r="FV207" s="263" t="str">
        <f t="shared" si="802"/>
        <v/>
      </c>
      <c r="FW207" s="263" t="str">
        <f t="shared" si="802"/>
        <v/>
      </c>
      <c r="FX207" s="263" t="str">
        <f t="shared" si="802"/>
        <v/>
      </c>
      <c r="FY207" s="263" t="str">
        <f t="shared" si="802"/>
        <v/>
      </c>
      <c r="FZ207" s="263" t="str">
        <f t="shared" si="806"/>
        <v/>
      </c>
      <c r="GA207" s="263" t="str">
        <f t="shared" si="806"/>
        <v/>
      </c>
      <c r="GB207" s="263" t="str">
        <f t="shared" si="806"/>
        <v/>
      </c>
      <c r="GC207" s="263" t="str">
        <f t="shared" si="807"/>
        <v/>
      </c>
      <c r="GD207" s="263" t="str">
        <f t="shared" si="829"/>
        <v/>
      </c>
      <c r="GE207" s="263" t="str">
        <f t="shared" si="829"/>
        <v/>
      </c>
      <c r="GF207" s="263" t="str">
        <f t="shared" si="829"/>
        <v/>
      </c>
      <c r="GG207" s="263" t="str">
        <f t="shared" si="829"/>
        <v/>
      </c>
      <c r="GH207" s="263" t="str">
        <f t="shared" si="829"/>
        <v/>
      </c>
      <c r="GI207" s="263" t="str">
        <f t="shared" si="829"/>
        <v/>
      </c>
      <c r="GJ207" s="263" t="str">
        <f t="shared" si="829"/>
        <v/>
      </c>
      <c r="GK207" s="263" t="str">
        <f t="shared" si="829"/>
        <v/>
      </c>
      <c r="GL207" s="263" t="str">
        <f t="shared" si="829"/>
        <v/>
      </c>
      <c r="GM207" s="265" t="str">
        <f t="shared" si="829"/>
        <v/>
      </c>
      <c r="GN207" s="265" t="str">
        <f t="shared" si="829"/>
        <v/>
      </c>
      <c r="GO207" s="265" t="str">
        <f t="shared" si="829"/>
        <v/>
      </c>
      <c r="GP207" s="265" t="str">
        <f t="shared" si="829"/>
        <v/>
      </c>
      <c r="GQ207" s="265" t="str">
        <f t="shared" si="829"/>
        <v/>
      </c>
      <c r="GR207" s="265" t="str">
        <f t="shared" si="829"/>
        <v/>
      </c>
      <c r="GS207" s="265" t="str">
        <f t="shared" si="801"/>
        <v/>
      </c>
      <c r="GT207" s="265" t="str">
        <f t="shared" si="801"/>
        <v/>
      </c>
      <c r="GU207" s="265" t="str">
        <f t="shared" si="801"/>
        <v/>
      </c>
      <c r="GV207" s="265" t="str">
        <f t="shared" si="746"/>
        <v/>
      </c>
      <c r="GW207" s="265" t="str">
        <f t="shared" si="746"/>
        <v/>
      </c>
      <c r="GX207" s="265" t="str">
        <f t="shared" si="746"/>
        <v/>
      </c>
      <c r="GY207" s="265" t="str">
        <f t="shared" si="746"/>
        <v/>
      </c>
      <c r="GZ207" s="265" t="str">
        <f t="shared" si="746"/>
        <v/>
      </c>
      <c r="HA207" s="265" t="str">
        <f t="shared" si="746"/>
        <v/>
      </c>
      <c r="HB207" s="265" t="str">
        <f t="shared" si="746"/>
        <v/>
      </c>
      <c r="HC207" s="265" t="str">
        <f t="shared" si="746"/>
        <v/>
      </c>
      <c r="HD207" s="265" t="str">
        <f t="shared" si="746"/>
        <v/>
      </c>
      <c r="HF207" s="265">
        <f t="shared" si="803"/>
        <v>196</v>
      </c>
      <c r="HG207" s="267" t="str">
        <f t="shared" si="816"/>
        <v/>
      </c>
      <c r="HH207" s="267" t="str">
        <f t="shared" si="816"/>
        <v/>
      </c>
      <c r="HI207" s="267" t="str">
        <f t="shared" si="816"/>
        <v/>
      </c>
      <c r="HJ207" s="267" t="str">
        <f t="shared" si="816"/>
        <v/>
      </c>
      <c r="HK207" s="267" t="str">
        <f t="shared" si="816"/>
        <v/>
      </c>
      <c r="HL207" s="267" t="str">
        <f t="shared" si="816"/>
        <v/>
      </c>
      <c r="HM207" s="267" t="str">
        <f t="shared" si="816"/>
        <v/>
      </c>
      <c r="HN207" s="267" t="str">
        <f t="shared" si="816"/>
        <v/>
      </c>
      <c r="HO207" s="267" t="str">
        <f t="shared" si="816"/>
        <v/>
      </c>
      <c r="HP207" s="267" t="str">
        <f t="shared" si="816"/>
        <v/>
      </c>
      <c r="HQ207" s="267" t="str">
        <f t="shared" si="817"/>
        <v/>
      </c>
      <c r="HR207" s="267" t="str">
        <f t="shared" si="817"/>
        <v/>
      </c>
      <c r="HS207" s="267" t="str">
        <f t="shared" si="817"/>
        <v/>
      </c>
      <c r="HT207" s="267" t="str">
        <f t="shared" si="817"/>
        <v/>
      </c>
      <c r="HU207" s="267" t="str">
        <f t="shared" si="817"/>
        <v/>
      </c>
      <c r="HV207" s="267" t="str">
        <f t="shared" si="817"/>
        <v/>
      </c>
      <c r="HW207" s="267" t="str">
        <f t="shared" si="817"/>
        <v/>
      </c>
      <c r="HX207" s="267" t="str">
        <f t="shared" si="817"/>
        <v/>
      </c>
      <c r="HY207" s="267" t="str">
        <f t="shared" si="817"/>
        <v/>
      </c>
      <c r="HZ207" s="267" t="str">
        <f t="shared" si="817"/>
        <v/>
      </c>
      <c r="IA207" s="264"/>
      <c r="IB207" s="267" t="str">
        <f t="shared" si="754"/>
        <v/>
      </c>
      <c r="IC207" s="267" t="str">
        <f t="shared" si="755"/>
        <v/>
      </c>
      <c r="ID207" s="267" t="str">
        <f t="shared" si="756"/>
        <v/>
      </c>
      <c r="IE207" s="267" t="str">
        <f t="shared" si="757"/>
        <v/>
      </c>
      <c r="IF207" s="267" t="str">
        <f t="shared" si="758"/>
        <v/>
      </c>
      <c r="IG207" s="267" t="str">
        <f t="shared" si="759"/>
        <v/>
      </c>
      <c r="IH207" s="267" t="str">
        <f t="shared" si="760"/>
        <v/>
      </c>
      <c r="II207" s="267" t="str">
        <f t="shared" si="761"/>
        <v/>
      </c>
      <c r="IJ207" s="267" t="str">
        <f t="shared" si="762"/>
        <v/>
      </c>
      <c r="IK207" s="267" t="str">
        <f t="shared" si="763"/>
        <v/>
      </c>
      <c r="IL207" s="267" t="str">
        <f t="shared" si="764"/>
        <v/>
      </c>
      <c r="IM207" s="267" t="str">
        <f t="shared" si="765"/>
        <v/>
      </c>
      <c r="IN207" s="267" t="str">
        <f t="shared" si="766"/>
        <v/>
      </c>
      <c r="IO207" s="267" t="str">
        <f t="shared" si="767"/>
        <v/>
      </c>
      <c r="IP207" s="267" t="str">
        <f t="shared" si="768"/>
        <v/>
      </c>
      <c r="IQ207" s="267" t="str">
        <f t="shared" si="769"/>
        <v/>
      </c>
      <c r="IR207" s="267" t="str">
        <f t="shared" si="770"/>
        <v/>
      </c>
      <c r="IS207" s="267" t="str">
        <f t="shared" si="771"/>
        <v/>
      </c>
      <c r="IT207" s="267" t="str">
        <f t="shared" si="772"/>
        <v/>
      </c>
      <c r="IU207" s="267" t="str">
        <f t="shared" si="773"/>
        <v/>
      </c>
      <c r="IV207" s="264"/>
      <c r="IW207" s="268">
        <v>110</v>
      </c>
      <c r="IX207" s="265" t="str">
        <f t="shared" si="751"/>
        <v/>
      </c>
      <c r="IY207" s="265" t="str">
        <f t="shared" si="749"/>
        <v/>
      </c>
      <c r="IZ207" s="265" t="str">
        <f t="shared" si="749"/>
        <v/>
      </c>
      <c r="JA207" s="265" t="str">
        <f t="shared" si="749"/>
        <v/>
      </c>
      <c r="JB207" s="265" t="str">
        <f t="shared" si="749"/>
        <v/>
      </c>
      <c r="JC207" s="265" t="str">
        <f t="shared" si="749"/>
        <v/>
      </c>
      <c r="JD207" s="265" t="str">
        <f t="shared" si="749"/>
        <v/>
      </c>
      <c r="JE207" s="265" t="str">
        <f t="shared" si="818"/>
        <v/>
      </c>
      <c r="JF207" s="265" t="str">
        <f t="shared" si="818"/>
        <v/>
      </c>
      <c r="JG207" s="265" t="str">
        <f t="shared" si="818"/>
        <v/>
      </c>
      <c r="JH207" s="265" t="str">
        <f t="shared" si="818"/>
        <v/>
      </c>
      <c r="JI207" s="265" t="str">
        <f t="shared" si="818"/>
        <v/>
      </c>
      <c r="JJ207" s="265" t="str">
        <f t="shared" si="818"/>
        <v/>
      </c>
      <c r="JK207" s="265" t="str">
        <f t="shared" si="818"/>
        <v/>
      </c>
      <c r="JL207" s="265" t="str">
        <f t="shared" si="818"/>
        <v/>
      </c>
      <c r="JM207" s="265" t="str">
        <f t="shared" si="818"/>
        <v/>
      </c>
      <c r="JN207" s="265" t="str">
        <f t="shared" si="818"/>
        <v/>
      </c>
      <c r="JO207" s="265" t="str">
        <f t="shared" si="818"/>
        <v/>
      </c>
      <c r="JP207" s="265" t="str">
        <f t="shared" si="818"/>
        <v/>
      </c>
      <c r="JQ207" s="265" t="str">
        <f t="shared" si="818"/>
        <v/>
      </c>
      <c r="JS207" s="265" t="str">
        <f>IF(IX207="","",SUM(IX$12:IX207)-IX207+1)</f>
        <v/>
      </c>
      <c r="JT207" s="265" t="str">
        <f>IF(IY207="","",SUM(IY$12:IY207)-IY207+1)</f>
        <v/>
      </c>
      <c r="JU207" s="265" t="str">
        <f>IF(IZ207="","",SUM(IZ$12:IZ207)-IZ207+1)</f>
        <v/>
      </c>
      <c r="JV207" s="265" t="str">
        <f>IF(JA207="","",SUM(JA$12:JA207)-JA207+1)</f>
        <v/>
      </c>
      <c r="JW207" s="265" t="str">
        <f>IF(JB207="","",SUM(JB$12:JB207)-JB207+1)</f>
        <v/>
      </c>
      <c r="JX207" s="265" t="str">
        <f>IF(JC207="","",SUM(JC$12:JC207)-JC207+1)</f>
        <v/>
      </c>
      <c r="JY207" s="265" t="str">
        <f>IF(JD207="","",SUM(JD$12:JD207)-JD207+1)</f>
        <v/>
      </c>
      <c r="JZ207" s="265" t="str">
        <f>IF(JE207="","",SUM(JE$12:JE207)-JE207+1)</f>
        <v/>
      </c>
      <c r="KA207" s="265" t="str">
        <f>IF(JF207="","",SUM(JF$12:JF207)-JF207+1)</f>
        <v/>
      </c>
      <c r="KB207" s="265" t="str">
        <f>IF(JG207="","",SUM(JG$12:JG207)-JG207+1)</f>
        <v/>
      </c>
      <c r="KC207" s="265" t="str">
        <f>IF(JH207="","",SUM(JH$12:JH207)-JH207+1)</f>
        <v/>
      </c>
      <c r="KD207" s="265" t="str">
        <f>IF(JI207="","",SUM(JI$12:JI207)-JI207+1)</f>
        <v/>
      </c>
      <c r="KE207" s="265" t="str">
        <f>IF(JJ207="","",SUM(JJ$12:JJ207)-JJ207+1)</f>
        <v/>
      </c>
      <c r="KF207" s="265" t="str">
        <f>IF(JK207="","",SUM(JK$12:JK207)-JK207+1)</f>
        <v/>
      </c>
      <c r="KG207" s="265" t="str">
        <f>IF(JL207="","",SUM(JL$12:JL207)-JL207+1)</f>
        <v/>
      </c>
      <c r="KH207" s="265" t="str">
        <f>IF(JM207="","",SUM(JM$12:JM207)-JM207+1)</f>
        <v/>
      </c>
      <c r="KI207" s="265" t="str">
        <f>IF(JN207="","",SUM(JN$12:JN207)-JN207+1)</f>
        <v/>
      </c>
      <c r="KJ207" s="265" t="str">
        <f>IF(JO207="","",SUM(JO$12:JO207)-JO207+1)</f>
        <v/>
      </c>
      <c r="KK207" s="265" t="str">
        <f>IF(JP207="","",SUM(JP$12:JP207)-JP207+1)</f>
        <v/>
      </c>
      <c r="KL207" s="265" t="str">
        <f>IF(JQ207="","",SUM(JQ$12:JQ207)-JQ207+1)</f>
        <v/>
      </c>
      <c r="KN207" s="265"/>
      <c r="KO207" s="265"/>
      <c r="KP207" s="265"/>
      <c r="KQ207" s="265"/>
      <c r="KR207" s="265"/>
      <c r="KS207" s="265"/>
      <c r="KT207" s="265"/>
      <c r="KU207" s="265" t="str">
        <f t="shared" si="774"/>
        <v/>
      </c>
      <c r="KV207" s="265" t="str">
        <f t="shared" si="775"/>
        <v/>
      </c>
      <c r="KW207" s="265" t="str">
        <f t="shared" si="776"/>
        <v/>
      </c>
      <c r="KX207" s="265" t="str">
        <f t="shared" si="777"/>
        <v/>
      </c>
      <c r="KY207" s="265" t="str">
        <f t="shared" si="778"/>
        <v/>
      </c>
      <c r="KZ207" s="265" t="str">
        <f t="shared" si="779"/>
        <v/>
      </c>
      <c r="LA207" s="265" t="str">
        <f t="shared" si="780"/>
        <v/>
      </c>
      <c r="LB207" s="265" t="str">
        <f t="shared" si="781"/>
        <v/>
      </c>
      <c r="LC207" s="265" t="str">
        <f t="shared" si="782"/>
        <v/>
      </c>
      <c r="LD207" s="265" t="str">
        <f t="shared" si="783"/>
        <v/>
      </c>
      <c r="LE207" s="265" t="str">
        <f t="shared" si="784"/>
        <v/>
      </c>
      <c r="LF207" s="265" t="str">
        <f t="shared" si="785"/>
        <v/>
      </c>
      <c r="LG207" s="265" t="str">
        <f t="shared" si="786"/>
        <v/>
      </c>
    </row>
    <row r="208" spans="1:319" s="266" customFormat="1" x14ac:dyDescent="0.25">
      <c r="A208" s="248">
        <f t="shared" si="827"/>
        <v>197</v>
      </c>
      <c r="B208" s="176"/>
      <c r="C208" s="45"/>
      <c r="D208" s="45"/>
      <c r="E208" s="169"/>
      <c r="F208" s="46"/>
      <c r="G208" s="172"/>
      <c r="H208" s="54"/>
      <c r="I208" s="54"/>
      <c r="J208" s="54"/>
      <c r="K208" s="54"/>
      <c r="L208" s="248"/>
      <c r="M208" s="248"/>
      <c r="N208" s="44"/>
      <c r="O208" s="44"/>
      <c r="P208" s="43"/>
      <c r="Q208" s="43"/>
      <c r="R208" s="43"/>
      <c r="S208" s="43" t="str">
        <f t="shared" si="804"/>
        <v/>
      </c>
      <c r="T208" s="54"/>
      <c r="U208" s="54"/>
      <c r="V208" s="54"/>
      <c r="W208" s="343" t="str">
        <f t="shared" si="729"/>
        <v/>
      </c>
      <c r="X208" s="344" t="str">
        <f t="shared" si="730"/>
        <v/>
      </c>
      <c r="Y208" s="45"/>
      <c r="Z208" s="45"/>
      <c r="AA208" s="54"/>
      <c r="AB208" s="54"/>
      <c r="AC208" s="54"/>
      <c r="AD208" s="44"/>
      <c r="AE208" s="44"/>
      <c r="AF208" s="44"/>
      <c r="AG208" s="45"/>
      <c r="AH208" s="45"/>
      <c r="AI208" s="45"/>
      <c r="AJ208" s="46"/>
      <c r="AK208" s="46"/>
      <c r="AL208" s="46"/>
      <c r="AN208" s="307" t="str">
        <f t="shared" si="819"/>
        <v/>
      </c>
      <c r="AO208" s="256" t="str">
        <f t="shared" si="820"/>
        <v/>
      </c>
      <c r="AP208" s="45" t="str">
        <f t="shared" si="826"/>
        <v/>
      </c>
      <c r="AQ208" s="308" t="str">
        <f t="shared" si="828"/>
        <v/>
      </c>
      <c r="AR208" s="43" t="str">
        <f t="shared" si="821"/>
        <v/>
      </c>
      <c r="AS208" s="255"/>
      <c r="AT208" s="256" t="str">
        <f t="shared" si="822"/>
        <v/>
      </c>
      <c r="AU208" s="257" t="str">
        <f t="shared" si="808"/>
        <v/>
      </c>
      <c r="AV208" s="257" t="str">
        <f t="shared" si="808"/>
        <v/>
      </c>
      <c r="AW208" s="257" t="str">
        <f t="shared" si="808"/>
        <v/>
      </c>
      <c r="AX208" s="257" t="str">
        <f t="shared" si="808"/>
        <v/>
      </c>
      <c r="AY208" s="257" t="str">
        <f t="shared" si="808"/>
        <v/>
      </c>
      <c r="AZ208" s="257" t="str">
        <f t="shared" si="808"/>
        <v/>
      </c>
      <c r="BA208" s="257" t="str">
        <f t="shared" si="808"/>
        <v/>
      </c>
      <c r="BB208" s="257" t="str">
        <f t="shared" si="808"/>
        <v/>
      </c>
      <c r="BC208" s="257" t="str">
        <f t="shared" si="808"/>
        <v/>
      </c>
      <c r="BD208" s="257" t="str">
        <f t="shared" si="808"/>
        <v/>
      </c>
      <c r="BE208" s="257" t="str">
        <f t="shared" si="809"/>
        <v/>
      </c>
      <c r="BF208" s="257" t="str">
        <f t="shared" si="809"/>
        <v/>
      </c>
      <c r="BG208" s="257" t="str">
        <f t="shared" si="809"/>
        <v/>
      </c>
      <c r="BH208" s="257" t="str">
        <f t="shared" si="809"/>
        <v/>
      </c>
      <c r="BI208" s="257" t="str">
        <f t="shared" si="809"/>
        <v/>
      </c>
      <c r="BJ208" s="257" t="str">
        <f t="shared" si="809"/>
        <v/>
      </c>
      <c r="BK208" s="257" t="str">
        <f t="shared" si="809"/>
        <v/>
      </c>
      <c r="BL208" s="257" t="str">
        <f t="shared" si="809"/>
        <v/>
      </c>
      <c r="BM208" s="258" t="str">
        <f t="shared" si="823"/>
        <v/>
      </c>
      <c r="BN208" s="259" t="str">
        <f t="shared" si="810"/>
        <v/>
      </c>
      <c r="BO208" s="259" t="str">
        <f t="shared" si="810"/>
        <v/>
      </c>
      <c r="BP208" s="259" t="str">
        <f t="shared" si="810"/>
        <v/>
      </c>
      <c r="BQ208" s="259" t="str">
        <f t="shared" si="810"/>
        <v/>
      </c>
      <c r="BR208" s="259" t="str">
        <f t="shared" si="810"/>
        <v/>
      </c>
      <c r="BS208" s="259" t="str">
        <f t="shared" si="810"/>
        <v/>
      </c>
      <c r="BT208" s="259" t="str">
        <f t="shared" si="810"/>
        <v/>
      </c>
      <c r="BU208" s="259" t="str">
        <f t="shared" si="810"/>
        <v/>
      </c>
      <c r="BV208" s="259" t="str">
        <f t="shared" si="810"/>
        <v/>
      </c>
      <c r="BW208" s="259" t="str">
        <f t="shared" si="810"/>
        <v/>
      </c>
      <c r="BX208" s="259" t="str">
        <f t="shared" si="811"/>
        <v/>
      </c>
      <c r="BY208" s="259" t="str">
        <f t="shared" si="811"/>
        <v/>
      </c>
      <c r="BZ208" s="259" t="str">
        <f t="shared" si="811"/>
        <v/>
      </c>
      <c r="CA208" s="259" t="str">
        <f t="shared" si="811"/>
        <v/>
      </c>
      <c r="CB208" s="259" t="str">
        <f t="shared" si="811"/>
        <v/>
      </c>
      <c r="CC208" s="259" t="str">
        <f t="shared" si="811"/>
        <v/>
      </c>
      <c r="CD208" s="259" t="str">
        <f t="shared" si="811"/>
        <v/>
      </c>
      <c r="CE208" s="259" t="str">
        <f t="shared" si="811"/>
        <v/>
      </c>
      <c r="CF208" s="260" t="str">
        <f t="shared" si="824"/>
        <v/>
      </c>
      <c r="CG208" s="261" t="str">
        <f t="shared" si="812"/>
        <v/>
      </c>
      <c r="CH208" s="261" t="str">
        <f t="shared" si="812"/>
        <v/>
      </c>
      <c r="CI208" s="261" t="str">
        <f t="shared" si="812"/>
        <v/>
      </c>
      <c r="CJ208" s="261" t="str">
        <f t="shared" si="812"/>
        <v/>
      </c>
      <c r="CK208" s="261" t="str">
        <f t="shared" si="812"/>
        <v/>
      </c>
      <c r="CL208" s="261" t="str">
        <f t="shared" si="812"/>
        <v/>
      </c>
      <c r="CM208" s="261" t="str">
        <f t="shared" si="812"/>
        <v/>
      </c>
      <c r="CN208" s="261" t="str">
        <f t="shared" si="812"/>
        <v/>
      </c>
      <c r="CO208" s="261" t="str">
        <f t="shared" si="812"/>
        <v/>
      </c>
      <c r="CP208" s="261" t="str">
        <f t="shared" si="812"/>
        <v/>
      </c>
      <c r="CQ208" s="261" t="str">
        <f t="shared" si="813"/>
        <v/>
      </c>
      <c r="CR208" s="261" t="str">
        <f t="shared" si="813"/>
        <v/>
      </c>
      <c r="CS208" s="261" t="str">
        <f t="shared" si="813"/>
        <v/>
      </c>
      <c r="CT208" s="261" t="str">
        <f t="shared" si="813"/>
        <v/>
      </c>
      <c r="CU208" s="261" t="str">
        <f t="shared" si="813"/>
        <v/>
      </c>
      <c r="CV208" s="261" t="str">
        <f t="shared" si="813"/>
        <v/>
      </c>
      <c r="CW208" s="261" t="str">
        <f t="shared" si="813"/>
        <v/>
      </c>
      <c r="CX208" s="261" t="str">
        <f t="shared" si="813"/>
        <v/>
      </c>
      <c r="CY208" s="262" t="str">
        <f t="shared" si="825"/>
        <v/>
      </c>
      <c r="CZ208" s="263" t="str">
        <f t="shared" si="814"/>
        <v/>
      </c>
      <c r="DA208" s="263" t="str">
        <f t="shared" si="814"/>
        <v/>
      </c>
      <c r="DB208" s="263" t="str">
        <f t="shared" si="814"/>
        <v/>
      </c>
      <c r="DC208" s="263" t="str">
        <f t="shared" si="814"/>
        <v/>
      </c>
      <c r="DD208" s="263" t="str">
        <f t="shared" si="814"/>
        <v/>
      </c>
      <c r="DE208" s="263" t="str">
        <f t="shared" si="814"/>
        <v/>
      </c>
      <c r="DF208" s="263" t="str">
        <f t="shared" si="814"/>
        <v/>
      </c>
      <c r="DG208" s="263" t="str">
        <f t="shared" si="814"/>
        <v/>
      </c>
      <c r="DH208" s="263" t="str">
        <f t="shared" si="814"/>
        <v/>
      </c>
      <c r="DI208" s="263" t="str">
        <f t="shared" si="814"/>
        <v/>
      </c>
      <c r="DJ208" s="263" t="str">
        <f t="shared" si="815"/>
        <v/>
      </c>
      <c r="DK208" s="263" t="str">
        <f t="shared" si="815"/>
        <v/>
      </c>
      <c r="DL208" s="263" t="str">
        <f t="shared" si="815"/>
        <v/>
      </c>
      <c r="DM208" s="263" t="str">
        <f t="shared" si="815"/>
        <v/>
      </c>
      <c r="DN208" s="263" t="str">
        <f t="shared" si="815"/>
        <v/>
      </c>
      <c r="DO208" s="263" t="str">
        <f t="shared" si="815"/>
        <v/>
      </c>
      <c r="DP208" s="263" t="str">
        <f t="shared" si="815"/>
        <v/>
      </c>
      <c r="DQ208" s="263" t="str">
        <f t="shared" si="815"/>
        <v/>
      </c>
      <c r="DR208" s="264"/>
      <c r="DS208" s="257" t="str">
        <f t="shared" si="805"/>
        <v/>
      </c>
      <c r="DT208" s="257" t="str">
        <f t="shared" si="805"/>
        <v/>
      </c>
      <c r="DU208" s="257" t="str">
        <f t="shared" si="805"/>
        <v/>
      </c>
      <c r="DV208" s="257" t="str">
        <f t="shared" si="805"/>
        <v/>
      </c>
      <c r="DW208" s="257" t="str">
        <f t="shared" si="805"/>
        <v/>
      </c>
      <c r="DX208" s="257" t="str">
        <f t="shared" si="805"/>
        <v/>
      </c>
      <c r="DY208" s="257" t="str">
        <f t="shared" si="805"/>
        <v/>
      </c>
      <c r="DZ208" s="257" t="str">
        <f t="shared" si="805"/>
        <v/>
      </c>
      <c r="EA208" s="257" t="str">
        <f t="shared" si="752"/>
        <v/>
      </c>
      <c r="EB208" s="257" t="str">
        <f t="shared" si="752"/>
        <v/>
      </c>
      <c r="EC208" s="257" t="str">
        <f t="shared" si="752"/>
        <v/>
      </c>
      <c r="ED208" s="257" t="str">
        <f t="shared" si="752"/>
        <v/>
      </c>
      <c r="EE208" s="257" t="str">
        <f t="shared" si="752"/>
        <v/>
      </c>
      <c r="EF208" s="257" t="str">
        <f t="shared" si="752"/>
        <v/>
      </c>
      <c r="EG208" s="257" t="str">
        <f t="shared" si="752"/>
        <v/>
      </c>
      <c r="EH208" s="257" t="str">
        <f t="shared" si="752"/>
        <v/>
      </c>
      <c r="EI208" s="257" t="str">
        <f t="shared" si="752"/>
        <v/>
      </c>
      <c r="EJ208" s="257" t="str">
        <f t="shared" si="752"/>
        <v/>
      </c>
      <c r="EK208" s="259" t="str">
        <f t="shared" si="799"/>
        <v/>
      </c>
      <c r="EL208" s="259" t="str">
        <f t="shared" si="799"/>
        <v/>
      </c>
      <c r="EM208" s="259" t="str">
        <f t="shared" si="800"/>
        <v/>
      </c>
      <c r="EN208" s="259" t="str">
        <f t="shared" si="800"/>
        <v/>
      </c>
      <c r="EO208" s="259" t="str">
        <f t="shared" si="800"/>
        <v/>
      </c>
      <c r="EP208" s="259" t="str">
        <f t="shared" si="800"/>
        <v/>
      </c>
      <c r="EQ208" s="259" t="str">
        <f t="shared" si="800"/>
        <v/>
      </c>
      <c r="ER208" s="259" t="str">
        <f t="shared" si="800"/>
        <v/>
      </c>
      <c r="ES208" s="259" t="str">
        <f t="shared" si="753"/>
        <v/>
      </c>
      <c r="ET208" s="259" t="str">
        <f t="shared" si="744"/>
        <v/>
      </c>
      <c r="EU208" s="259" t="str">
        <f t="shared" si="744"/>
        <v/>
      </c>
      <c r="EV208" s="259" t="str">
        <f t="shared" si="744"/>
        <v/>
      </c>
      <c r="EW208" s="259" t="str">
        <f t="shared" si="744"/>
        <v/>
      </c>
      <c r="EX208" s="259" t="str">
        <f t="shared" si="744"/>
        <v/>
      </c>
      <c r="EY208" s="259" t="str">
        <f t="shared" si="744"/>
        <v/>
      </c>
      <c r="EZ208" s="259" t="str">
        <f t="shared" si="744"/>
        <v/>
      </c>
      <c r="FA208" s="259" t="str">
        <f t="shared" si="744"/>
        <v/>
      </c>
      <c r="FB208" s="259" t="str">
        <f t="shared" si="744"/>
        <v/>
      </c>
      <c r="FC208" s="261" t="str">
        <f t="shared" si="798"/>
        <v/>
      </c>
      <c r="FD208" s="261" t="str">
        <f t="shared" si="798"/>
        <v/>
      </c>
      <c r="FE208" s="261" t="str">
        <f t="shared" si="798"/>
        <v/>
      </c>
      <c r="FF208" s="261" t="str">
        <f t="shared" si="798"/>
        <v/>
      </c>
      <c r="FG208" s="261" t="str">
        <f t="shared" si="798"/>
        <v/>
      </c>
      <c r="FH208" s="261" t="str">
        <f t="shared" si="798"/>
        <v/>
      </c>
      <c r="FI208" s="261" t="str">
        <f t="shared" si="798"/>
        <v/>
      </c>
      <c r="FJ208" s="261" t="str">
        <f t="shared" si="798"/>
        <v/>
      </c>
      <c r="FK208" s="261" t="str">
        <f t="shared" si="798"/>
        <v/>
      </c>
      <c r="FL208" s="261" t="str">
        <f t="shared" si="802"/>
        <v/>
      </c>
      <c r="FM208" s="261" t="str">
        <f t="shared" si="802"/>
        <v/>
      </c>
      <c r="FN208" s="261" t="str">
        <f t="shared" si="802"/>
        <v/>
      </c>
      <c r="FO208" s="261" t="str">
        <f t="shared" si="802"/>
        <v/>
      </c>
      <c r="FP208" s="261" t="str">
        <f t="shared" si="802"/>
        <v/>
      </c>
      <c r="FQ208" s="261" t="str">
        <f t="shared" si="802"/>
        <v/>
      </c>
      <c r="FR208" s="261" t="str">
        <f t="shared" si="802"/>
        <v/>
      </c>
      <c r="FS208" s="261" t="str">
        <f t="shared" si="802"/>
        <v/>
      </c>
      <c r="FT208" s="261" t="str">
        <f t="shared" si="802"/>
        <v/>
      </c>
      <c r="FU208" s="263" t="str">
        <f t="shared" si="802"/>
        <v/>
      </c>
      <c r="FV208" s="263" t="str">
        <f t="shared" si="802"/>
        <v/>
      </c>
      <c r="FW208" s="263" t="str">
        <f t="shared" si="802"/>
        <v/>
      </c>
      <c r="FX208" s="263" t="str">
        <f t="shared" si="802"/>
        <v/>
      </c>
      <c r="FY208" s="263" t="str">
        <f t="shared" si="802"/>
        <v/>
      </c>
      <c r="FZ208" s="263" t="str">
        <f t="shared" si="806"/>
        <v/>
      </c>
      <c r="GA208" s="263" t="str">
        <f t="shared" si="806"/>
        <v/>
      </c>
      <c r="GB208" s="263" t="str">
        <f t="shared" si="806"/>
        <v/>
      </c>
      <c r="GC208" s="263" t="str">
        <f t="shared" si="807"/>
        <v/>
      </c>
      <c r="GD208" s="263" t="str">
        <f t="shared" si="829"/>
        <v/>
      </c>
      <c r="GE208" s="263" t="str">
        <f t="shared" si="829"/>
        <v/>
      </c>
      <c r="GF208" s="263" t="str">
        <f t="shared" si="829"/>
        <v/>
      </c>
      <c r="GG208" s="263" t="str">
        <f t="shared" si="829"/>
        <v/>
      </c>
      <c r="GH208" s="263" t="str">
        <f t="shared" si="829"/>
        <v/>
      </c>
      <c r="GI208" s="263" t="str">
        <f t="shared" si="829"/>
        <v/>
      </c>
      <c r="GJ208" s="263" t="str">
        <f t="shared" si="829"/>
        <v/>
      </c>
      <c r="GK208" s="263" t="str">
        <f t="shared" si="829"/>
        <v/>
      </c>
      <c r="GL208" s="263" t="str">
        <f t="shared" si="829"/>
        <v/>
      </c>
      <c r="GM208" s="265" t="str">
        <f t="shared" si="829"/>
        <v/>
      </c>
      <c r="GN208" s="265" t="str">
        <f t="shared" si="829"/>
        <v/>
      </c>
      <c r="GO208" s="265" t="str">
        <f t="shared" si="829"/>
        <v/>
      </c>
      <c r="GP208" s="265" t="str">
        <f t="shared" si="829"/>
        <v/>
      </c>
      <c r="GQ208" s="265" t="str">
        <f t="shared" si="829"/>
        <v/>
      </c>
      <c r="GR208" s="265" t="str">
        <f t="shared" si="829"/>
        <v/>
      </c>
      <c r="GS208" s="265" t="str">
        <f t="shared" si="801"/>
        <v/>
      </c>
      <c r="GT208" s="265" t="str">
        <f t="shared" si="801"/>
        <v/>
      </c>
      <c r="GU208" s="265" t="str">
        <f t="shared" si="801"/>
        <v/>
      </c>
      <c r="GV208" s="265" t="str">
        <f t="shared" si="746"/>
        <v/>
      </c>
      <c r="GW208" s="265" t="str">
        <f t="shared" si="746"/>
        <v/>
      </c>
      <c r="GX208" s="265" t="str">
        <f t="shared" si="746"/>
        <v/>
      </c>
      <c r="GY208" s="265" t="str">
        <f t="shared" si="746"/>
        <v/>
      </c>
      <c r="GZ208" s="265" t="str">
        <f t="shared" si="746"/>
        <v/>
      </c>
      <c r="HA208" s="265" t="str">
        <f t="shared" si="746"/>
        <v/>
      </c>
      <c r="HB208" s="265" t="str">
        <f t="shared" si="746"/>
        <v/>
      </c>
      <c r="HC208" s="265" t="str">
        <f t="shared" si="746"/>
        <v/>
      </c>
      <c r="HD208" s="265" t="str">
        <f t="shared" si="746"/>
        <v/>
      </c>
      <c r="HF208" s="265">
        <f t="shared" si="803"/>
        <v>197</v>
      </c>
      <c r="HG208" s="267" t="str">
        <f t="shared" si="816"/>
        <v/>
      </c>
      <c r="HH208" s="267" t="str">
        <f t="shared" si="816"/>
        <v/>
      </c>
      <c r="HI208" s="267" t="str">
        <f t="shared" si="816"/>
        <v/>
      </c>
      <c r="HJ208" s="267" t="str">
        <f t="shared" si="816"/>
        <v/>
      </c>
      <c r="HK208" s="267" t="str">
        <f t="shared" si="816"/>
        <v/>
      </c>
      <c r="HL208" s="267" t="str">
        <f t="shared" si="816"/>
        <v/>
      </c>
      <c r="HM208" s="267" t="str">
        <f t="shared" si="816"/>
        <v/>
      </c>
      <c r="HN208" s="267" t="str">
        <f t="shared" si="816"/>
        <v/>
      </c>
      <c r="HO208" s="267" t="str">
        <f t="shared" si="816"/>
        <v/>
      </c>
      <c r="HP208" s="267" t="str">
        <f t="shared" si="816"/>
        <v/>
      </c>
      <c r="HQ208" s="267" t="str">
        <f t="shared" si="817"/>
        <v/>
      </c>
      <c r="HR208" s="267" t="str">
        <f t="shared" si="817"/>
        <v/>
      </c>
      <c r="HS208" s="267" t="str">
        <f t="shared" si="817"/>
        <v/>
      </c>
      <c r="HT208" s="267" t="str">
        <f t="shared" si="817"/>
        <v/>
      </c>
      <c r="HU208" s="267" t="str">
        <f t="shared" si="817"/>
        <v/>
      </c>
      <c r="HV208" s="267" t="str">
        <f t="shared" si="817"/>
        <v/>
      </c>
      <c r="HW208" s="267" t="str">
        <f t="shared" si="817"/>
        <v/>
      </c>
      <c r="HX208" s="267" t="str">
        <f t="shared" si="817"/>
        <v/>
      </c>
      <c r="HY208" s="267" t="str">
        <f t="shared" si="817"/>
        <v/>
      </c>
      <c r="HZ208" s="267" t="str">
        <f t="shared" si="817"/>
        <v/>
      </c>
      <c r="IA208" s="264"/>
      <c r="IB208" s="267" t="str">
        <f t="shared" si="754"/>
        <v/>
      </c>
      <c r="IC208" s="267" t="str">
        <f t="shared" si="755"/>
        <v/>
      </c>
      <c r="ID208" s="267" t="str">
        <f t="shared" si="756"/>
        <v/>
      </c>
      <c r="IE208" s="267" t="str">
        <f t="shared" si="757"/>
        <v/>
      </c>
      <c r="IF208" s="267" t="str">
        <f t="shared" si="758"/>
        <v/>
      </c>
      <c r="IG208" s="267" t="str">
        <f t="shared" si="759"/>
        <v/>
      </c>
      <c r="IH208" s="267" t="str">
        <f t="shared" si="760"/>
        <v/>
      </c>
      <c r="II208" s="267" t="str">
        <f t="shared" si="761"/>
        <v/>
      </c>
      <c r="IJ208" s="267" t="str">
        <f t="shared" si="762"/>
        <v/>
      </c>
      <c r="IK208" s="267" t="str">
        <f t="shared" si="763"/>
        <v/>
      </c>
      <c r="IL208" s="267" t="str">
        <f t="shared" si="764"/>
        <v/>
      </c>
      <c r="IM208" s="267" t="str">
        <f t="shared" si="765"/>
        <v/>
      </c>
      <c r="IN208" s="267" t="str">
        <f t="shared" si="766"/>
        <v/>
      </c>
      <c r="IO208" s="267" t="str">
        <f t="shared" si="767"/>
        <v/>
      </c>
      <c r="IP208" s="267" t="str">
        <f t="shared" si="768"/>
        <v/>
      </c>
      <c r="IQ208" s="267" t="str">
        <f t="shared" si="769"/>
        <v/>
      </c>
      <c r="IR208" s="267" t="str">
        <f t="shared" si="770"/>
        <v/>
      </c>
      <c r="IS208" s="267" t="str">
        <f t="shared" si="771"/>
        <v/>
      </c>
      <c r="IT208" s="267" t="str">
        <f t="shared" si="772"/>
        <v/>
      </c>
      <c r="IU208" s="267" t="str">
        <f t="shared" si="773"/>
        <v/>
      </c>
      <c r="IV208" s="264"/>
      <c r="IW208" s="268">
        <v>110</v>
      </c>
      <c r="IX208" s="265" t="str">
        <f t="shared" si="751"/>
        <v/>
      </c>
      <c r="IY208" s="265" t="str">
        <f t="shared" si="749"/>
        <v/>
      </c>
      <c r="IZ208" s="265" t="str">
        <f t="shared" si="749"/>
        <v/>
      </c>
      <c r="JA208" s="265" t="str">
        <f t="shared" si="749"/>
        <v/>
      </c>
      <c r="JB208" s="265" t="str">
        <f t="shared" si="749"/>
        <v/>
      </c>
      <c r="JC208" s="265" t="str">
        <f t="shared" si="749"/>
        <v/>
      </c>
      <c r="JD208" s="265" t="str">
        <f t="shared" si="749"/>
        <v/>
      </c>
      <c r="JE208" s="265" t="str">
        <f t="shared" si="818"/>
        <v/>
      </c>
      <c r="JF208" s="265" t="str">
        <f t="shared" si="818"/>
        <v/>
      </c>
      <c r="JG208" s="265" t="str">
        <f t="shared" si="818"/>
        <v/>
      </c>
      <c r="JH208" s="265" t="str">
        <f t="shared" si="818"/>
        <v/>
      </c>
      <c r="JI208" s="265" t="str">
        <f t="shared" si="818"/>
        <v/>
      </c>
      <c r="JJ208" s="265" t="str">
        <f t="shared" si="818"/>
        <v/>
      </c>
      <c r="JK208" s="265" t="str">
        <f t="shared" si="818"/>
        <v/>
      </c>
      <c r="JL208" s="265" t="str">
        <f t="shared" si="818"/>
        <v/>
      </c>
      <c r="JM208" s="265" t="str">
        <f t="shared" si="818"/>
        <v/>
      </c>
      <c r="JN208" s="265" t="str">
        <f t="shared" si="818"/>
        <v/>
      </c>
      <c r="JO208" s="265" t="str">
        <f t="shared" si="818"/>
        <v/>
      </c>
      <c r="JP208" s="265" t="str">
        <f t="shared" si="818"/>
        <v/>
      </c>
      <c r="JQ208" s="265" t="str">
        <f t="shared" si="818"/>
        <v/>
      </c>
      <c r="JS208" s="265" t="str">
        <f>IF(IX208="","",SUM(IX$12:IX208)-IX208+1)</f>
        <v/>
      </c>
      <c r="JT208" s="265" t="str">
        <f>IF(IY208="","",SUM(IY$12:IY208)-IY208+1)</f>
        <v/>
      </c>
      <c r="JU208" s="265" t="str">
        <f>IF(IZ208="","",SUM(IZ$12:IZ208)-IZ208+1)</f>
        <v/>
      </c>
      <c r="JV208" s="265" t="str">
        <f>IF(JA208="","",SUM(JA$12:JA208)-JA208+1)</f>
        <v/>
      </c>
      <c r="JW208" s="265" t="str">
        <f>IF(JB208="","",SUM(JB$12:JB208)-JB208+1)</f>
        <v/>
      </c>
      <c r="JX208" s="265" t="str">
        <f>IF(JC208="","",SUM(JC$12:JC208)-JC208+1)</f>
        <v/>
      </c>
      <c r="JY208" s="265" t="str">
        <f>IF(JD208="","",SUM(JD$12:JD208)-JD208+1)</f>
        <v/>
      </c>
      <c r="JZ208" s="265" t="str">
        <f>IF(JE208="","",SUM(JE$12:JE208)-JE208+1)</f>
        <v/>
      </c>
      <c r="KA208" s="265" t="str">
        <f>IF(JF208="","",SUM(JF$12:JF208)-JF208+1)</f>
        <v/>
      </c>
      <c r="KB208" s="265" t="str">
        <f>IF(JG208="","",SUM(JG$12:JG208)-JG208+1)</f>
        <v/>
      </c>
      <c r="KC208" s="265" t="str">
        <f>IF(JH208="","",SUM(JH$12:JH208)-JH208+1)</f>
        <v/>
      </c>
      <c r="KD208" s="265" t="str">
        <f>IF(JI208="","",SUM(JI$12:JI208)-JI208+1)</f>
        <v/>
      </c>
      <c r="KE208" s="265" t="str">
        <f>IF(JJ208="","",SUM(JJ$12:JJ208)-JJ208+1)</f>
        <v/>
      </c>
      <c r="KF208" s="265" t="str">
        <f>IF(JK208="","",SUM(JK$12:JK208)-JK208+1)</f>
        <v/>
      </c>
      <c r="KG208" s="265" t="str">
        <f>IF(JL208="","",SUM(JL$12:JL208)-JL208+1)</f>
        <v/>
      </c>
      <c r="KH208" s="265" t="str">
        <f>IF(JM208="","",SUM(JM$12:JM208)-JM208+1)</f>
        <v/>
      </c>
      <c r="KI208" s="265" t="str">
        <f>IF(JN208="","",SUM(JN$12:JN208)-JN208+1)</f>
        <v/>
      </c>
      <c r="KJ208" s="265" t="str">
        <f>IF(JO208="","",SUM(JO$12:JO208)-JO208+1)</f>
        <v/>
      </c>
      <c r="KK208" s="265" t="str">
        <f>IF(JP208="","",SUM(JP$12:JP208)-JP208+1)</f>
        <v/>
      </c>
      <c r="KL208" s="265" t="str">
        <f>IF(JQ208="","",SUM(JQ$12:JQ208)-JQ208+1)</f>
        <v/>
      </c>
      <c r="KN208" s="265"/>
      <c r="KO208" s="265"/>
      <c r="KP208" s="265"/>
      <c r="KQ208" s="265"/>
      <c r="KR208" s="265"/>
      <c r="KS208" s="265"/>
      <c r="KT208" s="265"/>
      <c r="KU208" s="265" t="str">
        <f t="shared" si="774"/>
        <v/>
      </c>
      <c r="KV208" s="265" t="str">
        <f t="shared" si="775"/>
        <v/>
      </c>
      <c r="KW208" s="265" t="str">
        <f t="shared" si="776"/>
        <v/>
      </c>
      <c r="KX208" s="265" t="str">
        <f t="shared" si="777"/>
        <v/>
      </c>
      <c r="KY208" s="265" t="str">
        <f t="shared" si="778"/>
        <v/>
      </c>
      <c r="KZ208" s="265" t="str">
        <f t="shared" si="779"/>
        <v/>
      </c>
      <c r="LA208" s="265" t="str">
        <f t="shared" si="780"/>
        <v/>
      </c>
      <c r="LB208" s="265" t="str">
        <f t="shared" si="781"/>
        <v/>
      </c>
      <c r="LC208" s="265" t="str">
        <f t="shared" si="782"/>
        <v/>
      </c>
      <c r="LD208" s="265" t="str">
        <f t="shared" si="783"/>
        <v/>
      </c>
      <c r="LE208" s="265" t="str">
        <f t="shared" si="784"/>
        <v/>
      </c>
      <c r="LF208" s="265" t="str">
        <f t="shared" si="785"/>
        <v/>
      </c>
      <c r="LG208" s="265" t="str">
        <f t="shared" si="786"/>
        <v/>
      </c>
    </row>
    <row r="209" spans="1:319" s="266" customFormat="1" x14ac:dyDescent="0.25">
      <c r="A209" s="248">
        <f t="shared" si="827"/>
        <v>198</v>
      </c>
      <c r="B209" s="176"/>
      <c r="C209" s="45"/>
      <c r="D209" s="45"/>
      <c r="E209" s="169"/>
      <c r="F209" s="46"/>
      <c r="G209" s="172"/>
      <c r="H209" s="54"/>
      <c r="I209" s="54"/>
      <c r="J209" s="54"/>
      <c r="K209" s="54"/>
      <c r="L209" s="248"/>
      <c r="M209" s="248"/>
      <c r="N209" s="44"/>
      <c r="O209" s="44"/>
      <c r="P209" s="43"/>
      <c r="Q209" s="43"/>
      <c r="R209" s="43"/>
      <c r="S209" s="43" t="str">
        <f t="shared" si="804"/>
        <v/>
      </c>
      <c r="T209" s="54"/>
      <c r="U209" s="54"/>
      <c r="V209" s="54"/>
      <c r="W209" s="343" t="str">
        <f t="shared" si="729"/>
        <v/>
      </c>
      <c r="X209" s="344" t="str">
        <f t="shared" si="730"/>
        <v/>
      </c>
      <c r="Y209" s="45"/>
      <c r="Z209" s="45"/>
      <c r="AA209" s="54"/>
      <c r="AB209" s="54"/>
      <c r="AC209" s="54"/>
      <c r="AD209" s="44"/>
      <c r="AE209" s="44"/>
      <c r="AF209" s="44"/>
      <c r="AG209" s="45"/>
      <c r="AH209" s="45"/>
      <c r="AI209" s="45"/>
      <c r="AJ209" s="46"/>
      <c r="AK209" s="46"/>
      <c r="AL209" s="46"/>
      <c r="AN209" s="307" t="str">
        <f t="shared" si="819"/>
        <v/>
      </c>
      <c r="AO209" s="256" t="str">
        <f t="shared" si="820"/>
        <v/>
      </c>
      <c r="AP209" s="45" t="str">
        <f t="shared" si="826"/>
        <v/>
      </c>
      <c r="AQ209" s="308" t="str">
        <f t="shared" si="828"/>
        <v/>
      </c>
      <c r="AR209" s="43" t="str">
        <f t="shared" si="821"/>
        <v/>
      </c>
      <c r="AS209" s="255"/>
      <c r="AT209" s="256" t="str">
        <f t="shared" si="822"/>
        <v/>
      </c>
      <c r="AU209" s="257" t="str">
        <f t="shared" si="808"/>
        <v/>
      </c>
      <c r="AV209" s="257" t="str">
        <f t="shared" si="808"/>
        <v/>
      </c>
      <c r="AW209" s="257" t="str">
        <f t="shared" si="808"/>
        <v/>
      </c>
      <c r="AX209" s="257" t="str">
        <f t="shared" si="808"/>
        <v/>
      </c>
      <c r="AY209" s="257" t="str">
        <f t="shared" si="808"/>
        <v/>
      </c>
      <c r="AZ209" s="257" t="str">
        <f t="shared" si="808"/>
        <v/>
      </c>
      <c r="BA209" s="257" t="str">
        <f t="shared" si="808"/>
        <v/>
      </c>
      <c r="BB209" s="257" t="str">
        <f t="shared" si="808"/>
        <v/>
      </c>
      <c r="BC209" s="257" t="str">
        <f t="shared" si="808"/>
        <v/>
      </c>
      <c r="BD209" s="257" t="str">
        <f t="shared" si="808"/>
        <v/>
      </c>
      <c r="BE209" s="257" t="str">
        <f t="shared" si="809"/>
        <v/>
      </c>
      <c r="BF209" s="257" t="str">
        <f t="shared" si="809"/>
        <v/>
      </c>
      <c r="BG209" s="257" t="str">
        <f t="shared" si="809"/>
        <v/>
      </c>
      <c r="BH209" s="257" t="str">
        <f t="shared" si="809"/>
        <v/>
      </c>
      <c r="BI209" s="257" t="str">
        <f t="shared" si="809"/>
        <v/>
      </c>
      <c r="BJ209" s="257" t="str">
        <f t="shared" si="809"/>
        <v/>
      </c>
      <c r="BK209" s="257" t="str">
        <f t="shared" si="809"/>
        <v/>
      </c>
      <c r="BL209" s="257" t="str">
        <f t="shared" si="809"/>
        <v/>
      </c>
      <c r="BM209" s="258" t="str">
        <f t="shared" si="823"/>
        <v/>
      </c>
      <c r="BN209" s="259" t="str">
        <f t="shared" si="810"/>
        <v/>
      </c>
      <c r="BO209" s="259" t="str">
        <f t="shared" si="810"/>
        <v/>
      </c>
      <c r="BP209" s="259" t="str">
        <f t="shared" si="810"/>
        <v/>
      </c>
      <c r="BQ209" s="259" t="str">
        <f t="shared" si="810"/>
        <v/>
      </c>
      <c r="BR209" s="259" t="str">
        <f t="shared" si="810"/>
        <v/>
      </c>
      <c r="BS209" s="259" t="str">
        <f t="shared" si="810"/>
        <v/>
      </c>
      <c r="BT209" s="259" t="str">
        <f t="shared" si="810"/>
        <v/>
      </c>
      <c r="BU209" s="259" t="str">
        <f t="shared" si="810"/>
        <v/>
      </c>
      <c r="BV209" s="259" t="str">
        <f t="shared" si="810"/>
        <v/>
      </c>
      <c r="BW209" s="259" t="str">
        <f t="shared" si="810"/>
        <v/>
      </c>
      <c r="BX209" s="259" t="str">
        <f t="shared" si="811"/>
        <v/>
      </c>
      <c r="BY209" s="259" t="str">
        <f t="shared" si="811"/>
        <v/>
      </c>
      <c r="BZ209" s="259" t="str">
        <f t="shared" si="811"/>
        <v/>
      </c>
      <c r="CA209" s="259" t="str">
        <f t="shared" si="811"/>
        <v/>
      </c>
      <c r="CB209" s="259" t="str">
        <f t="shared" si="811"/>
        <v/>
      </c>
      <c r="CC209" s="259" t="str">
        <f t="shared" si="811"/>
        <v/>
      </c>
      <c r="CD209" s="259" t="str">
        <f t="shared" si="811"/>
        <v/>
      </c>
      <c r="CE209" s="259" t="str">
        <f t="shared" si="811"/>
        <v/>
      </c>
      <c r="CF209" s="260" t="str">
        <f t="shared" si="824"/>
        <v/>
      </c>
      <c r="CG209" s="261" t="str">
        <f t="shared" si="812"/>
        <v/>
      </c>
      <c r="CH209" s="261" t="str">
        <f t="shared" si="812"/>
        <v/>
      </c>
      <c r="CI209" s="261" t="str">
        <f t="shared" si="812"/>
        <v/>
      </c>
      <c r="CJ209" s="261" t="str">
        <f t="shared" si="812"/>
        <v/>
      </c>
      <c r="CK209" s="261" t="str">
        <f t="shared" si="812"/>
        <v/>
      </c>
      <c r="CL209" s="261" t="str">
        <f t="shared" si="812"/>
        <v/>
      </c>
      <c r="CM209" s="261" t="str">
        <f t="shared" si="812"/>
        <v/>
      </c>
      <c r="CN209" s="261" t="str">
        <f t="shared" si="812"/>
        <v/>
      </c>
      <c r="CO209" s="261" t="str">
        <f t="shared" si="812"/>
        <v/>
      </c>
      <c r="CP209" s="261" t="str">
        <f t="shared" si="812"/>
        <v/>
      </c>
      <c r="CQ209" s="261" t="str">
        <f t="shared" si="813"/>
        <v/>
      </c>
      <c r="CR209" s="261" t="str">
        <f t="shared" si="813"/>
        <v/>
      </c>
      <c r="CS209" s="261" t="str">
        <f t="shared" si="813"/>
        <v/>
      </c>
      <c r="CT209" s="261" t="str">
        <f t="shared" si="813"/>
        <v/>
      </c>
      <c r="CU209" s="261" t="str">
        <f t="shared" si="813"/>
        <v/>
      </c>
      <c r="CV209" s="261" t="str">
        <f t="shared" si="813"/>
        <v/>
      </c>
      <c r="CW209" s="261" t="str">
        <f t="shared" si="813"/>
        <v/>
      </c>
      <c r="CX209" s="261" t="str">
        <f t="shared" si="813"/>
        <v/>
      </c>
      <c r="CY209" s="262" t="str">
        <f t="shared" si="825"/>
        <v/>
      </c>
      <c r="CZ209" s="263" t="str">
        <f t="shared" si="814"/>
        <v/>
      </c>
      <c r="DA209" s="263" t="str">
        <f t="shared" si="814"/>
        <v/>
      </c>
      <c r="DB209" s="263" t="str">
        <f t="shared" si="814"/>
        <v/>
      </c>
      <c r="DC209" s="263" t="str">
        <f t="shared" si="814"/>
        <v/>
      </c>
      <c r="DD209" s="263" t="str">
        <f t="shared" si="814"/>
        <v/>
      </c>
      <c r="DE209" s="263" t="str">
        <f t="shared" si="814"/>
        <v/>
      </c>
      <c r="DF209" s="263" t="str">
        <f t="shared" si="814"/>
        <v/>
      </c>
      <c r="DG209" s="263" t="str">
        <f t="shared" si="814"/>
        <v/>
      </c>
      <c r="DH209" s="263" t="str">
        <f t="shared" si="814"/>
        <v/>
      </c>
      <c r="DI209" s="263" t="str">
        <f t="shared" si="814"/>
        <v/>
      </c>
      <c r="DJ209" s="263" t="str">
        <f t="shared" si="815"/>
        <v/>
      </c>
      <c r="DK209" s="263" t="str">
        <f t="shared" si="815"/>
        <v/>
      </c>
      <c r="DL209" s="263" t="str">
        <f t="shared" si="815"/>
        <v/>
      </c>
      <c r="DM209" s="263" t="str">
        <f t="shared" si="815"/>
        <v/>
      </c>
      <c r="DN209" s="263" t="str">
        <f t="shared" si="815"/>
        <v/>
      </c>
      <c r="DO209" s="263" t="str">
        <f t="shared" si="815"/>
        <v/>
      </c>
      <c r="DP209" s="263" t="str">
        <f t="shared" si="815"/>
        <v/>
      </c>
      <c r="DQ209" s="263" t="str">
        <f t="shared" si="815"/>
        <v/>
      </c>
      <c r="DR209" s="264"/>
      <c r="DS209" s="257" t="str">
        <f t="shared" si="805"/>
        <v/>
      </c>
      <c r="DT209" s="257" t="str">
        <f t="shared" si="805"/>
        <v/>
      </c>
      <c r="DU209" s="257" t="str">
        <f t="shared" si="805"/>
        <v/>
      </c>
      <c r="DV209" s="257" t="str">
        <f t="shared" si="805"/>
        <v/>
      </c>
      <c r="DW209" s="257" t="str">
        <f t="shared" si="805"/>
        <v/>
      </c>
      <c r="DX209" s="257" t="str">
        <f t="shared" si="805"/>
        <v/>
      </c>
      <c r="DY209" s="257" t="str">
        <f t="shared" si="805"/>
        <v/>
      </c>
      <c r="DZ209" s="257" t="str">
        <f t="shared" si="805"/>
        <v/>
      </c>
      <c r="EA209" s="257" t="str">
        <f t="shared" si="752"/>
        <v/>
      </c>
      <c r="EB209" s="257" t="str">
        <f t="shared" si="752"/>
        <v/>
      </c>
      <c r="EC209" s="257" t="str">
        <f t="shared" si="752"/>
        <v/>
      </c>
      <c r="ED209" s="257" t="str">
        <f t="shared" si="752"/>
        <v/>
      </c>
      <c r="EE209" s="257" t="str">
        <f t="shared" si="752"/>
        <v/>
      </c>
      <c r="EF209" s="257" t="str">
        <f t="shared" si="752"/>
        <v/>
      </c>
      <c r="EG209" s="257" t="str">
        <f t="shared" si="752"/>
        <v/>
      </c>
      <c r="EH209" s="257" t="str">
        <f t="shared" si="752"/>
        <v/>
      </c>
      <c r="EI209" s="257" t="str">
        <f t="shared" si="752"/>
        <v/>
      </c>
      <c r="EJ209" s="257" t="str">
        <f t="shared" si="752"/>
        <v/>
      </c>
      <c r="EK209" s="259" t="str">
        <f t="shared" si="799"/>
        <v/>
      </c>
      <c r="EL209" s="259" t="str">
        <f t="shared" si="799"/>
        <v/>
      </c>
      <c r="EM209" s="259" t="str">
        <f t="shared" si="800"/>
        <v/>
      </c>
      <c r="EN209" s="259" t="str">
        <f t="shared" si="800"/>
        <v/>
      </c>
      <c r="EO209" s="259" t="str">
        <f t="shared" si="800"/>
        <v/>
      </c>
      <c r="EP209" s="259" t="str">
        <f t="shared" si="800"/>
        <v/>
      </c>
      <c r="EQ209" s="259" t="str">
        <f t="shared" si="800"/>
        <v/>
      </c>
      <c r="ER209" s="259" t="str">
        <f t="shared" si="800"/>
        <v/>
      </c>
      <c r="ES209" s="259" t="str">
        <f t="shared" si="753"/>
        <v/>
      </c>
      <c r="ET209" s="259" t="str">
        <f t="shared" si="744"/>
        <v/>
      </c>
      <c r="EU209" s="259" t="str">
        <f t="shared" si="744"/>
        <v/>
      </c>
      <c r="EV209" s="259" t="str">
        <f t="shared" si="744"/>
        <v/>
      </c>
      <c r="EW209" s="259" t="str">
        <f t="shared" si="744"/>
        <v/>
      </c>
      <c r="EX209" s="259" t="str">
        <f t="shared" si="744"/>
        <v/>
      </c>
      <c r="EY209" s="259" t="str">
        <f t="shared" si="744"/>
        <v/>
      </c>
      <c r="EZ209" s="259" t="str">
        <f t="shared" si="744"/>
        <v/>
      </c>
      <c r="FA209" s="259" t="str">
        <f t="shared" si="744"/>
        <v/>
      </c>
      <c r="FB209" s="259" t="str">
        <f t="shared" si="744"/>
        <v/>
      </c>
      <c r="FC209" s="261" t="str">
        <f t="shared" si="798"/>
        <v/>
      </c>
      <c r="FD209" s="261" t="str">
        <f t="shared" si="798"/>
        <v/>
      </c>
      <c r="FE209" s="261" t="str">
        <f t="shared" si="798"/>
        <v/>
      </c>
      <c r="FF209" s="261" t="str">
        <f t="shared" si="798"/>
        <v/>
      </c>
      <c r="FG209" s="261" t="str">
        <f t="shared" si="798"/>
        <v/>
      </c>
      <c r="FH209" s="261" t="str">
        <f t="shared" si="798"/>
        <v/>
      </c>
      <c r="FI209" s="261" t="str">
        <f t="shared" si="798"/>
        <v/>
      </c>
      <c r="FJ209" s="261" t="str">
        <f t="shared" si="798"/>
        <v/>
      </c>
      <c r="FK209" s="261" t="str">
        <f t="shared" si="798"/>
        <v/>
      </c>
      <c r="FL209" s="261" t="str">
        <f t="shared" si="802"/>
        <v/>
      </c>
      <c r="FM209" s="261" t="str">
        <f t="shared" si="802"/>
        <v/>
      </c>
      <c r="FN209" s="261" t="str">
        <f t="shared" si="802"/>
        <v/>
      </c>
      <c r="FO209" s="261" t="str">
        <f t="shared" si="802"/>
        <v/>
      </c>
      <c r="FP209" s="261" t="str">
        <f t="shared" si="802"/>
        <v/>
      </c>
      <c r="FQ209" s="261" t="str">
        <f t="shared" si="802"/>
        <v/>
      </c>
      <c r="FR209" s="261" t="str">
        <f t="shared" si="802"/>
        <v/>
      </c>
      <c r="FS209" s="261" t="str">
        <f t="shared" si="802"/>
        <v/>
      </c>
      <c r="FT209" s="261" t="str">
        <f t="shared" si="802"/>
        <v/>
      </c>
      <c r="FU209" s="263" t="str">
        <f t="shared" si="802"/>
        <v/>
      </c>
      <c r="FV209" s="263" t="str">
        <f t="shared" si="802"/>
        <v/>
      </c>
      <c r="FW209" s="263" t="str">
        <f t="shared" si="802"/>
        <v/>
      </c>
      <c r="FX209" s="263" t="str">
        <f t="shared" si="802"/>
        <v/>
      </c>
      <c r="FY209" s="263" t="str">
        <f t="shared" si="802"/>
        <v/>
      </c>
      <c r="FZ209" s="263" t="str">
        <f t="shared" si="806"/>
        <v/>
      </c>
      <c r="GA209" s="263" t="str">
        <f t="shared" si="806"/>
        <v/>
      </c>
      <c r="GB209" s="263" t="str">
        <f t="shared" si="806"/>
        <v/>
      </c>
      <c r="GC209" s="263" t="str">
        <f t="shared" si="807"/>
        <v/>
      </c>
      <c r="GD209" s="263" t="str">
        <f t="shared" si="829"/>
        <v/>
      </c>
      <c r="GE209" s="263" t="str">
        <f t="shared" si="829"/>
        <v/>
      </c>
      <c r="GF209" s="263" t="str">
        <f t="shared" si="829"/>
        <v/>
      </c>
      <c r="GG209" s="263" t="str">
        <f t="shared" si="829"/>
        <v/>
      </c>
      <c r="GH209" s="263" t="str">
        <f t="shared" si="829"/>
        <v/>
      </c>
      <c r="GI209" s="263" t="str">
        <f t="shared" si="829"/>
        <v/>
      </c>
      <c r="GJ209" s="263" t="str">
        <f t="shared" si="829"/>
        <v/>
      </c>
      <c r="GK209" s="263" t="str">
        <f t="shared" si="829"/>
        <v/>
      </c>
      <c r="GL209" s="263" t="str">
        <f t="shared" si="829"/>
        <v/>
      </c>
      <c r="GM209" s="265" t="str">
        <f t="shared" si="829"/>
        <v/>
      </c>
      <c r="GN209" s="265" t="str">
        <f t="shared" si="829"/>
        <v/>
      </c>
      <c r="GO209" s="265" t="str">
        <f t="shared" si="829"/>
        <v/>
      </c>
      <c r="GP209" s="265" t="str">
        <f t="shared" si="829"/>
        <v/>
      </c>
      <c r="GQ209" s="265" t="str">
        <f t="shared" si="829"/>
        <v/>
      </c>
      <c r="GR209" s="265" t="str">
        <f t="shared" si="829"/>
        <v/>
      </c>
      <c r="GS209" s="265" t="str">
        <f t="shared" si="801"/>
        <v/>
      </c>
      <c r="GT209" s="265" t="str">
        <f t="shared" si="801"/>
        <v/>
      </c>
      <c r="GU209" s="265" t="str">
        <f t="shared" si="801"/>
        <v/>
      </c>
      <c r="GV209" s="265" t="str">
        <f t="shared" si="746"/>
        <v/>
      </c>
      <c r="GW209" s="265" t="str">
        <f t="shared" si="746"/>
        <v/>
      </c>
      <c r="GX209" s="265" t="str">
        <f t="shared" si="746"/>
        <v/>
      </c>
      <c r="GY209" s="265" t="str">
        <f t="shared" si="746"/>
        <v/>
      </c>
      <c r="GZ209" s="265" t="str">
        <f t="shared" si="746"/>
        <v/>
      </c>
      <c r="HA209" s="265" t="str">
        <f t="shared" si="746"/>
        <v/>
      </c>
      <c r="HB209" s="265" t="str">
        <f t="shared" si="746"/>
        <v/>
      </c>
      <c r="HC209" s="265" t="str">
        <f t="shared" si="746"/>
        <v/>
      </c>
      <c r="HD209" s="265" t="str">
        <f t="shared" si="746"/>
        <v/>
      </c>
      <c r="HF209" s="265">
        <f t="shared" si="803"/>
        <v>198</v>
      </c>
      <c r="HG209" s="267" t="str">
        <f t="shared" si="816"/>
        <v/>
      </c>
      <c r="HH209" s="267" t="str">
        <f t="shared" si="816"/>
        <v/>
      </c>
      <c r="HI209" s="267" t="str">
        <f t="shared" si="816"/>
        <v/>
      </c>
      <c r="HJ209" s="267" t="str">
        <f t="shared" si="816"/>
        <v/>
      </c>
      <c r="HK209" s="267" t="str">
        <f t="shared" si="816"/>
        <v/>
      </c>
      <c r="HL209" s="267" t="str">
        <f t="shared" si="816"/>
        <v/>
      </c>
      <c r="HM209" s="267" t="str">
        <f t="shared" si="816"/>
        <v/>
      </c>
      <c r="HN209" s="267" t="str">
        <f t="shared" si="816"/>
        <v/>
      </c>
      <c r="HO209" s="267" t="str">
        <f t="shared" si="816"/>
        <v/>
      </c>
      <c r="HP209" s="267" t="str">
        <f t="shared" si="816"/>
        <v/>
      </c>
      <c r="HQ209" s="267" t="str">
        <f t="shared" si="817"/>
        <v/>
      </c>
      <c r="HR209" s="267" t="str">
        <f t="shared" si="817"/>
        <v/>
      </c>
      <c r="HS209" s="267" t="str">
        <f t="shared" si="817"/>
        <v/>
      </c>
      <c r="HT209" s="267" t="str">
        <f t="shared" si="817"/>
        <v/>
      </c>
      <c r="HU209" s="267" t="str">
        <f t="shared" si="817"/>
        <v/>
      </c>
      <c r="HV209" s="267" t="str">
        <f t="shared" si="817"/>
        <v/>
      </c>
      <c r="HW209" s="267" t="str">
        <f t="shared" si="817"/>
        <v/>
      </c>
      <c r="HX209" s="267" t="str">
        <f t="shared" si="817"/>
        <v/>
      </c>
      <c r="HY209" s="267" t="str">
        <f t="shared" si="817"/>
        <v/>
      </c>
      <c r="HZ209" s="267" t="str">
        <f t="shared" si="817"/>
        <v/>
      </c>
      <c r="IA209" s="264"/>
      <c r="IB209" s="267" t="str">
        <f t="shared" si="754"/>
        <v/>
      </c>
      <c r="IC209" s="267" t="str">
        <f t="shared" si="755"/>
        <v/>
      </c>
      <c r="ID209" s="267" t="str">
        <f t="shared" si="756"/>
        <v/>
      </c>
      <c r="IE209" s="267" t="str">
        <f t="shared" si="757"/>
        <v/>
      </c>
      <c r="IF209" s="267" t="str">
        <f t="shared" si="758"/>
        <v/>
      </c>
      <c r="IG209" s="267" t="str">
        <f t="shared" si="759"/>
        <v/>
      </c>
      <c r="IH209" s="267" t="str">
        <f t="shared" si="760"/>
        <v/>
      </c>
      <c r="II209" s="267" t="str">
        <f t="shared" si="761"/>
        <v/>
      </c>
      <c r="IJ209" s="267" t="str">
        <f t="shared" si="762"/>
        <v/>
      </c>
      <c r="IK209" s="267" t="str">
        <f t="shared" si="763"/>
        <v/>
      </c>
      <c r="IL209" s="267" t="str">
        <f t="shared" si="764"/>
        <v/>
      </c>
      <c r="IM209" s="267" t="str">
        <f t="shared" si="765"/>
        <v/>
      </c>
      <c r="IN209" s="267" t="str">
        <f t="shared" si="766"/>
        <v/>
      </c>
      <c r="IO209" s="267" t="str">
        <f t="shared" si="767"/>
        <v/>
      </c>
      <c r="IP209" s="267" t="str">
        <f t="shared" si="768"/>
        <v/>
      </c>
      <c r="IQ209" s="267" t="str">
        <f t="shared" si="769"/>
        <v/>
      </c>
      <c r="IR209" s="267" t="str">
        <f t="shared" si="770"/>
        <v/>
      </c>
      <c r="IS209" s="267" t="str">
        <f t="shared" si="771"/>
        <v/>
      </c>
      <c r="IT209" s="267" t="str">
        <f t="shared" si="772"/>
        <v/>
      </c>
      <c r="IU209" s="267" t="str">
        <f t="shared" si="773"/>
        <v/>
      </c>
      <c r="IV209" s="264"/>
      <c r="IW209" s="268">
        <v>110</v>
      </c>
      <c r="IX209" s="265" t="str">
        <f t="shared" si="751"/>
        <v/>
      </c>
      <c r="IY209" s="265" t="str">
        <f t="shared" si="749"/>
        <v/>
      </c>
      <c r="IZ209" s="265" t="str">
        <f t="shared" si="749"/>
        <v/>
      </c>
      <c r="JA209" s="265" t="str">
        <f t="shared" si="749"/>
        <v/>
      </c>
      <c r="JB209" s="265" t="str">
        <f t="shared" si="749"/>
        <v/>
      </c>
      <c r="JC209" s="265" t="str">
        <f t="shared" si="749"/>
        <v/>
      </c>
      <c r="JD209" s="265" t="str">
        <f t="shared" si="749"/>
        <v/>
      </c>
      <c r="JE209" s="265" t="str">
        <f t="shared" si="818"/>
        <v/>
      </c>
      <c r="JF209" s="265" t="str">
        <f t="shared" si="818"/>
        <v/>
      </c>
      <c r="JG209" s="265" t="str">
        <f t="shared" si="818"/>
        <v/>
      </c>
      <c r="JH209" s="265" t="str">
        <f t="shared" si="818"/>
        <v/>
      </c>
      <c r="JI209" s="265" t="str">
        <f t="shared" si="818"/>
        <v/>
      </c>
      <c r="JJ209" s="265" t="str">
        <f t="shared" si="818"/>
        <v/>
      </c>
      <c r="JK209" s="265" t="str">
        <f t="shared" si="818"/>
        <v/>
      </c>
      <c r="JL209" s="265" t="str">
        <f t="shared" si="818"/>
        <v/>
      </c>
      <c r="JM209" s="265" t="str">
        <f t="shared" si="818"/>
        <v/>
      </c>
      <c r="JN209" s="265" t="str">
        <f t="shared" si="818"/>
        <v/>
      </c>
      <c r="JO209" s="265" t="str">
        <f t="shared" si="818"/>
        <v/>
      </c>
      <c r="JP209" s="265" t="str">
        <f t="shared" si="818"/>
        <v/>
      </c>
      <c r="JQ209" s="265" t="str">
        <f t="shared" si="818"/>
        <v/>
      </c>
      <c r="JS209" s="265" t="str">
        <f>IF(IX209="","",SUM(IX$12:IX209)-IX209+1)</f>
        <v/>
      </c>
      <c r="JT209" s="265" t="str">
        <f>IF(IY209="","",SUM(IY$12:IY209)-IY209+1)</f>
        <v/>
      </c>
      <c r="JU209" s="265" t="str">
        <f>IF(IZ209="","",SUM(IZ$12:IZ209)-IZ209+1)</f>
        <v/>
      </c>
      <c r="JV209" s="265" t="str">
        <f>IF(JA209="","",SUM(JA$12:JA209)-JA209+1)</f>
        <v/>
      </c>
      <c r="JW209" s="265" t="str">
        <f>IF(JB209="","",SUM(JB$12:JB209)-JB209+1)</f>
        <v/>
      </c>
      <c r="JX209" s="265" t="str">
        <f>IF(JC209="","",SUM(JC$12:JC209)-JC209+1)</f>
        <v/>
      </c>
      <c r="JY209" s="265" t="str">
        <f>IF(JD209="","",SUM(JD$12:JD209)-JD209+1)</f>
        <v/>
      </c>
      <c r="JZ209" s="265" t="str">
        <f>IF(JE209="","",SUM(JE$12:JE209)-JE209+1)</f>
        <v/>
      </c>
      <c r="KA209" s="265" t="str">
        <f>IF(JF209="","",SUM(JF$12:JF209)-JF209+1)</f>
        <v/>
      </c>
      <c r="KB209" s="265" t="str">
        <f>IF(JG209="","",SUM(JG$12:JG209)-JG209+1)</f>
        <v/>
      </c>
      <c r="KC209" s="265" t="str">
        <f>IF(JH209="","",SUM(JH$12:JH209)-JH209+1)</f>
        <v/>
      </c>
      <c r="KD209" s="265" t="str">
        <f>IF(JI209="","",SUM(JI$12:JI209)-JI209+1)</f>
        <v/>
      </c>
      <c r="KE209" s="265" t="str">
        <f>IF(JJ209="","",SUM(JJ$12:JJ209)-JJ209+1)</f>
        <v/>
      </c>
      <c r="KF209" s="265" t="str">
        <f>IF(JK209="","",SUM(JK$12:JK209)-JK209+1)</f>
        <v/>
      </c>
      <c r="KG209" s="265" t="str">
        <f>IF(JL209="","",SUM(JL$12:JL209)-JL209+1)</f>
        <v/>
      </c>
      <c r="KH209" s="265" t="str">
        <f>IF(JM209="","",SUM(JM$12:JM209)-JM209+1)</f>
        <v/>
      </c>
      <c r="KI209" s="265" t="str">
        <f>IF(JN209="","",SUM(JN$12:JN209)-JN209+1)</f>
        <v/>
      </c>
      <c r="KJ209" s="265" t="str">
        <f>IF(JO209="","",SUM(JO$12:JO209)-JO209+1)</f>
        <v/>
      </c>
      <c r="KK209" s="265" t="str">
        <f>IF(JP209="","",SUM(JP$12:JP209)-JP209+1)</f>
        <v/>
      </c>
      <c r="KL209" s="265" t="str">
        <f>IF(JQ209="","",SUM(JQ$12:JQ209)-JQ209+1)</f>
        <v/>
      </c>
      <c r="KN209" s="265"/>
      <c r="KO209" s="265"/>
      <c r="KP209" s="265"/>
      <c r="KQ209" s="265"/>
      <c r="KR209" s="265"/>
      <c r="KS209" s="265"/>
      <c r="KT209" s="265"/>
      <c r="KU209" s="265" t="str">
        <f t="shared" si="774"/>
        <v/>
      </c>
      <c r="KV209" s="265" t="str">
        <f t="shared" si="775"/>
        <v/>
      </c>
      <c r="KW209" s="265" t="str">
        <f t="shared" si="776"/>
        <v/>
      </c>
      <c r="KX209" s="265" t="str">
        <f t="shared" si="777"/>
        <v/>
      </c>
      <c r="KY209" s="265" t="str">
        <f t="shared" si="778"/>
        <v/>
      </c>
      <c r="KZ209" s="265" t="str">
        <f t="shared" si="779"/>
        <v/>
      </c>
      <c r="LA209" s="265" t="str">
        <f t="shared" si="780"/>
        <v/>
      </c>
      <c r="LB209" s="265" t="str">
        <f t="shared" si="781"/>
        <v/>
      </c>
      <c r="LC209" s="265" t="str">
        <f t="shared" si="782"/>
        <v/>
      </c>
      <c r="LD209" s="265" t="str">
        <f t="shared" si="783"/>
        <v/>
      </c>
      <c r="LE209" s="265" t="str">
        <f t="shared" si="784"/>
        <v/>
      </c>
      <c r="LF209" s="265" t="str">
        <f t="shared" si="785"/>
        <v/>
      </c>
      <c r="LG209" s="265" t="str">
        <f t="shared" si="786"/>
        <v/>
      </c>
    </row>
    <row r="210" spans="1:319" s="266" customFormat="1" x14ac:dyDescent="0.25">
      <c r="A210" s="248">
        <f t="shared" si="827"/>
        <v>199</v>
      </c>
      <c r="B210" s="176"/>
      <c r="C210" s="45"/>
      <c r="D210" s="45"/>
      <c r="E210" s="169"/>
      <c r="F210" s="46"/>
      <c r="G210" s="172"/>
      <c r="H210" s="54"/>
      <c r="I210" s="54"/>
      <c r="J210" s="54"/>
      <c r="K210" s="54"/>
      <c r="L210" s="248"/>
      <c r="M210" s="248"/>
      <c r="N210" s="44"/>
      <c r="O210" s="44"/>
      <c r="P210" s="43"/>
      <c r="Q210" s="43"/>
      <c r="R210" s="43"/>
      <c r="S210" s="43" t="str">
        <f t="shared" si="804"/>
        <v/>
      </c>
      <c r="T210" s="54"/>
      <c r="U210" s="54"/>
      <c r="V210" s="54"/>
      <c r="W210" s="343" t="str">
        <f t="shared" si="729"/>
        <v/>
      </c>
      <c r="X210" s="344" t="str">
        <f t="shared" si="730"/>
        <v/>
      </c>
      <c r="Y210" s="45"/>
      <c r="Z210" s="45"/>
      <c r="AA210" s="54"/>
      <c r="AB210" s="54"/>
      <c r="AC210" s="54"/>
      <c r="AD210" s="44"/>
      <c r="AE210" s="44"/>
      <c r="AF210" s="44"/>
      <c r="AG210" s="45"/>
      <c r="AH210" s="45"/>
      <c r="AI210" s="45"/>
      <c r="AJ210" s="46"/>
      <c r="AK210" s="46"/>
      <c r="AL210" s="46"/>
      <c r="AN210" s="307" t="str">
        <f t="shared" si="819"/>
        <v/>
      </c>
      <c r="AO210" s="256" t="str">
        <f t="shared" si="820"/>
        <v/>
      </c>
      <c r="AP210" s="45" t="str">
        <f t="shared" si="826"/>
        <v/>
      </c>
      <c r="AQ210" s="308" t="str">
        <f t="shared" si="828"/>
        <v/>
      </c>
      <c r="AR210" s="43" t="str">
        <f t="shared" si="821"/>
        <v/>
      </c>
      <c r="AS210" s="255"/>
      <c r="AT210" s="256" t="str">
        <f t="shared" si="822"/>
        <v/>
      </c>
      <c r="AU210" s="257" t="str">
        <f t="shared" si="808"/>
        <v/>
      </c>
      <c r="AV210" s="257" t="str">
        <f t="shared" si="808"/>
        <v/>
      </c>
      <c r="AW210" s="257" t="str">
        <f t="shared" si="808"/>
        <v/>
      </c>
      <c r="AX210" s="257" t="str">
        <f t="shared" si="808"/>
        <v/>
      </c>
      <c r="AY210" s="257" t="str">
        <f t="shared" si="808"/>
        <v/>
      </c>
      <c r="AZ210" s="257" t="str">
        <f t="shared" si="808"/>
        <v/>
      </c>
      <c r="BA210" s="257" t="str">
        <f t="shared" si="808"/>
        <v/>
      </c>
      <c r="BB210" s="257" t="str">
        <f t="shared" si="808"/>
        <v/>
      </c>
      <c r="BC210" s="257" t="str">
        <f t="shared" si="808"/>
        <v/>
      </c>
      <c r="BD210" s="257" t="str">
        <f t="shared" si="808"/>
        <v/>
      </c>
      <c r="BE210" s="257" t="str">
        <f t="shared" si="809"/>
        <v/>
      </c>
      <c r="BF210" s="257" t="str">
        <f t="shared" si="809"/>
        <v/>
      </c>
      <c r="BG210" s="257" t="str">
        <f t="shared" si="809"/>
        <v/>
      </c>
      <c r="BH210" s="257" t="str">
        <f t="shared" si="809"/>
        <v/>
      </c>
      <c r="BI210" s="257" t="str">
        <f t="shared" si="809"/>
        <v/>
      </c>
      <c r="BJ210" s="257" t="str">
        <f t="shared" si="809"/>
        <v/>
      </c>
      <c r="BK210" s="257" t="str">
        <f t="shared" si="809"/>
        <v/>
      </c>
      <c r="BL210" s="257" t="str">
        <f t="shared" si="809"/>
        <v/>
      </c>
      <c r="BM210" s="258" t="str">
        <f t="shared" si="823"/>
        <v/>
      </c>
      <c r="BN210" s="259" t="str">
        <f t="shared" si="810"/>
        <v/>
      </c>
      <c r="BO210" s="259" t="str">
        <f t="shared" si="810"/>
        <v/>
      </c>
      <c r="BP210" s="259" t="str">
        <f t="shared" si="810"/>
        <v/>
      </c>
      <c r="BQ210" s="259" t="str">
        <f t="shared" si="810"/>
        <v/>
      </c>
      <c r="BR210" s="259" t="str">
        <f t="shared" si="810"/>
        <v/>
      </c>
      <c r="BS210" s="259" t="str">
        <f t="shared" si="810"/>
        <v/>
      </c>
      <c r="BT210" s="259" t="str">
        <f t="shared" si="810"/>
        <v/>
      </c>
      <c r="BU210" s="259" t="str">
        <f t="shared" si="810"/>
        <v/>
      </c>
      <c r="BV210" s="259" t="str">
        <f t="shared" si="810"/>
        <v/>
      </c>
      <c r="BW210" s="259" t="str">
        <f t="shared" si="810"/>
        <v/>
      </c>
      <c r="BX210" s="259" t="str">
        <f t="shared" si="811"/>
        <v/>
      </c>
      <c r="BY210" s="259" t="str">
        <f t="shared" si="811"/>
        <v/>
      </c>
      <c r="BZ210" s="259" t="str">
        <f t="shared" si="811"/>
        <v/>
      </c>
      <c r="CA210" s="259" t="str">
        <f t="shared" si="811"/>
        <v/>
      </c>
      <c r="CB210" s="259" t="str">
        <f t="shared" si="811"/>
        <v/>
      </c>
      <c r="CC210" s="259" t="str">
        <f t="shared" si="811"/>
        <v/>
      </c>
      <c r="CD210" s="259" t="str">
        <f t="shared" si="811"/>
        <v/>
      </c>
      <c r="CE210" s="259" t="str">
        <f t="shared" si="811"/>
        <v/>
      </c>
      <c r="CF210" s="260" t="str">
        <f t="shared" si="824"/>
        <v/>
      </c>
      <c r="CG210" s="261" t="str">
        <f t="shared" si="812"/>
        <v/>
      </c>
      <c r="CH210" s="261" t="str">
        <f t="shared" si="812"/>
        <v/>
      </c>
      <c r="CI210" s="261" t="str">
        <f t="shared" si="812"/>
        <v/>
      </c>
      <c r="CJ210" s="261" t="str">
        <f t="shared" si="812"/>
        <v/>
      </c>
      <c r="CK210" s="261" t="str">
        <f t="shared" si="812"/>
        <v/>
      </c>
      <c r="CL210" s="261" t="str">
        <f t="shared" si="812"/>
        <v/>
      </c>
      <c r="CM210" s="261" t="str">
        <f t="shared" si="812"/>
        <v/>
      </c>
      <c r="CN210" s="261" t="str">
        <f t="shared" si="812"/>
        <v/>
      </c>
      <c r="CO210" s="261" t="str">
        <f t="shared" si="812"/>
        <v/>
      </c>
      <c r="CP210" s="261" t="str">
        <f t="shared" si="812"/>
        <v/>
      </c>
      <c r="CQ210" s="261" t="str">
        <f t="shared" si="813"/>
        <v/>
      </c>
      <c r="CR210" s="261" t="str">
        <f t="shared" si="813"/>
        <v/>
      </c>
      <c r="CS210" s="261" t="str">
        <f t="shared" si="813"/>
        <v/>
      </c>
      <c r="CT210" s="261" t="str">
        <f t="shared" si="813"/>
        <v/>
      </c>
      <c r="CU210" s="261" t="str">
        <f t="shared" si="813"/>
        <v/>
      </c>
      <c r="CV210" s="261" t="str">
        <f t="shared" si="813"/>
        <v/>
      </c>
      <c r="CW210" s="261" t="str">
        <f t="shared" si="813"/>
        <v/>
      </c>
      <c r="CX210" s="261" t="str">
        <f t="shared" si="813"/>
        <v/>
      </c>
      <c r="CY210" s="262" t="str">
        <f t="shared" si="825"/>
        <v/>
      </c>
      <c r="CZ210" s="263" t="str">
        <f t="shared" si="814"/>
        <v/>
      </c>
      <c r="DA210" s="263" t="str">
        <f t="shared" si="814"/>
        <v/>
      </c>
      <c r="DB210" s="263" t="str">
        <f t="shared" si="814"/>
        <v/>
      </c>
      <c r="DC210" s="263" t="str">
        <f t="shared" si="814"/>
        <v/>
      </c>
      <c r="DD210" s="263" t="str">
        <f t="shared" si="814"/>
        <v/>
      </c>
      <c r="DE210" s="263" t="str">
        <f t="shared" si="814"/>
        <v/>
      </c>
      <c r="DF210" s="263" t="str">
        <f t="shared" si="814"/>
        <v/>
      </c>
      <c r="DG210" s="263" t="str">
        <f t="shared" si="814"/>
        <v/>
      </c>
      <c r="DH210" s="263" t="str">
        <f t="shared" si="814"/>
        <v/>
      </c>
      <c r="DI210" s="263" t="str">
        <f t="shared" si="814"/>
        <v/>
      </c>
      <c r="DJ210" s="263" t="str">
        <f t="shared" si="815"/>
        <v/>
      </c>
      <c r="DK210" s="263" t="str">
        <f t="shared" si="815"/>
        <v/>
      </c>
      <c r="DL210" s="263" t="str">
        <f t="shared" si="815"/>
        <v/>
      </c>
      <c r="DM210" s="263" t="str">
        <f t="shared" si="815"/>
        <v/>
      </c>
      <c r="DN210" s="263" t="str">
        <f t="shared" si="815"/>
        <v/>
      </c>
      <c r="DO210" s="263" t="str">
        <f t="shared" si="815"/>
        <v/>
      </c>
      <c r="DP210" s="263" t="str">
        <f t="shared" si="815"/>
        <v/>
      </c>
      <c r="DQ210" s="263" t="str">
        <f t="shared" si="815"/>
        <v/>
      </c>
      <c r="DR210" s="264"/>
      <c r="DS210" s="257" t="str">
        <f t="shared" si="805"/>
        <v/>
      </c>
      <c r="DT210" s="257" t="str">
        <f t="shared" si="805"/>
        <v/>
      </c>
      <c r="DU210" s="257" t="str">
        <f t="shared" si="805"/>
        <v/>
      </c>
      <c r="DV210" s="257" t="str">
        <f t="shared" si="805"/>
        <v/>
      </c>
      <c r="DW210" s="257" t="str">
        <f t="shared" si="805"/>
        <v/>
      </c>
      <c r="DX210" s="257" t="str">
        <f t="shared" si="805"/>
        <v/>
      </c>
      <c r="DY210" s="257" t="str">
        <f t="shared" si="805"/>
        <v/>
      </c>
      <c r="DZ210" s="257" t="str">
        <f t="shared" si="805"/>
        <v/>
      </c>
      <c r="EA210" s="257" t="str">
        <f t="shared" si="752"/>
        <v/>
      </c>
      <c r="EB210" s="257" t="str">
        <f t="shared" si="752"/>
        <v/>
      </c>
      <c r="EC210" s="257" t="str">
        <f t="shared" si="752"/>
        <v/>
      </c>
      <c r="ED210" s="257" t="str">
        <f t="shared" si="752"/>
        <v/>
      </c>
      <c r="EE210" s="257" t="str">
        <f t="shared" si="752"/>
        <v/>
      </c>
      <c r="EF210" s="257" t="str">
        <f t="shared" si="752"/>
        <v/>
      </c>
      <c r="EG210" s="257" t="str">
        <f t="shared" si="752"/>
        <v/>
      </c>
      <c r="EH210" s="257" t="str">
        <f t="shared" si="752"/>
        <v/>
      </c>
      <c r="EI210" s="257" t="str">
        <f t="shared" ref="EA210:EJ231" si="830">CONCATENATE(IF(LOOKUP($DR$2-1,$AT$7:$DQ$7,$AT210:$DQ210)=EI$9,LOOKUP(EI$2,$AT$7:$DQ$7,$AT210:$DQ210),""),IF(LOOKUP($DR$3-1,$AT$7:$DQ$7,$AT210:$DQ210)=EI$9,LOOKUP(EI$3,$AT$7:$DQ$7,$AT210:$DQ210),""),IF(LOOKUP($DR$4-1,$AT$7:$DQ$7,$AT210:$DQ210)=EI$9,LOOKUP(EI$4,$AT$7:$DQ$7,$AT210:$DQ210),""),IF(LOOKUP($DR$5-1,$AT$7:$DQ$7,$AT210:$DQ210)=EI$9,LOOKUP(EI$5,$AT$7:$DQ$7,$AT210:$DQ210),""))</f>
        <v/>
      </c>
      <c r="EJ210" s="257" t="str">
        <f t="shared" si="830"/>
        <v/>
      </c>
      <c r="EK210" s="259" t="str">
        <f t="shared" si="799"/>
        <v/>
      </c>
      <c r="EL210" s="259" t="str">
        <f t="shared" si="799"/>
        <v/>
      </c>
      <c r="EM210" s="259" t="str">
        <f t="shared" si="800"/>
        <v/>
      </c>
      <c r="EN210" s="259" t="str">
        <f t="shared" si="800"/>
        <v/>
      </c>
      <c r="EO210" s="259" t="str">
        <f t="shared" si="800"/>
        <v/>
      </c>
      <c r="EP210" s="259" t="str">
        <f t="shared" si="800"/>
        <v/>
      </c>
      <c r="EQ210" s="259" t="str">
        <f t="shared" si="800"/>
        <v/>
      </c>
      <c r="ER210" s="259" t="str">
        <f t="shared" si="800"/>
        <v/>
      </c>
      <c r="ES210" s="259" t="str">
        <f t="shared" si="753"/>
        <v/>
      </c>
      <c r="ET210" s="259" t="str">
        <f t="shared" si="744"/>
        <v/>
      </c>
      <c r="EU210" s="259" t="str">
        <f t="shared" si="744"/>
        <v/>
      </c>
      <c r="EV210" s="259" t="str">
        <f t="shared" si="744"/>
        <v/>
      </c>
      <c r="EW210" s="259" t="str">
        <f t="shared" si="744"/>
        <v/>
      </c>
      <c r="EX210" s="259" t="str">
        <f t="shared" si="744"/>
        <v/>
      </c>
      <c r="EY210" s="259" t="str">
        <f t="shared" si="744"/>
        <v/>
      </c>
      <c r="EZ210" s="259" t="str">
        <f t="shared" si="744"/>
        <v/>
      </c>
      <c r="FA210" s="259" t="str">
        <f t="shared" si="744"/>
        <v/>
      </c>
      <c r="FB210" s="259" t="str">
        <f t="shared" si="744"/>
        <v/>
      </c>
      <c r="FC210" s="261" t="str">
        <f t="shared" si="798"/>
        <v/>
      </c>
      <c r="FD210" s="261" t="str">
        <f t="shared" si="798"/>
        <v/>
      </c>
      <c r="FE210" s="261" t="str">
        <f t="shared" si="798"/>
        <v/>
      </c>
      <c r="FF210" s="261" t="str">
        <f t="shared" si="798"/>
        <v/>
      </c>
      <c r="FG210" s="261" t="str">
        <f t="shared" si="798"/>
        <v/>
      </c>
      <c r="FH210" s="261" t="str">
        <f t="shared" si="798"/>
        <v/>
      </c>
      <c r="FI210" s="261" t="str">
        <f t="shared" si="798"/>
        <v/>
      </c>
      <c r="FJ210" s="261" t="str">
        <f t="shared" si="798"/>
        <v/>
      </c>
      <c r="FK210" s="261" t="str">
        <f t="shared" si="798"/>
        <v/>
      </c>
      <c r="FL210" s="261" t="str">
        <f t="shared" si="802"/>
        <v/>
      </c>
      <c r="FM210" s="261" t="str">
        <f t="shared" si="802"/>
        <v/>
      </c>
      <c r="FN210" s="261" t="str">
        <f t="shared" si="802"/>
        <v/>
      </c>
      <c r="FO210" s="261" t="str">
        <f t="shared" si="802"/>
        <v/>
      </c>
      <c r="FP210" s="261" t="str">
        <f t="shared" si="802"/>
        <v/>
      </c>
      <c r="FQ210" s="261" t="str">
        <f t="shared" si="802"/>
        <v/>
      </c>
      <c r="FR210" s="261" t="str">
        <f t="shared" si="802"/>
        <v/>
      </c>
      <c r="FS210" s="261" t="str">
        <f t="shared" si="802"/>
        <v/>
      </c>
      <c r="FT210" s="261" t="str">
        <f t="shared" si="802"/>
        <v/>
      </c>
      <c r="FU210" s="263" t="str">
        <f t="shared" si="802"/>
        <v/>
      </c>
      <c r="FV210" s="263" t="str">
        <f t="shared" si="802"/>
        <v/>
      </c>
      <c r="FW210" s="263" t="str">
        <f t="shared" si="802"/>
        <v/>
      </c>
      <c r="FX210" s="263" t="str">
        <f t="shared" si="802"/>
        <v/>
      </c>
      <c r="FY210" s="263" t="str">
        <f t="shared" si="802"/>
        <v/>
      </c>
      <c r="FZ210" s="263" t="str">
        <f t="shared" si="806"/>
        <v/>
      </c>
      <c r="GA210" s="263" t="str">
        <f t="shared" si="806"/>
        <v/>
      </c>
      <c r="GB210" s="263" t="str">
        <f t="shared" si="806"/>
        <v/>
      </c>
      <c r="GC210" s="263" t="str">
        <f t="shared" si="807"/>
        <v/>
      </c>
      <c r="GD210" s="263" t="str">
        <f t="shared" si="829"/>
        <v/>
      </c>
      <c r="GE210" s="263" t="str">
        <f t="shared" si="829"/>
        <v/>
      </c>
      <c r="GF210" s="263" t="str">
        <f t="shared" si="829"/>
        <v/>
      </c>
      <c r="GG210" s="263" t="str">
        <f t="shared" si="829"/>
        <v/>
      </c>
      <c r="GH210" s="263" t="str">
        <f t="shared" si="829"/>
        <v/>
      </c>
      <c r="GI210" s="263" t="str">
        <f t="shared" si="829"/>
        <v/>
      </c>
      <c r="GJ210" s="263" t="str">
        <f t="shared" si="829"/>
        <v/>
      </c>
      <c r="GK210" s="263" t="str">
        <f t="shared" si="829"/>
        <v/>
      </c>
      <c r="GL210" s="263" t="str">
        <f t="shared" si="829"/>
        <v/>
      </c>
      <c r="GM210" s="265" t="str">
        <f t="shared" si="829"/>
        <v/>
      </c>
      <c r="GN210" s="265" t="str">
        <f t="shared" si="829"/>
        <v/>
      </c>
      <c r="GO210" s="265" t="str">
        <f t="shared" si="829"/>
        <v/>
      </c>
      <c r="GP210" s="265" t="str">
        <f t="shared" si="829"/>
        <v/>
      </c>
      <c r="GQ210" s="265" t="str">
        <f t="shared" si="829"/>
        <v/>
      </c>
      <c r="GR210" s="265" t="str">
        <f t="shared" si="829"/>
        <v/>
      </c>
      <c r="GS210" s="265" t="str">
        <f t="shared" si="801"/>
        <v/>
      </c>
      <c r="GT210" s="265" t="str">
        <f t="shared" si="801"/>
        <v/>
      </c>
      <c r="GU210" s="265" t="str">
        <f t="shared" si="801"/>
        <v/>
      </c>
      <c r="GV210" s="265" t="str">
        <f t="shared" si="746"/>
        <v/>
      </c>
      <c r="GW210" s="265" t="str">
        <f t="shared" si="746"/>
        <v/>
      </c>
      <c r="GX210" s="265" t="str">
        <f t="shared" si="746"/>
        <v/>
      </c>
      <c r="GY210" s="265" t="str">
        <f t="shared" si="746"/>
        <v/>
      </c>
      <c r="GZ210" s="265" t="str">
        <f t="shared" si="746"/>
        <v/>
      </c>
      <c r="HA210" s="265" t="str">
        <f t="shared" si="746"/>
        <v/>
      </c>
      <c r="HB210" s="265" t="str">
        <f t="shared" si="746"/>
        <v/>
      </c>
      <c r="HC210" s="265" t="str">
        <f t="shared" si="746"/>
        <v/>
      </c>
      <c r="HD210" s="265" t="str">
        <f t="shared" si="746"/>
        <v/>
      </c>
      <c r="HF210" s="265">
        <f t="shared" si="803"/>
        <v>199</v>
      </c>
      <c r="HG210" s="267" t="str">
        <f t="shared" si="816"/>
        <v/>
      </c>
      <c r="HH210" s="267" t="str">
        <f t="shared" si="816"/>
        <v/>
      </c>
      <c r="HI210" s="267" t="str">
        <f t="shared" si="816"/>
        <v/>
      </c>
      <c r="HJ210" s="267" t="str">
        <f t="shared" si="816"/>
        <v/>
      </c>
      <c r="HK210" s="267" t="str">
        <f t="shared" si="816"/>
        <v/>
      </c>
      <c r="HL210" s="267" t="str">
        <f t="shared" si="816"/>
        <v/>
      </c>
      <c r="HM210" s="267" t="str">
        <f t="shared" si="816"/>
        <v/>
      </c>
      <c r="HN210" s="267" t="str">
        <f t="shared" si="816"/>
        <v/>
      </c>
      <c r="HO210" s="267" t="str">
        <f t="shared" si="816"/>
        <v/>
      </c>
      <c r="HP210" s="267" t="str">
        <f t="shared" si="816"/>
        <v/>
      </c>
      <c r="HQ210" s="267" t="str">
        <f t="shared" si="817"/>
        <v/>
      </c>
      <c r="HR210" s="267" t="str">
        <f t="shared" si="817"/>
        <v/>
      </c>
      <c r="HS210" s="267" t="str">
        <f t="shared" si="817"/>
        <v/>
      </c>
      <c r="HT210" s="267" t="str">
        <f t="shared" si="817"/>
        <v/>
      </c>
      <c r="HU210" s="267" t="str">
        <f t="shared" si="817"/>
        <v/>
      </c>
      <c r="HV210" s="267" t="str">
        <f t="shared" si="817"/>
        <v/>
      </c>
      <c r="HW210" s="267" t="str">
        <f t="shared" si="817"/>
        <v/>
      </c>
      <c r="HX210" s="267" t="str">
        <f t="shared" si="817"/>
        <v/>
      </c>
      <c r="HY210" s="267" t="str">
        <f t="shared" si="817"/>
        <v/>
      </c>
      <c r="HZ210" s="267" t="str">
        <f t="shared" si="817"/>
        <v/>
      </c>
      <c r="IA210" s="264"/>
      <c r="IB210" s="267" t="str">
        <f t="shared" si="754"/>
        <v/>
      </c>
      <c r="IC210" s="267" t="str">
        <f t="shared" si="755"/>
        <v/>
      </c>
      <c r="ID210" s="267" t="str">
        <f t="shared" si="756"/>
        <v/>
      </c>
      <c r="IE210" s="267" t="str">
        <f t="shared" si="757"/>
        <v/>
      </c>
      <c r="IF210" s="267" t="str">
        <f t="shared" si="758"/>
        <v/>
      </c>
      <c r="IG210" s="267" t="str">
        <f t="shared" si="759"/>
        <v/>
      </c>
      <c r="IH210" s="267" t="str">
        <f t="shared" si="760"/>
        <v/>
      </c>
      <c r="II210" s="267" t="str">
        <f t="shared" si="761"/>
        <v/>
      </c>
      <c r="IJ210" s="267" t="str">
        <f t="shared" si="762"/>
        <v/>
      </c>
      <c r="IK210" s="267" t="str">
        <f t="shared" si="763"/>
        <v/>
      </c>
      <c r="IL210" s="267" t="str">
        <f t="shared" si="764"/>
        <v/>
      </c>
      <c r="IM210" s="267" t="str">
        <f t="shared" si="765"/>
        <v/>
      </c>
      <c r="IN210" s="267" t="str">
        <f t="shared" si="766"/>
        <v/>
      </c>
      <c r="IO210" s="267" t="str">
        <f t="shared" si="767"/>
        <v/>
      </c>
      <c r="IP210" s="267" t="str">
        <f t="shared" si="768"/>
        <v/>
      </c>
      <c r="IQ210" s="267" t="str">
        <f t="shared" si="769"/>
        <v/>
      </c>
      <c r="IR210" s="267" t="str">
        <f t="shared" si="770"/>
        <v/>
      </c>
      <c r="IS210" s="267" t="str">
        <f t="shared" si="771"/>
        <v/>
      </c>
      <c r="IT210" s="267" t="str">
        <f t="shared" si="772"/>
        <v/>
      </c>
      <c r="IU210" s="267" t="str">
        <f t="shared" si="773"/>
        <v/>
      </c>
      <c r="IV210" s="264"/>
      <c r="IW210" s="268">
        <v>110</v>
      </c>
      <c r="IX210" s="265" t="str">
        <f t="shared" si="751"/>
        <v/>
      </c>
      <c r="IY210" s="265" t="str">
        <f t="shared" si="749"/>
        <v/>
      </c>
      <c r="IZ210" s="265" t="str">
        <f t="shared" si="749"/>
        <v/>
      </c>
      <c r="JA210" s="265" t="str">
        <f t="shared" si="749"/>
        <v/>
      </c>
      <c r="JB210" s="265" t="str">
        <f t="shared" si="749"/>
        <v/>
      </c>
      <c r="JC210" s="265" t="str">
        <f t="shared" si="749"/>
        <v/>
      </c>
      <c r="JD210" s="265" t="str">
        <f t="shared" si="749"/>
        <v/>
      </c>
      <c r="JE210" s="265" t="str">
        <f t="shared" si="818"/>
        <v/>
      </c>
      <c r="JF210" s="265" t="str">
        <f t="shared" si="818"/>
        <v/>
      </c>
      <c r="JG210" s="265" t="str">
        <f t="shared" si="818"/>
        <v/>
      </c>
      <c r="JH210" s="265" t="str">
        <f t="shared" si="818"/>
        <v/>
      </c>
      <c r="JI210" s="265" t="str">
        <f t="shared" si="818"/>
        <v/>
      </c>
      <c r="JJ210" s="265" t="str">
        <f t="shared" si="818"/>
        <v/>
      </c>
      <c r="JK210" s="265" t="str">
        <f t="shared" si="818"/>
        <v/>
      </c>
      <c r="JL210" s="265" t="str">
        <f t="shared" si="818"/>
        <v/>
      </c>
      <c r="JM210" s="265" t="str">
        <f t="shared" si="818"/>
        <v/>
      </c>
      <c r="JN210" s="265" t="str">
        <f t="shared" si="818"/>
        <v/>
      </c>
      <c r="JO210" s="265" t="str">
        <f t="shared" si="818"/>
        <v/>
      </c>
      <c r="JP210" s="265" t="str">
        <f t="shared" si="818"/>
        <v/>
      </c>
      <c r="JQ210" s="265" t="str">
        <f t="shared" si="818"/>
        <v/>
      </c>
      <c r="JS210" s="265" t="str">
        <f>IF(IX210="","",SUM(IX$12:IX210)-IX210+1)</f>
        <v/>
      </c>
      <c r="JT210" s="265" t="str">
        <f>IF(IY210="","",SUM(IY$12:IY210)-IY210+1)</f>
        <v/>
      </c>
      <c r="JU210" s="265" t="str">
        <f>IF(IZ210="","",SUM(IZ$12:IZ210)-IZ210+1)</f>
        <v/>
      </c>
      <c r="JV210" s="265" t="str">
        <f>IF(JA210="","",SUM(JA$12:JA210)-JA210+1)</f>
        <v/>
      </c>
      <c r="JW210" s="265" t="str">
        <f>IF(JB210="","",SUM(JB$12:JB210)-JB210+1)</f>
        <v/>
      </c>
      <c r="JX210" s="265" t="str">
        <f>IF(JC210="","",SUM(JC$12:JC210)-JC210+1)</f>
        <v/>
      </c>
      <c r="JY210" s="265" t="str">
        <f>IF(JD210="","",SUM(JD$12:JD210)-JD210+1)</f>
        <v/>
      </c>
      <c r="JZ210" s="265" t="str">
        <f>IF(JE210="","",SUM(JE$12:JE210)-JE210+1)</f>
        <v/>
      </c>
      <c r="KA210" s="265" t="str">
        <f>IF(JF210="","",SUM(JF$12:JF210)-JF210+1)</f>
        <v/>
      </c>
      <c r="KB210" s="265" t="str">
        <f>IF(JG210="","",SUM(JG$12:JG210)-JG210+1)</f>
        <v/>
      </c>
      <c r="KC210" s="265" t="str">
        <f>IF(JH210="","",SUM(JH$12:JH210)-JH210+1)</f>
        <v/>
      </c>
      <c r="KD210" s="265" t="str">
        <f>IF(JI210="","",SUM(JI$12:JI210)-JI210+1)</f>
        <v/>
      </c>
      <c r="KE210" s="265" t="str">
        <f>IF(JJ210="","",SUM(JJ$12:JJ210)-JJ210+1)</f>
        <v/>
      </c>
      <c r="KF210" s="265" t="str">
        <f>IF(JK210="","",SUM(JK$12:JK210)-JK210+1)</f>
        <v/>
      </c>
      <c r="KG210" s="265" t="str">
        <f>IF(JL210="","",SUM(JL$12:JL210)-JL210+1)</f>
        <v/>
      </c>
      <c r="KH210" s="265" t="str">
        <f>IF(JM210="","",SUM(JM$12:JM210)-JM210+1)</f>
        <v/>
      </c>
      <c r="KI210" s="265" t="str">
        <f>IF(JN210="","",SUM(JN$12:JN210)-JN210+1)</f>
        <v/>
      </c>
      <c r="KJ210" s="265" t="str">
        <f>IF(JO210="","",SUM(JO$12:JO210)-JO210+1)</f>
        <v/>
      </c>
      <c r="KK210" s="265" t="str">
        <f>IF(JP210="","",SUM(JP$12:JP210)-JP210+1)</f>
        <v/>
      </c>
      <c r="KL210" s="265" t="str">
        <f>IF(JQ210="","",SUM(JQ$12:JQ210)-JQ210+1)</f>
        <v/>
      </c>
      <c r="KN210" s="265"/>
      <c r="KO210" s="265"/>
      <c r="KP210" s="265"/>
      <c r="KQ210" s="265"/>
      <c r="KR210" s="265"/>
      <c r="KS210" s="265"/>
      <c r="KT210" s="265"/>
      <c r="KU210" s="265" t="str">
        <f t="shared" si="774"/>
        <v/>
      </c>
      <c r="KV210" s="265" t="str">
        <f t="shared" si="775"/>
        <v/>
      </c>
      <c r="KW210" s="265" t="str">
        <f t="shared" si="776"/>
        <v/>
      </c>
      <c r="KX210" s="265" t="str">
        <f t="shared" si="777"/>
        <v/>
      </c>
      <c r="KY210" s="265" t="str">
        <f t="shared" si="778"/>
        <v/>
      </c>
      <c r="KZ210" s="265" t="str">
        <f t="shared" si="779"/>
        <v/>
      </c>
      <c r="LA210" s="265" t="str">
        <f t="shared" si="780"/>
        <v/>
      </c>
      <c r="LB210" s="265" t="str">
        <f t="shared" si="781"/>
        <v/>
      </c>
      <c r="LC210" s="265" t="str">
        <f t="shared" si="782"/>
        <v/>
      </c>
      <c r="LD210" s="265" t="str">
        <f t="shared" si="783"/>
        <v/>
      </c>
      <c r="LE210" s="265" t="str">
        <f t="shared" si="784"/>
        <v/>
      </c>
      <c r="LF210" s="265" t="str">
        <f t="shared" si="785"/>
        <v/>
      </c>
      <c r="LG210" s="265" t="str">
        <f t="shared" si="786"/>
        <v/>
      </c>
    </row>
    <row r="211" spans="1:319" s="266" customFormat="1" x14ac:dyDescent="0.25">
      <c r="A211" s="248">
        <f t="shared" si="827"/>
        <v>200</v>
      </c>
      <c r="B211" s="176"/>
      <c r="C211" s="45"/>
      <c r="D211" s="45"/>
      <c r="E211" s="169"/>
      <c r="F211" s="46"/>
      <c r="G211" s="172"/>
      <c r="H211" s="54"/>
      <c r="I211" s="54"/>
      <c r="J211" s="54"/>
      <c r="K211" s="54"/>
      <c r="L211" s="248"/>
      <c r="M211" s="248"/>
      <c r="N211" s="44"/>
      <c r="O211" s="44"/>
      <c r="P211" s="43"/>
      <c r="Q211" s="43"/>
      <c r="R211" s="43"/>
      <c r="S211" s="43" t="str">
        <f t="shared" si="804"/>
        <v/>
      </c>
      <c r="T211" s="54"/>
      <c r="U211" s="54"/>
      <c r="V211" s="54"/>
      <c r="W211" s="343" t="str">
        <f t="shared" si="729"/>
        <v/>
      </c>
      <c r="X211" s="344" t="str">
        <f t="shared" si="730"/>
        <v/>
      </c>
      <c r="Y211" s="45"/>
      <c r="Z211" s="45"/>
      <c r="AA211" s="54"/>
      <c r="AB211" s="54"/>
      <c r="AC211" s="54"/>
      <c r="AD211" s="44"/>
      <c r="AE211" s="44"/>
      <c r="AF211" s="44"/>
      <c r="AG211" s="45"/>
      <c r="AH211" s="45"/>
      <c r="AI211" s="45"/>
      <c r="AJ211" s="46"/>
      <c r="AK211" s="46"/>
      <c r="AL211" s="46"/>
      <c r="AN211" s="307" t="str">
        <f t="shared" si="819"/>
        <v/>
      </c>
      <c r="AO211" s="256" t="str">
        <f t="shared" si="820"/>
        <v/>
      </c>
      <c r="AP211" s="45" t="str">
        <f t="shared" si="826"/>
        <v/>
      </c>
      <c r="AQ211" s="308" t="str">
        <f t="shared" si="828"/>
        <v/>
      </c>
      <c r="AR211" s="43" t="str">
        <f t="shared" si="821"/>
        <v/>
      </c>
      <c r="AS211" s="255"/>
      <c r="AT211" s="256" t="str">
        <f t="shared" si="822"/>
        <v/>
      </c>
      <c r="AU211" s="257" t="str">
        <f t="shared" si="808"/>
        <v/>
      </c>
      <c r="AV211" s="257" t="str">
        <f t="shared" si="808"/>
        <v/>
      </c>
      <c r="AW211" s="257" t="str">
        <f t="shared" si="808"/>
        <v/>
      </c>
      <c r="AX211" s="257" t="str">
        <f t="shared" si="808"/>
        <v/>
      </c>
      <c r="AY211" s="257" t="str">
        <f t="shared" si="808"/>
        <v/>
      </c>
      <c r="AZ211" s="257" t="str">
        <f t="shared" si="808"/>
        <v/>
      </c>
      <c r="BA211" s="257" t="str">
        <f t="shared" si="808"/>
        <v/>
      </c>
      <c r="BB211" s="257" t="str">
        <f t="shared" si="808"/>
        <v/>
      </c>
      <c r="BC211" s="257" t="str">
        <f t="shared" si="808"/>
        <v/>
      </c>
      <c r="BD211" s="257" t="str">
        <f t="shared" si="808"/>
        <v/>
      </c>
      <c r="BE211" s="257" t="str">
        <f t="shared" si="809"/>
        <v/>
      </c>
      <c r="BF211" s="257" t="str">
        <f t="shared" si="809"/>
        <v/>
      </c>
      <c r="BG211" s="257" t="str">
        <f t="shared" si="809"/>
        <v/>
      </c>
      <c r="BH211" s="257" t="str">
        <f t="shared" si="809"/>
        <v/>
      </c>
      <c r="BI211" s="257" t="str">
        <f t="shared" si="809"/>
        <v/>
      </c>
      <c r="BJ211" s="257" t="str">
        <f t="shared" si="809"/>
        <v/>
      </c>
      <c r="BK211" s="257" t="str">
        <f t="shared" si="809"/>
        <v/>
      </c>
      <c r="BL211" s="257" t="str">
        <f t="shared" si="809"/>
        <v/>
      </c>
      <c r="BM211" s="258" t="str">
        <f t="shared" si="823"/>
        <v/>
      </c>
      <c r="BN211" s="259" t="str">
        <f t="shared" si="810"/>
        <v/>
      </c>
      <c r="BO211" s="259" t="str">
        <f t="shared" si="810"/>
        <v/>
      </c>
      <c r="BP211" s="259" t="str">
        <f t="shared" si="810"/>
        <v/>
      </c>
      <c r="BQ211" s="259" t="str">
        <f t="shared" si="810"/>
        <v/>
      </c>
      <c r="BR211" s="259" t="str">
        <f t="shared" si="810"/>
        <v/>
      </c>
      <c r="BS211" s="259" t="str">
        <f t="shared" si="810"/>
        <v/>
      </c>
      <c r="BT211" s="259" t="str">
        <f t="shared" si="810"/>
        <v/>
      </c>
      <c r="BU211" s="259" t="str">
        <f t="shared" si="810"/>
        <v/>
      </c>
      <c r="BV211" s="259" t="str">
        <f t="shared" si="810"/>
        <v/>
      </c>
      <c r="BW211" s="259" t="str">
        <f t="shared" si="810"/>
        <v/>
      </c>
      <c r="BX211" s="259" t="str">
        <f t="shared" si="811"/>
        <v/>
      </c>
      <c r="BY211" s="259" t="str">
        <f t="shared" si="811"/>
        <v/>
      </c>
      <c r="BZ211" s="259" t="str">
        <f t="shared" si="811"/>
        <v/>
      </c>
      <c r="CA211" s="259" t="str">
        <f t="shared" si="811"/>
        <v/>
      </c>
      <c r="CB211" s="259" t="str">
        <f t="shared" si="811"/>
        <v/>
      </c>
      <c r="CC211" s="259" t="str">
        <f t="shared" si="811"/>
        <v/>
      </c>
      <c r="CD211" s="259" t="str">
        <f t="shared" si="811"/>
        <v/>
      </c>
      <c r="CE211" s="259" t="str">
        <f t="shared" si="811"/>
        <v/>
      </c>
      <c r="CF211" s="260" t="str">
        <f t="shared" si="824"/>
        <v/>
      </c>
      <c r="CG211" s="261" t="str">
        <f t="shared" si="812"/>
        <v/>
      </c>
      <c r="CH211" s="261" t="str">
        <f t="shared" si="812"/>
        <v/>
      </c>
      <c r="CI211" s="261" t="str">
        <f t="shared" si="812"/>
        <v/>
      </c>
      <c r="CJ211" s="261" t="str">
        <f t="shared" si="812"/>
        <v/>
      </c>
      <c r="CK211" s="261" t="str">
        <f t="shared" si="812"/>
        <v/>
      </c>
      <c r="CL211" s="261" t="str">
        <f t="shared" si="812"/>
        <v/>
      </c>
      <c r="CM211" s="261" t="str">
        <f t="shared" si="812"/>
        <v/>
      </c>
      <c r="CN211" s="261" t="str">
        <f t="shared" si="812"/>
        <v/>
      </c>
      <c r="CO211" s="261" t="str">
        <f t="shared" si="812"/>
        <v/>
      </c>
      <c r="CP211" s="261" t="str">
        <f t="shared" si="812"/>
        <v/>
      </c>
      <c r="CQ211" s="261" t="str">
        <f t="shared" si="813"/>
        <v/>
      </c>
      <c r="CR211" s="261" t="str">
        <f t="shared" si="813"/>
        <v/>
      </c>
      <c r="CS211" s="261" t="str">
        <f t="shared" si="813"/>
        <v/>
      </c>
      <c r="CT211" s="261" t="str">
        <f t="shared" si="813"/>
        <v/>
      </c>
      <c r="CU211" s="261" t="str">
        <f t="shared" si="813"/>
        <v/>
      </c>
      <c r="CV211" s="261" t="str">
        <f t="shared" si="813"/>
        <v/>
      </c>
      <c r="CW211" s="261" t="str">
        <f t="shared" si="813"/>
        <v/>
      </c>
      <c r="CX211" s="261" t="str">
        <f t="shared" si="813"/>
        <v/>
      </c>
      <c r="CY211" s="262" t="str">
        <f t="shared" si="825"/>
        <v/>
      </c>
      <c r="CZ211" s="263" t="str">
        <f t="shared" si="814"/>
        <v/>
      </c>
      <c r="DA211" s="263" t="str">
        <f t="shared" si="814"/>
        <v/>
      </c>
      <c r="DB211" s="263" t="str">
        <f t="shared" si="814"/>
        <v/>
      </c>
      <c r="DC211" s="263" t="str">
        <f t="shared" si="814"/>
        <v/>
      </c>
      <c r="DD211" s="263" t="str">
        <f t="shared" si="814"/>
        <v/>
      </c>
      <c r="DE211" s="263" t="str">
        <f t="shared" si="814"/>
        <v/>
      </c>
      <c r="DF211" s="263" t="str">
        <f t="shared" si="814"/>
        <v/>
      </c>
      <c r="DG211" s="263" t="str">
        <f t="shared" si="814"/>
        <v/>
      </c>
      <c r="DH211" s="263" t="str">
        <f t="shared" si="814"/>
        <v/>
      </c>
      <c r="DI211" s="263" t="str">
        <f t="shared" si="814"/>
        <v/>
      </c>
      <c r="DJ211" s="263" t="str">
        <f t="shared" si="815"/>
        <v/>
      </c>
      <c r="DK211" s="263" t="str">
        <f t="shared" si="815"/>
        <v/>
      </c>
      <c r="DL211" s="263" t="str">
        <f t="shared" si="815"/>
        <v/>
      </c>
      <c r="DM211" s="263" t="str">
        <f t="shared" si="815"/>
        <v/>
      </c>
      <c r="DN211" s="263" t="str">
        <f t="shared" si="815"/>
        <v/>
      </c>
      <c r="DO211" s="263" t="str">
        <f t="shared" si="815"/>
        <v/>
      </c>
      <c r="DP211" s="263" t="str">
        <f t="shared" si="815"/>
        <v/>
      </c>
      <c r="DQ211" s="263" t="str">
        <f t="shared" si="815"/>
        <v/>
      </c>
      <c r="DR211" s="264"/>
      <c r="DS211" s="257" t="str">
        <f t="shared" si="805"/>
        <v/>
      </c>
      <c r="DT211" s="257" t="str">
        <f t="shared" si="805"/>
        <v/>
      </c>
      <c r="DU211" s="257" t="str">
        <f t="shared" si="805"/>
        <v/>
      </c>
      <c r="DV211" s="257" t="str">
        <f t="shared" si="805"/>
        <v/>
      </c>
      <c r="DW211" s="257" t="str">
        <f t="shared" si="805"/>
        <v/>
      </c>
      <c r="DX211" s="257" t="str">
        <f t="shared" si="805"/>
        <v/>
      </c>
      <c r="DY211" s="257" t="str">
        <f t="shared" si="805"/>
        <v/>
      </c>
      <c r="DZ211" s="257" t="str">
        <f t="shared" si="805"/>
        <v/>
      </c>
      <c r="EA211" s="257" t="str">
        <f t="shared" si="830"/>
        <v/>
      </c>
      <c r="EB211" s="257" t="str">
        <f t="shared" si="830"/>
        <v/>
      </c>
      <c r="EC211" s="257" t="str">
        <f t="shared" si="830"/>
        <v/>
      </c>
      <c r="ED211" s="257" t="str">
        <f t="shared" si="830"/>
        <v/>
      </c>
      <c r="EE211" s="257" t="str">
        <f t="shared" si="830"/>
        <v/>
      </c>
      <c r="EF211" s="257" t="str">
        <f t="shared" si="830"/>
        <v/>
      </c>
      <c r="EG211" s="257" t="str">
        <f t="shared" si="830"/>
        <v/>
      </c>
      <c r="EH211" s="257" t="str">
        <f t="shared" si="830"/>
        <v/>
      </c>
      <c r="EI211" s="257" t="str">
        <f t="shared" si="830"/>
        <v/>
      </c>
      <c r="EJ211" s="257" t="str">
        <f t="shared" si="830"/>
        <v/>
      </c>
      <c r="EK211" s="259" t="str">
        <f t="shared" si="799"/>
        <v/>
      </c>
      <c r="EL211" s="259" t="str">
        <f t="shared" si="799"/>
        <v/>
      </c>
      <c r="EM211" s="259" t="str">
        <f t="shared" si="800"/>
        <v/>
      </c>
      <c r="EN211" s="259" t="str">
        <f t="shared" si="800"/>
        <v/>
      </c>
      <c r="EO211" s="259" t="str">
        <f t="shared" si="800"/>
        <v/>
      </c>
      <c r="EP211" s="259" t="str">
        <f t="shared" si="800"/>
        <v/>
      </c>
      <c r="EQ211" s="259" t="str">
        <f t="shared" si="800"/>
        <v/>
      </c>
      <c r="ER211" s="259" t="str">
        <f t="shared" si="800"/>
        <v/>
      </c>
      <c r="ES211" s="259" t="str">
        <f t="shared" si="753"/>
        <v/>
      </c>
      <c r="ET211" s="259" t="str">
        <f t="shared" si="744"/>
        <v/>
      </c>
      <c r="EU211" s="259" t="str">
        <f t="shared" ref="ET211:FI231" si="831">CONCATENATE(IF(LOOKUP($DR$2-1,$AT$7:$DQ$7,$AT211:$DQ211)=EU$9,LOOKUP(EU$2,$AT$7:$DQ$7,$AT211:$DQ211),""),IF(LOOKUP($DR$3-1,$AT$7:$DQ$7,$AT211:$DQ211)=EU$9,LOOKUP(EU$3,$AT$7:$DQ$7,$AT211:$DQ211),""),IF(LOOKUP($DR$4-1,$AT$7:$DQ$7,$AT211:$DQ211)=EU$9,LOOKUP(EU$4,$AT$7:$DQ$7,$AT211:$DQ211),""),IF(LOOKUP($DR$5-1,$AT$7:$DQ$7,$AT211:$DQ211)=EU$9,LOOKUP(EU$5,$AT$7:$DQ$7,$AT211:$DQ211),""))</f>
        <v/>
      </c>
      <c r="EV211" s="259" t="str">
        <f t="shared" si="831"/>
        <v/>
      </c>
      <c r="EW211" s="259" t="str">
        <f t="shared" si="831"/>
        <v/>
      </c>
      <c r="EX211" s="259" t="str">
        <f t="shared" si="831"/>
        <v/>
      </c>
      <c r="EY211" s="259" t="str">
        <f t="shared" si="831"/>
        <v/>
      </c>
      <c r="EZ211" s="259" t="str">
        <f t="shared" si="831"/>
        <v/>
      </c>
      <c r="FA211" s="259" t="str">
        <f t="shared" si="831"/>
        <v/>
      </c>
      <c r="FB211" s="259" t="str">
        <f t="shared" si="831"/>
        <v/>
      </c>
      <c r="FC211" s="261" t="str">
        <f t="shared" si="798"/>
        <v/>
      </c>
      <c r="FD211" s="261" t="str">
        <f t="shared" si="798"/>
        <v/>
      </c>
      <c r="FE211" s="261" t="str">
        <f t="shared" si="798"/>
        <v/>
      </c>
      <c r="FF211" s="261" t="str">
        <f t="shared" si="798"/>
        <v/>
      </c>
      <c r="FG211" s="261" t="str">
        <f t="shared" si="798"/>
        <v/>
      </c>
      <c r="FH211" s="261" t="str">
        <f t="shared" si="798"/>
        <v/>
      </c>
      <c r="FI211" s="261" t="str">
        <f t="shared" si="798"/>
        <v/>
      </c>
      <c r="FJ211" s="261" t="str">
        <f t="shared" si="798"/>
        <v/>
      </c>
      <c r="FK211" s="261" t="str">
        <f t="shared" si="798"/>
        <v/>
      </c>
      <c r="FL211" s="261" t="str">
        <f t="shared" si="802"/>
        <v/>
      </c>
      <c r="FM211" s="261" t="str">
        <f t="shared" si="802"/>
        <v/>
      </c>
      <c r="FN211" s="261" t="str">
        <f t="shared" si="802"/>
        <v/>
      </c>
      <c r="FO211" s="261" t="str">
        <f t="shared" si="802"/>
        <v/>
      </c>
      <c r="FP211" s="261" t="str">
        <f t="shared" si="802"/>
        <v/>
      </c>
      <c r="FQ211" s="261" t="str">
        <f t="shared" si="802"/>
        <v/>
      </c>
      <c r="FR211" s="261" t="str">
        <f t="shared" si="802"/>
        <v/>
      </c>
      <c r="FS211" s="261" t="str">
        <f t="shared" si="802"/>
        <v/>
      </c>
      <c r="FT211" s="261" t="str">
        <f t="shared" si="802"/>
        <v/>
      </c>
      <c r="FU211" s="263" t="str">
        <f t="shared" si="802"/>
        <v/>
      </c>
      <c r="FV211" s="263" t="str">
        <f t="shared" si="802"/>
        <v/>
      </c>
      <c r="FW211" s="263" t="str">
        <f t="shared" si="802"/>
        <v/>
      </c>
      <c r="FX211" s="263" t="str">
        <f t="shared" si="802"/>
        <v/>
      </c>
      <c r="FY211" s="263" t="str">
        <f t="shared" si="802"/>
        <v/>
      </c>
      <c r="FZ211" s="263" t="str">
        <f t="shared" si="806"/>
        <v/>
      </c>
      <c r="GA211" s="263" t="str">
        <f t="shared" si="806"/>
        <v/>
      </c>
      <c r="GB211" s="263" t="str">
        <f t="shared" si="806"/>
        <v/>
      </c>
      <c r="GC211" s="263" t="str">
        <f t="shared" si="807"/>
        <v/>
      </c>
      <c r="GD211" s="263" t="str">
        <f t="shared" si="829"/>
        <v/>
      </c>
      <c r="GE211" s="263" t="str">
        <f t="shared" si="829"/>
        <v/>
      </c>
      <c r="GF211" s="263" t="str">
        <f t="shared" si="829"/>
        <v/>
      </c>
      <c r="GG211" s="263" t="str">
        <f t="shared" si="829"/>
        <v/>
      </c>
      <c r="GH211" s="263" t="str">
        <f t="shared" si="829"/>
        <v/>
      </c>
      <c r="GI211" s="263" t="str">
        <f t="shared" si="829"/>
        <v/>
      </c>
      <c r="GJ211" s="263" t="str">
        <f t="shared" si="829"/>
        <v/>
      </c>
      <c r="GK211" s="263" t="str">
        <f t="shared" si="829"/>
        <v/>
      </c>
      <c r="GL211" s="263" t="str">
        <f t="shared" si="829"/>
        <v/>
      </c>
      <c r="GM211" s="265" t="str">
        <f t="shared" si="829"/>
        <v/>
      </c>
      <c r="GN211" s="265" t="str">
        <f t="shared" si="829"/>
        <v/>
      </c>
      <c r="GO211" s="265" t="str">
        <f t="shared" si="829"/>
        <v/>
      </c>
      <c r="GP211" s="265" t="str">
        <f t="shared" si="829"/>
        <v/>
      </c>
      <c r="GQ211" s="265" t="str">
        <f t="shared" si="829"/>
        <v/>
      </c>
      <c r="GR211" s="265" t="str">
        <f t="shared" si="829"/>
        <v/>
      </c>
      <c r="GS211" s="265" t="str">
        <f t="shared" si="801"/>
        <v/>
      </c>
      <c r="GT211" s="265" t="str">
        <f t="shared" si="801"/>
        <v/>
      </c>
      <c r="GU211" s="265" t="str">
        <f t="shared" si="801"/>
        <v/>
      </c>
      <c r="GV211" s="265" t="str">
        <f t="shared" si="746"/>
        <v/>
      </c>
      <c r="GW211" s="265" t="str">
        <f t="shared" ref="GV211:HD231" si="832">CONCATENATE(IF(LOOKUP($DR$2-1,$AT$7:$DQ$7,$AT211:$DQ211)=GW$9,LOOKUP(GW$2,$AT$7:$DQ$7,$AT211:$DQ211),""),IF(LOOKUP($DR$3-1,$AT$7:$DQ$7,$AT211:$DQ211)=GW$9,LOOKUP(GW$3,$AT$7:$DQ$7,$AT211:$DQ211),""),IF(LOOKUP($DR$4-1,$AT$7:$DQ$7,$AT211:$DQ211)=GW$9,LOOKUP(GW$4,$AT$7:$DQ$7,$AT211:$DQ211),""),IF(LOOKUP($DR$5-1,$AT$7:$DQ$7,$AT211:$DQ211)=GW$9,LOOKUP(GW$5,$AT$7:$DQ$7,$AT211:$DQ211),""))</f>
        <v/>
      </c>
      <c r="GX211" s="265" t="str">
        <f t="shared" si="832"/>
        <v/>
      </c>
      <c r="GY211" s="265" t="str">
        <f t="shared" si="832"/>
        <v/>
      </c>
      <c r="GZ211" s="265" t="str">
        <f t="shared" si="832"/>
        <v/>
      </c>
      <c r="HA211" s="265" t="str">
        <f t="shared" si="832"/>
        <v/>
      </c>
      <c r="HB211" s="265" t="str">
        <f t="shared" si="832"/>
        <v/>
      </c>
      <c r="HC211" s="265" t="str">
        <f t="shared" si="832"/>
        <v/>
      </c>
      <c r="HD211" s="265" t="str">
        <f t="shared" si="832"/>
        <v/>
      </c>
      <c r="HF211" s="265">
        <f t="shared" si="803"/>
        <v>200</v>
      </c>
      <c r="HG211" s="267" t="str">
        <f t="shared" si="816"/>
        <v/>
      </c>
      <c r="HH211" s="267" t="str">
        <f t="shared" si="816"/>
        <v/>
      </c>
      <c r="HI211" s="267" t="str">
        <f t="shared" si="816"/>
        <v/>
      </c>
      <c r="HJ211" s="267" t="str">
        <f t="shared" si="816"/>
        <v/>
      </c>
      <c r="HK211" s="267" t="str">
        <f t="shared" si="816"/>
        <v/>
      </c>
      <c r="HL211" s="267" t="str">
        <f t="shared" si="816"/>
        <v/>
      </c>
      <c r="HM211" s="267" t="str">
        <f t="shared" si="816"/>
        <v/>
      </c>
      <c r="HN211" s="267" t="str">
        <f t="shared" si="816"/>
        <v/>
      </c>
      <c r="HO211" s="267" t="str">
        <f t="shared" si="816"/>
        <v/>
      </c>
      <c r="HP211" s="267" t="str">
        <f t="shared" si="816"/>
        <v/>
      </c>
      <c r="HQ211" s="267" t="str">
        <f t="shared" si="817"/>
        <v/>
      </c>
      <c r="HR211" s="267" t="str">
        <f t="shared" si="817"/>
        <v/>
      </c>
      <c r="HS211" s="267" t="str">
        <f t="shared" si="817"/>
        <v/>
      </c>
      <c r="HT211" s="267" t="str">
        <f t="shared" si="817"/>
        <v/>
      </c>
      <c r="HU211" s="267" t="str">
        <f t="shared" si="817"/>
        <v/>
      </c>
      <c r="HV211" s="267" t="str">
        <f t="shared" si="817"/>
        <v/>
      </c>
      <c r="HW211" s="267" t="str">
        <f t="shared" si="817"/>
        <v/>
      </c>
      <c r="HX211" s="267" t="str">
        <f t="shared" si="817"/>
        <v/>
      </c>
      <c r="HY211" s="267" t="str">
        <f t="shared" si="817"/>
        <v/>
      </c>
      <c r="HZ211" s="267" t="str">
        <f t="shared" si="817"/>
        <v/>
      </c>
      <c r="IA211" s="264"/>
      <c r="IB211" s="267" t="str">
        <f t="shared" si="754"/>
        <v/>
      </c>
      <c r="IC211" s="267" t="str">
        <f t="shared" si="755"/>
        <v/>
      </c>
      <c r="ID211" s="267" t="str">
        <f t="shared" si="756"/>
        <v/>
      </c>
      <c r="IE211" s="267" t="str">
        <f t="shared" si="757"/>
        <v/>
      </c>
      <c r="IF211" s="267" t="str">
        <f t="shared" si="758"/>
        <v/>
      </c>
      <c r="IG211" s="267" t="str">
        <f t="shared" si="759"/>
        <v/>
      </c>
      <c r="IH211" s="267" t="str">
        <f t="shared" si="760"/>
        <v/>
      </c>
      <c r="II211" s="267" t="str">
        <f t="shared" si="761"/>
        <v/>
      </c>
      <c r="IJ211" s="267" t="str">
        <f t="shared" si="762"/>
        <v/>
      </c>
      <c r="IK211" s="267" t="str">
        <f t="shared" si="763"/>
        <v/>
      </c>
      <c r="IL211" s="267" t="str">
        <f t="shared" si="764"/>
        <v/>
      </c>
      <c r="IM211" s="267" t="str">
        <f t="shared" si="765"/>
        <v/>
      </c>
      <c r="IN211" s="267" t="str">
        <f t="shared" si="766"/>
        <v/>
      </c>
      <c r="IO211" s="267" t="str">
        <f t="shared" si="767"/>
        <v/>
      </c>
      <c r="IP211" s="267" t="str">
        <f t="shared" si="768"/>
        <v/>
      </c>
      <c r="IQ211" s="267" t="str">
        <f t="shared" si="769"/>
        <v/>
      </c>
      <c r="IR211" s="267" t="str">
        <f t="shared" si="770"/>
        <v/>
      </c>
      <c r="IS211" s="267" t="str">
        <f t="shared" si="771"/>
        <v/>
      </c>
      <c r="IT211" s="267" t="str">
        <f t="shared" si="772"/>
        <v/>
      </c>
      <c r="IU211" s="267" t="str">
        <f t="shared" si="773"/>
        <v/>
      </c>
      <c r="IV211" s="264"/>
      <c r="IW211" s="268">
        <v>110</v>
      </c>
      <c r="IX211" s="265" t="str">
        <f t="shared" si="751"/>
        <v/>
      </c>
      <c r="IY211" s="265" t="str">
        <f t="shared" si="749"/>
        <v/>
      </c>
      <c r="IZ211" s="265" t="str">
        <f t="shared" si="749"/>
        <v/>
      </c>
      <c r="JA211" s="265" t="str">
        <f t="shared" si="749"/>
        <v/>
      </c>
      <c r="JB211" s="265" t="str">
        <f t="shared" si="749"/>
        <v/>
      </c>
      <c r="JC211" s="265" t="str">
        <f t="shared" si="749"/>
        <v/>
      </c>
      <c r="JD211" s="265" t="str">
        <f t="shared" si="749"/>
        <v/>
      </c>
      <c r="JE211" s="265" t="str">
        <f t="shared" si="818"/>
        <v/>
      </c>
      <c r="JF211" s="265" t="str">
        <f t="shared" si="818"/>
        <v/>
      </c>
      <c r="JG211" s="265" t="str">
        <f t="shared" si="818"/>
        <v/>
      </c>
      <c r="JH211" s="265" t="str">
        <f t="shared" si="818"/>
        <v/>
      </c>
      <c r="JI211" s="265" t="str">
        <f t="shared" si="818"/>
        <v/>
      </c>
      <c r="JJ211" s="265" t="str">
        <f t="shared" si="818"/>
        <v/>
      </c>
      <c r="JK211" s="265" t="str">
        <f t="shared" si="818"/>
        <v/>
      </c>
      <c r="JL211" s="265" t="str">
        <f t="shared" si="818"/>
        <v/>
      </c>
      <c r="JM211" s="265" t="str">
        <f t="shared" si="818"/>
        <v/>
      </c>
      <c r="JN211" s="265" t="str">
        <f t="shared" si="818"/>
        <v/>
      </c>
      <c r="JO211" s="265" t="str">
        <f t="shared" si="818"/>
        <v/>
      </c>
      <c r="JP211" s="265" t="str">
        <f t="shared" si="818"/>
        <v/>
      </c>
      <c r="JQ211" s="265" t="str">
        <f t="shared" si="818"/>
        <v/>
      </c>
      <c r="JS211" s="265" t="str">
        <f>IF(IX211="","",SUM(IX$12:IX211)-IX211+1)</f>
        <v/>
      </c>
      <c r="JT211" s="265" t="str">
        <f>IF(IY211="","",SUM(IY$12:IY211)-IY211+1)</f>
        <v/>
      </c>
      <c r="JU211" s="265" t="str">
        <f>IF(IZ211="","",SUM(IZ$12:IZ211)-IZ211+1)</f>
        <v/>
      </c>
      <c r="JV211" s="265" t="str">
        <f>IF(JA211="","",SUM(JA$12:JA211)-JA211+1)</f>
        <v/>
      </c>
      <c r="JW211" s="265" t="str">
        <f>IF(JB211="","",SUM(JB$12:JB211)-JB211+1)</f>
        <v/>
      </c>
      <c r="JX211" s="265" t="str">
        <f>IF(JC211="","",SUM(JC$12:JC211)-JC211+1)</f>
        <v/>
      </c>
      <c r="JY211" s="265" t="str">
        <f>IF(JD211="","",SUM(JD$12:JD211)-JD211+1)</f>
        <v/>
      </c>
      <c r="JZ211" s="265" t="str">
        <f>IF(JE211="","",SUM(JE$12:JE211)-JE211+1)</f>
        <v/>
      </c>
      <c r="KA211" s="265" t="str">
        <f>IF(JF211="","",SUM(JF$12:JF211)-JF211+1)</f>
        <v/>
      </c>
      <c r="KB211" s="265" t="str">
        <f>IF(JG211="","",SUM(JG$12:JG211)-JG211+1)</f>
        <v/>
      </c>
      <c r="KC211" s="265" t="str">
        <f>IF(JH211="","",SUM(JH$12:JH211)-JH211+1)</f>
        <v/>
      </c>
      <c r="KD211" s="265" t="str">
        <f>IF(JI211="","",SUM(JI$12:JI211)-JI211+1)</f>
        <v/>
      </c>
      <c r="KE211" s="265" t="str">
        <f>IF(JJ211="","",SUM(JJ$12:JJ211)-JJ211+1)</f>
        <v/>
      </c>
      <c r="KF211" s="265" t="str">
        <f>IF(JK211="","",SUM(JK$12:JK211)-JK211+1)</f>
        <v/>
      </c>
      <c r="KG211" s="265" t="str">
        <f>IF(JL211="","",SUM(JL$12:JL211)-JL211+1)</f>
        <v/>
      </c>
      <c r="KH211" s="265" t="str">
        <f>IF(JM211="","",SUM(JM$12:JM211)-JM211+1)</f>
        <v/>
      </c>
      <c r="KI211" s="265" t="str">
        <f>IF(JN211="","",SUM(JN$12:JN211)-JN211+1)</f>
        <v/>
      </c>
      <c r="KJ211" s="265" t="str">
        <f>IF(JO211="","",SUM(JO$12:JO211)-JO211+1)</f>
        <v/>
      </c>
      <c r="KK211" s="265" t="str">
        <f>IF(JP211="","",SUM(JP$12:JP211)-JP211+1)</f>
        <v/>
      </c>
      <c r="KL211" s="265" t="str">
        <f>IF(JQ211="","",SUM(JQ$12:JQ211)-JQ211+1)</f>
        <v/>
      </c>
      <c r="KN211" s="265"/>
      <c r="KO211" s="265"/>
      <c r="KP211" s="265"/>
      <c r="KQ211" s="265"/>
      <c r="KR211" s="265"/>
      <c r="KS211" s="265"/>
      <c r="KT211" s="265"/>
      <c r="KU211" s="265" t="str">
        <f t="shared" si="774"/>
        <v/>
      </c>
      <c r="KV211" s="265" t="str">
        <f t="shared" si="775"/>
        <v/>
      </c>
      <c r="KW211" s="265" t="str">
        <f t="shared" si="776"/>
        <v/>
      </c>
      <c r="KX211" s="265" t="str">
        <f t="shared" si="777"/>
        <v/>
      </c>
      <c r="KY211" s="265" t="str">
        <f t="shared" si="778"/>
        <v/>
      </c>
      <c r="KZ211" s="265" t="str">
        <f t="shared" si="779"/>
        <v/>
      </c>
      <c r="LA211" s="265" t="str">
        <f t="shared" si="780"/>
        <v/>
      </c>
      <c r="LB211" s="265" t="str">
        <f t="shared" si="781"/>
        <v/>
      </c>
      <c r="LC211" s="265" t="str">
        <f t="shared" si="782"/>
        <v/>
      </c>
      <c r="LD211" s="265" t="str">
        <f t="shared" si="783"/>
        <v/>
      </c>
      <c r="LE211" s="265" t="str">
        <f t="shared" si="784"/>
        <v/>
      </c>
      <c r="LF211" s="265" t="str">
        <f t="shared" si="785"/>
        <v/>
      </c>
      <c r="LG211" s="265" t="str">
        <f t="shared" si="786"/>
        <v/>
      </c>
    </row>
    <row r="212" spans="1:319" s="266" customFormat="1" x14ac:dyDescent="0.25">
      <c r="A212" s="248">
        <f t="shared" si="827"/>
        <v>201</v>
      </c>
      <c r="B212" s="176"/>
      <c r="C212" s="45"/>
      <c r="D212" s="45"/>
      <c r="E212" s="169"/>
      <c r="F212" s="46"/>
      <c r="G212" s="172"/>
      <c r="H212" s="54"/>
      <c r="I212" s="54"/>
      <c r="J212" s="54"/>
      <c r="K212" s="54"/>
      <c r="L212" s="248"/>
      <c r="M212" s="248"/>
      <c r="N212" s="44"/>
      <c r="O212" s="44"/>
      <c r="P212" s="43"/>
      <c r="Q212" s="43"/>
      <c r="R212" s="43"/>
      <c r="S212" s="43" t="str">
        <f t="shared" si="804"/>
        <v/>
      </c>
      <c r="T212" s="54"/>
      <c r="U212" s="54"/>
      <c r="V212" s="54"/>
      <c r="W212" s="343" t="str">
        <f t="shared" si="729"/>
        <v/>
      </c>
      <c r="X212" s="344" t="str">
        <f t="shared" si="730"/>
        <v/>
      </c>
      <c r="Y212" s="45"/>
      <c r="Z212" s="45"/>
      <c r="AA212" s="54"/>
      <c r="AB212" s="54"/>
      <c r="AC212" s="54"/>
      <c r="AD212" s="44"/>
      <c r="AE212" s="44"/>
      <c r="AF212" s="44"/>
      <c r="AG212" s="45"/>
      <c r="AH212" s="45"/>
      <c r="AI212" s="45"/>
      <c r="AJ212" s="46"/>
      <c r="AK212" s="46"/>
      <c r="AL212" s="46"/>
      <c r="AN212" s="307" t="str">
        <f t="shared" si="819"/>
        <v/>
      </c>
      <c r="AO212" s="256" t="str">
        <f t="shared" si="820"/>
        <v/>
      </c>
      <c r="AP212" s="45" t="str">
        <f t="shared" si="826"/>
        <v/>
      </c>
      <c r="AQ212" s="308" t="str">
        <f t="shared" si="828"/>
        <v/>
      </c>
      <c r="AR212" s="43" t="str">
        <f t="shared" si="821"/>
        <v/>
      </c>
      <c r="AS212" s="255"/>
      <c r="AT212" s="256" t="str">
        <f t="shared" si="822"/>
        <v/>
      </c>
      <c r="AU212" s="257" t="str">
        <f t="shared" ref="AU212:BD221" si="833">IF($AT212="","",IF(AND(AU$11-LOOKUP(AU$8,$AA$8:$AL$8,$AA212:$AL212)&gt;=0,AU$11-LOOKUP(AU$8,$AA$8:$AL$8,$AA212:$AL212)&lt;LOOKUP(AU$8+1,$AA$8:$AL$8,$AA212:$AL212)),AU$11,""))</f>
        <v/>
      </c>
      <c r="AV212" s="257" t="str">
        <f t="shared" si="833"/>
        <v/>
      </c>
      <c r="AW212" s="257" t="str">
        <f t="shared" si="833"/>
        <v/>
      </c>
      <c r="AX212" s="257" t="str">
        <f t="shared" si="833"/>
        <v/>
      </c>
      <c r="AY212" s="257" t="str">
        <f t="shared" si="833"/>
        <v/>
      </c>
      <c r="AZ212" s="257" t="str">
        <f t="shared" si="833"/>
        <v/>
      </c>
      <c r="BA212" s="257" t="str">
        <f t="shared" si="833"/>
        <v/>
      </c>
      <c r="BB212" s="257" t="str">
        <f t="shared" si="833"/>
        <v/>
      </c>
      <c r="BC212" s="257" t="str">
        <f t="shared" si="833"/>
        <v/>
      </c>
      <c r="BD212" s="257" t="str">
        <f t="shared" si="833"/>
        <v/>
      </c>
      <c r="BE212" s="257" t="str">
        <f t="shared" ref="BE212:BL221" si="834">IF($AT212="","",IF(AND(BE$11-LOOKUP(BE$8,$AA$8:$AL$8,$AA212:$AL212)&gt;=0,BE$11-LOOKUP(BE$8,$AA$8:$AL$8,$AA212:$AL212)&lt;LOOKUP(BE$8+1,$AA$8:$AL$8,$AA212:$AL212)),BE$11,""))</f>
        <v/>
      </c>
      <c r="BF212" s="257" t="str">
        <f t="shared" si="834"/>
        <v/>
      </c>
      <c r="BG212" s="257" t="str">
        <f t="shared" si="834"/>
        <v/>
      </c>
      <c r="BH212" s="257" t="str">
        <f t="shared" si="834"/>
        <v/>
      </c>
      <c r="BI212" s="257" t="str">
        <f t="shared" si="834"/>
        <v/>
      </c>
      <c r="BJ212" s="257" t="str">
        <f t="shared" si="834"/>
        <v/>
      </c>
      <c r="BK212" s="257" t="str">
        <f t="shared" si="834"/>
        <v/>
      </c>
      <c r="BL212" s="257" t="str">
        <f t="shared" si="834"/>
        <v/>
      </c>
      <c r="BM212" s="258" t="str">
        <f t="shared" si="823"/>
        <v/>
      </c>
      <c r="BN212" s="259" t="str">
        <f t="shared" ref="BN212:BW221" si="835">IF($AT212="","",IF(AND(BN$11-LOOKUP(BN$8,$AA$8:$AL$8,$AA212:$AL212)&gt;=0,BN$11-LOOKUP(BN$8,$AA$8:$AL$8,$AA212:$AL212)&lt;LOOKUP(BN$8+1,$AA$8:$AL$8,$AA212:$AL212)),BN$11,""))</f>
        <v/>
      </c>
      <c r="BO212" s="259" t="str">
        <f t="shared" si="835"/>
        <v/>
      </c>
      <c r="BP212" s="259" t="str">
        <f t="shared" si="835"/>
        <v/>
      </c>
      <c r="BQ212" s="259" t="str">
        <f t="shared" si="835"/>
        <v/>
      </c>
      <c r="BR212" s="259" t="str">
        <f t="shared" si="835"/>
        <v/>
      </c>
      <c r="BS212" s="259" t="str">
        <f t="shared" si="835"/>
        <v/>
      </c>
      <c r="BT212" s="259" t="str">
        <f t="shared" si="835"/>
        <v/>
      </c>
      <c r="BU212" s="259" t="str">
        <f t="shared" si="835"/>
        <v/>
      </c>
      <c r="BV212" s="259" t="str">
        <f t="shared" si="835"/>
        <v/>
      </c>
      <c r="BW212" s="259" t="str">
        <f t="shared" si="835"/>
        <v/>
      </c>
      <c r="BX212" s="259" t="str">
        <f t="shared" ref="BX212:CE221" si="836">IF($AT212="","",IF(AND(BX$11-LOOKUP(BX$8,$AA$8:$AL$8,$AA212:$AL212)&gt;=0,BX$11-LOOKUP(BX$8,$AA$8:$AL$8,$AA212:$AL212)&lt;LOOKUP(BX$8+1,$AA$8:$AL$8,$AA212:$AL212)),BX$11,""))</f>
        <v/>
      </c>
      <c r="BY212" s="259" t="str">
        <f t="shared" si="836"/>
        <v/>
      </c>
      <c r="BZ212" s="259" t="str">
        <f t="shared" si="836"/>
        <v/>
      </c>
      <c r="CA212" s="259" t="str">
        <f t="shared" si="836"/>
        <v/>
      </c>
      <c r="CB212" s="259" t="str">
        <f t="shared" si="836"/>
        <v/>
      </c>
      <c r="CC212" s="259" t="str">
        <f t="shared" si="836"/>
        <v/>
      </c>
      <c r="CD212" s="259" t="str">
        <f t="shared" si="836"/>
        <v/>
      </c>
      <c r="CE212" s="259" t="str">
        <f t="shared" si="836"/>
        <v/>
      </c>
      <c r="CF212" s="260" t="str">
        <f t="shared" si="824"/>
        <v/>
      </c>
      <c r="CG212" s="261" t="str">
        <f t="shared" ref="CG212:CP221" si="837">IF($AT212="","",IF(AND(CG$11-LOOKUP(CG$8,$AA$8:$AL$8,$AA212:$AL212)&gt;=0,CG$11-LOOKUP(CG$8,$AA$8:$AL$8,$AA212:$AL212)&lt;LOOKUP(CG$8+1,$AA$8:$AL$8,$AA212:$AL212)),CG$11,""))</f>
        <v/>
      </c>
      <c r="CH212" s="261" t="str">
        <f t="shared" si="837"/>
        <v/>
      </c>
      <c r="CI212" s="261" t="str">
        <f t="shared" si="837"/>
        <v/>
      </c>
      <c r="CJ212" s="261" t="str">
        <f t="shared" si="837"/>
        <v/>
      </c>
      <c r="CK212" s="261" t="str">
        <f t="shared" si="837"/>
        <v/>
      </c>
      <c r="CL212" s="261" t="str">
        <f t="shared" si="837"/>
        <v/>
      </c>
      <c r="CM212" s="261" t="str">
        <f t="shared" si="837"/>
        <v/>
      </c>
      <c r="CN212" s="261" t="str">
        <f t="shared" si="837"/>
        <v/>
      </c>
      <c r="CO212" s="261" t="str">
        <f t="shared" si="837"/>
        <v/>
      </c>
      <c r="CP212" s="261" t="str">
        <f t="shared" si="837"/>
        <v/>
      </c>
      <c r="CQ212" s="261" t="str">
        <f t="shared" ref="CQ212:CX221" si="838">IF($AT212="","",IF(AND(CQ$11-LOOKUP(CQ$8,$AA$8:$AL$8,$AA212:$AL212)&gt;=0,CQ$11-LOOKUP(CQ$8,$AA$8:$AL$8,$AA212:$AL212)&lt;LOOKUP(CQ$8+1,$AA$8:$AL$8,$AA212:$AL212)),CQ$11,""))</f>
        <v/>
      </c>
      <c r="CR212" s="261" t="str">
        <f t="shared" si="838"/>
        <v/>
      </c>
      <c r="CS212" s="261" t="str">
        <f t="shared" si="838"/>
        <v/>
      </c>
      <c r="CT212" s="261" t="str">
        <f t="shared" si="838"/>
        <v/>
      </c>
      <c r="CU212" s="261" t="str">
        <f t="shared" si="838"/>
        <v/>
      </c>
      <c r="CV212" s="261" t="str">
        <f t="shared" si="838"/>
        <v/>
      </c>
      <c r="CW212" s="261" t="str">
        <f t="shared" si="838"/>
        <v/>
      </c>
      <c r="CX212" s="261" t="str">
        <f t="shared" si="838"/>
        <v/>
      </c>
      <c r="CY212" s="262" t="str">
        <f t="shared" si="825"/>
        <v/>
      </c>
      <c r="CZ212" s="263" t="str">
        <f t="shared" ref="CZ212:DI221" si="839">IF($AT212="","",IF(AND(CZ$11-LOOKUP(CZ$8,$AA$8:$AL$8,$AA212:$AL212)&gt;=0,CZ$11-LOOKUP(CZ$8,$AA$8:$AL$8,$AA212:$AL212)&lt;LOOKUP(CZ$8+1,$AA$8:$AL$8,$AA212:$AL212)),CZ$11,""))</f>
        <v/>
      </c>
      <c r="DA212" s="263" t="str">
        <f t="shared" si="839"/>
        <v/>
      </c>
      <c r="DB212" s="263" t="str">
        <f t="shared" si="839"/>
        <v/>
      </c>
      <c r="DC212" s="263" t="str">
        <f t="shared" si="839"/>
        <v/>
      </c>
      <c r="DD212" s="263" t="str">
        <f t="shared" si="839"/>
        <v/>
      </c>
      <c r="DE212" s="263" t="str">
        <f t="shared" si="839"/>
        <v/>
      </c>
      <c r="DF212" s="263" t="str">
        <f t="shared" si="839"/>
        <v/>
      </c>
      <c r="DG212" s="263" t="str">
        <f t="shared" si="839"/>
        <v/>
      </c>
      <c r="DH212" s="263" t="str">
        <f t="shared" si="839"/>
        <v/>
      </c>
      <c r="DI212" s="263" t="str">
        <f t="shared" si="839"/>
        <v/>
      </c>
      <c r="DJ212" s="263" t="str">
        <f t="shared" ref="DJ212:DQ221" si="840">IF($AT212="","",IF(AND(DJ$11-LOOKUP(DJ$8,$AA$8:$AL$8,$AA212:$AL212)&gt;=0,DJ$11-LOOKUP(DJ$8,$AA$8:$AL$8,$AA212:$AL212)&lt;LOOKUP(DJ$8+1,$AA$8:$AL$8,$AA212:$AL212)),DJ$11,""))</f>
        <v/>
      </c>
      <c r="DK212" s="263" t="str">
        <f t="shared" si="840"/>
        <v/>
      </c>
      <c r="DL212" s="263" t="str">
        <f t="shared" si="840"/>
        <v/>
      </c>
      <c r="DM212" s="263" t="str">
        <f t="shared" si="840"/>
        <v/>
      </c>
      <c r="DN212" s="263" t="str">
        <f t="shared" si="840"/>
        <v/>
      </c>
      <c r="DO212" s="263" t="str">
        <f t="shared" si="840"/>
        <v/>
      </c>
      <c r="DP212" s="263" t="str">
        <f t="shared" si="840"/>
        <v/>
      </c>
      <c r="DQ212" s="263" t="str">
        <f t="shared" si="840"/>
        <v/>
      </c>
      <c r="DR212" s="264"/>
      <c r="DS212" s="257" t="str">
        <f t="shared" si="805"/>
        <v/>
      </c>
      <c r="DT212" s="257" t="str">
        <f t="shared" si="805"/>
        <v/>
      </c>
      <c r="DU212" s="257" t="str">
        <f t="shared" si="805"/>
        <v/>
      </c>
      <c r="DV212" s="257" t="str">
        <f t="shared" si="805"/>
        <v/>
      </c>
      <c r="DW212" s="257" t="str">
        <f t="shared" si="805"/>
        <v/>
      </c>
      <c r="DX212" s="257" t="str">
        <f t="shared" si="805"/>
        <v/>
      </c>
      <c r="DY212" s="257" t="str">
        <f t="shared" si="805"/>
        <v/>
      </c>
      <c r="DZ212" s="257" t="str">
        <f t="shared" si="805"/>
        <v/>
      </c>
      <c r="EA212" s="257" t="str">
        <f t="shared" si="830"/>
        <v/>
      </c>
      <c r="EB212" s="257" t="str">
        <f t="shared" si="830"/>
        <v/>
      </c>
      <c r="EC212" s="257" t="str">
        <f t="shared" si="830"/>
        <v/>
      </c>
      <c r="ED212" s="257" t="str">
        <f t="shared" si="830"/>
        <v/>
      </c>
      <c r="EE212" s="257" t="str">
        <f t="shared" si="830"/>
        <v/>
      </c>
      <c r="EF212" s="257" t="str">
        <f t="shared" si="830"/>
        <v/>
      </c>
      <c r="EG212" s="257" t="str">
        <f t="shared" si="830"/>
        <v/>
      </c>
      <c r="EH212" s="257" t="str">
        <f t="shared" si="830"/>
        <v/>
      </c>
      <c r="EI212" s="257" t="str">
        <f t="shared" si="830"/>
        <v/>
      </c>
      <c r="EJ212" s="257" t="str">
        <f t="shared" si="830"/>
        <v/>
      </c>
      <c r="EK212" s="259" t="str">
        <f t="shared" si="799"/>
        <v/>
      </c>
      <c r="EL212" s="259" t="str">
        <f t="shared" si="799"/>
        <v/>
      </c>
      <c r="EM212" s="259" t="str">
        <f t="shared" si="800"/>
        <v/>
      </c>
      <c r="EN212" s="259" t="str">
        <f t="shared" si="800"/>
        <v/>
      </c>
      <c r="EO212" s="259" t="str">
        <f t="shared" si="800"/>
        <v/>
      </c>
      <c r="EP212" s="259" t="str">
        <f t="shared" si="800"/>
        <v/>
      </c>
      <c r="EQ212" s="259" t="str">
        <f t="shared" si="800"/>
        <v/>
      </c>
      <c r="ER212" s="259" t="str">
        <f t="shared" si="800"/>
        <v/>
      </c>
      <c r="ES212" s="259" t="str">
        <f t="shared" si="753"/>
        <v/>
      </c>
      <c r="ET212" s="259" t="str">
        <f t="shared" si="831"/>
        <v/>
      </c>
      <c r="EU212" s="259" t="str">
        <f t="shared" si="831"/>
        <v/>
      </c>
      <c r="EV212" s="259" t="str">
        <f t="shared" si="831"/>
        <v/>
      </c>
      <c r="EW212" s="259" t="str">
        <f t="shared" si="831"/>
        <v/>
      </c>
      <c r="EX212" s="259" t="str">
        <f t="shared" si="831"/>
        <v/>
      </c>
      <c r="EY212" s="259" t="str">
        <f t="shared" si="831"/>
        <v/>
      </c>
      <c r="EZ212" s="259" t="str">
        <f t="shared" si="831"/>
        <v/>
      </c>
      <c r="FA212" s="259" t="str">
        <f t="shared" si="831"/>
        <v/>
      </c>
      <c r="FB212" s="259" t="str">
        <f t="shared" si="831"/>
        <v/>
      </c>
      <c r="FC212" s="261" t="str">
        <f t="shared" si="798"/>
        <v/>
      </c>
      <c r="FD212" s="261" t="str">
        <f t="shared" si="798"/>
        <v/>
      </c>
      <c r="FE212" s="261" t="str">
        <f t="shared" si="798"/>
        <v/>
      </c>
      <c r="FF212" s="261" t="str">
        <f t="shared" si="798"/>
        <v/>
      </c>
      <c r="FG212" s="261" t="str">
        <f t="shared" si="798"/>
        <v/>
      </c>
      <c r="FH212" s="261" t="str">
        <f t="shared" si="798"/>
        <v/>
      </c>
      <c r="FI212" s="261" t="str">
        <f t="shared" si="798"/>
        <v/>
      </c>
      <c r="FJ212" s="261" t="str">
        <f t="shared" si="798"/>
        <v/>
      </c>
      <c r="FK212" s="261" t="str">
        <f t="shared" si="798"/>
        <v/>
      </c>
      <c r="FL212" s="261" t="str">
        <f t="shared" si="802"/>
        <v/>
      </c>
      <c r="FM212" s="261" t="str">
        <f t="shared" si="802"/>
        <v/>
      </c>
      <c r="FN212" s="261" t="str">
        <f t="shared" si="802"/>
        <v/>
      </c>
      <c r="FO212" s="261" t="str">
        <f t="shared" si="802"/>
        <v/>
      </c>
      <c r="FP212" s="261" t="str">
        <f t="shared" si="802"/>
        <v/>
      </c>
      <c r="FQ212" s="261" t="str">
        <f t="shared" si="802"/>
        <v/>
      </c>
      <c r="FR212" s="261" t="str">
        <f t="shared" si="802"/>
        <v/>
      </c>
      <c r="FS212" s="261" t="str">
        <f t="shared" si="802"/>
        <v/>
      </c>
      <c r="FT212" s="261" t="str">
        <f t="shared" si="802"/>
        <v/>
      </c>
      <c r="FU212" s="263" t="str">
        <f t="shared" si="802"/>
        <v/>
      </c>
      <c r="FV212" s="263" t="str">
        <f t="shared" si="802"/>
        <v/>
      </c>
      <c r="FW212" s="263" t="str">
        <f t="shared" si="802"/>
        <v/>
      </c>
      <c r="FX212" s="263" t="str">
        <f t="shared" si="802"/>
        <v/>
      </c>
      <c r="FY212" s="263" t="str">
        <f t="shared" si="802"/>
        <v/>
      </c>
      <c r="FZ212" s="263" t="str">
        <f t="shared" si="806"/>
        <v/>
      </c>
      <c r="GA212" s="263" t="str">
        <f t="shared" si="806"/>
        <v/>
      </c>
      <c r="GB212" s="263" t="str">
        <f t="shared" si="806"/>
        <v/>
      </c>
      <c r="GC212" s="263" t="str">
        <f t="shared" si="807"/>
        <v/>
      </c>
      <c r="GD212" s="263" t="str">
        <f t="shared" si="829"/>
        <v/>
      </c>
      <c r="GE212" s="263" t="str">
        <f t="shared" si="829"/>
        <v/>
      </c>
      <c r="GF212" s="263" t="str">
        <f t="shared" si="829"/>
        <v/>
      </c>
      <c r="GG212" s="263" t="str">
        <f t="shared" si="829"/>
        <v/>
      </c>
      <c r="GH212" s="263" t="str">
        <f t="shared" si="829"/>
        <v/>
      </c>
      <c r="GI212" s="263" t="str">
        <f t="shared" si="829"/>
        <v/>
      </c>
      <c r="GJ212" s="263" t="str">
        <f t="shared" si="829"/>
        <v/>
      </c>
      <c r="GK212" s="263" t="str">
        <f t="shared" si="829"/>
        <v/>
      </c>
      <c r="GL212" s="263" t="str">
        <f t="shared" si="829"/>
        <v/>
      </c>
      <c r="GM212" s="265" t="str">
        <f t="shared" si="829"/>
        <v/>
      </c>
      <c r="GN212" s="265" t="str">
        <f t="shared" si="829"/>
        <v/>
      </c>
      <c r="GO212" s="265" t="str">
        <f t="shared" si="829"/>
        <v/>
      </c>
      <c r="GP212" s="265" t="str">
        <f t="shared" si="829"/>
        <v/>
      </c>
      <c r="GQ212" s="265" t="str">
        <f t="shared" si="829"/>
        <v/>
      </c>
      <c r="GR212" s="265" t="str">
        <f t="shared" si="829"/>
        <v/>
      </c>
      <c r="GS212" s="265" t="str">
        <f t="shared" si="801"/>
        <v/>
      </c>
      <c r="GT212" s="265" t="str">
        <f t="shared" si="801"/>
        <v/>
      </c>
      <c r="GU212" s="265" t="str">
        <f t="shared" si="801"/>
        <v/>
      </c>
      <c r="GV212" s="265" t="str">
        <f t="shared" si="832"/>
        <v/>
      </c>
      <c r="GW212" s="265" t="str">
        <f t="shared" si="832"/>
        <v/>
      </c>
      <c r="GX212" s="265" t="str">
        <f t="shared" si="832"/>
        <v/>
      </c>
      <c r="GY212" s="265" t="str">
        <f t="shared" si="832"/>
        <v/>
      </c>
      <c r="GZ212" s="265" t="str">
        <f t="shared" si="832"/>
        <v/>
      </c>
      <c r="HA212" s="265" t="str">
        <f t="shared" si="832"/>
        <v/>
      </c>
      <c r="HB212" s="265" t="str">
        <f t="shared" si="832"/>
        <v/>
      </c>
      <c r="HC212" s="265" t="str">
        <f t="shared" si="832"/>
        <v/>
      </c>
      <c r="HD212" s="265" t="str">
        <f t="shared" si="832"/>
        <v/>
      </c>
      <c r="HF212" s="265">
        <f t="shared" si="803"/>
        <v>201</v>
      </c>
      <c r="HG212" s="267" t="str">
        <f t="shared" ref="HG212:HP221" si="841">IF($B212="","",IF($AR212=HG$11,$A212,""))</f>
        <v/>
      </c>
      <c r="HH212" s="267" t="str">
        <f t="shared" si="841"/>
        <v/>
      </c>
      <c r="HI212" s="267" t="str">
        <f t="shared" si="841"/>
        <v/>
      </c>
      <c r="HJ212" s="267" t="str">
        <f t="shared" si="841"/>
        <v/>
      </c>
      <c r="HK212" s="267" t="str">
        <f t="shared" si="841"/>
        <v/>
      </c>
      <c r="HL212" s="267" t="str">
        <f t="shared" si="841"/>
        <v/>
      </c>
      <c r="HM212" s="267" t="str">
        <f t="shared" si="841"/>
        <v/>
      </c>
      <c r="HN212" s="267" t="str">
        <f t="shared" si="841"/>
        <v/>
      </c>
      <c r="HO212" s="267" t="str">
        <f t="shared" si="841"/>
        <v/>
      </c>
      <c r="HP212" s="267" t="str">
        <f t="shared" si="841"/>
        <v/>
      </c>
      <c r="HQ212" s="267" t="str">
        <f t="shared" ref="HQ212:HZ221" si="842">IF($B212="","",IF($AR212=HQ$11,$A212,""))</f>
        <v/>
      </c>
      <c r="HR212" s="267" t="str">
        <f t="shared" si="842"/>
        <v/>
      </c>
      <c r="HS212" s="267" t="str">
        <f t="shared" si="842"/>
        <v/>
      </c>
      <c r="HT212" s="267" t="str">
        <f t="shared" si="842"/>
        <v/>
      </c>
      <c r="HU212" s="267" t="str">
        <f t="shared" si="842"/>
        <v/>
      </c>
      <c r="HV212" s="267" t="str">
        <f t="shared" si="842"/>
        <v/>
      </c>
      <c r="HW212" s="267" t="str">
        <f t="shared" si="842"/>
        <v/>
      </c>
      <c r="HX212" s="267" t="str">
        <f t="shared" si="842"/>
        <v/>
      </c>
      <c r="HY212" s="267" t="str">
        <f t="shared" si="842"/>
        <v/>
      </c>
      <c r="HZ212" s="267" t="str">
        <f t="shared" si="842"/>
        <v/>
      </c>
      <c r="IA212" s="264"/>
      <c r="IB212" s="267" t="str">
        <f t="shared" si="754"/>
        <v/>
      </c>
      <c r="IC212" s="267" t="str">
        <f t="shared" si="755"/>
        <v/>
      </c>
      <c r="ID212" s="267" t="str">
        <f t="shared" si="756"/>
        <v/>
      </c>
      <c r="IE212" s="267" t="str">
        <f t="shared" si="757"/>
        <v/>
      </c>
      <c r="IF212" s="267" t="str">
        <f t="shared" si="758"/>
        <v/>
      </c>
      <c r="IG212" s="267" t="str">
        <f t="shared" si="759"/>
        <v/>
      </c>
      <c r="IH212" s="267" t="str">
        <f t="shared" si="760"/>
        <v/>
      </c>
      <c r="II212" s="267" t="str">
        <f t="shared" si="761"/>
        <v/>
      </c>
      <c r="IJ212" s="267" t="str">
        <f t="shared" si="762"/>
        <v/>
      </c>
      <c r="IK212" s="267" t="str">
        <f t="shared" si="763"/>
        <v/>
      </c>
      <c r="IL212" s="267" t="str">
        <f t="shared" si="764"/>
        <v/>
      </c>
      <c r="IM212" s="267" t="str">
        <f t="shared" si="765"/>
        <v/>
      </c>
      <c r="IN212" s="267" t="str">
        <f t="shared" si="766"/>
        <v/>
      </c>
      <c r="IO212" s="267" t="str">
        <f t="shared" si="767"/>
        <v/>
      </c>
      <c r="IP212" s="267" t="str">
        <f t="shared" si="768"/>
        <v/>
      </c>
      <c r="IQ212" s="267" t="str">
        <f t="shared" si="769"/>
        <v/>
      </c>
      <c r="IR212" s="267" t="str">
        <f t="shared" si="770"/>
        <v/>
      </c>
      <c r="IS212" s="267" t="str">
        <f t="shared" si="771"/>
        <v/>
      </c>
      <c r="IT212" s="267" t="str">
        <f t="shared" si="772"/>
        <v/>
      </c>
      <c r="IU212" s="267" t="str">
        <f t="shared" si="773"/>
        <v/>
      </c>
      <c r="IV212" s="264"/>
      <c r="IW212" s="268">
        <v>110</v>
      </c>
      <c r="IX212" s="265" t="str">
        <f t="shared" si="751"/>
        <v/>
      </c>
      <c r="IY212" s="265" t="str">
        <f t="shared" si="749"/>
        <v/>
      </c>
      <c r="IZ212" s="265" t="str">
        <f t="shared" si="749"/>
        <v/>
      </c>
      <c r="JA212" s="265" t="str">
        <f t="shared" si="749"/>
        <v/>
      </c>
      <c r="JB212" s="265" t="str">
        <f t="shared" si="749"/>
        <v/>
      </c>
      <c r="JC212" s="265" t="str">
        <f t="shared" si="749"/>
        <v/>
      </c>
      <c r="JD212" s="265" t="str">
        <f t="shared" si="749"/>
        <v/>
      </c>
      <c r="JE212" s="265" t="str">
        <f t="shared" si="818"/>
        <v/>
      </c>
      <c r="JF212" s="265" t="str">
        <f t="shared" si="818"/>
        <v/>
      </c>
      <c r="JG212" s="265" t="str">
        <f t="shared" si="818"/>
        <v/>
      </c>
      <c r="JH212" s="265" t="str">
        <f t="shared" si="818"/>
        <v/>
      </c>
      <c r="JI212" s="265" t="str">
        <f t="shared" si="818"/>
        <v/>
      </c>
      <c r="JJ212" s="265" t="str">
        <f t="shared" si="818"/>
        <v/>
      </c>
      <c r="JK212" s="265" t="str">
        <f t="shared" si="818"/>
        <v/>
      </c>
      <c r="JL212" s="265" t="str">
        <f t="shared" si="818"/>
        <v/>
      </c>
      <c r="JM212" s="265" t="str">
        <f t="shared" si="818"/>
        <v/>
      </c>
      <c r="JN212" s="265" t="str">
        <f t="shared" si="818"/>
        <v/>
      </c>
      <c r="JO212" s="265" t="str">
        <f t="shared" si="818"/>
        <v/>
      </c>
      <c r="JP212" s="265" t="str">
        <f t="shared" si="818"/>
        <v/>
      </c>
      <c r="JQ212" s="265" t="str">
        <f t="shared" si="818"/>
        <v/>
      </c>
      <c r="JS212" s="265" t="str">
        <f>IF(IX212="","",SUM(IX$12:IX212)-IX212+1)</f>
        <v/>
      </c>
      <c r="JT212" s="265" t="str">
        <f>IF(IY212="","",SUM(IY$12:IY212)-IY212+1)</f>
        <v/>
      </c>
      <c r="JU212" s="265" t="str">
        <f>IF(IZ212="","",SUM(IZ$12:IZ212)-IZ212+1)</f>
        <v/>
      </c>
      <c r="JV212" s="265" t="str">
        <f>IF(JA212="","",SUM(JA$12:JA212)-JA212+1)</f>
        <v/>
      </c>
      <c r="JW212" s="265" t="str">
        <f>IF(JB212="","",SUM(JB$12:JB212)-JB212+1)</f>
        <v/>
      </c>
      <c r="JX212" s="265" t="str">
        <f>IF(JC212="","",SUM(JC$12:JC212)-JC212+1)</f>
        <v/>
      </c>
      <c r="JY212" s="265" t="str">
        <f>IF(JD212="","",SUM(JD$12:JD212)-JD212+1)</f>
        <v/>
      </c>
      <c r="JZ212" s="265" t="str">
        <f>IF(JE212="","",SUM(JE$12:JE212)-JE212+1)</f>
        <v/>
      </c>
      <c r="KA212" s="265" t="str">
        <f>IF(JF212="","",SUM(JF$12:JF212)-JF212+1)</f>
        <v/>
      </c>
      <c r="KB212" s="265" t="str">
        <f>IF(JG212="","",SUM(JG$12:JG212)-JG212+1)</f>
        <v/>
      </c>
      <c r="KC212" s="265" t="str">
        <f>IF(JH212="","",SUM(JH$12:JH212)-JH212+1)</f>
        <v/>
      </c>
      <c r="KD212" s="265" t="str">
        <f>IF(JI212="","",SUM(JI$12:JI212)-JI212+1)</f>
        <v/>
      </c>
      <c r="KE212" s="265" t="str">
        <f>IF(JJ212="","",SUM(JJ$12:JJ212)-JJ212+1)</f>
        <v/>
      </c>
      <c r="KF212" s="265" t="str">
        <f>IF(JK212="","",SUM(JK$12:JK212)-JK212+1)</f>
        <v/>
      </c>
      <c r="KG212" s="265" t="str">
        <f>IF(JL212="","",SUM(JL$12:JL212)-JL212+1)</f>
        <v/>
      </c>
      <c r="KH212" s="265" t="str">
        <f>IF(JM212="","",SUM(JM$12:JM212)-JM212+1)</f>
        <v/>
      </c>
      <c r="KI212" s="265" t="str">
        <f>IF(JN212="","",SUM(JN$12:JN212)-JN212+1)</f>
        <v/>
      </c>
      <c r="KJ212" s="265" t="str">
        <f>IF(JO212="","",SUM(JO$12:JO212)-JO212+1)</f>
        <v/>
      </c>
      <c r="KK212" s="265" t="str">
        <f>IF(JP212="","",SUM(JP$12:JP212)-JP212+1)</f>
        <v/>
      </c>
      <c r="KL212" s="265" t="str">
        <f>IF(JQ212="","",SUM(JQ$12:JQ212)-JQ212+1)</f>
        <v/>
      </c>
      <c r="KN212" s="265"/>
      <c r="KO212" s="265"/>
      <c r="KP212" s="265"/>
      <c r="KQ212" s="265"/>
      <c r="KR212" s="265"/>
      <c r="KS212" s="265"/>
      <c r="KT212" s="265"/>
      <c r="KU212" s="265" t="str">
        <f t="shared" si="774"/>
        <v/>
      </c>
      <c r="KV212" s="265" t="str">
        <f t="shared" si="775"/>
        <v/>
      </c>
      <c r="KW212" s="265" t="str">
        <f t="shared" si="776"/>
        <v/>
      </c>
      <c r="KX212" s="265" t="str">
        <f t="shared" si="777"/>
        <v/>
      </c>
      <c r="KY212" s="265" t="str">
        <f t="shared" si="778"/>
        <v/>
      </c>
      <c r="KZ212" s="265" t="str">
        <f t="shared" si="779"/>
        <v/>
      </c>
      <c r="LA212" s="265" t="str">
        <f t="shared" si="780"/>
        <v/>
      </c>
      <c r="LB212" s="265" t="str">
        <f t="shared" si="781"/>
        <v/>
      </c>
      <c r="LC212" s="265" t="str">
        <f t="shared" si="782"/>
        <v/>
      </c>
      <c r="LD212" s="265" t="str">
        <f t="shared" si="783"/>
        <v/>
      </c>
      <c r="LE212" s="265" t="str">
        <f t="shared" si="784"/>
        <v/>
      </c>
      <c r="LF212" s="265" t="str">
        <f t="shared" si="785"/>
        <v/>
      </c>
      <c r="LG212" s="265" t="str">
        <f t="shared" si="786"/>
        <v/>
      </c>
    </row>
    <row r="213" spans="1:319" s="266" customFormat="1" x14ac:dyDescent="0.25">
      <c r="A213" s="248">
        <f t="shared" si="827"/>
        <v>202</v>
      </c>
      <c r="B213" s="176"/>
      <c r="C213" s="45"/>
      <c r="D213" s="45"/>
      <c r="E213" s="169"/>
      <c r="F213" s="46"/>
      <c r="G213" s="172"/>
      <c r="H213" s="54"/>
      <c r="I213" s="54"/>
      <c r="J213" s="54"/>
      <c r="K213" s="54"/>
      <c r="L213" s="248"/>
      <c r="M213" s="248"/>
      <c r="N213" s="44"/>
      <c r="O213" s="44"/>
      <c r="P213" s="43"/>
      <c r="Q213" s="43"/>
      <c r="R213" s="43"/>
      <c r="S213" s="43" t="str">
        <f t="shared" si="804"/>
        <v/>
      </c>
      <c r="T213" s="54"/>
      <c r="U213" s="54"/>
      <c r="V213" s="54"/>
      <c r="W213" s="343" t="str">
        <f t="shared" si="729"/>
        <v/>
      </c>
      <c r="X213" s="344" t="str">
        <f t="shared" si="730"/>
        <v/>
      </c>
      <c r="Y213" s="45"/>
      <c r="Z213" s="45"/>
      <c r="AA213" s="54"/>
      <c r="AB213" s="54"/>
      <c r="AC213" s="54"/>
      <c r="AD213" s="44"/>
      <c r="AE213" s="44"/>
      <c r="AF213" s="44"/>
      <c r="AG213" s="45"/>
      <c r="AH213" s="45"/>
      <c r="AI213" s="45"/>
      <c r="AJ213" s="46"/>
      <c r="AK213" s="46"/>
      <c r="AL213" s="46"/>
      <c r="AN213" s="307" t="str">
        <f t="shared" si="819"/>
        <v/>
      </c>
      <c r="AO213" s="256" t="str">
        <f t="shared" si="820"/>
        <v/>
      </c>
      <c r="AP213" s="45" t="str">
        <f t="shared" si="826"/>
        <v/>
      </c>
      <c r="AQ213" s="308" t="str">
        <f t="shared" si="828"/>
        <v/>
      </c>
      <c r="AR213" s="43" t="str">
        <f t="shared" si="821"/>
        <v/>
      </c>
      <c r="AS213" s="255"/>
      <c r="AT213" s="256" t="str">
        <f t="shared" si="822"/>
        <v/>
      </c>
      <c r="AU213" s="257" t="str">
        <f t="shared" si="833"/>
        <v/>
      </c>
      <c r="AV213" s="257" t="str">
        <f t="shared" si="833"/>
        <v/>
      </c>
      <c r="AW213" s="257" t="str">
        <f t="shared" si="833"/>
        <v/>
      </c>
      <c r="AX213" s="257" t="str">
        <f t="shared" si="833"/>
        <v/>
      </c>
      <c r="AY213" s="257" t="str">
        <f t="shared" si="833"/>
        <v/>
      </c>
      <c r="AZ213" s="257" t="str">
        <f t="shared" si="833"/>
        <v/>
      </c>
      <c r="BA213" s="257" t="str">
        <f t="shared" si="833"/>
        <v/>
      </c>
      <c r="BB213" s="257" t="str">
        <f t="shared" si="833"/>
        <v/>
      </c>
      <c r="BC213" s="257" t="str">
        <f t="shared" si="833"/>
        <v/>
      </c>
      <c r="BD213" s="257" t="str">
        <f t="shared" si="833"/>
        <v/>
      </c>
      <c r="BE213" s="257" t="str">
        <f t="shared" si="834"/>
        <v/>
      </c>
      <c r="BF213" s="257" t="str">
        <f t="shared" si="834"/>
        <v/>
      </c>
      <c r="BG213" s="257" t="str">
        <f t="shared" si="834"/>
        <v/>
      </c>
      <c r="BH213" s="257" t="str">
        <f t="shared" si="834"/>
        <v/>
      </c>
      <c r="BI213" s="257" t="str">
        <f t="shared" si="834"/>
        <v/>
      </c>
      <c r="BJ213" s="257" t="str">
        <f t="shared" si="834"/>
        <v/>
      </c>
      <c r="BK213" s="257" t="str">
        <f t="shared" si="834"/>
        <v/>
      </c>
      <c r="BL213" s="257" t="str">
        <f t="shared" si="834"/>
        <v/>
      </c>
      <c r="BM213" s="258" t="str">
        <f t="shared" si="823"/>
        <v/>
      </c>
      <c r="BN213" s="259" t="str">
        <f t="shared" si="835"/>
        <v/>
      </c>
      <c r="BO213" s="259" t="str">
        <f t="shared" si="835"/>
        <v/>
      </c>
      <c r="BP213" s="259" t="str">
        <f t="shared" si="835"/>
        <v/>
      </c>
      <c r="BQ213" s="259" t="str">
        <f t="shared" si="835"/>
        <v/>
      </c>
      <c r="BR213" s="259" t="str">
        <f t="shared" si="835"/>
        <v/>
      </c>
      <c r="BS213" s="259" t="str">
        <f t="shared" si="835"/>
        <v/>
      </c>
      <c r="BT213" s="259" t="str">
        <f t="shared" si="835"/>
        <v/>
      </c>
      <c r="BU213" s="259" t="str">
        <f t="shared" si="835"/>
        <v/>
      </c>
      <c r="BV213" s="259" t="str">
        <f t="shared" si="835"/>
        <v/>
      </c>
      <c r="BW213" s="259" t="str">
        <f t="shared" si="835"/>
        <v/>
      </c>
      <c r="BX213" s="259" t="str">
        <f t="shared" si="836"/>
        <v/>
      </c>
      <c r="BY213" s="259" t="str">
        <f t="shared" si="836"/>
        <v/>
      </c>
      <c r="BZ213" s="259" t="str">
        <f t="shared" si="836"/>
        <v/>
      </c>
      <c r="CA213" s="259" t="str">
        <f t="shared" si="836"/>
        <v/>
      </c>
      <c r="CB213" s="259" t="str">
        <f t="shared" si="836"/>
        <v/>
      </c>
      <c r="CC213" s="259" t="str">
        <f t="shared" si="836"/>
        <v/>
      </c>
      <c r="CD213" s="259" t="str">
        <f t="shared" si="836"/>
        <v/>
      </c>
      <c r="CE213" s="259" t="str">
        <f t="shared" si="836"/>
        <v/>
      </c>
      <c r="CF213" s="260" t="str">
        <f t="shared" si="824"/>
        <v/>
      </c>
      <c r="CG213" s="261" t="str">
        <f t="shared" si="837"/>
        <v/>
      </c>
      <c r="CH213" s="261" t="str">
        <f t="shared" si="837"/>
        <v/>
      </c>
      <c r="CI213" s="261" t="str">
        <f t="shared" si="837"/>
        <v/>
      </c>
      <c r="CJ213" s="261" t="str">
        <f t="shared" si="837"/>
        <v/>
      </c>
      <c r="CK213" s="261" t="str">
        <f t="shared" si="837"/>
        <v/>
      </c>
      <c r="CL213" s="261" t="str">
        <f t="shared" si="837"/>
        <v/>
      </c>
      <c r="CM213" s="261" t="str">
        <f t="shared" si="837"/>
        <v/>
      </c>
      <c r="CN213" s="261" t="str">
        <f t="shared" si="837"/>
        <v/>
      </c>
      <c r="CO213" s="261" t="str">
        <f t="shared" si="837"/>
        <v/>
      </c>
      <c r="CP213" s="261" t="str">
        <f t="shared" si="837"/>
        <v/>
      </c>
      <c r="CQ213" s="261" t="str">
        <f t="shared" si="838"/>
        <v/>
      </c>
      <c r="CR213" s="261" t="str">
        <f t="shared" si="838"/>
        <v/>
      </c>
      <c r="CS213" s="261" t="str">
        <f t="shared" si="838"/>
        <v/>
      </c>
      <c r="CT213" s="261" t="str">
        <f t="shared" si="838"/>
        <v/>
      </c>
      <c r="CU213" s="261" t="str">
        <f t="shared" si="838"/>
        <v/>
      </c>
      <c r="CV213" s="261" t="str">
        <f t="shared" si="838"/>
        <v/>
      </c>
      <c r="CW213" s="261" t="str">
        <f t="shared" si="838"/>
        <v/>
      </c>
      <c r="CX213" s="261" t="str">
        <f t="shared" si="838"/>
        <v/>
      </c>
      <c r="CY213" s="262" t="str">
        <f t="shared" si="825"/>
        <v/>
      </c>
      <c r="CZ213" s="263" t="str">
        <f t="shared" si="839"/>
        <v/>
      </c>
      <c r="DA213" s="263" t="str">
        <f t="shared" si="839"/>
        <v/>
      </c>
      <c r="DB213" s="263" t="str">
        <f t="shared" si="839"/>
        <v/>
      </c>
      <c r="DC213" s="263" t="str">
        <f t="shared" si="839"/>
        <v/>
      </c>
      <c r="DD213" s="263" t="str">
        <f t="shared" si="839"/>
        <v/>
      </c>
      <c r="DE213" s="263" t="str">
        <f t="shared" si="839"/>
        <v/>
      </c>
      <c r="DF213" s="263" t="str">
        <f t="shared" si="839"/>
        <v/>
      </c>
      <c r="DG213" s="263" t="str">
        <f t="shared" si="839"/>
        <v/>
      </c>
      <c r="DH213" s="263" t="str">
        <f t="shared" si="839"/>
        <v/>
      </c>
      <c r="DI213" s="263" t="str">
        <f t="shared" si="839"/>
        <v/>
      </c>
      <c r="DJ213" s="263" t="str">
        <f t="shared" si="840"/>
        <v/>
      </c>
      <c r="DK213" s="263" t="str">
        <f t="shared" si="840"/>
        <v/>
      </c>
      <c r="DL213" s="263" t="str">
        <f t="shared" si="840"/>
        <v/>
      </c>
      <c r="DM213" s="263" t="str">
        <f t="shared" si="840"/>
        <v/>
      </c>
      <c r="DN213" s="263" t="str">
        <f t="shared" si="840"/>
        <v/>
      </c>
      <c r="DO213" s="263" t="str">
        <f t="shared" si="840"/>
        <v/>
      </c>
      <c r="DP213" s="263" t="str">
        <f t="shared" si="840"/>
        <v/>
      </c>
      <c r="DQ213" s="263" t="str">
        <f t="shared" si="840"/>
        <v/>
      </c>
      <c r="DR213" s="264"/>
      <c r="DS213" s="257" t="str">
        <f t="shared" si="805"/>
        <v/>
      </c>
      <c r="DT213" s="257" t="str">
        <f t="shared" si="805"/>
        <v/>
      </c>
      <c r="DU213" s="257" t="str">
        <f t="shared" si="805"/>
        <v/>
      </c>
      <c r="DV213" s="257" t="str">
        <f t="shared" si="805"/>
        <v/>
      </c>
      <c r="DW213" s="257" t="str">
        <f t="shared" si="805"/>
        <v/>
      </c>
      <c r="DX213" s="257" t="str">
        <f t="shared" si="805"/>
        <v/>
      </c>
      <c r="DY213" s="257" t="str">
        <f t="shared" si="805"/>
        <v/>
      </c>
      <c r="DZ213" s="257" t="str">
        <f t="shared" si="805"/>
        <v/>
      </c>
      <c r="EA213" s="257" t="str">
        <f t="shared" si="830"/>
        <v/>
      </c>
      <c r="EB213" s="257" t="str">
        <f t="shared" si="830"/>
        <v/>
      </c>
      <c r="EC213" s="257" t="str">
        <f t="shared" si="830"/>
        <v/>
      </c>
      <c r="ED213" s="257" t="str">
        <f t="shared" si="830"/>
        <v/>
      </c>
      <c r="EE213" s="257" t="str">
        <f t="shared" si="830"/>
        <v/>
      </c>
      <c r="EF213" s="257" t="str">
        <f t="shared" si="830"/>
        <v/>
      </c>
      <c r="EG213" s="257" t="str">
        <f t="shared" si="830"/>
        <v/>
      </c>
      <c r="EH213" s="257" t="str">
        <f t="shared" si="830"/>
        <v/>
      </c>
      <c r="EI213" s="257" t="str">
        <f t="shared" si="830"/>
        <v/>
      </c>
      <c r="EJ213" s="257" t="str">
        <f t="shared" si="830"/>
        <v/>
      </c>
      <c r="EK213" s="259" t="str">
        <f t="shared" si="799"/>
        <v/>
      </c>
      <c r="EL213" s="259" t="str">
        <f t="shared" si="799"/>
        <v/>
      </c>
      <c r="EM213" s="259" t="str">
        <f t="shared" si="800"/>
        <v/>
      </c>
      <c r="EN213" s="259" t="str">
        <f t="shared" si="800"/>
        <v/>
      </c>
      <c r="EO213" s="259" t="str">
        <f t="shared" si="800"/>
        <v/>
      </c>
      <c r="EP213" s="259" t="str">
        <f t="shared" si="800"/>
        <v/>
      </c>
      <c r="EQ213" s="259" t="str">
        <f t="shared" si="800"/>
        <v/>
      </c>
      <c r="ER213" s="259" t="str">
        <f t="shared" si="800"/>
        <v/>
      </c>
      <c r="ES213" s="259" t="str">
        <f t="shared" si="753"/>
        <v/>
      </c>
      <c r="ET213" s="259" t="str">
        <f t="shared" si="831"/>
        <v/>
      </c>
      <c r="EU213" s="259" t="str">
        <f t="shared" si="831"/>
        <v/>
      </c>
      <c r="EV213" s="259" t="str">
        <f t="shared" si="831"/>
        <v/>
      </c>
      <c r="EW213" s="259" t="str">
        <f t="shared" si="831"/>
        <v/>
      </c>
      <c r="EX213" s="259" t="str">
        <f t="shared" si="831"/>
        <v/>
      </c>
      <c r="EY213" s="259" t="str">
        <f t="shared" si="831"/>
        <v/>
      </c>
      <c r="EZ213" s="259" t="str">
        <f t="shared" si="831"/>
        <v/>
      </c>
      <c r="FA213" s="259" t="str">
        <f t="shared" si="831"/>
        <v/>
      </c>
      <c r="FB213" s="259" t="str">
        <f t="shared" si="831"/>
        <v/>
      </c>
      <c r="FC213" s="261" t="str">
        <f t="shared" si="798"/>
        <v/>
      </c>
      <c r="FD213" s="261" t="str">
        <f t="shared" si="798"/>
        <v/>
      </c>
      <c r="FE213" s="261" t="str">
        <f t="shared" si="798"/>
        <v/>
      </c>
      <c r="FF213" s="261" t="str">
        <f t="shared" si="798"/>
        <v/>
      </c>
      <c r="FG213" s="261" t="str">
        <f t="shared" si="798"/>
        <v/>
      </c>
      <c r="FH213" s="261" t="str">
        <f t="shared" si="798"/>
        <v/>
      </c>
      <c r="FI213" s="261" t="str">
        <f t="shared" si="798"/>
        <v/>
      </c>
      <c r="FJ213" s="261" t="str">
        <f t="shared" si="798"/>
        <v/>
      </c>
      <c r="FK213" s="261" t="str">
        <f t="shared" si="798"/>
        <v/>
      </c>
      <c r="FL213" s="261" t="str">
        <f t="shared" si="802"/>
        <v/>
      </c>
      <c r="FM213" s="261" t="str">
        <f t="shared" si="802"/>
        <v/>
      </c>
      <c r="FN213" s="261" t="str">
        <f t="shared" si="802"/>
        <v/>
      </c>
      <c r="FO213" s="261" t="str">
        <f t="shared" si="802"/>
        <v/>
      </c>
      <c r="FP213" s="261" t="str">
        <f t="shared" si="802"/>
        <v/>
      </c>
      <c r="FQ213" s="261" t="str">
        <f t="shared" si="802"/>
        <v/>
      </c>
      <c r="FR213" s="261" t="str">
        <f t="shared" si="802"/>
        <v/>
      </c>
      <c r="FS213" s="261" t="str">
        <f t="shared" si="802"/>
        <v/>
      </c>
      <c r="FT213" s="261" t="str">
        <f t="shared" si="802"/>
        <v/>
      </c>
      <c r="FU213" s="263" t="str">
        <f t="shared" si="802"/>
        <v/>
      </c>
      <c r="FV213" s="263" t="str">
        <f t="shared" si="802"/>
        <v/>
      </c>
      <c r="FW213" s="263" t="str">
        <f t="shared" si="802"/>
        <v/>
      </c>
      <c r="FX213" s="263" t="str">
        <f t="shared" si="802"/>
        <v/>
      </c>
      <c r="FY213" s="263" t="str">
        <f t="shared" si="802"/>
        <v/>
      </c>
      <c r="FZ213" s="263" t="str">
        <f t="shared" si="806"/>
        <v/>
      </c>
      <c r="GA213" s="263" t="str">
        <f t="shared" si="806"/>
        <v/>
      </c>
      <c r="GB213" s="263" t="str">
        <f t="shared" si="806"/>
        <v/>
      </c>
      <c r="GC213" s="263" t="str">
        <f t="shared" si="807"/>
        <v/>
      </c>
      <c r="GD213" s="263" t="str">
        <f t="shared" si="829"/>
        <v/>
      </c>
      <c r="GE213" s="263" t="str">
        <f t="shared" si="829"/>
        <v/>
      </c>
      <c r="GF213" s="263" t="str">
        <f t="shared" si="829"/>
        <v/>
      </c>
      <c r="GG213" s="263" t="str">
        <f t="shared" si="829"/>
        <v/>
      </c>
      <c r="GH213" s="263" t="str">
        <f t="shared" si="829"/>
        <v/>
      </c>
      <c r="GI213" s="263" t="str">
        <f t="shared" si="829"/>
        <v/>
      </c>
      <c r="GJ213" s="263" t="str">
        <f t="shared" si="829"/>
        <v/>
      </c>
      <c r="GK213" s="263" t="str">
        <f t="shared" si="829"/>
        <v/>
      </c>
      <c r="GL213" s="263" t="str">
        <f t="shared" si="829"/>
        <v/>
      </c>
      <c r="GM213" s="265" t="str">
        <f t="shared" si="829"/>
        <v/>
      </c>
      <c r="GN213" s="265" t="str">
        <f t="shared" si="829"/>
        <v/>
      </c>
      <c r="GO213" s="265" t="str">
        <f t="shared" si="829"/>
        <v/>
      </c>
      <c r="GP213" s="265" t="str">
        <f t="shared" si="829"/>
        <v/>
      </c>
      <c r="GQ213" s="265" t="str">
        <f t="shared" si="829"/>
        <v/>
      </c>
      <c r="GR213" s="265" t="str">
        <f t="shared" si="829"/>
        <v/>
      </c>
      <c r="GS213" s="265" t="str">
        <f t="shared" si="801"/>
        <v/>
      </c>
      <c r="GT213" s="265" t="str">
        <f t="shared" si="801"/>
        <v/>
      </c>
      <c r="GU213" s="265" t="str">
        <f t="shared" si="801"/>
        <v/>
      </c>
      <c r="GV213" s="265" t="str">
        <f t="shared" si="832"/>
        <v/>
      </c>
      <c r="GW213" s="265" t="str">
        <f t="shared" si="832"/>
        <v/>
      </c>
      <c r="GX213" s="265" t="str">
        <f t="shared" si="832"/>
        <v/>
      </c>
      <c r="GY213" s="265" t="str">
        <f t="shared" si="832"/>
        <v/>
      </c>
      <c r="GZ213" s="265" t="str">
        <f t="shared" si="832"/>
        <v/>
      </c>
      <c r="HA213" s="265" t="str">
        <f t="shared" si="832"/>
        <v/>
      </c>
      <c r="HB213" s="265" t="str">
        <f t="shared" si="832"/>
        <v/>
      </c>
      <c r="HC213" s="265" t="str">
        <f t="shared" si="832"/>
        <v/>
      </c>
      <c r="HD213" s="265" t="str">
        <f t="shared" si="832"/>
        <v/>
      </c>
      <c r="HF213" s="265">
        <f t="shared" si="803"/>
        <v>202</v>
      </c>
      <c r="HG213" s="267" t="str">
        <f t="shared" si="841"/>
        <v/>
      </c>
      <c r="HH213" s="267" t="str">
        <f t="shared" si="841"/>
        <v/>
      </c>
      <c r="HI213" s="267" t="str">
        <f t="shared" si="841"/>
        <v/>
      </c>
      <c r="HJ213" s="267" t="str">
        <f t="shared" si="841"/>
        <v/>
      </c>
      <c r="HK213" s="267" t="str">
        <f t="shared" si="841"/>
        <v/>
      </c>
      <c r="HL213" s="267" t="str">
        <f t="shared" si="841"/>
        <v/>
      </c>
      <c r="HM213" s="267" t="str">
        <f t="shared" si="841"/>
        <v/>
      </c>
      <c r="HN213" s="267" t="str">
        <f t="shared" si="841"/>
        <v/>
      </c>
      <c r="HO213" s="267" t="str">
        <f t="shared" si="841"/>
        <v/>
      </c>
      <c r="HP213" s="267" t="str">
        <f t="shared" si="841"/>
        <v/>
      </c>
      <c r="HQ213" s="267" t="str">
        <f t="shared" si="842"/>
        <v/>
      </c>
      <c r="HR213" s="267" t="str">
        <f t="shared" si="842"/>
        <v/>
      </c>
      <c r="HS213" s="267" t="str">
        <f t="shared" si="842"/>
        <v/>
      </c>
      <c r="HT213" s="267" t="str">
        <f t="shared" si="842"/>
        <v/>
      </c>
      <c r="HU213" s="267" t="str">
        <f t="shared" si="842"/>
        <v/>
      </c>
      <c r="HV213" s="267" t="str">
        <f t="shared" si="842"/>
        <v/>
      </c>
      <c r="HW213" s="267" t="str">
        <f t="shared" si="842"/>
        <v/>
      </c>
      <c r="HX213" s="267" t="str">
        <f t="shared" si="842"/>
        <v/>
      </c>
      <c r="HY213" s="267" t="str">
        <f t="shared" si="842"/>
        <v/>
      </c>
      <c r="HZ213" s="267" t="str">
        <f t="shared" si="842"/>
        <v/>
      </c>
      <c r="IA213" s="264"/>
      <c r="IB213" s="267" t="str">
        <f t="shared" si="754"/>
        <v/>
      </c>
      <c r="IC213" s="267" t="str">
        <f t="shared" si="755"/>
        <v/>
      </c>
      <c r="ID213" s="267" t="str">
        <f t="shared" si="756"/>
        <v/>
      </c>
      <c r="IE213" s="267" t="str">
        <f t="shared" si="757"/>
        <v/>
      </c>
      <c r="IF213" s="267" t="str">
        <f t="shared" si="758"/>
        <v/>
      </c>
      <c r="IG213" s="267" t="str">
        <f t="shared" si="759"/>
        <v/>
      </c>
      <c r="IH213" s="267" t="str">
        <f t="shared" si="760"/>
        <v/>
      </c>
      <c r="II213" s="267" t="str">
        <f t="shared" si="761"/>
        <v/>
      </c>
      <c r="IJ213" s="267" t="str">
        <f t="shared" si="762"/>
        <v/>
      </c>
      <c r="IK213" s="267" t="str">
        <f t="shared" si="763"/>
        <v/>
      </c>
      <c r="IL213" s="267" t="str">
        <f t="shared" si="764"/>
        <v/>
      </c>
      <c r="IM213" s="267" t="str">
        <f t="shared" si="765"/>
        <v/>
      </c>
      <c r="IN213" s="267" t="str">
        <f t="shared" si="766"/>
        <v/>
      </c>
      <c r="IO213" s="267" t="str">
        <f t="shared" si="767"/>
        <v/>
      </c>
      <c r="IP213" s="267" t="str">
        <f t="shared" si="768"/>
        <v/>
      </c>
      <c r="IQ213" s="267" t="str">
        <f t="shared" si="769"/>
        <v/>
      </c>
      <c r="IR213" s="267" t="str">
        <f t="shared" si="770"/>
        <v/>
      </c>
      <c r="IS213" s="267" t="str">
        <f t="shared" si="771"/>
        <v/>
      </c>
      <c r="IT213" s="267" t="str">
        <f t="shared" si="772"/>
        <v/>
      </c>
      <c r="IU213" s="267" t="str">
        <f t="shared" si="773"/>
        <v/>
      </c>
      <c r="IV213" s="264"/>
      <c r="IW213" s="268">
        <v>110</v>
      </c>
      <c r="IX213" s="265" t="str">
        <f t="shared" si="751"/>
        <v/>
      </c>
      <c r="IY213" s="265" t="str">
        <f t="shared" si="749"/>
        <v/>
      </c>
      <c r="IZ213" s="265" t="str">
        <f t="shared" si="749"/>
        <v/>
      </c>
      <c r="JA213" s="265" t="str">
        <f t="shared" si="749"/>
        <v/>
      </c>
      <c r="JB213" s="265" t="str">
        <f t="shared" si="749"/>
        <v/>
      </c>
      <c r="JC213" s="265" t="str">
        <f t="shared" si="749"/>
        <v/>
      </c>
      <c r="JD213" s="265" t="str">
        <f t="shared" si="749"/>
        <v/>
      </c>
      <c r="JE213" s="265" t="str">
        <f t="shared" si="818"/>
        <v/>
      </c>
      <c r="JF213" s="265" t="str">
        <f t="shared" si="818"/>
        <v/>
      </c>
      <c r="JG213" s="265" t="str">
        <f t="shared" si="818"/>
        <v/>
      </c>
      <c r="JH213" s="265" t="str">
        <f t="shared" si="818"/>
        <v/>
      </c>
      <c r="JI213" s="265" t="str">
        <f t="shared" si="818"/>
        <v/>
      </c>
      <c r="JJ213" s="265" t="str">
        <f t="shared" si="818"/>
        <v/>
      </c>
      <c r="JK213" s="265" t="str">
        <f t="shared" si="818"/>
        <v/>
      </c>
      <c r="JL213" s="265" t="str">
        <f t="shared" si="818"/>
        <v/>
      </c>
      <c r="JM213" s="265" t="str">
        <f t="shared" si="818"/>
        <v/>
      </c>
      <c r="JN213" s="265" t="str">
        <f t="shared" si="818"/>
        <v/>
      </c>
      <c r="JO213" s="265" t="str">
        <f t="shared" si="818"/>
        <v/>
      </c>
      <c r="JP213" s="265" t="str">
        <f t="shared" si="818"/>
        <v/>
      </c>
      <c r="JQ213" s="265" t="str">
        <f t="shared" si="818"/>
        <v/>
      </c>
      <c r="JS213" s="265" t="str">
        <f>IF(IX213="","",SUM(IX$12:IX213)-IX213+1)</f>
        <v/>
      </c>
      <c r="JT213" s="265" t="str">
        <f>IF(IY213="","",SUM(IY$12:IY213)-IY213+1)</f>
        <v/>
      </c>
      <c r="JU213" s="265" t="str">
        <f>IF(IZ213="","",SUM(IZ$12:IZ213)-IZ213+1)</f>
        <v/>
      </c>
      <c r="JV213" s="265" t="str">
        <f>IF(JA213="","",SUM(JA$12:JA213)-JA213+1)</f>
        <v/>
      </c>
      <c r="JW213" s="265" t="str">
        <f>IF(JB213="","",SUM(JB$12:JB213)-JB213+1)</f>
        <v/>
      </c>
      <c r="JX213" s="265" t="str">
        <f>IF(JC213="","",SUM(JC$12:JC213)-JC213+1)</f>
        <v/>
      </c>
      <c r="JY213" s="265" t="str">
        <f>IF(JD213="","",SUM(JD$12:JD213)-JD213+1)</f>
        <v/>
      </c>
      <c r="JZ213" s="265" t="str">
        <f>IF(JE213="","",SUM(JE$12:JE213)-JE213+1)</f>
        <v/>
      </c>
      <c r="KA213" s="265" t="str">
        <f>IF(JF213="","",SUM(JF$12:JF213)-JF213+1)</f>
        <v/>
      </c>
      <c r="KB213" s="265" t="str">
        <f>IF(JG213="","",SUM(JG$12:JG213)-JG213+1)</f>
        <v/>
      </c>
      <c r="KC213" s="265" t="str">
        <f>IF(JH213="","",SUM(JH$12:JH213)-JH213+1)</f>
        <v/>
      </c>
      <c r="KD213" s="265" t="str">
        <f>IF(JI213="","",SUM(JI$12:JI213)-JI213+1)</f>
        <v/>
      </c>
      <c r="KE213" s="265" t="str">
        <f>IF(JJ213="","",SUM(JJ$12:JJ213)-JJ213+1)</f>
        <v/>
      </c>
      <c r="KF213" s="265" t="str">
        <f>IF(JK213="","",SUM(JK$12:JK213)-JK213+1)</f>
        <v/>
      </c>
      <c r="KG213" s="265" t="str">
        <f>IF(JL213="","",SUM(JL$12:JL213)-JL213+1)</f>
        <v/>
      </c>
      <c r="KH213" s="265" t="str">
        <f>IF(JM213="","",SUM(JM$12:JM213)-JM213+1)</f>
        <v/>
      </c>
      <c r="KI213" s="265" t="str">
        <f>IF(JN213="","",SUM(JN$12:JN213)-JN213+1)</f>
        <v/>
      </c>
      <c r="KJ213" s="265" t="str">
        <f>IF(JO213="","",SUM(JO$12:JO213)-JO213+1)</f>
        <v/>
      </c>
      <c r="KK213" s="265" t="str">
        <f>IF(JP213="","",SUM(JP$12:JP213)-JP213+1)</f>
        <v/>
      </c>
      <c r="KL213" s="265" t="str">
        <f>IF(JQ213="","",SUM(JQ$12:JQ213)-JQ213+1)</f>
        <v/>
      </c>
      <c r="KN213" s="265"/>
      <c r="KO213" s="265"/>
      <c r="KP213" s="265"/>
      <c r="KQ213" s="265"/>
      <c r="KR213" s="265"/>
      <c r="KS213" s="265"/>
      <c r="KT213" s="265"/>
      <c r="KU213" s="265" t="str">
        <f t="shared" si="774"/>
        <v/>
      </c>
      <c r="KV213" s="265" t="str">
        <f t="shared" si="775"/>
        <v/>
      </c>
      <c r="KW213" s="265" t="str">
        <f t="shared" si="776"/>
        <v/>
      </c>
      <c r="KX213" s="265" t="str">
        <f t="shared" si="777"/>
        <v/>
      </c>
      <c r="KY213" s="265" t="str">
        <f t="shared" si="778"/>
        <v/>
      </c>
      <c r="KZ213" s="265" t="str">
        <f t="shared" si="779"/>
        <v/>
      </c>
      <c r="LA213" s="265" t="str">
        <f t="shared" si="780"/>
        <v/>
      </c>
      <c r="LB213" s="265" t="str">
        <f t="shared" si="781"/>
        <v/>
      </c>
      <c r="LC213" s="265" t="str">
        <f t="shared" si="782"/>
        <v/>
      </c>
      <c r="LD213" s="265" t="str">
        <f t="shared" si="783"/>
        <v/>
      </c>
      <c r="LE213" s="265" t="str">
        <f t="shared" si="784"/>
        <v/>
      </c>
      <c r="LF213" s="265" t="str">
        <f t="shared" si="785"/>
        <v/>
      </c>
      <c r="LG213" s="265" t="str">
        <f t="shared" si="786"/>
        <v/>
      </c>
    </row>
    <row r="214" spans="1:319" s="266" customFormat="1" x14ac:dyDescent="0.25">
      <c r="A214" s="248">
        <f t="shared" si="827"/>
        <v>203</v>
      </c>
      <c r="B214" s="176"/>
      <c r="C214" s="45"/>
      <c r="D214" s="45"/>
      <c r="E214" s="169"/>
      <c r="F214" s="46"/>
      <c r="G214" s="172"/>
      <c r="H214" s="54"/>
      <c r="I214" s="54"/>
      <c r="J214" s="54"/>
      <c r="K214" s="54"/>
      <c r="L214" s="248"/>
      <c r="M214" s="248"/>
      <c r="N214" s="44"/>
      <c r="O214" s="44"/>
      <c r="P214" s="43"/>
      <c r="Q214" s="43"/>
      <c r="R214" s="43"/>
      <c r="S214" s="43" t="str">
        <f t="shared" si="804"/>
        <v/>
      </c>
      <c r="T214" s="54"/>
      <c r="U214" s="54"/>
      <c r="V214" s="54"/>
      <c r="W214" s="343" t="str">
        <f t="shared" si="729"/>
        <v/>
      </c>
      <c r="X214" s="344" t="str">
        <f t="shared" si="730"/>
        <v/>
      </c>
      <c r="Y214" s="45"/>
      <c r="Z214" s="45"/>
      <c r="AA214" s="54"/>
      <c r="AB214" s="54"/>
      <c r="AC214" s="54"/>
      <c r="AD214" s="44"/>
      <c r="AE214" s="44"/>
      <c r="AF214" s="44"/>
      <c r="AG214" s="45"/>
      <c r="AH214" s="45"/>
      <c r="AI214" s="45"/>
      <c r="AJ214" s="46"/>
      <c r="AK214" s="46"/>
      <c r="AL214" s="46"/>
      <c r="AN214" s="307" t="str">
        <f t="shared" si="819"/>
        <v/>
      </c>
      <c r="AO214" s="256" t="str">
        <f t="shared" si="820"/>
        <v/>
      </c>
      <c r="AP214" s="45" t="str">
        <f t="shared" si="826"/>
        <v/>
      </c>
      <c r="AQ214" s="308" t="str">
        <f t="shared" si="828"/>
        <v/>
      </c>
      <c r="AR214" s="43" t="str">
        <f t="shared" si="821"/>
        <v/>
      </c>
      <c r="AS214" s="255"/>
      <c r="AT214" s="256" t="str">
        <f t="shared" si="822"/>
        <v/>
      </c>
      <c r="AU214" s="257" t="str">
        <f t="shared" si="833"/>
        <v/>
      </c>
      <c r="AV214" s="257" t="str">
        <f t="shared" si="833"/>
        <v/>
      </c>
      <c r="AW214" s="257" t="str">
        <f t="shared" si="833"/>
        <v/>
      </c>
      <c r="AX214" s="257" t="str">
        <f t="shared" si="833"/>
        <v/>
      </c>
      <c r="AY214" s="257" t="str">
        <f t="shared" si="833"/>
        <v/>
      </c>
      <c r="AZ214" s="257" t="str">
        <f t="shared" si="833"/>
        <v/>
      </c>
      <c r="BA214" s="257" t="str">
        <f t="shared" si="833"/>
        <v/>
      </c>
      <c r="BB214" s="257" t="str">
        <f t="shared" si="833"/>
        <v/>
      </c>
      <c r="BC214" s="257" t="str">
        <f t="shared" si="833"/>
        <v/>
      </c>
      <c r="BD214" s="257" t="str">
        <f t="shared" si="833"/>
        <v/>
      </c>
      <c r="BE214" s="257" t="str">
        <f t="shared" si="834"/>
        <v/>
      </c>
      <c r="BF214" s="257" t="str">
        <f t="shared" si="834"/>
        <v/>
      </c>
      <c r="BG214" s="257" t="str">
        <f t="shared" si="834"/>
        <v/>
      </c>
      <c r="BH214" s="257" t="str">
        <f t="shared" si="834"/>
        <v/>
      </c>
      <c r="BI214" s="257" t="str">
        <f t="shared" si="834"/>
        <v/>
      </c>
      <c r="BJ214" s="257" t="str">
        <f t="shared" si="834"/>
        <v/>
      </c>
      <c r="BK214" s="257" t="str">
        <f t="shared" si="834"/>
        <v/>
      </c>
      <c r="BL214" s="257" t="str">
        <f t="shared" si="834"/>
        <v/>
      </c>
      <c r="BM214" s="258" t="str">
        <f t="shared" si="823"/>
        <v/>
      </c>
      <c r="BN214" s="259" t="str">
        <f t="shared" si="835"/>
        <v/>
      </c>
      <c r="BO214" s="259" t="str">
        <f t="shared" si="835"/>
        <v/>
      </c>
      <c r="BP214" s="259" t="str">
        <f t="shared" si="835"/>
        <v/>
      </c>
      <c r="BQ214" s="259" t="str">
        <f t="shared" si="835"/>
        <v/>
      </c>
      <c r="BR214" s="259" t="str">
        <f t="shared" si="835"/>
        <v/>
      </c>
      <c r="BS214" s="259" t="str">
        <f t="shared" si="835"/>
        <v/>
      </c>
      <c r="BT214" s="259" t="str">
        <f t="shared" si="835"/>
        <v/>
      </c>
      <c r="BU214" s="259" t="str">
        <f t="shared" si="835"/>
        <v/>
      </c>
      <c r="BV214" s="259" t="str">
        <f t="shared" si="835"/>
        <v/>
      </c>
      <c r="BW214" s="259" t="str">
        <f t="shared" si="835"/>
        <v/>
      </c>
      <c r="BX214" s="259" t="str">
        <f t="shared" si="836"/>
        <v/>
      </c>
      <c r="BY214" s="259" t="str">
        <f t="shared" si="836"/>
        <v/>
      </c>
      <c r="BZ214" s="259" t="str">
        <f t="shared" si="836"/>
        <v/>
      </c>
      <c r="CA214" s="259" t="str">
        <f t="shared" si="836"/>
        <v/>
      </c>
      <c r="CB214" s="259" t="str">
        <f t="shared" si="836"/>
        <v/>
      </c>
      <c r="CC214" s="259" t="str">
        <f t="shared" si="836"/>
        <v/>
      </c>
      <c r="CD214" s="259" t="str">
        <f t="shared" si="836"/>
        <v/>
      </c>
      <c r="CE214" s="259" t="str">
        <f t="shared" si="836"/>
        <v/>
      </c>
      <c r="CF214" s="260" t="str">
        <f t="shared" si="824"/>
        <v/>
      </c>
      <c r="CG214" s="261" t="str">
        <f t="shared" si="837"/>
        <v/>
      </c>
      <c r="CH214" s="261" t="str">
        <f t="shared" si="837"/>
        <v/>
      </c>
      <c r="CI214" s="261" t="str">
        <f t="shared" si="837"/>
        <v/>
      </c>
      <c r="CJ214" s="261" t="str">
        <f t="shared" si="837"/>
        <v/>
      </c>
      <c r="CK214" s="261" t="str">
        <f t="shared" si="837"/>
        <v/>
      </c>
      <c r="CL214" s="261" t="str">
        <f t="shared" si="837"/>
        <v/>
      </c>
      <c r="CM214" s="261" t="str">
        <f t="shared" si="837"/>
        <v/>
      </c>
      <c r="CN214" s="261" t="str">
        <f t="shared" si="837"/>
        <v/>
      </c>
      <c r="CO214" s="261" t="str">
        <f t="shared" si="837"/>
        <v/>
      </c>
      <c r="CP214" s="261" t="str">
        <f t="shared" si="837"/>
        <v/>
      </c>
      <c r="CQ214" s="261" t="str">
        <f t="shared" si="838"/>
        <v/>
      </c>
      <c r="CR214" s="261" t="str">
        <f t="shared" si="838"/>
        <v/>
      </c>
      <c r="CS214" s="261" t="str">
        <f t="shared" si="838"/>
        <v/>
      </c>
      <c r="CT214" s="261" t="str">
        <f t="shared" si="838"/>
        <v/>
      </c>
      <c r="CU214" s="261" t="str">
        <f t="shared" si="838"/>
        <v/>
      </c>
      <c r="CV214" s="261" t="str">
        <f t="shared" si="838"/>
        <v/>
      </c>
      <c r="CW214" s="261" t="str">
        <f t="shared" si="838"/>
        <v/>
      </c>
      <c r="CX214" s="261" t="str">
        <f t="shared" si="838"/>
        <v/>
      </c>
      <c r="CY214" s="262" t="str">
        <f t="shared" si="825"/>
        <v/>
      </c>
      <c r="CZ214" s="263" t="str">
        <f t="shared" si="839"/>
        <v/>
      </c>
      <c r="DA214" s="263" t="str">
        <f t="shared" si="839"/>
        <v/>
      </c>
      <c r="DB214" s="263" t="str">
        <f t="shared" si="839"/>
        <v/>
      </c>
      <c r="DC214" s="263" t="str">
        <f t="shared" si="839"/>
        <v/>
      </c>
      <c r="DD214" s="263" t="str">
        <f t="shared" si="839"/>
        <v/>
      </c>
      <c r="DE214" s="263" t="str">
        <f t="shared" si="839"/>
        <v/>
      </c>
      <c r="DF214" s="263" t="str">
        <f t="shared" si="839"/>
        <v/>
      </c>
      <c r="DG214" s="263" t="str">
        <f t="shared" si="839"/>
        <v/>
      </c>
      <c r="DH214" s="263" t="str">
        <f t="shared" si="839"/>
        <v/>
      </c>
      <c r="DI214" s="263" t="str">
        <f t="shared" si="839"/>
        <v/>
      </c>
      <c r="DJ214" s="263" t="str">
        <f t="shared" si="840"/>
        <v/>
      </c>
      <c r="DK214" s="263" t="str">
        <f t="shared" si="840"/>
        <v/>
      </c>
      <c r="DL214" s="263" t="str">
        <f t="shared" si="840"/>
        <v/>
      </c>
      <c r="DM214" s="263" t="str">
        <f t="shared" si="840"/>
        <v/>
      </c>
      <c r="DN214" s="263" t="str">
        <f t="shared" si="840"/>
        <v/>
      </c>
      <c r="DO214" s="263" t="str">
        <f t="shared" si="840"/>
        <v/>
      </c>
      <c r="DP214" s="263" t="str">
        <f t="shared" si="840"/>
        <v/>
      </c>
      <c r="DQ214" s="263" t="str">
        <f t="shared" si="840"/>
        <v/>
      </c>
      <c r="DR214" s="264"/>
      <c r="DS214" s="257" t="str">
        <f t="shared" si="805"/>
        <v/>
      </c>
      <c r="DT214" s="257" t="str">
        <f t="shared" si="805"/>
        <v/>
      </c>
      <c r="DU214" s="257" t="str">
        <f t="shared" si="805"/>
        <v/>
      </c>
      <c r="DV214" s="257" t="str">
        <f t="shared" si="805"/>
        <v/>
      </c>
      <c r="DW214" s="257" t="str">
        <f t="shared" si="805"/>
        <v/>
      </c>
      <c r="DX214" s="257" t="str">
        <f t="shared" si="805"/>
        <v/>
      </c>
      <c r="DY214" s="257" t="str">
        <f t="shared" si="805"/>
        <v/>
      </c>
      <c r="DZ214" s="257" t="str">
        <f t="shared" si="805"/>
        <v/>
      </c>
      <c r="EA214" s="257" t="str">
        <f t="shared" si="830"/>
        <v/>
      </c>
      <c r="EB214" s="257" t="str">
        <f t="shared" si="830"/>
        <v/>
      </c>
      <c r="EC214" s="257" t="str">
        <f t="shared" si="830"/>
        <v/>
      </c>
      <c r="ED214" s="257" t="str">
        <f t="shared" si="830"/>
        <v/>
      </c>
      <c r="EE214" s="257" t="str">
        <f t="shared" si="830"/>
        <v/>
      </c>
      <c r="EF214" s="257" t="str">
        <f t="shared" si="830"/>
        <v/>
      </c>
      <c r="EG214" s="257" t="str">
        <f t="shared" si="830"/>
        <v/>
      </c>
      <c r="EH214" s="257" t="str">
        <f t="shared" si="830"/>
        <v/>
      </c>
      <c r="EI214" s="257" t="str">
        <f t="shared" si="830"/>
        <v/>
      </c>
      <c r="EJ214" s="257" t="str">
        <f t="shared" si="830"/>
        <v/>
      </c>
      <c r="EK214" s="259" t="str">
        <f t="shared" si="799"/>
        <v/>
      </c>
      <c r="EL214" s="259" t="str">
        <f t="shared" si="799"/>
        <v/>
      </c>
      <c r="EM214" s="259" t="str">
        <f t="shared" si="800"/>
        <v/>
      </c>
      <c r="EN214" s="259" t="str">
        <f t="shared" si="800"/>
        <v/>
      </c>
      <c r="EO214" s="259" t="str">
        <f t="shared" si="800"/>
        <v/>
      </c>
      <c r="EP214" s="259" t="str">
        <f t="shared" si="800"/>
        <v/>
      </c>
      <c r="EQ214" s="259" t="str">
        <f t="shared" si="800"/>
        <v/>
      </c>
      <c r="ER214" s="259" t="str">
        <f t="shared" si="800"/>
        <v/>
      </c>
      <c r="ES214" s="259" t="str">
        <f t="shared" si="753"/>
        <v/>
      </c>
      <c r="ET214" s="259" t="str">
        <f t="shared" si="831"/>
        <v/>
      </c>
      <c r="EU214" s="259" t="str">
        <f t="shared" si="831"/>
        <v/>
      </c>
      <c r="EV214" s="259" t="str">
        <f t="shared" si="831"/>
        <v/>
      </c>
      <c r="EW214" s="259" t="str">
        <f t="shared" si="831"/>
        <v/>
      </c>
      <c r="EX214" s="259" t="str">
        <f t="shared" si="831"/>
        <v/>
      </c>
      <c r="EY214" s="259" t="str">
        <f t="shared" si="831"/>
        <v/>
      </c>
      <c r="EZ214" s="259" t="str">
        <f t="shared" si="831"/>
        <v/>
      </c>
      <c r="FA214" s="259" t="str">
        <f t="shared" si="831"/>
        <v/>
      </c>
      <c r="FB214" s="259" t="str">
        <f t="shared" si="831"/>
        <v/>
      </c>
      <c r="FC214" s="261" t="str">
        <f t="shared" si="798"/>
        <v/>
      </c>
      <c r="FD214" s="261" t="str">
        <f t="shared" si="798"/>
        <v/>
      </c>
      <c r="FE214" s="261" t="str">
        <f t="shared" si="798"/>
        <v/>
      </c>
      <c r="FF214" s="261" t="str">
        <f t="shared" si="798"/>
        <v/>
      </c>
      <c r="FG214" s="261" t="str">
        <f t="shared" si="798"/>
        <v/>
      </c>
      <c r="FH214" s="261" t="str">
        <f t="shared" si="798"/>
        <v/>
      </c>
      <c r="FI214" s="261" t="str">
        <f t="shared" si="798"/>
        <v/>
      </c>
      <c r="FJ214" s="261" t="str">
        <f t="shared" si="798"/>
        <v/>
      </c>
      <c r="FK214" s="261" t="str">
        <f t="shared" si="798"/>
        <v/>
      </c>
      <c r="FL214" s="261" t="str">
        <f t="shared" si="802"/>
        <v/>
      </c>
      <c r="FM214" s="261" t="str">
        <f t="shared" si="802"/>
        <v/>
      </c>
      <c r="FN214" s="261" t="str">
        <f t="shared" si="802"/>
        <v/>
      </c>
      <c r="FO214" s="261" t="str">
        <f t="shared" si="802"/>
        <v/>
      </c>
      <c r="FP214" s="261" t="str">
        <f t="shared" si="802"/>
        <v/>
      </c>
      <c r="FQ214" s="261" t="str">
        <f t="shared" si="802"/>
        <v/>
      </c>
      <c r="FR214" s="261" t="str">
        <f t="shared" si="802"/>
        <v/>
      </c>
      <c r="FS214" s="261" t="str">
        <f t="shared" si="802"/>
        <v/>
      </c>
      <c r="FT214" s="261" t="str">
        <f t="shared" si="802"/>
        <v/>
      </c>
      <c r="FU214" s="263" t="str">
        <f t="shared" si="802"/>
        <v/>
      </c>
      <c r="FV214" s="263" t="str">
        <f t="shared" si="802"/>
        <v/>
      </c>
      <c r="FW214" s="263" t="str">
        <f t="shared" si="802"/>
        <v/>
      </c>
      <c r="FX214" s="263" t="str">
        <f t="shared" si="802"/>
        <v/>
      </c>
      <c r="FY214" s="263" t="str">
        <f t="shared" si="802"/>
        <v/>
      </c>
      <c r="FZ214" s="263" t="str">
        <f t="shared" si="806"/>
        <v/>
      </c>
      <c r="GA214" s="263" t="str">
        <f t="shared" si="806"/>
        <v/>
      </c>
      <c r="GB214" s="263" t="str">
        <f t="shared" si="806"/>
        <v/>
      </c>
      <c r="GC214" s="263" t="str">
        <f t="shared" si="807"/>
        <v/>
      </c>
      <c r="GD214" s="263" t="str">
        <f t="shared" si="829"/>
        <v/>
      </c>
      <c r="GE214" s="263" t="str">
        <f t="shared" si="829"/>
        <v/>
      </c>
      <c r="GF214" s="263" t="str">
        <f t="shared" si="829"/>
        <v/>
      </c>
      <c r="GG214" s="263" t="str">
        <f t="shared" si="829"/>
        <v/>
      </c>
      <c r="GH214" s="263" t="str">
        <f t="shared" si="829"/>
        <v/>
      </c>
      <c r="GI214" s="263" t="str">
        <f t="shared" si="829"/>
        <v/>
      </c>
      <c r="GJ214" s="263" t="str">
        <f t="shared" si="829"/>
        <v/>
      </c>
      <c r="GK214" s="263" t="str">
        <f t="shared" si="829"/>
        <v/>
      </c>
      <c r="GL214" s="263" t="str">
        <f t="shared" si="829"/>
        <v/>
      </c>
      <c r="GM214" s="265" t="str">
        <f t="shared" si="829"/>
        <v/>
      </c>
      <c r="GN214" s="265" t="str">
        <f t="shared" si="829"/>
        <v/>
      </c>
      <c r="GO214" s="265" t="str">
        <f t="shared" si="829"/>
        <v/>
      </c>
      <c r="GP214" s="265" t="str">
        <f t="shared" si="829"/>
        <v/>
      </c>
      <c r="GQ214" s="265" t="str">
        <f t="shared" si="829"/>
        <v/>
      </c>
      <c r="GR214" s="265" t="str">
        <f t="shared" si="829"/>
        <v/>
      </c>
      <c r="GS214" s="265" t="str">
        <f t="shared" si="801"/>
        <v/>
      </c>
      <c r="GT214" s="265" t="str">
        <f t="shared" si="801"/>
        <v/>
      </c>
      <c r="GU214" s="265" t="str">
        <f t="shared" si="801"/>
        <v/>
      </c>
      <c r="GV214" s="265" t="str">
        <f t="shared" si="832"/>
        <v/>
      </c>
      <c r="GW214" s="265" t="str">
        <f t="shared" si="832"/>
        <v/>
      </c>
      <c r="GX214" s="265" t="str">
        <f t="shared" si="832"/>
        <v/>
      </c>
      <c r="GY214" s="265" t="str">
        <f t="shared" si="832"/>
        <v/>
      </c>
      <c r="GZ214" s="265" t="str">
        <f t="shared" si="832"/>
        <v/>
      </c>
      <c r="HA214" s="265" t="str">
        <f t="shared" si="832"/>
        <v/>
      </c>
      <c r="HB214" s="265" t="str">
        <f t="shared" si="832"/>
        <v/>
      </c>
      <c r="HC214" s="265" t="str">
        <f t="shared" si="832"/>
        <v/>
      </c>
      <c r="HD214" s="265" t="str">
        <f t="shared" si="832"/>
        <v/>
      </c>
      <c r="HF214" s="265">
        <f t="shared" si="803"/>
        <v>203</v>
      </c>
      <c r="HG214" s="267" t="str">
        <f t="shared" si="841"/>
        <v/>
      </c>
      <c r="HH214" s="267" t="str">
        <f t="shared" si="841"/>
        <v/>
      </c>
      <c r="HI214" s="267" t="str">
        <f t="shared" si="841"/>
        <v/>
      </c>
      <c r="HJ214" s="267" t="str">
        <f t="shared" si="841"/>
        <v/>
      </c>
      <c r="HK214" s="267" t="str">
        <f t="shared" si="841"/>
        <v/>
      </c>
      <c r="HL214" s="267" t="str">
        <f t="shared" si="841"/>
        <v/>
      </c>
      <c r="HM214" s="267" t="str">
        <f t="shared" si="841"/>
        <v/>
      </c>
      <c r="HN214" s="267" t="str">
        <f t="shared" si="841"/>
        <v/>
      </c>
      <c r="HO214" s="267" t="str">
        <f t="shared" si="841"/>
        <v/>
      </c>
      <c r="HP214" s="267" t="str">
        <f t="shared" si="841"/>
        <v/>
      </c>
      <c r="HQ214" s="267" t="str">
        <f t="shared" si="842"/>
        <v/>
      </c>
      <c r="HR214" s="267" t="str">
        <f t="shared" si="842"/>
        <v/>
      </c>
      <c r="HS214" s="267" t="str">
        <f t="shared" si="842"/>
        <v/>
      </c>
      <c r="HT214" s="267" t="str">
        <f t="shared" si="842"/>
        <v/>
      </c>
      <c r="HU214" s="267" t="str">
        <f t="shared" si="842"/>
        <v/>
      </c>
      <c r="HV214" s="267" t="str">
        <f t="shared" si="842"/>
        <v/>
      </c>
      <c r="HW214" s="267" t="str">
        <f t="shared" si="842"/>
        <v/>
      </c>
      <c r="HX214" s="267" t="str">
        <f t="shared" si="842"/>
        <v/>
      </c>
      <c r="HY214" s="267" t="str">
        <f t="shared" si="842"/>
        <v/>
      </c>
      <c r="HZ214" s="267" t="str">
        <f t="shared" si="842"/>
        <v/>
      </c>
      <c r="IA214" s="264"/>
      <c r="IB214" s="267" t="str">
        <f t="shared" si="754"/>
        <v/>
      </c>
      <c r="IC214" s="267" t="str">
        <f t="shared" si="755"/>
        <v/>
      </c>
      <c r="ID214" s="267" t="str">
        <f t="shared" si="756"/>
        <v/>
      </c>
      <c r="IE214" s="267" t="str">
        <f t="shared" si="757"/>
        <v/>
      </c>
      <c r="IF214" s="267" t="str">
        <f t="shared" si="758"/>
        <v/>
      </c>
      <c r="IG214" s="267" t="str">
        <f t="shared" si="759"/>
        <v/>
      </c>
      <c r="IH214" s="267" t="str">
        <f t="shared" si="760"/>
        <v/>
      </c>
      <c r="II214" s="267" t="str">
        <f t="shared" si="761"/>
        <v/>
      </c>
      <c r="IJ214" s="267" t="str">
        <f t="shared" si="762"/>
        <v/>
      </c>
      <c r="IK214" s="267" t="str">
        <f t="shared" si="763"/>
        <v/>
      </c>
      <c r="IL214" s="267" t="str">
        <f t="shared" si="764"/>
        <v/>
      </c>
      <c r="IM214" s="267" t="str">
        <f t="shared" si="765"/>
        <v/>
      </c>
      <c r="IN214" s="267" t="str">
        <f t="shared" si="766"/>
        <v/>
      </c>
      <c r="IO214" s="267" t="str">
        <f t="shared" si="767"/>
        <v/>
      </c>
      <c r="IP214" s="267" t="str">
        <f t="shared" si="768"/>
        <v/>
      </c>
      <c r="IQ214" s="267" t="str">
        <f t="shared" si="769"/>
        <v/>
      </c>
      <c r="IR214" s="267" t="str">
        <f t="shared" si="770"/>
        <v/>
      </c>
      <c r="IS214" s="267" t="str">
        <f t="shared" si="771"/>
        <v/>
      </c>
      <c r="IT214" s="267" t="str">
        <f t="shared" si="772"/>
        <v/>
      </c>
      <c r="IU214" s="267" t="str">
        <f t="shared" si="773"/>
        <v/>
      </c>
      <c r="IV214" s="264"/>
      <c r="IW214" s="268">
        <v>110</v>
      </c>
      <c r="IX214" s="265" t="str">
        <f t="shared" si="751"/>
        <v/>
      </c>
      <c r="IY214" s="265" t="str">
        <f t="shared" si="749"/>
        <v/>
      </c>
      <c r="IZ214" s="265" t="str">
        <f t="shared" si="749"/>
        <v/>
      </c>
      <c r="JA214" s="265" t="str">
        <f t="shared" si="749"/>
        <v/>
      </c>
      <c r="JB214" s="265" t="str">
        <f t="shared" si="749"/>
        <v/>
      </c>
      <c r="JC214" s="265" t="str">
        <f t="shared" si="749"/>
        <v/>
      </c>
      <c r="JD214" s="265" t="str">
        <f t="shared" si="749"/>
        <v/>
      </c>
      <c r="JE214" s="265" t="str">
        <f t="shared" si="818"/>
        <v/>
      </c>
      <c r="JF214" s="265" t="str">
        <f t="shared" si="818"/>
        <v/>
      </c>
      <c r="JG214" s="265" t="str">
        <f t="shared" si="818"/>
        <v/>
      </c>
      <c r="JH214" s="265" t="str">
        <f t="shared" si="818"/>
        <v/>
      </c>
      <c r="JI214" s="265" t="str">
        <f t="shared" si="818"/>
        <v/>
      </c>
      <c r="JJ214" s="265" t="str">
        <f t="shared" si="818"/>
        <v/>
      </c>
      <c r="JK214" s="265" t="str">
        <f t="shared" si="818"/>
        <v/>
      </c>
      <c r="JL214" s="265" t="str">
        <f t="shared" si="818"/>
        <v/>
      </c>
      <c r="JM214" s="265" t="str">
        <f t="shared" si="818"/>
        <v/>
      </c>
      <c r="JN214" s="265" t="str">
        <f t="shared" si="818"/>
        <v/>
      </c>
      <c r="JO214" s="265" t="str">
        <f t="shared" si="818"/>
        <v/>
      </c>
      <c r="JP214" s="265" t="str">
        <f t="shared" si="818"/>
        <v/>
      </c>
      <c r="JQ214" s="265" t="str">
        <f t="shared" si="818"/>
        <v/>
      </c>
      <c r="JS214" s="265" t="str">
        <f>IF(IX214="","",SUM(IX$12:IX214)-IX214+1)</f>
        <v/>
      </c>
      <c r="JT214" s="265" t="str">
        <f>IF(IY214="","",SUM(IY$12:IY214)-IY214+1)</f>
        <v/>
      </c>
      <c r="JU214" s="265" t="str">
        <f>IF(IZ214="","",SUM(IZ$12:IZ214)-IZ214+1)</f>
        <v/>
      </c>
      <c r="JV214" s="265" t="str">
        <f>IF(JA214="","",SUM(JA$12:JA214)-JA214+1)</f>
        <v/>
      </c>
      <c r="JW214" s="265" t="str">
        <f>IF(JB214="","",SUM(JB$12:JB214)-JB214+1)</f>
        <v/>
      </c>
      <c r="JX214" s="265" t="str">
        <f>IF(JC214="","",SUM(JC$12:JC214)-JC214+1)</f>
        <v/>
      </c>
      <c r="JY214" s="265" t="str">
        <f>IF(JD214="","",SUM(JD$12:JD214)-JD214+1)</f>
        <v/>
      </c>
      <c r="JZ214" s="265" t="str">
        <f>IF(JE214="","",SUM(JE$12:JE214)-JE214+1)</f>
        <v/>
      </c>
      <c r="KA214" s="265" t="str">
        <f>IF(JF214="","",SUM(JF$12:JF214)-JF214+1)</f>
        <v/>
      </c>
      <c r="KB214" s="265" t="str">
        <f>IF(JG214="","",SUM(JG$12:JG214)-JG214+1)</f>
        <v/>
      </c>
      <c r="KC214" s="265" t="str">
        <f>IF(JH214="","",SUM(JH$12:JH214)-JH214+1)</f>
        <v/>
      </c>
      <c r="KD214" s="265" t="str">
        <f>IF(JI214="","",SUM(JI$12:JI214)-JI214+1)</f>
        <v/>
      </c>
      <c r="KE214" s="265" t="str">
        <f>IF(JJ214="","",SUM(JJ$12:JJ214)-JJ214+1)</f>
        <v/>
      </c>
      <c r="KF214" s="265" t="str">
        <f>IF(JK214="","",SUM(JK$12:JK214)-JK214+1)</f>
        <v/>
      </c>
      <c r="KG214" s="265" t="str">
        <f>IF(JL214="","",SUM(JL$12:JL214)-JL214+1)</f>
        <v/>
      </c>
      <c r="KH214" s="265" t="str">
        <f>IF(JM214="","",SUM(JM$12:JM214)-JM214+1)</f>
        <v/>
      </c>
      <c r="KI214" s="265" t="str">
        <f>IF(JN214="","",SUM(JN$12:JN214)-JN214+1)</f>
        <v/>
      </c>
      <c r="KJ214" s="265" t="str">
        <f>IF(JO214="","",SUM(JO$12:JO214)-JO214+1)</f>
        <v/>
      </c>
      <c r="KK214" s="265" t="str">
        <f>IF(JP214="","",SUM(JP$12:JP214)-JP214+1)</f>
        <v/>
      </c>
      <c r="KL214" s="265" t="str">
        <f>IF(JQ214="","",SUM(JQ$12:JQ214)-JQ214+1)</f>
        <v/>
      </c>
      <c r="KN214" s="265"/>
      <c r="KO214" s="265"/>
      <c r="KP214" s="265"/>
      <c r="KQ214" s="265"/>
      <c r="KR214" s="265"/>
      <c r="KS214" s="265"/>
      <c r="KT214" s="265"/>
      <c r="KU214" s="265" t="str">
        <f t="shared" si="774"/>
        <v/>
      </c>
      <c r="KV214" s="265" t="str">
        <f t="shared" si="775"/>
        <v/>
      </c>
      <c r="KW214" s="265" t="str">
        <f t="shared" si="776"/>
        <v/>
      </c>
      <c r="KX214" s="265" t="str">
        <f t="shared" si="777"/>
        <v/>
      </c>
      <c r="KY214" s="265" t="str">
        <f t="shared" si="778"/>
        <v/>
      </c>
      <c r="KZ214" s="265" t="str">
        <f t="shared" si="779"/>
        <v/>
      </c>
      <c r="LA214" s="265" t="str">
        <f t="shared" si="780"/>
        <v/>
      </c>
      <c r="LB214" s="265" t="str">
        <f t="shared" si="781"/>
        <v/>
      </c>
      <c r="LC214" s="265" t="str">
        <f t="shared" si="782"/>
        <v/>
      </c>
      <c r="LD214" s="265" t="str">
        <f t="shared" si="783"/>
        <v/>
      </c>
      <c r="LE214" s="265" t="str">
        <f t="shared" si="784"/>
        <v/>
      </c>
      <c r="LF214" s="265" t="str">
        <f t="shared" si="785"/>
        <v/>
      </c>
      <c r="LG214" s="265" t="str">
        <f t="shared" si="786"/>
        <v/>
      </c>
    </row>
    <row r="215" spans="1:319" s="266" customFormat="1" x14ac:dyDescent="0.25">
      <c r="A215" s="248">
        <f t="shared" si="827"/>
        <v>204</v>
      </c>
      <c r="B215" s="176"/>
      <c r="C215" s="45"/>
      <c r="D215" s="45"/>
      <c r="E215" s="169"/>
      <c r="F215" s="46"/>
      <c r="G215" s="172"/>
      <c r="H215" s="54"/>
      <c r="I215" s="54"/>
      <c r="J215" s="54"/>
      <c r="K215" s="54"/>
      <c r="L215" s="248"/>
      <c r="M215" s="248"/>
      <c r="N215" s="44"/>
      <c r="O215" s="44"/>
      <c r="P215" s="43"/>
      <c r="Q215" s="43"/>
      <c r="R215" s="43"/>
      <c r="S215" s="43" t="str">
        <f t="shared" si="804"/>
        <v/>
      </c>
      <c r="T215" s="54"/>
      <c r="U215" s="54"/>
      <c r="V215" s="54"/>
      <c r="W215" s="343" t="str">
        <f t="shared" si="729"/>
        <v/>
      </c>
      <c r="X215" s="344" t="str">
        <f t="shared" si="730"/>
        <v/>
      </c>
      <c r="Y215" s="45"/>
      <c r="Z215" s="45"/>
      <c r="AA215" s="54"/>
      <c r="AB215" s="54"/>
      <c r="AC215" s="54"/>
      <c r="AD215" s="44"/>
      <c r="AE215" s="44"/>
      <c r="AF215" s="44"/>
      <c r="AG215" s="45"/>
      <c r="AH215" s="45"/>
      <c r="AI215" s="45"/>
      <c r="AJ215" s="46"/>
      <c r="AK215" s="46"/>
      <c r="AL215" s="46"/>
      <c r="AN215" s="307" t="str">
        <f t="shared" si="819"/>
        <v/>
      </c>
      <c r="AO215" s="256" t="str">
        <f t="shared" si="820"/>
        <v/>
      </c>
      <c r="AP215" s="45" t="str">
        <f t="shared" si="826"/>
        <v/>
      </c>
      <c r="AQ215" s="308" t="str">
        <f t="shared" si="828"/>
        <v/>
      </c>
      <c r="AR215" s="43" t="str">
        <f t="shared" si="821"/>
        <v/>
      </c>
      <c r="AS215" s="255"/>
      <c r="AT215" s="256" t="str">
        <f t="shared" si="822"/>
        <v/>
      </c>
      <c r="AU215" s="257" t="str">
        <f t="shared" si="833"/>
        <v/>
      </c>
      <c r="AV215" s="257" t="str">
        <f t="shared" si="833"/>
        <v/>
      </c>
      <c r="AW215" s="257" t="str">
        <f t="shared" si="833"/>
        <v/>
      </c>
      <c r="AX215" s="257" t="str">
        <f t="shared" si="833"/>
        <v/>
      </c>
      <c r="AY215" s="257" t="str">
        <f t="shared" si="833"/>
        <v/>
      </c>
      <c r="AZ215" s="257" t="str">
        <f t="shared" si="833"/>
        <v/>
      </c>
      <c r="BA215" s="257" t="str">
        <f t="shared" si="833"/>
        <v/>
      </c>
      <c r="BB215" s="257" t="str">
        <f t="shared" si="833"/>
        <v/>
      </c>
      <c r="BC215" s="257" t="str">
        <f t="shared" si="833"/>
        <v/>
      </c>
      <c r="BD215" s="257" t="str">
        <f t="shared" si="833"/>
        <v/>
      </c>
      <c r="BE215" s="257" t="str">
        <f t="shared" si="834"/>
        <v/>
      </c>
      <c r="BF215" s="257" t="str">
        <f t="shared" si="834"/>
        <v/>
      </c>
      <c r="BG215" s="257" t="str">
        <f t="shared" si="834"/>
        <v/>
      </c>
      <c r="BH215" s="257" t="str">
        <f t="shared" si="834"/>
        <v/>
      </c>
      <c r="BI215" s="257" t="str">
        <f t="shared" si="834"/>
        <v/>
      </c>
      <c r="BJ215" s="257" t="str">
        <f t="shared" si="834"/>
        <v/>
      </c>
      <c r="BK215" s="257" t="str">
        <f t="shared" si="834"/>
        <v/>
      </c>
      <c r="BL215" s="257" t="str">
        <f t="shared" si="834"/>
        <v/>
      </c>
      <c r="BM215" s="258" t="str">
        <f t="shared" si="823"/>
        <v/>
      </c>
      <c r="BN215" s="259" t="str">
        <f t="shared" si="835"/>
        <v/>
      </c>
      <c r="BO215" s="259" t="str">
        <f t="shared" si="835"/>
        <v/>
      </c>
      <c r="BP215" s="259" t="str">
        <f t="shared" si="835"/>
        <v/>
      </c>
      <c r="BQ215" s="259" t="str">
        <f t="shared" si="835"/>
        <v/>
      </c>
      <c r="BR215" s="259" t="str">
        <f t="shared" si="835"/>
        <v/>
      </c>
      <c r="BS215" s="259" t="str">
        <f t="shared" si="835"/>
        <v/>
      </c>
      <c r="BT215" s="259" t="str">
        <f t="shared" si="835"/>
        <v/>
      </c>
      <c r="BU215" s="259" t="str">
        <f t="shared" si="835"/>
        <v/>
      </c>
      <c r="BV215" s="259" t="str">
        <f t="shared" si="835"/>
        <v/>
      </c>
      <c r="BW215" s="259" t="str">
        <f t="shared" si="835"/>
        <v/>
      </c>
      <c r="BX215" s="259" t="str">
        <f t="shared" si="836"/>
        <v/>
      </c>
      <c r="BY215" s="259" t="str">
        <f t="shared" si="836"/>
        <v/>
      </c>
      <c r="BZ215" s="259" t="str">
        <f t="shared" si="836"/>
        <v/>
      </c>
      <c r="CA215" s="259" t="str">
        <f t="shared" si="836"/>
        <v/>
      </c>
      <c r="CB215" s="259" t="str">
        <f t="shared" si="836"/>
        <v/>
      </c>
      <c r="CC215" s="259" t="str">
        <f t="shared" si="836"/>
        <v/>
      </c>
      <c r="CD215" s="259" t="str">
        <f t="shared" si="836"/>
        <v/>
      </c>
      <c r="CE215" s="259" t="str">
        <f t="shared" si="836"/>
        <v/>
      </c>
      <c r="CF215" s="260" t="str">
        <f t="shared" si="824"/>
        <v/>
      </c>
      <c r="CG215" s="261" t="str">
        <f t="shared" si="837"/>
        <v/>
      </c>
      <c r="CH215" s="261" t="str">
        <f t="shared" si="837"/>
        <v/>
      </c>
      <c r="CI215" s="261" t="str">
        <f t="shared" si="837"/>
        <v/>
      </c>
      <c r="CJ215" s="261" t="str">
        <f t="shared" si="837"/>
        <v/>
      </c>
      <c r="CK215" s="261" t="str">
        <f t="shared" si="837"/>
        <v/>
      </c>
      <c r="CL215" s="261" t="str">
        <f t="shared" si="837"/>
        <v/>
      </c>
      <c r="CM215" s="261" t="str">
        <f t="shared" si="837"/>
        <v/>
      </c>
      <c r="CN215" s="261" t="str">
        <f t="shared" si="837"/>
        <v/>
      </c>
      <c r="CO215" s="261" t="str">
        <f t="shared" si="837"/>
        <v/>
      </c>
      <c r="CP215" s="261" t="str">
        <f t="shared" si="837"/>
        <v/>
      </c>
      <c r="CQ215" s="261" t="str">
        <f t="shared" si="838"/>
        <v/>
      </c>
      <c r="CR215" s="261" t="str">
        <f t="shared" si="838"/>
        <v/>
      </c>
      <c r="CS215" s="261" t="str">
        <f t="shared" si="838"/>
        <v/>
      </c>
      <c r="CT215" s="261" t="str">
        <f t="shared" si="838"/>
        <v/>
      </c>
      <c r="CU215" s="261" t="str">
        <f t="shared" si="838"/>
        <v/>
      </c>
      <c r="CV215" s="261" t="str">
        <f t="shared" si="838"/>
        <v/>
      </c>
      <c r="CW215" s="261" t="str">
        <f t="shared" si="838"/>
        <v/>
      </c>
      <c r="CX215" s="261" t="str">
        <f t="shared" si="838"/>
        <v/>
      </c>
      <c r="CY215" s="262" t="str">
        <f t="shared" si="825"/>
        <v/>
      </c>
      <c r="CZ215" s="263" t="str">
        <f t="shared" si="839"/>
        <v/>
      </c>
      <c r="DA215" s="263" t="str">
        <f t="shared" si="839"/>
        <v/>
      </c>
      <c r="DB215" s="263" t="str">
        <f t="shared" si="839"/>
        <v/>
      </c>
      <c r="DC215" s="263" t="str">
        <f t="shared" si="839"/>
        <v/>
      </c>
      <c r="DD215" s="263" t="str">
        <f t="shared" si="839"/>
        <v/>
      </c>
      <c r="DE215" s="263" t="str">
        <f t="shared" si="839"/>
        <v/>
      </c>
      <c r="DF215" s="263" t="str">
        <f t="shared" si="839"/>
        <v/>
      </c>
      <c r="DG215" s="263" t="str">
        <f t="shared" si="839"/>
        <v/>
      </c>
      <c r="DH215" s="263" t="str">
        <f t="shared" si="839"/>
        <v/>
      </c>
      <c r="DI215" s="263" t="str">
        <f t="shared" si="839"/>
        <v/>
      </c>
      <c r="DJ215" s="263" t="str">
        <f t="shared" si="840"/>
        <v/>
      </c>
      <c r="DK215" s="263" t="str">
        <f t="shared" si="840"/>
        <v/>
      </c>
      <c r="DL215" s="263" t="str">
        <f t="shared" si="840"/>
        <v/>
      </c>
      <c r="DM215" s="263" t="str">
        <f t="shared" si="840"/>
        <v/>
      </c>
      <c r="DN215" s="263" t="str">
        <f t="shared" si="840"/>
        <v/>
      </c>
      <c r="DO215" s="263" t="str">
        <f t="shared" si="840"/>
        <v/>
      </c>
      <c r="DP215" s="263" t="str">
        <f t="shared" si="840"/>
        <v/>
      </c>
      <c r="DQ215" s="263" t="str">
        <f t="shared" si="840"/>
        <v/>
      </c>
      <c r="DR215" s="264"/>
      <c r="DS215" s="257" t="str">
        <f t="shared" si="805"/>
        <v/>
      </c>
      <c r="DT215" s="257" t="str">
        <f t="shared" si="805"/>
        <v/>
      </c>
      <c r="DU215" s="257" t="str">
        <f t="shared" si="805"/>
        <v/>
      </c>
      <c r="DV215" s="257" t="str">
        <f t="shared" si="805"/>
        <v/>
      </c>
      <c r="DW215" s="257" t="str">
        <f t="shared" si="805"/>
        <v/>
      </c>
      <c r="DX215" s="257" t="str">
        <f t="shared" si="805"/>
        <v/>
      </c>
      <c r="DY215" s="257" t="str">
        <f t="shared" si="805"/>
        <v/>
      </c>
      <c r="DZ215" s="257" t="str">
        <f t="shared" si="805"/>
        <v/>
      </c>
      <c r="EA215" s="257" t="str">
        <f t="shared" si="830"/>
        <v/>
      </c>
      <c r="EB215" s="257" t="str">
        <f t="shared" si="830"/>
        <v/>
      </c>
      <c r="EC215" s="257" t="str">
        <f t="shared" si="830"/>
        <v/>
      </c>
      <c r="ED215" s="257" t="str">
        <f t="shared" si="830"/>
        <v/>
      </c>
      <c r="EE215" s="257" t="str">
        <f t="shared" si="830"/>
        <v/>
      </c>
      <c r="EF215" s="257" t="str">
        <f t="shared" si="830"/>
        <v/>
      </c>
      <c r="EG215" s="257" t="str">
        <f t="shared" si="830"/>
        <v/>
      </c>
      <c r="EH215" s="257" t="str">
        <f t="shared" si="830"/>
        <v/>
      </c>
      <c r="EI215" s="257" t="str">
        <f t="shared" si="830"/>
        <v/>
      </c>
      <c r="EJ215" s="257" t="str">
        <f t="shared" si="830"/>
        <v/>
      </c>
      <c r="EK215" s="259" t="str">
        <f t="shared" si="799"/>
        <v/>
      </c>
      <c r="EL215" s="259" t="str">
        <f t="shared" si="799"/>
        <v/>
      </c>
      <c r="EM215" s="259" t="str">
        <f t="shared" si="800"/>
        <v/>
      </c>
      <c r="EN215" s="259" t="str">
        <f t="shared" si="800"/>
        <v/>
      </c>
      <c r="EO215" s="259" t="str">
        <f t="shared" si="800"/>
        <v/>
      </c>
      <c r="EP215" s="259" t="str">
        <f t="shared" si="800"/>
        <v/>
      </c>
      <c r="EQ215" s="259" t="str">
        <f t="shared" si="800"/>
        <v/>
      </c>
      <c r="ER215" s="259" t="str">
        <f t="shared" si="800"/>
        <v/>
      </c>
      <c r="ES215" s="259" t="str">
        <f t="shared" si="753"/>
        <v/>
      </c>
      <c r="ET215" s="259" t="str">
        <f t="shared" si="831"/>
        <v/>
      </c>
      <c r="EU215" s="259" t="str">
        <f t="shared" si="831"/>
        <v/>
      </c>
      <c r="EV215" s="259" t="str">
        <f t="shared" si="831"/>
        <v/>
      </c>
      <c r="EW215" s="259" t="str">
        <f t="shared" si="831"/>
        <v/>
      </c>
      <c r="EX215" s="259" t="str">
        <f t="shared" si="831"/>
        <v/>
      </c>
      <c r="EY215" s="259" t="str">
        <f t="shared" si="831"/>
        <v/>
      </c>
      <c r="EZ215" s="259" t="str">
        <f t="shared" si="831"/>
        <v/>
      </c>
      <c r="FA215" s="259" t="str">
        <f t="shared" si="831"/>
        <v/>
      </c>
      <c r="FB215" s="259" t="str">
        <f t="shared" si="831"/>
        <v/>
      </c>
      <c r="FC215" s="261" t="str">
        <f t="shared" si="798"/>
        <v/>
      </c>
      <c r="FD215" s="261" t="str">
        <f t="shared" si="798"/>
        <v/>
      </c>
      <c r="FE215" s="261" t="str">
        <f t="shared" si="798"/>
        <v/>
      </c>
      <c r="FF215" s="261" t="str">
        <f t="shared" si="798"/>
        <v/>
      </c>
      <c r="FG215" s="261" t="str">
        <f t="shared" si="798"/>
        <v/>
      </c>
      <c r="FH215" s="261" t="str">
        <f t="shared" si="798"/>
        <v/>
      </c>
      <c r="FI215" s="261" t="str">
        <f t="shared" si="798"/>
        <v/>
      </c>
      <c r="FJ215" s="261" t="str">
        <f t="shared" si="798"/>
        <v/>
      </c>
      <c r="FK215" s="261" t="str">
        <f t="shared" si="798"/>
        <v/>
      </c>
      <c r="FL215" s="261" t="str">
        <f t="shared" si="802"/>
        <v/>
      </c>
      <c r="FM215" s="261" t="str">
        <f t="shared" si="802"/>
        <v/>
      </c>
      <c r="FN215" s="261" t="str">
        <f t="shared" si="802"/>
        <v/>
      </c>
      <c r="FO215" s="261" t="str">
        <f t="shared" si="802"/>
        <v/>
      </c>
      <c r="FP215" s="261" t="str">
        <f t="shared" si="802"/>
        <v/>
      </c>
      <c r="FQ215" s="261" t="str">
        <f t="shared" si="802"/>
        <v/>
      </c>
      <c r="FR215" s="261" t="str">
        <f t="shared" ref="FL215:FY231" si="843">CONCATENATE(IF(LOOKUP($DR$2-1,$AT$7:$DQ$7,$AT215:$DQ215)=FR$9,LOOKUP(FR$2,$AT$7:$DQ$7,$AT215:$DQ215),""),IF(LOOKUP($DR$3-1,$AT$7:$DQ$7,$AT215:$DQ215)=FR$9,LOOKUP(FR$3,$AT$7:$DQ$7,$AT215:$DQ215),""),IF(LOOKUP($DR$4-1,$AT$7:$DQ$7,$AT215:$DQ215)=FR$9,LOOKUP(FR$4,$AT$7:$DQ$7,$AT215:$DQ215),""),IF(LOOKUP($DR$5-1,$AT$7:$DQ$7,$AT215:$DQ215)=FR$9,LOOKUP(FR$5,$AT$7:$DQ$7,$AT215:$DQ215),""))</f>
        <v/>
      </c>
      <c r="FS215" s="261" t="str">
        <f t="shared" si="843"/>
        <v/>
      </c>
      <c r="FT215" s="261" t="str">
        <f t="shared" si="843"/>
        <v/>
      </c>
      <c r="FU215" s="263" t="str">
        <f t="shared" si="843"/>
        <v/>
      </c>
      <c r="FV215" s="263" t="str">
        <f t="shared" si="843"/>
        <v/>
      </c>
      <c r="FW215" s="263" t="str">
        <f t="shared" si="843"/>
        <v/>
      </c>
      <c r="FX215" s="263" t="str">
        <f t="shared" si="843"/>
        <v/>
      </c>
      <c r="FY215" s="263" t="str">
        <f t="shared" si="843"/>
        <v/>
      </c>
      <c r="FZ215" s="263" t="str">
        <f t="shared" si="806"/>
        <v/>
      </c>
      <c r="GA215" s="263" t="str">
        <f t="shared" si="806"/>
        <v/>
      </c>
      <c r="GB215" s="263" t="str">
        <f t="shared" si="806"/>
        <v/>
      </c>
      <c r="GC215" s="263" t="str">
        <f t="shared" si="807"/>
        <v/>
      </c>
      <c r="GD215" s="263" t="str">
        <f t="shared" si="829"/>
        <v/>
      </c>
      <c r="GE215" s="263" t="str">
        <f t="shared" si="829"/>
        <v/>
      </c>
      <c r="GF215" s="263" t="str">
        <f t="shared" si="829"/>
        <v/>
      </c>
      <c r="GG215" s="263" t="str">
        <f t="shared" si="829"/>
        <v/>
      </c>
      <c r="GH215" s="263" t="str">
        <f t="shared" si="829"/>
        <v/>
      </c>
      <c r="GI215" s="263" t="str">
        <f t="shared" si="829"/>
        <v/>
      </c>
      <c r="GJ215" s="263" t="str">
        <f t="shared" si="829"/>
        <v/>
      </c>
      <c r="GK215" s="263" t="str">
        <f t="shared" si="829"/>
        <v/>
      </c>
      <c r="GL215" s="263" t="str">
        <f t="shared" si="829"/>
        <v/>
      </c>
      <c r="GM215" s="265" t="str">
        <f t="shared" si="829"/>
        <v/>
      </c>
      <c r="GN215" s="265" t="str">
        <f t="shared" si="829"/>
        <v/>
      </c>
      <c r="GO215" s="265" t="str">
        <f t="shared" si="829"/>
        <v/>
      </c>
      <c r="GP215" s="265" t="str">
        <f t="shared" si="829"/>
        <v/>
      </c>
      <c r="GQ215" s="265" t="str">
        <f t="shared" si="829"/>
        <v/>
      </c>
      <c r="GR215" s="265" t="str">
        <f t="shared" si="829"/>
        <v/>
      </c>
      <c r="GS215" s="265" t="str">
        <f t="shared" si="801"/>
        <v/>
      </c>
      <c r="GT215" s="265" t="str">
        <f t="shared" si="801"/>
        <v/>
      </c>
      <c r="GU215" s="265" t="str">
        <f t="shared" si="801"/>
        <v/>
      </c>
      <c r="GV215" s="265" t="str">
        <f t="shared" si="832"/>
        <v/>
      </c>
      <c r="GW215" s="265" t="str">
        <f t="shared" si="832"/>
        <v/>
      </c>
      <c r="GX215" s="265" t="str">
        <f t="shared" si="832"/>
        <v/>
      </c>
      <c r="GY215" s="265" t="str">
        <f t="shared" si="832"/>
        <v/>
      </c>
      <c r="GZ215" s="265" t="str">
        <f t="shared" si="832"/>
        <v/>
      </c>
      <c r="HA215" s="265" t="str">
        <f t="shared" si="832"/>
        <v/>
      </c>
      <c r="HB215" s="265" t="str">
        <f t="shared" si="832"/>
        <v/>
      </c>
      <c r="HC215" s="265" t="str">
        <f t="shared" si="832"/>
        <v/>
      </c>
      <c r="HD215" s="265" t="str">
        <f t="shared" si="832"/>
        <v/>
      </c>
      <c r="HF215" s="265">
        <f t="shared" si="803"/>
        <v>204</v>
      </c>
      <c r="HG215" s="267" t="str">
        <f t="shared" si="841"/>
        <v/>
      </c>
      <c r="HH215" s="267" t="str">
        <f t="shared" si="841"/>
        <v/>
      </c>
      <c r="HI215" s="267" t="str">
        <f t="shared" si="841"/>
        <v/>
      </c>
      <c r="HJ215" s="267" t="str">
        <f t="shared" si="841"/>
        <v/>
      </c>
      <c r="HK215" s="267" t="str">
        <f t="shared" si="841"/>
        <v/>
      </c>
      <c r="HL215" s="267" t="str">
        <f t="shared" si="841"/>
        <v/>
      </c>
      <c r="HM215" s="267" t="str">
        <f t="shared" si="841"/>
        <v/>
      </c>
      <c r="HN215" s="267" t="str">
        <f t="shared" si="841"/>
        <v/>
      </c>
      <c r="HO215" s="267" t="str">
        <f t="shared" si="841"/>
        <v/>
      </c>
      <c r="HP215" s="267" t="str">
        <f t="shared" si="841"/>
        <v/>
      </c>
      <c r="HQ215" s="267" t="str">
        <f t="shared" si="842"/>
        <v/>
      </c>
      <c r="HR215" s="267" t="str">
        <f t="shared" si="842"/>
        <v/>
      </c>
      <c r="HS215" s="267" t="str">
        <f t="shared" si="842"/>
        <v/>
      </c>
      <c r="HT215" s="267" t="str">
        <f t="shared" si="842"/>
        <v/>
      </c>
      <c r="HU215" s="267" t="str">
        <f t="shared" si="842"/>
        <v/>
      </c>
      <c r="HV215" s="267" t="str">
        <f t="shared" si="842"/>
        <v/>
      </c>
      <c r="HW215" s="267" t="str">
        <f t="shared" si="842"/>
        <v/>
      </c>
      <c r="HX215" s="267" t="str">
        <f t="shared" si="842"/>
        <v/>
      </c>
      <c r="HY215" s="267" t="str">
        <f t="shared" si="842"/>
        <v/>
      </c>
      <c r="HZ215" s="267" t="str">
        <f t="shared" si="842"/>
        <v/>
      </c>
      <c r="IA215" s="264"/>
      <c r="IB215" s="267" t="str">
        <f t="shared" si="754"/>
        <v/>
      </c>
      <c r="IC215" s="267" t="str">
        <f t="shared" si="755"/>
        <v/>
      </c>
      <c r="ID215" s="267" t="str">
        <f t="shared" si="756"/>
        <v/>
      </c>
      <c r="IE215" s="267" t="str">
        <f t="shared" si="757"/>
        <v/>
      </c>
      <c r="IF215" s="267" t="str">
        <f t="shared" si="758"/>
        <v/>
      </c>
      <c r="IG215" s="267" t="str">
        <f t="shared" si="759"/>
        <v/>
      </c>
      <c r="IH215" s="267" t="str">
        <f t="shared" si="760"/>
        <v/>
      </c>
      <c r="II215" s="267" t="str">
        <f t="shared" si="761"/>
        <v/>
      </c>
      <c r="IJ215" s="267" t="str">
        <f t="shared" si="762"/>
        <v/>
      </c>
      <c r="IK215" s="267" t="str">
        <f t="shared" si="763"/>
        <v/>
      </c>
      <c r="IL215" s="267" t="str">
        <f t="shared" si="764"/>
        <v/>
      </c>
      <c r="IM215" s="267" t="str">
        <f t="shared" si="765"/>
        <v/>
      </c>
      <c r="IN215" s="267" t="str">
        <f t="shared" si="766"/>
        <v/>
      </c>
      <c r="IO215" s="267" t="str">
        <f t="shared" si="767"/>
        <v/>
      </c>
      <c r="IP215" s="267" t="str">
        <f t="shared" si="768"/>
        <v/>
      </c>
      <c r="IQ215" s="267" t="str">
        <f t="shared" si="769"/>
        <v/>
      </c>
      <c r="IR215" s="267" t="str">
        <f t="shared" si="770"/>
        <v/>
      </c>
      <c r="IS215" s="267" t="str">
        <f t="shared" si="771"/>
        <v/>
      </c>
      <c r="IT215" s="267" t="str">
        <f t="shared" si="772"/>
        <v/>
      </c>
      <c r="IU215" s="267" t="str">
        <f t="shared" si="773"/>
        <v/>
      </c>
      <c r="IV215" s="264"/>
      <c r="IW215" s="268">
        <v>110</v>
      </c>
      <c r="IX215" s="265" t="str">
        <f t="shared" si="751"/>
        <v/>
      </c>
      <c r="IY215" s="265" t="str">
        <f t="shared" si="749"/>
        <v/>
      </c>
      <c r="IZ215" s="265" t="str">
        <f t="shared" si="749"/>
        <v/>
      </c>
      <c r="JA215" s="265" t="str">
        <f t="shared" si="749"/>
        <v/>
      </c>
      <c r="JB215" s="265" t="str">
        <f t="shared" si="749"/>
        <v/>
      </c>
      <c r="JC215" s="265" t="str">
        <f t="shared" si="749"/>
        <v/>
      </c>
      <c r="JD215" s="265" t="str">
        <f t="shared" si="749"/>
        <v/>
      </c>
      <c r="JE215" s="265" t="str">
        <f t="shared" si="818"/>
        <v/>
      </c>
      <c r="JF215" s="265" t="str">
        <f t="shared" si="818"/>
        <v/>
      </c>
      <c r="JG215" s="265" t="str">
        <f t="shared" si="818"/>
        <v/>
      </c>
      <c r="JH215" s="265" t="str">
        <f t="shared" si="818"/>
        <v/>
      </c>
      <c r="JI215" s="265" t="str">
        <f t="shared" si="818"/>
        <v/>
      </c>
      <c r="JJ215" s="265" t="str">
        <f t="shared" si="818"/>
        <v/>
      </c>
      <c r="JK215" s="265" t="str">
        <f t="shared" si="818"/>
        <v/>
      </c>
      <c r="JL215" s="265" t="str">
        <f t="shared" si="818"/>
        <v/>
      </c>
      <c r="JM215" s="265" t="str">
        <f t="shared" si="818"/>
        <v/>
      </c>
      <c r="JN215" s="265" t="str">
        <f t="shared" si="818"/>
        <v/>
      </c>
      <c r="JO215" s="265" t="str">
        <f t="shared" si="818"/>
        <v/>
      </c>
      <c r="JP215" s="265" t="str">
        <f t="shared" si="818"/>
        <v/>
      </c>
      <c r="JQ215" s="265" t="str">
        <f t="shared" si="818"/>
        <v/>
      </c>
      <c r="JS215" s="265" t="str">
        <f>IF(IX215="","",SUM(IX$12:IX215)-IX215+1)</f>
        <v/>
      </c>
      <c r="JT215" s="265" t="str">
        <f>IF(IY215="","",SUM(IY$12:IY215)-IY215+1)</f>
        <v/>
      </c>
      <c r="JU215" s="265" t="str">
        <f>IF(IZ215="","",SUM(IZ$12:IZ215)-IZ215+1)</f>
        <v/>
      </c>
      <c r="JV215" s="265" t="str">
        <f>IF(JA215="","",SUM(JA$12:JA215)-JA215+1)</f>
        <v/>
      </c>
      <c r="JW215" s="265" t="str">
        <f>IF(JB215="","",SUM(JB$12:JB215)-JB215+1)</f>
        <v/>
      </c>
      <c r="JX215" s="265" t="str">
        <f>IF(JC215="","",SUM(JC$12:JC215)-JC215+1)</f>
        <v/>
      </c>
      <c r="JY215" s="265" t="str">
        <f>IF(JD215="","",SUM(JD$12:JD215)-JD215+1)</f>
        <v/>
      </c>
      <c r="JZ215" s="265" t="str">
        <f>IF(JE215="","",SUM(JE$12:JE215)-JE215+1)</f>
        <v/>
      </c>
      <c r="KA215" s="265" t="str">
        <f>IF(JF215="","",SUM(JF$12:JF215)-JF215+1)</f>
        <v/>
      </c>
      <c r="KB215" s="265" t="str">
        <f>IF(JG215="","",SUM(JG$12:JG215)-JG215+1)</f>
        <v/>
      </c>
      <c r="KC215" s="265" t="str">
        <f>IF(JH215="","",SUM(JH$12:JH215)-JH215+1)</f>
        <v/>
      </c>
      <c r="KD215" s="265" t="str">
        <f>IF(JI215="","",SUM(JI$12:JI215)-JI215+1)</f>
        <v/>
      </c>
      <c r="KE215" s="265" t="str">
        <f>IF(JJ215="","",SUM(JJ$12:JJ215)-JJ215+1)</f>
        <v/>
      </c>
      <c r="KF215" s="265" t="str">
        <f>IF(JK215="","",SUM(JK$12:JK215)-JK215+1)</f>
        <v/>
      </c>
      <c r="KG215" s="265" t="str">
        <f>IF(JL215="","",SUM(JL$12:JL215)-JL215+1)</f>
        <v/>
      </c>
      <c r="KH215" s="265" t="str">
        <f>IF(JM215="","",SUM(JM$12:JM215)-JM215+1)</f>
        <v/>
      </c>
      <c r="KI215" s="265" t="str">
        <f>IF(JN215="","",SUM(JN$12:JN215)-JN215+1)</f>
        <v/>
      </c>
      <c r="KJ215" s="265" t="str">
        <f>IF(JO215="","",SUM(JO$12:JO215)-JO215+1)</f>
        <v/>
      </c>
      <c r="KK215" s="265" t="str">
        <f>IF(JP215="","",SUM(JP$12:JP215)-JP215+1)</f>
        <v/>
      </c>
      <c r="KL215" s="265" t="str">
        <f>IF(JQ215="","",SUM(JQ$12:JQ215)-JQ215+1)</f>
        <v/>
      </c>
      <c r="KN215" s="265"/>
      <c r="KO215" s="265"/>
      <c r="KP215" s="265"/>
      <c r="KQ215" s="265"/>
      <c r="KR215" s="265"/>
      <c r="KS215" s="265"/>
      <c r="KT215" s="265"/>
      <c r="KU215" s="265" t="str">
        <f t="shared" si="774"/>
        <v/>
      </c>
      <c r="KV215" s="265" t="str">
        <f t="shared" si="775"/>
        <v/>
      </c>
      <c r="KW215" s="265" t="str">
        <f t="shared" si="776"/>
        <v/>
      </c>
      <c r="KX215" s="265" t="str">
        <f t="shared" si="777"/>
        <v/>
      </c>
      <c r="KY215" s="265" t="str">
        <f t="shared" si="778"/>
        <v/>
      </c>
      <c r="KZ215" s="265" t="str">
        <f t="shared" si="779"/>
        <v/>
      </c>
      <c r="LA215" s="265" t="str">
        <f t="shared" si="780"/>
        <v/>
      </c>
      <c r="LB215" s="265" t="str">
        <f t="shared" si="781"/>
        <v/>
      </c>
      <c r="LC215" s="265" t="str">
        <f t="shared" si="782"/>
        <v/>
      </c>
      <c r="LD215" s="265" t="str">
        <f t="shared" si="783"/>
        <v/>
      </c>
      <c r="LE215" s="265" t="str">
        <f t="shared" si="784"/>
        <v/>
      </c>
      <c r="LF215" s="265" t="str">
        <f t="shared" si="785"/>
        <v/>
      </c>
      <c r="LG215" s="265" t="str">
        <f t="shared" si="786"/>
        <v/>
      </c>
    </row>
    <row r="216" spans="1:319" s="266" customFormat="1" x14ac:dyDescent="0.25">
      <c r="A216" s="248">
        <f t="shared" si="827"/>
        <v>205</v>
      </c>
      <c r="B216" s="176"/>
      <c r="C216" s="45"/>
      <c r="D216" s="45"/>
      <c r="E216" s="169"/>
      <c r="F216" s="46"/>
      <c r="G216" s="172"/>
      <c r="H216" s="54"/>
      <c r="I216" s="54"/>
      <c r="J216" s="54"/>
      <c r="K216" s="54"/>
      <c r="L216" s="248"/>
      <c r="M216" s="248"/>
      <c r="N216" s="44"/>
      <c r="O216" s="44"/>
      <c r="P216" s="43"/>
      <c r="Q216" s="43"/>
      <c r="R216" s="43"/>
      <c r="S216" s="43" t="str">
        <f t="shared" si="804"/>
        <v/>
      </c>
      <c r="T216" s="54"/>
      <c r="U216" s="54"/>
      <c r="V216" s="54"/>
      <c r="W216" s="343" t="str">
        <f t="shared" si="729"/>
        <v/>
      </c>
      <c r="X216" s="344" t="str">
        <f t="shared" si="730"/>
        <v/>
      </c>
      <c r="Y216" s="45"/>
      <c r="Z216" s="45"/>
      <c r="AA216" s="54"/>
      <c r="AB216" s="54"/>
      <c r="AC216" s="54"/>
      <c r="AD216" s="44"/>
      <c r="AE216" s="44"/>
      <c r="AF216" s="44"/>
      <c r="AG216" s="45"/>
      <c r="AH216" s="45"/>
      <c r="AI216" s="45"/>
      <c r="AJ216" s="46"/>
      <c r="AK216" s="46"/>
      <c r="AL216" s="46"/>
      <c r="AN216" s="307" t="str">
        <f t="shared" si="819"/>
        <v/>
      </c>
      <c r="AO216" s="256" t="str">
        <f t="shared" si="820"/>
        <v/>
      </c>
      <c r="AP216" s="45" t="str">
        <f t="shared" si="826"/>
        <v/>
      </c>
      <c r="AQ216" s="308" t="str">
        <f t="shared" si="828"/>
        <v/>
      </c>
      <c r="AR216" s="43" t="str">
        <f t="shared" si="821"/>
        <v/>
      </c>
      <c r="AS216" s="255"/>
      <c r="AT216" s="256" t="str">
        <f t="shared" si="822"/>
        <v/>
      </c>
      <c r="AU216" s="257" t="str">
        <f t="shared" si="833"/>
        <v/>
      </c>
      <c r="AV216" s="257" t="str">
        <f t="shared" si="833"/>
        <v/>
      </c>
      <c r="AW216" s="257" t="str">
        <f t="shared" si="833"/>
        <v/>
      </c>
      <c r="AX216" s="257" t="str">
        <f t="shared" si="833"/>
        <v/>
      </c>
      <c r="AY216" s="257" t="str">
        <f t="shared" si="833"/>
        <v/>
      </c>
      <c r="AZ216" s="257" t="str">
        <f t="shared" si="833"/>
        <v/>
      </c>
      <c r="BA216" s="257" t="str">
        <f t="shared" si="833"/>
        <v/>
      </c>
      <c r="BB216" s="257" t="str">
        <f t="shared" si="833"/>
        <v/>
      </c>
      <c r="BC216" s="257" t="str">
        <f t="shared" si="833"/>
        <v/>
      </c>
      <c r="BD216" s="257" t="str">
        <f t="shared" si="833"/>
        <v/>
      </c>
      <c r="BE216" s="257" t="str">
        <f t="shared" si="834"/>
        <v/>
      </c>
      <c r="BF216" s="257" t="str">
        <f t="shared" si="834"/>
        <v/>
      </c>
      <c r="BG216" s="257" t="str">
        <f t="shared" si="834"/>
        <v/>
      </c>
      <c r="BH216" s="257" t="str">
        <f t="shared" si="834"/>
        <v/>
      </c>
      <c r="BI216" s="257" t="str">
        <f t="shared" si="834"/>
        <v/>
      </c>
      <c r="BJ216" s="257" t="str">
        <f t="shared" si="834"/>
        <v/>
      </c>
      <c r="BK216" s="257" t="str">
        <f t="shared" si="834"/>
        <v/>
      </c>
      <c r="BL216" s="257" t="str">
        <f t="shared" si="834"/>
        <v/>
      </c>
      <c r="BM216" s="258" t="str">
        <f t="shared" si="823"/>
        <v/>
      </c>
      <c r="BN216" s="259" t="str">
        <f t="shared" si="835"/>
        <v/>
      </c>
      <c r="BO216" s="259" t="str">
        <f t="shared" si="835"/>
        <v/>
      </c>
      <c r="BP216" s="259" t="str">
        <f t="shared" si="835"/>
        <v/>
      </c>
      <c r="BQ216" s="259" t="str">
        <f t="shared" si="835"/>
        <v/>
      </c>
      <c r="BR216" s="259" t="str">
        <f t="shared" si="835"/>
        <v/>
      </c>
      <c r="BS216" s="259" t="str">
        <f t="shared" si="835"/>
        <v/>
      </c>
      <c r="BT216" s="259" t="str">
        <f t="shared" si="835"/>
        <v/>
      </c>
      <c r="BU216" s="259" t="str">
        <f t="shared" si="835"/>
        <v/>
      </c>
      <c r="BV216" s="259" t="str">
        <f t="shared" si="835"/>
        <v/>
      </c>
      <c r="BW216" s="259" t="str">
        <f t="shared" si="835"/>
        <v/>
      </c>
      <c r="BX216" s="259" t="str">
        <f t="shared" si="836"/>
        <v/>
      </c>
      <c r="BY216" s="259" t="str">
        <f t="shared" si="836"/>
        <v/>
      </c>
      <c r="BZ216" s="259" t="str">
        <f t="shared" si="836"/>
        <v/>
      </c>
      <c r="CA216" s="259" t="str">
        <f t="shared" si="836"/>
        <v/>
      </c>
      <c r="CB216" s="259" t="str">
        <f t="shared" si="836"/>
        <v/>
      </c>
      <c r="CC216" s="259" t="str">
        <f t="shared" si="836"/>
        <v/>
      </c>
      <c r="CD216" s="259" t="str">
        <f t="shared" si="836"/>
        <v/>
      </c>
      <c r="CE216" s="259" t="str">
        <f t="shared" si="836"/>
        <v/>
      </c>
      <c r="CF216" s="260" t="str">
        <f t="shared" si="824"/>
        <v/>
      </c>
      <c r="CG216" s="261" t="str">
        <f t="shared" si="837"/>
        <v/>
      </c>
      <c r="CH216" s="261" t="str">
        <f t="shared" si="837"/>
        <v/>
      </c>
      <c r="CI216" s="261" t="str">
        <f t="shared" si="837"/>
        <v/>
      </c>
      <c r="CJ216" s="261" t="str">
        <f t="shared" si="837"/>
        <v/>
      </c>
      <c r="CK216" s="261" t="str">
        <f t="shared" si="837"/>
        <v/>
      </c>
      <c r="CL216" s="261" t="str">
        <f t="shared" si="837"/>
        <v/>
      </c>
      <c r="CM216" s="261" t="str">
        <f t="shared" si="837"/>
        <v/>
      </c>
      <c r="CN216" s="261" t="str">
        <f t="shared" si="837"/>
        <v/>
      </c>
      <c r="CO216" s="261" t="str">
        <f t="shared" si="837"/>
        <v/>
      </c>
      <c r="CP216" s="261" t="str">
        <f t="shared" si="837"/>
        <v/>
      </c>
      <c r="CQ216" s="261" t="str">
        <f t="shared" si="838"/>
        <v/>
      </c>
      <c r="CR216" s="261" t="str">
        <f t="shared" si="838"/>
        <v/>
      </c>
      <c r="CS216" s="261" t="str">
        <f t="shared" si="838"/>
        <v/>
      </c>
      <c r="CT216" s="261" t="str">
        <f t="shared" si="838"/>
        <v/>
      </c>
      <c r="CU216" s="261" t="str">
        <f t="shared" si="838"/>
        <v/>
      </c>
      <c r="CV216" s="261" t="str">
        <f t="shared" si="838"/>
        <v/>
      </c>
      <c r="CW216" s="261" t="str">
        <f t="shared" si="838"/>
        <v/>
      </c>
      <c r="CX216" s="261" t="str">
        <f t="shared" si="838"/>
        <v/>
      </c>
      <c r="CY216" s="262" t="str">
        <f t="shared" si="825"/>
        <v/>
      </c>
      <c r="CZ216" s="263" t="str">
        <f t="shared" si="839"/>
        <v/>
      </c>
      <c r="DA216" s="263" t="str">
        <f t="shared" si="839"/>
        <v/>
      </c>
      <c r="DB216" s="263" t="str">
        <f t="shared" si="839"/>
        <v/>
      </c>
      <c r="DC216" s="263" t="str">
        <f t="shared" si="839"/>
        <v/>
      </c>
      <c r="DD216" s="263" t="str">
        <f t="shared" si="839"/>
        <v/>
      </c>
      <c r="DE216" s="263" t="str">
        <f t="shared" si="839"/>
        <v/>
      </c>
      <c r="DF216" s="263" t="str">
        <f t="shared" si="839"/>
        <v/>
      </c>
      <c r="DG216" s="263" t="str">
        <f t="shared" si="839"/>
        <v/>
      </c>
      <c r="DH216" s="263" t="str">
        <f t="shared" si="839"/>
        <v/>
      </c>
      <c r="DI216" s="263" t="str">
        <f t="shared" si="839"/>
        <v/>
      </c>
      <c r="DJ216" s="263" t="str">
        <f t="shared" si="840"/>
        <v/>
      </c>
      <c r="DK216" s="263" t="str">
        <f t="shared" si="840"/>
        <v/>
      </c>
      <c r="DL216" s="263" t="str">
        <f t="shared" si="840"/>
        <v/>
      </c>
      <c r="DM216" s="263" t="str">
        <f t="shared" si="840"/>
        <v/>
      </c>
      <c r="DN216" s="263" t="str">
        <f t="shared" si="840"/>
        <v/>
      </c>
      <c r="DO216" s="263" t="str">
        <f t="shared" si="840"/>
        <v/>
      </c>
      <c r="DP216" s="263" t="str">
        <f t="shared" si="840"/>
        <v/>
      </c>
      <c r="DQ216" s="263" t="str">
        <f t="shared" si="840"/>
        <v/>
      </c>
      <c r="DR216" s="264"/>
      <c r="DS216" s="257" t="str">
        <f t="shared" si="805"/>
        <v/>
      </c>
      <c r="DT216" s="257" t="str">
        <f t="shared" si="805"/>
        <v/>
      </c>
      <c r="DU216" s="257" t="str">
        <f t="shared" si="805"/>
        <v/>
      </c>
      <c r="DV216" s="257" t="str">
        <f t="shared" si="805"/>
        <v/>
      </c>
      <c r="DW216" s="257" t="str">
        <f t="shared" si="805"/>
        <v/>
      </c>
      <c r="DX216" s="257" t="str">
        <f t="shared" si="805"/>
        <v/>
      </c>
      <c r="DY216" s="257" t="str">
        <f t="shared" si="805"/>
        <v/>
      </c>
      <c r="DZ216" s="257" t="str">
        <f t="shared" si="805"/>
        <v/>
      </c>
      <c r="EA216" s="257" t="str">
        <f t="shared" si="830"/>
        <v/>
      </c>
      <c r="EB216" s="257" t="str">
        <f t="shared" si="830"/>
        <v/>
      </c>
      <c r="EC216" s="257" t="str">
        <f t="shared" si="830"/>
        <v/>
      </c>
      <c r="ED216" s="257" t="str">
        <f t="shared" si="830"/>
        <v/>
      </c>
      <c r="EE216" s="257" t="str">
        <f t="shared" si="830"/>
        <v/>
      </c>
      <c r="EF216" s="257" t="str">
        <f t="shared" si="830"/>
        <v/>
      </c>
      <c r="EG216" s="257" t="str">
        <f t="shared" si="830"/>
        <v/>
      </c>
      <c r="EH216" s="257" t="str">
        <f t="shared" si="830"/>
        <v/>
      </c>
      <c r="EI216" s="257" t="str">
        <f t="shared" si="830"/>
        <v/>
      </c>
      <c r="EJ216" s="257" t="str">
        <f t="shared" si="830"/>
        <v/>
      </c>
      <c r="EK216" s="259" t="str">
        <f t="shared" ref="EK216:EL231" si="844">CONCATENATE(IF(LOOKUP($DR$2-1,$AT$7:$DQ$7,$AT216:$DQ216)=EK$9,LOOKUP(EK$2,$AT$7:$DQ$7,$AT216:$DQ216),""),IF(LOOKUP($DR$3-1,$AT$7:$DQ$7,$AT216:$DQ216)=EK$9,LOOKUP(EK$3,$AT$7:$DQ$7,$AT216:$DQ216),""),IF(LOOKUP($DR$4-1,$AT$7:$DQ$7,$AT216:$DQ216)=EK$9,LOOKUP(EK$4,$AT$7:$DQ$7,$AT216:$DQ216),""),IF(LOOKUP($DR$5-1,$AT$7:$DQ$7,$AT216:$DQ216)=EK$9,LOOKUP(EK$5,$AT$7:$DQ$7,$AT216:$DQ216),""))</f>
        <v/>
      </c>
      <c r="EL216" s="259" t="str">
        <f t="shared" si="844"/>
        <v/>
      </c>
      <c r="EM216" s="259" t="str">
        <f t="shared" si="800"/>
        <v/>
      </c>
      <c r="EN216" s="259" t="str">
        <f t="shared" si="800"/>
        <v/>
      </c>
      <c r="EO216" s="259" t="str">
        <f t="shared" si="800"/>
        <v/>
      </c>
      <c r="EP216" s="259" t="str">
        <f t="shared" si="800"/>
        <v/>
      </c>
      <c r="EQ216" s="259" t="str">
        <f t="shared" si="800"/>
        <v/>
      </c>
      <c r="ER216" s="259" t="str">
        <f t="shared" si="800"/>
        <v/>
      </c>
      <c r="ES216" s="259" t="str">
        <f t="shared" si="753"/>
        <v/>
      </c>
      <c r="ET216" s="259" t="str">
        <f t="shared" si="831"/>
        <v/>
      </c>
      <c r="EU216" s="259" t="str">
        <f t="shared" si="831"/>
        <v/>
      </c>
      <c r="EV216" s="259" t="str">
        <f t="shared" si="831"/>
        <v/>
      </c>
      <c r="EW216" s="259" t="str">
        <f t="shared" si="831"/>
        <v/>
      </c>
      <c r="EX216" s="259" t="str">
        <f t="shared" si="831"/>
        <v/>
      </c>
      <c r="EY216" s="259" t="str">
        <f t="shared" si="831"/>
        <v/>
      </c>
      <c r="EZ216" s="259" t="str">
        <f t="shared" si="831"/>
        <v/>
      </c>
      <c r="FA216" s="259" t="str">
        <f t="shared" si="831"/>
        <v/>
      </c>
      <c r="FB216" s="259" t="str">
        <f t="shared" si="831"/>
        <v/>
      </c>
      <c r="FC216" s="261" t="str">
        <f t="shared" si="798"/>
        <v/>
      </c>
      <c r="FD216" s="261" t="str">
        <f t="shared" si="798"/>
        <v/>
      </c>
      <c r="FE216" s="261" t="str">
        <f t="shared" si="798"/>
        <v/>
      </c>
      <c r="FF216" s="261" t="str">
        <f t="shared" si="798"/>
        <v/>
      </c>
      <c r="FG216" s="261" t="str">
        <f t="shared" si="798"/>
        <v/>
      </c>
      <c r="FH216" s="261" t="str">
        <f t="shared" si="798"/>
        <v/>
      </c>
      <c r="FI216" s="261" t="str">
        <f t="shared" si="798"/>
        <v/>
      </c>
      <c r="FJ216" s="261" t="str">
        <f t="shared" si="798"/>
        <v/>
      </c>
      <c r="FK216" s="261" t="str">
        <f t="shared" si="798"/>
        <v/>
      </c>
      <c r="FL216" s="261" t="str">
        <f t="shared" si="843"/>
        <v/>
      </c>
      <c r="FM216" s="261" t="str">
        <f t="shared" si="843"/>
        <v/>
      </c>
      <c r="FN216" s="261" t="str">
        <f t="shared" si="843"/>
        <v/>
      </c>
      <c r="FO216" s="261" t="str">
        <f t="shared" si="843"/>
        <v/>
      </c>
      <c r="FP216" s="261" t="str">
        <f t="shared" si="843"/>
        <v/>
      </c>
      <c r="FQ216" s="261" t="str">
        <f t="shared" si="843"/>
        <v/>
      </c>
      <c r="FR216" s="261" t="str">
        <f t="shared" si="843"/>
        <v/>
      </c>
      <c r="FS216" s="261" t="str">
        <f t="shared" si="843"/>
        <v/>
      </c>
      <c r="FT216" s="261" t="str">
        <f t="shared" si="843"/>
        <v/>
      </c>
      <c r="FU216" s="263" t="str">
        <f t="shared" si="843"/>
        <v/>
      </c>
      <c r="FV216" s="263" t="str">
        <f t="shared" si="843"/>
        <v/>
      </c>
      <c r="FW216" s="263" t="str">
        <f t="shared" si="843"/>
        <v/>
      </c>
      <c r="FX216" s="263" t="str">
        <f t="shared" si="843"/>
        <v/>
      </c>
      <c r="FY216" s="263" t="str">
        <f t="shared" si="843"/>
        <v/>
      </c>
      <c r="FZ216" s="263" t="str">
        <f t="shared" si="806"/>
        <v/>
      </c>
      <c r="GA216" s="263" t="str">
        <f t="shared" si="806"/>
        <v/>
      </c>
      <c r="GB216" s="263" t="str">
        <f t="shared" si="806"/>
        <v/>
      </c>
      <c r="GC216" s="263" t="str">
        <f t="shared" si="807"/>
        <v/>
      </c>
      <c r="GD216" s="263" t="str">
        <f t="shared" si="829"/>
        <v/>
      </c>
      <c r="GE216" s="263" t="str">
        <f t="shared" si="829"/>
        <v/>
      </c>
      <c r="GF216" s="263" t="str">
        <f t="shared" si="829"/>
        <v/>
      </c>
      <c r="GG216" s="263" t="str">
        <f t="shared" si="829"/>
        <v/>
      </c>
      <c r="GH216" s="263" t="str">
        <f t="shared" si="829"/>
        <v/>
      </c>
      <c r="GI216" s="263" t="str">
        <f t="shared" si="829"/>
        <v/>
      </c>
      <c r="GJ216" s="263" t="str">
        <f t="shared" si="829"/>
        <v/>
      </c>
      <c r="GK216" s="263" t="str">
        <f t="shared" si="829"/>
        <v/>
      </c>
      <c r="GL216" s="263" t="str">
        <f t="shared" si="829"/>
        <v/>
      </c>
      <c r="GM216" s="265" t="str">
        <f t="shared" si="829"/>
        <v/>
      </c>
      <c r="GN216" s="265" t="str">
        <f t="shared" si="829"/>
        <v/>
      </c>
      <c r="GO216" s="265" t="str">
        <f t="shared" si="829"/>
        <v/>
      </c>
      <c r="GP216" s="265" t="str">
        <f t="shared" si="829"/>
        <v/>
      </c>
      <c r="GQ216" s="265" t="str">
        <f t="shared" si="829"/>
        <v/>
      </c>
      <c r="GR216" s="265" t="str">
        <f t="shared" si="829"/>
        <v/>
      </c>
      <c r="GS216" s="265" t="str">
        <f t="shared" ref="GS216:GU229" si="845">CONCATENATE(IF(LOOKUP($DR$2-1,$AT$7:$DQ$7,$AT216:$DQ216)=GS$9,LOOKUP(GS$2,$AT$7:$DQ$7,$AT216:$DQ216),""),IF(LOOKUP($DR$3-1,$AT$7:$DQ$7,$AT216:$DQ216)=GS$9,LOOKUP(GS$3,$AT$7:$DQ$7,$AT216:$DQ216),""),IF(LOOKUP($DR$4-1,$AT$7:$DQ$7,$AT216:$DQ216)=GS$9,LOOKUP(GS$4,$AT$7:$DQ$7,$AT216:$DQ216),""),IF(LOOKUP($DR$5-1,$AT$7:$DQ$7,$AT216:$DQ216)=GS$9,LOOKUP(GS$5,$AT$7:$DQ$7,$AT216:$DQ216),""))</f>
        <v/>
      </c>
      <c r="GT216" s="265" t="str">
        <f t="shared" si="845"/>
        <v/>
      </c>
      <c r="GU216" s="265" t="str">
        <f t="shared" si="845"/>
        <v/>
      </c>
      <c r="GV216" s="265" t="str">
        <f t="shared" si="832"/>
        <v/>
      </c>
      <c r="GW216" s="265" t="str">
        <f t="shared" si="832"/>
        <v/>
      </c>
      <c r="GX216" s="265" t="str">
        <f t="shared" si="832"/>
        <v/>
      </c>
      <c r="GY216" s="265" t="str">
        <f t="shared" si="832"/>
        <v/>
      </c>
      <c r="GZ216" s="265" t="str">
        <f t="shared" si="832"/>
        <v/>
      </c>
      <c r="HA216" s="265" t="str">
        <f t="shared" si="832"/>
        <v/>
      </c>
      <c r="HB216" s="265" t="str">
        <f t="shared" si="832"/>
        <v/>
      </c>
      <c r="HC216" s="265" t="str">
        <f t="shared" si="832"/>
        <v/>
      </c>
      <c r="HD216" s="265" t="str">
        <f t="shared" si="832"/>
        <v/>
      </c>
      <c r="HF216" s="265">
        <f t="shared" si="803"/>
        <v>205</v>
      </c>
      <c r="HG216" s="267" t="str">
        <f t="shared" si="841"/>
        <v/>
      </c>
      <c r="HH216" s="267" t="str">
        <f t="shared" si="841"/>
        <v/>
      </c>
      <c r="HI216" s="267" t="str">
        <f t="shared" si="841"/>
        <v/>
      </c>
      <c r="HJ216" s="267" t="str">
        <f t="shared" si="841"/>
        <v/>
      </c>
      <c r="HK216" s="267" t="str">
        <f t="shared" si="841"/>
        <v/>
      </c>
      <c r="HL216" s="267" t="str">
        <f t="shared" si="841"/>
        <v/>
      </c>
      <c r="HM216" s="267" t="str">
        <f t="shared" si="841"/>
        <v/>
      </c>
      <c r="HN216" s="267" t="str">
        <f t="shared" si="841"/>
        <v/>
      </c>
      <c r="HO216" s="267" t="str">
        <f t="shared" si="841"/>
        <v/>
      </c>
      <c r="HP216" s="267" t="str">
        <f t="shared" si="841"/>
        <v/>
      </c>
      <c r="HQ216" s="267" t="str">
        <f t="shared" si="842"/>
        <v/>
      </c>
      <c r="HR216" s="267" t="str">
        <f t="shared" si="842"/>
        <v/>
      </c>
      <c r="HS216" s="267" t="str">
        <f t="shared" si="842"/>
        <v/>
      </c>
      <c r="HT216" s="267" t="str">
        <f t="shared" si="842"/>
        <v/>
      </c>
      <c r="HU216" s="267" t="str">
        <f t="shared" si="842"/>
        <v/>
      </c>
      <c r="HV216" s="267" t="str">
        <f t="shared" si="842"/>
        <v/>
      </c>
      <c r="HW216" s="267" t="str">
        <f t="shared" si="842"/>
        <v/>
      </c>
      <c r="HX216" s="267" t="str">
        <f t="shared" si="842"/>
        <v/>
      </c>
      <c r="HY216" s="267" t="str">
        <f t="shared" si="842"/>
        <v/>
      </c>
      <c r="HZ216" s="267" t="str">
        <f t="shared" si="842"/>
        <v/>
      </c>
      <c r="IA216" s="264"/>
      <c r="IB216" s="267" t="str">
        <f t="shared" si="754"/>
        <v/>
      </c>
      <c r="IC216" s="267" t="str">
        <f t="shared" si="755"/>
        <v/>
      </c>
      <c r="ID216" s="267" t="str">
        <f t="shared" si="756"/>
        <v/>
      </c>
      <c r="IE216" s="267" t="str">
        <f t="shared" si="757"/>
        <v/>
      </c>
      <c r="IF216" s="267" t="str">
        <f t="shared" si="758"/>
        <v/>
      </c>
      <c r="IG216" s="267" t="str">
        <f t="shared" si="759"/>
        <v/>
      </c>
      <c r="IH216" s="267" t="str">
        <f t="shared" si="760"/>
        <v/>
      </c>
      <c r="II216" s="267" t="str">
        <f t="shared" si="761"/>
        <v/>
      </c>
      <c r="IJ216" s="267" t="str">
        <f t="shared" si="762"/>
        <v/>
      </c>
      <c r="IK216" s="267" t="str">
        <f t="shared" si="763"/>
        <v/>
      </c>
      <c r="IL216" s="267" t="str">
        <f t="shared" si="764"/>
        <v/>
      </c>
      <c r="IM216" s="267" t="str">
        <f t="shared" si="765"/>
        <v/>
      </c>
      <c r="IN216" s="267" t="str">
        <f t="shared" si="766"/>
        <v/>
      </c>
      <c r="IO216" s="267" t="str">
        <f t="shared" si="767"/>
        <v/>
      </c>
      <c r="IP216" s="267" t="str">
        <f t="shared" si="768"/>
        <v/>
      </c>
      <c r="IQ216" s="267" t="str">
        <f t="shared" si="769"/>
        <v/>
      </c>
      <c r="IR216" s="267" t="str">
        <f t="shared" si="770"/>
        <v/>
      </c>
      <c r="IS216" s="267" t="str">
        <f t="shared" si="771"/>
        <v/>
      </c>
      <c r="IT216" s="267" t="str">
        <f t="shared" si="772"/>
        <v/>
      </c>
      <c r="IU216" s="267" t="str">
        <f t="shared" si="773"/>
        <v/>
      </c>
      <c r="IV216" s="264"/>
      <c r="IW216" s="268">
        <v>110</v>
      </c>
      <c r="IX216" s="265" t="str">
        <f t="shared" si="751"/>
        <v/>
      </c>
      <c r="IY216" s="265" t="str">
        <f t="shared" si="749"/>
        <v/>
      </c>
      <c r="IZ216" s="265" t="str">
        <f t="shared" si="749"/>
        <v/>
      </c>
      <c r="JA216" s="265" t="str">
        <f t="shared" si="749"/>
        <v/>
      </c>
      <c r="JB216" s="265" t="str">
        <f t="shared" si="749"/>
        <v/>
      </c>
      <c r="JC216" s="265" t="str">
        <f t="shared" si="749"/>
        <v/>
      </c>
      <c r="JD216" s="265" t="str">
        <f t="shared" si="749"/>
        <v/>
      </c>
      <c r="JE216" s="265" t="str">
        <f t="shared" si="818"/>
        <v/>
      </c>
      <c r="JF216" s="265" t="str">
        <f t="shared" si="818"/>
        <v/>
      </c>
      <c r="JG216" s="265" t="str">
        <f t="shared" si="818"/>
        <v/>
      </c>
      <c r="JH216" s="265" t="str">
        <f t="shared" si="818"/>
        <v/>
      </c>
      <c r="JI216" s="265" t="str">
        <f t="shared" si="818"/>
        <v/>
      </c>
      <c r="JJ216" s="265" t="str">
        <f t="shared" si="818"/>
        <v/>
      </c>
      <c r="JK216" s="265" t="str">
        <f t="shared" si="818"/>
        <v/>
      </c>
      <c r="JL216" s="265" t="str">
        <f t="shared" si="818"/>
        <v/>
      </c>
      <c r="JM216" s="265" t="str">
        <f t="shared" si="818"/>
        <v/>
      </c>
      <c r="JN216" s="265" t="str">
        <f t="shared" si="818"/>
        <v/>
      </c>
      <c r="JO216" s="265" t="str">
        <f t="shared" si="818"/>
        <v/>
      </c>
      <c r="JP216" s="265" t="str">
        <f t="shared" si="818"/>
        <v/>
      </c>
      <c r="JQ216" s="265" t="str">
        <f t="shared" si="818"/>
        <v/>
      </c>
      <c r="JS216" s="265" t="str">
        <f>IF(IX216="","",SUM(IX$12:IX216)-IX216+1)</f>
        <v/>
      </c>
      <c r="JT216" s="265" t="str">
        <f>IF(IY216="","",SUM(IY$12:IY216)-IY216+1)</f>
        <v/>
      </c>
      <c r="JU216" s="265" t="str">
        <f>IF(IZ216="","",SUM(IZ$12:IZ216)-IZ216+1)</f>
        <v/>
      </c>
      <c r="JV216" s="265" t="str">
        <f>IF(JA216="","",SUM(JA$12:JA216)-JA216+1)</f>
        <v/>
      </c>
      <c r="JW216" s="265" t="str">
        <f>IF(JB216="","",SUM(JB$12:JB216)-JB216+1)</f>
        <v/>
      </c>
      <c r="JX216" s="265" t="str">
        <f>IF(JC216="","",SUM(JC$12:JC216)-JC216+1)</f>
        <v/>
      </c>
      <c r="JY216" s="265" t="str">
        <f>IF(JD216="","",SUM(JD$12:JD216)-JD216+1)</f>
        <v/>
      </c>
      <c r="JZ216" s="265" t="str">
        <f>IF(JE216="","",SUM(JE$12:JE216)-JE216+1)</f>
        <v/>
      </c>
      <c r="KA216" s="265" t="str">
        <f>IF(JF216="","",SUM(JF$12:JF216)-JF216+1)</f>
        <v/>
      </c>
      <c r="KB216" s="265" t="str">
        <f>IF(JG216="","",SUM(JG$12:JG216)-JG216+1)</f>
        <v/>
      </c>
      <c r="KC216" s="265" t="str">
        <f>IF(JH216="","",SUM(JH$12:JH216)-JH216+1)</f>
        <v/>
      </c>
      <c r="KD216" s="265" t="str">
        <f>IF(JI216="","",SUM(JI$12:JI216)-JI216+1)</f>
        <v/>
      </c>
      <c r="KE216" s="265" t="str">
        <f>IF(JJ216="","",SUM(JJ$12:JJ216)-JJ216+1)</f>
        <v/>
      </c>
      <c r="KF216" s="265" t="str">
        <f>IF(JK216="","",SUM(JK$12:JK216)-JK216+1)</f>
        <v/>
      </c>
      <c r="KG216" s="265" t="str">
        <f>IF(JL216="","",SUM(JL$12:JL216)-JL216+1)</f>
        <v/>
      </c>
      <c r="KH216" s="265" t="str">
        <f>IF(JM216="","",SUM(JM$12:JM216)-JM216+1)</f>
        <v/>
      </c>
      <c r="KI216" s="265" t="str">
        <f>IF(JN216="","",SUM(JN$12:JN216)-JN216+1)</f>
        <v/>
      </c>
      <c r="KJ216" s="265" t="str">
        <f>IF(JO216="","",SUM(JO$12:JO216)-JO216+1)</f>
        <v/>
      </c>
      <c r="KK216" s="265" t="str">
        <f>IF(JP216="","",SUM(JP$12:JP216)-JP216+1)</f>
        <v/>
      </c>
      <c r="KL216" s="265" t="str">
        <f>IF(JQ216="","",SUM(JQ$12:JQ216)-JQ216+1)</f>
        <v/>
      </c>
      <c r="KN216" s="265"/>
      <c r="KO216" s="265"/>
      <c r="KP216" s="265"/>
      <c r="KQ216" s="265"/>
      <c r="KR216" s="265"/>
      <c r="KS216" s="265"/>
      <c r="KT216" s="265"/>
      <c r="KU216" s="265" t="str">
        <f t="shared" si="774"/>
        <v/>
      </c>
      <c r="KV216" s="265" t="str">
        <f t="shared" si="775"/>
        <v/>
      </c>
      <c r="KW216" s="265" t="str">
        <f t="shared" si="776"/>
        <v/>
      </c>
      <c r="KX216" s="265" t="str">
        <f t="shared" si="777"/>
        <v/>
      </c>
      <c r="KY216" s="265" t="str">
        <f t="shared" si="778"/>
        <v/>
      </c>
      <c r="KZ216" s="265" t="str">
        <f t="shared" si="779"/>
        <v/>
      </c>
      <c r="LA216" s="265" t="str">
        <f t="shared" si="780"/>
        <v/>
      </c>
      <c r="LB216" s="265" t="str">
        <f t="shared" si="781"/>
        <v/>
      </c>
      <c r="LC216" s="265" t="str">
        <f t="shared" si="782"/>
        <v/>
      </c>
      <c r="LD216" s="265" t="str">
        <f t="shared" si="783"/>
        <v/>
      </c>
      <c r="LE216" s="265" t="str">
        <f t="shared" si="784"/>
        <v/>
      </c>
      <c r="LF216" s="265" t="str">
        <f t="shared" si="785"/>
        <v/>
      </c>
      <c r="LG216" s="265" t="str">
        <f t="shared" si="786"/>
        <v/>
      </c>
    </row>
    <row r="217" spans="1:319" s="266" customFormat="1" x14ac:dyDescent="0.25">
      <c r="A217" s="248">
        <f t="shared" si="827"/>
        <v>206</v>
      </c>
      <c r="B217" s="176"/>
      <c r="C217" s="45"/>
      <c r="D217" s="45"/>
      <c r="E217" s="169"/>
      <c r="F217" s="46"/>
      <c r="G217" s="172"/>
      <c r="H217" s="54"/>
      <c r="I217" s="54"/>
      <c r="J217" s="54"/>
      <c r="K217" s="54"/>
      <c r="L217" s="248"/>
      <c r="M217" s="248"/>
      <c r="N217" s="44"/>
      <c r="O217" s="44"/>
      <c r="P217" s="43"/>
      <c r="Q217" s="43"/>
      <c r="R217" s="43"/>
      <c r="S217" s="43" t="str">
        <f t="shared" si="804"/>
        <v/>
      </c>
      <c r="T217" s="54"/>
      <c r="U217" s="54"/>
      <c r="V217" s="54"/>
      <c r="W217" s="343" t="str">
        <f t="shared" si="729"/>
        <v/>
      </c>
      <c r="X217" s="344" t="str">
        <f t="shared" si="730"/>
        <v/>
      </c>
      <c r="Y217" s="45"/>
      <c r="Z217" s="45"/>
      <c r="AA217" s="54"/>
      <c r="AB217" s="54"/>
      <c r="AC217" s="54"/>
      <c r="AD217" s="44"/>
      <c r="AE217" s="44"/>
      <c r="AF217" s="44"/>
      <c r="AG217" s="45"/>
      <c r="AH217" s="45"/>
      <c r="AI217" s="45"/>
      <c r="AJ217" s="46"/>
      <c r="AK217" s="46"/>
      <c r="AL217" s="46"/>
      <c r="AN217" s="307" t="str">
        <f t="shared" si="819"/>
        <v/>
      </c>
      <c r="AO217" s="256" t="str">
        <f t="shared" si="820"/>
        <v/>
      </c>
      <c r="AP217" s="45" t="str">
        <f t="shared" si="826"/>
        <v/>
      </c>
      <c r="AQ217" s="308" t="str">
        <f t="shared" si="828"/>
        <v/>
      </c>
      <c r="AR217" s="43" t="str">
        <f t="shared" si="821"/>
        <v/>
      </c>
      <c r="AS217" s="255"/>
      <c r="AT217" s="256" t="str">
        <f t="shared" si="822"/>
        <v/>
      </c>
      <c r="AU217" s="257" t="str">
        <f t="shared" si="833"/>
        <v/>
      </c>
      <c r="AV217" s="257" t="str">
        <f t="shared" si="833"/>
        <v/>
      </c>
      <c r="AW217" s="257" t="str">
        <f t="shared" si="833"/>
        <v/>
      </c>
      <c r="AX217" s="257" t="str">
        <f t="shared" si="833"/>
        <v/>
      </c>
      <c r="AY217" s="257" t="str">
        <f t="shared" si="833"/>
        <v/>
      </c>
      <c r="AZ217" s="257" t="str">
        <f t="shared" si="833"/>
        <v/>
      </c>
      <c r="BA217" s="257" t="str">
        <f t="shared" si="833"/>
        <v/>
      </c>
      <c r="BB217" s="257" t="str">
        <f t="shared" si="833"/>
        <v/>
      </c>
      <c r="BC217" s="257" t="str">
        <f t="shared" si="833"/>
        <v/>
      </c>
      <c r="BD217" s="257" t="str">
        <f t="shared" si="833"/>
        <v/>
      </c>
      <c r="BE217" s="257" t="str">
        <f t="shared" si="834"/>
        <v/>
      </c>
      <c r="BF217" s="257" t="str">
        <f t="shared" si="834"/>
        <v/>
      </c>
      <c r="BG217" s="257" t="str">
        <f t="shared" si="834"/>
        <v/>
      </c>
      <c r="BH217" s="257" t="str">
        <f t="shared" si="834"/>
        <v/>
      </c>
      <c r="BI217" s="257" t="str">
        <f t="shared" si="834"/>
        <v/>
      </c>
      <c r="BJ217" s="257" t="str">
        <f t="shared" si="834"/>
        <v/>
      </c>
      <c r="BK217" s="257" t="str">
        <f t="shared" si="834"/>
        <v/>
      </c>
      <c r="BL217" s="257" t="str">
        <f t="shared" si="834"/>
        <v/>
      </c>
      <c r="BM217" s="258" t="str">
        <f t="shared" si="823"/>
        <v/>
      </c>
      <c r="BN217" s="259" t="str">
        <f t="shared" si="835"/>
        <v/>
      </c>
      <c r="BO217" s="259" t="str">
        <f t="shared" si="835"/>
        <v/>
      </c>
      <c r="BP217" s="259" t="str">
        <f t="shared" si="835"/>
        <v/>
      </c>
      <c r="BQ217" s="259" t="str">
        <f t="shared" si="835"/>
        <v/>
      </c>
      <c r="BR217" s="259" t="str">
        <f t="shared" si="835"/>
        <v/>
      </c>
      <c r="BS217" s="259" t="str">
        <f t="shared" si="835"/>
        <v/>
      </c>
      <c r="BT217" s="259" t="str">
        <f t="shared" si="835"/>
        <v/>
      </c>
      <c r="BU217" s="259" t="str">
        <f t="shared" si="835"/>
        <v/>
      </c>
      <c r="BV217" s="259" t="str">
        <f t="shared" si="835"/>
        <v/>
      </c>
      <c r="BW217" s="259" t="str">
        <f t="shared" si="835"/>
        <v/>
      </c>
      <c r="BX217" s="259" t="str">
        <f t="shared" si="836"/>
        <v/>
      </c>
      <c r="BY217" s="259" t="str">
        <f t="shared" si="836"/>
        <v/>
      </c>
      <c r="BZ217" s="259" t="str">
        <f t="shared" si="836"/>
        <v/>
      </c>
      <c r="CA217" s="259" t="str">
        <f t="shared" si="836"/>
        <v/>
      </c>
      <c r="CB217" s="259" t="str">
        <f t="shared" si="836"/>
        <v/>
      </c>
      <c r="CC217" s="259" t="str">
        <f t="shared" si="836"/>
        <v/>
      </c>
      <c r="CD217" s="259" t="str">
        <f t="shared" si="836"/>
        <v/>
      </c>
      <c r="CE217" s="259" t="str">
        <f t="shared" si="836"/>
        <v/>
      </c>
      <c r="CF217" s="260" t="str">
        <f t="shared" si="824"/>
        <v/>
      </c>
      <c r="CG217" s="261" t="str">
        <f t="shared" si="837"/>
        <v/>
      </c>
      <c r="CH217" s="261" t="str">
        <f t="shared" si="837"/>
        <v/>
      </c>
      <c r="CI217" s="261" t="str">
        <f t="shared" si="837"/>
        <v/>
      </c>
      <c r="CJ217" s="261" t="str">
        <f t="shared" si="837"/>
        <v/>
      </c>
      <c r="CK217" s="261" t="str">
        <f t="shared" si="837"/>
        <v/>
      </c>
      <c r="CL217" s="261" t="str">
        <f t="shared" si="837"/>
        <v/>
      </c>
      <c r="CM217" s="261" t="str">
        <f t="shared" si="837"/>
        <v/>
      </c>
      <c r="CN217" s="261" t="str">
        <f t="shared" si="837"/>
        <v/>
      </c>
      <c r="CO217" s="261" t="str">
        <f t="shared" si="837"/>
        <v/>
      </c>
      <c r="CP217" s="261" t="str">
        <f t="shared" si="837"/>
        <v/>
      </c>
      <c r="CQ217" s="261" t="str">
        <f t="shared" si="838"/>
        <v/>
      </c>
      <c r="CR217" s="261" t="str">
        <f t="shared" si="838"/>
        <v/>
      </c>
      <c r="CS217" s="261" t="str">
        <f t="shared" si="838"/>
        <v/>
      </c>
      <c r="CT217" s="261" t="str">
        <f t="shared" si="838"/>
        <v/>
      </c>
      <c r="CU217" s="261" t="str">
        <f t="shared" si="838"/>
        <v/>
      </c>
      <c r="CV217" s="261" t="str">
        <f t="shared" si="838"/>
        <v/>
      </c>
      <c r="CW217" s="261" t="str">
        <f t="shared" si="838"/>
        <v/>
      </c>
      <c r="CX217" s="261" t="str">
        <f t="shared" si="838"/>
        <v/>
      </c>
      <c r="CY217" s="262" t="str">
        <f t="shared" si="825"/>
        <v/>
      </c>
      <c r="CZ217" s="263" t="str">
        <f t="shared" si="839"/>
        <v/>
      </c>
      <c r="DA217" s="263" t="str">
        <f t="shared" si="839"/>
        <v/>
      </c>
      <c r="DB217" s="263" t="str">
        <f t="shared" si="839"/>
        <v/>
      </c>
      <c r="DC217" s="263" t="str">
        <f t="shared" si="839"/>
        <v/>
      </c>
      <c r="DD217" s="263" t="str">
        <f t="shared" si="839"/>
        <v/>
      </c>
      <c r="DE217" s="263" t="str">
        <f t="shared" si="839"/>
        <v/>
      </c>
      <c r="DF217" s="263" t="str">
        <f t="shared" si="839"/>
        <v/>
      </c>
      <c r="DG217" s="263" t="str">
        <f t="shared" si="839"/>
        <v/>
      </c>
      <c r="DH217" s="263" t="str">
        <f t="shared" si="839"/>
        <v/>
      </c>
      <c r="DI217" s="263" t="str">
        <f t="shared" si="839"/>
        <v/>
      </c>
      <c r="DJ217" s="263" t="str">
        <f t="shared" si="840"/>
        <v/>
      </c>
      <c r="DK217" s="263" t="str">
        <f t="shared" si="840"/>
        <v/>
      </c>
      <c r="DL217" s="263" t="str">
        <f t="shared" si="840"/>
        <v/>
      </c>
      <c r="DM217" s="263" t="str">
        <f t="shared" si="840"/>
        <v/>
      </c>
      <c r="DN217" s="263" t="str">
        <f t="shared" si="840"/>
        <v/>
      </c>
      <c r="DO217" s="263" t="str">
        <f t="shared" si="840"/>
        <v/>
      </c>
      <c r="DP217" s="263" t="str">
        <f t="shared" si="840"/>
        <v/>
      </c>
      <c r="DQ217" s="263" t="str">
        <f t="shared" si="840"/>
        <v/>
      </c>
      <c r="DR217" s="264"/>
      <c r="DS217" s="257" t="str">
        <f t="shared" si="805"/>
        <v/>
      </c>
      <c r="DT217" s="257" t="str">
        <f t="shared" si="805"/>
        <v/>
      </c>
      <c r="DU217" s="257" t="str">
        <f t="shared" si="805"/>
        <v/>
      </c>
      <c r="DV217" s="257" t="str">
        <f t="shared" si="805"/>
        <v/>
      </c>
      <c r="DW217" s="257" t="str">
        <f t="shared" si="805"/>
        <v/>
      </c>
      <c r="DX217" s="257" t="str">
        <f t="shared" si="805"/>
        <v/>
      </c>
      <c r="DY217" s="257" t="str">
        <f t="shared" si="805"/>
        <v/>
      </c>
      <c r="DZ217" s="257" t="str">
        <f t="shared" si="805"/>
        <v/>
      </c>
      <c r="EA217" s="257" t="str">
        <f t="shared" si="830"/>
        <v/>
      </c>
      <c r="EB217" s="257" t="str">
        <f t="shared" si="830"/>
        <v/>
      </c>
      <c r="EC217" s="257" t="str">
        <f t="shared" si="830"/>
        <v/>
      </c>
      <c r="ED217" s="257" t="str">
        <f t="shared" si="830"/>
        <v/>
      </c>
      <c r="EE217" s="257" t="str">
        <f t="shared" si="830"/>
        <v/>
      </c>
      <c r="EF217" s="257" t="str">
        <f t="shared" si="830"/>
        <v/>
      </c>
      <c r="EG217" s="257" t="str">
        <f t="shared" si="830"/>
        <v/>
      </c>
      <c r="EH217" s="257" t="str">
        <f t="shared" si="830"/>
        <v/>
      </c>
      <c r="EI217" s="257" t="str">
        <f t="shared" si="830"/>
        <v/>
      </c>
      <c r="EJ217" s="257" t="str">
        <f t="shared" si="830"/>
        <v/>
      </c>
      <c r="EK217" s="259" t="str">
        <f t="shared" si="844"/>
        <v/>
      </c>
      <c r="EL217" s="259" t="str">
        <f t="shared" si="844"/>
        <v/>
      </c>
      <c r="EM217" s="259" t="str">
        <f t="shared" si="800"/>
        <v/>
      </c>
      <c r="EN217" s="259" t="str">
        <f t="shared" si="800"/>
        <v/>
      </c>
      <c r="EO217" s="259" t="str">
        <f t="shared" si="800"/>
        <v/>
      </c>
      <c r="EP217" s="259" t="str">
        <f t="shared" si="800"/>
        <v/>
      </c>
      <c r="EQ217" s="259" t="str">
        <f t="shared" si="800"/>
        <v/>
      </c>
      <c r="ER217" s="259" t="str">
        <f t="shared" si="800"/>
        <v/>
      </c>
      <c r="ES217" s="259" t="str">
        <f t="shared" ref="ES217:ES231" si="846">CONCATENATE(IF(LOOKUP($DR$2-1,$AT$7:$DQ$7,$AT217:$DQ217)=ES$9,LOOKUP(ES$2,$AT$7:$DQ$7,$AT217:$DQ217),""),IF(LOOKUP($DR$3-1,$AT$7:$DQ$7,$AT217:$DQ217)=ES$9,LOOKUP(ES$3,$AT$7:$DQ$7,$AT217:$DQ217),""),IF(LOOKUP($DR$4-1,$AT$7:$DQ$7,$AT217:$DQ217)=ES$9,LOOKUP(ES$4,$AT$7:$DQ$7,$AT217:$DQ217),""),IF(LOOKUP($DR$5-1,$AT$7:$DQ$7,$AT217:$DQ217)=ES$9,LOOKUP(ES$5,$AT$7:$DQ$7,$AT217:$DQ217),""))</f>
        <v/>
      </c>
      <c r="ET217" s="259" t="str">
        <f t="shared" si="831"/>
        <v/>
      </c>
      <c r="EU217" s="259" t="str">
        <f t="shared" si="831"/>
        <v/>
      </c>
      <c r="EV217" s="259" t="str">
        <f t="shared" si="831"/>
        <v/>
      </c>
      <c r="EW217" s="259" t="str">
        <f t="shared" si="831"/>
        <v/>
      </c>
      <c r="EX217" s="259" t="str">
        <f t="shared" si="831"/>
        <v/>
      </c>
      <c r="EY217" s="259" t="str">
        <f t="shared" si="831"/>
        <v/>
      </c>
      <c r="EZ217" s="259" t="str">
        <f t="shared" si="831"/>
        <v/>
      </c>
      <c r="FA217" s="259" t="str">
        <f t="shared" si="831"/>
        <v/>
      </c>
      <c r="FB217" s="259" t="str">
        <f t="shared" si="831"/>
        <v/>
      </c>
      <c r="FC217" s="261" t="str">
        <f t="shared" si="798"/>
        <v/>
      </c>
      <c r="FD217" s="261" t="str">
        <f t="shared" si="798"/>
        <v/>
      </c>
      <c r="FE217" s="261" t="str">
        <f t="shared" si="798"/>
        <v/>
      </c>
      <c r="FF217" s="261" t="str">
        <f t="shared" si="798"/>
        <v/>
      </c>
      <c r="FG217" s="261" t="str">
        <f t="shared" si="798"/>
        <v/>
      </c>
      <c r="FH217" s="261" t="str">
        <f t="shared" si="798"/>
        <v/>
      </c>
      <c r="FI217" s="261" t="str">
        <f t="shared" si="798"/>
        <v/>
      </c>
      <c r="FJ217" s="261" t="str">
        <f t="shared" si="798"/>
        <v/>
      </c>
      <c r="FK217" s="261" t="str">
        <f t="shared" si="798"/>
        <v/>
      </c>
      <c r="FL217" s="261" t="str">
        <f t="shared" si="843"/>
        <v/>
      </c>
      <c r="FM217" s="261" t="str">
        <f t="shared" si="843"/>
        <v/>
      </c>
      <c r="FN217" s="261" t="str">
        <f t="shared" si="843"/>
        <v/>
      </c>
      <c r="FO217" s="261" t="str">
        <f t="shared" si="843"/>
        <v/>
      </c>
      <c r="FP217" s="261" t="str">
        <f t="shared" si="843"/>
        <v/>
      </c>
      <c r="FQ217" s="261" t="str">
        <f t="shared" si="843"/>
        <v/>
      </c>
      <c r="FR217" s="261" t="str">
        <f t="shared" si="843"/>
        <v/>
      </c>
      <c r="FS217" s="261" t="str">
        <f t="shared" si="843"/>
        <v/>
      </c>
      <c r="FT217" s="261" t="str">
        <f t="shared" si="843"/>
        <v/>
      </c>
      <c r="FU217" s="263" t="str">
        <f t="shared" si="843"/>
        <v/>
      </c>
      <c r="FV217" s="263" t="str">
        <f t="shared" si="843"/>
        <v/>
      </c>
      <c r="FW217" s="263" t="str">
        <f t="shared" si="843"/>
        <v/>
      </c>
      <c r="FX217" s="263" t="str">
        <f t="shared" si="843"/>
        <v/>
      </c>
      <c r="FY217" s="263" t="str">
        <f t="shared" si="843"/>
        <v/>
      </c>
      <c r="FZ217" s="263" t="str">
        <f t="shared" si="806"/>
        <v/>
      </c>
      <c r="GA217" s="263" t="str">
        <f t="shared" si="806"/>
        <v/>
      </c>
      <c r="GB217" s="263" t="str">
        <f t="shared" si="806"/>
        <v/>
      </c>
      <c r="GC217" s="263" t="str">
        <f t="shared" si="807"/>
        <v/>
      </c>
      <c r="GD217" s="263" t="str">
        <f t="shared" si="829"/>
        <v/>
      </c>
      <c r="GE217" s="263" t="str">
        <f t="shared" si="829"/>
        <v/>
      </c>
      <c r="GF217" s="263" t="str">
        <f t="shared" si="829"/>
        <v/>
      </c>
      <c r="GG217" s="263" t="str">
        <f t="shared" si="829"/>
        <v/>
      </c>
      <c r="GH217" s="263" t="str">
        <f t="shared" si="829"/>
        <v/>
      </c>
      <c r="GI217" s="263" t="str">
        <f t="shared" si="829"/>
        <v/>
      </c>
      <c r="GJ217" s="263" t="str">
        <f t="shared" si="829"/>
        <v/>
      </c>
      <c r="GK217" s="263" t="str">
        <f t="shared" si="829"/>
        <v/>
      </c>
      <c r="GL217" s="263" t="str">
        <f t="shared" si="829"/>
        <v/>
      </c>
      <c r="GM217" s="265" t="str">
        <f t="shared" si="829"/>
        <v/>
      </c>
      <c r="GN217" s="265" t="str">
        <f t="shared" si="829"/>
        <v/>
      </c>
      <c r="GO217" s="265" t="str">
        <f t="shared" si="829"/>
        <v/>
      </c>
      <c r="GP217" s="265" t="str">
        <f t="shared" si="829"/>
        <v/>
      </c>
      <c r="GQ217" s="265" t="str">
        <f t="shared" si="829"/>
        <v/>
      </c>
      <c r="GR217" s="265" t="str">
        <f t="shared" si="829"/>
        <v/>
      </c>
      <c r="GS217" s="265" t="str">
        <f t="shared" si="845"/>
        <v/>
      </c>
      <c r="GT217" s="265" t="str">
        <f t="shared" si="845"/>
        <v/>
      </c>
      <c r="GU217" s="265" t="str">
        <f t="shared" si="845"/>
        <v/>
      </c>
      <c r="GV217" s="265" t="str">
        <f t="shared" si="832"/>
        <v/>
      </c>
      <c r="GW217" s="265" t="str">
        <f t="shared" si="832"/>
        <v/>
      </c>
      <c r="GX217" s="265" t="str">
        <f t="shared" si="832"/>
        <v/>
      </c>
      <c r="GY217" s="265" t="str">
        <f t="shared" si="832"/>
        <v/>
      </c>
      <c r="GZ217" s="265" t="str">
        <f t="shared" si="832"/>
        <v/>
      </c>
      <c r="HA217" s="265" t="str">
        <f t="shared" si="832"/>
        <v/>
      </c>
      <c r="HB217" s="265" t="str">
        <f t="shared" si="832"/>
        <v/>
      </c>
      <c r="HC217" s="265" t="str">
        <f t="shared" si="832"/>
        <v/>
      </c>
      <c r="HD217" s="265" t="str">
        <f t="shared" si="832"/>
        <v/>
      </c>
      <c r="HF217" s="265">
        <f t="shared" si="803"/>
        <v>206</v>
      </c>
      <c r="HG217" s="267" t="str">
        <f t="shared" si="841"/>
        <v/>
      </c>
      <c r="HH217" s="267" t="str">
        <f t="shared" si="841"/>
        <v/>
      </c>
      <c r="HI217" s="267" t="str">
        <f t="shared" si="841"/>
        <v/>
      </c>
      <c r="HJ217" s="267" t="str">
        <f t="shared" si="841"/>
        <v/>
      </c>
      <c r="HK217" s="267" t="str">
        <f t="shared" si="841"/>
        <v/>
      </c>
      <c r="HL217" s="267" t="str">
        <f t="shared" si="841"/>
        <v/>
      </c>
      <c r="HM217" s="267" t="str">
        <f t="shared" si="841"/>
        <v/>
      </c>
      <c r="HN217" s="267" t="str">
        <f t="shared" si="841"/>
        <v/>
      </c>
      <c r="HO217" s="267" t="str">
        <f t="shared" si="841"/>
        <v/>
      </c>
      <c r="HP217" s="267" t="str">
        <f t="shared" si="841"/>
        <v/>
      </c>
      <c r="HQ217" s="267" t="str">
        <f t="shared" si="842"/>
        <v/>
      </c>
      <c r="HR217" s="267" t="str">
        <f t="shared" si="842"/>
        <v/>
      </c>
      <c r="HS217" s="267" t="str">
        <f t="shared" si="842"/>
        <v/>
      </c>
      <c r="HT217" s="267" t="str">
        <f t="shared" si="842"/>
        <v/>
      </c>
      <c r="HU217" s="267" t="str">
        <f t="shared" si="842"/>
        <v/>
      </c>
      <c r="HV217" s="267" t="str">
        <f t="shared" si="842"/>
        <v/>
      </c>
      <c r="HW217" s="267" t="str">
        <f t="shared" si="842"/>
        <v/>
      </c>
      <c r="HX217" s="267" t="str">
        <f t="shared" si="842"/>
        <v/>
      </c>
      <c r="HY217" s="267" t="str">
        <f t="shared" si="842"/>
        <v/>
      </c>
      <c r="HZ217" s="267" t="str">
        <f t="shared" si="842"/>
        <v/>
      </c>
      <c r="IA217" s="264"/>
      <c r="IB217" s="267" t="str">
        <f t="shared" si="754"/>
        <v/>
      </c>
      <c r="IC217" s="267" t="str">
        <f t="shared" si="755"/>
        <v/>
      </c>
      <c r="ID217" s="267" t="str">
        <f t="shared" si="756"/>
        <v/>
      </c>
      <c r="IE217" s="267" t="str">
        <f t="shared" si="757"/>
        <v/>
      </c>
      <c r="IF217" s="267" t="str">
        <f t="shared" si="758"/>
        <v/>
      </c>
      <c r="IG217" s="267" t="str">
        <f t="shared" si="759"/>
        <v/>
      </c>
      <c r="IH217" s="267" t="str">
        <f t="shared" si="760"/>
        <v/>
      </c>
      <c r="II217" s="267" t="str">
        <f t="shared" si="761"/>
        <v/>
      </c>
      <c r="IJ217" s="267" t="str">
        <f t="shared" si="762"/>
        <v/>
      </c>
      <c r="IK217" s="267" t="str">
        <f t="shared" si="763"/>
        <v/>
      </c>
      <c r="IL217" s="267" t="str">
        <f t="shared" si="764"/>
        <v/>
      </c>
      <c r="IM217" s="267" t="str">
        <f t="shared" si="765"/>
        <v/>
      </c>
      <c r="IN217" s="267" t="str">
        <f t="shared" si="766"/>
        <v/>
      </c>
      <c r="IO217" s="267" t="str">
        <f t="shared" si="767"/>
        <v/>
      </c>
      <c r="IP217" s="267" t="str">
        <f t="shared" si="768"/>
        <v/>
      </c>
      <c r="IQ217" s="267" t="str">
        <f t="shared" si="769"/>
        <v/>
      </c>
      <c r="IR217" s="267" t="str">
        <f t="shared" si="770"/>
        <v/>
      </c>
      <c r="IS217" s="267" t="str">
        <f t="shared" si="771"/>
        <v/>
      </c>
      <c r="IT217" s="267" t="str">
        <f t="shared" si="772"/>
        <v/>
      </c>
      <c r="IU217" s="267" t="str">
        <f t="shared" si="773"/>
        <v/>
      </c>
      <c r="IV217" s="264"/>
      <c r="IW217" s="268">
        <v>110</v>
      </c>
      <c r="IX217" s="265" t="str">
        <f t="shared" si="751"/>
        <v/>
      </c>
      <c r="IY217" s="265" t="str">
        <f t="shared" si="749"/>
        <v/>
      </c>
      <c r="IZ217" s="265" t="str">
        <f t="shared" si="749"/>
        <v/>
      </c>
      <c r="JA217" s="265" t="str">
        <f t="shared" si="749"/>
        <v/>
      </c>
      <c r="JB217" s="265" t="str">
        <f t="shared" si="749"/>
        <v/>
      </c>
      <c r="JC217" s="265" t="str">
        <f t="shared" si="749"/>
        <v/>
      </c>
      <c r="JD217" s="265" t="str">
        <f t="shared" si="749"/>
        <v/>
      </c>
      <c r="JE217" s="265" t="str">
        <f t="shared" si="818"/>
        <v/>
      </c>
      <c r="JF217" s="265" t="str">
        <f t="shared" si="818"/>
        <v/>
      </c>
      <c r="JG217" s="265" t="str">
        <f t="shared" si="818"/>
        <v/>
      </c>
      <c r="JH217" s="265" t="str">
        <f t="shared" si="818"/>
        <v/>
      </c>
      <c r="JI217" s="265" t="str">
        <f t="shared" si="818"/>
        <v/>
      </c>
      <c r="JJ217" s="265" t="str">
        <f t="shared" si="818"/>
        <v/>
      </c>
      <c r="JK217" s="265" t="str">
        <f t="shared" si="818"/>
        <v/>
      </c>
      <c r="JL217" s="265" t="str">
        <f t="shared" si="818"/>
        <v/>
      </c>
      <c r="JM217" s="265" t="str">
        <f t="shared" si="818"/>
        <v/>
      </c>
      <c r="JN217" s="265" t="str">
        <f t="shared" si="818"/>
        <v/>
      </c>
      <c r="JO217" s="265" t="str">
        <f t="shared" si="818"/>
        <v/>
      </c>
      <c r="JP217" s="265" t="str">
        <f t="shared" si="818"/>
        <v/>
      </c>
      <c r="JQ217" s="265" t="str">
        <f t="shared" si="818"/>
        <v/>
      </c>
      <c r="JS217" s="265" t="str">
        <f>IF(IX217="","",SUM(IX$12:IX217)-IX217+1)</f>
        <v/>
      </c>
      <c r="JT217" s="265" t="str">
        <f>IF(IY217="","",SUM(IY$12:IY217)-IY217+1)</f>
        <v/>
      </c>
      <c r="JU217" s="265" t="str">
        <f>IF(IZ217="","",SUM(IZ$12:IZ217)-IZ217+1)</f>
        <v/>
      </c>
      <c r="JV217" s="265" t="str">
        <f>IF(JA217="","",SUM(JA$12:JA217)-JA217+1)</f>
        <v/>
      </c>
      <c r="JW217" s="265" t="str">
        <f>IF(JB217="","",SUM(JB$12:JB217)-JB217+1)</f>
        <v/>
      </c>
      <c r="JX217" s="265" t="str">
        <f>IF(JC217="","",SUM(JC$12:JC217)-JC217+1)</f>
        <v/>
      </c>
      <c r="JY217" s="265" t="str">
        <f>IF(JD217="","",SUM(JD$12:JD217)-JD217+1)</f>
        <v/>
      </c>
      <c r="JZ217" s="265" t="str">
        <f>IF(JE217="","",SUM(JE$12:JE217)-JE217+1)</f>
        <v/>
      </c>
      <c r="KA217" s="265" t="str">
        <f>IF(JF217="","",SUM(JF$12:JF217)-JF217+1)</f>
        <v/>
      </c>
      <c r="KB217" s="265" t="str">
        <f>IF(JG217="","",SUM(JG$12:JG217)-JG217+1)</f>
        <v/>
      </c>
      <c r="KC217" s="265" t="str">
        <f>IF(JH217="","",SUM(JH$12:JH217)-JH217+1)</f>
        <v/>
      </c>
      <c r="KD217" s="265" t="str">
        <f>IF(JI217="","",SUM(JI$12:JI217)-JI217+1)</f>
        <v/>
      </c>
      <c r="KE217" s="265" t="str">
        <f>IF(JJ217="","",SUM(JJ$12:JJ217)-JJ217+1)</f>
        <v/>
      </c>
      <c r="KF217" s="265" t="str">
        <f>IF(JK217="","",SUM(JK$12:JK217)-JK217+1)</f>
        <v/>
      </c>
      <c r="KG217" s="265" t="str">
        <f>IF(JL217="","",SUM(JL$12:JL217)-JL217+1)</f>
        <v/>
      </c>
      <c r="KH217" s="265" t="str">
        <f>IF(JM217="","",SUM(JM$12:JM217)-JM217+1)</f>
        <v/>
      </c>
      <c r="KI217" s="265" t="str">
        <f>IF(JN217="","",SUM(JN$12:JN217)-JN217+1)</f>
        <v/>
      </c>
      <c r="KJ217" s="265" t="str">
        <f>IF(JO217="","",SUM(JO$12:JO217)-JO217+1)</f>
        <v/>
      </c>
      <c r="KK217" s="265" t="str">
        <f>IF(JP217="","",SUM(JP$12:JP217)-JP217+1)</f>
        <v/>
      </c>
      <c r="KL217" s="265" t="str">
        <f>IF(JQ217="","",SUM(JQ$12:JQ217)-JQ217+1)</f>
        <v/>
      </c>
      <c r="KN217" s="265"/>
      <c r="KO217" s="265"/>
      <c r="KP217" s="265"/>
      <c r="KQ217" s="265"/>
      <c r="KR217" s="265"/>
      <c r="KS217" s="265"/>
      <c r="KT217" s="265"/>
      <c r="KU217" s="265" t="str">
        <f t="shared" si="774"/>
        <v/>
      </c>
      <c r="KV217" s="265" t="str">
        <f t="shared" si="775"/>
        <v/>
      </c>
      <c r="KW217" s="265" t="str">
        <f t="shared" si="776"/>
        <v/>
      </c>
      <c r="KX217" s="265" t="str">
        <f t="shared" si="777"/>
        <v/>
      </c>
      <c r="KY217" s="265" t="str">
        <f t="shared" si="778"/>
        <v/>
      </c>
      <c r="KZ217" s="265" t="str">
        <f t="shared" si="779"/>
        <v/>
      </c>
      <c r="LA217" s="265" t="str">
        <f t="shared" si="780"/>
        <v/>
      </c>
      <c r="LB217" s="265" t="str">
        <f t="shared" si="781"/>
        <v/>
      </c>
      <c r="LC217" s="265" t="str">
        <f t="shared" si="782"/>
        <v/>
      </c>
      <c r="LD217" s="265" t="str">
        <f t="shared" si="783"/>
        <v/>
      </c>
      <c r="LE217" s="265" t="str">
        <f t="shared" si="784"/>
        <v/>
      </c>
      <c r="LF217" s="265" t="str">
        <f t="shared" si="785"/>
        <v/>
      </c>
      <c r="LG217" s="265" t="str">
        <f t="shared" si="786"/>
        <v/>
      </c>
    </row>
    <row r="218" spans="1:319" s="266" customFormat="1" x14ac:dyDescent="0.25">
      <c r="A218" s="248">
        <f t="shared" si="827"/>
        <v>207</v>
      </c>
      <c r="B218" s="176"/>
      <c r="C218" s="45"/>
      <c r="D218" s="45"/>
      <c r="E218" s="169"/>
      <c r="F218" s="46"/>
      <c r="G218" s="172"/>
      <c r="H218" s="54"/>
      <c r="I218" s="54"/>
      <c r="J218" s="54"/>
      <c r="K218" s="54"/>
      <c r="L218" s="248"/>
      <c r="M218" s="248"/>
      <c r="N218" s="44"/>
      <c r="O218" s="44"/>
      <c r="P218" s="43"/>
      <c r="Q218" s="43"/>
      <c r="R218" s="43"/>
      <c r="S218" s="43" t="str">
        <f t="shared" si="804"/>
        <v/>
      </c>
      <c r="T218" s="54"/>
      <c r="U218" s="54"/>
      <c r="V218" s="54"/>
      <c r="W218" s="343" t="str">
        <f t="shared" si="729"/>
        <v/>
      </c>
      <c r="X218" s="344" t="str">
        <f t="shared" si="730"/>
        <v/>
      </c>
      <c r="Y218" s="45"/>
      <c r="Z218" s="45"/>
      <c r="AA218" s="54"/>
      <c r="AB218" s="54"/>
      <c r="AC218" s="54"/>
      <c r="AD218" s="44"/>
      <c r="AE218" s="44"/>
      <c r="AF218" s="44"/>
      <c r="AG218" s="45"/>
      <c r="AH218" s="45"/>
      <c r="AI218" s="45"/>
      <c r="AJ218" s="46"/>
      <c r="AK218" s="46"/>
      <c r="AL218" s="46"/>
      <c r="AN218" s="307" t="str">
        <f t="shared" si="819"/>
        <v/>
      </c>
      <c r="AO218" s="256" t="str">
        <f t="shared" si="820"/>
        <v/>
      </c>
      <c r="AP218" s="45" t="str">
        <f t="shared" si="826"/>
        <v/>
      </c>
      <c r="AQ218" s="308" t="str">
        <f t="shared" si="828"/>
        <v/>
      </c>
      <c r="AR218" s="43" t="str">
        <f t="shared" si="821"/>
        <v/>
      </c>
      <c r="AS218" s="255"/>
      <c r="AT218" s="256" t="str">
        <f t="shared" si="822"/>
        <v/>
      </c>
      <c r="AU218" s="257" t="str">
        <f t="shared" si="833"/>
        <v/>
      </c>
      <c r="AV218" s="257" t="str">
        <f t="shared" si="833"/>
        <v/>
      </c>
      <c r="AW218" s="257" t="str">
        <f t="shared" si="833"/>
        <v/>
      </c>
      <c r="AX218" s="257" t="str">
        <f t="shared" si="833"/>
        <v/>
      </c>
      <c r="AY218" s="257" t="str">
        <f t="shared" si="833"/>
        <v/>
      </c>
      <c r="AZ218" s="257" t="str">
        <f t="shared" si="833"/>
        <v/>
      </c>
      <c r="BA218" s="257" t="str">
        <f t="shared" si="833"/>
        <v/>
      </c>
      <c r="BB218" s="257" t="str">
        <f t="shared" si="833"/>
        <v/>
      </c>
      <c r="BC218" s="257" t="str">
        <f t="shared" si="833"/>
        <v/>
      </c>
      <c r="BD218" s="257" t="str">
        <f t="shared" si="833"/>
        <v/>
      </c>
      <c r="BE218" s="257" t="str">
        <f t="shared" si="834"/>
        <v/>
      </c>
      <c r="BF218" s="257" t="str">
        <f t="shared" si="834"/>
        <v/>
      </c>
      <c r="BG218" s="257" t="str">
        <f t="shared" si="834"/>
        <v/>
      </c>
      <c r="BH218" s="257" t="str">
        <f t="shared" si="834"/>
        <v/>
      </c>
      <c r="BI218" s="257" t="str">
        <f t="shared" si="834"/>
        <v/>
      </c>
      <c r="BJ218" s="257" t="str">
        <f t="shared" si="834"/>
        <v/>
      </c>
      <c r="BK218" s="257" t="str">
        <f t="shared" si="834"/>
        <v/>
      </c>
      <c r="BL218" s="257" t="str">
        <f t="shared" si="834"/>
        <v/>
      </c>
      <c r="BM218" s="258" t="str">
        <f t="shared" si="823"/>
        <v/>
      </c>
      <c r="BN218" s="259" t="str">
        <f t="shared" si="835"/>
        <v/>
      </c>
      <c r="BO218" s="259" t="str">
        <f t="shared" si="835"/>
        <v/>
      </c>
      <c r="BP218" s="259" t="str">
        <f t="shared" si="835"/>
        <v/>
      </c>
      <c r="BQ218" s="259" t="str">
        <f t="shared" si="835"/>
        <v/>
      </c>
      <c r="BR218" s="259" t="str">
        <f t="shared" si="835"/>
        <v/>
      </c>
      <c r="BS218" s="259" t="str">
        <f t="shared" si="835"/>
        <v/>
      </c>
      <c r="BT218" s="259" t="str">
        <f t="shared" si="835"/>
        <v/>
      </c>
      <c r="BU218" s="259" t="str">
        <f t="shared" si="835"/>
        <v/>
      </c>
      <c r="BV218" s="259" t="str">
        <f t="shared" si="835"/>
        <v/>
      </c>
      <c r="BW218" s="259" t="str">
        <f t="shared" si="835"/>
        <v/>
      </c>
      <c r="BX218" s="259" t="str">
        <f t="shared" si="836"/>
        <v/>
      </c>
      <c r="BY218" s="259" t="str">
        <f t="shared" si="836"/>
        <v/>
      </c>
      <c r="BZ218" s="259" t="str">
        <f t="shared" si="836"/>
        <v/>
      </c>
      <c r="CA218" s="259" t="str">
        <f t="shared" si="836"/>
        <v/>
      </c>
      <c r="CB218" s="259" t="str">
        <f t="shared" si="836"/>
        <v/>
      </c>
      <c r="CC218" s="259" t="str">
        <f t="shared" si="836"/>
        <v/>
      </c>
      <c r="CD218" s="259" t="str">
        <f t="shared" si="836"/>
        <v/>
      </c>
      <c r="CE218" s="259" t="str">
        <f t="shared" si="836"/>
        <v/>
      </c>
      <c r="CF218" s="260" t="str">
        <f t="shared" si="824"/>
        <v/>
      </c>
      <c r="CG218" s="261" t="str">
        <f t="shared" si="837"/>
        <v/>
      </c>
      <c r="CH218" s="261" t="str">
        <f t="shared" si="837"/>
        <v/>
      </c>
      <c r="CI218" s="261" t="str">
        <f t="shared" si="837"/>
        <v/>
      </c>
      <c r="CJ218" s="261" t="str">
        <f t="shared" si="837"/>
        <v/>
      </c>
      <c r="CK218" s="261" t="str">
        <f t="shared" si="837"/>
        <v/>
      </c>
      <c r="CL218" s="261" t="str">
        <f t="shared" si="837"/>
        <v/>
      </c>
      <c r="CM218" s="261" t="str">
        <f t="shared" si="837"/>
        <v/>
      </c>
      <c r="CN218" s="261" t="str">
        <f t="shared" si="837"/>
        <v/>
      </c>
      <c r="CO218" s="261" t="str">
        <f t="shared" si="837"/>
        <v/>
      </c>
      <c r="CP218" s="261" t="str">
        <f t="shared" si="837"/>
        <v/>
      </c>
      <c r="CQ218" s="261" t="str">
        <f t="shared" si="838"/>
        <v/>
      </c>
      <c r="CR218" s="261" t="str">
        <f t="shared" si="838"/>
        <v/>
      </c>
      <c r="CS218" s="261" t="str">
        <f t="shared" si="838"/>
        <v/>
      </c>
      <c r="CT218" s="261" t="str">
        <f t="shared" si="838"/>
        <v/>
      </c>
      <c r="CU218" s="261" t="str">
        <f t="shared" si="838"/>
        <v/>
      </c>
      <c r="CV218" s="261" t="str">
        <f t="shared" si="838"/>
        <v/>
      </c>
      <c r="CW218" s="261" t="str">
        <f t="shared" si="838"/>
        <v/>
      </c>
      <c r="CX218" s="261" t="str">
        <f t="shared" si="838"/>
        <v/>
      </c>
      <c r="CY218" s="262" t="str">
        <f t="shared" si="825"/>
        <v/>
      </c>
      <c r="CZ218" s="263" t="str">
        <f t="shared" si="839"/>
        <v/>
      </c>
      <c r="DA218" s="263" t="str">
        <f t="shared" si="839"/>
        <v/>
      </c>
      <c r="DB218" s="263" t="str">
        <f t="shared" si="839"/>
        <v/>
      </c>
      <c r="DC218" s="263" t="str">
        <f t="shared" si="839"/>
        <v/>
      </c>
      <c r="DD218" s="263" t="str">
        <f t="shared" si="839"/>
        <v/>
      </c>
      <c r="DE218" s="263" t="str">
        <f t="shared" si="839"/>
        <v/>
      </c>
      <c r="DF218" s="263" t="str">
        <f t="shared" si="839"/>
        <v/>
      </c>
      <c r="DG218" s="263" t="str">
        <f t="shared" si="839"/>
        <v/>
      </c>
      <c r="DH218" s="263" t="str">
        <f t="shared" si="839"/>
        <v/>
      </c>
      <c r="DI218" s="263" t="str">
        <f t="shared" si="839"/>
        <v/>
      </c>
      <c r="DJ218" s="263" t="str">
        <f t="shared" si="840"/>
        <v/>
      </c>
      <c r="DK218" s="263" t="str">
        <f t="shared" si="840"/>
        <v/>
      </c>
      <c r="DL218" s="263" t="str">
        <f t="shared" si="840"/>
        <v/>
      </c>
      <c r="DM218" s="263" t="str">
        <f t="shared" si="840"/>
        <v/>
      </c>
      <c r="DN218" s="263" t="str">
        <f t="shared" si="840"/>
        <v/>
      </c>
      <c r="DO218" s="263" t="str">
        <f t="shared" si="840"/>
        <v/>
      </c>
      <c r="DP218" s="263" t="str">
        <f t="shared" si="840"/>
        <v/>
      </c>
      <c r="DQ218" s="263" t="str">
        <f t="shared" si="840"/>
        <v/>
      </c>
      <c r="DR218" s="264"/>
      <c r="DS218" s="257" t="str">
        <f t="shared" si="805"/>
        <v/>
      </c>
      <c r="DT218" s="257" t="str">
        <f t="shared" si="805"/>
        <v/>
      </c>
      <c r="DU218" s="257" t="str">
        <f t="shared" si="805"/>
        <v/>
      </c>
      <c r="DV218" s="257" t="str">
        <f t="shared" si="805"/>
        <v/>
      </c>
      <c r="DW218" s="257" t="str">
        <f t="shared" si="805"/>
        <v/>
      </c>
      <c r="DX218" s="257" t="str">
        <f t="shared" si="805"/>
        <v/>
      </c>
      <c r="DY218" s="257" t="str">
        <f t="shared" si="805"/>
        <v/>
      </c>
      <c r="DZ218" s="257" t="str">
        <f t="shared" si="805"/>
        <v/>
      </c>
      <c r="EA218" s="257" t="str">
        <f t="shared" si="830"/>
        <v/>
      </c>
      <c r="EB218" s="257" t="str">
        <f t="shared" si="830"/>
        <v/>
      </c>
      <c r="EC218" s="257" t="str">
        <f t="shared" si="830"/>
        <v/>
      </c>
      <c r="ED218" s="257" t="str">
        <f t="shared" si="830"/>
        <v/>
      </c>
      <c r="EE218" s="257" t="str">
        <f t="shared" si="830"/>
        <v/>
      </c>
      <c r="EF218" s="257" t="str">
        <f t="shared" si="830"/>
        <v/>
      </c>
      <c r="EG218" s="257" t="str">
        <f t="shared" si="830"/>
        <v/>
      </c>
      <c r="EH218" s="257" t="str">
        <f t="shared" si="830"/>
        <v/>
      </c>
      <c r="EI218" s="257" t="str">
        <f t="shared" si="830"/>
        <v/>
      </c>
      <c r="EJ218" s="257" t="str">
        <f t="shared" si="830"/>
        <v/>
      </c>
      <c r="EK218" s="259" t="str">
        <f t="shared" si="844"/>
        <v/>
      </c>
      <c r="EL218" s="259" t="str">
        <f t="shared" si="844"/>
        <v/>
      </c>
      <c r="EM218" s="259" t="str">
        <f t="shared" si="800"/>
        <v/>
      </c>
      <c r="EN218" s="259" t="str">
        <f t="shared" si="800"/>
        <v/>
      </c>
      <c r="EO218" s="259" t="str">
        <f t="shared" si="800"/>
        <v/>
      </c>
      <c r="EP218" s="259" t="str">
        <f t="shared" si="800"/>
        <v/>
      </c>
      <c r="EQ218" s="259" t="str">
        <f t="shared" si="800"/>
        <v/>
      </c>
      <c r="ER218" s="259" t="str">
        <f t="shared" si="800"/>
        <v/>
      </c>
      <c r="ES218" s="259" t="str">
        <f t="shared" si="846"/>
        <v/>
      </c>
      <c r="ET218" s="259" t="str">
        <f t="shared" si="831"/>
        <v/>
      </c>
      <c r="EU218" s="259" t="str">
        <f t="shared" si="831"/>
        <v/>
      </c>
      <c r="EV218" s="259" t="str">
        <f t="shared" si="831"/>
        <v/>
      </c>
      <c r="EW218" s="259" t="str">
        <f t="shared" si="831"/>
        <v/>
      </c>
      <c r="EX218" s="259" t="str">
        <f t="shared" si="831"/>
        <v/>
      </c>
      <c r="EY218" s="259" t="str">
        <f t="shared" si="831"/>
        <v/>
      </c>
      <c r="EZ218" s="259" t="str">
        <f t="shared" si="831"/>
        <v/>
      </c>
      <c r="FA218" s="259" t="str">
        <f t="shared" si="831"/>
        <v/>
      </c>
      <c r="FB218" s="259" t="str">
        <f t="shared" si="831"/>
        <v/>
      </c>
      <c r="FC218" s="261" t="str">
        <f t="shared" si="798"/>
        <v/>
      </c>
      <c r="FD218" s="261" t="str">
        <f t="shared" si="798"/>
        <v/>
      </c>
      <c r="FE218" s="261" t="str">
        <f t="shared" si="798"/>
        <v/>
      </c>
      <c r="FF218" s="261" t="str">
        <f t="shared" si="798"/>
        <v/>
      </c>
      <c r="FG218" s="261" t="str">
        <f t="shared" si="798"/>
        <v/>
      </c>
      <c r="FH218" s="261" t="str">
        <f t="shared" si="798"/>
        <v/>
      </c>
      <c r="FI218" s="261" t="str">
        <f t="shared" si="798"/>
        <v/>
      </c>
      <c r="FJ218" s="261" t="str">
        <f t="shared" si="798"/>
        <v/>
      </c>
      <c r="FK218" s="261" t="str">
        <f t="shared" si="798"/>
        <v/>
      </c>
      <c r="FL218" s="261" t="str">
        <f t="shared" si="843"/>
        <v/>
      </c>
      <c r="FM218" s="261" t="str">
        <f t="shared" si="843"/>
        <v/>
      </c>
      <c r="FN218" s="261" t="str">
        <f t="shared" si="843"/>
        <v/>
      </c>
      <c r="FO218" s="261" t="str">
        <f t="shared" si="843"/>
        <v/>
      </c>
      <c r="FP218" s="261" t="str">
        <f t="shared" si="843"/>
        <v/>
      </c>
      <c r="FQ218" s="261" t="str">
        <f t="shared" si="843"/>
        <v/>
      </c>
      <c r="FR218" s="261" t="str">
        <f t="shared" si="843"/>
        <v/>
      </c>
      <c r="FS218" s="261" t="str">
        <f t="shared" si="843"/>
        <v/>
      </c>
      <c r="FT218" s="261" t="str">
        <f t="shared" si="843"/>
        <v/>
      </c>
      <c r="FU218" s="263" t="str">
        <f t="shared" si="843"/>
        <v/>
      </c>
      <c r="FV218" s="263" t="str">
        <f t="shared" si="843"/>
        <v/>
      </c>
      <c r="FW218" s="263" t="str">
        <f t="shared" si="843"/>
        <v/>
      </c>
      <c r="FX218" s="263" t="str">
        <f t="shared" si="843"/>
        <v/>
      </c>
      <c r="FY218" s="263" t="str">
        <f t="shared" si="843"/>
        <v/>
      </c>
      <c r="FZ218" s="263" t="str">
        <f t="shared" si="806"/>
        <v/>
      </c>
      <c r="GA218" s="263" t="str">
        <f t="shared" si="806"/>
        <v/>
      </c>
      <c r="GB218" s="263" t="str">
        <f t="shared" si="806"/>
        <v/>
      </c>
      <c r="GC218" s="263" t="str">
        <f t="shared" si="807"/>
        <v/>
      </c>
      <c r="GD218" s="263" t="str">
        <f t="shared" si="829"/>
        <v/>
      </c>
      <c r="GE218" s="263" t="str">
        <f t="shared" si="829"/>
        <v/>
      </c>
      <c r="GF218" s="263" t="str">
        <f t="shared" si="829"/>
        <v/>
      </c>
      <c r="GG218" s="263" t="str">
        <f t="shared" si="829"/>
        <v/>
      </c>
      <c r="GH218" s="263" t="str">
        <f t="shared" si="829"/>
        <v/>
      </c>
      <c r="GI218" s="263" t="str">
        <f t="shared" si="829"/>
        <v/>
      </c>
      <c r="GJ218" s="263" t="str">
        <f t="shared" si="829"/>
        <v/>
      </c>
      <c r="GK218" s="263" t="str">
        <f t="shared" si="829"/>
        <v/>
      </c>
      <c r="GL218" s="263" t="str">
        <f t="shared" si="829"/>
        <v/>
      </c>
      <c r="GM218" s="265" t="str">
        <f t="shared" si="829"/>
        <v/>
      </c>
      <c r="GN218" s="265" t="str">
        <f t="shared" si="829"/>
        <v/>
      </c>
      <c r="GO218" s="265" t="str">
        <f t="shared" si="829"/>
        <v/>
      </c>
      <c r="GP218" s="265" t="str">
        <f t="shared" si="829"/>
        <v/>
      </c>
      <c r="GQ218" s="265" t="str">
        <f t="shared" si="829"/>
        <v/>
      </c>
      <c r="GR218" s="265" t="str">
        <f t="shared" si="829"/>
        <v/>
      </c>
      <c r="GS218" s="265" t="str">
        <f t="shared" si="845"/>
        <v/>
      </c>
      <c r="GT218" s="265" t="str">
        <f t="shared" si="845"/>
        <v/>
      </c>
      <c r="GU218" s="265" t="str">
        <f t="shared" si="845"/>
        <v/>
      </c>
      <c r="GV218" s="265" t="str">
        <f t="shared" si="832"/>
        <v/>
      </c>
      <c r="GW218" s="265" t="str">
        <f t="shared" si="832"/>
        <v/>
      </c>
      <c r="GX218" s="265" t="str">
        <f t="shared" si="832"/>
        <v/>
      </c>
      <c r="GY218" s="265" t="str">
        <f t="shared" si="832"/>
        <v/>
      </c>
      <c r="GZ218" s="265" t="str">
        <f t="shared" si="832"/>
        <v/>
      </c>
      <c r="HA218" s="265" t="str">
        <f t="shared" si="832"/>
        <v/>
      </c>
      <c r="HB218" s="265" t="str">
        <f t="shared" si="832"/>
        <v/>
      </c>
      <c r="HC218" s="265" t="str">
        <f t="shared" si="832"/>
        <v/>
      </c>
      <c r="HD218" s="265" t="str">
        <f t="shared" si="832"/>
        <v/>
      </c>
      <c r="HF218" s="265">
        <f t="shared" si="803"/>
        <v>207</v>
      </c>
      <c r="HG218" s="267" t="str">
        <f t="shared" si="841"/>
        <v/>
      </c>
      <c r="HH218" s="267" t="str">
        <f t="shared" si="841"/>
        <v/>
      </c>
      <c r="HI218" s="267" t="str">
        <f t="shared" si="841"/>
        <v/>
      </c>
      <c r="HJ218" s="267" t="str">
        <f t="shared" si="841"/>
        <v/>
      </c>
      <c r="HK218" s="267" t="str">
        <f t="shared" si="841"/>
        <v/>
      </c>
      <c r="HL218" s="267" t="str">
        <f t="shared" si="841"/>
        <v/>
      </c>
      <c r="HM218" s="267" t="str">
        <f t="shared" si="841"/>
        <v/>
      </c>
      <c r="HN218" s="267" t="str">
        <f t="shared" si="841"/>
        <v/>
      </c>
      <c r="HO218" s="267" t="str">
        <f t="shared" si="841"/>
        <v/>
      </c>
      <c r="HP218" s="267" t="str">
        <f t="shared" si="841"/>
        <v/>
      </c>
      <c r="HQ218" s="267" t="str">
        <f t="shared" si="842"/>
        <v/>
      </c>
      <c r="HR218" s="267" t="str">
        <f t="shared" si="842"/>
        <v/>
      </c>
      <c r="HS218" s="267" t="str">
        <f t="shared" si="842"/>
        <v/>
      </c>
      <c r="HT218" s="267" t="str">
        <f t="shared" si="842"/>
        <v/>
      </c>
      <c r="HU218" s="267" t="str">
        <f t="shared" si="842"/>
        <v/>
      </c>
      <c r="HV218" s="267" t="str">
        <f t="shared" si="842"/>
        <v/>
      </c>
      <c r="HW218" s="267" t="str">
        <f t="shared" si="842"/>
        <v/>
      </c>
      <c r="HX218" s="267" t="str">
        <f t="shared" si="842"/>
        <v/>
      </c>
      <c r="HY218" s="267" t="str">
        <f t="shared" si="842"/>
        <v/>
      </c>
      <c r="HZ218" s="267" t="str">
        <f t="shared" si="842"/>
        <v/>
      </c>
      <c r="IA218" s="264"/>
      <c r="IB218" s="267" t="str">
        <f t="shared" si="754"/>
        <v/>
      </c>
      <c r="IC218" s="267" t="str">
        <f t="shared" si="755"/>
        <v/>
      </c>
      <c r="ID218" s="267" t="str">
        <f t="shared" si="756"/>
        <v/>
      </c>
      <c r="IE218" s="267" t="str">
        <f t="shared" si="757"/>
        <v/>
      </c>
      <c r="IF218" s="267" t="str">
        <f t="shared" si="758"/>
        <v/>
      </c>
      <c r="IG218" s="267" t="str">
        <f t="shared" si="759"/>
        <v/>
      </c>
      <c r="IH218" s="267" t="str">
        <f t="shared" si="760"/>
        <v/>
      </c>
      <c r="II218" s="267" t="str">
        <f t="shared" si="761"/>
        <v/>
      </c>
      <c r="IJ218" s="267" t="str">
        <f t="shared" si="762"/>
        <v/>
      </c>
      <c r="IK218" s="267" t="str">
        <f t="shared" si="763"/>
        <v/>
      </c>
      <c r="IL218" s="267" t="str">
        <f t="shared" si="764"/>
        <v/>
      </c>
      <c r="IM218" s="267" t="str">
        <f t="shared" si="765"/>
        <v/>
      </c>
      <c r="IN218" s="267" t="str">
        <f t="shared" si="766"/>
        <v/>
      </c>
      <c r="IO218" s="267" t="str">
        <f t="shared" si="767"/>
        <v/>
      </c>
      <c r="IP218" s="267" t="str">
        <f t="shared" si="768"/>
        <v/>
      </c>
      <c r="IQ218" s="267" t="str">
        <f t="shared" si="769"/>
        <v/>
      </c>
      <c r="IR218" s="267" t="str">
        <f t="shared" si="770"/>
        <v/>
      </c>
      <c r="IS218" s="267" t="str">
        <f t="shared" si="771"/>
        <v/>
      </c>
      <c r="IT218" s="267" t="str">
        <f t="shared" si="772"/>
        <v/>
      </c>
      <c r="IU218" s="267" t="str">
        <f t="shared" si="773"/>
        <v/>
      </c>
      <c r="IV218" s="264"/>
      <c r="IW218" s="268">
        <v>110</v>
      </c>
      <c r="IX218" s="265" t="str">
        <f t="shared" si="751"/>
        <v/>
      </c>
      <c r="IY218" s="265" t="str">
        <f t="shared" si="749"/>
        <v/>
      </c>
      <c r="IZ218" s="265" t="str">
        <f t="shared" si="749"/>
        <v/>
      </c>
      <c r="JA218" s="265" t="str">
        <f t="shared" si="749"/>
        <v/>
      </c>
      <c r="JB218" s="265" t="str">
        <f t="shared" si="749"/>
        <v/>
      </c>
      <c r="JC218" s="265" t="str">
        <f t="shared" si="749"/>
        <v/>
      </c>
      <c r="JD218" s="265" t="str">
        <f t="shared" si="749"/>
        <v/>
      </c>
      <c r="JE218" s="265" t="str">
        <f t="shared" si="818"/>
        <v/>
      </c>
      <c r="JF218" s="265" t="str">
        <f t="shared" si="818"/>
        <v/>
      </c>
      <c r="JG218" s="265" t="str">
        <f t="shared" si="818"/>
        <v/>
      </c>
      <c r="JH218" s="265" t="str">
        <f t="shared" si="818"/>
        <v/>
      </c>
      <c r="JI218" s="265" t="str">
        <f t="shared" si="818"/>
        <v/>
      </c>
      <c r="JJ218" s="265" t="str">
        <f t="shared" si="818"/>
        <v/>
      </c>
      <c r="JK218" s="265" t="str">
        <f t="shared" si="818"/>
        <v/>
      </c>
      <c r="JL218" s="265" t="str">
        <f t="shared" si="818"/>
        <v/>
      </c>
      <c r="JM218" s="265" t="str">
        <f t="shared" si="818"/>
        <v/>
      </c>
      <c r="JN218" s="265" t="str">
        <f t="shared" si="818"/>
        <v/>
      </c>
      <c r="JO218" s="265" t="str">
        <f t="shared" si="818"/>
        <v/>
      </c>
      <c r="JP218" s="265" t="str">
        <f t="shared" si="818"/>
        <v/>
      </c>
      <c r="JQ218" s="265" t="str">
        <f t="shared" si="818"/>
        <v/>
      </c>
      <c r="JS218" s="265" t="str">
        <f>IF(IX218="","",SUM(IX$12:IX218)-IX218+1)</f>
        <v/>
      </c>
      <c r="JT218" s="265" t="str">
        <f>IF(IY218="","",SUM(IY$12:IY218)-IY218+1)</f>
        <v/>
      </c>
      <c r="JU218" s="265" t="str">
        <f>IF(IZ218="","",SUM(IZ$12:IZ218)-IZ218+1)</f>
        <v/>
      </c>
      <c r="JV218" s="265" t="str">
        <f>IF(JA218="","",SUM(JA$12:JA218)-JA218+1)</f>
        <v/>
      </c>
      <c r="JW218" s="265" t="str">
        <f>IF(JB218="","",SUM(JB$12:JB218)-JB218+1)</f>
        <v/>
      </c>
      <c r="JX218" s="265" t="str">
        <f>IF(JC218="","",SUM(JC$12:JC218)-JC218+1)</f>
        <v/>
      </c>
      <c r="JY218" s="265" t="str">
        <f>IF(JD218="","",SUM(JD$12:JD218)-JD218+1)</f>
        <v/>
      </c>
      <c r="JZ218" s="265" t="str">
        <f>IF(JE218="","",SUM(JE$12:JE218)-JE218+1)</f>
        <v/>
      </c>
      <c r="KA218" s="265" t="str">
        <f>IF(JF218="","",SUM(JF$12:JF218)-JF218+1)</f>
        <v/>
      </c>
      <c r="KB218" s="265" t="str">
        <f>IF(JG218="","",SUM(JG$12:JG218)-JG218+1)</f>
        <v/>
      </c>
      <c r="KC218" s="265" t="str">
        <f>IF(JH218="","",SUM(JH$12:JH218)-JH218+1)</f>
        <v/>
      </c>
      <c r="KD218" s="265" t="str">
        <f>IF(JI218="","",SUM(JI$12:JI218)-JI218+1)</f>
        <v/>
      </c>
      <c r="KE218" s="265" t="str">
        <f>IF(JJ218="","",SUM(JJ$12:JJ218)-JJ218+1)</f>
        <v/>
      </c>
      <c r="KF218" s="265" t="str">
        <f>IF(JK218="","",SUM(JK$12:JK218)-JK218+1)</f>
        <v/>
      </c>
      <c r="KG218" s="265" t="str">
        <f>IF(JL218="","",SUM(JL$12:JL218)-JL218+1)</f>
        <v/>
      </c>
      <c r="KH218" s="265" t="str">
        <f>IF(JM218="","",SUM(JM$12:JM218)-JM218+1)</f>
        <v/>
      </c>
      <c r="KI218" s="265" t="str">
        <f>IF(JN218="","",SUM(JN$12:JN218)-JN218+1)</f>
        <v/>
      </c>
      <c r="KJ218" s="265" t="str">
        <f>IF(JO218="","",SUM(JO$12:JO218)-JO218+1)</f>
        <v/>
      </c>
      <c r="KK218" s="265" t="str">
        <f>IF(JP218="","",SUM(JP$12:JP218)-JP218+1)</f>
        <v/>
      </c>
      <c r="KL218" s="265" t="str">
        <f>IF(JQ218="","",SUM(JQ$12:JQ218)-JQ218+1)</f>
        <v/>
      </c>
      <c r="KN218" s="265"/>
      <c r="KO218" s="265"/>
      <c r="KP218" s="265"/>
      <c r="KQ218" s="265"/>
      <c r="KR218" s="265"/>
      <c r="KS218" s="265"/>
      <c r="KT218" s="265"/>
      <c r="KU218" s="265" t="str">
        <f t="shared" si="774"/>
        <v/>
      </c>
      <c r="KV218" s="265" t="str">
        <f t="shared" si="775"/>
        <v/>
      </c>
      <c r="KW218" s="265" t="str">
        <f t="shared" si="776"/>
        <v/>
      </c>
      <c r="KX218" s="265" t="str">
        <f t="shared" si="777"/>
        <v/>
      </c>
      <c r="KY218" s="265" t="str">
        <f t="shared" si="778"/>
        <v/>
      </c>
      <c r="KZ218" s="265" t="str">
        <f t="shared" si="779"/>
        <v/>
      </c>
      <c r="LA218" s="265" t="str">
        <f t="shared" si="780"/>
        <v/>
      </c>
      <c r="LB218" s="265" t="str">
        <f t="shared" si="781"/>
        <v/>
      </c>
      <c r="LC218" s="265" t="str">
        <f t="shared" si="782"/>
        <v/>
      </c>
      <c r="LD218" s="265" t="str">
        <f t="shared" si="783"/>
        <v/>
      </c>
      <c r="LE218" s="265" t="str">
        <f t="shared" si="784"/>
        <v/>
      </c>
      <c r="LF218" s="265" t="str">
        <f t="shared" si="785"/>
        <v/>
      </c>
      <c r="LG218" s="265" t="str">
        <f t="shared" si="786"/>
        <v/>
      </c>
    </row>
    <row r="219" spans="1:319" s="266" customFormat="1" x14ac:dyDescent="0.25">
      <c r="A219" s="248">
        <f t="shared" si="827"/>
        <v>208</v>
      </c>
      <c r="B219" s="176"/>
      <c r="C219" s="45"/>
      <c r="D219" s="45"/>
      <c r="E219" s="169"/>
      <c r="F219" s="46"/>
      <c r="G219" s="172"/>
      <c r="H219" s="54"/>
      <c r="I219" s="54"/>
      <c r="J219" s="54"/>
      <c r="K219" s="54"/>
      <c r="L219" s="248"/>
      <c r="M219" s="248"/>
      <c r="N219" s="44"/>
      <c r="O219" s="44"/>
      <c r="P219" s="43"/>
      <c r="Q219" s="43"/>
      <c r="R219" s="43"/>
      <c r="S219" s="43" t="str">
        <f t="shared" si="804"/>
        <v/>
      </c>
      <c r="T219" s="54"/>
      <c r="U219" s="54"/>
      <c r="V219" s="54"/>
      <c r="W219" s="343" t="str">
        <f t="shared" si="729"/>
        <v/>
      </c>
      <c r="X219" s="344" t="str">
        <f t="shared" si="730"/>
        <v/>
      </c>
      <c r="Y219" s="45"/>
      <c r="Z219" s="45"/>
      <c r="AA219" s="54"/>
      <c r="AB219" s="54"/>
      <c r="AC219" s="54"/>
      <c r="AD219" s="44"/>
      <c r="AE219" s="44"/>
      <c r="AF219" s="44"/>
      <c r="AG219" s="45"/>
      <c r="AH219" s="45"/>
      <c r="AI219" s="45"/>
      <c r="AJ219" s="46"/>
      <c r="AK219" s="46"/>
      <c r="AL219" s="46"/>
      <c r="AN219" s="307" t="str">
        <f t="shared" si="819"/>
        <v/>
      </c>
      <c r="AO219" s="256" t="str">
        <f t="shared" si="820"/>
        <v/>
      </c>
      <c r="AP219" s="45" t="str">
        <f t="shared" si="826"/>
        <v/>
      </c>
      <c r="AQ219" s="308" t="str">
        <f t="shared" si="828"/>
        <v/>
      </c>
      <c r="AR219" s="43" t="str">
        <f t="shared" si="821"/>
        <v/>
      </c>
      <c r="AS219" s="255"/>
      <c r="AT219" s="256" t="str">
        <f t="shared" si="822"/>
        <v/>
      </c>
      <c r="AU219" s="257" t="str">
        <f t="shared" si="833"/>
        <v/>
      </c>
      <c r="AV219" s="257" t="str">
        <f t="shared" si="833"/>
        <v/>
      </c>
      <c r="AW219" s="257" t="str">
        <f t="shared" si="833"/>
        <v/>
      </c>
      <c r="AX219" s="257" t="str">
        <f t="shared" si="833"/>
        <v/>
      </c>
      <c r="AY219" s="257" t="str">
        <f t="shared" si="833"/>
        <v/>
      </c>
      <c r="AZ219" s="257" t="str">
        <f t="shared" si="833"/>
        <v/>
      </c>
      <c r="BA219" s="257" t="str">
        <f t="shared" si="833"/>
        <v/>
      </c>
      <c r="BB219" s="257" t="str">
        <f t="shared" si="833"/>
        <v/>
      </c>
      <c r="BC219" s="257" t="str">
        <f t="shared" si="833"/>
        <v/>
      </c>
      <c r="BD219" s="257" t="str">
        <f t="shared" si="833"/>
        <v/>
      </c>
      <c r="BE219" s="257" t="str">
        <f t="shared" si="834"/>
        <v/>
      </c>
      <c r="BF219" s="257" t="str">
        <f t="shared" si="834"/>
        <v/>
      </c>
      <c r="BG219" s="257" t="str">
        <f t="shared" si="834"/>
        <v/>
      </c>
      <c r="BH219" s="257" t="str">
        <f t="shared" si="834"/>
        <v/>
      </c>
      <c r="BI219" s="257" t="str">
        <f t="shared" si="834"/>
        <v/>
      </c>
      <c r="BJ219" s="257" t="str">
        <f t="shared" si="834"/>
        <v/>
      </c>
      <c r="BK219" s="257" t="str">
        <f t="shared" si="834"/>
        <v/>
      </c>
      <c r="BL219" s="257" t="str">
        <f t="shared" si="834"/>
        <v/>
      </c>
      <c r="BM219" s="258" t="str">
        <f t="shared" si="823"/>
        <v/>
      </c>
      <c r="BN219" s="259" t="str">
        <f t="shared" si="835"/>
        <v/>
      </c>
      <c r="BO219" s="259" t="str">
        <f t="shared" si="835"/>
        <v/>
      </c>
      <c r="BP219" s="259" t="str">
        <f t="shared" si="835"/>
        <v/>
      </c>
      <c r="BQ219" s="259" t="str">
        <f t="shared" si="835"/>
        <v/>
      </c>
      <c r="BR219" s="259" t="str">
        <f t="shared" si="835"/>
        <v/>
      </c>
      <c r="BS219" s="259" t="str">
        <f t="shared" si="835"/>
        <v/>
      </c>
      <c r="BT219" s="259" t="str">
        <f t="shared" si="835"/>
        <v/>
      </c>
      <c r="BU219" s="259" t="str">
        <f t="shared" si="835"/>
        <v/>
      </c>
      <c r="BV219" s="259" t="str">
        <f t="shared" si="835"/>
        <v/>
      </c>
      <c r="BW219" s="259" t="str">
        <f t="shared" si="835"/>
        <v/>
      </c>
      <c r="BX219" s="259" t="str">
        <f t="shared" si="836"/>
        <v/>
      </c>
      <c r="BY219" s="259" t="str">
        <f t="shared" si="836"/>
        <v/>
      </c>
      <c r="BZ219" s="259" t="str">
        <f t="shared" si="836"/>
        <v/>
      </c>
      <c r="CA219" s="259" t="str">
        <f t="shared" si="836"/>
        <v/>
      </c>
      <c r="CB219" s="259" t="str">
        <f t="shared" si="836"/>
        <v/>
      </c>
      <c r="CC219" s="259" t="str">
        <f t="shared" si="836"/>
        <v/>
      </c>
      <c r="CD219" s="259" t="str">
        <f t="shared" si="836"/>
        <v/>
      </c>
      <c r="CE219" s="259" t="str">
        <f t="shared" si="836"/>
        <v/>
      </c>
      <c r="CF219" s="260" t="str">
        <f t="shared" si="824"/>
        <v/>
      </c>
      <c r="CG219" s="261" t="str">
        <f t="shared" si="837"/>
        <v/>
      </c>
      <c r="CH219" s="261" t="str">
        <f t="shared" si="837"/>
        <v/>
      </c>
      <c r="CI219" s="261" t="str">
        <f t="shared" si="837"/>
        <v/>
      </c>
      <c r="CJ219" s="261" t="str">
        <f t="shared" si="837"/>
        <v/>
      </c>
      <c r="CK219" s="261" t="str">
        <f t="shared" si="837"/>
        <v/>
      </c>
      <c r="CL219" s="261" t="str">
        <f t="shared" si="837"/>
        <v/>
      </c>
      <c r="CM219" s="261" t="str">
        <f t="shared" si="837"/>
        <v/>
      </c>
      <c r="CN219" s="261" t="str">
        <f t="shared" si="837"/>
        <v/>
      </c>
      <c r="CO219" s="261" t="str">
        <f t="shared" si="837"/>
        <v/>
      </c>
      <c r="CP219" s="261" t="str">
        <f t="shared" si="837"/>
        <v/>
      </c>
      <c r="CQ219" s="261" t="str">
        <f t="shared" si="838"/>
        <v/>
      </c>
      <c r="CR219" s="261" t="str">
        <f t="shared" si="838"/>
        <v/>
      </c>
      <c r="CS219" s="261" t="str">
        <f t="shared" si="838"/>
        <v/>
      </c>
      <c r="CT219" s="261" t="str">
        <f t="shared" si="838"/>
        <v/>
      </c>
      <c r="CU219" s="261" t="str">
        <f t="shared" si="838"/>
        <v/>
      </c>
      <c r="CV219" s="261" t="str">
        <f t="shared" si="838"/>
        <v/>
      </c>
      <c r="CW219" s="261" t="str">
        <f t="shared" si="838"/>
        <v/>
      </c>
      <c r="CX219" s="261" t="str">
        <f t="shared" si="838"/>
        <v/>
      </c>
      <c r="CY219" s="262" t="str">
        <f t="shared" si="825"/>
        <v/>
      </c>
      <c r="CZ219" s="263" t="str">
        <f t="shared" si="839"/>
        <v/>
      </c>
      <c r="DA219" s="263" t="str">
        <f t="shared" si="839"/>
        <v/>
      </c>
      <c r="DB219" s="263" t="str">
        <f t="shared" si="839"/>
        <v/>
      </c>
      <c r="DC219" s="263" t="str">
        <f t="shared" si="839"/>
        <v/>
      </c>
      <c r="DD219" s="263" t="str">
        <f t="shared" si="839"/>
        <v/>
      </c>
      <c r="DE219" s="263" t="str">
        <f t="shared" si="839"/>
        <v/>
      </c>
      <c r="DF219" s="263" t="str">
        <f t="shared" si="839"/>
        <v/>
      </c>
      <c r="DG219" s="263" t="str">
        <f t="shared" si="839"/>
        <v/>
      </c>
      <c r="DH219" s="263" t="str">
        <f t="shared" si="839"/>
        <v/>
      </c>
      <c r="DI219" s="263" t="str">
        <f t="shared" si="839"/>
        <v/>
      </c>
      <c r="DJ219" s="263" t="str">
        <f t="shared" si="840"/>
        <v/>
      </c>
      <c r="DK219" s="263" t="str">
        <f t="shared" si="840"/>
        <v/>
      </c>
      <c r="DL219" s="263" t="str">
        <f t="shared" si="840"/>
        <v/>
      </c>
      <c r="DM219" s="263" t="str">
        <f t="shared" si="840"/>
        <v/>
      </c>
      <c r="DN219" s="263" t="str">
        <f t="shared" si="840"/>
        <v/>
      </c>
      <c r="DO219" s="263" t="str">
        <f t="shared" si="840"/>
        <v/>
      </c>
      <c r="DP219" s="263" t="str">
        <f t="shared" si="840"/>
        <v/>
      </c>
      <c r="DQ219" s="263" t="str">
        <f t="shared" si="840"/>
        <v/>
      </c>
      <c r="DR219" s="264"/>
      <c r="DS219" s="257" t="str">
        <f t="shared" si="805"/>
        <v/>
      </c>
      <c r="DT219" s="257" t="str">
        <f t="shared" si="805"/>
        <v/>
      </c>
      <c r="DU219" s="257" t="str">
        <f t="shared" si="805"/>
        <v/>
      </c>
      <c r="DV219" s="257" t="str">
        <f t="shared" si="805"/>
        <v/>
      </c>
      <c r="DW219" s="257" t="str">
        <f t="shared" si="805"/>
        <v/>
      </c>
      <c r="DX219" s="257" t="str">
        <f t="shared" si="805"/>
        <v/>
      </c>
      <c r="DY219" s="257" t="str">
        <f t="shared" si="805"/>
        <v/>
      </c>
      <c r="DZ219" s="257" t="str">
        <f t="shared" si="805"/>
        <v/>
      </c>
      <c r="EA219" s="257" t="str">
        <f t="shared" si="830"/>
        <v/>
      </c>
      <c r="EB219" s="257" t="str">
        <f t="shared" si="830"/>
        <v/>
      </c>
      <c r="EC219" s="257" t="str">
        <f t="shared" si="830"/>
        <v/>
      </c>
      <c r="ED219" s="257" t="str">
        <f t="shared" si="830"/>
        <v/>
      </c>
      <c r="EE219" s="257" t="str">
        <f t="shared" si="830"/>
        <v/>
      </c>
      <c r="EF219" s="257" t="str">
        <f t="shared" si="830"/>
        <v/>
      </c>
      <c r="EG219" s="257" t="str">
        <f t="shared" si="830"/>
        <v/>
      </c>
      <c r="EH219" s="257" t="str">
        <f t="shared" si="830"/>
        <v/>
      </c>
      <c r="EI219" s="257" t="str">
        <f t="shared" si="830"/>
        <v/>
      </c>
      <c r="EJ219" s="257" t="str">
        <f t="shared" si="830"/>
        <v/>
      </c>
      <c r="EK219" s="259" t="str">
        <f t="shared" si="844"/>
        <v/>
      </c>
      <c r="EL219" s="259" t="str">
        <f t="shared" si="844"/>
        <v/>
      </c>
      <c r="EM219" s="259" t="str">
        <f t="shared" si="800"/>
        <v/>
      </c>
      <c r="EN219" s="259" t="str">
        <f t="shared" si="800"/>
        <v/>
      </c>
      <c r="EO219" s="259" t="str">
        <f t="shared" si="800"/>
        <v/>
      </c>
      <c r="EP219" s="259" t="str">
        <f t="shared" si="800"/>
        <v/>
      </c>
      <c r="EQ219" s="259" t="str">
        <f t="shared" si="800"/>
        <v/>
      </c>
      <c r="ER219" s="259" t="str">
        <f t="shared" si="800"/>
        <v/>
      </c>
      <c r="ES219" s="259" t="str">
        <f t="shared" si="846"/>
        <v/>
      </c>
      <c r="ET219" s="259" t="str">
        <f t="shared" si="831"/>
        <v/>
      </c>
      <c r="EU219" s="259" t="str">
        <f t="shared" si="831"/>
        <v/>
      </c>
      <c r="EV219" s="259" t="str">
        <f t="shared" si="831"/>
        <v/>
      </c>
      <c r="EW219" s="259" t="str">
        <f t="shared" si="831"/>
        <v/>
      </c>
      <c r="EX219" s="259" t="str">
        <f t="shared" si="831"/>
        <v/>
      </c>
      <c r="EY219" s="259" t="str">
        <f t="shared" si="831"/>
        <v/>
      </c>
      <c r="EZ219" s="259" t="str">
        <f t="shared" si="831"/>
        <v/>
      </c>
      <c r="FA219" s="259" t="str">
        <f t="shared" si="831"/>
        <v/>
      </c>
      <c r="FB219" s="259" t="str">
        <f t="shared" si="831"/>
        <v/>
      </c>
      <c r="FC219" s="261" t="str">
        <f t="shared" si="798"/>
        <v/>
      </c>
      <c r="FD219" s="261" t="str">
        <f t="shared" si="798"/>
        <v/>
      </c>
      <c r="FE219" s="261" t="str">
        <f t="shared" si="798"/>
        <v/>
      </c>
      <c r="FF219" s="261" t="str">
        <f t="shared" si="798"/>
        <v/>
      </c>
      <c r="FG219" s="261" t="str">
        <f t="shared" si="798"/>
        <v/>
      </c>
      <c r="FH219" s="261" t="str">
        <f t="shared" si="798"/>
        <v/>
      </c>
      <c r="FI219" s="261" t="str">
        <f t="shared" si="798"/>
        <v/>
      </c>
      <c r="FJ219" s="261" t="str">
        <f t="shared" si="798"/>
        <v/>
      </c>
      <c r="FK219" s="261" t="str">
        <f t="shared" si="798"/>
        <v/>
      </c>
      <c r="FL219" s="261" t="str">
        <f t="shared" si="843"/>
        <v/>
      </c>
      <c r="FM219" s="261" t="str">
        <f t="shared" si="843"/>
        <v/>
      </c>
      <c r="FN219" s="261" t="str">
        <f t="shared" si="843"/>
        <v/>
      </c>
      <c r="FO219" s="261" t="str">
        <f t="shared" si="843"/>
        <v/>
      </c>
      <c r="FP219" s="261" t="str">
        <f t="shared" si="843"/>
        <v/>
      </c>
      <c r="FQ219" s="261" t="str">
        <f t="shared" si="843"/>
        <v/>
      </c>
      <c r="FR219" s="261" t="str">
        <f t="shared" si="843"/>
        <v/>
      </c>
      <c r="FS219" s="261" t="str">
        <f t="shared" si="843"/>
        <v/>
      </c>
      <c r="FT219" s="261" t="str">
        <f t="shared" si="843"/>
        <v/>
      </c>
      <c r="FU219" s="263" t="str">
        <f t="shared" si="843"/>
        <v/>
      </c>
      <c r="FV219" s="263" t="str">
        <f t="shared" si="843"/>
        <v/>
      </c>
      <c r="FW219" s="263" t="str">
        <f t="shared" si="843"/>
        <v/>
      </c>
      <c r="FX219" s="263" t="str">
        <f t="shared" si="843"/>
        <v/>
      </c>
      <c r="FY219" s="263" t="str">
        <f t="shared" si="843"/>
        <v/>
      </c>
      <c r="FZ219" s="263" t="str">
        <f t="shared" si="806"/>
        <v/>
      </c>
      <c r="GA219" s="263" t="str">
        <f t="shared" si="806"/>
        <v/>
      </c>
      <c r="GB219" s="263" t="str">
        <f t="shared" si="806"/>
        <v/>
      </c>
      <c r="GC219" s="263" t="str">
        <f t="shared" si="807"/>
        <v/>
      </c>
      <c r="GD219" s="263" t="str">
        <f t="shared" si="829"/>
        <v/>
      </c>
      <c r="GE219" s="263" t="str">
        <f t="shared" si="829"/>
        <v/>
      </c>
      <c r="GF219" s="263" t="str">
        <f t="shared" si="829"/>
        <v/>
      </c>
      <c r="GG219" s="263" t="str">
        <f t="shared" si="829"/>
        <v/>
      </c>
      <c r="GH219" s="263" t="str">
        <f t="shared" si="829"/>
        <v/>
      </c>
      <c r="GI219" s="263" t="str">
        <f t="shared" si="829"/>
        <v/>
      </c>
      <c r="GJ219" s="263" t="str">
        <f t="shared" si="829"/>
        <v/>
      </c>
      <c r="GK219" s="263" t="str">
        <f t="shared" si="829"/>
        <v/>
      </c>
      <c r="GL219" s="263" t="str">
        <f t="shared" si="829"/>
        <v/>
      </c>
      <c r="GM219" s="265" t="str">
        <f t="shared" si="829"/>
        <v/>
      </c>
      <c r="GN219" s="265" t="str">
        <f t="shared" si="829"/>
        <v/>
      </c>
      <c r="GO219" s="265" t="str">
        <f t="shared" si="829"/>
        <v/>
      </c>
      <c r="GP219" s="265" t="str">
        <f t="shared" si="829"/>
        <v/>
      </c>
      <c r="GQ219" s="265" t="str">
        <f t="shared" si="829"/>
        <v/>
      </c>
      <c r="GR219" s="265" t="str">
        <f t="shared" si="829"/>
        <v/>
      </c>
      <c r="GS219" s="265" t="str">
        <f t="shared" si="845"/>
        <v/>
      </c>
      <c r="GT219" s="265" t="str">
        <f t="shared" si="845"/>
        <v/>
      </c>
      <c r="GU219" s="265" t="str">
        <f t="shared" si="845"/>
        <v/>
      </c>
      <c r="GV219" s="265" t="str">
        <f t="shared" si="832"/>
        <v/>
      </c>
      <c r="GW219" s="265" t="str">
        <f t="shared" si="832"/>
        <v/>
      </c>
      <c r="GX219" s="265" t="str">
        <f t="shared" si="832"/>
        <v/>
      </c>
      <c r="GY219" s="265" t="str">
        <f t="shared" si="832"/>
        <v/>
      </c>
      <c r="GZ219" s="265" t="str">
        <f t="shared" si="832"/>
        <v/>
      </c>
      <c r="HA219" s="265" t="str">
        <f t="shared" si="832"/>
        <v/>
      </c>
      <c r="HB219" s="265" t="str">
        <f t="shared" si="832"/>
        <v/>
      </c>
      <c r="HC219" s="265" t="str">
        <f t="shared" si="832"/>
        <v/>
      </c>
      <c r="HD219" s="265" t="str">
        <f t="shared" si="832"/>
        <v/>
      </c>
      <c r="HF219" s="265">
        <f t="shared" si="803"/>
        <v>208</v>
      </c>
      <c r="HG219" s="267" t="str">
        <f t="shared" si="841"/>
        <v/>
      </c>
      <c r="HH219" s="267" t="str">
        <f t="shared" si="841"/>
        <v/>
      </c>
      <c r="HI219" s="267" t="str">
        <f t="shared" si="841"/>
        <v/>
      </c>
      <c r="HJ219" s="267" t="str">
        <f t="shared" si="841"/>
        <v/>
      </c>
      <c r="HK219" s="267" t="str">
        <f t="shared" si="841"/>
        <v/>
      </c>
      <c r="HL219" s="267" t="str">
        <f t="shared" si="841"/>
        <v/>
      </c>
      <c r="HM219" s="267" t="str">
        <f t="shared" si="841"/>
        <v/>
      </c>
      <c r="HN219" s="267" t="str">
        <f t="shared" si="841"/>
        <v/>
      </c>
      <c r="HO219" s="267" t="str">
        <f t="shared" si="841"/>
        <v/>
      </c>
      <c r="HP219" s="267" t="str">
        <f t="shared" si="841"/>
        <v/>
      </c>
      <c r="HQ219" s="267" t="str">
        <f t="shared" si="842"/>
        <v/>
      </c>
      <c r="HR219" s="267" t="str">
        <f t="shared" si="842"/>
        <v/>
      </c>
      <c r="HS219" s="267" t="str">
        <f t="shared" si="842"/>
        <v/>
      </c>
      <c r="HT219" s="267" t="str">
        <f t="shared" si="842"/>
        <v/>
      </c>
      <c r="HU219" s="267" t="str">
        <f t="shared" si="842"/>
        <v/>
      </c>
      <c r="HV219" s="267" t="str">
        <f t="shared" si="842"/>
        <v/>
      </c>
      <c r="HW219" s="267" t="str">
        <f t="shared" si="842"/>
        <v/>
      </c>
      <c r="HX219" s="267" t="str">
        <f t="shared" si="842"/>
        <v/>
      </c>
      <c r="HY219" s="267" t="str">
        <f t="shared" si="842"/>
        <v/>
      </c>
      <c r="HZ219" s="267" t="str">
        <f t="shared" si="842"/>
        <v/>
      </c>
      <c r="IA219" s="264"/>
      <c r="IB219" s="267" t="str">
        <f t="shared" si="754"/>
        <v/>
      </c>
      <c r="IC219" s="267" t="str">
        <f t="shared" si="755"/>
        <v/>
      </c>
      <c r="ID219" s="267" t="str">
        <f t="shared" si="756"/>
        <v/>
      </c>
      <c r="IE219" s="267" t="str">
        <f t="shared" si="757"/>
        <v/>
      </c>
      <c r="IF219" s="267" t="str">
        <f t="shared" si="758"/>
        <v/>
      </c>
      <c r="IG219" s="267" t="str">
        <f t="shared" si="759"/>
        <v/>
      </c>
      <c r="IH219" s="267" t="str">
        <f t="shared" si="760"/>
        <v/>
      </c>
      <c r="II219" s="267" t="str">
        <f t="shared" si="761"/>
        <v/>
      </c>
      <c r="IJ219" s="267" t="str">
        <f t="shared" si="762"/>
        <v/>
      </c>
      <c r="IK219" s="267" t="str">
        <f t="shared" si="763"/>
        <v/>
      </c>
      <c r="IL219" s="267" t="str">
        <f t="shared" si="764"/>
        <v/>
      </c>
      <c r="IM219" s="267" t="str">
        <f t="shared" si="765"/>
        <v/>
      </c>
      <c r="IN219" s="267" t="str">
        <f t="shared" si="766"/>
        <v/>
      </c>
      <c r="IO219" s="267" t="str">
        <f t="shared" si="767"/>
        <v/>
      </c>
      <c r="IP219" s="267" t="str">
        <f t="shared" si="768"/>
        <v/>
      </c>
      <c r="IQ219" s="267" t="str">
        <f t="shared" si="769"/>
        <v/>
      </c>
      <c r="IR219" s="267" t="str">
        <f t="shared" si="770"/>
        <v/>
      </c>
      <c r="IS219" s="267" t="str">
        <f t="shared" si="771"/>
        <v/>
      </c>
      <c r="IT219" s="267" t="str">
        <f t="shared" si="772"/>
        <v/>
      </c>
      <c r="IU219" s="267" t="str">
        <f t="shared" si="773"/>
        <v/>
      </c>
      <c r="IV219" s="264"/>
      <c r="IW219" s="268">
        <v>110</v>
      </c>
      <c r="IX219" s="265" t="str">
        <f t="shared" si="751"/>
        <v/>
      </c>
      <c r="IY219" s="265" t="str">
        <f t="shared" si="749"/>
        <v/>
      </c>
      <c r="IZ219" s="265" t="str">
        <f t="shared" si="749"/>
        <v/>
      </c>
      <c r="JA219" s="265" t="str">
        <f t="shared" si="749"/>
        <v/>
      </c>
      <c r="JB219" s="265" t="str">
        <f t="shared" si="749"/>
        <v/>
      </c>
      <c r="JC219" s="265" t="str">
        <f t="shared" si="749"/>
        <v/>
      </c>
      <c r="JD219" s="265" t="str">
        <f t="shared" si="749"/>
        <v/>
      </c>
      <c r="JE219" s="265" t="str">
        <f t="shared" si="818"/>
        <v/>
      </c>
      <c r="JF219" s="265" t="str">
        <f t="shared" si="818"/>
        <v/>
      </c>
      <c r="JG219" s="265" t="str">
        <f t="shared" si="818"/>
        <v/>
      </c>
      <c r="JH219" s="265" t="str">
        <f t="shared" si="818"/>
        <v/>
      </c>
      <c r="JI219" s="265" t="str">
        <f t="shared" si="818"/>
        <v/>
      </c>
      <c r="JJ219" s="265" t="str">
        <f t="shared" si="818"/>
        <v/>
      </c>
      <c r="JK219" s="265" t="str">
        <f t="shared" si="818"/>
        <v/>
      </c>
      <c r="JL219" s="265" t="str">
        <f t="shared" si="818"/>
        <v/>
      </c>
      <c r="JM219" s="265" t="str">
        <f t="shared" si="818"/>
        <v/>
      </c>
      <c r="JN219" s="265" t="str">
        <f t="shared" si="818"/>
        <v/>
      </c>
      <c r="JO219" s="265" t="str">
        <f t="shared" si="818"/>
        <v/>
      </c>
      <c r="JP219" s="265" t="str">
        <f t="shared" si="818"/>
        <v/>
      </c>
      <c r="JQ219" s="265" t="str">
        <f t="shared" si="818"/>
        <v/>
      </c>
      <c r="JS219" s="265" t="str">
        <f>IF(IX219="","",SUM(IX$12:IX219)-IX219+1)</f>
        <v/>
      </c>
      <c r="JT219" s="265" t="str">
        <f>IF(IY219="","",SUM(IY$12:IY219)-IY219+1)</f>
        <v/>
      </c>
      <c r="JU219" s="265" t="str">
        <f>IF(IZ219="","",SUM(IZ$12:IZ219)-IZ219+1)</f>
        <v/>
      </c>
      <c r="JV219" s="265" t="str">
        <f>IF(JA219="","",SUM(JA$12:JA219)-JA219+1)</f>
        <v/>
      </c>
      <c r="JW219" s="265" t="str">
        <f>IF(JB219="","",SUM(JB$12:JB219)-JB219+1)</f>
        <v/>
      </c>
      <c r="JX219" s="265" t="str">
        <f>IF(JC219="","",SUM(JC$12:JC219)-JC219+1)</f>
        <v/>
      </c>
      <c r="JY219" s="265" t="str">
        <f>IF(JD219="","",SUM(JD$12:JD219)-JD219+1)</f>
        <v/>
      </c>
      <c r="JZ219" s="265" t="str">
        <f>IF(JE219="","",SUM(JE$12:JE219)-JE219+1)</f>
        <v/>
      </c>
      <c r="KA219" s="265" t="str">
        <f>IF(JF219="","",SUM(JF$12:JF219)-JF219+1)</f>
        <v/>
      </c>
      <c r="KB219" s="265" t="str">
        <f>IF(JG219="","",SUM(JG$12:JG219)-JG219+1)</f>
        <v/>
      </c>
      <c r="KC219" s="265" t="str">
        <f>IF(JH219="","",SUM(JH$12:JH219)-JH219+1)</f>
        <v/>
      </c>
      <c r="KD219" s="265" t="str">
        <f>IF(JI219="","",SUM(JI$12:JI219)-JI219+1)</f>
        <v/>
      </c>
      <c r="KE219" s="265" t="str">
        <f>IF(JJ219="","",SUM(JJ$12:JJ219)-JJ219+1)</f>
        <v/>
      </c>
      <c r="KF219" s="265" t="str">
        <f>IF(JK219="","",SUM(JK$12:JK219)-JK219+1)</f>
        <v/>
      </c>
      <c r="KG219" s="265" t="str">
        <f>IF(JL219="","",SUM(JL$12:JL219)-JL219+1)</f>
        <v/>
      </c>
      <c r="KH219" s="265" t="str">
        <f>IF(JM219="","",SUM(JM$12:JM219)-JM219+1)</f>
        <v/>
      </c>
      <c r="KI219" s="265" t="str">
        <f>IF(JN219="","",SUM(JN$12:JN219)-JN219+1)</f>
        <v/>
      </c>
      <c r="KJ219" s="265" t="str">
        <f>IF(JO219="","",SUM(JO$12:JO219)-JO219+1)</f>
        <v/>
      </c>
      <c r="KK219" s="265" t="str">
        <f>IF(JP219="","",SUM(JP$12:JP219)-JP219+1)</f>
        <v/>
      </c>
      <c r="KL219" s="265" t="str">
        <f>IF(JQ219="","",SUM(JQ$12:JQ219)-JQ219+1)</f>
        <v/>
      </c>
      <c r="KN219" s="265"/>
      <c r="KO219" s="265"/>
      <c r="KP219" s="265"/>
      <c r="KQ219" s="265"/>
      <c r="KR219" s="265"/>
      <c r="KS219" s="265"/>
      <c r="KT219" s="265"/>
      <c r="KU219" s="265" t="str">
        <f t="shared" si="774"/>
        <v/>
      </c>
      <c r="KV219" s="265" t="str">
        <f t="shared" si="775"/>
        <v/>
      </c>
      <c r="KW219" s="265" t="str">
        <f t="shared" si="776"/>
        <v/>
      </c>
      <c r="KX219" s="265" t="str">
        <f t="shared" si="777"/>
        <v/>
      </c>
      <c r="KY219" s="265" t="str">
        <f t="shared" si="778"/>
        <v/>
      </c>
      <c r="KZ219" s="265" t="str">
        <f t="shared" si="779"/>
        <v/>
      </c>
      <c r="LA219" s="265" t="str">
        <f t="shared" si="780"/>
        <v/>
      </c>
      <c r="LB219" s="265" t="str">
        <f t="shared" si="781"/>
        <v/>
      </c>
      <c r="LC219" s="265" t="str">
        <f t="shared" si="782"/>
        <v/>
      </c>
      <c r="LD219" s="265" t="str">
        <f t="shared" si="783"/>
        <v/>
      </c>
      <c r="LE219" s="265" t="str">
        <f t="shared" si="784"/>
        <v/>
      </c>
      <c r="LF219" s="265" t="str">
        <f t="shared" si="785"/>
        <v/>
      </c>
      <c r="LG219" s="265" t="str">
        <f t="shared" si="786"/>
        <v/>
      </c>
    </row>
    <row r="220" spans="1:319" s="266" customFormat="1" x14ac:dyDescent="0.25">
      <c r="A220" s="248">
        <f t="shared" si="827"/>
        <v>209</v>
      </c>
      <c r="B220" s="176"/>
      <c r="C220" s="45"/>
      <c r="D220" s="45"/>
      <c r="E220" s="169"/>
      <c r="F220" s="46"/>
      <c r="G220" s="172"/>
      <c r="H220" s="54"/>
      <c r="I220" s="54"/>
      <c r="J220" s="54"/>
      <c r="K220" s="54"/>
      <c r="L220" s="248"/>
      <c r="M220" s="248"/>
      <c r="N220" s="44"/>
      <c r="O220" s="44"/>
      <c r="P220" s="43"/>
      <c r="Q220" s="43"/>
      <c r="R220" s="43"/>
      <c r="S220" s="43" t="str">
        <f t="shared" si="804"/>
        <v/>
      </c>
      <c r="T220" s="54"/>
      <c r="U220" s="54"/>
      <c r="V220" s="54"/>
      <c r="W220" s="343" t="str">
        <f t="shared" si="729"/>
        <v/>
      </c>
      <c r="X220" s="344" t="str">
        <f t="shared" si="730"/>
        <v/>
      </c>
      <c r="Y220" s="45"/>
      <c r="Z220" s="45"/>
      <c r="AA220" s="54"/>
      <c r="AB220" s="54"/>
      <c r="AC220" s="54"/>
      <c r="AD220" s="44"/>
      <c r="AE220" s="44"/>
      <c r="AF220" s="44"/>
      <c r="AG220" s="45"/>
      <c r="AH220" s="45"/>
      <c r="AI220" s="45"/>
      <c r="AJ220" s="46"/>
      <c r="AK220" s="46"/>
      <c r="AL220" s="46"/>
      <c r="AN220" s="307" t="str">
        <f t="shared" si="819"/>
        <v/>
      </c>
      <c r="AO220" s="256" t="str">
        <f t="shared" si="820"/>
        <v/>
      </c>
      <c r="AP220" s="45" t="str">
        <f t="shared" si="826"/>
        <v/>
      </c>
      <c r="AQ220" s="308" t="str">
        <f t="shared" si="828"/>
        <v/>
      </c>
      <c r="AR220" s="43" t="str">
        <f t="shared" si="821"/>
        <v/>
      </c>
      <c r="AS220" s="255"/>
      <c r="AT220" s="256" t="str">
        <f t="shared" si="822"/>
        <v/>
      </c>
      <c r="AU220" s="257" t="str">
        <f t="shared" si="833"/>
        <v/>
      </c>
      <c r="AV220" s="257" t="str">
        <f t="shared" si="833"/>
        <v/>
      </c>
      <c r="AW220" s="257" t="str">
        <f t="shared" si="833"/>
        <v/>
      </c>
      <c r="AX220" s="257" t="str">
        <f t="shared" si="833"/>
        <v/>
      </c>
      <c r="AY220" s="257" t="str">
        <f t="shared" si="833"/>
        <v/>
      </c>
      <c r="AZ220" s="257" t="str">
        <f t="shared" si="833"/>
        <v/>
      </c>
      <c r="BA220" s="257" t="str">
        <f t="shared" si="833"/>
        <v/>
      </c>
      <c r="BB220" s="257" t="str">
        <f t="shared" si="833"/>
        <v/>
      </c>
      <c r="BC220" s="257" t="str">
        <f t="shared" si="833"/>
        <v/>
      </c>
      <c r="BD220" s="257" t="str">
        <f t="shared" si="833"/>
        <v/>
      </c>
      <c r="BE220" s="257" t="str">
        <f t="shared" si="834"/>
        <v/>
      </c>
      <c r="BF220" s="257" t="str">
        <f t="shared" si="834"/>
        <v/>
      </c>
      <c r="BG220" s="257" t="str">
        <f t="shared" si="834"/>
        <v/>
      </c>
      <c r="BH220" s="257" t="str">
        <f t="shared" si="834"/>
        <v/>
      </c>
      <c r="BI220" s="257" t="str">
        <f t="shared" si="834"/>
        <v/>
      </c>
      <c r="BJ220" s="257" t="str">
        <f t="shared" si="834"/>
        <v/>
      </c>
      <c r="BK220" s="257" t="str">
        <f t="shared" si="834"/>
        <v/>
      </c>
      <c r="BL220" s="257" t="str">
        <f t="shared" si="834"/>
        <v/>
      </c>
      <c r="BM220" s="258" t="str">
        <f t="shared" si="823"/>
        <v/>
      </c>
      <c r="BN220" s="259" t="str">
        <f t="shared" si="835"/>
        <v/>
      </c>
      <c r="BO220" s="259" t="str">
        <f t="shared" si="835"/>
        <v/>
      </c>
      <c r="BP220" s="259" t="str">
        <f t="shared" si="835"/>
        <v/>
      </c>
      <c r="BQ220" s="259" t="str">
        <f t="shared" si="835"/>
        <v/>
      </c>
      <c r="BR220" s="259" t="str">
        <f t="shared" si="835"/>
        <v/>
      </c>
      <c r="BS220" s="259" t="str">
        <f t="shared" si="835"/>
        <v/>
      </c>
      <c r="BT220" s="259" t="str">
        <f t="shared" si="835"/>
        <v/>
      </c>
      <c r="BU220" s="259" t="str">
        <f t="shared" si="835"/>
        <v/>
      </c>
      <c r="BV220" s="259" t="str">
        <f t="shared" si="835"/>
        <v/>
      </c>
      <c r="BW220" s="259" t="str">
        <f t="shared" si="835"/>
        <v/>
      </c>
      <c r="BX220" s="259" t="str">
        <f t="shared" si="836"/>
        <v/>
      </c>
      <c r="BY220" s="259" t="str">
        <f t="shared" si="836"/>
        <v/>
      </c>
      <c r="BZ220" s="259" t="str">
        <f t="shared" si="836"/>
        <v/>
      </c>
      <c r="CA220" s="259" t="str">
        <f t="shared" si="836"/>
        <v/>
      </c>
      <c r="CB220" s="259" t="str">
        <f t="shared" si="836"/>
        <v/>
      </c>
      <c r="CC220" s="259" t="str">
        <f t="shared" si="836"/>
        <v/>
      </c>
      <c r="CD220" s="259" t="str">
        <f t="shared" si="836"/>
        <v/>
      </c>
      <c r="CE220" s="259" t="str">
        <f t="shared" si="836"/>
        <v/>
      </c>
      <c r="CF220" s="260" t="str">
        <f t="shared" si="824"/>
        <v/>
      </c>
      <c r="CG220" s="261" t="str">
        <f t="shared" si="837"/>
        <v/>
      </c>
      <c r="CH220" s="261" t="str">
        <f t="shared" si="837"/>
        <v/>
      </c>
      <c r="CI220" s="261" t="str">
        <f t="shared" si="837"/>
        <v/>
      </c>
      <c r="CJ220" s="261" t="str">
        <f t="shared" si="837"/>
        <v/>
      </c>
      <c r="CK220" s="261" t="str">
        <f t="shared" si="837"/>
        <v/>
      </c>
      <c r="CL220" s="261" t="str">
        <f t="shared" si="837"/>
        <v/>
      </c>
      <c r="CM220" s="261" t="str">
        <f t="shared" si="837"/>
        <v/>
      </c>
      <c r="CN220" s="261" t="str">
        <f t="shared" si="837"/>
        <v/>
      </c>
      <c r="CO220" s="261" t="str">
        <f t="shared" si="837"/>
        <v/>
      </c>
      <c r="CP220" s="261" t="str">
        <f t="shared" si="837"/>
        <v/>
      </c>
      <c r="CQ220" s="261" t="str">
        <f t="shared" si="838"/>
        <v/>
      </c>
      <c r="CR220" s="261" t="str">
        <f t="shared" si="838"/>
        <v/>
      </c>
      <c r="CS220" s="261" t="str">
        <f t="shared" si="838"/>
        <v/>
      </c>
      <c r="CT220" s="261" t="str">
        <f t="shared" si="838"/>
        <v/>
      </c>
      <c r="CU220" s="261" t="str">
        <f t="shared" si="838"/>
        <v/>
      </c>
      <c r="CV220" s="261" t="str">
        <f t="shared" si="838"/>
        <v/>
      </c>
      <c r="CW220" s="261" t="str">
        <f t="shared" si="838"/>
        <v/>
      </c>
      <c r="CX220" s="261" t="str">
        <f t="shared" si="838"/>
        <v/>
      </c>
      <c r="CY220" s="262" t="str">
        <f t="shared" si="825"/>
        <v/>
      </c>
      <c r="CZ220" s="263" t="str">
        <f t="shared" si="839"/>
        <v/>
      </c>
      <c r="DA220" s="263" t="str">
        <f t="shared" si="839"/>
        <v/>
      </c>
      <c r="DB220" s="263" t="str">
        <f t="shared" si="839"/>
        <v/>
      </c>
      <c r="DC220" s="263" t="str">
        <f t="shared" si="839"/>
        <v/>
      </c>
      <c r="DD220" s="263" t="str">
        <f t="shared" si="839"/>
        <v/>
      </c>
      <c r="DE220" s="263" t="str">
        <f t="shared" si="839"/>
        <v/>
      </c>
      <c r="DF220" s="263" t="str">
        <f t="shared" si="839"/>
        <v/>
      </c>
      <c r="DG220" s="263" t="str">
        <f t="shared" si="839"/>
        <v/>
      </c>
      <c r="DH220" s="263" t="str">
        <f t="shared" si="839"/>
        <v/>
      </c>
      <c r="DI220" s="263" t="str">
        <f t="shared" si="839"/>
        <v/>
      </c>
      <c r="DJ220" s="263" t="str">
        <f t="shared" si="840"/>
        <v/>
      </c>
      <c r="DK220" s="263" t="str">
        <f t="shared" si="840"/>
        <v/>
      </c>
      <c r="DL220" s="263" t="str">
        <f t="shared" si="840"/>
        <v/>
      </c>
      <c r="DM220" s="263" t="str">
        <f t="shared" si="840"/>
        <v/>
      </c>
      <c r="DN220" s="263" t="str">
        <f t="shared" si="840"/>
        <v/>
      </c>
      <c r="DO220" s="263" t="str">
        <f t="shared" si="840"/>
        <v/>
      </c>
      <c r="DP220" s="263" t="str">
        <f t="shared" si="840"/>
        <v/>
      </c>
      <c r="DQ220" s="263" t="str">
        <f t="shared" si="840"/>
        <v/>
      </c>
      <c r="DR220" s="264"/>
      <c r="DS220" s="257" t="str">
        <f t="shared" si="805"/>
        <v/>
      </c>
      <c r="DT220" s="257" t="str">
        <f t="shared" si="805"/>
        <v/>
      </c>
      <c r="DU220" s="257" t="str">
        <f t="shared" si="805"/>
        <v/>
      </c>
      <c r="DV220" s="257" t="str">
        <f t="shared" si="805"/>
        <v/>
      </c>
      <c r="DW220" s="257" t="str">
        <f t="shared" si="805"/>
        <v/>
      </c>
      <c r="DX220" s="257" t="str">
        <f t="shared" si="805"/>
        <v/>
      </c>
      <c r="DY220" s="257" t="str">
        <f t="shared" si="805"/>
        <v/>
      </c>
      <c r="DZ220" s="257" t="str">
        <f t="shared" si="805"/>
        <v/>
      </c>
      <c r="EA220" s="257" t="str">
        <f t="shared" si="830"/>
        <v/>
      </c>
      <c r="EB220" s="257" t="str">
        <f t="shared" si="830"/>
        <v/>
      </c>
      <c r="EC220" s="257" t="str">
        <f t="shared" si="830"/>
        <v/>
      </c>
      <c r="ED220" s="257" t="str">
        <f t="shared" si="830"/>
        <v/>
      </c>
      <c r="EE220" s="257" t="str">
        <f t="shared" si="830"/>
        <v/>
      </c>
      <c r="EF220" s="257" t="str">
        <f t="shared" si="830"/>
        <v/>
      </c>
      <c r="EG220" s="257" t="str">
        <f t="shared" si="830"/>
        <v/>
      </c>
      <c r="EH220" s="257" t="str">
        <f t="shared" si="830"/>
        <v/>
      </c>
      <c r="EI220" s="257" t="str">
        <f t="shared" si="830"/>
        <v/>
      </c>
      <c r="EJ220" s="257" t="str">
        <f t="shared" si="830"/>
        <v/>
      </c>
      <c r="EK220" s="259" t="str">
        <f t="shared" si="844"/>
        <v/>
      </c>
      <c r="EL220" s="259" t="str">
        <f t="shared" si="844"/>
        <v/>
      </c>
      <c r="EM220" s="259" t="str">
        <f t="shared" si="800"/>
        <v/>
      </c>
      <c r="EN220" s="259" t="str">
        <f t="shared" si="800"/>
        <v/>
      </c>
      <c r="EO220" s="259" t="str">
        <f t="shared" si="800"/>
        <v/>
      </c>
      <c r="EP220" s="259" t="str">
        <f t="shared" si="800"/>
        <v/>
      </c>
      <c r="EQ220" s="259" t="str">
        <f t="shared" si="800"/>
        <v/>
      </c>
      <c r="ER220" s="259" t="str">
        <f t="shared" si="800"/>
        <v/>
      </c>
      <c r="ES220" s="259" t="str">
        <f t="shared" si="846"/>
        <v/>
      </c>
      <c r="ET220" s="259" t="str">
        <f t="shared" si="831"/>
        <v/>
      </c>
      <c r="EU220" s="259" t="str">
        <f t="shared" si="831"/>
        <v/>
      </c>
      <c r="EV220" s="259" t="str">
        <f t="shared" si="831"/>
        <v/>
      </c>
      <c r="EW220" s="259" t="str">
        <f t="shared" si="831"/>
        <v/>
      </c>
      <c r="EX220" s="259" t="str">
        <f t="shared" si="831"/>
        <v/>
      </c>
      <c r="EY220" s="259" t="str">
        <f t="shared" si="831"/>
        <v/>
      </c>
      <c r="EZ220" s="259" t="str">
        <f t="shared" si="831"/>
        <v/>
      </c>
      <c r="FA220" s="259" t="str">
        <f t="shared" si="831"/>
        <v/>
      </c>
      <c r="FB220" s="259" t="str">
        <f t="shared" si="831"/>
        <v/>
      </c>
      <c r="FC220" s="261" t="str">
        <f t="shared" si="798"/>
        <v/>
      </c>
      <c r="FD220" s="261" t="str">
        <f t="shared" si="798"/>
        <v/>
      </c>
      <c r="FE220" s="261" t="str">
        <f t="shared" si="798"/>
        <v/>
      </c>
      <c r="FF220" s="261" t="str">
        <f t="shared" si="798"/>
        <v/>
      </c>
      <c r="FG220" s="261" t="str">
        <f t="shared" si="798"/>
        <v/>
      </c>
      <c r="FH220" s="261" t="str">
        <f t="shared" si="798"/>
        <v/>
      </c>
      <c r="FI220" s="261" t="str">
        <f t="shared" si="798"/>
        <v/>
      </c>
      <c r="FJ220" s="261" t="str">
        <f t="shared" si="798"/>
        <v/>
      </c>
      <c r="FK220" s="261" t="str">
        <f t="shared" si="798"/>
        <v/>
      </c>
      <c r="FL220" s="261" t="str">
        <f t="shared" si="843"/>
        <v/>
      </c>
      <c r="FM220" s="261" t="str">
        <f t="shared" si="843"/>
        <v/>
      </c>
      <c r="FN220" s="261" t="str">
        <f t="shared" si="843"/>
        <v/>
      </c>
      <c r="FO220" s="261" t="str">
        <f t="shared" si="843"/>
        <v/>
      </c>
      <c r="FP220" s="261" t="str">
        <f t="shared" si="843"/>
        <v/>
      </c>
      <c r="FQ220" s="261" t="str">
        <f t="shared" si="843"/>
        <v/>
      </c>
      <c r="FR220" s="261" t="str">
        <f t="shared" si="843"/>
        <v/>
      </c>
      <c r="FS220" s="261" t="str">
        <f t="shared" si="843"/>
        <v/>
      </c>
      <c r="FT220" s="261" t="str">
        <f t="shared" si="843"/>
        <v/>
      </c>
      <c r="FU220" s="263" t="str">
        <f t="shared" si="843"/>
        <v/>
      </c>
      <c r="FV220" s="263" t="str">
        <f t="shared" si="843"/>
        <v/>
      </c>
      <c r="FW220" s="263" t="str">
        <f t="shared" si="843"/>
        <v/>
      </c>
      <c r="FX220" s="263" t="str">
        <f t="shared" si="843"/>
        <v/>
      </c>
      <c r="FY220" s="263" t="str">
        <f t="shared" si="843"/>
        <v/>
      </c>
      <c r="FZ220" s="263" t="str">
        <f t="shared" si="806"/>
        <v/>
      </c>
      <c r="GA220" s="263" t="str">
        <f t="shared" si="806"/>
        <v/>
      </c>
      <c r="GB220" s="263" t="str">
        <f t="shared" si="806"/>
        <v/>
      </c>
      <c r="GC220" s="263" t="str">
        <f t="shared" si="807"/>
        <v/>
      </c>
      <c r="GD220" s="263" t="str">
        <f t="shared" si="829"/>
        <v/>
      </c>
      <c r="GE220" s="263" t="str">
        <f t="shared" si="829"/>
        <v/>
      </c>
      <c r="GF220" s="263" t="str">
        <f t="shared" si="829"/>
        <v/>
      </c>
      <c r="GG220" s="263" t="str">
        <f t="shared" si="829"/>
        <v/>
      </c>
      <c r="GH220" s="263" t="str">
        <f t="shared" si="829"/>
        <v/>
      </c>
      <c r="GI220" s="263" t="str">
        <f t="shared" si="829"/>
        <v/>
      </c>
      <c r="GJ220" s="263" t="str">
        <f t="shared" si="829"/>
        <v/>
      </c>
      <c r="GK220" s="263" t="str">
        <f t="shared" si="829"/>
        <v/>
      </c>
      <c r="GL220" s="263" t="str">
        <f t="shared" si="829"/>
        <v/>
      </c>
      <c r="GM220" s="265" t="str">
        <f t="shared" si="829"/>
        <v/>
      </c>
      <c r="GN220" s="265" t="str">
        <f t="shared" si="829"/>
        <v/>
      </c>
      <c r="GO220" s="265" t="str">
        <f t="shared" si="829"/>
        <v/>
      </c>
      <c r="GP220" s="265" t="str">
        <f t="shared" si="829"/>
        <v/>
      </c>
      <c r="GQ220" s="265" t="str">
        <f t="shared" si="829"/>
        <v/>
      </c>
      <c r="GR220" s="265" t="str">
        <f t="shared" si="829"/>
        <v/>
      </c>
      <c r="GS220" s="265" t="str">
        <f t="shared" si="845"/>
        <v/>
      </c>
      <c r="GT220" s="265" t="str">
        <f t="shared" si="845"/>
        <v/>
      </c>
      <c r="GU220" s="265" t="str">
        <f t="shared" si="845"/>
        <v/>
      </c>
      <c r="GV220" s="265" t="str">
        <f t="shared" si="832"/>
        <v/>
      </c>
      <c r="GW220" s="265" t="str">
        <f t="shared" si="832"/>
        <v/>
      </c>
      <c r="GX220" s="265" t="str">
        <f t="shared" si="832"/>
        <v/>
      </c>
      <c r="GY220" s="265" t="str">
        <f t="shared" si="832"/>
        <v/>
      </c>
      <c r="GZ220" s="265" t="str">
        <f t="shared" si="832"/>
        <v/>
      </c>
      <c r="HA220" s="265" t="str">
        <f t="shared" si="832"/>
        <v/>
      </c>
      <c r="HB220" s="265" t="str">
        <f t="shared" si="832"/>
        <v/>
      </c>
      <c r="HC220" s="265" t="str">
        <f t="shared" si="832"/>
        <v/>
      </c>
      <c r="HD220" s="265" t="str">
        <f t="shared" si="832"/>
        <v/>
      </c>
      <c r="HF220" s="265">
        <f t="shared" si="803"/>
        <v>209</v>
      </c>
      <c r="HG220" s="267" t="str">
        <f t="shared" si="841"/>
        <v/>
      </c>
      <c r="HH220" s="267" t="str">
        <f t="shared" si="841"/>
        <v/>
      </c>
      <c r="HI220" s="267" t="str">
        <f t="shared" si="841"/>
        <v/>
      </c>
      <c r="HJ220" s="267" t="str">
        <f t="shared" si="841"/>
        <v/>
      </c>
      <c r="HK220" s="267" t="str">
        <f t="shared" si="841"/>
        <v/>
      </c>
      <c r="HL220" s="267" t="str">
        <f t="shared" si="841"/>
        <v/>
      </c>
      <c r="HM220" s="267" t="str">
        <f t="shared" si="841"/>
        <v/>
      </c>
      <c r="HN220" s="267" t="str">
        <f t="shared" si="841"/>
        <v/>
      </c>
      <c r="HO220" s="267" t="str">
        <f t="shared" si="841"/>
        <v/>
      </c>
      <c r="HP220" s="267" t="str">
        <f t="shared" si="841"/>
        <v/>
      </c>
      <c r="HQ220" s="267" t="str">
        <f t="shared" si="842"/>
        <v/>
      </c>
      <c r="HR220" s="267" t="str">
        <f t="shared" si="842"/>
        <v/>
      </c>
      <c r="HS220" s="267" t="str">
        <f t="shared" si="842"/>
        <v/>
      </c>
      <c r="HT220" s="267" t="str">
        <f t="shared" si="842"/>
        <v/>
      </c>
      <c r="HU220" s="267" t="str">
        <f t="shared" si="842"/>
        <v/>
      </c>
      <c r="HV220" s="267" t="str">
        <f t="shared" si="842"/>
        <v/>
      </c>
      <c r="HW220" s="267" t="str">
        <f t="shared" si="842"/>
        <v/>
      </c>
      <c r="HX220" s="267" t="str">
        <f t="shared" si="842"/>
        <v/>
      </c>
      <c r="HY220" s="267" t="str">
        <f t="shared" si="842"/>
        <v/>
      </c>
      <c r="HZ220" s="267" t="str">
        <f t="shared" si="842"/>
        <v/>
      </c>
      <c r="IA220" s="264"/>
      <c r="IB220" s="267" t="str">
        <f t="shared" si="754"/>
        <v/>
      </c>
      <c r="IC220" s="267" t="str">
        <f t="shared" si="755"/>
        <v/>
      </c>
      <c r="ID220" s="267" t="str">
        <f t="shared" si="756"/>
        <v/>
      </c>
      <c r="IE220" s="267" t="str">
        <f t="shared" si="757"/>
        <v/>
      </c>
      <c r="IF220" s="267" t="str">
        <f t="shared" si="758"/>
        <v/>
      </c>
      <c r="IG220" s="267" t="str">
        <f t="shared" si="759"/>
        <v/>
      </c>
      <c r="IH220" s="267" t="str">
        <f t="shared" si="760"/>
        <v/>
      </c>
      <c r="II220" s="267" t="str">
        <f t="shared" si="761"/>
        <v/>
      </c>
      <c r="IJ220" s="267" t="str">
        <f t="shared" si="762"/>
        <v/>
      </c>
      <c r="IK220" s="267" t="str">
        <f t="shared" si="763"/>
        <v/>
      </c>
      <c r="IL220" s="267" t="str">
        <f t="shared" si="764"/>
        <v/>
      </c>
      <c r="IM220" s="267" t="str">
        <f t="shared" si="765"/>
        <v/>
      </c>
      <c r="IN220" s="267" t="str">
        <f t="shared" si="766"/>
        <v/>
      </c>
      <c r="IO220" s="267" t="str">
        <f t="shared" si="767"/>
        <v/>
      </c>
      <c r="IP220" s="267" t="str">
        <f t="shared" si="768"/>
        <v/>
      </c>
      <c r="IQ220" s="267" t="str">
        <f t="shared" si="769"/>
        <v/>
      </c>
      <c r="IR220" s="267" t="str">
        <f t="shared" si="770"/>
        <v/>
      </c>
      <c r="IS220" s="267" t="str">
        <f t="shared" si="771"/>
        <v/>
      </c>
      <c r="IT220" s="267" t="str">
        <f t="shared" si="772"/>
        <v/>
      </c>
      <c r="IU220" s="267" t="str">
        <f t="shared" si="773"/>
        <v/>
      </c>
      <c r="IV220" s="264"/>
      <c r="IW220" s="268">
        <v>110</v>
      </c>
      <c r="IX220" s="265" t="str">
        <f t="shared" si="751"/>
        <v/>
      </c>
      <c r="IY220" s="265" t="str">
        <f t="shared" si="749"/>
        <v/>
      </c>
      <c r="IZ220" s="265" t="str">
        <f t="shared" si="749"/>
        <v/>
      </c>
      <c r="JA220" s="265" t="str">
        <f t="shared" si="749"/>
        <v/>
      </c>
      <c r="JB220" s="265" t="str">
        <f t="shared" si="749"/>
        <v/>
      </c>
      <c r="JC220" s="265" t="str">
        <f t="shared" si="749"/>
        <v/>
      </c>
      <c r="JD220" s="265" t="str">
        <f t="shared" si="749"/>
        <v/>
      </c>
      <c r="JE220" s="265" t="str">
        <f t="shared" si="818"/>
        <v/>
      </c>
      <c r="JF220" s="265" t="str">
        <f t="shared" si="818"/>
        <v/>
      </c>
      <c r="JG220" s="265" t="str">
        <f t="shared" si="818"/>
        <v/>
      </c>
      <c r="JH220" s="265" t="str">
        <f t="shared" si="818"/>
        <v/>
      </c>
      <c r="JI220" s="265" t="str">
        <f t="shared" si="818"/>
        <v/>
      </c>
      <c r="JJ220" s="265" t="str">
        <f t="shared" si="818"/>
        <v/>
      </c>
      <c r="JK220" s="265" t="str">
        <f t="shared" si="818"/>
        <v/>
      </c>
      <c r="JL220" s="265" t="str">
        <f t="shared" si="818"/>
        <v/>
      </c>
      <c r="JM220" s="265" t="str">
        <f t="shared" si="818"/>
        <v/>
      </c>
      <c r="JN220" s="265" t="str">
        <f t="shared" si="818"/>
        <v/>
      </c>
      <c r="JO220" s="265" t="str">
        <f t="shared" si="818"/>
        <v/>
      </c>
      <c r="JP220" s="265" t="str">
        <f t="shared" si="818"/>
        <v/>
      </c>
      <c r="JQ220" s="265" t="str">
        <f t="shared" si="818"/>
        <v/>
      </c>
      <c r="JS220" s="265" t="str">
        <f>IF(IX220="","",SUM(IX$12:IX220)-IX220+1)</f>
        <v/>
      </c>
      <c r="JT220" s="265" t="str">
        <f>IF(IY220="","",SUM(IY$12:IY220)-IY220+1)</f>
        <v/>
      </c>
      <c r="JU220" s="265" t="str">
        <f>IF(IZ220="","",SUM(IZ$12:IZ220)-IZ220+1)</f>
        <v/>
      </c>
      <c r="JV220" s="265" t="str">
        <f>IF(JA220="","",SUM(JA$12:JA220)-JA220+1)</f>
        <v/>
      </c>
      <c r="JW220" s="265" t="str">
        <f>IF(JB220="","",SUM(JB$12:JB220)-JB220+1)</f>
        <v/>
      </c>
      <c r="JX220" s="265" t="str">
        <f>IF(JC220="","",SUM(JC$12:JC220)-JC220+1)</f>
        <v/>
      </c>
      <c r="JY220" s="265" t="str">
        <f>IF(JD220="","",SUM(JD$12:JD220)-JD220+1)</f>
        <v/>
      </c>
      <c r="JZ220" s="265" t="str">
        <f>IF(JE220="","",SUM(JE$12:JE220)-JE220+1)</f>
        <v/>
      </c>
      <c r="KA220" s="265" t="str">
        <f>IF(JF220="","",SUM(JF$12:JF220)-JF220+1)</f>
        <v/>
      </c>
      <c r="KB220" s="265" t="str">
        <f>IF(JG220="","",SUM(JG$12:JG220)-JG220+1)</f>
        <v/>
      </c>
      <c r="KC220" s="265" t="str">
        <f>IF(JH220="","",SUM(JH$12:JH220)-JH220+1)</f>
        <v/>
      </c>
      <c r="KD220" s="265" t="str">
        <f>IF(JI220="","",SUM(JI$12:JI220)-JI220+1)</f>
        <v/>
      </c>
      <c r="KE220" s="265" t="str">
        <f>IF(JJ220="","",SUM(JJ$12:JJ220)-JJ220+1)</f>
        <v/>
      </c>
      <c r="KF220" s="265" t="str">
        <f>IF(JK220="","",SUM(JK$12:JK220)-JK220+1)</f>
        <v/>
      </c>
      <c r="KG220" s="265" t="str">
        <f>IF(JL220="","",SUM(JL$12:JL220)-JL220+1)</f>
        <v/>
      </c>
      <c r="KH220" s="265" t="str">
        <f>IF(JM220="","",SUM(JM$12:JM220)-JM220+1)</f>
        <v/>
      </c>
      <c r="KI220" s="265" t="str">
        <f>IF(JN220="","",SUM(JN$12:JN220)-JN220+1)</f>
        <v/>
      </c>
      <c r="KJ220" s="265" t="str">
        <f>IF(JO220="","",SUM(JO$12:JO220)-JO220+1)</f>
        <v/>
      </c>
      <c r="KK220" s="265" t="str">
        <f>IF(JP220="","",SUM(JP$12:JP220)-JP220+1)</f>
        <v/>
      </c>
      <c r="KL220" s="265" t="str">
        <f>IF(JQ220="","",SUM(JQ$12:JQ220)-JQ220+1)</f>
        <v/>
      </c>
      <c r="KN220" s="265"/>
      <c r="KO220" s="265"/>
      <c r="KP220" s="265"/>
      <c r="KQ220" s="265"/>
      <c r="KR220" s="265"/>
      <c r="KS220" s="265"/>
      <c r="KT220" s="265"/>
      <c r="KU220" s="265" t="str">
        <f t="shared" si="774"/>
        <v/>
      </c>
      <c r="KV220" s="265" t="str">
        <f t="shared" si="775"/>
        <v/>
      </c>
      <c r="KW220" s="265" t="str">
        <f t="shared" si="776"/>
        <v/>
      </c>
      <c r="KX220" s="265" t="str">
        <f t="shared" si="777"/>
        <v/>
      </c>
      <c r="KY220" s="265" t="str">
        <f t="shared" si="778"/>
        <v/>
      </c>
      <c r="KZ220" s="265" t="str">
        <f t="shared" si="779"/>
        <v/>
      </c>
      <c r="LA220" s="265" t="str">
        <f t="shared" si="780"/>
        <v/>
      </c>
      <c r="LB220" s="265" t="str">
        <f t="shared" si="781"/>
        <v/>
      </c>
      <c r="LC220" s="265" t="str">
        <f t="shared" si="782"/>
        <v/>
      </c>
      <c r="LD220" s="265" t="str">
        <f t="shared" si="783"/>
        <v/>
      </c>
      <c r="LE220" s="265" t="str">
        <f t="shared" si="784"/>
        <v/>
      </c>
      <c r="LF220" s="265" t="str">
        <f t="shared" si="785"/>
        <v/>
      </c>
      <c r="LG220" s="265" t="str">
        <f t="shared" si="786"/>
        <v/>
      </c>
    </row>
    <row r="221" spans="1:319" s="266" customFormat="1" x14ac:dyDescent="0.25">
      <c r="A221" s="248">
        <f t="shared" si="827"/>
        <v>210</v>
      </c>
      <c r="B221" s="176"/>
      <c r="C221" s="45"/>
      <c r="D221" s="45"/>
      <c r="E221" s="169"/>
      <c r="F221" s="46"/>
      <c r="G221" s="172"/>
      <c r="H221" s="54"/>
      <c r="I221" s="54"/>
      <c r="J221" s="54"/>
      <c r="K221" s="54"/>
      <c r="L221" s="248"/>
      <c r="M221" s="248"/>
      <c r="N221" s="44"/>
      <c r="O221" s="44"/>
      <c r="P221" s="43"/>
      <c r="Q221" s="43"/>
      <c r="R221" s="43"/>
      <c r="S221" s="43" t="str">
        <f t="shared" si="804"/>
        <v/>
      </c>
      <c r="T221" s="54"/>
      <c r="U221" s="54"/>
      <c r="V221" s="54"/>
      <c r="W221" s="343" t="str">
        <f t="shared" si="729"/>
        <v/>
      </c>
      <c r="X221" s="344" t="str">
        <f t="shared" si="730"/>
        <v/>
      </c>
      <c r="Y221" s="45"/>
      <c r="Z221" s="45"/>
      <c r="AA221" s="54"/>
      <c r="AB221" s="54"/>
      <c r="AC221" s="54"/>
      <c r="AD221" s="44"/>
      <c r="AE221" s="44"/>
      <c r="AF221" s="44"/>
      <c r="AG221" s="45"/>
      <c r="AH221" s="45"/>
      <c r="AI221" s="45"/>
      <c r="AJ221" s="46"/>
      <c r="AK221" s="46"/>
      <c r="AL221" s="46"/>
      <c r="AN221" s="307" t="str">
        <f t="shared" si="819"/>
        <v/>
      </c>
      <c r="AO221" s="256" t="str">
        <f t="shared" si="820"/>
        <v/>
      </c>
      <c r="AP221" s="45" t="str">
        <f t="shared" si="826"/>
        <v/>
      </c>
      <c r="AQ221" s="308" t="str">
        <f t="shared" si="828"/>
        <v/>
      </c>
      <c r="AR221" s="43" t="str">
        <f t="shared" si="821"/>
        <v/>
      </c>
      <c r="AS221" s="255"/>
      <c r="AT221" s="256" t="str">
        <f t="shared" si="822"/>
        <v/>
      </c>
      <c r="AU221" s="257" t="str">
        <f t="shared" si="833"/>
        <v/>
      </c>
      <c r="AV221" s="257" t="str">
        <f t="shared" si="833"/>
        <v/>
      </c>
      <c r="AW221" s="257" t="str">
        <f t="shared" si="833"/>
        <v/>
      </c>
      <c r="AX221" s="257" t="str">
        <f t="shared" si="833"/>
        <v/>
      </c>
      <c r="AY221" s="257" t="str">
        <f t="shared" si="833"/>
        <v/>
      </c>
      <c r="AZ221" s="257" t="str">
        <f t="shared" si="833"/>
        <v/>
      </c>
      <c r="BA221" s="257" t="str">
        <f t="shared" si="833"/>
        <v/>
      </c>
      <c r="BB221" s="257" t="str">
        <f t="shared" si="833"/>
        <v/>
      </c>
      <c r="BC221" s="257" t="str">
        <f t="shared" si="833"/>
        <v/>
      </c>
      <c r="BD221" s="257" t="str">
        <f t="shared" si="833"/>
        <v/>
      </c>
      <c r="BE221" s="257" t="str">
        <f t="shared" si="834"/>
        <v/>
      </c>
      <c r="BF221" s="257" t="str">
        <f t="shared" si="834"/>
        <v/>
      </c>
      <c r="BG221" s="257" t="str">
        <f t="shared" si="834"/>
        <v/>
      </c>
      <c r="BH221" s="257" t="str">
        <f t="shared" si="834"/>
        <v/>
      </c>
      <c r="BI221" s="257" t="str">
        <f t="shared" si="834"/>
        <v/>
      </c>
      <c r="BJ221" s="257" t="str">
        <f t="shared" si="834"/>
        <v/>
      </c>
      <c r="BK221" s="257" t="str">
        <f t="shared" si="834"/>
        <v/>
      </c>
      <c r="BL221" s="257" t="str">
        <f t="shared" si="834"/>
        <v/>
      </c>
      <c r="BM221" s="258" t="str">
        <f t="shared" si="823"/>
        <v/>
      </c>
      <c r="BN221" s="259" t="str">
        <f t="shared" si="835"/>
        <v/>
      </c>
      <c r="BO221" s="259" t="str">
        <f t="shared" si="835"/>
        <v/>
      </c>
      <c r="BP221" s="259" t="str">
        <f t="shared" si="835"/>
        <v/>
      </c>
      <c r="BQ221" s="259" t="str">
        <f t="shared" si="835"/>
        <v/>
      </c>
      <c r="BR221" s="259" t="str">
        <f t="shared" si="835"/>
        <v/>
      </c>
      <c r="BS221" s="259" t="str">
        <f t="shared" si="835"/>
        <v/>
      </c>
      <c r="BT221" s="259" t="str">
        <f t="shared" si="835"/>
        <v/>
      </c>
      <c r="BU221" s="259" t="str">
        <f t="shared" si="835"/>
        <v/>
      </c>
      <c r="BV221" s="259" t="str">
        <f t="shared" si="835"/>
        <v/>
      </c>
      <c r="BW221" s="259" t="str">
        <f t="shared" si="835"/>
        <v/>
      </c>
      <c r="BX221" s="259" t="str">
        <f t="shared" si="836"/>
        <v/>
      </c>
      <c r="BY221" s="259" t="str">
        <f t="shared" si="836"/>
        <v/>
      </c>
      <c r="BZ221" s="259" t="str">
        <f t="shared" si="836"/>
        <v/>
      </c>
      <c r="CA221" s="259" t="str">
        <f t="shared" si="836"/>
        <v/>
      </c>
      <c r="CB221" s="259" t="str">
        <f t="shared" si="836"/>
        <v/>
      </c>
      <c r="CC221" s="259" t="str">
        <f t="shared" si="836"/>
        <v/>
      </c>
      <c r="CD221" s="259" t="str">
        <f t="shared" si="836"/>
        <v/>
      </c>
      <c r="CE221" s="259" t="str">
        <f t="shared" si="836"/>
        <v/>
      </c>
      <c r="CF221" s="260" t="str">
        <f t="shared" si="824"/>
        <v/>
      </c>
      <c r="CG221" s="261" t="str">
        <f t="shared" si="837"/>
        <v/>
      </c>
      <c r="CH221" s="261" t="str">
        <f t="shared" si="837"/>
        <v/>
      </c>
      <c r="CI221" s="261" t="str">
        <f t="shared" si="837"/>
        <v/>
      </c>
      <c r="CJ221" s="261" t="str">
        <f t="shared" si="837"/>
        <v/>
      </c>
      <c r="CK221" s="261" t="str">
        <f t="shared" si="837"/>
        <v/>
      </c>
      <c r="CL221" s="261" t="str">
        <f t="shared" si="837"/>
        <v/>
      </c>
      <c r="CM221" s="261" t="str">
        <f t="shared" si="837"/>
        <v/>
      </c>
      <c r="CN221" s="261" t="str">
        <f t="shared" si="837"/>
        <v/>
      </c>
      <c r="CO221" s="261" t="str">
        <f t="shared" si="837"/>
        <v/>
      </c>
      <c r="CP221" s="261" t="str">
        <f t="shared" si="837"/>
        <v/>
      </c>
      <c r="CQ221" s="261" t="str">
        <f t="shared" si="838"/>
        <v/>
      </c>
      <c r="CR221" s="261" t="str">
        <f t="shared" si="838"/>
        <v/>
      </c>
      <c r="CS221" s="261" t="str">
        <f t="shared" si="838"/>
        <v/>
      </c>
      <c r="CT221" s="261" t="str">
        <f t="shared" si="838"/>
        <v/>
      </c>
      <c r="CU221" s="261" t="str">
        <f t="shared" si="838"/>
        <v/>
      </c>
      <c r="CV221" s="261" t="str">
        <f t="shared" si="838"/>
        <v/>
      </c>
      <c r="CW221" s="261" t="str">
        <f t="shared" si="838"/>
        <v/>
      </c>
      <c r="CX221" s="261" t="str">
        <f t="shared" si="838"/>
        <v/>
      </c>
      <c r="CY221" s="262" t="str">
        <f t="shared" si="825"/>
        <v/>
      </c>
      <c r="CZ221" s="263" t="str">
        <f t="shared" si="839"/>
        <v/>
      </c>
      <c r="DA221" s="263" t="str">
        <f t="shared" si="839"/>
        <v/>
      </c>
      <c r="DB221" s="263" t="str">
        <f t="shared" si="839"/>
        <v/>
      </c>
      <c r="DC221" s="263" t="str">
        <f t="shared" si="839"/>
        <v/>
      </c>
      <c r="DD221" s="263" t="str">
        <f t="shared" si="839"/>
        <v/>
      </c>
      <c r="DE221" s="263" t="str">
        <f t="shared" si="839"/>
        <v/>
      </c>
      <c r="DF221" s="263" t="str">
        <f t="shared" si="839"/>
        <v/>
      </c>
      <c r="DG221" s="263" t="str">
        <f t="shared" si="839"/>
        <v/>
      </c>
      <c r="DH221" s="263" t="str">
        <f t="shared" si="839"/>
        <v/>
      </c>
      <c r="DI221" s="263" t="str">
        <f t="shared" si="839"/>
        <v/>
      </c>
      <c r="DJ221" s="263" t="str">
        <f t="shared" si="840"/>
        <v/>
      </c>
      <c r="DK221" s="263" t="str">
        <f t="shared" si="840"/>
        <v/>
      </c>
      <c r="DL221" s="263" t="str">
        <f t="shared" si="840"/>
        <v/>
      </c>
      <c r="DM221" s="263" t="str">
        <f t="shared" si="840"/>
        <v/>
      </c>
      <c r="DN221" s="263" t="str">
        <f t="shared" si="840"/>
        <v/>
      </c>
      <c r="DO221" s="263" t="str">
        <f t="shared" si="840"/>
        <v/>
      </c>
      <c r="DP221" s="263" t="str">
        <f t="shared" si="840"/>
        <v/>
      </c>
      <c r="DQ221" s="263" t="str">
        <f t="shared" si="840"/>
        <v/>
      </c>
      <c r="DR221" s="264"/>
      <c r="DS221" s="257" t="str">
        <f t="shared" si="805"/>
        <v/>
      </c>
      <c r="DT221" s="257" t="str">
        <f t="shared" si="805"/>
        <v/>
      </c>
      <c r="DU221" s="257" t="str">
        <f t="shared" si="805"/>
        <v/>
      </c>
      <c r="DV221" s="257" t="str">
        <f t="shared" si="805"/>
        <v/>
      </c>
      <c r="DW221" s="257" t="str">
        <f t="shared" si="805"/>
        <v/>
      </c>
      <c r="DX221" s="257" t="str">
        <f t="shared" si="805"/>
        <v/>
      </c>
      <c r="DY221" s="257" t="str">
        <f t="shared" si="805"/>
        <v/>
      </c>
      <c r="DZ221" s="257" t="str">
        <f t="shared" si="805"/>
        <v/>
      </c>
      <c r="EA221" s="257" t="str">
        <f t="shared" si="830"/>
        <v/>
      </c>
      <c r="EB221" s="257" t="str">
        <f t="shared" si="830"/>
        <v/>
      </c>
      <c r="EC221" s="257" t="str">
        <f t="shared" si="830"/>
        <v/>
      </c>
      <c r="ED221" s="257" t="str">
        <f t="shared" si="830"/>
        <v/>
      </c>
      <c r="EE221" s="257" t="str">
        <f t="shared" si="830"/>
        <v/>
      </c>
      <c r="EF221" s="257" t="str">
        <f t="shared" si="830"/>
        <v/>
      </c>
      <c r="EG221" s="257" t="str">
        <f t="shared" si="830"/>
        <v/>
      </c>
      <c r="EH221" s="257" t="str">
        <f t="shared" si="830"/>
        <v/>
      </c>
      <c r="EI221" s="257" t="str">
        <f t="shared" si="830"/>
        <v/>
      </c>
      <c r="EJ221" s="257" t="str">
        <f t="shared" si="830"/>
        <v/>
      </c>
      <c r="EK221" s="259" t="str">
        <f t="shared" si="844"/>
        <v/>
      </c>
      <c r="EL221" s="259" t="str">
        <f t="shared" si="844"/>
        <v/>
      </c>
      <c r="EM221" s="259" t="str">
        <f t="shared" si="800"/>
        <v/>
      </c>
      <c r="EN221" s="259" t="str">
        <f t="shared" si="800"/>
        <v/>
      </c>
      <c r="EO221" s="259" t="str">
        <f t="shared" si="800"/>
        <v/>
      </c>
      <c r="EP221" s="259" t="str">
        <f t="shared" si="800"/>
        <v/>
      </c>
      <c r="EQ221" s="259" t="str">
        <f t="shared" si="800"/>
        <v/>
      </c>
      <c r="ER221" s="259" t="str">
        <f t="shared" si="800"/>
        <v/>
      </c>
      <c r="ES221" s="259" t="str">
        <f t="shared" si="846"/>
        <v/>
      </c>
      <c r="ET221" s="259" t="str">
        <f t="shared" si="831"/>
        <v/>
      </c>
      <c r="EU221" s="259" t="str">
        <f t="shared" si="831"/>
        <v/>
      </c>
      <c r="EV221" s="259" t="str">
        <f t="shared" si="831"/>
        <v/>
      </c>
      <c r="EW221" s="259" t="str">
        <f t="shared" si="831"/>
        <v/>
      </c>
      <c r="EX221" s="259" t="str">
        <f t="shared" si="831"/>
        <v/>
      </c>
      <c r="EY221" s="259" t="str">
        <f t="shared" si="831"/>
        <v/>
      </c>
      <c r="EZ221" s="259" t="str">
        <f t="shared" si="831"/>
        <v/>
      </c>
      <c r="FA221" s="259" t="str">
        <f t="shared" si="831"/>
        <v/>
      </c>
      <c r="FB221" s="259" t="str">
        <f t="shared" si="831"/>
        <v/>
      </c>
      <c r="FC221" s="261" t="str">
        <f t="shared" si="798"/>
        <v/>
      </c>
      <c r="FD221" s="261" t="str">
        <f t="shared" si="798"/>
        <v/>
      </c>
      <c r="FE221" s="261" t="str">
        <f t="shared" si="798"/>
        <v/>
      </c>
      <c r="FF221" s="261" t="str">
        <f t="shared" si="798"/>
        <v/>
      </c>
      <c r="FG221" s="261" t="str">
        <f t="shared" si="798"/>
        <v/>
      </c>
      <c r="FH221" s="261" t="str">
        <f t="shared" si="798"/>
        <v/>
      </c>
      <c r="FI221" s="261" t="str">
        <f t="shared" si="798"/>
        <v/>
      </c>
      <c r="FJ221" s="261" t="str">
        <f t="shared" si="798"/>
        <v/>
      </c>
      <c r="FK221" s="261" t="str">
        <f t="shared" si="798"/>
        <v/>
      </c>
      <c r="FL221" s="261" t="str">
        <f t="shared" si="843"/>
        <v/>
      </c>
      <c r="FM221" s="261" t="str">
        <f t="shared" si="843"/>
        <v/>
      </c>
      <c r="FN221" s="261" t="str">
        <f t="shared" si="843"/>
        <v/>
      </c>
      <c r="FO221" s="261" t="str">
        <f t="shared" si="843"/>
        <v/>
      </c>
      <c r="FP221" s="261" t="str">
        <f t="shared" si="843"/>
        <v/>
      </c>
      <c r="FQ221" s="261" t="str">
        <f t="shared" si="843"/>
        <v/>
      </c>
      <c r="FR221" s="261" t="str">
        <f t="shared" si="843"/>
        <v/>
      </c>
      <c r="FS221" s="261" t="str">
        <f t="shared" si="843"/>
        <v/>
      </c>
      <c r="FT221" s="261" t="str">
        <f t="shared" si="843"/>
        <v/>
      </c>
      <c r="FU221" s="263" t="str">
        <f t="shared" si="843"/>
        <v/>
      </c>
      <c r="FV221" s="263" t="str">
        <f t="shared" si="843"/>
        <v/>
      </c>
      <c r="FW221" s="263" t="str">
        <f t="shared" si="843"/>
        <v/>
      </c>
      <c r="FX221" s="263" t="str">
        <f t="shared" si="843"/>
        <v/>
      </c>
      <c r="FY221" s="263" t="str">
        <f t="shared" si="843"/>
        <v/>
      </c>
      <c r="FZ221" s="263" t="str">
        <f t="shared" si="806"/>
        <v/>
      </c>
      <c r="GA221" s="263" t="str">
        <f t="shared" si="806"/>
        <v/>
      </c>
      <c r="GB221" s="263" t="str">
        <f t="shared" si="806"/>
        <v/>
      </c>
      <c r="GC221" s="263" t="str">
        <f t="shared" si="807"/>
        <v/>
      </c>
      <c r="GD221" s="263" t="str">
        <f t="shared" si="829"/>
        <v/>
      </c>
      <c r="GE221" s="263" t="str">
        <f t="shared" si="829"/>
        <v/>
      </c>
      <c r="GF221" s="263" t="str">
        <f t="shared" si="829"/>
        <v/>
      </c>
      <c r="GG221" s="263" t="str">
        <f t="shared" si="829"/>
        <v/>
      </c>
      <c r="GH221" s="263" t="str">
        <f t="shared" si="829"/>
        <v/>
      </c>
      <c r="GI221" s="263" t="str">
        <f t="shared" si="829"/>
        <v/>
      </c>
      <c r="GJ221" s="263" t="str">
        <f t="shared" si="829"/>
        <v/>
      </c>
      <c r="GK221" s="263" t="str">
        <f t="shared" si="829"/>
        <v/>
      </c>
      <c r="GL221" s="263" t="str">
        <f t="shared" si="829"/>
        <v/>
      </c>
      <c r="GM221" s="265" t="str">
        <f t="shared" si="829"/>
        <v/>
      </c>
      <c r="GN221" s="265" t="str">
        <f t="shared" si="829"/>
        <v/>
      </c>
      <c r="GO221" s="265" t="str">
        <f t="shared" si="829"/>
        <v/>
      </c>
      <c r="GP221" s="265" t="str">
        <f t="shared" si="829"/>
        <v/>
      </c>
      <c r="GQ221" s="265" t="str">
        <f t="shared" si="829"/>
        <v/>
      </c>
      <c r="GR221" s="265" t="str">
        <f t="shared" si="829"/>
        <v/>
      </c>
      <c r="GS221" s="265" t="str">
        <f t="shared" si="845"/>
        <v/>
      </c>
      <c r="GT221" s="265" t="str">
        <f t="shared" si="845"/>
        <v/>
      </c>
      <c r="GU221" s="265" t="str">
        <f t="shared" si="845"/>
        <v/>
      </c>
      <c r="GV221" s="265" t="str">
        <f t="shared" si="832"/>
        <v/>
      </c>
      <c r="GW221" s="265" t="str">
        <f t="shared" si="832"/>
        <v/>
      </c>
      <c r="GX221" s="265" t="str">
        <f t="shared" si="832"/>
        <v/>
      </c>
      <c r="GY221" s="265" t="str">
        <f t="shared" si="832"/>
        <v/>
      </c>
      <c r="GZ221" s="265" t="str">
        <f t="shared" si="832"/>
        <v/>
      </c>
      <c r="HA221" s="265" t="str">
        <f t="shared" si="832"/>
        <v/>
      </c>
      <c r="HB221" s="265" t="str">
        <f t="shared" si="832"/>
        <v/>
      </c>
      <c r="HC221" s="265" t="str">
        <f t="shared" si="832"/>
        <v/>
      </c>
      <c r="HD221" s="265" t="str">
        <f t="shared" si="832"/>
        <v/>
      </c>
      <c r="HF221" s="265">
        <f t="shared" si="803"/>
        <v>210</v>
      </c>
      <c r="HG221" s="267" t="str">
        <f t="shared" si="841"/>
        <v/>
      </c>
      <c r="HH221" s="267" t="str">
        <f t="shared" si="841"/>
        <v/>
      </c>
      <c r="HI221" s="267" t="str">
        <f t="shared" si="841"/>
        <v/>
      </c>
      <c r="HJ221" s="267" t="str">
        <f t="shared" si="841"/>
        <v/>
      </c>
      <c r="HK221" s="267" t="str">
        <f t="shared" si="841"/>
        <v/>
      </c>
      <c r="HL221" s="267" t="str">
        <f t="shared" si="841"/>
        <v/>
      </c>
      <c r="HM221" s="267" t="str">
        <f t="shared" si="841"/>
        <v/>
      </c>
      <c r="HN221" s="267" t="str">
        <f t="shared" si="841"/>
        <v/>
      </c>
      <c r="HO221" s="267" t="str">
        <f t="shared" si="841"/>
        <v/>
      </c>
      <c r="HP221" s="267" t="str">
        <f t="shared" si="841"/>
        <v/>
      </c>
      <c r="HQ221" s="267" t="str">
        <f t="shared" si="842"/>
        <v/>
      </c>
      <c r="HR221" s="267" t="str">
        <f t="shared" si="842"/>
        <v/>
      </c>
      <c r="HS221" s="267" t="str">
        <f t="shared" si="842"/>
        <v/>
      </c>
      <c r="HT221" s="267" t="str">
        <f t="shared" si="842"/>
        <v/>
      </c>
      <c r="HU221" s="267" t="str">
        <f t="shared" si="842"/>
        <v/>
      </c>
      <c r="HV221" s="267" t="str">
        <f t="shared" si="842"/>
        <v/>
      </c>
      <c r="HW221" s="267" t="str">
        <f t="shared" si="842"/>
        <v/>
      </c>
      <c r="HX221" s="267" t="str">
        <f t="shared" si="842"/>
        <v/>
      </c>
      <c r="HY221" s="267" t="str">
        <f t="shared" si="842"/>
        <v/>
      </c>
      <c r="HZ221" s="267" t="str">
        <f t="shared" si="842"/>
        <v/>
      </c>
      <c r="IA221" s="264"/>
      <c r="IB221" s="267" t="str">
        <f t="shared" si="754"/>
        <v/>
      </c>
      <c r="IC221" s="267" t="str">
        <f t="shared" si="755"/>
        <v/>
      </c>
      <c r="ID221" s="267" t="str">
        <f t="shared" si="756"/>
        <v/>
      </c>
      <c r="IE221" s="267" t="str">
        <f t="shared" si="757"/>
        <v/>
      </c>
      <c r="IF221" s="267" t="str">
        <f t="shared" si="758"/>
        <v/>
      </c>
      <c r="IG221" s="267" t="str">
        <f t="shared" si="759"/>
        <v/>
      </c>
      <c r="IH221" s="267" t="str">
        <f t="shared" si="760"/>
        <v/>
      </c>
      <c r="II221" s="267" t="str">
        <f t="shared" si="761"/>
        <v/>
      </c>
      <c r="IJ221" s="267" t="str">
        <f t="shared" si="762"/>
        <v/>
      </c>
      <c r="IK221" s="267" t="str">
        <f t="shared" si="763"/>
        <v/>
      </c>
      <c r="IL221" s="267" t="str">
        <f t="shared" si="764"/>
        <v/>
      </c>
      <c r="IM221" s="267" t="str">
        <f t="shared" si="765"/>
        <v/>
      </c>
      <c r="IN221" s="267" t="str">
        <f t="shared" si="766"/>
        <v/>
      </c>
      <c r="IO221" s="267" t="str">
        <f t="shared" si="767"/>
        <v/>
      </c>
      <c r="IP221" s="267" t="str">
        <f t="shared" si="768"/>
        <v/>
      </c>
      <c r="IQ221" s="267" t="str">
        <f t="shared" si="769"/>
        <v/>
      </c>
      <c r="IR221" s="267" t="str">
        <f t="shared" si="770"/>
        <v/>
      </c>
      <c r="IS221" s="267" t="str">
        <f t="shared" si="771"/>
        <v/>
      </c>
      <c r="IT221" s="267" t="str">
        <f t="shared" si="772"/>
        <v/>
      </c>
      <c r="IU221" s="267" t="str">
        <f t="shared" si="773"/>
        <v/>
      </c>
      <c r="IV221" s="264"/>
      <c r="IW221" s="268">
        <v>110</v>
      </c>
      <c r="IX221" s="265" t="str">
        <f t="shared" si="751"/>
        <v/>
      </c>
      <c r="IY221" s="265" t="str">
        <f t="shared" si="749"/>
        <v/>
      </c>
      <c r="IZ221" s="265" t="str">
        <f t="shared" si="749"/>
        <v/>
      </c>
      <c r="JA221" s="265" t="str">
        <f t="shared" si="749"/>
        <v/>
      </c>
      <c r="JB221" s="265" t="str">
        <f t="shared" si="749"/>
        <v/>
      </c>
      <c r="JC221" s="265" t="str">
        <f t="shared" si="749"/>
        <v/>
      </c>
      <c r="JD221" s="265" t="str">
        <f t="shared" si="749"/>
        <v/>
      </c>
      <c r="JE221" s="265" t="str">
        <f t="shared" si="818"/>
        <v/>
      </c>
      <c r="JF221" s="265" t="str">
        <f t="shared" si="818"/>
        <v/>
      </c>
      <c r="JG221" s="265" t="str">
        <f t="shared" si="818"/>
        <v/>
      </c>
      <c r="JH221" s="265" t="str">
        <f t="shared" si="818"/>
        <v/>
      </c>
      <c r="JI221" s="265" t="str">
        <f t="shared" si="818"/>
        <v/>
      </c>
      <c r="JJ221" s="265" t="str">
        <f t="shared" si="818"/>
        <v/>
      </c>
      <c r="JK221" s="265" t="str">
        <f t="shared" si="818"/>
        <v/>
      </c>
      <c r="JL221" s="265" t="str">
        <f t="shared" si="818"/>
        <v/>
      </c>
      <c r="JM221" s="265" t="str">
        <f t="shared" si="818"/>
        <v/>
      </c>
      <c r="JN221" s="265" t="str">
        <f t="shared" si="818"/>
        <v/>
      </c>
      <c r="JO221" s="265" t="str">
        <f t="shared" si="818"/>
        <v/>
      </c>
      <c r="JP221" s="265" t="str">
        <f t="shared" si="818"/>
        <v/>
      </c>
      <c r="JQ221" s="265" t="str">
        <f t="shared" si="818"/>
        <v/>
      </c>
      <c r="JS221" s="265" t="str">
        <f>IF(IX221="","",SUM(IX$12:IX221)-IX221+1)</f>
        <v/>
      </c>
      <c r="JT221" s="265" t="str">
        <f>IF(IY221="","",SUM(IY$12:IY221)-IY221+1)</f>
        <v/>
      </c>
      <c r="JU221" s="265" t="str">
        <f>IF(IZ221="","",SUM(IZ$12:IZ221)-IZ221+1)</f>
        <v/>
      </c>
      <c r="JV221" s="265" t="str">
        <f>IF(JA221="","",SUM(JA$12:JA221)-JA221+1)</f>
        <v/>
      </c>
      <c r="JW221" s="265" t="str">
        <f>IF(JB221="","",SUM(JB$12:JB221)-JB221+1)</f>
        <v/>
      </c>
      <c r="JX221" s="265" t="str">
        <f>IF(JC221="","",SUM(JC$12:JC221)-JC221+1)</f>
        <v/>
      </c>
      <c r="JY221" s="265" t="str">
        <f>IF(JD221="","",SUM(JD$12:JD221)-JD221+1)</f>
        <v/>
      </c>
      <c r="JZ221" s="265" t="str">
        <f>IF(JE221="","",SUM(JE$12:JE221)-JE221+1)</f>
        <v/>
      </c>
      <c r="KA221" s="265" t="str">
        <f>IF(JF221="","",SUM(JF$12:JF221)-JF221+1)</f>
        <v/>
      </c>
      <c r="KB221" s="265" t="str">
        <f>IF(JG221="","",SUM(JG$12:JG221)-JG221+1)</f>
        <v/>
      </c>
      <c r="KC221" s="265" t="str">
        <f>IF(JH221="","",SUM(JH$12:JH221)-JH221+1)</f>
        <v/>
      </c>
      <c r="KD221" s="265" t="str">
        <f>IF(JI221="","",SUM(JI$12:JI221)-JI221+1)</f>
        <v/>
      </c>
      <c r="KE221" s="265" t="str">
        <f>IF(JJ221="","",SUM(JJ$12:JJ221)-JJ221+1)</f>
        <v/>
      </c>
      <c r="KF221" s="265" t="str">
        <f>IF(JK221="","",SUM(JK$12:JK221)-JK221+1)</f>
        <v/>
      </c>
      <c r="KG221" s="265" t="str">
        <f>IF(JL221="","",SUM(JL$12:JL221)-JL221+1)</f>
        <v/>
      </c>
      <c r="KH221" s="265" t="str">
        <f>IF(JM221="","",SUM(JM$12:JM221)-JM221+1)</f>
        <v/>
      </c>
      <c r="KI221" s="265" t="str">
        <f>IF(JN221="","",SUM(JN$12:JN221)-JN221+1)</f>
        <v/>
      </c>
      <c r="KJ221" s="265" t="str">
        <f>IF(JO221="","",SUM(JO$12:JO221)-JO221+1)</f>
        <v/>
      </c>
      <c r="KK221" s="265" t="str">
        <f>IF(JP221="","",SUM(JP$12:JP221)-JP221+1)</f>
        <v/>
      </c>
      <c r="KL221" s="265" t="str">
        <f>IF(JQ221="","",SUM(JQ$12:JQ221)-JQ221+1)</f>
        <v/>
      </c>
      <c r="KN221" s="265"/>
      <c r="KO221" s="265"/>
      <c r="KP221" s="265"/>
      <c r="KQ221" s="265"/>
      <c r="KR221" s="265"/>
      <c r="KS221" s="265"/>
      <c r="KT221" s="265"/>
      <c r="KU221" s="265" t="str">
        <f t="shared" si="774"/>
        <v/>
      </c>
      <c r="KV221" s="265" t="str">
        <f t="shared" si="775"/>
        <v/>
      </c>
      <c r="KW221" s="265" t="str">
        <f t="shared" si="776"/>
        <v/>
      </c>
      <c r="KX221" s="265" t="str">
        <f t="shared" si="777"/>
        <v/>
      </c>
      <c r="KY221" s="265" t="str">
        <f t="shared" si="778"/>
        <v/>
      </c>
      <c r="KZ221" s="265" t="str">
        <f t="shared" si="779"/>
        <v/>
      </c>
      <c r="LA221" s="265" t="str">
        <f t="shared" si="780"/>
        <v/>
      </c>
      <c r="LB221" s="265" t="str">
        <f t="shared" si="781"/>
        <v/>
      </c>
      <c r="LC221" s="265" t="str">
        <f t="shared" si="782"/>
        <v/>
      </c>
      <c r="LD221" s="265" t="str">
        <f t="shared" si="783"/>
        <v/>
      </c>
      <c r="LE221" s="265" t="str">
        <f t="shared" si="784"/>
        <v/>
      </c>
      <c r="LF221" s="265" t="str">
        <f t="shared" si="785"/>
        <v/>
      </c>
      <c r="LG221" s="265" t="str">
        <f t="shared" si="786"/>
        <v/>
      </c>
    </row>
    <row r="222" spans="1:319" s="266" customFormat="1" x14ac:dyDescent="0.25">
      <c r="A222" s="248">
        <f t="shared" si="827"/>
        <v>211</v>
      </c>
      <c r="B222" s="176"/>
      <c r="C222" s="45"/>
      <c r="D222" s="45"/>
      <c r="E222" s="169"/>
      <c r="F222" s="46"/>
      <c r="G222" s="172"/>
      <c r="H222" s="54"/>
      <c r="I222" s="54"/>
      <c r="J222" s="54"/>
      <c r="K222" s="54"/>
      <c r="L222" s="248"/>
      <c r="M222" s="248"/>
      <c r="N222" s="44"/>
      <c r="O222" s="44"/>
      <c r="P222" s="43"/>
      <c r="Q222" s="43"/>
      <c r="R222" s="43"/>
      <c r="S222" s="43" t="str">
        <f t="shared" si="804"/>
        <v/>
      </c>
      <c r="T222" s="54"/>
      <c r="U222" s="54"/>
      <c r="V222" s="54"/>
      <c r="W222" s="343" t="str">
        <f t="shared" si="729"/>
        <v/>
      </c>
      <c r="X222" s="344" t="str">
        <f t="shared" si="730"/>
        <v/>
      </c>
      <c r="Y222" s="45"/>
      <c r="Z222" s="45"/>
      <c r="AA222" s="54"/>
      <c r="AB222" s="54"/>
      <c r="AC222" s="54"/>
      <c r="AD222" s="44"/>
      <c r="AE222" s="44"/>
      <c r="AF222" s="44"/>
      <c r="AG222" s="45"/>
      <c r="AH222" s="45"/>
      <c r="AI222" s="45"/>
      <c r="AJ222" s="46"/>
      <c r="AK222" s="46"/>
      <c r="AL222" s="46"/>
      <c r="AN222" s="307" t="str">
        <f t="shared" si="819"/>
        <v/>
      </c>
      <c r="AO222" s="256" t="str">
        <f t="shared" si="820"/>
        <v/>
      </c>
      <c r="AP222" s="45" t="str">
        <f t="shared" si="826"/>
        <v/>
      </c>
      <c r="AQ222" s="308" t="str">
        <f t="shared" si="828"/>
        <v/>
      </c>
      <c r="AR222" s="43" t="str">
        <f t="shared" si="821"/>
        <v/>
      </c>
      <c r="AS222" s="255"/>
      <c r="AT222" s="256" t="str">
        <f t="shared" si="822"/>
        <v/>
      </c>
      <c r="AU222" s="257" t="str">
        <f t="shared" ref="AU222:BD231" si="847">IF($AT222="","",IF(AND(AU$11-LOOKUP(AU$8,$AA$8:$AL$8,$AA222:$AL222)&gt;=0,AU$11-LOOKUP(AU$8,$AA$8:$AL$8,$AA222:$AL222)&lt;LOOKUP(AU$8+1,$AA$8:$AL$8,$AA222:$AL222)),AU$11,""))</f>
        <v/>
      </c>
      <c r="AV222" s="257" t="str">
        <f t="shared" si="847"/>
        <v/>
      </c>
      <c r="AW222" s="257" t="str">
        <f t="shared" si="847"/>
        <v/>
      </c>
      <c r="AX222" s="257" t="str">
        <f t="shared" si="847"/>
        <v/>
      </c>
      <c r="AY222" s="257" t="str">
        <f t="shared" si="847"/>
        <v/>
      </c>
      <c r="AZ222" s="257" t="str">
        <f t="shared" si="847"/>
        <v/>
      </c>
      <c r="BA222" s="257" t="str">
        <f t="shared" si="847"/>
        <v/>
      </c>
      <c r="BB222" s="257" t="str">
        <f t="shared" si="847"/>
        <v/>
      </c>
      <c r="BC222" s="257" t="str">
        <f t="shared" si="847"/>
        <v/>
      </c>
      <c r="BD222" s="257" t="str">
        <f t="shared" si="847"/>
        <v/>
      </c>
      <c r="BE222" s="257" t="str">
        <f t="shared" ref="BE222:BL231" si="848">IF($AT222="","",IF(AND(BE$11-LOOKUP(BE$8,$AA$8:$AL$8,$AA222:$AL222)&gt;=0,BE$11-LOOKUP(BE$8,$AA$8:$AL$8,$AA222:$AL222)&lt;LOOKUP(BE$8+1,$AA$8:$AL$8,$AA222:$AL222)),BE$11,""))</f>
        <v/>
      </c>
      <c r="BF222" s="257" t="str">
        <f t="shared" si="848"/>
        <v/>
      </c>
      <c r="BG222" s="257" t="str">
        <f t="shared" si="848"/>
        <v/>
      </c>
      <c r="BH222" s="257" t="str">
        <f t="shared" si="848"/>
        <v/>
      </c>
      <c r="BI222" s="257" t="str">
        <f t="shared" si="848"/>
        <v/>
      </c>
      <c r="BJ222" s="257" t="str">
        <f t="shared" si="848"/>
        <v/>
      </c>
      <c r="BK222" s="257" t="str">
        <f t="shared" si="848"/>
        <v/>
      </c>
      <c r="BL222" s="257" t="str">
        <f t="shared" si="848"/>
        <v/>
      </c>
      <c r="BM222" s="258" t="str">
        <f t="shared" si="823"/>
        <v/>
      </c>
      <c r="BN222" s="259" t="str">
        <f t="shared" ref="BN222:BW231" si="849">IF($AT222="","",IF(AND(BN$11-LOOKUP(BN$8,$AA$8:$AL$8,$AA222:$AL222)&gt;=0,BN$11-LOOKUP(BN$8,$AA$8:$AL$8,$AA222:$AL222)&lt;LOOKUP(BN$8+1,$AA$8:$AL$8,$AA222:$AL222)),BN$11,""))</f>
        <v/>
      </c>
      <c r="BO222" s="259" t="str">
        <f t="shared" si="849"/>
        <v/>
      </c>
      <c r="BP222" s="259" t="str">
        <f t="shared" si="849"/>
        <v/>
      </c>
      <c r="BQ222" s="259" t="str">
        <f t="shared" si="849"/>
        <v/>
      </c>
      <c r="BR222" s="259" t="str">
        <f t="shared" si="849"/>
        <v/>
      </c>
      <c r="BS222" s="259" t="str">
        <f t="shared" si="849"/>
        <v/>
      </c>
      <c r="BT222" s="259" t="str">
        <f t="shared" si="849"/>
        <v/>
      </c>
      <c r="BU222" s="259" t="str">
        <f t="shared" si="849"/>
        <v/>
      </c>
      <c r="BV222" s="259" t="str">
        <f t="shared" si="849"/>
        <v/>
      </c>
      <c r="BW222" s="259" t="str">
        <f t="shared" si="849"/>
        <v/>
      </c>
      <c r="BX222" s="259" t="str">
        <f t="shared" ref="BX222:CE231" si="850">IF($AT222="","",IF(AND(BX$11-LOOKUP(BX$8,$AA$8:$AL$8,$AA222:$AL222)&gt;=0,BX$11-LOOKUP(BX$8,$AA$8:$AL$8,$AA222:$AL222)&lt;LOOKUP(BX$8+1,$AA$8:$AL$8,$AA222:$AL222)),BX$11,""))</f>
        <v/>
      </c>
      <c r="BY222" s="259" t="str">
        <f t="shared" si="850"/>
        <v/>
      </c>
      <c r="BZ222" s="259" t="str">
        <f t="shared" si="850"/>
        <v/>
      </c>
      <c r="CA222" s="259" t="str">
        <f t="shared" si="850"/>
        <v/>
      </c>
      <c r="CB222" s="259" t="str">
        <f t="shared" si="850"/>
        <v/>
      </c>
      <c r="CC222" s="259" t="str">
        <f t="shared" si="850"/>
        <v/>
      </c>
      <c r="CD222" s="259" t="str">
        <f t="shared" si="850"/>
        <v/>
      </c>
      <c r="CE222" s="259" t="str">
        <f t="shared" si="850"/>
        <v/>
      </c>
      <c r="CF222" s="260" t="str">
        <f t="shared" si="824"/>
        <v/>
      </c>
      <c r="CG222" s="261" t="str">
        <f t="shared" ref="CG222:CP231" si="851">IF($AT222="","",IF(AND(CG$11-LOOKUP(CG$8,$AA$8:$AL$8,$AA222:$AL222)&gt;=0,CG$11-LOOKUP(CG$8,$AA$8:$AL$8,$AA222:$AL222)&lt;LOOKUP(CG$8+1,$AA$8:$AL$8,$AA222:$AL222)),CG$11,""))</f>
        <v/>
      </c>
      <c r="CH222" s="261" t="str">
        <f t="shared" si="851"/>
        <v/>
      </c>
      <c r="CI222" s="261" t="str">
        <f t="shared" si="851"/>
        <v/>
      </c>
      <c r="CJ222" s="261" t="str">
        <f t="shared" si="851"/>
        <v/>
      </c>
      <c r="CK222" s="261" t="str">
        <f t="shared" si="851"/>
        <v/>
      </c>
      <c r="CL222" s="261" t="str">
        <f t="shared" si="851"/>
        <v/>
      </c>
      <c r="CM222" s="261" t="str">
        <f t="shared" si="851"/>
        <v/>
      </c>
      <c r="CN222" s="261" t="str">
        <f t="shared" si="851"/>
        <v/>
      </c>
      <c r="CO222" s="261" t="str">
        <f t="shared" si="851"/>
        <v/>
      </c>
      <c r="CP222" s="261" t="str">
        <f t="shared" si="851"/>
        <v/>
      </c>
      <c r="CQ222" s="261" t="str">
        <f t="shared" ref="CQ222:CX231" si="852">IF($AT222="","",IF(AND(CQ$11-LOOKUP(CQ$8,$AA$8:$AL$8,$AA222:$AL222)&gt;=0,CQ$11-LOOKUP(CQ$8,$AA$8:$AL$8,$AA222:$AL222)&lt;LOOKUP(CQ$8+1,$AA$8:$AL$8,$AA222:$AL222)),CQ$11,""))</f>
        <v/>
      </c>
      <c r="CR222" s="261" t="str">
        <f t="shared" si="852"/>
        <v/>
      </c>
      <c r="CS222" s="261" t="str">
        <f t="shared" si="852"/>
        <v/>
      </c>
      <c r="CT222" s="261" t="str">
        <f t="shared" si="852"/>
        <v/>
      </c>
      <c r="CU222" s="261" t="str">
        <f t="shared" si="852"/>
        <v/>
      </c>
      <c r="CV222" s="261" t="str">
        <f t="shared" si="852"/>
        <v/>
      </c>
      <c r="CW222" s="261" t="str">
        <f t="shared" si="852"/>
        <v/>
      </c>
      <c r="CX222" s="261" t="str">
        <f t="shared" si="852"/>
        <v/>
      </c>
      <c r="CY222" s="262" t="str">
        <f t="shared" si="825"/>
        <v/>
      </c>
      <c r="CZ222" s="263" t="str">
        <f t="shared" ref="CZ222:DI231" si="853">IF($AT222="","",IF(AND(CZ$11-LOOKUP(CZ$8,$AA$8:$AL$8,$AA222:$AL222)&gt;=0,CZ$11-LOOKUP(CZ$8,$AA$8:$AL$8,$AA222:$AL222)&lt;LOOKUP(CZ$8+1,$AA$8:$AL$8,$AA222:$AL222)),CZ$11,""))</f>
        <v/>
      </c>
      <c r="DA222" s="263" t="str">
        <f t="shared" si="853"/>
        <v/>
      </c>
      <c r="DB222" s="263" t="str">
        <f t="shared" si="853"/>
        <v/>
      </c>
      <c r="DC222" s="263" t="str">
        <f t="shared" si="853"/>
        <v/>
      </c>
      <c r="DD222" s="263" t="str">
        <f t="shared" si="853"/>
        <v/>
      </c>
      <c r="DE222" s="263" t="str">
        <f t="shared" si="853"/>
        <v/>
      </c>
      <c r="DF222" s="263" t="str">
        <f t="shared" si="853"/>
        <v/>
      </c>
      <c r="DG222" s="263" t="str">
        <f t="shared" si="853"/>
        <v/>
      </c>
      <c r="DH222" s="263" t="str">
        <f t="shared" si="853"/>
        <v/>
      </c>
      <c r="DI222" s="263" t="str">
        <f t="shared" si="853"/>
        <v/>
      </c>
      <c r="DJ222" s="263" t="str">
        <f t="shared" ref="DJ222:DQ231" si="854">IF($AT222="","",IF(AND(DJ$11-LOOKUP(DJ$8,$AA$8:$AL$8,$AA222:$AL222)&gt;=0,DJ$11-LOOKUP(DJ$8,$AA$8:$AL$8,$AA222:$AL222)&lt;LOOKUP(DJ$8+1,$AA$8:$AL$8,$AA222:$AL222)),DJ$11,""))</f>
        <v/>
      </c>
      <c r="DK222" s="263" t="str">
        <f t="shared" si="854"/>
        <v/>
      </c>
      <c r="DL222" s="263" t="str">
        <f t="shared" si="854"/>
        <v/>
      </c>
      <c r="DM222" s="263" t="str">
        <f t="shared" si="854"/>
        <v/>
      </c>
      <c r="DN222" s="263" t="str">
        <f t="shared" si="854"/>
        <v/>
      </c>
      <c r="DO222" s="263" t="str">
        <f t="shared" si="854"/>
        <v/>
      </c>
      <c r="DP222" s="263" t="str">
        <f t="shared" si="854"/>
        <v/>
      </c>
      <c r="DQ222" s="263" t="str">
        <f t="shared" si="854"/>
        <v/>
      </c>
      <c r="DR222" s="264"/>
      <c r="DS222" s="257" t="str">
        <f t="shared" si="805"/>
        <v/>
      </c>
      <c r="DT222" s="257" t="str">
        <f t="shared" si="805"/>
        <v/>
      </c>
      <c r="DU222" s="257" t="str">
        <f t="shared" si="805"/>
        <v/>
      </c>
      <c r="DV222" s="257" t="str">
        <f t="shared" si="805"/>
        <v/>
      </c>
      <c r="DW222" s="257" t="str">
        <f t="shared" si="805"/>
        <v/>
      </c>
      <c r="DX222" s="257" t="str">
        <f t="shared" si="805"/>
        <v/>
      </c>
      <c r="DY222" s="257" t="str">
        <f t="shared" si="805"/>
        <v/>
      </c>
      <c r="DZ222" s="257" t="str">
        <f t="shared" si="805"/>
        <v/>
      </c>
      <c r="EA222" s="257" t="str">
        <f t="shared" si="830"/>
        <v/>
      </c>
      <c r="EB222" s="257" t="str">
        <f t="shared" si="830"/>
        <v/>
      </c>
      <c r="EC222" s="257" t="str">
        <f t="shared" si="830"/>
        <v/>
      </c>
      <c r="ED222" s="257" t="str">
        <f t="shared" si="830"/>
        <v/>
      </c>
      <c r="EE222" s="257" t="str">
        <f t="shared" si="830"/>
        <v/>
      </c>
      <c r="EF222" s="257" t="str">
        <f t="shared" si="830"/>
        <v/>
      </c>
      <c r="EG222" s="257" t="str">
        <f t="shared" si="830"/>
        <v/>
      </c>
      <c r="EH222" s="257" t="str">
        <f t="shared" si="830"/>
        <v/>
      </c>
      <c r="EI222" s="257" t="str">
        <f t="shared" si="830"/>
        <v/>
      </c>
      <c r="EJ222" s="257" t="str">
        <f t="shared" si="830"/>
        <v/>
      </c>
      <c r="EK222" s="259" t="str">
        <f t="shared" si="844"/>
        <v/>
      </c>
      <c r="EL222" s="259" t="str">
        <f t="shared" si="844"/>
        <v/>
      </c>
      <c r="EM222" s="259" t="str">
        <f t="shared" si="800"/>
        <v/>
      </c>
      <c r="EN222" s="259" t="str">
        <f t="shared" si="800"/>
        <v/>
      </c>
      <c r="EO222" s="259" t="str">
        <f t="shared" si="800"/>
        <v/>
      </c>
      <c r="EP222" s="259" t="str">
        <f t="shared" si="800"/>
        <v/>
      </c>
      <c r="EQ222" s="259" t="str">
        <f t="shared" si="800"/>
        <v/>
      </c>
      <c r="ER222" s="259" t="str">
        <f t="shared" si="800"/>
        <v/>
      </c>
      <c r="ES222" s="259" t="str">
        <f t="shared" si="846"/>
        <v/>
      </c>
      <c r="ET222" s="259" t="str">
        <f t="shared" si="831"/>
        <v/>
      </c>
      <c r="EU222" s="259" t="str">
        <f t="shared" si="831"/>
        <v/>
      </c>
      <c r="EV222" s="259" t="str">
        <f t="shared" si="831"/>
        <v/>
      </c>
      <c r="EW222" s="259" t="str">
        <f t="shared" si="831"/>
        <v/>
      </c>
      <c r="EX222" s="259" t="str">
        <f t="shared" si="831"/>
        <v/>
      </c>
      <c r="EY222" s="259" t="str">
        <f t="shared" si="831"/>
        <v/>
      </c>
      <c r="EZ222" s="259" t="str">
        <f t="shared" si="831"/>
        <v/>
      </c>
      <c r="FA222" s="259" t="str">
        <f t="shared" si="831"/>
        <v/>
      </c>
      <c r="FB222" s="259" t="str">
        <f t="shared" si="831"/>
        <v/>
      </c>
      <c r="FC222" s="261" t="str">
        <f t="shared" si="831"/>
        <v/>
      </c>
      <c r="FD222" s="261" t="str">
        <f t="shared" si="831"/>
        <v/>
      </c>
      <c r="FE222" s="261" t="str">
        <f t="shared" si="831"/>
        <v/>
      </c>
      <c r="FF222" s="261" t="str">
        <f t="shared" si="831"/>
        <v/>
      </c>
      <c r="FG222" s="261" t="str">
        <f t="shared" si="831"/>
        <v/>
      </c>
      <c r="FH222" s="261" t="str">
        <f t="shared" si="831"/>
        <v/>
      </c>
      <c r="FI222" s="261" t="str">
        <f t="shared" si="831"/>
        <v/>
      </c>
      <c r="FJ222" s="261" t="str">
        <f t="shared" ref="FJ222:FK230" si="855">CONCATENATE(IF(LOOKUP($DR$2-1,$AT$7:$DQ$7,$AT222:$DQ222)=FJ$9,LOOKUP(FJ$2,$AT$7:$DQ$7,$AT222:$DQ222),""),IF(LOOKUP($DR$3-1,$AT$7:$DQ$7,$AT222:$DQ222)=FJ$9,LOOKUP(FJ$3,$AT$7:$DQ$7,$AT222:$DQ222),""),IF(LOOKUP($DR$4-1,$AT$7:$DQ$7,$AT222:$DQ222)=FJ$9,LOOKUP(FJ$4,$AT$7:$DQ$7,$AT222:$DQ222),""),IF(LOOKUP($DR$5-1,$AT$7:$DQ$7,$AT222:$DQ222)=FJ$9,LOOKUP(FJ$5,$AT$7:$DQ$7,$AT222:$DQ222),""))</f>
        <v/>
      </c>
      <c r="FK222" s="261" t="str">
        <f t="shared" si="855"/>
        <v/>
      </c>
      <c r="FL222" s="261" t="str">
        <f t="shared" si="843"/>
        <v/>
      </c>
      <c r="FM222" s="261" t="str">
        <f t="shared" si="843"/>
        <v/>
      </c>
      <c r="FN222" s="261" t="str">
        <f t="shared" si="843"/>
        <v/>
      </c>
      <c r="FO222" s="261" t="str">
        <f t="shared" si="843"/>
        <v/>
      </c>
      <c r="FP222" s="261" t="str">
        <f t="shared" si="843"/>
        <v/>
      </c>
      <c r="FQ222" s="261" t="str">
        <f t="shared" si="843"/>
        <v/>
      </c>
      <c r="FR222" s="261" t="str">
        <f t="shared" si="843"/>
        <v/>
      </c>
      <c r="FS222" s="261" t="str">
        <f t="shared" si="843"/>
        <v/>
      </c>
      <c r="FT222" s="261" t="str">
        <f t="shared" si="843"/>
        <v/>
      </c>
      <c r="FU222" s="263" t="str">
        <f t="shared" ref="FU222:FY230" si="856">CONCATENATE(IF(LOOKUP($DR$2-1,$AT$7:$DQ$7,$AT222:$DQ222)=FU$9,LOOKUP(FU$2,$AT$7:$DQ$7,$AT222:$DQ222),""),IF(LOOKUP($DR$3-1,$AT$7:$DQ$7,$AT222:$DQ222)=FU$9,LOOKUP(FU$3,$AT$7:$DQ$7,$AT222:$DQ222),""),IF(LOOKUP($DR$4-1,$AT$7:$DQ$7,$AT222:$DQ222)=FU$9,LOOKUP(FU$4,$AT$7:$DQ$7,$AT222:$DQ222),""),IF(LOOKUP($DR$5-1,$AT$7:$DQ$7,$AT222:$DQ222)=FU$9,LOOKUP(FU$5,$AT$7:$DQ$7,$AT222:$DQ222),""))</f>
        <v/>
      </c>
      <c r="FV222" s="263" t="str">
        <f t="shared" si="856"/>
        <v/>
      </c>
      <c r="FW222" s="263" t="str">
        <f t="shared" si="856"/>
        <v/>
      </c>
      <c r="FX222" s="263" t="str">
        <f t="shared" si="856"/>
        <v/>
      </c>
      <c r="FY222" s="263" t="str">
        <f t="shared" si="856"/>
        <v/>
      </c>
      <c r="FZ222" s="263" t="str">
        <f t="shared" si="806"/>
        <v/>
      </c>
      <c r="GA222" s="263" t="str">
        <f t="shared" si="806"/>
        <v/>
      </c>
      <c r="GB222" s="263" t="str">
        <f t="shared" si="806"/>
        <v/>
      </c>
      <c r="GC222" s="263" t="str">
        <f t="shared" si="807"/>
        <v/>
      </c>
      <c r="GD222" s="263" t="str">
        <f t="shared" si="829"/>
        <v/>
      </c>
      <c r="GE222" s="263" t="str">
        <f t="shared" si="829"/>
        <v/>
      </c>
      <c r="GF222" s="263" t="str">
        <f t="shared" si="829"/>
        <v/>
      </c>
      <c r="GG222" s="263" t="str">
        <f t="shared" si="829"/>
        <v/>
      </c>
      <c r="GH222" s="263" t="str">
        <f t="shared" si="829"/>
        <v/>
      </c>
      <c r="GI222" s="263" t="str">
        <f t="shared" si="829"/>
        <v/>
      </c>
      <c r="GJ222" s="263" t="str">
        <f t="shared" si="829"/>
        <v/>
      </c>
      <c r="GK222" s="263" t="str">
        <f t="shared" si="829"/>
        <v/>
      </c>
      <c r="GL222" s="263" t="str">
        <f t="shared" si="829"/>
        <v/>
      </c>
      <c r="GM222" s="265" t="str">
        <f t="shared" si="829"/>
        <v/>
      </c>
      <c r="GN222" s="265" t="str">
        <f t="shared" si="829"/>
        <v/>
      </c>
      <c r="GO222" s="265" t="str">
        <f t="shared" si="829"/>
        <v/>
      </c>
      <c r="GP222" s="265" t="str">
        <f t="shared" si="829"/>
        <v/>
      </c>
      <c r="GQ222" s="265" t="str">
        <f t="shared" si="829"/>
        <v/>
      </c>
      <c r="GR222" s="265" t="str">
        <f t="shared" si="829"/>
        <v/>
      </c>
      <c r="GS222" s="265" t="str">
        <f t="shared" si="845"/>
        <v/>
      </c>
      <c r="GT222" s="265" t="str">
        <f t="shared" si="845"/>
        <v/>
      </c>
      <c r="GU222" s="265" t="str">
        <f t="shared" si="845"/>
        <v/>
      </c>
      <c r="GV222" s="265" t="str">
        <f t="shared" si="832"/>
        <v/>
      </c>
      <c r="GW222" s="265" t="str">
        <f t="shared" si="832"/>
        <v/>
      </c>
      <c r="GX222" s="265" t="str">
        <f t="shared" si="832"/>
        <v/>
      </c>
      <c r="GY222" s="265" t="str">
        <f t="shared" si="832"/>
        <v/>
      </c>
      <c r="GZ222" s="265" t="str">
        <f t="shared" si="832"/>
        <v/>
      </c>
      <c r="HA222" s="265" t="str">
        <f t="shared" si="832"/>
        <v/>
      </c>
      <c r="HB222" s="265" t="str">
        <f t="shared" si="832"/>
        <v/>
      </c>
      <c r="HC222" s="265" t="str">
        <f t="shared" si="832"/>
        <v/>
      </c>
      <c r="HD222" s="265" t="str">
        <f t="shared" si="832"/>
        <v/>
      </c>
      <c r="HF222" s="265">
        <f t="shared" si="803"/>
        <v>211</v>
      </c>
      <c r="HG222" s="267" t="str">
        <f t="shared" ref="HG222:HP231" si="857">IF($B222="","",IF($AR222=HG$11,$A222,""))</f>
        <v/>
      </c>
      <c r="HH222" s="267" t="str">
        <f t="shared" si="857"/>
        <v/>
      </c>
      <c r="HI222" s="267" t="str">
        <f t="shared" si="857"/>
        <v/>
      </c>
      <c r="HJ222" s="267" t="str">
        <f t="shared" si="857"/>
        <v/>
      </c>
      <c r="HK222" s="267" t="str">
        <f t="shared" si="857"/>
        <v/>
      </c>
      <c r="HL222" s="267" t="str">
        <f t="shared" si="857"/>
        <v/>
      </c>
      <c r="HM222" s="267" t="str">
        <f t="shared" si="857"/>
        <v/>
      </c>
      <c r="HN222" s="267" t="str">
        <f t="shared" si="857"/>
        <v/>
      </c>
      <c r="HO222" s="267" t="str">
        <f t="shared" si="857"/>
        <v/>
      </c>
      <c r="HP222" s="267" t="str">
        <f t="shared" si="857"/>
        <v/>
      </c>
      <c r="HQ222" s="267" t="str">
        <f t="shared" ref="HQ222:HZ231" si="858">IF($B222="","",IF($AR222=HQ$11,$A222,""))</f>
        <v/>
      </c>
      <c r="HR222" s="267" t="str">
        <f t="shared" si="858"/>
        <v/>
      </c>
      <c r="HS222" s="267" t="str">
        <f t="shared" si="858"/>
        <v/>
      </c>
      <c r="HT222" s="267" t="str">
        <f t="shared" si="858"/>
        <v/>
      </c>
      <c r="HU222" s="267" t="str">
        <f t="shared" si="858"/>
        <v/>
      </c>
      <c r="HV222" s="267" t="str">
        <f t="shared" si="858"/>
        <v/>
      </c>
      <c r="HW222" s="267" t="str">
        <f t="shared" si="858"/>
        <v/>
      </c>
      <c r="HX222" s="267" t="str">
        <f t="shared" si="858"/>
        <v/>
      </c>
      <c r="HY222" s="267" t="str">
        <f t="shared" si="858"/>
        <v/>
      </c>
      <c r="HZ222" s="267" t="str">
        <f t="shared" si="858"/>
        <v/>
      </c>
      <c r="IA222" s="264"/>
      <c r="IB222" s="267" t="str">
        <f t="shared" si="754"/>
        <v/>
      </c>
      <c r="IC222" s="267" t="str">
        <f t="shared" si="755"/>
        <v/>
      </c>
      <c r="ID222" s="267" t="str">
        <f t="shared" si="756"/>
        <v/>
      </c>
      <c r="IE222" s="267" t="str">
        <f t="shared" si="757"/>
        <v/>
      </c>
      <c r="IF222" s="267" t="str">
        <f t="shared" si="758"/>
        <v/>
      </c>
      <c r="IG222" s="267" t="str">
        <f t="shared" si="759"/>
        <v/>
      </c>
      <c r="IH222" s="267" t="str">
        <f t="shared" si="760"/>
        <v/>
      </c>
      <c r="II222" s="267" t="str">
        <f t="shared" si="761"/>
        <v/>
      </c>
      <c r="IJ222" s="267" t="str">
        <f t="shared" si="762"/>
        <v/>
      </c>
      <c r="IK222" s="267" t="str">
        <f t="shared" si="763"/>
        <v/>
      </c>
      <c r="IL222" s="267" t="str">
        <f t="shared" si="764"/>
        <v/>
      </c>
      <c r="IM222" s="267" t="str">
        <f t="shared" si="765"/>
        <v/>
      </c>
      <c r="IN222" s="267" t="str">
        <f t="shared" si="766"/>
        <v/>
      </c>
      <c r="IO222" s="267" t="str">
        <f t="shared" si="767"/>
        <v/>
      </c>
      <c r="IP222" s="267" t="str">
        <f t="shared" si="768"/>
        <v/>
      </c>
      <c r="IQ222" s="267" t="str">
        <f t="shared" si="769"/>
        <v/>
      </c>
      <c r="IR222" s="267" t="str">
        <f t="shared" si="770"/>
        <v/>
      </c>
      <c r="IS222" s="267" t="str">
        <f t="shared" si="771"/>
        <v/>
      </c>
      <c r="IT222" s="267" t="str">
        <f t="shared" si="772"/>
        <v/>
      </c>
      <c r="IU222" s="267" t="str">
        <f t="shared" si="773"/>
        <v/>
      </c>
      <c r="IV222" s="264"/>
      <c r="IW222" s="268">
        <v>110</v>
      </c>
      <c r="IX222" s="265" t="str">
        <f t="shared" si="751"/>
        <v/>
      </c>
      <c r="IY222" s="265" t="str">
        <f t="shared" si="749"/>
        <v/>
      </c>
      <c r="IZ222" s="265" t="str">
        <f t="shared" si="749"/>
        <v/>
      </c>
      <c r="JA222" s="265" t="str">
        <f t="shared" si="749"/>
        <v/>
      </c>
      <c r="JB222" s="265" t="str">
        <f t="shared" si="749"/>
        <v/>
      </c>
      <c r="JC222" s="265" t="str">
        <f t="shared" si="749"/>
        <v/>
      </c>
      <c r="JD222" s="265" t="str">
        <f t="shared" si="749"/>
        <v/>
      </c>
      <c r="JE222" s="265" t="str">
        <f t="shared" si="818"/>
        <v/>
      </c>
      <c r="JF222" s="265" t="str">
        <f t="shared" si="818"/>
        <v/>
      </c>
      <c r="JG222" s="265" t="str">
        <f t="shared" si="818"/>
        <v/>
      </c>
      <c r="JH222" s="265" t="str">
        <f t="shared" si="818"/>
        <v/>
      </c>
      <c r="JI222" s="265" t="str">
        <f t="shared" si="818"/>
        <v/>
      </c>
      <c r="JJ222" s="265" t="str">
        <f t="shared" si="818"/>
        <v/>
      </c>
      <c r="JK222" s="265" t="str">
        <f t="shared" si="818"/>
        <v/>
      </c>
      <c r="JL222" s="265" t="str">
        <f t="shared" si="818"/>
        <v/>
      </c>
      <c r="JM222" s="265" t="str">
        <f t="shared" si="818"/>
        <v/>
      </c>
      <c r="JN222" s="265" t="str">
        <f t="shared" si="818"/>
        <v/>
      </c>
      <c r="JO222" s="265" t="str">
        <f t="shared" si="818"/>
        <v/>
      </c>
      <c r="JP222" s="265" t="str">
        <f t="shared" si="818"/>
        <v/>
      </c>
      <c r="JQ222" s="265" t="str">
        <f t="shared" si="818"/>
        <v/>
      </c>
      <c r="JS222" s="265" t="str">
        <f>IF(IX222="","",SUM(IX$12:IX222)-IX222+1)</f>
        <v/>
      </c>
      <c r="JT222" s="265" t="str">
        <f>IF(IY222="","",SUM(IY$12:IY222)-IY222+1)</f>
        <v/>
      </c>
      <c r="JU222" s="265" t="str">
        <f>IF(IZ222="","",SUM(IZ$12:IZ222)-IZ222+1)</f>
        <v/>
      </c>
      <c r="JV222" s="265" t="str">
        <f>IF(JA222="","",SUM(JA$12:JA222)-JA222+1)</f>
        <v/>
      </c>
      <c r="JW222" s="265" t="str">
        <f>IF(JB222="","",SUM(JB$12:JB222)-JB222+1)</f>
        <v/>
      </c>
      <c r="JX222" s="265" t="str">
        <f>IF(JC222="","",SUM(JC$12:JC222)-JC222+1)</f>
        <v/>
      </c>
      <c r="JY222" s="265" t="str">
        <f>IF(JD222="","",SUM(JD$12:JD222)-JD222+1)</f>
        <v/>
      </c>
      <c r="JZ222" s="265" t="str">
        <f>IF(JE222="","",SUM(JE$12:JE222)-JE222+1)</f>
        <v/>
      </c>
      <c r="KA222" s="265" t="str">
        <f>IF(JF222="","",SUM(JF$12:JF222)-JF222+1)</f>
        <v/>
      </c>
      <c r="KB222" s="265" t="str">
        <f>IF(JG222="","",SUM(JG$12:JG222)-JG222+1)</f>
        <v/>
      </c>
      <c r="KC222" s="265" t="str">
        <f>IF(JH222="","",SUM(JH$12:JH222)-JH222+1)</f>
        <v/>
      </c>
      <c r="KD222" s="265" t="str">
        <f>IF(JI222="","",SUM(JI$12:JI222)-JI222+1)</f>
        <v/>
      </c>
      <c r="KE222" s="265" t="str">
        <f>IF(JJ222="","",SUM(JJ$12:JJ222)-JJ222+1)</f>
        <v/>
      </c>
      <c r="KF222" s="265" t="str">
        <f>IF(JK222="","",SUM(JK$12:JK222)-JK222+1)</f>
        <v/>
      </c>
      <c r="KG222" s="265" t="str">
        <f>IF(JL222="","",SUM(JL$12:JL222)-JL222+1)</f>
        <v/>
      </c>
      <c r="KH222" s="265" t="str">
        <f>IF(JM222="","",SUM(JM$12:JM222)-JM222+1)</f>
        <v/>
      </c>
      <c r="KI222" s="265" t="str">
        <f>IF(JN222="","",SUM(JN$12:JN222)-JN222+1)</f>
        <v/>
      </c>
      <c r="KJ222" s="265" t="str">
        <f>IF(JO222="","",SUM(JO$12:JO222)-JO222+1)</f>
        <v/>
      </c>
      <c r="KK222" s="265" t="str">
        <f>IF(JP222="","",SUM(JP$12:JP222)-JP222+1)</f>
        <v/>
      </c>
      <c r="KL222" s="265" t="str">
        <f>IF(JQ222="","",SUM(JQ$12:JQ222)-JQ222+1)</f>
        <v/>
      </c>
      <c r="KN222" s="265"/>
      <c r="KO222" s="265"/>
      <c r="KP222" s="265"/>
      <c r="KQ222" s="265"/>
      <c r="KR222" s="265"/>
      <c r="KS222" s="265"/>
      <c r="KT222" s="265"/>
      <c r="KU222" s="265" t="str">
        <f t="shared" si="774"/>
        <v/>
      </c>
      <c r="KV222" s="265" t="str">
        <f t="shared" si="775"/>
        <v/>
      </c>
      <c r="KW222" s="265" t="str">
        <f t="shared" si="776"/>
        <v/>
      </c>
      <c r="KX222" s="265" t="str">
        <f t="shared" si="777"/>
        <v/>
      </c>
      <c r="KY222" s="265" t="str">
        <f t="shared" si="778"/>
        <v/>
      </c>
      <c r="KZ222" s="265" t="str">
        <f t="shared" si="779"/>
        <v/>
      </c>
      <c r="LA222" s="265" t="str">
        <f t="shared" si="780"/>
        <v/>
      </c>
      <c r="LB222" s="265" t="str">
        <f t="shared" si="781"/>
        <v/>
      </c>
      <c r="LC222" s="265" t="str">
        <f t="shared" si="782"/>
        <v/>
      </c>
      <c r="LD222" s="265" t="str">
        <f t="shared" si="783"/>
        <v/>
      </c>
      <c r="LE222" s="265" t="str">
        <f t="shared" si="784"/>
        <v/>
      </c>
      <c r="LF222" s="265" t="str">
        <f t="shared" si="785"/>
        <v/>
      </c>
      <c r="LG222" s="265" t="str">
        <f t="shared" si="786"/>
        <v/>
      </c>
    </row>
    <row r="223" spans="1:319" s="266" customFormat="1" x14ac:dyDescent="0.25">
      <c r="A223" s="248">
        <f t="shared" si="827"/>
        <v>212</v>
      </c>
      <c r="B223" s="176"/>
      <c r="C223" s="45"/>
      <c r="D223" s="45"/>
      <c r="E223" s="169"/>
      <c r="F223" s="46"/>
      <c r="G223" s="172"/>
      <c r="H223" s="54"/>
      <c r="I223" s="54"/>
      <c r="J223" s="54"/>
      <c r="K223" s="54"/>
      <c r="L223" s="248"/>
      <c r="M223" s="248"/>
      <c r="N223" s="44"/>
      <c r="O223" s="44"/>
      <c r="P223" s="43"/>
      <c r="Q223" s="43"/>
      <c r="R223" s="43"/>
      <c r="S223" s="43" t="str">
        <f t="shared" si="804"/>
        <v/>
      </c>
      <c r="T223" s="54"/>
      <c r="U223" s="54"/>
      <c r="V223" s="54"/>
      <c r="W223" s="343" t="str">
        <f t="shared" si="729"/>
        <v/>
      </c>
      <c r="X223" s="344" t="str">
        <f t="shared" si="730"/>
        <v/>
      </c>
      <c r="Y223" s="45"/>
      <c r="Z223" s="45"/>
      <c r="AA223" s="54"/>
      <c r="AB223" s="54"/>
      <c r="AC223" s="54"/>
      <c r="AD223" s="44"/>
      <c r="AE223" s="44"/>
      <c r="AF223" s="44"/>
      <c r="AG223" s="45"/>
      <c r="AH223" s="45"/>
      <c r="AI223" s="45"/>
      <c r="AJ223" s="46"/>
      <c r="AK223" s="46"/>
      <c r="AL223" s="46"/>
      <c r="AN223" s="307" t="str">
        <f t="shared" si="819"/>
        <v/>
      </c>
      <c r="AO223" s="256" t="str">
        <f t="shared" si="820"/>
        <v/>
      </c>
      <c r="AP223" s="45" t="str">
        <f t="shared" si="826"/>
        <v/>
      </c>
      <c r="AQ223" s="308" t="str">
        <f t="shared" si="828"/>
        <v/>
      </c>
      <c r="AR223" s="43" t="str">
        <f t="shared" si="821"/>
        <v/>
      </c>
      <c r="AS223" s="255"/>
      <c r="AT223" s="256" t="str">
        <f t="shared" si="822"/>
        <v/>
      </c>
      <c r="AU223" s="257" t="str">
        <f t="shared" si="847"/>
        <v/>
      </c>
      <c r="AV223" s="257" t="str">
        <f t="shared" si="847"/>
        <v/>
      </c>
      <c r="AW223" s="257" t="str">
        <f t="shared" si="847"/>
        <v/>
      </c>
      <c r="AX223" s="257" t="str">
        <f t="shared" si="847"/>
        <v/>
      </c>
      <c r="AY223" s="257" t="str">
        <f t="shared" si="847"/>
        <v/>
      </c>
      <c r="AZ223" s="257" t="str">
        <f t="shared" si="847"/>
        <v/>
      </c>
      <c r="BA223" s="257" t="str">
        <f t="shared" si="847"/>
        <v/>
      </c>
      <c r="BB223" s="257" t="str">
        <f t="shared" si="847"/>
        <v/>
      </c>
      <c r="BC223" s="257" t="str">
        <f t="shared" si="847"/>
        <v/>
      </c>
      <c r="BD223" s="257" t="str">
        <f t="shared" si="847"/>
        <v/>
      </c>
      <c r="BE223" s="257" t="str">
        <f t="shared" si="848"/>
        <v/>
      </c>
      <c r="BF223" s="257" t="str">
        <f t="shared" si="848"/>
        <v/>
      </c>
      <c r="BG223" s="257" t="str">
        <f t="shared" si="848"/>
        <v/>
      </c>
      <c r="BH223" s="257" t="str">
        <f t="shared" si="848"/>
        <v/>
      </c>
      <c r="BI223" s="257" t="str">
        <f t="shared" si="848"/>
        <v/>
      </c>
      <c r="BJ223" s="257" t="str">
        <f t="shared" si="848"/>
        <v/>
      </c>
      <c r="BK223" s="257" t="str">
        <f t="shared" si="848"/>
        <v/>
      </c>
      <c r="BL223" s="257" t="str">
        <f t="shared" si="848"/>
        <v/>
      </c>
      <c r="BM223" s="258" t="str">
        <f t="shared" si="823"/>
        <v/>
      </c>
      <c r="BN223" s="259" t="str">
        <f t="shared" si="849"/>
        <v/>
      </c>
      <c r="BO223" s="259" t="str">
        <f t="shared" si="849"/>
        <v/>
      </c>
      <c r="BP223" s="259" t="str">
        <f t="shared" si="849"/>
        <v/>
      </c>
      <c r="BQ223" s="259" t="str">
        <f t="shared" si="849"/>
        <v/>
      </c>
      <c r="BR223" s="259" t="str">
        <f t="shared" si="849"/>
        <v/>
      </c>
      <c r="BS223" s="259" t="str">
        <f t="shared" si="849"/>
        <v/>
      </c>
      <c r="BT223" s="259" t="str">
        <f t="shared" si="849"/>
        <v/>
      </c>
      <c r="BU223" s="259" t="str">
        <f t="shared" si="849"/>
        <v/>
      </c>
      <c r="BV223" s="259" t="str">
        <f t="shared" si="849"/>
        <v/>
      </c>
      <c r="BW223" s="259" t="str">
        <f t="shared" si="849"/>
        <v/>
      </c>
      <c r="BX223" s="259" t="str">
        <f t="shared" si="850"/>
        <v/>
      </c>
      <c r="BY223" s="259" t="str">
        <f t="shared" si="850"/>
        <v/>
      </c>
      <c r="BZ223" s="259" t="str">
        <f t="shared" si="850"/>
        <v/>
      </c>
      <c r="CA223" s="259" t="str">
        <f t="shared" si="850"/>
        <v/>
      </c>
      <c r="CB223" s="259" t="str">
        <f t="shared" si="850"/>
        <v/>
      </c>
      <c r="CC223" s="259" t="str">
        <f t="shared" si="850"/>
        <v/>
      </c>
      <c r="CD223" s="259" t="str">
        <f t="shared" si="850"/>
        <v/>
      </c>
      <c r="CE223" s="259" t="str">
        <f t="shared" si="850"/>
        <v/>
      </c>
      <c r="CF223" s="260" t="str">
        <f t="shared" si="824"/>
        <v/>
      </c>
      <c r="CG223" s="261" t="str">
        <f t="shared" si="851"/>
        <v/>
      </c>
      <c r="CH223" s="261" t="str">
        <f t="shared" si="851"/>
        <v/>
      </c>
      <c r="CI223" s="261" t="str">
        <f t="shared" si="851"/>
        <v/>
      </c>
      <c r="CJ223" s="261" t="str">
        <f t="shared" si="851"/>
        <v/>
      </c>
      <c r="CK223" s="261" t="str">
        <f t="shared" si="851"/>
        <v/>
      </c>
      <c r="CL223" s="261" t="str">
        <f t="shared" si="851"/>
        <v/>
      </c>
      <c r="CM223" s="261" t="str">
        <f t="shared" si="851"/>
        <v/>
      </c>
      <c r="CN223" s="261" t="str">
        <f t="shared" si="851"/>
        <v/>
      </c>
      <c r="CO223" s="261" t="str">
        <f t="shared" si="851"/>
        <v/>
      </c>
      <c r="CP223" s="261" t="str">
        <f t="shared" si="851"/>
        <v/>
      </c>
      <c r="CQ223" s="261" t="str">
        <f t="shared" si="852"/>
        <v/>
      </c>
      <c r="CR223" s="261" t="str">
        <f t="shared" si="852"/>
        <v/>
      </c>
      <c r="CS223" s="261" t="str">
        <f t="shared" si="852"/>
        <v/>
      </c>
      <c r="CT223" s="261" t="str">
        <f t="shared" si="852"/>
        <v/>
      </c>
      <c r="CU223" s="261" t="str">
        <f t="shared" si="852"/>
        <v/>
      </c>
      <c r="CV223" s="261" t="str">
        <f t="shared" si="852"/>
        <v/>
      </c>
      <c r="CW223" s="261" t="str">
        <f t="shared" si="852"/>
        <v/>
      </c>
      <c r="CX223" s="261" t="str">
        <f t="shared" si="852"/>
        <v/>
      </c>
      <c r="CY223" s="262" t="str">
        <f t="shared" si="825"/>
        <v/>
      </c>
      <c r="CZ223" s="263" t="str">
        <f t="shared" si="853"/>
        <v/>
      </c>
      <c r="DA223" s="263" t="str">
        <f t="shared" si="853"/>
        <v/>
      </c>
      <c r="DB223" s="263" t="str">
        <f t="shared" si="853"/>
        <v/>
      </c>
      <c r="DC223" s="263" t="str">
        <f t="shared" si="853"/>
        <v/>
      </c>
      <c r="DD223" s="263" t="str">
        <f t="shared" si="853"/>
        <v/>
      </c>
      <c r="DE223" s="263" t="str">
        <f t="shared" si="853"/>
        <v/>
      </c>
      <c r="DF223" s="263" t="str">
        <f t="shared" si="853"/>
        <v/>
      </c>
      <c r="DG223" s="263" t="str">
        <f t="shared" si="853"/>
        <v/>
      </c>
      <c r="DH223" s="263" t="str">
        <f t="shared" si="853"/>
        <v/>
      </c>
      <c r="DI223" s="263" t="str">
        <f t="shared" si="853"/>
        <v/>
      </c>
      <c r="DJ223" s="263" t="str">
        <f t="shared" si="854"/>
        <v/>
      </c>
      <c r="DK223" s="263" t="str">
        <f t="shared" si="854"/>
        <v/>
      </c>
      <c r="DL223" s="263" t="str">
        <f t="shared" si="854"/>
        <v/>
      </c>
      <c r="DM223" s="263" t="str">
        <f t="shared" si="854"/>
        <v/>
      </c>
      <c r="DN223" s="263" t="str">
        <f t="shared" si="854"/>
        <v/>
      </c>
      <c r="DO223" s="263" t="str">
        <f t="shared" si="854"/>
        <v/>
      </c>
      <c r="DP223" s="263" t="str">
        <f t="shared" si="854"/>
        <v/>
      </c>
      <c r="DQ223" s="263" t="str">
        <f t="shared" si="854"/>
        <v/>
      </c>
      <c r="DR223" s="264"/>
      <c r="DS223" s="257" t="str">
        <f t="shared" si="805"/>
        <v/>
      </c>
      <c r="DT223" s="257" t="str">
        <f t="shared" si="805"/>
        <v/>
      </c>
      <c r="DU223" s="257" t="str">
        <f t="shared" si="805"/>
        <v/>
      </c>
      <c r="DV223" s="257" t="str">
        <f t="shared" si="805"/>
        <v/>
      </c>
      <c r="DW223" s="257" t="str">
        <f t="shared" si="805"/>
        <v/>
      </c>
      <c r="DX223" s="257" t="str">
        <f t="shared" si="805"/>
        <v/>
      </c>
      <c r="DY223" s="257" t="str">
        <f t="shared" si="805"/>
        <v/>
      </c>
      <c r="DZ223" s="257" t="str">
        <f t="shared" si="805"/>
        <v/>
      </c>
      <c r="EA223" s="257" t="str">
        <f t="shared" si="830"/>
        <v/>
      </c>
      <c r="EB223" s="257" t="str">
        <f t="shared" si="830"/>
        <v/>
      </c>
      <c r="EC223" s="257" t="str">
        <f t="shared" si="830"/>
        <v/>
      </c>
      <c r="ED223" s="257" t="str">
        <f t="shared" si="830"/>
        <v/>
      </c>
      <c r="EE223" s="257" t="str">
        <f t="shared" si="830"/>
        <v/>
      </c>
      <c r="EF223" s="257" t="str">
        <f t="shared" si="830"/>
        <v/>
      </c>
      <c r="EG223" s="257" t="str">
        <f t="shared" si="830"/>
        <v/>
      </c>
      <c r="EH223" s="257" t="str">
        <f t="shared" si="830"/>
        <v/>
      </c>
      <c r="EI223" s="257" t="str">
        <f t="shared" si="830"/>
        <v/>
      </c>
      <c r="EJ223" s="257" t="str">
        <f t="shared" si="830"/>
        <v/>
      </c>
      <c r="EK223" s="259" t="str">
        <f t="shared" si="844"/>
        <v/>
      </c>
      <c r="EL223" s="259" t="str">
        <f t="shared" si="844"/>
        <v/>
      </c>
      <c r="EM223" s="259" t="str">
        <f t="shared" si="800"/>
        <v/>
      </c>
      <c r="EN223" s="259" t="str">
        <f t="shared" si="800"/>
        <v/>
      </c>
      <c r="EO223" s="259" t="str">
        <f t="shared" si="800"/>
        <v/>
      </c>
      <c r="EP223" s="259" t="str">
        <f t="shared" si="800"/>
        <v/>
      </c>
      <c r="EQ223" s="259" t="str">
        <f t="shared" si="800"/>
        <v/>
      </c>
      <c r="ER223" s="259" t="str">
        <f t="shared" si="800"/>
        <v/>
      </c>
      <c r="ES223" s="259" t="str">
        <f t="shared" si="846"/>
        <v/>
      </c>
      <c r="ET223" s="259" t="str">
        <f t="shared" si="831"/>
        <v/>
      </c>
      <c r="EU223" s="259" t="str">
        <f t="shared" si="831"/>
        <v/>
      </c>
      <c r="EV223" s="259" t="str">
        <f t="shared" si="831"/>
        <v/>
      </c>
      <c r="EW223" s="259" t="str">
        <f t="shared" si="831"/>
        <v/>
      </c>
      <c r="EX223" s="259" t="str">
        <f t="shared" si="831"/>
        <v/>
      </c>
      <c r="EY223" s="259" t="str">
        <f t="shared" si="831"/>
        <v/>
      </c>
      <c r="EZ223" s="259" t="str">
        <f t="shared" si="831"/>
        <v/>
      </c>
      <c r="FA223" s="259" t="str">
        <f t="shared" si="831"/>
        <v/>
      </c>
      <c r="FB223" s="259" t="str">
        <f t="shared" si="831"/>
        <v/>
      </c>
      <c r="FC223" s="261" t="str">
        <f t="shared" si="831"/>
        <v/>
      </c>
      <c r="FD223" s="261" t="str">
        <f t="shared" si="831"/>
        <v/>
      </c>
      <c r="FE223" s="261" t="str">
        <f t="shared" si="831"/>
        <v/>
      </c>
      <c r="FF223" s="261" t="str">
        <f t="shared" si="831"/>
        <v/>
      </c>
      <c r="FG223" s="261" t="str">
        <f t="shared" si="831"/>
        <v/>
      </c>
      <c r="FH223" s="261" t="str">
        <f t="shared" si="831"/>
        <v/>
      </c>
      <c r="FI223" s="261" t="str">
        <f t="shared" si="831"/>
        <v/>
      </c>
      <c r="FJ223" s="261" t="str">
        <f t="shared" si="855"/>
        <v/>
      </c>
      <c r="FK223" s="261" t="str">
        <f t="shared" si="855"/>
        <v/>
      </c>
      <c r="FL223" s="261" t="str">
        <f t="shared" si="843"/>
        <v/>
      </c>
      <c r="FM223" s="261" t="str">
        <f t="shared" si="843"/>
        <v/>
      </c>
      <c r="FN223" s="261" t="str">
        <f t="shared" si="843"/>
        <v/>
      </c>
      <c r="FO223" s="261" t="str">
        <f t="shared" si="843"/>
        <v/>
      </c>
      <c r="FP223" s="261" t="str">
        <f t="shared" si="843"/>
        <v/>
      </c>
      <c r="FQ223" s="261" t="str">
        <f t="shared" si="843"/>
        <v/>
      </c>
      <c r="FR223" s="261" t="str">
        <f t="shared" si="843"/>
        <v/>
      </c>
      <c r="FS223" s="261" t="str">
        <f t="shared" si="843"/>
        <v/>
      </c>
      <c r="FT223" s="261" t="str">
        <f t="shared" si="843"/>
        <v/>
      </c>
      <c r="FU223" s="263" t="str">
        <f t="shared" si="856"/>
        <v/>
      </c>
      <c r="FV223" s="263" t="str">
        <f t="shared" si="856"/>
        <v/>
      </c>
      <c r="FW223" s="263" t="str">
        <f t="shared" si="856"/>
        <v/>
      </c>
      <c r="FX223" s="263" t="str">
        <f t="shared" si="856"/>
        <v/>
      </c>
      <c r="FY223" s="263" t="str">
        <f t="shared" si="856"/>
        <v/>
      </c>
      <c r="FZ223" s="263" t="str">
        <f t="shared" si="806"/>
        <v/>
      </c>
      <c r="GA223" s="263" t="str">
        <f t="shared" si="806"/>
        <v/>
      </c>
      <c r="GB223" s="263" t="str">
        <f t="shared" si="806"/>
        <v/>
      </c>
      <c r="GC223" s="263" t="str">
        <f t="shared" si="807"/>
        <v/>
      </c>
      <c r="GD223" s="263" t="str">
        <f t="shared" si="829"/>
        <v/>
      </c>
      <c r="GE223" s="263" t="str">
        <f t="shared" si="829"/>
        <v/>
      </c>
      <c r="GF223" s="263" t="str">
        <f t="shared" si="829"/>
        <v/>
      </c>
      <c r="GG223" s="263" t="str">
        <f t="shared" si="829"/>
        <v/>
      </c>
      <c r="GH223" s="263" t="str">
        <f t="shared" ref="GD223:GR231" si="859">CONCATENATE(IF(LOOKUP($DR$2-1,$AT$7:$DQ$7,$AT223:$DQ223)=GH$9,LOOKUP(GH$2,$AT$7:$DQ$7,$AT223:$DQ223),""),IF(LOOKUP($DR$3-1,$AT$7:$DQ$7,$AT223:$DQ223)=GH$9,LOOKUP(GH$3,$AT$7:$DQ$7,$AT223:$DQ223),""),IF(LOOKUP($DR$4-1,$AT$7:$DQ$7,$AT223:$DQ223)=GH$9,LOOKUP(GH$4,$AT$7:$DQ$7,$AT223:$DQ223),""),IF(LOOKUP($DR$5-1,$AT$7:$DQ$7,$AT223:$DQ223)=GH$9,LOOKUP(GH$5,$AT$7:$DQ$7,$AT223:$DQ223),""))</f>
        <v/>
      </c>
      <c r="GI223" s="263" t="str">
        <f t="shared" si="859"/>
        <v/>
      </c>
      <c r="GJ223" s="263" t="str">
        <f t="shared" si="859"/>
        <v/>
      </c>
      <c r="GK223" s="263" t="str">
        <f t="shared" si="859"/>
        <v/>
      </c>
      <c r="GL223" s="263" t="str">
        <f t="shared" si="859"/>
        <v/>
      </c>
      <c r="GM223" s="265" t="str">
        <f t="shared" si="859"/>
        <v/>
      </c>
      <c r="GN223" s="265" t="str">
        <f t="shared" si="859"/>
        <v/>
      </c>
      <c r="GO223" s="265" t="str">
        <f t="shared" si="859"/>
        <v/>
      </c>
      <c r="GP223" s="265" t="str">
        <f t="shared" si="859"/>
        <v/>
      </c>
      <c r="GQ223" s="265" t="str">
        <f t="shared" si="859"/>
        <v/>
      </c>
      <c r="GR223" s="265" t="str">
        <f t="shared" si="859"/>
        <v/>
      </c>
      <c r="GS223" s="265" t="str">
        <f t="shared" si="845"/>
        <v/>
      </c>
      <c r="GT223" s="265" t="str">
        <f t="shared" si="845"/>
        <v/>
      </c>
      <c r="GU223" s="265" t="str">
        <f t="shared" si="845"/>
        <v/>
      </c>
      <c r="GV223" s="265" t="str">
        <f t="shared" si="832"/>
        <v/>
      </c>
      <c r="GW223" s="265" t="str">
        <f t="shared" si="832"/>
        <v/>
      </c>
      <c r="GX223" s="265" t="str">
        <f t="shared" si="832"/>
        <v/>
      </c>
      <c r="GY223" s="265" t="str">
        <f t="shared" si="832"/>
        <v/>
      </c>
      <c r="GZ223" s="265" t="str">
        <f t="shared" si="832"/>
        <v/>
      </c>
      <c r="HA223" s="265" t="str">
        <f t="shared" si="832"/>
        <v/>
      </c>
      <c r="HB223" s="265" t="str">
        <f t="shared" si="832"/>
        <v/>
      </c>
      <c r="HC223" s="265" t="str">
        <f t="shared" si="832"/>
        <v/>
      </c>
      <c r="HD223" s="265" t="str">
        <f t="shared" si="832"/>
        <v/>
      </c>
      <c r="HF223" s="265">
        <f t="shared" si="803"/>
        <v>212</v>
      </c>
      <c r="HG223" s="267" t="str">
        <f t="shared" si="857"/>
        <v/>
      </c>
      <c r="HH223" s="267" t="str">
        <f t="shared" si="857"/>
        <v/>
      </c>
      <c r="HI223" s="267" t="str">
        <f t="shared" si="857"/>
        <v/>
      </c>
      <c r="HJ223" s="267" t="str">
        <f t="shared" si="857"/>
        <v/>
      </c>
      <c r="HK223" s="267" t="str">
        <f t="shared" si="857"/>
        <v/>
      </c>
      <c r="HL223" s="267" t="str">
        <f t="shared" si="857"/>
        <v/>
      </c>
      <c r="HM223" s="267" t="str">
        <f t="shared" si="857"/>
        <v/>
      </c>
      <c r="HN223" s="267" t="str">
        <f t="shared" si="857"/>
        <v/>
      </c>
      <c r="HO223" s="267" t="str">
        <f t="shared" si="857"/>
        <v/>
      </c>
      <c r="HP223" s="267" t="str">
        <f t="shared" si="857"/>
        <v/>
      </c>
      <c r="HQ223" s="267" t="str">
        <f t="shared" si="858"/>
        <v/>
      </c>
      <c r="HR223" s="267" t="str">
        <f t="shared" si="858"/>
        <v/>
      </c>
      <c r="HS223" s="267" t="str">
        <f t="shared" si="858"/>
        <v/>
      </c>
      <c r="HT223" s="267" t="str">
        <f t="shared" si="858"/>
        <v/>
      </c>
      <c r="HU223" s="267" t="str">
        <f t="shared" si="858"/>
        <v/>
      </c>
      <c r="HV223" s="267" t="str">
        <f t="shared" si="858"/>
        <v/>
      </c>
      <c r="HW223" s="267" t="str">
        <f t="shared" si="858"/>
        <v/>
      </c>
      <c r="HX223" s="267" t="str">
        <f t="shared" si="858"/>
        <v/>
      </c>
      <c r="HY223" s="267" t="str">
        <f t="shared" si="858"/>
        <v/>
      </c>
      <c r="HZ223" s="267" t="str">
        <f t="shared" si="858"/>
        <v/>
      </c>
      <c r="IA223" s="264"/>
      <c r="IB223" s="267" t="str">
        <f t="shared" si="754"/>
        <v/>
      </c>
      <c r="IC223" s="267" t="str">
        <f t="shared" si="755"/>
        <v/>
      </c>
      <c r="ID223" s="267" t="str">
        <f t="shared" si="756"/>
        <v/>
      </c>
      <c r="IE223" s="267" t="str">
        <f t="shared" si="757"/>
        <v/>
      </c>
      <c r="IF223" s="267" t="str">
        <f t="shared" si="758"/>
        <v/>
      </c>
      <c r="IG223" s="267" t="str">
        <f t="shared" si="759"/>
        <v/>
      </c>
      <c r="IH223" s="267" t="str">
        <f t="shared" si="760"/>
        <v/>
      </c>
      <c r="II223" s="267" t="str">
        <f t="shared" si="761"/>
        <v/>
      </c>
      <c r="IJ223" s="267" t="str">
        <f t="shared" si="762"/>
        <v/>
      </c>
      <c r="IK223" s="267" t="str">
        <f t="shared" si="763"/>
        <v/>
      </c>
      <c r="IL223" s="267" t="str">
        <f t="shared" si="764"/>
        <v/>
      </c>
      <c r="IM223" s="267" t="str">
        <f t="shared" si="765"/>
        <v/>
      </c>
      <c r="IN223" s="267" t="str">
        <f t="shared" si="766"/>
        <v/>
      </c>
      <c r="IO223" s="267" t="str">
        <f t="shared" si="767"/>
        <v/>
      </c>
      <c r="IP223" s="267" t="str">
        <f t="shared" si="768"/>
        <v/>
      </c>
      <c r="IQ223" s="267" t="str">
        <f t="shared" si="769"/>
        <v/>
      </c>
      <c r="IR223" s="267" t="str">
        <f t="shared" si="770"/>
        <v/>
      </c>
      <c r="IS223" s="267" t="str">
        <f t="shared" si="771"/>
        <v/>
      </c>
      <c r="IT223" s="267" t="str">
        <f t="shared" si="772"/>
        <v/>
      </c>
      <c r="IU223" s="267" t="str">
        <f t="shared" si="773"/>
        <v/>
      </c>
      <c r="IV223" s="264"/>
      <c r="IW223" s="268">
        <v>110</v>
      </c>
      <c r="IX223" s="265" t="str">
        <f t="shared" si="751"/>
        <v/>
      </c>
      <c r="IY223" s="265" t="str">
        <f t="shared" si="749"/>
        <v/>
      </c>
      <c r="IZ223" s="265" t="str">
        <f t="shared" si="749"/>
        <v/>
      </c>
      <c r="JA223" s="265" t="str">
        <f t="shared" si="749"/>
        <v/>
      </c>
      <c r="JB223" s="265" t="str">
        <f t="shared" si="749"/>
        <v/>
      </c>
      <c r="JC223" s="265" t="str">
        <f t="shared" si="749"/>
        <v/>
      </c>
      <c r="JD223" s="265" t="str">
        <f t="shared" si="749"/>
        <v/>
      </c>
      <c r="JE223" s="265" t="str">
        <f t="shared" si="818"/>
        <v/>
      </c>
      <c r="JF223" s="265" t="str">
        <f t="shared" si="818"/>
        <v/>
      </c>
      <c r="JG223" s="265" t="str">
        <f t="shared" ref="JE223:JQ231" si="860">IF(LEN(JG$5)&lt;$IW223,"", VALUE(MID(JG$5,$IW223,1)))</f>
        <v/>
      </c>
      <c r="JH223" s="265" t="str">
        <f t="shared" si="860"/>
        <v/>
      </c>
      <c r="JI223" s="265" t="str">
        <f t="shared" si="860"/>
        <v/>
      </c>
      <c r="JJ223" s="265" t="str">
        <f t="shared" si="860"/>
        <v/>
      </c>
      <c r="JK223" s="265" t="str">
        <f t="shared" si="860"/>
        <v/>
      </c>
      <c r="JL223" s="265" t="str">
        <f t="shared" si="860"/>
        <v/>
      </c>
      <c r="JM223" s="265" t="str">
        <f t="shared" si="860"/>
        <v/>
      </c>
      <c r="JN223" s="265" t="str">
        <f t="shared" si="860"/>
        <v/>
      </c>
      <c r="JO223" s="265" t="str">
        <f t="shared" si="860"/>
        <v/>
      </c>
      <c r="JP223" s="265" t="str">
        <f t="shared" si="860"/>
        <v/>
      </c>
      <c r="JQ223" s="265" t="str">
        <f t="shared" si="860"/>
        <v/>
      </c>
      <c r="JS223" s="265" t="str">
        <f>IF(IX223="","",SUM(IX$12:IX223)-IX223+1)</f>
        <v/>
      </c>
      <c r="JT223" s="265" t="str">
        <f>IF(IY223="","",SUM(IY$12:IY223)-IY223+1)</f>
        <v/>
      </c>
      <c r="JU223" s="265" t="str">
        <f>IF(IZ223="","",SUM(IZ$12:IZ223)-IZ223+1)</f>
        <v/>
      </c>
      <c r="JV223" s="265" t="str">
        <f>IF(JA223="","",SUM(JA$12:JA223)-JA223+1)</f>
        <v/>
      </c>
      <c r="JW223" s="265" t="str">
        <f>IF(JB223="","",SUM(JB$12:JB223)-JB223+1)</f>
        <v/>
      </c>
      <c r="JX223" s="265" t="str">
        <f>IF(JC223="","",SUM(JC$12:JC223)-JC223+1)</f>
        <v/>
      </c>
      <c r="JY223" s="265" t="str">
        <f>IF(JD223="","",SUM(JD$12:JD223)-JD223+1)</f>
        <v/>
      </c>
      <c r="JZ223" s="265" t="str">
        <f>IF(JE223="","",SUM(JE$12:JE223)-JE223+1)</f>
        <v/>
      </c>
      <c r="KA223" s="265" t="str">
        <f>IF(JF223="","",SUM(JF$12:JF223)-JF223+1)</f>
        <v/>
      </c>
      <c r="KB223" s="265" t="str">
        <f>IF(JG223="","",SUM(JG$12:JG223)-JG223+1)</f>
        <v/>
      </c>
      <c r="KC223" s="265" t="str">
        <f>IF(JH223="","",SUM(JH$12:JH223)-JH223+1)</f>
        <v/>
      </c>
      <c r="KD223" s="265" t="str">
        <f>IF(JI223="","",SUM(JI$12:JI223)-JI223+1)</f>
        <v/>
      </c>
      <c r="KE223" s="265" t="str">
        <f>IF(JJ223="","",SUM(JJ$12:JJ223)-JJ223+1)</f>
        <v/>
      </c>
      <c r="KF223" s="265" t="str">
        <f>IF(JK223="","",SUM(JK$12:JK223)-JK223+1)</f>
        <v/>
      </c>
      <c r="KG223" s="265" t="str">
        <f>IF(JL223="","",SUM(JL$12:JL223)-JL223+1)</f>
        <v/>
      </c>
      <c r="KH223" s="265" t="str">
        <f>IF(JM223="","",SUM(JM$12:JM223)-JM223+1)</f>
        <v/>
      </c>
      <c r="KI223" s="265" t="str">
        <f>IF(JN223="","",SUM(JN$12:JN223)-JN223+1)</f>
        <v/>
      </c>
      <c r="KJ223" s="265" t="str">
        <f>IF(JO223="","",SUM(JO$12:JO223)-JO223+1)</f>
        <v/>
      </c>
      <c r="KK223" s="265" t="str">
        <f>IF(JP223="","",SUM(JP$12:JP223)-JP223+1)</f>
        <v/>
      </c>
      <c r="KL223" s="265" t="str">
        <f>IF(JQ223="","",SUM(JQ$12:JQ223)-JQ223+1)</f>
        <v/>
      </c>
      <c r="KN223" s="265"/>
      <c r="KO223" s="265"/>
      <c r="KP223" s="265"/>
      <c r="KQ223" s="265"/>
      <c r="KR223" s="265"/>
      <c r="KS223" s="265"/>
      <c r="KT223" s="265"/>
      <c r="KU223" s="265" t="str">
        <f t="shared" si="774"/>
        <v/>
      </c>
      <c r="KV223" s="265" t="str">
        <f t="shared" si="775"/>
        <v/>
      </c>
      <c r="KW223" s="265" t="str">
        <f t="shared" si="776"/>
        <v/>
      </c>
      <c r="KX223" s="265" t="str">
        <f t="shared" si="777"/>
        <v/>
      </c>
      <c r="KY223" s="265" t="str">
        <f t="shared" si="778"/>
        <v/>
      </c>
      <c r="KZ223" s="265" t="str">
        <f t="shared" si="779"/>
        <v/>
      </c>
      <c r="LA223" s="265" t="str">
        <f t="shared" si="780"/>
        <v/>
      </c>
      <c r="LB223" s="265" t="str">
        <f t="shared" si="781"/>
        <v/>
      </c>
      <c r="LC223" s="265" t="str">
        <f t="shared" si="782"/>
        <v/>
      </c>
      <c r="LD223" s="265" t="str">
        <f t="shared" si="783"/>
        <v/>
      </c>
      <c r="LE223" s="265" t="str">
        <f t="shared" si="784"/>
        <v/>
      </c>
      <c r="LF223" s="265" t="str">
        <f t="shared" si="785"/>
        <v/>
      </c>
      <c r="LG223" s="265" t="str">
        <f t="shared" si="786"/>
        <v/>
      </c>
    </row>
    <row r="224" spans="1:319" s="266" customFormat="1" x14ac:dyDescent="0.25">
      <c r="A224" s="248">
        <f t="shared" si="827"/>
        <v>213</v>
      </c>
      <c r="B224" s="176"/>
      <c r="C224" s="45"/>
      <c r="D224" s="45"/>
      <c r="E224" s="169"/>
      <c r="F224" s="46"/>
      <c r="G224" s="172"/>
      <c r="H224" s="54"/>
      <c r="I224" s="54"/>
      <c r="J224" s="54"/>
      <c r="K224" s="54"/>
      <c r="L224" s="248"/>
      <c r="M224" s="248"/>
      <c r="N224" s="44"/>
      <c r="O224" s="44"/>
      <c r="P224" s="43"/>
      <c r="Q224" s="43"/>
      <c r="R224" s="43"/>
      <c r="S224" s="43" t="str">
        <f t="shared" si="804"/>
        <v/>
      </c>
      <c r="T224" s="54"/>
      <c r="U224" s="54"/>
      <c r="V224" s="54"/>
      <c r="W224" s="343" t="str">
        <f t="shared" si="729"/>
        <v/>
      </c>
      <c r="X224" s="344" t="str">
        <f t="shared" si="730"/>
        <v/>
      </c>
      <c r="Y224" s="45"/>
      <c r="Z224" s="45"/>
      <c r="AA224" s="54"/>
      <c r="AB224" s="54"/>
      <c r="AC224" s="54"/>
      <c r="AD224" s="44"/>
      <c r="AE224" s="44"/>
      <c r="AF224" s="44"/>
      <c r="AG224" s="45"/>
      <c r="AH224" s="45"/>
      <c r="AI224" s="45"/>
      <c r="AJ224" s="46"/>
      <c r="AK224" s="46"/>
      <c r="AL224" s="46"/>
      <c r="AN224" s="307" t="str">
        <f t="shared" si="819"/>
        <v/>
      </c>
      <c r="AO224" s="256" t="str">
        <f t="shared" si="820"/>
        <v/>
      </c>
      <c r="AP224" s="45" t="str">
        <f t="shared" si="826"/>
        <v/>
      </c>
      <c r="AQ224" s="308" t="str">
        <f t="shared" si="828"/>
        <v/>
      </c>
      <c r="AR224" s="43" t="str">
        <f t="shared" si="821"/>
        <v/>
      </c>
      <c r="AS224" s="255"/>
      <c r="AT224" s="256" t="str">
        <f t="shared" si="822"/>
        <v/>
      </c>
      <c r="AU224" s="257" t="str">
        <f t="shared" si="847"/>
        <v/>
      </c>
      <c r="AV224" s="257" t="str">
        <f t="shared" si="847"/>
        <v/>
      </c>
      <c r="AW224" s="257" t="str">
        <f t="shared" si="847"/>
        <v/>
      </c>
      <c r="AX224" s="257" t="str">
        <f t="shared" si="847"/>
        <v/>
      </c>
      <c r="AY224" s="257" t="str">
        <f t="shared" si="847"/>
        <v/>
      </c>
      <c r="AZ224" s="257" t="str">
        <f t="shared" si="847"/>
        <v/>
      </c>
      <c r="BA224" s="257" t="str">
        <f t="shared" si="847"/>
        <v/>
      </c>
      <c r="BB224" s="257" t="str">
        <f t="shared" si="847"/>
        <v/>
      </c>
      <c r="BC224" s="257" t="str">
        <f t="shared" si="847"/>
        <v/>
      </c>
      <c r="BD224" s="257" t="str">
        <f t="shared" si="847"/>
        <v/>
      </c>
      <c r="BE224" s="257" t="str">
        <f t="shared" si="848"/>
        <v/>
      </c>
      <c r="BF224" s="257" t="str">
        <f t="shared" si="848"/>
        <v/>
      </c>
      <c r="BG224" s="257" t="str">
        <f t="shared" si="848"/>
        <v/>
      </c>
      <c r="BH224" s="257" t="str">
        <f t="shared" si="848"/>
        <v/>
      </c>
      <c r="BI224" s="257" t="str">
        <f t="shared" si="848"/>
        <v/>
      </c>
      <c r="BJ224" s="257" t="str">
        <f t="shared" si="848"/>
        <v/>
      </c>
      <c r="BK224" s="257" t="str">
        <f t="shared" si="848"/>
        <v/>
      </c>
      <c r="BL224" s="257" t="str">
        <f t="shared" si="848"/>
        <v/>
      </c>
      <c r="BM224" s="258" t="str">
        <f t="shared" si="823"/>
        <v/>
      </c>
      <c r="BN224" s="259" t="str">
        <f t="shared" si="849"/>
        <v/>
      </c>
      <c r="BO224" s="259" t="str">
        <f t="shared" si="849"/>
        <v/>
      </c>
      <c r="BP224" s="259" t="str">
        <f t="shared" si="849"/>
        <v/>
      </c>
      <c r="BQ224" s="259" t="str">
        <f t="shared" si="849"/>
        <v/>
      </c>
      <c r="BR224" s="259" t="str">
        <f t="shared" si="849"/>
        <v/>
      </c>
      <c r="BS224" s="259" t="str">
        <f t="shared" si="849"/>
        <v/>
      </c>
      <c r="BT224" s="259" t="str">
        <f t="shared" si="849"/>
        <v/>
      </c>
      <c r="BU224" s="259" t="str">
        <f t="shared" si="849"/>
        <v/>
      </c>
      <c r="BV224" s="259" t="str">
        <f t="shared" si="849"/>
        <v/>
      </c>
      <c r="BW224" s="259" t="str">
        <f t="shared" si="849"/>
        <v/>
      </c>
      <c r="BX224" s="259" t="str">
        <f t="shared" si="850"/>
        <v/>
      </c>
      <c r="BY224" s="259" t="str">
        <f t="shared" si="850"/>
        <v/>
      </c>
      <c r="BZ224" s="259" t="str">
        <f t="shared" si="850"/>
        <v/>
      </c>
      <c r="CA224" s="259" t="str">
        <f t="shared" si="850"/>
        <v/>
      </c>
      <c r="CB224" s="259" t="str">
        <f t="shared" si="850"/>
        <v/>
      </c>
      <c r="CC224" s="259" t="str">
        <f t="shared" si="850"/>
        <v/>
      </c>
      <c r="CD224" s="259" t="str">
        <f t="shared" si="850"/>
        <v/>
      </c>
      <c r="CE224" s="259" t="str">
        <f t="shared" si="850"/>
        <v/>
      </c>
      <c r="CF224" s="260" t="str">
        <f t="shared" si="824"/>
        <v/>
      </c>
      <c r="CG224" s="261" t="str">
        <f t="shared" si="851"/>
        <v/>
      </c>
      <c r="CH224" s="261" t="str">
        <f t="shared" si="851"/>
        <v/>
      </c>
      <c r="CI224" s="261" t="str">
        <f t="shared" si="851"/>
        <v/>
      </c>
      <c r="CJ224" s="261" t="str">
        <f t="shared" si="851"/>
        <v/>
      </c>
      <c r="CK224" s="261" t="str">
        <f t="shared" si="851"/>
        <v/>
      </c>
      <c r="CL224" s="261" t="str">
        <f t="shared" si="851"/>
        <v/>
      </c>
      <c r="CM224" s="261" t="str">
        <f t="shared" si="851"/>
        <v/>
      </c>
      <c r="CN224" s="261" t="str">
        <f t="shared" si="851"/>
        <v/>
      </c>
      <c r="CO224" s="261" t="str">
        <f t="shared" si="851"/>
        <v/>
      </c>
      <c r="CP224" s="261" t="str">
        <f t="shared" si="851"/>
        <v/>
      </c>
      <c r="CQ224" s="261" t="str">
        <f t="shared" si="852"/>
        <v/>
      </c>
      <c r="CR224" s="261" t="str">
        <f t="shared" si="852"/>
        <v/>
      </c>
      <c r="CS224" s="261" t="str">
        <f t="shared" si="852"/>
        <v/>
      </c>
      <c r="CT224" s="261" t="str">
        <f t="shared" si="852"/>
        <v/>
      </c>
      <c r="CU224" s="261" t="str">
        <f t="shared" si="852"/>
        <v/>
      </c>
      <c r="CV224" s="261" t="str">
        <f t="shared" si="852"/>
        <v/>
      </c>
      <c r="CW224" s="261" t="str">
        <f t="shared" si="852"/>
        <v/>
      </c>
      <c r="CX224" s="261" t="str">
        <f t="shared" si="852"/>
        <v/>
      </c>
      <c r="CY224" s="262" t="str">
        <f t="shared" si="825"/>
        <v/>
      </c>
      <c r="CZ224" s="263" t="str">
        <f t="shared" si="853"/>
        <v/>
      </c>
      <c r="DA224" s="263" t="str">
        <f t="shared" si="853"/>
        <v/>
      </c>
      <c r="DB224" s="263" t="str">
        <f t="shared" si="853"/>
        <v/>
      </c>
      <c r="DC224" s="263" t="str">
        <f t="shared" si="853"/>
        <v/>
      </c>
      <c r="DD224" s="263" t="str">
        <f t="shared" si="853"/>
        <v/>
      </c>
      <c r="DE224" s="263" t="str">
        <f t="shared" si="853"/>
        <v/>
      </c>
      <c r="DF224" s="263" t="str">
        <f t="shared" si="853"/>
        <v/>
      </c>
      <c r="DG224" s="263" t="str">
        <f t="shared" si="853"/>
        <v/>
      </c>
      <c r="DH224" s="263" t="str">
        <f t="shared" si="853"/>
        <v/>
      </c>
      <c r="DI224" s="263" t="str">
        <f t="shared" si="853"/>
        <v/>
      </c>
      <c r="DJ224" s="263" t="str">
        <f t="shared" si="854"/>
        <v/>
      </c>
      <c r="DK224" s="263" t="str">
        <f t="shared" si="854"/>
        <v/>
      </c>
      <c r="DL224" s="263" t="str">
        <f t="shared" si="854"/>
        <v/>
      </c>
      <c r="DM224" s="263" t="str">
        <f t="shared" si="854"/>
        <v/>
      </c>
      <c r="DN224" s="263" t="str">
        <f t="shared" si="854"/>
        <v/>
      </c>
      <c r="DO224" s="263" t="str">
        <f t="shared" si="854"/>
        <v/>
      </c>
      <c r="DP224" s="263" t="str">
        <f t="shared" si="854"/>
        <v/>
      </c>
      <c r="DQ224" s="263" t="str">
        <f t="shared" si="854"/>
        <v/>
      </c>
      <c r="DR224" s="264"/>
      <c r="DS224" s="257" t="str">
        <f t="shared" si="805"/>
        <v/>
      </c>
      <c r="DT224" s="257" t="str">
        <f t="shared" si="805"/>
        <v/>
      </c>
      <c r="DU224" s="257" t="str">
        <f t="shared" si="805"/>
        <v/>
      </c>
      <c r="DV224" s="257" t="str">
        <f t="shared" si="805"/>
        <v/>
      </c>
      <c r="DW224" s="257" t="str">
        <f t="shared" si="805"/>
        <v/>
      </c>
      <c r="DX224" s="257" t="str">
        <f t="shared" si="805"/>
        <v/>
      </c>
      <c r="DY224" s="257" t="str">
        <f t="shared" si="805"/>
        <v/>
      </c>
      <c r="DZ224" s="257" t="str">
        <f t="shared" si="805"/>
        <v/>
      </c>
      <c r="EA224" s="257" t="str">
        <f t="shared" si="830"/>
        <v/>
      </c>
      <c r="EB224" s="257" t="str">
        <f t="shared" si="830"/>
        <v/>
      </c>
      <c r="EC224" s="257" t="str">
        <f t="shared" si="830"/>
        <v/>
      </c>
      <c r="ED224" s="257" t="str">
        <f t="shared" si="830"/>
        <v/>
      </c>
      <c r="EE224" s="257" t="str">
        <f t="shared" si="830"/>
        <v/>
      </c>
      <c r="EF224" s="257" t="str">
        <f t="shared" si="830"/>
        <v/>
      </c>
      <c r="EG224" s="257" t="str">
        <f t="shared" si="830"/>
        <v/>
      </c>
      <c r="EH224" s="257" t="str">
        <f t="shared" si="830"/>
        <v/>
      </c>
      <c r="EI224" s="257" t="str">
        <f t="shared" si="830"/>
        <v/>
      </c>
      <c r="EJ224" s="257" t="str">
        <f t="shared" si="830"/>
        <v/>
      </c>
      <c r="EK224" s="259" t="str">
        <f t="shared" si="844"/>
        <v/>
      </c>
      <c r="EL224" s="259" t="str">
        <f t="shared" si="844"/>
        <v/>
      </c>
      <c r="EM224" s="259" t="str">
        <f t="shared" si="800"/>
        <v/>
      </c>
      <c r="EN224" s="259" t="str">
        <f t="shared" si="800"/>
        <v/>
      </c>
      <c r="EO224" s="259" t="str">
        <f t="shared" si="800"/>
        <v/>
      </c>
      <c r="EP224" s="259" t="str">
        <f t="shared" si="800"/>
        <v/>
      </c>
      <c r="EQ224" s="259" t="str">
        <f t="shared" si="800"/>
        <v/>
      </c>
      <c r="ER224" s="259" t="str">
        <f t="shared" si="800"/>
        <v/>
      </c>
      <c r="ES224" s="259" t="str">
        <f t="shared" si="846"/>
        <v/>
      </c>
      <c r="ET224" s="259" t="str">
        <f t="shared" si="831"/>
        <v/>
      </c>
      <c r="EU224" s="259" t="str">
        <f t="shared" si="831"/>
        <v/>
      </c>
      <c r="EV224" s="259" t="str">
        <f t="shared" si="831"/>
        <v/>
      </c>
      <c r="EW224" s="259" t="str">
        <f t="shared" si="831"/>
        <v/>
      </c>
      <c r="EX224" s="259" t="str">
        <f t="shared" si="831"/>
        <v/>
      </c>
      <c r="EY224" s="259" t="str">
        <f t="shared" si="831"/>
        <v/>
      </c>
      <c r="EZ224" s="259" t="str">
        <f t="shared" si="831"/>
        <v/>
      </c>
      <c r="FA224" s="259" t="str">
        <f t="shared" si="831"/>
        <v/>
      </c>
      <c r="FB224" s="259" t="str">
        <f t="shared" si="831"/>
        <v/>
      </c>
      <c r="FC224" s="261" t="str">
        <f t="shared" si="831"/>
        <v/>
      </c>
      <c r="FD224" s="261" t="str">
        <f t="shared" si="831"/>
        <v/>
      </c>
      <c r="FE224" s="261" t="str">
        <f t="shared" si="831"/>
        <v/>
      </c>
      <c r="FF224" s="261" t="str">
        <f t="shared" si="831"/>
        <v/>
      </c>
      <c r="FG224" s="261" t="str">
        <f t="shared" si="831"/>
        <v/>
      </c>
      <c r="FH224" s="261" t="str">
        <f t="shared" si="831"/>
        <v/>
      </c>
      <c r="FI224" s="261" t="str">
        <f t="shared" si="831"/>
        <v/>
      </c>
      <c r="FJ224" s="261" t="str">
        <f t="shared" si="855"/>
        <v/>
      </c>
      <c r="FK224" s="261" t="str">
        <f t="shared" si="855"/>
        <v/>
      </c>
      <c r="FL224" s="261" t="str">
        <f t="shared" si="843"/>
        <v/>
      </c>
      <c r="FM224" s="261" t="str">
        <f t="shared" si="843"/>
        <v/>
      </c>
      <c r="FN224" s="261" t="str">
        <f t="shared" si="843"/>
        <v/>
      </c>
      <c r="FO224" s="261" t="str">
        <f t="shared" si="843"/>
        <v/>
      </c>
      <c r="FP224" s="261" t="str">
        <f t="shared" si="843"/>
        <v/>
      </c>
      <c r="FQ224" s="261" t="str">
        <f t="shared" si="843"/>
        <v/>
      </c>
      <c r="FR224" s="261" t="str">
        <f t="shared" si="843"/>
        <v/>
      </c>
      <c r="FS224" s="261" t="str">
        <f t="shared" si="843"/>
        <v/>
      </c>
      <c r="FT224" s="261" t="str">
        <f t="shared" si="843"/>
        <v/>
      </c>
      <c r="FU224" s="263" t="str">
        <f t="shared" si="856"/>
        <v/>
      </c>
      <c r="FV224" s="263" t="str">
        <f t="shared" si="856"/>
        <v/>
      </c>
      <c r="FW224" s="263" t="str">
        <f t="shared" si="856"/>
        <v/>
      </c>
      <c r="FX224" s="263" t="str">
        <f t="shared" si="856"/>
        <v/>
      </c>
      <c r="FY224" s="263" t="str">
        <f t="shared" si="856"/>
        <v/>
      </c>
      <c r="FZ224" s="263" t="str">
        <f t="shared" si="806"/>
        <v/>
      </c>
      <c r="GA224" s="263" t="str">
        <f t="shared" si="806"/>
        <v/>
      </c>
      <c r="GB224" s="263" t="str">
        <f t="shared" si="806"/>
        <v/>
      </c>
      <c r="GC224" s="263" t="str">
        <f t="shared" si="807"/>
        <v/>
      </c>
      <c r="GD224" s="263" t="str">
        <f t="shared" si="859"/>
        <v/>
      </c>
      <c r="GE224" s="263" t="str">
        <f t="shared" si="859"/>
        <v/>
      </c>
      <c r="GF224" s="263" t="str">
        <f t="shared" si="859"/>
        <v/>
      </c>
      <c r="GG224" s="263" t="str">
        <f t="shared" si="859"/>
        <v/>
      </c>
      <c r="GH224" s="263" t="str">
        <f t="shared" si="859"/>
        <v/>
      </c>
      <c r="GI224" s="263" t="str">
        <f t="shared" si="859"/>
        <v/>
      </c>
      <c r="GJ224" s="263" t="str">
        <f t="shared" si="859"/>
        <v/>
      </c>
      <c r="GK224" s="263" t="str">
        <f t="shared" si="859"/>
        <v/>
      </c>
      <c r="GL224" s="263" t="str">
        <f t="shared" si="859"/>
        <v/>
      </c>
      <c r="GM224" s="265" t="str">
        <f t="shared" si="859"/>
        <v/>
      </c>
      <c r="GN224" s="265" t="str">
        <f t="shared" si="859"/>
        <v/>
      </c>
      <c r="GO224" s="265" t="str">
        <f t="shared" si="859"/>
        <v/>
      </c>
      <c r="GP224" s="265" t="str">
        <f t="shared" si="859"/>
        <v/>
      </c>
      <c r="GQ224" s="265" t="str">
        <f t="shared" si="859"/>
        <v/>
      </c>
      <c r="GR224" s="265" t="str">
        <f t="shared" si="859"/>
        <v/>
      </c>
      <c r="GS224" s="265" t="str">
        <f t="shared" si="845"/>
        <v/>
      </c>
      <c r="GT224" s="265" t="str">
        <f t="shared" si="845"/>
        <v/>
      </c>
      <c r="GU224" s="265" t="str">
        <f t="shared" si="845"/>
        <v/>
      </c>
      <c r="GV224" s="265" t="str">
        <f t="shared" si="832"/>
        <v/>
      </c>
      <c r="GW224" s="265" t="str">
        <f t="shared" si="832"/>
        <v/>
      </c>
      <c r="GX224" s="265" t="str">
        <f t="shared" si="832"/>
        <v/>
      </c>
      <c r="GY224" s="265" t="str">
        <f t="shared" si="832"/>
        <v/>
      </c>
      <c r="GZ224" s="265" t="str">
        <f t="shared" si="832"/>
        <v/>
      </c>
      <c r="HA224" s="265" t="str">
        <f t="shared" si="832"/>
        <v/>
      </c>
      <c r="HB224" s="265" t="str">
        <f t="shared" si="832"/>
        <v/>
      </c>
      <c r="HC224" s="265" t="str">
        <f t="shared" si="832"/>
        <v/>
      </c>
      <c r="HD224" s="265" t="str">
        <f t="shared" si="832"/>
        <v/>
      </c>
      <c r="HF224" s="265">
        <f t="shared" si="803"/>
        <v>213</v>
      </c>
      <c r="HG224" s="267" t="str">
        <f t="shared" si="857"/>
        <v/>
      </c>
      <c r="HH224" s="267" t="str">
        <f t="shared" si="857"/>
        <v/>
      </c>
      <c r="HI224" s="267" t="str">
        <f t="shared" si="857"/>
        <v/>
      </c>
      <c r="HJ224" s="267" t="str">
        <f t="shared" si="857"/>
        <v/>
      </c>
      <c r="HK224" s="267" t="str">
        <f t="shared" si="857"/>
        <v/>
      </c>
      <c r="HL224" s="267" t="str">
        <f t="shared" si="857"/>
        <v/>
      </c>
      <c r="HM224" s="267" t="str">
        <f t="shared" si="857"/>
        <v/>
      </c>
      <c r="HN224" s="267" t="str">
        <f t="shared" si="857"/>
        <v/>
      </c>
      <c r="HO224" s="267" t="str">
        <f t="shared" si="857"/>
        <v/>
      </c>
      <c r="HP224" s="267" t="str">
        <f t="shared" si="857"/>
        <v/>
      </c>
      <c r="HQ224" s="267" t="str">
        <f t="shared" si="858"/>
        <v/>
      </c>
      <c r="HR224" s="267" t="str">
        <f t="shared" si="858"/>
        <v/>
      </c>
      <c r="HS224" s="267" t="str">
        <f t="shared" si="858"/>
        <v/>
      </c>
      <c r="HT224" s="267" t="str">
        <f t="shared" si="858"/>
        <v/>
      </c>
      <c r="HU224" s="267" t="str">
        <f t="shared" si="858"/>
        <v/>
      </c>
      <c r="HV224" s="267" t="str">
        <f t="shared" si="858"/>
        <v/>
      </c>
      <c r="HW224" s="267" t="str">
        <f t="shared" si="858"/>
        <v/>
      </c>
      <c r="HX224" s="267" t="str">
        <f t="shared" si="858"/>
        <v/>
      </c>
      <c r="HY224" s="267" t="str">
        <f t="shared" si="858"/>
        <v/>
      </c>
      <c r="HZ224" s="267" t="str">
        <f t="shared" si="858"/>
        <v/>
      </c>
      <c r="IA224" s="264"/>
      <c r="IB224" s="267" t="str">
        <f t="shared" si="754"/>
        <v/>
      </c>
      <c r="IC224" s="267" t="str">
        <f t="shared" si="755"/>
        <v/>
      </c>
      <c r="ID224" s="267" t="str">
        <f t="shared" si="756"/>
        <v/>
      </c>
      <c r="IE224" s="267" t="str">
        <f t="shared" si="757"/>
        <v/>
      </c>
      <c r="IF224" s="267" t="str">
        <f t="shared" si="758"/>
        <v/>
      </c>
      <c r="IG224" s="267" t="str">
        <f t="shared" si="759"/>
        <v/>
      </c>
      <c r="IH224" s="267" t="str">
        <f t="shared" si="760"/>
        <v/>
      </c>
      <c r="II224" s="267" t="str">
        <f t="shared" si="761"/>
        <v/>
      </c>
      <c r="IJ224" s="267" t="str">
        <f t="shared" si="762"/>
        <v/>
      </c>
      <c r="IK224" s="267" t="str">
        <f t="shared" si="763"/>
        <v/>
      </c>
      <c r="IL224" s="267" t="str">
        <f t="shared" si="764"/>
        <v/>
      </c>
      <c r="IM224" s="267" t="str">
        <f t="shared" si="765"/>
        <v/>
      </c>
      <c r="IN224" s="267" t="str">
        <f t="shared" si="766"/>
        <v/>
      </c>
      <c r="IO224" s="267" t="str">
        <f t="shared" si="767"/>
        <v/>
      </c>
      <c r="IP224" s="267" t="str">
        <f t="shared" si="768"/>
        <v/>
      </c>
      <c r="IQ224" s="267" t="str">
        <f t="shared" si="769"/>
        <v/>
      </c>
      <c r="IR224" s="267" t="str">
        <f t="shared" si="770"/>
        <v/>
      </c>
      <c r="IS224" s="267" t="str">
        <f t="shared" si="771"/>
        <v/>
      </c>
      <c r="IT224" s="267" t="str">
        <f t="shared" si="772"/>
        <v/>
      </c>
      <c r="IU224" s="267" t="str">
        <f t="shared" si="773"/>
        <v/>
      </c>
      <c r="IV224" s="264"/>
      <c r="IW224" s="268">
        <v>110</v>
      </c>
      <c r="IX224" s="265" t="str">
        <f t="shared" si="751"/>
        <v/>
      </c>
      <c r="IY224" s="265" t="str">
        <f t="shared" si="749"/>
        <v/>
      </c>
      <c r="IZ224" s="265" t="str">
        <f t="shared" si="749"/>
        <v/>
      </c>
      <c r="JA224" s="265" t="str">
        <f t="shared" si="749"/>
        <v/>
      </c>
      <c r="JB224" s="265" t="str">
        <f t="shared" si="749"/>
        <v/>
      </c>
      <c r="JC224" s="265" t="str">
        <f t="shared" si="749"/>
        <v/>
      </c>
      <c r="JD224" s="265" t="str">
        <f t="shared" si="749"/>
        <v/>
      </c>
      <c r="JE224" s="265" t="str">
        <f t="shared" si="860"/>
        <v/>
      </c>
      <c r="JF224" s="265" t="str">
        <f t="shared" si="860"/>
        <v/>
      </c>
      <c r="JG224" s="265" t="str">
        <f t="shared" si="860"/>
        <v/>
      </c>
      <c r="JH224" s="265" t="str">
        <f t="shared" si="860"/>
        <v/>
      </c>
      <c r="JI224" s="265" t="str">
        <f t="shared" si="860"/>
        <v/>
      </c>
      <c r="JJ224" s="265" t="str">
        <f t="shared" si="860"/>
        <v/>
      </c>
      <c r="JK224" s="265" t="str">
        <f t="shared" si="860"/>
        <v/>
      </c>
      <c r="JL224" s="265" t="str">
        <f t="shared" si="860"/>
        <v/>
      </c>
      <c r="JM224" s="265" t="str">
        <f t="shared" si="860"/>
        <v/>
      </c>
      <c r="JN224" s="265" t="str">
        <f t="shared" si="860"/>
        <v/>
      </c>
      <c r="JO224" s="265" t="str">
        <f t="shared" si="860"/>
        <v/>
      </c>
      <c r="JP224" s="265" t="str">
        <f t="shared" si="860"/>
        <v/>
      </c>
      <c r="JQ224" s="265" t="str">
        <f t="shared" si="860"/>
        <v/>
      </c>
      <c r="JS224" s="265" t="str">
        <f>IF(IX224="","",SUM(IX$12:IX224)-IX224+1)</f>
        <v/>
      </c>
      <c r="JT224" s="265" t="str">
        <f>IF(IY224="","",SUM(IY$12:IY224)-IY224+1)</f>
        <v/>
      </c>
      <c r="JU224" s="265" t="str">
        <f>IF(IZ224="","",SUM(IZ$12:IZ224)-IZ224+1)</f>
        <v/>
      </c>
      <c r="JV224" s="265" t="str">
        <f>IF(JA224="","",SUM(JA$12:JA224)-JA224+1)</f>
        <v/>
      </c>
      <c r="JW224" s="265" t="str">
        <f>IF(JB224="","",SUM(JB$12:JB224)-JB224+1)</f>
        <v/>
      </c>
      <c r="JX224" s="265" t="str">
        <f>IF(JC224="","",SUM(JC$12:JC224)-JC224+1)</f>
        <v/>
      </c>
      <c r="JY224" s="265" t="str">
        <f>IF(JD224="","",SUM(JD$12:JD224)-JD224+1)</f>
        <v/>
      </c>
      <c r="JZ224" s="265" t="str">
        <f>IF(JE224="","",SUM(JE$12:JE224)-JE224+1)</f>
        <v/>
      </c>
      <c r="KA224" s="265" t="str">
        <f>IF(JF224="","",SUM(JF$12:JF224)-JF224+1)</f>
        <v/>
      </c>
      <c r="KB224" s="265" t="str">
        <f>IF(JG224="","",SUM(JG$12:JG224)-JG224+1)</f>
        <v/>
      </c>
      <c r="KC224" s="265" t="str">
        <f>IF(JH224="","",SUM(JH$12:JH224)-JH224+1)</f>
        <v/>
      </c>
      <c r="KD224" s="265" t="str">
        <f>IF(JI224="","",SUM(JI$12:JI224)-JI224+1)</f>
        <v/>
      </c>
      <c r="KE224" s="265" t="str">
        <f>IF(JJ224="","",SUM(JJ$12:JJ224)-JJ224+1)</f>
        <v/>
      </c>
      <c r="KF224" s="265" t="str">
        <f>IF(JK224="","",SUM(JK$12:JK224)-JK224+1)</f>
        <v/>
      </c>
      <c r="KG224" s="265" t="str">
        <f>IF(JL224="","",SUM(JL$12:JL224)-JL224+1)</f>
        <v/>
      </c>
      <c r="KH224" s="265" t="str">
        <f>IF(JM224="","",SUM(JM$12:JM224)-JM224+1)</f>
        <v/>
      </c>
      <c r="KI224" s="265" t="str">
        <f>IF(JN224="","",SUM(JN$12:JN224)-JN224+1)</f>
        <v/>
      </c>
      <c r="KJ224" s="265" t="str">
        <f>IF(JO224="","",SUM(JO$12:JO224)-JO224+1)</f>
        <v/>
      </c>
      <c r="KK224" s="265" t="str">
        <f>IF(JP224="","",SUM(JP$12:JP224)-JP224+1)</f>
        <v/>
      </c>
      <c r="KL224" s="265" t="str">
        <f>IF(JQ224="","",SUM(JQ$12:JQ224)-JQ224+1)</f>
        <v/>
      </c>
      <c r="KN224" s="265"/>
      <c r="KO224" s="265"/>
      <c r="KP224" s="265"/>
      <c r="KQ224" s="265"/>
      <c r="KR224" s="265"/>
      <c r="KS224" s="265"/>
      <c r="KT224" s="265"/>
      <c r="KU224" s="265" t="str">
        <f t="shared" si="774"/>
        <v/>
      </c>
      <c r="KV224" s="265" t="str">
        <f t="shared" si="775"/>
        <v/>
      </c>
      <c r="KW224" s="265" t="str">
        <f t="shared" si="776"/>
        <v/>
      </c>
      <c r="KX224" s="265" t="str">
        <f t="shared" si="777"/>
        <v/>
      </c>
      <c r="KY224" s="265" t="str">
        <f t="shared" si="778"/>
        <v/>
      </c>
      <c r="KZ224" s="265" t="str">
        <f t="shared" si="779"/>
        <v/>
      </c>
      <c r="LA224" s="265" t="str">
        <f t="shared" si="780"/>
        <v/>
      </c>
      <c r="LB224" s="265" t="str">
        <f t="shared" si="781"/>
        <v/>
      </c>
      <c r="LC224" s="265" t="str">
        <f t="shared" si="782"/>
        <v/>
      </c>
      <c r="LD224" s="265" t="str">
        <f t="shared" si="783"/>
        <v/>
      </c>
      <c r="LE224" s="265" t="str">
        <f t="shared" si="784"/>
        <v/>
      </c>
      <c r="LF224" s="265" t="str">
        <f t="shared" si="785"/>
        <v/>
      </c>
      <c r="LG224" s="265" t="str">
        <f t="shared" si="786"/>
        <v/>
      </c>
    </row>
    <row r="225" spans="1:319" s="266" customFormat="1" x14ac:dyDescent="0.25">
      <c r="A225" s="248">
        <f t="shared" si="827"/>
        <v>214</v>
      </c>
      <c r="B225" s="176"/>
      <c r="C225" s="45"/>
      <c r="D225" s="45"/>
      <c r="E225" s="169"/>
      <c r="F225" s="46"/>
      <c r="G225" s="172"/>
      <c r="H225" s="54"/>
      <c r="I225" s="54"/>
      <c r="J225" s="54"/>
      <c r="K225" s="54"/>
      <c r="L225" s="248"/>
      <c r="M225" s="248"/>
      <c r="N225" s="44"/>
      <c r="O225" s="44"/>
      <c r="P225" s="43"/>
      <c r="Q225" s="43"/>
      <c r="R225" s="43"/>
      <c r="S225" s="43" t="str">
        <f t="shared" si="804"/>
        <v/>
      </c>
      <c r="T225" s="54"/>
      <c r="U225" s="54"/>
      <c r="V225" s="54"/>
      <c r="W225" s="343" t="str">
        <f t="shared" si="729"/>
        <v/>
      </c>
      <c r="X225" s="344" t="str">
        <f t="shared" si="730"/>
        <v/>
      </c>
      <c r="Y225" s="45"/>
      <c r="Z225" s="45"/>
      <c r="AA225" s="54"/>
      <c r="AB225" s="54"/>
      <c r="AC225" s="54"/>
      <c r="AD225" s="44"/>
      <c r="AE225" s="44"/>
      <c r="AF225" s="44"/>
      <c r="AG225" s="45"/>
      <c r="AH225" s="45"/>
      <c r="AI225" s="45"/>
      <c r="AJ225" s="46"/>
      <c r="AK225" s="46"/>
      <c r="AL225" s="46"/>
      <c r="AN225" s="307" t="str">
        <f t="shared" si="819"/>
        <v/>
      </c>
      <c r="AO225" s="256" t="str">
        <f t="shared" si="820"/>
        <v/>
      </c>
      <c r="AP225" s="45" t="str">
        <f t="shared" si="826"/>
        <v/>
      </c>
      <c r="AQ225" s="308" t="str">
        <f t="shared" si="828"/>
        <v/>
      </c>
      <c r="AR225" s="43" t="str">
        <f t="shared" si="821"/>
        <v/>
      </c>
      <c r="AS225" s="255"/>
      <c r="AT225" s="256" t="str">
        <f t="shared" si="822"/>
        <v/>
      </c>
      <c r="AU225" s="257" t="str">
        <f t="shared" si="847"/>
        <v/>
      </c>
      <c r="AV225" s="257" t="str">
        <f t="shared" si="847"/>
        <v/>
      </c>
      <c r="AW225" s="257" t="str">
        <f t="shared" si="847"/>
        <v/>
      </c>
      <c r="AX225" s="257" t="str">
        <f t="shared" si="847"/>
        <v/>
      </c>
      <c r="AY225" s="257" t="str">
        <f t="shared" si="847"/>
        <v/>
      </c>
      <c r="AZ225" s="257" t="str">
        <f t="shared" si="847"/>
        <v/>
      </c>
      <c r="BA225" s="257" t="str">
        <f t="shared" si="847"/>
        <v/>
      </c>
      <c r="BB225" s="257" t="str">
        <f t="shared" si="847"/>
        <v/>
      </c>
      <c r="BC225" s="257" t="str">
        <f t="shared" si="847"/>
        <v/>
      </c>
      <c r="BD225" s="257" t="str">
        <f t="shared" si="847"/>
        <v/>
      </c>
      <c r="BE225" s="257" t="str">
        <f t="shared" si="848"/>
        <v/>
      </c>
      <c r="BF225" s="257" t="str">
        <f t="shared" si="848"/>
        <v/>
      </c>
      <c r="BG225" s="257" t="str">
        <f t="shared" si="848"/>
        <v/>
      </c>
      <c r="BH225" s="257" t="str">
        <f t="shared" si="848"/>
        <v/>
      </c>
      <c r="BI225" s="257" t="str">
        <f t="shared" si="848"/>
        <v/>
      </c>
      <c r="BJ225" s="257" t="str">
        <f t="shared" si="848"/>
        <v/>
      </c>
      <c r="BK225" s="257" t="str">
        <f t="shared" si="848"/>
        <v/>
      </c>
      <c r="BL225" s="257" t="str">
        <f t="shared" si="848"/>
        <v/>
      </c>
      <c r="BM225" s="258" t="str">
        <f t="shared" si="823"/>
        <v/>
      </c>
      <c r="BN225" s="259" t="str">
        <f t="shared" si="849"/>
        <v/>
      </c>
      <c r="BO225" s="259" t="str">
        <f t="shared" si="849"/>
        <v/>
      </c>
      <c r="BP225" s="259" t="str">
        <f t="shared" si="849"/>
        <v/>
      </c>
      <c r="BQ225" s="259" t="str">
        <f t="shared" si="849"/>
        <v/>
      </c>
      <c r="BR225" s="259" t="str">
        <f t="shared" si="849"/>
        <v/>
      </c>
      <c r="BS225" s="259" t="str">
        <f t="shared" si="849"/>
        <v/>
      </c>
      <c r="BT225" s="259" t="str">
        <f t="shared" si="849"/>
        <v/>
      </c>
      <c r="BU225" s="259" t="str">
        <f t="shared" si="849"/>
        <v/>
      </c>
      <c r="BV225" s="259" t="str">
        <f t="shared" si="849"/>
        <v/>
      </c>
      <c r="BW225" s="259" t="str">
        <f t="shared" si="849"/>
        <v/>
      </c>
      <c r="BX225" s="259" t="str">
        <f t="shared" si="850"/>
        <v/>
      </c>
      <c r="BY225" s="259" t="str">
        <f t="shared" si="850"/>
        <v/>
      </c>
      <c r="BZ225" s="259" t="str">
        <f t="shared" si="850"/>
        <v/>
      </c>
      <c r="CA225" s="259" t="str">
        <f t="shared" si="850"/>
        <v/>
      </c>
      <c r="CB225" s="259" t="str">
        <f t="shared" si="850"/>
        <v/>
      </c>
      <c r="CC225" s="259" t="str">
        <f t="shared" si="850"/>
        <v/>
      </c>
      <c r="CD225" s="259" t="str">
        <f t="shared" si="850"/>
        <v/>
      </c>
      <c r="CE225" s="259" t="str">
        <f t="shared" si="850"/>
        <v/>
      </c>
      <c r="CF225" s="260" t="str">
        <f t="shared" si="824"/>
        <v/>
      </c>
      <c r="CG225" s="261" t="str">
        <f t="shared" si="851"/>
        <v/>
      </c>
      <c r="CH225" s="261" t="str">
        <f t="shared" si="851"/>
        <v/>
      </c>
      <c r="CI225" s="261" t="str">
        <f t="shared" si="851"/>
        <v/>
      </c>
      <c r="CJ225" s="261" t="str">
        <f t="shared" si="851"/>
        <v/>
      </c>
      <c r="CK225" s="261" t="str">
        <f t="shared" si="851"/>
        <v/>
      </c>
      <c r="CL225" s="261" t="str">
        <f t="shared" si="851"/>
        <v/>
      </c>
      <c r="CM225" s="261" t="str">
        <f t="shared" si="851"/>
        <v/>
      </c>
      <c r="CN225" s="261" t="str">
        <f t="shared" si="851"/>
        <v/>
      </c>
      <c r="CO225" s="261" t="str">
        <f t="shared" si="851"/>
        <v/>
      </c>
      <c r="CP225" s="261" t="str">
        <f t="shared" si="851"/>
        <v/>
      </c>
      <c r="CQ225" s="261" t="str">
        <f t="shared" si="852"/>
        <v/>
      </c>
      <c r="CR225" s="261" t="str">
        <f t="shared" si="852"/>
        <v/>
      </c>
      <c r="CS225" s="261" t="str">
        <f t="shared" si="852"/>
        <v/>
      </c>
      <c r="CT225" s="261" t="str">
        <f t="shared" si="852"/>
        <v/>
      </c>
      <c r="CU225" s="261" t="str">
        <f t="shared" si="852"/>
        <v/>
      </c>
      <c r="CV225" s="261" t="str">
        <f t="shared" si="852"/>
        <v/>
      </c>
      <c r="CW225" s="261" t="str">
        <f t="shared" si="852"/>
        <v/>
      </c>
      <c r="CX225" s="261" t="str">
        <f t="shared" si="852"/>
        <v/>
      </c>
      <c r="CY225" s="262" t="str">
        <f t="shared" si="825"/>
        <v/>
      </c>
      <c r="CZ225" s="263" t="str">
        <f t="shared" si="853"/>
        <v/>
      </c>
      <c r="DA225" s="263" t="str">
        <f t="shared" si="853"/>
        <v/>
      </c>
      <c r="DB225" s="263" t="str">
        <f t="shared" si="853"/>
        <v/>
      </c>
      <c r="DC225" s="263" t="str">
        <f t="shared" si="853"/>
        <v/>
      </c>
      <c r="DD225" s="263" t="str">
        <f t="shared" si="853"/>
        <v/>
      </c>
      <c r="DE225" s="263" t="str">
        <f t="shared" si="853"/>
        <v/>
      </c>
      <c r="DF225" s="263" t="str">
        <f t="shared" si="853"/>
        <v/>
      </c>
      <c r="DG225" s="263" t="str">
        <f t="shared" si="853"/>
        <v/>
      </c>
      <c r="DH225" s="263" t="str">
        <f t="shared" si="853"/>
        <v/>
      </c>
      <c r="DI225" s="263" t="str">
        <f t="shared" si="853"/>
        <v/>
      </c>
      <c r="DJ225" s="263" t="str">
        <f t="shared" si="854"/>
        <v/>
      </c>
      <c r="DK225" s="263" t="str">
        <f t="shared" si="854"/>
        <v/>
      </c>
      <c r="DL225" s="263" t="str">
        <f t="shared" si="854"/>
        <v/>
      </c>
      <c r="DM225" s="263" t="str">
        <f t="shared" si="854"/>
        <v/>
      </c>
      <c r="DN225" s="263" t="str">
        <f t="shared" si="854"/>
        <v/>
      </c>
      <c r="DO225" s="263" t="str">
        <f t="shared" si="854"/>
        <v/>
      </c>
      <c r="DP225" s="263" t="str">
        <f t="shared" si="854"/>
        <v/>
      </c>
      <c r="DQ225" s="263" t="str">
        <f t="shared" si="854"/>
        <v/>
      </c>
      <c r="DR225" s="264"/>
      <c r="DS225" s="257" t="str">
        <f t="shared" si="805"/>
        <v/>
      </c>
      <c r="DT225" s="257" t="str">
        <f t="shared" si="805"/>
        <v/>
      </c>
      <c r="DU225" s="257" t="str">
        <f t="shared" si="805"/>
        <v/>
      </c>
      <c r="DV225" s="257" t="str">
        <f t="shared" si="805"/>
        <v/>
      </c>
      <c r="DW225" s="257" t="str">
        <f t="shared" si="805"/>
        <v/>
      </c>
      <c r="DX225" s="257" t="str">
        <f t="shared" si="805"/>
        <v/>
      </c>
      <c r="DY225" s="257" t="str">
        <f t="shared" si="805"/>
        <v/>
      </c>
      <c r="DZ225" s="257" t="str">
        <f t="shared" si="805"/>
        <v/>
      </c>
      <c r="EA225" s="257" t="str">
        <f t="shared" si="830"/>
        <v/>
      </c>
      <c r="EB225" s="257" t="str">
        <f t="shared" si="830"/>
        <v/>
      </c>
      <c r="EC225" s="257" t="str">
        <f t="shared" si="830"/>
        <v/>
      </c>
      <c r="ED225" s="257" t="str">
        <f t="shared" si="830"/>
        <v/>
      </c>
      <c r="EE225" s="257" t="str">
        <f t="shared" si="830"/>
        <v/>
      </c>
      <c r="EF225" s="257" t="str">
        <f t="shared" si="830"/>
        <v/>
      </c>
      <c r="EG225" s="257" t="str">
        <f t="shared" si="830"/>
        <v/>
      </c>
      <c r="EH225" s="257" t="str">
        <f t="shared" si="830"/>
        <v/>
      </c>
      <c r="EI225" s="257" t="str">
        <f t="shared" si="830"/>
        <v/>
      </c>
      <c r="EJ225" s="257" t="str">
        <f t="shared" si="830"/>
        <v/>
      </c>
      <c r="EK225" s="259" t="str">
        <f t="shared" si="844"/>
        <v/>
      </c>
      <c r="EL225" s="259" t="str">
        <f t="shared" si="844"/>
        <v/>
      </c>
      <c r="EM225" s="259" t="str">
        <f t="shared" si="800"/>
        <v/>
      </c>
      <c r="EN225" s="259" t="str">
        <f t="shared" si="800"/>
        <v/>
      </c>
      <c r="EO225" s="259" t="str">
        <f t="shared" si="800"/>
        <v/>
      </c>
      <c r="EP225" s="259" t="str">
        <f t="shared" si="800"/>
        <v/>
      </c>
      <c r="EQ225" s="259" t="str">
        <f t="shared" si="800"/>
        <v/>
      </c>
      <c r="ER225" s="259" t="str">
        <f t="shared" si="800"/>
        <v/>
      </c>
      <c r="ES225" s="259" t="str">
        <f t="shared" si="846"/>
        <v/>
      </c>
      <c r="ET225" s="259" t="str">
        <f t="shared" si="831"/>
        <v/>
      </c>
      <c r="EU225" s="259" t="str">
        <f t="shared" si="831"/>
        <v/>
      </c>
      <c r="EV225" s="259" t="str">
        <f t="shared" si="831"/>
        <v/>
      </c>
      <c r="EW225" s="259" t="str">
        <f t="shared" si="831"/>
        <v/>
      </c>
      <c r="EX225" s="259" t="str">
        <f t="shared" si="831"/>
        <v/>
      </c>
      <c r="EY225" s="259" t="str">
        <f t="shared" si="831"/>
        <v/>
      </c>
      <c r="EZ225" s="259" t="str">
        <f t="shared" si="831"/>
        <v/>
      </c>
      <c r="FA225" s="259" t="str">
        <f t="shared" si="831"/>
        <v/>
      </c>
      <c r="FB225" s="259" t="str">
        <f t="shared" si="831"/>
        <v/>
      </c>
      <c r="FC225" s="261" t="str">
        <f t="shared" si="831"/>
        <v/>
      </c>
      <c r="FD225" s="261" t="str">
        <f t="shared" si="831"/>
        <v/>
      </c>
      <c r="FE225" s="261" t="str">
        <f t="shared" si="831"/>
        <v/>
      </c>
      <c r="FF225" s="261" t="str">
        <f t="shared" si="831"/>
        <v/>
      </c>
      <c r="FG225" s="261" t="str">
        <f t="shared" si="831"/>
        <v/>
      </c>
      <c r="FH225" s="261" t="str">
        <f t="shared" si="831"/>
        <v/>
      </c>
      <c r="FI225" s="261" t="str">
        <f t="shared" si="831"/>
        <v/>
      </c>
      <c r="FJ225" s="261" t="str">
        <f t="shared" si="855"/>
        <v/>
      </c>
      <c r="FK225" s="261" t="str">
        <f t="shared" si="855"/>
        <v/>
      </c>
      <c r="FL225" s="261" t="str">
        <f t="shared" si="843"/>
        <v/>
      </c>
      <c r="FM225" s="261" t="str">
        <f t="shared" si="843"/>
        <v/>
      </c>
      <c r="FN225" s="261" t="str">
        <f t="shared" si="843"/>
        <v/>
      </c>
      <c r="FO225" s="261" t="str">
        <f t="shared" si="843"/>
        <v/>
      </c>
      <c r="FP225" s="261" t="str">
        <f t="shared" si="843"/>
        <v/>
      </c>
      <c r="FQ225" s="261" t="str">
        <f t="shared" si="843"/>
        <v/>
      </c>
      <c r="FR225" s="261" t="str">
        <f t="shared" si="843"/>
        <v/>
      </c>
      <c r="FS225" s="261" t="str">
        <f t="shared" si="843"/>
        <v/>
      </c>
      <c r="FT225" s="261" t="str">
        <f t="shared" si="843"/>
        <v/>
      </c>
      <c r="FU225" s="263" t="str">
        <f t="shared" si="856"/>
        <v/>
      </c>
      <c r="FV225" s="263" t="str">
        <f t="shared" si="856"/>
        <v/>
      </c>
      <c r="FW225" s="263" t="str">
        <f t="shared" si="856"/>
        <v/>
      </c>
      <c r="FX225" s="263" t="str">
        <f t="shared" si="856"/>
        <v/>
      </c>
      <c r="FY225" s="263" t="str">
        <f t="shared" si="856"/>
        <v/>
      </c>
      <c r="FZ225" s="263" t="str">
        <f t="shared" si="806"/>
        <v/>
      </c>
      <c r="GA225" s="263" t="str">
        <f t="shared" si="806"/>
        <v/>
      </c>
      <c r="GB225" s="263" t="str">
        <f t="shared" si="806"/>
        <v/>
      </c>
      <c r="GC225" s="263" t="str">
        <f t="shared" si="807"/>
        <v/>
      </c>
      <c r="GD225" s="263" t="str">
        <f t="shared" si="859"/>
        <v/>
      </c>
      <c r="GE225" s="263" t="str">
        <f t="shared" si="859"/>
        <v/>
      </c>
      <c r="GF225" s="263" t="str">
        <f t="shared" si="859"/>
        <v/>
      </c>
      <c r="GG225" s="263" t="str">
        <f t="shared" si="859"/>
        <v/>
      </c>
      <c r="GH225" s="263" t="str">
        <f t="shared" si="859"/>
        <v/>
      </c>
      <c r="GI225" s="263" t="str">
        <f t="shared" si="859"/>
        <v/>
      </c>
      <c r="GJ225" s="263" t="str">
        <f t="shared" si="859"/>
        <v/>
      </c>
      <c r="GK225" s="263" t="str">
        <f t="shared" si="859"/>
        <v/>
      </c>
      <c r="GL225" s="263" t="str">
        <f t="shared" si="859"/>
        <v/>
      </c>
      <c r="GM225" s="265" t="str">
        <f t="shared" si="859"/>
        <v/>
      </c>
      <c r="GN225" s="265" t="str">
        <f t="shared" si="859"/>
        <v/>
      </c>
      <c r="GO225" s="265" t="str">
        <f t="shared" si="859"/>
        <v/>
      </c>
      <c r="GP225" s="265" t="str">
        <f t="shared" si="859"/>
        <v/>
      </c>
      <c r="GQ225" s="265" t="str">
        <f t="shared" si="859"/>
        <v/>
      </c>
      <c r="GR225" s="265" t="str">
        <f t="shared" si="859"/>
        <v/>
      </c>
      <c r="GS225" s="265" t="str">
        <f t="shared" si="845"/>
        <v/>
      </c>
      <c r="GT225" s="265" t="str">
        <f t="shared" si="845"/>
        <v/>
      </c>
      <c r="GU225" s="265" t="str">
        <f t="shared" si="845"/>
        <v/>
      </c>
      <c r="GV225" s="265" t="str">
        <f t="shared" si="832"/>
        <v/>
      </c>
      <c r="GW225" s="265" t="str">
        <f t="shared" si="832"/>
        <v/>
      </c>
      <c r="GX225" s="265" t="str">
        <f t="shared" si="832"/>
        <v/>
      </c>
      <c r="GY225" s="265" t="str">
        <f t="shared" si="832"/>
        <v/>
      </c>
      <c r="GZ225" s="265" t="str">
        <f t="shared" si="832"/>
        <v/>
      </c>
      <c r="HA225" s="265" t="str">
        <f t="shared" si="832"/>
        <v/>
      </c>
      <c r="HB225" s="265" t="str">
        <f t="shared" si="832"/>
        <v/>
      </c>
      <c r="HC225" s="265" t="str">
        <f t="shared" si="832"/>
        <v/>
      </c>
      <c r="HD225" s="265" t="str">
        <f t="shared" si="832"/>
        <v/>
      </c>
      <c r="HF225" s="265">
        <f t="shared" si="803"/>
        <v>214</v>
      </c>
      <c r="HG225" s="267" t="str">
        <f t="shared" si="857"/>
        <v/>
      </c>
      <c r="HH225" s="267" t="str">
        <f t="shared" si="857"/>
        <v/>
      </c>
      <c r="HI225" s="267" t="str">
        <f t="shared" si="857"/>
        <v/>
      </c>
      <c r="HJ225" s="267" t="str">
        <f t="shared" si="857"/>
        <v/>
      </c>
      <c r="HK225" s="267" t="str">
        <f t="shared" si="857"/>
        <v/>
      </c>
      <c r="HL225" s="267" t="str">
        <f t="shared" si="857"/>
        <v/>
      </c>
      <c r="HM225" s="267" t="str">
        <f t="shared" si="857"/>
        <v/>
      </c>
      <c r="HN225" s="267" t="str">
        <f t="shared" si="857"/>
        <v/>
      </c>
      <c r="HO225" s="267" t="str">
        <f t="shared" si="857"/>
        <v/>
      </c>
      <c r="HP225" s="267" t="str">
        <f t="shared" si="857"/>
        <v/>
      </c>
      <c r="HQ225" s="267" t="str">
        <f t="shared" si="858"/>
        <v/>
      </c>
      <c r="HR225" s="267" t="str">
        <f t="shared" si="858"/>
        <v/>
      </c>
      <c r="HS225" s="267" t="str">
        <f t="shared" si="858"/>
        <v/>
      </c>
      <c r="HT225" s="267" t="str">
        <f t="shared" si="858"/>
        <v/>
      </c>
      <c r="HU225" s="267" t="str">
        <f t="shared" si="858"/>
        <v/>
      </c>
      <c r="HV225" s="267" t="str">
        <f t="shared" si="858"/>
        <v/>
      </c>
      <c r="HW225" s="267" t="str">
        <f t="shared" si="858"/>
        <v/>
      </c>
      <c r="HX225" s="267" t="str">
        <f t="shared" si="858"/>
        <v/>
      </c>
      <c r="HY225" s="267" t="str">
        <f t="shared" si="858"/>
        <v/>
      </c>
      <c r="HZ225" s="267" t="str">
        <f t="shared" si="858"/>
        <v/>
      </c>
      <c r="IA225" s="264"/>
      <c r="IB225" s="267" t="str">
        <f t="shared" si="754"/>
        <v/>
      </c>
      <c r="IC225" s="267" t="str">
        <f t="shared" si="755"/>
        <v/>
      </c>
      <c r="ID225" s="267" t="str">
        <f t="shared" si="756"/>
        <v/>
      </c>
      <c r="IE225" s="267" t="str">
        <f t="shared" si="757"/>
        <v/>
      </c>
      <c r="IF225" s="267" t="str">
        <f t="shared" si="758"/>
        <v/>
      </c>
      <c r="IG225" s="267" t="str">
        <f t="shared" si="759"/>
        <v/>
      </c>
      <c r="IH225" s="267" t="str">
        <f t="shared" si="760"/>
        <v/>
      </c>
      <c r="II225" s="267" t="str">
        <f t="shared" si="761"/>
        <v/>
      </c>
      <c r="IJ225" s="267" t="str">
        <f t="shared" si="762"/>
        <v/>
      </c>
      <c r="IK225" s="267" t="str">
        <f t="shared" si="763"/>
        <v/>
      </c>
      <c r="IL225" s="267" t="str">
        <f t="shared" si="764"/>
        <v/>
      </c>
      <c r="IM225" s="267" t="str">
        <f t="shared" si="765"/>
        <v/>
      </c>
      <c r="IN225" s="267" t="str">
        <f t="shared" si="766"/>
        <v/>
      </c>
      <c r="IO225" s="267" t="str">
        <f t="shared" si="767"/>
        <v/>
      </c>
      <c r="IP225" s="267" t="str">
        <f t="shared" si="768"/>
        <v/>
      </c>
      <c r="IQ225" s="267" t="str">
        <f t="shared" si="769"/>
        <v/>
      </c>
      <c r="IR225" s="267" t="str">
        <f t="shared" si="770"/>
        <v/>
      </c>
      <c r="IS225" s="267" t="str">
        <f t="shared" si="771"/>
        <v/>
      </c>
      <c r="IT225" s="267" t="str">
        <f t="shared" si="772"/>
        <v/>
      </c>
      <c r="IU225" s="267" t="str">
        <f t="shared" si="773"/>
        <v/>
      </c>
      <c r="IV225" s="264"/>
      <c r="IW225" s="268">
        <v>110</v>
      </c>
      <c r="IX225" s="265" t="str">
        <f t="shared" si="751"/>
        <v/>
      </c>
      <c r="IY225" s="265" t="str">
        <f t="shared" si="749"/>
        <v/>
      </c>
      <c r="IZ225" s="265" t="str">
        <f t="shared" si="749"/>
        <v/>
      </c>
      <c r="JA225" s="265" t="str">
        <f t="shared" si="749"/>
        <v/>
      </c>
      <c r="JB225" s="265" t="str">
        <f t="shared" si="749"/>
        <v/>
      </c>
      <c r="JC225" s="265" t="str">
        <f t="shared" si="749"/>
        <v/>
      </c>
      <c r="JD225" s="265" t="str">
        <f t="shared" ref="JD225:JD231" si="861">IF(LEN(JD$5)&lt;$IW225,"", VALUE(MID(JD$5,$IW225,1)))</f>
        <v/>
      </c>
      <c r="JE225" s="265" t="str">
        <f t="shared" si="860"/>
        <v/>
      </c>
      <c r="JF225" s="265" t="str">
        <f t="shared" si="860"/>
        <v/>
      </c>
      <c r="JG225" s="265" t="str">
        <f t="shared" si="860"/>
        <v/>
      </c>
      <c r="JH225" s="265" t="str">
        <f t="shared" si="860"/>
        <v/>
      </c>
      <c r="JI225" s="265" t="str">
        <f t="shared" si="860"/>
        <v/>
      </c>
      <c r="JJ225" s="265" t="str">
        <f t="shared" si="860"/>
        <v/>
      </c>
      <c r="JK225" s="265" t="str">
        <f t="shared" si="860"/>
        <v/>
      </c>
      <c r="JL225" s="265" t="str">
        <f t="shared" si="860"/>
        <v/>
      </c>
      <c r="JM225" s="265" t="str">
        <f t="shared" si="860"/>
        <v/>
      </c>
      <c r="JN225" s="265" t="str">
        <f t="shared" si="860"/>
        <v/>
      </c>
      <c r="JO225" s="265" t="str">
        <f t="shared" si="860"/>
        <v/>
      </c>
      <c r="JP225" s="265" t="str">
        <f t="shared" si="860"/>
        <v/>
      </c>
      <c r="JQ225" s="265" t="str">
        <f t="shared" si="860"/>
        <v/>
      </c>
      <c r="JS225" s="265" t="str">
        <f>IF(IX225="","",SUM(IX$12:IX225)-IX225+1)</f>
        <v/>
      </c>
      <c r="JT225" s="265" t="str">
        <f>IF(IY225="","",SUM(IY$12:IY225)-IY225+1)</f>
        <v/>
      </c>
      <c r="JU225" s="265" t="str">
        <f>IF(IZ225="","",SUM(IZ$12:IZ225)-IZ225+1)</f>
        <v/>
      </c>
      <c r="JV225" s="265" t="str">
        <f>IF(JA225="","",SUM(JA$12:JA225)-JA225+1)</f>
        <v/>
      </c>
      <c r="JW225" s="265" t="str">
        <f>IF(JB225="","",SUM(JB$12:JB225)-JB225+1)</f>
        <v/>
      </c>
      <c r="JX225" s="265" t="str">
        <f>IF(JC225="","",SUM(JC$12:JC225)-JC225+1)</f>
        <v/>
      </c>
      <c r="JY225" s="265" t="str">
        <f>IF(JD225="","",SUM(JD$12:JD225)-JD225+1)</f>
        <v/>
      </c>
      <c r="JZ225" s="265" t="str">
        <f>IF(JE225="","",SUM(JE$12:JE225)-JE225+1)</f>
        <v/>
      </c>
      <c r="KA225" s="265" t="str">
        <f>IF(JF225="","",SUM(JF$12:JF225)-JF225+1)</f>
        <v/>
      </c>
      <c r="KB225" s="265" t="str">
        <f>IF(JG225="","",SUM(JG$12:JG225)-JG225+1)</f>
        <v/>
      </c>
      <c r="KC225" s="265" t="str">
        <f>IF(JH225="","",SUM(JH$12:JH225)-JH225+1)</f>
        <v/>
      </c>
      <c r="KD225" s="265" t="str">
        <f>IF(JI225="","",SUM(JI$12:JI225)-JI225+1)</f>
        <v/>
      </c>
      <c r="KE225" s="265" t="str">
        <f>IF(JJ225="","",SUM(JJ$12:JJ225)-JJ225+1)</f>
        <v/>
      </c>
      <c r="KF225" s="265" t="str">
        <f>IF(JK225="","",SUM(JK$12:JK225)-JK225+1)</f>
        <v/>
      </c>
      <c r="KG225" s="265" t="str">
        <f>IF(JL225="","",SUM(JL$12:JL225)-JL225+1)</f>
        <v/>
      </c>
      <c r="KH225" s="265" t="str">
        <f>IF(JM225="","",SUM(JM$12:JM225)-JM225+1)</f>
        <v/>
      </c>
      <c r="KI225" s="265" t="str">
        <f>IF(JN225="","",SUM(JN$12:JN225)-JN225+1)</f>
        <v/>
      </c>
      <c r="KJ225" s="265" t="str">
        <f>IF(JO225="","",SUM(JO$12:JO225)-JO225+1)</f>
        <v/>
      </c>
      <c r="KK225" s="265" t="str">
        <f>IF(JP225="","",SUM(JP$12:JP225)-JP225+1)</f>
        <v/>
      </c>
      <c r="KL225" s="265" t="str">
        <f>IF(JQ225="","",SUM(JQ$12:JQ225)-JQ225+1)</f>
        <v/>
      </c>
      <c r="KN225" s="265"/>
      <c r="KO225" s="265"/>
      <c r="KP225" s="265"/>
      <c r="KQ225" s="265"/>
      <c r="KR225" s="265"/>
      <c r="KS225" s="265"/>
      <c r="KT225" s="265"/>
      <c r="KU225" s="265" t="str">
        <f t="shared" si="774"/>
        <v/>
      </c>
      <c r="KV225" s="265" t="str">
        <f t="shared" si="775"/>
        <v/>
      </c>
      <c r="KW225" s="265" t="str">
        <f t="shared" si="776"/>
        <v/>
      </c>
      <c r="KX225" s="265" t="str">
        <f t="shared" si="777"/>
        <v/>
      </c>
      <c r="KY225" s="265" t="str">
        <f t="shared" si="778"/>
        <v/>
      </c>
      <c r="KZ225" s="265" t="str">
        <f t="shared" si="779"/>
        <v/>
      </c>
      <c r="LA225" s="265" t="str">
        <f t="shared" si="780"/>
        <v/>
      </c>
      <c r="LB225" s="265" t="str">
        <f t="shared" si="781"/>
        <v/>
      </c>
      <c r="LC225" s="265" t="str">
        <f t="shared" si="782"/>
        <v/>
      </c>
      <c r="LD225" s="265" t="str">
        <f t="shared" si="783"/>
        <v/>
      </c>
      <c r="LE225" s="265" t="str">
        <f t="shared" si="784"/>
        <v/>
      </c>
      <c r="LF225" s="265" t="str">
        <f t="shared" si="785"/>
        <v/>
      </c>
      <c r="LG225" s="265" t="str">
        <f t="shared" si="786"/>
        <v/>
      </c>
    </row>
    <row r="226" spans="1:319" s="266" customFormat="1" x14ac:dyDescent="0.25">
      <c r="A226" s="248">
        <f t="shared" si="827"/>
        <v>215</v>
      </c>
      <c r="B226" s="176"/>
      <c r="C226" s="45"/>
      <c r="D226" s="45"/>
      <c r="E226" s="169"/>
      <c r="F226" s="46"/>
      <c r="G226" s="172"/>
      <c r="H226" s="54"/>
      <c r="I226" s="54"/>
      <c r="J226" s="54"/>
      <c r="K226" s="54"/>
      <c r="L226" s="248"/>
      <c r="M226" s="248"/>
      <c r="N226" s="44"/>
      <c r="O226" s="44"/>
      <c r="P226" s="43"/>
      <c r="Q226" s="43"/>
      <c r="R226" s="43"/>
      <c r="S226" s="43" t="str">
        <f t="shared" si="804"/>
        <v/>
      </c>
      <c r="T226" s="54"/>
      <c r="U226" s="54"/>
      <c r="V226" s="54"/>
      <c r="W226" s="343" t="str">
        <f t="shared" si="729"/>
        <v/>
      </c>
      <c r="X226" s="344" t="str">
        <f t="shared" si="730"/>
        <v/>
      </c>
      <c r="Y226" s="45"/>
      <c r="Z226" s="45"/>
      <c r="AA226" s="54"/>
      <c r="AB226" s="54"/>
      <c r="AC226" s="54"/>
      <c r="AD226" s="44"/>
      <c r="AE226" s="44"/>
      <c r="AF226" s="44"/>
      <c r="AG226" s="45"/>
      <c r="AH226" s="45"/>
      <c r="AI226" s="45"/>
      <c r="AJ226" s="46"/>
      <c r="AK226" s="46"/>
      <c r="AL226" s="46"/>
      <c r="AN226" s="307" t="str">
        <f t="shared" si="819"/>
        <v/>
      </c>
      <c r="AO226" s="256" t="str">
        <f t="shared" si="820"/>
        <v/>
      </c>
      <c r="AP226" s="45" t="str">
        <f t="shared" si="826"/>
        <v/>
      </c>
      <c r="AQ226" s="308" t="str">
        <f t="shared" si="828"/>
        <v/>
      </c>
      <c r="AR226" s="43" t="str">
        <f t="shared" si="821"/>
        <v/>
      </c>
      <c r="AS226" s="255"/>
      <c r="AT226" s="256" t="str">
        <f t="shared" si="822"/>
        <v/>
      </c>
      <c r="AU226" s="257" t="str">
        <f t="shared" si="847"/>
        <v/>
      </c>
      <c r="AV226" s="257" t="str">
        <f t="shared" si="847"/>
        <v/>
      </c>
      <c r="AW226" s="257" t="str">
        <f t="shared" si="847"/>
        <v/>
      </c>
      <c r="AX226" s="257" t="str">
        <f t="shared" si="847"/>
        <v/>
      </c>
      <c r="AY226" s="257" t="str">
        <f t="shared" si="847"/>
        <v/>
      </c>
      <c r="AZ226" s="257" t="str">
        <f t="shared" si="847"/>
        <v/>
      </c>
      <c r="BA226" s="257" t="str">
        <f t="shared" si="847"/>
        <v/>
      </c>
      <c r="BB226" s="257" t="str">
        <f t="shared" si="847"/>
        <v/>
      </c>
      <c r="BC226" s="257" t="str">
        <f t="shared" si="847"/>
        <v/>
      </c>
      <c r="BD226" s="257" t="str">
        <f t="shared" si="847"/>
        <v/>
      </c>
      <c r="BE226" s="257" t="str">
        <f t="shared" si="848"/>
        <v/>
      </c>
      <c r="BF226" s="257" t="str">
        <f t="shared" si="848"/>
        <v/>
      </c>
      <c r="BG226" s="257" t="str">
        <f t="shared" si="848"/>
        <v/>
      </c>
      <c r="BH226" s="257" t="str">
        <f t="shared" si="848"/>
        <v/>
      </c>
      <c r="BI226" s="257" t="str">
        <f t="shared" si="848"/>
        <v/>
      </c>
      <c r="BJ226" s="257" t="str">
        <f t="shared" si="848"/>
        <v/>
      </c>
      <c r="BK226" s="257" t="str">
        <f t="shared" si="848"/>
        <v/>
      </c>
      <c r="BL226" s="257" t="str">
        <f t="shared" si="848"/>
        <v/>
      </c>
      <c r="BM226" s="258" t="str">
        <f t="shared" si="823"/>
        <v/>
      </c>
      <c r="BN226" s="259" t="str">
        <f t="shared" si="849"/>
        <v/>
      </c>
      <c r="BO226" s="259" t="str">
        <f t="shared" si="849"/>
        <v/>
      </c>
      <c r="BP226" s="259" t="str">
        <f t="shared" si="849"/>
        <v/>
      </c>
      <c r="BQ226" s="259" t="str">
        <f t="shared" si="849"/>
        <v/>
      </c>
      <c r="BR226" s="259" t="str">
        <f t="shared" si="849"/>
        <v/>
      </c>
      <c r="BS226" s="259" t="str">
        <f t="shared" si="849"/>
        <v/>
      </c>
      <c r="BT226" s="259" t="str">
        <f t="shared" si="849"/>
        <v/>
      </c>
      <c r="BU226" s="259" t="str">
        <f t="shared" si="849"/>
        <v/>
      </c>
      <c r="BV226" s="259" t="str">
        <f t="shared" si="849"/>
        <v/>
      </c>
      <c r="BW226" s="259" t="str">
        <f t="shared" si="849"/>
        <v/>
      </c>
      <c r="BX226" s="259" t="str">
        <f t="shared" si="850"/>
        <v/>
      </c>
      <c r="BY226" s="259" t="str">
        <f t="shared" si="850"/>
        <v/>
      </c>
      <c r="BZ226" s="259" t="str">
        <f t="shared" si="850"/>
        <v/>
      </c>
      <c r="CA226" s="259" t="str">
        <f t="shared" si="850"/>
        <v/>
      </c>
      <c r="CB226" s="259" t="str">
        <f t="shared" si="850"/>
        <v/>
      </c>
      <c r="CC226" s="259" t="str">
        <f t="shared" si="850"/>
        <v/>
      </c>
      <c r="CD226" s="259" t="str">
        <f t="shared" si="850"/>
        <v/>
      </c>
      <c r="CE226" s="259" t="str">
        <f t="shared" si="850"/>
        <v/>
      </c>
      <c r="CF226" s="260" t="str">
        <f t="shared" si="824"/>
        <v/>
      </c>
      <c r="CG226" s="261" t="str">
        <f t="shared" si="851"/>
        <v/>
      </c>
      <c r="CH226" s="261" t="str">
        <f t="shared" si="851"/>
        <v/>
      </c>
      <c r="CI226" s="261" t="str">
        <f t="shared" si="851"/>
        <v/>
      </c>
      <c r="CJ226" s="261" t="str">
        <f t="shared" si="851"/>
        <v/>
      </c>
      <c r="CK226" s="261" t="str">
        <f t="shared" si="851"/>
        <v/>
      </c>
      <c r="CL226" s="261" t="str">
        <f t="shared" si="851"/>
        <v/>
      </c>
      <c r="CM226" s="261" t="str">
        <f t="shared" si="851"/>
        <v/>
      </c>
      <c r="CN226" s="261" t="str">
        <f t="shared" si="851"/>
        <v/>
      </c>
      <c r="CO226" s="261" t="str">
        <f t="shared" si="851"/>
        <v/>
      </c>
      <c r="CP226" s="261" t="str">
        <f t="shared" si="851"/>
        <v/>
      </c>
      <c r="CQ226" s="261" t="str">
        <f t="shared" si="852"/>
        <v/>
      </c>
      <c r="CR226" s="261" t="str">
        <f t="shared" si="852"/>
        <v/>
      </c>
      <c r="CS226" s="261" t="str">
        <f t="shared" si="852"/>
        <v/>
      </c>
      <c r="CT226" s="261" t="str">
        <f t="shared" si="852"/>
        <v/>
      </c>
      <c r="CU226" s="261" t="str">
        <f t="shared" si="852"/>
        <v/>
      </c>
      <c r="CV226" s="261" t="str">
        <f t="shared" si="852"/>
        <v/>
      </c>
      <c r="CW226" s="261" t="str">
        <f t="shared" si="852"/>
        <v/>
      </c>
      <c r="CX226" s="261" t="str">
        <f t="shared" si="852"/>
        <v/>
      </c>
      <c r="CY226" s="262" t="str">
        <f t="shared" si="825"/>
        <v/>
      </c>
      <c r="CZ226" s="263" t="str">
        <f t="shared" si="853"/>
        <v/>
      </c>
      <c r="DA226" s="263" t="str">
        <f t="shared" si="853"/>
        <v/>
      </c>
      <c r="DB226" s="263" t="str">
        <f t="shared" si="853"/>
        <v/>
      </c>
      <c r="DC226" s="263" t="str">
        <f t="shared" si="853"/>
        <v/>
      </c>
      <c r="DD226" s="263" t="str">
        <f t="shared" si="853"/>
        <v/>
      </c>
      <c r="DE226" s="263" t="str">
        <f t="shared" si="853"/>
        <v/>
      </c>
      <c r="DF226" s="263" t="str">
        <f t="shared" si="853"/>
        <v/>
      </c>
      <c r="DG226" s="263" t="str">
        <f t="shared" si="853"/>
        <v/>
      </c>
      <c r="DH226" s="263" t="str">
        <f t="shared" si="853"/>
        <v/>
      </c>
      <c r="DI226" s="263" t="str">
        <f t="shared" si="853"/>
        <v/>
      </c>
      <c r="DJ226" s="263" t="str">
        <f t="shared" si="854"/>
        <v/>
      </c>
      <c r="DK226" s="263" t="str">
        <f t="shared" si="854"/>
        <v/>
      </c>
      <c r="DL226" s="263" t="str">
        <f t="shared" si="854"/>
        <v/>
      </c>
      <c r="DM226" s="263" t="str">
        <f t="shared" si="854"/>
        <v/>
      </c>
      <c r="DN226" s="263" t="str">
        <f t="shared" si="854"/>
        <v/>
      </c>
      <c r="DO226" s="263" t="str">
        <f t="shared" si="854"/>
        <v/>
      </c>
      <c r="DP226" s="263" t="str">
        <f t="shared" si="854"/>
        <v/>
      </c>
      <c r="DQ226" s="263" t="str">
        <f t="shared" si="854"/>
        <v/>
      </c>
      <c r="DR226" s="264"/>
      <c r="DS226" s="257" t="str">
        <f t="shared" si="805"/>
        <v/>
      </c>
      <c r="DT226" s="257" t="str">
        <f t="shared" si="805"/>
        <v/>
      </c>
      <c r="DU226" s="257" t="str">
        <f t="shared" si="805"/>
        <v/>
      </c>
      <c r="DV226" s="257" t="str">
        <f t="shared" si="805"/>
        <v/>
      </c>
      <c r="DW226" s="257" t="str">
        <f t="shared" si="805"/>
        <v/>
      </c>
      <c r="DX226" s="257" t="str">
        <f t="shared" si="805"/>
        <v/>
      </c>
      <c r="DY226" s="257" t="str">
        <f t="shared" si="805"/>
        <v/>
      </c>
      <c r="DZ226" s="257" t="str">
        <f t="shared" si="805"/>
        <v/>
      </c>
      <c r="EA226" s="257" t="str">
        <f t="shared" si="830"/>
        <v/>
      </c>
      <c r="EB226" s="257" t="str">
        <f t="shared" si="830"/>
        <v/>
      </c>
      <c r="EC226" s="257" t="str">
        <f t="shared" si="830"/>
        <v/>
      </c>
      <c r="ED226" s="257" t="str">
        <f t="shared" si="830"/>
        <v/>
      </c>
      <c r="EE226" s="257" t="str">
        <f t="shared" si="830"/>
        <v/>
      </c>
      <c r="EF226" s="257" t="str">
        <f t="shared" si="830"/>
        <v/>
      </c>
      <c r="EG226" s="257" t="str">
        <f t="shared" si="830"/>
        <v/>
      </c>
      <c r="EH226" s="257" t="str">
        <f t="shared" si="830"/>
        <v/>
      </c>
      <c r="EI226" s="257" t="str">
        <f t="shared" si="830"/>
        <v/>
      </c>
      <c r="EJ226" s="257" t="str">
        <f t="shared" si="830"/>
        <v/>
      </c>
      <c r="EK226" s="259" t="str">
        <f t="shared" si="844"/>
        <v/>
      </c>
      <c r="EL226" s="259" t="str">
        <f t="shared" si="844"/>
        <v/>
      </c>
      <c r="EM226" s="259" t="str">
        <f t="shared" si="800"/>
        <v/>
      </c>
      <c r="EN226" s="259" t="str">
        <f t="shared" si="800"/>
        <v/>
      </c>
      <c r="EO226" s="259" t="str">
        <f t="shared" si="800"/>
        <v/>
      </c>
      <c r="EP226" s="259" t="str">
        <f t="shared" si="800"/>
        <v/>
      </c>
      <c r="EQ226" s="259" t="str">
        <f t="shared" si="800"/>
        <v/>
      </c>
      <c r="ER226" s="259" t="str">
        <f t="shared" si="800"/>
        <v/>
      </c>
      <c r="ES226" s="259" t="str">
        <f t="shared" si="846"/>
        <v/>
      </c>
      <c r="ET226" s="259" t="str">
        <f t="shared" si="831"/>
        <v/>
      </c>
      <c r="EU226" s="259" t="str">
        <f t="shared" si="831"/>
        <v/>
      </c>
      <c r="EV226" s="259" t="str">
        <f t="shared" si="831"/>
        <v/>
      </c>
      <c r="EW226" s="259" t="str">
        <f t="shared" si="831"/>
        <v/>
      </c>
      <c r="EX226" s="259" t="str">
        <f t="shared" si="831"/>
        <v/>
      </c>
      <c r="EY226" s="259" t="str">
        <f t="shared" si="831"/>
        <v/>
      </c>
      <c r="EZ226" s="259" t="str">
        <f t="shared" si="831"/>
        <v/>
      </c>
      <c r="FA226" s="259" t="str">
        <f t="shared" si="831"/>
        <v/>
      </c>
      <c r="FB226" s="259" t="str">
        <f t="shared" si="831"/>
        <v/>
      </c>
      <c r="FC226" s="261" t="str">
        <f t="shared" si="831"/>
        <v/>
      </c>
      <c r="FD226" s="261" t="str">
        <f t="shared" si="831"/>
        <v/>
      </c>
      <c r="FE226" s="261" t="str">
        <f t="shared" si="831"/>
        <v/>
      </c>
      <c r="FF226" s="261" t="str">
        <f t="shared" si="831"/>
        <v/>
      </c>
      <c r="FG226" s="261" t="str">
        <f t="shared" si="831"/>
        <v/>
      </c>
      <c r="FH226" s="261" t="str">
        <f t="shared" si="831"/>
        <v/>
      </c>
      <c r="FI226" s="261" t="str">
        <f t="shared" si="831"/>
        <v/>
      </c>
      <c r="FJ226" s="261" t="str">
        <f t="shared" si="855"/>
        <v/>
      </c>
      <c r="FK226" s="261" t="str">
        <f t="shared" si="855"/>
        <v/>
      </c>
      <c r="FL226" s="261" t="str">
        <f t="shared" si="843"/>
        <v/>
      </c>
      <c r="FM226" s="261" t="str">
        <f t="shared" si="843"/>
        <v/>
      </c>
      <c r="FN226" s="261" t="str">
        <f t="shared" si="843"/>
        <v/>
      </c>
      <c r="FO226" s="261" t="str">
        <f t="shared" si="843"/>
        <v/>
      </c>
      <c r="FP226" s="261" t="str">
        <f t="shared" si="843"/>
        <v/>
      </c>
      <c r="FQ226" s="261" t="str">
        <f t="shared" si="843"/>
        <v/>
      </c>
      <c r="FR226" s="261" t="str">
        <f t="shared" si="843"/>
        <v/>
      </c>
      <c r="FS226" s="261" t="str">
        <f t="shared" si="843"/>
        <v/>
      </c>
      <c r="FT226" s="261" t="str">
        <f t="shared" si="843"/>
        <v/>
      </c>
      <c r="FU226" s="263" t="str">
        <f t="shared" si="856"/>
        <v/>
      </c>
      <c r="FV226" s="263" t="str">
        <f t="shared" si="856"/>
        <v/>
      </c>
      <c r="FW226" s="263" t="str">
        <f t="shared" si="856"/>
        <v/>
      </c>
      <c r="FX226" s="263" t="str">
        <f t="shared" si="856"/>
        <v/>
      </c>
      <c r="FY226" s="263" t="str">
        <f t="shared" si="856"/>
        <v/>
      </c>
      <c r="FZ226" s="263" t="str">
        <f t="shared" si="806"/>
        <v/>
      </c>
      <c r="GA226" s="263" t="str">
        <f t="shared" si="806"/>
        <v/>
      </c>
      <c r="GB226" s="263" t="str">
        <f t="shared" si="806"/>
        <v/>
      </c>
      <c r="GC226" s="263" t="str">
        <f t="shared" si="807"/>
        <v/>
      </c>
      <c r="GD226" s="263" t="str">
        <f t="shared" si="859"/>
        <v/>
      </c>
      <c r="GE226" s="263" t="str">
        <f t="shared" si="859"/>
        <v/>
      </c>
      <c r="GF226" s="263" t="str">
        <f t="shared" si="859"/>
        <v/>
      </c>
      <c r="GG226" s="263" t="str">
        <f t="shared" si="859"/>
        <v/>
      </c>
      <c r="GH226" s="263" t="str">
        <f t="shared" si="859"/>
        <v/>
      </c>
      <c r="GI226" s="263" t="str">
        <f t="shared" si="859"/>
        <v/>
      </c>
      <c r="GJ226" s="263" t="str">
        <f t="shared" si="859"/>
        <v/>
      </c>
      <c r="GK226" s="263" t="str">
        <f t="shared" si="859"/>
        <v/>
      </c>
      <c r="GL226" s="263" t="str">
        <f t="shared" si="859"/>
        <v/>
      </c>
      <c r="GM226" s="265" t="str">
        <f t="shared" si="859"/>
        <v/>
      </c>
      <c r="GN226" s="265" t="str">
        <f t="shared" si="859"/>
        <v/>
      </c>
      <c r="GO226" s="265" t="str">
        <f t="shared" si="859"/>
        <v/>
      </c>
      <c r="GP226" s="265" t="str">
        <f t="shared" si="859"/>
        <v/>
      </c>
      <c r="GQ226" s="265" t="str">
        <f t="shared" si="859"/>
        <v/>
      </c>
      <c r="GR226" s="265" t="str">
        <f t="shared" si="859"/>
        <v/>
      </c>
      <c r="GS226" s="265" t="str">
        <f t="shared" si="845"/>
        <v/>
      </c>
      <c r="GT226" s="265" t="str">
        <f t="shared" si="845"/>
        <v/>
      </c>
      <c r="GU226" s="265" t="str">
        <f t="shared" si="845"/>
        <v/>
      </c>
      <c r="GV226" s="265" t="str">
        <f t="shared" si="832"/>
        <v/>
      </c>
      <c r="GW226" s="265" t="str">
        <f t="shared" si="832"/>
        <v/>
      </c>
      <c r="GX226" s="265" t="str">
        <f t="shared" si="832"/>
        <v/>
      </c>
      <c r="GY226" s="265" t="str">
        <f t="shared" si="832"/>
        <v/>
      </c>
      <c r="GZ226" s="265" t="str">
        <f t="shared" si="832"/>
        <v/>
      </c>
      <c r="HA226" s="265" t="str">
        <f t="shared" si="832"/>
        <v/>
      </c>
      <c r="HB226" s="265" t="str">
        <f t="shared" si="832"/>
        <v/>
      </c>
      <c r="HC226" s="265" t="str">
        <f t="shared" si="832"/>
        <v/>
      </c>
      <c r="HD226" s="265" t="str">
        <f t="shared" si="832"/>
        <v/>
      </c>
      <c r="HF226" s="265">
        <f t="shared" si="803"/>
        <v>215</v>
      </c>
      <c r="HG226" s="267" t="str">
        <f t="shared" si="857"/>
        <v/>
      </c>
      <c r="HH226" s="267" t="str">
        <f t="shared" si="857"/>
        <v/>
      </c>
      <c r="HI226" s="267" t="str">
        <f t="shared" si="857"/>
        <v/>
      </c>
      <c r="HJ226" s="267" t="str">
        <f t="shared" si="857"/>
        <v/>
      </c>
      <c r="HK226" s="267" t="str">
        <f t="shared" si="857"/>
        <v/>
      </c>
      <c r="HL226" s="267" t="str">
        <f t="shared" si="857"/>
        <v/>
      </c>
      <c r="HM226" s="267" t="str">
        <f t="shared" si="857"/>
        <v/>
      </c>
      <c r="HN226" s="267" t="str">
        <f t="shared" si="857"/>
        <v/>
      </c>
      <c r="HO226" s="267" t="str">
        <f t="shared" si="857"/>
        <v/>
      </c>
      <c r="HP226" s="267" t="str">
        <f t="shared" si="857"/>
        <v/>
      </c>
      <c r="HQ226" s="267" t="str">
        <f t="shared" si="858"/>
        <v/>
      </c>
      <c r="HR226" s="267" t="str">
        <f t="shared" si="858"/>
        <v/>
      </c>
      <c r="HS226" s="267" t="str">
        <f t="shared" si="858"/>
        <v/>
      </c>
      <c r="HT226" s="267" t="str">
        <f t="shared" si="858"/>
        <v/>
      </c>
      <c r="HU226" s="267" t="str">
        <f t="shared" si="858"/>
        <v/>
      </c>
      <c r="HV226" s="267" t="str">
        <f t="shared" si="858"/>
        <v/>
      </c>
      <c r="HW226" s="267" t="str">
        <f t="shared" si="858"/>
        <v/>
      </c>
      <c r="HX226" s="267" t="str">
        <f t="shared" si="858"/>
        <v/>
      </c>
      <c r="HY226" s="267" t="str">
        <f t="shared" si="858"/>
        <v/>
      </c>
      <c r="HZ226" s="267" t="str">
        <f t="shared" si="858"/>
        <v/>
      </c>
      <c r="IA226" s="264"/>
      <c r="IB226" s="267" t="str">
        <f t="shared" si="754"/>
        <v/>
      </c>
      <c r="IC226" s="267" t="str">
        <f t="shared" si="755"/>
        <v/>
      </c>
      <c r="ID226" s="267" t="str">
        <f t="shared" si="756"/>
        <v/>
      </c>
      <c r="IE226" s="267" t="str">
        <f t="shared" si="757"/>
        <v/>
      </c>
      <c r="IF226" s="267" t="str">
        <f t="shared" si="758"/>
        <v/>
      </c>
      <c r="IG226" s="267" t="str">
        <f t="shared" si="759"/>
        <v/>
      </c>
      <c r="IH226" s="267" t="str">
        <f t="shared" si="760"/>
        <v/>
      </c>
      <c r="II226" s="267" t="str">
        <f t="shared" si="761"/>
        <v/>
      </c>
      <c r="IJ226" s="267" t="str">
        <f t="shared" si="762"/>
        <v/>
      </c>
      <c r="IK226" s="267" t="str">
        <f t="shared" si="763"/>
        <v/>
      </c>
      <c r="IL226" s="267" t="str">
        <f t="shared" si="764"/>
        <v/>
      </c>
      <c r="IM226" s="267" t="str">
        <f t="shared" si="765"/>
        <v/>
      </c>
      <c r="IN226" s="267" t="str">
        <f t="shared" si="766"/>
        <v/>
      </c>
      <c r="IO226" s="267" t="str">
        <f t="shared" si="767"/>
        <v/>
      </c>
      <c r="IP226" s="267" t="str">
        <f t="shared" si="768"/>
        <v/>
      </c>
      <c r="IQ226" s="267" t="str">
        <f t="shared" si="769"/>
        <v/>
      </c>
      <c r="IR226" s="267" t="str">
        <f t="shared" si="770"/>
        <v/>
      </c>
      <c r="IS226" s="267" t="str">
        <f t="shared" si="771"/>
        <v/>
      </c>
      <c r="IT226" s="267" t="str">
        <f t="shared" si="772"/>
        <v/>
      </c>
      <c r="IU226" s="267" t="str">
        <f t="shared" si="773"/>
        <v/>
      </c>
      <c r="IV226" s="264"/>
      <c r="IW226" s="268">
        <v>110</v>
      </c>
      <c r="IX226" s="265" t="str">
        <f t="shared" si="751"/>
        <v/>
      </c>
      <c r="IY226" s="265" t="str">
        <f t="shared" ref="IY226:JC231" si="862">IF(LEN(IY$5)&lt;$IW226,"", VALUE(MID(IY$5,$IW226,1)))</f>
        <v/>
      </c>
      <c r="IZ226" s="265" t="str">
        <f t="shared" si="862"/>
        <v/>
      </c>
      <c r="JA226" s="265" t="str">
        <f t="shared" si="862"/>
        <v/>
      </c>
      <c r="JB226" s="265" t="str">
        <f t="shared" si="862"/>
        <v/>
      </c>
      <c r="JC226" s="265" t="str">
        <f t="shared" si="862"/>
        <v/>
      </c>
      <c r="JD226" s="265" t="str">
        <f t="shared" si="861"/>
        <v/>
      </c>
      <c r="JE226" s="265" t="str">
        <f t="shared" si="860"/>
        <v/>
      </c>
      <c r="JF226" s="265" t="str">
        <f t="shared" si="860"/>
        <v/>
      </c>
      <c r="JG226" s="265" t="str">
        <f t="shared" si="860"/>
        <v/>
      </c>
      <c r="JH226" s="265" t="str">
        <f t="shared" si="860"/>
        <v/>
      </c>
      <c r="JI226" s="265" t="str">
        <f t="shared" si="860"/>
        <v/>
      </c>
      <c r="JJ226" s="265" t="str">
        <f t="shared" si="860"/>
        <v/>
      </c>
      <c r="JK226" s="265" t="str">
        <f t="shared" si="860"/>
        <v/>
      </c>
      <c r="JL226" s="265" t="str">
        <f t="shared" si="860"/>
        <v/>
      </c>
      <c r="JM226" s="265" t="str">
        <f t="shared" si="860"/>
        <v/>
      </c>
      <c r="JN226" s="265" t="str">
        <f t="shared" si="860"/>
        <v/>
      </c>
      <c r="JO226" s="265" t="str">
        <f t="shared" si="860"/>
        <v/>
      </c>
      <c r="JP226" s="265" t="str">
        <f t="shared" si="860"/>
        <v/>
      </c>
      <c r="JQ226" s="265" t="str">
        <f t="shared" si="860"/>
        <v/>
      </c>
      <c r="JS226" s="265" t="str">
        <f>IF(IX226="","",SUM(IX$12:IX226)-IX226+1)</f>
        <v/>
      </c>
      <c r="JT226" s="265" t="str">
        <f>IF(IY226="","",SUM(IY$12:IY226)-IY226+1)</f>
        <v/>
      </c>
      <c r="JU226" s="265" t="str">
        <f>IF(IZ226="","",SUM(IZ$12:IZ226)-IZ226+1)</f>
        <v/>
      </c>
      <c r="JV226" s="265" t="str">
        <f>IF(JA226="","",SUM(JA$12:JA226)-JA226+1)</f>
        <v/>
      </c>
      <c r="JW226" s="265" t="str">
        <f>IF(JB226="","",SUM(JB$12:JB226)-JB226+1)</f>
        <v/>
      </c>
      <c r="JX226" s="265" t="str">
        <f>IF(JC226="","",SUM(JC$12:JC226)-JC226+1)</f>
        <v/>
      </c>
      <c r="JY226" s="265" t="str">
        <f>IF(JD226="","",SUM(JD$12:JD226)-JD226+1)</f>
        <v/>
      </c>
      <c r="JZ226" s="265" t="str">
        <f>IF(JE226="","",SUM(JE$12:JE226)-JE226+1)</f>
        <v/>
      </c>
      <c r="KA226" s="265" t="str">
        <f>IF(JF226="","",SUM(JF$12:JF226)-JF226+1)</f>
        <v/>
      </c>
      <c r="KB226" s="265" t="str">
        <f>IF(JG226="","",SUM(JG$12:JG226)-JG226+1)</f>
        <v/>
      </c>
      <c r="KC226" s="265" t="str">
        <f>IF(JH226="","",SUM(JH$12:JH226)-JH226+1)</f>
        <v/>
      </c>
      <c r="KD226" s="265" t="str">
        <f>IF(JI226="","",SUM(JI$12:JI226)-JI226+1)</f>
        <v/>
      </c>
      <c r="KE226" s="265" t="str">
        <f>IF(JJ226="","",SUM(JJ$12:JJ226)-JJ226+1)</f>
        <v/>
      </c>
      <c r="KF226" s="265" t="str">
        <f>IF(JK226="","",SUM(JK$12:JK226)-JK226+1)</f>
        <v/>
      </c>
      <c r="KG226" s="265" t="str">
        <f>IF(JL226="","",SUM(JL$12:JL226)-JL226+1)</f>
        <v/>
      </c>
      <c r="KH226" s="265" t="str">
        <f>IF(JM226="","",SUM(JM$12:JM226)-JM226+1)</f>
        <v/>
      </c>
      <c r="KI226" s="265" t="str">
        <f>IF(JN226="","",SUM(JN$12:JN226)-JN226+1)</f>
        <v/>
      </c>
      <c r="KJ226" s="265" t="str">
        <f>IF(JO226="","",SUM(JO$12:JO226)-JO226+1)</f>
        <v/>
      </c>
      <c r="KK226" s="265" t="str">
        <f>IF(JP226="","",SUM(JP$12:JP226)-JP226+1)</f>
        <v/>
      </c>
      <c r="KL226" s="265" t="str">
        <f>IF(JQ226="","",SUM(JQ$12:JQ226)-JQ226+1)</f>
        <v/>
      </c>
      <c r="KN226" s="265"/>
      <c r="KO226" s="265"/>
      <c r="KP226" s="265"/>
      <c r="KQ226" s="265"/>
      <c r="KR226" s="265"/>
      <c r="KS226" s="265"/>
      <c r="KT226" s="265"/>
      <c r="KU226" s="265" t="str">
        <f t="shared" si="774"/>
        <v/>
      </c>
      <c r="KV226" s="265" t="str">
        <f t="shared" si="775"/>
        <v/>
      </c>
      <c r="KW226" s="265" t="str">
        <f t="shared" si="776"/>
        <v/>
      </c>
      <c r="KX226" s="265" t="str">
        <f t="shared" si="777"/>
        <v/>
      </c>
      <c r="KY226" s="265" t="str">
        <f t="shared" si="778"/>
        <v/>
      </c>
      <c r="KZ226" s="265" t="str">
        <f t="shared" si="779"/>
        <v/>
      </c>
      <c r="LA226" s="265" t="str">
        <f t="shared" si="780"/>
        <v/>
      </c>
      <c r="LB226" s="265" t="str">
        <f t="shared" si="781"/>
        <v/>
      </c>
      <c r="LC226" s="265" t="str">
        <f t="shared" si="782"/>
        <v/>
      </c>
      <c r="LD226" s="265" t="str">
        <f t="shared" si="783"/>
        <v/>
      </c>
      <c r="LE226" s="265" t="str">
        <f t="shared" si="784"/>
        <v/>
      </c>
      <c r="LF226" s="265" t="str">
        <f t="shared" si="785"/>
        <v/>
      </c>
      <c r="LG226" s="265" t="str">
        <f t="shared" si="786"/>
        <v/>
      </c>
    </row>
    <row r="227" spans="1:319" s="266" customFormat="1" x14ac:dyDescent="0.25">
      <c r="A227" s="248">
        <f t="shared" si="827"/>
        <v>216</v>
      </c>
      <c r="B227" s="176"/>
      <c r="C227" s="45"/>
      <c r="D227" s="45"/>
      <c r="E227" s="169"/>
      <c r="F227" s="46"/>
      <c r="G227" s="172"/>
      <c r="H227" s="54"/>
      <c r="I227" s="54"/>
      <c r="J227" s="54"/>
      <c r="K227" s="54"/>
      <c r="L227" s="248"/>
      <c r="M227" s="248"/>
      <c r="N227" s="44"/>
      <c r="O227" s="44"/>
      <c r="P227" s="43"/>
      <c r="Q227" s="43"/>
      <c r="R227" s="43"/>
      <c r="S227" s="43" t="str">
        <f t="shared" si="804"/>
        <v/>
      </c>
      <c r="T227" s="54"/>
      <c r="U227" s="54"/>
      <c r="V227" s="54"/>
      <c r="W227" s="343" t="str">
        <f t="shared" si="729"/>
        <v/>
      </c>
      <c r="X227" s="344" t="str">
        <f t="shared" si="730"/>
        <v/>
      </c>
      <c r="Y227" s="45"/>
      <c r="Z227" s="45"/>
      <c r="AA227" s="54"/>
      <c r="AB227" s="54"/>
      <c r="AC227" s="54"/>
      <c r="AD227" s="44"/>
      <c r="AE227" s="44"/>
      <c r="AF227" s="44"/>
      <c r="AG227" s="45"/>
      <c r="AH227" s="45"/>
      <c r="AI227" s="45"/>
      <c r="AJ227" s="46"/>
      <c r="AK227" s="46"/>
      <c r="AL227" s="46"/>
      <c r="AN227" s="307" t="str">
        <f t="shared" si="819"/>
        <v/>
      </c>
      <c r="AO227" s="256" t="str">
        <f t="shared" si="820"/>
        <v/>
      </c>
      <c r="AP227" s="45" t="str">
        <f t="shared" si="826"/>
        <v/>
      </c>
      <c r="AQ227" s="308" t="str">
        <f t="shared" si="828"/>
        <v/>
      </c>
      <c r="AR227" s="43" t="str">
        <f t="shared" si="821"/>
        <v/>
      </c>
      <c r="AS227" s="255"/>
      <c r="AT227" s="256" t="str">
        <f t="shared" si="822"/>
        <v/>
      </c>
      <c r="AU227" s="257" t="str">
        <f t="shared" si="847"/>
        <v/>
      </c>
      <c r="AV227" s="257" t="str">
        <f t="shared" si="847"/>
        <v/>
      </c>
      <c r="AW227" s="257" t="str">
        <f t="shared" si="847"/>
        <v/>
      </c>
      <c r="AX227" s="257" t="str">
        <f t="shared" si="847"/>
        <v/>
      </c>
      <c r="AY227" s="257" t="str">
        <f t="shared" si="847"/>
        <v/>
      </c>
      <c r="AZ227" s="257" t="str">
        <f t="shared" si="847"/>
        <v/>
      </c>
      <c r="BA227" s="257" t="str">
        <f t="shared" si="847"/>
        <v/>
      </c>
      <c r="BB227" s="257" t="str">
        <f t="shared" si="847"/>
        <v/>
      </c>
      <c r="BC227" s="257" t="str">
        <f t="shared" si="847"/>
        <v/>
      </c>
      <c r="BD227" s="257" t="str">
        <f t="shared" si="847"/>
        <v/>
      </c>
      <c r="BE227" s="257" t="str">
        <f t="shared" si="848"/>
        <v/>
      </c>
      <c r="BF227" s="257" t="str">
        <f t="shared" si="848"/>
        <v/>
      </c>
      <c r="BG227" s="257" t="str">
        <f t="shared" si="848"/>
        <v/>
      </c>
      <c r="BH227" s="257" t="str">
        <f t="shared" si="848"/>
        <v/>
      </c>
      <c r="BI227" s="257" t="str">
        <f t="shared" si="848"/>
        <v/>
      </c>
      <c r="BJ227" s="257" t="str">
        <f t="shared" si="848"/>
        <v/>
      </c>
      <c r="BK227" s="257" t="str">
        <f t="shared" si="848"/>
        <v/>
      </c>
      <c r="BL227" s="257" t="str">
        <f t="shared" si="848"/>
        <v/>
      </c>
      <c r="BM227" s="258" t="str">
        <f t="shared" si="823"/>
        <v/>
      </c>
      <c r="BN227" s="259" t="str">
        <f t="shared" si="849"/>
        <v/>
      </c>
      <c r="BO227" s="259" t="str">
        <f t="shared" si="849"/>
        <v/>
      </c>
      <c r="BP227" s="259" t="str">
        <f t="shared" si="849"/>
        <v/>
      </c>
      <c r="BQ227" s="259" t="str">
        <f t="shared" si="849"/>
        <v/>
      </c>
      <c r="BR227" s="259" t="str">
        <f t="shared" si="849"/>
        <v/>
      </c>
      <c r="BS227" s="259" t="str">
        <f t="shared" si="849"/>
        <v/>
      </c>
      <c r="BT227" s="259" t="str">
        <f t="shared" si="849"/>
        <v/>
      </c>
      <c r="BU227" s="259" t="str">
        <f t="shared" si="849"/>
        <v/>
      </c>
      <c r="BV227" s="259" t="str">
        <f t="shared" si="849"/>
        <v/>
      </c>
      <c r="BW227" s="259" t="str">
        <f t="shared" si="849"/>
        <v/>
      </c>
      <c r="BX227" s="259" t="str">
        <f t="shared" si="850"/>
        <v/>
      </c>
      <c r="BY227" s="259" t="str">
        <f t="shared" si="850"/>
        <v/>
      </c>
      <c r="BZ227" s="259" t="str">
        <f t="shared" si="850"/>
        <v/>
      </c>
      <c r="CA227" s="259" t="str">
        <f t="shared" si="850"/>
        <v/>
      </c>
      <c r="CB227" s="259" t="str">
        <f t="shared" si="850"/>
        <v/>
      </c>
      <c r="CC227" s="259" t="str">
        <f t="shared" si="850"/>
        <v/>
      </c>
      <c r="CD227" s="259" t="str">
        <f t="shared" si="850"/>
        <v/>
      </c>
      <c r="CE227" s="259" t="str">
        <f t="shared" si="850"/>
        <v/>
      </c>
      <c r="CF227" s="260" t="str">
        <f t="shared" si="824"/>
        <v/>
      </c>
      <c r="CG227" s="261" t="str">
        <f t="shared" si="851"/>
        <v/>
      </c>
      <c r="CH227" s="261" t="str">
        <f t="shared" si="851"/>
        <v/>
      </c>
      <c r="CI227" s="261" t="str">
        <f t="shared" si="851"/>
        <v/>
      </c>
      <c r="CJ227" s="261" t="str">
        <f t="shared" si="851"/>
        <v/>
      </c>
      <c r="CK227" s="261" t="str">
        <f t="shared" si="851"/>
        <v/>
      </c>
      <c r="CL227" s="261" t="str">
        <f t="shared" si="851"/>
        <v/>
      </c>
      <c r="CM227" s="261" t="str">
        <f t="shared" si="851"/>
        <v/>
      </c>
      <c r="CN227" s="261" t="str">
        <f t="shared" si="851"/>
        <v/>
      </c>
      <c r="CO227" s="261" t="str">
        <f t="shared" si="851"/>
        <v/>
      </c>
      <c r="CP227" s="261" t="str">
        <f t="shared" si="851"/>
        <v/>
      </c>
      <c r="CQ227" s="261" t="str">
        <f t="shared" si="852"/>
        <v/>
      </c>
      <c r="CR227" s="261" t="str">
        <f t="shared" si="852"/>
        <v/>
      </c>
      <c r="CS227" s="261" t="str">
        <f t="shared" si="852"/>
        <v/>
      </c>
      <c r="CT227" s="261" t="str">
        <f t="shared" si="852"/>
        <v/>
      </c>
      <c r="CU227" s="261" t="str">
        <f t="shared" si="852"/>
        <v/>
      </c>
      <c r="CV227" s="261" t="str">
        <f t="shared" si="852"/>
        <v/>
      </c>
      <c r="CW227" s="261" t="str">
        <f t="shared" si="852"/>
        <v/>
      </c>
      <c r="CX227" s="261" t="str">
        <f t="shared" si="852"/>
        <v/>
      </c>
      <c r="CY227" s="262" t="str">
        <f t="shared" si="825"/>
        <v/>
      </c>
      <c r="CZ227" s="263" t="str">
        <f t="shared" si="853"/>
        <v/>
      </c>
      <c r="DA227" s="263" t="str">
        <f t="shared" si="853"/>
        <v/>
      </c>
      <c r="DB227" s="263" t="str">
        <f t="shared" si="853"/>
        <v/>
      </c>
      <c r="DC227" s="263" t="str">
        <f t="shared" si="853"/>
        <v/>
      </c>
      <c r="DD227" s="263" t="str">
        <f t="shared" si="853"/>
        <v/>
      </c>
      <c r="DE227" s="263" t="str">
        <f t="shared" si="853"/>
        <v/>
      </c>
      <c r="DF227" s="263" t="str">
        <f t="shared" si="853"/>
        <v/>
      </c>
      <c r="DG227" s="263" t="str">
        <f t="shared" si="853"/>
        <v/>
      </c>
      <c r="DH227" s="263" t="str">
        <f t="shared" si="853"/>
        <v/>
      </c>
      <c r="DI227" s="263" t="str">
        <f t="shared" si="853"/>
        <v/>
      </c>
      <c r="DJ227" s="263" t="str">
        <f t="shared" si="854"/>
        <v/>
      </c>
      <c r="DK227" s="263" t="str">
        <f t="shared" si="854"/>
        <v/>
      </c>
      <c r="DL227" s="263" t="str">
        <f t="shared" si="854"/>
        <v/>
      </c>
      <c r="DM227" s="263" t="str">
        <f t="shared" si="854"/>
        <v/>
      </c>
      <c r="DN227" s="263" t="str">
        <f t="shared" si="854"/>
        <v/>
      </c>
      <c r="DO227" s="263" t="str">
        <f t="shared" si="854"/>
        <v/>
      </c>
      <c r="DP227" s="263" t="str">
        <f t="shared" si="854"/>
        <v/>
      </c>
      <c r="DQ227" s="263" t="str">
        <f t="shared" si="854"/>
        <v/>
      </c>
      <c r="DR227" s="264"/>
      <c r="DS227" s="257" t="str">
        <f t="shared" si="805"/>
        <v/>
      </c>
      <c r="DT227" s="257" t="str">
        <f t="shared" si="805"/>
        <v/>
      </c>
      <c r="DU227" s="257" t="str">
        <f t="shared" si="805"/>
        <v/>
      </c>
      <c r="DV227" s="257" t="str">
        <f t="shared" si="805"/>
        <v/>
      </c>
      <c r="DW227" s="257" t="str">
        <f t="shared" si="805"/>
        <v/>
      </c>
      <c r="DX227" s="257" t="str">
        <f t="shared" si="805"/>
        <v/>
      </c>
      <c r="DY227" s="257" t="str">
        <f t="shared" si="805"/>
        <v/>
      </c>
      <c r="DZ227" s="257" t="str">
        <f t="shared" si="805"/>
        <v/>
      </c>
      <c r="EA227" s="257" t="str">
        <f t="shared" si="830"/>
        <v/>
      </c>
      <c r="EB227" s="257" t="str">
        <f t="shared" si="830"/>
        <v/>
      </c>
      <c r="EC227" s="257" t="str">
        <f t="shared" si="830"/>
        <v/>
      </c>
      <c r="ED227" s="257" t="str">
        <f t="shared" si="830"/>
        <v/>
      </c>
      <c r="EE227" s="257" t="str">
        <f t="shared" si="830"/>
        <v/>
      </c>
      <c r="EF227" s="257" t="str">
        <f t="shared" si="830"/>
        <v/>
      </c>
      <c r="EG227" s="257" t="str">
        <f t="shared" si="830"/>
        <v/>
      </c>
      <c r="EH227" s="257" t="str">
        <f t="shared" si="830"/>
        <v/>
      </c>
      <c r="EI227" s="257" t="str">
        <f t="shared" si="830"/>
        <v/>
      </c>
      <c r="EJ227" s="257" t="str">
        <f t="shared" si="830"/>
        <v/>
      </c>
      <c r="EK227" s="259" t="str">
        <f t="shared" si="844"/>
        <v/>
      </c>
      <c r="EL227" s="259" t="str">
        <f t="shared" si="844"/>
        <v/>
      </c>
      <c r="EM227" s="259" t="str">
        <f t="shared" si="800"/>
        <v/>
      </c>
      <c r="EN227" s="259" t="str">
        <f t="shared" si="800"/>
        <v/>
      </c>
      <c r="EO227" s="259" t="str">
        <f t="shared" si="800"/>
        <v/>
      </c>
      <c r="EP227" s="259" t="str">
        <f t="shared" si="800"/>
        <v/>
      </c>
      <c r="EQ227" s="259" t="str">
        <f t="shared" si="800"/>
        <v/>
      </c>
      <c r="ER227" s="259" t="str">
        <f t="shared" si="800"/>
        <v/>
      </c>
      <c r="ES227" s="259" t="str">
        <f t="shared" si="846"/>
        <v/>
      </c>
      <c r="ET227" s="259" t="str">
        <f t="shared" si="831"/>
        <v/>
      </c>
      <c r="EU227" s="259" t="str">
        <f t="shared" si="831"/>
        <v/>
      </c>
      <c r="EV227" s="259" t="str">
        <f t="shared" si="831"/>
        <v/>
      </c>
      <c r="EW227" s="259" t="str">
        <f t="shared" si="831"/>
        <v/>
      </c>
      <c r="EX227" s="259" t="str">
        <f t="shared" si="831"/>
        <v/>
      </c>
      <c r="EY227" s="259" t="str">
        <f t="shared" si="831"/>
        <v/>
      </c>
      <c r="EZ227" s="259" t="str">
        <f t="shared" si="831"/>
        <v/>
      </c>
      <c r="FA227" s="259" t="str">
        <f t="shared" si="831"/>
        <v/>
      </c>
      <c r="FB227" s="259" t="str">
        <f t="shared" si="831"/>
        <v/>
      </c>
      <c r="FC227" s="261" t="str">
        <f t="shared" si="831"/>
        <v/>
      </c>
      <c r="FD227" s="261" t="str">
        <f t="shared" si="831"/>
        <v/>
      </c>
      <c r="FE227" s="261" t="str">
        <f t="shared" si="831"/>
        <v/>
      </c>
      <c r="FF227" s="261" t="str">
        <f t="shared" si="831"/>
        <v/>
      </c>
      <c r="FG227" s="261" t="str">
        <f t="shared" si="831"/>
        <v/>
      </c>
      <c r="FH227" s="261" t="str">
        <f t="shared" si="831"/>
        <v/>
      </c>
      <c r="FI227" s="261" t="str">
        <f t="shared" si="831"/>
        <v/>
      </c>
      <c r="FJ227" s="261" t="str">
        <f t="shared" si="855"/>
        <v/>
      </c>
      <c r="FK227" s="261" t="str">
        <f t="shared" si="855"/>
        <v/>
      </c>
      <c r="FL227" s="261" t="str">
        <f t="shared" si="843"/>
        <v/>
      </c>
      <c r="FM227" s="261" t="str">
        <f t="shared" si="843"/>
        <v/>
      </c>
      <c r="FN227" s="261" t="str">
        <f t="shared" si="843"/>
        <v/>
      </c>
      <c r="FO227" s="261" t="str">
        <f t="shared" si="843"/>
        <v/>
      </c>
      <c r="FP227" s="261" t="str">
        <f t="shared" si="843"/>
        <v/>
      </c>
      <c r="FQ227" s="261" t="str">
        <f t="shared" si="843"/>
        <v/>
      </c>
      <c r="FR227" s="261" t="str">
        <f t="shared" si="843"/>
        <v/>
      </c>
      <c r="FS227" s="261" t="str">
        <f t="shared" si="843"/>
        <v/>
      </c>
      <c r="FT227" s="261" t="str">
        <f t="shared" si="843"/>
        <v/>
      </c>
      <c r="FU227" s="263" t="str">
        <f t="shared" si="856"/>
        <v/>
      </c>
      <c r="FV227" s="263" t="str">
        <f t="shared" si="856"/>
        <v/>
      </c>
      <c r="FW227" s="263" t="str">
        <f t="shared" si="856"/>
        <v/>
      </c>
      <c r="FX227" s="263" t="str">
        <f t="shared" si="856"/>
        <v/>
      </c>
      <c r="FY227" s="263" t="str">
        <f t="shared" si="856"/>
        <v/>
      </c>
      <c r="FZ227" s="263" t="str">
        <f t="shared" si="806"/>
        <v/>
      </c>
      <c r="GA227" s="263" t="str">
        <f t="shared" si="806"/>
        <v/>
      </c>
      <c r="GB227" s="263" t="str">
        <f t="shared" si="806"/>
        <v/>
      </c>
      <c r="GC227" s="263" t="str">
        <f t="shared" si="807"/>
        <v/>
      </c>
      <c r="GD227" s="263" t="str">
        <f t="shared" si="859"/>
        <v/>
      </c>
      <c r="GE227" s="263" t="str">
        <f t="shared" si="859"/>
        <v/>
      </c>
      <c r="GF227" s="263" t="str">
        <f t="shared" si="859"/>
        <v/>
      </c>
      <c r="GG227" s="263" t="str">
        <f t="shared" si="859"/>
        <v/>
      </c>
      <c r="GH227" s="263" t="str">
        <f t="shared" si="859"/>
        <v/>
      </c>
      <c r="GI227" s="263" t="str">
        <f t="shared" si="859"/>
        <v/>
      </c>
      <c r="GJ227" s="263" t="str">
        <f t="shared" si="859"/>
        <v/>
      </c>
      <c r="GK227" s="263" t="str">
        <f t="shared" si="859"/>
        <v/>
      </c>
      <c r="GL227" s="263" t="str">
        <f t="shared" si="859"/>
        <v/>
      </c>
      <c r="GM227" s="265" t="str">
        <f t="shared" si="859"/>
        <v/>
      </c>
      <c r="GN227" s="265" t="str">
        <f t="shared" si="859"/>
        <v/>
      </c>
      <c r="GO227" s="265" t="str">
        <f t="shared" si="859"/>
        <v/>
      </c>
      <c r="GP227" s="265" t="str">
        <f t="shared" si="859"/>
        <v/>
      </c>
      <c r="GQ227" s="265" t="str">
        <f t="shared" si="859"/>
        <v/>
      </c>
      <c r="GR227" s="265" t="str">
        <f t="shared" si="859"/>
        <v/>
      </c>
      <c r="GS227" s="265" t="str">
        <f t="shared" si="845"/>
        <v/>
      </c>
      <c r="GT227" s="265" t="str">
        <f t="shared" si="845"/>
        <v/>
      </c>
      <c r="GU227" s="265" t="str">
        <f t="shared" si="845"/>
        <v/>
      </c>
      <c r="GV227" s="265" t="str">
        <f t="shared" si="832"/>
        <v/>
      </c>
      <c r="GW227" s="265" t="str">
        <f t="shared" si="832"/>
        <v/>
      </c>
      <c r="GX227" s="265" t="str">
        <f t="shared" si="832"/>
        <v/>
      </c>
      <c r="GY227" s="265" t="str">
        <f t="shared" si="832"/>
        <v/>
      </c>
      <c r="GZ227" s="265" t="str">
        <f t="shared" si="832"/>
        <v/>
      </c>
      <c r="HA227" s="265" t="str">
        <f t="shared" si="832"/>
        <v/>
      </c>
      <c r="HB227" s="265" t="str">
        <f t="shared" si="832"/>
        <v/>
      </c>
      <c r="HC227" s="265" t="str">
        <f t="shared" si="832"/>
        <v/>
      </c>
      <c r="HD227" s="265" t="str">
        <f t="shared" si="832"/>
        <v/>
      </c>
      <c r="HF227" s="265">
        <f t="shared" si="803"/>
        <v>216</v>
      </c>
      <c r="HG227" s="267" t="str">
        <f t="shared" si="857"/>
        <v/>
      </c>
      <c r="HH227" s="267" t="str">
        <f t="shared" si="857"/>
        <v/>
      </c>
      <c r="HI227" s="267" t="str">
        <f t="shared" si="857"/>
        <v/>
      </c>
      <c r="HJ227" s="267" t="str">
        <f t="shared" si="857"/>
        <v/>
      </c>
      <c r="HK227" s="267" t="str">
        <f t="shared" si="857"/>
        <v/>
      </c>
      <c r="HL227" s="267" t="str">
        <f t="shared" si="857"/>
        <v/>
      </c>
      <c r="HM227" s="267" t="str">
        <f t="shared" si="857"/>
        <v/>
      </c>
      <c r="HN227" s="267" t="str">
        <f t="shared" si="857"/>
        <v/>
      </c>
      <c r="HO227" s="267" t="str">
        <f t="shared" si="857"/>
        <v/>
      </c>
      <c r="HP227" s="267" t="str">
        <f t="shared" si="857"/>
        <v/>
      </c>
      <c r="HQ227" s="267" t="str">
        <f t="shared" si="858"/>
        <v/>
      </c>
      <c r="HR227" s="267" t="str">
        <f t="shared" si="858"/>
        <v/>
      </c>
      <c r="HS227" s="267" t="str">
        <f t="shared" si="858"/>
        <v/>
      </c>
      <c r="HT227" s="267" t="str">
        <f t="shared" si="858"/>
        <v/>
      </c>
      <c r="HU227" s="267" t="str">
        <f t="shared" si="858"/>
        <v/>
      </c>
      <c r="HV227" s="267" t="str">
        <f t="shared" si="858"/>
        <v/>
      </c>
      <c r="HW227" s="267" t="str">
        <f t="shared" si="858"/>
        <v/>
      </c>
      <c r="HX227" s="267" t="str">
        <f t="shared" si="858"/>
        <v/>
      </c>
      <c r="HY227" s="267" t="str">
        <f t="shared" si="858"/>
        <v/>
      </c>
      <c r="HZ227" s="267" t="str">
        <f t="shared" si="858"/>
        <v/>
      </c>
      <c r="IA227" s="264"/>
      <c r="IB227" s="267" t="str">
        <f t="shared" si="754"/>
        <v/>
      </c>
      <c r="IC227" s="267" t="str">
        <f t="shared" si="755"/>
        <v/>
      </c>
      <c r="ID227" s="267" t="str">
        <f t="shared" si="756"/>
        <v/>
      </c>
      <c r="IE227" s="267" t="str">
        <f t="shared" si="757"/>
        <v/>
      </c>
      <c r="IF227" s="267" t="str">
        <f t="shared" si="758"/>
        <v/>
      </c>
      <c r="IG227" s="267" t="str">
        <f t="shared" si="759"/>
        <v/>
      </c>
      <c r="IH227" s="267" t="str">
        <f t="shared" si="760"/>
        <v/>
      </c>
      <c r="II227" s="267" t="str">
        <f t="shared" si="761"/>
        <v/>
      </c>
      <c r="IJ227" s="267" t="str">
        <f t="shared" si="762"/>
        <v/>
      </c>
      <c r="IK227" s="267" t="str">
        <f t="shared" si="763"/>
        <v/>
      </c>
      <c r="IL227" s="267" t="str">
        <f t="shared" si="764"/>
        <v/>
      </c>
      <c r="IM227" s="267" t="str">
        <f t="shared" si="765"/>
        <v/>
      </c>
      <c r="IN227" s="267" t="str">
        <f t="shared" si="766"/>
        <v/>
      </c>
      <c r="IO227" s="267" t="str">
        <f t="shared" si="767"/>
        <v/>
      </c>
      <c r="IP227" s="267" t="str">
        <f t="shared" si="768"/>
        <v/>
      </c>
      <c r="IQ227" s="267" t="str">
        <f t="shared" si="769"/>
        <v/>
      </c>
      <c r="IR227" s="267" t="str">
        <f t="shared" si="770"/>
        <v/>
      </c>
      <c r="IS227" s="267" t="str">
        <f t="shared" si="771"/>
        <v/>
      </c>
      <c r="IT227" s="267" t="str">
        <f t="shared" si="772"/>
        <v/>
      </c>
      <c r="IU227" s="267" t="str">
        <f t="shared" si="773"/>
        <v/>
      </c>
      <c r="IV227" s="264"/>
      <c r="IW227" s="268">
        <v>110</v>
      </c>
      <c r="IX227" s="265" t="str">
        <f t="shared" si="751"/>
        <v/>
      </c>
      <c r="IY227" s="265" t="str">
        <f t="shared" si="862"/>
        <v/>
      </c>
      <c r="IZ227" s="265" t="str">
        <f t="shared" si="862"/>
        <v/>
      </c>
      <c r="JA227" s="265" t="str">
        <f t="shared" si="862"/>
        <v/>
      </c>
      <c r="JB227" s="265" t="str">
        <f t="shared" si="862"/>
        <v/>
      </c>
      <c r="JC227" s="265" t="str">
        <f t="shared" si="862"/>
        <v/>
      </c>
      <c r="JD227" s="265" t="str">
        <f t="shared" si="861"/>
        <v/>
      </c>
      <c r="JE227" s="265" t="str">
        <f t="shared" si="860"/>
        <v/>
      </c>
      <c r="JF227" s="265" t="str">
        <f t="shared" si="860"/>
        <v/>
      </c>
      <c r="JG227" s="265" t="str">
        <f t="shared" si="860"/>
        <v/>
      </c>
      <c r="JH227" s="265" t="str">
        <f t="shared" si="860"/>
        <v/>
      </c>
      <c r="JI227" s="265" t="str">
        <f t="shared" si="860"/>
        <v/>
      </c>
      <c r="JJ227" s="265" t="str">
        <f t="shared" si="860"/>
        <v/>
      </c>
      <c r="JK227" s="265" t="str">
        <f t="shared" si="860"/>
        <v/>
      </c>
      <c r="JL227" s="265" t="str">
        <f t="shared" si="860"/>
        <v/>
      </c>
      <c r="JM227" s="265" t="str">
        <f t="shared" si="860"/>
        <v/>
      </c>
      <c r="JN227" s="265" t="str">
        <f t="shared" si="860"/>
        <v/>
      </c>
      <c r="JO227" s="265" t="str">
        <f t="shared" si="860"/>
        <v/>
      </c>
      <c r="JP227" s="265" t="str">
        <f t="shared" si="860"/>
        <v/>
      </c>
      <c r="JQ227" s="265" t="str">
        <f t="shared" si="860"/>
        <v/>
      </c>
      <c r="JS227" s="265" t="str">
        <f>IF(IX227="","",SUM(IX$12:IX227)-IX227+1)</f>
        <v/>
      </c>
      <c r="JT227" s="265" t="str">
        <f>IF(IY227="","",SUM(IY$12:IY227)-IY227+1)</f>
        <v/>
      </c>
      <c r="JU227" s="265" t="str">
        <f>IF(IZ227="","",SUM(IZ$12:IZ227)-IZ227+1)</f>
        <v/>
      </c>
      <c r="JV227" s="265" t="str">
        <f>IF(JA227="","",SUM(JA$12:JA227)-JA227+1)</f>
        <v/>
      </c>
      <c r="JW227" s="265" t="str">
        <f>IF(JB227="","",SUM(JB$12:JB227)-JB227+1)</f>
        <v/>
      </c>
      <c r="JX227" s="265" t="str">
        <f>IF(JC227="","",SUM(JC$12:JC227)-JC227+1)</f>
        <v/>
      </c>
      <c r="JY227" s="265" t="str">
        <f>IF(JD227="","",SUM(JD$12:JD227)-JD227+1)</f>
        <v/>
      </c>
      <c r="JZ227" s="265" t="str">
        <f>IF(JE227="","",SUM(JE$12:JE227)-JE227+1)</f>
        <v/>
      </c>
      <c r="KA227" s="265" t="str">
        <f>IF(JF227="","",SUM(JF$12:JF227)-JF227+1)</f>
        <v/>
      </c>
      <c r="KB227" s="265" t="str">
        <f>IF(JG227="","",SUM(JG$12:JG227)-JG227+1)</f>
        <v/>
      </c>
      <c r="KC227" s="265" t="str">
        <f>IF(JH227="","",SUM(JH$12:JH227)-JH227+1)</f>
        <v/>
      </c>
      <c r="KD227" s="265" t="str">
        <f>IF(JI227="","",SUM(JI$12:JI227)-JI227+1)</f>
        <v/>
      </c>
      <c r="KE227" s="265" t="str">
        <f>IF(JJ227="","",SUM(JJ$12:JJ227)-JJ227+1)</f>
        <v/>
      </c>
      <c r="KF227" s="265" t="str">
        <f>IF(JK227="","",SUM(JK$12:JK227)-JK227+1)</f>
        <v/>
      </c>
      <c r="KG227" s="265" t="str">
        <f>IF(JL227="","",SUM(JL$12:JL227)-JL227+1)</f>
        <v/>
      </c>
      <c r="KH227" s="265" t="str">
        <f>IF(JM227="","",SUM(JM$12:JM227)-JM227+1)</f>
        <v/>
      </c>
      <c r="KI227" s="265" t="str">
        <f>IF(JN227="","",SUM(JN$12:JN227)-JN227+1)</f>
        <v/>
      </c>
      <c r="KJ227" s="265" t="str">
        <f>IF(JO227="","",SUM(JO$12:JO227)-JO227+1)</f>
        <v/>
      </c>
      <c r="KK227" s="265" t="str">
        <f>IF(JP227="","",SUM(JP$12:JP227)-JP227+1)</f>
        <v/>
      </c>
      <c r="KL227" s="265" t="str">
        <f>IF(JQ227="","",SUM(JQ$12:JQ227)-JQ227+1)</f>
        <v/>
      </c>
      <c r="KN227" s="265"/>
      <c r="KO227" s="265"/>
      <c r="KP227" s="265"/>
      <c r="KQ227" s="265"/>
      <c r="KR227" s="265"/>
      <c r="KS227" s="265"/>
      <c r="KT227" s="265"/>
      <c r="KU227" s="265" t="str">
        <f t="shared" si="774"/>
        <v/>
      </c>
      <c r="KV227" s="265" t="str">
        <f t="shared" si="775"/>
        <v/>
      </c>
      <c r="KW227" s="265" t="str">
        <f t="shared" si="776"/>
        <v/>
      </c>
      <c r="KX227" s="265" t="str">
        <f t="shared" si="777"/>
        <v/>
      </c>
      <c r="KY227" s="265" t="str">
        <f t="shared" si="778"/>
        <v/>
      </c>
      <c r="KZ227" s="265" t="str">
        <f t="shared" si="779"/>
        <v/>
      </c>
      <c r="LA227" s="265" t="str">
        <f t="shared" si="780"/>
        <v/>
      </c>
      <c r="LB227" s="265" t="str">
        <f t="shared" si="781"/>
        <v/>
      </c>
      <c r="LC227" s="265" t="str">
        <f t="shared" si="782"/>
        <v/>
      </c>
      <c r="LD227" s="265" t="str">
        <f t="shared" si="783"/>
        <v/>
      </c>
      <c r="LE227" s="265" t="str">
        <f t="shared" si="784"/>
        <v/>
      </c>
      <c r="LF227" s="265" t="str">
        <f t="shared" si="785"/>
        <v/>
      </c>
      <c r="LG227" s="265" t="str">
        <f t="shared" si="786"/>
        <v/>
      </c>
    </row>
    <row r="228" spans="1:319" s="266" customFormat="1" x14ac:dyDescent="0.25">
      <c r="A228" s="248">
        <f t="shared" si="827"/>
        <v>217</v>
      </c>
      <c r="B228" s="176"/>
      <c r="C228" s="45"/>
      <c r="D228" s="45"/>
      <c r="E228" s="169"/>
      <c r="F228" s="46"/>
      <c r="G228" s="172"/>
      <c r="H228" s="54"/>
      <c r="I228" s="54"/>
      <c r="J228" s="54"/>
      <c r="K228" s="54"/>
      <c r="L228" s="248"/>
      <c r="M228" s="248"/>
      <c r="N228" s="44"/>
      <c r="O228" s="44"/>
      <c r="P228" s="43"/>
      <c r="Q228" s="43"/>
      <c r="R228" s="43"/>
      <c r="S228" s="43" t="str">
        <f t="shared" si="804"/>
        <v/>
      </c>
      <c r="T228" s="54"/>
      <c r="U228" s="54"/>
      <c r="V228" s="54"/>
      <c r="W228" s="343" t="str">
        <f t="shared" si="729"/>
        <v/>
      </c>
      <c r="X228" s="344" t="str">
        <f t="shared" si="730"/>
        <v/>
      </c>
      <c r="Y228" s="45"/>
      <c r="Z228" s="45"/>
      <c r="AA228" s="54"/>
      <c r="AB228" s="54"/>
      <c r="AC228" s="54"/>
      <c r="AD228" s="44"/>
      <c r="AE228" s="44"/>
      <c r="AF228" s="44"/>
      <c r="AG228" s="45"/>
      <c r="AH228" s="45"/>
      <c r="AI228" s="45"/>
      <c r="AJ228" s="46"/>
      <c r="AK228" s="46"/>
      <c r="AL228" s="46"/>
      <c r="AN228" s="307" t="str">
        <f t="shared" si="819"/>
        <v/>
      </c>
      <c r="AO228" s="256" t="str">
        <f t="shared" si="820"/>
        <v/>
      </c>
      <c r="AP228" s="45" t="str">
        <f t="shared" si="826"/>
        <v/>
      </c>
      <c r="AQ228" s="308" t="str">
        <f t="shared" si="828"/>
        <v/>
      </c>
      <c r="AR228" s="43" t="str">
        <f t="shared" si="821"/>
        <v/>
      </c>
      <c r="AS228" s="255"/>
      <c r="AT228" s="256" t="str">
        <f t="shared" si="822"/>
        <v/>
      </c>
      <c r="AU228" s="257" t="str">
        <f t="shared" si="847"/>
        <v/>
      </c>
      <c r="AV228" s="257" t="str">
        <f t="shared" si="847"/>
        <v/>
      </c>
      <c r="AW228" s="257" t="str">
        <f t="shared" si="847"/>
        <v/>
      </c>
      <c r="AX228" s="257" t="str">
        <f t="shared" si="847"/>
        <v/>
      </c>
      <c r="AY228" s="257" t="str">
        <f t="shared" si="847"/>
        <v/>
      </c>
      <c r="AZ228" s="257" t="str">
        <f t="shared" si="847"/>
        <v/>
      </c>
      <c r="BA228" s="257" t="str">
        <f t="shared" si="847"/>
        <v/>
      </c>
      <c r="BB228" s="257" t="str">
        <f t="shared" si="847"/>
        <v/>
      </c>
      <c r="BC228" s="257" t="str">
        <f t="shared" si="847"/>
        <v/>
      </c>
      <c r="BD228" s="257" t="str">
        <f t="shared" si="847"/>
        <v/>
      </c>
      <c r="BE228" s="257" t="str">
        <f t="shared" si="848"/>
        <v/>
      </c>
      <c r="BF228" s="257" t="str">
        <f t="shared" si="848"/>
        <v/>
      </c>
      <c r="BG228" s="257" t="str">
        <f t="shared" si="848"/>
        <v/>
      </c>
      <c r="BH228" s="257" t="str">
        <f t="shared" si="848"/>
        <v/>
      </c>
      <c r="BI228" s="257" t="str">
        <f t="shared" si="848"/>
        <v/>
      </c>
      <c r="BJ228" s="257" t="str">
        <f t="shared" si="848"/>
        <v/>
      </c>
      <c r="BK228" s="257" t="str">
        <f t="shared" si="848"/>
        <v/>
      </c>
      <c r="BL228" s="257" t="str">
        <f t="shared" si="848"/>
        <v/>
      </c>
      <c r="BM228" s="258" t="str">
        <f t="shared" si="823"/>
        <v/>
      </c>
      <c r="BN228" s="259" t="str">
        <f t="shared" si="849"/>
        <v/>
      </c>
      <c r="BO228" s="259" t="str">
        <f t="shared" si="849"/>
        <v/>
      </c>
      <c r="BP228" s="259" t="str">
        <f t="shared" si="849"/>
        <v/>
      </c>
      <c r="BQ228" s="259" t="str">
        <f t="shared" si="849"/>
        <v/>
      </c>
      <c r="BR228" s="259" t="str">
        <f t="shared" si="849"/>
        <v/>
      </c>
      <c r="BS228" s="259" t="str">
        <f t="shared" si="849"/>
        <v/>
      </c>
      <c r="BT228" s="259" t="str">
        <f t="shared" si="849"/>
        <v/>
      </c>
      <c r="BU228" s="259" t="str">
        <f t="shared" si="849"/>
        <v/>
      </c>
      <c r="BV228" s="259" t="str">
        <f t="shared" si="849"/>
        <v/>
      </c>
      <c r="BW228" s="259" t="str">
        <f t="shared" si="849"/>
        <v/>
      </c>
      <c r="BX228" s="259" t="str">
        <f t="shared" si="850"/>
        <v/>
      </c>
      <c r="BY228" s="259" t="str">
        <f t="shared" si="850"/>
        <v/>
      </c>
      <c r="BZ228" s="259" t="str">
        <f t="shared" si="850"/>
        <v/>
      </c>
      <c r="CA228" s="259" t="str">
        <f t="shared" si="850"/>
        <v/>
      </c>
      <c r="CB228" s="259" t="str">
        <f t="shared" si="850"/>
        <v/>
      </c>
      <c r="CC228" s="259" t="str">
        <f t="shared" si="850"/>
        <v/>
      </c>
      <c r="CD228" s="259" t="str">
        <f t="shared" si="850"/>
        <v/>
      </c>
      <c r="CE228" s="259" t="str">
        <f t="shared" si="850"/>
        <v/>
      </c>
      <c r="CF228" s="260" t="str">
        <f t="shared" si="824"/>
        <v/>
      </c>
      <c r="CG228" s="261" t="str">
        <f t="shared" si="851"/>
        <v/>
      </c>
      <c r="CH228" s="261" t="str">
        <f t="shared" si="851"/>
        <v/>
      </c>
      <c r="CI228" s="261" t="str">
        <f t="shared" si="851"/>
        <v/>
      </c>
      <c r="CJ228" s="261" t="str">
        <f t="shared" si="851"/>
        <v/>
      </c>
      <c r="CK228" s="261" t="str">
        <f t="shared" si="851"/>
        <v/>
      </c>
      <c r="CL228" s="261" t="str">
        <f t="shared" si="851"/>
        <v/>
      </c>
      <c r="CM228" s="261" t="str">
        <f t="shared" si="851"/>
        <v/>
      </c>
      <c r="CN228" s="261" t="str">
        <f t="shared" si="851"/>
        <v/>
      </c>
      <c r="CO228" s="261" t="str">
        <f t="shared" si="851"/>
        <v/>
      </c>
      <c r="CP228" s="261" t="str">
        <f t="shared" si="851"/>
        <v/>
      </c>
      <c r="CQ228" s="261" t="str">
        <f t="shared" si="852"/>
        <v/>
      </c>
      <c r="CR228" s="261" t="str">
        <f t="shared" si="852"/>
        <v/>
      </c>
      <c r="CS228" s="261" t="str">
        <f t="shared" si="852"/>
        <v/>
      </c>
      <c r="CT228" s="261" t="str">
        <f t="shared" si="852"/>
        <v/>
      </c>
      <c r="CU228" s="261" t="str">
        <f t="shared" si="852"/>
        <v/>
      </c>
      <c r="CV228" s="261" t="str">
        <f t="shared" si="852"/>
        <v/>
      </c>
      <c r="CW228" s="261" t="str">
        <f t="shared" si="852"/>
        <v/>
      </c>
      <c r="CX228" s="261" t="str">
        <f t="shared" si="852"/>
        <v/>
      </c>
      <c r="CY228" s="262" t="str">
        <f t="shared" si="825"/>
        <v/>
      </c>
      <c r="CZ228" s="263" t="str">
        <f t="shared" si="853"/>
        <v/>
      </c>
      <c r="DA228" s="263" t="str">
        <f t="shared" si="853"/>
        <v/>
      </c>
      <c r="DB228" s="263" t="str">
        <f t="shared" si="853"/>
        <v/>
      </c>
      <c r="DC228" s="263" t="str">
        <f t="shared" si="853"/>
        <v/>
      </c>
      <c r="DD228" s="263" t="str">
        <f t="shared" si="853"/>
        <v/>
      </c>
      <c r="DE228" s="263" t="str">
        <f t="shared" si="853"/>
        <v/>
      </c>
      <c r="DF228" s="263" t="str">
        <f t="shared" si="853"/>
        <v/>
      </c>
      <c r="DG228" s="263" t="str">
        <f t="shared" si="853"/>
        <v/>
      </c>
      <c r="DH228" s="263" t="str">
        <f t="shared" si="853"/>
        <v/>
      </c>
      <c r="DI228" s="263" t="str">
        <f t="shared" si="853"/>
        <v/>
      </c>
      <c r="DJ228" s="263" t="str">
        <f t="shared" si="854"/>
        <v/>
      </c>
      <c r="DK228" s="263" t="str">
        <f t="shared" si="854"/>
        <v/>
      </c>
      <c r="DL228" s="263" t="str">
        <f t="shared" si="854"/>
        <v/>
      </c>
      <c r="DM228" s="263" t="str">
        <f t="shared" si="854"/>
        <v/>
      </c>
      <c r="DN228" s="263" t="str">
        <f t="shared" si="854"/>
        <v/>
      </c>
      <c r="DO228" s="263" t="str">
        <f t="shared" si="854"/>
        <v/>
      </c>
      <c r="DP228" s="263" t="str">
        <f t="shared" si="854"/>
        <v/>
      </c>
      <c r="DQ228" s="263" t="str">
        <f t="shared" si="854"/>
        <v/>
      </c>
      <c r="DR228" s="264"/>
      <c r="DS228" s="257" t="str">
        <f t="shared" si="805"/>
        <v/>
      </c>
      <c r="DT228" s="257" t="str">
        <f t="shared" si="805"/>
        <v/>
      </c>
      <c r="DU228" s="257" t="str">
        <f t="shared" si="805"/>
        <v/>
      </c>
      <c r="DV228" s="257" t="str">
        <f t="shared" si="805"/>
        <v/>
      </c>
      <c r="DW228" s="257" t="str">
        <f t="shared" si="805"/>
        <v/>
      </c>
      <c r="DX228" s="257" t="str">
        <f t="shared" si="805"/>
        <v/>
      </c>
      <c r="DY228" s="257" t="str">
        <f t="shared" si="805"/>
        <v/>
      </c>
      <c r="DZ228" s="257" t="str">
        <f t="shared" si="805"/>
        <v/>
      </c>
      <c r="EA228" s="257" t="str">
        <f t="shared" si="830"/>
        <v/>
      </c>
      <c r="EB228" s="257" t="str">
        <f t="shared" si="830"/>
        <v/>
      </c>
      <c r="EC228" s="257" t="str">
        <f t="shared" si="830"/>
        <v/>
      </c>
      <c r="ED228" s="257" t="str">
        <f t="shared" si="830"/>
        <v/>
      </c>
      <c r="EE228" s="257" t="str">
        <f t="shared" si="830"/>
        <v/>
      </c>
      <c r="EF228" s="257" t="str">
        <f t="shared" si="830"/>
        <v/>
      </c>
      <c r="EG228" s="257" t="str">
        <f t="shared" si="830"/>
        <v/>
      </c>
      <c r="EH228" s="257" t="str">
        <f t="shared" si="830"/>
        <v/>
      </c>
      <c r="EI228" s="257" t="str">
        <f t="shared" si="830"/>
        <v/>
      </c>
      <c r="EJ228" s="257" t="str">
        <f t="shared" si="830"/>
        <v/>
      </c>
      <c r="EK228" s="259" t="str">
        <f t="shared" si="844"/>
        <v/>
      </c>
      <c r="EL228" s="259" t="str">
        <f t="shared" si="844"/>
        <v/>
      </c>
      <c r="EM228" s="259" t="str">
        <f t="shared" si="800"/>
        <v/>
      </c>
      <c r="EN228" s="259" t="str">
        <f t="shared" si="800"/>
        <v/>
      </c>
      <c r="EO228" s="259" t="str">
        <f t="shared" si="800"/>
        <v/>
      </c>
      <c r="EP228" s="259" t="str">
        <f t="shared" si="800"/>
        <v/>
      </c>
      <c r="EQ228" s="259" t="str">
        <f t="shared" si="800"/>
        <v/>
      </c>
      <c r="ER228" s="259" t="str">
        <f t="shared" si="800"/>
        <v/>
      </c>
      <c r="ES228" s="259" t="str">
        <f t="shared" si="846"/>
        <v/>
      </c>
      <c r="ET228" s="259" t="str">
        <f t="shared" si="831"/>
        <v/>
      </c>
      <c r="EU228" s="259" t="str">
        <f t="shared" si="831"/>
        <v/>
      </c>
      <c r="EV228" s="259" t="str">
        <f t="shared" si="831"/>
        <v/>
      </c>
      <c r="EW228" s="259" t="str">
        <f t="shared" si="831"/>
        <v/>
      </c>
      <c r="EX228" s="259" t="str">
        <f t="shared" si="831"/>
        <v/>
      </c>
      <c r="EY228" s="259" t="str">
        <f t="shared" si="831"/>
        <v/>
      </c>
      <c r="EZ228" s="259" t="str">
        <f t="shared" si="831"/>
        <v/>
      </c>
      <c r="FA228" s="259" t="str">
        <f t="shared" si="831"/>
        <v/>
      </c>
      <c r="FB228" s="259" t="str">
        <f t="shared" si="831"/>
        <v/>
      </c>
      <c r="FC228" s="261" t="str">
        <f t="shared" si="831"/>
        <v/>
      </c>
      <c r="FD228" s="261" t="str">
        <f t="shared" si="831"/>
        <v/>
      </c>
      <c r="FE228" s="261" t="str">
        <f t="shared" si="831"/>
        <v/>
      </c>
      <c r="FF228" s="261" t="str">
        <f t="shared" si="831"/>
        <v/>
      </c>
      <c r="FG228" s="261" t="str">
        <f t="shared" si="831"/>
        <v/>
      </c>
      <c r="FH228" s="261" t="str">
        <f t="shared" si="831"/>
        <v/>
      </c>
      <c r="FI228" s="261" t="str">
        <f t="shared" si="831"/>
        <v/>
      </c>
      <c r="FJ228" s="261" t="str">
        <f t="shared" si="855"/>
        <v/>
      </c>
      <c r="FK228" s="261" t="str">
        <f t="shared" si="855"/>
        <v/>
      </c>
      <c r="FL228" s="261" t="str">
        <f t="shared" si="843"/>
        <v/>
      </c>
      <c r="FM228" s="261" t="str">
        <f t="shared" si="843"/>
        <v/>
      </c>
      <c r="FN228" s="261" t="str">
        <f t="shared" si="843"/>
        <v/>
      </c>
      <c r="FO228" s="261" t="str">
        <f t="shared" si="843"/>
        <v/>
      </c>
      <c r="FP228" s="261" t="str">
        <f t="shared" si="843"/>
        <v/>
      </c>
      <c r="FQ228" s="261" t="str">
        <f t="shared" si="843"/>
        <v/>
      </c>
      <c r="FR228" s="261" t="str">
        <f t="shared" si="843"/>
        <v/>
      </c>
      <c r="FS228" s="261" t="str">
        <f t="shared" si="843"/>
        <v/>
      </c>
      <c r="FT228" s="261" t="str">
        <f t="shared" si="843"/>
        <v/>
      </c>
      <c r="FU228" s="263" t="str">
        <f t="shared" si="856"/>
        <v/>
      </c>
      <c r="FV228" s="263" t="str">
        <f t="shared" si="856"/>
        <v/>
      </c>
      <c r="FW228" s="263" t="str">
        <f t="shared" si="856"/>
        <v/>
      </c>
      <c r="FX228" s="263" t="str">
        <f t="shared" si="856"/>
        <v/>
      </c>
      <c r="FY228" s="263" t="str">
        <f t="shared" si="856"/>
        <v/>
      </c>
      <c r="FZ228" s="263" t="str">
        <f t="shared" si="806"/>
        <v/>
      </c>
      <c r="GA228" s="263" t="str">
        <f t="shared" si="806"/>
        <v/>
      </c>
      <c r="GB228" s="263" t="str">
        <f t="shared" si="806"/>
        <v/>
      </c>
      <c r="GC228" s="263" t="str">
        <f t="shared" si="807"/>
        <v/>
      </c>
      <c r="GD228" s="263" t="str">
        <f t="shared" si="859"/>
        <v/>
      </c>
      <c r="GE228" s="263" t="str">
        <f t="shared" si="859"/>
        <v/>
      </c>
      <c r="GF228" s="263" t="str">
        <f t="shared" si="859"/>
        <v/>
      </c>
      <c r="GG228" s="263" t="str">
        <f t="shared" si="859"/>
        <v/>
      </c>
      <c r="GH228" s="263" t="str">
        <f t="shared" si="859"/>
        <v/>
      </c>
      <c r="GI228" s="263" t="str">
        <f t="shared" si="859"/>
        <v/>
      </c>
      <c r="GJ228" s="263" t="str">
        <f t="shared" si="859"/>
        <v/>
      </c>
      <c r="GK228" s="263" t="str">
        <f t="shared" si="859"/>
        <v/>
      </c>
      <c r="GL228" s="263" t="str">
        <f t="shared" si="859"/>
        <v/>
      </c>
      <c r="GM228" s="265" t="str">
        <f t="shared" si="859"/>
        <v/>
      </c>
      <c r="GN228" s="265" t="str">
        <f t="shared" si="859"/>
        <v/>
      </c>
      <c r="GO228" s="265" t="str">
        <f t="shared" si="859"/>
        <v/>
      </c>
      <c r="GP228" s="265" t="str">
        <f t="shared" si="859"/>
        <v/>
      </c>
      <c r="GQ228" s="265" t="str">
        <f t="shared" si="859"/>
        <v/>
      </c>
      <c r="GR228" s="265" t="str">
        <f t="shared" si="859"/>
        <v/>
      </c>
      <c r="GS228" s="265" t="str">
        <f t="shared" si="845"/>
        <v/>
      </c>
      <c r="GT228" s="265" t="str">
        <f t="shared" si="845"/>
        <v/>
      </c>
      <c r="GU228" s="265" t="str">
        <f t="shared" si="845"/>
        <v/>
      </c>
      <c r="GV228" s="265" t="str">
        <f t="shared" si="832"/>
        <v/>
      </c>
      <c r="GW228" s="265" t="str">
        <f t="shared" si="832"/>
        <v/>
      </c>
      <c r="GX228" s="265" t="str">
        <f t="shared" si="832"/>
        <v/>
      </c>
      <c r="GY228" s="265" t="str">
        <f t="shared" si="832"/>
        <v/>
      </c>
      <c r="GZ228" s="265" t="str">
        <f t="shared" si="832"/>
        <v/>
      </c>
      <c r="HA228" s="265" t="str">
        <f t="shared" si="832"/>
        <v/>
      </c>
      <c r="HB228" s="265" t="str">
        <f t="shared" si="832"/>
        <v/>
      </c>
      <c r="HC228" s="265" t="str">
        <f t="shared" si="832"/>
        <v/>
      </c>
      <c r="HD228" s="265" t="str">
        <f t="shared" si="832"/>
        <v/>
      </c>
      <c r="HF228" s="265">
        <f t="shared" si="803"/>
        <v>217</v>
      </c>
      <c r="HG228" s="267" t="str">
        <f t="shared" si="857"/>
        <v/>
      </c>
      <c r="HH228" s="267" t="str">
        <f t="shared" si="857"/>
        <v/>
      </c>
      <c r="HI228" s="267" t="str">
        <f t="shared" si="857"/>
        <v/>
      </c>
      <c r="HJ228" s="267" t="str">
        <f t="shared" si="857"/>
        <v/>
      </c>
      <c r="HK228" s="267" t="str">
        <f t="shared" si="857"/>
        <v/>
      </c>
      <c r="HL228" s="267" t="str">
        <f t="shared" si="857"/>
        <v/>
      </c>
      <c r="HM228" s="267" t="str">
        <f t="shared" si="857"/>
        <v/>
      </c>
      <c r="HN228" s="267" t="str">
        <f t="shared" si="857"/>
        <v/>
      </c>
      <c r="HO228" s="267" t="str">
        <f t="shared" si="857"/>
        <v/>
      </c>
      <c r="HP228" s="267" t="str">
        <f t="shared" si="857"/>
        <v/>
      </c>
      <c r="HQ228" s="267" t="str">
        <f t="shared" si="858"/>
        <v/>
      </c>
      <c r="HR228" s="267" t="str">
        <f t="shared" si="858"/>
        <v/>
      </c>
      <c r="HS228" s="267" t="str">
        <f t="shared" si="858"/>
        <v/>
      </c>
      <c r="HT228" s="267" t="str">
        <f t="shared" si="858"/>
        <v/>
      </c>
      <c r="HU228" s="267" t="str">
        <f t="shared" si="858"/>
        <v/>
      </c>
      <c r="HV228" s="267" t="str">
        <f t="shared" si="858"/>
        <v/>
      </c>
      <c r="HW228" s="267" t="str">
        <f t="shared" si="858"/>
        <v/>
      </c>
      <c r="HX228" s="267" t="str">
        <f t="shared" si="858"/>
        <v/>
      </c>
      <c r="HY228" s="267" t="str">
        <f t="shared" si="858"/>
        <v/>
      </c>
      <c r="HZ228" s="267" t="str">
        <f t="shared" si="858"/>
        <v/>
      </c>
      <c r="IA228" s="264"/>
      <c r="IB228" s="267" t="str">
        <f t="shared" si="754"/>
        <v/>
      </c>
      <c r="IC228" s="267" t="str">
        <f t="shared" si="755"/>
        <v/>
      </c>
      <c r="ID228" s="267" t="str">
        <f t="shared" si="756"/>
        <v/>
      </c>
      <c r="IE228" s="267" t="str">
        <f t="shared" si="757"/>
        <v/>
      </c>
      <c r="IF228" s="267" t="str">
        <f t="shared" si="758"/>
        <v/>
      </c>
      <c r="IG228" s="267" t="str">
        <f t="shared" si="759"/>
        <v/>
      </c>
      <c r="IH228" s="267" t="str">
        <f t="shared" si="760"/>
        <v/>
      </c>
      <c r="II228" s="267" t="str">
        <f t="shared" si="761"/>
        <v/>
      </c>
      <c r="IJ228" s="267" t="str">
        <f t="shared" si="762"/>
        <v/>
      </c>
      <c r="IK228" s="267" t="str">
        <f t="shared" si="763"/>
        <v/>
      </c>
      <c r="IL228" s="267" t="str">
        <f t="shared" si="764"/>
        <v/>
      </c>
      <c r="IM228" s="267" t="str">
        <f t="shared" si="765"/>
        <v/>
      </c>
      <c r="IN228" s="267" t="str">
        <f t="shared" si="766"/>
        <v/>
      </c>
      <c r="IO228" s="267" t="str">
        <f t="shared" si="767"/>
        <v/>
      </c>
      <c r="IP228" s="267" t="str">
        <f t="shared" si="768"/>
        <v/>
      </c>
      <c r="IQ228" s="267" t="str">
        <f t="shared" si="769"/>
        <v/>
      </c>
      <c r="IR228" s="267" t="str">
        <f t="shared" si="770"/>
        <v/>
      </c>
      <c r="IS228" s="267" t="str">
        <f t="shared" si="771"/>
        <v/>
      </c>
      <c r="IT228" s="267" t="str">
        <f t="shared" si="772"/>
        <v/>
      </c>
      <c r="IU228" s="267" t="str">
        <f t="shared" si="773"/>
        <v/>
      </c>
      <c r="IV228" s="264"/>
      <c r="IW228" s="268">
        <v>110</v>
      </c>
      <c r="IX228" s="265" t="str">
        <f t="shared" si="751"/>
        <v/>
      </c>
      <c r="IY228" s="265" t="str">
        <f t="shared" si="862"/>
        <v/>
      </c>
      <c r="IZ228" s="265" t="str">
        <f t="shared" si="862"/>
        <v/>
      </c>
      <c r="JA228" s="265" t="str">
        <f t="shared" si="862"/>
        <v/>
      </c>
      <c r="JB228" s="265" t="str">
        <f t="shared" si="862"/>
        <v/>
      </c>
      <c r="JC228" s="265" t="str">
        <f t="shared" si="862"/>
        <v/>
      </c>
      <c r="JD228" s="265" t="str">
        <f t="shared" si="861"/>
        <v/>
      </c>
      <c r="JE228" s="265" t="str">
        <f t="shared" si="860"/>
        <v/>
      </c>
      <c r="JF228" s="265" t="str">
        <f t="shared" si="860"/>
        <v/>
      </c>
      <c r="JG228" s="265" t="str">
        <f t="shared" si="860"/>
        <v/>
      </c>
      <c r="JH228" s="265" t="str">
        <f t="shared" si="860"/>
        <v/>
      </c>
      <c r="JI228" s="265" t="str">
        <f t="shared" si="860"/>
        <v/>
      </c>
      <c r="JJ228" s="265" t="str">
        <f t="shared" si="860"/>
        <v/>
      </c>
      <c r="JK228" s="265" t="str">
        <f t="shared" si="860"/>
        <v/>
      </c>
      <c r="JL228" s="265" t="str">
        <f t="shared" si="860"/>
        <v/>
      </c>
      <c r="JM228" s="265" t="str">
        <f t="shared" si="860"/>
        <v/>
      </c>
      <c r="JN228" s="265" t="str">
        <f t="shared" si="860"/>
        <v/>
      </c>
      <c r="JO228" s="265" t="str">
        <f t="shared" si="860"/>
        <v/>
      </c>
      <c r="JP228" s="265" t="str">
        <f t="shared" si="860"/>
        <v/>
      </c>
      <c r="JQ228" s="265" t="str">
        <f t="shared" si="860"/>
        <v/>
      </c>
      <c r="JS228" s="265" t="str">
        <f>IF(IX228="","",SUM(IX$12:IX228)-IX228+1)</f>
        <v/>
      </c>
      <c r="JT228" s="265" t="str">
        <f>IF(IY228="","",SUM(IY$12:IY228)-IY228+1)</f>
        <v/>
      </c>
      <c r="JU228" s="265" t="str">
        <f>IF(IZ228="","",SUM(IZ$12:IZ228)-IZ228+1)</f>
        <v/>
      </c>
      <c r="JV228" s="265" t="str">
        <f>IF(JA228="","",SUM(JA$12:JA228)-JA228+1)</f>
        <v/>
      </c>
      <c r="JW228" s="265" t="str">
        <f>IF(JB228="","",SUM(JB$12:JB228)-JB228+1)</f>
        <v/>
      </c>
      <c r="JX228" s="265" t="str">
        <f>IF(JC228="","",SUM(JC$12:JC228)-JC228+1)</f>
        <v/>
      </c>
      <c r="JY228" s="265" t="str">
        <f>IF(JD228="","",SUM(JD$12:JD228)-JD228+1)</f>
        <v/>
      </c>
      <c r="JZ228" s="265" t="str">
        <f>IF(JE228="","",SUM(JE$12:JE228)-JE228+1)</f>
        <v/>
      </c>
      <c r="KA228" s="265" t="str">
        <f>IF(JF228="","",SUM(JF$12:JF228)-JF228+1)</f>
        <v/>
      </c>
      <c r="KB228" s="265" t="str">
        <f>IF(JG228="","",SUM(JG$12:JG228)-JG228+1)</f>
        <v/>
      </c>
      <c r="KC228" s="265" t="str">
        <f>IF(JH228="","",SUM(JH$12:JH228)-JH228+1)</f>
        <v/>
      </c>
      <c r="KD228" s="265" t="str">
        <f>IF(JI228="","",SUM(JI$12:JI228)-JI228+1)</f>
        <v/>
      </c>
      <c r="KE228" s="265" t="str">
        <f>IF(JJ228="","",SUM(JJ$12:JJ228)-JJ228+1)</f>
        <v/>
      </c>
      <c r="KF228" s="265" t="str">
        <f>IF(JK228="","",SUM(JK$12:JK228)-JK228+1)</f>
        <v/>
      </c>
      <c r="KG228" s="265" t="str">
        <f>IF(JL228="","",SUM(JL$12:JL228)-JL228+1)</f>
        <v/>
      </c>
      <c r="KH228" s="265" t="str">
        <f>IF(JM228="","",SUM(JM$12:JM228)-JM228+1)</f>
        <v/>
      </c>
      <c r="KI228" s="265" t="str">
        <f>IF(JN228="","",SUM(JN$12:JN228)-JN228+1)</f>
        <v/>
      </c>
      <c r="KJ228" s="265" t="str">
        <f>IF(JO228="","",SUM(JO$12:JO228)-JO228+1)</f>
        <v/>
      </c>
      <c r="KK228" s="265" t="str">
        <f>IF(JP228="","",SUM(JP$12:JP228)-JP228+1)</f>
        <v/>
      </c>
      <c r="KL228" s="265" t="str">
        <f>IF(JQ228="","",SUM(JQ$12:JQ228)-JQ228+1)</f>
        <v/>
      </c>
      <c r="KN228" s="265"/>
      <c r="KO228" s="265"/>
      <c r="KP228" s="265"/>
      <c r="KQ228" s="265"/>
      <c r="KR228" s="265"/>
      <c r="KS228" s="265"/>
      <c r="KT228" s="265"/>
      <c r="KU228" s="265" t="str">
        <f t="shared" si="774"/>
        <v/>
      </c>
      <c r="KV228" s="265" t="str">
        <f t="shared" si="775"/>
        <v/>
      </c>
      <c r="KW228" s="265" t="str">
        <f t="shared" si="776"/>
        <v/>
      </c>
      <c r="KX228" s="265" t="str">
        <f t="shared" si="777"/>
        <v/>
      </c>
      <c r="KY228" s="265" t="str">
        <f t="shared" si="778"/>
        <v/>
      </c>
      <c r="KZ228" s="265" t="str">
        <f t="shared" si="779"/>
        <v/>
      </c>
      <c r="LA228" s="265" t="str">
        <f t="shared" si="780"/>
        <v/>
      </c>
      <c r="LB228" s="265" t="str">
        <f t="shared" si="781"/>
        <v/>
      </c>
      <c r="LC228" s="265" t="str">
        <f t="shared" si="782"/>
        <v/>
      </c>
      <c r="LD228" s="265" t="str">
        <f t="shared" si="783"/>
        <v/>
      </c>
      <c r="LE228" s="265" t="str">
        <f t="shared" si="784"/>
        <v/>
      </c>
      <c r="LF228" s="265" t="str">
        <f t="shared" si="785"/>
        <v/>
      </c>
      <c r="LG228" s="265" t="str">
        <f t="shared" si="786"/>
        <v/>
      </c>
    </row>
    <row r="229" spans="1:319" s="266" customFormat="1" x14ac:dyDescent="0.25">
      <c r="A229" s="248">
        <f t="shared" si="827"/>
        <v>218</v>
      </c>
      <c r="B229" s="176"/>
      <c r="C229" s="45"/>
      <c r="D229" s="45"/>
      <c r="E229" s="169"/>
      <c r="F229" s="46"/>
      <c r="G229" s="172"/>
      <c r="H229" s="54"/>
      <c r="I229" s="54"/>
      <c r="J229" s="54"/>
      <c r="K229" s="54"/>
      <c r="L229" s="248"/>
      <c r="M229" s="248"/>
      <c r="N229" s="44"/>
      <c r="O229" s="44"/>
      <c r="P229" s="43"/>
      <c r="Q229" s="43"/>
      <c r="R229" s="43"/>
      <c r="S229" s="43" t="str">
        <f t="shared" si="804"/>
        <v/>
      </c>
      <c r="T229" s="54"/>
      <c r="U229" s="54"/>
      <c r="V229" s="54"/>
      <c r="W229" s="343" t="str">
        <f t="shared" si="729"/>
        <v/>
      </c>
      <c r="X229" s="344" t="str">
        <f t="shared" si="730"/>
        <v/>
      </c>
      <c r="Y229" s="45"/>
      <c r="Z229" s="45"/>
      <c r="AA229" s="54"/>
      <c r="AB229" s="54"/>
      <c r="AC229" s="54"/>
      <c r="AD229" s="44"/>
      <c r="AE229" s="44"/>
      <c r="AF229" s="44"/>
      <c r="AG229" s="45"/>
      <c r="AH229" s="45"/>
      <c r="AI229" s="45"/>
      <c r="AJ229" s="46"/>
      <c r="AK229" s="46"/>
      <c r="AL229" s="46"/>
      <c r="AN229" s="307" t="str">
        <f t="shared" si="819"/>
        <v/>
      </c>
      <c r="AO229" s="256" t="str">
        <f t="shared" si="820"/>
        <v/>
      </c>
      <c r="AP229" s="45" t="str">
        <f t="shared" si="826"/>
        <v/>
      </c>
      <c r="AQ229" s="308" t="str">
        <f t="shared" si="828"/>
        <v/>
      </c>
      <c r="AR229" s="43" t="str">
        <f t="shared" si="821"/>
        <v/>
      </c>
      <c r="AS229" s="255"/>
      <c r="AT229" s="256" t="str">
        <f t="shared" si="822"/>
        <v/>
      </c>
      <c r="AU229" s="257" t="str">
        <f t="shared" si="847"/>
        <v/>
      </c>
      <c r="AV229" s="257" t="str">
        <f t="shared" si="847"/>
        <v/>
      </c>
      <c r="AW229" s="257" t="str">
        <f t="shared" si="847"/>
        <v/>
      </c>
      <c r="AX229" s="257" t="str">
        <f t="shared" si="847"/>
        <v/>
      </c>
      <c r="AY229" s="257" t="str">
        <f t="shared" si="847"/>
        <v/>
      </c>
      <c r="AZ229" s="257" t="str">
        <f t="shared" si="847"/>
        <v/>
      </c>
      <c r="BA229" s="257" t="str">
        <f t="shared" si="847"/>
        <v/>
      </c>
      <c r="BB229" s="257" t="str">
        <f t="shared" si="847"/>
        <v/>
      </c>
      <c r="BC229" s="257" t="str">
        <f t="shared" si="847"/>
        <v/>
      </c>
      <c r="BD229" s="257" t="str">
        <f t="shared" si="847"/>
        <v/>
      </c>
      <c r="BE229" s="257" t="str">
        <f t="shared" si="848"/>
        <v/>
      </c>
      <c r="BF229" s="257" t="str">
        <f t="shared" si="848"/>
        <v/>
      </c>
      <c r="BG229" s="257" t="str">
        <f t="shared" si="848"/>
        <v/>
      </c>
      <c r="BH229" s="257" t="str">
        <f t="shared" si="848"/>
        <v/>
      </c>
      <c r="BI229" s="257" t="str">
        <f t="shared" si="848"/>
        <v/>
      </c>
      <c r="BJ229" s="257" t="str">
        <f t="shared" si="848"/>
        <v/>
      </c>
      <c r="BK229" s="257" t="str">
        <f t="shared" si="848"/>
        <v/>
      </c>
      <c r="BL229" s="257" t="str">
        <f t="shared" si="848"/>
        <v/>
      </c>
      <c r="BM229" s="258" t="str">
        <f t="shared" si="823"/>
        <v/>
      </c>
      <c r="BN229" s="259" t="str">
        <f t="shared" si="849"/>
        <v/>
      </c>
      <c r="BO229" s="259" t="str">
        <f t="shared" si="849"/>
        <v/>
      </c>
      <c r="BP229" s="259" t="str">
        <f t="shared" si="849"/>
        <v/>
      </c>
      <c r="BQ229" s="259" t="str">
        <f t="shared" si="849"/>
        <v/>
      </c>
      <c r="BR229" s="259" t="str">
        <f t="shared" si="849"/>
        <v/>
      </c>
      <c r="BS229" s="259" t="str">
        <f t="shared" si="849"/>
        <v/>
      </c>
      <c r="BT229" s="259" t="str">
        <f t="shared" si="849"/>
        <v/>
      </c>
      <c r="BU229" s="259" t="str">
        <f t="shared" si="849"/>
        <v/>
      </c>
      <c r="BV229" s="259" t="str">
        <f t="shared" si="849"/>
        <v/>
      </c>
      <c r="BW229" s="259" t="str">
        <f t="shared" si="849"/>
        <v/>
      </c>
      <c r="BX229" s="259" t="str">
        <f t="shared" si="850"/>
        <v/>
      </c>
      <c r="BY229" s="259" t="str">
        <f t="shared" si="850"/>
        <v/>
      </c>
      <c r="BZ229" s="259" t="str">
        <f t="shared" si="850"/>
        <v/>
      </c>
      <c r="CA229" s="259" t="str">
        <f t="shared" si="850"/>
        <v/>
      </c>
      <c r="CB229" s="259" t="str">
        <f t="shared" si="850"/>
        <v/>
      </c>
      <c r="CC229" s="259" t="str">
        <f t="shared" si="850"/>
        <v/>
      </c>
      <c r="CD229" s="259" t="str">
        <f t="shared" si="850"/>
        <v/>
      </c>
      <c r="CE229" s="259" t="str">
        <f t="shared" si="850"/>
        <v/>
      </c>
      <c r="CF229" s="260" t="str">
        <f t="shared" si="824"/>
        <v/>
      </c>
      <c r="CG229" s="261" t="str">
        <f t="shared" si="851"/>
        <v/>
      </c>
      <c r="CH229" s="261" t="str">
        <f t="shared" si="851"/>
        <v/>
      </c>
      <c r="CI229" s="261" t="str">
        <f t="shared" si="851"/>
        <v/>
      </c>
      <c r="CJ229" s="261" t="str">
        <f t="shared" si="851"/>
        <v/>
      </c>
      <c r="CK229" s="261" t="str">
        <f t="shared" si="851"/>
        <v/>
      </c>
      <c r="CL229" s="261" t="str">
        <f t="shared" si="851"/>
        <v/>
      </c>
      <c r="CM229" s="261" t="str">
        <f t="shared" si="851"/>
        <v/>
      </c>
      <c r="CN229" s="261" t="str">
        <f t="shared" si="851"/>
        <v/>
      </c>
      <c r="CO229" s="261" t="str">
        <f t="shared" si="851"/>
        <v/>
      </c>
      <c r="CP229" s="261" t="str">
        <f t="shared" si="851"/>
        <v/>
      </c>
      <c r="CQ229" s="261" t="str">
        <f t="shared" si="852"/>
        <v/>
      </c>
      <c r="CR229" s="261" t="str">
        <f t="shared" si="852"/>
        <v/>
      </c>
      <c r="CS229" s="261" t="str">
        <f t="shared" si="852"/>
        <v/>
      </c>
      <c r="CT229" s="261" t="str">
        <f t="shared" si="852"/>
        <v/>
      </c>
      <c r="CU229" s="261" t="str">
        <f t="shared" si="852"/>
        <v/>
      </c>
      <c r="CV229" s="261" t="str">
        <f t="shared" si="852"/>
        <v/>
      </c>
      <c r="CW229" s="261" t="str">
        <f t="shared" si="852"/>
        <v/>
      </c>
      <c r="CX229" s="261" t="str">
        <f t="shared" si="852"/>
        <v/>
      </c>
      <c r="CY229" s="262" t="str">
        <f t="shared" si="825"/>
        <v/>
      </c>
      <c r="CZ229" s="263" t="str">
        <f t="shared" si="853"/>
        <v/>
      </c>
      <c r="DA229" s="263" t="str">
        <f t="shared" si="853"/>
        <v/>
      </c>
      <c r="DB229" s="263" t="str">
        <f t="shared" si="853"/>
        <v/>
      </c>
      <c r="DC229" s="263" t="str">
        <f t="shared" si="853"/>
        <v/>
      </c>
      <c r="DD229" s="263" t="str">
        <f t="shared" si="853"/>
        <v/>
      </c>
      <c r="DE229" s="263" t="str">
        <f t="shared" si="853"/>
        <v/>
      </c>
      <c r="DF229" s="263" t="str">
        <f t="shared" si="853"/>
        <v/>
      </c>
      <c r="DG229" s="263" t="str">
        <f t="shared" si="853"/>
        <v/>
      </c>
      <c r="DH229" s="263" t="str">
        <f t="shared" si="853"/>
        <v/>
      </c>
      <c r="DI229" s="263" t="str">
        <f t="shared" si="853"/>
        <v/>
      </c>
      <c r="DJ229" s="263" t="str">
        <f t="shared" si="854"/>
        <v/>
      </c>
      <c r="DK229" s="263" t="str">
        <f t="shared" si="854"/>
        <v/>
      </c>
      <c r="DL229" s="263" t="str">
        <f t="shared" si="854"/>
        <v/>
      </c>
      <c r="DM229" s="263" t="str">
        <f t="shared" si="854"/>
        <v/>
      </c>
      <c r="DN229" s="263" t="str">
        <f t="shared" si="854"/>
        <v/>
      </c>
      <c r="DO229" s="263" t="str">
        <f t="shared" si="854"/>
        <v/>
      </c>
      <c r="DP229" s="263" t="str">
        <f t="shared" si="854"/>
        <v/>
      </c>
      <c r="DQ229" s="263" t="str">
        <f t="shared" si="854"/>
        <v/>
      </c>
      <c r="DR229" s="264"/>
      <c r="DS229" s="257" t="str">
        <f t="shared" si="805"/>
        <v/>
      </c>
      <c r="DT229" s="257" t="str">
        <f t="shared" si="805"/>
        <v/>
      </c>
      <c r="DU229" s="257" t="str">
        <f t="shared" si="805"/>
        <v/>
      </c>
      <c r="DV229" s="257" t="str">
        <f t="shared" si="805"/>
        <v/>
      </c>
      <c r="DW229" s="257" t="str">
        <f t="shared" si="805"/>
        <v/>
      </c>
      <c r="DX229" s="257" t="str">
        <f t="shared" si="805"/>
        <v/>
      </c>
      <c r="DY229" s="257" t="str">
        <f t="shared" si="805"/>
        <v/>
      </c>
      <c r="DZ229" s="257" t="str">
        <f t="shared" si="805"/>
        <v/>
      </c>
      <c r="EA229" s="257" t="str">
        <f t="shared" si="830"/>
        <v/>
      </c>
      <c r="EB229" s="257" t="str">
        <f t="shared" si="830"/>
        <v/>
      </c>
      <c r="EC229" s="257" t="str">
        <f t="shared" si="830"/>
        <v/>
      </c>
      <c r="ED229" s="257" t="str">
        <f t="shared" si="830"/>
        <v/>
      </c>
      <c r="EE229" s="257" t="str">
        <f t="shared" si="830"/>
        <v/>
      </c>
      <c r="EF229" s="257" t="str">
        <f t="shared" si="830"/>
        <v/>
      </c>
      <c r="EG229" s="257" t="str">
        <f t="shared" si="830"/>
        <v/>
      </c>
      <c r="EH229" s="257" t="str">
        <f t="shared" si="830"/>
        <v/>
      </c>
      <c r="EI229" s="257" t="str">
        <f t="shared" si="830"/>
        <v/>
      </c>
      <c r="EJ229" s="257" t="str">
        <f t="shared" si="830"/>
        <v/>
      </c>
      <c r="EK229" s="259" t="str">
        <f t="shared" si="844"/>
        <v/>
      </c>
      <c r="EL229" s="259" t="str">
        <f t="shared" si="844"/>
        <v/>
      </c>
      <c r="EM229" s="259" t="str">
        <f t="shared" si="800"/>
        <v/>
      </c>
      <c r="EN229" s="259" t="str">
        <f t="shared" si="800"/>
        <v/>
      </c>
      <c r="EO229" s="259" t="str">
        <f t="shared" si="800"/>
        <v/>
      </c>
      <c r="EP229" s="259" t="str">
        <f t="shared" si="800"/>
        <v/>
      </c>
      <c r="EQ229" s="259" t="str">
        <f t="shared" si="800"/>
        <v/>
      </c>
      <c r="ER229" s="259" t="str">
        <f t="shared" si="800"/>
        <v/>
      </c>
      <c r="ES229" s="259" t="str">
        <f t="shared" si="846"/>
        <v/>
      </c>
      <c r="ET229" s="259" t="str">
        <f t="shared" si="831"/>
        <v/>
      </c>
      <c r="EU229" s="259" t="str">
        <f t="shared" si="831"/>
        <v/>
      </c>
      <c r="EV229" s="259" t="str">
        <f t="shared" si="831"/>
        <v/>
      </c>
      <c r="EW229" s="259" t="str">
        <f t="shared" si="831"/>
        <v/>
      </c>
      <c r="EX229" s="259" t="str">
        <f t="shared" si="831"/>
        <v/>
      </c>
      <c r="EY229" s="259" t="str">
        <f t="shared" si="831"/>
        <v/>
      </c>
      <c r="EZ229" s="259" t="str">
        <f t="shared" si="831"/>
        <v/>
      </c>
      <c r="FA229" s="259" t="str">
        <f t="shared" si="831"/>
        <v/>
      </c>
      <c r="FB229" s="259" t="str">
        <f t="shared" si="831"/>
        <v/>
      </c>
      <c r="FC229" s="261" t="str">
        <f t="shared" si="831"/>
        <v/>
      </c>
      <c r="FD229" s="261" t="str">
        <f t="shared" si="831"/>
        <v/>
      </c>
      <c r="FE229" s="261" t="str">
        <f t="shared" si="831"/>
        <v/>
      </c>
      <c r="FF229" s="261" t="str">
        <f t="shared" si="831"/>
        <v/>
      </c>
      <c r="FG229" s="261" t="str">
        <f t="shared" si="831"/>
        <v/>
      </c>
      <c r="FH229" s="261" t="str">
        <f t="shared" si="831"/>
        <v/>
      </c>
      <c r="FI229" s="261" t="str">
        <f t="shared" si="831"/>
        <v/>
      </c>
      <c r="FJ229" s="261" t="str">
        <f t="shared" si="855"/>
        <v/>
      </c>
      <c r="FK229" s="261" t="str">
        <f t="shared" si="855"/>
        <v/>
      </c>
      <c r="FL229" s="261" t="str">
        <f t="shared" si="843"/>
        <v/>
      </c>
      <c r="FM229" s="261" t="str">
        <f t="shared" si="843"/>
        <v/>
      </c>
      <c r="FN229" s="261" t="str">
        <f t="shared" si="843"/>
        <v/>
      </c>
      <c r="FO229" s="261" t="str">
        <f t="shared" si="843"/>
        <v/>
      </c>
      <c r="FP229" s="261" t="str">
        <f t="shared" si="843"/>
        <v/>
      </c>
      <c r="FQ229" s="261" t="str">
        <f t="shared" si="843"/>
        <v/>
      </c>
      <c r="FR229" s="261" t="str">
        <f t="shared" si="843"/>
        <v/>
      </c>
      <c r="FS229" s="261" t="str">
        <f t="shared" si="843"/>
        <v/>
      </c>
      <c r="FT229" s="261" t="str">
        <f t="shared" si="843"/>
        <v/>
      </c>
      <c r="FU229" s="263" t="str">
        <f t="shared" si="856"/>
        <v/>
      </c>
      <c r="FV229" s="263" t="str">
        <f t="shared" si="856"/>
        <v/>
      </c>
      <c r="FW229" s="263" t="str">
        <f t="shared" si="856"/>
        <v/>
      </c>
      <c r="FX229" s="263" t="str">
        <f t="shared" si="856"/>
        <v/>
      </c>
      <c r="FY229" s="263" t="str">
        <f t="shared" si="856"/>
        <v/>
      </c>
      <c r="FZ229" s="263" t="str">
        <f t="shared" si="806"/>
        <v/>
      </c>
      <c r="GA229" s="263" t="str">
        <f t="shared" si="806"/>
        <v/>
      </c>
      <c r="GB229" s="263" t="str">
        <f t="shared" si="806"/>
        <v/>
      </c>
      <c r="GC229" s="263" t="str">
        <f t="shared" si="807"/>
        <v/>
      </c>
      <c r="GD229" s="263" t="str">
        <f t="shared" si="859"/>
        <v/>
      </c>
      <c r="GE229" s="263" t="str">
        <f t="shared" si="859"/>
        <v/>
      </c>
      <c r="GF229" s="263" t="str">
        <f t="shared" si="859"/>
        <v/>
      </c>
      <c r="GG229" s="263" t="str">
        <f t="shared" si="859"/>
        <v/>
      </c>
      <c r="GH229" s="263" t="str">
        <f t="shared" si="859"/>
        <v/>
      </c>
      <c r="GI229" s="263" t="str">
        <f t="shared" si="859"/>
        <v/>
      </c>
      <c r="GJ229" s="263" t="str">
        <f t="shared" si="859"/>
        <v/>
      </c>
      <c r="GK229" s="263" t="str">
        <f t="shared" si="859"/>
        <v/>
      </c>
      <c r="GL229" s="263" t="str">
        <f t="shared" si="859"/>
        <v/>
      </c>
      <c r="GM229" s="265" t="str">
        <f t="shared" si="859"/>
        <v/>
      </c>
      <c r="GN229" s="265" t="str">
        <f t="shared" si="859"/>
        <v/>
      </c>
      <c r="GO229" s="265" t="str">
        <f t="shared" si="859"/>
        <v/>
      </c>
      <c r="GP229" s="265" t="str">
        <f t="shared" si="859"/>
        <v/>
      </c>
      <c r="GQ229" s="265" t="str">
        <f t="shared" si="859"/>
        <v/>
      </c>
      <c r="GR229" s="265" t="str">
        <f t="shared" si="859"/>
        <v/>
      </c>
      <c r="GS229" s="265" t="str">
        <f t="shared" si="845"/>
        <v/>
      </c>
      <c r="GT229" s="265" t="str">
        <f t="shared" si="845"/>
        <v/>
      </c>
      <c r="GU229" s="265" t="str">
        <f t="shared" si="845"/>
        <v/>
      </c>
      <c r="GV229" s="265" t="str">
        <f t="shared" si="832"/>
        <v/>
      </c>
      <c r="GW229" s="265" t="str">
        <f t="shared" si="832"/>
        <v/>
      </c>
      <c r="GX229" s="265" t="str">
        <f t="shared" si="832"/>
        <v/>
      </c>
      <c r="GY229" s="265" t="str">
        <f t="shared" si="832"/>
        <v/>
      </c>
      <c r="GZ229" s="265" t="str">
        <f t="shared" si="832"/>
        <v/>
      </c>
      <c r="HA229" s="265" t="str">
        <f t="shared" si="832"/>
        <v/>
      </c>
      <c r="HB229" s="265" t="str">
        <f t="shared" si="832"/>
        <v/>
      </c>
      <c r="HC229" s="265" t="str">
        <f t="shared" si="832"/>
        <v/>
      </c>
      <c r="HD229" s="265" t="str">
        <f t="shared" si="832"/>
        <v/>
      </c>
      <c r="HF229" s="265">
        <f t="shared" si="803"/>
        <v>218</v>
      </c>
      <c r="HG229" s="267" t="str">
        <f t="shared" si="857"/>
        <v/>
      </c>
      <c r="HH229" s="267" t="str">
        <f t="shared" si="857"/>
        <v/>
      </c>
      <c r="HI229" s="267" t="str">
        <f t="shared" si="857"/>
        <v/>
      </c>
      <c r="HJ229" s="267" t="str">
        <f t="shared" si="857"/>
        <v/>
      </c>
      <c r="HK229" s="267" t="str">
        <f t="shared" si="857"/>
        <v/>
      </c>
      <c r="HL229" s="267" t="str">
        <f t="shared" si="857"/>
        <v/>
      </c>
      <c r="HM229" s="267" t="str">
        <f t="shared" si="857"/>
        <v/>
      </c>
      <c r="HN229" s="267" t="str">
        <f t="shared" si="857"/>
        <v/>
      </c>
      <c r="HO229" s="267" t="str">
        <f t="shared" si="857"/>
        <v/>
      </c>
      <c r="HP229" s="267" t="str">
        <f t="shared" si="857"/>
        <v/>
      </c>
      <c r="HQ229" s="267" t="str">
        <f t="shared" si="858"/>
        <v/>
      </c>
      <c r="HR229" s="267" t="str">
        <f t="shared" si="858"/>
        <v/>
      </c>
      <c r="HS229" s="267" t="str">
        <f t="shared" si="858"/>
        <v/>
      </c>
      <c r="HT229" s="267" t="str">
        <f t="shared" si="858"/>
        <v/>
      </c>
      <c r="HU229" s="267" t="str">
        <f t="shared" si="858"/>
        <v/>
      </c>
      <c r="HV229" s="267" t="str">
        <f t="shared" si="858"/>
        <v/>
      </c>
      <c r="HW229" s="267" t="str">
        <f t="shared" si="858"/>
        <v/>
      </c>
      <c r="HX229" s="267" t="str">
        <f t="shared" si="858"/>
        <v/>
      </c>
      <c r="HY229" s="267" t="str">
        <f t="shared" si="858"/>
        <v/>
      </c>
      <c r="HZ229" s="267" t="str">
        <f t="shared" si="858"/>
        <v/>
      </c>
      <c r="IA229" s="264"/>
      <c r="IB229" s="267" t="str">
        <f t="shared" si="754"/>
        <v/>
      </c>
      <c r="IC229" s="267" t="str">
        <f t="shared" si="755"/>
        <v/>
      </c>
      <c r="ID229" s="267" t="str">
        <f t="shared" si="756"/>
        <v/>
      </c>
      <c r="IE229" s="267" t="str">
        <f t="shared" si="757"/>
        <v/>
      </c>
      <c r="IF229" s="267" t="str">
        <f t="shared" si="758"/>
        <v/>
      </c>
      <c r="IG229" s="267" t="str">
        <f t="shared" si="759"/>
        <v/>
      </c>
      <c r="IH229" s="267" t="str">
        <f t="shared" si="760"/>
        <v/>
      </c>
      <c r="II229" s="267" t="str">
        <f t="shared" si="761"/>
        <v/>
      </c>
      <c r="IJ229" s="267" t="str">
        <f t="shared" si="762"/>
        <v/>
      </c>
      <c r="IK229" s="267" t="str">
        <f t="shared" si="763"/>
        <v/>
      </c>
      <c r="IL229" s="267" t="str">
        <f t="shared" si="764"/>
        <v/>
      </c>
      <c r="IM229" s="267" t="str">
        <f t="shared" si="765"/>
        <v/>
      </c>
      <c r="IN229" s="267" t="str">
        <f t="shared" si="766"/>
        <v/>
      </c>
      <c r="IO229" s="267" t="str">
        <f t="shared" si="767"/>
        <v/>
      </c>
      <c r="IP229" s="267" t="str">
        <f t="shared" si="768"/>
        <v/>
      </c>
      <c r="IQ229" s="267" t="str">
        <f t="shared" si="769"/>
        <v/>
      </c>
      <c r="IR229" s="267" t="str">
        <f t="shared" si="770"/>
        <v/>
      </c>
      <c r="IS229" s="267" t="str">
        <f t="shared" si="771"/>
        <v/>
      </c>
      <c r="IT229" s="267" t="str">
        <f t="shared" si="772"/>
        <v/>
      </c>
      <c r="IU229" s="267" t="str">
        <f t="shared" si="773"/>
        <v/>
      </c>
      <c r="IV229" s="264"/>
      <c r="IW229" s="268">
        <v>110</v>
      </c>
      <c r="IX229" s="265" t="str">
        <f t="shared" si="751"/>
        <v/>
      </c>
      <c r="IY229" s="265" t="str">
        <f t="shared" si="862"/>
        <v/>
      </c>
      <c r="IZ229" s="265" t="str">
        <f t="shared" si="862"/>
        <v/>
      </c>
      <c r="JA229" s="265" t="str">
        <f t="shared" si="862"/>
        <v/>
      </c>
      <c r="JB229" s="265" t="str">
        <f t="shared" si="862"/>
        <v/>
      </c>
      <c r="JC229" s="265" t="str">
        <f t="shared" si="862"/>
        <v/>
      </c>
      <c r="JD229" s="265" t="str">
        <f t="shared" si="861"/>
        <v/>
      </c>
      <c r="JE229" s="265" t="str">
        <f t="shared" si="860"/>
        <v/>
      </c>
      <c r="JF229" s="265" t="str">
        <f t="shared" si="860"/>
        <v/>
      </c>
      <c r="JG229" s="265" t="str">
        <f t="shared" si="860"/>
        <v/>
      </c>
      <c r="JH229" s="265" t="str">
        <f t="shared" si="860"/>
        <v/>
      </c>
      <c r="JI229" s="265" t="str">
        <f t="shared" si="860"/>
        <v/>
      </c>
      <c r="JJ229" s="265" t="str">
        <f t="shared" si="860"/>
        <v/>
      </c>
      <c r="JK229" s="265" t="str">
        <f t="shared" si="860"/>
        <v/>
      </c>
      <c r="JL229" s="265" t="str">
        <f t="shared" si="860"/>
        <v/>
      </c>
      <c r="JM229" s="265" t="str">
        <f t="shared" si="860"/>
        <v/>
      </c>
      <c r="JN229" s="265" t="str">
        <f t="shared" si="860"/>
        <v/>
      </c>
      <c r="JO229" s="265" t="str">
        <f t="shared" si="860"/>
        <v/>
      </c>
      <c r="JP229" s="265" t="str">
        <f t="shared" si="860"/>
        <v/>
      </c>
      <c r="JQ229" s="265" t="str">
        <f t="shared" si="860"/>
        <v/>
      </c>
      <c r="JS229" s="265" t="str">
        <f>IF(IX229="","",SUM(IX$12:IX229)-IX229+1)</f>
        <v/>
      </c>
      <c r="JT229" s="265" t="str">
        <f>IF(IY229="","",SUM(IY$12:IY229)-IY229+1)</f>
        <v/>
      </c>
      <c r="JU229" s="265" t="str">
        <f>IF(IZ229="","",SUM(IZ$12:IZ229)-IZ229+1)</f>
        <v/>
      </c>
      <c r="JV229" s="265" t="str">
        <f>IF(JA229="","",SUM(JA$12:JA229)-JA229+1)</f>
        <v/>
      </c>
      <c r="JW229" s="265" t="str">
        <f>IF(JB229="","",SUM(JB$12:JB229)-JB229+1)</f>
        <v/>
      </c>
      <c r="JX229" s="265" t="str">
        <f>IF(JC229="","",SUM(JC$12:JC229)-JC229+1)</f>
        <v/>
      </c>
      <c r="JY229" s="265" t="str">
        <f>IF(JD229="","",SUM(JD$12:JD229)-JD229+1)</f>
        <v/>
      </c>
      <c r="JZ229" s="265" t="str">
        <f>IF(JE229="","",SUM(JE$12:JE229)-JE229+1)</f>
        <v/>
      </c>
      <c r="KA229" s="265" t="str">
        <f>IF(JF229="","",SUM(JF$12:JF229)-JF229+1)</f>
        <v/>
      </c>
      <c r="KB229" s="265" t="str">
        <f>IF(JG229="","",SUM(JG$12:JG229)-JG229+1)</f>
        <v/>
      </c>
      <c r="KC229" s="265" t="str">
        <f>IF(JH229="","",SUM(JH$12:JH229)-JH229+1)</f>
        <v/>
      </c>
      <c r="KD229" s="265" t="str">
        <f>IF(JI229="","",SUM(JI$12:JI229)-JI229+1)</f>
        <v/>
      </c>
      <c r="KE229" s="265" t="str">
        <f>IF(JJ229="","",SUM(JJ$12:JJ229)-JJ229+1)</f>
        <v/>
      </c>
      <c r="KF229" s="265" t="str">
        <f>IF(JK229="","",SUM(JK$12:JK229)-JK229+1)</f>
        <v/>
      </c>
      <c r="KG229" s="265" t="str">
        <f>IF(JL229="","",SUM(JL$12:JL229)-JL229+1)</f>
        <v/>
      </c>
      <c r="KH229" s="265" t="str">
        <f>IF(JM229="","",SUM(JM$12:JM229)-JM229+1)</f>
        <v/>
      </c>
      <c r="KI229" s="265" t="str">
        <f>IF(JN229="","",SUM(JN$12:JN229)-JN229+1)</f>
        <v/>
      </c>
      <c r="KJ229" s="265" t="str">
        <f>IF(JO229="","",SUM(JO$12:JO229)-JO229+1)</f>
        <v/>
      </c>
      <c r="KK229" s="265" t="str">
        <f>IF(JP229="","",SUM(JP$12:JP229)-JP229+1)</f>
        <v/>
      </c>
      <c r="KL229" s="265" t="str">
        <f>IF(JQ229="","",SUM(JQ$12:JQ229)-JQ229+1)</f>
        <v/>
      </c>
      <c r="KN229" s="265"/>
      <c r="KO229" s="265"/>
      <c r="KP229" s="265"/>
      <c r="KQ229" s="265"/>
      <c r="KR229" s="265"/>
      <c r="KS229" s="265"/>
      <c r="KT229" s="265"/>
      <c r="KU229" s="265" t="str">
        <f t="shared" si="774"/>
        <v/>
      </c>
      <c r="KV229" s="265" t="str">
        <f t="shared" si="775"/>
        <v/>
      </c>
      <c r="KW229" s="265" t="str">
        <f t="shared" si="776"/>
        <v/>
      </c>
      <c r="KX229" s="265" t="str">
        <f t="shared" si="777"/>
        <v/>
      </c>
      <c r="KY229" s="265" t="str">
        <f t="shared" si="778"/>
        <v/>
      </c>
      <c r="KZ229" s="265" t="str">
        <f t="shared" si="779"/>
        <v/>
      </c>
      <c r="LA229" s="265" t="str">
        <f t="shared" si="780"/>
        <v/>
      </c>
      <c r="LB229" s="265" t="str">
        <f t="shared" si="781"/>
        <v/>
      </c>
      <c r="LC229" s="265" t="str">
        <f t="shared" si="782"/>
        <v/>
      </c>
      <c r="LD229" s="265" t="str">
        <f t="shared" si="783"/>
        <v/>
      </c>
      <c r="LE229" s="265" t="str">
        <f t="shared" si="784"/>
        <v/>
      </c>
      <c r="LF229" s="265" t="str">
        <f t="shared" si="785"/>
        <v/>
      </c>
      <c r="LG229" s="265" t="str">
        <f t="shared" si="786"/>
        <v/>
      </c>
    </row>
    <row r="230" spans="1:319" s="266" customFormat="1" x14ac:dyDescent="0.25">
      <c r="A230" s="248">
        <f t="shared" si="827"/>
        <v>219</v>
      </c>
      <c r="B230" s="176"/>
      <c r="C230" s="45"/>
      <c r="D230" s="45"/>
      <c r="E230" s="169"/>
      <c r="F230" s="46"/>
      <c r="G230" s="172"/>
      <c r="H230" s="54"/>
      <c r="I230" s="54"/>
      <c r="J230" s="54"/>
      <c r="K230" s="54"/>
      <c r="L230" s="248"/>
      <c r="M230" s="248"/>
      <c r="N230" s="44"/>
      <c r="O230" s="44"/>
      <c r="P230" s="43"/>
      <c r="Q230" s="43"/>
      <c r="R230" s="43"/>
      <c r="S230" s="43" t="str">
        <f t="shared" si="804"/>
        <v/>
      </c>
      <c r="T230" s="54"/>
      <c r="U230" s="54"/>
      <c r="V230" s="54"/>
      <c r="W230" s="343" t="str">
        <f t="shared" si="729"/>
        <v/>
      </c>
      <c r="X230" s="344" t="str">
        <f t="shared" si="730"/>
        <v/>
      </c>
      <c r="Y230" s="45"/>
      <c r="Z230" s="45"/>
      <c r="AA230" s="54"/>
      <c r="AB230" s="54"/>
      <c r="AC230" s="54"/>
      <c r="AD230" s="44"/>
      <c r="AE230" s="44"/>
      <c r="AF230" s="44"/>
      <c r="AG230" s="45"/>
      <c r="AH230" s="45"/>
      <c r="AI230" s="45"/>
      <c r="AJ230" s="46"/>
      <c r="AK230" s="46"/>
      <c r="AL230" s="46"/>
      <c r="AN230" s="307" t="str">
        <f t="shared" si="819"/>
        <v/>
      </c>
      <c r="AO230" s="256" t="str">
        <f t="shared" si="820"/>
        <v/>
      </c>
      <c r="AP230" s="45" t="str">
        <f t="shared" si="826"/>
        <v/>
      </c>
      <c r="AQ230" s="308" t="str">
        <f t="shared" si="828"/>
        <v/>
      </c>
      <c r="AR230" s="43" t="str">
        <f t="shared" si="821"/>
        <v/>
      </c>
      <c r="AS230" s="255"/>
      <c r="AT230" s="256" t="str">
        <f t="shared" si="822"/>
        <v/>
      </c>
      <c r="AU230" s="257" t="str">
        <f t="shared" si="847"/>
        <v/>
      </c>
      <c r="AV230" s="257" t="str">
        <f t="shared" si="847"/>
        <v/>
      </c>
      <c r="AW230" s="257" t="str">
        <f t="shared" si="847"/>
        <v/>
      </c>
      <c r="AX230" s="257" t="str">
        <f t="shared" si="847"/>
        <v/>
      </c>
      <c r="AY230" s="257" t="str">
        <f t="shared" si="847"/>
        <v/>
      </c>
      <c r="AZ230" s="257" t="str">
        <f t="shared" si="847"/>
        <v/>
      </c>
      <c r="BA230" s="257" t="str">
        <f t="shared" si="847"/>
        <v/>
      </c>
      <c r="BB230" s="257" t="str">
        <f t="shared" si="847"/>
        <v/>
      </c>
      <c r="BC230" s="257" t="str">
        <f t="shared" si="847"/>
        <v/>
      </c>
      <c r="BD230" s="257" t="str">
        <f t="shared" si="847"/>
        <v/>
      </c>
      <c r="BE230" s="257" t="str">
        <f t="shared" si="848"/>
        <v/>
      </c>
      <c r="BF230" s="257" t="str">
        <f t="shared" si="848"/>
        <v/>
      </c>
      <c r="BG230" s="257" t="str">
        <f t="shared" si="848"/>
        <v/>
      </c>
      <c r="BH230" s="257" t="str">
        <f t="shared" si="848"/>
        <v/>
      </c>
      <c r="BI230" s="257" t="str">
        <f t="shared" si="848"/>
        <v/>
      </c>
      <c r="BJ230" s="257" t="str">
        <f t="shared" si="848"/>
        <v/>
      </c>
      <c r="BK230" s="257" t="str">
        <f t="shared" si="848"/>
        <v/>
      </c>
      <c r="BL230" s="257" t="str">
        <f t="shared" si="848"/>
        <v/>
      </c>
      <c r="BM230" s="258" t="str">
        <f t="shared" si="823"/>
        <v/>
      </c>
      <c r="BN230" s="259" t="str">
        <f t="shared" si="849"/>
        <v/>
      </c>
      <c r="BO230" s="259" t="str">
        <f t="shared" si="849"/>
        <v/>
      </c>
      <c r="BP230" s="259" t="str">
        <f t="shared" si="849"/>
        <v/>
      </c>
      <c r="BQ230" s="259" t="str">
        <f t="shared" si="849"/>
        <v/>
      </c>
      <c r="BR230" s="259" t="str">
        <f t="shared" si="849"/>
        <v/>
      </c>
      <c r="BS230" s="259" t="str">
        <f t="shared" si="849"/>
        <v/>
      </c>
      <c r="BT230" s="259" t="str">
        <f t="shared" si="849"/>
        <v/>
      </c>
      <c r="BU230" s="259" t="str">
        <f t="shared" si="849"/>
        <v/>
      </c>
      <c r="BV230" s="259" t="str">
        <f t="shared" si="849"/>
        <v/>
      </c>
      <c r="BW230" s="259" t="str">
        <f t="shared" si="849"/>
        <v/>
      </c>
      <c r="BX230" s="259" t="str">
        <f t="shared" si="850"/>
        <v/>
      </c>
      <c r="BY230" s="259" t="str">
        <f t="shared" si="850"/>
        <v/>
      </c>
      <c r="BZ230" s="259" t="str">
        <f t="shared" si="850"/>
        <v/>
      </c>
      <c r="CA230" s="259" t="str">
        <f t="shared" si="850"/>
        <v/>
      </c>
      <c r="CB230" s="259" t="str">
        <f t="shared" si="850"/>
        <v/>
      </c>
      <c r="CC230" s="259" t="str">
        <f t="shared" si="850"/>
        <v/>
      </c>
      <c r="CD230" s="259" t="str">
        <f t="shared" si="850"/>
        <v/>
      </c>
      <c r="CE230" s="259" t="str">
        <f t="shared" si="850"/>
        <v/>
      </c>
      <c r="CF230" s="260" t="str">
        <f t="shared" si="824"/>
        <v/>
      </c>
      <c r="CG230" s="261" t="str">
        <f t="shared" si="851"/>
        <v/>
      </c>
      <c r="CH230" s="261" t="str">
        <f t="shared" si="851"/>
        <v/>
      </c>
      <c r="CI230" s="261" t="str">
        <f t="shared" si="851"/>
        <v/>
      </c>
      <c r="CJ230" s="261" t="str">
        <f t="shared" si="851"/>
        <v/>
      </c>
      <c r="CK230" s="261" t="str">
        <f t="shared" si="851"/>
        <v/>
      </c>
      <c r="CL230" s="261" t="str">
        <f t="shared" si="851"/>
        <v/>
      </c>
      <c r="CM230" s="261" t="str">
        <f t="shared" si="851"/>
        <v/>
      </c>
      <c r="CN230" s="261" t="str">
        <f t="shared" si="851"/>
        <v/>
      </c>
      <c r="CO230" s="261" t="str">
        <f t="shared" si="851"/>
        <v/>
      </c>
      <c r="CP230" s="261" t="str">
        <f t="shared" si="851"/>
        <v/>
      </c>
      <c r="CQ230" s="261" t="str">
        <f t="shared" si="852"/>
        <v/>
      </c>
      <c r="CR230" s="261" t="str">
        <f t="shared" si="852"/>
        <v/>
      </c>
      <c r="CS230" s="261" t="str">
        <f t="shared" si="852"/>
        <v/>
      </c>
      <c r="CT230" s="261" t="str">
        <f t="shared" si="852"/>
        <v/>
      </c>
      <c r="CU230" s="261" t="str">
        <f t="shared" si="852"/>
        <v/>
      </c>
      <c r="CV230" s="261" t="str">
        <f t="shared" si="852"/>
        <v/>
      </c>
      <c r="CW230" s="261" t="str">
        <f t="shared" si="852"/>
        <v/>
      </c>
      <c r="CX230" s="261" t="str">
        <f t="shared" si="852"/>
        <v/>
      </c>
      <c r="CY230" s="262" t="str">
        <f t="shared" si="825"/>
        <v/>
      </c>
      <c r="CZ230" s="263" t="str">
        <f t="shared" si="853"/>
        <v/>
      </c>
      <c r="DA230" s="263" t="str">
        <f t="shared" si="853"/>
        <v/>
      </c>
      <c r="DB230" s="263" t="str">
        <f t="shared" si="853"/>
        <v/>
      </c>
      <c r="DC230" s="263" t="str">
        <f t="shared" si="853"/>
        <v/>
      </c>
      <c r="DD230" s="263" t="str">
        <f t="shared" si="853"/>
        <v/>
      </c>
      <c r="DE230" s="263" t="str">
        <f t="shared" si="853"/>
        <v/>
      </c>
      <c r="DF230" s="263" t="str">
        <f t="shared" si="853"/>
        <v/>
      </c>
      <c r="DG230" s="263" t="str">
        <f t="shared" si="853"/>
        <v/>
      </c>
      <c r="DH230" s="263" t="str">
        <f t="shared" si="853"/>
        <v/>
      </c>
      <c r="DI230" s="263" t="str">
        <f t="shared" si="853"/>
        <v/>
      </c>
      <c r="DJ230" s="263" t="str">
        <f t="shared" si="854"/>
        <v/>
      </c>
      <c r="DK230" s="263" t="str">
        <f t="shared" si="854"/>
        <v/>
      </c>
      <c r="DL230" s="263" t="str">
        <f t="shared" si="854"/>
        <v/>
      </c>
      <c r="DM230" s="263" t="str">
        <f t="shared" si="854"/>
        <v/>
      </c>
      <c r="DN230" s="263" t="str">
        <f t="shared" si="854"/>
        <v/>
      </c>
      <c r="DO230" s="263" t="str">
        <f t="shared" si="854"/>
        <v/>
      </c>
      <c r="DP230" s="263" t="str">
        <f t="shared" si="854"/>
        <v/>
      </c>
      <c r="DQ230" s="263" t="str">
        <f t="shared" si="854"/>
        <v/>
      </c>
      <c r="DR230" s="264"/>
      <c r="DS230" s="257" t="str">
        <f t="shared" si="805"/>
        <v/>
      </c>
      <c r="DT230" s="257" t="str">
        <f t="shared" si="805"/>
        <v/>
      </c>
      <c r="DU230" s="257" t="str">
        <f t="shared" si="805"/>
        <v/>
      </c>
      <c r="DV230" s="257" t="str">
        <f t="shared" si="805"/>
        <v/>
      </c>
      <c r="DW230" s="257" t="str">
        <f t="shared" si="805"/>
        <v/>
      </c>
      <c r="DX230" s="257" t="str">
        <f t="shared" si="805"/>
        <v/>
      </c>
      <c r="DY230" s="257" t="str">
        <f t="shared" si="805"/>
        <v/>
      </c>
      <c r="DZ230" s="257" t="str">
        <f t="shared" si="805"/>
        <v/>
      </c>
      <c r="EA230" s="257" t="str">
        <f t="shared" si="830"/>
        <v/>
      </c>
      <c r="EB230" s="257" t="str">
        <f t="shared" si="830"/>
        <v/>
      </c>
      <c r="EC230" s="257" t="str">
        <f t="shared" si="830"/>
        <v/>
      </c>
      <c r="ED230" s="257" t="str">
        <f t="shared" si="830"/>
        <v/>
      </c>
      <c r="EE230" s="257" t="str">
        <f t="shared" si="830"/>
        <v/>
      </c>
      <c r="EF230" s="257" t="str">
        <f t="shared" si="830"/>
        <v/>
      </c>
      <c r="EG230" s="257" t="str">
        <f t="shared" si="830"/>
        <v/>
      </c>
      <c r="EH230" s="257" t="str">
        <f t="shared" si="830"/>
        <v/>
      </c>
      <c r="EI230" s="257" t="str">
        <f t="shared" si="830"/>
        <v/>
      </c>
      <c r="EJ230" s="257" t="str">
        <f t="shared" si="830"/>
        <v/>
      </c>
      <c r="EK230" s="259" t="str">
        <f t="shared" si="844"/>
        <v/>
      </c>
      <c r="EL230" s="259" t="str">
        <f t="shared" si="844"/>
        <v/>
      </c>
      <c r="EM230" s="259" t="str">
        <f t="shared" si="800"/>
        <v/>
      </c>
      <c r="EN230" s="259" t="str">
        <f t="shared" si="800"/>
        <v/>
      </c>
      <c r="EO230" s="259" t="str">
        <f t="shared" si="800"/>
        <v/>
      </c>
      <c r="EP230" s="259" t="str">
        <f t="shared" si="800"/>
        <v/>
      </c>
      <c r="EQ230" s="259" t="str">
        <f t="shared" si="800"/>
        <v/>
      </c>
      <c r="ER230" s="259" t="str">
        <f t="shared" si="800"/>
        <v/>
      </c>
      <c r="ES230" s="259" t="str">
        <f t="shared" si="846"/>
        <v/>
      </c>
      <c r="ET230" s="259" t="str">
        <f t="shared" si="831"/>
        <v/>
      </c>
      <c r="EU230" s="259" t="str">
        <f t="shared" si="831"/>
        <v/>
      </c>
      <c r="EV230" s="259" t="str">
        <f t="shared" si="831"/>
        <v/>
      </c>
      <c r="EW230" s="259" t="str">
        <f t="shared" si="831"/>
        <v/>
      </c>
      <c r="EX230" s="259" t="str">
        <f t="shared" si="831"/>
        <v/>
      </c>
      <c r="EY230" s="259" t="str">
        <f t="shared" si="831"/>
        <v/>
      </c>
      <c r="EZ230" s="259" t="str">
        <f t="shared" si="831"/>
        <v/>
      </c>
      <c r="FA230" s="259" t="str">
        <f t="shared" si="831"/>
        <v/>
      </c>
      <c r="FB230" s="259" t="str">
        <f t="shared" si="831"/>
        <v/>
      </c>
      <c r="FC230" s="261" t="str">
        <f t="shared" si="831"/>
        <v/>
      </c>
      <c r="FD230" s="261" t="str">
        <f t="shared" si="831"/>
        <v/>
      </c>
      <c r="FE230" s="261" t="str">
        <f t="shared" si="831"/>
        <v/>
      </c>
      <c r="FF230" s="261" t="str">
        <f t="shared" si="831"/>
        <v/>
      </c>
      <c r="FG230" s="261" t="str">
        <f t="shared" si="831"/>
        <v/>
      </c>
      <c r="FH230" s="261" t="str">
        <f t="shared" si="831"/>
        <v/>
      </c>
      <c r="FI230" s="261" t="str">
        <f t="shared" si="831"/>
        <v/>
      </c>
      <c r="FJ230" s="261" t="str">
        <f t="shared" si="855"/>
        <v/>
      </c>
      <c r="FK230" s="261" t="str">
        <f t="shared" si="855"/>
        <v/>
      </c>
      <c r="FL230" s="261" t="str">
        <f t="shared" si="843"/>
        <v/>
      </c>
      <c r="FM230" s="261" t="str">
        <f t="shared" si="843"/>
        <v/>
      </c>
      <c r="FN230" s="261" t="str">
        <f t="shared" si="843"/>
        <v/>
      </c>
      <c r="FO230" s="261" t="str">
        <f t="shared" si="843"/>
        <v/>
      </c>
      <c r="FP230" s="261" t="str">
        <f t="shared" si="843"/>
        <v/>
      </c>
      <c r="FQ230" s="261" t="str">
        <f t="shared" si="843"/>
        <v/>
      </c>
      <c r="FR230" s="261" t="str">
        <f t="shared" si="843"/>
        <v/>
      </c>
      <c r="FS230" s="261" t="str">
        <f t="shared" si="843"/>
        <v/>
      </c>
      <c r="FT230" s="261" t="str">
        <f t="shared" si="843"/>
        <v/>
      </c>
      <c r="FU230" s="263" t="str">
        <f t="shared" si="856"/>
        <v/>
      </c>
      <c r="FV230" s="263" t="str">
        <f t="shared" si="856"/>
        <v/>
      </c>
      <c r="FW230" s="263" t="str">
        <f t="shared" si="856"/>
        <v/>
      </c>
      <c r="FX230" s="263" t="str">
        <f t="shared" si="856"/>
        <v/>
      </c>
      <c r="FY230" s="263" t="str">
        <f t="shared" si="856"/>
        <v/>
      </c>
      <c r="FZ230" s="263" t="str">
        <f t="shared" si="806"/>
        <v/>
      </c>
      <c r="GA230" s="263" t="str">
        <f t="shared" si="806"/>
        <v/>
      </c>
      <c r="GB230" s="263" t="str">
        <f t="shared" si="806"/>
        <v/>
      </c>
      <c r="GC230" s="263" t="str">
        <f t="shared" si="807"/>
        <v/>
      </c>
      <c r="GD230" s="263" t="str">
        <f t="shared" si="859"/>
        <v/>
      </c>
      <c r="GE230" s="263" t="str">
        <f t="shared" si="859"/>
        <v/>
      </c>
      <c r="GF230" s="263" t="str">
        <f t="shared" si="859"/>
        <v/>
      </c>
      <c r="GG230" s="263" t="str">
        <f t="shared" si="859"/>
        <v/>
      </c>
      <c r="GH230" s="263" t="str">
        <f t="shared" si="859"/>
        <v/>
      </c>
      <c r="GI230" s="263" t="str">
        <f t="shared" si="859"/>
        <v/>
      </c>
      <c r="GJ230" s="263" t="str">
        <f t="shared" si="859"/>
        <v/>
      </c>
      <c r="GK230" s="263" t="str">
        <f t="shared" si="859"/>
        <v/>
      </c>
      <c r="GL230" s="263" t="str">
        <f t="shared" si="859"/>
        <v/>
      </c>
      <c r="GM230" s="265" t="str">
        <f t="shared" si="859"/>
        <v/>
      </c>
      <c r="GN230" s="265" t="str">
        <f t="shared" si="859"/>
        <v/>
      </c>
      <c r="GO230" s="265" t="str">
        <f t="shared" si="859"/>
        <v/>
      </c>
      <c r="GP230" s="265" t="str">
        <f t="shared" si="859"/>
        <v/>
      </c>
      <c r="GQ230" s="265" t="str">
        <f t="shared" si="859"/>
        <v/>
      </c>
      <c r="GR230" s="265" t="str">
        <f t="shared" si="859"/>
        <v/>
      </c>
      <c r="GS230" s="265" t="str">
        <f t="shared" ref="GS230:GU231" si="863">CONCATENATE(IF(LOOKUP($DR$2-1,$AT$7:$DQ$7,$AT230:$DQ230)=GS$9,LOOKUP(GS$2,$AT$7:$DQ$7,$AT230:$DQ230),""),IF(LOOKUP($DR$3-1,$AT$7:$DQ$7,$AT230:$DQ230)=GS$9,LOOKUP(GS$3,$AT$7:$DQ$7,$AT230:$DQ230),""),IF(LOOKUP($DR$4-1,$AT$7:$DQ$7,$AT230:$DQ230)=GS$9,LOOKUP(GS$4,$AT$7:$DQ$7,$AT230:$DQ230),""),IF(LOOKUP($DR$5-1,$AT$7:$DQ$7,$AT230:$DQ230)=GS$9,LOOKUP(GS$5,$AT$7:$DQ$7,$AT230:$DQ230),""))</f>
        <v/>
      </c>
      <c r="GT230" s="265" t="str">
        <f t="shared" si="863"/>
        <v/>
      </c>
      <c r="GU230" s="265" t="str">
        <f t="shared" si="863"/>
        <v/>
      </c>
      <c r="GV230" s="265" t="str">
        <f t="shared" si="832"/>
        <v/>
      </c>
      <c r="GW230" s="265" t="str">
        <f t="shared" si="832"/>
        <v/>
      </c>
      <c r="GX230" s="265" t="str">
        <f t="shared" si="832"/>
        <v/>
      </c>
      <c r="GY230" s="265" t="str">
        <f t="shared" si="832"/>
        <v/>
      </c>
      <c r="GZ230" s="265" t="str">
        <f t="shared" si="832"/>
        <v/>
      </c>
      <c r="HA230" s="265" t="str">
        <f t="shared" si="832"/>
        <v/>
      </c>
      <c r="HB230" s="265" t="str">
        <f t="shared" si="832"/>
        <v/>
      </c>
      <c r="HC230" s="265" t="str">
        <f t="shared" si="832"/>
        <v/>
      </c>
      <c r="HD230" s="265" t="str">
        <f t="shared" si="832"/>
        <v/>
      </c>
      <c r="HF230" s="265">
        <f t="shared" si="803"/>
        <v>219</v>
      </c>
      <c r="HG230" s="267" t="str">
        <f t="shared" si="857"/>
        <v/>
      </c>
      <c r="HH230" s="267" t="str">
        <f t="shared" si="857"/>
        <v/>
      </c>
      <c r="HI230" s="267" t="str">
        <f t="shared" si="857"/>
        <v/>
      </c>
      <c r="HJ230" s="267" t="str">
        <f t="shared" si="857"/>
        <v/>
      </c>
      <c r="HK230" s="267" t="str">
        <f t="shared" si="857"/>
        <v/>
      </c>
      <c r="HL230" s="267" t="str">
        <f t="shared" si="857"/>
        <v/>
      </c>
      <c r="HM230" s="267" t="str">
        <f t="shared" si="857"/>
        <v/>
      </c>
      <c r="HN230" s="267" t="str">
        <f t="shared" si="857"/>
        <v/>
      </c>
      <c r="HO230" s="267" t="str">
        <f t="shared" si="857"/>
        <v/>
      </c>
      <c r="HP230" s="267" t="str">
        <f t="shared" si="857"/>
        <v/>
      </c>
      <c r="HQ230" s="267" t="str">
        <f t="shared" si="858"/>
        <v/>
      </c>
      <c r="HR230" s="267" t="str">
        <f t="shared" si="858"/>
        <v/>
      </c>
      <c r="HS230" s="267" t="str">
        <f t="shared" si="858"/>
        <v/>
      </c>
      <c r="HT230" s="267" t="str">
        <f t="shared" si="858"/>
        <v/>
      </c>
      <c r="HU230" s="267" t="str">
        <f t="shared" si="858"/>
        <v/>
      </c>
      <c r="HV230" s="267" t="str">
        <f t="shared" si="858"/>
        <v/>
      </c>
      <c r="HW230" s="267" t="str">
        <f t="shared" si="858"/>
        <v/>
      </c>
      <c r="HX230" s="267" t="str">
        <f t="shared" si="858"/>
        <v/>
      </c>
      <c r="HY230" s="267" t="str">
        <f t="shared" si="858"/>
        <v/>
      </c>
      <c r="HZ230" s="267" t="str">
        <f t="shared" si="858"/>
        <v/>
      </c>
      <c r="IA230" s="264"/>
      <c r="IB230" s="267" t="str">
        <f t="shared" si="754"/>
        <v/>
      </c>
      <c r="IC230" s="267" t="str">
        <f t="shared" si="755"/>
        <v/>
      </c>
      <c r="ID230" s="267" t="str">
        <f t="shared" si="756"/>
        <v/>
      </c>
      <c r="IE230" s="267" t="str">
        <f t="shared" si="757"/>
        <v/>
      </c>
      <c r="IF230" s="267" t="str">
        <f t="shared" si="758"/>
        <v/>
      </c>
      <c r="IG230" s="267" t="str">
        <f t="shared" si="759"/>
        <v/>
      </c>
      <c r="IH230" s="267" t="str">
        <f t="shared" si="760"/>
        <v/>
      </c>
      <c r="II230" s="267" t="str">
        <f t="shared" si="761"/>
        <v/>
      </c>
      <c r="IJ230" s="267" t="str">
        <f t="shared" si="762"/>
        <v/>
      </c>
      <c r="IK230" s="267" t="str">
        <f t="shared" si="763"/>
        <v/>
      </c>
      <c r="IL230" s="267" t="str">
        <f t="shared" si="764"/>
        <v/>
      </c>
      <c r="IM230" s="267" t="str">
        <f t="shared" si="765"/>
        <v/>
      </c>
      <c r="IN230" s="267" t="str">
        <f t="shared" si="766"/>
        <v/>
      </c>
      <c r="IO230" s="267" t="str">
        <f t="shared" si="767"/>
        <v/>
      </c>
      <c r="IP230" s="267" t="str">
        <f t="shared" si="768"/>
        <v/>
      </c>
      <c r="IQ230" s="267" t="str">
        <f t="shared" si="769"/>
        <v/>
      </c>
      <c r="IR230" s="267" t="str">
        <f t="shared" si="770"/>
        <v/>
      </c>
      <c r="IS230" s="267" t="str">
        <f t="shared" si="771"/>
        <v/>
      </c>
      <c r="IT230" s="267" t="str">
        <f t="shared" si="772"/>
        <v/>
      </c>
      <c r="IU230" s="267" t="str">
        <f t="shared" si="773"/>
        <v/>
      </c>
      <c r="IV230" s="264"/>
      <c r="IW230" s="268">
        <v>110</v>
      </c>
      <c r="IX230" s="265" t="str">
        <f t="shared" si="751"/>
        <v/>
      </c>
      <c r="IY230" s="265" t="str">
        <f t="shared" si="862"/>
        <v/>
      </c>
      <c r="IZ230" s="265" t="str">
        <f t="shared" si="862"/>
        <v/>
      </c>
      <c r="JA230" s="265" t="str">
        <f t="shared" si="862"/>
        <v/>
      </c>
      <c r="JB230" s="265" t="str">
        <f t="shared" si="862"/>
        <v/>
      </c>
      <c r="JC230" s="265" t="str">
        <f t="shared" si="862"/>
        <v/>
      </c>
      <c r="JD230" s="265" t="str">
        <f t="shared" si="861"/>
        <v/>
      </c>
      <c r="JE230" s="265" t="str">
        <f t="shared" si="860"/>
        <v/>
      </c>
      <c r="JF230" s="265" t="str">
        <f t="shared" si="860"/>
        <v/>
      </c>
      <c r="JG230" s="265" t="str">
        <f t="shared" si="860"/>
        <v/>
      </c>
      <c r="JH230" s="265" t="str">
        <f t="shared" si="860"/>
        <v/>
      </c>
      <c r="JI230" s="265" t="str">
        <f t="shared" si="860"/>
        <v/>
      </c>
      <c r="JJ230" s="265" t="str">
        <f t="shared" si="860"/>
        <v/>
      </c>
      <c r="JK230" s="265" t="str">
        <f t="shared" si="860"/>
        <v/>
      </c>
      <c r="JL230" s="265" t="str">
        <f t="shared" si="860"/>
        <v/>
      </c>
      <c r="JM230" s="265" t="str">
        <f t="shared" si="860"/>
        <v/>
      </c>
      <c r="JN230" s="265" t="str">
        <f t="shared" si="860"/>
        <v/>
      </c>
      <c r="JO230" s="265" t="str">
        <f t="shared" si="860"/>
        <v/>
      </c>
      <c r="JP230" s="265" t="str">
        <f t="shared" si="860"/>
        <v/>
      </c>
      <c r="JQ230" s="265" t="str">
        <f t="shared" si="860"/>
        <v/>
      </c>
      <c r="JS230" s="265" t="str">
        <f>IF(IX230="","",SUM(IX$12:IX230)-IX230+1)</f>
        <v/>
      </c>
      <c r="JT230" s="265" t="str">
        <f>IF(IY230="","",SUM(IY$12:IY230)-IY230+1)</f>
        <v/>
      </c>
      <c r="JU230" s="265" t="str">
        <f>IF(IZ230="","",SUM(IZ$12:IZ230)-IZ230+1)</f>
        <v/>
      </c>
      <c r="JV230" s="265" t="str">
        <f>IF(JA230="","",SUM(JA$12:JA230)-JA230+1)</f>
        <v/>
      </c>
      <c r="JW230" s="265" t="str">
        <f>IF(JB230="","",SUM(JB$12:JB230)-JB230+1)</f>
        <v/>
      </c>
      <c r="JX230" s="265" t="str">
        <f>IF(JC230="","",SUM(JC$12:JC230)-JC230+1)</f>
        <v/>
      </c>
      <c r="JY230" s="265" t="str">
        <f>IF(JD230="","",SUM(JD$12:JD230)-JD230+1)</f>
        <v/>
      </c>
      <c r="JZ230" s="265" t="str">
        <f>IF(JE230="","",SUM(JE$12:JE230)-JE230+1)</f>
        <v/>
      </c>
      <c r="KA230" s="265" t="str">
        <f>IF(JF230="","",SUM(JF$12:JF230)-JF230+1)</f>
        <v/>
      </c>
      <c r="KB230" s="265" t="str">
        <f>IF(JG230="","",SUM(JG$12:JG230)-JG230+1)</f>
        <v/>
      </c>
      <c r="KC230" s="265" t="str">
        <f>IF(JH230="","",SUM(JH$12:JH230)-JH230+1)</f>
        <v/>
      </c>
      <c r="KD230" s="265" t="str">
        <f>IF(JI230="","",SUM(JI$12:JI230)-JI230+1)</f>
        <v/>
      </c>
      <c r="KE230" s="265" t="str">
        <f>IF(JJ230="","",SUM(JJ$12:JJ230)-JJ230+1)</f>
        <v/>
      </c>
      <c r="KF230" s="265" t="str">
        <f>IF(JK230="","",SUM(JK$12:JK230)-JK230+1)</f>
        <v/>
      </c>
      <c r="KG230" s="265" t="str">
        <f>IF(JL230="","",SUM(JL$12:JL230)-JL230+1)</f>
        <v/>
      </c>
      <c r="KH230" s="265" t="str">
        <f>IF(JM230="","",SUM(JM$12:JM230)-JM230+1)</f>
        <v/>
      </c>
      <c r="KI230" s="265" t="str">
        <f>IF(JN230="","",SUM(JN$12:JN230)-JN230+1)</f>
        <v/>
      </c>
      <c r="KJ230" s="265" t="str">
        <f>IF(JO230="","",SUM(JO$12:JO230)-JO230+1)</f>
        <v/>
      </c>
      <c r="KK230" s="265" t="str">
        <f>IF(JP230="","",SUM(JP$12:JP230)-JP230+1)</f>
        <v/>
      </c>
      <c r="KL230" s="265" t="str">
        <f>IF(JQ230="","",SUM(JQ$12:JQ230)-JQ230+1)</f>
        <v/>
      </c>
      <c r="KN230" s="265"/>
      <c r="KO230" s="265"/>
      <c r="KP230" s="265"/>
      <c r="KQ230" s="265"/>
      <c r="KR230" s="265"/>
      <c r="KS230" s="265"/>
      <c r="KT230" s="265"/>
      <c r="KU230" s="265" t="str">
        <f t="shared" si="774"/>
        <v/>
      </c>
      <c r="KV230" s="265" t="str">
        <f t="shared" si="775"/>
        <v/>
      </c>
      <c r="KW230" s="265" t="str">
        <f t="shared" si="776"/>
        <v/>
      </c>
      <c r="KX230" s="265" t="str">
        <f t="shared" si="777"/>
        <v/>
      </c>
      <c r="KY230" s="265" t="str">
        <f t="shared" si="778"/>
        <v/>
      </c>
      <c r="KZ230" s="265" t="str">
        <f t="shared" si="779"/>
        <v/>
      </c>
      <c r="LA230" s="265" t="str">
        <f t="shared" si="780"/>
        <v/>
      </c>
      <c r="LB230" s="265" t="str">
        <f t="shared" si="781"/>
        <v/>
      </c>
      <c r="LC230" s="265" t="str">
        <f t="shared" si="782"/>
        <v/>
      </c>
      <c r="LD230" s="265" t="str">
        <f t="shared" si="783"/>
        <v/>
      </c>
      <c r="LE230" s="265" t="str">
        <f t="shared" si="784"/>
        <v/>
      </c>
      <c r="LF230" s="265" t="str">
        <f t="shared" si="785"/>
        <v/>
      </c>
      <c r="LG230" s="265" t="str">
        <f t="shared" si="786"/>
        <v/>
      </c>
    </row>
    <row r="231" spans="1:319" s="266" customFormat="1" x14ac:dyDescent="0.25">
      <c r="A231" s="248">
        <f t="shared" si="827"/>
        <v>220</v>
      </c>
      <c r="B231" s="176"/>
      <c r="C231" s="45"/>
      <c r="D231" s="45"/>
      <c r="E231" s="169"/>
      <c r="F231" s="46"/>
      <c r="G231" s="172"/>
      <c r="H231" s="54"/>
      <c r="I231" s="54"/>
      <c r="J231" s="54"/>
      <c r="K231" s="54"/>
      <c r="L231" s="248"/>
      <c r="M231" s="248"/>
      <c r="N231" s="44"/>
      <c r="O231" s="44"/>
      <c r="P231" s="43"/>
      <c r="Q231" s="43"/>
      <c r="R231" s="43"/>
      <c r="S231" s="43" t="str">
        <f t="shared" si="804"/>
        <v/>
      </c>
      <c r="T231" s="54"/>
      <c r="U231" s="54"/>
      <c r="V231" s="54"/>
      <c r="W231" s="343" t="str">
        <f t="shared" si="729"/>
        <v/>
      </c>
      <c r="X231" s="344" t="str">
        <f t="shared" si="730"/>
        <v/>
      </c>
      <c r="Y231" s="45"/>
      <c r="Z231" s="45"/>
      <c r="AA231" s="54"/>
      <c r="AB231" s="54"/>
      <c r="AC231" s="54"/>
      <c r="AD231" s="44"/>
      <c r="AE231" s="44"/>
      <c r="AF231" s="44"/>
      <c r="AG231" s="45"/>
      <c r="AH231" s="45"/>
      <c r="AI231" s="45"/>
      <c r="AJ231" s="46"/>
      <c r="AK231" s="46"/>
      <c r="AL231" s="46"/>
      <c r="AN231" s="307" t="str">
        <f t="shared" si="819"/>
        <v/>
      </c>
      <c r="AO231" s="256" t="str">
        <f t="shared" si="820"/>
        <v/>
      </c>
      <c r="AP231" s="45" t="str">
        <f t="shared" si="826"/>
        <v/>
      </c>
      <c r="AQ231" s="308" t="str">
        <f t="shared" si="828"/>
        <v/>
      </c>
      <c r="AR231" s="43" t="str">
        <f t="shared" si="821"/>
        <v/>
      </c>
      <c r="AS231" s="255"/>
      <c r="AT231" s="256" t="str">
        <f t="shared" si="822"/>
        <v/>
      </c>
      <c r="AU231" s="257" t="str">
        <f t="shared" si="847"/>
        <v/>
      </c>
      <c r="AV231" s="257" t="str">
        <f t="shared" si="847"/>
        <v/>
      </c>
      <c r="AW231" s="257" t="str">
        <f t="shared" si="847"/>
        <v/>
      </c>
      <c r="AX231" s="257" t="str">
        <f t="shared" si="847"/>
        <v/>
      </c>
      <c r="AY231" s="257" t="str">
        <f t="shared" si="847"/>
        <v/>
      </c>
      <c r="AZ231" s="257" t="str">
        <f t="shared" si="847"/>
        <v/>
      </c>
      <c r="BA231" s="257" t="str">
        <f t="shared" si="847"/>
        <v/>
      </c>
      <c r="BB231" s="257" t="str">
        <f t="shared" si="847"/>
        <v/>
      </c>
      <c r="BC231" s="257" t="str">
        <f t="shared" si="847"/>
        <v/>
      </c>
      <c r="BD231" s="257" t="str">
        <f t="shared" si="847"/>
        <v/>
      </c>
      <c r="BE231" s="257" t="str">
        <f t="shared" si="848"/>
        <v/>
      </c>
      <c r="BF231" s="257" t="str">
        <f t="shared" si="848"/>
        <v/>
      </c>
      <c r="BG231" s="257" t="str">
        <f t="shared" si="848"/>
        <v/>
      </c>
      <c r="BH231" s="257" t="str">
        <f t="shared" si="848"/>
        <v/>
      </c>
      <c r="BI231" s="257" t="str">
        <f t="shared" si="848"/>
        <v/>
      </c>
      <c r="BJ231" s="257" t="str">
        <f t="shared" si="848"/>
        <v/>
      </c>
      <c r="BK231" s="257" t="str">
        <f t="shared" si="848"/>
        <v/>
      </c>
      <c r="BL231" s="257" t="str">
        <f t="shared" si="848"/>
        <v/>
      </c>
      <c r="BM231" s="258" t="str">
        <f t="shared" si="823"/>
        <v/>
      </c>
      <c r="BN231" s="259" t="str">
        <f t="shared" si="849"/>
        <v/>
      </c>
      <c r="BO231" s="259" t="str">
        <f t="shared" si="849"/>
        <v/>
      </c>
      <c r="BP231" s="259" t="str">
        <f t="shared" si="849"/>
        <v/>
      </c>
      <c r="BQ231" s="259" t="str">
        <f t="shared" si="849"/>
        <v/>
      </c>
      <c r="BR231" s="259" t="str">
        <f t="shared" si="849"/>
        <v/>
      </c>
      <c r="BS231" s="259" t="str">
        <f t="shared" si="849"/>
        <v/>
      </c>
      <c r="BT231" s="259" t="str">
        <f t="shared" si="849"/>
        <v/>
      </c>
      <c r="BU231" s="259" t="str">
        <f t="shared" si="849"/>
        <v/>
      </c>
      <c r="BV231" s="259" t="str">
        <f t="shared" si="849"/>
        <v/>
      </c>
      <c r="BW231" s="259" t="str">
        <f t="shared" si="849"/>
        <v/>
      </c>
      <c r="BX231" s="259" t="str">
        <f t="shared" si="850"/>
        <v/>
      </c>
      <c r="BY231" s="259" t="str">
        <f t="shared" si="850"/>
        <v/>
      </c>
      <c r="BZ231" s="259" t="str">
        <f t="shared" si="850"/>
        <v/>
      </c>
      <c r="CA231" s="259" t="str">
        <f t="shared" si="850"/>
        <v/>
      </c>
      <c r="CB231" s="259" t="str">
        <f t="shared" si="850"/>
        <v/>
      </c>
      <c r="CC231" s="259" t="str">
        <f t="shared" si="850"/>
        <v/>
      </c>
      <c r="CD231" s="259" t="str">
        <f t="shared" si="850"/>
        <v/>
      </c>
      <c r="CE231" s="259" t="str">
        <f t="shared" si="850"/>
        <v/>
      </c>
      <c r="CF231" s="260" t="str">
        <f t="shared" si="824"/>
        <v/>
      </c>
      <c r="CG231" s="261" t="str">
        <f t="shared" si="851"/>
        <v/>
      </c>
      <c r="CH231" s="261" t="str">
        <f t="shared" si="851"/>
        <v/>
      </c>
      <c r="CI231" s="261" t="str">
        <f t="shared" si="851"/>
        <v/>
      </c>
      <c r="CJ231" s="261" t="str">
        <f t="shared" si="851"/>
        <v/>
      </c>
      <c r="CK231" s="261" t="str">
        <f t="shared" si="851"/>
        <v/>
      </c>
      <c r="CL231" s="261" t="str">
        <f t="shared" si="851"/>
        <v/>
      </c>
      <c r="CM231" s="261" t="str">
        <f t="shared" si="851"/>
        <v/>
      </c>
      <c r="CN231" s="261" t="str">
        <f t="shared" si="851"/>
        <v/>
      </c>
      <c r="CO231" s="261" t="str">
        <f t="shared" si="851"/>
        <v/>
      </c>
      <c r="CP231" s="261" t="str">
        <f t="shared" si="851"/>
        <v/>
      </c>
      <c r="CQ231" s="261" t="str">
        <f t="shared" si="852"/>
        <v/>
      </c>
      <c r="CR231" s="261" t="str">
        <f t="shared" si="852"/>
        <v/>
      </c>
      <c r="CS231" s="261" t="str">
        <f t="shared" si="852"/>
        <v/>
      </c>
      <c r="CT231" s="261" t="str">
        <f t="shared" si="852"/>
        <v/>
      </c>
      <c r="CU231" s="261" t="str">
        <f t="shared" si="852"/>
        <v/>
      </c>
      <c r="CV231" s="261" t="str">
        <f t="shared" si="852"/>
        <v/>
      </c>
      <c r="CW231" s="261" t="str">
        <f t="shared" si="852"/>
        <v/>
      </c>
      <c r="CX231" s="261" t="str">
        <f t="shared" si="852"/>
        <v/>
      </c>
      <c r="CY231" s="262" t="str">
        <f t="shared" si="825"/>
        <v/>
      </c>
      <c r="CZ231" s="263" t="str">
        <f t="shared" si="853"/>
        <v/>
      </c>
      <c r="DA231" s="263" t="str">
        <f t="shared" si="853"/>
        <v/>
      </c>
      <c r="DB231" s="263" t="str">
        <f t="shared" si="853"/>
        <v/>
      </c>
      <c r="DC231" s="263" t="str">
        <f t="shared" si="853"/>
        <v/>
      </c>
      <c r="DD231" s="263" t="str">
        <f t="shared" si="853"/>
        <v/>
      </c>
      <c r="DE231" s="263" t="str">
        <f t="shared" si="853"/>
        <v/>
      </c>
      <c r="DF231" s="263" t="str">
        <f t="shared" si="853"/>
        <v/>
      </c>
      <c r="DG231" s="263" t="str">
        <f t="shared" si="853"/>
        <v/>
      </c>
      <c r="DH231" s="263" t="str">
        <f t="shared" si="853"/>
        <v/>
      </c>
      <c r="DI231" s="263" t="str">
        <f t="shared" si="853"/>
        <v/>
      </c>
      <c r="DJ231" s="263" t="str">
        <f t="shared" si="854"/>
        <v/>
      </c>
      <c r="DK231" s="263" t="str">
        <f t="shared" si="854"/>
        <v/>
      </c>
      <c r="DL231" s="263" t="str">
        <f t="shared" si="854"/>
        <v/>
      </c>
      <c r="DM231" s="263" t="str">
        <f t="shared" si="854"/>
        <v/>
      </c>
      <c r="DN231" s="263" t="str">
        <f t="shared" si="854"/>
        <v/>
      </c>
      <c r="DO231" s="263" t="str">
        <f t="shared" si="854"/>
        <v/>
      </c>
      <c r="DP231" s="263" t="str">
        <f t="shared" si="854"/>
        <v/>
      </c>
      <c r="DQ231" s="263" t="str">
        <f t="shared" si="854"/>
        <v/>
      </c>
      <c r="DR231" s="264"/>
      <c r="DS231" s="257" t="str">
        <f t="shared" si="805"/>
        <v/>
      </c>
      <c r="DT231" s="257" t="str">
        <f t="shared" si="805"/>
        <v/>
      </c>
      <c r="DU231" s="257" t="str">
        <f t="shared" si="805"/>
        <v/>
      </c>
      <c r="DV231" s="257" t="str">
        <f t="shared" si="805"/>
        <v/>
      </c>
      <c r="DW231" s="257" t="str">
        <f t="shared" si="805"/>
        <v/>
      </c>
      <c r="DX231" s="257" t="str">
        <f t="shared" si="805"/>
        <v/>
      </c>
      <c r="DY231" s="257" t="str">
        <f t="shared" si="805"/>
        <v/>
      </c>
      <c r="DZ231" s="257" t="str">
        <f>CONCATENATE(IF(LOOKUP($DR$2-1,$AT$7:$DQ$7,$AT231:$DQ231)=DZ$9,LOOKUP(DZ$2,$AT$7:$DQ$7,$AT231:$DQ231),""),IF(LOOKUP($DR$3-1,$AT$7:$DQ$7,$AT231:$DQ231)=DZ$9,LOOKUP(DZ$3,$AT$7:$DQ$7,$AT231:$DQ231),""),IF(LOOKUP($DR$4-1,$AT$7:$DQ$7,$AT231:$DQ231)=DZ$9,LOOKUP(DZ$4,$AT$7:$DQ$7,$AT231:$DQ231),""),IF(LOOKUP($DR$5-1,$AT$7:$DQ$7,$AT231:$DQ231)=DZ$9,LOOKUP(DZ$5,$AT$7:$DQ$7,$AT231:$DQ231),""))</f>
        <v/>
      </c>
      <c r="EA231" s="257" t="str">
        <f t="shared" si="830"/>
        <v/>
      </c>
      <c r="EB231" s="257" t="str">
        <f t="shared" si="830"/>
        <v/>
      </c>
      <c r="EC231" s="257" t="str">
        <f t="shared" si="830"/>
        <v/>
      </c>
      <c r="ED231" s="257" t="str">
        <f t="shared" si="830"/>
        <v/>
      </c>
      <c r="EE231" s="257" t="str">
        <f t="shared" si="830"/>
        <v/>
      </c>
      <c r="EF231" s="257" t="str">
        <f t="shared" si="830"/>
        <v/>
      </c>
      <c r="EG231" s="257" t="str">
        <f t="shared" si="830"/>
        <v/>
      </c>
      <c r="EH231" s="257" t="str">
        <f t="shared" si="830"/>
        <v/>
      </c>
      <c r="EI231" s="257" t="str">
        <f t="shared" si="830"/>
        <v/>
      </c>
      <c r="EJ231" s="257" t="str">
        <f t="shared" si="830"/>
        <v/>
      </c>
      <c r="EK231" s="259" t="str">
        <f t="shared" si="844"/>
        <v/>
      </c>
      <c r="EL231" s="259" t="str">
        <f t="shared" si="844"/>
        <v/>
      </c>
      <c r="EM231" s="259" t="str">
        <f t="shared" si="800"/>
        <v/>
      </c>
      <c r="EN231" s="259" t="str">
        <f t="shared" si="800"/>
        <v/>
      </c>
      <c r="EO231" s="259" t="str">
        <f t="shared" si="800"/>
        <v/>
      </c>
      <c r="EP231" s="259" t="str">
        <f t="shared" si="800"/>
        <v/>
      </c>
      <c r="EQ231" s="259" t="str">
        <f t="shared" si="800"/>
        <v/>
      </c>
      <c r="ER231" s="259" t="str">
        <f t="shared" si="800"/>
        <v/>
      </c>
      <c r="ES231" s="259" t="str">
        <f t="shared" si="846"/>
        <v/>
      </c>
      <c r="ET231" s="259" t="str">
        <f t="shared" si="831"/>
        <v/>
      </c>
      <c r="EU231" s="259" t="str">
        <f t="shared" si="831"/>
        <v/>
      </c>
      <c r="EV231" s="259" t="str">
        <f t="shared" si="831"/>
        <v/>
      </c>
      <c r="EW231" s="259" t="str">
        <f t="shared" si="831"/>
        <v/>
      </c>
      <c r="EX231" s="259" t="str">
        <f t="shared" si="831"/>
        <v/>
      </c>
      <c r="EY231" s="259" t="str">
        <f t="shared" si="831"/>
        <v/>
      </c>
      <c r="EZ231" s="259" t="str">
        <f t="shared" si="831"/>
        <v/>
      </c>
      <c r="FA231" s="259" t="str">
        <f t="shared" si="831"/>
        <v/>
      </c>
      <c r="FB231" s="259" t="str">
        <f t="shared" si="831"/>
        <v/>
      </c>
      <c r="FC231" s="261" t="str">
        <f t="shared" si="831"/>
        <v/>
      </c>
      <c r="FD231" s="261" t="str">
        <f t="shared" si="831"/>
        <v/>
      </c>
      <c r="FE231" s="261" t="str">
        <f t="shared" si="831"/>
        <v/>
      </c>
      <c r="FF231" s="261" t="str">
        <f t="shared" si="831"/>
        <v/>
      </c>
      <c r="FG231" s="261" t="str">
        <f t="shared" ref="FG231:FY231" si="864">CONCATENATE(IF(LOOKUP($DR$2-1,$AT$7:$DQ$7,$AT231:$DQ231)=FG$9,LOOKUP(FG$2,$AT$7:$DQ$7,$AT231:$DQ231),""),IF(LOOKUP($DR$3-1,$AT$7:$DQ$7,$AT231:$DQ231)=FG$9,LOOKUP(FG$3,$AT$7:$DQ$7,$AT231:$DQ231),""),IF(LOOKUP($DR$4-1,$AT$7:$DQ$7,$AT231:$DQ231)=FG$9,LOOKUP(FG$4,$AT$7:$DQ$7,$AT231:$DQ231),""),IF(LOOKUP($DR$5-1,$AT$7:$DQ$7,$AT231:$DQ231)=FG$9,LOOKUP(FG$5,$AT$7:$DQ$7,$AT231:$DQ231),""))</f>
        <v/>
      </c>
      <c r="FH231" s="261" t="str">
        <f t="shared" si="864"/>
        <v/>
      </c>
      <c r="FI231" s="261" t="str">
        <f t="shared" si="864"/>
        <v/>
      </c>
      <c r="FJ231" s="261" t="str">
        <f t="shared" si="864"/>
        <v/>
      </c>
      <c r="FK231" s="261" t="str">
        <f>CONCATENATE(IF(LOOKUP($DR$2-1,$AT$7:$DQ$7,$AT231:$DQ231)=FK$9,LOOKUP(FK$2,$AT$7:$DQ$7,$AT231:$DQ231),""),IF(LOOKUP($DR$3-1,$AT$7:$DQ$7,$AT231:$DQ231)=FK$9,LOOKUP(FK$3,$AT$7:$DQ$7,$AT231:$DQ231),""),IF(LOOKUP($DR$4-1,$AT$7:$DQ$7,$AT231:$DQ231)=FK$9,LOOKUP(FK$4,$AT$7:$DQ$7,$AT231:$DQ231),""),IF(LOOKUP($DR$5-1,$AT$7:$DQ$7,$AT231:$DQ231)=FK$9,LOOKUP(FK$5,$AT$7:$DQ$7,$AT231:$DQ231),""))</f>
        <v/>
      </c>
      <c r="FL231" s="261" t="str">
        <f t="shared" si="843"/>
        <v/>
      </c>
      <c r="FM231" s="261" t="str">
        <f t="shared" si="843"/>
        <v/>
      </c>
      <c r="FN231" s="261" t="str">
        <f t="shared" si="843"/>
        <v/>
      </c>
      <c r="FO231" s="261" t="str">
        <f t="shared" si="843"/>
        <v/>
      </c>
      <c r="FP231" s="261" t="str">
        <f t="shared" si="843"/>
        <v/>
      </c>
      <c r="FQ231" s="261" t="str">
        <f t="shared" si="843"/>
        <v/>
      </c>
      <c r="FR231" s="261" t="str">
        <f t="shared" si="843"/>
        <v/>
      </c>
      <c r="FS231" s="261" t="str">
        <f t="shared" si="843"/>
        <v/>
      </c>
      <c r="FT231" s="261" t="str">
        <f t="shared" si="843"/>
        <v/>
      </c>
      <c r="FU231" s="263" t="str">
        <f t="shared" si="864"/>
        <v/>
      </c>
      <c r="FV231" s="263" t="str">
        <f t="shared" si="864"/>
        <v/>
      </c>
      <c r="FW231" s="263" t="str">
        <f t="shared" si="864"/>
        <v/>
      </c>
      <c r="FX231" s="263" t="str">
        <f t="shared" si="864"/>
        <v/>
      </c>
      <c r="FY231" s="263" t="str">
        <f t="shared" si="864"/>
        <v/>
      </c>
      <c r="FZ231" s="263" t="str">
        <f t="shared" si="806"/>
        <v/>
      </c>
      <c r="GA231" s="263" t="str">
        <f t="shared" si="806"/>
        <v/>
      </c>
      <c r="GB231" s="263" t="str">
        <f t="shared" si="806"/>
        <v/>
      </c>
      <c r="GC231" s="263" t="str">
        <f t="shared" si="807"/>
        <v/>
      </c>
      <c r="GD231" s="263" t="str">
        <f t="shared" si="859"/>
        <v/>
      </c>
      <c r="GE231" s="263" t="str">
        <f t="shared" si="859"/>
        <v/>
      </c>
      <c r="GF231" s="263" t="str">
        <f t="shared" si="859"/>
        <v/>
      </c>
      <c r="GG231" s="263" t="str">
        <f t="shared" si="859"/>
        <v/>
      </c>
      <c r="GH231" s="263" t="str">
        <f t="shared" si="859"/>
        <v/>
      </c>
      <c r="GI231" s="263" t="str">
        <f t="shared" si="859"/>
        <v/>
      </c>
      <c r="GJ231" s="263" t="str">
        <f t="shared" si="859"/>
        <v/>
      </c>
      <c r="GK231" s="263" t="str">
        <f t="shared" si="859"/>
        <v/>
      </c>
      <c r="GL231" s="263" t="str">
        <f t="shared" si="859"/>
        <v/>
      </c>
      <c r="GM231" s="265" t="str">
        <f t="shared" si="859"/>
        <v/>
      </c>
      <c r="GN231" s="265" t="str">
        <f t="shared" si="859"/>
        <v/>
      </c>
      <c r="GO231" s="265" t="str">
        <f t="shared" si="859"/>
        <v/>
      </c>
      <c r="GP231" s="265" t="str">
        <f t="shared" si="859"/>
        <v/>
      </c>
      <c r="GQ231" s="265" t="str">
        <f t="shared" si="859"/>
        <v/>
      </c>
      <c r="GR231" s="265" t="str">
        <f t="shared" si="859"/>
        <v/>
      </c>
      <c r="GS231" s="265" t="str">
        <f t="shared" si="863"/>
        <v/>
      </c>
      <c r="GT231" s="265" t="str">
        <f t="shared" si="863"/>
        <v/>
      </c>
      <c r="GU231" s="265" t="str">
        <f t="shared" si="863"/>
        <v/>
      </c>
      <c r="GV231" s="265" t="str">
        <f t="shared" si="832"/>
        <v/>
      </c>
      <c r="GW231" s="265" t="str">
        <f t="shared" si="832"/>
        <v/>
      </c>
      <c r="GX231" s="265" t="str">
        <f t="shared" si="832"/>
        <v/>
      </c>
      <c r="GY231" s="265" t="str">
        <f t="shared" si="832"/>
        <v/>
      </c>
      <c r="GZ231" s="265" t="str">
        <f t="shared" si="832"/>
        <v/>
      </c>
      <c r="HA231" s="265" t="str">
        <f t="shared" si="832"/>
        <v/>
      </c>
      <c r="HB231" s="265" t="str">
        <f t="shared" si="832"/>
        <v/>
      </c>
      <c r="HC231" s="265" t="str">
        <f t="shared" si="832"/>
        <v/>
      </c>
      <c r="HD231" s="265" t="str">
        <f t="shared" si="832"/>
        <v/>
      </c>
      <c r="HF231" s="265">
        <f t="shared" si="803"/>
        <v>220</v>
      </c>
      <c r="HG231" s="267" t="str">
        <f t="shared" si="857"/>
        <v/>
      </c>
      <c r="HH231" s="267" t="str">
        <f t="shared" si="857"/>
        <v/>
      </c>
      <c r="HI231" s="267" t="str">
        <f t="shared" si="857"/>
        <v/>
      </c>
      <c r="HJ231" s="267" t="str">
        <f t="shared" si="857"/>
        <v/>
      </c>
      <c r="HK231" s="267" t="str">
        <f t="shared" si="857"/>
        <v/>
      </c>
      <c r="HL231" s="267" t="str">
        <f t="shared" si="857"/>
        <v/>
      </c>
      <c r="HM231" s="267" t="str">
        <f t="shared" si="857"/>
        <v/>
      </c>
      <c r="HN231" s="267" t="str">
        <f t="shared" si="857"/>
        <v/>
      </c>
      <c r="HO231" s="267" t="str">
        <f t="shared" si="857"/>
        <v/>
      </c>
      <c r="HP231" s="267" t="str">
        <f t="shared" si="857"/>
        <v/>
      </c>
      <c r="HQ231" s="267" t="str">
        <f t="shared" si="858"/>
        <v/>
      </c>
      <c r="HR231" s="267" t="str">
        <f t="shared" si="858"/>
        <v/>
      </c>
      <c r="HS231" s="267" t="str">
        <f t="shared" si="858"/>
        <v/>
      </c>
      <c r="HT231" s="267" t="str">
        <f t="shared" si="858"/>
        <v/>
      </c>
      <c r="HU231" s="267" t="str">
        <f t="shared" si="858"/>
        <v/>
      </c>
      <c r="HV231" s="267" t="str">
        <f t="shared" si="858"/>
        <v/>
      </c>
      <c r="HW231" s="267" t="str">
        <f t="shared" si="858"/>
        <v/>
      </c>
      <c r="HX231" s="267" t="str">
        <f t="shared" si="858"/>
        <v/>
      </c>
      <c r="HY231" s="267" t="str">
        <f t="shared" si="858"/>
        <v/>
      </c>
      <c r="HZ231" s="267" t="str">
        <f t="shared" si="858"/>
        <v/>
      </c>
      <c r="IA231" s="264"/>
      <c r="IB231" s="267" t="str">
        <f t="shared" si="754"/>
        <v/>
      </c>
      <c r="IC231" s="267" t="str">
        <f t="shared" si="755"/>
        <v/>
      </c>
      <c r="ID231" s="267" t="str">
        <f t="shared" si="756"/>
        <v/>
      </c>
      <c r="IE231" s="267" t="str">
        <f t="shared" si="757"/>
        <v/>
      </c>
      <c r="IF231" s="267" t="str">
        <f t="shared" si="758"/>
        <v/>
      </c>
      <c r="IG231" s="267" t="str">
        <f t="shared" si="759"/>
        <v/>
      </c>
      <c r="IH231" s="267" t="str">
        <f t="shared" si="760"/>
        <v/>
      </c>
      <c r="II231" s="267" t="str">
        <f t="shared" si="761"/>
        <v/>
      </c>
      <c r="IJ231" s="267" t="str">
        <f t="shared" si="762"/>
        <v/>
      </c>
      <c r="IK231" s="267" t="str">
        <f t="shared" si="763"/>
        <v/>
      </c>
      <c r="IL231" s="267" t="str">
        <f t="shared" si="764"/>
        <v/>
      </c>
      <c r="IM231" s="267" t="str">
        <f t="shared" si="765"/>
        <v/>
      </c>
      <c r="IN231" s="267" t="str">
        <f t="shared" si="766"/>
        <v/>
      </c>
      <c r="IO231" s="267" t="str">
        <f t="shared" si="767"/>
        <v/>
      </c>
      <c r="IP231" s="267" t="str">
        <f t="shared" si="768"/>
        <v/>
      </c>
      <c r="IQ231" s="267" t="str">
        <f t="shared" si="769"/>
        <v/>
      </c>
      <c r="IR231" s="267" t="str">
        <f t="shared" si="770"/>
        <v/>
      </c>
      <c r="IS231" s="267" t="str">
        <f t="shared" si="771"/>
        <v/>
      </c>
      <c r="IT231" s="267" t="str">
        <f t="shared" si="772"/>
        <v/>
      </c>
      <c r="IU231" s="267" t="str">
        <f t="shared" si="773"/>
        <v/>
      </c>
      <c r="IV231" s="264"/>
      <c r="IW231" s="268">
        <v>110</v>
      </c>
      <c r="IX231" s="265" t="str">
        <f t="shared" si="751"/>
        <v/>
      </c>
      <c r="IY231" s="265" t="str">
        <f t="shared" si="862"/>
        <v/>
      </c>
      <c r="IZ231" s="265" t="str">
        <f t="shared" si="862"/>
        <v/>
      </c>
      <c r="JA231" s="265" t="str">
        <f t="shared" si="862"/>
        <v/>
      </c>
      <c r="JB231" s="265" t="str">
        <f t="shared" si="862"/>
        <v/>
      </c>
      <c r="JC231" s="265" t="str">
        <f t="shared" si="862"/>
        <v/>
      </c>
      <c r="JD231" s="265" t="str">
        <f t="shared" si="861"/>
        <v/>
      </c>
      <c r="JE231" s="265" t="str">
        <f t="shared" si="860"/>
        <v/>
      </c>
      <c r="JF231" s="265" t="str">
        <f t="shared" si="860"/>
        <v/>
      </c>
      <c r="JG231" s="265" t="str">
        <f t="shared" si="860"/>
        <v/>
      </c>
      <c r="JH231" s="265" t="str">
        <f t="shared" si="860"/>
        <v/>
      </c>
      <c r="JI231" s="265" t="str">
        <f t="shared" si="860"/>
        <v/>
      </c>
      <c r="JJ231" s="265" t="str">
        <f t="shared" si="860"/>
        <v/>
      </c>
      <c r="JK231" s="265" t="str">
        <f t="shared" si="860"/>
        <v/>
      </c>
      <c r="JL231" s="265" t="str">
        <f t="shared" si="860"/>
        <v/>
      </c>
      <c r="JM231" s="265" t="str">
        <f t="shared" si="860"/>
        <v/>
      </c>
      <c r="JN231" s="265" t="str">
        <f t="shared" si="860"/>
        <v/>
      </c>
      <c r="JO231" s="265" t="str">
        <f t="shared" si="860"/>
        <v/>
      </c>
      <c r="JP231" s="265" t="str">
        <f t="shared" si="860"/>
        <v/>
      </c>
      <c r="JQ231" s="265" t="str">
        <f t="shared" si="860"/>
        <v/>
      </c>
      <c r="JS231" s="265" t="str">
        <f>IF(IX231="","",SUM(IX$12:IX231)-IX231+1)</f>
        <v/>
      </c>
      <c r="JT231" s="265" t="str">
        <f>IF(IY231="","",SUM(IY$12:IY231)-IY231+1)</f>
        <v/>
      </c>
      <c r="JU231" s="265" t="str">
        <f>IF(IZ231="","",SUM(IZ$12:IZ231)-IZ231+1)</f>
        <v/>
      </c>
      <c r="JV231" s="265" t="str">
        <f>IF(JA231="","",SUM(JA$12:JA231)-JA231+1)</f>
        <v/>
      </c>
      <c r="JW231" s="265" t="str">
        <f>IF(JB231="","",SUM(JB$12:JB231)-JB231+1)</f>
        <v/>
      </c>
      <c r="JX231" s="265" t="str">
        <f>IF(JC231="","",SUM(JC$12:JC231)-JC231+1)</f>
        <v/>
      </c>
      <c r="JY231" s="265" t="str">
        <f>IF(JD231="","",SUM(JD$12:JD231)-JD231+1)</f>
        <v/>
      </c>
      <c r="JZ231" s="265" t="str">
        <f>IF(JE231="","",SUM(JE$12:JE231)-JE231+1)</f>
        <v/>
      </c>
      <c r="KA231" s="265" t="str">
        <f>IF(JF231="","",SUM(JF$12:JF231)-JF231+1)</f>
        <v/>
      </c>
      <c r="KB231" s="265" t="str">
        <f>IF(JG231="","",SUM(JG$12:JG231)-JG231+1)</f>
        <v/>
      </c>
      <c r="KC231" s="265" t="str">
        <f>IF(JH231="","",SUM(JH$12:JH231)-JH231+1)</f>
        <v/>
      </c>
      <c r="KD231" s="265" t="str">
        <f>IF(JI231="","",SUM(JI$12:JI231)-JI231+1)</f>
        <v/>
      </c>
      <c r="KE231" s="265" t="str">
        <f>IF(JJ231="","",SUM(JJ$12:JJ231)-JJ231+1)</f>
        <v/>
      </c>
      <c r="KF231" s="265" t="str">
        <f>IF(JK231="","",SUM(JK$12:JK231)-JK231+1)</f>
        <v/>
      </c>
      <c r="KG231" s="265" t="str">
        <f>IF(JL231="","",SUM(JL$12:JL231)-JL231+1)</f>
        <v/>
      </c>
      <c r="KH231" s="265" t="str">
        <f>IF(JM231="","",SUM(JM$12:JM231)-JM231+1)</f>
        <v/>
      </c>
      <c r="KI231" s="265" t="str">
        <f>IF(JN231="","",SUM(JN$12:JN231)-JN231+1)</f>
        <v/>
      </c>
      <c r="KJ231" s="265" t="str">
        <f>IF(JO231="","",SUM(JO$12:JO231)-JO231+1)</f>
        <v/>
      </c>
      <c r="KK231" s="265" t="str">
        <f>IF(JP231="","",SUM(JP$12:JP231)-JP231+1)</f>
        <v/>
      </c>
      <c r="KL231" s="265" t="str">
        <f>IF(JQ231="","",SUM(JQ$12:JQ231)-JQ231+1)</f>
        <v/>
      </c>
      <c r="KN231" s="265"/>
      <c r="KO231" s="265"/>
      <c r="KP231" s="265"/>
      <c r="KQ231" s="265"/>
      <c r="KR231" s="265"/>
      <c r="KS231" s="265"/>
      <c r="KT231" s="265"/>
      <c r="KU231" s="265" t="str">
        <f t="shared" si="774"/>
        <v/>
      </c>
      <c r="KV231" s="265" t="str">
        <f t="shared" si="775"/>
        <v/>
      </c>
      <c r="KW231" s="265" t="str">
        <f t="shared" si="776"/>
        <v/>
      </c>
      <c r="KX231" s="265" t="str">
        <f t="shared" si="777"/>
        <v/>
      </c>
      <c r="KY231" s="265" t="str">
        <f t="shared" si="778"/>
        <v/>
      </c>
      <c r="KZ231" s="265" t="str">
        <f t="shared" si="779"/>
        <v/>
      </c>
      <c r="LA231" s="265" t="str">
        <f t="shared" si="780"/>
        <v/>
      </c>
      <c r="LB231" s="265" t="str">
        <f t="shared" si="781"/>
        <v/>
      </c>
      <c r="LC231" s="265" t="str">
        <f t="shared" si="782"/>
        <v/>
      </c>
      <c r="LD231" s="265" t="str">
        <f t="shared" si="783"/>
        <v/>
      </c>
      <c r="LE231" s="265" t="str">
        <f t="shared" si="784"/>
        <v/>
      </c>
      <c r="LF231" s="265" t="str">
        <f t="shared" si="785"/>
        <v/>
      </c>
      <c r="LG231" s="265" t="str">
        <f t="shared" si="786"/>
        <v/>
      </c>
    </row>
    <row r="232" spans="1:319" s="67" customFormat="1" x14ac:dyDescent="0.25">
      <c r="A232" s="64"/>
      <c r="B232" s="65"/>
      <c r="C232" s="64"/>
      <c r="D232" s="64"/>
      <c r="E232" s="168"/>
      <c r="F232" s="64"/>
      <c r="G232" s="64"/>
      <c r="H232" s="64"/>
      <c r="I232" s="64"/>
      <c r="J232" s="64"/>
      <c r="K232" s="64"/>
      <c r="L232" s="64"/>
      <c r="M232" s="64"/>
      <c r="N232" s="64"/>
      <c r="O232" s="64"/>
      <c r="P232" s="64"/>
      <c r="Q232" s="64"/>
      <c r="R232" s="64"/>
      <c r="S232" s="64"/>
      <c r="T232" s="64"/>
      <c r="U232" s="64"/>
      <c r="V232" s="64"/>
      <c r="W232" s="64"/>
      <c r="X232" s="64"/>
      <c r="Y232" s="64"/>
      <c r="Z232" s="64"/>
      <c r="AA232" s="64"/>
      <c r="AB232" s="64"/>
      <c r="AC232" s="64"/>
      <c r="AD232" s="65"/>
      <c r="AE232" s="65"/>
      <c r="AF232" s="65"/>
      <c r="AG232" s="65"/>
      <c r="AH232" s="65"/>
      <c r="AI232" s="65"/>
      <c r="AJ232" s="65"/>
      <c r="AK232" s="65"/>
      <c r="AL232" s="65"/>
      <c r="AN232" s="65"/>
      <c r="AO232" s="64"/>
      <c r="AP232" s="64"/>
      <c r="AQ232" s="64"/>
      <c r="AR232" s="64"/>
      <c r="AS232" s="65"/>
      <c r="AT232" s="65"/>
      <c r="AU232" s="66"/>
      <c r="AV232" s="66"/>
      <c r="AW232" s="66"/>
      <c r="AX232" s="66"/>
      <c r="AY232" s="66"/>
      <c r="AZ232" s="66"/>
      <c r="BA232" s="66"/>
      <c r="BB232" s="66"/>
      <c r="BC232" s="66"/>
      <c r="BD232" s="66"/>
      <c r="BE232" s="66"/>
      <c r="BF232" s="66"/>
      <c r="BG232" s="66"/>
      <c r="BH232" s="66"/>
      <c r="BI232" s="66"/>
      <c r="BJ232" s="66"/>
      <c r="BK232" s="66"/>
      <c r="BL232" s="66"/>
      <c r="BM232" s="66"/>
      <c r="BN232" s="66"/>
      <c r="BO232" s="66"/>
      <c r="BP232" s="66"/>
      <c r="BQ232" s="66"/>
      <c r="BR232" s="66"/>
      <c r="BS232" s="66"/>
      <c r="BT232" s="66"/>
      <c r="BU232" s="66"/>
      <c r="BV232" s="66"/>
      <c r="BW232" s="66"/>
      <c r="BX232" s="66"/>
      <c r="BY232" s="66"/>
      <c r="BZ232" s="66"/>
      <c r="CA232" s="66"/>
      <c r="CB232" s="66"/>
      <c r="CC232" s="66"/>
      <c r="CD232" s="66"/>
      <c r="CE232" s="66"/>
      <c r="CF232" s="66"/>
      <c r="CG232" s="66"/>
      <c r="CH232" s="66"/>
      <c r="CI232" s="66"/>
      <c r="CJ232" s="66"/>
      <c r="CK232" s="66"/>
      <c r="CL232" s="66"/>
      <c r="CM232" s="66"/>
      <c r="CN232" s="66"/>
      <c r="CO232" s="66"/>
      <c r="CP232" s="66"/>
      <c r="CQ232" s="66"/>
      <c r="CR232" s="66"/>
      <c r="CS232" s="66"/>
      <c r="CT232" s="66"/>
      <c r="CU232" s="66"/>
      <c r="CV232" s="66"/>
      <c r="CW232" s="66"/>
      <c r="CX232" s="66"/>
      <c r="CY232" s="66"/>
      <c r="CZ232" s="66"/>
      <c r="DA232" s="66"/>
      <c r="DB232" s="66"/>
      <c r="DC232" s="66"/>
      <c r="DD232" s="66"/>
      <c r="DE232" s="66"/>
      <c r="DF232" s="66"/>
      <c r="DG232" s="66"/>
      <c r="DH232" s="66"/>
      <c r="DI232" s="66"/>
      <c r="DJ232" s="66"/>
      <c r="DK232" s="66"/>
      <c r="DL232" s="66"/>
      <c r="DM232" s="66"/>
      <c r="DN232" s="66"/>
      <c r="DO232" s="66"/>
      <c r="DP232" s="66"/>
      <c r="DQ232" s="66"/>
      <c r="DR232" s="66"/>
      <c r="DS232" s="66"/>
      <c r="DT232" s="66"/>
      <c r="DU232" s="66"/>
      <c r="DV232" s="66"/>
      <c r="DW232" s="66"/>
      <c r="DX232" s="66"/>
      <c r="DY232" s="66"/>
      <c r="DZ232" s="66"/>
      <c r="EA232" s="66"/>
      <c r="EB232" s="66"/>
      <c r="EC232" s="66"/>
      <c r="ED232" s="66"/>
      <c r="EE232" s="66"/>
      <c r="EF232" s="66"/>
      <c r="EG232" s="66"/>
      <c r="EH232" s="66"/>
      <c r="EI232" s="66"/>
      <c r="EJ232" s="66"/>
      <c r="EK232" s="66"/>
      <c r="EL232" s="66"/>
      <c r="EM232" s="66"/>
      <c r="EN232" s="66"/>
      <c r="EO232" s="66"/>
      <c r="EP232" s="66"/>
      <c r="EQ232" s="66"/>
      <c r="ER232" s="66"/>
      <c r="ES232" s="66"/>
      <c r="ET232" s="66"/>
      <c r="EU232" s="66"/>
      <c r="EV232" s="66"/>
      <c r="EW232" s="66"/>
      <c r="EX232" s="66"/>
      <c r="EY232" s="66"/>
      <c r="EZ232" s="66"/>
      <c r="FA232" s="66"/>
      <c r="FB232" s="66"/>
      <c r="FC232" s="66"/>
      <c r="FD232" s="66"/>
      <c r="FE232" s="66"/>
      <c r="FF232" s="66"/>
      <c r="FG232" s="66"/>
      <c r="FH232" s="66"/>
      <c r="FI232" s="66"/>
      <c r="FJ232" s="66"/>
      <c r="FK232" s="66"/>
      <c r="FL232" s="66"/>
      <c r="FM232" s="66"/>
      <c r="FN232" s="66"/>
      <c r="FO232" s="66"/>
      <c r="FP232" s="66"/>
      <c r="FQ232" s="66"/>
      <c r="FR232" s="66"/>
      <c r="FS232" s="66"/>
      <c r="FT232" s="66"/>
      <c r="FU232" s="66"/>
      <c r="FV232" s="66"/>
      <c r="FW232" s="66"/>
      <c r="FX232" s="66"/>
      <c r="FY232" s="66"/>
      <c r="FZ232" s="66"/>
      <c r="GA232" s="66"/>
      <c r="GB232" s="66"/>
      <c r="GC232" s="66"/>
      <c r="GD232" s="66"/>
      <c r="GE232" s="66"/>
      <c r="GF232" s="66"/>
      <c r="GG232" s="66"/>
      <c r="GH232" s="66"/>
      <c r="GI232" s="66"/>
      <c r="GJ232" s="66"/>
      <c r="GK232" s="66"/>
      <c r="GL232" s="66"/>
      <c r="GM232" s="66"/>
      <c r="GN232" s="66"/>
      <c r="GO232" s="66"/>
      <c r="GP232" s="66"/>
      <c r="GQ232" s="66"/>
      <c r="GR232" s="66"/>
      <c r="GS232" s="66"/>
      <c r="GT232" s="66"/>
      <c r="GU232" s="66"/>
      <c r="GV232" s="66"/>
      <c r="GW232" s="66"/>
      <c r="GX232" s="66"/>
      <c r="GY232" s="66"/>
      <c r="GZ232" s="66"/>
      <c r="HA232" s="66"/>
      <c r="HB232" s="66"/>
      <c r="HC232" s="66"/>
      <c r="HD232" s="66"/>
      <c r="HG232" s="66"/>
      <c r="HH232" s="66"/>
      <c r="HI232" s="66"/>
      <c r="HJ232" s="66"/>
      <c r="HK232" s="66"/>
      <c r="HL232" s="66"/>
      <c r="HM232" s="66"/>
      <c r="HN232" s="66"/>
      <c r="HO232" s="66"/>
      <c r="HP232" s="66"/>
      <c r="HQ232" s="66"/>
      <c r="HR232" s="66"/>
      <c r="HS232" s="66"/>
      <c r="HT232" s="66"/>
      <c r="HU232" s="66"/>
      <c r="HV232" s="66"/>
      <c r="HW232" s="66"/>
      <c r="HX232" s="66"/>
      <c r="HY232" s="66"/>
      <c r="HZ232" s="66"/>
      <c r="IA232" s="66"/>
      <c r="IV232" s="69"/>
      <c r="IW232" s="66"/>
      <c r="IX232" s="66"/>
      <c r="IY232" s="66"/>
      <c r="IZ232" s="66"/>
      <c r="JA232" s="66"/>
      <c r="JB232" s="66"/>
      <c r="JC232" s="66"/>
      <c r="JD232" s="66"/>
      <c r="JE232" s="66"/>
      <c r="JF232" s="66"/>
      <c r="JG232" s="66"/>
      <c r="JH232" s="66"/>
      <c r="JI232" s="66"/>
      <c r="JJ232" s="66"/>
      <c r="JK232" s="66"/>
      <c r="JL232" s="66"/>
      <c r="JM232" s="66"/>
      <c r="JN232" s="66"/>
      <c r="JO232" s="66"/>
      <c r="JP232" s="66"/>
      <c r="JQ232" s="66"/>
      <c r="JS232" s="66"/>
    </row>
    <row r="233" spans="1:319" x14ac:dyDescent="0.25">
      <c r="IX233" s="125"/>
    </row>
  </sheetData>
  <sheetProtection selectLockedCells="1" selectUnlockedCells="1"/>
  <customSheetViews>
    <customSheetView guid="{D5C80C35-D14A-4E62-B03A-EC97F6231214}" showGridLines="0" topLeftCell="A85">
      <selection activeCell="B106" sqref="B106"/>
      <pageMargins left="0.511811024" right="0.511811024" top="0.78740157499999996" bottom="0.78740157499999996" header="0.31496062000000002" footer="0.31496062000000002"/>
      <pageSetup orientation="portrait" r:id="rId1"/>
    </customSheetView>
  </customSheetViews>
  <mergeCells count="3">
    <mergeCell ref="N10:N11"/>
    <mergeCell ref="O10:O11"/>
    <mergeCell ref="M4:M8"/>
  </mergeCells>
  <conditionalFormatting sqref="A7">
    <cfRule type="expression" dxfId="30" priority="21">
      <formula>B7=$O$4</formula>
    </cfRule>
  </conditionalFormatting>
  <pageMargins left="0.511811024" right="0.511811024" top="0.78740157499999996" bottom="0.78740157499999996" header="0.31496062000000002" footer="0.31496062000000002"/>
  <pageSetup orientation="portrait" r:id="rId2"/>
  <legacyDrawing r:id="rId3"/>
  <extLst>
    <ext xmlns:x14="http://schemas.microsoft.com/office/spreadsheetml/2009/9/main" uri="{78C0D931-6437-407d-A8EE-F0AAD7539E65}">
      <x14:conditionalFormattings>
        <x14:conditionalFormatting xmlns:xm="http://schemas.microsoft.com/office/excel/2006/main">
          <x14:cfRule type="expression" priority="11" id="{941AF110-7F15-49DE-B2DE-A94610FCCC82}">
            <xm:f>$D12='aux 7'!$J$33</xm:f>
            <x14:dxf>
              <font>
                <color theme="1" tint="0.34998626667073579"/>
              </font>
            </x14:dxf>
          </x14:cfRule>
          <x14:cfRule type="expression" priority="12" id="{86F7BFC5-1CC8-4D3A-AECA-9AE43A0E3BFA}">
            <xm:f>$D12='aux 7'!$J$32</xm:f>
            <x14:dxf>
              <font>
                <color theme="2" tint="-0.749961851863155"/>
              </font>
            </x14:dxf>
          </x14:cfRule>
          <x14:cfRule type="expression" priority="13" id="{7F96349F-02F6-460F-A038-D23118CFF667}">
            <xm:f>$D12='aux 7'!$J$31</xm:f>
            <x14:dxf>
              <font>
                <color theme="4" tint="-0.24994659260841701"/>
              </font>
            </x14:dxf>
          </x14:cfRule>
          <x14:cfRule type="expression" priority="14" id="{2735A5DD-AA81-41B5-BB1B-E261ABA6EE49}">
            <xm:f>$D12='aux 7'!$J$30</xm:f>
            <x14:dxf>
              <font>
                <color theme="5" tint="-0.499984740745262"/>
              </font>
            </x14:dxf>
          </x14:cfRule>
          <x14:cfRule type="expression" priority="15" id="{6D67DA36-683A-4A6A-8899-1D6E4F19C5B8}">
            <xm:f>$D12='aux 7'!$J$29</xm:f>
            <x14:dxf>
              <font>
                <color theme="5" tint="-0.499984740745262"/>
              </font>
            </x14:dxf>
          </x14:cfRule>
          <x14:cfRule type="expression" priority="16" id="{54952664-E3AF-4FE9-9F1E-B5D110633559}">
            <xm:f>$D12='aux 7'!$J$28</xm:f>
            <x14:dxf>
              <font>
                <color theme="6" tint="-0.499984740745262"/>
              </font>
            </x14:dxf>
          </x14:cfRule>
          <x14:cfRule type="expression" priority="17" id="{A387B421-7FE2-4A56-9C3C-597B6EB8F27C}">
            <xm:f>$D12='aux 7'!$J$27</xm:f>
            <x14:dxf>
              <font>
                <color theme="7" tint="-0.499984740745262"/>
              </font>
            </x14:dxf>
          </x14:cfRule>
          <x14:cfRule type="expression" priority="18" id="{A98F36A8-32E8-4A7E-BCD9-06869A3B9CED}">
            <xm:f>$D12='aux 7'!$J$26</xm:f>
            <x14:dxf>
              <font>
                <color theme="8" tint="-0.499984740745262"/>
              </font>
            </x14:dxf>
          </x14:cfRule>
          <x14:cfRule type="expression" priority="19" id="{0B3E296B-17A1-48BB-BAF7-7CE6D2B5FC5F}">
            <xm:f>$D12='aux 7'!$J$25</xm:f>
            <x14:dxf>
              <font>
                <color theme="9" tint="-0.499984740745262"/>
              </font>
            </x14:dxf>
          </x14:cfRule>
          <x14:cfRule type="expression" priority="20" id="{6CE291D8-50CA-427A-8C54-58BF105B0E07}">
            <xm:f>$D12='aux 7'!$J$24</xm:f>
            <x14:dxf>
              <font>
                <color theme="1"/>
              </font>
            </x14:dxf>
          </x14:cfRule>
          <xm:sqref>A12:LG33 A35:LG231</xm:sqref>
        </x14:conditionalFormatting>
        <x14:conditionalFormatting xmlns:xm="http://schemas.microsoft.com/office/excel/2006/main">
          <x14:cfRule type="expression" priority="1" id="{F641DD85-E7F7-402F-A2ED-A9710B15706B}">
            <xm:f>$D34='aux 7'!$J$33</xm:f>
            <x14:dxf>
              <font>
                <color theme="1" tint="0.34998626667073579"/>
              </font>
            </x14:dxf>
          </x14:cfRule>
          <x14:cfRule type="expression" priority="2" id="{2ABB8969-A45C-49B6-B64E-0FE57DDF4ED9}">
            <xm:f>$D34='aux 7'!$J$32</xm:f>
            <x14:dxf>
              <font>
                <color theme="2" tint="-0.749961851863155"/>
              </font>
            </x14:dxf>
          </x14:cfRule>
          <x14:cfRule type="expression" priority="3" id="{0F88597F-C265-47A5-A19D-F812A188608D}">
            <xm:f>$D34='aux 7'!$J$31</xm:f>
            <x14:dxf>
              <font>
                <color theme="4" tint="-0.24994659260841701"/>
              </font>
            </x14:dxf>
          </x14:cfRule>
          <x14:cfRule type="expression" priority="4" id="{F4694E52-933C-4D15-B276-CBD617D8068D}">
            <xm:f>$D34='aux 7'!$J$30</xm:f>
            <x14:dxf>
              <font>
                <color theme="5" tint="-0.499984740745262"/>
              </font>
            </x14:dxf>
          </x14:cfRule>
          <x14:cfRule type="expression" priority="5" id="{76DF6F5E-25ED-4CD3-86A8-A856181F8B27}">
            <xm:f>$D34='aux 7'!$J$29</xm:f>
            <x14:dxf>
              <font>
                <color theme="5" tint="-0.499984740745262"/>
              </font>
            </x14:dxf>
          </x14:cfRule>
          <x14:cfRule type="expression" priority="6" id="{5FBCD508-EAE8-440A-84C5-BB66F4A7CE84}">
            <xm:f>$D34='aux 7'!$J$28</xm:f>
            <x14:dxf>
              <font>
                <color theme="6" tint="-0.499984740745262"/>
              </font>
            </x14:dxf>
          </x14:cfRule>
          <x14:cfRule type="expression" priority="7" id="{FA0BF813-BEC1-44FC-969B-03CBBD5E3624}">
            <xm:f>$D34='aux 7'!$J$27</xm:f>
            <x14:dxf>
              <font>
                <color theme="7" tint="-0.499984740745262"/>
              </font>
            </x14:dxf>
          </x14:cfRule>
          <x14:cfRule type="expression" priority="8" id="{FE463210-54E7-4831-9349-578827182E23}">
            <xm:f>$D34='aux 7'!$J$26</xm:f>
            <x14:dxf>
              <font>
                <color theme="8" tint="-0.499984740745262"/>
              </font>
            </x14:dxf>
          </x14:cfRule>
          <x14:cfRule type="expression" priority="9" id="{388F80F6-ADA2-44ED-9717-9E33E058BAD2}">
            <xm:f>$D34='aux 7'!$J$25</xm:f>
            <x14:dxf>
              <font>
                <color theme="9" tint="-0.499984740745262"/>
              </font>
            </x14:dxf>
          </x14:cfRule>
          <x14:cfRule type="expression" priority="10" id="{655F5B68-E81F-484F-929E-E26E8023E443}">
            <xm:f>$D34='aux 7'!$J$24</xm:f>
            <x14:dxf>
              <font>
                <color theme="1"/>
              </font>
            </x14:dxf>
          </x14:cfRule>
          <xm:sqref>A34:LG34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C232"/>
  <sheetViews>
    <sheetView showGridLines="0" topLeftCell="A97" workbookViewId="0">
      <selection activeCell="E41" sqref="E41"/>
    </sheetView>
  </sheetViews>
  <sheetFormatPr defaultRowHeight="15" x14ac:dyDescent="0.25"/>
  <cols>
    <col min="1" max="1" width="7.28515625" style="3" customWidth="1"/>
    <col min="2" max="2" width="59.5703125" style="4" bestFit="1" customWidth="1"/>
    <col min="3" max="3" width="8" style="3" customWidth="1"/>
    <col min="4" max="4" width="10.85546875" style="4" customWidth="1"/>
    <col min="5" max="6" width="30.28515625" style="4" customWidth="1"/>
    <col min="7" max="10" width="10.140625" style="3" customWidth="1"/>
    <col min="11" max="12" width="10.28515625" style="3" customWidth="1"/>
    <col min="13" max="13" width="10" style="3" bestFit="1" customWidth="1"/>
    <col min="14" max="14" width="11.85546875" style="3" customWidth="1"/>
    <col min="15" max="15" width="11.85546875" style="166" customWidth="1"/>
    <col min="16" max="16" width="13.28515625" style="3" bestFit="1" customWidth="1"/>
    <col min="17" max="19" width="10.85546875" style="22" customWidth="1"/>
    <col min="20" max="20" width="12.140625" style="22" customWidth="1"/>
    <col min="21" max="22" width="10.85546875" style="22" customWidth="1"/>
    <col min="23" max="25" width="7.42578125" style="3" customWidth="1"/>
    <col min="27" max="27" width="11.5703125" style="3" customWidth="1"/>
    <col min="28" max="28" width="7.42578125" style="3" customWidth="1"/>
    <col min="29" max="29" width="16.42578125" customWidth="1"/>
    <col min="31" max="31" width="9.140625" style="266"/>
    <col min="32" max="51" width="4.140625" style="274" customWidth="1"/>
    <col min="52" max="52" width="4.140625" style="264" customWidth="1"/>
    <col min="53" max="72" width="4.140625" style="266" customWidth="1"/>
    <col min="73" max="73" width="3.140625" style="275" customWidth="1"/>
    <col min="74" max="74" width="9.140625" style="274"/>
    <col min="75" max="94" width="5.42578125" style="274" customWidth="1"/>
    <col min="95" max="95" width="2.28515625" style="266" customWidth="1"/>
    <col min="96" max="96" width="5.42578125" style="274" customWidth="1"/>
    <col min="97" max="115" width="5.42578125" style="266" customWidth="1"/>
    <col min="116" max="116" width="2" style="266" customWidth="1"/>
    <col min="117" max="136" width="5.42578125" style="266" customWidth="1"/>
    <col min="137" max="137" width="14.5703125" style="266" customWidth="1"/>
    <col min="138" max="138" width="5.5703125" style="266" customWidth="1"/>
    <col min="139" max="142" width="4.140625" style="266" customWidth="1"/>
    <col min="143" max="157" width="4.140625" customWidth="1"/>
    <col min="158" max="158" width="5.5703125" style="266" customWidth="1"/>
    <col min="159" max="162" width="4.140625" style="266" customWidth="1"/>
    <col min="163" max="177" width="4.140625" customWidth="1"/>
    <col min="178" max="178" width="5.5703125" style="266" customWidth="1"/>
    <col min="179" max="182" width="4.140625" style="266" customWidth="1"/>
    <col min="183" max="197" width="4.140625" customWidth="1"/>
    <col min="198" max="198" width="5.5703125" style="266" customWidth="1"/>
    <col min="199" max="202" width="4.140625" style="266" customWidth="1"/>
    <col min="203" max="217" width="4.140625" customWidth="1"/>
    <col min="218" max="218" width="5.5703125" style="266" customWidth="1"/>
    <col min="219" max="222" width="4.140625" style="266" customWidth="1"/>
    <col min="223" max="237" width="4.140625" customWidth="1"/>
  </cols>
  <sheetData>
    <row r="2" spans="1:237" x14ac:dyDescent="0.25">
      <c r="Q2" s="8" t="s">
        <v>21</v>
      </c>
      <c r="R2" s="8"/>
      <c r="S2" s="8"/>
      <c r="T2" s="8"/>
      <c r="U2" s="8"/>
      <c r="V2" s="8"/>
      <c r="EG2" s="444" t="s">
        <v>719</v>
      </c>
      <c r="EH2" s="30">
        <v>1</v>
      </c>
      <c r="EI2" s="427">
        <f>EH2+1</f>
        <v>2</v>
      </c>
      <c r="EJ2" s="427">
        <f t="shared" ref="EJ2:FA2" si="0">EI2+1</f>
        <v>3</v>
      </c>
      <c r="EK2" s="427">
        <f t="shared" si="0"/>
        <v>4</v>
      </c>
      <c r="EL2" s="427">
        <f t="shared" si="0"/>
        <v>5</v>
      </c>
      <c r="EM2" s="427">
        <f t="shared" si="0"/>
        <v>6</v>
      </c>
      <c r="EN2" s="427">
        <f t="shared" si="0"/>
        <v>7</v>
      </c>
      <c r="EO2" s="427">
        <f t="shared" si="0"/>
        <v>8</v>
      </c>
      <c r="EP2" s="427">
        <f t="shared" si="0"/>
        <v>9</v>
      </c>
      <c r="EQ2" s="427">
        <f t="shared" si="0"/>
        <v>10</v>
      </c>
      <c r="ER2" s="427">
        <f t="shared" si="0"/>
        <v>11</v>
      </c>
      <c r="ES2" s="427">
        <f t="shared" si="0"/>
        <v>12</v>
      </c>
      <c r="ET2" s="427">
        <f t="shared" si="0"/>
        <v>13</v>
      </c>
      <c r="EU2" s="427">
        <f t="shared" si="0"/>
        <v>14</v>
      </c>
      <c r="EV2" s="427">
        <f t="shared" si="0"/>
        <v>15</v>
      </c>
      <c r="EW2" s="427">
        <f t="shared" si="0"/>
        <v>16</v>
      </c>
      <c r="EX2" s="427">
        <f t="shared" si="0"/>
        <v>17</v>
      </c>
      <c r="EY2" s="427">
        <f t="shared" si="0"/>
        <v>18</v>
      </c>
      <c r="EZ2" s="427">
        <f>EY2+1</f>
        <v>19</v>
      </c>
      <c r="FA2" s="427">
        <f t="shared" si="0"/>
        <v>20</v>
      </c>
    </row>
    <row r="3" spans="1:237" x14ac:dyDescent="0.25">
      <c r="Q3" s="22">
        <v>1</v>
      </c>
      <c r="BW3" s="276" t="s">
        <v>6</v>
      </c>
      <c r="BX3" s="276"/>
      <c r="BY3" s="276"/>
      <c r="BZ3" s="276"/>
      <c r="CA3" s="276"/>
      <c r="CB3" s="276"/>
      <c r="CC3" s="276"/>
      <c r="CD3" s="276"/>
      <c r="CE3" s="276"/>
      <c r="CF3" s="276"/>
      <c r="CG3" s="276"/>
      <c r="CH3" s="276"/>
      <c r="CI3" s="276"/>
      <c r="CJ3" s="276"/>
      <c r="CK3" s="276"/>
      <c r="CL3" s="276"/>
      <c r="CM3" s="276"/>
      <c r="CN3" s="276"/>
      <c r="CO3" s="276"/>
      <c r="CP3" s="276"/>
      <c r="EG3" s="444" t="str">
        <f>'aux 1'!O4</f>
        <v>Bás.</v>
      </c>
      <c r="EH3" s="257">
        <f>EH9</f>
        <v>306</v>
      </c>
      <c r="EI3" s="257">
        <f t="shared" ref="EI3:FA3" si="1">EI9</f>
        <v>374</v>
      </c>
      <c r="EJ3" s="257">
        <f t="shared" si="1"/>
        <v>255</v>
      </c>
      <c r="EK3" s="257">
        <f t="shared" si="1"/>
        <v>170</v>
      </c>
      <c r="EL3" s="257">
        <f t="shared" si="1"/>
        <v>0</v>
      </c>
      <c r="EM3" s="257">
        <f t="shared" si="1"/>
        <v>0</v>
      </c>
      <c r="EN3" s="257">
        <f t="shared" si="1"/>
        <v>0</v>
      </c>
      <c r="EO3" s="257">
        <f t="shared" si="1"/>
        <v>0</v>
      </c>
      <c r="EP3" s="257">
        <f t="shared" si="1"/>
        <v>0</v>
      </c>
      <c r="EQ3" s="257">
        <f t="shared" si="1"/>
        <v>0</v>
      </c>
      <c r="ER3" s="257">
        <f t="shared" si="1"/>
        <v>51</v>
      </c>
      <c r="ES3" s="257">
        <f t="shared" si="1"/>
        <v>85</v>
      </c>
      <c r="ET3" s="257">
        <f t="shared" si="1"/>
        <v>85</v>
      </c>
      <c r="EU3" s="257">
        <f t="shared" si="1"/>
        <v>68</v>
      </c>
      <c r="EV3" s="257">
        <f t="shared" si="1"/>
        <v>102</v>
      </c>
      <c r="EW3" s="257">
        <f t="shared" si="1"/>
        <v>34</v>
      </c>
      <c r="EX3" s="257">
        <f t="shared" si="1"/>
        <v>34</v>
      </c>
      <c r="EY3" s="257">
        <f t="shared" si="1"/>
        <v>68</v>
      </c>
      <c r="EZ3" s="257">
        <f t="shared" si="1"/>
        <v>0</v>
      </c>
      <c r="FA3" s="257">
        <f t="shared" si="1"/>
        <v>0</v>
      </c>
    </row>
    <row r="4" spans="1:237" ht="15" customHeight="1" x14ac:dyDescent="0.25">
      <c r="L4" s="448"/>
      <c r="Q4" s="22">
        <v>2</v>
      </c>
      <c r="BW4" s="277">
        <v>1</v>
      </c>
      <c r="BX4" s="277">
        <f>BW4+1</f>
        <v>2</v>
      </c>
      <c r="BY4" s="277">
        <f t="shared" ref="BY4:CE4" si="2">BX4+1</f>
        <v>3</v>
      </c>
      <c r="BZ4" s="277">
        <f t="shared" si="2"/>
        <v>4</v>
      </c>
      <c r="CA4" s="277">
        <f t="shared" si="2"/>
        <v>5</v>
      </c>
      <c r="CB4" s="277">
        <f t="shared" si="2"/>
        <v>6</v>
      </c>
      <c r="CC4" s="277">
        <f t="shared" si="2"/>
        <v>7</v>
      </c>
      <c r="CD4" s="277">
        <f t="shared" si="2"/>
        <v>8</v>
      </c>
      <c r="CE4" s="277">
        <f t="shared" si="2"/>
        <v>9</v>
      </c>
      <c r="CF4" s="277">
        <f t="shared" ref="CF4:CP4" si="3">CE4+1</f>
        <v>10</v>
      </c>
      <c r="CG4" s="277">
        <f t="shared" si="3"/>
        <v>11</v>
      </c>
      <c r="CH4" s="277">
        <f t="shared" si="3"/>
        <v>12</v>
      </c>
      <c r="CI4" s="277">
        <f t="shared" si="3"/>
        <v>13</v>
      </c>
      <c r="CJ4" s="277">
        <f t="shared" si="3"/>
        <v>14</v>
      </c>
      <c r="CK4" s="277">
        <f t="shared" si="3"/>
        <v>15</v>
      </c>
      <c r="CL4" s="277">
        <f t="shared" si="3"/>
        <v>16</v>
      </c>
      <c r="CM4" s="277">
        <f t="shared" si="3"/>
        <v>17</v>
      </c>
      <c r="CN4" s="277">
        <f t="shared" si="3"/>
        <v>18</v>
      </c>
      <c r="CO4" s="277">
        <f t="shared" si="3"/>
        <v>19</v>
      </c>
      <c r="CP4" s="277">
        <f t="shared" si="3"/>
        <v>20</v>
      </c>
      <c r="EG4" s="444" t="str">
        <f>'aux 1'!O5</f>
        <v>Pro.</v>
      </c>
      <c r="EH4" s="257">
        <f>FB9</f>
        <v>85</v>
      </c>
      <c r="EI4" s="257">
        <f t="shared" ref="EI4:FA4" si="4">FC9</f>
        <v>68</v>
      </c>
      <c r="EJ4" s="257">
        <f t="shared" si="4"/>
        <v>136</v>
      </c>
      <c r="EK4" s="257">
        <f t="shared" si="4"/>
        <v>153</v>
      </c>
      <c r="EL4" s="257">
        <f t="shared" si="4"/>
        <v>204</v>
      </c>
      <c r="EM4" s="257">
        <f t="shared" si="4"/>
        <v>0</v>
      </c>
      <c r="EN4" s="257">
        <f t="shared" si="4"/>
        <v>136</v>
      </c>
      <c r="EO4" s="257">
        <f t="shared" si="4"/>
        <v>85</v>
      </c>
      <c r="EP4" s="257">
        <f t="shared" si="4"/>
        <v>0</v>
      </c>
      <c r="EQ4" s="257">
        <f t="shared" si="4"/>
        <v>0</v>
      </c>
      <c r="ER4" s="257">
        <f t="shared" si="4"/>
        <v>0</v>
      </c>
      <c r="ES4" s="257">
        <f t="shared" si="4"/>
        <v>0</v>
      </c>
      <c r="ET4" s="257">
        <f t="shared" si="4"/>
        <v>0</v>
      </c>
      <c r="EU4" s="257">
        <f t="shared" si="4"/>
        <v>0</v>
      </c>
      <c r="EV4" s="257">
        <f t="shared" si="4"/>
        <v>0</v>
      </c>
      <c r="EW4" s="257">
        <f t="shared" si="4"/>
        <v>0</v>
      </c>
      <c r="EX4" s="257">
        <f t="shared" si="4"/>
        <v>0</v>
      </c>
      <c r="EY4" s="257">
        <f t="shared" si="4"/>
        <v>0</v>
      </c>
      <c r="EZ4" s="257">
        <f t="shared" si="4"/>
        <v>0</v>
      </c>
      <c r="FA4" s="257">
        <f t="shared" si="4"/>
        <v>0</v>
      </c>
    </row>
    <row r="5" spans="1:237" ht="15" customHeight="1" x14ac:dyDescent="0.25">
      <c r="E5" s="445"/>
      <c r="L5" s="448"/>
      <c r="Q5" s="22">
        <v>3</v>
      </c>
      <c r="BA5" s="278"/>
      <c r="BB5" s="278"/>
      <c r="BC5" s="278"/>
      <c r="BD5" s="278"/>
      <c r="BE5" s="278"/>
      <c r="BF5" s="278"/>
      <c r="BG5" s="278"/>
      <c r="BH5" s="278"/>
      <c r="BI5" s="278"/>
      <c r="BJ5" s="278"/>
      <c r="BK5" s="278"/>
      <c r="BL5" s="278"/>
      <c r="BM5" s="278"/>
      <c r="BN5" s="278"/>
      <c r="BO5" s="278"/>
      <c r="BP5" s="278"/>
      <c r="BQ5" s="278"/>
      <c r="BR5" s="278"/>
      <c r="BS5" s="278"/>
      <c r="BT5" s="278"/>
      <c r="BU5" s="278"/>
      <c r="BV5" s="279" t="s">
        <v>25</v>
      </c>
      <c r="BW5" s="280" t="str">
        <f>CONCATENATE(AF12,AF13,AF14,AF15,AF16,AF17,AF18,AF19,AF20,AF21,AF22,AF23,AF24,AF25,AF26,AF27,AF28,AF29,AF30,AF31,AF32,AF33,AF34,AF35,AF36,AF37,AF38,AF39,AF40,AF41,AF42,AF43,AF44,AF45,AF46,AF47,AF48,AF49,AF50,AF51,AF52,AF53,AF54,AF55,AF56,AF57,AF58,AF59,AF60,AF61,AF62,AF63,AF64,AF65,AF66,AF67,AF68,AF69,AF70,AF71,AF72,AF73,AF74,AF75,AF76,AF77,AF78,AF79,AF80,AF81,AF82,AF83,AF84,AF85,AF86,AF87,AF88,AF89,AF90,AF91,AF92,AF93,AF94,AF95,AF96,AF97,AF98,AF99,AF100,AF101,AF102,AF103,AF104,AF105,AF106,AF107,AF108,AF109,AF110,AF111,AF112,AF113,AF114,AF115,AF116,AF117,AF118,AF119,AF120,AF121,AF122,AF123,AF124,AF125,AF126,AF127,AF128,AF129,AF130,AF131,AF132,AF133,AF134,AF135,AF136,AF137,AF138,AF139,AF140,AF141,AF142,AF143,AF144,AF145,AF146,AF147,AF148,AF149,AF150,AF151,AF152,AF153,AF154,AF155,AF156,AF157,AF158,AF159,AF160,AF161,AF162,AF163,AF164,AF165,AF166,AF167,AF168,AF169,AF170,AF171,AF172,AF173,AF174,AF175,AF176,AF177,AF178,AF179,AF180,AF181,AF182,AF183,AF184,AF185,AF186,AF187,AF188,AF189,AF190,AF191,AF192,AF193,AF194,AF195,AF196,AF197,AF198,AF199,AF200,AF201,AF202,AF203,AF204,AF205,AF206,AF207,AF208,AF209,AF210,AF211,AF212,AF213,AF214,AF215,AF216,AF217,AF218,AF219,AF220,AF221,AF222,AF223,AF224,AF225,AF226,AF227,AF228,AF229,AF230,AF231)</f>
        <v>12526425155112</v>
      </c>
      <c r="BX5" s="280" t="str">
        <f t="shared" ref="BX5:CP5" si="5">CONCATENATE(AG12,AG13,AG14,AG15,AG16,AG17,AG18,AG19,AG20,AG21,AG22,AG23,AG24,AG25,AG26,AG27,AG28,AG29,AG30,AG31,AG32,AG33,AG34,AG35,AG36,AG37,AG38,AG39,AG40,AG41,AG42,AG43,AG44,AG45,AG46,AG47,AG48,AG49,AG50,AG51,AG52,AG53,AG54,AG55,AG56,AG57,AG58,AG59,AG60,AG61,AG62,AG63,AG64,AG65,AG66,AG67,AG68,AG69,AG70,AG71,AG72,AG73,AG74,AG75,AG76,AG77,AG78,AG79,AG80,AG81,AG82,AG83,AG84,AG85,AG86,AG87,AG88,AG89,AG90,AG91,AG92,AG93,AG94,AG95,AG96,AG97,AG98,AG99,AG100,AG101,AG102,AG103,AG104,AG105,AG106,AG107,AG108,AG109,AG110,AG111,AG112,AG113,AG114,AG115,AG116,AG117,AG118,AG119,AG120,AG121,AG122,AG123,AG124,AG125,AG126,AG127,AG128,AG129,AG130,AG131,AG132,AG133,AG134,AG135,AG136,AG137,AG138,AG139,AG140,AG141,AG142,AG143,AG144,AG145,AG146,AG147,AG148,AG149,AG150,AG151,AG152,AG153,AG154,AG155,AG156,AG157,AG158,AG159,AG160,AG161,AG162,AG163,AG164,AG165,AG166,AG167,AG168,AG169,AG170,AG171,AG172,AG173,AG174,AG175,AG176,AG177,AG178,AG179,AG180,AG181,AG182,AG183,AG184,AG185,AG186,AG187,AG188,AG189,AG190,AG191,AG192,AG193,AG194,AG195,AG196,AG197,AG198,AG199,AG200,AG201,AG202,AG203,AG204,AG205,AG206,AG207,AG208,AG209,AG210,AG211,AG212,AG213,AG214,AG215,AG216,AG217,AG218,AG219,AG220,AG221,AG222,AG223,AG224,AG225,AG226,AG227,AG228,AG229,AG230,AG231)</f>
        <v>31344345525873</v>
      </c>
      <c r="BY5" s="280" t="str">
        <f t="shared" si="5"/>
        <v>233236444647</v>
      </c>
      <c r="BZ5" s="280" t="str">
        <f t="shared" si="5"/>
        <v>45627333848</v>
      </c>
      <c r="CA5" s="280" t="str">
        <f t="shared" si="5"/>
        <v>78910112866113</v>
      </c>
      <c r="CB5" s="280" t="str">
        <f t="shared" si="5"/>
        <v>121314151617</v>
      </c>
      <c r="CC5" s="280" t="str">
        <f t="shared" si="5"/>
        <v>181920216472114</v>
      </c>
      <c r="CD5" s="280" t="str">
        <f t="shared" si="5"/>
        <v>22626365677071115</v>
      </c>
      <c r="CE5" s="280" t="str">
        <f t="shared" si="5"/>
        <v/>
      </c>
      <c r="CF5" s="280" t="str">
        <f t="shared" si="5"/>
        <v/>
      </c>
      <c r="CG5" s="280" t="str">
        <f t="shared" si="5"/>
        <v>9296979899100101102103104105106</v>
      </c>
      <c r="CH5" s="280" t="str">
        <f t="shared" si="5"/>
        <v>9495</v>
      </c>
      <c r="CI5" s="280" t="str">
        <f t="shared" si="5"/>
        <v>93</v>
      </c>
      <c r="CJ5" s="280" t="str">
        <f t="shared" si="5"/>
        <v>8586</v>
      </c>
      <c r="CK5" s="280" t="str">
        <f t="shared" si="5"/>
        <v>777981</v>
      </c>
      <c r="CL5" s="280" t="str">
        <f t="shared" si="5"/>
        <v>84</v>
      </c>
      <c r="CM5" s="280" t="str">
        <f t="shared" si="5"/>
        <v>82</v>
      </c>
      <c r="CN5" s="280" t="str">
        <f t="shared" si="5"/>
        <v>75</v>
      </c>
      <c r="CO5" s="280" t="str">
        <f t="shared" si="5"/>
        <v/>
      </c>
      <c r="CP5" s="280" t="str">
        <f t="shared" si="5"/>
        <v/>
      </c>
      <c r="EG5" s="444" t="str">
        <f>'aux 1'!O6</f>
        <v>Esp.</v>
      </c>
      <c r="EH5" s="257">
        <f>FV9</f>
        <v>0</v>
      </c>
      <c r="EI5" s="257">
        <f t="shared" ref="EI5:FA5" si="6">FW9</f>
        <v>0</v>
      </c>
      <c r="EJ5" s="257">
        <f t="shared" si="6"/>
        <v>68</v>
      </c>
      <c r="EK5" s="257">
        <f t="shared" si="6"/>
        <v>170</v>
      </c>
      <c r="EL5" s="257">
        <f t="shared" si="6"/>
        <v>221</v>
      </c>
      <c r="EM5" s="257">
        <f t="shared" si="6"/>
        <v>459</v>
      </c>
      <c r="EN5" s="257">
        <f t="shared" si="6"/>
        <v>340</v>
      </c>
      <c r="EO5" s="257">
        <f t="shared" si="6"/>
        <v>425</v>
      </c>
      <c r="EP5" s="257">
        <f t="shared" si="6"/>
        <v>0</v>
      </c>
      <c r="EQ5" s="257">
        <f t="shared" si="6"/>
        <v>0</v>
      </c>
      <c r="ER5" s="257">
        <f t="shared" si="6"/>
        <v>238</v>
      </c>
      <c r="ES5" s="257">
        <f t="shared" si="6"/>
        <v>0</v>
      </c>
      <c r="ET5" s="257">
        <f t="shared" si="6"/>
        <v>0</v>
      </c>
      <c r="EU5" s="257">
        <f t="shared" si="6"/>
        <v>0</v>
      </c>
      <c r="EV5" s="257">
        <f t="shared" si="6"/>
        <v>0</v>
      </c>
      <c r="EW5" s="257">
        <f t="shared" si="6"/>
        <v>0</v>
      </c>
      <c r="EX5" s="257">
        <f t="shared" si="6"/>
        <v>0</v>
      </c>
      <c r="EY5" s="257">
        <f t="shared" si="6"/>
        <v>0</v>
      </c>
      <c r="EZ5" s="257">
        <f t="shared" si="6"/>
        <v>0</v>
      </c>
      <c r="FA5" s="257">
        <f t="shared" si="6"/>
        <v>0</v>
      </c>
    </row>
    <row r="6" spans="1:237" ht="15" customHeight="1" x14ac:dyDescent="0.25">
      <c r="L6" s="448"/>
      <c r="Q6" s="22">
        <v>4</v>
      </c>
      <c r="Y6" s="164" t="s">
        <v>343</v>
      </c>
      <c r="AA6" s="3">
        <v>17</v>
      </c>
      <c r="AB6" s="3" t="s">
        <v>344</v>
      </c>
      <c r="BA6" s="278"/>
      <c r="BB6" s="278"/>
      <c r="BC6" s="278"/>
      <c r="BD6" s="278"/>
      <c r="BE6" s="278"/>
      <c r="BF6" s="278"/>
      <c r="BG6" s="278"/>
      <c r="BH6" s="278"/>
      <c r="BI6" s="278"/>
      <c r="BJ6" s="278"/>
      <c r="BK6" s="278"/>
      <c r="BL6" s="278"/>
      <c r="BM6" s="278"/>
      <c r="BN6" s="278"/>
      <c r="BO6" s="278"/>
      <c r="BP6" s="278"/>
      <c r="BQ6" s="278"/>
      <c r="BR6" s="278"/>
      <c r="BS6" s="278"/>
      <c r="BT6" s="278"/>
      <c r="BU6" s="278"/>
      <c r="BV6" s="279" t="s">
        <v>26</v>
      </c>
      <c r="BW6" s="281" t="str">
        <f>CONCATENATE(BA12,BA13,BA14,BA15,BA16,BA17,BA18,BA19,BA20,BA21,BA22,BA23,BA24,BA25,BA26,BA27,BA28,BA29,BA30,BA31,BA32,BA33,BA34,BA35,BA36,BA37,BA38,BA39,BA40,BA41,BA42,BA43,BA44,BA45,BA46,BA47,BA48,BA49,BA50,BA51,BA52,BA53,BA54,BA55,BA56,BA57,BA58,BA59,BA60,BA61,BA62,BA63,BA64,BA65,BA66,BA67,BA68,BA69,BA70,BA71,BA72,BA73,BA74,BA75,BA76,BA77,BA78,BA79,BA80,BA81,BA82,BA83,BA84,BA85,BA86,BA87,BA88,BA89,BA90,BA91,BA92,BA93,BA94,BA95,BA96,BA97,BA98,BA99,BA100,BA101,BA102,BA103,BA104,BA105,BA106,BA107,BA108,BA109,BA110,BA111,BA112,BA113,BA114,BA115,BA116,BA117,BA118,BA119,BA120,BA121,BA122,BA123,BA124,BA125,BA126,BA127,BA128,BA129,BA130,BA131,BA132,BA133,BA134,BA135,BA136,BA137,BA138,BA139,BA140,BA141,BA142,BA143,BA144,BA145,BA146,BA147,BA148,BA149,BA150,BA151,BA152,BA153,BA154,BA155,BA156,BA157,BA158,BA159,BA160,BA161,BA162,BA163,BA164,BA165,BA166,BA167,BA168,BA169,BA170,BA171,BA172,BA173,BA174,BA175,BA176,BA177,BA178,BA179,BA180,BA181,BA182,BA183,BA184,BA185,BA186,BA187,BA188,BA189,BA190,BA191,BA192,BA193,BA194,BA195,BA196,BA197,BA198,BA199,BA200,BA201,BA202,BA203,BA204,BA205,BA206,BA207,BA208,BA209,BA210,BA211,BA212,BA213,BA214,BA215,BA216,BA217,BA218,BA219,BA220,BA221,BA222,BA223,BA224,BA225,BA226,BA227,BA228,BA229,BA230,BA231)</f>
        <v>1222223</v>
      </c>
      <c r="BX6" s="281" t="str">
        <f t="shared" ref="BX6:CP6" si="7">CONCATENATE(BB12,BB13,BB14,BB15,BB16,BB17,BB18,BB19,BB20,BB21,BB22,BB23,BB24,BB25,BB26,BB27,BB28,BB29,BB30,BB31,BB32,BB33,BB34,BB35,BB36,BB37,BB38,BB39,BB40,BB41,BB42,BB43,BB44,BB45,BB46,BB47,BB48,BB49,BB50,BB51,BB52,BB53,BB54,BB55,BB56,BB57,BB58,BB59,BB60,BB61,BB62,BB63,BB64,BB65,BB66,BB67,BB68,BB69,BB70,BB71,BB72,BB73,BB74,BB75,BB76,BB77,BB78,BB79,BB80,BB81,BB82,BB83,BB84,BB85,BB86,BB87,BB88,BB89,BB90,BB91,BB92,BB93,BB94,BB95,BB96,BB97,BB98,BB99,BB100,BB101,BB102,BB103,BB104,BB105,BB106,BB107,BB108,BB109,BB110,BB111,BB112,BB113,BB114,BB115,BB116,BB117,BB118,BB119,BB120,BB121,BB122,BB123,BB124,BB125,BB126,BB127,BB128,BB129,BB130,BB131,BB132,BB133,BB134,BB135,BB136,BB137,BB138,BB139,BB140,BB141,BB142,BB143,BB144,BB145,BB146,BB147,BB148,BB149,BB150,BB151,BB152,BB153,BB154,BB155,BB156,BB157,BB158,BB159,BB160,BB161,BB162,BB163,BB164,BB165,BB166,BB167,BB168,BB169,BB170,BB171,BB172,BB173,BB174,BB175,BB176,BB177,BB178,BB179,BB180,BB181,BB182,BB183,BB184,BB185,BB186,BB187,BB188,BB189,BB190,BB191,BB192,BB193,BB194,BB195,BB196,BB197,BB198,BB199,BB200,BB201,BB202,BB203,BB204,BB205,BB206,BB207,BB208,BB209,BB210,BB211,BB212,BB213,BB214,BB215,BB216,BB217,BB218,BB219,BB220,BB221,BB222,BB223,BB224,BB225,BB226,BB227,BB228,BB229,BB230,BB231)</f>
        <v>2222222</v>
      </c>
      <c r="BY6" s="281" t="str">
        <f t="shared" si="7"/>
        <v>1122222</v>
      </c>
      <c r="BZ6" s="281" t="str">
        <f t="shared" si="7"/>
        <v>1112222</v>
      </c>
      <c r="CA6" s="281" t="str">
        <f t="shared" si="7"/>
        <v>11122223</v>
      </c>
      <c r="CB6" s="281" t="str">
        <f t="shared" si="7"/>
        <v>222222</v>
      </c>
      <c r="CC6" s="281" t="str">
        <f t="shared" si="7"/>
        <v>2222223</v>
      </c>
      <c r="CD6" s="281" t="str">
        <f t="shared" si="7"/>
        <v>22222223</v>
      </c>
      <c r="CE6" s="281" t="str">
        <f t="shared" si="7"/>
        <v/>
      </c>
      <c r="CF6" s="281" t="str">
        <f t="shared" si="7"/>
        <v/>
      </c>
      <c r="CG6" s="281" t="str">
        <f t="shared" si="7"/>
        <v>222223333333</v>
      </c>
      <c r="CH6" s="281" t="str">
        <f t="shared" si="7"/>
        <v>22</v>
      </c>
      <c r="CI6" s="281" t="str">
        <f t="shared" si="7"/>
        <v>2</v>
      </c>
      <c r="CJ6" s="281" t="str">
        <f t="shared" si="7"/>
        <v>22</v>
      </c>
      <c r="CK6" s="281" t="str">
        <f t="shared" si="7"/>
        <v>222</v>
      </c>
      <c r="CL6" s="281" t="str">
        <f t="shared" si="7"/>
        <v>2</v>
      </c>
      <c r="CM6" s="281" t="str">
        <f t="shared" si="7"/>
        <v>2</v>
      </c>
      <c r="CN6" s="281" t="str">
        <f t="shared" si="7"/>
        <v>2</v>
      </c>
      <c r="CO6" s="281" t="str">
        <f t="shared" si="7"/>
        <v/>
      </c>
      <c r="CP6" s="281" t="str">
        <f t="shared" si="7"/>
        <v/>
      </c>
      <c r="EG6" s="444" t="str">
        <f>'aux 1'!O7</f>
        <v>Out.</v>
      </c>
      <c r="EH6" s="257">
        <f>GP9</f>
        <v>34</v>
      </c>
      <c r="EI6" s="257">
        <f t="shared" ref="EI6:FA6" si="8">GQ9</f>
        <v>0</v>
      </c>
      <c r="EJ6" s="257">
        <f t="shared" si="8"/>
        <v>0</v>
      </c>
      <c r="EK6" s="257">
        <f t="shared" si="8"/>
        <v>0</v>
      </c>
      <c r="EL6" s="257">
        <f t="shared" si="8"/>
        <v>34</v>
      </c>
      <c r="EM6" s="257">
        <f t="shared" si="8"/>
        <v>0</v>
      </c>
      <c r="EN6" s="257">
        <f t="shared" si="8"/>
        <v>34</v>
      </c>
      <c r="EO6" s="257">
        <f t="shared" si="8"/>
        <v>34</v>
      </c>
      <c r="EP6" s="257">
        <f t="shared" si="8"/>
        <v>0</v>
      </c>
      <c r="EQ6" s="257">
        <f t="shared" si="8"/>
        <v>0</v>
      </c>
      <c r="ER6" s="257">
        <f t="shared" si="8"/>
        <v>0</v>
      </c>
      <c r="ES6" s="257">
        <f t="shared" si="8"/>
        <v>0</v>
      </c>
      <c r="ET6" s="257">
        <f t="shared" si="8"/>
        <v>0</v>
      </c>
      <c r="EU6" s="257">
        <f t="shared" si="8"/>
        <v>0</v>
      </c>
      <c r="EV6" s="257">
        <f t="shared" si="8"/>
        <v>0</v>
      </c>
      <c r="EW6" s="257">
        <f t="shared" si="8"/>
        <v>0</v>
      </c>
      <c r="EX6" s="257">
        <f t="shared" si="8"/>
        <v>0</v>
      </c>
      <c r="EY6" s="257">
        <f t="shared" si="8"/>
        <v>0</v>
      </c>
      <c r="EZ6" s="257">
        <f t="shared" si="8"/>
        <v>0</v>
      </c>
      <c r="FA6" s="257">
        <f t="shared" si="8"/>
        <v>0</v>
      </c>
    </row>
    <row r="7" spans="1:237" ht="15" customHeight="1" x14ac:dyDescent="0.25">
      <c r="L7" s="448"/>
      <c r="Q7" s="22">
        <v>5</v>
      </c>
      <c r="X7" s="3">
        <v>1</v>
      </c>
      <c r="Y7" s="3">
        <v>2</v>
      </c>
      <c r="AA7" s="3">
        <v>4</v>
      </c>
      <c r="EG7" s="444" t="str">
        <f>'aux 1'!O8</f>
        <v>----</v>
      </c>
      <c r="EH7" s="257">
        <f>HJ9</f>
        <v>0</v>
      </c>
      <c r="EI7" s="257">
        <f t="shared" ref="EI7:FA7" si="9">HK9</f>
        <v>0</v>
      </c>
      <c r="EJ7" s="257">
        <f t="shared" si="9"/>
        <v>0</v>
      </c>
      <c r="EK7" s="257">
        <f t="shared" si="9"/>
        <v>0</v>
      </c>
      <c r="EL7" s="257">
        <f t="shared" si="9"/>
        <v>136</v>
      </c>
      <c r="EM7" s="257">
        <f t="shared" si="9"/>
        <v>0</v>
      </c>
      <c r="EN7" s="257">
        <f t="shared" si="9"/>
        <v>0</v>
      </c>
      <c r="EO7" s="257">
        <f t="shared" si="9"/>
        <v>221</v>
      </c>
      <c r="EP7" s="257">
        <f t="shared" si="9"/>
        <v>0</v>
      </c>
      <c r="EQ7" s="257">
        <f t="shared" si="9"/>
        <v>0</v>
      </c>
      <c r="ER7" s="257">
        <f t="shared" si="9"/>
        <v>0</v>
      </c>
      <c r="ES7" s="257">
        <f t="shared" si="9"/>
        <v>0</v>
      </c>
      <c r="ET7" s="257">
        <f t="shared" si="9"/>
        <v>0</v>
      </c>
      <c r="EU7" s="257">
        <f t="shared" si="9"/>
        <v>0</v>
      </c>
      <c r="EV7" s="257">
        <f t="shared" si="9"/>
        <v>0</v>
      </c>
      <c r="EW7" s="257">
        <f t="shared" si="9"/>
        <v>0</v>
      </c>
      <c r="EX7" s="257">
        <f t="shared" si="9"/>
        <v>0</v>
      </c>
      <c r="EY7" s="257">
        <f t="shared" si="9"/>
        <v>0</v>
      </c>
      <c r="EZ7" s="257">
        <f t="shared" si="9"/>
        <v>0</v>
      </c>
      <c r="FA7" s="257">
        <f t="shared" si="9"/>
        <v>0</v>
      </c>
      <c r="FB7" s="426"/>
      <c r="GP7" s="426"/>
    </row>
    <row r="8" spans="1:237" ht="15" customHeight="1" x14ac:dyDescent="0.25">
      <c r="L8" s="448"/>
      <c r="AF8" s="274" t="str">
        <f>CONCATENATE(AF12,AF13,AF14,AF15,AF16,AF17,AF18,AF19,AF20,AF21,AF22,AF23,AF24,AF25,AF26,AF27,AF28,AF29,AF30,AF31,AF32,AF33,AF34,AF35,AF36,AF37,AF38,AF39,AF40,AF41,AF42,AF43,AF44,AF45,AF46,AF47,AF48,AF49,AF50,AF51,AF52,AF53,AF54,AF55,AF56,AF57,AF58,AF59,AF60,AF61,AF62,AF63,AF64,AF65,AF66,AF67,AF68,AF69,AF70,AF71,AF72,AF73,AF74,AF75,AF76,AF77,AF78,AF79,AF80,AF81,AF82,AF83,AF84,AF85,AF86,AF87,AF88,AF89,AF90,AF91,AF92,AF93,AF94,AF95,AF96,AF97,AF98,AF99,AF100,AF101,AF102,AF103,AF104,AF105,AF106,AF107,AF108,AF109,AF110,AF111,AF112,AF113,AF114,AF115,AF116,AF117,AF118,AF119,AF120,AF121)</f>
        <v>12526425155</v>
      </c>
      <c r="EG8" s="444" t="s">
        <v>720</v>
      </c>
      <c r="EH8" s="257">
        <f>SUM(EH3:EH7)</f>
        <v>425</v>
      </c>
      <c r="EI8" s="257">
        <f t="shared" ref="EI8:FA8" si="10">SUM(EI3:EI7)</f>
        <v>442</v>
      </c>
      <c r="EJ8" s="257">
        <f t="shared" si="10"/>
        <v>459</v>
      </c>
      <c r="EK8" s="257">
        <f t="shared" si="10"/>
        <v>493</v>
      </c>
      <c r="EL8" s="257">
        <f t="shared" si="10"/>
        <v>595</v>
      </c>
      <c r="EM8" s="257">
        <f t="shared" si="10"/>
        <v>459</v>
      </c>
      <c r="EN8" s="257">
        <f t="shared" si="10"/>
        <v>510</v>
      </c>
      <c r="EO8" s="257">
        <f t="shared" si="10"/>
        <v>765</v>
      </c>
      <c r="EP8" s="257">
        <f t="shared" si="10"/>
        <v>0</v>
      </c>
      <c r="EQ8" s="257">
        <f t="shared" si="10"/>
        <v>0</v>
      </c>
      <c r="ER8" s="257">
        <f t="shared" si="10"/>
        <v>289</v>
      </c>
      <c r="ES8" s="257">
        <f t="shared" si="10"/>
        <v>85</v>
      </c>
      <c r="ET8" s="257">
        <f t="shared" si="10"/>
        <v>85</v>
      </c>
      <c r="EU8" s="257">
        <f t="shared" si="10"/>
        <v>68</v>
      </c>
      <c r="EV8" s="257">
        <f t="shared" si="10"/>
        <v>102</v>
      </c>
      <c r="EW8" s="257">
        <f t="shared" si="10"/>
        <v>34</v>
      </c>
      <c r="EX8" s="257">
        <f t="shared" si="10"/>
        <v>34</v>
      </c>
      <c r="EY8" s="257">
        <f t="shared" si="10"/>
        <v>68</v>
      </c>
      <c r="EZ8" s="257">
        <f t="shared" si="10"/>
        <v>0</v>
      </c>
      <c r="FA8" s="257">
        <f t="shared" si="10"/>
        <v>0</v>
      </c>
      <c r="FV8" s="426"/>
      <c r="HJ8" s="426"/>
    </row>
    <row r="9" spans="1:237" x14ac:dyDescent="0.25">
      <c r="AF9" s="282" t="s">
        <v>27</v>
      </c>
      <c r="AG9" s="283"/>
      <c r="AH9" s="283"/>
      <c r="AI9" s="283"/>
      <c r="AJ9" s="283"/>
      <c r="AK9" s="283"/>
      <c r="AL9" s="283"/>
      <c r="AM9" s="283"/>
      <c r="AN9" s="283"/>
      <c r="AO9" s="283"/>
      <c r="AP9" s="283"/>
      <c r="AQ9" s="283"/>
      <c r="AR9" s="283"/>
      <c r="AS9" s="283"/>
      <c r="AT9" s="283"/>
      <c r="AU9" s="283"/>
      <c r="AV9" s="283"/>
      <c r="AW9" s="283"/>
      <c r="AX9" s="283"/>
      <c r="AY9" s="283"/>
      <c r="BA9" s="282" t="s">
        <v>28</v>
      </c>
      <c r="BB9" s="283"/>
      <c r="BC9" s="283"/>
      <c r="BD9" s="283"/>
      <c r="BE9" s="283"/>
      <c r="BF9" s="283"/>
      <c r="BG9" s="283"/>
      <c r="BH9" s="283"/>
      <c r="BI9" s="283"/>
      <c r="BJ9" s="283"/>
      <c r="BK9" s="283"/>
      <c r="BL9" s="283"/>
      <c r="BM9" s="283"/>
      <c r="BN9" s="283"/>
      <c r="BO9" s="283"/>
      <c r="BP9" s="283"/>
      <c r="BQ9" s="283"/>
      <c r="BR9" s="283"/>
      <c r="BS9" s="283"/>
      <c r="BT9" s="283"/>
      <c r="BU9" s="264"/>
      <c r="EG9" s="429" t="s">
        <v>718</v>
      </c>
      <c r="EH9" s="61">
        <f t="shared" ref="EH9:FM9" si="11">SUM(EH12:EH231)</f>
        <v>306</v>
      </c>
      <c r="EI9" s="61">
        <f t="shared" si="11"/>
        <v>374</v>
      </c>
      <c r="EJ9" s="61">
        <f t="shared" si="11"/>
        <v>255</v>
      </c>
      <c r="EK9" s="61">
        <f t="shared" si="11"/>
        <v>170</v>
      </c>
      <c r="EL9" s="61">
        <f t="shared" si="11"/>
        <v>0</v>
      </c>
      <c r="EM9" s="61">
        <f t="shared" si="11"/>
        <v>0</v>
      </c>
      <c r="EN9" s="61">
        <f t="shared" si="11"/>
        <v>0</v>
      </c>
      <c r="EO9" s="61">
        <f t="shared" si="11"/>
        <v>0</v>
      </c>
      <c r="EP9" s="61">
        <f t="shared" si="11"/>
        <v>0</v>
      </c>
      <c r="EQ9" s="61">
        <f t="shared" si="11"/>
        <v>0</v>
      </c>
      <c r="ER9" s="61">
        <f t="shared" si="11"/>
        <v>51</v>
      </c>
      <c r="ES9" s="61">
        <f t="shared" si="11"/>
        <v>85</v>
      </c>
      <c r="ET9" s="61">
        <f t="shared" si="11"/>
        <v>85</v>
      </c>
      <c r="EU9" s="61">
        <f t="shared" si="11"/>
        <v>68</v>
      </c>
      <c r="EV9" s="61">
        <f t="shared" si="11"/>
        <v>102</v>
      </c>
      <c r="EW9" s="61">
        <f t="shared" si="11"/>
        <v>34</v>
      </c>
      <c r="EX9" s="61">
        <f t="shared" si="11"/>
        <v>34</v>
      </c>
      <c r="EY9" s="61">
        <f t="shared" si="11"/>
        <v>68</v>
      </c>
      <c r="EZ9" s="61">
        <f t="shared" si="11"/>
        <v>0</v>
      </c>
      <c r="FA9" s="61">
        <f t="shared" si="11"/>
        <v>0</v>
      </c>
      <c r="FB9" s="430">
        <f t="shared" si="11"/>
        <v>85</v>
      </c>
      <c r="FC9" s="430">
        <f t="shared" si="11"/>
        <v>68</v>
      </c>
      <c r="FD9" s="430">
        <f t="shared" si="11"/>
        <v>136</v>
      </c>
      <c r="FE9" s="430">
        <f t="shared" si="11"/>
        <v>153</v>
      </c>
      <c r="FF9" s="430">
        <f t="shared" si="11"/>
        <v>204</v>
      </c>
      <c r="FG9" s="430">
        <f t="shared" si="11"/>
        <v>0</v>
      </c>
      <c r="FH9" s="430">
        <f t="shared" si="11"/>
        <v>136</v>
      </c>
      <c r="FI9" s="430">
        <f t="shared" si="11"/>
        <v>85</v>
      </c>
      <c r="FJ9" s="430">
        <f t="shared" si="11"/>
        <v>0</v>
      </c>
      <c r="FK9" s="430">
        <f t="shared" si="11"/>
        <v>0</v>
      </c>
      <c r="FL9" s="430">
        <f t="shared" si="11"/>
        <v>0</v>
      </c>
      <c r="FM9" s="430">
        <f t="shared" si="11"/>
        <v>0</v>
      </c>
      <c r="FN9" s="430">
        <f t="shared" ref="FN9:GS9" si="12">SUM(FN12:FN231)</f>
        <v>0</v>
      </c>
      <c r="FO9" s="430">
        <f t="shared" si="12"/>
        <v>0</v>
      </c>
      <c r="FP9" s="430">
        <f t="shared" si="12"/>
        <v>0</v>
      </c>
      <c r="FQ9" s="430">
        <f t="shared" si="12"/>
        <v>0</v>
      </c>
      <c r="FR9" s="430">
        <f t="shared" si="12"/>
        <v>0</v>
      </c>
      <c r="FS9" s="430">
        <f t="shared" si="12"/>
        <v>0</v>
      </c>
      <c r="FT9" s="430">
        <f t="shared" si="12"/>
        <v>0</v>
      </c>
      <c r="FU9" s="430">
        <f t="shared" si="12"/>
        <v>0</v>
      </c>
      <c r="FV9" s="61">
        <f t="shared" si="12"/>
        <v>0</v>
      </c>
      <c r="FW9" s="61">
        <f t="shared" si="12"/>
        <v>0</v>
      </c>
      <c r="FX9" s="61">
        <f t="shared" si="12"/>
        <v>68</v>
      </c>
      <c r="FY9" s="61">
        <f t="shared" si="12"/>
        <v>170</v>
      </c>
      <c r="FZ9" s="61">
        <f t="shared" si="12"/>
        <v>221</v>
      </c>
      <c r="GA9" s="61">
        <f t="shared" si="12"/>
        <v>459</v>
      </c>
      <c r="GB9" s="61">
        <f t="shared" si="12"/>
        <v>340</v>
      </c>
      <c r="GC9" s="61">
        <f t="shared" si="12"/>
        <v>425</v>
      </c>
      <c r="GD9" s="61">
        <f t="shared" si="12"/>
        <v>0</v>
      </c>
      <c r="GE9" s="61">
        <f t="shared" si="12"/>
        <v>0</v>
      </c>
      <c r="GF9" s="61">
        <f t="shared" si="12"/>
        <v>238</v>
      </c>
      <c r="GG9" s="61">
        <f t="shared" si="12"/>
        <v>0</v>
      </c>
      <c r="GH9" s="61">
        <f t="shared" si="12"/>
        <v>0</v>
      </c>
      <c r="GI9" s="61">
        <f t="shared" si="12"/>
        <v>0</v>
      </c>
      <c r="GJ9" s="61">
        <f t="shared" si="12"/>
        <v>0</v>
      </c>
      <c r="GK9" s="61">
        <f t="shared" si="12"/>
        <v>0</v>
      </c>
      <c r="GL9" s="61">
        <f t="shared" si="12"/>
        <v>0</v>
      </c>
      <c r="GM9" s="61">
        <f t="shared" si="12"/>
        <v>0</v>
      </c>
      <c r="GN9" s="61">
        <f t="shared" si="12"/>
        <v>0</v>
      </c>
      <c r="GO9" s="61">
        <f t="shared" si="12"/>
        <v>0</v>
      </c>
      <c r="GP9" s="430">
        <f t="shared" si="12"/>
        <v>34</v>
      </c>
      <c r="GQ9" s="430">
        <f t="shared" si="12"/>
        <v>0</v>
      </c>
      <c r="GR9" s="430">
        <f t="shared" si="12"/>
        <v>0</v>
      </c>
      <c r="GS9" s="430">
        <f t="shared" si="12"/>
        <v>0</v>
      </c>
      <c r="GT9" s="430">
        <f t="shared" ref="GT9:IC9" si="13">SUM(GT12:GT231)</f>
        <v>34</v>
      </c>
      <c r="GU9" s="430">
        <f t="shared" si="13"/>
        <v>0</v>
      </c>
      <c r="GV9" s="430">
        <f t="shared" si="13"/>
        <v>34</v>
      </c>
      <c r="GW9" s="430">
        <f t="shared" si="13"/>
        <v>34</v>
      </c>
      <c r="GX9" s="430">
        <f t="shared" si="13"/>
        <v>0</v>
      </c>
      <c r="GY9" s="430">
        <f t="shared" si="13"/>
        <v>0</v>
      </c>
      <c r="GZ9" s="430">
        <f t="shared" si="13"/>
        <v>0</v>
      </c>
      <c r="HA9" s="430">
        <f t="shared" si="13"/>
        <v>0</v>
      </c>
      <c r="HB9" s="430">
        <f t="shared" si="13"/>
        <v>0</v>
      </c>
      <c r="HC9" s="430">
        <f t="shared" si="13"/>
        <v>0</v>
      </c>
      <c r="HD9" s="430">
        <f t="shared" si="13"/>
        <v>0</v>
      </c>
      <c r="HE9" s="430">
        <f t="shared" si="13"/>
        <v>0</v>
      </c>
      <c r="HF9" s="430">
        <f t="shared" si="13"/>
        <v>0</v>
      </c>
      <c r="HG9" s="430">
        <f t="shared" si="13"/>
        <v>0</v>
      </c>
      <c r="HH9" s="430">
        <f t="shared" si="13"/>
        <v>0</v>
      </c>
      <c r="HI9" s="430">
        <f t="shared" si="13"/>
        <v>0</v>
      </c>
      <c r="HJ9" s="61">
        <f t="shared" si="13"/>
        <v>0</v>
      </c>
      <c r="HK9" s="61">
        <f t="shared" si="13"/>
        <v>0</v>
      </c>
      <c r="HL9" s="61">
        <f t="shared" si="13"/>
        <v>0</v>
      </c>
      <c r="HM9" s="61">
        <f t="shared" si="13"/>
        <v>0</v>
      </c>
      <c r="HN9" s="61">
        <f t="shared" si="13"/>
        <v>136</v>
      </c>
      <c r="HO9" s="61">
        <f t="shared" si="13"/>
        <v>0</v>
      </c>
      <c r="HP9" s="61">
        <f t="shared" si="13"/>
        <v>0</v>
      </c>
      <c r="HQ9" s="61">
        <f t="shared" si="13"/>
        <v>221</v>
      </c>
      <c r="HR9" s="61">
        <f t="shared" si="13"/>
        <v>0</v>
      </c>
      <c r="HS9" s="61">
        <f t="shared" si="13"/>
        <v>0</v>
      </c>
      <c r="HT9" s="61">
        <f t="shared" si="13"/>
        <v>0</v>
      </c>
      <c r="HU9" s="61">
        <f t="shared" si="13"/>
        <v>0</v>
      </c>
      <c r="HV9" s="61">
        <f t="shared" si="13"/>
        <v>0</v>
      </c>
      <c r="HW9" s="61">
        <f t="shared" si="13"/>
        <v>0</v>
      </c>
      <c r="HX9" s="61">
        <f t="shared" si="13"/>
        <v>0</v>
      </c>
      <c r="HY9" s="61">
        <f t="shared" si="13"/>
        <v>0</v>
      </c>
      <c r="HZ9" s="61">
        <f t="shared" si="13"/>
        <v>0</v>
      </c>
      <c r="IA9" s="61">
        <f t="shared" si="13"/>
        <v>0</v>
      </c>
      <c r="IB9" s="61">
        <f t="shared" si="13"/>
        <v>0</v>
      </c>
      <c r="IC9" s="61">
        <f t="shared" si="13"/>
        <v>0</v>
      </c>
    </row>
    <row r="10" spans="1:237" x14ac:dyDescent="0.25">
      <c r="G10" s="340" t="s">
        <v>454</v>
      </c>
      <c r="H10" s="32"/>
      <c r="I10" s="32"/>
      <c r="J10" s="32"/>
      <c r="K10" s="341" t="s">
        <v>455</v>
      </c>
      <c r="L10" s="338"/>
      <c r="W10" s="127"/>
      <c r="X10" s="127" t="s">
        <v>46</v>
      </c>
      <c r="Y10" s="127"/>
      <c r="Z10" s="127"/>
      <c r="AA10" s="127"/>
      <c r="AB10" s="127"/>
      <c r="AF10" s="284" t="s">
        <v>6</v>
      </c>
      <c r="AG10" s="285"/>
      <c r="AH10" s="285"/>
      <c r="AI10" s="285"/>
      <c r="AJ10" s="285"/>
      <c r="AK10" s="285"/>
      <c r="AL10" s="285"/>
      <c r="AM10" s="285"/>
      <c r="AN10" s="285"/>
      <c r="AO10" s="285"/>
      <c r="AP10" s="285"/>
      <c r="AQ10" s="285"/>
      <c r="AR10" s="285"/>
      <c r="AS10" s="285"/>
      <c r="AT10" s="285"/>
      <c r="AU10" s="285"/>
      <c r="AV10" s="285"/>
      <c r="AW10" s="285"/>
      <c r="AX10" s="285"/>
      <c r="AY10" s="285"/>
      <c r="BA10" s="284" t="s">
        <v>6</v>
      </c>
      <c r="BB10" s="285"/>
      <c r="BC10" s="285"/>
      <c r="BD10" s="285"/>
      <c r="BE10" s="285"/>
      <c r="BF10" s="285"/>
      <c r="BG10" s="285"/>
      <c r="BH10" s="285"/>
      <c r="BI10" s="285"/>
      <c r="BJ10" s="285"/>
      <c r="BK10" s="285"/>
      <c r="BL10" s="285"/>
      <c r="BM10" s="285"/>
      <c r="BN10" s="285"/>
      <c r="BO10" s="285"/>
      <c r="BP10" s="285"/>
      <c r="BQ10" s="285"/>
      <c r="BR10" s="285"/>
      <c r="BS10" s="285"/>
      <c r="BT10" s="285"/>
      <c r="BU10" s="264"/>
      <c r="BV10" s="286" t="s">
        <v>29</v>
      </c>
      <c r="BW10" s="287"/>
      <c r="BX10" s="287"/>
      <c r="BY10" s="287"/>
      <c r="BZ10" s="287"/>
      <c r="CA10" s="287"/>
      <c r="CB10" s="287"/>
      <c r="CC10" s="287"/>
      <c r="CD10" s="287"/>
      <c r="CE10" s="287"/>
      <c r="CF10" s="287"/>
      <c r="CG10" s="287"/>
      <c r="CH10" s="287"/>
      <c r="CI10" s="287"/>
      <c r="CJ10" s="287"/>
      <c r="CK10" s="287"/>
      <c r="CL10" s="287"/>
      <c r="CM10" s="287"/>
      <c r="CN10" s="287"/>
      <c r="CO10" s="287"/>
      <c r="CP10" s="287"/>
      <c r="CR10" s="286" t="s">
        <v>23</v>
      </c>
      <c r="CS10" s="287"/>
      <c r="CT10" s="287"/>
      <c r="CU10" s="287"/>
      <c r="CV10" s="287"/>
      <c r="CW10" s="287"/>
      <c r="CX10" s="287"/>
      <c r="CY10" s="287"/>
      <c r="CZ10" s="287"/>
      <c r="DA10" s="287"/>
      <c r="DB10" s="287"/>
      <c r="DC10" s="287"/>
      <c r="DD10" s="287"/>
      <c r="DE10" s="287"/>
      <c r="DF10" s="287"/>
      <c r="DG10" s="287"/>
      <c r="DH10" s="287"/>
      <c r="DI10" s="287"/>
      <c r="DJ10" s="287"/>
      <c r="DK10" s="287"/>
      <c r="DM10" s="286" t="s">
        <v>24</v>
      </c>
      <c r="DN10" s="287"/>
      <c r="DO10" s="287"/>
      <c r="DP10" s="287"/>
      <c r="DQ10" s="287"/>
      <c r="DR10" s="287"/>
      <c r="DS10" s="287"/>
      <c r="DT10" s="287"/>
      <c r="DU10" s="287"/>
      <c r="DV10" s="287"/>
      <c r="DW10" s="287"/>
      <c r="DX10" s="287"/>
      <c r="DY10" s="287"/>
      <c r="DZ10" s="287"/>
      <c r="EA10" s="287"/>
      <c r="EB10" s="287"/>
      <c r="EC10" s="287"/>
      <c r="ED10" s="287"/>
      <c r="EE10" s="287"/>
      <c r="EF10" s="287"/>
      <c r="EG10" s="429" t="s">
        <v>673</v>
      </c>
      <c r="EH10" s="428" t="str">
        <f>'aux 1'!O4</f>
        <v>Bás.</v>
      </c>
      <c r="EI10" s="287" t="str">
        <f>EH10</f>
        <v>Bás.</v>
      </c>
      <c r="EJ10" s="287" t="str">
        <f t="shared" ref="EJ10:FA10" si="14">EI10</f>
        <v>Bás.</v>
      </c>
      <c r="EK10" s="287" t="str">
        <f t="shared" si="14"/>
        <v>Bás.</v>
      </c>
      <c r="EL10" s="287" t="str">
        <f t="shared" si="14"/>
        <v>Bás.</v>
      </c>
      <c r="EM10" s="287" t="str">
        <f t="shared" si="14"/>
        <v>Bás.</v>
      </c>
      <c r="EN10" s="287" t="str">
        <f t="shared" si="14"/>
        <v>Bás.</v>
      </c>
      <c r="EO10" s="287" t="str">
        <f t="shared" si="14"/>
        <v>Bás.</v>
      </c>
      <c r="EP10" s="287" t="str">
        <f t="shared" si="14"/>
        <v>Bás.</v>
      </c>
      <c r="EQ10" s="287" t="str">
        <f t="shared" si="14"/>
        <v>Bás.</v>
      </c>
      <c r="ER10" s="287" t="str">
        <f t="shared" si="14"/>
        <v>Bás.</v>
      </c>
      <c r="ES10" s="287" t="str">
        <f t="shared" si="14"/>
        <v>Bás.</v>
      </c>
      <c r="ET10" s="287" t="str">
        <f t="shared" si="14"/>
        <v>Bás.</v>
      </c>
      <c r="EU10" s="287" t="str">
        <f t="shared" si="14"/>
        <v>Bás.</v>
      </c>
      <c r="EV10" s="287" t="str">
        <f t="shared" si="14"/>
        <v>Bás.</v>
      </c>
      <c r="EW10" s="287" t="str">
        <f t="shared" si="14"/>
        <v>Bás.</v>
      </c>
      <c r="EX10" s="287" t="str">
        <f t="shared" si="14"/>
        <v>Bás.</v>
      </c>
      <c r="EY10" s="287" t="str">
        <f t="shared" si="14"/>
        <v>Bás.</v>
      </c>
      <c r="EZ10" s="287" t="str">
        <f t="shared" si="14"/>
        <v>Bás.</v>
      </c>
      <c r="FA10" s="287" t="str">
        <f t="shared" si="14"/>
        <v>Bás.</v>
      </c>
      <c r="FB10" s="431" t="str">
        <f>'aux 1'!O5</f>
        <v>Pro.</v>
      </c>
      <c r="FC10" s="432" t="str">
        <f>FB10</f>
        <v>Pro.</v>
      </c>
      <c r="FD10" s="432" t="str">
        <f t="shared" ref="FD10:FU10" si="15">FC10</f>
        <v>Pro.</v>
      </c>
      <c r="FE10" s="432" t="str">
        <f t="shared" si="15"/>
        <v>Pro.</v>
      </c>
      <c r="FF10" s="432" t="str">
        <f t="shared" si="15"/>
        <v>Pro.</v>
      </c>
      <c r="FG10" s="432" t="str">
        <f t="shared" si="15"/>
        <v>Pro.</v>
      </c>
      <c r="FH10" s="432" t="str">
        <f t="shared" si="15"/>
        <v>Pro.</v>
      </c>
      <c r="FI10" s="432" t="str">
        <f t="shared" si="15"/>
        <v>Pro.</v>
      </c>
      <c r="FJ10" s="432" t="str">
        <f t="shared" si="15"/>
        <v>Pro.</v>
      </c>
      <c r="FK10" s="432" t="str">
        <f t="shared" si="15"/>
        <v>Pro.</v>
      </c>
      <c r="FL10" s="432" t="str">
        <f t="shared" si="15"/>
        <v>Pro.</v>
      </c>
      <c r="FM10" s="432" t="str">
        <f t="shared" si="15"/>
        <v>Pro.</v>
      </c>
      <c r="FN10" s="432" t="str">
        <f t="shared" si="15"/>
        <v>Pro.</v>
      </c>
      <c r="FO10" s="432" t="str">
        <f t="shared" si="15"/>
        <v>Pro.</v>
      </c>
      <c r="FP10" s="432" t="str">
        <f t="shared" si="15"/>
        <v>Pro.</v>
      </c>
      <c r="FQ10" s="432" t="str">
        <f t="shared" si="15"/>
        <v>Pro.</v>
      </c>
      <c r="FR10" s="432" t="str">
        <f t="shared" si="15"/>
        <v>Pro.</v>
      </c>
      <c r="FS10" s="432" t="str">
        <f t="shared" si="15"/>
        <v>Pro.</v>
      </c>
      <c r="FT10" s="432" t="str">
        <f t="shared" si="15"/>
        <v>Pro.</v>
      </c>
      <c r="FU10" s="432" t="str">
        <f t="shared" si="15"/>
        <v>Pro.</v>
      </c>
      <c r="FV10" s="428" t="str">
        <f>'aux 1'!O6</f>
        <v>Esp.</v>
      </c>
      <c r="FW10" s="287" t="str">
        <f>FV10</f>
        <v>Esp.</v>
      </c>
      <c r="FX10" s="287" t="str">
        <f t="shared" ref="FX10:GO10" si="16">FW10</f>
        <v>Esp.</v>
      </c>
      <c r="FY10" s="287" t="str">
        <f t="shared" si="16"/>
        <v>Esp.</v>
      </c>
      <c r="FZ10" s="287" t="str">
        <f t="shared" si="16"/>
        <v>Esp.</v>
      </c>
      <c r="GA10" s="287" t="str">
        <f t="shared" si="16"/>
        <v>Esp.</v>
      </c>
      <c r="GB10" s="287" t="str">
        <f t="shared" si="16"/>
        <v>Esp.</v>
      </c>
      <c r="GC10" s="287" t="str">
        <f t="shared" si="16"/>
        <v>Esp.</v>
      </c>
      <c r="GD10" s="287" t="str">
        <f t="shared" si="16"/>
        <v>Esp.</v>
      </c>
      <c r="GE10" s="287" t="str">
        <f t="shared" si="16"/>
        <v>Esp.</v>
      </c>
      <c r="GF10" s="287" t="str">
        <f t="shared" si="16"/>
        <v>Esp.</v>
      </c>
      <c r="GG10" s="287" t="str">
        <f t="shared" si="16"/>
        <v>Esp.</v>
      </c>
      <c r="GH10" s="287" t="str">
        <f t="shared" si="16"/>
        <v>Esp.</v>
      </c>
      <c r="GI10" s="287" t="str">
        <f t="shared" si="16"/>
        <v>Esp.</v>
      </c>
      <c r="GJ10" s="287" t="str">
        <f t="shared" si="16"/>
        <v>Esp.</v>
      </c>
      <c r="GK10" s="287" t="str">
        <f t="shared" si="16"/>
        <v>Esp.</v>
      </c>
      <c r="GL10" s="287" t="str">
        <f t="shared" si="16"/>
        <v>Esp.</v>
      </c>
      <c r="GM10" s="287" t="str">
        <f t="shared" si="16"/>
        <v>Esp.</v>
      </c>
      <c r="GN10" s="287" t="str">
        <f t="shared" si="16"/>
        <v>Esp.</v>
      </c>
      <c r="GO10" s="287" t="str">
        <f t="shared" si="16"/>
        <v>Esp.</v>
      </c>
      <c r="GP10" s="431" t="str">
        <f>'aux 1'!O7</f>
        <v>Out.</v>
      </c>
      <c r="GQ10" s="432" t="str">
        <f>GP10</f>
        <v>Out.</v>
      </c>
      <c r="GR10" s="432" t="str">
        <f t="shared" ref="GR10:HI10" si="17">GQ10</f>
        <v>Out.</v>
      </c>
      <c r="GS10" s="432" t="str">
        <f t="shared" si="17"/>
        <v>Out.</v>
      </c>
      <c r="GT10" s="432" t="str">
        <f t="shared" si="17"/>
        <v>Out.</v>
      </c>
      <c r="GU10" s="432" t="str">
        <f t="shared" si="17"/>
        <v>Out.</v>
      </c>
      <c r="GV10" s="432" t="str">
        <f t="shared" si="17"/>
        <v>Out.</v>
      </c>
      <c r="GW10" s="432" t="str">
        <f t="shared" si="17"/>
        <v>Out.</v>
      </c>
      <c r="GX10" s="432" t="str">
        <f t="shared" si="17"/>
        <v>Out.</v>
      </c>
      <c r="GY10" s="432" t="str">
        <f t="shared" si="17"/>
        <v>Out.</v>
      </c>
      <c r="GZ10" s="432" t="str">
        <f t="shared" si="17"/>
        <v>Out.</v>
      </c>
      <c r="HA10" s="432" t="str">
        <f t="shared" si="17"/>
        <v>Out.</v>
      </c>
      <c r="HB10" s="432" t="str">
        <f t="shared" si="17"/>
        <v>Out.</v>
      </c>
      <c r="HC10" s="432" t="str">
        <f t="shared" si="17"/>
        <v>Out.</v>
      </c>
      <c r="HD10" s="432" t="str">
        <f t="shared" si="17"/>
        <v>Out.</v>
      </c>
      <c r="HE10" s="432" t="str">
        <f t="shared" si="17"/>
        <v>Out.</v>
      </c>
      <c r="HF10" s="432" t="str">
        <f t="shared" si="17"/>
        <v>Out.</v>
      </c>
      <c r="HG10" s="432" t="str">
        <f t="shared" si="17"/>
        <v>Out.</v>
      </c>
      <c r="HH10" s="432" t="str">
        <f t="shared" si="17"/>
        <v>Out.</v>
      </c>
      <c r="HI10" s="432" t="str">
        <f t="shared" si="17"/>
        <v>Out.</v>
      </c>
      <c r="HJ10" s="428" t="str">
        <f>'aux 1'!O8</f>
        <v>----</v>
      </c>
      <c r="HK10" s="287" t="str">
        <f>HJ10</f>
        <v>----</v>
      </c>
      <c r="HL10" s="287" t="str">
        <f t="shared" ref="HL10:IC10" si="18">HK10</f>
        <v>----</v>
      </c>
      <c r="HM10" s="287" t="str">
        <f t="shared" si="18"/>
        <v>----</v>
      </c>
      <c r="HN10" s="287" t="str">
        <f t="shared" si="18"/>
        <v>----</v>
      </c>
      <c r="HO10" s="287" t="str">
        <f t="shared" si="18"/>
        <v>----</v>
      </c>
      <c r="HP10" s="287" t="str">
        <f t="shared" si="18"/>
        <v>----</v>
      </c>
      <c r="HQ10" s="287" t="str">
        <f t="shared" si="18"/>
        <v>----</v>
      </c>
      <c r="HR10" s="287" t="str">
        <f t="shared" si="18"/>
        <v>----</v>
      </c>
      <c r="HS10" s="287" t="str">
        <f t="shared" si="18"/>
        <v>----</v>
      </c>
      <c r="HT10" s="287" t="str">
        <f t="shared" si="18"/>
        <v>----</v>
      </c>
      <c r="HU10" s="287" t="str">
        <f t="shared" si="18"/>
        <v>----</v>
      </c>
      <c r="HV10" s="287" t="str">
        <f t="shared" si="18"/>
        <v>----</v>
      </c>
      <c r="HW10" s="287" t="str">
        <f t="shared" si="18"/>
        <v>----</v>
      </c>
      <c r="HX10" s="287" t="str">
        <f t="shared" si="18"/>
        <v>----</v>
      </c>
      <c r="HY10" s="287" t="str">
        <f t="shared" si="18"/>
        <v>----</v>
      </c>
      <c r="HZ10" s="287" t="str">
        <f t="shared" si="18"/>
        <v>----</v>
      </c>
      <c r="IA10" s="287" t="str">
        <f t="shared" si="18"/>
        <v>----</v>
      </c>
      <c r="IB10" s="287" t="str">
        <f t="shared" si="18"/>
        <v>----</v>
      </c>
      <c r="IC10" s="287" t="str">
        <f t="shared" si="18"/>
        <v>----</v>
      </c>
    </row>
    <row r="11" spans="1:237" s="31" customFormat="1" ht="45" x14ac:dyDescent="0.25">
      <c r="A11" s="23" t="s">
        <v>0</v>
      </c>
      <c r="B11" s="24" t="s">
        <v>1</v>
      </c>
      <c r="C11" s="132" t="s">
        <v>52</v>
      </c>
      <c r="D11" s="449" t="s">
        <v>735</v>
      </c>
      <c r="E11" s="273" t="s">
        <v>731</v>
      </c>
      <c r="F11" s="446" t="s">
        <v>732</v>
      </c>
      <c r="G11" s="32">
        <v>1</v>
      </c>
      <c r="H11" s="32">
        <v>2</v>
      </c>
      <c r="I11" s="32">
        <v>3</v>
      </c>
      <c r="J11" s="32">
        <v>4</v>
      </c>
      <c r="K11" s="338">
        <v>1</v>
      </c>
      <c r="L11" s="338">
        <v>2</v>
      </c>
      <c r="M11" s="34" t="s">
        <v>283</v>
      </c>
      <c r="N11" s="34" t="s">
        <v>286</v>
      </c>
      <c r="O11" s="167" t="s">
        <v>268</v>
      </c>
      <c r="P11" s="34" t="s">
        <v>268</v>
      </c>
      <c r="Q11" s="42" t="str">
        <f>'aux 1'!AR11</f>
        <v>auxiliar período</v>
      </c>
      <c r="R11" s="42" t="s">
        <v>616</v>
      </c>
      <c r="S11" s="42" t="str">
        <f>'aux 1'!R11</f>
        <v>Será incluída na grade (s/n)</v>
      </c>
      <c r="T11" s="42" t="str">
        <f>'aux 1'!Q11</f>
        <v>Será oferecida no per. (s/n)</v>
      </c>
      <c r="U11" s="42" t="str">
        <f>'aux 1'!P11</f>
        <v>Período regular na grade</v>
      </c>
      <c r="V11" s="373" t="s">
        <v>673</v>
      </c>
      <c r="W11" s="32" t="s">
        <v>47</v>
      </c>
      <c r="X11" s="32" t="s">
        <v>48</v>
      </c>
      <c r="Y11" s="32" t="s">
        <v>53</v>
      </c>
      <c r="Z11" s="32" t="str">
        <f>IF('aux 1'!W11="",0,'aux 1'!W11)</f>
        <v>Carga horária</v>
      </c>
      <c r="AA11" s="32" t="s">
        <v>342</v>
      </c>
      <c r="AB11" s="338" t="s">
        <v>49</v>
      </c>
      <c r="AC11" s="379" t="s">
        <v>690</v>
      </c>
      <c r="AE11" s="288"/>
      <c r="AF11" s="289">
        <v>1</v>
      </c>
      <c r="AG11" s="289">
        <f>AF11+1</f>
        <v>2</v>
      </c>
      <c r="AH11" s="289">
        <f t="shared" ref="AH11:AM11" si="19">AG11+1</f>
        <v>3</v>
      </c>
      <c r="AI11" s="289">
        <f t="shared" si="19"/>
        <v>4</v>
      </c>
      <c r="AJ11" s="289">
        <f t="shared" si="19"/>
        <v>5</v>
      </c>
      <c r="AK11" s="289">
        <f t="shared" si="19"/>
        <v>6</v>
      </c>
      <c r="AL11" s="289">
        <f t="shared" si="19"/>
        <v>7</v>
      </c>
      <c r="AM11" s="289">
        <f t="shared" si="19"/>
        <v>8</v>
      </c>
      <c r="AN11" s="289">
        <f t="shared" ref="AN11:AY11" si="20">AM11+1</f>
        <v>9</v>
      </c>
      <c r="AO11" s="289">
        <f t="shared" si="20"/>
        <v>10</v>
      </c>
      <c r="AP11" s="289">
        <f t="shared" si="20"/>
        <v>11</v>
      </c>
      <c r="AQ11" s="289">
        <f t="shared" si="20"/>
        <v>12</v>
      </c>
      <c r="AR11" s="289">
        <f t="shared" si="20"/>
        <v>13</v>
      </c>
      <c r="AS11" s="289">
        <f t="shared" si="20"/>
        <v>14</v>
      </c>
      <c r="AT11" s="289">
        <f t="shared" si="20"/>
        <v>15</v>
      </c>
      <c r="AU11" s="289">
        <f t="shared" si="20"/>
        <v>16</v>
      </c>
      <c r="AV11" s="289">
        <f t="shared" si="20"/>
        <v>17</v>
      </c>
      <c r="AW11" s="289">
        <f t="shared" si="20"/>
        <v>18</v>
      </c>
      <c r="AX11" s="289">
        <f t="shared" si="20"/>
        <v>19</v>
      </c>
      <c r="AY11" s="289">
        <f t="shared" si="20"/>
        <v>20</v>
      </c>
      <c r="AZ11" s="290"/>
      <c r="BA11" s="289">
        <v>1</v>
      </c>
      <c r="BB11" s="289">
        <f>BA11+1</f>
        <v>2</v>
      </c>
      <c r="BC11" s="289">
        <f t="shared" ref="BC11:BI11" si="21">BB11+1</f>
        <v>3</v>
      </c>
      <c r="BD11" s="289">
        <f t="shared" si="21"/>
        <v>4</v>
      </c>
      <c r="BE11" s="289">
        <f t="shared" si="21"/>
        <v>5</v>
      </c>
      <c r="BF11" s="289">
        <f t="shared" si="21"/>
        <v>6</v>
      </c>
      <c r="BG11" s="289">
        <f t="shared" si="21"/>
        <v>7</v>
      </c>
      <c r="BH11" s="289">
        <f t="shared" si="21"/>
        <v>8</v>
      </c>
      <c r="BI11" s="289">
        <f t="shared" si="21"/>
        <v>9</v>
      </c>
      <c r="BJ11" s="289">
        <f t="shared" ref="BJ11:BT11" si="22">BI11+1</f>
        <v>10</v>
      </c>
      <c r="BK11" s="289">
        <f t="shared" si="22"/>
        <v>11</v>
      </c>
      <c r="BL11" s="289">
        <f t="shared" si="22"/>
        <v>12</v>
      </c>
      <c r="BM11" s="289">
        <f t="shared" si="22"/>
        <v>13</v>
      </c>
      <c r="BN11" s="289">
        <f t="shared" si="22"/>
        <v>14</v>
      </c>
      <c r="BO11" s="289">
        <f t="shared" si="22"/>
        <v>15</v>
      </c>
      <c r="BP11" s="289">
        <f t="shared" si="22"/>
        <v>16</v>
      </c>
      <c r="BQ11" s="289">
        <f t="shared" si="22"/>
        <v>17</v>
      </c>
      <c r="BR11" s="289">
        <f t="shared" si="22"/>
        <v>18</v>
      </c>
      <c r="BS11" s="289">
        <f t="shared" si="22"/>
        <v>19</v>
      </c>
      <c r="BT11" s="289">
        <f t="shared" si="22"/>
        <v>20</v>
      </c>
      <c r="BU11" s="290"/>
      <c r="BV11" s="291" t="s">
        <v>22</v>
      </c>
      <c r="BW11" s="268">
        <v>1</v>
      </c>
      <c r="BX11" s="268">
        <f t="shared" ref="BX11:CD11" si="23">BW11+1</f>
        <v>2</v>
      </c>
      <c r="BY11" s="268">
        <f t="shared" si="23"/>
        <v>3</v>
      </c>
      <c r="BZ11" s="268">
        <f t="shared" si="23"/>
        <v>4</v>
      </c>
      <c r="CA11" s="268">
        <f t="shared" si="23"/>
        <v>5</v>
      </c>
      <c r="CB11" s="268">
        <f t="shared" si="23"/>
        <v>6</v>
      </c>
      <c r="CC11" s="268">
        <f t="shared" si="23"/>
        <v>7</v>
      </c>
      <c r="CD11" s="268">
        <f t="shared" si="23"/>
        <v>8</v>
      </c>
      <c r="CE11" s="268">
        <f t="shared" ref="CE11:CP11" si="24">CD11+1</f>
        <v>9</v>
      </c>
      <c r="CF11" s="268">
        <f t="shared" si="24"/>
        <v>10</v>
      </c>
      <c r="CG11" s="268">
        <f t="shared" si="24"/>
        <v>11</v>
      </c>
      <c r="CH11" s="268">
        <f t="shared" si="24"/>
        <v>12</v>
      </c>
      <c r="CI11" s="268">
        <f t="shared" si="24"/>
        <v>13</v>
      </c>
      <c r="CJ11" s="268">
        <f t="shared" si="24"/>
        <v>14</v>
      </c>
      <c r="CK11" s="268">
        <f t="shared" si="24"/>
        <v>15</v>
      </c>
      <c r="CL11" s="268">
        <f t="shared" si="24"/>
        <v>16</v>
      </c>
      <c r="CM11" s="268">
        <f t="shared" si="24"/>
        <v>17</v>
      </c>
      <c r="CN11" s="268">
        <f t="shared" si="24"/>
        <v>18</v>
      </c>
      <c r="CO11" s="268">
        <f t="shared" si="24"/>
        <v>19</v>
      </c>
      <c r="CP11" s="268">
        <f t="shared" si="24"/>
        <v>20</v>
      </c>
      <c r="CQ11" s="288"/>
      <c r="CR11" s="268">
        <v>1</v>
      </c>
      <c r="CS11" s="268">
        <f>CR11+1</f>
        <v>2</v>
      </c>
      <c r="CT11" s="268">
        <f t="shared" ref="CT11:CZ11" si="25">CS11+1</f>
        <v>3</v>
      </c>
      <c r="CU11" s="268">
        <f t="shared" si="25"/>
        <v>4</v>
      </c>
      <c r="CV11" s="268">
        <f t="shared" si="25"/>
        <v>5</v>
      </c>
      <c r="CW11" s="268">
        <f t="shared" si="25"/>
        <v>6</v>
      </c>
      <c r="CX11" s="268">
        <f t="shared" si="25"/>
        <v>7</v>
      </c>
      <c r="CY11" s="268">
        <f t="shared" si="25"/>
        <v>8</v>
      </c>
      <c r="CZ11" s="268">
        <f t="shared" si="25"/>
        <v>9</v>
      </c>
      <c r="DA11" s="268">
        <f t="shared" ref="DA11:DK11" si="26">CZ11+1</f>
        <v>10</v>
      </c>
      <c r="DB11" s="268">
        <f t="shared" si="26"/>
        <v>11</v>
      </c>
      <c r="DC11" s="268">
        <f t="shared" si="26"/>
        <v>12</v>
      </c>
      <c r="DD11" s="268">
        <f t="shared" si="26"/>
        <v>13</v>
      </c>
      <c r="DE11" s="268">
        <f t="shared" si="26"/>
        <v>14</v>
      </c>
      <c r="DF11" s="268">
        <f t="shared" si="26"/>
        <v>15</v>
      </c>
      <c r="DG11" s="268">
        <f t="shared" si="26"/>
        <v>16</v>
      </c>
      <c r="DH11" s="268">
        <f t="shared" si="26"/>
        <v>17</v>
      </c>
      <c r="DI11" s="268">
        <f t="shared" si="26"/>
        <v>18</v>
      </c>
      <c r="DJ11" s="268">
        <f t="shared" si="26"/>
        <v>19</v>
      </c>
      <c r="DK11" s="268">
        <f t="shared" si="26"/>
        <v>20</v>
      </c>
      <c r="DL11" s="288"/>
      <c r="DM11" s="268">
        <v>1</v>
      </c>
      <c r="DN11" s="268">
        <f>DM11+1</f>
        <v>2</v>
      </c>
      <c r="DO11" s="268">
        <f t="shared" ref="DO11:DU11" si="27">DN11+1</f>
        <v>3</v>
      </c>
      <c r="DP11" s="268">
        <f t="shared" si="27"/>
        <v>4</v>
      </c>
      <c r="DQ11" s="268">
        <f t="shared" si="27"/>
        <v>5</v>
      </c>
      <c r="DR11" s="268">
        <f t="shared" si="27"/>
        <v>6</v>
      </c>
      <c r="DS11" s="268">
        <f t="shared" si="27"/>
        <v>7</v>
      </c>
      <c r="DT11" s="268">
        <f t="shared" si="27"/>
        <v>8</v>
      </c>
      <c r="DU11" s="268">
        <f t="shared" si="27"/>
        <v>9</v>
      </c>
      <c r="DV11" s="268">
        <f t="shared" ref="DV11:EF11" si="28">DU11+1</f>
        <v>10</v>
      </c>
      <c r="DW11" s="268">
        <f t="shared" si="28"/>
        <v>11</v>
      </c>
      <c r="DX11" s="268">
        <f t="shared" si="28"/>
        <v>12</v>
      </c>
      <c r="DY11" s="268">
        <f t="shared" si="28"/>
        <v>13</v>
      </c>
      <c r="DZ11" s="268">
        <f t="shared" si="28"/>
        <v>14</v>
      </c>
      <c r="EA11" s="268">
        <f t="shared" si="28"/>
        <v>15</v>
      </c>
      <c r="EB11" s="268">
        <f t="shared" si="28"/>
        <v>16</v>
      </c>
      <c r="EC11" s="268">
        <f t="shared" si="28"/>
        <v>17</v>
      </c>
      <c r="ED11" s="268">
        <f t="shared" si="28"/>
        <v>18</v>
      </c>
      <c r="EE11" s="268">
        <f t="shared" si="28"/>
        <v>19</v>
      </c>
      <c r="EF11" s="268">
        <f t="shared" si="28"/>
        <v>20</v>
      </c>
      <c r="EG11" s="288"/>
      <c r="EH11" s="30">
        <v>1</v>
      </c>
      <c r="EI11" s="427">
        <f>EH11+1</f>
        <v>2</v>
      </c>
      <c r="EJ11" s="427">
        <f t="shared" ref="EJ11:FA11" si="29">EI11+1</f>
        <v>3</v>
      </c>
      <c r="EK11" s="427">
        <f t="shared" si="29"/>
        <v>4</v>
      </c>
      <c r="EL11" s="427">
        <f t="shared" si="29"/>
        <v>5</v>
      </c>
      <c r="EM11" s="427">
        <f t="shared" si="29"/>
        <v>6</v>
      </c>
      <c r="EN11" s="427">
        <f t="shared" si="29"/>
        <v>7</v>
      </c>
      <c r="EO11" s="427">
        <f t="shared" si="29"/>
        <v>8</v>
      </c>
      <c r="EP11" s="427">
        <f t="shared" si="29"/>
        <v>9</v>
      </c>
      <c r="EQ11" s="427">
        <f t="shared" si="29"/>
        <v>10</v>
      </c>
      <c r="ER11" s="427">
        <f t="shared" si="29"/>
        <v>11</v>
      </c>
      <c r="ES11" s="427">
        <f t="shared" si="29"/>
        <v>12</v>
      </c>
      <c r="ET11" s="427">
        <f t="shared" si="29"/>
        <v>13</v>
      </c>
      <c r="EU11" s="427">
        <f t="shared" si="29"/>
        <v>14</v>
      </c>
      <c r="EV11" s="427">
        <f t="shared" si="29"/>
        <v>15</v>
      </c>
      <c r="EW11" s="427">
        <f t="shared" si="29"/>
        <v>16</v>
      </c>
      <c r="EX11" s="427">
        <f t="shared" si="29"/>
        <v>17</v>
      </c>
      <c r="EY11" s="427">
        <f t="shared" si="29"/>
        <v>18</v>
      </c>
      <c r="EZ11" s="427">
        <f>EY11+1</f>
        <v>19</v>
      </c>
      <c r="FA11" s="427">
        <f t="shared" si="29"/>
        <v>20</v>
      </c>
      <c r="FB11" s="29">
        <v>1</v>
      </c>
      <c r="FC11" s="433">
        <f>FB11+1</f>
        <v>2</v>
      </c>
      <c r="FD11" s="433">
        <f t="shared" ref="FD11:FS11" si="30">FC11+1</f>
        <v>3</v>
      </c>
      <c r="FE11" s="433">
        <f t="shared" si="30"/>
        <v>4</v>
      </c>
      <c r="FF11" s="433">
        <f t="shared" si="30"/>
        <v>5</v>
      </c>
      <c r="FG11" s="433">
        <f t="shared" si="30"/>
        <v>6</v>
      </c>
      <c r="FH11" s="433">
        <f t="shared" si="30"/>
        <v>7</v>
      </c>
      <c r="FI11" s="433">
        <f t="shared" si="30"/>
        <v>8</v>
      </c>
      <c r="FJ11" s="433">
        <f t="shared" si="30"/>
        <v>9</v>
      </c>
      <c r="FK11" s="433">
        <f t="shared" si="30"/>
        <v>10</v>
      </c>
      <c r="FL11" s="433">
        <f t="shared" si="30"/>
        <v>11</v>
      </c>
      <c r="FM11" s="433">
        <f t="shared" si="30"/>
        <v>12</v>
      </c>
      <c r="FN11" s="433">
        <f t="shared" si="30"/>
        <v>13</v>
      </c>
      <c r="FO11" s="433">
        <f t="shared" si="30"/>
        <v>14</v>
      </c>
      <c r="FP11" s="433">
        <f t="shared" si="30"/>
        <v>15</v>
      </c>
      <c r="FQ11" s="433">
        <f t="shared" si="30"/>
        <v>16</v>
      </c>
      <c r="FR11" s="433">
        <f t="shared" si="30"/>
        <v>17</v>
      </c>
      <c r="FS11" s="433">
        <f t="shared" si="30"/>
        <v>18</v>
      </c>
      <c r="FT11" s="433">
        <f>FS11+1</f>
        <v>19</v>
      </c>
      <c r="FU11" s="433">
        <f>FT11+1</f>
        <v>20</v>
      </c>
      <c r="FV11" s="30">
        <v>1</v>
      </c>
      <c r="FW11" s="427">
        <f>FV11+1</f>
        <v>2</v>
      </c>
      <c r="FX11" s="427">
        <f t="shared" ref="FX11:GM11" si="31">FW11+1</f>
        <v>3</v>
      </c>
      <c r="FY11" s="427">
        <f t="shared" si="31"/>
        <v>4</v>
      </c>
      <c r="FZ11" s="427">
        <f t="shared" si="31"/>
        <v>5</v>
      </c>
      <c r="GA11" s="427">
        <f t="shared" si="31"/>
        <v>6</v>
      </c>
      <c r="GB11" s="427">
        <f t="shared" si="31"/>
        <v>7</v>
      </c>
      <c r="GC11" s="427">
        <f t="shared" si="31"/>
        <v>8</v>
      </c>
      <c r="GD11" s="427">
        <f t="shared" si="31"/>
        <v>9</v>
      </c>
      <c r="GE11" s="427">
        <f t="shared" si="31"/>
        <v>10</v>
      </c>
      <c r="GF11" s="427">
        <f t="shared" si="31"/>
        <v>11</v>
      </c>
      <c r="GG11" s="427">
        <f t="shared" si="31"/>
        <v>12</v>
      </c>
      <c r="GH11" s="427">
        <f t="shared" si="31"/>
        <v>13</v>
      </c>
      <c r="GI11" s="427">
        <f t="shared" si="31"/>
        <v>14</v>
      </c>
      <c r="GJ11" s="427">
        <f t="shared" si="31"/>
        <v>15</v>
      </c>
      <c r="GK11" s="427">
        <f t="shared" si="31"/>
        <v>16</v>
      </c>
      <c r="GL11" s="427">
        <f t="shared" si="31"/>
        <v>17</v>
      </c>
      <c r="GM11" s="427">
        <f t="shared" si="31"/>
        <v>18</v>
      </c>
      <c r="GN11" s="427">
        <f>GM11+1</f>
        <v>19</v>
      </c>
      <c r="GO11" s="427">
        <f>GN11+1</f>
        <v>20</v>
      </c>
      <c r="GP11" s="29">
        <v>1</v>
      </c>
      <c r="GQ11" s="433">
        <f>GP11+1</f>
        <v>2</v>
      </c>
      <c r="GR11" s="433">
        <f t="shared" ref="GR11:HG11" si="32">GQ11+1</f>
        <v>3</v>
      </c>
      <c r="GS11" s="433">
        <f t="shared" si="32"/>
        <v>4</v>
      </c>
      <c r="GT11" s="433">
        <f t="shared" si="32"/>
        <v>5</v>
      </c>
      <c r="GU11" s="433">
        <f t="shared" si="32"/>
        <v>6</v>
      </c>
      <c r="GV11" s="433">
        <f t="shared" si="32"/>
        <v>7</v>
      </c>
      <c r="GW11" s="433">
        <f t="shared" si="32"/>
        <v>8</v>
      </c>
      <c r="GX11" s="433">
        <f t="shared" si="32"/>
        <v>9</v>
      </c>
      <c r="GY11" s="433">
        <f t="shared" si="32"/>
        <v>10</v>
      </c>
      <c r="GZ11" s="433">
        <f t="shared" si="32"/>
        <v>11</v>
      </c>
      <c r="HA11" s="433">
        <f t="shared" si="32"/>
        <v>12</v>
      </c>
      <c r="HB11" s="433">
        <f t="shared" si="32"/>
        <v>13</v>
      </c>
      <c r="HC11" s="433">
        <f t="shared" si="32"/>
        <v>14</v>
      </c>
      <c r="HD11" s="433">
        <f t="shared" si="32"/>
        <v>15</v>
      </c>
      <c r="HE11" s="433">
        <f t="shared" si="32"/>
        <v>16</v>
      </c>
      <c r="HF11" s="433">
        <f t="shared" si="32"/>
        <v>17</v>
      </c>
      <c r="HG11" s="433">
        <f t="shared" si="32"/>
        <v>18</v>
      </c>
      <c r="HH11" s="433">
        <f>HG11+1</f>
        <v>19</v>
      </c>
      <c r="HI11" s="433">
        <f>HH11+1</f>
        <v>20</v>
      </c>
      <c r="HJ11" s="30">
        <v>1</v>
      </c>
      <c r="HK11" s="427">
        <f>HJ11+1</f>
        <v>2</v>
      </c>
      <c r="HL11" s="427">
        <f t="shared" ref="HL11:IA11" si="33">HK11+1</f>
        <v>3</v>
      </c>
      <c r="HM11" s="427">
        <f t="shared" si="33"/>
        <v>4</v>
      </c>
      <c r="HN11" s="427">
        <f t="shared" si="33"/>
        <v>5</v>
      </c>
      <c r="HO11" s="427">
        <f t="shared" si="33"/>
        <v>6</v>
      </c>
      <c r="HP11" s="427">
        <f t="shared" si="33"/>
        <v>7</v>
      </c>
      <c r="HQ11" s="427">
        <f t="shared" si="33"/>
        <v>8</v>
      </c>
      <c r="HR11" s="427">
        <f t="shared" si="33"/>
        <v>9</v>
      </c>
      <c r="HS11" s="427">
        <f t="shared" si="33"/>
        <v>10</v>
      </c>
      <c r="HT11" s="427">
        <f t="shared" si="33"/>
        <v>11</v>
      </c>
      <c r="HU11" s="427">
        <f t="shared" si="33"/>
        <v>12</v>
      </c>
      <c r="HV11" s="427">
        <f t="shared" si="33"/>
        <v>13</v>
      </c>
      <c r="HW11" s="427">
        <f t="shared" si="33"/>
        <v>14</v>
      </c>
      <c r="HX11" s="427">
        <f t="shared" si="33"/>
        <v>15</v>
      </c>
      <c r="HY11" s="427">
        <f t="shared" si="33"/>
        <v>16</v>
      </c>
      <c r="HZ11" s="427">
        <f t="shared" si="33"/>
        <v>17</v>
      </c>
      <c r="IA11" s="427">
        <f t="shared" si="33"/>
        <v>18</v>
      </c>
      <c r="IB11" s="427">
        <f>IA11+1</f>
        <v>19</v>
      </c>
      <c r="IC11" s="427">
        <f>IB11+1</f>
        <v>20</v>
      </c>
    </row>
    <row r="12" spans="1:237" x14ac:dyDescent="0.25">
      <c r="A12" s="1">
        <v>1</v>
      </c>
      <c r="B12" s="2" t="str">
        <f>IF(OR('aux 1'!B12="",'aux 1'!R12&lt;&gt;"s"),"",'aux 1'!B12)</f>
        <v>Desenho Técnico</v>
      </c>
      <c r="C12" s="130" t="str">
        <f>IF('aux 1'!F12="","",'aux 1'!F12)</f>
        <v>A</v>
      </c>
      <c r="D12" s="450" t="str">
        <f>IF(B12="","",'aux 1'!AP12)</f>
        <v>CIV01151</v>
      </c>
      <c r="E12" s="306" t="str">
        <f>IF(B12="","Pre: ",'aux 1'!AN12)</f>
        <v>Pré: ---</v>
      </c>
      <c r="F12" s="306" t="str">
        <f>IF(B12="","Co: ",'aux 1'!AO12)</f>
        <v>Co: ---</v>
      </c>
      <c r="G12" s="54" t="str">
        <f>IF(OR($B12="",'aux 1'!H12=""),"",'aux 1'!H12)</f>
        <v/>
      </c>
      <c r="H12" s="54" t="str">
        <f>IF(OR($B12="",'aux 1'!I12=""),"",'aux 1'!I12)</f>
        <v/>
      </c>
      <c r="I12" s="54" t="str">
        <f>IF(OR($B12="",'aux 1'!J12=""),"",'aux 1'!J12)</f>
        <v/>
      </c>
      <c r="J12" s="54" t="str">
        <f>IF(OR($B12="",'aux 1'!K12=""),"",'aux 1'!K12)</f>
        <v/>
      </c>
      <c r="K12" s="248"/>
      <c r="L12" s="248"/>
      <c r="M12" s="133" t="str">
        <f>IF('aux 1'!C12="","",'aux 1'!C12)</f>
        <v>CCT</v>
      </c>
      <c r="N12" s="133" t="str">
        <f>IF('aux 1'!D12="","",'aux 1'!D12)</f>
        <v>CIV</v>
      </c>
      <c r="O12" s="165" t="str">
        <f>IF('aux 1'!E12="","",'aux 1'!E12)</f>
        <v>01151</v>
      </c>
      <c r="P12" s="133" t="str">
        <f t="shared" ref="P12:P75" si="34">IF(B12="","",CONCATENATE(N12,O12))</f>
        <v>CIV01151</v>
      </c>
      <c r="Q12" s="43">
        <f>IF(S12="s",IF(R12="op",'aux 1'!S12,U12),"")</f>
        <v>1</v>
      </c>
      <c r="R12" s="43" t="str">
        <f>IF('aux 1'!N12="op","op",'aux 1'!S12)</f>
        <v/>
      </c>
      <c r="S12" s="43" t="str">
        <f>IF('aux 1'!R12="","",'aux 1'!R12)</f>
        <v>s</v>
      </c>
      <c r="T12" s="43" t="str">
        <f>IF('aux 1'!Q12="","",'aux 1'!Q12)</f>
        <v>n</v>
      </c>
      <c r="U12" s="43">
        <f>IF('aux 1'!P12="","",'aux 1'!P12)</f>
        <v>1</v>
      </c>
      <c r="V12" s="44" t="str">
        <f>IF('aux 1'!O12="","",'aux 1'!O12)</f>
        <v>Bás.</v>
      </c>
      <c r="W12" s="128">
        <f>IF('aux 1'!T12="",0,'aux 1'!T12)</f>
        <v>3</v>
      </c>
      <c r="X12" s="128">
        <f>IF('aux 1'!U12="",0,'aux 1'!U12)</f>
        <v>1</v>
      </c>
      <c r="Y12" s="128">
        <f>IF('aux 1'!V12="",0,'aux 1'!V12)</f>
        <v>0</v>
      </c>
      <c r="Z12" s="128">
        <f>IF('aux 1'!W12="","",'aux 1'!W12)</f>
        <v>85</v>
      </c>
      <c r="AA12" s="128" t="str">
        <f t="shared" ref="AA12:AA75" si="35">CONCATENATE(IF(W12*$AA$6*$X$7+X12*$AA$6*$Y$7+Y12*$AA$6*$AA$7=0,"",W12*$AA$6*$X$7+X12*$AA$6*$Y$7+Y12*$AA$6*$AA$7),"h")</f>
        <v>85h</v>
      </c>
      <c r="AB12" s="1">
        <f>IF('aux 1'!X12="","",'aux 1'!X12)</f>
        <v>4</v>
      </c>
      <c r="AC12" s="87" t="str">
        <f t="shared" ref="AC12:AC75" si="36">IF(B12="","",CONCATENATE(AB12,IF(SUM(W12:Y12)=0,"cr","cr/"),IF(W12&lt;&gt;0,CONCATENATE(W12,"t"),""),IF(X12&lt;&gt;0,CONCATENATE(IF(W12=0,""," + "),X12,"p"),""),IF(Y12&lt;&gt;0,IF(AND(W12=0,X12=0),CONCATENATE(Y12,"e"), CONCATENATE(" + ",Y12,"e")),"")))</f>
        <v>4cr/3t + 1p</v>
      </c>
      <c r="AE12" s="265">
        <f t="shared" ref="AE12:AE75" si="37">A12</f>
        <v>1</v>
      </c>
      <c r="AF12" s="292">
        <f t="shared" ref="AF12:AO21" si="38">IF($B12="","",IF($Q12=AF$11,$A12,""))</f>
        <v>1</v>
      </c>
      <c r="AG12" s="267" t="str">
        <f t="shared" si="38"/>
        <v/>
      </c>
      <c r="AH12" s="267" t="str">
        <f t="shared" si="38"/>
        <v/>
      </c>
      <c r="AI12" s="267" t="str">
        <f t="shared" si="38"/>
        <v/>
      </c>
      <c r="AJ12" s="267" t="str">
        <f t="shared" si="38"/>
        <v/>
      </c>
      <c r="AK12" s="267" t="str">
        <f t="shared" si="38"/>
        <v/>
      </c>
      <c r="AL12" s="267" t="str">
        <f t="shared" si="38"/>
        <v/>
      </c>
      <c r="AM12" s="267" t="str">
        <f t="shared" si="38"/>
        <v/>
      </c>
      <c r="AN12" s="267" t="str">
        <f t="shared" si="38"/>
        <v/>
      </c>
      <c r="AO12" s="267" t="str">
        <f t="shared" si="38"/>
        <v/>
      </c>
      <c r="AP12" s="267" t="str">
        <f t="shared" ref="AP12:AY21" si="39">IF($B12="","",IF($Q12=AP$11,$A12,""))</f>
        <v/>
      </c>
      <c r="AQ12" s="267" t="str">
        <f t="shared" si="39"/>
        <v/>
      </c>
      <c r="AR12" s="267" t="str">
        <f t="shared" si="39"/>
        <v/>
      </c>
      <c r="AS12" s="267" t="str">
        <f t="shared" si="39"/>
        <v/>
      </c>
      <c r="AT12" s="267" t="str">
        <f t="shared" si="39"/>
        <v/>
      </c>
      <c r="AU12" s="267" t="str">
        <f t="shared" si="39"/>
        <v/>
      </c>
      <c r="AV12" s="267" t="str">
        <f t="shared" si="39"/>
        <v/>
      </c>
      <c r="AW12" s="267" t="str">
        <f t="shared" si="39"/>
        <v/>
      </c>
      <c r="AX12" s="267" t="str">
        <f t="shared" si="39"/>
        <v/>
      </c>
      <c r="AY12" s="267" t="str">
        <f t="shared" si="39"/>
        <v/>
      </c>
      <c r="BA12" s="267">
        <f t="shared" ref="BA12:BH12" si="40">IF(AF12="","",LEN(AF12))</f>
        <v>1</v>
      </c>
      <c r="BB12" s="267" t="str">
        <f t="shared" si="40"/>
        <v/>
      </c>
      <c r="BC12" s="267" t="str">
        <f t="shared" si="40"/>
        <v/>
      </c>
      <c r="BD12" s="267" t="str">
        <f t="shared" si="40"/>
        <v/>
      </c>
      <c r="BE12" s="267" t="str">
        <f t="shared" si="40"/>
        <v/>
      </c>
      <c r="BF12" s="267" t="str">
        <f t="shared" si="40"/>
        <v/>
      </c>
      <c r="BG12" s="267" t="str">
        <f t="shared" si="40"/>
        <v/>
      </c>
      <c r="BH12" s="267" t="str">
        <f t="shared" si="40"/>
        <v/>
      </c>
      <c r="BI12" s="267" t="str">
        <f t="shared" ref="BI12:BT27" si="41">IF(AN12="","",LEN(AN12))</f>
        <v/>
      </c>
      <c r="BJ12" s="267" t="str">
        <f t="shared" si="41"/>
        <v/>
      </c>
      <c r="BK12" s="267" t="str">
        <f t="shared" si="41"/>
        <v/>
      </c>
      <c r="BL12" s="267" t="str">
        <f t="shared" si="41"/>
        <v/>
      </c>
      <c r="BM12" s="267" t="str">
        <f t="shared" si="41"/>
        <v/>
      </c>
      <c r="BN12" s="267" t="str">
        <f t="shared" si="41"/>
        <v/>
      </c>
      <c r="BO12" s="267" t="str">
        <f t="shared" si="41"/>
        <v/>
      </c>
      <c r="BP12" s="267" t="str">
        <f t="shared" si="41"/>
        <v/>
      </c>
      <c r="BQ12" s="267" t="str">
        <f t="shared" si="41"/>
        <v/>
      </c>
      <c r="BR12" s="267" t="str">
        <f t="shared" si="41"/>
        <v/>
      </c>
      <c r="BS12" s="267" t="str">
        <f t="shared" si="41"/>
        <v/>
      </c>
      <c r="BT12" s="267" t="str">
        <f t="shared" si="41"/>
        <v/>
      </c>
      <c r="BU12" s="264"/>
      <c r="BV12" s="268">
        <v>1</v>
      </c>
      <c r="BW12" s="265">
        <f>IF(LEN(BW$6)&lt;$BV12,"", VALUE(MID(BW$6,$BV12,1)))</f>
        <v>1</v>
      </c>
      <c r="BX12" s="265">
        <f t="shared" ref="BW12:CP27" si="42">IF(LEN(BX$6)&lt;$BV12,"", VALUE(MID(BX$6,$BV12,1)))</f>
        <v>2</v>
      </c>
      <c r="BY12" s="265">
        <f t="shared" si="42"/>
        <v>1</v>
      </c>
      <c r="BZ12" s="265">
        <f>IF(LEN(BZ$6)&lt;$BV12,"", VALUE(MID(BZ$6,$BV12,1)))</f>
        <v>1</v>
      </c>
      <c r="CA12" s="265">
        <f t="shared" si="42"/>
        <v>1</v>
      </c>
      <c r="CB12" s="265">
        <f t="shared" si="42"/>
        <v>2</v>
      </c>
      <c r="CC12" s="265">
        <f t="shared" si="42"/>
        <v>2</v>
      </c>
      <c r="CD12" s="265">
        <f t="shared" si="42"/>
        <v>2</v>
      </c>
      <c r="CE12" s="265" t="str">
        <f t="shared" si="42"/>
        <v/>
      </c>
      <c r="CF12" s="265" t="str">
        <f t="shared" si="42"/>
        <v/>
      </c>
      <c r="CG12" s="265">
        <f t="shared" si="42"/>
        <v>2</v>
      </c>
      <c r="CH12" s="265">
        <f t="shared" si="42"/>
        <v>2</v>
      </c>
      <c r="CI12" s="265">
        <f t="shared" si="42"/>
        <v>2</v>
      </c>
      <c r="CJ12" s="265">
        <f t="shared" si="42"/>
        <v>2</v>
      </c>
      <c r="CK12" s="265">
        <f t="shared" si="42"/>
        <v>2</v>
      </c>
      <c r="CL12" s="265">
        <f t="shared" si="42"/>
        <v>2</v>
      </c>
      <c r="CM12" s="265">
        <f t="shared" si="42"/>
        <v>2</v>
      </c>
      <c r="CN12" s="265">
        <f t="shared" si="42"/>
        <v>2</v>
      </c>
      <c r="CO12" s="265" t="str">
        <f t="shared" si="42"/>
        <v/>
      </c>
      <c r="CP12" s="265" t="str">
        <f t="shared" si="42"/>
        <v/>
      </c>
      <c r="CR12" s="265">
        <f>IF(BW12="","",SUM(BW$12:BW12)-BW12+1)</f>
        <v>1</v>
      </c>
      <c r="CS12" s="265">
        <f>IF(BX12="","",SUM(BX$12:BX12)-BX12+1)</f>
        <v>1</v>
      </c>
      <c r="CT12" s="265">
        <f>IF(BY12="","",SUM(BY$12:BY12)-BY12+1)</f>
        <v>1</v>
      </c>
      <c r="CU12" s="265">
        <f>IF(BZ12="","",SUM(BZ$12:BZ12)-BZ12+1)</f>
        <v>1</v>
      </c>
      <c r="CV12" s="265">
        <f>IF(CA12="","",SUM(CA$12:CA12)-CA12+1)</f>
        <v>1</v>
      </c>
      <c r="CW12" s="265">
        <f>IF(CB12="","",SUM(CB$12:CB12)-CB12+1)</f>
        <v>1</v>
      </c>
      <c r="CX12" s="265">
        <f>IF(CC12="","",SUM(CC$12:CC12)-CC12+1)</f>
        <v>1</v>
      </c>
      <c r="CY12" s="265">
        <f>IF(CD12="","",SUM(CD$12:CD12)-CD12+1)</f>
        <v>1</v>
      </c>
      <c r="CZ12" s="265" t="str">
        <f>IF(CE12="","",SUM(CE$12:CE12)-CE12+1)</f>
        <v/>
      </c>
      <c r="DA12" s="265" t="str">
        <f>IF(CF12="","",SUM(CF$12:CF12)-CF12+1)</f>
        <v/>
      </c>
      <c r="DB12" s="265">
        <f>IF(CG12="","",SUM(CG$12:CG12)-CG12+1)</f>
        <v>1</v>
      </c>
      <c r="DC12" s="265">
        <f>IF(CH12="","",SUM(CH$12:CH12)-CH12+1)</f>
        <v>1</v>
      </c>
      <c r="DD12" s="265">
        <f>IF(CI12="","",SUM(CI$12:CI12)-CI12+1)</f>
        <v>1</v>
      </c>
      <c r="DE12" s="265">
        <f>IF(CJ12="","",SUM(CJ$12:CJ12)-CJ12+1)</f>
        <v>1</v>
      </c>
      <c r="DF12" s="265">
        <f>IF(CK12="","",SUM(CK$12:CK12)-CK12+1)</f>
        <v>1</v>
      </c>
      <c r="DG12" s="265">
        <f>IF(CL12="","",SUM(CL$12:CL12)-CL12+1)</f>
        <v>1</v>
      </c>
      <c r="DH12" s="265">
        <f>IF(CM12="","",SUM(CM$12:CM12)-CM12+1)</f>
        <v>1</v>
      </c>
      <c r="DI12" s="265">
        <f>IF(CN12="","",SUM(CN$12:CN12)-CN12+1)</f>
        <v>1</v>
      </c>
      <c r="DJ12" s="265" t="str">
        <f>IF(CO12="","",SUM(CO$12:CO12)-CO12+1)</f>
        <v/>
      </c>
      <c r="DK12" s="265" t="str">
        <f>IF(CP12="","",SUM(CP$12:CP12)-CP12+1)</f>
        <v/>
      </c>
      <c r="DM12" s="265">
        <f t="shared" ref="DM12:DT12" si="43">IF(BW12="","",VALUE(MID(BW$5,CR12,BW12)))</f>
        <v>1</v>
      </c>
      <c r="DN12" s="265">
        <f t="shared" si="43"/>
        <v>31</v>
      </c>
      <c r="DO12" s="265">
        <f t="shared" si="43"/>
        <v>2</v>
      </c>
      <c r="DP12" s="265">
        <f t="shared" si="43"/>
        <v>4</v>
      </c>
      <c r="DQ12" s="265">
        <f t="shared" si="43"/>
        <v>7</v>
      </c>
      <c r="DR12" s="265">
        <f t="shared" si="43"/>
        <v>12</v>
      </c>
      <c r="DS12" s="265">
        <f t="shared" si="43"/>
        <v>18</v>
      </c>
      <c r="DT12" s="265">
        <f t="shared" si="43"/>
        <v>22</v>
      </c>
      <c r="DU12" s="265" t="str">
        <f t="shared" ref="DU12:EF27" si="44">IF(CE12="","",VALUE(MID(CE$5,CZ12,CE12)))</f>
        <v/>
      </c>
      <c r="DV12" s="265" t="str">
        <f t="shared" si="44"/>
        <v/>
      </c>
      <c r="DW12" s="265">
        <f t="shared" si="44"/>
        <v>92</v>
      </c>
      <c r="DX12" s="265">
        <f t="shared" si="44"/>
        <v>94</v>
      </c>
      <c r="DY12" s="265">
        <f t="shared" si="44"/>
        <v>93</v>
      </c>
      <c r="DZ12" s="265">
        <f t="shared" si="44"/>
        <v>85</v>
      </c>
      <c r="EA12" s="265">
        <f t="shared" si="44"/>
        <v>77</v>
      </c>
      <c r="EB12" s="265">
        <f t="shared" si="44"/>
        <v>84</v>
      </c>
      <c r="EC12" s="265">
        <f t="shared" si="44"/>
        <v>82</v>
      </c>
      <c r="ED12" s="265">
        <f t="shared" si="44"/>
        <v>75</v>
      </c>
      <c r="EE12" s="265" t="str">
        <f t="shared" si="44"/>
        <v/>
      </c>
      <c r="EF12" s="265" t="str">
        <f t="shared" si="44"/>
        <v/>
      </c>
      <c r="EH12" s="265">
        <f t="shared" ref="EH12:EQ21" si="45">IF($B12="","",IF(AND($Q12=EH$11,$V12=EH$10),$Z12,""))</f>
        <v>85</v>
      </c>
      <c r="EI12" s="265" t="str">
        <f t="shared" si="45"/>
        <v/>
      </c>
      <c r="EJ12" s="265" t="str">
        <f t="shared" si="45"/>
        <v/>
      </c>
      <c r="EK12" s="265" t="str">
        <f t="shared" si="45"/>
        <v/>
      </c>
      <c r="EL12" s="265" t="str">
        <f t="shared" si="45"/>
        <v/>
      </c>
      <c r="EM12" s="265" t="str">
        <f t="shared" si="45"/>
        <v/>
      </c>
      <c r="EN12" s="265" t="str">
        <f t="shared" si="45"/>
        <v/>
      </c>
      <c r="EO12" s="265" t="str">
        <f t="shared" si="45"/>
        <v/>
      </c>
      <c r="EP12" s="265" t="str">
        <f t="shared" si="45"/>
        <v/>
      </c>
      <c r="EQ12" s="265" t="str">
        <f t="shared" si="45"/>
        <v/>
      </c>
      <c r="ER12" s="265" t="str">
        <f t="shared" ref="ER12:FA21" si="46">IF($B12="","",IF(AND($Q12=ER$11,$V12=ER$10),$Z12,""))</f>
        <v/>
      </c>
      <c r="ES12" s="265" t="str">
        <f t="shared" si="46"/>
        <v/>
      </c>
      <c r="ET12" s="265" t="str">
        <f t="shared" si="46"/>
        <v/>
      </c>
      <c r="EU12" s="265" t="str">
        <f t="shared" si="46"/>
        <v/>
      </c>
      <c r="EV12" s="265" t="str">
        <f t="shared" si="46"/>
        <v/>
      </c>
      <c r="EW12" s="265" t="str">
        <f t="shared" si="46"/>
        <v/>
      </c>
      <c r="EX12" s="265" t="str">
        <f t="shared" si="46"/>
        <v/>
      </c>
      <c r="EY12" s="265" t="str">
        <f t="shared" si="46"/>
        <v/>
      </c>
      <c r="EZ12" s="265" t="str">
        <f t="shared" si="46"/>
        <v/>
      </c>
      <c r="FA12" s="265" t="str">
        <f t="shared" si="46"/>
        <v/>
      </c>
      <c r="FB12" s="263" t="str">
        <f t="shared" ref="FB12:FK21" si="47">IF($B12="","",IF(AND($Q12=FB$11,$V12=FB$10),$Z12,""))</f>
        <v/>
      </c>
      <c r="FC12" s="263" t="str">
        <f t="shared" si="47"/>
        <v/>
      </c>
      <c r="FD12" s="263" t="str">
        <f t="shared" si="47"/>
        <v/>
      </c>
      <c r="FE12" s="263" t="str">
        <f t="shared" si="47"/>
        <v/>
      </c>
      <c r="FF12" s="263" t="str">
        <f t="shared" si="47"/>
        <v/>
      </c>
      <c r="FG12" s="263" t="str">
        <f t="shared" si="47"/>
        <v/>
      </c>
      <c r="FH12" s="263" t="str">
        <f t="shared" si="47"/>
        <v/>
      </c>
      <c r="FI12" s="263" t="str">
        <f t="shared" si="47"/>
        <v/>
      </c>
      <c r="FJ12" s="263" t="str">
        <f t="shared" si="47"/>
        <v/>
      </c>
      <c r="FK12" s="263" t="str">
        <f t="shared" si="47"/>
        <v/>
      </c>
      <c r="FL12" s="263" t="str">
        <f t="shared" ref="FL12:FU21" si="48">IF($B12="","",IF(AND($Q12=FL$11,$V12=FL$10),$Z12,""))</f>
        <v/>
      </c>
      <c r="FM12" s="263" t="str">
        <f t="shared" si="48"/>
        <v/>
      </c>
      <c r="FN12" s="263" t="str">
        <f t="shared" si="48"/>
        <v/>
      </c>
      <c r="FO12" s="263" t="str">
        <f t="shared" si="48"/>
        <v/>
      </c>
      <c r="FP12" s="263" t="str">
        <f t="shared" si="48"/>
        <v/>
      </c>
      <c r="FQ12" s="263" t="str">
        <f t="shared" si="48"/>
        <v/>
      </c>
      <c r="FR12" s="263" t="str">
        <f t="shared" si="48"/>
        <v/>
      </c>
      <c r="FS12" s="263" t="str">
        <f t="shared" si="48"/>
        <v/>
      </c>
      <c r="FT12" s="263" t="str">
        <f t="shared" si="48"/>
        <v/>
      </c>
      <c r="FU12" s="263" t="str">
        <f t="shared" si="48"/>
        <v/>
      </c>
      <c r="FV12" s="265" t="str">
        <f t="shared" ref="FV12:GE21" si="49">IF($B12="","",IF(AND($Q12=FV$11,$V12=FV$10),$Z12,""))</f>
        <v/>
      </c>
      <c r="FW12" s="265" t="str">
        <f t="shared" si="49"/>
        <v/>
      </c>
      <c r="FX12" s="265" t="str">
        <f t="shared" si="49"/>
        <v/>
      </c>
      <c r="FY12" s="265" t="str">
        <f t="shared" si="49"/>
        <v/>
      </c>
      <c r="FZ12" s="265" t="str">
        <f t="shared" si="49"/>
        <v/>
      </c>
      <c r="GA12" s="265" t="str">
        <f t="shared" si="49"/>
        <v/>
      </c>
      <c r="GB12" s="265" t="str">
        <f t="shared" si="49"/>
        <v/>
      </c>
      <c r="GC12" s="265" t="str">
        <f t="shared" si="49"/>
        <v/>
      </c>
      <c r="GD12" s="265" t="str">
        <f t="shared" si="49"/>
        <v/>
      </c>
      <c r="GE12" s="265" t="str">
        <f t="shared" si="49"/>
        <v/>
      </c>
      <c r="GF12" s="265" t="str">
        <f t="shared" ref="GF12:GO21" si="50">IF($B12="","",IF(AND($Q12=GF$11,$V12=GF$10),$Z12,""))</f>
        <v/>
      </c>
      <c r="GG12" s="265" t="str">
        <f t="shared" si="50"/>
        <v/>
      </c>
      <c r="GH12" s="265" t="str">
        <f t="shared" si="50"/>
        <v/>
      </c>
      <c r="GI12" s="265" t="str">
        <f t="shared" si="50"/>
        <v/>
      </c>
      <c r="GJ12" s="265" t="str">
        <f t="shared" si="50"/>
        <v/>
      </c>
      <c r="GK12" s="265" t="str">
        <f t="shared" si="50"/>
        <v/>
      </c>
      <c r="GL12" s="265" t="str">
        <f t="shared" si="50"/>
        <v/>
      </c>
      <c r="GM12" s="265" t="str">
        <f t="shared" si="50"/>
        <v/>
      </c>
      <c r="GN12" s="265" t="str">
        <f t="shared" si="50"/>
        <v/>
      </c>
      <c r="GO12" s="265" t="str">
        <f t="shared" si="50"/>
        <v/>
      </c>
      <c r="GP12" s="263" t="str">
        <f t="shared" ref="GP12:GY21" si="51">IF($B12="","",IF(AND($Q12=GP$11,$V12=GP$10),$Z12,""))</f>
        <v/>
      </c>
      <c r="GQ12" s="263" t="str">
        <f t="shared" si="51"/>
        <v/>
      </c>
      <c r="GR12" s="263" t="str">
        <f t="shared" si="51"/>
        <v/>
      </c>
      <c r="GS12" s="263" t="str">
        <f t="shared" si="51"/>
        <v/>
      </c>
      <c r="GT12" s="263" t="str">
        <f t="shared" si="51"/>
        <v/>
      </c>
      <c r="GU12" s="263" t="str">
        <f t="shared" si="51"/>
        <v/>
      </c>
      <c r="GV12" s="263" t="str">
        <f t="shared" si="51"/>
        <v/>
      </c>
      <c r="GW12" s="263" t="str">
        <f t="shared" si="51"/>
        <v/>
      </c>
      <c r="GX12" s="263" t="str">
        <f t="shared" si="51"/>
        <v/>
      </c>
      <c r="GY12" s="263" t="str">
        <f t="shared" si="51"/>
        <v/>
      </c>
      <c r="GZ12" s="263" t="str">
        <f t="shared" ref="GZ12:HI21" si="52">IF($B12="","",IF(AND($Q12=GZ$11,$V12=GZ$10),$Z12,""))</f>
        <v/>
      </c>
      <c r="HA12" s="263" t="str">
        <f t="shared" si="52"/>
        <v/>
      </c>
      <c r="HB12" s="263" t="str">
        <f t="shared" si="52"/>
        <v/>
      </c>
      <c r="HC12" s="263" t="str">
        <f t="shared" si="52"/>
        <v/>
      </c>
      <c r="HD12" s="263" t="str">
        <f t="shared" si="52"/>
        <v/>
      </c>
      <c r="HE12" s="263" t="str">
        <f t="shared" si="52"/>
        <v/>
      </c>
      <c r="HF12" s="263" t="str">
        <f t="shared" si="52"/>
        <v/>
      </c>
      <c r="HG12" s="263" t="str">
        <f t="shared" si="52"/>
        <v/>
      </c>
      <c r="HH12" s="263" t="str">
        <f t="shared" si="52"/>
        <v/>
      </c>
      <c r="HI12" s="263" t="str">
        <f t="shared" si="52"/>
        <v/>
      </c>
      <c r="HJ12" s="265" t="str">
        <f t="shared" ref="HJ12:HS21" si="53">IF($B12="","",IF(AND($Q12=HJ$11,$V12=HJ$10),$Z12,""))</f>
        <v/>
      </c>
      <c r="HK12" s="265" t="str">
        <f t="shared" si="53"/>
        <v/>
      </c>
      <c r="HL12" s="265" t="str">
        <f t="shared" si="53"/>
        <v/>
      </c>
      <c r="HM12" s="265" t="str">
        <f t="shared" si="53"/>
        <v/>
      </c>
      <c r="HN12" s="265" t="str">
        <f t="shared" si="53"/>
        <v/>
      </c>
      <c r="HO12" s="265" t="str">
        <f t="shared" si="53"/>
        <v/>
      </c>
      <c r="HP12" s="265" t="str">
        <f t="shared" si="53"/>
        <v/>
      </c>
      <c r="HQ12" s="265" t="str">
        <f t="shared" si="53"/>
        <v/>
      </c>
      <c r="HR12" s="265" t="str">
        <f t="shared" si="53"/>
        <v/>
      </c>
      <c r="HS12" s="265" t="str">
        <f t="shared" si="53"/>
        <v/>
      </c>
      <c r="HT12" s="265" t="str">
        <f t="shared" ref="HT12:IC21" si="54">IF($B12="","",IF(AND($Q12=HT$11,$V12=HT$10),$Z12,""))</f>
        <v/>
      </c>
      <c r="HU12" s="265" t="str">
        <f t="shared" si="54"/>
        <v/>
      </c>
      <c r="HV12" s="265" t="str">
        <f t="shared" si="54"/>
        <v/>
      </c>
      <c r="HW12" s="265" t="str">
        <f t="shared" si="54"/>
        <v/>
      </c>
      <c r="HX12" s="265" t="str">
        <f t="shared" si="54"/>
        <v/>
      </c>
      <c r="HY12" s="265" t="str">
        <f t="shared" si="54"/>
        <v/>
      </c>
      <c r="HZ12" s="265" t="str">
        <f t="shared" si="54"/>
        <v/>
      </c>
      <c r="IA12" s="265" t="str">
        <f t="shared" si="54"/>
        <v/>
      </c>
      <c r="IB12" s="265" t="str">
        <f t="shared" si="54"/>
        <v/>
      </c>
      <c r="IC12" s="265" t="str">
        <f t="shared" si="54"/>
        <v/>
      </c>
    </row>
    <row r="13" spans="1:237" s="254" customFormat="1" x14ac:dyDescent="0.25">
      <c r="A13" s="1">
        <f>A12+1</f>
        <v>2</v>
      </c>
      <c r="B13" s="2" t="str">
        <f>IF(OR('aux 1'!B13="",'aux 1'!R13&lt;&gt;"s"),"",'aux 1'!B13)</f>
        <v>Materiais de Construção I</v>
      </c>
      <c r="C13" s="130" t="str">
        <f>IF('aux 1'!F13="","",'aux 1'!F13)</f>
        <v>A</v>
      </c>
      <c r="D13" s="450" t="str">
        <f>IF(B13="","",'aux 1'!AP13)</f>
        <v>CIV01320</v>
      </c>
      <c r="E13" s="306" t="str">
        <f>IF(B13="","Pre: ",'aux 1'!AN13)</f>
        <v xml:space="preserve">Pré: QUI01201   </v>
      </c>
      <c r="F13" s="306" t="str">
        <f>IF(B13="","Co: ",'aux 1'!AO13)</f>
        <v>Co: ---</v>
      </c>
      <c r="G13" s="54" t="str">
        <f>IF(OR($B13="",'aux 1'!H13=""),"",'aux 1'!H13)</f>
        <v>QUI01201</v>
      </c>
      <c r="H13" s="54" t="str">
        <f>IF(OR($B13="",'aux 1'!I13=""),"",'aux 1'!I13)</f>
        <v/>
      </c>
      <c r="I13" s="54" t="str">
        <f>IF(OR($B13="",'aux 1'!J13=""),"",'aux 1'!J13)</f>
        <v/>
      </c>
      <c r="J13" s="54" t="str">
        <f>IF(OR($B13="",'aux 1'!K13=""),"",'aux 1'!K13)</f>
        <v/>
      </c>
      <c r="K13" s="248"/>
      <c r="L13" s="248"/>
      <c r="M13" s="133" t="str">
        <f>IF('aux 1'!C13="","",'aux 1'!C13)</f>
        <v>CCT</v>
      </c>
      <c r="N13" s="133" t="str">
        <f>IF('aux 1'!D13="","",'aux 1'!D13)</f>
        <v>CIV</v>
      </c>
      <c r="O13" s="165" t="str">
        <f>IF('aux 1'!E13="","",'aux 1'!E13)</f>
        <v>01320</v>
      </c>
      <c r="P13" s="133" t="str">
        <f t="shared" si="34"/>
        <v>CIV01320</v>
      </c>
      <c r="Q13" s="43">
        <f>IF(S13="s",IF(R13="op",'aux 1'!S13,U13),"")</f>
        <v>3</v>
      </c>
      <c r="R13" s="43" t="str">
        <f>IF('aux 1'!N13="op","op",'aux 1'!S13)</f>
        <v/>
      </c>
      <c r="S13" s="43" t="str">
        <f>IF('aux 1'!R13="","",'aux 1'!R13)</f>
        <v>s</v>
      </c>
      <c r="T13" s="43" t="str">
        <f>IF('aux 1'!Q13="","",'aux 1'!Q13)</f>
        <v>n</v>
      </c>
      <c r="U13" s="43">
        <f>IF('aux 1'!P13="","",'aux 1'!P13)</f>
        <v>3</v>
      </c>
      <c r="V13" s="44" t="str">
        <f>IF('aux 1'!O13="","",'aux 1'!O13)</f>
        <v>Bás.</v>
      </c>
      <c r="W13" s="128">
        <f>IF('aux 1'!T13="",0,'aux 1'!T13)</f>
        <v>4</v>
      </c>
      <c r="X13" s="128">
        <f>IF('aux 1'!U13="",0,'aux 1'!U13)</f>
        <v>0</v>
      </c>
      <c r="Y13" s="128">
        <f>IF('aux 1'!V13="",0,'aux 1'!V13)</f>
        <v>0</v>
      </c>
      <c r="Z13" s="128">
        <f>IF('aux 1'!W13="","",'aux 1'!W13)</f>
        <v>68</v>
      </c>
      <c r="AA13" s="128" t="str">
        <f t="shared" si="35"/>
        <v>68h</v>
      </c>
      <c r="AB13" s="1">
        <f>IF('aux 1'!X13="","",'aux 1'!X13)</f>
        <v>4</v>
      </c>
      <c r="AC13" s="87" t="str">
        <f t="shared" si="36"/>
        <v>4cr/4t</v>
      </c>
      <c r="AE13" s="265">
        <f t="shared" si="37"/>
        <v>2</v>
      </c>
      <c r="AF13" s="267" t="str">
        <f t="shared" si="38"/>
        <v/>
      </c>
      <c r="AG13" s="267" t="str">
        <f t="shared" si="38"/>
        <v/>
      </c>
      <c r="AH13" s="267">
        <f t="shared" si="38"/>
        <v>2</v>
      </c>
      <c r="AI13" s="267" t="str">
        <f t="shared" si="38"/>
        <v/>
      </c>
      <c r="AJ13" s="267" t="str">
        <f t="shared" si="38"/>
        <v/>
      </c>
      <c r="AK13" s="267" t="str">
        <f t="shared" si="38"/>
        <v/>
      </c>
      <c r="AL13" s="267" t="str">
        <f t="shared" si="38"/>
        <v/>
      </c>
      <c r="AM13" s="267" t="str">
        <f t="shared" si="38"/>
        <v/>
      </c>
      <c r="AN13" s="267" t="str">
        <f t="shared" si="38"/>
        <v/>
      </c>
      <c r="AO13" s="267" t="str">
        <f t="shared" si="38"/>
        <v/>
      </c>
      <c r="AP13" s="267" t="str">
        <f t="shared" si="39"/>
        <v/>
      </c>
      <c r="AQ13" s="267" t="str">
        <f t="shared" si="39"/>
        <v/>
      </c>
      <c r="AR13" s="267" t="str">
        <f t="shared" si="39"/>
        <v/>
      </c>
      <c r="AS13" s="267" t="str">
        <f t="shared" si="39"/>
        <v/>
      </c>
      <c r="AT13" s="267" t="str">
        <f t="shared" si="39"/>
        <v/>
      </c>
      <c r="AU13" s="267" t="str">
        <f t="shared" si="39"/>
        <v/>
      </c>
      <c r="AV13" s="267" t="str">
        <f t="shared" si="39"/>
        <v/>
      </c>
      <c r="AW13" s="267" t="str">
        <f t="shared" si="39"/>
        <v/>
      </c>
      <c r="AX13" s="267" t="str">
        <f t="shared" si="39"/>
        <v/>
      </c>
      <c r="AY13" s="267" t="str">
        <f t="shared" si="39"/>
        <v/>
      </c>
      <c r="AZ13" s="264"/>
      <c r="BA13" s="267" t="str">
        <f t="shared" ref="BA13:BA44" si="55">IF(AF13="","",LEN(AF13))</f>
        <v/>
      </c>
      <c r="BB13" s="267" t="str">
        <f t="shared" ref="BB13:BB44" si="56">IF(AG13="","",LEN(AG13))</f>
        <v/>
      </c>
      <c r="BC13" s="267">
        <f t="shared" ref="BC13:BC44" si="57">IF(AH13="","",LEN(AH13))</f>
        <v>1</v>
      </c>
      <c r="BD13" s="267" t="str">
        <f t="shared" ref="BD13:BD44" si="58">IF(AI13="","",LEN(AI13))</f>
        <v/>
      </c>
      <c r="BE13" s="267" t="str">
        <f t="shared" ref="BE13:BE44" si="59">IF(AJ13="","",LEN(AJ13))</f>
        <v/>
      </c>
      <c r="BF13" s="267" t="str">
        <f t="shared" ref="BF13:BF44" si="60">IF(AK13="","",LEN(AK13))</f>
        <v/>
      </c>
      <c r="BG13" s="267" t="str">
        <f t="shared" ref="BG13:BG44" si="61">IF(AL13="","",LEN(AL13))</f>
        <v/>
      </c>
      <c r="BH13" s="267" t="str">
        <f t="shared" ref="BH13:BH76" si="62">IF(AM13="","",LEN(AM13))</f>
        <v/>
      </c>
      <c r="BI13" s="267" t="str">
        <f t="shared" si="41"/>
        <v/>
      </c>
      <c r="BJ13" s="267" t="str">
        <f t="shared" si="41"/>
        <v/>
      </c>
      <c r="BK13" s="267" t="str">
        <f t="shared" si="41"/>
        <v/>
      </c>
      <c r="BL13" s="267" t="str">
        <f t="shared" si="41"/>
        <v/>
      </c>
      <c r="BM13" s="267" t="str">
        <f t="shared" si="41"/>
        <v/>
      </c>
      <c r="BN13" s="267" t="str">
        <f t="shared" si="41"/>
        <v/>
      </c>
      <c r="BO13" s="267" t="str">
        <f t="shared" si="41"/>
        <v/>
      </c>
      <c r="BP13" s="267" t="str">
        <f t="shared" si="41"/>
        <v/>
      </c>
      <c r="BQ13" s="267" t="str">
        <f t="shared" si="41"/>
        <v/>
      </c>
      <c r="BR13" s="267" t="str">
        <f t="shared" si="41"/>
        <v/>
      </c>
      <c r="BS13" s="267" t="str">
        <f t="shared" si="41"/>
        <v/>
      </c>
      <c r="BT13" s="267" t="str">
        <f t="shared" si="41"/>
        <v/>
      </c>
      <c r="BU13" s="264"/>
      <c r="BV13" s="268">
        <v>2</v>
      </c>
      <c r="BW13" s="265">
        <f t="shared" si="42"/>
        <v>2</v>
      </c>
      <c r="BX13" s="265">
        <f t="shared" si="42"/>
        <v>2</v>
      </c>
      <c r="BY13" s="265">
        <f t="shared" si="42"/>
        <v>1</v>
      </c>
      <c r="BZ13" s="265">
        <f t="shared" si="42"/>
        <v>1</v>
      </c>
      <c r="CA13" s="265">
        <f t="shared" si="42"/>
        <v>1</v>
      </c>
      <c r="CB13" s="265">
        <f t="shared" si="42"/>
        <v>2</v>
      </c>
      <c r="CC13" s="265">
        <f t="shared" si="42"/>
        <v>2</v>
      </c>
      <c r="CD13" s="265">
        <f t="shared" si="42"/>
        <v>2</v>
      </c>
      <c r="CE13" s="265" t="str">
        <f t="shared" si="42"/>
        <v/>
      </c>
      <c r="CF13" s="265" t="str">
        <f t="shared" si="42"/>
        <v/>
      </c>
      <c r="CG13" s="265">
        <f t="shared" si="42"/>
        <v>2</v>
      </c>
      <c r="CH13" s="265">
        <f t="shared" si="42"/>
        <v>2</v>
      </c>
      <c r="CI13" s="265" t="str">
        <f t="shared" si="42"/>
        <v/>
      </c>
      <c r="CJ13" s="265">
        <f t="shared" si="42"/>
        <v>2</v>
      </c>
      <c r="CK13" s="265">
        <f t="shared" si="42"/>
        <v>2</v>
      </c>
      <c r="CL13" s="265" t="str">
        <f t="shared" si="42"/>
        <v/>
      </c>
      <c r="CM13" s="265" t="str">
        <f t="shared" si="42"/>
        <v/>
      </c>
      <c r="CN13" s="265" t="str">
        <f t="shared" si="42"/>
        <v/>
      </c>
      <c r="CO13" s="265" t="str">
        <f t="shared" si="42"/>
        <v/>
      </c>
      <c r="CP13" s="265" t="str">
        <f t="shared" si="42"/>
        <v/>
      </c>
      <c r="CQ13" s="266"/>
      <c r="CR13" s="265">
        <f>IF(BW13="","",SUM(BW$12:BW13)-BW13+1)</f>
        <v>2</v>
      </c>
      <c r="CS13" s="265">
        <f>IF(BX13="","",SUM(BX$12:BX13)-BX13+1)</f>
        <v>3</v>
      </c>
      <c r="CT13" s="265">
        <f>IF(BY13="","",SUM(BY$12:BY13)-BY13+1)</f>
        <v>2</v>
      </c>
      <c r="CU13" s="265">
        <f>IF(BZ13="","",SUM(BZ$12:BZ13)-BZ13+1)</f>
        <v>2</v>
      </c>
      <c r="CV13" s="265">
        <f>IF(CA13="","",SUM(CA$12:CA13)-CA13+1)</f>
        <v>2</v>
      </c>
      <c r="CW13" s="265">
        <f>IF(CB13="","",SUM(CB$12:CB13)-CB13+1)</f>
        <v>3</v>
      </c>
      <c r="CX13" s="265">
        <f>IF(CC13="","",SUM(CC$12:CC13)-CC13+1)</f>
        <v>3</v>
      </c>
      <c r="CY13" s="265">
        <f>IF(CD13="","",SUM(CD$12:CD13)-CD13+1)</f>
        <v>3</v>
      </c>
      <c r="CZ13" s="265" t="str">
        <f>IF(CE13="","",SUM(CE$12:CE13)-CE13+1)</f>
        <v/>
      </c>
      <c r="DA13" s="265" t="str">
        <f>IF(CF13="","",SUM(CF$12:CF13)-CF13+1)</f>
        <v/>
      </c>
      <c r="DB13" s="265">
        <f>IF(CG13="","",SUM(CG$12:CG13)-CG13+1)</f>
        <v>3</v>
      </c>
      <c r="DC13" s="265">
        <f>IF(CH13="","",SUM(CH$12:CH13)-CH13+1)</f>
        <v>3</v>
      </c>
      <c r="DD13" s="265" t="str">
        <f>IF(CI13="","",SUM(CI$12:CI13)-CI13+1)</f>
        <v/>
      </c>
      <c r="DE13" s="265">
        <f>IF(CJ13="","",SUM(CJ$12:CJ13)-CJ13+1)</f>
        <v>3</v>
      </c>
      <c r="DF13" s="265">
        <f>IF(CK13="","",SUM(CK$12:CK13)-CK13+1)</f>
        <v>3</v>
      </c>
      <c r="DG13" s="265" t="str">
        <f>IF(CL13="","",SUM(CL$12:CL13)-CL13+1)</f>
        <v/>
      </c>
      <c r="DH13" s="265" t="str">
        <f>IF(CM13="","",SUM(CM$12:CM13)-CM13+1)</f>
        <v/>
      </c>
      <c r="DI13" s="265" t="str">
        <f>IF(CN13="","",SUM(CN$12:CN13)-CN13+1)</f>
        <v/>
      </c>
      <c r="DJ13" s="265" t="str">
        <f>IF(CO13="","",SUM(CO$12:CO13)-CO13+1)</f>
        <v/>
      </c>
      <c r="DK13" s="265" t="str">
        <f>IF(CP13="","",SUM(CP$12:CP13)-CP13+1)</f>
        <v/>
      </c>
      <c r="DL13" s="266"/>
      <c r="DM13" s="265">
        <f t="shared" ref="DM13:DM44" si="63">IF(BW13="","",VALUE(MID(BW$5,CR13,BW13)))</f>
        <v>25</v>
      </c>
      <c r="DN13" s="265">
        <f t="shared" ref="DN13:DN44" si="64">IF(BX13="","",VALUE(MID(BX$5,CS13,BX13)))</f>
        <v>34</v>
      </c>
      <c r="DO13" s="265">
        <f t="shared" ref="DO13:DO44" si="65">IF(BY13="","",VALUE(MID(BY$5,CT13,BY13)))</f>
        <v>3</v>
      </c>
      <c r="DP13" s="265">
        <f t="shared" ref="DP13:DP44" si="66">IF(BZ13="","",VALUE(MID(BZ$5,CU13,BZ13)))</f>
        <v>5</v>
      </c>
      <c r="DQ13" s="265">
        <f t="shared" ref="DQ13:DQ44" si="67">IF(CA13="","",VALUE(MID(CA$5,CV13,CA13)))</f>
        <v>8</v>
      </c>
      <c r="DR13" s="265">
        <f t="shared" ref="DR13:DR44" si="68">IF(CB13="","",VALUE(MID(CB$5,CW13,CB13)))</f>
        <v>13</v>
      </c>
      <c r="DS13" s="265">
        <f t="shared" ref="DS13:DS44" si="69">IF(CC13="","",VALUE(MID(CC$5,CX13,CC13)))</f>
        <v>19</v>
      </c>
      <c r="DT13" s="265">
        <f t="shared" ref="DT13:DT65" si="70">IF(CD13="","",VALUE(MID(CD$5,CY13,CD13)))</f>
        <v>62</v>
      </c>
      <c r="DU13" s="265" t="str">
        <f t="shared" si="44"/>
        <v/>
      </c>
      <c r="DV13" s="265" t="str">
        <f t="shared" si="44"/>
        <v/>
      </c>
      <c r="DW13" s="265">
        <f t="shared" si="44"/>
        <v>96</v>
      </c>
      <c r="DX13" s="265">
        <f t="shared" si="44"/>
        <v>95</v>
      </c>
      <c r="DY13" s="265" t="str">
        <f t="shared" si="44"/>
        <v/>
      </c>
      <c r="DZ13" s="265">
        <f t="shared" si="44"/>
        <v>86</v>
      </c>
      <c r="EA13" s="265">
        <f t="shared" si="44"/>
        <v>79</v>
      </c>
      <c r="EB13" s="265" t="str">
        <f t="shared" si="44"/>
        <v/>
      </c>
      <c r="EC13" s="265" t="str">
        <f t="shared" si="44"/>
        <v/>
      </c>
      <c r="ED13" s="265" t="str">
        <f t="shared" si="44"/>
        <v/>
      </c>
      <c r="EE13" s="265" t="str">
        <f t="shared" si="44"/>
        <v/>
      </c>
      <c r="EF13" s="265" t="str">
        <f t="shared" si="44"/>
        <v/>
      </c>
      <c r="EG13" s="266"/>
      <c r="EH13" s="265" t="str">
        <f t="shared" si="45"/>
        <v/>
      </c>
      <c r="EI13" s="265" t="str">
        <f t="shared" si="45"/>
        <v/>
      </c>
      <c r="EJ13" s="265">
        <f t="shared" si="45"/>
        <v>68</v>
      </c>
      <c r="EK13" s="265" t="str">
        <f t="shared" si="45"/>
        <v/>
      </c>
      <c r="EL13" s="265" t="str">
        <f t="shared" si="45"/>
        <v/>
      </c>
      <c r="EM13" s="265" t="str">
        <f t="shared" si="45"/>
        <v/>
      </c>
      <c r="EN13" s="265" t="str">
        <f t="shared" si="45"/>
        <v/>
      </c>
      <c r="EO13" s="265" t="str">
        <f t="shared" si="45"/>
        <v/>
      </c>
      <c r="EP13" s="265" t="str">
        <f t="shared" si="45"/>
        <v/>
      </c>
      <c r="EQ13" s="265" t="str">
        <f t="shared" si="45"/>
        <v/>
      </c>
      <c r="ER13" s="265" t="str">
        <f t="shared" si="46"/>
        <v/>
      </c>
      <c r="ES13" s="265" t="str">
        <f t="shared" si="46"/>
        <v/>
      </c>
      <c r="ET13" s="265" t="str">
        <f t="shared" si="46"/>
        <v/>
      </c>
      <c r="EU13" s="265" t="str">
        <f t="shared" si="46"/>
        <v/>
      </c>
      <c r="EV13" s="265" t="str">
        <f t="shared" si="46"/>
        <v/>
      </c>
      <c r="EW13" s="265" t="str">
        <f t="shared" si="46"/>
        <v/>
      </c>
      <c r="EX13" s="265" t="str">
        <f t="shared" si="46"/>
        <v/>
      </c>
      <c r="EY13" s="265" t="str">
        <f t="shared" si="46"/>
        <v/>
      </c>
      <c r="EZ13" s="265" t="str">
        <f t="shared" si="46"/>
        <v/>
      </c>
      <c r="FA13" s="265" t="str">
        <f t="shared" si="46"/>
        <v/>
      </c>
      <c r="FB13" s="263" t="str">
        <f t="shared" si="47"/>
        <v/>
      </c>
      <c r="FC13" s="263" t="str">
        <f t="shared" si="47"/>
        <v/>
      </c>
      <c r="FD13" s="263" t="str">
        <f t="shared" si="47"/>
        <v/>
      </c>
      <c r="FE13" s="263" t="str">
        <f t="shared" si="47"/>
        <v/>
      </c>
      <c r="FF13" s="263" t="str">
        <f t="shared" si="47"/>
        <v/>
      </c>
      <c r="FG13" s="263" t="str">
        <f t="shared" si="47"/>
        <v/>
      </c>
      <c r="FH13" s="263" t="str">
        <f t="shared" si="47"/>
        <v/>
      </c>
      <c r="FI13" s="263" t="str">
        <f t="shared" si="47"/>
        <v/>
      </c>
      <c r="FJ13" s="263" t="str">
        <f t="shared" si="47"/>
        <v/>
      </c>
      <c r="FK13" s="263" t="str">
        <f t="shared" si="47"/>
        <v/>
      </c>
      <c r="FL13" s="263" t="str">
        <f t="shared" si="48"/>
        <v/>
      </c>
      <c r="FM13" s="263" t="str">
        <f t="shared" si="48"/>
        <v/>
      </c>
      <c r="FN13" s="263" t="str">
        <f t="shared" si="48"/>
        <v/>
      </c>
      <c r="FO13" s="263" t="str">
        <f t="shared" si="48"/>
        <v/>
      </c>
      <c r="FP13" s="263" t="str">
        <f t="shared" si="48"/>
        <v/>
      </c>
      <c r="FQ13" s="263" t="str">
        <f t="shared" si="48"/>
        <v/>
      </c>
      <c r="FR13" s="263" t="str">
        <f t="shared" si="48"/>
        <v/>
      </c>
      <c r="FS13" s="263" t="str">
        <f t="shared" si="48"/>
        <v/>
      </c>
      <c r="FT13" s="263" t="str">
        <f t="shared" si="48"/>
        <v/>
      </c>
      <c r="FU13" s="263" t="str">
        <f t="shared" si="48"/>
        <v/>
      </c>
      <c r="FV13" s="265" t="str">
        <f t="shared" si="49"/>
        <v/>
      </c>
      <c r="FW13" s="265" t="str">
        <f t="shared" si="49"/>
        <v/>
      </c>
      <c r="FX13" s="265" t="str">
        <f t="shared" si="49"/>
        <v/>
      </c>
      <c r="FY13" s="265" t="str">
        <f t="shared" si="49"/>
        <v/>
      </c>
      <c r="FZ13" s="265" t="str">
        <f t="shared" si="49"/>
        <v/>
      </c>
      <c r="GA13" s="265" t="str">
        <f t="shared" si="49"/>
        <v/>
      </c>
      <c r="GB13" s="265" t="str">
        <f t="shared" si="49"/>
        <v/>
      </c>
      <c r="GC13" s="265" t="str">
        <f t="shared" si="49"/>
        <v/>
      </c>
      <c r="GD13" s="265" t="str">
        <f t="shared" si="49"/>
        <v/>
      </c>
      <c r="GE13" s="265" t="str">
        <f t="shared" si="49"/>
        <v/>
      </c>
      <c r="GF13" s="265" t="str">
        <f t="shared" si="50"/>
        <v/>
      </c>
      <c r="GG13" s="265" t="str">
        <f t="shared" si="50"/>
        <v/>
      </c>
      <c r="GH13" s="265" t="str">
        <f t="shared" si="50"/>
        <v/>
      </c>
      <c r="GI13" s="265" t="str">
        <f t="shared" si="50"/>
        <v/>
      </c>
      <c r="GJ13" s="265" t="str">
        <f t="shared" si="50"/>
        <v/>
      </c>
      <c r="GK13" s="265" t="str">
        <f t="shared" si="50"/>
        <v/>
      </c>
      <c r="GL13" s="265" t="str">
        <f t="shared" si="50"/>
        <v/>
      </c>
      <c r="GM13" s="265" t="str">
        <f t="shared" si="50"/>
        <v/>
      </c>
      <c r="GN13" s="265" t="str">
        <f t="shared" si="50"/>
        <v/>
      </c>
      <c r="GO13" s="265" t="str">
        <f t="shared" si="50"/>
        <v/>
      </c>
      <c r="GP13" s="263" t="str">
        <f t="shared" si="51"/>
        <v/>
      </c>
      <c r="GQ13" s="263" t="str">
        <f t="shared" si="51"/>
        <v/>
      </c>
      <c r="GR13" s="263" t="str">
        <f t="shared" si="51"/>
        <v/>
      </c>
      <c r="GS13" s="263" t="str">
        <f t="shared" si="51"/>
        <v/>
      </c>
      <c r="GT13" s="263" t="str">
        <f t="shared" si="51"/>
        <v/>
      </c>
      <c r="GU13" s="263" t="str">
        <f t="shared" si="51"/>
        <v/>
      </c>
      <c r="GV13" s="263" t="str">
        <f t="shared" si="51"/>
        <v/>
      </c>
      <c r="GW13" s="263" t="str">
        <f t="shared" si="51"/>
        <v/>
      </c>
      <c r="GX13" s="263" t="str">
        <f t="shared" si="51"/>
        <v/>
      </c>
      <c r="GY13" s="263" t="str">
        <f t="shared" si="51"/>
        <v/>
      </c>
      <c r="GZ13" s="263" t="str">
        <f t="shared" si="52"/>
        <v/>
      </c>
      <c r="HA13" s="263" t="str">
        <f t="shared" si="52"/>
        <v/>
      </c>
      <c r="HB13" s="263" t="str">
        <f t="shared" si="52"/>
        <v/>
      </c>
      <c r="HC13" s="263" t="str">
        <f t="shared" si="52"/>
        <v/>
      </c>
      <c r="HD13" s="263" t="str">
        <f t="shared" si="52"/>
        <v/>
      </c>
      <c r="HE13" s="263" t="str">
        <f t="shared" si="52"/>
        <v/>
      </c>
      <c r="HF13" s="263" t="str">
        <f t="shared" si="52"/>
        <v/>
      </c>
      <c r="HG13" s="263" t="str">
        <f t="shared" si="52"/>
        <v/>
      </c>
      <c r="HH13" s="263" t="str">
        <f t="shared" si="52"/>
        <v/>
      </c>
      <c r="HI13" s="263" t="str">
        <f t="shared" si="52"/>
        <v/>
      </c>
      <c r="HJ13" s="265" t="str">
        <f t="shared" si="53"/>
        <v/>
      </c>
      <c r="HK13" s="265" t="str">
        <f t="shared" si="53"/>
        <v/>
      </c>
      <c r="HL13" s="265" t="str">
        <f t="shared" si="53"/>
        <v/>
      </c>
      <c r="HM13" s="265" t="str">
        <f t="shared" si="53"/>
        <v/>
      </c>
      <c r="HN13" s="265" t="str">
        <f t="shared" si="53"/>
        <v/>
      </c>
      <c r="HO13" s="265" t="str">
        <f t="shared" si="53"/>
        <v/>
      </c>
      <c r="HP13" s="265" t="str">
        <f t="shared" si="53"/>
        <v/>
      </c>
      <c r="HQ13" s="265" t="str">
        <f t="shared" si="53"/>
        <v/>
      </c>
      <c r="HR13" s="265" t="str">
        <f t="shared" si="53"/>
        <v/>
      </c>
      <c r="HS13" s="265" t="str">
        <f t="shared" si="53"/>
        <v/>
      </c>
      <c r="HT13" s="265" t="str">
        <f t="shared" si="54"/>
        <v/>
      </c>
      <c r="HU13" s="265" t="str">
        <f t="shared" si="54"/>
        <v/>
      </c>
      <c r="HV13" s="265" t="str">
        <f t="shared" si="54"/>
        <v/>
      </c>
      <c r="HW13" s="265" t="str">
        <f t="shared" si="54"/>
        <v/>
      </c>
      <c r="HX13" s="265" t="str">
        <f t="shared" si="54"/>
        <v/>
      </c>
      <c r="HY13" s="265" t="str">
        <f t="shared" si="54"/>
        <v/>
      </c>
      <c r="HZ13" s="265" t="str">
        <f t="shared" si="54"/>
        <v/>
      </c>
      <c r="IA13" s="265" t="str">
        <f t="shared" si="54"/>
        <v/>
      </c>
      <c r="IB13" s="265" t="str">
        <f t="shared" si="54"/>
        <v/>
      </c>
      <c r="IC13" s="265" t="str">
        <f t="shared" si="54"/>
        <v/>
      </c>
    </row>
    <row r="14" spans="1:237" s="249" customFormat="1" x14ac:dyDescent="0.25">
      <c r="A14" s="1">
        <f t="shared" ref="A14:A77" si="71">A13+1</f>
        <v>3</v>
      </c>
      <c r="B14" s="2" t="str">
        <f>IF(OR('aux 1'!B14="",'aux 1'!R14&lt;&gt;"s"),"",'aux 1'!B14)</f>
        <v>Análise Estrutural I</v>
      </c>
      <c r="C14" s="130" t="str">
        <f>IF('aux 1'!F14="","",'aux 1'!F14)</f>
        <v>A</v>
      </c>
      <c r="D14" s="450" t="str">
        <f>IF(B14="","",'aux 1'!AP14)</f>
        <v>CIV01317</v>
      </c>
      <c r="E14" s="306" t="str">
        <f>IF(B14="","Pre: ",'aux 1'!AN14)</f>
        <v xml:space="preserve">Pré: FIS01201 FIS01204  </v>
      </c>
      <c r="F14" s="306" t="str">
        <f>IF(B14="","Co: ",'aux 1'!AO14)</f>
        <v>Co: ---</v>
      </c>
      <c r="G14" s="54" t="str">
        <f>IF(OR($B14="",'aux 1'!H14=""),"",'aux 1'!H14)</f>
        <v>FIS01201</v>
      </c>
      <c r="H14" s="54" t="str">
        <f>IF(OR($B14="",'aux 1'!I14=""),"",'aux 1'!I14)</f>
        <v>FIS01204</v>
      </c>
      <c r="I14" s="54" t="str">
        <f>IF(OR($B14="",'aux 1'!J14=""),"",'aux 1'!J14)</f>
        <v/>
      </c>
      <c r="J14" s="54" t="str">
        <f>IF(OR($B14="",'aux 1'!K14=""),"",'aux 1'!K14)</f>
        <v/>
      </c>
      <c r="K14" s="248"/>
      <c r="L14" s="248"/>
      <c r="M14" s="133" t="str">
        <f>IF('aux 1'!C14="","",'aux 1'!C14)</f>
        <v>CCT</v>
      </c>
      <c r="N14" s="133" t="str">
        <f>IF('aux 1'!D14="","",'aux 1'!D14)</f>
        <v>CIV</v>
      </c>
      <c r="O14" s="165" t="str">
        <f>IF('aux 1'!E14="","",'aux 1'!E14)</f>
        <v>01317</v>
      </c>
      <c r="P14" s="133" t="str">
        <f t="shared" si="34"/>
        <v>CIV01317</v>
      </c>
      <c r="Q14" s="43">
        <f>IF(S14="s",IF(R14="op",'aux 1'!S14,U14),"")</f>
        <v>3</v>
      </c>
      <c r="R14" s="43" t="str">
        <f>IF('aux 1'!N14="op","op",'aux 1'!S14)</f>
        <v/>
      </c>
      <c r="S14" s="43" t="str">
        <f>IF('aux 1'!R14="","",'aux 1'!R14)</f>
        <v>s</v>
      </c>
      <c r="T14" s="43" t="str">
        <f>IF('aux 1'!Q14="","",'aux 1'!Q14)</f>
        <v>n</v>
      </c>
      <c r="U14" s="43">
        <f>IF('aux 1'!P14="","",'aux 1'!P14)</f>
        <v>3</v>
      </c>
      <c r="V14" s="44" t="str">
        <f>IF('aux 1'!O14="","",'aux 1'!O14)</f>
        <v>Esp.</v>
      </c>
      <c r="W14" s="128">
        <f>IF('aux 1'!T14="",0,'aux 1'!T14)</f>
        <v>4</v>
      </c>
      <c r="X14" s="128">
        <f>IF('aux 1'!U14="",0,'aux 1'!U14)</f>
        <v>0</v>
      </c>
      <c r="Y14" s="128">
        <f>IF('aux 1'!V14="",0,'aux 1'!V14)</f>
        <v>0</v>
      </c>
      <c r="Z14" s="128">
        <f>IF('aux 1'!W14="","",'aux 1'!W14)</f>
        <v>68</v>
      </c>
      <c r="AA14" s="128" t="str">
        <f t="shared" si="35"/>
        <v>68h</v>
      </c>
      <c r="AB14" s="1">
        <f>IF('aux 1'!X14="","",'aux 1'!X14)</f>
        <v>4</v>
      </c>
      <c r="AC14" s="87" t="str">
        <f t="shared" si="36"/>
        <v>4cr/4t</v>
      </c>
      <c r="AE14" s="265">
        <f t="shared" si="37"/>
        <v>3</v>
      </c>
      <c r="AF14" s="267" t="str">
        <f t="shared" si="38"/>
        <v/>
      </c>
      <c r="AG14" s="267" t="str">
        <f t="shared" si="38"/>
        <v/>
      </c>
      <c r="AH14" s="267">
        <f t="shared" si="38"/>
        <v>3</v>
      </c>
      <c r="AI14" s="267" t="str">
        <f t="shared" si="38"/>
        <v/>
      </c>
      <c r="AJ14" s="267" t="str">
        <f t="shared" si="38"/>
        <v/>
      </c>
      <c r="AK14" s="267" t="str">
        <f t="shared" si="38"/>
        <v/>
      </c>
      <c r="AL14" s="267" t="str">
        <f t="shared" si="38"/>
        <v/>
      </c>
      <c r="AM14" s="267" t="str">
        <f t="shared" si="38"/>
        <v/>
      </c>
      <c r="AN14" s="267" t="str">
        <f t="shared" si="38"/>
        <v/>
      </c>
      <c r="AO14" s="267" t="str">
        <f t="shared" si="38"/>
        <v/>
      </c>
      <c r="AP14" s="267" t="str">
        <f t="shared" si="39"/>
        <v/>
      </c>
      <c r="AQ14" s="267" t="str">
        <f t="shared" si="39"/>
        <v/>
      </c>
      <c r="AR14" s="267" t="str">
        <f t="shared" si="39"/>
        <v/>
      </c>
      <c r="AS14" s="267" t="str">
        <f t="shared" si="39"/>
        <v/>
      </c>
      <c r="AT14" s="267" t="str">
        <f t="shared" si="39"/>
        <v/>
      </c>
      <c r="AU14" s="267" t="str">
        <f t="shared" si="39"/>
        <v/>
      </c>
      <c r="AV14" s="267" t="str">
        <f t="shared" si="39"/>
        <v/>
      </c>
      <c r="AW14" s="267" t="str">
        <f t="shared" si="39"/>
        <v/>
      </c>
      <c r="AX14" s="267" t="str">
        <f t="shared" si="39"/>
        <v/>
      </c>
      <c r="AY14" s="267" t="str">
        <f t="shared" si="39"/>
        <v/>
      </c>
      <c r="AZ14" s="264"/>
      <c r="BA14" s="267" t="str">
        <f t="shared" si="55"/>
        <v/>
      </c>
      <c r="BB14" s="267" t="str">
        <f t="shared" si="56"/>
        <v/>
      </c>
      <c r="BC14" s="267">
        <f t="shared" si="57"/>
        <v>1</v>
      </c>
      <c r="BD14" s="267" t="str">
        <f t="shared" si="58"/>
        <v/>
      </c>
      <c r="BE14" s="267" t="str">
        <f t="shared" si="59"/>
        <v/>
      </c>
      <c r="BF14" s="267" t="str">
        <f t="shared" si="60"/>
        <v/>
      </c>
      <c r="BG14" s="267" t="str">
        <f t="shared" si="61"/>
        <v/>
      </c>
      <c r="BH14" s="267" t="str">
        <f t="shared" si="62"/>
        <v/>
      </c>
      <c r="BI14" s="267" t="str">
        <f t="shared" si="41"/>
        <v/>
      </c>
      <c r="BJ14" s="267" t="str">
        <f t="shared" si="41"/>
        <v/>
      </c>
      <c r="BK14" s="267" t="str">
        <f t="shared" si="41"/>
        <v/>
      </c>
      <c r="BL14" s="267" t="str">
        <f t="shared" si="41"/>
        <v/>
      </c>
      <c r="BM14" s="267" t="str">
        <f t="shared" si="41"/>
        <v/>
      </c>
      <c r="BN14" s="267" t="str">
        <f t="shared" si="41"/>
        <v/>
      </c>
      <c r="BO14" s="267" t="str">
        <f t="shared" si="41"/>
        <v/>
      </c>
      <c r="BP14" s="267" t="str">
        <f t="shared" si="41"/>
        <v/>
      </c>
      <c r="BQ14" s="267" t="str">
        <f t="shared" si="41"/>
        <v/>
      </c>
      <c r="BR14" s="267" t="str">
        <f t="shared" si="41"/>
        <v/>
      </c>
      <c r="BS14" s="267" t="str">
        <f t="shared" si="41"/>
        <v/>
      </c>
      <c r="BT14" s="267" t="str">
        <f t="shared" si="41"/>
        <v/>
      </c>
      <c r="BU14" s="264"/>
      <c r="BV14" s="268">
        <v>3</v>
      </c>
      <c r="BW14" s="265">
        <f t="shared" si="42"/>
        <v>2</v>
      </c>
      <c r="BX14" s="265">
        <f t="shared" si="42"/>
        <v>2</v>
      </c>
      <c r="BY14" s="265">
        <f t="shared" si="42"/>
        <v>2</v>
      </c>
      <c r="BZ14" s="265">
        <f t="shared" si="42"/>
        <v>1</v>
      </c>
      <c r="CA14" s="265">
        <f t="shared" si="42"/>
        <v>1</v>
      </c>
      <c r="CB14" s="265">
        <f>IF(LEN(CB$6)&lt;$BV14,"", VALUE(MID(CB$6,$BV14,1)))</f>
        <v>2</v>
      </c>
      <c r="CC14" s="265">
        <f t="shared" si="42"/>
        <v>2</v>
      </c>
      <c r="CD14" s="265">
        <f t="shared" si="42"/>
        <v>2</v>
      </c>
      <c r="CE14" s="265" t="str">
        <f t="shared" si="42"/>
        <v/>
      </c>
      <c r="CF14" s="265" t="str">
        <f t="shared" si="42"/>
        <v/>
      </c>
      <c r="CG14" s="265">
        <f t="shared" si="42"/>
        <v>2</v>
      </c>
      <c r="CH14" s="265" t="str">
        <f t="shared" si="42"/>
        <v/>
      </c>
      <c r="CI14" s="265" t="str">
        <f t="shared" si="42"/>
        <v/>
      </c>
      <c r="CJ14" s="265" t="str">
        <f t="shared" si="42"/>
        <v/>
      </c>
      <c r="CK14" s="265">
        <f t="shared" si="42"/>
        <v>2</v>
      </c>
      <c r="CL14" s="265" t="str">
        <f t="shared" si="42"/>
        <v/>
      </c>
      <c r="CM14" s="265" t="str">
        <f t="shared" si="42"/>
        <v/>
      </c>
      <c r="CN14" s="265" t="str">
        <f t="shared" si="42"/>
        <v/>
      </c>
      <c r="CO14" s="265" t="str">
        <f t="shared" si="42"/>
        <v/>
      </c>
      <c r="CP14" s="265" t="str">
        <f t="shared" si="42"/>
        <v/>
      </c>
      <c r="CQ14" s="266"/>
      <c r="CR14" s="265">
        <f>IF(BW14="","",SUM(BW$12:BW14)-BW14+1)</f>
        <v>4</v>
      </c>
      <c r="CS14" s="265">
        <f>IF(BX14="","",SUM(BX$12:BX14)-BX14+1)</f>
        <v>5</v>
      </c>
      <c r="CT14" s="265">
        <f>IF(BY14="","",SUM(BY$12:BY14)-BY14+1)</f>
        <v>3</v>
      </c>
      <c r="CU14" s="265">
        <f>IF(BZ14="","",SUM(BZ$12:BZ14)-BZ14+1)</f>
        <v>3</v>
      </c>
      <c r="CV14" s="265">
        <f>IF(CA14="","",SUM(CA$12:CA14)-CA14+1)</f>
        <v>3</v>
      </c>
      <c r="CW14" s="265">
        <f>IF(CB14="","",SUM(CB$12:CB14)-CB14+1)</f>
        <v>5</v>
      </c>
      <c r="CX14" s="265">
        <f>IF(CC14="","",SUM(CC$12:CC14)-CC14+1)</f>
        <v>5</v>
      </c>
      <c r="CY14" s="265">
        <f>IF(CD14="","",SUM(CD$12:CD14)-CD14+1)</f>
        <v>5</v>
      </c>
      <c r="CZ14" s="265" t="str">
        <f>IF(CE14="","",SUM(CE$12:CE14)-CE14+1)</f>
        <v/>
      </c>
      <c r="DA14" s="265" t="str">
        <f>IF(CF14="","",SUM(CF$12:CF14)-CF14+1)</f>
        <v/>
      </c>
      <c r="DB14" s="265">
        <f>IF(CG14="","",SUM(CG$12:CG14)-CG14+1)</f>
        <v>5</v>
      </c>
      <c r="DC14" s="265" t="str">
        <f>IF(CH14="","",SUM(CH$12:CH14)-CH14+1)</f>
        <v/>
      </c>
      <c r="DD14" s="265" t="str">
        <f>IF(CI14="","",SUM(CI$12:CI14)-CI14+1)</f>
        <v/>
      </c>
      <c r="DE14" s="265" t="str">
        <f>IF(CJ14="","",SUM(CJ$12:CJ14)-CJ14+1)</f>
        <v/>
      </c>
      <c r="DF14" s="265">
        <f>IF(CK14="","",SUM(CK$12:CK14)-CK14+1)</f>
        <v>5</v>
      </c>
      <c r="DG14" s="265" t="str">
        <f>IF(CL14="","",SUM(CL$12:CL14)-CL14+1)</f>
        <v/>
      </c>
      <c r="DH14" s="265" t="str">
        <f>IF(CM14="","",SUM(CM$12:CM14)-CM14+1)</f>
        <v/>
      </c>
      <c r="DI14" s="265" t="str">
        <f>IF(CN14="","",SUM(CN$12:CN14)-CN14+1)</f>
        <v/>
      </c>
      <c r="DJ14" s="265" t="str">
        <f>IF(CO14="","",SUM(CO$12:CO14)-CO14+1)</f>
        <v/>
      </c>
      <c r="DK14" s="265" t="str">
        <f>IF(CP14="","",SUM(CP$12:CP14)-CP14+1)</f>
        <v/>
      </c>
      <c r="DL14" s="266"/>
      <c r="DM14" s="265">
        <f t="shared" si="63"/>
        <v>26</v>
      </c>
      <c r="DN14" s="265">
        <f t="shared" si="64"/>
        <v>43</v>
      </c>
      <c r="DO14" s="265">
        <f t="shared" si="65"/>
        <v>32</v>
      </c>
      <c r="DP14" s="265">
        <f t="shared" si="66"/>
        <v>6</v>
      </c>
      <c r="DQ14" s="265">
        <f t="shared" si="67"/>
        <v>9</v>
      </c>
      <c r="DR14" s="265">
        <f t="shared" si="68"/>
        <v>14</v>
      </c>
      <c r="DS14" s="265">
        <f t="shared" si="69"/>
        <v>20</v>
      </c>
      <c r="DT14" s="265">
        <f t="shared" si="70"/>
        <v>63</v>
      </c>
      <c r="DU14" s="265" t="str">
        <f t="shared" si="44"/>
        <v/>
      </c>
      <c r="DV14" s="265" t="str">
        <f t="shared" si="44"/>
        <v/>
      </c>
      <c r="DW14" s="265">
        <f t="shared" si="44"/>
        <v>97</v>
      </c>
      <c r="DX14" s="265" t="str">
        <f t="shared" si="44"/>
        <v/>
      </c>
      <c r="DY14" s="265" t="str">
        <f t="shared" si="44"/>
        <v/>
      </c>
      <c r="DZ14" s="265" t="str">
        <f t="shared" si="44"/>
        <v/>
      </c>
      <c r="EA14" s="265">
        <f t="shared" si="44"/>
        <v>81</v>
      </c>
      <c r="EB14" s="265" t="str">
        <f t="shared" si="44"/>
        <v/>
      </c>
      <c r="EC14" s="265" t="str">
        <f t="shared" si="44"/>
        <v/>
      </c>
      <c r="ED14" s="265" t="str">
        <f t="shared" si="44"/>
        <v/>
      </c>
      <c r="EE14" s="265" t="str">
        <f t="shared" si="44"/>
        <v/>
      </c>
      <c r="EF14" s="265" t="str">
        <f t="shared" si="44"/>
        <v/>
      </c>
      <c r="EG14" s="266"/>
      <c r="EH14" s="265" t="str">
        <f t="shared" si="45"/>
        <v/>
      </c>
      <c r="EI14" s="265" t="str">
        <f t="shared" si="45"/>
        <v/>
      </c>
      <c r="EJ14" s="265" t="str">
        <f t="shared" si="45"/>
        <v/>
      </c>
      <c r="EK14" s="265" t="str">
        <f t="shared" si="45"/>
        <v/>
      </c>
      <c r="EL14" s="265" t="str">
        <f t="shared" si="45"/>
        <v/>
      </c>
      <c r="EM14" s="265" t="str">
        <f t="shared" si="45"/>
        <v/>
      </c>
      <c r="EN14" s="265" t="str">
        <f t="shared" si="45"/>
        <v/>
      </c>
      <c r="EO14" s="265" t="str">
        <f t="shared" si="45"/>
        <v/>
      </c>
      <c r="EP14" s="265" t="str">
        <f t="shared" si="45"/>
        <v/>
      </c>
      <c r="EQ14" s="265" t="str">
        <f t="shared" si="45"/>
        <v/>
      </c>
      <c r="ER14" s="265" t="str">
        <f t="shared" si="46"/>
        <v/>
      </c>
      <c r="ES14" s="265" t="str">
        <f t="shared" si="46"/>
        <v/>
      </c>
      <c r="ET14" s="265" t="str">
        <f t="shared" si="46"/>
        <v/>
      </c>
      <c r="EU14" s="265" t="str">
        <f t="shared" si="46"/>
        <v/>
      </c>
      <c r="EV14" s="265" t="str">
        <f t="shared" si="46"/>
        <v/>
      </c>
      <c r="EW14" s="265" t="str">
        <f t="shared" si="46"/>
        <v/>
      </c>
      <c r="EX14" s="265" t="str">
        <f t="shared" si="46"/>
        <v/>
      </c>
      <c r="EY14" s="265" t="str">
        <f t="shared" si="46"/>
        <v/>
      </c>
      <c r="EZ14" s="265" t="str">
        <f t="shared" si="46"/>
        <v/>
      </c>
      <c r="FA14" s="265" t="str">
        <f t="shared" si="46"/>
        <v/>
      </c>
      <c r="FB14" s="263" t="str">
        <f t="shared" si="47"/>
        <v/>
      </c>
      <c r="FC14" s="263" t="str">
        <f t="shared" si="47"/>
        <v/>
      </c>
      <c r="FD14" s="263" t="str">
        <f t="shared" si="47"/>
        <v/>
      </c>
      <c r="FE14" s="263" t="str">
        <f t="shared" si="47"/>
        <v/>
      </c>
      <c r="FF14" s="263" t="str">
        <f t="shared" si="47"/>
        <v/>
      </c>
      <c r="FG14" s="263" t="str">
        <f t="shared" si="47"/>
        <v/>
      </c>
      <c r="FH14" s="263" t="str">
        <f t="shared" si="47"/>
        <v/>
      </c>
      <c r="FI14" s="263" t="str">
        <f t="shared" si="47"/>
        <v/>
      </c>
      <c r="FJ14" s="263" t="str">
        <f t="shared" si="47"/>
        <v/>
      </c>
      <c r="FK14" s="263" t="str">
        <f t="shared" si="47"/>
        <v/>
      </c>
      <c r="FL14" s="263" t="str">
        <f t="shared" si="48"/>
        <v/>
      </c>
      <c r="FM14" s="263" t="str">
        <f t="shared" si="48"/>
        <v/>
      </c>
      <c r="FN14" s="263" t="str">
        <f t="shared" si="48"/>
        <v/>
      </c>
      <c r="FO14" s="263" t="str">
        <f t="shared" si="48"/>
        <v/>
      </c>
      <c r="FP14" s="263" t="str">
        <f t="shared" si="48"/>
        <v/>
      </c>
      <c r="FQ14" s="263" t="str">
        <f t="shared" si="48"/>
        <v/>
      </c>
      <c r="FR14" s="263" t="str">
        <f t="shared" si="48"/>
        <v/>
      </c>
      <c r="FS14" s="263" t="str">
        <f t="shared" si="48"/>
        <v/>
      </c>
      <c r="FT14" s="263" t="str">
        <f t="shared" si="48"/>
        <v/>
      </c>
      <c r="FU14" s="263" t="str">
        <f t="shared" si="48"/>
        <v/>
      </c>
      <c r="FV14" s="265" t="str">
        <f t="shared" si="49"/>
        <v/>
      </c>
      <c r="FW14" s="265" t="str">
        <f t="shared" si="49"/>
        <v/>
      </c>
      <c r="FX14" s="265">
        <f t="shared" si="49"/>
        <v>68</v>
      </c>
      <c r="FY14" s="265" t="str">
        <f t="shared" si="49"/>
        <v/>
      </c>
      <c r="FZ14" s="265" t="str">
        <f t="shared" si="49"/>
        <v/>
      </c>
      <c r="GA14" s="265" t="str">
        <f t="shared" si="49"/>
        <v/>
      </c>
      <c r="GB14" s="265" t="str">
        <f t="shared" si="49"/>
        <v/>
      </c>
      <c r="GC14" s="265" t="str">
        <f t="shared" si="49"/>
        <v/>
      </c>
      <c r="GD14" s="265" t="str">
        <f t="shared" si="49"/>
        <v/>
      </c>
      <c r="GE14" s="265" t="str">
        <f t="shared" si="49"/>
        <v/>
      </c>
      <c r="GF14" s="265" t="str">
        <f t="shared" si="50"/>
        <v/>
      </c>
      <c r="GG14" s="265" t="str">
        <f t="shared" si="50"/>
        <v/>
      </c>
      <c r="GH14" s="265" t="str">
        <f t="shared" si="50"/>
        <v/>
      </c>
      <c r="GI14" s="265" t="str">
        <f t="shared" si="50"/>
        <v/>
      </c>
      <c r="GJ14" s="265" t="str">
        <f t="shared" si="50"/>
        <v/>
      </c>
      <c r="GK14" s="265" t="str">
        <f t="shared" si="50"/>
        <v/>
      </c>
      <c r="GL14" s="265" t="str">
        <f t="shared" si="50"/>
        <v/>
      </c>
      <c r="GM14" s="265" t="str">
        <f t="shared" si="50"/>
        <v/>
      </c>
      <c r="GN14" s="265" t="str">
        <f t="shared" si="50"/>
        <v/>
      </c>
      <c r="GO14" s="265" t="str">
        <f t="shared" si="50"/>
        <v/>
      </c>
      <c r="GP14" s="263" t="str">
        <f t="shared" si="51"/>
        <v/>
      </c>
      <c r="GQ14" s="263" t="str">
        <f t="shared" si="51"/>
        <v/>
      </c>
      <c r="GR14" s="263" t="str">
        <f t="shared" si="51"/>
        <v/>
      </c>
      <c r="GS14" s="263" t="str">
        <f t="shared" si="51"/>
        <v/>
      </c>
      <c r="GT14" s="263" t="str">
        <f t="shared" si="51"/>
        <v/>
      </c>
      <c r="GU14" s="263" t="str">
        <f t="shared" si="51"/>
        <v/>
      </c>
      <c r="GV14" s="263" t="str">
        <f t="shared" si="51"/>
        <v/>
      </c>
      <c r="GW14" s="263" t="str">
        <f t="shared" si="51"/>
        <v/>
      </c>
      <c r="GX14" s="263" t="str">
        <f t="shared" si="51"/>
        <v/>
      </c>
      <c r="GY14" s="263" t="str">
        <f t="shared" si="51"/>
        <v/>
      </c>
      <c r="GZ14" s="263" t="str">
        <f t="shared" si="52"/>
        <v/>
      </c>
      <c r="HA14" s="263" t="str">
        <f t="shared" si="52"/>
        <v/>
      </c>
      <c r="HB14" s="263" t="str">
        <f t="shared" si="52"/>
        <v/>
      </c>
      <c r="HC14" s="263" t="str">
        <f t="shared" si="52"/>
        <v/>
      </c>
      <c r="HD14" s="263" t="str">
        <f t="shared" si="52"/>
        <v/>
      </c>
      <c r="HE14" s="263" t="str">
        <f t="shared" si="52"/>
        <v/>
      </c>
      <c r="HF14" s="263" t="str">
        <f t="shared" si="52"/>
        <v/>
      </c>
      <c r="HG14" s="263" t="str">
        <f t="shared" si="52"/>
        <v/>
      </c>
      <c r="HH14" s="263" t="str">
        <f t="shared" si="52"/>
        <v/>
      </c>
      <c r="HI14" s="263" t="str">
        <f t="shared" si="52"/>
        <v/>
      </c>
      <c r="HJ14" s="265" t="str">
        <f t="shared" si="53"/>
        <v/>
      </c>
      <c r="HK14" s="265" t="str">
        <f t="shared" si="53"/>
        <v/>
      </c>
      <c r="HL14" s="265" t="str">
        <f t="shared" si="53"/>
        <v/>
      </c>
      <c r="HM14" s="265" t="str">
        <f t="shared" si="53"/>
        <v/>
      </c>
      <c r="HN14" s="265" t="str">
        <f t="shared" si="53"/>
        <v/>
      </c>
      <c r="HO14" s="265" t="str">
        <f t="shared" si="53"/>
        <v/>
      </c>
      <c r="HP14" s="265" t="str">
        <f t="shared" si="53"/>
        <v/>
      </c>
      <c r="HQ14" s="265" t="str">
        <f t="shared" si="53"/>
        <v/>
      </c>
      <c r="HR14" s="265" t="str">
        <f t="shared" si="53"/>
        <v/>
      </c>
      <c r="HS14" s="265" t="str">
        <f t="shared" si="53"/>
        <v/>
      </c>
      <c r="HT14" s="265" t="str">
        <f t="shared" si="54"/>
        <v/>
      </c>
      <c r="HU14" s="265" t="str">
        <f t="shared" si="54"/>
        <v/>
      </c>
      <c r="HV14" s="265" t="str">
        <f t="shared" si="54"/>
        <v/>
      </c>
      <c r="HW14" s="265" t="str">
        <f t="shared" si="54"/>
        <v/>
      </c>
      <c r="HX14" s="265" t="str">
        <f t="shared" si="54"/>
        <v/>
      </c>
      <c r="HY14" s="265" t="str">
        <f t="shared" si="54"/>
        <v/>
      </c>
      <c r="HZ14" s="265" t="str">
        <f t="shared" si="54"/>
        <v/>
      </c>
      <c r="IA14" s="265" t="str">
        <f t="shared" si="54"/>
        <v/>
      </c>
      <c r="IB14" s="265" t="str">
        <f t="shared" si="54"/>
        <v/>
      </c>
      <c r="IC14" s="265" t="str">
        <f t="shared" si="54"/>
        <v/>
      </c>
    </row>
    <row r="15" spans="1:237" x14ac:dyDescent="0.25">
      <c r="A15" s="1">
        <f t="shared" si="71"/>
        <v>4</v>
      </c>
      <c r="B15" s="2" t="str">
        <f>IF(OR('aux 1'!B15="",'aux 1'!R15&lt;&gt;"s"),"",'aux 1'!B15)</f>
        <v>Materiais de Construção II</v>
      </c>
      <c r="C15" s="130" t="str">
        <f>IF('aux 1'!F15="","",'aux 1'!F15)</f>
        <v>A</v>
      </c>
      <c r="D15" s="450" t="str">
        <f>IF(B15="","",'aux 1'!AP15)</f>
        <v>CIV01425</v>
      </c>
      <c r="E15" s="306" t="str">
        <f>IF(B15="","Pre: ",'aux 1'!AN15)</f>
        <v xml:space="preserve">Pré: CIV01320   </v>
      </c>
      <c r="F15" s="306" t="str">
        <f>IF(B15="","Co: ",'aux 1'!AO15)</f>
        <v>Co: ---</v>
      </c>
      <c r="G15" s="54" t="str">
        <f>IF(OR($B15="",'aux 1'!H15=""),"",'aux 1'!H15)</f>
        <v>CIV01320</v>
      </c>
      <c r="H15" s="54" t="str">
        <f>IF(OR($B15="",'aux 1'!I15=""),"",'aux 1'!I15)</f>
        <v/>
      </c>
      <c r="I15" s="54" t="str">
        <f>IF(OR($B15="",'aux 1'!J15=""),"",'aux 1'!J15)</f>
        <v/>
      </c>
      <c r="J15" s="54" t="str">
        <f>IF(OR($B15="",'aux 1'!K15=""),"",'aux 1'!K15)</f>
        <v/>
      </c>
      <c r="K15" s="248"/>
      <c r="L15" s="248"/>
      <c r="M15" s="133" t="str">
        <f>IF('aux 1'!C15="","",'aux 1'!C15)</f>
        <v>CCT</v>
      </c>
      <c r="N15" s="133" t="str">
        <f>IF('aux 1'!D15="","",'aux 1'!D15)</f>
        <v>CIV</v>
      </c>
      <c r="O15" s="165" t="str">
        <f>IF('aux 1'!E15="","",'aux 1'!E15)</f>
        <v>01425</v>
      </c>
      <c r="P15" s="133" t="str">
        <f t="shared" si="34"/>
        <v>CIV01425</v>
      </c>
      <c r="Q15" s="43">
        <f>IF(S15="s",IF(R15="op",'aux 1'!S15,U15),"")</f>
        <v>4</v>
      </c>
      <c r="R15" s="43">
        <f>IF('aux 1'!N15="op","op",'aux 1'!S15)</f>
        <v>4</v>
      </c>
      <c r="S15" s="43" t="str">
        <f>IF('aux 1'!R15="","",'aux 1'!R15)</f>
        <v>s</v>
      </c>
      <c r="T15" s="43" t="str">
        <f>IF('aux 1'!Q15="","",'aux 1'!Q15)</f>
        <v>s</v>
      </c>
      <c r="U15" s="43">
        <f>IF('aux 1'!P15="","",'aux 1'!P15)</f>
        <v>4</v>
      </c>
      <c r="V15" s="44" t="str">
        <f>IF('aux 1'!O15="","",'aux 1'!O15)</f>
        <v>Esp.</v>
      </c>
      <c r="W15" s="128">
        <f>IF('aux 1'!T15="",0,'aux 1'!T15)</f>
        <v>3</v>
      </c>
      <c r="X15" s="128">
        <f>IF('aux 1'!U15="",0,'aux 1'!U15)</f>
        <v>1</v>
      </c>
      <c r="Y15" s="128">
        <f>IF('aux 1'!V15="",0,'aux 1'!V15)</f>
        <v>0</v>
      </c>
      <c r="Z15" s="128">
        <f>IF('aux 1'!W15="","",'aux 1'!W15)</f>
        <v>85</v>
      </c>
      <c r="AA15" s="128" t="str">
        <f t="shared" si="35"/>
        <v>85h</v>
      </c>
      <c r="AB15" s="1">
        <f>IF('aux 1'!X15="","",'aux 1'!X15)</f>
        <v>4</v>
      </c>
      <c r="AC15" s="87" t="str">
        <f t="shared" si="36"/>
        <v>4cr/3t + 1p</v>
      </c>
      <c r="AE15" s="265">
        <f t="shared" si="37"/>
        <v>4</v>
      </c>
      <c r="AF15" s="267" t="str">
        <f t="shared" si="38"/>
        <v/>
      </c>
      <c r="AG15" s="267" t="str">
        <f t="shared" si="38"/>
        <v/>
      </c>
      <c r="AH15" s="267" t="str">
        <f t="shared" si="38"/>
        <v/>
      </c>
      <c r="AI15" s="267">
        <f t="shared" si="38"/>
        <v>4</v>
      </c>
      <c r="AJ15" s="267" t="str">
        <f t="shared" si="38"/>
        <v/>
      </c>
      <c r="AK15" s="267" t="str">
        <f t="shared" si="38"/>
        <v/>
      </c>
      <c r="AL15" s="267" t="str">
        <f t="shared" si="38"/>
        <v/>
      </c>
      <c r="AM15" s="267" t="str">
        <f t="shared" si="38"/>
        <v/>
      </c>
      <c r="AN15" s="267" t="str">
        <f t="shared" si="38"/>
        <v/>
      </c>
      <c r="AO15" s="267" t="str">
        <f t="shared" si="38"/>
        <v/>
      </c>
      <c r="AP15" s="267" t="str">
        <f t="shared" si="39"/>
        <v/>
      </c>
      <c r="AQ15" s="267" t="str">
        <f t="shared" si="39"/>
        <v/>
      </c>
      <c r="AR15" s="267" t="str">
        <f t="shared" si="39"/>
        <v/>
      </c>
      <c r="AS15" s="267" t="str">
        <f t="shared" si="39"/>
        <v/>
      </c>
      <c r="AT15" s="267" t="str">
        <f t="shared" si="39"/>
        <v/>
      </c>
      <c r="AU15" s="267" t="str">
        <f t="shared" si="39"/>
        <v/>
      </c>
      <c r="AV15" s="267" t="str">
        <f t="shared" si="39"/>
        <v/>
      </c>
      <c r="AW15" s="267" t="str">
        <f t="shared" si="39"/>
        <v/>
      </c>
      <c r="AX15" s="267" t="str">
        <f t="shared" si="39"/>
        <v/>
      </c>
      <c r="AY15" s="267" t="str">
        <f t="shared" si="39"/>
        <v/>
      </c>
      <c r="BA15" s="267" t="str">
        <f t="shared" si="55"/>
        <v/>
      </c>
      <c r="BB15" s="267" t="str">
        <f t="shared" si="56"/>
        <v/>
      </c>
      <c r="BC15" s="267" t="str">
        <f t="shared" si="57"/>
        <v/>
      </c>
      <c r="BD15" s="267">
        <f t="shared" si="58"/>
        <v>1</v>
      </c>
      <c r="BE15" s="267" t="str">
        <f t="shared" si="59"/>
        <v/>
      </c>
      <c r="BF15" s="267" t="str">
        <f t="shared" si="60"/>
        <v/>
      </c>
      <c r="BG15" s="267" t="str">
        <f t="shared" si="61"/>
        <v/>
      </c>
      <c r="BH15" s="267" t="str">
        <f t="shared" si="62"/>
        <v/>
      </c>
      <c r="BI15" s="267" t="str">
        <f t="shared" si="41"/>
        <v/>
      </c>
      <c r="BJ15" s="267" t="str">
        <f t="shared" si="41"/>
        <v/>
      </c>
      <c r="BK15" s="267" t="str">
        <f t="shared" si="41"/>
        <v/>
      </c>
      <c r="BL15" s="267" t="str">
        <f t="shared" si="41"/>
        <v/>
      </c>
      <c r="BM15" s="267" t="str">
        <f t="shared" si="41"/>
        <v/>
      </c>
      <c r="BN15" s="267" t="str">
        <f t="shared" si="41"/>
        <v/>
      </c>
      <c r="BO15" s="267" t="str">
        <f t="shared" si="41"/>
        <v/>
      </c>
      <c r="BP15" s="267" t="str">
        <f t="shared" si="41"/>
        <v/>
      </c>
      <c r="BQ15" s="267" t="str">
        <f t="shared" si="41"/>
        <v/>
      </c>
      <c r="BR15" s="267" t="str">
        <f t="shared" si="41"/>
        <v/>
      </c>
      <c r="BS15" s="267" t="str">
        <f t="shared" si="41"/>
        <v/>
      </c>
      <c r="BT15" s="267" t="str">
        <f t="shared" si="41"/>
        <v/>
      </c>
      <c r="BU15" s="264"/>
      <c r="BV15" s="268">
        <v>4</v>
      </c>
      <c r="BW15" s="265">
        <f t="shared" si="42"/>
        <v>2</v>
      </c>
      <c r="BX15" s="265">
        <f t="shared" si="42"/>
        <v>2</v>
      </c>
      <c r="BY15" s="265">
        <f t="shared" si="42"/>
        <v>2</v>
      </c>
      <c r="BZ15" s="265">
        <f t="shared" si="42"/>
        <v>2</v>
      </c>
      <c r="CA15" s="265">
        <f t="shared" si="42"/>
        <v>2</v>
      </c>
      <c r="CB15" s="265">
        <f t="shared" si="42"/>
        <v>2</v>
      </c>
      <c r="CC15" s="265">
        <f t="shared" si="42"/>
        <v>2</v>
      </c>
      <c r="CD15" s="265">
        <f t="shared" si="42"/>
        <v>2</v>
      </c>
      <c r="CE15" s="265" t="str">
        <f t="shared" si="42"/>
        <v/>
      </c>
      <c r="CF15" s="265" t="str">
        <f t="shared" si="42"/>
        <v/>
      </c>
      <c r="CG15" s="265">
        <f t="shared" si="42"/>
        <v>2</v>
      </c>
      <c r="CH15" s="265" t="str">
        <f t="shared" si="42"/>
        <v/>
      </c>
      <c r="CI15" s="265" t="str">
        <f t="shared" si="42"/>
        <v/>
      </c>
      <c r="CJ15" s="265" t="str">
        <f t="shared" si="42"/>
        <v/>
      </c>
      <c r="CK15" s="265" t="str">
        <f t="shared" si="42"/>
        <v/>
      </c>
      <c r="CL15" s="265" t="str">
        <f t="shared" si="42"/>
        <v/>
      </c>
      <c r="CM15" s="265" t="str">
        <f t="shared" si="42"/>
        <v/>
      </c>
      <c r="CN15" s="265" t="str">
        <f t="shared" si="42"/>
        <v/>
      </c>
      <c r="CO15" s="265" t="str">
        <f t="shared" si="42"/>
        <v/>
      </c>
      <c r="CP15" s="265" t="str">
        <f t="shared" si="42"/>
        <v/>
      </c>
      <c r="CR15" s="265">
        <f>IF(BW15="","",SUM(BW$12:BW15)-BW15+1)</f>
        <v>6</v>
      </c>
      <c r="CS15" s="265">
        <f>IF(BX15="","",SUM(BX$12:BX15)-BX15+1)</f>
        <v>7</v>
      </c>
      <c r="CT15" s="265">
        <f>IF(BY15="","",SUM(BY$12:BY15)-BY15+1)</f>
        <v>5</v>
      </c>
      <c r="CU15" s="265">
        <f>IF(BZ15="","",SUM(BZ$12:BZ15)-BZ15+1)</f>
        <v>4</v>
      </c>
      <c r="CV15" s="265">
        <f>IF(CA15="","",SUM(CA$12:CA15)-CA15+1)</f>
        <v>4</v>
      </c>
      <c r="CW15" s="265">
        <f>IF(CB15="","",SUM(CB$12:CB15)-CB15+1)</f>
        <v>7</v>
      </c>
      <c r="CX15" s="265">
        <f>IF(CC15="","",SUM(CC$12:CC15)-CC15+1)</f>
        <v>7</v>
      </c>
      <c r="CY15" s="265">
        <f>IF(CD15="","",SUM(CD$12:CD15)-CD15+1)</f>
        <v>7</v>
      </c>
      <c r="CZ15" s="265" t="str">
        <f>IF(CE15="","",SUM(CE$12:CE15)-CE15+1)</f>
        <v/>
      </c>
      <c r="DA15" s="265" t="str">
        <f>IF(CF15="","",SUM(CF$12:CF15)-CF15+1)</f>
        <v/>
      </c>
      <c r="DB15" s="265">
        <f>IF(CG15="","",SUM(CG$12:CG15)-CG15+1)</f>
        <v>7</v>
      </c>
      <c r="DC15" s="265" t="str">
        <f>IF(CH15="","",SUM(CH$12:CH15)-CH15+1)</f>
        <v/>
      </c>
      <c r="DD15" s="265" t="str">
        <f>IF(CI15="","",SUM(CI$12:CI15)-CI15+1)</f>
        <v/>
      </c>
      <c r="DE15" s="265" t="str">
        <f>IF(CJ15="","",SUM(CJ$12:CJ15)-CJ15+1)</f>
        <v/>
      </c>
      <c r="DF15" s="265" t="str">
        <f>IF(CK15="","",SUM(CK$12:CK15)-CK15+1)</f>
        <v/>
      </c>
      <c r="DG15" s="265" t="str">
        <f>IF(CL15="","",SUM(CL$12:CL15)-CL15+1)</f>
        <v/>
      </c>
      <c r="DH15" s="265" t="str">
        <f>IF(CM15="","",SUM(CM$12:CM15)-CM15+1)</f>
        <v/>
      </c>
      <c r="DI15" s="265" t="str">
        <f>IF(CN15="","",SUM(CN$12:CN15)-CN15+1)</f>
        <v/>
      </c>
      <c r="DJ15" s="265" t="str">
        <f>IF(CO15="","",SUM(CO$12:CO15)-CO15+1)</f>
        <v/>
      </c>
      <c r="DK15" s="265" t="str">
        <f>IF(CP15="","",SUM(CP$12:CP15)-CP15+1)</f>
        <v/>
      </c>
      <c r="DM15" s="265">
        <f t="shared" si="63"/>
        <v>42</v>
      </c>
      <c r="DN15" s="265">
        <f t="shared" si="64"/>
        <v>45</v>
      </c>
      <c r="DO15" s="265">
        <f t="shared" si="65"/>
        <v>36</v>
      </c>
      <c r="DP15" s="265">
        <f t="shared" si="66"/>
        <v>27</v>
      </c>
      <c r="DQ15" s="265">
        <f t="shared" si="67"/>
        <v>10</v>
      </c>
      <c r="DR15" s="265">
        <f t="shared" si="68"/>
        <v>15</v>
      </c>
      <c r="DS15" s="265">
        <f t="shared" si="69"/>
        <v>21</v>
      </c>
      <c r="DT15" s="265">
        <f t="shared" si="70"/>
        <v>65</v>
      </c>
      <c r="DU15" s="265" t="str">
        <f t="shared" si="44"/>
        <v/>
      </c>
      <c r="DV15" s="265" t="str">
        <f t="shared" si="44"/>
        <v/>
      </c>
      <c r="DW15" s="265">
        <f t="shared" si="44"/>
        <v>98</v>
      </c>
      <c r="DX15" s="265" t="str">
        <f t="shared" si="44"/>
        <v/>
      </c>
      <c r="DY15" s="265" t="str">
        <f t="shared" si="44"/>
        <v/>
      </c>
      <c r="DZ15" s="265" t="str">
        <f t="shared" si="44"/>
        <v/>
      </c>
      <c r="EA15" s="265" t="str">
        <f t="shared" si="44"/>
        <v/>
      </c>
      <c r="EB15" s="265" t="str">
        <f t="shared" si="44"/>
        <v/>
      </c>
      <c r="EC15" s="265" t="str">
        <f t="shared" si="44"/>
        <v/>
      </c>
      <c r="ED15" s="265" t="str">
        <f t="shared" si="44"/>
        <v/>
      </c>
      <c r="EE15" s="265" t="str">
        <f t="shared" si="44"/>
        <v/>
      </c>
      <c r="EF15" s="265" t="str">
        <f t="shared" si="44"/>
        <v/>
      </c>
      <c r="EH15" s="265" t="str">
        <f t="shared" si="45"/>
        <v/>
      </c>
      <c r="EI15" s="265" t="str">
        <f t="shared" si="45"/>
        <v/>
      </c>
      <c r="EJ15" s="265" t="str">
        <f t="shared" si="45"/>
        <v/>
      </c>
      <c r="EK15" s="265" t="str">
        <f t="shared" si="45"/>
        <v/>
      </c>
      <c r="EL15" s="265" t="str">
        <f t="shared" si="45"/>
        <v/>
      </c>
      <c r="EM15" s="265" t="str">
        <f t="shared" si="45"/>
        <v/>
      </c>
      <c r="EN15" s="265" t="str">
        <f t="shared" si="45"/>
        <v/>
      </c>
      <c r="EO15" s="265" t="str">
        <f t="shared" si="45"/>
        <v/>
      </c>
      <c r="EP15" s="265" t="str">
        <f t="shared" si="45"/>
        <v/>
      </c>
      <c r="EQ15" s="265" t="str">
        <f t="shared" si="45"/>
        <v/>
      </c>
      <c r="ER15" s="265" t="str">
        <f t="shared" si="46"/>
        <v/>
      </c>
      <c r="ES15" s="265" t="str">
        <f t="shared" si="46"/>
        <v/>
      </c>
      <c r="ET15" s="265" t="str">
        <f t="shared" si="46"/>
        <v/>
      </c>
      <c r="EU15" s="265" t="str">
        <f t="shared" si="46"/>
        <v/>
      </c>
      <c r="EV15" s="265" t="str">
        <f t="shared" si="46"/>
        <v/>
      </c>
      <c r="EW15" s="265" t="str">
        <f t="shared" si="46"/>
        <v/>
      </c>
      <c r="EX15" s="265" t="str">
        <f t="shared" si="46"/>
        <v/>
      </c>
      <c r="EY15" s="265" t="str">
        <f t="shared" si="46"/>
        <v/>
      </c>
      <c r="EZ15" s="265" t="str">
        <f t="shared" si="46"/>
        <v/>
      </c>
      <c r="FA15" s="265" t="str">
        <f t="shared" si="46"/>
        <v/>
      </c>
      <c r="FB15" s="263" t="str">
        <f t="shared" si="47"/>
        <v/>
      </c>
      <c r="FC15" s="263" t="str">
        <f t="shared" si="47"/>
        <v/>
      </c>
      <c r="FD15" s="263" t="str">
        <f t="shared" si="47"/>
        <v/>
      </c>
      <c r="FE15" s="263" t="str">
        <f t="shared" si="47"/>
        <v/>
      </c>
      <c r="FF15" s="263" t="str">
        <f t="shared" si="47"/>
        <v/>
      </c>
      <c r="FG15" s="263" t="str">
        <f t="shared" si="47"/>
        <v/>
      </c>
      <c r="FH15" s="263" t="str">
        <f t="shared" si="47"/>
        <v/>
      </c>
      <c r="FI15" s="263" t="str">
        <f t="shared" si="47"/>
        <v/>
      </c>
      <c r="FJ15" s="263" t="str">
        <f t="shared" si="47"/>
        <v/>
      </c>
      <c r="FK15" s="263" t="str">
        <f t="shared" si="47"/>
        <v/>
      </c>
      <c r="FL15" s="263" t="str">
        <f t="shared" si="48"/>
        <v/>
      </c>
      <c r="FM15" s="263" t="str">
        <f t="shared" si="48"/>
        <v/>
      </c>
      <c r="FN15" s="263" t="str">
        <f t="shared" si="48"/>
        <v/>
      </c>
      <c r="FO15" s="263" t="str">
        <f t="shared" si="48"/>
        <v/>
      </c>
      <c r="FP15" s="263" t="str">
        <f t="shared" si="48"/>
        <v/>
      </c>
      <c r="FQ15" s="263" t="str">
        <f t="shared" si="48"/>
        <v/>
      </c>
      <c r="FR15" s="263" t="str">
        <f t="shared" si="48"/>
        <v/>
      </c>
      <c r="FS15" s="263" t="str">
        <f t="shared" si="48"/>
        <v/>
      </c>
      <c r="FT15" s="263" t="str">
        <f t="shared" si="48"/>
        <v/>
      </c>
      <c r="FU15" s="263" t="str">
        <f t="shared" si="48"/>
        <v/>
      </c>
      <c r="FV15" s="265" t="str">
        <f t="shared" si="49"/>
        <v/>
      </c>
      <c r="FW15" s="265" t="str">
        <f t="shared" si="49"/>
        <v/>
      </c>
      <c r="FX15" s="265" t="str">
        <f t="shared" si="49"/>
        <v/>
      </c>
      <c r="FY15" s="265">
        <f t="shared" si="49"/>
        <v>85</v>
      </c>
      <c r="FZ15" s="265" t="str">
        <f t="shared" si="49"/>
        <v/>
      </c>
      <c r="GA15" s="265" t="str">
        <f t="shared" si="49"/>
        <v/>
      </c>
      <c r="GB15" s="265" t="str">
        <f t="shared" si="49"/>
        <v/>
      </c>
      <c r="GC15" s="265" t="str">
        <f t="shared" si="49"/>
        <v/>
      </c>
      <c r="GD15" s="265" t="str">
        <f t="shared" si="49"/>
        <v/>
      </c>
      <c r="GE15" s="265" t="str">
        <f t="shared" si="49"/>
        <v/>
      </c>
      <c r="GF15" s="265" t="str">
        <f t="shared" si="50"/>
        <v/>
      </c>
      <c r="GG15" s="265" t="str">
        <f t="shared" si="50"/>
        <v/>
      </c>
      <c r="GH15" s="265" t="str">
        <f t="shared" si="50"/>
        <v/>
      </c>
      <c r="GI15" s="265" t="str">
        <f t="shared" si="50"/>
        <v/>
      </c>
      <c r="GJ15" s="265" t="str">
        <f t="shared" si="50"/>
        <v/>
      </c>
      <c r="GK15" s="265" t="str">
        <f t="shared" si="50"/>
        <v/>
      </c>
      <c r="GL15" s="265" t="str">
        <f t="shared" si="50"/>
        <v/>
      </c>
      <c r="GM15" s="265" t="str">
        <f t="shared" si="50"/>
        <v/>
      </c>
      <c r="GN15" s="265" t="str">
        <f t="shared" si="50"/>
        <v/>
      </c>
      <c r="GO15" s="265" t="str">
        <f t="shared" si="50"/>
        <v/>
      </c>
      <c r="GP15" s="263" t="str">
        <f t="shared" si="51"/>
        <v/>
      </c>
      <c r="GQ15" s="263" t="str">
        <f t="shared" si="51"/>
        <v/>
      </c>
      <c r="GR15" s="263" t="str">
        <f t="shared" si="51"/>
        <v/>
      </c>
      <c r="GS15" s="263" t="str">
        <f t="shared" si="51"/>
        <v/>
      </c>
      <c r="GT15" s="263" t="str">
        <f t="shared" si="51"/>
        <v/>
      </c>
      <c r="GU15" s="263" t="str">
        <f t="shared" si="51"/>
        <v/>
      </c>
      <c r="GV15" s="263" t="str">
        <f t="shared" si="51"/>
        <v/>
      </c>
      <c r="GW15" s="263" t="str">
        <f t="shared" si="51"/>
        <v/>
      </c>
      <c r="GX15" s="263" t="str">
        <f t="shared" si="51"/>
        <v/>
      </c>
      <c r="GY15" s="263" t="str">
        <f t="shared" si="51"/>
        <v/>
      </c>
      <c r="GZ15" s="263" t="str">
        <f t="shared" si="52"/>
        <v/>
      </c>
      <c r="HA15" s="263" t="str">
        <f t="shared" si="52"/>
        <v/>
      </c>
      <c r="HB15" s="263" t="str">
        <f t="shared" si="52"/>
        <v/>
      </c>
      <c r="HC15" s="263" t="str">
        <f t="shared" si="52"/>
        <v/>
      </c>
      <c r="HD15" s="263" t="str">
        <f t="shared" si="52"/>
        <v/>
      </c>
      <c r="HE15" s="263" t="str">
        <f t="shared" si="52"/>
        <v/>
      </c>
      <c r="HF15" s="263" t="str">
        <f t="shared" si="52"/>
        <v/>
      </c>
      <c r="HG15" s="263" t="str">
        <f t="shared" si="52"/>
        <v/>
      </c>
      <c r="HH15" s="263" t="str">
        <f t="shared" si="52"/>
        <v/>
      </c>
      <c r="HI15" s="263" t="str">
        <f t="shared" si="52"/>
        <v/>
      </c>
      <c r="HJ15" s="265" t="str">
        <f t="shared" si="53"/>
        <v/>
      </c>
      <c r="HK15" s="265" t="str">
        <f t="shared" si="53"/>
        <v/>
      </c>
      <c r="HL15" s="265" t="str">
        <f t="shared" si="53"/>
        <v/>
      </c>
      <c r="HM15" s="265" t="str">
        <f t="shared" si="53"/>
        <v/>
      </c>
      <c r="HN15" s="265" t="str">
        <f t="shared" si="53"/>
        <v/>
      </c>
      <c r="HO15" s="265" t="str">
        <f t="shared" si="53"/>
        <v/>
      </c>
      <c r="HP15" s="265" t="str">
        <f t="shared" si="53"/>
        <v/>
      </c>
      <c r="HQ15" s="265" t="str">
        <f t="shared" si="53"/>
        <v/>
      </c>
      <c r="HR15" s="265" t="str">
        <f t="shared" si="53"/>
        <v/>
      </c>
      <c r="HS15" s="265" t="str">
        <f t="shared" si="53"/>
        <v/>
      </c>
      <c r="HT15" s="265" t="str">
        <f t="shared" si="54"/>
        <v/>
      </c>
      <c r="HU15" s="265" t="str">
        <f t="shared" si="54"/>
        <v/>
      </c>
      <c r="HV15" s="265" t="str">
        <f t="shared" si="54"/>
        <v/>
      </c>
      <c r="HW15" s="265" t="str">
        <f t="shared" si="54"/>
        <v/>
      </c>
      <c r="HX15" s="265" t="str">
        <f t="shared" si="54"/>
        <v/>
      </c>
      <c r="HY15" s="265" t="str">
        <f t="shared" si="54"/>
        <v/>
      </c>
      <c r="HZ15" s="265" t="str">
        <f t="shared" si="54"/>
        <v/>
      </c>
      <c r="IA15" s="265" t="str">
        <f t="shared" si="54"/>
        <v/>
      </c>
      <c r="IB15" s="265" t="str">
        <f t="shared" si="54"/>
        <v/>
      </c>
      <c r="IC15" s="265" t="str">
        <f t="shared" si="54"/>
        <v/>
      </c>
    </row>
    <row r="16" spans="1:237" x14ac:dyDescent="0.25">
      <c r="A16" s="1">
        <f t="shared" si="71"/>
        <v>5</v>
      </c>
      <c r="B16" s="2" t="str">
        <f>IF(OR('aux 1'!B16="",'aux 1'!R16&lt;&gt;"s"),"",'aux 1'!B16)</f>
        <v>Geologia Geral</v>
      </c>
      <c r="C16" s="130" t="str">
        <f>IF('aux 1'!F16="","",'aux 1'!F16)</f>
        <v>A</v>
      </c>
      <c r="D16" s="450" t="str">
        <f>IF(B16="","",'aux 1'!AP16)</f>
        <v>CIV01318</v>
      </c>
      <c r="E16" s="306" t="str">
        <f>IF(B16="","Pre: ",'aux 1'!AN16)</f>
        <v>Pré: ---</v>
      </c>
      <c r="F16" s="306" t="str">
        <f>IF(B16="","Co: ",'aux 1'!AO16)</f>
        <v>Co: ---</v>
      </c>
      <c r="G16" s="54" t="str">
        <f>IF(OR($B16="",'aux 1'!H16=""),"",'aux 1'!H16)</f>
        <v/>
      </c>
      <c r="H16" s="54" t="str">
        <f>IF(OR($B16="",'aux 1'!I16=""),"",'aux 1'!I16)</f>
        <v/>
      </c>
      <c r="I16" s="54" t="str">
        <f>IF(OR($B16="",'aux 1'!J16=""),"",'aux 1'!J16)</f>
        <v/>
      </c>
      <c r="J16" s="54" t="str">
        <f>IF(OR($B16="",'aux 1'!K16=""),"",'aux 1'!K16)</f>
        <v/>
      </c>
      <c r="K16" s="248"/>
      <c r="L16" s="248"/>
      <c r="M16" s="133" t="str">
        <f>IF('aux 1'!C16="","",'aux 1'!C16)</f>
        <v>CCT</v>
      </c>
      <c r="N16" s="133" t="str">
        <f>IF('aux 1'!D16="","",'aux 1'!D16)</f>
        <v>CIV</v>
      </c>
      <c r="O16" s="165" t="str">
        <f>IF('aux 1'!E16="","",'aux 1'!E16)</f>
        <v>01318</v>
      </c>
      <c r="P16" s="133" t="str">
        <f t="shared" si="34"/>
        <v>CIV01318</v>
      </c>
      <c r="Q16" s="43">
        <f>IF(S16="s",IF(R16="op",'aux 1'!S16,U16),"")</f>
        <v>4</v>
      </c>
      <c r="R16" s="43">
        <f>IF('aux 1'!N16="op","op",'aux 1'!S16)</f>
        <v>4</v>
      </c>
      <c r="S16" s="43" t="str">
        <f>IF('aux 1'!R16="","",'aux 1'!R16)</f>
        <v>s</v>
      </c>
      <c r="T16" s="43" t="str">
        <f>IF('aux 1'!Q16="","",'aux 1'!Q16)</f>
        <v>s</v>
      </c>
      <c r="U16" s="43">
        <f>IF('aux 1'!P16="","",'aux 1'!P16)</f>
        <v>4</v>
      </c>
      <c r="V16" s="44" t="str">
        <f>IF('aux 1'!O16="","",'aux 1'!O16)</f>
        <v>Esp.</v>
      </c>
      <c r="W16" s="128">
        <f>IF('aux 1'!T16="",0,'aux 1'!T16)</f>
        <v>3</v>
      </c>
      <c r="X16" s="128">
        <f>IF('aux 1'!U16="",0,'aux 1'!U16)</f>
        <v>1</v>
      </c>
      <c r="Y16" s="128">
        <f>IF('aux 1'!V16="",0,'aux 1'!V16)</f>
        <v>0</v>
      </c>
      <c r="Z16" s="128">
        <f>IF('aux 1'!W16="","",'aux 1'!W16)</f>
        <v>85</v>
      </c>
      <c r="AA16" s="128" t="str">
        <f t="shared" si="35"/>
        <v>85h</v>
      </c>
      <c r="AB16" s="1">
        <f>IF('aux 1'!X16="","",'aux 1'!X16)</f>
        <v>4</v>
      </c>
      <c r="AC16" s="87" t="str">
        <f t="shared" si="36"/>
        <v>4cr/3t + 1p</v>
      </c>
      <c r="AE16" s="265">
        <f t="shared" si="37"/>
        <v>5</v>
      </c>
      <c r="AF16" s="267" t="str">
        <f t="shared" si="38"/>
        <v/>
      </c>
      <c r="AG16" s="267" t="str">
        <f t="shared" si="38"/>
        <v/>
      </c>
      <c r="AH16" s="267" t="str">
        <f t="shared" si="38"/>
        <v/>
      </c>
      <c r="AI16" s="267">
        <f t="shared" si="38"/>
        <v>5</v>
      </c>
      <c r="AJ16" s="267" t="str">
        <f t="shared" si="38"/>
        <v/>
      </c>
      <c r="AK16" s="267" t="str">
        <f t="shared" si="38"/>
        <v/>
      </c>
      <c r="AL16" s="267" t="str">
        <f t="shared" si="38"/>
        <v/>
      </c>
      <c r="AM16" s="267" t="str">
        <f t="shared" si="38"/>
        <v/>
      </c>
      <c r="AN16" s="267" t="str">
        <f t="shared" si="38"/>
        <v/>
      </c>
      <c r="AO16" s="267" t="str">
        <f t="shared" si="38"/>
        <v/>
      </c>
      <c r="AP16" s="267" t="str">
        <f t="shared" si="39"/>
        <v/>
      </c>
      <c r="AQ16" s="267" t="str">
        <f t="shared" si="39"/>
        <v/>
      </c>
      <c r="AR16" s="267" t="str">
        <f t="shared" si="39"/>
        <v/>
      </c>
      <c r="AS16" s="267" t="str">
        <f t="shared" si="39"/>
        <v/>
      </c>
      <c r="AT16" s="267" t="str">
        <f t="shared" si="39"/>
        <v/>
      </c>
      <c r="AU16" s="267" t="str">
        <f t="shared" si="39"/>
        <v/>
      </c>
      <c r="AV16" s="267" t="str">
        <f t="shared" si="39"/>
        <v/>
      </c>
      <c r="AW16" s="267" t="str">
        <f t="shared" si="39"/>
        <v/>
      </c>
      <c r="AX16" s="267" t="str">
        <f t="shared" si="39"/>
        <v/>
      </c>
      <c r="AY16" s="267" t="str">
        <f t="shared" si="39"/>
        <v/>
      </c>
      <c r="BA16" s="267" t="str">
        <f t="shared" si="55"/>
        <v/>
      </c>
      <c r="BB16" s="267" t="str">
        <f t="shared" si="56"/>
        <v/>
      </c>
      <c r="BC16" s="267" t="str">
        <f t="shared" si="57"/>
        <v/>
      </c>
      <c r="BD16" s="267">
        <f t="shared" si="58"/>
        <v>1</v>
      </c>
      <c r="BE16" s="267" t="str">
        <f t="shared" si="59"/>
        <v/>
      </c>
      <c r="BF16" s="267" t="str">
        <f t="shared" si="60"/>
        <v/>
      </c>
      <c r="BG16" s="267" t="str">
        <f t="shared" si="61"/>
        <v/>
      </c>
      <c r="BH16" s="267" t="str">
        <f t="shared" si="62"/>
        <v/>
      </c>
      <c r="BI16" s="267" t="str">
        <f t="shared" si="41"/>
        <v/>
      </c>
      <c r="BJ16" s="267" t="str">
        <f t="shared" si="41"/>
        <v/>
      </c>
      <c r="BK16" s="267" t="str">
        <f t="shared" si="41"/>
        <v/>
      </c>
      <c r="BL16" s="267" t="str">
        <f t="shared" si="41"/>
        <v/>
      </c>
      <c r="BM16" s="267" t="str">
        <f t="shared" si="41"/>
        <v/>
      </c>
      <c r="BN16" s="267" t="str">
        <f t="shared" si="41"/>
        <v/>
      </c>
      <c r="BO16" s="267" t="str">
        <f t="shared" si="41"/>
        <v/>
      </c>
      <c r="BP16" s="267" t="str">
        <f t="shared" si="41"/>
        <v/>
      </c>
      <c r="BQ16" s="267" t="str">
        <f t="shared" si="41"/>
        <v/>
      </c>
      <c r="BR16" s="267" t="str">
        <f t="shared" si="41"/>
        <v/>
      </c>
      <c r="BS16" s="267" t="str">
        <f t="shared" si="41"/>
        <v/>
      </c>
      <c r="BT16" s="267" t="str">
        <f t="shared" si="41"/>
        <v/>
      </c>
      <c r="BU16" s="264"/>
      <c r="BV16" s="268">
        <v>5</v>
      </c>
      <c r="BW16" s="265">
        <f t="shared" si="42"/>
        <v>2</v>
      </c>
      <c r="BX16" s="265">
        <f t="shared" si="42"/>
        <v>2</v>
      </c>
      <c r="BY16" s="265">
        <f t="shared" si="42"/>
        <v>2</v>
      </c>
      <c r="BZ16" s="265">
        <f t="shared" si="42"/>
        <v>2</v>
      </c>
      <c r="CA16" s="265">
        <f t="shared" si="42"/>
        <v>2</v>
      </c>
      <c r="CB16" s="265">
        <f t="shared" si="42"/>
        <v>2</v>
      </c>
      <c r="CC16" s="265">
        <f t="shared" si="42"/>
        <v>2</v>
      </c>
      <c r="CD16" s="265">
        <f t="shared" si="42"/>
        <v>2</v>
      </c>
      <c r="CE16" s="265" t="str">
        <f t="shared" si="42"/>
        <v/>
      </c>
      <c r="CF16" s="265" t="str">
        <f t="shared" si="42"/>
        <v/>
      </c>
      <c r="CG16" s="265">
        <f t="shared" si="42"/>
        <v>2</v>
      </c>
      <c r="CH16" s="265" t="str">
        <f t="shared" si="42"/>
        <v/>
      </c>
      <c r="CI16" s="265" t="str">
        <f t="shared" si="42"/>
        <v/>
      </c>
      <c r="CJ16" s="265" t="str">
        <f t="shared" si="42"/>
        <v/>
      </c>
      <c r="CK16" s="265" t="str">
        <f t="shared" si="42"/>
        <v/>
      </c>
      <c r="CL16" s="265" t="str">
        <f t="shared" si="42"/>
        <v/>
      </c>
      <c r="CM16" s="265" t="str">
        <f t="shared" si="42"/>
        <v/>
      </c>
      <c r="CN16" s="265" t="str">
        <f t="shared" si="42"/>
        <v/>
      </c>
      <c r="CO16" s="265" t="str">
        <f t="shared" si="42"/>
        <v/>
      </c>
      <c r="CP16" s="265" t="str">
        <f t="shared" si="42"/>
        <v/>
      </c>
      <c r="CR16" s="265">
        <f>IF(BW16="","",SUM(BW$12:BW16)-BW16+1)</f>
        <v>8</v>
      </c>
      <c r="CS16" s="265">
        <f>IF(BX16="","",SUM(BX$12:BX16)-BX16+1)</f>
        <v>9</v>
      </c>
      <c r="CT16" s="265">
        <f>IF(BY16="","",SUM(BY$12:BY16)-BY16+1)</f>
        <v>7</v>
      </c>
      <c r="CU16" s="265">
        <f>IF(BZ16="","",SUM(BZ$12:BZ16)-BZ16+1)</f>
        <v>6</v>
      </c>
      <c r="CV16" s="265">
        <f>IF(CA16="","",SUM(CA$12:CA16)-CA16+1)</f>
        <v>6</v>
      </c>
      <c r="CW16" s="265">
        <f>IF(CB16="","",SUM(CB$12:CB16)-CB16+1)</f>
        <v>9</v>
      </c>
      <c r="CX16" s="265">
        <f>IF(CC16="","",SUM(CC$12:CC16)-CC16+1)</f>
        <v>9</v>
      </c>
      <c r="CY16" s="265">
        <f>IF(CD16="","",SUM(CD$12:CD16)-CD16+1)</f>
        <v>9</v>
      </c>
      <c r="CZ16" s="265" t="str">
        <f>IF(CE16="","",SUM(CE$12:CE16)-CE16+1)</f>
        <v/>
      </c>
      <c r="DA16" s="265" t="str">
        <f>IF(CF16="","",SUM(CF$12:CF16)-CF16+1)</f>
        <v/>
      </c>
      <c r="DB16" s="265">
        <f>IF(CG16="","",SUM(CG$12:CG16)-CG16+1)</f>
        <v>9</v>
      </c>
      <c r="DC16" s="265" t="str">
        <f>IF(CH16="","",SUM(CH$12:CH16)-CH16+1)</f>
        <v/>
      </c>
      <c r="DD16" s="265" t="str">
        <f>IF(CI16="","",SUM(CI$12:CI16)-CI16+1)</f>
        <v/>
      </c>
      <c r="DE16" s="265" t="str">
        <f>IF(CJ16="","",SUM(CJ$12:CJ16)-CJ16+1)</f>
        <v/>
      </c>
      <c r="DF16" s="265" t="str">
        <f>IF(CK16="","",SUM(CK$12:CK16)-CK16+1)</f>
        <v/>
      </c>
      <c r="DG16" s="265" t="str">
        <f>IF(CL16="","",SUM(CL$12:CL16)-CL16+1)</f>
        <v/>
      </c>
      <c r="DH16" s="265" t="str">
        <f>IF(CM16="","",SUM(CM$12:CM16)-CM16+1)</f>
        <v/>
      </c>
      <c r="DI16" s="265" t="str">
        <f>IF(CN16="","",SUM(CN$12:CN16)-CN16+1)</f>
        <v/>
      </c>
      <c r="DJ16" s="265" t="str">
        <f>IF(CO16="","",SUM(CO$12:CO16)-CO16+1)</f>
        <v/>
      </c>
      <c r="DK16" s="265" t="str">
        <f>IF(CP16="","",SUM(CP$12:CP16)-CP16+1)</f>
        <v/>
      </c>
      <c r="DM16" s="265">
        <f t="shared" si="63"/>
        <v>51</v>
      </c>
      <c r="DN16" s="265">
        <f t="shared" si="64"/>
        <v>52</v>
      </c>
      <c r="DO16" s="265">
        <f t="shared" si="65"/>
        <v>44</v>
      </c>
      <c r="DP16" s="265">
        <f t="shared" si="66"/>
        <v>33</v>
      </c>
      <c r="DQ16" s="265">
        <f t="shared" si="67"/>
        <v>11</v>
      </c>
      <c r="DR16" s="265">
        <f t="shared" si="68"/>
        <v>16</v>
      </c>
      <c r="DS16" s="265">
        <f t="shared" si="69"/>
        <v>64</v>
      </c>
      <c r="DT16" s="265">
        <f t="shared" si="70"/>
        <v>67</v>
      </c>
      <c r="DU16" s="265" t="str">
        <f t="shared" si="44"/>
        <v/>
      </c>
      <c r="DV16" s="265" t="str">
        <f t="shared" si="44"/>
        <v/>
      </c>
      <c r="DW16" s="265">
        <f t="shared" si="44"/>
        <v>99</v>
      </c>
      <c r="DX16" s="265" t="str">
        <f t="shared" si="44"/>
        <v/>
      </c>
      <c r="DY16" s="265" t="str">
        <f t="shared" si="44"/>
        <v/>
      </c>
      <c r="DZ16" s="265" t="str">
        <f t="shared" si="44"/>
        <v/>
      </c>
      <c r="EA16" s="265" t="str">
        <f t="shared" si="44"/>
        <v/>
      </c>
      <c r="EB16" s="265" t="str">
        <f t="shared" si="44"/>
        <v/>
      </c>
      <c r="EC16" s="265" t="str">
        <f t="shared" si="44"/>
        <v/>
      </c>
      <c r="ED16" s="265" t="str">
        <f t="shared" si="44"/>
        <v/>
      </c>
      <c r="EE16" s="265" t="str">
        <f t="shared" si="44"/>
        <v/>
      </c>
      <c r="EF16" s="265" t="str">
        <f t="shared" si="44"/>
        <v/>
      </c>
      <c r="EH16" s="265" t="str">
        <f t="shared" si="45"/>
        <v/>
      </c>
      <c r="EI16" s="265" t="str">
        <f t="shared" si="45"/>
        <v/>
      </c>
      <c r="EJ16" s="265" t="str">
        <f t="shared" si="45"/>
        <v/>
      </c>
      <c r="EK16" s="265" t="str">
        <f t="shared" si="45"/>
        <v/>
      </c>
      <c r="EL16" s="265" t="str">
        <f t="shared" si="45"/>
        <v/>
      </c>
      <c r="EM16" s="265" t="str">
        <f t="shared" si="45"/>
        <v/>
      </c>
      <c r="EN16" s="265" t="str">
        <f t="shared" si="45"/>
        <v/>
      </c>
      <c r="EO16" s="265" t="str">
        <f t="shared" si="45"/>
        <v/>
      </c>
      <c r="EP16" s="265" t="str">
        <f t="shared" si="45"/>
        <v/>
      </c>
      <c r="EQ16" s="265" t="str">
        <f t="shared" si="45"/>
        <v/>
      </c>
      <c r="ER16" s="265" t="str">
        <f t="shared" si="46"/>
        <v/>
      </c>
      <c r="ES16" s="265" t="str">
        <f t="shared" si="46"/>
        <v/>
      </c>
      <c r="ET16" s="265" t="str">
        <f t="shared" si="46"/>
        <v/>
      </c>
      <c r="EU16" s="265" t="str">
        <f t="shared" si="46"/>
        <v/>
      </c>
      <c r="EV16" s="265" t="str">
        <f t="shared" si="46"/>
        <v/>
      </c>
      <c r="EW16" s="265" t="str">
        <f t="shared" si="46"/>
        <v/>
      </c>
      <c r="EX16" s="265" t="str">
        <f t="shared" si="46"/>
        <v/>
      </c>
      <c r="EY16" s="265" t="str">
        <f t="shared" si="46"/>
        <v/>
      </c>
      <c r="EZ16" s="265" t="str">
        <f t="shared" si="46"/>
        <v/>
      </c>
      <c r="FA16" s="265" t="str">
        <f t="shared" si="46"/>
        <v/>
      </c>
      <c r="FB16" s="263" t="str">
        <f t="shared" si="47"/>
        <v/>
      </c>
      <c r="FC16" s="263" t="str">
        <f t="shared" si="47"/>
        <v/>
      </c>
      <c r="FD16" s="263" t="str">
        <f t="shared" si="47"/>
        <v/>
      </c>
      <c r="FE16" s="263" t="str">
        <f t="shared" si="47"/>
        <v/>
      </c>
      <c r="FF16" s="263" t="str">
        <f t="shared" si="47"/>
        <v/>
      </c>
      <c r="FG16" s="263" t="str">
        <f t="shared" si="47"/>
        <v/>
      </c>
      <c r="FH16" s="263" t="str">
        <f t="shared" si="47"/>
        <v/>
      </c>
      <c r="FI16" s="263" t="str">
        <f t="shared" si="47"/>
        <v/>
      </c>
      <c r="FJ16" s="263" t="str">
        <f t="shared" si="47"/>
        <v/>
      </c>
      <c r="FK16" s="263" t="str">
        <f t="shared" si="47"/>
        <v/>
      </c>
      <c r="FL16" s="263" t="str">
        <f t="shared" si="48"/>
        <v/>
      </c>
      <c r="FM16" s="263" t="str">
        <f t="shared" si="48"/>
        <v/>
      </c>
      <c r="FN16" s="263" t="str">
        <f t="shared" si="48"/>
        <v/>
      </c>
      <c r="FO16" s="263" t="str">
        <f t="shared" si="48"/>
        <v/>
      </c>
      <c r="FP16" s="263" t="str">
        <f t="shared" si="48"/>
        <v/>
      </c>
      <c r="FQ16" s="263" t="str">
        <f t="shared" si="48"/>
        <v/>
      </c>
      <c r="FR16" s="263" t="str">
        <f t="shared" si="48"/>
        <v/>
      </c>
      <c r="FS16" s="263" t="str">
        <f t="shared" si="48"/>
        <v/>
      </c>
      <c r="FT16" s="263" t="str">
        <f t="shared" si="48"/>
        <v/>
      </c>
      <c r="FU16" s="263" t="str">
        <f t="shared" si="48"/>
        <v/>
      </c>
      <c r="FV16" s="265" t="str">
        <f t="shared" si="49"/>
        <v/>
      </c>
      <c r="FW16" s="265" t="str">
        <f t="shared" si="49"/>
        <v/>
      </c>
      <c r="FX16" s="265" t="str">
        <f t="shared" si="49"/>
        <v/>
      </c>
      <c r="FY16" s="265">
        <f t="shared" si="49"/>
        <v>85</v>
      </c>
      <c r="FZ16" s="265" t="str">
        <f t="shared" si="49"/>
        <v/>
      </c>
      <c r="GA16" s="265" t="str">
        <f t="shared" si="49"/>
        <v/>
      </c>
      <c r="GB16" s="265" t="str">
        <f t="shared" si="49"/>
        <v/>
      </c>
      <c r="GC16" s="265" t="str">
        <f t="shared" si="49"/>
        <v/>
      </c>
      <c r="GD16" s="265" t="str">
        <f t="shared" si="49"/>
        <v/>
      </c>
      <c r="GE16" s="265" t="str">
        <f t="shared" si="49"/>
        <v/>
      </c>
      <c r="GF16" s="265" t="str">
        <f t="shared" si="50"/>
        <v/>
      </c>
      <c r="GG16" s="265" t="str">
        <f t="shared" si="50"/>
        <v/>
      </c>
      <c r="GH16" s="265" t="str">
        <f t="shared" si="50"/>
        <v/>
      </c>
      <c r="GI16" s="265" t="str">
        <f t="shared" si="50"/>
        <v/>
      </c>
      <c r="GJ16" s="265" t="str">
        <f t="shared" si="50"/>
        <v/>
      </c>
      <c r="GK16" s="265" t="str">
        <f t="shared" si="50"/>
        <v/>
      </c>
      <c r="GL16" s="265" t="str">
        <f t="shared" si="50"/>
        <v/>
      </c>
      <c r="GM16" s="265" t="str">
        <f t="shared" si="50"/>
        <v/>
      </c>
      <c r="GN16" s="265" t="str">
        <f t="shared" si="50"/>
        <v/>
      </c>
      <c r="GO16" s="265" t="str">
        <f t="shared" si="50"/>
        <v/>
      </c>
      <c r="GP16" s="263" t="str">
        <f t="shared" si="51"/>
        <v/>
      </c>
      <c r="GQ16" s="263" t="str">
        <f t="shared" si="51"/>
        <v/>
      </c>
      <c r="GR16" s="263" t="str">
        <f t="shared" si="51"/>
        <v/>
      </c>
      <c r="GS16" s="263" t="str">
        <f t="shared" si="51"/>
        <v/>
      </c>
      <c r="GT16" s="263" t="str">
        <f t="shared" si="51"/>
        <v/>
      </c>
      <c r="GU16" s="263" t="str">
        <f t="shared" si="51"/>
        <v/>
      </c>
      <c r="GV16" s="263" t="str">
        <f t="shared" si="51"/>
        <v/>
      </c>
      <c r="GW16" s="263" t="str">
        <f t="shared" si="51"/>
        <v/>
      </c>
      <c r="GX16" s="263" t="str">
        <f t="shared" si="51"/>
        <v/>
      </c>
      <c r="GY16" s="263" t="str">
        <f t="shared" si="51"/>
        <v/>
      </c>
      <c r="GZ16" s="263" t="str">
        <f t="shared" si="52"/>
        <v/>
      </c>
      <c r="HA16" s="263" t="str">
        <f t="shared" si="52"/>
        <v/>
      </c>
      <c r="HB16" s="263" t="str">
        <f t="shared" si="52"/>
        <v/>
      </c>
      <c r="HC16" s="263" t="str">
        <f t="shared" si="52"/>
        <v/>
      </c>
      <c r="HD16" s="263" t="str">
        <f t="shared" si="52"/>
        <v/>
      </c>
      <c r="HE16" s="263" t="str">
        <f t="shared" si="52"/>
        <v/>
      </c>
      <c r="HF16" s="263" t="str">
        <f t="shared" si="52"/>
        <v/>
      </c>
      <c r="HG16" s="263" t="str">
        <f t="shared" si="52"/>
        <v/>
      </c>
      <c r="HH16" s="263" t="str">
        <f t="shared" si="52"/>
        <v/>
      </c>
      <c r="HI16" s="263" t="str">
        <f t="shared" si="52"/>
        <v/>
      </c>
      <c r="HJ16" s="265" t="str">
        <f t="shared" si="53"/>
        <v/>
      </c>
      <c r="HK16" s="265" t="str">
        <f t="shared" si="53"/>
        <v/>
      </c>
      <c r="HL16" s="265" t="str">
        <f t="shared" si="53"/>
        <v/>
      </c>
      <c r="HM16" s="265" t="str">
        <f t="shared" si="53"/>
        <v/>
      </c>
      <c r="HN16" s="265" t="str">
        <f t="shared" si="53"/>
        <v/>
      </c>
      <c r="HO16" s="265" t="str">
        <f t="shared" si="53"/>
        <v/>
      </c>
      <c r="HP16" s="265" t="str">
        <f t="shared" si="53"/>
        <v/>
      </c>
      <c r="HQ16" s="265" t="str">
        <f t="shared" si="53"/>
        <v/>
      </c>
      <c r="HR16" s="265" t="str">
        <f t="shared" si="53"/>
        <v/>
      </c>
      <c r="HS16" s="265" t="str">
        <f t="shared" si="53"/>
        <v/>
      </c>
      <c r="HT16" s="265" t="str">
        <f t="shared" si="54"/>
        <v/>
      </c>
      <c r="HU16" s="265" t="str">
        <f t="shared" si="54"/>
        <v/>
      </c>
      <c r="HV16" s="265" t="str">
        <f t="shared" si="54"/>
        <v/>
      </c>
      <c r="HW16" s="265" t="str">
        <f t="shared" si="54"/>
        <v/>
      </c>
      <c r="HX16" s="265" t="str">
        <f t="shared" si="54"/>
        <v/>
      </c>
      <c r="HY16" s="265" t="str">
        <f t="shared" si="54"/>
        <v/>
      </c>
      <c r="HZ16" s="265" t="str">
        <f t="shared" si="54"/>
        <v/>
      </c>
      <c r="IA16" s="265" t="str">
        <f t="shared" si="54"/>
        <v/>
      </c>
      <c r="IB16" s="265" t="str">
        <f t="shared" si="54"/>
        <v/>
      </c>
      <c r="IC16" s="265" t="str">
        <f t="shared" si="54"/>
        <v/>
      </c>
    </row>
    <row r="17" spans="1:237" x14ac:dyDescent="0.25">
      <c r="A17" s="1">
        <f t="shared" si="71"/>
        <v>6</v>
      </c>
      <c r="B17" s="2" t="str">
        <f>IF(OR('aux 1'!B17="",'aux 1'!R17&lt;&gt;"s"),"",'aux 1'!B17)</f>
        <v>Resistência dos Materiais</v>
      </c>
      <c r="C17" s="130" t="str">
        <f>IF('aux 1'!F17="","",'aux 1'!F17)</f>
        <v>A</v>
      </c>
      <c r="D17" s="450" t="str">
        <f>IF(B17="","",'aux 1'!AP17)</f>
        <v>CIV01422</v>
      </c>
      <c r="E17" s="306" t="str">
        <f>IF(B17="","Pre: ",'aux 1'!AN17)</f>
        <v xml:space="preserve">Pré: CIV01317   </v>
      </c>
      <c r="F17" s="306" t="str">
        <f>IF(B17="","Co: ",'aux 1'!AO17)</f>
        <v>Co: ---</v>
      </c>
      <c r="G17" s="54" t="str">
        <f>IF(OR($B17="",'aux 1'!H17=""),"",'aux 1'!H17)</f>
        <v>CIV01317</v>
      </c>
      <c r="H17" s="54" t="str">
        <f>IF(OR($B17="",'aux 1'!I17=""),"",'aux 1'!I17)</f>
        <v/>
      </c>
      <c r="I17" s="54" t="str">
        <f>IF(OR($B17="",'aux 1'!J17=""),"",'aux 1'!J17)</f>
        <v/>
      </c>
      <c r="J17" s="54" t="str">
        <f>IF(OR($B17="",'aux 1'!K17=""),"",'aux 1'!K17)</f>
        <v/>
      </c>
      <c r="K17" s="248"/>
      <c r="L17" s="248"/>
      <c r="M17" s="133" t="str">
        <f>IF('aux 1'!C17="","",'aux 1'!C17)</f>
        <v>CCT</v>
      </c>
      <c r="N17" s="133" t="str">
        <f>IF('aux 1'!D17="","",'aux 1'!D17)</f>
        <v>CIV</v>
      </c>
      <c r="O17" s="165" t="str">
        <f>IF('aux 1'!E17="","",'aux 1'!E17)</f>
        <v>01422</v>
      </c>
      <c r="P17" s="133" t="str">
        <f t="shared" si="34"/>
        <v>CIV01422</v>
      </c>
      <c r="Q17" s="43">
        <f>IF(S17="s",IF(R17="op",'aux 1'!S17,U17),"")</f>
        <v>4</v>
      </c>
      <c r="R17" s="43">
        <f>IF('aux 1'!N17="op","op",'aux 1'!S17)</f>
        <v>4</v>
      </c>
      <c r="S17" s="43" t="str">
        <f>IF('aux 1'!R17="","",'aux 1'!R17)</f>
        <v>s</v>
      </c>
      <c r="T17" s="43" t="str">
        <f>IF('aux 1'!Q17="","",'aux 1'!Q17)</f>
        <v>s</v>
      </c>
      <c r="U17" s="43">
        <f>IF('aux 1'!P17="","",'aux 1'!P17)</f>
        <v>4</v>
      </c>
      <c r="V17" s="44" t="str">
        <f>IF('aux 1'!O17="","",'aux 1'!O17)</f>
        <v>Pro.</v>
      </c>
      <c r="W17" s="128">
        <f>IF('aux 1'!T17="",0,'aux 1'!T17)</f>
        <v>4</v>
      </c>
      <c r="X17" s="128">
        <f>IF('aux 1'!U17="",0,'aux 1'!U17)</f>
        <v>0</v>
      </c>
      <c r="Y17" s="128">
        <f>IF('aux 1'!V17="",0,'aux 1'!V17)</f>
        <v>0</v>
      </c>
      <c r="Z17" s="128">
        <f>IF('aux 1'!W17="","",'aux 1'!W17)</f>
        <v>68</v>
      </c>
      <c r="AA17" s="128" t="str">
        <f t="shared" si="35"/>
        <v>68h</v>
      </c>
      <c r="AB17" s="1">
        <f>IF('aux 1'!X17="","",'aux 1'!X17)</f>
        <v>4</v>
      </c>
      <c r="AC17" s="87" t="str">
        <f t="shared" si="36"/>
        <v>4cr/4t</v>
      </c>
      <c r="AE17" s="265">
        <f t="shared" si="37"/>
        <v>6</v>
      </c>
      <c r="AF17" s="267" t="str">
        <f t="shared" si="38"/>
        <v/>
      </c>
      <c r="AG17" s="267" t="str">
        <f t="shared" si="38"/>
        <v/>
      </c>
      <c r="AH17" s="267" t="str">
        <f t="shared" si="38"/>
        <v/>
      </c>
      <c r="AI17" s="267">
        <f t="shared" si="38"/>
        <v>6</v>
      </c>
      <c r="AJ17" s="267" t="str">
        <f t="shared" si="38"/>
        <v/>
      </c>
      <c r="AK17" s="267" t="str">
        <f t="shared" si="38"/>
        <v/>
      </c>
      <c r="AL17" s="267" t="str">
        <f t="shared" si="38"/>
        <v/>
      </c>
      <c r="AM17" s="267" t="str">
        <f t="shared" si="38"/>
        <v/>
      </c>
      <c r="AN17" s="267" t="str">
        <f t="shared" si="38"/>
        <v/>
      </c>
      <c r="AO17" s="267" t="str">
        <f t="shared" si="38"/>
        <v/>
      </c>
      <c r="AP17" s="267" t="str">
        <f t="shared" si="39"/>
        <v/>
      </c>
      <c r="AQ17" s="267" t="str">
        <f t="shared" si="39"/>
        <v/>
      </c>
      <c r="AR17" s="267" t="str">
        <f t="shared" si="39"/>
        <v/>
      </c>
      <c r="AS17" s="267" t="str">
        <f t="shared" si="39"/>
        <v/>
      </c>
      <c r="AT17" s="267" t="str">
        <f t="shared" si="39"/>
        <v/>
      </c>
      <c r="AU17" s="267" t="str">
        <f t="shared" si="39"/>
        <v/>
      </c>
      <c r="AV17" s="267" t="str">
        <f t="shared" si="39"/>
        <v/>
      </c>
      <c r="AW17" s="267" t="str">
        <f t="shared" si="39"/>
        <v/>
      </c>
      <c r="AX17" s="267" t="str">
        <f t="shared" si="39"/>
        <v/>
      </c>
      <c r="AY17" s="267" t="str">
        <f t="shared" si="39"/>
        <v/>
      </c>
      <c r="BA17" s="267" t="str">
        <f t="shared" si="55"/>
        <v/>
      </c>
      <c r="BB17" s="267" t="str">
        <f t="shared" si="56"/>
        <v/>
      </c>
      <c r="BC17" s="267" t="str">
        <f t="shared" si="57"/>
        <v/>
      </c>
      <c r="BD17" s="267">
        <f t="shared" si="58"/>
        <v>1</v>
      </c>
      <c r="BE17" s="267" t="str">
        <f t="shared" si="59"/>
        <v/>
      </c>
      <c r="BF17" s="267" t="str">
        <f t="shared" si="60"/>
        <v/>
      </c>
      <c r="BG17" s="267" t="str">
        <f t="shared" si="61"/>
        <v/>
      </c>
      <c r="BH17" s="267" t="str">
        <f t="shared" si="62"/>
        <v/>
      </c>
      <c r="BI17" s="267" t="str">
        <f t="shared" si="41"/>
        <v/>
      </c>
      <c r="BJ17" s="267" t="str">
        <f t="shared" si="41"/>
        <v/>
      </c>
      <c r="BK17" s="267" t="str">
        <f t="shared" si="41"/>
        <v/>
      </c>
      <c r="BL17" s="267" t="str">
        <f t="shared" si="41"/>
        <v/>
      </c>
      <c r="BM17" s="267" t="str">
        <f t="shared" si="41"/>
        <v/>
      </c>
      <c r="BN17" s="267" t="str">
        <f t="shared" si="41"/>
        <v/>
      </c>
      <c r="BO17" s="267" t="str">
        <f t="shared" si="41"/>
        <v/>
      </c>
      <c r="BP17" s="267" t="str">
        <f t="shared" si="41"/>
        <v/>
      </c>
      <c r="BQ17" s="267" t="str">
        <f t="shared" si="41"/>
        <v/>
      </c>
      <c r="BR17" s="267" t="str">
        <f t="shared" si="41"/>
        <v/>
      </c>
      <c r="BS17" s="267" t="str">
        <f t="shared" si="41"/>
        <v/>
      </c>
      <c r="BT17" s="267" t="str">
        <f t="shared" si="41"/>
        <v/>
      </c>
      <c r="BU17" s="264"/>
      <c r="BV17" s="268">
        <v>6</v>
      </c>
      <c r="BW17" s="265">
        <f t="shared" si="42"/>
        <v>2</v>
      </c>
      <c r="BX17" s="265">
        <f t="shared" si="42"/>
        <v>2</v>
      </c>
      <c r="BY17" s="265">
        <f t="shared" si="42"/>
        <v>2</v>
      </c>
      <c r="BZ17" s="265">
        <f t="shared" si="42"/>
        <v>2</v>
      </c>
      <c r="CA17" s="265">
        <f t="shared" si="42"/>
        <v>2</v>
      </c>
      <c r="CB17" s="265">
        <f t="shared" si="42"/>
        <v>2</v>
      </c>
      <c r="CC17" s="265">
        <f t="shared" si="42"/>
        <v>2</v>
      </c>
      <c r="CD17" s="265">
        <f t="shared" si="42"/>
        <v>2</v>
      </c>
      <c r="CE17" s="265" t="str">
        <f t="shared" si="42"/>
        <v/>
      </c>
      <c r="CF17" s="265" t="str">
        <f t="shared" si="42"/>
        <v/>
      </c>
      <c r="CG17" s="265">
        <f t="shared" si="42"/>
        <v>3</v>
      </c>
      <c r="CH17" s="265" t="str">
        <f t="shared" si="42"/>
        <v/>
      </c>
      <c r="CI17" s="265" t="str">
        <f t="shared" si="42"/>
        <v/>
      </c>
      <c r="CJ17" s="265" t="str">
        <f t="shared" si="42"/>
        <v/>
      </c>
      <c r="CK17" s="265" t="str">
        <f t="shared" si="42"/>
        <v/>
      </c>
      <c r="CL17" s="265" t="str">
        <f t="shared" si="42"/>
        <v/>
      </c>
      <c r="CM17" s="265" t="str">
        <f t="shared" si="42"/>
        <v/>
      </c>
      <c r="CN17" s="265" t="str">
        <f t="shared" si="42"/>
        <v/>
      </c>
      <c r="CO17" s="265" t="str">
        <f t="shared" si="42"/>
        <v/>
      </c>
      <c r="CP17" s="265" t="str">
        <f t="shared" si="42"/>
        <v/>
      </c>
      <c r="CR17" s="265">
        <f>IF(BW17="","",SUM(BW$12:BW17)-BW17+1)</f>
        <v>10</v>
      </c>
      <c r="CS17" s="265">
        <f>IF(BX17="","",SUM(BX$12:BX17)-BX17+1)</f>
        <v>11</v>
      </c>
      <c r="CT17" s="265">
        <f>IF(BY17="","",SUM(BY$12:BY17)-BY17+1)</f>
        <v>9</v>
      </c>
      <c r="CU17" s="265">
        <f>IF(BZ17="","",SUM(BZ$12:BZ17)-BZ17+1)</f>
        <v>8</v>
      </c>
      <c r="CV17" s="265">
        <f>IF(CA17="","",SUM(CA$12:CA17)-CA17+1)</f>
        <v>8</v>
      </c>
      <c r="CW17" s="265">
        <f>IF(CB17="","",SUM(CB$12:CB17)-CB17+1)</f>
        <v>11</v>
      </c>
      <c r="CX17" s="265">
        <f>IF(CC17="","",SUM(CC$12:CC17)-CC17+1)</f>
        <v>11</v>
      </c>
      <c r="CY17" s="265">
        <f>IF(CD17="","",SUM(CD$12:CD17)-CD17+1)</f>
        <v>11</v>
      </c>
      <c r="CZ17" s="265" t="str">
        <f>IF(CE17="","",SUM(CE$12:CE17)-CE17+1)</f>
        <v/>
      </c>
      <c r="DA17" s="265" t="str">
        <f>IF(CF17="","",SUM(CF$12:CF17)-CF17+1)</f>
        <v/>
      </c>
      <c r="DB17" s="265">
        <f>IF(CG17="","",SUM(CG$12:CG17)-CG17+1)</f>
        <v>11</v>
      </c>
      <c r="DC17" s="265" t="str">
        <f>IF(CH17="","",SUM(CH$12:CH17)-CH17+1)</f>
        <v/>
      </c>
      <c r="DD17" s="265" t="str">
        <f>IF(CI17="","",SUM(CI$12:CI17)-CI17+1)</f>
        <v/>
      </c>
      <c r="DE17" s="265" t="str">
        <f>IF(CJ17="","",SUM(CJ$12:CJ17)-CJ17+1)</f>
        <v/>
      </c>
      <c r="DF17" s="265" t="str">
        <f>IF(CK17="","",SUM(CK$12:CK17)-CK17+1)</f>
        <v/>
      </c>
      <c r="DG17" s="265" t="str">
        <f>IF(CL17="","",SUM(CL$12:CL17)-CL17+1)</f>
        <v/>
      </c>
      <c r="DH17" s="265" t="str">
        <f>IF(CM17="","",SUM(CM$12:CM17)-CM17+1)</f>
        <v/>
      </c>
      <c r="DI17" s="265" t="str">
        <f>IF(CN17="","",SUM(CN$12:CN17)-CN17+1)</f>
        <v/>
      </c>
      <c r="DJ17" s="265" t="str">
        <f>IF(CO17="","",SUM(CO$12:CO17)-CO17+1)</f>
        <v/>
      </c>
      <c r="DK17" s="265" t="str">
        <f>IF(CP17="","",SUM(CP$12:CP17)-CP17+1)</f>
        <v/>
      </c>
      <c r="DM17" s="265">
        <f t="shared" si="63"/>
        <v>55</v>
      </c>
      <c r="DN17" s="265">
        <f t="shared" si="64"/>
        <v>58</v>
      </c>
      <c r="DO17" s="265">
        <f t="shared" si="65"/>
        <v>46</v>
      </c>
      <c r="DP17" s="265">
        <f t="shared" si="66"/>
        <v>38</v>
      </c>
      <c r="DQ17" s="265">
        <f t="shared" si="67"/>
        <v>28</v>
      </c>
      <c r="DR17" s="265">
        <f t="shared" si="68"/>
        <v>17</v>
      </c>
      <c r="DS17" s="265">
        <f t="shared" si="69"/>
        <v>72</v>
      </c>
      <c r="DT17" s="265">
        <f t="shared" si="70"/>
        <v>70</v>
      </c>
      <c r="DU17" s="265" t="str">
        <f t="shared" si="44"/>
        <v/>
      </c>
      <c r="DV17" s="265" t="str">
        <f t="shared" si="44"/>
        <v/>
      </c>
      <c r="DW17" s="265">
        <f t="shared" si="44"/>
        <v>100</v>
      </c>
      <c r="DX17" s="265" t="str">
        <f t="shared" si="44"/>
        <v/>
      </c>
      <c r="DY17" s="265" t="str">
        <f t="shared" si="44"/>
        <v/>
      </c>
      <c r="DZ17" s="265" t="str">
        <f t="shared" si="44"/>
        <v/>
      </c>
      <c r="EA17" s="265" t="str">
        <f t="shared" si="44"/>
        <v/>
      </c>
      <c r="EB17" s="265" t="str">
        <f t="shared" si="44"/>
        <v/>
      </c>
      <c r="EC17" s="265" t="str">
        <f t="shared" si="44"/>
        <v/>
      </c>
      <c r="ED17" s="265" t="str">
        <f t="shared" si="44"/>
        <v/>
      </c>
      <c r="EE17" s="265" t="str">
        <f t="shared" si="44"/>
        <v/>
      </c>
      <c r="EF17" s="265" t="str">
        <f t="shared" si="44"/>
        <v/>
      </c>
      <c r="EH17" s="265" t="str">
        <f t="shared" si="45"/>
        <v/>
      </c>
      <c r="EI17" s="265" t="str">
        <f t="shared" si="45"/>
        <v/>
      </c>
      <c r="EJ17" s="265" t="str">
        <f t="shared" si="45"/>
        <v/>
      </c>
      <c r="EK17" s="265" t="str">
        <f t="shared" si="45"/>
        <v/>
      </c>
      <c r="EL17" s="265" t="str">
        <f t="shared" si="45"/>
        <v/>
      </c>
      <c r="EM17" s="265" t="str">
        <f t="shared" si="45"/>
        <v/>
      </c>
      <c r="EN17" s="265" t="str">
        <f t="shared" si="45"/>
        <v/>
      </c>
      <c r="EO17" s="265" t="str">
        <f t="shared" si="45"/>
        <v/>
      </c>
      <c r="EP17" s="265" t="str">
        <f t="shared" si="45"/>
        <v/>
      </c>
      <c r="EQ17" s="265" t="str">
        <f t="shared" si="45"/>
        <v/>
      </c>
      <c r="ER17" s="265" t="str">
        <f t="shared" si="46"/>
        <v/>
      </c>
      <c r="ES17" s="265" t="str">
        <f t="shared" si="46"/>
        <v/>
      </c>
      <c r="ET17" s="265" t="str">
        <f t="shared" si="46"/>
        <v/>
      </c>
      <c r="EU17" s="265" t="str">
        <f t="shared" si="46"/>
        <v/>
      </c>
      <c r="EV17" s="265" t="str">
        <f t="shared" si="46"/>
        <v/>
      </c>
      <c r="EW17" s="265" t="str">
        <f t="shared" si="46"/>
        <v/>
      </c>
      <c r="EX17" s="265" t="str">
        <f t="shared" si="46"/>
        <v/>
      </c>
      <c r="EY17" s="265" t="str">
        <f t="shared" si="46"/>
        <v/>
      </c>
      <c r="EZ17" s="265" t="str">
        <f t="shared" si="46"/>
        <v/>
      </c>
      <c r="FA17" s="265" t="str">
        <f t="shared" si="46"/>
        <v/>
      </c>
      <c r="FB17" s="263" t="str">
        <f t="shared" si="47"/>
        <v/>
      </c>
      <c r="FC17" s="263" t="str">
        <f t="shared" si="47"/>
        <v/>
      </c>
      <c r="FD17" s="263" t="str">
        <f t="shared" si="47"/>
        <v/>
      </c>
      <c r="FE17" s="263">
        <f t="shared" si="47"/>
        <v>68</v>
      </c>
      <c r="FF17" s="263" t="str">
        <f t="shared" si="47"/>
        <v/>
      </c>
      <c r="FG17" s="263" t="str">
        <f t="shared" si="47"/>
        <v/>
      </c>
      <c r="FH17" s="263" t="str">
        <f t="shared" si="47"/>
        <v/>
      </c>
      <c r="FI17" s="263" t="str">
        <f t="shared" si="47"/>
        <v/>
      </c>
      <c r="FJ17" s="263" t="str">
        <f t="shared" si="47"/>
        <v/>
      </c>
      <c r="FK17" s="263" t="str">
        <f t="shared" si="47"/>
        <v/>
      </c>
      <c r="FL17" s="263" t="str">
        <f t="shared" si="48"/>
        <v/>
      </c>
      <c r="FM17" s="263" t="str">
        <f t="shared" si="48"/>
        <v/>
      </c>
      <c r="FN17" s="263" t="str">
        <f t="shared" si="48"/>
        <v/>
      </c>
      <c r="FO17" s="263" t="str">
        <f t="shared" si="48"/>
        <v/>
      </c>
      <c r="FP17" s="263" t="str">
        <f t="shared" si="48"/>
        <v/>
      </c>
      <c r="FQ17" s="263" t="str">
        <f t="shared" si="48"/>
        <v/>
      </c>
      <c r="FR17" s="263" t="str">
        <f t="shared" si="48"/>
        <v/>
      </c>
      <c r="FS17" s="263" t="str">
        <f t="shared" si="48"/>
        <v/>
      </c>
      <c r="FT17" s="263" t="str">
        <f t="shared" si="48"/>
        <v/>
      </c>
      <c r="FU17" s="263" t="str">
        <f t="shared" si="48"/>
        <v/>
      </c>
      <c r="FV17" s="265" t="str">
        <f t="shared" si="49"/>
        <v/>
      </c>
      <c r="FW17" s="265" t="str">
        <f t="shared" si="49"/>
        <v/>
      </c>
      <c r="FX17" s="265" t="str">
        <f t="shared" si="49"/>
        <v/>
      </c>
      <c r="FY17" s="265" t="str">
        <f t="shared" si="49"/>
        <v/>
      </c>
      <c r="FZ17" s="265" t="str">
        <f t="shared" si="49"/>
        <v/>
      </c>
      <c r="GA17" s="265" t="str">
        <f t="shared" si="49"/>
        <v/>
      </c>
      <c r="GB17" s="265" t="str">
        <f t="shared" si="49"/>
        <v/>
      </c>
      <c r="GC17" s="265" t="str">
        <f t="shared" si="49"/>
        <v/>
      </c>
      <c r="GD17" s="265" t="str">
        <f t="shared" si="49"/>
        <v/>
      </c>
      <c r="GE17" s="265" t="str">
        <f t="shared" si="49"/>
        <v/>
      </c>
      <c r="GF17" s="265" t="str">
        <f t="shared" si="50"/>
        <v/>
      </c>
      <c r="GG17" s="265" t="str">
        <f t="shared" si="50"/>
        <v/>
      </c>
      <c r="GH17" s="265" t="str">
        <f t="shared" si="50"/>
        <v/>
      </c>
      <c r="GI17" s="265" t="str">
        <f t="shared" si="50"/>
        <v/>
      </c>
      <c r="GJ17" s="265" t="str">
        <f t="shared" si="50"/>
        <v/>
      </c>
      <c r="GK17" s="265" t="str">
        <f t="shared" si="50"/>
        <v/>
      </c>
      <c r="GL17" s="265" t="str">
        <f t="shared" si="50"/>
        <v/>
      </c>
      <c r="GM17" s="265" t="str">
        <f t="shared" si="50"/>
        <v/>
      </c>
      <c r="GN17" s="265" t="str">
        <f t="shared" si="50"/>
        <v/>
      </c>
      <c r="GO17" s="265" t="str">
        <f t="shared" si="50"/>
        <v/>
      </c>
      <c r="GP17" s="263" t="str">
        <f t="shared" si="51"/>
        <v/>
      </c>
      <c r="GQ17" s="263" t="str">
        <f t="shared" si="51"/>
        <v/>
      </c>
      <c r="GR17" s="263" t="str">
        <f t="shared" si="51"/>
        <v/>
      </c>
      <c r="GS17" s="263" t="str">
        <f t="shared" si="51"/>
        <v/>
      </c>
      <c r="GT17" s="263" t="str">
        <f t="shared" si="51"/>
        <v/>
      </c>
      <c r="GU17" s="263" t="str">
        <f t="shared" si="51"/>
        <v/>
      </c>
      <c r="GV17" s="263" t="str">
        <f t="shared" si="51"/>
        <v/>
      </c>
      <c r="GW17" s="263" t="str">
        <f t="shared" si="51"/>
        <v/>
      </c>
      <c r="GX17" s="263" t="str">
        <f t="shared" si="51"/>
        <v/>
      </c>
      <c r="GY17" s="263" t="str">
        <f t="shared" si="51"/>
        <v/>
      </c>
      <c r="GZ17" s="263" t="str">
        <f t="shared" si="52"/>
        <v/>
      </c>
      <c r="HA17" s="263" t="str">
        <f t="shared" si="52"/>
        <v/>
      </c>
      <c r="HB17" s="263" t="str">
        <f t="shared" si="52"/>
        <v/>
      </c>
      <c r="HC17" s="263" t="str">
        <f t="shared" si="52"/>
        <v/>
      </c>
      <c r="HD17" s="263" t="str">
        <f t="shared" si="52"/>
        <v/>
      </c>
      <c r="HE17" s="263" t="str">
        <f t="shared" si="52"/>
        <v/>
      </c>
      <c r="HF17" s="263" t="str">
        <f t="shared" si="52"/>
        <v/>
      </c>
      <c r="HG17" s="263" t="str">
        <f t="shared" si="52"/>
        <v/>
      </c>
      <c r="HH17" s="263" t="str">
        <f t="shared" si="52"/>
        <v/>
      </c>
      <c r="HI17" s="263" t="str">
        <f t="shared" si="52"/>
        <v/>
      </c>
      <c r="HJ17" s="265" t="str">
        <f t="shared" si="53"/>
        <v/>
      </c>
      <c r="HK17" s="265" t="str">
        <f t="shared" si="53"/>
        <v/>
      </c>
      <c r="HL17" s="265" t="str">
        <f t="shared" si="53"/>
        <v/>
      </c>
      <c r="HM17" s="265" t="str">
        <f t="shared" si="53"/>
        <v/>
      </c>
      <c r="HN17" s="265" t="str">
        <f t="shared" si="53"/>
        <v/>
      </c>
      <c r="HO17" s="265" t="str">
        <f t="shared" si="53"/>
        <v/>
      </c>
      <c r="HP17" s="265" t="str">
        <f t="shared" si="53"/>
        <v/>
      </c>
      <c r="HQ17" s="265" t="str">
        <f t="shared" si="53"/>
        <v/>
      </c>
      <c r="HR17" s="265" t="str">
        <f t="shared" si="53"/>
        <v/>
      </c>
      <c r="HS17" s="265" t="str">
        <f t="shared" si="53"/>
        <v/>
      </c>
      <c r="HT17" s="265" t="str">
        <f t="shared" si="54"/>
        <v/>
      </c>
      <c r="HU17" s="265" t="str">
        <f t="shared" si="54"/>
        <v/>
      </c>
      <c r="HV17" s="265" t="str">
        <f t="shared" si="54"/>
        <v/>
      </c>
      <c r="HW17" s="265" t="str">
        <f t="shared" si="54"/>
        <v/>
      </c>
      <c r="HX17" s="265" t="str">
        <f t="shared" si="54"/>
        <v/>
      </c>
      <c r="HY17" s="265" t="str">
        <f t="shared" si="54"/>
        <v/>
      </c>
      <c r="HZ17" s="265" t="str">
        <f t="shared" si="54"/>
        <v/>
      </c>
      <c r="IA17" s="265" t="str">
        <f t="shared" si="54"/>
        <v/>
      </c>
      <c r="IB17" s="265" t="str">
        <f t="shared" si="54"/>
        <v/>
      </c>
      <c r="IC17" s="265" t="str">
        <f t="shared" si="54"/>
        <v/>
      </c>
    </row>
    <row r="18" spans="1:237" x14ac:dyDescent="0.25">
      <c r="A18" s="1">
        <f t="shared" si="71"/>
        <v>7</v>
      </c>
      <c r="B18" s="2" t="str">
        <f>IF(OR('aux 1'!B18="",'aux 1'!R18&lt;&gt;"s"),"",'aux 1'!B18)</f>
        <v>Hidráulica</v>
      </c>
      <c r="C18" s="130" t="str">
        <f>IF('aux 1'!F18="","",'aux 1'!F18)</f>
        <v>A</v>
      </c>
      <c r="D18" s="450" t="str">
        <f>IF(B18="","",'aux 1'!AP18)</f>
        <v>CIV01330</v>
      </c>
      <c r="E18" s="306" t="str">
        <f>IF(B18="","Pre: ",'aux 1'!AN18)</f>
        <v xml:space="preserve">Pré: CCT01221   </v>
      </c>
      <c r="F18" s="306" t="str">
        <f>IF(B18="","Co: ",'aux 1'!AO18)</f>
        <v>Co: ---</v>
      </c>
      <c r="G18" s="54" t="str">
        <f>IF(OR($B18="",'aux 1'!H18=""),"",'aux 1'!H18)</f>
        <v>CCT01221</v>
      </c>
      <c r="H18" s="54" t="str">
        <f>IF(OR($B18="",'aux 1'!I18=""),"",'aux 1'!I18)</f>
        <v/>
      </c>
      <c r="I18" s="54" t="str">
        <f>IF(OR($B18="",'aux 1'!J18=""),"",'aux 1'!J18)</f>
        <v/>
      </c>
      <c r="J18" s="54" t="str">
        <f>IF(OR($B18="",'aux 1'!K18=""),"",'aux 1'!K18)</f>
        <v/>
      </c>
      <c r="K18" s="248"/>
      <c r="L18" s="248"/>
      <c r="M18" s="133" t="str">
        <f>IF('aux 1'!C18="","",'aux 1'!C18)</f>
        <v>CCT</v>
      </c>
      <c r="N18" s="133" t="str">
        <f>IF('aux 1'!D18="","",'aux 1'!D18)</f>
        <v>CIV</v>
      </c>
      <c r="O18" s="165" t="str">
        <f>IF('aux 1'!E18="","",'aux 1'!E18)</f>
        <v>01330</v>
      </c>
      <c r="P18" s="133" t="str">
        <f t="shared" si="34"/>
        <v>CIV01330</v>
      </c>
      <c r="Q18" s="43">
        <f>IF(S18="s",IF(R18="op",'aux 1'!S18,U18),"")</f>
        <v>5</v>
      </c>
      <c r="R18" s="43" t="str">
        <f>IF('aux 1'!N18="op","op",'aux 1'!S18)</f>
        <v/>
      </c>
      <c r="S18" s="43" t="str">
        <f>IF('aux 1'!R18="","",'aux 1'!R18)</f>
        <v>s</v>
      </c>
      <c r="T18" s="43" t="str">
        <f>IF('aux 1'!Q18="","",'aux 1'!Q18)</f>
        <v>n</v>
      </c>
      <c r="U18" s="43">
        <f>IF('aux 1'!P18="","",'aux 1'!P18)</f>
        <v>5</v>
      </c>
      <c r="V18" s="44" t="str">
        <f>IF('aux 1'!O18="","",'aux 1'!O18)</f>
        <v>Pro.</v>
      </c>
      <c r="W18" s="128">
        <f>IF('aux 1'!T18="",0,'aux 1'!T18)</f>
        <v>3</v>
      </c>
      <c r="X18" s="128">
        <f>IF('aux 1'!U18="",0,'aux 1'!U18)</f>
        <v>1</v>
      </c>
      <c r="Y18" s="128">
        <f>IF('aux 1'!V18="",0,'aux 1'!V18)</f>
        <v>0</v>
      </c>
      <c r="Z18" s="128">
        <f>IF('aux 1'!W18="","",'aux 1'!W18)</f>
        <v>85</v>
      </c>
      <c r="AA18" s="128" t="str">
        <f t="shared" si="35"/>
        <v>85h</v>
      </c>
      <c r="AB18" s="1">
        <f>IF('aux 1'!X18="","",'aux 1'!X18)</f>
        <v>4</v>
      </c>
      <c r="AC18" s="87" t="str">
        <f t="shared" si="36"/>
        <v>4cr/3t + 1p</v>
      </c>
      <c r="AE18" s="265">
        <f t="shared" si="37"/>
        <v>7</v>
      </c>
      <c r="AF18" s="267" t="str">
        <f t="shared" si="38"/>
        <v/>
      </c>
      <c r="AG18" s="267" t="str">
        <f t="shared" si="38"/>
        <v/>
      </c>
      <c r="AH18" s="267" t="str">
        <f t="shared" si="38"/>
        <v/>
      </c>
      <c r="AI18" s="267" t="str">
        <f t="shared" si="38"/>
        <v/>
      </c>
      <c r="AJ18" s="267">
        <f t="shared" si="38"/>
        <v>7</v>
      </c>
      <c r="AK18" s="267" t="str">
        <f t="shared" si="38"/>
        <v/>
      </c>
      <c r="AL18" s="267" t="str">
        <f t="shared" si="38"/>
        <v/>
      </c>
      <c r="AM18" s="267" t="str">
        <f t="shared" si="38"/>
        <v/>
      </c>
      <c r="AN18" s="267" t="str">
        <f t="shared" si="38"/>
        <v/>
      </c>
      <c r="AO18" s="267" t="str">
        <f t="shared" si="38"/>
        <v/>
      </c>
      <c r="AP18" s="267" t="str">
        <f t="shared" si="39"/>
        <v/>
      </c>
      <c r="AQ18" s="267" t="str">
        <f t="shared" si="39"/>
        <v/>
      </c>
      <c r="AR18" s="267" t="str">
        <f t="shared" si="39"/>
        <v/>
      </c>
      <c r="AS18" s="267" t="str">
        <f t="shared" si="39"/>
        <v/>
      </c>
      <c r="AT18" s="267" t="str">
        <f t="shared" si="39"/>
        <v/>
      </c>
      <c r="AU18" s="267" t="str">
        <f t="shared" si="39"/>
        <v/>
      </c>
      <c r="AV18" s="267" t="str">
        <f t="shared" si="39"/>
        <v/>
      </c>
      <c r="AW18" s="267" t="str">
        <f t="shared" si="39"/>
        <v/>
      </c>
      <c r="AX18" s="267" t="str">
        <f t="shared" si="39"/>
        <v/>
      </c>
      <c r="AY18" s="267" t="str">
        <f t="shared" si="39"/>
        <v/>
      </c>
      <c r="BA18" s="267" t="str">
        <f t="shared" si="55"/>
        <v/>
      </c>
      <c r="BB18" s="267" t="str">
        <f t="shared" si="56"/>
        <v/>
      </c>
      <c r="BC18" s="267" t="str">
        <f t="shared" si="57"/>
        <v/>
      </c>
      <c r="BD18" s="267" t="str">
        <f t="shared" si="58"/>
        <v/>
      </c>
      <c r="BE18" s="267">
        <f t="shared" si="59"/>
        <v>1</v>
      </c>
      <c r="BF18" s="267" t="str">
        <f t="shared" si="60"/>
        <v/>
      </c>
      <c r="BG18" s="267" t="str">
        <f t="shared" si="61"/>
        <v/>
      </c>
      <c r="BH18" s="267" t="str">
        <f t="shared" si="62"/>
        <v/>
      </c>
      <c r="BI18" s="267" t="str">
        <f t="shared" si="41"/>
        <v/>
      </c>
      <c r="BJ18" s="267" t="str">
        <f t="shared" si="41"/>
        <v/>
      </c>
      <c r="BK18" s="267" t="str">
        <f t="shared" si="41"/>
        <v/>
      </c>
      <c r="BL18" s="267" t="str">
        <f t="shared" si="41"/>
        <v/>
      </c>
      <c r="BM18" s="267" t="str">
        <f t="shared" si="41"/>
        <v/>
      </c>
      <c r="BN18" s="267" t="str">
        <f t="shared" si="41"/>
        <v/>
      </c>
      <c r="BO18" s="267" t="str">
        <f t="shared" si="41"/>
        <v/>
      </c>
      <c r="BP18" s="267" t="str">
        <f t="shared" si="41"/>
        <v/>
      </c>
      <c r="BQ18" s="267" t="str">
        <f t="shared" si="41"/>
        <v/>
      </c>
      <c r="BR18" s="267" t="str">
        <f t="shared" si="41"/>
        <v/>
      </c>
      <c r="BS18" s="267" t="str">
        <f t="shared" si="41"/>
        <v/>
      </c>
      <c r="BT18" s="267" t="str">
        <f t="shared" si="41"/>
        <v/>
      </c>
      <c r="BU18" s="264"/>
      <c r="BV18" s="268">
        <v>7</v>
      </c>
      <c r="BW18" s="265">
        <f t="shared" si="42"/>
        <v>3</v>
      </c>
      <c r="BX18" s="265">
        <f t="shared" si="42"/>
        <v>2</v>
      </c>
      <c r="BY18" s="265">
        <f t="shared" si="42"/>
        <v>2</v>
      </c>
      <c r="BZ18" s="265">
        <f t="shared" si="42"/>
        <v>2</v>
      </c>
      <c r="CA18" s="265">
        <f t="shared" si="42"/>
        <v>2</v>
      </c>
      <c r="CB18" s="265" t="str">
        <f t="shared" si="42"/>
        <v/>
      </c>
      <c r="CC18" s="265">
        <f t="shared" si="42"/>
        <v>3</v>
      </c>
      <c r="CD18" s="265">
        <f t="shared" si="42"/>
        <v>2</v>
      </c>
      <c r="CE18" s="265" t="str">
        <f t="shared" si="42"/>
        <v/>
      </c>
      <c r="CF18" s="265" t="str">
        <f t="shared" si="42"/>
        <v/>
      </c>
      <c r="CG18" s="265">
        <f t="shared" si="42"/>
        <v>3</v>
      </c>
      <c r="CH18" s="265" t="str">
        <f t="shared" si="42"/>
        <v/>
      </c>
      <c r="CI18" s="265" t="str">
        <f t="shared" si="42"/>
        <v/>
      </c>
      <c r="CJ18" s="265" t="str">
        <f t="shared" si="42"/>
        <v/>
      </c>
      <c r="CK18" s="265" t="str">
        <f t="shared" si="42"/>
        <v/>
      </c>
      <c r="CL18" s="265" t="str">
        <f t="shared" si="42"/>
        <v/>
      </c>
      <c r="CM18" s="265" t="str">
        <f t="shared" si="42"/>
        <v/>
      </c>
      <c r="CN18" s="265" t="str">
        <f t="shared" si="42"/>
        <v/>
      </c>
      <c r="CO18" s="265" t="str">
        <f t="shared" si="42"/>
        <v/>
      </c>
      <c r="CP18" s="265" t="str">
        <f t="shared" ref="CE18:CP27" si="72">IF(LEN(CP$6)&lt;$BV18,"", VALUE(MID(CP$6,$BV18,1)))</f>
        <v/>
      </c>
      <c r="CR18" s="265">
        <f>IF(BW18="","",SUM(BW$12:BW18)-BW18+1)</f>
        <v>12</v>
      </c>
      <c r="CS18" s="265">
        <f>IF(BX18="","",SUM(BX$12:BX18)-BX18+1)</f>
        <v>13</v>
      </c>
      <c r="CT18" s="265">
        <f>IF(BY18="","",SUM(BY$12:BY18)-BY18+1)</f>
        <v>11</v>
      </c>
      <c r="CU18" s="265">
        <f>IF(BZ18="","",SUM(BZ$12:BZ18)-BZ18+1)</f>
        <v>10</v>
      </c>
      <c r="CV18" s="265">
        <f>IF(CA18="","",SUM(CA$12:CA18)-CA18+1)</f>
        <v>10</v>
      </c>
      <c r="CW18" s="265" t="str">
        <f>IF(CB18="","",SUM(CB$12:CB18)-CB18+1)</f>
        <v/>
      </c>
      <c r="CX18" s="265">
        <f>IF(CC18="","",SUM(CC$12:CC18)-CC18+1)</f>
        <v>13</v>
      </c>
      <c r="CY18" s="265">
        <f>IF(CD18="","",SUM(CD$12:CD18)-CD18+1)</f>
        <v>13</v>
      </c>
      <c r="CZ18" s="265" t="str">
        <f>IF(CE18="","",SUM(CE$12:CE18)-CE18+1)</f>
        <v/>
      </c>
      <c r="DA18" s="265" t="str">
        <f>IF(CF18="","",SUM(CF$12:CF18)-CF18+1)</f>
        <v/>
      </c>
      <c r="DB18" s="265">
        <f>IF(CG18="","",SUM(CG$12:CG18)-CG18+1)</f>
        <v>14</v>
      </c>
      <c r="DC18" s="265" t="str">
        <f>IF(CH18="","",SUM(CH$12:CH18)-CH18+1)</f>
        <v/>
      </c>
      <c r="DD18" s="265" t="str">
        <f>IF(CI18="","",SUM(CI$12:CI18)-CI18+1)</f>
        <v/>
      </c>
      <c r="DE18" s="265" t="str">
        <f>IF(CJ18="","",SUM(CJ$12:CJ18)-CJ18+1)</f>
        <v/>
      </c>
      <c r="DF18" s="265" t="str">
        <f>IF(CK18="","",SUM(CK$12:CK18)-CK18+1)</f>
        <v/>
      </c>
      <c r="DG18" s="265" t="str">
        <f>IF(CL18="","",SUM(CL$12:CL18)-CL18+1)</f>
        <v/>
      </c>
      <c r="DH18" s="265" t="str">
        <f>IF(CM18="","",SUM(CM$12:CM18)-CM18+1)</f>
        <v/>
      </c>
      <c r="DI18" s="265" t="str">
        <f>IF(CN18="","",SUM(CN$12:CN18)-CN18+1)</f>
        <v/>
      </c>
      <c r="DJ18" s="265" t="str">
        <f>IF(CO18="","",SUM(CO$12:CO18)-CO18+1)</f>
        <v/>
      </c>
      <c r="DK18" s="265" t="str">
        <f>IF(CP18="","",SUM(CP$12:CP18)-CP18+1)</f>
        <v/>
      </c>
      <c r="DM18" s="265">
        <f t="shared" si="63"/>
        <v>112</v>
      </c>
      <c r="DN18" s="265">
        <f t="shared" si="64"/>
        <v>73</v>
      </c>
      <c r="DO18" s="265">
        <f t="shared" si="65"/>
        <v>47</v>
      </c>
      <c r="DP18" s="265">
        <f t="shared" si="66"/>
        <v>48</v>
      </c>
      <c r="DQ18" s="265">
        <f t="shared" si="67"/>
        <v>66</v>
      </c>
      <c r="DR18" s="265" t="str">
        <f t="shared" si="68"/>
        <v/>
      </c>
      <c r="DS18" s="265">
        <f t="shared" si="69"/>
        <v>114</v>
      </c>
      <c r="DT18" s="265">
        <f t="shared" si="70"/>
        <v>71</v>
      </c>
      <c r="DU18" s="265" t="str">
        <f t="shared" si="44"/>
        <v/>
      </c>
      <c r="DV18" s="265" t="str">
        <f t="shared" si="44"/>
        <v/>
      </c>
      <c r="DW18" s="265">
        <f t="shared" si="44"/>
        <v>101</v>
      </c>
      <c r="DX18" s="265" t="str">
        <f t="shared" si="44"/>
        <v/>
      </c>
      <c r="DY18" s="265" t="str">
        <f t="shared" si="44"/>
        <v/>
      </c>
      <c r="DZ18" s="265" t="str">
        <f t="shared" si="44"/>
        <v/>
      </c>
      <c r="EA18" s="265" t="str">
        <f t="shared" si="44"/>
        <v/>
      </c>
      <c r="EB18" s="265" t="str">
        <f t="shared" si="44"/>
        <v/>
      </c>
      <c r="EC18" s="265" t="str">
        <f t="shared" si="44"/>
        <v/>
      </c>
      <c r="ED18" s="265" t="str">
        <f t="shared" si="44"/>
        <v/>
      </c>
      <c r="EE18" s="265" t="str">
        <f t="shared" si="44"/>
        <v/>
      </c>
      <c r="EF18" s="265" t="str">
        <f t="shared" si="44"/>
        <v/>
      </c>
      <c r="EH18" s="265" t="str">
        <f t="shared" si="45"/>
        <v/>
      </c>
      <c r="EI18" s="265" t="str">
        <f t="shared" si="45"/>
        <v/>
      </c>
      <c r="EJ18" s="265" t="str">
        <f t="shared" si="45"/>
        <v/>
      </c>
      <c r="EK18" s="265" t="str">
        <f t="shared" si="45"/>
        <v/>
      </c>
      <c r="EL18" s="265" t="str">
        <f t="shared" si="45"/>
        <v/>
      </c>
      <c r="EM18" s="265" t="str">
        <f t="shared" si="45"/>
        <v/>
      </c>
      <c r="EN18" s="265" t="str">
        <f t="shared" si="45"/>
        <v/>
      </c>
      <c r="EO18" s="265" t="str">
        <f t="shared" si="45"/>
        <v/>
      </c>
      <c r="EP18" s="265" t="str">
        <f t="shared" si="45"/>
        <v/>
      </c>
      <c r="EQ18" s="265" t="str">
        <f t="shared" si="45"/>
        <v/>
      </c>
      <c r="ER18" s="265" t="str">
        <f t="shared" si="46"/>
        <v/>
      </c>
      <c r="ES18" s="265" t="str">
        <f t="shared" si="46"/>
        <v/>
      </c>
      <c r="ET18" s="265" t="str">
        <f t="shared" si="46"/>
        <v/>
      </c>
      <c r="EU18" s="265" t="str">
        <f t="shared" si="46"/>
        <v/>
      </c>
      <c r="EV18" s="265" t="str">
        <f t="shared" si="46"/>
        <v/>
      </c>
      <c r="EW18" s="265" t="str">
        <f t="shared" si="46"/>
        <v/>
      </c>
      <c r="EX18" s="265" t="str">
        <f t="shared" si="46"/>
        <v/>
      </c>
      <c r="EY18" s="265" t="str">
        <f t="shared" si="46"/>
        <v/>
      </c>
      <c r="EZ18" s="265" t="str">
        <f t="shared" si="46"/>
        <v/>
      </c>
      <c r="FA18" s="265" t="str">
        <f t="shared" si="46"/>
        <v/>
      </c>
      <c r="FB18" s="263" t="str">
        <f t="shared" si="47"/>
        <v/>
      </c>
      <c r="FC18" s="263" t="str">
        <f t="shared" si="47"/>
        <v/>
      </c>
      <c r="FD18" s="263" t="str">
        <f t="shared" si="47"/>
        <v/>
      </c>
      <c r="FE18" s="263" t="str">
        <f t="shared" si="47"/>
        <v/>
      </c>
      <c r="FF18" s="263">
        <f t="shared" si="47"/>
        <v>85</v>
      </c>
      <c r="FG18" s="263" t="str">
        <f t="shared" si="47"/>
        <v/>
      </c>
      <c r="FH18" s="263" t="str">
        <f t="shared" si="47"/>
        <v/>
      </c>
      <c r="FI18" s="263" t="str">
        <f t="shared" si="47"/>
        <v/>
      </c>
      <c r="FJ18" s="263" t="str">
        <f t="shared" si="47"/>
        <v/>
      </c>
      <c r="FK18" s="263" t="str">
        <f t="shared" si="47"/>
        <v/>
      </c>
      <c r="FL18" s="263" t="str">
        <f t="shared" si="48"/>
        <v/>
      </c>
      <c r="FM18" s="263" t="str">
        <f t="shared" si="48"/>
        <v/>
      </c>
      <c r="FN18" s="263" t="str">
        <f t="shared" si="48"/>
        <v/>
      </c>
      <c r="FO18" s="263" t="str">
        <f t="shared" si="48"/>
        <v/>
      </c>
      <c r="FP18" s="263" t="str">
        <f t="shared" si="48"/>
        <v/>
      </c>
      <c r="FQ18" s="263" t="str">
        <f t="shared" si="48"/>
        <v/>
      </c>
      <c r="FR18" s="263" t="str">
        <f t="shared" si="48"/>
        <v/>
      </c>
      <c r="FS18" s="263" t="str">
        <f t="shared" si="48"/>
        <v/>
      </c>
      <c r="FT18" s="263" t="str">
        <f t="shared" si="48"/>
        <v/>
      </c>
      <c r="FU18" s="263" t="str">
        <f t="shared" si="48"/>
        <v/>
      </c>
      <c r="FV18" s="265" t="str">
        <f t="shared" si="49"/>
        <v/>
      </c>
      <c r="FW18" s="265" t="str">
        <f t="shared" si="49"/>
        <v/>
      </c>
      <c r="FX18" s="265" t="str">
        <f t="shared" si="49"/>
        <v/>
      </c>
      <c r="FY18" s="265" t="str">
        <f t="shared" si="49"/>
        <v/>
      </c>
      <c r="FZ18" s="265" t="str">
        <f t="shared" si="49"/>
        <v/>
      </c>
      <c r="GA18" s="265" t="str">
        <f t="shared" si="49"/>
        <v/>
      </c>
      <c r="GB18" s="265" t="str">
        <f t="shared" si="49"/>
        <v/>
      </c>
      <c r="GC18" s="265" t="str">
        <f t="shared" si="49"/>
        <v/>
      </c>
      <c r="GD18" s="265" t="str">
        <f t="shared" si="49"/>
        <v/>
      </c>
      <c r="GE18" s="265" t="str">
        <f t="shared" si="49"/>
        <v/>
      </c>
      <c r="GF18" s="265" t="str">
        <f t="shared" si="50"/>
        <v/>
      </c>
      <c r="GG18" s="265" t="str">
        <f t="shared" si="50"/>
        <v/>
      </c>
      <c r="GH18" s="265" t="str">
        <f t="shared" si="50"/>
        <v/>
      </c>
      <c r="GI18" s="265" t="str">
        <f t="shared" si="50"/>
        <v/>
      </c>
      <c r="GJ18" s="265" t="str">
        <f t="shared" si="50"/>
        <v/>
      </c>
      <c r="GK18" s="265" t="str">
        <f t="shared" si="50"/>
        <v/>
      </c>
      <c r="GL18" s="265" t="str">
        <f t="shared" si="50"/>
        <v/>
      </c>
      <c r="GM18" s="265" t="str">
        <f t="shared" si="50"/>
        <v/>
      </c>
      <c r="GN18" s="265" t="str">
        <f t="shared" si="50"/>
        <v/>
      </c>
      <c r="GO18" s="265" t="str">
        <f t="shared" si="50"/>
        <v/>
      </c>
      <c r="GP18" s="263" t="str">
        <f t="shared" si="51"/>
        <v/>
      </c>
      <c r="GQ18" s="263" t="str">
        <f t="shared" si="51"/>
        <v/>
      </c>
      <c r="GR18" s="263" t="str">
        <f t="shared" si="51"/>
        <v/>
      </c>
      <c r="GS18" s="263" t="str">
        <f t="shared" si="51"/>
        <v/>
      </c>
      <c r="GT18" s="263" t="str">
        <f t="shared" si="51"/>
        <v/>
      </c>
      <c r="GU18" s="263" t="str">
        <f t="shared" si="51"/>
        <v/>
      </c>
      <c r="GV18" s="263" t="str">
        <f t="shared" si="51"/>
        <v/>
      </c>
      <c r="GW18" s="263" t="str">
        <f t="shared" si="51"/>
        <v/>
      </c>
      <c r="GX18" s="263" t="str">
        <f t="shared" si="51"/>
        <v/>
      </c>
      <c r="GY18" s="263" t="str">
        <f t="shared" si="51"/>
        <v/>
      </c>
      <c r="GZ18" s="263" t="str">
        <f t="shared" si="52"/>
        <v/>
      </c>
      <c r="HA18" s="263" t="str">
        <f t="shared" si="52"/>
        <v/>
      </c>
      <c r="HB18" s="263" t="str">
        <f t="shared" si="52"/>
        <v/>
      </c>
      <c r="HC18" s="263" t="str">
        <f t="shared" si="52"/>
        <v/>
      </c>
      <c r="HD18" s="263" t="str">
        <f t="shared" si="52"/>
        <v/>
      </c>
      <c r="HE18" s="263" t="str">
        <f t="shared" si="52"/>
        <v/>
      </c>
      <c r="HF18" s="263" t="str">
        <f t="shared" si="52"/>
        <v/>
      </c>
      <c r="HG18" s="263" t="str">
        <f t="shared" si="52"/>
        <v/>
      </c>
      <c r="HH18" s="263" t="str">
        <f t="shared" si="52"/>
        <v/>
      </c>
      <c r="HI18" s="263" t="str">
        <f t="shared" si="52"/>
        <v/>
      </c>
      <c r="HJ18" s="265" t="str">
        <f t="shared" si="53"/>
        <v/>
      </c>
      <c r="HK18" s="265" t="str">
        <f t="shared" si="53"/>
        <v/>
      </c>
      <c r="HL18" s="265" t="str">
        <f t="shared" si="53"/>
        <v/>
      </c>
      <c r="HM18" s="265" t="str">
        <f t="shared" si="53"/>
        <v/>
      </c>
      <c r="HN18" s="265" t="str">
        <f t="shared" si="53"/>
        <v/>
      </c>
      <c r="HO18" s="265" t="str">
        <f t="shared" si="53"/>
        <v/>
      </c>
      <c r="HP18" s="265" t="str">
        <f t="shared" si="53"/>
        <v/>
      </c>
      <c r="HQ18" s="265" t="str">
        <f t="shared" si="53"/>
        <v/>
      </c>
      <c r="HR18" s="265" t="str">
        <f t="shared" si="53"/>
        <v/>
      </c>
      <c r="HS18" s="265" t="str">
        <f t="shared" si="53"/>
        <v/>
      </c>
      <c r="HT18" s="265" t="str">
        <f t="shared" si="54"/>
        <v/>
      </c>
      <c r="HU18" s="265" t="str">
        <f t="shared" si="54"/>
        <v/>
      </c>
      <c r="HV18" s="265" t="str">
        <f t="shared" si="54"/>
        <v/>
      </c>
      <c r="HW18" s="265" t="str">
        <f t="shared" si="54"/>
        <v/>
      </c>
      <c r="HX18" s="265" t="str">
        <f t="shared" si="54"/>
        <v/>
      </c>
      <c r="HY18" s="265" t="str">
        <f t="shared" si="54"/>
        <v/>
      </c>
      <c r="HZ18" s="265" t="str">
        <f t="shared" si="54"/>
        <v/>
      </c>
      <c r="IA18" s="265" t="str">
        <f t="shared" si="54"/>
        <v/>
      </c>
      <c r="IB18" s="265" t="str">
        <f t="shared" si="54"/>
        <v/>
      </c>
      <c r="IC18" s="265" t="str">
        <f t="shared" si="54"/>
        <v/>
      </c>
    </row>
    <row r="19" spans="1:237" x14ac:dyDescent="0.25">
      <c r="A19" s="1">
        <f t="shared" si="71"/>
        <v>8</v>
      </c>
      <c r="B19" s="2" t="str">
        <f>IF(OR('aux 1'!B19="",'aux 1'!R19&lt;&gt;"s"),"",'aux 1'!B19)</f>
        <v>Mecânica dos Solos I</v>
      </c>
      <c r="C19" s="130" t="str">
        <f>IF('aux 1'!F19="","",'aux 1'!F19)</f>
        <v>A</v>
      </c>
      <c r="D19" s="450" t="str">
        <f>IF(B19="","",'aux 1'!AP19)</f>
        <v>CIV01423</v>
      </c>
      <c r="E19" s="306" t="str">
        <f>IF(B19="","Pre: ",'aux 1'!AN19)</f>
        <v xml:space="preserve">Pré: CCT01221 CIV01318 CIV01422 </v>
      </c>
      <c r="F19" s="306" t="str">
        <f>IF(B19="","Co: ",'aux 1'!AO19)</f>
        <v>Co: ---</v>
      </c>
      <c r="G19" s="54" t="str">
        <f>IF(OR($B19="",'aux 1'!H19=""),"",'aux 1'!H19)</f>
        <v>CCT01221</v>
      </c>
      <c r="H19" s="54" t="str">
        <f>IF(OR($B19="",'aux 1'!I19=""),"",'aux 1'!I19)</f>
        <v>CIV01318</v>
      </c>
      <c r="I19" s="54" t="str">
        <f>IF(OR($B19="",'aux 1'!J19=""),"",'aux 1'!J19)</f>
        <v>CIV01422</v>
      </c>
      <c r="J19" s="54" t="str">
        <f>IF(OR($B19="",'aux 1'!K19=""),"",'aux 1'!K19)</f>
        <v/>
      </c>
      <c r="K19" s="248"/>
      <c r="L19" s="248"/>
      <c r="M19" s="133" t="str">
        <f>IF('aux 1'!C19="","",'aux 1'!C19)</f>
        <v>CCT</v>
      </c>
      <c r="N19" s="133" t="str">
        <f>IF('aux 1'!D19="","",'aux 1'!D19)</f>
        <v>CIV</v>
      </c>
      <c r="O19" s="165" t="str">
        <f>IF('aux 1'!E19="","",'aux 1'!E19)</f>
        <v>01423</v>
      </c>
      <c r="P19" s="133" t="str">
        <f t="shared" si="34"/>
        <v>CIV01423</v>
      </c>
      <c r="Q19" s="43">
        <f>IF(S19="s",IF(R19="op",'aux 1'!S19,U19),"")</f>
        <v>5</v>
      </c>
      <c r="R19" s="43" t="str">
        <f>IF('aux 1'!N19="op","op",'aux 1'!S19)</f>
        <v/>
      </c>
      <c r="S19" s="43" t="str">
        <f>IF('aux 1'!R19="","",'aux 1'!R19)</f>
        <v>s</v>
      </c>
      <c r="T19" s="43" t="str">
        <f>IF('aux 1'!Q19="","",'aux 1'!Q19)</f>
        <v>n</v>
      </c>
      <c r="U19" s="43">
        <f>IF('aux 1'!P19="","",'aux 1'!P19)</f>
        <v>5</v>
      </c>
      <c r="V19" s="44" t="str">
        <f>IF('aux 1'!O19="","",'aux 1'!O19)</f>
        <v>Esp.</v>
      </c>
      <c r="W19" s="128">
        <f>IF('aux 1'!T19="",0,'aux 1'!T19)</f>
        <v>3</v>
      </c>
      <c r="X19" s="128">
        <f>IF('aux 1'!U19="",0,'aux 1'!U19)</f>
        <v>1</v>
      </c>
      <c r="Y19" s="128">
        <f>IF('aux 1'!V19="",0,'aux 1'!V19)</f>
        <v>0</v>
      </c>
      <c r="Z19" s="128">
        <f>IF('aux 1'!W19="","",'aux 1'!W19)</f>
        <v>85</v>
      </c>
      <c r="AA19" s="128" t="str">
        <f t="shared" si="35"/>
        <v>85h</v>
      </c>
      <c r="AB19" s="1">
        <f>IF('aux 1'!X19="","",'aux 1'!X19)</f>
        <v>4</v>
      </c>
      <c r="AC19" s="87" t="str">
        <f t="shared" si="36"/>
        <v>4cr/3t + 1p</v>
      </c>
      <c r="AE19" s="265">
        <f t="shared" si="37"/>
        <v>8</v>
      </c>
      <c r="AF19" s="267" t="str">
        <f t="shared" si="38"/>
        <v/>
      </c>
      <c r="AG19" s="267" t="str">
        <f t="shared" si="38"/>
        <v/>
      </c>
      <c r="AH19" s="267" t="str">
        <f t="shared" si="38"/>
        <v/>
      </c>
      <c r="AI19" s="267" t="str">
        <f t="shared" si="38"/>
        <v/>
      </c>
      <c r="AJ19" s="267">
        <f t="shared" si="38"/>
        <v>8</v>
      </c>
      <c r="AK19" s="267" t="str">
        <f t="shared" si="38"/>
        <v/>
      </c>
      <c r="AL19" s="267" t="str">
        <f t="shared" si="38"/>
        <v/>
      </c>
      <c r="AM19" s="267" t="str">
        <f t="shared" si="38"/>
        <v/>
      </c>
      <c r="AN19" s="267" t="str">
        <f t="shared" si="38"/>
        <v/>
      </c>
      <c r="AO19" s="267" t="str">
        <f t="shared" si="38"/>
        <v/>
      </c>
      <c r="AP19" s="267" t="str">
        <f t="shared" si="39"/>
        <v/>
      </c>
      <c r="AQ19" s="267" t="str">
        <f t="shared" si="39"/>
        <v/>
      </c>
      <c r="AR19" s="267" t="str">
        <f t="shared" si="39"/>
        <v/>
      </c>
      <c r="AS19" s="267" t="str">
        <f t="shared" si="39"/>
        <v/>
      </c>
      <c r="AT19" s="267" t="str">
        <f t="shared" si="39"/>
        <v/>
      </c>
      <c r="AU19" s="267" t="str">
        <f t="shared" si="39"/>
        <v/>
      </c>
      <c r="AV19" s="267" t="str">
        <f t="shared" si="39"/>
        <v/>
      </c>
      <c r="AW19" s="267" t="str">
        <f t="shared" si="39"/>
        <v/>
      </c>
      <c r="AX19" s="267" t="str">
        <f t="shared" si="39"/>
        <v/>
      </c>
      <c r="AY19" s="267" t="str">
        <f t="shared" si="39"/>
        <v/>
      </c>
      <c r="BA19" s="267" t="str">
        <f t="shared" si="55"/>
        <v/>
      </c>
      <c r="BB19" s="267" t="str">
        <f t="shared" si="56"/>
        <v/>
      </c>
      <c r="BC19" s="267" t="str">
        <f t="shared" si="57"/>
        <v/>
      </c>
      <c r="BD19" s="267" t="str">
        <f t="shared" si="58"/>
        <v/>
      </c>
      <c r="BE19" s="267">
        <f t="shared" si="59"/>
        <v>1</v>
      </c>
      <c r="BF19" s="267" t="str">
        <f t="shared" si="60"/>
        <v/>
      </c>
      <c r="BG19" s="267" t="str">
        <f t="shared" si="61"/>
        <v/>
      </c>
      <c r="BH19" s="267" t="str">
        <f t="shared" si="62"/>
        <v/>
      </c>
      <c r="BI19" s="267" t="str">
        <f t="shared" si="41"/>
        <v/>
      </c>
      <c r="BJ19" s="267" t="str">
        <f t="shared" si="41"/>
        <v/>
      </c>
      <c r="BK19" s="267" t="str">
        <f t="shared" si="41"/>
        <v/>
      </c>
      <c r="BL19" s="267" t="str">
        <f t="shared" si="41"/>
        <v/>
      </c>
      <c r="BM19" s="267" t="str">
        <f t="shared" si="41"/>
        <v/>
      </c>
      <c r="BN19" s="267" t="str">
        <f t="shared" si="41"/>
        <v/>
      </c>
      <c r="BO19" s="267" t="str">
        <f t="shared" si="41"/>
        <v/>
      </c>
      <c r="BP19" s="267" t="str">
        <f t="shared" si="41"/>
        <v/>
      </c>
      <c r="BQ19" s="267" t="str">
        <f t="shared" si="41"/>
        <v/>
      </c>
      <c r="BR19" s="267" t="str">
        <f t="shared" si="41"/>
        <v/>
      </c>
      <c r="BS19" s="267" t="str">
        <f t="shared" si="41"/>
        <v/>
      </c>
      <c r="BT19" s="267" t="str">
        <f t="shared" si="41"/>
        <v/>
      </c>
      <c r="BU19" s="264"/>
      <c r="BV19" s="268">
        <v>8</v>
      </c>
      <c r="BW19" s="265" t="str">
        <f t="shared" si="42"/>
        <v/>
      </c>
      <c r="BX19" s="265" t="str">
        <f t="shared" si="42"/>
        <v/>
      </c>
      <c r="BY19" s="265" t="str">
        <f t="shared" si="42"/>
        <v/>
      </c>
      <c r="BZ19" s="265" t="str">
        <f t="shared" si="42"/>
        <v/>
      </c>
      <c r="CA19" s="265">
        <f t="shared" si="42"/>
        <v>3</v>
      </c>
      <c r="CB19" s="265" t="str">
        <f t="shared" si="42"/>
        <v/>
      </c>
      <c r="CC19" s="265" t="str">
        <f t="shared" si="42"/>
        <v/>
      </c>
      <c r="CD19" s="265">
        <f t="shared" si="42"/>
        <v>3</v>
      </c>
      <c r="CE19" s="265" t="str">
        <f t="shared" si="72"/>
        <v/>
      </c>
      <c r="CF19" s="265" t="str">
        <f t="shared" si="72"/>
        <v/>
      </c>
      <c r="CG19" s="265">
        <f t="shared" si="72"/>
        <v>3</v>
      </c>
      <c r="CH19" s="265" t="str">
        <f t="shared" si="72"/>
        <v/>
      </c>
      <c r="CI19" s="265" t="str">
        <f t="shared" si="72"/>
        <v/>
      </c>
      <c r="CJ19" s="265" t="str">
        <f t="shared" si="72"/>
        <v/>
      </c>
      <c r="CK19" s="265" t="str">
        <f t="shared" si="72"/>
        <v/>
      </c>
      <c r="CL19" s="265" t="str">
        <f t="shared" si="72"/>
        <v/>
      </c>
      <c r="CM19" s="265" t="str">
        <f t="shared" si="72"/>
        <v/>
      </c>
      <c r="CN19" s="265" t="str">
        <f t="shared" si="72"/>
        <v/>
      </c>
      <c r="CO19" s="265" t="str">
        <f t="shared" si="72"/>
        <v/>
      </c>
      <c r="CP19" s="265" t="str">
        <f t="shared" si="72"/>
        <v/>
      </c>
      <c r="CR19" s="265" t="str">
        <f>IF(BW19="","",SUM(BW$12:BW19)-BW19+1)</f>
        <v/>
      </c>
      <c r="CS19" s="265" t="str">
        <f>IF(BX19="","",SUM(BX$12:BX19)-BX19+1)</f>
        <v/>
      </c>
      <c r="CT19" s="265" t="str">
        <f>IF(BY19="","",SUM(BY$12:BY19)-BY19+1)</f>
        <v/>
      </c>
      <c r="CU19" s="265" t="str">
        <f>IF(BZ19="","",SUM(BZ$12:BZ19)-BZ19+1)</f>
        <v/>
      </c>
      <c r="CV19" s="265">
        <f>IF(CA19="","",SUM(CA$12:CA19)-CA19+1)</f>
        <v>12</v>
      </c>
      <c r="CW19" s="265" t="str">
        <f>IF(CB19="","",SUM(CB$12:CB19)-CB19+1)</f>
        <v/>
      </c>
      <c r="CX19" s="265" t="str">
        <f>IF(CC19="","",SUM(CC$12:CC19)-CC19+1)</f>
        <v/>
      </c>
      <c r="CY19" s="265">
        <f>IF(CD19="","",SUM(CD$12:CD19)-CD19+1)</f>
        <v>15</v>
      </c>
      <c r="CZ19" s="265" t="str">
        <f>IF(CE19="","",SUM(CE$12:CE19)-CE19+1)</f>
        <v/>
      </c>
      <c r="DA19" s="265" t="str">
        <f>IF(CF19="","",SUM(CF$12:CF19)-CF19+1)</f>
        <v/>
      </c>
      <c r="DB19" s="265">
        <f>IF(CG19="","",SUM(CG$12:CG19)-CG19+1)</f>
        <v>17</v>
      </c>
      <c r="DC19" s="265" t="str">
        <f>IF(CH19="","",SUM(CH$12:CH19)-CH19+1)</f>
        <v/>
      </c>
      <c r="DD19" s="265" t="str">
        <f>IF(CI19="","",SUM(CI$12:CI19)-CI19+1)</f>
        <v/>
      </c>
      <c r="DE19" s="265" t="str">
        <f>IF(CJ19="","",SUM(CJ$12:CJ19)-CJ19+1)</f>
        <v/>
      </c>
      <c r="DF19" s="265" t="str">
        <f>IF(CK19="","",SUM(CK$12:CK19)-CK19+1)</f>
        <v/>
      </c>
      <c r="DG19" s="265" t="str">
        <f>IF(CL19="","",SUM(CL$12:CL19)-CL19+1)</f>
        <v/>
      </c>
      <c r="DH19" s="265" t="str">
        <f>IF(CM19="","",SUM(CM$12:CM19)-CM19+1)</f>
        <v/>
      </c>
      <c r="DI19" s="265" t="str">
        <f>IF(CN19="","",SUM(CN$12:CN19)-CN19+1)</f>
        <v/>
      </c>
      <c r="DJ19" s="265" t="str">
        <f>IF(CO19="","",SUM(CO$12:CO19)-CO19+1)</f>
        <v/>
      </c>
      <c r="DK19" s="265" t="str">
        <f>IF(CP19="","",SUM(CP$12:CP19)-CP19+1)</f>
        <v/>
      </c>
      <c r="DM19" s="265" t="str">
        <f t="shared" si="63"/>
        <v/>
      </c>
      <c r="DN19" s="265" t="str">
        <f t="shared" si="64"/>
        <v/>
      </c>
      <c r="DO19" s="265" t="str">
        <f t="shared" si="65"/>
        <v/>
      </c>
      <c r="DP19" s="265" t="str">
        <f t="shared" si="66"/>
        <v/>
      </c>
      <c r="DQ19" s="265">
        <f t="shared" si="67"/>
        <v>113</v>
      </c>
      <c r="DR19" s="265" t="str">
        <f t="shared" si="68"/>
        <v/>
      </c>
      <c r="DS19" s="265" t="str">
        <f t="shared" si="69"/>
        <v/>
      </c>
      <c r="DT19" s="265">
        <f t="shared" si="70"/>
        <v>115</v>
      </c>
      <c r="DU19" s="265" t="str">
        <f t="shared" si="44"/>
        <v/>
      </c>
      <c r="DV19" s="265" t="str">
        <f t="shared" si="44"/>
        <v/>
      </c>
      <c r="DW19" s="265">
        <f t="shared" si="44"/>
        <v>102</v>
      </c>
      <c r="DX19" s="265" t="str">
        <f t="shared" si="44"/>
        <v/>
      </c>
      <c r="DY19" s="265" t="str">
        <f t="shared" si="44"/>
        <v/>
      </c>
      <c r="DZ19" s="265" t="str">
        <f t="shared" si="44"/>
        <v/>
      </c>
      <c r="EA19" s="265" t="str">
        <f t="shared" si="44"/>
        <v/>
      </c>
      <c r="EB19" s="265" t="str">
        <f t="shared" si="44"/>
        <v/>
      </c>
      <c r="EC19" s="265" t="str">
        <f t="shared" si="44"/>
        <v/>
      </c>
      <c r="ED19" s="265" t="str">
        <f t="shared" si="44"/>
        <v/>
      </c>
      <c r="EE19" s="265" t="str">
        <f t="shared" si="44"/>
        <v/>
      </c>
      <c r="EF19" s="265" t="str">
        <f t="shared" si="44"/>
        <v/>
      </c>
      <c r="EH19" s="265" t="str">
        <f t="shared" si="45"/>
        <v/>
      </c>
      <c r="EI19" s="265" t="str">
        <f t="shared" si="45"/>
        <v/>
      </c>
      <c r="EJ19" s="265" t="str">
        <f t="shared" si="45"/>
        <v/>
      </c>
      <c r="EK19" s="265" t="str">
        <f t="shared" si="45"/>
        <v/>
      </c>
      <c r="EL19" s="265" t="str">
        <f t="shared" si="45"/>
        <v/>
      </c>
      <c r="EM19" s="265" t="str">
        <f t="shared" si="45"/>
        <v/>
      </c>
      <c r="EN19" s="265" t="str">
        <f t="shared" si="45"/>
        <v/>
      </c>
      <c r="EO19" s="265" t="str">
        <f t="shared" si="45"/>
        <v/>
      </c>
      <c r="EP19" s="265" t="str">
        <f t="shared" si="45"/>
        <v/>
      </c>
      <c r="EQ19" s="265" t="str">
        <f t="shared" si="45"/>
        <v/>
      </c>
      <c r="ER19" s="265" t="str">
        <f t="shared" si="46"/>
        <v/>
      </c>
      <c r="ES19" s="265" t="str">
        <f t="shared" si="46"/>
        <v/>
      </c>
      <c r="ET19" s="265" t="str">
        <f t="shared" si="46"/>
        <v/>
      </c>
      <c r="EU19" s="265" t="str">
        <f t="shared" si="46"/>
        <v/>
      </c>
      <c r="EV19" s="265" t="str">
        <f t="shared" si="46"/>
        <v/>
      </c>
      <c r="EW19" s="265" t="str">
        <f t="shared" si="46"/>
        <v/>
      </c>
      <c r="EX19" s="265" t="str">
        <f t="shared" si="46"/>
        <v/>
      </c>
      <c r="EY19" s="265" t="str">
        <f t="shared" si="46"/>
        <v/>
      </c>
      <c r="EZ19" s="265" t="str">
        <f t="shared" si="46"/>
        <v/>
      </c>
      <c r="FA19" s="265" t="str">
        <f t="shared" si="46"/>
        <v/>
      </c>
      <c r="FB19" s="263" t="str">
        <f t="shared" si="47"/>
        <v/>
      </c>
      <c r="FC19" s="263" t="str">
        <f t="shared" si="47"/>
        <v/>
      </c>
      <c r="FD19" s="263" t="str">
        <f t="shared" si="47"/>
        <v/>
      </c>
      <c r="FE19" s="263" t="str">
        <f t="shared" si="47"/>
        <v/>
      </c>
      <c r="FF19" s="263" t="str">
        <f t="shared" si="47"/>
        <v/>
      </c>
      <c r="FG19" s="263" t="str">
        <f t="shared" si="47"/>
        <v/>
      </c>
      <c r="FH19" s="263" t="str">
        <f t="shared" si="47"/>
        <v/>
      </c>
      <c r="FI19" s="263" t="str">
        <f t="shared" si="47"/>
        <v/>
      </c>
      <c r="FJ19" s="263" t="str">
        <f t="shared" si="47"/>
        <v/>
      </c>
      <c r="FK19" s="263" t="str">
        <f t="shared" si="47"/>
        <v/>
      </c>
      <c r="FL19" s="263" t="str">
        <f t="shared" si="48"/>
        <v/>
      </c>
      <c r="FM19" s="263" t="str">
        <f t="shared" si="48"/>
        <v/>
      </c>
      <c r="FN19" s="263" t="str">
        <f t="shared" si="48"/>
        <v/>
      </c>
      <c r="FO19" s="263" t="str">
        <f t="shared" si="48"/>
        <v/>
      </c>
      <c r="FP19" s="263" t="str">
        <f t="shared" si="48"/>
        <v/>
      </c>
      <c r="FQ19" s="263" t="str">
        <f t="shared" si="48"/>
        <v/>
      </c>
      <c r="FR19" s="263" t="str">
        <f t="shared" si="48"/>
        <v/>
      </c>
      <c r="FS19" s="263" t="str">
        <f t="shared" si="48"/>
        <v/>
      </c>
      <c r="FT19" s="263" t="str">
        <f t="shared" si="48"/>
        <v/>
      </c>
      <c r="FU19" s="263" t="str">
        <f t="shared" si="48"/>
        <v/>
      </c>
      <c r="FV19" s="265" t="str">
        <f t="shared" si="49"/>
        <v/>
      </c>
      <c r="FW19" s="265" t="str">
        <f t="shared" si="49"/>
        <v/>
      </c>
      <c r="FX19" s="265" t="str">
        <f t="shared" si="49"/>
        <v/>
      </c>
      <c r="FY19" s="265" t="str">
        <f t="shared" si="49"/>
        <v/>
      </c>
      <c r="FZ19" s="265">
        <f t="shared" si="49"/>
        <v>85</v>
      </c>
      <c r="GA19" s="265" t="str">
        <f t="shared" si="49"/>
        <v/>
      </c>
      <c r="GB19" s="265" t="str">
        <f t="shared" si="49"/>
        <v/>
      </c>
      <c r="GC19" s="265" t="str">
        <f t="shared" si="49"/>
        <v/>
      </c>
      <c r="GD19" s="265" t="str">
        <f t="shared" si="49"/>
        <v/>
      </c>
      <c r="GE19" s="265" t="str">
        <f t="shared" si="49"/>
        <v/>
      </c>
      <c r="GF19" s="265" t="str">
        <f t="shared" si="50"/>
        <v/>
      </c>
      <c r="GG19" s="265" t="str">
        <f t="shared" si="50"/>
        <v/>
      </c>
      <c r="GH19" s="265" t="str">
        <f t="shared" si="50"/>
        <v/>
      </c>
      <c r="GI19" s="265" t="str">
        <f t="shared" si="50"/>
        <v/>
      </c>
      <c r="GJ19" s="265" t="str">
        <f t="shared" si="50"/>
        <v/>
      </c>
      <c r="GK19" s="265" t="str">
        <f t="shared" si="50"/>
        <v/>
      </c>
      <c r="GL19" s="265" t="str">
        <f t="shared" si="50"/>
        <v/>
      </c>
      <c r="GM19" s="265" t="str">
        <f t="shared" si="50"/>
        <v/>
      </c>
      <c r="GN19" s="265" t="str">
        <f t="shared" si="50"/>
        <v/>
      </c>
      <c r="GO19" s="265" t="str">
        <f t="shared" si="50"/>
        <v/>
      </c>
      <c r="GP19" s="263" t="str">
        <f t="shared" si="51"/>
        <v/>
      </c>
      <c r="GQ19" s="263" t="str">
        <f t="shared" si="51"/>
        <v/>
      </c>
      <c r="GR19" s="263" t="str">
        <f t="shared" si="51"/>
        <v/>
      </c>
      <c r="GS19" s="263" t="str">
        <f t="shared" si="51"/>
        <v/>
      </c>
      <c r="GT19" s="263" t="str">
        <f t="shared" si="51"/>
        <v/>
      </c>
      <c r="GU19" s="263" t="str">
        <f t="shared" si="51"/>
        <v/>
      </c>
      <c r="GV19" s="263" t="str">
        <f t="shared" si="51"/>
        <v/>
      </c>
      <c r="GW19" s="263" t="str">
        <f t="shared" si="51"/>
        <v/>
      </c>
      <c r="GX19" s="263" t="str">
        <f t="shared" si="51"/>
        <v/>
      </c>
      <c r="GY19" s="263" t="str">
        <f t="shared" si="51"/>
        <v/>
      </c>
      <c r="GZ19" s="263" t="str">
        <f t="shared" si="52"/>
        <v/>
      </c>
      <c r="HA19" s="263" t="str">
        <f t="shared" si="52"/>
        <v/>
      </c>
      <c r="HB19" s="263" t="str">
        <f t="shared" si="52"/>
        <v/>
      </c>
      <c r="HC19" s="263" t="str">
        <f t="shared" si="52"/>
        <v/>
      </c>
      <c r="HD19" s="263" t="str">
        <f t="shared" si="52"/>
        <v/>
      </c>
      <c r="HE19" s="263" t="str">
        <f t="shared" si="52"/>
        <v/>
      </c>
      <c r="HF19" s="263" t="str">
        <f t="shared" si="52"/>
        <v/>
      </c>
      <c r="HG19" s="263" t="str">
        <f t="shared" si="52"/>
        <v/>
      </c>
      <c r="HH19" s="263" t="str">
        <f t="shared" si="52"/>
        <v/>
      </c>
      <c r="HI19" s="263" t="str">
        <f t="shared" si="52"/>
        <v/>
      </c>
      <c r="HJ19" s="265" t="str">
        <f t="shared" si="53"/>
        <v/>
      </c>
      <c r="HK19" s="265" t="str">
        <f t="shared" si="53"/>
        <v/>
      </c>
      <c r="HL19" s="265" t="str">
        <f t="shared" si="53"/>
        <v/>
      </c>
      <c r="HM19" s="265" t="str">
        <f t="shared" si="53"/>
        <v/>
      </c>
      <c r="HN19" s="265" t="str">
        <f t="shared" si="53"/>
        <v/>
      </c>
      <c r="HO19" s="265" t="str">
        <f t="shared" si="53"/>
        <v/>
      </c>
      <c r="HP19" s="265" t="str">
        <f t="shared" si="53"/>
        <v/>
      </c>
      <c r="HQ19" s="265" t="str">
        <f t="shared" si="53"/>
        <v/>
      </c>
      <c r="HR19" s="265" t="str">
        <f t="shared" si="53"/>
        <v/>
      </c>
      <c r="HS19" s="265" t="str">
        <f t="shared" si="53"/>
        <v/>
      </c>
      <c r="HT19" s="265" t="str">
        <f t="shared" si="54"/>
        <v/>
      </c>
      <c r="HU19" s="265" t="str">
        <f t="shared" si="54"/>
        <v/>
      </c>
      <c r="HV19" s="265" t="str">
        <f t="shared" si="54"/>
        <v/>
      </c>
      <c r="HW19" s="265" t="str">
        <f t="shared" si="54"/>
        <v/>
      </c>
      <c r="HX19" s="265" t="str">
        <f t="shared" si="54"/>
        <v/>
      </c>
      <c r="HY19" s="265" t="str">
        <f t="shared" si="54"/>
        <v/>
      </c>
      <c r="HZ19" s="265" t="str">
        <f t="shared" si="54"/>
        <v/>
      </c>
      <c r="IA19" s="265" t="str">
        <f t="shared" si="54"/>
        <v/>
      </c>
      <c r="IB19" s="265" t="str">
        <f t="shared" si="54"/>
        <v/>
      </c>
      <c r="IC19" s="265" t="str">
        <f t="shared" si="54"/>
        <v/>
      </c>
    </row>
    <row r="20" spans="1:237" x14ac:dyDescent="0.25">
      <c r="A20" s="1">
        <f t="shared" si="71"/>
        <v>9</v>
      </c>
      <c r="B20" s="2" t="str">
        <f>IF(OR('aux 1'!B20="",'aux 1'!R20&lt;&gt;"s"),"",'aux 1'!B20)</f>
        <v>Instalações Prediais</v>
      </c>
      <c r="C20" s="130" t="str">
        <f>IF('aux 1'!F20="","",'aux 1'!F20)</f>
        <v>A</v>
      </c>
      <c r="D20" s="450" t="str">
        <f>IF(B20="","",'aux 1'!AP20)</f>
        <v>CIV01437</v>
      </c>
      <c r="E20" s="306" t="str">
        <f>IF(B20="","Pre: ",'aux 1'!AN20)</f>
        <v xml:space="preserve">Pré: FIS01205 FIS01206  </v>
      </c>
      <c r="F20" s="306" t="str">
        <f>IF(B20="","Co: ",'aux 1'!AO20)</f>
        <v>Co: ---</v>
      </c>
      <c r="G20" s="54" t="str">
        <f>IF(OR($B20="",'aux 1'!H20=""),"",'aux 1'!H20)</f>
        <v>FIS01205</v>
      </c>
      <c r="H20" s="54" t="str">
        <f>IF(OR($B20="",'aux 1'!I20=""),"",'aux 1'!I20)</f>
        <v>FIS01206</v>
      </c>
      <c r="I20" s="54" t="str">
        <f>IF(OR($B20="",'aux 1'!J20=""),"",'aux 1'!J20)</f>
        <v/>
      </c>
      <c r="J20" s="54" t="str">
        <f>IF(OR($B20="",'aux 1'!K20=""),"",'aux 1'!K20)</f>
        <v/>
      </c>
      <c r="K20" s="248"/>
      <c r="L20" s="248"/>
      <c r="M20" s="133" t="str">
        <f>IF('aux 1'!C20="","",'aux 1'!C20)</f>
        <v>CCT</v>
      </c>
      <c r="N20" s="133" t="str">
        <f>IF('aux 1'!D20="","",'aux 1'!D20)</f>
        <v>CIV</v>
      </c>
      <c r="O20" s="165" t="str">
        <f>IF('aux 1'!E20="","",'aux 1'!E20)</f>
        <v>01437</v>
      </c>
      <c r="P20" s="133" t="str">
        <f t="shared" si="34"/>
        <v>CIV01437</v>
      </c>
      <c r="Q20" s="43">
        <f>IF(S20="s",IF(R20="op",'aux 1'!S20,U20),"")</f>
        <v>5</v>
      </c>
      <c r="R20" s="43" t="str">
        <f>IF('aux 1'!N20="op","op",'aux 1'!S20)</f>
        <v/>
      </c>
      <c r="S20" s="43" t="str">
        <f>IF('aux 1'!R20="","",'aux 1'!R20)</f>
        <v>s</v>
      </c>
      <c r="T20" s="43" t="str">
        <f>IF('aux 1'!Q20="","",'aux 1'!Q20)</f>
        <v>n</v>
      </c>
      <c r="U20" s="43">
        <f>IF('aux 1'!P20="","",'aux 1'!P20)</f>
        <v>5</v>
      </c>
      <c r="V20" s="44" t="str">
        <f>IF('aux 1'!O20="","",'aux 1'!O20)</f>
        <v>Esp.</v>
      </c>
      <c r="W20" s="128">
        <f>IF('aux 1'!T20="",0,'aux 1'!T20)</f>
        <v>4</v>
      </c>
      <c r="X20" s="128">
        <f>IF('aux 1'!U20="",0,'aux 1'!U20)</f>
        <v>0</v>
      </c>
      <c r="Y20" s="128">
        <f>IF('aux 1'!V20="",0,'aux 1'!V20)</f>
        <v>0</v>
      </c>
      <c r="Z20" s="128">
        <f>IF('aux 1'!W20="","",'aux 1'!W20)</f>
        <v>68</v>
      </c>
      <c r="AA20" s="128" t="str">
        <f t="shared" si="35"/>
        <v>68h</v>
      </c>
      <c r="AB20" s="1">
        <f>IF('aux 1'!X20="","",'aux 1'!X20)</f>
        <v>4</v>
      </c>
      <c r="AC20" s="87" t="str">
        <f t="shared" si="36"/>
        <v>4cr/4t</v>
      </c>
      <c r="AE20" s="265">
        <f t="shared" si="37"/>
        <v>9</v>
      </c>
      <c r="AF20" s="267" t="str">
        <f t="shared" si="38"/>
        <v/>
      </c>
      <c r="AG20" s="267" t="str">
        <f t="shared" si="38"/>
        <v/>
      </c>
      <c r="AH20" s="267" t="str">
        <f t="shared" si="38"/>
        <v/>
      </c>
      <c r="AI20" s="267" t="str">
        <f t="shared" si="38"/>
        <v/>
      </c>
      <c r="AJ20" s="267">
        <f t="shared" si="38"/>
        <v>9</v>
      </c>
      <c r="AK20" s="267" t="str">
        <f t="shared" si="38"/>
        <v/>
      </c>
      <c r="AL20" s="267" t="str">
        <f t="shared" si="38"/>
        <v/>
      </c>
      <c r="AM20" s="267" t="str">
        <f t="shared" si="38"/>
        <v/>
      </c>
      <c r="AN20" s="267" t="str">
        <f t="shared" si="38"/>
        <v/>
      </c>
      <c r="AO20" s="267" t="str">
        <f t="shared" si="38"/>
        <v/>
      </c>
      <c r="AP20" s="267" t="str">
        <f t="shared" si="39"/>
        <v/>
      </c>
      <c r="AQ20" s="267" t="str">
        <f t="shared" si="39"/>
        <v/>
      </c>
      <c r="AR20" s="267" t="str">
        <f t="shared" si="39"/>
        <v/>
      </c>
      <c r="AS20" s="267" t="str">
        <f t="shared" si="39"/>
        <v/>
      </c>
      <c r="AT20" s="267" t="str">
        <f t="shared" si="39"/>
        <v/>
      </c>
      <c r="AU20" s="267" t="str">
        <f t="shared" si="39"/>
        <v/>
      </c>
      <c r="AV20" s="267" t="str">
        <f t="shared" si="39"/>
        <v/>
      </c>
      <c r="AW20" s="267" t="str">
        <f t="shared" si="39"/>
        <v/>
      </c>
      <c r="AX20" s="267" t="str">
        <f t="shared" si="39"/>
        <v/>
      </c>
      <c r="AY20" s="267" t="str">
        <f t="shared" si="39"/>
        <v/>
      </c>
      <c r="BA20" s="267" t="str">
        <f t="shared" si="55"/>
        <v/>
      </c>
      <c r="BB20" s="267" t="str">
        <f t="shared" si="56"/>
        <v/>
      </c>
      <c r="BC20" s="267" t="str">
        <f t="shared" si="57"/>
        <v/>
      </c>
      <c r="BD20" s="267" t="str">
        <f t="shared" si="58"/>
        <v/>
      </c>
      <c r="BE20" s="267">
        <f t="shared" si="59"/>
        <v>1</v>
      </c>
      <c r="BF20" s="267" t="str">
        <f t="shared" si="60"/>
        <v/>
      </c>
      <c r="BG20" s="267" t="str">
        <f t="shared" si="61"/>
        <v/>
      </c>
      <c r="BH20" s="267" t="str">
        <f t="shared" si="62"/>
        <v/>
      </c>
      <c r="BI20" s="267" t="str">
        <f t="shared" si="41"/>
        <v/>
      </c>
      <c r="BJ20" s="267" t="str">
        <f t="shared" si="41"/>
        <v/>
      </c>
      <c r="BK20" s="267" t="str">
        <f t="shared" si="41"/>
        <v/>
      </c>
      <c r="BL20" s="267" t="str">
        <f t="shared" si="41"/>
        <v/>
      </c>
      <c r="BM20" s="267" t="str">
        <f t="shared" si="41"/>
        <v/>
      </c>
      <c r="BN20" s="267" t="str">
        <f t="shared" si="41"/>
        <v/>
      </c>
      <c r="BO20" s="267" t="str">
        <f t="shared" si="41"/>
        <v/>
      </c>
      <c r="BP20" s="267" t="str">
        <f t="shared" si="41"/>
        <v/>
      </c>
      <c r="BQ20" s="267" t="str">
        <f t="shared" si="41"/>
        <v/>
      </c>
      <c r="BR20" s="267" t="str">
        <f t="shared" si="41"/>
        <v/>
      </c>
      <c r="BS20" s="267" t="str">
        <f t="shared" si="41"/>
        <v/>
      </c>
      <c r="BT20" s="267" t="str">
        <f t="shared" si="41"/>
        <v/>
      </c>
      <c r="BU20" s="264"/>
      <c r="BV20" s="268">
        <v>9</v>
      </c>
      <c r="BW20" s="265" t="str">
        <f t="shared" si="42"/>
        <v/>
      </c>
      <c r="BX20" s="265" t="str">
        <f t="shared" si="42"/>
        <v/>
      </c>
      <c r="BY20" s="265" t="str">
        <f t="shared" si="42"/>
        <v/>
      </c>
      <c r="BZ20" s="265" t="str">
        <f t="shared" si="42"/>
        <v/>
      </c>
      <c r="CA20" s="265" t="str">
        <f t="shared" si="42"/>
        <v/>
      </c>
      <c r="CB20" s="265" t="str">
        <f t="shared" si="42"/>
        <v/>
      </c>
      <c r="CC20" s="265" t="str">
        <f t="shared" si="42"/>
        <v/>
      </c>
      <c r="CD20" s="265" t="str">
        <f t="shared" si="42"/>
        <v/>
      </c>
      <c r="CE20" s="265" t="str">
        <f t="shared" si="72"/>
        <v/>
      </c>
      <c r="CF20" s="265" t="str">
        <f t="shared" si="72"/>
        <v/>
      </c>
      <c r="CG20" s="265">
        <f t="shared" si="72"/>
        <v>3</v>
      </c>
      <c r="CH20" s="265" t="str">
        <f t="shared" si="72"/>
        <v/>
      </c>
      <c r="CI20" s="265" t="str">
        <f t="shared" si="72"/>
        <v/>
      </c>
      <c r="CJ20" s="265" t="str">
        <f t="shared" si="72"/>
        <v/>
      </c>
      <c r="CK20" s="265" t="str">
        <f t="shared" si="72"/>
        <v/>
      </c>
      <c r="CL20" s="265" t="str">
        <f t="shared" si="72"/>
        <v/>
      </c>
      <c r="CM20" s="265" t="str">
        <f t="shared" si="72"/>
        <v/>
      </c>
      <c r="CN20" s="265" t="str">
        <f t="shared" si="72"/>
        <v/>
      </c>
      <c r="CO20" s="265" t="str">
        <f t="shared" si="72"/>
        <v/>
      </c>
      <c r="CP20" s="265" t="str">
        <f t="shared" si="72"/>
        <v/>
      </c>
      <c r="CR20" s="265" t="str">
        <f>IF(BW20="","",SUM(BW$12:BW20)-BW20+1)</f>
        <v/>
      </c>
      <c r="CS20" s="265" t="str">
        <f>IF(BX20="","",SUM(BX$12:BX20)-BX20+1)</f>
        <v/>
      </c>
      <c r="CT20" s="265" t="str">
        <f>IF(BY20="","",SUM(BY$12:BY20)-BY20+1)</f>
        <v/>
      </c>
      <c r="CU20" s="265" t="str">
        <f>IF(BZ20="","",SUM(BZ$12:BZ20)-BZ20+1)</f>
        <v/>
      </c>
      <c r="CV20" s="265" t="str">
        <f>IF(CA20="","",SUM(CA$12:CA20)-CA20+1)</f>
        <v/>
      </c>
      <c r="CW20" s="265" t="str">
        <f>IF(CB20="","",SUM(CB$12:CB20)-CB20+1)</f>
        <v/>
      </c>
      <c r="CX20" s="265" t="str">
        <f>IF(CC20="","",SUM(CC$12:CC20)-CC20+1)</f>
        <v/>
      </c>
      <c r="CY20" s="265" t="str">
        <f>IF(CD20="","",SUM(CD$12:CD20)-CD20+1)</f>
        <v/>
      </c>
      <c r="CZ20" s="265" t="str">
        <f>IF(CE20="","",SUM(CE$12:CE20)-CE20+1)</f>
        <v/>
      </c>
      <c r="DA20" s="265" t="str">
        <f>IF(CF20="","",SUM(CF$12:CF20)-CF20+1)</f>
        <v/>
      </c>
      <c r="DB20" s="265">
        <f>IF(CG20="","",SUM(CG$12:CG20)-CG20+1)</f>
        <v>20</v>
      </c>
      <c r="DC20" s="265" t="str">
        <f>IF(CH20="","",SUM(CH$12:CH20)-CH20+1)</f>
        <v/>
      </c>
      <c r="DD20" s="265" t="str">
        <f>IF(CI20="","",SUM(CI$12:CI20)-CI20+1)</f>
        <v/>
      </c>
      <c r="DE20" s="265" t="str">
        <f>IF(CJ20="","",SUM(CJ$12:CJ20)-CJ20+1)</f>
        <v/>
      </c>
      <c r="DF20" s="265" t="str">
        <f>IF(CK20="","",SUM(CK$12:CK20)-CK20+1)</f>
        <v/>
      </c>
      <c r="DG20" s="265" t="str">
        <f>IF(CL20="","",SUM(CL$12:CL20)-CL20+1)</f>
        <v/>
      </c>
      <c r="DH20" s="265" t="str">
        <f>IF(CM20="","",SUM(CM$12:CM20)-CM20+1)</f>
        <v/>
      </c>
      <c r="DI20" s="265" t="str">
        <f>IF(CN20="","",SUM(CN$12:CN20)-CN20+1)</f>
        <v/>
      </c>
      <c r="DJ20" s="265" t="str">
        <f>IF(CO20="","",SUM(CO$12:CO20)-CO20+1)</f>
        <v/>
      </c>
      <c r="DK20" s="265" t="str">
        <f>IF(CP20="","",SUM(CP$12:CP20)-CP20+1)</f>
        <v/>
      </c>
      <c r="DM20" s="265" t="str">
        <f t="shared" si="63"/>
        <v/>
      </c>
      <c r="DN20" s="265" t="str">
        <f t="shared" si="64"/>
        <v/>
      </c>
      <c r="DO20" s="265" t="str">
        <f t="shared" si="65"/>
        <v/>
      </c>
      <c r="DP20" s="265" t="str">
        <f t="shared" si="66"/>
        <v/>
      </c>
      <c r="DQ20" s="265" t="str">
        <f t="shared" si="67"/>
        <v/>
      </c>
      <c r="DR20" s="265" t="str">
        <f t="shared" si="68"/>
        <v/>
      </c>
      <c r="DS20" s="265" t="str">
        <f t="shared" si="69"/>
        <v/>
      </c>
      <c r="DT20" s="265" t="str">
        <f t="shared" si="70"/>
        <v/>
      </c>
      <c r="DU20" s="265" t="str">
        <f t="shared" si="44"/>
        <v/>
      </c>
      <c r="DV20" s="265" t="str">
        <f t="shared" si="44"/>
        <v/>
      </c>
      <c r="DW20" s="265">
        <f t="shared" si="44"/>
        <v>103</v>
      </c>
      <c r="DX20" s="265" t="str">
        <f t="shared" si="44"/>
        <v/>
      </c>
      <c r="DY20" s="265" t="str">
        <f t="shared" si="44"/>
        <v/>
      </c>
      <c r="DZ20" s="265" t="str">
        <f t="shared" si="44"/>
        <v/>
      </c>
      <c r="EA20" s="265" t="str">
        <f t="shared" si="44"/>
        <v/>
      </c>
      <c r="EB20" s="265" t="str">
        <f t="shared" si="44"/>
        <v/>
      </c>
      <c r="EC20" s="265" t="str">
        <f t="shared" si="44"/>
        <v/>
      </c>
      <c r="ED20" s="265" t="str">
        <f t="shared" si="44"/>
        <v/>
      </c>
      <c r="EE20" s="265" t="str">
        <f t="shared" si="44"/>
        <v/>
      </c>
      <c r="EF20" s="265" t="str">
        <f t="shared" si="44"/>
        <v/>
      </c>
      <c r="EH20" s="265" t="str">
        <f t="shared" si="45"/>
        <v/>
      </c>
      <c r="EI20" s="265" t="str">
        <f t="shared" si="45"/>
        <v/>
      </c>
      <c r="EJ20" s="265" t="str">
        <f t="shared" si="45"/>
        <v/>
      </c>
      <c r="EK20" s="265" t="str">
        <f t="shared" si="45"/>
        <v/>
      </c>
      <c r="EL20" s="265" t="str">
        <f t="shared" si="45"/>
        <v/>
      </c>
      <c r="EM20" s="265" t="str">
        <f t="shared" si="45"/>
        <v/>
      </c>
      <c r="EN20" s="265" t="str">
        <f t="shared" si="45"/>
        <v/>
      </c>
      <c r="EO20" s="265" t="str">
        <f t="shared" si="45"/>
        <v/>
      </c>
      <c r="EP20" s="265" t="str">
        <f t="shared" si="45"/>
        <v/>
      </c>
      <c r="EQ20" s="265" t="str">
        <f t="shared" si="45"/>
        <v/>
      </c>
      <c r="ER20" s="265" t="str">
        <f t="shared" si="46"/>
        <v/>
      </c>
      <c r="ES20" s="265" t="str">
        <f t="shared" si="46"/>
        <v/>
      </c>
      <c r="ET20" s="265" t="str">
        <f t="shared" si="46"/>
        <v/>
      </c>
      <c r="EU20" s="265" t="str">
        <f t="shared" si="46"/>
        <v/>
      </c>
      <c r="EV20" s="265" t="str">
        <f t="shared" si="46"/>
        <v/>
      </c>
      <c r="EW20" s="265" t="str">
        <f t="shared" si="46"/>
        <v/>
      </c>
      <c r="EX20" s="265" t="str">
        <f t="shared" si="46"/>
        <v/>
      </c>
      <c r="EY20" s="265" t="str">
        <f t="shared" si="46"/>
        <v/>
      </c>
      <c r="EZ20" s="265" t="str">
        <f t="shared" si="46"/>
        <v/>
      </c>
      <c r="FA20" s="265" t="str">
        <f t="shared" si="46"/>
        <v/>
      </c>
      <c r="FB20" s="263" t="str">
        <f t="shared" si="47"/>
        <v/>
      </c>
      <c r="FC20" s="263" t="str">
        <f t="shared" si="47"/>
        <v/>
      </c>
      <c r="FD20" s="263" t="str">
        <f t="shared" si="47"/>
        <v/>
      </c>
      <c r="FE20" s="263" t="str">
        <f t="shared" si="47"/>
        <v/>
      </c>
      <c r="FF20" s="263" t="str">
        <f t="shared" si="47"/>
        <v/>
      </c>
      <c r="FG20" s="263" t="str">
        <f t="shared" si="47"/>
        <v/>
      </c>
      <c r="FH20" s="263" t="str">
        <f t="shared" si="47"/>
        <v/>
      </c>
      <c r="FI20" s="263" t="str">
        <f t="shared" si="47"/>
        <v/>
      </c>
      <c r="FJ20" s="263" t="str">
        <f t="shared" si="47"/>
        <v/>
      </c>
      <c r="FK20" s="263" t="str">
        <f t="shared" si="47"/>
        <v/>
      </c>
      <c r="FL20" s="263" t="str">
        <f t="shared" si="48"/>
        <v/>
      </c>
      <c r="FM20" s="263" t="str">
        <f t="shared" si="48"/>
        <v/>
      </c>
      <c r="FN20" s="263" t="str">
        <f t="shared" si="48"/>
        <v/>
      </c>
      <c r="FO20" s="263" t="str">
        <f t="shared" si="48"/>
        <v/>
      </c>
      <c r="FP20" s="263" t="str">
        <f t="shared" si="48"/>
        <v/>
      </c>
      <c r="FQ20" s="263" t="str">
        <f t="shared" si="48"/>
        <v/>
      </c>
      <c r="FR20" s="263" t="str">
        <f t="shared" si="48"/>
        <v/>
      </c>
      <c r="FS20" s="263" t="str">
        <f t="shared" si="48"/>
        <v/>
      </c>
      <c r="FT20" s="263" t="str">
        <f t="shared" si="48"/>
        <v/>
      </c>
      <c r="FU20" s="263" t="str">
        <f t="shared" si="48"/>
        <v/>
      </c>
      <c r="FV20" s="265" t="str">
        <f t="shared" si="49"/>
        <v/>
      </c>
      <c r="FW20" s="265" t="str">
        <f t="shared" si="49"/>
        <v/>
      </c>
      <c r="FX20" s="265" t="str">
        <f t="shared" si="49"/>
        <v/>
      </c>
      <c r="FY20" s="265" t="str">
        <f t="shared" si="49"/>
        <v/>
      </c>
      <c r="FZ20" s="265">
        <f t="shared" si="49"/>
        <v>68</v>
      </c>
      <c r="GA20" s="265" t="str">
        <f t="shared" si="49"/>
        <v/>
      </c>
      <c r="GB20" s="265" t="str">
        <f t="shared" si="49"/>
        <v/>
      </c>
      <c r="GC20" s="265" t="str">
        <f t="shared" si="49"/>
        <v/>
      </c>
      <c r="GD20" s="265" t="str">
        <f t="shared" si="49"/>
        <v/>
      </c>
      <c r="GE20" s="265" t="str">
        <f t="shared" si="49"/>
        <v/>
      </c>
      <c r="GF20" s="265" t="str">
        <f t="shared" si="50"/>
        <v/>
      </c>
      <c r="GG20" s="265" t="str">
        <f t="shared" si="50"/>
        <v/>
      </c>
      <c r="GH20" s="265" t="str">
        <f t="shared" si="50"/>
        <v/>
      </c>
      <c r="GI20" s="265" t="str">
        <f t="shared" si="50"/>
        <v/>
      </c>
      <c r="GJ20" s="265" t="str">
        <f t="shared" si="50"/>
        <v/>
      </c>
      <c r="GK20" s="265" t="str">
        <f t="shared" si="50"/>
        <v/>
      </c>
      <c r="GL20" s="265" t="str">
        <f t="shared" si="50"/>
        <v/>
      </c>
      <c r="GM20" s="265" t="str">
        <f t="shared" si="50"/>
        <v/>
      </c>
      <c r="GN20" s="265" t="str">
        <f t="shared" si="50"/>
        <v/>
      </c>
      <c r="GO20" s="265" t="str">
        <f t="shared" si="50"/>
        <v/>
      </c>
      <c r="GP20" s="263" t="str">
        <f t="shared" si="51"/>
        <v/>
      </c>
      <c r="GQ20" s="263" t="str">
        <f t="shared" si="51"/>
        <v/>
      </c>
      <c r="GR20" s="263" t="str">
        <f t="shared" si="51"/>
        <v/>
      </c>
      <c r="GS20" s="263" t="str">
        <f t="shared" si="51"/>
        <v/>
      </c>
      <c r="GT20" s="263" t="str">
        <f t="shared" si="51"/>
        <v/>
      </c>
      <c r="GU20" s="263" t="str">
        <f t="shared" si="51"/>
        <v/>
      </c>
      <c r="GV20" s="263" t="str">
        <f t="shared" si="51"/>
        <v/>
      </c>
      <c r="GW20" s="263" t="str">
        <f t="shared" si="51"/>
        <v/>
      </c>
      <c r="GX20" s="263" t="str">
        <f t="shared" si="51"/>
        <v/>
      </c>
      <c r="GY20" s="263" t="str">
        <f t="shared" si="51"/>
        <v/>
      </c>
      <c r="GZ20" s="263" t="str">
        <f t="shared" si="52"/>
        <v/>
      </c>
      <c r="HA20" s="263" t="str">
        <f t="shared" si="52"/>
        <v/>
      </c>
      <c r="HB20" s="263" t="str">
        <f t="shared" si="52"/>
        <v/>
      </c>
      <c r="HC20" s="263" t="str">
        <f t="shared" si="52"/>
        <v/>
      </c>
      <c r="HD20" s="263" t="str">
        <f t="shared" si="52"/>
        <v/>
      </c>
      <c r="HE20" s="263" t="str">
        <f t="shared" si="52"/>
        <v/>
      </c>
      <c r="HF20" s="263" t="str">
        <f t="shared" si="52"/>
        <v/>
      </c>
      <c r="HG20" s="263" t="str">
        <f t="shared" si="52"/>
        <v/>
      </c>
      <c r="HH20" s="263" t="str">
        <f t="shared" si="52"/>
        <v/>
      </c>
      <c r="HI20" s="263" t="str">
        <f t="shared" si="52"/>
        <v/>
      </c>
      <c r="HJ20" s="265" t="str">
        <f t="shared" si="53"/>
        <v/>
      </c>
      <c r="HK20" s="265" t="str">
        <f t="shared" si="53"/>
        <v/>
      </c>
      <c r="HL20" s="265" t="str">
        <f t="shared" si="53"/>
        <v/>
      </c>
      <c r="HM20" s="265" t="str">
        <f t="shared" si="53"/>
        <v/>
      </c>
      <c r="HN20" s="265" t="str">
        <f t="shared" si="53"/>
        <v/>
      </c>
      <c r="HO20" s="265" t="str">
        <f t="shared" si="53"/>
        <v/>
      </c>
      <c r="HP20" s="265" t="str">
        <f t="shared" si="53"/>
        <v/>
      </c>
      <c r="HQ20" s="265" t="str">
        <f t="shared" si="53"/>
        <v/>
      </c>
      <c r="HR20" s="265" t="str">
        <f t="shared" si="53"/>
        <v/>
      </c>
      <c r="HS20" s="265" t="str">
        <f t="shared" si="53"/>
        <v/>
      </c>
      <c r="HT20" s="265" t="str">
        <f t="shared" si="54"/>
        <v/>
      </c>
      <c r="HU20" s="265" t="str">
        <f t="shared" si="54"/>
        <v/>
      </c>
      <c r="HV20" s="265" t="str">
        <f t="shared" si="54"/>
        <v/>
      </c>
      <c r="HW20" s="265" t="str">
        <f t="shared" si="54"/>
        <v/>
      </c>
      <c r="HX20" s="265" t="str">
        <f t="shared" si="54"/>
        <v/>
      </c>
      <c r="HY20" s="265" t="str">
        <f t="shared" si="54"/>
        <v/>
      </c>
      <c r="HZ20" s="265" t="str">
        <f t="shared" si="54"/>
        <v/>
      </c>
      <c r="IA20" s="265" t="str">
        <f t="shared" si="54"/>
        <v/>
      </c>
      <c r="IB20" s="265" t="str">
        <f t="shared" si="54"/>
        <v/>
      </c>
      <c r="IC20" s="265" t="str">
        <f t="shared" si="54"/>
        <v/>
      </c>
    </row>
    <row r="21" spans="1:237" x14ac:dyDescent="0.25">
      <c r="A21" s="248">
        <f t="shared" si="71"/>
        <v>10</v>
      </c>
      <c r="B21" s="2" t="str">
        <f>IF(OR('aux 1'!B21="",'aux 1'!R21&lt;&gt;"s"),"",'aux 1'!B21)</f>
        <v>Análise Estrutural II</v>
      </c>
      <c r="C21" s="130" t="str">
        <f>IF('aux 1'!F21="","",'aux 1'!F21)</f>
        <v>A</v>
      </c>
      <c r="D21" s="450" t="str">
        <f>IF(B21="","",'aux 1'!AP21)</f>
        <v>CIV01328</v>
      </c>
      <c r="E21" s="306" t="str">
        <f>IF(B21="","Pre: ",'aux 1'!AN21)</f>
        <v xml:space="preserve">Pré: CIV01422 MAT01207  </v>
      </c>
      <c r="F21" s="306" t="str">
        <f>IF(B21="","Co: ",'aux 1'!AO21)</f>
        <v>Co: ---</v>
      </c>
      <c r="G21" s="54" t="str">
        <f>IF(OR($B21="",'aux 1'!H21=""),"",'aux 1'!H21)</f>
        <v>CIV01422</v>
      </c>
      <c r="H21" s="54" t="str">
        <f>IF(OR($B21="",'aux 1'!I21=""),"",'aux 1'!I21)</f>
        <v>MAT01207</v>
      </c>
      <c r="I21" s="54" t="str">
        <f>IF(OR($B21="",'aux 1'!J21=""),"",'aux 1'!J21)</f>
        <v/>
      </c>
      <c r="J21" s="54" t="str">
        <f>IF(OR($B21="",'aux 1'!K21=""),"",'aux 1'!K21)</f>
        <v/>
      </c>
      <c r="K21" s="248"/>
      <c r="L21" s="248"/>
      <c r="M21" s="133" t="str">
        <f>IF('aux 1'!C21="","",'aux 1'!C21)</f>
        <v>CCT</v>
      </c>
      <c r="N21" s="133" t="str">
        <f>IF('aux 1'!D21="","",'aux 1'!D21)</f>
        <v>CIV</v>
      </c>
      <c r="O21" s="169" t="str">
        <f>IF('aux 1'!E21="","",'aux 1'!E21)</f>
        <v>01328</v>
      </c>
      <c r="P21" s="133" t="str">
        <f t="shared" si="34"/>
        <v>CIV01328</v>
      </c>
      <c r="Q21" s="43">
        <f>IF(S21="s",IF(R21="op",'aux 1'!S21,U21),"")</f>
        <v>5</v>
      </c>
      <c r="R21" s="43" t="str">
        <f>IF('aux 1'!N21="op","op",'aux 1'!S21)</f>
        <v/>
      </c>
      <c r="S21" s="43" t="str">
        <f>IF('aux 1'!R21="","",'aux 1'!R21)</f>
        <v>s</v>
      </c>
      <c r="T21" s="43" t="str">
        <f>IF('aux 1'!Q21="","",'aux 1'!Q21)</f>
        <v>n</v>
      </c>
      <c r="U21" s="43">
        <f>IF('aux 1'!P21="","",'aux 1'!P21)</f>
        <v>5</v>
      </c>
      <c r="V21" s="44" t="str">
        <f>IF('aux 1'!O21="","",'aux 1'!O21)</f>
        <v>Esp.</v>
      </c>
      <c r="W21" s="128">
        <f>IF('aux 1'!T21="",0,'aux 1'!T21)</f>
        <v>4</v>
      </c>
      <c r="X21" s="128">
        <f>IF('aux 1'!U21="",0,'aux 1'!U21)</f>
        <v>0</v>
      </c>
      <c r="Y21" s="128">
        <f>IF('aux 1'!V21="",0,'aux 1'!V21)</f>
        <v>0</v>
      </c>
      <c r="Z21" s="128">
        <f>IF('aux 1'!W21="","",'aux 1'!W21)</f>
        <v>68</v>
      </c>
      <c r="AA21" s="128" t="str">
        <f t="shared" si="35"/>
        <v>68h</v>
      </c>
      <c r="AB21" s="1">
        <f>IF('aux 1'!X21="","",'aux 1'!X21)</f>
        <v>4</v>
      </c>
      <c r="AC21" s="87" t="str">
        <f t="shared" si="36"/>
        <v>4cr/4t</v>
      </c>
      <c r="AE21" s="265">
        <f t="shared" si="37"/>
        <v>10</v>
      </c>
      <c r="AF21" s="267" t="str">
        <f t="shared" si="38"/>
        <v/>
      </c>
      <c r="AG21" s="267" t="str">
        <f t="shared" si="38"/>
        <v/>
      </c>
      <c r="AH21" s="267" t="str">
        <f t="shared" si="38"/>
        <v/>
      </c>
      <c r="AI21" s="267" t="str">
        <f t="shared" si="38"/>
        <v/>
      </c>
      <c r="AJ21" s="267">
        <f t="shared" si="38"/>
        <v>10</v>
      </c>
      <c r="AK21" s="267" t="str">
        <f t="shared" si="38"/>
        <v/>
      </c>
      <c r="AL21" s="267" t="str">
        <f t="shared" si="38"/>
        <v/>
      </c>
      <c r="AM21" s="267" t="str">
        <f t="shared" si="38"/>
        <v/>
      </c>
      <c r="AN21" s="267" t="str">
        <f t="shared" si="38"/>
        <v/>
      </c>
      <c r="AO21" s="267" t="str">
        <f t="shared" si="38"/>
        <v/>
      </c>
      <c r="AP21" s="267" t="str">
        <f t="shared" si="39"/>
        <v/>
      </c>
      <c r="AQ21" s="267" t="str">
        <f t="shared" si="39"/>
        <v/>
      </c>
      <c r="AR21" s="267" t="str">
        <f t="shared" si="39"/>
        <v/>
      </c>
      <c r="AS21" s="267" t="str">
        <f t="shared" si="39"/>
        <v/>
      </c>
      <c r="AT21" s="267" t="str">
        <f t="shared" si="39"/>
        <v/>
      </c>
      <c r="AU21" s="267" t="str">
        <f t="shared" si="39"/>
        <v/>
      </c>
      <c r="AV21" s="267" t="str">
        <f t="shared" si="39"/>
        <v/>
      </c>
      <c r="AW21" s="267" t="str">
        <f t="shared" si="39"/>
        <v/>
      </c>
      <c r="AX21" s="267" t="str">
        <f t="shared" si="39"/>
        <v/>
      </c>
      <c r="AY21" s="267" t="str">
        <f t="shared" si="39"/>
        <v/>
      </c>
      <c r="BA21" s="267" t="str">
        <f t="shared" si="55"/>
        <v/>
      </c>
      <c r="BB21" s="267" t="str">
        <f t="shared" si="56"/>
        <v/>
      </c>
      <c r="BC21" s="267" t="str">
        <f t="shared" si="57"/>
        <v/>
      </c>
      <c r="BD21" s="267" t="str">
        <f t="shared" si="58"/>
        <v/>
      </c>
      <c r="BE21" s="267">
        <f t="shared" si="59"/>
        <v>2</v>
      </c>
      <c r="BF21" s="267" t="str">
        <f t="shared" si="60"/>
        <v/>
      </c>
      <c r="BG21" s="267" t="str">
        <f t="shared" si="61"/>
        <v/>
      </c>
      <c r="BH21" s="267" t="str">
        <f t="shared" si="62"/>
        <v/>
      </c>
      <c r="BI21" s="267" t="str">
        <f t="shared" si="41"/>
        <v/>
      </c>
      <c r="BJ21" s="267" t="str">
        <f t="shared" si="41"/>
        <v/>
      </c>
      <c r="BK21" s="267" t="str">
        <f t="shared" si="41"/>
        <v/>
      </c>
      <c r="BL21" s="267" t="str">
        <f t="shared" si="41"/>
        <v/>
      </c>
      <c r="BM21" s="267" t="str">
        <f t="shared" si="41"/>
        <v/>
      </c>
      <c r="BN21" s="267" t="str">
        <f t="shared" si="41"/>
        <v/>
      </c>
      <c r="BO21" s="267" t="str">
        <f t="shared" si="41"/>
        <v/>
      </c>
      <c r="BP21" s="267" t="str">
        <f t="shared" si="41"/>
        <v/>
      </c>
      <c r="BQ21" s="267" t="str">
        <f t="shared" si="41"/>
        <v/>
      </c>
      <c r="BR21" s="267" t="str">
        <f t="shared" si="41"/>
        <v/>
      </c>
      <c r="BS21" s="267" t="str">
        <f t="shared" si="41"/>
        <v/>
      </c>
      <c r="BT21" s="267" t="str">
        <f t="shared" si="41"/>
        <v/>
      </c>
      <c r="BU21" s="264"/>
      <c r="BV21" s="268">
        <v>10</v>
      </c>
      <c r="BW21" s="265" t="str">
        <f t="shared" si="42"/>
        <v/>
      </c>
      <c r="BX21" s="265" t="str">
        <f t="shared" si="42"/>
        <v/>
      </c>
      <c r="BY21" s="265" t="str">
        <f t="shared" si="42"/>
        <v/>
      </c>
      <c r="BZ21" s="265" t="str">
        <f t="shared" si="42"/>
        <v/>
      </c>
      <c r="CA21" s="265" t="str">
        <f t="shared" si="42"/>
        <v/>
      </c>
      <c r="CB21" s="265" t="str">
        <f t="shared" si="42"/>
        <v/>
      </c>
      <c r="CC21" s="265" t="str">
        <f t="shared" si="42"/>
        <v/>
      </c>
      <c r="CD21" s="265" t="str">
        <f t="shared" si="42"/>
        <v/>
      </c>
      <c r="CE21" s="265" t="str">
        <f t="shared" si="72"/>
        <v/>
      </c>
      <c r="CF21" s="265" t="str">
        <f t="shared" si="72"/>
        <v/>
      </c>
      <c r="CG21" s="265">
        <f t="shared" si="72"/>
        <v>3</v>
      </c>
      <c r="CH21" s="265" t="str">
        <f t="shared" si="72"/>
        <v/>
      </c>
      <c r="CI21" s="265" t="str">
        <f t="shared" si="72"/>
        <v/>
      </c>
      <c r="CJ21" s="265" t="str">
        <f t="shared" si="72"/>
        <v/>
      </c>
      <c r="CK21" s="265" t="str">
        <f t="shared" si="72"/>
        <v/>
      </c>
      <c r="CL21" s="265" t="str">
        <f t="shared" si="72"/>
        <v/>
      </c>
      <c r="CM21" s="265" t="str">
        <f t="shared" si="72"/>
        <v/>
      </c>
      <c r="CN21" s="265" t="str">
        <f t="shared" si="72"/>
        <v/>
      </c>
      <c r="CO21" s="265" t="str">
        <f t="shared" si="72"/>
        <v/>
      </c>
      <c r="CP21" s="265" t="str">
        <f t="shared" si="72"/>
        <v/>
      </c>
      <c r="CR21" s="265" t="str">
        <f>IF(BW21="","",SUM(BW$12:BW21)-BW21+1)</f>
        <v/>
      </c>
      <c r="CS21" s="265" t="str">
        <f>IF(BX21="","",SUM(BX$12:BX21)-BX21+1)</f>
        <v/>
      </c>
      <c r="CT21" s="265" t="str">
        <f>IF(BY21="","",SUM(BY$12:BY21)-BY21+1)</f>
        <v/>
      </c>
      <c r="CU21" s="265" t="str">
        <f>IF(BZ21="","",SUM(BZ$12:BZ21)-BZ21+1)</f>
        <v/>
      </c>
      <c r="CV21" s="265" t="str">
        <f>IF(CA21="","",SUM(CA$12:CA21)-CA21+1)</f>
        <v/>
      </c>
      <c r="CW21" s="265" t="str">
        <f>IF(CB21="","",SUM(CB$12:CB21)-CB21+1)</f>
        <v/>
      </c>
      <c r="CX21" s="265" t="str">
        <f>IF(CC21="","",SUM(CC$12:CC21)-CC21+1)</f>
        <v/>
      </c>
      <c r="CY21" s="265" t="str">
        <f>IF(CD21="","",SUM(CD$12:CD21)-CD21+1)</f>
        <v/>
      </c>
      <c r="CZ21" s="265" t="str">
        <f>IF(CE21="","",SUM(CE$12:CE21)-CE21+1)</f>
        <v/>
      </c>
      <c r="DA21" s="265" t="str">
        <f>IF(CF21="","",SUM(CF$12:CF21)-CF21+1)</f>
        <v/>
      </c>
      <c r="DB21" s="265">
        <f>IF(CG21="","",SUM(CG$12:CG21)-CG21+1)</f>
        <v>23</v>
      </c>
      <c r="DC21" s="265" t="str">
        <f>IF(CH21="","",SUM(CH$12:CH21)-CH21+1)</f>
        <v/>
      </c>
      <c r="DD21" s="265" t="str">
        <f>IF(CI21="","",SUM(CI$12:CI21)-CI21+1)</f>
        <v/>
      </c>
      <c r="DE21" s="265" t="str">
        <f>IF(CJ21="","",SUM(CJ$12:CJ21)-CJ21+1)</f>
        <v/>
      </c>
      <c r="DF21" s="265" t="str">
        <f>IF(CK21="","",SUM(CK$12:CK21)-CK21+1)</f>
        <v/>
      </c>
      <c r="DG21" s="265" t="str">
        <f>IF(CL21="","",SUM(CL$12:CL21)-CL21+1)</f>
        <v/>
      </c>
      <c r="DH21" s="265" t="str">
        <f>IF(CM21="","",SUM(CM$12:CM21)-CM21+1)</f>
        <v/>
      </c>
      <c r="DI21" s="265" t="str">
        <f>IF(CN21="","",SUM(CN$12:CN21)-CN21+1)</f>
        <v/>
      </c>
      <c r="DJ21" s="265" t="str">
        <f>IF(CO21="","",SUM(CO$12:CO21)-CO21+1)</f>
        <v/>
      </c>
      <c r="DK21" s="265" t="str">
        <f>IF(CP21="","",SUM(CP$12:CP21)-CP21+1)</f>
        <v/>
      </c>
      <c r="DM21" s="265" t="str">
        <f t="shared" si="63"/>
        <v/>
      </c>
      <c r="DN21" s="265" t="str">
        <f t="shared" si="64"/>
        <v/>
      </c>
      <c r="DO21" s="265" t="str">
        <f t="shared" si="65"/>
        <v/>
      </c>
      <c r="DP21" s="265" t="str">
        <f t="shared" si="66"/>
        <v/>
      </c>
      <c r="DQ21" s="265" t="str">
        <f t="shared" si="67"/>
        <v/>
      </c>
      <c r="DR21" s="265" t="str">
        <f t="shared" si="68"/>
        <v/>
      </c>
      <c r="DS21" s="265" t="str">
        <f t="shared" si="69"/>
        <v/>
      </c>
      <c r="DT21" s="265" t="str">
        <f t="shared" si="70"/>
        <v/>
      </c>
      <c r="DU21" s="265" t="str">
        <f t="shared" si="44"/>
        <v/>
      </c>
      <c r="DV21" s="265" t="str">
        <f t="shared" si="44"/>
        <v/>
      </c>
      <c r="DW21" s="265">
        <f t="shared" si="44"/>
        <v>104</v>
      </c>
      <c r="DX21" s="265" t="str">
        <f t="shared" si="44"/>
        <v/>
      </c>
      <c r="DY21" s="265" t="str">
        <f t="shared" si="44"/>
        <v/>
      </c>
      <c r="DZ21" s="265" t="str">
        <f t="shared" si="44"/>
        <v/>
      </c>
      <c r="EA21" s="265" t="str">
        <f t="shared" si="44"/>
        <v/>
      </c>
      <c r="EB21" s="265" t="str">
        <f t="shared" si="44"/>
        <v/>
      </c>
      <c r="EC21" s="265" t="str">
        <f t="shared" si="44"/>
        <v/>
      </c>
      <c r="ED21" s="265" t="str">
        <f t="shared" si="44"/>
        <v/>
      </c>
      <c r="EE21" s="265" t="str">
        <f t="shared" si="44"/>
        <v/>
      </c>
      <c r="EF21" s="265" t="str">
        <f t="shared" si="44"/>
        <v/>
      </c>
      <c r="EH21" s="265" t="str">
        <f t="shared" si="45"/>
        <v/>
      </c>
      <c r="EI21" s="265" t="str">
        <f t="shared" si="45"/>
        <v/>
      </c>
      <c r="EJ21" s="265" t="str">
        <f t="shared" si="45"/>
        <v/>
      </c>
      <c r="EK21" s="265" t="str">
        <f t="shared" si="45"/>
        <v/>
      </c>
      <c r="EL21" s="265" t="str">
        <f t="shared" si="45"/>
        <v/>
      </c>
      <c r="EM21" s="265" t="str">
        <f t="shared" si="45"/>
        <v/>
      </c>
      <c r="EN21" s="265" t="str">
        <f t="shared" si="45"/>
        <v/>
      </c>
      <c r="EO21" s="265" t="str">
        <f t="shared" si="45"/>
        <v/>
      </c>
      <c r="EP21" s="265" t="str">
        <f t="shared" si="45"/>
        <v/>
      </c>
      <c r="EQ21" s="265" t="str">
        <f t="shared" si="45"/>
        <v/>
      </c>
      <c r="ER21" s="265" t="str">
        <f t="shared" si="46"/>
        <v/>
      </c>
      <c r="ES21" s="265" t="str">
        <f t="shared" si="46"/>
        <v/>
      </c>
      <c r="ET21" s="265" t="str">
        <f t="shared" si="46"/>
        <v/>
      </c>
      <c r="EU21" s="265" t="str">
        <f t="shared" si="46"/>
        <v/>
      </c>
      <c r="EV21" s="265" t="str">
        <f t="shared" si="46"/>
        <v/>
      </c>
      <c r="EW21" s="265" t="str">
        <f t="shared" si="46"/>
        <v/>
      </c>
      <c r="EX21" s="265" t="str">
        <f t="shared" si="46"/>
        <v/>
      </c>
      <c r="EY21" s="265" t="str">
        <f t="shared" si="46"/>
        <v/>
      </c>
      <c r="EZ21" s="265" t="str">
        <f t="shared" si="46"/>
        <v/>
      </c>
      <c r="FA21" s="265" t="str">
        <f t="shared" si="46"/>
        <v/>
      </c>
      <c r="FB21" s="263" t="str">
        <f t="shared" si="47"/>
        <v/>
      </c>
      <c r="FC21" s="263" t="str">
        <f t="shared" si="47"/>
        <v/>
      </c>
      <c r="FD21" s="263" t="str">
        <f t="shared" si="47"/>
        <v/>
      </c>
      <c r="FE21" s="263" t="str">
        <f t="shared" si="47"/>
        <v/>
      </c>
      <c r="FF21" s="263" t="str">
        <f t="shared" si="47"/>
        <v/>
      </c>
      <c r="FG21" s="263" t="str">
        <f t="shared" si="47"/>
        <v/>
      </c>
      <c r="FH21" s="263" t="str">
        <f t="shared" si="47"/>
        <v/>
      </c>
      <c r="FI21" s="263" t="str">
        <f t="shared" si="47"/>
        <v/>
      </c>
      <c r="FJ21" s="263" t="str">
        <f t="shared" si="47"/>
        <v/>
      </c>
      <c r="FK21" s="263" t="str">
        <f t="shared" si="47"/>
        <v/>
      </c>
      <c r="FL21" s="263" t="str">
        <f t="shared" si="48"/>
        <v/>
      </c>
      <c r="FM21" s="263" t="str">
        <f t="shared" si="48"/>
        <v/>
      </c>
      <c r="FN21" s="263" t="str">
        <f t="shared" si="48"/>
        <v/>
      </c>
      <c r="FO21" s="263" t="str">
        <f t="shared" si="48"/>
        <v/>
      </c>
      <c r="FP21" s="263" t="str">
        <f t="shared" si="48"/>
        <v/>
      </c>
      <c r="FQ21" s="263" t="str">
        <f t="shared" si="48"/>
        <v/>
      </c>
      <c r="FR21" s="263" t="str">
        <f t="shared" si="48"/>
        <v/>
      </c>
      <c r="FS21" s="263" t="str">
        <f t="shared" si="48"/>
        <v/>
      </c>
      <c r="FT21" s="263" t="str">
        <f t="shared" si="48"/>
        <v/>
      </c>
      <c r="FU21" s="263" t="str">
        <f t="shared" si="48"/>
        <v/>
      </c>
      <c r="FV21" s="265" t="str">
        <f t="shared" si="49"/>
        <v/>
      </c>
      <c r="FW21" s="265" t="str">
        <f t="shared" si="49"/>
        <v/>
      </c>
      <c r="FX21" s="265" t="str">
        <f t="shared" si="49"/>
        <v/>
      </c>
      <c r="FY21" s="265" t="str">
        <f t="shared" si="49"/>
        <v/>
      </c>
      <c r="FZ21" s="265">
        <f t="shared" si="49"/>
        <v>68</v>
      </c>
      <c r="GA21" s="265" t="str">
        <f t="shared" si="49"/>
        <v/>
      </c>
      <c r="GB21" s="265" t="str">
        <f t="shared" si="49"/>
        <v/>
      </c>
      <c r="GC21" s="265" t="str">
        <f t="shared" si="49"/>
        <v/>
      </c>
      <c r="GD21" s="265" t="str">
        <f t="shared" si="49"/>
        <v/>
      </c>
      <c r="GE21" s="265" t="str">
        <f t="shared" si="49"/>
        <v/>
      </c>
      <c r="GF21" s="265" t="str">
        <f t="shared" si="50"/>
        <v/>
      </c>
      <c r="GG21" s="265" t="str">
        <f t="shared" si="50"/>
        <v/>
      </c>
      <c r="GH21" s="265" t="str">
        <f t="shared" si="50"/>
        <v/>
      </c>
      <c r="GI21" s="265" t="str">
        <f t="shared" si="50"/>
        <v/>
      </c>
      <c r="GJ21" s="265" t="str">
        <f t="shared" si="50"/>
        <v/>
      </c>
      <c r="GK21" s="265" t="str">
        <f t="shared" si="50"/>
        <v/>
      </c>
      <c r="GL21" s="265" t="str">
        <f t="shared" si="50"/>
        <v/>
      </c>
      <c r="GM21" s="265" t="str">
        <f t="shared" si="50"/>
        <v/>
      </c>
      <c r="GN21" s="265" t="str">
        <f t="shared" si="50"/>
        <v/>
      </c>
      <c r="GO21" s="265" t="str">
        <f t="shared" si="50"/>
        <v/>
      </c>
      <c r="GP21" s="263" t="str">
        <f t="shared" si="51"/>
        <v/>
      </c>
      <c r="GQ21" s="263" t="str">
        <f t="shared" si="51"/>
        <v/>
      </c>
      <c r="GR21" s="263" t="str">
        <f t="shared" si="51"/>
        <v/>
      </c>
      <c r="GS21" s="263" t="str">
        <f t="shared" si="51"/>
        <v/>
      </c>
      <c r="GT21" s="263" t="str">
        <f t="shared" si="51"/>
        <v/>
      </c>
      <c r="GU21" s="263" t="str">
        <f t="shared" si="51"/>
        <v/>
      </c>
      <c r="GV21" s="263" t="str">
        <f t="shared" si="51"/>
        <v/>
      </c>
      <c r="GW21" s="263" t="str">
        <f t="shared" si="51"/>
        <v/>
      </c>
      <c r="GX21" s="263" t="str">
        <f t="shared" si="51"/>
        <v/>
      </c>
      <c r="GY21" s="263" t="str">
        <f t="shared" si="51"/>
        <v/>
      </c>
      <c r="GZ21" s="263" t="str">
        <f t="shared" si="52"/>
        <v/>
      </c>
      <c r="HA21" s="263" t="str">
        <f t="shared" si="52"/>
        <v/>
      </c>
      <c r="HB21" s="263" t="str">
        <f t="shared" si="52"/>
        <v/>
      </c>
      <c r="HC21" s="263" t="str">
        <f t="shared" si="52"/>
        <v/>
      </c>
      <c r="HD21" s="263" t="str">
        <f t="shared" si="52"/>
        <v/>
      </c>
      <c r="HE21" s="263" t="str">
        <f t="shared" si="52"/>
        <v/>
      </c>
      <c r="HF21" s="263" t="str">
        <f t="shared" si="52"/>
        <v/>
      </c>
      <c r="HG21" s="263" t="str">
        <f t="shared" si="52"/>
        <v/>
      </c>
      <c r="HH21" s="263" t="str">
        <f t="shared" si="52"/>
        <v/>
      </c>
      <c r="HI21" s="263" t="str">
        <f t="shared" si="52"/>
        <v/>
      </c>
      <c r="HJ21" s="265" t="str">
        <f t="shared" si="53"/>
        <v/>
      </c>
      <c r="HK21" s="265" t="str">
        <f t="shared" si="53"/>
        <v/>
      </c>
      <c r="HL21" s="265" t="str">
        <f t="shared" si="53"/>
        <v/>
      </c>
      <c r="HM21" s="265" t="str">
        <f t="shared" si="53"/>
        <v/>
      </c>
      <c r="HN21" s="265" t="str">
        <f t="shared" si="53"/>
        <v/>
      </c>
      <c r="HO21" s="265" t="str">
        <f t="shared" si="53"/>
        <v/>
      </c>
      <c r="HP21" s="265" t="str">
        <f t="shared" si="53"/>
        <v/>
      </c>
      <c r="HQ21" s="265" t="str">
        <f t="shared" si="53"/>
        <v/>
      </c>
      <c r="HR21" s="265" t="str">
        <f t="shared" si="53"/>
        <v/>
      </c>
      <c r="HS21" s="265" t="str">
        <f t="shared" si="53"/>
        <v/>
      </c>
      <c r="HT21" s="265" t="str">
        <f t="shared" si="54"/>
        <v/>
      </c>
      <c r="HU21" s="265" t="str">
        <f t="shared" si="54"/>
        <v/>
      </c>
      <c r="HV21" s="265" t="str">
        <f t="shared" si="54"/>
        <v/>
      </c>
      <c r="HW21" s="265" t="str">
        <f t="shared" si="54"/>
        <v/>
      </c>
      <c r="HX21" s="265" t="str">
        <f t="shared" si="54"/>
        <v/>
      </c>
      <c r="HY21" s="265" t="str">
        <f t="shared" si="54"/>
        <v/>
      </c>
      <c r="HZ21" s="265" t="str">
        <f t="shared" si="54"/>
        <v/>
      </c>
      <c r="IA21" s="265" t="str">
        <f t="shared" si="54"/>
        <v/>
      </c>
      <c r="IB21" s="265" t="str">
        <f t="shared" si="54"/>
        <v/>
      </c>
      <c r="IC21" s="265" t="str">
        <f t="shared" si="54"/>
        <v/>
      </c>
    </row>
    <row r="22" spans="1:237" x14ac:dyDescent="0.25">
      <c r="A22" s="1">
        <f t="shared" si="71"/>
        <v>11</v>
      </c>
      <c r="B22" s="2" t="str">
        <f>IF(OR('aux 1'!B22="",'aux 1'!R22&lt;&gt;"s"),"",'aux 1'!B22)</f>
        <v>Topografia</v>
      </c>
      <c r="C22" s="130" t="str">
        <f>IF('aux 1'!F22="","",'aux 1'!F22)</f>
        <v>A</v>
      </c>
      <c r="D22" s="450" t="str">
        <f>IF(B22="","",'aux 1'!AP22)</f>
        <v>CIV01426</v>
      </c>
      <c r="E22" s="306" t="str">
        <f>IF(B22="","Pre: ",'aux 1'!AN22)</f>
        <v>Pré: ---</v>
      </c>
      <c r="F22" s="306" t="str">
        <f>IF(B22="","Co: ",'aux 1'!AO22)</f>
        <v>Co: ---</v>
      </c>
      <c r="G22" s="54" t="str">
        <f>IF(OR($B22="",'aux 1'!H22=""),"",'aux 1'!H22)</f>
        <v/>
      </c>
      <c r="H22" s="54" t="str">
        <f>IF(OR($B22="",'aux 1'!I22=""),"",'aux 1'!I22)</f>
        <v/>
      </c>
      <c r="I22" s="54" t="str">
        <f>IF(OR($B22="",'aux 1'!J22=""),"",'aux 1'!J22)</f>
        <v/>
      </c>
      <c r="J22" s="54" t="str">
        <f>IF(OR($B22="",'aux 1'!K22=""),"",'aux 1'!K22)</f>
        <v/>
      </c>
      <c r="K22" s="248"/>
      <c r="L22" s="248"/>
      <c r="M22" s="133" t="str">
        <f>IF('aux 1'!C22="","",'aux 1'!C22)</f>
        <v>CCT</v>
      </c>
      <c r="N22" s="133" t="str">
        <f>IF('aux 1'!D22="","",'aux 1'!D22)</f>
        <v>CIV</v>
      </c>
      <c r="O22" s="165" t="str">
        <f>IF('aux 1'!E22="","",'aux 1'!E22)</f>
        <v>01426</v>
      </c>
      <c r="P22" s="133" t="str">
        <f t="shared" si="34"/>
        <v>CIV01426</v>
      </c>
      <c r="Q22" s="43">
        <f>IF(S22="s",IF(R22="op",'aux 1'!S22,U22),"")</f>
        <v>5</v>
      </c>
      <c r="R22" s="43" t="str">
        <f>IF('aux 1'!N22="op","op",'aux 1'!S22)</f>
        <v/>
      </c>
      <c r="S22" s="43" t="str">
        <f>IF('aux 1'!R22="","",'aux 1'!R22)</f>
        <v>s</v>
      </c>
      <c r="T22" s="43" t="str">
        <f>IF('aux 1'!Q22="","",'aux 1'!Q22)</f>
        <v>n</v>
      </c>
      <c r="U22" s="43">
        <f>IF('aux 1'!P22="","",'aux 1'!P22)</f>
        <v>5</v>
      </c>
      <c r="V22" s="44" t="str">
        <f>IF('aux 1'!O22="","",'aux 1'!O22)</f>
        <v>Pro.</v>
      </c>
      <c r="W22" s="128">
        <f>IF('aux 1'!T22="",0,'aux 1'!T22)</f>
        <v>4</v>
      </c>
      <c r="X22" s="128">
        <f>IF('aux 1'!U22="",0,'aux 1'!U22)</f>
        <v>1</v>
      </c>
      <c r="Y22" s="128">
        <f>IF('aux 1'!V22="",0,'aux 1'!V22)</f>
        <v>0</v>
      </c>
      <c r="Z22" s="128">
        <f>IF('aux 1'!W22="","",'aux 1'!W22)</f>
        <v>102</v>
      </c>
      <c r="AA22" s="128" t="str">
        <f t="shared" si="35"/>
        <v>102h</v>
      </c>
      <c r="AB22" s="1">
        <f>IF('aux 1'!X22="","",'aux 1'!X22)</f>
        <v>5</v>
      </c>
      <c r="AC22" s="87" t="str">
        <f t="shared" si="36"/>
        <v>5cr/4t + 1p</v>
      </c>
      <c r="AE22" s="265">
        <f t="shared" si="37"/>
        <v>11</v>
      </c>
      <c r="AF22" s="267" t="str">
        <f t="shared" ref="AF22:AO31" si="73">IF($B22="","",IF($Q22=AF$11,$A22,""))</f>
        <v/>
      </c>
      <c r="AG22" s="267" t="str">
        <f t="shared" si="73"/>
        <v/>
      </c>
      <c r="AH22" s="267" t="str">
        <f t="shared" si="73"/>
        <v/>
      </c>
      <c r="AI22" s="267" t="str">
        <f t="shared" si="73"/>
        <v/>
      </c>
      <c r="AJ22" s="267">
        <f t="shared" si="73"/>
        <v>11</v>
      </c>
      <c r="AK22" s="267" t="str">
        <f t="shared" si="73"/>
        <v/>
      </c>
      <c r="AL22" s="267" t="str">
        <f t="shared" si="73"/>
        <v/>
      </c>
      <c r="AM22" s="267" t="str">
        <f t="shared" si="73"/>
        <v/>
      </c>
      <c r="AN22" s="267" t="str">
        <f t="shared" si="73"/>
        <v/>
      </c>
      <c r="AO22" s="267" t="str">
        <f t="shared" si="73"/>
        <v/>
      </c>
      <c r="AP22" s="267" t="str">
        <f t="shared" ref="AP22:AY31" si="74">IF($B22="","",IF($Q22=AP$11,$A22,""))</f>
        <v/>
      </c>
      <c r="AQ22" s="267" t="str">
        <f t="shared" si="74"/>
        <v/>
      </c>
      <c r="AR22" s="267" t="str">
        <f t="shared" si="74"/>
        <v/>
      </c>
      <c r="AS22" s="267" t="str">
        <f t="shared" si="74"/>
        <v/>
      </c>
      <c r="AT22" s="267" t="str">
        <f t="shared" si="74"/>
        <v/>
      </c>
      <c r="AU22" s="267" t="str">
        <f t="shared" si="74"/>
        <v/>
      </c>
      <c r="AV22" s="267" t="str">
        <f t="shared" si="74"/>
        <v/>
      </c>
      <c r="AW22" s="267" t="str">
        <f t="shared" si="74"/>
        <v/>
      </c>
      <c r="AX22" s="267" t="str">
        <f t="shared" si="74"/>
        <v/>
      </c>
      <c r="AY22" s="267" t="str">
        <f t="shared" si="74"/>
        <v/>
      </c>
      <c r="BA22" s="267" t="str">
        <f t="shared" si="55"/>
        <v/>
      </c>
      <c r="BB22" s="267" t="str">
        <f t="shared" si="56"/>
        <v/>
      </c>
      <c r="BC22" s="267" t="str">
        <f t="shared" si="57"/>
        <v/>
      </c>
      <c r="BD22" s="267" t="str">
        <f t="shared" si="58"/>
        <v/>
      </c>
      <c r="BE22" s="267">
        <f t="shared" si="59"/>
        <v>2</v>
      </c>
      <c r="BF22" s="267" t="str">
        <f t="shared" si="60"/>
        <v/>
      </c>
      <c r="BG22" s="267" t="str">
        <f t="shared" si="61"/>
        <v/>
      </c>
      <c r="BH22" s="267" t="str">
        <f t="shared" si="62"/>
        <v/>
      </c>
      <c r="BI22" s="267" t="str">
        <f t="shared" si="41"/>
        <v/>
      </c>
      <c r="BJ22" s="267" t="str">
        <f t="shared" si="41"/>
        <v/>
      </c>
      <c r="BK22" s="267" t="str">
        <f t="shared" si="41"/>
        <v/>
      </c>
      <c r="BL22" s="267" t="str">
        <f t="shared" si="41"/>
        <v/>
      </c>
      <c r="BM22" s="267" t="str">
        <f t="shared" si="41"/>
        <v/>
      </c>
      <c r="BN22" s="267" t="str">
        <f t="shared" si="41"/>
        <v/>
      </c>
      <c r="BO22" s="267" t="str">
        <f t="shared" si="41"/>
        <v/>
      </c>
      <c r="BP22" s="267" t="str">
        <f t="shared" si="41"/>
        <v/>
      </c>
      <c r="BQ22" s="267" t="str">
        <f t="shared" si="41"/>
        <v/>
      </c>
      <c r="BR22" s="267" t="str">
        <f t="shared" si="41"/>
        <v/>
      </c>
      <c r="BS22" s="267" t="str">
        <f t="shared" si="41"/>
        <v/>
      </c>
      <c r="BT22" s="267" t="str">
        <f t="shared" si="41"/>
        <v/>
      </c>
      <c r="BU22" s="264"/>
      <c r="BV22" s="268">
        <v>11</v>
      </c>
      <c r="BW22" s="265" t="str">
        <f t="shared" si="42"/>
        <v/>
      </c>
      <c r="BX22" s="265" t="str">
        <f t="shared" si="42"/>
        <v/>
      </c>
      <c r="BY22" s="265" t="str">
        <f t="shared" si="42"/>
        <v/>
      </c>
      <c r="BZ22" s="265" t="str">
        <f t="shared" si="42"/>
        <v/>
      </c>
      <c r="CA22" s="265" t="str">
        <f t="shared" si="42"/>
        <v/>
      </c>
      <c r="CB22" s="265" t="str">
        <f t="shared" si="42"/>
        <v/>
      </c>
      <c r="CC22" s="265" t="str">
        <f t="shared" si="42"/>
        <v/>
      </c>
      <c r="CD22" s="265" t="str">
        <f t="shared" si="42"/>
        <v/>
      </c>
      <c r="CE22" s="265" t="str">
        <f t="shared" si="72"/>
        <v/>
      </c>
      <c r="CF22" s="265" t="str">
        <f t="shared" si="72"/>
        <v/>
      </c>
      <c r="CG22" s="265">
        <f t="shared" si="72"/>
        <v>3</v>
      </c>
      <c r="CH22" s="265" t="str">
        <f t="shared" si="72"/>
        <v/>
      </c>
      <c r="CI22" s="265" t="str">
        <f t="shared" si="72"/>
        <v/>
      </c>
      <c r="CJ22" s="265" t="str">
        <f t="shared" si="72"/>
        <v/>
      </c>
      <c r="CK22" s="265" t="str">
        <f t="shared" si="72"/>
        <v/>
      </c>
      <c r="CL22" s="265" t="str">
        <f t="shared" si="72"/>
        <v/>
      </c>
      <c r="CM22" s="265" t="str">
        <f t="shared" si="72"/>
        <v/>
      </c>
      <c r="CN22" s="265" t="str">
        <f t="shared" si="72"/>
        <v/>
      </c>
      <c r="CO22" s="265" t="str">
        <f t="shared" si="72"/>
        <v/>
      </c>
      <c r="CP22" s="265" t="str">
        <f t="shared" si="72"/>
        <v/>
      </c>
      <c r="CR22" s="265" t="str">
        <f>IF(BW22="","",SUM(BW$12:BW22)-BW22+1)</f>
        <v/>
      </c>
      <c r="CS22" s="265" t="str">
        <f>IF(BX22="","",SUM(BX$12:BX22)-BX22+1)</f>
        <v/>
      </c>
      <c r="CT22" s="265" t="str">
        <f>IF(BY22="","",SUM(BY$12:BY22)-BY22+1)</f>
        <v/>
      </c>
      <c r="CU22" s="265" t="str">
        <f>IF(BZ22="","",SUM(BZ$12:BZ22)-BZ22+1)</f>
        <v/>
      </c>
      <c r="CV22" s="265" t="str">
        <f>IF(CA22="","",SUM(CA$12:CA22)-CA22+1)</f>
        <v/>
      </c>
      <c r="CW22" s="265" t="str">
        <f>IF(CB22="","",SUM(CB$12:CB22)-CB22+1)</f>
        <v/>
      </c>
      <c r="CX22" s="265" t="str">
        <f>IF(CC22="","",SUM(CC$12:CC22)-CC22+1)</f>
        <v/>
      </c>
      <c r="CY22" s="265" t="str">
        <f>IF(CD22="","",SUM(CD$12:CD22)-CD22+1)</f>
        <v/>
      </c>
      <c r="CZ22" s="265" t="str">
        <f>IF(CE22="","",SUM(CE$12:CE22)-CE22+1)</f>
        <v/>
      </c>
      <c r="DA22" s="265" t="str">
        <f>IF(CF22="","",SUM(CF$12:CF22)-CF22+1)</f>
        <v/>
      </c>
      <c r="DB22" s="265">
        <f>IF(CG22="","",SUM(CG$12:CG22)-CG22+1)</f>
        <v>26</v>
      </c>
      <c r="DC22" s="265" t="str">
        <f>IF(CH22="","",SUM(CH$12:CH22)-CH22+1)</f>
        <v/>
      </c>
      <c r="DD22" s="265" t="str">
        <f>IF(CI22="","",SUM(CI$12:CI22)-CI22+1)</f>
        <v/>
      </c>
      <c r="DE22" s="265" t="str">
        <f>IF(CJ22="","",SUM(CJ$12:CJ22)-CJ22+1)</f>
        <v/>
      </c>
      <c r="DF22" s="265" t="str">
        <f>IF(CK22="","",SUM(CK$12:CK22)-CK22+1)</f>
        <v/>
      </c>
      <c r="DG22" s="265" t="str">
        <f>IF(CL22="","",SUM(CL$12:CL22)-CL22+1)</f>
        <v/>
      </c>
      <c r="DH22" s="265" t="str">
        <f>IF(CM22="","",SUM(CM$12:CM22)-CM22+1)</f>
        <v/>
      </c>
      <c r="DI22" s="265" t="str">
        <f>IF(CN22="","",SUM(CN$12:CN22)-CN22+1)</f>
        <v/>
      </c>
      <c r="DJ22" s="265" t="str">
        <f>IF(CO22="","",SUM(CO$12:CO22)-CO22+1)</f>
        <v/>
      </c>
      <c r="DK22" s="265" t="str">
        <f>IF(CP22="","",SUM(CP$12:CP22)-CP22+1)</f>
        <v/>
      </c>
      <c r="DM22" s="265" t="str">
        <f t="shared" si="63"/>
        <v/>
      </c>
      <c r="DN22" s="265" t="str">
        <f t="shared" si="64"/>
        <v/>
      </c>
      <c r="DO22" s="265" t="str">
        <f t="shared" si="65"/>
        <v/>
      </c>
      <c r="DP22" s="265" t="str">
        <f t="shared" si="66"/>
        <v/>
      </c>
      <c r="DQ22" s="265" t="str">
        <f t="shared" si="67"/>
        <v/>
      </c>
      <c r="DR22" s="265" t="str">
        <f t="shared" si="68"/>
        <v/>
      </c>
      <c r="DS22" s="265" t="str">
        <f t="shared" si="69"/>
        <v/>
      </c>
      <c r="DT22" s="265" t="str">
        <f t="shared" si="70"/>
        <v/>
      </c>
      <c r="DU22" s="265" t="str">
        <f t="shared" si="44"/>
        <v/>
      </c>
      <c r="DV22" s="265" t="str">
        <f t="shared" si="44"/>
        <v/>
      </c>
      <c r="DW22" s="265">
        <f t="shared" si="44"/>
        <v>105</v>
      </c>
      <c r="DX22" s="265" t="str">
        <f t="shared" si="44"/>
        <v/>
      </c>
      <c r="DY22" s="265" t="str">
        <f t="shared" si="44"/>
        <v/>
      </c>
      <c r="DZ22" s="265" t="str">
        <f t="shared" si="44"/>
        <v/>
      </c>
      <c r="EA22" s="265" t="str">
        <f t="shared" si="44"/>
        <v/>
      </c>
      <c r="EB22" s="265" t="str">
        <f t="shared" si="44"/>
        <v/>
      </c>
      <c r="EC22" s="265" t="str">
        <f t="shared" si="44"/>
        <v/>
      </c>
      <c r="ED22" s="265" t="str">
        <f t="shared" si="44"/>
        <v/>
      </c>
      <c r="EE22" s="265" t="str">
        <f t="shared" si="44"/>
        <v/>
      </c>
      <c r="EF22" s="265" t="str">
        <f t="shared" si="44"/>
        <v/>
      </c>
      <c r="EH22" s="265" t="str">
        <f t="shared" ref="EH22:EQ31" si="75">IF($B22="","",IF(AND($Q22=EH$11,$V22=EH$10),$Z22,""))</f>
        <v/>
      </c>
      <c r="EI22" s="265" t="str">
        <f t="shared" si="75"/>
        <v/>
      </c>
      <c r="EJ22" s="265" t="str">
        <f t="shared" si="75"/>
        <v/>
      </c>
      <c r="EK22" s="265" t="str">
        <f t="shared" si="75"/>
        <v/>
      </c>
      <c r="EL22" s="265" t="str">
        <f t="shared" si="75"/>
        <v/>
      </c>
      <c r="EM22" s="265" t="str">
        <f t="shared" si="75"/>
        <v/>
      </c>
      <c r="EN22" s="265" t="str">
        <f t="shared" si="75"/>
        <v/>
      </c>
      <c r="EO22" s="265" t="str">
        <f t="shared" si="75"/>
        <v/>
      </c>
      <c r="EP22" s="265" t="str">
        <f t="shared" si="75"/>
        <v/>
      </c>
      <c r="EQ22" s="265" t="str">
        <f t="shared" si="75"/>
        <v/>
      </c>
      <c r="ER22" s="265" t="str">
        <f t="shared" ref="ER22:FA31" si="76">IF($B22="","",IF(AND($Q22=ER$11,$V22=ER$10),$Z22,""))</f>
        <v/>
      </c>
      <c r="ES22" s="265" t="str">
        <f t="shared" si="76"/>
        <v/>
      </c>
      <c r="ET22" s="265" t="str">
        <f t="shared" si="76"/>
        <v/>
      </c>
      <c r="EU22" s="265" t="str">
        <f t="shared" si="76"/>
        <v/>
      </c>
      <c r="EV22" s="265" t="str">
        <f t="shared" si="76"/>
        <v/>
      </c>
      <c r="EW22" s="265" t="str">
        <f t="shared" si="76"/>
        <v/>
      </c>
      <c r="EX22" s="265" t="str">
        <f t="shared" si="76"/>
        <v/>
      </c>
      <c r="EY22" s="265" t="str">
        <f t="shared" si="76"/>
        <v/>
      </c>
      <c r="EZ22" s="265" t="str">
        <f t="shared" si="76"/>
        <v/>
      </c>
      <c r="FA22" s="265" t="str">
        <f t="shared" si="76"/>
        <v/>
      </c>
      <c r="FB22" s="263" t="str">
        <f t="shared" ref="FB22:FK31" si="77">IF($B22="","",IF(AND($Q22=FB$11,$V22=FB$10),$Z22,""))</f>
        <v/>
      </c>
      <c r="FC22" s="263" t="str">
        <f t="shared" si="77"/>
        <v/>
      </c>
      <c r="FD22" s="263" t="str">
        <f t="shared" si="77"/>
        <v/>
      </c>
      <c r="FE22" s="263" t="str">
        <f t="shared" si="77"/>
        <v/>
      </c>
      <c r="FF22" s="263">
        <f t="shared" si="77"/>
        <v>102</v>
      </c>
      <c r="FG22" s="263" t="str">
        <f t="shared" si="77"/>
        <v/>
      </c>
      <c r="FH22" s="263" t="str">
        <f t="shared" si="77"/>
        <v/>
      </c>
      <c r="FI22" s="263" t="str">
        <f t="shared" si="77"/>
        <v/>
      </c>
      <c r="FJ22" s="263" t="str">
        <f t="shared" si="77"/>
        <v/>
      </c>
      <c r="FK22" s="263" t="str">
        <f t="shared" si="77"/>
        <v/>
      </c>
      <c r="FL22" s="263" t="str">
        <f t="shared" ref="FL22:FU31" si="78">IF($B22="","",IF(AND($Q22=FL$11,$V22=FL$10),$Z22,""))</f>
        <v/>
      </c>
      <c r="FM22" s="263" t="str">
        <f t="shared" si="78"/>
        <v/>
      </c>
      <c r="FN22" s="263" t="str">
        <f t="shared" si="78"/>
        <v/>
      </c>
      <c r="FO22" s="263" t="str">
        <f t="shared" si="78"/>
        <v/>
      </c>
      <c r="FP22" s="263" t="str">
        <f t="shared" si="78"/>
        <v/>
      </c>
      <c r="FQ22" s="263" t="str">
        <f t="shared" si="78"/>
        <v/>
      </c>
      <c r="FR22" s="263" t="str">
        <f t="shared" si="78"/>
        <v/>
      </c>
      <c r="FS22" s="263" t="str">
        <f t="shared" si="78"/>
        <v/>
      </c>
      <c r="FT22" s="263" t="str">
        <f t="shared" si="78"/>
        <v/>
      </c>
      <c r="FU22" s="263" t="str">
        <f t="shared" si="78"/>
        <v/>
      </c>
      <c r="FV22" s="265" t="str">
        <f t="shared" ref="FV22:GE31" si="79">IF($B22="","",IF(AND($Q22=FV$11,$V22=FV$10),$Z22,""))</f>
        <v/>
      </c>
      <c r="FW22" s="265" t="str">
        <f t="shared" si="79"/>
        <v/>
      </c>
      <c r="FX22" s="265" t="str">
        <f t="shared" si="79"/>
        <v/>
      </c>
      <c r="FY22" s="265" t="str">
        <f t="shared" si="79"/>
        <v/>
      </c>
      <c r="FZ22" s="265" t="str">
        <f t="shared" si="79"/>
        <v/>
      </c>
      <c r="GA22" s="265" t="str">
        <f t="shared" si="79"/>
        <v/>
      </c>
      <c r="GB22" s="265" t="str">
        <f t="shared" si="79"/>
        <v/>
      </c>
      <c r="GC22" s="265" t="str">
        <f t="shared" si="79"/>
        <v/>
      </c>
      <c r="GD22" s="265" t="str">
        <f t="shared" si="79"/>
        <v/>
      </c>
      <c r="GE22" s="265" t="str">
        <f t="shared" si="79"/>
        <v/>
      </c>
      <c r="GF22" s="265" t="str">
        <f t="shared" ref="GF22:GO31" si="80">IF($B22="","",IF(AND($Q22=GF$11,$V22=GF$10),$Z22,""))</f>
        <v/>
      </c>
      <c r="GG22" s="265" t="str">
        <f t="shared" si="80"/>
        <v/>
      </c>
      <c r="GH22" s="265" t="str">
        <f t="shared" si="80"/>
        <v/>
      </c>
      <c r="GI22" s="265" t="str">
        <f t="shared" si="80"/>
        <v/>
      </c>
      <c r="GJ22" s="265" t="str">
        <f t="shared" si="80"/>
        <v/>
      </c>
      <c r="GK22" s="265" t="str">
        <f t="shared" si="80"/>
        <v/>
      </c>
      <c r="GL22" s="265" t="str">
        <f t="shared" si="80"/>
        <v/>
      </c>
      <c r="GM22" s="265" t="str">
        <f t="shared" si="80"/>
        <v/>
      </c>
      <c r="GN22" s="265" t="str">
        <f t="shared" si="80"/>
        <v/>
      </c>
      <c r="GO22" s="265" t="str">
        <f t="shared" si="80"/>
        <v/>
      </c>
      <c r="GP22" s="263" t="str">
        <f t="shared" ref="GP22:GY31" si="81">IF($B22="","",IF(AND($Q22=GP$11,$V22=GP$10),$Z22,""))</f>
        <v/>
      </c>
      <c r="GQ22" s="263" t="str">
        <f t="shared" si="81"/>
        <v/>
      </c>
      <c r="GR22" s="263" t="str">
        <f t="shared" si="81"/>
        <v/>
      </c>
      <c r="GS22" s="263" t="str">
        <f t="shared" si="81"/>
        <v/>
      </c>
      <c r="GT22" s="263" t="str">
        <f t="shared" si="81"/>
        <v/>
      </c>
      <c r="GU22" s="263" t="str">
        <f t="shared" si="81"/>
        <v/>
      </c>
      <c r="GV22" s="263" t="str">
        <f t="shared" si="81"/>
        <v/>
      </c>
      <c r="GW22" s="263" t="str">
        <f t="shared" si="81"/>
        <v/>
      </c>
      <c r="GX22" s="263" t="str">
        <f t="shared" si="81"/>
        <v/>
      </c>
      <c r="GY22" s="263" t="str">
        <f t="shared" si="81"/>
        <v/>
      </c>
      <c r="GZ22" s="263" t="str">
        <f t="shared" ref="GZ22:HI31" si="82">IF($B22="","",IF(AND($Q22=GZ$11,$V22=GZ$10),$Z22,""))</f>
        <v/>
      </c>
      <c r="HA22" s="263" t="str">
        <f t="shared" si="82"/>
        <v/>
      </c>
      <c r="HB22" s="263" t="str">
        <f t="shared" si="82"/>
        <v/>
      </c>
      <c r="HC22" s="263" t="str">
        <f t="shared" si="82"/>
        <v/>
      </c>
      <c r="HD22" s="263" t="str">
        <f t="shared" si="82"/>
        <v/>
      </c>
      <c r="HE22" s="263" t="str">
        <f t="shared" si="82"/>
        <v/>
      </c>
      <c r="HF22" s="263" t="str">
        <f t="shared" si="82"/>
        <v/>
      </c>
      <c r="HG22" s="263" t="str">
        <f t="shared" si="82"/>
        <v/>
      </c>
      <c r="HH22" s="263" t="str">
        <f t="shared" si="82"/>
        <v/>
      </c>
      <c r="HI22" s="263" t="str">
        <f t="shared" si="82"/>
        <v/>
      </c>
      <c r="HJ22" s="265" t="str">
        <f t="shared" ref="HJ22:HS31" si="83">IF($B22="","",IF(AND($Q22=HJ$11,$V22=HJ$10),$Z22,""))</f>
        <v/>
      </c>
      <c r="HK22" s="265" t="str">
        <f t="shared" si="83"/>
        <v/>
      </c>
      <c r="HL22" s="265" t="str">
        <f t="shared" si="83"/>
        <v/>
      </c>
      <c r="HM22" s="265" t="str">
        <f t="shared" si="83"/>
        <v/>
      </c>
      <c r="HN22" s="265" t="str">
        <f t="shared" si="83"/>
        <v/>
      </c>
      <c r="HO22" s="265" t="str">
        <f t="shared" si="83"/>
        <v/>
      </c>
      <c r="HP22" s="265" t="str">
        <f t="shared" si="83"/>
        <v/>
      </c>
      <c r="HQ22" s="265" t="str">
        <f t="shared" si="83"/>
        <v/>
      </c>
      <c r="HR22" s="265" t="str">
        <f t="shared" si="83"/>
        <v/>
      </c>
      <c r="HS22" s="265" t="str">
        <f t="shared" si="83"/>
        <v/>
      </c>
      <c r="HT22" s="265" t="str">
        <f t="shared" ref="HT22:IC31" si="84">IF($B22="","",IF(AND($Q22=HT$11,$V22=HT$10),$Z22,""))</f>
        <v/>
      </c>
      <c r="HU22" s="265" t="str">
        <f t="shared" si="84"/>
        <v/>
      </c>
      <c r="HV22" s="265" t="str">
        <f t="shared" si="84"/>
        <v/>
      </c>
      <c r="HW22" s="265" t="str">
        <f t="shared" si="84"/>
        <v/>
      </c>
      <c r="HX22" s="265" t="str">
        <f t="shared" si="84"/>
        <v/>
      </c>
      <c r="HY22" s="265" t="str">
        <f t="shared" si="84"/>
        <v/>
      </c>
      <c r="HZ22" s="265" t="str">
        <f t="shared" si="84"/>
        <v/>
      </c>
      <c r="IA22" s="265" t="str">
        <f t="shared" si="84"/>
        <v/>
      </c>
      <c r="IB22" s="265" t="str">
        <f t="shared" si="84"/>
        <v/>
      </c>
      <c r="IC22" s="265" t="str">
        <f t="shared" si="84"/>
        <v/>
      </c>
    </row>
    <row r="23" spans="1:237" x14ac:dyDescent="0.25">
      <c r="A23" s="1">
        <f t="shared" si="71"/>
        <v>12</v>
      </c>
      <c r="B23" s="2" t="str">
        <f>IF(OR('aux 1'!B23="",'aux 1'!R23&lt;&gt;"s"),"",'aux 1'!B23)</f>
        <v>Saneamento e Engenharia Ambiental</v>
      </c>
      <c r="C23" s="130" t="str">
        <f>IF('aux 1'!F23="","",'aux 1'!F23)</f>
        <v>A</v>
      </c>
      <c r="D23" s="450" t="str">
        <f>IF(B23="","",'aux 1'!AP23)</f>
        <v>CIV01447</v>
      </c>
      <c r="E23" s="306" t="str">
        <f>IF(B23="","Pre: ",'aux 1'!AN23)</f>
        <v xml:space="preserve">Pré: CIV01330   </v>
      </c>
      <c r="F23" s="306" t="str">
        <f>IF(B23="","Co: ",'aux 1'!AO23)</f>
        <v>Co: ---</v>
      </c>
      <c r="G23" s="54" t="str">
        <f>IF(OR($B23="",'aux 1'!H23=""),"",'aux 1'!H23)</f>
        <v>CIV01330</v>
      </c>
      <c r="H23" s="54" t="str">
        <f>IF(OR($B23="",'aux 1'!I23=""),"",'aux 1'!I23)</f>
        <v/>
      </c>
      <c r="I23" s="54" t="str">
        <f>IF(OR($B23="",'aux 1'!J23=""),"",'aux 1'!J23)</f>
        <v/>
      </c>
      <c r="J23" s="54" t="str">
        <f>IF(OR($B23="",'aux 1'!K23=""),"",'aux 1'!K23)</f>
        <v/>
      </c>
      <c r="K23" s="248"/>
      <c r="L23" s="248"/>
      <c r="M23" s="133" t="str">
        <f>IF('aux 1'!C23="","",'aux 1'!C23)</f>
        <v>CCT</v>
      </c>
      <c r="N23" s="133" t="str">
        <f>IF('aux 1'!D23="","",'aux 1'!D23)</f>
        <v>CIV</v>
      </c>
      <c r="O23" s="165" t="str">
        <f>IF('aux 1'!E23="","",'aux 1'!E23)</f>
        <v>01447</v>
      </c>
      <c r="P23" s="133" t="str">
        <f t="shared" si="34"/>
        <v>CIV01447</v>
      </c>
      <c r="Q23" s="43">
        <f>IF(S23="s",IF(R23="op",'aux 1'!S23,U23),"")</f>
        <v>6</v>
      </c>
      <c r="R23" s="43">
        <f>IF('aux 1'!N23="op","op",'aux 1'!S23)</f>
        <v>6</v>
      </c>
      <c r="S23" s="43" t="str">
        <f>IF('aux 1'!R23="","",'aux 1'!R23)</f>
        <v>s</v>
      </c>
      <c r="T23" s="43" t="str">
        <f>IF('aux 1'!Q23="","",'aux 1'!Q23)</f>
        <v>s</v>
      </c>
      <c r="U23" s="43">
        <f>IF('aux 1'!P23="","",'aux 1'!P23)</f>
        <v>6</v>
      </c>
      <c r="V23" s="44" t="str">
        <f>IF('aux 1'!O23="","",'aux 1'!O23)</f>
        <v>Esp.</v>
      </c>
      <c r="W23" s="128">
        <f>IF('aux 1'!T23="",0,'aux 1'!T23)</f>
        <v>4</v>
      </c>
      <c r="X23" s="128">
        <f>IF('aux 1'!U23="",0,'aux 1'!U23)</f>
        <v>0</v>
      </c>
      <c r="Y23" s="128">
        <f>IF('aux 1'!V23="",0,'aux 1'!V23)</f>
        <v>0</v>
      </c>
      <c r="Z23" s="128">
        <f>IF('aux 1'!W23="","",'aux 1'!W23)</f>
        <v>68</v>
      </c>
      <c r="AA23" s="128" t="str">
        <f t="shared" si="35"/>
        <v>68h</v>
      </c>
      <c r="AB23" s="1">
        <f>IF('aux 1'!X23="","",'aux 1'!X23)</f>
        <v>4</v>
      </c>
      <c r="AC23" s="87" t="str">
        <f t="shared" si="36"/>
        <v>4cr/4t</v>
      </c>
      <c r="AE23" s="265">
        <f t="shared" si="37"/>
        <v>12</v>
      </c>
      <c r="AF23" s="267" t="str">
        <f t="shared" si="73"/>
        <v/>
      </c>
      <c r="AG23" s="267" t="str">
        <f t="shared" si="73"/>
        <v/>
      </c>
      <c r="AH23" s="267" t="str">
        <f t="shared" si="73"/>
        <v/>
      </c>
      <c r="AI23" s="267" t="str">
        <f t="shared" si="73"/>
        <v/>
      </c>
      <c r="AJ23" s="267" t="str">
        <f t="shared" si="73"/>
        <v/>
      </c>
      <c r="AK23" s="267">
        <f t="shared" si="73"/>
        <v>12</v>
      </c>
      <c r="AL23" s="267" t="str">
        <f t="shared" si="73"/>
        <v/>
      </c>
      <c r="AM23" s="267" t="str">
        <f t="shared" si="73"/>
        <v/>
      </c>
      <c r="AN23" s="267" t="str">
        <f t="shared" si="73"/>
        <v/>
      </c>
      <c r="AO23" s="267" t="str">
        <f t="shared" si="73"/>
        <v/>
      </c>
      <c r="AP23" s="267" t="str">
        <f t="shared" si="74"/>
        <v/>
      </c>
      <c r="AQ23" s="267" t="str">
        <f t="shared" si="74"/>
        <v/>
      </c>
      <c r="AR23" s="267" t="str">
        <f t="shared" si="74"/>
        <v/>
      </c>
      <c r="AS23" s="267" t="str">
        <f t="shared" si="74"/>
        <v/>
      </c>
      <c r="AT23" s="267" t="str">
        <f t="shared" si="74"/>
        <v/>
      </c>
      <c r="AU23" s="267" t="str">
        <f t="shared" si="74"/>
        <v/>
      </c>
      <c r="AV23" s="267" t="str">
        <f t="shared" si="74"/>
        <v/>
      </c>
      <c r="AW23" s="267" t="str">
        <f t="shared" si="74"/>
        <v/>
      </c>
      <c r="AX23" s="267" t="str">
        <f t="shared" si="74"/>
        <v/>
      </c>
      <c r="AY23" s="267" t="str">
        <f t="shared" si="74"/>
        <v/>
      </c>
      <c r="BA23" s="267" t="str">
        <f t="shared" si="55"/>
        <v/>
      </c>
      <c r="BB23" s="267" t="str">
        <f t="shared" si="56"/>
        <v/>
      </c>
      <c r="BC23" s="267" t="str">
        <f t="shared" si="57"/>
        <v/>
      </c>
      <c r="BD23" s="267" t="str">
        <f t="shared" si="58"/>
        <v/>
      </c>
      <c r="BE23" s="267" t="str">
        <f t="shared" si="59"/>
        <v/>
      </c>
      <c r="BF23" s="267">
        <f t="shared" si="60"/>
        <v>2</v>
      </c>
      <c r="BG23" s="267" t="str">
        <f t="shared" si="61"/>
        <v/>
      </c>
      <c r="BH23" s="267" t="str">
        <f t="shared" si="62"/>
        <v/>
      </c>
      <c r="BI23" s="267" t="str">
        <f t="shared" si="41"/>
        <v/>
      </c>
      <c r="BJ23" s="267" t="str">
        <f t="shared" si="41"/>
        <v/>
      </c>
      <c r="BK23" s="267" t="str">
        <f t="shared" si="41"/>
        <v/>
      </c>
      <c r="BL23" s="267" t="str">
        <f t="shared" si="41"/>
        <v/>
      </c>
      <c r="BM23" s="267" t="str">
        <f t="shared" si="41"/>
        <v/>
      </c>
      <c r="BN23" s="267" t="str">
        <f t="shared" si="41"/>
        <v/>
      </c>
      <c r="BO23" s="267" t="str">
        <f t="shared" si="41"/>
        <v/>
      </c>
      <c r="BP23" s="267" t="str">
        <f t="shared" si="41"/>
        <v/>
      </c>
      <c r="BQ23" s="267" t="str">
        <f t="shared" si="41"/>
        <v/>
      </c>
      <c r="BR23" s="267" t="str">
        <f t="shared" si="41"/>
        <v/>
      </c>
      <c r="BS23" s="267" t="str">
        <f t="shared" si="41"/>
        <v/>
      </c>
      <c r="BT23" s="267" t="str">
        <f t="shared" si="41"/>
        <v/>
      </c>
      <c r="BU23" s="264"/>
      <c r="BV23" s="268">
        <v>12</v>
      </c>
      <c r="BW23" s="265" t="str">
        <f t="shared" si="42"/>
        <v/>
      </c>
      <c r="BX23" s="265" t="str">
        <f t="shared" si="42"/>
        <v/>
      </c>
      <c r="BY23" s="265" t="str">
        <f t="shared" si="42"/>
        <v/>
      </c>
      <c r="BZ23" s="265" t="str">
        <f t="shared" si="42"/>
        <v/>
      </c>
      <c r="CA23" s="265" t="str">
        <f t="shared" si="42"/>
        <v/>
      </c>
      <c r="CB23" s="265" t="str">
        <f t="shared" si="42"/>
        <v/>
      </c>
      <c r="CC23" s="265" t="str">
        <f t="shared" si="42"/>
        <v/>
      </c>
      <c r="CD23" s="265" t="str">
        <f t="shared" si="42"/>
        <v/>
      </c>
      <c r="CE23" s="265" t="str">
        <f t="shared" si="72"/>
        <v/>
      </c>
      <c r="CF23" s="265" t="str">
        <f t="shared" si="72"/>
        <v/>
      </c>
      <c r="CG23" s="265">
        <f t="shared" si="72"/>
        <v>3</v>
      </c>
      <c r="CH23" s="265" t="str">
        <f t="shared" si="72"/>
        <v/>
      </c>
      <c r="CI23" s="265" t="str">
        <f t="shared" si="72"/>
        <v/>
      </c>
      <c r="CJ23" s="265" t="str">
        <f t="shared" si="72"/>
        <v/>
      </c>
      <c r="CK23" s="265" t="str">
        <f t="shared" si="72"/>
        <v/>
      </c>
      <c r="CL23" s="265" t="str">
        <f t="shared" si="72"/>
        <v/>
      </c>
      <c r="CM23" s="265" t="str">
        <f t="shared" si="72"/>
        <v/>
      </c>
      <c r="CN23" s="265" t="str">
        <f t="shared" si="72"/>
        <v/>
      </c>
      <c r="CO23" s="265" t="str">
        <f t="shared" si="72"/>
        <v/>
      </c>
      <c r="CP23" s="265" t="str">
        <f t="shared" si="72"/>
        <v/>
      </c>
      <c r="CR23" s="265" t="str">
        <f>IF(BW23="","",SUM(BW$12:BW23)-BW23+1)</f>
        <v/>
      </c>
      <c r="CS23" s="265" t="str">
        <f>IF(BX23="","",SUM(BX$12:BX23)-BX23+1)</f>
        <v/>
      </c>
      <c r="CT23" s="265" t="str">
        <f>IF(BY23="","",SUM(BY$12:BY23)-BY23+1)</f>
        <v/>
      </c>
      <c r="CU23" s="265" t="str">
        <f>IF(BZ23="","",SUM(BZ$12:BZ23)-BZ23+1)</f>
        <v/>
      </c>
      <c r="CV23" s="265" t="str">
        <f>IF(CA23="","",SUM(CA$12:CA23)-CA23+1)</f>
        <v/>
      </c>
      <c r="CW23" s="265" t="str">
        <f>IF(CB23="","",SUM(CB$12:CB23)-CB23+1)</f>
        <v/>
      </c>
      <c r="CX23" s="265" t="str">
        <f>IF(CC23="","",SUM(CC$12:CC23)-CC23+1)</f>
        <v/>
      </c>
      <c r="CY23" s="265" t="str">
        <f>IF(CD23="","",SUM(CD$12:CD23)-CD23+1)</f>
        <v/>
      </c>
      <c r="CZ23" s="265" t="str">
        <f>IF(CE23="","",SUM(CE$12:CE23)-CE23+1)</f>
        <v/>
      </c>
      <c r="DA23" s="265" t="str">
        <f>IF(CF23="","",SUM(CF$12:CF23)-CF23+1)</f>
        <v/>
      </c>
      <c r="DB23" s="265">
        <f>IF(CG23="","",SUM(CG$12:CG23)-CG23+1)</f>
        <v>29</v>
      </c>
      <c r="DC23" s="265" t="str">
        <f>IF(CH23="","",SUM(CH$12:CH23)-CH23+1)</f>
        <v/>
      </c>
      <c r="DD23" s="265" t="str">
        <f>IF(CI23="","",SUM(CI$12:CI23)-CI23+1)</f>
        <v/>
      </c>
      <c r="DE23" s="265" t="str">
        <f>IF(CJ23="","",SUM(CJ$12:CJ23)-CJ23+1)</f>
        <v/>
      </c>
      <c r="DF23" s="265" t="str">
        <f>IF(CK23="","",SUM(CK$12:CK23)-CK23+1)</f>
        <v/>
      </c>
      <c r="DG23" s="265" t="str">
        <f>IF(CL23="","",SUM(CL$12:CL23)-CL23+1)</f>
        <v/>
      </c>
      <c r="DH23" s="265" t="str">
        <f>IF(CM23="","",SUM(CM$12:CM23)-CM23+1)</f>
        <v/>
      </c>
      <c r="DI23" s="265" t="str">
        <f>IF(CN23="","",SUM(CN$12:CN23)-CN23+1)</f>
        <v/>
      </c>
      <c r="DJ23" s="265" t="str">
        <f>IF(CO23="","",SUM(CO$12:CO23)-CO23+1)</f>
        <v/>
      </c>
      <c r="DK23" s="265" t="str">
        <f>IF(CP23="","",SUM(CP$12:CP23)-CP23+1)</f>
        <v/>
      </c>
      <c r="DM23" s="265" t="str">
        <f t="shared" si="63"/>
        <v/>
      </c>
      <c r="DN23" s="265" t="str">
        <f t="shared" si="64"/>
        <v/>
      </c>
      <c r="DO23" s="265" t="str">
        <f t="shared" si="65"/>
        <v/>
      </c>
      <c r="DP23" s="265" t="str">
        <f t="shared" si="66"/>
        <v/>
      </c>
      <c r="DQ23" s="265" t="str">
        <f t="shared" si="67"/>
        <v/>
      </c>
      <c r="DR23" s="265" t="str">
        <f t="shared" si="68"/>
        <v/>
      </c>
      <c r="DS23" s="265" t="str">
        <f t="shared" si="69"/>
        <v/>
      </c>
      <c r="DT23" s="265" t="str">
        <f t="shared" si="70"/>
        <v/>
      </c>
      <c r="DU23" s="265" t="str">
        <f t="shared" si="44"/>
        <v/>
      </c>
      <c r="DV23" s="265" t="str">
        <f t="shared" si="44"/>
        <v/>
      </c>
      <c r="DW23" s="265">
        <f t="shared" si="44"/>
        <v>106</v>
      </c>
      <c r="DX23" s="265" t="str">
        <f t="shared" si="44"/>
        <v/>
      </c>
      <c r="DY23" s="265" t="str">
        <f t="shared" si="44"/>
        <v/>
      </c>
      <c r="DZ23" s="265" t="str">
        <f t="shared" si="44"/>
        <v/>
      </c>
      <c r="EA23" s="265" t="str">
        <f t="shared" si="44"/>
        <v/>
      </c>
      <c r="EB23" s="265" t="str">
        <f t="shared" si="44"/>
        <v/>
      </c>
      <c r="EC23" s="265" t="str">
        <f t="shared" si="44"/>
        <v/>
      </c>
      <c r="ED23" s="265" t="str">
        <f t="shared" si="44"/>
        <v/>
      </c>
      <c r="EE23" s="265" t="str">
        <f t="shared" si="44"/>
        <v/>
      </c>
      <c r="EF23" s="265" t="str">
        <f t="shared" si="44"/>
        <v/>
      </c>
      <c r="EH23" s="265" t="str">
        <f t="shared" si="75"/>
        <v/>
      </c>
      <c r="EI23" s="265" t="str">
        <f t="shared" si="75"/>
        <v/>
      </c>
      <c r="EJ23" s="265" t="str">
        <f t="shared" si="75"/>
        <v/>
      </c>
      <c r="EK23" s="265" t="str">
        <f t="shared" si="75"/>
        <v/>
      </c>
      <c r="EL23" s="265" t="str">
        <f t="shared" si="75"/>
        <v/>
      </c>
      <c r="EM23" s="265" t="str">
        <f t="shared" si="75"/>
        <v/>
      </c>
      <c r="EN23" s="265" t="str">
        <f t="shared" si="75"/>
        <v/>
      </c>
      <c r="EO23" s="265" t="str">
        <f t="shared" si="75"/>
        <v/>
      </c>
      <c r="EP23" s="265" t="str">
        <f t="shared" si="75"/>
        <v/>
      </c>
      <c r="EQ23" s="265" t="str">
        <f t="shared" si="75"/>
        <v/>
      </c>
      <c r="ER23" s="265" t="str">
        <f t="shared" si="76"/>
        <v/>
      </c>
      <c r="ES23" s="265" t="str">
        <f t="shared" si="76"/>
        <v/>
      </c>
      <c r="ET23" s="265" t="str">
        <f t="shared" si="76"/>
        <v/>
      </c>
      <c r="EU23" s="265" t="str">
        <f t="shared" si="76"/>
        <v/>
      </c>
      <c r="EV23" s="265" t="str">
        <f t="shared" si="76"/>
        <v/>
      </c>
      <c r="EW23" s="265" t="str">
        <f t="shared" si="76"/>
        <v/>
      </c>
      <c r="EX23" s="265" t="str">
        <f t="shared" si="76"/>
        <v/>
      </c>
      <c r="EY23" s="265" t="str">
        <f t="shared" si="76"/>
        <v/>
      </c>
      <c r="EZ23" s="265" t="str">
        <f t="shared" si="76"/>
        <v/>
      </c>
      <c r="FA23" s="265" t="str">
        <f t="shared" si="76"/>
        <v/>
      </c>
      <c r="FB23" s="263" t="str">
        <f t="shared" si="77"/>
        <v/>
      </c>
      <c r="FC23" s="263" t="str">
        <f t="shared" si="77"/>
        <v/>
      </c>
      <c r="FD23" s="263" t="str">
        <f t="shared" si="77"/>
        <v/>
      </c>
      <c r="FE23" s="263" t="str">
        <f t="shared" si="77"/>
        <v/>
      </c>
      <c r="FF23" s="263" t="str">
        <f t="shared" si="77"/>
        <v/>
      </c>
      <c r="FG23" s="263" t="str">
        <f t="shared" si="77"/>
        <v/>
      </c>
      <c r="FH23" s="263" t="str">
        <f t="shared" si="77"/>
        <v/>
      </c>
      <c r="FI23" s="263" t="str">
        <f t="shared" si="77"/>
        <v/>
      </c>
      <c r="FJ23" s="263" t="str">
        <f t="shared" si="77"/>
        <v/>
      </c>
      <c r="FK23" s="263" t="str">
        <f t="shared" si="77"/>
        <v/>
      </c>
      <c r="FL23" s="263" t="str">
        <f t="shared" si="78"/>
        <v/>
      </c>
      <c r="FM23" s="263" t="str">
        <f t="shared" si="78"/>
        <v/>
      </c>
      <c r="FN23" s="263" t="str">
        <f t="shared" si="78"/>
        <v/>
      </c>
      <c r="FO23" s="263" t="str">
        <f t="shared" si="78"/>
        <v/>
      </c>
      <c r="FP23" s="263" t="str">
        <f t="shared" si="78"/>
        <v/>
      </c>
      <c r="FQ23" s="263" t="str">
        <f t="shared" si="78"/>
        <v/>
      </c>
      <c r="FR23" s="263" t="str">
        <f t="shared" si="78"/>
        <v/>
      </c>
      <c r="FS23" s="263" t="str">
        <f t="shared" si="78"/>
        <v/>
      </c>
      <c r="FT23" s="263" t="str">
        <f t="shared" si="78"/>
        <v/>
      </c>
      <c r="FU23" s="263" t="str">
        <f t="shared" si="78"/>
        <v/>
      </c>
      <c r="FV23" s="265" t="str">
        <f t="shared" si="79"/>
        <v/>
      </c>
      <c r="FW23" s="265" t="str">
        <f t="shared" si="79"/>
        <v/>
      </c>
      <c r="FX23" s="265" t="str">
        <f t="shared" si="79"/>
        <v/>
      </c>
      <c r="FY23" s="265" t="str">
        <f t="shared" si="79"/>
        <v/>
      </c>
      <c r="FZ23" s="265" t="str">
        <f t="shared" si="79"/>
        <v/>
      </c>
      <c r="GA23" s="265">
        <f t="shared" si="79"/>
        <v>68</v>
      </c>
      <c r="GB23" s="265" t="str">
        <f t="shared" si="79"/>
        <v/>
      </c>
      <c r="GC23" s="265" t="str">
        <f t="shared" si="79"/>
        <v/>
      </c>
      <c r="GD23" s="265" t="str">
        <f t="shared" si="79"/>
        <v/>
      </c>
      <c r="GE23" s="265" t="str">
        <f t="shared" si="79"/>
        <v/>
      </c>
      <c r="GF23" s="265" t="str">
        <f t="shared" si="80"/>
        <v/>
      </c>
      <c r="GG23" s="265" t="str">
        <f t="shared" si="80"/>
        <v/>
      </c>
      <c r="GH23" s="265" t="str">
        <f t="shared" si="80"/>
        <v/>
      </c>
      <c r="GI23" s="265" t="str">
        <f t="shared" si="80"/>
        <v/>
      </c>
      <c r="GJ23" s="265" t="str">
        <f t="shared" si="80"/>
        <v/>
      </c>
      <c r="GK23" s="265" t="str">
        <f t="shared" si="80"/>
        <v/>
      </c>
      <c r="GL23" s="265" t="str">
        <f t="shared" si="80"/>
        <v/>
      </c>
      <c r="GM23" s="265" t="str">
        <f t="shared" si="80"/>
        <v/>
      </c>
      <c r="GN23" s="265" t="str">
        <f t="shared" si="80"/>
        <v/>
      </c>
      <c r="GO23" s="265" t="str">
        <f t="shared" si="80"/>
        <v/>
      </c>
      <c r="GP23" s="263" t="str">
        <f t="shared" si="81"/>
        <v/>
      </c>
      <c r="GQ23" s="263" t="str">
        <f t="shared" si="81"/>
        <v/>
      </c>
      <c r="GR23" s="263" t="str">
        <f t="shared" si="81"/>
        <v/>
      </c>
      <c r="GS23" s="263" t="str">
        <f t="shared" si="81"/>
        <v/>
      </c>
      <c r="GT23" s="263" t="str">
        <f t="shared" si="81"/>
        <v/>
      </c>
      <c r="GU23" s="263" t="str">
        <f t="shared" si="81"/>
        <v/>
      </c>
      <c r="GV23" s="263" t="str">
        <f t="shared" si="81"/>
        <v/>
      </c>
      <c r="GW23" s="263" t="str">
        <f t="shared" si="81"/>
        <v/>
      </c>
      <c r="GX23" s="263" t="str">
        <f t="shared" si="81"/>
        <v/>
      </c>
      <c r="GY23" s="263" t="str">
        <f t="shared" si="81"/>
        <v/>
      </c>
      <c r="GZ23" s="263" t="str">
        <f t="shared" si="82"/>
        <v/>
      </c>
      <c r="HA23" s="263" t="str">
        <f t="shared" si="82"/>
        <v/>
      </c>
      <c r="HB23" s="263" t="str">
        <f t="shared" si="82"/>
        <v/>
      </c>
      <c r="HC23" s="263" t="str">
        <f t="shared" si="82"/>
        <v/>
      </c>
      <c r="HD23" s="263" t="str">
        <f t="shared" si="82"/>
        <v/>
      </c>
      <c r="HE23" s="263" t="str">
        <f t="shared" si="82"/>
        <v/>
      </c>
      <c r="HF23" s="263" t="str">
        <f t="shared" si="82"/>
        <v/>
      </c>
      <c r="HG23" s="263" t="str">
        <f t="shared" si="82"/>
        <v/>
      </c>
      <c r="HH23" s="263" t="str">
        <f t="shared" si="82"/>
        <v/>
      </c>
      <c r="HI23" s="263" t="str">
        <f t="shared" si="82"/>
        <v/>
      </c>
      <c r="HJ23" s="265" t="str">
        <f t="shared" si="83"/>
        <v/>
      </c>
      <c r="HK23" s="265" t="str">
        <f t="shared" si="83"/>
        <v/>
      </c>
      <c r="HL23" s="265" t="str">
        <f t="shared" si="83"/>
        <v/>
      </c>
      <c r="HM23" s="265" t="str">
        <f t="shared" si="83"/>
        <v/>
      </c>
      <c r="HN23" s="265" t="str">
        <f t="shared" si="83"/>
        <v/>
      </c>
      <c r="HO23" s="265" t="str">
        <f t="shared" si="83"/>
        <v/>
      </c>
      <c r="HP23" s="265" t="str">
        <f t="shared" si="83"/>
        <v/>
      </c>
      <c r="HQ23" s="265" t="str">
        <f t="shared" si="83"/>
        <v/>
      </c>
      <c r="HR23" s="265" t="str">
        <f t="shared" si="83"/>
        <v/>
      </c>
      <c r="HS23" s="265" t="str">
        <f t="shared" si="83"/>
        <v/>
      </c>
      <c r="HT23" s="265" t="str">
        <f t="shared" si="84"/>
        <v/>
      </c>
      <c r="HU23" s="265" t="str">
        <f t="shared" si="84"/>
        <v/>
      </c>
      <c r="HV23" s="265" t="str">
        <f t="shared" si="84"/>
        <v/>
      </c>
      <c r="HW23" s="265" t="str">
        <f t="shared" si="84"/>
        <v/>
      </c>
      <c r="HX23" s="265" t="str">
        <f t="shared" si="84"/>
        <v/>
      </c>
      <c r="HY23" s="265" t="str">
        <f t="shared" si="84"/>
        <v/>
      </c>
      <c r="HZ23" s="265" t="str">
        <f t="shared" si="84"/>
        <v/>
      </c>
      <c r="IA23" s="265" t="str">
        <f t="shared" si="84"/>
        <v/>
      </c>
      <c r="IB23" s="265" t="str">
        <f t="shared" si="84"/>
        <v/>
      </c>
      <c r="IC23" s="265" t="str">
        <f t="shared" si="84"/>
        <v/>
      </c>
    </row>
    <row r="24" spans="1:237" s="254" customFormat="1" x14ac:dyDescent="0.25">
      <c r="A24" s="1">
        <f t="shared" si="71"/>
        <v>13</v>
      </c>
      <c r="B24" s="2" t="str">
        <f>IF(OR('aux 1'!B24="",'aux 1'!R24&lt;&gt;"s"),"",'aux 1'!B24)</f>
        <v>Concreto Armado I</v>
      </c>
      <c r="C24" s="130" t="str">
        <f>IF('aux 1'!F24="","",'aux 1'!F24)</f>
        <v>A</v>
      </c>
      <c r="D24" s="450" t="str">
        <f>IF(B24="","",'aux 1'!AP24)</f>
        <v>CIV01434</v>
      </c>
      <c r="E24" s="306" t="str">
        <f>IF(B24="","Pre: ",'aux 1'!AN24)</f>
        <v xml:space="preserve">Pré: CIV01328 CIV01425  </v>
      </c>
      <c r="F24" s="306" t="str">
        <f>IF(B24="","Co: ",'aux 1'!AO24)</f>
        <v>Co: ---</v>
      </c>
      <c r="G24" s="54" t="str">
        <f>IF(OR($B24="",'aux 1'!H24=""),"",'aux 1'!H24)</f>
        <v>CIV01328</v>
      </c>
      <c r="H24" s="54" t="str">
        <f>IF(OR($B24="",'aux 1'!I24=""),"",'aux 1'!I24)</f>
        <v>CIV01425</v>
      </c>
      <c r="I24" s="54" t="str">
        <f>IF(OR($B24="",'aux 1'!J24=""),"",'aux 1'!J24)</f>
        <v/>
      </c>
      <c r="J24" s="54" t="str">
        <f>IF(OR($B24="",'aux 1'!K24=""),"",'aux 1'!K24)</f>
        <v/>
      </c>
      <c r="K24" s="248"/>
      <c r="L24" s="248"/>
      <c r="M24" s="133" t="str">
        <f>IF('aux 1'!C24="","",'aux 1'!C24)</f>
        <v>CCT</v>
      </c>
      <c r="N24" s="133" t="str">
        <f>IF('aux 1'!D24="","",'aux 1'!D24)</f>
        <v>CIV</v>
      </c>
      <c r="O24" s="165" t="str">
        <f>IF('aux 1'!E24="","",'aux 1'!E24)</f>
        <v>01434</v>
      </c>
      <c r="P24" s="133" t="str">
        <f t="shared" si="34"/>
        <v>CIV01434</v>
      </c>
      <c r="Q24" s="43">
        <f>IF(S24="s",IF(R24="op",'aux 1'!S24,U24),"")</f>
        <v>6</v>
      </c>
      <c r="R24" s="43">
        <f>IF('aux 1'!N24="op","op",'aux 1'!S24)</f>
        <v>6</v>
      </c>
      <c r="S24" s="43" t="str">
        <f>IF('aux 1'!R24="","",'aux 1'!R24)</f>
        <v>s</v>
      </c>
      <c r="T24" s="43" t="str">
        <f>IF('aux 1'!Q24="","",'aux 1'!Q24)</f>
        <v>s</v>
      </c>
      <c r="U24" s="43">
        <f>IF('aux 1'!P24="","",'aux 1'!P24)</f>
        <v>6</v>
      </c>
      <c r="V24" s="44" t="str">
        <f>IF('aux 1'!O24="","",'aux 1'!O24)</f>
        <v>Esp.</v>
      </c>
      <c r="W24" s="128">
        <f>IF('aux 1'!T24="",0,'aux 1'!T24)</f>
        <v>5</v>
      </c>
      <c r="X24" s="128">
        <f>IF('aux 1'!U24="",0,'aux 1'!U24)</f>
        <v>0</v>
      </c>
      <c r="Y24" s="128">
        <f>IF('aux 1'!V24="",0,'aux 1'!V24)</f>
        <v>0</v>
      </c>
      <c r="Z24" s="128">
        <f>IF('aux 1'!W24="","",'aux 1'!W24)</f>
        <v>85</v>
      </c>
      <c r="AA24" s="128" t="str">
        <f t="shared" si="35"/>
        <v>85h</v>
      </c>
      <c r="AB24" s="1">
        <f>IF('aux 1'!X24="","",'aux 1'!X24)</f>
        <v>5</v>
      </c>
      <c r="AC24" s="87" t="str">
        <f t="shared" si="36"/>
        <v>5cr/5t</v>
      </c>
      <c r="AE24" s="265">
        <f t="shared" si="37"/>
        <v>13</v>
      </c>
      <c r="AF24" s="267" t="str">
        <f t="shared" si="73"/>
        <v/>
      </c>
      <c r="AG24" s="267" t="str">
        <f t="shared" si="73"/>
        <v/>
      </c>
      <c r="AH24" s="267" t="str">
        <f t="shared" si="73"/>
        <v/>
      </c>
      <c r="AI24" s="267" t="str">
        <f t="shared" si="73"/>
        <v/>
      </c>
      <c r="AJ24" s="267" t="str">
        <f t="shared" si="73"/>
        <v/>
      </c>
      <c r="AK24" s="267">
        <f t="shared" si="73"/>
        <v>13</v>
      </c>
      <c r="AL24" s="267" t="str">
        <f t="shared" si="73"/>
        <v/>
      </c>
      <c r="AM24" s="267" t="str">
        <f t="shared" si="73"/>
        <v/>
      </c>
      <c r="AN24" s="267" t="str">
        <f t="shared" si="73"/>
        <v/>
      </c>
      <c r="AO24" s="267" t="str">
        <f t="shared" si="73"/>
        <v/>
      </c>
      <c r="AP24" s="267" t="str">
        <f t="shared" si="74"/>
        <v/>
      </c>
      <c r="AQ24" s="267" t="str">
        <f t="shared" si="74"/>
        <v/>
      </c>
      <c r="AR24" s="267" t="str">
        <f t="shared" si="74"/>
        <v/>
      </c>
      <c r="AS24" s="267" t="str">
        <f t="shared" si="74"/>
        <v/>
      </c>
      <c r="AT24" s="267" t="str">
        <f t="shared" si="74"/>
        <v/>
      </c>
      <c r="AU24" s="267" t="str">
        <f t="shared" si="74"/>
        <v/>
      </c>
      <c r="AV24" s="267" t="str">
        <f t="shared" si="74"/>
        <v/>
      </c>
      <c r="AW24" s="267" t="str">
        <f t="shared" si="74"/>
        <v/>
      </c>
      <c r="AX24" s="267" t="str">
        <f t="shared" si="74"/>
        <v/>
      </c>
      <c r="AY24" s="267" t="str">
        <f t="shared" si="74"/>
        <v/>
      </c>
      <c r="AZ24" s="264"/>
      <c r="BA24" s="267" t="str">
        <f t="shared" si="55"/>
        <v/>
      </c>
      <c r="BB24" s="267" t="str">
        <f t="shared" si="56"/>
        <v/>
      </c>
      <c r="BC24" s="267" t="str">
        <f t="shared" si="57"/>
        <v/>
      </c>
      <c r="BD24" s="267" t="str">
        <f t="shared" si="58"/>
        <v/>
      </c>
      <c r="BE24" s="267" t="str">
        <f t="shared" si="59"/>
        <v/>
      </c>
      <c r="BF24" s="267">
        <f t="shared" si="60"/>
        <v>2</v>
      </c>
      <c r="BG24" s="267" t="str">
        <f t="shared" si="61"/>
        <v/>
      </c>
      <c r="BH24" s="267" t="str">
        <f t="shared" si="62"/>
        <v/>
      </c>
      <c r="BI24" s="267" t="str">
        <f t="shared" si="41"/>
        <v/>
      </c>
      <c r="BJ24" s="267" t="str">
        <f t="shared" si="41"/>
        <v/>
      </c>
      <c r="BK24" s="267" t="str">
        <f t="shared" si="41"/>
        <v/>
      </c>
      <c r="BL24" s="267" t="str">
        <f t="shared" si="41"/>
        <v/>
      </c>
      <c r="BM24" s="267" t="str">
        <f t="shared" si="41"/>
        <v/>
      </c>
      <c r="BN24" s="267" t="str">
        <f t="shared" si="41"/>
        <v/>
      </c>
      <c r="BO24" s="267" t="str">
        <f t="shared" si="41"/>
        <v/>
      </c>
      <c r="BP24" s="267" t="str">
        <f t="shared" si="41"/>
        <v/>
      </c>
      <c r="BQ24" s="267" t="str">
        <f t="shared" si="41"/>
        <v/>
      </c>
      <c r="BR24" s="267" t="str">
        <f t="shared" si="41"/>
        <v/>
      </c>
      <c r="BS24" s="267" t="str">
        <f t="shared" si="41"/>
        <v/>
      </c>
      <c r="BT24" s="267" t="str">
        <f t="shared" si="41"/>
        <v/>
      </c>
      <c r="BU24" s="264"/>
      <c r="BV24" s="268">
        <v>13</v>
      </c>
      <c r="BW24" s="265" t="str">
        <f t="shared" si="42"/>
        <v/>
      </c>
      <c r="BX24" s="265" t="str">
        <f t="shared" si="42"/>
        <v/>
      </c>
      <c r="BY24" s="265" t="str">
        <f t="shared" si="42"/>
        <v/>
      </c>
      <c r="BZ24" s="265" t="str">
        <f t="shared" si="42"/>
        <v/>
      </c>
      <c r="CA24" s="265" t="str">
        <f t="shared" si="42"/>
        <v/>
      </c>
      <c r="CB24" s="265" t="str">
        <f t="shared" si="42"/>
        <v/>
      </c>
      <c r="CC24" s="265" t="str">
        <f t="shared" si="42"/>
        <v/>
      </c>
      <c r="CD24" s="265" t="str">
        <f t="shared" si="42"/>
        <v/>
      </c>
      <c r="CE24" s="265" t="str">
        <f t="shared" si="72"/>
        <v/>
      </c>
      <c r="CF24" s="265" t="str">
        <f t="shared" si="72"/>
        <v/>
      </c>
      <c r="CG24" s="265" t="str">
        <f t="shared" si="72"/>
        <v/>
      </c>
      <c r="CH24" s="265" t="str">
        <f t="shared" si="72"/>
        <v/>
      </c>
      <c r="CI24" s="265" t="str">
        <f t="shared" si="72"/>
        <v/>
      </c>
      <c r="CJ24" s="265" t="str">
        <f t="shared" si="72"/>
        <v/>
      </c>
      <c r="CK24" s="265" t="str">
        <f t="shared" si="72"/>
        <v/>
      </c>
      <c r="CL24" s="265" t="str">
        <f t="shared" si="72"/>
        <v/>
      </c>
      <c r="CM24" s="265" t="str">
        <f t="shared" si="72"/>
        <v/>
      </c>
      <c r="CN24" s="265" t="str">
        <f t="shared" si="72"/>
        <v/>
      </c>
      <c r="CO24" s="265" t="str">
        <f t="shared" si="72"/>
        <v/>
      </c>
      <c r="CP24" s="265" t="str">
        <f t="shared" si="72"/>
        <v/>
      </c>
      <c r="CQ24" s="266"/>
      <c r="CR24" s="265" t="str">
        <f>IF(BW24="","",SUM(BW$12:BW24)-BW24+1)</f>
        <v/>
      </c>
      <c r="CS24" s="265" t="str">
        <f>IF(BX24="","",SUM(BX$12:BX24)-BX24+1)</f>
        <v/>
      </c>
      <c r="CT24" s="265" t="str">
        <f>IF(BY24="","",SUM(BY$12:BY24)-BY24+1)</f>
        <v/>
      </c>
      <c r="CU24" s="265" t="str">
        <f>IF(BZ24="","",SUM(BZ$12:BZ24)-BZ24+1)</f>
        <v/>
      </c>
      <c r="CV24" s="265" t="str">
        <f>IF(CA24="","",SUM(CA$12:CA24)-CA24+1)</f>
        <v/>
      </c>
      <c r="CW24" s="265" t="str">
        <f>IF(CB24="","",SUM(CB$12:CB24)-CB24+1)</f>
        <v/>
      </c>
      <c r="CX24" s="265" t="str">
        <f>IF(CC24="","",SUM(CC$12:CC24)-CC24+1)</f>
        <v/>
      </c>
      <c r="CY24" s="265" t="str">
        <f>IF(CD24="","",SUM(CD$12:CD24)-CD24+1)</f>
        <v/>
      </c>
      <c r="CZ24" s="265" t="str">
        <f>IF(CE24="","",SUM(CE$12:CE24)-CE24+1)</f>
        <v/>
      </c>
      <c r="DA24" s="265" t="str">
        <f>IF(CF24="","",SUM(CF$12:CF24)-CF24+1)</f>
        <v/>
      </c>
      <c r="DB24" s="265" t="str">
        <f>IF(CG24="","",SUM(CG$12:CG24)-CG24+1)</f>
        <v/>
      </c>
      <c r="DC24" s="265" t="str">
        <f>IF(CH24="","",SUM(CH$12:CH24)-CH24+1)</f>
        <v/>
      </c>
      <c r="DD24" s="265" t="str">
        <f>IF(CI24="","",SUM(CI$12:CI24)-CI24+1)</f>
        <v/>
      </c>
      <c r="DE24" s="265" t="str">
        <f>IF(CJ24="","",SUM(CJ$12:CJ24)-CJ24+1)</f>
        <v/>
      </c>
      <c r="DF24" s="265" t="str">
        <f>IF(CK24="","",SUM(CK$12:CK24)-CK24+1)</f>
        <v/>
      </c>
      <c r="DG24" s="265" t="str">
        <f>IF(CL24="","",SUM(CL$12:CL24)-CL24+1)</f>
        <v/>
      </c>
      <c r="DH24" s="265" t="str">
        <f>IF(CM24="","",SUM(CM$12:CM24)-CM24+1)</f>
        <v/>
      </c>
      <c r="DI24" s="265" t="str">
        <f>IF(CN24="","",SUM(CN$12:CN24)-CN24+1)</f>
        <v/>
      </c>
      <c r="DJ24" s="265" t="str">
        <f>IF(CO24="","",SUM(CO$12:CO24)-CO24+1)</f>
        <v/>
      </c>
      <c r="DK24" s="265" t="str">
        <f>IF(CP24="","",SUM(CP$12:CP24)-CP24+1)</f>
        <v/>
      </c>
      <c r="DL24" s="266"/>
      <c r="DM24" s="265" t="str">
        <f t="shared" si="63"/>
        <v/>
      </c>
      <c r="DN24" s="265" t="str">
        <f t="shared" si="64"/>
        <v/>
      </c>
      <c r="DO24" s="265" t="str">
        <f t="shared" si="65"/>
        <v/>
      </c>
      <c r="DP24" s="265" t="str">
        <f t="shared" si="66"/>
        <v/>
      </c>
      <c r="DQ24" s="265" t="str">
        <f t="shared" si="67"/>
        <v/>
      </c>
      <c r="DR24" s="265" t="str">
        <f t="shared" si="68"/>
        <v/>
      </c>
      <c r="DS24" s="265" t="str">
        <f t="shared" si="69"/>
        <v/>
      </c>
      <c r="DT24" s="265" t="str">
        <f t="shared" si="70"/>
        <v/>
      </c>
      <c r="DU24" s="265" t="str">
        <f t="shared" si="44"/>
        <v/>
      </c>
      <c r="DV24" s="265" t="str">
        <f t="shared" si="44"/>
        <v/>
      </c>
      <c r="DW24" s="265" t="str">
        <f t="shared" si="44"/>
        <v/>
      </c>
      <c r="DX24" s="265" t="str">
        <f t="shared" si="44"/>
        <v/>
      </c>
      <c r="DY24" s="265" t="str">
        <f t="shared" si="44"/>
        <v/>
      </c>
      <c r="DZ24" s="265" t="str">
        <f t="shared" si="44"/>
        <v/>
      </c>
      <c r="EA24" s="265" t="str">
        <f t="shared" si="44"/>
        <v/>
      </c>
      <c r="EB24" s="265" t="str">
        <f t="shared" si="44"/>
        <v/>
      </c>
      <c r="EC24" s="265" t="str">
        <f t="shared" si="44"/>
        <v/>
      </c>
      <c r="ED24" s="265" t="str">
        <f t="shared" si="44"/>
        <v/>
      </c>
      <c r="EE24" s="265" t="str">
        <f t="shared" si="44"/>
        <v/>
      </c>
      <c r="EF24" s="265" t="str">
        <f t="shared" si="44"/>
        <v/>
      </c>
      <c r="EG24" s="266"/>
      <c r="EH24" s="265" t="str">
        <f t="shared" si="75"/>
        <v/>
      </c>
      <c r="EI24" s="265" t="str">
        <f t="shared" si="75"/>
        <v/>
      </c>
      <c r="EJ24" s="265" t="str">
        <f t="shared" si="75"/>
        <v/>
      </c>
      <c r="EK24" s="265" t="str">
        <f t="shared" si="75"/>
        <v/>
      </c>
      <c r="EL24" s="265" t="str">
        <f t="shared" si="75"/>
        <v/>
      </c>
      <c r="EM24" s="265" t="str">
        <f t="shared" si="75"/>
        <v/>
      </c>
      <c r="EN24" s="265" t="str">
        <f t="shared" si="75"/>
        <v/>
      </c>
      <c r="EO24" s="265" t="str">
        <f t="shared" si="75"/>
        <v/>
      </c>
      <c r="EP24" s="265" t="str">
        <f t="shared" si="75"/>
        <v/>
      </c>
      <c r="EQ24" s="265" t="str">
        <f t="shared" si="75"/>
        <v/>
      </c>
      <c r="ER24" s="265" t="str">
        <f t="shared" si="76"/>
        <v/>
      </c>
      <c r="ES24" s="265" t="str">
        <f t="shared" si="76"/>
        <v/>
      </c>
      <c r="ET24" s="265" t="str">
        <f t="shared" si="76"/>
        <v/>
      </c>
      <c r="EU24" s="265" t="str">
        <f t="shared" si="76"/>
        <v/>
      </c>
      <c r="EV24" s="265" t="str">
        <f t="shared" si="76"/>
        <v/>
      </c>
      <c r="EW24" s="265" t="str">
        <f t="shared" si="76"/>
        <v/>
      </c>
      <c r="EX24" s="265" t="str">
        <f t="shared" si="76"/>
        <v/>
      </c>
      <c r="EY24" s="265" t="str">
        <f t="shared" si="76"/>
        <v/>
      </c>
      <c r="EZ24" s="265" t="str">
        <f t="shared" si="76"/>
        <v/>
      </c>
      <c r="FA24" s="265" t="str">
        <f t="shared" si="76"/>
        <v/>
      </c>
      <c r="FB24" s="263" t="str">
        <f t="shared" si="77"/>
        <v/>
      </c>
      <c r="FC24" s="263" t="str">
        <f t="shared" si="77"/>
        <v/>
      </c>
      <c r="FD24" s="263" t="str">
        <f t="shared" si="77"/>
        <v/>
      </c>
      <c r="FE24" s="263" t="str">
        <f t="shared" si="77"/>
        <v/>
      </c>
      <c r="FF24" s="263" t="str">
        <f t="shared" si="77"/>
        <v/>
      </c>
      <c r="FG24" s="263" t="str">
        <f t="shared" si="77"/>
        <v/>
      </c>
      <c r="FH24" s="263" t="str">
        <f t="shared" si="77"/>
        <v/>
      </c>
      <c r="FI24" s="263" t="str">
        <f t="shared" si="77"/>
        <v/>
      </c>
      <c r="FJ24" s="263" t="str">
        <f t="shared" si="77"/>
        <v/>
      </c>
      <c r="FK24" s="263" t="str">
        <f t="shared" si="77"/>
        <v/>
      </c>
      <c r="FL24" s="263" t="str">
        <f t="shared" si="78"/>
        <v/>
      </c>
      <c r="FM24" s="263" t="str">
        <f t="shared" si="78"/>
        <v/>
      </c>
      <c r="FN24" s="263" t="str">
        <f t="shared" si="78"/>
        <v/>
      </c>
      <c r="FO24" s="263" t="str">
        <f t="shared" si="78"/>
        <v/>
      </c>
      <c r="FP24" s="263" t="str">
        <f t="shared" si="78"/>
        <v/>
      </c>
      <c r="FQ24" s="263" t="str">
        <f t="shared" si="78"/>
        <v/>
      </c>
      <c r="FR24" s="263" t="str">
        <f t="shared" si="78"/>
        <v/>
      </c>
      <c r="FS24" s="263" t="str">
        <f t="shared" si="78"/>
        <v/>
      </c>
      <c r="FT24" s="263" t="str">
        <f t="shared" si="78"/>
        <v/>
      </c>
      <c r="FU24" s="263" t="str">
        <f t="shared" si="78"/>
        <v/>
      </c>
      <c r="FV24" s="265" t="str">
        <f t="shared" si="79"/>
        <v/>
      </c>
      <c r="FW24" s="265" t="str">
        <f t="shared" si="79"/>
        <v/>
      </c>
      <c r="FX24" s="265" t="str">
        <f t="shared" si="79"/>
        <v/>
      </c>
      <c r="FY24" s="265" t="str">
        <f t="shared" si="79"/>
        <v/>
      </c>
      <c r="FZ24" s="265" t="str">
        <f t="shared" si="79"/>
        <v/>
      </c>
      <c r="GA24" s="265">
        <f t="shared" si="79"/>
        <v>85</v>
      </c>
      <c r="GB24" s="265" t="str">
        <f t="shared" si="79"/>
        <v/>
      </c>
      <c r="GC24" s="265" t="str">
        <f t="shared" si="79"/>
        <v/>
      </c>
      <c r="GD24" s="265" t="str">
        <f t="shared" si="79"/>
        <v/>
      </c>
      <c r="GE24" s="265" t="str">
        <f t="shared" si="79"/>
        <v/>
      </c>
      <c r="GF24" s="265" t="str">
        <f t="shared" si="80"/>
        <v/>
      </c>
      <c r="GG24" s="265" t="str">
        <f t="shared" si="80"/>
        <v/>
      </c>
      <c r="GH24" s="265" t="str">
        <f t="shared" si="80"/>
        <v/>
      </c>
      <c r="GI24" s="265" t="str">
        <f t="shared" si="80"/>
        <v/>
      </c>
      <c r="GJ24" s="265" t="str">
        <f t="shared" si="80"/>
        <v/>
      </c>
      <c r="GK24" s="265" t="str">
        <f t="shared" si="80"/>
        <v/>
      </c>
      <c r="GL24" s="265" t="str">
        <f t="shared" si="80"/>
        <v/>
      </c>
      <c r="GM24" s="265" t="str">
        <f t="shared" si="80"/>
        <v/>
      </c>
      <c r="GN24" s="265" t="str">
        <f t="shared" si="80"/>
        <v/>
      </c>
      <c r="GO24" s="265" t="str">
        <f t="shared" si="80"/>
        <v/>
      </c>
      <c r="GP24" s="263" t="str">
        <f t="shared" si="81"/>
        <v/>
      </c>
      <c r="GQ24" s="263" t="str">
        <f t="shared" si="81"/>
        <v/>
      </c>
      <c r="GR24" s="263" t="str">
        <f t="shared" si="81"/>
        <v/>
      </c>
      <c r="GS24" s="263" t="str">
        <f t="shared" si="81"/>
        <v/>
      </c>
      <c r="GT24" s="263" t="str">
        <f t="shared" si="81"/>
        <v/>
      </c>
      <c r="GU24" s="263" t="str">
        <f t="shared" si="81"/>
        <v/>
      </c>
      <c r="GV24" s="263" t="str">
        <f t="shared" si="81"/>
        <v/>
      </c>
      <c r="GW24" s="263" t="str">
        <f t="shared" si="81"/>
        <v/>
      </c>
      <c r="GX24" s="263" t="str">
        <f t="shared" si="81"/>
        <v/>
      </c>
      <c r="GY24" s="263" t="str">
        <f t="shared" si="81"/>
        <v/>
      </c>
      <c r="GZ24" s="263" t="str">
        <f t="shared" si="82"/>
        <v/>
      </c>
      <c r="HA24" s="263" t="str">
        <f t="shared" si="82"/>
        <v/>
      </c>
      <c r="HB24" s="263" t="str">
        <f t="shared" si="82"/>
        <v/>
      </c>
      <c r="HC24" s="263" t="str">
        <f t="shared" si="82"/>
        <v/>
      </c>
      <c r="HD24" s="263" t="str">
        <f t="shared" si="82"/>
        <v/>
      </c>
      <c r="HE24" s="263" t="str">
        <f t="shared" si="82"/>
        <v/>
      </c>
      <c r="HF24" s="263" t="str">
        <f t="shared" si="82"/>
        <v/>
      </c>
      <c r="HG24" s="263" t="str">
        <f t="shared" si="82"/>
        <v/>
      </c>
      <c r="HH24" s="263" t="str">
        <f t="shared" si="82"/>
        <v/>
      </c>
      <c r="HI24" s="263" t="str">
        <f t="shared" si="82"/>
        <v/>
      </c>
      <c r="HJ24" s="265" t="str">
        <f t="shared" si="83"/>
        <v/>
      </c>
      <c r="HK24" s="265" t="str">
        <f t="shared" si="83"/>
        <v/>
      </c>
      <c r="HL24" s="265" t="str">
        <f t="shared" si="83"/>
        <v/>
      </c>
      <c r="HM24" s="265" t="str">
        <f t="shared" si="83"/>
        <v/>
      </c>
      <c r="HN24" s="265" t="str">
        <f t="shared" si="83"/>
        <v/>
      </c>
      <c r="HO24" s="265" t="str">
        <f t="shared" si="83"/>
        <v/>
      </c>
      <c r="HP24" s="265" t="str">
        <f t="shared" si="83"/>
        <v/>
      </c>
      <c r="HQ24" s="265" t="str">
        <f t="shared" si="83"/>
        <v/>
      </c>
      <c r="HR24" s="265" t="str">
        <f t="shared" si="83"/>
        <v/>
      </c>
      <c r="HS24" s="265" t="str">
        <f t="shared" si="83"/>
        <v/>
      </c>
      <c r="HT24" s="265" t="str">
        <f t="shared" si="84"/>
        <v/>
      </c>
      <c r="HU24" s="265" t="str">
        <f t="shared" si="84"/>
        <v/>
      </c>
      <c r="HV24" s="265" t="str">
        <f t="shared" si="84"/>
        <v/>
      </c>
      <c r="HW24" s="265" t="str">
        <f t="shared" si="84"/>
        <v/>
      </c>
      <c r="HX24" s="265" t="str">
        <f t="shared" si="84"/>
        <v/>
      </c>
      <c r="HY24" s="265" t="str">
        <f t="shared" si="84"/>
        <v/>
      </c>
      <c r="HZ24" s="265" t="str">
        <f t="shared" si="84"/>
        <v/>
      </c>
      <c r="IA24" s="265" t="str">
        <f t="shared" si="84"/>
        <v/>
      </c>
      <c r="IB24" s="265" t="str">
        <f t="shared" si="84"/>
        <v/>
      </c>
      <c r="IC24" s="265" t="str">
        <f t="shared" si="84"/>
        <v/>
      </c>
    </row>
    <row r="25" spans="1:237" s="249" customFormat="1" x14ac:dyDescent="0.25">
      <c r="A25" s="1">
        <f t="shared" si="71"/>
        <v>14</v>
      </c>
      <c r="B25" s="2" t="str">
        <f>IF(OR('aux 1'!B25="",'aux 1'!R25&lt;&gt;"s"),"",'aux 1'!B25)</f>
        <v>Construção Civil</v>
      </c>
      <c r="C25" s="130" t="str">
        <f>IF('aux 1'!F25="","",'aux 1'!F25)</f>
        <v>A</v>
      </c>
      <c r="D25" s="450" t="str">
        <f>IF(B25="","",'aux 1'!AP25)</f>
        <v>CIV01436</v>
      </c>
      <c r="E25" s="306" t="str">
        <f>IF(B25="","Pre: ",'aux 1'!AN25)</f>
        <v xml:space="preserve">Pré: CIV01425 CIV01437  </v>
      </c>
      <c r="F25" s="306" t="str">
        <f>IF(B25="","Co: ",'aux 1'!AO25)</f>
        <v>Co: ---</v>
      </c>
      <c r="G25" s="54" t="str">
        <f>IF(OR($B25="",'aux 1'!H25=""),"",'aux 1'!H25)</f>
        <v>CIV01425</v>
      </c>
      <c r="H25" s="54" t="str">
        <f>IF(OR($B25="",'aux 1'!I25=""),"",'aux 1'!I25)</f>
        <v>CIV01437</v>
      </c>
      <c r="I25" s="54" t="str">
        <f>IF(OR($B25="",'aux 1'!J25=""),"",'aux 1'!J25)</f>
        <v/>
      </c>
      <c r="J25" s="54" t="str">
        <f>IF(OR($B25="",'aux 1'!K25=""),"",'aux 1'!K25)</f>
        <v/>
      </c>
      <c r="K25" s="248"/>
      <c r="L25" s="248"/>
      <c r="M25" s="133" t="str">
        <f>IF('aux 1'!C25="","",'aux 1'!C25)</f>
        <v>CCT</v>
      </c>
      <c r="N25" s="133" t="str">
        <f>IF('aux 1'!D25="","",'aux 1'!D25)</f>
        <v>CIV</v>
      </c>
      <c r="O25" s="165" t="str">
        <f>IF('aux 1'!E25="","",'aux 1'!E25)</f>
        <v>01436</v>
      </c>
      <c r="P25" s="133" t="str">
        <f t="shared" si="34"/>
        <v>CIV01436</v>
      </c>
      <c r="Q25" s="43">
        <f>IF(S25="s",IF(R25="op",'aux 1'!S25,U25),"")</f>
        <v>6</v>
      </c>
      <c r="R25" s="43">
        <f>IF('aux 1'!N25="op","op",'aux 1'!S25)</f>
        <v>6</v>
      </c>
      <c r="S25" s="43" t="str">
        <f>IF('aux 1'!R25="","",'aux 1'!R25)</f>
        <v>s</v>
      </c>
      <c r="T25" s="43" t="str">
        <f>IF('aux 1'!Q25="","",'aux 1'!Q25)</f>
        <v>s</v>
      </c>
      <c r="U25" s="43">
        <f>IF('aux 1'!P25="","",'aux 1'!P25)</f>
        <v>6</v>
      </c>
      <c r="V25" s="44" t="str">
        <f>IF('aux 1'!O25="","",'aux 1'!O25)</f>
        <v>Esp.</v>
      </c>
      <c r="W25" s="128">
        <f>IF('aux 1'!T25="",0,'aux 1'!T25)</f>
        <v>4</v>
      </c>
      <c r="X25" s="128">
        <f>IF('aux 1'!U25="",0,'aux 1'!U25)</f>
        <v>0</v>
      </c>
      <c r="Y25" s="128">
        <f>IF('aux 1'!V25="",0,'aux 1'!V25)</f>
        <v>0</v>
      </c>
      <c r="Z25" s="128">
        <f>IF('aux 1'!W25="","",'aux 1'!W25)</f>
        <v>68</v>
      </c>
      <c r="AA25" s="128" t="str">
        <f t="shared" si="35"/>
        <v>68h</v>
      </c>
      <c r="AB25" s="1">
        <f>IF('aux 1'!X25="","",'aux 1'!X25)</f>
        <v>4</v>
      </c>
      <c r="AC25" s="87" t="str">
        <f t="shared" si="36"/>
        <v>4cr/4t</v>
      </c>
      <c r="AE25" s="265">
        <f t="shared" si="37"/>
        <v>14</v>
      </c>
      <c r="AF25" s="267" t="str">
        <f t="shared" si="73"/>
        <v/>
      </c>
      <c r="AG25" s="267" t="str">
        <f t="shared" si="73"/>
        <v/>
      </c>
      <c r="AH25" s="267" t="str">
        <f t="shared" si="73"/>
        <v/>
      </c>
      <c r="AI25" s="267" t="str">
        <f t="shared" si="73"/>
        <v/>
      </c>
      <c r="AJ25" s="267" t="str">
        <f t="shared" si="73"/>
        <v/>
      </c>
      <c r="AK25" s="267">
        <f t="shared" si="73"/>
        <v>14</v>
      </c>
      <c r="AL25" s="267" t="str">
        <f t="shared" si="73"/>
        <v/>
      </c>
      <c r="AM25" s="267" t="str">
        <f t="shared" si="73"/>
        <v/>
      </c>
      <c r="AN25" s="267" t="str">
        <f t="shared" si="73"/>
        <v/>
      </c>
      <c r="AO25" s="267" t="str">
        <f t="shared" si="73"/>
        <v/>
      </c>
      <c r="AP25" s="267" t="str">
        <f t="shared" si="74"/>
        <v/>
      </c>
      <c r="AQ25" s="267" t="str">
        <f t="shared" si="74"/>
        <v/>
      </c>
      <c r="AR25" s="267" t="str">
        <f t="shared" si="74"/>
        <v/>
      </c>
      <c r="AS25" s="267" t="str">
        <f t="shared" si="74"/>
        <v/>
      </c>
      <c r="AT25" s="267" t="str">
        <f t="shared" si="74"/>
        <v/>
      </c>
      <c r="AU25" s="267" t="str">
        <f t="shared" si="74"/>
        <v/>
      </c>
      <c r="AV25" s="267" t="str">
        <f t="shared" si="74"/>
        <v/>
      </c>
      <c r="AW25" s="267" t="str">
        <f t="shared" si="74"/>
        <v/>
      </c>
      <c r="AX25" s="267" t="str">
        <f t="shared" si="74"/>
        <v/>
      </c>
      <c r="AY25" s="267" t="str">
        <f t="shared" si="74"/>
        <v/>
      </c>
      <c r="AZ25" s="264"/>
      <c r="BA25" s="267" t="str">
        <f t="shared" si="55"/>
        <v/>
      </c>
      <c r="BB25" s="267" t="str">
        <f t="shared" si="56"/>
        <v/>
      </c>
      <c r="BC25" s="267" t="str">
        <f t="shared" si="57"/>
        <v/>
      </c>
      <c r="BD25" s="267" t="str">
        <f t="shared" si="58"/>
        <v/>
      </c>
      <c r="BE25" s="267" t="str">
        <f t="shared" si="59"/>
        <v/>
      </c>
      <c r="BF25" s="267">
        <f t="shared" si="60"/>
        <v>2</v>
      </c>
      <c r="BG25" s="267" t="str">
        <f t="shared" si="61"/>
        <v/>
      </c>
      <c r="BH25" s="267" t="str">
        <f t="shared" si="62"/>
        <v/>
      </c>
      <c r="BI25" s="267" t="str">
        <f t="shared" si="41"/>
        <v/>
      </c>
      <c r="BJ25" s="267" t="str">
        <f t="shared" si="41"/>
        <v/>
      </c>
      <c r="BK25" s="267" t="str">
        <f t="shared" si="41"/>
        <v/>
      </c>
      <c r="BL25" s="267" t="str">
        <f t="shared" si="41"/>
        <v/>
      </c>
      <c r="BM25" s="267" t="str">
        <f t="shared" si="41"/>
        <v/>
      </c>
      <c r="BN25" s="267" t="str">
        <f t="shared" si="41"/>
        <v/>
      </c>
      <c r="BO25" s="267" t="str">
        <f t="shared" si="41"/>
        <v/>
      </c>
      <c r="BP25" s="267" t="str">
        <f t="shared" si="41"/>
        <v/>
      </c>
      <c r="BQ25" s="267" t="str">
        <f t="shared" si="41"/>
        <v/>
      </c>
      <c r="BR25" s="267" t="str">
        <f t="shared" si="41"/>
        <v/>
      </c>
      <c r="BS25" s="267" t="str">
        <f t="shared" si="41"/>
        <v/>
      </c>
      <c r="BT25" s="267" t="str">
        <f t="shared" si="41"/>
        <v/>
      </c>
      <c r="BU25" s="264"/>
      <c r="BV25" s="268">
        <v>14</v>
      </c>
      <c r="BW25" s="265" t="str">
        <f t="shared" si="42"/>
        <v/>
      </c>
      <c r="BX25" s="265" t="str">
        <f t="shared" si="42"/>
        <v/>
      </c>
      <c r="BY25" s="265" t="str">
        <f t="shared" si="42"/>
        <v/>
      </c>
      <c r="BZ25" s="265" t="str">
        <f t="shared" si="42"/>
        <v/>
      </c>
      <c r="CA25" s="265" t="str">
        <f t="shared" si="42"/>
        <v/>
      </c>
      <c r="CB25" s="265" t="str">
        <f t="shared" si="42"/>
        <v/>
      </c>
      <c r="CC25" s="265" t="str">
        <f t="shared" si="42"/>
        <v/>
      </c>
      <c r="CD25" s="265" t="str">
        <f t="shared" si="42"/>
        <v/>
      </c>
      <c r="CE25" s="265" t="str">
        <f t="shared" si="72"/>
        <v/>
      </c>
      <c r="CF25" s="265" t="str">
        <f t="shared" si="72"/>
        <v/>
      </c>
      <c r="CG25" s="265" t="str">
        <f t="shared" si="72"/>
        <v/>
      </c>
      <c r="CH25" s="265" t="str">
        <f t="shared" si="72"/>
        <v/>
      </c>
      <c r="CI25" s="265" t="str">
        <f t="shared" si="72"/>
        <v/>
      </c>
      <c r="CJ25" s="265" t="str">
        <f t="shared" si="72"/>
        <v/>
      </c>
      <c r="CK25" s="265" t="str">
        <f t="shared" si="72"/>
        <v/>
      </c>
      <c r="CL25" s="265" t="str">
        <f t="shared" si="72"/>
        <v/>
      </c>
      <c r="CM25" s="265" t="str">
        <f t="shared" si="72"/>
        <v/>
      </c>
      <c r="CN25" s="265" t="str">
        <f t="shared" si="72"/>
        <v/>
      </c>
      <c r="CO25" s="265" t="str">
        <f t="shared" si="72"/>
        <v/>
      </c>
      <c r="CP25" s="265" t="str">
        <f t="shared" si="72"/>
        <v/>
      </c>
      <c r="CQ25" s="266"/>
      <c r="CR25" s="265" t="str">
        <f>IF(BW25="","",SUM(BW$12:BW25)-BW25+1)</f>
        <v/>
      </c>
      <c r="CS25" s="265" t="str">
        <f>IF(BX25="","",SUM(BX$12:BX25)-BX25+1)</f>
        <v/>
      </c>
      <c r="CT25" s="265" t="str">
        <f>IF(BY25="","",SUM(BY$12:BY25)-BY25+1)</f>
        <v/>
      </c>
      <c r="CU25" s="265" t="str">
        <f>IF(BZ25="","",SUM(BZ$12:BZ25)-BZ25+1)</f>
        <v/>
      </c>
      <c r="CV25" s="265" t="str">
        <f>IF(CA25="","",SUM(CA$12:CA25)-CA25+1)</f>
        <v/>
      </c>
      <c r="CW25" s="265" t="str">
        <f>IF(CB25="","",SUM(CB$12:CB25)-CB25+1)</f>
        <v/>
      </c>
      <c r="CX25" s="265" t="str">
        <f>IF(CC25="","",SUM(CC$12:CC25)-CC25+1)</f>
        <v/>
      </c>
      <c r="CY25" s="265" t="str">
        <f>IF(CD25="","",SUM(CD$12:CD25)-CD25+1)</f>
        <v/>
      </c>
      <c r="CZ25" s="265" t="str">
        <f>IF(CE25="","",SUM(CE$12:CE25)-CE25+1)</f>
        <v/>
      </c>
      <c r="DA25" s="265" t="str">
        <f>IF(CF25="","",SUM(CF$12:CF25)-CF25+1)</f>
        <v/>
      </c>
      <c r="DB25" s="265" t="str">
        <f>IF(CG25="","",SUM(CG$12:CG25)-CG25+1)</f>
        <v/>
      </c>
      <c r="DC25" s="265" t="str">
        <f>IF(CH25="","",SUM(CH$12:CH25)-CH25+1)</f>
        <v/>
      </c>
      <c r="DD25" s="265" t="str">
        <f>IF(CI25="","",SUM(CI$12:CI25)-CI25+1)</f>
        <v/>
      </c>
      <c r="DE25" s="265" t="str">
        <f>IF(CJ25="","",SUM(CJ$12:CJ25)-CJ25+1)</f>
        <v/>
      </c>
      <c r="DF25" s="265" t="str">
        <f>IF(CK25="","",SUM(CK$12:CK25)-CK25+1)</f>
        <v/>
      </c>
      <c r="DG25" s="265" t="str">
        <f>IF(CL25="","",SUM(CL$12:CL25)-CL25+1)</f>
        <v/>
      </c>
      <c r="DH25" s="265" t="str">
        <f>IF(CM25="","",SUM(CM$12:CM25)-CM25+1)</f>
        <v/>
      </c>
      <c r="DI25" s="265" t="str">
        <f>IF(CN25="","",SUM(CN$12:CN25)-CN25+1)</f>
        <v/>
      </c>
      <c r="DJ25" s="265" t="str">
        <f>IF(CO25="","",SUM(CO$12:CO25)-CO25+1)</f>
        <v/>
      </c>
      <c r="DK25" s="265" t="str">
        <f>IF(CP25="","",SUM(CP$12:CP25)-CP25+1)</f>
        <v/>
      </c>
      <c r="DL25" s="266"/>
      <c r="DM25" s="265" t="str">
        <f t="shared" si="63"/>
        <v/>
      </c>
      <c r="DN25" s="265" t="str">
        <f t="shared" si="64"/>
        <v/>
      </c>
      <c r="DO25" s="265" t="str">
        <f t="shared" si="65"/>
        <v/>
      </c>
      <c r="DP25" s="265" t="str">
        <f t="shared" si="66"/>
        <v/>
      </c>
      <c r="DQ25" s="265" t="str">
        <f t="shared" si="67"/>
        <v/>
      </c>
      <c r="DR25" s="265" t="str">
        <f t="shared" si="68"/>
        <v/>
      </c>
      <c r="DS25" s="265" t="str">
        <f t="shared" si="69"/>
        <v/>
      </c>
      <c r="DT25" s="265" t="str">
        <f t="shared" si="70"/>
        <v/>
      </c>
      <c r="DU25" s="265" t="str">
        <f t="shared" si="44"/>
        <v/>
      </c>
      <c r="DV25" s="265" t="str">
        <f t="shared" si="44"/>
        <v/>
      </c>
      <c r="DW25" s="265" t="str">
        <f t="shared" si="44"/>
        <v/>
      </c>
      <c r="DX25" s="265" t="str">
        <f t="shared" si="44"/>
        <v/>
      </c>
      <c r="DY25" s="265" t="str">
        <f t="shared" si="44"/>
        <v/>
      </c>
      <c r="DZ25" s="265" t="str">
        <f t="shared" si="44"/>
        <v/>
      </c>
      <c r="EA25" s="265" t="str">
        <f t="shared" si="44"/>
        <v/>
      </c>
      <c r="EB25" s="265" t="str">
        <f t="shared" si="44"/>
        <v/>
      </c>
      <c r="EC25" s="265" t="str">
        <f t="shared" si="44"/>
        <v/>
      </c>
      <c r="ED25" s="265" t="str">
        <f t="shared" si="44"/>
        <v/>
      </c>
      <c r="EE25" s="265" t="str">
        <f t="shared" si="44"/>
        <v/>
      </c>
      <c r="EF25" s="265" t="str">
        <f t="shared" si="44"/>
        <v/>
      </c>
      <c r="EG25" s="266"/>
      <c r="EH25" s="265" t="str">
        <f t="shared" si="75"/>
        <v/>
      </c>
      <c r="EI25" s="265" t="str">
        <f t="shared" si="75"/>
        <v/>
      </c>
      <c r="EJ25" s="265" t="str">
        <f t="shared" si="75"/>
        <v/>
      </c>
      <c r="EK25" s="265" t="str">
        <f t="shared" si="75"/>
        <v/>
      </c>
      <c r="EL25" s="265" t="str">
        <f t="shared" si="75"/>
        <v/>
      </c>
      <c r="EM25" s="265" t="str">
        <f t="shared" si="75"/>
        <v/>
      </c>
      <c r="EN25" s="265" t="str">
        <f t="shared" si="75"/>
        <v/>
      </c>
      <c r="EO25" s="265" t="str">
        <f t="shared" si="75"/>
        <v/>
      </c>
      <c r="EP25" s="265" t="str">
        <f t="shared" si="75"/>
        <v/>
      </c>
      <c r="EQ25" s="265" t="str">
        <f t="shared" si="75"/>
        <v/>
      </c>
      <c r="ER25" s="265" t="str">
        <f t="shared" si="76"/>
        <v/>
      </c>
      <c r="ES25" s="265" t="str">
        <f t="shared" si="76"/>
        <v/>
      </c>
      <c r="ET25" s="265" t="str">
        <f t="shared" si="76"/>
        <v/>
      </c>
      <c r="EU25" s="265" t="str">
        <f t="shared" si="76"/>
        <v/>
      </c>
      <c r="EV25" s="265" t="str">
        <f t="shared" si="76"/>
        <v/>
      </c>
      <c r="EW25" s="265" t="str">
        <f t="shared" si="76"/>
        <v/>
      </c>
      <c r="EX25" s="265" t="str">
        <f t="shared" si="76"/>
        <v/>
      </c>
      <c r="EY25" s="265" t="str">
        <f t="shared" si="76"/>
        <v/>
      </c>
      <c r="EZ25" s="265" t="str">
        <f t="shared" si="76"/>
        <v/>
      </c>
      <c r="FA25" s="265" t="str">
        <f t="shared" si="76"/>
        <v/>
      </c>
      <c r="FB25" s="263" t="str">
        <f t="shared" si="77"/>
        <v/>
      </c>
      <c r="FC25" s="263" t="str">
        <f t="shared" si="77"/>
        <v/>
      </c>
      <c r="FD25" s="263" t="str">
        <f t="shared" si="77"/>
        <v/>
      </c>
      <c r="FE25" s="263" t="str">
        <f t="shared" si="77"/>
        <v/>
      </c>
      <c r="FF25" s="263" t="str">
        <f t="shared" si="77"/>
        <v/>
      </c>
      <c r="FG25" s="263" t="str">
        <f t="shared" si="77"/>
        <v/>
      </c>
      <c r="FH25" s="263" t="str">
        <f t="shared" si="77"/>
        <v/>
      </c>
      <c r="FI25" s="263" t="str">
        <f t="shared" si="77"/>
        <v/>
      </c>
      <c r="FJ25" s="263" t="str">
        <f t="shared" si="77"/>
        <v/>
      </c>
      <c r="FK25" s="263" t="str">
        <f t="shared" si="77"/>
        <v/>
      </c>
      <c r="FL25" s="263" t="str">
        <f t="shared" si="78"/>
        <v/>
      </c>
      <c r="FM25" s="263" t="str">
        <f t="shared" si="78"/>
        <v/>
      </c>
      <c r="FN25" s="263" t="str">
        <f t="shared" si="78"/>
        <v/>
      </c>
      <c r="FO25" s="263" t="str">
        <f t="shared" si="78"/>
        <v/>
      </c>
      <c r="FP25" s="263" t="str">
        <f t="shared" si="78"/>
        <v/>
      </c>
      <c r="FQ25" s="263" t="str">
        <f t="shared" si="78"/>
        <v/>
      </c>
      <c r="FR25" s="263" t="str">
        <f t="shared" si="78"/>
        <v/>
      </c>
      <c r="FS25" s="263" t="str">
        <f t="shared" si="78"/>
        <v/>
      </c>
      <c r="FT25" s="263" t="str">
        <f t="shared" si="78"/>
        <v/>
      </c>
      <c r="FU25" s="263" t="str">
        <f t="shared" si="78"/>
        <v/>
      </c>
      <c r="FV25" s="265" t="str">
        <f t="shared" si="79"/>
        <v/>
      </c>
      <c r="FW25" s="265" t="str">
        <f t="shared" si="79"/>
        <v/>
      </c>
      <c r="FX25" s="265" t="str">
        <f t="shared" si="79"/>
        <v/>
      </c>
      <c r="FY25" s="265" t="str">
        <f t="shared" si="79"/>
        <v/>
      </c>
      <c r="FZ25" s="265" t="str">
        <f t="shared" si="79"/>
        <v/>
      </c>
      <c r="GA25" s="265">
        <f t="shared" si="79"/>
        <v>68</v>
      </c>
      <c r="GB25" s="265" t="str">
        <f t="shared" si="79"/>
        <v/>
      </c>
      <c r="GC25" s="265" t="str">
        <f t="shared" si="79"/>
        <v/>
      </c>
      <c r="GD25" s="265" t="str">
        <f t="shared" si="79"/>
        <v/>
      </c>
      <c r="GE25" s="265" t="str">
        <f t="shared" si="79"/>
        <v/>
      </c>
      <c r="GF25" s="265" t="str">
        <f t="shared" si="80"/>
        <v/>
      </c>
      <c r="GG25" s="265" t="str">
        <f t="shared" si="80"/>
        <v/>
      </c>
      <c r="GH25" s="265" t="str">
        <f t="shared" si="80"/>
        <v/>
      </c>
      <c r="GI25" s="265" t="str">
        <f t="shared" si="80"/>
        <v/>
      </c>
      <c r="GJ25" s="265" t="str">
        <f t="shared" si="80"/>
        <v/>
      </c>
      <c r="GK25" s="265" t="str">
        <f t="shared" si="80"/>
        <v/>
      </c>
      <c r="GL25" s="265" t="str">
        <f t="shared" si="80"/>
        <v/>
      </c>
      <c r="GM25" s="265" t="str">
        <f t="shared" si="80"/>
        <v/>
      </c>
      <c r="GN25" s="265" t="str">
        <f t="shared" si="80"/>
        <v/>
      </c>
      <c r="GO25" s="265" t="str">
        <f t="shared" si="80"/>
        <v/>
      </c>
      <c r="GP25" s="263" t="str">
        <f t="shared" si="81"/>
        <v/>
      </c>
      <c r="GQ25" s="263" t="str">
        <f t="shared" si="81"/>
        <v/>
      </c>
      <c r="GR25" s="263" t="str">
        <f t="shared" si="81"/>
        <v/>
      </c>
      <c r="GS25" s="263" t="str">
        <f t="shared" si="81"/>
        <v/>
      </c>
      <c r="GT25" s="263" t="str">
        <f t="shared" si="81"/>
        <v/>
      </c>
      <c r="GU25" s="263" t="str">
        <f t="shared" si="81"/>
        <v/>
      </c>
      <c r="GV25" s="263" t="str">
        <f t="shared" si="81"/>
        <v/>
      </c>
      <c r="GW25" s="263" t="str">
        <f t="shared" si="81"/>
        <v/>
      </c>
      <c r="GX25" s="263" t="str">
        <f t="shared" si="81"/>
        <v/>
      </c>
      <c r="GY25" s="263" t="str">
        <f t="shared" si="81"/>
        <v/>
      </c>
      <c r="GZ25" s="263" t="str">
        <f t="shared" si="82"/>
        <v/>
      </c>
      <c r="HA25" s="263" t="str">
        <f t="shared" si="82"/>
        <v/>
      </c>
      <c r="HB25" s="263" t="str">
        <f t="shared" si="82"/>
        <v/>
      </c>
      <c r="HC25" s="263" t="str">
        <f t="shared" si="82"/>
        <v/>
      </c>
      <c r="HD25" s="263" t="str">
        <f t="shared" si="82"/>
        <v/>
      </c>
      <c r="HE25" s="263" t="str">
        <f t="shared" si="82"/>
        <v/>
      </c>
      <c r="HF25" s="263" t="str">
        <f t="shared" si="82"/>
        <v/>
      </c>
      <c r="HG25" s="263" t="str">
        <f t="shared" si="82"/>
        <v/>
      </c>
      <c r="HH25" s="263" t="str">
        <f t="shared" si="82"/>
        <v/>
      </c>
      <c r="HI25" s="263" t="str">
        <f t="shared" si="82"/>
        <v/>
      </c>
      <c r="HJ25" s="265" t="str">
        <f t="shared" si="83"/>
        <v/>
      </c>
      <c r="HK25" s="265" t="str">
        <f t="shared" si="83"/>
        <v/>
      </c>
      <c r="HL25" s="265" t="str">
        <f t="shared" si="83"/>
        <v/>
      </c>
      <c r="HM25" s="265" t="str">
        <f t="shared" si="83"/>
        <v/>
      </c>
      <c r="HN25" s="265" t="str">
        <f t="shared" si="83"/>
        <v/>
      </c>
      <c r="HO25" s="265" t="str">
        <f t="shared" si="83"/>
        <v/>
      </c>
      <c r="HP25" s="265" t="str">
        <f t="shared" si="83"/>
        <v/>
      </c>
      <c r="HQ25" s="265" t="str">
        <f t="shared" si="83"/>
        <v/>
      </c>
      <c r="HR25" s="265" t="str">
        <f t="shared" si="83"/>
        <v/>
      </c>
      <c r="HS25" s="265" t="str">
        <f t="shared" si="83"/>
        <v/>
      </c>
      <c r="HT25" s="265" t="str">
        <f t="shared" si="84"/>
        <v/>
      </c>
      <c r="HU25" s="265" t="str">
        <f t="shared" si="84"/>
        <v/>
      </c>
      <c r="HV25" s="265" t="str">
        <f t="shared" si="84"/>
        <v/>
      </c>
      <c r="HW25" s="265" t="str">
        <f t="shared" si="84"/>
        <v/>
      </c>
      <c r="HX25" s="265" t="str">
        <f t="shared" si="84"/>
        <v/>
      </c>
      <c r="HY25" s="265" t="str">
        <f t="shared" si="84"/>
        <v/>
      </c>
      <c r="HZ25" s="265" t="str">
        <f t="shared" si="84"/>
        <v/>
      </c>
      <c r="IA25" s="265" t="str">
        <f t="shared" si="84"/>
        <v/>
      </c>
      <c r="IB25" s="265" t="str">
        <f t="shared" si="84"/>
        <v/>
      </c>
      <c r="IC25" s="265" t="str">
        <f t="shared" si="84"/>
        <v/>
      </c>
    </row>
    <row r="26" spans="1:237" s="254" customFormat="1" x14ac:dyDescent="0.25">
      <c r="A26" s="1">
        <f t="shared" si="71"/>
        <v>15</v>
      </c>
      <c r="B26" s="2" t="str">
        <f>IF(OR('aux 1'!B26="",'aux 1'!R26&lt;&gt;"s"),"",'aux 1'!B26)</f>
        <v>Análise Estrutural III</v>
      </c>
      <c r="C26" s="130" t="str">
        <f>IF('aux 1'!F26="","",'aux 1'!F26)</f>
        <v>A</v>
      </c>
      <c r="D26" s="450" t="str">
        <f>IF(B26="","",'aux 1'!AP26)</f>
        <v>CIV01433</v>
      </c>
      <c r="E26" s="306" t="str">
        <f>IF(B26="","Pre: ",'aux 1'!AN26)</f>
        <v xml:space="preserve">Pré: CIV01328   </v>
      </c>
      <c r="F26" s="306" t="str">
        <f>IF(B26="","Co: ",'aux 1'!AO26)</f>
        <v>Co: ---</v>
      </c>
      <c r="G26" s="54" t="str">
        <f>IF(OR($B26="",'aux 1'!H26=""),"",'aux 1'!H26)</f>
        <v>CIV01328</v>
      </c>
      <c r="H26" s="54" t="str">
        <f>IF(OR($B26="",'aux 1'!I26=""),"",'aux 1'!I26)</f>
        <v/>
      </c>
      <c r="I26" s="54" t="str">
        <f>IF(OR($B26="",'aux 1'!J26=""),"",'aux 1'!J26)</f>
        <v/>
      </c>
      <c r="J26" s="54" t="str">
        <f>IF(OR($B26="",'aux 1'!K26=""),"",'aux 1'!K26)</f>
        <v/>
      </c>
      <c r="K26" s="248"/>
      <c r="L26" s="248"/>
      <c r="M26" s="133" t="str">
        <f>IF('aux 1'!C26="","",'aux 1'!C26)</f>
        <v>CCT</v>
      </c>
      <c r="N26" s="133" t="str">
        <f>IF('aux 1'!D26="","",'aux 1'!D26)</f>
        <v>CIV</v>
      </c>
      <c r="O26" s="165" t="str">
        <f>IF('aux 1'!E26="","",'aux 1'!E26)</f>
        <v>01433</v>
      </c>
      <c r="P26" s="133" t="str">
        <f t="shared" si="34"/>
        <v>CIV01433</v>
      </c>
      <c r="Q26" s="43">
        <f>IF(S26="s",IF(R26="op",'aux 1'!S26,U26),"")</f>
        <v>6</v>
      </c>
      <c r="R26" s="43">
        <f>IF('aux 1'!N26="op","op",'aux 1'!S26)</f>
        <v>6</v>
      </c>
      <c r="S26" s="43" t="str">
        <f>IF('aux 1'!R26="","",'aux 1'!R26)</f>
        <v>s</v>
      </c>
      <c r="T26" s="43" t="str">
        <f>IF('aux 1'!Q26="","",'aux 1'!Q26)</f>
        <v>s</v>
      </c>
      <c r="U26" s="43">
        <f>IF('aux 1'!P26="","",'aux 1'!P26)</f>
        <v>6</v>
      </c>
      <c r="V26" s="44" t="str">
        <f>IF('aux 1'!O26="","",'aux 1'!O26)</f>
        <v>Esp.</v>
      </c>
      <c r="W26" s="128">
        <f>IF('aux 1'!T26="",0,'aux 1'!T26)</f>
        <v>4</v>
      </c>
      <c r="X26" s="128">
        <f>IF('aux 1'!U26="",0,'aux 1'!U26)</f>
        <v>0</v>
      </c>
      <c r="Y26" s="128">
        <f>IF('aux 1'!V26="",0,'aux 1'!V26)</f>
        <v>0</v>
      </c>
      <c r="Z26" s="128">
        <f>IF('aux 1'!W26="","",'aux 1'!W26)</f>
        <v>68</v>
      </c>
      <c r="AA26" s="128" t="str">
        <f t="shared" si="35"/>
        <v>68h</v>
      </c>
      <c r="AB26" s="1">
        <f>IF('aux 1'!X26="","",'aux 1'!X26)</f>
        <v>4</v>
      </c>
      <c r="AC26" s="87" t="str">
        <f t="shared" si="36"/>
        <v>4cr/4t</v>
      </c>
      <c r="AE26" s="265">
        <f t="shared" si="37"/>
        <v>15</v>
      </c>
      <c r="AF26" s="267" t="str">
        <f t="shared" si="73"/>
        <v/>
      </c>
      <c r="AG26" s="267" t="str">
        <f t="shared" si="73"/>
        <v/>
      </c>
      <c r="AH26" s="267" t="str">
        <f t="shared" si="73"/>
        <v/>
      </c>
      <c r="AI26" s="267" t="str">
        <f t="shared" si="73"/>
        <v/>
      </c>
      <c r="AJ26" s="267" t="str">
        <f t="shared" si="73"/>
        <v/>
      </c>
      <c r="AK26" s="267">
        <f t="shared" si="73"/>
        <v>15</v>
      </c>
      <c r="AL26" s="267" t="str">
        <f t="shared" si="73"/>
        <v/>
      </c>
      <c r="AM26" s="267" t="str">
        <f t="shared" si="73"/>
        <v/>
      </c>
      <c r="AN26" s="267" t="str">
        <f t="shared" si="73"/>
        <v/>
      </c>
      <c r="AO26" s="267" t="str">
        <f t="shared" si="73"/>
        <v/>
      </c>
      <c r="AP26" s="267" t="str">
        <f t="shared" si="74"/>
        <v/>
      </c>
      <c r="AQ26" s="267" t="str">
        <f t="shared" si="74"/>
        <v/>
      </c>
      <c r="AR26" s="267" t="str">
        <f t="shared" si="74"/>
        <v/>
      </c>
      <c r="AS26" s="267" t="str">
        <f t="shared" si="74"/>
        <v/>
      </c>
      <c r="AT26" s="267" t="str">
        <f t="shared" si="74"/>
        <v/>
      </c>
      <c r="AU26" s="267" t="str">
        <f t="shared" si="74"/>
        <v/>
      </c>
      <c r="AV26" s="267" t="str">
        <f t="shared" si="74"/>
        <v/>
      </c>
      <c r="AW26" s="267" t="str">
        <f t="shared" si="74"/>
        <v/>
      </c>
      <c r="AX26" s="267" t="str">
        <f t="shared" si="74"/>
        <v/>
      </c>
      <c r="AY26" s="267" t="str">
        <f t="shared" si="74"/>
        <v/>
      </c>
      <c r="AZ26" s="264"/>
      <c r="BA26" s="267" t="str">
        <f t="shared" si="55"/>
        <v/>
      </c>
      <c r="BB26" s="267" t="str">
        <f t="shared" si="56"/>
        <v/>
      </c>
      <c r="BC26" s="267" t="str">
        <f t="shared" si="57"/>
        <v/>
      </c>
      <c r="BD26" s="267" t="str">
        <f t="shared" si="58"/>
        <v/>
      </c>
      <c r="BE26" s="267" t="str">
        <f t="shared" si="59"/>
        <v/>
      </c>
      <c r="BF26" s="267">
        <f t="shared" si="60"/>
        <v>2</v>
      </c>
      <c r="BG26" s="267" t="str">
        <f t="shared" si="61"/>
        <v/>
      </c>
      <c r="BH26" s="267" t="str">
        <f t="shared" si="62"/>
        <v/>
      </c>
      <c r="BI26" s="267" t="str">
        <f t="shared" si="41"/>
        <v/>
      </c>
      <c r="BJ26" s="267" t="str">
        <f t="shared" si="41"/>
        <v/>
      </c>
      <c r="BK26" s="267" t="str">
        <f t="shared" si="41"/>
        <v/>
      </c>
      <c r="BL26" s="267" t="str">
        <f t="shared" si="41"/>
        <v/>
      </c>
      <c r="BM26" s="267" t="str">
        <f t="shared" si="41"/>
        <v/>
      </c>
      <c r="BN26" s="267" t="str">
        <f t="shared" si="41"/>
        <v/>
      </c>
      <c r="BO26" s="267" t="str">
        <f t="shared" si="41"/>
        <v/>
      </c>
      <c r="BP26" s="267" t="str">
        <f t="shared" si="41"/>
        <v/>
      </c>
      <c r="BQ26" s="267" t="str">
        <f t="shared" si="41"/>
        <v/>
      </c>
      <c r="BR26" s="267" t="str">
        <f t="shared" si="41"/>
        <v/>
      </c>
      <c r="BS26" s="267" t="str">
        <f t="shared" si="41"/>
        <v/>
      </c>
      <c r="BT26" s="267" t="str">
        <f t="shared" si="41"/>
        <v/>
      </c>
      <c r="BU26" s="264"/>
      <c r="BV26" s="268">
        <v>15</v>
      </c>
      <c r="BW26" s="265" t="str">
        <f t="shared" si="42"/>
        <v/>
      </c>
      <c r="BX26" s="265" t="str">
        <f t="shared" si="42"/>
        <v/>
      </c>
      <c r="BY26" s="265" t="str">
        <f t="shared" si="42"/>
        <v/>
      </c>
      <c r="BZ26" s="265" t="str">
        <f t="shared" si="42"/>
        <v/>
      </c>
      <c r="CA26" s="265" t="str">
        <f t="shared" si="42"/>
        <v/>
      </c>
      <c r="CB26" s="265" t="str">
        <f t="shared" si="42"/>
        <v/>
      </c>
      <c r="CC26" s="265" t="str">
        <f t="shared" si="42"/>
        <v/>
      </c>
      <c r="CD26" s="265" t="str">
        <f t="shared" si="42"/>
        <v/>
      </c>
      <c r="CE26" s="265" t="str">
        <f t="shared" si="72"/>
        <v/>
      </c>
      <c r="CF26" s="265" t="str">
        <f t="shared" si="72"/>
        <v/>
      </c>
      <c r="CG26" s="265" t="str">
        <f t="shared" si="72"/>
        <v/>
      </c>
      <c r="CH26" s="265" t="str">
        <f t="shared" si="72"/>
        <v/>
      </c>
      <c r="CI26" s="265" t="str">
        <f t="shared" si="72"/>
        <v/>
      </c>
      <c r="CJ26" s="265" t="str">
        <f t="shared" si="72"/>
        <v/>
      </c>
      <c r="CK26" s="265" t="str">
        <f t="shared" si="72"/>
        <v/>
      </c>
      <c r="CL26" s="265" t="str">
        <f t="shared" si="72"/>
        <v/>
      </c>
      <c r="CM26" s="265" t="str">
        <f t="shared" si="72"/>
        <v/>
      </c>
      <c r="CN26" s="265" t="str">
        <f t="shared" si="72"/>
        <v/>
      </c>
      <c r="CO26" s="265" t="str">
        <f t="shared" si="72"/>
        <v/>
      </c>
      <c r="CP26" s="265" t="str">
        <f t="shared" si="72"/>
        <v/>
      </c>
      <c r="CQ26" s="266"/>
      <c r="CR26" s="265" t="str">
        <f>IF(BW26="","",SUM(BW$12:BW26)-BW26+1)</f>
        <v/>
      </c>
      <c r="CS26" s="265" t="str">
        <f>IF(BX26="","",SUM(BX$12:BX26)-BX26+1)</f>
        <v/>
      </c>
      <c r="CT26" s="265" t="str">
        <f>IF(BY26="","",SUM(BY$12:BY26)-BY26+1)</f>
        <v/>
      </c>
      <c r="CU26" s="265" t="str">
        <f>IF(BZ26="","",SUM(BZ$12:BZ26)-BZ26+1)</f>
        <v/>
      </c>
      <c r="CV26" s="265" t="str">
        <f>IF(CA26="","",SUM(CA$12:CA26)-CA26+1)</f>
        <v/>
      </c>
      <c r="CW26" s="265" t="str">
        <f>IF(CB26="","",SUM(CB$12:CB26)-CB26+1)</f>
        <v/>
      </c>
      <c r="CX26" s="265" t="str">
        <f>IF(CC26="","",SUM(CC$12:CC26)-CC26+1)</f>
        <v/>
      </c>
      <c r="CY26" s="265" t="str">
        <f>IF(CD26="","",SUM(CD$12:CD26)-CD26+1)</f>
        <v/>
      </c>
      <c r="CZ26" s="265" t="str">
        <f>IF(CE26="","",SUM(CE$12:CE26)-CE26+1)</f>
        <v/>
      </c>
      <c r="DA26" s="265" t="str">
        <f>IF(CF26="","",SUM(CF$12:CF26)-CF26+1)</f>
        <v/>
      </c>
      <c r="DB26" s="265" t="str">
        <f>IF(CG26="","",SUM(CG$12:CG26)-CG26+1)</f>
        <v/>
      </c>
      <c r="DC26" s="265" t="str">
        <f>IF(CH26="","",SUM(CH$12:CH26)-CH26+1)</f>
        <v/>
      </c>
      <c r="DD26" s="265" t="str">
        <f>IF(CI26="","",SUM(CI$12:CI26)-CI26+1)</f>
        <v/>
      </c>
      <c r="DE26" s="265" t="str">
        <f>IF(CJ26="","",SUM(CJ$12:CJ26)-CJ26+1)</f>
        <v/>
      </c>
      <c r="DF26" s="265" t="str">
        <f>IF(CK26="","",SUM(CK$12:CK26)-CK26+1)</f>
        <v/>
      </c>
      <c r="DG26" s="265" t="str">
        <f>IF(CL26="","",SUM(CL$12:CL26)-CL26+1)</f>
        <v/>
      </c>
      <c r="DH26" s="265" t="str">
        <f>IF(CM26="","",SUM(CM$12:CM26)-CM26+1)</f>
        <v/>
      </c>
      <c r="DI26" s="265" t="str">
        <f>IF(CN26="","",SUM(CN$12:CN26)-CN26+1)</f>
        <v/>
      </c>
      <c r="DJ26" s="265" t="str">
        <f>IF(CO26="","",SUM(CO$12:CO26)-CO26+1)</f>
        <v/>
      </c>
      <c r="DK26" s="265" t="str">
        <f>IF(CP26="","",SUM(CP$12:CP26)-CP26+1)</f>
        <v/>
      </c>
      <c r="DL26" s="266"/>
      <c r="DM26" s="265" t="str">
        <f t="shared" si="63"/>
        <v/>
      </c>
      <c r="DN26" s="265" t="str">
        <f t="shared" si="64"/>
        <v/>
      </c>
      <c r="DO26" s="265" t="str">
        <f t="shared" si="65"/>
        <v/>
      </c>
      <c r="DP26" s="265" t="str">
        <f t="shared" si="66"/>
        <v/>
      </c>
      <c r="DQ26" s="265" t="str">
        <f t="shared" si="67"/>
        <v/>
      </c>
      <c r="DR26" s="265" t="str">
        <f t="shared" si="68"/>
        <v/>
      </c>
      <c r="DS26" s="265" t="str">
        <f t="shared" si="69"/>
        <v/>
      </c>
      <c r="DT26" s="265" t="str">
        <f t="shared" si="70"/>
        <v/>
      </c>
      <c r="DU26" s="265" t="str">
        <f t="shared" si="44"/>
        <v/>
      </c>
      <c r="DV26" s="265" t="str">
        <f t="shared" si="44"/>
        <v/>
      </c>
      <c r="DW26" s="265" t="str">
        <f t="shared" si="44"/>
        <v/>
      </c>
      <c r="DX26" s="265" t="str">
        <f t="shared" si="44"/>
        <v/>
      </c>
      <c r="DY26" s="265" t="str">
        <f t="shared" si="44"/>
        <v/>
      </c>
      <c r="DZ26" s="265" t="str">
        <f t="shared" si="44"/>
        <v/>
      </c>
      <c r="EA26" s="265" t="str">
        <f t="shared" si="44"/>
        <v/>
      </c>
      <c r="EB26" s="265" t="str">
        <f t="shared" si="44"/>
        <v/>
      </c>
      <c r="EC26" s="265" t="str">
        <f t="shared" si="44"/>
        <v/>
      </c>
      <c r="ED26" s="265" t="str">
        <f t="shared" si="44"/>
        <v/>
      </c>
      <c r="EE26" s="265" t="str">
        <f t="shared" si="44"/>
        <v/>
      </c>
      <c r="EF26" s="265" t="str">
        <f t="shared" si="44"/>
        <v/>
      </c>
      <c r="EG26" s="266"/>
      <c r="EH26" s="265" t="str">
        <f t="shared" si="75"/>
        <v/>
      </c>
      <c r="EI26" s="265" t="str">
        <f t="shared" si="75"/>
        <v/>
      </c>
      <c r="EJ26" s="265" t="str">
        <f t="shared" si="75"/>
        <v/>
      </c>
      <c r="EK26" s="265" t="str">
        <f t="shared" si="75"/>
        <v/>
      </c>
      <c r="EL26" s="265" t="str">
        <f t="shared" si="75"/>
        <v/>
      </c>
      <c r="EM26" s="265" t="str">
        <f t="shared" si="75"/>
        <v/>
      </c>
      <c r="EN26" s="265" t="str">
        <f t="shared" si="75"/>
        <v/>
      </c>
      <c r="EO26" s="265" t="str">
        <f t="shared" si="75"/>
        <v/>
      </c>
      <c r="EP26" s="265" t="str">
        <f t="shared" si="75"/>
        <v/>
      </c>
      <c r="EQ26" s="265" t="str">
        <f t="shared" si="75"/>
        <v/>
      </c>
      <c r="ER26" s="265" t="str">
        <f t="shared" si="76"/>
        <v/>
      </c>
      <c r="ES26" s="265" t="str">
        <f t="shared" si="76"/>
        <v/>
      </c>
      <c r="ET26" s="265" t="str">
        <f t="shared" si="76"/>
        <v/>
      </c>
      <c r="EU26" s="265" t="str">
        <f t="shared" si="76"/>
        <v/>
      </c>
      <c r="EV26" s="265" t="str">
        <f t="shared" si="76"/>
        <v/>
      </c>
      <c r="EW26" s="265" t="str">
        <f t="shared" si="76"/>
        <v/>
      </c>
      <c r="EX26" s="265" t="str">
        <f t="shared" si="76"/>
        <v/>
      </c>
      <c r="EY26" s="265" t="str">
        <f t="shared" si="76"/>
        <v/>
      </c>
      <c r="EZ26" s="265" t="str">
        <f t="shared" si="76"/>
        <v/>
      </c>
      <c r="FA26" s="265" t="str">
        <f t="shared" si="76"/>
        <v/>
      </c>
      <c r="FB26" s="263" t="str">
        <f t="shared" si="77"/>
        <v/>
      </c>
      <c r="FC26" s="263" t="str">
        <f t="shared" si="77"/>
        <v/>
      </c>
      <c r="FD26" s="263" t="str">
        <f t="shared" si="77"/>
        <v/>
      </c>
      <c r="FE26" s="263" t="str">
        <f t="shared" si="77"/>
        <v/>
      </c>
      <c r="FF26" s="263" t="str">
        <f t="shared" si="77"/>
        <v/>
      </c>
      <c r="FG26" s="263" t="str">
        <f t="shared" si="77"/>
        <v/>
      </c>
      <c r="FH26" s="263" t="str">
        <f t="shared" si="77"/>
        <v/>
      </c>
      <c r="FI26" s="263" t="str">
        <f t="shared" si="77"/>
        <v/>
      </c>
      <c r="FJ26" s="263" t="str">
        <f t="shared" si="77"/>
        <v/>
      </c>
      <c r="FK26" s="263" t="str">
        <f t="shared" si="77"/>
        <v/>
      </c>
      <c r="FL26" s="263" t="str">
        <f t="shared" si="78"/>
        <v/>
      </c>
      <c r="FM26" s="263" t="str">
        <f t="shared" si="78"/>
        <v/>
      </c>
      <c r="FN26" s="263" t="str">
        <f t="shared" si="78"/>
        <v/>
      </c>
      <c r="FO26" s="263" t="str">
        <f t="shared" si="78"/>
        <v/>
      </c>
      <c r="FP26" s="263" t="str">
        <f t="shared" si="78"/>
        <v/>
      </c>
      <c r="FQ26" s="263" t="str">
        <f t="shared" si="78"/>
        <v/>
      </c>
      <c r="FR26" s="263" t="str">
        <f t="shared" si="78"/>
        <v/>
      </c>
      <c r="FS26" s="263" t="str">
        <f t="shared" si="78"/>
        <v/>
      </c>
      <c r="FT26" s="263" t="str">
        <f t="shared" si="78"/>
        <v/>
      </c>
      <c r="FU26" s="263" t="str">
        <f t="shared" si="78"/>
        <v/>
      </c>
      <c r="FV26" s="265" t="str">
        <f t="shared" si="79"/>
        <v/>
      </c>
      <c r="FW26" s="265" t="str">
        <f t="shared" si="79"/>
        <v/>
      </c>
      <c r="FX26" s="265" t="str">
        <f t="shared" si="79"/>
        <v/>
      </c>
      <c r="FY26" s="265" t="str">
        <f t="shared" si="79"/>
        <v/>
      </c>
      <c r="FZ26" s="265" t="str">
        <f t="shared" si="79"/>
        <v/>
      </c>
      <c r="GA26" s="265">
        <f t="shared" si="79"/>
        <v>68</v>
      </c>
      <c r="GB26" s="265" t="str">
        <f t="shared" si="79"/>
        <v/>
      </c>
      <c r="GC26" s="265" t="str">
        <f t="shared" si="79"/>
        <v/>
      </c>
      <c r="GD26" s="265" t="str">
        <f t="shared" si="79"/>
        <v/>
      </c>
      <c r="GE26" s="265" t="str">
        <f t="shared" si="79"/>
        <v/>
      </c>
      <c r="GF26" s="265" t="str">
        <f t="shared" si="80"/>
        <v/>
      </c>
      <c r="GG26" s="265" t="str">
        <f t="shared" si="80"/>
        <v/>
      </c>
      <c r="GH26" s="265" t="str">
        <f t="shared" si="80"/>
        <v/>
      </c>
      <c r="GI26" s="265" t="str">
        <f t="shared" si="80"/>
        <v/>
      </c>
      <c r="GJ26" s="265" t="str">
        <f t="shared" si="80"/>
        <v/>
      </c>
      <c r="GK26" s="265" t="str">
        <f t="shared" si="80"/>
        <v/>
      </c>
      <c r="GL26" s="265" t="str">
        <f t="shared" si="80"/>
        <v/>
      </c>
      <c r="GM26" s="265" t="str">
        <f t="shared" si="80"/>
        <v/>
      </c>
      <c r="GN26" s="265" t="str">
        <f t="shared" si="80"/>
        <v/>
      </c>
      <c r="GO26" s="265" t="str">
        <f t="shared" si="80"/>
        <v/>
      </c>
      <c r="GP26" s="263" t="str">
        <f t="shared" si="81"/>
        <v/>
      </c>
      <c r="GQ26" s="263" t="str">
        <f t="shared" si="81"/>
        <v/>
      </c>
      <c r="GR26" s="263" t="str">
        <f t="shared" si="81"/>
        <v/>
      </c>
      <c r="GS26" s="263" t="str">
        <f t="shared" si="81"/>
        <v/>
      </c>
      <c r="GT26" s="263" t="str">
        <f t="shared" si="81"/>
        <v/>
      </c>
      <c r="GU26" s="263" t="str">
        <f t="shared" si="81"/>
        <v/>
      </c>
      <c r="GV26" s="263" t="str">
        <f t="shared" si="81"/>
        <v/>
      </c>
      <c r="GW26" s="263" t="str">
        <f t="shared" si="81"/>
        <v/>
      </c>
      <c r="GX26" s="263" t="str">
        <f t="shared" si="81"/>
        <v/>
      </c>
      <c r="GY26" s="263" t="str">
        <f t="shared" si="81"/>
        <v/>
      </c>
      <c r="GZ26" s="263" t="str">
        <f t="shared" si="82"/>
        <v/>
      </c>
      <c r="HA26" s="263" t="str">
        <f t="shared" si="82"/>
        <v/>
      </c>
      <c r="HB26" s="263" t="str">
        <f t="shared" si="82"/>
        <v/>
      </c>
      <c r="HC26" s="263" t="str">
        <f t="shared" si="82"/>
        <v/>
      </c>
      <c r="HD26" s="263" t="str">
        <f t="shared" si="82"/>
        <v/>
      </c>
      <c r="HE26" s="263" t="str">
        <f t="shared" si="82"/>
        <v/>
      </c>
      <c r="HF26" s="263" t="str">
        <f t="shared" si="82"/>
        <v/>
      </c>
      <c r="HG26" s="263" t="str">
        <f t="shared" si="82"/>
        <v/>
      </c>
      <c r="HH26" s="263" t="str">
        <f t="shared" si="82"/>
        <v/>
      </c>
      <c r="HI26" s="263" t="str">
        <f t="shared" si="82"/>
        <v/>
      </c>
      <c r="HJ26" s="265" t="str">
        <f t="shared" si="83"/>
        <v/>
      </c>
      <c r="HK26" s="265" t="str">
        <f t="shared" si="83"/>
        <v/>
      </c>
      <c r="HL26" s="265" t="str">
        <f t="shared" si="83"/>
        <v/>
      </c>
      <c r="HM26" s="265" t="str">
        <f t="shared" si="83"/>
        <v/>
      </c>
      <c r="HN26" s="265" t="str">
        <f t="shared" si="83"/>
        <v/>
      </c>
      <c r="HO26" s="265" t="str">
        <f t="shared" si="83"/>
        <v/>
      </c>
      <c r="HP26" s="265" t="str">
        <f t="shared" si="83"/>
        <v/>
      </c>
      <c r="HQ26" s="265" t="str">
        <f t="shared" si="83"/>
        <v/>
      </c>
      <c r="HR26" s="265" t="str">
        <f t="shared" si="83"/>
        <v/>
      </c>
      <c r="HS26" s="265" t="str">
        <f t="shared" si="83"/>
        <v/>
      </c>
      <c r="HT26" s="265" t="str">
        <f t="shared" si="84"/>
        <v/>
      </c>
      <c r="HU26" s="265" t="str">
        <f t="shared" si="84"/>
        <v/>
      </c>
      <c r="HV26" s="265" t="str">
        <f t="shared" si="84"/>
        <v/>
      </c>
      <c r="HW26" s="265" t="str">
        <f t="shared" si="84"/>
        <v/>
      </c>
      <c r="HX26" s="265" t="str">
        <f t="shared" si="84"/>
        <v/>
      </c>
      <c r="HY26" s="265" t="str">
        <f t="shared" si="84"/>
        <v/>
      </c>
      <c r="HZ26" s="265" t="str">
        <f t="shared" si="84"/>
        <v/>
      </c>
      <c r="IA26" s="265" t="str">
        <f t="shared" si="84"/>
        <v/>
      </c>
      <c r="IB26" s="265" t="str">
        <f t="shared" si="84"/>
        <v/>
      </c>
      <c r="IC26" s="265" t="str">
        <f t="shared" si="84"/>
        <v/>
      </c>
    </row>
    <row r="27" spans="1:237" s="254" customFormat="1" x14ac:dyDescent="0.25">
      <c r="A27" s="1">
        <f t="shared" si="71"/>
        <v>16</v>
      </c>
      <c r="B27" s="2" t="str">
        <f>IF(OR('aux 1'!B27="",'aux 1'!R27&lt;&gt;"s"),"",'aux 1'!B27)</f>
        <v>Mecânica dos Solos II</v>
      </c>
      <c r="C27" s="130" t="str">
        <f>IF('aux 1'!F27="","",'aux 1'!F27)</f>
        <v>A</v>
      </c>
      <c r="D27" s="450" t="str">
        <f>IF(B27="","",'aux 1'!AP27)</f>
        <v>CIV01329</v>
      </c>
      <c r="E27" s="306" t="str">
        <f>IF(B27="","Pre: ",'aux 1'!AN27)</f>
        <v xml:space="preserve">Pré: CIV01423   </v>
      </c>
      <c r="F27" s="306" t="str">
        <f>IF(B27="","Co: ",'aux 1'!AO27)</f>
        <v>Co: ---</v>
      </c>
      <c r="G27" s="54" t="str">
        <f>IF(OR($B27="",'aux 1'!H27=""),"",'aux 1'!H27)</f>
        <v>CIV01423</v>
      </c>
      <c r="H27" s="54" t="str">
        <f>IF(OR($B27="",'aux 1'!I27=""),"",'aux 1'!I27)</f>
        <v/>
      </c>
      <c r="I27" s="54" t="str">
        <f>IF(OR($B27="",'aux 1'!J27=""),"",'aux 1'!J27)</f>
        <v/>
      </c>
      <c r="J27" s="54" t="str">
        <f>IF(OR($B27="",'aux 1'!K27=""),"",'aux 1'!K27)</f>
        <v/>
      </c>
      <c r="K27" s="248"/>
      <c r="L27" s="248"/>
      <c r="M27" s="133" t="str">
        <f>IF('aux 1'!C27="","",'aux 1'!C27)</f>
        <v>CCT</v>
      </c>
      <c r="N27" s="133" t="str">
        <f>IF('aux 1'!D27="","",'aux 1'!D27)</f>
        <v>CIV</v>
      </c>
      <c r="O27" s="165" t="str">
        <f>IF('aux 1'!E27="","",'aux 1'!E27)</f>
        <v>01329</v>
      </c>
      <c r="P27" s="133" t="str">
        <f t="shared" si="34"/>
        <v>CIV01329</v>
      </c>
      <c r="Q27" s="43">
        <f>IF(S27="s",IF(R27="op",'aux 1'!S27,U27),"")</f>
        <v>6</v>
      </c>
      <c r="R27" s="43">
        <f>IF('aux 1'!N27="op","op",'aux 1'!S27)</f>
        <v>6</v>
      </c>
      <c r="S27" s="43" t="str">
        <f>IF('aux 1'!R27="","",'aux 1'!R27)</f>
        <v>s</v>
      </c>
      <c r="T27" s="43" t="str">
        <f>IF('aux 1'!Q27="","",'aux 1'!Q27)</f>
        <v>s</v>
      </c>
      <c r="U27" s="43">
        <f>IF('aux 1'!P27="","",'aux 1'!P27)</f>
        <v>6</v>
      </c>
      <c r="V27" s="44" t="str">
        <f>IF('aux 1'!O27="","",'aux 1'!O27)</f>
        <v>Esp.</v>
      </c>
      <c r="W27" s="128">
        <f>IF('aux 1'!T27="",0,'aux 1'!T27)</f>
        <v>3</v>
      </c>
      <c r="X27" s="128">
        <f>IF('aux 1'!U27="",0,'aux 1'!U27)</f>
        <v>1</v>
      </c>
      <c r="Y27" s="128">
        <f>IF('aux 1'!V27="",0,'aux 1'!V27)</f>
        <v>0</v>
      </c>
      <c r="Z27" s="128">
        <f>IF('aux 1'!W27="","",'aux 1'!W27)</f>
        <v>85</v>
      </c>
      <c r="AA27" s="128" t="str">
        <f t="shared" si="35"/>
        <v>85h</v>
      </c>
      <c r="AB27" s="1">
        <f>IF('aux 1'!X27="","",'aux 1'!X27)</f>
        <v>4</v>
      </c>
      <c r="AC27" s="87" t="str">
        <f t="shared" si="36"/>
        <v>4cr/3t + 1p</v>
      </c>
      <c r="AE27" s="265">
        <f t="shared" si="37"/>
        <v>16</v>
      </c>
      <c r="AF27" s="267" t="str">
        <f t="shared" si="73"/>
        <v/>
      </c>
      <c r="AG27" s="267" t="str">
        <f t="shared" si="73"/>
        <v/>
      </c>
      <c r="AH27" s="267" t="str">
        <f t="shared" si="73"/>
        <v/>
      </c>
      <c r="AI27" s="267" t="str">
        <f t="shared" si="73"/>
        <v/>
      </c>
      <c r="AJ27" s="267" t="str">
        <f t="shared" si="73"/>
        <v/>
      </c>
      <c r="AK27" s="267">
        <f t="shared" si="73"/>
        <v>16</v>
      </c>
      <c r="AL27" s="267" t="str">
        <f t="shared" si="73"/>
        <v/>
      </c>
      <c r="AM27" s="267" t="str">
        <f t="shared" si="73"/>
        <v/>
      </c>
      <c r="AN27" s="267" t="str">
        <f t="shared" si="73"/>
        <v/>
      </c>
      <c r="AO27" s="267" t="str">
        <f t="shared" si="73"/>
        <v/>
      </c>
      <c r="AP27" s="267" t="str">
        <f t="shared" si="74"/>
        <v/>
      </c>
      <c r="AQ27" s="267" t="str">
        <f t="shared" si="74"/>
        <v/>
      </c>
      <c r="AR27" s="267" t="str">
        <f t="shared" si="74"/>
        <v/>
      </c>
      <c r="AS27" s="267" t="str">
        <f t="shared" si="74"/>
        <v/>
      </c>
      <c r="AT27" s="267" t="str">
        <f t="shared" si="74"/>
        <v/>
      </c>
      <c r="AU27" s="267" t="str">
        <f t="shared" si="74"/>
        <v/>
      </c>
      <c r="AV27" s="267" t="str">
        <f t="shared" si="74"/>
        <v/>
      </c>
      <c r="AW27" s="267" t="str">
        <f t="shared" si="74"/>
        <v/>
      </c>
      <c r="AX27" s="267" t="str">
        <f t="shared" si="74"/>
        <v/>
      </c>
      <c r="AY27" s="267" t="str">
        <f t="shared" si="74"/>
        <v/>
      </c>
      <c r="AZ27" s="264"/>
      <c r="BA27" s="267" t="str">
        <f t="shared" si="55"/>
        <v/>
      </c>
      <c r="BB27" s="267" t="str">
        <f t="shared" si="56"/>
        <v/>
      </c>
      <c r="BC27" s="267" t="str">
        <f t="shared" si="57"/>
        <v/>
      </c>
      <c r="BD27" s="267" t="str">
        <f t="shared" si="58"/>
        <v/>
      </c>
      <c r="BE27" s="267" t="str">
        <f t="shared" si="59"/>
        <v/>
      </c>
      <c r="BF27" s="267">
        <f t="shared" si="60"/>
        <v>2</v>
      </c>
      <c r="BG27" s="267" t="str">
        <f t="shared" si="61"/>
        <v/>
      </c>
      <c r="BH27" s="267" t="str">
        <f t="shared" si="62"/>
        <v/>
      </c>
      <c r="BI27" s="267" t="str">
        <f t="shared" si="41"/>
        <v/>
      </c>
      <c r="BJ27" s="267" t="str">
        <f t="shared" si="41"/>
        <v/>
      </c>
      <c r="BK27" s="267" t="str">
        <f t="shared" si="41"/>
        <v/>
      </c>
      <c r="BL27" s="267" t="str">
        <f t="shared" si="41"/>
        <v/>
      </c>
      <c r="BM27" s="267" t="str">
        <f t="shared" si="41"/>
        <v/>
      </c>
      <c r="BN27" s="267" t="str">
        <f t="shared" si="41"/>
        <v/>
      </c>
      <c r="BO27" s="267" t="str">
        <f t="shared" si="41"/>
        <v/>
      </c>
      <c r="BP27" s="267" t="str">
        <f t="shared" si="41"/>
        <v/>
      </c>
      <c r="BQ27" s="267" t="str">
        <f t="shared" si="41"/>
        <v/>
      </c>
      <c r="BR27" s="267" t="str">
        <f t="shared" si="41"/>
        <v/>
      </c>
      <c r="BS27" s="267" t="str">
        <f t="shared" si="41"/>
        <v/>
      </c>
      <c r="BT27" s="267" t="str">
        <f t="shared" si="41"/>
        <v/>
      </c>
      <c r="BU27" s="264"/>
      <c r="BV27" s="268">
        <v>16</v>
      </c>
      <c r="BW27" s="265" t="str">
        <f t="shared" si="42"/>
        <v/>
      </c>
      <c r="BX27" s="265" t="str">
        <f t="shared" si="42"/>
        <v/>
      </c>
      <c r="BY27" s="265" t="str">
        <f t="shared" si="42"/>
        <v/>
      </c>
      <c r="BZ27" s="265" t="str">
        <f t="shared" si="42"/>
        <v/>
      </c>
      <c r="CA27" s="265" t="str">
        <f t="shared" si="42"/>
        <v/>
      </c>
      <c r="CB27" s="265" t="str">
        <f t="shared" si="42"/>
        <v/>
      </c>
      <c r="CC27" s="265" t="str">
        <f t="shared" si="42"/>
        <v/>
      </c>
      <c r="CD27" s="265" t="str">
        <f t="shared" si="42"/>
        <v/>
      </c>
      <c r="CE27" s="265" t="str">
        <f t="shared" si="72"/>
        <v/>
      </c>
      <c r="CF27" s="265" t="str">
        <f t="shared" si="72"/>
        <v/>
      </c>
      <c r="CG27" s="265" t="str">
        <f t="shared" si="72"/>
        <v/>
      </c>
      <c r="CH27" s="265" t="str">
        <f t="shared" si="72"/>
        <v/>
      </c>
      <c r="CI27" s="265" t="str">
        <f t="shared" si="72"/>
        <v/>
      </c>
      <c r="CJ27" s="265" t="str">
        <f t="shared" si="72"/>
        <v/>
      </c>
      <c r="CK27" s="265" t="str">
        <f t="shared" si="72"/>
        <v/>
      </c>
      <c r="CL27" s="265" t="str">
        <f t="shared" si="72"/>
        <v/>
      </c>
      <c r="CM27" s="265" t="str">
        <f t="shared" si="72"/>
        <v/>
      </c>
      <c r="CN27" s="265" t="str">
        <f t="shared" si="72"/>
        <v/>
      </c>
      <c r="CO27" s="265" t="str">
        <f t="shared" si="72"/>
        <v/>
      </c>
      <c r="CP27" s="265" t="str">
        <f t="shared" si="72"/>
        <v/>
      </c>
      <c r="CQ27" s="266"/>
      <c r="CR27" s="265" t="str">
        <f>IF(BW27="","",SUM(BW$12:BW27)-BW27+1)</f>
        <v/>
      </c>
      <c r="CS27" s="265" t="str">
        <f>IF(BX27="","",SUM(BX$12:BX27)-BX27+1)</f>
        <v/>
      </c>
      <c r="CT27" s="265" t="str">
        <f>IF(BY27="","",SUM(BY$12:BY27)-BY27+1)</f>
        <v/>
      </c>
      <c r="CU27" s="265" t="str">
        <f>IF(BZ27="","",SUM(BZ$12:BZ27)-BZ27+1)</f>
        <v/>
      </c>
      <c r="CV27" s="265" t="str">
        <f>IF(CA27="","",SUM(CA$12:CA27)-CA27+1)</f>
        <v/>
      </c>
      <c r="CW27" s="265" t="str">
        <f>IF(CB27="","",SUM(CB$12:CB27)-CB27+1)</f>
        <v/>
      </c>
      <c r="CX27" s="265" t="str">
        <f>IF(CC27="","",SUM(CC$12:CC27)-CC27+1)</f>
        <v/>
      </c>
      <c r="CY27" s="265" t="str">
        <f>IF(CD27="","",SUM(CD$12:CD27)-CD27+1)</f>
        <v/>
      </c>
      <c r="CZ27" s="265" t="str">
        <f>IF(CE27="","",SUM(CE$12:CE27)-CE27+1)</f>
        <v/>
      </c>
      <c r="DA27" s="265" t="str">
        <f>IF(CF27="","",SUM(CF$12:CF27)-CF27+1)</f>
        <v/>
      </c>
      <c r="DB27" s="265" t="str">
        <f>IF(CG27="","",SUM(CG$12:CG27)-CG27+1)</f>
        <v/>
      </c>
      <c r="DC27" s="265" t="str">
        <f>IF(CH27="","",SUM(CH$12:CH27)-CH27+1)</f>
        <v/>
      </c>
      <c r="DD27" s="265" t="str">
        <f>IF(CI27="","",SUM(CI$12:CI27)-CI27+1)</f>
        <v/>
      </c>
      <c r="DE27" s="265" t="str">
        <f>IF(CJ27="","",SUM(CJ$12:CJ27)-CJ27+1)</f>
        <v/>
      </c>
      <c r="DF27" s="265" t="str">
        <f>IF(CK27="","",SUM(CK$12:CK27)-CK27+1)</f>
        <v/>
      </c>
      <c r="DG27" s="265" t="str">
        <f>IF(CL27="","",SUM(CL$12:CL27)-CL27+1)</f>
        <v/>
      </c>
      <c r="DH27" s="265" t="str">
        <f>IF(CM27="","",SUM(CM$12:CM27)-CM27+1)</f>
        <v/>
      </c>
      <c r="DI27" s="265" t="str">
        <f>IF(CN27="","",SUM(CN$12:CN27)-CN27+1)</f>
        <v/>
      </c>
      <c r="DJ27" s="265" t="str">
        <f>IF(CO27="","",SUM(CO$12:CO27)-CO27+1)</f>
        <v/>
      </c>
      <c r="DK27" s="265" t="str">
        <f>IF(CP27="","",SUM(CP$12:CP27)-CP27+1)</f>
        <v/>
      </c>
      <c r="DL27" s="266"/>
      <c r="DM27" s="265" t="str">
        <f t="shared" si="63"/>
        <v/>
      </c>
      <c r="DN27" s="265" t="str">
        <f t="shared" si="64"/>
        <v/>
      </c>
      <c r="DO27" s="265" t="str">
        <f t="shared" si="65"/>
        <v/>
      </c>
      <c r="DP27" s="265" t="str">
        <f t="shared" si="66"/>
        <v/>
      </c>
      <c r="DQ27" s="265" t="str">
        <f t="shared" si="67"/>
        <v/>
      </c>
      <c r="DR27" s="265" t="str">
        <f t="shared" si="68"/>
        <v/>
      </c>
      <c r="DS27" s="265" t="str">
        <f t="shared" si="69"/>
        <v/>
      </c>
      <c r="DT27" s="265" t="str">
        <f t="shared" si="70"/>
        <v/>
      </c>
      <c r="DU27" s="265" t="str">
        <f t="shared" si="44"/>
        <v/>
      </c>
      <c r="DV27" s="265" t="str">
        <f t="shared" si="44"/>
        <v/>
      </c>
      <c r="DW27" s="265" t="str">
        <f t="shared" si="44"/>
        <v/>
      </c>
      <c r="DX27" s="265" t="str">
        <f t="shared" si="44"/>
        <v/>
      </c>
      <c r="DY27" s="265" t="str">
        <f t="shared" si="44"/>
        <v/>
      </c>
      <c r="DZ27" s="265" t="str">
        <f t="shared" si="44"/>
        <v/>
      </c>
      <c r="EA27" s="265" t="str">
        <f t="shared" si="44"/>
        <v/>
      </c>
      <c r="EB27" s="265" t="str">
        <f t="shared" si="44"/>
        <v/>
      </c>
      <c r="EC27" s="265" t="str">
        <f t="shared" si="44"/>
        <v/>
      </c>
      <c r="ED27" s="265" t="str">
        <f t="shared" si="44"/>
        <v/>
      </c>
      <c r="EE27" s="265" t="str">
        <f t="shared" si="44"/>
        <v/>
      </c>
      <c r="EF27" s="265" t="str">
        <f t="shared" si="44"/>
        <v/>
      </c>
      <c r="EG27" s="266"/>
      <c r="EH27" s="265" t="str">
        <f t="shared" si="75"/>
        <v/>
      </c>
      <c r="EI27" s="265" t="str">
        <f t="shared" si="75"/>
        <v/>
      </c>
      <c r="EJ27" s="265" t="str">
        <f t="shared" si="75"/>
        <v/>
      </c>
      <c r="EK27" s="265" t="str">
        <f t="shared" si="75"/>
        <v/>
      </c>
      <c r="EL27" s="265" t="str">
        <f t="shared" si="75"/>
        <v/>
      </c>
      <c r="EM27" s="265" t="str">
        <f t="shared" si="75"/>
        <v/>
      </c>
      <c r="EN27" s="265" t="str">
        <f t="shared" si="75"/>
        <v/>
      </c>
      <c r="EO27" s="265" t="str">
        <f t="shared" si="75"/>
        <v/>
      </c>
      <c r="EP27" s="265" t="str">
        <f t="shared" si="75"/>
        <v/>
      </c>
      <c r="EQ27" s="265" t="str">
        <f t="shared" si="75"/>
        <v/>
      </c>
      <c r="ER27" s="265" t="str">
        <f t="shared" si="76"/>
        <v/>
      </c>
      <c r="ES27" s="265" t="str">
        <f t="shared" si="76"/>
        <v/>
      </c>
      <c r="ET27" s="265" t="str">
        <f t="shared" si="76"/>
        <v/>
      </c>
      <c r="EU27" s="265" t="str">
        <f t="shared" si="76"/>
        <v/>
      </c>
      <c r="EV27" s="265" t="str">
        <f t="shared" si="76"/>
        <v/>
      </c>
      <c r="EW27" s="265" t="str">
        <f t="shared" si="76"/>
        <v/>
      </c>
      <c r="EX27" s="265" t="str">
        <f t="shared" si="76"/>
        <v/>
      </c>
      <c r="EY27" s="265" t="str">
        <f t="shared" si="76"/>
        <v/>
      </c>
      <c r="EZ27" s="265" t="str">
        <f t="shared" si="76"/>
        <v/>
      </c>
      <c r="FA27" s="265" t="str">
        <f t="shared" si="76"/>
        <v/>
      </c>
      <c r="FB27" s="263" t="str">
        <f t="shared" si="77"/>
        <v/>
      </c>
      <c r="FC27" s="263" t="str">
        <f t="shared" si="77"/>
        <v/>
      </c>
      <c r="FD27" s="263" t="str">
        <f t="shared" si="77"/>
        <v/>
      </c>
      <c r="FE27" s="263" t="str">
        <f t="shared" si="77"/>
        <v/>
      </c>
      <c r="FF27" s="263" t="str">
        <f t="shared" si="77"/>
        <v/>
      </c>
      <c r="FG27" s="263" t="str">
        <f t="shared" si="77"/>
        <v/>
      </c>
      <c r="FH27" s="263" t="str">
        <f t="shared" si="77"/>
        <v/>
      </c>
      <c r="FI27" s="263" t="str">
        <f t="shared" si="77"/>
        <v/>
      </c>
      <c r="FJ27" s="263" t="str">
        <f t="shared" si="77"/>
        <v/>
      </c>
      <c r="FK27" s="263" t="str">
        <f t="shared" si="77"/>
        <v/>
      </c>
      <c r="FL27" s="263" t="str">
        <f t="shared" si="78"/>
        <v/>
      </c>
      <c r="FM27" s="263" t="str">
        <f t="shared" si="78"/>
        <v/>
      </c>
      <c r="FN27" s="263" t="str">
        <f t="shared" si="78"/>
        <v/>
      </c>
      <c r="FO27" s="263" t="str">
        <f t="shared" si="78"/>
        <v/>
      </c>
      <c r="FP27" s="263" t="str">
        <f t="shared" si="78"/>
        <v/>
      </c>
      <c r="FQ27" s="263" t="str">
        <f t="shared" si="78"/>
        <v/>
      </c>
      <c r="FR27" s="263" t="str">
        <f t="shared" si="78"/>
        <v/>
      </c>
      <c r="FS27" s="263" t="str">
        <f t="shared" si="78"/>
        <v/>
      </c>
      <c r="FT27" s="263" t="str">
        <f t="shared" si="78"/>
        <v/>
      </c>
      <c r="FU27" s="263" t="str">
        <f t="shared" si="78"/>
        <v/>
      </c>
      <c r="FV27" s="265" t="str">
        <f t="shared" si="79"/>
        <v/>
      </c>
      <c r="FW27" s="265" t="str">
        <f t="shared" si="79"/>
        <v/>
      </c>
      <c r="FX27" s="265" t="str">
        <f t="shared" si="79"/>
        <v/>
      </c>
      <c r="FY27" s="265" t="str">
        <f t="shared" si="79"/>
        <v/>
      </c>
      <c r="FZ27" s="265" t="str">
        <f t="shared" si="79"/>
        <v/>
      </c>
      <c r="GA27" s="265">
        <f t="shared" si="79"/>
        <v>85</v>
      </c>
      <c r="GB27" s="265" t="str">
        <f t="shared" si="79"/>
        <v/>
      </c>
      <c r="GC27" s="265" t="str">
        <f t="shared" si="79"/>
        <v/>
      </c>
      <c r="GD27" s="265" t="str">
        <f t="shared" si="79"/>
        <v/>
      </c>
      <c r="GE27" s="265" t="str">
        <f t="shared" si="79"/>
        <v/>
      </c>
      <c r="GF27" s="265" t="str">
        <f t="shared" si="80"/>
        <v/>
      </c>
      <c r="GG27" s="265" t="str">
        <f t="shared" si="80"/>
        <v/>
      </c>
      <c r="GH27" s="265" t="str">
        <f t="shared" si="80"/>
        <v/>
      </c>
      <c r="GI27" s="265" t="str">
        <f t="shared" si="80"/>
        <v/>
      </c>
      <c r="GJ27" s="265" t="str">
        <f t="shared" si="80"/>
        <v/>
      </c>
      <c r="GK27" s="265" t="str">
        <f t="shared" si="80"/>
        <v/>
      </c>
      <c r="GL27" s="265" t="str">
        <f t="shared" si="80"/>
        <v/>
      </c>
      <c r="GM27" s="265" t="str">
        <f t="shared" si="80"/>
        <v/>
      </c>
      <c r="GN27" s="265" t="str">
        <f t="shared" si="80"/>
        <v/>
      </c>
      <c r="GO27" s="265" t="str">
        <f t="shared" si="80"/>
        <v/>
      </c>
      <c r="GP27" s="263" t="str">
        <f t="shared" si="81"/>
        <v/>
      </c>
      <c r="GQ27" s="263" t="str">
        <f t="shared" si="81"/>
        <v/>
      </c>
      <c r="GR27" s="263" t="str">
        <f t="shared" si="81"/>
        <v/>
      </c>
      <c r="GS27" s="263" t="str">
        <f t="shared" si="81"/>
        <v/>
      </c>
      <c r="GT27" s="263" t="str">
        <f t="shared" si="81"/>
        <v/>
      </c>
      <c r="GU27" s="263" t="str">
        <f t="shared" si="81"/>
        <v/>
      </c>
      <c r="GV27" s="263" t="str">
        <f t="shared" si="81"/>
        <v/>
      </c>
      <c r="GW27" s="263" t="str">
        <f t="shared" si="81"/>
        <v/>
      </c>
      <c r="GX27" s="263" t="str">
        <f t="shared" si="81"/>
        <v/>
      </c>
      <c r="GY27" s="263" t="str">
        <f t="shared" si="81"/>
        <v/>
      </c>
      <c r="GZ27" s="263" t="str">
        <f t="shared" si="82"/>
        <v/>
      </c>
      <c r="HA27" s="263" t="str">
        <f t="shared" si="82"/>
        <v/>
      </c>
      <c r="HB27" s="263" t="str">
        <f t="shared" si="82"/>
        <v/>
      </c>
      <c r="HC27" s="263" t="str">
        <f t="shared" si="82"/>
        <v/>
      </c>
      <c r="HD27" s="263" t="str">
        <f t="shared" si="82"/>
        <v/>
      </c>
      <c r="HE27" s="263" t="str">
        <f t="shared" si="82"/>
        <v/>
      </c>
      <c r="HF27" s="263" t="str">
        <f t="shared" si="82"/>
        <v/>
      </c>
      <c r="HG27" s="263" t="str">
        <f t="shared" si="82"/>
        <v/>
      </c>
      <c r="HH27" s="263" t="str">
        <f t="shared" si="82"/>
        <v/>
      </c>
      <c r="HI27" s="263" t="str">
        <f t="shared" si="82"/>
        <v/>
      </c>
      <c r="HJ27" s="265" t="str">
        <f t="shared" si="83"/>
        <v/>
      </c>
      <c r="HK27" s="265" t="str">
        <f t="shared" si="83"/>
        <v/>
      </c>
      <c r="HL27" s="265" t="str">
        <f t="shared" si="83"/>
        <v/>
      </c>
      <c r="HM27" s="265" t="str">
        <f t="shared" si="83"/>
        <v/>
      </c>
      <c r="HN27" s="265" t="str">
        <f t="shared" si="83"/>
        <v/>
      </c>
      <c r="HO27" s="265" t="str">
        <f t="shared" si="83"/>
        <v/>
      </c>
      <c r="HP27" s="265" t="str">
        <f t="shared" si="83"/>
        <v/>
      </c>
      <c r="HQ27" s="265" t="str">
        <f t="shared" si="83"/>
        <v/>
      </c>
      <c r="HR27" s="265" t="str">
        <f t="shared" si="83"/>
        <v/>
      </c>
      <c r="HS27" s="265" t="str">
        <f t="shared" si="83"/>
        <v/>
      </c>
      <c r="HT27" s="265" t="str">
        <f t="shared" si="84"/>
        <v/>
      </c>
      <c r="HU27" s="265" t="str">
        <f t="shared" si="84"/>
        <v/>
      </c>
      <c r="HV27" s="265" t="str">
        <f t="shared" si="84"/>
        <v/>
      </c>
      <c r="HW27" s="265" t="str">
        <f t="shared" si="84"/>
        <v/>
      </c>
      <c r="HX27" s="265" t="str">
        <f t="shared" si="84"/>
        <v/>
      </c>
      <c r="HY27" s="265" t="str">
        <f t="shared" si="84"/>
        <v/>
      </c>
      <c r="HZ27" s="265" t="str">
        <f t="shared" si="84"/>
        <v/>
      </c>
      <c r="IA27" s="265" t="str">
        <f t="shared" si="84"/>
        <v/>
      </c>
      <c r="IB27" s="265" t="str">
        <f t="shared" si="84"/>
        <v/>
      </c>
      <c r="IC27" s="265" t="str">
        <f t="shared" si="84"/>
        <v/>
      </c>
    </row>
    <row r="28" spans="1:237" x14ac:dyDescent="0.25">
      <c r="A28" s="1">
        <f t="shared" si="71"/>
        <v>17</v>
      </c>
      <c r="B28" s="2" t="str">
        <f>IF(OR('aux 1'!B28="",'aux 1'!R28&lt;&gt;"s"),"",'aux 1'!B28)</f>
        <v>Estradas e Pavimentação</v>
      </c>
      <c r="C28" s="130" t="str">
        <f>IF('aux 1'!F28="","",'aux 1'!F28)</f>
        <v>A</v>
      </c>
      <c r="D28" s="450" t="str">
        <f>IF(B28="","",'aux 1'!AP28)</f>
        <v>CIV01331</v>
      </c>
      <c r="E28" s="306" t="str">
        <f>IF(B28="","Pre: ",'aux 1'!AN28)</f>
        <v xml:space="preserve">Pré: CIV01423 CIV01426  </v>
      </c>
      <c r="F28" s="306" t="str">
        <f>IF(B28="","Co: ",'aux 1'!AO28)</f>
        <v>Co: ---</v>
      </c>
      <c r="G28" s="54" t="str">
        <f>IF(OR($B28="",'aux 1'!H28=""),"",'aux 1'!H28)</f>
        <v>CIV01423</v>
      </c>
      <c r="H28" s="54" t="str">
        <f>IF(OR($B28="",'aux 1'!I28=""),"",'aux 1'!I28)</f>
        <v>CIV01426</v>
      </c>
      <c r="I28" s="54" t="str">
        <f>IF(OR($B28="",'aux 1'!J28=""),"",'aux 1'!J28)</f>
        <v/>
      </c>
      <c r="J28" s="54" t="str">
        <f>IF(OR($B28="",'aux 1'!K28=""),"",'aux 1'!K28)</f>
        <v/>
      </c>
      <c r="K28" s="248"/>
      <c r="L28" s="248"/>
      <c r="M28" s="133" t="str">
        <f>IF('aux 1'!C28="","",'aux 1'!C28)</f>
        <v>CCT</v>
      </c>
      <c r="N28" s="133" t="str">
        <f>IF('aux 1'!D28="","",'aux 1'!D28)</f>
        <v>CIV</v>
      </c>
      <c r="O28" s="165" t="str">
        <f>IF('aux 1'!E28="","",'aux 1'!E28)</f>
        <v>01331</v>
      </c>
      <c r="P28" s="133" t="str">
        <f t="shared" si="34"/>
        <v>CIV01331</v>
      </c>
      <c r="Q28" s="43">
        <f>IF(S28="s",IF(R28="op",'aux 1'!S28,U28),"")</f>
        <v>6</v>
      </c>
      <c r="R28" s="43">
        <f>IF('aux 1'!N28="op","op",'aux 1'!S28)</f>
        <v>6</v>
      </c>
      <c r="S28" s="43" t="str">
        <f>IF('aux 1'!R28="","",'aux 1'!R28)</f>
        <v>s</v>
      </c>
      <c r="T28" s="43" t="str">
        <f>IF('aux 1'!Q28="","",'aux 1'!Q28)</f>
        <v>s</v>
      </c>
      <c r="U28" s="43">
        <f>IF('aux 1'!P28="","",'aux 1'!P28)</f>
        <v>6</v>
      </c>
      <c r="V28" s="44" t="str">
        <f>IF('aux 1'!O28="","",'aux 1'!O28)</f>
        <v>Esp.</v>
      </c>
      <c r="W28" s="128">
        <f>IF('aux 1'!T28="",0,'aux 1'!T28)</f>
        <v>3</v>
      </c>
      <c r="X28" s="128">
        <f>IF('aux 1'!U28="",0,'aux 1'!U28)</f>
        <v>1</v>
      </c>
      <c r="Y28" s="128">
        <f>IF('aux 1'!V28="",0,'aux 1'!V28)</f>
        <v>0</v>
      </c>
      <c r="Z28" s="128">
        <f>IF('aux 1'!W28="","",'aux 1'!W28)</f>
        <v>85</v>
      </c>
      <c r="AA28" s="128" t="str">
        <f t="shared" si="35"/>
        <v>85h</v>
      </c>
      <c r="AB28" s="1">
        <f>IF('aux 1'!X28="","",'aux 1'!X28)</f>
        <v>4</v>
      </c>
      <c r="AC28" s="87" t="str">
        <f t="shared" si="36"/>
        <v>4cr/3t + 1p</v>
      </c>
      <c r="AE28" s="265">
        <f t="shared" si="37"/>
        <v>17</v>
      </c>
      <c r="AF28" s="267" t="str">
        <f t="shared" si="73"/>
        <v/>
      </c>
      <c r="AG28" s="267" t="str">
        <f t="shared" si="73"/>
        <v/>
      </c>
      <c r="AH28" s="267" t="str">
        <f t="shared" si="73"/>
        <v/>
      </c>
      <c r="AI28" s="267" t="str">
        <f t="shared" si="73"/>
        <v/>
      </c>
      <c r="AJ28" s="267" t="str">
        <f t="shared" si="73"/>
        <v/>
      </c>
      <c r="AK28" s="267">
        <f t="shared" si="73"/>
        <v>17</v>
      </c>
      <c r="AL28" s="267" t="str">
        <f t="shared" si="73"/>
        <v/>
      </c>
      <c r="AM28" s="267" t="str">
        <f t="shared" si="73"/>
        <v/>
      </c>
      <c r="AN28" s="267" t="str">
        <f t="shared" si="73"/>
        <v/>
      </c>
      <c r="AO28" s="267" t="str">
        <f t="shared" si="73"/>
        <v/>
      </c>
      <c r="AP28" s="267" t="str">
        <f t="shared" si="74"/>
        <v/>
      </c>
      <c r="AQ28" s="267" t="str">
        <f t="shared" si="74"/>
        <v/>
      </c>
      <c r="AR28" s="267" t="str">
        <f t="shared" si="74"/>
        <v/>
      </c>
      <c r="AS28" s="267" t="str">
        <f t="shared" si="74"/>
        <v/>
      </c>
      <c r="AT28" s="267" t="str">
        <f t="shared" si="74"/>
        <v/>
      </c>
      <c r="AU28" s="267" t="str">
        <f t="shared" si="74"/>
        <v/>
      </c>
      <c r="AV28" s="267" t="str">
        <f t="shared" si="74"/>
        <v/>
      </c>
      <c r="AW28" s="267" t="str">
        <f t="shared" si="74"/>
        <v/>
      </c>
      <c r="AX28" s="267" t="str">
        <f t="shared" si="74"/>
        <v/>
      </c>
      <c r="AY28" s="267" t="str">
        <f t="shared" si="74"/>
        <v/>
      </c>
      <c r="BA28" s="267" t="str">
        <f t="shared" si="55"/>
        <v/>
      </c>
      <c r="BB28" s="267" t="str">
        <f t="shared" si="56"/>
        <v/>
      </c>
      <c r="BC28" s="267" t="str">
        <f t="shared" si="57"/>
        <v/>
      </c>
      <c r="BD28" s="267" t="str">
        <f t="shared" si="58"/>
        <v/>
      </c>
      <c r="BE28" s="267" t="str">
        <f t="shared" si="59"/>
        <v/>
      </c>
      <c r="BF28" s="267">
        <f t="shared" si="60"/>
        <v>2</v>
      </c>
      <c r="BG28" s="267" t="str">
        <f t="shared" si="61"/>
        <v/>
      </c>
      <c r="BH28" s="267" t="str">
        <f t="shared" si="62"/>
        <v/>
      </c>
      <c r="BI28" s="267" t="str">
        <f t="shared" ref="BI28:BI91" si="85">IF(AN28="","",LEN(AN28))</f>
        <v/>
      </c>
      <c r="BJ28" s="267" t="str">
        <f t="shared" ref="BJ28:BJ91" si="86">IF(AO28="","",LEN(AO28))</f>
        <v/>
      </c>
      <c r="BK28" s="267" t="str">
        <f t="shared" ref="BK28:BK91" si="87">IF(AP28="","",LEN(AP28))</f>
        <v/>
      </c>
      <c r="BL28" s="267" t="str">
        <f t="shared" ref="BL28:BL91" si="88">IF(AQ28="","",LEN(AQ28))</f>
        <v/>
      </c>
      <c r="BM28" s="267" t="str">
        <f t="shared" ref="BM28:BM91" si="89">IF(AR28="","",LEN(AR28))</f>
        <v/>
      </c>
      <c r="BN28" s="267" t="str">
        <f t="shared" ref="BN28:BN91" si="90">IF(AS28="","",LEN(AS28))</f>
        <v/>
      </c>
      <c r="BO28" s="267" t="str">
        <f t="shared" ref="BO28:BO91" si="91">IF(AT28="","",LEN(AT28))</f>
        <v/>
      </c>
      <c r="BP28" s="267" t="str">
        <f t="shared" ref="BP28:BP91" si="92">IF(AU28="","",LEN(AU28))</f>
        <v/>
      </c>
      <c r="BQ28" s="267" t="str">
        <f t="shared" ref="BQ28:BQ91" si="93">IF(AV28="","",LEN(AV28))</f>
        <v/>
      </c>
      <c r="BR28" s="267" t="str">
        <f t="shared" ref="BR28:BR91" si="94">IF(AW28="","",LEN(AW28))</f>
        <v/>
      </c>
      <c r="BS28" s="267" t="str">
        <f t="shared" ref="BS28:BS91" si="95">IF(AX28="","",LEN(AX28))</f>
        <v/>
      </c>
      <c r="BT28" s="267" t="str">
        <f t="shared" ref="BT28:BT91" si="96">IF(AY28="","",LEN(AY28))</f>
        <v/>
      </c>
      <c r="BU28" s="264"/>
      <c r="BV28" s="268">
        <v>17</v>
      </c>
      <c r="BW28" s="265" t="str">
        <f t="shared" ref="BW28:CC53" si="97">IF(LEN(BW$6)&lt;$BV28,"", VALUE(MID(BW$6,$BV28,1)))</f>
        <v/>
      </c>
      <c r="BX28" s="265" t="str">
        <f t="shared" si="97"/>
        <v/>
      </c>
      <c r="BY28" s="265" t="str">
        <f t="shared" si="97"/>
        <v/>
      </c>
      <c r="BZ28" s="265" t="str">
        <f t="shared" si="97"/>
        <v/>
      </c>
      <c r="CA28" s="265" t="str">
        <f t="shared" si="97"/>
        <v/>
      </c>
      <c r="CB28" s="265" t="str">
        <f t="shared" si="97"/>
        <v/>
      </c>
      <c r="CC28" s="265" t="str">
        <f t="shared" si="97"/>
        <v/>
      </c>
      <c r="CD28" s="265" t="str">
        <f t="shared" ref="CD28:CP42" si="98">IF(LEN(CD$6)&lt;$BV28,"", VALUE(MID(CD$6,$BV28,1)))</f>
        <v/>
      </c>
      <c r="CE28" s="265" t="str">
        <f t="shared" si="98"/>
        <v/>
      </c>
      <c r="CF28" s="265" t="str">
        <f t="shared" si="98"/>
        <v/>
      </c>
      <c r="CG28" s="265" t="str">
        <f t="shared" si="98"/>
        <v/>
      </c>
      <c r="CH28" s="265" t="str">
        <f t="shared" si="98"/>
        <v/>
      </c>
      <c r="CI28" s="265" t="str">
        <f t="shared" si="98"/>
        <v/>
      </c>
      <c r="CJ28" s="265" t="str">
        <f t="shared" si="98"/>
        <v/>
      </c>
      <c r="CK28" s="265" t="str">
        <f t="shared" si="98"/>
        <v/>
      </c>
      <c r="CL28" s="265" t="str">
        <f t="shared" si="98"/>
        <v/>
      </c>
      <c r="CM28" s="265" t="str">
        <f t="shared" si="98"/>
        <v/>
      </c>
      <c r="CN28" s="265" t="str">
        <f t="shared" si="98"/>
        <v/>
      </c>
      <c r="CO28" s="265" t="str">
        <f t="shared" si="98"/>
        <v/>
      </c>
      <c r="CP28" s="265" t="str">
        <f t="shared" si="98"/>
        <v/>
      </c>
      <c r="CR28" s="265" t="str">
        <f>IF(BW28="","",SUM(BW$12:BW28)-BW28+1)</f>
        <v/>
      </c>
      <c r="CS28" s="265" t="str">
        <f>IF(BX28="","",SUM(BX$12:BX28)-BX28+1)</f>
        <v/>
      </c>
      <c r="CT28" s="265" t="str">
        <f>IF(BY28="","",SUM(BY$12:BY28)-BY28+1)</f>
        <v/>
      </c>
      <c r="CU28" s="265" t="str">
        <f>IF(BZ28="","",SUM(BZ$12:BZ28)-BZ28+1)</f>
        <v/>
      </c>
      <c r="CV28" s="265" t="str">
        <f>IF(CA28="","",SUM(CA$12:CA28)-CA28+1)</f>
        <v/>
      </c>
      <c r="CW28" s="265" t="str">
        <f>IF(CB28="","",SUM(CB$12:CB28)-CB28+1)</f>
        <v/>
      </c>
      <c r="CX28" s="265" t="str">
        <f>IF(CC28="","",SUM(CC$12:CC28)-CC28+1)</f>
        <v/>
      </c>
      <c r="CY28" s="265" t="str">
        <f>IF(CD28="","",SUM(CD$12:CD28)-CD28+1)</f>
        <v/>
      </c>
      <c r="CZ28" s="265" t="str">
        <f>IF(CE28="","",SUM(CE$12:CE28)-CE28+1)</f>
        <v/>
      </c>
      <c r="DA28" s="265" t="str">
        <f>IF(CF28="","",SUM(CF$12:CF28)-CF28+1)</f>
        <v/>
      </c>
      <c r="DB28" s="265" t="str">
        <f>IF(CG28="","",SUM(CG$12:CG28)-CG28+1)</f>
        <v/>
      </c>
      <c r="DC28" s="265" t="str">
        <f>IF(CH28="","",SUM(CH$12:CH28)-CH28+1)</f>
        <v/>
      </c>
      <c r="DD28" s="265" t="str">
        <f>IF(CI28="","",SUM(CI$12:CI28)-CI28+1)</f>
        <v/>
      </c>
      <c r="DE28" s="265" t="str">
        <f>IF(CJ28="","",SUM(CJ$12:CJ28)-CJ28+1)</f>
        <v/>
      </c>
      <c r="DF28" s="265" t="str">
        <f>IF(CK28="","",SUM(CK$12:CK28)-CK28+1)</f>
        <v/>
      </c>
      <c r="DG28" s="265" t="str">
        <f>IF(CL28="","",SUM(CL$12:CL28)-CL28+1)</f>
        <v/>
      </c>
      <c r="DH28" s="265" t="str">
        <f>IF(CM28="","",SUM(CM$12:CM28)-CM28+1)</f>
        <v/>
      </c>
      <c r="DI28" s="265" t="str">
        <f>IF(CN28="","",SUM(CN$12:CN28)-CN28+1)</f>
        <v/>
      </c>
      <c r="DJ28" s="265" t="str">
        <f>IF(CO28="","",SUM(CO$12:CO28)-CO28+1)</f>
        <v/>
      </c>
      <c r="DK28" s="265" t="str">
        <f>IF(CP28="","",SUM(CP$12:CP28)-CP28+1)</f>
        <v/>
      </c>
      <c r="DM28" s="265" t="str">
        <f t="shared" si="63"/>
        <v/>
      </c>
      <c r="DN28" s="265" t="str">
        <f t="shared" si="64"/>
        <v/>
      </c>
      <c r="DO28" s="265" t="str">
        <f t="shared" si="65"/>
        <v/>
      </c>
      <c r="DP28" s="265" t="str">
        <f t="shared" si="66"/>
        <v/>
      </c>
      <c r="DQ28" s="265" t="str">
        <f t="shared" si="67"/>
        <v/>
      </c>
      <c r="DR28" s="265" t="str">
        <f t="shared" si="68"/>
        <v/>
      </c>
      <c r="DS28" s="265" t="str">
        <f t="shared" si="69"/>
        <v/>
      </c>
      <c r="DT28" s="265" t="str">
        <f t="shared" si="70"/>
        <v/>
      </c>
      <c r="DU28" s="265" t="str">
        <f t="shared" ref="DU28:DU65" si="99">IF(CE28="","",VALUE(MID(CE$5,CZ28,CE28)))</f>
        <v/>
      </c>
      <c r="DV28" s="265" t="str">
        <f t="shared" ref="DV28:DV65" si="100">IF(CF28="","",VALUE(MID(CF$5,DA28,CF28)))</f>
        <v/>
      </c>
      <c r="DW28" s="265" t="str">
        <f t="shared" ref="DW28:DW65" si="101">IF(CG28="","",VALUE(MID(CG$5,DB28,CG28)))</f>
        <v/>
      </c>
      <c r="DX28" s="265" t="str">
        <f t="shared" ref="DX28:DX65" si="102">IF(CH28="","",VALUE(MID(CH$5,DC28,CH28)))</f>
        <v/>
      </c>
      <c r="DY28" s="265" t="str">
        <f t="shared" ref="DY28:DY65" si="103">IF(CI28="","",VALUE(MID(CI$5,DD28,CI28)))</f>
        <v/>
      </c>
      <c r="DZ28" s="265" t="str">
        <f t="shared" ref="DZ28:DZ65" si="104">IF(CJ28="","",VALUE(MID(CJ$5,DE28,CJ28)))</f>
        <v/>
      </c>
      <c r="EA28" s="265" t="str">
        <f t="shared" ref="EA28:EA65" si="105">IF(CK28="","",VALUE(MID(CK$5,DF28,CK28)))</f>
        <v/>
      </c>
      <c r="EB28" s="265" t="str">
        <f t="shared" ref="EB28:EB65" si="106">IF(CL28="","",VALUE(MID(CL$5,DG28,CL28)))</f>
        <v/>
      </c>
      <c r="EC28" s="265" t="str">
        <f t="shared" ref="EC28:EC65" si="107">IF(CM28="","",VALUE(MID(CM$5,DH28,CM28)))</f>
        <v/>
      </c>
      <c r="ED28" s="265" t="str">
        <f t="shared" ref="ED28:ED65" si="108">IF(CN28="","",VALUE(MID(CN$5,DI28,CN28)))</f>
        <v/>
      </c>
      <c r="EE28" s="265" t="str">
        <f t="shared" ref="EE28:EE65" si="109">IF(CO28="","",VALUE(MID(CO$5,DJ28,CO28)))</f>
        <v/>
      </c>
      <c r="EF28" s="265" t="str">
        <f t="shared" ref="EF28:EF65" si="110">IF(CP28="","",VALUE(MID(CP$5,DK28,CP28)))</f>
        <v/>
      </c>
      <c r="EH28" s="265" t="str">
        <f t="shared" si="75"/>
        <v/>
      </c>
      <c r="EI28" s="265" t="str">
        <f t="shared" si="75"/>
        <v/>
      </c>
      <c r="EJ28" s="265" t="str">
        <f t="shared" si="75"/>
        <v/>
      </c>
      <c r="EK28" s="265" t="str">
        <f t="shared" si="75"/>
        <v/>
      </c>
      <c r="EL28" s="265" t="str">
        <f t="shared" si="75"/>
        <v/>
      </c>
      <c r="EM28" s="265" t="str">
        <f t="shared" si="75"/>
        <v/>
      </c>
      <c r="EN28" s="265" t="str">
        <f t="shared" si="75"/>
        <v/>
      </c>
      <c r="EO28" s="265" t="str">
        <f t="shared" si="75"/>
        <v/>
      </c>
      <c r="EP28" s="265" t="str">
        <f t="shared" si="75"/>
        <v/>
      </c>
      <c r="EQ28" s="265" t="str">
        <f t="shared" si="75"/>
        <v/>
      </c>
      <c r="ER28" s="265" t="str">
        <f t="shared" si="76"/>
        <v/>
      </c>
      <c r="ES28" s="265" t="str">
        <f t="shared" si="76"/>
        <v/>
      </c>
      <c r="ET28" s="265" t="str">
        <f t="shared" si="76"/>
        <v/>
      </c>
      <c r="EU28" s="265" t="str">
        <f t="shared" si="76"/>
        <v/>
      </c>
      <c r="EV28" s="265" t="str">
        <f t="shared" si="76"/>
        <v/>
      </c>
      <c r="EW28" s="265" t="str">
        <f t="shared" si="76"/>
        <v/>
      </c>
      <c r="EX28" s="265" t="str">
        <f t="shared" si="76"/>
        <v/>
      </c>
      <c r="EY28" s="265" t="str">
        <f t="shared" si="76"/>
        <v/>
      </c>
      <c r="EZ28" s="265" t="str">
        <f t="shared" si="76"/>
        <v/>
      </c>
      <c r="FA28" s="265" t="str">
        <f t="shared" si="76"/>
        <v/>
      </c>
      <c r="FB28" s="263" t="str">
        <f t="shared" si="77"/>
        <v/>
      </c>
      <c r="FC28" s="263" t="str">
        <f t="shared" si="77"/>
        <v/>
      </c>
      <c r="FD28" s="263" t="str">
        <f t="shared" si="77"/>
        <v/>
      </c>
      <c r="FE28" s="263" t="str">
        <f t="shared" si="77"/>
        <v/>
      </c>
      <c r="FF28" s="263" t="str">
        <f t="shared" si="77"/>
        <v/>
      </c>
      <c r="FG28" s="263" t="str">
        <f t="shared" si="77"/>
        <v/>
      </c>
      <c r="FH28" s="263" t="str">
        <f t="shared" si="77"/>
        <v/>
      </c>
      <c r="FI28" s="263" t="str">
        <f t="shared" si="77"/>
        <v/>
      </c>
      <c r="FJ28" s="263" t="str">
        <f t="shared" si="77"/>
        <v/>
      </c>
      <c r="FK28" s="263" t="str">
        <f t="shared" si="77"/>
        <v/>
      </c>
      <c r="FL28" s="263" t="str">
        <f t="shared" si="78"/>
        <v/>
      </c>
      <c r="FM28" s="263" t="str">
        <f t="shared" si="78"/>
        <v/>
      </c>
      <c r="FN28" s="263" t="str">
        <f t="shared" si="78"/>
        <v/>
      </c>
      <c r="FO28" s="263" t="str">
        <f t="shared" si="78"/>
        <v/>
      </c>
      <c r="FP28" s="263" t="str">
        <f t="shared" si="78"/>
        <v/>
      </c>
      <c r="FQ28" s="263" t="str">
        <f t="shared" si="78"/>
        <v/>
      </c>
      <c r="FR28" s="263" t="str">
        <f t="shared" si="78"/>
        <v/>
      </c>
      <c r="FS28" s="263" t="str">
        <f t="shared" si="78"/>
        <v/>
      </c>
      <c r="FT28" s="263" t="str">
        <f t="shared" si="78"/>
        <v/>
      </c>
      <c r="FU28" s="263" t="str">
        <f t="shared" si="78"/>
        <v/>
      </c>
      <c r="FV28" s="265" t="str">
        <f t="shared" si="79"/>
        <v/>
      </c>
      <c r="FW28" s="265" t="str">
        <f t="shared" si="79"/>
        <v/>
      </c>
      <c r="FX28" s="265" t="str">
        <f t="shared" si="79"/>
        <v/>
      </c>
      <c r="FY28" s="265" t="str">
        <f t="shared" si="79"/>
        <v/>
      </c>
      <c r="FZ28" s="265" t="str">
        <f t="shared" si="79"/>
        <v/>
      </c>
      <c r="GA28" s="265">
        <f t="shared" si="79"/>
        <v>85</v>
      </c>
      <c r="GB28" s="265" t="str">
        <f t="shared" si="79"/>
        <v/>
      </c>
      <c r="GC28" s="265" t="str">
        <f t="shared" si="79"/>
        <v/>
      </c>
      <c r="GD28" s="265" t="str">
        <f t="shared" si="79"/>
        <v/>
      </c>
      <c r="GE28" s="265" t="str">
        <f t="shared" si="79"/>
        <v/>
      </c>
      <c r="GF28" s="265" t="str">
        <f t="shared" si="80"/>
        <v/>
      </c>
      <c r="GG28" s="265" t="str">
        <f t="shared" si="80"/>
        <v/>
      </c>
      <c r="GH28" s="265" t="str">
        <f t="shared" si="80"/>
        <v/>
      </c>
      <c r="GI28" s="265" t="str">
        <f t="shared" si="80"/>
        <v/>
      </c>
      <c r="GJ28" s="265" t="str">
        <f t="shared" si="80"/>
        <v/>
      </c>
      <c r="GK28" s="265" t="str">
        <f t="shared" si="80"/>
        <v/>
      </c>
      <c r="GL28" s="265" t="str">
        <f t="shared" si="80"/>
        <v/>
      </c>
      <c r="GM28" s="265" t="str">
        <f t="shared" si="80"/>
        <v/>
      </c>
      <c r="GN28" s="265" t="str">
        <f t="shared" si="80"/>
        <v/>
      </c>
      <c r="GO28" s="265" t="str">
        <f t="shared" si="80"/>
        <v/>
      </c>
      <c r="GP28" s="263" t="str">
        <f t="shared" si="81"/>
        <v/>
      </c>
      <c r="GQ28" s="263" t="str">
        <f t="shared" si="81"/>
        <v/>
      </c>
      <c r="GR28" s="263" t="str">
        <f t="shared" si="81"/>
        <v/>
      </c>
      <c r="GS28" s="263" t="str">
        <f t="shared" si="81"/>
        <v/>
      </c>
      <c r="GT28" s="263" t="str">
        <f t="shared" si="81"/>
        <v/>
      </c>
      <c r="GU28" s="263" t="str">
        <f t="shared" si="81"/>
        <v/>
      </c>
      <c r="GV28" s="263" t="str">
        <f t="shared" si="81"/>
        <v/>
      </c>
      <c r="GW28" s="263" t="str">
        <f t="shared" si="81"/>
        <v/>
      </c>
      <c r="GX28" s="263" t="str">
        <f t="shared" si="81"/>
        <v/>
      </c>
      <c r="GY28" s="263" t="str">
        <f t="shared" si="81"/>
        <v/>
      </c>
      <c r="GZ28" s="263" t="str">
        <f t="shared" si="82"/>
        <v/>
      </c>
      <c r="HA28" s="263" t="str">
        <f t="shared" si="82"/>
        <v/>
      </c>
      <c r="HB28" s="263" t="str">
        <f t="shared" si="82"/>
        <v/>
      </c>
      <c r="HC28" s="263" t="str">
        <f t="shared" si="82"/>
        <v/>
      </c>
      <c r="HD28" s="263" t="str">
        <f t="shared" si="82"/>
        <v/>
      </c>
      <c r="HE28" s="263" t="str">
        <f t="shared" si="82"/>
        <v/>
      </c>
      <c r="HF28" s="263" t="str">
        <f t="shared" si="82"/>
        <v/>
      </c>
      <c r="HG28" s="263" t="str">
        <f t="shared" si="82"/>
        <v/>
      </c>
      <c r="HH28" s="263" t="str">
        <f t="shared" si="82"/>
        <v/>
      </c>
      <c r="HI28" s="263" t="str">
        <f t="shared" si="82"/>
        <v/>
      </c>
      <c r="HJ28" s="265" t="str">
        <f t="shared" si="83"/>
        <v/>
      </c>
      <c r="HK28" s="265" t="str">
        <f t="shared" si="83"/>
        <v/>
      </c>
      <c r="HL28" s="265" t="str">
        <f t="shared" si="83"/>
        <v/>
      </c>
      <c r="HM28" s="265" t="str">
        <f t="shared" si="83"/>
        <v/>
      </c>
      <c r="HN28" s="265" t="str">
        <f t="shared" si="83"/>
        <v/>
      </c>
      <c r="HO28" s="265" t="str">
        <f t="shared" si="83"/>
        <v/>
      </c>
      <c r="HP28" s="265" t="str">
        <f t="shared" si="83"/>
        <v/>
      </c>
      <c r="HQ28" s="265" t="str">
        <f t="shared" si="83"/>
        <v/>
      </c>
      <c r="HR28" s="265" t="str">
        <f t="shared" si="83"/>
        <v/>
      </c>
      <c r="HS28" s="265" t="str">
        <f t="shared" si="83"/>
        <v/>
      </c>
      <c r="HT28" s="265" t="str">
        <f t="shared" si="84"/>
        <v/>
      </c>
      <c r="HU28" s="265" t="str">
        <f t="shared" si="84"/>
        <v/>
      </c>
      <c r="HV28" s="265" t="str">
        <f t="shared" si="84"/>
        <v/>
      </c>
      <c r="HW28" s="265" t="str">
        <f t="shared" si="84"/>
        <v/>
      </c>
      <c r="HX28" s="265" t="str">
        <f t="shared" si="84"/>
        <v/>
      </c>
      <c r="HY28" s="265" t="str">
        <f t="shared" si="84"/>
        <v/>
      </c>
      <c r="HZ28" s="265" t="str">
        <f t="shared" si="84"/>
        <v/>
      </c>
      <c r="IA28" s="265" t="str">
        <f t="shared" si="84"/>
        <v/>
      </c>
      <c r="IB28" s="265" t="str">
        <f t="shared" si="84"/>
        <v/>
      </c>
      <c r="IC28" s="265" t="str">
        <f t="shared" si="84"/>
        <v/>
      </c>
    </row>
    <row r="29" spans="1:237" x14ac:dyDescent="0.25">
      <c r="A29" s="1">
        <f t="shared" si="71"/>
        <v>18</v>
      </c>
      <c r="B29" s="2" t="str">
        <f>IF(OR('aux 1'!B29="",'aux 1'!R29&lt;&gt;"s"),"",'aux 1'!B29)</f>
        <v>Concreto Armado II</v>
      </c>
      <c r="C29" s="130" t="str">
        <f>IF('aux 1'!F29="","",'aux 1'!F29)</f>
        <v>A</v>
      </c>
      <c r="D29" s="450" t="str">
        <f>IF(B29="","",'aux 1'!AP29)</f>
        <v>CIV01340</v>
      </c>
      <c r="E29" s="306" t="str">
        <f>IF(B29="","Pre: ",'aux 1'!AN29)</f>
        <v xml:space="preserve">Pré: CIV01434   </v>
      </c>
      <c r="F29" s="306" t="str">
        <f>IF(B29="","Co: ",'aux 1'!AO29)</f>
        <v>Co: ---</v>
      </c>
      <c r="G29" s="54" t="str">
        <f>IF(OR($B29="",'aux 1'!H29=""),"",'aux 1'!H29)</f>
        <v>CIV01434</v>
      </c>
      <c r="H29" s="54" t="str">
        <f>IF(OR($B29="",'aux 1'!I29=""),"",'aux 1'!I29)</f>
        <v/>
      </c>
      <c r="I29" s="54" t="str">
        <f>IF(OR($B29="",'aux 1'!J29=""),"",'aux 1'!J29)</f>
        <v/>
      </c>
      <c r="J29" s="54" t="str">
        <f>IF(OR($B29="",'aux 1'!K29=""),"",'aux 1'!K29)</f>
        <v/>
      </c>
      <c r="K29" s="248"/>
      <c r="L29" s="248"/>
      <c r="M29" s="133" t="str">
        <f>IF('aux 1'!C29="","",'aux 1'!C29)</f>
        <v>CCT</v>
      </c>
      <c r="N29" s="133" t="str">
        <f>IF('aux 1'!D29="","",'aux 1'!D29)</f>
        <v>CIV</v>
      </c>
      <c r="O29" s="165" t="str">
        <f>IF('aux 1'!E29="","",'aux 1'!E29)</f>
        <v>01340</v>
      </c>
      <c r="P29" s="133" t="str">
        <f t="shared" si="34"/>
        <v>CIV01340</v>
      </c>
      <c r="Q29" s="43">
        <f>IF(S29="s",IF(R29="op",'aux 1'!S29,U29),"")</f>
        <v>7</v>
      </c>
      <c r="R29" s="43" t="str">
        <f>IF('aux 1'!N29="op","op",'aux 1'!S29)</f>
        <v/>
      </c>
      <c r="S29" s="43" t="str">
        <f>IF('aux 1'!R29="","",'aux 1'!R29)</f>
        <v>s</v>
      </c>
      <c r="T29" s="43" t="str">
        <f>IF('aux 1'!Q29="","",'aux 1'!Q29)</f>
        <v>n</v>
      </c>
      <c r="U29" s="43">
        <f>IF('aux 1'!P29="","",'aux 1'!P29)</f>
        <v>7</v>
      </c>
      <c r="V29" s="44" t="str">
        <f>IF('aux 1'!O29="","",'aux 1'!O29)</f>
        <v>Esp.</v>
      </c>
      <c r="W29" s="128">
        <f>IF('aux 1'!T29="",0,'aux 1'!T29)</f>
        <v>5</v>
      </c>
      <c r="X29" s="128">
        <f>IF('aux 1'!U29="",0,'aux 1'!U29)</f>
        <v>0</v>
      </c>
      <c r="Y29" s="128">
        <f>IF('aux 1'!V29="",0,'aux 1'!V29)</f>
        <v>0</v>
      </c>
      <c r="Z29" s="128">
        <f>IF('aux 1'!W29="","",'aux 1'!W29)</f>
        <v>85</v>
      </c>
      <c r="AA29" s="128" t="str">
        <f t="shared" si="35"/>
        <v>85h</v>
      </c>
      <c r="AB29" s="1">
        <f>IF('aux 1'!X29="","",'aux 1'!X29)</f>
        <v>5</v>
      </c>
      <c r="AC29" s="87" t="str">
        <f t="shared" si="36"/>
        <v>5cr/5t</v>
      </c>
      <c r="AE29" s="265">
        <f t="shared" si="37"/>
        <v>18</v>
      </c>
      <c r="AF29" s="267" t="str">
        <f t="shared" si="73"/>
        <v/>
      </c>
      <c r="AG29" s="267" t="str">
        <f t="shared" si="73"/>
        <v/>
      </c>
      <c r="AH29" s="267" t="str">
        <f t="shared" si="73"/>
        <v/>
      </c>
      <c r="AI29" s="267" t="str">
        <f t="shared" si="73"/>
        <v/>
      </c>
      <c r="AJ29" s="267" t="str">
        <f t="shared" si="73"/>
        <v/>
      </c>
      <c r="AK29" s="267" t="str">
        <f t="shared" si="73"/>
        <v/>
      </c>
      <c r="AL29" s="267">
        <f t="shared" si="73"/>
        <v>18</v>
      </c>
      <c r="AM29" s="267" t="str">
        <f t="shared" si="73"/>
        <v/>
      </c>
      <c r="AN29" s="267" t="str">
        <f t="shared" si="73"/>
        <v/>
      </c>
      <c r="AO29" s="267" t="str">
        <f t="shared" si="73"/>
        <v/>
      </c>
      <c r="AP29" s="267" t="str">
        <f t="shared" si="74"/>
        <v/>
      </c>
      <c r="AQ29" s="267" t="str">
        <f t="shared" si="74"/>
        <v/>
      </c>
      <c r="AR29" s="267" t="str">
        <f t="shared" si="74"/>
        <v/>
      </c>
      <c r="AS29" s="267" t="str">
        <f t="shared" si="74"/>
        <v/>
      </c>
      <c r="AT29" s="267" t="str">
        <f t="shared" si="74"/>
        <v/>
      </c>
      <c r="AU29" s="267" t="str">
        <f t="shared" si="74"/>
        <v/>
      </c>
      <c r="AV29" s="267" t="str">
        <f t="shared" si="74"/>
        <v/>
      </c>
      <c r="AW29" s="267" t="str">
        <f t="shared" si="74"/>
        <v/>
      </c>
      <c r="AX29" s="267" t="str">
        <f t="shared" si="74"/>
        <v/>
      </c>
      <c r="AY29" s="267" t="str">
        <f t="shared" si="74"/>
        <v/>
      </c>
      <c r="BA29" s="267" t="str">
        <f t="shared" si="55"/>
        <v/>
      </c>
      <c r="BB29" s="267" t="str">
        <f t="shared" si="56"/>
        <v/>
      </c>
      <c r="BC29" s="267" t="str">
        <f t="shared" si="57"/>
        <v/>
      </c>
      <c r="BD29" s="267" t="str">
        <f t="shared" si="58"/>
        <v/>
      </c>
      <c r="BE29" s="267" t="str">
        <f t="shared" si="59"/>
        <v/>
      </c>
      <c r="BF29" s="267" t="str">
        <f t="shared" si="60"/>
        <v/>
      </c>
      <c r="BG29" s="267">
        <f t="shared" si="61"/>
        <v>2</v>
      </c>
      <c r="BH29" s="267" t="str">
        <f t="shared" si="62"/>
        <v/>
      </c>
      <c r="BI29" s="267" t="str">
        <f t="shared" si="85"/>
        <v/>
      </c>
      <c r="BJ29" s="267" t="str">
        <f t="shared" si="86"/>
        <v/>
      </c>
      <c r="BK29" s="267" t="str">
        <f t="shared" si="87"/>
        <v/>
      </c>
      <c r="BL29" s="267" t="str">
        <f t="shared" si="88"/>
        <v/>
      </c>
      <c r="BM29" s="267" t="str">
        <f t="shared" si="89"/>
        <v/>
      </c>
      <c r="BN29" s="267" t="str">
        <f t="shared" si="90"/>
        <v/>
      </c>
      <c r="BO29" s="267" t="str">
        <f t="shared" si="91"/>
        <v/>
      </c>
      <c r="BP29" s="267" t="str">
        <f t="shared" si="92"/>
        <v/>
      </c>
      <c r="BQ29" s="267" t="str">
        <f t="shared" si="93"/>
        <v/>
      </c>
      <c r="BR29" s="267" t="str">
        <f t="shared" si="94"/>
        <v/>
      </c>
      <c r="BS29" s="267" t="str">
        <f t="shared" si="95"/>
        <v/>
      </c>
      <c r="BT29" s="267" t="str">
        <f t="shared" si="96"/>
        <v/>
      </c>
      <c r="BU29" s="264"/>
      <c r="BV29" s="268">
        <v>18</v>
      </c>
      <c r="BW29" s="265" t="str">
        <f t="shared" si="97"/>
        <v/>
      </c>
      <c r="BX29" s="265" t="str">
        <f t="shared" si="97"/>
        <v/>
      </c>
      <c r="BY29" s="265" t="str">
        <f t="shared" si="97"/>
        <v/>
      </c>
      <c r="BZ29" s="265" t="str">
        <f t="shared" si="97"/>
        <v/>
      </c>
      <c r="CA29" s="265" t="str">
        <f t="shared" si="97"/>
        <v/>
      </c>
      <c r="CB29" s="265" t="str">
        <f t="shared" si="97"/>
        <v/>
      </c>
      <c r="CC29" s="265" t="str">
        <f t="shared" si="97"/>
        <v/>
      </c>
      <c r="CD29" s="265" t="str">
        <f t="shared" si="98"/>
        <v/>
      </c>
      <c r="CE29" s="265" t="str">
        <f t="shared" si="98"/>
        <v/>
      </c>
      <c r="CF29" s="265" t="str">
        <f t="shared" si="98"/>
        <v/>
      </c>
      <c r="CG29" s="265" t="str">
        <f t="shared" si="98"/>
        <v/>
      </c>
      <c r="CH29" s="265" t="str">
        <f t="shared" si="98"/>
        <v/>
      </c>
      <c r="CI29" s="265" t="str">
        <f t="shared" si="98"/>
        <v/>
      </c>
      <c r="CJ29" s="265" t="str">
        <f t="shared" si="98"/>
        <v/>
      </c>
      <c r="CK29" s="265" t="str">
        <f t="shared" si="98"/>
        <v/>
      </c>
      <c r="CL29" s="265" t="str">
        <f t="shared" si="98"/>
        <v/>
      </c>
      <c r="CM29" s="265" t="str">
        <f t="shared" si="98"/>
        <v/>
      </c>
      <c r="CN29" s="265" t="str">
        <f t="shared" si="98"/>
        <v/>
      </c>
      <c r="CO29" s="265" t="str">
        <f t="shared" si="98"/>
        <v/>
      </c>
      <c r="CP29" s="265" t="str">
        <f t="shared" si="98"/>
        <v/>
      </c>
      <c r="CR29" s="265" t="str">
        <f>IF(BW29="","",SUM(BW$12:BW29)-BW29+1)</f>
        <v/>
      </c>
      <c r="CS29" s="265" t="str">
        <f>IF(BX29="","",SUM(BX$12:BX29)-BX29+1)</f>
        <v/>
      </c>
      <c r="CT29" s="265" t="str">
        <f>IF(BY29="","",SUM(BY$12:BY29)-BY29+1)</f>
        <v/>
      </c>
      <c r="CU29" s="265" t="str">
        <f>IF(BZ29="","",SUM(BZ$12:BZ29)-BZ29+1)</f>
        <v/>
      </c>
      <c r="CV29" s="265" t="str">
        <f>IF(CA29="","",SUM(CA$12:CA29)-CA29+1)</f>
        <v/>
      </c>
      <c r="CW29" s="265" t="str">
        <f>IF(CB29="","",SUM(CB$12:CB29)-CB29+1)</f>
        <v/>
      </c>
      <c r="CX29" s="265" t="str">
        <f>IF(CC29="","",SUM(CC$12:CC29)-CC29+1)</f>
        <v/>
      </c>
      <c r="CY29" s="265" t="str">
        <f>IF(CD29="","",SUM(CD$12:CD29)-CD29+1)</f>
        <v/>
      </c>
      <c r="CZ29" s="265" t="str">
        <f>IF(CE29="","",SUM(CE$12:CE29)-CE29+1)</f>
        <v/>
      </c>
      <c r="DA29" s="265" t="str">
        <f>IF(CF29="","",SUM(CF$12:CF29)-CF29+1)</f>
        <v/>
      </c>
      <c r="DB29" s="265" t="str">
        <f>IF(CG29="","",SUM(CG$12:CG29)-CG29+1)</f>
        <v/>
      </c>
      <c r="DC29" s="265" t="str">
        <f>IF(CH29="","",SUM(CH$12:CH29)-CH29+1)</f>
        <v/>
      </c>
      <c r="DD29" s="265" t="str">
        <f>IF(CI29="","",SUM(CI$12:CI29)-CI29+1)</f>
        <v/>
      </c>
      <c r="DE29" s="265" t="str">
        <f>IF(CJ29="","",SUM(CJ$12:CJ29)-CJ29+1)</f>
        <v/>
      </c>
      <c r="DF29" s="265" t="str">
        <f>IF(CK29="","",SUM(CK$12:CK29)-CK29+1)</f>
        <v/>
      </c>
      <c r="DG29" s="265" t="str">
        <f>IF(CL29="","",SUM(CL$12:CL29)-CL29+1)</f>
        <v/>
      </c>
      <c r="DH29" s="265" t="str">
        <f>IF(CM29="","",SUM(CM$12:CM29)-CM29+1)</f>
        <v/>
      </c>
      <c r="DI29" s="265" t="str">
        <f>IF(CN29="","",SUM(CN$12:CN29)-CN29+1)</f>
        <v/>
      </c>
      <c r="DJ29" s="265" t="str">
        <f>IF(CO29="","",SUM(CO$12:CO29)-CO29+1)</f>
        <v/>
      </c>
      <c r="DK29" s="265" t="str">
        <f>IF(CP29="","",SUM(CP$12:CP29)-CP29+1)</f>
        <v/>
      </c>
      <c r="DM29" s="265" t="str">
        <f t="shared" si="63"/>
        <v/>
      </c>
      <c r="DN29" s="265" t="str">
        <f t="shared" si="64"/>
        <v/>
      </c>
      <c r="DO29" s="265" t="str">
        <f t="shared" si="65"/>
        <v/>
      </c>
      <c r="DP29" s="265" t="str">
        <f t="shared" si="66"/>
        <v/>
      </c>
      <c r="DQ29" s="265" t="str">
        <f t="shared" si="67"/>
        <v/>
      </c>
      <c r="DR29" s="265" t="str">
        <f t="shared" si="68"/>
        <v/>
      </c>
      <c r="DS29" s="265" t="str">
        <f t="shared" si="69"/>
        <v/>
      </c>
      <c r="DT29" s="265" t="str">
        <f t="shared" si="70"/>
        <v/>
      </c>
      <c r="DU29" s="265" t="str">
        <f t="shared" si="99"/>
        <v/>
      </c>
      <c r="DV29" s="265" t="str">
        <f t="shared" si="100"/>
        <v/>
      </c>
      <c r="DW29" s="265" t="str">
        <f t="shared" si="101"/>
        <v/>
      </c>
      <c r="DX29" s="265" t="str">
        <f t="shared" si="102"/>
        <v/>
      </c>
      <c r="DY29" s="265" t="str">
        <f t="shared" si="103"/>
        <v/>
      </c>
      <c r="DZ29" s="265" t="str">
        <f t="shared" si="104"/>
        <v/>
      </c>
      <c r="EA29" s="265" t="str">
        <f t="shared" si="105"/>
        <v/>
      </c>
      <c r="EB29" s="265" t="str">
        <f t="shared" si="106"/>
        <v/>
      </c>
      <c r="EC29" s="265" t="str">
        <f t="shared" si="107"/>
        <v/>
      </c>
      <c r="ED29" s="265" t="str">
        <f t="shared" si="108"/>
        <v/>
      </c>
      <c r="EE29" s="265" t="str">
        <f t="shared" si="109"/>
        <v/>
      </c>
      <c r="EF29" s="265" t="str">
        <f t="shared" si="110"/>
        <v/>
      </c>
      <c r="EH29" s="265" t="str">
        <f t="shared" si="75"/>
        <v/>
      </c>
      <c r="EI29" s="265" t="str">
        <f t="shared" si="75"/>
        <v/>
      </c>
      <c r="EJ29" s="265" t="str">
        <f t="shared" si="75"/>
        <v/>
      </c>
      <c r="EK29" s="265" t="str">
        <f t="shared" si="75"/>
        <v/>
      </c>
      <c r="EL29" s="265" t="str">
        <f t="shared" si="75"/>
        <v/>
      </c>
      <c r="EM29" s="265" t="str">
        <f t="shared" si="75"/>
        <v/>
      </c>
      <c r="EN29" s="265" t="str">
        <f t="shared" si="75"/>
        <v/>
      </c>
      <c r="EO29" s="265" t="str">
        <f t="shared" si="75"/>
        <v/>
      </c>
      <c r="EP29" s="265" t="str">
        <f t="shared" si="75"/>
        <v/>
      </c>
      <c r="EQ29" s="265" t="str">
        <f t="shared" si="75"/>
        <v/>
      </c>
      <c r="ER29" s="265" t="str">
        <f t="shared" si="76"/>
        <v/>
      </c>
      <c r="ES29" s="265" t="str">
        <f t="shared" si="76"/>
        <v/>
      </c>
      <c r="ET29" s="265" t="str">
        <f t="shared" si="76"/>
        <v/>
      </c>
      <c r="EU29" s="265" t="str">
        <f t="shared" si="76"/>
        <v/>
      </c>
      <c r="EV29" s="265" t="str">
        <f t="shared" si="76"/>
        <v/>
      </c>
      <c r="EW29" s="265" t="str">
        <f t="shared" si="76"/>
        <v/>
      </c>
      <c r="EX29" s="265" t="str">
        <f t="shared" si="76"/>
        <v/>
      </c>
      <c r="EY29" s="265" t="str">
        <f t="shared" si="76"/>
        <v/>
      </c>
      <c r="EZ29" s="265" t="str">
        <f t="shared" si="76"/>
        <v/>
      </c>
      <c r="FA29" s="265" t="str">
        <f t="shared" si="76"/>
        <v/>
      </c>
      <c r="FB29" s="263" t="str">
        <f t="shared" si="77"/>
        <v/>
      </c>
      <c r="FC29" s="263" t="str">
        <f t="shared" si="77"/>
        <v/>
      </c>
      <c r="FD29" s="263" t="str">
        <f t="shared" si="77"/>
        <v/>
      </c>
      <c r="FE29" s="263" t="str">
        <f t="shared" si="77"/>
        <v/>
      </c>
      <c r="FF29" s="263" t="str">
        <f t="shared" si="77"/>
        <v/>
      </c>
      <c r="FG29" s="263" t="str">
        <f t="shared" si="77"/>
        <v/>
      </c>
      <c r="FH29" s="263" t="str">
        <f t="shared" si="77"/>
        <v/>
      </c>
      <c r="FI29" s="263" t="str">
        <f t="shared" si="77"/>
        <v/>
      </c>
      <c r="FJ29" s="263" t="str">
        <f t="shared" si="77"/>
        <v/>
      </c>
      <c r="FK29" s="263" t="str">
        <f t="shared" si="77"/>
        <v/>
      </c>
      <c r="FL29" s="263" t="str">
        <f t="shared" si="78"/>
        <v/>
      </c>
      <c r="FM29" s="263" t="str">
        <f t="shared" si="78"/>
        <v/>
      </c>
      <c r="FN29" s="263" t="str">
        <f t="shared" si="78"/>
        <v/>
      </c>
      <c r="FO29" s="263" t="str">
        <f t="shared" si="78"/>
        <v/>
      </c>
      <c r="FP29" s="263" t="str">
        <f t="shared" si="78"/>
        <v/>
      </c>
      <c r="FQ29" s="263" t="str">
        <f t="shared" si="78"/>
        <v/>
      </c>
      <c r="FR29" s="263" t="str">
        <f t="shared" si="78"/>
        <v/>
      </c>
      <c r="FS29" s="263" t="str">
        <f t="shared" si="78"/>
        <v/>
      </c>
      <c r="FT29" s="263" t="str">
        <f t="shared" si="78"/>
        <v/>
      </c>
      <c r="FU29" s="263" t="str">
        <f t="shared" si="78"/>
        <v/>
      </c>
      <c r="FV29" s="265" t="str">
        <f t="shared" si="79"/>
        <v/>
      </c>
      <c r="FW29" s="265" t="str">
        <f t="shared" si="79"/>
        <v/>
      </c>
      <c r="FX29" s="265" t="str">
        <f t="shared" si="79"/>
        <v/>
      </c>
      <c r="FY29" s="265" t="str">
        <f t="shared" si="79"/>
        <v/>
      </c>
      <c r="FZ29" s="265" t="str">
        <f t="shared" si="79"/>
        <v/>
      </c>
      <c r="GA29" s="265" t="str">
        <f t="shared" si="79"/>
        <v/>
      </c>
      <c r="GB29" s="265">
        <f t="shared" si="79"/>
        <v>85</v>
      </c>
      <c r="GC29" s="265" t="str">
        <f t="shared" si="79"/>
        <v/>
      </c>
      <c r="GD29" s="265" t="str">
        <f t="shared" si="79"/>
        <v/>
      </c>
      <c r="GE29" s="265" t="str">
        <f t="shared" si="79"/>
        <v/>
      </c>
      <c r="GF29" s="265" t="str">
        <f t="shared" si="80"/>
        <v/>
      </c>
      <c r="GG29" s="265" t="str">
        <f t="shared" si="80"/>
        <v/>
      </c>
      <c r="GH29" s="265" t="str">
        <f t="shared" si="80"/>
        <v/>
      </c>
      <c r="GI29" s="265" t="str">
        <f t="shared" si="80"/>
        <v/>
      </c>
      <c r="GJ29" s="265" t="str">
        <f t="shared" si="80"/>
        <v/>
      </c>
      <c r="GK29" s="265" t="str">
        <f t="shared" si="80"/>
        <v/>
      </c>
      <c r="GL29" s="265" t="str">
        <f t="shared" si="80"/>
        <v/>
      </c>
      <c r="GM29" s="265" t="str">
        <f t="shared" si="80"/>
        <v/>
      </c>
      <c r="GN29" s="265" t="str">
        <f t="shared" si="80"/>
        <v/>
      </c>
      <c r="GO29" s="265" t="str">
        <f t="shared" si="80"/>
        <v/>
      </c>
      <c r="GP29" s="263" t="str">
        <f t="shared" si="81"/>
        <v/>
      </c>
      <c r="GQ29" s="263" t="str">
        <f t="shared" si="81"/>
        <v/>
      </c>
      <c r="GR29" s="263" t="str">
        <f t="shared" si="81"/>
        <v/>
      </c>
      <c r="GS29" s="263" t="str">
        <f t="shared" si="81"/>
        <v/>
      </c>
      <c r="GT29" s="263" t="str">
        <f t="shared" si="81"/>
        <v/>
      </c>
      <c r="GU29" s="263" t="str">
        <f t="shared" si="81"/>
        <v/>
      </c>
      <c r="GV29" s="263" t="str">
        <f t="shared" si="81"/>
        <v/>
      </c>
      <c r="GW29" s="263" t="str">
        <f t="shared" si="81"/>
        <v/>
      </c>
      <c r="GX29" s="263" t="str">
        <f t="shared" si="81"/>
        <v/>
      </c>
      <c r="GY29" s="263" t="str">
        <f t="shared" si="81"/>
        <v/>
      </c>
      <c r="GZ29" s="263" t="str">
        <f t="shared" si="82"/>
        <v/>
      </c>
      <c r="HA29" s="263" t="str">
        <f t="shared" si="82"/>
        <v/>
      </c>
      <c r="HB29" s="263" t="str">
        <f t="shared" si="82"/>
        <v/>
      </c>
      <c r="HC29" s="263" t="str">
        <f t="shared" si="82"/>
        <v/>
      </c>
      <c r="HD29" s="263" t="str">
        <f t="shared" si="82"/>
        <v/>
      </c>
      <c r="HE29" s="263" t="str">
        <f t="shared" si="82"/>
        <v/>
      </c>
      <c r="HF29" s="263" t="str">
        <f t="shared" si="82"/>
        <v/>
      </c>
      <c r="HG29" s="263" t="str">
        <f t="shared" si="82"/>
        <v/>
      </c>
      <c r="HH29" s="263" t="str">
        <f t="shared" si="82"/>
        <v/>
      </c>
      <c r="HI29" s="263" t="str">
        <f t="shared" si="82"/>
        <v/>
      </c>
      <c r="HJ29" s="265" t="str">
        <f t="shared" si="83"/>
        <v/>
      </c>
      <c r="HK29" s="265" t="str">
        <f t="shared" si="83"/>
        <v/>
      </c>
      <c r="HL29" s="265" t="str">
        <f t="shared" si="83"/>
        <v/>
      </c>
      <c r="HM29" s="265" t="str">
        <f t="shared" si="83"/>
        <v/>
      </c>
      <c r="HN29" s="265" t="str">
        <f t="shared" si="83"/>
        <v/>
      </c>
      <c r="HO29" s="265" t="str">
        <f t="shared" si="83"/>
        <v/>
      </c>
      <c r="HP29" s="265" t="str">
        <f t="shared" si="83"/>
        <v/>
      </c>
      <c r="HQ29" s="265" t="str">
        <f t="shared" si="83"/>
        <v/>
      </c>
      <c r="HR29" s="265" t="str">
        <f t="shared" si="83"/>
        <v/>
      </c>
      <c r="HS29" s="265" t="str">
        <f t="shared" si="83"/>
        <v/>
      </c>
      <c r="HT29" s="265" t="str">
        <f t="shared" si="84"/>
        <v/>
      </c>
      <c r="HU29" s="265" t="str">
        <f t="shared" si="84"/>
        <v/>
      </c>
      <c r="HV29" s="265" t="str">
        <f t="shared" si="84"/>
        <v/>
      </c>
      <c r="HW29" s="265" t="str">
        <f t="shared" si="84"/>
        <v/>
      </c>
      <c r="HX29" s="265" t="str">
        <f t="shared" si="84"/>
        <v/>
      </c>
      <c r="HY29" s="265" t="str">
        <f t="shared" si="84"/>
        <v/>
      </c>
      <c r="HZ29" s="265" t="str">
        <f t="shared" si="84"/>
        <v/>
      </c>
      <c r="IA29" s="265" t="str">
        <f t="shared" si="84"/>
        <v/>
      </c>
      <c r="IB29" s="265" t="str">
        <f t="shared" si="84"/>
        <v/>
      </c>
      <c r="IC29" s="265" t="str">
        <f t="shared" si="84"/>
        <v/>
      </c>
    </row>
    <row r="30" spans="1:237" x14ac:dyDescent="0.25">
      <c r="A30" s="1">
        <f t="shared" si="71"/>
        <v>19</v>
      </c>
      <c r="B30" s="2" t="str">
        <f>IF(OR('aux 1'!B30="",'aux 1'!R30&lt;&gt;"s"),"",'aux 1'!B30)</f>
        <v>Fundações e Contenções</v>
      </c>
      <c r="C30" s="130" t="str">
        <f>IF('aux 1'!F30="","",'aux 1'!F30)</f>
        <v>A</v>
      </c>
      <c r="D30" s="450" t="str">
        <f>IF(B30="","",'aux 1'!AP30)</f>
        <v>CIV01341</v>
      </c>
      <c r="E30" s="306" t="str">
        <f>IF(B30="","Pre: ",'aux 1'!AN30)</f>
        <v xml:space="preserve">Pré: CIV01329   </v>
      </c>
      <c r="F30" s="306" t="str">
        <f>IF(B30="","Co: ",'aux 1'!AO30)</f>
        <v>Co: ---</v>
      </c>
      <c r="G30" s="54" t="str">
        <f>IF(OR($B30="",'aux 1'!H30=""),"",'aux 1'!H30)</f>
        <v>CIV01329</v>
      </c>
      <c r="H30" s="54" t="str">
        <f>IF(OR($B30="",'aux 1'!I30=""),"",'aux 1'!I30)</f>
        <v/>
      </c>
      <c r="I30" s="54" t="str">
        <f>IF(OR($B30="",'aux 1'!J30=""),"",'aux 1'!J30)</f>
        <v/>
      </c>
      <c r="J30" s="54" t="str">
        <f>IF(OR($B30="",'aux 1'!K30=""),"",'aux 1'!K30)</f>
        <v/>
      </c>
      <c r="K30" s="248"/>
      <c r="L30" s="248"/>
      <c r="M30" s="133" t="str">
        <f>IF('aux 1'!C30="","",'aux 1'!C30)</f>
        <v>CCT</v>
      </c>
      <c r="N30" s="133" t="str">
        <f>IF('aux 1'!D30="","",'aux 1'!D30)</f>
        <v>CIV</v>
      </c>
      <c r="O30" s="165" t="str">
        <f>IF('aux 1'!E30="","",'aux 1'!E30)</f>
        <v>01341</v>
      </c>
      <c r="P30" s="133" t="str">
        <f t="shared" si="34"/>
        <v>CIV01341</v>
      </c>
      <c r="Q30" s="43">
        <f>IF(S30="s",IF(R30="op",'aux 1'!S30,U30),"")</f>
        <v>7</v>
      </c>
      <c r="R30" s="43" t="str">
        <f>IF('aux 1'!N30="op","op",'aux 1'!S30)</f>
        <v/>
      </c>
      <c r="S30" s="43" t="str">
        <f>IF('aux 1'!R30="","",'aux 1'!R30)</f>
        <v>s</v>
      </c>
      <c r="T30" s="43" t="str">
        <f>IF('aux 1'!Q30="","",'aux 1'!Q30)</f>
        <v>n</v>
      </c>
      <c r="U30" s="43">
        <f>IF('aux 1'!P30="","",'aux 1'!P30)</f>
        <v>7</v>
      </c>
      <c r="V30" s="44" t="str">
        <f>IF('aux 1'!O30="","",'aux 1'!O30)</f>
        <v>Esp.</v>
      </c>
      <c r="W30" s="128">
        <f>IF('aux 1'!T30="",0,'aux 1'!T30)</f>
        <v>3</v>
      </c>
      <c r="X30" s="128">
        <f>IF('aux 1'!U30="",0,'aux 1'!U30)</f>
        <v>1</v>
      </c>
      <c r="Y30" s="128">
        <f>IF('aux 1'!V30="",0,'aux 1'!V30)</f>
        <v>0</v>
      </c>
      <c r="Z30" s="128">
        <f>IF('aux 1'!W30="","",'aux 1'!W30)</f>
        <v>85</v>
      </c>
      <c r="AA30" s="128" t="str">
        <f t="shared" si="35"/>
        <v>85h</v>
      </c>
      <c r="AB30" s="1">
        <f>IF('aux 1'!X30="","",'aux 1'!X30)</f>
        <v>4</v>
      </c>
      <c r="AC30" s="87" t="str">
        <f t="shared" si="36"/>
        <v>4cr/3t + 1p</v>
      </c>
      <c r="AE30" s="265">
        <f t="shared" si="37"/>
        <v>19</v>
      </c>
      <c r="AF30" s="267" t="str">
        <f t="shared" si="73"/>
        <v/>
      </c>
      <c r="AG30" s="267" t="str">
        <f t="shared" si="73"/>
        <v/>
      </c>
      <c r="AH30" s="267" t="str">
        <f t="shared" si="73"/>
        <v/>
      </c>
      <c r="AI30" s="267" t="str">
        <f t="shared" si="73"/>
        <v/>
      </c>
      <c r="AJ30" s="267" t="str">
        <f t="shared" si="73"/>
        <v/>
      </c>
      <c r="AK30" s="267" t="str">
        <f t="shared" si="73"/>
        <v/>
      </c>
      <c r="AL30" s="267">
        <f t="shared" si="73"/>
        <v>19</v>
      </c>
      <c r="AM30" s="267" t="str">
        <f t="shared" si="73"/>
        <v/>
      </c>
      <c r="AN30" s="267" t="str">
        <f t="shared" si="73"/>
        <v/>
      </c>
      <c r="AO30" s="267" t="str">
        <f t="shared" si="73"/>
        <v/>
      </c>
      <c r="AP30" s="267" t="str">
        <f t="shared" si="74"/>
        <v/>
      </c>
      <c r="AQ30" s="267" t="str">
        <f t="shared" si="74"/>
        <v/>
      </c>
      <c r="AR30" s="267" t="str">
        <f t="shared" si="74"/>
        <v/>
      </c>
      <c r="AS30" s="267" t="str">
        <f t="shared" si="74"/>
        <v/>
      </c>
      <c r="AT30" s="267" t="str">
        <f t="shared" si="74"/>
        <v/>
      </c>
      <c r="AU30" s="267" t="str">
        <f t="shared" si="74"/>
        <v/>
      </c>
      <c r="AV30" s="267" t="str">
        <f t="shared" si="74"/>
        <v/>
      </c>
      <c r="AW30" s="267" t="str">
        <f t="shared" si="74"/>
        <v/>
      </c>
      <c r="AX30" s="267" t="str">
        <f t="shared" si="74"/>
        <v/>
      </c>
      <c r="AY30" s="267" t="str">
        <f t="shared" si="74"/>
        <v/>
      </c>
      <c r="BA30" s="267" t="str">
        <f t="shared" si="55"/>
        <v/>
      </c>
      <c r="BB30" s="267" t="str">
        <f t="shared" si="56"/>
        <v/>
      </c>
      <c r="BC30" s="267" t="str">
        <f t="shared" si="57"/>
        <v/>
      </c>
      <c r="BD30" s="267" t="str">
        <f t="shared" si="58"/>
        <v/>
      </c>
      <c r="BE30" s="267" t="str">
        <f t="shared" si="59"/>
        <v/>
      </c>
      <c r="BF30" s="267" t="str">
        <f t="shared" si="60"/>
        <v/>
      </c>
      <c r="BG30" s="267">
        <f t="shared" si="61"/>
        <v>2</v>
      </c>
      <c r="BH30" s="267" t="str">
        <f t="shared" si="62"/>
        <v/>
      </c>
      <c r="BI30" s="267" t="str">
        <f t="shared" si="85"/>
        <v/>
      </c>
      <c r="BJ30" s="267" t="str">
        <f t="shared" si="86"/>
        <v/>
      </c>
      <c r="BK30" s="267" t="str">
        <f t="shared" si="87"/>
        <v/>
      </c>
      <c r="BL30" s="267" t="str">
        <f t="shared" si="88"/>
        <v/>
      </c>
      <c r="BM30" s="267" t="str">
        <f t="shared" si="89"/>
        <v/>
      </c>
      <c r="BN30" s="267" t="str">
        <f t="shared" si="90"/>
        <v/>
      </c>
      <c r="BO30" s="267" t="str">
        <f t="shared" si="91"/>
        <v/>
      </c>
      <c r="BP30" s="267" t="str">
        <f t="shared" si="92"/>
        <v/>
      </c>
      <c r="BQ30" s="267" t="str">
        <f t="shared" si="93"/>
        <v/>
      </c>
      <c r="BR30" s="267" t="str">
        <f t="shared" si="94"/>
        <v/>
      </c>
      <c r="BS30" s="267" t="str">
        <f t="shared" si="95"/>
        <v/>
      </c>
      <c r="BT30" s="267" t="str">
        <f t="shared" si="96"/>
        <v/>
      </c>
      <c r="BU30" s="264"/>
      <c r="BV30" s="268">
        <v>19</v>
      </c>
      <c r="BW30" s="265" t="str">
        <f t="shared" si="97"/>
        <v/>
      </c>
      <c r="BX30" s="265" t="str">
        <f t="shared" si="97"/>
        <v/>
      </c>
      <c r="BY30" s="265" t="str">
        <f t="shared" si="97"/>
        <v/>
      </c>
      <c r="BZ30" s="265" t="str">
        <f t="shared" si="97"/>
        <v/>
      </c>
      <c r="CA30" s="265" t="str">
        <f t="shared" si="97"/>
        <v/>
      </c>
      <c r="CB30" s="265" t="str">
        <f t="shared" si="97"/>
        <v/>
      </c>
      <c r="CC30" s="265" t="str">
        <f t="shared" si="97"/>
        <v/>
      </c>
      <c r="CD30" s="265" t="str">
        <f t="shared" si="98"/>
        <v/>
      </c>
      <c r="CE30" s="265" t="str">
        <f t="shared" si="98"/>
        <v/>
      </c>
      <c r="CF30" s="265" t="str">
        <f t="shared" si="98"/>
        <v/>
      </c>
      <c r="CG30" s="265" t="str">
        <f t="shared" si="98"/>
        <v/>
      </c>
      <c r="CH30" s="265" t="str">
        <f t="shared" si="98"/>
        <v/>
      </c>
      <c r="CI30" s="265" t="str">
        <f t="shared" si="98"/>
        <v/>
      </c>
      <c r="CJ30" s="265" t="str">
        <f t="shared" si="98"/>
        <v/>
      </c>
      <c r="CK30" s="265" t="str">
        <f t="shared" si="98"/>
        <v/>
      </c>
      <c r="CL30" s="265" t="str">
        <f t="shared" si="98"/>
        <v/>
      </c>
      <c r="CM30" s="265" t="str">
        <f t="shared" si="98"/>
        <v/>
      </c>
      <c r="CN30" s="265" t="str">
        <f t="shared" si="98"/>
        <v/>
      </c>
      <c r="CO30" s="265" t="str">
        <f t="shared" si="98"/>
        <v/>
      </c>
      <c r="CP30" s="265" t="str">
        <f t="shared" si="98"/>
        <v/>
      </c>
      <c r="CR30" s="265" t="str">
        <f>IF(BW30="","",SUM(BW$12:BW30)-BW30+1)</f>
        <v/>
      </c>
      <c r="CS30" s="265" t="str">
        <f>IF(BX30="","",SUM(BX$12:BX30)-BX30+1)</f>
        <v/>
      </c>
      <c r="CT30" s="265" t="str">
        <f>IF(BY30="","",SUM(BY$12:BY30)-BY30+1)</f>
        <v/>
      </c>
      <c r="CU30" s="265" t="str">
        <f>IF(BZ30="","",SUM(BZ$12:BZ30)-BZ30+1)</f>
        <v/>
      </c>
      <c r="CV30" s="265" t="str">
        <f>IF(CA30="","",SUM(CA$12:CA30)-CA30+1)</f>
        <v/>
      </c>
      <c r="CW30" s="265" t="str">
        <f>IF(CB30="","",SUM(CB$12:CB30)-CB30+1)</f>
        <v/>
      </c>
      <c r="CX30" s="265" t="str">
        <f>IF(CC30="","",SUM(CC$12:CC30)-CC30+1)</f>
        <v/>
      </c>
      <c r="CY30" s="265" t="str">
        <f>IF(CD30="","",SUM(CD$12:CD30)-CD30+1)</f>
        <v/>
      </c>
      <c r="CZ30" s="265" t="str">
        <f>IF(CE30="","",SUM(CE$12:CE30)-CE30+1)</f>
        <v/>
      </c>
      <c r="DA30" s="265" t="str">
        <f>IF(CF30="","",SUM(CF$12:CF30)-CF30+1)</f>
        <v/>
      </c>
      <c r="DB30" s="265" t="str">
        <f>IF(CG30="","",SUM(CG$12:CG30)-CG30+1)</f>
        <v/>
      </c>
      <c r="DC30" s="265" t="str">
        <f>IF(CH30="","",SUM(CH$12:CH30)-CH30+1)</f>
        <v/>
      </c>
      <c r="DD30" s="265" t="str">
        <f>IF(CI30="","",SUM(CI$12:CI30)-CI30+1)</f>
        <v/>
      </c>
      <c r="DE30" s="265" t="str">
        <f>IF(CJ30="","",SUM(CJ$12:CJ30)-CJ30+1)</f>
        <v/>
      </c>
      <c r="DF30" s="265" t="str">
        <f>IF(CK30="","",SUM(CK$12:CK30)-CK30+1)</f>
        <v/>
      </c>
      <c r="DG30" s="265" t="str">
        <f>IF(CL30="","",SUM(CL$12:CL30)-CL30+1)</f>
        <v/>
      </c>
      <c r="DH30" s="265" t="str">
        <f>IF(CM30="","",SUM(CM$12:CM30)-CM30+1)</f>
        <v/>
      </c>
      <c r="DI30" s="265" t="str">
        <f>IF(CN30="","",SUM(CN$12:CN30)-CN30+1)</f>
        <v/>
      </c>
      <c r="DJ30" s="265" t="str">
        <f>IF(CO30="","",SUM(CO$12:CO30)-CO30+1)</f>
        <v/>
      </c>
      <c r="DK30" s="265" t="str">
        <f>IF(CP30="","",SUM(CP$12:CP30)-CP30+1)</f>
        <v/>
      </c>
      <c r="DM30" s="265" t="str">
        <f t="shared" si="63"/>
        <v/>
      </c>
      <c r="DN30" s="265" t="str">
        <f t="shared" si="64"/>
        <v/>
      </c>
      <c r="DO30" s="265" t="str">
        <f t="shared" si="65"/>
        <v/>
      </c>
      <c r="DP30" s="265" t="str">
        <f t="shared" si="66"/>
        <v/>
      </c>
      <c r="DQ30" s="265" t="str">
        <f t="shared" si="67"/>
        <v/>
      </c>
      <c r="DR30" s="265" t="str">
        <f t="shared" si="68"/>
        <v/>
      </c>
      <c r="DS30" s="265" t="str">
        <f t="shared" si="69"/>
        <v/>
      </c>
      <c r="DT30" s="265" t="str">
        <f t="shared" si="70"/>
        <v/>
      </c>
      <c r="DU30" s="265" t="str">
        <f t="shared" si="99"/>
        <v/>
      </c>
      <c r="DV30" s="265" t="str">
        <f t="shared" si="100"/>
        <v/>
      </c>
      <c r="DW30" s="265" t="str">
        <f t="shared" si="101"/>
        <v/>
      </c>
      <c r="DX30" s="265" t="str">
        <f t="shared" si="102"/>
        <v/>
      </c>
      <c r="DY30" s="265" t="str">
        <f t="shared" si="103"/>
        <v/>
      </c>
      <c r="DZ30" s="265" t="str">
        <f t="shared" si="104"/>
        <v/>
      </c>
      <c r="EA30" s="265" t="str">
        <f t="shared" si="105"/>
        <v/>
      </c>
      <c r="EB30" s="265" t="str">
        <f t="shared" si="106"/>
        <v/>
      </c>
      <c r="EC30" s="265" t="str">
        <f t="shared" si="107"/>
        <v/>
      </c>
      <c r="ED30" s="265" t="str">
        <f t="shared" si="108"/>
        <v/>
      </c>
      <c r="EE30" s="265" t="str">
        <f t="shared" si="109"/>
        <v/>
      </c>
      <c r="EF30" s="265" t="str">
        <f t="shared" si="110"/>
        <v/>
      </c>
      <c r="EH30" s="265" t="str">
        <f t="shared" si="75"/>
        <v/>
      </c>
      <c r="EI30" s="265" t="str">
        <f t="shared" si="75"/>
        <v/>
      </c>
      <c r="EJ30" s="265" t="str">
        <f t="shared" si="75"/>
        <v/>
      </c>
      <c r="EK30" s="265" t="str">
        <f t="shared" si="75"/>
        <v/>
      </c>
      <c r="EL30" s="265" t="str">
        <f t="shared" si="75"/>
        <v/>
      </c>
      <c r="EM30" s="265" t="str">
        <f t="shared" si="75"/>
        <v/>
      </c>
      <c r="EN30" s="265" t="str">
        <f t="shared" si="75"/>
        <v/>
      </c>
      <c r="EO30" s="265" t="str">
        <f t="shared" si="75"/>
        <v/>
      </c>
      <c r="EP30" s="265" t="str">
        <f t="shared" si="75"/>
        <v/>
      </c>
      <c r="EQ30" s="265" t="str">
        <f t="shared" si="75"/>
        <v/>
      </c>
      <c r="ER30" s="265" t="str">
        <f t="shared" si="76"/>
        <v/>
      </c>
      <c r="ES30" s="265" t="str">
        <f t="shared" si="76"/>
        <v/>
      </c>
      <c r="ET30" s="265" t="str">
        <f t="shared" si="76"/>
        <v/>
      </c>
      <c r="EU30" s="265" t="str">
        <f t="shared" si="76"/>
        <v/>
      </c>
      <c r="EV30" s="265" t="str">
        <f t="shared" si="76"/>
        <v/>
      </c>
      <c r="EW30" s="265" t="str">
        <f t="shared" si="76"/>
        <v/>
      </c>
      <c r="EX30" s="265" t="str">
        <f t="shared" si="76"/>
        <v/>
      </c>
      <c r="EY30" s="265" t="str">
        <f t="shared" si="76"/>
        <v/>
      </c>
      <c r="EZ30" s="265" t="str">
        <f t="shared" si="76"/>
        <v/>
      </c>
      <c r="FA30" s="265" t="str">
        <f t="shared" si="76"/>
        <v/>
      </c>
      <c r="FB30" s="263" t="str">
        <f t="shared" si="77"/>
        <v/>
      </c>
      <c r="FC30" s="263" t="str">
        <f t="shared" si="77"/>
        <v/>
      </c>
      <c r="FD30" s="263" t="str">
        <f t="shared" si="77"/>
        <v/>
      </c>
      <c r="FE30" s="263" t="str">
        <f t="shared" si="77"/>
        <v/>
      </c>
      <c r="FF30" s="263" t="str">
        <f t="shared" si="77"/>
        <v/>
      </c>
      <c r="FG30" s="263" t="str">
        <f t="shared" si="77"/>
        <v/>
      </c>
      <c r="FH30" s="263" t="str">
        <f t="shared" si="77"/>
        <v/>
      </c>
      <c r="FI30" s="263" t="str">
        <f t="shared" si="77"/>
        <v/>
      </c>
      <c r="FJ30" s="263" t="str">
        <f t="shared" si="77"/>
        <v/>
      </c>
      <c r="FK30" s="263" t="str">
        <f t="shared" si="77"/>
        <v/>
      </c>
      <c r="FL30" s="263" t="str">
        <f t="shared" si="78"/>
        <v/>
      </c>
      <c r="FM30" s="263" t="str">
        <f t="shared" si="78"/>
        <v/>
      </c>
      <c r="FN30" s="263" t="str">
        <f t="shared" si="78"/>
        <v/>
      </c>
      <c r="FO30" s="263" t="str">
        <f t="shared" si="78"/>
        <v/>
      </c>
      <c r="FP30" s="263" t="str">
        <f t="shared" si="78"/>
        <v/>
      </c>
      <c r="FQ30" s="263" t="str">
        <f t="shared" si="78"/>
        <v/>
      </c>
      <c r="FR30" s="263" t="str">
        <f t="shared" si="78"/>
        <v/>
      </c>
      <c r="FS30" s="263" t="str">
        <f t="shared" si="78"/>
        <v/>
      </c>
      <c r="FT30" s="263" t="str">
        <f t="shared" si="78"/>
        <v/>
      </c>
      <c r="FU30" s="263" t="str">
        <f t="shared" si="78"/>
        <v/>
      </c>
      <c r="FV30" s="265" t="str">
        <f t="shared" si="79"/>
        <v/>
      </c>
      <c r="FW30" s="265" t="str">
        <f t="shared" si="79"/>
        <v/>
      </c>
      <c r="FX30" s="265" t="str">
        <f t="shared" si="79"/>
        <v/>
      </c>
      <c r="FY30" s="265" t="str">
        <f t="shared" si="79"/>
        <v/>
      </c>
      <c r="FZ30" s="265" t="str">
        <f t="shared" si="79"/>
        <v/>
      </c>
      <c r="GA30" s="265" t="str">
        <f t="shared" si="79"/>
        <v/>
      </c>
      <c r="GB30" s="265">
        <f t="shared" si="79"/>
        <v>85</v>
      </c>
      <c r="GC30" s="265" t="str">
        <f t="shared" si="79"/>
        <v/>
      </c>
      <c r="GD30" s="265" t="str">
        <f t="shared" si="79"/>
        <v/>
      </c>
      <c r="GE30" s="265" t="str">
        <f t="shared" si="79"/>
        <v/>
      </c>
      <c r="GF30" s="265" t="str">
        <f t="shared" si="80"/>
        <v/>
      </c>
      <c r="GG30" s="265" t="str">
        <f t="shared" si="80"/>
        <v/>
      </c>
      <c r="GH30" s="265" t="str">
        <f t="shared" si="80"/>
        <v/>
      </c>
      <c r="GI30" s="265" t="str">
        <f t="shared" si="80"/>
        <v/>
      </c>
      <c r="GJ30" s="265" t="str">
        <f t="shared" si="80"/>
        <v/>
      </c>
      <c r="GK30" s="265" t="str">
        <f t="shared" si="80"/>
        <v/>
      </c>
      <c r="GL30" s="265" t="str">
        <f t="shared" si="80"/>
        <v/>
      </c>
      <c r="GM30" s="265" t="str">
        <f t="shared" si="80"/>
        <v/>
      </c>
      <c r="GN30" s="265" t="str">
        <f t="shared" si="80"/>
        <v/>
      </c>
      <c r="GO30" s="265" t="str">
        <f t="shared" si="80"/>
        <v/>
      </c>
      <c r="GP30" s="263" t="str">
        <f t="shared" si="81"/>
        <v/>
      </c>
      <c r="GQ30" s="263" t="str">
        <f t="shared" si="81"/>
        <v/>
      </c>
      <c r="GR30" s="263" t="str">
        <f t="shared" si="81"/>
        <v/>
      </c>
      <c r="GS30" s="263" t="str">
        <f t="shared" si="81"/>
        <v/>
      </c>
      <c r="GT30" s="263" t="str">
        <f t="shared" si="81"/>
        <v/>
      </c>
      <c r="GU30" s="263" t="str">
        <f t="shared" si="81"/>
        <v/>
      </c>
      <c r="GV30" s="263" t="str">
        <f t="shared" si="81"/>
        <v/>
      </c>
      <c r="GW30" s="263" t="str">
        <f t="shared" si="81"/>
        <v/>
      </c>
      <c r="GX30" s="263" t="str">
        <f t="shared" si="81"/>
        <v/>
      </c>
      <c r="GY30" s="263" t="str">
        <f t="shared" si="81"/>
        <v/>
      </c>
      <c r="GZ30" s="263" t="str">
        <f t="shared" si="82"/>
        <v/>
      </c>
      <c r="HA30" s="263" t="str">
        <f t="shared" si="82"/>
        <v/>
      </c>
      <c r="HB30" s="263" t="str">
        <f t="shared" si="82"/>
        <v/>
      </c>
      <c r="HC30" s="263" t="str">
        <f t="shared" si="82"/>
        <v/>
      </c>
      <c r="HD30" s="263" t="str">
        <f t="shared" si="82"/>
        <v/>
      </c>
      <c r="HE30" s="263" t="str">
        <f t="shared" si="82"/>
        <v/>
      </c>
      <c r="HF30" s="263" t="str">
        <f t="shared" si="82"/>
        <v/>
      </c>
      <c r="HG30" s="263" t="str">
        <f t="shared" si="82"/>
        <v/>
      </c>
      <c r="HH30" s="263" t="str">
        <f t="shared" si="82"/>
        <v/>
      </c>
      <c r="HI30" s="263" t="str">
        <f t="shared" si="82"/>
        <v/>
      </c>
      <c r="HJ30" s="265" t="str">
        <f t="shared" si="83"/>
        <v/>
      </c>
      <c r="HK30" s="265" t="str">
        <f t="shared" si="83"/>
        <v/>
      </c>
      <c r="HL30" s="265" t="str">
        <f t="shared" si="83"/>
        <v/>
      </c>
      <c r="HM30" s="265" t="str">
        <f t="shared" si="83"/>
        <v/>
      </c>
      <c r="HN30" s="265" t="str">
        <f t="shared" si="83"/>
        <v/>
      </c>
      <c r="HO30" s="265" t="str">
        <f t="shared" si="83"/>
        <v/>
      </c>
      <c r="HP30" s="265" t="str">
        <f t="shared" si="83"/>
        <v/>
      </c>
      <c r="HQ30" s="265" t="str">
        <f t="shared" si="83"/>
        <v/>
      </c>
      <c r="HR30" s="265" t="str">
        <f t="shared" si="83"/>
        <v/>
      </c>
      <c r="HS30" s="265" t="str">
        <f t="shared" si="83"/>
        <v/>
      </c>
      <c r="HT30" s="265" t="str">
        <f t="shared" si="84"/>
        <v/>
      </c>
      <c r="HU30" s="265" t="str">
        <f t="shared" si="84"/>
        <v/>
      </c>
      <c r="HV30" s="265" t="str">
        <f t="shared" si="84"/>
        <v/>
      </c>
      <c r="HW30" s="265" t="str">
        <f t="shared" si="84"/>
        <v/>
      </c>
      <c r="HX30" s="265" t="str">
        <f t="shared" si="84"/>
        <v/>
      </c>
      <c r="HY30" s="265" t="str">
        <f t="shared" si="84"/>
        <v/>
      </c>
      <c r="HZ30" s="265" t="str">
        <f t="shared" si="84"/>
        <v/>
      </c>
      <c r="IA30" s="265" t="str">
        <f t="shared" si="84"/>
        <v/>
      </c>
      <c r="IB30" s="265" t="str">
        <f t="shared" si="84"/>
        <v/>
      </c>
      <c r="IC30" s="265" t="str">
        <f t="shared" si="84"/>
        <v/>
      </c>
    </row>
    <row r="31" spans="1:237" s="249" customFormat="1" x14ac:dyDescent="0.25">
      <c r="A31" s="1">
        <f t="shared" si="71"/>
        <v>20</v>
      </c>
      <c r="B31" s="2" t="str">
        <f>IF(OR('aux 1'!B31="",'aux 1'!R31&lt;&gt;"s"),"",'aux 1'!B31)</f>
        <v>Hidrologia e Recursos Hídricos</v>
      </c>
      <c r="C31" s="130" t="str">
        <f>IF('aux 1'!F31="","",'aux 1'!F31)</f>
        <v>A</v>
      </c>
      <c r="D31" s="450" t="str">
        <f>IF(B31="","",'aux 1'!AP31)</f>
        <v>CIV01343</v>
      </c>
      <c r="E31" s="306" t="str">
        <f>IF(B31="","Pre: ",'aux 1'!AN31)</f>
        <v xml:space="preserve">Pré: PRO01121 CIV01426  </v>
      </c>
      <c r="F31" s="306" t="str">
        <f>IF(B31="","Co: ",'aux 1'!AO31)</f>
        <v>Co: ---</v>
      </c>
      <c r="G31" s="54" t="str">
        <f>IF(OR($B31="",'aux 1'!H31=""),"",'aux 1'!H31)</f>
        <v>PRO01121</v>
      </c>
      <c r="H31" s="54" t="str">
        <f>IF(OR($B31="",'aux 1'!I31=""),"",'aux 1'!I31)</f>
        <v>CIV01426</v>
      </c>
      <c r="I31" s="54" t="str">
        <f>IF(OR($B31="",'aux 1'!J31=""),"",'aux 1'!J31)</f>
        <v/>
      </c>
      <c r="J31" s="54" t="str">
        <f>IF(OR($B31="",'aux 1'!K31=""),"",'aux 1'!K31)</f>
        <v/>
      </c>
      <c r="K31" s="248"/>
      <c r="L31" s="248"/>
      <c r="M31" s="133" t="str">
        <f>IF('aux 1'!C31="","",'aux 1'!C31)</f>
        <v>CCT</v>
      </c>
      <c r="N31" s="133" t="str">
        <f>IF('aux 1'!D31="","",'aux 1'!D31)</f>
        <v>CIV</v>
      </c>
      <c r="O31" s="165" t="str">
        <f>IF('aux 1'!E31="","",'aux 1'!E31)</f>
        <v>01343</v>
      </c>
      <c r="P31" s="133" t="str">
        <f t="shared" si="34"/>
        <v>CIV01343</v>
      </c>
      <c r="Q31" s="43">
        <f>IF(S31="s",IF(R31="op",'aux 1'!S31,U31),"")</f>
        <v>7</v>
      </c>
      <c r="R31" s="43" t="str">
        <f>IF('aux 1'!N31="op","op",'aux 1'!S31)</f>
        <v/>
      </c>
      <c r="S31" s="43" t="str">
        <f>IF('aux 1'!R31="","",'aux 1'!R31)</f>
        <v>s</v>
      </c>
      <c r="T31" s="43" t="str">
        <f>IF('aux 1'!Q31="","",'aux 1'!Q31)</f>
        <v>n</v>
      </c>
      <c r="U31" s="43">
        <f>IF('aux 1'!P31="","",'aux 1'!P31)</f>
        <v>7</v>
      </c>
      <c r="V31" s="44" t="str">
        <f>IF('aux 1'!O31="","",'aux 1'!O31)</f>
        <v>Pro.</v>
      </c>
      <c r="W31" s="128">
        <f>IF('aux 1'!T31="",0,'aux 1'!T31)</f>
        <v>4</v>
      </c>
      <c r="X31" s="128">
        <f>IF('aux 1'!U31="",0,'aux 1'!U31)</f>
        <v>0</v>
      </c>
      <c r="Y31" s="128">
        <f>IF('aux 1'!V31="",0,'aux 1'!V31)</f>
        <v>0</v>
      </c>
      <c r="Z31" s="128">
        <f>IF('aux 1'!W31="","",'aux 1'!W31)</f>
        <v>68</v>
      </c>
      <c r="AA31" s="128" t="str">
        <f t="shared" si="35"/>
        <v>68h</v>
      </c>
      <c r="AB31" s="1">
        <f>IF('aux 1'!X31="","",'aux 1'!X31)</f>
        <v>4</v>
      </c>
      <c r="AC31" s="87" t="str">
        <f t="shared" si="36"/>
        <v>4cr/4t</v>
      </c>
      <c r="AE31" s="265">
        <f t="shared" si="37"/>
        <v>20</v>
      </c>
      <c r="AF31" s="267" t="str">
        <f t="shared" si="73"/>
        <v/>
      </c>
      <c r="AG31" s="267" t="str">
        <f t="shared" si="73"/>
        <v/>
      </c>
      <c r="AH31" s="267" t="str">
        <f t="shared" si="73"/>
        <v/>
      </c>
      <c r="AI31" s="267" t="str">
        <f t="shared" si="73"/>
        <v/>
      </c>
      <c r="AJ31" s="267" t="str">
        <f t="shared" si="73"/>
        <v/>
      </c>
      <c r="AK31" s="267" t="str">
        <f t="shared" si="73"/>
        <v/>
      </c>
      <c r="AL31" s="267">
        <f t="shared" si="73"/>
        <v>20</v>
      </c>
      <c r="AM31" s="267" t="str">
        <f t="shared" si="73"/>
        <v/>
      </c>
      <c r="AN31" s="267" t="str">
        <f t="shared" si="73"/>
        <v/>
      </c>
      <c r="AO31" s="267" t="str">
        <f t="shared" si="73"/>
        <v/>
      </c>
      <c r="AP31" s="267" t="str">
        <f t="shared" si="74"/>
        <v/>
      </c>
      <c r="AQ31" s="267" t="str">
        <f t="shared" si="74"/>
        <v/>
      </c>
      <c r="AR31" s="267" t="str">
        <f t="shared" si="74"/>
        <v/>
      </c>
      <c r="AS31" s="267" t="str">
        <f t="shared" si="74"/>
        <v/>
      </c>
      <c r="AT31" s="267" t="str">
        <f t="shared" si="74"/>
        <v/>
      </c>
      <c r="AU31" s="267" t="str">
        <f t="shared" si="74"/>
        <v/>
      </c>
      <c r="AV31" s="267" t="str">
        <f t="shared" si="74"/>
        <v/>
      </c>
      <c r="AW31" s="267" t="str">
        <f t="shared" si="74"/>
        <v/>
      </c>
      <c r="AX31" s="267" t="str">
        <f t="shared" si="74"/>
        <v/>
      </c>
      <c r="AY31" s="267" t="str">
        <f t="shared" si="74"/>
        <v/>
      </c>
      <c r="AZ31" s="264"/>
      <c r="BA31" s="267" t="str">
        <f t="shared" si="55"/>
        <v/>
      </c>
      <c r="BB31" s="267" t="str">
        <f t="shared" si="56"/>
        <v/>
      </c>
      <c r="BC31" s="267" t="str">
        <f t="shared" si="57"/>
        <v/>
      </c>
      <c r="BD31" s="267" t="str">
        <f t="shared" si="58"/>
        <v/>
      </c>
      <c r="BE31" s="267" t="str">
        <f t="shared" si="59"/>
        <v/>
      </c>
      <c r="BF31" s="267" t="str">
        <f t="shared" si="60"/>
        <v/>
      </c>
      <c r="BG31" s="267">
        <f t="shared" si="61"/>
        <v>2</v>
      </c>
      <c r="BH31" s="267" t="str">
        <f t="shared" si="62"/>
        <v/>
      </c>
      <c r="BI31" s="267" t="str">
        <f t="shared" si="85"/>
        <v/>
      </c>
      <c r="BJ31" s="267" t="str">
        <f t="shared" si="86"/>
        <v/>
      </c>
      <c r="BK31" s="267" t="str">
        <f t="shared" si="87"/>
        <v/>
      </c>
      <c r="BL31" s="267" t="str">
        <f t="shared" si="88"/>
        <v/>
      </c>
      <c r="BM31" s="267" t="str">
        <f t="shared" si="89"/>
        <v/>
      </c>
      <c r="BN31" s="267" t="str">
        <f t="shared" si="90"/>
        <v/>
      </c>
      <c r="BO31" s="267" t="str">
        <f t="shared" si="91"/>
        <v/>
      </c>
      <c r="BP31" s="267" t="str">
        <f t="shared" si="92"/>
        <v/>
      </c>
      <c r="BQ31" s="267" t="str">
        <f t="shared" si="93"/>
        <v/>
      </c>
      <c r="BR31" s="267" t="str">
        <f t="shared" si="94"/>
        <v/>
      </c>
      <c r="BS31" s="267" t="str">
        <f t="shared" si="95"/>
        <v/>
      </c>
      <c r="BT31" s="267" t="str">
        <f t="shared" si="96"/>
        <v/>
      </c>
      <c r="BU31" s="264"/>
      <c r="BV31" s="268">
        <v>20</v>
      </c>
      <c r="BW31" s="265" t="str">
        <f t="shared" si="97"/>
        <v/>
      </c>
      <c r="BX31" s="265" t="str">
        <f t="shared" si="97"/>
        <v/>
      </c>
      <c r="BY31" s="265" t="str">
        <f t="shared" si="97"/>
        <v/>
      </c>
      <c r="BZ31" s="265" t="str">
        <f t="shared" si="97"/>
        <v/>
      </c>
      <c r="CA31" s="265" t="str">
        <f t="shared" si="97"/>
        <v/>
      </c>
      <c r="CB31" s="265" t="str">
        <f t="shared" si="97"/>
        <v/>
      </c>
      <c r="CC31" s="265" t="str">
        <f t="shared" si="97"/>
        <v/>
      </c>
      <c r="CD31" s="265" t="str">
        <f t="shared" si="98"/>
        <v/>
      </c>
      <c r="CE31" s="265" t="str">
        <f t="shared" si="98"/>
        <v/>
      </c>
      <c r="CF31" s="265" t="str">
        <f t="shared" si="98"/>
        <v/>
      </c>
      <c r="CG31" s="265" t="str">
        <f t="shared" si="98"/>
        <v/>
      </c>
      <c r="CH31" s="265" t="str">
        <f t="shared" si="98"/>
        <v/>
      </c>
      <c r="CI31" s="265" t="str">
        <f t="shared" si="98"/>
        <v/>
      </c>
      <c r="CJ31" s="265" t="str">
        <f t="shared" si="98"/>
        <v/>
      </c>
      <c r="CK31" s="265" t="str">
        <f t="shared" si="98"/>
        <v/>
      </c>
      <c r="CL31" s="265" t="str">
        <f t="shared" si="98"/>
        <v/>
      </c>
      <c r="CM31" s="265" t="str">
        <f t="shared" si="98"/>
        <v/>
      </c>
      <c r="CN31" s="265" t="str">
        <f t="shared" si="98"/>
        <v/>
      </c>
      <c r="CO31" s="265" t="str">
        <f t="shared" si="98"/>
        <v/>
      </c>
      <c r="CP31" s="265" t="str">
        <f t="shared" si="98"/>
        <v/>
      </c>
      <c r="CQ31" s="266"/>
      <c r="CR31" s="265" t="str">
        <f>IF(BW31="","",SUM(BW$12:BW31)-BW31+1)</f>
        <v/>
      </c>
      <c r="CS31" s="265" t="str">
        <f>IF(BX31="","",SUM(BX$12:BX31)-BX31+1)</f>
        <v/>
      </c>
      <c r="CT31" s="265" t="str">
        <f>IF(BY31="","",SUM(BY$12:BY31)-BY31+1)</f>
        <v/>
      </c>
      <c r="CU31" s="265" t="str">
        <f>IF(BZ31="","",SUM(BZ$12:BZ31)-BZ31+1)</f>
        <v/>
      </c>
      <c r="CV31" s="265" t="str">
        <f>IF(CA31="","",SUM(CA$12:CA31)-CA31+1)</f>
        <v/>
      </c>
      <c r="CW31" s="265" t="str">
        <f>IF(CB31="","",SUM(CB$12:CB31)-CB31+1)</f>
        <v/>
      </c>
      <c r="CX31" s="265" t="str">
        <f>IF(CC31="","",SUM(CC$12:CC31)-CC31+1)</f>
        <v/>
      </c>
      <c r="CY31" s="265" t="str">
        <f>IF(CD31="","",SUM(CD$12:CD31)-CD31+1)</f>
        <v/>
      </c>
      <c r="CZ31" s="265" t="str">
        <f>IF(CE31="","",SUM(CE$12:CE31)-CE31+1)</f>
        <v/>
      </c>
      <c r="DA31" s="265" t="str">
        <f>IF(CF31="","",SUM(CF$12:CF31)-CF31+1)</f>
        <v/>
      </c>
      <c r="DB31" s="265" t="str">
        <f>IF(CG31="","",SUM(CG$12:CG31)-CG31+1)</f>
        <v/>
      </c>
      <c r="DC31" s="265" t="str">
        <f>IF(CH31="","",SUM(CH$12:CH31)-CH31+1)</f>
        <v/>
      </c>
      <c r="DD31" s="265" t="str">
        <f>IF(CI31="","",SUM(CI$12:CI31)-CI31+1)</f>
        <v/>
      </c>
      <c r="DE31" s="265" t="str">
        <f>IF(CJ31="","",SUM(CJ$12:CJ31)-CJ31+1)</f>
        <v/>
      </c>
      <c r="DF31" s="265" t="str">
        <f>IF(CK31="","",SUM(CK$12:CK31)-CK31+1)</f>
        <v/>
      </c>
      <c r="DG31" s="265" t="str">
        <f>IF(CL31="","",SUM(CL$12:CL31)-CL31+1)</f>
        <v/>
      </c>
      <c r="DH31" s="265" t="str">
        <f>IF(CM31="","",SUM(CM$12:CM31)-CM31+1)</f>
        <v/>
      </c>
      <c r="DI31" s="265" t="str">
        <f>IF(CN31="","",SUM(CN$12:CN31)-CN31+1)</f>
        <v/>
      </c>
      <c r="DJ31" s="265" t="str">
        <f>IF(CO31="","",SUM(CO$12:CO31)-CO31+1)</f>
        <v/>
      </c>
      <c r="DK31" s="265" t="str">
        <f>IF(CP31="","",SUM(CP$12:CP31)-CP31+1)</f>
        <v/>
      </c>
      <c r="DL31" s="266"/>
      <c r="DM31" s="265" t="str">
        <f t="shared" si="63"/>
        <v/>
      </c>
      <c r="DN31" s="265" t="str">
        <f t="shared" si="64"/>
        <v/>
      </c>
      <c r="DO31" s="265" t="str">
        <f t="shared" si="65"/>
        <v/>
      </c>
      <c r="DP31" s="265" t="str">
        <f t="shared" si="66"/>
        <v/>
      </c>
      <c r="DQ31" s="265" t="str">
        <f t="shared" si="67"/>
        <v/>
      </c>
      <c r="DR31" s="265" t="str">
        <f t="shared" si="68"/>
        <v/>
      </c>
      <c r="DS31" s="265" t="str">
        <f t="shared" si="69"/>
        <v/>
      </c>
      <c r="DT31" s="265" t="str">
        <f t="shared" si="70"/>
        <v/>
      </c>
      <c r="DU31" s="265" t="str">
        <f t="shared" si="99"/>
        <v/>
      </c>
      <c r="DV31" s="265" t="str">
        <f t="shared" si="100"/>
        <v/>
      </c>
      <c r="DW31" s="265" t="str">
        <f t="shared" si="101"/>
        <v/>
      </c>
      <c r="DX31" s="265" t="str">
        <f t="shared" si="102"/>
        <v/>
      </c>
      <c r="DY31" s="265" t="str">
        <f t="shared" si="103"/>
        <v/>
      </c>
      <c r="DZ31" s="265" t="str">
        <f t="shared" si="104"/>
        <v/>
      </c>
      <c r="EA31" s="265" t="str">
        <f t="shared" si="105"/>
        <v/>
      </c>
      <c r="EB31" s="265" t="str">
        <f t="shared" si="106"/>
        <v/>
      </c>
      <c r="EC31" s="265" t="str">
        <f t="shared" si="107"/>
        <v/>
      </c>
      <c r="ED31" s="265" t="str">
        <f t="shared" si="108"/>
        <v/>
      </c>
      <c r="EE31" s="265" t="str">
        <f t="shared" si="109"/>
        <v/>
      </c>
      <c r="EF31" s="265" t="str">
        <f t="shared" si="110"/>
        <v/>
      </c>
      <c r="EG31" s="266"/>
      <c r="EH31" s="265" t="str">
        <f t="shared" si="75"/>
        <v/>
      </c>
      <c r="EI31" s="265" t="str">
        <f t="shared" si="75"/>
        <v/>
      </c>
      <c r="EJ31" s="265" t="str">
        <f t="shared" si="75"/>
        <v/>
      </c>
      <c r="EK31" s="265" t="str">
        <f t="shared" si="75"/>
        <v/>
      </c>
      <c r="EL31" s="265" t="str">
        <f t="shared" si="75"/>
        <v/>
      </c>
      <c r="EM31" s="265" t="str">
        <f t="shared" si="75"/>
        <v/>
      </c>
      <c r="EN31" s="265" t="str">
        <f t="shared" si="75"/>
        <v/>
      </c>
      <c r="EO31" s="265" t="str">
        <f t="shared" si="75"/>
        <v/>
      </c>
      <c r="EP31" s="265" t="str">
        <f t="shared" si="75"/>
        <v/>
      </c>
      <c r="EQ31" s="265" t="str">
        <f t="shared" si="75"/>
        <v/>
      </c>
      <c r="ER31" s="265" t="str">
        <f t="shared" si="76"/>
        <v/>
      </c>
      <c r="ES31" s="265" t="str">
        <f t="shared" si="76"/>
        <v/>
      </c>
      <c r="ET31" s="265" t="str">
        <f t="shared" si="76"/>
        <v/>
      </c>
      <c r="EU31" s="265" t="str">
        <f t="shared" si="76"/>
        <v/>
      </c>
      <c r="EV31" s="265" t="str">
        <f t="shared" si="76"/>
        <v/>
      </c>
      <c r="EW31" s="265" t="str">
        <f t="shared" si="76"/>
        <v/>
      </c>
      <c r="EX31" s="265" t="str">
        <f t="shared" si="76"/>
        <v/>
      </c>
      <c r="EY31" s="265" t="str">
        <f t="shared" si="76"/>
        <v/>
      </c>
      <c r="EZ31" s="265" t="str">
        <f t="shared" si="76"/>
        <v/>
      </c>
      <c r="FA31" s="265" t="str">
        <f t="shared" si="76"/>
        <v/>
      </c>
      <c r="FB31" s="263" t="str">
        <f t="shared" si="77"/>
        <v/>
      </c>
      <c r="FC31" s="263" t="str">
        <f t="shared" si="77"/>
        <v/>
      </c>
      <c r="FD31" s="263" t="str">
        <f t="shared" si="77"/>
        <v/>
      </c>
      <c r="FE31" s="263" t="str">
        <f t="shared" si="77"/>
        <v/>
      </c>
      <c r="FF31" s="263" t="str">
        <f t="shared" si="77"/>
        <v/>
      </c>
      <c r="FG31" s="263" t="str">
        <f t="shared" si="77"/>
        <v/>
      </c>
      <c r="FH31" s="263">
        <f t="shared" si="77"/>
        <v>68</v>
      </c>
      <c r="FI31" s="263" t="str">
        <f t="shared" si="77"/>
        <v/>
      </c>
      <c r="FJ31" s="263" t="str">
        <f t="shared" si="77"/>
        <v/>
      </c>
      <c r="FK31" s="263" t="str">
        <f t="shared" si="77"/>
        <v/>
      </c>
      <c r="FL31" s="263" t="str">
        <f t="shared" si="78"/>
        <v/>
      </c>
      <c r="FM31" s="263" t="str">
        <f t="shared" si="78"/>
        <v/>
      </c>
      <c r="FN31" s="263" t="str">
        <f t="shared" si="78"/>
        <v/>
      </c>
      <c r="FO31" s="263" t="str">
        <f t="shared" si="78"/>
        <v/>
      </c>
      <c r="FP31" s="263" t="str">
        <f t="shared" si="78"/>
        <v/>
      </c>
      <c r="FQ31" s="263" t="str">
        <f t="shared" si="78"/>
        <v/>
      </c>
      <c r="FR31" s="263" t="str">
        <f t="shared" si="78"/>
        <v/>
      </c>
      <c r="FS31" s="263" t="str">
        <f t="shared" si="78"/>
        <v/>
      </c>
      <c r="FT31" s="263" t="str">
        <f t="shared" si="78"/>
        <v/>
      </c>
      <c r="FU31" s="263" t="str">
        <f t="shared" si="78"/>
        <v/>
      </c>
      <c r="FV31" s="265" t="str">
        <f t="shared" si="79"/>
        <v/>
      </c>
      <c r="FW31" s="265" t="str">
        <f t="shared" si="79"/>
        <v/>
      </c>
      <c r="FX31" s="265" t="str">
        <f t="shared" si="79"/>
        <v/>
      </c>
      <c r="FY31" s="265" t="str">
        <f t="shared" si="79"/>
        <v/>
      </c>
      <c r="FZ31" s="265" t="str">
        <f t="shared" si="79"/>
        <v/>
      </c>
      <c r="GA31" s="265" t="str">
        <f t="shared" si="79"/>
        <v/>
      </c>
      <c r="GB31" s="265" t="str">
        <f t="shared" si="79"/>
        <v/>
      </c>
      <c r="GC31" s="265" t="str">
        <f t="shared" si="79"/>
        <v/>
      </c>
      <c r="GD31" s="265" t="str">
        <f t="shared" si="79"/>
        <v/>
      </c>
      <c r="GE31" s="265" t="str">
        <f t="shared" si="79"/>
        <v/>
      </c>
      <c r="GF31" s="265" t="str">
        <f t="shared" si="80"/>
        <v/>
      </c>
      <c r="GG31" s="265" t="str">
        <f t="shared" si="80"/>
        <v/>
      </c>
      <c r="GH31" s="265" t="str">
        <f t="shared" si="80"/>
        <v/>
      </c>
      <c r="GI31" s="265" t="str">
        <f t="shared" si="80"/>
        <v/>
      </c>
      <c r="GJ31" s="265" t="str">
        <f t="shared" si="80"/>
        <v/>
      </c>
      <c r="GK31" s="265" t="str">
        <f t="shared" si="80"/>
        <v/>
      </c>
      <c r="GL31" s="265" t="str">
        <f t="shared" si="80"/>
        <v/>
      </c>
      <c r="GM31" s="265" t="str">
        <f t="shared" si="80"/>
        <v/>
      </c>
      <c r="GN31" s="265" t="str">
        <f t="shared" si="80"/>
        <v/>
      </c>
      <c r="GO31" s="265" t="str">
        <f t="shared" si="80"/>
        <v/>
      </c>
      <c r="GP31" s="263" t="str">
        <f t="shared" si="81"/>
        <v/>
      </c>
      <c r="GQ31" s="263" t="str">
        <f t="shared" si="81"/>
        <v/>
      </c>
      <c r="GR31" s="263" t="str">
        <f t="shared" si="81"/>
        <v/>
      </c>
      <c r="GS31" s="263" t="str">
        <f t="shared" si="81"/>
        <v/>
      </c>
      <c r="GT31" s="263" t="str">
        <f t="shared" si="81"/>
        <v/>
      </c>
      <c r="GU31" s="263" t="str">
        <f t="shared" si="81"/>
        <v/>
      </c>
      <c r="GV31" s="263" t="str">
        <f t="shared" si="81"/>
        <v/>
      </c>
      <c r="GW31" s="263" t="str">
        <f t="shared" si="81"/>
        <v/>
      </c>
      <c r="GX31" s="263" t="str">
        <f t="shared" si="81"/>
        <v/>
      </c>
      <c r="GY31" s="263" t="str">
        <f t="shared" si="81"/>
        <v/>
      </c>
      <c r="GZ31" s="263" t="str">
        <f t="shared" si="82"/>
        <v/>
      </c>
      <c r="HA31" s="263" t="str">
        <f t="shared" si="82"/>
        <v/>
      </c>
      <c r="HB31" s="263" t="str">
        <f t="shared" si="82"/>
        <v/>
      </c>
      <c r="HC31" s="263" t="str">
        <f t="shared" si="82"/>
        <v/>
      </c>
      <c r="HD31" s="263" t="str">
        <f t="shared" si="82"/>
        <v/>
      </c>
      <c r="HE31" s="263" t="str">
        <f t="shared" si="82"/>
        <v/>
      </c>
      <c r="HF31" s="263" t="str">
        <f t="shared" si="82"/>
        <v/>
      </c>
      <c r="HG31" s="263" t="str">
        <f t="shared" si="82"/>
        <v/>
      </c>
      <c r="HH31" s="263" t="str">
        <f t="shared" si="82"/>
        <v/>
      </c>
      <c r="HI31" s="263" t="str">
        <f t="shared" si="82"/>
        <v/>
      </c>
      <c r="HJ31" s="265" t="str">
        <f t="shared" si="83"/>
        <v/>
      </c>
      <c r="HK31" s="265" t="str">
        <f t="shared" si="83"/>
        <v/>
      </c>
      <c r="HL31" s="265" t="str">
        <f t="shared" si="83"/>
        <v/>
      </c>
      <c r="HM31" s="265" t="str">
        <f t="shared" si="83"/>
        <v/>
      </c>
      <c r="HN31" s="265" t="str">
        <f t="shared" si="83"/>
        <v/>
      </c>
      <c r="HO31" s="265" t="str">
        <f t="shared" si="83"/>
        <v/>
      </c>
      <c r="HP31" s="265" t="str">
        <f t="shared" si="83"/>
        <v/>
      </c>
      <c r="HQ31" s="265" t="str">
        <f t="shared" si="83"/>
        <v/>
      </c>
      <c r="HR31" s="265" t="str">
        <f t="shared" si="83"/>
        <v/>
      </c>
      <c r="HS31" s="265" t="str">
        <f t="shared" si="83"/>
        <v/>
      </c>
      <c r="HT31" s="265" t="str">
        <f t="shared" si="84"/>
        <v/>
      </c>
      <c r="HU31" s="265" t="str">
        <f t="shared" si="84"/>
        <v/>
      </c>
      <c r="HV31" s="265" t="str">
        <f t="shared" si="84"/>
        <v/>
      </c>
      <c r="HW31" s="265" t="str">
        <f t="shared" si="84"/>
        <v/>
      </c>
      <c r="HX31" s="265" t="str">
        <f t="shared" si="84"/>
        <v/>
      </c>
      <c r="HY31" s="265" t="str">
        <f t="shared" si="84"/>
        <v/>
      </c>
      <c r="HZ31" s="265" t="str">
        <f t="shared" si="84"/>
        <v/>
      </c>
      <c r="IA31" s="265" t="str">
        <f t="shared" si="84"/>
        <v/>
      </c>
      <c r="IB31" s="265" t="str">
        <f t="shared" si="84"/>
        <v/>
      </c>
      <c r="IC31" s="265" t="str">
        <f t="shared" si="84"/>
        <v/>
      </c>
    </row>
    <row r="32" spans="1:237" s="254" customFormat="1" x14ac:dyDescent="0.25">
      <c r="A32" s="1">
        <f t="shared" si="71"/>
        <v>21</v>
      </c>
      <c r="B32" s="2" t="str">
        <f>IF(OR('aux 1'!B32="",'aux 1'!R32&lt;&gt;"s"),"",'aux 1'!B32)</f>
        <v>Estruturas de Aço e Madeira</v>
      </c>
      <c r="C32" s="130" t="str">
        <f>IF('aux 1'!F32="","",'aux 1'!F32)</f>
        <v>A</v>
      </c>
      <c r="D32" s="450" t="str">
        <f>IF(B32="","",'aux 1'!AP32)</f>
        <v>CIV01339</v>
      </c>
      <c r="E32" s="306" t="str">
        <f>IF(B32="","Pre: ",'aux 1'!AN32)</f>
        <v xml:space="preserve">Pré: CIV01328   </v>
      </c>
      <c r="F32" s="306" t="str">
        <f>IF(B32="","Co: ",'aux 1'!AO32)</f>
        <v>Co: ---</v>
      </c>
      <c r="G32" s="54" t="str">
        <f>IF(OR($B32="",'aux 1'!H32=""),"",'aux 1'!H32)</f>
        <v>CIV01328</v>
      </c>
      <c r="H32" s="54" t="str">
        <f>IF(OR($B32="",'aux 1'!I32=""),"",'aux 1'!I32)</f>
        <v/>
      </c>
      <c r="I32" s="54" t="str">
        <f>IF(OR($B32="",'aux 1'!J32=""),"",'aux 1'!J32)</f>
        <v/>
      </c>
      <c r="J32" s="54" t="str">
        <f>IF(OR($B32="",'aux 1'!K32=""),"",'aux 1'!K32)</f>
        <v/>
      </c>
      <c r="K32" s="248"/>
      <c r="L32" s="248"/>
      <c r="M32" s="133" t="str">
        <f>IF('aux 1'!C32="","",'aux 1'!C32)</f>
        <v>CCT</v>
      </c>
      <c r="N32" s="133" t="str">
        <f>IF('aux 1'!D32="","",'aux 1'!D32)</f>
        <v>CIV</v>
      </c>
      <c r="O32" s="169" t="str">
        <f>IF('aux 1'!E32="","",'aux 1'!E32)</f>
        <v>01339</v>
      </c>
      <c r="P32" s="133" t="str">
        <f t="shared" si="34"/>
        <v>CIV01339</v>
      </c>
      <c r="Q32" s="43">
        <f>IF(S32="s",IF(R32="op",'aux 1'!S32,U32),"")</f>
        <v>7</v>
      </c>
      <c r="R32" s="43" t="str">
        <f>IF('aux 1'!N32="op","op",'aux 1'!S32)</f>
        <v/>
      </c>
      <c r="S32" s="43" t="str">
        <f>IF('aux 1'!R32="","",'aux 1'!R32)</f>
        <v>s</v>
      </c>
      <c r="T32" s="43" t="str">
        <f>IF('aux 1'!Q32="","",'aux 1'!Q32)</f>
        <v>n</v>
      </c>
      <c r="U32" s="43">
        <f>IF('aux 1'!P32="","",'aux 1'!P32)</f>
        <v>7</v>
      </c>
      <c r="V32" s="44" t="str">
        <f>IF('aux 1'!O32="","",'aux 1'!O32)</f>
        <v>Esp.</v>
      </c>
      <c r="W32" s="128">
        <f>IF('aux 1'!T32="",0,'aux 1'!T32)</f>
        <v>6</v>
      </c>
      <c r="X32" s="128">
        <f>IF('aux 1'!U32="",0,'aux 1'!U32)</f>
        <v>0</v>
      </c>
      <c r="Y32" s="128">
        <f>IF('aux 1'!V32="",0,'aux 1'!V32)</f>
        <v>0</v>
      </c>
      <c r="Z32" s="128">
        <f>IF('aux 1'!W32="","",'aux 1'!W32)</f>
        <v>102</v>
      </c>
      <c r="AA32" s="128" t="str">
        <f t="shared" si="35"/>
        <v>102h</v>
      </c>
      <c r="AB32" s="248">
        <f>IF('aux 1'!X32="","",'aux 1'!X32)</f>
        <v>6</v>
      </c>
      <c r="AC32" s="87" t="str">
        <f t="shared" si="36"/>
        <v>6cr/6t</v>
      </c>
      <c r="AE32" s="265">
        <f t="shared" si="37"/>
        <v>21</v>
      </c>
      <c r="AF32" s="267" t="str">
        <f t="shared" ref="AF32:AO41" si="111">IF($B32="","",IF($Q32=AF$11,$A32,""))</f>
        <v/>
      </c>
      <c r="AG32" s="267" t="str">
        <f t="shared" si="111"/>
        <v/>
      </c>
      <c r="AH32" s="267" t="str">
        <f t="shared" si="111"/>
        <v/>
      </c>
      <c r="AI32" s="267" t="str">
        <f t="shared" si="111"/>
        <v/>
      </c>
      <c r="AJ32" s="267" t="str">
        <f t="shared" si="111"/>
        <v/>
      </c>
      <c r="AK32" s="267" t="str">
        <f t="shared" si="111"/>
        <v/>
      </c>
      <c r="AL32" s="267">
        <f t="shared" si="111"/>
        <v>21</v>
      </c>
      <c r="AM32" s="267" t="str">
        <f t="shared" si="111"/>
        <v/>
      </c>
      <c r="AN32" s="267" t="str">
        <f t="shared" si="111"/>
        <v/>
      </c>
      <c r="AO32" s="267" t="str">
        <f t="shared" si="111"/>
        <v/>
      </c>
      <c r="AP32" s="267" t="str">
        <f t="shared" ref="AP32:AY41" si="112">IF($B32="","",IF($Q32=AP$11,$A32,""))</f>
        <v/>
      </c>
      <c r="AQ32" s="267" t="str">
        <f t="shared" si="112"/>
        <v/>
      </c>
      <c r="AR32" s="267" t="str">
        <f t="shared" si="112"/>
        <v/>
      </c>
      <c r="AS32" s="267" t="str">
        <f t="shared" si="112"/>
        <v/>
      </c>
      <c r="AT32" s="267" t="str">
        <f t="shared" si="112"/>
        <v/>
      </c>
      <c r="AU32" s="267" t="str">
        <f t="shared" si="112"/>
        <v/>
      </c>
      <c r="AV32" s="267" t="str">
        <f t="shared" si="112"/>
        <v/>
      </c>
      <c r="AW32" s="267" t="str">
        <f t="shared" si="112"/>
        <v/>
      </c>
      <c r="AX32" s="267" t="str">
        <f t="shared" si="112"/>
        <v/>
      </c>
      <c r="AY32" s="267" t="str">
        <f t="shared" si="112"/>
        <v/>
      </c>
      <c r="AZ32" s="264"/>
      <c r="BA32" s="267" t="str">
        <f t="shared" si="55"/>
        <v/>
      </c>
      <c r="BB32" s="267" t="str">
        <f t="shared" si="56"/>
        <v/>
      </c>
      <c r="BC32" s="267" t="str">
        <f t="shared" si="57"/>
        <v/>
      </c>
      <c r="BD32" s="267" t="str">
        <f t="shared" si="58"/>
        <v/>
      </c>
      <c r="BE32" s="267" t="str">
        <f t="shared" si="59"/>
        <v/>
      </c>
      <c r="BF32" s="267" t="str">
        <f t="shared" si="60"/>
        <v/>
      </c>
      <c r="BG32" s="267">
        <f t="shared" si="61"/>
        <v>2</v>
      </c>
      <c r="BH32" s="267" t="str">
        <f t="shared" si="62"/>
        <v/>
      </c>
      <c r="BI32" s="267" t="str">
        <f t="shared" si="85"/>
        <v/>
      </c>
      <c r="BJ32" s="267" t="str">
        <f t="shared" si="86"/>
        <v/>
      </c>
      <c r="BK32" s="267" t="str">
        <f t="shared" si="87"/>
        <v/>
      </c>
      <c r="BL32" s="267" t="str">
        <f t="shared" si="88"/>
        <v/>
      </c>
      <c r="BM32" s="267" t="str">
        <f t="shared" si="89"/>
        <v/>
      </c>
      <c r="BN32" s="267" t="str">
        <f t="shared" si="90"/>
        <v/>
      </c>
      <c r="BO32" s="267" t="str">
        <f t="shared" si="91"/>
        <v/>
      </c>
      <c r="BP32" s="267" t="str">
        <f t="shared" si="92"/>
        <v/>
      </c>
      <c r="BQ32" s="267" t="str">
        <f t="shared" si="93"/>
        <v/>
      </c>
      <c r="BR32" s="267" t="str">
        <f t="shared" si="94"/>
        <v/>
      </c>
      <c r="BS32" s="267" t="str">
        <f t="shared" si="95"/>
        <v/>
      </c>
      <c r="BT32" s="267" t="str">
        <f t="shared" si="96"/>
        <v/>
      </c>
      <c r="BU32" s="264"/>
      <c r="BV32" s="268">
        <v>21</v>
      </c>
      <c r="BW32" s="265" t="str">
        <f t="shared" si="97"/>
        <v/>
      </c>
      <c r="BX32" s="265" t="str">
        <f t="shared" si="97"/>
        <v/>
      </c>
      <c r="BY32" s="265" t="str">
        <f t="shared" si="97"/>
        <v/>
      </c>
      <c r="BZ32" s="265" t="str">
        <f t="shared" si="97"/>
        <v/>
      </c>
      <c r="CA32" s="265" t="str">
        <f t="shared" si="97"/>
        <v/>
      </c>
      <c r="CB32" s="265" t="str">
        <f t="shared" si="97"/>
        <v/>
      </c>
      <c r="CC32" s="265" t="str">
        <f t="shared" si="97"/>
        <v/>
      </c>
      <c r="CD32" s="265" t="str">
        <f t="shared" si="98"/>
        <v/>
      </c>
      <c r="CE32" s="265" t="str">
        <f t="shared" si="98"/>
        <v/>
      </c>
      <c r="CF32" s="265" t="str">
        <f t="shared" si="98"/>
        <v/>
      </c>
      <c r="CG32" s="265" t="str">
        <f t="shared" si="98"/>
        <v/>
      </c>
      <c r="CH32" s="265" t="str">
        <f t="shared" si="98"/>
        <v/>
      </c>
      <c r="CI32" s="265" t="str">
        <f t="shared" si="98"/>
        <v/>
      </c>
      <c r="CJ32" s="265" t="str">
        <f t="shared" si="98"/>
        <v/>
      </c>
      <c r="CK32" s="265" t="str">
        <f t="shared" si="98"/>
        <v/>
      </c>
      <c r="CL32" s="265" t="str">
        <f t="shared" si="98"/>
        <v/>
      </c>
      <c r="CM32" s="265" t="str">
        <f t="shared" si="98"/>
        <v/>
      </c>
      <c r="CN32" s="265" t="str">
        <f t="shared" si="98"/>
        <v/>
      </c>
      <c r="CO32" s="265" t="str">
        <f t="shared" si="98"/>
        <v/>
      </c>
      <c r="CP32" s="265" t="str">
        <f t="shared" si="98"/>
        <v/>
      </c>
      <c r="CQ32" s="266"/>
      <c r="CR32" s="265" t="str">
        <f>IF(BW32="","",SUM(BW$12:BW32)-BW32+1)</f>
        <v/>
      </c>
      <c r="CS32" s="265" t="str">
        <f>IF(BX32="","",SUM(BX$12:BX32)-BX32+1)</f>
        <v/>
      </c>
      <c r="CT32" s="265" t="str">
        <f>IF(BY32="","",SUM(BY$12:BY32)-BY32+1)</f>
        <v/>
      </c>
      <c r="CU32" s="265" t="str">
        <f>IF(BZ32="","",SUM(BZ$12:BZ32)-BZ32+1)</f>
        <v/>
      </c>
      <c r="CV32" s="265" t="str">
        <f>IF(CA32="","",SUM(CA$12:CA32)-CA32+1)</f>
        <v/>
      </c>
      <c r="CW32" s="265" t="str">
        <f>IF(CB32="","",SUM(CB$12:CB32)-CB32+1)</f>
        <v/>
      </c>
      <c r="CX32" s="265" t="str">
        <f>IF(CC32="","",SUM(CC$12:CC32)-CC32+1)</f>
        <v/>
      </c>
      <c r="CY32" s="265" t="str">
        <f>IF(CD32="","",SUM(CD$12:CD32)-CD32+1)</f>
        <v/>
      </c>
      <c r="CZ32" s="265" t="str">
        <f>IF(CE32="","",SUM(CE$12:CE32)-CE32+1)</f>
        <v/>
      </c>
      <c r="DA32" s="265" t="str">
        <f>IF(CF32="","",SUM(CF$12:CF32)-CF32+1)</f>
        <v/>
      </c>
      <c r="DB32" s="265" t="str">
        <f>IF(CG32="","",SUM(CG$12:CG32)-CG32+1)</f>
        <v/>
      </c>
      <c r="DC32" s="265" t="str">
        <f>IF(CH32="","",SUM(CH$12:CH32)-CH32+1)</f>
        <v/>
      </c>
      <c r="DD32" s="265" t="str">
        <f>IF(CI32="","",SUM(CI$12:CI32)-CI32+1)</f>
        <v/>
      </c>
      <c r="DE32" s="265" t="str">
        <f>IF(CJ32="","",SUM(CJ$12:CJ32)-CJ32+1)</f>
        <v/>
      </c>
      <c r="DF32" s="265" t="str">
        <f>IF(CK32="","",SUM(CK$12:CK32)-CK32+1)</f>
        <v/>
      </c>
      <c r="DG32" s="265" t="str">
        <f>IF(CL32="","",SUM(CL$12:CL32)-CL32+1)</f>
        <v/>
      </c>
      <c r="DH32" s="265" t="str">
        <f>IF(CM32="","",SUM(CM$12:CM32)-CM32+1)</f>
        <v/>
      </c>
      <c r="DI32" s="265" t="str">
        <f>IF(CN32="","",SUM(CN$12:CN32)-CN32+1)</f>
        <v/>
      </c>
      <c r="DJ32" s="265" t="str">
        <f>IF(CO32="","",SUM(CO$12:CO32)-CO32+1)</f>
        <v/>
      </c>
      <c r="DK32" s="265" t="str">
        <f>IF(CP32="","",SUM(CP$12:CP32)-CP32+1)</f>
        <v/>
      </c>
      <c r="DL32" s="266"/>
      <c r="DM32" s="265" t="str">
        <f t="shared" si="63"/>
        <v/>
      </c>
      <c r="DN32" s="265" t="str">
        <f t="shared" si="64"/>
        <v/>
      </c>
      <c r="DO32" s="265" t="str">
        <f t="shared" si="65"/>
        <v/>
      </c>
      <c r="DP32" s="265" t="str">
        <f t="shared" si="66"/>
        <v/>
      </c>
      <c r="DQ32" s="265" t="str">
        <f t="shared" si="67"/>
        <v/>
      </c>
      <c r="DR32" s="265" t="str">
        <f t="shared" si="68"/>
        <v/>
      </c>
      <c r="DS32" s="265" t="str">
        <f t="shared" si="69"/>
        <v/>
      </c>
      <c r="DT32" s="265" t="str">
        <f t="shared" si="70"/>
        <v/>
      </c>
      <c r="DU32" s="265" t="str">
        <f t="shared" si="99"/>
        <v/>
      </c>
      <c r="DV32" s="265" t="str">
        <f t="shared" si="100"/>
        <v/>
      </c>
      <c r="DW32" s="265" t="str">
        <f t="shared" si="101"/>
        <v/>
      </c>
      <c r="DX32" s="265" t="str">
        <f t="shared" si="102"/>
        <v/>
      </c>
      <c r="DY32" s="265" t="str">
        <f t="shared" si="103"/>
        <v/>
      </c>
      <c r="DZ32" s="265" t="str">
        <f t="shared" si="104"/>
        <v/>
      </c>
      <c r="EA32" s="265" t="str">
        <f t="shared" si="105"/>
        <v/>
      </c>
      <c r="EB32" s="265" t="str">
        <f t="shared" si="106"/>
        <v/>
      </c>
      <c r="EC32" s="265" t="str">
        <f t="shared" si="107"/>
        <v/>
      </c>
      <c r="ED32" s="265" t="str">
        <f t="shared" si="108"/>
        <v/>
      </c>
      <c r="EE32" s="265" t="str">
        <f t="shared" si="109"/>
        <v/>
      </c>
      <c r="EF32" s="265" t="str">
        <f t="shared" si="110"/>
        <v/>
      </c>
      <c r="EG32" s="266"/>
      <c r="EH32" s="265" t="str">
        <f t="shared" ref="EH32:EQ41" si="113">IF($B32="","",IF(AND($Q32=EH$11,$V32=EH$10),$Z32,""))</f>
        <v/>
      </c>
      <c r="EI32" s="265" t="str">
        <f t="shared" si="113"/>
        <v/>
      </c>
      <c r="EJ32" s="265" t="str">
        <f t="shared" si="113"/>
        <v/>
      </c>
      <c r="EK32" s="265" t="str">
        <f t="shared" si="113"/>
        <v/>
      </c>
      <c r="EL32" s="265" t="str">
        <f t="shared" si="113"/>
        <v/>
      </c>
      <c r="EM32" s="265" t="str">
        <f t="shared" si="113"/>
        <v/>
      </c>
      <c r="EN32" s="265" t="str">
        <f t="shared" si="113"/>
        <v/>
      </c>
      <c r="EO32" s="265" t="str">
        <f t="shared" si="113"/>
        <v/>
      </c>
      <c r="EP32" s="265" t="str">
        <f t="shared" si="113"/>
        <v/>
      </c>
      <c r="EQ32" s="265" t="str">
        <f t="shared" si="113"/>
        <v/>
      </c>
      <c r="ER32" s="265" t="str">
        <f t="shared" ref="ER32:FA41" si="114">IF($B32="","",IF(AND($Q32=ER$11,$V32=ER$10),$Z32,""))</f>
        <v/>
      </c>
      <c r="ES32" s="265" t="str">
        <f t="shared" si="114"/>
        <v/>
      </c>
      <c r="ET32" s="265" t="str">
        <f t="shared" si="114"/>
        <v/>
      </c>
      <c r="EU32" s="265" t="str">
        <f t="shared" si="114"/>
        <v/>
      </c>
      <c r="EV32" s="265" t="str">
        <f t="shared" si="114"/>
        <v/>
      </c>
      <c r="EW32" s="265" t="str">
        <f t="shared" si="114"/>
        <v/>
      </c>
      <c r="EX32" s="265" t="str">
        <f t="shared" si="114"/>
        <v/>
      </c>
      <c r="EY32" s="265" t="str">
        <f t="shared" si="114"/>
        <v/>
      </c>
      <c r="EZ32" s="265" t="str">
        <f t="shared" si="114"/>
        <v/>
      </c>
      <c r="FA32" s="265" t="str">
        <f t="shared" si="114"/>
        <v/>
      </c>
      <c r="FB32" s="263" t="str">
        <f t="shared" ref="FB32:FK41" si="115">IF($B32="","",IF(AND($Q32=FB$11,$V32=FB$10),$Z32,""))</f>
        <v/>
      </c>
      <c r="FC32" s="263" t="str">
        <f t="shared" si="115"/>
        <v/>
      </c>
      <c r="FD32" s="263" t="str">
        <f t="shared" si="115"/>
        <v/>
      </c>
      <c r="FE32" s="263" t="str">
        <f t="shared" si="115"/>
        <v/>
      </c>
      <c r="FF32" s="263" t="str">
        <f t="shared" si="115"/>
        <v/>
      </c>
      <c r="FG32" s="263" t="str">
        <f t="shared" si="115"/>
        <v/>
      </c>
      <c r="FH32" s="263" t="str">
        <f t="shared" si="115"/>
        <v/>
      </c>
      <c r="FI32" s="263" t="str">
        <f t="shared" si="115"/>
        <v/>
      </c>
      <c r="FJ32" s="263" t="str">
        <f t="shared" si="115"/>
        <v/>
      </c>
      <c r="FK32" s="263" t="str">
        <f t="shared" si="115"/>
        <v/>
      </c>
      <c r="FL32" s="263" t="str">
        <f t="shared" ref="FL32:FU41" si="116">IF($B32="","",IF(AND($Q32=FL$11,$V32=FL$10),$Z32,""))</f>
        <v/>
      </c>
      <c r="FM32" s="263" t="str">
        <f t="shared" si="116"/>
        <v/>
      </c>
      <c r="FN32" s="263" t="str">
        <f t="shared" si="116"/>
        <v/>
      </c>
      <c r="FO32" s="263" t="str">
        <f t="shared" si="116"/>
        <v/>
      </c>
      <c r="FP32" s="263" t="str">
        <f t="shared" si="116"/>
        <v/>
      </c>
      <c r="FQ32" s="263" t="str">
        <f t="shared" si="116"/>
        <v/>
      </c>
      <c r="FR32" s="263" t="str">
        <f t="shared" si="116"/>
        <v/>
      </c>
      <c r="FS32" s="263" t="str">
        <f t="shared" si="116"/>
        <v/>
      </c>
      <c r="FT32" s="263" t="str">
        <f t="shared" si="116"/>
        <v/>
      </c>
      <c r="FU32" s="263" t="str">
        <f t="shared" si="116"/>
        <v/>
      </c>
      <c r="FV32" s="265" t="str">
        <f t="shared" ref="FV32:GE41" si="117">IF($B32="","",IF(AND($Q32=FV$11,$V32=FV$10),$Z32,""))</f>
        <v/>
      </c>
      <c r="FW32" s="265" t="str">
        <f t="shared" si="117"/>
        <v/>
      </c>
      <c r="FX32" s="265" t="str">
        <f t="shared" si="117"/>
        <v/>
      </c>
      <c r="FY32" s="265" t="str">
        <f t="shared" si="117"/>
        <v/>
      </c>
      <c r="FZ32" s="265" t="str">
        <f t="shared" si="117"/>
        <v/>
      </c>
      <c r="GA32" s="265" t="str">
        <f t="shared" si="117"/>
        <v/>
      </c>
      <c r="GB32" s="265">
        <f t="shared" si="117"/>
        <v>102</v>
      </c>
      <c r="GC32" s="265" t="str">
        <f t="shared" si="117"/>
        <v/>
      </c>
      <c r="GD32" s="265" t="str">
        <f t="shared" si="117"/>
        <v/>
      </c>
      <c r="GE32" s="265" t="str">
        <f t="shared" si="117"/>
        <v/>
      </c>
      <c r="GF32" s="265" t="str">
        <f t="shared" ref="GF32:GO41" si="118">IF($B32="","",IF(AND($Q32=GF$11,$V32=GF$10),$Z32,""))</f>
        <v/>
      </c>
      <c r="GG32" s="265" t="str">
        <f t="shared" si="118"/>
        <v/>
      </c>
      <c r="GH32" s="265" t="str">
        <f t="shared" si="118"/>
        <v/>
      </c>
      <c r="GI32" s="265" t="str">
        <f t="shared" si="118"/>
        <v/>
      </c>
      <c r="GJ32" s="265" t="str">
        <f t="shared" si="118"/>
        <v/>
      </c>
      <c r="GK32" s="265" t="str">
        <f t="shared" si="118"/>
        <v/>
      </c>
      <c r="GL32" s="265" t="str">
        <f t="shared" si="118"/>
        <v/>
      </c>
      <c r="GM32" s="265" t="str">
        <f t="shared" si="118"/>
        <v/>
      </c>
      <c r="GN32" s="265" t="str">
        <f t="shared" si="118"/>
        <v/>
      </c>
      <c r="GO32" s="265" t="str">
        <f t="shared" si="118"/>
        <v/>
      </c>
      <c r="GP32" s="263" t="str">
        <f t="shared" ref="GP32:GY41" si="119">IF($B32="","",IF(AND($Q32=GP$11,$V32=GP$10),$Z32,""))</f>
        <v/>
      </c>
      <c r="GQ32" s="263" t="str">
        <f t="shared" si="119"/>
        <v/>
      </c>
      <c r="GR32" s="263" t="str">
        <f t="shared" si="119"/>
        <v/>
      </c>
      <c r="GS32" s="263" t="str">
        <f t="shared" si="119"/>
        <v/>
      </c>
      <c r="GT32" s="263" t="str">
        <f t="shared" si="119"/>
        <v/>
      </c>
      <c r="GU32" s="263" t="str">
        <f t="shared" si="119"/>
        <v/>
      </c>
      <c r="GV32" s="263" t="str">
        <f t="shared" si="119"/>
        <v/>
      </c>
      <c r="GW32" s="263" t="str">
        <f t="shared" si="119"/>
        <v/>
      </c>
      <c r="GX32" s="263" t="str">
        <f t="shared" si="119"/>
        <v/>
      </c>
      <c r="GY32" s="263" t="str">
        <f t="shared" si="119"/>
        <v/>
      </c>
      <c r="GZ32" s="263" t="str">
        <f t="shared" ref="GZ32:HI41" si="120">IF($B32="","",IF(AND($Q32=GZ$11,$V32=GZ$10),$Z32,""))</f>
        <v/>
      </c>
      <c r="HA32" s="263" t="str">
        <f t="shared" si="120"/>
        <v/>
      </c>
      <c r="HB32" s="263" t="str">
        <f t="shared" si="120"/>
        <v/>
      </c>
      <c r="HC32" s="263" t="str">
        <f t="shared" si="120"/>
        <v/>
      </c>
      <c r="HD32" s="263" t="str">
        <f t="shared" si="120"/>
        <v/>
      </c>
      <c r="HE32" s="263" t="str">
        <f t="shared" si="120"/>
        <v/>
      </c>
      <c r="HF32" s="263" t="str">
        <f t="shared" si="120"/>
        <v/>
      </c>
      <c r="HG32" s="263" t="str">
        <f t="shared" si="120"/>
        <v/>
      </c>
      <c r="HH32" s="263" t="str">
        <f t="shared" si="120"/>
        <v/>
      </c>
      <c r="HI32" s="263" t="str">
        <f t="shared" si="120"/>
        <v/>
      </c>
      <c r="HJ32" s="265" t="str">
        <f t="shared" ref="HJ32:HS41" si="121">IF($B32="","",IF(AND($Q32=HJ$11,$V32=HJ$10),$Z32,""))</f>
        <v/>
      </c>
      <c r="HK32" s="265" t="str">
        <f t="shared" si="121"/>
        <v/>
      </c>
      <c r="HL32" s="265" t="str">
        <f t="shared" si="121"/>
        <v/>
      </c>
      <c r="HM32" s="265" t="str">
        <f t="shared" si="121"/>
        <v/>
      </c>
      <c r="HN32" s="265" t="str">
        <f t="shared" si="121"/>
        <v/>
      </c>
      <c r="HO32" s="265" t="str">
        <f t="shared" si="121"/>
        <v/>
      </c>
      <c r="HP32" s="265" t="str">
        <f t="shared" si="121"/>
        <v/>
      </c>
      <c r="HQ32" s="265" t="str">
        <f t="shared" si="121"/>
        <v/>
      </c>
      <c r="HR32" s="265" t="str">
        <f t="shared" si="121"/>
        <v/>
      </c>
      <c r="HS32" s="265" t="str">
        <f t="shared" si="121"/>
        <v/>
      </c>
      <c r="HT32" s="265" t="str">
        <f t="shared" ref="HT32:IC41" si="122">IF($B32="","",IF(AND($Q32=HT$11,$V32=HT$10),$Z32,""))</f>
        <v/>
      </c>
      <c r="HU32" s="265" t="str">
        <f t="shared" si="122"/>
        <v/>
      </c>
      <c r="HV32" s="265" t="str">
        <f t="shared" si="122"/>
        <v/>
      </c>
      <c r="HW32" s="265" t="str">
        <f t="shared" si="122"/>
        <v/>
      </c>
      <c r="HX32" s="265" t="str">
        <f t="shared" si="122"/>
        <v/>
      </c>
      <c r="HY32" s="265" t="str">
        <f t="shared" si="122"/>
        <v/>
      </c>
      <c r="HZ32" s="265" t="str">
        <f t="shared" si="122"/>
        <v/>
      </c>
      <c r="IA32" s="265" t="str">
        <f t="shared" si="122"/>
        <v/>
      </c>
      <c r="IB32" s="265" t="str">
        <f t="shared" si="122"/>
        <v/>
      </c>
      <c r="IC32" s="265" t="str">
        <f t="shared" si="122"/>
        <v/>
      </c>
    </row>
    <row r="33" spans="1:237" s="254" customFormat="1" x14ac:dyDescent="0.25">
      <c r="A33" s="1">
        <f t="shared" si="71"/>
        <v>22</v>
      </c>
      <c r="B33" s="2" t="str">
        <f>IF(OR('aux 1'!B33="",'aux 1'!R33&lt;&gt;"s"),"",'aux 1'!B33)</f>
        <v>Obras Geotécnicas</v>
      </c>
      <c r="C33" s="130" t="str">
        <f>IF('aux 1'!F33="","",'aux 1'!F33)</f>
        <v>A</v>
      </c>
      <c r="D33" s="450" t="str">
        <f>IF(B33="","",'aux 1'!AP33)</f>
        <v>CIV01342</v>
      </c>
      <c r="E33" s="306" t="str">
        <f>IF(B33="","Pre: ",'aux 1'!AN33)</f>
        <v xml:space="preserve">Pré: CIV01329   </v>
      </c>
      <c r="F33" s="306" t="str">
        <f>IF(B33="","Co: ",'aux 1'!AO33)</f>
        <v>Co: ---</v>
      </c>
      <c r="G33" s="54" t="str">
        <f>IF(OR($B33="",'aux 1'!H33=""),"",'aux 1'!H33)</f>
        <v>CIV01329</v>
      </c>
      <c r="H33" s="54" t="str">
        <f>IF(OR($B33="",'aux 1'!I33=""),"",'aux 1'!I33)</f>
        <v/>
      </c>
      <c r="I33" s="54" t="str">
        <f>IF(OR($B33="",'aux 1'!J33=""),"",'aux 1'!J33)</f>
        <v/>
      </c>
      <c r="J33" s="54" t="str">
        <f>IF(OR($B33="",'aux 1'!K33=""),"",'aux 1'!K33)</f>
        <v/>
      </c>
      <c r="K33" s="248"/>
      <c r="L33" s="248"/>
      <c r="M33" s="133" t="str">
        <f>IF('aux 1'!C33="","",'aux 1'!C33)</f>
        <v>CCT</v>
      </c>
      <c r="N33" s="133" t="str">
        <f>IF('aux 1'!D33="","",'aux 1'!D33)</f>
        <v>CIV</v>
      </c>
      <c r="O33" s="165" t="str">
        <f>IF('aux 1'!E33="","",'aux 1'!E33)</f>
        <v>01342</v>
      </c>
      <c r="P33" s="133" t="str">
        <f t="shared" si="34"/>
        <v>CIV01342</v>
      </c>
      <c r="Q33" s="43">
        <f>IF(S33="s",IF(R33="op",'aux 1'!S33,U33),"")</f>
        <v>8</v>
      </c>
      <c r="R33" s="43">
        <f>IF('aux 1'!N33="op","op",'aux 1'!S33)</f>
        <v>8</v>
      </c>
      <c r="S33" s="43" t="str">
        <f>IF('aux 1'!R33="","",'aux 1'!R33)</f>
        <v>s</v>
      </c>
      <c r="T33" s="43" t="str">
        <f>IF('aux 1'!Q33="","",'aux 1'!Q33)</f>
        <v>s</v>
      </c>
      <c r="U33" s="43">
        <f>IF('aux 1'!P33="","",'aux 1'!P33)</f>
        <v>8</v>
      </c>
      <c r="V33" s="44" t="str">
        <f>IF('aux 1'!O33="","",'aux 1'!O33)</f>
        <v>Esp.</v>
      </c>
      <c r="W33" s="128">
        <f>IF('aux 1'!T33="",0,'aux 1'!T33)</f>
        <v>5</v>
      </c>
      <c r="X33" s="128">
        <f>IF('aux 1'!U33="",0,'aux 1'!U33)</f>
        <v>0</v>
      </c>
      <c r="Y33" s="128">
        <f>IF('aux 1'!V33="",0,'aux 1'!V33)</f>
        <v>0</v>
      </c>
      <c r="Z33" s="128">
        <f>IF('aux 1'!W33="","",'aux 1'!W33)</f>
        <v>85</v>
      </c>
      <c r="AA33" s="128" t="str">
        <f t="shared" si="35"/>
        <v>85h</v>
      </c>
      <c r="AB33" s="248">
        <f>IF('aux 1'!X33="","",'aux 1'!X33)</f>
        <v>5</v>
      </c>
      <c r="AC33" s="87" t="str">
        <f t="shared" si="36"/>
        <v>5cr/5t</v>
      </c>
      <c r="AE33" s="265">
        <f t="shared" si="37"/>
        <v>22</v>
      </c>
      <c r="AF33" s="267" t="str">
        <f t="shared" si="111"/>
        <v/>
      </c>
      <c r="AG33" s="267" t="str">
        <f t="shared" si="111"/>
        <v/>
      </c>
      <c r="AH33" s="267" t="str">
        <f t="shared" si="111"/>
        <v/>
      </c>
      <c r="AI33" s="267" t="str">
        <f t="shared" si="111"/>
        <v/>
      </c>
      <c r="AJ33" s="267" t="str">
        <f t="shared" si="111"/>
        <v/>
      </c>
      <c r="AK33" s="267" t="str">
        <f t="shared" si="111"/>
        <v/>
      </c>
      <c r="AL33" s="267" t="str">
        <f t="shared" si="111"/>
        <v/>
      </c>
      <c r="AM33" s="267">
        <f t="shared" si="111"/>
        <v>22</v>
      </c>
      <c r="AN33" s="267" t="str">
        <f t="shared" si="111"/>
        <v/>
      </c>
      <c r="AO33" s="267" t="str">
        <f t="shared" si="111"/>
        <v/>
      </c>
      <c r="AP33" s="267" t="str">
        <f t="shared" si="112"/>
        <v/>
      </c>
      <c r="AQ33" s="267" t="str">
        <f t="shared" si="112"/>
        <v/>
      </c>
      <c r="AR33" s="267" t="str">
        <f t="shared" si="112"/>
        <v/>
      </c>
      <c r="AS33" s="267" t="str">
        <f t="shared" si="112"/>
        <v/>
      </c>
      <c r="AT33" s="267" t="str">
        <f t="shared" si="112"/>
        <v/>
      </c>
      <c r="AU33" s="267" t="str">
        <f t="shared" si="112"/>
        <v/>
      </c>
      <c r="AV33" s="267" t="str">
        <f t="shared" si="112"/>
        <v/>
      </c>
      <c r="AW33" s="267" t="str">
        <f t="shared" si="112"/>
        <v/>
      </c>
      <c r="AX33" s="267" t="str">
        <f t="shared" si="112"/>
        <v/>
      </c>
      <c r="AY33" s="267" t="str">
        <f t="shared" si="112"/>
        <v/>
      </c>
      <c r="AZ33" s="264"/>
      <c r="BA33" s="267" t="str">
        <f t="shared" si="55"/>
        <v/>
      </c>
      <c r="BB33" s="267" t="str">
        <f t="shared" si="56"/>
        <v/>
      </c>
      <c r="BC33" s="267" t="str">
        <f t="shared" si="57"/>
        <v/>
      </c>
      <c r="BD33" s="267" t="str">
        <f t="shared" si="58"/>
        <v/>
      </c>
      <c r="BE33" s="267" t="str">
        <f t="shared" si="59"/>
        <v/>
      </c>
      <c r="BF33" s="267" t="str">
        <f t="shared" si="60"/>
        <v/>
      </c>
      <c r="BG33" s="267" t="str">
        <f t="shared" si="61"/>
        <v/>
      </c>
      <c r="BH33" s="267">
        <f t="shared" si="62"/>
        <v>2</v>
      </c>
      <c r="BI33" s="267" t="str">
        <f t="shared" si="85"/>
        <v/>
      </c>
      <c r="BJ33" s="267" t="str">
        <f t="shared" si="86"/>
        <v/>
      </c>
      <c r="BK33" s="267" t="str">
        <f t="shared" si="87"/>
        <v/>
      </c>
      <c r="BL33" s="267" t="str">
        <f t="shared" si="88"/>
        <v/>
      </c>
      <c r="BM33" s="267" t="str">
        <f t="shared" si="89"/>
        <v/>
      </c>
      <c r="BN33" s="267" t="str">
        <f t="shared" si="90"/>
        <v/>
      </c>
      <c r="BO33" s="267" t="str">
        <f t="shared" si="91"/>
        <v/>
      </c>
      <c r="BP33" s="267" t="str">
        <f t="shared" si="92"/>
        <v/>
      </c>
      <c r="BQ33" s="267" t="str">
        <f t="shared" si="93"/>
        <v/>
      </c>
      <c r="BR33" s="267" t="str">
        <f t="shared" si="94"/>
        <v/>
      </c>
      <c r="BS33" s="267" t="str">
        <f t="shared" si="95"/>
        <v/>
      </c>
      <c r="BT33" s="267" t="str">
        <f t="shared" si="96"/>
        <v/>
      </c>
      <c r="BU33" s="264"/>
      <c r="BV33" s="268">
        <v>22</v>
      </c>
      <c r="BW33" s="265" t="str">
        <f t="shared" si="97"/>
        <v/>
      </c>
      <c r="BX33" s="265" t="str">
        <f t="shared" si="97"/>
        <v/>
      </c>
      <c r="BY33" s="265" t="str">
        <f t="shared" si="97"/>
        <v/>
      </c>
      <c r="BZ33" s="265" t="str">
        <f t="shared" si="97"/>
        <v/>
      </c>
      <c r="CA33" s="265" t="str">
        <f t="shared" si="97"/>
        <v/>
      </c>
      <c r="CB33" s="265" t="str">
        <f t="shared" si="97"/>
        <v/>
      </c>
      <c r="CC33" s="265" t="str">
        <f t="shared" si="97"/>
        <v/>
      </c>
      <c r="CD33" s="265" t="str">
        <f t="shared" si="98"/>
        <v/>
      </c>
      <c r="CE33" s="265" t="str">
        <f t="shared" si="98"/>
        <v/>
      </c>
      <c r="CF33" s="265" t="str">
        <f t="shared" si="98"/>
        <v/>
      </c>
      <c r="CG33" s="265" t="str">
        <f t="shared" si="98"/>
        <v/>
      </c>
      <c r="CH33" s="265" t="str">
        <f t="shared" si="98"/>
        <v/>
      </c>
      <c r="CI33" s="265" t="str">
        <f t="shared" si="98"/>
        <v/>
      </c>
      <c r="CJ33" s="265" t="str">
        <f t="shared" si="98"/>
        <v/>
      </c>
      <c r="CK33" s="265" t="str">
        <f t="shared" si="98"/>
        <v/>
      </c>
      <c r="CL33" s="265" t="str">
        <f t="shared" si="98"/>
        <v/>
      </c>
      <c r="CM33" s="265" t="str">
        <f t="shared" si="98"/>
        <v/>
      </c>
      <c r="CN33" s="265" t="str">
        <f t="shared" si="98"/>
        <v/>
      </c>
      <c r="CO33" s="265" t="str">
        <f t="shared" si="98"/>
        <v/>
      </c>
      <c r="CP33" s="265" t="str">
        <f t="shared" si="98"/>
        <v/>
      </c>
      <c r="CQ33" s="266"/>
      <c r="CR33" s="265" t="str">
        <f>IF(BW33="","",SUM(BW$12:BW33)-BW33+1)</f>
        <v/>
      </c>
      <c r="CS33" s="265" t="str">
        <f>IF(BX33="","",SUM(BX$12:BX33)-BX33+1)</f>
        <v/>
      </c>
      <c r="CT33" s="265" t="str">
        <f>IF(BY33="","",SUM(BY$12:BY33)-BY33+1)</f>
        <v/>
      </c>
      <c r="CU33" s="265" t="str">
        <f>IF(BZ33="","",SUM(BZ$12:BZ33)-BZ33+1)</f>
        <v/>
      </c>
      <c r="CV33" s="265" t="str">
        <f>IF(CA33="","",SUM(CA$12:CA33)-CA33+1)</f>
        <v/>
      </c>
      <c r="CW33" s="265" t="str">
        <f>IF(CB33="","",SUM(CB$12:CB33)-CB33+1)</f>
        <v/>
      </c>
      <c r="CX33" s="265" t="str">
        <f>IF(CC33="","",SUM(CC$12:CC33)-CC33+1)</f>
        <v/>
      </c>
      <c r="CY33" s="265" t="str">
        <f>IF(CD33="","",SUM(CD$12:CD33)-CD33+1)</f>
        <v/>
      </c>
      <c r="CZ33" s="265" t="str">
        <f>IF(CE33="","",SUM(CE$12:CE33)-CE33+1)</f>
        <v/>
      </c>
      <c r="DA33" s="265" t="str">
        <f>IF(CF33="","",SUM(CF$12:CF33)-CF33+1)</f>
        <v/>
      </c>
      <c r="DB33" s="265" t="str">
        <f>IF(CG33="","",SUM(CG$12:CG33)-CG33+1)</f>
        <v/>
      </c>
      <c r="DC33" s="265" t="str">
        <f>IF(CH33="","",SUM(CH$12:CH33)-CH33+1)</f>
        <v/>
      </c>
      <c r="DD33" s="265" t="str">
        <f>IF(CI33="","",SUM(CI$12:CI33)-CI33+1)</f>
        <v/>
      </c>
      <c r="DE33" s="265" t="str">
        <f>IF(CJ33="","",SUM(CJ$12:CJ33)-CJ33+1)</f>
        <v/>
      </c>
      <c r="DF33" s="265" t="str">
        <f>IF(CK33="","",SUM(CK$12:CK33)-CK33+1)</f>
        <v/>
      </c>
      <c r="DG33" s="265" t="str">
        <f>IF(CL33="","",SUM(CL$12:CL33)-CL33+1)</f>
        <v/>
      </c>
      <c r="DH33" s="265" t="str">
        <f>IF(CM33="","",SUM(CM$12:CM33)-CM33+1)</f>
        <v/>
      </c>
      <c r="DI33" s="265" t="str">
        <f>IF(CN33="","",SUM(CN$12:CN33)-CN33+1)</f>
        <v/>
      </c>
      <c r="DJ33" s="265" t="str">
        <f>IF(CO33="","",SUM(CO$12:CO33)-CO33+1)</f>
        <v/>
      </c>
      <c r="DK33" s="265" t="str">
        <f>IF(CP33="","",SUM(CP$12:CP33)-CP33+1)</f>
        <v/>
      </c>
      <c r="DL33" s="266"/>
      <c r="DM33" s="265" t="str">
        <f t="shared" si="63"/>
        <v/>
      </c>
      <c r="DN33" s="265" t="str">
        <f t="shared" si="64"/>
        <v/>
      </c>
      <c r="DO33" s="265" t="str">
        <f t="shared" si="65"/>
        <v/>
      </c>
      <c r="DP33" s="265" t="str">
        <f t="shared" si="66"/>
        <v/>
      </c>
      <c r="DQ33" s="265" t="str">
        <f t="shared" si="67"/>
        <v/>
      </c>
      <c r="DR33" s="265" t="str">
        <f t="shared" si="68"/>
        <v/>
      </c>
      <c r="DS33" s="265" t="str">
        <f t="shared" si="69"/>
        <v/>
      </c>
      <c r="DT33" s="265" t="str">
        <f t="shared" si="70"/>
        <v/>
      </c>
      <c r="DU33" s="265" t="str">
        <f t="shared" si="99"/>
        <v/>
      </c>
      <c r="DV33" s="265" t="str">
        <f t="shared" si="100"/>
        <v/>
      </c>
      <c r="DW33" s="265" t="str">
        <f t="shared" si="101"/>
        <v/>
      </c>
      <c r="DX33" s="265" t="str">
        <f t="shared" si="102"/>
        <v/>
      </c>
      <c r="DY33" s="265" t="str">
        <f t="shared" si="103"/>
        <v/>
      </c>
      <c r="DZ33" s="265" t="str">
        <f t="shared" si="104"/>
        <v/>
      </c>
      <c r="EA33" s="265" t="str">
        <f t="shared" si="105"/>
        <v/>
      </c>
      <c r="EB33" s="265" t="str">
        <f t="shared" si="106"/>
        <v/>
      </c>
      <c r="EC33" s="265" t="str">
        <f t="shared" si="107"/>
        <v/>
      </c>
      <c r="ED33" s="265" t="str">
        <f t="shared" si="108"/>
        <v/>
      </c>
      <c r="EE33" s="265" t="str">
        <f t="shared" si="109"/>
        <v/>
      </c>
      <c r="EF33" s="265" t="str">
        <f t="shared" si="110"/>
        <v/>
      </c>
      <c r="EG33" s="266"/>
      <c r="EH33" s="265" t="str">
        <f t="shared" si="113"/>
        <v/>
      </c>
      <c r="EI33" s="265" t="str">
        <f t="shared" si="113"/>
        <v/>
      </c>
      <c r="EJ33" s="265" t="str">
        <f t="shared" si="113"/>
        <v/>
      </c>
      <c r="EK33" s="265" t="str">
        <f t="shared" si="113"/>
        <v/>
      </c>
      <c r="EL33" s="265" t="str">
        <f t="shared" si="113"/>
        <v/>
      </c>
      <c r="EM33" s="265" t="str">
        <f t="shared" si="113"/>
        <v/>
      </c>
      <c r="EN33" s="265" t="str">
        <f t="shared" si="113"/>
        <v/>
      </c>
      <c r="EO33" s="265" t="str">
        <f t="shared" si="113"/>
        <v/>
      </c>
      <c r="EP33" s="265" t="str">
        <f t="shared" si="113"/>
        <v/>
      </c>
      <c r="EQ33" s="265" t="str">
        <f t="shared" si="113"/>
        <v/>
      </c>
      <c r="ER33" s="265" t="str">
        <f t="shared" si="114"/>
        <v/>
      </c>
      <c r="ES33" s="265" t="str">
        <f t="shared" si="114"/>
        <v/>
      </c>
      <c r="ET33" s="265" t="str">
        <f t="shared" si="114"/>
        <v/>
      </c>
      <c r="EU33" s="265" t="str">
        <f t="shared" si="114"/>
        <v/>
      </c>
      <c r="EV33" s="265" t="str">
        <f t="shared" si="114"/>
        <v/>
      </c>
      <c r="EW33" s="265" t="str">
        <f t="shared" si="114"/>
        <v/>
      </c>
      <c r="EX33" s="265" t="str">
        <f t="shared" si="114"/>
        <v/>
      </c>
      <c r="EY33" s="265" t="str">
        <f t="shared" si="114"/>
        <v/>
      </c>
      <c r="EZ33" s="265" t="str">
        <f t="shared" si="114"/>
        <v/>
      </c>
      <c r="FA33" s="265" t="str">
        <f t="shared" si="114"/>
        <v/>
      </c>
      <c r="FB33" s="263" t="str">
        <f t="shared" si="115"/>
        <v/>
      </c>
      <c r="FC33" s="263" t="str">
        <f t="shared" si="115"/>
        <v/>
      </c>
      <c r="FD33" s="263" t="str">
        <f t="shared" si="115"/>
        <v/>
      </c>
      <c r="FE33" s="263" t="str">
        <f t="shared" si="115"/>
        <v/>
      </c>
      <c r="FF33" s="263" t="str">
        <f t="shared" si="115"/>
        <v/>
      </c>
      <c r="FG33" s="263" t="str">
        <f t="shared" si="115"/>
        <v/>
      </c>
      <c r="FH33" s="263" t="str">
        <f t="shared" si="115"/>
        <v/>
      </c>
      <c r="FI33" s="263" t="str">
        <f t="shared" si="115"/>
        <v/>
      </c>
      <c r="FJ33" s="263" t="str">
        <f t="shared" si="115"/>
        <v/>
      </c>
      <c r="FK33" s="263" t="str">
        <f t="shared" si="115"/>
        <v/>
      </c>
      <c r="FL33" s="263" t="str">
        <f t="shared" si="116"/>
        <v/>
      </c>
      <c r="FM33" s="263" t="str">
        <f t="shared" si="116"/>
        <v/>
      </c>
      <c r="FN33" s="263" t="str">
        <f t="shared" si="116"/>
        <v/>
      </c>
      <c r="FO33" s="263" t="str">
        <f t="shared" si="116"/>
        <v/>
      </c>
      <c r="FP33" s="263" t="str">
        <f t="shared" si="116"/>
        <v/>
      </c>
      <c r="FQ33" s="263" t="str">
        <f t="shared" si="116"/>
        <v/>
      </c>
      <c r="FR33" s="263" t="str">
        <f t="shared" si="116"/>
        <v/>
      </c>
      <c r="FS33" s="263" t="str">
        <f t="shared" si="116"/>
        <v/>
      </c>
      <c r="FT33" s="263" t="str">
        <f t="shared" si="116"/>
        <v/>
      </c>
      <c r="FU33" s="263" t="str">
        <f t="shared" si="116"/>
        <v/>
      </c>
      <c r="FV33" s="265" t="str">
        <f t="shared" si="117"/>
        <v/>
      </c>
      <c r="FW33" s="265" t="str">
        <f t="shared" si="117"/>
        <v/>
      </c>
      <c r="FX33" s="265" t="str">
        <f t="shared" si="117"/>
        <v/>
      </c>
      <c r="FY33" s="265" t="str">
        <f t="shared" si="117"/>
        <v/>
      </c>
      <c r="FZ33" s="265" t="str">
        <f t="shared" si="117"/>
        <v/>
      </c>
      <c r="GA33" s="265" t="str">
        <f t="shared" si="117"/>
        <v/>
      </c>
      <c r="GB33" s="265" t="str">
        <f t="shared" si="117"/>
        <v/>
      </c>
      <c r="GC33" s="265">
        <f t="shared" si="117"/>
        <v>85</v>
      </c>
      <c r="GD33" s="265" t="str">
        <f t="shared" si="117"/>
        <v/>
      </c>
      <c r="GE33" s="265" t="str">
        <f t="shared" si="117"/>
        <v/>
      </c>
      <c r="GF33" s="265" t="str">
        <f t="shared" si="118"/>
        <v/>
      </c>
      <c r="GG33" s="265" t="str">
        <f t="shared" si="118"/>
        <v/>
      </c>
      <c r="GH33" s="265" t="str">
        <f t="shared" si="118"/>
        <v/>
      </c>
      <c r="GI33" s="265" t="str">
        <f t="shared" si="118"/>
        <v/>
      </c>
      <c r="GJ33" s="265" t="str">
        <f t="shared" si="118"/>
        <v/>
      </c>
      <c r="GK33" s="265" t="str">
        <f t="shared" si="118"/>
        <v/>
      </c>
      <c r="GL33" s="265" t="str">
        <f t="shared" si="118"/>
        <v/>
      </c>
      <c r="GM33" s="265" t="str">
        <f t="shared" si="118"/>
        <v/>
      </c>
      <c r="GN33" s="265" t="str">
        <f t="shared" si="118"/>
        <v/>
      </c>
      <c r="GO33" s="265" t="str">
        <f t="shared" si="118"/>
        <v/>
      </c>
      <c r="GP33" s="263" t="str">
        <f t="shared" si="119"/>
        <v/>
      </c>
      <c r="GQ33" s="263" t="str">
        <f t="shared" si="119"/>
        <v/>
      </c>
      <c r="GR33" s="263" t="str">
        <f t="shared" si="119"/>
        <v/>
      </c>
      <c r="GS33" s="263" t="str">
        <f t="shared" si="119"/>
        <v/>
      </c>
      <c r="GT33" s="263" t="str">
        <f t="shared" si="119"/>
        <v/>
      </c>
      <c r="GU33" s="263" t="str">
        <f t="shared" si="119"/>
        <v/>
      </c>
      <c r="GV33" s="263" t="str">
        <f t="shared" si="119"/>
        <v/>
      </c>
      <c r="GW33" s="263" t="str">
        <f t="shared" si="119"/>
        <v/>
      </c>
      <c r="GX33" s="263" t="str">
        <f t="shared" si="119"/>
        <v/>
      </c>
      <c r="GY33" s="263" t="str">
        <f t="shared" si="119"/>
        <v/>
      </c>
      <c r="GZ33" s="263" t="str">
        <f t="shared" si="120"/>
        <v/>
      </c>
      <c r="HA33" s="263" t="str">
        <f t="shared" si="120"/>
        <v/>
      </c>
      <c r="HB33" s="263" t="str">
        <f t="shared" si="120"/>
        <v/>
      </c>
      <c r="HC33" s="263" t="str">
        <f t="shared" si="120"/>
        <v/>
      </c>
      <c r="HD33" s="263" t="str">
        <f t="shared" si="120"/>
        <v/>
      </c>
      <c r="HE33" s="263" t="str">
        <f t="shared" si="120"/>
        <v/>
      </c>
      <c r="HF33" s="263" t="str">
        <f t="shared" si="120"/>
        <v/>
      </c>
      <c r="HG33" s="263" t="str">
        <f t="shared" si="120"/>
        <v/>
      </c>
      <c r="HH33" s="263" t="str">
        <f t="shared" si="120"/>
        <v/>
      </c>
      <c r="HI33" s="263" t="str">
        <f t="shared" si="120"/>
        <v/>
      </c>
      <c r="HJ33" s="265" t="str">
        <f t="shared" si="121"/>
        <v/>
      </c>
      <c r="HK33" s="265" t="str">
        <f t="shared" si="121"/>
        <v/>
      </c>
      <c r="HL33" s="265" t="str">
        <f t="shared" si="121"/>
        <v/>
      </c>
      <c r="HM33" s="265" t="str">
        <f t="shared" si="121"/>
        <v/>
      </c>
      <c r="HN33" s="265" t="str">
        <f t="shared" si="121"/>
        <v/>
      </c>
      <c r="HO33" s="265" t="str">
        <f t="shared" si="121"/>
        <v/>
      </c>
      <c r="HP33" s="265" t="str">
        <f t="shared" si="121"/>
        <v/>
      </c>
      <c r="HQ33" s="265" t="str">
        <f t="shared" si="121"/>
        <v/>
      </c>
      <c r="HR33" s="265" t="str">
        <f t="shared" si="121"/>
        <v/>
      </c>
      <c r="HS33" s="265" t="str">
        <f t="shared" si="121"/>
        <v/>
      </c>
      <c r="HT33" s="265" t="str">
        <f t="shared" si="122"/>
        <v/>
      </c>
      <c r="HU33" s="265" t="str">
        <f t="shared" si="122"/>
        <v/>
      </c>
      <c r="HV33" s="265" t="str">
        <f t="shared" si="122"/>
        <v/>
      </c>
      <c r="HW33" s="265" t="str">
        <f t="shared" si="122"/>
        <v/>
      </c>
      <c r="HX33" s="265" t="str">
        <f t="shared" si="122"/>
        <v/>
      </c>
      <c r="HY33" s="265" t="str">
        <f t="shared" si="122"/>
        <v/>
      </c>
      <c r="HZ33" s="265" t="str">
        <f t="shared" si="122"/>
        <v/>
      </c>
      <c r="IA33" s="265" t="str">
        <f t="shared" si="122"/>
        <v/>
      </c>
      <c r="IB33" s="265" t="str">
        <f t="shared" si="122"/>
        <v/>
      </c>
      <c r="IC33" s="265" t="str">
        <f t="shared" si="122"/>
        <v/>
      </c>
    </row>
    <row r="34" spans="1:237" x14ac:dyDescent="0.25">
      <c r="A34" s="1">
        <f t="shared" si="71"/>
        <v>23</v>
      </c>
      <c r="B34" s="2" t="str">
        <f>IF(OR('aux 1'!B34="",'aux 1'!R34&lt;&gt;"s"),"",'aux 1'!B34)</f>
        <v/>
      </c>
      <c r="C34" s="130" t="str">
        <f>IF('aux 1'!F34="","",'aux 1'!F34)</f>
        <v>A</v>
      </c>
      <c r="D34" s="450" t="str">
        <f>IF(B34="","",'aux 1'!AP34)</f>
        <v/>
      </c>
      <c r="E34" s="306" t="str">
        <f>IF(B34="","Pre: ",'aux 1'!AN34)</f>
        <v xml:space="preserve">Pre: </v>
      </c>
      <c r="F34" s="306" t="str">
        <f>IF(B34="","Co: ",'aux 1'!AO34)</f>
        <v xml:space="preserve">Co: </v>
      </c>
      <c r="G34" s="54" t="str">
        <f>IF(OR($B34="",'aux 1'!H34=""),"",'aux 1'!H34)</f>
        <v/>
      </c>
      <c r="H34" s="54" t="str">
        <f>IF(OR($B34="",'aux 1'!I34=""),"",'aux 1'!I34)</f>
        <v/>
      </c>
      <c r="I34" s="54" t="str">
        <f>IF(OR($B34="",'aux 1'!J34=""),"",'aux 1'!J34)</f>
        <v/>
      </c>
      <c r="J34" s="54" t="str">
        <f>IF(OR($B34="",'aux 1'!K34=""),"",'aux 1'!K34)</f>
        <v/>
      </c>
      <c r="K34" s="248"/>
      <c r="L34" s="248"/>
      <c r="M34" s="133" t="str">
        <f>IF('aux 1'!C34="","",'aux 1'!C34)</f>
        <v>CCT</v>
      </c>
      <c r="N34" s="133" t="str">
        <f>IF('aux 1'!D34="","",'aux 1'!D34)</f>
        <v>CIV</v>
      </c>
      <c r="O34" s="165" t="str">
        <f>IF('aux 1'!E34="","",'aux 1'!E34)</f>
        <v>01342</v>
      </c>
      <c r="P34" s="133" t="str">
        <f t="shared" si="34"/>
        <v/>
      </c>
      <c r="Q34" s="43" t="str">
        <f>IF(S34="s",IF(R34="op",'aux 1'!S34,U34),"")</f>
        <v/>
      </c>
      <c r="R34" s="43" t="str">
        <f>IF('aux 1'!N34="op","op",'aux 1'!S34)</f>
        <v/>
      </c>
      <c r="S34" s="43" t="str">
        <f>IF('aux 1'!R34="","",'aux 1'!R34)</f>
        <v/>
      </c>
      <c r="T34" s="43" t="str">
        <f>IF('aux 1'!Q34="","",'aux 1'!Q34)</f>
        <v>n</v>
      </c>
      <c r="U34" s="43">
        <f>IF('aux 1'!P34="","",'aux 1'!P34)</f>
        <v>8</v>
      </c>
      <c r="V34" s="44" t="str">
        <f>IF('aux 1'!O34="","",'aux 1'!O34)</f>
        <v>Esp.</v>
      </c>
      <c r="W34" s="128">
        <f>IF('aux 1'!T34="",0,'aux 1'!T34)</f>
        <v>5</v>
      </c>
      <c r="X34" s="128">
        <f>IF('aux 1'!U34="",0,'aux 1'!U34)</f>
        <v>0</v>
      </c>
      <c r="Y34" s="128">
        <f>IF('aux 1'!V34="",0,'aux 1'!V34)</f>
        <v>0</v>
      </c>
      <c r="Z34" s="128">
        <f>IF('aux 1'!W34="","",'aux 1'!W34)</f>
        <v>85</v>
      </c>
      <c r="AA34" s="128" t="str">
        <f t="shared" si="35"/>
        <v>85h</v>
      </c>
      <c r="AB34" s="1">
        <f>IF('aux 1'!X34="","",'aux 1'!X34)</f>
        <v>5</v>
      </c>
      <c r="AC34" s="87" t="str">
        <f t="shared" si="36"/>
        <v/>
      </c>
      <c r="AE34" s="265">
        <f t="shared" si="37"/>
        <v>23</v>
      </c>
      <c r="AF34" s="267" t="str">
        <f t="shared" si="111"/>
        <v/>
      </c>
      <c r="AG34" s="267" t="str">
        <f t="shared" si="111"/>
        <v/>
      </c>
      <c r="AH34" s="267" t="str">
        <f t="shared" si="111"/>
        <v/>
      </c>
      <c r="AI34" s="267" t="str">
        <f t="shared" si="111"/>
        <v/>
      </c>
      <c r="AJ34" s="267" t="str">
        <f t="shared" si="111"/>
        <v/>
      </c>
      <c r="AK34" s="267" t="str">
        <f t="shared" si="111"/>
        <v/>
      </c>
      <c r="AL34" s="267" t="str">
        <f t="shared" si="111"/>
        <v/>
      </c>
      <c r="AM34" s="267" t="str">
        <f t="shared" si="111"/>
        <v/>
      </c>
      <c r="AN34" s="267" t="str">
        <f t="shared" si="111"/>
        <v/>
      </c>
      <c r="AO34" s="267" t="str">
        <f t="shared" si="111"/>
        <v/>
      </c>
      <c r="AP34" s="267" t="str">
        <f t="shared" si="112"/>
        <v/>
      </c>
      <c r="AQ34" s="267" t="str">
        <f t="shared" si="112"/>
        <v/>
      </c>
      <c r="AR34" s="267" t="str">
        <f t="shared" si="112"/>
        <v/>
      </c>
      <c r="AS34" s="267" t="str">
        <f t="shared" si="112"/>
        <v/>
      </c>
      <c r="AT34" s="267" t="str">
        <f t="shared" si="112"/>
        <v/>
      </c>
      <c r="AU34" s="267" t="str">
        <f t="shared" si="112"/>
        <v/>
      </c>
      <c r="AV34" s="267" t="str">
        <f t="shared" si="112"/>
        <v/>
      </c>
      <c r="AW34" s="267" t="str">
        <f t="shared" si="112"/>
        <v/>
      </c>
      <c r="AX34" s="267" t="str">
        <f t="shared" si="112"/>
        <v/>
      </c>
      <c r="AY34" s="267" t="str">
        <f t="shared" si="112"/>
        <v/>
      </c>
      <c r="BA34" s="267" t="str">
        <f t="shared" si="55"/>
        <v/>
      </c>
      <c r="BB34" s="267" t="str">
        <f t="shared" si="56"/>
        <v/>
      </c>
      <c r="BC34" s="267" t="str">
        <f t="shared" si="57"/>
        <v/>
      </c>
      <c r="BD34" s="267" t="str">
        <f t="shared" si="58"/>
        <v/>
      </c>
      <c r="BE34" s="267" t="str">
        <f t="shared" si="59"/>
        <v/>
      </c>
      <c r="BF34" s="267" t="str">
        <f t="shared" si="60"/>
        <v/>
      </c>
      <c r="BG34" s="267" t="str">
        <f t="shared" si="61"/>
        <v/>
      </c>
      <c r="BH34" s="267" t="str">
        <f t="shared" si="62"/>
        <v/>
      </c>
      <c r="BI34" s="267" t="str">
        <f t="shared" si="85"/>
        <v/>
      </c>
      <c r="BJ34" s="267" t="str">
        <f t="shared" si="86"/>
        <v/>
      </c>
      <c r="BK34" s="267" t="str">
        <f t="shared" si="87"/>
        <v/>
      </c>
      <c r="BL34" s="267" t="str">
        <f t="shared" si="88"/>
        <v/>
      </c>
      <c r="BM34" s="267" t="str">
        <f t="shared" si="89"/>
        <v/>
      </c>
      <c r="BN34" s="267" t="str">
        <f t="shared" si="90"/>
        <v/>
      </c>
      <c r="BO34" s="267" t="str">
        <f t="shared" si="91"/>
        <v/>
      </c>
      <c r="BP34" s="267" t="str">
        <f t="shared" si="92"/>
        <v/>
      </c>
      <c r="BQ34" s="267" t="str">
        <f t="shared" si="93"/>
        <v/>
      </c>
      <c r="BR34" s="267" t="str">
        <f t="shared" si="94"/>
        <v/>
      </c>
      <c r="BS34" s="267" t="str">
        <f t="shared" si="95"/>
        <v/>
      </c>
      <c r="BT34" s="267" t="str">
        <f t="shared" si="96"/>
        <v/>
      </c>
      <c r="BU34" s="264"/>
      <c r="BV34" s="268">
        <v>23</v>
      </c>
      <c r="BW34" s="265" t="str">
        <f t="shared" si="97"/>
        <v/>
      </c>
      <c r="BX34" s="265" t="str">
        <f t="shared" si="97"/>
        <v/>
      </c>
      <c r="BY34" s="265" t="str">
        <f t="shared" si="97"/>
        <v/>
      </c>
      <c r="BZ34" s="265" t="str">
        <f t="shared" si="97"/>
        <v/>
      </c>
      <c r="CA34" s="265" t="str">
        <f t="shared" si="97"/>
        <v/>
      </c>
      <c r="CB34" s="265" t="str">
        <f t="shared" si="97"/>
        <v/>
      </c>
      <c r="CC34" s="265" t="str">
        <f t="shared" si="97"/>
        <v/>
      </c>
      <c r="CD34" s="265" t="str">
        <f t="shared" si="98"/>
        <v/>
      </c>
      <c r="CE34" s="265" t="str">
        <f t="shared" si="98"/>
        <v/>
      </c>
      <c r="CF34" s="265" t="str">
        <f t="shared" si="98"/>
        <v/>
      </c>
      <c r="CG34" s="265" t="str">
        <f t="shared" si="98"/>
        <v/>
      </c>
      <c r="CH34" s="265" t="str">
        <f t="shared" si="98"/>
        <v/>
      </c>
      <c r="CI34" s="265" t="str">
        <f t="shared" si="98"/>
        <v/>
      </c>
      <c r="CJ34" s="265" t="str">
        <f t="shared" si="98"/>
        <v/>
      </c>
      <c r="CK34" s="265" t="str">
        <f t="shared" si="98"/>
        <v/>
      </c>
      <c r="CL34" s="265" t="str">
        <f t="shared" si="98"/>
        <v/>
      </c>
      <c r="CM34" s="265" t="str">
        <f t="shared" si="98"/>
        <v/>
      </c>
      <c r="CN34" s="265" t="str">
        <f t="shared" si="98"/>
        <v/>
      </c>
      <c r="CO34" s="265" t="str">
        <f t="shared" si="98"/>
        <v/>
      </c>
      <c r="CP34" s="265" t="str">
        <f t="shared" si="98"/>
        <v/>
      </c>
      <c r="CR34" s="265" t="str">
        <f>IF(BW34="","",SUM(BW$12:BW34)-BW34+1)</f>
        <v/>
      </c>
      <c r="CS34" s="265" t="str">
        <f>IF(BX34="","",SUM(BX$12:BX34)-BX34+1)</f>
        <v/>
      </c>
      <c r="CT34" s="265" t="str">
        <f>IF(BY34="","",SUM(BY$12:BY34)-BY34+1)</f>
        <v/>
      </c>
      <c r="CU34" s="265" t="str">
        <f>IF(BZ34="","",SUM(BZ$12:BZ34)-BZ34+1)</f>
        <v/>
      </c>
      <c r="CV34" s="265" t="str">
        <f>IF(CA34="","",SUM(CA$12:CA34)-CA34+1)</f>
        <v/>
      </c>
      <c r="CW34" s="265" t="str">
        <f>IF(CB34="","",SUM(CB$12:CB34)-CB34+1)</f>
        <v/>
      </c>
      <c r="CX34" s="265" t="str">
        <f>IF(CC34="","",SUM(CC$12:CC34)-CC34+1)</f>
        <v/>
      </c>
      <c r="CY34" s="265" t="str">
        <f>IF(CD34="","",SUM(CD$12:CD34)-CD34+1)</f>
        <v/>
      </c>
      <c r="CZ34" s="265" t="str">
        <f>IF(CE34="","",SUM(CE$12:CE34)-CE34+1)</f>
        <v/>
      </c>
      <c r="DA34" s="265" t="str">
        <f>IF(CF34="","",SUM(CF$12:CF34)-CF34+1)</f>
        <v/>
      </c>
      <c r="DB34" s="265" t="str">
        <f>IF(CG34="","",SUM(CG$12:CG34)-CG34+1)</f>
        <v/>
      </c>
      <c r="DC34" s="265" t="str">
        <f>IF(CH34="","",SUM(CH$12:CH34)-CH34+1)</f>
        <v/>
      </c>
      <c r="DD34" s="265" t="str">
        <f>IF(CI34="","",SUM(CI$12:CI34)-CI34+1)</f>
        <v/>
      </c>
      <c r="DE34" s="265" t="str">
        <f>IF(CJ34="","",SUM(CJ$12:CJ34)-CJ34+1)</f>
        <v/>
      </c>
      <c r="DF34" s="265" t="str">
        <f>IF(CK34="","",SUM(CK$12:CK34)-CK34+1)</f>
        <v/>
      </c>
      <c r="DG34" s="265" t="str">
        <f>IF(CL34="","",SUM(CL$12:CL34)-CL34+1)</f>
        <v/>
      </c>
      <c r="DH34" s="265" t="str">
        <f>IF(CM34="","",SUM(CM$12:CM34)-CM34+1)</f>
        <v/>
      </c>
      <c r="DI34" s="265" t="str">
        <f>IF(CN34="","",SUM(CN$12:CN34)-CN34+1)</f>
        <v/>
      </c>
      <c r="DJ34" s="265" t="str">
        <f>IF(CO34="","",SUM(CO$12:CO34)-CO34+1)</f>
        <v/>
      </c>
      <c r="DK34" s="265" t="str">
        <f>IF(CP34="","",SUM(CP$12:CP34)-CP34+1)</f>
        <v/>
      </c>
      <c r="DM34" s="265" t="str">
        <f t="shared" si="63"/>
        <v/>
      </c>
      <c r="DN34" s="265" t="str">
        <f t="shared" si="64"/>
        <v/>
      </c>
      <c r="DO34" s="265" t="str">
        <f t="shared" si="65"/>
        <v/>
      </c>
      <c r="DP34" s="265" t="str">
        <f t="shared" si="66"/>
        <v/>
      </c>
      <c r="DQ34" s="265" t="str">
        <f t="shared" si="67"/>
        <v/>
      </c>
      <c r="DR34" s="265" t="str">
        <f t="shared" si="68"/>
        <v/>
      </c>
      <c r="DS34" s="265" t="str">
        <f t="shared" si="69"/>
        <v/>
      </c>
      <c r="DT34" s="265" t="str">
        <f t="shared" si="70"/>
        <v/>
      </c>
      <c r="DU34" s="265" t="str">
        <f t="shared" si="99"/>
        <v/>
      </c>
      <c r="DV34" s="265" t="str">
        <f t="shared" si="100"/>
        <v/>
      </c>
      <c r="DW34" s="265" t="str">
        <f t="shared" si="101"/>
        <v/>
      </c>
      <c r="DX34" s="265" t="str">
        <f t="shared" si="102"/>
        <v/>
      </c>
      <c r="DY34" s="265" t="str">
        <f t="shared" si="103"/>
        <v/>
      </c>
      <c r="DZ34" s="265" t="str">
        <f t="shared" si="104"/>
        <v/>
      </c>
      <c r="EA34" s="265" t="str">
        <f t="shared" si="105"/>
        <v/>
      </c>
      <c r="EB34" s="265" t="str">
        <f t="shared" si="106"/>
        <v/>
      </c>
      <c r="EC34" s="265" t="str">
        <f t="shared" si="107"/>
        <v/>
      </c>
      <c r="ED34" s="265" t="str">
        <f t="shared" si="108"/>
        <v/>
      </c>
      <c r="EE34" s="265" t="str">
        <f t="shared" si="109"/>
        <v/>
      </c>
      <c r="EF34" s="265" t="str">
        <f t="shared" si="110"/>
        <v/>
      </c>
      <c r="EH34" s="265" t="str">
        <f t="shared" si="113"/>
        <v/>
      </c>
      <c r="EI34" s="265" t="str">
        <f t="shared" si="113"/>
        <v/>
      </c>
      <c r="EJ34" s="265" t="str">
        <f t="shared" si="113"/>
        <v/>
      </c>
      <c r="EK34" s="265" t="str">
        <f t="shared" si="113"/>
        <v/>
      </c>
      <c r="EL34" s="265" t="str">
        <f t="shared" si="113"/>
        <v/>
      </c>
      <c r="EM34" s="265" t="str">
        <f t="shared" si="113"/>
        <v/>
      </c>
      <c r="EN34" s="265" t="str">
        <f t="shared" si="113"/>
        <v/>
      </c>
      <c r="EO34" s="265" t="str">
        <f t="shared" si="113"/>
        <v/>
      </c>
      <c r="EP34" s="265" t="str">
        <f t="shared" si="113"/>
        <v/>
      </c>
      <c r="EQ34" s="265" t="str">
        <f t="shared" si="113"/>
        <v/>
      </c>
      <c r="ER34" s="265" t="str">
        <f t="shared" si="114"/>
        <v/>
      </c>
      <c r="ES34" s="265" t="str">
        <f t="shared" si="114"/>
        <v/>
      </c>
      <c r="ET34" s="265" t="str">
        <f t="shared" si="114"/>
        <v/>
      </c>
      <c r="EU34" s="265" t="str">
        <f t="shared" si="114"/>
        <v/>
      </c>
      <c r="EV34" s="265" t="str">
        <f t="shared" si="114"/>
        <v/>
      </c>
      <c r="EW34" s="265" t="str">
        <f t="shared" si="114"/>
        <v/>
      </c>
      <c r="EX34" s="265" t="str">
        <f t="shared" si="114"/>
        <v/>
      </c>
      <c r="EY34" s="265" t="str">
        <f t="shared" si="114"/>
        <v/>
      </c>
      <c r="EZ34" s="265" t="str">
        <f t="shared" si="114"/>
        <v/>
      </c>
      <c r="FA34" s="265" t="str">
        <f t="shared" si="114"/>
        <v/>
      </c>
      <c r="FB34" s="263" t="str">
        <f t="shared" si="115"/>
        <v/>
      </c>
      <c r="FC34" s="263" t="str">
        <f t="shared" si="115"/>
        <v/>
      </c>
      <c r="FD34" s="263" t="str">
        <f t="shared" si="115"/>
        <v/>
      </c>
      <c r="FE34" s="263" t="str">
        <f t="shared" si="115"/>
        <v/>
      </c>
      <c r="FF34" s="263" t="str">
        <f t="shared" si="115"/>
        <v/>
      </c>
      <c r="FG34" s="263" t="str">
        <f t="shared" si="115"/>
        <v/>
      </c>
      <c r="FH34" s="263" t="str">
        <f t="shared" si="115"/>
        <v/>
      </c>
      <c r="FI34" s="263" t="str">
        <f t="shared" si="115"/>
        <v/>
      </c>
      <c r="FJ34" s="263" t="str">
        <f t="shared" si="115"/>
        <v/>
      </c>
      <c r="FK34" s="263" t="str">
        <f t="shared" si="115"/>
        <v/>
      </c>
      <c r="FL34" s="263" t="str">
        <f t="shared" si="116"/>
        <v/>
      </c>
      <c r="FM34" s="263" t="str">
        <f t="shared" si="116"/>
        <v/>
      </c>
      <c r="FN34" s="263" t="str">
        <f t="shared" si="116"/>
        <v/>
      </c>
      <c r="FO34" s="263" t="str">
        <f t="shared" si="116"/>
        <v/>
      </c>
      <c r="FP34" s="263" t="str">
        <f t="shared" si="116"/>
        <v/>
      </c>
      <c r="FQ34" s="263" t="str">
        <f t="shared" si="116"/>
        <v/>
      </c>
      <c r="FR34" s="263" t="str">
        <f t="shared" si="116"/>
        <v/>
      </c>
      <c r="FS34" s="263" t="str">
        <f t="shared" si="116"/>
        <v/>
      </c>
      <c r="FT34" s="263" t="str">
        <f t="shared" si="116"/>
        <v/>
      </c>
      <c r="FU34" s="263" t="str">
        <f t="shared" si="116"/>
        <v/>
      </c>
      <c r="FV34" s="265" t="str">
        <f t="shared" si="117"/>
        <v/>
      </c>
      <c r="FW34" s="265" t="str">
        <f t="shared" si="117"/>
        <v/>
      </c>
      <c r="FX34" s="265" t="str">
        <f t="shared" si="117"/>
        <v/>
      </c>
      <c r="FY34" s="265" t="str">
        <f t="shared" si="117"/>
        <v/>
      </c>
      <c r="FZ34" s="265" t="str">
        <f t="shared" si="117"/>
        <v/>
      </c>
      <c r="GA34" s="265" t="str">
        <f t="shared" si="117"/>
        <v/>
      </c>
      <c r="GB34" s="265" t="str">
        <f t="shared" si="117"/>
        <v/>
      </c>
      <c r="GC34" s="265" t="str">
        <f t="shared" si="117"/>
        <v/>
      </c>
      <c r="GD34" s="265" t="str">
        <f t="shared" si="117"/>
        <v/>
      </c>
      <c r="GE34" s="265" t="str">
        <f t="shared" si="117"/>
        <v/>
      </c>
      <c r="GF34" s="265" t="str">
        <f t="shared" si="118"/>
        <v/>
      </c>
      <c r="GG34" s="265" t="str">
        <f t="shared" si="118"/>
        <v/>
      </c>
      <c r="GH34" s="265" t="str">
        <f t="shared" si="118"/>
        <v/>
      </c>
      <c r="GI34" s="265" t="str">
        <f t="shared" si="118"/>
        <v/>
      </c>
      <c r="GJ34" s="265" t="str">
        <f t="shared" si="118"/>
        <v/>
      </c>
      <c r="GK34" s="265" t="str">
        <f t="shared" si="118"/>
        <v/>
      </c>
      <c r="GL34" s="265" t="str">
        <f t="shared" si="118"/>
        <v/>
      </c>
      <c r="GM34" s="265" t="str">
        <f t="shared" si="118"/>
        <v/>
      </c>
      <c r="GN34" s="265" t="str">
        <f t="shared" si="118"/>
        <v/>
      </c>
      <c r="GO34" s="265" t="str">
        <f t="shared" si="118"/>
        <v/>
      </c>
      <c r="GP34" s="263" t="str">
        <f t="shared" si="119"/>
        <v/>
      </c>
      <c r="GQ34" s="263" t="str">
        <f t="shared" si="119"/>
        <v/>
      </c>
      <c r="GR34" s="263" t="str">
        <f t="shared" si="119"/>
        <v/>
      </c>
      <c r="GS34" s="263" t="str">
        <f t="shared" si="119"/>
        <v/>
      </c>
      <c r="GT34" s="263" t="str">
        <f t="shared" si="119"/>
        <v/>
      </c>
      <c r="GU34" s="263" t="str">
        <f t="shared" si="119"/>
        <v/>
      </c>
      <c r="GV34" s="263" t="str">
        <f t="shared" si="119"/>
        <v/>
      </c>
      <c r="GW34" s="263" t="str">
        <f t="shared" si="119"/>
        <v/>
      </c>
      <c r="GX34" s="263" t="str">
        <f t="shared" si="119"/>
        <v/>
      </c>
      <c r="GY34" s="263" t="str">
        <f t="shared" si="119"/>
        <v/>
      </c>
      <c r="GZ34" s="263" t="str">
        <f t="shared" si="120"/>
        <v/>
      </c>
      <c r="HA34" s="263" t="str">
        <f t="shared" si="120"/>
        <v/>
      </c>
      <c r="HB34" s="263" t="str">
        <f t="shared" si="120"/>
        <v/>
      </c>
      <c r="HC34" s="263" t="str">
        <f t="shared" si="120"/>
        <v/>
      </c>
      <c r="HD34" s="263" t="str">
        <f t="shared" si="120"/>
        <v/>
      </c>
      <c r="HE34" s="263" t="str">
        <f t="shared" si="120"/>
        <v/>
      </c>
      <c r="HF34" s="263" t="str">
        <f t="shared" si="120"/>
        <v/>
      </c>
      <c r="HG34" s="263" t="str">
        <f t="shared" si="120"/>
        <v/>
      </c>
      <c r="HH34" s="263" t="str">
        <f t="shared" si="120"/>
        <v/>
      </c>
      <c r="HI34" s="263" t="str">
        <f t="shared" si="120"/>
        <v/>
      </c>
      <c r="HJ34" s="265" t="str">
        <f t="shared" si="121"/>
        <v/>
      </c>
      <c r="HK34" s="265" t="str">
        <f t="shared" si="121"/>
        <v/>
      </c>
      <c r="HL34" s="265" t="str">
        <f t="shared" si="121"/>
        <v/>
      </c>
      <c r="HM34" s="265" t="str">
        <f t="shared" si="121"/>
        <v/>
      </c>
      <c r="HN34" s="265" t="str">
        <f t="shared" si="121"/>
        <v/>
      </c>
      <c r="HO34" s="265" t="str">
        <f t="shared" si="121"/>
        <v/>
      </c>
      <c r="HP34" s="265" t="str">
        <f t="shared" si="121"/>
        <v/>
      </c>
      <c r="HQ34" s="265" t="str">
        <f t="shared" si="121"/>
        <v/>
      </c>
      <c r="HR34" s="265" t="str">
        <f t="shared" si="121"/>
        <v/>
      </c>
      <c r="HS34" s="265" t="str">
        <f t="shared" si="121"/>
        <v/>
      </c>
      <c r="HT34" s="265" t="str">
        <f t="shared" si="122"/>
        <v/>
      </c>
      <c r="HU34" s="265" t="str">
        <f t="shared" si="122"/>
        <v/>
      </c>
      <c r="HV34" s="265" t="str">
        <f t="shared" si="122"/>
        <v/>
      </c>
      <c r="HW34" s="265" t="str">
        <f t="shared" si="122"/>
        <v/>
      </c>
      <c r="HX34" s="265" t="str">
        <f t="shared" si="122"/>
        <v/>
      </c>
      <c r="HY34" s="265" t="str">
        <f t="shared" si="122"/>
        <v/>
      </c>
      <c r="HZ34" s="265" t="str">
        <f t="shared" si="122"/>
        <v/>
      </c>
      <c r="IA34" s="265" t="str">
        <f t="shared" si="122"/>
        <v/>
      </c>
      <c r="IB34" s="265" t="str">
        <f t="shared" si="122"/>
        <v/>
      </c>
      <c r="IC34" s="265" t="str">
        <f t="shared" si="122"/>
        <v/>
      </c>
    </row>
    <row r="35" spans="1:237" x14ac:dyDescent="0.25">
      <c r="A35" s="1">
        <f t="shared" si="71"/>
        <v>24</v>
      </c>
      <c r="B35" s="2" t="str">
        <f>IF(OR('aux 1'!B35="",'aux 1'!R35&lt;&gt;"s"),"",'aux 1'!B35)</f>
        <v/>
      </c>
      <c r="C35" s="130" t="str">
        <f>IF('aux 1'!F35="","",'aux 1'!F35)</f>
        <v/>
      </c>
      <c r="D35" s="450" t="str">
        <f>IF(B35="","",'aux 1'!AP35)</f>
        <v/>
      </c>
      <c r="E35" s="306" t="str">
        <f>IF(B35="","Pre: ",'aux 1'!AN35)</f>
        <v xml:space="preserve">Pre: </v>
      </c>
      <c r="F35" s="306" t="str">
        <f>IF(B35="","Co: ",'aux 1'!AO35)</f>
        <v xml:space="preserve">Co: </v>
      </c>
      <c r="G35" s="54" t="str">
        <f>IF(OR($B35="",'aux 1'!H35=""),"",'aux 1'!H35)</f>
        <v/>
      </c>
      <c r="H35" s="54" t="str">
        <f>IF(OR($B35="",'aux 1'!I35=""),"",'aux 1'!I35)</f>
        <v/>
      </c>
      <c r="I35" s="54" t="str">
        <f>IF(OR($B35="",'aux 1'!J35=""),"",'aux 1'!J35)</f>
        <v/>
      </c>
      <c r="J35" s="54" t="str">
        <f>IF(OR($B35="",'aux 1'!K35=""),"",'aux 1'!K35)</f>
        <v/>
      </c>
      <c r="K35" s="248"/>
      <c r="L35" s="248"/>
      <c r="M35" s="133" t="str">
        <f>IF('aux 1'!C35="","",'aux 1'!C35)</f>
        <v/>
      </c>
      <c r="N35" s="133" t="str">
        <f>IF('aux 1'!D35="","",'aux 1'!D35)</f>
        <v/>
      </c>
      <c r="O35" s="165" t="str">
        <f>IF('aux 1'!E35="","",'aux 1'!E35)</f>
        <v/>
      </c>
      <c r="P35" s="133" t="str">
        <f t="shared" si="34"/>
        <v/>
      </c>
      <c r="Q35" s="43" t="str">
        <f>IF(S35="s",IF(R35="op",'aux 1'!S35,U35),"")</f>
        <v/>
      </c>
      <c r="R35" s="43" t="str">
        <f>IF('aux 1'!N35="op","op",'aux 1'!S35)</f>
        <v/>
      </c>
      <c r="S35" s="43" t="str">
        <f>IF('aux 1'!R35="","",'aux 1'!R35)</f>
        <v/>
      </c>
      <c r="T35" s="43" t="str">
        <f>IF('aux 1'!Q35="","",'aux 1'!Q35)</f>
        <v/>
      </c>
      <c r="U35" s="43" t="str">
        <f>IF('aux 1'!P35="","",'aux 1'!P35)</f>
        <v/>
      </c>
      <c r="V35" s="44" t="str">
        <f>IF('aux 1'!O35="","",'aux 1'!O35)</f>
        <v/>
      </c>
      <c r="W35" s="128">
        <f>IF('aux 1'!T35="",0,'aux 1'!T35)</f>
        <v>0</v>
      </c>
      <c r="X35" s="128">
        <f>IF('aux 1'!U35="",0,'aux 1'!U35)</f>
        <v>0</v>
      </c>
      <c r="Y35" s="128">
        <f>IF('aux 1'!V35="",0,'aux 1'!V35)</f>
        <v>0</v>
      </c>
      <c r="Z35" s="128" t="str">
        <f>IF('aux 1'!W35="","",'aux 1'!W35)</f>
        <v/>
      </c>
      <c r="AA35" s="128" t="str">
        <f t="shared" si="35"/>
        <v>h</v>
      </c>
      <c r="AB35" s="1" t="str">
        <f>IF('aux 1'!X35="","",'aux 1'!X35)</f>
        <v/>
      </c>
      <c r="AC35" s="87" t="str">
        <f t="shared" si="36"/>
        <v/>
      </c>
      <c r="AE35" s="265">
        <f t="shared" si="37"/>
        <v>24</v>
      </c>
      <c r="AF35" s="267" t="str">
        <f t="shared" si="111"/>
        <v/>
      </c>
      <c r="AG35" s="267" t="str">
        <f t="shared" si="111"/>
        <v/>
      </c>
      <c r="AH35" s="267" t="str">
        <f t="shared" si="111"/>
        <v/>
      </c>
      <c r="AI35" s="267" t="str">
        <f t="shared" si="111"/>
        <v/>
      </c>
      <c r="AJ35" s="267" t="str">
        <f t="shared" si="111"/>
        <v/>
      </c>
      <c r="AK35" s="267" t="str">
        <f t="shared" si="111"/>
        <v/>
      </c>
      <c r="AL35" s="267" t="str">
        <f t="shared" si="111"/>
        <v/>
      </c>
      <c r="AM35" s="267" t="str">
        <f t="shared" si="111"/>
        <v/>
      </c>
      <c r="AN35" s="267" t="str">
        <f t="shared" si="111"/>
        <v/>
      </c>
      <c r="AO35" s="267" t="str">
        <f t="shared" si="111"/>
        <v/>
      </c>
      <c r="AP35" s="267" t="str">
        <f t="shared" si="112"/>
        <v/>
      </c>
      <c r="AQ35" s="267" t="str">
        <f t="shared" si="112"/>
        <v/>
      </c>
      <c r="AR35" s="267" t="str">
        <f t="shared" si="112"/>
        <v/>
      </c>
      <c r="AS35" s="267" t="str">
        <f t="shared" si="112"/>
        <v/>
      </c>
      <c r="AT35" s="267" t="str">
        <f t="shared" si="112"/>
        <v/>
      </c>
      <c r="AU35" s="267" t="str">
        <f t="shared" si="112"/>
        <v/>
      </c>
      <c r="AV35" s="267" t="str">
        <f t="shared" si="112"/>
        <v/>
      </c>
      <c r="AW35" s="267" t="str">
        <f t="shared" si="112"/>
        <v/>
      </c>
      <c r="AX35" s="267" t="str">
        <f t="shared" si="112"/>
        <v/>
      </c>
      <c r="AY35" s="267" t="str">
        <f t="shared" si="112"/>
        <v/>
      </c>
      <c r="BA35" s="267" t="str">
        <f t="shared" si="55"/>
        <v/>
      </c>
      <c r="BB35" s="267" t="str">
        <f t="shared" si="56"/>
        <v/>
      </c>
      <c r="BC35" s="267" t="str">
        <f t="shared" si="57"/>
        <v/>
      </c>
      <c r="BD35" s="267" t="str">
        <f t="shared" si="58"/>
        <v/>
      </c>
      <c r="BE35" s="267" t="str">
        <f t="shared" si="59"/>
        <v/>
      </c>
      <c r="BF35" s="267" t="str">
        <f t="shared" si="60"/>
        <v/>
      </c>
      <c r="BG35" s="267" t="str">
        <f t="shared" si="61"/>
        <v/>
      </c>
      <c r="BH35" s="267" t="str">
        <f t="shared" si="62"/>
        <v/>
      </c>
      <c r="BI35" s="267" t="str">
        <f t="shared" si="85"/>
        <v/>
      </c>
      <c r="BJ35" s="267" t="str">
        <f t="shared" si="86"/>
        <v/>
      </c>
      <c r="BK35" s="267" t="str">
        <f t="shared" si="87"/>
        <v/>
      </c>
      <c r="BL35" s="267" t="str">
        <f t="shared" si="88"/>
        <v/>
      </c>
      <c r="BM35" s="267" t="str">
        <f t="shared" si="89"/>
        <v/>
      </c>
      <c r="BN35" s="267" t="str">
        <f t="shared" si="90"/>
        <v/>
      </c>
      <c r="BO35" s="267" t="str">
        <f t="shared" si="91"/>
        <v/>
      </c>
      <c r="BP35" s="267" t="str">
        <f t="shared" si="92"/>
        <v/>
      </c>
      <c r="BQ35" s="267" t="str">
        <f t="shared" si="93"/>
        <v/>
      </c>
      <c r="BR35" s="267" t="str">
        <f t="shared" si="94"/>
        <v/>
      </c>
      <c r="BS35" s="267" t="str">
        <f t="shared" si="95"/>
        <v/>
      </c>
      <c r="BT35" s="267" t="str">
        <f t="shared" si="96"/>
        <v/>
      </c>
      <c r="BU35" s="264"/>
      <c r="BV35" s="268">
        <v>24</v>
      </c>
      <c r="BW35" s="265" t="str">
        <f t="shared" si="97"/>
        <v/>
      </c>
      <c r="BX35" s="265" t="str">
        <f t="shared" si="97"/>
        <v/>
      </c>
      <c r="BY35" s="265" t="str">
        <f t="shared" si="97"/>
        <v/>
      </c>
      <c r="BZ35" s="265" t="str">
        <f t="shared" si="97"/>
        <v/>
      </c>
      <c r="CA35" s="265" t="str">
        <f t="shared" si="97"/>
        <v/>
      </c>
      <c r="CB35" s="265" t="str">
        <f t="shared" si="97"/>
        <v/>
      </c>
      <c r="CC35" s="265" t="str">
        <f t="shared" si="97"/>
        <v/>
      </c>
      <c r="CD35" s="265" t="str">
        <f t="shared" si="98"/>
        <v/>
      </c>
      <c r="CE35" s="265" t="str">
        <f t="shared" si="98"/>
        <v/>
      </c>
      <c r="CF35" s="265" t="str">
        <f t="shared" si="98"/>
        <v/>
      </c>
      <c r="CG35" s="265" t="str">
        <f t="shared" si="98"/>
        <v/>
      </c>
      <c r="CH35" s="265" t="str">
        <f t="shared" si="98"/>
        <v/>
      </c>
      <c r="CI35" s="265" t="str">
        <f t="shared" si="98"/>
        <v/>
      </c>
      <c r="CJ35" s="265" t="str">
        <f t="shared" si="98"/>
        <v/>
      </c>
      <c r="CK35" s="265" t="str">
        <f t="shared" si="98"/>
        <v/>
      </c>
      <c r="CL35" s="265" t="str">
        <f t="shared" si="98"/>
        <v/>
      </c>
      <c r="CM35" s="265" t="str">
        <f t="shared" si="98"/>
        <v/>
      </c>
      <c r="CN35" s="265" t="str">
        <f t="shared" si="98"/>
        <v/>
      </c>
      <c r="CO35" s="265" t="str">
        <f t="shared" si="98"/>
        <v/>
      </c>
      <c r="CP35" s="265" t="str">
        <f t="shared" si="98"/>
        <v/>
      </c>
      <c r="CR35" s="265" t="str">
        <f>IF(BW35="","",SUM(BW$12:BW35)-BW35+1)</f>
        <v/>
      </c>
      <c r="CS35" s="265" t="str">
        <f>IF(BX35="","",SUM(BX$12:BX35)-BX35+1)</f>
        <v/>
      </c>
      <c r="CT35" s="265" t="str">
        <f>IF(BY35="","",SUM(BY$12:BY35)-BY35+1)</f>
        <v/>
      </c>
      <c r="CU35" s="265" t="str">
        <f>IF(BZ35="","",SUM(BZ$12:BZ35)-BZ35+1)</f>
        <v/>
      </c>
      <c r="CV35" s="265" t="str">
        <f>IF(CA35="","",SUM(CA$12:CA35)-CA35+1)</f>
        <v/>
      </c>
      <c r="CW35" s="265" t="str">
        <f>IF(CB35="","",SUM(CB$12:CB35)-CB35+1)</f>
        <v/>
      </c>
      <c r="CX35" s="265" t="str">
        <f>IF(CC35="","",SUM(CC$12:CC35)-CC35+1)</f>
        <v/>
      </c>
      <c r="CY35" s="265" t="str">
        <f>IF(CD35="","",SUM(CD$12:CD35)-CD35+1)</f>
        <v/>
      </c>
      <c r="CZ35" s="265" t="str">
        <f>IF(CE35="","",SUM(CE$12:CE35)-CE35+1)</f>
        <v/>
      </c>
      <c r="DA35" s="265" t="str">
        <f>IF(CF35="","",SUM(CF$12:CF35)-CF35+1)</f>
        <v/>
      </c>
      <c r="DB35" s="265" t="str">
        <f>IF(CG35="","",SUM(CG$12:CG35)-CG35+1)</f>
        <v/>
      </c>
      <c r="DC35" s="265" t="str">
        <f>IF(CH35="","",SUM(CH$12:CH35)-CH35+1)</f>
        <v/>
      </c>
      <c r="DD35" s="265" t="str">
        <f>IF(CI35="","",SUM(CI$12:CI35)-CI35+1)</f>
        <v/>
      </c>
      <c r="DE35" s="265" t="str">
        <f>IF(CJ35="","",SUM(CJ$12:CJ35)-CJ35+1)</f>
        <v/>
      </c>
      <c r="DF35" s="265" t="str">
        <f>IF(CK35="","",SUM(CK$12:CK35)-CK35+1)</f>
        <v/>
      </c>
      <c r="DG35" s="265" t="str">
        <f>IF(CL35="","",SUM(CL$12:CL35)-CL35+1)</f>
        <v/>
      </c>
      <c r="DH35" s="265" t="str">
        <f>IF(CM35="","",SUM(CM$12:CM35)-CM35+1)</f>
        <v/>
      </c>
      <c r="DI35" s="265" t="str">
        <f>IF(CN35="","",SUM(CN$12:CN35)-CN35+1)</f>
        <v/>
      </c>
      <c r="DJ35" s="265" t="str">
        <f>IF(CO35="","",SUM(CO$12:CO35)-CO35+1)</f>
        <v/>
      </c>
      <c r="DK35" s="265" t="str">
        <f>IF(CP35="","",SUM(CP$12:CP35)-CP35+1)</f>
        <v/>
      </c>
      <c r="DM35" s="265" t="str">
        <f t="shared" si="63"/>
        <v/>
      </c>
      <c r="DN35" s="265" t="str">
        <f t="shared" si="64"/>
        <v/>
      </c>
      <c r="DO35" s="265" t="str">
        <f t="shared" si="65"/>
        <v/>
      </c>
      <c r="DP35" s="265" t="str">
        <f t="shared" si="66"/>
        <v/>
      </c>
      <c r="DQ35" s="265" t="str">
        <f t="shared" si="67"/>
        <v/>
      </c>
      <c r="DR35" s="265" t="str">
        <f t="shared" si="68"/>
        <v/>
      </c>
      <c r="DS35" s="265" t="str">
        <f t="shared" si="69"/>
        <v/>
      </c>
      <c r="DT35" s="265" t="str">
        <f t="shared" si="70"/>
        <v/>
      </c>
      <c r="DU35" s="265" t="str">
        <f t="shared" si="99"/>
        <v/>
      </c>
      <c r="DV35" s="265" t="str">
        <f t="shared" si="100"/>
        <v/>
      </c>
      <c r="DW35" s="265" t="str">
        <f t="shared" si="101"/>
        <v/>
      </c>
      <c r="DX35" s="265" t="str">
        <f t="shared" si="102"/>
        <v/>
      </c>
      <c r="DY35" s="265" t="str">
        <f t="shared" si="103"/>
        <v/>
      </c>
      <c r="DZ35" s="265" t="str">
        <f t="shared" si="104"/>
        <v/>
      </c>
      <c r="EA35" s="265" t="str">
        <f t="shared" si="105"/>
        <v/>
      </c>
      <c r="EB35" s="265" t="str">
        <f t="shared" si="106"/>
        <v/>
      </c>
      <c r="EC35" s="265" t="str">
        <f t="shared" si="107"/>
        <v/>
      </c>
      <c r="ED35" s="265" t="str">
        <f t="shared" si="108"/>
        <v/>
      </c>
      <c r="EE35" s="265" t="str">
        <f t="shared" si="109"/>
        <v/>
      </c>
      <c r="EF35" s="265" t="str">
        <f t="shared" si="110"/>
        <v/>
      </c>
      <c r="EH35" s="265" t="str">
        <f t="shared" si="113"/>
        <v/>
      </c>
      <c r="EI35" s="265" t="str">
        <f t="shared" si="113"/>
        <v/>
      </c>
      <c r="EJ35" s="265" t="str">
        <f t="shared" si="113"/>
        <v/>
      </c>
      <c r="EK35" s="265" t="str">
        <f t="shared" si="113"/>
        <v/>
      </c>
      <c r="EL35" s="265" t="str">
        <f t="shared" si="113"/>
        <v/>
      </c>
      <c r="EM35" s="265" t="str">
        <f t="shared" si="113"/>
        <v/>
      </c>
      <c r="EN35" s="265" t="str">
        <f t="shared" si="113"/>
        <v/>
      </c>
      <c r="EO35" s="265" t="str">
        <f t="shared" si="113"/>
        <v/>
      </c>
      <c r="EP35" s="265" t="str">
        <f t="shared" si="113"/>
        <v/>
      </c>
      <c r="EQ35" s="265" t="str">
        <f t="shared" si="113"/>
        <v/>
      </c>
      <c r="ER35" s="265" t="str">
        <f t="shared" si="114"/>
        <v/>
      </c>
      <c r="ES35" s="265" t="str">
        <f t="shared" si="114"/>
        <v/>
      </c>
      <c r="ET35" s="265" t="str">
        <f t="shared" si="114"/>
        <v/>
      </c>
      <c r="EU35" s="265" t="str">
        <f t="shared" si="114"/>
        <v/>
      </c>
      <c r="EV35" s="265" t="str">
        <f t="shared" si="114"/>
        <v/>
      </c>
      <c r="EW35" s="265" t="str">
        <f t="shared" si="114"/>
        <v/>
      </c>
      <c r="EX35" s="265" t="str">
        <f t="shared" si="114"/>
        <v/>
      </c>
      <c r="EY35" s="265" t="str">
        <f t="shared" si="114"/>
        <v/>
      </c>
      <c r="EZ35" s="265" t="str">
        <f t="shared" si="114"/>
        <v/>
      </c>
      <c r="FA35" s="265" t="str">
        <f t="shared" si="114"/>
        <v/>
      </c>
      <c r="FB35" s="263" t="str">
        <f t="shared" si="115"/>
        <v/>
      </c>
      <c r="FC35" s="263" t="str">
        <f t="shared" si="115"/>
        <v/>
      </c>
      <c r="FD35" s="263" t="str">
        <f t="shared" si="115"/>
        <v/>
      </c>
      <c r="FE35" s="263" t="str">
        <f t="shared" si="115"/>
        <v/>
      </c>
      <c r="FF35" s="263" t="str">
        <f t="shared" si="115"/>
        <v/>
      </c>
      <c r="FG35" s="263" t="str">
        <f t="shared" si="115"/>
        <v/>
      </c>
      <c r="FH35" s="263" t="str">
        <f t="shared" si="115"/>
        <v/>
      </c>
      <c r="FI35" s="263" t="str">
        <f t="shared" si="115"/>
        <v/>
      </c>
      <c r="FJ35" s="263" t="str">
        <f t="shared" si="115"/>
        <v/>
      </c>
      <c r="FK35" s="263" t="str">
        <f t="shared" si="115"/>
        <v/>
      </c>
      <c r="FL35" s="263" t="str">
        <f t="shared" si="116"/>
        <v/>
      </c>
      <c r="FM35" s="263" t="str">
        <f t="shared" si="116"/>
        <v/>
      </c>
      <c r="FN35" s="263" t="str">
        <f t="shared" si="116"/>
        <v/>
      </c>
      <c r="FO35" s="263" t="str">
        <f t="shared" si="116"/>
        <v/>
      </c>
      <c r="FP35" s="263" t="str">
        <f t="shared" si="116"/>
        <v/>
      </c>
      <c r="FQ35" s="263" t="str">
        <f t="shared" si="116"/>
        <v/>
      </c>
      <c r="FR35" s="263" t="str">
        <f t="shared" si="116"/>
        <v/>
      </c>
      <c r="FS35" s="263" t="str">
        <f t="shared" si="116"/>
        <v/>
      </c>
      <c r="FT35" s="263" t="str">
        <f t="shared" si="116"/>
        <v/>
      </c>
      <c r="FU35" s="263" t="str">
        <f t="shared" si="116"/>
        <v/>
      </c>
      <c r="FV35" s="265" t="str">
        <f t="shared" si="117"/>
        <v/>
      </c>
      <c r="FW35" s="265" t="str">
        <f t="shared" si="117"/>
        <v/>
      </c>
      <c r="FX35" s="265" t="str">
        <f t="shared" si="117"/>
        <v/>
      </c>
      <c r="FY35" s="265" t="str">
        <f t="shared" si="117"/>
        <v/>
      </c>
      <c r="FZ35" s="265" t="str">
        <f t="shared" si="117"/>
        <v/>
      </c>
      <c r="GA35" s="265" t="str">
        <f t="shared" si="117"/>
        <v/>
      </c>
      <c r="GB35" s="265" t="str">
        <f t="shared" si="117"/>
        <v/>
      </c>
      <c r="GC35" s="265" t="str">
        <f t="shared" si="117"/>
        <v/>
      </c>
      <c r="GD35" s="265" t="str">
        <f t="shared" si="117"/>
        <v/>
      </c>
      <c r="GE35" s="265" t="str">
        <f t="shared" si="117"/>
        <v/>
      </c>
      <c r="GF35" s="265" t="str">
        <f t="shared" si="118"/>
        <v/>
      </c>
      <c r="GG35" s="265" t="str">
        <f t="shared" si="118"/>
        <v/>
      </c>
      <c r="GH35" s="265" t="str">
        <f t="shared" si="118"/>
        <v/>
      </c>
      <c r="GI35" s="265" t="str">
        <f t="shared" si="118"/>
        <v/>
      </c>
      <c r="GJ35" s="265" t="str">
        <f t="shared" si="118"/>
        <v/>
      </c>
      <c r="GK35" s="265" t="str">
        <f t="shared" si="118"/>
        <v/>
      </c>
      <c r="GL35" s="265" t="str">
        <f t="shared" si="118"/>
        <v/>
      </c>
      <c r="GM35" s="265" t="str">
        <f t="shared" si="118"/>
        <v/>
      </c>
      <c r="GN35" s="265" t="str">
        <f t="shared" si="118"/>
        <v/>
      </c>
      <c r="GO35" s="265" t="str">
        <f t="shared" si="118"/>
        <v/>
      </c>
      <c r="GP35" s="263" t="str">
        <f t="shared" si="119"/>
        <v/>
      </c>
      <c r="GQ35" s="263" t="str">
        <f t="shared" si="119"/>
        <v/>
      </c>
      <c r="GR35" s="263" t="str">
        <f t="shared" si="119"/>
        <v/>
      </c>
      <c r="GS35" s="263" t="str">
        <f t="shared" si="119"/>
        <v/>
      </c>
      <c r="GT35" s="263" t="str">
        <f t="shared" si="119"/>
        <v/>
      </c>
      <c r="GU35" s="263" t="str">
        <f t="shared" si="119"/>
        <v/>
      </c>
      <c r="GV35" s="263" t="str">
        <f t="shared" si="119"/>
        <v/>
      </c>
      <c r="GW35" s="263" t="str">
        <f t="shared" si="119"/>
        <v/>
      </c>
      <c r="GX35" s="263" t="str">
        <f t="shared" si="119"/>
        <v/>
      </c>
      <c r="GY35" s="263" t="str">
        <f t="shared" si="119"/>
        <v/>
      </c>
      <c r="GZ35" s="263" t="str">
        <f t="shared" si="120"/>
        <v/>
      </c>
      <c r="HA35" s="263" t="str">
        <f t="shared" si="120"/>
        <v/>
      </c>
      <c r="HB35" s="263" t="str">
        <f t="shared" si="120"/>
        <v/>
      </c>
      <c r="HC35" s="263" t="str">
        <f t="shared" si="120"/>
        <v/>
      </c>
      <c r="HD35" s="263" t="str">
        <f t="shared" si="120"/>
        <v/>
      </c>
      <c r="HE35" s="263" t="str">
        <f t="shared" si="120"/>
        <v/>
      </c>
      <c r="HF35" s="263" t="str">
        <f t="shared" si="120"/>
        <v/>
      </c>
      <c r="HG35" s="263" t="str">
        <f t="shared" si="120"/>
        <v/>
      </c>
      <c r="HH35" s="263" t="str">
        <f t="shared" si="120"/>
        <v/>
      </c>
      <c r="HI35" s="263" t="str">
        <f t="shared" si="120"/>
        <v/>
      </c>
      <c r="HJ35" s="265" t="str">
        <f t="shared" si="121"/>
        <v/>
      </c>
      <c r="HK35" s="265" t="str">
        <f t="shared" si="121"/>
        <v/>
      </c>
      <c r="HL35" s="265" t="str">
        <f t="shared" si="121"/>
        <v/>
      </c>
      <c r="HM35" s="265" t="str">
        <f t="shared" si="121"/>
        <v/>
      </c>
      <c r="HN35" s="265" t="str">
        <f t="shared" si="121"/>
        <v/>
      </c>
      <c r="HO35" s="265" t="str">
        <f t="shared" si="121"/>
        <v/>
      </c>
      <c r="HP35" s="265" t="str">
        <f t="shared" si="121"/>
        <v/>
      </c>
      <c r="HQ35" s="265" t="str">
        <f t="shared" si="121"/>
        <v/>
      </c>
      <c r="HR35" s="265" t="str">
        <f t="shared" si="121"/>
        <v/>
      </c>
      <c r="HS35" s="265" t="str">
        <f t="shared" si="121"/>
        <v/>
      </c>
      <c r="HT35" s="265" t="str">
        <f t="shared" si="122"/>
        <v/>
      </c>
      <c r="HU35" s="265" t="str">
        <f t="shared" si="122"/>
        <v/>
      </c>
      <c r="HV35" s="265" t="str">
        <f t="shared" si="122"/>
        <v/>
      </c>
      <c r="HW35" s="265" t="str">
        <f t="shared" si="122"/>
        <v/>
      </c>
      <c r="HX35" s="265" t="str">
        <f t="shared" si="122"/>
        <v/>
      </c>
      <c r="HY35" s="265" t="str">
        <f t="shared" si="122"/>
        <v/>
      </c>
      <c r="HZ35" s="265" t="str">
        <f t="shared" si="122"/>
        <v/>
      </c>
      <c r="IA35" s="265" t="str">
        <f t="shared" si="122"/>
        <v/>
      </c>
      <c r="IB35" s="265" t="str">
        <f t="shared" si="122"/>
        <v/>
      </c>
      <c r="IC35" s="265" t="str">
        <f t="shared" si="122"/>
        <v/>
      </c>
    </row>
    <row r="36" spans="1:237" x14ac:dyDescent="0.25">
      <c r="A36" s="1">
        <f t="shared" si="71"/>
        <v>25</v>
      </c>
      <c r="B36" s="2" t="str">
        <f>IF(OR('aux 1'!B36="",'aux 1'!R36&lt;&gt;"s"),"",'aux 1'!B36)</f>
        <v>Introdução à Engenharia</v>
      </c>
      <c r="C36" s="130" t="str">
        <f>IF('aux 1'!F36="","",'aux 1'!F36)</f>
        <v>A</v>
      </c>
      <c r="D36" s="450" t="str">
        <f>IF(B36="","",'aux 1'!AP36)</f>
        <v>CCT01111</v>
      </c>
      <c r="E36" s="306" t="str">
        <f>IF(B36="","Pre: ",'aux 1'!AN36)</f>
        <v>Pré: ---</v>
      </c>
      <c r="F36" s="306" t="str">
        <f>IF(B36="","Co: ",'aux 1'!AO36)</f>
        <v>Co: ---</v>
      </c>
      <c r="G36" s="54" t="str">
        <f>IF(OR($B36="",'aux 1'!H36=""),"",'aux 1'!H36)</f>
        <v/>
      </c>
      <c r="H36" s="54" t="str">
        <f>IF(OR($B36="",'aux 1'!I36=""),"",'aux 1'!I36)</f>
        <v/>
      </c>
      <c r="I36" s="54" t="str">
        <f>IF(OR($B36="",'aux 1'!J36=""),"",'aux 1'!J36)</f>
        <v/>
      </c>
      <c r="J36" s="54" t="str">
        <f>IF(OR($B36="",'aux 1'!K36=""),"",'aux 1'!K36)</f>
        <v/>
      </c>
      <c r="K36" s="248"/>
      <c r="L36" s="248"/>
      <c r="M36" s="133" t="str">
        <f>IF('aux 1'!C36="","",'aux 1'!C36)</f>
        <v>CCT</v>
      </c>
      <c r="N36" s="133" t="str">
        <f>IF('aux 1'!D36="","",'aux 1'!D36)</f>
        <v>CCT</v>
      </c>
      <c r="O36" s="165" t="str">
        <f>IF('aux 1'!E36="","",'aux 1'!E36)</f>
        <v>01111</v>
      </c>
      <c r="P36" s="133" t="str">
        <f t="shared" si="34"/>
        <v>CCT01111</v>
      </c>
      <c r="Q36" s="43">
        <f>IF(S36="s",IF(R36="op",'aux 1'!S36,U36),"")</f>
        <v>1</v>
      </c>
      <c r="R36" s="43" t="str">
        <f>IF('aux 1'!N36="op","op",'aux 1'!S36)</f>
        <v/>
      </c>
      <c r="S36" s="43" t="str">
        <f>IF('aux 1'!R36="","",'aux 1'!R36)</f>
        <v>s</v>
      </c>
      <c r="T36" s="43" t="str">
        <f>IF('aux 1'!Q36="","",'aux 1'!Q36)</f>
        <v>n</v>
      </c>
      <c r="U36" s="43">
        <f>IF('aux 1'!P36="","",'aux 1'!P36)</f>
        <v>1</v>
      </c>
      <c r="V36" s="44" t="str">
        <f>IF('aux 1'!O36="","",'aux 1'!O36)</f>
        <v>Pro.</v>
      </c>
      <c r="W36" s="128">
        <f>IF('aux 1'!T36="",0,'aux 1'!T36)</f>
        <v>2</v>
      </c>
      <c r="X36" s="128">
        <f>IF('aux 1'!U36="",0,'aux 1'!U36)</f>
        <v>0</v>
      </c>
      <c r="Y36" s="128">
        <f>IF('aux 1'!V36="",0,'aux 1'!V36)</f>
        <v>0</v>
      </c>
      <c r="Z36" s="128">
        <f>IF('aux 1'!W36="","",'aux 1'!W36)</f>
        <v>34</v>
      </c>
      <c r="AA36" s="128" t="str">
        <f t="shared" si="35"/>
        <v>34h</v>
      </c>
      <c r="AB36" s="1">
        <f>IF('aux 1'!X36="","",'aux 1'!X36)</f>
        <v>2</v>
      </c>
      <c r="AC36" s="87" t="str">
        <f t="shared" si="36"/>
        <v>2cr/2t</v>
      </c>
      <c r="AE36" s="265">
        <f t="shared" si="37"/>
        <v>25</v>
      </c>
      <c r="AF36" s="267">
        <f t="shared" si="111"/>
        <v>25</v>
      </c>
      <c r="AG36" s="267" t="str">
        <f t="shared" si="111"/>
        <v/>
      </c>
      <c r="AH36" s="267" t="str">
        <f t="shared" si="111"/>
        <v/>
      </c>
      <c r="AI36" s="267" t="str">
        <f t="shared" si="111"/>
        <v/>
      </c>
      <c r="AJ36" s="267" t="str">
        <f t="shared" si="111"/>
        <v/>
      </c>
      <c r="AK36" s="267" t="str">
        <f t="shared" si="111"/>
        <v/>
      </c>
      <c r="AL36" s="267" t="str">
        <f t="shared" si="111"/>
        <v/>
      </c>
      <c r="AM36" s="267" t="str">
        <f t="shared" si="111"/>
        <v/>
      </c>
      <c r="AN36" s="267" t="str">
        <f t="shared" si="111"/>
        <v/>
      </c>
      <c r="AO36" s="267" t="str">
        <f t="shared" si="111"/>
        <v/>
      </c>
      <c r="AP36" s="267" t="str">
        <f t="shared" si="112"/>
        <v/>
      </c>
      <c r="AQ36" s="267" t="str">
        <f t="shared" si="112"/>
        <v/>
      </c>
      <c r="AR36" s="267" t="str">
        <f t="shared" si="112"/>
        <v/>
      </c>
      <c r="AS36" s="267" t="str">
        <f t="shared" si="112"/>
        <v/>
      </c>
      <c r="AT36" s="267" t="str">
        <f t="shared" si="112"/>
        <v/>
      </c>
      <c r="AU36" s="267" t="str">
        <f t="shared" si="112"/>
        <v/>
      </c>
      <c r="AV36" s="267" t="str">
        <f t="shared" si="112"/>
        <v/>
      </c>
      <c r="AW36" s="267" t="str">
        <f t="shared" si="112"/>
        <v/>
      </c>
      <c r="AX36" s="267" t="str">
        <f t="shared" si="112"/>
        <v/>
      </c>
      <c r="AY36" s="267" t="str">
        <f t="shared" si="112"/>
        <v/>
      </c>
      <c r="BA36" s="267">
        <f t="shared" si="55"/>
        <v>2</v>
      </c>
      <c r="BB36" s="267" t="str">
        <f t="shared" si="56"/>
        <v/>
      </c>
      <c r="BC36" s="267" t="str">
        <f t="shared" si="57"/>
        <v/>
      </c>
      <c r="BD36" s="267" t="str">
        <f t="shared" si="58"/>
        <v/>
      </c>
      <c r="BE36" s="267" t="str">
        <f t="shared" si="59"/>
        <v/>
      </c>
      <c r="BF36" s="267" t="str">
        <f t="shared" si="60"/>
        <v/>
      </c>
      <c r="BG36" s="267" t="str">
        <f t="shared" si="61"/>
        <v/>
      </c>
      <c r="BH36" s="267" t="str">
        <f t="shared" si="62"/>
        <v/>
      </c>
      <c r="BI36" s="267" t="str">
        <f t="shared" si="85"/>
        <v/>
      </c>
      <c r="BJ36" s="267" t="str">
        <f t="shared" si="86"/>
        <v/>
      </c>
      <c r="BK36" s="267" t="str">
        <f t="shared" si="87"/>
        <v/>
      </c>
      <c r="BL36" s="267" t="str">
        <f t="shared" si="88"/>
        <v/>
      </c>
      <c r="BM36" s="267" t="str">
        <f t="shared" si="89"/>
        <v/>
      </c>
      <c r="BN36" s="267" t="str">
        <f t="shared" si="90"/>
        <v/>
      </c>
      <c r="BO36" s="267" t="str">
        <f t="shared" si="91"/>
        <v/>
      </c>
      <c r="BP36" s="267" t="str">
        <f t="shared" si="92"/>
        <v/>
      </c>
      <c r="BQ36" s="267" t="str">
        <f t="shared" si="93"/>
        <v/>
      </c>
      <c r="BR36" s="267" t="str">
        <f t="shared" si="94"/>
        <v/>
      </c>
      <c r="BS36" s="267" t="str">
        <f t="shared" si="95"/>
        <v/>
      </c>
      <c r="BT36" s="267" t="str">
        <f t="shared" si="96"/>
        <v/>
      </c>
      <c r="BU36" s="264"/>
      <c r="BV36" s="268">
        <v>25</v>
      </c>
      <c r="BW36" s="265" t="str">
        <f t="shared" si="97"/>
        <v/>
      </c>
      <c r="BX36" s="265" t="str">
        <f t="shared" si="97"/>
        <v/>
      </c>
      <c r="BY36" s="265" t="str">
        <f t="shared" si="97"/>
        <v/>
      </c>
      <c r="BZ36" s="265" t="str">
        <f t="shared" si="97"/>
        <v/>
      </c>
      <c r="CA36" s="265" t="str">
        <f t="shared" si="97"/>
        <v/>
      </c>
      <c r="CB36" s="265" t="str">
        <f t="shared" si="97"/>
        <v/>
      </c>
      <c r="CC36" s="265" t="str">
        <f t="shared" si="97"/>
        <v/>
      </c>
      <c r="CD36" s="265" t="str">
        <f t="shared" si="98"/>
        <v/>
      </c>
      <c r="CE36" s="265" t="str">
        <f t="shared" si="98"/>
        <v/>
      </c>
      <c r="CF36" s="265" t="str">
        <f t="shared" si="98"/>
        <v/>
      </c>
      <c r="CG36" s="265" t="str">
        <f t="shared" si="98"/>
        <v/>
      </c>
      <c r="CH36" s="265" t="str">
        <f t="shared" si="98"/>
        <v/>
      </c>
      <c r="CI36" s="265" t="str">
        <f t="shared" si="98"/>
        <v/>
      </c>
      <c r="CJ36" s="265" t="str">
        <f t="shared" si="98"/>
        <v/>
      </c>
      <c r="CK36" s="265" t="str">
        <f t="shared" si="98"/>
        <v/>
      </c>
      <c r="CL36" s="265" t="str">
        <f t="shared" si="98"/>
        <v/>
      </c>
      <c r="CM36" s="265" t="str">
        <f t="shared" si="98"/>
        <v/>
      </c>
      <c r="CN36" s="265" t="str">
        <f t="shared" si="98"/>
        <v/>
      </c>
      <c r="CO36" s="265" t="str">
        <f t="shared" si="98"/>
        <v/>
      </c>
      <c r="CP36" s="265" t="str">
        <f t="shared" si="98"/>
        <v/>
      </c>
      <c r="CR36" s="265" t="str">
        <f>IF(BW36="","",SUM(BW$12:BW36)-BW36+1)</f>
        <v/>
      </c>
      <c r="CS36" s="265" t="str">
        <f>IF(BX36="","",SUM(BX$12:BX36)-BX36+1)</f>
        <v/>
      </c>
      <c r="CT36" s="265" t="str">
        <f>IF(BY36="","",SUM(BY$12:BY36)-BY36+1)</f>
        <v/>
      </c>
      <c r="CU36" s="265" t="str">
        <f>IF(BZ36="","",SUM(BZ$12:BZ36)-BZ36+1)</f>
        <v/>
      </c>
      <c r="CV36" s="265" t="str">
        <f>IF(CA36="","",SUM(CA$12:CA36)-CA36+1)</f>
        <v/>
      </c>
      <c r="CW36" s="265" t="str">
        <f>IF(CB36="","",SUM(CB$12:CB36)-CB36+1)</f>
        <v/>
      </c>
      <c r="CX36" s="265" t="str">
        <f>IF(CC36="","",SUM(CC$12:CC36)-CC36+1)</f>
        <v/>
      </c>
      <c r="CY36" s="265" t="str">
        <f>IF(CD36="","",SUM(CD$12:CD36)-CD36+1)</f>
        <v/>
      </c>
      <c r="CZ36" s="265" t="str">
        <f>IF(CE36="","",SUM(CE$12:CE36)-CE36+1)</f>
        <v/>
      </c>
      <c r="DA36" s="265" t="str">
        <f>IF(CF36="","",SUM(CF$12:CF36)-CF36+1)</f>
        <v/>
      </c>
      <c r="DB36" s="265" t="str">
        <f>IF(CG36="","",SUM(CG$12:CG36)-CG36+1)</f>
        <v/>
      </c>
      <c r="DC36" s="265" t="str">
        <f>IF(CH36="","",SUM(CH$12:CH36)-CH36+1)</f>
        <v/>
      </c>
      <c r="DD36" s="265" t="str">
        <f>IF(CI36="","",SUM(CI$12:CI36)-CI36+1)</f>
        <v/>
      </c>
      <c r="DE36" s="265" t="str">
        <f>IF(CJ36="","",SUM(CJ$12:CJ36)-CJ36+1)</f>
        <v/>
      </c>
      <c r="DF36" s="265" t="str">
        <f>IF(CK36="","",SUM(CK$12:CK36)-CK36+1)</f>
        <v/>
      </c>
      <c r="DG36" s="265" t="str">
        <f>IF(CL36="","",SUM(CL$12:CL36)-CL36+1)</f>
        <v/>
      </c>
      <c r="DH36" s="265" t="str">
        <f>IF(CM36="","",SUM(CM$12:CM36)-CM36+1)</f>
        <v/>
      </c>
      <c r="DI36" s="265" t="str">
        <f>IF(CN36="","",SUM(CN$12:CN36)-CN36+1)</f>
        <v/>
      </c>
      <c r="DJ36" s="265" t="str">
        <f>IF(CO36="","",SUM(CO$12:CO36)-CO36+1)</f>
        <v/>
      </c>
      <c r="DK36" s="265" t="str">
        <f>IF(CP36="","",SUM(CP$12:CP36)-CP36+1)</f>
        <v/>
      </c>
      <c r="DM36" s="265" t="str">
        <f t="shared" si="63"/>
        <v/>
      </c>
      <c r="DN36" s="265" t="str">
        <f t="shared" si="64"/>
        <v/>
      </c>
      <c r="DO36" s="265" t="str">
        <f t="shared" si="65"/>
        <v/>
      </c>
      <c r="DP36" s="265" t="str">
        <f t="shared" si="66"/>
        <v/>
      </c>
      <c r="DQ36" s="265" t="str">
        <f t="shared" si="67"/>
        <v/>
      </c>
      <c r="DR36" s="265" t="str">
        <f t="shared" si="68"/>
        <v/>
      </c>
      <c r="DS36" s="265" t="str">
        <f t="shared" si="69"/>
        <v/>
      </c>
      <c r="DT36" s="265" t="str">
        <f t="shared" si="70"/>
        <v/>
      </c>
      <c r="DU36" s="265" t="str">
        <f t="shared" si="99"/>
        <v/>
      </c>
      <c r="DV36" s="265" t="str">
        <f t="shared" si="100"/>
        <v/>
      </c>
      <c r="DW36" s="265" t="str">
        <f t="shared" si="101"/>
        <v/>
      </c>
      <c r="DX36" s="265" t="str">
        <f t="shared" si="102"/>
        <v/>
      </c>
      <c r="DY36" s="265" t="str">
        <f t="shared" si="103"/>
        <v/>
      </c>
      <c r="DZ36" s="265" t="str">
        <f t="shared" si="104"/>
        <v/>
      </c>
      <c r="EA36" s="265" t="str">
        <f t="shared" si="105"/>
        <v/>
      </c>
      <c r="EB36" s="265" t="str">
        <f t="shared" si="106"/>
        <v/>
      </c>
      <c r="EC36" s="265" t="str">
        <f t="shared" si="107"/>
        <v/>
      </c>
      <c r="ED36" s="265" t="str">
        <f t="shared" si="108"/>
        <v/>
      </c>
      <c r="EE36" s="265" t="str">
        <f t="shared" si="109"/>
        <v/>
      </c>
      <c r="EF36" s="265" t="str">
        <f t="shared" si="110"/>
        <v/>
      </c>
      <c r="EH36" s="265" t="str">
        <f t="shared" si="113"/>
        <v/>
      </c>
      <c r="EI36" s="265" t="str">
        <f t="shared" si="113"/>
        <v/>
      </c>
      <c r="EJ36" s="265" t="str">
        <f t="shared" si="113"/>
        <v/>
      </c>
      <c r="EK36" s="265" t="str">
        <f t="shared" si="113"/>
        <v/>
      </c>
      <c r="EL36" s="265" t="str">
        <f t="shared" si="113"/>
        <v/>
      </c>
      <c r="EM36" s="265" t="str">
        <f t="shared" si="113"/>
        <v/>
      </c>
      <c r="EN36" s="265" t="str">
        <f t="shared" si="113"/>
        <v/>
      </c>
      <c r="EO36" s="265" t="str">
        <f t="shared" si="113"/>
        <v/>
      </c>
      <c r="EP36" s="265" t="str">
        <f t="shared" si="113"/>
        <v/>
      </c>
      <c r="EQ36" s="265" t="str">
        <f t="shared" si="113"/>
        <v/>
      </c>
      <c r="ER36" s="265" t="str">
        <f t="shared" si="114"/>
        <v/>
      </c>
      <c r="ES36" s="265" t="str">
        <f t="shared" si="114"/>
        <v/>
      </c>
      <c r="ET36" s="265" t="str">
        <f t="shared" si="114"/>
        <v/>
      </c>
      <c r="EU36" s="265" t="str">
        <f t="shared" si="114"/>
        <v/>
      </c>
      <c r="EV36" s="265" t="str">
        <f t="shared" si="114"/>
        <v/>
      </c>
      <c r="EW36" s="265" t="str">
        <f t="shared" si="114"/>
        <v/>
      </c>
      <c r="EX36" s="265" t="str">
        <f t="shared" si="114"/>
        <v/>
      </c>
      <c r="EY36" s="265" t="str">
        <f t="shared" si="114"/>
        <v/>
      </c>
      <c r="EZ36" s="265" t="str">
        <f t="shared" si="114"/>
        <v/>
      </c>
      <c r="FA36" s="265" t="str">
        <f t="shared" si="114"/>
        <v/>
      </c>
      <c r="FB36" s="263">
        <f t="shared" si="115"/>
        <v>34</v>
      </c>
      <c r="FC36" s="263" t="str">
        <f t="shared" si="115"/>
        <v/>
      </c>
      <c r="FD36" s="263" t="str">
        <f t="shared" si="115"/>
        <v/>
      </c>
      <c r="FE36" s="263" t="str">
        <f t="shared" si="115"/>
        <v/>
      </c>
      <c r="FF36" s="263" t="str">
        <f t="shared" si="115"/>
        <v/>
      </c>
      <c r="FG36" s="263" t="str">
        <f t="shared" si="115"/>
        <v/>
      </c>
      <c r="FH36" s="263" t="str">
        <f t="shared" si="115"/>
        <v/>
      </c>
      <c r="FI36" s="263" t="str">
        <f t="shared" si="115"/>
        <v/>
      </c>
      <c r="FJ36" s="263" t="str">
        <f t="shared" si="115"/>
        <v/>
      </c>
      <c r="FK36" s="263" t="str">
        <f t="shared" si="115"/>
        <v/>
      </c>
      <c r="FL36" s="263" t="str">
        <f t="shared" si="116"/>
        <v/>
      </c>
      <c r="FM36" s="263" t="str">
        <f t="shared" si="116"/>
        <v/>
      </c>
      <c r="FN36" s="263" t="str">
        <f t="shared" si="116"/>
        <v/>
      </c>
      <c r="FO36" s="263" t="str">
        <f t="shared" si="116"/>
        <v/>
      </c>
      <c r="FP36" s="263" t="str">
        <f t="shared" si="116"/>
        <v/>
      </c>
      <c r="FQ36" s="263" t="str">
        <f t="shared" si="116"/>
        <v/>
      </c>
      <c r="FR36" s="263" t="str">
        <f t="shared" si="116"/>
        <v/>
      </c>
      <c r="FS36" s="263" t="str">
        <f t="shared" si="116"/>
        <v/>
      </c>
      <c r="FT36" s="263" t="str">
        <f t="shared" si="116"/>
        <v/>
      </c>
      <c r="FU36" s="263" t="str">
        <f t="shared" si="116"/>
        <v/>
      </c>
      <c r="FV36" s="265" t="str">
        <f t="shared" si="117"/>
        <v/>
      </c>
      <c r="FW36" s="265" t="str">
        <f t="shared" si="117"/>
        <v/>
      </c>
      <c r="FX36" s="265" t="str">
        <f t="shared" si="117"/>
        <v/>
      </c>
      <c r="FY36" s="265" t="str">
        <f t="shared" si="117"/>
        <v/>
      </c>
      <c r="FZ36" s="265" t="str">
        <f t="shared" si="117"/>
        <v/>
      </c>
      <c r="GA36" s="265" t="str">
        <f t="shared" si="117"/>
        <v/>
      </c>
      <c r="GB36" s="265" t="str">
        <f t="shared" si="117"/>
        <v/>
      </c>
      <c r="GC36" s="265" t="str">
        <f t="shared" si="117"/>
        <v/>
      </c>
      <c r="GD36" s="265" t="str">
        <f t="shared" si="117"/>
        <v/>
      </c>
      <c r="GE36" s="265" t="str">
        <f t="shared" si="117"/>
        <v/>
      </c>
      <c r="GF36" s="265" t="str">
        <f t="shared" si="118"/>
        <v/>
      </c>
      <c r="GG36" s="265" t="str">
        <f t="shared" si="118"/>
        <v/>
      </c>
      <c r="GH36" s="265" t="str">
        <f t="shared" si="118"/>
        <v/>
      </c>
      <c r="GI36" s="265" t="str">
        <f t="shared" si="118"/>
        <v/>
      </c>
      <c r="GJ36" s="265" t="str">
        <f t="shared" si="118"/>
        <v/>
      </c>
      <c r="GK36" s="265" t="str">
        <f t="shared" si="118"/>
        <v/>
      </c>
      <c r="GL36" s="265" t="str">
        <f t="shared" si="118"/>
        <v/>
      </c>
      <c r="GM36" s="265" t="str">
        <f t="shared" si="118"/>
        <v/>
      </c>
      <c r="GN36" s="265" t="str">
        <f t="shared" si="118"/>
        <v/>
      </c>
      <c r="GO36" s="265" t="str">
        <f t="shared" si="118"/>
        <v/>
      </c>
      <c r="GP36" s="263" t="str">
        <f t="shared" si="119"/>
        <v/>
      </c>
      <c r="GQ36" s="263" t="str">
        <f t="shared" si="119"/>
        <v/>
      </c>
      <c r="GR36" s="263" t="str">
        <f t="shared" si="119"/>
        <v/>
      </c>
      <c r="GS36" s="263" t="str">
        <f t="shared" si="119"/>
        <v/>
      </c>
      <c r="GT36" s="263" t="str">
        <f t="shared" si="119"/>
        <v/>
      </c>
      <c r="GU36" s="263" t="str">
        <f t="shared" si="119"/>
        <v/>
      </c>
      <c r="GV36" s="263" t="str">
        <f t="shared" si="119"/>
        <v/>
      </c>
      <c r="GW36" s="263" t="str">
        <f t="shared" si="119"/>
        <v/>
      </c>
      <c r="GX36" s="263" t="str">
        <f t="shared" si="119"/>
        <v/>
      </c>
      <c r="GY36" s="263" t="str">
        <f t="shared" si="119"/>
        <v/>
      </c>
      <c r="GZ36" s="263" t="str">
        <f t="shared" si="120"/>
        <v/>
      </c>
      <c r="HA36" s="263" t="str">
        <f t="shared" si="120"/>
        <v/>
      </c>
      <c r="HB36" s="263" t="str">
        <f t="shared" si="120"/>
        <v/>
      </c>
      <c r="HC36" s="263" t="str">
        <f t="shared" si="120"/>
        <v/>
      </c>
      <c r="HD36" s="263" t="str">
        <f t="shared" si="120"/>
        <v/>
      </c>
      <c r="HE36" s="263" t="str">
        <f t="shared" si="120"/>
        <v/>
      </c>
      <c r="HF36" s="263" t="str">
        <f t="shared" si="120"/>
        <v/>
      </c>
      <c r="HG36" s="263" t="str">
        <f t="shared" si="120"/>
        <v/>
      </c>
      <c r="HH36" s="263" t="str">
        <f t="shared" si="120"/>
        <v/>
      </c>
      <c r="HI36" s="263" t="str">
        <f t="shared" si="120"/>
        <v/>
      </c>
      <c r="HJ36" s="265" t="str">
        <f t="shared" si="121"/>
        <v/>
      </c>
      <c r="HK36" s="265" t="str">
        <f t="shared" si="121"/>
        <v/>
      </c>
      <c r="HL36" s="265" t="str">
        <f t="shared" si="121"/>
        <v/>
      </c>
      <c r="HM36" s="265" t="str">
        <f t="shared" si="121"/>
        <v/>
      </c>
      <c r="HN36" s="265" t="str">
        <f t="shared" si="121"/>
        <v/>
      </c>
      <c r="HO36" s="265" t="str">
        <f t="shared" si="121"/>
        <v/>
      </c>
      <c r="HP36" s="265" t="str">
        <f t="shared" si="121"/>
        <v/>
      </c>
      <c r="HQ36" s="265" t="str">
        <f t="shared" si="121"/>
        <v/>
      </c>
      <c r="HR36" s="265" t="str">
        <f t="shared" si="121"/>
        <v/>
      </c>
      <c r="HS36" s="265" t="str">
        <f t="shared" si="121"/>
        <v/>
      </c>
      <c r="HT36" s="265" t="str">
        <f t="shared" si="122"/>
        <v/>
      </c>
      <c r="HU36" s="265" t="str">
        <f t="shared" si="122"/>
        <v/>
      </c>
      <c r="HV36" s="265" t="str">
        <f t="shared" si="122"/>
        <v/>
      </c>
      <c r="HW36" s="265" t="str">
        <f t="shared" si="122"/>
        <v/>
      </c>
      <c r="HX36" s="265" t="str">
        <f t="shared" si="122"/>
        <v/>
      </c>
      <c r="HY36" s="265" t="str">
        <f t="shared" si="122"/>
        <v/>
      </c>
      <c r="HZ36" s="265" t="str">
        <f t="shared" si="122"/>
        <v/>
      </c>
      <c r="IA36" s="265" t="str">
        <f t="shared" si="122"/>
        <v/>
      </c>
      <c r="IB36" s="265" t="str">
        <f t="shared" si="122"/>
        <v/>
      </c>
      <c r="IC36" s="265" t="str">
        <f t="shared" si="122"/>
        <v/>
      </c>
    </row>
    <row r="37" spans="1:237" x14ac:dyDescent="0.25">
      <c r="A37" s="1">
        <f t="shared" si="71"/>
        <v>26</v>
      </c>
      <c r="B37" s="2" t="str">
        <f>IF(OR('aux 1'!B37="",'aux 1'!R37&lt;&gt;"s"),"",'aux 1'!B37)</f>
        <v>Introdução à Engenharia Ambiental</v>
      </c>
      <c r="C37" s="130" t="str">
        <f>IF('aux 1'!F37="","",'aux 1'!F37)</f>
        <v>A</v>
      </c>
      <c r="D37" s="450" t="str">
        <f>IF(B37="","",'aux 1'!AP37)</f>
        <v>CCT01113</v>
      </c>
      <c r="E37" s="306" t="str">
        <f>IF(B37="","Pre: ",'aux 1'!AN37)</f>
        <v>Pré: ---</v>
      </c>
      <c r="F37" s="306" t="str">
        <f>IF(B37="","Co: ",'aux 1'!AO37)</f>
        <v>Co: ---</v>
      </c>
      <c r="G37" s="54" t="str">
        <f>IF(OR($B37="",'aux 1'!H37=""),"",'aux 1'!H37)</f>
        <v/>
      </c>
      <c r="H37" s="54" t="str">
        <f>IF(OR($B37="",'aux 1'!I37=""),"",'aux 1'!I37)</f>
        <v/>
      </c>
      <c r="I37" s="54" t="str">
        <f>IF(OR($B37="",'aux 1'!J37=""),"",'aux 1'!J37)</f>
        <v/>
      </c>
      <c r="J37" s="54" t="str">
        <f>IF(OR($B37="",'aux 1'!K37=""),"",'aux 1'!K37)</f>
        <v/>
      </c>
      <c r="K37" s="248"/>
      <c r="L37" s="248"/>
      <c r="M37" s="133" t="str">
        <f>IF('aux 1'!C37="","",'aux 1'!C37)</f>
        <v>CCT</v>
      </c>
      <c r="N37" s="133" t="str">
        <f>IF('aux 1'!D37="","",'aux 1'!D37)</f>
        <v>CCT</v>
      </c>
      <c r="O37" s="165" t="str">
        <f>IF('aux 1'!E37="","",'aux 1'!E37)</f>
        <v>01113</v>
      </c>
      <c r="P37" s="133" t="str">
        <f t="shared" si="34"/>
        <v>CCT01113</v>
      </c>
      <c r="Q37" s="43">
        <f>IF(S37="s",IF(R37="op",'aux 1'!S37,U37),"")</f>
        <v>1</v>
      </c>
      <c r="R37" s="43" t="str">
        <f>IF('aux 1'!N37="op","op",'aux 1'!S37)</f>
        <v/>
      </c>
      <c r="S37" s="43" t="str">
        <f>IF('aux 1'!R37="","",'aux 1'!R37)</f>
        <v>s</v>
      </c>
      <c r="T37" s="43" t="str">
        <f>IF('aux 1'!Q37="","",'aux 1'!Q37)</f>
        <v>n</v>
      </c>
      <c r="U37" s="43">
        <f>IF('aux 1'!P37="","",'aux 1'!P37)</f>
        <v>1</v>
      </c>
      <c r="V37" s="44" t="str">
        <f>IF('aux 1'!O37="","",'aux 1'!O37)</f>
        <v>Pro.</v>
      </c>
      <c r="W37" s="128">
        <f>IF('aux 1'!T37="",0,'aux 1'!T37)</f>
        <v>3</v>
      </c>
      <c r="X37" s="128">
        <f>IF('aux 1'!U37="",0,'aux 1'!U37)</f>
        <v>0</v>
      </c>
      <c r="Y37" s="128">
        <f>IF('aux 1'!V37="",0,'aux 1'!V37)</f>
        <v>0</v>
      </c>
      <c r="Z37" s="128">
        <f>IF('aux 1'!W37="","",'aux 1'!W37)</f>
        <v>51</v>
      </c>
      <c r="AA37" s="128" t="str">
        <f t="shared" si="35"/>
        <v>51h</v>
      </c>
      <c r="AB37" s="1">
        <f>IF('aux 1'!X37="","",'aux 1'!X37)</f>
        <v>3</v>
      </c>
      <c r="AC37" s="87" t="str">
        <f t="shared" si="36"/>
        <v>3cr/3t</v>
      </c>
      <c r="AE37" s="265">
        <f t="shared" si="37"/>
        <v>26</v>
      </c>
      <c r="AF37" s="267">
        <f t="shared" si="111"/>
        <v>26</v>
      </c>
      <c r="AG37" s="267" t="str">
        <f t="shared" si="111"/>
        <v/>
      </c>
      <c r="AH37" s="267" t="str">
        <f t="shared" si="111"/>
        <v/>
      </c>
      <c r="AI37" s="267" t="str">
        <f t="shared" si="111"/>
        <v/>
      </c>
      <c r="AJ37" s="267" t="str">
        <f t="shared" si="111"/>
        <v/>
      </c>
      <c r="AK37" s="267" t="str">
        <f t="shared" si="111"/>
        <v/>
      </c>
      <c r="AL37" s="267" t="str">
        <f t="shared" si="111"/>
        <v/>
      </c>
      <c r="AM37" s="267" t="str">
        <f t="shared" si="111"/>
        <v/>
      </c>
      <c r="AN37" s="267" t="str">
        <f t="shared" si="111"/>
        <v/>
      </c>
      <c r="AO37" s="267" t="str">
        <f t="shared" si="111"/>
        <v/>
      </c>
      <c r="AP37" s="267" t="str">
        <f t="shared" si="112"/>
        <v/>
      </c>
      <c r="AQ37" s="267" t="str">
        <f t="shared" si="112"/>
        <v/>
      </c>
      <c r="AR37" s="267" t="str">
        <f t="shared" si="112"/>
        <v/>
      </c>
      <c r="AS37" s="267" t="str">
        <f t="shared" si="112"/>
        <v/>
      </c>
      <c r="AT37" s="267" t="str">
        <f t="shared" si="112"/>
        <v/>
      </c>
      <c r="AU37" s="267" t="str">
        <f t="shared" si="112"/>
        <v/>
      </c>
      <c r="AV37" s="267" t="str">
        <f t="shared" si="112"/>
        <v/>
      </c>
      <c r="AW37" s="267" t="str">
        <f t="shared" si="112"/>
        <v/>
      </c>
      <c r="AX37" s="267" t="str">
        <f t="shared" si="112"/>
        <v/>
      </c>
      <c r="AY37" s="267" t="str">
        <f t="shared" si="112"/>
        <v/>
      </c>
      <c r="BA37" s="267">
        <f t="shared" si="55"/>
        <v>2</v>
      </c>
      <c r="BB37" s="267" t="str">
        <f t="shared" si="56"/>
        <v/>
      </c>
      <c r="BC37" s="267" t="str">
        <f t="shared" si="57"/>
        <v/>
      </c>
      <c r="BD37" s="267" t="str">
        <f t="shared" si="58"/>
        <v/>
      </c>
      <c r="BE37" s="267" t="str">
        <f t="shared" si="59"/>
        <v/>
      </c>
      <c r="BF37" s="267" t="str">
        <f t="shared" si="60"/>
        <v/>
      </c>
      <c r="BG37" s="267" t="str">
        <f t="shared" si="61"/>
        <v/>
      </c>
      <c r="BH37" s="267" t="str">
        <f t="shared" si="62"/>
        <v/>
      </c>
      <c r="BI37" s="267" t="str">
        <f t="shared" si="85"/>
        <v/>
      </c>
      <c r="BJ37" s="267" t="str">
        <f t="shared" si="86"/>
        <v/>
      </c>
      <c r="BK37" s="267" t="str">
        <f t="shared" si="87"/>
        <v/>
      </c>
      <c r="BL37" s="267" t="str">
        <f t="shared" si="88"/>
        <v/>
      </c>
      <c r="BM37" s="267" t="str">
        <f t="shared" si="89"/>
        <v/>
      </c>
      <c r="BN37" s="267" t="str">
        <f t="shared" si="90"/>
        <v/>
      </c>
      <c r="BO37" s="267" t="str">
        <f t="shared" si="91"/>
        <v/>
      </c>
      <c r="BP37" s="267" t="str">
        <f t="shared" si="92"/>
        <v/>
      </c>
      <c r="BQ37" s="267" t="str">
        <f t="shared" si="93"/>
        <v/>
      </c>
      <c r="BR37" s="267" t="str">
        <f t="shared" si="94"/>
        <v/>
      </c>
      <c r="BS37" s="267" t="str">
        <f t="shared" si="95"/>
        <v/>
      </c>
      <c r="BT37" s="267" t="str">
        <f t="shared" si="96"/>
        <v/>
      </c>
      <c r="BU37" s="264"/>
      <c r="BV37" s="268">
        <v>26</v>
      </c>
      <c r="BW37" s="265" t="str">
        <f t="shared" si="97"/>
        <v/>
      </c>
      <c r="BX37" s="265" t="str">
        <f t="shared" si="97"/>
        <v/>
      </c>
      <c r="BY37" s="265" t="str">
        <f t="shared" si="97"/>
        <v/>
      </c>
      <c r="BZ37" s="265" t="str">
        <f t="shared" si="97"/>
        <v/>
      </c>
      <c r="CA37" s="265" t="str">
        <f t="shared" si="97"/>
        <v/>
      </c>
      <c r="CB37" s="265" t="str">
        <f t="shared" si="97"/>
        <v/>
      </c>
      <c r="CC37" s="265" t="str">
        <f t="shared" si="97"/>
        <v/>
      </c>
      <c r="CD37" s="265" t="str">
        <f t="shared" si="98"/>
        <v/>
      </c>
      <c r="CE37" s="265" t="str">
        <f t="shared" si="98"/>
        <v/>
      </c>
      <c r="CF37" s="265" t="str">
        <f t="shared" si="98"/>
        <v/>
      </c>
      <c r="CG37" s="265" t="str">
        <f t="shared" si="98"/>
        <v/>
      </c>
      <c r="CH37" s="265" t="str">
        <f t="shared" si="98"/>
        <v/>
      </c>
      <c r="CI37" s="265" t="str">
        <f t="shared" si="98"/>
        <v/>
      </c>
      <c r="CJ37" s="265" t="str">
        <f t="shared" si="98"/>
        <v/>
      </c>
      <c r="CK37" s="265" t="str">
        <f t="shared" si="98"/>
        <v/>
      </c>
      <c r="CL37" s="265" t="str">
        <f t="shared" si="98"/>
        <v/>
      </c>
      <c r="CM37" s="265" t="str">
        <f t="shared" si="98"/>
        <v/>
      </c>
      <c r="CN37" s="265" t="str">
        <f t="shared" si="98"/>
        <v/>
      </c>
      <c r="CO37" s="265" t="str">
        <f t="shared" si="98"/>
        <v/>
      </c>
      <c r="CP37" s="265" t="str">
        <f t="shared" si="98"/>
        <v/>
      </c>
      <c r="CR37" s="265" t="str">
        <f>IF(BW37="","",SUM(BW$12:BW37)-BW37+1)</f>
        <v/>
      </c>
      <c r="CS37" s="265" t="str">
        <f>IF(BX37="","",SUM(BX$12:BX37)-BX37+1)</f>
        <v/>
      </c>
      <c r="CT37" s="265" t="str">
        <f>IF(BY37="","",SUM(BY$12:BY37)-BY37+1)</f>
        <v/>
      </c>
      <c r="CU37" s="265" t="str">
        <f>IF(BZ37="","",SUM(BZ$12:BZ37)-BZ37+1)</f>
        <v/>
      </c>
      <c r="CV37" s="265" t="str">
        <f>IF(CA37="","",SUM(CA$12:CA37)-CA37+1)</f>
        <v/>
      </c>
      <c r="CW37" s="265" t="str">
        <f>IF(CB37="","",SUM(CB$12:CB37)-CB37+1)</f>
        <v/>
      </c>
      <c r="CX37" s="265" t="str">
        <f>IF(CC37="","",SUM(CC$12:CC37)-CC37+1)</f>
        <v/>
      </c>
      <c r="CY37" s="265" t="str">
        <f>IF(CD37="","",SUM(CD$12:CD37)-CD37+1)</f>
        <v/>
      </c>
      <c r="CZ37" s="265" t="str">
        <f>IF(CE37="","",SUM(CE$12:CE37)-CE37+1)</f>
        <v/>
      </c>
      <c r="DA37" s="265" t="str">
        <f>IF(CF37="","",SUM(CF$12:CF37)-CF37+1)</f>
        <v/>
      </c>
      <c r="DB37" s="265" t="str">
        <f>IF(CG37="","",SUM(CG$12:CG37)-CG37+1)</f>
        <v/>
      </c>
      <c r="DC37" s="265" t="str">
        <f>IF(CH37="","",SUM(CH$12:CH37)-CH37+1)</f>
        <v/>
      </c>
      <c r="DD37" s="265" t="str">
        <f>IF(CI37="","",SUM(CI$12:CI37)-CI37+1)</f>
        <v/>
      </c>
      <c r="DE37" s="265" t="str">
        <f>IF(CJ37="","",SUM(CJ$12:CJ37)-CJ37+1)</f>
        <v/>
      </c>
      <c r="DF37" s="265" t="str">
        <f>IF(CK37="","",SUM(CK$12:CK37)-CK37+1)</f>
        <v/>
      </c>
      <c r="DG37" s="265" t="str">
        <f>IF(CL37="","",SUM(CL$12:CL37)-CL37+1)</f>
        <v/>
      </c>
      <c r="DH37" s="265" t="str">
        <f>IF(CM37="","",SUM(CM$12:CM37)-CM37+1)</f>
        <v/>
      </c>
      <c r="DI37" s="265" t="str">
        <f>IF(CN37="","",SUM(CN$12:CN37)-CN37+1)</f>
        <v/>
      </c>
      <c r="DJ37" s="265" t="str">
        <f>IF(CO37="","",SUM(CO$12:CO37)-CO37+1)</f>
        <v/>
      </c>
      <c r="DK37" s="265" t="str">
        <f>IF(CP37="","",SUM(CP$12:CP37)-CP37+1)</f>
        <v/>
      </c>
      <c r="DM37" s="265" t="str">
        <f t="shared" si="63"/>
        <v/>
      </c>
      <c r="DN37" s="265" t="str">
        <f t="shared" si="64"/>
        <v/>
      </c>
      <c r="DO37" s="265" t="str">
        <f t="shared" si="65"/>
        <v/>
      </c>
      <c r="DP37" s="265" t="str">
        <f t="shared" si="66"/>
        <v/>
      </c>
      <c r="DQ37" s="265" t="str">
        <f t="shared" si="67"/>
        <v/>
      </c>
      <c r="DR37" s="265" t="str">
        <f t="shared" si="68"/>
        <v/>
      </c>
      <c r="DS37" s="265" t="str">
        <f t="shared" si="69"/>
        <v/>
      </c>
      <c r="DT37" s="265" t="str">
        <f t="shared" si="70"/>
        <v/>
      </c>
      <c r="DU37" s="265" t="str">
        <f t="shared" si="99"/>
        <v/>
      </c>
      <c r="DV37" s="265" t="str">
        <f t="shared" si="100"/>
        <v/>
      </c>
      <c r="DW37" s="265" t="str">
        <f t="shared" si="101"/>
        <v/>
      </c>
      <c r="DX37" s="265" t="str">
        <f t="shared" si="102"/>
        <v/>
      </c>
      <c r="DY37" s="265" t="str">
        <f t="shared" si="103"/>
        <v/>
      </c>
      <c r="DZ37" s="265" t="str">
        <f t="shared" si="104"/>
        <v/>
      </c>
      <c r="EA37" s="265" t="str">
        <f t="shared" si="105"/>
        <v/>
      </c>
      <c r="EB37" s="265" t="str">
        <f t="shared" si="106"/>
        <v/>
      </c>
      <c r="EC37" s="265" t="str">
        <f t="shared" si="107"/>
        <v/>
      </c>
      <c r="ED37" s="265" t="str">
        <f t="shared" si="108"/>
        <v/>
      </c>
      <c r="EE37" s="265" t="str">
        <f t="shared" si="109"/>
        <v/>
      </c>
      <c r="EF37" s="265" t="str">
        <f t="shared" si="110"/>
        <v/>
      </c>
      <c r="EH37" s="265" t="str">
        <f t="shared" si="113"/>
        <v/>
      </c>
      <c r="EI37" s="265" t="str">
        <f t="shared" si="113"/>
        <v/>
      </c>
      <c r="EJ37" s="265" t="str">
        <f t="shared" si="113"/>
        <v/>
      </c>
      <c r="EK37" s="265" t="str">
        <f t="shared" si="113"/>
        <v/>
      </c>
      <c r="EL37" s="265" t="str">
        <f t="shared" si="113"/>
        <v/>
      </c>
      <c r="EM37" s="265" t="str">
        <f t="shared" si="113"/>
        <v/>
      </c>
      <c r="EN37" s="265" t="str">
        <f t="shared" si="113"/>
        <v/>
      </c>
      <c r="EO37" s="265" t="str">
        <f t="shared" si="113"/>
        <v/>
      </c>
      <c r="EP37" s="265" t="str">
        <f t="shared" si="113"/>
        <v/>
      </c>
      <c r="EQ37" s="265" t="str">
        <f t="shared" si="113"/>
        <v/>
      </c>
      <c r="ER37" s="265" t="str">
        <f t="shared" si="114"/>
        <v/>
      </c>
      <c r="ES37" s="265" t="str">
        <f t="shared" si="114"/>
        <v/>
      </c>
      <c r="ET37" s="265" t="str">
        <f t="shared" si="114"/>
        <v/>
      </c>
      <c r="EU37" s="265" t="str">
        <f t="shared" si="114"/>
        <v/>
      </c>
      <c r="EV37" s="265" t="str">
        <f t="shared" si="114"/>
        <v/>
      </c>
      <c r="EW37" s="265" t="str">
        <f t="shared" si="114"/>
        <v/>
      </c>
      <c r="EX37" s="265" t="str">
        <f t="shared" si="114"/>
        <v/>
      </c>
      <c r="EY37" s="265" t="str">
        <f t="shared" si="114"/>
        <v/>
      </c>
      <c r="EZ37" s="265" t="str">
        <f t="shared" si="114"/>
        <v/>
      </c>
      <c r="FA37" s="265" t="str">
        <f t="shared" si="114"/>
        <v/>
      </c>
      <c r="FB37" s="263">
        <f t="shared" si="115"/>
        <v>51</v>
      </c>
      <c r="FC37" s="263" t="str">
        <f t="shared" si="115"/>
        <v/>
      </c>
      <c r="FD37" s="263" t="str">
        <f t="shared" si="115"/>
        <v/>
      </c>
      <c r="FE37" s="263" t="str">
        <f t="shared" si="115"/>
        <v/>
      </c>
      <c r="FF37" s="263" t="str">
        <f t="shared" si="115"/>
        <v/>
      </c>
      <c r="FG37" s="263" t="str">
        <f t="shared" si="115"/>
        <v/>
      </c>
      <c r="FH37" s="263" t="str">
        <f t="shared" si="115"/>
        <v/>
      </c>
      <c r="FI37" s="263" t="str">
        <f t="shared" si="115"/>
        <v/>
      </c>
      <c r="FJ37" s="263" t="str">
        <f t="shared" si="115"/>
        <v/>
      </c>
      <c r="FK37" s="263" t="str">
        <f t="shared" si="115"/>
        <v/>
      </c>
      <c r="FL37" s="263" t="str">
        <f t="shared" si="116"/>
        <v/>
      </c>
      <c r="FM37" s="263" t="str">
        <f t="shared" si="116"/>
        <v/>
      </c>
      <c r="FN37" s="263" t="str">
        <f t="shared" si="116"/>
        <v/>
      </c>
      <c r="FO37" s="263" t="str">
        <f t="shared" si="116"/>
        <v/>
      </c>
      <c r="FP37" s="263" t="str">
        <f t="shared" si="116"/>
        <v/>
      </c>
      <c r="FQ37" s="263" t="str">
        <f t="shared" si="116"/>
        <v/>
      </c>
      <c r="FR37" s="263" t="str">
        <f t="shared" si="116"/>
        <v/>
      </c>
      <c r="FS37" s="263" t="str">
        <f t="shared" si="116"/>
        <v/>
      </c>
      <c r="FT37" s="263" t="str">
        <f t="shared" si="116"/>
        <v/>
      </c>
      <c r="FU37" s="263" t="str">
        <f t="shared" si="116"/>
        <v/>
      </c>
      <c r="FV37" s="265" t="str">
        <f t="shared" si="117"/>
        <v/>
      </c>
      <c r="FW37" s="265" t="str">
        <f t="shared" si="117"/>
        <v/>
      </c>
      <c r="FX37" s="265" t="str">
        <f t="shared" si="117"/>
        <v/>
      </c>
      <c r="FY37" s="265" t="str">
        <f t="shared" si="117"/>
        <v/>
      </c>
      <c r="FZ37" s="265" t="str">
        <f t="shared" si="117"/>
        <v/>
      </c>
      <c r="GA37" s="265" t="str">
        <f t="shared" si="117"/>
        <v/>
      </c>
      <c r="GB37" s="265" t="str">
        <f t="shared" si="117"/>
        <v/>
      </c>
      <c r="GC37" s="265" t="str">
        <f t="shared" si="117"/>
        <v/>
      </c>
      <c r="GD37" s="265" t="str">
        <f t="shared" si="117"/>
        <v/>
      </c>
      <c r="GE37" s="265" t="str">
        <f t="shared" si="117"/>
        <v/>
      </c>
      <c r="GF37" s="265" t="str">
        <f t="shared" si="118"/>
        <v/>
      </c>
      <c r="GG37" s="265" t="str">
        <f t="shared" si="118"/>
        <v/>
      </c>
      <c r="GH37" s="265" t="str">
        <f t="shared" si="118"/>
        <v/>
      </c>
      <c r="GI37" s="265" t="str">
        <f t="shared" si="118"/>
        <v/>
      </c>
      <c r="GJ37" s="265" t="str">
        <f t="shared" si="118"/>
        <v/>
      </c>
      <c r="GK37" s="265" t="str">
        <f t="shared" si="118"/>
        <v/>
      </c>
      <c r="GL37" s="265" t="str">
        <f t="shared" si="118"/>
        <v/>
      </c>
      <c r="GM37" s="265" t="str">
        <f t="shared" si="118"/>
        <v/>
      </c>
      <c r="GN37" s="265" t="str">
        <f t="shared" si="118"/>
        <v/>
      </c>
      <c r="GO37" s="265" t="str">
        <f t="shared" si="118"/>
        <v/>
      </c>
      <c r="GP37" s="263" t="str">
        <f t="shared" si="119"/>
        <v/>
      </c>
      <c r="GQ37" s="263" t="str">
        <f t="shared" si="119"/>
        <v/>
      </c>
      <c r="GR37" s="263" t="str">
        <f t="shared" si="119"/>
        <v/>
      </c>
      <c r="GS37" s="263" t="str">
        <f t="shared" si="119"/>
        <v/>
      </c>
      <c r="GT37" s="263" t="str">
        <f t="shared" si="119"/>
        <v/>
      </c>
      <c r="GU37" s="263" t="str">
        <f t="shared" si="119"/>
        <v/>
      </c>
      <c r="GV37" s="263" t="str">
        <f t="shared" si="119"/>
        <v/>
      </c>
      <c r="GW37" s="263" t="str">
        <f t="shared" si="119"/>
        <v/>
      </c>
      <c r="GX37" s="263" t="str">
        <f t="shared" si="119"/>
        <v/>
      </c>
      <c r="GY37" s="263" t="str">
        <f t="shared" si="119"/>
        <v/>
      </c>
      <c r="GZ37" s="263" t="str">
        <f t="shared" si="120"/>
        <v/>
      </c>
      <c r="HA37" s="263" t="str">
        <f t="shared" si="120"/>
        <v/>
      </c>
      <c r="HB37" s="263" t="str">
        <f t="shared" si="120"/>
        <v/>
      </c>
      <c r="HC37" s="263" t="str">
        <f t="shared" si="120"/>
        <v/>
      </c>
      <c r="HD37" s="263" t="str">
        <f t="shared" si="120"/>
        <v/>
      </c>
      <c r="HE37" s="263" t="str">
        <f t="shared" si="120"/>
        <v/>
      </c>
      <c r="HF37" s="263" t="str">
        <f t="shared" si="120"/>
        <v/>
      </c>
      <c r="HG37" s="263" t="str">
        <f t="shared" si="120"/>
        <v/>
      </c>
      <c r="HH37" s="263" t="str">
        <f t="shared" si="120"/>
        <v/>
      </c>
      <c r="HI37" s="263" t="str">
        <f t="shared" si="120"/>
        <v/>
      </c>
      <c r="HJ37" s="265" t="str">
        <f t="shared" si="121"/>
        <v/>
      </c>
      <c r="HK37" s="265" t="str">
        <f t="shared" si="121"/>
        <v/>
      </c>
      <c r="HL37" s="265" t="str">
        <f t="shared" si="121"/>
        <v/>
      </c>
      <c r="HM37" s="265" t="str">
        <f t="shared" si="121"/>
        <v/>
      </c>
      <c r="HN37" s="265" t="str">
        <f t="shared" si="121"/>
        <v/>
      </c>
      <c r="HO37" s="265" t="str">
        <f t="shared" si="121"/>
        <v/>
      </c>
      <c r="HP37" s="265" t="str">
        <f t="shared" si="121"/>
        <v/>
      </c>
      <c r="HQ37" s="265" t="str">
        <f t="shared" si="121"/>
        <v/>
      </c>
      <c r="HR37" s="265" t="str">
        <f t="shared" si="121"/>
        <v/>
      </c>
      <c r="HS37" s="265" t="str">
        <f t="shared" si="121"/>
        <v/>
      </c>
      <c r="HT37" s="265" t="str">
        <f t="shared" si="122"/>
        <v/>
      </c>
      <c r="HU37" s="265" t="str">
        <f t="shared" si="122"/>
        <v/>
      </c>
      <c r="HV37" s="265" t="str">
        <f t="shared" si="122"/>
        <v/>
      </c>
      <c r="HW37" s="265" t="str">
        <f t="shared" si="122"/>
        <v/>
      </c>
      <c r="HX37" s="265" t="str">
        <f t="shared" si="122"/>
        <v/>
      </c>
      <c r="HY37" s="265" t="str">
        <f t="shared" si="122"/>
        <v/>
      </c>
      <c r="HZ37" s="265" t="str">
        <f t="shared" si="122"/>
        <v/>
      </c>
      <c r="IA37" s="265" t="str">
        <f t="shared" si="122"/>
        <v/>
      </c>
      <c r="IB37" s="265" t="str">
        <f t="shared" si="122"/>
        <v/>
      </c>
      <c r="IC37" s="265" t="str">
        <f t="shared" si="122"/>
        <v/>
      </c>
    </row>
    <row r="38" spans="1:237" x14ac:dyDescent="0.25">
      <c r="A38" s="1">
        <f t="shared" si="71"/>
        <v>27</v>
      </c>
      <c r="B38" s="2" t="str">
        <f>IF(OR('aux 1'!B38="",'aux 1'!R38&lt;&gt;"s"),"",'aux 1'!B38)</f>
        <v>Fenômenos de Transporte</v>
      </c>
      <c r="C38" s="130" t="str">
        <f>IF('aux 1'!F38="","",'aux 1'!F38)</f>
        <v>A</v>
      </c>
      <c r="D38" s="450" t="str">
        <f>IF(B38="","",'aux 1'!AP38)</f>
        <v>CCT01221</v>
      </c>
      <c r="E38" s="306" t="str">
        <f>IF(B38="","Pre: ",'aux 1'!AN38)</f>
        <v xml:space="preserve">Pré: MAT01106   </v>
      </c>
      <c r="F38" s="306" t="str">
        <f>IF(B38="","Co: ",'aux 1'!AO38)</f>
        <v>Co: ---</v>
      </c>
      <c r="G38" s="54" t="str">
        <f>IF(OR($B38="",'aux 1'!H38=""),"",'aux 1'!H38)</f>
        <v>MAT01106</v>
      </c>
      <c r="H38" s="54" t="str">
        <f>IF(OR($B38="",'aux 1'!I38=""),"",'aux 1'!I38)</f>
        <v/>
      </c>
      <c r="I38" s="54" t="str">
        <f>IF(OR($B38="",'aux 1'!J38=""),"",'aux 1'!J38)</f>
        <v/>
      </c>
      <c r="J38" s="54" t="str">
        <f>IF(OR($B38="",'aux 1'!K38=""),"",'aux 1'!K38)</f>
        <v/>
      </c>
      <c r="K38" s="248"/>
      <c r="L38" s="248"/>
      <c r="M38" s="133" t="str">
        <f>IF('aux 1'!C38="","",'aux 1'!C38)</f>
        <v>CCT</v>
      </c>
      <c r="N38" s="133" t="str">
        <f>IF('aux 1'!D38="","",'aux 1'!D38)</f>
        <v>CCT</v>
      </c>
      <c r="O38" s="165" t="str">
        <f>IF('aux 1'!E38="","",'aux 1'!E38)</f>
        <v>01221</v>
      </c>
      <c r="P38" s="133" t="str">
        <f t="shared" si="34"/>
        <v>CCT01221</v>
      </c>
      <c r="Q38" s="43">
        <f>IF(S38="s",IF(R38="op",'aux 1'!S38,U38),"")</f>
        <v>4</v>
      </c>
      <c r="R38" s="43">
        <f>IF('aux 1'!N38="op","op",'aux 1'!S38)</f>
        <v>4</v>
      </c>
      <c r="S38" s="43" t="str">
        <f>IF('aux 1'!R38="","",'aux 1'!R38)</f>
        <v>s</v>
      </c>
      <c r="T38" s="43" t="str">
        <f>IF('aux 1'!Q38="","",'aux 1'!Q38)</f>
        <v>s</v>
      </c>
      <c r="U38" s="43">
        <f>IF('aux 1'!P38="","",'aux 1'!P38)</f>
        <v>4</v>
      </c>
      <c r="V38" s="44" t="str">
        <f>IF('aux 1'!O38="","",'aux 1'!O38)</f>
        <v>Pro.</v>
      </c>
      <c r="W38" s="128">
        <f>IF('aux 1'!T38="",0,'aux 1'!T38)</f>
        <v>3</v>
      </c>
      <c r="X38" s="128">
        <f>IF('aux 1'!U38="",0,'aux 1'!U38)</f>
        <v>1</v>
      </c>
      <c r="Y38" s="128">
        <f>IF('aux 1'!V38="",0,'aux 1'!V38)</f>
        <v>0</v>
      </c>
      <c r="Z38" s="128">
        <f>IF('aux 1'!W38="","",'aux 1'!W38)</f>
        <v>85</v>
      </c>
      <c r="AA38" s="128" t="str">
        <f t="shared" si="35"/>
        <v>85h</v>
      </c>
      <c r="AB38" s="1">
        <f>IF('aux 1'!X38="","",'aux 1'!X38)</f>
        <v>4</v>
      </c>
      <c r="AC38" s="87" t="str">
        <f t="shared" si="36"/>
        <v>4cr/3t + 1p</v>
      </c>
      <c r="AE38" s="265">
        <f t="shared" si="37"/>
        <v>27</v>
      </c>
      <c r="AF38" s="267" t="str">
        <f t="shared" si="111"/>
        <v/>
      </c>
      <c r="AG38" s="267" t="str">
        <f t="shared" si="111"/>
        <v/>
      </c>
      <c r="AH38" s="267" t="str">
        <f t="shared" si="111"/>
        <v/>
      </c>
      <c r="AI38" s="267">
        <f t="shared" si="111"/>
        <v>27</v>
      </c>
      <c r="AJ38" s="267" t="str">
        <f t="shared" si="111"/>
        <v/>
      </c>
      <c r="AK38" s="267" t="str">
        <f t="shared" si="111"/>
        <v/>
      </c>
      <c r="AL38" s="267" t="str">
        <f t="shared" si="111"/>
        <v/>
      </c>
      <c r="AM38" s="267" t="str">
        <f t="shared" si="111"/>
        <v/>
      </c>
      <c r="AN38" s="267" t="str">
        <f t="shared" si="111"/>
        <v/>
      </c>
      <c r="AO38" s="267" t="str">
        <f t="shared" si="111"/>
        <v/>
      </c>
      <c r="AP38" s="267" t="str">
        <f t="shared" si="112"/>
        <v/>
      </c>
      <c r="AQ38" s="267" t="str">
        <f t="shared" si="112"/>
        <v/>
      </c>
      <c r="AR38" s="267" t="str">
        <f t="shared" si="112"/>
        <v/>
      </c>
      <c r="AS38" s="267" t="str">
        <f t="shared" si="112"/>
        <v/>
      </c>
      <c r="AT38" s="267" t="str">
        <f t="shared" si="112"/>
        <v/>
      </c>
      <c r="AU38" s="267" t="str">
        <f t="shared" si="112"/>
        <v/>
      </c>
      <c r="AV38" s="267" t="str">
        <f t="shared" si="112"/>
        <v/>
      </c>
      <c r="AW38" s="267" t="str">
        <f t="shared" si="112"/>
        <v/>
      </c>
      <c r="AX38" s="267" t="str">
        <f t="shared" si="112"/>
        <v/>
      </c>
      <c r="AY38" s="267" t="str">
        <f t="shared" si="112"/>
        <v/>
      </c>
      <c r="BA38" s="267" t="str">
        <f t="shared" si="55"/>
        <v/>
      </c>
      <c r="BB38" s="267" t="str">
        <f t="shared" si="56"/>
        <v/>
      </c>
      <c r="BC38" s="267" t="str">
        <f t="shared" si="57"/>
        <v/>
      </c>
      <c r="BD38" s="267">
        <f t="shared" si="58"/>
        <v>2</v>
      </c>
      <c r="BE38" s="267" t="str">
        <f t="shared" si="59"/>
        <v/>
      </c>
      <c r="BF38" s="267" t="str">
        <f t="shared" si="60"/>
        <v/>
      </c>
      <c r="BG38" s="267" t="str">
        <f t="shared" si="61"/>
        <v/>
      </c>
      <c r="BH38" s="267" t="str">
        <f t="shared" si="62"/>
        <v/>
      </c>
      <c r="BI38" s="267" t="str">
        <f t="shared" si="85"/>
        <v/>
      </c>
      <c r="BJ38" s="267" t="str">
        <f t="shared" si="86"/>
        <v/>
      </c>
      <c r="BK38" s="267" t="str">
        <f t="shared" si="87"/>
        <v/>
      </c>
      <c r="BL38" s="267" t="str">
        <f t="shared" si="88"/>
        <v/>
      </c>
      <c r="BM38" s="267" t="str">
        <f t="shared" si="89"/>
        <v/>
      </c>
      <c r="BN38" s="267" t="str">
        <f t="shared" si="90"/>
        <v/>
      </c>
      <c r="BO38" s="267" t="str">
        <f t="shared" si="91"/>
        <v/>
      </c>
      <c r="BP38" s="267" t="str">
        <f t="shared" si="92"/>
        <v/>
      </c>
      <c r="BQ38" s="267" t="str">
        <f t="shared" si="93"/>
        <v/>
      </c>
      <c r="BR38" s="267" t="str">
        <f t="shared" si="94"/>
        <v/>
      </c>
      <c r="BS38" s="267" t="str">
        <f t="shared" si="95"/>
        <v/>
      </c>
      <c r="BT38" s="267" t="str">
        <f t="shared" si="96"/>
        <v/>
      </c>
      <c r="BU38" s="264"/>
      <c r="BV38" s="268">
        <v>27</v>
      </c>
      <c r="BW38" s="265" t="str">
        <f t="shared" si="97"/>
        <v/>
      </c>
      <c r="BX38" s="265" t="str">
        <f t="shared" si="97"/>
        <v/>
      </c>
      <c r="BY38" s="265" t="str">
        <f t="shared" si="97"/>
        <v/>
      </c>
      <c r="BZ38" s="265" t="str">
        <f t="shared" si="97"/>
        <v/>
      </c>
      <c r="CA38" s="265" t="str">
        <f t="shared" si="97"/>
        <v/>
      </c>
      <c r="CB38" s="265" t="str">
        <f t="shared" si="97"/>
        <v/>
      </c>
      <c r="CC38" s="265" t="str">
        <f t="shared" si="97"/>
        <v/>
      </c>
      <c r="CD38" s="265" t="str">
        <f t="shared" si="98"/>
        <v/>
      </c>
      <c r="CE38" s="265" t="str">
        <f t="shared" si="98"/>
        <v/>
      </c>
      <c r="CF38" s="265" t="str">
        <f t="shared" si="98"/>
        <v/>
      </c>
      <c r="CG38" s="265" t="str">
        <f t="shared" si="98"/>
        <v/>
      </c>
      <c r="CH38" s="265" t="str">
        <f t="shared" si="98"/>
        <v/>
      </c>
      <c r="CI38" s="265" t="str">
        <f t="shared" si="98"/>
        <v/>
      </c>
      <c r="CJ38" s="265" t="str">
        <f t="shared" si="98"/>
        <v/>
      </c>
      <c r="CK38" s="265" t="str">
        <f t="shared" si="98"/>
        <v/>
      </c>
      <c r="CL38" s="265" t="str">
        <f t="shared" si="98"/>
        <v/>
      </c>
      <c r="CM38" s="265" t="str">
        <f t="shared" si="98"/>
        <v/>
      </c>
      <c r="CN38" s="265" t="str">
        <f t="shared" si="98"/>
        <v/>
      </c>
      <c r="CO38" s="265" t="str">
        <f t="shared" si="98"/>
        <v/>
      </c>
      <c r="CP38" s="265" t="str">
        <f t="shared" si="98"/>
        <v/>
      </c>
      <c r="CR38" s="265" t="str">
        <f>IF(BW38="","",SUM(BW$12:BW38)-BW38+1)</f>
        <v/>
      </c>
      <c r="CS38" s="265" t="str">
        <f>IF(BX38="","",SUM(BX$12:BX38)-BX38+1)</f>
        <v/>
      </c>
      <c r="CT38" s="265" t="str">
        <f>IF(BY38="","",SUM(BY$12:BY38)-BY38+1)</f>
        <v/>
      </c>
      <c r="CU38" s="265" t="str">
        <f>IF(BZ38="","",SUM(BZ$12:BZ38)-BZ38+1)</f>
        <v/>
      </c>
      <c r="CV38" s="265" t="str">
        <f>IF(CA38="","",SUM(CA$12:CA38)-CA38+1)</f>
        <v/>
      </c>
      <c r="CW38" s="265" t="str">
        <f>IF(CB38="","",SUM(CB$12:CB38)-CB38+1)</f>
        <v/>
      </c>
      <c r="CX38" s="265" t="str">
        <f>IF(CC38="","",SUM(CC$12:CC38)-CC38+1)</f>
        <v/>
      </c>
      <c r="CY38" s="265" t="str">
        <f>IF(CD38="","",SUM(CD$12:CD38)-CD38+1)</f>
        <v/>
      </c>
      <c r="CZ38" s="265" t="str">
        <f>IF(CE38="","",SUM(CE$12:CE38)-CE38+1)</f>
        <v/>
      </c>
      <c r="DA38" s="265" t="str">
        <f>IF(CF38="","",SUM(CF$12:CF38)-CF38+1)</f>
        <v/>
      </c>
      <c r="DB38" s="265" t="str">
        <f>IF(CG38="","",SUM(CG$12:CG38)-CG38+1)</f>
        <v/>
      </c>
      <c r="DC38" s="265" t="str">
        <f>IF(CH38="","",SUM(CH$12:CH38)-CH38+1)</f>
        <v/>
      </c>
      <c r="DD38" s="265" t="str">
        <f>IF(CI38="","",SUM(CI$12:CI38)-CI38+1)</f>
        <v/>
      </c>
      <c r="DE38" s="265" t="str">
        <f>IF(CJ38="","",SUM(CJ$12:CJ38)-CJ38+1)</f>
        <v/>
      </c>
      <c r="DF38" s="265" t="str">
        <f>IF(CK38="","",SUM(CK$12:CK38)-CK38+1)</f>
        <v/>
      </c>
      <c r="DG38" s="265" t="str">
        <f>IF(CL38="","",SUM(CL$12:CL38)-CL38+1)</f>
        <v/>
      </c>
      <c r="DH38" s="265" t="str">
        <f>IF(CM38="","",SUM(CM$12:CM38)-CM38+1)</f>
        <v/>
      </c>
      <c r="DI38" s="265" t="str">
        <f>IF(CN38="","",SUM(CN$12:CN38)-CN38+1)</f>
        <v/>
      </c>
      <c r="DJ38" s="265" t="str">
        <f>IF(CO38="","",SUM(CO$12:CO38)-CO38+1)</f>
        <v/>
      </c>
      <c r="DK38" s="265" t="str">
        <f>IF(CP38="","",SUM(CP$12:CP38)-CP38+1)</f>
        <v/>
      </c>
      <c r="DM38" s="265" t="str">
        <f t="shared" si="63"/>
        <v/>
      </c>
      <c r="DN38" s="265" t="str">
        <f t="shared" si="64"/>
        <v/>
      </c>
      <c r="DO38" s="265" t="str">
        <f t="shared" si="65"/>
        <v/>
      </c>
      <c r="DP38" s="265" t="str">
        <f t="shared" si="66"/>
        <v/>
      </c>
      <c r="DQ38" s="265" t="str">
        <f t="shared" si="67"/>
        <v/>
      </c>
      <c r="DR38" s="265" t="str">
        <f t="shared" si="68"/>
        <v/>
      </c>
      <c r="DS38" s="265" t="str">
        <f t="shared" si="69"/>
        <v/>
      </c>
      <c r="DT38" s="265" t="str">
        <f t="shared" si="70"/>
        <v/>
      </c>
      <c r="DU38" s="265" t="str">
        <f t="shared" si="99"/>
        <v/>
      </c>
      <c r="DV38" s="265" t="str">
        <f t="shared" si="100"/>
        <v/>
      </c>
      <c r="DW38" s="265" t="str">
        <f t="shared" si="101"/>
        <v/>
      </c>
      <c r="DX38" s="265" t="str">
        <f t="shared" si="102"/>
        <v/>
      </c>
      <c r="DY38" s="265" t="str">
        <f t="shared" si="103"/>
        <v/>
      </c>
      <c r="DZ38" s="265" t="str">
        <f t="shared" si="104"/>
        <v/>
      </c>
      <c r="EA38" s="265" t="str">
        <f t="shared" si="105"/>
        <v/>
      </c>
      <c r="EB38" s="265" t="str">
        <f t="shared" si="106"/>
        <v/>
      </c>
      <c r="EC38" s="265" t="str">
        <f t="shared" si="107"/>
        <v/>
      </c>
      <c r="ED38" s="265" t="str">
        <f t="shared" si="108"/>
        <v/>
      </c>
      <c r="EE38" s="265" t="str">
        <f t="shared" si="109"/>
        <v/>
      </c>
      <c r="EF38" s="265" t="str">
        <f t="shared" si="110"/>
        <v/>
      </c>
      <c r="EH38" s="265" t="str">
        <f t="shared" si="113"/>
        <v/>
      </c>
      <c r="EI38" s="265" t="str">
        <f t="shared" si="113"/>
        <v/>
      </c>
      <c r="EJ38" s="265" t="str">
        <f t="shared" si="113"/>
        <v/>
      </c>
      <c r="EK38" s="265" t="str">
        <f t="shared" si="113"/>
        <v/>
      </c>
      <c r="EL38" s="265" t="str">
        <f t="shared" si="113"/>
        <v/>
      </c>
      <c r="EM38" s="265" t="str">
        <f t="shared" si="113"/>
        <v/>
      </c>
      <c r="EN38" s="265" t="str">
        <f t="shared" si="113"/>
        <v/>
      </c>
      <c r="EO38" s="265" t="str">
        <f t="shared" si="113"/>
        <v/>
      </c>
      <c r="EP38" s="265" t="str">
        <f t="shared" si="113"/>
        <v/>
      </c>
      <c r="EQ38" s="265" t="str">
        <f t="shared" si="113"/>
        <v/>
      </c>
      <c r="ER38" s="265" t="str">
        <f t="shared" si="114"/>
        <v/>
      </c>
      <c r="ES38" s="265" t="str">
        <f t="shared" si="114"/>
        <v/>
      </c>
      <c r="ET38" s="265" t="str">
        <f t="shared" si="114"/>
        <v/>
      </c>
      <c r="EU38" s="265" t="str">
        <f t="shared" si="114"/>
        <v/>
      </c>
      <c r="EV38" s="265" t="str">
        <f t="shared" si="114"/>
        <v/>
      </c>
      <c r="EW38" s="265" t="str">
        <f t="shared" si="114"/>
        <v/>
      </c>
      <c r="EX38" s="265" t="str">
        <f t="shared" si="114"/>
        <v/>
      </c>
      <c r="EY38" s="265" t="str">
        <f t="shared" si="114"/>
        <v/>
      </c>
      <c r="EZ38" s="265" t="str">
        <f t="shared" si="114"/>
        <v/>
      </c>
      <c r="FA38" s="265" t="str">
        <f t="shared" si="114"/>
        <v/>
      </c>
      <c r="FB38" s="263" t="str">
        <f t="shared" si="115"/>
        <v/>
      </c>
      <c r="FC38" s="263" t="str">
        <f t="shared" si="115"/>
        <v/>
      </c>
      <c r="FD38" s="263" t="str">
        <f t="shared" si="115"/>
        <v/>
      </c>
      <c r="FE38" s="263">
        <f t="shared" si="115"/>
        <v>85</v>
      </c>
      <c r="FF38" s="263" t="str">
        <f t="shared" si="115"/>
        <v/>
      </c>
      <c r="FG38" s="263" t="str">
        <f t="shared" si="115"/>
        <v/>
      </c>
      <c r="FH38" s="263" t="str">
        <f t="shared" si="115"/>
        <v/>
      </c>
      <c r="FI38" s="263" t="str">
        <f t="shared" si="115"/>
        <v/>
      </c>
      <c r="FJ38" s="263" t="str">
        <f t="shared" si="115"/>
        <v/>
      </c>
      <c r="FK38" s="263" t="str">
        <f t="shared" si="115"/>
        <v/>
      </c>
      <c r="FL38" s="263" t="str">
        <f t="shared" si="116"/>
        <v/>
      </c>
      <c r="FM38" s="263" t="str">
        <f t="shared" si="116"/>
        <v/>
      </c>
      <c r="FN38" s="263" t="str">
        <f t="shared" si="116"/>
        <v/>
      </c>
      <c r="FO38" s="263" t="str">
        <f t="shared" si="116"/>
        <v/>
      </c>
      <c r="FP38" s="263" t="str">
        <f t="shared" si="116"/>
        <v/>
      </c>
      <c r="FQ38" s="263" t="str">
        <f t="shared" si="116"/>
        <v/>
      </c>
      <c r="FR38" s="263" t="str">
        <f t="shared" si="116"/>
        <v/>
      </c>
      <c r="FS38" s="263" t="str">
        <f t="shared" si="116"/>
        <v/>
      </c>
      <c r="FT38" s="263" t="str">
        <f t="shared" si="116"/>
        <v/>
      </c>
      <c r="FU38" s="263" t="str">
        <f t="shared" si="116"/>
        <v/>
      </c>
      <c r="FV38" s="265" t="str">
        <f t="shared" si="117"/>
        <v/>
      </c>
      <c r="FW38" s="265" t="str">
        <f t="shared" si="117"/>
        <v/>
      </c>
      <c r="FX38" s="265" t="str">
        <f t="shared" si="117"/>
        <v/>
      </c>
      <c r="FY38" s="265" t="str">
        <f t="shared" si="117"/>
        <v/>
      </c>
      <c r="FZ38" s="265" t="str">
        <f t="shared" si="117"/>
        <v/>
      </c>
      <c r="GA38" s="265" t="str">
        <f t="shared" si="117"/>
        <v/>
      </c>
      <c r="GB38" s="265" t="str">
        <f t="shared" si="117"/>
        <v/>
      </c>
      <c r="GC38" s="265" t="str">
        <f t="shared" si="117"/>
        <v/>
      </c>
      <c r="GD38" s="265" t="str">
        <f t="shared" si="117"/>
        <v/>
      </c>
      <c r="GE38" s="265" t="str">
        <f t="shared" si="117"/>
        <v/>
      </c>
      <c r="GF38" s="265" t="str">
        <f t="shared" si="118"/>
        <v/>
      </c>
      <c r="GG38" s="265" t="str">
        <f t="shared" si="118"/>
        <v/>
      </c>
      <c r="GH38" s="265" t="str">
        <f t="shared" si="118"/>
        <v/>
      </c>
      <c r="GI38" s="265" t="str">
        <f t="shared" si="118"/>
        <v/>
      </c>
      <c r="GJ38" s="265" t="str">
        <f t="shared" si="118"/>
        <v/>
      </c>
      <c r="GK38" s="265" t="str">
        <f t="shared" si="118"/>
        <v/>
      </c>
      <c r="GL38" s="265" t="str">
        <f t="shared" si="118"/>
        <v/>
      </c>
      <c r="GM38" s="265" t="str">
        <f t="shared" si="118"/>
        <v/>
      </c>
      <c r="GN38" s="265" t="str">
        <f t="shared" si="118"/>
        <v/>
      </c>
      <c r="GO38" s="265" t="str">
        <f t="shared" si="118"/>
        <v/>
      </c>
      <c r="GP38" s="263" t="str">
        <f t="shared" si="119"/>
        <v/>
      </c>
      <c r="GQ38" s="263" t="str">
        <f t="shared" si="119"/>
        <v/>
      </c>
      <c r="GR38" s="263" t="str">
        <f t="shared" si="119"/>
        <v/>
      </c>
      <c r="GS38" s="263" t="str">
        <f t="shared" si="119"/>
        <v/>
      </c>
      <c r="GT38" s="263" t="str">
        <f t="shared" si="119"/>
        <v/>
      </c>
      <c r="GU38" s="263" t="str">
        <f t="shared" si="119"/>
        <v/>
      </c>
      <c r="GV38" s="263" t="str">
        <f t="shared" si="119"/>
        <v/>
      </c>
      <c r="GW38" s="263" t="str">
        <f t="shared" si="119"/>
        <v/>
      </c>
      <c r="GX38" s="263" t="str">
        <f t="shared" si="119"/>
        <v/>
      </c>
      <c r="GY38" s="263" t="str">
        <f t="shared" si="119"/>
        <v/>
      </c>
      <c r="GZ38" s="263" t="str">
        <f t="shared" si="120"/>
        <v/>
      </c>
      <c r="HA38" s="263" t="str">
        <f t="shared" si="120"/>
        <v/>
      </c>
      <c r="HB38" s="263" t="str">
        <f t="shared" si="120"/>
        <v/>
      </c>
      <c r="HC38" s="263" t="str">
        <f t="shared" si="120"/>
        <v/>
      </c>
      <c r="HD38" s="263" t="str">
        <f t="shared" si="120"/>
        <v/>
      </c>
      <c r="HE38" s="263" t="str">
        <f t="shared" si="120"/>
        <v/>
      </c>
      <c r="HF38" s="263" t="str">
        <f t="shared" si="120"/>
        <v/>
      </c>
      <c r="HG38" s="263" t="str">
        <f t="shared" si="120"/>
        <v/>
      </c>
      <c r="HH38" s="263" t="str">
        <f t="shared" si="120"/>
        <v/>
      </c>
      <c r="HI38" s="263" t="str">
        <f t="shared" si="120"/>
        <v/>
      </c>
      <c r="HJ38" s="265" t="str">
        <f t="shared" si="121"/>
        <v/>
      </c>
      <c r="HK38" s="265" t="str">
        <f t="shared" si="121"/>
        <v/>
      </c>
      <c r="HL38" s="265" t="str">
        <f t="shared" si="121"/>
        <v/>
      </c>
      <c r="HM38" s="265" t="str">
        <f t="shared" si="121"/>
        <v/>
      </c>
      <c r="HN38" s="265" t="str">
        <f t="shared" si="121"/>
        <v/>
      </c>
      <c r="HO38" s="265" t="str">
        <f t="shared" si="121"/>
        <v/>
      </c>
      <c r="HP38" s="265" t="str">
        <f t="shared" si="121"/>
        <v/>
      </c>
      <c r="HQ38" s="265" t="str">
        <f t="shared" si="121"/>
        <v/>
      </c>
      <c r="HR38" s="265" t="str">
        <f t="shared" si="121"/>
        <v/>
      </c>
      <c r="HS38" s="265" t="str">
        <f t="shared" si="121"/>
        <v/>
      </c>
      <c r="HT38" s="265" t="str">
        <f t="shared" si="122"/>
        <v/>
      </c>
      <c r="HU38" s="265" t="str">
        <f t="shared" si="122"/>
        <v/>
      </c>
      <c r="HV38" s="265" t="str">
        <f t="shared" si="122"/>
        <v/>
      </c>
      <c r="HW38" s="265" t="str">
        <f t="shared" si="122"/>
        <v/>
      </c>
      <c r="HX38" s="265" t="str">
        <f t="shared" si="122"/>
        <v/>
      </c>
      <c r="HY38" s="265" t="str">
        <f t="shared" si="122"/>
        <v/>
      </c>
      <c r="HZ38" s="265" t="str">
        <f t="shared" si="122"/>
        <v/>
      </c>
      <c r="IA38" s="265" t="str">
        <f t="shared" si="122"/>
        <v/>
      </c>
      <c r="IB38" s="265" t="str">
        <f t="shared" si="122"/>
        <v/>
      </c>
      <c r="IC38" s="265" t="str">
        <f t="shared" si="122"/>
        <v/>
      </c>
    </row>
    <row r="39" spans="1:237" s="254" customFormat="1" x14ac:dyDescent="0.25">
      <c r="A39" s="1">
        <f t="shared" si="71"/>
        <v>28</v>
      </c>
      <c r="B39" s="2" t="str">
        <f>IF(OR('aux 1'!B39="",'aux 1'!R39&lt;&gt;"s"),"",'aux 1'!B39)</f>
        <v>Ética Profissional</v>
      </c>
      <c r="C39" s="130" t="str">
        <f>IF('aux 1'!F39="","",'aux 1'!F39)</f>
        <v>A</v>
      </c>
      <c r="D39" s="450" t="str">
        <f>IF(B39="","",'aux 1'!AP39)</f>
        <v>CCT01332</v>
      </c>
      <c r="E39" s="306" t="str">
        <f>IF(B39="","Pre: ",'aux 1'!AN39)</f>
        <v>Pré: ---</v>
      </c>
      <c r="F39" s="306" t="str">
        <f>IF(B39="","Co: ",'aux 1'!AO39)</f>
        <v>Co: ---</v>
      </c>
      <c r="G39" s="54" t="str">
        <f>IF(OR($B39="",'aux 1'!H39=""),"",'aux 1'!H39)</f>
        <v/>
      </c>
      <c r="H39" s="54" t="str">
        <f>IF(OR($B39="",'aux 1'!I39=""),"",'aux 1'!I39)</f>
        <v/>
      </c>
      <c r="I39" s="54" t="str">
        <f>IF(OR($B39="",'aux 1'!J39=""),"",'aux 1'!J39)</f>
        <v/>
      </c>
      <c r="J39" s="54" t="str">
        <f>IF(OR($B39="",'aux 1'!K39=""),"",'aux 1'!K39)</f>
        <v/>
      </c>
      <c r="K39" s="248"/>
      <c r="L39" s="248"/>
      <c r="M39" s="133" t="str">
        <f>IF('aux 1'!C39="","",'aux 1'!C39)</f>
        <v>CCT</v>
      </c>
      <c r="N39" s="133" t="str">
        <f>IF('aux 1'!D39="","",'aux 1'!D39)</f>
        <v>CCT</v>
      </c>
      <c r="O39" s="165" t="str">
        <f>IF('aux 1'!E39="","",'aux 1'!E39)</f>
        <v>01332</v>
      </c>
      <c r="P39" s="133" t="str">
        <f t="shared" si="34"/>
        <v>CCT01332</v>
      </c>
      <c r="Q39" s="43">
        <f>IF(S39="s",IF(R39="op",'aux 1'!S39,U39),"")</f>
        <v>5</v>
      </c>
      <c r="R39" s="43" t="str">
        <f>IF('aux 1'!N39="op","op",'aux 1'!S39)</f>
        <v/>
      </c>
      <c r="S39" s="43" t="str">
        <f>IF('aux 1'!R39="","",'aux 1'!R39)</f>
        <v>s</v>
      </c>
      <c r="T39" s="43" t="str">
        <f>IF('aux 1'!Q39="","",'aux 1'!Q39)</f>
        <v>n</v>
      </c>
      <c r="U39" s="43">
        <f>IF('aux 1'!P39="","",'aux 1'!P39)</f>
        <v>5</v>
      </c>
      <c r="V39" s="44" t="str">
        <f>IF('aux 1'!O39="","",'aux 1'!O39)</f>
        <v>Pro.</v>
      </c>
      <c r="W39" s="128">
        <f>IF('aux 1'!T39="",0,'aux 1'!T39)</f>
        <v>1</v>
      </c>
      <c r="X39" s="128">
        <f>IF('aux 1'!U39="",0,'aux 1'!U39)</f>
        <v>0</v>
      </c>
      <c r="Y39" s="128">
        <f>IF('aux 1'!V39="",0,'aux 1'!V39)</f>
        <v>0</v>
      </c>
      <c r="Z39" s="128">
        <f>IF('aux 1'!W39="","",'aux 1'!W39)</f>
        <v>17</v>
      </c>
      <c r="AA39" s="128" t="str">
        <f t="shared" si="35"/>
        <v>17h</v>
      </c>
      <c r="AB39" s="1">
        <f>IF('aux 1'!X39="","",'aux 1'!X39)</f>
        <v>1</v>
      </c>
      <c r="AC39" s="87" t="str">
        <f t="shared" si="36"/>
        <v>1cr/1t</v>
      </c>
      <c r="AE39" s="265">
        <f t="shared" si="37"/>
        <v>28</v>
      </c>
      <c r="AF39" s="267" t="str">
        <f t="shared" si="111"/>
        <v/>
      </c>
      <c r="AG39" s="267" t="str">
        <f t="shared" si="111"/>
        <v/>
      </c>
      <c r="AH39" s="267" t="str">
        <f t="shared" si="111"/>
        <v/>
      </c>
      <c r="AI39" s="267" t="str">
        <f t="shared" si="111"/>
        <v/>
      </c>
      <c r="AJ39" s="267">
        <f t="shared" si="111"/>
        <v>28</v>
      </c>
      <c r="AK39" s="267" t="str">
        <f t="shared" si="111"/>
        <v/>
      </c>
      <c r="AL39" s="267" t="str">
        <f t="shared" si="111"/>
        <v/>
      </c>
      <c r="AM39" s="267" t="str">
        <f t="shared" si="111"/>
        <v/>
      </c>
      <c r="AN39" s="267" t="str">
        <f t="shared" si="111"/>
        <v/>
      </c>
      <c r="AO39" s="267" t="str">
        <f t="shared" si="111"/>
        <v/>
      </c>
      <c r="AP39" s="267" t="str">
        <f t="shared" si="112"/>
        <v/>
      </c>
      <c r="AQ39" s="267" t="str">
        <f t="shared" si="112"/>
        <v/>
      </c>
      <c r="AR39" s="267" t="str">
        <f t="shared" si="112"/>
        <v/>
      </c>
      <c r="AS39" s="267" t="str">
        <f t="shared" si="112"/>
        <v/>
      </c>
      <c r="AT39" s="267" t="str">
        <f t="shared" si="112"/>
        <v/>
      </c>
      <c r="AU39" s="267" t="str">
        <f t="shared" si="112"/>
        <v/>
      </c>
      <c r="AV39" s="267" t="str">
        <f t="shared" si="112"/>
        <v/>
      </c>
      <c r="AW39" s="267" t="str">
        <f t="shared" si="112"/>
        <v/>
      </c>
      <c r="AX39" s="267" t="str">
        <f t="shared" si="112"/>
        <v/>
      </c>
      <c r="AY39" s="267" t="str">
        <f t="shared" si="112"/>
        <v/>
      </c>
      <c r="AZ39" s="264"/>
      <c r="BA39" s="267" t="str">
        <f t="shared" si="55"/>
        <v/>
      </c>
      <c r="BB39" s="267" t="str">
        <f t="shared" si="56"/>
        <v/>
      </c>
      <c r="BC39" s="267" t="str">
        <f t="shared" si="57"/>
        <v/>
      </c>
      <c r="BD39" s="267" t="str">
        <f t="shared" si="58"/>
        <v/>
      </c>
      <c r="BE39" s="267">
        <f t="shared" si="59"/>
        <v>2</v>
      </c>
      <c r="BF39" s="267" t="str">
        <f t="shared" si="60"/>
        <v/>
      </c>
      <c r="BG39" s="267" t="str">
        <f t="shared" si="61"/>
        <v/>
      </c>
      <c r="BH39" s="267" t="str">
        <f t="shared" si="62"/>
        <v/>
      </c>
      <c r="BI39" s="267" t="str">
        <f t="shared" si="85"/>
        <v/>
      </c>
      <c r="BJ39" s="267" t="str">
        <f t="shared" si="86"/>
        <v/>
      </c>
      <c r="BK39" s="267" t="str">
        <f t="shared" si="87"/>
        <v/>
      </c>
      <c r="BL39" s="267" t="str">
        <f t="shared" si="88"/>
        <v/>
      </c>
      <c r="BM39" s="267" t="str">
        <f t="shared" si="89"/>
        <v/>
      </c>
      <c r="BN39" s="267" t="str">
        <f t="shared" si="90"/>
        <v/>
      </c>
      <c r="BO39" s="267" t="str">
        <f t="shared" si="91"/>
        <v/>
      </c>
      <c r="BP39" s="267" t="str">
        <f t="shared" si="92"/>
        <v/>
      </c>
      <c r="BQ39" s="267" t="str">
        <f t="shared" si="93"/>
        <v/>
      </c>
      <c r="BR39" s="267" t="str">
        <f t="shared" si="94"/>
        <v/>
      </c>
      <c r="BS39" s="267" t="str">
        <f t="shared" si="95"/>
        <v/>
      </c>
      <c r="BT39" s="267" t="str">
        <f t="shared" si="96"/>
        <v/>
      </c>
      <c r="BU39" s="264"/>
      <c r="BV39" s="268">
        <v>28</v>
      </c>
      <c r="BW39" s="265" t="str">
        <f t="shared" si="97"/>
        <v/>
      </c>
      <c r="BX39" s="265" t="str">
        <f t="shared" si="97"/>
        <v/>
      </c>
      <c r="BY39" s="265" t="str">
        <f t="shared" si="97"/>
        <v/>
      </c>
      <c r="BZ39" s="265" t="str">
        <f t="shared" si="97"/>
        <v/>
      </c>
      <c r="CA39" s="265" t="str">
        <f t="shared" si="97"/>
        <v/>
      </c>
      <c r="CB39" s="265" t="str">
        <f t="shared" si="97"/>
        <v/>
      </c>
      <c r="CC39" s="265" t="str">
        <f t="shared" si="97"/>
        <v/>
      </c>
      <c r="CD39" s="265" t="str">
        <f t="shared" si="98"/>
        <v/>
      </c>
      <c r="CE39" s="265" t="str">
        <f t="shared" si="98"/>
        <v/>
      </c>
      <c r="CF39" s="265" t="str">
        <f t="shared" si="98"/>
        <v/>
      </c>
      <c r="CG39" s="265" t="str">
        <f t="shared" si="98"/>
        <v/>
      </c>
      <c r="CH39" s="265" t="str">
        <f t="shared" si="98"/>
        <v/>
      </c>
      <c r="CI39" s="265" t="str">
        <f t="shared" si="98"/>
        <v/>
      </c>
      <c r="CJ39" s="265" t="str">
        <f t="shared" si="98"/>
        <v/>
      </c>
      <c r="CK39" s="265" t="str">
        <f t="shared" si="98"/>
        <v/>
      </c>
      <c r="CL39" s="265" t="str">
        <f t="shared" si="98"/>
        <v/>
      </c>
      <c r="CM39" s="265" t="str">
        <f t="shared" si="98"/>
        <v/>
      </c>
      <c r="CN39" s="265" t="str">
        <f t="shared" si="98"/>
        <v/>
      </c>
      <c r="CO39" s="265" t="str">
        <f t="shared" si="98"/>
        <v/>
      </c>
      <c r="CP39" s="265" t="str">
        <f t="shared" si="98"/>
        <v/>
      </c>
      <c r="CQ39" s="266"/>
      <c r="CR39" s="265" t="str">
        <f>IF(BW39="","",SUM(BW$12:BW39)-BW39+1)</f>
        <v/>
      </c>
      <c r="CS39" s="265" t="str">
        <f>IF(BX39="","",SUM(BX$12:BX39)-BX39+1)</f>
        <v/>
      </c>
      <c r="CT39" s="265" t="str">
        <f>IF(BY39="","",SUM(BY$12:BY39)-BY39+1)</f>
        <v/>
      </c>
      <c r="CU39" s="265" t="str">
        <f>IF(BZ39="","",SUM(BZ$12:BZ39)-BZ39+1)</f>
        <v/>
      </c>
      <c r="CV39" s="265" t="str">
        <f>IF(CA39="","",SUM(CA$12:CA39)-CA39+1)</f>
        <v/>
      </c>
      <c r="CW39" s="265" t="str">
        <f>IF(CB39="","",SUM(CB$12:CB39)-CB39+1)</f>
        <v/>
      </c>
      <c r="CX39" s="265" t="str">
        <f>IF(CC39="","",SUM(CC$12:CC39)-CC39+1)</f>
        <v/>
      </c>
      <c r="CY39" s="265" t="str">
        <f>IF(CD39="","",SUM(CD$12:CD39)-CD39+1)</f>
        <v/>
      </c>
      <c r="CZ39" s="265" t="str">
        <f>IF(CE39="","",SUM(CE$12:CE39)-CE39+1)</f>
        <v/>
      </c>
      <c r="DA39" s="265" t="str">
        <f>IF(CF39="","",SUM(CF$12:CF39)-CF39+1)</f>
        <v/>
      </c>
      <c r="DB39" s="265" t="str">
        <f>IF(CG39="","",SUM(CG$12:CG39)-CG39+1)</f>
        <v/>
      </c>
      <c r="DC39" s="265" t="str">
        <f>IF(CH39="","",SUM(CH$12:CH39)-CH39+1)</f>
        <v/>
      </c>
      <c r="DD39" s="265" t="str">
        <f>IF(CI39="","",SUM(CI$12:CI39)-CI39+1)</f>
        <v/>
      </c>
      <c r="DE39" s="265" t="str">
        <f>IF(CJ39="","",SUM(CJ$12:CJ39)-CJ39+1)</f>
        <v/>
      </c>
      <c r="DF39" s="265" t="str">
        <f>IF(CK39="","",SUM(CK$12:CK39)-CK39+1)</f>
        <v/>
      </c>
      <c r="DG39" s="265" t="str">
        <f>IF(CL39="","",SUM(CL$12:CL39)-CL39+1)</f>
        <v/>
      </c>
      <c r="DH39" s="265" t="str">
        <f>IF(CM39="","",SUM(CM$12:CM39)-CM39+1)</f>
        <v/>
      </c>
      <c r="DI39" s="265" t="str">
        <f>IF(CN39="","",SUM(CN$12:CN39)-CN39+1)</f>
        <v/>
      </c>
      <c r="DJ39" s="265" t="str">
        <f>IF(CO39="","",SUM(CO$12:CO39)-CO39+1)</f>
        <v/>
      </c>
      <c r="DK39" s="265" t="str">
        <f>IF(CP39="","",SUM(CP$12:CP39)-CP39+1)</f>
        <v/>
      </c>
      <c r="DL39" s="266"/>
      <c r="DM39" s="265" t="str">
        <f t="shared" si="63"/>
        <v/>
      </c>
      <c r="DN39" s="265" t="str">
        <f t="shared" si="64"/>
        <v/>
      </c>
      <c r="DO39" s="265" t="str">
        <f t="shared" si="65"/>
        <v/>
      </c>
      <c r="DP39" s="265" t="str">
        <f t="shared" si="66"/>
        <v/>
      </c>
      <c r="DQ39" s="265" t="str">
        <f t="shared" si="67"/>
        <v/>
      </c>
      <c r="DR39" s="265" t="str">
        <f t="shared" si="68"/>
        <v/>
      </c>
      <c r="DS39" s="265" t="str">
        <f t="shared" si="69"/>
        <v/>
      </c>
      <c r="DT39" s="265" t="str">
        <f t="shared" si="70"/>
        <v/>
      </c>
      <c r="DU39" s="265" t="str">
        <f t="shared" si="99"/>
        <v/>
      </c>
      <c r="DV39" s="265" t="str">
        <f t="shared" si="100"/>
        <v/>
      </c>
      <c r="DW39" s="265" t="str">
        <f t="shared" si="101"/>
        <v/>
      </c>
      <c r="DX39" s="265" t="str">
        <f t="shared" si="102"/>
        <v/>
      </c>
      <c r="DY39" s="265" t="str">
        <f t="shared" si="103"/>
        <v/>
      </c>
      <c r="DZ39" s="265" t="str">
        <f t="shared" si="104"/>
        <v/>
      </c>
      <c r="EA39" s="265" t="str">
        <f t="shared" si="105"/>
        <v/>
      </c>
      <c r="EB39" s="265" t="str">
        <f t="shared" si="106"/>
        <v/>
      </c>
      <c r="EC39" s="265" t="str">
        <f t="shared" si="107"/>
        <v/>
      </c>
      <c r="ED39" s="265" t="str">
        <f t="shared" si="108"/>
        <v/>
      </c>
      <c r="EE39" s="265" t="str">
        <f t="shared" si="109"/>
        <v/>
      </c>
      <c r="EF39" s="265" t="str">
        <f t="shared" si="110"/>
        <v/>
      </c>
      <c r="EG39" s="266"/>
      <c r="EH39" s="265" t="str">
        <f t="shared" si="113"/>
        <v/>
      </c>
      <c r="EI39" s="265" t="str">
        <f t="shared" si="113"/>
        <v/>
      </c>
      <c r="EJ39" s="265" t="str">
        <f t="shared" si="113"/>
        <v/>
      </c>
      <c r="EK39" s="265" t="str">
        <f t="shared" si="113"/>
        <v/>
      </c>
      <c r="EL39" s="265" t="str">
        <f t="shared" si="113"/>
        <v/>
      </c>
      <c r="EM39" s="265" t="str">
        <f t="shared" si="113"/>
        <v/>
      </c>
      <c r="EN39" s="265" t="str">
        <f t="shared" si="113"/>
        <v/>
      </c>
      <c r="EO39" s="265" t="str">
        <f t="shared" si="113"/>
        <v/>
      </c>
      <c r="EP39" s="265" t="str">
        <f t="shared" si="113"/>
        <v/>
      </c>
      <c r="EQ39" s="265" t="str">
        <f t="shared" si="113"/>
        <v/>
      </c>
      <c r="ER39" s="265" t="str">
        <f t="shared" si="114"/>
        <v/>
      </c>
      <c r="ES39" s="265" t="str">
        <f t="shared" si="114"/>
        <v/>
      </c>
      <c r="ET39" s="265" t="str">
        <f t="shared" si="114"/>
        <v/>
      </c>
      <c r="EU39" s="265" t="str">
        <f t="shared" si="114"/>
        <v/>
      </c>
      <c r="EV39" s="265" t="str">
        <f t="shared" si="114"/>
        <v/>
      </c>
      <c r="EW39" s="265" t="str">
        <f t="shared" si="114"/>
        <v/>
      </c>
      <c r="EX39" s="265" t="str">
        <f t="shared" si="114"/>
        <v/>
      </c>
      <c r="EY39" s="265" t="str">
        <f t="shared" si="114"/>
        <v/>
      </c>
      <c r="EZ39" s="265" t="str">
        <f t="shared" si="114"/>
        <v/>
      </c>
      <c r="FA39" s="265" t="str">
        <f t="shared" si="114"/>
        <v/>
      </c>
      <c r="FB39" s="263" t="str">
        <f t="shared" si="115"/>
        <v/>
      </c>
      <c r="FC39" s="263" t="str">
        <f t="shared" si="115"/>
        <v/>
      </c>
      <c r="FD39" s="263" t="str">
        <f t="shared" si="115"/>
        <v/>
      </c>
      <c r="FE39" s="263" t="str">
        <f t="shared" si="115"/>
        <v/>
      </c>
      <c r="FF39" s="263">
        <f t="shared" si="115"/>
        <v>17</v>
      </c>
      <c r="FG39" s="263" t="str">
        <f t="shared" si="115"/>
        <v/>
      </c>
      <c r="FH39" s="263" t="str">
        <f t="shared" si="115"/>
        <v/>
      </c>
      <c r="FI39" s="263" t="str">
        <f t="shared" si="115"/>
        <v/>
      </c>
      <c r="FJ39" s="263" t="str">
        <f t="shared" si="115"/>
        <v/>
      </c>
      <c r="FK39" s="263" t="str">
        <f t="shared" si="115"/>
        <v/>
      </c>
      <c r="FL39" s="263" t="str">
        <f t="shared" si="116"/>
        <v/>
      </c>
      <c r="FM39" s="263" t="str">
        <f t="shared" si="116"/>
        <v/>
      </c>
      <c r="FN39" s="263" t="str">
        <f t="shared" si="116"/>
        <v/>
      </c>
      <c r="FO39" s="263" t="str">
        <f t="shared" si="116"/>
        <v/>
      </c>
      <c r="FP39" s="263" t="str">
        <f t="shared" si="116"/>
        <v/>
      </c>
      <c r="FQ39" s="263" t="str">
        <f t="shared" si="116"/>
        <v/>
      </c>
      <c r="FR39" s="263" t="str">
        <f t="shared" si="116"/>
        <v/>
      </c>
      <c r="FS39" s="263" t="str">
        <f t="shared" si="116"/>
        <v/>
      </c>
      <c r="FT39" s="263" t="str">
        <f t="shared" si="116"/>
        <v/>
      </c>
      <c r="FU39" s="263" t="str">
        <f t="shared" si="116"/>
        <v/>
      </c>
      <c r="FV39" s="265" t="str">
        <f t="shared" si="117"/>
        <v/>
      </c>
      <c r="FW39" s="265" t="str">
        <f t="shared" si="117"/>
        <v/>
      </c>
      <c r="FX39" s="265" t="str">
        <f t="shared" si="117"/>
        <v/>
      </c>
      <c r="FY39" s="265" t="str">
        <f t="shared" si="117"/>
        <v/>
      </c>
      <c r="FZ39" s="265" t="str">
        <f t="shared" si="117"/>
        <v/>
      </c>
      <c r="GA39" s="265" t="str">
        <f t="shared" si="117"/>
        <v/>
      </c>
      <c r="GB39" s="265" t="str">
        <f t="shared" si="117"/>
        <v/>
      </c>
      <c r="GC39" s="265" t="str">
        <f t="shared" si="117"/>
        <v/>
      </c>
      <c r="GD39" s="265" t="str">
        <f t="shared" si="117"/>
        <v/>
      </c>
      <c r="GE39" s="265" t="str">
        <f t="shared" si="117"/>
        <v/>
      </c>
      <c r="GF39" s="265" t="str">
        <f t="shared" si="118"/>
        <v/>
      </c>
      <c r="GG39" s="265" t="str">
        <f t="shared" si="118"/>
        <v/>
      </c>
      <c r="GH39" s="265" t="str">
        <f t="shared" si="118"/>
        <v/>
      </c>
      <c r="GI39" s="265" t="str">
        <f t="shared" si="118"/>
        <v/>
      </c>
      <c r="GJ39" s="265" t="str">
        <f t="shared" si="118"/>
        <v/>
      </c>
      <c r="GK39" s="265" t="str">
        <f t="shared" si="118"/>
        <v/>
      </c>
      <c r="GL39" s="265" t="str">
        <f t="shared" si="118"/>
        <v/>
      </c>
      <c r="GM39" s="265" t="str">
        <f t="shared" si="118"/>
        <v/>
      </c>
      <c r="GN39" s="265" t="str">
        <f t="shared" si="118"/>
        <v/>
      </c>
      <c r="GO39" s="265" t="str">
        <f t="shared" si="118"/>
        <v/>
      </c>
      <c r="GP39" s="263" t="str">
        <f t="shared" si="119"/>
        <v/>
      </c>
      <c r="GQ39" s="263" t="str">
        <f t="shared" si="119"/>
        <v/>
      </c>
      <c r="GR39" s="263" t="str">
        <f t="shared" si="119"/>
        <v/>
      </c>
      <c r="GS39" s="263" t="str">
        <f t="shared" si="119"/>
        <v/>
      </c>
      <c r="GT39" s="263" t="str">
        <f t="shared" si="119"/>
        <v/>
      </c>
      <c r="GU39" s="263" t="str">
        <f t="shared" si="119"/>
        <v/>
      </c>
      <c r="GV39" s="263" t="str">
        <f t="shared" si="119"/>
        <v/>
      </c>
      <c r="GW39" s="263" t="str">
        <f t="shared" si="119"/>
        <v/>
      </c>
      <c r="GX39" s="263" t="str">
        <f t="shared" si="119"/>
        <v/>
      </c>
      <c r="GY39" s="263" t="str">
        <f t="shared" si="119"/>
        <v/>
      </c>
      <c r="GZ39" s="263" t="str">
        <f t="shared" si="120"/>
        <v/>
      </c>
      <c r="HA39" s="263" t="str">
        <f t="shared" si="120"/>
        <v/>
      </c>
      <c r="HB39" s="263" t="str">
        <f t="shared" si="120"/>
        <v/>
      </c>
      <c r="HC39" s="263" t="str">
        <f t="shared" si="120"/>
        <v/>
      </c>
      <c r="HD39" s="263" t="str">
        <f t="shared" si="120"/>
        <v/>
      </c>
      <c r="HE39" s="263" t="str">
        <f t="shared" si="120"/>
        <v/>
      </c>
      <c r="HF39" s="263" t="str">
        <f t="shared" si="120"/>
        <v/>
      </c>
      <c r="HG39" s="263" t="str">
        <f t="shared" si="120"/>
        <v/>
      </c>
      <c r="HH39" s="263" t="str">
        <f t="shared" si="120"/>
        <v/>
      </c>
      <c r="HI39" s="263" t="str">
        <f t="shared" si="120"/>
        <v/>
      </c>
      <c r="HJ39" s="265" t="str">
        <f t="shared" si="121"/>
        <v/>
      </c>
      <c r="HK39" s="265" t="str">
        <f t="shared" si="121"/>
        <v/>
      </c>
      <c r="HL39" s="265" t="str">
        <f t="shared" si="121"/>
        <v/>
      </c>
      <c r="HM39" s="265" t="str">
        <f t="shared" si="121"/>
        <v/>
      </c>
      <c r="HN39" s="265" t="str">
        <f t="shared" si="121"/>
        <v/>
      </c>
      <c r="HO39" s="265" t="str">
        <f t="shared" si="121"/>
        <v/>
      </c>
      <c r="HP39" s="265" t="str">
        <f t="shared" si="121"/>
        <v/>
      </c>
      <c r="HQ39" s="265" t="str">
        <f t="shared" si="121"/>
        <v/>
      </c>
      <c r="HR39" s="265" t="str">
        <f t="shared" si="121"/>
        <v/>
      </c>
      <c r="HS39" s="265" t="str">
        <f t="shared" si="121"/>
        <v/>
      </c>
      <c r="HT39" s="265" t="str">
        <f t="shared" si="122"/>
        <v/>
      </c>
      <c r="HU39" s="265" t="str">
        <f t="shared" si="122"/>
        <v/>
      </c>
      <c r="HV39" s="265" t="str">
        <f t="shared" si="122"/>
        <v/>
      </c>
      <c r="HW39" s="265" t="str">
        <f t="shared" si="122"/>
        <v/>
      </c>
      <c r="HX39" s="265" t="str">
        <f t="shared" si="122"/>
        <v/>
      </c>
      <c r="HY39" s="265" t="str">
        <f t="shared" si="122"/>
        <v/>
      </c>
      <c r="HZ39" s="265" t="str">
        <f t="shared" si="122"/>
        <v/>
      </c>
      <c r="IA39" s="265" t="str">
        <f t="shared" si="122"/>
        <v/>
      </c>
      <c r="IB39" s="265" t="str">
        <f t="shared" si="122"/>
        <v/>
      </c>
      <c r="IC39" s="265" t="str">
        <f t="shared" si="122"/>
        <v/>
      </c>
    </row>
    <row r="40" spans="1:237" x14ac:dyDescent="0.25">
      <c r="A40" s="1">
        <f t="shared" si="71"/>
        <v>29</v>
      </c>
      <c r="B40" s="2" t="str">
        <f>IF(OR('aux 1'!B40="",'aux 1'!R40&lt;&gt;"s"),"",'aux 1'!B40)</f>
        <v/>
      </c>
      <c r="C40" s="130" t="str">
        <f>IF('aux 1'!F40="","",'aux 1'!F40)</f>
        <v/>
      </c>
      <c r="D40" s="450" t="str">
        <f>IF(B40="","",'aux 1'!AP40)</f>
        <v/>
      </c>
      <c r="E40" s="306" t="str">
        <f>IF(B40="","Pre: ",'aux 1'!AN40)</f>
        <v xml:space="preserve">Pre: </v>
      </c>
      <c r="F40" s="306" t="str">
        <f>IF(B40="","Co: ",'aux 1'!AO40)</f>
        <v xml:space="preserve">Co: </v>
      </c>
      <c r="G40" s="54" t="str">
        <f>IF(OR($B40="",'aux 1'!H40=""),"",'aux 1'!H40)</f>
        <v/>
      </c>
      <c r="H40" s="54" t="str">
        <f>IF(OR($B40="",'aux 1'!I40=""),"",'aux 1'!I40)</f>
        <v/>
      </c>
      <c r="I40" s="54" t="str">
        <f>IF(OR($B40="",'aux 1'!J40=""),"",'aux 1'!J40)</f>
        <v/>
      </c>
      <c r="J40" s="54" t="str">
        <f>IF(OR($B40="",'aux 1'!K40=""),"",'aux 1'!K40)</f>
        <v/>
      </c>
      <c r="K40" s="248"/>
      <c r="L40" s="248"/>
      <c r="M40" s="133" t="str">
        <f>IF('aux 1'!C40="","",'aux 1'!C40)</f>
        <v/>
      </c>
      <c r="N40" s="133" t="str">
        <f>IF('aux 1'!D40="","",'aux 1'!D40)</f>
        <v/>
      </c>
      <c r="O40" s="165" t="str">
        <f>IF('aux 1'!E40="","",'aux 1'!E40)</f>
        <v/>
      </c>
      <c r="P40" s="133" t="str">
        <f t="shared" si="34"/>
        <v/>
      </c>
      <c r="Q40" s="43" t="str">
        <f>IF(S40="s",IF(R40="op",'aux 1'!S40,U40),"")</f>
        <v/>
      </c>
      <c r="R40" s="43" t="str">
        <f>IF('aux 1'!N40="op","op",'aux 1'!S40)</f>
        <v/>
      </c>
      <c r="S40" s="43" t="str">
        <f>IF('aux 1'!R40="","",'aux 1'!R40)</f>
        <v/>
      </c>
      <c r="T40" s="43" t="str">
        <f>IF('aux 1'!Q40="","",'aux 1'!Q40)</f>
        <v/>
      </c>
      <c r="U40" s="43" t="str">
        <f>IF('aux 1'!P40="","",'aux 1'!P40)</f>
        <v/>
      </c>
      <c r="V40" s="44" t="str">
        <f>IF('aux 1'!O40="","",'aux 1'!O40)</f>
        <v/>
      </c>
      <c r="W40" s="128">
        <f>IF('aux 1'!T40="",0,'aux 1'!T40)</f>
        <v>0</v>
      </c>
      <c r="X40" s="128">
        <f>IF('aux 1'!U40="",0,'aux 1'!U40)</f>
        <v>0</v>
      </c>
      <c r="Y40" s="128">
        <f>IF('aux 1'!V40="",0,'aux 1'!V40)</f>
        <v>0</v>
      </c>
      <c r="Z40" s="128" t="str">
        <f>IF('aux 1'!W40="","",'aux 1'!W40)</f>
        <v/>
      </c>
      <c r="AA40" s="128" t="str">
        <f t="shared" si="35"/>
        <v>h</v>
      </c>
      <c r="AB40" s="1" t="str">
        <f>IF('aux 1'!X40="","",'aux 1'!X40)</f>
        <v/>
      </c>
      <c r="AC40" s="87" t="str">
        <f t="shared" si="36"/>
        <v/>
      </c>
      <c r="AE40" s="265">
        <f t="shared" si="37"/>
        <v>29</v>
      </c>
      <c r="AF40" s="267" t="str">
        <f t="shared" si="111"/>
        <v/>
      </c>
      <c r="AG40" s="267" t="str">
        <f t="shared" si="111"/>
        <v/>
      </c>
      <c r="AH40" s="267" t="str">
        <f t="shared" si="111"/>
        <v/>
      </c>
      <c r="AI40" s="267" t="str">
        <f t="shared" si="111"/>
        <v/>
      </c>
      <c r="AJ40" s="267" t="str">
        <f t="shared" si="111"/>
        <v/>
      </c>
      <c r="AK40" s="267" t="str">
        <f t="shared" si="111"/>
        <v/>
      </c>
      <c r="AL40" s="267" t="str">
        <f t="shared" si="111"/>
        <v/>
      </c>
      <c r="AM40" s="267" t="str">
        <f t="shared" si="111"/>
        <v/>
      </c>
      <c r="AN40" s="267" t="str">
        <f t="shared" si="111"/>
        <v/>
      </c>
      <c r="AO40" s="267" t="str">
        <f t="shared" si="111"/>
        <v/>
      </c>
      <c r="AP40" s="267" t="str">
        <f t="shared" si="112"/>
        <v/>
      </c>
      <c r="AQ40" s="267" t="str">
        <f t="shared" si="112"/>
        <v/>
      </c>
      <c r="AR40" s="267" t="str">
        <f t="shared" si="112"/>
        <v/>
      </c>
      <c r="AS40" s="267" t="str">
        <f t="shared" si="112"/>
        <v/>
      </c>
      <c r="AT40" s="267" t="str">
        <f t="shared" si="112"/>
        <v/>
      </c>
      <c r="AU40" s="267" t="str">
        <f t="shared" si="112"/>
        <v/>
      </c>
      <c r="AV40" s="267" t="str">
        <f t="shared" si="112"/>
        <v/>
      </c>
      <c r="AW40" s="267" t="str">
        <f t="shared" si="112"/>
        <v/>
      </c>
      <c r="AX40" s="267" t="str">
        <f t="shared" si="112"/>
        <v/>
      </c>
      <c r="AY40" s="267" t="str">
        <f t="shared" si="112"/>
        <v/>
      </c>
      <c r="BA40" s="267" t="str">
        <f t="shared" si="55"/>
        <v/>
      </c>
      <c r="BB40" s="267" t="str">
        <f t="shared" si="56"/>
        <v/>
      </c>
      <c r="BC40" s="267" t="str">
        <f t="shared" si="57"/>
        <v/>
      </c>
      <c r="BD40" s="267" t="str">
        <f t="shared" si="58"/>
        <v/>
      </c>
      <c r="BE40" s="267" t="str">
        <f t="shared" si="59"/>
        <v/>
      </c>
      <c r="BF40" s="267" t="str">
        <f t="shared" si="60"/>
        <v/>
      </c>
      <c r="BG40" s="267" t="str">
        <f t="shared" si="61"/>
        <v/>
      </c>
      <c r="BH40" s="267" t="str">
        <f t="shared" si="62"/>
        <v/>
      </c>
      <c r="BI40" s="267" t="str">
        <f t="shared" si="85"/>
        <v/>
      </c>
      <c r="BJ40" s="267" t="str">
        <f t="shared" si="86"/>
        <v/>
      </c>
      <c r="BK40" s="267" t="str">
        <f t="shared" si="87"/>
        <v/>
      </c>
      <c r="BL40" s="267" t="str">
        <f t="shared" si="88"/>
        <v/>
      </c>
      <c r="BM40" s="267" t="str">
        <f t="shared" si="89"/>
        <v/>
      </c>
      <c r="BN40" s="267" t="str">
        <f t="shared" si="90"/>
        <v/>
      </c>
      <c r="BO40" s="267" t="str">
        <f t="shared" si="91"/>
        <v/>
      </c>
      <c r="BP40" s="267" t="str">
        <f t="shared" si="92"/>
        <v/>
      </c>
      <c r="BQ40" s="267" t="str">
        <f t="shared" si="93"/>
        <v/>
      </c>
      <c r="BR40" s="267" t="str">
        <f t="shared" si="94"/>
        <v/>
      </c>
      <c r="BS40" s="267" t="str">
        <f t="shared" si="95"/>
        <v/>
      </c>
      <c r="BT40" s="267" t="str">
        <f t="shared" si="96"/>
        <v/>
      </c>
      <c r="BU40" s="264"/>
      <c r="BV40" s="268">
        <v>29</v>
      </c>
      <c r="BW40" s="265" t="str">
        <f t="shared" si="97"/>
        <v/>
      </c>
      <c r="BX40" s="265" t="str">
        <f t="shared" si="97"/>
        <v/>
      </c>
      <c r="BY40" s="265" t="str">
        <f t="shared" si="97"/>
        <v/>
      </c>
      <c r="BZ40" s="265" t="str">
        <f t="shared" si="97"/>
        <v/>
      </c>
      <c r="CA40" s="265" t="str">
        <f t="shared" si="97"/>
        <v/>
      </c>
      <c r="CB40" s="265" t="str">
        <f t="shared" si="97"/>
        <v/>
      </c>
      <c r="CC40" s="265" t="str">
        <f t="shared" si="97"/>
        <v/>
      </c>
      <c r="CD40" s="265" t="str">
        <f t="shared" si="98"/>
        <v/>
      </c>
      <c r="CE40" s="265" t="str">
        <f t="shared" si="98"/>
        <v/>
      </c>
      <c r="CF40" s="265" t="str">
        <f t="shared" si="98"/>
        <v/>
      </c>
      <c r="CG40" s="265" t="str">
        <f t="shared" si="98"/>
        <v/>
      </c>
      <c r="CH40" s="265" t="str">
        <f t="shared" si="98"/>
        <v/>
      </c>
      <c r="CI40" s="265" t="str">
        <f t="shared" si="98"/>
        <v/>
      </c>
      <c r="CJ40" s="265" t="str">
        <f t="shared" si="98"/>
        <v/>
      </c>
      <c r="CK40" s="265" t="str">
        <f t="shared" si="98"/>
        <v/>
      </c>
      <c r="CL40" s="265" t="str">
        <f t="shared" si="98"/>
        <v/>
      </c>
      <c r="CM40" s="265" t="str">
        <f t="shared" si="98"/>
        <v/>
      </c>
      <c r="CN40" s="265" t="str">
        <f t="shared" si="98"/>
        <v/>
      </c>
      <c r="CO40" s="265" t="str">
        <f t="shared" si="98"/>
        <v/>
      </c>
      <c r="CP40" s="265" t="str">
        <f t="shared" si="98"/>
        <v/>
      </c>
      <c r="CR40" s="265" t="str">
        <f>IF(BW40="","",SUM(BW$12:BW40)-BW40+1)</f>
        <v/>
      </c>
      <c r="CS40" s="265" t="str">
        <f>IF(BX40="","",SUM(BX$12:BX40)-BX40+1)</f>
        <v/>
      </c>
      <c r="CT40" s="265" t="str">
        <f>IF(BY40="","",SUM(BY$12:BY40)-BY40+1)</f>
        <v/>
      </c>
      <c r="CU40" s="265" t="str">
        <f>IF(BZ40="","",SUM(BZ$12:BZ40)-BZ40+1)</f>
        <v/>
      </c>
      <c r="CV40" s="265" t="str">
        <f>IF(CA40="","",SUM(CA$12:CA40)-CA40+1)</f>
        <v/>
      </c>
      <c r="CW40" s="265" t="str">
        <f>IF(CB40="","",SUM(CB$12:CB40)-CB40+1)</f>
        <v/>
      </c>
      <c r="CX40" s="265" t="str">
        <f>IF(CC40="","",SUM(CC$12:CC40)-CC40+1)</f>
        <v/>
      </c>
      <c r="CY40" s="265" t="str">
        <f>IF(CD40="","",SUM(CD$12:CD40)-CD40+1)</f>
        <v/>
      </c>
      <c r="CZ40" s="265" t="str">
        <f>IF(CE40="","",SUM(CE$12:CE40)-CE40+1)</f>
        <v/>
      </c>
      <c r="DA40" s="265" t="str">
        <f>IF(CF40="","",SUM(CF$12:CF40)-CF40+1)</f>
        <v/>
      </c>
      <c r="DB40" s="265" t="str">
        <f>IF(CG40="","",SUM(CG$12:CG40)-CG40+1)</f>
        <v/>
      </c>
      <c r="DC40" s="265" t="str">
        <f>IF(CH40="","",SUM(CH$12:CH40)-CH40+1)</f>
        <v/>
      </c>
      <c r="DD40" s="265" t="str">
        <f>IF(CI40="","",SUM(CI$12:CI40)-CI40+1)</f>
        <v/>
      </c>
      <c r="DE40" s="265" t="str">
        <f>IF(CJ40="","",SUM(CJ$12:CJ40)-CJ40+1)</f>
        <v/>
      </c>
      <c r="DF40" s="265" t="str">
        <f>IF(CK40="","",SUM(CK$12:CK40)-CK40+1)</f>
        <v/>
      </c>
      <c r="DG40" s="265" t="str">
        <f>IF(CL40="","",SUM(CL$12:CL40)-CL40+1)</f>
        <v/>
      </c>
      <c r="DH40" s="265" t="str">
        <f>IF(CM40="","",SUM(CM$12:CM40)-CM40+1)</f>
        <v/>
      </c>
      <c r="DI40" s="265" t="str">
        <f>IF(CN40="","",SUM(CN$12:CN40)-CN40+1)</f>
        <v/>
      </c>
      <c r="DJ40" s="265" t="str">
        <f>IF(CO40="","",SUM(CO$12:CO40)-CO40+1)</f>
        <v/>
      </c>
      <c r="DK40" s="265" t="str">
        <f>IF(CP40="","",SUM(CP$12:CP40)-CP40+1)</f>
        <v/>
      </c>
      <c r="DM40" s="265" t="str">
        <f t="shared" si="63"/>
        <v/>
      </c>
      <c r="DN40" s="265" t="str">
        <f t="shared" si="64"/>
        <v/>
      </c>
      <c r="DO40" s="265" t="str">
        <f t="shared" si="65"/>
        <v/>
      </c>
      <c r="DP40" s="265" t="str">
        <f t="shared" si="66"/>
        <v/>
      </c>
      <c r="DQ40" s="265" t="str">
        <f t="shared" si="67"/>
        <v/>
      </c>
      <c r="DR40" s="265" t="str">
        <f t="shared" si="68"/>
        <v/>
      </c>
      <c r="DS40" s="265" t="str">
        <f t="shared" si="69"/>
        <v/>
      </c>
      <c r="DT40" s="265" t="str">
        <f t="shared" si="70"/>
        <v/>
      </c>
      <c r="DU40" s="265" t="str">
        <f t="shared" si="99"/>
        <v/>
      </c>
      <c r="DV40" s="265" t="str">
        <f t="shared" si="100"/>
        <v/>
      </c>
      <c r="DW40" s="265" t="str">
        <f t="shared" si="101"/>
        <v/>
      </c>
      <c r="DX40" s="265" t="str">
        <f t="shared" si="102"/>
        <v/>
      </c>
      <c r="DY40" s="265" t="str">
        <f t="shared" si="103"/>
        <v/>
      </c>
      <c r="DZ40" s="265" t="str">
        <f t="shared" si="104"/>
        <v/>
      </c>
      <c r="EA40" s="265" t="str">
        <f t="shared" si="105"/>
        <v/>
      </c>
      <c r="EB40" s="265" t="str">
        <f t="shared" si="106"/>
        <v/>
      </c>
      <c r="EC40" s="265" t="str">
        <f t="shared" si="107"/>
        <v/>
      </c>
      <c r="ED40" s="265" t="str">
        <f t="shared" si="108"/>
        <v/>
      </c>
      <c r="EE40" s="265" t="str">
        <f t="shared" si="109"/>
        <v/>
      </c>
      <c r="EF40" s="265" t="str">
        <f t="shared" si="110"/>
        <v/>
      </c>
      <c r="EH40" s="265" t="str">
        <f t="shared" si="113"/>
        <v/>
      </c>
      <c r="EI40" s="265" t="str">
        <f t="shared" si="113"/>
        <v/>
      </c>
      <c r="EJ40" s="265" t="str">
        <f t="shared" si="113"/>
        <v/>
      </c>
      <c r="EK40" s="265" t="str">
        <f t="shared" si="113"/>
        <v/>
      </c>
      <c r="EL40" s="265" t="str">
        <f t="shared" si="113"/>
        <v/>
      </c>
      <c r="EM40" s="265" t="str">
        <f t="shared" si="113"/>
        <v/>
      </c>
      <c r="EN40" s="265" t="str">
        <f t="shared" si="113"/>
        <v/>
      </c>
      <c r="EO40" s="265" t="str">
        <f t="shared" si="113"/>
        <v/>
      </c>
      <c r="EP40" s="265" t="str">
        <f t="shared" si="113"/>
        <v/>
      </c>
      <c r="EQ40" s="265" t="str">
        <f t="shared" si="113"/>
        <v/>
      </c>
      <c r="ER40" s="265" t="str">
        <f t="shared" si="114"/>
        <v/>
      </c>
      <c r="ES40" s="265" t="str">
        <f t="shared" si="114"/>
        <v/>
      </c>
      <c r="ET40" s="265" t="str">
        <f t="shared" si="114"/>
        <v/>
      </c>
      <c r="EU40" s="265" t="str">
        <f t="shared" si="114"/>
        <v/>
      </c>
      <c r="EV40" s="265" t="str">
        <f t="shared" si="114"/>
        <v/>
      </c>
      <c r="EW40" s="265" t="str">
        <f t="shared" si="114"/>
        <v/>
      </c>
      <c r="EX40" s="265" t="str">
        <f t="shared" si="114"/>
        <v/>
      </c>
      <c r="EY40" s="265" t="str">
        <f t="shared" si="114"/>
        <v/>
      </c>
      <c r="EZ40" s="265" t="str">
        <f t="shared" si="114"/>
        <v/>
      </c>
      <c r="FA40" s="265" t="str">
        <f t="shared" si="114"/>
        <v/>
      </c>
      <c r="FB40" s="263" t="str">
        <f t="shared" si="115"/>
        <v/>
      </c>
      <c r="FC40" s="263" t="str">
        <f t="shared" si="115"/>
        <v/>
      </c>
      <c r="FD40" s="263" t="str">
        <f t="shared" si="115"/>
        <v/>
      </c>
      <c r="FE40" s="263" t="str">
        <f t="shared" si="115"/>
        <v/>
      </c>
      <c r="FF40" s="263" t="str">
        <f t="shared" si="115"/>
        <v/>
      </c>
      <c r="FG40" s="263" t="str">
        <f t="shared" si="115"/>
        <v/>
      </c>
      <c r="FH40" s="263" t="str">
        <f t="shared" si="115"/>
        <v/>
      </c>
      <c r="FI40" s="263" t="str">
        <f t="shared" si="115"/>
        <v/>
      </c>
      <c r="FJ40" s="263" t="str">
        <f t="shared" si="115"/>
        <v/>
      </c>
      <c r="FK40" s="263" t="str">
        <f t="shared" si="115"/>
        <v/>
      </c>
      <c r="FL40" s="263" t="str">
        <f t="shared" si="116"/>
        <v/>
      </c>
      <c r="FM40" s="263" t="str">
        <f t="shared" si="116"/>
        <v/>
      </c>
      <c r="FN40" s="263" t="str">
        <f t="shared" si="116"/>
        <v/>
      </c>
      <c r="FO40" s="263" t="str">
        <f t="shared" si="116"/>
        <v/>
      </c>
      <c r="FP40" s="263" t="str">
        <f t="shared" si="116"/>
        <v/>
      </c>
      <c r="FQ40" s="263" t="str">
        <f t="shared" si="116"/>
        <v/>
      </c>
      <c r="FR40" s="263" t="str">
        <f t="shared" si="116"/>
        <v/>
      </c>
      <c r="FS40" s="263" t="str">
        <f t="shared" si="116"/>
        <v/>
      </c>
      <c r="FT40" s="263" t="str">
        <f t="shared" si="116"/>
        <v/>
      </c>
      <c r="FU40" s="263" t="str">
        <f t="shared" si="116"/>
        <v/>
      </c>
      <c r="FV40" s="265" t="str">
        <f t="shared" si="117"/>
        <v/>
      </c>
      <c r="FW40" s="265" t="str">
        <f t="shared" si="117"/>
        <v/>
      </c>
      <c r="FX40" s="265" t="str">
        <f t="shared" si="117"/>
        <v/>
      </c>
      <c r="FY40" s="265" t="str">
        <f t="shared" si="117"/>
        <v/>
      </c>
      <c r="FZ40" s="265" t="str">
        <f t="shared" si="117"/>
        <v/>
      </c>
      <c r="GA40" s="265" t="str">
        <f t="shared" si="117"/>
        <v/>
      </c>
      <c r="GB40" s="265" t="str">
        <f t="shared" si="117"/>
        <v/>
      </c>
      <c r="GC40" s="265" t="str">
        <f t="shared" si="117"/>
        <v/>
      </c>
      <c r="GD40" s="265" t="str">
        <f t="shared" si="117"/>
        <v/>
      </c>
      <c r="GE40" s="265" t="str">
        <f t="shared" si="117"/>
        <v/>
      </c>
      <c r="GF40" s="265" t="str">
        <f t="shared" si="118"/>
        <v/>
      </c>
      <c r="GG40" s="265" t="str">
        <f t="shared" si="118"/>
        <v/>
      </c>
      <c r="GH40" s="265" t="str">
        <f t="shared" si="118"/>
        <v/>
      </c>
      <c r="GI40" s="265" t="str">
        <f t="shared" si="118"/>
        <v/>
      </c>
      <c r="GJ40" s="265" t="str">
        <f t="shared" si="118"/>
        <v/>
      </c>
      <c r="GK40" s="265" t="str">
        <f t="shared" si="118"/>
        <v/>
      </c>
      <c r="GL40" s="265" t="str">
        <f t="shared" si="118"/>
        <v/>
      </c>
      <c r="GM40" s="265" t="str">
        <f t="shared" si="118"/>
        <v/>
      </c>
      <c r="GN40" s="265" t="str">
        <f t="shared" si="118"/>
        <v/>
      </c>
      <c r="GO40" s="265" t="str">
        <f t="shared" si="118"/>
        <v/>
      </c>
      <c r="GP40" s="263" t="str">
        <f t="shared" si="119"/>
        <v/>
      </c>
      <c r="GQ40" s="263" t="str">
        <f t="shared" si="119"/>
        <v/>
      </c>
      <c r="GR40" s="263" t="str">
        <f t="shared" si="119"/>
        <v/>
      </c>
      <c r="GS40" s="263" t="str">
        <f t="shared" si="119"/>
        <v/>
      </c>
      <c r="GT40" s="263" t="str">
        <f t="shared" si="119"/>
        <v/>
      </c>
      <c r="GU40" s="263" t="str">
        <f t="shared" si="119"/>
        <v/>
      </c>
      <c r="GV40" s="263" t="str">
        <f t="shared" si="119"/>
        <v/>
      </c>
      <c r="GW40" s="263" t="str">
        <f t="shared" si="119"/>
        <v/>
      </c>
      <c r="GX40" s="263" t="str">
        <f t="shared" si="119"/>
        <v/>
      </c>
      <c r="GY40" s="263" t="str">
        <f t="shared" si="119"/>
        <v/>
      </c>
      <c r="GZ40" s="263" t="str">
        <f t="shared" si="120"/>
        <v/>
      </c>
      <c r="HA40" s="263" t="str">
        <f t="shared" si="120"/>
        <v/>
      </c>
      <c r="HB40" s="263" t="str">
        <f t="shared" si="120"/>
        <v/>
      </c>
      <c r="HC40" s="263" t="str">
        <f t="shared" si="120"/>
        <v/>
      </c>
      <c r="HD40" s="263" t="str">
        <f t="shared" si="120"/>
        <v/>
      </c>
      <c r="HE40" s="263" t="str">
        <f t="shared" si="120"/>
        <v/>
      </c>
      <c r="HF40" s="263" t="str">
        <f t="shared" si="120"/>
        <v/>
      </c>
      <c r="HG40" s="263" t="str">
        <f t="shared" si="120"/>
        <v/>
      </c>
      <c r="HH40" s="263" t="str">
        <f t="shared" si="120"/>
        <v/>
      </c>
      <c r="HI40" s="263" t="str">
        <f t="shared" si="120"/>
        <v/>
      </c>
      <c r="HJ40" s="265" t="str">
        <f t="shared" si="121"/>
        <v/>
      </c>
      <c r="HK40" s="265" t="str">
        <f t="shared" si="121"/>
        <v/>
      </c>
      <c r="HL40" s="265" t="str">
        <f t="shared" si="121"/>
        <v/>
      </c>
      <c r="HM40" s="265" t="str">
        <f t="shared" si="121"/>
        <v/>
      </c>
      <c r="HN40" s="265" t="str">
        <f t="shared" si="121"/>
        <v/>
      </c>
      <c r="HO40" s="265" t="str">
        <f t="shared" si="121"/>
        <v/>
      </c>
      <c r="HP40" s="265" t="str">
        <f t="shared" si="121"/>
        <v/>
      </c>
      <c r="HQ40" s="265" t="str">
        <f t="shared" si="121"/>
        <v/>
      </c>
      <c r="HR40" s="265" t="str">
        <f t="shared" si="121"/>
        <v/>
      </c>
      <c r="HS40" s="265" t="str">
        <f t="shared" si="121"/>
        <v/>
      </c>
      <c r="HT40" s="265" t="str">
        <f t="shared" si="122"/>
        <v/>
      </c>
      <c r="HU40" s="265" t="str">
        <f t="shared" si="122"/>
        <v/>
      </c>
      <c r="HV40" s="265" t="str">
        <f t="shared" si="122"/>
        <v/>
      </c>
      <c r="HW40" s="265" t="str">
        <f t="shared" si="122"/>
        <v/>
      </c>
      <c r="HX40" s="265" t="str">
        <f t="shared" si="122"/>
        <v/>
      </c>
      <c r="HY40" s="265" t="str">
        <f t="shared" si="122"/>
        <v/>
      </c>
      <c r="HZ40" s="265" t="str">
        <f t="shared" si="122"/>
        <v/>
      </c>
      <c r="IA40" s="265" t="str">
        <f t="shared" si="122"/>
        <v/>
      </c>
      <c r="IB40" s="265" t="str">
        <f t="shared" si="122"/>
        <v/>
      </c>
      <c r="IC40" s="265" t="str">
        <f t="shared" si="122"/>
        <v/>
      </c>
    </row>
    <row r="41" spans="1:237" x14ac:dyDescent="0.25">
      <c r="A41" s="1">
        <f t="shared" si="71"/>
        <v>30</v>
      </c>
      <c r="B41" s="2" t="str">
        <f>IF(OR('aux 1'!B41="",'aux 1'!R41&lt;&gt;"s"),"",'aux 1'!B41)</f>
        <v/>
      </c>
      <c r="C41" s="130" t="str">
        <f>IF('aux 1'!F41="","",'aux 1'!F41)</f>
        <v/>
      </c>
      <c r="D41" s="450" t="str">
        <f>IF(B41="","",'aux 1'!AP41)</f>
        <v/>
      </c>
      <c r="E41" s="306" t="str">
        <f>IF(B41="","Pre: ",'aux 1'!AN41)</f>
        <v xml:space="preserve">Pre: </v>
      </c>
      <c r="F41" s="306" t="str">
        <f>IF(B41="","Co: ",'aux 1'!AO41)</f>
        <v xml:space="preserve">Co: </v>
      </c>
      <c r="G41" s="54" t="str">
        <f>IF(OR($B41="",'aux 1'!H41=""),"",'aux 1'!H41)</f>
        <v/>
      </c>
      <c r="H41" s="54" t="str">
        <f>IF(OR($B41="",'aux 1'!I41=""),"",'aux 1'!I41)</f>
        <v/>
      </c>
      <c r="I41" s="54" t="str">
        <f>IF(OR($B41="",'aux 1'!J41=""),"",'aux 1'!J41)</f>
        <v/>
      </c>
      <c r="J41" s="54" t="str">
        <f>IF(OR($B41="",'aux 1'!K41=""),"",'aux 1'!K41)</f>
        <v/>
      </c>
      <c r="K41" s="248"/>
      <c r="L41" s="248"/>
      <c r="M41" s="133" t="str">
        <f>IF('aux 1'!C41="","",'aux 1'!C41)</f>
        <v/>
      </c>
      <c r="N41" s="133" t="str">
        <f>IF('aux 1'!D41="","",'aux 1'!D41)</f>
        <v/>
      </c>
      <c r="O41" s="165" t="str">
        <f>IF('aux 1'!E41="","",'aux 1'!E41)</f>
        <v/>
      </c>
      <c r="P41" s="133" t="str">
        <f t="shared" si="34"/>
        <v/>
      </c>
      <c r="Q41" s="43" t="str">
        <f>IF(S41="s",IF(R41="op",'aux 1'!S41,U41),"")</f>
        <v/>
      </c>
      <c r="R41" s="43" t="str">
        <f>IF('aux 1'!N41="op","op",'aux 1'!S41)</f>
        <v/>
      </c>
      <c r="S41" s="43" t="str">
        <f>IF('aux 1'!R41="","",'aux 1'!R41)</f>
        <v/>
      </c>
      <c r="T41" s="43" t="str">
        <f>IF('aux 1'!Q41="","",'aux 1'!Q41)</f>
        <v/>
      </c>
      <c r="U41" s="43" t="str">
        <f>IF('aux 1'!P41="","",'aux 1'!P41)</f>
        <v/>
      </c>
      <c r="V41" s="44" t="str">
        <f>IF('aux 1'!O41="","",'aux 1'!O41)</f>
        <v/>
      </c>
      <c r="W41" s="128">
        <f>IF('aux 1'!T41="",0,'aux 1'!T41)</f>
        <v>0</v>
      </c>
      <c r="X41" s="128">
        <f>IF('aux 1'!U41="",0,'aux 1'!U41)</f>
        <v>0</v>
      </c>
      <c r="Y41" s="128">
        <f>IF('aux 1'!V41="",0,'aux 1'!V41)</f>
        <v>0</v>
      </c>
      <c r="Z41" s="128" t="str">
        <f>IF('aux 1'!W41="","",'aux 1'!W41)</f>
        <v/>
      </c>
      <c r="AA41" s="128" t="str">
        <f t="shared" si="35"/>
        <v>h</v>
      </c>
      <c r="AB41" s="1" t="str">
        <f>IF('aux 1'!X41="","",'aux 1'!X41)</f>
        <v/>
      </c>
      <c r="AC41" s="87" t="str">
        <f t="shared" si="36"/>
        <v/>
      </c>
      <c r="AE41" s="265">
        <f t="shared" si="37"/>
        <v>30</v>
      </c>
      <c r="AF41" s="267" t="str">
        <f t="shared" si="111"/>
        <v/>
      </c>
      <c r="AG41" s="267" t="str">
        <f t="shared" si="111"/>
        <v/>
      </c>
      <c r="AH41" s="267" t="str">
        <f t="shared" si="111"/>
        <v/>
      </c>
      <c r="AI41" s="267" t="str">
        <f t="shared" si="111"/>
        <v/>
      </c>
      <c r="AJ41" s="267" t="str">
        <f t="shared" si="111"/>
        <v/>
      </c>
      <c r="AK41" s="267" t="str">
        <f t="shared" si="111"/>
        <v/>
      </c>
      <c r="AL41" s="267" t="str">
        <f t="shared" si="111"/>
        <v/>
      </c>
      <c r="AM41" s="267" t="str">
        <f t="shared" si="111"/>
        <v/>
      </c>
      <c r="AN41" s="267" t="str">
        <f t="shared" si="111"/>
        <v/>
      </c>
      <c r="AO41" s="267" t="str">
        <f t="shared" si="111"/>
        <v/>
      </c>
      <c r="AP41" s="267" t="str">
        <f t="shared" si="112"/>
        <v/>
      </c>
      <c r="AQ41" s="267" t="str">
        <f t="shared" si="112"/>
        <v/>
      </c>
      <c r="AR41" s="267" t="str">
        <f t="shared" si="112"/>
        <v/>
      </c>
      <c r="AS41" s="267" t="str">
        <f t="shared" si="112"/>
        <v/>
      </c>
      <c r="AT41" s="267" t="str">
        <f t="shared" si="112"/>
        <v/>
      </c>
      <c r="AU41" s="267" t="str">
        <f t="shared" si="112"/>
        <v/>
      </c>
      <c r="AV41" s="267" t="str">
        <f t="shared" si="112"/>
        <v/>
      </c>
      <c r="AW41" s="267" t="str">
        <f t="shared" si="112"/>
        <v/>
      </c>
      <c r="AX41" s="267" t="str">
        <f t="shared" si="112"/>
        <v/>
      </c>
      <c r="AY41" s="267" t="str">
        <f t="shared" si="112"/>
        <v/>
      </c>
      <c r="BA41" s="267" t="str">
        <f t="shared" si="55"/>
        <v/>
      </c>
      <c r="BB41" s="267" t="str">
        <f t="shared" si="56"/>
        <v/>
      </c>
      <c r="BC41" s="267" t="str">
        <f t="shared" si="57"/>
        <v/>
      </c>
      <c r="BD41" s="267" t="str">
        <f t="shared" si="58"/>
        <v/>
      </c>
      <c r="BE41" s="267" t="str">
        <f t="shared" si="59"/>
        <v/>
      </c>
      <c r="BF41" s="267" t="str">
        <f t="shared" si="60"/>
        <v/>
      </c>
      <c r="BG41" s="267" t="str">
        <f t="shared" si="61"/>
        <v/>
      </c>
      <c r="BH41" s="267" t="str">
        <f t="shared" si="62"/>
        <v/>
      </c>
      <c r="BI41" s="267" t="str">
        <f t="shared" si="85"/>
        <v/>
      </c>
      <c r="BJ41" s="267" t="str">
        <f t="shared" si="86"/>
        <v/>
      </c>
      <c r="BK41" s="267" t="str">
        <f t="shared" si="87"/>
        <v/>
      </c>
      <c r="BL41" s="267" t="str">
        <f t="shared" si="88"/>
        <v/>
      </c>
      <c r="BM41" s="267" t="str">
        <f t="shared" si="89"/>
        <v/>
      </c>
      <c r="BN41" s="267" t="str">
        <f t="shared" si="90"/>
        <v/>
      </c>
      <c r="BO41" s="267" t="str">
        <f t="shared" si="91"/>
        <v/>
      </c>
      <c r="BP41" s="267" t="str">
        <f t="shared" si="92"/>
        <v/>
      </c>
      <c r="BQ41" s="267" t="str">
        <f t="shared" si="93"/>
        <v/>
      </c>
      <c r="BR41" s="267" t="str">
        <f t="shared" si="94"/>
        <v/>
      </c>
      <c r="BS41" s="267" t="str">
        <f t="shared" si="95"/>
        <v/>
      </c>
      <c r="BT41" s="267" t="str">
        <f t="shared" si="96"/>
        <v/>
      </c>
      <c r="BU41" s="264"/>
      <c r="BV41" s="268">
        <v>30</v>
      </c>
      <c r="BW41" s="265" t="str">
        <f t="shared" si="97"/>
        <v/>
      </c>
      <c r="BX41" s="265" t="str">
        <f t="shared" si="97"/>
        <v/>
      </c>
      <c r="BY41" s="265" t="str">
        <f t="shared" si="97"/>
        <v/>
      </c>
      <c r="BZ41" s="265" t="str">
        <f t="shared" si="97"/>
        <v/>
      </c>
      <c r="CA41" s="265" t="str">
        <f t="shared" si="97"/>
        <v/>
      </c>
      <c r="CB41" s="265" t="str">
        <f t="shared" si="97"/>
        <v/>
      </c>
      <c r="CC41" s="265" t="str">
        <f t="shared" si="97"/>
        <v/>
      </c>
      <c r="CD41" s="265" t="str">
        <f t="shared" si="98"/>
        <v/>
      </c>
      <c r="CE41" s="265" t="str">
        <f t="shared" si="98"/>
        <v/>
      </c>
      <c r="CF41" s="265" t="str">
        <f t="shared" si="98"/>
        <v/>
      </c>
      <c r="CG41" s="265" t="str">
        <f t="shared" si="98"/>
        <v/>
      </c>
      <c r="CH41" s="265" t="str">
        <f t="shared" si="98"/>
        <v/>
      </c>
      <c r="CI41" s="265" t="str">
        <f t="shared" si="98"/>
        <v/>
      </c>
      <c r="CJ41" s="265" t="str">
        <f t="shared" si="98"/>
        <v/>
      </c>
      <c r="CK41" s="265" t="str">
        <f t="shared" si="98"/>
        <v/>
      </c>
      <c r="CL41" s="265" t="str">
        <f t="shared" si="98"/>
        <v/>
      </c>
      <c r="CM41" s="265" t="str">
        <f t="shared" si="98"/>
        <v/>
      </c>
      <c r="CN41" s="265" t="str">
        <f t="shared" si="98"/>
        <v/>
      </c>
      <c r="CO41" s="265" t="str">
        <f t="shared" si="98"/>
        <v/>
      </c>
      <c r="CP41" s="265" t="str">
        <f t="shared" si="98"/>
        <v/>
      </c>
      <c r="CR41" s="265" t="str">
        <f>IF(BW41="","",SUM(BW$12:BW41)-BW41+1)</f>
        <v/>
      </c>
      <c r="CS41" s="265" t="str">
        <f>IF(BX41="","",SUM(BX$12:BX41)-BX41+1)</f>
        <v/>
      </c>
      <c r="CT41" s="265" t="str">
        <f>IF(BY41="","",SUM(BY$12:BY41)-BY41+1)</f>
        <v/>
      </c>
      <c r="CU41" s="265" t="str">
        <f>IF(BZ41="","",SUM(BZ$12:BZ41)-BZ41+1)</f>
        <v/>
      </c>
      <c r="CV41" s="265" t="str">
        <f>IF(CA41="","",SUM(CA$12:CA41)-CA41+1)</f>
        <v/>
      </c>
      <c r="CW41" s="265" t="str">
        <f>IF(CB41="","",SUM(CB$12:CB41)-CB41+1)</f>
        <v/>
      </c>
      <c r="CX41" s="265" t="str">
        <f>IF(CC41="","",SUM(CC$12:CC41)-CC41+1)</f>
        <v/>
      </c>
      <c r="CY41" s="265" t="str">
        <f>IF(CD41="","",SUM(CD$12:CD41)-CD41+1)</f>
        <v/>
      </c>
      <c r="CZ41" s="265" t="str">
        <f>IF(CE41="","",SUM(CE$12:CE41)-CE41+1)</f>
        <v/>
      </c>
      <c r="DA41" s="265" t="str">
        <f>IF(CF41="","",SUM(CF$12:CF41)-CF41+1)</f>
        <v/>
      </c>
      <c r="DB41" s="265" t="str">
        <f>IF(CG41="","",SUM(CG$12:CG41)-CG41+1)</f>
        <v/>
      </c>
      <c r="DC41" s="265" t="str">
        <f>IF(CH41="","",SUM(CH$12:CH41)-CH41+1)</f>
        <v/>
      </c>
      <c r="DD41" s="265" t="str">
        <f>IF(CI41="","",SUM(CI$12:CI41)-CI41+1)</f>
        <v/>
      </c>
      <c r="DE41" s="265" t="str">
        <f>IF(CJ41="","",SUM(CJ$12:CJ41)-CJ41+1)</f>
        <v/>
      </c>
      <c r="DF41" s="265" t="str">
        <f>IF(CK41="","",SUM(CK$12:CK41)-CK41+1)</f>
        <v/>
      </c>
      <c r="DG41" s="265" t="str">
        <f>IF(CL41="","",SUM(CL$12:CL41)-CL41+1)</f>
        <v/>
      </c>
      <c r="DH41" s="265" t="str">
        <f>IF(CM41="","",SUM(CM$12:CM41)-CM41+1)</f>
        <v/>
      </c>
      <c r="DI41" s="265" t="str">
        <f>IF(CN41="","",SUM(CN$12:CN41)-CN41+1)</f>
        <v/>
      </c>
      <c r="DJ41" s="265" t="str">
        <f>IF(CO41="","",SUM(CO$12:CO41)-CO41+1)</f>
        <v/>
      </c>
      <c r="DK41" s="265" t="str">
        <f>IF(CP41="","",SUM(CP$12:CP41)-CP41+1)</f>
        <v/>
      </c>
      <c r="DM41" s="265" t="str">
        <f t="shared" si="63"/>
        <v/>
      </c>
      <c r="DN41" s="265" t="str">
        <f t="shared" si="64"/>
        <v/>
      </c>
      <c r="DO41" s="265" t="str">
        <f t="shared" si="65"/>
        <v/>
      </c>
      <c r="DP41" s="265" t="str">
        <f t="shared" si="66"/>
        <v/>
      </c>
      <c r="DQ41" s="265" t="str">
        <f t="shared" si="67"/>
        <v/>
      </c>
      <c r="DR41" s="265" t="str">
        <f t="shared" si="68"/>
        <v/>
      </c>
      <c r="DS41" s="265" t="str">
        <f t="shared" si="69"/>
        <v/>
      </c>
      <c r="DT41" s="265" t="str">
        <f t="shared" si="70"/>
        <v/>
      </c>
      <c r="DU41" s="265" t="str">
        <f t="shared" si="99"/>
        <v/>
      </c>
      <c r="DV41" s="265" t="str">
        <f t="shared" si="100"/>
        <v/>
      </c>
      <c r="DW41" s="265" t="str">
        <f t="shared" si="101"/>
        <v/>
      </c>
      <c r="DX41" s="265" t="str">
        <f t="shared" si="102"/>
        <v/>
      </c>
      <c r="DY41" s="265" t="str">
        <f t="shared" si="103"/>
        <v/>
      </c>
      <c r="DZ41" s="265" t="str">
        <f t="shared" si="104"/>
        <v/>
      </c>
      <c r="EA41" s="265" t="str">
        <f t="shared" si="105"/>
        <v/>
      </c>
      <c r="EB41" s="265" t="str">
        <f t="shared" si="106"/>
        <v/>
      </c>
      <c r="EC41" s="265" t="str">
        <f t="shared" si="107"/>
        <v/>
      </c>
      <c r="ED41" s="265" t="str">
        <f t="shared" si="108"/>
        <v/>
      </c>
      <c r="EE41" s="265" t="str">
        <f t="shared" si="109"/>
        <v/>
      </c>
      <c r="EF41" s="265" t="str">
        <f t="shared" si="110"/>
        <v/>
      </c>
      <c r="EH41" s="265" t="str">
        <f t="shared" si="113"/>
        <v/>
      </c>
      <c r="EI41" s="265" t="str">
        <f t="shared" si="113"/>
        <v/>
      </c>
      <c r="EJ41" s="265" t="str">
        <f t="shared" si="113"/>
        <v/>
      </c>
      <c r="EK41" s="265" t="str">
        <f t="shared" si="113"/>
        <v/>
      </c>
      <c r="EL41" s="265" t="str">
        <f t="shared" si="113"/>
        <v/>
      </c>
      <c r="EM41" s="265" t="str">
        <f t="shared" si="113"/>
        <v/>
      </c>
      <c r="EN41" s="265" t="str">
        <f t="shared" si="113"/>
        <v/>
      </c>
      <c r="EO41" s="265" t="str">
        <f t="shared" si="113"/>
        <v/>
      </c>
      <c r="EP41" s="265" t="str">
        <f t="shared" si="113"/>
        <v/>
      </c>
      <c r="EQ41" s="265" t="str">
        <f t="shared" si="113"/>
        <v/>
      </c>
      <c r="ER41" s="265" t="str">
        <f t="shared" si="114"/>
        <v/>
      </c>
      <c r="ES41" s="265" t="str">
        <f t="shared" si="114"/>
        <v/>
      </c>
      <c r="ET41" s="265" t="str">
        <f t="shared" si="114"/>
        <v/>
      </c>
      <c r="EU41" s="265" t="str">
        <f t="shared" si="114"/>
        <v/>
      </c>
      <c r="EV41" s="265" t="str">
        <f t="shared" si="114"/>
        <v/>
      </c>
      <c r="EW41" s="265" t="str">
        <f t="shared" si="114"/>
        <v/>
      </c>
      <c r="EX41" s="265" t="str">
        <f t="shared" si="114"/>
        <v/>
      </c>
      <c r="EY41" s="265" t="str">
        <f t="shared" si="114"/>
        <v/>
      </c>
      <c r="EZ41" s="265" t="str">
        <f t="shared" si="114"/>
        <v/>
      </c>
      <c r="FA41" s="265" t="str">
        <f t="shared" si="114"/>
        <v/>
      </c>
      <c r="FB41" s="263" t="str">
        <f t="shared" si="115"/>
        <v/>
      </c>
      <c r="FC41" s="263" t="str">
        <f t="shared" si="115"/>
        <v/>
      </c>
      <c r="FD41" s="263" t="str">
        <f t="shared" si="115"/>
        <v/>
      </c>
      <c r="FE41" s="263" t="str">
        <f t="shared" si="115"/>
        <v/>
      </c>
      <c r="FF41" s="263" t="str">
        <f t="shared" si="115"/>
        <v/>
      </c>
      <c r="FG41" s="263" t="str">
        <f t="shared" si="115"/>
        <v/>
      </c>
      <c r="FH41" s="263" t="str">
        <f t="shared" si="115"/>
        <v/>
      </c>
      <c r="FI41" s="263" t="str">
        <f t="shared" si="115"/>
        <v/>
      </c>
      <c r="FJ41" s="263" t="str">
        <f t="shared" si="115"/>
        <v/>
      </c>
      <c r="FK41" s="263" t="str">
        <f t="shared" si="115"/>
        <v/>
      </c>
      <c r="FL41" s="263" t="str">
        <f t="shared" si="116"/>
        <v/>
      </c>
      <c r="FM41" s="263" t="str">
        <f t="shared" si="116"/>
        <v/>
      </c>
      <c r="FN41" s="263" t="str">
        <f t="shared" si="116"/>
        <v/>
      </c>
      <c r="FO41" s="263" t="str">
        <f t="shared" si="116"/>
        <v/>
      </c>
      <c r="FP41" s="263" t="str">
        <f t="shared" si="116"/>
        <v/>
      </c>
      <c r="FQ41" s="263" t="str">
        <f t="shared" si="116"/>
        <v/>
      </c>
      <c r="FR41" s="263" t="str">
        <f t="shared" si="116"/>
        <v/>
      </c>
      <c r="FS41" s="263" t="str">
        <f t="shared" si="116"/>
        <v/>
      </c>
      <c r="FT41" s="263" t="str">
        <f t="shared" si="116"/>
        <v/>
      </c>
      <c r="FU41" s="263" t="str">
        <f t="shared" si="116"/>
        <v/>
      </c>
      <c r="FV41" s="265" t="str">
        <f t="shared" si="117"/>
        <v/>
      </c>
      <c r="FW41" s="265" t="str">
        <f t="shared" si="117"/>
        <v/>
      </c>
      <c r="FX41" s="265" t="str">
        <f t="shared" si="117"/>
        <v/>
      </c>
      <c r="FY41" s="265" t="str">
        <f t="shared" si="117"/>
        <v/>
      </c>
      <c r="FZ41" s="265" t="str">
        <f t="shared" si="117"/>
        <v/>
      </c>
      <c r="GA41" s="265" t="str">
        <f t="shared" si="117"/>
        <v/>
      </c>
      <c r="GB41" s="265" t="str">
        <f t="shared" si="117"/>
        <v/>
      </c>
      <c r="GC41" s="265" t="str">
        <f t="shared" si="117"/>
        <v/>
      </c>
      <c r="GD41" s="265" t="str">
        <f t="shared" si="117"/>
        <v/>
      </c>
      <c r="GE41" s="265" t="str">
        <f t="shared" si="117"/>
        <v/>
      </c>
      <c r="GF41" s="265" t="str">
        <f t="shared" si="118"/>
        <v/>
      </c>
      <c r="GG41" s="265" t="str">
        <f t="shared" si="118"/>
        <v/>
      </c>
      <c r="GH41" s="265" t="str">
        <f t="shared" si="118"/>
        <v/>
      </c>
      <c r="GI41" s="265" t="str">
        <f t="shared" si="118"/>
        <v/>
      </c>
      <c r="GJ41" s="265" t="str">
        <f t="shared" si="118"/>
        <v/>
      </c>
      <c r="GK41" s="265" t="str">
        <f t="shared" si="118"/>
        <v/>
      </c>
      <c r="GL41" s="265" t="str">
        <f t="shared" si="118"/>
        <v/>
      </c>
      <c r="GM41" s="265" t="str">
        <f t="shared" si="118"/>
        <v/>
      </c>
      <c r="GN41" s="265" t="str">
        <f t="shared" si="118"/>
        <v/>
      </c>
      <c r="GO41" s="265" t="str">
        <f t="shared" si="118"/>
        <v/>
      </c>
      <c r="GP41" s="263" t="str">
        <f t="shared" si="119"/>
        <v/>
      </c>
      <c r="GQ41" s="263" t="str">
        <f t="shared" si="119"/>
        <v/>
      </c>
      <c r="GR41" s="263" t="str">
        <f t="shared" si="119"/>
        <v/>
      </c>
      <c r="GS41" s="263" t="str">
        <f t="shared" si="119"/>
        <v/>
      </c>
      <c r="GT41" s="263" t="str">
        <f t="shared" si="119"/>
        <v/>
      </c>
      <c r="GU41" s="263" t="str">
        <f t="shared" si="119"/>
        <v/>
      </c>
      <c r="GV41" s="263" t="str">
        <f t="shared" si="119"/>
        <v/>
      </c>
      <c r="GW41" s="263" t="str">
        <f t="shared" si="119"/>
        <v/>
      </c>
      <c r="GX41" s="263" t="str">
        <f t="shared" si="119"/>
        <v/>
      </c>
      <c r="GY41" s="263" t="str">
        <f t="shared" si="119"/>
        <v/>
      </c>
      <c r="GZ41" s="263" t="str">
        <f t="shared" si="120"/>
        <v/>
      </c>
      <c r="HA41" s="263" t="str">
        <f t="shared" si="120"/>
        <v/>
      </c>
      <c r="HB41" s="263" t="str">
        <f t="shared" si="120"/>
        <v/>
      </c>
      <c r="HC41" s="263" t="str">
        <f t="shared" si="120"/>
        <v/>
      </c>
      <c r="HD41" s="263" t="str">
        <f t="shared" si="120"/>
        <v/>
      </c>
      <c r="HE41" s="263" t="str">
        <f t="shared" si="120"/>
        <v/>
      </c>
      <c r="HF41" s="263" t="str">
        <f t="shared" si="120"/>
        <v/>
      </c>
      <c r="HG41" s="263" t="str">
        <f t="shared" si="120"/>
        <v/>
      </c>
      <c r="HH41" s="263" t="str">
        <f t="shared" si="120"/>
        <v/>
      </c>
      <c r="HI41" s="263" t="str">
        <f t="shared" si="120"/>
        <v/>
      </c>
      <c r="HJ41" s="265" t="str">
        <f t="shared" si="121"/>
        <v/>
      </c>
      <c r="HK41" s="265" t="str">
        <f t="shared" si="121"/>
        <v/>
      </c>
      <c r="HL41" s="265" t="str">
        <f t="shared" si="121"/>
        <v/>
      </c>
      <c r="HM41" s="265" t="str">
        <f t="shared" si="121"/>
        <v/>
      </c>
      <c r="HN41" s="265" t="str">
        <f t="shared" si="121"/>
        <v/>
      </c>
      <c r="HO41" s="265" t="str">
        <f t="shared" si="121"/>
        <v/>
      </c>
      <c r="HP41" s="265" t="str">
        <f t="shared" si="121"/>
        <v/>
      </c>
      <c r="HQ41" s="265" t="str">
        <f t="shared" si="121"/>
        <v/>
      </c>
      <c r="HR41" s="265" t="str">
        <f t="shared" si="121"/>
        <v/>
      </c>
      <c r="HS41" s="265" t="str">
        <f t="shared" si="121"/>
        <v/>
      </c>
      <c r="HT41" s="265" t="str">
        <f t="shared" si="122"/>
        <v/>
      </c>
      <c r="HU41" s="265" t="str">
        <f t="shared" si="122"/>
        <v/>
      </c>
      <c r="HV41" s="265" t="str">
        <f t="shared" si="122"/>
        <v/>
      </c>
      <c r="HW41" s="265" t="str">
        <f t="shared" si="122"/>
        <v/>
      </c>
      <c r="HX41" s="265" t="str">
        <f t="shared" si="122"/>
        <v/>
      </c>
      <c r="HY41" s="265" t="str">
        <f t="shared" si="122"/>
        <v/>
      </c>
      <c r="HZ41" s="265" t="str">
        <f t="shared" si="122"/>
        <v/>
      </c>
      <c r="IA41" s="265" t="str">
        <f t="shared" si="122"/>
        <v/>
      </c>
      <c r="IB41" s="265" t="str">
        <f t="shared" si="122"/>
        <v/>
      </c>
      <c r="IC41" s="265" t="str">
        <f t="shared" si="122"/>
        <v/>
      </c>
    </row>
    <row r="42" spans="1:237" s="249" customFormat="1" x14ac:dyDescent="0.25">
      <c r="A42" s="250">
        <f t="shared" si="71"/>
        <v>31</v>
      </c>
      <c r="B42" s="2" t="str">
        <f>IF(OR('aux 1'!B42="",'aux 1'!R42&lt;&gt;"s"),"",'aux 1'!B42)</f>
        <v>Física Geral I</v>
      </c>
      <c r="C42" s="253" t="str">
        <f>IF('aux 1'!F42="","",'aux 1'!F42)</f>
        <v>A a C</v>
      </c>
      <c r="D42" s="450" t="str">
        <f>IF(B42="","",'aux 1'!AP42)</f>
        <v>FIS01202</v>
      </c>
      <c r="E42" s="306" t="str">
        <f>IF(B42="","Pre: ",'aux 1'!AN42)</f>
        <v xml:space="preserve">Pré: MAT01101   </v>
      </c>
      <c r="F42" s="306" t="str">
        <f>IF(B42="","Co: ",'aux 1'!AO42)</f>
        <v xml:space="preserve">Co: FIS01204 </v>
      </c>
      <c r="G42" s="54" t="str">
        <f>IF(OR($B42="",'aux 1'!H42=""),"",'aux 1'!H42)</f>
        <v>MAT01101</v>
      </c>
      <c r="H42" s="54" t="str">
        <f>IF(OR($B42="",'aux 1'!I42=""),"",'aux 1'!I42)</f>
        <v/>
      </c>
      <c r="I42" s="54" t="str">
        <f>IF(OR($B42="",'aux 1'!J42=""),"",'aux 1'!J42)</f>
        <v/>
      </c>
      <c r="J42" s="54" t="str">
        <f>IF(OR($B42="",'aux 1'!K42=""),"",'aux 1'!K42)</f>
        <v/>
      </c>
      <c r="K42" s="248" t="s">
        <v>381</v>
      </c>
      <c r="L42" s="248"/>
      <c r="M42" s="251" t="str">
        <f>IF('aux 1'!C42="","",'aux 1'!C42)</f>
        <v>CCT</v>
      </c>
      <c r="N42" s="251" t="str">
        <f>IF('aux 1'!D42="","",'aux 1'!D42)</f>
        <v>FIS</v>
      </c>
      <c r="O42" s="252" t="str">
        <f>IF('aux 1'!E42="","",'aux 1'!E42)</f>
        <v>01202</v>
      </c>
      <c r="P42" s="133" t="str">
        <f t="shared" si="34"/>
        <v>FIS01202</v>
      </c>
      <c r="Q42" s="43">
        <f>IF(S42="s",IF(R42="op",'aux 1'!S42,U42),"")</f>
        <v>2</v>
      </c>
      <c r="R42" s="43">
        <f>IF('aux 1'!N42="op","op",'aux 1'!S42)</f>
        <v>2</v>
      </c>
      <c r="S42" s="43" t="str">
        <f>IF('aux 1'!R42="","",'aux 1'!R42)</f>
        <v>s</v>
      </c>
      <c r="T42" s="43" t="str">
        <f>IF('aux 1'!Q42="","",'aux 1'!Q42)</f>
        <v>s</v>
      </c>
      <c r="U42" s="43">
        <f>IF('aux 1'!P42="","",'aux 1'!P42)</f>
        <v>2</v>
      </c>
      <c r="V42" s="44" t="str">
        <f>IF('aux 1'!O42="","",'aux 1'!O42)</f>
        <v>Bás.</v>
      </c>
      <c r="W42" s="128">
        <f>IF('aux 1'!T42="",0,'aux 1'!T42)</f>
        <v>4</v>
      </c>
      <c r="X42" s="128">
        <f>IF('aux 1'!U42="",0,'aux 1'!U42)</f>
        <v>0</v>
      </c>
      <c r="Y42" s="128">
        <f>IF('aux 1'!V42="",0,'aux 1'!V42)</f>
        <v>0</v>
      </c>
      <c r="Z42" s="128">
        <f>IF('aux 1'!W42="","",'aux 1'!W42)</f>
        <v>68</v>
      </c>
      <c r="AA42" s="128" t="str">
        <f t="shared" si="35"/>
        <v>68h</v>
      </c>
      <c r="AB42" s="250">
        <f>IF('aux 1'!X42="","",'aux 1'!X42)</f>
        <v>4</v>
      </c>
      <c r="AC42" s="87" t="str">
        <f t="shared" si="36"/>
        <v>4cr/4t</v>
      </c>
      <c r="AE42" s="265">
        <f t="shared" si="37"/>
        <v>31</v>
      </c>
      <c r="AF42" s="267" t="str">
        <f t="shared" ref="AF42:AO51" si="123">IF($B42="","",IF($Q42=AF$11,$A42,""))</f>
        <v/>
      </c>
      <c r="AG42" s="267">
        <f t="shared" si="123"/>
        <v>31</v>
      </c>
      <c r="AH42" s="267" t="str">
        <f t="shared" si="123"/>
        <v/>
      </c>
      <c r="AI42" s="267" t="str">
        <f t="shared" si="123"/>
        <v/>
      </c>
      <c r="AJ42" s="267" t="str">
        <f t="shared" si="123"/>
        <v/>
      </c>
      <c r="AK42" s="267" t="str">
        <f t="shared" si="123"/>
        <v/>
      </c>
      <c r="AL42" s="267" t="str">
        <f t="shared" si="123"/>
        <v/>
      </c>
      <c r="AM42" s="267" t="str">
        <f t="shared" si="123"/>
        <v/>
      </c>
      <c r="AN42" s="267" t="str">
        <f t="shared" si="123"/>
        <v/>
      </c>
      <c r="AO42" s="267" t="str">
        <f t="shared" si="123"/>
        <v/>
      </c>
      <c r="AP42" s="267" t="str">
        <f t="shared" ref="AP42:AY51" si="124">IF($B42="","",IF($Q42=AP$11,$A42,""))</f>
        <v/>
      </c>
      <c r="AQ42" s="267" t="str">
        <f t="shared" si="124"/>
        <v/>
      </c>
      <c r="AR42" s="267" t="str">
        <f t="shared" si="124"/>
        <v/>
      </c>
      <c r="AS42" s="267" t="str">
        <f t="shared" si="124"/>
        <v/>
      </c>
      <c r="AT42" s="267" t="str">
        <f t="shared" si="124"/>
        <v/>
      </c>
      <c r="AU42" s="267" t="str">
        <f t="shared" si="124"/>
        <v/>
      </c>
      <c r="AV42" s="267" t="str">
        <f t="shared" si="124"/>
        <v/>
      </c>
      <c r="AW42" s="267" t="str">
        <f t="shared" si="124"/>
        <v/>
      </c>
      <c r="AX42" s="267" t="str">
        <f t="shared" si="124"/>
        <v/>
      </c>
      <c r="AY42" s="267" t="str">
        <f t="shared" si="124"/>
        <v/>
      </c>
      <c r="AZ42" s="264"/>
      <c r="BA42" s="267" t="str">
        <f t="shared" si="55"/>
        <v/>
      </c>
      <c r="BB42" s="267">
        <f t="shared" si="56"/>
        <v>2</v>
      </c>
      <c r="BC42" s="267" t="str">
        <f t="shared" si="57"/>
        <v/>
      </c>
      <c r="BD42" s="267" t="str">
        <f t="shared" si="58"/>
        <v/>
      </c>
      <c r="BE42" s="267" t="str">
        <f t="shared" si="59"/>
        <v/>
      </c>
      <c r="BF42" s="267" t="str">
        <f t="shared" si="60"/>
        <v/>
      </c>
      <c r="BG42" s="267" t="str">
        <f t="shared" si="61"/>
        <v/>
      </c>
      <c r="BH42" s="267" t="str">
        <f t="shared" si="62"/>
        <v/>
      </c>
      <c r="BI42" s="267" t="str">
        <f t="shared" si="85"/>
        <v/>
      </c>
      <c r="BJ42" s="267" t="str">
        <f t="shared" si="86"/>
        <v/>
      </c>
      <c r="BK42" s="267" t="str">
        <f t="shared" si="87"/>
        <v/>
      </c>
      <c r="BL42" s="267" t="str">
        <f t="shared" si="88"/>
        <v/>
      </c>
      <c r="BM42" s="267" t="str">
        <f t="shared" si="89"/>
        <v/>
      </c>
      <c r="BN42" s="267" t="str">
        <f t="shared" si="90"/>
        <v/>
      </c>
      <c r="BO42" s="267" t="str">
        <f t="shared" si="91"/>
        <v/>
      </c>
      <c r="BP42" s="267" t="str">
        <f t="shared" si="92"/>
        <v/>
      </c>
      <c r="BQ42" s="267" t="str">
        <f t="shared" si="93"/>
        <v/>
      </c>
      <c r="BR42" s="267" t="str">
        <f t="shared" si="94"/>
        <v/>
      </c>
      <c r="BS42" s="267" t="str">
        <f t="shared" si="95"/>
        <v/>
      </c>
      <c r="BT42" s="267" t="str">
        <f t="shared" si="96"/>
        <v/>
      </c>
      <c r="BU42" s="264"/>
      <c r="BV42" s="268">
        <v>31</v>
      </c>
      <c r="BW42" s="265" t="str">
        <f t="shared" si="97"/>
        <v/>
      </c>
      <c r="BX42" s="265" t="str">
        <f t="shared" si="97"/>
        <v/>
      </c>
      <c r="BY42" s="265" t="str">
        <f t="shared" si="97"/>
        <v/>
      </c>
      <c r="BZ42" s="265" t="str">
        <f t="shared" si="97"/>
        <v/>
      </c>
      <c r="CA42" s="265" t="str">
        <f t="shared" si="97"/>
        <v/>
      </c>
      <c r="CB42" s="265" t="str">
        <f t="shared" si="97"/>
        <v/>
      </c>
      <c r="CC42" s="265" t="str">
        <f t="shared" si="97"/>
        <v/>
      </c>
      <c r="CD42" s="265" t="str">
        <f t="shared" si="98"/>
        <v/>
      </c>
      <c r="CE42" s="265" t="str">
        <f t="shared" si="98"/>
        <v/>
      </c>
      <c r="CF42" s="265" t="str">
        <f t="shared" si="98"/>
        <v/>
      </c>
      <c r="CG42" s="265" t="str">
        <f t="shared" si="98"/>
        <v/>
      </c>
      <c r="CH42" s="265" t="str">
        <f t="shared" si="98"/>
        <v/>
      </c>
      <c r="CI42" s="265" t="str">
        <f t="shared" si="98"/>
        <v/>
      </c>
      <c r="CJ42" s="265" t="str">
        <f t="shared" si="98"/>
        <v/>
      </c>
      <c r="CK42" s="265" t="str">
        <f t="shared" si="98"/>
        <v/>
      </c>
      <c r="CL42" s="265" t="str">
        <f t="shared" si="98"/>
        <v/>
      </c>
      <c r="CM42" s="265" t="str">
        <f t="shared" si="98"/>
        <v/>
      </c>
      <c r="CN42" s="265" t="str">
        <f t="shared" si="98"/>
        <v/>
      </c>
      <c r="CO42" s="265" t="str">
        <f t="shared" si="98"/>
        <v/>
      </c>
      <c r="CP42" s="265" t="str">
        <f t="shared" si="98"/>
        <v/>
      </c>
      <c r="CQ42" s="266"/>
      <c r="CR42" s="265" t="str">
        <f>IF(BW42="","",SUM(BW$12:BW42)-BW42+1)</f>
        <v/>
      </c>
      <c r="CS42" s="265" t="str">
        <f>IF(BX42="","",SUM(BX$12:BX42)-BX42+1)</f>
        <v/>
      </c>
      <c r="CT42" s="265" t="str">
        <f>IF(BY42="","",SUM(BY$12:BY42)-BY42+1)</f>
        <v/>
      </c>
      <c r="CU42" s="265" t="str">
        <f>IF(BZ42="","",SUM(BZ$12:BZ42)-BZ42+1)</f>
        <v/>
      </c>
      <c r="CV42" s="265" t="str">
        <f>IF(CA42="","",SUM(CA$12:CA42)-CA42+1)</f>
        <v/>
      </c>
      <c r="CW42" s="265" t="str">
        <f>IF(CB42="","",SUM(CB$12:CB42)-CB42+1)</f>
        <v/>
      </c>
      <c r="CX42" s="265" t="str">
        <f>IF(CC42="","",SUM(CC$12:CC42)-CC42+1)</f>
        <v/>
      </c>
      <c r="CY42" s="265" t="str">
        <f>IF(CD42="","",SUM(CD$12:CD42)-CD42+1)</f>
        <v/>
      </c>
      <c r="CZ42" s="265" t="str">
        <f>IF(CE42="","",SUM(CE$12:CE42)-CE42+1)</f>
        <v/>
      </c>
      <c r="DA42" s="265" t="str">
        <f>IF(CF42="","",SUM(CF$12:CF42)-CF42+1)</f>
        <v/>
      </c>
      <c r="DB42" s="265" t="str">
        <f>IF(CG42="","",SUM(CG$12:CG42)-CG42+1)</f>
        <v/>
      </c>
      <c r="DC42" s="265" t="str">
        <f>IF(CH42="","",SUM(CH$12:CH42)-CH42+1)</f>
        <v/>
      </c>
      <c r="DD42" s="265" t="str">
        <f>IF(CI42="","",SUM(CI$12:CI42)-CI42+1)</f>
        <v/>
      </c>
      <c r="DE42" s="265" t="str">
        <f>IF(CJ42="","",SUM(CJ$12:CJ42)-CJ42+1)</f>
        <v/>
      </c>
      <c r="DF42" s="265" t="str">
        <f>IF(CK42="","",SUM(CK$12:CK42)-CK42+1)</f>
        <v/>
      </c>
      <c r="DG42" s="265" t="str">
        <f>IF(CL42="","",SUM(CL$12:CL42)-CL42+1)</f>
        <v/>
      </c>
      <c r="DH42" s="265" t="str">
        <f>IF(CM42="","",SUM(CM$12:CM42)-CM42+1)</f>
        <v/>
      </c>
      <c r="DI42" s="265" t="str">
        <f>IF(CN42="","",SUM(CN$12:CN42)-CN42+1)</f>
        <v/>
      </c>
      <c r="DJ42" s="265" t="str">
        <f>IF(CO42="","",SUM(CO$12:CO42)-CO42+1)</f>
        <v/>
      </c>
      <c r="DK42" s="265" t="str">
        <f>IF(CP42="","",SUM(CP$12:CP42)-CP42+1)</f>
        <v/>
      </c>
      <c r="DL42" s="266"/>
      <c r="DM42" s="265" t="str">
        <f t="shared" si="63"/>
        <v/>
      </c>
      <c r="DN42" s="265" t="str">
        <f t="shared" si="64"/>
        <v/>
      </c>
      <c r="DO42" s="265" t="str">
        <f t="shared" si="65"/>
        <v/>
      </c>
      <c r="DP42" s="265" t="str">
        <f t="shared" si="66"/>
        <v/>
      </c>
      <c r="DQ42" s="265" t="str">
        <f t="shared" si="67"/>
        <v/>
      </c>
      <c r="DR42" s="265" t="str">
        <f t="shared" si="68"/>
        <v/>
      </c>
      <c r="DS42" s="265" t="str">
        <f t="shared" si="69"/>
        <v/>
      </c>
      <c r="DT42" s="265" t="str">
        <f t="shared" si="70"/>
        <v/>
      </c>
      <c r="DU42" s="265" t="str">
        <f t="shared" si="99"/>
        <v/>
      </c>
      <c r="DV42" s="265" t="str">
        <f t="shared" si="100"/>
        <v/>
      </c>
      <c r="DW42" s="265" t="str">
        <f t="shared" si="101"/>
        <v/>
      </c>
      <c r="DX42" s="265" t="str">
        <f t="shared" si="102"/>
        <v/>
      </c>
      <c r="DY42" s="265" t="str">
        <f t="shared" si="103"/>
        <v/>
      </c>
      <c r="DZ42" s="265" t="str">
        <f t="shared" si="104"/>
        <v/>
      </c>
      <c r="EA42" s="265" t="str">
        <f t="shared" si="105"/>
        <v/>
      </c>
      <c r="EB42" s="265" t="str">
        <f t="shared" si="106"/>
        <v/>
      </c>
      <c r="EC42" s="265" t="str">
        <f t="shared" si="107"/>
        <v/>
      </c>
      <c r="ED42" s="265" t="str">
        <f t="shared" si="108"/>
        <v/>
      </c>
      <c r="EE42" s="265" t="str">
        <f t="shared" si="109"/>
        <v/>
      </c>
      <c r="EF42" s="265" t="str">
        <f t="shared" si="110"/>
        <v/>
      </c>
      <c r="EG42" s="266"/>
      <c r="EH42" s="265" t="str">
        <f t="shared" ref="EH42:EQ51" si="125">IF($B42="","",IF(AND($Q42=EH$11,$V42=EH$10),$Z42,""))</f>
        <v/>
      </c>
      <c r="EI42" s="265">
        <f t="shared" si="125"/>
        <v>68</v>
      </c>
      <c r="EJ42" s="265" t="str">
        <f t="shared" si="125"/>
        <v/>
      </c>
      <c r="EK42" s="265" t="str">
        <f t="shared" si="125"/>
        <v/>
      </c>
      <c r="EL42" s="265" t="str">
        <f t="shared" si="125"/>
        <v/>
      </c>
      <c r="EM42" s="265" t="str">
        <f t="shared" si="125"/>
        <v/>
      </c>
      <c r="EN42" s="265" t="str">
        <f t="shared" si="125"/>
        <v/>
      </c>
      <c r="EO42" s="265" t="str">
        <f t="shared" si="125"/>
        <v/>
      </c>
      <c r="EP42" s="265" t="str">
        <f t="shared" si="125"/>
        <v/>
      </c>
      <c r="EQ42" s="265" t="str">
        <f t="shared" si="125"/>
        <v/>
      </c>
      <c r="ER42" s="265" t="str">
        <f t="shared" ref="ER42:FA51" si="126">IF($B42="","",IF(AND($Q42=ER$11,$V42=ER$10),$Z42,""))</f>
        <v/>
      </c>
      <c r="ES42" s="265" t="str">
        <f t="shared" si="126"/>
        <v/>
      </c>
      <c r="ET42" s="265" t="str">
        <f t="shared" si="126"/>
        <v/>
      </c>
      <c r="EU42" s="265" t="str">
        <f t="shared" si="126"/>
        <v/>
      </c>
      <c r="EV42" s="265" t="str">
        <f t="shared" si="126"/>
        <v/>
      </c>
      <c r="EW42" s="265" t="str">
        <f t="shared" si="126"/>
        <v/>
      </c>
      <c r="EX42" s="265" t="str">
        <f t="shared" si="126"/>
        <v/>
      </c>
      <c r="EY42" s="265" t="str">
        <f t="shared" si="126"/>
        <v/>
      </c>
      <c r="EZ42" s="265" t="str">
        <f t="shared" si="126"/>
        <v/>
      </c>
      <c r="FA42" s="265" t="str">
        <f t="shared" si="126"/>
        <v/>
      </c>
      <c r="FB42" s="263" t="str">
        <f t="shared" ref="FB42:FK51" si="127">IF($B42="","",IF(AND($Q42=FB$11,$V42=FB$10),$Z42,""))</f>
        <v/>
      </c>
      <c r="FC42" s="263" t="str">
        <f t="shared" si="127"/>
        <v/>
      </c>
      <c r="FD42" s="263" t="str">
        <f t="shared" si="127"/>
        <v/>
      </c>
      <c r="FE42" s="263" t="str">
        <f t="shared" si="127"/>
        <v/>
      </c>
      <c r="FF42" s="263" t="str">
        <f t="shared" si="127"/>
        <v/>
      </c>
      <c r="FG42" s="263" t="str">
        <f t="shared" si="127"/>
        <v/>
      </c>
      <c r="FH42" s="263" t="str">
        <f t="shared" si="127"/>
        <v/>
      </c>
      <c r="FI42" s="263" t="str">
        <f t="shared" si="127"/>
        <v/>
      </c>
      <c r="FJ42" s="263" t="str">
        <f t="shared" si="127"/>
        <v/>
      </c>
      <c r="FK42" s="263" t="str">
        <f t="shared" si="127"/>
        <v/>
      </c>
      <c r="FL42" s="263" t="str">
        <f t="shared" ref="FL42:FU51" si="128">IF($B42="","",IF(AND($Q42=FL$11,$V42=FL$10),$Z42,""))</f>
        <v/>
      </c>
      <c r="FM42" s="263" t="str">
        <f t="shared" si="128"/>
        <v/>
      </c>
      <c r="FN42" s="263" t="str">
        <f t="shared" si="128"/>
        <v/>
      </c>
      <c r="FO42" s="263" t="str">
        <f t="shared" si="128"/>
        <v/>
      </c>
      <c r="FP42" s="263" t="str">
        <f t="shared" si="128"/>
        <v/>
      </c>
      <c r="FQ42" s="263" t="str">
        <f t="shared" si="128"/>
        <v/>
      </c>
      <c r="FR42" s="263" t="str">
        <f t="shared" si="128"/>
        <v/>
      </c>
      <c r="FS42" s="263" t="str">
        <f t="shared" si="128"/>
        <v/>
      </c>
      <c r="FT42" s="263" t="str">
        <f t="shared" si="128"/>
        <v/>
      </c>
      <c r="FU42" s="263" t="str">
        <f t="shared" si="128"/>
        <v/>
      </c>
      <c r="FV42" s="265" t="str">
        <f t="shared" ref="FV42:GE51" si="129">IF($B42="","",IF(AND($Q42=FV$11,$V42=FV$10),$Z42,""))</f>
        <v/>
      </c>
      <c r="FW42" s="265" t="str">
        <f t="shared" si="129"/>
        <v/>
      </c>
      <c r="FX42" s="265" t="str">
        <f t="shared" si="129"/>
        <v/>
      </c>
      <c r="FY42" s="265" t="str">
        <f t="shared" si="129"/>
        <v/>
      </c>
      <c r="FZ42" s="265" t="str">
        <f t="shared" si="129"/>
        <v/>
      </c>
      <c r="GA42" s="265" t="str">
        <f t="shared" si="129"/>
        <v/>
      </c>
      <c r="GB42" s="265" t="str">
        <f t="shared" si="129"/>
        <v/>
      </c>
      <c r="GC42" s="265" t="str">
        <f t="shared" si="129"/>
        <v/>
      </c>
      <c r="GD42" s="265" t="str">
        <f t="shared" si="129"/>
        <v/>
      </c>
      <c r="GE42" s="265" t="str">
        <f t="shared" si="129"/>
        <v/>
      </c>
      <c r="GF42" s="265" t="str">
        <f t="shared" ref="GF42:GO51" si="130">IF($B42="","",IF(AND($Q42=GF$11,$V42=GF$10),$Z42,""))</f>
        <v/>
      </c>
      <c r="GG42" s="265" t="str">
        <f t="shared" si="130"/>
        <v/>
      </c>
      <c r="GH42" s="265" t="str">
        <f t="shared" si="130"/>
        <v/>
      </c>
      <c r="GI42" s="265" t="str">
        <f t="shared" si="130"/>
        <v/>
      </c>
      <c r="GJ42" s="265" t="str">
        <f t="shared" si="130"/>
        <v/>
      </c>
      <c r="GK42" s="265" t="str">
        <f t="shared" si="130"/>
        <v/>
      </c>
      <c r="GL42" s="265" t="str">
        <f t="shared" si="130"/>
        <v/>
      </c>
      <c r="GM42" s="265" t="str">
        <f t="shared" si="130"/>
        <v/>
      </c>
      <c r="GN42" s="265" t="str">
        <f t="shared" si="130"/>
        <v/>
      </c>
      <c r="GO42" s="265" t="str">
        <f t="shared" si="130"/>
        <v/>
      </c>
      <c r="GP42" s="263" t="str">
        <f t="shared" ref="GP42:GY51" si="131">IF($B42="","",IF(AND($Q42=GP$11,$V42=GP$10),$Z42,""))</f>
        <v/>
      </c>
      <c r="GQ42" s="263" t="str">
        <f t="shared" si="131"/>
        <v/>
      </c>
      <c r="GR42" s="263" t="str">
        <f t="shared" si="131"/>
        <v/>
      </c>
      <c r="GS42" s="263" t="str">
        <f t="shared" si="131"/>
        <v/>
      </c>
      <c r="GT42" s="263" t="str">
        <f t="shared" si="131"/>
        <v/>
      </c>
      <c r="GU42" s="263" t="str">
        <f t="shared" si="131"/>
        <v/>
      </c>
      <c r="GV42" s="263" t="str">
        <f t="shared" si="131"/>
        <v/>
      </c>
      <c r="GW42" s="263" t="str">
        <f t="shared" si="131"/>
        <v/>
      </c>
      <c r="GX42" s="263" t="str">
        <f t="shared" si="131"/>
        <v/>
      </c>
      <c r="GY42" s="263" t="str">
        <f t="shared" si="131"/>
        <v/>
      </c>
      <c r="GZ42" s="263" t="str">
        <f t="shared" ref="GZ42:HI51" si="132">IF($B42="","",IF(AND($Q42=GZ$11,$V42=GZ$10),$Z42,""))</f>
        <v/>
      </c>
      <c r="HA42" s="263" t="str">
        <f t="shared" si="132"/>
        <v/>
      </c>
      <c r="HB42" s="263" t="str">
        <f t="shared" si="132"/>
        <v/>
      </c>
      <c r="HC42" s="263" t="str">
        <f t="shared" si="132"/>
        <v/>
      </c>
      <c r="HD42" s="263" t="str">
        <f t="shared" si="132"/>
        <v/>
      </c>
      <c r="HE42" s="263" t="str">
        <f t="shared" si="132"/>
        <v/>
      </c>
      <c r="HF42" s="263" t="str">
        <f t="shared" si="132"/>
        <v/>
      </c>
      <c r="HG42" s="263" t="str">
        <f t="shared" si="132"/>
        <v/>
      </c>
      <c r="HH42" s="263" t="str">
        <f t="shared" si="132"/>
        <v/>
      </c>
      <c r="HI42" s="263" t="str">
        <f t="shared" si="132"/>
        <v/>
      </c>
      <c r="HJ42" s="265" t="str">
        <f t="shared" ref="HJ42:HS51" si="133">IF($B42="","",IF(AND($Q42=HJ$11,$V42=HJ$10),$Z42,""))</f>
        <v/>
      </c>
      <c r="HK42" s="265" t="str">
        <f t="shared" si="133"/>
        <v/>
      </c>
      <c r="HL42" s="265" t="str">
        <f t="shared" si="133"/>
        <v/>
      </c>
      <c r="HM42" s="265" t="str">
        <f t="shared" si="133"/>
        <v/>
      </c>
      <c r="HN42" s="265" t="str">
        <f t="shared" si="133"/>
        <v/>
      </c>
      <c r="HO42" s="265" t="str">
        <f t="shared" si="133"/>
        <v/>
      </c>
      <c r="HP42" s="265" t="str">
        <f t="shared" si="133"/>
        <v/>
      </c>
      <c r="HQ42" s="265" t="str">
        <f t="shared" si="133"/>
        <v/>
      </c>
      <c r="HR42" s="265" t="str">
        <f t="shared" si="133"/>
        <v/>
      </c>
      <c r="HS42" s="265" t="str">
        <f t="shared" si="133"/>
        <v/>
      </c>
      <c r="HT42" s="265" t="str">
        <f t="shared" ref="HT42:IC51" si="134">IF($B42="","",IF(AND($Q42=HT$11,$V42=HT$10),$Z42,""))</f>
        <v/>
      </c>
      <c r="HU42" s="265" t="str">
        <f t="shared" si="134"/>
        <v/>
      </c>
      <c r="HV42" s="265" t="str">
        <f t="shared" si="134"/>
        <v/>
      </c>
      <c r="HW42" s="265" t="str">
        <f t="shared" si="134"/>
        <v/>
      </c>
      <c r="HX42" s="265" t="str">
        <f t="shared" si="134"/>
        <v/>
      </c>
      <c r="HY42" s="265" t="str">
        <f t="shared" si="134"/>
        <v/>
      </c>
      <c r="HZ42" s="265" t="str">
        <f t="shared" si="134"/>
        <v/>
      </c>
      <c r="IA42" s="265" t="str">
        <f t="shared" si="134"/>
        <v/>
      </c>
      <c r="IB42" s="265" t="str">
        <f t="shared" si="134"/>
        <v/>
      </c>
      <c r="IC42" s="265" t="str">
        <f t="shared" si="134"/>
        <v/>
      </c>
    </row>
    <row r="43" spans="1:237" x14ac:dyDescent="0.25">
      <c r="A43" s="250">
        <f t="shared" si="71"/>
        <v>32</v>
      </c>
      <c r="B43" s="2" t="str">
        <f>IF(OR('aux 1'!B43="",'aux 1'!R43&lt;&gt;"s"),"",'aux 1'!B43)</f>
        <v>Física Geral II</v>
      </c>
      <c r="C43" s="253" t="str">
        <f>IF('aux 1'!F43="","",'aux 1'!F43)</f>
        <v>A</v>
      </c>
      <c r="D43" s="450" t="str">
        <f>IF(B43="","",'aux 1'!AP43)</f>
        <v>FIS01103</v>
      </c>
      <c r="E43" s="306" t="str">
        <f>IF(B43="","Pre: ",'aux 1'!AN43)</f>
        <v xml:space="preserve">Pré: FIS01201 FIS01204 MAT01203 </v>
      </c>
      <c r="F43" s="306" t="str">
        <f>IF(B43="","Co: ",'aux 1'!AO43)</f>
        <v xml:space="preserve">Co: FIS01109 </v>
      </c>
      <c r="G43" s="54" t="str">
        <f>IF(OR($B43="",'aux 1'!H43=""),"",'aux 1'!H43)</f>
        <v>FIS01201</v>
      </c>
      <c r="H43" s="54" t="str">
        <f>IF(OR($B43="",'aux 1'!I43=""),"",'aux 1'!I43)</f>
        <v>FIS01204</v>
      </c>
      <c r="I43" s="54" t="str">
        <f>IF(OR($B43="",'aux 1'!J43=""),"",'aux 1'!J43)</f>
        <v>MAT01203</v>
      </c>
      <c r="J43" s="54" t="str">
        <f>IF(OR($B43="",'aux 1'!K43=""),"",'aux 1'!K43)</f>
        <v/>
      </c>
      <c r="K43" s="248" t="s">
        <v>383</v>
      </c>
      <c r="L43" s="248"/>
      <c r="M43" s="251" t="str">
        <f>IF('aux 1'!C43="","",'aux 1'!C43)</f>
        <v>CCT</v>
      </c>
      <c r="N43" s="251" t="str">
        <f>IF('aux 1'!D43="","",'aux 1'!D43)</f>
        <v>FIS</v>
      </c>
      <c r="O43" s="252" t="str">
        <f>IF('aux 1'!E43="","",'aux 1'!E43)</f>
        <v>01103</v>
      </c>
      <c r="P43" s="133" t="str">
        <f t="shared" si="34"/>
        <v>FIS01103</v>
      </c>
      <c r="Q43" s="43">
        <f>IF(S43="s",IF(R43="op",'aux 1'!S43,U43),"")</f>
        <v>3</v>
      </c>
      <c r="R43" s="43">
        <f>IF('aux 1'!N43="op","op",'aux 1'!S43)</f>
        <v>3</v>
      </c>
      <c r="S43" s="43" t="str">
        <f>IF('aux 1'!R43="","",'aux 1'!R43)</f>
        <v>s</v>
      </c>
      <c r="T43" s="43" t="str">
        <f>IF('aux 1'!Q43="","",'aux 1'!Q43)</f>
        <v>s</v>
      </c>
      <c r="U43" s="43">
        <f>IF('aux 1'!P43="","",'aux 1'!P43)</f>
        <v>3</v>
      </c>
      <c r="V43" s="44" t="str">
        <f>IF('aux 1'!O43="","",'aux 1'!O43)</f>
        <v>Bás.</v>
      </c>
      <c r="W43" s="128">
        <f>IF('aux 1'!T43="",0,'aux 1'!T43)</f>
        <v>4</v>
      </c>
      <c r="X43" s="128">
        <f>IF('aux 1'!U43="",0,'aux 1'!U43)</f>
        <v>0</v>
      </c>
      <c r="Y43" s="128">
        <f>IF('aux 1'!V43="",0,'aux 1'!V43)</f>
        <v>0</v>
      </c>
      <c r="Z43" s="128">
        <f>IF('aux 1'!W43="","",'aux 1'!W43)</f>
        <v>68</v>
      </c>
      <c r="AA43" s="128" t="str">
        <f t="shared" si="35"/>
        <v>68h</v>
      </c>
      <c r="AB43" s="250">
        <f>IF('aux 1'!X43="","",'aux 1'!X43)</f>
        <v>4</v>
      </c>
      <c r="AC43" s="87" t="str">
        <f t="shared" si="36"/>
        <v>4cr/4t</v>
      </c>
      <c r="AE43" s="265">
        <f t="shared" si="37"/>
        <v>32</v>
      </c>
      <c r="AF43" s="267" t="str">
        <f t="shared" si="123"/>
        <v/>
      </c>
      <c r="AG43" s="267" t="str">
        <f t="shared" si="123"/>
        <v/>
      </c>
      <c r="AH43" s="267">
        <f t="shared" si="123"/>
        <v>32</v>
      </c>
      <c r="AI43" s="267" t="str">
        <f t="shared" si="123"/>
        <v/>
      </c>
      <c r="AJ43" s="267" t="str">
        <f t="shared" si="123"/>
        <v/>
      </c>
      <c r="AK43" s="267" t="str">
        <f t="shared" si="123"/>
        <v/>
      </c>
      <c r="AL43" s="267" t="str">
        <f t="shared" si="123"/>
        <v/>
      </c>
      <c r="AM43" s="267" t="str">
        <f t="shared" si="123"/>
        <v/>
      </c>
      <c r="AN43" s="267" t="str">
        <f t="shared" si="123"/>
        <v/>
      </c>
      <c r="AO43" s="267" t="str">
        <f t="shared" si="123"/>
        <v/>
      </c>
      <c r="AP43" s="267" t="str">
        <f t="shared" si="124"/>
        <v/>
      </c>
      <c r="AQ43" s="267" t="str">
        <f t="shared" si="124"/>
        <v/>
      </c>
      <c r="AR43" s="267" t="str">
        <f t="shared" si="124"/>
        <v/>
      </c>
      <c r="AS43" s="267" t="str">
        <f t="shared" si="124"/>
        <v/>
      </c>
      <c r="AT43" s="267" t="str">
        <f t="shared" si="124"/>
        <v/>
      </c>
      <c r="AU43" s="267" t="str">
        <f t="shared" si="124"/>
        <v/>
      </c>
      <c r="AV43" s="267" t="str">
        <f t="shared" si="124"/>
        <v/>
      </c>
      <c r="AW43" s="267" t="str">
        <f t="shared" si="124"/>
        <v/>
      </c>
      <c r="AX43" s="267" t="str">
        <f t="shared" si="124"/>
        <v/>
      </c>
      <c r="AY43" s="267" t="str">
        <f t="shared" si="124"/>
        <v/>
      </c>
      <c r="BA43" s="267" t="str">
        <f t="shared" si="55"/>
        <v/>
      </c>
      <c r="BB43" s="267" t="str">
        <f t="shared" si="56"/>
        <v/>
      </c>
      <c r="BC43" s="267">
        <f t="shared" si="57"/>
        <v>2</v>
      </c>
      <c r="BD43" s="267" t="str">
        <f t="shared" si="58"/>
        <v/>
      </c>
      <c r="BE43" s="267" t="str">
        <f t="shared" si="59"/>
        <v/>
      </c>
      <c r="BF43" s="267" t="str">
        <f t="shared" si="60"/>
        <v/>
      </c>
      <c r="BG43" s="267" t="str">
        <f t="shared" si="61"/>
        <v/>
      </c>
      <c r="BH43" s="267" t="str">
        <f t="shared" si="62"/>
        <v/>
      </c>
      <c r="BI43" s="267" t="str">
        <f t="shared" si="85"/>
        <v/>
      </c>
      <c r="BJ43" s="267" t="str">
        <f t="shared" si="86"/>
        <v/>
      </c>
      <c r="BK43" s="267" t="str">
        <f t="shared" si="87"/>
        <v/>
      </c>
      <c r="BL43" s="267" t="str">
        <f t="shared" si="88"/>
        <v/>
      </c>
      <c r="BM43" s="267" t="str">
        <f t="shared" si="89"/>
        <v/>
      </c>
      <c r="BN43" s="267" t="str">
        <f t="shared" si="90"/>
        <v/>
      </c>
      <c r="BO43" s="267" t="str">
        <f t="shared" si="91"/>
        <v/>
      </c>
      <c r="BP43" s="267" t="str">
        <f t="shared" si="92"/>
        <v/>
      </c>
      <c r="BQ43" s="267" t="str">
        <f t="shared" si="93"/>
        <v/>
      </c>
      <c r="BR43" s="267" t="str">
        <f t="shared" si="94"/>
        <v/>
      </c>
      <c r="BS43" s="267" t="str">
        <f t="shared" si="95"/>
        <v/>
      </c>
      <c r="BT43" s="267" t="str">
        <f t="shared" si="96"/>
        <v/>
      </c>
      <c r="BU43" s="264"/>
      <c r="BV43" s="268">
        <v>32</v>
      </c>
      <c r="BW43" s="265" t="str">
        <f t="shared" si="97"/>
        <v/>
      </c>
      <c r="BX43" s="265" t="str">
        <f t="shared" si="97"/>
        <v/>
      </c>
      <c r="BY43" s="265" t="str">
        <f t="shared" si="97"/>
        <v/>
      </c>
      <c r="BZ43" s="265" t="str">
        <f t="shared" si="97"/>
        <v/>
      </c>
      <c r="CA43" s="265" t="str">
        <f t="shared" si="97"/>
        <v/>
      </c>
      <c r="CB43" s="265" t="str">
        <f t="shared" si="97"/>
        <v/>
      </c>
      <c r="CC43" s="265" t="str">
        <f t="shared" si="97"/>
        <v/>
      </c>
      <c r="CD43" s="265" t="str">
        <f t="shared" ref="CD43:CO43" si="135">IF(LEN(CD$6)&lt;$BV43,"", VALUE(MID(CD$6,$BV43,1)))</f>
        <v/>
      </c>
      <c r="CE43" s="265" t="str">
        <f t="shared" si="135"/>
        <v/>
      </c>
      <c r="CF43" s="265" t="str">
        <f t="shared" si="135"/>
        <v/>
      </c>
      <c r="CG43" s="265" t="str">
        <f t="shared" si="135"/>
        <v/>
      </c>
      <c r="CH43" s="265" t="str">
        <f t="shared" si="135"/>
        <v/>
      </c>
      <c r="CI43" s="265" t="str">
        <f t="shared" si="135"/>
        <v/>
      </c>
      <c r="CJ43" s="265" t="str">
        <f t="shared" si="135"/>
        <v/>
      </c>
      <c r="CK43" s="265" t="str">
        <f t="shared" si="135"/>
        <v/>
      </c>
      <c r="CL43" s="265" t="str">
        <f t="shared" si="135"/>
        <v/>
      </c>
      <c r="CM43" s="265" t="str">
        <f t="shared" si="135"/>
        <v/>
      </c>
      <c r="CN43" s="265" t="str">
        <f t="shared" si="135"/>
        <v/>
      </c>
      <c r="CO43" s="265" t="str">
        <f t="shared" si="135"/>
        <v/>
      </c>
      <c r="CP43" s="265" t="str">
        <f t="shared" ref="CE43:CP58" si="136">IF(LEN(CP$6)&lt;$BV43,"", VALUE(MID(CP$6,$BV43,1)))</f>
        <v/>
      </c>
      <c r="CR43" s="265" t="str">
        <f>IF(BW43="","",SUM(BW$12:BW43)-BW43+1)</f>
        <v/>
      </c>
      <c r="CS43" s="265" t="str">
        <f>IF(BX43="","",SUM(BX$12:BX43)-BX43+1)</f>
        <v/>
      </c>
      <c r="CT43" s="265" t="str">
        <f>IF(BY43="","",SUM(BY$12:BY43)-BY43+1)</f>
        <v/>
      </c>
      <c r="CU43" s="265" t="str">
        <f>IF(BZ43="","",SUM(BZ$12:BZ43)-BZ43+1)</f>
        <v/>
      </c>
      <c r="CV43" s="265" t="str">
        <f>IF(CA43="","",SUM(CA$12:CA43)-CA43+1)</f>
        <v/>
      </c>
      <c r="CW43" s="265" t="str">
        <f>IF(CB43="","",SUM(CB$12:CB43)-CB43+1)</f>
        <v/>
      </c>
      <c r="CX43" s="265" t="str">
        <f>IF(CC43="","",SUM(CC$12:CC43)-CC43+1)</f>
        <v/>
      </c>
      <c r="CY43" s="265" t="str">
        <f>IF(CD43="","",SUM(CD$12:CD43)-CD43+1)</f>
        <v/>
      </c>
      <c r="CZ43" s="265" t="str">
        <f>IF(CE43="","",SUM(CE$12:CE43)-CE43+1)</f>
        <v/>
      </c>
      <c r="DA43" s="265" t="str">
        <f>IF(CF43="","",SUM(CF$12:CF43)-CF43+1)</f>
        <v/>
      </c>
      <c r="DB43" s="265" t="str">
        <f>IF(CG43="","",SUM(CG$12:CG43)-CG43+1)</f>
        <v/>
      </c>
      <c r="DC43" s="265" t="str">
        <f>IF(CH43="","",SUM(CH$12:CH43)-CH43+1)</f>
        <v/>
      </c>
      <c r="DD43" s="265" t="str">
        <f>IF(CI43="","",SUM(CI$12:CI43)-CI43+1)</f>
        <v/>
      </c>
      <c r="DE43" s="265" t="str">
        <f>IF(CJ43="","",SUM(CJ$12:CJ43)-CJ43+1)</f>
        <v/>
      </c>
      <c r="DF43" s="265" t="str">
        <f>IF(CK43="","",SUM(CK$12:CK43)-CK43+1)</f>
        <v/>
      </c>
      <c r="DG43" s="265" t="str">
        <f>IF(CL43="","",SUM(CL$12:CL43)-CL43+1)</f>
        <v/>
      </c>
      <c r="DH43" s="265" t="str">
        <f>IF(CM43="","",SUM(CM$12:CM43)-CM43+1)</f>
        <v/>
      </c>
      <c r="DI43" s="265" t="str">
        <f>IF(CN43="","",SUM(CN$12:CN43)-CN43+1)</f>
        <v/>
      </c>
      <c r="DJ43" s="265" t="str">
        <f>IF(CO43="","",SUM(CO$12:CO43)-CO43+1)</f>
        <v/>
      </c>
      <c r="DK43" s="265" t="str">
        <f>IF(CP43="","",SUM(CP$12:CP43)-CP43+1)</f>
        <v/>
      </c>
      <c r="DM43" s="265" t="str">
        <f t="shared" si="63"/>
        <v/>
      </c>
      <c r="DN43" s="265" t="str">
        <f t="shared" si="64"/>
        <v/>
      </c>
      <c r="DO43" s="265" t="str">
        <f t="shared" si="65"/>
        <v/>
      </c>
      <c r="DP43" s="265" t="str">
        <f t="shared" si="66"/>
        <v/>
      </c>
      <c r="DQ43" s="265" t="str">
        <f t="shared" si="67"/>
        <v/>
      </c>
      <c r="DR43" s="265" t="str">
        <f t="shared" si="68"/>
        <v/>
      </c>
      <c r="DS43" s="265" t="str">
        <f t="shared" si="69"/>
        <v/>
      </c>
      <c r="DT43" s="265" t="str">
        <f t="shared" si="70"/>
        <v/>
      </c>
      <c r="DU43" s="265" t="str">
        <f t="shared" si="99"/>
        <v/>
      </c>
      <c r="DV43" s="265" t="str">
        <f t="shared" si="100"/>
        <v/>
      </c>
      <c r="DW43" s="265" t="str">
        <f t="shared" si="101"/>
        <v/>
      </c>
      <c r="DX43" s="265" t="str">
        <f t="shared" si="102"/>
        <v/>
      </c>
      <c r="DY43" s="265" t="str">
        <f t="shared" si="103"/>
        <v/>
      </c>
      <c r="DZ43" s="265" t="str">
        <f t="shared" si="104"/>
        <v/>
      </c>
      <c r="EA43" s="265" t="str">
        <f t="shared" si="105"/>
        <v/>
      </c>
      <c r="EB43" s="265" t="str">
        <f t="shared" si="106"/>
        <v/>
      </c>
      <c r="EC43" s="265" t="str">
        <f t="shared" si="107"/>
        <v/>
      </c>
      <c r="ED43" s="265" t="str">
        <f t="shared" si="108"/>
        <v/>
      </c>
      <c r="EE43" s="265" t="str">
        <f t="shared" si="109"/>
        <v/>
      </c>
      <c r="EF43" s="265" t="str">
        <f t="shared" si="110"/>
        <v/>
      </c>
      <c r="EH43" s="265" t="str">
        <f t="shared" si="125"/>
        <v/>
      </c>
      <c r="EI43" s="265" t="str">
        <f t="shared" si="125"/>
        <v/>
      </c>
      <c r="EJ43" s="265">
        <f t="shared" si="125"/>
        <v>68</v>
      </c>
      <c r="EK43" s="265" t="str">
        <f t="shared" si="125"/>
        <v/>
      </c>
      <c r="EL43" s="265" t="str">
        <f t="shared" si="125"/>
        <v/>
      </c>
      <c r="EM43" s="265" t="str">
        <f t="shared" si="125"/>
        <v/>
      </c>
      <c r="EN43" s="265" t="str">
        <f t="shared" si="125"/>
        <v/>
      </c>
      <c r="EO43" s="265" t="str">
        <f t="shared" si="125"/>
        <v/>
      </c>
      <c r="EP43" s="265" t="str">
        <f t="shared" si="125"/>
        <v/>
      </c>
      <c r="EQ43" s="265" t="str">
        <f t="shared" si="125"/>
        <v/>
      </c>
      <c r="ER43" s="265" t="str">
        <f t="shared" si="126"/>
        <v/>
      </c>
      <c r="ES43" s="265" t="str">
        <f t="shared" si="126"/>
        <v/>
      </c>
      <c r="ET43" s="265" t="str">
        <f t="shared" si="126"/>
        <v/>
      </c>
      <c r="EU43" s="265" t="str">
        <f t="shared" si="126"/>
        <v/>
      </c>
      <c r="EV43" s="265" t="str">
        <f t="shared" si="126"/>
        <v/>
      </c>
      <c r="EW43" s="265" t="str">
        <f t="shared" si="126"/>
        <v/>
      </c>
      <c r="EX43" s="265" t="str">
        <f t="shared" si="126"/>
        <v/>
      </c>
      <c r="EY43" s="265" t="str">
        <f t="shared" si="126"/>
        <v/>
      </c>
      <c r="EZ43" s="265" t="str">
        <f t="shared" si="126"/>
        <v/>
      </c>
      <c r="FA43" s="265" t="str">
        <f t="shared" si="126"/>
        <v/>
      </c>
      <c r="FB43" s="263" t="str">
        <f t="shared" si="127"/>
        <v/>
      </c>
      <c r="FC43" s="263" t="str">
        <f t="shared" si="127"/>
        <v/>
      </c>
      <c r="FD43" s="263" t="str">
        <f t="shared" si="127"/>
        <v/>
      </c>
      <c r="FE43" s="263" t="str">
        <f t="shared" si="127"/>
        <v/>
      </c>
      <c r="FF43" s="263" t="str">
        <f t="shared" si="127"/>
        <v/>
      </c>
      <c r="FG43" s="263" t="str">
        <f t="shared" si="127"/>
        <v/>
      </c>
      <c r="FH43" s="263" t="str">
        <f t="shared" si="127"/>
        <v/>
      </c>
      <c r="FI43" s="263" t="str">
        <f t="shared" si="127"/>
        <v/>
      </c>
      <c r="FJ43" s="263" t="str">
        <f t="shared" si="127"/>
        <v/>
      </c>
      <c r="FK43" s="263" t="str">
        <f t="shared" si="127"/>
        <v/>
      </c>
      <c r="FL43" s="263" t="str">
        <f t="shared" si="128"/>
        <v/>
      </c>
      <c r="FM43" s="263" t="str">
        <f t="shared" si="128"/>
        <v/>
      </c>
      <c r="FN43" s="263" t="str">
        <f t="shared" si="128"/>
        <v/>
      </c>
      <c r="FO43" s="263" t="str">
        <f t="shared" si="128"/>
        <v/>
      </c>
      <c r="FP43" s="263" t="str">
        <f t="shared" si="128"/>
        <v/>
      </c>
      <c r="FQ43" s="263" t="str">
        <f t="shared" si="128"/>
        <v/>
      </c>
      <c r="FR43" s="263" t="str">
        <f t="shared" si="128"/>
        <v/>
      </c>
      <c r="FS43" s="263" t="str">
        <f t="shared" si="128"/>
        <v/>
      </c>
      <c r="FT43" s="263" t="str">
        <f t="shared" si="128"/>
        <v/>
      </c>
      <c r="FU43" s="263" t="str">
        <f t="shared" si="128"/>
        <v/>
      </c>
      <c r="FV43" s="265" t="str">
        <f t="shared" si="129"/>
        <v/>
      </c>
      <c r="FW43" s="265" t="str">
        <f t="shared" si="129"/>
        <v/>
      </c>
      <c r="FX43" s="265" t="str">
        <f t="shared" si="129"/>
        <v/>
      </c>
      <c r="FY43" s="265" t="str">
        <f t="shared" si="129"/>
        <v/>
      </c>
      <c r="FZ43" s="265" t="str">
        <f t="shared" si="129"/>
        <v/>
      </c>
      <c r="GA43" s="265" t="str">
        <f t="shared" si="129"/>
        <v/>
      </c>
      <c r="GB43" s="265" t="str">
        <f t="shared" si="129"/>
        <v/>
      </c>
      <c r="GC43" s="265" t="str">
        <f t="shared" si="129"/>
        <v/>
      </c>
      <c r="GD43" s="265" t="str">
        <f t="shared" si="129"/>
        <v/>
      </c>
      <c r="GE43" s="265" t="str">
        <f t="shared" si="129"/>
        <v/>
      </c>
      <c r="GF43" s="265" t="str">
        <f t="shared" si="130"/>
        <v/>
      </c>
      <c r="GG43" s="265" t="str">
        <f t="shared" si="130"/>
        <v/>
      </c>
      <c r="GH43" s="265" t="str">
        <f t="shared" si="130"/>
        <v/>
      </c>
      <c r="GI43" s="265" t="str">
        <f t="shared" si="130"/>
        <v/>
      </c>
      <c r="GJ43" s="265" t="str">
        <f t="shared" si="130"/>
        <v/>
      </c>
      <c r="GK43" s="265" t="str">
        <f t="shared" si="130"/>
        <v/>
      </c>
      <c r="GL43" s="265" t="str">
        <f t="shared" si="130"/>
        <v/>
      </c>
      <c r="GM43" s="265" t="str">
        <f t="shared" si="130"/>
        <v/>
      </c>
      <c r="GN43" s="265" t="str">
        <f t="shared" si="130"/>
        <v/>
      </c>
      <c r="GO43" s="265" t="str">
        <f t="shared" si="130"/>
        <v/>
      </c>
      <c r="GP43" s="263" t="str">
        <f t="shared" si="131"/>
        <v/>
      </c>
      <c r="GQ43" s="263" t="str">
        <f t="shared" si="131"/>
        <v/>
      </c>
      <c r="GR43" s="263" t="str">
        <f t="shared" si="131"/>
        <v/>
      </c>
      <c r="GS43" s="263" t="str">
        <f t="shared" si="131"/>
        <v/>
      </c>
      <c r="GT43" s="263" t="str">
        <f t="shared" si="131"/>
        <v/>
      </c>
      <c r="GU43" s="263" t="str">
        <f t="shared" si="131"/>
        <v/>
      </c>
      <c r="GV43" s="263" t="str">
        <f t="shared" si="131"/>
        <v/>
      </c>
      <c r="GW43" s="263" t="str">
        <f t="shared" si="131"/>
        <v/>
      </c>
      <c r="GX43" s="263" t="str">
        <f t="shared" si="131"/>
        <v/>
      </c>
      <c r="GY43" s="263" t="str">
        <f t="shared" si="131"/>
        <v/>
      </c>
      <c r="GZ43" s="263" t="str">
        <f t="shared" si="132"/>
        <v/>
      </c>
      <c r="HA43" s="263" t="str">
        <f t="shared" si="132"/>
        <v/>
      </c>
      <c r="HB43" s="263" t="str">
        <f t="shared" si="132"/>
        <v/>
      </c>
      <c r="HC43" s="263" t="str">
        <f t="shared" si="132"/>
        <v/>
      </c>
      <c r="HD43" s="263" t="str">
        <f t="shared" si="132"/>
        <v/>
      </c>
      <c r="HE43" s="263" t="str">
        <f t="shared" si="132"/>
        <v/>
      </c>
      <c r="HF43" s="263" t="str">
        <f t="shared" si="132"/>
        <v/>
      </c>
      <c r="HG43" s="263" t="str">
        <f t="shared" si="132"/>
        <v/>
      </c>
      <c r="HH43" s="263" t="str">
        <f t="shared" si="132"/>
        <v/>
      </c>
      <c r="HI43" s="263" t="str">
        <f t="shared" si="132"/>
        <v/>
      </c>
      <c r="HJ43" s="265" t="str">
        <f t="shared" si="133"/>
        <v/>
      </c>
      <c r="HK43" s="265" t="str">
        <f t="shared" si="133"/>
        <v/>
      </c>
      <c r="HL43" s="265" t="str">
        <f t="shared" si="133"/>
        <v/>
      </c>
      <c r="HM43" s="265" t="str">
        <f t="shared" si="133"/>
        <v/>
      </c>
      <c r="HN43" s="265" t="str">
        <f t="shared" si="133"/>
        <v/>
      </c>
      <c r="HO43" s="265" t="str">
        <f t="shared" si="133"/>
        <v/>
      </c>
      <c r="HP43" s="265" t="str">
        <f t="shared" si="133"/>
        <v/>
      </c>
      <c r="HQ43" s="265" t="str">
        <f t="shared" si="133"/>
        <v/>
      </c>
      <c r="HR43" s="265" t="str">
        <f t="shared" si="133"/>
        <v/>
      </c>
      <c r="HS43" s="265" t="str">
        <f t="shared" si="133"/>
        <v/>
      </c>
      <c r="HT43" s="265" t="str">
        <f t="shared" si="134"/>
        <v/>
      </c>
      <c r="HU43" s="265" t="str">
        <f t="shared" si="134"/>
        <v/>
      </c>
      <c r="HV43" s="265" t="str">
        <f t="shared" si="134"/>
        <v/>
      </c>
      <c r="HW43" s="265" t="str">
        <f t="shared" si="134"/>
        <v/>
      </c>
      <c r="HX43" s="265" t="str">
        <f t="shared" si="134"/>
        <v/>
      </c>
      <c r="HY43" s="265" t="str">
        <f t="shared" si="134"/>
        <v/>
      </c>
      <c r="HZ43" s="265" t="str">
        <f t="shared" si="134"/>
        <v/>
      </c>
      <c r="IA43" s="265" t="str">
        <f t="shared" si="134"/>
        <v/>
      </c>
      <c r="IB43" s="265" t="str">
        <f t="shared" si="134"/>
        <v/>
      </c>
      <c r="IC43" s="265" t="str">
        <f t="shared" si="134"/>
        <v/>
      </c>
    </row>
    <row r="44" spans="1:237" x14ac:dyDescent="0.25">
      <c r="A44" s="250">
        <f t="shared" si="71"/>
        <v>33</v>
      </c>
      <c r="B44" s="2" t="str">
        <f>IF(OR('aux 1'!B44="",'aux 1'!R44&lt;&gt;"s"),"",'aux 1'!B44)</f>
        <v>Física Geral III</v>
      </c>
      <c r="C44" s="253" t="str">
        <f>IF('aux 1'!F44="","",'aux 1'!F44)</f>
        <v>A</v>
      </c>
      <c r="D44" s="450" t="str">
        <f>IF(B44="","",'aux 1'!AP44)</f>
        <v>FIS01205</v>
      </c>
      <c r="E44" s="306" t="str">
        <f>IF(B44="","Pre: ",'aux 1'!AN44)</f>
        <v xml:space="preserve">Pré: FIS01103 FIS01109 MAT01105 </v>
      </c>
      <c r="F44" s="306" t="str">
        <f>IF(B44="","Co: ",'aux 1'!AO44)</f>
        <v xml:space="preserve">Co: FIS01206 </v>
      </c>
      <c r="G44" s="54" t="str">
        <f>IF(OR($B44="",'aux 1'!H44=""),"",'aux 1'!H44)</f>
        <v>FIS01103</v>
      </c>
      <c r="H44" s="54" t="str">
        <f>IF(OR($B44="",'aux 1'!I44=""),"",'aux 1'!I44)</f>
        <v>FIS01109</v>
      </c>
      <c r="I44" s="54" t="str">
        <f>IF(OR($B44="",'aux 1'!J44=""),"",'aux 1'!J44)</f>
        <v>MAT01105</v>
      </c>
      <c r="J44" s="54" t="str">
        <f>IF(OR($B44="",'aux 1'!K44=""),"",'aux 1'!K44)</f>
        <v/>
      </c>
      <c r="K44" s="248" t="s">
        <v>386</v>
      </c>
      <c r="L44" s="248"/>
      <c r="M44" s="251" t="str">
        <f>IF('aux 1'!C44="","",'aux 1'!C44)</f>
        <v>CCT</v>
      </c>
      <c r="N44" s="251" t="str">
        <f>IF('aux 1'!D44="","",'aux 1'!D44)</f>
        <v>FIS</v>
      </c>
      <c r="O44" s="252" t="str">
        <f>IF('aux 1'!E44="","",'aux 1'!E44)</f>
        <v>01205</v>
      </c>
      <c r="P44" s="133" t="str">
        <f t="shared" si="34"/>
        <v>FIS01205</v>
      </c>
      <c r="Q44" s="43">
        <f>IF(S44="s",IF(R44="op",'aux 1'!S44,U44),"")</f>
        <v>4</v>
      </c>
      <c r="R44" s="43">
        <f>IF('aux 1'!N44="op","op",'aux 1'!S44)</f>
        <v>4</v>
      </c>
      <c r="S44" s="43" t="str">
        <f>IF('aux 1'!R44="","",'aux 1'!R44)</f>
        <v>s</v>
      </c>
      <c r="T44" s="43" t="str">
        <f>IF('aux 1'!Q44="","",'aux 1'!Q44)</f>
        <v>s</v>
      </c>
      <c r="U44" s="43">
        <f>IF('aux 1'!P44="","",'aux 1'!P44)</f>
        <v>4</v>
      </c>
      <c r="V44" s="44" t="str">
        <f>IF('aux 1'!O44="","",'aux 1'!O44)</f>
        <v>Bás.</v>
      </c>
      <c r="W44" s="128">
        <f>IF('aux 1'!T44="",0,'aux 1'!T44)</f>
        <v>4</v>
      </c>
      <c r="X44" s="128">
        <f>IF('aux 1'!U44="",0,'aux 1'!U44)</f>
        <v>0</v>
      </c>
      <c r="Y44" s="128">
        <f>IF('aux 1'!V44="",0,'aux 1'!V44)</f>
        <v>0</v>
      </c>
      <c r="Z44" s="128">
        <f>IF('aux 1'!W44="","",'aux 1'!W44)</f>
        <v>68</v>
      </c>
      <c r="AA44" s="128" t="str">
        <f t="shared" si="35"/>
        <v>68h</v>
      </c>
      <c r="AB44" s="250">
        <f>IF('aux 1'!X44="","",'aux 1'!X44)</f>
        <v>4</v>
      </c>
      <c r="AC44" s="87" t="str">
        <f t="shared" si="36"/>
        <v>4cr/4t</v>
      </c>
      <c r="AE44" s="265">
        <f t="shared" si="37"/>
        <v>33</v>
      </c>
      <c r="AF44" s="267" t="str">
        <f t="shared" si="123"/>
        <v/>
      </c>
      <c r="AG44" s="267" t="str">
        <f t="shared" si="123"/>
        <v/>
      </c>
      <c r="AH44" s="267" t="str">
        <f t="shared" si="123"/>
        <v/>
      </c>
      <c r="AI44" s="267">
        <f t="shared" si="123"/>
        <v>33</v>
      </c>
      <c r="AJ44" s="267" t="str">
        <f t="shared" si="123"/>
        <v/>
      </c>
      <c r="AK44" s="267" t="str">
        <f t="shared" si="123"/>
        <v/>
      </c>
      <c r="AL44" s="267" t="str">
        <f t="shared" si="123"/>
        <v/>
      </c>
      <c r="AM44" s="267" t="str">
        <f t="shared" si="123"/>
        <v/>
      </c>
      <c r="AN44" s="267" t="str">
        <f t="shared" si="123"/>
        <v/>
      </c>
      <c r="AO44" s="267" t="str">
        <f t="shared" si="123"/>
        <v/>
      </c>
      <c r="AP44" s="267" t="str">
        <f t="shared" si="124"/>
        <v/>
      </c>
      <c r="AQ44" s="267" t="str">
        <f t="shared" si="124"/>
        <v/>
      </c>
      <c r="AR44" s="267" t="str">
        <f t="shared" si="124"/>
        <v/>
      </c>
      <c r="AS44" s="267" t="str">
        <f t="shared" si="124"/>
        <v/>
      </c>
      <c r="AT44" s="267" t="str">
        <f t="shared" si="124"/>
        <v/>
      </c>
      <c r="AU44" s="267" t="str">
        <f t="shared" si="124"/>
        <v/>
      </c>
      <c r="AV44" s="267" t="str">
        <f t="shared" si="124"/>
        <v/>
      </c>
      <c r="AW44" s="267" t="str">
        <f t="shared" si="124"/>
        <v/>
      </c>
      <c r="AX44" s="267" t="str">
        <f t="shared" si="124"/>
        <v/>
      </c>
      <c r="AY44" s="267" t="str">
        <f t="shared" si="124"/>
        <v/>
      </c>
      <c r="BA44" s="267" t="str">
        <f t="shared" si="55"/>
        <v/>
      </c>
      <c r="BB44" s="267" t="str">
        <f t="shared" si="56"/>
        <v/>
      </c>
      <c r="BC44" s="267" t="str">
        <f t="shared" si="57"/>
        <v/>
      </c>
      <c r="BD44" s="267">
        <f t="shared" si="58"/>
        <v>2</v>
      </c>
      <c r="BE44" s="267" t="str">
        <f t="shared" si="59"/>
        <v/>
      </c>
      <c r="BF44" s="267" t="str">
        <f t="shared" si="60"/>
        <v/>
      </c>
      <c r="BG44" s="267" t="str">
        <f t="shared" si="61"/>
        <v/>
      </c>
      <c r="BH44" s="267" t="str">
        <f t="shared" si="62"/>
        <v/>
      </c>
      <c r="BI44" s="267" t="str">
        <f t="shared" si="85"/>
        <v/>
      </c>
      <c r="BJ44" s="267" t="str">
        <f t="shared" si="86"/>
        <v/>
      </c>
      <c r="BK44" s="267" t="str">
        <f t="shared" si="87"/>
        <v/>
      </c>
      <c r="BL44" s="267" t="str">
        <f t="shared" si="88"/>
        <v/>
      </c>
      <c r="BM44" s="267" t="str">
        <f t="shared" si="89"/>
        <v/>
      </c>
      <c r="BN44" s="267" t="str">
        <f t="shared" si="90"/>
        <v/>
      </c>
      <c r="BO44" s="267" t="str">
        <f t="shared" si="91"/>
        <v/>
      </c>
      <c r="BP44" s="267" t="str">
        <f t="shared" si="92"/>
        <v/>
      </c>
      <c r="BQ44" s="267" t="str">
        <f t="shared" si="93"/>
        <v/>
      </c>
      <c r="BR44" s="267" t="str">
        <f t="shared" si="94"/>
        <v/>
      </c>
      <c r="BS44" s="267" t="str">
        <f t="shared" si="95"/>
        <v/>
      </c>
      <c r="BT44" s="267" t="str">
        <f t="shared" si="96"/>
        <v/>
      </c>
      <c r="BU44" s="264"/>
      <c r="BV44" s="268">
        <v>33</v>
      </c>
      <c r="BW44" s="265" t="str">
        <f t="shared" si="97"/>
        <v/>
      </c>
      <c r="BX44" s="265" t="str">
        <f t="shared" si="97"/>
        <v/>
      </c>
      <c r="BY44" s="265" t="str">
        <f t="shared" si="97"/>
        <v/>
      </c>
      <c r="BZ44" s="265" t="str">
        <f t="shared" si="97"/>
        <v/>
      </c>
      <c r="CA44" s="265" t="str">
        <f t="shared" si="97"/>
        <v/>
      </c>
      <c r="CB44" s="265" t="str">
        <f t="shared" si="97"/>
        <v/>
      </c>
      <c r="CC44" s="265" t="str">
        <f t="shared" si="97"/>
        <v/>
      </c>
      <c r="CD44" s="265" t="str">
        <f t="shared" ref="CD44:CD75" si="137">IF(LEN(CD$6)&lt;$BV44,"", VALUE(MID(CD$6,$BV44,1)))</f>
        <v/>
      </c>
      <c r="CE44" s="265" t="str">
        <f t="shared" si="136"/>
        <v/>
      </c>
      <c r="CF44" s="265" t="str">
        <f t="shared" si="136"/>
        <v/>
      </c>
      <c r="CG44" s="265" t="str">
        <f t="shared" si="136"/>
        <v/>
      </c>
      <c r="CH44" s="265" t="str">
        <f t="shared" si="136"/>
        <v/>
      </c>
      <c r="CI44" s="265" t="str">
        <f t="shared" si="136"/>
        <v/>
      </c>
      <c r="CJ44" s="265" t="str">
        <f t="shared" si="136"/>
        <v/>
      </c>
      <c r="CK44" s="265" t="str">
        <f t="shared" si="136"/>
        <v/>
      </c>
      <c r="CL44" s="265" t="str">
        <f t="shared" si="136"/>
        <v/>
      </c>
      <c r="CM44" s="265" t="str">
        <f t="shared" si="136"/>
        <v/>
      </c>
      <c r="CN44" s="265" t="str">
        <f t="shared" si="136"/>
        <v/>
      </c>
      <c r="CO44" s="265" t="str">
        <f t="shared" si="136"/>
        <v/>
      </c>
      <c r="CP44" s="265" t="str">
        <f t="shared" si="136"/>
        <v/>
      </c>
      <c r="CR44" s="265" t="str">
        <f>IF(BW44="","",SUM(BW$12:BW44)-BW44+1)</f>
        <v/>
      </c>
      <c r="CS44" s="265" t="str">
        <f>IF(BX44="","",SUM(BX$12:BX44)-BX44+1)</f>
        <v/>
      </c>
      <c r="CT44" s="265" t="str">
        <f>IF(BY44="","",SUM(BY$12:BY44)-BY44+1)</f>
        <v/>
      </c>
      <c r="CU44" s="265" t="str">
        <f>IF(BZ44="","",SUM(BZ$12:BZ44)-BZ44+1)</f>
        <v/>
      </c>
      <c r="CV44" s="265" t="str">
        <f>IF(CA44="","",SUM(CA$12:CA44)-CA44+1)</f>
        <v/>
      </c>
      <c r="CW44" s="265" t="str">
        <f>IF(CB44="","",SUM(CB$12:CB44)-CB44+1)</f>
        <v/>
      </c>
      <c r="CX44" s="265" t="str">
        <f>IF(CC44="","",SUM(CC$12:CC44)-CC44+1)</f>
        <v/>
      </c>
      <c r="CY44" s="265" t="str">
        <f>IF(CD44="","",SUM(CD$12:CD44)-CD44+1)</f>
        <v/>
      </c>
      <c r="CZ44" s="265" t="str">
        <f>IF(CE44="","",SUM(CE$12:CE44)-CE44+1)</f>
        <v/>
      </c>
      <c r="DA44" s="265" t="str">
        <f>IF(CF44="","",SUM(CF$12:CF44)-CF44+1)</f>
        <v/>
      </c>
      <c r="DB44" s="265" t="str">
        <f>IF(CG44="","",SUM(CG$12:CG44)-CG44+1)</f>
        <v/>
      </c>
      <c r="DC44" s="265" t="str">
        <f>IF(CH44="","",SUM(CH$12:CH44)-CH44+1)</f>
        <v/>
      </c>
      <c r="DD44" s="265" t="str">
        <f>IF(CI44="","",SUM(CI$12:CI44)-CI44+1)</f>
        <v/>
      </c>
      <c r="DE44" s="265" t="str">
        <f>IF(CJ44="","",SUM(CJ$12:CJ44)-CJ44+1)</f>
        <v/>
      </c>
      <c r="DF44" s="265" t="str">
        <f>IF(CK44="","",SUM(CK$12:CK44)-CK44+1)</f>
        <v/>
      </c>
      <c r="DG44" s="265" t="str">
        <f>IF(CL44="","",SUM(CL$12:CL44)-CL44+1)</f>
        <v/>
      </c>
      <c r="DH44" s="265" t="str">
        <f>IF(CM44="","",SUM(CM$12:CM44)-CM44+1)</f>
        <v/>
      </c>
      <c r="DI44" s="265" t="str">
        <f>IF(CN44="","",SUM(CN$12:CN44)-CN44+1)</f>
        <v/>
      </c>
      <c r="DJ44" s="265" t="str">
        <f>IF(CO44="","",SUM(CO$12:CO44)-CO44+1)</f>
        <v/>
      </c>
      <c r="DK44" s="265" t="str">
        <f>IF(CP44="","",SUM(CP$12:CP44)-CP44+1)</f>
        <v/>
      </c>
      <c r="DM44" s="265" t="str">
        <f t="shared" si="63"/>
        <v/>
      </c>
      <c r="DN44" s="265" t="str">
        <f t="shared" si="64"/>
        <v/>
      </c>
      <c r="DO44" s="265" t="str">
        <f t="shared" si="65"/>
        <v/>
      </c>
      <c r="DP44" s="265" t="str">
        <f t="shared" si="66"/>
        <v/>
      </c>
      <c r="DQ44" s="265" t="str">
        <f t="shared" si="67"/>
        <v/>
      </c>
      <c r="DR44" s="265" t="str">
        <f t="shared" si="68"/>
        <v/>
      </c>
      <c r="DS44" s="265" t="str">
        <f t="shared" si="69"/>
        <v/>
      </c>
      <c r="DT44" s="265" t="str">
        <f t="shared" si="70"/>
        <v/>
      </c>
      <c r="DU44" s="265" t="str">
        <f t="shared" si="99"/>
        <v/>
      </c>
      <c r="DV44" s="265" t="str">
        <f t="shared" si="100"/>
        <v/>
      </c>
      <c r="DW44" s="265" t="str">
        <f t="shared" si="101"/>
        <v/>
      </c>
      <c r="DX44" s="265" t="str">
        <f t="shared" si="102"/>
        <v/>
      </c>
      <c r="DY44" s="265" t="str">
        <f t="shared" si="103"/>
        <v/>
      </c>
      <c r="DZ44" s="265" t="str">
        <f t="shared" si="104"/>
        <v/>
      </c>
      <c r="EA44" s="265" t="str">
        <f t="shared" si="105"/>
        <v/>
      </c>
      <c r="EB44" s="265" t="str">
        <f t="shared" si="106"/>
        <v/>
      </c>
      <c r="EC44" s="265" t="str">
        <f t="shared" si="107"/>
        <v/>
      </c>
      <c r="ED44" s="265" t="str">
        <f t="shared" si="108"/>
        <v/>
      </c>
      <c r="EE44" s="265" t="str">
        <f t="shared" si="109"/>
        <v/>
      </c>
      <c r="EF44" s="265" t="str">
        <f t="shared" si="110"/>
        <v/>
      </c>
      <c r="EH44" s="265" t="str">
        <f t="shared" si="125"/>
        <v/>
      </c>
      <c r="EI44" s="265" t="str">
        <f t="shared" si="125"/>
        <v/>
      </c>
      <c r="EJ44" s="265" t="str">
        <f t="shared" si="125"/>
        <v/>
      </c>
      <c r="EK44" s="265">
        <f t="shared" si="125"/>
        <v>68</v>
      </c>
      <c r="EL44" s="265" t="str">
        <f t="shared" si="125"/>
        <v/>
      </c>
      <c r="EM44" s="265" t="str">
        <f t="shared" si="125"/>
        <v/>
      </c>
      <c r="EN44" s="265" t="str">
        <f t="shared" si="125"/>
        <v/>
      </c>
      <c r="EO44" s="265" t="str">
        <f t="shared" si="125"/>
        <v/>
      </c>
      <c r="EP44" s="265" t="str">
        <f t="shared" si="125"/>
        <v/>
      </c>
      <c r="EQ44" s="265" t="str">
        <f t="shared" si="125"/>
        <v/>
      </c>
      <c r="ER44" s="265" t="str">
        <f t="shared" si="126"/>
        <v/>
      </c>
      <c r="ES44" s="265" t="str">
        <f t="shared" si="126"/>
        <v/>
      </c>
      <c r="ET44" s="265" t="str">
        <f t="shared" si="126"/>
        <v/>
      </c>
      <c r="EU44" s="265" t="str">
        <f t="shared" si="126"/>
        <v/>
      </c>
      <c r="EV44" s="265" t="str">
        <f t="shared" si="126"/>
        <v/>
      </c>
      <c r="EW44" s="265" t="str">
        <f t="shared" si="126"/>
        <v/>
      </c>
      <c r="EX44" s="265" t="str">
        <f t="shared" si="126"/>
        <v/>
      </c>
      <c r="EY44" s="265" t="str">
        <f t="shared" si="126"/>
        <v/>
      </c>
      <c r="EZ44" s="265" t="str">
        <f t="shared" si="126"/>
        <v/>
      </c>
      <c r="FA44" s="265" t="str">
        <f t="shared" si="126"/>
        <v/>
      </c>
      <c r="FB44" s="263" t="str">
        <f t="shared" si="127"/>
        <v/>
      </c>
      <c r="FC44" s="263" t="str">
        <f t="shared" si="127"/>
        <v/>
      </c>
      <c r="FD44" s="263" t="str">
        <f t="shared" si="127"/>
        <v/>
      </c>
      <c r="FE44" s="263" t="str">
        <f t="shared" si="127"/>
        <v/>
      </c>
      <c r="FF44" s="263" t="str">
        <f t="shared" si="127"/>
        <v/>
      </c>
      <c r="FG44" s="263" t="str">
        <f t="shared" si="127"/>
        <v/>
      </c>
      <c r="FH44" s="263" t="str">
        <f t="shared" si="127"/>
        <v/>
      </c>
      <c r="FI44" s="263" t="str">
        <f t="shared" si="127"/>
        <v/>
      </c>
      <c r="FJ44" s="263" t="str">
        <f t="shared" si="127"/>
        <v/>
      </c>
      <c r="FK44" s="263" t="str">
        <f t="shared" si="127"/>
        <v/>
      </c>
      <c r="FL44" s="263" t="str">
        <f t="shared" si="128"/>
        <v/>
      </c>
      <c r="FM44" s="263" t="str">
        <f t="shared" si="128"/>
        <v/>
      </c>
      <c r="FN44" s="263" t="str">
        <f t="shared" si="128"/>
        <v/>
      </c>
      <c r="FO44" s="263" t="str">
        <f t="shared" si="128"/>
        <v/>
      </c>
      <c r="FP44" s="263" t="str">
        <f t="shared" si="128"/>
        <v/>
      </c>
      <c r="FQ44" s="263" t="str">
        <f t="shared" si="128"/>
        <v/>
      </c>
      <c r="FR44" s="263" t="str">
        <f t="shared" si="128"/>
        <v/>
      </c>
      <c r="FS44" s="263" t="str">
        <f t="shared" si="128"/>
        <v/>
      </c>
      <c r="FT44" s="263" t="str">
        <f t="shared" si="128"/>
        <v/>
      </c>
      <c r="FU44" s="263" t="str">
        <f t="shared" si="128"/>
        <v/>
      </c>
      <c r="FV44" s="265" t="str">
        <f t="shared" si="129"/>
        <v/>
      </c>
      <c r="FW44" s="265" t="str">
        <f t="shared" si="129"/>
        <v/>
      </c>
      <c r="FX44" s="265" t="str">
        <f t="shared" si="129"/>
        <v/>
      </c>
      <c r="FY44" s="265" t="str">
        <f t="shared" si="129"/>
        <v/>
      </c>
      <c r="FZ44" s="265" t="str">
        <f t="shared" si="129"/>
        <v/>
      </c>
      <c r="GA44" s="265" t="str">
        <f t="shared" si="129"/>
        <v/>
      </c>
      <c r="GB44" s="265" t="str">
        <f t="shared" si="129"/>
        <v/>
      </c>
      <c r="GC44" s="265" t="str">
        <f t="shared" si="129"/>
        <v/>
      </c>
      <c r="GD44" s="265" t="str">
        <f t="shared" si="129"/>
        <v/>
      </c>
      <c r="GE44" s="265" t="str">
        <f t="shared" si="129"/>
        <v/>
      </c>
      <c r="GF44" s="265" t="str">
        <f t="shared" si="130"/>
        <v/>
      </c>
      <c r="GG44" s="265" t="str">
        <f t="shared" si="130"/>
        <v/>
      </c>
      <c r="GH44" s="265" t="str">
        <f t="shared" si="130"/>
        <v/>
      </c>
      <c r="GI44" s="265" t="str">
        <f t="shared" si="130"/>
        <v/>
      </c>
      <c r="GJ44" s="265" t="str">
        <f t="shared" si="130"/>
        <v/>
      </c>
      <c r="GK44" s="265" t="str">
        <f t="shared" si="130"/>
        <v/>
      </c>
      <c r="GL44" s="265" t="str">
        <f t="shared" si="130"/>
        <v/>
      </c>
      <c r="GM44" s="265" t="str">
        <f t="shared" si="130"/>
        <v/>
      </c>
      <c r="GN44" s="265" t="str">
        <f t="shared" si="130"/>
        <v/>
      </c>
      <c r="GO44" s="265" t="str">
        <f t="shared" si="130"/>
        <v/>
      </c>
      <c r="GP44" s="263" t="str">
        <f t="shared" si="131"/>
        <v/>
      </c>
      <c r="GQ44" s="263" t="str">
        <f t="shared" si="131"/>
        <v/>
      </c>
      <c r="GR44" s="263" t="str">
        <f t="shared" si="131"/>
        <v/>
      </c>
      <c r="GS44" s="263" t="str">
        <f t="shared" si="131"/>
        <v/>
      </c>
      <c r="GT44" s="263" t="str">
        <f t="shared" si="131"/>
        <v/>
      </c>
      <c r="GU44" s="263" t="str">
        <f t="shared" si="131"/>
        <v/>
      </c>
      <c r="GV44" s="263" t="str">
        <f t="shared" si="131"/>
        <v/>
      </c>
      <c r="GW44" s="263" t="str">
        <f t="shared" si="131"/>
        <v/>
      </c>
      <c r="GX44" s="263" t="str">
        <f t="shared" si="131"/>
        <v/>
      </c>
      <c r="GY44" s="263" t="str">
        <f t="shared" si="131"/>
        <v/>
      </c>
      <c r="GZ44" s="263" t="str">
        <f t="shared" si="132"/>
        <v/>
      </c>
      <c r="HA44" s="263" t="str">
        <f t="shared" si="132"/>
        <v/>
      </c>
      <c r="HB44" s="263" t="str">
        <f t="shared" si="132"/>
        <v/>
      </c>
      <c r="HC44" s="263" t="str">
        <f t="shared" si="132"/>
        <v/>
      </c>
      <c r="HD44" s="263" t="str">
        <f t="shared" si="132"/>
        <v/>
      </c>
      <c r="HE44" s="263" t="str">
        <f t="shared" si="132"/>
        <v/>
      </c>
      <c r="HF44" s="263" t="str">
        <f t="shared" si="132"/>
        <v/>
      </c>
      <c r="HG44" s="263" t="str">
        <f t="shared" si="132"/>
        <v/>
      </c>
      <c r="HH44" s="263" t="str">
        <f t="shared" si="132"/>
        <v/>
      </c>
      <c r="HI44" s="263" t="str">
        <f t="shared" si="132"/>
        <v/>
      </c>
      <c r="HJ44" s="265" t="str">
        <f t="shared" si="133"/>
        <v/>
      </c>
      <c r="HK44" s="265" t="str">
        <f t="shared" si="133"/>
        <v/>
      </c>
      <c r="HL44" s="265" t="str">
        <f t="shared" si="133"/>
        <v/>
      </c>
      <c r="HM44" s="265" t="str">
        <f t="shared" si="133"/>
        <v/>
      </c>
      <c r="HN44" s="265" t="str">
        <f t="shared" si="133"/>
        <v/>
      </c>
      <c r="HO44" s="265" t="str">
        <f t="shared" si="133"/>
        <v/>
      </c>
      <c r="HP44" s="265" t="str">
        <f t="shared" si="133"/>
        <v/>
      </c>
      <c r="HQ44" s="265" t="str">
        <f t="shared" si="133"/>
        <v/>
      </c>
      <c r="HR44" s="265" t="str">
        <f t="shared" si="133"/>
        <v/>
      </c>
      <c r="HS44" s="265" t="str">
        <f t="shared" si="133"/>
        <v/>
      </c>
      <c r="HT44" s="265" t="str">
        <f t="shared" si="134"/>
        <v/>
      </c>
      <c r="HU44" s="265" t="str">
        <f t="shared" si="134"/>
        <v/>
      </c>
      <c r="HV44" s="265" t="str">
        <f t="shared" si="134"/>
        <v/>
      </c>
      <c r="HW44" s="265" t="str">
        <f t="shared" si="134"/>
        <v/>
      </c>
      <c r="HX44" s="265" t="str">
        <f t="shared" si="134"/>
        <v/>
      </c>
      <c r="HY44" s="265" t="str">
        <f t="shared" si="134"/>
        <v/>
      </c>
      <c r="HZ44" s="265" t="str">
        <f t="shared" si="134"/>
        <v/>
      </c>
      <c r="IA44" s="265" t="str">
        <f t="shared" si="134"/>
        <v/>
      </c>
      <c r="IB44" s="265" t="str">
        <f t="shared" si="134"/>
        <v/>
      </c>
      <c r="IC44" s="265" t="str">
        <f t="shared" si="134"/>
        <v/>
      </c>
    </row>
    <row r="45" spans="1:237" x14ac:dyDescent="0.25">
      <c r="A45" s="250">
        <f t="shared" si="71"/>
        <v>34</v>
      </c>
      <c r="B45" s="2" t="str">
        <f>IF(OR('aux 1'!B45="",'aux 1'!R45&lt;&gt;"s"),"",'aux 1'!B45)</f>
        <v>Laboratório de Física Geral I</v>
      </c>
      <c r="C45" s="253" t="str">
        <f>IF('aux 1'!F45="","",'aux 1'!F45)</f>
        <v>U</v>
      </c>
      <c r="D45" s="450" t="str">
        <f>IF(B45="","",'aux 1'!AP45)</f>
        <v>FIS01204</v>
      </c>
      <c r="E45" s="306" t="str">
        <f>IF(B45="","Pre: ",'aux 1'!AN45)</f>
        <v xml:space="preserve">Pré: MAT01101   </v>
      </c>
      <c r="F45" s="306" t="str">
        <f>IF(B45="","Co: ",'aux 1'!AO45)</f>
        <v xml:space="preserve">Co: FIS01202 </v>
      </c>
      <c r="G45" s="54" t="str">
        <f>IF(OR($B45="",'aux 1'!H45=""),"",'aux 1'!H45)</f>
        <v>MAT01101</v>
      </c>
      <c r="H45" s="54" t="str">
        <f>IF(OR($B45="",'aux 1'!I45=""),"",'aux 1'!I45)</f>
        <v/>
      </c>
      <c r="I45" s="54" t="str">
        <f>IF(OR($B45="",'aux 1'!J45=""),"",'aux 1'!J45)</f>
        <v/>
      </c>
      <c r="J45" s="54" t="str">
        <f>IF(OR($B45="",'aux 1'!K45=""),"",'aux 1'!K45)</f>
        <v/>
      </c>
      <c r="K45" s="248" t="s">
        <v>357</v>
      </c>
      <c r="L45" s="248"/>
      <c r="M45" s="251" t="str">
        <f>IF('aux 1'!C45="","",'aux 1'!C45)</f>
        <v>CCT</v>
      </c>
      <c r="N45" s="251" t="str">
        <f>IF('aux 1'!D45="","",'aux 1'!D45)</f>
        <v>FIS</v>
      </c>
      <c r="O45" s="252" t="str">
        <f>IF('aux 1'!E45="","",'aux 1'!E45)</f>
        <v>01204</v>
      </c>
      <c r="P45" s="133" t="str">
        <f t="shared" si="34"/>
        <v>FIS01204</v>
      </c>
      <c r="Q45" s="43">
        <f>IF(S45="s",IF(R45="op",'aux 1'!S45,U45),"")</f>
        <v>2</v>
      </c>
      <c r="R45" s="43">
        <f>IF('aux 1'!N45="op","op",'aux 1'!S45)</f>
        <v>2</v>
      </c>
      <c r="S45" s="43" t="str">
        <f>IF('aux 1'!R45="","",'aux 1'!R45)</f>
        <v>s</v>
      </c>
      <c r="T45" s="43" t="str">
        <f>IF('aux 1'!Q45="","",'aux 1'!Q45)</f>
        <v>s</v>
      </c>
      <c r="U45" s="43">
        <f>IF('aux 1'!P45="","",'aux 1'!P45)</f>
        <v>2</v>
      </c>
      <c r="V45" s="44" t="str">
        <f>IF('aux 1'!O45="","",'aux 1'!O45)</f>
        <v>Bás.</v>
      </c>
      <c r="W45" s="128">
        <f>IF('aux 1'!T45="",0,'aux 1'!T45)</f>
        <v>0</v>
      </c>
      <c r="X45" s="128">
        <f>IF('aux 1'!U45="",0,'aux 1'!U45)</f>
        <v>1</v>
      </c>
      <c r="Y45" s="128">
        <f>IF('aux 1'!V45="",0,'aux 1'!V45)</f>
        <v>0</v>
      </c>
      <c r="Z45" s="128">
        <f>IF('aux 1'!W45="","",'aux 1'!W45)</f>
        <v>34</v>
      </c>
      <c r="AA45" s="128" t="str">
        <f t="shared" si="35"/>
        <v>34h</v>
      </c>
      <c r="AB45" s="250">
        <f>IF('aux 1'!X45="","",'aux 1'!X45)</f>
        <v>1</v>
      </c>
      <c r="AC45" s="87" t="str">
        <f t="shared" si="36"/>
        <v>1cr/1p</v>
      </c>
      <c r="AE45" s="265">
        <f t="shared" si="37"/>
        <v>34</v>
      </c>
      <c r="AF45" s="267" t="str">
        <f t="shared" si="123"/>
        <v/>
      </c>
      <c r="AG45" s="267">
        <f t="shared" si="123"/>
        <v>34</v>
      </c>
      <c r="AH45" s="267" t="str">
        <f t="shared" si="123"/>
        <v/>
      </c>
      <c r="AI45" s="267" t="str">
        <f t="shared" si="123"/>
        <v/>
      </c>
      <c r="AJ45" s="267" t="str">
        <f t="shared" si="123"/>
        <v/>
      </c>
      <c r="AK45" s="267" t="str">
        <f t="shared" si="123"/>
        <v/>
      </c>
      <c r="AL45" s="267" t="str">
        <f t="shared" si="123"/>
        <v/>
      </c>
      <c r="AM45" s="267" t="str">
        <f t="shared" si="123"/>
        <v/>
      </c>
      <c r="AN45" s="267" t="str">
        <f t="shared" si="123"/>
        <v/>
      </c>
      <c r="AO45" s="267" t="str">
        <f t="shared" si="123"/>
        <v/>
      </c>
      <c r="AP45" s="267" t="str">
        <f t="shared" si="124"/>
        <v/>
      </c>
      <c r="AQ45" s="267" t="str">
        <f t="shared" si="124"/>
        <v/>
      </c>
      <c r="AR45" s="267" t="str">
        <f t="shared" si="124"/>
        <v/>
      </c>
      <c r="AS45" s="267" t="str">
        <f t="shared" si="124"/>
        <v/>
      </c>
      <c r="AT45" s="267" t="str">
        <f t="shared" si="124"/>
        <v/>
      </c>
      <c r="AU45" s="267" t="str">
        <f t="shared" si="124"/>
        <v/>
      </c>
      <c r="AV45" s="267" t="str">
        <f t="shared" si="124"/>
        <v/>
      </c>
      <c r="AW45" s="267" t="str">
        <f t="shared" si="124"/>
        <v/>
      </c>
      <c r="AX45" s="267" t="str">
        <f t="shared" si="124"/>
        <v/>
      </c>
      <c r="AY45" s="267" t="str">
        <f t="shared" si="124"/>
        <v/>
      </c>
      <c r="BA45" s="267" t="str">
        <f t="shared" ref="BA45:BA76" si="138">IF(AF45="","",LEN(AF45))</f>
        <v/>
      </c>
      <c r="BB45" s="267">
        <f t="shared" ref="BB45:BB76" si="139">IF(AG45="","",LEN(AG45))</f>
        <v>2</v>
      </c>
      <c r="BC45" s="267" t="str">
        <f t="shared" ref="BC45:BC76" si="140">IF(AH45="","",LEN(AH45))</f>
        <v/>
      </c>
      <c r="BD45" s="267" t="str">
        <f t="shared" ref="BD45:BD76" si="141">IF(AI45="","",LEN(AI45))</f>
        <v/>
      </c>
      <c r="BE45" s="267" t="str">
        <f t="shared" ref="BE45:BE76" si="142">IF(AJ45="","",LEN(AJ45))</f>
        <v/>
      </c>
      <c r="BF45" s="267" t="str">
        <f t="shared" ref="BF45:BF76" si="143">IF(AK45="","",LEN(AK45))</f>
        <v/>
      </c>
      <c r="BG45" s="267" t="str">
        <f t="shared" ref="BG45:BG76" si="144">IF(AL45="","",LEN(AL45))</f>
        <v/>
      </c>
      <c r="BH45" s="267" t="str">
        <f t="shared" si="62"/>
        <v/>
      </c>
      <c r="BI45" s="267" t="str">
        <f t="shared" si="85"/>
        <v/>
      </c>
      <c r="BJ45" s="267" t="str">
        <f t="shared" si="86"/>
        <v/>
      </c>
      <c r="BK45" s="267" t="str">
        <f t="shared" si="87"/>
        <v/>
      </c>
      <c r="BL45" s="267" t="str">
        <f t="shared" si="88"/>
        <v/>
      </c>
      <c r="BM45" s="267" t="str">
        <f t="shared" si="89"/>
        <v/>
      </c>
      <c r="BN45" s="267" t="str">
        <f t="shared" si="90"/>
        <v/>
      </c>
      <c r="BO45" s="267" t="str">
        <f t="shared" si="91"/>
        <v/>
      </c>
      <c r="BP45" s="267" t="str">
        <f t="shared" si="92"/>
        <v/>
      </c>
      <c r="BQ45" s="267" t="str">
        <f t="shared" si="93"/>
        <v/>
      </c>
      <c r="BR45" s="267" t="str">
        <f t="shared" si="94"/>
        <v/>
      </c>
      <c r="BS45" s="267" t="str">
        <f t="shared" si="95"/>
        <v/>
      </c>
      <c r="BT45" s="267" t="str">
        <f t="shared" si="96"/>
        <v/>
      </c>
      <c r="BU45" s="264"/>
      <c r="BV45" s="268">
        <v>34</v>
      </c>
      <c r="BW45" s="265" t="str">
        <f t="shared" si="97"/>
        <v/>
      </c>
      <c r="BX45" s="265" t="str">
        <f t="shared" si="97"/>
        <v/>
      </c>
      <c r="BY45" s="265" t="str">
        <f t="shared" si="97"/>
        <v/>
      </c>
      <c r="BZ45" s="265" t="str">
        <f t="shared" si="97"/>
        <v/>
      </c>
      <c r="CA45" s="265" t="str">
        <f t="shared" si="97"/>
        <v/>
      </c>
      <c r="CB45" s="265" t="str">
        <f t="shared" si="97"/>
        <v/>
      </c>
      <c r="CC45" s="265" t="str">
        <f t="shared" si="97"/>
        <v/>
      </c>
      <c r="CD45" s="265" t="str">
        <f t="shared" si="137"/>
        <v/>
      </c>
      <c r="CE45" s="265" t="str">
        <f t="shared" si="136"/>
        <v/>
      </c>
      <c r="CF45" s="265" t="str">
        <f t="shared" si="136"/>
        <v/>
      </c>
      <c r="CG45" s="265" t="str">
        <f t="shared" si="136"/>
        <v/>
      </c>
      <c r="CH45" s="265" t="str">
        <f t="shared" si="136"/>
        <v/>
      </c>
      <c r="CI45" s="265" t="str">
        <f t="shared" si="136"/>
        <v/>
      </c>
      <c r="CJ45" s="265" t="str">
        <f t="shared" si="136"/>
        <v/>
      </c>
      <c r="CK45" s="265" t="str">
        <f t="shared" si="136"/>
        <v/>
      </c>
      <c r="CL45" s="265" t="str">
        <f t="shared" si="136"/>
        <v/>
      </c>
      <c r="CM45" s="265" t="str">
        <f t="shared" si="136"/>
        <v/>
      </c>
      <c r="CN45" s="265" t="str">
        <f t="shared" si="136"/>
        <v/>
      </c>
      <c r="CO45" s="265" t="str">
        <f t="shared" si="136"/>
        <v/>
      </c>
      <c r="CP45" s="265" t="str">
        <f t="shared" si="136"/>
        <v/>
      </c>
      <c r="CR45" s="265" t="str">
        <f>IF(BW45="","",SUM(BW$12:BW45)-BW45+1)</f>
        <v/>
      </c>
      <c r="CS45" s="265" t="str">
        <f>IF(BX45="","",SUM(BX$12:BX45)-BX45+1)</f>
        <v/>
      </c>
      <c r="CT45" s="265" t="str">
        <f>IF(BY45="","",SUM(BY$12:BY45)-BY45+1)</f>
        <v/>
      </c>
      <c r="CU45" s="265" t="str">
        <f>IF(BZ45="","",SUM(BZ$12:BZ45)-BZ45+1)</f>
        <v/>
      </c>
      <c r="CV45" s="265" t="str">
        <f>IF(CA45="","",SUM(CA$12:CA45)-CA45+1)</f>
        <v/>
      </c>
      <c r="CW45" s="265" t="str">
        <f>IF(CB45="","",SUM(CB$12:CB45)-CB45+1)</f>
        <v/>
      </c>
      <c r="CX45" s="265" t="str">
        <f>IF(CC45="","",SUM(CC$12:CC45)-CC45+1)</f>
        <v/>
      </c>
      <c r="CY45" s="265" t="str">
        <f>IF(CD45="","",SUM(CD$12:CD45)-CD45+1)</f>
        <v/>
      </c>
      <c r="CZ45" s="265" t="str">
        <f>IF(CE45="","",SUM(CE$12:CE45)-CE45+1)</f>
        <v/>
      </c>
      <c r="DA45" s="265" t="str">
        <f>IF(CF45="","",SUM(CF$12:CF45)-CF45+1)</f>
        <v/>
      </c>
      <c r="DB45" s="265" t="str">
        <f>IF(CG45="","",SUM(CG$12:CG45)-CG45+1)</f>
        <v/>
      </c>
      <c r="DC45" s="265" t="str">
        <f>IF(CH45="","",SUM(CH$12:CH45)-CH45+1)</f>
        <v/>
      </c>
      <c r="DD45" s="265" t="str">
        <f>IF(CI45="","",SUM(CI$12:CI45)-CI45+1)</f>
        <v/>
      </c>
      <c r="DE45" s="265" t="str">
        <f>IF(CJ45="","",SUM(CJ$12:CJ45)-CJ45+1)</f>
        <v/>
      </c>
      <c r="DF45" s="265" t="str">
        <f>IF(CK45="","",SUM(CK$12:CK45)-CK45+1)</f>
        <v/>
      </c>
      <c r="DG45" s="265" t="str">
        <f>IF(CL45="","",SUM(CL$12:CL45)-CL45+1)</f>
        <v/>
      </c>
      <c r="DH45" s="265" t="str">
        <f>IF(CM45="","",SUM(CM$12:CM45)-CM45+1)</f>
        <v/>
      </c>
      <c r="DI45" s="265" t="str">
        <f>IF(CN45="","",SUM(CN$12:CN45)-CN45+1)</f>
        <v/>
      </c>
      <c r="DJ45" s="265" t="str">
        <f>IF(CO45="","",SUM(CO$12:CO45)-CO45+1)</f>
        <v/>
      </c>
      <c r="DK45" s="265" t="str">
        <f>IF(CP45="","",SUM(CP$12:CP45)-CP45+1)</f>
        <v/>
      </c>
      <c r="DM45" s="265" t="str">
        <f t="shared" ref="DM45:DM65" si="145">IF(BW45="","",VALUE(MID(BW$5,CR45,BW45)))</f>
        <v/>
      </c>
      <c r="DN45" s="265" t="str">
        <f t="shared" ref="DN45:DN65" si="146">IF(BX45="","",VALUE(MID(BX$5,CS45,BX45)))</f>
        <v/>
      </c>
      <c r="DO45" s="265" t="str">
        <f t="shared" ref="DO45:DO65" si="147">IF(BY45="","",VALUE(MID(BY$5,CT45,BY45)))</f>
        <v/>
      </c>
      <c r="DP45" s="265" t="str">
        <f t="shared" ref="DP45:DP65" si="148">IF(BZ45="","",VALUE(MID(BZ$5,CU45,BZ45)))</f>
        <v/>
      </c>
      <c r="DQ45" s="265" t="str">
        <f t="shared" ref="DQ45:DQ65" si="149">IF(CA45="","",VALUE(MID(CA$5,CV45,CA45)))</f>
        <v/>
      </c>
      <c r="DR45" s="265" t="str">
        <f t="shared" ref="DR45:DR65" si="150">IF(CB45="","",VALUE(MID(CB$5,CW45,CB45)))</f>
        <v/>
      </c>
      <c r="DS45" s="265" t="str">
        <f t="shared" ref="DS45:DS65" si="151">IF(CC45="","",VALUE(MID(CC$5,CX45,CC45)))</f>
        <v/>
      </c>
      <c r="DT45" s="265" t="str">
        <f t="shared" si="70"/>
        <v/>
      </c>
      <c r="DU45" s="265" t="str">
        <f t="shared" si="99"/>
        <v/>
      </c>
      <c r="DV45" s="265" t="str">
        <f t="shared" si="100"/>
        <v/>
      </c>
      <c r="DW45" s="265" t="str">
        <f t="shared" si="101"/>
        <v/>
      </c>
      <c r="DX45" s="265" t="str">
        <f t="shared" si="102"/>
        <v/>
      </c>
      <c r="DY45" s="265" t="str">
        <f t="shared" si="103"/>
        <v/>
      </c>
      <c r="DZ45" s="265" t="str">
        <f t="shared" si="104"/>
        <v/>
      </c>
      <c r="EA45" s="265" t="str">
        <f t="shared" si="105"/>
        <v/>
      </c>
      <c r="EB45" s="265" t="str">
        <f t="shared" si="106"/>
        <v/>
      </c>
      <c r="EC45" s="265" t="str">
        <f t="shared" si="107"/>
        <v/>
      </c>
      <c r="ED45" s="265" t="str">
        <f t="shared" si="108"/>
        <v/>
      </c>
      <c r="EE45" s="265" t="str">
        <f t="shared" si="109"/>
        <v/>
      </c>
      <c r="EF45" s="265" t="str">
        <f t="shared" si="110"/>
        <v/>
      </c>
      <c r="EH45" s="265" t="str">
        <f t="shared" si="125"/>
        <v/>
      </c>
      <c r="EI45" s="265">
        <f t="shared" si="125"/>
        <v>34</v>
      </c>
      <c r="EJ45" s="265" t="str">
        <f t="shared" si="125"/>
        <v/>
      </c>
      <c r="EK45" s="265" t="str">
        <f t="shared" si="125"/>
        <v/>
      </c>
      <c r="EL45" s="265" t="str">
        <f t="shared" si="125"/>
        <v/>
      </c>
      <c r="EM45" s="265" t="str">
        <f t="shared" si="125"/>
        <v/>
      </c>
      <c r="EN45" s="265" t="str">
        <f t="shared" si="125"/>
        <v/>
      </c>
      <c r="EO45" s="265" t="str">
        <f t="shared" si="125"/>
        <v/>
      </c>
      <c r="EP45" s="265" t="str">
        <f t="shared" si="125"/>
        <v/>
      </c>
      <c r="EQ45" s="265" t="str">
        <f t="shared" si="125"/>
        <v/>
      </c>
      <c r="ER45" s="265" t="str">
        <f t="shared" si="126"/>
        <v/>
      </c>
      <c r="ES45" s="265" t="str">
        <f t="shared" si="126"/>
        <v/>
      </c>
      <c r="ET45" s="265" t="str">
        <f t="shared" si="126"/>
        <v/>
      </c>
      <c r="EU45" s="265" t="str">
        <f t="shared" si="126"/>
        <v/>
      </c>
      <c r="EV45" s="265" t="str">
        <f t="shared" si="126"/>
        <v/>
      </c>
      <c r="EW45" s="265" t="str">
        <f t="shared" si="126"/>
        <v/>
      </c>
      <c r="EX45" s="265" t="str">
        <f t="shared" si="126"/>
        <v/>
      </c>
      <c r="EY45" s="265" t="str">
        <f t="shared" si="126"/>
        <v/>
      </c>
      <c r="EZ45" s="265" t="str">
        <f t="shared" si="126"/>
        <v/>
      </c>
      <c r="FA45" s="265" t="str">
        <f t="shared" si="126"/>
        <v/>
      </c>
      <c r="FB45" s="263" t="str">
        <f t="shared" si="127"/>
        <v/>
      </c>
      <c r="FC45" s="263" t="str">
        <f t="shared" si="127"/>
        <v/>
      </c>
      <c r="FD45" s="263" t="str">
        <f t="shared" si="127"/>
        <v/>
      </c>
      <c r="FE45" s="263" t="str">
        <f t="shared" si="127"/>
        <v/>
      </c>
      <c r="FF45" s="263" t="str">
        <f t="shared" si="127"/>
        <v/>
      </c>
      <c r="FG45" s="263" t="str">
        <f t="shared" si="127"/>
        <v/>
      </c>
      <c r="FH45" s="263" t="str">
        <f t="shared" si="127"/>
        <v/>
      </c>
      <c r="FI45" s="263" t="str">
        <f t="shared" si="127"/>
        <v/>
      </c>
      <c r="FJ45" s="263" t="str">
        <f t="shared" si="127"/>
        <v/>
      </c>
      <c r="FK45" s="263" t="str">
        <f t="shared" si="127"/>
        <v/>
      </c>
      <c r="FL45" s="263" t="str">
        <f t="shared" si="128"/>
        <v/>
      </c>
      <c r="FM45" s="263" t="str">
        <f t="shared" si="128"/>
        <v/>
      </c>
      <c r="FN45" s="263" t="str">
        <f t="shared" si="128"/>
        <v/>
      </c>
      <c r="FO45" s="263" t="str">
        <f t="shared" si="128"/>
        <v/>
      </c>
      <c r="FP45" s="263" t="str">
        <f t="shared" si="128"/>
        <v/>
      </c>
      <c r="FQ45" s="263" t="str">
        <f t="shared" si="128"/>
        <v/>
      </c>
      <c r="FR45" s="263" t="str">
        <f t="shared" si="128"/>
        <v/>
      </c>
      <c r="FS45" s="263" t="str">
        <f t="shared" si="128"/>
        <v/>
      </c>
      <c r="FT45" s="263" t="str">
        <f t="shared" si="128"/>
        <v/>
      </c>
      <c r="FU45" s="263" t="str">
        <f t="shared" si="128"/>
        <v/>
      </c>
      <c r="FV45" s="265" t="str">
        <f t="shared" si="129"/>
        <v/>
      </c>
      <c r="FW45" s="265" t="str">
        <f t="shared" si="129"/>
        <v/>
      </c>
      <c r="FX45" s="265" t="str">
        <f t="shared" si="129"/>
        <v/>
      </c>
      <c r="FY45" s="265" t="str">
        <f t="shared" si="129"/>
        <v/>
      </c>
      <c r="FZ45" s="265" t="str">
        <f t="shared" si="129"/>
        <v/>
      </c>
      <c r="GA45" s="265" t="str">
        <f t="shared" si="129"/>
        <v/>
      </c>
      <c r="GB45" s="265" t="str">
        <f t="shared" si="129"/>
        <v/>
      </c>
      <c r="GC45" s="265" t="str">
        <f t="shared" si="129"/>
        <v/>
      </c>
      <c r="GD45" s="265" t="str">
        <f t="shared" si="129"/>
        <v/>
      </c>
      <c r="GE45" s="265" t="str">
        <f t="shared" si="129"/>
        <v/>
      </c>
      <c r="GF45" s="265" t="str">
        <f t="shared" si="130"/>
        <v/>
      </c>
      <c r="GG45" s="265" t="str">
        <f t="shared" si="130"/>
        <v/>
      </c>
      <c r="GH45" s="265" t="str">
        <f t="shared" si="130"/>
        <v/>
      </c>
      <c r="GI45" s="265" t="str">
        <f t="shared" si="130"/>
        <v/>
      </c>
      <c r="GJ45" s="265" t="str">
        <f t="shared" si="130"/>
        <v/>
      </c>
      <c r="GK45" s="265" t="str">
        <f t="shared" si="130"/>
        <v/>
      </c>
      <c r="GL45" s="265" t="str">
        <f t="shared" si="130"/>
        <v/>
      </c>
      <c r="GM45" s="265" t="str">
        <f t="shared" si="130"/>
        <v/>
      </c>
      <c r="GN45" s="265" t="str">
        <f t="shared" si="130"/>
        <v/>
      </c>
      <c r="GO45" s="265" t="str">
        <f t="shared" si="130"/>
        <v/>
      </c>
      <c r="GP45" s="263" t="str">
        <f t="shared" si="131"/>
        <v/>
      </c>
      <c r="GQ45" s="263" t="str">
        <f t="shared" si="131"/>
        <v/>
      </c>
      <c r="GR45" s="263" t="str">
        <f t="shared" si="131"/>
        <v/>
      </c>
      <c r="GS45" s="263" t="str">
        <f t="shared" si="131"/>
        <v/>
      </c>
      <c r="GT45" s="263" t="str">
        <f t="shared" si="131"/>
        <v/>
      </c>
      <c r="GU45" s="263" t="str">
        <f t="shared" si="131"/>
        <v/>
      </c>
      <c r="GV45" s="263" t="str">
        <f t="shared" si="131"/>
        <v/>
      </c>
      <c r="GW45" s="263" t="str">
        <f t="shared" si="131"/>
        <v/>
      </c>
      <c r="GX45" s="263" t="str">
        <f t="shared" si="131"/>
        <v/>
      </c>
      <c r="GY45" s="263" t="str">
        <f t="shared" si="131"/>
        <v/>
      </c>
      <c r="GZ45" s="263" t="str">
        <f t="shared" si="132"/>
        <v/>
      </c>
      <c r="HA45" s="263" t="str">
        <f t="shared" si="132"/>
        <v/>
      </c>
      <c r="HB45" s="263" t="str">
        <f t="shared" si="132"/>
        <v/>
      </c>
      <c r="HC45" s="263" t="str">
        <f t="shared" si="132"/>
        <v/>
      </c>
      <c r="HD45" s="263" t="str">
        <f t="shared" si="132"/>
        <v/>
      </c>
      <c r="HE45" s="263" t="str">
        <f t="shared" si="132"/>
        <v/>
      </c>
      <c r="HF45" s="263" t="str">
        <f t="shared" si="132"/>
        <v/>
      </c>
      <c r="HG45" s="263" t="str">
        <f t="shared" si="132"/>
        <v/>
      </c>
      <c r="HH45" s="263" t="str">
        <f t="shared" si="132"/>
        <v/>
      </c>
      <c r="HI45" s="263" t="str">
        <f t="shared" si="132"/>
        <v/>
      </c>
      <c r="HJ45" s="265" t="str">
        <f t="shared" si="133"/>
        <v/>
      </c>
      <c r="HK45" s="265" t="str">
        <f t="shared" si="133"/>
        <v/>
      </c>
      <c r="HL45" s="265" t="str">
        <f t="shared" si="133"/>
        <v/>
      </c>
      <c r="HM45" s="265" t="str">
        <f t="shared" si="133"/>
        <v/>
      </c>
      <c r="HN45" s="265" t="str">
        <f t="shared" si="133"/>
        <v/>
      </c>
      <c r="HO45" s="265" t="str">
        <f t="shared" si="133"/>
        <v/>
      </c>
      <c r="HP45" s="265" t="str">
        <f t="shared" si="133"/>
        <v/>
      </c>
      <c r="HQ45" s="265" t="str">
        <f t="shared" si="133"/>
        <v/>
      </c>
      <c r="HR45" s="265" t="str">
        <f t="shared" si="133"/>
        <v/>
      </c>
      <c r="HS45" s="265" t="str">
        <f t="shared" si="133"/>
        <v/>
      </c>
      <c r="HT45" s="265" t="str">
        <f t="shared" si="134"/>
        <v/>
      </c>
      <c r="HU45" s="265" t="str">
        <f t="shared" si="134"/>
        <v/>
      </c>
      <c r="HV45" s="265" t="str">
        <f t="shared" si="134"/>
        <v/>
      </c>
      <c r="HW45" s="265" t="str">
        <f t="shared" si="134"/>
        <v/>
      </c>
      <c r="HX45" s="265" t="str">
        <f t="shared" si="134"/>
        <v/>
      </c>
      <c r="HY45" s="265" t="str">
        <f t="shared" si="134"/>
        <v/>
      </c>
      <c r="HZ45" s="265" t="str">
        <f t="shared" si="134"/>
        <v/>
      </c>
      <c r="IA45" s="265" t="str">
        <f t="shared" si="134"/>
        <v/>
      </c>
      <c r="IB45" s="265" t="str">
        <f t="shared" si="134"/>
        <v/>
      </c>
      <c r="IC45" s="265" t="str">
        <f t="shared" si="134"/>
        <v/>
      </c>
    </row>
    <row r="46" spans="1:237" x14ac:dyDescent="0.25">
      <c r="A46" s="250">
        <f t="shared" si="71"/>
        <v>35</v>
      </c>
      <c r="B46" s="2" t="str">
        <f>IF(OR('aux 1'!B46="",'aux 1'!R46&lt;&gt;"s"),"",'aux 1'!B46)</f>
        <v/>
      </c>
      <c r="C46" s="253" t="str">
        <f>IF('aux 1'!F46="","",'aux 1'!F46)</f>
        <v>D</v>
      </c>
      <c r="D46" s="450" t="str">
        <f>IF(B46="","",'aux 1'!AP46)</f>
        <v/>
      </c>
      <c r="E46" s="306" t="str">
        <f>IF(B46="","Pre: ",'aux 1'!AN46)</f>
        <v xml:space="preserve">Pre: </v>
      </c>
      <c r="F46" s="306" t="str">
        <f>IF(B46="","Co: ",'aux 1'!AO46)</f>
        <v xml:space="preserve">Co: </v>
      </c>
      <c r="G46" s="54" t="str">
        <f>IF(OR($B46="",'aux 1'!H46=""),"",'aux 1'!H46)</f>
        <v/>
      </c>
      <c r="H46" s="54" t="str">
        <f>IF(OR($B46="",'aux 1'!I46=""),"",'aux 1'!I46)</f>
        <v/>
      </c>
      <c r="I46" s="54" t="str">
        <f>IF(OR($B46="",'aux 1'!J46=""),"",'aux 1'!J46)</f>
        <v/>
      </c>
      <c r="J46" s="54" t="str">
        <f>IF(OR($B46="",'aux 1'!K46=""),"",'aux 1'!K46)</f>
        <v/>
      </c>
      <c r="K46" s="248" t="s">
        <v>357</v>
      </c>
      <c r="L46" s="248"/>
      <c r="M46" s="251" t="str">
        <f>IF('aux 1'!C46="","",'aux 1'!C46)</f>
        <v>CCT</v>
      </c>
      <c r="N46" s="251" t="str">
        <f>IF('aux 1'!D46="","",'aux 1'!D46)</f>
        <v>FIS</v>
      </c>
      <c r="O46" s="252" t="str">
        <f>IF('aux 1'!E46="","",'aux 1'!E46)</f>
        <v>01204</v>
      </c>
      <c r="P46" s="133" t="str">
        <f t="shared" si="34"/>
        <v/>
      </c>
      <c r="Q46" s="43" t="str">
        <f>IF(S46="s",IF(R46="op",'aux 1'!S46,U46),"")</f>
        <v/>
      </c>
      <c r="R46" s="43" t="str">
        <f>IF('aux 1'!N46="op","op",'aux 1'!S46)</f>
        <v/>
      </c>
      <c r="S46" s="43" t="str">
        <f>IF('aux 1'!R46="","",'aux 1'!R46)</f>
        <v/>
      </c>
      <c r="T46" s="43" t="str">
        <f>IF('aux 1'!Q46="","",'aux 1'!Q46)</f>
        <v>n</v>
      </c>
      <c r="U46" s="43">
        <f>IF('aux 1'!P46="","",'aux 1'!P46)</f>
        <v>2</v>
      </c>
      <c r="V46" s="44" t="str">
        <f>IF('aux 1'!O46="","",'aux 1'!O46)</f>
        <v>Bás.</v>
      </c>
      <c r="W46" s="128">
        <f>IF('aux 1'!T46="",0,'aux 1'!T46)</f>
        <v>0</v>
      </c>
      <c r="X46" s="128">
        <f>IF('aux 1'!U46="",0,'aux 1'!U46)</f>
        <v>1</v>
      </c>
      <c r="Y46" s="128">
        <f>IF('aux 1'!V46="",0,'aux 1'!V46)</f>
        <v>0</v>
      </c>
      <c r="Z46" s="128">
        <f>IF('aux 1'!W46="","",'aux 1'!W46)</f>
        <v>34</v>
      </c>
      <c r="AA46" s="128" t="str">
        <f t="shared" si="35"/>
        <v>34h</v>
      </c>
      <c r="AB46" s="250">
        <f>IF('aux 1'!X46="","",'aux 1'!X46)</f>
        <v>1</v>
      </c>
      <c r="AC46" s="87" t="str">
        <f t="shared" si="36"/>
        <v/>
      </c>
      <c r="AE46" s="265">
        <f t="shared" si="37"/>
        <v>35</v>
      </c>
      <c r="AF46" s="267" t="str">
        <f t="shared" si="123"/>
        <v/>
      </c>
      <c r="AG46" s="267" t="str">
        <f t="shared" si="123"/>
        <v/>
      </c>
      <c r="AH46" s="267" t="str">
        <f t="shared" si="123"/>
        <v/>
      </c>
      <c r="AI46" s="267" t="str">
        <f t="shared" si="123"/>
        <v/>
      </c>
      <c r="AJ46" s="267" t="str">
        <f t="shared" si="123"/>
        <v/>
      </c>
      <c r="AK46" s="267" t="str">
        <f t="shared" si="123"/>
        <v/>
      </c>
      <c r="AL46" s="267" t="str">
        <f t="shared" si="123"/>
        <v/>
      </c>
      <c r="AM46" s="267" t="str">
        <f t="shared" si="123"/>
        <v/>
      </c>
      <c r="AN46" s="267" t="str">
        <f t="shared" si="123"/>
        <v/>
      </c>
      <c r="AO46" s="267" t="str">
        <f t="shared" si="123"/>
        <v/>
      </c>
      <c r="AP46" s="267" t="str">
        <f t="shared" si="124"/>
        <v/>
      </c>
      <c r="AQ46" s="267" t="str">
        <f t="shared" si="124"/>
        <v/>
      </c>
      <c r="AR46" s="267" t="str">
        <f t="shared" si="124"/>
        <v/>
      </c>
      <c r="AS46" s="267" t="str">
        <f t="shared" si="124"/>
        <v/>
      </c>
      <c r="AT46" s="267" t="str">
        <f t="shared" si="124"/>
        <v/>
      </c>
      <c r="AU46" s="267" t="str">
        <f t="shared" si="124"/>
        <v/>
      </c>
      <c r="AV46" s="267" t="str">
        <f t="shared" si="124"/>
        <v/>
      </c>
      <c r="AW46" s="267" t="str">
        <f t="shared" si="124"/>
        <v/>
      </c>
      <c r="AX46" s="267" t="str">
        <f t="shared" si="124"/>
        <v/>
      </c>
      <c r="AY46" s="267" t="str">
        <f t="shared" si="124"/>
        <v/>
      </c>
      <c r="BA46" s="267" t="str">
        <f t="shared" si="138"/>
        <v/>
      </c>
      <c r="BB46" s="267" t="str">
        <f t="shared" si="139"/>
        <v/>
      </c>
      <c r="BC46" s="267" t="str">
        <f t="shared" si="140"/>
        <v/>
      </c>
      <c r="BD46" s="267" t="str">
        <f t="shared" si="141"/>
        <v/>
      </c>
      <c r="BE46" s="267" t="str">
        <f t="shared" si="142"/>
        <v/>
      </c>
      <c r="BF46" s="267" t="str">
        <f t="shared" si="143"/>
        <v/>
      </c>
      <c r="BG46" s="267" t="str">
        <f t="shared" si="144"/>
        <v/>
      </c>
      <c r="BH46" s="267" t="str">
        <f t="shared" si="62"/>
        <v/>
      </c>
      <c r="BI46" s="267" t="str">
        <f t="shared" si="85"/>
        <v/>
      </c>
      <c r="BJ46" s="267" t="str">
        <f t="shared" si="86"/>
        <v/>
      </c>
      <c r="BK46" s="267" t="str">
        <f t="shared" si="87"/>
        <v/>
      </c>
      <c r="BL46" s="267" t="str">
        <f t="shared" si="88"/>
        <v/>
      </c>
      <c r="BM46" s="267" t="str">
        <f t="shared" si="89"/>
        <v/>
      </c>
      <c r="BN46" s="267" t="str">
        <f t="shared" si="90"/>
        <v/>
      </c>
      <c r="BO46" s="267" t="str">
        <f t="shared" si="91"/>
        <v/>
      </c>
      <c r="BP46" s="267" t="str">
        <f t="shared" si="92"/>
        <v/>
      </c>
      <c r="BQ46" s="267" t="str">
        <f t="shared" si="93"/>
        <v/>
      </c>
      <c r="BR46" s="267" t="str">
        <f t="shared" si="94"/>
        <v/>
      </c>
      <c r="BS46" s="267" t="str">
        <f t="shared" si="95"/>
        <v/>
      </c>
      <c r="BT46" s="267" t="str">
        <f t="shared" si="96"/>
        <v/>
      </c>
      <c r="BU46" s="264"/>
      <c r="BV46" s="268">
        <v>35</v>
      </c>
      <c r="BW46" s="265" t="str">
        <f t="shared" si="97"/>
        <v/>
      </c>
      <c r="BX46" s="265" t="str">
        <f t="shared" si="97"/>
        <v/>
      </c>
      <c r="BY46" s="265" t="str">
        <f t="shared" si="97"/>
        <v/>
      </c>
      <c r="BZ46" s="265" t="str">
        <f t="shared" si="97"/>
        <v/>
      </c>
      <c r="CA46" s="265" t="str">
        <f t="shared" si="97"/>
        <v/>
      </c>
      <c r="CB46" s="265" t="str">
        <f t="shared" si="97"/>
        <v/>
      </c>
      <c r="CC46" s="265" t="str">
        <f t="shared" si="97"/>
        <v/>
      </c>
      <c r="CD46" s="265" t="str">
        <f t="shared" si="137"/>
        <v/>
      </c>
      <c r="CE46" s="265" t="str">
        <f t="shared" si="136"/>
        <v/>
      </c>
      <c r="CF46" s="265" t="str">
        <f t="shared" si="136"/>
        <v/>
      </c>
      <c r="CG46" s="265" t="str">
        <f t="shared" si="136"/>
        <v/>
      </c>
      <c r="CH46" s="265" t="str">
        <f t="shared" si="136"/>
        <v/>
      </c>
      <c r="CI46" s="265" t="str">
        <f t="shared" si="136"/>
        <v/>
      </c>
      <c r="CJ46" s="265" t="str">
        <f t="shared" si="136"/>
        <v/>
      </c>
      <c r="CK46" s="265" t="str">
        <f t="shared" si="136"/>
        <v/>
      </c>
      <c r="CL46" s="265" t="str">
        <f t="shared" si="136"/>
        <v/>
      </c>
      <c r="CM46" s="265" t="str">
        <f t="shared" si="136"/>
        <v/>
      </c>
      <c r="CN46" s="265" t="str">
        <f t="shared" si="136"/>
        <v/>
      </c>
      <c r="CO46" s="265" t="str">
        <f t="shared" si="136"/>
        <v/>
      </c>
      <c r="CP46" s="265" t="str">
        <f t="shared" si="136"/>
        <v/>
      </c>
      <c r="CR46" s="265" t="str">
        <f>IF(BW46="","",SUM(BW$12:BW46)-BW46+1)</f>
        <v/>
      </c>
      <c r="CS46" s="265" t="str">
        <f>IF(BX46="","",SUM(BX$12:BX46)-BX46+1)</f>
        <v/>
      </c>
      <c r="CT46" s="265" t="str">
        <f>IF(BY46="","",SUM(BY$12:BY46)-BY46+1)</f>
        <v/>
      </c>
      <c r="CU46" s="265" t="str">
        <f>IF(BZ46="","",SUM(BZ$12:BZ46)-BZ46+1)</f>
        <v/>
      </c>
      <c r="CV46" s="265" t="str">
        <f>IF(CA46="","",SUM(CA$12:CA46)-CA46+1)</f>
        <v/>
      </c>
      <c r="CW46" s="265" t="str">
        <f>IF(CB46="","",SUM(CB$12:CB46)-CB46+1)</f>
        <v/>
      </c>
      <c r="CX46" s="265" t="str">
        <f>IF(CC46="","",SUM(CC$12:CC46)-CC46+1)</f>
        <v/>
      </c>
      <c r="CY46" s="265" t="str">
        <f>IF(CD46="","",SUM(CD$12:CD46)-CD46+1)</f>
        <v/>
      </c>
      <c r="CZ46" s="265" t="str">
        <f>IF(CE46="","",SUM(CE$12:CE46)-CE46+1)</f>
        <v/>
      </c>
      <c r="DA46" s="265" t="str">
        <f>IF(CF46="","",SUM(CF$12:CF46)-CF46+1)</f>
        <v/>
      </c>
      <c r="DB46" s="265" t="str">
        <f>IF(CG46="","",SUM(CG$12:CG46)-CG46+1)</f>
        <v/>
      </c>
      <c r="DC46" s="265" t="str">
        <f>IF(CH46="","",SUM(CH$12:CH46)-CH46+1)</f>
        <v/>
      </c>
      <c r="DD46" s="265" t="str">
        <f>IF(CI46="","",SUM(CI$12:CI46)-CI46+1)</f>
        <v/>
      </c>
      <c r="DE46" s="265" t="str">
        <f>IF(CJ46="","",SUM(CJ$12:CJ46)-CJ46+1)</f>
        <v/>
      </c>
      <c r="DF46" s="265" t="str">
        <f>IF(CK46="","",SUM(CK$12:CK46)-CK46+1)</f>
        <v/>
      </c>
      <c r="DG46" s="265" t="str">
        <f>IF(CL46="","",SUM(CL$12:CL46)-CL46+1)</f>
        <v/>
      </c>
      <c r="DH46" s="265" t="str">
        <f>IF(CM46="","",SUM(CM$12:CM46)-CM46+1)</f>
        <v/>
      </c>
      <c r="DI46" s="265" t="str">
        <f>IF(CN46="","",SUM(CN$12:CN46)-CN46+1)</f>
        <v/>
      </c>
      <c r="DJ46" s="265" t="str">
        <f>IF(CO46="","",SUM(CO$12:CO46)-CO46+1)</f>
        <v/>
      </c>
      <c r="DK46" s="265" t="str">
        <f>IF(CP46="","",SUM(CP$12:CP46)-CP46+1)</f>
        <v/>
      </c>
      <c r="DM46" s="265" t="str">
        <f t="shared" si="145"/>
        <v/>
      </c>
      <c r="DN46" s="265" t="str">
        <f t="shared" si="146"/>
        <v/>
      </c>
      <c r="DO46" s="265" t="str">
        <f t="shared" si="147"/>
        <v/>
      </c>
      <c r="DP46" s="265" t="str">
        <f t="shared" si="148"/>
        <v/>
      </c>
      <c r="DQ46" s="265" t="str">
        <f t="shared" si="149"/>
        <v/>
      </c>
      <c r="DR46" s="265" t="str">
        <f t="shared" si="150"/>
        <v/>
      </c>
      <c r="DS46" s="265" t="str">
        <f t="shared" si="151"/>
        <v/>
      </c>
      <c r="DT46" s="265" t="str">
        <f t="shared" si="70"/>
        <v/>
      </c>
      <c r="DU46" s="265" t="str">
        <f t="shared" si="99"/>
        <v/>
      </c>
      <c r="DV46" s="265" t="str">
        <f t="shared" si="100"/>
        <v/>
      </c>
      <c r="DW46" s="265" t="str">
        <f t="shared" si="101"/>
        <v/>
      </c>
      <c r="DX46" s="265" t="str">
        <f t="shared" si="102"/>
        <v/>
      </c>
      <c r="DY46" s="265" t="str">
        <f t="shared" si="103"/>
        <v/>
      </c>
      <c r="DZ46" s="265" t="str">
        <f t="shared" si="104"/>
        <v/>
      </c>
      <c r="EA46" s="265" t="str">
        <f t="shared" si="105"/>
        <v/>
      </c>
      <c r="EB46" s="265" t="str">
        <f t="shared" si="106"/>
        <v/>
      </c>
      <c r="EC46" s="265" t="str">
        <f t="shared" si="107"/>
        <v/>
      </c>
      <c r="ED46" s="265" t="str">
        <f t="shared" si="108"/>
        <v/>
      </c>
      <c r="EE46" s="265" t="str">
        <f t="shared" si="109"/>
        <v/>
      </c>
      <c r="EF46" s="265" t="str">
        <f t="shared" si="110"/>
        <v/>
      </c>
      <c r="EH46" s="265" t="str">
        <f t="shared" si="125"/>
        <v/>
      </c>
      <c r="EI46" s="265" t="str">
        <f t="shared" si="125"/>
        <v/>
      </c>
      <c r="EJ46" s="265" t="str">
        <f t="shared" si="125"/>
        <v/>
      </c>
      <c r="EK46" s="265" t="str">
        <f t="shared" si="125"/>
        <v/>
      </c>
      <c r="EL46" s="265" t="str">
        <f t="shared" si="125"/>
        <v/>
      </c>
      <c r="EM46" s="265" t="str">
        <f t="shared" si="125"/>
        <v/>
      </c>
      <c r="EN46" s="265" t="str">
        <f t="shared" si="125"/>
        <v/>
      </c>
      <c r="EO46" s="265" t="str">
        <f t="shared" si="125"/>
        <v/>
      </c>
      <c r="EP46" s="265" t="str">
        <f t="shared" si="125"/>
        <v/>
      </c>
      <c r="EQ46" s="265" t="str">
        <f t="shared" si="125"/>
        <v/>
      </c>
      <c r="ER46" s="265" t="str">
        <f t="shared" si="126"/>
        <v/>
      </c>
      <c r="ES46" s="265" t="str">
        <f t="shared" si="126"/>
        <v/>
      </c>
      <c r="ET46" s="265" t="str">
        <f t="shared" si="126"/>
        <v/>
      </c>
      <c r="EU46" s="265" t="str">
        <f t="shared" si="126"/>
        <v/>
      </c>
      <c r="EV46" s="265" t="str">
        <f t="shared" si="126"/>
        <v/>
      </c>
      <c r="EW46" s="265" t="str">
        <f t="shared" si="126"/>
        <v/>
      </c>
      <c r="EX46" s="265" t="str">
        <f t="shared" si="126"/>
        <v/>
      </c>
      <c r="EY46" s="265" t="str">
        <f t="shared" si="126"/>
        <v/>
      </c>
      <c r="EZ46" s="265" t="str">
        <f t="shared" si="126"/>
        <v/>
      </c>
      <c r="FA46" s="265" t="str">
        <f t="shared" si="126"/>
        <v/>
      </c>
      <c r="FB46" s="263" t="str">
        <f t="shared" si="127"/>
        <v/>
      </c>
      <c r="FC46" s="263" t="str">
        <f t="shared" si="127"/>
        <v/>
      </c>
      <c r="FD46" s="263" t="str">
        <f t="shared" si="127"/>
        <v/>
      </c>
      <c r="FE46" s="263" t="str">
        <f t="shared" si="127"/>
        <v/>
      </c>
      <c r="FF46" s="263" t="str">
        <f t="shared" si="127"/>
        <v/>
      </c>
      <c r="FG46" s="263" t="str">
        <f t="shared" si="127"/>
        <v/>
      </c>
      <c r="FH46" s="263" t="str">
        <f t="shared" si="127"/>
        <v/>
      </c>
      <c r="FI46" s="263" t="str">
        <f t="shared" si="127"/>
        <v/>
      </c>
      <c r="FJ46" s="263" t="str">
        <f t="shared" si="127"/>
        <v/>
      </c>
      <c r="FK46" s="263" t="str">
        <f t="shared" si="127"/>
        <v/>
      </c>
      <c r="FL46" s="263" t="str">
        <f t="shared" si="128"/>
        <v/>
      </c>
      <c r="FM46" s="263" t="str">
        <f t="shared" si="128"/>
        <v/>
      </c>
      <c r="FN46" s="263" t="str">
        <f t="shared" si="128"/>
        <v/>
      </c>
      <c r="FO46" s="263" t="str">
        <f t="shared" si="128"/>
        <v/>
      </c>
      <c r="FP46" s="263" t="str">
        <f t="shared" si="128"/>
        <v/>
      </c>
      <c r="FQ46" s="263" t="str">
        <f t="shared" si="128"/>
        <v/>
      </c>
      <c r="FR46" s="263" t="str">
        <f t="shared" si="128"/>
        <v/>
      </c>
      <c r="FS46" s="263" t="str">
        <f t="shared" si="128"/>
        <v/>
      </c>
      <c r="FT46" s="263" t="str">
        <f t="shared" si="128"/>
        <v/>
      </c>
      <c r="FU46" s="263" t="str">
        <f t="shared" si="128"/>
        <v/>
      </c>
      <c r="FV46" s="265" t="str">
        <f t="shared" si="129"/>
        <v/>
      </c>
      <c r="FW46" s="265" t="str">
        <f t="shared" si="129"/>
        <v/>
      </c>
      <c r="FX46" s="265" t="str">
        <f t="shared" si="129"/>
        <v/>
      </c>
      <c r="FY46" s="265" t="str">
        <f t="shared" si="129"/>
        <v/>
      </c>
      <c r="FZ46" s="265" t="str">
        <f t="shared" si="129"/>
        <v/>
      </c>
      <c r="GA46" s="265" t="str">
        <f t="shared" si="129"/>
        <v/>
      </c>
      <c r="GB46" s="265" t="str">
        <f t="shared" si="129"/>
        <v/>
      </c>
      <c r="GC46" s="265" t="str">
        <f t="shared" si="129"/>
        <v/>
      </c>
      <c r="GD46" s="265" t="str">
        <f t="shared" si="129"/>
        <v/>
      </c>
      <c r="GE46" s="265" t="str">
        <f t="shared" si="129"/>
        <v/>
      </c>
      <c r="GF46" s="265" t="str">
        <f t="shared" si="130"/>
        <v/>
      </c>
      <c r="GG46" s="265" t="str">
        <f t="shared" si="130"/>
        <v/>
      </c>
      <c r="GH46" s="265" t="str">
        <f t="shared" si="130"/>
        <v/>
      </c>
      <c r="GI46" s="265" t="str">
        <f t="shared" si="130"/>
        <v/>
      </c>
      <c r="GJ46" s="265" t="str">
        <f t="shared" si="130"/>
        <v/>
      </c>
      <c r="GK46" s="265" t="str">
        <f t="shared" si="130"/>
        <v/>
      </c>
      <c r="GL46" s="265" t="str">
        <f t="shared" si="130"/>
        <v/>
      </c>
      <c r="GM46" s="265" t="str">
        <f t="shared" si="130"/>
        <v/>
      </c>
      <c r="GN46" s="265" t="str">
        <f t="shared" si="130"/>
        <v/>
      </c>
      <c r="GO46" s="265" t="str">
        <f t="shared" si="130"/>
        <v/>
      </c>
      <c r="GP46" s="263" t="str">
        <f t="shared" si="131"/>
        <v/>
      </c>
      <c r="GQ46" s="263" t="str">
        <f t="shared" si="131"/>
        <v/>
      </c>
      <c r="GR46" s="263" t="str">
        <f t="shared" si="131"/>
        <v/>
      </c>
      <c r="GS46" s="263" t="str">
        <f t="shared" si="131"/>
        <v/>
      </c>
      <c r="GT46" s="263" t="str">
        <f t="shared" si="131"/>
        <v/>
      </c>
      <c r="GU46" s="263" t="str">
        <f t="shared" si="131"/>
        <v/>
      </c>
      <c r="GV46" s="263" t="str">
        <f t="shared" si="131"/>
        <v/>
      </c>
      <c r="GW46" s="263" t="str">
        <f t="shared" si="131"/>
        <v/>
      </c>
      <c r="GX46" s="263" t="str">
        <f t="shared" si="131"/>
        <v/>
      </c>
      <c r="GY46" s="263" t="str">
        <f t="shared" si="131"/>
        <v/>
      </c>
      <c r="GZ46" s="263" t="str">
        <f t="shared" si="132"/>
        <v/>
      </c>
      <c r="HA46" s="263" t="str">
        <f t="shared" si="132"/>
        <v/>
      </c>
      <c r="HB46" s="263" t="str">
        <f t="shared" si="132"/>
        <v/>
      </c>
      <c r="HC46" s="263" t="str">
        <f t="shared" si="132"/>
        <v/>
      </c>
      <c r="HD46" s="263" t="str">
        <f t="shared" si="132"/>
        <v/>
      </c>
      <c r="HE46" s="263" t="str">
        <f t="shared" si="132"/>
        <v/>
      </c>
      <c r="HF46" s="263" t="str">
        <f t="shared" si="132"/>
        <v/>
      </c>
      <c r="HG46" s="263" t="str">
        <f t="shared" si="132"/>
        <v/>
      </c>
      <c r="HH46" s="263" t="str">
        <f t="shared" si="132"/>
        <v/>
      </c>
      <c r="HI46" s="263" t="str">
        <f t="shared" si="132"/>
        <v/>
      </c>
      <c r="HJ46" s="265" t="str">
        <f t="shared" si="133"/>
        <v/>
      </c>
      <c r="HK46" s="265" t="str">
        <f t="shared" si="133"/>
        <v/>
      </c>
      <c r="HL46" s="265" t="str">
        <f t="shared" si="133"/>
        <v/>
      </c>
      <c r="HM46" s="265" t="str">
        <f t="shared" si="133"/>
        <v/>
      </c>
      <c r="HN46" s="265" t="str">
        <f t="shared" si="133"/>
        <v/>
      </c>
      <c r="HO46" s="265" t="str">
        <f t="shared" si="133"/>
        <v/>
      </c>
      <c r="HP46" s="265" t="str">
        <f t="shared" si="133"/>
        <v/>
      </c>
      <c r="HQ46" s="265" t="str">
        <f t="shared" si="133"/>
        <v/>
      </c>
      <c r="HR46" s="265" t="str">
        <f t="shared" si="133"/>
        <v/>
      </c>
      <c r="HS46" s="265" t="str">
        <f t="shared" si="133"/>
        <v/>
      </c>
      <c r="HT46" s="265" t="str">
        <f t="shared" si="134"/>
        <v/>
      </c>
      <c r="HU46" s="265" t="str">
        <f t="shared" si="134"/>
        <v/>
      </c>
      <c r="HV46" s="265" t="str">
        <f t="shared" si="134"/>
        <v/>
      </c>
      <c r="HW46" s="265" t="str">
        <f t="shared" si="134"/>
        <v/>
      </c>
      <c r="HX46" s="265" t="str">
        <f t="shared" si="134"/>
        <v/>
      </c>
      <c r="HY46" s="265" t="str">
        <f t="shared" si="134"/>
        <v/>
      </c>
      <c r="HZ46" s="265" t="str">
        <f t="shared" si="134"/>
        <v/>
      </c>
      <c r="IA46" s="265" t="str">
        <f t="shared" si="134"/>
        <v/>
      </c>
      <c r="IB46" s="265" t="str">
        <f t="shared" si="134"/>
        <v/>
      </c>
      <c r="IC46" s="265" t="str">
        <f t="shared" si="134"/>
        <v/>
      </c>
    </row>
    <row r="47" spans="1:237" x14ac:dyDescent="0.25">
      <c r="A47" s="250">
        <f t="shared" si="71"/>
        <v>36</v>
      </c>
      <c r="B47" s="2" t="str">
        <f>IF(OR('aux 1'!B47="",'aux 1'!R47&lt;&gt;"s"),"",'aux 1'!B47)</f>
        <v>Laboratório de Física Geral II</v>
      </c>
      <c r="C47" s="253" t="str">
        <f>IF('aux 1'!F47="","",'aux 1'!F47)</f>
        <v>U</v>
      </c>
      <c r="D47" s="450" t="str">
        <f>IF(B47="","",'aux 1'!AP47)</f>
        <v>FIS01109</v>
      </c>
      <c r="E47" s="306" t="str">
        <f>IF(B47="","Pre: ",'aux 1'!AN47)</f>
        <v xml:space="preserve">Pré: FIS01201 FIS01204 MAT01203 </v>
      </c>
      <c r="F47" s="306" t="str">
        <f>IF(B47="","Co: ",'aux 1'!AO47)</f>
        <v xml:space="preserve">Co: FIS01203 </v>
      </c>
      <c r="G47" s="54" t="str">
        <f>IF(OR($B47="",'aux 1'!H47=""),"",'aux 1'!H47)</f>
        <v>FIS01201</v>
      </c>
      <c r="H47" s="54" t="str">
        <f>IF(OR($B47="",'aux 1'!I47=""),"",'aux 1'!I47)</f>
        <v>FIS01204</v>
      </c>
      <c r="I47" s="54" t="str">
        <f>IF(OR($B47="",'aux 1'!J47=""),"",'aux 1'!J47)</f>
        <v>MAT01203</v>
      </c>
      <c r="J47" s="54" t="str">
        <f>IF(OR($B47="",'aux 1'!K47=""),"",'aux 1'!K47)</f>
        <v/>
      </c>
      <c r="K47" s="248" t="s">
        <v>456</v>
      </c>
      <c r="L47" s="248"/>
      <c r="M47" s="251" t="str">
        <f>IF('aux 1'!C47="","",'aux 1'!C47)</f>
        <v>CCT</v>
      </c>
      <c r="N47" s="251" t="str">
        <f>IF('aux 1'!D47="","",'aux 1'!D47)</f>
        <v>FIS</v>
      </c>
      <c r="O47" s="252" t="str">
        <f>IF('aux 1'!E47="","",'aux 1'!E47)</f>
        <v>01109</v>
      </c>
      <c r="P47" s="133" t="str">
        <f t="shared" si="34"/>
        <v>FIS01109</v>
      </c>
      <c r="Q47" s="43">
        <f>IF(S47="s",IF(R47="op",'aux 1'!S47,U47),"")</f>
        <v>3</v>
      </c>
      <c r="R47" s="43">
        <f>IF('aux 1'!N47="op","op",'aux 1'!S47)</f>
        <v>3</v>
      </c>
      <c r="S47" s="43" t="str">
        <f>IF('aux 1'!R47="","",'aux 1'!R47)</f>
        <v>s</v>
      </c>
      <c r="T47" s="43" t="str">
        <f>IF('aux 1'!Q47="","",'aux 1'!Q47)</f>
        <v>s</v>
      </c>
      <c r="U47" s="43">
        <f>IF('aux 1'!P47="","",'aux 1'!P47)</f>
        <v>3</v>
      </c>
      <c r="V47" s="44" t="str">
        <f>IF('aux 1'!O47="","",'aux 1'!O47)</f>
        <v>Bás.</v>
      </c>
      <c r="W47" s="128">
        <f>IF('aux 1'!T47="",0,'aux 1'!T47)</f>
        <v>0</v>
      </c>
      <c r="X47" s="128">
        <f>IF('aux 1'!U47="",0,'aux 1'!U47)</f>
        <v>1</v>
      </c>
      <c r="Y47" s="128">
        <f>IF('aux 1'!V47="",0,'aux 1'!V47)</f>
        <v>0</v>
      </c>
      <c r="Z47" s="128">
        <f>IF('aux 1'!W47="","",'aux 1'!W47)</f>
        <v>34</v>
      </c>
      <c r="AA47" s="128" t="str">
        <f t="shared" si="35"/>
        <v>34h</v>
      </c>
      <c r="AB47" s="250">
        <f>IF('aux 1'!X47="","",'aux 1'!X47)</f>
        <v>1</v>
      </c>
      <c r="AC47" s="87" t="str">
        <f t="shared" si="36"/>
        <v>1cr/1p</v>
      </c>
      <c r="AE47" s="265">
        <f t="shared" si="37"/>
        <v>36</v>
      </c>
      <c r="AF47" s="267" t="str">
        <f t="shared" si="123"/>
        <v/>
      </c>
      <c r="AG47" s="267" t="str">
        <f t="shared" si="123"/>
        <v/>
      </c>
      <c r="AH47" s="267">
        <f t="shared" si="123"/>
        <v>36</v>
      </c>
      <c r="AI47" s="267" t="str">
        <f t="shared" si="123"/>
        <v/>
      </c>
      <c r="AJ47" s="267" t="str">
        <f t="shared" si="123"/>
        <v/>
      </c>
      <c r="AK47" s="267" t="str">
        <f t="shared" si="123"/>
        <v/>
      </c>
      <c r="AL47" s="267" t="str">
        <f t="shared" si="123"/>
        <v/>
      </c>
      <c r="AM47" s="267" t="str">
        <f t="shared" si="123"/>
        <v/>
      </c>
      <c r="AN47" s="267" t="str">
        <f t="shared" si="123"/>
        <v/>
      </c>
      <c r="AO47" s="267" t="str">
        <f t="shared" si="123"/>
        <v/>
      </c>
      <c r="AP47" s="267" t="str">
        <f t="shared" si="124"/>
        <v/>
      </c>
      <c r="AQ47" s="267" t="str">
        <f t="shared" si="124"/>
        <v/>
      </c>
      <c r="AR47" s="267" t="str">
        <f t="shared" si="124"/>
        <v/>
      </c>
      <c r="AS47" s="267" t="str">
        <f t="shared" si="124"/>
        <v/>
      </c>
      <c r="AT47" s="267" t="str">
        <f t="shared" si="124"/>
        <v/>
      </c>
      <c r="AU47" s="267" t="str">
        <f t="shared" si="124"/>
        <v/>
      </c>
      <c r="AV47" s="267" t="str">
        <f t="shared" si="124"/>
        <v/>
      </c>
      <c r="AW47" s="267" t="str">
        <f t="shared" si="124"/>
        <v/>
      </c>
      <c r="AX47" s="267" t="str">
        <f t="shared" si="124"/>
        <v/>
      </c>
      <c r="AY47" s="267" t="str">
        <f t="shared" si="124"/>
        <v/>
      </c>
      <c r="BA47" s="267" t="str">
        <f t="shared" si="138"/>
        <v/>
      </c>
      <c r="BB47" s="267" t="str">
        <f t="shared" si="139"/>
        <v/>
      </c>
      <c r="BC47" s="267">
        <f t="shared" si="140"/>
        <v>2</v>
      </c>
      <c r="BD47" s="267" t="str">
        <f t="shared" si="141"/>
        <v/>
      </c>
      <c r="BE47" s="267" t="str">
        <f t="shared" si="142"/>
        <v/>
      </c>
      <c r="BF47" s="267" t="str">
        <f t="shared" si="143"/>
        <v/>
      </c>
      <c r="BG47" s="267" t="str">
        <f t="shared" si="144"/>
        <v/>
      </c>
      <c r="BH47" s="267" t="str">
        <f t="shared" si="62"/>
        <v/>
      </c>
      <c r="BI47" s="267" t="str">
        <f t="shared" si="85"/>
        <v/>
      </c>
      <c r="BJ47" s="267" t="str">
        <f t="shared" si="86"/>
        <v/>
      </c>
      <c r="BK47" s="267" t="str">
        <f t="shared" si="87"/>
        <v/>
      </c>
      <c r="BL47" s="267" t="str">
        <f t="shared" si="88"/>
        <v/>
      </c>
      <c r="BM47" s="267" t="str">
        <f t="shared" si="89"/>
        <v/>
      </c>
      <c r="BN47" s="267" t="str">
        <f t="shared" si="90"/>
        <v/>
      </c>
      <c r="BO47" s="267" t="str">
        <f t="shared" si="91"/>
        <v/>
      </c>
      <c r="BP47" s="267" t="str">
        <f t="shared" si="92"/>
        <v/>
      </c>
      <c r="BQ47" s="267" t="str">
        <f t="shared" si="93"/>
        <v/>
      </c>
      <c r="BR47" s="267" t="str">
        <f t="shared" si="94"/>
        <v/>
      </c>
      <c r="BS47" s="267" t="str">
        <f t="shared" si="95"/>
        <v/>
      </c>
      <c r="BT47" s="267" t="str">
        <f t="shared" si="96"/>
        <v/>
      </c>
      <c r="BU47" s="264"/>
      <c r="BV47" s="268">
        <v>36</v>
      </c>
      <c r="BW47" s="265" t="str">
        <f t="shared" si="97"/>
        <v/>
      </c>
      <c r="BX47" s="265" t="str">
        <f t="shared" si="97"/>
        <v/>
      </c>
      <c r="BY47" s="265" t="str">
        <f t="shared" si="97"/>
        <v/>
      </c>
      <c r="BZ47" s="265" t="str">
        <f t="shared" si="97"/>
        <v/>
      </c>
      <c r="CA47" s="265" t="str">
        <f t="shared" si="97"/>
        <v/>
      </c>
      <c r="CB47" s="265" t="str">
        <f t="shared" si="97"/>
        <v/>
      </c>
      <c r="CC47" s="265" t="str">
        <f t="shared" si="97"/>
        <v/>
      </c>
      <c r="CD47" s="265" t="str">
        <f t="shared" si="137"/>
        <v/>
      </c>
      <c r="CE47" s="265" t="str">
        <f t="shared" si="136"/>
        <v/>
      </c>
      <c r="CF47" s="265" t="str">
        <f t="shared" si="136"/>
        <v/>
      </c>
      <c r="CG47" s="265" t="str">
        <f t="shared" si="136"/>
        <v/>
      </c>
      <c r="CH47" s="265" t="str">
        <f t="shared" si="136"/>
        <v/>
      </c>
      <c r="CI47" s="265" t="str">
        <f t="shared" si="136"/>
        <v/>
      </c>
      <c r="CJ47" s="265" t="str">
        <f t="shared" si="136"/>
        <v/>
      </c>
      <c r="CK47" s="265" t="str">
        <f t="shared" si="136"/>
        <v/>
      </c>
      <c r="CL47" s="265" t="str">
        <f t="shared" si="136"/>
        <v/>
      </c>
      <c r="CM47" s="265" t="str">
        <f t="shared" si="136"/>
        <v/>
      </c>
      <c r="CN47" s="265" t="str">
        <f t="shared" si="136"/>
        <v/>
      </c>
      <c r="CO47" s="265" t="str">
        <f t="shared" si="136"/>
        <v/>
      </c>
      <c r="CP47" s="265" t="str">
        <f t="shared" si="136"/>
        <v/>
      </c>
      <c r="CR47" s="265" t="str">
        <f>IF(BW47="","",SUM(BW$12:BW47)-BW47+1)</f>
        <v/>
      </c>
      <c r="CS47" s="265" t="str">
        <f>IF(BX47="","",SUM(BX$12:BX47)-BX47+1)</f>
        <v/>
      </c>
      <c r="CT47" s="265" t="str">
        <f>IF(BY47="","",SUM(BY$12:BY47)-BY47+1)</f>
        <v/>
      </c>
      <c r="CU47" s="265" t="str">
        <f>IF(BZ47="","",SUM(BZ$12:BZ47)-BZ47+1)</f>
        <v/>
      </c>
      <c r="CV47" s="265" t="str">
        <f>IF(CA47="","",SUM(CA$12:CA47)-CA47+1)</f>
        <v/>
      </c>
      <c r="CW47" s="265" t="str">
        <f>IF(CB47="","",SUM(CB$12:CB47)-CB47+1)</f>
        <v/>
      </c>
      <c r="CX47" s="265" t="str">
        <f>IF(CC47="","",SUM(CC$12:CC47)-CC47+1)</f>
        <v/>
      </c>
      <c r="CY47" s="265" t="str">
        <f>IF(CD47="","",SUM(CD$12:CD47)-CD47+1)</f>
        <v/>
      </c>
      <c r="CZ47" s="265" t="str">
        <f>IF(CE47="","",SUM(CE$12:CE47)-CE47+1)</f>
        <v/>
      </c>
      <c r="DA47" s="265" t="str">
        <f>IF(CF47="","",SUM(CF$12:CF47)-CF47+1)</f>
        <v/>
      </c>
      <c r="DB47" s="265" t="str">
        <f>IF(CG47="","",SUM(CG$12:CG47)-CG47+1)</f>
        <v/>
      </c>
      <c r="DC47" s="265" t="str">
        <f>IF(CH47="","",SUM(CH$12:CH47)-CH47+1)</f>
        <v/>
      </c>
      <c r="DD47" s="265" t="str">
        <f>IF(CI47="","",SUM(CI$12:CI47)-CI47+1)</f>
        <v/>
      </c>
      <c r="DE47" s="265" t="str">
        <f>IF(CJ47="","",SUM(CJ$12:CJ47)-CJ47+1)</f>
        <v/>
      </c>
      <c r="DF47" s="265" t="str">
        <f>IF(CK47="","",SUM(CK$12:CK47)-CK47+1)</f>
        <v/>
      </c>
      <c r="DG47" s="265" t="str">
        <f>IF(CL47="","",SUM(CL$12:CL47)-CL47+1)</f>
        <v/>
      </c>
      <c r="DH47" s="265" t="str">
        <f>IF(CM47="","",SUM(CM$12:CM47)-CM47+1)</f>
        <v/>
      </c>
      <c r="DI47" s="265" t="str">
        <f>IF(CN47="","",SUM(CN$12:CN47)-CN47+1)</f>
        <v/>
      </c>
      <c r="DJ47" s="265" t="str">
        <f>IF(CO47="","",SUM(CO$12:CO47)-CO47+1)</f>
        <v/>
      </c>
      <c r="DK47" s="265" t="str">
        <f>IF(CP47="","",SUM(CP$12:CP47)-CP47+1)</f>
        <v/>
      </c>
      <c r="DM47" s="265" t="str">
        <f t="shared" si="145"/>
        <v/>
      </c>
      <c r="DN47" s="265" t="str">
        <f t="shared" si="146"/>
        <v/>
      </c>
      <c r="DO47" s="265" t="str">
        <f t="shared" si="147"/>
        <v/>
      </c>
      <c r="DP47" s="265" t="str">
        <f t="shared" si="148"/>
        <v/>
      </c>
      <c r="DQ47" s="265" t="str">
        <f t="shared" si="149"/>
        <v/>
      </c>
      <c r="DR47" s="265" t="str">
        <f t="shared" si="150"/>
        <v/>
      </c>
      <c r="DS47" s="265" t="str">
        <f t="shared" si="151"/>
        <v/>
      </c>
      <c r="DT47" s="265" t="str">
        <f t="shared" si="70"/>
        <v/>
      </c>
      <c r="DU47" s="265" t="str">
        <f t="shared" si="99"/>
        <v/>
      </c>
      <c r="DV47" s="265" t="str">
        <f t="shared" si="100"/>
        <v/>
      </c>
      <c r="DW47" s="265" t="str">
        <f t="shared" si="101"/>
        <v/>
      </c>
      <c r="DX47" s="265" t="str">
        <f t="shared" si="102"/>
        <v/>
      </c>
      <c r="DY47" s="265" t="str">
        <f t="shared" si="103"/>
        <v/>
      </c>
      <c r="DZ47" s="265" t="str">
        <f t="shared" si="104"/>
        <v/>
      </c>
      <c r="EA47" s="265" t="str">
        <f t="shared" si="105"/>
        <v/>
      </c>
      <c r="EB47" s="265" t="str">
        <f t="shared" si="106"/>
        <v/>
      </c>
      <c r="EC47" s="265" t="str">
        <f t="shared" si="107"/>
        <v/>
      </c>
      <c r="ED47" s="265" t="str">
        <f t="shared" si="108"/>
        <v/>
      </c>
      <c r="EE47" s="265" t="str">
        <f t="shared" si="109"/>
        <v/>
      </c>
      <c r="EF47" s="265" t="str">
        <f t="shared" si="110"/>
        <v/>
      </c>
      <c r="EH47" s="265" t="str">
        <f t="shared" si="125"/>
        <v/>
      </c>
      <c r="EI47" s="265" t="str">
        <f t="shared" si="125"/>
        <v/>
      </c>
      <c r="EJ47" s="265">
        <f t="shared" si="125"/>
        <v>34</v>
      </c>
      <c r="EK47" s="265" t="str">
        <f t="shared" si="125"/>
        <v/>
      </c>
      <c r="EL47" s="265" t="str">
        <f t="shared" si="125"/>
        <v/>
      </c>
      <c r="EM47" s="265" t="str">
        <f t="shared" si="125"/>
        <v/>
      </c>
      <c r="EN47" s="265" t="str">
        <f t="shared" si="125"/>
        <v/>
      </c>
      <c r="EO47" s="265" t="str">
        <f t="shared" si="125"/>
        <v/>
      </c>
      <c r="EP47" s="265" t="str">
        <f t="shared" si="125"/>
        <v/>
      </c>
      <c r="EQ47" s="265" t="str">
        <f t="shared" si="125"/>
        <v/>
      </c>
      <c r="ER47" s="265" t="str">
        <f t="shared" si="126"/>
        <v/>
      </c>
      <c r="ES47" s="265" t="str">
        <f t="shared" si="126"/>
        <v/>
      </c>
      <c r="ET47" s="265" t="str">
        <f t="shared" si="126"/>
        <v/>
      </c>
      <c r="EU47" s="265" t="str">
        <f t="shared" si="126"/>
        <v/>
      </c>
      <c r="EV47" s="265" t="str">
        <f t="shared" si="126"/>
        <v/>
      </c>
      <c r="EW47" s="265" t="str">
        <f t="shared" si="126"/>
        <v/>
      </c>
      <c r="EX47" s="265" t="str">
        <f t="shared" si="126"/>
        <v/>
      </c>
      <c r="EY47" s="265" t="str">
        <f t="shared" si="126"/>
        <v/>
      </c>
      <c r="EZ47" s="265" t="str">
        <f t="shared" si="126"/>
        <v/>
      </c>
      <c r="FA47" s="265" t="str">
        <f t="shared" si="126"/>
        <v/>
      </c>
      <c r="FB47" s="263" t="str">
        <f t="shared" si="127"/>
        <v/>
      </c>
      <c r="FC47" s="263" t="str">
        <f t="shared" si="127"/>
        <v/>
      </c>
      <c r="FD47" s="263" t="str">
        <f t="shared" si="127"/>
        <v/>
      </c>
      <c r="FE47" s="263" t="str">
        <f t="shared" si="127"/>
        <v/>
      </c>
      <c r="FF47" s="263" t="str">
        <f t="shared" si="127"/>
        <v/>
      </c>
      <c r="FG47" s="263" t="str">
        <f t="shared" si="127"/>
        <v/>
      </c>
      <c r="FH47" s="263" t="str">
        <f t="shared" si="127"/>
        <v/>
      </c>
      <c r="FI47" s="263" t="str">
        <f t="shared" si="127"/>
        <v/>
      </c>
      <c r="FJ47" s="263" t="str">
        <f t="shared" si="127"/>
        <v/>
      </c>
      <c r="FK47" s="263" t="str">
        <f t="shared" si="127"/>
        <v/>
      </c>
      <c r="FL47" s="263" t="str">
        <f t="shared" si="128"/>
        <v/>
      </c>
      <c r="FM47" s="263" t="str">
        <f t="shared" si="128"/>
        <v/>
      </c>
      <c r="FN47" s="263" t="str">
        <f t="shared" si="128"/>
        <v/>
      </c>
      <c r="FO47" s="263" t="str">
        <f t="shared" si="128"/>
        <v/>
      </c>
      <c r="FP47" s="263" t="str">
        <f t="shared" si="128"/>
        <v/>
      </c>
      <c r="FQ47" s="263" t="str">
        <f t="shared" si="128"/>
        <v/>
      </c>
      <c r="FR47" s="263" t="str">
        <f t="shared" si="128"/>
        <v/>
      </c>
      <c r="FS47" s="263" t="str">
        <f t="shared" si="128"/>
        <v/>
      </c>
      <c r="FT47" s="263" t="str">
        <f t="shared" si="128"/>
        <v/>
      </c>
      <c r="FU47" s="263" t="str">
        <f t="shared" si="128"/>
        <v/>
      </c>
      <c r="FV47" s="265" t="str">
        <f t="shared" si="129"/>
        <v/>
      </c>
      <c r="FW47" s="265" t="str">
        <f t="shared" si="129"/>
        <v/>
      </c>
      <c r="FX47" s="265" t="str">
        <f t="shared" si="129"/>
        <v/>
      </c>
      <c r="FY47" s="265" t="str">
        <f t="shared" si="129"/>
        <v/>
      </c>
      <c r="FZ47" s="265" t="str">
        <f t="shared" si="129"/>
        <v/>
      </c>
      <c r="GA47" s="265" t="str">
        <f t="shared" si="129"/>
        <v/>
      </c>
      <c r="GB47" s="265" t="str">
        <f t="shared" si="129"/>
        <v/>
      </c>
      <c r="GC47" s="265" t="str">
        <f t="shared" si="129"/>
        <v/>
      </c>
      <c r="GD47" s="265" t="str">
        <f t="shared" si="129"/>
        <v/>
      </c>
      <c r="GE47" s="265" t="str">
        <f t="shared" si="129"/>
        <v/>
      </c>
      <c r="GF47" s="265" t="str">
        <f t="shared" si="130"/>
        <v/>
      </c>
      <c r="GG47" s="265" t="str">
        <f t="shared" si="130"/>
        <v/>
      </c>
      <c r="GH47" s="265" t="str">
        <f t="shared" si="130"/>
        <v/>
      </c>
      <c r="GI47" s="265" t="str">
        <f t="shared" si="130"/>
        <v/>
      </c>
      <c r="GJ47" s="265" t="str">
        <f t="shared" si="130"/>
        <v/>
      </c>
      <c r="GK47" s="265" t="str">
        <f t="shared" si="130"/>
        <v/>
      </c>
      <c r="GL47" s="265" t="str">
        <f t="shared" si="130"/>
        <v/>
      </c>
      <c r="GM47" s="265" t="str">
        <f t="shared" si="130"/>
        <v/>
      </c>
      <c r="GN47" s="265" t="str">
        <f t="shared" si="130"/>
        <v/>
      </c>
      <c r="GO47" s="265" t="str">
        <f t="shared" si="130"/>
        <v/>
      </c>
      <c r="GP47" s="263" t="str">
        <f t="shared" si="131"/>
        <v/>
      </c>
      <c r="GQ47" s="263" t="str">
        <f t="shared" si="131"/>
        <v/>
      </c>
      <c r="GR47" s="263" t="str">
        <f t="shared" si="131"/>
        <v/>
      </c>
      <c r="GS47" s="263" t="str">
        <f t="shared" si="131"/>
        <v/>
      </c>
      <c r="GT47" s="263" t="str">
        <f t="shared" si="131"/>
        <v/>
      </c>
      <c r="GU47" s="263" t="str">
        <f t="shared" si="131"/>
        <v/>
      </c>
      <c r="GV47" s="263" t="str">
        <f t="shared" si="131"/>
        <v/>
      </c>
      <c r="GW47" s="263" t="str">
        <f t="shared" si="131"/>
        <v/>
      </c>
      <c r="GX47" s="263" t="str">
        <f t="shared" si="131"/>
        <v/>
      </c>
      <c r="GY47" s="263" t="str">
        <f t="shared" si="131"/>
        <v/>
      </c>
      <c r="GZ47" s="263" t="str">
        <f t="shared" si="132"/>
        <v/>
      </c>
      <c r="HA47" s="263" t="str">
        <f t="shared" si="132"/>
        <v/>
      </c>
      <c r="HB47" s="263" t="str">
        <f t="shared" si="132"/>
        <v/>
      </c>
      <c r="HC47" s="263" t="str">
        <f t="shared" si="132"/>
        <v/>
      </c>
      <c r="HD47" s="263" t="str">
        <f t="shared" si="132"/>
        <v/>
      </c>
      <c r="HE47" s="263" t="str">
        <f t="shared" si="132"/>
        <v/>
      </c>
      <c r="HF47" s="263" t="str">
        <f t="shared" si="132"/>
        <v/>
      </c>
      <c r="HG47" s="263" t="str">
        <f t="shared" si="132"/>
        <v/>
      </c>
      <c r="HH47" s="263" t="str">
        <f t="shared" si="132"/>
        <v/>
      </c>
      <c r="HI47" s="263" t="str">
        <f t="shared" si="132"/>
        <v/>
      </c>
      <c r="HJ47" s="265" t="str">
        <f t="shared" si="133"/>
        <v/>
      </c>
      <c r="HK47" s="265" t="str">
        <f t="shared" si="133"/>
        <v/>
      </c>
      <c r="HL47" s="265" t="str">
        <f t="shared" si="133"/>
        <v/>
      </c>
      <c r="HM47" s="265" t="str">
        <f t="shared" si="133"/>
        <v/>
      </c>
      <c r="HN47" s="265" t="str">
        <f t="shared" si="133"/>
        <v/>
      </c>
      <c r="HO47" s="265" t="str">
        <f t="shared" si="133"/>
        <v/>
      </c>
      <c r="HP47" s="265" t="str">
        <f t="shared" si="133"/>
        <v/>
      </c>
      <c r="HQ47" s="265" t="str">
        <f t="shared" si="133"/>
        <v/>
      </c>
      <c r="HR47" s="265" t="str">
        <f t="shared" si="133"/>
        <v/>
      </c>
      <c r="HS47" s="265" t="str">
        <f t="shared" si="133"/>
        <v/>
      </c>
      <c r="HT47" s="265" t="str">
        <f t="shared" si="134"/>
        <v/>
      </c>
      <c r="HU47" s="265" t="str">
        <f t="shared" si="134"/>
        <v/>
      </c>
      <c r="HV47" s="265" t="str">
        <f t="shared" si="134"/>
        <v/>
      </c>
      <c r="HW47" s="265" t="str">
        <f t="shared" si="134"/>
        <v/>
      </c>
      <c r="HX47" s="265" t="str">
        <f t="shared" si="134"/>
        <v/>
      </c>
      <c r="HY47" s="265" t="str">
        <f t="shared" si="134"/>
        <v/>
      </c>
      <c r="HZ47" s="265" t="str">
        <f t="shared" si="134"/>
        <v/>
      </c>
      <c r="IA47" s="265" t="str">
        <f t="shared" si="134"/>
        <v/>
      </c>
      <c r="IB47" s="265" t="str">
        <f t="shared" si="134"/>
        <v/>
      </c>
      <c r="IC47" s="265" t="str">
        <f t="shared" si="134"/>
        <v/>
      </c>
    </row>
    <row r="48" spans="1:237" x14ac:dyDescent="0.25">
      <c r="A48" s="250">
        <f t="shared" si="71"/>
        <v>37</v>
      </c>
      <c r="B48" s="2" t="str">
        <f>IF(OR('aux 1'!B48="",'aux 1'!R48&lt;&gt;"s"),"",'aux 1'!B48)</f>
        <v/>
      </c>
      <c r="C48" s="253" t="str">
        <f>IF('aux 1'!F48="","",'aux 1'!F48)</f>
        <v>B</v>
      </c>
      <c r="D48" s="450" t="str">
        <f>IF(B48="","",'aux 1'!AP48)</f>
        <v/>
      </c>
      <c r="E48" s="306" t="str">
        <f>IF(B48="","Pre: ",'aux 1'!AN48)</f>
        <v xml:space="preserve">Pre: </v>
      </c>
      <c r="F48" s="306" t="str">
        <f>IF(B48="","Co: ",'aux 1'!AO48)</f>
        <v xml:space="preserve">Co: </v>
      </c>
      <c r="G48" s="54" t="str">
        <f>IF(OR($B48="",'aux 1'!H48=""),"",'aux 1'!H48)</f>
        <v/>
      </c>
      <c r="H48" s="54" t="str">
        <f>IF(OR($B48="",'aux 1'!I48=""),"",'aux 1'!I48)</f>
        <v/>
      </c>
      <c r="I48" s="54" t="str">
        <f>IF(OR($B48="",'aux 1'!J48=""),"",'aux 1'!J48)</f>
        <v/>
      </c>
      <c r="J48" s="54" t="str">
        <f>IF(OR($B48="",'aux 1'!K48=""),"",'aux 1'!K48)</f>
        <v/>
      </c>
      <c r="K48" s="248" t="s">
        <v>456</v>
      </c>
      <c r="L48" s="248"/>
      <c r="M48" s="251" t="str">
        <f>IF('aux 1'!C48="","",'aux 1'!C48)</f>
        <v>CCT</v>
      </c>
      <c r="N48" s="251" t="str">
        <f>IF('aux 1'!D48="","",'aux 1'!D48)</f>
        <v>FIS</v>
      </c>
      <c r="O48" s="252" t="str">
        <f>IF('aux 1'!E48="","",'aux 1'!E48)</f>
        <v>01109</v>
      </c>
      <c r="P48" s="133" t="str">
        <f t="shared" si="34"/>
        <v/>
      </c>
      <c r="Q48" s="43" t="str">
        <f>IF(S48="s",IF(R48="op",'aux 1'!S48,U48),"")</f>
        <v/>
      </c>
      <c r="R48" s="43" t="str">
        <f>IF('aux 1'!N48="op","op",'aux 1'!S48)</f>
        <v/>
      </c>
      <c r="S48" s="43" t="str">
        <f>IF('aux 1'!R48="","",'aux 1'!R48)</f>
        <v/>
      </c>
      <c r="T48" s="43" t="str">
        <f>IF('aux 1'!Q48="","",'aux 1'!Q48)</f>
        <v>n</v>
      </c>
      <c r="U48" s="43">
        <f>IF('aux 1'!P48="","",'aux 1'!P48)</f>
        <v>3</v>
      </c>
      <c r="V48" s="44" t="str">
        <f>IF('aux 1'!O48="","",'aux 1'!O48)</f>
        <v>Bás.</v>
      </c>
      <c r="W48" s="128">
        <f>IF('aux 1'!T48="",0,'aux 1'!T48)</f>
        <v>0</v>
      </c>
      <c r="X48" s="128">
        <f>IF('aux 1'!U48="",0,'aux 1'!U48)</f>
        <v>1</v>
      </c>
      <c r="Y48" s="128">
        <f>IF('aux 1'!V48="",0,'aux 1'!V48)</f>
        <v>0</v>
      </c>
      <c r="Z48" s="128">
        <f>IF('aux 1'!W48="","",'aux 1'!W48)</f>
        <v>34</v>
      </c>
      <c r="AA48" s="128" t="str">
        <f t="shared" si="35"/>
        <v>34h</v>
      </c>
      <c r="AB48" s="250">
        <f>IF('aux 1'!X48="","",'aux 1'!X48)</f>
        <v>1</v>
      </c>
      <c r="AC48" s="87" t="str">
        <f t="shared" si="36"/>
        <v/>
      </c>
      <c r="AE48" s="265">
        <f t="shared" si="37"/>
        <v>37</v>
      </c>
      <c r="AF48" s="267" t="str">
        <f t="shared" si="123"/>
        <v/>
      </c>
      <c r="AG48" s="267" t="str">
        <f t="shared" si="123"/>
        <v/>
      </c>
      <c r="AH48" s="267" t="str">
        <f t="shared" si="123"/>
        <v/>
      </c>
      <c r="AI48" s="267" t="str">
        <f t="shared" si="123"/>
        <v/>
      </c>
      <c r="AJ48" s="267" t="str">
        <f t="shared" si="123"/>
        <v/>
      </c>
      <c r="AK48" s="267" t="str">
        <f t="shared" si="123"/>
        <v/>
      </c>
      <c r="AL48" s="267" t="str">
        <f t="shared" si="123"/>
        <v/>
      </c>
      <c r="AM48" s="267" t="str">
        <f t="shared" si="123"/>
        <v/>
      </c>
      <c r="AN48" s="267" t="str">
        <f t="shared" si="123"/>
        <v/>
      </c>
      <c r="AO48" s="267" t="str">
        <f t="shared" si="123"/>
        <v/>
      </c>
      <c r="AP48" s="267" t="str">
        <f t="shared" si="124"/>
        <v/>
      </c>
      <c r="AQ48" s="267" t="str">
        <f t="shared" si="124"/>
        <v/>
      </c>
      <c r="AR48" s="267" t="str">
        <f t="shared" si="124"/>
        <v/>
      </c>
      <c r="AS48" s="267" t="str">
        <f t="shared" si="124"/>
        <v/>
      </c>
      <c r="AT48" s="267" t="str">
        <f t="shared" si="124"/>
        <v/>
      </c>
      <c r="AU48" s="267" t="str">
        <f t="shared" si="124"/>
        <v/>
      </c>
      <c r="AV48" s="267" t="str">
        <f t="shared" si="124"/>
        <v/>
      </c>
      <c r="AW48" s="267" t="str">
        <f t="shared" si="124"/>
        <v/>
      </c>
      <c r="AX48" s="267" t="str">
        <f t="shared" si="124"/>
        <v/>
      </c>
      <c r="AY48" s="267" t="str">
        <f t="shared" si="124"/>
        <v/>
      </c>
      <c r="BA48" s="267" t="str">
        <f t="shared" si="138"/>
        <v/>
      </c>
      <c r="BB48" s="267" t="str">
        <f t="shared" si="139"/>
        <v/>
      </c>
      <c r="BC48" s="267" t="str">
        <f t="shared" si="140"/>
        <v/>
      </c>
      <c r="BD48" s="267" t="str">
        <f t="shared" si="141"/>
        <v/>
      </c>
      <c r="BE48" s="267" t="str">
        <f t="shared" si="142"/>
        <v/>
      </c>
      <c r="BF48" s="267" t="str">
        <f t="shared" si="143"/>
        <v/>
      </c>
      <c r="BG48" s="267" t="str">
        <f t="shared" si="144"/>
        <v/>
      </c>
      <c r="BH48" s="267" t="str">
        <f t="shared" si="62"/>
        <v/>
      </c>
      <c r="BI48" s="267" t="str">
        <f t="shared" si="85"/>
        <v/>
      </c>
      <c r="BJ48" s="267" t="str">
        <f t="shared" si="86"/>
        <v/>
      </c>
      <c r="BK48" s="267" t="str">
        <f t="shared" si="87"/>
        <v/>
      </c>
      <c r="BL48" s="267" t="str">
        <f t="shared" si="88"/>
        <v/>
      </c>
      <c r="BM48" s="267" t="str">
        <f t="shared" si="89"/>
        <v/>
      </c>
      <c r="BN48" s="267" t="str">
        <f t="shared" si="90"/>
        <v/>
      </c>
      <c r="BO48" s="267" t="str">
        <f t="shared" si="91"/>
        <v/>
      </c>
      <c r="BP48" s="267" t="str">
        <f t="shared" si="92"/>
        <v/>
      </c>
      <c r="BQ48" s="267" t="str">
        <f t="shared" si="93"/>
        <v/>
      </c>
      <c r="BR48" s="267" t="str">
        <f t="shared" si="94"/>
        <v/>
      </c>
      <c r="BS48" s="267" t="str">
        <f t="shared" si="95"/>
        <v/>
      </c>
      <c r="BT48" s="267" t="str">
        <f t="shared" si="96"/>
        <v/>
      </c>
      <c r="BU48" s="264"/>
      <c r="BV48" s="268">
        <v>37</v>
      </c>
      <c r="BW48" s="265" t="str">
        <f t="shared" si="97"/>
        <v/>
      </c>
      <c r="BX48" s="265" t="str">
        <f t="shared" si="97"/>
        <v/>
      </c>
      <c r="BY48" s="265" t="str">
        <f t="shared" si="97"/>
        <v/>
      </c>
      <c r="BZ48" s="265" t="str">
        <f t="shared" si="97"/>
        <v/>
      </c>
      <c r="CA48" s="265" t="str">
        <f t="shared" si="97"/>
        <v/>
      </c>
      <c r="CB48" s="265" t="str">
        <f t="shared" si="97"/>
        <v/>
      </c>
      <c r="CC48" s="265" t="str">
        <f t="shared" si="97"/>
        <v/>
      </c>
      <c r="CD48" s="265" t="str">
        <f t="shared" si="137"/>
        <v/>
      </c>
      <c r="CE48" s="265" t="str">
        <f t="shared" si="136"/>
        <v/>
      </c>
      <c r="CF48" s="265" t="str">
        <f t="shared" si="136"/>
        <v/>
      </c>
      <c r="CG48" s="265" t="str">
        <f t="shared" si="136"/>
        <v/>
      </c>
      <c r="CH48" s="265" t="str">
        <f t="shared" si="136"/>
        <v/>
      </c>
      <c r="CI48" s="265" t="str">
        <f t="shared" si="136"/>
        <v/>
      </c>
      <c r="CJ48" s="265" t="str">
        <f t="shared" si="136"/>
        <v/>
      </c>
      <c r="CK48" s="265" t="str">
        <f t="shared" si="136"/>
        <v/>
      </c>
      <c r="CL48" s="265" t="str">
        <f t="shared" si="136"/>
        <v/>
      </c>
      <c r="CM48" s="265" t="str">
        <f t="shared" si="136"/>
        <v/>
      </c>
      <c r="CN48" s="265" t="str">
        <f t="shared" si="136"/>
        <v/>
      </c>
      <c r="CO48" s="265" t="str">
        <f t="shared" si="136"/>
        <v/>
      </c>
      <c r="CP48" s="265" t="str">
        <f t="shared" si="136"/>
        <v/>
      </c>
      <c r="CR48" s="265" t="str">
        <f>IF(BW48="","",SUM(BW$12:BW48)-BW48+1)</f>
        <v/>
      </c>
      <c r="CS48" s="265" t="str">
        <f>IF(BX48="","",SUM(BX$12:BX48)-BX48+1)</f>
        <v/>
      </c>
      <c r="CT48" s="265" t="str">
        <f>IF(BY48="","",SUM(BY$12:BY48)-BY48+1)</f>
        <v/>
      </c>
      <c r="CU48" s="265" t="str">
        <f>IF(BZ48="","",SUM(BZ$12:BZ48)-BZ48+1)</f>
        <v/>
      </c>
      <c r="CV48" s="265" t="str">
        <f>IF(CA48="","",SUM(CA$12:CA48)-CA48+1)</f>
        <v/>
      </c>
      <c r="CW48" s="265" t="str">
        <f>IF(CB48="","",SUM(CB$12:CB48)-CB48+1)</f>
        <v/>
      </c>
      <c r="CX48" s="265" t="str">
        <f>IF(CC48="","",SUM(CC$12:CC48)-CC48+1)</f>
        <v/>
      </c>
      <c r="CY48" s="265" t="str">
        <f>IF(CD48="","",SUM(CD$12:CD48)-CD48+1)</f>
        <v/>
      </c>
      <c r="CZ48" s="265" t="str">
        <f>IF(CE48="","",SUM(CE$12:CE48)-CE48+1)</f>
        <v/>
      </c>
      <c r="DA48" s="265" t="str">
        <f>IF(CF48="","",SUM(CF$12:CF48)-CF48+1)</f>
        <v/>
      </c>
      <c r="DB48" s="265" t="str">
        <f>IF(CG48="","",SUM(CG$12:CG48)-CG48+1)</f>
        <v/>
      </c>
      <c r="DC48" s="265" t="str">
        <f>IF(CH48="","",SUM(CH$12:CH48)-CH48+1)</f>
        <v/>
      </c>
      <c r="DD48" s="265" t="str">
        <f>IF(CI48="","",SUM(CI$12:CI48)-CI48+1)</f>
        <v/>
      </c>
      <c r="DE48" s="265" t="str">
        <f>IF(CJ48="","",SUM(CJ$12:CJ48)-CJ48+1)</f>
        <v/>
      </c>
      <c r="DF48" s="265" t="str">
        <f>IF(CK48="","",SUM(CK$12:CK48)-CK48+1)</f>
        <v/>
      </c>
      <c r="DG48" s="265" t="str">
        <f>IF(CL48="","",SUM(CL$12:CL48)-CL48+1)</f>
        <v/>
      </c>
      <c r="DH48" s="265" t="str">
        <f>IF(CM48="","",SUM(CM$12:CM48)-CM48+1)</f>
        <v/>
      </c>
      <c r="DI48" s="265" t="str">
        <f>IF(CN48="","",SUM(CN$12:CN48)-CN48+1)</f>
        <v/>
      </c>
      <c r="DJ48" s="265" t="str">
        <f>IF(CO48="","",SUM(CO$12:CO48)-CO48+1)</f>
        <v/>
      </c>
      <c r="DK48" s="265" t="str">
        <f>IF(CP48="","",SUM(CP$12:CP48)-CP48+1)</f>
        <v/>
      </c>
      <c r="DM48" s="265" t="str">
        <f t="shared" si="145"/>
        <v/>
      </c>
      <c r="DN48" s="265" t="str">
        <f t="shared" si="146"/>
        <v/>
      </c>
      <c r="DO48" s="265" t="str">
        <f t="shared" si="147"/>
        <v/>
      </c>
      <c r="DP48" s="265" t="str">
        <f t="shared" si="148"/>
        <v/>
      </c>
      <c r="DQ48" s="265" t="str">
        <f t="shared" si="149"/>
        <v/>
      </c>
      <c r="DR48" s="265" t="str">
        <f t="shared" si="150"/>
        <v/>
      </c>
      <c r="DS48" s="265" t="str">
        <f t="shared" si="151"/>
        <v/>
      </c>
      <c r="DT48" s="265" t="str">
        <f t="shared" si="70"/>
        <v/>
      </c>
      <c r="DU48" s="265" t="str">
        <f t="shared" si="99"/>
        <v/>
      </c>
      <c r="DV48" s="265" t="str">
        <f t="shared" si="100"/>
        <v/>
      </c>
      <c r="DW48" s="265" t="str">
        <f t="shared" si="101"/>
        <v/>
      </c>
      <c r="DX48" s="265" t="str">
        <f t="shared" si="102"/>
        <v/>
      </c>
      <c r="DY48" s="265" t="str">
        <f t="shared" si="103"/>
        <v/>
      </c>
      <c r="DZ48" s="265" t="str">
        <f t="shared" si="104"/>
        <v/>
      </c>
      <c r="EA48" s="265" t="str">
        <f t="shared" si="105"/>
        <v/>
      </c>
      <c r="EB48" s="265" t="str">
        <f t="shared" si="106"/>
        <v/>
      </c>
      <c r="EC48" s="265" t="str">
        <f t="shared" si="107"/>
        <v/>
      </c>
      <c r="ED48" s="265" t="str">
        <f t="shared" si="108"/>
        <v/>
      </c>
      <c r="EE48" s="265" t="str">
        <f t="shared" si="109"/>
        <v/>
      </c>
      <c r="EF48" s="265" t="str">
        <f t="shared" si="110"/>
        <v/>
      </c>
      <c r="EH48" s="265" t="str">
        <f t="shared" si="125"/>
        <v/>
      </c>
      <c r="EI48" s="265" t="str">
        <f t="shared" si="125"/>
        <v/>
      </c>
      <c r="EJ48" s="265" t="str">
        <f t="shared" si="125"/>
        <v/>
      </c>
      <c r="EK48" s="265" t="str">
        <f t="shared" si="125"/>
        <v/>
      </c>
      <c r="EL48" s="265" t="str">
        <f t="shared" si="125"/>
        <v/>
      </c>
      <c r="EM48" s="265" t="str">
        <f t="shared" si="125"/>
        <v/>
      </c>
      <c r="EN48" s="265" t="str">
        <f t="shared" si="125"/>
        <v/>
      </c>
      <c r="EO48" s="265" t="str">
        <f t="shared" si="125"/>
        <v/>
      </c>
      <c r="EP48" s="265" t="str">
        <f t="shared" si="125"/>
        <v/>
      </c>
      <c r="EQ48" s="265" t="str">
        <f t="shared" si="125"/>
        <v/>
      </c>
      <c r="ER48" s="265" t="str">
        <f t="shared" si="126"/>
        <v/>
      </c>
      <c r="ES48" s="265" t="str">
        <f t="shared" si="126"/>
        <v/>
      </c>
      <c r="ET48" s="265" t="str">
        <f t="shared" si="126"/>
        <v/>
      </c>
      <c r="EU48" s="265" t="str">
        <f t="shared" si="126"/>
        <v/>
      </c>
      <c r="EV48" s="265" t="str">
        <f t="shared" si="126"/>
        <v/>
      </c>
      <c r="EW48" s="265" t="str">
        <f t="shared" si="126"/>
        <v/>
      </c>
      <c r="EX48" s="265" t="str">
        <f t="shared" si="126"/>
        <v/>
      </c>
      <c r="EY48" s="265" t="str">
        <f t="shared" si="126"/>
        <v/>
      </c>
      <c r="EZ48" s="265" t="str">
        <f t="shared" si="126"/>
        <v/>
      </c>
      <c r="FA48" s="265" t="str">
        <f t="shared" si="126"/>
        <v/>
      </c>
      <c r="FB48" s="263" t="str">
        <f t="shared" si="127"/>
        <v/>
      </c>
      <c r="FC48" s="263" t="str">
        <f t="shared" si="127"/>
        <v/>
      </c>
      <c r="FD48" s="263" t="str">
        <f t="shared" si="127"/>
        <v/>
      </c>
      <c r="FE48" s="263" t="str">
        <f t="shared" si="127"/>
        <v/>
      </c>
      <c r="FF48" s="263" t="str">
        <f t="shared" si="127"/>
        <v/>
      </c>
      <c r="FG48" s="263" t="str">
        <f t="shared" si="127"/>
        <v/>
      </c>
      <c r="FH48" s="263" t="str">
        <f t="shared" si="127"/>
        <v/>
      </c>
      <c r="FI48" s="263" t="str">
        <f t="shared" si="127"/>
        <v/>
      </c>
      <c r="FJ48" s="263" t="str">
        <f t="shared" si="127"/>
        <v/>
      </c>
      <c r="FK48" s="263" t="str">
        <f t="shared" si="127"/>
        <v/>
      </c>
      <c r="FL48" s="263" t="str">
        <f t="shared" si="128"/>
        <v/>
      </c>
      <c r="FM48" s="263" t="str">
        <f t="shared" si="128"/>
        <v/>
      </c>
      <c r="FN48" s="263" t="str">
        <f t="shared" si="128"/>
        <v/>
      </c>
      <c r="FO48" s="263" t="str">
        <f t="shared" si="128"/>
        <v/>
      </c>
      <c r="FP48" s="263" t="str">
        <f t="shared" si="128"/>
        <v/>
      </c>
      <c r="FQ48" s="263" t="str">
        <f t="shared" si="128"/>
        <v/>
      </c>
      <c r="FR48" s="263" t="str">
        <f t="shared" si="128"/>
        <v/>
      </c>
      <c r="FS48" s="263" t="str">
        <f t="shared" si="128"/>
        <v/>
      </c>
      <c r="FT48" s="263" t="str">
        <f t="shared" si="128"/>
        <v/>
      </c>
      <c r="FU48" s="263" t="str">
        <f t="shared" si="128"/>
        <v/>
      </c>
      <c r="FV48" s="265" t="str">
        <f t="shared" si="129"/>
        <v/>
      </c>
      <c r="FW48" s="265" t="str">
        <f t="shared" si="129"/>
        <v/>
      </c>
      <c r="FX48" s="265" t="str">
        <f t="shared" si="129"/>
        <v/>
      </c>
      <c r="FY48" s="265" t="str">
        <f t="shared" si="129"/>
        <v/>
      </c>
      <c r="FZ48" s="265" t="str">
        <f t="shared" si="129"/>
        <v/>
      </c>
      <c r="GA48" s="265" t="str">
        <f t="shared" si="129"/>
        <v/>
      </c>
      <c r="GB48" s="265" t="str">
        <f t="shared" si="129"/>
        <v/>
      </c>
      <c r="GC48" s="265" t="str">
        <f t="shared" si="129"/>
        <v/>
      </c>
      <c r="GD48" s="265" t="str">
        <f t="shared" si="129"/>
        <v/>
      </c>
      <c r="GE48" s="265" t="str">
        <f t="shared" si="129"/>
        <v/>
      </c>
      <c r="GF48" s="265" t="str">
        <f t="shared" si="130"/>
        <v/>
      </c>
      <c r="GG48" s="265" t="str">
        <f t="shared" si="130"/>
        <v/>
      </c>
      <c r="GH48" s="265" t="str">
        <f t="shared" si="130"/>
        <v/>
      </c>
      <c r="GI48" s="265" t="str">
        <f t="shared" si="130"/>
        <v/>
      </c>
      <c r="GJ48" s="265" t="str">
        <f t="shared" si="130"/>
        <v/>
      </c>
      <c r="GK48" s="265" t="str">
        <f t="shared" si="130"/>
        <v/>
      </c>
      <c r="GL48" s="265" t="str">
        <f t="shared" si="130"/>
        <v/>
      </c>
      <c r="GM48" s="265" t="str">
        <f t="shared" si="130"/>
        <v/>
      </c>
      <c r="GN48" s="265" t="str">
        <f t="shared" si="130"/>
        <v/>
      </c>
      <c r="GO48" s="265" t="str">
        <f t="shared" si="130"/>
        <v/>
      </c>
      <c r="GP48" s="263" t="str">
        <f t="shared" si="131"/>
        <v/>
      </c>
      <c r="GQ48" s="263" t="str">
        <f t="shared" si="131"/>
        <v/>
      </c>
      <c r="GR48" s="263" t="str">
        <f t="shared" si="131"/>
        <v/>
      </c>
      <c r="GS48" s="263" t="str">
        <f t="shared" si="131"/>
        <v/>
      </c>
      <c r="GT48" s="263" t="str">
        <f t="shared" si="131"/>
        <v/>
      </c>
      <c r="GU48" s="263" t="str">
        <f t="shared" si="131"/>
        <v/>
      </c>
      <c r="GV48" s="263" t="str">
        <f t="shared" si="131"/>
        <v/>
      </c>
      <c r="GW48" s="263" t="str">
        <f t="shared" si="131"/>
        <v/>
      </c>
      <c r="GX48" s="263" t="str">
        <f t="shared" si="131"/>
        <v/>
      </c>
      <c r="GY48" s="263" t="str">
        <f t="shared" si="131"/>
        <v/>
      </c>
      <c r="GZ48" s="263" t="str">
        <f t="shared" si="132"/>
        <v/>
      </c>
      <c r="HA48" s="263" t="str">
        <f t="shared" si="132"/>
        <v/>
      </c>
      <c r="HB48" s="263" t="str">
        <f t="shared" si="132"/>
        <v/>
      </c>
      <c r="HC48" s="263" t="str">
        <f t="shared" si="132"/>
        <v/>
      </c>
      <c r="HD48" s="263" t="str">
        <f t="shared" si="132"/>
        <v/>
      </c>
      <c r="HE48" s="263" t="str">
        <f t="shared" si="132"/>
        <v/>
      </c>
      <c r="HF48" s="263" t="str">
        <f t="shared" si="132"/>
        <v/>
      </c>
      <c r="HG48" s="263" t="str">
        <f t="shared" si="132"/>
        <v/>
      </c>
      <c r="HH48" s="263" t="str">
        <f t="shared" si="132"/>
        <v/>
      </c>
      <c r="HI48" s="263" t="str">
        <f t="shared" si="132"/>
        <v/>
      </c>
      <c r="HJ48" s="265" t="str">
        <f t="shared" si="133"/>
        <v/>
      </c>
      <c r="HK48" s="265" t="str">
        <f t="shared" si="133"/>
        <v/>
      </c>
      <c r="HL48" s="265" t="str">
        <f t="shared" si="133"/>
        <v/>
      </c>
      <c r="HM48" s="265" t="str">
        <f t="shared" si="133"/>
        <v/>
      </c>
      <c r="HN48" s="265" t="str">
        <f t="shared" si="133"/>
        <v/>
      </c>
      <c r="HO48" s="265" t="str">
        <f t="shared" si="133"/>
        <v/>
      </c>
      <c r="HP48" s="265" t="str">
        <f t="shared" si="133"/>
        <v/>
      </c>
      <c r="HQ48" s="265" t="str">
        <f t="shared" si="133"/>
        <v/>
      </c>
      <c r="HR48" s="265" t="str">
        <f t="shared" si="133"/>
        <v/>
      </c>
      <c r="HS48" s="265" t="str">
        <f t="shared" si="133"/>
        <v/>
      </c>
      <c r="HT48" s="265" t="str">
        <f t="shared" si="134"/>
        <v/>
      </c>
      <c r="HU48" s="265" t="str">
        <f t="shared" si="134"/>
        <v/>
      </c>
      <c r="HV48" s="265" t="str">
        <f t="shared" si="134"/>
        <v/>
      </c>
      <c r="HW48" s="265" t="str">
        <f t="shared" si="134"/>
        <v/>
      </c>
      <c r="HX48" s="265" t="str">
        <f t="shared" si="134"/>
        <v/>
      </c>
      <c r="HY48" s="265" t="str">
        <f t="shared" si="134"/>
        <v/>
      </c>
      <c r="HZ48" s="265" t="str">
        <f t="shared" si="134"/>
        <v/>
      </c>
      <c r="IA48" s="265" t="str">
        <f t="shared" si="134"/>
        <v/>
      </c>
      <c r="IB48" s="265" t="str">
        <f t="shared" si="134"/>
        <v/>
      </c>
      <c r="IC48" s="265" t="str">
        <f t="shared" si="134"/>
        <v/>
      </c>
    </row>
    <row r="49" spans="1:237" x14ac:dyDescent="0.25">
      <c r="A49" s="250">
        <f t="shared" si="71"/>
        <v>38</v>
      </c>
      <c r="B49" s="2" t="str">
        <f>IF(OR('aux 1'!B49="",'aux 1'!R49&lt;&gt;"s"),"",'aux 1'!B49)</f>
        <v>Laboratório de Física Geral III</v>
      </c>
      <c r="C49" s="253" t="str">
        <f>IF('aux 1'!F49="","",'aux 1'!F49)</f>
        <v>U</v>
      </c>
      <c r="D49" s="450" t="str">
        <f>IF(B49="","",'aux 1'!AP49)</f>
        <v>FIS01206</v>
      </c>
      <c r="E49" s="306" t="str">
        <f>IF(B49="","Pre: ",'aux 1'!AN49)</f>
        <v xml:space="preserve">Pré: FIS01103 FIS01109 MAT01105 </v>
      </c>
      <c r="F49" s="306" t="str">
        <f>IF(B49="","Co: ",'aux 1'!AO49)</f>
        <v xml:space="preserve">Co: FIS01205 </v>
      </c>
      <c r="G49" s="54" t="str">
        <f>IF(OR($B49="",'aux 1'!H49=""),"",'aux 1'!H49)</f>
        <v>FIS01103</v>
      </c>
      <c r="H49" s="54" t="str">
        <f>IF(OR($B49="",'aux 1'!I49=""),"",'aux 1'!I49)</f>
        <v>FIS01109</v>
      </c>
      <c r="I49" s="54" t="str">
        <f>IF(OR($B49="",'aux 1'!J49=""),"",'aux 1'!J49)</f>
        <v>MAT01105</v>
      </c>
      <c r="J49" s="54" t="str">
        <f>IF(OR($B49="",'aux 1'!K49=""),"",'aux 1'!K49)</f>
        <v/>
      </c>
      <c r="K49" s="248" t="s">
        <v>373</v>
      </c>
      <c r="L49" s="248"/>
      <c r="M49" s="251" t="str">
        <f>IF('aux 1'!C49="","",'aux 1'!C49)</f>
        <v>CCT</v>
      </c>
      <c r="N49" s="251" t="str">
        <f>IF('aux 1'!D49="","",'aux 1'!D49)</f>
        <v>FIS</v>
      </c>
      <c r="O49" s="252" t="str">
        <f>IF('aux 1'!E49="","",'aux 1'!E49)</f>
        <v>01206</v>
      </c>
      <c r="P49" s="133" t="str">
        <f t="shared" si="34"/>
        <v>FIS01206</v>
      </c>
      <c r="Q49" s="43">
        <f>IF(S49="s",IF(R49="op",'aux 1'!S49,U49),"")</f>
        <v>4</v>
      </c>
      <c r="R49" s="43">
        <f>IF('aux 1'!N49="op","op",'aux 1'!S49)</f>
        <v>4</v>
      </c>
      <c r="S49" s="43" t="str">
        <f>IF('aux 1'!R49="","",'aux 1'!R49)</f>
        <v>s</v>
      </c>
      <c r="T49" s="43" t="str">
        <f>IF('aux 1'!Q49="","",'aux 1'!Q49)</f>
        <v>s</v>
      </c>
      <c r="U49" s="43">
        <f>IF('aux 1'!P49="","",'aux 1'!P49)</f>
        <v>4</v>
      </c>
      <c r="V49" s="44" t="str">
        <f>IF('aux 1'!O49="","",'aux 1'!O49)</f>
        <v>Bás.</v>
      </c>
      <c r="W49" s="128">
        <f>IF('aux 1'!T49="",0,'aux 1'!T49)</f>
        <v>0</v>
      </c>
      <c r="X49" s="128">
        <f>IF('aux 1'!U49="",0,'aux 1'!U49)</f>
        <v>1</v>
      </c>
      <c r="Y49" s="128">
        <f>IF('aux 1'!V49="",0,'aux 1'!V49)</f>
        <v>0</v>
      </c>
      <c r="Z49" s="128">
        <f>IF('aux 1'!W49="","",'aux 1'!W49)</f>
        <v>34</v>
      </c>
      <c r="AA49" s="128" t="str">
        <f t="shared" si="35"/>
        <v>34h</v>
      </c>
      <c r="AB49" s="250">
        <f>IF('aux 1'!X49="","",'aux 1'!X49)</f>
        <v>1</v>
      </c>
      <c r="AC49" s="87" t="str">
        <f t="shared" si="36"/>
        <v>1cr/1p</v>
      </c>
      <c r="AE49" s="265">
        <f t="shared" si="37"/>
        <v>38</v>
      </c>
      <c r="AF49" s="267" t="str">
        <f t="shared" si="123"/>
        <v/>
      </c>
      <c r="AG49" s="267" t="str">
        <f t="shared" si="123"/>
        <v/>
      </c>
      <c r="AH49" s="267" t="str">
        <f t="shared" si="123"/>
        <v/>
      </c>
      <c r="AI49" s="267">
        <f t="shared" si="123"/>
        <v>38</v>
      </c>
      <c r="AJ49" s="267" t="str">
        <f t="shared" si="123"/>
        <v/>
      </c>
      <c r="AK49" s="267" t="str">
        <f t="shared" si="123"/>
        <v/>
      </c>
      <c r="AL49" s="267" t="str">
        <f t="shared" si="123"/>
        <v/>
      </c>
      <c r="AM49" s="267" t="str">
        <f t="shared" si="123"/>
        <v/>
      </c>
      <c r="AN49" s="267" t="str">
        <f t="shared" si="123"/>
        <v/>
      </c>
      <c r="AO49" s="267" t="str">
        <f t="shared" si="123"/>
        <v/>
      </c>
      <c r="AP49" s="267" t="str">
        <f t="shared" si="124"/>
        <v/>
      </c>
      <c r="AQ49" s="267" t="str">
        <f t="shared" si="124"/>
        <v/>
      </c>
      <c r="AR49" s="267" t="str">
        <f t="shared" si="124"/>
        <v/>
      </c>
      <c r="AS49" s="267" t="str">
        <f t="shared" si="124"/>
        <v/>
      </c>
      <c r="AT49" s="267" t="str">
        <f t="shared" si="124"/>
        <v/>
      </c>
      <c r="AU49" s="267" t="str">
        <f t="shared" si="124"/>
        <v/>
      </c>
      <c r="AV49" s="267" t="str">
        <f t="shared" si="124"/>
        <v/>
      </c>
      <c r="AW49" s="267" t="str">
        <f t="shared" si="124"/>
        <v/>
      </c>
      <c r="AX49" s="267" t="str">
        <f t="shared" si="124"/>
        <v/>
      </c>
      <c r="AY49" s="267" t="str">
        <f t="shared" si="124"/>
        <v/>
      </c>
      <c r="BA49" s="267" t="str">
        <f t="shared" si="138"/>
        <v/>
      </c>
      <c r="BB49" s="267" t="str">
        <f t="shared" si="139"/>
        <v/>
      </c>
      <c r="BC49" s="267" t="str">
        <f t="shared" si="140"/>
        <v/>
      </c>
      <c r="BD49" s="267">
        <f t="shared" si="141"/>
        <v>2</v>
      </c>
      <c r="BE49" s="267" t="str">
        <f t="shared" si="142"/>
        <v/>
      </c>
      <c r="BF49" s="267" t="str">
        <f t="shared" si="143"/>
        <v/>
      </c>
      <c r="BG49" s="267" t="str">
        <f t="shared" si="144"/>
        <v/>
      </c>
      <c r="BH49" s="267" t="str">
        <f t="shared" si="62"/>
        <v/>
      </c>
      <c r="BI49" s="267" t="str">
        <f t="shared" si="85"/>
        <v/>
      </c>
      <c r="BJ49" s="267" t="str">
        <f t="shared" si="86"/>
        <v/>
      </c>
      <c r="BK49" s="267" t="str">
        <f t="shared" si="87"/>
        <v/>
      </c>
      <c r="BL49" s="267" t="str">
        <f t="shared" si="88"/>
        <v/>
      </c>
      <c r="BM49" s="267" t="str">
        <f t="shared" si="89"/>
        <v/>
      </c>
      <c r="BN49" s="267" t="str">
        <f t="shared" si="90"/>
        <v/>
      </c>
      <c r="BO49" s="267" t="str">
        <f t="shared" si="91"/>
        <v/>
      </c>
      <c r="BP49" s="267" t="str">
        <f t="shared" si="92"/>
        <v/>
      </c>
      <c r="BQ49" s="267" t="str">
        <f t="shared" si="93"/>
        <v/>
      </c>
      <c r="BR49" s="267" t="str">
        <f t="shared" si="94"/>
        <v/>
      </c>
      <c r="BS49" s="267" t="str">
        <f t="shared" si="95"/>
        <v/>
      </c>
      <c r="BT49" s="267" t="str">
        <f t="shared" si="96"/>
        <v/>
      </c>
      <c r="BU49" s="264"/>
      <c r="BV49" s="268">
        <v>38</v>
      </c>
      <c r="BW49" s="265" t="str">
        <f t="shared" si="97"/>
        <v/>
      </c>
      <c r="BX49" s="265" t="str">
        <f t="shared" si="97"/>
        <v/>
      </c>
      <c r="BY49" s="265" t="str">
        <f t="shared" si="97"/>
        <v/>
      </c>
      <c r="BZ49" s="265" t="str">
        <f t="shared" si="97"/>
        <v/>
      </c>
      <c r="CA49" s="265" t="str">
        <f t="shared" si="97"/>
        <v/>
      </c>
      <c r="CB49" s="265" t="str">
        <f t="shared" si="97"/>
        <v/>
      </c>
      <c r="CC49" s="265" t="str">
        <f t="shared" si="97"/>
        <v/>
      </c>
      <c r="CD49" s="265" t="str">
        <f t="shared" si="137"/>
        <v/>
      </c>
      <c r="CE49" s="265" t="str">
        <f t="shared" si="136"/>
        <v/>
      </c>
      <c r="CF49" s="265" t="str">
        <f t="shared" si="136"/>
        <v/>
      </c>
      <c r="CG49" s="265" t="str">
        <f t="shared" si="136"/>
        <v/>
      </c>
      <c r="CH49" s="265" t="str">
        <f t="shared" si="136"/>
        <v/>
      </c>
      <c r="CI49" s="265" t="str">
        <f t="shared" si="136"/>
        <v/>
      </c>
      <c r="CJ49" s="265" t="str">
        <f t="shared" si="136"/>
        <v/>
      </c>
      <c r="CK49" s="265" t="str">
        <f t="shared" si="136"/>
        <v/>
      </c>
      <c r="CL49" s="265" t="str">
        <f t="shared" si="136"/>
        <v/>
      </c>
      <c r="CM49" s="265" t="str">
        <f t="shared" si="136"/>
        <v/>
      </c>
      <c r="CN49" s="265" t="str">
        <f t="shared" si="136"/>
        <v/>
      </c>
      <c r="CO49" s="265" t="str">
        <f t="shared" si="136"/>
        <v/>
      </c>
      <c r="CP49" s="265" t="str">
        <f t="shared" si="136"/>
        <v/>
      </c>
      <c r="CR49" s="265" t="str">
        <f>IF(BW49="","",SUM(BW$12:BW49)-BW49+1)</f>
        <v/>
      </c>
      <c r="CS49" s="265" t="str">
        <f>IF(BX49="","",SUM(BX$12:BX49)-BX49+1)</f>
        <v/>
      </c>
      <c r="CT49" s="265" t="str">
        <f>IF(BY49="","",SUM(BY$12:BY49)-BY49+1)</f>
        <v/>
      </c>
      <c r="CU49" s="265" t="str">
        <f>IF(BZ49="","",SUM(BZ$12:BZ49)-BZ49+1)</f>
        <v/>
      </c>
      <c r="CV49" s="265" t="str">
        <f>IF(CA49="","",SUM(CA$12:CA49)-CA49+1)</f>
        <v/>
      </c>
      <c r="CW49" s="265" t="str">
        <f>IF(CB49="","",SUM(CB$12:CB49)-CB49+1)</f>
        <v/>
      </c>
      <c r="CX49" s="265" t="str">
        <f>IF(CC49="","",SUM(CC$12:CC49)-CC49+1)</f>
        <v/>
      </c>
      <c r="CY49" s="265" t="str">
        <f>IF(CD49="","",SUM(CD$12:CD49)-CD49+1)</f>
        <v/>
      </c>
      <c r="CZ49" s="265" t="str">
        <f>IF(CE49="","",SUM(CE$12:CE49)-CE49+1)</f>
        <v/>
      </c>
      <c r="DA49" s="265" t="str">
        <f>IF(CF49="","",SUM(CF$12:CF49)-CF49+1)</f>
        <v/>
      </c>
      <c r="DB49" s="265" t="str">
        <f>IF(CG49="","",SUM(CG$12:CG49)-CG49+1)</f>
        <v/>
      </c>
      <c r="DC49" s="265" t="str">
        <f>IF(CH49="","",SUM(CH$12:CH49)-CH49+1)</f>
        <v/>
      </c>
      <c r="DD49" s="265" t="str">
        <f>IF(CI49="","",SUM(CI$12:CI49)-CI49+1)</f>
        <v/>
      </c>
      <c r="DE49" s="265" t="str">
        <f>IF(CJ49="","",SUM(CJ$12:CJ49)-CJ49+1)</f>
        <v/>
      </c>
      <c r="DF49" s="265" t="str">
        <f>IF(CK49="","",SUM(CK$12:CK49)-CK49+1)</f>
        <v/>
      </c>
      <c r="DG49" s="265" t="str">
        <f>IF(CL49="","",SUM(CL$12:CL49)-CL49+1)</f>
        <v/>
      </c>
      <c r="DH49" s="265" t="str">
        <f>IF(CM49="","",SUM(CM$12:CM49)-CM49+1)</f>
        <v/>
      </c>
      <c r="DI49" s="265" t="str">
        <f>IF(CN49="","",SUM(CN$12:CN49)-CN49+1)</f>
        <v/>
      </c>
      <c r="DJ49" s="265" t="str">
        <f>IF(CO49="","",SUM(CO$12:CO49)-CO49+1)</f>
        <v/>
      </c>
      <c r="DK49" s="265" t="str">
        <f>IF(CP49="","",SUM(CP$12:CP49)-CP49+1)</f>
        <v/>
      </c>
      <c r="DM49" s="265" t="str">
        <f t="shared" si="145"/>
        <v/>
      </c>
      <c r="DN49" s="265" t="str">
        <f t="shared" si="146"/>
        <v/>
      </c>
      <c r="DO49" s="265" t="str">
        <f t="shared" si="147"/>
        <v/>
      </c>
      <c r="DP49" s="265" t="str">
        <f t="shared" si="148"/>
        <v/>
      </c>
      <c r="DQ49" s="265" t="str">
        <f t="shared" si="149"/>
        <v/>
      </c>
      <c r="DR49" s="265" t="str">
        <f t="shared" si="150"/>
        <v/>
      </c>
      <c r="DS49" s="265" t="str">
        <f t="shared" si="151"/>
        <v/>
      </c>
      <c r="DT49" s="265" t="str">
        <f t="shared" si="70"/>
        <v/>
      </c>
      <c r="DU49" s="265" t="str">
        <f t="shared" si="99"/>
        <v/>
      </c>
      <c r="DV49" s="265" t="str">
        <f t="shared" si="100"/>
        <v/>
      </c>
      <c r="DW49" s="265" t="str">
        <f t="shared" si="101"/>
        <v/>
      </c>
      <c r="DX49" s="265" t="str">
        <f t="shared" si="102"/>
        <v/>
      </c>
      <c r="DY49" s="265" t="str">
        <f t="shared" si="103"/>
        <v/>
      </c>
      <c r="DZ49" s="265" t="str">
        <f t="shared" si="104"/>
        <v/>
      </c>
      <c r="EA49" s="265" t="str">
        <f t="shared" si="105"/>
        <v/>
      </c>
      <c r="EB49" s="265" t="str">
        <f t="shared" si="106"/>
        <v/>
      </c>
      <c r="EC49" s="265" t="str">
        <f t="shared" si="107"/>
        <v/>
      </c>
      <c r="ED49" s="265" t="str">
        <f t="shared" si="108"/>
        <v/>
      </c>
      <c r="EE49" s="265" t="str">
        <f t="shared" si="109"/>
        <v/>
      </c>
      <c r="EF49" s="265" t="str">
        <f t="shared" si="110"/>
        <v/>
      </c>
      <c r="EH49" s="265" t="str">
        <f t="shared" si="125"/>
        <v/>
      </c>
      <c r="EI49" s="265" t="str">
        <f t="shared" si="125"/>
        <v/>
      </c>
      <c r="EJ49" s="265" t="str">
        <f t="shared" si="125"/>
        <v/>
      </c>
      <c r="EK49" s="265">
        <f t="shared" si="125"/>
        <v>34</v>
      </c>
      <c r="EL49" s="265" t="str">
        <f t="shared" si="125"/>
        <v/>
      </c>
      <c r="EM49" s="265" t="str">
        <f t="shared" si="125"/>
        <v/>
      </c>
      <c r="EN49" s="265" t="str">
        <f t="shared" si="125"/>
        <v/>
      </c>
      <c r="EO49" s="265" t="str">
        <f t="shared" si="125"/>
        <v/>
      </c>
      <c r="EP49" s="265" t="str">
        <f t="shared" si="125"/>
        <v/>
      </c>
      <c r="EQ49" s="265" t="str">
        <f t="shared" si="125"/>
        <v/>
      </c>
      <c r="ER49" s="265" t="str">
        <f t="shared" si="126"/>
        <v/>
      </c>
      <c r="ES49" s="265" t="str">
        <f t="shared" si="126"/>
        <v/>
      </c>
      <c r="ET49" s="265" t="str">
        <f t="shared" si="126"/>
        <v/>
      </c>
      <c r="EU49" s="265" t="str">
        <f t="shared" si="126"/>
        <v/>
      </c>
      <c r="EV49" s="265" t="str">
        <f t="shared" si="126"/>
        <v/>
      </c>
      <c r="EW49" s="265" t="str">
        <f t="shared" si="126"/>
        <v/>
      </c>
      <c r="EX49" s="265" t="str">
        <f t="shared" si="126"/>
        <v/>
      </c>
      <c r="EY49" s="265" t="str">
        <f t="shared" si="126"/>
        <v/>
      </c>
      <c r="EZ49" s="265" t="str">
        <f t="shared" si="126"/>
        <v/>
      </c>
      <c r="FA49" s="265" t="str">
        <f t="shared" si="126"/>
        <v/>
      </c>
      <c r="FB49" s="263" t="str">
        <f t="shared" si="127"/>
        <v/>
      </c>
      <c r="FC49" s="263" t="str">
        <f t="shared" si="127"/>
        <v/>
      </c>
      <c r="FD49" s="263" t="str">
        <f t="shared" si="127"/>
        <v/>
      </c>
      <c r="FE49" s="263" t="str">
        <f t="shared" si="127"/>
        <v/>
      </c>
      <c r="FF49" s="263" t="str">
        <f t="shared" si="127"/>
        <v/>
      </c>
      <c r="FG49" s="263" t="str">
        <f t="shared" si="127"/>
        <v/>
      </c>
      <c r="FH49" s="263" t="str">
        <f t="shared" si="127"/>
        <v/>
      </c>
      <c r="FI49" s="263" t="str">
        <f t="shared" si="127"/>
        <v/>
      </c>
      <c r="FJ49" s="263" t="str">
        <f t="shared" si="127"/>
        <v/>
      </c>
      <c r="FK49" s="263" t="str">
        <f t="shared" si="127"/>
        <v/>
      </c>
      <c r="FL49" s="263" t="str">
        <f t="shared" si="128"/>
        <v/>
      </c>
      <c r="FM49" s="263" t="str">
        <f t="shared" si="128"/>
        <v/>
      </c>
      <c r="FN49" s="263" t="str">
        <f t="shared" si="128"/>
        <v/>
      </c>
      <c r="FO49" s="263" t="str">
        <f t="shared" si="128"/>
        <v/>
      </c>
      <c r="FP49" s="263" t="str">
        <f t="shared" si="128"/>
        <v/>
      </c>
      <c r="FQ49" s="263" t="str">
        <f t="shared" si="128"/>
        <v/>
      </c>
      <c r="FR49" s="263" t="str">
        <f t="shared" si="128"/>
        <v/>
      </c>
      <c r="FS49" s="263" t="str">
        <f t="shared" si="128"/>
        <v/>
      </c>
      <c r="FT49" s="263" t="str">
        <f t="shared" si="128"/>
        <v/>
      </c>
      <c r="FU49" s="263" t="str">
        <f t="shared" si="128"/>
        <v/>
      </c>
      <c r="FV49" s="265" t="str">
        <f t="shared" si="129"/>
        <v/>
      </c>
      <c r="FW49" s="265" t="str">
        <f t="shared" si="129"/>
        <v/>
      </c>
      <c r="FX49" s="265" t="str">
        <f t="shared" si="129"/>
        <v/>
      </c>
      <c r="FY49" s="265" t="str">
        <f t="shared" si="129"/>
        <v/>
      </c>
      <c r="FZ49" s="265" t="str">
        <f t="shared" si="129"/>
        <v/>
      </c>
      <c r="GA49" s="265" t="str">
        <f t="shared" si="129"/>
        <v/>
      </c>
      <c r="GB49" s="265" t="str">
        <f t="shared" si="129"/>
        <v/>
      </c>
      <c r="GC49" s="265" t="str">
        <f t="shared" si="129"/>
        <v/>
      </c>
      <c r="GD49" s="265" t="str">
        <f t="shared" si="129"/>
        <v/>
      </c>
      <c r="GE49" s="265" t="str">
        <f t="shared" si="129"/>
        <v/>
      </c>
      <c r="GF49" s="265" t="str">
        <f t="shared" si="130"/>
        <v/>
      </c>
      <c r="GG49" s="265" t="str">
        <f t="shared" si="130"/>
        <v/>
      </c>
      <c r="GH49" s="265" t="str">
        <f t="shared" si="130"/>
        <v/>
      </c>
      <c r="GI49" s="265" t="str">
        <f t="shared" si="130"/>
        <v/>
      </c>
      <c r="GJ49" s="265" t="str">
        <f t="shared" si="130"/>
        <v/>
      </c>
      <c r="GK49" s="265" t="str">
        <f t="shared" si="130"/>
        <v/>
      </c>
      <c r="GL49" s="265" t="str">
        <f t="shared" si="130"/>
        <v/>
      </c>
      <c r="GM49" s="265" t="str">
        <f t="shared" si="130"/>
        <v/>
      </c>
      <c r="GN49" s="265" t="str">
        <f t="shared" si="130"/>
        <v/>
      </c>
      <c r="GO49" s="265" t="str">
        <f t="shared" si="130"/>
        <v/>
      </c>
      <c r="GP49" s="263" t="str">
        <f t="shared" si="131"/>
        <v/>
      </c>
      <c r="GQ49" s="263" t="str">
        <f t="shared" si="131"/>
        <v/>
      </c>
      <c r="GR49" s="263" t="str">
        <f t="shared" si="131"/>
        <v/>
      </c>
      <c r="GS49" s="263" t="str">
        <f t="shared" si="131"/>
        <v/>
      </c>
      <c r="GT49" s="263" t="str">
        <f t="shared" si="131"/>
        <v/>
      </c>
      <c r="GU49" s="263" t="str">
        <f t="shared" si="131"/>
        <v/>
      </c>
      <c r="GV49" s="263" t="str">
        <f t="shared" si="131"/>
        <v/>
      </c>
      <c r="GW49" s="263" t="str">
        <f t="shared" si="131"/>
        <v/>
      </c>
      <c r="GX49" s="263" t="str">
        <f t="shared" si="131"/>
        <v/>
      </c>
      <c r="GY49" s="263" t="str">
        <f t="shared" si="131"/>
        <v/>
      </c>
      <c r="GZ49" s="263" t="str">
        <f t="shared" si="132"/>
        <v/>
      </c>
      <c r="HA49" s="263" t="str">
        <f t="shared" si="132"/>
        <v/>
      </c>
      <c r="HB49" s="263" t="str">
        <f t="shared" si="132"/>
        <v/>
      </c>
      <c r="HC49" s="263" t="str">
        <f t="shared" si="132"/>
        <v/>
      </c>
      <c r="HD49" s="263" t="str">
        <f t="shared" si="132"/>
        <v/>
      </c>
      <c r="HE49" s="263" t="str">
        <f t="shared" si="132"/>
        <v/>
      </c>
      <c r="HF49" s="263" t="str">
        <f t="shared" si="132"/>
        <v/>
      </c>
      <c r="HG49" s="263" t="str">
        <f t="shared" si="132"/>
        <v/>
      </c>
      <c r="HH49" s="263" t="str">
        <f t="shared" si="132"/>
        <v/>
      </c>
      <c r="HI49" s="263" t="str">
        <f t="shared" si="132"/>
        <v/>
      </c>
      <c r="HJ49" s="265" t="str">
        <f t="shared" si="133"/>
        <v/>
      </c>
      <c r="HK49" s="265" t="str">
        <f t="shared" si="133"/>
        <v/>
      </c>
      <c r="HL49" s="265" t="str">
        <f t="shared" si="133"/>
        <v/>
      </c>
      <c r="HM49" s="265" t="str">
        <f t="shared" si="133"/>
        <v/>
      </c>
      <c r="HN49" s="265" t="str">
        <f t="shared" si="133"/>
        <v/>
      </c>
      <c r="HO49" s="265" t="str">
        <f t="shared" si="133"/>
        <v/>
      </c>
      <c r="HP49" s="265" t="str">
        <f t="shared" si="133"/>
        <v/>
      </c>
      <c r="HQ49" s="265" t="str">
        <f t="shared" si="133"/>
        <v/>
      </c>
      <c r="HR49" s="265" t="str">
        <f t="shared" si="133"/>
        <v/>
      </c>
      <c r="HS49" s="265" t="str">
        <f t="shared" si="133"/>
        <v/>
      </c>
      <c r="HT49" s="265" t="str">
        <f t="shared" si="134"/>
        <v/>
      </c>
      <c r="HU49" s="265" t="str">
        <f t="shared" si="134"/>
        <v/>
      </c>
      <c r="HV49" s="265" t="str">
        <f t="shared" si="134"/>
        <v/>
      </c>
      <c r="HW49" s="265" t="str">
        <f t="shared" si="134"/>
        <v/>
      </c>
      <c r="HX49" s="265" t="str">
        <f t="shared" si="134"/>
        <v/>
      </c>
      <c r="HY49" s="265" t="str">
        <f t="shared" si="134"/>
        <v/>
      </c>
      <c r="HZ49" s="265" t="str">
        <f t="shared" si="134"/>
        <v/>
      </c>
      <c r="IA49" s="265" t="str">
        <f t="shared" si="134"/>
        <v/>
      </c>
      <c r="IB49" s="265" t="str">
        <f t="shared" si="134"/>
        <v/>
      </c>
      <c r="IC49" s="265" t="str">
        <f t="shared" si="134"/>
        <v/>
      </c>
    </row>
    <row r="50" spans="1:237" x14ac:dyDescent="0.25">
      <c r="A50" s="250">
        <f t="shared" si="71"/>
        <v>39</v>
      </c>
      <c r="B50" s="2" t="str">
        <f>IF(OR('aux 1'!B50="",'aux 1'!R50&lt;&gt;"s"),"",'aux 1'!B50)</f>
        <v/>
      </c>
      <c r="C50" s="253" t="str">
        <f>IF('aux 1'!F50="","",'aux 1'!F50)</f>
        <v>B</v>
      </c>
      <c r="D50" s="450" t="str">
        <f>IF(B50="","",'aux 1'!AP50)</f>
        <v/>
      </c>
      <c r="E50" s="306" t="str">
        <f>IF(B50="","Pre: ",'aux 1'!AN50)</f>
        <v xml:space="preserve">Pre: </v>
      </c>
      <c r="F50" s="306" t="str">
        <f>IF(B50="","Co: ",'aux 1'!AO50)</f>
        <v xml:space="preserve">Co: </v>
      </c>
      <c r="G50" s="54" t="str">
        <f>IF(OR($B50="",'aux 1'!H50=""),"",'aux 1'!H50)</f>
        <v/>
      </c>
      <c r="H50" s="54" t="str">
        <f>IF(OR($B50="",'aux 1'!I50=""),"",'aux 1'!I50)</f>
        <v/>
      </c>
      <c r="I50" s="54" t="str">
        <f>IF(OR($B50="",'aux 1'!J50=""),"",'aux 1'!J50)</f>
        <v/>
      </c>
      <c r="J50" s="54" t="str">
        <f>IF(OR($B50="",'aux 1'!K50=""),"",'aux 1'!K50)</f>
        <v/>
      </c>
      <c r="K50" s="248" t="s">
        <v>373</v>
      </c>
      <c r="L50" s="248"/>
      <c r="M50" s="251" t="str">
        <f>IF('aux 1'!C50="","",'aux 1'!C50)</f>
        <v>CCT</v>
      </c>
      <c r="N50" s="251" t="str">
        <f>IF('aux 1'!D50="","",'aux 1'!D50)</f>
        <v>FIS</v>
      </c>
      <c r="O50" s="252" t="str">
        <f>IF('aux 1'!E50="","",'aux 1'!E50)</f>
        <v>01206</v>
      </c>
      <c r="P50" s="133" t="str">
        <f t="shared" si="34"/>
        <v/>
      </c>
      <c r="Q50" s="43" t="str">
        <f>IF(S50="s",IF(R50="op",'aux 1'!S50,U50),"")</f>
        <v/>
      </c>
      <c r="R50" s="43" t="str">
        <f>IF('aux 1'!N50="op","op",'aux 1'!S50)</f>
        <v/>
      </c>
      <c r="S50" s="43" t="str">
        <f>IF('aux 1'!R50="","",'aux 1'!R50)</f>
        <v/>
      </c>
      <c r="T50" s="43" t="str">
        <f>IF('aux 1'!Q50="","",'aux 1'!Q50)</f>
        <v>n</v>
      </c>
      <c r="U50" s="43">
        <f>IF('aux 1'!P50="","",'aux 1'!P50)</f>
        <v>4</v>
      </c>
      <c r="V50" s="44" t="str">
        <f>IF('aux 1'!O50="","",'aux 1'!O50)</f>
        <v>Bás.</v>
      </c>
      <c r="W50" s="128">
        <f>IF('aux 1'!T50="",0,'aux 1'!T50)</f>
        <v>0</v>
      </c>
      <c r="X50" s="128">
        <f>IF('aux 1'!U50="",0,'aux 1'!U50)</f>
        <v>1</v>
      </c>
      <c r="Y50" s="128">
        <f>IF('aux 1'!V50="",0,'aux 1'!V50)</f>
        <v>0</v>
      </c>
      <c r="Z50" s="128">
        <f>IF('aux 1'!W50="","",'aux 1'!W50)</f>
        <v>34</v>
      </c>
      <c r="AA50" s="128" t="str">
        <f t="shared" si="35"/>
        <v>34h</v>
      </c>
      <c r="AB50" s="250">
        <f>IF('aux 1'!X50="","",'aux 1'!X50)</f>
        <v>1</v>
      </c>
      <c r="AC50" s="87" t="str">
        <f t="shared" si="36"/>
        <v/>
      </c>
      <c r="AE50" s="265">
        <f t="shared" si="37"/>
        <v>39</v>
      </c>
      <c r="AF50" s="267" t="str">
        <f t="shared" si="123"/>
        <v/>
      </c>
      <c r="AG50" s="267" t="str">
        <f t="shared" si="123"/>
        <v/>
      </c>
      <c r="AH50" s="267" t="str">
        <f t="shared" si="123"/>
        <v/>
      </c>
      <c r="AI50" s="267" t="str">
        <f t="shared" si="123"/>
        <v/>
      </c>
      <c r="AJ50" s="267" t="str">
        <f t="shared" si="123"/>
        <v/>
      </c>
      <c r="AK50" s="267" t="str">
        <f t="shared" si="123"/>
        <v/>
      </c>
      <c r="AL50" s="267" t="str">
        <f t="shared" si="123"/>
        <v/>
      </c>
      <c r="AM50" s="267" t="str">
        <f t="shared" si="123"/>
        <v/>
      </c>
      <c r="AN50" s="267" t="str">
        <f t="shared" si="123"/>
        <v/>
      </c>
      <c r="AO50" s="267" t="str">
        <f t="shared" si="123"/>
        <v/>
      </c>
      <c r="AP50" s="267" t="str">
        <f t="shared" si="124"/>
        <v/>
      </c>
      <c r="AQ50" s="267" t="str">
        <f t="shared" si="124"/>
        <v/>
      </c>
      <c r="AR50" s="267" t="str">
        <f t="shared" si="124"/>
        <v/>
      </c>
      <c r="AS50" s="267" t="str">
        <f t="shared" si="124"/>
        <v/>
      </c>
      <c r="AT50" s="267" t="str">
        <f t="shared" si="124"/>
        <v/>
      </c>
      <c r="AU50" s="267" t="str">
        <f t="shared" si="124"/>
        <v/>
      </c>
      <c r="AV50" s="267" t="str">
        <f t="shared" si="124"/>
        <v/>
      </c>
      <c r="AW50" s="267" t="str">
        <f t="shared" si="124"/>
        <v/>
      </c>
      <c r="AX50" s="267" t="str">
        <f t="shared" si="124"/>
        <v/>
      </c>
      <c r="AY50" s="267" t="str">
        <f t="shared" si="124"/>
        <v/>
      </c>
      <c r="BA50" s="267" t="str">
        <f t="shared" si="138"/>
        <v/>
      </c>
      <c r="BB50" s="267" t="str">
        <f t="shared" si="139"/>
        <v/>
      </c>
      <c r="BC50" s="267" t="str">
        <f t="shared" si="140"/>
        <v/>
      </c>
      <c r="BD50" s="267" t="str">
        <f t="shared" si="141"/>
        <v/>
      </c>
      <c r="BE50" s="267" t="str">
        <f t="shared" si="142"/>
        <v/>
      </c>
      <c r="BF50" s="267" t="str">
        <f t="shared" si="143"/>
        <v/>
      </c>
      <c r="BG50" s="267" t="str">
        <f t="shared" si="144"/>
        <v/>
      </c>
      <c r="BH50" s="267" t="str">
        <f t="shared" si="62"/>
        <v/>
      </c>
      <c r="BI50" s="267" t="str">
        <f t="shared" si="85"/>
        <v/>
      </c>
      <c r="BJ50" s="267" t="str">
        <f t="shared" si="86"/>
        <v/>
      </c>
      <c r="BK50" s="267" t="str">
        <f t="shared" si="87"/>
        <v/>
      </c>
      <c r="BL50" s="267" t="str">
        <f t="shared" si="88"/>
        <v/>
      </c>
      <c r="BM50" s="267" t="str">
        <f t="shared" si="89"/>
        <v/>
      </c>
      <c r="BN50" s="267" t="str">
        <f t="shared" si="90"/>
        <v/>
      </c>
      <c r="BO50" s="267" t="str">
        <f t="shared" si="91"/>
        <v/>
      </c>
      <c r="BP50" s="267" t="str">
        <f t="shared" si="92"/>
        <v/>
      </c>
      <c r="BQ50" s="267" t="str">
        <f t="shared" si="93"/>
        <v/>
      </c>
      <c r="BR50" s="267" t="str">
        <f t="shared" si="94"/>
        <v/>
      </c>
      <c r="BS50" s="267" t="str">
        <f t="shared" si="95"/>
        <v/>
      </c>
      <c r="BT50" s="267" t="str">
        <f t="shared" si="96"/>
        <v/>
      </c>
      <c r="BU50" s="264"/>
      <c r="BV50" s="268">
        <v>39</v>
      </c>
      <c r="BW50" s="265" t="str">
        <f t="shared" si="97"/>
        <v/>
      </c>
      <c r="BX50" s="265" t="str">
        <f t="shared" si="97"/>
        <v/>
      </c>
      <c r="BY50" s="265" t="str">
        <f t="shared" si="97"/>
        <v/>
      </c>
      <c r="BZ50" s="265" t="str">
        <f t="shared" si="97"/>
        <v/>
      </c>
      <c r="CA50" s="265" t="str">
        <f t="shared" si="97"/>
        <v/>
      </c>
      <c r="CB50" s="265" t="str">
        <f t="shared" si="97"/>
        <v/>
      </c>
      <c r="CC50" s="265" t="str">
        <f t="shared" si="97"/>
        <v/>
      </c>
      <c r="CD50" s="265" t="str">
        <f t="shared" si="137"/>
        <v/>
      </c>
      <c r="CE50" s="265" t="str">
        <f t="shared" si="136"/>
        <v/>
      </c>
      <c r="CF50" s="265" t="str">
        <f t="shared" si="136"/>
        <v/>
      </c>
      <c r="CG50" s="265" t="str">
        <f t="shared" si="136"/>
        <v/>
      </c>
      <c r="CH50" s="265" t="str">
        <f t="shared" si="136"/>
        <v/>
      </c>
      <c r="CI50" s="265" t="str">
        <f t="shared" si="136"/>
        <v/>
      </c>
      <c r="CJ50" s="265" t="str">
        <f t="shared" si="136"/>
        <v/>
      </c>
      <c r="CK50" s="265" t="str">
        <f t="shared" si="136"/>
        <v/>
      </c>
      <c r="CL50" s="265" t="str">
        <f t="shared" si="136"/>
        <v/>
      </c>
      <c r="CM50" s="265" t="str">
        <f t="shared" si="136"/>
        <v/>
      </c>
      <c r="CN50" s="265" t="str">
        <f t="shared" si="136"/>
        <v/>
      </c>
      <c r="CO50" s="265" t="str">
        <f t="shared" si="136"/>
        <v/>
      </c>
      <c r="CP50" s="265" t="str">
        <f t="shared" si="136"/>
        <v/>
      </c>
      <c r="CR50" s="265" t="str">
        <f>IF(BW50="","",SUM(BW$12:BW50)-BW50+1)</f>
        <v/>
      </c>
      <c r="CS50" s="265" t="str">
        <f>IF(BX50="","",SUM(BX$12:BX50)-BX50+1)</f>
        <v/>
      </c>
      <c r="CT50" s="265" t="str">
        <f>IF(BY50="","",SUM(BY$12:BY50)-BY50+1)</f>
        <v/>
      </c>
      <c r="CU50" s="265" t="str">
        <f>IF(BZ50="","",SUM(BZ$12:BZ50)-BZ50+1)</f>
        <v/>
      </c>
      <c r="CV50" s="265" t="str">
        <f>IF(CA50="","",SUM(CA$12:CA50)-CA50+1)</f>
        <v/>
      </c>
      <c r="CW50" s="265" t="str">
        <f>IF(CB50="","",SUM(CB$12:CB50)-CB50+1)</f>
        <v/>
      </c>
      <c r="CX50" s="265" t="str">
        <f>IF(CC50="","",SUM(CC$12:CC50)-CC50+1)</f>
        <v/>
      </c>
      <c r="CY50" s="265" t="str">
        <f>IF(CD50="","",SUM(CD$12:CD50)-CD50+1)</f>
        <v/>
      </c>
      <c r="CZ50" s="265" t="str">
        <f>IF(CE50="","",SUM(CE$12:CE50)-CE50+1)</f>
        <v/>
      </c>
      <c r="DA50" s="265" t="str">
        <f>IF(CF50="","",SUM(CF$12:CF50)-CF50+1)</f>
        <v/>
      </c>
      <c r="DB50" s="265" t="str">
        <f>IF(CG50="","",SUM(CG$12:CG50)-CG50+1)</f>
        <v/>
      </c>
      <c r="DC50" s="265" t="str">
        <f>IF(CH50="","",SUM(CH$12:CH50)-CH50+1)</f>
        <v/>
      </c>
      <c r="DD50" s="265" t="str">
        <f>IF(CI50="","",SUM(CI$12:CI50)-CI50+1)</f>
        <v/>
      </c>
      <c r="DE50" s="265" t="str">
        <f>IF(CJ50="","",SUM(CJ$12:CJ50)-CJ50+1)</f>
        <v/>
      </c>
      <c r="DF50" s="265" t="str">
        <f>IF(CK50="","",SUM(CK$12:CK50)-CK50+1)</f>
        <v/>
      </c>
      <c r="DG50" s="265" t="str">
        <f>IF(CL50="","",SUM(CL$12:CL50)-CL50+1)</f>
        <v/>
      </c>
      <c r="DH50" s="265" t="str">
        <f>IF(CM50="","",SUM(CM$12:CM50)-CM50+1)</f>
        <v/>
      </c>
      <c r="DI50" s="265" t="str">
        <f>IF(CN50="","",SUM(CN$12:CN50)-CN50+1)</f>
        <v/>
      </c>
      <c r="DJ50" s="265" t="str">
        <f>IF(CO50="","",SUM(CO$12:CO50)-CO50+1)</f>
        <v/>
      </c>
      <c r="DK50" s="265" t="str">
        <f>IF(CP50="","",SUM(CP$12:CP50)-CP50+1)</f>
        <v/>
      </c>
      <c r="DM50" s="265" t="str">
        <f t="shared" si="145"/>
        <v/>
      </c>
      <c r="DN50" s="265" t="str">
        <f t="shared" si="146"/>
        <v/>
      </c>
      <c r="DO50" s="265" t="str">
        <f t="shared" si="147"/>
        <v/>
      </c>
      <c r="DP50" s="265" t="str">
        <f t="shared" si="148"/>
        <v/>
      </c>
      <c r="DQ50" s="265" t="str">
        <f t="shared" si="149"/>
        <v/>
      </c>
      <c r="DR50" s="265" t="str">
        <f t="shared" si="150"/>
        <v/>
      </c>
      <c r="DS50" s="265" t="str">
        <f t="shared" si="151"/>
        <v/>
      </c>
      <c r="DT50" s="265" t="str">
        <f t="shared" si="70"/>
        <v/>
      </c>
      <c r="DU50" s="265" t="str">
        <f t="shared" si="99"/>
        <v/>
      </c>
      <c r="DV50" s="265" t="str">
        <f t="shared" si="100"/>
        <v/>
      </c>
      <c r="DW50" s="265" t="str">
        <f t="shared" si="101"/>
        <v/>
      </c>
      <c r="DX50" s="265" t="str">
        <f t="shared" si="102"/>
        <v/>
      </c>
      <c r="DY50" s="265" t="str">
        <f t="shared" si="103"/>
        <v/>
      </c>
      <c r="DZ50" s="265" t="str">
        <f t="shared" si="104"/>
        <v/>
      </c>
      <c r="EA50" s="265" t="str">
        <f t="shared" si="105"/>
        <v/>
      </c>
      <c r="EB50" s="265" t="str">
        <f t="shared" si="106"/>
        <v/>
      </c>
      <c r="EC50" s="265" t="str">
        <f t="shared" si="107"/>
        <v/>
      </c>
      <c r="ED50" s="265" t="str">
        <f t="shared" si="108"/>
        <v/>
      </c>
      <c r="EE50" s="265" t="str">
        <f t="shared" si="109"/>
        <v/>
      </c>
      <c r="EF50" s="265" t="str">
        <f t="shared" si="110"/>
        <v/>
      </c>
      <c r="EH50" s="265" t="str">
        <f t="shared" si="125"/>
        <v/>
      </c>
      <c r="EI50" s="265" t="str">
        <f t="shared" si="125"/>
        <v/>
      </c>
      <c r="EJ50" s="265" t="str">
        <f t="shared" si="125"/>
        <v/>
      </c>
      <c r="EK50" s="265" t="str">
        <f t="shared" si="125"/>
        <v/>
      </c>
      <c r="EL50" s="265" t="str">
        <f t="shared" si="125"/>
        <v/>
      </c>
      <c r="EM50" s="265" t="str">
        <f t="shared" si="125"/>
        <v/>
      </c>
      <c r="EN50" s="265" t="str">
        <f t="shared" si="125"/>
        <v/>
      </c>
      <c r="EO50" s="265" t="str">
        <f t="shared" si="125"/>
        <v/>
      </c>
      <c r="EP50" s="265" t="str">
        <f t="shared" si="125"/>
        <v/>
      </c>
      <c r="EQ50" s="265" t="str">
        <f t="shared" si="125"/>
        <v/>
      </c>
      <c r="ER50" s="265" t="str">
        <f t="shared" si="126"/>
        <v/>
      </c>
      <c r="ES50" s="265" t="str">
        <f t="shared" si="126"/>
        <v/>
      </c>
      <c r="ET50" s="265" t="str">
        <f t="shared" si="126"/>
        <v/>
      </c>
      <c r="EU50" s="265" t="str">
        <f t="shared" si="126"/>
        <v/>
      </c>
      <c r="EV50" s="265" t="str">
        <f t="shared" si="126"/>
        <v/>
      </c>
      <c r="EW50" s="265" t="str">
        <f t="shared" si="126"/>
        <v/>
      </c>
      <c r="EX50" s="265" t="str">
        <f t="shared" si="126"/>
        <v/>
      </c>
      <c r="EY50" s="265" t="str">
        <f t="shared" si="126"/>
        <v/>
      </c>
      <c r="EZ50" s="265" t="str">
        <f t="shared" si="126"/>
        <v/>
      </c>
      <c r="FA50" s="265" t="str">
        <f t="shared" si="126"/>
        <v/>
      </c>
      <c r="FB50" s="263" t="str">
        <f t="shared" si="127"/>
        <v/>
      </c>
      <c r="FC50" s="263" t="str">
        <f t="shared" si="127"/>
        <v/>
      </c>
      <c r="FD50" s="263" t="str">
        <f t="shared" si="127"/>
        <v/>
      </c>
      <c r="FE50" s="263" t="str">
        <f t="shared" si="127"/>
        <v/>
      </c>
      <c r="FF50" s="263" t="str">
        <f t="shared" si="127"/>
        <v/>
      </c>
      <c r="FG50" s="263" t="str">
        <f t="shared" si="127"/>
        <v/>
      </c>
      <c r="FH50" s="263" t="str">
        <f t="shared" si="127"/>
        <v/>
      </c>
      <c r="FI50" s="263" t="str">
        <f t="shared" si="127"/>
        <v/>
      </c>
      <c r="FJ50" s="263" t="str">
        <f t="shared" si="127"/>
        <v/>
      </c>
      <c r="FK50" s="263" t="str">
        <f t="shared" si="127"/>
        <v/>
      </c>
      <c r="FL50" s="263" t="str">
        <f t="shared" si="128"/>
        <v/>
      </c>
      <c r="FM50" s="263" t="str">
        <f t="shared" si="128"/>
        <v/>
      </c>
      <c r="FN50" s="263" t="str">
        <f t="shared" si="128"/>
        <v/>
      </c>
      <c r="FO50" s="263" t="str">
        <f t="shared" si="128"/>
        <v/>
      </c>
      <c r="FP50" s="263" t="str">
        <f t="shared" si="128"/>
        <v/>
      </c>
      <c r="FQ50" s="263" t="str">
        <f t="shared" si="128"/>
        <v/>
      </c>
      <c r="FR50" s="263" t="str">
        <f t="shared" si="128"/>
        <v/>
      </c>
      <c r="FS50" s="263" t="str">
        <f t="shared" si="128"/>
        <v/>
      </c>
      <c r="FT50" s="263" t="str">
        <f t="shared" si="128"/>
        <v/>
      </c>
      <c r="FU50" s="263" t="str">
        <f t="shared" si="128"/>
        <v/>
      </c>
      <c r="FV50" s="265" t="str">
        <f t="shared" si="129"/>
        <v/>
      </c>
      <c r="FW50" s="265" t="str">
        <f t="shared" si="129"/>
        <v/>
      </c>
      <c r="FX50" s="265" t="str">
        <f t="shared" si="129"/>
        <v/>
      </c>
      <c r="FY50" s="265" t="str">
        <f t="shared" si="129"/>
        <v/>
      </c>
      <c r="FZ50" s="265" t="str">
        <f t="shared" si="129"/>
        <v/>
      </c>
      <c r="GA50" s="265" t="str">
        <f t="shared" si="129"/>
        <v/>
      </c>
      <c r="GB50" s="265" t="str">
        <f t="shared" si="129"/>
        <v/>
      </c>
      <c r="GC50" s="265" t="str">
        <f t="shared" si="129"/>
        <v/>
      </c>
      <c r="GD50" s="265" t="str">
        <f t="shared" si="129"/>
        <v/>
      </c>
      <c r="GE50" s="265" t="str">
        <f t="shared" si="129"/>
        <v/>
      </c>
      <c r="GF50" s="265" t="str">
        <f t="shared" si="130"/>
        <v/>
      </c>
      <c r="GG50" s="265" t="str">
        <f t="shared" si="130"/>
        <v/>
      </c>
      <c r="GH50" s="265" t="str">
        <f t="shared" si="130"/>
        <v/>
      </c>
      <c r="GI50" s="265" t="str">
        <f t="shared" si="130"/>
        <v/>
      </c>
      <c r="GJ50" s="265" t="str">
        <f t="shared" si="130"/>
        <v/>
      </c>
      <c r="GK50" s="265" t="str">
        <f t="shared" si="130"/>
        <v/>
      </c>
      <c r="GL50" s="265" t="str">
        <f t="shared" si="130"/>
        <v/>
      </c>
      <c r="GM50" s="265" t="str">
        <f t="shared" si="130"/>
        <v/>
      </c>
      <c r="GN50" s="265" t="str">
        <f t="shared" si="130"/>
        <v/>
      </c>
      <c r="GO50" s="265" t="str">
        <f t="shared" si="130"/>
        <v/>
      </c>
      <c r="GP50" s="263" t="str">
        <f t="shared" si="131"/>
        <v/>
      </c>
      <c r="GQ50" s="263" t="str">
        <f t="shared" si="131"/>
        <v/>
      </c>
      <c r="GR50" s="263" t="str">
        <f t="shared" si="131"/>
        <v/>
      </c>
      <c r="GS50" s="263" t="str">
        <f t="shared" si="131"/>
        <v/>
      </c>
      <c r="GT50" s="263" t="str">
        <f t="shared" si="131"/>
        <v/>
      </c>
      <c r="GU50" s="263" t="str">
        <f t="shared" si="131"/>
        <v/>
      </c>
      <c r="GV50" s="263" t="str">
        <f t="shared" si="131"/>
        <v/>
      </c>
      <c r="GW50" s="263" t="str">
        <f t="shared" si="131"/>
        <v/>
      </c>
      <c r="GX50" s="263" t="str">
        <f t="shared" si="131"/>
        <v/>
      </c>
      <c r="GY50" s="263" t="str">
        <f t="shared" si="131"/>
        <v/>
      </c>
      <c r="GZ50" s="263" t="str">
        <f t="shared" si="132"/>
        <v/>
      </c>
      <c r="HA50" s="263" t="str">
        <f t="shared" si="132"/>
        <v/>
      </c>
      <c r="HB50" s="263" t="str">
        <f t="shared" si="132"/>
        <v/>
      </c>
      <c r="HC50" s="263" t="str">
        <f t="shared" si="132"/>
        <v/>
      </c>
      <c r="HD50" s="263" t="str">
        <f t="shared" si="132"/>
        <v/>
      </c>
      <c r="HE50" s="263" t="str">
        <f t="shared" si="132"/>
        <v/>
      </c>
      <c r="HF50" s="263" t="str">
        <f t="shared" si="132"/>
        <v/>
      </c>
      <c r="HG50" s="263" t="str">
        <f t="shared" si="132"/>
        <v/>
      </c>
      <c r="HH50" s="263" t="str">
        <f t="shared" si="132"/>
        <v/>
      </c>
      <c r="HI50" s="263" t="str">
        <f t="shared" si="132"/>
        <v/>
      </c>
      <c r="HJ50" s="265" t="str">
        <f t="shared" si="133"/>
        <v/>
      </c>
      <c r="HK50" s="265" t="str">
        <f t="shared" si="133"/>
        <v/>
      </c>
      <c r="HL50" s="265" t="str">
        <f t="shared" si="133"/>
        <v/>
      </c>
      <c r="HM50" s="265" t="str">
        <f t="shared" si="133"/>
        <v/>
      </c>
      <c r="HN50" s="265" t="str">
        <f t="shared" si="133"/>
        <v/>
      </c>
      <c r="HO50" s="265" t="str">
        <f t="shared" si="133"/>
        <v/>
      </c>
      <c r="HP50" s="265" t="str">
        <f t="shared" si="133"/>
        <v/>
      </c>
      <c r="HQ50" s="265" t="str">
        <f t="shared" si="133"/>
        <v/>
      </c>
      <c r="HR50" s="265" t="str">
        <f t="shared" si="133"/>
        <v/>
      </c>
      <c r="HS50" s="265" t="str">
        <f t="shared" si="133"/>
        <v/>
      </c>
      <c r="HT50" s="265" t="str">
        <f t="shared" si="134"/>
        <v/>
      </c>
      <c r="HU50" s="265" t="str">
        <f t="shared" si="134"/>
        <v/>
      </c>
      <c r="HV50" s="265" t="str">
        <f t="shared" si="134"/>
        <v/>
      </c>
      <c r="HW50" s="265" t="str">
        <f t="shared" si="134"/>
        <v/>
      </c>
      <c r="HX50" s="265" t="str">
        <f t="shared" si="134"/>
        <v/>
      </c>
      <c r="HY50" s="265" t="str">
        <f t="shared" si="134"/>
        <v/>
      </c>
      <c r="HZ50" s="265" t="str">
        <f t="shared" si="134"/>
        <v/>
      </c>
      <c r="IA50" s="265" t="str">
        <f t="shared" si="134"/>
        <v/>
      </c>
      <c r="IB50" s="265" t="str">
        <f t="shared" si="134"/>
        <v/>
      </c>
      <c r="IC50" s="265" t="str">
        <f t="shared" si="134"/>
        <v/>
      </c>
    </row>
    <row r="51" spans="1:237" x14ac:dyDescent="0.25">
      <c r="A51" s="250">
        <f t="shared" si="71"/>
        <v>40</v>
      </c>
      <c r="B51" s="2" t="str">
        <f>IF(OR('aux 1'!B51="",'aux 1'!R51&lt;&gt;"s"),"",'aux 1'!B51)</f>
        <v/>
      </c>
      <c r="C51" s="253" t="str">
        <f>IF('aux 1'!F51="","",'aux 1'!F51)</f>
        <v/>
      </c>
      <c r="D51" s="450" t="str">
        <f>IF(B51="","",'aux 1'!AP51)</f>
        <v/>
      </c>
      <c r="E51" s="306" t="str">
        <f>IF(B51="","Pre: ",'aux 1'!AN51)</f>
        <v xml:space="preserve">Pre: </v>
      </c>
      <c r="F51" s="306" t="str">
        <f>IF(B51="","Co: ",'aux 1'!AO51)</f>
        <v xml:space="preserve">Co: </v>
      </c>
      <c r="G51" s="54" t="str">
        <f>IF(OR($B51="",'aux 1'!H51=""),"",'aux 1'!H51)</f>
        <v/>
      </c>
      <c r="H51" s="54" t="str">
        <f>IF(OR($B51="",'aux 1'!I51=""),"",'aux 1'!I51)</f>
        <v/>
      </c>
      <c r="I51" s="54" t="str">
        <f>IF(OR($B51="",'aux 1'!J51=""),"",'aux 1'!J51)</f>
        <v/>
      </c>
      <c r="J51" s="54" t="str">
        <f>IF(OR($B51="",'aux 1'!K51=""),"",'aux 1'!K51)</f>
        <v/>
      </c>
      <c r="K51" s="248"/>
      <c r="L51" s="248"/>
      <c r="M51" s="251" t="str">
        <f>IF('aux 1'!C51="","",'aux 1'!C51)</f>
        <v/>
      </c>
      <c r="N51" s="251" t="str">
        <f>IF('aux 1'!D51="","",'aux 1'!D51)</f>
        <v/>
      </c>
      <c r="O51" s="252" t="str">
        <f>IF('aux 1'!E51="","",'aux 1'!E51)</f>
        <v/>
      </c>
      <c r="P51" s="133" t="str">
        <f t="shared" si="34"/>
        <v/>
      </c>
      <c r="Q51" s="43" t="str">
        <f>IF(S51="s",IF(R51="op",'aux 1'!S51,U51),"")</f>
        <v/>
      </c>
      <c r="R51" s="43" t="str">
        <f>IF('aux 1'!N51="op","op",'aux 1'!S51)</f>
        <v/>
      </c>
      <c r="S51" s="43" t="str">
        <f>IF('aux 1'!R51="","",'aux 1'!R51)</f>
        <v/>
      </c>
      <c r="T51" s="43" t="str">
        <f>IF('aux 1'!Q51="","",'aux 1'!Q51)</f>
        <v/>
      </c>
      <c r="U51" s="43" t="str">
        <f>IF('aux 1'!P51="","",'aux 1'!P51)</f>
        <v/>
      </c>
      <c r="V51" s="44" t="str">
        <f>IF('aux 1'!O51="","",'aux 1'!O51)</f>
        <v/>
      </c>
      <c r="W51" s="128">
        <f>IF('aux 1'!T51="",0,'aux 1'!T51)</f>
        <v>0</v>
      </c>
      <c r="X51" s="128">
        <f>IF('aux 1'!U51="",0,'aux 1'!U51)</f>
        <v>0</v>
      </c>
      <c r="Y51" s="128">
        <f>IF('aux 1'!V51="",0,'aux 1'!V51)</f>
        <v>0</v>
      </c>
      <c r="Z51" s="128" t="str">
        <f>IF('aux 1'!W51="","",'aux 1'!W51)</f>
        <v/>
      </c>
      <c r="AA51" s="128" t="str">
        <f t="shared" si="35"/>
        <v>h</v>
      </c>
      <c r="AB51" s="250" t="str">
        <f>IF('aux 1'!X51="","",'aux 1'!X51)</f>
        <v/>
      </c>
      <c r="AC51" s="87" t="str">
        <f t="shared" si="36"/>
        <v/>
      </c>
      <c r="AE51" s="265">
        <f t="shared" si="37"/>
        <v>40</v>
      </c>
      <c r="AF51" s="267" t="str">
        <f t="shared" si="123"/>
        <v/>
      </c>
      <c r="AG51" s="267" t="str">
        <f t="shared" si="123"/>
        <v/>
      </c>
      <c r="AH51" s="267" t="str">
        <f t="shared" si="123"/>
        <v/>
      </c>
      <c r="AI51" s="267" t="str">
        <f t="shared" si="123"/>
        <v/>
      </c>
      <c r="AJ51" s="267" t="str">
        <f t="shared" si="123"/>
        <v/>
      </c>
      <c r="AK51" s="267" t="str">
        <f t="shared" si="123"/>
        <v/>
      </c>
      <c r="AL51" s="267" t="str">
        <f t="shared" si="123"/>
        <v/>
      </c>
      <c r="AM51" s="267" t="str">
        <f t="shared" si="123"/>
        <v/>
      </c>
      <c r="AN51" s="267" t="str">
        <f t="shared" si="123"/>
        <v/>
      </c>
      <c r="AO51" s="267" t="str">
        <f t="shared" si="123"/>
        <v/>
      </c>
      <c r="AP51" s="267" t="str">
        <f t="shared" si="124"/>
        <v/>
      </c>
      <c r="AQ51" s="267" t="str">
        <f t="shared" si="124"/>
        <v/>
      </c>
      <c r="AR51" s="267" t="str">
        <f t="shared" si="124"/>
        <v/>
      </c>
      <c r="AS51" s="267" t="str">
        <f t="shared" si="124"/>
        <v/>
      </c>
      <c r="AT51" s="267" t="str">
        <f t="shared" si="124"/>
        <v/>
      </c>
      <c r="AU51" s="267" t="str">
        <f t="shared" si="124"/>
        <v/>
      </c>
      <c r="AV51" s="267" t="str">
        <f t="shared" si="124"/>
        <v/>
      </c>
      <c r="AW51" s="267" t="str">
        <f t="shared" si="124"/>
        <v/>
      </c>
      <c r="AX51" s="267" t="str">
        <f t="shared" si="124"/>
        <v/>
      </c>
      <c r="AY51" s="267" t="str">
        <f t="shared" si="124"/>
        <v/>
      </c>
      <c r="BA51" s="267" t="str">
        <f t="shared" si="138"/>
        <v/>
      </c>
      <c r="BB51" s="267" t="str">
        <f t="shared" si="139"/>
        <v/>
      </c>
      <c r="BC51" s="267" t="str">
        <f t="shared" si="140"/>
        <v/>
      </c>
      <c r="BD51" s="267" t="str">
        <f t="shared" si="141"/>
        <v/>
      </c>
      <c r="BE51" s="267" t="str">
        <f t="shared" si="142"/>
        <v/>
      </c>
      <c r="BF51" s="267" t="str">
        <f t="shared" si="143"/>
        <v/>
      </c>
      <c r="BG51" s="267" t="str">
        <f t="shared" si="144"/>
        <v/>
      </c>
      <c r="BH51" s="267" t="str">
        <f t="shared" si="62"/>
        <v/>
      </c>
      <c r="BI51" s="267" t="str">
        <f t="shared" si="85"/>
        <v/>
      </c>
      <c r="BJ51" s="267" t="str">
        <f t="shared" si="86"/>
        <v/>
      </c>
      <c r="BK51" s="267" t="str">
        <f t="shared" si="87"/>
        <v/>
      </c>
      <c r="BL51" s="267" t="str">
        <f t="shared" si="88"/>
        <v/>
      </c>
      <c r="BM51" s="267" t="str">
        <f t="shared" si="89"/>
        <v/>
      </c>
      <c r="BN51" s="267" t="str">
        <f t="shared" si="90"/>
        <v/>
      </c>
      <c r="BO51" s="267" t="str">
        <f t="shared" si="91"/>
        <v/>
      </c>
      <c r="BP51" s="267" t="str">
        <f t="shared" si="92"/>
        <v/>
      </c>
      <c r="BQ51" s="267" t="str">
        <f t="shared" si="93"/>
        <v/>
      </c>
      <c r="BR51" s="267" t="str">
        <f t="shared" si="94"/>
        <v/>
      </c>
      <c r="BS51" s="267" t="str">
        <f t="shared" si="95"/>
        <v/>
      </c>
      <c r="BT51" s="267" t="str">
        <f t="shared" si="96"/>
        <v/>
      </c>
      <c r="BU51" s="264"/>
      <c r="BV51" s="268">
        <v>40</v>
      </c>
      <c r="BW51" s="265" t="str">
        <f t="shared" si="97"/>
        <v/>
      </c>
      <c r="BX51" s="265" t="str">
        <f t="shared" si="97"/>
        <v/>
      </c>
      <c r="BY51" s="265" t="str">
        <f t="shared" si="97"/>
        <v/>
      </c>
      <c r="BZ51" s="265" t="str">
        <f t="shared" si="97"/>
        <v/>
      </c>
      <c r="CA51" s="265" t="str">
        <f t="shared" si="97"/>
        <v/>
      </c>
      <c r="CB51" s="265" t="str">
        <f t="shared" si="97"/>
        <v/>
      </c>
      <c r="CC51" s="265" t="str">
        <f t="shared" si="97"/>
        <v/>
      </c>
      <c r="CD51" s="265" t="str">
        <f t="shared" si="137"/>
        <v/>
      </c>
      <c r="CE51" s="265" t="str">
        <f t="shared" si="136"/>
        <v/>
      </c>
      <c r="CF51" s="265" t="str">
        <f t="shared" si="136"/>
        <v/>
      </c>
      <c r="CG51" s="265" t="str">
        <f t="shared" si="136"/>
        <v/>
      </c>
      <c r="CH51" s="265" t="str">
        <f t="shared" si="136"/>
        <v/>
      </c>
      <c r="CI51" s="265" t="str">
        <f t="shared" si="136"/>
        <v/>
      </c>
      <c r="CJ51" s="265" t="str">
        <f t="shared" si="136"/>
        <v/>
      </c>
      <c r="CK51" s="265" t="str">
        <f t="shared" si="136"/>
        <v/>
      </c>
      <c r="CL51" s="265" t="str">
        <f t="shared" si="136"/>
        <v/>
      </c>
      <c r="CM51" s="265" t="str">
        <f t="shared" si="136"/>
        <v/>
      </c>
      <c r="CN51" s="265" t="str">
        <f t="shared" si="136"/>
        <v/>
      </c>
      <c r="CO51" s="265" t="str">
        <f t="shared" si="136"/>
        <v/>
      </c>
      <c r="CP51" s="265" t="str">
        <f t="shared" si="136"/>
        <v/>
      </c>
      <c r="CR51" s="265" t="str">
        <f>IF(BW51="","",SUM(BW$12:BW51)-BW51+1)</f>
        <v/>
      </c>
      <c r="CS51" s="265" t="str">
        <f>IF(BX51="","",SUM(BX$12:BX51)-BX51+1)</f>
        <v/>
      </c>
      <c r="CT51" s="265" t="str">
        <f>IF(BY51="","",SUM(BY$12:BY51)-BY51+1)</f>
        <v/>
      </c>
      <c r="CU51" s="265" t="str">
        <f>IF(BZ51="","",SUM(BZ$12:BZ51)-BZ51+1)</f>
        <v/>
      </c>
      <c r="CV51" s="265" t="str">
        <f>IF(CA51="","",SUM(CA$12:CA51)-CA51+1)</f>
        <v/>
      </c>
      <c r="CW51" s="265" t="str">
        <f>IF(CB51="","",SUM(CB$12:CB51)-CB51+1)</f>
        <v/>
      </c>
      <c r="CX51" s="265" t="str">
        <f>IF(CC51="","",SUM(CC$12:CC51)-CC51+1)</f>
        <v/>
      </c>
      <c r="CY51" s="265" t="str">
        <f>IF(CD51="","",SUM(CD$12:CD51)-CD51+1)</f>
        <v/>
      </c>
      <c r="CZ51" s="265" t="str">
        <f>IF(CE51="","",SUM(CE$12:CE51)-CE51+1)</f>
        <v/>
      </c>
      <c r="DA51" s="265" t="str">
        <f>IF(CF51="","",SUM(CF$12:CF51)-CF51+1)</f>
        <v/>
      </c>
      <c r="DB51" s="265" t="str">
        <f>IF(CG51="","",SUM(CG$12:CG51)-CG51+1)</f>
        <v/>
      </c>
      <c r="DC51" s="265" t="str">
        <f>IF(CH51="","",SUM(CH$12:CH51)-CH51+1)</f>
        <v/>
      </c>
      <c r="DD51" s="265" t="str">
        <f>IF(CI51="","",SUM(CI$12:CI51)-CI51+1)</f>
        <v/>
      </c>
      <c r="DE51" s="265" t="str">
        <f>IF(CJ51="","",SUM(CJ$12:CJ51)-CJ51+1)</f>
        <v/>
      </c>
      <c r="DF51" s="265" t="str">
        <f>IF(CK51="","",SUM(CK$12:CK51)-CK51+1)</f>
        <v/>
      </c>
      <c r="DG51" s="265" t="str">
        <f>IF(CL51="","",SUM(CL$12:CL51)-CL51+1)</f>
        <v/>
      </c>
      <c r="DH51" s="265" t="str">
        <f>IF(CM51="","",SUM(CM$12:CM51)-CM51+1)</f>
        <v/>
      </c>
      <c r="DI51" s="265" t="str">
        <f>IF(CN51="","",SUM(CN$12:CN51)-CN51+1)</f>
        <v/>
      </c>
      <c r="DJ51" s="265" t="str">
        <f>IF(CO51="","",SUM(CO$12:CO51)-CO51+1)</f>
        <v/>
      </c>
      <c r="DK51" s="265" t="str">
        <f>IF(CP51="","",SUM(CP$12:CP51)-CP51+1)</f>
        <v/>
      </c>
      <c r="DM51" s="265" t="str">
        <f t="shared" si="145"/>
        <v/>
      </c>
      <c r="DN51" s="265" t="str">
        <f t="shared" si="146"/>
        <v/>
      </c>
      <c r="DO51" s="265" t="str">
        <f t="shared" si="147"/>
        <v/>
      </c>
      <c r="DP51" s="265" t="str">
        <f t="shared" si="148"/>
        <v/>
      </c>
      <c r="DQ51" s="265" t="str">
        <f t="shared" si="149"/>
        <v/>
      </c>
      <c r="DR51" s="265" t="str">
        <f t="shared" si="150"/>
        <v/>
      </c>
      <c r="DS51" s="265" t="str">
        <f t="shared" si="151"/>
        <v/>
      </c>
      <c r="DT51" s="265" t="str">
        <f t="shared" si="70"/>
        <v/>
      </c>
      <c r="DU51" s="265" t="str">
        <f t="shared" si="99"/>
        <v/>
      </c>
      <c r="DV51" s="265" t="str">
        <f t="shared" si="100"/>
        <v/>
      </c>
      <c r="DW51" s="265" t="str">
        <f t="shared" si="101"/>
        <v/>
      </c>
      <c r="DX51" s="265" t="str">
        <f t="shared" si="102"/>
        <v/>
      </c>
      <c r="DY51" s="265" t="str">
        <f t="shared" si="103"/>
        <v/>
      </c>
      <c r="DZ51" s="265" t="str">
        <f t="shared" si="104"/>
        <v/>
      </c>
      <c r="EA51" s="265" t="str">
        <f t="shared" si="105"/>
        <v/>
      </c>
      <c r="EB51" s="265" t="str">
        <f t="shared" si="106"/>
        <v/>
      </c>
      <c r="EC51" s="265" t="str">
        <f t="shared" si="107"/>
        <v/>
      </c>
      <c r="ED51" s="265" t="str">
        <f t="shared" si="108"/>
        <v/>
      </c>
      <c r="EE51" s="265" t="str">
        <f t="shared" si="109"/>
        <v/>
      </c>
      <c r="EF51" s="265" t="str">
        <f t="shared" si="110"/>
        <v/>
      </c>
      <c r="EH51" s="265" t="str">
        <f t="shared" si="125"/>
        <v/>
      </c>
      <c r="EI51" s="265" t="str">
        <f t="shared" si="125"/>
        <v/>
      </c>
      <c r="EJ51" s="265" t="str">
        <f t="shared" si="125"/>
        <v/>
      </c>
      <c r="EK51" s="265" t="str">
        <f t="shared" si="125"/>
        <v/>
      </c>
      <c r="EL51" s="265" t="str">
        <f t="shared" si="125"/>
        <v/>
      </c>
      <c r="EM51" s="265" t="str">
        <f t="shared" si="125"/>
        <v/>
      </c>
      <c r="EN51" s="265" t="str">
        <f t="shared" si="125"/>
        <v/>
      </c>
      <c r="EO51" s="265" t="str">
        <f t="shared" si="125"/>
        <v/>
      </c>
      <c r="EP51" s="265" t="str">
        <f t="shared" si="125"/>
        <v/>
      </c>
      <c r="EQ51" s="265" t="str">
        <f t="shared" si="125"/>
        <v/>
      </c>
      <c r="ER51" s="265" t="str">
        <f t="shared" si="126"/>
        <v/>
      </c>
      <c r="ES51" s="265" t="str">
        <f t="shared" si="126"/>
        <v/>
      </c>
      <c r="ET51" s="265" t="str">
        <f t="shared" si="126"/>
        <v/>
      </c>
      <c r="EU51" s="265" t="str">
        <f t="shared" si="126"/>
        <v/>
      </c>
      <c r="EV51" s="265" t="str">
        <f t="shared" si="126"/>
        <v/>
      </c>
      <c r="EW51" s="265" t="str">
        <f t="shared" si="126"/>
        <v/>
      </c>
      <c r="EX51" s="265" t="str">
        <f t="shared" si="126"/>
        <v/>
      </c>
      <c r="EY51" s="265" t="str">
        <f t="shared" si="126"/>
        <v/>
      </c>
      <c r="EZ51" s="265" t="str">
        <f t="shared" si="126"/>
        <v/>
      </c>
      <c r="FA51" s="265" t="str">
        <f t="shared" si="126"/>
        <v/>
      </c>
      <c r="FB51" s="263" t="str">
        <f t="shared" si="127"/>
        <v/>
      </c>
      <c r="FC51" s="263" t="str">
        <f t="shared" si="127"/>
        <v/>
      </c>
      <c r="FD51" s="263" t="str">
        <f t="shared" si="127"/>
        <v/>
      </c>
      <c r="FE51" s="263" t="str">
        <f t="shared" si="127"/>
        <v/>
      </c>
      <c r="FF51" s="263" t="str">
        <f t="shared" si="127"/>
        <v/>
      </c>
      <c r="FG51" s="263" t="str">
        <f t="shared" si="127"/>
        <v/>
      </c>
      <c r="FH51" s="263" t="str">
        <f t="shared" si="127"/>
        <v/>
      </c>
      <c r="FI51" s="263" t="str">
        <f t="shared" si="127"/>
        <v/>
      </c>
      <c r="FJ51" s="263" t="str">
        <f t="shared" si="127"/>
        <v/>
      </c>
      <c r="FK51" s="263" t="str">
        <f t="shared" si="127"/>
        <v/>
      </c>
      <c r="FL51" s="263" t="str">
        <f t="shared" si="128"/>
        <v/>
      </c>
      <c r="FM51" s="263" t="str">
        <f t="shared" si="128"/>
        <v/>
      </c>
      <c r="FN51" s="263" t="str">
        <f t="shared" si="128"/>
        <v/>
      </c>
      <c r="FO51" s="263" t="str">
        <f t="shared" si="128"/>
        <v/>
      </c>
      <c r="FP51" s="263" t="str">
        <f t="shared" si="128"/>
        <v/>
      </c>
      <c r="FQ51" s="263" t="str">
        <f t="shared" si="128"/>
        <v/>
      </c>
      <c r="FR51" s="263" t="str">
        <f t="shared" si="128"/>
        <v/>
      </c>
      <c r="FS51" s="263" t="str">
        <f t="shared" si="128"/>
        <v/>
      </c>
      <c r="FT51" s="263" t="str">
        <f t="shared" si="128"/>
        <v/>
      </c>
      <c r="FU51" s="263" t="str">
        <f t="shared" si="128"/>
        <v/>
      </c>
      <c r="FV51" s="265" t="str">
        <f t="shared" si="129"/>
        <v/>
      </c>
      <c r="FW51" s="265" t="str">
        <f t="shared" si="129"/>
        <v/>
      </c>
      <c r="FX51" s="265" t="str">
        <f t="shared" si="129"/>
        <v/>
      </c>
      <c r="FY51" s="265" t="str">
        <f t="shared" si="129"/>
        <v/>
      </c>
      <c r="FZ51" s="265" t="str">
        <f t="shared" si="129"/>
        <v/>
      </c>
      <c r="GA51" s="265" t="str">
        <f t="shared" si="129"/>
        <v/>
      </c>
      <c r="GB51" s="265" t="str">
        <f t="shared" si="129"/>
        <v/>
      </c>
      <c r="GC51" s="265" t="str">
        <f t="shared" si="129"/>
        <v/>
      </c>
      <c r="GD51" s="265" t="str">
        <f t="shared" si="129"/>
        <v/>
      </c>
      <c r="GE51" s="265" t="str">
        <f t="shared" si="129"/>
        <v/>
      </c>
      <c r="GF51" s="265" t="str">
        <f t="shared" si="130"/>
        <v/>
      </c>
      <c r="GG51" s="265" t="str">
        <f t="shared" si="130"/>
        <v/>
      </c>
      <c r="GH51" s="265" t="str">
        <f t="shared" si="130"/>
        <v/>
      </c>
      <c r="GI51" s="265" t="str">
        <f t="shared" si="130"/>
        <v/>
      </c>
      <c r="GJ51" s="265" t="str">
        <f t="shared" si="130"/>
        <v/>
      </c>
      <c r="GK51" s="265" t="str">
        <f t="shared" si="130"/>
        <v/>
      </c>
      <c r="GL51" s="265" t="str">
        <f t="shared" si="130"/>
        <v/>
      </c>
      <c r="GM51" s="265" t="str">
        <f t="shared" si="130"/>
        <v/>
      </c>
      <c r="GN51" s="265" t="str">
        <f t="shared" si="130"/>
        <v/>
      </c>
      <c r="GO51" s="265" t="str">
        <f t="shared" si="130"/>
        <v/>
      </c>
      <c r="GP51" s="263" t="str">
        <f t="shared" si="131"/>
        <v/>
      </c>
      <c r="GQ51" s="263" t="str">
        <f t="shared" si="131"/>
        <v/>
      </c>
      <c r="GR51" s="263" t="str">
        <f t="shared" si="131"/>
        <v/>
      </c>
      <c r="GS51" s="263" t="str">
        <f t="shared" si="131"/>
        <v/>
      </c>
      <c r="GT51" s="263" t="str">
        <f t="shared" si="131"/>
        <v/>
      </c>
      <c r="GU51" s="263" t="str">
        <f t="shared" si="131"/>
        <v/>
      </c>
      <c r="GV51" s="263" t="str">
        <f t="shared" si="131"/>
        <v/>
      </c>
      <c r="GW51" s="263" t="str">
        <f t="shared" si="131"/>
        <v/>
      </c>
      <c r="GX51" s="263" t="str">
        <f t="shared" si="131"/>
        <v/>
      </c>
      <c r="GY51" s="263" t="str">
        <f t="shared" si="131"/>
        <v/>
      </c>
      <c r="GZ51" s="263" t="str">
        <f t="shared" si="132"/>
        <v/>
      </c>
      <c r="HA51" s="263" t="str">
        <f t="shared" si="132"/>
        <v/>
      </c>
      <c r="HB51" s="263" t="str">
        <f t="shared" si="132"/>
        <v/>
      </c>
      <c r="HC51" s="263" t="str">
        <f t="shared" si="132"/>
        <v/>
      </c>
      <c r="HD51" s="263" t="str">
        <f t="shared" si="132"/>
        <v/>
      </c>
      <c r="HE51" s="263" t="str">
        <f t="shared" si="132"/>
        <v/>
      </c>
      <c r="HF51" s="263" t="str">
        <f t="shared" si="132"/>
        <v/>
      </c>
      <c r="HG51" s="263" t="str">
        <f t="shared" si="132"/>
        <v/>
      </c>
      <c r="HH51" s="263" t="str">
        <f t="shared" si="132"/>
        <v/>
      </c>
      <c r="HI51" s="263" t="str">
        <f t="shared" si="132"/>
        <v/>
      </c>
      <c r="HJ51" s="265" t="str">
        <f t="shared" si="133"/>
        <v/>
      </c>
      <c r="HK51" s="265" t="str">
        <f t="shared" si="133"/>
        <v/>
      </c>
      <c r="HL51" s="265" t="str">
        <f t="shared" si="133"/>
        <v/>
      </c>
      <c r="HM51" s="265" t="str">
        <f t="shared" si="133"/>
        <v/>
      </c>
      <c r="HN51" s="265" t="str">
        <f t="shared" si="133"/>
        <v/>
      </c>
      <c r="HO51" s="265" t="str">
        <f t="shared" si="133"/>
        <v/>
      </c>
      <c r="HP51" s="265" t="str">
        <f t="shared" si="133"/>
        <v/>
      </c>
      <c r="HQ51" s="265" t="str">
        <f t="shared" si="133"/>
        <v/>
      </c>
      <c r="HR51" s="265" t="str">
        <f t="shared" si="133"/>
        <v/>
      </c>
      <c r="HS51" s="265" t="str">
        <f t="shared" si="133"/>
        <v/>
      </c>
      <c r="HT51" s="265" t="str">
        <f t="shared" si="134"/>
        <v/>
      </c>
      <c r="HU51" s="265" t="str">
        <f t="shared" si="134"/>
        <v/>
      </c>
      <c r="HV51" s="265" t="str">
        <f t="shared" si="134"/>
        <v/>
      </c>
      <c r="HW51" s="265" t="str">
        <f t="shared" si="134"/>
        <v/>
      </c>
      <c r="HX51" s="265" t="str">
        <f t="shared" si="134"/>
        <v/>
      </c>
      <c r="HY51" s="265" t="str">
        <f t="shared" si="134"/>
        <v/>
      </c>
      <c r="HZ51" s="265" t="str">
        <f t="shared" si="134"/>
        <v/>
      </c>
      <c r="IA51" s="265" t="str">
        <f t="shared" si="134"/>
        <v/>
      </c>
      <c r="IB51" s="265" t="str">
        <f t="shared" si="134"/>
        <v/>
      </c>
      <c r="IC51" s="265" t="str">
        <f t="shared" si="134"/>
        <v/>
      </c>
    </row>
    <row r="52" spans="1:237" x14ac:dyDescent="0.25">
      <c r="A52" s="250">
        <f t="shared" si="71"/>
        <v>41</v>
      </c>
      <c r="B52" s="2" t="str">
        <f>IF(OR('aux 1'!B52="",'aux 1'!R52&lt;&gt;"s"),"",'aux 1'!B52)</f>
        <v/>
      </c>
      <c r="C52" s="253" t="str">
        <f>IF('aux 1'!F52="","",'aux 1'!F52)</f>
        <v/>
      </c>
      <c r="D52" s="450" t="str">
        <f>IF(B52="","",'aux 1'!AP52)</f>
        <v/>
      </c>
      <c r="E52" s="306" t="str">
        <f>IF(B52="","Pre: ",'aux 1'!AN52)</f>
        <v xml:space="preserve">Pre: </v>
      </c>
      <c r="F52" s="306" t="str">
        <f>IF(B52="","Co: ",'aux 1'!AO52)</f>
        <v xml:space="preserve">Co: </v>
      </c>
      <c r="G52" s="54" t="str">
        <f>IF(OR($B52="",'aux 1'!H52=""),"",'aux 1'!H52)</f>
        <v/>
      </c>
      <c r="H52" s="54" t="str">
        <f>IF(OR($B52="",'aux 1'!I52=""),"",'aux 1'!I52)</f>
        <v/>
      </c>
      <c r="I52" s="54" t="str">
        <f>IF(OR($B52="",'aux 1'!J52=""),"",'aux 1'!J52)</f>
        <v/>
      </c>
      <c r="J52" s="54" t="str">
        <f>IF(OR($B52="",'aux 1'!K52=""),"",'aux 1'!K52)</f>
        <v/>
      </c>
      <c r="K52" s="248"/>
      <c r="L52" s="248"/>
      <c r="M52" s="251" t="str">
        <f>IF('aux 1'!C52="","",'aux 1'!C52)</f>
        <v/>
      </c>
      <c r="N52" s="251" t="str">
        <f>IF('aux 1'!D52="","",'aux 1'!D52)</f>
        <v/>
      </c>
      <c r="O52" s="252" t="str">
        <f>IF('aux 1'!E52="","",'aux 1'!E52)</f>
        <v/>
      </c>
      <c r="P52" s="133" t="str">
        <f t="shared" si="34"/>
        <v/>
      </c>
      <c r="Q52" s="43" t="str">
        <f>IF(S52="s",IF(R52="op",'aux 1'!S52,U52),"")</f>
        <v/>
      </c>
      <c r="R52" s="43" t="str">
        <f>IF('aux 1'!N52="op","op",'aux 1'!S52)</f>
        <v/>
      </c>
      <c r="S52" s="43" t="str">
        <f>IF('aux 1'!R52="","",'aux 1'!R52)</f>
        <v/>
      </c>
      <c r="T52" s="43" t="str">
        <f>IF('aux 1'!Q52="","",'aux 1'!Q52)</f>
        <v/>
      </c>
      <c r="U52" s="43" t="str">
        <f>IF('aux 1'!P52="","",'aux 1'!P52)</f>
        <v/>
      </c>
      <c r="V52" s="44" t="str">
        <f>IF('aux 1'!O52="","",'aux 1'!O52)</f>
        <v/>
      </c>
      <c r="W52" s="128">
        <f>IF('aux 1'!T52="",0,'aux 1'!T52)</f>
        <v>0</v>
      </c>
      <c r="X52" s="128">
        <f>IF('aux 1'!U52="",0,'aux 1'!U52)</f>
        <v>0</v>
      </c>
      <c r="Y52" s="128">
        <f>IF('aux 1'!V52="",0,'aux 1'!V52)</f>
        <v>0</v>
      </c>
      <c r="Z52" s="128" t="str">
        <f>IF('aux 1'!W52="","",'aux 1'!W52)</f>
        <v/>
      </c>
      <c r="AA52" s="128" t="str">
        <f t="shared" si="35"/>
        <v>h</v>
      </c>
      <c r="AB52" s="250" t="str">
        <f>IF('aux 1'!X52="","",'aux 1'!X52)</f>
        <v/>
      </c>
      <c r="AC52" s="87" t="str">
        <f t="shared" si="36"/>
        <v/>
      </c>
      <c r="AE52" s="265">
        <f t="shared" si="37"/>
        <v>41</v>
      </c>
      <c r="AF52" s="267" t="str">
        <f t="shared" ref="AF52:AO61" si="152">IF($B52="","",IF($Q52=AF$11,$A52,""))</f>
        <v/>
      </c>
      <c r="AG52" s="267" t="str">
        <f t="shared" si="152"/>
        <v/>
      </c>
      <c r="AH52" s="267" t="str">
        <f t="shared" si="152"/>
        <v/>
      </c>
      <c r="AI52" s="267" t="str">
        <f t="shared" si="152"/>
        <v/>
      </c>
      <c r="AJ52" s="267" t="str">
        <f t="shared" si="152"/>
        <v/>
      </c>
      <c r="AK52" s="267" t="str">
        <f t="shared" si="152"/>
        <v/>
      </c>
      <c r="AL52" s="267" t="str">
        <f t="shared" si="152"/>
        <v/>
      </c>
      <c r="AM52" s="267" t="str">
        <f t="shared" si="152"/>
        <v/>
      </c>
      <c r="AN52" s="267" t="str">
        <f t="shared" si="152"/>
        <v/>
      </c>
      <c r="AO52" s="267" t="str">
        <f t="shared" si="152"/>
        <v/>
      </c>
      <c r="AP52" s="267" t="str">
        <f t="shared" ref="AP52:AY61" si="153">IF($B52="","",IF($Q52=AP$11,$A52,""))</f>
        <v/>
      </c>
      <c r="AQ52" s="267" t="str">
        <f t="shared" si="153"/>
        <v/>
      </c>
      <c r="AR52" s="267" t="str">
        <f t="shared" si="153"/>
        <v/>
      </c>
      <c r="AS52" s="267" t="str">
        <f t="shared" si="153"/>
        <v/>
      </c>
      <c r="AT52" s="267" t="str">
        <f t="shared" si="153"/>
        <v/>
      </c>
      <c r="AU52" s="267" t="str">
        <f t="shared" si="153"/>
        <v/>
      </c>
      <c r="AV52" s="267" t="str">
        <f t="shared" si="153"/>
        <v/>
      </c>
      <c r="AW52" s="267" t="str">
        <f t="shared" si="153"/>
        <v/>
      </c>
      <c r="AX52" s="267" t="str">
        <f t="shared" si="153"/>
        <v/>
      </c>
      <c r="AY52" s="267" t="str">
        <f t="shared" si="153"/>
        <v/>
      </c>
      <c r="BA52" s="267" t="str">
        <f t="shared" si="138"/>
        <v/>
      </c>
      <c r="BB52" s="267" t="str">
        <f t="shared" si="139"/>
        <v/>
      </c>
      <c r="BC52" s="267" t="str">
        <f t="shared" si="140"/>
        <v/>
      </c>
      <c r="BD52" s="267" t="str">
        <f t="shared" si="141"/>
        <v/>
      </c>
      <c r="BE52" s="267" t="str">
        <f t="shared" si="142"/>
        <v/>
      </c>
      <c r="BF52" s="267" t="str">
        <f t="shared" si="143"/>
        <v/>
      </c>
      <c r="BG52" s="267" t="str">
        <f t="shared" si="144"/>
        <v/>
      </c>
      <c r="BH52" s="267" t="str">
        <f t="shared" si="62"/>
        <v/>
      </c>
      <c r="BI52" s="267" t="str">
        <f t="shared" si="85"/>
        <v/>
      </c>
      <c r="BJ52" s="267" t="str">
        <f t="shared" si="86"/>
        <v/>
      </c>
      <c r="BK52" s="267" t="str">
        <f t="shared" si="87"/>
        <v/>
      </c>
      <c r="BL52" s="267" t="str">
        <f t="shared" si="88"/>
        <v/>
      </c>
      <c r="BM52" s="267" t="str">
        <f t="shared" si="89"/>
        <v/>
      </c>
      <c r="BN52" s="267" t="str">
        <f t="shared" si="90"/>
        <v/>
      </c>
      <c r="BO52" s="267" t="str">
        <f t="shared" si="91"/>
        <v/>
      </c>
      <c r="BP52" s="267" t="str">
        <f t="shared" si="92"/>
        <v/>
      </c>
      <c r="BQ52" s="267" t="str">
        <f t="shared" si="93"/>
        <v/>
      </c>
      <c r="BR52" s="267" t="str">
        <f t="shared" si="94"/>
        <v/>
      </c>
      <c r="BS52" s="267" t="str">
        <f t="shared" si="95"/>
        <v/>
      </c>
      <c r="BT52" s="267" t="str">
        <f t="shared" si="96"/>
        <v/>
      </c>
      <c r="BU52" s="264"/>
      <c r="BV52" s="268">
        <v>41</v>
      </c>
      <c r="BW52" s="265" t="str">
        <f t="shared" si="97"/>
        <v/>
      </c>
      <c r="BX52" s="265" t="str">
        <f t="shared" si="97"/>
        <v/>
      </c>
      <c r="BY52" s="265" t="str">
        <f t="shared" si="97"/>
        <v/>
      </c>
      <c r="BZ52" s="265" t="str">
        <f t="shared" si="97"/>
        <v/>
      </c>
      <c r="CA52" s="265" t="str">
        <f t="shared" si="97"/>
        <v/>
      </c>
      <c r="CB52" s="265" t="str">
        <f t="shared" si="97"/>
        <v/>
      </c>
      <c r="CC52" s="265" t="str">
        <f t="shared" si="97"/>
        <v/>
      </c>
      <c r="CD52" s="265" t="str">
        <f t="shared" si="137"/>
        <v/>
      </c>
      <c r="CE52" s="265" t="str">
        <f t="shared" si="136"/>
        <v/>
      </c>
      <c r="CF52" s="265" t="str">
        <f t="shared" si="136"/>
        <v/>
      </c>
      <c r="CG52" s="265" t="str">
        <f t="shared" si="136"/>
        <v/>
      </c>
      <c r="CH52" s="265" t="str">
        <f t="shared" si="136"/>
        <v/>
      </c>
      <c r="CI52" s="265" t="str">
        <f t="shared" si="136"/>
        <v/>
      </c>
      <c r="CJ52" s="265" t="str">
        <f t="shared" si="136"/>
        <v/>
      </c>
      <c r="CK52" s="265" t="str">
        <f t="shared" si="136"/>
        <v/>
      </c>
      <c r="CL52" s="265" t="str">
        <f t="shared" si="136"/>
        <v/>
      </c>
      <c r="CM52" s="265" t="str">
        <f t="shared" si="136"/>
        <v/>
      </c>
      <c r="CN52" s="265" t="str">
        <f t="shared" si="136"/>
        <v/>
      </c>
      <c r="CO52" s="265" t="str">
        <f t="shared" si="136"/>
        <v/>
      </c>
      <c r="CP52" s="265" t="str">
        <f t="shared" si="136"/>
        <v/>
      </c>
      <c r="CR52" s="265" t="str">
        <f>IF(BW52="","",SUM(BW$12:BW52)-BW52+1)</f>
        <v/>
      </c>
      <c r="CS52" s="265" t="str">
        <f>IF(BX52="","",SUM(BX$12:BX52)-BX52+1)</f>
        <v/>
      </c>
      <c r="CT52" s="265" t="str">
        <f>IF(BY52="","",SUM(BY$12:BY52)-BY52+1)</f>
        <v/>
      </c>
      <c r="CU52" s="265" t="str">
        <f>IF(BZ52="","",SUM(BZ$12:BZ52)-BZ52+1)</f>
        <v/>
      </c>
      <c r="CV52" s="265" t="str">
        <f>IF(CA52="","",SUM(CA$12:CA52)-CA52+1)</f>
        <v/>
      </c>
      <c r="CW52" s="265" t="str">
        <f>IF(CB52="","",SUM(CB$12:CB52)-CB52+1)</f>
        <v/>
      </c>
      <c r="CX52" s="265" t="str">
        <f>IF(CC52="","",SUM(CC$12:CC52)-CC52+1)</f>
        <v/>
      </c>
      <c r="CY52" s="265" t="str">
        <f>IF(CD52="","",SUM(CD$12:CD52)-CD52+1)</f>
        <v/>
      </c>
      <c r="CZ52" s="265" t="str">
        <f>IF(CE52="","",SUM(CE$12:CE52)-CE52+1)</f>
        <v/>
      </c>
      <c r="DA52" s="265" t="str">
        <f>IF(CF52="","",SUM(CF$12:CF52)-CF52+1)</f>
        <v/>
      </c>
      <c r="DB52" s="265" t="str">
        <f>IF(CG52="","",SUM(CG$12:CG52)-CG52+1)</f>
        <v/>
      </c>
      <c r="DC52" s="265" t="str">
        <f>IF(CH52="","",SUM(CH$12:CH52)-CH52+1)</f>
        <v/>
      </c>
      <c r="DD52" s="265" t="str">
        <f>IF(CI52="","",SUM(CI$12:CI52)-CI52+1)</f>
        <v/>
      </c>
      <c r="DE52" s="265" t="str">
        <f>IF(CJ52="","",SUM(CJ$12:CJ52)-CJ52+1)</f>
        <v/>
      </c>
      <c r="DF52" s="265" t="str">
        <f>IF(CK52="","",SUM(CK$12:CK52)-CK52+1)</f>
        <v/>
      </c>
      <c r="DG52" s="265" t="str">
        <f>IF(CL52="","",SUM(CL$12:CL52)-CL52+1)</f>
        <v/>
      </c>
      <c r="DH52" s="265" t="str">
        <f>IF(CM52="","",SUM(CM$12:CM52)-CM52+1)</f>
        <v/>
      </c>
      <c r="DI52" s="265" t="str">
        <f>IF(CN52="","",SUM(CN$12:CN52)-CN52+1)</f>
        <v/>
      </c>
      <c r="DJ52" s="265" t="str">
        <f>IF(CO52="","",SUM(CO$12:CO52)-CO52+1)</f>
        <v/>
      </c>
      <c r="DK52" s="265" t="str">
        <f>IF(CP52="","",SUM(CP$12:CP52)-CP52+1)</f>
        <v/>
      </c>
      <c r="DM52" s="265" t="str">
        <f t="shared" si="145"/>
        <v/>
      </c>
      <c r="DN52" s="265" t="str">
        <f t="shared" si="146"/>
        <v/>
      </c>
      <c r="DO52" s="265" t="str">
        <f t="shared" si="147"/>
        <v/>
      </c>
      <c r="DP52" s="265" t="str">
        <f t="shared" si="148"/>
        <v/>
      </c>
      <c r="DQ52" s="265" t="str">
        <f t="shared" si="149"/>
        <v/>
      </c>
      <c r="DR52" s="265" t="str">
        <f t="shared" si="150"/>
        <v/>
      </c>
      <c r="DS52" s="265" t="str">
        <f t="shared" si="151"/>
        <v/>
      </c>
      <c r="DT52" s="265" t="str">
        <f t="shared" si="70"/>
        <v/>
      </c>
      <c r="DU52" s="265" t="str">
        <f t="shared" si="99"/>
        <v/>
      </c>
      <c r="DV52" s="265" t="str">
        <f t="shared" si="100"/>
        <v/>
      </c>
      <c r="DW52" s="265" t="str">
        <f t="shared" si="101"/>
        <v/>
      </c>
      <c r="DX52" s="265" t="str">
        <f t="shared" si="102"/>
        <v/>
      </c>
      <c r="DY52" s="265" t="str">
        <f t="shared" si="103"/>
        <v/>
      </c>
      <c r="DZ52" s="265" t="str">
        <f t="shared" si="104"/>
        <v/>
      </c>
      <c r="EA52" s="265" t="str">
        <f t="shared" si="105"/>
        <v/>
      </c>
      <c r="EB52" s="265" t="str">
        <f t="shared" si="106"/>
        <v/>
      </c>
      <c r="EC52" s="265" t="str">
        <f t="shared" si="107"/>
        <v/>
      </c>
      <c r="ED52" s="265" t="str">
        <f t="shared" si="108"/>
        <v/>
      </c>
      <c r="EE52" s="265" t="str">
        <f t="shared" si="109"/>
        <v/>
      </c>
      <c r="EF52" s="265" t="str">
        <f t="shared" si="110"/>
        <v/>
      </c>
      <c r="EH52" s="265" t="str">
        <f t="shared" ref="EH52:EQ61" si="154">IF($B52="","",IF(AND($Q52=EH$11,$V52=EH$10),$Z52,""))</f>
        <v/>
      </c>
      <c r="EI52" s="265" t="str">
        <f t="shared" si="154"/>
        <v/>
      </c>
      <c r="EJ52" s="265" t="str">
        <f t="shared" si="154"/>
        <v/>
      </c>
      <c r="EK52" s="265" t="str">
        <f t="shared" si="154"/>
        <v/>
      </c>
      <c r="EL52" s="265" t="str">
        <f t="shared" si="154"/>
        <v/>
      </c>
      <c r="EM52" s="265" t="str">
        <f t="shared" si="154"/>
        <v/>
      </c>
      <c r="EN52" s="265" t="str">
        <f t="shared" si="154"/>
        <v/>
      </c>
      <c r="EO52" s="265" t="str">
        <f t="shared" si="154"/>
        <v/>
      </c>
      <c r="EP52" s="265" t="str">
        <f t="shared" si="154"/>
        <v/>
      </c>
      <c r="EQ52" s="265" t="str">
        <f t="shared" si="154"/>
        <v/>
      </c>
      <c r="ER52" s="265" t="str">
        <f t="shared" ref="ER52:FA61" si="155">IF($B52="","",IF(AND($Q52=ER$11,$V52=ER$10),$Z52,""))</f>
        <v/>
      </c>
      <c r="ES52" s="265" t="str">
        <f t="shared" si="155"/>
        <v/>
      </c>
      <c r="ET52" s="265" t="str">
        <f t="shared" si="155"/>
        <v/>
      </c>
      <c r="EU52" s="265" t="str">
        <f t="shared" si="155"/>
        <v/>
      </c>
      <c r="EV52" s="265" t="str">
        <f t="shared" si="155"/>
        <v/>
      </c>
      <c r="EW52" s="265" t="str">
        <f t="shared" si="155"/>
        <v/>
      </c>
      <c r="EX52" s="265" t="str">
        <f t="shared" si="155"/>
        <v/>
      </c>
      <c r="EY52" s="265" t="str">
        <f t="shared" si="155"/>
        <v/>
      </c>
      <c r="EZ52" s="265" t="str">
        <f t="shared" si="155"/>
        <v/>
      </c>
      <c r="FA52" s="265" t="str">
        <f t="shared" si="155"/>
        <v/>
      </c>
      <c r="FB52" s="263" t="str">
        <f t="shared" ref="FB52:FK61" si="156">IF($B52="","",IF(AND($Q52=FB$11,$V52=FB$10),$Z52,""))</f>
        <v/>
      </c>
      <c r="FC52" s="263" t="str">
        <f t="shared" si="156"/>
        <v/>
      </c>
      <c r="FD52" s="263" t="str">
        <f t="shared" si="156"/>
        <v/>
      </c>
      <c r="FE52" s="263" t="str">
        <f t="shared" si="156"/>
        <v/>
      </c>
      <c r="FF52" s="263" t="str">
        <f t="shared" si="156"/>
        <v/>
      </c>
      <c r="FG52" s="263" t="str">
        <f t="shared" si="156"/>
        <v/>
      </c>
      <c r="FH52" s="263" t="str">
        <f t="shared" si="156"/>
        <v/>
      </c>
      <c r="FI52" s="263" t="str">
        <f t="shared" si="156"/>
        <v/>
      </c>
      <c r="FJ52" s="263" t="str">
        <f t="shared" si="156"/>
        <v/>
      </c>
      <c r="FK52" s="263" t="str">
        <f t="shared" si="156"/>
        <v/>
      </c>
      <c r="FL52" s="263" t="str">
        <f t="shared" ref="FL52:FU61" si="157">IF($B52="","",IF(AND($Q52=FL$11,$V52=FL$10),$Z52,""))</f>
        <v/>
      </c>
      <c r="FM52" s="263" t="str">
        <f t="shared" si="157"/>
        <v/>
      </c>
      <c r="FN52" s="263" t="str">
        <f t="shared" si="157"/>
        <v/>
      </c>
      <c r="FO52" s="263" t="str">
        <f t="shared" si="157"/>
        <v/>
      </c>
      <c r="FP52" s="263" t="str">
        <f t="shared" si="157"/>
        <v/>
      </c>
      <c r="FQ52" s="263" t="str">
        <f t="shared" si="157"/>
        <v/>
      </c>
      <c r="FR52" s="263" t="str">
        <f t="shared" si="157"/>
        <v/>
      </c>
      <c r="FS52" s="263" t="str">
        <f t="shared" si="157"/>
        <v/>
      </c>
      <c r="FT52" s="263" t="str">
        <f t="shared" si="157"/>
        <v/>
      </c>
      <c r="FU52" s="263" t="str">
        <f t="shared" si="157"/>
        <v/>
      </c>
      <c r="FV52" s="265" t="str">
        <f t="shared" ref="FV52:GE61" si="158">IF($B52="","",IF(AND($Q52=FV$11,$V52=FV$10),$Z52,""))</f>
        <v/>
      </c>
      <c r="FW52" s="265" t="str">
        <f t="shared" si="158"/>
        <v/>
      </c>
      <c r="FX52" s="265" t="str">
        <f t="shared" si="158"/>
        <v/>
      </c>
      <c r="FY52" s="265" t="str">
        <f t="shared" si="158"/>
        <v/>
      </c>
      <c r="FZ52" s="265" t="str">
        <f t="shared" si="158"/>
        <v/>
      </c>
      <c r="GA52" s="265" t="str">
        <f t="shared" si="158"/>
        <v/>
      </c>
      <c r="GB52" s="265" t="str">
        <f t="shared" si="158"/>
        <v/>
      </c>
      <c r="GC52" s="265" t="str">
        <f t="shared" si="158"/>
        <v/>
      </c>
      <c r="GD52" s="265" t="str">
        <f t="shared" si="158"/>
        <v/>
      </c>
      <c r="GE52" s="265" t="str">
        <f t="shared" si="158"/>
        <v/>
      </c>
      <c r="GF52" s="265" t="str">
        <f t="shared" ref="GF52:GO61" si="159">IF($B52="","",IF(AND($Q52=GF$11,$V52=GF$10),$Z52,""))</f>
        <v/>
      </c>
      <c r="GG52" s="265" t="str">
        <f t="shared" si="159"/>
        <v/>
      </c>
      <c r="GH52" s="265" t="str">
        <f t="shared" si="159"/>
        <v/>
      </c>
      <c r="GI52" s="265" t="str">
        <f t="shared" si="159"/>
        <v/>
      </c>
      <c r="GJ52" s="265" t="str">
        <f t="shared" si="159"/>
        <v/>
      </c>
      <c r="GK52" s="265" t="str">
        <f t="shared" si="159"/>
        <v/>
      </c>
      <c r="GL52" s="265" t="str">
        <f t="shared" si="159"/>
        <v/>
      </c>
      <c r="GM52" s="265" t="str">
        <f t="shared" si="159"/>
        <v/>
      </c>
      <c r="GN52" s="265" t="str">
        <f t="shared" si="159"/>
        <v/>
      </c>
      <c r="GO52" s="265" t="str">
        <f t="shared" si="159"/>
        <v/>
      </c>
      <c r="GP52" s="263" t="str">
        <f t="shared" ref="GP52:GY61" si="160">IF($B52="","",IF(AND($Q52=GP$11,$V52=GP$10),$Z52,""))</f>
        <v/>
      </c>
      <c r="GQ52" s="263" t="str">
        <f t="shared" si="160"/>
        <v/>
      </c>
      <c r="GR52" s="263" t="str">
        <f t="shared" si="160"/>
        <v/>
      </c>
      <c r="GS52" s="263" t="str">
        <f t="shared" si="160"/>
        <v/>
      </c>
      <c r="GT52" s="263" t="str">
        <f t="shared" si="160"/>
        <v/>
      </c>
      <c r="GU52" s="263" t="str">
        <f t="shared" si="160"/>
        <v/>
      </c>
      <c r="GV52" s="263" t="str">
        <f t="shared" si="160"/>
        <v/>
      </c>
      <c r="GW52" s="263" t="str">
        <f t="shared" si="160"/>
        <v/>
      </c>
      <c r="GX52" s="263" t="str">
        <f t="shared" si="160"/>
        <v/>
      </c>
      <c r="GY52" s="263" t="str">
        <f t="shared" si="160"/>
        <v/>
      </c>
      <c r="GZ52" s="263" t="str">
        <f t="shared" ref="GZ52:HI61" si="161">IF($B52="","",IF(AND($Q52=GZ$11,$V52=GZ$10),$Z52,""))</f>
        <v/>
      </c>
      <c r="HA52" s="263" t="str">
        <f t="shared" si="161"/>
        <v/>
      </c>
      <c r="HB52" s="263" t="str">
        <f t="shared" si="161"/>
        <v/>
      </c>
      <c r="HC52" s="263" t="str">
        <f t="shared" si="161"/>
        <v/>
      </c>
      <c r="HD52" s="263" t="str">
        <f t="shared" si="161"/>
        <v/>
      </c>
      <c r="HE52" s="263" t="str">
        <f t="shared" si="161"/>
        <v/>
      </c>
      <c r="HF52" s="263" t="str">
        <f t="shared" si="161"/>
        <v/>
      </c>
      <c r="HG52" s="263" t="str">
        <f t="shared" si="161"/>
        <v/>
      </c>
      <c r="HH52" s="263" t="str">
        <f t="shared" si="161"/>
        <v/>
      </c>
      <c r="HI52" s="263" t="str">
        <f t="shared" si="161"/>
        <v/>
      </c>
      <c r="HJ52" s="265" t="str">
        <f t="shared" ref="HJ52:HS61" si="162">IF($B52="","",IF(AND($Q52=HJ$11,$V52=HJ$10),$Z52,""))</f>
        <v/>
      </c>
      <c r="HK52" s="265" t="str">
        <f t="shared" si="162"/>
        <v/>
      </c>
      <c r="HL52" s="265" t="str">
        <f t="shared" si="162"/>
        <v/>
      </c>
      <c r="HM52" s="265" t="str">
        <f t="shared" si="162"/>
        <v/>
      </c>
      <c r="HN52" s="265" t="str">
        <f t="shared" si="162"/>
        <v/>
      </c>
      <c r="HO52" s="265" t="str">
        <f t="shared" si="162"/>
        <v/>
      </c>
      <c r="HP52" s="265" t="str">
        <f t="shared" si="162"/>
        <v/>
      </c>
      <c r="HQ52" s="265" t="str">
        <f t="shared" si="162"/>
        <v/>
      </c>
      <c r="HR52" s="265" t="str">
        <f t="shared" si="162"/>
        <v/>
      </c>
      <c r="HS52" s="265" t="str">
        <f t="shared" si="162"/>
        <v/>
      </c>
      <c r="HT52" s="265" t="str">
        <f t="shared" ref="HT52:IC61" si="163">IF($B52="","",IF(AND($Q52=HT$11,$V52=HT$10),$Z52,""))</f>
        <v/>
      </c>
      <c r="HU52" s="265" t="str">
        <f t="shared" si="163"/>
        <v/>
      </c>
      <c r="HV52" s="265" t="str">
        <f t="shared" si="163"/>
        <v/>
      </c>
      <c r="HW52" s="265" t="str">
        <f t="shared" si="163"/>
        <v/>
      </c>
      <c r="HX52" s="265" t="str">
        <f t="shared" si="163"/>
        <v/>
      </c>
      <c r="HY52" s="265" t="str">
        <f t="shared" si="163"/>
        <v/>
      </c>
      <c r="HZ52" s="265" t="str">
        <f t="shared" si="163"/>
        <v/>
      </c>
      <c r="IA52" s="265" t="str">
        <f t="shared" si="163"/>
        <v/>
      </c>
      <c r="IB52" s="265" t="str">
        <f t="shared" si="163"/>
        <v/>
      </c>
      <c r="IC52" s="265" t="str">
        <f t="shared" si="163"/>
        <v/>
      </c>
    </row>
    <row r="53" spans="1:237" x14ac:dyDescent="0.25">
      <c r="A53" s="205">
        <f t="shared" si="71"/>
        <v>42</v>
      </c>
      <c r="B53" s="2" t="str">
        <f>IF(OR('aux 1'!B53="",'aux 1'!R53&lt;&gt;"s"),"",'aux 1'!B53)</f>
        <v>Cálculo Diferencial e Integral I</v>
      </c>
      <c r="C53" s="173" t="str">
        <f>IF('aux 1'!F53="","",'aux 1'!F53)</f>
        <v>A</v>
      </c>
      <c r="D53" s="450" t="str">
        <f>IF(B53="","",'aux 1'!AP53)</f>
        <v>MAT01101</v>
      </c>
      <c r="E53" s="306" t="str">
        <f>IF(B53="","Pre: ",'aux 1'!AN53)</f>
        <v>Pré: ---</v>
      </c>
      <c r="F53" s="306" t="str">
        <f>IF(B53="","Co: ",'aux 1'!AO53)</f>
        <v>Co: ---</v>
      </c>
      <c r="G53" s="54" t="str">
        <f>IF(OR($B53="",'aux 1'!H53=""),"",'aux 1'!H53)</f>
        <v/>
      </c>
      <c r="H53" s="54" t="str">
        <f>IF(OR($B53="",'aux 1'!I53=""),"",'aux 1'!I53)</f>
        <v/>
      </c>
      <c r="I53" s="54" t="str">
        <f>IF(OR($B53="",'aux 1'!J53=""),"",'aux 1'!J53)</f>
        <v/>
      </c>
      <c r="J53" s="54" t="str">
        <f>IF(OR($B53="",'aux 1'!K53=""),"",'aux 1'!K53)</f>
        <v/>
      </c>
      <c r="K53" s="248"/>
      <c r="L53" s="248"/>
      <c r="M53" s="203" t="str">
        <f>IF('aux 1'!C53="","",'aux 1'!C53)</f>
        <v>CCT</v>
      </c>
      <c r="N53" s="203" t="str">
        <f>IF('aux 1'!D53="","",'aux 1'!D53)</f>
        <v>MAT</v>
      </c>
      <c r="O53" s="204" t="str">
        <f>IF('aux 1'!E53="","",'aux 1'!E53)</f>
        <v>01101</v>
      </c>
      <c r="P53" s="133" t="str">
        <f t="shared" si="34"/>
        <v>MAT01101</v>
      </c>
      <c r="Q53" s="43">
        <f>IF(S53="s",IF(R53="op",'aux 1'!S53,U53),"")</f>
        <v>1</v>
      </c>
      <c r="R53" s="43">
        <f>IF('aux 1'!N53="op","op",'aux 1'!S53)</f>
        <v>1</v>
      </c>
      <c r="S53" s="43" t="str">
        <f>IF('aux 1'!R53="","",'aux 1'!R53)</f>
        <v>s</v>
      </c>
      <c r="T53" s="43" t="str">
        <f>IF('aux 1'!Q53="","",'aux 1'!Q53)</f>
        <v>s</v>
      </c>
      <c r="U53" s="43">
        <f>IF('aux 1'!P53="","",'aux 1'!P53)</f>
        <v>1</v>
      </c>
      <c r="V53" s="44" t="str">
        <f>IF('aux 1'!O53="","",'aux 1'!O53)</f>
        <v>Bás.</v>
      </c>
      <c r="W53" s="128">
        <f>IF('aux 1'!T53="",0,'aux 1'!T53)</f>
        <v>6</v>
      </c>
      <c r="X53" s="128">
        <f>IF('aux 1'!U53="",0,'aux 1'!U53)</f>
        <v>0</v>
      </c>
      <c r="Y53" s="128">
        <f>IF('aux 1'!V53="",0,'aux 1'!V53)</f>
        <v>0</v>
      </c>
      <c r="Z53" s="128">
        <f>IF('aux 1'!W53="","",'aux 1'!W53)</f>
        <v>102</v>
      </c>
      <c r="AA53" s="128" t="str">
        <f t="shared" si="35"/>
        <v>102h</v>
      </c>
      <c r="AB53" s="205">
        <f>IF('aux 1'!X53="","",'aux 1'!X53)</f>
        <v>6</v>
      </c>
      <c r="AC53" s="87" t="str">
        <f t="shared" si="36"/>
        <v>6cr/6t</v>
      </c>
      <c r="AE53" s="265">
        <f t="shared" si="37"/>
        <v>42</v>
      </c>
      <c r="AF53" s="267">
        <f t="shared" si="152"/>
        <v>42</v>
      </c>
      <c r="AG53" s="267" t="str">
        <f t="shared" si="152"/>
        <v/>
      </c>
      <c r="AH53" s="267" t="str">
        <f t="shared" si="152"/>
        <v/>
      </c>
      <c r="AI53" s="267" t="str">
        <f t="shared" si="152"/>
        <v/>
      </c>
      <c r="AJ53" s="267" t="str">
        <f t="shared" si="152"/>
        <v/>
      </c>
      <c r="AK53" s="267" t="str">
        <f t="shared" si="152"/>
        <v/>
      </c>
      <c r="AL53" s="267" t="str">
        <f t="shared" si="152"/>
        <v/>
      </c>
      <c r="AM53" s="267" t="str">
        <f t="shared" si="152"/>
        <v/>
      </c>
      <c r="AN53" s="267" t="str">
        <f t="shared" si="152"/>
        <v/>
      </c>
      <c r="AO53" s="267" t="str">
        <f t="shared" si="152"/>
        <v/>
      </c>
      <c r="AP53" s="267" t="str">
        <f t="shared" si="153"/>
        <v/>
      </c>
      <c r="AQ53" s="267" t="str">
        <f t="shared" si="153"/>
        <v/>
      </c>
      <c r="AR53" s="267" t="str">
        <f t="shared" si="153"/>
        <v/>
      </c>
      <c r="AS53" s="267" t="str">
        <f t="shared" si="153"/>
        <v/>
      </c>
      <c r="AT53" s="267" t="str">
        <f t="shared" si="153"/>
        <v/>
      </c>
      <c r="AU53" s="267" t="str">
        <f t="shared" si="153"/>
        <v/>
      </c>
      <c r="AV53" s="267" t="str">
        <f t="shared" si="153"/>
        <v/>
      </c>
      <c r="AW53" s="267" t="str">
        <f t="shared" si="153"/>
        <v/>
      </c>
      <c r="AX53" s="267" t="str">
        <f t="shared" si="153"/>
        <v/>
      </c>
      <c r="AY53" s="267" t="str">
        <f t="shared" si="153"/>
        <v/>
      </c>
      <c r="BA53" s="267">
        <f t="shared" si="138"/>
        <v>2</v>
      </c>
      <c r="BB53" s="267" t="str">
        <f t="shared" si="139"/>
        <v/>
      </c>
      <c r="BC53" s="267" t="str">
        <f t="shared" si="140"/>
        <v/>
      </c>
      <c r="BD53" s="267" t="str">
        <f t="shared" si="141"/>
        <v/>
      </c>
      <c r="BE53" s="267" t="str">
        <f t="shared" si="142"/>
        <v/>
      </c>
      <c r="BF53" s="267" t="str">
        <f t="shared" si="143"/>
        <v/>
      </c>
      <c r="BG53" s="267" t="str">
        <f t="shared" si="144"/>
        <v/>
      </c>
      <c r="BH53" s="267" t="str">
        <f t="shared" si="62"/>
        <v/>
      </c>
      <c r="BI53" s="267" t="str">
        <f t="shared" si="85"/>
        <v/>
      </c>
      <c r="BJ53" s="267" t="str">
        <f t="shared" si="86"/>
        <v/>
      </c>
      <c r="BK53" s="267" t="str">
        <f t="shared" si="87"/>
        <v/>
      </c>
      <c r="BL53" s="267" t="str">
        <f t="shared" si="88"/>
        <v/>
      </c>
      <c r="BM53" s="267" t="str">
        <f t="shared" si="89"/>
        <v/>
      </c>
      <c r="BN53" s="267" t="str">
        <f t="shared" si="90"/>
        <v/>
      </c>
      <c r="BO53" s="267" t="str">
        <f t="shared" si="91"/>
        <v/>
      </c>
      <c r="BP53" s="267" t="str">
        <f t="shared" si="92"/>
        <v/>
      </c>
      <c r="BQ53" s="267" t="str">
        <f t="shared" si="93"/>
        <v/>
      </c>
      <c r="BR53" s="267" t="str">
        <f t="shared" si="94"/>
        <v/>
      </c>
      <c r="BS53" s="267" t="str">
        <f t="shared" si="95"/>
        <v/>
      </c>
      <c r="BT53" s="267" t="str">
        <f t="shared" si="96"/>
        <v/>
      </c>
      <c r="BU53" s="264"/>
      <c r="BV53" s="268">
        <v>42</v>
      </c>
      <c r="BW53" s="265" t="str">
        <f t="shared" si="97"/>
        <v/>
      </c>
      <c r="BX53" s="265" t="str">
        <f t="shared" si="97"/>
        <v/>
      </c>
      <c r="BY53" s="265" t="str">
        <f t="shared" si="97"/>
        <v/>
      </c>
      <c r="BZ53" s="265" t="str">
        <f t="shared" si="97"/>
        <v/>
      </c>
      <c r="CA53" s="265" t="str">
        <f t="shared" si="97"/>
        <v/>
      </c>
      <c r="CB53" s="265" t="str">
        <f t="shared" ref="CA53:CC73" si="164">IF(LEN(CB$6)&lt;$BV53,"", VALUE(MID(CB$6,$BV53,1)))</f>
        <v/>
      </c>
      <c r="CC53" s="265" t="str">
        <f t="shared" si="164"/>
        <v/>
      </c>
      <c r="CD53" s="265" t="str">
        <f t="shared" si="137"/>
        <v/>
      </c>
      <c r="CE53" s="265" t="str">
        <f t="shared" si="136"/>
        <v/>
      </c>
      <c r="CF53" s="265" t="str">
        <f t="shared" si="136"/>
        <v/>
      </c>
      <c r="CG53" s="265" t="str">
        <f t="shared" si="136"/>
        <v/>
      </c>
      <c r="CH53" s="265" t="str">
        <f t="shared" si="136"/>
        <v/>
      </c>
      <c r="CI53" s="265" t="str">
        <f t="shared" si="136"/>
        <v/>
      </c>
      <c r="CJ53" s="265" t="str">
        <f t="shared" si="136"/>
        <v/>
      </c>
      <c r="CK53" s="265" t="str">
        <f t="shared" si="136"/>
        <v/>
      </c>
      <c r="CL53" s="265" t="str">
        <f t="shared" si="136"/>
        <v/>
      </c>
      <c r="CM53" s="265" t="str">
        <f t="shared" si="136"/>
        <v/>
      </c>
      <c r="CN53" s="265" t="str">
        <f t="shared" si="136"/>
        <v/>
      </c>
      <c r="CO53" s="265" t="str">
        <f t="shared" si="136"/>
        <v/>
      </c>
      <c r="CP53" s="265" t="str">
        <f t="shared" si="136"/>
        <v/>
      </c>
      <c r="CR53" s="265" t="str">
        <f>IF(BW53="","",SUM(BW$12:BW53)-BW53+1)</f>
        <v/>
      </c>
      <c r="CS53" s="265" t="str">
        <f>IF(BX53="","",SUM(BX$12:BX53)-BX53+1)</f>
        <v/>
      </c>
      <c r="CT53" s="265" t="str">
        <f>IF(BY53="","",SUM(BY$12:BY53)-BY53+1)</f>
        <v/>
      </c>
      <c r="CU53" s="265" t="str">
        <f>IF(BZ53="","",SUM(BZ$12:BZ53)-BZ53+1)</f>
        <v/>
      </c>
      <c r="CV53" s="265" t="str">
        <f>IF(CA53="","",SUM(CA$12:CA53)-CA53+1)</f>
        <v/>
      </c>
      <c r="CW53" s="265" t="str">
        <f>IF(CB53="","",SUM(CB$12:CB53)-CB53+1)</f>
        <v/>
      </c>
      <c r="CX53" s="265" t="str">
        <f>IF(CC53="","",SUM(CC$12:CC53)-CC53+1)</f>
        <v/>
      </c>
      <c r="CY53" s="265" t="str">
        <f>IF(CD53="","",SUM(CD$12:CD53)-CD53+1)</f>
        <v/>
      </c>
      <c r="CZ53" s="265" t="str">
        <f>IF(CE53="","",SUM(CE$12:CE53)-CE53+1)</f>
        <v/>
      </c>
      <c r="DA53" s="265" t="str">
        <f>IF(CF53="","",SUM(CF$12:CF53)-CF53+1)</f>
        <v/>
      </c>
      <c r="DB53" s="265" t="str">
        <f>IF(CG53="","",SUM(CG$12:CG53)-CG53+1)</f>
        <v/>
      </c>
      <c r="DC53" s="265" t="str">
        <f>IF(CH53="","",SUM(CH$12:CH53)-CH53+1)</f>
        <v/>
      </c>
      <c r="DD53" s="265" t="str">
        <f>IF(CI53="","",SUM(CI$12:CI53)-CI53+1)</f>
        <v/>
      </c>
      <c r="DE53" s="265" t="str">
        <f>IF(CJ53="","",SUM(CJ$12:CJ53)-CJ53+1)</f>
        <v/>
      </c>
      <c r="DF53" s="265" t="str">
        <f>IF(CK53="","",SUM(CK$12:CK53)-CK53+1)</f>
        <v/>
      </c>
      <c r="DG53" s="265" t="str">
        <f>IF(CL53="","",SUM(CL$12:CL53)-CL53+1)</f>
        <v/>
      </c>
      <c r="DH53" s="265" t="str">
        <f>IF(CM53="","",SUM(CM$12:CM53)-CM53+1)</f>
        <v/>
      </c>
      <c r="DI53" s="265" t="str">
        <f>IF(CN53="","",SUM(CN$12:CN53)-CN53+1)</f>
        <v/>
      </c>
      <c r="DJ53" s="265" t="str">
        <f>IF(CO53="","",SUM(CO$12:CO53)-CO53+1)</f>
        <v/>
      </c>
      <c r="DK53" s="265" t="str">
        <f>IF(CP53="","",SUM(CP$12:CP53)-CP53+1)</f>
        <v/>
      </c>
      <c r="DM53" s="265" t="str">
        <f t="shared" si="145"/>
        <v/>
      </c>
      <c r="DN53" s="265" t="str">
        <f t="shared" si="146"/>
        <v/>
      </c>
      <c r="DO53" s="265" t="str">
        <f t="shared" si="147"/>
        <v/>
      </c>
      <c r="DP53" s="265" t="str">
        <f t="shared" si="148"/>
        <v/>
      </c>
      <c r="DQ53" s="265" t="str">
        <f t="shared" si="149"/>
        <v/>
      </c>
      <c r="DR53" s="265" t="str">
        <f t="shared" si="150"/>
        <v/>
      </c>
      <c r="DS53" s="265" t="str">
        <f t="shared" si="151"/>
        <v/>
      </c>
      <c r="DT53" s="265" t="str">
        <f t="shared" si="70"/>
        <v/>
      </c>
      <c r="DU53" s="265" t="str">
        <f t="shared" si="99"/>
        <v/>
      </c>
      <c r="DV53" s="265" t="str">
        <f t="shared" si="100"/>
        <v/>
      </c>
      <c r="DW53" s="265" t="str">
        <f t="shared" si="101"/>
        <v/>
      </c>
      <c r="DX53" s="265" t="str">
        <f t="shared" si="102"/>
        <v/>
      </c>
      <c r="DY53" s="265" t="str">
        <f t="shared" si="103"/>
        <v/>
      </c>
      <c r="DZ53" s="265" t="str">
        <f t="shared" si="104"/>
        <v/>
      </c>
      <c r="EA53" s="265" t="str">
        <f t="shared" si="105"/>
        <v/>
      </c>
      <c r="EB53" s="265" t="str">
        <f t="shared" si="106"/>
        <v/>
      </c>
      <c r="EC53" s="265" t="str">
        <f t="shared" si="107"/>
        <v/>
      </c>
      <c r="ED53" s="265" t="str">
        <f t="shared" si="108"/>
        <v/>
      </c>
      <c r="EE53" s="265" t="str">
        <f t="shared" si="109"/>
        <v/>
      </c>
      <c r="EF53" s="265" t="str">
        <f t="shared" si="110"/>
        <v/>
      </c>
      <c r="EH53" s="265">
        <f t="shared" si="154"/>
        <v>102</v>
      </c>
      <c r="EI53" s="265" t="str">
        <f t="shared" si="154"/>
        <v/>
      </c>
      <c r="EJ53" s="265" t="str">
        <f t="shared" si="154"/>
        <v/>
      </c>
      <c r="EK53" s="265" t="str">
        <f t="shared" si="154"/>
        <v/>
      </c>
      <c r="EL53" s="265" t="str">
        <f t="shared" si="154"/>
        <v/>
      </c>
      <c r="EM53" s="265" t="str">
        <f t="shared" si="154"/>
        <v/>
      </c>
      <c r="EN53" s="265" t="str">
        <f t="shared" si="154"/>
        <v/>
      </c>
      <c r="EO53" s="265" t="str">
        <f t="shared" si="154"/>
        <v/>
      </c>
      <c r="EP53" s="265" t="str">
        <f t="shared" si="154"/>
        <v/>
      </c>
      <c r="EQ53" s="265" t="str">
        <f t="shared" si="154"/>
        <v/>
      </c>
      <c r="ER53" s="265" t="str">
        <f t="shared" si="155"/>
        <v/>
      </c>
      <c r="ES53" s="265" t="str">
        <f t="shared" si="155"/>
        <v/>
      </c>
      <c r="ET53" s="265" t="str">
        <f t="shared" si="155"/>
        <v/>
      </c>
      <c r="EU53" s="265" t="str">
        <f t="shared" si="155"/>
        <v/>
      </c>
      <c r="EV53" s="265" t="str">
        <f t="shared" si="155"/>
        <v/>
      </c>
      <c r="EW53" s="265" t="str">
        <f t="shared" si="155"/>
        <v/>
      </c>
      <c r="EX53" s="265" t="str">
        <f t="shared" si="155"/>
        <v/>
      </c>
      <c r="EY53" s="265" t="str">
        <f t="shared" si="155"/>
        <v/>
      </c>
      <c r="EZ53" s="265" t="str">
        <f t="shared" si="155"/>
        <v/>
      </c>
      <c r="FA53" s="265" t="str">
        <f t="shared" si="155"/>
        <v/>
      </c>
      <c r="FB53" s="263" t="str">
        <f t="shared" si="156"/>
        <v/>
      </c>
      <c r="FC53" s="263" t="str">
        <f t="shared" si="156"/>
        <v/>
      </c>
      <c r="FD53" s="263" t="str">
        <f t="shared" si="156"/>
        <v/>
      </c>
      <c r="FE53" s="263" t="str">
        <f t="shared" si="156"/>
        <v/>
      </c>
      <c r="FF53" s="263" t="str">
        <f t="shared" si="156"/>
        <v/>
      </c>
      <c r="FG53" s="263" t="str">
        <f t="shared" si="156"/>
        <v/>
      </c>
      <c r="FH53" s="263" t="str">
        <f t="shared" si="156"/>
        <v/>
      </c>
      <c r="FI53" s="263" t="str">
        <f t="shared" si="156"/>
        <v/>
      </c>
      <c r="FJ53" s="263" t="str">
        <f t="shared" si="156"/>
        <v/>
      </c>
      <c r="FK53" s="263" t="str">
        <f t="shared" si="156"/>
        <v/>
      </c>
      <c r="FL53" s="263" t="str">
        <f t="shared" si="157"/>
        <v/>
      </c>
      <c r="FM53" s="263" t="str">
        <f t="shared" si="157"/>
        <v/>
      </c>
      <c r="FN53" s="263" t="str">
        <f t="shared" si="157"/>
        <v/>
      </c>
      <c r="FO53" s="263" t="str">
        <f t="shared" si="157"/>
        <v/>
      </c>
      <c r="FP53" s="263" t="str">
        <f t="shared" si="157"/>
        <v/>
      </c>
      <c r="FQ53" s="263" t="str">
        <f t="shared" si="157"/>
        <v/>
      </c>
      <c r="FR53" s="263" t="str">
        <f t="shared" si="157"/>
        <v/>
      </c>
      <c r="FS53" s="263" t="str">
        <f t="shared" si="157"/>
        <v/>
      </c>
      <c r="FT53" s="263" t="str">
        <f t="shared" si="157"/>
        <v/>
      </c>
      <c r="FU53" s="263" t="str">
        <f t="shared" si="157"/>
        <v/>
      </c>
      <c r="FV53" s="265" t="str">
        <f t="shared" si="158"/>
        <v/>
      </c>
      <c r="FW53" s="265" t="str">
        <f t="shared" si="158"/>
        <v/>
      </c>
      <c r="FX53" s="265" t="str">
        <f t="shared" si="158"/>
        <v/>
      </c>
      <c r="FY53" s="265" t="str">
        <f t="shared" si="158"/>
        <v/>
      </c>
      <c r="FZ53" s="265" t="str">
        <f t="shared" si="158"/>
        <v/>
      </c>
      <c r="GA53" s="265" t="str">
        <f t="shared" si="158"/>
        <v/>
      </c>
      <c r="GB53" s="265" t="str">
        <f t="shared" si="158"/>
        <v/>
      </c>
      <c r="GC53" s="265" t="str">
        <f t="shared" si="158"/>
        <v/>
      </c>
      <c r="GD53" s="265" t="str">
        <f t="shared" si="158"/>
        <v/>
      </c>
      <c r="GE53" s="265" t="str">
        <f t="shared" si="158"/>
        <v/>
      </c>
      <c r="GF53" s="265" t="str">
        <f t="shared" si="159"/>
        <v/>
      </c>
      <c r="GG53" s="265" t="str">
        <f t="shared" si="159"/>
        <v/>
      </c>
      <c r="GH53" s="265" t="str">
        <f t="shared" si="159"/>
        <v/>
      </c>
      <c r="GI53" s="265" t="str">
        <f t="shared" si="159"/>
        <v/>
      </c>
      <c r="GJ53" s="265" t="str">
        <f t="shared" si="159"/>
        <v/>
      </c>
      <c r="GK53" s="265" t="str">
        <f t="shared" si="159"/>
        <v/>
      </c>
      <c r="GL53" s="265" t="str">
        <f t="shared" si="159"/>
        <v/>
      </c>
      <c r="GM53" s="265" t="str">
        <f t="shared" si="159"/>
        <v/>
      </c>
      <c r="GN53" s="265" t="str">
        <f t="shared" si="159"/>
        <v/>
      </c>
      <c r="GO53" s="265" t="str">
        <f t="shared" si="159"/>
        <v/>
      </c>
      <c r="GP53" s="263" t="str">
        <f t="shared" si="160"/>
        <v/>
      </c>
      <c r="GQ53" s="263" t="str">
        <f t="shared" si="160"/>
        <v/>
      </c>
      <c r="GR53" s="263" t="str">
        <f t="shared" si="160"/>
        <v/>
      </c>
      <c r="GS53" s="263" t="str">
        <f t="shared" si="160"/>
        <v/>
      </c>
      <c r="GT53" s="263" t="str">
        <f t="shared" si="160"/>
        <v/>
      </c>
      <c r="GU53" s="263" t="str">
        <f t="shared" si="160"/>
        <v/>
      </c>
      <c r="GV53" s="263" t="str">
        <f t="shared" si="160"/>
        <v/>
      </c>
      <c r="GW53" s="263" t="str">
        <f t="shared" si="160"/>
        <v/>
      </c>
      <c r="GX53" s="263" t="str">
        <f t="shared" si="160"/>
        <v/>
      </c>
      <c r="GY53" s="263" t="str">
        <f t="shared" si="160"/>
        <v/>
      </c>
      <c r="GZ53" s="263" t="str">
        <f t="shared" si="161"/>
        <v/>
      </c>
      <c r="HA53" s="263" t="str">
        <f t="shared" si="161"/>
        <v/>
      </c>
      <c r="HB53" s="263" t="str">
        <f t="shared" si="161"/>
        <v/>
      </c>
      <c r="HC53" s="263" t="str">
        <f t="shared" si="161"/>
        <v/>
      </c>
      <c r="HD53" s="263" t="str">
        <f t="shared" si="161"/>
        <v/>
      </c>
      <c r="HE53" s="263" t="str">
        <f t="shared" si="161"/>
        <v/>
      </c>
      <c r="HF53" s="263" t="str">
        <f t="shared" si="161"/>
        <v/>
      </c>
      <c r="HG53" s="263" t="str">
        <f t="shared" si="161"/>
        <v/>
      </c>
      <c r="HH53" s="263" t="str">
        <f t="shared" si="161"/>
        <v/>
      </c>
      <c r="HI53" s="263" t="str">
        <f t="shared" si="161"/>
        <v/>
      </c>
      <c r="HJ53" s="265" t="str">
        <f t="shared" si="162"/>
        <v/>
      </c>
      <c r="HK53" s="265" t="str">
        <f t="shared" si="162"/>
        <v/>
      </c>
      <c r="HL53" s="265" t="str">
        <f t="shared" si="162"/>
        <v/>
      </c>
      <c r="HM53" s="265" t="str">
        <f t="shared" si="162"/>
        <v/>
      </c>
      <c r="HN53" s="265" t="str">
        <f t="shared" si="162"/>
        <v/>
      </c>
      <c r="HO53" s="265" t="str">
        <f t="shared" si="162"/>
        <v/>
      </c>
      <c r="HP53" s="265" t="str">
        <f t="shared" si="162"/>
        <v/>
      </c>
      <c r="HQ53" s="265" t="str">
        <f t="shared" si="162"/>
        <v/>
      </c>
      <c r="HR53" s="265" t="str">
        <f t="shared" si="162"/>
        <v/>
      </c>
      <c r="HS53" s="265" t="str">
        <f t="shared" si="162"/>
        <v/>
      </c>
      <c r="HT53" s="265" t="str">
        <f t="shared" si="163"/>
        <v/>
      </c>
      <c r="HU53" s="265" t="str">
        <f t="shared" si="163"/>
        <v/>
      </c>
      <c r="HV53" s="265" t="str">
        <f t="shared" si="163"/>
        <v/>
      </c>
      <c r="HW53" s="265" t="str">
        <f t="shared" si="163"/>
        <v/>
      </c>
      <c r="HX53" s="265" t="str">
        <f t="shared" si="163"/>
        <v/>
      </c>
      <c r="HY53" s="265" t="str">
        <f t="shared" si="163"/>
        <v/>
      </c>
      <c r="HZ53" s="265" t="str">
        <f t="shared" si="163"/>
        <v/>
      </c>
      <c r="IA53" s="265" t="str">
        <f t="shared" si="163"/>
        <v/>
      </c>
      <c r="IB53" s="265" t="str">
        <f t="shared" si="163"/>
        <v/>
      </c>
      <c r="IC53" s="265" t="str">
        <f t="shared" si="163"/>
        <v/>
      </c>
    </row>
    <row r="54" spans="1:237" x14ac:dyDescent="0.25">
      <c r="A54" s="205">
        <f t="shared" si="71"/>
        <v>43</v>
      </c>
      <c r="B54" s="2" t="str">
        <f>IF(OR('aux 1'!B54="",'aux 1'!R54&lt;&gt;"s"),"",'aux 1'!B54)</f>
        <v>Cálculo Diferencial e Integral II</v>
      </c>
      <c r="C54" s="173" t="str">
        <f>IF('aux 1'!F54="","",'aux 1'!F54)</f>
        <v>(*)</v>
      </c>
      <c r="D54" s="450" t="str">
        <f>IF(B54="","",'aux 1'!AP54)</f>
        <v>MAT01203</v>
      </c>
      <c r="E54" s="306" t="str">
        <f>IF(B54="","Pre: ",'aux 1'!AN54)</f>
        <v xml:space="preserve">Pré: MAT01101   </v>
      </c>
      <c r="F54" s="306" t="str">
        <f>IF(B54="","Co: ",'aux 1'!AO54)</f>
        <v xml:space="preserve">Co: MAT01105 </v>
      </c>
      <c r="G54" s="54" t="str">
        <f>IF(OR($B54="",'aux 1'!H54=""),"",'aux 1'!H54)</f>
        <v>MAT01101</v>
      </c>
      <c r="H54" s="54" t="str">
        <f>IF(OR($B54="",'aux 1'!I54=""),"",'aux 1'!I54)</f>
        <v/>
      </c>
      <c r="I54" s="54" t="str">
        <f>IF(OR($B54="",'aux 1'!J54=""),"",'aux 1'!J54)</f>
        <v/>
      </c>
      <c r="J54" s="54" t="str">
        <f>IF(OR($B54="",'aux 1'!K54=""),"",'aux 1'!K54)</f>
        <v/>
      </c>
      <c r="K54" s="248" t="s">
        <v>380</v>
      </c>
      <c r="L54" s="248"/>
      <c r="M54" s="203" t="str">
        <f>IF('aux 1'!C54="","",'aux 1'!C54)</f>
        <v>CCT</v>
      </c>
      <c r="N54" s="203" t="str">
        <f>IF('aux 1'!D54="","",'aux 1'!D54)</f>
        <v>MAT</v>
      </c>
      <c r="O54" s="204" t="str">
        <f>IF('aux 1'!E54="","",'aux 1'!E54)</f>
        <v>01203</v>
      </c>
      <c r="P54" s="133" t="str">
        <f t="shared" si="34"/>
        <v>MAT01203</v>
      </c>
      <c r="Q54" s="43">
        <f>IF(S54="s",IF(R54="op",'aux 1'!S54,U54),"")</f>
        <v>2</v>
      </c>
      <c r="R54" s="43">
        <f>IF('aux 1'!N54="op","op",'aux 1'!S54)</f>
        <v>2</v>
      </c>
      <c r="S54" s="43" t="str">
        <f>IF('aux 1'!R54="","",'aux 1'!R54)</f>
        <v>s</v>
      </c>
      <c r="T54" s="43" t="str">
        <f>IF('aux 1'!Q54="","",'aux 1'!Q54)</f>
        <v>s</v>
      </c>
      <c r="U54" s="43">
        <f>IF('aux 1'!P54="","",'aux 1'!P54)</f>
        <v>2</v>
      </c>
      <c r="V54" s="44" t="str">
        <f>IF('aux 1'!O54="","",'aux 1'!O54)</f>
        <v>Bás.</v>
      </c>
      <c r="W54" s="128">
        <f>IF('aux 1'!T54="",0,'aux 1'!T54)</f>
        <v>5</v>
      </c>
      <c r="X54" s="128">
        <f>IF('aux 1'!U54="",0,'aux 1'!U54)</f>
        <v>0</v>
      </c>
      <c r="Y54" s="128">
        <f>IF('aux 1'!V54="",0,'aux 1'!V54)</f>
        <v>0</v>
      </c>
      <c r="Z54" s="128">
        <f>IF('aux 1'!W54="","",'aux 1'!W54)</f>
        <v>85</v>
      </c>
      <c r="AA54" s="128" t="str">
        <f t="shared" si="35"/>
        <v>85h</v>
      </c>
      <c r="AB54" s="205">
        <f>IF('aux 1'!X54="","",'aux 1'!X54)</f>
        <v>5</v>
      </c>
      <c r="AC54" s="87" t="str">
        <f t="shared" si="36"/>
        <v>5cr/5t</v>
      </c>
      <c r="AE54" s="265">
        <f t="shared" si="37"/>
        <v>43</v>
      </c>
      <c r="AF54" s="267" t="str">
        <f t="shared" si="152"/>
        <v/>
      </c>
      <c r="AG54" s="267">
        <f t="shared" si="152"/>
        <v>43</v>
      </c>
      <c r="AH54" s="267" t="str">
        <f t="shared" si="152"/>
        <v/>
      </c>
      <c r="AI54" s="267" t="str">
        <f t="shared" si="152"/>
        <v/>
      </c>
      <c r="AJ54" s="267" t="str">
        <f t="shared" si="152"/>
        <v/>
      </c>
      <c r="AK54" s="267" t="str">
        <f t="shared" si="152"/>
        <v/>
      </c>
      <c r="AL54" s="267" t="str">
        <f t="shared" si="152"/>
        <v/>
      </c>
      <c r="AM54" s="267" t="str">
        <f t="shared" si="152"/>
        <v/>
      </c>
      <c r="AN54" s="267" t="str">
        <f t="shared" si="152"/>
        <v/>
      </c>
      <c r="AO54" s="267" t="str">
        <f t="shared" si="152"/>
        <v/>
      </c>
      <c r="AP54" s="267" t="str">
        <f t="shared" si="153"/>
        <v/>
      </c>
      <c r="AQ54" s="267" t="str">
        <f t="shared" si="153"/>
        <v/>
      </c>
      <c r="AR54" s="267" t="str">
        <f t="shared" si="153"/>
        <v/>
      </c>
      <c r="AS54" s="267" t="str">
        <f t="shared" si="153"/>
        <v/>
      </c>
      <c r="AT54" s="267" t="str">
        <f t="shared" si="153"/>
        <v/>
      </c>
      <c r="AU54" s="267" t="str">
        <f t="shared" si="153"/>
        <v/>
      </c>
      <c r="AV54" s="267" t="str">
        <f t="shared" si="153"/>
        <v/>
      </c>
      <c r="AW54" s="267" t="str">
        <f t="shared" si="153"/>
        <v/>
      </c>
      <c r="AX54" s="267" t="str">
        <f t="shared" si="153"/>
        <v/>
      </c>
      <c r="AY54" s="267" t="str">
        <f t="shared" si="153"/>
        <v/>
      </c>
      <c r="BA54" s="267" t="str">
        <f t="shared" si="138"/>
        <v/>
      </c>
      <c r="BB54" s="267">
        <f t="shared" si="139"/>
        <v>2</v>
      </c>
      <c r="BC54" s="267" t="str">
        <f t="shared" si="140"/>
        <v/>
      </c>
      <c r="BD54" s="267" t="str">
        <f t="shared" si="141"/>
        <v/>
      </c>
      <c r="BE54" s="267" t="str">
        <f t="shared" si="142"/>
        <v/>
      </c>
      <c r="BF54" s="267" t="str">
        <f t="shared" si="143"/>
        <v/>
      </c>
      <c r="BG54" s="267" t="str">
        <f t="shared" si="144"/>
        <v/>
      </c>
      <c r="BH54" s="267" t="str">
        <f t="shared" si="62"/>
        <v/>
      </c>
      <c r="BI54" s="267" t="str">
        <f t="shared" si="85"/>
        <v/>
      </c>
      <c r="BJ54" s="267" t="str">
        <f t="shared" si="86"/>
        <v/>
      </c>
      <c r="BK54" s="267" t="str">
        <f t="shared" si="87"/>
        <v/>
      </c>
      <c r="BL54" s="267" t="str">
        <f t="shared" si="88"/>
        <v/>
      </c>
      <c r="BM54" s="267" t="str">
        <f t="shared" si="89"/>
        <v/>
      </c>
      <c r="BN54" s="267" t="str">
        <f t="shared" si="90"/>
        <v/>
      </c>
      <c r="BO54" s="267" t="str">
        <f t="shared" si="91"/>
        <v/>
      </c>
      <c r="BP54" s="267" t="str">
        <f t="shared" si="92"/>
        <v/>
      </c>
      <c r="BQ54" s="267" t="str">
        <f t="shared" si="93"/>
        <v/>
      </c>
      <c r="BR54" s="267" t="str">
        <f t="shared" si="94"/>
        <v/>
      </c>
      <c r="BS54" s="267" t="str">
        <f t="shared" si="95"/>
        <v/>
      </c>
      <c r="BT54" s="267" t="str">
        <f t="shared" si="96"/>
        <v/>
      </c>
      <c r="BU54" s="264"/>
      <c r="BV54" s="268">
        <v>43</v>
      </c>
      <c r="BW54" s="265" t="str">
        <f t="shared" ref="BW54:CC85" si="165">IF(LEN(BW$6)&lt;$BV54,"", VALUE(MID(BW$6,$BV54,1)))</f>
        <v/>
      </c>
      <c r="BX54" s="265" t="str">
        <f t="shared" si="165"/>
        <v/>
      </c>
      <c r="BY54" s="265" t="str">
        <f t="shared" si="165"/>
        <v/>
      </c>
      <c r="BZ54" s="265" t="str">
        <f t="shared" si="165"/>
        <v/>
      </c>
      <c r="CA54" s="265" t="str">
        <f t="shared" si="164"/>
        <v/>
      </c>
      <c r="CB54" s="265" t="str">
        <f t="shared" si="164"/>
        <v/>
      </c>
      <c r="CC54" s="265" t="str">
        <f t="shared" si="164"/>
        <v/>
      </c>
      <c r="CD54" s="265" t="str">
        <f t="shared" si="137"/>
        <v/>
      </c>
      <c r="CE54" s="265" t="str">
        <f t="shared" si="136"/>
        <v/>
      </c>
      <c r="CF54" s="265" t="str">
        <f t="shared" si="136"/>
        <v/>
      </c>
      <c r="CG54" s="265" t="str">
        <f t="shared" si="136"/>
        <v/>
      </c>
      <c r="CH54" s="265" t="str">
        <f t="shared" si="136"/>
        <v/>
      </c>
      <c r="CI54" s="265" t="str">
        <f t="shared" si="136"/>
        <v/>
      </c>
      <c r="CJ54" s="265" t="str">
        <f t="shared" si="136"/>
        <v/>
      </c>
      <c r="CK54" s="265" t="str">
        <f t="shared" si="136"/>
        <v/>
      </c>
      <c r="CL54" s="265" t="str">
        <f t="shared" si="136"/>
        <v/>
      </c>
      <c r="CM54" s="265" t="str">
        <f t="shared" si="136"/>
        <v/>
      </c>
      <c r="CN54" s="265" t="str">
        <f t="shared" si="136"/>
        <v/>
      </c>
      <c r="CO54" s="265" t="str">
        <f t="shared" si="136"/>
        <v/>
      </c>
      <c r="CP54" s="265" t="str">
        <f t="shared" si="136"/>
        <v/>
      </c>
      <c r="CR54" s="265" t="str">
        <f>IF(BW54="","",SUM(BW$12:BW54)-BW54+1)</f>
        <v/>
      </c>
      <c r="CS54" s="265" t="str">
        <f>IF(BX54="","",SUM(BX$12:BX54)-BX54+1)</f>
        <v/>
      </c>
      <c r="CT54" s="265" t="str">
        <f>IF(BY54="","",SUM(BY$12:BY54)-BY54+1)</f>
        <v/>
      </c>
      <c r="CU54" s="265" t="str">
        <f>IF(BZ54="","",SUM(BZ$12:BZ54)-BZ54+1)</f>
        <v/>
      </c>
      <c r="CV54" s="265" t="str">
        <f>IF(CA54="","",SUM(CA$12:CA54)-CA54+1)</f>
        <v/>
      </c>
      <c r="CW54" s="265" t="str">
        <f>IF(CB54="","",SUM(CB$12:CB54)-CB54+1)</f>
        <v/>
      </c>
      <c r="CX54" s="265" t="str">
        <f>IF(CC54="","",SUM(CC$12:CC54)-CC54+1)</f>
        <v/>
      </c>
      <c r="CY54" s="265" t="str">
        <f>IF(CD54="","",SUM(CD$12:CD54)-CD54+1)</f>
        <v/>
      </c>
      <c r="CZ54" s="265" t="str">
        <f>IF(CE54="","",SUM(CE$12:CE54)-CE54+1)</f>
        <v/>
      </c>
      <c r="DA54" s="265" t="str">
        <f>IF(CF54="","",SUM(CF$12:CF54)-CF54+1)</f>
        <v/>
      </c>
      <c r="DB54" s="265" t="str">
        <f>IF(CG54="","",SUM(CG$12:CG54)-CG54+1)</f>
        <v/>
      </c>
      <c r="DC54" s="265" t="str">
        <f>IF(CH54="","",SUM(CH$12:CH54)-CH54+1)</f>
        <v/>
      </c>
      <c r="DD54" s="265" t="str">
        <f>IF(CI54="","",SUM(CI$12:CI54)-CI54+1)</f>
        <v/>
      </c>
      <c r="DE54" s="265" t="str">
        <f>IF(CJ54="","",SUM(CJ$12:CJ54)-CJ54+1)</f>
        <v/>
      </c>
      <c r="DF54" s="265" t="str">
        <f>IF(CK54="","",SUM(CK$12:CK54)-CK54+1)</f>
        <v/>
      </c>
      <c r="DG54" s="265" t="str">
        <f>IF(CL54="","",SUM(CL$12:CL54)-CL54+1)</f>
        <v/>
      </c>
      <c r="DH54" s="265" t="str">
        <f>IF(CM54="","",SUM(CM$12:CM54)-CM54+1)</f>
        <v/>
      </c>
      <c r="DI54" s="265" t="str">
        <f>IF(CN54="","",SUM(CN$12:CN54)-CN54+1)</f>
        <v/>
      </c>
      <c r="DJ54" s="265" t="str">
        <f>IF(CO54="","",SUM(CO$12:CO54)-CO54+1)</f>
        <v/>
      </c>
      <c r="DK54" s="265" t="str">
        <f>IF(CP54="","",SUM(CP$12:CP54)-CP54+1)</f>
        <v/>
      </c>
      <c r="DM54" s="265" t="str">
        <f t="shared" si="145"/>
        <v/>
      </c>
      <c r="DN54" s="265" t="str">
        <f t="shared" si="146"/>
        <v/>
      </c>
      <c r="DO54" s="265" t="str">
        <f t="shared" si="147"/>
        <v/>
      </c>
      <c r="DP54" s="265" t="str">
        <f t="shared" si="148"/>
        <v/>
      </c>
      <c r="DQ54" s="265" t="str">
        <f t="shared" si="149"/>
        <v/>
      </c>
      <c r="DR54" s="265" t="str">
        <f t="shared" si="150"/>
        <v/>
      </c>
      <c r="DS54" s="265" t="str">
        <f t="shared" si="151"/>
        <v/>
      </c>
      <c r="DT54" s="265" t="str">
        <f t="shared" si="70"/>
        <v/>
      </c>
      <c r="DU54" s="265" t="str">
        <f t="shared" si="99"/>
        <v/>
      </c>
      <c r="DV54" s="265" t="str">
        <f t="shared" si="100"/>
        <v/>
      </c>
      <c r="DW54" s="265" t="str">
        <f t="shared" si="101"/>
        <v/>
      </c>
      <c r="DX54" s="265" t="str">
        <f t="shared" si="102"/>
        <v/>
      </c>
      <c r="DY54" s="265" t="str">
        <f t="shared" si="103"/>
        <v/>
      </c>
      <c r="DZ54" s="265" t="str">
        <f t="shared" si="104"/>
        <v/>
      </c>
      <c r="EA54" s="265" t="str">
        <f t="shared" si="105"/>
        <v/>
      </c>
      <c r="EB54" s="265" t="str">
        <f t="shared" si="106"/>
        <v/>
      </c>
      <c r="EC54" s="265" t="str">
        <f t="shared" si="107"/>
        <v/>
      </c>
      <c r="ED54" s="265" t="str">
        <f t="shared" si="108"/>
        <v/>
      </c>
      <c r="EE54" s="265" t="str">
        <f t="shared" si="109"/>
        <v/>
      </c>
      <c r="EF54" s="265" t="str">
        <f t="shared" si="110"/>
        <v/>
      </c>
      <c r="EH54" s="265" t="str">
        <f t="shared" si="154"/>
        <v/>
      </c>
      <c r="EI54" s="265">
        <f t="shared" si="154"/>
        <v>85</v>
      </c>
      <c r="EJ54" s="265" t="str">
        <f t="shared" si="154"/>
        <v/>
      </c>
      <c r="EK54" s="265" t="str">
        <f t="shared" si="154"/>
        <v/>
      </c>
      <c r="EL54" s="265" t="str">
        <f t="shared" si="154"/>
        <v/>
      </c>
      <c r="EM54" s="265" t="str">
        <f t="shared" si="154"/>
        <v/>
      </c>
      <c r="EN54" s="265" t="str">
        <f t="shared" si="154"/>
        <v/>
      </c>
      <c r="EO54" s="265" t="str">
        <f t="shared" si="154"/>
        <v/>
      </c>
      <c r="EP54" s="265" t="str">
        <f t="shared" si="154"/>
        <v/>
      </c>
      <c r="EQ54" s="265" t="str">
        <f t="shared" si="154"/>
        <v/>
      </c>
      <c r="ER54" s="265" t="str">
        <f t="shared" si="155"/>
        <v/>
      </c>
      <c r="ES54" s="265" t="str">
        <f t="shared" si="155"/>
        <v/>
      </c>
      <c r="ET54" s="265" t="str">
        <f t="shared" si="155"/>
        <v/>
      </c>
      <c r="EU54" s="265" t="str">
        <f t="shared" si="155"/>
        <v/>
      </c>
      <c r="EV54" s="265" t="str">
        <f t="shared" si="155"/>
        <v/>
      </c>
      <c r="EW54" s="265" t="str">
        <f t="shared" si="155"/>
        <v/>
      </c>
      <c r="EX54" s="265" t="str">
        <f t="shared" si="155"/>
        <v/>
      </c>
      <c r="EY54" s="265" t="str">
        <f t="shared" si="155"/>
        <v/>
      </c>
      <c r="EZ54" s="265" t="str">
        <f t="shared" si="155"/>
        <v/>
      </c>
      <c r="FA54" s="265" t="str">
        <f t="shared" si="155"/>
        <v/>
      </c>
      <c r="FB54" s="263" t="str">
        <f t="shared" si="156"/>
        <v/>
      </c>
      <c r="FC54" s="263" t="str">
        <f t="shared" si="156"/>
        <v/>
      </c>
      <c r="FD54" s="263" t="str">
        <f t="shared" si="156"/>
        <v/>
      </c>
      <c r="FE54" s="263" t="str">
        <f t="shared" si="156"/>
        <v/>
      </c>
      <c r="FF54" s="263" t="str">
        <f t="shared" si="156"/>
        <v/>
      </c>
      <c r="FG54" s="263" t="str">
        <f t="shared" si="156"/>
        <v/>
      </c>
      <c r="FH54" s="263" t="str">
        <f t="shared" si="156"/>
        <v/>
      </c>
      <c r="FI54" s="263" t="str">
        <f t="shared" si="156"/>
        <v/>
      </c>
      <c r="FJ54" s="263" t="str">
        <f t="shared" si="156"/>
        <v/>
      </c>
      <c r="FK54" s="263" t="str">
        <f t="shared" si="156"/>
        <v/>
      </c>
      <c r="FL54" s="263" t="str">
        <f t="shared" si="157"/>
        <v/>
      </c>
      <c r="FM54" s="263" t="str">
        <f t="shared" si="157"/>
        <v/>
      </c>
      <c r="FN54" s="263" t="str">
        <f t="shared" si="157"/>
        <v/>
      </c>
      <c r="FO54" s="263" t="str">
        <f t="shared" si="157"/>
        <v/>
      </c>
      <c r="FP54" s="263" t="str">
        <f t="shared" si="157"/>
        <v/>
      </c>
      <c r="FQ54" s="263" t="str">
        <f t="shared" si="157"/>
        <v/>
      </c>
      <c r="FR54" s="263" t="str">
        <f t="shared" si="157"/>
        <v/>
      </c>
      <c r="FS54" s="263" t="str">
        <f t="shared" si="157"/>
        <v/>
      </c>
      <c r="FT54" s="263" t="str">
        <f t="shared" si="157"/>
        <v/>
      </c>
      <c r="FU54" s="263" t="str">
        <f t="shared" si="157"/>
        <v/>
      </c>
      <c r="FV54" s="265" t="str">
        <f t="shared" si="158"/>
        <v/>
      </c>
      <c r="FW54" s="265" t="str">
        <f t="shared" si="158"/>
        <v/>
      </c>
      <c r="FX54" s="265" t="str">
        <f t="shared" si="158"/>
        <v/>
      </c>
      <c r="FY54" s="265" t="str">
        <f t="shared" si="158"/>
        <v/>
      </c>
      <c r="FZ54" s="265" t="str">
        <f t="shared" si="158"/>
        <v/>
      </c>
      <c r="GA54" s="265" t="str">
        <f t="shared" si="158"/>
        <v/>
      </c>
      <c r="GB54" s="265" t="str">
        <f t="shared" si="158"/>
        <v/>
      </c>
      <c r="GC54" s="265" t="str">
        <f t="shared" si="158"/>
        <v/>
      </c>
      <c r="GD54" s="265" t="str">
        <f t="shared" si="158"/>
        <v/>
      </c>
      <c r="GE54" s="265" t="str">
        <f t="shared" si="158"/>
        <v/>
      </c>
      <c r="GF54" s="265" t="str">
        <f t="shared" si="159"/>
        <v/>
      </c>
      <c r="GG54" s="265" t="str">
        <f t="shared" si="159"/>
        <v/>
      </c>
      <c r="GH54" s="265" t="str">
        <f t="shared" si="159"/>
        <v/>
      </c>
      <c r="GI54" s="265" t="str">
        <f t="shared" si="159"/>
        <v/>
      </c>
      <c r="GJ54" s="265" t="str">
        <f t="shared" si="159"/>
        <v/>
      </c>
      <c r="GK54" s="265" t="str">
        <f t="shared" si="159"/>
        <v/>
      </c>
      <c r="GL54" s="265" t="str">
        <f t="shared" si="159"/>
        <v/>
      </c>
      <c r="GM54" s="265" t="str">
        <f t="shared" si="159"/>
        <v/>
      </c>
      <c r="GN54" s="265" t="str">
        <f t="shared" si="159"/>
        <v/>
      </c>
      <c r="GO54" s="265" t="str">
        <f t="shared" si="159"/>
        <v/>
      </c>
      <c r="GP54" s="263" t="str">
        <f t="shared" si="160"/>
        <v/>
      </c>
      <c r="GQ54" s="263" t="str">
        <f t="shared" si="160"/>
        <v/>
      </c>
      <c r="GR54" s="263" t="str">
        <f t="shared" si="160"/>
        <v/>
      </c>
      <c r="GS54" s="263" t="str">
        <f t="shared" si="160"/>
        <v/>
      </c>
      <c r="GT54" s="263" t="str">
        <f t="shared" si="160"/>
        <v/>
      </c>
      <c r="GU54" s="263" t="str">
        <f t="shared" si="160"/>
        <v/>
      </c>
      <c r="GV54" s="263" t="str">
        <f t="shared" si="160"/>
        <v/>
      </c>
      <c r="GW54" s="263" t="str">
        <f t="shared" si="160"/>
        <v/>
      </c>
      <c r="GX54" s="263" t="str">
        <f t="shared" si="160"/>
        <v/>
      </c>
      <c r="GY54" s="263" t="str">
        <f t="shared" si="160"/>
        <v/>
      </c>
      <c r="GZ54" s="263" t="str">
        <f t="shared" si="161"/>
        <v/>
      </c>
      <c r="HA54" s="263" t="str">
        <f t="shared" si="161"/>
        <v/>
      </c>
      <c r="HB54" s="263" t="str">
        <f t="shared" si="161"/>
        <v/>
      </c>
      <c r="HC54" s="263" t="str">
        <f t="shared" si="161"/>
        <v/>
      </c>
      <c r="HD54" s="263" t="str">
        <f t="shared" si="161"/>
        <v/>
      </c>
      <c r="HE54" s="263" t="str">
        <f t="shared" si="161"/>
        <v/>
      </c>
      <c r="HF54" s="263" t="str">
        <f t="shared" si="161"/>
        <v/>
      </c>
      <c r="HG54" s="263" t="str">
        <f t="shared" si="161"/>
        <v/>
      </c>
      <c r="HH54" s="263" t="str">
        <f t="shared" si="161"/>
        <v/>
      </c>
      <c r="HI54" s="263" t="str">
        <f t="shared" si="161"/>
        <v/>
      </c>
      <c r="HJ54" s="265" t="str">
        <f t="shared" si="162"/>
        <v/>
      </c>
      <c r="HK54" s="265" t="str">
        <f t="shared" si="162"/>
        <v/>
      </c>
      <c r="HL54" s="265" t="str">
        <f t="shared" si="162"/>
        <v/>
      </c>
      <c r="HM54" s="265" t="str">
        <f t="shared" si="162"/>
        <v/>
      </c>
      <c r="HN54" s="265" t="str">
        <f t="shared" si="162"/>
        <v/>
      </c>
      <c r="HO54" s="265" t="str">
        <f t="shared" si="162"/>
        <v/>
      </c>
      <c r="HP54" s="265" t="str">
        <f t="shared" si="162"/>
        <v/>
      </c>
      <c r="HQ54" s="265" t="str">
        <f t="shared" si="162"/>
        <v/>
      </c>
      <c r="HR54" s="265" t="str">
        <f t="shared" si="162"/>
        <v/>
      </c>
      <c r="HS54" s="265" t="str">
        <f t="shared" si="162"/>
        <v/>
      </c>
      <c r="HT54" s="265" t="str">
        <f t="shared" si="163"/>
        <v/>
      </c>
      <c r="HU54" s="265" t="str">
        <f t="shared" si="163"/>
        <v/>
      </c>
      <c r="HV54" s="265" t="str">
        <f t="shared" si="163"/>
        <v/>
      </c>
      <c r="HW54" s="265" t="str">
        <f t="shared" si="163"/>
        <v/>
      </c>
      <c r="HX54" s="265" t="str">
        <f t="shared" si="163"/>
        <v/>
      </c>
      <c r="HY54" s="265" t="str">
        <f t="shared" si="163"/>
        <v/>
      </c>
      <c r="HZ54" s="265" t="str">
        <f t="shared" si="163"/>
        <v/>
      </c>
      <c r="IA54" s="265" t="str">
        <f t="shared" si="163"/>
        <v/>
      </c>
      <c r="IB54" s="265" t="str">
        <f t="shared" si="163"/>
        <v/>
      </c>
      <c r="IC54" s="265" t="str">
        <f t="shared" si="163"/>
        <v/>
      </c>
    </row>
    <row r="55" spans="1:237" x14ac:dyDescent="0.25">
      <c r="A55" s="205">
        <f t="shared" si="71"/>
        <v>44</v>
      </c>
      <c r="B55" s="2" t="str">
        <f>IF(OR('aux 1'!B55="",'aux 1'!R55&lt;&gt;"s"),"",'aux 1'!B55)</f>
        <v>Cálculo Diferencial e Integral III</v>
      </c>
      <c r="C55" s="173" t="str">
        <f>IF('aux 1'!F55="","",'aux 1'!F55)</f>
        <v>A</v>
      </c>
      <c r="D55" s="450" t="str">
        <f>IF(B55="","",'aux 1'!AP55)</f>
        <v>MAT01105</v>
      </c>
      <c r="E55" s="306" t="str">
        <f>IF(B55="","Pre: ",'aux 1'!AN55)</f>
        <v xml:space="preserve">Pré: MAT01203   </v>
      </c>
      <c r="F55" s="306" t="str">
        <f>IF(B55="","Co: ",'aux 1'!AO55)</f>
        <v>Co: ---</v>
      </c>
      <c r="G55" s="54" t="str">
        <f>IF(OR($B55="",'aux 1'!H55=""),"",'aux 1'!H55)</f>
        <v>MAT01203</v>
      </c>
      <c r="H55" s="54" t="str">
        <f>IF(OR($B55="",'aux 1'!I55=""),"",'aux 1'!I55)</f>
        <v/>
      </c>
      <c r="I55" s="54" t="str">
        <f>IF(OR($B55="",'aux 1'!J55=""),"",'aux 1'!J55)</f>
        <v/>
      </c>
      <c r="J55" s="54" t="str">
        <f>IF(OR($B55="",'aux 1'!K55=""),"",'aux 1'!K55)</f>
        <v/>
      </c>
      <c r="K55" s="248"/>
      <c r="L55" s="248"/>
      <c r="M55" s="203" t="str">
        <f>IF('aux 1'!C55="","",'aux 1'!C55)</f>
        <v>CCT</v>
      </c>
      <c r="N55" s="203" t="str">
        <f>IF('aux 1'!D55="","",'aux 1'!D55)</f>
        <v>MAT</v>
      </c>
      <c r="O55" s="204" t="str">
        <f>IF('aux 1'!E55="","",'aux 1'!E55)</f>
        <v>01105</v>
      </c>
      <c r="P55" s="133" t="str">
        <f t="shared" si="34"/>
        <v>MAT01105</v>
      </c>
      <c r="Q55" s="43">
        <f>IF(S55="s",IF(R55="op",'aux 1'!S55,U55),"")</f>
        <v>3</v>
      </c>
      <c r="R55" s="43">
        <f>IF('aux 1'!N55="op","op",'aux 1'!S55)</f>
        <v>3</v>
      </c>
      <c r="S55" s="43" t="str">
        <f>IF('aux 1'!R55="","",'aux 1'!R55)</f>
        <v>s</v>
      </c>
      <c r="T55" s="43" t="str">
        <f>IF('aux 1'!Q55="","",'aux 1'!Q55)</f>
        <v>s</v>
      </c>
      <c r="U55" s="43">
        <f>IF('aux 1'!P55="","",'aux 1'!P55)</f>
        <v>3</v>
      </c>
      <c r="V55" s="44" t="str">
        <f>IF('aux 1'!O55="","",'aux 1'!O55)</f>
        <v>Pro.</v>
      </c>
      <c r="W55" s="128">
        <f>IF('aux 1'!T55="",0,'aux 1'!T55)</f>
        <v>4</v>
      </c>
      <c r="X55" s="128">
        <f>IF('aux 1'!U55="",0,'aux 1'!U55)</f>
        <v>0</v>
      </c>
      <c r="Y55" s="128">
        <f>IF('aux 1'!V55="",0,'aux 1'!V55)</f>
        <v>0</v>
      </c>
      <c r="Z55" s="128">
        <f>IF('aux 1'!W55="","",'aux 1'!W55)</f>
        <v>68</v>
      </c>
      <c r="AA55" s="128" t="str">
        <f t="shared" si="35"/>
        <v>68h</v>
      </c>
      <c r="AB55" s="205">
        <f>IF('aux 1'!X55="","",'aux 1'!X55)</f>
        <v>4</v>
      </c>
      <c r="AC55" s="87" t="str">
        <f t="shared" si="36"/>
        <v>4cr/4t</v>
      </c>
      <c r="AE55" s="265">
        <f t="shared" si="37"/>
        <v>44</v>
      </c>
      <c r="AF55" s="267" t="str">
        <f t="shared" si="152"/>
        <v/>
      </c>
      <c r="AG55" s="267" t="str">
        <f t="shared" si="152"/>
        <v/>
      </c>
      <c r="AH55" s="267">
        <f t="shared" si="152"/>
        <v>44</v>
      </c>
      <c r="AI55" s="267" t="str">
        <f t="shared" si="152"/>
        <v/>
      </c>
      <c r="AJ55" s="267" t="str">
        <f t="shared" si="152"/>
        <v/>
      </c>
      <c r="AK55" s="267" t="str">
        <f t="shared" si="152"/>
        <v/>
      </c>
      <c r="AL55" s="267" t="str">
        <f t="shared" si="152"/>
        <v/>
      </c>
      <c r="AM55" s="267" t="str">
        <f t="shared" si="152"/>
        <v/>
      </c>
      <c r="AN55" s="267" t="str">
        <f t="shared" si="152"/>
        <v/>
      </c>
      <c r="AO55" s="267" t="str">
        <f t="shared" si="152"/>
        <v/>
      </c>
      <c r="AP55" s="267" t="str">
        <f t="shared" si="153"/>
        <v/>
      </c>
      <c r="AQ55" s="267" t="str">
        <f t="shared" si="153"/>
        <v/>
      </c>
      <c r="AR55" s="267" t="str">
        <f t="shared" si="153"/>
        <v/>
      </c>
      <c r="AS55" s="267" t="str">
        <f t="shared" si="153"/>
        <v/>
      </c>
      <c r="AT55" s="267" t="str">
        <f t="shared" si="153"/>
        <v/>
      </c>
      <c r="AU55" s="267" t="str">
        <f t="shared" si="153"/>
        <v/>
      </c>
      <c r="AV55" s="267" t="str">
        <f t="shared" si="153"/>
        <v/>
      </c>
      <c r="AW55" s="267" t="str">
        <f t="shared" si="153"/>
        <v/>
      </c>
      <c r="AX55" s="267" t="str">
        <f t="shared" si="153"/>
        <v/>
      </c>
      <c r="AY55" s="267" t="str">
        <f t="shared" si="153"/>
        <v/>
      </c>
      <c r="BA55" s="267" t="str">
        <f t="shared" si="138"/>
        <v/>
      </c>
      <c r="BB55" s="267" t="str">
        <f t="shared" si="139"/>
        <v/>
      </c>
      <c r="BC55" s="267">
        <f t="shared" si="140"/>
        <v>2</v>
      </c>
      <c r="BD55" s="267" t="str">
        <f t="shared" si="141"/>
        <v/>
      </c>
      <c r="BE55" s="267" t="str">
        <f t="shared" si="142"/>
        <v/>
      </c>
      <c r="BF55" s="267" t="str">
        <f t="shared" si="143"/>
        <v/>
      </c>
      <c r="BG55" s="267" t="str">
        <f t="shared" si="144"/>
        <v/>
      </c>
      <c r="BH55" s="267" t="str">
        <f t="shared" si="62"/>
        <v/>
      </c>
      <c r="BI55" s="267" t="str">
        <f t="shared" si="85"/>
        <v/>
      </c>
      <c r="BJ55" s="267" t="str">
        <f t="shared" si="86"/>
        <v/>
      </c>
      <c r="BK55" s="267" t="str">
        <f t="shared" si="87"/>
        <v/>
      </c>
      <c r="BL55" s="267" t="str">
        <f t="shared" si="88"/>
        <v/>
      </c>
      <c r="BM55" s="267" t="str">
        <f t="shared" si="89"/>
        <v/>
      </c>
      <c r="BN55" s="267" t="str">
        <f t="shared" si="90"/>
        <v/>
      </c>
      <c r="BO55" s="267" t="str">
        <f t="shared" si="91"/>
        <v/>
      </c>
      <c r="BP55" s="267" t="str">
        <f t="shared" si="92"/>
        <v/>
      </c>
      <c r="BQ55" s="267" t="str">
        <f t="shared" si="93"/>
        <v/>
      </c>
      <c r="BR55" s="267" t="str">
        <f t="shared" si="94"/>
        <v/>
      </c>
      <c r="BS55" s="267" t="str">
        <f t="shared" si="95"/>
        <v/>
      </c>
      <c r="BT55" s="267" t="str">
        <f t="shared" si="96"/>
        <v/>
      </c>
      <c r="BU55" s="264"/>
      <c r="BV55" s="268">
        <v>44</v>
      </c>
      <c r="BW55" s="265" t="str">
        <f t="shared" si="165"/>
        <v/>
      </c>
      <c r="BX55" s="265" t="str">
        <f t="shared" si="165"/>
        <v/>
      </c>
      <c r="BY55" s="265" t="str">
        <f t="shared" si="165"/>
        <v/>
      </c>
      <c r="BZ55" s="265" t="str">
        <f t="shared" si="165"/>
        <v/>
      </c>
      <c r="CA55" s="265" t="str">
        <f t="shared" si="164"/>
        <v/>
      </c>
      <c r="CB55" s="265" t="str">
        <f t="shared" si="164"/>
        <v/>
      </c>
      <c r="CC55" s="265" t="str">
        <f t="shared" si="164"/>
        <v/>
      </c>
      <c r="CD55" s="265" t="str">
        <f t="shared" si="137"/>
        <v/>
      </c>
      <c r="CE55" s="265" t="str">
        <f t="shared" si="136"/>
        <v/>
      </c>
      <c r="CF55" s="265" t="str">
        <f t="shared" si="136"/>
        <v/>
      </c>
      <c r="CG55" s="265" t="str">
        <f t="shared" si="136"/>
        <v/>
      </c>
      <c r="CH55" s="265" t="str">
        <f t="shared" si="136"/>
        <v/>
      </c>
      <c r="CI55" s="265" t="str">
        <f t="shared" si="136"/>
        <v/>
      </c>
      <c r="CJ55" s="265" t="str">
        <f t="shared" si="136"/>
        <v/>
      </c>
      <c r="CK55" s="265" t="str">
        <f t="shared" si="136"/>
        <v/>
      </c>
      <c r="CL55" s="265" t="str">
        <f t="shared" si="136"/>
        <v/>
      </c>
      <c r="CM55" s="265" t="str">
        <f t="shared" si="136"/>
        <v/>
      </c>
      <c r="CN55" s="265" t="str">
        <f t="shared" si="136"/>
        <v/>
      </c>
      <c r="CO55" s="265" t="str">
        <f t="shared" si="136"/>
        <v/>
      </c>
      <c r="CP55" s="265" t="str">
        <f t="shared" si="136"/>
        <v/>
      </c>
      <c r="CR55" s="265" t="str">
        <f>IF(BW55="","",SUM(BW$12:BW55)-BW55+1)</f>
        <v/>
      </c>
      <c r="CS55" s="265" t="str">
        <f>IF(BX55="","",SUM(BX$12:BX55)-BX55+1)</f>
        <v/>
      </c>
      <c r="CT55" s="265" t="str">
        <f>IF(BY55="","",SUM(BY$12:BY55)-BY55+1)</f>
        <v/>
      </c>
      <c r="CU55" s="265" t="str">
        <f>IF(BZ55="","",SUM(BZ$12:BZ55)-BZ55+1)</f>
        <v/>
      </c>
      <c r="CV55" s="265" t="str">
        <f>IF(CA55="","",SUM(CA$12:CA55)-CA55+1)</f>
        <v/>
      </c>
      <c r="CW55" s="265" t="str">
        <f>IF(CB55="","",SUM(CB$12:CB55)-CB55+1)</f>
        <v/>
      </c>
      <c r="CX55" s="265" t="str">
        <f>IF(CC55="","",SUM(CC$12:CC55)-CC55+1)</f>
        <v/>
      </c>
      <c r="CY55" s="265" t="str">
        <f>IF(CD55="","",SUM(CD$12:CD55)-CD55+1)</f>
        <v/>
      </c>
      <c r="CZ55" s="265" t="str">
        <f>IF(CE55="","",SUM(CE$12:CE55)-CE55+1)</f>
        <v/>
      </c>
      <c r="DA55" s="265" t="str">
        <f>IF(CF55="","",SUM(CF$12:CF55)-CF55+1)</f>
        <v/>
      </c>
      <c r="DB55" s="265" t="str">
        <f>IF(CG55="","",SUM(CG$12:CG55)-CG55+1)</f>
        <v/>
      </c>
      <c r="DC55" s="265" t="str">
        <f>IF(CH55="","",SUM(CH$12:CH55)-CH55+1)</f>
        <v/>
      </c>
      <c r="DD55" s="265" t="str">
        <f>IF(CI55="","",SUM(CI$12:CI55)-CI55+1)</f>
        <v/>
      </c>
      <c r="DE55" s="265" t="str">
        <f>IF(CJ55="","",SUM(CJ$12:CJ55)-CJ55+1)</f>
        <v/>
      </c>
      <c r="DF55" s="265" t="str">
        <f>IF(CK55="","",SUM(CK$12:CK55)-CK55+1)</f>
        <v/>
      </c>
      <c r="DG55" s="265" t="str">
        <f>IF(CL55="","",SUM(CL$12:CL55)-CL55+1)</f>
        <v/>
      </c>
      <c r="DH55" s="265" t="str">
        <f>IF(CM55="","",SUM(CM$12:CM55)-CM55+1)</f>
        <v/>
      </c>
      <c r="DI55" s="265" t="str">
        <f>IF(CN55="","",SUM(CN$12:CN55)-CN55+1)</f>
        <v/>
      </c>
      <c r="DJ55" s="265" t="str">
        <f>IF(CO55="","",SUM(CO$12:CO55)-CO55+1)</f>
        <v/>
      </c>
      <c r="DK55" s="265" t="str">
        <f>IF(CP55="","",SUM(CP$12:CP55)-CP55+1)</f>
        <v/>
      </c>
      <c r="DM55" s="265" t="str">
        <f t="shared" si="145"/>
        <v/>
      </c>
      <c r="DN55" s="265" t="str">
        <f t="shared" si="146"/>
        <v/>
      </c>
      <c r="DO55" s="265" t="str">
        <f t="shared" si="147"/>
        <v/>
      </c>
      <c r="DP55" s="265" t="str">
        <f t="shared" si="148"/>
        <v/>
      </c>
      <c r="DQ55" s="265" t="str">
        <f t="shared" si="149"/>
        <v/>
      </c>
      <c r="DR55" s="265" t="str">
        <f t="shared" si="150"/>
        <v/>
      </c>
      <c r="DS55" s="265" t="str">
        <f t="shared" si="151"/>
        <v/>
      </c>
      <c r="DT55" s="265" t="str">
        <f t="shared" si="70"/>
        <v/>
      </c>
      <c r="DU55" s="265" t="str">
        <f t="shared" si="99"/>
        <v/>
      </c>
      <c r="DV55" s="265" t="str">
        <f t="shared" si="100"/>
        <v/>
      </c>
      <c r="DW55" s="265" t="str">
        <f t="shared" si="101"/>
        <v/>
      </c>
      <c r="DX55" s="265" t="str">
        <f t="shared" si="102"/>
        <v/>
      </c>
      <c r="DY55" s="265" t="str">
        <f t="shared" si="103"/>
        <v/>
      </c>
      <c r="DZ55" s="265" t="str">
        <f t="shared" si="104"/>
        <v/>
      </c>
      <c r="EA55" s="265" t="str">
        <f t="shared" si="105"/>
        <v/>
      </c>
      <c r="EB55" s="265" t="str">
        <f t="shared" si="106"/>
        <v/>
      </c>
      <c r="EC55" s="265" t="str">
        <f t="shared" si="107"/>
        <v/>
      </c>
      <c r="ED55" s="265" t="str">
        <f t="shared" si="108"/>
        <v/>
      </c>
      <c r="EE55" s="265" t="str">
        <f t="shared" si="109"/>
        <v/>
      </c>
      <c r="EF55" s="265" t="str">
        <f t="shared" si="110"/>
        <v/>
      </c>
      <c r="EH55" s="265" t="str">
        <f t="shared" si="154"/>
        <v/>
      </c>
      <c r="EI55" s="265" t="str">
        <f t="shared" si="154"/>
        <v/>
      </c>
      <c r="EJ55" s="265" t="str">
        <f t="shared" si="154"/>
        <v/>
      </c>
      <c r="EK55" s="265" t="str">
        <f t="shared" si="154"/>
        <v/>
      </c>
      <c r="EL55" s="265" t="str">
        <f t="shared" si="154"/>
        <v/>
      </c>
      <c r="EM55" s="265" t="str">
        <f t="shared" si="154"/>
        <v/>
      </c>
      <c r="EN55" s="265" t="str">
        <f t="shared" si="154"/>
        <v/>
      </c>
      <c r="EO55" s="265" t="str">
        <f t="shared" si="154"/>
        <v/>
      </c>
      <c r="EP55" s="265" t="str">
        <f t="shared" si="154"/>
        <v/>
      </c>
      <c r="EQ55" s="265" t="str">
        <f t="shared" si="154"/>
        <v/>
      </c>
      <c r="ER55" s="265" t="str">
        <f t="shared" si="155"/>
        <v/>
      </c>
      <c r="ES55" s="265" t="str">
        <f t="shared" si="155"/>
        <v/>
      </c>
      <c r="ET55" s="265" t="str">
        <f t="shared" si="155"/>
        <v/>
      </c>
      <c r="EU55" s="265" t="str">
        <f t="shared" si="155"/>
        <v/>
      </c>
      <c r="EV55" s="265" t="str">
        <f t="shared" si="155"/>
        <v/>
      </c>
      <c r="EW55" s="265" t="str">
        <f t="shared" si="155"/>
        <v/>
      </c>
      <c r="EX55" s="265" t="str">
        <f t="shared" si="155"/>
        <v/>
      </c>
      <c r="EY55" s="265" t="str">
        <f t="shared" si="155"/>
        <v/>
      </c>
      <c r="EZ55" s="265" t="str">
        <f t="shared" si="155"/>
        <v/>
      </c>
      <c r="FA55" s="265" t="str">
        <f t="shared" si="155"/>
        <v/>
      </c>
      <c r="FB55" s="263" t="str">
        <f t="shared" si="156"/>
        <v/>
      </c>
      <c r="FC55" s="263" t="str">
        <f t="shared" si="156"/>
        <v/>
      </c>
      <c r="FD55" s="263">
        <f t="shared" si="156"/>
        <v>68</v>
      </c>
      <c r="FE55" s="263" t="str">
        <f t="shared" si="156"/>
        <v/>
      </c>
      <c r="FF55" s="263" t="str">
        <f t="shared" si="156"/>
        <v/>
      </c>
      <c r="FG55" s="263" t="str">
        <f t="shared" si="156"/>
        <v/>
      </c>
      <c r="FH55" s="263" t="str">
        <f t="shared" si="156"/>
        <v/>
      </c>
      <c r="FI55" s="263" t="str">
        <f t="shared" si="156"/>
        <v/>
      </c>
      <c r="FJ55" s="263" t="str">
        <f t="shared" si="156"/>
        <v/>
      </c>
      <c r="FK55" s="263" t="str">
        <f t="shared" si="156"/>
        <v/>
      </c>
      <c r="FL55" s="263" t="str">
        <f t="shared" si="157"/>
        <v/>
      </c>
      <c r="FM55" s="263" t="str">
        <f t="shared" si="157"/>
        <v/>
      </c>
      <c r="FN55" s="263" t="str">
        <f t="shared" si="157"/>
        <v/>
      </c>
      <c r="FO55" s="263" t="str">
        <f t="shared" si="157"/>
        <v/>
      </c>
      <c r="FP55" s="263" t="str">
        <f t="shared" si="157"/>
        <v/>
      </c>
      <c r="FQ55" s="263" t="str">
        <f t="shared" si="157"/>
        <v/>
      </c>
      <c r="FR55" s="263" t="str">
        <f t="shared" si="157"/>
        <v/>
      </c>
      <c r="FS55" s="263" t="str">
        <f t="shared" si="157"/>
        <v/>
      </c>
      <c r="FT55" s="263" t="str">
        <f t="shared" si="157"/>
        <v/>
      </c>
      <c r="FU55" s="263" t="str">
        <f t="shared" si="157"/>
        <v/>
      </c>
      <c r="FV55" s="265" t="str">
        <f t="shared" si="158"/>
        <v/>
      </c>
      <c r="FW55" s="265" t="str">
        <f t="shared" si="158"/>
        <v/>
      </c>
      <c r="FX55" s="265" t="str">
        <f t="shared" si="158"/>
        <v/>
      </c>
      <c r="FY55" s="265" t="str">
        <f t="shared" si="158"/>
        <v/>
      </c>
      <c r="FZ55" s="265" t="str">
        <f t="shared" si="158"/>
        <v/>
      </c>
      <c r="GA55" s="265" t="str">
        <f t="shared" si="158"/>
        <v/>
      </c>
      <c r="GB55" s="265" t="str">
        <f t="shared" si="158"/>
        <v/>
      </c>
      <c r="GC55" s="265" t="str">
        <f t="shared" si="158"/>
        <v/>
      </c>
      <c r="GD55" s="265" t="str">
        <f t="shared" si="158"/>
        <v/>
      </c>
      <c r="GE55" s="265" t="str">
        <f t="shared" si="158"/>
        <v/>
      </c>
      <c r="GF55" s="265" t="str">
        <f t="shared" si="159"/>
        <v/>
      </c>
      <c r="GG55" s="265" t="str">
        <f t="shared" si="159"/>
        <v/>
      </c>
      <c r="GH55" s="265" t="str">
        <f t="shared" si="159"/>
        <v/>
      </c>
      <c r="GI55" s="265" t="str">
        <f t="shared" si="159"/>
        <v/>
      </c>
      <c r="GJ55" s="265" t="str">
        <f t="shared" si="159"/>
        <v/>
      </c>
      <c r="GK55" s="265" t="str">
        <f t="shared" si="159"/>
        <v/>
      </c>
      <c r="GL55" s="265" t="str">
        <f t="shared" si="159"/>
        <v/>
      </c>
      <c r="GM55" s="265" t="str">
        <f t="shared" si="159"/>
        <v/>
      </c>
      <c r="GN55" s="265" t="str">
        <f t="shared" si="159"/>
        <v/>
      </c>
      <c r="GO55" s="265" t="str">
        <f t="shared" si="159"/>
        <v/>
      </c>
      <c r="GP55" s="263" t="str">
        <f t="shared" si="160"/>
        <v/>
      </c>
      <c r="GQ55" s="263" t="str">
        <f t="shared" si="160"/>
        <v/>
      </c>
      <c r="GR55" s="263" t="str">
        <f t="shared" si="160"/>
        <v/>
      </c>
      <c r="GS55" s="263" t="str">
        <f t="shared" si="160"/>
        <v/>
      </c>
      <c r="GT55" s="263" t="str">
        <f t="shared" si="160"/>
        <v/>
      </c>
      <c r="GU55" s="263" t="str">
        <f t="shared" si="160"/>
        <v/>
      </c>
      <c r="GV55" s="263" t="str">
        <f t="shared" si="160"/>
        <v/>
      </c>
      <c r="GW55" s="263" t="str">
        <f t="shared" si="160"/>
        <v/>
      </c>
      <c r="GX55" s="263" t="str">
        <f t="shared" si="160"/>
        <v/>
      </c>
      <c r="GY55" s="263" t="str">
        <f t="shared" si="160"/>
        <v/>
      </c>
      <c r="GZ55" s="263" t="str">
        <f t="shared" si="161"/>
        <v/>
      </c>
      <c r="HA55" s="263" t="str">
        <f t="shared" si="161"/>
        <v/>
      </c>
      <c r="HB55" s="263" t="str">
        <f t="shared" si="161"/>
        <v/>
      </c>
      <c r="HC55" s="263" t="str">
        <f t="shared" si="161"/>
        <v/>
      </c>
      <c r="HD55" s="263" t="str">
        <f t="shared" si="161"/>
        <v/>
      </c>
      <c r="HE55" s="263" t="str">
        <f t="shared" si="161"/>
        <v/>
      </c>
      <c r="HF55" s="263" t="str">
        <f t="shared" si="161"/>
        <v/>
      </c>
      <c r="HG55" s="263" t="str">
        <f t="shared" si="161"/>
        <v/>
      </c>
      <c r="HH55" s="263" t="str">
        <f t="shared" si="161"/>
        <v/>
      </c>
      <c r="HI55" s="263" t="str">
        <f t="shared" si="161"/>
        <v/>
      </c>
      <c r="HJ55" s="265" t="str">
        <f t="shared" si="162"/>
        <v/>
      </c>
      <c r="HK55" s="265" t="str">
        <f t="shared" si="162"/>
        <v/>
      </c>
      <c r="HL55" s="265" t="str">
        <f t="shared" si="162"/>
        <v/>
      </c>
      <c r="HM55" s="265" t="str">
        <f t="shared" si="162"/>
        <v/>
      </c>
      <c r="HN55" s="265" t="str">
        <f t="shared" si="162"/>
        <v/>
      </c>
      <c r="HO55" s="265" t="str">
        <f t="shared" si="162"/>
        <v/>
      </c>
      <c r="HP55" s="265" t="str">
        <f t="shared" si="162"/>
        <v/>
      </c>
      <c r="HQ55" s="265" t="str">
        <f t="shared" si="162"/>
        <v/>
      </c>
      <c r="HR55" s="265" t="str">
        <f t="shared" si="162"/>
        <v/>
      </c>
      <c r="HS55" s="265" t="str">
        <f t="shared" si="162"/>
        <v/>
      </c>
      <c r="HT55" s="265" t="str">
        <f t="shared" si="163"/>
        <v/>
      </c>
      <c r="HU55" s="265" t="str">
        <f t="shared" si="163"/>
        <v/>
      </c>
      <c r="HV55" s="265" t="str">
        <f t="shared" si="163"/>
        <v/>
      </c>
      <c r="HW55" s="265" t="str">
        <f t="shared" si="163"/>
        <v/>
      </c>
      <c r="HX55" s="265" t="str">
        <f t="shared" si="163"/>
        <v/>
      </c>
      <c r="HY55" s="265" t="str">
        <f t="shared" si="163"/>
        <v/>
      </c>
      <c r="HZ55" s="265" t="str">
        <f t="shared" si="163"/>
        <v/>
      </c>
      <c r="IA55" s="265" t="str">
        <f t="shared" si="163"/>
        <v/>
      </c>
      <c r="IB55" s="265" t="str">
        <f t="shared" si="163"/>
        <v/>
      </c>
      <c r="IC55" s="265" t="str">
        <f t="shared" si="163"/>
        <v/>
      </c>
    </row>
    <row r="56" spans="1:237" x14ac:dyDescent="0.25">
      <c r="A56" s="1">
        <f t="shared" si="71"/>
        <v>45</v>
      </c>
      <c r="B56" s="2" t="str">
        <f>IF(OR('aux 1'!B56="",'aux 1'!R56&lt;&gt;"s"),"",'aux 1'!B56)</f>
        <v>Álgebra Linear</v>
      </c>
      <c r="C56" s="130" t="str">
        <f>IF('aux 1'!F56="","",'aux 1'!F56)</f>
        <v>A</v>
      </c>
      <c r="D56" s="450" t="str">
        <f>IF(B56="","",'aux 1'!AP56)</f>
        <v>MAT01204</v>
      </c>
      <c r="E56" s="306" t="str">
        <f>IF(B56="","Pre: ",'aux 1'!AN56)</f>
        <v>Pré: ---</v>
      </c>
      <c r="F56" s="306" t="str">
        <f>IF(B56="","Co: ",'aux 1'!AO56)</f>
        <v>Co: ---</v>
      </c>
      <c r="G56" s="54" t="str">
        <f>IF(OR($B56="",'aux 1'!H56=""),"",'aux 1'!H56)</f>
        <v/>
      </c>
      <c r="H56" s="54" t="str">
        <f>IF(OR($B56="",'aux 1'!I56=""),"",'aux 1'!I56)</f>
        <v/>
      </c>
      <c r="I56" s="54" t="str">
        <f>IF(OR($B56="",'aux 1'!J56=""),"",'aux 1'!J56)</f>
        <v/>
      </c>
      <c r="J56" s="54" t="str">
        <f>IF(OR($B56="",'aux 1'!K56=""),"",'aux 1'!K56)</f>
        <v/>
      </c>
      <c r="K56" s="248"/>
      <c r="L56" s="248"/>
      <c r="M56" s="133" t="str">
        <f>IF('aux 1'!C56="","",'aux 1'!C56)</f>
        <v>CCT</v>
      </c>
      <c r="N56" s="133" t="str">
        <f>IF('aux 1'!D56="","",'aux 1'!D56)</f>
        <v>MAT</v>
      </c>
      <c r="O56" s="165" t="str">
        <f>IF('aux 1'!E56="","",'aux 1'!E56)</f>
        <v>01204</v>
      </c>
      <c r="P56" s="133" t="str">
        <f t="shared" si="34"/>
        <v>MAT01204</v>
      </c>
      <c r="Q56" s="43">
        <f>IF(S56="s",IF(R56="op",'aux 1'!S56,U56),"")</f>
        <v>2</v>
      </c>
      <c r="R56" s="43">
        <f>IF('aux 1'!N56="op","op",'aux 1'!S56)</f>
        <v>2</v>
      </c>
      <c r="S56" s="43" t="str">
        <f>IF('aux 1'!R56="","",'aux 1'!R56)</f>
        <v>s</v>
      </c>
      <c r="T56" s="43" t="str">
        <f>IF('aux 1'!Q56="","",'aux 1'!Q56)</f>
        <v>s</v>
      </c>
      <c r="U56" s="43">
        <f>IF('aux 1'!P56="","",'aux 1'!P56)</f>
        <v>2</v>
      </c>
      <c r="V56" s="44" t="str">
        <f>IF('aux 1'!O56="","",'aux 1'!O56)</f>
        <v>Bás.</v>
      </c>
      <c r="W56" s="128">
        <f>IF('aux 1'!T56="",0,'aux 1'!T56)</f>
        <v>4</v>
      </c>
      <c r="X56" s="128">
        <f>IF('aux 1'!U56="",0,'aux 1'!U56)</f>
        <v>0</v>
      </c>
      <c r="Y56" s="128">
        <f>IF('aux 1'!V56="",0,'aux 1'!V56)</f>
        <v>0</v>
      </c>
      <c r="Z56" s="128">
        <f>IF('aux 1'!W56="","",'aux 1'!W56)</f>
        <v>68</v>
      </c>
      <c r="AA56" s="128" t="str">
        <f t="shared" si="35"/>
        <v>68h</v>
      </c>
      <c r="AB56" s="1">
        <f>IF('aux 1'!X56="","",'aux 1'!X56)</f>
        <v>4</v>
      </c>
      <c r="AC56" s="87" t="str">
        <f t="shared" si="36"/>
        <v>4cr/4t</v>
      </c>
      <c r="AE56" s="265">
        <f t="shared" si="37"/>
        <v>45</v>
      </c>
      <c r="AF56" s="267" t="str">
        <f t="shared" si="152"/>
        <v/>
      </c>
      <c r="AG56" s="267">
        <f t="shared" si="152"/>
        <v>45</v>
      </c>
      <c r="AH56" s="267" t="str">
        <f t="shared" si="152"/>
        <v/>
      </c>
      <c r="AI56" s="267" t="str">
        <f t="shared" si="152"/>
        <v/>
      </c>
      <c r="AJ56" s="267" t="str">
        <f t="shared" si="152"/>
        <v/>
      </c>
      <c r="AK56" s="267" t="str">
        <f t="shared" si="152"/>
        <v/>
      </c>
      <c r="AL56" s="267" t="str">
        <f t="shared" si="152"/>
        <v/>
      </c>
      <c r="AM56" s="267" t="str">
        <f t="shared" si="152"/>
        <v/>
      </c>
      <c r="AN56" s="267" t="str">
        <f t="shared" si="152"/>
        <v/>
      </c>
      <c r="AO56" s="267" t="str">
        <f t="shared" si="152"/>
        <v/>
      </c>
      <c r="AP56" s="267" t="str">
        <f t="shared" si="153"/>
        <v/>
      </c>
      <c r="AQ56" s="267" t="str">
        <f t="shared" si="153"/>
        <v/>
      </c>
      <c r="AR56" s="267" t="str">
        <f t="shared" si="153"/>
        <v/>
      </c>
      <c r="AS56" s="267" t="str">
        <f t="shared" si="153"/>
        <v/>
      </c>
      <c r="AT56" s="267" t="str">
        <f t="shared" si="153"/>
        <v/>
      </c>
      <c r="AU56" s="267" t="str">
        <f t="shared" si="153"/>
        <v/>
      </c>
      <c r="AV56" s="267" t="str">
        <f t="shared" si="153"/>
        <v/>
      </c>
      <c r="AW56" s="267" t="str">
        <f t="shared" si="153"/>
        <v/>
      </c>
      <c r="AX56" s="267" t="str">
        <f t="shared" si="153"/>
        <v/>
      </c>
      <c r="AY56" s="267" t="str">
        <f t="shared" si="153"/>
        <v/>
      </c>
      <c r="BA56" s="267" t="str">
        <f t="shared" si="138"/>
        <v/>
      </c>
      <c r="BB56" s="267">
        <f t="shared" si="139"/>
        <v>2</v>
      </c>
      <c r="BC56" s="267" t="str">
        <f t="shared" si="140"/>
        <v/>
      </c>
      <c r="BD56" s="267" t="str">
        <f t="shared" si="141"/>
        <v/>
      </c>
      <c r="BE56" s="267" t="str">
        <f t="shared" si="142"/>
        <v/>
      </c>
      <c r="BF56" s="267" t="str">
        <f t="shared" si="143"/>
        <v/>
      </c>
      <c r="BG56" s="267" t="str">
        <f t="shared" si="144"/>
        <v/>
      </c>
      <c r="BH56" s="267" t="str">
        <f t="shared" si="62"/>
        <v/>
      </c>
      <c r="BI56" s="267" t="str">
        <f t="shared" si="85"/>
        <v/>
      </c>
      <c r="BJ56" s="267" t="str">
        <f t="shared" si="86"/>
        <v/>
      </c>
      <c r="BK56" s="267" t="str">
        <f t="shared" si="87"/>
        <v/>
      </c>
      <c r="BL56" s="267" t="str">
        <f t="shared" si="88"/>
        <v/>
      </c>
      <c r="BM56" s="267" t="str">
        <f t="shared" si="89"/>
        <v/>
      </c>
      <c r="BN56" s="267" t="str">
        <f t="shared" si="90"/>
        <v/>
      </c>
      <c r="BO56" s="267" t="str">
        <f t="shared" si="91"/>
        <v/>
      </c>
      <c r="BP56" s="267" t="str">
        <f t="shared" si="92"/>
        <v/>
      </c>
      <c r="BQ56" s="267" t="str">
        <f t="shared" si="93"/>
        <v/>
      </c>
      <c r="BR56" s="267" t="str">
        <f t="shared" si="94"/>
        <v/>
      </c>
      <c r="BS56" s="267" t="str">
        <f t="shared" si="95"/>
        <v/>
      </c>
      <c r="BT56" s="267" t="str">
        <f t="shared" si="96"/>
        <v/>
      </c>
      <c r="BU56" s="264"/>
      <c r="BV56" s="268">
        <v>45</v>
      </c>
      <c r="BW56" s="265" t="str">
        <f t="shared" si="165"/>
        <v/>
      </c>
      <c r="BX56" s="265" t="str">
        <f t="shared" si="165"/>
        <v/>
      </c>
      <c r="BY56" s="265" t="str">
        <f t="shared" si="165"/>
        <v/>
      </c>
      <c r="BZ56" s="265" t="str">
        <f t="shared" si="165"/>
        <v/>
      </c>
      <c r="CA56" s="265" t="str">
        <f t="shared" si="164"/>
        <v/>
      </c>
      <c r="CB56" s="265" t="str">
        <f t="shared" si="164"/>
        <v/>
      </c>
      <c r="CC56" s="265" t="str">
        <f t="shared" si="164"/>
        <v/>
      </c>
      <c r="CD56" s="265" t="str">
        <f t="shared" si="137"/>
        <v/>
      </c>
      <c r="CE56" s="265" t="str">
        <f t="shared" si="136"/>
        <v/>
      </c>
      <c r="CF56" s="265" t="str">
        <f t="shared" si="136"/>
        <v/>
      </c>
      <c r="CG56" s="265" t="str">
        <f t="shared" si="136"/>
        <v/>
      </c>
      <c r="CH56" s="265" t="str">
        <f t="shared" si="136"/>
        <v/>
      </c>
      <c r="CI56" s="265" t="str">
        <f t="shared" si="136"/>
        <v/>
      </c>
      <c r="CJ56" s="265" t="str">
        <f t="shared" si="136"/>
        <v/>
      </c>
      <c r="CK56" s="265" t="str">
        <f t="shared" si="136"/>
        <v/>
      </c>
      <c r="CL56" s="265" t="str">
        <f t="shared" si="136"/>
        <v/>
      </c>
      <c r="CM56" s="265" t="str">
        <f t="shared" si="136"/>
        <v/>
      </c>
      <c r="CN56" s="265" t="str">
        <f t="shared" si="136"/>
        <v/>
      </c>
      <c r="CO56" s="265" t="str">
        <f t="shared" si="136"/>
        <v/>
      </c>
      <c r="CP56" s="265" t="str">
        <f t="shared" si="136"/>
        <v/>
      </c>
      <c r="CR56" s="265" t="str">
        <f>IF(BW56="","",SUM(BW$12:BW56)-BW56+1)</f>
        <v/>
      </c>
      <c r="CS56" s="265" t="str">
        <f>IF(BX56="","",SUM(BX$12:BX56)-BX56+1)</f>
        <v/>
      </c>
      <c r="CT56" s="265" t="str">
        <f>IF(BY56="","",SUM(BY$12:BY56)-BY56+1)</f>
        <v/>
      </c>
      <c r="CU56" s="265" t="str">
        <f>IF(BZ56="","",SUM(BZ$12:BZ56)-BZ56+1)</f>
        <v/>
      </c>
      <c r="CV56" s="265" t="str">
        <f>IF(CA56="","",SUM(CA$12:CA56)-CA56+1)</f>
        <v/>
      </c>
      <c r="CW56" s="265" t="str">
        <f>IF(CB56="","",SUM(CB$12:CB56)-CB56+1)</f>
        <v/>
      </c>
      <c r="CX56" s="265" t="str">
        <f>IF(CC56="","",SUM(CC$12:CC56)-CC56+1)</f>
        <v/>
      </c>
      <c r="CY56" s="265" t="str">
        <f>IF(CD56="","",SUM(CD$12:CD56)-CD56+1)</f>
        <v/>
      </c>
      <c r="CZ56" s="265" t="str">
        <f>IF(CE56="","",SUM(CE$12:CE56)-CE56+1)</f>
        <v/>
      </c>
      <c r="DA56" s="265" t="str">
        <f>IF(CF56="","",SUM(CF$12:CF56)-CF56+1)</f>
        <v/>
      </c>
      <c r="DB56" s="265" t="str">
        <f>IF(CG56="","",SUM(CG$12:CG56)-CG56+1)</f>
        <v/>
      </c>
      <c r="DC56" s="265" t="str">
        <f>IF(CH56="","",SUM(CH$12:CH56)-CH56+1)</f>
        <v/>
      </c>
      <c r="DD56" s="265" t="str">
        <f>IF(CI56="","",SUM(CI$12:CI56)-CI56+1)</f>
        <v/>
      </c>
      <c r="DE56" s="265" t="str">
        <f>IF(CJ56="","",SUM(CJ$12:CJ56)-CJ56+1)</f>
        <v/>
      </c>
      <c r="DF56" s="265" t="str">
        <f>IF(CK56="","",SUM(CK$12:CK56)-CK56+1)</f>
        <v/>
      </c>
      <c r="DG56" s="265" t="str">
        <f>IF(CL56="","",SUM(CL$12:CL56)-CL56+1)</f>
        <v/>
      </c>
      <c r="DH56" s="265" t="str">
        <f>IF(CM56="","",SUM(CM$12:CM56)-CM56+1)</f>
        <v/>
      </c>
      <c r="DI56" s="265" t="str">
        <f>IF(CN56="","",SUM(CN$12:CN56)-CN56+1)</f>
        <v/>
      </c>
      <c r="DJ56" s="265" t="str">
        <f>IF(CO56="","",SUM(CO$12:CO56)-CO56+1)</f>
        <v/>
      </c>
      <c r="DK56" s="265" t="str">
        <f>IF(CP56="","",SUM(CP$12:CP56)-CP56+1)</f>
        <v/>
      </c>
      <c r="DM56" s="265" t="str">
        <f t="shared" si="145"/>
        <v/>
      </c>
      <c r="DN56" s="265" t="str">
        <f t="shared" si="146"/>
        <v/>
      </c>
      <c r="DO56" s="265" t="str">
        <f t="shared" si="147"/>
        <v/>
      </c>
      <c r="DP56" s="265" t="str">
        <f t="shared" si="148"/>
        <v/>
      </c>
      <c r="DQ56" s="265" t="str">
        <f t="shared" si="149"/>
        <v/>
      </c>
      <c r="DR56" s="265" t="str">
        <f t="shared" si="150"/>
        <v/>
      </c>
      <c r="DS56" s="265" t="str">
        <f t="shared" si="151"/>
        <v/>
      </c>
      <c r="DT56" s="265" t="str">
        <f t="shared" si="70"/>
        <v/>
      </c>
      <c r="DU56" s="265" t="str">
        <f t="shared" si="99"/>
        <v/>
      </c>
      <c r="DV56" s="265" t="str">
        <f t="shared" si="100"/>
        <v/>
      </c>
      <c r="DW56" s="265" t="str">
        <f t="shared" si="101"/>
        <v/>
      </c>
      <c r="DX56" s="265" t="str">
        <f t="shared" si="102"/>
        <v/>
      </c>
      <c r="DY56" s="265" t="str">
        <f t="shared" si="103"/>
        <v/>
      </c>
      <c r="DZ56" s="265" t="str">
        <f t="shared" si="104"/>
        <v/>
      </c>
      <c r="EA56" s="265" t="str">
        <f t="shared" si="105"/>
        <v/>
      </c>
      <c r="EB56" s="265" t="str">
        <f t="shared" si="106"/>
        <v/>
      </c>
      <c r="EC56" s="265" t="str">
        <f t="shared" si="107"/>
        <v/>
      </c>
      <c r="ED56" s="265" t="str">
        <f t="shared" si="108"/>
        <v/>
      </c>
      <c r="EE56" s="265" t="str">
        <f t="shared" si="109"/>
        <v/>
      </c>
      <c r="EF56" s="265" t="str">
        <f t="shared" si="110"/>
        <v/>
      </c>
      <c r="EH56" s="265" t="str">
        <f t="shared" si="154"/>
        <v/>
      </c>
      <c r="EI56" s="265">
        <f t="shared" si="154"/>
        <v>68</v>
      </c>
      <c r="EJ56" s="265" t="str">
        <f t="shared" si="154"/>
        <v/>
      </c>
      <c r="EK56" s="265" t="str">
        <f t="shared" si="154"/>
        <v/>
      </c>
      <c r="EL56" s="265" t="str">
        <f t="shared" si="154"/>
        <v/>
      </c>
      <c r="EM56" s="265" t="str">
        <f t="shared" si="154"/>
        <v/>
      </c>
      <c r="EN56" s="265" t="str">
        <f t="shared" si="154"/>
        <v/>
      </c>
      <c r="EO56" s="265" t="str">
        <f t="shared" si="154"/>
        <v/>
      </c>
      <c r="EP56" s="265" t="str">
        <f t="shared" si="154"/>
        <v/>
      </c>
      <c r="EQ56" s="265" t="str">
        <f t="shared" si="154"/>
        <v/>
      </c>
      <c r="ER56" s="265" t="str">
        <f t="shared" si="155"/>
        <v/>
      </c>
      <c r="ES56" s="265" t="str">
        <f t="shared" si="155"/>
        <v/>
      </c>
      <c r="ET56" s="265" t="str">
        <f t="shared" si="155"/>
        <v/>
      </c>
      <c r="EU56" s="265" t="str">
        <f t="shared" si="155"/>
        <v/>
      </c>
      <c r="EV56" s="265" t="str">
        <f t="shared" si="155"/>
        <v/>
      </c>
      <c r="EW56" s="265" t="str">
        <f t="shared" si="155"/>
        <v/>
      </c>
      <c r="EX56" s="265" t="str">
        <f t="shared" si="155"/>
        <v/>
      </c>
      <c r="EY56" s="265" t="str">
        <f t="shared" si="155"/>
        <v/>
      </c>
      <c r="EZ56" s="265" t="str">
        <f t="shared" si="155"/>
        <v/>
      </c>
      <c r="FA56" s="265" t="str">
        <f t="shared" si="155"/>
        <v/>
      </c>
      <c r="FB56" s="263" t="str">
        <f t="shared" si="156"/>
        <v/>
      </c>
      <c r="FC56" s="263" t="str">
        <f t="shared" si="156"/>
        <v/>
      </c>
      <c r="FD56" s="263" t="str">
        <f t="shared" si="156"/>
        <v/>
      </c>
      <c r="FE56" s="263" t="str">
        <f t="shared" si="156"/>
        <v/>
      </c>
      <c r="FF56" s="263" t="str">
        <f t="shared" si="156"/>
        <v/>
      </c>
      <c r="FG56" s="263" t="str">
        <f t="shared" si="156"/>
        <v/>
      </c>
      <c r="FH56" s="263" t="str">
        <f t="shared" si="156"/>
        <v/>
      </c>
      <c r="FI56" s="263" t="str">
        <f t="shared" si="156"/>
        <v/>
      </c>
      <c r="FJ56" s="263" t="str">
        <f t="shared" si="156"/>
        <v/>
      </c>
      <c r="FK56" s="263" t="str">
        <f t="shared" si="156"/>
        <v/>
      </c>
      <c r="FL56" s="263" t="str">
        <f t="shared" si="157"/>
        <v/>
      </c>
      <c r="FM56" s="263" t="str">
        <f t="shared" si="157"/>
        <v/>
      </c>
      <c r="FN56" s="263" t="str">
        <f t="shared" si="157"/>
        <v/>
      </c>
      <c r="FO56" s="263" t="str">
        <f t="shared" si="157"/>
        <v/>
      </c>
      <c r="FP56" s="263" t="str">
        <f t="shared" si="157"/>
        <v/>
      </c>
      <c r="FQ56" s="263" t="str">
        <f t="shared" si="157"/>
        <v/>
      </c>
      <c r="FR56" s="263" t="str">
        <f t="shared" si="157"/>
        <v/>
      </c>
      <c r="FS56" s="263" t="str">
        <f t="shared" si="157"/>
        <v/>
      </c>
      <c r="FT56" s="263" t="str">
        <f t="shared" si="157"/>
        <v/>
      </c>
      <c r="FU56" s="263" t="str">
        <f t="shared" si="157"/>
        <v/>
      </c>
      <c r="FV56" s="265" t="str">
        <f t="shared" si="158"/>
        <v/>
      </c>
      <c r="FW56" s="265" t="str">
        <f t="shared" si="158"/>
        <v/>
      </c>
      <c r="FX56" s="265" t="str">
        <f t="shared" si="158"/>
        <v/>
      </c>
      <c r="FY56" s="265" t="str">
        <f t="shared" si="158"/>
        <v/>
      </c>
      <c r="FZ56" s="265" t="str">
        <f t="shared" si="158"/>
        <v/>
      </c>
      <c r="GA56" s="265" t="str">
        <f t="shared" si="158"/>
        <v/>
      </c>
      <c r="GB56" s="265" t="str">
        <f t="shared" si="158"/>
        <v/>
      </c>
      <c r="GC56" s="265" t="str">
        <f t="shared" si="158"/>
        <v/>
      </c>
      <c r="GD56" s="265" t="str">
        <f t="shared" si="158"/>
        <v/>
      </c>
      <c r="GE56" s="265" t="str">
        <f t="shared" si="158"/>
        <v/>
      </c>
      <c r="GF56" s="265" t="str">
        <f t="shared" si="159"/>
        <v/>
      </c>
      <c r="GG56" s="265" t="str">
        <f t="shared" si="159"/>
        <v/>
      </c>
      <c r="GH56" s="265" t="str">
        <f t="shared" si="159"/>
        <v/>
      </c>
      <c r="GI56" s="265" t="str">
        <f t="shared" si="159"/>
        <v/>
      </c>
      <c r="GJ56" s="265" t="str">
        <f t="shared" si="159"/>
        <v/>
      </c>
      <c r="GK56" s="265" t="str">
        <f t="shared" si="159"/>
        <v/>
      </c>
      <c r="GL56" s="265" t="str">
        <f t="shared" si="159"/>
        <v/>
      </c>
      <c r="GM56" s="265" t="str">
        <f t="shared" si="159"/>
        <v/>
      </c>
      <c r="GN56" s="265" t="str">
        <f t="shared" si="159"/>
        <v/>
      </c>
      <c r="GO56" s="265" t="str">
        <f t="shared" si="159"/>
        <v/>
      </c>
      <c r="GP56" s="263" t="str">
        <f t="shared" si="160"/>
        <v/>
      </c>
      <c r="GQ56" s="263" t="str">
        <f t="shared" si="160"/>
        <v/>
      </c>
      <c r="GR56" s="263" t="str">
        <f t="shared" si="160"/>
        <v/>
      </c>
      <c r="GS56" s="263" t="str">
        <f t="shared" si="160"/>
        <v/>
      </c>
      <c r="GT56" s="263" t="str">
        <f t="shared" si="160"/>
        <v/>
      </c>
      <c r="GU56" s="263" t="str">
        <f t="shared" si="160"/>
        <v/>
      </c>
      <c r="GV56" s="263" t="str">
        <f t="shared" si="160"/>
        <v/>
      </c>
      <c r="GW56" s="263" t="str">
        <f t="shared" si="160"/>
        <v/>
      </c>
      <c r="GX56" s="263" t="str">
        <f t="shared" si="160"/>
        <v/>
      </c>
      <c r="GY56" s="263" t="str">
        <f t="shared" si="160"/>
        <v/>
      </c>
      <c r="GZ56" s="263" t="str">
        <f t="shared" si="161"/>
        <v/>
      </c>
      <c r="HA56" s="263" t="str">
        <f t="shared" si="161"/>
        <v/>
      </c>
      <c r="HB56" s="263" t="str">
        <f t="shared" si="161"/>
        <v/>
      </c>
      <c r="HC56" s="263" t="str">
        <f t="shared" si="161"/>
        <v/>
      </c>
      <c r="HD56" s="263" t="str">
        <f t="shared" si="161"/>
        <v/>
      </c>
      <c r="HE56" s="263" t="str">
        <f t="shared" si="161"/>
        <v/>
      </c>
      <c r="HF56" s="263" t="str">
        <f t="shared" si="161"/>
        <v/>
      </c>
      <c r="HG56" s="263" t="str">
        <f t="shared" si="161"/>
        <v/>
      </c>
      <c r="HH56" s="263" t="str">
        <f t="shared" si="161"/>
        <v/>
      </c>
      <c r="HI56" s="263" t="str">
        <f t="shared" si="161"/>
        <v/>
      </c>
      <c r="HJ56" s="265" t="str">
        <f t="shared" si="162"/>
        <v/>
      </c>
      <c r="HK56" s="265" t="str">
        <f t="shared" si="162"/>
        <v/>
      </c>
      <c r="HL56" s="265" t="str">
        <f t="shared" si="162"/>
        <v/>
      </c>
      <c r="HM56" s="265" t="str">
        <f t="shared" si="162"/>
        <v/>
      </c>
      <c r="HN56" s="265" t="str">
        <f t="shared" si="162"/>
        <v/>
      </c>
      <c r="HO56" s="265" t="str">
        <f t="shared" si="162"/>
        <v/>
      </c>
      <c r="HP56" s="265" t="str">
        <f t="shared" si="162"/>
        <v/>
      </c>
      <c r="HQ56" s="265" t="str">
        <f t="shared" si="162"/>
        <v/>
      </c>
      <c r="HR56" s="265" t="str">
        <f t="shared" si="162"/>
        <v/>
      </c>
      <c r="HS56" s="265" t="str">
        <f t="shared" si="162"/>
        <v/>
      </c>
      <c r="HT56" s="265" t="str">
        <f t="shared" si="163"/>
        <v/>
      </c>
      <c r="HU56" s="265" t="str">
        <f t="shared" si="163"/>
        <v/>
      </c>
      <c r="HV56" s="265" t="str">
        <f t="shared" si="163"/>
        <v/>
      </c>
      <c r="HW56" s="265" t="str">
        <f t="shared" si="163"/>
        <v/>
      </c>
      <c r="HX56" s="265" t="str">
        <f t="shared" si="163"/>
        <v/>
      </c>
      <c r="HY56" s="265" t="str">
        <f t="shared" si="163"/>
        <v/>
      </c>
      <c r="HZ56" s="265" t="str">
        <f t="shared" si="163"/>
        <v/>
      </c>
      <c r="IA56" s="265" t="str">
        <f t="shared" si="163"/>
        <v/>
      </c>
      <c r="IB56" s="265" t="str">
        <f t="shared" si="163"/>
        <v/>
      </c>
      <c r="IC56" s="265" t="str">
        <f t="shared" si="163"/>
        <v/>
      </c>
    </row>
    <row r="57" spans="1:237" x14ac:dyDescent="0.25">
      <c r="A57" s="1">
        <f t="shared" si="71"/>
        <v>46</v>
      </c>
      <c r="B57" s="2" t="str">
        <f>IF(OR('aux 1'!B57="",'aux 1'!R57&lt;&gt;"s"),"",'aux 1'!B57)</f>
        <v>Métodos Matemáticos para Engenheiros</v>
      </c>
      <c r="C57" s="130" t="str">
        <f>IF('aux 1'!F57="","",'aux 1'!F57)</f>
        <v>A</v>
      </c>
      <c r="D57" s="450" t="str">
        <f>IF(B57="","",'aux 1'!AP57)</f>
        <v>MAT01106</v>
      </c>
      <c r="E57" s="306" t="str">
        <f>IF(B57="","Pre: ",'aux 1'!AN57)</f>
        <v xml:space="preserve">Pré: MAT01203   </v>
      </c>
      <c r="F57" s="306" t="str">
        <f>IF(B57="","Co: ",'aux 1'!AO57)</f>
        <v>Co: ---</v>
      </c>
      <c r="G57" s="54" t="str">
        <f>IF(OR($B57="",'aux 1'!H57=""),"",'aux 1'!H57)</f>
        <v>MAT01203</v>
      </c>
      <c r="H57" s="54" t="str">
        <f>IF(OR($B57="",'aux 1'!I57=""),"",'aux 1'!I57)</f>
        <v/>
      </c>
      <c r="I57" s="54" t="str">
        <f>IF(OR($B57="",'aux 1'!J57=""),"",'aux 1'!J57)</f>
        <v/>
      </c>
      <c r="J57" s="54" t="str">
        <f>IF(OR($B57="",'aux 1'!K57=""),"",'aux 1'!K57)</f>
        <v/>
      </c>
      <c r="K57" s="248"/>
      <c r="L57" s="248"/>
      <c r="M57" s="133" t="str">
        <f>IF('aux 1'!C57="","",'aux 1'!C57)</f>
        <v>CCT</v>
      </c>
      <c r="N57" s="133" t="str">
        <f>IF('aux 1'!D57="","",'aux 1'!D57)</f>
        <v>MAT</v>
      </c>
      <c r="O57" s="169" t="str">
        <f>IF('aux 1'!E57="","",'aux 1'!E57)</f>
        <v>01106</v>
      </c>
      <c r="P57" s="133" t="str">
        <f t="shared" si="34"/>
        <v>MAT01106</v>
      </c>
      <c r="Q57" s="43">
        <f>IF(S57="s",IF(R57="op",'aux 1'!S57,U57),"")</f>
        <v>3</v>
      </c>
      <c r="R57" s="43">
        <f>IF('aux 1'!N57="op","op",'aux 1'!S57)</f>
        <v>3</v>
      </c>
      <c r="S57" s="43" t="str">
        <f>IF('aux 1'!R57="","",'aux 1'!R57)</f>
        <v>s</v>
      </c>
      <c r="T57" s="43" t="str">
        <f>IF('aux 1'!Q57="","",'aux 1'!Q57)</f>
        <v>s</v>
      </c>
      <c r="U57" s="43">
        <f>IF('aux 1'!P57="","",'aux 1'!P57)</f>
        <v>3</v>
      </c>
      <c r="V57" s="44" t="str">
        <f>IF('aux 1'!O57="","",'aux 1'!O57)</f>
        <v>Pro.</v>
      </c>
      <c r="W57" s="128">
        <f>IF('aux 1'!T57="",0,'aux 1'!T57)</f>
        <v>4</v>
      </c>
      <c r="X57" s="128">
        <f>IF('aux 1'!U57="",0,'aux 1'!U57)</f>
        <v>0</v>
      </c>
      <c r="Y57" s="128">
        <f>IF('aux 1'!V57="",0,'aux 1'!V57)</f>
        <v>0</v>
      </c>
      <c r="Z57" s="128">
        <f>IF('aux 1'!W57="","",'aux 1'!W57)</f>
        <v>68</v>
      </c>
      <c r="AA57" s="128" t="str">
        <f t="shared" si="35"/>
        <v>68h</v>
      </c>
      <c r="AB57" s="1">
        <f>IF('aux 1'!X57="","",'aux 1'!X57)</f>
        <v>4</v>
      </c>
      <c r="AC57" s="87" t="str">
        <f t="shared" si="36"/>
        <v>4cr/4t</v>
      </c>
      <c r="AE57" s="265">
        <f t="shared" si="37"/>
        <v>46</v>
      </c>
      <c r="AF57" s="267" t="str">
        <f t="shared" si="152"/>
        <v/>
      </c>
      <c r="AG57" s="267" t="str">
        <f t="shared" si="152"/>
        <v/>
      </c>
      <c r="AH57" s="267">
        <f t="shared" si="152"/>
        <v>46</v>
      </c>
      <c r="AI57" s="267" t="str">
        <f t="shared" si="152"/>
        <v/>
      </c>
      <c r="AJ57" s="267" t="str">
        <f t="shared" si="152"/>
        <v/>
      </c>
      <c r="AK57" s="267" t="str">
        <f t="shared" si="152"/>
        <v/>
      </c>
      <c r="AL57" s="267" t="str">
        <f t="shared" si="152"/>
        <v/>
      </c>
      <c r="AM57" s="267" t="str">
        <f t="shared" si="152"/>
        <v/>
      </c>
      <c r="AN57" s="267" t="str">
        <f t="shared" si="152"/>
        <v/>
      </c>
      <c r="AO57" s="267" t="str">
        <f t="shared" si="152"/>
        <v/>
      </c>
      <c r="AP57" s="267" t="str">
        <f t="shared" si="153"/>
        <v/>
      </c>
      <c r="AQ57" s="267" t="str">
        <f t="shared" si="153"/>
        <v/>
      </c>
      <c r="AR57" s="267" t="str">
        <f t="shared" si="153"/>
        <v/>
      </c>
      <c r="AS57" s="267" t="str">
        <f t="shared" si="153"/>
        <v/>
      </c>
      <c r="AT57" s="267" t="str">
        <f t="shared" si="153"/>
        <v/>
      </c>
      <c r="AU57" s="267" t="str">
        <f t="shared" si="153"/>
        <v/>
      </c>
      <c r="AV57" s="267" t="str">
        <f t="shared" si="153"/>
        <v/>
      </c>
      <c r="AW57" s="267" t="str">
        <f t="shared" si="153"/>
        <v/>
      </c>
      <c r="AX57" s="267" t="str">
        <f t="shared" si="153"/>
        <v/>
      </c>
      <c r="AY57" s="267" t="str">
        <f t="shared" si="153"/>
        <v/>
      </c>
      <c r="BA57" s="267" t="str">
        <f t="shared" si="138"/>
        <v/>
      </c>
      <c r="BB57" s="267" t="str">
        <f t="shared" si="139"/>
        <v/>
      </c>
      <c r="BC57" s="267">
        <f t="shared" si="140"/>
        <v>2</v>
      </c>
      <c r="BD57" s="267" t="str">
        <f t="shared" si="141"/>
        <v/>
      </c>
      <c r="BE57" s="267" t="str">
        <f t="shared" si="142"/>
        <v/>
      </c>
      <c r="BF57" s="267" t="str">
        <f t="shared" si="143"/>
        <v/>
      </c>
      <c r="BG57" s="267" t="str">
        <f t="shared" si="144"/>
        <v/>
      </c>
      <c r="BH57" s="267" t="str">
        <f t="shared" si="62"/>
        <v/>
      </c>
      <c r="BI57" s="267" t="str">
        <f t="shared" si="85"/>
        <v/>
      </c>
      <c r="BJ57" s="267" t="str">
        <f t="shared" si="86"/>
        <v/>
      </c>
      <c r="BK57" s="267" t="str">
        <f t="shared" si="87"/>
        <v/>
      </c>
      <c r="BL57" s="267" t="str">
        <f t="shared" si="88"/>
        <v/>
      </c>
      <c r="BM57" s="267" t="str">
        <f t="shared" si="89"/>
        <v/>
      </c>
      <c r="BN57" s="267" t="str">
        <f t="shared" si="90"/>
        <v/>
      </c>
      <c r="BO57" s="267" t="str">
        <f t="shared" si="91"/>
        <v/>
      </c>
      <c r="BP57" s="267" t="str">
        <f t="shared" si="92"/>
        <v/>
      </c>
      <c r="BQ57" s="267" t="str">
        <f t="shared" si="93"/>
        <v/>
      </c>
      <c r="BR57" s="267" t="str">
        <f t="shared" si="94"/>
        <v/>
      </c>
      <c r="BS57" s="267" t="str">
        <f t="shared" si="95"/>
        <v/>
      </c>
      <c r="BT57" s="267" t="str">
        <f t="shared" si="96"/>
        <v/>
      </c>
      <c r="BU57" s="264"/>
      <c r="BV57" s="268">
        <v>46</v>
      </c>
      <c r="BW57" s="265" t="str">
        <f t="shared" si="165"/>
        <v/>
      </c>
      <c r="BX57" s="265" t="str">
        <f t="shared" si="165"/>
        <v/>
      </c>
      <c r="BY57" s="265" t="str">
        <f t="shared" si="165"/>
        <v/>
      </c>
      <c r="BZ57" s="265" t="str">
        <f t="shared" si="165"/>
        <v/>
      </c>
      <c r="CA57" s="265" t="str">
        <f t="shared" si="164"/>
        <v/>
      </c>
      <c r="CB57" s="265" t="str">
        <f t="shared" si="164"/>
        <v/>
      </c>
      <c r="CC57" s="265" t="str">
        <f t="shared" si="164"/>
        <v/>
      </c>
      <c r="CD57" s="265" t="str">
        <f t="shared" si="137"/>
        <v/>
      </c>
      <c r="CE57" s="265" t="str">
        <f t="shared" si="136"/>
        <v/>
      </c>
      <c r="CF57" s="265" t="str">
        <f t="shared" si="136"/>
        <v/>
      </c>
      <c r="CG57" s="265" t="str">
        <f t="shared" si="136"/>
        <v/>
      </c>
      <c r="CH57" s="265" t="str">
        <f t="shared" si="136"/>
        <v/>
      </c>
      <c r="CI57" s="265" t="str">
        <f t="shared" si="136"/>
        <v/>
      </c>
      <c r="CJ57" s="265" t="str">
        <f t="shared" si="136"/>
        <v/>
      </c>
      <c r="CK57" s="265" t="str">
        <f t="shared" si="136"/>
        <v/>
      </c>
      <c r="CL57" s="265" t="str">
        <f t="shared" si="136"/>
        <v/>
      </c>
      <c r="CM57" s="265" t="str">
        <f t="shared" si="136"/>
        <v/>
      </c>
      <c r="CN57" s="265" t="str">
        <f t="shared" si="136"/>
        <v/>
      </c>
      <c r="CO57" s="265" t="str">
        <f t="shared" si="136"/>
        <v/>
      </c>
      <c r="CP57" s="265" t="str">
        <f t="shared" si="136"/>
        <v/>
      </c>
      <c r="CR57" s="265" t="str">
        <f>IF(BW57="","",SUM(BW$12:BW57)-BW57+1)</f>
        <v/>
      </c>
      <c r="CS57" s="265" t="str">
        <f>IF(BX57="","",SUM(BX$12:BX57)-BX57+1)</f>
        <v/>
      </c>
      <c r="CT57" s="265" t="str">
        <f>IF(BY57="","",SUM(BY$12:BY57)-BY57+1)</f>
        <v/>
      </c>
      <c r="CU57" s="265" t="str">
        <f>IF(BZ57="","",SUM(BZ$12:BZ57)-BZ57+1)</f>
        <v/>
      </c>
      <c r="CV57" s="265" t="str">
        <f>IF(CA57="","",SUM(CA$12:CA57)-CA57+1)</f>
        <v/>
      </c>
      <c r="CW57" s="265" t="str">
        <f>IF(CB57="","",SUM(CB$12:CB57)-CB57+1)</f>
        <v/>
      </c>
      <c r="CX57" s="265" t="str">
        <f>IF(CC57="","",SUM(CC$12:CC57)-CC57+1)</f>
        <v/>
      </c>
      <c r="CY57" s="265" t="str">
        <f>IF(CD57="","",SUM(CD$12:CD57)-CD57+1)</f>
        <v/>
      </c>
      <c r="CZ57" s="265" t="str">
        <f>IF(CE57="","",SUM(CE$12:CE57)-CE57+1)</f>
        <v/>
      </c>
      <c r="DA57" s="265" t="str">
        <f>IF(CF57="","",SUM(CF$12:CF57)-CF57+1)</f>
        <v/>
      </c>
      <c r="DB57" s="265" t="str">
        <f>IF(CG57="","",SUM(CG$12:CG57)-CG57+1)</f>
        <v/>
      </c>
      <c r="DC57" s="265" t="str">
        <f>IF(CH57="","",SUM(CH$12:CH57)-CH57+1)</f>
        <v/>
      </c>
      <c r="DD57" s="265" t="str">
        <f>IF(CI57="","",SUM(CI$12:CI57)-CI57+1)</f>
        <v/>
      </c>
      <c r="DE57" s="265" t="str">
        <f>IF(CJ57="","",SUM(CJ$12:CJ57)-CJ57+1)</f>
        <v/>
      </c>
      <c r="DF57" s="265" t="str">
        <f>IF(CK57="","",SUM(CK$12:CK57)-CK57+1)</f>
        <v/>
      </c>
      <c r="DG57" s="265" t="str">
        <f>IF(CL57="","",SUM(CL$12:CL57)-CL57+1)</f>
        <v/>
      </c>
      <c r="DH57" s="265" t="str">
        <f>IF(CM57="","",SUM(CM$12:CM57)-CM57+1)</f>
        <v/>
      </c>
      <c r="DI57" s="265" t="str">
        <f>IF(CN57="","",SUM(CN$12:CN57)-CN57+1)</f>
        <v/>
      </c>
      <c r="DJ57" s="265" t="str">
        <f>IF(CO57="","",SUM(CO$12:CO57)-CO57+1)</f>
        <v/>
      </c>
      <c r="DK57" s="265" t="str">
        <f>IF(CP57="","",SUM(CP$12:CP57)-CP57+1)</f>
        <v/>
      </c>
      <c r="DM57" s="265" t="str">
        <f t="shared" si="145"/>
        <v/>
      </c>
      <c r="DN57" s="265" t="str">
        <f t="shared" si="146"/>
        <v/>
      </c>
      <c r="DO57" s="265" t="str">
        <f t="shared" si="147"/>
        <v/>
      </c>
      <c r="DP57" s="265" t="str">
        <f t="shared" si="148"/>
        <v/>
      </c>
      <c r="DQ57" s="265" t="str">
        <f t="shared" si="149"/>
        <v/>
      </c>
      <c r="DR57" s="265" t="str">
        <f t="shared" si="150"/>
        <v/>
      </c>
      <c r="DS57" s="265" t="str">
        <f t="shared" si="151"/>
        <v/>
      </c>
      <c r="DT57" s="265" t="str">
        <f t="shared" si="70"/>
        <v/>
      </c>
      <c r="DU57" s="265" t="str">
        <f t="shared" si="99"/>
        <v/>
      </c>
      <c r="DV57" s="265" t="str">
        <f t="shared" si="100"/>
        <v/>
      </c>
      <c r="DW57" s="265" t="str">
        <f t="shared" si="101"/>
        <v/>
      </c>
      <c r="DX57" s="265" t="str">
        <f t="shared" si="102"/>
        <v/>
      </c>
      <c r="DY57" s="265" t="str">
        <f t="shared" si="103"/>
        <v/>
      </c>
      <c r="DZ57" s="265" t="str">
        <f t="shared" si="104"/>
        <v/>
      </c>
      <c r="EA57" s="265" t="str">
        <f t="shared" si="105"/>
        <v/>
      </c>
      <c r="EB57" s="265" t="str">
        <f t="shared" si="106"/>
        <v/>
      </c>
      <c r="EC57" s="265" t="str">
        <f t="shared" si="107"/>
        <v/>
      </c>
      <c r="ED57" s="265" t="str">
        <f t="shared" si="108"/>
        <v/>
      </c>
      <c r="EE57" s="265" t="str">
        <f t="shared" si="109"/>
        <v/>
      </c>
      <c r="EF57" s="265" t="str">
        <f t="shared" si="110"/>
        <v/>
      </c>
      <c r="EH57" s="265" t="str">
        <f t="shared" si="154"/>
        <v/>
      </c>
      <c r="EI57" s="265" t="str">
        <f t="shared" si="154"/>
        <v/>
      </c>
      <c r="EJ57" s="265" t="str">
        <f t="shared" si="154"/>
        <v/>
      </c>
      <c r="EK57" s="265" t="str">
        <f t="shared" si="154"/>
        <v/>
      </c>
      <c r="EL57" s="265" t="str">
        <f t="shared" si="154"/>
        <v/>
      </c>
      <c r="EM57" s="265" t="str">
        <f t="shared" si="154"/>
        <v/>
      </c>
      <c r="EN57" s="265" t="str">
        <f t="shared" si="154"/>
        <v/>
      </c>
      <c r="EO57" s="265" t="str">
        <f t="shared" si="154"/>
        <v/>
      </c>
      <c r="EP57" s="265" t="str">
        <f t="shared" si="154"/>
        <v/>
      </c>
      <c r="EQ57" s="265" t="str">
        <f t="shared" si="154"/>
        <v/>
      </c>
      <c r="ER57" s="265" t="str">
        <f t="shared" si="155"/>
        <v/>
      </c>
      <c r="ES57" s="265" t="str">
        <f t="shared" si="155"/>
        <v/>
      </c>
      <c r="ET57" s="265" t="str">
        <f t="shared" si="155"/>
        <v/>
      </c>
      <c r="EU57" s="265" t="str">
        <f t="shared" si="155"/>
        <v/>
      </c>
      <c r="EV57" s="265" t="str">
        <f t="shared" si="155"/>
        <v/>
      </c>
      <c r="EW57" s="265" t="str">
        <f t="shared" si="155"/>
        <v/>
      </c>
      <c r="EX57" s="265" t="str">
        <f t="shared" si="155"/>
        <v/>
      </c>
      <c r="EY57" s="265" t="str">
        <f t="shared" si="155"/>
        <v/>
      </c>
      <c r="EZ57" s="265" t="str">
        <f t="shared" si="155"/>
        <v/>
      </c>
      <c r="FA57" s="265" t="str">
        <f t="shared" si="155"/>
        <v/>
      </c>
      <c r="FB57" s="263" t="str">
        <f t="shared" si="156"/>
        <v/>
      </c>
      <c r="FC57" s="263" t="str">
        <f t="shared" si="156"/>
        <v/>
      </c>
      <c r="FD57" s="263">
        <f t="shared" si="156"/>
        <v>68</v>
      </c>
      <c r="FE57" s="263" t="str">
        <f t="shared" si="156"/>
        <v/>
      </c>
      <c r="FF57" s="263" t="str">
        <f t="shared" si="156"/>
        <v/>
      </c>
      <c r="FG57" s="263" t="str">
        <f t="shared" si="156"/>
        <v/>
      </c>
      <c r="FH57" s="263" t="str">
        <f t="shared" si="156"/>
        <v/>
      </c>
      <c r="FI57" s="263" t="str">
        <f t="shared" si="156"/>
        <v/>
      </c>
      <c r="FJ57" s="263" t="str">
        <f t="shared" si="156"/>
        <v/>
      </c>
      <c r="FK57" s="263" t="str">
        <f t="shared" si="156"/>
        <v/>
      </c>
      <c r="FL57" s="263" t="str">
        <f t="shared" si="157"/>
        <v/>
      </c>
      <c r="FM57" s="263" t="str">
        <f t="shared" si="157"/>
        <v/>
      </c>
      <c r="FN57" s="263" t="str">
        <f t="shared" si="157"/>
        <v/>
      </c>
      <c r="FO57" s="263" t="str">
        <f t="shared" si="157"/>
        <v/>
      </c>
      <c r="FP57" s="263" t="str">
        <f t="shared" si="157"/>
        <v/>
      </c>
      <c r="FQ57" s="263" t="str">
        <f t="shared" si="157"/>
        <v/>
      </c>
      <c r="FR57" s="263" t="str">
        <f t="shared" si="157"/>
        <v/>
      </c>
      <c r="FS57" s="263" t="str">
        <f t="shared" si="157"/>
        <v/>
      </c>
      <c r="FT57" s="263" t="str">
        <f t="shared" si="157"/>
        <v/>
      </c>
      <c r="FU57" s="263" t="str">
        <f t="shared" si="157"/>
        <v/>
      </c>
      <c r="FV57" s="265" t="str">
        <f t="shared" si="158"/>
        <v/>
      </c>
      <c r="FW57" s="265" t="str">
        <f t="shared" si="158"/>
        <v/>
      </c>
      <c r="FX57" s="265" t="str">
        <f t="shared" si="158"/>
        <v/>
      </c>
      <c r="FY57" s="265" t="str">
        <f t="shared" si="158"/>
        <v/>
      </c>
      <c r="FZ57" s="265" t="str">
        <f t="shared" si="158"/>
        <v/>
      </c>
      <c r="GA57" s="265" t="str">
        <f t="shared" si="158"/>
        <v/>
      </c>
      <c r="GB57" s="265" t="str">
        <f t="shared" si="158"/>
        <v/>
      </c>
      <c r="GC57" s="265" t="str">
        <f t="shared" si="158"/>
        <v/>
      </c>
      <c r="GD57" s="265" t="str">
        <f t="shared" si="158"/>
        <v/>
      </c>
      <c r="GE57" s="265" t="str">
        <f t="shared" si="158"/>
        <v/>
      </c>
      <c r="GF57" s="265" t="str">
        <f t="shared" si="159"/>
        <v/>
      </c>
      <c r="GG57" s="265" t="str">
        <f t="shared" si="159"/>
        <v/>
      </c>
      <c r="GH57" s="265" t="str">
        <f t="shared" si="159"/>
        <v/>
      </c>
      <c r="GI57" s="265" t="str">
        <f t="shared" si="159"/>
        <v/>
      </c>
      <c r="GJ57" s="265" t="str">
        <f t="shared" si="159"/>
        <v/>
      </c>
      <c r="GK57" s="265" t="str">
        <f t="shared" si="159"/>
        <v/>
      </c>
      <c r="GL57" s="265" t="str">
        <f t="shared" si="159"/>
        <v/>
      </c>
      <c r="GM57" s="265" t="str">
        <f t="shared" si="159"/>
        <v/>
      </c>
      <c r="GN57" s="265" t="str">
        <f t="shared" si="159"/>
        <v/>
      </c>
      <c r="GO57" s="265" t="str">
        <f t="shared" si="159"/>
        <v/>
      </c>
      <c r="GP57" s="263" t="str">
        <f t="shared" si="160"/>
        <v/>
      </c>
      <c r="GQ57" s="263" t="str">
        <f t="shared" si="160"/>
        <v/>
      </c>
      <c r="GR57" s="263" t="str">
        <f t="shared" si="160"/>
        <v/>
      </c>
      <c r="GS57" s="263" t="str">
        <f t="shared" si="160"/>
        <v/>
      </c>
      <c r="GT57" s="263" t="str">
        <f t="shared" si="160"/>
        <v/>
      </c>
      <c r="GU57" s="263" t="str">
        <f t="shared" si="160"/>
        <v/>
      </c>
      <c r="GV57" s="263" t="str">
        <f t="shared" si="160"/>
        <v/>
      </c>
      <c r="GW57" s="263" t="str">
        <f t="shared" si="160"/>
        <v/>
      </c>
      <c r="GX57" s="263" t="str">
        <f t="shared" si="160"/>
        <v/>
      </c>
      <c r="GY57" s="263" t="str">
        <f t="shared" si="160"/>
        <v/>
      </c>
      <c r="GZ57" s="263" t="str">
        <f t="shared" si="161"/>
        <v/>
      </c>
      <c r="HA57" s="263" t="str">
        <f t="shared" si="161"/>
        <v/>
      </c>
      <c r="HB57" s="263" t="str">
        <f t="shared" si="161"/>
        <v/>
      </c>
      <c r="HC57" s="263" t="str">
        <f t="shared" si="161"/>
        <v/>
      </c>
      <c r="HD57" s="263" t="str">
        <f t="shared" si="161"/>
        <v/>
      </c>
      <c r="HE57" s="263" t="str">
        <f t="shared" si="161"/>
        <v/>
      </c>
      <c r="HF57" s="263" t="str">
        <f t="shared" si="161"/>
        <v/>
      </c>
      <c r="HG57" s="263" t="str">
        <f t="shared" si="161"/>
        <v/>
      </c>
      <c r="HH57" s="263" t="str">
        <f t="shared" si="161"/>
        <v/>
      </c>
      <c r="HI57" s="263" t="str">
        <f t="shared" si="161"/>
        <v/>
      </c>
      <c r="HJ57" s="265" t="str">
        <f t="shared" si="162"/>
        <v/>
      </c>
      <c r="HK57" s="265" t="str">
        <f t="shared" si="162"/>
        <v/>
      </c>
      <c r="HL57" s="265" t="str">
        <f t="shared" si="162"/>
        <v/>
      </c>
      <c r="HM57" s="265" t="str">
        <f t="shared" si="162"/>
        <v/>
      </c>
      <c r="HN57" s="265" t="str">
        <f t="shared" si="162"/>
        <v/>
      </c>
      <c r="HO57" s="265" t="str">
        <f t="shared" si="162"/>
        <v/>
      </c>
      <c r="HP57" s="265" t="str">
        <f t="shared" si="162"/>
        <v/>
      </c>
      <c r="HQ57" s="265" t="str">
        <f t="shared" si="162"/>
        <v/>
      </c>
      <c r="HR57" s="265" t="str">
        <f t="shared" si="162"/>
        <v/>
      </c>
      <c r="HS57" s="265" t="str">
        <f t="shared" si="162"/>
        <v/>
      </c>
      <c r="HT57" s="265" t="str">
        <f t="shared" si="163"/>
        <v/>
      </c>
      <c r="HU57" s="265" t="str">
        <f t="shared" si="163"/>
        <v/>
      </c>
      <c r="HV57" s="265" t="str">
        <f t="shared" si="163"/>
        <v/>
      </c>
      <c r="HW57" s="265" t="str">
        <f t="shared" si="163"/>
        <v/>
      </c>
      <c r="HX57" s="265" t="str">
        <f t="shared" si="163"/>
        <v/>
      </c>
      <c r="HY57" s="265" t="str">
        <f t="shared" si="163"/>
        <v/>
      </c>
      <c r="HZ57" s="265" t="str">
        <f t="shared" si="163"/>
        <v/>
      </c>
      <c r="IA57" s="265" t="str">
        <f t="shared" si="163"/>
        <v/>
      </c>
      <c r="IB57" s="265" t="str">
        <f t="shared" si="163"/>
        <v/>
      </c>
      <c r="IC57" s="265" t="str">
        <f t="shared" si="163"/>
        <v/>
      </c>
    </row>
    <row r="58" spans="1:237" x14ac:dyDescent="0.25">
      <c r="A58" s="1">
        <f t="shared" si="71"/>
        <v>47</v>
      </c>
      <c r="B58" s="2" t="str">
        <f>IF(OR('aux 1'!B58="",'aux 1'!R58&lt;&gt;"s"),"",'aux 1'!B58)</f>
        <v>Fundamentos da Ciência da Computação</v>
      </c>
      <c r="C58" s="130" t="str">
        <f>IF('aux 1'!F58="","",'aux 1'!F58)</f>
        <v>B</v>
      </c>
      <c r="D58" s="450" t="str">
        <f>IF(B58="","",'aux 1'!AP58)</f>
        <v>MAT01102</v>
      </c>
      <c r="E58" s="306" t="str">
        <f>IF(B58="","Pre: ",'aux 1'!AN58)</f>
        <v>Pré: ---</v>
      </c>
      <c r="F58" s="306" t="str">
        <f>IF(B58="","Co: ",'aux 1'!AO58)</f>
        <v>Co: ---</v>
      </c>
      <c r="G58" s="54" t="str">
        <f>IF(OR($B58="",'aux 1'!H58=""),"",'aux 1'!H58)</f>
        <v/>
      </c>
      <c r="H58" s="54" t="str">
        <f>IF(OR($B58="",'aux 1'!I58=""),"",'aux 1'!I58)</f>
        <v/>
      </c>
      <c r="I58" s="54" t="str">
        <f>IF(OR($B58="",'aux 1'!J58=""),"",'aux 1'!J58)</f>
        <v/>
      </c>
      <c r="J58" s="54" t="str">
        <f>IF(OR($B58="",'aux 1'!K58=""),"",'aux 1'!K58)</f>
        <v/>
      </c>
      <c r="K58" s="248"/>
      <c r="L58" s="248"/>
      <c r="M58" s="133" t="str">
        <f>IF('aux 1'!C58="","",'aux 1'!C58)</f>
        <v>CCT</v>
      </c>
      <c r="N58" s="133" t="str">
        <f>IF('aux 1'!D58="","",'aux 1'!D58)</f>
        <v>MAT</v>
      </c>
      <c r="O58" s="165" t="str">
        <f>IF('aux 1'!E58="","",'aux 1'!E58)</f>
        <v>01102</v>
      </c>
      <c r="P58" s="133" t="str">
        <f t="shared" si="34"/>
        <v>MAT01102</v>
      </c>
      <c r="Q58" s="43">
        <f>IF(S58="s",IF(R58="op",'aux 1'!S58,U58),"")</f>
        <v>3</v>
      </c>
      <c r="R58" s="43">
        <f>IF('aux 1'!N58="op","op",'aux 1'!S58)</f>
        <v>3</v>
      </c>
      <c r="S58" s="43" t="str">
        <f>IF('aux 1'!R58="","",'aux 1'!R58)</f>
        <v>s</v>
      </c>
      <c r="T58" s="43" t="str">
        <f>IF('aux 1'!Q58="","",'aux 1'!Q58)</f>
        <v>s</v>
      </c>
      <c r="U58" s="43">
        <f>IF('aux 1'!P58="","",'aux 1'!P58)</f>
        <v>3</v>
      </c>
      <c r="V58" s="44" t="str">
        <f>IF('aux 1'!O58="","",'aux 1'!O58)</f>
        <v>Bás.</v>
      </c>
      <c r="W58" s="128">
        <f>IF('aux 1'!T58="",0,'aux 1'!T58)</f>
        <v>3</v>
      </c>
      <c r="X58" s="128">
        <f>IF('aux 1'!U58="",0,'aux 1'!U58)</f>
        <v>1</v>
      </c>
      <c r="Y58" s="128">
        <f>IF('aux 1'!V58="",0,'aux 1'!V58)</f>
        <v>0</v>
      </c>
      <c r="Z58" s="128">
        <f>IF('aux 1'!W58="","",'aux 1'!W58)</f>
        <v>85</v>
      </c>
      <c r="AA58" s="128" t="str">
        <f t="shared" si="35"/>
        <v>85h</v>
      </c>
      <c r="AB58" s="1">
        <f>IF('aux 1'!X58="","",'aux 1'!X58)</f>
        <v>4</v>
      </c>
      <c r="AC58" s="87" t="str">
        <f t="shared" si="36"/>
        <v>4cr/3t + 1p</v>
      </c>
      <c r="AE58" s="265">
        <f t="shared" si="37"/>
        <v>47</v>
      </c>
      <c r="AF58" s="267" t="str">
        <f t="shared" si="152"/>
        <v/>
      </c>
      <c r="AG58" s="267" t="str">
        <f t="shared" si="152"/>
        <v/>
      </c>
      <c r="AH58" s="267">
        <f t="shared" si="152"/>
        <v>47</v>
      </c>
      <c r="AI58" s="267" t="str">
        <f t="shared" si="152"/>
        <v/>
      </c>
      <c r="AJ58" s="267" t="str">
        <f t="shared" si="152"/>
        <v/>
      </c>
      <c r="AK58" s="267" t="str">
        <f t="shared" si="152"/>
        <v/>
      </c>
      <c r="AL58" s="267" t="str">
        <f t="shared" si="152"/>
        <v/>
      </c>
      <c r="AM58" s="267" t="str">
        <f t="shared" si="152"/>
        <v/>
      </c>
      <c r="AN58" s="267" t="str">
        <f t="shared" si="152"/>
        <v/>
      </c>
      <c r="AO58" s="267" t="str">
        <f t="shared" si="152"/>
        <v/>
      </c>
      <c r="AP58" s="267" t="str">
        <f t="shared" si="153"/>
        <v/>
      </c>
      <c r="AQ58" s="267" t="str">
        <f t="shared" si="153"/>
        <v/>
      </c>
      <c r="AR58" s="267" t="str">
        <f t="shared" si="153"/>
        <v/>
      </c>
      <c r="AS58" s="267" t="str">
        <f t="shared" si="153"/>
        <v/>
      </c>
      <c r="AT58" s="267" t="str">
        <f t="shared" si="153"/>
        <v/>
      </c>
      <c r="AU58" s="267" t="str">
        <f t="shared" si="153"/>
        <v/>
      </c>
      <c r="AV58" s="267" t="str">
        <f t="shared" si="153"/>
        <v/>
      </c>
      <c r="AW58" s="267" t="str">
        <f t="shared" si="153"/>
        <v/>
      </c>
      <c r="AX58" s="267" t="str">
        <f t="shared" si="153"/>
        <v/>
      </c>
      <c r="AY58" s="267" t="str">
        <f t="shared" si="153"/>
        <v/>
      </c>
      <c r="BA58" s="267" t="str">
        <f t="shared" si="138"/>
        <v/>
      </c>
      <c r="BB58" s="267" t="str">
        <f t="shared" si="139"/>
        <v/>
      </c>
      <c r="BC58" s="267">
        <f t="shared" si="140"/>
        <v>2</v>
      </c>
      <c r="BD58" s="267" t="str">
        <f t="shared" si="141"/>
        <v/>
      </c>
      <c r="BE58" s="267" t="str">
        <f t="shared" si="142"/>
        <v/>
      </c>
      <c r="BF58" s="267" t="str">
        <f t="shared" si="143"/>
        <v/>
      </c>
      <c r="BG58" s="267" t="str">
        <f t="shared" si="144"/>
        <v/>
      </c>
      <c r="BH58" s="267" t="str">
        <f t="shared" si="62"/>
        <v/>
      </c>
      <c r="BI58" s="267" t="str">
        <f t="shared" si="85"/>
        <v/>
      </c>
      <c r="BJ58" s="267" t="str">
        <f t="shared" si="86"/>
        <v/>
      </c>
      <c r="BK58" s="267" t="str">
        <f t="shared" si="87"/>
        <v/>
      </c>
      <c r="BL58" s="267" t="str">
        <f t="shared" si="88"/>
        <v/>
      </c>
      <c r="BM58" s="267" t="str">
        <f t="shared" si="89"/>
        <v/>
      </c>
      <c r="BN58" s="267" t="str">
        <f t="shared" si="90"/>
        <v/>
      </c>
      <c r="BO58" s="267" t="str">
        <f t="shared" si="91"/>
        <v/>
      </c>
      <c r="BP58" s="267" t="str">
        <f t="shared" si="92"/>
        <v/>
      </c>
      <c r="BQ58" s="267" t="str">
        <f t="shared" si="93"/>
        <v/>
      </c>
      <c r="BR58" s="267" t="str">
        <f t="shared" si="94"/>
        <v/>
      </c>
      <c r="BS58" s="267" t="str">
        <f t="shared" si="95"/>
        <v/>
      </c>
      <c r="BT58" s="267" t="str">
        <f t="shared" si="96"/>
        <v/>
      </c>
      <c r="BU58" s="264"/>
      <c r="BV58" s="268">
        <v>47</v>
      </c>
      <c r="BW58" s="265" t="str">
        <f t="shared" si="165"/>
        <v/>
      </c>
      <c r="BX58" s="265" t="str">
        <f t="shared" si="165"/>
        <v/>
      </c>
      <c r="BY58" s="265" t="str">
        <f t="shared" si="165"/>
        <v/>
      </c>
      <c r="BZ58" s="265" t="str">
        <f t="shared" si="165"/>
        <v/>
      </c>
      <c r="CA58" s="265" t="str">
        <f t="shared" si="164"/>
        <v/>
      </c>
      <c r="CB58" s="265" t="str">
        <f t="shared" si="164"/>
        <v/>
      </c>
      <c r="CC58" s="265" t="str">
        <f t="shared" si="164"/>
        <v/>
      </c>
      <c r="CD58" s="265" t="str">
        <f t="shared" si="137"/>
        <v/>
      </c>
      <c r="CE58" s="265" t="str">
        <f t="shared" si="136"/>
        <v/>
      </c>
      <c r="CF58" s="265" t="str">
        <f t="shared" si="136"/>
        <v/>
      </c>
      <c r="CG58" s="265" t="str">
        <f t="shared" si="136"/>
        <v/>
      </c>
      <c r="CH58" s="265" t="str">
        <f t="shared" si="136"/>
        <v/>
      </c>
      <c r="CI58" s="265" t="str">
        <f t="shared" si="136"/>
        <v/>
      </c>
      <c r="CJ58" s="265" t="str">
        <f t="shared" si="136"/>
        <v/>
      </c>
      <c r="CK58" s="265" t="str">
        <f t="shared" si="136"/>
        <v/>
      </c>
      <c r="CL58" s="265" t="str">
        <f t="shared" si="136"/>
        <v/>
      </c>
      <c r="CM58" s="265" t="str">
        <f t="shared" si="136"/>
        <v/>
      </c>
      <c r="CN58" s="265" t="str">
        <f t="shared" si="136"/>
        <v/>
      </c>
      <c r="CO58" s="265" t="str">
        <f t="shared" si="136"/>
        <v/>
      </c>
      <c r="CP58" s="265" t="str">
        <f t="shared" si="136"/>
        <v/>
      </c>
      <c r="CR58" s="265" t="str">
        <f>IF(BW58="","",SUM(BW$12:BW58)-BW58+1)</f>
        <v/>
      </c>
      <c r="CS58" s="265" t="str">
        <f>IF(BX58="","",SUM(BX$12:BX58)-BX58+1)</f>
        <v/>
      </c>
      <c r="CT58" s="265" t="str">
        <f>IF(BY58="","",SUM(BY$12:BY58)-BY58+1)</f>
        <v/>
      </c>
      <c r="CU58" s="265" t="str">
        <f>IF(BZ58="","",SUM(BZ$12:BZ58)-BZ58+1)</f>
        <v/>
      </c>
      <c r="CV58" s="265" t="str">
        <f>IF(CA58="","",SUM(CA$12:CA58)-CA58+1)</f>
        <v/>
      </c>
      <c r="CW58" s="265" t="str">
        <f>IF(CB58="","",SUM(CB$12:CB58)-CB58+1)</f>
        <v/>
      </c>
      <c r="CX58" s="265" t="str">
        <f>IF(CC58="","",SUM(CC$12:CC58)-CC58+1)</f>
        <v/>
      </c>
      <c r="CY58" s="265" t="str">
        <f>IF(CD58="","",SUM(CD$12:CD58)-CD58+1)</f>
        <v/>
      </c>
      <c r="CZ58" s="265" t="str">
        <f>IF(CE58="","",SUM(CE$12:CE58)-CE58+1)</f>
        <v/>
      </c>
      <c r="DA58" s="265" t="str">
        <f>IF(CF58="","",SUM(CF$12:CF58)-CF58+1)</f>
        <v/>
      </c>
      <c r="DB58" s="265" t="str">
        <f>IF(CG58="","",SUM(CG$12:CG58)-CG58+1)</f>
        <v/>
      </c>
      <c r="DC58" s="265" t="str">
        <f>IF(CH58="","",SUM(CH$12:CH58)-CH58+1)</f>
        <v/>
      </c>
      <c r="DD58" s="265" t="str">
        <f>IF(CI58="","",SUM(CI$12:CI58)-CI58+1)</f>
        <v/>
      </c>
      <c r="DE58" s="265" t="str">
        <f>IF(CJ58="","",SUM(CJ$12:CJ58)-CJ58+1)</f>
        <v/>
      </c>
      <c r="DF58" s="265" t="str">
        <f>IF(CK58="","",SUM(CK$12:CK58)-CK58+1)</f>
        <v/>
      </c>
      <c r="DG58" s="265" t="str">
        <f>IF(CL58="","",SUM(CL$12:CL58)-CL58+1)</f>
        <v/>
      </c>
      <c r="DH58" s="265" t="str">
        <f>IF(CM58="","",SUM(CM$12:CM58)-CM58+1)</f>
        <v/>
      </c>
      <c r="DI58" s="265" t="str">
        <f>IF(CN58="","",SUM(CN$12:CN58)-CN58+1)</f>
        <v/>
      </c>
      <c r="DJ58" s="265" t="str">
        <f>IF(CO58="","",SUM(CO$12:CO58)-CO58+1)</f>
        <v/>
      </c>
      <c r="DK58" s="265" t="str">
        <f>IF(CP58="","",SUM(CP$12:CP58)-CP58+1)</f>
        <v/>
      </c>
      <c r="DM58" s="265" t="str">
        <f t="shared" si="145"/>
        <v/>
      </c>
      <c r="DN58" s="265" t="str">
        <f t="shared" si="146"/>
        <v/>
      </c>
      <c r="DO58" s="265" t="str">
        <f t="shared" si="147"/>
        <v/>
      </c>
      <c r="DP58" s="265" t="str">
        <f t="shared" si="148"/>
        <v/>
      </c>
      <c r="DQ58" s="265" t="str">
        <f t="shared" si="149"/>
        <v/>
      </c>
      <c r="DR58" s="265" t="str">
        <f t="shared" si="150"/>
        <v/>
      </c>
      <c r="DS58" s="265" t="str">
        <f t="shared" si="151"/>
        <v/>
      </c>
      <c r="DT58" s="265" t="str">
        <f t="shared" si="70"/>
        <v/>
      </c>
      <c r="DU58" s="265" t="str">
        <f t="shared" si="99"/>
        <v/>
      </c>
      <c r="DV58" s="265" t="str">
        <f t="shared" si="100"/>
        <v/>
      </c>
      <c r="DW58" s="265" t="str">
        <f t="shared" si="101"/>
        <v/>
      </c>
      <c r="DX58" s="265" t="str">
        <f t="shared" si="102"/>
        <v/>
      </c>
      <c r="DY58" s="265" t="str">
        <f t="shared" si="103"/>
        <v/>
      </c>
      <c r="DZ58" s="265" t="str">
        <f t="shared" si="104"/>
        <v/>
      </c>
      <c r="EA58" s="265" t="str">
        <f t="shared" si="105"/>
        <v/>
      </c>
      <c r="EB58" s="265" t="str">
        <f t="shared" si="106"/>
        <v/>
      </c>
      <c r="EC58" s="265" t="str">
        <f t="shared" si="107"/>
        <v/>
      </c>
      <c r="ED58" s="265" t="str">
        <f t="shared" si="108"/>
        <v/>
      </c>
      <c r="EE58" s="265" t="str">
        <f t="shared" si="109"/>
        <v/>
      </c>
      <c r="EF58" s="265" t="str">
        <f t="shared" si="110"/>
        <v/>
      </c>
      <c r="EH58" s="265" t="str">
        <f t="shared" si="154"/>
        <v/>
      </c>
      <c r="EI58" s="265" t="str">
        <f t="shared" si="154"/>
        <v/>
      </c>
      <c r="EJ58" s="265">
        <f t="shared" si="154"/>
        <v>85</v>
      </c>
      <c r="EK58" s="265" t="str">
        <f t="shared" si="154"/>
        <v/>
      </c>
      <c r="EL58" s="265" t="str">
        <f t="shared" si="154"/>
        <v/>
      </c>
      <c r="EM58" s="265" t="str">
        <f t="shared" si="154"/>
        <v/>
      </c>
      <c r="EN58" s="265" t="str">
        <f t="shared" si="154"/>
        <v/>
      </c>
      <c r="EO58" s="265" t="str">
        <f t="shared" si="154"/>
        <v/>
      </c>
      <c r="EP58" s="265" t="str">
        <f t="shared" si="154"/>
        <v/>
      </c>
      <c r="EQ58" s="265" t="str">
        <f t="shared" si="154"/>
        <v/>
      </c>
      <c r="ER58" s="265" t="str">
        <f t="shared" si="155"/>
        <v/>
      </c>
      <c r="ES58" s="265" t="str">
        <f t="shared" si="155"/>
        <v/>
      </c>
      <c r="ET58" s="265" t="str">
        <f t="shared" si="155"/>
        <v/>
      </c>
      <c r="EU58" s="265" t="str">
        <f t="shared" si="155"/>
        <v/>
      </c>
      <c r="EV58" s="265" t="str">
        <f t="shared" si="155"/>
        <v/>
      </c>
      <c r="EW58" s="265" t="str">
        <f t="shared" si="155"/>
        <v/>
      </c>
      <c r="EX58" s="265" t="str">
        <f t="shared" si="155"/>
        <v/>
      </c>
      <c r="EY58" s="265" t="str">
        <f t="shared" si="155"/>
        <v/>
      </c>
      <c r="EZ58" s="265" t="str">
        <f t="shared" si="155"/>
        <v/>
      </c>
      <c r="FA58" s="265" t="str">
        <f t="shared" si="155"/>
        <v/>
      </c>
      <c r="FB58" s="263" t="str">
        <f t="shared" si="156"/>
        <v/>
      </c>
      <c r="FC58" s="263" t="str">
        <f t="shared" si="156"/>
        <v/>
      </c>
      <c r="FD58" s="263" t="str">
        <f t="shared" si="156"/>
        <v/>
      </c>
      <c r="FE58" s="263" t="str">
        <f t="shared" si="156"/>
        <v/>
      </c>
      <c r="FF58" s="263" t="str">
        <f t="shared" si="156"/>
        <v/>
      </c>
      <c r="FG58" s="263" t="str">
        <f t="shared" si="156"/>
        <v/>
      </c>
      <c r="FH58" s="263" t="str">
        <f t="shared" si="156"/>
        <v/>
      </c>
      <c r="FI58" s="263" t="str">
        <f t="shared" si="156"/>
        <v/>
      </c>
      <c r="FJ58" s="263" t="str">
        <f t="shared" si="156"/>
        <v/>
      </c>
      <c r="FK58" s="263" t="str">
        <f t="shared" si="156"/>
        <v/>
      </c>
      <c r="FL58" s="263" t="str">
        <f t="shared" si="157"/>
        <v/>
      </c>
      <c r="FM58" s="263" t="str">
        <f t="shared" si="157"/>
        <v/>
      </c>
      <c r="FN58" s="263" t="str">
        <f t="shared" si="157"/>
        <v/>
      </c>
      <c r="FO58" s="263" t="str">
        <f t="shared" si="157"/>
        <v/>
      </c>
      <c r="FP58" s="263" t="str">
        <f t="shared" si="157"/>
        <v/>
      </c>
      <c r="FQ58" s="263" t="str">
        <f t="shared" si="157"/>
        <v/>
      </c>
      <c r="FR58" s="263" t="str">
        <f t="shared" si="157"/>
        <v/>
      </c>
      <c r="FS58" s="263" t="str">
        <f t="shared" si="157"/>
        <v/>
      </c>
      <c r="FT58" s="263" t="str">
        <f t="shared" si="157"/>
        <v/>
      </c>
      <c r="FU58" s="263" t="str">
        <f t="shared" si="157"/>
        <v/>
      </c>
      <c r="FV58" s="265" t="str">
        <f t="shared" si="158"/>
        <v/>
      </c>
      <c r="FW58" s="265" t="str">
        <f t="shared" si="158"/>
        <v/>
      </c>
      <c r="FX58" s="265" t="str">
        <f t="shared" si="158"/>
        <v/>
      </c>
      <c r="FY58" s="265" t="str">
        <f t="shared" si="158"/>
        <v/>
      </c>
      <c r="FZ58" s="265" t="str">
        <f t="shared" si="158"/>
        <v/>
      </c>
      <c r="GA58" s="265" t="str">
        <f t="shared" si="158"/>
        <v/>
      </c>
      <c r="GB58" s="265" t="str">
        <f t="shared" si="158"/>
        <v/>
      </c>
      <c r="GC58" s="265" t="str">
        <f t="shared" si="158"/>
        <v/>
      </c>
      <c r="GD58" s="265" t="str">
        <f t="shared" si="158"/>
        <v/>
      </c>
      <c r="GE58" s="265" t="str">
        <f t="shared" si="158"/>
        <v/>
      </c>
      <c r="GF58" s="265" t="str">
        <f t="shared" si="159"/>
        <v/>
      </c>
      <c r="GG58" s="265" t="str">
        <f t="shared" si="159"/>
        <v/>
      </c>
      <c r="GH58" s="265" t="str">
        <f t="shared" si="159"/>
        <v/>
      </c>
      <c r="GI58" s="265" t="str">
        <f t="shared" si="159"/>
        <v/>
      </c>
      <c r="GJ58" s="265" t="str">
        <f t="shared" si="159"/>
        <v/>
      </c>
      <c r="GK58" s="265" t="str">
        <f t="shared" si="159"/>
        <v/>
      </c>
      <c r="GL58" s="265" t="str">
        <f t="shared" si="159"/>
        <v/>
      </c>
      <c r="GM58" s="265" t="str">
        <f t="shared" si="159"/>
        <v/>
      </c>
      <c r="GN58" s="265" t="str">
        <f t="shared" si="159"/>
        <v/>
      </c>
      <c r="GO58" s="265" t="str">
        <f t="shared" si="159"/>
        <v/>
      </c>
      <c r="GP58" s="263" t="str">
        <f t="shared" si="160"/>
        <v/>
      </c>
      <c r="GQ58" s="263" t="str">
        <f t="shared" si="160"/>
        <v/>
      </c>
      <c r="GR58" s="263" t="str">
        <f t="shared" si="160"/>
        <v/>
      </c>
      <c r="GS58" s="263" t="str">
        <f t="shared" si="160"/>
        <v/>
      </c>
      <c r="GT58" s="263" t="str">
        <f t="shared" si="160"/>
        <v/>
      </c>
      <c r="GU58" s="263" t="str">
        <f t="shared" si="160"/>
        <v/>
      </c>
      <c r="GV58" s="263" t="str">
        <f t="shared" si="160"/>
        <v/>
      </c>
      <c r="GW58" s="263" t="str">
        <f t="shared" si="160"/>
        <v/>
      </c>
      <c r="GX58" s="263" t="str">
        <f t="shared" si="160"/>
        <v/>
      </c>
      <c r="GY58" s="263" t="str">
        <f t="shared" si="160"/>
        <v/>
      </c>
      <c r="GZ58" s="263" t="str">
        <f t="shared" si="161"/>
        <v/>
      </c>
      <c r="HA58" s="263" t="str">
        <f t="shared" si="161"/>
        <v/>
      </c>
      <c r="HB58" s="263" t="str">
        <f t="shared" si="161"/>
        <v/>
      </c>
      <c r="HC58" s="263" t="str">
        <f t="shared" si="161"/>
        <v/>
      </c>
      <c r="HD58" s="263" t="str">
        <f t="shared" si="161"/>
        <v/>
      </c>
      <c r="HE58" s="263" t="str">
        <f t="shared" si="161"/>
        <v/>
      </c>
      <c r="HF58" s="263" t="str">
        <f t="shared" si="161"/>
        <v/>
      </c>
      <c r="HG58" s="263" t="str">
        <f t="shared" si="161"/>
        <v/>
      </c>
      <c r="HH58" s="263" t="str">
        <f t="shared" si="161"/>
        <v/>
      </c>
      <c r="HI58" s="263" t="str">
        <f t="shared" si="161"/>
        <v/>
      </c>
      <c r="HJ58" s="265" t="str">
        <f t="shared" si="162"/>
        <v/>
      </c>
      <c r="HK58" s="265" t="str">
        <f t="shared" si="162"/>
        <v/>
      </c>
      <c r="HL58" s="265" t="str">
        <f t="shared" si="162"/>
        <v/>
      </c>
      <c r="HM58" s="265" t="str">
        <f t="shared" si="162"/>
        <v/>
      </c>
      <c r="HN58" s="265" t="str">
        <f t="shared" si="162"/>
        <v/>
      </c>
      <c r="HO58" s="265" t="str">
        <f t="shared" si="162"/>
        <v/>
      </c>
      <c r="HP58" s="265" t="str">
        <f t="shared" si="162"/>
        <v/>
      </c>
      <c r="HQ58" s="265" t="str">
        <f t="shared" si="162"/>
        <v/>
      </c>
      <c r="HR58" s="265" t="str">
        <f t="shared" si="162"/>
        <v/>
      </c>
      <c r="HS58" s="265" t="str">
        <f t="shared" si="162"/>
        <v/>
      </c>
      <c r="HT58" s="265" t="str">
        <f t="shared" si="163"/>
        <v/>
      </c>
      <c r="HU58" s="265" t="str">
        <f t="shared" si="163"/>
        <v/>
      </c>
      <c r="HV58" s="265" t="str">
        <f t="shared" si="163"/>
        <v/>
      </c>
      <c r="HW58" s="265" t="str">
        <f t="shared" si="163"/>
        <v/>
      </c>
      <c r="HX58" s="265" t="str">
        <f t="shared" si="163"/>
        <v/>
      </c>
      <c r="HY58" s="265" t="str">
        <f t="shared" si="163"/>
        <v/>
      </c>
      <c r="HZ58" s="265" t="str">
        <f t="shared" si="163"/>
        <v/>
      </c>
      <c r="IA58" s="265" t="str">
        <f t="shared" si="163"/>
        <v/>
      </c>
      <c r="IB58" s="265" t="str">
        <f t="shared" si="163"/>
        <v/>
      </c>
      <c r="IC58" s="265" t="str">
        <f t="shared" si="163"/>
        <v/>
      </c>
    </row>
    <row r="59" spans="1:237" x14ac:dyDescent="0.25">
      <c r="A59" s="205">
        <f t="shared" si="71"/>
        <v>48</v>
      </c>
      <c r="B59" s="2" t="str">
        <f>IF(OR('aux 1'!B59="",'aux 1'!R59&lt;&gt;"s"),"",'aux 1'!B59)</f>
        <v>Cálculo Numérico</v>
      </c>
      <c r="C59" s="173" t="str">
        <f>IF('aux 1'!F59="","",'aux 1'!F59)</f>
        <v>(*)</v>
      </c>
      <c r="D59" s="450" t="str">
        <f>IF(B59="","",'aux 1'!AP59)</f>
        <v>MAT01207</v>
      </c>
      <c r="E59" s="306" t="str">
        <f>IF(B59="","Pre: ",'aux 1'!AN59)</f>
        <v xml:space="preserve">Pré: MAT01102 MAT01204  </v>
      </c>
      <c r="F59" s="306" t="str">
        <f>IF(B59="","Co: ",'aux 1'!AO59)</f>
        <v>Co: ---</v>
      </c>
      <c r="G59" s="54" t="str">
        <f>IF(OR($B59="",'aux 1'!H59=""),"",'aux 1'!H59)</f>
        <v>MAT01102</v>
      </c>
      <c r="H59" s="54" t="str">
        <f>IF(OR($B59="",'aux 1'!I59=""),"",'aux 1'!I59)</f>
        <v>MAT01204</v>
      </c>
      <c r="I59" s="54" t="str">
        <f>IF(OR($B59="",'aux 1'!J59=""),"",'aux 1'!J59)</f>
        <v/>
      </c>
      <c r="J59" s="54" t="str">
        <f>IF(OR($B59="",'aux 1'!K59=""),"",'aux 1'!K59)</f>
        <v/>
      </c>
      <c r="K59" s="248"/>
      <c r="L59" s="248"/>
      <c r="M59" s="203" t="str">
        <f>IF('aux 1'!C59="","",'aux 1'!C59)</f>
        <v>CCT</v>
      </c>
      <c r="N59" s="203" t="str">
        <f>IF('aux 1'!D59="","",'aux 1'!D59)</f>
        <v>MAT</v>
      </c>
      <c r="O59" s="204" t="str">
        <f>IF('aux 1'!E59="","",'aux 1'!E59)</f>
        <v>01207</v>
      </c>
      <c r="P59" s="133" t="str">
        <f t="shared" si="34"/>
        <v>MAT01207</v>
      </c>
      <c r="Q59" s="43">
        <f>IF(S59="s",IF(R59="op",'aux 1'!S59,U59),"")</f>
        <v>4</v>
      </c>
      <c r="R59" s="43">
        <f>IF('aux 1'!N59="op","op",'aux 1'!S59)</f>
        <v>4</v>
      </c>
      <c r="S59" s="43" t="str">
        <f>IF('aux 1'!R59="","",'aux 1'!R59)</f>
        <v>s</v>
      </c>
      <c r="T59" s="43" t="str">
        <f>IF('aux 1'!Q59="","",'aux 1'!Q59)</f>
        <v>s</v>
      </c>
      <c r="U59" s="43">
        <f>IF('aux 1'!P59="","",'aux 1'!P59)</f>
        <v>4</v>
      </c>
      <c r="V59" s="44" t="str">
        <f>IF('aux 1'!O59="","",'aux 1'!O59)</f>
        <v>Bás.</v>
      </c>
      <c r="W59" s="128">
        <f>IF('aux 1'!T59="",0,'aux 1'!T59)</f>
        <v>4</v>
      </c>
      <c r="X59" s="128">
        <f>IF('aux 1'!U59="",0,'aux 1'!U59)</f>
        <v>0</v>
      </c>
      <c r="Y59" s="128">
        <f>IF('aux 1'!V59="",0,'aux 1'!V59)</f>
        <v>0</v>
      </c>
      <c r="Z59" s="128">
        <f>IF('aux 1'!W59="","",'aux 1'!W59)</f>
        <v>68</v>
      </c>
      <c r="AA59" s="128" t="str">
        <f t="shared" si="35"/>
        <v>68h</v>
      </c>
      <c r="AB59" s="205">
        <f>IF('aux 1'!X59="","",'aux 1'!X59)</f>
        <v>4</v>
      </c>
      <c r="AC59" s="87" t="str">
        <f t="shared" si="36"/>
        <v>4cr/4t</v>
      </c>
      <c r="AE59" s="265">
        <f t="shared" si="37"/>
        <v>48</v>
      </c>
      <c r="AF59" s="267" t="str">
        <f t="shared" si="152"/>
        <v/>
      </c>
      <c r="AG59" s="267" t="str">
        <f t="shared" si="152"/>
        <v/>
      </c>
      <c r="AH59" s="267" t="str">
        <f t="shared" si="152"/>
        <v/>
      </c>
      <c r="AI59" s="267">
        <f t="shared" si="152"/>
        <v>48</v>
      </c>
      <c r="AJ59" s="267" t="str">
        <f t="shared" si="152"/>
        <v/>
      </c>
      <c r="AK59" s="267" t="str">
        <f t="shared" si="152"/>
        <v/>
      </c>
      <c r="AL59" s="267" t="str">
        <f t="shared" si="152"/>
        <v/>
      </c>
      <c r="AM59" s="267" t="str">
        <f t="shared" si="152"/>
        <v/>
      </c>
      <c r="AN59" s="267" t="str">
        <f t="shared" si="152"/>
        <v/>
      </c>
      <c r="AO59" s="267" t="str">
        <f t="shared" si="152"/>
        <v/>
      </c>
      <c r="AP59" s="267" t="str">
        <f t="shared" si="153"/>
        <v/>
      </c>
      <c r="AQ59" s="267" t="str">
        <f t="shared" si="153"/>
        <v/>
      </c>
      <c r="AR59" s="267" t="str">
        <f t="shared" si="153"/>
        <v/>
      </c>
      <c r="AS59" s="267" t="str">
        <f t="shared" si="153"/>
        <v/>
      </c>
      <c r="AT59" s="267" t="str">
        <f t="shared" si="153"/>
        <v/>
      </c>
      <c r="AU59" s="267" t="str">
        <f t="shared" si="153"/>
        <v/>
      </c>
      <c r="AV59" s="267" t="str">
        <f t="shared" si="153"/>
        <v/>
      </c>
      <c r="AW59" s="267" t="str">
        <f t="shared" si="153"/>
        <v/>
      </c>
      <c r="AX59" s="267" t="str">
        <f t="shared" si="153"/>
        <v/>
      </c>
      <c r="AY59" s="267" t="str">
        <f t="shared" si="153"/>
        <v/>
      </c>
      <c r="BA59" s="267" t="str">
        <f t="shared" si="138"/>
        <v/>
      </c>
      <c r="BB59" s="267" t="str">
        <f t="shared" si="139"/>
        <v/>
      </c>
      <c r="BC59" s="267" t="str">
        <f t="shared" si="140"/>
        <v/>
      </c>
      <c r="BD59" s="267">
        <f t="shared" si="141"/>
        <v>2</v>
      </c>
      <c r="BE59" s="267" t="str">
        <f t="shared" si="142"/>
        <v/>
      </c>
      <c r="BF59" s="267" t="str">
        <f t="shared" si="143"/>
        <v/>
      </c>
      <c r="BG59" s="267" t="str">
        <f t="shared" si="144"/>
        <v/>
      </c>
      <c r="BH59" s="267" t="str">
        <f t="shared" si="62"/>
        <v/>
      </c>
      <c r="BI59" s="267" t="str">
        <f t="shared" si="85"/>
        <v/>
      </c>
      <c r="BJ59" s="267" t="str">
        <f t="shared" si="86"/>
        <v/>
      </c>
      <c r="BK59" s="267" t="str">
        <f t="shared" si="87"/>
        <v/>
      </c>
      <c r="BL59" s="267" t="str">
        <f t="shared" si="88"/>
        <v/>
      </c>
      <c r="BM59" s="267" t="str">
        <f t="shared" si="89"/>
        <v/>
      </c>
      <c r="BN59" s="267" t="str">
        <f t="shared" si="90"/>
        <v/>
      </c>
      <c r="BO59" s="267" t="str">
        <f t="shared" si="91"/>
        <v/>
      </c>
      <c r="BP59" s="267" t="str">
        <f t="shared" si="92"/>
        <v/>
      </c>
      <c r="BQ59" s="267" t="str">
        <f t="shared" si="93"/>
        <v/>
      </c>
      <c r="BR59" s="267" t="str">
        <f t="shared" si="94"/>
        <v/>
      </c>
      <c r="BS59" s="267" t="str">
        <f t="shared" si="95"/>
        <v/>
      </c>
      <c r="BT59" s="267" t="str">
        <f t="shared" si="96"/>
        <v/>
      </c>
      <c r="BU59" s="264"/>
      <c r="BV59" s="268">
        <v>48</v>
      </c>
      <c r="BW59" s="265" t="str">
        <f t="shared" si="165"/>
        <v/>
      </c>
      <c r="BX59" s="265" t="str">
        <f t="shared" si="165"/>
        <v/>
      </c>
      <c r="BY59" s="265" t="str">
        <f t="shared" si="165"/>
        <v/>
      </c>
      <c r="BZ59" s="265" t="str">
        <f t="shared" si="165"/>
        <v/>
      </c>
      <c r="CA59" s="265" t="str">
        <f t="shared" si="164"/>
        <v/>
      </c>
      <c r="CB59" s="265" t="str">
        <f t="shared" si="164"/>
        <v/>
      </c>
      <c r="CC59" s="265" t="str">
        <f t="shared" si="164"/>
        <v/>
      </c>
      <c r="CD59" s="265" t="str">
        <f t="shared" si="137"/>
        <v/>
      </c>
      <c r="CE59" s="265" t="str">
        <f t="shared" ref="CE59:CP74" si="166">IF(LEN(CE$6)&lt;$BV59,"", VALUE(MID(CE$6,$BV59,1)))</f>
        <v/>
      </c>
      <c r="CF59" s="265" t="str">
        <f t="shared" si="166"/>
        <v/>
      </c>
      <c r="CG59" s="265" t="str">
        <f t="shared" si="166"/>
        <v/>
      </c>
      <c r="CH59" s="265" t="str">
        <f t="shared" si="166"/>
        <v/>
      </c>
      <c r="CI59" s="265" t="str">
        <f t="shared" si="166"/>
        <v/>
      </c>
      <c r="CJ59" s="265" t="str">
        <f t="shared" si="166"/>
        <v/>
      </c>
      <c r="CK59" s="265" t="str">
        <f t="shared" si="166"/>
        <v/>
      </c>
      <c r="CL59" s="265" t="str">
        <f t="shared" si="166"/>
        <v/>
      </c>
      <c r="CM59" s="265" t="str">
        <f t="shared" si="166"/>
        <v/>
      </c>
      <c r="CN59" s="265" t="str">
        <f t="shared" si="166"/>
        <v/>
      </c>
      <c r="CO59" s="265" t="str">
        <f t="shared" si="166"/>
        <v/>
      </c>
      <c r="CP59" s="265" t="str">
        <f t="shared" si="166"/>
        <v/>
      </c>
      <c r="CR59" s="265" t="str">
        <f>IF(BW59="","",SUM(BW$12:BW59)-BW59+1)</f>
        <v/>
      </c>
      <c r="CS59" s="265" t="str">
        <f>IF(BX59="","",SUM(BX$12:BX59)-BX59+1)</f>
        <v/>
      </c>
      <c r="CT59" s="265" t="str">
        <f>IF(BY59="","",SUM(BY$12:BY59)-BY59+1)</f>
        <v/>
      </c>
      <c r="CU59" s="265" t="str">
        <f>IF(BZ59="","",SUM(BZ$12:BZ59)-BZ59+1)</f>
        <v/>
      </c>
      <c r="CV59" s="265" t="str">
        <f>IF(CA59="","",SUM(CA$12:CA59)-CA59+1)</f>
        <v/>
      </c>
      <c r="CW59" s="265" t="str">
        <f>IF(CB59="","",SUM(CB$12:CB59)-CB59+1)</f>
        <v/>
      </c>
      <c r="CX59" s="265" t="str">
        <f>IF(CC59="","",SUM(CC$12:CC59)-CC59+1)</f>
        <v/>
      </c>
      <c r="CY59" s="265" t="str">
        <f>IF(CD59="","",SUM(CD$12:CD59)-CD59+1)</f>
        <v/>
      </c>
      <c r="CZ59" s="265" t="str">
        <f>IF(CE59="","",SUM(CE$12:CE59)-CE59+1)</f>
        <v/>
      </c>
      <c r="DA59" s="265" t="str">
        <f>IF(CF59="","",SUM(CF$12:CF59)-CF59+1)</f>
        <v/>
      </c>
      <c r="DB59" s="265" t="str">
        <f>IF(CG59="","",SUM(CG$12:CG59)-CG59+1)</f>
        <v/>
      </c>
      <c r="DC59" s="265" t="str">
        <f>IF(CH59="","",SUM(CH$12:CH59)-CH59+1)</f>
        <v/>
      </c>
      <c r="DD59" s="265" t="str">
        <f>IF(CI59="","",SUM(CI$12:CI59)-CI59+1)</f>
        <v/>
      </c>
      <c r="DE59" s="265" t="str">
        <f>IF(CJ59="","",SUM(CJ$12:CJ59)-CJ59+1)</f>
        <v/>
      </c>
      <c r="DF59" s="265" t="str">
        <f>IF(CK59="","",SUM(CK$12:CK59)-CK59+1)</f>
        <v/>
      </c>
      <c r="DG59" s="265" t="str">
        <f>IF(CL59="","",SUM(CL$12:CL59)-CL59+1)</f>
        <v/>
      </c>
      <c r="DH59" s="265" t="str">
        <f>IF(CM59="","",SUM(CM$12:CM59)-CM59+1)</f>
        <v/>
      </c>
      <c r="DI59" s="265" t="str">
        <f>IF(CN59="","",SUM(CN$12:CN59)-CN59+1)</f>
        <v/>
      </c>
      <c r="DJ59" s="265" t="str">
        <f>IF(CO59="","",SUM(CO$12:CO59)-CO59+1)</f>
        <v/>
      </c>
      <c r="DK59" s="265" t="str">
        <f>IF(CP59="","",SUM(CP$12:CP59)-CP59+1)</f>
        <v/>
      </c>
      <c r="DM59" s="265" t="str">
        <f t="shared" si="145"/>
        <v/>
      </c>
      <c r="DN59" s="265" t="str">
        <f t="shared" si="146"/>
        <v/>
      </c>
      <c r="DO59" s="265" t="str">
        <f t="shared" si="147"/>
        <v/>
      </c>
      <c r="DP59" s="265" t="str">
        <f t="shared" si="148"/>
        <v/>
      </c>
      <c r="DQ59" s="265" t="str">
        <f t="shared" si="149"/>
        <v/>
      </c>
      <c r="DR59" s="265" t="str">
        <f t="shared" si="150"/>
        <v/>
      </c>
      <c r="DS59" s="265" t="str">
        <f t="shared" si="151"/>
        <v/>
      </c>
      <c r="DT59" s="265" t="str">
        <f t="shared" si="70"/>
        <v/>
      </c>
      <c r="DU59" s="265" t="str">
        <f t="shared" si="99"/>
        <v/>
      </c>
      <c r="DV59" s="265" t="str">
        <f t="shared" si="100"/>
        <v/>
      </c>
      <c r="DW59" s="265" t="str">
        <f t="shared" si="101"/>
        <v/>
      </c>
      <c r="DX59" s="265" t="str">
        <f t="shared" si="102"/>
        <v/>
      </c>
      <c r="DY59" s="265" t="str">
        <f t="shared" si="103"/>
        <v/>
      </c>
      <c r="DZ59" s="265" t="str">
        <f t="shared" si="104"/>
        <v/>
      </c>
      <c r="EA59" s="265" t="str">
        <f t="shared" si="105"/>
        <v/>
      </c>
      <c r="EB59" s="265" t="str">
        <f t="shared" si="106"/>
        <v/>
      </c>
      <c r="EC59" s="265" t="str">
        <f t="shared" si="107"/>
        <v/>
      </c>
      <c r="ED59" s="265" t="str">
        <f t="shared" si="108"/>
        <v/>
      </c>
      <c r="EE59" s="265" t="str">
        <f t="shared" si="109"/>
        <v/>
      </c>
      <c r="EF59" s="265" t="str">
        <f t="shared" si="110"/>
        <v/>
      </c>
      <c r="EH59" s="265" t="str">
        <f t="shared" si="154"/>
        <v/>
      </c>
      <c r="EI59" s="265" t="str">
        <f t="shared" si="154"/>
        <v/>
      </c>
      <c r="EJ59" s="265" t="str">
        <f t="shared" si="154"/>
        <v/>
      </c>
      <c r="EK59" s="265">
        <f t="shared" si="154"/>
        <v>68</v>
      </c>
      <c r="EL59" s="265" t="str">
        <f t="shared" si="154"/>
        <v/>
      </c>
      <c r="EM59" s="265" t="str">
        <f t="shared" si="154"/>
        <v/>
      </c>
      <c r="EN59" s="265" t="str">
        <f t="shared" si="154"/>
        <v/>
      </c>
      <c r="EO59" s="265" t="str">
        <f t="shared" si="154"/>
        <v/>
      </c>
      <c r="EP59" s="265" t="str">
        <f t="shared" si="154"/>
        <v/>
      </c>
      <c r="EQ59" s="265" t="str">
        <f t="shared" si="154"/>
        <v/>
      </c>
      <c r="ER59" s="265" t="str">
        <f t="shared" si="155"/>
        <v/>
      </c>
      <c r="ES59" s="265" t="str">
        <f t="shared" si="155"/>
        <v/>
      </c>
      <c r="ET59" s="265" t="str">
        <f t="shared" si="155"/>
        <v/>
      </c>
      <c r="EU59" s="265" t="str">
        <f t="shared" si="155"/>
        <v/>
      </c>
      <c r="EV59" s="265" t="str">
        <f t="shared" si="155"/>
        <v/>
      </c>
      <c r="EW59" s="265" t="str">
        <f t="shared" si="155"/>
        <v/>
      </c>
      <c r="EX59" s="265" t="str">
        <f t="shared" si="155"/>
        <v/>
      </c>
      <c r="EY59" s="265" t="str">
        <f t="shared" si="155"/>
        <v/>
      </c>
      <c r="EZ59" s="265" t="str">
        <f t="shared" si="155"/>
        <v/>
      </c>
      <c r="FA59" s="265" t="str">
        <f t="shared" si="155"/>
        <v/>
      </c>
      <c r="FB59" s="263" t="str">
        <f t="shared" si="156"/>
        <v/>
      </c>
      <c r="FC59" s="263" t="str">
        <f t="shared" si="156"/>
        <v/>
      </c>
      <c r="FD59" s="263" t="str">
        <f t="shared" si="156"/>
        <v/>
      </c>
      <c r="FE59" s="263" t="str">
        <f t="shared" si="156"/>
        <v/>
      </c>
      <c r="FF59" s="263" t="str">
        <f t="shared" si="156"/>
        <v/>
      </c>
      <c r="FG59" s="263" t="str">
        <f t="shared" si="156"/>
        <v/>
      </c>
      <c r="FH59" s="263" t="str">
        <f t="shared" si="156"/>
        <v/>
      </c>
      <c r="FI59" s="263" t="str">
        <f t="shared" si="156"/>
        <v/>
      </c>
      <c r="FJ59" s="263" t="str">
        <f t="shared" si="156"/>
        <v/>
      </c>
      <c r="FK59" s="263" t="str">
        <f t="shared" si="156"/>
        <v/>
      </c>
      <c r="FL59" s="263" t="str">
        <f t="shared" si="157"/>
        <v/>
      </c>
      <c r="FM59" s="263" t="str">
        <f t="shared" si="157"/>
        <v/>
      </c>
      <c r="FN59" s="263" t="str">
        <f t="shared" si="157"/>
        <v/>
      </c>
      <c r="FO59" s="263" t="str">
        <f t="shared" si="157"/>
        <v/>
      </c>
      <c r="FP59" s="263" t="str">
        <f t="shared" si="157"/>
        <v/>
      </c>
      <c r="FQ59" s="263" t="str">
        <f t="shared" si="157"/>
        <v/>
      </c>
      <c r="FR59" s="263" t="str">
        <f t="shared" si="157"/>
        <v/>
      </c>
      <c r="FS59" s="263" t="str">
        <f t="shared" si="157"/>
        <v/>
      </c>
      <c r="FT59" s="263" t="str">
        <f t="shared" si="157"/>
        <v/>
      </c>
      <c r="FU59" s="263" t="str">
        <f t="shared" si="157"/>
        <v/>
      </c>
      <c r="FV59" s="265" t="str">
        <f t="shared" si="158"/>
        <v/>
      </c>
      <c r="FW59" s="265" t="str">
        <f t="shared" si="158"/>
        <v/>
      </c>
      <c r="FX59" s="265" t="str">
        <f t="shared" si="158"/>
        <v/>
      </c>
      <c r="FY59" s="265" t="str">
        <f t="shared" si="158"/>
        <v/>
      </c>
      <c r="FZ59" s="265" t="str">
        <f t="shared" si="158"/>
        <v/>
      </c>
      <c r="GA59" s="265" t="str">
        <f t="shared" si="158"/>
        <v/>
      </c>
      <c r="GB59" s="265" t="str">
        <f t="shared" si="158"/>
        <v/>
      </c>
      <c r="GC59" s="265" t="str">
        <f t="shared" si="158"/>
        <v/>
      </c>
      <c r="GD59" s="265" t="str">
        <f t="shared" si="158"/>
        <v/>
      </c>
      <c r="GE59" s="265" t="str">
        <f t="shared" si="158"/>
        <v/>
      </c>
      <c r="GF59" s="265" t="str">
        <f t="shared" si="159"/>
        <v/>
      </c>
      <c r="GG59" s="265" t="str">
        <f t="shared" si="159"/>
        <v/>
      </c>
      <c r="GH59" s="265" t="str">
        <f t="shared" si="159"/>
        <v/>
      </c>
      <c r="GI59" s="265" t="str">
        <f t="shared" si="159"/>
        <v/>
      </c>
      <c r="GJ59" s="265" t="str">
        <f t="shared" si="159"/>
        <v/>
      </c>
      <c r="GK59" s="265" t="str">
        <f t="shared" si="159"/>
        <v/>
      </c>
      <c r="GL59" s="265" t="str">
        <f t="shared" si="159"/>
        <v/>
      </c>
      <c r="GM59" s="265" t="str">
        <f t="shared" si="159"/>
        <v/>
      </c>
      <c r="GN59" s="265" t="str">
        <f t="shared" si="159"/>
        <v/>
      </c>
      <c r="GO59" s="265" t="str">
        <f t="shared" si="159"/>
        <v/>
      </c>
      <c r="GP59" s="263" t="str">
        <f t="shared" si="160"/>
        <v/>
      </c>
      <c r="GQ59" s="263" t="str">
        <f t="shared" si="160"/>
        <v/>
      </c>
      <c r="GR59" s="263" t="str">
        <f t="shared" si="160"/>
        <v/>
      </c>
      <c r="GS59" s="263" t="str">
        <f t="shared" si="160"/>
        <v/>
      </c>
      <c r="GT59" s="263" t="str">
        <f t="shared" si="160"/>
        <v/>
      </c>
      <c r="GU59" s="263" t="str">
        <f t="shared" si="160"/>
        <v/>
      </c>
      <c r="GV59" s="263" t="str">
        <f t="shared" si="160"/>
        <v/>
      </c>
      <c r="GW59" s="263" t="str">
        <f t="shared" si="160"/>
        <v/>
      </c>
      <c r="GX59" s="263" t="str">
        <f t="shared" si="160"/>
        <v/>
      </c>
      <c r="GY59" s="263" t="str">
        <f t="shared" si="160"/>
        <v/>
      </c>
      <c r="GZ59" s="263" t="str">
        <f t="shared" si="161"/>
        <v/>
      </c>
      <c r="HA59" s="263" t="str">
        <f t="shared" si="161"/>
        <v/>
      </c>
      <c r="HB59" s="263" t="str">
        <f t="shared" si="161"/>
        <v/>
      </c>
      <c r="HC59" s="263" t="str">
        <f t="shared" si="161"/>
        <v/>
      </c>
      <c r="HD59" s="263" t="str">
        <f t="shared" si="161"/>
        <v/>
      </c>
      <c r="HE59" s="263" t="str">
        <f t="shared" si="161"/>
        <v/>
      </c>
      <c r="HF59" s="263" t="str">
        <f t="shared" si="161"/>
        <v/>
      </c>
      <c r="HG59" s="263" t="str">
        <f t="shared" si="161"/>
        <v/>
      </c>
      <c r="HH59" s="263" t="str">
        <f t="shared" si="161"/>
        <v/>
      </c>
      <c r="HI59" s="263" t="str">
        <f t="shared" si="161"/>
        <v/>
      </c>
      <c r="HJ59" s="265" t="str">
        <f t="shared" si="162"/>
        <v/>
      </c>
      <c r="HK59" s="265" t="str">
        <f t="shared" si="162"/>
        <v/>
      </c>
      <c r="HL59" s="265" t="str">
        <f t="shared" si="162"/>
        <v/>
      </c>
      <c r="HM59" s="265" t="str">
        <f t="shared" si="162"/>
        <v/>
      </c>
      <c r="HN59" s="265" t="str">
        <f t="shared" si="162"/>
        <v/>
      </c>
      <c r="HO59" s="265" t="str">
        <f t="shared" si="162"/>
        <v/>
      </c>
      <c r="HP59" s="265" t="str">
        <f t="shared" si="162"/>
        <v/>
      </c>
      <c r="HQ59" s="265" t="str">
        <f t="shared" si="162"/>
        <v/>
      </c>
      <c r="HR59" s="265" t="str">
        <f t="shared" si="162"/>
        <v/>
      </c>
      <c r="HS59" s="265" t="str">
        <f t="shared" si="162"/>
        <v/>
      </c>
      <c r="HT59" s="265" t="str">
        <f t="shared" si="163"/>
        <v/>
      </c>
      <c r="HU59" s="265" t="str">
        <f t="shared" si="163"/>
        <v/>
      </c>
      <c r="HV59" s="265" t="str">
        <f t="shared" si="163"/>
        <v/>
      </c>
      <c r="HW59" s="265" t="str">
        <f t="shared" si="163"/>
        <v/>
      </c>
      <c r="HX59" s="265" t="str">
        <f t="shared" si="163"/>
        <v/>
      </c>
      <c r="HY59" s="265" t="str">
        <f t="shared" si="163"/>
        <v/>
      </c>
      <c r="HZ59" s="265" t="str">
        <f t="shared" si="163"/>
        <v/>
      </c>
      <c r="IA59" s="265" t="str">
        <f t="shared" si="163"/>
        <v/>
      </c>
      <c r="IB59" s="265" t="str">
        <f t="shared" si="163"/>
        <v/>
      </c>
      <c r="IC59" s="265" t="str">
        <f t="shared" si="163"/>
        <v/>
      </c>
    </row>
    <row r="60" spans="1:237" x14ac:dyDescent="0.25">
      <c r="A60" s="250">
        <f t="shared" si="71"/>
        <v>49</v>
      </c>
      <c r="B60" s="2" t="str">
        <f>IF(OR('aux 1'!B60="",'aux 1'!R60&lt;&gt;"s"),"",'aux 1'!B60)</f>
        <v/>
      </c>
      <c r="C60" s="253" t="str">
        <f>IF('aux 1'!F60="","",'aux 1'!F60)</f>
        <v/>
      </c>
      <c r="D60" s="450" t="str">
        <f>IF(B60="","",'aux 1'!AP60)</f>
        <v/>
      </c>
      <c r="E60" s="306" t="str">
        <f>IF(B60="","Pre: ",'aux 1'!AN60)</f>
        <v xml:space="preserve">Pre: </v>
      </c>
      <c r="F60" s="306" t="str">
        <f>IF(B60="","Co: ",'aux 1'!AO60)</f>
        <v xml:space="preserve">Co: </v>
      </c>
      <c r="G60" s="54" t="str">
        <f>IF(OR($B60="",'aux 1'!H60=""),"",'aux 1'!H60)</f>
        <v/>
      </c>
      <c r="H60" s="54" t="str">
        <f>IF(OR($B60="",'aux 1'!I60=""),"",'aux 1'!I60)</f>
        <v/>
      </c>
      <c r="I60" s="54" t="str">
        <f>IF(OR($B60="",'aux 1'!J60=""),"",'aux 1'!J60)</f>
        <v/>
      </c>
      <c r="J60" s="54" t="str">
        <f>IF(OR($B60="",'aux 1'!K60=""),"",'aux 1'!K60)</f>
        <v/>
      </c>
      <c r="K60" s="248"/>
      <c r="L60" s="248"/>
      <c r="M60" s="251" t="str">
        <f>IF('aux 1'!C60="","",'aux 1'!C60)</f>
        <v/>
      </c>
      <c r="N60" s="251" t="str">
        <f>IF('aux 1'!D60="","",'aux 1'!D60)</f>
        <v/>
      </c>
      <c r="O60" s="252" t="str">
        <f>IF('aux 1'!E60="","",'aux 1'!E60)</f>
        <v/>
      </c>
      <c r="P60" s="133" t="str">
        <f t="shared" si="34"/>
        <v/>
      </c>
      <c r="Q60" s="43" t="str">
        <f>IF(S60="s",IF(R60="op",'aux 1'!S60,U60),"")</f>
        <v/>
      </c>
      <c r="R60" s="43" t="str">
        <f>IF('aux 1'!N60="op","op",'aux 1'!S60)</f>
        <v/>
      </c>
      <c r="S60" s="43" t="str">
        <f>IF('aux 1'!R60="","",'aux 1'!R60)</f>
        <v/>
      </c>
      <c r="T60" s="43" t="str">
        <f>IF('aux 1'!Q60="","",'aux 1'!Q60)</f>
        <v/>
      </c>
      <c r="U60" s="43" t="str">
        <f>IF('aux 1'!P60="","",'aux 1'!P60)</f>
        <v/>
      </c>
      <c r="V60" s="44" t="str">
        <f>IF('aux 1'!O60="","",'aux 1'!O60)</f>
        <v/>
      </c>
      <c r="W60" s="128">
        <f>IF('aux 1'!T60="",0,'aux 1'!T60)</f>
        <v>0</v>
      </c>
      <c r="X60" s="128">
        <f>IF('aux 1'!U60="",0,'aux 1'!U60)</f>
        <v>0</v>
      </c>
      <c r="Y60" s="128">
        <f>IF('aux 1'!V60="",0,'aux 1'!V60)</f>
        <v>0</v>
      </c>
      <c r="Z60" s="128" t="str">
        <f>IF('aux 1'!W60="","",'aux 1'!W60)</f>
        <v/>
      </c>
      <c r="AA60" s="128" t="str">
        <f t="shared" si="35"/>
        <v>h</v>
      </c>
      <c r="AB60" s="250" t="str">
        <f>IF('aux 1'!X60="","",'aux 1'!X60)</f>
        <v/>
      </c>
      <c r="AC60" s="87" t="str">
        <f t="shared" si="36"/>
        <v/>
      </c>
      <c r="AE60" s="265">
        <f t="shared" si="37"/>
        <v>49</v>
      </c>
      <c r="AF60" s="267" t="str">
        <f t="shared" si="152"/>
        <v/>
      </c>
      <c r="AG60" s="267" t="str">
        <f t="shared" si="152"/>
        <v/>
      </c>
      <c r="AH60" s="267" t="str">
        <f t="shared" si="152"/>
        <v/>
      </c>
      <c r="AI60" s="267" t="str">
        <f t="shared" si="152"/>
        <v/>
      </c>
      <c r="AJ60" s="267" t="str">
        <f t="shared" si="152"/>
        <v/>
      </c>
      <c r="AK60" s="267" t="str">
        <f t="shared" si="152"/>
        <v/>
      </c>
      <c r="AL60" s="267" t="str">
        <f t="shared" si="152"/>
        <v/>
      </c>
      <c r="AM60" s="267" t="str">
        <f t="shared" si="152"/>
        <v/>
      </c>
      <c r="AN60" s="267" t="str">
        <f t="shared" si="152"/>
        <v/>
      </c>
      <c r="AO60" s="267" t="str">
        <f t="shared" si="152"/>
        <v/>
      </c>
      <c r="AP60" s="267" t="str">
        <f t="shared" si="153"/>
        <v/>
      </c>
      <c r="AQ60" s="267" t="str">
        <f t="shared" si="153"/>
        <v/>
      </c>
      <c r="AR60" s="267" t="str">
        <f t="shared" si="153"/>
        <v/>
      </c>
      <c r="AS60" s="267" t="str">
        <f t="shared" si="153"/>
        <v/>
      </c>
      <c r="AT60" s="267" t="str">
        <f t="shared" si="153"/>
        <v/>
      </c>
      <c r="AU60" s="267" t="str">
        <f t="shared" si="153"/>
        <v/>
      </c>
      <c r="AV60" s="267" t="str">
        <f t="shared" si="153"/>
        <v/>
      </c>
      <c r="AW60" s="267" t="str">
        <f t="shared" si="153"/>
        <v/>
      </c>
      <c r="AX60" s="267" t="str">
        <f t="shared" si="153"/>
        <v/>
      </c>
      <c r="AY60" s="267" t="str">
        <f t="shared" si="153"/>
        <v/>
      </c>
      <c r="BA60" s="267" t="str">
        <f t="shared" si="138"/>
        <v/>
      </c>
      <c r="BB60" s="267" t="str">
        <f t="shared" si="139"/>
        <v/>
      </c>
      <c r="BC60" s="267" t="str">
        <f t="shared" si="140"/>
        <v/>
      </c>
      <c r="BD60" s="267" t="str">
        <f t="shared" si="141"/>
        <v/>
      </c>
      <c r="BE60" s="267" t="str">
        <f t="shared" si="142"/>
        <v/>
      </c>
      <c r="BF60" s="267" t="str">
        <f t="shared" si="143"/>
        <v/>
      </c>
      <c r="BG60" s="267" t="str">
        <f t="shared" si="144"/>
        <v/>
      </c>
      <c r="BH60" s="267" t="str">
        <f t="shared" si="62"/>
        <v/>
      </c>
      <c r="BI60" s="267" t="str">
        <f t="shared" si="85"/>
        <v/>
      </c>
      <c r="BJ60" s="267" t="str">
        <f t="shared" si="86"/>
        <v/>
      </c>
      <c r="BK60" s="267" t="str">
        <f t="shared" si="87"/>
        <v/>
      </c>
      <c r="BL60" s="267" t="str">
        <f t="shared" si="88"/>
        <v/>
      </c>
      <c r="BM60" s="267" t="str">
        <f t="shared" si="89"/>
        <v/>
      </c>
      <c r="BN60" s="267" t="str">
        <f t="shared" si="90"/>
        <v/>
      </c>
      <c r="BO60" s="267" t="str">
        <f t="shared" si="91"/>
        <v/>
      </c>
      <c r="BP60" s="267" t="str">
        <f t="shared" si="92"/>
        <v/>
      </c>
      <c r="BQ60" s="267" t="str">
        <f t="shared" si="93"/>
        <v/>
      </c>
      <c r="BR60" s="267" t="str">
        <f t="shared" si="94"/>
        <v/>
      </c>
      <c r="BS60" s="267" t="str">
        <f t="shared" si="95"/>
        <v/>
      </c>
      <c r="BT60" s="267" t="str">
        <f t="shared" si="96"/>
        <v/>
      </c>
      <c r="BU60" s="264"/>
      <c r="BV60" s="268">
        <v>49</v>
      </c>
      <c r="BW60" s="265" t="str">
        <f t="shared" si="165"/>
        <v/>
      </c>
      <c r="BX60" s="265" t="str">
        <f t="shared" si="165"/>
        <v/>
      </c>
      <c r="BY60" s="265" t="str">
        <f t="shared" si="165"/>
        <v/>
      </c>
      <c r="BZ60" s="265" t="str">
        <f t="shared" si="165"/>
        <v/>
      </c>
      <c r="CA60" s="265" t="str">
        <f t="shared" si="164"/>
        <v/>
      </c>
      <c r="CB60" s="265" t="str">
        <f t="shared" si="164"/>
        <v/>
      </c>
      <c r="CC60" s="265" t="str">
        <f t="shared" si="164"/>
        <v/>
      </c>
      <c r="CD60" s="265" t="str">
        <f t="shared" si="137"/>
        <v/>
      </c>
      <c r="CE60" s="265" t="str">
        <f t="shared" si="166"/>
        <v/>
      </c>
      <c r="CF60" s="265" t="str">
        <f t="shared" si="166"/>
        <v/>
      </c>
      <c r="CG60" s="265" t="str">
        <f t="shared" si="166"/>
        <v/>
      </c>
      <c r="CH60" s="265" t="str">
        <f t="shared" si="166"/>
        <v/>
      </c>
      <c r="CI60" s="265" t="str">
        <f t="shared" si="166"/>
        <v/>
      </c>
      <c r="CJ60" s="265" t="str">
        <f t="shared" si="166"/>
        <v/>
      </c>
      <c r="CK60" s="265" t="str">
        <f t="shared" si="166"/>
        <v/>
      </c>
      <c r="CL60" s="265" t="str">
        <f t="shared" si="166"/>
        <v/>
      </c>
      <c r="CM60" s="265" t="str">
        <f t="shared" si="166"/>
        <v/>
      </c>
      <c r="CN60" s="265" t="str">
        <f t="shared" si="166"/>
        <v/>
      </c>
      <c r="CO60" s="265" t="str">
        <f t="shared" si="166"/>
        <v/>
      </c>
      <c r="CP60" s="265" t="str">
        <f t="shared" si="166"/>
        <v/>
      </c>
      <c r="CR60" s="265" t="str">
        <f>IF(BW60="","",SUM(BW$12:BW60)-BW60+1)</f>
        <v/>
      </c>
      <c r="CS60" s="265" t="str">
        <f>IF(BX60="","",SUM(BX$12:BX60)-BX60+1)</f>
        <v/>
      </c>
      <c r="CT60" s="265" t="str">
        <f>IF(BY60="","",SUM(BY$12:BY60)-BY60+1)</f>
        <v/>
      </c>
      <c r="CU60" s="265" t="str">
        <f>IF(BZ60="","",SUM(BZ$12:BZ60)-BZ60+1)</f>
        <v/>
      </c>
      <c r="CV60" s="265" t="str">
        <f>IF(CA60="","",SUM(CA$12:CA60)-CA60+1)</f>
        <v/>
      </c>
      <c r="CW60" s="265" t="str">
        <f>IF(CB60="","",SUM(CB$12:CB60)-CB60+1)</f>
        <v/>
      </c>
      <c r="CX60" s="265" t="str">
        <f>IF(CC60="","",SUM(CC$12:CC60)-CC60+1)</f>
        <v/>
      </c>
      <c r="CY60" s="265" t="str">
        <f>IF(CD60="","",SUM(CD$12:CD60)-CD60+1)</f>
        <v/>
      </c>
      <c r="CZ60" s="265" t="str">
        <f>IF(CE60="","",SUM(CE$12:CE60)-CE60+1)</f>
        <v/>
      </c>
      <c r="DA60" s="265" t="str">
        <f>IF(CF60="","",SUM(CF$12:CF60)-CF60+1)</f>
        <v/>
      </c>
      <c r="DB60" s="265" t="str">
        <f>IF(CG60="","",SUM(CG$12:CG60)-CG60+1)</f>
        <v/>
      </c>
      <c r="DC60" s="265" t="str">
        <f>IF(CH60="","",SUM(CH$12:CH60)-CH60+1)</f>
        <v/>
      </c>
      <c r="DD60" s="265" t="str">
        <f>IF(CI60="","",SUM(CI$12:CI60)-CI60+1)</f>
        <v/>
      </c>
      <c r="DE60" s="265" t="str">
        <f>IF(CJ60="","",SUM(CJ$12:CJ60)-CJ60+1)</f>
        <v/>
      </c>
      <c r="DF60" s="265" t="str">
        <f>IF(CK60="","",SUM(CK$12:CK60)-CK60+1)</f>
        <v/>
      </c>
      <c r="DG60" s="265" t="str">
        <f>IF(CL60="","",SUM(CL$12:CL60)-CL60+1)</f>
        <v/>
      </c>
      <c r="DH60" s="265" t="str">
        <f>IF(CM60="","",SUM(CM$12:CM60)-CM60+1)</f>
        <v/>
      </c>
      <c r="DI60" s="265" t="str">
        <f>IF(CN60="","",SUM(CN$12:CN60)-CN60+1)</f>
        <v/>
      </c>
      <c r="DJ60" s="265" t="str">
        <f>IF(CO60="","",SUM(CO$12:CO60)-CO60+1)</f>
        <v/>
      </c>
      <c r="DK60" s="265" t="str">
        <f>IF(CP60="","",SUM(CP$12:CP60)-CP60+1)</f>
        <v/>
      </c>
      <c r="DM60" s="265" t="str">
        <f t="shared" si="145"/>
        <v/>
      </c>
      <c r="DN60" s="265" t="str">
        <f t="shared" si="146"/>
        <v/>
      </c>
      <c r="DO60" s="265" t="str">
        <f t="shared" si="147"/>
        <v/>
      </c>
      <c r="DP60" s="265" t="str">
        <f t="shared" si="148"/>
        <v/>
      </c>
      <c r="DQ60" s="265" t="str">
        <f t="shared" si="149"/>
        <v/>
      </c>
      <c r="DR60" s="265" t="str">
        <f t="shared" si="150"/>
        <v/>
      </c>
      <c r="DS60" s="265" t="str">
        <f t="shared" si="151"/>
        <v/>
      </c>
      <c r="DT60" s="265" t="str">
        <f t="shared" si="70"/>
        <v/>
      </c>
      <c r="DU60" s="265" t="str">
        <f t="shared" si="99"/>
        <v/>
      </c>
      <c r="DV60" s="265" t="str">
        <f t="shared" si="100"/>
        <v/>
      </c>
      <c r="DW60" s="265" t="str">
        <f t="shared" si="101"/>
        <v/>
      </c>
      <c r="DX60" s="265" t="str">
        <f t="shared" si="102"/>
        <v/>
      </c>
      <c r="DY60" s="265" t="str">
        <f t="shared" si="103"/>
        <v/>
      </c>
      <c r="DZ60" s="265" t="str">
        <f t="shared" si="104"/>
        <v/>
      </c>
      <c r="EA60" s="265" t="str">
        <f t="shared" si="105"/>
        <v/>
      </c>
      <c r="EB60" s="265" t="str">
        <f t="shared" si="106"/>
        <v/>
      </c>
      <c r="EC60" s="265" t="str">
        <f t="shared" si="107"/>
        <v/>
      </c>
      <c r="ED60" s="265" t="str">
        <f t="shared" si="108"/>
        <v/>
      </c>
      <c r="EE60" s="265" t="str">
        <f t="shared" si="109"/>
        <v/>
      </c>
      <c r="EF60" s="265" t="str">
        <f t="shared" si="110"/>
        <v/>
      </c>
      <c r="EH60" s="265" t="str">
        <f t="shared" si="154"/>
        <v/>
      </c>
      <c r="EI60" s="265" t="str">
        <f t="shared" si="154"/>
        <v/>
      </c>
      <c r="EJ60" s="265" t="str">
        <f t="shared" si="154"/>
        <v/>
      </c>
      <c r="EK60" s="265" t="str">
        <f t="shared" si="154"/>
        <v/>
      </c>
      <c r="EL60" s="265" t="str">
        <f t="shared" si="154"/>
        <v/>
      </c>
      <c r="EM60" s="265" t="str">
        <f t="shared" si="154"/>
        <v/>
      </c>
      <c r="EN60" s="265" t="str">
        <f t="shared" si="154"/>
        <v/>
      </c>
      <c r="EO60" s="265" t="str">
        <f t="shared" si="154"/>
        <v/>
      </c>
      <c r="EP60" s="265" t="str">
        <f t="shared" si="154"/>
        <v/>
      </c>
      <c r="EQ60" s="265" t="str">
        <f t="shared" si="154"/>
        <v/>
      </c>
      <c r="ER60" s="265" t="str">
        <f t="shared" si="155"/>
        <v/>
      </c>
      <c r="ES60" s="265" t="str">
        <f t="shared" si="155"/>
        <v/>
      </c>
      <c r="ET60" s="265" t="str">
        <f t="shared" si="155"/>
        <v/>
      </c>
      <c r="EU60" s="265" t="str">
        <f t="shared" si="155"/>
        <v/>
      </c>
      <c r="EV60" s="265" t="str">
        <f t="shared" si="155"/>
        <v/>
      </c>
      <c r="EW60" s="265" t="str">
        <f t="shared" si="155"/>
        <v/>
      </c>
      <c r="EX60" s="265" t="str">
        <f t="shared" si="155"/>
        <v/>
      </c>
      <c r="EY60" s="265" t="str">
        <f t="shared" si="155"/>
        <v/>
      </c>
      <c r="EZ60" s="265" t="str">
        <f t="shared" si="155"/>
        <v/>
      </c>
      <c r="FA60" s="265" t="str">
        <f t="shared" si="155"/>
        <v/>
      </c>
      <c r="FB60" s="263" t="str">
        <f t="shared" si="156"/>
        <v/>
      </c>
      <c r="FC60" s="263" t="str">
        <f t="shared" si="156"/>
        <v/>
      </c>
      <c r="FD60" s="263" t="str">
        <f t="shared" si="156"/>
        <v/>
      </c>
      <c r="FE60" s="263" t="str">
        <f t="shared" si="156"/>
        <v/>
      </c>
      <c r="FF60" s="263" t="str">
        <f t="shared" si="156"/>
        <v/>
      </c>
      <c r="FG60" s="263" t="str">
        <f t="shared" si="156"/>
        <v/>
      </c>
      <c r="FH60" s="263" t="str">
        <f t="shared" si="156"/>
        <v/>
      </c>
      <c r="FI60" s="263" t="str">
        <f t="shared" si="156"/>
        <v/>
      </c>
      <c r="FJ60" s="263" t="str">
        <f t="shared" si="156"/>
        <v/>
      </c>
      <c r="FK60" s="263" t="str">
        <f t="shared" si="156"/>
        <v/>
      </c>
      <c r="FL60" s="263" t="str">
        <f t="shared" si="157"/>
        <v/>
      </c>
      <c r="FM60" s="263" t="str">
        <f t="shared" si="157"/>
        <v/>
      </c>
      <c r="FN60" s="263" t="str">
        <f t="shared" si="157"/>
        <v/>
      </c>
      <c r="FO60" s="263" t="str">
        <f t="shared" si="157"/>
        <v/>
      </c>
      <c r="FP60" s="263" t="str">
        <f t="shared" si="157"/>
        <v/>
      </c>
      <c r="FQ60" s="263" t="str">
        <f t="shared" si="157"/>
        <v/>
      </c>
      <c r="FR60" s="263" t="str">
        <f t="shared" si="157"/>
        <v/>
      </c>
      <c r="FS60" s="263" t="str">
        <f t="shared" si="157"/>
        <v/>
      </c>
      <c r="FT60" s="263" t="str">
        <f t="shared" si="157"/>
        <v/>
      </c>
      <c r="FU60" s="263" t="str">
        <f t="shared" si="157"/>
        <v/>
      </c>
      <c r="FV60" s="265" t="str">
        <f t="shared" si="158"/>
        <v/>
      </c>
      <c r="FW60" s="265" t="str">
        <f t="shared" si="158"/>
        <v/>
      </c>
      <c r="FX60" s="265" t="str">
        <f t="shared" si="158"/>
        <v/>
      </c>
      <c r="FY60" s="265" t="str">
        <f t="shared" si="158"/>
        <v/>
      </c>
      <c r="FZ60" s="265" t="str">
        <f t="shared" si="158"/>
        <v/>
      </c>
      <c r="GA60" s="265" t="str">
        <f t="shared" si="158"/>
        <v/>
      </c>
      <c r="GB60" s="265" t="str">
        <f t="shared" si="158"/>
        <v/>
      </c>
      <c r="GC60" s="265" t="str">
        <f t="shared" si="158"/>
        <v/>
      </c>
      <c r="GD60" s="265" t="str">
        <f t="shared" si="158"/>
        <v/>
      </c>
      <c r="GE60" s="265" t="str">
        <f t="shared" si="158"/>
        <v/>
      </c>
      <c r="GF60" s="265" t="str">
        <f t="shared" si="159"/>
        <v/>
      </c>
      <c r="GG60" s="265" t="str">
        <f t="shared" si="159"/>
        <v/>
      </c>
      <c r="GH60" s="265" t="str">
        <f t="shared" si="159"/>
        <v/>
      </c>
      <c r="GI60" s="265" t="str">
        <f t="shared" si="159"/>
        <v/>
      </c>
      <c r="GJ60" s="265" t="str">
        <f t="shared" si="159"/>
        <v/>
      </c>
      <c r="GK60" s="265" t="str">
        <f t="shared" si="159"/>
        <v/>
      </c>
      <c r="GL60" s="265" t="str">
        <f t="shared" si="159"/>
        <v/>
      </c>
      <c r="GM60" s="265" t="str">
        <f t="shared" si="159"/>
        <v/>
      </c>
      <c r="GN60" s="265" t="str">
        <f t="shared" si="159"/>
        <v/>
      </c>
      <c r="GO60" s="265" t="str">
        <f t="shared" si="159"/>
        <v/>
      </c>
      <c r="GP60" s="263" t="str">
        <f t="shared" si="160"/>
        <v/>
      </c>
      <c r="GQ60" s="263" t="str">
        <f t="shared" si="160"/>
        <v/>
      </c>
      <c r="GR60" s="263" t="str">
        <f t="shared" si="160"/>
        <v/>
      </c>
      <c r="GS60" s="263" t="str">
        <f t="shared" si="160"/>
        <v/>
      </c>
      <c r="GT60" s="263" t="str">
        <f t="shared" si="160"/>
        <v/>
      </c>
      <c r="GU60" s="263" t="str">
        <f t="shared" si="160"/>
        <v/>
      </c>
      <c r="GV60" s="263" t="str">
        <f t="shared" si="160"/>
        <v/>
      </c>
      <c r="GW60" s="263" t="str">
        <f t="shared" si="160"/>
        <v/>
      </c>
      <c r="GX60" s="263" t="str">
        <f t="shared" si="160"/>
        <v/>
      </c>
      <c r="GY60" s="263" t="str">
        <f t="shared" si="160"/>
        <v/>
      </c>
      <c r="GZ60" s="263" t="str">
        <f t="shared" si="161"/>
        <v/>
      </c>
      <c r="HA60" s="263" t="str">
        <f t="shared" si="161"/>
        <v/>
      </c>
      <c r="HB60" s="263" t="str">
        <f t="shared" si="161"/>
        <v/>
      </c>
      <c r="HC60" s="263" t="str">
        <f t="shared" si="161"/>
        <v/>
      </c>
      <c r="HD60" s="263" t="str">
        <f t="shared" si="161"/>
        <v/>
      </c>
      <c r="HE60" s="263" t="str">
        <f t="shared" si="161"/>
        <v/>
      </c>
      <c r="HF60" s="263" t="str">
        <f t="shared" si="161"/>
        <v/>
      </c>
      <c r="HG60" s="263" t="str">
        <f t="shared" si="161"/>
        <v/>
      </c>
      <c r="HH60" s="263" t="str">
        <f t="shared" si="161"/>
        <v/>
      </c>
      <c r="HI60" s="263" t="str">
        <f t="shared" si="161"/>
        <v/>
      </c>
      <c r="HJ60" s="265" t="str">
        <f t="shared" si="162"/>
        <v/>
      </c>
      <c r="HK60" s="265" t="str">
        <f t="shared" si="162"/>
        <v/>
      </c>
      <c r="HL60" s="265" t="str">
        <f t="shared" si="162"/>
        <v/>
      </c>
      <c r="HM60" s="265" t="str">
        <f t="shared" si="162"/>
        <v/>
      </c>
      <c r="HN60" s="265" t="str">
        <f t="shared" si="162"/>
        <v/>
      </c>
      <c r="HO60" s="265" t="str">
        <f t="shared" si="162"/>
        <v/>
      </c>
      <c r="HP60" s="265" t="str">
        <f t="shared" si="162"/>
        <v/>
      </c>
      <c r="HQ60" s="265" t="str">
        <f t="shared" si="162"/>
        <v/>
      </c>
      <c r="HR60" s="265" t="str">
        <f t="shared" si="162"/>
        <v/>
      </c>
      <c r="HS60" s="265" t="str">
        <f t="shared" si="162"/>
        <v/>
      </c>
      <c r="HT60" s="265" t="str">
        <f t="shared" si="163"/>
        <v/>
      </c>
      <c r="HU60" s="265" t="str">
        <f t="shared" si="163"/>
        <v/>
      </c>
      <c r="HV60" s="265" t="str">
        <f t="shared" si="163"/>
        <v/>
      </c>
      <c r="HW60" s="265" t="str">
        <f t="shared" si="163"/>
        <v/>
      </c>
      <c r="HX60" s="265" t="str">
        <f t="shared" si="163"/>
        <v/>
      </c>
      <c r="HY60" s="265" t="str">
        <f t="shared" si="163"/>
        <v/>
      </c>
      <c r="HZ60" s="265" t="str">
        <f t="shared" si="163"/>
        <v/>
      </c>
      <c r="IA60" s="265" t="str">
        <f t="shared" si="163"/>
        <v/>
      </c>
      <c r="IB60" s="265" t="str">
        <f t="shared" si="163"/>
        <v/>
      </c>
      <c r="IC60" s="265" t="str">
        <f t="shared" si="163"/>
        <v/>
      </c>
    </row>
    <row r="61" spans="1:237" x14ac:dyDescent="0.25">
      <c r="A61" s="250">
        <f t="shared" si="71"/>
        <v>50</v>
      </c>
      <c r="B61" s="2" t="str">
        <f>IF(OR('aux 1'!B61="",'aux 1'!R61&lt;&gt;"s"),"",'aux 1'!B61)</f>
        <v/>
      </c>
      <c r="C61" s="253" t="str">
        <f>IF('aux 1'!F61="","",'aux 1'!F61)</f>
        <v/>
      </c>
      <c r="D61" s="450" t="str">
        <f>IF(B61="","",'aux 1'!AP61)</f>
        <v/>
      </c>
      <c r="E61" s="306" t="str">
        <f>IF(B61="","Pre: ",'aux 1'!AN61)</f>
        <v xml:space="preserve">Pre: </v>
      </c>
      <c r="F61" s="306" t="str">
        <f>IF(B61="","Co: ",'aux 1'!AO61)</f>
        <v xml:space="preserve">Co: </v>
      </c>
      <c r="G61" s="54" t="str">
        <f>IF(OR($B61="",'aux 1'!H61=""),"",'aux 1'!H61)</f>
        <v/>
      </c>
      <c r="H61" s="54" t="str">
        <f>IF(OR($B61="",'aux 1'!I61=""),"",'aux 1'!I61)</f>
        <v/>
      </c>
      <c r="I61" s="54" t="str">
        <f>IF(OR($B61="",'aux 1'!J61=""),"",'aux 1'!J61)</f>
        <v/>
      </c>
      <c r="J61" s="54" t="str">
        <f>IF(OR($B61="",'aux 1'!K61=""),"",'aux 1'!K61)</f>
        <v/>
      </c>
      <c r="K61" s="248"/>
      <c r="L61" s="248"/>
      <c r="M61" s="251" t="str">
        <f>IF('aux 1'!C61="","",'aux 1'!C61)</f>
        <v/>
      </c>
      <c r="N61" s="251" t="str">
        <f>IF('aux 1'!D61="","",'aux 1'!D61)</f>
        <v/>
      </c>
      <c r="O61" s="252" t="str">
        <f>IF('aux 1'!E61="","",'aux 1'!E61)</f>
        <v/>
      </c>
      <c r="P61" s="133" t="str">
        <f t="shared" si="34"/>
        <v/>
      </c>
      <c r="Q61" s="43" t="str">
        <f>IF(S61="s",IF(R61="op",'aux 1'!S61,U61),"")</f>
        <v/>
      </c>
      <c r="R61" s="43" t="str">
        <f>IF('aux 1'!N61="op","op",'aux 1'!S61)</f>
        <v/>
      </c>
      <c r="S61" s="43" t="str">
        <f>IF('aux 1'!R61="","",'aux 1'!R61)</f>
        <v/>
      </c>
      <c r="T61" s="43" t="str">
        <f>IF('aux 1'!Q61="","",'aux 1'!Q61)</f>
        <v/>
      </c>
      <c r="U61" s="43" t="str">
        <f>IF('aux 1'!P61="","",'aux 1'!P61)</f>
        <v/>
      </c>
      <c r="V61" s="44" t="str">
        <f>IF('aux 1'!O61="","",'aux 1'!O61)</f>
        <v/>
      </c>
      <c r="W61" s="128">
        <f>IF('aux 1'!T61="",0,'aux 1'!T61)</f>
        <v>0</v>
      </c>
      <c r="X61" s="128">
        <f>IF('aux 1'!U61="",0,'aux 1'!U61)</f>
        <v>0</v>
      </c>
      <c r="Y61" s="128">
        <f>IF('aux 1'!V61="",0,'aux 1'!V61)</f>
        <v>0</v>
      </c>
      <c r="Z61" s="128" t="str">
        <f>IF('aux 1'!W61="","",'aux 1'!W61)</f>
        <v/>
      </c>
      <c r="AA61" s="128" t="str">
        <f t="shared" si="35"/>
        <v>h</v>
      </c>
      <c r="AB61" s="250" t="str">
        <f>IF('aux 1'!X61="","",'aux 1'!X61)</f>
        <v/>
      </c>
      <c r="AC61" s="87" t="str">
        <f t="shared" si="36"/>
        <v/>
      </c>
      <c r="AE61" s="265">
        <f t="shared" si="37"/>
        <v>50</v>
      </c>
      <c r="AF61" s="267" t="str">
        <f t="shared" si="152"/>
        <v/>
      </c>
      <c r="AG61" s="267" t="str">
        <f t="shared" si="152"/>
        <v/>
      </c>
      <c r="AH61" s="267" t="str">
        <f t="shared" si="152"/>
        <v/>
      </c>
      <c r="AI61" s="267" t="str">
        <f t="shared" si="152"/>
        <v/>
      </c>
      <c r="AJ61" s="267" t="str">
        <f t="shared" si="152"/>
        <v/>
      </c>
      <c r="AK61" s="267" t="str">
        <f t="shared" si="152"/>
        <v/>
      </c>
      <c r="AL61" s="267" t="str">
        <f t="shared" si="152"/>
        <v/>
      </c>
      <c r="AM61" s="267" t="str">
        <f t="shared" si="152"/>
        <v/>
      </c>
      <c r="AN61" s="267" t="str">
        <f t="shared" si="152"/>
        <v/>
      </c>
      <c r="AO61" s="267" t="str">
        <f t="shared" si="152"/>
        <v/>
      </c>
      <c r="AP61" s="267" t="str">
        <f t="shared" si="153"/>
        <v/>
      </c>
      <c r="AQ61" s="267" t="str">
        <f t="shared" si="153"/>
        <v/>
      </c>
      <c r="AR61" s="267" t="str">
        <f t="shared" si="153"/>
        <v/>
      </c>
      <c r="AS61" s="267" t="str">
        <f t="shared" si="153"/>
        <v/>
      </c>
      <c r="AT61" s="267" t="str">
        <f t="shared" si="153"/>
        <v/>
      </c>
      <c r="AU61" s="267" t="str">
        <f t="shared" si="153"/>
        <v/>
      </c>
      <c r="AV61" s="267" t="str">
        <f t="shared" si="153"/>
        <v/>
      </c>
      <c r="AW61" s="267" t="str">
        <f t="shared" si="153"/>
        <v/>
      </c>
      <c r="AX61" s="267" t="str">
        <f t="shared" si="153"/>
        <v/>
      </c>
      <c r="AY61" s="267" t="str">
        <f t="shared" si="153"/>
        <v/>
      </c>
      <c r="BA61" s="267" t="str">
        <f t="shared" si="138"/>
        <v/>
      </c>
      <c r="BB61" s="267" t="str">
        <f t="shared" si="139"/>
        <v/>
      </c>
      <c r="BC61" s="267" t="str">
        <f t="shared" si="140"/>
        <v/>
      </c>
      <c r="BD61" s="267" t="str">
        <f t="shared" si="141"/>
        <v/>
      </c>
      <c r="BE61" s="267" t="str">
        <f t="shared" si="142"/>
        <v/>
      </c>
      <c r="BF61" s="267" t="str">
        <f t="shared" si="143"/>
        <v/>
      </c>
      <c r="BG61" s="267" t="str">
        <f t="shared" si="144"/>
        <v/>
      </c>
      <c r="BH61" s="267" t="str">
        <f t="shared" si="62"/>
        <v/>
      </c>
      <c r="BI61" s="267" t="str">
        <f t="shared" si="85"/>
        <v/>
      </c>
      <c r="BJ61" s="267" t="str">
        <f t="shared" si="86"/>
        <v/>
      </c>
      <c r="BK61" s="267" t="str">
        <f t="shared" si="87"/>
        <v/>
      </c>
      <c r="BL61" s="267" t="str">
        <f t="shared" si="88"/>
        <v/>
      </c>
      <c r="BM61" s="267" t="str">
        <f t="shared" si="89"/>
        <v/>
      </c>
      <c r="BN61" s="267" t="str">
        <f t="shared" si="90"/>
        <v/>
      </c>
      <c r="BO61" s="267" t="str">
        <f t="shared" si="91"/>
        <v/>
      </c>
      <c r="BP61" s="267" t="str">
        <f t="shared" si="92"/>
        <v/>
      </c>
      <c r="BQ61" s="267" t="str">
        <f t="shared" si="93"/>
        <v/>
      </c>
      <c r="BR61" s="267" t="str">
        <f t="shared" si="94"/>
        <v/>
      </c>
      <c r="BS61" s="267" t="str">
        <f t="shared" si="95"/>
        <v/>
      </c>
      <c r="BT61" s="267" t="str">
        <f t="shared" si="96"/>
        <v/>
      </c>
      <c r="BU61" s="264"/>
      <c r="BV61" s="268">
        <v>50</v>
      </c>
      <c r="BW61" s="265" t="str">
        <f t="shared" si="165"/>
        <v/>
      </c>
      <c r="BX61" s="265" t="str">
        <f t="shared" si="165"/>
        <v/>
      </c>
      <c r="BY61" s="265" t="str">
        <f t="shared" si="165"/>
        <v/>
      </c>
      <c r="BZ61" s="265" t="str">
        <f t="shared" si="165"/>
        <v/>
      </c>
      <c r="CA61" s="265" t="str">
        <f t="shared" si="164"/>
        <v/>
      </c>
      <c r="CB61" s="265" t="str">
        <f t="shared" si="164"/>
        <v/>
      </c>
      <c r="CC61" s="265" t="str">
        <f t="shared" si="164"/>
        <v/>
      </c>
      <c r="CD61" s="265" t="str">
        <f t="shared" si="137"/>
        <v/>
      </c>
      <c r="CE61" s="265" t="str">
        <f t="shared" si="166"/>
        <v/>
      </c>
      <c r="CF61" s="265" t="str">
        <f t="shared" si="166"/>
        <v/>
      </c>
      <c r="CG61" s="265" t="str">
        <f t="shared" si="166"/>
        <v/>
      </c>
      <c r="CH61" s="265" t="str">
        <f t="shared" si="166"/>
        <v/>
      </c>
      <c r="CI61" s="265" t="str">
        <f t="shared" si="166"/>
        <v/>
      </c>
      <c r="CJ61" s="265" t="str">
        <f t="shared" si="166"/>
        <v/>
      </c>
      <c r="CK61" s="265" t="str">
        <f t="shared" si="166"/>
        <v/>
      </c>
      <c r="CL61" s="265" t="str">
        <f t="shared" si="166"/>
        <v/>
      </c>
      <c r="CM61" s="265" t="str">
        <f t="shared" si="166"/>
        <v/>
      </c>
      <c r="CN61" s="265" t="str">
        <f t="shared" si="166"/>
        <v/>
      </c>
      <c r="CO61" s="265" t="str">
        <f t="shared" si="166"/>
        <v/>
      </c>
      <c r="CP61" s="265" t="str">
        <f t="shared" si="166"/>
        <v/>
      </c>
      <c r="CR61" s="265" t="str">
        <f>IF(BW61="","",SUM(BW$12:BW61)-BW61+1)</f>
        <v/>
      </c>
      <c r="CS61" s="265" t="str">
        <f>IF(BX61="","",SUM(BX$12:BX61)-BX61+1)</f>
        <v/>
      </c>
      <c r="CT61" s="265" t="str">
        <f>IF(BY61="","",SUM(BY$12:BY61)-BY61+1)</f>
        <v/>
      </c>
      <c r="CU61" s="265" t="str">
        <f>IF(BZ61="","",SUM(BZ$12:BZ61)-BZ61+1)</f>
        <v/>
      </c>
      <c r="CV61" s="265" t="str">
        <f>IF(CA61="","",SUM(CA$12:CA61)-CA61+1)</f>
        <v/>
      </c>
      <c r="CW61" s="265" t="str">
        <f>IF(CB61="","",SUM(CB$12:CB61)-CB61+1)</f>
        <v/>
      </c>
      <c r="CX61" s="265" t="str">
        <f>IF(CC61="","",SUM(CC$12:CC61)-CC61+1)</f>
        <v/>
      </c>
      <c r="CY61" s="265" t="str">
        <f>IF(CD61="","",SUM(CD$12:CD61)-CD61+1)</f>
        <v/>
      </c>
      <c r="CZ61" s="265" t="str">
        <f>IF(CE61="","",SUM(CE$12:CE61)-CE61+1)</f>
        <v/>
      </c>
      <c r="DA61" s="265" t="str">
        <f>IF(CF61="","",SUM(CF$12:CF61)-CF61+1)</f>
        <v/>
      </c>
      <c r="DB61" s="265" t="str">
        <f>IF(CG61="","",SUM(CG$12:CG61)-CG61+1)</f>
        <v/>
      </c>
      <c r="DC61" s="265" t="str">
        <f>IF(CH61="","",SUM(CH$12:CH61)-CH61+1)</f>
        <v/>
      </c>
      <c r="DD61" s="265" t="str">
        <f>IF(CI61="","",SUM(CI$12:CI61)-CI61+1)</f>
        <v/>
      </c>
      <c r="DE61" s="265" t="str">
        <f>IF(CJ61="","",SUM(CJ$12:CJ61)-CJ61+1)</f>
        <v/>
      </c>
      <c r="DF61" s="265" t="str">
        <f>IF(CK61="","",SUM(CK$12:CK61)-CK61+1)</f>
        <v/>
      </c>
      <c r="DG61" s="265" t="str">
        <f>IF(CL61="","",SUM(CL$12:CL61)-CL61+1)</f>
        <v/>
      </c>
      <c r="DH61" s="265" t="str">
        <f>IF(CM61="","",SUM(CM$12:CM61)-CM61+1)</f>
        <v/>
      </c>
      <c r="DI61" s="265" t="str">
        <f>IF(CN61="","",SUM(CN$12:CN61)-CN61+1)</f>
        <v/>
      </c>
      <c r="DJ61" s="265" t="str">
        <f>IF(CO61="","",SUM(CO$12:CO61)-CO61+1)</f>
        <v/>
      </c>
      <c r="DK61" s="265" t="str">
        <f>IF(CP61="","",SUM(CP$12:CP61)-CP61+1)</f>
        <v/>
      </c>
      <c r="DM61" s="265" t="str">
        <f t="shared" si="145"/>
        <v/>
      </c>
      <c r="DN61" s="265" t="str">
        <f t="shared" si="146"/>
        <v/>
      </c>
      <c r="DO61" s="265" t="str">
        <f t="shared" si="147"/>
        <v/>
      </c>
      <c r="DP61" s="265" t="str">
        <f t="shared" si="148"/>
        <v/>
      </c>
      <c r="DQ61" s="265" t="str">
        <f t="shared" si="149"/>
        <v/>
      </c>
      <c r="DR61" s="265" t="str">
        <f t="shared" si="150"/>
        <v/>
      </c>
      <c r="DS61" s="265" t="str">
        <f t="shared" si="151"/>
        <v/>
      </c>
      <c r="DT61" s="265" t="str">
        <f t="shared" si="70"/>
        <v/>
      </c>
      <c r="DU61" s="265" t="str">
        <f t="shared" si="99"/>
        <v/>
      </c>
      <c r="DV61" s="265" t="str">
        <f t="shared" si="100"/>
        <v/>
      </c>
      <c r="DW61" s="265" t="str">
        <f t="shared" si="101"/>
        <v/>
      </c>
      <c r="DX61" s="265" t="str">
        <f t="shared" si="102"/>
        <v/>
      </c>
      <c r="DY61" s="265" t="str">
        <f t="shared" si="103"/>
        <v/>
      </c>
      <c r="DZ61" s="265" t="str">
        <f t="shared" si="104"/>
        <v/>
      </c>
      <c r="EA61" s="265" t="str">
        <f t="shared" si="105"/>
        <v/>
      </c>
      <c r="EB61" s="265" t="str">
        <f t="shared" si="106"/>
        <v/>
      </c>
      <c r="EC61" s="265" t="str">
        <f t="shared" si="107"/>
        <v/>
      </c>
      <c r="ED61" s="265" t="str">
        <f t="shared" si="108"/>
        <v/>
      </c>
      <c r="EE61" s="265" t="str">
        <f t="shared" si="109"/>
        <v/>
      </c>
      <c r="EF61" s="265" t="str">
        <f t="shared" si="110"/>
        <v/>
      </c>
      <c r="EH61" s="265" t="str">
        <f t="shared" si="154"/>
        <v/>
      </c>
      <c r="EI61" s="265" t="str">
        <f t="shared" si="154"/>
        <v/>
      </c>
      <c r="EJ61" s="265" t="str">
        <f t="shared" si="154"/>
        <v/>
      </c>
      <c r="EK61" s="265" t="str">
        <f t="shared" si="154"/>
        <v/>
      </c>
      <c r="EL61" s="265" t="str">
        <f t="shared" si="154"/>
        <v/>
      </c>
      <c r="EM61" s="265" t="str">
        <f t="shared" si="154"/>
        <v/>
      </c>
      <c r="EN61" s="265" t="str">
        <f t="shared" si="154"/>
        <v/>
      </c>
      <c r="EO61" s="265" t="str">
        <f t="shared" si="154"/>
        <v/>
      </c>
      <c r="EP61" s="265" t="str">
        <f t="shared" si="154"/>
        <v/>
      </c>
      <c r="EQ61" s="265" t="str">
        <f t="shared" si="154"/>
        <v/>
      </c>
      <c r="ER61" s="265" t="str">
        <f t="shared" si="155"/>
        <v/>
      </c>
      <c r="ES61" s="265" t="str">
        <f t="shared" si="155"/>
        <v/>
      </c>
      <c r="ET61" s="265" t="str">
        <f t="shared" si="155"/>
        <v/>
      </c>
      <c r="EU61" s="265" t="str">
        <f t="shared" si="155"/>
        <v/>
      </c>
      <c r="EV61" s="265" t="str">
        <f t="shared" si="155"/>
        <v/>
      </c>
      <c r="EW61" s="265" t="str">
        <f t="shared" si="155"/>
        <v/>
      </c>
      <c r="EX61" s="265" t="str">
        <f t="shared" si="155"/>
        <v/>
      </c>
      <c r="EY61" s="265" t="str">
        <f t="shared" si="155"/>
        <v/>
      </c>
      <c r="EZ61" s="265" t="str">
        <f t="shared" si="155"/>
        <v/>
      </c>
      <c r="FA61" s="265" t="str">
        <f t="shared" si="155"/>
        <v/>
      </c>
      <c r="FB61" s="263" t="str">
        <f t="shared" si="156"/>
        <v/>
      </c>
      <c r="FC61" s="263" t="str">
        <f t="shared" si="156"/>
        <v/>
      </c>
      <c r="FD61" s="263" t="str">
        <f t="shared" si="156"/>
        <v/>
      </c>
      <c r="FE61" s="263" t="str">
        <f t="shared" si="156"/>
        <v/>
      </c>
      <c r="FF61" s="263" t="str">
        <f t="shared" si="156"/>
        <v/>
      </c>
      <c r="FG61" s="263" t="str">
        <f t="shared" si="156"/>
        <v/>
      </c>
      <c r="FH61" s="263" t="str">
        <f t="shared" si="156"/>
        <v/>
      </c>
      <c r="FI61" s="263" t="str">
        <f t="shared" si="156"/>
        <v/>
      </c>
      <c r="FJ61" s="263" t="str">
        <f t="shared" si="156"/>
        <v/>
      </c>
      <c r="FK61" s="263" t="str">
        <f t="shared" si="156"/>
        <v/>
      </c>
      <c r="FL61" s="263" t="str">
        <f t="shared" si="157"/>
        <v/>
      </c>
      <c r="FM61" s="263" t="str">
        <f t="shared" si="157"/>
        <v/>
      </c>
      <c r="FN61" s="263" t="str">
        <f t="shared" si="157"/>
        <v/>
      </c>
      <c r="FO61" s="263" t="str">
        <f t="shared" si="157"/>
        <v/>
      </c>
      <c r="FP61" s="263" t="str">
        <f t="shared" si="157"/>
        <v/>
      </c>
      <c r="FQ61" s="263" t="str">
        <f t="shared" si="157"/>
        <v/>
      </c>
      <c r="FR61" s="263" t="str">
        <f t="shared" si="157"/>
        <v/>
      </c>
      <c r="FS61" s="263" t="str">
        <f t="shared" si="157"/>
        <v/>
      </c>
      <c r="FT61" s="263" t="str">
        <f t="shared" si="157"/>
        <v/>
      </c>
      <c r="FU61" s="263" t="str">
        <f t="shared" si="157"/>
        <v/>
      </c>
      <c r="FV61" s="265" t="str">
        <f t="shared" si="158"/>
        <v/>
      </c>
      <c r="FW61" s="265" t="str">
        <f t="shared" si="158"/>
        <v/>
      </c>
      <c r="FX61" s="265" t="str">
        <f t="shared" si="158"/>
        <v/>
      </c>
      <c r="FY61" s="265" t="str">
        <f t="shared" si="158"/>
        <v/>
      </c>
      <c r="FZ61" s="265" t="str">
        <f t="shared" si="158"/>
        <v/>
      </c>
      <c r="GA61" s="265" t="str">
        <f t="shared" si="158"/>
        <v/>
      </c>
      <c r="GB61" s="265" t="str">
        <f t="shared" si="158"/>
        <v/>
      </c>
      <c r="GC61" s="265" t="str">
        <f t="shared" si="158"/>
        <v/>
      </c>
      <c r="GD61" s="265" t="str">
        <f t="shared" si="158"/>
        <v/>
      </c>
      <c r="GE61" s="265" t="str">
        <f t="shared" si="158"/>
        <v/>
      </c>
      <c r="GF61" s="265" t="str">
        <f t="shared" si="159"/>
        <v/>
      </c>
      <c r="GG61" s="265" t="str">
        <f t="shared" si="159"/>
        <v/>
      </c>
      <c r="GH61" s="265" t="str">
        <f t="shared" si="159"/>
        <v/>
      </c>
      <c r="GI61" s="265" t="str">
        <f t="shared" si="159"/>
        <v/>
      </c>
      <c r="GJ61" s="265" t="str">
        <f t="shared" si="159"/>
        <v/>
      </c>
      <c r="GK61" s="265" t="str">
        <f t="shared" si="159"/>
        <v/>
      </c>
      <c r="GL61" s="265" t="str">
        <f t="shared" si="159"/>
        <v/>
      </c>
      <c r="GM61" s="265" t="str">
        <f t="shared" si="159"/>
        <v/>
      </c>
      <c r="GN61" s="265" t="str">
        <f t="shared" si="159"/>
        <v/>
      </c>
      <c r="GO61" s="265" t="str">
        <f t="shared" si="159"/>
        <v/>
      </c>
      <c r="GP61" s="263" t="str">
        <f t="shared" si="160"/>
        <v/>
      </c>
      <c r="GQ61" s="263" t="str">
        <f t="shared" si="160"/>
        <v/>
      </c>
      <c r="GR61" s="263" t="str">
        <f t="shared" si="160"/>
        <v/>
      </c>
      <c r="GS61" s="263" t="str">
        <f t="shared" si="160"/>
        <v/>
      </c>
      <c r="GT61" s="263" t="str">
        <f t="shared" si="160"/>
        <v/>
      </c>
      <c r="GU61" s="263" t="str">
        <f t="shared" si="160"/>
        <v/>
      </c>
      <c r="GV61" s="263" t="str">
        <f t="shared" si="160"/>
        <v/>
      </c>
      <c r="GW61" s="263" t="str">
        <f t="shared" si="160"/>
        <v/>
      </c>
      <c r="GX61" s="263" t="str">
        <f t="shared" si="160"/>
        <v/>
      </c>
      <c r="GY61" s="263" t="str">
        <f t="shared" si="160"/>
        <v/>
      </c>
      <c r="GZ61" s="263" t="str">
        <f t="shared" si="161"/>
        <v/>
      </c>
      <c r="HA61" s="263" t="str">
        <f t="shared" si="161"/>
        <v/>
      </c>
      <c r="HB61" s="263" t="str">
        <f t="shared" si="161"/>
        <v/>
      </c>
      <c r="HC61" s="263" t="str">
        <f t="shared" si="161"/>
        <v/>
      </c>
      <c r="HD61" s="263" t="str">
        <f t="shared" si="161"/>
        <v/>
      </c>
      <c r="HE61" s="263" t="str">
        <f t="shared" si="161"/>
        <v/>
      </c>
      <c r="HF61" s="263" t="str">
        <f t="shared" si="161"/>
        <v/>
      </c>
      <c r="HG61" s="263" t="str">
        <f t="shared" si="161"/>
        <v/>
      </c>
      <c r="HH61" s="263" t="str">
        <f t="shared" si="161"/>
        <v/>
      </c>
      <c r="HI61" s="263" t="str">
        <f t="shared" si="161"/>
        <v/>
      </c>
      <c r="HJ61" s="265" t="str">
        <f t="shared" si="162"/>
        <v/>
      </c>
      <c r="HK61" s="265" t="str">
        <f t="shared" si="162"/>
        <v/>
      </c>
      <c r="HL61" s="265" t="str">
        <f t="shared" si="162"/>
        <v/>
      </c>
      <c r="HM61" s="265" t="str">
        <f t="shared" si="162"/>
        <v/>
      </c>
      <c r="HN61" s="265" t="str">
        <f t="shared" si="162"/>
        <v/>
      </c>
      <c r="HO61" s="265" t="str">
        <f t="shared" si="162"/>
        <v/>
      </c>
      <c r="HP61" s="265" t="str">
        <f t="shared" si="162"/>
        <v/>
      </c>
      <c r="HQ61" s="265" t="str">
        <f t="shared" si="162"/>
        <v/>
      </c>
      <c r="HR61" s="265" t="str">
        <f t="shared" si="162"/>
        <v/>
      </c>
      <c r="HS61" s="265" t="str">
        <f t="shared" si="162"/>
        <v/>
      </c>
      <c r="HT61" s="265" t="str">
        <f t="shared" si="163"/>
        <v/>
      </c>
      <c r="HU61" s="265" t="str">
        <f t="shared" si="163"/>
        <v/>
      </c>
      <c r="HV61" s="265" t="str">
        <f t="shared" si="163"/>
        <v/>
      </c>
      <c r="HW61" s="265" t="str">
        <f t="shared" si="163"/>
        <v/>
      </c>
      <c r="HX61" s="265" t="str">
        <f t="shared" si="163"/>
        <v/>
      </c>
      <c r="HY61" s="265" t="str">
        <f t="shared" si="163"/>
        <v/>
      </c>
      <c r="HZ61" s="265" t="str">
        <f t="shared" si="163"/>
        <v/>
      </c>
      <c r="IA61" s="265" t="str">
        <f t="shared" si="163"/>
        <v/>
      </c>
      <c r="IB61" s="265" t="str">
        <f t="shared" si="163"/>
        <v/>
      </c>
      <c r="IC61" s="265" t="str">
        <f t="shared" si="163"/>
        <v/>
      </c>
    </row>
    <row r="62" spans="1:237" x14ac:dyDescent="0.25">
      <c r="A62" s="250">
        <f t="shared" si="71"/>
        <v>51</v>
      </c>
      <c r="B62" s="2" t="str">
        <f>IF(OR('aux 1'!B62="",'aux 1'!R62&lt;&gt;"s"),"",'aux 1'!B62)</f>
        <v>Química Geral I</v>
      </c>
      <c r="C62" s="253" t="str">
        <f>IF('aux 1'!F62="","",'aux 1'!F62)</f>
        <v>U</v>
      </c>
      <c r="D62" s="450" t="str">
        <f>IF(B62="","",'aux 1'!AP62)</f>
        <v>QUI01104</v>
      </c>
      <c r="E62" s="306" t="str">
        <f>IF(B62="","Pre: ",'aux 1'!AN62)</f>
        <v>Pré: ---</v>
      </c>
      <c r="F62" s="306" t="str">
        <f>IF(B62="","Co: ",'aux 1'!AO62)</f>
        <v>Co: ---</v>
      </c>
      <c r="G62" s="54" t="str">
        <f>IF(OR($B62="",'aux 1'!H62=""),"",'aux 1'!H62)</f>
        <v/>
      </c>
      <c r="H62" s="54" t="str">
        <f>IF(OR($B62="",'aux 1'!I62=""),"",'aux 1'!I62)</f>
        <v/>
      </c>
      <c r="I62" s="54" t="str">
        <f>IF(OR($B62="",'aux 1'!J62=""),"",'aux 1'!J62)</f>
        <v/>
      </c>
      <c r="J62" s="54" t="str">
        <f>IF(OR($B62="",'aux 1'!K62=""),"",'aux 1'!K62)</f>
        <v/>
      </c>
      <c r="K62" s="248"/>
      <c r="L62" s="248"/>
      <c r="M62" s="251" t="str">
        <f>IF('aux 1'!C62="","",'aux 1'!C62)</f>
        <v>CCT</v>
      </c>
      <c r="N62" s="251" t="str">
        <f>IF('aux 1'!D62="","",'aux 1'!D62)</f>
        <v>QUI</v>
      </c>
      <c r="O62" s="252" t="str">
        <f>IF('aux 1'!E62="","",'aux 1'!E62)</f>
        <v>01104</v>
      </c>
      <c r="P62" s="133" t="str">
        <f t="shared" si="34"/>
        <v>QUI01104</v>
      </c>
      <c r="Q62" s="43">
        <f>IF(S62="s",IF(R62="op",'aux 1'!S62,U62),"")</f>
        <v>1</v>
      </c>
      <c r="R62" s="43">
        <f>IF('aux 1'!N62="op","op",'aux 1'!S62)</f>
        <v>1</v>
      </c>
      <c r="S62" s="43" t="str">
        <f>IF('aux 1'!R62="","",'aux 1'!R62)</f>
        <v>s</v>
      </c>
      <c r="T62" s="43" t="str">
        <f>IF('aux 1'!Q62="","",'aux 1'!Q62)</f>
        <v>s</v>
      </c>
      <c r="U62" s="43">
        <f>IF('aux 1'!P62="","",'aux 1'!P62)</f>
        <v>1</v>
      </c>
      <c r="V62" s="44" t="str">
        <f>IF('aux 1'!O62="","",'aux 1'!O62)</f>
        <v>Bás.</v>
      </c>
      <c r="W62" s="128">
        <f>IF('aux 1'!T62="",0,'aux 1'!T62)</f>
        <v>3</v>
      </c>
      <c r="X62" s="128">
        <f>IF('aux 1'!U62="",0,'aux 1'!U62)</f>
        <v>0</v>
      </c>
      <c r="Y62" s="128">
        <f>IF('aux 1'!V62="",0,'aux 1'!V62)</f>
        <v>0</v>
      </c>
      <c r="Z62" s="128">
        <f>IF('aux 1'!W62="","",'aux 1'!W62)</f>
        <v>51</v>
      </c>
      <c r="AA62" s="128" t="str">
        <f t="shared" si="35"/>
        <v>51h</v>
      </c>
      <c r="AB62" s="250">
        <f>IF('aux 1'!X62="","",'aux 1'!X62)</f>
        <v>3</v>
      </c>
      <c r="AC62" s="87" t="str">
        <f t="shared" si="36"/>
        <v>3cr/3t</v>
      </c>
      <c r="AE62" s="265">
        <f t="shared" si="37"/>
        <v>51</v>
      </c>
      <c r="AF62" s="267">
        <f t="shared" ref="AF62:AO71" si="167">IF($B62="","",IF($Q62=AF$11,$A62,""))</f>
        <v>51</v>
      </c>
      <c r="AG62" s="267" t="str">
        <f t="shared" si="167"/>
        <v/>
      </c>
      <c r="AH62" s="267" t="str">
        <f t="shared" si="167"/>
        <v/>
      </c>
      <c r="AI62" s="267" t="str">
        <f t="shared" si="167"/>
        <v/>
      </c>
      <c r="AJ62" s="267" t="str">
        <f t="shared" si="167"/>
        <v/>
      </c>
      <c r="AK62" s="267" t="str">
        <f t="shared" si="167"/>
        <v/>
      </c>
      <c r="AL62" s="267" t="str">
        <f t="shared" si="167"/>
        <v/>
      </c>
      <c r="AM62" s="267" t="str">
        <f t="shared" si="167"/>
        <v/>
      </c>
      <c r="AN62" s="267" t="str">
        <f t="shared" si="167"/>
        <v/>
      </c>
      <c r="AO62" s="267" t="str">
        <f t="shared" si="167"/>
        <v/>
      </c>
      <c r="AP62" s="267" t="str">
        <f t="shared" ref="AP62:AY71" si="168">IF($B62="","",IF($Q62=AP$11,$A62,""))</f>
        <v/>
      </c>
      <c r="AQ62" s="267" t="str">
        <f t="shared" si="168"/>
        <v/>
      </c>
      <c r="AR62" s="267" t="str">
        <f t="shared" si="168"/>
        <v/>
      </c>
      <c r="AS62" s="267" t="str">
        <f t="shared" si="168"/>
        <v/>
      </c>
      <c r="AT62" s="267" t="str">
        <f t="shared" si="168"/>
        <v/>
      </c>
      <c r="AU62" s="267" t="str">
        <f t="shared" si="168"/>
        <v/>
      </c>
      <c r="AV62" s="267" t="str">
        <f t="shared" si="168"/>
        <v/>
      </c>
      <c r="AW62" s="267" t="str">
        <f t="shared" si="168"/>
        <v/>
      </c>
      <c r="AX62" s="267" t="str">
        <f t="shared" si="168"/>
        <v/>
      </c>
      <c r="AY62" s="267" t="str">
        <f t="shared" si="168"/>
        <v/>
      </c>
      <c r="BA62" s="267">
        <f t="shared" si="138"/>
        <v>2</v>
      </c>
      <c r="BB62" s="267" t="str">
        <f t="shared" si="139"/>
        <v/>
      </c>
      <c r="BC62" s="267" t="str">
        <f t="shared" si="140"/>
        <v/>
      </c>
      <c r="BD62" s="267" t="str">
        <f t="shared" si="141"/>
        <v/>
      </c>
      <c r="BE62" s="267" t="str">
        <f t="shared" si="142"/>
        <v/>
      </c>
      <c r="BF62" s="267" t="str">
        <f t="shared" si="143"/>
        <v/>
      </c>
      <c r="BG62" s="267" t="str">
        <f t="shared" si="144"/>
        <v/>
      </c>
      <c r="BH62" s="267" t="str">
        <f t="shared" si="62"/>
        <v/>
      </c>
      <c r="BI62" s="267" t="str">
        <f t="shared" si="85"/>
        <v/>
      </c>
      <c r="BJ62" s="267" t="str">
        <f t="shared" si="86"/>
        <v/>
      </c>
      <c r="BK62" s="267" t="str">
        <f t="shared" si="87"/>
        <v/>
      </c>
      <c r="BL62" s="267" t="str">
        <f t="shared" si="88"/>
        <v/>
      </c>
      <c r="BM62" s="267" t="str">
        <f t="shared" si="89"/>
        <v/>
      </c>
      <c r="BN62" s="267" t="str">
        <f t="shared" si="90"/>
        <v/>
      </c>
      <c r="BO62" s="267" t="str">
        <f t="shared" si="91"/>
        <v/>
      </c>
      <c r="BP62" s="267" t="str">
        <f t="shared" si="92"/>
        <v/>
      </c>
      <c r="BQ62" s="267" t="str">
        <f t="shared" si="93"/>
        <v/>
      </c>
      <c r="BR62" s="267" t="str">
        <f t="shared" si="94"/>
        <v/>
      </c>
      <c r="BS62" s="267" t="str">
        <f t="shared" si="95"/>
        <v/>
      </c>
      <c r="BT62" s="267" t="str">
        <f t="shared" si="96"/>
        <v/>
      </c>
      <c r="BU62" s="264"/>
      <c r="BV62" s="268">
        <v>51</v>
      </c>
      <c r="BW62" s="265" t="str">
        <f t="shared" si="165"/>
        <v/>
      </c>
      <c r="BX62" s="265" t="str">
        <f t="shared" si="165"/>
        <v/>
      </c>
      <c r="BY62" s="265" t="str">
        <f t="shared" si="165"/>
        <v/>
      </c>
      <c r="BZ62" s="265" t="str">
        <f t="shared" si="165"/>
        <v/>
      </c>
      <c r="CA62" s="265" t="str">
        <f t="shared" si="164"/>
        <v/>
      </c>
      <c r="CB62" s="265" t="str">
        <f t="shared" si="164"/>
        <v/>
      </c>
      <c r="CC62" s="265" t="str">
        <f t="shared" si="164"/>
        <v/>
      </c>
      <c r="CD62" s="265" t="str">
        <f t="shared" si="137"/>
        <v/>
      </c>
      <c r="CE62" s="265" t="str">
        <f t="shared" si="166"/>
        <v/>
      </c>
      <c r="CF62" s="265" t="str">
        <f t="shared" si="166"/>
        <v/>
      </c>
      <c r="CG62" s="265" t="str">
        <f t="shared" si="166"/>
        <v/>
      </c>
      <c r="CH62" s="265" t="str">
        <f t="shared" si="166"/>
        <v/>
      </c>
      <c r="CI62" s="265" t="str">
        <f t="shared" si="166"/>
        <v/>
      </c>
      <c r="CJ62" s="265" t="str">
        <f t="shared" si="166"/>
        <v/>
      </c>
      <c r="CK62" s="265" t="str">
        <f t="shared" si="166"/>
        <v/>
      </c>
      <c r="CL62" s="265" t="str">
        <f t="shared" si="166"/>
        <v/>
      </c>
      <c r="CM62" s="265" t="str">
        <f t="shared" si="166"/>
        <v/>
      </c>
      <c r="CN62" s="265" t="str">
        <f t="shared" si="166"/>
        <v/>
      </c>
      <c r="CO62" s="265" t="str">
        <f t="shared" si="166"/>
        <v/>
      </c>
      <c r="CP62" s="265" t="str">
        <f t="shared" si="166"/>
        <v/>
      </c>
      <c r="CR62" s="265" t="str">
        <f>IF(BW62="","",SUM(BW$12:BW62)-BW62+1)</f>
        <v/>
      </c>
      <c r="CS62" s="265" t="str">
        <f>IF(BX62="","",SUM(BX$12:BX62)-BX62+1)</f>
        <v/>
      </c>
      <c r="CT62" s="265" t="str">
        <f>IF(BY62="","",SUM(BY$12:BY62)-BY62+1)</f>
        <v/>
      </c>
      <c r="CU62" s="265" t="str">
        <f>IF(BZ62="","",SUM(BZ$12:BZ62)-BZ62+1)</f>
        <v/>
      </c>
      <c r="CV62" s="265" t="str">
        <f>IF(CA62="","",SUM(CA$12:CA62)-CA62+1)</f>
        <v/>
      </c>
      <c r="CW62" s="265" t="str">
        <f>IF(CB62="","",SUM(CB$12:CB62)-CB62+1)</f>
        <v/>
      </c>
      <c r="CX62" s="265" t="str">
        <f>IF(CC62="","",SUM(CC$12:CC62)-CC62+1)</f>
        <v/>
      </c>
      <c r="CY62" s="265" t="str">
        <f>IF(CD62="","",SUM(CD$12:CD62)-CD62+1)</f>
        <v/>
      </c>
      <c r="CZ62" s="265" t="str">
        <f>IF(CE62="","",SUM(CE$12:CE62)-CE62+1)</f>
        <v/>
      </c>
      <c r="DA62" s="265" t="str">
        <f>IF(CF62="","",SUM(CF$12:CF62)-CF62+1)</f>
        <v/>
      </c>
      <c r="DB62" s="265" t="str">
        <f>IF(CG62="","",SUM(CG$12:CG62)-CG62+1)</f>
        <v/>
      </c>
      <c r="DC62" s="265" t="str">
        <f>IF(CH62="","",SUM(CH$12:CH62)-CH62+1)</f>
        <v/>
      </c>
      <c r="DD62" s="265" t="str">
        <f>IF(CI62="","",SUM(CI$12:CI62)-CI62+1)</f>
        <v/>
      </c>
      <c r="DE62" s="265" t="str">
        <f>IF(CJ62="","",SUM(CJ$12:CJ62)-CJ62+1)</f>
        <v/>
      </c>
      <c r="DF62" s="265" t="str">
        <f>IF(CK62="","",SUM(CK$12:CK62)-CK62+1)</f>
        <v/>
      </c>
      <c r="DG62" s="265" t="str">
        <f>IF(CL62="","",SUM(CL$12:CL62)-CL62+1)</f>
        <v/>
      </c>
      <c r="DH62" s="265" t="str">
        <f>IF(CM62="","",SUM(CM$12:CM62)-CM62+1)</f>
        <v/>
      </c>
      <c r="DI62" s="265" t="str">
        <f>IF(CN62="","",SUM(CN$12:CN62)-CN62+1)</f>
        <v/>
      </c>
      <c r="DJ62" s="265" t="str">
        <f>IF(CO62="","",SUM(CO$12:CO62)-CO62+1)</f>
        <v/>
      </c>
      <c r="DK62" s="265" t="str">
        <f>IF(CP62="","",SUM(CP$12:CP62)-CP62+1)</f>
        <v/>
      </c>
      <c r="DM62" s="265" t="str">
        <f t="shared" si="145"/>
        <v/>
      </c>
      <c r="DN62" s="265" t="str">
        <f t="shared" si="146"/>
        <v/>
      </c>
      <c r="DO62" s="265" t="str">
        <f t="shared" si="147"/>
        <v/>
      </c>
      <c r="DP62" s="265" t="str">
        <f t="shared" si="148"/>
        <v/>
      </c>
      <c r="DQ62" s="265" t="str">
        <f t="shared" si="149"/>
        <v/>
      </c>
      <c r="DR62" s="265" t="str">
        <f t="shared" si="150"/>
        <v/>
      </c>
      <c r="DS62" s="265" t="str">
        <f t="shared" si="151"/>
        <v/>
      </c>
      <c r="DT62" s="265" t="str">
        <f t="shared" si="70"/>
        <v/>
      </c>
      <c r="DU62" s="265" t="str">
        <f t="shared" si="99"/>
        <v/>
      </c>
      <c r="DV62" s="265" t="str">
        <f t="shared" si="100"/>
        <v/>
      </c>
      <c r="DW62" s="265" t="str">
        <f t="shared" si="101"/>
        <v/>
      </c>
      <c r="DX62" s="265" t="str">
        <f t="shared" si="102"/>
        <v/>
      </c>
      <c r="DY62" s="265" t="str">
        <f t="shared" si="103"/>
        <v/>
      </c>
      <c r="DZ62" s="265" t="str">
        <f t="shared" si="104"/>
        <v/>
      </c>
      <c r="EA62" s="265" t="str">
        <f t="shared" si="105"/>
        <v/>
      </c>
      <c r="EB62" s="265" t="str">
        <f t="shared" si="106"/>
        <v/>
      </c>
      <c r="EC62" s="265" t="str">
        <f t="shared" si="107"/>
        <v/>
      </c>
      <c r="ED62" s="265" t="str">
        <f t="shared" si="108"/>
        <v/>
      </c>
      <c r="EE62" s="265" t="str">
        <f t="shared" si="109"/>
        <v/>
      </c>
      <c r="EF62" s="265" t="str">
        <f t="shared" si="110"/>
        <v/>
      </c>
      <c r="EH62" s="265">
        <f t="shared" ref="EH62:EQ71" si="169">IF($B62="","",IF(AND($Q62=EH$11,$V62=EH$10),$Z62,""))</f>
        <v>51</v>
      </c>
      <c r="EI62" s="265" t="str">
        <f t="shared" si="169"/>
        <v/>
      </c>
      <c r="EJ62" s="265" t="str">
        <f t="shared" si="169"/>
        <v/>
      </c>
      <c r="EK62" s="265" t="str">
        <f t="shared" si="169"/>
        <v/>
      </c>
      <c r="EL62" s="265" t="str">
        <f t="shared" si="169"/>
        <v/>
      </c>
      <c r="EM62" s="265" t="str">
        <f t="shared" si="169"/>
        <v/>
      </c>
      <c r="EN62" s="265" t="str">
        <f t="shared" si="169"/>
        <v/>
      </c>
      <c r="EO62" s="265" t="str">
        <f t="shared" si="169"/>
        <v/>
      </c>
      <c r="EP62" s="265" t="str">
        <f t="shared" si="169"/>
        <v/>
      </c>
      <c r="EQ62" s="265" t="str">
        <f t="shared" si="169"/>
        <v/>
      </c>
      <c r="ER62" s="265" t="str">
        <f t="shared" ref="ER62:FA71" si="170">IF($B62="","",IF(AND($Q62=ER$11,$V62=ER$10),$Z62,""))</f>
        <v/>
      </c>
      <c r="ES62" s="265" t="str">
        <f t="shared" si="170"/>
        <v/>
      </c>
      <c r="ET62" s="265" t="str">
        <f t="shared" si="170"/>
        <v/>
      </c>
      <c r="EU62" s="265" t="str">
        <f t="shared" si="170"/>
        <v/>
      </c>
      <c r="EV62" s="265" t="str">
        <f t="shared" si="170"/>
        <v/>
      </c>
      <c r="EW62" s="265" t="str">
        <f t="shared" si="170"/>
        <v/>
      </c>
      <c r="EX62" s="265" t="str">
        <f t="shared" si="170"/>
        <v/>
      </c>
      <c r="EY62" s="265" t="str">
        <f t="shared" si="170"/>
        <v/>
      </c>
      <c r="EZ62" s="265" t="str">
        <f t="shared" si="170"/>
        <v/>
      </c>
      <c r="FA62" s="265" t="str">
        <f t="shared" si="170"/>
        <v/>
      </c>
      <c r="FB62" s="263" t="str">
        <f t="shared" ref="FB62:FK71" si="171">IF($B62="","",IF(AND($Q62=FB$11,$V62=FB$10),$Z62,""))</f>
        <v/>
      </c>
      <c r="FC62" s="263" t="str">
        <f t="shared" si="171"/>
        <v/>
      </c>
      <c r="FD62" s="263" t="str">
        <f t="shared" si="171"/>
        <v/>
      </c>
      <c r="FE62" s="263" t="str">
        <f t="shared" si="171"/>
        <v/>
      </c>
      <c r="FF62" s="263" t="str">
        <f t="shared" si="171"/>
        <v/>
      </c>
      <c r="FG62" s="263" t="str">
        <f t="shared" si="171"/>
        <v/>
      </c>
      <c r="FH62" s="263" t="str">
        <f t="shared" si="171"/>
        <v/>
      </c>
      <c r="FI62" s="263" t="str">
        <f t="shared" si="171"/>
        <v/>
      </c>
      <c r="FJ62" s="263" t="str">
        <f t="shared" si="171"/>
        <v/>
      </c>
      <c r="FK62" s="263" t="str">
        <f t="shared" si="171"/>
        <v/>
      </c>
      <c r="FL62" s="263" t="str">
        <f t="shared" ref="FL62:FU71" si="172">IF($B62="","",IF(AND($Q62=FL$11,$V62=FL$10),$Z62,""))</f>
        <v/>
      </c>
      <c r="FM62" s="263" t="str">
        <f t="shared" si="172"/>
        <v/>
      </c>
      <c r="FN62" s="263" t="str">
        <f t="shared" si="172"/>
        <v/>
      </c>
      <c r="FO62" s="263" t="str">
        <f t="shared" si="172"/>
        <v/>
      </c>
      <c r="FP62" s="263" t="str">
        <f t="shared" si="172"/>
        <v/>
      </c>
      <c r="FQ62" s="263" t="str">
        <f t="shared" si="172"/>
        <v/>
      </c>
      <c r="FR62" s="263" t="str">
        <f t="shared" si="172"/>
        <v/>
      </c>
      <c r="FS62" s="263" t="str">
        <f t="shared" si="172"/>
        <v/>
      </c>
      <c r="FT62" s="263" t="str">
        <f t="shared" si="172"/>
        <v/>
      </c>
      <c r="FU62" s="263" t="str">
        <f t="shared" si="172"/>
        <v/>
      </c>
      <c r="FV62" s="265" t="str">
        <f t="shared" ref="FV62:GE71" si="173">IF($B62="","",IF(AND($Q62=FV$11,$V62=FV$10),$Z62,""))</f>
        <v/>
      </c>
      <c r="FW62" s="265" t="str">
        <f t="shared" si="173"/>
        <v/>
      </c>
      <c r="FX62" s="265" t="str">
        <f t="shared" si="173"/>
        <v/>
      </c>
      <c r="FY62" s="265" t="str">
        <f t="shared" si="173"/>
        <v/>
      </c>
      <c r="FZ62" s="265" t="str">
        <f t="shared" si="173"/>
        <v/>
      </c>
      <c r="GA62" s="265" t="str">
        <f t="shared" si="173"/>
        <v/>
      </c>
      <c r="GB62" s="265" t="str">
        <f t="shared" si="173"/>
        <v/>
      </c>
      <c r="GC62" s="265" t="str">
        <f t="shared" si="173"/>
        <v/>
      </c>
      <c r="GD62" s="265" t="str">
        <f t="shared" si="173"/>
        <v/>
      </c>
      <c r="GE62" s="265" t="str">
        <f t="shared" si="173"/>
        <v/>
      </c>
      <c r="GF62" s="265" t="str">
        <f t="shared" ref="GF62:GO71" si="174">IF($B62="","",IF(AND($Q62=GF$11,$V62=GF$10),$Z62,""))</f>
        <v/>
      </c>
      <c r="GG62" s="265" t="str">
        <f t="shared" si="174"/>
        <v/>
      </c>
      <c r="GH62" s="265" t="str">
        <f t="shared" si="174"/>
        <v/>
      </c>
      <c r="GI62" s="265" t="str">
        <f t="shared" si="174"/>
        <v/>
      </c>
      <c r="GJ62" s="265" t="str">
        <f t="shared" si="174"/>
        <v/>
      </c>
      <c r="GK62" s="265" t="str">
        <f t="shared" si="174"/>
        <v/>
      </c>
      <c r="GL62" s="265" t="str">
        <f t="shared" si="174"/>
        <v/>
      </c>
      <c r="GM62" s="265" t="str">
        <f t="shared" si="174"/>
        <v/>
      </c>
      <c r="GN62" s="265" t="str">
        <f t="shared" si="174"/>
        <v/>
      </c>
      <c r="GO62" s="265" t="str">
        <f t="shared" si="174"/>
        <v/>
      </c>
      <c r="GP62" s="263" t="str">
        <f t="shared" ref="GP62:GY71" si="175">IF($B62="","",IF(AND($Q62=GP$11,$V62=GP$10),$Z62,""))</f>
        <v/>
      </c>
      <c r="GQ62" s="263" t="str">
        <f t="shared" si="175"/>
        <v/>
      </c>
      <c r="GR62" s="263" t="str">
        <f t="shared" si="175"/>
        <v/>
      </c>
      <c r="GS62" s="263" t="str">
        <f t="shared" si="175"/>
        <v/>
      </c>
      <c r="GT62" s="263" t="str">
        <f t="shared" si="175"/>
        <v/>
      </c>
      <c r="GU62" s="263" t="str">
        <f t="shared" si="175"/>
        <v/>
      </c>
      <c r="GV62" s="263" t="str">
        <f t="shared" si="175"/>
        <v/>
      </c>
      <c r="GW62" s="263" t="str">
        <f t="shared" si="175"/>
        <v/>
      </c>
      <c r="GX62" s="263" t="str">
        <f t="shared" si="175"/>
        <v/>
      </c>
      <c r="GY62" s="263" t="str">
        <f t="shared" si="175"/>
        <v/>
      </c>
      <c r="GZ62" s="263" t="str">
        <f t="shared" ref="GZ62:HI71" si="176">IF($B62="","",IF(AND($Q62=GZ$11,$V62=GZ$10),$Z62,""))</f>
        <v/>
      </c>
      <c r="HA62" s="263" t="str">
        <f t="shared" si="176"/>
        <v/>
      </c>
      <c r="HB62" s="263" t="str">
        <f t="shared" si="176"/>
        <v/>
      </c>
      <c r="HC62" s="263" t="str">
        <f t="shared" si="176"/>
        <v/>
      </c>
      <c r="HD62" s="263" t="str">
        <f t="shared" si="176"/>
        <v/>
      </c>
      <c r="HE62" s="263" t="str">
        <f t="shared" si="176"/>
        <v/>
      </c>
      <c r="HF62" s="263" t="str">
        <f t="shared" si="176"/>
        <v/>
      </c>
      <c r="HG62" s="263" t="str">
        <f t="shared" si="176"/>
        <v/>
      </c>
      <c r="HH62" s="263" t="str">
        <f t="shared" si="176"/>
        <v/>
      </c>
      <c r="HI62" s="263" t="str">
        <f t="shared" si="176"/>
        <v/>
      </c>
      <c r="HJ62" s="265" t="str">
        <f t="shared" ref="HJ62:HS71" si="177">IF($B62="","",IF(AND($Q62=HJ$11,$V62=HJ$10),$Z62,""))</f>
        <v/>
      </c>
      <c r="HK62" s="265" t="str">
        <f t="shared" si="177"/>
        <v/>
      </c>
      <c r="HL62" s="265" t="str">
        <f t="shared" si="177"/>
        <v/>
      </c>
      <c r="HM62" s="265" t="str">
        <f t="shared" si="177"/>
        <v/>
      </c>
      <c r="HN62" s="265" t="str">
        <f t="shared" si="177"/>
        <v/>
      </c>
      <c r="HO62" s="265" t="str">
        <f t="shared" si="177"/>
        <v/>
      </c>
      <c r="HP62" s="265" t="str">
        <f t="shared" si="177"/>
        <v/>
      </c>
      <c r="HQ62" s="265" t="str">
        <f t="shared" si="177"/>
        <v/>
      </c>
      <c r="HR62" s="265" t="str">
        <f t="shared" si="177"/>
        <v/>
      </c>
      <c r="HS62" s="265" t="str">
        <f t="shared" si="177"/>
        <v/>
      </c>
      <c r="HT62" s="265" t="str">
        <f t="shared" ref="HT62:IC71" si="178">IF($B62="","",IF(AND($Q62=HT$11,$V62=HT$10),$Z62,""))</f>
        <v/>
      </c>
      <c r="HU62" s="265" t="str">
        <f t="shared" si="178"/>
        <v/>
      </c>
      <c r="HV62" s="265" t="str">
        <f t="shared" si="178"/>
        <v/>
      </c>
      <c r="HW62" s="265" t="str">
        <f t="shared" si="178"/>
        <v/>
      </c>
      <c r="HX62" s="265" t="str">
        <f t="shared" si="178"/>
        <v/>
      </c>
      <c r="HY62" s="265" t="str">
        <f t="shared" si="178"/>
        <v/>
      </c>
      <c r="HZ62" s="265" t="str">
        <f t="shared" si="178"/>
        <v/>
      </c>
      <c r="IA62" s="265" t="str">
        <f t="shared" si="178"/>
        <v/>
      </c>
      <c r="IB62" s="265" t="str">
        <f t="shared" si="178"/>
        <v/>
      </c>
      <c r="IC62" s="265" t="str">
        <f t="shared" si="178"/>
        <v/>
      </c>
    </row>
    <row r="63" spans="1:237" x14ac:dyDescent="0.25">
      <c r="A63" s="250">
        <f t="shared" si="71"/>
        <v>52</v>
      </c>
      <c r="B63" s="2" t="str">
        <f>IF(OR('aux 1'!B63="",'aux 1'!R63&lt;&gt;"s"),"",'aux 1'!B63)</f>
        <v>Química Geral II</v>
      </c>
      <c r="C63" s="253" t="str">
        <f>IF('aux 1'!F63="","",'aux 1'!F63)</f>
        <v>U</v>
      </c>
      <c r="D63" s="450" t="str">
        <f>IF(B63="","",'aux 1'!AP63)</f>
        <v>QUI01203</v>
      </c>
      <c r="E63" s="306" t="str">
        <f>IF(B63="","Pre: ",'aux 1'!AN63)</f>
        <v xml:space="preserve">Pré: QUI01104   </v>
      </c>
      <c r="F63" s="306" t="str">
        <f>IF(B63="","Co: ",'aux 1'!AO63)</f>
        <v>Co: ---</v>
      </c>
      <c r="G63" s="54" t="str">
        <f>IF(OR($B63="",'aux 1'!H63=""),"",'aux 1'!H63)</f>
        <v>QUI01104</v>
      </c>
      <c r="H63" s="54" t="str">
        <f>IF(OR($B63="",'aux 1'!I63=""),"",'aux 1'!I63)</f>
        <v/>
      </c>
      <c r="I63" s="54" t="str">
        <f>IF(OR($B63="",'aux 1'!J63=""),"",'aux 1'!J63)</f>
        <v/>
      </c>
      <c r="J63" s="54" t="str">
        <f>IF(OR($B63="",'aux 1'!K63=""),"",'aux 1'!K63)</f>
        <v/>
      </c>
      <c r="K63" s="248"/>
      <c r="L63" s="248"/>
      <c r="M63" s="251" t="str">
        <f>IF('aux 1'!C63="","",'aux 1'!C63)</f>
        <v>CCT</v>
      </c>
      <c r="N63" s="251" t="str">
        <f>IF('aux 1'!D63="","",'aux 1'!D63)</f>
        <v>QUI</v>
      </c>
      <c r="O63" s="252" t="str">
        <f>IF('aux 1'!E63="","",'aux 1'!E63)</f>
        <v>01203</v>
      </c>
      <c r="P63" s="133" t="str">
        <f t="shared" si="34"/>
        <v>QUI01203</v>
      </c>
      <c r="Q63" s="43">
        <f>IF(S63="s",IF(R63="op",'aux 1'!S63,U63),"")</f>
        <v>2</v>
      </c>
      <c r="R63" s="43">
        <f>IF('aux 1'!N63="op","op",'aux 1'!S63)</f>
        <v>2</v>
      </c>
      <c r="S63" s="43" t="str">
        <f>IF('aux 1'!R63="","",'aux 1'!R63)</f>
        <v>s</v>
      </c>
      <c r="T63" s="43" t="str">
        <f>IF('aux 1'!Q63="","",'aux 1'!Q63)</f>
        <v>s</v>
      </c>
      <c r="U63" s="43">
        <f>IF('aux 1'!P63="","",'aux 1'!P63)</f>
        <v>2</v>
      </c>
      <c r="V63" s="44" t="str">
        <f>IF('aux 1'!O63="","",'aux 1'!O63)</f>
        <v>Bás.</v>
      </c>
      <c r="W63" s="128">
        <f>IF('aux 1'!T63="",0,'aux 1'!T63)</f>
        <v>3</v>
      </c>
      <c r="X63" s="128">
        <f>IF('aux 1'!U63="",0,'aux 1'!U63)</f>
        <v>0</v>
      </c>
      <c r="Y63" s="128">
        <f>IF('aux 1'!V63="",0,'aux 1'!V63)</f>
        <v>0</v>
      </c>
      <c r="Z63" s="128">
        <f>IF('aux 1'!W63="","",'aux 1'!W63)</f>
        <v>51</v>
      </c>
      <c r="AA63" s="128" t="str">
        <f t="shared" si="35"/>
        <v>51h</v>
      </c>
      <c r="AB63" s="250">
        <f>IF('aux 1'!X63="","",'aux 1'!X63)</f>
        <v>3</v>
      </c>
      <c r="AC63" s="87" t="str">
        <f t="shared" si="36"/>
        <v>3cr/3t</v>
      </c>
      <c r="AE63" s="265">
        <f t="shared" si="37"/>
        <v>52</v>
      </c>
      <c r="AF63" s="267" t="str">
        <f t="shared" si="167"/>
        <v/>
      </c>
      <c r="AG63" s="267">
        <f t="shared" si="167"/>
        <v>52</v>
      </c>
      <c r="AH63" s="267" t="str">
        <f t="shared" si="167"/>
        <v/>
      </c>
      <c r="AI63" s="267" t="str">
        <f t="shared" si="167"/>
        <v/>
      </c>
      <c r="AJ63" s="267" t="str">
        <f t="shared" si="167"/>
        <v/>
      </c>
      <c r="AK63" s="267" t="str">
        <f t="shared" si="167"/>
        <v/>
      </c>
      <c r="AL63" s="267" t="str">
        <f t="shared" si="167"/>
        <v/>
      </c>
      <c r="AM63" s="267" t="str">
        <f t="shared" si="167"/>
        <v/>
      </c>
      <c r="AN63" s="267" t="str">
        <f t="shared" si="167"/>
        <v/>
      </c>
      <c r="AO63" s="267" t="str">
        <f t="shared" si="167"/>
        <v/>
      </c>
      <c r="AP63" s="267" t="str">
        <f t="shared" si="168"/>
        <v/>
      </c>
      <c r="AQ63" s="267" t="str">
        <f t="shared" si="168"/>
        <v/>
      </c>
      <c r="AR63" s="267" t="str">
        <f t="shared" si="168"/>
        <v/>
      </c>
      <c r="AS63" s="267" t="str">
        <f t="shared" si="168"/>
        <v/>
      </c>
      <c r="AT63" s="267" t="str">
        <f t="shared" si="168"/>
        <v/>
      </c>
      <c r="AU63" s="267" t="str">
        <f t="shared" si="168"/>
        <v/>
      </c>
      <c r="AV63" s="267" t="str">
        <f t="shared" si="168"/>
        <v/>
      </c>
      <c r="AW63" s="267" t="str">
        <f t="shared" si="168"/>
        <v/>
      </c>
      <c r="AX63" s="267" t="str">
        <f t="shared" si="168"/>
        <v/>
      </c>
      <c r="AY63" s="267" t="str">
        <f t="shared" si="168"/>
        <v/>
      </c>
      <c r="BA63" s="267" t="str">
        <f t="shared" si="138"/>
        <v/>
      </c>
      <c r="BB63" s="267">
        <f t="shared" si="139"/>
        <v>2</v>
      </c>
      <c r="BC63" s="267" t="str">
        <f t="shared" si="140"/>
        <v/>
      </c>
      <c r="BD63" s="267" t="str">
        <f t="shared" si="141"/>
        <v/>
      </c>
      <c r="BE63" s="267" t="str">
        <f t="shared" si="142"/>
        <v/>
      </c>
      <c r="BF63" s="267" t="str">
        <f t="shared" si="143"/>
        <v/>
      </c>
      <c r="BG63" s="267" t="str">
        <f t="shared" si="144"/>
        <v/>
      </c>
      <c r="BH63" s="267" t="str">
        <f t="shared" si="62"/>
        <v/>
      </c>
      <c r="BI63" s="267" t="str">
        <f t="shared" si="85"/>
        <v/>
      </c>
      <c r="BJ63" s="267" t="str">
        <f t="shared" si="86"/>
        <v/>
      </c>
      <c r="BK63" s="267" t="str">
        <f t="shared" si="87"/>
        <v/>
      </c>
      <c r="BL63" s="267" t="str">
        <f t="shared" si="88"/>
        <v/>
      </c>
      <c r="BM63" s="267" t="str">
        <f t="shared" si="89"/>
        <v/>
      </c>
      <c r="BN63" s="267" t="str">
        <f t="shared" si="90"/>
        <v/>
      </c>
      <c r="BO63" s="267" t="str">
        <f t="shared" si="91"/>
        <v/>
      </c>
      <c r="BP63" s="267" t="str">
        <f t="shared" si="92"/>
        <v/>
      </c>
      <c r="BQ63" s="267" t="str">
        <f t="shared" si="93"/>
        <v/>
      </c>
      <c r="BR63" s="267" t="str">
        <f t="shared" si="94"/>
        <v/>
      </c>
      <c r="BS63" s="267" t="str">
        <f t="shared" si="95"/>
        <v/>
      </c>
      <c r="BT63" s="267" t="str">
        <f t="shared" si="96"/>
        <v/>
      </c>
      <c r="BU63" s="264"/>
      <c r="BV63" s="268">
        <v>52</v>
      </c>
      <c r="BW63" s="265" t="str">
        <f t="shared" si="165"/>
        <v/>
      </c>
      <c r="BX63" s="265" t="str">
        <f t="shared" si="165"/>
        <v/>
      </c>
      <c r="BY63" s="265" t="str">
        <f t="shared" si="165"/>
        <v/>
      </c>
      <c r="BZ63" s="265" t="str">
        <f t="shared" si="165"/>
        <v/>
      </c>
      <c r="CA63" s="265" t="str">
        <f t="shared" si="164"/>
        <v/>
      </c>
      <c r="CB63" s="265" t="str">
        <f t="shared" si="164"/>
        <v/>
      </c>
      <c r="CC63" s="265" t="str">
        <f t="shared" si="164"/>
        <v/>
      </c>
      <c r="CD63" s="265" t="str">
        <f t="shared" si="137"/>
        <v/>
      </c>
      <c r="CE63" s="265" t="str">
        <f t="shared" si="166"/>
        <v/>
      </c>
      <c r="CF63" s="265" t="str">
        <f t="shared" si="166"/>
        <v/>
      </c>
      <c r="CG63" s="265" t="str">
        <f t="shared" si="166"/>
        <v/>
      </c>
      <c r="CH63" s="265" t="str">
        <f t="shared" si="166"/>
        <v/>
      </c>
      <c r="CI63" s="265" t="str">
        <f t="shared" si="166"/>
        <v/>
      </c>
      <c r="CJ63" s="265" t="str">
        <f t="shared" si="166"/>
        <v/>
      </c>
      <c r="CK63" s="265" t="str">
        <f t="shared" si="166"/>
        <v/>
      </c>
      <c r="CL63" s="265" t="str">
        <f t="shared" si="166"/>
        <v/>
      </c>
      <c r="CM63" s="265" t="str">
        <f t="shared" si="166"/>
        <v/>
      </c>
      <c r="CN63" s="265" t="str">
        <f t="shared" si="166"/>
        <v/>
      </c>
      <c r="CO63" s="265" t="str">
        <f t="shared" si="166"/>
        <v/>
      </c>
      <c r="CP63" s="265" t="str">
        <f t="shared" si="166"/>
        <v/>
      </c>
      <c r="CR63" s="265" t="str">
        <f>IF(BW63="","",SUM(BW$12:BW63)-BW63+1)</f>
        <v/>
      </c>
      <c r="CS63" s="265" t="str">
        <f>IF(BX63="","",SUM(BX$12:BX63)-BX63+1)</f>
        <v/>
      </c>
      <c r="CT63" s="265" t="str">
        <f>IF(BY63="","",SUM(BY$12:BY63)-BY63+1)</f>
        <v/>
      </c>
      <c r="CU63" s="265" t="str">
        <f>IF(BZ63="","",SUM(BZ$12:BZ63)-BZ63+1)</f>
        <v/>
      </c>
      <c r="CV63" s="265" t="str">
        <f>IF(CA63="","",SUM(CA$12:CA63)-CA63+1)</f>
        <v/>
      </c>
      <c r="CW63" s="265" t="str">
        <f>IF(CB63="","",SUM(CB$12:CB63)-CB63+1)</f>
        <v/>
      </c>
      <c r="CX63" s="265" t="str">
        <f>IF(CC63="","",SUM(CC$12:CC63)-CC63+1)</f>
        <v/>
      </c>
      <c r="CY63" s="265" t="str">
        <f>IF(CD63="","",SUM(CD$12:CD63)-CD63+1)</f>
        <v/>
      </c>
      <c r="CZ63" s="265" t="str">
        <f>IF(CE63="","",SUM(CE$12:CE63)-CE63+1)</f>
        <v/>
      </c>
      <c r="DA63" s="265" t="str">
        <f>IF(CF63="","",SUM(CF$12:CF63)-CF63+1)</f>
        <v/>
      </c>
      <c r="DB63" s="265" t="str">
        <f>IF(CG63="","",SUM(CG$12:CG63)-CG63+1)</f>
        <v/>
      </c>
      <c r="DC63" s="265" t="str">
        <f>IF(CH63="","",SUM(CH$12:CH63)-CH63+1)</f>
        <v/>
      </c>
      <c r="DD63" s="265" t="str">
        <f>IF(CI63="","",SUM(CI$12:CI63)-CI63+1)</f>
        <v/>
      </c>
      <c r="DE63" s="265" t="str">
        <f>IF(CJ63="","",SUM(CJ$12:CJ63)-CJ63+1)</f>
        <v/>
      </c>
      <c r="DF63" s="265" t="str">
        <f>IF(CK63="","",SUM(CK$12:CK63)-CK63+1)</f>
        <v/>
      </c>
      <c r="DG63" s="265" t="str">
        <f>IF(CL63="","",SUM(CL$12:CL63)-CL63+1)</f>
        <v/>
      </c>
      <c r="DH63" s="265" t="str">
        <f>IF(CM63="","",SUM(CM$12:CM63)-CM63+1)</f>
        <v/>
      </c>
      <c r="DI63" s="265" t="str">
        <f>IF(CN63="","",SUM(CN$12:CN63)-CN63+1)</f>
        <v/>
      </c>
      <c r="DJ63" s="265" t="str">
        <f>IF(CO63="","",SUM(CO$12:CO63)-CO63+1)</f>
        <v/>
      </c>
      <c r="DK63" s="265" t="str">
        <f>IF(CP63="","",SUM(CP$12:CP63)-CP63+1)</f>
        <v/>
      </c>
      <c r="DM63" s="265" t="str">
        <f t="shared" si="145"/>
        <v/>
      </c>
      <c r="DN63" s="265" t="str">
        <f t="shared" si="146"/>
        <v/>
      </c>
      <c r="DO63" s="265" t="str">
        <f t="shared" si="147"/>
        <v/>
      </c>
      <c r="DP63" s="265" t="str">
        <f t="shared" si="148"/>
        <v/>
      </c>
      <c r="DQ63" s="265" t="str">
        <f t="shared" si="149"/>
        <v/>
      </c>
      <c r="DR63" s="265" t="str">
        <f t="shared" si="150"/>
        <v/>
      </c>
      <c r="DS63" s="265" t="str">
        <f t="shared" si="151"/>
        <v/>
      </c>
      <c r="DT63" s="265" t="str">
        <f t="shared" si="70"/>
        <v/>
      </c>
      <c r="DU63" s="265" t="str">
        <f t="shared" si="99"/>
        <v/>
      </c>
      <c r="DV63" s="265" t="str">
        <f t="shared" si="100"/>
        <v/>
      </c>
      <c r="DW63" s="265" t="str">
        <f t="shared" si="101"/>
        <v/>
      </c>
      <c r="DX63" s="265" t="str">
        <f t="shared" si="102"/>
        <v/>
      </c>
      <c r="DY63" s="265" t="str">
        <f t="shared" si="103"/>
        <v/>
      </c>
      <c r="DZ63" s="265" t="str">
        <f t="shared" si="104"/>
        <v/>
      </c>
      <c r="EA63" s="265" t="str">
        <f t="shared" si="105"/>
        <v/>
      </c>
      <c r="EB63" s="265" t="str">
        <f t="shared" si="106"/>
        <v/>
      </c>
      <c r="EC63" s="265" t="str">
        <f t="shared" si="107"/>
        <v/>
      </c>
      <c r="ED63" s="265" t="str">
        <f t="shared" si="108"/>
        <v/>
      </c>
      <c r="EE63" s="265" t="str">
        <f t="shared" si="109"/>
        <v/>
      </c>
      <c r="EF63" s="265" t="str">
        <f t="shared" si="110"/>
        <v/>
      </c>
      <c r="EH63" s="265" t="str">
        <f t="shared" si="169"/>
        <v/>
      </c>
      <c r="EI63" s="265">
        <f t="shared" si="169"/>
        <v>51</v>
      </c>
      <c r="EJ63" s="265" t="str">
        <f t="shared" si="169"/>
        <v/>
      </c>
      <c r="EK63" s="265" t="str">
        <f t="shared" si="169"/>
        <v/>
      </c>
      <c r="EL63" s="265" t="str">
        <f t="shared" si="169"/>
        <v/>
      </c>
      <c r="EM63" s="265" t="str">
        <f t="shared" si="169"/>
        <v/>
      </c>
      <c r="EN63" s="265" t="str">
        <f t="shared" si="169"/>
        <v/>
      </c>
      <c r="EO63" s="265" t="str">
        <f t="shared" si="169"/>
        <v/>
      </c>
      <c r="EP63" s="265" t="str">
        <f t="shared" si="169"/>
        <v/>
      </c>
      <c r="EQ63" s="265" t="str">
        <f t="shared" si="169"/>
        <v/>
      </c>
      <c r="ER63" s="265" t="str">
        <f t="shared" si="170"/>
        <v/>
      </c>
      <c r="ES63" s="265" t="str">
        <f t="shared" si="170"/>
        <v/>
      </c>
      <c r="ET63" s="265" t="str">
        <f t="shared" si="170"/>
        <v/>
      </c>
      <c r="EU63" s="265" t="str">
        <f t="shared" si="170"/>
        <v/>
      </c>
      <c r="EV63" s="265" t="str">
        <f t="shared" si="170"/>
        <v/>
      </c>
      <c r="EW63" s="265" t="str">
        <f t="shared" si="170"/>
        <v/>
      </c>
      <c r="EX63" s="265" t="str">
        <f t="shared" si="170"/>
        <v/>
      </c>
      <c r="EY63" s="265" t="str">
        <f t="shared" si="170"/>
        <v/>
      </c>
      <c r="EZ63" s="265" t="str">
        <f t="shared" si="170"/>
        <v/>
      </c>
      <c r="FA63" s="265" t="str">
        <f t="shared" si="170"/>
        <v/>
      </c>
      <c r="FB63" s="263" t="str">
        <f t="shared" si="171"/>
        <v/>
      </c>
      <c r="FC63" s="263" t="str">
        <f t="shared" si="171"/>
        <v/>
      </c>
      <c r="FD63" s="263" t="str">
        <f t="shared" si="171"/>
        <v/>
      </c>
      <c r="FE63" s="263" t="str">
        <f t="shared" si="171"/>
        <v/>
      </c>
      <c r="FF63" s="263" t="str">
        <f t="shared" si="171"/>
        <v/>
      </c>
      <c r="FG63" s="263" t="str">
        <f t="shared" si="171"/>
        <v/>
      </c>
      <c r="FH63" s="263" t="str">
        <f t="shared" si="171"/>
        <v/>
      </c>
      <c r="FI63" s="263" t="str">
        <f t="shared" si="171"/>
        <v/>
      </c>
      <c r="FJ63" s="263" t="str">
        <f t="shared" si="171"/>
        <v/>
      </c>
      <c r="FK63" s="263" t="str">
        <f t="shared" si="171"/>
        <v/>
      </c>
      <c r="FL63" s="263" t="str">
        <f t="shared" si="172"/>
        <v/>
      </c>
      <c r="FM63" s="263" t="str">
        <f t="shared" si="172"/>
        <v/>
      </c>
      <c r="FN63" s="263" t="str">
        <f t="shared" si="172"/>
        <v/>
      </c>
      <c r="FO63" s="263" t="str">
        <f t="shared" si="172"/>
        <v/>
      </c>
      <c r="FP63" s="263" t="str">
        <f t="shared" si="172"/>
        <v/>
      </c>
      <c r="FQ63" s="263" t="str">
        <f t="shared" si="172"/>
        <v/>
      </c>
      <c r="FR63" s="263" t="str">
        <f t="shared" si="172"/>
        <v/>
      </c>
      <c r="FS63" s="263" t="str">
        <f t="shared" si="172"/>
        <v/>
      </c>
      <c r="FT63" s="263" t="str">
        <f t="shared" si="172"/>
        <v/>
      </c>
      <c r="FU63" s="263" t="str">
        <f t="shared" si="172"/>
        <v/>
      </c>
      <c r="FV63" s="265" t="str">
        <f t="shared" si="173"/>
        <v/>
      </c>
      <c r="FW63" s="265" t="str">
        <f t="shared" si="173"/>
        <v/>
      </c>
      <c r="FX63" s="265" t="str">
        <f t="shared" si="173"/>
        <v/>
      </c>
      <c r="FY63" s="265" t="str">
        <f t="shared" si="173"/>
        <v/>
      </c>
      <c r="FZ63" s="265" t="str">
        <f t="shared" si="173"/>
        <v/>
      </c>
      <c r="GA63" s="265" t="str">
        <f t="shared" si="173"/>
        <v/>
      </c>
      <c r="GB63" s="265" t="str">
        <f t="shared" si="173"/>
        <v/>
      </c>
      <c r="GC63" s="265" t="str">
        <f t="shared" si="173"/>
        <v/>
      </c>
      <c r="GD63" s="265" t="str">
        <f t="shared" si="173"/>
        <v/>
      </c>
      <c r="GE63" s="265" t="str">
        <f t="shared" si="173"/>
        <v/>
      </c>
      <c r="GF63" s="265" t="str">
        <f t="shared" si="174"/>
        <v/>
      </c>
      <c r="GG63" s="265" t="str">
        <f t="shared" si="174"/>
        <v/>
      </c>
      <c r="GH63" s="265" t="str">
        <f t="shared" si="174"/>
        <v/>
      </c>
      <c r="GI63" s="265" t="str">
        <f t="shared" si="174"/>
        <v/>
      </c>
      <c r="GJ63" s="265" t="str">
        <f t="shared" si="174"/>
        <v/>
      </c>
      <c r="GK63" s="265" t="str">
        <f t="shared" si="174"/>
        <v/>
      </c>
      <c r="GL63" s="265" t="str">
        <f t="shared" si="174"/>
        <v/>
      </c>
      <c r="GM63" s="265" t="str">
        <f t="shared" si="174"/>
        <v/>
      </c>
      <c r="GN63" s="265" t="str">
        <f t="shared" si="174"/>
        <v/>
      </c>
      <c r="GO63" s="265" t="str">
        <f t="shared" si="174"/>
        <v/>
      </c>
      <c r="GP63" s="263" t="str">
        <f t="shared" si="175"/>
        <v/>
      </c>
      <c r="GQ63" s="263" t="str">
        <f t="shared" si="175"/>
        <v/>
      </c>
      <c r="GR63" s="263" t="str">
        <f t="shared" si="175"/>
        <v/>
      </c>
      <c r="GS63" s="263" t="str">
        <f t="shared" si="175"/>
        <v/>
      </c>
      <c r="GT63" s="263" t="str">
        <f t="shared" si="175"/>
        <v/>
      </c>
      <c r="GU63" s="263" t="str">
        <f t="shared" si="175"/>
        <v/>
      </c>
      <c r="GV63" s="263" t="str">
        <f t="shared" si="175"/>
        <v/>
      </c>
      <c r="GW63" s="263" t="str">
        <f t="shared" si="175"/>
        <v/>
      </c>
      <c r="GX63" s="263" t="str">
        <f t="shared" si="175"/>
        <v/>
      </c>
      <c r="GY63" s="263" t="str">
        <f t="shared" si="175"/>
        <v/>
      </c>
      <c r="GZ63" s="263" t="str">
        <f t="shared" si="176"/>
        <v/>
      </c>
      <c r="HA63" s="263" t="str">
        <f t="shared" si="176"/>
        <v/>
      </c>
      <c r="HB63" s="263" t="str">
        <f t="shared" si="176"/>
        <v/>
      </c>
      <c r="HC63" s="263" t="str">
        <f t="shared" si="176"/>
        <v/>
      </c>
      <c r="HD63" s="263" t="str">
        <f t="shared" si="176"/>
        <v/>
      </c>
      <c r="HE63" s="263" t="str">
        <f t="shared" si="176"/>
        <v/>
      </c>
      <c r="HF63" s="263" t="str">
        <f t="shared" si="176"/>
        <v/>
      </c>
      <c r="HG63" s="263" t="str">
        <f t="shared" si="176"/>
        <v/>
      </c>
      <c r="HH63" s="263" t="str">
        <f t="shared" si="176"/>
        <v/>
      </c>
      <c r="HI63" s="263" t="str">
        <f t="shared" si="176"/>
        <v/>
      </c>
      <c r="HJ63" s="265" t="str">
        <f t="shared" si="177"/>
        <v/>
      </c>
      <c r="HK63" s="265" t="str">
        <f t="shared" si="177"/>
        <v/>
      </c>
      <c r="HL63" s="265" t="str">
        <f t="shared" si="177"/>
        <v/>
      </c>
      <c r="HM63" s="265" t="str">
        <f t="shared" si="177"/>
        <v/>
      </c>
      <c r="HN63" s="265" t="str">
        <f t="shared" si="177"/>
        <v/>
      </c>
      <c r="HO63" s="265" t="str">
        <f t="shared" si="177"/>
        <v/>
      </c>
      <c r="HP63" s="265" t="str">
        <f t="shared" si="177"/>
        <v/>
      </c>
      <c r="HQ63" s="265" t="str">
        <f t="shared" si="177"/>
        <v/>
      </c>
      <c r="HR63" s="265" t="str">
        <f t="shared" si="177"/>
        <v/>
      </c>
      <c r="HS63" s="265" t="str">
        <f t="shared" si="177"/>
        <v/>
      </c>
      <c r="HT63" s="265" t="str">
        <f t="shared" si="178"/>
        <v/>
      </c>
      <c r="HU63" s="265" t="str">
        <f t="shared" si="178"/>
        <v/>
      </c>
      <c r="HV63" s="265" t="str">
        <f t="shared" si="178"/>
        <v/>
      </c>
      <c r="HW63" s="265" t="str">
        <f t="shared" si="178"/>
        <v/>
      </c>
      <c r="HX63" s="265" t="str">
        <f t="shared" si="178"/>
        <v/>
      </c>
      <c r="HY63" s="265" t="str">
        <f t="shared" si="178"/>
        <v/>
      </c>
      <c r="HZ63" s="265" t="str">
        <f t="shared" si="178"/>
        <v/>
      </c>
      <c r="IA63" s="265" t="str">
        <f t="shared" si="178"/>
        <v/>
      </c>
      <c r="IB63" s="265" t="str">
        <f t="shared" si="178"/>
        <v/>
      </c>
      <c r="IC63" s="265" t="str">
        <f t="shared" si="178"/>
        <v/>
      </c>
    </row>
    <row r="64" spans="1:237" x14ac:dyDescent="0.25">
      <c r="A64" s="250">
        <f t="shared" si="71"/>
        <v>53</v>
      </c>
      <c r="B64" s="2" t="str">
        <f>IF(OR('aux 1'!B64="",'aux 1'!R64&lt;&gt;"s"),"",'aux 1'!B64)</f>
        <v/>
      </c>
      <c r="C64" s="253" t="str">
        <f>IF('aux 1'!F64="","",'aux 1'!F64)</f>
        <v/>
      </c>
      <c r="D64" s="450" t="str">
        <f>IF(B64="","",'aux 1'!AP64)</f>
        <v/>
      </c>
      <c r="E64" s="306" t="str">
        <f>IF(B64="","Pre: ",'aux 1'!AN64)</f>
        <v xml:space="preserve">Pre: </v>
      </c>
      <c r="F64" s="306" t="str">
        <f>IF(B64="","Co: ",'aux 1'!AO64)</f>
        <v xml:space="preserve">Co: </v>
      </c>
      <c r="G64" s="54" t="str">
        <f>IF(OR($B64="",'aux 1'!H64=""),"",'aux 1'!H64)</f>
        <v/>
      </c>
      <c r="H64" s="54" t="str">
        <f>IF(OR($B64="",'aux 1'!I64=""),"",'aux 1'!I64)</f>
        <v/>
      </c>
      <c r="I64" s="54" t="str">
        <f>IF(OR($B64="",'aux 1'!J64=""),"",'aux 1'!J64)</f>
        <v/>
      </c>
      <c r="J64" s="54" t="str">
        <f>IF(OR($B64="",'aux 1'!K64=""),"",'aux 1'!K64)</f>
        <v/>
      </c>
      <c r="K64" s="248"/>
      <c r="L64" s="248"/>
      <c r="M64" s="251" t="str">
        <f>IF('aux 1'!C64="","",'aux 1'!C64)</f>
        <v>CCT</v>
      </c>
      <c r="N64" s="251" t="str">
        <f>IF('aux 1'!D64="","",'aux 1'!D64)</f>
        <v>QUI</v>
      </c>
      <c r="O64" s="252" t="str">
        <f>IF('aux 1'!E64="","",'aux 1'!E64)</f>
        <v>01203</v>
      </c>
      <c r="P64" s="133" t="str">
        <f t="shared" si="34"/>
        <v/>
      </c>
      <c r="Q64" s="43" t="str">
        <f>IF(S64="s",IF(R64="op",'aux 1'!S64,U64),"")</f>
        <v/>
      </c>
      <c r="R64" s="43" t="str">
        <f>IF('aux 1'!N64="op","op",'aux 1'!S64)</f>
        <v/>
      </c>
      <c r="S64" s="43" t="str">
        <f>IF('aux 1'!R64="","",'aux 1'!R64)</f>
        <v/>
      </c>
      <c r="T64" s="43" t="str">
        <f>IF('aux 1'!Q64="","",'aux 1'!Q64)</f>
        <v>n</v>
      </c>
      <c r="U64" s="43">
        <f>IF('aux 1'!P64="","",'aux 1'!P64)</f>
        <v>2</v>
      </c>
      <c r="V64" s="44" t="str">
        <f>IF('aux 1'!O64="","",'aux 1'!O64)</f>
        <v>Bás.</v>
      </c>
      <c r="W64" s="128">
        <f>IF('aux 1'!T64="",0,'aux 1'!T64)</f>
        <v>3</v>
      </c>
      <c r="X64" s="128">
        <f>IF('aux 1'!U64="",0,'aux 1'!U64)</f>
        <v>0</v>
      </c>
      <c r="Y64" s="128">
        <f>IF('aux 1'!V64="",0,'aux 1'!V64)</f>
        <v>0</v>
      </c>
      <c r="Z64" s="128">
        <f>IF('aux 1'!W64="","",'aux 1'!W64)</f>
        <v>51</v>
      </c>
      <c r="AA64" s="128" t="str">
        <f t="shared" si="35"/>
        <v>51h</v>
      </c>
      <c r="AB64" s="250">
        <f>IF('aux 1'!X64="","",'aux 1'!X64)</f>
        <v>3</v>
      </c>
      <c r="AC64" s="87" t="str">
        <f t="shared" si="36"/>
        <v/>
      </c>
      <c r="AE64" s="265">
        <f t="shared" si="37"/>
        <v>53</v>
      </c>
      <c r="AF64" s="267" t="str">
        <f t="shared" si="167"/>
        <v/>
      </c>
      <c r="AG64" s="267" t="str">
        <f t="shared" si="167"/>
        <v/>
      </c>
      <c r="AH64" s="267" t="str">
        <f t="shared" si="167"/>
        <v/>
      </c>
      <c r="AI64" s="267" t="str">
        <f t="shared" si="167"/>
        <v/>
      </c>
      <c r="AJ64" s="267" t="str">
        <f t="shared" si="167"/>
        <v/>
      </c>
      <c r="AK64" s="267" t="str">
        <f t="shared" si="167"/>
        <v/>
      </c>
      <c r="AL64" s="267" t="str">
        <f t="shared" si="167"/>
        <v/>
      </c>
      <c r="AM64" s="267" t="str">
        <f t="shared" si="167"/>
        <v/>
      </c>
      <c r="AN64" s="267" t="str">
        <f t="shared" si="167"/>
        <v/>
      </c>
      <c r="AO64" s="267" t="str">
        <f t="shared" si="167"/>
        <v/>
      </c>
      <c r="AP64" s="267" t="str">
        <f t="shared" si="168"/>
        <v/>
      </c>
      <c r="AQ64" s="267" t="str">
        <f t="shared" si="168"/>
        <v/>
      </c>
      <c r="AR64" s="267" t="str">
        <f t="shared" si="168"/>
        <v/>
      </c>
      <c r="AS64" s="267" t="str">
        <f t="shared" si="168"/>
        <v/>
      </c>
      <c r="AT64" s="267" t="str">
        <f t="shared" si="168"/>
        <v/>
      </c>
      <c r="AU64" s="267" t="str">
        <f t="shared" si="168"/>
        <v/>
      </c>
      <c r="AV64" s="267" t="str">
        <f t="shared" si="168"/>
        <v/>
      </c>
      <c r="AW64" s="267" t="str">
        <f t="shared" si="168"/>
        <v/>
      </c>
      <c r="AX64" s="267" t="str">
        <f t="shared" si="168"/>
        <v/>
      </c>
      <c r="AY64" s="267" t="str">
        <f t="shared" si="168"/>
        <v/>
      </c>
      <c r="BA64" s="267" t="str">
        <f t="shared" si="138"/>
        <v/>
      </c>
      <c r="BB64" s="267" t="str">
        <f t="shared" si="139"/>
        <v/>
      </c>
      <c r="BC64" s="267" t="str">
        <f t="shared" si="140"/>
        <v/>
      </c>
      <c r="BD64" s="267" t="str">
        <f t="shared" si="141"/>
        <v/>
      </c>
      <c r="BE64" s="267" t="str">
        <f t="shared" si="142"/>
        <v/>
      </c>
      <c r="BF64" s="267" t="str">
        <f t="shared" si="143"/>
        <v/>
      </c>
      <c r="BG64" s="267" t="str">
        <f t="shared" si="144"/>
        <v/>
      </c>
      <c r="BH64" s="267" t="str">
        <f t="shared" si="62"/>
        <v/>
      </c>
      <c r="BI64" s="267" t="str">
        <f t="shared" si="85"/>
        <v/>
      </c>
      <c r="BJ64" s="267" t="str">
        <f t="shared" si="86"/>
        <v/>
      </c>
      <c r="BK64" s="267" t="str">
        <f t="shared" si="87"/>
        <v/>
      </c>
      <c r="BL64" s="267" t="str">
        <f t="shared" si="88"/>
        <v/>
      </c>
      <c r="BM64" s="267" t="str">
        <f t="shared" si="89"/>
        <v/>
      </c>
      <c r="BN64" s="267" t="str">
        <f t="shared" si="90"/>
        <v/>
      </c>
      <c r="BO64" s="267" t="str">
        <f t="shared" si="91"/>
        <v/>
      </c>
      <c r="BP64" s="267" t="str">
        <f t="shared" si="92"/>
        <v/>
      </c>
      <c r="BQ64" s="267" t="str">
        <f t="shared" si="93"/>
        <v/>
      </c>
      <c r="BR64" s="267" t="str">
        <f t="shared" si="94"/>
        <v/>
      </c>
      <c r="BS64" s="267" t="str">
        <f t="shared" si="95"/>
        <v/>
      </c>
      <c r="BT64" s="267" t="str">
        <f t="shared" si="96"/>
        <v/>
      </c>
      <c r="BU64" s="264"/>
      <c r="BV64" s="268">
        <v>53</v>
      </c>
      <c r="BW64" s="265" t="str">
        <f t="shared" si="165"/>
        <v/>
      </c>
      <c r="BX64" s="265" t="str">
        <f t="shared" si="165"/>
        <v/>
      </c>
      <c r="BY64" s="265" t="str">
        <f t="shared" si="165"/>
        <v/>
      </c>
      <c r="BZ64" s="265" t="str">
        <f t="shared" si="165"/>
        <v/>
      </c>
      <c r="CA64" s="265" t="str">
        <f t="shared" si="164"/>
        <v/>
      </c>
      <c r="CB64" s="265" t="str">
        <f t="shared" si="164"/>
        <v/>
      </c>
      <c r="CC64" s="265" t="str">
        <f t="shared" si="164"/>
        <v/>
      </c>
      <c r="CD64" s="265" t="str">
        <f t="shared" si="137"/>
        <v/>
      </c>
      <c r="CE64" s="265" t="str">
        <f t="shared" si="166"/>
        <v/>
      </c>
      <c r="CF64" s="265" t="str">
        <f t="shared" si="166"/>
        <v/>
      </c>
      <c r="CG64" s="265" t="str">
        <f t="shared" si="166"/>
        <v/>
      </c>
      <c r="CH64" s="265" t="str">
        <f t="shared" si="166"/>
        <v/>
      </c>
      <c r="CI64" s="265" t="str">
        <f t="shared" si="166"/>
        <v/>
      </c>
      <c r="CJ64" s="265" t="str">
        <f t="shared" si="166"/>
        <v/>
      </c>
      <c r="CK64" s="265" t="str">
        <f t="shared" si="166"/>
        <v/>
      </c>
      <c r="CL64" s="265" t="str">
        <f t="shared" si="166"/>
        <v/>
      </c>
      <c r="CM64" s="265" t="str">
        <f t="shared" si="166"/>
        <v/>
      </c>
      <c r="CN64" s="265" t="str">
        <f t="shared" si="166"/>
        <v/>
      </c>
      <c r="CO64" s="265" t="str">
        <f t="shared" si="166"/>
        <v/>
      </c>
      <c r="CP64" s="265" t="str">
        <f t="shared" si="166"/>
        <v/>
      </c>
      <c r="CR64" s="265" t="str">
        <f>IF(BW64="","",SUM(BW$12:BW64)-BW64+1)</f>
        <v/>
      </c>
      <c r="CS64" s="265" t="str">
        <f>IF(BX64="","",SUM(BX$12:BX64)-BX64+1)</f>
        <v/>
      </c>
      <c r="CT64" s="265" t="str">
        <f>IF(BY64="","",SUM(BY$12:BY64)-BY64+1)</f>
        <v/>
      </c>
      <c r="CU64" s="265" t="str">
        <f>IF(BZ64="","",SUM(BZ$12:BZ64)-BZ64+1)</f>
        <v/>
      </c>
      <c r="CV64" s="265" t="str">
        <f>IF(CA64="","",SUM(CA$12:CA64)-CA64+1)</f>
        <v/>
      </c>
      <c r="CW64" s="265" t="str">
        <f>IF(CB64="","",SUM(CB$12:CB64)-CB64+1)</f>
        <v/>
      </c>
      <c r="CX64" s="265" t="str">
        <f>IF(CC64="","",SUM(CC$12:CC64)-CC64+1)</f>
        <v/>
      </c>
      <c r="CY64" s="265" t="str">
        <f>IF(CD64="","",SUM(CD$12:CD64)-CD64+1)</f>
        <v/>
      </c>
      <c r="CZ64" s="265" t="str">
        <f>IF(CE64="","",SUM(CE$12:CE64)-CE64+1)</f>
        <v/>
      </c>
      <c r="DA64" s="265" t="str">
        <f>IF(CF64="","",SUM(CF$12:CF64)-CF64+1)</f>
        <v/>
      </c>
      <c r="DB64" s="265" t="str">
        <f>IF(CG64="","",SUM(CG$12:CG64)-CG64+1)</f>
        <v/>
      </c>
      <c r="DC64" s="265" t="str">
        <f>IF(CH64="","",SUM(CH$12:CH64)-CH64+1)</f>
        <v/>
      </c>
      <c r="DD64" s="265" t="str">
        <f>IF(CI64="","",SUM(CI$12:CI64)-CI64+1)</f>
        <v/>
      </c>
      <c r="DE64" s="265" t="str">
        <f>IF(CJ64="","",SUM(CJ$12:CJ64)-CJ64+1)</f>
        <v/>
      </c>
      <c r="DF64" s="265" t="str">
        <f>IF(CK64="","",SUM(CK$12:CK64)-CK64+1)</f>
        <v/>
      </c>
      <c r="DG64" s="265" t="str">
        <f>IF(CL64="","",SUM(CL$12:CL64)-CL64+1)</f>
        <v/>
      </c>
      <c r="DH64" s="265" t="str">
        <f>IF(CM64="","",SUM(CM$12:CM64)-CM64+1)</f>
        <v/>
      </c>
      <c r="DI64" s="265" t="str">
        <f>IF(CN64="","",SUM(CN$12:CN64)-CN64+1)</f>
        <v/>
      </c>
      <c r="DJ64" s="265" t="str">
        <f>IF(CO64="","",SUM(CO$12:CO64)-CO64+1)</f>
        <v/>
      </c>
      <c r="DK64" s="265" t="str">
        <f>IF(CP64="","",SUM(CP$12:CP64)-CP64+1)</f>
        <v/>
      </c>
      <c r="DM64" s="265" t="str">
        <f t="shared" si="145"/>
        <v/>
      </c>
      <c r="DN64" s="265" t="str">
        <f t="shared" si="146"/>
        <v/>
      </c>
      <c r="DO64" s="265" t="str">
        <f t="shared" si="147"/>
        <v/>
      </c>
      <c r="DP64" s="265" t="str">
        <f t="shared" si="148"/>
        <v/>
      </c>
      <c r="DQ64" s="265" t="str">
        <f t="shared" si="149"/>
        <v/>
      </c>
      <c r="DR64" s="265" t="str">
        <f t="shared" si="150"/>
        <v/>
      </c>
      <c r="DS64" s="265" t="str">
        <f t="shared" si="151"/>
        <v/>
      </c>
      <c r="DT64" s="265" t="str">
        <f t="shared" si="70"/>
        <v/>
      </c>
      <c r="DU64" s="265" t="str">
        <f t="shared" si="99"/>
        <v/>
      </c>
      <c r="DV64" s="265" t="str">
        <f t="shared" si="100"/>
        <v/>
      </c>
      <c r="DW64" s="265" t="str">
        <f t="shared" si="101"/>
        <v/>
      </c>
      <c r="DX64" s="265" t="str">
        <f t="shared" si="102"/>
        <v/>
      </c>
      <c r="DY64" s="265" t="str">
        <f t="shared" si="103"/>
        <v/>
      </c>
      <c r="DZ64" s="265" t="str">
        <f t="shared" si="104"/>
        <v/>
      </c>
      <c r="EA64" s="265" t="str">
        <f t="shared" si="105"/>
        <v/>
      </c>
      <c r="EB64" s="265" t="str">
        <f t="shared" si="106"/>
        <v/>
      </c>
      <c r="EC64" s="265" t="str">
        <f t="shared" si="107"/>
        <v/>
      </c>
      <c r="ED64" s="265" t="str">
        <f t="shared" si="108"/>
        <v/>
      </c>
      <c r="EE64" s="265" t="str">
        <f t="shared" si="109"/>
        <v/>
      </c>
      <c r="EF64" s="265" t="str">
        <f t="shared" si="110"/>
        <v/>
      </c>
      <c r="EH64" s="265" t="str">
        <f t="shared" si="169"/>
        <v/>
      </c>
      <c r="EI64" s="265" t="str">
        <f t="shared" si="169"/>
        <v/>
      </c>
      <c r="EJ64" s="265" t="str">
        <f t="shared" si="169"/>
        <v/>
      </c>
      <c r="EK64" s="265" t="str">
        <f t="shared" si="169"/>
        <v/>
      </c>
      <c r="EL64" s="265" t="str">
        <f t="shared" si="169"/>
        <v/>
      </c>
      <c r="EM64" s="265" t="str">
        <f t="shared" si="169"/>
        <v/>
      </c>
      <c r="EN64" s="265" t="str">
        <f t="shared" si="169"/>
        <v/>
      </c>
      <c r="EO64" s="265" t="str">
        <f t="shared" si="169"/>
        <v/>
      </c>
      <c r="EP64" s="265" t="str">
        <f t="shared" si="169"/>
        <v/>
      </c>
      <c r="EQ64" s="265" t="str">
        <f t="shared" si="169"/>
        <v/>
      </c>
      <c r="ER64" s="265" t="str">
        <f t="shared" si="170"/>
        <v/>
      </c>
      <c r="ES64" s="265" t="str">
        <f t="shared" si="170"/>
        <v/>
      </c>
      <c r="ET64" s="265" t="str">
        <f t="shared" si="170"/>
        <v/>
      </c>
      <c r="EU64" s="265" t="str">
        <f t="shared" si="170"/>
        <v/>
      </c>
      <c r="EV64" s="265" t="str">
        <f t="shared" si="170"/>
        <v/>
      </c>
      <c r="EW64" s="265" t="str">
        <f t="shared" si="170"/>
        <v/>
      </c>
      <c r="EX64" s="265" t="str">
        <f t="shared" si="170"/>
        <v/>
      </c>
      <c r="EY64" s="265" t="str">
        <f t="shared" si="170"/>
        <v/>
      </c>
      <c r="EZ64" s="265" t="str">
        <f t="shared" si="170"/>
        <v/>
      </c>
      <c r="FA64" s="265" t="str">
        <f t="shared" si="170"/>
        <v/>
      </c>
      <c r="FB64" s="263" t="str">
        <f t="shared" si="171"/>
        <v/>
      </c>
      <c r="FC64" s="263" t="str">
        <f t="shared" si="171"/>
        <v/>
      </c>
      <c r="FD64" s="263" t="str">
        <f t="shared" si="171"/>
        <v/>
      </c>
      <c r="FE64" s="263" t="str">
        <f t="shared" si="171"/>
        <v/>
      </c>
      <c r="FF64" s="263" t="str">
        <f t="shared" si="171"/>
        <v/>
      </c>
      <c r="FG64" s="263" t="str">
        <f t="shared" si="171"/>
        <v/>
      </c>
      <c r="FH64" s="263" t="str">
        <f t="shared" si="171"/>
        <v/>
      </c>
      <c r="FI64" s="263" t="str">
        <f t="shared" si="171"/>
        <v/>
      </c>
      <c r="FJ64" s="263" t="str">
        <f t="shared" si="171"/>
        <v/>
      </c>
      <c r="FK64" s="263" t="str">
        <f t="shared" si="171"/>
        <v/>
      </c>
      <c r="FL64" s="263" t="str">
        <f t="shared" si="172"/>
        <v/>
      </c>
      <c r="FM64" s="263" t="str">
        <f t="shared" si="172"/>
        <v/>
      </c>
      <c r="FN64" s="263" t="str">
        <f t="shared" si="172"/>
        <v/>
      </c>
      <c r="FO64" s="263" t="str">
        <f t="shared" si="172"/>
        <v/>
      </c>
      <c r="FP64" s="263" t="str">
        <f t="shared" si="172"/>
        <v/>
      </c>
      <c r="FQ64" s="263" t="str">
        <f t="shared" si="172"/>
        <v/>
      </c>
      <c r="FR64" s="263" t="str">
        <f t="shared" si="172"/>
        <v/>
      </c>
      <c r="FS64" s="263" t="str">
        <f t="shared" si="172"/>
        <v/>
      </c>
      <c r="FT64" s="263" t="str">
        <f t="shared" si="172"/>
        <v/>
      </c>
      <c r="FU64" s="263" t="str">
        <f t="shared" si="172"/>
        <v/>
      </c>
      <c r="FV64" s="265" t="str">
        <f t="shared" si="173"/>
        <v/>
      </c>
      <c r="FW64" s="265" t="str">
        <f t="shared" si="173"/>
        <v/>
      </c>
      <c r="FX64" s="265" t="str">
        <f t="shared" si="173"/>
        <v/>
      </c>
      <c r="FY64" s="265" t="str">
        <f t="shared" si="173"/>
        <v/>
      </c>
      <c r="FZ64" s="265" t="str">
        <f t="shared" si="173"/>
        <v/>
      </c>
      <c r="GA64" s="265" t="str">
        <f t="shared" si="173"/>
        <v/>
      </c>
      <c r="GB64" s="265" t="str">
        <f t="shared" si="173"/>
        <v/>
      </c>
      <c r="GC64" s="265" t="str">
        <f t="shared" si="173"/>
        <v/>
      </c>
      <c r="GD64" s="265" t="str">
        <f t="shared" si="173"/>
        <v/>
      </c>
      <c r="GE64" s="265" t="str">
        <f t="shared" si="173"/>
        <v/>
      </c>
      <c r="GF64" s="265" t="str">
        <f t="shared" si="174"/>
        <v/>
      </c>
      <c r="GG64" s="265" t="str">
        <f t="shared" si="174"/>
        <v/>
      </c>
      <c r="GH64" s="265" t="str">
        <f t="shared" si="174"/>
        <v/>
      </c>
      <c r="GI64" s="265" t="str">
        <f t="shared" si="174"/>
        <v/>
      </c>
      <c r="GJ64" s="265" t="str">
        <f t="shared" si="174"/>
        <v/>
      </c>
      <c r="GK64" s="265" t="str">
        <f t="shared" si="174"/>
        <v/>
      </c>
      <c r="GL64" s="265" t="str">
        <f t="shared" si="174"/>
        <v/>
      </c>
      <c r="GM64" s="265" t="str">
        <f t="shared" si="174"/>
        <v/>
      </c>
      <c r="GN64" s="265" t="str">
        <f t="shared" si="174"/>
        <v/>
      </c>
      <c r="GO64" s="265" t="str">
        <f t="shared" si="174"/>
        <v/>
      </c>
      <c r="GP64" s="263" t="str">
        <f t="shared" si="175"/>
        <v/>
      </c>
      <c r="GQ64" s="263" t="str">
        <f t="shared" si="175"/>
        <v/>
      </c>
      <c r="GR64" s="263" t="str">
        <f t="shared" si="175"/>
        <v/>
      </c>
      <c r="GS64" s="263" t="str">
        <f t="shared" si="175"/>
        <v/>
      </c>
      <c r="GT64" s="263" t="str">
        <f t="shared" si="175"/>
        <v/>
      </c>
      <c r="GU64" s="263" t="str">
        <f t="shared" si="175"/>
        <v/>
      </c>
      <c r="GV64" s="263" t="str">
        <f t="shared" si="175"/>
        <v/>
      </c>
      <c r="GW64" s="263" t="str">
        <f t="shared" si="175"/>
        <v/>
      </c>
      <c r="GX64" s="263" t="str">
        <f t="shared" si="175"/>
        <v/>
      </c>
      <c r="GY64" s="263" t="str">
        <f t="shared" si="175"/>
        <v/>
      </c>
      <c r="GZ64" s="263" t="str">
        <f t="shared" si="176"/>
        <v/>
      </c>
      <c r="HA64" s="263" t="str">
        <f t="shared" si="176"/>
        <v/>
      </c>
      <c r="HB64" s="263" t="str">
        <f t="shared" si="176"/>
        <v/>
      </c>
      <c r="HC64" s="263" t="str">
        <f t="shared" si="176"/>
        <v/>
      </c>
      <c r="HD64" s="263" t="str">
        <f t="shared" si="176"/>
        <v/>
      </c>
      <c r="HE64" s="263" t="str">
        <f t="shared" si="176"/>
        <v/>
      </c>
      <c r="HF64" s="263" t="str">
        <f t="shared" si="176"/>
        <v/>
      </c>
      <c r="HG64" s="263" t="str">
        <f t="shared" si="176"/>
        <v/>
      </c>
      <c r="HH64" s="263" t="str">
        <f t="shared" si="176"/>
        <v/>
      </c>
      <c r="HI64" s="263" t="str">
        <f t="shared" si="176"/>
        <v/>
      </c>
      <c r="HJ64" s="265" t="str">
        <f t="shared" si="177"/>
        <v/>
      </c>
      <c r="HK64" s="265" t="str">
        <f t="shared" si="177"/>
        <v/>
      </c>
      <c r="HL64" s="265" t="str">
        <f t="shared" si="177"/>
        <v/>
      </c>
      <c r="HM64" s="265" t="str">
        <f t="shared" si="177"/>
        <v/>
      </c>
      <c r="HN64" s="265" t="str">
        <f t="shared" si="177"/>
        <v/>
      </c>
      <c r="HO64" s="265" t="str">
        <f t="shared" si="177"/>
        <v/>
      </c>
      <c r="HP64" s="265" t="str">
        <f t="shared" si="177"/>
        <v/>
      </c>
      <c r="HQ64" s="265" t="str">
        <f t="shared" si="177"/>
        <v/>
      </c>
      <c r="HR64" s="265" t="str">
        <f t="shared" si="177"/>
        <v/>
      </c>
      <c r="HS64" s="265" t="str">
        <f t="shared" si="177"/>
        <v/>
      </c>
      <c r="HT64" s="265" t="str">
        <f t="shared" si="178"/>
        <v/>
      </c>
      <c r="HU64" s="265" t="str">
        <f t="shared" si="178"/>
        <v/>
      </c>
      <c r="HV64" s="265" t="str">
        <f t="shared" si="178"/>
        <v/>
      </c>
      <c r="HW64" s="265" t="str">
        <f t="shared" si="178"/>
        <v/>
      </c>
      <c r="HX64" s="265" t="str">
        <f t="shared" si="178"/>
        <v/>
      </c>
      <c r="HY64" s="265" t="str">
        <f t="shared" si="178"/>
        <v/>
      </c>
      <c r="HZ64" s="265" t="str">
        <f t="shared" si="178"/>
        <v/>
      </c>
      <c r="IA64" s="265" t="str">
        <f t="shared" si="178"/>
        <v/>
      </c>
      <c r="IB64" s="265" t="str">
        <f t="shared" si="178"/>
        <v/>
      </c>
      <c r="IC64" s="265" t="str">
        <f t="shared" si="178"/>
        <v/>
      </c>
    </row>
    <row r="65" spans="1:237" x14ac:dyDescent="0.25">
      <c r="A65" s="1">
        <f t="shared" si="71"/>
        <v>54</v>
      </c>
      <c r="B65" s="2" t="str">
        <f>IF(OR('aux 1'!B65="",'aux 1'!R65&lt;&gt;"s"),"",'aux 1'!B65)</f>
        <v/>
      </c>
      <c r="C65" s="130" t="str">
        <f>IF('aux 1'!F65="","",'aux 1'!F65)</f>
        <v/>
      </c>
      <c r="D65" s="450" t="str">
        <f>IF(B65="","",'aux 1'!AP65)</f>
        <v/>
      </c>
      <c r="E65" s="306" t="str">
        <f>IF(B65="","Pre: ",'aux 1'!AN65)</f>
        <v xml:space="preserve">Pre: </v>
      </c>
      <c r="F65" s="306" t="str">
        <f>IF(B65="","Co: ",'aux 1'!AO65)</f>
        <v xml:space="preserve">Co: </v>
      </c>
      <c r="G65" s="54" t="str">
        <f>IF(OR($B65="",'aux 1'!H65=""),"",'aux 1'!H65)</f>
        <v/>
      </c>
      <c r="H65" s="54" t="str">
        <f>IF(OR($B65="",'aux 1'!I65=""),"",'aux 1'!I65)</f>
        <v/>
      </c>
      <c r="I65" s="54" t="str">
        <f>IF(OR($B65="",'aux 1'!J65=""),"",'aux 1'!J65)</f>
        <v/>
      </c>
      <c r="J65" s="54" t="str">
        <f>IF(OR($B65="",'aux 1'!K65=""),"",'aux 1'!K65)</f>
        <v/>
      </c>
      <c r="K65" s="248"/>
      <c r="L65" s="248"/>
      <c r="M65" s="133" t="str">
        <f>IF('aux 1'!C65="","",'aux 1'!C65)</f>
        <v/>
      </c>
      <c r="N65" s="133" t="str">
        <f>IF('aux 1'!D65="","",'aux 1'!D65)</f>
        <v/>
      </c>
      <c r="O65" s="165" t="str">
        <f>IF('aux 1'!E65="","",'aux 1'!E65)</f>
        <v/>
      </c>
      <c r="P65" s="133" t="str">
        <f t="shared" si="34"/>
        <v/>
      </c>
      <c r="Q65" s="43" t="str">
        <f>IF(S65="s",IF(R65="op",'aux 1'!S65,U65),"")</f>
        <v/>
      </c>
      <c r="R65" s="43" t="str">
        <f>IF('aux 1'!N65="op","op",'aux 1'!S65)</f>
        <v/>
      </c>
      <c r="S65" s="43" t="str">
        <f>IF('aux 1'!R65="","",'aux 1'!R65)</f>
        <v/>
      </c>
      <c r="T65" s="43" t="str">
        <f>IF('aux 1'!Q65="","",'aux 1'!Q65)</f>
        <v/>
      </c>
      <c r="U65" s="43" t="str">
        <f>IF('aux 1'!P65="","",'aux 1'!P65)</f>
        <v/>
      </c>
      <c r="V65" s="44" t="str">
        <f>IF('aux 1'!O65="","",'aux 1'!O65)</f>
        <v/>
      </c>
      <c r="W65" s="128">
        <f>IF('aux 1'!T65="",0,'aux 1'!T65)</f>
        <v>0</v>
      </c>
      <c r="X65" s="128">
        <f>IF('aux 1'!U65="",0,'aux 1'!U65)</f>
        <v>0</v>
      </c>
      <c r="Y65" s="128">
        <f>IF('aux 1'!V65="",0,'aux 1'!V65)</f>
        <v>0</v>
      </c>
      <c r="Z65" s="128" t="str">
        <f>IF('aux 1'!W65="","",'aux 1'!W65)</f>
        <v/>
      </c>
      <c r="AA65" s="128" t="str">
        <f t="shared" si="35"/>
        <v>h</v>
      </c>
      <c r="AB65" s="248" t="str">
        <f>IF('aux 1'!X65="","",'aux 1'!X65)</f>
        <v/>
      </c>
      <c r="AC65" s="87" t="str">
        <f t="shared" si="36"/>
        <v/>
      </c>
      <c r="AE65" s="265">
        <f t="shared" si="37"/>
        <v>54</v>
      </c>
      <c r="AF65" s="267" t="str">
        <f t="shared" si="167"/>
        <v/>
      </c>
      <c r="AG65" s="267" t="str">
        <f t="shared" si="167"/>
        <v/>
      </c>
      <c r="AH65" s="267" t="str">
        <f t="shared" si="167"/>
        <v/>
      </c>
      <c r="AI65" s="267" t="str">
        <f t="shared" si="167"/>
        <v/>
      </c>
      <c r="AJ65" s="267" t="str">
        <f t="shared" si="167"/>
        <v/>
      </c>
      <c r="AK65" s="267" t="str">
        <f t="shared" si="167"/>
        <v/>
      </c>
      <c r="AL65" s="267" t="str">
        <f t="shared" si="167"/>
        <v/>
      </c>
      <c r="AM65" s="267" t="str">
        <f t="shared" si="167"/>
        <v/>
      </c>
      <c r="AN65" s="267" t="str">
        <f t="shared" si="167"/>
        <v/>
      </c>
      <c r="AO65" s="267" t="str">
        <f t="shared" si="167"/>
        <v/>
      </c>
      <c r="AP65" s="267" t="str">
        <f t="shared" si="168"/>
        <v/>
      </c>
      <c r="AQ65" s="267" t="str">
        <f t="shared" si="168"/>
        <v/>
      </c>
      <c r="AR65" s="267" t="str">
        <f t="shared" si="168"/>
        <v/>
      </c>
      <c r="AS65" s="267" t="str">
        <f t="shared" si="168"/>
        <v/>
      </c>
      <c r="AT65" s="267" t="str">
        <f t="shared" si="168"/>
        <v/>
      </c>
      <c r="AU65" s="267" t="str">
        <f t="shared" si="168"/>
        <v/>
      </c>
      <c r="AV65" s="267" t="str">
        <f t="shared" si="168"/>
        <v/>
      </c>
      <c r="AW65" s="267" t="str">
        <f t="shared" si="168"/>
        <v/>
      </c>
      <c r="AX65" s="267" t="str">
        <f t="shared" si="168"/>
        <v/>
      </c>
      <c r="AY65" s="267" t="str">
        <f t="shared" si="168"/>
        <v/>
      </c>
      <c r="BA65" s="267" t="str">
        <f t="shared" si="138"/>
        <v/>
      </c>
      <c r="BB65" s="267" t="str">
        <f t="shared" si="139"/>
        <v/>
      </c>
      <c r="BC65" s="267" t="str">
        <f t="shared" si="140"/>
        <v/>
      </c>
      <c r="BD65" s="267" t="str">
        <f t="shared" si="141"/>
        <v/>
      </c>
      <c r="BE65" s="267" t="str">
        <f t="shared" si="142"/>
        <v/>
      </c>
      <c r="BF65" s="267" t="str">
        <f t="shared" si="143"/>
        <v/>
      </c>
      <c r="BG65" s="267" t="str">
        <f t="shared" si="144"/>
        <v/>
      </c>
      <c r="BH65" s="267" t="str">
        <f t="shared" si="62"/>
        <v/>
      </c>
      <c r="BI65" s="267" t="str">
        <f t="shared" si="85"/>
        <v/>
      </c>
      <c r="BJ65" s="267" t="str">
        <f t="shared" si="86"/>
        <v/>
      </c>
      <c r="BK65" s="267" t="str">
        <f t="shared" si="87"/>
        <v/>
      </c>
      <c r="BL65" s="267" t="str">
        <f t="shared" si="88"/>
        <v/>
      </c>
      <c r="BM65" s="267" t="str">
        <f t="shared" si="89"/>
        <v/>
      </c>
      <c r="BN65" s="267" t="str">
        <f t="shared" si="90"/>
        <v/>
      </c>
      <c r="BO65" s="267" t="str">
        <f t="shared" si="91"/>
        <v/>
      </c>
      <c r="BP65" s="267" t="str">
        <f t="shared" si="92"/>
        <v/>
      </c>
      <c r="BQ65" s="267" t="str">
        <f t="shared" si="93"/>
        <v/>
      </c>
      <c r="BR65" s="267" t="str">
        <f t="shared" si="94"/>
        <v/>
      </c>
      <c r="BS65" s="267" t="str">
        <f t="shared" si="95"/>
        <v/>
      </c>
      <c r="BT65" s="267" t="str">
        <f t="shared" si="96"/>
        <v/>
      </c>
      <c r="BU65" s="264"/>
      <c r="BV65" s="268">
        <v>54</v>
      </c>
      <c r="BW65" s="265" t="str">
        <f t="shared" si="165"/>
        <v/>
      </c>
      <c r="BX65" s="265" t="str">
        <f t="shared" si="165"/>
        <v/>
      </c>
      <c r="BY65" s="265" t="str">
        <f t="shared" si="165"/>
        <v/>
      </c>
      <c r="BZ65" s="265" t="str">
        <f t="shared" si="165"/>
        <v/>
      </c>
      <c r="CA65" s="265" t="str">
        <f t="shared" si="164"/>
        <v/>
      </c>
      <c r="CB65" s="265" t="str">
        <f t="shared" si="164"/>
        <v/>
      </c>
      <c r="CC65" s="265" t="str">
        <f t="shared" si="164"/>
        <v/>
      </c>
      <c r="CD65" s="265" t="str">
        <f t="shared" si="137"/>
        <v/>
      </c>
      <c r="CE65" s="265" t="str">
        <f t="shared" si="166"/>
        <v/>
      </c>
      <c r="CF65" s="265" t="str">
        <f t="shared" si="166"/>
        <v/>
      </c>
      <c r="CG65" s="265" t="str">
        <f t="shared" si="166"/>
        <v/>
      </c>
      <c r="CH65" s="265" t="str">
        <f t="shared" si="166"/>
        <v/>
      </c>
      <c r="CI65" s="265" t="str">
        <f t="shared" si="166"/>
        <v/>
      </c>
      <c r="CJ65" s="265" t="str">
        <f t="shared" si="166"/>
        <v/>
      </c>
      <c r="CK65" s="265" t="str">
        <f t="shared" si="166"/>
        <v/>
      </c>
      <c r="CL65" s="265" t="str">
        <f t="shared" si="166"/>
        <v/>
      </c>
      <c r="CM65" s="265" t="str">
        <f t="shared" si="166"/>
        <v/>
      </c>
      <c r="CN65" s="265" t="str">
        <f t="shared" si="166"/>
        <v/>
      </c>
      <c r="CO65" s="265" t="str">
        <f t="shared" si="166"/>
        <v/>
      </c>
      <c r="CP65" s="265" t="str">
        <f t="shared" si="166"/>
        <v/>
      </c>
      <c r="CR65" s="265" t="str">
        <f>IF(BW65="","",SUM(BW$12:BW65)-BW65+1)</f>
        <v/>
      </c>
      <c r="CS65" s="265" t="str">
        <f>IF(BX65="","",SUM(BX$12:BX65)-BX65+1)</f>
        <v/>
      </c>
      <c r="CT65" s="265" t="str">
        <f>IF(BY65="","",SUM(BY$12:BY65)-BY65+1)</f>
        <v/>
      </c>
      <c r="CU65" s="265" t="str">
        <f>IF(BZ65="","",SUM(BZ$12:BZ65)-BZ65+1)</f>
        <v/>
      </c>
      <c r="CV65" s="265" t="str">
        <f>IF(CA65="","",SUM(CA$12:CA65)-CA65+1)</f>
        <v/>
      </c>
      <c r="CW65" s="265" t="str">
        <f>IF(CB65="","",SUM(CB$12:CB65)-CB65+1)</f>
        <v/>
      </c>
      <c r="CX65" s="265" t="str">
        <f>IF(CC65="","",SUM(CC$12:CC65)-CC65+1)</f>
        <v/>
      </c>
      <c r="CY65" s="265" t="str">
        <f>IF(CD65="","",SUM(CD$12:CD65)-CD65+1)</f>
        <v/>
      </c>
      <c r="CZ65" s="265" t="str">
        <f>IF(CE65="","",SUM(CE$12:CE65)-CE65+1)</f>
        <v/>
      </c>
      <c r="DA65" s="265" t="str">
        <f>IF(CF65="","",SUM(CF$12:CF65)-CF65+1)</f>
        <v/>
      </c>
      <c r="DB65" s="265" t="str">
        <f>IF(CG65="","",SUM(CG$12:CG65)-CG65+1)</f>
        <v/>
      </c>
      <c r="DC65" s="265" t="str">
        <f>IF(CH65="","",SUM(CH$12:CH65)-CH65+1)</f>
        <v/>
      </c>
      <c r="DD65" s="265" t="str">
        <f>IF(CI65="","",SUM(CI$12:CI65)-CI65+1)</f>
        <v/>
      </c>
      <c r="DE65" s="265" t="str">
        <f>IF(CJ65="","",SUM(CJ$12:CJ65)-CJ65+1)</f>
        <v/>
      </c>
      <c r="DF65" s="265" t="str">
        <f>IF(CK65="","",SUM(CK$12:CK65)-CK65+1)</f>
        <v/>
      </c>
      <c r="DG65" s="265" t="str">
        <f>IF(CL65="","",SUM(CL$12:CL65)-CL65+1)</f>
        <v/>
      </c>
      <c r="DH65" s="265" t="str">
        <f>IF(CM65="","",SUM(CM$12:CM65)-CM65+1)</f>
        <v/>
      </c>
      <c r="DI65" s="265" t="str">
        <f>IF(CN65="","",SUM(CN$12:CN65)-CN65+1)</f>
        <v/>
      </c>
      <c r="DJ65" s="265" t="str">
        <f>IF(CO65="","",SUM(CO$12:CO65)-CO65+1)</f>
        <v/>
      </c>
      <c r="DK65" s="265" t="str">
        <f>IF(CP65="","",SUM(CP$12:CP65)-CP65+1)</f>
        <v/>
      </c>
      <c r="DM65" s="265" t="str">
        <f t="shared" si="145"/>
        <v/>
      </c>
      <c r="DN65" s="265" t="str">
        <f t="shared" si="146"/>
        <v/>
      </c>
      <c r="DO65" s="265" t="str">
        <f t="shared" si="147"/>
        <v/>
      </c>
      <c r="DP65" s="265" t="str">
        <f t="shared" si="148"/>
        <v/>
      </c>
      <c r="DQ65" s="265" t="str">
        <f t="shared" si="149"/>
        <v/>
      </c>
      <c r="DR65" s="265" t="str">
        <f t="shared" si="150"/>
        <v/>
      </c>
      <c r="DS65" s="265" t="str">
        <f t="shared" si="151"/>
        <v/>
      </c>
      <c r="DT65" s="265" t="str">
        <f t="shared" si="70"/>
        <v/>
      </c>
      <c r="DU65" s="265" t="str">
        <f t="shared" si="99"/>
        <v/>
      </c>
      <c r="DV65" s="265" t="str">
        <f t="shared" si="100"/>
        <v/>
      </c>
      <c r="DW65" s="265" t="str">
        <f t="shared" si="101"/>
        <v/>
      </c>
      <c r="DX65" s="265" t="str">
        <f t="shared" si="102"/>
        <v/>
      </c>
      <c r="DY65" s="265" t="str">
        <f t="shared" si="103"/>
        <v/>
      </c>
      <c r="DZ65" s="265" t="str">
        <f t="shared" si="104"/>
        <v/>
      </c>
      <c r="EA65" s="265" t="str">
        <f t="shared" si="105"/>
        <v/>
      </c>
      <c r="EB65" s="265" t="str">
        <f t="shared" si="106"/>
        <v/>
      </c>
      <c r="EC65" s="265" t="str">
        <f t="shared" si="107"/>
        <v/>
      </c>
      <c r="ED65" s="265" t="str">
        <f t="shared" si="108"/>
        <v/>
      </c>
      <c r="EE65" s="265" t="str">
        <f t="shared" si="109"/>
        <v/>
      </c>
      <c r="EF65" s="265" t="str">
        <f t="shared" si="110"/>
        <v/>
      </c>
      <c r="EH65" s="265" t="str">
        <f t="shared" si="169"/>
        <v/>
      </c>
      <c r="EI65" s="265" t="str">
        <f t="shared" si="169"/>
        <v/>
      </c>
      <c r="EJ65" s="265" t="str">
        <f t="shared" si="169"/>
        <v/>
      </c>
      <c r="EK65" s="265" t="str">
        <f t="shared" si="169"/>
        <v/>
      </c>
      <c r="EL65" s="265" t="str">
        <f t="shared" si="169"/>
        <v/>
      </c>
      <c r="EM65" s="265" t="str">
        <f t="shared" si="169"/>
        <v/>
      </c>
      <c r="EN65" s="265" t="str">
        <f t="shared" si="169"/>
        <v/>
      </c>
      <c r="EO65" s="265" t="str">
        <f t="shared" si="169"/>
        <v/>
      </c>
      <c r="EP65" s="265" t="str">
        <f t="shared" si="169"/>
        <v/>
      </c>
      <c r="EQ65" s="265" t="str">
        <f t="shared" si="169"/>
        <v/>
      </c>
      <c r="ER65" s="265" t="str">
        <f t="shared" si="170"/>
        <v/>
      </c>
      <c r="ES65" s="265" t="str">
        <f t="shared" si="170"/>
        <v/>
      </c>
      <c r="ET65" s="265" t="str">
        <f t="shared" si="170"/>
        <v/>
      </c>
      <c r="EU65" s="265" t="str">
        <f t="shared" si="170"/>
        <v/>
      </c>
      <c r="EV65" s="265" t="str">
        <f t="shared" si="170"/>
        <v/>
      </c>
      <c r="EW65" s="265" t="str">
        <f t="shared" si="170"/>
        <v/>
      </c>
      <c r="EX65" s="265" t="str">
        <f t="shared" si="170"/>
        <v/>
      </c>
      <c r="EY65" s="265" t="str">
        <f t="shared" si="170"/>
        <v/>
      </c>
      <c r="EZ65" s="265" t="str">
        <f t="shared" si="170"/>
        <v/>
      </c>
      <c r="FA65" s="265" t="str">
        <f t="shared" si="170"/>
        <v/>
      </c>
      <c r="FB65" s="263" t="str">
        <f t="shared" si="171"/>
        <v/>
      </c>
      <c r="FC65" s="263" t="str">
        <f t="shared" si="171"/>
        <v/>
      </c>
      <c r="FD65" s="263" t="str">
        <f t="shared" si="171"/>
        <v/>
      </c>
      <c r="FE65" s="263" t="str">
        <f t="shared" si="171"/>
        <v/>
      </c>
      <c r="FF65" s="263" t="str">
        <f t="shared" si="171"/>
        <v/>
      </c>
      <c r="FG65" s="263" t="str">
        <f t="shared" si="171"/>
        <v/>
      </c>
      <c r="FH65" s="263" t="str">
        <f t="shared" si="171"/>
        <v/>
      </c>
      <c r="FI65" s="263" t="str">
        <f t="shared" si="171"/>
        <v/>
      </c>
      <c r="FJ65" s="263" t="str">
        <f t="shared" si="171"/>
        <v/>
      </c>
      <c r="FK65" s="263" t="str">
        <f t="shared" si="171"/>
        <v/>
      </c>
      <c r="FL65" s="263" t="str">
        <f t="shared" si="172"/>
        <v/>
      </c>
      <c r="FM65" s="263" t="str">
        <f t="shared" si="172"/>
        <v/>
      </c>
      <c r="FN65" s="263" t="str">
        <f t="shared" si="172"/>
        <v/>
      </c>
      <c r="FO65" s="263" t="str">
        <f t="shared" si="172"/>
        <v/>
      </c>
      <c r="FP65" s="263" t="str">
        <f t="shared" si="172"/>
        <v/>
      </c>
      <c r="FQ65" s="263" t="str">
        <f t="shared" si="172"/>
        <v/>
      </c>
      <c r="FR65" s="263" t="str">
        <f t="shared" si="172"/>
        <v/>
      </c>
      <c r="FS65" s="263" t="str">
        <f t="shared" si="172"/>
        <v/>
      </c>
      <c r="FT65" s="263" t="str">
        <f t="shared" si="172"/>
        <v/>
      </c>
      <c r="FU65" s="263" t="str">
        <f t="shared" si="172"/>
        <v/>
      </c>
      <c r="FV65" s="265" t="str">
        <f t="shared" si="173"/>
        <v/>
      </c>
      <c r="FW65" s="265" t="str">
        <f t="shared" si="173"/>
        <v/>
      </c>
      <c r="FX65" s="265" t="str">
        <f t="shared" si="173"/>
        <v/>
      </c>
      <c r="FY65" s="265" t="str">
        <f t="shared" si="173"/>
        <v/>
      </c>
      <c r="FZ65" s="265" t="str">
        <f t="shared" si="173"/>
        <v/>
      </c>
      <c r="GA65" s="265" t="str">
        <f t="shared" si="173"/>
        <v/>
      </c>
      <c r="GB65" s="265" t="str">
        <f t="shared" si="173"/>
        <v/>
      </c>
      <c r="GC65" s="265" t="str">
        <f t="shared" si="173"/>
        <v/>
      </c>
      <c r="GD65" s="265" t="str">
        <f t="shared" si="173"/>
        <v/>
      </c>
      <c r="GE65" s="265" t="str">
        <f t="shared" si="173"/>
        <v/>
      </c>
      <c r="GF65" s="265" t="str">
        <f t="shared" si="174"/>
        <v/>
      </c>
      <c r="GG65" s="265" t="str">
        <f t="shared" si="174"/>
        <v/>
      </c>
      <c r="GH65" s="265" t="str">
        <f t="shared" si="174"/>
        <v/>
      </c>
      <c r="GI65" s="265" t="str">
        <f t="shared" si="174"/>
        <v/>
      </c>
      <c r="GJ65" s="265" t="str">
        <f t="shared" si="174"/>
        <v/>
      </c>
      <c r="GK65" s="265" t="str">
        <f t="shared" si="174"/>
        <v/>
      </c>
      <c r="GL65" s="265" t="str">
        <f t="shared" si="174"/>
        <v/>
      </c>
      <c r="GM65" s="265" t="str">
        <f t="shared" si="174"/>
        <v/>
      </c>
      <c r="GN65" s="265" t="str">
        <f t="shared" si="174"/>
        <v/>
      </c>
      <c r="GO65" s="265" t="str">
        <f t="shared" si="174"/>
        <v/>
      </c>
      <c r="GP65" s="263" t="str">
        <f t="shared" si="175"/>
        <v/>
      </c>
      <c r="GQ65" s="263" t="str">
        <f t="shared" si="175"/>
        <v/>
      </c>
      <c r="GR65" s="263" t="str">
        <f t="shared" si="175"/>
        <v/>
      </c>
      <c r="GS65" s="263" t="str">
        <f t="shared" si="175"/>
        <v/>
      </c>
      <c r="GT65" s="263" t="str">
        <f t="shared" si="175"/>
        <v/>
      </c>
      <c r="GU65" s="263" t="str">
        <f t="shared" si="175"/>
        <v/>
      </c>
      <c r="GV65" s="263" t="str">
        <f t="shared" si="175"/>
        <v/>
      </c>
      <c r="GW65" s="263" t="str">
        <f t="shared" si="175"/>
        <v/>
      </c>
      <c r="GX65" s="263" t="str">
        <f t="shared" si="175"/>
        <v/>
      </c>
      <c r="GY65" s="263" t="str">
        <f t="shared" si="175"/>
        <v/>
      </c>
      <c r="GZ65" s="263" t="str">
        <f t="shared" si="176"/>
        <v/>
      </c>
      <c r="HA65" s="263" t="str">
        <f t="shared" si="176"/>
        <v/>
      </c>
      <c r="HB65" s="263" t="str">
        <f t="shared" si="176"/>
        <v/>
      </c>
      <c r="HC65" s="263" t="str">
        <f t="shared" si="176"/>
        <v/>
      </c>
      <c r="HD65" s="263" t="str">
        <f t="shared" si="176"/>
        <v/>
      </c>
      <c r="HE65" s="263" t="str">
        <f t="shared" si="176"/>
        <v/>
      </c>
      <c r="HF65" s="263" t="str">
        <f t="shared" si="176"/>
        <v/>
      </c>
      <c r="HG65" s="263" t="str">
        <f t="shared" si="176"/>
        <v/>
      </c>
      <c r="HH65" s="263" t="str">
        <f t="shared" si="176"/>
        <v/>
      </c>
      <c r="HI65" s="263" t="str">
        <f t="shared" si="176"/>
        <v/>
      </c>
      <c r="HJ65" s="265" t="str">
        <f t="shared" si="177"/>
        <v/>
      </c>
      <c r="HK65" s="265" t="str">
        <f t="shared" si="177"/>
        <v/>
      </c>
      <c r="HL65" s="265" t="str">
        <f t="shared" si="177"/>
        <v/>
      </c>
      <c r="HM65" s="265" t="str">
        <f t="shared" si="177"/>
        <v/>
      </c>
      <c r="HN65" s="265" t="str">
        <f t="shared" si="177"/>
        <v/>
      </c>
      <c r="HO65" s="265" t="str">
        <f t="shared" si="177"/>
        <v/>
      </c>
      <c r="HP65" s="265" t="str">
        <f t="shared" si="177"/>
        <v/>
      </c>
      <c r="HQ65" s="265" t="str">
        <f t="shared" si="177"/>
        <v/>
      </c>
      <c r="HR65" s="265" t="str">
        <f t="shared" si="177"/>
        <v/>
      </c>
      <c r="HS65" s="265" t="str">
        <f t="shared" si="177"/>
        <v/>
      </c>
      <c r="HT65" s="265" t="str">
        <f t="shared" si="178"/>
        <v/>
      </c>
      <c r="HU65" s="265" t="str">
        <f t="shared" si="178"/>
        <v/>
      </c>
      <c r="HV65" s="265" t="str">
        <f t="shared" si="178"/>
        <v/>
      </c>
      <c r="HW65" s="265" t="str">
        <f t="shared" si="178"/>
        <v/>
      </c>
      <c r="HX65" s="265" t="str">
        <f t="shared" si="178"/>
        <v/>
      </c>
      <c r="HY65" s="265" t="str">
        <f t="shared" si="178"/>
        <v/>
      </c>
      <c r="HZ65" s="265" t="str">
        <f t="shared" si="178"/>
        <v/>
      </c>
      <c r="IA65" s="265" t="str">
        <f t="shared" si="178"/>
        <v/>
      </c>
      <c r="IB65" s="265" t="str">
        <f t="shared" si="178"/>
        <v/>
      </c>
      <c r="IC65" s="265" t="str">
        <f t="shared" si="178"/>
        <v/>
      </c>
    </row>
    <row r="66" spans="1:237" x14ac:dyDescent="0.25">
      <c r="A66" s="250">
        <f t="shared" si="71"/>
        <v>55</v>
      </c>
      <c r="B66" s="2" t="str">
        <f>IF(OR('aux 1'!B66="",'aux 1'!R66&lt;&gt;"s"),"",'aux 1'!B66)</f>
        <v>Português Instrumental I</v>
      </c>
      <c r="C66" s="253" t="str">
        <f>IF('aux 1'!F66="","",'aux 1'!F66)</f>
        <v>C</v>
      </c>
      <c r="D66" s="450" t="str">
        <f>IF(B66="","",'aux 1'!AP66)</f>
        <v>LEL04101</v>
      </c>
      <c r="E66" s="306" t="str">
        <f>IF(B66="","Pre: ",'aux 1'!AN66)</f>
        <v>Pré: ---</v>
      </c>
      <c r="F66" s="306" t="str">
        <f>IF(B66="","Co: ",'aux 1'!AO66)</f>
        <v>Co: ---</v>
      </c>
      <c r="G66" s="54" t="str">
        <f>IF(OR($B66="",'aux 1'!H66=""),"",'aux 1'!H66)</f>
        <v/>
      </c>
      <c r="H66" s="54" t="str">
        <f>IF(OR($B66="",'aux 1'!I66=""),"",'aux 1'!I66)</f>
        <v/>
      </c>
      <c r="I66" s="54" t="str">
        <f>IF(OR($B66="",'aux 1'!J66=""),"",'aux 1'!J66)</f>
        <v/>
      </c>
      <c r="J66" s="54" t="str">
        <f>IF(OR($B66="",'aux 1'!K66=""),"",'aux 1'!K66)</f>
        <v/>
      </c>
      <c r="K66" s="248"/>
      <c r="L66" s="248"/>
      <c r="M66" s="251" t="str">
        <f>IF('aux 1'!C66="","",'aux 1'!C66)</f>
        <v>CCH</v>
      </c>
      <c r="N66" s="251" t="str">
        <f>IF('aux 1'!D66="","",'aux 1'!D66)</f>
        <v>LEL</v>
      </c>
      <c r="O66" s="252" t="str">
        <f>IF('aux 1'!E66="","",'aux 1'!E66)</f>
        <v>04101</v>
      </c>
      <c r="P66" s="133" t="str">
        <f t="shared" si="34"/>
        <v>LEL04101</v>
      </c>
      <c r="Q66" s="43">
        <f>IF(S66="s",IF(R66="op",'aux 1'!S66,U66),"")</f>
        <v>1</v>
      </c>
      <c r="R66" s="43">
        <f>IF('aux 1'!N66="op","op",'aux 1'!S66)</f>
        <v>1</v>
      </c>
      <c r="S66" s="43" t="str">
        <f>IF('aux 1'!R66="","",'aux 1'!R66)</f>
        <v>s</v>
      </c>
      <c r="T66" s="43" t="str">
        <f>IF('aux 1'!Q66="","",'aux 1'!Q66)</f>
        <v>s</v>
      </c>
      <c r="U66" s="43">
        <f>IF('aux 1'!P66="","",'aux 1'!P66)</f>
        <v>1</v>
      </c>
      <c r="V66" s="44" t="str">
        <f>IF('aux 1'!O66="","",'aux 1'!O66)</f>
        <v>Bás.</v>
      </c>
      <c r="W66" s="128">
        <f>IF('aux 1'!T66="",0,'aux 1'!T66)</f>
        <v>0</v>
      </c>
      <c r="X66" s="128">
        <f>IF('aux 1'!U66="",0,'aux 1'!U66)</f>
        <v>2</v>
      </c>
      <c r="Y66" s="128">
        <f>IF('aux 1'!V66="",0,'aux 1'!V66)</f>
        <v>0</v>
      </c>
      <c r="Z66" s="128">
        <f>IF('aux 1'!W66="","",'aux 1'!W66)</f>
        <v>68</v>
      </c>
      <c r="AA66" s="128" t="str">
        <f t="shared" si="35"/>
        <v>68h</v>
      </c>
      <c r="AB66" s="250">
        <f>IF('aux 1'!X66="","",'aux 1'!X66)</f>
        <v>2</v>
      </c>
      <c r="AC66" s="87" t="str">
        <f t="shared" si="36"/>
        <v>2cr/2p</v>
      </c>
      <c r="AE66" s="265">
        <f t="shared" si="37"/>
        <v>55</v>
      </c>
      <c r="AF66" s="267">
        <f t="shared" si="167"/>
        <v>55</v>
      </c>
      <c r="AG66" s="267" t="str">
        <f t="shared" si="167"/>
        <v/>
      </c>
      <c r="AH66" s="267" t="str">
        <f t="shared" si="167"/>
        <v/>
      </c>
      <c r="AI66" s="267" t="str">
        <f t="shared" si="167"/>
        <v/>
      </c>
      <c r="AJ66" s="267" t="str">
        <f t="shared" si="167"/>
        <v/>
      </c>
      <c r="AK66" s="267" t="str">
        <f t="shared" si="167"/>
        <v/>
      </c>
      <c r="AL66" s="267" t="str">
        <f t="shared" si="167"/>
        <v/>
      </c>
      <c r="AM66" s="267" t="str">
        <f t="shared" si="167"/>
        <v/>
      </c>
      <c r="AN66" s="267" t="str">
        <f t="shared" si="167"/>
        <v/>
      </c>
      <c r="AO66" s="267" t="str">
        <f t="shared" si="167"/>
        <v/>
      </c>
      <c r="AP66" s="267" t="str">
        <f t="shared" si="168"/>
        <v/>
      </c>
      <c r="AQ66" s="267" t="str">
        <f t="shared" si="168"/>
        <v/>
      </c>
      <c r="AR66" s="267" t="str">
        <f t="shared" si="168"/>
        <v/>
      </c>
      <c r="AS66" s="267" t="str">
        <f t="shared" si="168"/>
        <v/>
      </c>
      <c r="AT66" s="267" t="str">
        <f t="shared" si="168"/>
        <v/>
      </c>
      <c r="AU66" s="267" t="str">
        <f t="shared" si="168"/>
        <v/>
      </c>
      <c r="AV66" s="267" t="str">
        <f t="shared" si="168"/>
        <v/>
      </c>
      <c r="AW66" s="267" t="str">
        <f t="shared" si="168"/>
        <v/>
      </c>
      <c r="AX66" s="267" t="str">
        <f t="shared" si="168"/>
        <v/>
      </c>
      <c r="AY66" s="267" t="str">
        <f t="shared" si="168"/>
        <v/>
      </c>
      <c r="BA66" s="267">
        <f t="shared" si="138"/>
        <v>2</v>
      </c>
      <c r="BB66" s="267" t="str">
        <f t="shared" si="139"/>
        <v/>
      </c>
      <c r="BC66" s="267" t="str">
        <f t="shared" si="140"/>
        <v/>
      </c>
      <c r="BD66" s="267" t="str">
        <f t="shared" si="141"/>
        <v/>
      </c>
      <c r="BE66" s="267" t="str">
        <f t="shared" si="142"/>
        <v/>
      </c>
      <c r="BF66" s="267" t="str">
        <f t="shared" si="143"/>
        <v/>
      </c>
      <c r="BG66" s="267" t="str">
        <f t="shared" si="144"/>
        <v/>
      </c>
      <c r="BH66" s="267" t="str">
        <f t="shared" si="62"/>
        <v/>
      </c>
      <c r="BI66" s="267" t="str">
        <f t="shared" si="85"/>
        <v/>
      </c>
      <c r="BJ66" s="267" t="str">
        <f t="shared" si="86"/>
        <v/>
      </c>
      <c r="BK66" s="267" t="str">
        <f t="shared" si="87"/>
        <v/>
      </c>
      <c r="BL66" s="267" t="str">
        <f t="shared" si="88"/>
        <v/>
      </c>
      <c r="BM66" s="267" t="str">
        <f t="shared" si="89"/>
        <v/>
      </c>
      <c r="BN66" s="267" t="str">
        <f t="shared" si="90"/>
        <v/>
      </c>
      <c r="BO66" s="267" t="str">
        <f t="shared" si="91"/>
        <v/>
      </c>
      <c r="BP66" s="267" t="str">
        <f t="shared" si="92"/>
        <v/>
      </c>
      <c r="BQ66" s="267" t="str">
        <f t="shared" si="93"/>
        <v/>
      </c>
      <c r="BR66" s="267" t="str">
        <f t="shared" si="94"/>
        <v/>
      </c>
      <c r="BS66" s="267" t="str">
        <f t="shared" si="95"/>
        <v/>
      </c>
      <c r="BT66" s="267" t="str">
        <f t="shared" si="96"/>
        <v/>
      </c>
      <c r="BU66" s="264"/>
      <c r="BV66" s="268">
        <v>55</v>
      </c>
      <c r="BW66" s="265" t="str">
        <f t="shared" si="165"/>
        <v/>
      </c>
      <c r="BX66" s="265" t="str">
        <f t="shared" si="165"/>
        <v/>
      </c>
      <c r="BY66" s="265" t="str">
        <f t="shared" si="165"/>
        <v/>
      </c>
      <c r="BZ66" s="265" t="str">
        <f t="shared" si="165"/>
        <v/>
      </c>
      <c r="CA66" s="265" t="str">
        <f t="shared" si="164"/>
        <v/>
      </c>
      <c r="CB66" s="265" t="str">
        <f t="shared" si="164"/>
        <v/>
      </c>
      <c r="CC66" s="265" t="str">
        <f t="shared" si="164"/>
        <v/>
      </c>
      <c r="CD66" s="265" t="str">
        <f t="shared" si="137"/>
        <v/>
      </c>
      <c r="CE66" s="265" t="str">
        <f t="shared" si="166"/>
        <v/>
      </c>
      <c r="CF66" s="265" t="str">
        <f t="shared" si="166"/>
        <v/>
      </c>
      <c r="CG66" s="265" t="str">
        <f t="shared" si="166"/>
        <v/>
      </c>
      <c r="CH66" s="265" t="str">
        <f t="shared" si="166"/>
        <v/>
      </c>
      <c r="CI66" s="265" t="str">
        <f t="shared" si="166"/>
        <v/>
      </c>
      <c r="CJ66" s="265" t="str">
        <f t="shared" si="166"/>
        <v/>
      </c>
      <c r="CK66" s="265" t="str">
        <f t="shared" si="166"/>
        <v/>
      </c>
      <c r="CL66" s="265" t="str">
        <f t="shared" si="166"/>
        <v/>
      </c>
      <c r="CM66" s="265" t="str">
        <f t="shared" si="166"/>
        <v/>
      </c>
      <c r="CN66" s="265" t="str">
        <f t="shared" si="166"/>
        <v/>
      </c>
      <c r="CO66" s="265" t="str">
        <f t="shared" si="166"/>
        <v/>
      </c>
      <c r="CP66" s="265" t="str">
        <f t="shared" si="166"/>
        <v/>
      </c>
      <c r="CR66" s="265" t="str">
        <f>IF(BW66="","",SUM(BW$12:BW66)-BW66+1)</f>
        <v/>
      </c>
      <c r="CS66" s="265" t="str">
        <f>IF(BX66="","",SUM(BX$12:BX66)-BX66+1)</f>
        <v/>
      </c>
      <c r="CT66" s="265" t="str">
        <f>IF(BY66="","",SUM(BY$12:BY66)-BY66+1)</f>
        <v/>
      </c>
      <c r="CU66" s="265" t="str">
        <f>IF(BZ66="","",SUM(BZ$12:BZ66)-BZ66+1)</f>
        <v/>
      </c>
      <c r="CV66" s="265" t="str">
        <f>IF(CA66="","",SUM(CA$12:CA66)-CA66+1)</f>
        <v/>
      </c>
      <c r="CW66" s="265" t="str">
        <f>IF(CB66="","",SUM(CB$12:CB66)-CB66+1)</f>
        <v/>
      </c>
      <c r="CX66" s="265" t="str">
        <f>IF(CC66="","",SUM(CC$12:CC66)-CC66+1)</f>
        <v/>
      </c>
      <c r="CY66" s="265" t="str">
        <f>IF(CD66="","",SUM(CD$12:CD66)-CD66+1)</f>
        <v/>
      </c>
      <c r="CZ66" s="265" t="str">
        <f>IF(CE66="","",SUM(CE$12:CE66)-CE66+1)</f>
        <v/>
      </c>
      <c r="DA66" s="265" t="str">
        <f>IF(CF66="","",SUM(CF$12:CF66)-CF66+1)</f>
        <v/>
      </c>
      <c r="DB66" s="265" t="str">
        <f>IF(CG66="","",SUM(CG$12:CG66)-CG66+1)</f>
        <v/>
      </c>
      <c r="DC66" s="265" t="str">
        <f>IF(CH66="","",SUM(CH$12:CH66)-CH66+1)</f>
        <v/>
      </c>
      <c r="DD66" s="265" t="str">
        <f>IF(CI66="","",SUM(CI$12:CI66)-CI66+1)</f>
        <v/>
      </c>
      <c r="DE66" s="265" t="str">
        <f>IF(CJ66="","",SUM(CJ$12:CJ66)-CJ66+1)</f>
        <v/>
      </c>
      <c r="DF66" s="265" t="str">
        <f>IF(CK66="","",SUM(CK$12:CK66)-CK66+1)</f>
        <v/>
      </c>
      <c r="DG66" s="265" t="str">
        <f>IF(CL66="","",SUM(CL$12:CL66)-CL66+1)</f>
        <v/>
      </c>
      <c r="DH66" s="265" t="str">
        <f>IF(CM66="","",SUM(CM$12:CM66)-CM66+1)</f>
        <v/>
      </c>
      <c r="DI66" s="265" t="str">
        <f>IF(CN66="","",SUM(CN$12:CN66)-CN66+1)</f>
        <v/>
      </c>
      <c r="DJ66" s="265" t="str">
        <f>IF(CO66="","",SUM(CO$12:CO66)-CO66+1)</f>
        <v/>
      </c>
      <c r="DK66" s="265" t="str">
        <f>IF(CP66="","",SUM(CP$12:CP66)-CP66+1)</f>
        <v/>
      </c>
      <c r="DM66" s="265"/>
      <c r="DN66" s="265"/>
      <c r="DO66" s="265"/>
      <c r="DP66" s="265"/>
      <c r="DQ66" s="265"/>
      <c r="DR66" s="265"/>
      <c r="DS66" s="265"/>
      <c r="DT66" s="265"/>
      <c r="DU66" s="265"/>
      <c r="DV66" s="265"/>
      <c r="DW66" s="265"/>
      <c r="DX66" s="265"/>
      <c r="DY66" s="265"/>
      <c r="DZ66" s="265"/>
      <c r="EA66" s="265"/>
      <c r="EB66" s="265"/>
      <c r="EC66" s="265"/>
      <c r="ED66" s="265"/>
      <c r="EE66" s="265"/>
      <c r="EF66" s="265"/>
      <c r="EH66" s="265">
        <f t="shared" si="169"/>
        <v>68</v>
      </c>
      <c r="EI66" s="265" t="str">
        <f t="shared" si="169"/>
        <v/>
      </c>
      <c r="EJ66" s="265" t="str">
        <f t="shared" si="169"/>
        <v/>
      </c>
      <c r="EK66" s="265" t="str">
        <f t="shared" si="169"/>
        <v/>
      </c>
      <c r="EL66" s="265" t="str">
        <f t="shared" si="169"/>
        <v/>
      </c>
      <c r="EM66" s="265" t="str">
        <f t="shared" si="169"/>
        <v/>
      </c>
      <c r="EN66" s="265" t="str">
        <f t="shared" si="169"/>
        <v/>
      </c>
      <c r="EO66" s="265" t="str">
        <f t="shared" si="169"/>
        <v/>
      </c>
      <c r="EP66" s="265" t="str">
        <f t="shared" si="169"/>
        <v/>
      </c>
      <c r="EQ66" s="265" t="str">
        <f t="shared" si="169"/>
        <v/>
      </c>
      <c r="ER66" s="265" t="str">
        <f t="shared" si="170"/>
        <v/>
      </c>
      <c r="ES66" s="265" t="str">
        <f t="shared" si="170"/>
        <v/>
      </c>
      <c r="ET66" s="265" t="str">
        <f t="shared" si="170"/>
        <v/>
      </c>
      <c r="EU66" s="265" t="str">
        <f t="shared" si="170"/>
        <v/>
      </c>
      <c r="EV66" s="265" t="str">
        <f t="shared" si="170"/>
        <v/>
      </c>
      <c r="EW66" s="265" t="str">
        <f t="shared" si="170"/>
        <v/>
      </c>
      <c r="EX66" s="265" t="str">
        <f t="shared" si="170"/>
        <v/>
      </c>
      <c r="EY66" s="265" t="str">
        <f t="shared" si="170"/>
        <v/>
      </c>
      <c r="EZ66" s="265" t="str">
        <f t="shared" si="170"/>
        <v/>
      </c>
      <c r="FA66" s="265" t="str">
        <f t="shared" si="170"/>
        <v/>
      </c>
      <c r="FB66" s="263" t="str">
        <f t="shared" si="171"/>
        <v/>
      </c>
      <c r="FC66" s="263" t="str">
        <f t="shared" si="171"/>
        <v/>
      </c>
      <c r="FD66" s="263" t="str">
        <f t="shared" si="171"/>
        <v/>
      </c>
      <c r="FE66" s="263" t="str">
        <f t="shared" si="171"/>
        <v/>
      </c>
      <c r="FF66" s="263" t="str">
        <f t="shared" si="171"/>
        <v/>
      </c>
      <c r="FG66" s="263" t="str">
        <f t="shared" si="171"/>
        <v/>
      </c>
      <c r="FH66" s="263" t="str">
        <f t="shared" si="171"/>
        <v/>
      </c>
      <c r="FI66" s="263" t="str">
        <f t="shared" si="171"/>
        <v/>
      </c>
      <c r="FJ66" s="263" t="str">
        <f t="shared" si="171"/>
        <v/>
      </c>
      <c r="FK66" s="263" t="str">
        <f t="shared" si="171"/>
        <v/>
      </c>
      <c r="FL66" s="263" t="str">
        <f t="shared" si="172"/>
        <v/>
      </c>
      <c r="FM66" s="263" t="str">
        <f t="shared" si="172"/>
        <v/>
      </c>
      <c r="FN66" s="263" t="str">
        <f t="shared" si="172"/>
        <v/>
      </c>
      <c r="FO66" s="263" t="str">
        <f t="shared" si="172"/>
        <v/>
      </c>
      <c r="FP66" s="263" t="str">
        <f t="shared" si="172"/>
        <v/>
      </c>
      <c r="FQ66" s="263" t="str">
        <f t="shared" si="172"/>
        <v/>
      </c>
      <c r="FR66" s="263" t="str">
        <f t="shared" si="172"/>
        <v/>
      </c>
      <c r="FS66" s="263" t="str">
        <f t="shared" si="172"/>
        <v/>
      </c>
      <c r="FT66" s="263" t="str">
        <f t="shared" si="172"/>
        <v/>
      </c>
      <c r="FU66" s="263" t="str">
        <f t="shared" si="172"/>
        <v/>
      </c>
      <c r="FV66" s="265" t="str">
        <f t="shared" si="173"/>
        <v/>
      </c>
      <c r="FW66" s="265" t="str">
        <f t="shared" si="173"/>
        <v/>
      </c>
      <c r="FX66" s="265" t="str">
        <f t="shared" si="173"/>
        <v/>
      </c>
      <c r="FY66" s="265" t="str">
        <f t="shared" si="173"/>
        <v/>
      </c>
      <c r="FZ66" s="265" t="str">
        <f t="shared" si="173"/>
        <v/>
      </c>
      <c r="GA66" s="265" t="str">
        <f t="shared" si="173"/>
        <v/>
      </c>
      <c r="GB66" s="265" t="str">
        <f t="shared" si="173"/>
        <v/>
      </c>
      <c r="GC66" s="265" t="str">
        <f t="shared" si="173"/>
        <v/>
      </c>
      <c r="GD66" s="265" t="str">
        <f t="shared" si="173"/>
        <v/>
      </c>
      <c r="GE66" s="265" t="str">
        <f t="shared" si="173"/>
        <v/>
      </c>
      <c r="GF66" s="265" t="str">
        <f t="shared" si="174"/>
        <v/>
      </c>
      <c r="GG66" s="265" t="str">
        <f t="shared" si="174"/>
        <v/>
      </c>
      <c r="GH66" s="265" t="str">
        <f t="shared" si="174"/>
        <v/>
      </c>
      <c r="GI66" s="265" t="str">
        <f t="shared" si="174"/>
        <v/>
      </c>
      <c r="GJ66" s="265" t="str">
        <f t="shared" si="174"/>
        <v/>
      </c>
      <c r="GK66" s="265" t="str">
        <f t="shared" si="174"/>
        <v/>
      </c>
      <c r="GL66" s="265" t="str">
        <f t="shared" si="174"/>
        <v/>
      </c>
      <c r="GM66" s="265" t="str">
        <f t="shared" si="174"/>
        <v/>
      </c>
      <c r="GN66" s="265" t="str">
        <f t="shared" si="174"/>
        <v/>
      </c>
      <c r="GO66" s="265" t="str">
        <f t="shared" si="174"/>
        <v/>
      </c>
      <c r="GP66" s="263" t="str">
        <f t="shared" si="175"/>
        <v/>
      </c>
      <c r="GQ66" s="263" t="str">
        <f t="shared" si="175"/>
        <v/>
      </c>
      <c r="GR66" s="263" t="str">
        <f t="shared" si="175"/>
        <v/>
      </c>
      <c r="GS66" s="263" t="str">
        <f t="shared" si="175"/>
        <v/>
      </c>
      <c r="GT66" s="263" t="str">
        <f t="shared" si="175"/>
        <v/>
      </c>
      <c r="GU66" s="263" t="str">
        <f t="shared" si="175"/>
        <v/>
      </c>
      <c r="GV66" s="263" t="str">
        <f t="shared" si="175"/>
        <v/>
      </c>
      <c r="GW66" s="263" t="str">
        <f t="shared" si="175"/>
        <v/>
      </c>
      <c r="GX66" s="263" t="str">
        <f t="shared" si="175"/>
        <v/>
      </c>
      <c r="GY66" s="263" t="str">
        <f t="shared" si="175"/>
        <v/>
      </c>
      <c r="GZ66" s="263" t="str">
        <f t="shared" si="176"/>
        <v/>
      </c>
      <c r="HA66" s="263" t="str">
        <f t="shared" si="176"/>
        <v/>
      </c>
      <c r="HB66" s="263" t="str">
        <f t="shared" si="176"/>
        <v/>
      </c>
      <c r="HC66" s="263" t="str">
        <f t="shared" si="176"/>
        <v/>
      </c>
      <c r="HD66" s="263" t="str">
        <f t="shared" si="176"/>
        <v/>
      </c>
      <c r="HE66" s="263" t="str">
        <f t="shared" si="176"/>
        <v/>
      </c>
      <c r="HF66" s="263" t="str">
        <f t="shared" si="176"/>
        <v/>
      </c>
      <c r="HG66" s="263" t="str">
        <f t="shared" si="176"/>
        <v/>
      </c>
      <c r="HH66" s="263" t="str">
        <f t="shared" si="176"/>
        <v/>
      </c>
      <c r="HI66" s="263" t="str">
        <f t="shared" si="176"/>
        <v/>
      </c>
      <c r="HJ66" s="265" t="str">
        <f t="shared" si="177"/>
        <v/>
      </c>
      <c r="HK66" s="265" t="str">
        <f t="shared" si="177"/>
        <v/>
      </c>
      <c r="HL66" s="265" t="str">
        <f t="shared" si="177"/>
        <v/>
      </c>
      <c r="HM66" s="265" t="str">
        <f t="shared" si="177"/>
        <v/>
      </c>
      <c r="HN66" s="265" t="str">
        <f t="shared" si="177"/>
        <v/>
      </c>
      <c r="HO66" s="265" t="str">
        <f t="shared" si="177"/>
        <v/>
      </c>
      <c r="HP66" s="265" t="str">
        <f t="shared" si="177"/>
        <v/>
      </c>
      <c r="HQ66" s="265" t="str">
        <f t="shared" si="177"/>
        <v/>
      </c>
      <c r="HR66" s="265" t="str">
        <f t="shared" si="177"/>
        <v/>
      </c>
      <c r="HS66" s="265" t="str">
        <f t="shared" si="177"/>
        <v/>
      </c>
      <c r="HT66" s="265" t="str">
        <f t="shared" si="178"/>
        <v/>
      </c>
      <c r="HU66" s="265" t="str">
        <f t="shared" si="178"/>
        <v/>
      </c>
      <c r="HV66" s="265" t="str">
        <f t="shared" si="178"/>
        <v/>
      </c>
      <c r="HW66" s="265" t="str">
        <f t="shared" si="178"/>
        <v/>
      </c>
      <c r="HX66" s="265" t="str">
        <f t="shared" si="178"/>
        <v/>
      </c>
      <c r="HY66" s="265" t="str">
        <f t="shared" si="178"/>
        <v/>
      </c>
      <c r="HZ66" s="265" t="str">
        <f t="shared" si="178"/>
        <v/>
      </c>
      <c r="IA66" s="265" t="str">
        <f t="shared" si="178"/>
        <v/>
      </c>
      <c r="IB66" s="265" t="str">
        <f t="shared" si="178"/>
        <v/>
      </c>
      <c r="IC66" s="265" t="str">
        <f t="shared" si="178"/>
        <v/>
      </c>
    </row>
    <row r="67" spans="1:237" x14ac:dyDescent="0.25">
      <c r="A67" s="250">
        <f t="shared" si="71"/>
        <v>56</v>
      </c>
      <c r="B67" s="2" t="str">
        <f>IF(OR('aux 1'!B67="",'aux 1'!R67&lt;&gt;"s"),"",'aux 1'!B67)</f>
        <v/>
      </c>
      <c r="C67" s="253" t="str">
        <f>IF('aux 1'!F67="","",'aux 1'!F67)</f>
        <v/>
      </c>
      <c r="D67" s="450" t="str">
        <f>IF(B67="","",'aux 1'!AP67)</f>
        <v/>
      </c>
      <c r="E67" s="306" t="str">
        <f>IF(B67="","Pre: ",'aux 1'!AN67)</f>
        <v xml:space="preserve">Pre: </v>
      </c>
      <c r="F67" s="306" t="str">
        <f>IF(B67="","Co: ",'aux 1'!AO67)</f>
        <v xml:space="preserve">Co: </v>
      </c>
      <c r="G67" s="54" t="str">
        <f>IF(OR($B67="",'aux 1'!H67=""),"",'aux 1'!H67)</f>
        <v/>
      </c>
      <c r="H67" s="54" t="str">
        <f>IF(OR($B67="",'aux 1'!I67=""),"",'aux 1'!I67)</f>
        <v/>
      </c>
      <c r="I67" s="54" t="str">
        <f>IF(OR($B67="",'aux 1'!J67=""),"",'aux 1'!J67)</f>
        <v/>
      </c>
      <c r="J67" s="54" t="str">
        <f>IF(OR($B67="",'aux 1'!K67=""),"",'aux 1'!K67)</f>
        <v/>
      </c>
      <c r="K67" s="248"/>
      <c r="L67" s="248"/>
      <c r="M67" s="251" t="str">
        <f>IF('aux 1'!C67="","",'aux 1'!C67)</f>
        <v>CCH</v>
      </c>
      <c r="N67" s="251" t="str">
        <f>IF('aux 1'!D67="","",'aux 1'!D67)</f>
        <v>LEL</v>
      </c>
      <c r="O67" s="252" t="str">
        <f>IF('aux 1'!E67="","",'aux 1'!E67)</f>
        <v>04101</v>
      </c>
      <c r="P67" s="133" t="str">
        <f t="shared" si="34"/>
        <v/>
      </c>
      <c r="Q67" s="43" t="str">
        <f>IF(S67="s",IF(R67="op",'aux 1'!S67,U67),"")</f>
        <v/>
      </c>
      <c r="R67" s="43" t="str">
        <f>IF('aux 1'!N67="op","op",'aux 1'!S67)</f>
        <v/>
      </c>
      <c r="S67" s="43" t="str">
        <f>IF('aux 1'!R67="","",'aux 1'!R67)</f>
        <v/>
      </c>
      <c r="T67" s="43" t="str">
        <f>IF('aux 1'!Q67="","",'aux 1'!Q67)</f>
        <v>n</v>
      </c>
      <c r="U67" s="43">
        <f>IF('aux 1'!P67="","",'aux 1'!P67)</f>
        <v>1</v>
      </c>
      <c r="V67" s="44" t="str">
        <f>IF('aux 1'!O67="","",'aux 1'!O67)</f>
        <v>Bás.</v>
      </c>
      <c r="W67" s="128">
        <f>IF('aux 1'!T67="",0,'aux 1'!T67)</f>
        <v>0</v>
      </c>
      <c r="X67" s="128">
        <f>IF('aux 1'!U67="",0,'aux 1'!U67)</f>
        <v>2</v>
      </c>
      <c r="Y67" s="128">
        <f>IF('aux 1'!V67="",0,'aux 1'!V67)</f>
        <v>0</v>
      </c>
      <c r="Z67" s="128">
        <f>IF('aux 1'!W67="","",'aux 1'!W67)</f>
        <v>68</v>
      </c>
      <c r="AA67" s="128" t="str">
        <f t="shared" si="35"/>
        <v>68h</v>
      </c>
      <c r="AB67" s="250">
        <f>IF('aux 1'!X67="","",'aux 1'!X67)</f>
        <v>2</v>
      </c>
      <c r="AC67" s="87" t="str">
        <f t="shared" si="36"/>
        <v/>
      </c>
      <c r="AE67" s="265">
        <f t="shared" si="37"/>
        <v>56</v>
      </c>
      <c r="AF67" s="267" t="str">
        <f t="shared" si="167"/>
        <v/>
      </c>
      <c r="AG67" s="267" t="str">
        <f t="shared" si="167"/>
        <v/>
      </c>
      <c r="AH67" s="267" t="str">
        <f t="shared" si="167"/>
        <v/>
      </c>
      <c r="AI67" s="267" t="str">
        <f t="shared" si="167"/>
        <v/>
      </c>
      <c r="AJ67" s="267" t="str">
        <f t="shared" si="167"/>
        <v/>
      </c>
      <c r="AK67" s="267" t="str">
        <f t="shared" si="167"/>
        <v/>
      </c>
      <c r="AL67" s="267" t="str">
        <f t="shared" si="167"/>
        <v/>
      </c>
      <c r="AM67" s="267" t="str">
        <f t="shared" si="167"/>
        <v/>
      </c>
      <c r="AN67" s="267" t="str">
        <f t="shared" si="167"/>
        <v/>
      </c>
      <c r="AO67" s="267" t="str">
        <f t="shared" si="167"/>
        <v/>
      </c>
      <c r="AP67" s="267" t="str">
        <f t="shared" si="168"/>
        <v/>
      </c>
      <c r="AQ67" s="267" t="str">
        <f t="shared" si="168"/>
        <v/>
      </c>
      <c r="AR67" s="267" t="str">
        <f t="shared" si="168"/>
        <v/>
      </c>
      <c r="AS67" s="267" t="str">
        <f t="shared" si="168"/>
        <v/>
      </c>
      <c r="AT67" s="267" t="str">
        <f t="shared" si="168"/>
        <v/>
      </c>
      <c r="AU67" s="267" t="str">
        <f t="shared" si="168"/>
        <v/>
      </c>
      <c r="AV67" s="267" t="str">
        <f t="shared" si="168"/>
        <v/>
      </c>
      <c r="AW67" s="267" t="str">
        <f t="shared" si="168"/>
        <v/>
      </c>
      <c r="AX67" s="267" t="str">
        <f t="shared" si="168"/>
        <v/>
      </c>
      <c r="AY67" s="267" t="str">
        <f t="shared" si="168"/>
        <v/>
      </c>
      <c r="BA67" s="267" t="str">
        <f t="shared" si="138"/>
        <v/>
      </c>
      <c r="BB67" s="267" t="str">
        <f t="shared" si="139"/>
        <v/>
      </c>
      <c r="BC67" s="267" t="str">
        <f t="shared" si="140"/>
        <v/>
      </c>
      <c r="BD67" s="267" t="str">
        <f t="shared" si="141"/>
        <v/>
      </c>
      <c r="BE67" s="267" t="str">
        <f t="shared" si="142"/>
        <v/>
      </c>
      <c r="BF67" s="267" t="str">
        <f t="shared" si="143"/>
        <v/>
      </c>
      <c r="BG67" s="267" t="str">
        <f t="shared" si="144"/>
        <v/>
      </c>
      <c r="BH67" s="267" t="str">
        <f t="shared" si="62"/>
        <v/>
      </c>
      <c r="BI67" s="267" t="str">
        <f t="shared" si="85"/>
        <v/>
      </c>
      <c r="BJ67" s="267" t="str">
        <f t="shared" si="86"/>
        <v/>
      </c>
      <c r="BK67" s="267" t="str">
        <f t="shared" si="87"/>
        <v/>
      </c>
      <c r="BL67" s="267" t="str">
        <f t="shared" si="88"/>
        <v/>
      </c>
      <c r="BM67" s="267" t="str">
        <f t="shared" si="89"/>
        <v/>
      </c>
      <c r="BN67" s="267" t="str">
        <f t="shared" si="90"/>
        <v/>
      </c>
      <c r="BO67" s="267" t="str">
        <f t="shared" si="91"/>
        <v/>
      </c>
      <c r="BP67" s="267" t="str">
        <f t="shared" si="92"/>
        <v/>
      </c>
      <c r="BQ67" s="267" t="str">
        <f t="shared" si="93"/>
        <v/>
      </c>
      <c r="BR67" s="267" t="str">
        <f t="shared" si="94"/>
        <v/>
      </c>
      <c r="BS67" s="267" t="str">
        <f t="shared" si="95"/>
        <v/>
      </c>
      <c r="BT67" s="267" t="str">
        <f t="shared" si="96"/>
        <v/>
      </c>
      <c r="BU67" s="264"/>
      <c r="BV67" s="268">
        <v>56</v>
      </c>
      <c r="BW67" s="265" t="str">
        <f>IF(LEN(BW$6)&lt;$BV67,"", VALUE(MID(BW$6,$BV67,1)))</f>
        <v/>
      </c>
      <c r="BX67" s="265" t="str">
        <f t="shared" si="165"/>
        <v/>
      </c>
      <c r="BY67" s="265" t="str">
        <f t="shared" si="165"/>
        <v/>
      </c>
      <c r="BZ67" s="265" t="str">
        <f t="shared" si="165"/>
        <v/>
      </c>
      <c r="CA67" s="265" t="str">
        <f t="shared" si="164"/>
        <v/>
      </c>
      <c r="CB67" s="265" t="str">
        <f t="shared" si="164"/>
        <v/>
      </c>
      <c r="CC67" s="265" t="str">
        <f t="shared" si="164"/>
        <v/>
      </c>
      <c r="CD67" s="265" t="str">
        <f t="shared" si="137"/>
        <v/>
      </c>
      <c r="CE67" s="265" t="str">
        <f t="shared" si="166"/>
        <v/>
      </c>
      <c r="CF67" s="265" t="str">
        <f t="shared" si="166"/>
        <v/>
      </c>
      <c r="CG67" s="265" t="str">
        <f t="shared" si="166"/>
        <v/>
      </c>
      <c r="CH67" s="265" t="str">
        <f t="shared" si="166"/>
        <v/>
      </c>
      <c r="CI67" s="265" t="str">
        <f t="shared" si="166"/>
        <v/>
      </c>
      <c r="CJ67" s="265" t="str">
        <f t="shared" si="166"/>
        <v/>
      </c>
      <c r="CK67" s="265" t="str">
        <f t="shared" si="166"/>
        <v/>
      </c>
      <c r="CL67" s="265" t="str">
        <f t="shared" si="166"/>
        <v/>
      </c>
      <c r="CM67" s="265" t="str">
        <f t="shared" si="166"/>
        <v/>
      </c>
      <c r="CN67" s="265" t="str">
        <f t="shared" si="166"/>
        <v/>
      </c>
      <c r="CO67" s="265" t="str">
        <f t="shared" si="166"/>
        <v/>
      </c>
      <c r="CP67" s="265" t="str">
        <f t="shared" si="166"/>
        <v/>
      </c>
      <c r="CR67" s="265" t="str">
        <f>IF(BW67="","",SUM(BW$12:BW67)-BW67+1)</f>
        <v/>
      </c>
      <c r="CS67" s="265" t="str">
        <f>IF(BX67="","",SUM(BX$12:BX67)-BX67+1)</f>
        <v/>
      </c>
      <c r="CT67" s="265" t="str">
        <f>IF(BY67="","",SUM(BY$12:BY67)-BY67+1)</f>
        <v/>
      </c>
      <c r="CU67" s="265" t="str">
        <f>IF(BZ67="","",SUM(BZ$12:BZ67)-BZ67+1)</f>
        <v/>
      </c>
      <c r="CV67" s="265" t="str">
        <f>IF(CA67="","",SUM(CA$12:CA67)-CA67+1)</f>
        <v/>
      </c>
      <c r="CW67" s="265" t="str">
        <f>IF(CB67="","",SUM(CB$12:CB67)-CB67+1)</f>
        <v/>
      </c>
      <c r="CX67" s="265" t="str">
        <f>IF(CC67="","",SUM(CC$12:CC67)-CC67+1)</f>
        <v/>
      </c>
      <c r="CY67" s="265" t="str">
        <f>IF(CD67="","",SUM(CD$12:CD67)-CD67+1)</f>
        <v/>
      </c>
      <c r="CZ67" s="265" t="str">
        <f>IF(CE67="","",SUM(CE$12:CE67)-CE67+1)</f>
        <v/>
      </c>
      <c r="DA67" s="265" t="str">
        <f>IF(CF67="","",SUM(CF$12:CF67)-CF67+1)</f>
        <v/>
      </c>
      <c r="DB67" s="265" t="str">
        <f>IF(CG67="","",SUM(CG$12:CG67)-CG67+1)</f>
        <v/>
      </c>
      <c r="DC67" s="265" t="str">
        <f>IF(CH67="","",SUM(CH$12:CH67)-CH67+1)</f>
        <v/>
      </c>
      <c r="DD67" s="265" t="str">
        <f>IF(CI67="","",SUM(CI$12:CI67)-CI67+1)</f>
        <v/>
      </c>
      <c r="DE67" s="265" t="str">
        <f>IF(CJ67="","",SUM(CJ$12:CJ67)-CJ67+1)</f>
        <v/>
      </c>
      <c r="DF67" s="265" t="str">
        <f>IF(CK67="","",SUM(CK$12:CK67)-CK67+1)</f>
        <v/>
      </c>
      <c r="DG67" s="265" t="str">
        <f>IF(CL67="","",SUM(CL$12:CL67)-CL67+1)</f>
        <v/>
      </c>
      <c r="DH67" s="265" t="str">
        <f>IF(CM67="","",SUM(CM$12:CM67)-CM67+1)</f>
        <v/>
      </c>
      <c r="DI67" s="265" t="str">
        <f>IF(CN67="","",SUM(CN$12:CN67)-CN67+1)</f>
        <v/>
      </c>
      <c r="DJ67" s="265" t="str">
        <f>IF(CO67="","",SUM(CO$12:CO67)-CO67+1)</f>
        <v/>
      </c>
      <c r="DK67" s="265" t="str">
        <f>IF(CP67="","",SUM(CP$12:CP67)-CP67+1)</f>
        <v/>
      </c>
      <c r="DM67" s="265"/>
      <c r="DN67" s="265"/>
      <c r="DO67" s="265"/>
      <c r="DP67" s="265"/>
      <c r="DQ67" s="265"/>
      <c r="DR67" s="265"/>
      <c r="DS67" s="265"/>
      <c r="DT67" s="265"/>
      <c r="DU67" s="265"/>
      <c r="DV67" s="265"/>
      <c r="DW67" s="265"/>
      <c r="DX67" s="265"/>
      <c r="DY67" s="265"/>
      <c r="DZ67" s="265"/>
      <c r="EA67" s="265"/>
      <c r="EB67" s="265"/>
      <c r="EC67" s="265"/>
      <c r="ED67" s="265"/>
      <c r="EE67" s="265"/>
      <c r="EF67" s="265"/>
      <c r="EH67" s="265" t="str">
        <f t="shared" si="169"/>
        <v/>
      </c>
      <c r="EI67" s="265" t="str">
        <f t="shared" si="169"/>
        <v/>
      </c>
      <c r="EJ67" s="265" t="str">
        <f t="shared" si="169"/>
        <v/>
      </c>
      <c r="EK67" s="265" t="str">
        <f t="shared" si="169"/>
        <v/>
      </c>
      <c r="EL67" s="265" t="str">
        <f t="shared" si="169"/>
        <v/>
      </c>
      <c r="EM67" s="265" t="str">
        <f t="shared" si="169"/>
        <v/>
      </c>
      <c r="EN67" s="265" t="str">
        <f t="shared" si="169"/>
        <v/>
      </c>
      <c r="EO67" s="265" t="str">
        <f t="shared" si="169"/>
        <v/>
      </c>
      <c r="EP67" s="265" t="str">
        <f t="shared" si="169"/>
        <v/>
      </c>
      <c r="EQ67" s="265" t="str">
        <f t="shared" si="169"/>
        <v/>
      </c>
      <c r="ER67" s="265" t="str">
        <f t="shared" si="170"/>
        <v/>
      </c>
      <c r="ES67" s="265" t="str">
        <f t="shared" si="170"/>
        <v/>
      </c>
      <c r="ET67" s="265" t="str">
        <f t="shared" si="170"/>
        <v/>
      </c>
      <c r="EU67" s="265" t="str">
        <f t="shared" si="170"/>
        <v/>
      </c>
      <c r="EV67" s="265" t="str">
        <f t="shared" si="170"/>
        <v/>
      </c>
      <c r="EW67" s="265" t="str">
        <f t="shared" si="170"/>
        <v/>
      </c>
      <c r="EX67" s="265" t="str">
        <f t="shared" si="170"/>
        <v/>
      </c>
      <c r="EY67" s="265" t="str">
        <f t="shared" si="170"/>
        <v/>
      </c>
      <c r="EZ67" s="265" t="str">
        <f t="shared" si="170"/>
        <v/>
      </c>
      <c r="FA67" s="265" t="str">
        <f t="shared" si="170"/>
        <v/>
      </c>
      <c r="FB67" s="263" t="str">
        <f t="shared" si="171"/>
        <v/>
      </c>
      <c r="FC67" s="263" t="str">
        <f t="shared" si="171"/>
        <v/>
      </c>
      <c r="FD67" s="263" t="str">
        <f t="shared" si="171"/>
        <v/>
      </c>
      <c r="FE67" s="263" t="str">
        <f t="shared" si="171"/>
        <v/>
      </c>
      <c r="FF67" s="263" t="str">
        <f t="shared" si="171"/>
        <v/>
      </c>
      <c r="FG67" s="263" t="str">
        <f t="shared" si="171"/>
        <v/>
      </c>
      <c r="FH67" s="263" t="str">
        <f t="shared" si="171"/>
        <v/>
      </c>
      <c r="FI67" s="263" t="str">
        <f t="shared" si="171"/>
        <v/>
      </c>
      <c r="FJ67" s="263" t="str">
        <f t="shared" si="171"/>
        <v/>
      </c>
      <c r="FK67" s="263" t="str">
        <f t="shared" si="171"/>
        <v/>
      </c>
      <c r="FL67" s="263" t="str">
        <f t="shared" si="172"/>
        <v/>
      </c>
      <c r="FM67" s="263" t="str">
        <f t="shared" si="172"/>
        <v/>
      </c>
      <c r="FN67" s="263" t="str">
        <f t="shared" si="172"/>
        <v/>
      </c>
      <c r="FO67" s="263" t="str">
        <f t="shared" si="172"/>
        <v/>
      </c>
      <c r="FP67" s="263" t="str">
        <f t="shared" si="172"/>
        <v/>
      </c>
      <c r="FQ67" s="263" t="str">
        <f t="shared" si="172"/>
        <v/>
      </c>
      <c r="FR67" s="263" t="str">
        <f t="shared" si="172"/>
        <v/>
      </c>
      <c r="FS67" s="263" t="str">
        <f t="shared" si="172"/>
        <v/>
      </c>
      <c r="FT67" s="263" t="str">
        <f t="shared" si="172"/>
        <v/>
      </c>
      <c r="FU67" s="263" t="str">
        <f t="shared" si="172"/>
        <v/>
      </c>
      <c r="FV67" s="265" t="str">
        <f t="shared" si="173"/>
        <v/>
      </c>
      <c r="FW67" s="265" t="str">
        <f t="shared" si="173"/>
        <v/>
      </c>
      <c r="FX67" s="265" t="str">
        <f t="shared" si="173"/>
        <v/>
      </c>
      <c r="FY67" s="265" t="str">
        <f t="shared" si="173"/>
        <v/>
      </c>
      <c r="FZ67" s="265" t="str">
        <f t="shared" si="173"/>
        <v/>
      </c>
      <c r="GA67" s="265" t="str">
        <f t="shared" si="173"/>
        <v/>
      </c>
      <c r="GB67" s="265" t="str">
        <f t="shared" si="173"/>
        <v/>
      </c>
      <c r="GC67" s="265" t="str">
        <f t="shared" si="173"/>
        <v/>
      </c>
      <c r="GD67" s="265" t="str">
        <f t="shared" si="173"/>
        <v/>
      </c>
      <c r="GE67" s="265" t="str">
        <f t="shared" si="173"/>
        <v/>
      </c>
      <c r="GF67" s="265" t="str">
        <f t="shared" si="174"/>
        <v/>
      </c>
      <c r="GG67" s="265" t="str">
        <f t="shared" si="174"/>
        <v/>
      </c>
      <c r="GH67" s="265" t="str">
        <f t="shared" si="174"/>
        <v/>
      </c>
      <c r="GI67" s="265" t="str">
        <f t="shared" si="174"/>
        <v/>
      </c>
      <c r="GJ67" s="265" t="str">
        <f t="shared" si="174"/>
        <v/>
      </c>
      <c r="GK67" s="265" t="str">
        <f t="shared" si="174"/>
        <v/>
      </c>
      <c r="GL67" s="265" t="str">
        <f t="shared" si="174"/>
        <v/>
      </c>
      <c r="GM67" s="265" t="str">
        <f t="shared" si="174"/>
        <v/>
      </c>
      <c r="GN67" s="265" t="str">
        <f t="shared" si="174"/>
        <v/>
      </c>
      <c r="GO67" s="265" t="str">
        <f t="shared" si="174"/>
        <v/>
      </c>
      <c r="GP67" s="263" t="str">
        <f t="shared" si="175"/>
        <v/>
      </c>
      <c r="GQ67" s="263" t="str">
        <f t="shared" si="175"/>
        <v/>
      </c>
      <c r="GR67" s="263" t="str">
        <f t="shared" si="175"/>
        <v/>
      </c>
      <c r="GS67" s="263" t="str">
        <f t="shared" si="175"/>
        <v/>
      </c>
      <c r="GT67" s="263" t="str">
        <f t="shared" si="175"/>
        <v/>
      </c>
      <c r="GU67" s="263" t="str">
        <f t="shared" si="175"/>
        <v/>
      </c>
      <c r="GV67" s="263" t="str">
        <f t="shared" si="175"/>
        <v/>
      </c>
      <c r="GW67" s="263" t="str">
        <f t="shared" si="175"/>
        <v/>
      </c>
      <c r="GX67" s="263" t="str">
        <f t="shared" si="175"/>
        <v/>
      </c>
      <c r="GY67" s="263" t="str">
        <f t="shared" si="175"/>
        <v/>
      </c>
      <c r="GZ67" s="263" t="str">
        <f t="shared" si="176"/>
        <v/>
      </c>
      <c r="HA67" s="263" t="str">
        <f t="shared" si="176"/>
        <v/>
      </c>
      <c r="HB67" s="263" t="str">
        <f t="shared" si="176"/>
        <v/>
      </c>
      <c r="HC67" s="263" t="str">
        <f t="shared" si="176"/>
        <v/>
      </c>
      <c r="HD67" s="263" t="str">
        <f t="shared" si="176"/>
        <v/>
      </c>
      <c r="HE67" s="263" t="str">
        <f t="shared" si="176"/>
        <v/>
      </c>
      <c r="HF67" s="263" t="str">
        <f t="shared" si="176"/>
        <v/>
      </c>
      <c r="HG67" s="263" t="str">
        <f t="shared" si="176"/>
        <v/>
      </c>
      <c r="HH67" s="263" t="str">
        <f t="shared" si="176"/>
        <v/>
      </c>
      <c r="HI67" s="263" t="str">
        <f t="shared" si="176"/>
        <v/>
      </c>
      <c r="HJ67" s="265" t="str">
        <f t="shared" si="177"/>
        <v/>
      </c>
      <c r="HK67" s="265" t="str">
        <f t="shared" si="177"/>
        <v/>
      </c>
      <c r="HL67" s="265" t="str">
        <f t="shared" si="177"/>
        <v/>
      </c>
      <c r="HM67" s="265" t="str">
        <f t="shared" si="177"/>
        <v/>
      </c>
      <c r="HN67" s="265" t="str">
        <f t="shared" si="177"/>
        <v/>
      </c>
      <c r="HO67" s="265" t="str">
        <f t="shared" si="177"/>
        <v/>
      </c>
      <c r="HP67" s="265" t="str">
        <f t="shared" si="177"/>
        <v/>
      </c>
      <c r="HQ67" s="265" t="str">
        <f t="shared" si="177"/>
        <v/>
      </c>
      <c r="HR67" s="265" t="str">
        <f t="shared" si="177"/>
        <v/>
      </c>
      <c r="HS67" s="265" t="str">
        <f t="shared" si="177"/>
        <v/>
      </c>
      <c r="HT67" s="265" t="str">
        <f t="shared" si="178"/>
        <v/>
      </c>
      <c r="HU67" s="265" t="str">
        <f t="shared" si="178"/>
        <v/>
      </c>
      <c r="HV67" s="265" t="str">
        <f t="shared" si="178"/>
        <v/>
      </c>
      <c r="HW67" s="265" t="str">
        <f t="shared" si="178"/>
        <v/>
      </c>
      <c r="HX67" s="265" t="str">
        <f t="shared" si="178"/>
        <v/>
      </c>
      <c r="HY67" s="265" t="str">
        <f t="shared" si="178"/>
        <v/>
      </c>
      <c r="HZ67" s="265" t="str">
        <f t="shared" si="178"/>
        <v/>
      </c>
      <c r="IA67" s="265" t="str">
        <f t="shared" si="178"/>
        <v/>
      </c>
      <c r="IB67" s="265" t="str">
        <f t="shared" si="178"/>
        <v/>
      </c>
      <c r="IC67" s="265" t="str">
        <f t="shared" si="178"/>
        <v/>
      </c>
    </row>
    <row r="68" spans="1:237" x14ac:dyDescent="0.25">
      <c r="A68" s="250">
        <f t="shared" si="71"/>
        <v>57</v>
      </c>
      <c r="B68" s="2" t="str">
        <f>IF(OR('aux 1'!B68="",'aux 1'!R68&lt;&gt;"s"),"",'aux 1'!B68)</f>
        <v/>
      </c>
      <c r="C68" s="253" t="str">
        <f>IF('aux 1'!F68="","",'aux 1'!F68)</f>
        <v/>
      </c>
      <c r="D68" s="450" t="str">
        <f>IF(B68="","",'aux 1'!AP68)</f>
        <v/>
      </c>
      <c r="E68" s="306" t="str">
        <f>IF(B68="","Pre: ",'aux 1'!AN68)</f>
        <v xml:space="preserve">Pre: </v>
      </c>
      <c r="F68" s="306" t="str">
        <f>IF(B68="","Co: ",'aux 1'!AO68)</f>
        <v xml:space="preserve">Co: </v>
      </c>
      <c r="G68" s="54" t="str">
        <f>IF(OR($B68="",'aux 1'!H68=""),"",'aux 1'!H68)</f>
        <v/>
      </c>
      <c r="H68" s="54" t="str">
        <f>IF(OR($B68="",'aux 1'!I68=""),"",'aux 1'!I68)</f>
        <v/>
      </c>
      <c r="I68" s="54" t="str">
        <f>IF(OR($B68="",'aux 1'!J68=""),"",'aux 1'!J68)</f>
        <v/>
      </c>
      <c r="J68" s="54" t="str">
        <f>IF(OR($B68="",'aux 1'!K68=""),"",'aux 1'!K68)</f>
        <v/>
      </c>
      <c r="K68" s="248"/>
      <c r="L68" s="248"/>
      <c r="M68" s="251" t="str">
        <f>IF('aux 1'!C68="","",'aux 1'!C68)</f>
        <v>CCH</v>
      </c>
      <c r="N68" s="251" t="str">
        <f>IF('aux 1'!D68="","",'aux 1'!D68)</f>
        <v>LEL</v>
      </c>
      <c r="O68" s="252" t="str">
        <f>IF('aux 1'!E68="","",'aux 1'!E68)</f>
        <v>04101</v>
      </c>
      <c r="P68" s="133" t="str">
        <f t="shared" si="34"/>
        <v/>
      </c>
      <c r="Q68" s="43" t="str">
        <f>IF(S68="s",IF(R68="op",'aux 1'!S68,U68),"")</f>
        <v/>
      </c>
      <c r="R68" s="43" t="str">
        <f>IF('aux 1'!N68="op","op",'aux 1'!S68)</f>
        <v/>
      </c>
      <c r="S68" s="43" t="str">
        <f>IF('aux 1'!R68="","",'aux 1'!R68)</f>
        <v/>
      </c>
      <c r="T68" s="43" t="str">
        <f>IF('aux 1'!Q68="","",'aux 1'!Q68)</f>
        <v>n</v>
      </c>
      <c r="U68" s="43">
        <f>IF('aux 1'!P68="","",'aux 1'!P68)</f>
        <v>1</v>
      </c>
      <c r="V68" s="44" t="str">
        <f>IF('aux 1'!O68="","",'aux 1'!O68)</f>
        <v>Bás.</v>
      </c>
      <c r="W68" s="128">
        <f>IF('aux 1'!T68="",0,'aux 1'!T68)</f>
        <v>0</v>
      </c>
      <c r="X68" s="128">
        <f>IF('aux 1'!U68="",0,'aux 1'!U68)</f>
        <v>2</v>
      </c>
      <c r="Y68" s="128">
        <f>IF('aux 1'!V68="",0,'aux 1'!V68)</f>
        <v>0</v>
      </c>
      <c r="Z68" s="128">
        <f>IF('aux 1'!W68="","",'aux 1'!W68)</f>
        <v>68</v>
      </c>
      <c r="AA68" s="128" t="str">
        <f t="shared" si="35"/>
        <v>68h</v>
      </c>
      <c r="AB68" s="250">
        <f>IF('aux 1'!X68="","",'aux 1'!X68)</f>
        <v>2</v>
      </c>
      <c r="AC68" s="87" t="str">
        <f t="shared" si="36"/>
        <v/>
      </c>
      <c r="AE68" s="265">
        <f t="shared" si="37"/>
        <v>57</v>
      </c>
      <c r="AF68" s="267" t="str">
        <f t="shared" si="167"/>
        <v/>
      </c>
      <c r="AG68" s="267" t="str">
        <f t="shared" si="167"/>
        <v/>
      </c>
      <c r="AH68" s="267" t="str">
        <f t="shared" si="167"/>
        <v/>
      </c>
      <c r="AI68" s="267" t="str">
        <f t="shared" si="167"/>
        <v/>
      </c>
      <c r="AJ68" s="267" t="str">
        <f t="shared" si="167"/>
        <v/>
      </c>
      <c r="AK68" s="267" t="str">
        <f t="shared" si="167"/>
        <v/>
      </c>
      <c r="AL68" s="267" t="str">
        <f t="shared" si="167"/>
        <v/>
      </c>
      <c r="AM68" s="267" t="str">
        <f t="shared" si="167"/>
        <v/>
      </c>
      <c r="AN68" s="267" t="str">
        <f t="shared" si="167"/>
        <v/>
      </c>
      <c r="AO68" s="267" t="str">
        <f t="shared" si="167"/>
        <v/>
      </c>
      <c r="AP68" s="267" t="str">
        <f t="shared" si="168"/>
        <v/>
      </c>
      <c r="AQ68" s="267" t="str">
        <f t="shared" si="168"/>
        <v/>
      </c>
      <c r="AR68" s="267" t="str">
        <f t="shared" si="168"/>
        <v/>
      </c>
      <c r="AS68" s="267" t="str">
        <f t="shared" si="168"/>
        <v/>
      </c>
      <c r="AT68" s="267" t="str">
        <f t="shared" si="168"/>
        <v/>
      </c>
      <c r="AU68" s="267" t="str">
        <f t="shared" si="168"/>
        <v/>
      </c>
      <c r="AV68" s="267" t="str">
        <f t="shared" si="168"/>
        <v/>
      </c>
      <c r="AW68" s="267" t="str">
        <f t="shared" si="168"/>
        <v/>
      </c>
      <c r="AX68" s="267" t="str">
        <f t="shared" si="168"/>
        <v/>
      </c>
      <c r="AY68" s="267" t="str">
        <f t="shared" si="168"/>
        <v/>
      </c>
      <c r="BA68" s="267" t="str">
        <f t="shared" si="138"/>
        <v/>
      </c>
      <c r="BB68" s="267" t="str">
        <f t="shared" si="139"/>
        <v/>
      </c>
      <c r="BC68" s="267" t="str">
        <f t="shared" si="140"/>
        <v/>
      </c>
      <c r="BD68" s="267" t="str">
        <f t="shared" si="141"/>
        <v/>
      </c>
      <c r="BE68" s="267" t="str">
        <f t="shared" si="142"/>
        <v/>
      </c>
      <c r="BF68" s="267" t="str">
        <f t="shared" si="143"/>
        <v/>
      </c>
      <c r="BG68" s="267" t="str">
        <f t="shared" si="144"/>
        <v/>
      </c>
      <c r="BH68" s="267" t="str">
        <f t="shared" si="62"/>
        <v/>
      </c>
      <c r="BI68" s="267" t="str">
        <f t="shared" si="85"/>
        <v/>
      </c>
      <c r="BJ68" s="267" t="str">
        <f t="shared" si="86"/>
        <v/>
      </c>
      <c r="BK68" s="267" t="str">
        <f t="shared" si="87"/>
        <v/>
      </c>
      <c r="BL68" s="267" t="str">
        <f t="shared" si="88"/>
        <v/>
      </c>
      <c r="BM68" s="267" t="str">
        <f t="shared" si="89"/>
        <v/>
      </c>
      <c r="BN68" s="267" t="str">
        <f t="shared" si="90"/>
        <v/>
      </c>
      <c r="BO68" s="267" t="str">
        <f t="shared" si="91"/>
        <v/>
      </c>
      <c r="BP68" s="267" t="str">
        <f t="shared" si="92"/>
        <v/>
      </c>
      <c r="BQ68" s="267" t="str">
        <f t="shared" si="93"/>
        <v/>
      </c>
      <c r="BR68" s="267" t="str">
        <f t="shared" si="94"/>
        <v/>
      </c>
      <c r="BS68" s="267" t="str">
        <f t="shared" si="95"/>
        <v/>
      </c>
      <c r="BT68" s="267" t="str">
        <f t="shared" si="96"/>
        <v/>
      </c>
      <c r="BU68" s="264"/>
      <c r="BV68" s="268">
        <v>57</v>
      </c>
      <c r="BW68" s="265" t="str">
        <f t="shared" si="165"/>
        <v/>
      </c>
      <c r="BX68" s="265" t="str">
        <f t="shared" si="165"/>
        <v/>
      </c>
      <c r="BY68" s="265" t="str">
        <f t="shared" si="165"/>
        <v/>
      </c>
      <c r="BZ68" s="265" t="str">
        <f t="shared" si="165"/>
        <v/>
      </c>
      <c r="CA68" s="265" t="str">
        <f t="shared" si="164"/>
        <v/>
      </c>
      <c r="CB68" s="265" t="str">
        <f t="shared" si="164"/>
        <v/>
      </c>
      <c r="CC68" s="265" t="str">
        <f t="shared" si="164"/>
        <v/>
      </c>
      <c r="CD68" s="265" t="str">
        <f t="shared" si="137"/>
        <v/>
      </c>
      <c r="CE68" s="265" t="str">
        <f t="shared" si="166"/>
        <v/>
      </c>
      <c r="CF68" s="265" t="str">
        <f t="shared" si="166"/>
        <v/>
      </c>
      <c r="CG68" s="265" t="str">
        <f t="shared" si="166"/>
        <v/>
      </c>
      <c r="CH68" s="265" t="str">
        <f t="shared" si="166"/>
        <v/>
      </c>
      <c r="CI68" s="265" t="str">
        <f t="shared" si="166"/>
        <v/>
      </c>
      <c r="CJ68" s="265" t="str">
        <f t="shared" si="166"/>
        <v/>
      </c>
      <c r="CK68" s="265" t="str">
        <f t="shared" si="166"/>
        <v/>
      </c>
      <c r="CL68" s="265" t="str">
        <f t="shared" si="166"/>
        <v/>
      </c>
      <c r="CM68" s="265" t="str">
        <f t="shared" si="166"/>
        <v/>
      </c>
      <c r="CN68" s="265" t="str">
        <f t="shared" si="166"/>
        <v/>
      </c>
      <c r="CO68" s="265" t="str">
        <f t="shared" si="166"/>
        <v/>
      </c>
      <c r="CP68" s="265" t="str">
        <f t="shared" si="166"/>
        <v/>
      </c>
      <c r="CR68" s="265" t="str">
        <f>IF(BW68="","",SUM(BW$12:BW68)-BW68+1)</f>
        <v/>
      </c>
      <c r="CS68" s="265" t="str">
        <f>IF(BX68="","",SUM(BX$12:BX68)-BX68+1)</f>
        <v/>
      </c>
      <c r="CT68" s="265" t="str">
        <f>IF(BY68="","",SUM(BY$12:BY68)-BY68+1)</f>
        <v/>
      </c>
      <c r="CU68" s="265" t="str">
        <f>IF(BZ68="","",SUM(BZ$12:BZ68)-BZ68+1)</f>
        <v/>
      </c>
      <c r="CV68" s="265" t="str">
        <f>IF(CA68="","",SUM(CA$12:CA68)-CA68+1)</f>
        <v/>
      </c>
      <c r="CW68" s="265" t="str">
        <f>IF(CB68="","",SUM(CB$12:CB68)-CB68+1)</f>
        <v/>
      </c>
      <c r="CX68" s="265" t="str">
        <f>IF(CC68="","",SUM(CC$12:CC68)-CC68+1)</f>
        <v/>
      </c>
      <c r="CY68" s="265" t="str">
        <f>IF(CD68="","",SUM(CD$12:CD68)-CD68+1)</f>
        <v/>
      </c>
      <c r="CZ68" s="265" t="str">
        <f>IF(CE68="","",SUM(CE$12:CE68)-CE68+1)</f>
        <v/>
      </c>
      <c r="DA68" s="265" t="str">
        <f>IF(CF68="","",SUM(CF$12:CF68)-CF68+1)</f>
        <v/>
      </c>
      <c r="DB68" s="265" t="str">
        <f>IF(CG68="","",SUM(CG$12:CG68)-CG68+1)</f>
        <v/>
      </c>
      <c r="DC68" s="265" t="str">
        <f>IF(CH68="","",SUM(CH$12:CH68)-CH68+1)</f>
        <v/>
      </c>
      <c r="DD68" s="265" t="str">
        <f>IF(CI68="","",SUM(CI$12:CI68)-CI68+1)</f>
        <v/>
      </c>
      <c r="DE68" s="265" t="str">
        <f>IF(CJ68="","",SUM(CJ$12:CJ68)-CJ68+1)</f>
        <v/>
      </c>
      <c r="DF68" s="265" t="str">
        <f>IF(CK68="","",SUM(CK$12:CK68)-CK68+1)</f>
        <v/>
      </c>
      <c r="DG68" s="265" t="str">
        <f>IF(CL68="","",SUM(CL$12:CL68)-CL68+1)</f>
        <v/>
      </c>
      <c r="DH68" s="265" t="str">
        <f>IF(CM68="","",SUM(CM$12:CM68)-CM68+1)</f>
        <v/>
      </c>
      <c r="DI68" s="265" t="str">
        <f>IF(CN68="","",SUM(CN$12:CN68)-CN68+1)</f>
        <v/>
      </c>
      <c r="DJ68" s="265" t="str">
        <f>IF(CO68="","",SUM(CO$12:CO68)-CO68+1)</f>
        <v/>
      </c>
      <c r="DK68" s="265" t="str">
        <f>IF(CP68="","",SUM(CP$12:CP68)-CP68+1)</f>
        <v/>
      </c>
      <c r="DM68" s="265"/>
      <c r="DN68" s="265"/>
      <c r="DO68" s="265"/>
      <c r="DP68" s="265"/>
      <c r="DQ68" s="265"/>
      <c r="DR68" s="265"/>
      <c r="DS68" s="265"/>
      <c r="DT68" s="265"/>
      <c r="DU68" s="265"/>
      <c r="DV68" s="265"/>
      <c r="DW68" s="265"/>
      <c r="DX68" s="265"/>
      <c r="DY68" s="265"/>
      <c r="DZ68" s="265"/>
      <c r="EA68" s="265"/>
      <c r="EB68" s="265"/>
      <c r="EC68" s="265"/>
      <c r="ED68" s="265"/>
      <c r="EE68" s="265"/>
      <c r="EF68" s="265"/>
      <c r="EH68" s="265" t="str">
        <f t="shared" si="169"/>
        <v/>
      </c>
      <c r="EI68" s="265" t="str">
        <f t="shared" si="169"/>
        <v/>
      </c>
      <c r="EJ68" s="265" t="str">
        <f t="shared" si="169"/>
        <v/>
      </c>
      <c r="EK68" s="265" t="str">
        <f t="shared" si="169"/>
        <v/>
      </c>
      <c r="EL68" s="265" t="str">
        <f t="shared" si="169"/>
        <v/>
      </c>
      <c r="EM68" s="265" t="str">
        <f t="shared" si="169"/>
        <v/>
      </c>
      <c r="EN68" s="265" t="str">
        <f t="shared" si="169"/>
        <v/>
      </c>
      <c r="EO68" s="265" t="str">
        <f t="shared" si="169"/>
        <v/>
      </c>
      <c r="EP68" s="265" t="str">
        <f t="shared" si="169"/>
        <v/>
      </c>
      <c r="EQ68" s="265" t="str">
        <f t="shared" si="169"/>
        <v/>
      </c>
      <c r="ER68" s="265" t="str">
        <f t="shared" si="170"/>
        <v/>
      </c>
      <c r="ES68" s="265" t="str">
        <f t="shared" si="170"/>
        <v/>
      </c>
      <c r="ET68" s="265" t="str">
        <f t="shared" si="170"/>
        <v/>
      </c>
      <c r="EU68" s="265" t="str">
        <f t="shared" si="170"/>
        <v/>
      </c>
      <c r="EV68" s="265" t="str">
        <f t="shared" si="170"/>
        <v/>
      </c>
      <c r="EW68" s="265" t="str">
        <f t="shared" si="170"/>
        <v/>
      </c>
      <c r="EX68" s="265" t="str">
        <f t="shared" si="170"/>
        <v/>
      </c>
      <c r="EY68" s="265" t="str">
        <f t="shared" si="170"/>
        <v/>
      </c>
      <c r="EZ68" s="265" t="str">
        <f t="shared" si="170"/>
        <v/>
      </c>
      <c r="FA68" s="265" t="str">
        <f t="shared" si="170"/>
        <v/>
      </c>
      <c r="FB68" s="263" t="str">
        <f t="shared" si="171"/>
        <v/>
      </c>
      <c r="FC68" s="263" t="str">
        <f t="shared" si="171"/>
        <v/>
      </c>
      <c r="FD68" s="263" t="str">
        <f t="shared" si="171"/>
        <v/>
      </c>
      <c r="FE68" s="263" t="str">
        <f t="shared" si="171"/>
        <v/>
      </c>
      <c r="FF68" s="263" t="str">
        <f t="shared" si="171"/>
        <v/>
      </c>
      <c r="FG68" s="263" t="str">
        <f t="shared" si="171"/>
        <v/>
      </c>
      <c r="FH68" s="263" t="str">
        <f t="shared" si="171"/>
        <v/>
      </c>
      <c r="FI68" s="263" t="str">
        <f t="shared" si="171"/>
        <v/>
      </c>
      <c r="FJ68" s="263" t="str">
        <f t="shared" si="171"/>
        <v/>
      </c>
      <c r="FK68" s="263" t="str">
        <f t="shared" si="171"/>
        <v/>
      </c>
      <c r="FL68" s="263" t="str">
        <f t="shared" si="172"/>
        <v/>
      </c>
      <c r="FM68" s="263" t="str">
        <f t="shared" si="172"/>
        <v/>
      </c>
      <c r="FN68" s="263" t="str">
        <f t="shared" si="172"/>
        <v/>
      </c>
      <c r="FO68" s="263" t="str">
        <f t="shared" si="172"/>
        <v/>
      </c>
      <c r="FP68" s="263" t="str">
        <f t="shared" si="172"/>
        <v/>
      </c>
      <c r="FQ68" s="263" t="str">
        <f t="shared" si="172"/>
        <v/>
      </c>
      <c r="FR68" s="263" t="str">
        <f t="shared" si="172"/>
        <v/>
      </c>
      <c r="FS68" s="263" t="str">
        <f t="shared" si="172"/>
        <v/>
      </c>
      <c r="FT68" s="263" t="str">
        <f t="shared" si="172"/>
        <v/>
      </c>
      <c r="FU68" s="263" t="str">
        <f t="shared" si="172"/>
        <v/>
      </c>
      <c r="FV68" s="265" t="str">
        <f t="shared" si="173"/>
        <v/>
      </c>
      <c r="FW68" s="265" t="str">
        <f t="shared" si="173"/>
        <v/>
      </c>
      <c r="FX68" s="265" t="str">
        <f t="shared" si="173"/>
        <v/>
      </c>
      <c r="FY68" s="265" t="str">
        <f t="shared" si="173"/>
        <v/>
      </c>
      <c r="FZ68" s="265" t="str">
        <f t="shared" si="173"/>
        <v/>
      </c>
      <c r="GA68" s="265" t="str">
        <f t="shared" si="173"/>
        <v/>
      </c>
      <c r="GB68" s="265" t="str">
        <f t="shared" si="173"/>
        <v/>
      </c>
      <c r="GC68" s="265" t="str">
        <f t="shared" si="173"/>
        <v/>
      </c>
      <c r="GD68" s="265" t="str">
        <f t="shared" si="173"/>
        <v/>
      </c>
      <c r="GE68" s="265" t="str">
        <f t="shared" si="173"/>
        <v/>
      </c>
      <c r="GF68" s="265" t="str">
        <f t="shared" si="174"/>
        <v/>
      </c>
      <c r="GG68" s="265" t="str">
        <f t="shared" si="174"/>
        <v/>
      </c>
      <c r="GH68" s="265" t="str">
        <f t="shared" si="174"/>
        <v/>
      </c>
      <c r="GI68" s="265" t="str">
        <f t="shared" si="174"/>
        <v/>
      </c>
      <c r="GJ68" s="265" t="str">
        <f t="shared" si="174"/>
        <v/>
      </c>
      <c r="GK68" s="265" t="str">
        <f t="shared" si="174"/>
        <v/>
      </c>
      <c r="GL68" s="265" t="str">
        <f t="shared" si="174"/>
        <v/>
      </c>
      <c r="GM68" s="265" t="str">
        <f t="shared" si="174"/>
        <v/>
      </c>
      <c r="GN68" s="265" t="str">
        <f t="shared" si="174"/>
        <v/>
      </c>
      <c r="GO68" s="265" t="str">
        <f t="shared" si="174"/>
        <v/>
      </c>
      <c r="GP68" s="263" t="str">
        <f t="shared" si="175"/>
        <v/>
      </c>
      <c r="GQ68" s="263" t="str">
        <f t="shared" si="175"/>
        <v/>
      </c>
      <c r="GR68" s="263" t="str">
        <f t="shared" si="175"/>
        <v/>
      </c>
      <c r="GS68" s="263" t="str">
        <f t="shared" si="175"/>
        <v/>
      </c>
      <c r="GT68" s="263" t="str">
        <f t="shared" si="175"/>
        <v/>
      </c>
      <c r="GU68" s="263" t="str">
        <f t="shared" si="175"/>
        <v/>
      </c>
      <c r="GV68" s="263" t="str">
        <f t="shared" si="175"/>
        <v/>
      </c>
      <c r="GW68" s="263" t="str">
        <f t="shared" si="175"/>
        <v/>
      </c>
      <c r="GX68" s="263" t="str">
        <f t="shared" si="175"/>
        <v/>
      </c>
      <c r="GY68" s="263" t="str">
        <f t="shared" si="175"/>
        <v/>
      </c>
      <c r="GZ68" s="263" t="str">
        <f t="shared" si="176"/>
        <v/>
      </c>
      <c r="HA68" s="263" t="str">
        <f t="shared" si="176"/>
        <v/>
      </c>
      <c r="HB68" s="263" t="str">
        <f t="shared" si="176"/>
        <v/>
      </c>
      <c r="HC68" s="263" t="str">
        <f t="shared" si="176"/>
        <v/>
      </c>
      <c r="HD68" s="263" t="str">
        <f t="shared" si="176"/>
        <v/>
      </c>
      <c r="HE68" s="263" t="str">
        <f t="shared" si="176"/>
        <v/>
      </c>
      <c r="HF68" s="263" t="str">
        <f t="shared" si="176"/>
        <v/>
      </c>
      <c r="HG68" s="263" t="str">
        <f t="shared" si="176"/>
        <v/>
      </c>
      <c r="HH68" s="263" t="str">
        <f t="shared" si="176"/>
        <v/>
      </c>
      <c r="HI68" s="263" t="str">
        <f t="shared" si="176"/>
        <v/>
      </c>
      <c r="HJ68" s="265" t="str">
        <f t="shared" si="177"/>
        <v/>
      </c>
      <c r="HK68" s="265" t="str">
        <f t="shared" si="177"/>
        <v/>
      </c>
      <c r="HL68" s="265" t="str">
        <f t="shared" si="177"/>
        <v/>
      </c>
      <c r="HM68" s="265" t="str">
        <f t="shared" si="177"/>
        <v/>
      </c>
      <c r="HN68" s="265" t="str">
        <f t="shared" si="177"/>
        <v/>
      </c>
      <c r="HO68" s="265" t="str">
        <f t="shared" si="177"/>
        <v/>
      </c>
      <c r="HP68" s="265" t="str">
        <f t="shared" si="177"/>
        <v/>
      </c>
      <c r="HQ68" s="265" t="str">
        <f t="shared" si="177"/>
        <v/>
      </c>
      <c r="HR68" s="265" t="str">
        <f t="shared" si="177"/>
        <v/>
      </c>
      <c r="HS68" s="265" t="str">
        <f t="shared" si="177"/>
        <v/>
      </c>
      <c r="HT68" s="265" t="str">
        <f t="shared" si="178"/>
        <v/>
      </c>
      <c r="HU68" s="265" t="str">
        <f t="shared" si="178"/>
        <v/>
      </c>
      <c r="HV68" s="265" t="str">
        <f t="shared" si="178"/>
        <v/>
      </c>
      <c r="HW68" s="265" t="str">
        <f t="shared" si="178"/>
        <v/>
      </c>
      <c r="HX68" s="265" t="str">
        <f t="shared" si="178"/>
        <v/>
      </c>
      <c r="HY68" s="265" t="str">
        <f t="shared" si="178"/>
        <v/>
      </c>
      <c r="HZ68" s="265" t="str">
        <f t="shared" si="178"/>
        <v/>
      </c>
      <c r="IA68" s="265" t="str">
        <f t="shared" si="178"/>
        <v/>
      </c>
      <c r="IB68" s="265" t="str">
        <f t="shared" si="178"/>
        <v/>
      </c>
      <c r="IC68" s="265" t="str">
        <f t="shared" si="178"/>
        <v/>
      </c>
    </row>
    <row r="69" spans="1:237" s="254" customFormat="1" x14ac:dyDescent="0.25">
      <c r="A69" s="250">
        <f t="shared" si="71"/>
        <v>58</v>
      </c>
      <c r="B69" s="2" t="str">
        <f>IF(OR('aux 1'!B69="",'aux 1'!R69&lt;&gt;"s"),"",'aux 1'!B69)</f>
        <v>Português Instrumental II</v>
      </c>
      <c r="C69" s="253" t="str">
        <f>IF('aux 1'!F69="","",'aux 1'!F69)</f>
        <v>D</v>
      </c>
      <c r="D69" s="450" t="str">
        <f>IF(B69="","",'aux 1'!AP69)</f>
        <v>LEL04202</v>
      </c>
      <c r="E69" s="306" t="str">
        <f>IF(B69="","Pre: ",'aux 1'!AN69)</f>
        <v xml:space="preserve">Pré: LEL04101   </v>
      </c>
      <c r="F69" s="306" t="str">
        <f>IF(B69="","Co: ",'aux 1'!AO69)</f>
        <v>Co: ---</v>
      </c>
      <c r="G69" s="54" t="str">
        <f>IF(OR($B69="",'aux 1'!H69=""),"",'aux 1'!H69)</f>
        <v>LEL04101</v>
      </c>
      <c r="H69" s="54" t="str">
        <f>IF(OR($B69="",'aux 1'!I69=""),"",'aux 1'!I69)</f>
        <v/>
      </c>
      <c r="I69" s="54" t="str">
        <f>IF(OR($B69="",'aux 1'!J69=""),"",'aux 1'!J69)</f>
        <v/>
      </c>
      <c r="J69" s="54" t="str">
        <f>IF(OR($B69="",'aux 1'!K69=""),"",'aux 1'!K69)</f>
        <v/>
      </c>
      <c r="K69" s="248"/>
      <c r="L69" s="248"/>
      <c r="M69" s="251" t="str">
        <f>IF('aux 1'!C69="","",'aux 1'!C69)</f>
        <v>CCH</v>
      </c>
      <c r="N69" s="251" t="str">
        <f>IF('aux 1'!D69="","",'aux 1'!D69)</f>
        <v>LEL</v>
      </c>
      <c r="O69" s="252" t="str">
        <f>IF('aux 1'!E69="","",'aux 1'!E69)</f>
        <v>04202</v>
      </c>
      <c r="P69" s="133" t="str">
        <f t="shared" si="34"/>
        <v>LEL04202</v>
      </c>
      <c r="Q69" s="43">
        <f>IF(S69="s",IF(R69="op",'aux 1'!S69,U69),"")</f>
        <v>2</v>
      </c>
      <c r="R69" s="43">
        <f>IF('aux 1'!N69="op","op",'aux 1'!S69)</f>
        <v>2</v>
      </c>
      <c r="S69" s="43" t="str">
        <f>IF('aux 1'!R69="","",'aux 1'!R69)</f>
        <v>s</v>
      </c>
      <c r="T69" s="43" t="str">
        <f>IF('aux 1'!Q69="","",'aux 1'!Q69)</f>
        <v>s</v>
      </c>
      <c r="U69" s="43">
        <f>IF('aux 1'!P69="","",'aux 1'!P69)</f>
        <v>2</v>
      </c>
      <c r="V69" s="44" t="str">
        <f>IF('aux 1'!O69="","",'aux 1'!O69)</f>
        <v>Bás.</v>
      </c>
      <c r="W69" s="128">
        <f>IF('aux 1'!T69="",0,'aux 1'!T69)</f>
        <v>0</v>
      </c>
      <c r="X69" s="128">
        <f>IF('aux 1'!U69="",0,'aux 1'!U69)</f>
        <v>2</v>
      </c>
      <c r="Y69" s="128">
        <f>IF('aux 1'!V69="",0,'aux 1'!V69)</f>
        <v>0</v>
      </c>
      <c r="Z69" s="128">
        <f>IF('aux 1'!W69="","",'aux 1'!W69)</f>
        <v>68</v>
      </c>
      <c r="AA69" s="128" t="str">
        <f t="shared" si="35"/>
        <v>68h</v>
      </c>
      <c r="AB69" s="250">
        <f>IF('aux 1'!X69="","",'aux 1'!X69)</f>
        <v>2</v>
      </c>
      <c r="AC69" s="87" t="str">
        <f t="shared" si="36"/>
        <v>2cr/2p</v>
      </c>
      <c r="AE69" s="265">
        <f t="shared" si="37"/>
        <v>58</v>
      </c>
      <c r="AF69" s="267" t="str">
        <f t="shared" si="167"/>
        <v/>
      </c>
      <c r="AG69" s="267">
        <f t="shared" si="167"/>
        <v>58</v>
      </c>
      <c r="AH69" s="267" t="str">
        <f t="shared" si="167"/>
        <v/>
      </c>
      <c r="AI69" s="267" t="str">
        <f t="shared" si="167"/>
        <v/>
      </c>
      <c r="AJ69" s="267" t="str">
        <f t="shared" si="167"/>
        <v/>
      </c>
      <c r="AK69" s="267" t="str">
        <f t="shared" si="167"/>
        <v/>
      </c>
      <c r="AL69" s="267" t="str">
        <f t="shared" si="167"/>
        <v/>
      </c>
      <c r="AM69" s="267" t="str">
        <f t="shared" si="167"/>
        <v/>
      </c>
      <c r="AN69" s="267" t="str">
        <f t="shared" si="167"/>
        <v/>
      </c>
      <c r="AO69" s="267" t="str">
        <f t="shared" si="167"/>
        <v/>
      </c>
      <c r="AP69" s="267" t="str">
        <f t="shared" si="168"/>
        <v/>
      </c>
      <c r="AQ69" s="267" t="str">
        <f t="shared" si="168"/>
        <v/>
      </c>
      <c r="AR69" s="267" t="str">
        <f t="shared" si="168"/>
        <v/>
      </c>
      <c r="AS69" s="267" t="str">
        <f t="shared" si="168"/>
        <v/>
      </c>
      <c r="AT69" s="267" t="str">
        <f t="shared" si="168"/>
        <v/>
      </c>
      <c r="AU69" s="267" t="str">
        <f t="shared" si="168"/>
        <v/>
      </c>
      <c r="AV69" s="267" t="str">
        <f t="shared" si="168"/>
        <v/>
      </c>
      <c r="AW69" s="267" t="str">
        <f t="shared" si="168"/>
        <v/>
      </c>
      <c r="AX69" s="267" t="str">
        <f t="shared" si="168"/>
        <v/>
      </c>
      <c r="AY69" s="267" t="str">
        <f t="shared" si="168"/>
        <v/>
      </c>
      <c r="AZ69" s="264"/>
      <c r="BA69" s="267" t="str">
        <f t="shared" si="138"/>
        <v/>
      </c>
      <c r="BB69" s="267">
        <f t="shared" si="139"/>
        <v>2</v>
      </c>
      <c r="BC69" s="267" t="str">
        <f t="shared" si="140"/>
        <v/>
      </c>
      <c r="BD69" s="267" t="str">
        <f t="shared" si="141"/>
        <v/>
      </c>
      <c r="BE69" s="267" t="str">
        <f t="shared" si="142"/>
        <v/>
      </c>
      <c r="BF69" s="267" t="str">
        <f t="shared" si="143"/>
        <v/>
      </c>
      <c r="BG69" s="267" t="str">
        <f t="shared" si="144"/>
        <v/>
      </c>
      <c r="BH69" s="267" t="str">
        <f t="shared" si="62"/>
        <v/>
      </c>
      <c r="BI69" s="267" t="str">
        <f t="shared" si="85"/>
        <v/>
      </c>
      <c r="BJ69" s="267" t="str">
        <f t="shared" si="86"/>
        <v/>
      </c>
      <c r="BK69" s="267" t="str">
        <f t="shared" si="87"/>
        <v/>
      </c>
      <c r="BL69" s="267" t="str">
        <f t="shared" si="88"/>
        <v/>
      </c>
      <c r="BM69" s="267" t="str">
        <f t="shared" si="89"/>
        <v/>
      </c>
      <c r="BN69" s="267" t="str">
        <f t="shared" si="90"/>
        <v/>
      </c>
      <c r="BO69" s="267" t="str">
        <f t="shared" si="91"/>
        <v/>
      </c>
      <c r="BP69" s="267" t="str">
        <f t="shared" si="92"/>
        <v/>
      </c>
      <c r="BQ69" s="267" t="str">
        <f t="shared" si="93"/>
        <v/>
      </c>
      <c r="BR69" s="267" t="str">
        <f t="shared" si="94"/>
        <v/>
      </c>
      <c r="BS69" s="267" t="str">
        <f t="shared" si="95"/>
        <v/>
      </c>
      <c r="BT69" s="267" t="str">
        <f t="shared" si="96"/>
        <v/>
      </c>
      <c r="BU69" s="264"/>
      <c r="BV69" s="268">
        <v>58</v>
      </c>
      <c r="BW69" s="265" t="str">
        <f t="shared" si="165"/>
        <v/>
      </c>
      <c r="BX69" s="265" t="str">
        <f t="shared" si="165"/>
        <v/>
      </c>
      <c r="BY69" s="265" t="str">
        <f t="shared" si="165"/>
        <v/>
      </c>
      <c r="BZ69" s="265" t="str">
        <f t="shared" si="165"/>
        <v/>
      </c>
      <c r="CA69" s="265" t="str">
        <f t="shared" si="164"/>
        <v/>
      </c>
      <c r="CB69" s="265" t="str">
        <f t="shared" si="164"/>
        <v/>
      </c>
      <c r="CC69" s="265" t="str">
        <f t="shared" si="164"/>
        <v/>
      </c>
      <c r="CD69" s="265" t="str">
        <f t="shared" si="137"/>
        <v/>
      </c>
      <c r="CE69" s="265" t="str">
        <f t="shared" si="166"/>
        <v/>
      </c>
      <c r="CF69" s="265" t="str">
        <f t="shared" si="166"/>
        <v/>
      </c>
      <c r="CG69" s="265" t="str">
        <f t="shared" si="166"/>
        <v/>
      </c>
      <c r="CH69" s="265" t="str">
        <f t="shared" si="166"/>
        <v/>
      </c>
      <c r="CI69" s="265" t="str">
        <f t="shared" si="166"/>
        <v/>
      </c>
      <c r="CJ69" s="265" t="str">
        <f t="shared" si="166"/>
        <v/>
      </c>
      <c r="CK69" s="265" t="str">
        <f t="shared" si="166"/>
        <v/>
      </c>
      <c r="CL69" s="265" t="str">
        <f t="shared" si="166"/>
        <v/>
      </c>
      <c r="CM69" s="265" t="str">
        <f t="shared" si="166"/>
        <v/>
      </c>
      <c r="CN69" s="265" t="str">
        <f t="shared" si="166"/>
        <v/>
      </c>
      <c r="CO69" s="265" t="str">
        <f t="shared" si="166"/>
        <v/>
      </c>
      <c r="CP69" s="265" t="str">
        <f t="shared" si="166"/>
        <v/>
      </c>
      <c r="CQ69" s="266"/>
      <c r="CR69" s="265" t="str">
        <f>IF(BW69="","",SUM(BW$12:BW69)-BW69+1)</f>
        <v/>
      </c>
      <c r="CS69" s="265" t="str">
        <f>IF(BX69="","",SUM(BX$12:BX69)-BX69+1)</f>
        <v/>
      </c>
      <c r="CT69" s="265" t="str">
        <f>IF(BY69="","",SUM(BY$12:BY69)-BY69+1)</f>
        <v/>
      </c>
      <c r="CU69" s="265" t="str">
        <f>IF(BZ69="","",SUM(BZ$12:BZ69)-BZ69+1)</f>
        <v/>
      </c>
      <c r="CV69" s="265" t="str">
        <f>IF(CA69="","",SUM(CA$12:CA69)-CA69+1)</f>
        <v/>
      </c>
      <c r="CW69" s="265" t="str">
        <f>IF(CB69="","",SUM(CB$12:CB69)-CB69+1)</f>
        <v/>
      </c>
      <c r="CX69" s="265" t="str">
        <f>IF(CC69="","",SUM(CC$12:CC69)-CC69+1)</f>
        <v/>
      </c>
      <c r="CY69" s="265" t="str">
        <f>IF(CD69="","",SUM(CD$12:CD69)-CD69+1)</f>
        <v/>
      </c>
      <c r="CZ69" s="265" t="str">
        <f>IF(CE69="","",SUM(CE$12:CE69)-CE69+1)</f>
        <v/>
      </c>
      <c r="DA69" s="265" t="str">
        <f>IF(CF69="","",SUM(CF$12:CF69)-CF69+1)</f>
        <v/>
      </c>
      <c r="DB69" s="265" t="str">
        <f>IF(CG69="","",SUM(CG$12:CG69)-CG69+1)</f>
        <v/>
      </c>
      <c r="DC69" s="265" t="str">
        <f>IF(CH69="","",SUM(CH$12:CH69)-CH69+1)</f>
        <v/>
      </c>
      <c r="DD69" s="265" t="str">
        <f>IF(CI69="","",SUM(CI$12:CI69)-CI69+1)</f>
        <v/>
      </c>
      <c r="DE69" s="265" t="str">
        <f>IF(CJ69="","",SUM(CJ$12:CJ69)-CJ69+1)</f>
        <v/>
      </c>
      <c r="DF69" s="265" t="str">
        <f>IF(CK69="","",SUM(CK$12:CK69)-CK69+1)</f>
        <v/>
      </c>
      <c r="DG69" s="265" t="str">
        <f>IF(CL69="","",SUM(CL$12:CL69)-CL69+1)</f>
        <v/>
      </c>
      <c r="DH69" s="265" t="str">
        <f>IF(CM69="","",SUM(CM$12:CM69)-CM69+1)</f>
        <v/>
      </c>
      <c r="DI69" s="265" t="str">
        <f>IF(CN69="","",SUM(CN$12:CN69)-CN69+1)</f>
        <v/>
      </c>
      <c r="DJ69" s="265" t="str">
        <f>IF(CO69="","",SUM(CO$12:CO69)-CO69+1)</f>
        <v/>
      </c>
      <c r="DK69" s="265" t="str">
        <f>IF(CP69="","",SUM(CP$12:CP69)-CP69+1)</f>
        <v/>
      </c>
      <c r="DL69" s="266"/>
      <c r="DM69" s="265"/>
      <c r="DN69" s="265"/>
      <c r="DO69" s="265"/>
      <c r="DP69" s="265"/>
      <c r="DQ69" s="265"/>
      <c r="DR69" s="265"/>
      <c r="DS69" s="265"/>
      <c r="DT69" s="265"/>
      <c r="DU69" s="265"/>
      <c r="DV69" s="265"/>
      <c r="DW69" s="265"/>
      <c r="DX69" s="265"/>
      <c r="DY69" s="265"/>
      <c r="DZ69" s="265"/>
      <c r="EA69" s="265"/>
      <c r="EB69" s="265"/>
      <c r="EC69" s="265"/>
      <c r="ED69" s="265"/>
      <c r="EE69" s="265"/>
      <c r="EF69" s="265"/>
      <c r="EG69" s="266"/>
      <c r="EH69" s="265" t="str">
        <f t="shared" si="169"/>
        <v/>
      </c>
      <c r="EI69" s="265">
        <f t="shared" si="169"/>
        <v>68</v>
      </c>
      <c r="EJ69" s="265" t="str">
        <f t="shared" si="169"/>
        <v/>
      </c>
      <c r="EK69" s="265" t="str">
        <f t="shared" si="169"/>
        <v/>
      </c>
      <c r="EL69" s="265" t="str">
        <f t="shared" si="169"/>
        <v/>
      </c>
      <c r="EM69" s="265" t="str">
        <f t="shared" si="169"/>
        <v/>
      </c>
      <c r="EN69" s="265" t="str">
        <f t="shared" si="169"/>
        <v/>
      </c>
      <c r="EO69" s="265" t="str">
        <f t="shared" si="169"/>
        <v/>
      </c>
      <c r="EP69" s="265" t="str">
        <f t="shared" si="169"/>
        <v/>
      </c>
      <c r="EQ69" s="265" t="str">
        <f t="shared" si="169"/>
        <v/>
      </c>
      <c r="ER69" s="265" t="str">
        <f t="shared" si="170"/>
        <v/>
      </c>
      <c r="ES69" s="265" t="str">
        <f t="shared" si="170"/>
        <v/>
      </c>
      <c r="ET69" s="265" t="str">
        <f t="shared" si="170"/>
        <v/>
      </c>
      <c r="EU69" s="265" t="str">
        <f t="shared" si="170"/>
        <v/>
      </c>
      <c r="EV69" s="265" t="str">
        <f t="shared" si="170"/>
        <v/>
      </c>
      <c r="EW69" s="265" t="str">
        <f t="shared" si="170"/>
        <v/>
      </c>
      <c r="EX69" s="265" t="str">
        <f t="shared" si="170"/>
        <v/>
      </c>
      <c r="EY69" s="265" t="str">
        <f t="shared" si="170"/>
        <v/>
      </c>
      <c r="EZ69" s="265" t="str">
        <f t="shared" si="170"/>
        <v/>
      </c>
      <c r="FA69" s="265" t="str">
        <f t="shared" si="170"/>
        <v/>
      </c>
      <c r="FB69" s="263" t="str">
        <f t="shared" si="171"/>
        <v/>
      </c>
      <c r="FC69" s="263" t="str">
        <f t="shared" si="171"/>
        <v/>
      </c>
      <c r="FD69" s="263" t="str">
        <f t="shared" si="171"/>
        <v/>
      </c>
      <c r="FE69" s="263" t="str">
        <f t="shared" si="171"/>
        <v/>
      </c>
      <c r="FF69" s="263" t="str">
        <f t="shared" si="171"/>
        <v/>
      </c>
      <c r="FG69" s="263" t="str">
        <f t="shared" si="171"/>
        <v/>
      </c>
      <c r="FH69" s="263" t="str">
        <f t="shared" si="171"/>
        <v/>
      </c>
      <c r="FI69" s="263" t="str">
        <f t="shared" si="171"/>
        <v/>
      </c>
      <c r="FJ69" s="263" t="str">
        <f t="shared" si="171"/>
        <v/>
      </c>
      <c r="FK69" s="263" t="str">
        <f t="shared" si="171"/>
        <v/>
      </c>
      <c r="FL69" s="263" t="str">
        <f t="shared" si="172"/>
        <v/>
      </c>
      <c r="FM69" s="263" t="str">
        <f t="shared" si="172"/>
        <v/>
      </c>
      <c r="FN69" s="263" t="str">
        <f t="shared" si="172"/>
        <v/>
      </c>
      <c r="FO69" s="263" t="str">
        <f t="shared" si="172"/>
        <v/>
      </c>
      <c r="FP69" s="263" t="str">
        <f t="shared" si="172"/>
        <v/>
      </c>
      <c r="FQ69" s="263" t="str">
        <f t="shared" si="172"/>
        <v/>
      </c>
      <c r="FR69" s="263" t="str">
        <f t="shared" si="172"/>
        <v/>
      </c>
      <c r="FS69" s="263" t="str">
        <f t="shared" si="172"/>
        <v/>
      </c>
      <c r="FT69" s="263" t="str">
        <f t="shared" si="172"/>
        <v/>
      </c>
      <c r="FU69" s="263" t="str">
        <f t="shared" si="172"/>
        <v/>
      </c>
      <c r="FV69" s="265" t="str">
        <f t="shared" si="173"/>
        <v/>
      </c>
      <c r="FW69" s="265" t="str">
        <f t="shared" si="173"/>
        <v/>
      </c>
      <c r="FX69" s="265" t="str">
        <f t="shared" si="173"/>
        <v/>
      </c>
      <c r="FY69" s="265" t="str">
        <f t="shared" si="173"/>
        <v/>
      </c>
      <c r="FZ69" s="265" t="str">
        <f t="shared" si="173"/>
        <v/>
      </c>
      <c r="GA69" s="265" t="str">
        <f t="shared" si="173"/>
        <v/>
      </c>
      <c r="GB69" s="265" t="str">
        <f t="shared" si="173"/>
        <v/>
      </c>
      <c r="GC69" s="265" t="str">
        <f t="shared" si="173"/>
        <v/>
      </c>
      <c r="GD69" s="265" t="str">
        <f t="shared" si="173"/>
        <v/>
      </c>
      <c r="GE69" s="265" t="str">
        <f t="shared" si="173"/>
        <v/>
      </c>
      <c r="GF69" s="265" t="str">
        <f t="shared" si="174"/>
        <v/>
      </c>
      <c r="GG69" s="265" t="str">
        <f t="shared" si="174"/>
        <v/>
      </c>
      <c r="GH69" s="265" t="str">
        <f t="shared" si="174"/>
        <v/>
      </c>
      <c r="GI69" s="265" t="str">
        <f t="shared" si="174"/>
        <v/>
      </c>
      <c r="GJ69" s="265" t="str">
        <f t="shared" si="174"/>
        <v/>
      </c>
      <c r="GK69" s="265" t="str">
        <f t="shared" si="174"/>
        <v/>
      </c>
      <c r="GL69" s="265" t="str">
        <f t="shared" si="174"/>
        <v/>
      </c>
      <c r="GM69" s="265" t="str">
        <f t="shared" si="174"/>
        <v/>
      </c>
      <c r="GN69" s="265" t="str">
        <f t="shared" si="174"/>
        <v/>
      </c>
      <c r="GO69" s="265" t="str">
        <f t="shared" si="174"/>
        <v/>
      </c>
      <c r="GP69" s="263" t="str">
        <f t="shared" si="175"/>
        <v/>
      </c>
      <c r="GQ69" s="263" t="str">
        <f t="shared" si="175"/>
        <v/>
      </c>
      <c r="GR69" s="263" t="str">
        <f t="shared" si="175"/>
        <v/>
      </c>
      <c r="GS69" s="263" t="str">
        <f t="shared" si="175"/>
        <v/>
      </c>
      <c r="GT69" s="263" t="str">
        <f t="shared" si="175"/>
        <v/>
      </c>
      <c r="GU69" s="263" t="str">
        <f t="shared" si="175"/>
        <v/>
      </c>
      <c r="GV69" s="263" t="str">
        <f t="shared" si="175"/>
        <v/>
      </c>
      <c r="GW69" s="263" t="str">
        <f t="shared" si="175"/>
        <v/>
      </c>
      <c r="GX69" s="263" t="str">
        <f t="shared" si="175"/>
        <v/>
      </c>
      <c r="GY69" s="263" t="str">
        <f t="shared" si="175"/>
        <v/>
      </c>
      <c r="GZ69" s="263" t="str">
        <f t="shared" si="176"/>
        <v/>
      </c>
      <c r="HA69" s="263" t="str">
        <f t="shared" si="176"/>
        <v/>
      </c>
      <c r="HB69" s="263" t="str">
        <f t="shared" si="176"/>
        <v/>
      </c>
      <c r="HC69" s="263" t="str">
        <f t="shared" si="176"/>
        <v/>
      </c>
      <c r="HD69" s="263" t="str">
        <f t="shared" si="176"/>
        <v/>
      </c>
      <c r="HE69" s="263" t="str">
        <f t="shared" si="176"/>
        <v/>
      </c>
      <c r="HF69" s="263" t="str">
        <f t="shared" si="176"/>
        <v/>
      </c>
      <c r="HG69" s="263" t="str">
        <f t="shared" si="176"/>
        <v/>
      </c>
      <c r="HH69" s="263" t="str">
        <f t="shared" si="176"/>
        <v/>
      </c>
      <c r="HI69" s="263" t="str">
        <f t="shared" si="176"/>
        <v/>
      </c>
      <c r="HJ69" s="265" t="str">
        <f t="shared" si="177"/>
        <v/>
      </c>
      <c r="HK69" s="265" t="str">
        <f t="shared" si="177"/>
        <v/>
      </c>
      <c r="HL69" s="265" t="str">
        <f t="shared" si="177"/>
        <v/>
      </c>
      <c r="HM69" s="265" t="str">
        <f t="shared" si="177"/>
        <v/>
      </c>
      <c r="HN69" s="265" t="str">
        <f t="shared" si="177"/>
        <v/>
      </c>
      <c r="HO69" s="265" t="str">
        <f t="shared" si="177"/>
        <v/>
      </c>
      <c r="HP69" s="265" t="str">
        <f t="shared" si="177"/>
        <v/>
      </c>
      <c r="HQ69" s="265" t="str">
        <f t="shared" si="177"/>
        <v/>
      </c>
      <c r="HR69" s="265" t="str">
        <f t="shared" si="177"/>
        <v/>
      </c>
      <c r="HS69" s="265" t="str">
        <f t="shared" si="177"/>
        <v/>
      </c>
      <c r="HT69" s="265" t="str">
        <f t="shared" si="178"/>
        <v/>
      </c>
      <c r="HU69" s="265" t="str">
        <f t="shared" si="178"/>
        <v/>
      </c>
      <c r="HV69" s="265" t="str">
        <f t="shared" si="178"/>
        <v/>
      </c>
      <c r="HW69" s="265" t="str">
        <f t="shared" si="178"/>
        <v/>
      </c>
      <c r="HX69" s="265" t="str">
        <f t="shared" si="178"/>
        <v/>
      </c>
      <c r="HY69" s="265" t="str">
        <f t="shared" si="178"/>
        <v/>
      </c>
      <c r="HZ69" s="265" t="str">
        <f t="shared" si="178"/>
        <v/>
      </c>
      <c r="IA69" s="265" t="str">
        <f t="shared" si="178"/>
        <v/>
      </c>
      <c r="IB69" s="265" t="str">
        <f t="shared" si="178"/>
        <v/>
      </c>
      <c r="IC69" s="265" t="str">
        <f t="shared" si="178"/>
        <v/>
      </c>
    </row>
    <row r="70" spans="1:237" x14ac:dyDescent="0.25">
      <c r="A70" s="1">
        <f t="shared" si="71"/>
        <v>59</v>
      </c>
      <c r="B70" s="2" t="str">
        <f>IF(OR('aux 1'!B70="",'aux 1'!R70&lt;&gt;"s"),"",'aux 1'!B70)</f>
        <v/>
      </c>
      <c r="C70" s="130" t="str">
        <f>IF('aux 1'!F70="","",'aux 1'!F70)</f>
        <v/>
      </c>
      <c r="D70" s="450" t="str">
        <f>IF(B70="","",'aux 1'!AP70)</f>
        <v/>
      </c>
      <c r="E70" s="306" t="str">
        <f>IF(B70="","Pre: ",'aux 1'!AN70)</f>
        <v xml:space="preserve">Pre: </v>
      </c>
      <c r="F70" s="306" t="str">
        <f>IF(B70="","Co: ",'aux 1'!AO70)</f>
        <v xml:space="preserve">Co: </v>
      </c>
      <c r="G70" s="54" t="str">
        <f>IF(OR($B70="",'aux 1'!H70=""),"",'aux 1'!H70)</f>
        <v/>
      </c>
      <c r="H70" s="54" t="str">
        <f>IF(OR($B70="",'aux 1'!I70=""),"",'aux 1'!I70)</f>
        <v/>
      </c>
      <c r="I70" s="54" t="str">
        <f>IF(OR($B70="",'aux 1'!J70=""),"",'aux 1'!J70)</f>
        <v/>
      </c>
      <c r="J70" s="54" t="str">
        <f>IF(OR($B70="",'aux 1'!K70=""),"",'aux 1'!K70)</f>
        <v/>
      </c>
      <c r="K70" s="248"/>
      <c r="L70" s="248"/>
      <c r="M70" s="133" t="str">
        <f>IF('aux 1'!C70="","",'aux 1'!C70)</f>
        <v/>
      </c>
      <c r="N70" s="133" t="str">
        <f>IF('aux 1'!D70="","",'aux 1'!D70)</f>
        <v/>
      </c>
      <c r="O70" s="165" t="str">
        <f>IF('aux 1'!E70="","",'aux 1'!E70)</f>
        <v/>
      </c>
      <c r="P70" s="133" t="str">
        <f t="shared" si="34"/>
        <v/>
      </c>
      <c r="Q70" s="43" t="str">
        <f>IF(S70="s",IF(R70="op",'aux 1'!S70,U70),"")</f>
        <v/>
      </c>
      <c r="R70" s="43" t="str">
        <f>IF('aux 1'!N70="op","op",'aux 1'!S70)</f>
        <v/>
      </c>
      <c r="S70" s="43" t="str">
        <f>IF('aux 1'!R70="","",'aux 1'!R70)</f>
        <v/>
      </c>
      <c r="T70" s="43" t="str">
        <f>IF('aux 1'!Q70="","",'aux 1'!Q70)</f>
        <v/>
      </c>
      <c r="U70" s="43" t="str">
        <f>IF('aux 1'!P70="","",'aux 1'!P70)</f>
        <v/>
      </c>
      <c r="V70" s="44" t="str">
        <f>IF('aux 1'!O70="","",'aux 1'!O70)</f>
        <v/>
      </c>
      <c r="W70" s="128">
        <f>IF('aux 1'!T70="",0,'aux 1'!T70)</f>
        <v>0</v>
      </c>
      <c r="X70" s="128">
        <f>IF('aux 1'!U70="",0,'aux 1'!U70)</f>
        <v>0</v>
      </c>
      <c r="Y70" s="128">
        <f>IF('aux 1'!V70="",0,'aux 1'!V70)</f>
        <v>0</v>
      </c>
      <c r="Z70" s="128" t="str">
        <f>IF('aux 1'!W70="","",'aux 1'!W70)</f>
        <v/>
      </c>
      <c r="AA70" s="128" t="str">
        <f t="shared" si="35"/>
        <v>h</v>
      </c>
      <c r="AB70" s="248" t="str">
        <f>IF('aux 1'!X70="","",'aux 1'!X70)</f>
        <v/>
      </c>
      <c r="AC70" s="87" t="str">
        <f t="shared" si="36"/>
        <v/>
      </c>
      <c r="AE70" s="265">
        <f t="shared" si="37"/>
        <v>59</v>
      </c>
      <c r="AF70" s="267" t="str">
        <f t="shared" si="167"/>
        <v/>
      </c>
      <c r="AG70" s="267" t="str">
        <f t="shared" si="167"/>
        <v/>
      </c>
      <c r="AH70" s="267" t="str">
        <f t="shared" si="167"/>
        <v/>
      </c>
      <c r="AI70" s="267" t="str">
        <f t="shared" si="167"/>
        <v/>
      </c>
      <c r="AJ70" s="267" t="str">
        <f t="shared" si="167"/>
        <v/>
      </c>
      <c r="AK70" s="267" t="str">
        <f t="shared" si="167"/>
        <v/>
      </c>
      <c r="AL70" s="267" t="str">
        <f t="shared" si="167"/>
        <v/>
      </c>
      <c r="AM70" s="267" t="str">
        <f t="shared" si="167"/>
        <v/>
      </c>
      <c r="AN70" s="267" t="str">
        <f t="shared" si="167"/>
        <v/>
      </c>
      <c r="AO70" s="267" t="str">
        <f t="shared" si="167"/>
        <v/>
      </c>
      <c r="AP70" s="267" t="str">
        <f t="shared" si="168"/>
        <v/>
      </c>
      <c r="AQ70" s="267" t="str">
        <f t="shared" si="168"/>
        <v/>
      </c>
      <c r="AR70" s="267" t="str">
        <f t="shared" si="168"/>
        <v/>
      </c>
      <c r="AS70" s="267" t="str">
        <f t="shared" si="168"/>
        <v/>
      </c>
      <c r="AT70" s="267" t="str">
        <f t="shared" si="168"/>
        <v/>
      </c>
      <c r="AU70" s="267" t="str">
        <f t="shared" si="168"/>
        <v/>
      </c>
      <c r="AV70" s="267" t="str">
        <f t="shared" si="168"/>
        <v/>
      </c>
      <c r="AW70" s="267" t="str">
        <f t="shared" si="168"/>
        <v/>
      </c>
      <c r="AX70" s="267" t="str">
        <f t="shared" si="168"/>
        <v/>
      </c>
      <c r="AY70" s="267" t="str">
        <f t="shared" si="168"/>
        <v/>
      </c>
      <c r="BA70" s="267" t="str">
        <f t="shared" si="138"/>
        <v/>
      </c>
      <c r="BB70" s="267" t="str">
        <f t="shared" si="139"/>
        <v/>
      </c>
      <c r="BC70" s="267" t="str">
        <f t="shared" si="140"/>
        <v/>
      </c>
      <c r="BD70" s="267" t="str">
        <f t="shared" si="141"/>
        <v/>
      </c>
      <c r="BE70" s="267" t="str">
        <f t="shared" si="142"/>
        <v/>
      </c>
      <c r="BF70" s="267" t="str">
        <f t="shared" si="143"/>
        <v/>
      </c>
      <c r="BG70" s="267" t="str">
        <f t="shared" si="144"/>
        <v/>
      </c>
      <c r="BH70" s="267" t="str">
        <f t="shared" si="62"/>
        <v/>
      </c>
      <c r="BI70" s="267" t="str">
        <f t="shared" si="85"/>
        <v/>
      </c>
      <c r="BJ70" s="267" t="str">
        <f t="shared" si="86"/>
        <v/>
      </c>
      <c r="BK70" s="267" t="str">
        <f t="shared" si="87"/>
        <v/>
      </c>
      <c r="BL70" s="267" t="str">
        <f t="shared" si="88"/>
        <v/>
      </c>
      <c r="BM70" s="267" t="str">
        <f t="shared" si="89"/>
        <v/>
      </c>
      <c r="BN70" s="267" t="str">
        <f t="shared" si="90"/>
        <v/>
      </c>
      <c r="BO70" s="267" t="str">
        <f t="shared" si="91"/>
        <v/>
      </c>
      <c r="BP70" s="267" t="str">
        <f t="shared" si="92"/>
        <v/>
      </c>
      <c r="BQ70" s="267" t="str">
        <f t="shared" si="93"/>
        <v/>
      </c>
      <c r="BR70" s="267" t="str">
        <f t="shared" si="94"/>
        <v/>
      </c>
      <c r="BS70" s="267" t="str">
        <f t="shared" si="95"/>
        <v/>
      </c>
      <c r="BT70" s="267" t="str">
        <f t="shared" si="96"/>
        <v/>
      </c>
      <c r="BU70" s="264"/>
      <c r="BV70" s="268">
        <v>59</v>
      </c>
      <c r="BW70" s="265" t="str">
        <f t="shared" si="165"/>
        <v/>
      </c>
      <c r="BX70" s="265" t="str">
        <f t="shared" si="165"/>
        <v/>
      </c>
      <c r="BY70" s="265" t="str">
        <f t="shared" si="165"/>
        <v/>
      </c>
      <c r="BZ70" s="265" t="str">
        <f t="shared" si="165"/>
        <v/>
      </c>
      <c r="CA70" s="265" t="str">
        <f t="shared" si="164"/>
        <v/>
      </c>
      <c r="CB70" s="265" t="str">
        <f t="shared" si="164"/>
        <v/>
      </c>
      <c r="CC70" s="265" t="str">
        <f t="shared" si="164"/>
        <v/>
      </c>
      <c r="CD70" s="265" t="str">
        <f t="shared" si="137"/>
        <v/>
      </c>
      <c r="CE70" s="265" t="str">
        <f t="shared" si="166"/>
        <v/>
      </c>
      <c r="CF70" s="265" t="str">
        <f t="shared" si="166"/>
        <v/>
      </c>
      <c r="CG70" s="265" t="str">
        <f t="shared" si="166"/>
        <v/>
      </c>
      <c r="CH70" s="265" t="str">
        <f t="shared" si="166"/>
        <v/>
      </c>
      <c r="CI70" s="265" t="str">
        <f t="shared" si="166"/>
        <v/>
      </c>
      <c r="CJ70" s="265" t="str">
        <f t="shared" si="166"/>
        <v/>
      </c>
      <c r="CK70" s="265" t="str">
        <f t="shared" si="166"/>
        <v/>
      </c>
      <c r="CL70" s="265" t="str">
        <f t="shared" si="166"/>
        <v/>
      </c>
      <c r="CM70" s="265" t="str">
        <f t="shared" si="166"/>
        <v/>
      </c>
      <c r="CN70" s="265" t="str">
        <f t="shared" si="166"/>
        <v/>
      </c>
      <c r="CO70" s="265" t="str">
        <f t="shared" si="166"/>
        <v/>
      </c>
      <c r="CP70" s="265" t="str">
        <f t="shared" si="166"/>
        <v/>
      </c>
      <c r="CR70" s="265" t="str">
        <f>IF(BW70="","",SUM(BW$12:BW70)-BW70+1)</f>
        <v/>
      </c>
      <c r="CS70" s="265" t="str">
        <f>IF(BX70="","",SUM(BX$12:BX70)-BX70+1)</f>
        <v/>
      </c>
      <c r="CT70" s="265" t="str">
        <f>IF(BY70="","",SUM(BY$12:BY70)-BY70+1)</f>
        <v/>
      </c>
      <c r="CU70" s="265" t="str">
        <f>IF(BZ70="","",SUM(BZ$12:BZ70)-BZ70+1)</f>
        <v/>
      </c>
      <c r="CV70" s="265" t="str">
        <f>IF(CA70="","",SUM(CA$12:CA70)-CA70+1)</f>
        <v/>
      </c>
      <c r="CW70" s="265" t="str">
        <f>IF(CB70="","",SUM(CB$12:CB70)-CB70+1)</f>
        <v/>
      </c>
      <c r="CX70" s="265" t="str">
        <f>IF(CC70="","",SUM(CC$12:CC70)-CC70+1)</f>
        <v/>
      </c>
      <c r="CY70" s="265" t="str">
        <f>IF(CD70="","",SUM(CD$12:CD70)-CD70+1)</f>
        <v/>
      </c>
      <c r="CZ70" s="265" t="str">
        <f>IF(CE70="","",SUM(CE$12:CE70)-CE70+1)</f>
        <v/>
      </c>
      <c r="DA70" s="265" t="str">
        <f>IF(CF70="","",SUM(CF$12:CF70)-CF70+1)</f>
        <v/>
      </c>
      <c r="DB70" s="265" t="str">
        <f>IF(CG70="","",SUM(CG$12:CG70)-CG70+1)</f>
        <v/>
      </c>
      <c r="DC70" s="265" t="str">
        <f>IF(CH70="","",SUM(CH$12:CH70)-CH70+1)</f>
        <v/>
      </c>
      <c r="DD70" s="265" t="str">
        <f>IF(CI70="","",SUM(CI$12:CI70)-CI70+1)</f>
        <v/>
      </c>
      <c r="DE70" s="265" t="str">
        <f>IF(CJ70="","",SUM(CJ$12:CJ70)-CJ70+1)</f>
        <v/>
      </c>
      <c r="DF70" s="265" t="str">
        <f>IF(CK70="","",SUM(CK$12:CK70)-CK70+1)</f>
        <v/>
      </c>
      <c r="DG70" s="265" t="str">
        <f>IF(CL70="","",SUM(CL$12:CL70)-CL70+1)</f>
        <v/>
      </c>
      <c r="DH70" s="265" t="str">
        <f>IF(CM70="","",SUM(CM$12:CM70)-CM70+1)</f>
        <v/>
      </c>
      <c r="DI70" s="265" t="str">
        <f>IF(CN70="","",SUM(CN$12:CN70)-CN70+1)</f>
        <v/>
      </c>
      <c r="DJ70" s="265" t="str">
        <f>IF(CO70="","",SUM(CO$12:CO70)-CO70+1)</f>
        <v/>
      </c>
      <c r="DK70" s="265" t="str">
        <f>IF(CP70="","",SUM(CP$12:CP70)-CP70+1)</f>
        <v/>
      </c>
      <c r="DM70" s="265"/>
      <c r="DN70" s="265"/>
      <c r="DO70" s="265"/>
      <c r="DP70" s="265"/>
      <c r="DQ70" s="265"/>
      <c r="DR70" s="265"/>
      <c r="DS70" s="265"/>
      <c r="DT70" s="265"/>
      <c r="DU70" s="265"/>
      <c r="DV70" s="265"/>
      <c r="DW70" s="265"/>
      <c r="DX70" s="265"/>
      <c r="DY70" s="265"/>
      <c r="DZ70" s="265"/>
      <c r="EA70" s="265"/>
      <c r="EB70" s="265"/>
      <c r="EC70" s="265"/>
      <c r="ED70" s="265"/>
      <c r="EE70" s="265"/>
      <c r="EF70" s="265"/>
      <c r="EH70" s="265" t="str">
        <f t="shared" si="169"/>
        <v/>
      </c>
      <c r="EI70" s="265" t="str">
        <f t="shared" si="169"/>
        <v/>
      </c>
      <c r="EJ70" s="265" t="str">
        <f t="shared" si="169"/>
        <v/>
      </c>
      <c r="EK70" s="265" t="str">
        <f t="shared" si="169"/>
        <v/>
      </c>
      <c r="EL70" s="265" t="str">
        <f t="shared" si="169"/>
        <v/>
      </c>
      <c r="EM70" s="265" t="str">
        <f t="shared" si="169"/>
        <v/>
      </c>
      <c r="EN70" s="265" t="str">
        <f t="shared" si="169"/>
        <v/>
      </c>
      <c r="EO70" s="265" t="str">
        <f t="shared" si="169"/>
        <v/>
      </c>
      <c r="EP70" s="265" t="str">
        <f t="shared" si="169"/>
        <v/>
      </c>
      <c r="EQ70" s="265" t="str">
        <f t="shared" si="169"/>
        <v/>
      </c>
      <c r="ER70" s="265" t="str">
        <f t="shared" si="170"/>
        <v/>
      </c>
      <c r="ES70" s="265" t="str">
        <f t="shared" si="170"/>
        <v/>
      </c>
      <c r="ET70" s="265" t="str">
        <f t="shared" si="170"/>
        <v/>
      </c>
      <c r="EU70" s="265" t="str">
        <f t="shared" si="170"/>
        <v/>
      </c>
      <c r="EV70" s="265" t="str">
        <f t="shared" si="170"/>
        <v/>
      </c>
      <c r="EW70" s="265" t="str">
        <f t="shared" si="170"/>
        <v/>
      </c>
      <c r="EX70" s="265" t="str">
        <f t="shared" si="170"/>
        <v/>
      </c>
      <c r="EY70" s="265" t="str">
        <f t="shared" si="170"/>
        <v/>
      </c>
      <c r="EZ70" s="265" t="str">
        <f t="shared" si="170"/>
        <v/>
      </c>
      <c r="FA70" s="265" t="str">
        <f t="shared" si="170"/>
        <v/>
      </c>
      <c r="FB70" s="263" t="str">
        <f t="shared" si="171"/>
        <v/>
      </c>
      <c r="FC70" s="263" t="str">
        <f t="shared" si="171"/>
        <v/>
      </c>
      <c r="FD70" s="263" t="str">
        <f t="shared" si="171"/>
        <v/>
      </c>
      <c r="FE70" s="263" t="str">
        <f t="shared" si="171"/>
        <v/>
      </c>
      <c r="FF70" s="263" t="str">
        <f t="shared" si="171"/>
        <v/>
      </c>
      <c r="FG70" s="263" t="str">
        <f t="shared" si="171"/>
        <v/>
      </c>
      <c r="FH70" s="263" t="str">
        <f t="shared" si="171"/>
        <v/>
      </c>
      <c r="FI70" s="263" t="str">
        <f t="shared" si="171"/>
        <v/>
      </c>
      <c r="FJ70" s="263" t="str">
        <f t="shared" si="171"/>
        <v/>
      </c>
      <c r="FK70" s="263" t="str">
        <f t="shared" si="171"/>
        <v/>
      </c>
      <c r="FL70" s="263" t="str">
        <f t="shared" si="172"/>
        <v/>
      </c>
      <c r="FM70" s="263" t="str">
        <f t="shared" si="172"/>
        <v/>
      </c>
      <c r="FN70" s="263" t="str">
        <f t="shared" si="172"/>
        <v/>
      </c>
      <c r="FO70" s="263" t="str">
        <f t="shared" si="172"/>
        <v/>
      </c>
      <c r="FP70" s="263" t="str">
        <f t="shared" si="172"/>
        <v/>
      </c>
      <c r="FQ70" s="263" t="str">
        <f t="shared" si="172"/>
        <v/>
      </c>
      <c r="FR70" s="263" t="str">
        <f t="shared" si="172"/>
        <v/>
      </c>
      <c r="FS70" s="263" t="str">
        <f t="shared" si="172"/>
        <v/>
      </c>
      <c r="FT70" s="263" t="str">
        <f t="shared" si="172"/>
        <v/>
      </c>
      <c r="FU70" s="263" t="str">
        <f t="shared" si="172"/>
        <v/>
      </c>
      <c r="FV70" s="265" t="str">
        <f t="shared" si="173"/>
        <v/>
      </c>
      <c r="FW70" s="265" t="str">
        <f t="shared" si="173"/>
        <v/>
      </c>
      <c r="FX70" s="265" t="str">
        <f t="shared" si="173"/>
        <v/>
      </c>
      <c r="FY70" s="265" t="str">
        <f t="shared" si="173"/>
        <v/>
      </c>
      <c r="FZ70" s="265" t="str">
        <f t="shared" si="173"/>
        <v/>
      </c>
      <c r="GA70" s="265" t="str">
        <f t="shared" si="173"/>
        <v/>
      </c>
      <c r="GB70" s="265" t="str">
        <f t="shared" si="173"/>
        <v/>
      </c>
      <c r="GC70" s="265" t="str">
        <f t="shared" si="173"/>
        <v/>
      </c>
      <c r="GD70" s="265" t="str">
        <f t="shared" si="173"/>
        <v/>
      </c>
      <c r="GE70" s="265" t="str">
        <f t="shared" si="173"/>
        <v/>
      </c>
      <c r="GF70" s="265" t="str">
        <f t="shared" si="174"/>
        <v/>
      </c>
      <c r="GG70" s="265" t="str">
        <f t="shared" si="174"/>
        <v/>
      </c>
      <c r="GH70" s="265" t="str">
        <f t="shared" si="174"/>
        <v/>
      </c>
      <c r="GI70" s="265" t="str">
        <f t="shared" si="174"/>
        <v/>
      </c>
      <c r="GJ70" s="265" t="str">
        <f t="shared" si="174"/>
        <v/>
      </c>
      <c r="GK70" s="265" t="str">
        <f t="shared" si="174"/>
        <v/>
      </c>
      <c r="GL70" s="265" t="str">
        <f t="shared" si="174"/>
        <v/>
      </c>
      <c r="GM70" s="265" t="str">
        <f t="shared" si="174"/>
        <v/>
      </c>
      <c r="GN70" s="265" t="str">
        <f t="shared" si="174"/>
        <v/>
      </c>
      <c r="GO70" s="265" t="str">
        <f t="shared" si="174"/>
        <v/>
      </c>
      <c r="GP70" s="263" t="str">
        <f t="shared" si="175"/>
        <v/>
      </c>
      <c r="GQ70" s="263" t="str">
        <f t="shared" si="175"/>
        <v/>
      </c>
      <c r="GR70" s="263" t="str">
        <f t="shared" si="175"/>
        <v/>
      </c>
      <c r="GS70" s="263" t="str">
        <f t="shared" si="175"/>
        <v/>
      </c>
      <c r="GT70" s="263" t="str">
        <f t="shared" si="175"/>
        <v/>
      </c>
      <c r="GU70" s="263" t="str">
        <f t="shared" si="175"/>
        <v/>
      </c>
      <c r="GV70" s="263" t="str">
        <f t="shared" si="175"/>
        <v/>
      </c>
      <c r="GW70" s="263" t="str">
        <f t="shared" si="175"/>
        <v/>
      </c>
      <c r="GX70" s="263" t="str">
        <f t="shared" si="175"/>
        <v/>
      </c>
      <c r="GY70" s="263" t="str">
        <f t="shared" si="175"/>
        <v/>
      </c>
      <c r="GZ70" s="263" t="str">
        <f t="shared" si="176"/>
        <v/>
      </c>
      <c r="HA70" s="263" t="str">
        <f t="shared" si="176"/>
        <v/>
      </c>
      <c r="HB70" s="263" t="str">
        <f t="shared" si="176"/>
        <v/>
      </c>
      <c r="HC70" s="263" t="str">
        <f t="shared" si="176"/>
        <v/>
      </c>
      <c r="HD70" s="263" t="str">
        <f t="shared" si="176"/>
        <v/>
      </c>
      <c r="HE70" s="263" t="str">
        <f t="shared" si="176"/>
        <v/>
      </c>
      <c r="HF70" s="263" t="str">
        <f t="shared" si="176"/>
        <v/>
      </c>
      <c r="HG70" s="263" t="str">
        <f t="shared" si="176"/>
        <v/>
      </c>
      <c r="HH70" s="263" t="str">
        <f t="shared" si="176"/>
        <v/>
      </c>
      <c r="HI70" s="263" t="str">
        <f t="shared" si="176"/>
        <v/>
      </c>
      <c r="HJ70" s="265" t="str">
        <f t="shared" si="177"/>
        <v/>
      </c>
      <c r="HK70" s="265" t="str">
        <f t="shared" si="177"/>
        <v/>
      </c>
      <c r="HL70" s="265" t="str">
        <f t="shared" si="177"/>
        <v/>
      </c>
      <c r="HM70" s="265" t="str">
        <f t="shared" si="177"/>
        <v/>
      </c>
      <c r="HN70" s="265" t="str">
        <f t="shared" si="177"/>
        <v/>
      </c>
      <c r="HO70" s="265" t="str">
        <f t="shared" si="177"/>
        <v/>
      </c>
      <c r="HP70" s="265" t="str">
        <f t="shared" si="177"/>
        <v/>
      </c>
      <c r="HQ70" s="265" t="str">
        <f t="shared" si="177"/>
        <v/>
      </c>
      <c r="HR70" s="265" t="str">
        <f t="shared" si="177"/>
        <v/>
      </c>
      <c r="HS70" s="265" t="str">
        <f t="shared" si="177"/>
        <v/>
      </c>
      <c r="HT70" s="265" t="str">
        <f t="shared" si="178"/>
        <v/>
      </c>
      <c r="HU70" s="265" t="str">
        <f t="shared" si="178"/>
        <v/>
      </c>
      <c r="HV70" s="265" t="str">
        <f t="shared" si="178"/>
        <v/>
      </c>
      <c r="HW70" s="265" t="str">
        <f t="shared" si="178"/>
        <v/>
      </c>
      <c r="HX70" s="265" t="str">
        <f t="shared" si="178"/>
        <v/>
      </c>
      <c r="HY70" s="265" t="str">
        <f t="shared" si="178"/>
        <v/>
      </c>
      <c r="HZ70" s="265" t="str">
        <f t="shared" si="178"/>
        <v/>
      </c>
      <c r="IA70" s="265" t="str">
        <f t="shared" si="178"/>
        <v/>
      </c>
      <c r="IB70" s="265" t="str">
        <f t="shared" si="178"/>
        <v/>
      </c>
      <c r="IC70" s="265" t="str">
        <f t="shared" si="178"/>
        <v/>
      </c>
    </row>
    <row r="71" spans="1:237" x14ac:dyDescent="0.25">
      <c r="A71" s="1">
        <f t="shared" si="71"/>
        <v>60</v>
      </c>
      <c r="B71" s="2" t="str">
        <f>IF(OR('aux 1'!B71="",'aux 1'!R71&lt;&gt;"s"),"",'aux 1'!B71)</f>
        <v/>
      </c>
      <c r="C71" s="130" t="str">
        <f>IF('aux 1'!F71="","",'aux 1'!F71)</f>
        <v/>
      </c>
      <c r="D71" s="450" t="str">
        <f>IF(B71="","",'aux 1'!AP71)</f>
        <v/>
      </c>
      <c r="E71" s="306" t="str">
        <f>IF(B71="","Pre: ",'aux 1'!AN71)</f>
        <v xml:space="preserve">Pre: </v>
      </c>
      <c r="F71" s="306" t="str">
        <f>IF(B71="","Co: ",'aux 1'!AO71)</f>
        <v xml:space="preserve">Co: </v>
      </c>
      <c r="G71" s="54" t="str">
        <f>IF(OR($B71="",'aux 1'!H71=""),"",'aux 1'!H71)</f>
        <v/>
      </c>
      <c r="H71" s="54" t="str">
        <f>IF(OR($B71="",'aux 1'!I71=""),"",'aux 1'!I71)</f>
        <v/>
      </c>
      <c r="I71" s="54" t="str">
        <f>IF(OR($B71="",'aux 1'!J71=""),"",'aux 1'!J71)</f>
        <v/>
      </c>
      <c r="J71" s="54" t="str">
        <f>IF(OR($B71="",'aux 1'!K71=""),"",'aux 1'!K71)</f>
        <v/>
      </c>
      <c r="K71" s="248"/>
      <c r="L71" s="248"/>
      <c r="M71" s="133" t="str">
        <f>IF('aux 1'!C71="","",'aux 1'!C71)</f>
        <v/>
      </c>
      <c r="N71" s="133" t="str">
        <f>IF('aux 1'!D71="","",'aux 1'!D71)</f>
        <v/>
      </c>
      <c r="O71" s="165" t="str">
        <f>IF('aux 1'!E71="","",'aux 1'!E71)</f>
        <v/>
      </c>
      <c r="P71" s="133" t="str">
        <f t="shared" si="34"/>
        <v/>
      </c>
      <c r="Q71" s="43" t="str">
        <f>IF(S71="s",IF(R71="op",'aux 1'!S71,U71),"")</f>
        <v/>
      </c>
      <c r="R71" s="43" t="str">
        <f>IF('aux 1'!N71="op","op",'aux 1'!S71)</f>
        <v/>
      </c>
      <c r="S71" s="43" t="str">
        <f>IF('aux 1'!R71="","",'aux 1'!R71)</f>
        <v/>
      </c>
      <c r="T71" s="43" t="str">
        <f>IF('aux 1'!Q71="","",'aux 1'!Q71)</f>
        <v/>
      </c>
      <c r="U71" s="43" t="str">
        <f>IF('aux 1'!P71="","",'aux 1'!P71)</f>
        <v/>
      </c>
      <c r="V71" s="44" t="str">
        <f>IF('aux 1'!O71="","",'aux 1'!O71)</f>
        <v/>
      </c>
      <c r="W71" s="128">
        <f>IF('aux 1'!T71="",0,'aux 1'!T71)</f>
        <v>0</v>
      </c>
      <c r="X71" s="128">
        <f>IF('aux 1'!U71="",0,'aux 1'!U71)</f>
        <v>0</v>
      </c>
      <c r="Y71" s="128">
        <f>IF('aux 1'!V71="",0,'aux 1'!V71)</f>
        <v>0</v>
      </c>
      <c r="Z71" s="128" t="str">
        <f>IF('aux 1'!W71="","",'aux 1'!W71)</f>
        <v/>
      </c>
      <c r="AA71" s="128" t="str">
        <f t="shared" si="35"/>
        <v>h</v>
      </c>
      <c r="AB71" s="248" t="str">
        <f>IF('aux 1'!X71="","",'aux 1'!X71)</f>
        <v/>
      </c>
      <c r="AC71" s="87" t="str">
        <f t="shared" si="36"/>
        <v/>
      </c>
      <c r="AE71" s="265">
        <f t="shared" si="37"/>
        <v>60</v>
      </c>
      <c r="AF71" s="267" t="str">
        <f t="shared" si="167"/>
        <v/>
      </c>
      <c r="AG71" s="267" t="str">
        <f t="shared" si="167"/>
        <v/>
      </c>
      <c r="AH71" s="267" t="str">
        <f t="shared" si="167"/>
        <v/>
      </c>
      <c r="AI71" s="267" t="str">
        <f t="shared" si="167"/>
        <v/>
      </c>
      <c r="AJ71" s="267" t="str">
        <f t="shared" si="167"/>
        <v/>
      </c>
      <c r="AK71" s="267" t="str">
        <f t="shared" si="167"/>
        <v/>
      </c>
      <c r="AL71" s="267" t="str">
        <f t="shared" si="167"/>
        <v/>
      </c>
      <c r="AM71" s="267" t="str">
        <f t="shared" si="167"/>
        <v/>
      </c>
      <c r="AN71" s="267" t="str">
        <f t="shared" si="167"/>
        <v/>
      </c>
      <c r="AO71" s="267" t="str">
        <f t="shared" si="167"/>
        <v/>
      </c>
      <c r="AP71" s="267" t="str">
        <f t="shared" si="168"/>
        <v/>
      </c>
      <c r="AQ71" s="267" t="str">
        <f t="shared" si="168"/>
        <v/>
      </c>
      <c r="AR71" s="267" t="str">
        <f t="shared" si="168"/>
        <v/>
      </c>
      <c r="AS71" s="267" t="str">
        <f t="shared" si="168"/>
        <v/>
      </c>
      <c r="AT71" s="267" t="str">
        <f t="shared" si="168"/>
        <v/>
      </c>
      <c r="AU71" s="267" t="str">
        <f t="shared" si="168"/>
        <v/>
      </c>
      <c r="AV71" s="267" t="str">
        <f t="shared" si="168"/>
        <v/>
      </c>
      <c r="AW71" s="267" t="str">
        <f t="shared" si="168"/>
        <v/>
      </c>
      <c r="AX71" s="267" t="str">
        <f t="shared" si="168"/>
        <v/>
      </c>
      <c r="AY71" s="267" t="str">
        <f t="shared" si="168"/>
        <v/>
      </c>
      <c r="BA71" s="267" t="str">
        <f t="shared" si="138"/>
        <v/>
      </c>
      <c r="BB71" s="267" t="str">
        <f t="shared" si="139"/>
        <v/>
      </c>
      <c r="BC71" s="267" t="str">
        <f t="shared" si="140"/>
        <v/>
      </c>
      <c r="BD71" s="267" t="str">
        <f t="shared" si="141"/>
        <v/>
      </c>
      <c r="BE71" s="267" t="str">
        <f t="shared" si="142"/>
        <v/>
      </c>
      <c r="BF71" s="267" t="str">
        <f t="shared" si="143"/>
        <v/>
      </c>
      <c r="BG71" s="267" t="str">
        <f t="shared" si="144"/>
        <v/>
      </c>
      <c r="BH71" s="267" t="str">
        <f t="shared" si="62"/>
        <v/>
      </c>
      <c r="BI71" s="267" t="str">
        <f t="shared" si="85"/>
        <v/>
      </c>
      <c r="BJ71" s="267" t="str">
        <f t="shared" si="86"/>
        <v/>
      </c>
      <c r="BK71" s="267" t="str">
        <f t="shared" si="87"/>
        <v/>
      </c>
      <c r="BL71" s="267" t="str">
        <f t="shared" si="88"/>
        <v/>
      </c>
      <c r="BM71" s="267" t="str">
        <f t="shared" si="89"/>
        <v/>
      </c>
      <c r="BN71" s="267" t="str">
        <f t="shared" si="90"/>
        <v/>
      </c>
      <c r="BO71" s="267" t="str">
        <f t="shared" si="91"/>
        <v/>
      </c>
      <c r="BP71" s="267" t="str">
        <f t="shared" si="92"/>
        <v/>
      </c>
      <c r="BQ71" s="267" t="str">
        <f t="shared" si="93"/>
        <v/>
      </c>
      <c r="BR71" s="267" t="str">
        <f t="shared" si="94"/>
        <v/>
      </c>
      <c r="BS71" s="267" t="str">
        <f t="shared" si="95"/>
        <v/>
      </c>
      <c r="BT71" s="267" t="str">
        <f t="shared" si="96"/>
        <v/>
      </c>
      <c r="BU71" s="264"/>
      <c r="BV71" s="268">
        <v>60</v>
      </c>
      <c r="BW71" s="265" t="str">
        <f t="shared" si="165"/>
        <v/>
      </c>
      <c r="BX71" s="265" t="str">
        <f t="shared" si="165"/>
        <v/>
      </c>
      <c r="BY71" s="265" t="str">
        <f t="shared" si="165"/>
        <v/>
      </c>
      <c r="BZ71" s="265" t="str">
        <f t="shared" si="165"/>
        <v/>
      </c>
      <c r="CA71" s="265" t="str">
        <f t="shared" si="164"/>
        <v/>
      </c>
      <c r="CB71" s="265" t="str">
        <f t="shared" si="164"/>
        <v/>
      </c>
      <c r="CC71" s="265" t="str">
        <f t="shared" si="164"/>
        <v/>
      </c>
      <c r="CD71" s="265" t="str">
        <f t="shared" si="137"/>
        <v/>
      </c>
      <c r="CE71" s="265" t="str">
        <f t="shared" si="166"/>
        <v/>
      </c>
      <c r="CF71" s="265" t="str">
        <f t="shared" si="166"/>
        <v/>
      </c>
      <c r="CG71" s="265" t="str">
        <f t="shared" si="166"/>
        <v/>
      </c>
      <c r="CH71" s="265" t="str">
        <f t="shared" si="166"/>
        <v/>
      </c>
      <c r="CI71" s="265" t="str">
        <f t="shared" si="166"/>
        <v/>
      </c>
      <c r="CJ71" s="265" t="str">
        <f t="shared" si="166"/>
        <v/>
      </c>
      <c r="CK71" s="265" t="str">
        <f t="shared" si="166"/>
        <v/>
      </c>
      <c r="CL71" s="265" t="str">
        <f t="shared" si="166"/>
        <v/>
      </c>
      <c r="CM71" s="265" t="str">
        <f t="shared" si="166"/>
        <v/>
      </c>
      <c r="CN71" s="265" t="str">
        <f t="shared" si="166"/>
        <v/>
      </c>
      <c r="CO71" s="265" t="str">
        <f t="shared" si="166"/>
        <v/>
      </c>
      <c r="CP71" s="265" t="str">
        <f t="shared" si="166"/>
        <v/>
      </c>
      <c r="CR71" s="265" t="str">
        <f>IF(BW71="","",SUM(BW$12:BW71)-BW71+1)</f>
        <v/>
      </c>
      <c r="CS71" s="265" t="str">
        <f>IF(BX71="","",SUM(BX$12:BX71)-BX71+1)</f>
        <v/>
      </c>
      <c r="CT71" s="265" t="str">
        <f>IF(BY71="","",SUM(BY$12:BY71)-BY71+1)</f>
        <v/>
      </c>
      <c r="CU71" s="265" t="str">
        <f>IF(BZ71="","",SUM(BZ$12:BZ71)-BZ71+1)</f>
        <v/>
      </c>
      <c r="CV71" s="265" t="str">
        <f>IF(CA71="","",SUM(CA$12:CA71)-CA71+1)</f>
        <v/>
      </c>
      <c r="CW71" s="265" t="str">
        <f>IF(CB71="","",SUM(CB$12:CB71)-CB71+1)</f>
        <v/>
      </c>
      <c r="CX71" s="265" t="str">
        <f>IF(CC71="","",SUM(CC$12:CC71)-CC71+1)</f>
        <v/>
      </c>
      <c r="CY71" s="265" t="str">
        <f>IF(CD71="","",SUM(CD$12:CD71)-CD71+1)</f>
        <v/>
      </c>
      <c r="CZ71" s="265" t="str">
        <f>IF(CE71="","",SUM(CE$12:CE71)-CE71+1)</f>
        <v/>
      </c>
      <c r="DA71" s="265" t="str">
        <f>IF(CF71="","",SUM(CF$12:CF71)-CF71+1)</f>
        <v/>
      </c>
      <c r="DB71" s="265" t="str">
        <f>IF(CG71="","",SUM(CG$12:CG71)-CG71+1)</f>
        <v/>
      </c>
      <c r="DC71" s="265" t="str">
        <f>IF(CH71="","",SUM(CH$12:CH71)-CH71+1)</f>
        <v/>
      </c>
      <c r="DD71" s="265" t="str">
        <f>IF(CI71="","",SUM(CI$12:CI71)-CI71+1)</f>
        <v/>
      </c>
      <c r="DE71" s="265" t="str">
        <f>IF(CJ71="","",SUM(CJ$12:CJ71)-CJ71+1)</f>
        <v/>
      </c>
      <c r="DF71" s="265" t="str">
        <f>IF(CK71="","",SUM(CK$12:CK71)-CK71+1)</f>
        <v/>
      </c>
      <c r="DG71" s="265" t="str">
        <f>IF(CL71="","",SUM(CL$12:CL71)-CL71+1)</f>
        <v/>
      </c>
      <c r="DH71" s="265" t="str">
        <f>IF(CM71="","",SUM(CM$12:CM71)-CM71+1)</f>
        <v/>
      </c>
      <c r="DI71" s="265" t="str">
        <f>IF(CN71="","",SUM(CN$12:CN71)-CN71+1)</f>
        <v/>
      </c>
      <c r="DJ71" s="265" t="str">
        <f>IF(CO71="","",SUM(CO$12:CO71)-CO71+1)</f>
        <v/>
      </c>
      <c r="DK71" s="265" t="str">
        <f>IF(CP71="","",SUM(CP$12:CP71)-CP71+1)</f>
        <v/>
      </c>
      <c r="DM71" s="265"/>
      <c r="DN71" s="265"/>
      <c r="DO71" s="265"/>
      <c r="DP71" s="265"/>
      <c r="DQ71" s="265"/>
      <c r="DR71" s="265"/>
      <c r="DS71" s="265"/>
      <c r="DT71" s="265"/>
      <c r="DU71" s="265"/>
      <c r="DV71" s="265"/>
      <c r="DW71" s="265"/>
      <c r="DX71" s="265"/>
      <c r="DY71" s="265"/>
      <c r="DZ71" s="265"/>
      <c r="EA71" s="265"/>
      <c r="EB71" s="265"/>
      <c r="EC71" s="265"/>
      <c r="ED71" s="265"/>
      <c r="EE71" s="265"/>
      <c r="EF71" s="265"/>
      <c r="EH71" s="265" t="str">
        <f t="shared" si="169"/>
        <v/>
      </c>
      <c r="EI71" s="265" t="str">
        <f t="shared" si="169"/>
        <v/>
      </c>
      <c r="EJ71" s="265" t="str">
        <f t="shared" si="169"/>
        <v/>
      </c>
      <c r="EK71" s="265" t="str">
        <f t="shared" si="169"/>
        <v/>
      </c>
      <c r="EL71" s="265" t="str">
        <f t="shared" si="169"/>
        <v/>
      </c>
      <c r="EM71" s="265" t="str">
        <f t="shared" si="169"/>
        <v/>
      </c>
      <c r="EN71" s="265" t="str">
        <f t="shared" si="169"/>
        <v/>
      </c>
      <c r="EO71" s="265" t="str">
        <f t="shared" si="169"/>
        <v/>
      </c>
      <c r="EP71" s="265" t="str">
        <f t="shared" si="169"/>
        <v/>
      </c>
      <c r="EQ71" s="265" t="str">
        <f t="shared" si="169"/>
        <v/>
      </c>
      <c r="ER71" s="265" t="str">
        <f t="shared" si="170"/>
        <v/>
      </c>
      <c r="ES71" s="265" t="str">
        <f t="shared" si="170"/>
        <v/>
      </c>
      <c r="ET71" s="265" t="str">
        <f t="shared" si="170"/>
        <v/>
      </c>
      <c r="EU71" s="265" t="str">
        <f t="shared" si="170"/>
        <v/>
      </c>
      <c r="EV71" s="265" t="str">
        <f t="shared" si="170"/>
        <v/>
      </c>
      <c r="EW71" s="265" t="str">
        <f t="shared" si="170"/>
        <v/>
      </c>
      <c r="EX71" s="265" t="str">
        <f t="shared" si="170"/>
        <v/>
      </c>
      <c r="EY71" s="265" t="str">
        <f t="shared" si="170"/>
        <v/>
      </c>
      <c r="EZ71" s="265" t="str">
        <f t="shared" si="170"/>
        <v/>
      </c>
      <c r="FA71" s="265" t="str">
        <f t="shared" si="170"/>
        <v/>
      </c>
      <c r="FB71" s="263" t="str">
        <f t="shared" si="171"/>
        <v/>
      </c>
      <c r="FC71" s="263" t="str">
        <f t="shared" si="171"/>
        <v/>
      </c>
      <c r="FD71" s="263" t="str">
        <f t="shared" si="171"/>
        <v/>
      </c>
      <c r="FE71" s="263" t="str">
        <f t="shared" si="171"/>
        <v/>
      </c>
      <c r="FF71" s="263" t="str">
        <f t="shared" si="171"/>
        <v/>
      </c>
      <c r="FG71" s="263" t="str">
        <f t="shared" si="171"/>
        <v/>
      </c>
      <c r="FH71" s="263" t="str">
        <f t="shared" si="171"/>
        <v/>
      </c>
      <c r="FI71" s="263" t="str">
        <f t="shared" si="171"/>
        <v/>
      </c>
      <c r="FJ71" s="263" t="str">
        <f t="shared" si="171"/>
        <v/>
      </c>
      <c r="FK71" s="263" t="str">
        <f t="shared" si="171"/>
        <v/>
      </c>
      <c r="FL71" s="263" t="str">
        <f t="shared" si="172"/>
        <v/>
      </c>
      <c r="FM71" s="263" t="str">
        <f t="shared" si="172"/>
        <v/>
      </c>
      <c r="FN71" s="263" t="str">
        <f t="shared" si="172"/>
        <v/>
      </c>
      <c r="FO71" s="263" t="str">
        <f t="shared" si="172"/>
        <v/>
      </c>
      <c r="FP71" s="263" t="str">
        <f t="shared" si="172"/>
        <v/>
      </c>
      <c r="FQ71" s="263" t="str">
        <f t="shared" si="172"/>
        <v/>
      </c>
      <c r="FR71" s="263" t="str">
        <f t="shared" si="172"/>
        <v/>
      </c>
      <c r="FS71" s="263" t="str">
        <f t="shared" si="172"/>
        <v/>
      </c>
      <c r="FT71" s="263" t="str">
        <f t="shared" si="172"/>
        <v/>
      </c>
      <c r="FU71" s="263" t="str">
        <f t="shared" si="172"/>
        <v/>
      </c>
      <c r="FV71" s="265" t="str">
        <f t="shared" si="173"/>
        <v/>
      </c>
      <c r="FW71" s="265" t="str">
        <f t="shared" si="173"/>
        <v/>
      </c>
      <c r="FX71" s="265" t="str">
        <f t="shared" si="173"/>
        <v/>
      </c>
      <c r="FY71" s="265" t="str">
        <f t="shared" si="173"/>
        <v/>
      </c>
      <c r="FZ71" s="265" t="str">
        <f t="shared" si="173"/>
        <v/>
      </c>
      <c r="GA71" s="265" t="str">
        <f t="shared" si="173"/>
        <v/>
      </c>
      <c r="GB71" s="265" t="str">
        <f t="shared" si="173"/>
        <v/>
      </c>
      <c r="GC71" s="265" t="str">
        <f t="shared" si="173"/>
        <v/>
      </c>
      <c r="GD71" s="265" t="str">
        <f t="shared" si="173"/>
        <v/>
      </c>
      <c r="GE71" s="265" t="str">
        <f t="shared" si="173"/>
        <v/>
      </c>
      <c r="GF71" s="265" t="str">
        <f t="shared" si="174"/>
        <v/>
      </c>
      <c r="GG71" s="265" t="str">
        <f t="shared" si="174"/>
        <v/>
      </c>
      <c r="GH71" s="265" t="str">
        <f t="shared" si="174"/>
        <v/>
      </c>
      <c r="GI71" s="265" t="str">
        <f t="shared" si="174"/>
        <v/>
      </c>
      <c r="GJ71" s="265" t="str">
        <f t="shared" si="174"/>
        <v/>
      </c>
      <c r="GK71" s="265" t="str">
        <f t="shared" si="174"/>
        <v/>
      </c>
      <c r="GL71" s="265" t="str">
        <f t="shared" si="174"/>
        <v/>
      </c>
      <c r="GM71" s="265" t="str">
        <f t="shared" si="174"/>
        <v/>
      </c>
      <c r="GN71" s="265" t="str">
        <f t="shared" si="174"/>
        <v/>
      </c>
      <c r="GO71" s="265" t="str">
        <f t="shared" si="174"/>
        <v/>
      </c>
      <c r="GP71" s="263" t="str">
        <f t="shared" si="175"/>
        <v/>
      </c>
      <c r="GQ71" s="263" t="str">
        <f t="shared" si="175"/>
        <v/>
      </c>
      <c r="GR71" s="263" t="str">
        <f t="shared" si="175"/>
        <v/>
      </c>
      <c r="GS71" s="263" t="str">
        <f t="shared" si="175"/>
        <v/>
      </c>
      <c r="GT71" s="263" t="str">
        <f t="shared" si="175"/>
        <v/>
      </c>
      <c r="GU71" s="263" t="str">
        <f t="shared" si="175"/>
        <v/>
      </c>
      <c r="GV71" s="263" t="str">
        <f t="shared" si="175"/>
        <v/>
      </c>
      <c r="GW71" s="263" t="str">
        <f t="shared" si="175"/>
        <v/>
      </c>
      <c r="GX71" s="263" t="str">
        <f t="shared" si="175"/>
        <v/>
      </c>
      <c r="GY71" s="263" t="str">
        <f t="shared" si="175"/>
        <v/>
      </c>
      <c r="GZ71" s="263" t="str">
        <f t="shared" si="176"/>
        <v/>
      </c>
      <c r="HA71" s="263" t="str">
        <f t="shared" si="176"/>
        <v/>
      </c>
      <c r="HB71" s="263" t="str">
        <f t="shared" si="176"/>
        <v/>
      </c>
      <c r="HC71" s="263" t="str">
        <f t="shared" si="176"/>
        <v/>
      </c>
      <c r="HD71" s="263" t="str">
        <f t="shared" si="176"/>
        <v/>
      </c>
      <c r="HE71" s="263" t="str">
        <f t="shared" si="176"/>
        <v/>
      </c>
      <c r="HF71" s="263" t="str">
        <f t="shared" si="176"/>
        <v/>
      </c>
      <c r="HG71" s="263" t="str">
        <f t="shared" si="176"/>
        <v/>
      </c>
      <c r="HH71" s="263" t="str">
        <f t="shared" si="176"/>
        <v/>
      </c>
      <c r="HI71" s="263" t="str">
        <f t="shared" si="176"/>
        <v/>
      </c>
      <c r="HJ71" s="265" t="str">
        <f t="shared" si="177"/>
        <v/>
      </c>
      <c r="HK71" s="265" t="str">
        <f t="shared" si="177"/>
        <v/>
      </c>
      <c r="HL71" s="265" t="str">
        <f t="shared" si="177"/>
        <v/>
      </c>
      <c r="HM71" s="265" t="str">
        <f t="shared" si="177"/>
        <v/>
      </c>
      <c r="HN71" s="265" t="str">
        <f t="shared" si="177"/>
        <v/>
      </c>
      <c r="HO71" s="265" t="str">
        <f t="shared" si="177"/>
        <v/>
      </c>
      <c r="HP71" s="265" t="str">
        <f t="shared" si="177"/>
        <v/>
      </c>
      <c r="HQ71" s="265" t="str">
        <f t="shared" si="177"/>
        <v/>
      </c>
      <c r="HR71" s="265" t="str">
        <f t="shared" si="177"/>
        <v/>
      </c>
      <c r="HS71" s="265" t="str">
        <f t="shared" si="177"/>
        <v/>
      </c>
      <c r="HT71" s="265" t="str">
        <f t="shared" si="178"/>
        <v/>
      </c>
      <c r="HU71" s="265" t="str">
        <f t="shared" si="178"/>
        <v/>
      </c>
      <c r="HV71" s="265" t="str">
        <f t="shared" si="178"/>
        <v/>
      </c>
      <c r="HW71" s="265" t="str">
        <f t="shared" si="178"/>
        <v/>
      </c>
      <c r="HX71" s="265" t="str">
        <f t="shared" si="178"/>
        <v/>
      </c>
      <c r="HY71" s="265" t="str">
        <f t="shared" si="178"/>
        <v/>
      </c>
      <c r="HZ71" s="265" t="str">
        <f t="shared" si="178"/>
        <v/>
      </c>
      <c r="IA71" s="265" t="str">
        <f t="shared" si="178"/>
        <v/>
      </c>
      <c r="IB71" s="265" t="str">
        <f t="shared" si="178"/>
        <v/>
      </c>
      <c r="IC71" s="265" t="str">
        <f t="shared" si="178"/>
        <v/>
      </c>
    </row>
    <row r="72" spans="1:237" x14ac:dyDescent="0.25">
      <c r="A72" s="1">
        <f t="shared" si="71"/>
        <v>61</v>
      </c>
      <c r="B72" s="2" t="str">
        <f>IF(OR('aux 1'!B72="",'aux 1'!R72&lt;&gt;"s"),"",'aux 1'!B72)</f>
        <v/>
      </c>
      <c r="C72" s="130" t="str">
        <f>IF('aux 1'!F72="","",'aux 1'!F72)</f>
        <v/>
      </c>
      <c r="D72" s="450" t="str">
        <f>IF(B72="","",'aux 1'!AP72)</f>
        <v/>
      </c>
      <c r="E72" s="306" t="str">
        <f>IF(B72="","Pre: ",'aux 1'!AN72)</f>
        <v xml:space="preserve">Pre: </v>
      </c>
      <c r="F72" s="306" t="str">
        <f>IF(B72="","Co: ",'aux 1'!AO72)</f>
        <v xml:space="preserve">Co: </v>
      </c>
      <c r="G72" s="54" t="str">
        <f>IF(OR($B72="",'aux 1'!H72=""),"",'aux 1'!H72)</f>
        <v/>
      </c>
      <c r="H72" s="54" t="str">
        <f>IF(OR($B72="",'aux 1'!I72=""),"",'aux 1'!I72)</f>
        <v/>
      </c>
      <c r="I72" s="54" t="str">
        <f>IF(OR($B72="",'aux 1'!J72=""),"",'aux 1'!J72)</f>
        <v/>
      </c>
      <c r="J72" s="54" t="str">
        <f>IF(OR($B72="",'aux 1'!K72=""),"",'aux 1'!K72)</f>
        <v/>
      </c>
      <c r="K72" s="248"/>
      <c r="L72" s="248"/>
      <c r="M72" s="133" t="str">
        <f>IF('aux 1'!C72="","",'aux 1'!C72)</f>
        <v/>
      </c>
      <c r="N72" s="133" t="str">
        <f>IF('aux 1'!D72="","",'aux 1'!D72)</f>
        <v/>
      </c>
      <c r="O72" s="165" t="str">
        <f>IF('aux 1'!E72="","",'aux 1'!E72)</f>
        <v/>
      </c>
      <c r="P72" s="133" t="str">
        <f t="shared" si="34"/>
        <v/>
      </c>
      <c r="Q72" s="43" t="str">
        <f>IF(S72="s",IF(R72="op",'aux 1'!S72,U72),"")</f>
        <v/>
      </c>
      <c r="R72" s="43" t="str">
        <f>IF('aux 1'!N72="op","op",'aux 1'!S72)</f>
        <v/>
      </c>
      <c r="S72" s="43" t="str">
        <f>IF('aux 1'!R72="","",'aux 1'!R72)</f>
        <v/>
      </c>
      <c r="T72" s="43" t="str">
        <f>IF('aux 1'!Q72="","",'aux 1'!Q72)</f>
        <v/>
      </c>
      <c r="U72" s="43" t="str">
        <f>IF('aux 1'!P72="","",'aux 1'!P72)</f>
        <v/>
      </c>
      <c r="V72" s="44" t="str">
        <f>IF('aux 1'!O72="","",'aux 1'!O72)</f>
        <v/>
      </c>
      <c r="W72" s="128">
        <f>IF('aux 1'!T72="",0,'aux 1'!T72)</f>
        <v>0</v>
      </c>
      <c r="X72" s="128">
        <f>IF('aux 1'!U72="",0,'aux 1'!U72)</f>
        <v>0</v>
      </c>
      <c r="Y72" s="128">
        <f>IF('aux 1'!V72="",0,'aux 1'!V72)</f>
        <v>0</v>
      </c>
      <c r="Z72" s="128" t="str">
        <f>IF('aux 1'!W72="","",'aux 1'!W72)</f>
        <v/>
      </c>
      <c r="AA72" s="128" t="str">
        <f t="shared" si="35"/>
        <v>h</v>
      </c>
      <c r="AB72" s="248" t="str">
        <f>IF('aux 1'!X72="","",'aux 1'!X72)</f>
        <v/>
      </c>
      <c r="AC72" s="87" t="str">
        <f t="shared" si="36"/>
        <v/>
      </c>
      <c r="AE72" s="265">
        <f t="shared" si="37"/>
        <v>61</v>
      </c>
      <c r="AF72" s="267" t="str">
        <f t="shared" ref="AF72:AO81" si="179">IF($B72="","",IF($Q72=AF$11,$A72,""))</f>
        <v/>
      </c>
      <c r="AG72" s="267" t="str">
        <f t="shared" si="179"/>
        <v/>
      </c>
      <c r="AH72" s="267" t="str">
        <f t="shared" si="179"/>
        <v/>
      </c>
      <c r="AI72" s="267" t="str">
        <f t="shared" si="179"/>
        <v/>
      </c>
      <c r="AJ72" s="267" t="str">
        <f t="shared" si="179"/>
        <v/>
      </c>
      <c r="AK72" s="267" t="str">
        <f t="shared" si="179"/>
        <v/>
      </c>
      <c r="AL72" s="267" t="str">
        <f t="shared" si="179"/>
        <v/>
      </c>
      <c r="AM72" s="267" t="str">
        <f t="shared" si="179"/>
        <v/>
      </c>
      <c r="AN72" s="267" t="str">
        <f t="shared" si="179"/>
        <v/>
      </c>
      <c r="AO72" s="267" t="str">
        <f t="shared" si="179"/>
        <v/>
      </c>
      <c r="AP72" s="267" t="str">
        <f t="shared" ref="AP72:AY81" si="180">IF($B72="","",IF($Q72=AP$11,$A72,""))</f>
        <v/>
      </c>
      <c r="AQ72" s="267" t="str">
        <f t="shared" si="180"/>
        <v/>
      </c>
      <c r="AR72" s="267" t="str">
        <f t="shared" si="180"/>
        <v/>
      </c>
      <c r="AS72" s="267" t="str">
        <f t="shared" si="180"/>
        <v/>
      </c>
      <c r="AT72" s="267" t="str">
        <f t="shared" si="180"/>
        <v/>
      </c>
      <c r="AU72" s="267" t="str">
        <f t="shared" si="180"/>
        <v/>
      </c>
      <c r="AV72" s="267" t="str">
        <f t="shared" si="180"/>
        <v/>
      </c>
      <c r="AW72" s="267" t="str">
        <f t="shared" si="180"/>
        <v/>
      </c>
      <c r="AX72" s="267" t="str">
        <f t="shared" si="180"/>
        <v/>
      </c>
      <c r="AY72" s="267" t="str">
        <f t="shared" si="180"/>
        <v/>
      </c>
      <c r="BA72" s="267" t="str">
        <f t="shared" si="138"/>
        <v/>
      </c>
      <c r="BB72" s="267" t="str">
        <f t="shared" si="139"/>
        <v/>
      </c>
      <c r="BC72" s="267" t="str">
        <f t="shared" si="140"/>
        <v/>
      </c>
      <c r="BD72" s="267" t="str">
        <f t="shared" si="141"/>
        <v/>
      </c>
      <c r="BE72" s="267" t="str">
        <f t="shared" si="142"/>
        <v/>
      </c>
      <c r="BF72" s="267" t="str">
        <f t="shared" si="143"/>
        <v/>
      </c>
      <c r="BG72" s="267" t="str">
        <f t="shared" si="144"/>
        <v/>
      </c>
      <c r="BH72" s="267" t="str">
        <f t="shared" si="62"/>
        <v/>
      </c>
      <c r="BI72" s="267" t="str">
        <f t="shared" si="85"/>
        <v/>
      </c>
      <c r="BJ72" s="267" t="str">
        <f t="shared" si="86"/>
        <v/>
      </c>
      <c r="BK72" s="267" t="str">
        <f t="shared" si="87"/>
        <v/>
      </c>
      <c r="BL72" s="267" t="str">
        <f t="shared" si="88"/>
        <v/>
      </c>
      <c r="BM72" s="267" t="str">
        <f t="shared" si="89"/>
        <v/>
      </c>
      <c r="BN72" s="267" t="str">
        <f t="shared" si="90"/>
        <v/>
      </c>
      <c r="BO72" s="267" t="str">
        <f t="shared" si="91"/>
        <v/>
      </c>
      <c r="BP72" s="267" t="str">
        <f t="shared" si="92"/>
        <v/>
      </c>
      <c r="BQ72" s="267" t="str">
        <f t="shared" si="93"/>
        <v/>
      </c>
      <c r="BR72" s="267" t="str">
        <f t="shared" si="94"/>
        <v/>
      </c>
      <c r="BS72" s="267" t="str">
        <f t="shared" si="95"/>
        <v/>
      </c>
      <c r="BT72" s="267" t="str">
        <f t="shared" si="96"/>
        <v/>
      </c>
      <c r="BU72" s="264"/>
      <c r="BV72" s="268">
        <v>61</v>
      </c>
      <c r="BW72" s="265" t="str">
        <f t="shared" si="165"/>
        <v/>
      </c>
      <c r="BX72" s="265" t="str">
        <f t="shared" si="165"/>
        <v/>
      </c>
      <c r="BY72" s="265" t="str">
        <f t="shared" si="165"/>
        <v/>
      </c>
      <c r="BZ72" s="265" t="str">
        <f t="shared" si="165"/>
        <v/>
      </c>
      <c r="CA72" s="265" t="str">
        <f t="shared" si="164"/>
        <v/>
      </c>
      <c r="CB72" s="265" t="str">
        <f t="shared" si="164"/>
        <v/>
      </c>
      <c r="CC72" s="265" t="str">
        <f t="shared" si="164"/>
        <v/>
      </c>
      <c r="CD72" s="265" t="str">
        <f t="shared" si="137"/>
        <v/>
      </c>
      <c r="CE72" s="265" t="str">
        <f t="shared" si="166"/>
        <v/>
      </c>
      <c r="CF72" s="265" t="str">
        <f t="shared" si="166"/>
        <v/>
      </c>
      <c r="CG72" s="265" t="str">
        <f t="shared" si="166"/>
        <v/>
      </c>
      <c r="CH72" s="265" t="str">
        <f t="shared" si="166"/>
        <v/>
      </c>
      <c r="CI72" s="265" t="str">
        <f t="shared" si="166"/>
        <v/>
      </c>
      <c r="CJ72" s="265" t="str">
        <f t="shared" si="166"/>
        <v/>
      </c>
      <c r="CK72" s="265" t="str">
        <f t="shared" si="166"/>
        <v/>
      </c>
      <c r="CL72" s="265" t="str">
        <f t="shared" si="166"/>
        <v/>
      </c>
      <c r="CM72" s="265" t="str">
        <f t="shared" si="166"/>
        <v/>
      </c>
      <c r="CN72" s="265" t="str">
        <f t="shared" si="166"/>
        <v/>
      </c>
      <c r="CO72" s="265" t="str">
        <f t="shared" si="166"/>
        <v/>
      </c>
      <c r="CP72" s="265" t="str">
        <f t="shared" si="166"/>
        <v/>
      </c>
      <c r="CR72" s="265" t="str">
        <f>IF(BW72="","",SUM(BW$12:BW72)-BW72+1)</f>
        <v/>
      </c>
      <c r="CS72" s="265" t="str">
        <f>IF(BX72="","",SUM(BX$12:BX72)-BX72+1)</f>
        <v/>
      </c>
      <c r="CT72" s="265" t="str">
        <f>IF(BY72="","",SUM(BY$12:BY72)-BY72+1)</f>
        <v/>
      </c>
      <c r="CU72" s="265" t="str">
        <f>IF(BZ72="","",SUM(BZ$12:BZ72)-BZ72+1)</f>
        <v/>
      </c>
      <c r="CV72" s="265" t="str">
        <f>IF(CA72="","",SUM(CA$12:CA72)-CA72+1)</f>
        <v/>
      </c>
      <c r="CW72" s="265" t="str">
        <f>IF(CB72="","",SUM(CB$12:CB72)-CB72+1)</f>
        <v/>
      </c>
      <c r="CX72" s="265" t="str">
        <f>IF(CC72="","",SUM(CC$12:CC72)-CC72+1)</f>
        <v/>
      </c>
      <c r="CY72" s="265" t="str">
        <f>IF(CD72="","",SUM(CD$12:CD72)-CD72+1)</f>
        <v/>
      </c>
      <c r="CZ72" s="265" t="str">
        <f>IF(CE72="","",SUM(CE$12:CE72)-CE72+1)</f>
        <v/>
      </c>
      <c r="DA72" s="265" t="str">
        <f>IF(CF72="","",SUM(CF$12:CF72)-CF72+1)</f>
        <v/>
      </c>
      <c r="DB72" s="265" t="str">
        <f>IF(CG72="","",SUM(CG$12:CG72)-CG72+1)</f>
        <v/>
      </c>
      <c r="DC72" s="265" t="str">
        <f>IF(CH72="","",SUM(CH$12:CH72)-CH72+1)</f>
        <v/>
      </c>
      <c r="DD72" s="265" t="str">
        <f>IF(CI72="","",SUM(CI$12:CI72)-CI72+1)</f>
        <v/>
      </c>
      <c r="DE72" s="265" t="str">
        <f>IF(CJ72="","",SUM(CJ$12:CJ72)-CJ72+1)</f>
        <v/>
      </c>
      <c r="DF72" s="265" t="str">
        <f>IF(CK72="","",SUM(CK$12:CK72)-CK72+1)</f>
        <v/>
      </c>
      <c r="DG72" s="265" t="str">
        <f>IF(CL72="","",SUM(CL$12:CL72)-CL72+1)</f>
        <v/>
      </c>
      <c r="DH72" s="265" t="str">
        <f>IF(CM72="","",SUM(CM$12:CM72)-CM72+1)</f>
        <v/>
      </c>
      <c r="DI72" s="265" t="str">
        <f>IF(CN72="","",SUM(CN$12:CN72)-CN72+1)</f>
        <v/>
      </c>
      <c r="DJ72" s="265" t="str">
        <f>IF(CO72="","",SUM(CO$12:CO72)-CO72+1)</f>
        <v/>
      </c>
      <c r="DK72" s="265" t="str">
        <f>IF(CP72="","",SUM(CP$12:CP72)-CP72+1)</f>
        <v/>
      </c>
      <c r="DM72" s="265"/>
      <c r="DN72" s="265"/>
      <c r="DO72" s="265"/>
      <c r="DP72" s="265"/>
      <c r="DQ72" s="265"/>
      <c r="DR72" s="265"/>
      <c r="DS72" s="265"/>
      <c r="DT72" s="265"/>
      <c r="DU72" s="265"/>
      <c r="DV72" s="265"/>
      <c r="DW72" s="265"/>
      <c r="DX72" s="265"/>
      <c r="DY72" s="265"/>
      <c r="DZ72" s="265"/>
      <c r="EA72" s="265"/>
      <c r="EB72" s="265"/>
      <c r="EC72" s="265"/>
      <c r="ED72" s="265"/>
      <c r="EE72" s="265"/>
      <c r="EF72" s="265"/>
      <c r="EH72" s="265" t="str">
        <f t="shared" ref="EH72:EQ81" si="181">IF($B72="","",IF(AND($Q72=EH$11,$V72=EH$10),$Z72,""))</f>
        <v/>
      </c>
      <c r="EI72" s="265" t="str">
        <f t="shared" si="181"/>
        <v/>
      </c>
      <c r="EJ72" s="265" t="str">
        <f t="shared" si="181"/>
        <v/>
      </c>
      <c r="EK72" s="265" t="str">
        <f t="shared" si="181"/>
        <v/>
      </c>
      <c r="EL72" s="265" t="str">
        <f t="shared" si="181"/>
        <v/>
      </c>
      <c r="EM72" s="265" t="str">
        <f t="shared" si="181"/>
        <v/>
      </c>
      <c r="EN72" s="265" t="str">
        <f t="shared" si="181"/>
        <v/>
      </c>
      <c r="EO72" s="265" t="str">
        <f t="shared" si="181"/>
        <v/>
      </c>
      <c r="EP72" s="265" t="str">
        <f t="shared" si="181"/>
        <v/>
      </c>
      <c r="EQ72" s="265" t="str">
        <f t="shared" si="181"/>
        <v/>
      </c>
      <c r="ER72" s="265" t="str">
        <f t="shared" ref="ER72:FA81" si="182">IF($B72="","",IF(AND($Q72=ER$11,$V72=ER$10),$Z72,""))</f>
        <v/>
      </c>
      <c r="ES72" s="265" t="str">
        <f t="shared" si="182"/>
        <v/>
      </c>
      <c r="ET72" s="265" t="str">
        <f t="shared" si="182"/>
        <v/>
      </c>
      <c r="EU72" s="265" t="str">
        <f t="shared" si="182"/>
        <v/>
      </c>
      <c r="EV72" s="265" t="str">
        <f t="shared" si="182"/>
        <v/>
      </c>
      <c r="EW72" s="265" t="str">
        <f t="shared" si="182"/>
        <v/>
      </c>
      <c r="EX72" s="265" t="str">
        <f t="shared" si="182"/>
        <v/>
      </c>
      <c r="EY72" s="265" t="str">
        <f t="shared" si="182"/>
        <v/>
      </c>
      <c r="EZ72" s="265" t="str">
        <f t="shared" si="182"/>
        <v/>
      </c>
      <c r="FA72" s="265" t="str">
        <f t="shared" si="182"/>
        <v/>
      </c>
      <c r="FB72" s="263" t="str">
        <f t="shared" ref="FB72:FK81" si="183">IF($B72="","",IF(AND($Q72=FB$11,$V72=FB$10),$Z72,""))</f>
        <v/>
      </c>
      <c r="FC72" s="263" t="str">
        <f t="shared" si="183"/>
        <v/>
      </c>
      <c r="FD72" s="263" t="str">
        <f t="shared" si="183"/>
        <v/>
      </c>
      <c r="FE72" s="263" t="str">
        <f t="shared" si="183"/>
        <v/>
      </c>
      <c r="FF72" s="263" t="str">
        <f t="shared" si="183"/>
        <v/>
      </c>
      <c r="FG72" s="263" t="str">
        <f t="shared" si="183"/>
        <v/>
      </c>
      <c r="FH72" s="263" t="str">
        <f t="shared" si="183"/>
        <v/>
      </c>
      <c r="FI72" s="263" t="str">
        <f t="shared" si="183"/>
        <v/>
      </c>
      <c r="FJ72" s="263" t="str">
        <f t="shared" si="183"/>
        <v/>
      </c>
      <c r="FK72" s="263" t="str">
        <f t="shared" si="183"/>
        <v/>
      </c>
      <c r="FL72" s="263" t="str">
        <f t="shared" ref="FL72:FU81" si="184">IF($B72="","",IF(AND($Q72=FL$11,$V72=FL$10),$Z72,""))</f>
        <v/>
      </c>
      <c r="FM72" s="263" t="str">
        <f t="shared" si="184"/>
        <v/>
      </c>
      <c r="FN72" s="263" t="str">
        <f t="shared" si="184"/>
        <v/>
      </c>
      <c r="FO72" s="263" t="str">
        <f t="shared" si="184"/>
        <v/>
      </c>
      <c r="FP72" s="263" t="str">
        <f t="shared" si="184"/>
        <v/>
      </c>
      <c r="FQ72" s="263" t="str">
        <f t="shared" si="184"/>
        <v/>
      </c>
      <c r="FR72" s="263" t="str">
        <f t="shared" si="184"/>
        <v/>
      </c>
      <c r="FS72" s="263" t="str">
        <f t="shared" si="184"/>
        <v/>
      </c>
      <c r="FT72" s="263" t="str">
        <f t="shared" si="184"/>
        <v/>
      </c>
      <c r="FU72" s="263" t="str">
        <f t="shared" si="184"/>
        <v/>
      </c>
      <c r="FV72" s="265" t="str">
        <f t="shared" ref="FV72:GE81" si="185">IF($B72="","",IF(AND($Q72=FV$11,$V72=FV$10),$Z72,""))</f>
        <v/>
      </c>
      <c r="FW72" s="265" t="str">
        <f t="shared" si="185"/>
        <v/>
      </c>
      <c r="FX72" s="265" t="str">
        <f t="shared" si="185"/>
        <v/>
      </c>
      <c r="FY72" s="265" t="str">
        <f t="shared" si="185"/>
        <v/>
      </c>
      <c r="FZ72" s="265" t="str">
        <f t="shared" si="185"/>
        <v/>
      </c>
      <c r="GA72" s="265" t="str">
        <f t="shared" si="185"/>
        <v/>
      </c>
      <c r="GB72" s="265" t="str">
        <f t="shared" si="185"/>
        <v/>
      </c>
      <c r="GC72" s="265" t="str">
        <f t="shared" si="185"/>
        <v/>
      </c>
      <c r="GD72" s="265" t="str">
        <f t="shared" si="185"/>
        <v/>
      </c>
      <c r="GE72" s="265" t="str">
        <f t="shared" si="185"/>
        <v/>
      </c>
      <c r="GF72" s="265" t="str">
        <f t="shared" ref="GF72:GO81" si="186">IF($B72="","",IF(AND($Q72=GF$11,$V72=GF$10),$Z72,""))</f>
        <v/>
      </c>
      <c r="GG72" s="265" t="str">
        <f t="shared" si="186"/>
        <v/>
      </c>
      <c r="GH72" s="265" t="str">
        <f t="shared" si="186"/>
        <v/>
      </c>
      <c r="GI72" s="265" t="str">
        <f t="shared" si="186"/>
        <v/>
      </c>
      <c r="GJ72" s="265" t="str">
        <f t="shared" si="186"/>
        <v/>
      </c>
      <c r="GK72" s="265" t="str">
        <f t="shared" si="186"/>
        <v/>
      </c>
      <c r="GL72" s="265" t="str">
        <f t="shared" si="186"/>
        <v/>
      </c>
      <c r="GM72" s="265" t="str">
        <f t="shared" si="186"/>
        <v/>
      </c>
      <c r="GN72" s="265" t="str">
        <f t="shared" si="186"/>
        <v/>
      </c>
      <c r="GO72" s="265" t="str">
        <f t="shared" si="186"/>
        <v/>
      </c>
      <c r="GP72" s="263" t="str">
        <f t="shared" ref="GP72:GY81" si="187">IF($B72="","",IF(AND($Q72=GP$11,$V72=GP$10),$Z72,""))</f>
        <v/>
      </c>
      <c r="GQ72" s="263" t="str">
        <f t="shared" si="187"/>
        <v/>
      </c>
      <c r="GR72" s="263" t="str">
        <f t="shared" si="187"/>
        <v/>
      </c>
      <c r="GS72" s="263" t="str">
        <f t="shared" si="187"/>
        <v/>
      </c>
      <c r="GT72" s="263" t="str">
        <f t="shared" si="187"/>
        <v/>
      </c>
      <c r="GU72" s="263" t="str">
        <f t="shared" si="187"/>
        <v/>
      </c>
      <c r="GV72" s="263" t="str">
        <f t="shared" si="187"/>
        <v/>
      </c>
      <c r="GW72" s="263" t="str">
        <f t="shared" si="187"/>
        <v/>
      </c>
      <c r="GX72" s="263" t="str">
        <f t="shared" si="187"/>
        <v/>
      </c>
      <c r="GY72" s="263" t="str">
        <f t="shared" si="187"/>
        <v/>
      </c>
      <c r="GZ72" s="263" t="str">
        <f t="shared" ref="GZ72:HI81" si="188">IF($B72="","",IF(AND($Q72=GZ$11,$V72=GZ$10),$Z72,""))</f>
        <v/>
      </c>
      <c r="HA72" s="263" t="str">
        <f t="shared" si="188"/>
        <v/>
      </c>
      <c r="HB72" s="263" t="str">
        <f t="shared" si="188"/>
        <v/>
      </c>
      <c r="HC72" s="263" t="str">
        <f t="shared" si="188"/>
        <v/>
      </c>
      <c r="HD72" s="263" t="str">
        <f t="shared" si="188"/>
        <v/>
      </c>
      <c r="HE72" s="263" t="str">
        <f t="shared" si="188"/>
        <v/>
      </c>
      <c r="HF72" s="263" t="str">
        <f t="shared" si="188"/>
        <v/>
      </c>
      <c r="HG72" s="263" t="str">
        <f t="shared" si="188"/>
        <v/>
      </c>
      <c r="HH72" s="263" t="str">
        <f t="shared" si="188"/>
        <v/>
      </c>
      <c r="HI72" s="263" t="str">
        <f t="shared" si="188"/>
        <v/>
      </c>
      <c r="HJ72" s="265" t="str">
        <f t="shared" ref="HJ72:HS81" si="189">IF($B72="","",IF(AND($Q72=HJ$11,$V72=HJ$10),$Z72,""))</f>
        <v/>
      </c>
      <c r="HK72" s="265" t="str">
        <f t="shared" si="189"/>
        <v/>
      </c>
      <c r="HL72" s="265" t="str">
        <f t="shared" si="189"/>
        <v/>
      </c>
      <c r="HM72" s="265" t="str">
        <f t="shared" si="189"/>
        <v/>
      </c>
      <c r="HN72" s="265" t="str">
        <f t="shared" si="189"/>
        <v/>
      </c>
      <c r="HO72" s="265" t="str">
        <f t="shared" si="189"/>
        <v/>
      </c>
      <c r="HP72" s="265" t="str">
        <f t="shared" si="189"/>
        <v/>
      </c>
      <c r="HQ72" s="265" t="str">
        <f t="shared" si="189"/>
        <v/>
      </c>
      <c r="HR72" s="265" t="str">
        <f t="shared" si="189"/>
        <v/>
      </c>
      <c r="HS72" s="265" t="str">
        <f t="shared" si="189"/>
        <v/>
      </c>
      <c r="HT72" s="265" t="str">
        <f t="shared" ref="HT72:IC81" si="190">IF($B72="","",IF(AND($Q72=HT$11,$V72=HT$10),$Z72,""))</f>
        <v/>
      </c>
      <c r="HU72" s="265" t="str">
        <f t="shared" si="190"/>
        <v/>
      </c>
      <c r="HV72" s="265" t="str">
        <f t="shared" si="190"/>
        <v/>
      </c>
      <c r="HW72" s="265" t="str">
        <f t="shared" si="190"/>
        <v/>
      </c>
      <c r="HX72" s="265" t="str">
        <f t="shared" si="190"/>
        <v/>
      </c>
      <c r="HY72" s="265" t="str">
        <f t="shared" si="190"/>
        <v/>
      </c>
      <c r="HZ72" s="265" t="str">
        <f t="shared" si="190"/>
        <v/>
      </c>
      <c r="IA72" s="265" t="str">
        <f t="shared" si="190"/>
        <v/>
      </c>
      <c r="IB72" s="265" t="str">
        <f t="shared" si="190"/>
        <v/>
      </c>
      <c r="IC72" s="265" t="str">
        <f t="shared" si="190"/>
        <v/>
      </c>
    </row>
    <row r="73" spans="1:237" x14ac:dyDescent="0.25">
      <c r="A73" s="1">
        <f t="shared" si="71"/>
        <v>62</v>
      </c>
      <c r="B73" s="2" t="str">
        <f>IF(OR('aux 1'!B73="",'aux 1'!R73&lt;&gt;"s"),"",'aux 1'!B73)</f>
        <v>Estágio Supervisionado</v>
      </c>
      <c r="C73" s="130" t="str">
        <f>IF('aux 1'!F73="","",'aux 1'!F73)</f>
        <v>U</v>
      </c>
      <c r="D73" s="450" t="str">
        <f>IF(B73="","",'aux 1'!AP73)</f>
        <v>CIV01445</v>
      </c>
      <c r="E73" s="306" t="str">
        <f>IF(B73="","Pre: ",'aux 1'!AN73)</f>
        <v>Pré: ---</v>
      </c>
      <c r="F73" s="306" t="str">
        <f>IF(B73="","Co: ",'aux 1'!AO73)</f>
        <v>Co: ---</v>
      </c>
      <c r="G73" s="54" t="str">
        <f>IF(OR($B73="",'aux 1'!H73=""),"",'aux 1'!H73)</f>
        <v/>
      </c>
      <c r="H73" s="54" t="str">
        <f>IF(OR($B73="",'aux 1'!I73=""),"",'aux 1'!I73)</f>
        <v/>
      </c>
      <c r="I73" s="54" t="str">
        <f>IF(OR($B73="",'aux 1'!J73=""),"",'aux 1'!J73)</f>
        <v/>
      </c>
      <c r="J73" s="54" t="str">
        <f>IF(OR($B73="",'aux 1'!K73=""),"",'aux 1'!K73)</f>
        <v/>
      </c>
      <c r="K73" s="248"/>
      <c r="L73" s="248"/>
      <c r="M73" s="133" t="str">
        <f>IF('aux 1'!C73="","",'aux 1'!C73)</f>
        <v>CCT</v>
      </c>
      <c r="N73" s="133" t="str">
        <f>IF('aux 1'!D73="","",'aux 1'!D73)</f>
        <v>CIV</v>
      </c>
      <c r="O73" s="165" t="str">
        <f>IF('aux 1'!E73="","",'aux 1'!E73)</f>
        <v>01445</v>
      </c>
      <c r="P73" s="133" t="str">
        <f t="shared" si="34"/>
        <v>CIV01445</v>
      </c>
      <c r="Q73" s="43">
        <f>IF(S73="s",IF(R73="op",'aux 1'!S73,U73),"")</f>
        <v>8</v>
      </c>
      <c r="R73" s="43">
        <f>IF('aux 1'!N73="op","op",'aux 1'!S73)</f>
        <v>8</v>
      </c>
      <c r="S73" s="43" t="str">
        <f>IF('aux 1'!R73="","",'aux 1'!R73)</f>
        <v>s</v>
      </c>
      <c r="T73" s="43" t="str">
        <f>IF('aux 1'!Q73="","",'aux 1'!Q73)</f>
        <v>s</v>
      </c>
      <c r="U73" s="43">
        <f>IF('aux 1'!P73="","",'aux 1'!P73)</f>
        <v>8</v>
      </c>
      <c r="V73" s="44" t="str">
        <f>IF('aux 1'!O73="","",'aux 1'!O73)</f>
        <v>Esp.</v>
      </c>
      <c r="W73" s="128">
        <f>IF('aux 1'!T73="",0,'aux 1'!T73)</f>
        <v>0</v>
      </c>
      <c r="X73" s="128">
        <f>IF('aux 1'!U73="",0,'aux 1'!U73)</f>
        <v>0</v>
      </c>
      <c r="Y73" s="128">
        <f>IF('aux 1'!V73="",0,'aux 1'!V73)</f>
        <v>3</v>
      </c>
      <c r="Z73" s="128">
        <f>IF('aux 1'!W73="","",'aux 1'!W73)</f>
        <v>204</v>
      </c>
      <c r="AA73" s="128" t="str">
        <f t="shared" si="35"/>
        <v>204h</v>
      </c>
      <c r="AB73" s="248">
        <f>IF('aux 1'!X73="","",'aux 1'!X73)</f>
        <v>3</v>
      </c>
      <c r="AC73" s="87" t="str">
        <f t="shared" si="36"/>
        <v>3cr/3e</v>
      </c>
      <c r="AE73" s="265">
        <f t="shared" si="37"/>
        <v>62</v>
      </c>
      <c r="AF73" s="267" t="str">
        <f t="shared" si="179"/>
        <v/>
      </c>
      <c r="AG73" s="267" t="str">
        <f t="shared" si="179"/>
        <v/>
      </c>
      <c r="AH73" s="267" t="str">
        <f t="shared" si="179"/>
        <v/>
      </c>
      <c r="AI73" s="267" t="str">
        <f t="shared" si="179"/>
        <v/>
      </c>
      <c r="AJ73" s="267" t="str">
        <f t="shared" si="179"/>
        <v/>
      </c>
      <c r="AK73" s="267" t="str">
        <f t="shared" si="179"/>
        <v/>
      </c>
      <c r="AL73" s="267" t="str">
        <f t="shared" si="179"/>
        <v/>
      </c>
      <c r="AM73" s="267">
        <f t="shared" si="179"/>
        <v>62</v>
      </c>
      <c r="AN73" s="267" t="str">
        <f t="shared" si="179"/>
        <v/>
      </c>
      <c r="AO73" s="267" t="str">
        <f t="shared" si="179"/>
        <v/>
      </c>
      <c r="AP73" s="267" t="str">
        <f t="shared" si="180"/>
        <v/>
      </c>
      <c r="AQ73" s="267" t="str">
        <f t="shared" si="180"/>
        <v/>
      </c>
      <c r="AR73" s="267" t="str">
        <f t="shared" si="180"/>
        <v/>
      </c>
      <c r="AS73" s="267" t="str">
        <f t="shared" si="180"/>
        <v/>
      </c>
      <c r="AT73" s="267" t="str">
        <f t="shared" si="180"/>
        <v/>
      </c>
      <c r="AU73" s="267" t="str">
        <f t="shared" si="180"/>
        <v/>
      </c>
      <c r="AV73" s="267" t="str">
        <f t="shared" si="180"/>
        <v/>
      </c>
      <c r="AW73" s="267" t="str">
        <f t="shared" si="180"/>
        <v/>
      </c>
      <c r="AX73" s="267" t="str">
        <f t="shared" si="180"/>
        <v/>
      </c>
      <c r="AY73" s="267" t="str">
        <f t="shared" si="180"/>
        <v/>
      </c>
      <c r="BA73" s="267" t="str">
        <f t="shared" si="138"/>
        <v/>
      </c>
      <c r="BB73" s="267" t="str">
        <f t="shared" si="139"/>
        <v/>
      </c>
      <c r="BC73" s="267" t="str">
        <f t="shared" si="140"/>
        <v/>
      </c>
      <c r="BD73" s="267" t="str">
        <f t="shared" si="141"/>
        <v/>
      </c>
      <c r="BE73" s="267" t="str">
        <f t="shared" si="142"/>
        <v/>
      </c>
      <c r="BF73" s="267" t="str">
        <f t="shared" si="143"/>
        <v/>
      </c>
      <c r="BG73" s="267" t="str">
        <f t="shared" si="144"/>
        <v/>
      </c>
      <c r="BH73" s="267">
        <f t="shared" si="62"/>
        <v>2</v>
      </c>
      <c r="BI73" s="267" t="str">
        <f t="shared" si="85"/>
        <v/>
      </c>
      <c r="BJ73" s="267" t="str">
        <f t="shared" si="86"/>
        <v/>
      </c>
      <c r="BK73" s="267" t="str">
        <f t="shared" si="87"/>
        <v/>
      </c>
      <c r="BL73" s="267" t="str">
        <f t="shared" si="88"/>
        <v/>
      </c>
      <c r="BM73" s="267" t="str">
        <f t="shared" si="89"/>
        <v/>
      </c>
      <c r="BN73" s="267" t="str">
        <f t="shared" si="90"/>
        <v/>
      </c>
      <c r="BO73" s="267" t="str">
        <f t="shared" si="91"/>
        <v/>
      </c>
      <c r="BP73" s="267" t="str">
        <f t="shared" si="92"/>
        <v/>
      </c>
      <c r="BQ73" s="267" t="str">
        <f t="shared" si="93"/>
        <v/>
      </c>
      <c r="BR73" s="267" t="str">
        <f t="shared" si="94"/>
        <v/>
      </c>
      <c r="BS73" s="267" t="str">
        <f t="shared" si="95"/>
        <v/>
      </c>
      <c r="BT73" s="267" t="str">
        <f t="shared" si="96"/>
        <v/>
      </c>
      <c r="BU73" s="264"/>
      <c r="BV73" s="268">
        <v>62</v>
      </c>
      <c r="BW73" s="265" t="str">
        <f t="shared" si="165"/>
        <v/>
      </c>
      <c r="BX73" s="265" t="str">
        <f t="shared" si="165"/>
        <v/>
      </c>
      <c r="BY73" s="265" t="str">
        <f t="shared" si="165"/>
        <v/>
      </c>
      <c r="BZ73" s="265" t="str">
        <f t="shared" si="165"/>
        <v/>
      </c>
      <c r="CA73" s="265" t="str">
        <f t="shared" si="164"/>
        <v/>
      </c>
      <c r="CB73" s="265" t="str">
        <f t="shared" si="164"/>
        <v/>
      </c>
      <c r="CC73" s="265" t="str">
        <f t="shared" si="164"/>
        <v/>
      </c>
      <c r="CD73" s="265" t="str">
        <f t="shared" si="137"/>
        <v/>
      </c>
      <c r="CE73" s="265" t="str">
        <f t="shared" si="166"/>
        <v/>
      </c>
      <c r="CF73" s="265" t="str">
        <f t="shared" si="166"/>
        <v/>
      </c>
      <c r="CG73" s="265" t="str">
        <f t="shared" si="166"/>
        <v/>
      </c>
      <c r="CH73" s="265" t="str">
        <f t="shared" si="166"/>
        <v/>
      </c>
      <c r="CI73" s="265" t="str">
        <f t="shared" si="166"/>
        <v/>
      </c>
      <c r="CJ73" s="265" t="str">
        <f t="shared" si="166"/>
        <v/>
      </c>
      <c r="CK73" s="265" t="str">
        <f t="shared" si="166"/>
        <v/>
      </c>
      <c r="CL73" s="265" t="str">
        <f t="shared" si="166"/>
        <v/>
      </c>
      <c r="CM73" s="265" t="str">
        <f t="shared" si="166"/>
        <v/>
      </c>
      <c r="CN73" s="265" t="str">
        <f t="shared" si="166"/>
        <v/>
      </c>
      <c r="CO73" s="265" t="str">
        <f t="shared" si="166"/>
        <v/>
      </c>
      <c r="CP73" s="265" t="str">
        <f t="shared" si="166"/>
        <v/>
      </c>
      <c r="CR73" s="265" t="str">
        <f>IF(BW73="","",SUM(BW$12:BW73)-BW73+1)</f>
        <v/>
      </c>
      <c r="CS73" s="265" t="str">
        <f>IF(BX73="","",SUM(BX$12:BX73)-BX73+1)</f>
        <v/>
      </c>
      <c r="CT73" s="265" t="str">
        <f>IF(BY73="","",SUM(BY$12:BY73)-BY73+1)</f>
        <v/>
      </c>
      <c r="CU73" s="265" t="str">
        <f>IF(BZ73="","",SUM(BZ$12:BZ73)-BZ73+1)</f>
        <v/>
      </c>
      <c r="CV73" s="265" t="str">
        <f>IF(CA73="","",SUM(CA$12:CA73)-CA73+1)</f>
        <v/>
      </c>
      <c r="CW73" s="265" t="str">
        <f>IF(CB73="","",SUM(CB$12:CB73)-CB73+1)</f>
        <v/>
      </c>
      <c r="CX73" s="265" t="str">
        <f>IF(CC73="","",SUM(CC$12:CC73)-CC73+1)</f>
        <v/>
      </c>
      <c r="CY73" s="265" t="str">
        <f>IF(CD73="","",SUM(CD$12:CD73)-CD73+1)</f>
        <v/>
      </c>
      <c r="CZ73" s="265" t="str">
        <f>IF(CE73="","",SUM(CE$12:CE73)-CE73+1)</f>
        <v/>
      </c>
      <c r="DA73" s="265" t="str">
        <f>IF(CF73="","",SUM(CF$12:CF73)-CF73+1)</f>
        <v/>
      </c>
      <c r="DB73" s="265" t="str">
        <f>IF(CG73="","",SUM(CG$12:CG73)-CG73+1)</f>
        <v/>
      </c>
      <c r="DC73" s="265" t="str">
        <f>IF(CH73="","",SUM(CH$12:CH73)-CH73+1)</f>
        <v/>
      </c>
      <c r="DD73" s="265" t="str">
        <f>IF(CI73="","",SUM(CI$12:CI73)-CI73+1)</f>
        <v/>
      </c>
      <c r="DE73" s="265" t="str">
        <f>IF(CJ73="","",SUM(CJ$12:CJ73)-CJ73+1)</f>
        <v/>
      </c>
      <c r="DF73" s="265" t="str">
        <f>IF(CK73="","",SUM(CK$12:CK73)-CK73+1)</f>
        <v/>
      </c>
      <c r="DG73" s="265" t="str">
        <f>IF(CL73="","",SUM(CL$12:CL73)-CL73+1)</f>
        <v/>
      </c>
      <c r="DH73" s="265" t="str">
        <f>IF(CM73="","",SUM(CM$12:CM73)-CM73+1)</f>
        <v/>
      </c>
      <c r="DI73" s="265" t="str">
        <f>IF(CN73="","",SUM(CN$12:CN73)-CN73+1)</f>
        <v/>
      </c>
      <c r="DJ73" s="265" t="str">
        <f>IF(CO73="","",SUM(CO$12:CO73)-CO73+1)</f>
        <v/>
      </c>
      <c r="DK73" s="265" t="str">
        <f>IF(CP73="","",SUM(CP$12:CP73)-CP73+1)</f>
        <v/>
      </c>
      <c r="DM73" s="265"/>
      <c r="DN73" s="265"/>
      <c r="DO73" s="265"/>
      <c r="DP73" s="265"/>
      <c r="DQ73" s="265"/>
      <c r="DR73" s="265"/>
      <c r="DS73" s="265"/>
      <c r="DT73" s="265"/>
      <c r="DU73" s="265"/>
      <c r="DV73" s="265"/>
      <c r="DW73" s="265"/>
      <c r="DX73" s="265"/>
      <c r="DY73" s="265"/>
      <c r="DZ73" s="265"/>
      <c r="EA73" s="265"/>
      <c r="EB73" s="265"/>
      <c r="EC73" s="265"/>
      <c r="ED73" s="265"/>
      <c r="EE73" s="265"/>
      <c r="EF73" s="265"/>
      <c r="EH73" s="265" t="str">
        <f t="shared" si="181"/>
        <v/>
      </c>
      <c r="EI73" s="265" t="str">
        <f t="shared" si="181"/>
        <v/>
      </c>
      <c r="EJ73" s="265" t="str">
        <f t="shared" si="181"/>
        <v/>
      </c>
      <c r="EK73" s="265" t="str">
        <f t="shared" si="181"/>
        <v/>
      </c>
      <c r="EL73" s="265" t="str">
        <f t="shared" si="181"/>
        <v/>
      </c>
      <c r="EM73" s="265" t="str">
        <f t="shared" si="181"/>
        <v/>
      </c>
      <c r="EN73" s="265" t="str">
        <f t="shared" si="181"/>
        <v/>
      </c>
      <c r="EO73" s="265" t="str">
        <f t="shared" si="181"/>
        <v/>
      </c>
      <c r="EP73" s="265" t="str">
        <f t="shared" si="181"/>
        <v/>
      </c>
      <c r="EQ73" s="265" t="str">
        <f t="shared" si="181"/>
        <v/>
      </c>
      <c r="ER73" s="265" t="str">
        <f t="shared" si="182"/>
        <v/>
      </c>
      <c r="ES73" s="265" t="str">
        <f t="shared" si="182"/>
        <v/>
      </c>
      <c r="ET73" s="265" t="str">
        <f t="shared" si="182"/>
        <v/>
      </c>
      <c r="EU73" s="265" t="str">
        <f t="shared" si="182"/>
        <v/>
      </c>
      <c r="EV73" s="265" t="str">
        <f t="shared" si="182"/>
        <v/>
      </c>
      <c r="EW73" s="265" t="str">
        <f t="shared" si="182"/>
        <v/>
      </c>
      <c r="EX73" s="265" t="str">
        <f t="shared" si="182"/>
        <v/>
      </c>
      <c r="EY73" s="265" t="str">
        <f t="shared" si="182"/>
        <v/>
      </c>
      <c r="EZ73" s="265" t="str">
        <f t="shared" si="182"/>
        <v/>
      </c>
      <c r="FA73" s="265" t="str">
        <f t="shared" si="182"/>
        <v/>
      </c>
      <c r="FB73" s="263" t="str">
        <f t="shared" si="183"/>
        <v/>
      </c>
      <c r="FC73" s="263" t="str">
        <f t="shared" si="183"/>
        <v/>
      </c>
      <c r="FD73" s="263" t="str">
        <f t="shared" si="183"/>
        <v/>
      </c>
      <c r="FE73" s="263" t="str">
        <f t="shared" si="183"/>
        <v/>
      </c>
      <c r="FF73" s="263" t="str">
        <f t="shared" si="183"/>
        <v/>
      </c>
      <c r="FG73" s="263" t="str">
        <f t="shared" si="183"/>
        <v/>
      </c>
      <c r="FH73" s="263" t="str">
        <f t="shared" si="183"/>
        <v/>
      </c>
      <c r="FI73" s="263" t="str">
        <f t="shared" si="183"/>
        <v/>
      </c>
      <c r="FJ73" s="263" t="str">
        <f t="shared" si="183"/>
        <v/>
      </c>
      <c r="FK73" s="263" t="str">
        <f t="shared" si="183"/>
        <v/>
      </c>
      <c r="FL73" s="263" t="str">
        <f t="shared" si="184"/>
        <v/>
      </c>
      <c r="FM73" s="263" t="str">
        <f t="shared" si="184"/>
        <v/>
      </c>
      <c r="FN73" s="263" t="str">
        <f t="shared" si="184"/>
        <v/>
      </c>
      <c r="FO73" s="263" t="str">
        <f t="shared" si="184"/>
        <v/>
      </c>
      <c r="FP73" s="263" t="str">
        <f t="shared" si="184"/>
        <v/>
      </c>
      <c r="FQ73" s="263" t="str">
        <f t="shared" si="184"/>
        <v/>
      </c>
      <c r="FR73" s="263" t="str">
        <f t="shared" si="184"/>
        <v/>
      </c>
      <c r="FS73" s="263" t="str">
        <f t="shared" si="184"/>
        <v/>
      </c>
      <c r="FT73" s="263" t="str">
        <f t="shared" si="184"/>
        <v/>
      </c>
      <c r="FU73" s="263" t="str">
        <f t="shared" si="184"/>
        <v/>
      </c>
      <c r="FV73" s="265" t="str">
        <f t="shared" si="185"/>
        <v/>
      </c>
      <c r="FW73" s="265" t="str">
        <f t="shared" si="185"/>
        <v/>
      </c>
      <c r="FX73" s="265" t="str">
        <f t="shared" si="185"/>
        <v/>
      </c>
      <c r="FY73" s="265" t="str">
        <f t="shared" si="185"/>
        <v/>
      </c>
      <c r="FZ73" s="265" t="str">
        <f t="shared" si="185"/>
        <v/>
      </c>
      <c r="GA73" s="265" t="str">
        <f t="shared" si="185"/>
        <v/>
      </c>
      <c r="GB73" s="265" t="str">
        <f t="shared" si="185"/>
        <v/>
      </c>
      <c r="GC73" s="265">
        <f t="shared" si="185"/>
        <v>204</v>
      </c>
      <c r="GD73" s="265" t="str">
        <f t="shared" si="185"/>
        <v/>
      </c>
      <c r="GE73" s="265" t="str">
        <f t="shared" si="185"/>
        <v/>
      </c>
      <c r="GF73" s="265" t="str">
        <f t="shared" si="186"/>
        <v/>
      </c>
      <c r="GG73" s="265" t="str">
        <f t="shared" si="186"/>
        <v/>
      </c>
      <c r="GH73" s="265" t="str">
        <f t="shared" si="186"/>
        <v/>
      </c>
      <c r="GI73" s="265" t="str">
        <f t="shared" si="186"/>
        <v/>
      </c>
      <c r="GJ73" s="265" t="str">
        <f t="shared" si="186"/>
        <v/>
      </c>
      <c r="GK73" s="265" t="str">
        <f t="shared" si="186"/>
        <v/>
      </c>
      <c r="GL73" s="265" t="str">
        <f t="shared" si="186"/>
        <v/>
      </c>
      <c r="GM73" s="265" t="str">
        <f t="shared" si="186"/>
        <v/>
      </c>
      <c r="GN73" s="265" t="str">
        <f t="shared" si="186"/>
        <v/>
      </c>
      <c r="GO73" s="265" t="str">
        <f t="shared" si="186"/>
        <v/>
      </c>
      <c r="GP73" s="263" t="str">
        <f t="shared" si="187"/>
        <v/>
      </c>
      <c r="GQ73" s="263" t="str">
        <f t="shared" si="187"/>
        <v/>
      </c>
      <c r="GR73" s="263" t="str">
        <f t="shared" si="187"/>
        <v/>
      </c>
      <c r="GS73" s="263" t="str">
        <f t="shared" si="187"/>
        <v/>
      </c>
      <c r="GT73" s="263" t="str">
        <f t="shared" si="187"/>
        <v/>
      </c>
      <c r="GU73" s="263" t="str">
        <f t="shared" si="187"/>
        <v/>
      </c>
      <c r="GV73" s="263" t="str">
        <f t="shared" si="187"/>
        <v/>
      </c>
      <c r="GW73" s="263" t="str">
        <f t="shared" si="187"/>
        <v/>
      </c>
      <c r="GX73" s="263" t="str">
        <f t="shared" si="187"/>
        <v/>
      </c>
      <c r="GY73" s="263" t="str">
        <f t="shared" si="187"/>
        <v/>
      </c>
      <c r="GZ73" s="263" t="str">
        <f t="shared" si="188"/>
        <v/>
      </c>
      <c r="HA73" s="263" t="str">
        <f t="shared" si="188"/>
        <v/>
      </c>
      <c r="HB73" s="263" t="str">
        <f t="shared" si="188"/>
        <v/>
      </c>
      <c r="HC73" s="263" t="str">
        <f t="shared" si="188"/>
        <v/>
      </c>
      <c r="HD73" s="263" t="str">
        <f t="shared" si="188"/>
        <v/>
      </c>
      <c r="HE73" s="263" t="str">
        <f t="shared" si="188"/>
        <v/>
      </c>
      <c r="HF73" s="263" t="str">
        <f t="shared" si="188"/>
        <v/>
      </c>
      <c r="HG73" s="263" t="str">
        <f t="shared" si="188"/>
        <v/>
      </c>
      <c r="HH73" s="263" t="str">
        <f t="shared" si="188"/>
        <v/>
      </c>
      <c r="HI73" s="263" t="str">
        <f t="shared" si="188"/>
        <v/>
      </c>
      <c r="HJ73" s="265" t="str">
        <f t="shared" si="189"/>
        <v/>
      </c>
      <c r="HK73" s="265" t="str">
        <f t="shared" si="189"/>
        <v/>
      </c>
      <c r="HL73" s="265" t="str">
        <f t="shared" si="189"/>
        <v/>
      </c>
      <c r="HM73" s="265" t="str">
        <f t="shared" si="189"/>
        <v/>
      </c>
      <c r="HN73" s="265" t="str">
        <f t="shared" si="189"/>
        <v/>
      </c>
      <c r="HO73" s="265" t="str">
        <f t="shared" si="189"/>
        <v/>
      </c>
      <c r="HP73" s="265" t="str">
        <f t="shared" si="189"/>
        <v/>
      </c>
      <c r="HQ73" s="265" t="str">
        <f t="shared" si="189"/>
        <v/>
      </c>
      <c r="HR73" s="265" t="str">
        <f t="shared" si="189"/>
        <v/>
      </c>
      <c r="HS73" s="265" t="str">
        <f t="shared" si="189"/>
        <v/>
      </c>
      <c r="HT73" s="265" t="str">
        <f t="shared" si="190"/>
        <v/>
      </c>
      <c r="HU73" s="265" t="str">
        <f t="shared" si="190"/>
        <v/>
      </c>
      <c r="HV73" s="265" t="str">
        <f t="shared" si="190"/>
        <v/>
      </c>
      <c r="HW73" s="265" t="str">
        <f t="shared" si="190"/>
        <v/>
      </c>
      <c r="HX73" s="265" t="str">
        <f t="shared" si="190"/>
        <v/>
      </c>
      <c r="HY73" s="265" t="str">
        <f t="shared" si="190"/>
        <v/>
      </c>
      <c r="HZ73" s="265" t="str">
        <f t="shared" si="190"/>
        <v/>
      </c>
      <c r="IA73" s="265" t="str">
        <f t="shared" si="190"/>
        <v/>
      </c>
      <c r="IB73" s="265" t="str">
        <f t="shared" si="190"/>
        <v/>
      </c>
      <c r="IC73" s="265" t="str">
        <f t="shared" si="190"/>
        <v/>
      </c>
    </row>
    <row r="74" spans="1:237" x14ac:dyDescent="0.25">
      <c r="A74" s="1">
        <f t="shared" si="71"/>
        <v>63</v>
      </c>
      <c r="B74" s="2" t="str">
        <f>IF(OR('aux 1'!B74="",'aux 1'!R74&lt;&gt;"s"),"",'aux 1'!B74)</f>
        <v>Seminários de Engenharia</v>
      </c>
      <c r="C74" s="130" t="str">
        <f>IF('aux 1'!F74="","",'aux 1'!F74)</f>
        <v>A</v>
      </c>
      <c r="D74" s="450" t="str">
        <f>IF(B74="","",'aux 1'!AP74)</f>
        <v>CIV01446</v>
      </c>
      <c r="E74" s="306" t="str">
        <f>IF(B74="","Pre: ",'aux 1'!AN74)</f>
        <v>Pré: ---</v>
      </c>
      <c r="F74" s="306" t="str">
        <f>IF(B74="","Co: ",'aux 1'!AO74)</f>
        <v>Co: ---</v>
      </c>
      <c r="G74" s="54" t="str">
        <f>IF(OR($B74="",'aux 1'!H74=""),"",'aux 1'!H74)</f>
        <v/>
      </c>
      <c r="H74" s="54" t="str">
        <f>IF(OR($B74="",'aux 1'!I74=""),"",'aux 1'!I74)</f>
        <v/>
      </c>
      <c r="I74" s="54" t="str">
        <f>IF(OR($B74="",'aux 1'!J74=""),"",'aux 1'!J74)</f>
        <v/>
      </c>
      <c r="J74" s="54" t="str">
        <f>IF(OR($B74="",'aux 1'!K74=""),"",'aux 1'!K74)</f>
        <v/>
      </c>
      <c r="K74" s="248"/>
      <c r="L74" s="248"/>
      <c r="M74" s="133" t="str">
        <f>IF('aux 1'!C74="","",'aux 1'!C74)</f>
        <v>CCT</v>
      </c>
      <c r="N74" s="133" t="str">
        <f>IF('aux 1'!D74="","",'aux 1'!D74)</f>
        <v>CIV</v>
      </c>
      <c r="O74" s="165" t="str">
        <f>IF('aux 1'!E74="","",'aux 1'!E74)</f>
        <v>01446</v>
      </c>
      <c r="P74" s="133" t="str">
        <f t="shared" si="34"/>
        <v>CIV01446</v>
      </c>
      <c r="Q74" s="43">
        <f>IF(S74="s",IF(R74="op",'aux 1'!S74,U74),"")</f>
        <v>8</v>
      </c>
      <c r="R74" s="43">
        <f>IF('aux 1'!N74="op","op",'aux 1'!S74)</f>
        <v>8</v>
      </c>
      <c r="S74" s="43" t="str">
        <f>IF('aux 1'!R74="","",'aux 1'!R74)</f>
        <v>s</v>
      </c>
      <c r="T74" s="43" t="str">
        <f>IF('aux 1'!Q74="","",'aux 1'!Q74)</f>
        <v>s</v>
      </c>
      <c r="U74" s="43">
        <f>IF('aux 1'!P74="","",'aux 1'!P74)</f>
        <v>8</v>
      </c>
      <c r="V74" s="44" t="str">
        <f>IF('aux 1'!O74="","",'aux 1'!O74)</f>
        <v>----</v>
      </c>
      <c r="W74" s="128">
        <f>IF('aux 1'!T74="",0,'aux 1'!T74)</f>
        <v>1</v>
      </c>
      <c r="X74" s="128">
        <f>IF('aux 1'!U74="",0,'aux 1'!U74)</f>
        <v>0</v>
      </c>
      <c r="Y74" s="128">
        <f>IF('aux 1'!V74="",0,'aux 1'!V74)</f>
        <v>1</v>
      </c>
      <c r="Z74" s="128">
        <f>IF('aux 1'!W74="","",'aux 1'!W74)</f>
        <v>85</v>
      </c>
      <c r="AA74" s="128" t="str">
        <f t="shared" si="35"/>
        <v>85h</v>
      </c>
      <c r="AB74" s="248">
        <f>IF('aux 1'!X74="","",'aux 1'!X74)</f>
        <v>2</v>
      </c>
      <c r="AC74" s="87" t="str">
        <f t="shared" si="36"/>
        <v>2cr/1t + 1e</v>
      </c>
      <c r="AE74" s="265">
        <f t="shared" si="37"/>
        <v>63</v>
      </c>
      <c r="AF74" s="267" t="str">
        <f t="shared" si="179"/>
        <v/>
      </c>
      <c r="AG74" s="267" t="str">
        <f t="shared" si="179"/>
        <v/>
      </c>
      <c r="AH74" s="267" t="str">
        <f t="shared" si="179"/>
        <v/>
      </c>
      <c r="AI74" s="267" t="str">
        <f t="shared" si="179"/>
        <v/>
      </c>
      <c r="AJ74" s="267" t="str">
        <f t="shared" si="179"/>
        <v/>
      </c>
      <c r="AK74" s="267" t="str">
        <f t="shared" si="179"/>
        <v/>
      </c>
      <c r="AL74" s="267" t="str">
        <f t="shared" si="179"/>
        <v/>
      </c>
      <c r="AM74" s="267">
        <f t="shared" si="179"/>
        <v>63</v>
      </c>
      <c r="AN74" s="267" t="str">
        <f t="shared" si="179"/>
        <v/>
      </c>
      <c r="AO74" s="267" t="str">
        <f t="shared" si="179"/>
        <v/>
      </c>
      <c r="AP74" s="267" t="str">
        <f t="shared" si="180"/>
        <v/>
      </c>
      <c r="AQ74" s="267" t="str">
        <f t="shared" si="180"/>
        <v/>
      </c>
      <c r="AR74" s="267" t="str">
        <f t="shared" si="180"/>
        <v/>
      </c>
      <c r="AS74" s="267" t="str">
        <f t="shared" si="180"/>
        <v/>
      </c>
      <c r="AT74" s="267" t="str">
        <f t="shared" si="180"/>
        <v/>
      </c>
      <c r="AU74" s="267" t="str">
        <f t="shared" si="180"/>
        <v/>
      </c>
      <c r="AV74" s="267" t="str">
        <f t="shared" si="180"/>
        <v/>
      </c>
      <c r="AW74" s="267" t="str">
        <f t="shared" si="180"/>
        <v/>
      </c>
      <c r="AX74" s="267" t="str">
        <f t="shared" si="180"/>
        <v/>
      </c>
      <c r="AY74" s="267" t="str">
        <f t="shared" si="180"/>
        <v/>
      </c>
      <c r="BA74" s="267" t="str">
        <f t="shared" si="138"/>
        <v/>
      </c>
      <c r="BB74" s="267" t="str">
        <f t="shared" si="139"/>
        <v/>
      </c>
      <c r="BC74" s="267" t="str">
        <f t="shared" si="140"/>
        <v/>
      </c>
      <c r="BD74" s="267" t="str">
        <f t="shared" si="141"/>
        <v/>
      </c>
      <c r="BE74" s="267" t="str">
        <f t="shared" si="142"/>
        <v/>
      </c>
      <c r="BF74" s="267" t="str">
        <f t="shared" si="143"/>
        <v/>
      </c>
      <c r="BG74" s="267" t="str">
        <f t="shared" si="144"/>
        <v/>
      </c>
      <c r="BH74" s="267">
        <f t="shared" si="62"/>
        <v>2</v>
      </c>
      <c r="BI74" s="267" t="str">
        <f t="shared" si="85"/>
        <v/>
      </c>
      <c r="BJ74" s="267" t="str">
        <f t="shared" si="86"/>
        <v/>
      </c>
      <c r="BK74" s="267" t="str">
        <f t="shared" si="87"/>
        <v/>
      </c>
      <c r="BL74" s="267" t="str">
        <f t="shared" si="88"/>
        <v/>
      </c>
      <c r="BM74" s="267" t="str">
        <f t="shared" si="89"/>
        <v/>
      </c>
      <c r="BN74" s="267" t="str">
        <f t="shared" si="90"/>
        <v/>
      </c>
      <c r="BO74" s="267" t="str">
        <f t="shared" si="91"/>
        <v/>
      </c>
      <c r="BP74" s="267" t="str">
        <f t="shared" si="92"/>
        <v/>
      </c>
      <c r="BQ74" s="267" t="str">
        <f t="shared" si="93"/>
        <v/>
      </c>
      <c r="BR74" s="267" t="str">
        <f t="shared" si="94"/>
        <v/>
      </c>
      <c r="BS74" s="267" t="str">
        <f t="shared" si="95"/>
        <v/>
      </c>
      <c r="BT74" s="267" t="str">
        <f t="shared" si="96"/>
        <v/>
      </c>
      <c r="BU74" s="264"/>
      <c r="BV74" s="268">
        <v>63</v>
      </c>
      <c r="BW74" s="265" t="str">
        <f t="shared" si="165"/>
        <v/>
      </c>
      <c r="BX74" s="265" t="str">
        <f t="shared" si="165"/>
        <v/>
      </c>
      <c r="BY74" s="265" t="str">
        <f t="shared" si="165"/>
        <v/>
      </c>
      <c r="BZ74" s="265" t="str">
        <f t="shared" si="165"/>
        <v/>
      </c>
      <c r="CA74" s="265" t="str">
        <f t="shared" si="165"/>
        <v/>
      </c>
      <c r="CB74" s="265" t="str">
        <f t="shared" si="165"/>
        <v/>
      </c>
      <c r="CC74" s="265" t="str">
        <f t="shared" si="165"/>
        <v/>
      </c>
      <c r="CD74" s="265" t="str">
        <f t="shared" si="137"/>
        <v/>
      </c>
      <c r="CE74" s="265" t="str">
        <f t="shared" si="166"/>
        <v/>
      </c>
      <c r="CF74" s="265" t="str">
        <f t="shared" si="166"/>
        <v/>
      </c>
      <c r="CG74" s="265" t="str">
        <f t="shared" si="166"/>
        <v/>
      </c>
      <c r="CH74" s="265" t="str">
        <f t="shared" si="166"/>
        <v/>
      </c>
      <c r="CI74" s="265" t="str">
        <f t="shared" si="166"/>
        <v/>
      </c>
      <c r="CJ74" s="265" t="str">
        <f t="shared" si="166"/>
        <v/>
      </c>
      <c r="CK74" s="265" t="str">
        <f t="shared" si="166"/>
        <v/>
      </c>
      <c r="CL74" s="265" t="str">
        <f t="shared" si="166"/>
        <v/>
      </c>
      <c r="CM74" s="265" t="str">
        <f t="shared" si="166"/>
        <v/>
      </c>
      <c r="CN74" s="265" t="str">
        <f t="shared" si="166"/>
        <v/>
      </c>
      <c r="CO74" s="265" t="str">
        <f t="shared" si="166"/>
        <v/>
      </c>
      <c r="CP74" s="265" t="str">
        <f t="shared" si="166"/>
        <v/>
      </c>
      <c r="CR74" s="265" t="str">
        <f>IF(BW74="","",SUM(BW$12:BW74)-BW74+1)</f>
        <v/>
      </c>
      <c r="CS74" s="265" t="str">
        <f>IF(BX74="","",SUM(BX$12:BX74)-BX74+1)</f>
        <v/>
      </c>
      <c r="CT74" s="265" t="str">
        <f>IF(BY74="","",SUM(BY$12:BY74)-BY74+1)</f>
        <v/>
      </c>
      <c r="CU74" s="265" t="str">
        <f>IF(BZ74="","",SUM(BZ$12:BZ74)-BZ74+1)</f>
        <v/>
      </c>
      <c r="CV74" s="265" t="str">
        <f>IF(CA74="","",SUM(CA$12:CA74)-CA74+1)</f>
        <v/>
      </c>
      <c r="CW74" s="265" t="str">
        <f>IF(CB74="","",SUM(CB$12:CB74)-CB74+1)</f>
        <v/>
      </c>
      <c r="CX74" s="265" t="str">
        <f>IF(CC74="","",SUM(CC$12:CC74)-CC74+1)</f>
        <v/>
      </c>
      <c r="CY74" s="265" t="str">
        <f>IF(CD74="","",SUM(CD$12:CD74)-CD74+1)</f>
        <v/>
      </c>
      <c r="CZ74" s="265" t="str">
        <f>IF(CE74="","",SUM(CE$12:CE74)-CE74+1)</f>
        <v/>
      </c>
      <c r="DA74" s="265" t="str">
        <f>IF(CF74="","",SUM(CF$12:CF74)-CF74+1)</f>
        <v/>
      </c>
      <c r="DB74" s="265" t="str">
        <f>IF(CG74="","",SUM(CG$12:CG74)-CG74+1)</f>
        <v/>
      </c>
      <c r="DC74" s="265" t="str">
        <f>IF(CH74="","",SUM(CH$12:CH74)-CH74+1)</f>
        <v/>
      </c>
      <c r="DD74" s="265" t="str">
        <f>IF(CI74="","",SUM(CI$12:CI74)-CI74+1)</f>
        <v/>
      </c>
      <c r="DE74" s="265" t="str">
        <f>IF(CJ74="","",SUM(CJ$12:CJ74)-CJ74+1)</f>
        <v/>
      </c>
      <c r="DF74" s="265" t="str">
        <f>IF(CK74="","",SUM(CK$12:CK74)-CK74+1)</f>
        <v/>
      </c>
      <c r="DG74" s="265" t="str">
        <f>IF(CL74="","",SUM(CL$12:CL74)-CL74+1)</f>
        <v/>
      </c>
      <c r="DH74" s="265" t="str">
        <f>IF(CM74="","",SUM(CM$12:CM74)-CM74+1)</f>
        <v/>
      </c>
      <c r="DI74" s="265" t="str">
        <f>IF(CN74="","",SUM(CN$12:CN74)-CN74+1)</f>
        <v/>
      </c>
      <c r="DJ74" s="265" t="str">
        <f>IF(CO74="","",SUM(CO$12:CO74)-CO74+1)</f>
        <v/>
      </c>
      <c r="DK74" s="265" t="str">
        <f>IF(CP74="","",SUM(CP$12:CP74)-CP74+1)</f>
        <v/>
      </c>
      <c r="DM74" s="265"/>
      <c r="DN74" s="265"/>
      <c r="DO74" s="265"/>
      <c r="DP74" s="265"/>
      <c r="DQ74" s="265"/>
      <c r="DR74" s="265"/>
      <c r="DS74" s="265"/>
      <c r="DT74" s="265"/>
      <c r="DU74" s="265"/>
      <c r="DV74" s="265"/>
      <c r="DW74" s="265"/>
      <c r="DX74" s="265"/>
      <c r="DY74" s="265"/>
      <c r="DZ74" s="265"/>
      <c r="EA74" s="265"/>
      <c r="EB74" s="265"/>
      <c r="EC74" s="265"/>
      <c r="ED74" s="265"/>
      <c r="EE74" s="265"/>
      <c r="EF74" s="265"/>
      <c r="EH74" s="265" t="str">
        <f t="shared" si="181"/>
        <v/>
      </c>
      <c r="EI74" s="265" t="str">
        <f t="shared" si="181"/>
        <v/>
      </c>
      <c r="EJ74" s="265" t="str">
        <f t="shared" si="181"/>
        <v/>
      </c>
      <c r="EK74" s="265" t="str">
        <f t="shared" si="181"/>
        <v/>
      </c>
      <c r="EL74" s="265" t="str">
        <f t="shared" si="181"/>
        <v/>
      </c>
      <c r="EM74" s="265" t="str">
        <f t="shared" si="181"/>
        <v/>
      </c>
      <c r="EN74" s="265" t="str">
        <f t="shared" si="181"/>
        <v/>
      </c>
      <c r="EO74" s="265" t="str">
        <f t="shared" si="181"/>
        <v/>
      </c>
      <c r="EP74" s="265" t="str">
        <f t="shared" si="181"/>
        <v/>
      </c>
      <c r="EQ74" s="265" t="str">
        <f t="shared" si="181"/>
        <v/>
      </c>
      <c r="ER74" s="265" t="str">
        <f t="shared" si="182"/>
        <v/>
      </c>
      <c r="ES74" s="265" t="str">
        <f t="shared" si="182"/>
        <v/>
      </c>
      <c r="ET74" s="265" t="str">
        <f t="shared" si="182"/>
        <v/>
      </c>
      <c r="EU74" s="265" t="str">
        <f t="shared" si="182"/>
        <v/>
      </c>
      <c r="EV74" s="265" t="str">
        <f t="shared" si="182"/>
        <v/>
      </c>
      <c r="EW74" s="265" t="str">
        <f t="shared" si="182"/>
        <v/>
      </c>
      <c r="EX74" s="265" t="str">
        <f t="shared" si="182"/>
        <v/>
      </c>
      <c r="EY74" s="265" t="str">
        <f t="shared" si="182"/>
        <v/>
      </c>
      <c r="EZ74" s="265" t="str">
        <f t="shared" si="182"/>
        <v/>
      </c>
      <c r="FA74" s="265" t="str">
        <f t="shared" si="182"/>
        <v/>
      </c>
      <c r="FB74" s="263" t="str">
        <f t="shared" si="183"/>
        <v/>
      </c>
      <c r="FC74" s="263" t="str">
        <f t="shared" si="183"/>
        <v/>
      </c>
      <c r="FD74" s="263" t="str">
        <f t="shared" si="183"/>
        <v/>
      </c>
      <c r="FE74" s="263" t="str">
        <f t="shared" si="183"/>
        <v/>
      </c>
      <c r="FF74" s="263" t="str">
        <f t="shared" si="183"/>
        <v/>
      </c>
      <c r="FG74" s="263" t="str">
        <f t="shared" si="183"/>
        <v/>
      </c>
      <c r="FH74" s="263" t="str">
        <f t="shared" si="183"/>
        <v/>
      </c>
      <c r="FI74" s="263" t="str">
        <f t="shared" si="183"/>
        <v/>
      </c>
      <c r="FJ74" s="263" t="str">
        <f t="shared" si="183"/>
        <v/>
      </c>
      <c r="FK74" s="263" t="str">
        <f t="shared" si="183"/>
        <v/>
      </c>
      <c r="FL74" s="263" t="str">
        <f t="shared" si="184"/>
        <v/>
      </c>
      <c r="FM74" s="263" t="str">
        <f t="shared" si="184"/>
        <v/>
      </c>
      <c r="FN74" s="263" t="str">
        <f t="shared" si="184"/>
        <v/>
      </c>
      <c r="FO74" s="263" t="str">
        <f t="shared" si="184"/>
        <v/>
      </c>
      <c r="FP74" s="263" t="str">
        <f t="shared" si="184"/>
        <v/>
      </c>
      <c r="FQ74" s="263" t="str">
        <f t="shared" si="184"/>
        <v/>
      </c>
      <c r="FR74" s="263" t="str">
        <f t="shared" si="184"/>
        <v/>
      </c>
      <c r="FS74" s="263" t="str">
        <f t="shared" si="184"/>
        <v/>
      </c>
      <c r="FT74" s="263" t="str">
        <f t="shared" si="184"/>
        <v/>
      </c>
      <c r="FU74" s="263" t="str">
        <f t="shared" si="184"/>
        <v/>
      </c>
      <c r="FV74" s="265" t="str">
        <f t="shared" si="185"/>
        <v/>
      </c>
      <c r="FW74" s="265" t="str">
        <f t="shared" si="185"/>
        <v/>
      </c>
      <c r="FX74" s="265" t="str">
        <f t="shared" si="185"/>
        <v/>
      </c>
      <c r="FY74" s="265" t="str">
        <f t="shared" si="185"/>
        <v/>
      </c>
      <c r="FZ74" s="265" t="str">
        <f t="shared" si="185"/>
        <v/>
      </c>
      <c r="GA74" s="265" t="str">
        <f t="shared" si="185"/>
        <v/>
      </c>
      <c r="GB74" s="265" t="str">
        <f t="shared" si="185"/>
        <v/>
      </c>
      <c r="GC74" s="265" t="str">
        <f t="shared" si="185"/>
        <v/>
      </c>
      <c r="GD74" s="265" t="str">
        <f t="shared" si="185"/>
        <v/>
      </c>
      <c r="GE74" s="265" t="str">
        <f t="shared" si="185"/>
        <v/>
      </c>
      <c r="GF74" s="265" t="str">
        <f t="shared" si="186"/>
        <v/>
      </c>
      <c r="GG74" s="265" t="str">
        <f t="shared" si="186"/>
        <v/>
      </c>
      <c r="GH74" s="265" t="str">
        <f t="shared" si="186"/>
        <v/>
      </c>
      <c r="GI74" s="265" t="str">
        <f t="shared" si="186"/>
        <v/>
      </c>
      <c r="GJ74" s="265" t="str">
        <f t="shared" si="186"/>
        <v/>
      </c>
      <c r="GK74" s="265" t="str">
        <f t="shared" si="186"/>
        <v/>
      </c>
      <c r="GL74" s="265" t="str">
        <f t="shared" si="186"/>
        <v/>
      </c>
      <c r="GM74" s="265" t="str">
        <f t="shared" si="186"/>
        <v/>
      </c>
      <c r="GN74" s="265" t="str">
        <f t="shared" si="186"/>
        <v/>
      </c>
      <c r="GO74" s="265" t="str">
        <f t="shared" si="186"/>
        <v/>
      </c>
      <c r="GP74" s="263" t="str">
        <f t="shared" si="187"/>
        <v/>
      </c>
      <c r="GQ74" s="263" t="str">
        <f t="shared" si="187"/>
        <v/>
      </c>
      <c r="GR74" s="263" t="str">
        <f t="shared" si="187"/>
        <v/>
      </c>
      <c r="GS74" s="263" t="str">
        <f t="shared" si="187"/>
        <v/>
      </c>
      <c r="GT74" s="263" t="str">
        <f t="shared" si="187"/>
        <v/>
      </c>
      <c r="GU74" s="263" t="str">
        <f t="shared" si="187"/>
        <v/>
      </c>
      <c r="GV74" s="263" t="str">
        <f t="shared" si="187"/>
        <v/>
      </c>
      <c r="GW74" s="263" t="str">
        <f t="shared" si="187"/>
        <v/>
      </c>
      <c r="GX74" s="263" t="str">
        <f t="shared" si="187"/>
        <v/>
      </c>
      <c r="GY74" s="263" t="str">
        <f t="shared" si="187"/>
        <v/>
      </c>
      <c r="GZ74" s="263" t="str">
        <f t="shared" si="188"/>
        <v/>
      </c>
      <c r="HA74" s="263" t="str">
        <f t="shared" si="188"/>
        <v/>
      </c>
      <c r="HB74" s="263" t="str">
        <f t="shared" si="188"/>
        <v/>
      </c>
      <c r="HC74" s="263" t="str">
        <f t="shared" si="188"/>
        <v/>
      </c>
      <c r="HD74" s="263" t="str">
        <f t="shared" si="188"/>
        <v/>
      </c>
      <c r="HE74" s="263" t="str">
        <f t="shared" si="188"/>
        <v/>
      </c>
      <c r="HF74" s="263" t="str">
        <f t="shared" si="188"/>
        <v/>
      </c>
      <c r="HG74" s="263" t="str">
        <f t="shared" si="188"/>
        <v/>
      </c>
      <c r="HH74" s="263" t="str">
        <f t="shared" si="188"/>
        <v/>
      </c>
      <c r="HI74" s="263" t="str">
        <f t="shared" si="188"/>
        <v/>
      </c>
      <c r="HJ74" s="265" t="str">
        <f t="shared" si="189"/>
        <v/>
      </c>
      <c r="HK74" s="265" t="str">
        <f t="shared" si="189"/>
        <v/>
      </c>
      <c r="HL74" s="265" t="str">
        <f t="shared" si="189"/>
        <v/>
      </c>
      <c r="HM74" s="265" t="str">
        <f t="shared" si="189"/>
        <v/>
      </c>
      <c r="HN74" s="265" t="str">
        <f t="shared" si="189"/>
        <v/>
      </c>
      <c r="HO74" s="265" t="str">
        <f t="shared" si="189"/>
        <v/>
      </c>
      <c r="HP74" s="265" t="str">
        <f t="shared" si="189"/>
        <v/>
      </c>
      <c r="HQ74" s="265">
        <f t="shared" si="189"/>
        <v>85</v>
      </c>
      <c r="HR74" s="265" t="str">
        <f t="shared" si="189"/>
        <v/>
      </c>
      <c r="HS74" s="265" t="str">
        <f t="shared" si="189"/>
        <v/>
      </c>
      <c r="HT74" s="265" t="str">
        <f t="shared" si="190"/>
        <v/>
      </c>
      <c r="HU74" s="265" t="str">
        <f t="shared" si="190"/>
        <v/>
      </c>
      <c r="HV74" s="265" t="str">
        <f t="shared" si="190"/>
        <v/>
      </c>
      <c r="HW74" s="265" t="str">
        <f t="shared" si="190"/>
        <v/>
      </c>
      <c r="HX74" s="265" t="str">
        <f t="shared" si="190"/>
        <v/>
      </c>
      <c r="HY74" s="265" t="str">
        <f t="shared" si="190"/>
        <v/>
      </c>
      <c r="HZ74" s="265" t="str">
        <f t="shared" si="190"/>
        <v/>
      </c>
      <c r="IA74" s="265" t="str">
        <f t="shared" si="190"/>
        <v/>
      </c>
      <c r="IB74" s="265" t="str">
        <f t="shared" si="190"/>
        <v/>
      </c>
      <c r="IC74" s="265" t="str">
        <f t="shared" si="190"/>
        <v/>
      </c>
    </row>
    <row r="75" spans="1:237" x14ac:dyDescent="0.25">
      <c r="A75" s="1">
        <f t="shared" si="71"/>
        <v>64</v>
      </c>
      <c r="B75" s="2" t="str">
        <f>IF(OR('aux 1'!B75="",'aux 1'!R75&lt;&gt;"s"),"",'aux 1'!B75)</f>
        <v>Proposta de Projeto Final</v>
      </c>
      <c r="C75" s="130" t="str">
        <f>IF('aux 1'!F75="","",'aux 1'!F75)</f>
        <v>A</v>
      </c>
      <c r="D75" s="450" t="str">
        <f>IF(B75="","",'aux 1'!AP75)</f>
        <v>CIV01350</v>
      </c>
      <c r="E75" s="306" t="str">
        <f>IF(B75="","Pre: ",'aux 1'!AN75)</f>
        <v>Pré: ---</v>
      </c>
      <c r="F75" s="306" t="str">
        <f>IF(B75="","Co: ",'aux 1'!AO75)</f>
        <v>Co: ---</v>
      </c>
      <c r="G75" s="54" t="str">
        <f>IF(OR($B75="",'aux 1'!H75=""),"",'aux 1'!H75)</f>
        <v/>
      </c>
      <c r="H75" s="54" t="str">
        <f>IF(OR($B75="",'aux 1'!I75=""),"",'aux 1'!I75)</f>
        <v/>
      </c>
      <c r="I75" s="54" t="str">
        <f>IF(OR($B75="",'aux 1'!J75=""),"",'aux 1'!J75)</f>
        <v/>
      </c>
      <c r="J75" s="54" t="str">
        <f>IF(OR($B75="",'aux 1'!K75=""),"",'aux 1'!K75)</f>
        <v/>
      </c>
      <c r="K75" s="248"/>
      <c r="L75" s="248"/>
      <c r="M75" s="133" t="str">
        <f>IF('aux 1'!C75="","",'aux 1'!C75)</f>
        <v>CCT</v>
      </c>
      <c r="N75" s="133" t="str">
        <f>IF('aux 1'!D75="","",'aux 1'!D75)</f>
        <v>CIV</v>
      </c>
      <c r="O75" s="165" t="str">
        <f>IF('aux 1'!E75="","",'aux 1'!E75)</f>
        <v>01350</v>
      </c>
      <c r="P75" s="133" t="str">
        <f t="shared" si="34"/>
        <v>CIV01350</v>
      </c>
      <c r="Q75" s="43">
        <f>IF(S75="s",IF(R75="op",'aux 1'!S75,U75),"")</f>
        <v>7</v>
      </c>
      <c r="R75" s="43">
        <f>IF('aux 1'!N75="op","op",'aux 1'!S75)</f>
        <v>7</v>
      </c>
      <c r="S75" s="43" t="str">
        <f>IF('aux 1'!R75="","",'aux 1'!R75)</f>
        <v>s</v>
      </c>
      <c r="T75" s="43" t="str">
        <f>IF('aux 1'!Q75="","",'aux 1'!Q75)</f>
        <v>s</v>
      </c>
      <c r="U75" s="43">
        <f>IF('aux 1'!P75="","",'aux 1'!P75)</f>
        <v>7</v>
      </c>
      <c r="V75" s="44" t="str">
        <f>IF('aux 1'!O75="","",'aux 1'!O75)</f>
        <v>Esp.</v>
      </c>
      <c r="W75" s="128">
        <f>IF('aux 1'!T75="",0,'aux 1'!T75)</f>
        <v>0</v>
      </c>
      <c r="X75" s="128">
        <f>IF('aux 1'!U75="",0,'aux 1'!U75)</f>
        <v>0</v>
      </c>
      <c r="Y75" s="128">
        <f>IF('aux 1'!V75="",0,'aux 1'!V75)</f>
        <v>1</v>
      </c>
      <c r="Z75" s="128">
        <f>IF('aux 1'!W75="","",'aux 1'!W75)</f>
        <v>68</v>
      </c>
      <c r="AA75" s="128" t="str">
        <f t="shared" si="35"/>
        <v>68h</v>
      </c>
      <c r="AB75" s="248">
        <f>IF('aux 1'!X75="","",'aux 1'!X75)</f>
        <v>1</v>
      </c>
      <c r="AC75" s="87" t="str">
        <f t="shared" si="36"/>
        <v>1cr/1e</v>
      </c>
      <c r="AE75" s="265">
        <f t="shared" si="37"/>
        <v>64</v>
      </c>
      <c r="AF75" s="267" t="str">
        <f t="shared" si="179"/>
        <v/>
      </c>
      <c r="AG75" s="267" t="str">
        <f t="shared" si="179"/>
        <v/>
      </c>
      <c r="AH75" s="267" t="str">
        <f t="shared" si="179"/>
        <v/>
      </c>
      <c r="AI75" s="267" t="str">
        <f t="shared" si="179"/>
        <v/>
      </c>
      <c r="AJ75" s="267" t="str">
        <f t="shared" si="179"/>
        <v/>
      </c>
      <c r="AK75" s="267" t="str">
        <f t="shared" si="179"/>
        <v/>
      </c>
      <c r="AL75" s="267">
        <f t="shared" si="179"/>
        <v>64</v>
      </c>
      <c r="AM75" s="267" t="str">
        <f t="shared" si="179"/>
        <v/>
      </c>
      <c r="AN75" s="267" t="str">
        <f t="shared" si="179"/>
        <v/>
      </c>
      <c r="AO75" s="267" t="str">
        <f t="shared" si="179"/>
        <v/>
      </c>
      <c r="AP75" s="267" t="str">
        <f t="shared" si="180"/>
        <v/>
      </c>
      <c r="AQ75" s="267" t="str">
        <f t="shared" si="180"/>
        <v/>
      </c>
      <c r="AR75" s="267" t="str">
        <f t="shared" si="180"/>
        <v/>
      </c>
      <c r="AS75" s="267" t="str">
        <f t="shared" si="180"/>
        <v/>
      </c>
      <c r="AT75" s="267" t="str">
        <f t="shared" si="180"/>
        <v/>
      </c>
      <c r="AU75" s="267" t="str">
        <f t="shared" si="180"/>
        <v/>
      </c>
      <c r="AV75" s="267" t="str">
        <f t="shared" si="180"/>
        <v/>
      </c>
      <c r="AW75" s="267" t="str">
        <f t="shared" si="180"/>
        <v/>
      </c>
      <c r="AX75" s="267" t="str">
        <f t="shared" si="180"/>
        <v/>
      </c>
      <c r="AY75" s="267" t="str">
        <f t="shared" si="180"/>
        <v/>
      </c>
      <c r="BA75" s="267" t="str">
        <f t="shared" si="138"/>
        <v/>
      </c>
      <c r="BB75" s="267" t="str">
        <f t="shared" si="139"/>
        <v/>
      </c>
      <c r="BC75" s="267" t="str">
        <f t="shared" si="140"/>
        <v/>
      </c>
      <c r="BD75" s="267" t="str">
        <f t="shared" si="141"/>
        <v/>
      </c>
      <c r="BE75" s="267" t="str">
        <f t="shared" si="142"/>
        <v/>
      </c>
      <c r="BF75" s="267" t="str">
        <f t="shared" si="143"/>
        <v/>
      </c>
      <c r="BG75" s="267">
        <f t="shared" si="144"/>
        <v>2</v>
      </c>
      <c r="BH75" s="267" t="str">
        <f t="shared" si="62"/>
        <v/>
      </c>
      <c r="BI75" s="267" t="str">
        <f t="shared" si="85"/>
        <v/>
      </c>
      <c r="BJ75" s="267" t="str">
        <f t="shared" si="86"/>
        <v/>
      </c>
      <c r="BK75" s="267" t="str">
        <f t="shared" si="87"/>
        <v/>
      </c>
      <c r="BL75" s="267" t="str">
        <f t="shared" si="88"/>
        <v/>
      </c>
      <c r="BM75" s="267" t="str">
        <f t="shared" si="89"/>
        <v/>
      </c>
      <c r="BN75" s="267" t="str">
        <f t="shared" si="90"/>
        <v/>
      </c>
      <c r="BO75" s="267" t="str">
        <f t="shared" si="91"/>
        <v/>
      </c>
      <c r="BP75" s="267" t="str">
        <f t="shared" si="92"/>
        <v/>
      </c>
      <c r="BQ75" s="267" t="str">
        <f t="shared" si="93"/>
        <v/>
      </c>
      <c r="BR75" s="267" t="str">
        <f t="shared" si="94"/>
        <v/>
      </c>
      <c r="BS75" s="267" t="str">
        <f t="shared" si="95"/>
        <v/>
      </c>
      <c r="BT75" s="267" t="str">
        <f t="shared" si="96"/>
        <v/>
      </c>
      <c r="BU75" s="264"/>
      <c r="BV75" s="268">
        <v>64</v>
      </c>
      <c r="BW75" s="265" t="str">
        <f t="shared" si="165"/>
        <v/>
      </c>
      <c r="BX75" s="265" t="str">
        <f t="shared" si="165"/>
        <v/>
      </c>
      <c r="BY75" s="265" t="str">
        <f t="shared" si="165"/>
        <v/>
      </c>
      <c r="BZ75" s="265" t="str">
        <f t="shared" si="165"/>
        <v/>
      </c>
      <c r="CA75" s="265" t="str">
        <f t="shared" si="165"/>
        <v/>
      </c>
      <c r="CB75" s="265" t="str">
        <f t="shared" si="165"/>
        <v/>
      </c>
      <c r="CC75" s="265" t="str">
        <f t="shared" si="165"/>
        <v/>
      </c>
      <c r="CD75" s="265" t="str">
        <f t="shared" si="137"/>
        <v/>
      </c>
      <c r="CE75" s="265" t="str">
        <f t="shared" ref="CE75:CP90" si="191">IF(LEN(CE$6)&lt;$BV75,"", VALUE(MID(CE$6,$BV75,1)))</f>
        <v/>
      </c>
      <c r="CF75" s="265" t="str">
        <f t="shared" si="191"/>
        <v/>
      </c>
      <c r="CG75" s="265" t="str">
        <f t="shared" si="191"/>
        <v/>
      </c>
      <c r="CH75" s="265" t="str">
        <f t="shared" si="191"/>
        <v/>
      </c>
      <c r="CI75" s="265" t="str">
        <f t="shared" si="191"/>
        <v/>
      </c>
      <c r="CJ75" s="265" t="str">
        <f t="shared" si="191"/>
        <v/>
      </c>
      <c r="CK75" s="265" t="str">
        <f t="shared" si="191"/>
        <v/>
      </c>
      <c r="CL75" s="265" t="str">
        <f t="shared" si="191"/>
        <v/>
      </c>
      <c r="CM75" s="265" t="str">
        <f t="shared" si="191"/>
        <v/>
      </c>
      <c r="CN75" s="265" t="str">
        <f t="shared" si="191"/>
        <v/>
      </c>
      <c r="CO75" s="265" t="str">
        <f t="shared" si="191"/>
        <v/>
      </c>
      <c r="CP75" s="265" t="str">
        <f t="shared" si="191"/>
        <v/>
      </c>
      <c r="CR75" s="265" t="str">
        <f>IF(BW75="","",SUM(BW$12:BW75)-BW75+1)</f>
        <v/>
      </c>
      <c r="CS75" s="265" t="str">
        <f>IF(BX75="","",SUM(BX$12:BX75)-BX75+1)</f>
        <v/>
      </c>
      <c r="CT75" s="265" t="str">
        <f>IF(BY75="","",SUM(BY$12:BY75)-BY75+1)</f>
        <v/>
      </c>
      <c r="CU75" s="265" t="str">
        <f>IF(BZ75="","",SUM(BZ$12:BZ75)-BZ75+1)</f>
        <v/>
      </c>
      <c r="CV75" s="265" t="str">
        <f>IF(CA75="","",SUM(CA$12:CA75)-CA75+1)</f>
        <v/>
      </c>
      <c r="CW75" s="265" t="str">
        <f>IF(CB75="","",SUM(CB$12:CB75)-CB75+1)</f>
        <v/>
      </c>
      <c r="CX75" s="265" t="str">
        <f>IF(CC75="","",SUM(CC$12:CC75)-CC75+1)</f>
        <v/>
      </c>
      <c r="CY75" s="265" t="str">
        <f>IF(CD75="","",SUM(CD$12:CD75)-CD75+1)</f>
        <v/>
      </c>
      <c r="CZ75" s="265" t="str">
        <f>IF(CE75="","",SUM(CE$12:CE75)-CE75+1)</f>
        <v/>
      </c>
      <c r="DA75" s="265" t="str">
        <f>IF(CF75="","",SUM(CF$12:CF75)-CF75+1)</f>
        <v/>
      </c>
      <c r="DB75" s="265" t="str">
        <f>IF(CG75="","",SUM(CG$12:CG75)-CG75+1)</f>
        <v/>
      </c>
      <c r="DC75" s="265" t="str">
        <f>IF(CH75="","",SUM(CH$12:CH75)-CH75+1)</f>
        <v/>
      </c>
      <c r="DD75" s="265" t="str">
        <f>IF(CI75="","",SUM(CI$12:CI75)-CI75+1)</f>
        <v/>
      </c>
      <c r="DE75" s="265" t="str">
        <f>IF(CJ75="","",SUM(CJ$12:CJ75)-CJ75+1)</f>
        <v/>
      </c>
      <c r="DF75" s="265" t="str">
        <f>IF(CK75="","",SUM(CK$12:CK75)-CK75+1)</f>
        <v/>
      </c>
      <c r="DG75" s="265" t="str">
        <f>IF(CL75="","",SUM(CL$12:CL75)-CL75+1)</f>
        <v/>
      </c>
      <c r="DH75" s="265" t="str">
        <f>IF(CM75="","",SUM(CM$12:CM75)-CM75+1)</f>
        <v/>
      </c>
      <c r="DI75" s="265" t="str">
        <f>IF(CN75="","",SUM(CN$12:CN75)-CN75+1)</f>
        <v/>
      </c>
      <c r="DJ75" s="265" t="str">
        <f>IF(CO75="","",SUM(CO$12:CO75)-CO75+1)</f>
        <v/>
      </c>
      <c r="DK75" s="265" t="str">
        <f>IF(CP75="","",SUM(CP$12:CP75)-CP75+1)</f>
        <v/>
      </c>
      <c r="DM75" s="265"/>
      <c r="DN75" s="265"/>
      <c r="DO75" s="265"/>
      <c r="DP75" s="265"/>
      <c r="DQ75" s="265"/>
      <c r="DR75" s="265"/>
      <c r="DS75" s="265"/>
      <c r="DT75" s="265"/>
      <c r="DU75" s="265"/>
      <c r="DV75" s="265"/>
      <c r="DW75" s="265"/>
      <c r="DX75" s="265"/>
      <c r="DY75" s="265"/>
      <c r="DZ75" s="265"/>
      <c r="EA75" s="265"/>
      <c r="EB75" s="265"/>
      <c r="EC75" s="265"/>
      <c r="ED75" s="265"/>
      <c r="EE75" s="265"/>
      <c r="EF75" s="265"/>
      <c r="EH75" s="265" t="str">
        <f t="shared" si="181"/>
        <v/>
      </c>
      <c r="EI75" s="265" t="str">
        <f t="shared" si="181"/>
        <v/>
      </c>
      <c r="EJ75" s="265" t="str">
        <f t="shared" si="181"/>
        <v/>
      </c>
      <c r="EK75" s="265" t="str">
        <f t="shared" si="181"/>
        <v/>
      </c>
      <c r="EL75" s="265" t="str">
        <f t="shared" si="181"/>
        <v/>
      </c>
      <c r="EM75" s="265" t="str">
        <f t="shared" si="181"/>
        <v/>
      </c>
      <c r="EN75" s="265" t="str">
        <f t="shared" si="181"/>
        <v/>
      </c>
      <c r="EO75" s="265" t="str">
        <f t="shared" si="181"/>
        <v/>
      </c>
      <c r="EP75" s="265" t="str">
        <f t="shared" si="181"/>
        <v/>
      </c>
      <c r="EQ75" s="265" t="str">
        <f t="shared" si="181"/>
        <v/>
      </c>
      <c r="ER75" s="265" t="str">
        <f t="shared" si="182"/>
        <v/>
      </c>
      <c r="ES75" s="265" t="str">
        <f t="shared" si="182"/>
        <v/>
      </c>
      <c r="ET75" s="265" t="str">
        <f t="shared" si="182"/>
        <v/>
      </c>
      <c r="EU75" s="265" t="str">
        <f t="shared" si="182"/>
        <v/>
      </c>
      <c r="EV75" s="265" t="str">
        <f t="shared" si="182"/>
        <v/>
      </c>
      <c r="EW75" s="265" t="str">
        <f t="shared" si="182"/>
        <v/>
      </c>
      <c r="EX75" s="265" t="str">
        <f t="shared" si="182"/>
        <v/>
      </c>
      <c r="EY75" s="265" t="str">
        <f t="shared" si="182"/>
        <v/>
      </c>
      <c r="EZ75" s="265" t="str">
        <f t="shared" si="182"/>
        <v/>
      </c>
      <c r="FA75" s="265" t="str">
        <f t="shared" si="182"/>
        <v/>
      </c>
      <c r="FB75" s="263" t="str">
        <f t="shared" si="183"/>
        <v/>
      </c>
      <c r="FC75" s="263" t="str">
        <f t="shared" si="183"/>
        <v/>
      </c>
      <c r="FD75" s="263" t="str">
        <f t="shared" si="183"/>
        <v/>
      </c>
      <c r="FE75" s="263" t="str">
        <f t="shared" si="183"/>
        <v/>
      </c>
      <c r="FF75" s="263" t="str">
        <f t="shared" si="183"/>
        <v/>
      </c>
      <c r="FG75" s="263" t="str">
        <f t="shared" si="183"/>
        <v/>
      </c>
      <c r="FH75" s="263" t="str">
        <f t="shared" si="183"/>
        <v/>
      </c>
      <c r="FI75" s="263" t="str">
        <f t="shared" si="183"/>
        <v/>
      </c>
      <c r="FJ75" s="263" t="str">
        <f t="shared" si="183"/>
        <v/>
      </c>
      <c r="FK75" s="263" t="str">
        <f t="shared" si="183"/>
        <v/>
      </c>
      <c r="FL75" s="263" t="str">
        <f t="shared" si="184"/>
        <v/>
      </c>
      <c r="FM75" s="263" t="str">
        <f t="shared" si="184"/>
        <v/>
      </c>
      <c r="FN75" s="263" t="str">
        <f t="shared" si="184"/>
        <v/>
      </c>
      <c r="FO75" s="263" t="str">
        <f t="shared" si="184"/>
        <v/>
      </c>
      <c r="FP75" s="263" t="str">
        <f t="shared" si="184"/>
        <v/>
      </c>
      <c r="FQ75" s="263" t="str">
        <f t="shared" si="184"/>
        <v/>
      </c>
      <c r="FR75" s="263" t="str">
        <f t="shared" si="184"/>
        <v/>
      </c>
      <c r="FS75" s="263" t="str">
        <f t="shared" si="184"/>
        <v/>
      </c>
      <c r="FT75" s="263" t="str">
        <f t="shared" si="184"/>
        <v/>
      </c>
      <c r="FU75" s="263" t="str">
        <f t="shared" si="184"/>
        <v/>
      </c>
      <c r="FV75" s="265" t="str">
        <f t="shared" si="185"/>
        <v/>
      </c>
      <c r="FW75" s="265" t="str">
        <f t="shared" si="185"/>
        <v/>
      </c>
      <c r="FX75" s="265" t="str">
        <f t="shared" si="185"/>
        <v/>
      </c>
      <c r="FY75" s="265" t="str">
        <f t="shared" si="185"/>
        <v/>
      </c>
      <c r="FZ75" s="265" t="str">
        <f t="shared" si="185"/>
        <v/>
      </c>
      <c r="GA75" s="265" t="str">
        <f t="shared" si="185"/>
        <v/>
      </c>
      <c r="GB75" s="265">
        <f t="shared" si="185"/>
        <v>68</v>
      </c>
      <c r="GC75" s="265" t="str">
        <f t="shared" si="185"/>
        <v/>
      </c>
      <c r="GD75" s="265" t="str">
        <f t="shared" si="185"/>
        <v/>
      </c>
      <c r="GE75" s="265" t="str">
        <f t="shared" si="185"/>
        <v/>
      </c>
      <c r="GF75" s="265" t="str">
        <f t="shared" si="186"/>
        <v/>
      </c>
      <c r="GG75" s="265" t="str">
        <f t="shared" si="186"/>
        <v/>
      </c>
      <c r="GH75" s="265" t="str">
        <f t="shared" si="186"/>
        <v/>
      </c>
      <c r="GI75" s="265" t="str">
        <f t="shared" si="186"/>
        <v/>
      </c>
      <c r="GJ75" s="265" t="str">
        <f t="shared" si="186"/>
        <v/>
      </c>
      <c r="GK75" s="265" t="str">
        <f t="shared" si="186"/>
        <v/>
      </c>
      <c r="GL75" s="265" t="str">
        <f t="shared" si="186"/>
        <v/>
      </c>
      <c r="GM75" s="265" t="str">
        <f t="shared" si="186"/>
        <v/>
      </c>
      <c r="GN75" s="265" t="str">
        <f t="shared" si="186"/>
        <v/>
      </c>
      <c r="GO75" s="265" t="str">
        <f t="shared" si="186"/>
        <v/>
      </c>
      <c r="GP75" s="263" t="str">
        <f t="shared" si="187"/>
        <v/>
      </c>
      <c r="GQ75" s="263" t="str">
        <f t="shared" si="187"/>
        <v/>
      </c>
      <c r="GR75" s="263" t="str">
        <f t="shared" si="187"/>
        <v/>
      </c>
      <c r="GS75" s="263" t="str">
        <f t="shared" si="187"/>
        <v/>
      </c>
      <c r="GT75" s="263" t="str">
        <f t="shared" si="187"/>
        <v/>
      </c>
      <c r="GU75" s="263" t="str">
        <f t="shared" si="187"/>
        <v/>
      </c>
      <c r="GV75" s="263" t="str">
        <f t="shared" si="187"/>
        <v/>
      </c>
      <c r="GW75" s="263" t="str">
        <f t="shared" si="187"/>
        <v/>
      </c>
      <c r="GX75" s="263" t="str">
        <f t="shared" si="187"/>
        <v/>
      </c>
      <c r="GY75" s="263" t="str">
        <f t="shared" si="187"/>
        <v/>
      </c>
      <c r="GZ75" s="263" t="str">
        <f t="shared" si="188"/>
        <v/>
      </c>
      <c r="HA75" s="263" t="str">
        <f t="shared" si="188"/>
        <v/>
      </c>
      <c r="HB75" s="263" t="str">
        <f t="shared" si="188"/>
        <v/>
      </c>
      <c r="HC75" s="263" t="str">
        <f t="shared" si="188"/>
        <v/>
      </c>
      <c r="HD75" s="263" t="str">
        <f t="shared" si="188"/>
        <v/>
      </c>
      <c r="HE75" s="263" t="str">
        <f t="shared" si="188"/>
        <v/>
      </c>
      <c r="HF75" s="263" t="str">
        <f t="shared" si="188"/>
        <v/>
      </c>
      <c r="HG75" s="263" t="str">
        <f t="shared" si="188"/>
        <v/>
      </c>
      <c r="HH75" s="263" t="str">
        <f t="shared" si="188"/>
        <v/>
      </c>
      <c r="HI75" s="263" t="str">
        <f t="shared" si="188"/>
        <v/>
      </c>
      <c r="HJ75" s="265" t="str">
        <f t="shared" si="189"/>
        <v/>
      </c>
      <c r="HK75" s="265" t="str">
        <f t="shared" si="189"/>
        <v/>
      </c>
      <c r="HL75" s="265" t="str">
        <f t="shared" si="189"/>
        <v/>
      </c>
      <c r="HM75" s="265" t="str">
        <f t="shared" si="189"/>
        <v/>
      </c>
      <c r="HN75" s="265" t="str">
        <f t="shared" si="189"/>
        <v/>
      </c>
      <c r="HO75" s="265" t="str">
        <f t="shared" si="189"/>
        <v/>
      </c>
      <c r="HP75" s="265" t="str">
        <f t="shared" si="189"/>
        <v/>
      </c>
      <c r="HQ75" s="265" t="str">
        <f t="shared" si="189"/>
        <v/>
      </c>
      <c r="HR75" s="265" t="str">
        <f t="shared" si="189"/>
        <v/>
      </c>
      <c r="HS75" s="265" t="str">
        <f t="shared" si="189"/>
        <v/>
      </c>
      <c r="HT75" s="265" t="str">
        <f t="shared" si="190"/>
        <v/>
      </c>
      <c r="HU75" s="265" t="str">
        <f t="shared" si="190"/>
        <v/>
      </c>
      <c r="HV75" s="265" t="str">
        <f t="shared" si="190"/>
        <v/>
      </c>
      <c r="HW75" s="265" t="str">
        <f t="shared" si="190"/>
        <v/>
      </c>
      <c r="HX75" s="265" t="str">
        <f t="shared" si="190"/>
        <v/>
      </c>
      <c r="HY75" s="265" t="str">
        <f t="shared" si="190"/>
        <v/>
      </c>
      <c r="HZ75" s="265" t="str">
        <f t="shared" si="190"/>
        <v/>
      </c>
      <c r="IA75" s="265" t="str">
        <f t="shared" si="190"/>
        <v/>
      </c>
      <c r="IB75" s="265" t="str">
        <f t="shared" si="190"/>
        <v/>
      </c>
      <c r="IC75" s="265" t="str">
        <f t="shared" si="190"/>
        <v/>
      </c>
    </row>
    <row r="76" spans="1:237" x14ac:dyDescent="0.25">
      <c r="A76" s="1">
        <f t="shared" si="71"/>
        <v>65</v>
      </c>
      <c r="B76" s="2" t="str">
        <f>IF(OR('aux 1'!B76="",'aux 1'!R76&lt;&gt;"s"),"",'aux 1'!B76)</f>
        <v>Projeto Final</v>
      </c>
      <c r="C76" s="130" t="str">
        <f>IF('aux 1'!F76="","",'aux 1'!F76)</f>
        <v>U</v>
      </c>
      <c r="D76" s="450" t="str">
        <f>IF(B76="","",'aux 1'!AP76)</f>
        <v>CIV01444</v>
      </c>
      <c r="E76" s="306" t="str">
        <f>IF(B76="","Pre: ",'aux 1'!AN76)</f>
        <v xml:space="preserve">Pré: CIV01350   </v>
      </c>
      <c r="F76" s="306" t="str">
        <f>IF(B76="","Co: ",'aux 1'!AO76)</f>
        <v>Co: ---</v>
      </c>
      <c r="G76" s="54" t="str">
        <f>IF(OR($B76="",'aux 1'!H76=""),"",'aux 1'!H76)</f>
        <v>CIV01350</v>
      </c>
      <c r="H76" s="54" t="str">
        <f>IF(OR($B76="",'aux 1'!I76=""),"",'aux 1'!I76)</f>
        <v/>
      </c>
      <c r="I76" s="54" t="str">
        <f>IF(OR($B76="",'aux 1'!J76=""),"",'aux 1'!J76)</f>
        <v/>
      </c>
      <c r="J76" s="54" t="str">
        <f>IF(OR($B76="",'aux 1'!K76=""),"",'aux 1'!K76)</f>
        <v/>
      </c>
      <c r="K76" s="248"/>
      <c r="L76" s="248"/>
      <c r="M76" s="133" t="str">
        <f>IF('aux 1'!C76="","",'aux 1'!C76)</f>
        <v>CCT</v>
      </c>
      <c r="N76" s="133" t="str">
        <f>IF('aux 1'!D76="","",'aux 1'!D76)</f>
        <v>CIV</v>
      </c>
      <c r="O76" s="169" t="str">
        <f>IF('aux 1'!E76="","",'aux 1'!E76)</f>
        <v>01444</v>
      </c>
      <c r="P76" s="133" t="str">
        <f t="shared" ref="P76:P139" si="192">IF(B76="","",CONCATENATE(N76,O76))</f>
        <v>CIV01444</v>
      </c>
      <c r="Q76" s="43">
        <f>IF(S76="s",IF(R76="op",'aux 1'!S76,U76),"")</f>
        <v>8</v>
      </c>
      <c r="R76" s="43">
        <f>IF('aux 1'!N76="op","op",'aux 1'!S76)</f>
        <v>8</v>
      </c>
      <c r="S76" s="43" t="str">
        <f>IF('aux 1'!R76="","",'aux 1'!R76)</f>
        <v>s</v>
      </c>
      <c r="T76" s="43" t="str">
        <f>IF('aux 1'!Q76="","",'aux 1'!Q76)</f>
        <v>s</v>
      </c>
      <c r="U76" s="43">
        <f>IF('aux 1'!P76="","",'aux 1'!P76)</f>
        <v>8</v>
      </c>
      <c r="V76" s="44" t="str">
        <f>IF('aux 1'!O76="","",'aux 1'!O76)</f>
        <v>Esp.</v>
      </c>
      <c r="W76" s="128">
        <f>IF('aux 1'!T76="",0,'aux 1'!T76)</f>
        <v>0</v>
      </c>
      <c r="X76" s="128">
        <f>IF('aux 1'!U76="",0,'aux 1'!U76)</f>
        <v>0</v>
      </c>
      <c r="Y76" s="128">
        <f>IF('aux 1'!V76="",0,'aux 1'!V76)</f>
        <v>2</v>
      </c>
      <c r="Z76" s="128">
        <f>IF('aux 1'!W76="","",'aux 1'!W76)</f>
        <v>136</v>
      </c>
      <c r="AA76" s="128" t="str">
        <f t="shared" ref="AA76:AA139" si="193">CONCATENATE(IF(W76*$AA$6*$X$7+X76*$AA$6*$Y$7+Y76*$AA$6*$AA$7=0,"",W76*$AA$6*$X$7+X76*$AA$6*$Y$7+Y76*$AA$6*$AA$7),"h")</f>
        <v>136h</v>
      </c>
      <c r="AB76" s="248">
        <f>IF('aux 1'!X76="","",'aux 1'!X76)</f>
        <v>2</v>
      </c>
      <c r="AC76" s="87" t="str">
        <f t="shared" ref="AC76:AC139" si="194">IF(B76="","",CONCATENATE(AB76,IF(SUM(W76:Y76)=0,"cr","cr/"),IF(W76&lt;&gt;0,CONCATENATE(W76,"t"),""),IF(X76&lt;&gt;0,CONCATENATE(IF(W76=0,""," + "),X76,"p"),""),IF(Y76&lt;&gt;0,IF(AND(W76=0,X76=0),CONCATENATE(Y76,"e"), CONCATENATE(" + ",Y76,"e")),"")))</f>
        <v>2cr/2e</v>
      </c>
      <c r="AE76" s="265">
        <f t="shared" ref="AE76:AE139" si="195">A76</f>
        <v>65</v>
      </c>
      <c r="AF76" s="267" t="str">
        <f t="shared" si="179"/>
        <v/>
      </c>
      <c r="AG76" s="267" t="str">
        <f t="shared" si="179"/>
        <v/>
      </c>
      <c r="AH76" s="267" t="str">
        <f t="shared" si="179"/>
        <v/>
      </c>
      <c r="AI76" s="267" t="str">
        <f t="shared" si="179"/>
        <v/>
      </c>
      <c r="AJ76" s="267" t="str">
        <f t="shared" si="179"/>
        <v/>
      </c>
      <c r="AK76" s="267" t="str">
        <f t="shared" si="179"/>
        <v/>
      </c>
      <c r="AL76" s="267" t="str">
        <f t="shared" si="179"/>
        <v/>
      </c>
      <c r="AM76" s="267">
        <f t="shared" si="179"/>
        <v>65</v>
      </c>
      <c r="AN76" s="267" t="str">
        <f t="shared" si="179"/>
        <v/>
      </c>
      <c r="AO76" s="267" t="str">
        <f t="shared" si="179"/>
        <v/>
      </c>
      <c r="AP76" s="267" t="str">
        <f t="shared" si="180"/>
        <v/>
      </c>
      <c r="AQ76" s="267" t="str">
        <f t="shared" si="180"/>
        <v/>
      </c>
      <c r="AR76" s="267" t="str">
        <f t="shared" si="180"/>
        <v/>
      </c>
      <c r="AS76" s="267" t="str">
        <f t="shared" si="180"/>
        <v/>
      </c>
      <c r="AT76" s="267" t="str">
        <f t="shared" si="180"/>
        <v/>
      </c>
      <c r="AU76" s="267" t="str">
        <f t="shared" si="180"/>
        <v/>
      </c>
      <c r="AV76" s="267" t="str">
        <f t="shared" si="180"/>
        <v/>
      </c>
      <c r="AW76" s="267" t="str">
        <f t="shared" si="180"/>
        <v/>
      </c>
      <c r="AX76" s="267" t="str">
        <f t="shared" si="180"/>
        <v/>
      </c>
      <c r="AY76" s="267" t="str">
        <f t="shared" si="180"/>
        <v/>
      </c>
      <c r="BA76" s="267" t="str">
        <f t="shared" si="138"/>
        <v/>
      </c>
      <c r="BB76" s="267" t="str">
        <f t="shared" si="139"/>
        <v/>
      </c>
      <c r="BC76" s="267" t="str">
        <f t="shared" si="140"/>
        <v/>
      </c>
      <c r="BD76" s="267" t="str">
        <f t="shared" si="141"/>
        <v/>
      </c>
      <c r="BE76" s="267" t="str">
        <f t="shared" si="142"/>
        <v/>
      </c>
      <c r="BF76" s="267" t="str">
        <f t="shared" si="143"/>
        <v/>
      </c>
      <c r="BG76" s="267" t="str">
        <f t="shared" si="144"/>
        <v/>
      </c>
      <c r="BH76" s="267">
        <f t="shared" si="62"/>
        <v>2</v>
      </c>
      <c r="BI76" s="267" t="str">
        <f t="shared" si="85"/>
        <v/>
      </c>
      <c r="BJ76" s="267" t="str">
        <f t="shared" si="86"/>
        <v/>
      </c>
      <c r="BK76" s="267" t="str">
        <f t="shared" si="87"/>
        <v/>
      </c>
      <c r="BL76" s="267" t="str">
        <f t="shared" si="88"/>
        <v/>
      </c>
      <c r="BM76" s="267" t="str">
        <f t="shared" si="89"/>
        <v/>
      </c>
      <c r="BN76" s="267" t="str">
        <f t="shared" si="90"/>
        <v/>
      </c>
      <c r="BO76" s="267" t="str">
        <f t="shared" si="91"/>
        <v/>
      </c>
      <c r="BP76" s="267" t="str">
        <f t="shared" si="92"/>
        <v/>
      </c>
      <c r="BQ76" s="267" t="str">
        <f t="shared" si="93"/>
        <v/>
      </c>
      <c r="BR76" s="267" t="str">
        <f t="shared" si="94"/>
        <v/>
      </c>
      <c r="BS76" s="267" t="str">
        <f t="shared" si="95"/>
        <v/>
      </c>
      <c r="BT76" s="267" t="str">
        <f t="shared" si="96"/>
        <v/>
      </c>
      <c r="BU76" s="264"/>
      <c r="BV76" s="268">
        <v>65</v>
      </c>
      <c r="BW76" s="265" t="str">
        <f t="shared" si="165"/>
        <v/>
      </c>
      <c r="BX76" s="265" t="str">
        <f t="shared" si="165"/>
        <v/>
      </c>
      <c r="BY76" s="265" t="str">
        <f t="shared" si="165"/>
        <v/>
      </c>
      <c r="BZ76" s="265" t="str">
        <f t="shared" si="165"/>
        <v/>
      </c>
      <c r="CA76" s="265" t="str">
        <f t="shared" si="165"/>
        <v/>
      </c>
      <c r="CB76" s="265" t="str">
        <f t="shared" si="165"/>
        <v/>
      </c>
      <c r="CC76" s="265" t="str">
        <f t="shared" si="165"/>
        <v/>
      </c>
      <c r="CD76" s="265" t="str">
        <f t="shared" ref="CD76:CD107" si="196">IF(LEN(CD$6)&lt;$BV76,"", VALUE(MID(CD$6,$BV76,1)))</f>
        <v/>
      </c>
      <c r="CE76" s="265" t="str">
        <f t="shared" si="191"/>
        <v/>
      </c>
      <c r="CF76" s="265" t="str">
        <f t="shared" si="191"/>
        <v/>
      </c>
      <c r="CG76" s="265" t="str">
        <f t="shared" si="191"/>
        <v/>
      </c>
      <c r="CH76" s="265" t="str">
        <f t="shared" si="191"/>
        <v/>
      </c>
      <c r="CI76" s="265" t="str">
        <f t="shared" si="191"/>
        <v/>
      </c>
      <c r="CJ76" s="265" t="str">
        <f t="shared" si="191"/>
        <v/>
      </c>
      <c r="CK76" s="265" t="str">
        <f t="shared" si="191"/>
        <v/>
      </c>
      <c r="CL76" s="265" t="str">
        <f t="shared" si="191"/>
        <v/>
      </c>
      <c r="CM76" s="265" t="str">
        <f t="shared" si="191"/>
        <v/>
      </c>
      <c r="CN76" s="265" t="str">
        <f t="shared" si="191"/>
        <v/>
      </c>
      <c r="CO76" s="265" t="str">
        <f t="shared" si="191"/>
        <v/>
      </c>
      <c r="CP76" s="265" t="str">
        <f t="shared" si="191"/>
        <v/>
      </c>
      <c r="CR76" s="265" t="str">
        <f>IF(BW76="","",SUM(BW$12:BW76)-BW76+1)</f>
        <v/>
      </c>
      <c r="CS76" s="265" t="str">
        <f>IF(BX76="","",SUM(BX$12:BX76)-BX76+1)</f>
        <v/>
      </c>
      <c r="CT76" s="265" t="str">
        <f>IF(BY76="","",SUM(BY$12:BY76)-BY76+1)</f>
        <v/>
      </c>
      <c r="CU76" s="265" t="str">
        <f>IF(BZ76="","",SUM(BZ$12:BZ76)-BZ76+1)</f>
        <v/>
      </c>
      <c r="CV76" s="265" t="str">
        <f>IF(CA76="","",SUM(CA$12:CA76)-CA76+1)</f>
        <v/>
      </c>
      <c r="CW76" s="265" t="str">
        <f>IF(CB76="","",SUM(CB$12:CB76)-CB76+1)</f>
        <v/>
      </c>
      <c r="CX76" s="265" t="str">
        <f>IF(CC76="","",SUM(CC$12:CC76)-CC76+1)</f>
        <v/>
      </c>
      <c r="CY76" s="265" t="str">
        <f>IF(CD76="","",SUM(CD$12:CD76)-CD76+1)</f>
        <v/>
      </c>
      <c r="CZ76" s="265" t="str">
        <f>IF(CE76="","",SUM(CE$12:CE76)-CE76+1)</f>
        <v/>
      </c>
      <c r="DA76" s="265" t="str">
        <f>IF(CF76="","",SUM(CF$12:CF76)-CF76+1)</f>
        <v/>
      </c>
      <c r="DB76" s="265" t="str">
        <f>IF(CG76="","",SUM(CG$12:CG76)-CG76+1)</f>
        <v/>
      </c>
      <c r="DC76" s="265" t="str">
        <f>IF(CH76="","",SUM(CH$12:CH76)-CH76+1)</f>
        <v/>
      </c>
      <c r="DD76" s="265" t="str">
        <f>IF(CI76="","",SUM(CI$12:CI76)-CI76+1)</f>
        <v/>
      </c>
      <c r="DE76" s="265" t="str">
        <f>IF(CJ76="","",SUM(CJ$12:CJ76)-CJ76+1)</f>
        <v/>
      </c>
      <c r="DF76" s="265" t="str">
        <f>IF(CK76="","",SUM(CK$12:CK76)-CK76+1)</f>
        <v/>
      </c>
      <c r="DG76" s="265" t="str">
        <f>IF(CL76="","",SUM(CL$12:CL76)-CL76+1)</f>
        <v/>
      </c>
      <c r="DH76" s="265" t="str">
        <f>IF(CM76="","",SUM(CM$12:CM76)-CM76+1)</f>
        <v/>
      </c>
      <c r="DI76" s="265" t="str">
        <f>IF(CN76="","",SUM(CN$12:CN76)-CN76+1)</f>
        <v/>
      </c>
      <c r="DJ76" s="265" t="str">
        <f>IF(CO76="","",SUM(CO$12:CO76)-CO76+1)</f>
        <v/>
      </c>
      <c r="DK76" s="265" t="str">
        <f>IF(CP76="","",SUM(CP$12:CP76)-CP76+1)</f>
        <v/>
      </c>
      <c r="DM76" s="265"/>
      <c r="DN76" s="265"/>
      <c r="DO76" s="265"/>
      <c r="DP76" s="265"/>
      <c r="DQ76" s="265"/>
      <c r="DR76" s="265"/>
      <c r="DS76" s="265"/>
      <c r="DT76" s="265"/>
      <c r="DU76" s="265"/>
      <c r="DV76" s="265"/>
      <c r="DW76" s="265"/>
      <c r="DX76" s="265"/>
      <c r="DY76" s="265"/>
      <c r="DZ76" s="265"/>
      <c r="EA76" s="265"/>
      <c r="EB76" s="265"/>
      <c r="EC76" s="265"/>
      <c r="ED76" s="265"/>
      <c r="EE76" s="265"/>
      <c r="EF76" s="265"/>
      <c r="EH76" s="265" t="str">
        <f t="shared" si="181"/>
        <v/>
      </c>
      <c r="EI76" s="265" t="str">
        <f t="shared" si="181"/>
        <v/>
      </c>
      <c r="EJ76" s="265" t="str">
        <f t="shared" si="181"/>
        <v/>
      </c>
      <c r="EK76" s="265" t="str">
        <f t="shared" si="181"/>
        <v/>
      </c>
      <c r="EL76" s="265" t="str">
        <f t="shared" si="181"/>
        <v/>
      </c>
      <c r="EM76" s="265" t="str">
        <f t="shared" si="181"/>
        <v/>
      </c>
      <c r="EN76" s="265" t="str">
        <f t="shared" si="181"/>
        <v/>
      </c>
      <c r="EO76" s="265" t="str">
        <f t="shared" si="181"/>
        <v/>
      </c>
      <c r="EP76" s="265" t="str">
        <f t="shared" si="181"/>
        <v/>
      </c>
      <c r="EQ76" s="265" t="str">
        <f t="shared" si="181"/>
        <v/>
      </c>
      <c r="ER76" s="265" t="str">
        <f t="shared" si="182"/>
        <v/>
      </c>
      <c r="ES76" s="265" t="str">
        <f t="shared" si="182"/>
        <v/>
      </c>
      <c r="ET76" s="265" t="str">
        <f t="shared" si="182"/>
        <v/>
      </c>
      <c r="EU76" s="265" t="str">
        <f t="shared" si="182"/>
        <v/>
      </c>
      <c r="EV76" s="265" t="str">
        <f t="shared" si="182"/>
        <v/>
      </c>
      <c r="EW76" s="265" t="str">
        <f t="shared" si="182"/>
        <v/>
      </c>
      <c r="EX76" s="265" t="str">
        <f t="shared" si="182"/>
        <v/>
      </c>
      <c r="EY76" s="265" t="str">
        <f t="shared" si="182"/>
        <v/>
      </c>
      <c r="EZ76" s="265" t="str">
        <f t="shared" si="182"/>
        <v/>
      </c>
      <c r="FA76" s="265" t="str">
        <f t="shared" si="182"/>
        <v/>
      </c>
      <c r="FB76" s="263" t="str">
        <f t="shared" si="183"/>
        <v/>
      </c>
      <c r="FC76" s="263" t="str">
        <f t="shared" si="183"/>
        <v/>
      </c>
      <c r="FD76" s="263" t="str">
        <f t="shared" si="183"/>
        <v/>
      </c>
      <c r="FE76" s="263" t="str">
        <f t="shared" si="183"/>
        <v/>
      </c>
      <c r="FF76" s="263" t="str">
        <f t="shared" si="183"/>
        <v/>
      </c>
      <c r="FG76" s="263" t="str">
        <f t="shared" si="183"/>
        <v/>
      </c>
      <c r="FH76" s="263" t="str">
        <f t="shared" si="183"/>
        <v/>
      </c>
      <c r="FI76" s="263" t="str">
        <f t="shared" si="183"/>
        <v/>
      </c>
      <c r="FJ76" s="263" t="str">
        <f t="shared" si="183"/>
        <v/>
      </c>
      <c r="FK76" s="263" t="str">
        <f t="shared" si="183"/>
        <v/>
      </c>
      <c r="FL76" s="263" t="str">
        <f t="shared" si="184"/>
        <v/>
      </c>
      <c r="FM76" s="263" t="str">
        <f t="shared" si="184"/>
        <v/>
      </c>
      <c r="FN76" s="263" t="str">
        <f t="shared" si="184"/>
        <v/>
      </c>
      <c r="FO76" s="263" t="str">
        <f t="shared" si="184"/>
        <v/>
      </c>
      <c r="FP76" s="263" t="str">
        <f t="shared" si="184"/>
        <v/>
      </c>
      <c r="FQ76" s="263" t="str">
        <f t="shared" si="184"/>
        <v/>
      </c>
      <c r="FR76" s="263" t="str">
        <f t="shared" si="184"/>
        <v/>
      </c>
      <c r="FS76" s="263" t="str">
        <f t="shared" si="184"/>
        <v/>
      </c>
      <c r="FT76" s="263" t="str">
        <f t="shared" si="184"/>
        <v/>
      </c>
      <c r="FU76" s="263" t="str">
        <f t="shared" si="184"/>
        <v/>
      </c>
      <c r="FV76" s="265" t="str">
        <f t="shared" si="185"/>
        <v/>
      </c>
      <c r="FW76" s="265" t="str">
        <f t="shared" si="185"/>
        <v/>
      </c>
      <c r="FX76" s="265" t="str">
        <f t="shared" si="185"/>
        <v/>
      </c>
      <c r="FY76" s="265" t="str">
        <f t="shared" si="185"/>
        <v/>
      </c>
      <c r="FZ76" s="265" t="str">
        <f t="shared" si="185"/>
        <v/>
      </c>
      <c r="GA76" s="265" t="str">
        <f t="shared" si="185"/>
        <v/>
      </c>
      <c r="GB76" s="265" t="str">
        <f t="shared" si="185"/>
        <v/>
      </c>
      <c r="GC76" s="265">
        <f t="shared" si="185"/>
        <v>136</v>
      </c>
      <c r="GD76" s="265" t="str">
        <f t="shared" si="185"/>
        <v/>
      </c>
      <c r="GE76" s="265" t="str">
        <f t="shared" si="185"/>
        <v/>
      </c>
      <c r="GF76" s="265" t="str">
        <f t="shared" si="186"/>
        <v/>
      </c>
      <c r="GG76" s="265" t="str">
        <f t="shared" si="186"/>
        <v/>
      </c>
      <c r="GH76" s="265" t="str">
        <f t="shared" si="186"/>
        <v/>
      </c>
      <c r="GI76" s="265" t="str">
        <f t="shared" si="186"/>
        <v/>
      </c>
      <c r="GJ76" s="265" t="str">
        <f t="shared" si="186"/>
        <v/>
      </c>
      <c r="GK76" s="265" t="str">
        <f t="shared" si="186"/>
        <v/>
      </c>
      <c r="GL76" s="265" t="str">
        <f t="shared" si="186"/>
        <v/>
      </c>
      <c r="GM76" s="265" t="str">
        <f t="shared" si="186"/>
        <v/>
      </c>
      <c r="GN76" s="265" t="str">
        <f t="shared" si="186"/>
        <v/>
      </c>
      <c r="GO76" s="265" t="str">
        <f t="shared" si="186"/>
        <v/>
      </c>
      <c r="GP76" s="263" t="str">
        <f t="shared" si="187"/>
        <v/>
      </c>
      <c r="GQ76" s="263" t="str">
        <f t="shared" si="187"/>
        <v/>
      </c>
      <c r="GR76" s="263" t="str">
        <f t="shared" si="187"/>
        <v/>
      </c>
      <c r="GS76" s="263" t="str">
        <f t="shared" si="187"/>
        <v/>
      </c>
      <c r="GT76" s="263" t="str">
        <f t="shared" si="187"/>
        <v/>
      </c>
      <c r="GU76" s="263" t="str">
        <f t="shared" si="187"/>
        <v/>
      </c>
      <c r="GV76" s="263" t="str">
        <f t="shared" si="187"/>
        <v/>
      </c>
      <c r="GW76" s="263" t="str">
        <f t="shared" si="187"/>
        <v/>
      </c>
      <c r="GX76" s="263" t="str">
        <f t="shared" si="187"/>
        <v/>
      </c>
      <c r="GY76" s="263" t="str">
        <f t="shared" si="187"/>
        <v/>
      </c>
      <c r="GZ76" s="263" t="str">
        <f t="shared" si="188"/>
        <v/>
      </c>
      <c r="HA76" s="263" t="str">
        <f t="shared" si="188"/>
        <v/>
      </c>
      <c r="HB76" s="263" t="str">
        <f t="shared" si="188"/>
        <v/>
      </c>
      <c r="HC76" s="263" t="str">
        <f t="shared" si="188"/>
        <v/>
      </c>
      <c r="HD76" s="263" t="str">
        <f t="shared" si="188"/>
        <v/>
      </c>
      <c r="HE76" s="263" t="str">
        <f t="shared" si="188"/>
        <v/>
      </c>
      <c r="HF76" s="263" t="str">
        <f t="shared" si="188"/>
        <v/>
      </c>
      <c r="HG76" s="263" t="str">
        <f t="shared" si="188"/>
        <v/>
      </c>
      <c r="HH76" s="263" t="str">
        <f t="shared" si="188"/>
        <v/>
      </c>
      <c r="HI76" s="263" t="str">
        <f t="shared" si="188"/>
        <v/>
      </c>
      <c r="HJ76" s="265" t="str">
        <f t="shared" si="189"/>
        <v/>
      </c>
      <c r="HK76" s="265" t="str">
        <f t="shared" si="189"/>
        <v/>
      </c>
      <c r="HL76" s="265" t="str">
        <f t="shared" si="189"/>
        <v/>
      </c>
      <c r="HM76" s="265" t="str">
        <f t="shared" si="189"/>
        <v/>
      </c>
      <c r="HN76" s="265" t="str">
        <f t="shared" si="189"/>
        <v/>
      </c>
      <c r="HO76" s="265" t="str">
        <f t="shared" si="189"/>
        <v/>
      </c>
      <c r="HP76" s="265" t="str">
        <f t="shared" si="189"/>
        <v/>
      </c>
      <c r="HQ76" s="265" t="str">
        <f t="shared" si="189"/>
        <v/>
      </c>
      <c r="HR76" s="265" t="str">
        <f t="shared" si="189"/>
        <v/>
      </c>
      <c r="HS76" s="265" t="str">
        <f t="shared" si="189"/>
        <v/>
      </c>
      <c r="HT76" s="265" t="str">
        <f t="shared" si="190"/>
        <v/>
      </c>
      <c r="HU76" s="265" t="str">
        <f t="shared" si="190"/>
        <v/>
      </c>
      <c r="HV76" s="265" t="str">
        <f t="shared" si="190"/>
        <v/>
      </c>
      <c r="HW76" s="265" t="str">
        <f t="shared" si="190"/>
        <v/>
      </c>
      <c r="HX76" s="265" t="str">
        <f t="shared" si="190"/>
        <v/>
      </c>
      <c r="HY76" s="265" t="str">
        <f t="shared" si="190"/>
        <v/>
      </c>
      <c r="HZ76" s="265" t="str">
        <f t="shared" si="190"/>
        <v/>
      </c>
      <c r="IA76" s="265" t="str">
        <f t="shared" si="190"/>
        <v/>
      </c>
      <c r="IB76" s="265" t="str">
        <f t="shared" si="190"/>
        <v/>
      </c>
      <c r="IC76" s="265" t="str">
        <f t="shared" si="190"/>
        <v/>
      </c>
    </row>
    <row r="77" spans="1:237" x14ac:dyDescent="0.25">
      <c r="A77" s="1">
        <f t="shared" si="71"/>
        <v>66</v>
      </c>
      <c r="B77" s="2" t="str">
        <f>IF(OR('aux 1'!B77="",'aux 1'!R77&lt;&gt;"s"),"",'aux 1'!B77)</f>
        <v>Atividades Acadêmicas Científicas e Culturais - AACC I</v>
      </c>
      <c r="C77" s="130" t="str">
        <f>IF('aux 1'!F77="","",'aux 1'!F77)</f>
        <v>A</v>
      </c>
      <c r="D77" s="450" t="str">
        <f>IF(B77="","",'aux 1'!AP77)</f>
        <v>CIV01562</v>
      </c>
      <c r="E77" s="306" t="str">
        <f>IF(B77="","Pre: ",'aux 1'!AN77)</f>
        <v>Pré: ---</v>
      </c>
      <c r="F77" s="306" t="str">
        <f>IF(B77="","Co: ",'aux 1'!AO77)</f>
        <v>Co: ---</v>
      </c>
      <c r="G77" s="54" t="str">
        <f>IF(OR($B77="",'aux 1'!H77=""),"",'aux 1'!H77)</f>
        <v/>
      </c>
      <c r="H77" s="54" t="str">
        <f>IF(OR($B77="",'aux 1'!I77=""),"",'aux 1'!I77)</f>
        <v/>
      </c>
      <c r="I77" s="54" t="str">
        <f>IF(OR($B77="",'aux 1'!J77=""),"",'aux 1'!J77)</f>
        <v/>
      </c>
      <c r="J77" s="54" t="str">
        <f>IF(OR($B77="",'aux 1'!K77=""),"",'aux 1'!K77)</f>
        <v/>
      </c>
      <c r="K77" s="248"/>
      <c r="L77" s="248"/>
      <c r="M77" s="133" t="str">
        <f>IF('aux 1'!C77="","",'aux 1'!C77)</f>
        <v>CCT</v>
      </c>
      <c r="N77" s="133" t="str">
        <f>IF('aux 1'!D77="","",'aux 1'!D77)</f>
        <v>CIV</v>
      </c>
      <c r="O77" s="165" t="str">
        <f>IF('aux 1'!E77="","",'aux 1'!E77)</f>
        <v>01562</v>
      </c>
      <c r="P77" s="133" t="str">
        <f t="shared" si="192"/>
        <v>CIV01562</v>
      </c>
      <c r="Q77" s="43">
        <f>IF(S77="s",IF(R77="op",'aux 1'!S77,U77),"")</f>
        <v>5</v>
      </c>
      <c r="R77" s="43">
        <f>IF('aux 1'!N77="op","op",'aux 1'!S77)</f>
        <v>5</v>
      </c>
      <c r="S77" s="43" t="str">
        <f>IF('aux 1'!R77="","",'aux 1'!R77)</f>
        <v>s</v>
      </c>
      <c r="T77" s="43" t="str">
        <f>IF('aux 1'!Q77="","",'aux 1'!Q77)</f>
        <v>s</v>
      </c>
      <c r="U77" s="43">
        <f>IF('aux 1'!P77="","",'aux 1'!P77)</f>
        <v>5</v>
      </c>
      <c r="V77" s="44" t="str">
        <f>IF('aux 1'!O77="","",'aux 1'!O77)</f>
        <v>----</v>
      </c>
      <c r="W77" s="128">
        <f>IF('aux 1'!T77="",0,'aux 1'!T77)</f>
        <v>0</v>
      </c>
      <c r="X77" s="128">
        <f>IF('aux 1'!U77="",0,'aux 1'!U77)</f>
        <v>0</v>
      </c>
      <c r="Y77" s="128">
        <f>IF('aux 1'!V77="",0,'aux 1'!V77)</f>
        <v>2</v>
      </c>
      <c r="Z77" s="128">
        <f>IF('aux 1'!W77="","",'aux 1'!W77)</f>
        <v>136</v>
      </c>
      <c r="AA77" s="128" t="str">
        <f t="shared" si="193"/>
        <v>136h</v>
      </c>
      <c r="AB77" s="1">
        <f>IF('aux 1'!X77="","",'aux 1'!X77)</f>
        <v>2</v>
      </c>
      <c r="AC77" s="87" t="str">
        <f t="shared" si="194"/>
        <v>2cr/2e</v>
      </c>
      <c r="AE77" s="265">
        <f t="shared" si="195"/>
        <v>66</v>
      </c>
      <c r="AF77" s="267" t="str">
        <f t="shared" si="179"/>
        <v/>
      </c>
      <c r="AG77" s="267" t="str">
        <f t="shared" si="179"/>
        <v/>
      </c>
      <c r="AH77" s="267" t="str">
        <f t="shared" si="179"/>
        <v/>
      </c>
      <c r="AI77" s="267" t="str">
        <f t="shared" si="179"/>
        <v/>
      </c>
      <c r="AJ77" s="267">
        <f t="shared" si="179"/>
        <v>66</v>
      </c>
      <c r="AK77" s="267" t="str">
        <f t="shared" si="179"/>
        <v/>
      </c>
      <c r="AL77" s="267" t="str">
        <f t="shared" si="179"/>
        <v/>
      </c>
      <c r="AM77" s="267" t="str">
        <f t="shared" si="179"/>
        <v/>
      </c>
      <c r="AN77" s="267" t="str">
        <f t="shared" si="179"/>
        <v/>
      </c>
      <c r="AO77" s="267" t="str">
        <f t="shared" si="179"/>
        <v/>
      </c>
      <c r="AP77" s="267" t="str">
        <f t="shared" si="180"/>
        <v/>
      </c>
      <c r="AQ77" s="267" t="str">
        <f t="shared" si="180"/>
        <v/>
      </c>
      <c r="AR77" s="267" t="str">
        <f t="shared" si="180"/>
        <v/>
      </c>
      <c r="AS77" s="267" t="str">
        <f t="shared" si="180"/>
        <v/>
      </c>
      <c r="AT77" s="267" t="str">
        <f t="shared" si="180"/>
        <v/>
      </c>
      <c r="AU77" s="267" t="str">
        <f t="shared" si="180"/>
        <v/>
      </c>
      <c r="AV77" s="267" t="str">
        <f t="shared" si="180"/>
        <v/>
      </c>
      <c r="AW77" s="267" t="str">
        <f t="shared" si="180"/>
        <v/>
      </c>
      <c r="AX77" s="267" t="str">
        <f t="shared" si="180"/>
        <v/>
      </c>
      <c r="AY77" s="267" t="str">
        <f t="shared" si="180"/>
        <v/>
      </c>
      <c r="BA77" s="267" t="str">
        <f t="shared" ref="BA77:BA108" si="197">IF(AF77="","",LEN(AF77))</f>
        <v/>
      </c>
      <c r="BB77" s="267" t="str">
        <f t="shared" ref="BB77:BB108" si="198">IF(AG77="","",LEN(AG77))</f>
        <v/>
      </c>
      <c r="BC77" s="267" t="str">
        <f t="shared" ref="BC77:BC108" si="199">IF(AH77="","",LEN(AH77))</f>
        <v/>
      </c>
      <c r="BD77" s="267" t="str">
        <f t="shared" ref="BD77:BD108" si="200">IF(AI77="","",LEN(AI77))</f>
        <v/>
      </c>
      <c r="BE77" s="267">
        <f t="shared" ref="BE77:BE108" si="201">IF(AJ77="","",LEN(AJ77))</f>
        <v>2</v>
      </c>
      <c r="BF77" s="267" t="str">
        <f t="shared" ref="BF77:BF108" si="202">IF(AK77="","",LEN(AK77))</f>
        <v/>
      </c>
      <c r="BG77" s="267" t="str">
        <f t="shared" ref="BG77:BG108" si="203">IF(AL77="","",LEN(AL77))</f>
        <v/>
      </c>
      <c r="BH77" s="267" t="str">
        <f t="shared" ref="BH77:BH140" si="204">IF(AM77="","",LEN(AM77))</f>
        <v/>
      </c>
      <c r="BI77" s="267" t="str">
        <f t="shared" si="85"/>
        <v/>
      </c>
      <c r="BJ77" s="267" t="str">
        <f t="shared" si="86"/>
        <v/>
      </c>
      <c r="BK77" s="267" t="str">
        <f t="shared" si="87"/>
        <v/>
      </c>
      <c r="BL77" s="267" t="str">
        <f t="shared" si="88"/>
        <v/>
      </c>
      <c r="BM77" s="267" t="str">
        <f t="shared" si="89"/>
        <v/>
      </c>
      <c r="BN77" s="267" t="str">
        <f t="shared" si="90"/>
        <v/>
      </c>
      <c r="BO77" s="267" t="str">
        <f t="shared" si="91"/>
        <v/>
      </c>
      <c r="BP77" s="267" t="str">
        <f t="shared" si="92"/>
        <v/>
      </c>
      <c r="BQ77" s="267" t="str">
        <f t="shared" si="93"/>
        <v/>
      </c>
      <c r="BR77" s="267" t="str">
        <f t="shared" si="94"/>
        <v/>
      </c>
      <c r="BS77" s="267" t="str">
        <f t="shared" si="95"/>
        <v/>
      </c>
      <c r="BT77" s="267" t="str">
        <f t="shared" si="96"/>
        <v/>
      </c>
      <c r="BU77" s="264"/>
      <c r="BV77" s="268">
        <v>66</v>
      </c>
      <c r="BW77" s="265" t="str">
        <f t="shared" si="165"/>
        <v/>
      </c>
      <c r="BX77" s="265" t="str">
        <f t="shared" si="165"/>
        <v/>
      </c>
      <c r="BY77" s="265" t="str">
        <f t="shared" si="165"/>
        <v/>
      </c>
      <c r="BZ77" s="265" t="str">
        <f t="shared" si="165"/>
        <v/>
      </c>
      <c r="CA77" s="265" t="str">
        <f t="shared" si="165"/>
        <v/>
      </c>
      <c r="CB77" s="265" t="str">
        <f t="shared" si="165"/>
        <v/>
      </c>
      <c r="CC77" s="265" t="str">
        <f t="shared" si="165"/>
        <v/>
      </c>
      <c r="CD77" s="265" t="str">
        <f t="shared" si="196"/>
        <v/>
      </c>
      <c r="CE77" s="265" t="str">
        <f t="shared" si="191"/>
        <v/>
      </c>
      <c r="CF77" s="265" t="str">
        <f t="shared" si="191"/>
        <v/>
      </c>
      <c r="CG77" s="265" t="str">
        <f t="shared" si="191"/>
        <v/>
      </c>
      <c r="CH77" s="265" t="str">
        <f t="shared" si="191"/>
        <v/>
      </c>
      <c r="CI77" s="265" t="str">
        <f t="shared" si="191"/>
        <v/>
      </c>
      <c r="CJ77" s="265" t="str">
        <f t="shared" si="191"/>
        <v/>
      </c>
      <c r="CK77" s="265" t="str">
        <f t="shared" si="191"/>
        <v/>
      </c>
      <c r="CL77" s="265" t="str">
        <f t="shared" si="191"/>
        <v/>
      </c>
      <c r="CM77" s="265" t="str">
        <f t="shared" si="191"/>
        <v/>
      </c>
      <c r="CN77" s="265" t="str">
        <f t="shared" si="191"/>
        <v/>
      </c>
      <c r="CO77" s="265" t="str">
        <f t="shared" si="191"/>
        <v/>
      </c>
      <c r="CP77" s="265" t="str">
        <f t="shared" si="191"/>
        <v/>
      </c>
      <c r="CR77" s="265" t="str">
        <f>IF(BW77="","",SUM(BW$12:BW77)-BW77+1)</f>
        <v/>
      </c>
      <c r="CS77" s="265" t="str">
        <f>IF(BX77="","",SUM(BX$12:BX77)-BX77+1)</f>
        <v/>
      </c>
      <c r="CT77" s="265" t="str">
        <f>IF(BY77="","",SUM(BY$12:BY77)-BY77+1)</f>
        <v/>
      </c>
      <c r="CU77" s="265" t="str">
        <f>IF(BZ77="","",SUM(BZ$12:BZ77)-BZ77+1)</f>
        <v/>
      </c>
      <c r="CV77" s="265" t="str">
        <f>IF(CA77="","",SUM(CA$12:CA77)-CA77+1)</f>
        <v/>
      </c>
      <c r="CW77" s="265" t="str">
        <f>IF(CB77="","",SUM(CB$12:CB77)-CB77+1)</f>
        <v/>
      </c>
      <c r="CX77" s="265" t="str">
        <f>IF(CC77="","",SUM(CC$12:CC77)-CC77+1)</f>
        <v/>
      </c>
      <c r="CY77" s="265" t="str">
        <f>IF(CD77="","",SUM(CD$12:CD77)-CD77+1)</f>
        <v/>
      </c>
      <c r="CZ77" s="265" t="str">
        <f>IF(CE77="","",SUM(CE$12:CE77)-CE77+1)</f>
        <v/>
      </c>
      <c r="DA77" s="265" t="str">
        <f>IF(CF77="","",SUM(CF$12:CF77)-CF77+1)</f>
        <v/>
      </c>
      <c r="DB77" s="265" t="str">
        <f>IF(CG77="","",SUM(CG$12:CG77)-CG77+1)</f>
        <v/>
      </c>
      <c r="DC77" s="265" t="str">
        <f>IF(CH77="","",SUM(CH$12:CH77)-CH77+1)</f>
        <v/>
      </c>
      <c r="DD77" s="265" t="str">
        <f>IF(CI77="","",SUM(CI$12:CI77)-CI77+1)</f>
        <v/>
      </c>
      <c r="DE77" s="265" t="str">
        <f>IF(CJ77="","",SUM(CJ$12:CJ77)-CJ77+1)</f>
        <v/>
      </c>
      <c r="DF77" s="265" t="str">
        <f>IF(CK77="","",SUM(CK$12:CK77)-CK77+1)</f>
        <v/>
      </c>
      <c r="DG77" s="265" t="str">
        <f>IF(CL77="","",SUM(CL$12:CL77)-CL77+1)</f>
        <v/>
      </c>
      <c r="DH77" s="265" t="str">
        <f>IF(CM77="","",SUM(CM$12:CM77)-CM77+1)</f>
        <v/>
      </c>
      <c r="DI77" s="265" t="str">
        <f>IF(CN77="","",SUM(CN$12:CN77)-CN77+1)</f>
        <v/>
      </c>
      <c r="DJ77" s="265" t="str">
        <f>IF(CO77="","",SUM(CO$12:CO77)-CO77+1)</f>
        <v/>
      </c>
      <c r="DK77" s="265" t="str">
        <f>IF(CP77="","",SUM(CP$12:CP77)-CP77+1)</f>
        <v/>
      </c>
      <c r="DM77" s="265"/>
      <c r="DN77" s="265"/>
      <c r="DO77" s="265"/>
      <c r="DP77" s="265"/>
      <c r="DQ77" s="265"/>
      <c r="DR77" s="265"/>
      <c r="DS77" s="265"/>
      <c r="DT77" s="265"/>
      <c r="DU77" s="265"/>
      <c r="DV77" s="265"/>
      <c r="DW77" s="265"/>
      <c r="DX77" s="265"/>
      <c r="DY77" s="265"/>
      <c r="DZ77" s="265"/>
      <c r="EA77" s="265"/>
      <c r="EB77" s="265"/>
      <c r="EC77" s="265"/>
      <c r="ED77" s="265"/>
      <c r="EE77" s="265"/>
      <c r="EF77" s="265"/>
      <c r="EH77" s="265" t="str">
        <f t="shared" si="181"/>
        <v/>
      </c>
      <c r="EI77" s="265" t="str">
        <f t="shared" si="181"/>
        <v/>
      </c>
      <c r="EJ77" s="265" t="str">
        <f t="shared" si="181"/>
        <v/>
      </c>
      <c r="EK77" s="265" t="str">
        <f t="shared" si="181"/>
        <v/>
      </c>
      <c r="EL77" s="265" t="str">
        <f t="shared" si="181"/>
        <v/>
      </c>
      <c r="EM77" s="265" t="str">
        <f t="shared" si="181"/>
        <v/>
      </c>
      <c r="EN77" s="265" t="str">
        <f t="shared" si="181"/>
        <v/>
      </c>
      <c r="EO77" s="265" t="str">
        <f t="shared" si="181"/>
        <v/>
      </c>
      <c r="EP77" s="265" t="str">
        <f t="shared" si="181"/>
        <v/>
      </c>
      <c r="EQ77" s="265" t="str">
        <f t="shared" si="181"/>
        <v/>
      </c>
      <c r="ER77" s="265" t="str">
        <f t="shared" si="182"/>
        <v/>
      </c>
      <c r="ES77" s="265" t="str">
        <f t="shared" si="182"/>
        <v/>
      </c>
      <c r="ET77" s="265" t="str">
        <f t="shared" si="182"/>
        <v/>
      </c>
      <c r="EU77" s="265" t="str">
        <f t="shared" si="182"/>
        <v/>
      </c>
      <c r="EV77" s="265" t="str">
        <f t="shared" si="182"/>
        <v/>
      </c>
      <c r="EW77" s="265" t="str">
        <f t="shared" si="182"/>
        <v/>
      </c>
      <c r="EX77" s="265" t="str">
        <f t="shared" si="182"/>
        <v/>
      </c>
      <c r="EY77" s="265" t="str">
        <f t="shared" si="182"/>
        <v/>
      </c>
      <c r="EZ77" s="265" t="str">
        <f t="shared" si="182"/>
        <v/>
      </c>
      <c r="FA77" s="265" t="str">
        <f t="shared" si="182"/>
        <v/>
      </c>
      <c r="FB77" s="263" t="str">
        <f t="shared" si="183"/>
        <v/>
      </c>
      <c r="FC77" s="263" t="str">
        <f t="shared" si="183"/>
        <v/>
      </c>
      <c r="FD77" s="263" t="str">
        <f t="shared" si="183"/>
        <v/>
      </c>
      <c r="FE77" s="263" t="str">
        <f t="shared" si="183"/>
        <v/>
      </c>
      <c r="FF77" s="263" t="str">
        <f t="shared" si="183"/>
        <v/>
      </c>
      <c r="FG77" s="263" t="str">
        <f t="shared" si="183"/>
        <v/>
      </c>
      <c r="FH77" s="263" t="str">
        <f t="shared" si="183"/>
        <v/>
      </c>
      <c r="FI77" s="263" t="str">
        <f t="shared" si="183"/>
        <v/>
      </c>
      <c r="FJ77" s="263" t="str">
        <f t="shared" si="183"/>
        <v/>
      </c>
      <c r="FK77" s="263" t="str">
        <f t="shared" si="183"/>
        <v/>
      </c>
      <c r="FL77" s="263" t="str">
        <f t="shared" si="184"/>
        <v/>
      </c>
      <c r="FM77" s="263" t="str">
        <f t="shared" si="184"/>
        <v/>
      </c>
      <c r="FN77" s="263" t="str">
        <f t="shared" si="184"/>
        <v/>
      </c>
      <c r="FO77" s="263" t="str">
        <f t="shared" si="184"/>
        <v/>
      </c>
      <c r="FP77" s="263" t="str">
        <f t="shared" si="184"/>
        <v/>
      </c>
      <c r="FQ77" s="263" t="str">
        <f t="shared" si="184"/>
        <v/>
      </c>
      <c r="FR77" s="263" t="str">
        <f t="shared" si="184"/>
        <v/>
      </c>
      <c r="FS77" s="263" t="str">
        <f t="shared" si="184"/>
        <v/>
      </c>
      <c r="FT77" s="263" t="str">
        <f t="shared" si="184"/>
        <v/>
      </c>
      <c r="FU77" s="263" t="str">
        <f t="shared" si="184"/>
        <v/>
      </c>
      <c r="FV77" s="265" t="str">
        <f t="shared" si="185"/>
        <v/>
      </c>
      <c r="FW77" s="265" t="str">
        <f t="shared" si="185"/>
        <v/>
      </c>
      <c r="FX77" s="265" t="str">
        <f t="shared" si="185"/>
        <v/>
      </c>
      <c r="FY77" s="265" t="str">
        <f t="shared" si="185"/>
        <v/>
      </c>
      <c r="FZ77" s="265" t="str">
        <f t="shared" si="185"/>
        <v/>
      </c>
      <c r="GA77" s="265" t="str">
        <f t="shared" si="185"/>
        <v/>
      </c>
      <c r="GB77" s="265" t="str">
        <f t="shared" si="185"/>
        <v/>
      </c>
      <c r="GC77" s="265" t="str">
        <f t="shared" si="185"/>
        <v/>
      </c>
      <c r="GD77" s="265" t="str">
        <f t="shared" si="185"/>
        <v/>
      </c>
      <c r="GE77" s="265" t="str">
        <f t="shared" si="185"/>
        <v/>
      </c>
      <c r="GF77" s="265" t="str">
        <f t="shared" si="186"/>
        <v/>
      </c>
      <c r="GG77" s="265" t="str">
        <f t="shared" si="186"/>
        <v/>
      </c>
      <c r="GH77" s="265" t="str">
        <f t="shared" si="186"/>
        <v/>
      </c>
      <c r="GI77" s="265" t="str">
        <f t="shared" si="186"/>
        <v/>
      </c>
      <c r="GJ77" s="265" t="str">
        <f t="shared" si="186"/>
        <v/>
      </c>
      <c r="GK77" s="265" t="str">
        <f t="shared" si="186"/>
        <v/>
      </c>
      <c r="GL77" s="265" t="str">
        <f t="shared" si="186"/>
        <v/>
      </c>
      <c r="GM77" s="265" t="str">
        <f t="shared" si="186"/>
        <v/>
      </c>
      <c r="GN77" s="265" t="str">
        <f t="shared" si="186"/>
        <v/>
      </c>
      <c r="GO77" s="265" t="str">
        <f t="shared" si="186"/>
        <v/>
      </c>
      <c r="GP77" s="263" t="str">
        <f t="shared" si="187"/>
        <v/>
      </c>
      <c r="GQ77" s="263" t="str">
        <f t="shared" si="187"/>
        <v/>
      </c>
      <c r="GR77" s="263" t="str">
        <f t="shared" si="187"/>
        <v/>
      </c>
      <c r="GS77" s="263" t="str">
        <f t="shared" si="187"/>
        <v/>
      </c>
      <c r="GT77" s="263" t="str">
        <f t="shared" si="187"/>
        <v/>
      </c>
      <c r="GU77" s="263" t="str">
        <f t="shared" si="187"/>
        <v/>
      </c>
      <c r="GV77" s="263" t="str">
        <f t="shared" si="187"/>
        <v/>
      </c>
      <c r="GW77" s="263" t="str">
        <f t="shared" si="187"/>
        <v/>
      </c>
      <c r="GX77" s="263" t="str">
        <f t="shared" si="187"/>
        <v/>
      </c>
      <c r="GY77" s="263" t="str">
        <f t="shared" si="187"/>
        <v/>
      </c>
      <c r="GZ77" s="263" t="str">
        <f t="shared" si="188"/>
        <v/>
      </c>
      <c r="HA77" s="263" t="str">
        <f t="shared" si="188"/>
        <v/>
      </c>
      <c r="HB77" s="263" t="str">
        <f t="shared" si="188"/>
        <v/>
      </c>
      <c r="HC77" s="263" t="str">
        <f t="shared" si="188"/>
        <v/>
      </c>
      <c r="HD77" s="263" t="str">
        <f t="shared" si="188"/>
        <v/>
      </c>
      <c r="HE77" s="263" t="str">
        <f t="shared" si="188"/>
        <v/>
      </c>
      <c r="HF77" s="263" t="str">
        <f t="shared" si="188"/>
        <v/>
      </c>
      <c r="HG77" s="263" t="str">
        <f t="shared" si="188"/>
        <v/>
      </c>
      <c r="HH77" s="263" t="str">
        <f t="shared" si="188"/>
        <v/>
      </c>
      <c r="HI77" s="263" t="str">
        <f t="shared" si="188"/>
        <v/>
      </c>
      <c r="HJ77" s="265" t="str">
        <f t="shared" si="189"/>
        <v/>
      </c>
      <c r="HK77" s="265" t="str">
        <f t="shared" si="189"/>
        <v/>
      </c>
      <c r="HL77" s="265" t="str">
        <f t="shared" si="189"/>
        <v/>
      </c>
      <c r="HM77" s="265" t="str">
        <f t="shared" si="189"/>
        <v/>
      </c>
      <c r="HN77" s="265">
        <f t="shared" si="189"/>
        <v>136</v>
      </c>
      <c r="HO77" s="265" t="str">
        <f t="shared" si="189"/>
        <v/>
      </c>
      <c r="HP77" s="265" t="str">
        <f t="shared" si="189"/>
        <v/>
      </c>
      <c r="HQ77" s="265" t="str">
        <f t="shared" si="189"/>
        <v/>
      </c>
      <c r="HR77" s="265" t="str">
        <f t="shared" si="189"/>
        <v/>
      </c>
      <c r="HS77" s="265" t="str">
        <f t="shared" si="189"/>
        <v/>
      </c>
      <c r="HT77" s="265" t="str">
        <f t="shared" si="190"/>
        <v/>
      </c>
      <c r="HU77" s="265" t="str">
        <f t="shared" si="190"/>
        <v/>
      </c>
      <c r="HV77" s="265" t="str">
        <f t="shared" si="190"/>
        <v/>
      </c>
      <c r="HW77" s="265" t="str">
        <f t="shared" si="190"/>
        <v/>
      </c>
      <c r="HX77" s="265" t="str">
        <f t="shared" si="190"/>
        <v/>
      </c>
      <c r="HY77" s="265" t="str">
        <f t="shared" si="190"/>
        <v/>
      </c>
      <c r="HZ77" s="265" t="str">
        <f t="shared" si="190"/>
        <v/>
      </c>
      <c r="IA77" s="265" t="str">
        <f t="shared" si="190"/>
        <v/>
      </c>
      <c r="IB77" s="265" t="str">
        <f t="shared" si="190"/>
        <v/>
      </c>
      <c r="IC77" s="265" t="str">
        <f t="shared" si="190"/>
        <v/>
      </c>
    </row>
    <row r="78" spans="1:237" x14ac:dyDescent="0.25">
      <c r="A78" s="1">
        <f t="shared" ref="A78:A141" si="205">A77+1</f>
        <v>67</v>
      </c>
      <c r="B78" s="2" t="str">
        <f>IF(OR('aux 1'!B78="",'aux 1'!R78&lt;&gt;"s"),"",'aux 1'!B78)</f>
        <v>Atividades Acadêmicas Científicas e Culturais - AACC II</v>
      </c>
      <c r="C78" s="130" t="str">
        <f>IF('aux 1'!F78="","",'aux 1'!F78)</f>
        <v>A</v>
      </c>
      <c r="D78" s="450" t="str">
        <f>IF(B78="","",'aux 1'!AP78)</f>
        <v>CIV01563</v>
      </c>
      <c r="E78" s="306" t="str">
        <f>IF(B78="","Pre: ",'aux 1'!AN78)</f>
        <v>Pré: ---</v>
      </c>
      <c r="F78" s="306" t="str">
        <f>IF(B78="","Co: ",'aux 1'!AO78)</f>
        <v>Co: ---</v>
      </c>
      <c r="G78" s="54" t="str">
        <f>IF(OR($B78="",'aux 1'!H78=""),"",'aux 1'!H78)</f>
        <v/>
      </c>
      <c r="H78" s="54" t="str">
        <f>IF(OR($B78="",'aux 1'!I78=""),"",'aux 1'!I78)</f>
        <v/>
      </c>
      <c r="I78" s="54" t="str">
        <f>IF(OR($B78="",'aux 1'!J78=""),"",'aux 1'!J78)</f>
        <v/>
      </c>
      <c r="J78" s="54" t="str">
        <f>IF(OR($B78="",'aux 1'!K78=""),"",'aux 1'!K78)</f>
        <v/>
      </c>
      <c r="K78" s="248"/>
      <c r="L78" s="248"/>
      <c r="M78" s="133" t="str">
        <f>IF('aux 1'!C78="","",'aux 1'!C78)</f>
        <v>CCT</v>
      </c>
      <c r="N78" s="133" t="str">
        <f>IF('aux 1'!D78="","",'aux 1'!D78)</f>
        <v>CIV</v>
      </c>
      <c r="O78" s="165" t="str">
        <f>IF('aux 1'!E78="","",'aux 1'!E78)</f>
        <v>01563</v>
      </c>
      <c r="P78" s="133" t="str">
        <f t="shared" si="192"/>
        <v>CIV01563</v>
      </c>
      <c r="Q78" s="43">
        <f>IF(S78="s",IF(R78="op",'aux 1'!S78,U78),"")</f>
        <v>8</v>
      </c>
      <c r="R78" s="43">
        <f>IF('aux 1'!N78="op","op",'aux 1'!S78)</f>
        <v>8</v>
      </c>
      <c r="S78" s="43" t="str">
        <f>IF('aux 1'!R78="","",'aux 1'!R78)</f>
        <v>s</v>
      </c>
      <c r="T78" s="43" t="str">
        <f>IF('aux 1'!Q78="","",'aux 1'!Q78)</f>
        <v>s</v>
      </c>
      <c r="U78" s="43">
        <f>IF('aux 1'!P78="","",'aux 1'!P78)</f>
        <v>8</v>
      </c>
      <c r="V78" s="44" t="str">
        <f>IF('aux 1'!O78="","",'aux 1'!O78)</f>
        <v>----</v>
      </c>
      <c r="W78" s="128">
        <f>IF('aux 1'!T78="",0,'aux 1'!T78)</f>
        <v>0</v>
      </c>
      <c r="X78" s="128">
        <f>IF('aux 1'!U78="",0,'aux 1'!U78)</f>
        <v>0</v>
      </c>
      <c r="Y78" s="128">
        <f>IF('aux 1'!V78="",0,'aux 1'!V78)</f>
        <v>2</v>
      </c>
      <c r="Z78" s="128">
        <f>IF('aux 1'!W78="","",'aux 1'!W78)</f>
        <v>136</v>
      </c>
      <c r="AA78" s="128" t="str">
        <f t="shared" si="193"/>
        <v>136h</v>
      </c>
      <c r="AB78" s="248">
        <f>IF('aux 1'!X78="","",'aux 1'!X78)</f>
        <v>2</v>
      </c>
      <c r="AC78" s="87" t="str">
        <f t="shared" si="194"/>
        <v>2cr/2e</v>
      </c>
      <c r="AE78" s="265">
        <f t="shared" si="195"/>
        <v>67</v>
      </c>
      <c r="AF78" s="267" t="str">
        <f t="shared" si="179"/>
        <v/>
      </c>
      <c r="AG78" s="267" t="str">
        <f t="shared" si="179"/>
        <v/>
      </c>
      <c r="AH78" s="267" t="str">
        <f t="shared" si="179"/>
        <v/>
      </c>
      <c r="AI78" s="267" t="str">
        <f t="shared" si="179"/>
        <v/>
      </c>
      <c r="AJ78" s="267" t="str">
        <f t="shared" si="179"/>
        <v/>
      </c>
      <c r="AK78" s="267" t="str">
        <f t="shared" si="179"/>
        <v/>
      </c>
      <c r="AL78" s="267" t="str">
        <f t="shared" si="179"/>
        <v/>
      </c>
      <c r="AM78" s="267">
        <f t="shared" si="179"/>
        <v>67</v>
      </c>
      <c r="AN78" s="267" t="str">
        <f t="shared" si="179"/>
        <v/>
      </c>
      <c r="AO78" s="267" t="str">
        <f t="shared" si="179"/>
        <v/>
      </c>
      <c r="AP78" s="267" t="str">
        <f t="shared" si="180"/>
        <v/>
      </c>
      <c r="AQ78" s="267" t="str">
        <f t="shared" si="180"/>
        <v/>
      </c>
      <c r="AR78" s="267" t="str">
        <f t="shared" si="180"/>
        <v/>
      </c>
      <c r="AS78" s="267" t="str">
        <f t="shared" si="180"/>
        <v/>
      </c>
      <c r="AT78" s="267" t="str">
        <f t="shared" si="180"/>
        <v/>
      </c>
      <c r="AU78" s="267" t="str">
        <f t="shared" si="180"/>
        <v/>
      </c>
      <c r="AV78" s="267" t="str">
        <f t="shared" si="180"/>
        <v/>
      </c>
      <c r="AW78" s="267" t="str">
        <f t="shared" si="180"/>
        <v/>
      </c>
      <c r="AX78" s="267" t="str">
        <f t="shared" si="180"/>
        <v/>
      </c>
      <c r="AY78" s="267" t="str">
        <f t="shared" si="180"/>
        <v/>
      </c>
      <c r="BA78" s="267" t="str">
        <f t="shared" si="197"/>
        <v/>
      </c>
      <c r="BB78" s="267" t="str">
        <f t="shared" si="198"/>
        <v/>
      </c>
      <c r="BC78" s="267" t="str">
        <f t="shared" si="199"/>
        <v/>
      </c>
      <c r="BD78" s="267" t="str">
        <f t="shared" si="200"/>
        <v/>
      </c>
      <c r="BE78" s="267" t="str">
        <f t="shared" si="201"/>
        <v/>
      </c>
      <c r="BF78" s="267" t="str">
        <f t="shared" si="202"/>
        <v/>
      </c>
      <c r="BG78" s="267" t="str">
        <f t="shared" si="203"/>
        <v/>
      </c>
      <c r="BH78" s="267">
        <f t="shared" si="204"/>
        <v>2</v>
      </c>
      <c r="BI78" s="267" t="str">
        <f t="shared" si="85"/>
        <v/>
      </c>
      <c r="BJ78" s="267" t="str">
        <f t="shared" si="86"/>
        <v/>
      </c>
      <c r="BK78" s="267" t="str">
        <f t="shared" si="87"/>
        <v/>
      </c>
      <c r="BL78" s="267" t="str">
        <f t="shared" si="88"/>
        <v/>
      </c>
      <c r="BM78" s="267" t="str">
        <f t="shared" si="89"/>
        <v/>
      </c>
      <c r="BN78" s="267" t="str">
        <f t="shared" si="90"/>
        <v/>
      </c>
      <c r="BO78" s="267" t="str">
        <f t="shared" si="91"/>
        <v/>
      </c>
      <c r="BP78" s="267" t="str">
        <f t="shared" si="92"/>
        <v/>
      </c>
      <c r="BQ78" s="267" t="str">
        <f t="shared" si="93"/>
        <v/>
      </c>
      <c r="BR78" s="267" t="str">
        <f t="shared" si="94"/>
        <v/>
      </c>
      <c r="BS78" s="267" t="str">
        <f t="shared" si="95"/>
        <v/>
      </c>
      <c r="BT78" s="267" t="str">
        <f t="shared" si="96"/>
        <v/>
      </c>
      <c r="BU78" s="264"/>
      <c r="BV78" s="268">
        <v>67</v>
      </c>
      <c r="BW78" s="265" t="str">
        <f t="shared" si="165"/>
        <v/>
      </c>
      <c r="BX78" s="265" t="str">
        <f t="shared" si="165"/>
        <v/>
      </c>
      <c r="BY78" s="265" t="str">
        <f t="shared" si="165"/>
        <v/>
      </c>
      <c r="BZ78" s="265" t="str">
        <f t="shared" si="165"/>
        <v/>
      </c>
      <c r="CA78" s="265" t="str">
        <f t="shared" si="165"/>
        <v/>
      </c>
      <c r="CB78" s="265" t="str">
        <f t="shared" si="165"/>
        <v/>
      </c>
      <c r="CC78" s="265" t="str">
        <f t="shared" si="165"/>
        <v/>
      </c>
      <c r="CD78" s="265" t="str">
        <f t="shared" si="196"/>
        <v/>
      </c>
      <c r="CE78" s="265" t="str">
        <f t="shared" si="191"/>
        <v/>
      </c>
      <c r="CF78" s="265" t="str">
        <f t="shared" si="191"/>
        <v/>
      </c>
      <c r="CG78" s="265" t="str">
        <f t="shared" si="191"/>
        <v/>
      </c>
      <c r="CH78" s="265" t="str">
        <f t="shared" si="191"/>
        <v/>
      </c>
      <c r="CI78" s="265" t="str">
        <f t="shared" si="191"/>
        <v/>
      </c>
      <c r="CJ78" s="265" t="str">
        <f t="shared" si="191"/>
        <v/>
      </c>
      <c r="CK78" s="265" t="str">
        <f t="shared" si="191"/>
        <v/>
      </c>
      <c r="CL78" s="265" t="str">
        <f t="shared" si="191"/>
        <v/>
      </c>
      <c r="CM78" s="265" t="str">
        <f t="shared" si="191"/>
        <v/>
      </c>
      <c r="CN78" s="265" t="str">
        <f t="shared" si="191"/>
        <v/>
      </c>
      <c r="CO78" s="265" t="str">
        <f t="shared" si="191"/>
        <v/>
      </c>
      <c r="CP78" s="265" t="str">
        <f t="shared" si="191"/>
        <v/>
      </c>
      <c r="CR78" s="265" t="str">
        <f>IF(BW78="","",SUM(BW$12:BW78)-BW78+1)</f>
        <v/>
      </c>
      <c r="CS78" s="265" t="str">
        <f>IF(BX78="","",SUM(BX$12:BX78)-BX78+1)</f>
        <v/>
      </c>
      <c r="CT78" s="265" t="str">
        <f>IF(BY78="","",SUM(BY$12:BY78)-BY78+1)</f>
        <v/>
      </c>
      <c r="CU78" s="265" t="str">
        <f>IF(BZ78="","",SUM(BZ$12:BZ78)-BZ78+1)</f>
        <v/>
      </c>
      <c r="CV78" s="265" t="str">
        <f>IF(CA78="","",SUM(CA$12:CA78)-CA78+1)</f>
        <v/>
      </c>
      <c r="CW78" s="265" t="str">
        <f>IF(CB78="","",SUM(CB$12:CB78)-CB78+1)</f>
        <v/>
      </c>
      <c r="CX78" s="265" t="str">
        <f>IF(CC78="","",SUM(CC$12:CC78)-CC78+1)</f>
        <v/>
      </c>
      <c r="CY78" s="265" t="str">
        <f>IF(CD78="","",SUM(CD$12:CD78)-CD78+1)</f>
        <v/>
      </c>
      <c r="CZ78" s="265" t="str">
        <f>IF(CE78="","",SUM(CE$12:CE78)-CE78+1)</f>
        <v/>
      </c>
      <c r="DA78" s="265" t="str">
        <f>IF(CF78="","",SUM(CF$12:CF78)-CF78+1)</f>
        <v/>
      </c>
      <c r="DB78" s="265" t="str">
        <f>IF(CG78="","",SUM(CG$12:CG78)-CG78+1)</f>
        <v/>
      </c>
      <c r="DC78" s="265" t="str">
        <f>IF(CH78="","",SUM(CH$12:CH78)-CH78+1)</f>
        <v/>
      </c>
      <c r="DD78" s="265" t="str">
        <f>IF(CI78="","",SUM(CI$12:CI78)-CI78+1)</f>
        <v/>
      </c>
      <c r="DE78" s="265" t="str">
        <f>IF(CJ78="","",SUM(CJ$12:CJ78)-CJ78+1)</f>
        <v/>
      </c>
      <c r="DF78" s="265" t="str">
        <f>IF(CK78="","",SUM(CK$12:CK78)-CK78+1)</f>
        <v/>
      </c>
      <c r="DG78" s="265" t="str">
        <f>IF(CL78="","",SUM(CL$12:CL78)-CL78+1)</f>
        <v/>
      </c>
      <c r="DH78" s="265" t="str">
        <f>IF(CM78="","",SUM(CM$12:CM78)-CM78+1)</f>
        <v/>
      </c>
      <c r="DI78" s="265" t="str">
        <f>IF(CN78="","",SUM(CN$12:CN78)-CN78+1)</f>
        <v/>
      </c>
      <c r="DJ78" s="265" t="str">
        <f>IF(CO78="","",SUM(CO$12:CO78)-CO78+1)</f>
        <v/>
      </c>
      <c r="DK78" s="265" t="str">
        <f>IF(CP78="","",SUM(CP$12:CP78)-CP78+1)</f>
        <v/>
      </c>
      <c r="DM78" s="265"/>
      <c r="DN78" s="265"/>
      <c r="DO78" s="265"/>
      <c r="DP78" s="265"/>
      <c r="DQ78" s="265"/>
      <c r="DR78" s="265"/>
      <c r="DS78" s="265"/>
      <c r="DT78" s="265"/>
      <c r="DU78" s="265"/>
      <c r="DV78" s="265"/>
      <c r="DW78" s="265"/>
      <c r="DX78" s="265"/>
      <c r="DY78" s="265"/>
      <c r="DZ78" s="265"/>
      <c r="EA78" s="265"/>
      <c r="EB78" s="265"/>
      <c r="EC78" s="265"/>
      <c r="ED78" s="265"/>
      <c r="EE78" s="265"/>
      <c r="EF78" s="265"/>
      <c r="EH78" s="265" t="str">
        <f t="shared" si="181"/>
        <v/>
      </c>
      <c r="EI78" s="265" t="str">
        <f t="shared" si="181"/>
        <v/>
      </c>
      <c r="EJ78" s="265" t="str">
        <f t="shared" si="181"/>
        <v/>
      </c>
      <c r="EK78" s="265" t="str">
        <f t="shared" si="181"/>
        <v/>
      </c>
      <c r="EL78" s="265" t="str">
        <f t="shared" si="181"/>
        <v/>
      </c>
      <c r="EM78" s="265" t="str">
        <f t="shared" si="181"/>
        <v/>
      </c>
      <c r="EN78" s="265" t="str">
        <f t="shared" si="181"/>
        <v/>
      </c>
      <c r="EO78" s="265" t="str">
        <f t="shared" si="181"/>
        <v/>
      </c>
      <c r="EP78" s="265" t="str">
        <f t="shared" si="181"/>
        <v/>
      </c>
      <c r="EQ78" s="265" t="str">
        <f t="shared" si="181"/>
        <v/>
      </c>
      <c r="ER78" s="265" t="str">
        <f t="shared" si="182"/>
        <v/>
      </c>
      <c r="ES78" s="265" t="str">
        <f t="shared" si="182"/>
        <v/>
      </c>
      <c r="ET78" s="265" t="str">
        <f t="shared" si="182"/>
        <v/>
      </c>
      <c r="EU78" s="265" t="str">
        <f t="shared" si="182"/>
        <v/>
      </c>
      <c r="EV78" s="265" t="str">
        <f t="shared" si="182"/>
        <v/>
      </c>
      <c r="EW78" s="265" t="str">
        <f t="shared" si="182"/>
        <v/>
      </c>
      <c r="EX78" s="265" t="str">
        <f t="shared" si="182"/>
        <v/>
      </c>
      <c r="EY78" s="265" t="str">
        <f t="shared" si="182"/>
        <v/>
      </c>
      <c r="EZ78" s="265" t="str">
        <f t="shared" si="182"/>
        <v/>
      </c>
      <c r="FA78" s="265" t="str">
        <f t="shared" si="182"/>
        <v/>
      </c>
      <c r="FB78" s="263" t="str">
        <f t="shared" si="183"/>
        <v/>
      </c>
      <c r="FC78" s="263" t="str">
        <f t="shared" si="183"/>
        <v/>
      </c>
      <c r="FD78" s="263" t="str">
        <f t="shared" si="183"/>
        <v/>
      </c>
      <c r="FE78" s="263" t="str">
        <f t="shared" si="183"/>
        <v/>
      </c>
      <c r="FF78" s="263" t="str">
        <f t="shared" si="183"/>
        <v/>
      </c>
      <c r="FG78" s="263" t="str">
        <f t="shared" si="183"/>
        <v/>
      </c>
      <c r="FH78" s="263" t="str">
        <f t="shared" si="183"/>
        <v/>
      </c>
      <c r="FI78" s="263" t="str">
        <f t="shared" si="183"/>
        <v/>
      </c>
      <c r="FJ78" s="263" t="str">
        <f t="shared" si="183"/>
        <v/>
      </c>
      <c r="FK78" s="263" t="str">
        <f t="shared" si="183"/>
        <v/>
      </c>
      <c r="FL78" s="263" t="str">
        <f t="shared" si="184"/>
        <v/>
      </c>
      <c r="FM78" s="263" t="str">
        <f t="shared" si="184"/>
        <v/>
      </c>
      <c r="FN78" s="263" t="str">
        <f t="shared" si="184"/>
        <v/>
      </c>
      <c r="FO78" s="263" t="str">
        <f t="shared" si="184"/>
        <v/>
      </c>
      <c r="FP78" s="263" t="str">
        <f t="shared" si="184"/>
        <v/>
      </c>
      <c r="FQ78" s="263" t="str">
        <f t="shared" si="184"/>
        <v/>
      </c>
      <c r="FR78" s="263" t="str">
        <f t="shared" si="184"/>
        <v/>
      </c>
      <c r="FS78" s="263" t="str">
        <f t="shared" si="184"/>
        <v/>
      </c>
      <c r="FT78" s="263" t="str">
        <f t="shared" si="184"/>
        <v/>
      </c>
      <c r="FU78" s="263" t="str">
        <f t="shared" si="184"/>
        <v/>
      </c>
      <c r="FV78" s="265" t="str">
        <f t="shared" si="185"/>
        <v/>
      </c>
      <c r="FW78" s="265" t="str">
        <f t="shared" si="185"/>
        <v/>
      </c>
      <c r="FX78" s="265" t="str">
        <f t="shared" si="185"/>
        <v/>
      </c>
      <c r="FY78" s="265" t="str">
        <f t="shared" si="185"/>
        <v/>
      </c>
      <c r="FZ78" s="265" t="str">
        <f t="shared" si="185"/>
        <v/>
      </c>
      <c r="GA78" s="265" t="str">
        <f t="shared" si="185"/>
        <v/>
      </c>
      <c r="GB78" s="265" t="str">
        <f t="shared" si="185"/>
        <v/>
      </c>
      <c r="GC78" s="265" t="str">
        <f t="shared" si="185"/>
        <v/>
      </c>
      <c r="GD78" s="265" t="str">
        <f t="shared" si="185"/>
        <v/>
      </c>
      <c r="GE78" s="265" t="str">
        <f t="shared" si="185"/>
        <v/>
      </c>
      <c r="GF78" s="265" t="str">
        <f t="shared" si="186"/>
        <v/>
      </c>
      <c r="GG78" s="265" t="str">
        <f t="shared" si="186"/>
        <v/>
      </c>
      <c r="GH78" s="265" t="str">
        <f t="shared" si="186"/>
        <v/>
      </c>
      <c r="GI78" s="265" t="str">
        <f t="shared" si="186"/>
        <v/>
      </c>
      <c r="GJ78" s="265" t="str">
        <f t="shared" si="186"/>
        <v/>
      </c>
      <c r="GK78" s="265" t="str">
        <f t="shared" si="186"/>
        <v/>
      </c>
      <c r="GL78" s="265" t="str">
        <f t="shared" si="186"/>
        <v/>
      </c>
      <c r="GM78" s="265" t="str">
        <f t="shared" si="186"/>
        <v/>
      </c>
      <c r="GN78" s="265" t="str">
        <f t="shared" si="186"/>
        <v/>
      </c>
      <c r="GO78" s="265" t="str">
        <f t="shared" si="186"/>
        <v/>
      </c>
      <c r="GP78" s="263" t="str">
        <f t="shared" si="187"/>
        <v/>
      </c>
      <c r="GQ78" s="263" t="str">
        <f t="shared" si="187"/>
        <v/>
      </c>
      <c r="GR78" s="263" t="str">
        <f t="shared" si="187"/>
        <v/>
      </c>
      <c r="GS78" s="263" t="str">
        <f t="shared" si="187"/>
        <v/>
      </c>
      <c r="GT78" s="263" t="str">
        <f t="shared" si="187"/>
        <v/>
      </c>
      <c r="GU78" s="263" t="str">
        <f t="shared" si="187"/>
        <v/>
      </c>
      <c r="GV78" s="263" t="str">
        <f t="shared" si="187"/>
        <v/>
      </c>
      <c r="GW78" s="263" t="str">
        <f t="shared" si="187"/>
        <v/>
      </c>
      <c r="GX78" s="263" t="str">
        <f t="shared" si="187"/>
        <v/>
      </c>
      <c r="GY78" s="263" t="str">
        <f t="shared" si="187"/>
        <v/>
      </c>
      <c r="GZ78" s="263" t="str">
        <f t="shared" si="188"/>
        <v/>
      </c>
      <c r="HA78" s="263" t="str">
        <f t="shared" si="188"/>
        <v/>
      </c>
      <c r="HB78" s="263" t="str">
        <f t="shared" si="188"/>
        <v/>
      </c>
      <c r="HC78" s="263" t="str">
        <f t="shared" si="188"/>
        <v/>
      </c>
      <c r="HD78" s="263" t="str">
        <f t="shared" si="188"/>
        <v/>
      </c>
      <c r="HE78" s="263" t="str">
        <f t="shared" si="188"/>
        <v/>
      </c>
      <c r="HF78" s="263" t="str">
        <f t="shared" si="188"/>
        <v/>
      </c>
      <c r="HG78" s="263" t="str">
        <f t="shared" si="188"/>
        <v/>
      </c>
      <c r="HH78" s="263" t="str">
        <f t="shared" si="188"/>
        <v/>
      </c>
      <c r="HI78" s="263" t="str">
        <f t="shared" si="188"/>
        <v/>
      </c>
      <c r="HJ78" s="265" t="str">
        <f t="shared" si="189"/>
        <v/>
      </c>
      <c r="HK78" s="265" t="str">
        <f t="shared" si="189"/>
        <v/>
      </c>
      <c r="HL78" s="265" t="str">
        <f t="shared" si="189"/>
        <v/>
      </c>
      <c r="HM78" s="265" t="str">
        <f t="shared" si="189"/>
        <v/>
      </c>
      <c r="HN78" s="265" t="str">
        <f t="shared" si="189"/>
        <v/>
      </c>
      <c r="HO78" s="265" t="str">
        <f t="shared" si="189"/>
        <v/>
      </c>
      <c r="HP78" s="265" t="str">
        <f t="shared" si="189"/>
        <v/>
      </c>
      <c r="HQ78" s="265">
        <f t="shared" si="189"/>
        <v>136</v>
      </c>
      <c r="HR78" s="265" t="str">
        <f t="shared" si="189"/>
        <v/>
      </c>
      <c r="HS78" s="265" t="str">
        <f t="shared" si="189"/>
        <v/>
      </c>
      <c r="HT78" s="265" t="str">
        <f t="shared" si="190"/>
        <v/>
      </c>
      <c r="HU78" s="265" t="str">
        <f t="shared" si="190"/>
        <v/>
      </c>
      <c r="HV78" s="265" t="str">
        <f t="shared" si="190"/>
        <v/>
      </c>
      <c r="HW78" s="265" t="str">
        <f t="shared" si="190"/>
        <v/>
      </c>
      <c r="HX78" s="265" t="str">
        <f t="shared" si="190"/>
        <v/>
      </c>
      <c r="HY78" s="265" t="str">
        <f t="shared" si="190"/>
        <v/>
      </c>
      <c r="HZ78" s="265" t="str">
        <f t="shared" si="190"/>
        <v/>
      </c>
      <c r="IA78" s="265" t="str">
        <f t="shared" si="190"/>
        <v/>
      </c>
      <c r="IB78" s="265" t="str">
        <f t="shared" si="190"/>
        <v/>
      </c>
      <c r="IC78" s="265" t="str">
        <f t="shared" si="190"/>
        <v/>
      </c>
    </row>
    <row r="79" spans="1:237" x14ac:dyDescent="0.25">
      <c r="A79" s="1">
        <f t="shared" si="205"/>
        <v>68</v>
      </c>
      <c r="B79" s="2" t="str">
        <f>IF(OR('aux 1'!B79="",'aux 1'!R79&lt;&gt;"s"),"",'aux 1'!B79)</f>
        <v/>
      </c>
      <c r="C79" s="130" t="str">
        <f>IF('aux 1'!F79="","",'aux 1'!F79)</f>
        <v/>
      </c>
      <c r="D79" s="450" t="str">
        <f>IF(B79="","",'aux 1'!AP79)</f>
        <v/>
      </c>
      <c r="E79" s="306" t="str">
        <f>IF(B79="","Pre: ",'aux 1'!AN79)</f>
        <v xml:space="preserve">Pre: </v>
      </c>
      <c r="F79" s="306" t="str">
        <f>IF(B79="","Co: ",'aux 1'!AO79)</f>
        <v xml:space="preserve">Co: </v>
      </c>
      <c r="G79" s="54" t="str">
        <f>IF(OR($B79="",'aux 1'!H79=""),"",'aux 1'!H79)</f>
        <v/>
      </c>
      <c r="H79" s="54" t="str">
        <f>IF(OR($B79="",'aux 1'!I79=""),"",'aux 1'!I79)</f>
        <v/>
      </c>
      <c r="I79" s="54" t="str">
        <f>IF(OR($B79="",'aux 1'!J79=""),"",'aux 1'!J79)</f>
        <v/>
      </c>
      <c r="J79" s="54" t="str">
        <f>IF(OR($B79="",'aux 1'!K79=""),"",'aux 1'!K79)</f>
        <v/>
      </c>
      <c r="K79" s="248"/>
      <c r="L79" s="248"/>
      <c r="M79" s="133" t="str">
        <f>IF('aux 1'!C79="","",'aux 1'!C79)</f>
        <v/>
      </c>
      <c r="N79" s="133" t="str">
        <f>IF('aux 1'!D79="","",'aux 1'!D79)</f>
        <v/>
      </c>
      <c r="O79" s="165" t="str">
        <f>IF('aux 1'!E79="","",'aux 1'!E79)</f>
        <v/>
      </c>
      <c r="P79" s="133" t="str">
        <f t="shared" si="192"/>
        <v/>
      </c>
      <c r="Q79" s="43" t="str">
        <f>IF(S79="s",IF(R79="op",'aux 1'!S79,U79),"")</f>
        <v/>
      </c>
      <c r="R79" s="43" t="str">
        <f>IF('aux 1'!N79="op","op",'aux 1'!S79)</f>
        <v/>
      </c>
      <c r="S79" s="43" t="str">
        <f>IF('aux 1'!R79="","",'aux 1'!R79)</f>
        <v/>
      </c>
      <c r="T79" s="43" t="str">
        <f>IF('aux 1'!Q79="","",'aux 1'!Q79)</f>
        <v/>
      </c>
      <c r="U79" s="43" t="str">
        <f>IF('aux 1'!P79="","",'aux 1'!P79)</f>
        <v/>
      </c>
      <c r="V79" s="44" t="str">
        <f>IF('aux 1'!O79="","",'aux 1'!O79)</f>
        <v/>
      </c>
      <c r="W79" s="128">
        <f>IF('aux 1'!T79="",0,'aux 1'!T79)</f>
        <v>0</v>
      </c>
      <c r="X79" s="128">
        <f>IF('aux 1'!U79="",0,'aux 1'!U79)</f>
        <v>0</v>
      </c>
      <c r="Y79" s="128">
        <f>IF('aux 1'!V79="",0,'aux 1'!V79)</f>
        <v>0</v>
      </c>
      <c r="Z79" s="128" t="str">
        <f>IF('aux 1'!W79="","",'aux 1'!W79)</f>
        <v/>
      </c>
      <c r="AA79" s="128" t="str">
        <f t="shared" si="193"/>
        <v>h</v>
      </c>
      <c r="AB79" s="248" t="str">
        <f>IF('aux 1'!X79="","",'aux 1'!X79)</f>
        <v/>
      </c>
      <c r="AC79" s="87" t="str">
        <f t="shared" si="194"/>
        <v/>
      </c>
      <c r="AE79" s="265">
        <f t="shared" si="195"/>
        <v>68</v>
      </c>
      <c r="AF79" s="267" t="str">
        <f t="shared" si="179"/>
        <v/>
      </c>
      <c r="AG79" s="267" t="str">
        <f t="shared" si="179"/>
        <v/>
      </c>
      <c r="AH79" s="267" t="str">
        <f t="shared" si="179"/>
        <v/>
      </c>
      <c r="AI79" s="267" t="str">
        <f t="shared" si="179"/>
        <v/>
      </c>
      <c r="AJ79" s="267" t="str">
        <f t="shared" si="179"/>
        <v/>
      </c>
      <c r="AK79" s="267" t="str">
        <f t="shared" si="179"/>
        <v/>
      </c>
      <c r="AL79" s="267" t="str">
        <f t="shared" si="179"/>
        <v/>
      </c>
      <c r="AM79" s="267" t="str">
        <f t="shared" si="179"/>
        <v/>
      </c>
      <c r="AN79" s="267" t="str">
        <f t="shared" si="179"/>
        <v/>
      </c>
      <c r="AO79" s="267" t="str">
        <f t="shared" si="179"/>
        <v/>
      </c>
      <c r="AP79" s="267" t="str">
        <f t="shared" si="180"/>
        <v/>
      </c>
      <c r="AQ79" s="267" t="str">
        <f t="shared" si="180"/>
        <v/>
      </c>
      <c r="AR79" s="267" t="str">
        <f t="shared" si="180"/>
        <v/>
      </c>
      <c r="AS79" s="267" t="str">
        <f t="shared" si="180"/>
        <v/>
      </c>
      <c r="AT79" s="267" t="str">
        <f t="shared" si="180"/>
        <v/>
      </c>
      <c r="AU79" s="267" t="str">
        <f t="shared" si="180"/>
        <v/>
      </c>
      <c r="AV79" s="267" t="str">
        <f t="shared" si="180"/>
        <v/>
      </c>
      <c r="AW79" s="267" t="str">
        <f t="shared" si="180"/>
        <v/>
      </c>
      <c r="AX79" s="267" t="str">
        <f t="shared" si="180"/>
        <v/>
      </c>
      <c r="AY79" s="267" t="str">
        <f t="shared" si="180"/>
        <v/>
      </c>
      <c r="BA79" s="267" t="str">
        <f t="shared" si="197"/>
        <v/>
      </c>
      <c r="BB79" s="267" t="str">
        <f t="shared" si="198"/>
        <v/>
      </c>
      <c r="BC79" s="267" t="str">
        <f t="shared" si="199"/>
        <v/>
      </c>
      <c r="BD79" s="267" t="str">
        <f t="shared" si="200"/>
        <v/>
      </c>
      <c r="BE79" s="267" t="str">
        <f t="shared" si="201"/>
        <v/>
      </c>
      <c r="BF79" s="267" t="str">
        <f t="shared" si="202"/>
        <v/>
      </c>
      <c r="BG79" s="267" t="str">
        <f t="shared" si="203"/>
        <v/>
      </c>
      <c r="BH79" s="267" t="str">
        <f t="shared" si="204"/>
        <v/>
      </c>
      <c r="BI79" s="267" t="str">
        <f t="shared" si="85"/>
        <v/>
      </c>
      <c r="BJ79" s="267" t="str">
        <f t="shared" si="86"/>
        <v/>
      </c>
      <c r="BK79" s="267" t="str">
        <f t="shared" si="87"/>
        <v/>
      </c>
      <c r="BL79" s="267" t="str">
        <f t="shared" si="88"/>
        <v/>
      </c>
      <c r="BM79" s="267" t="str">
        <f t="shared" si="89"/>
        <v/>
      </c>
      <c r="BN79" s="267" t="str">
        <f t="shared" si="90"/>
        <v/>
      </c>
      <c r="BO79" s="267" t="str">
        <f t="shared" si="91"/>
        <v/>
      </c>
      <c r="BP79" s="267" t="str">
        <f t="shared" si="92"/>
        <v/>
      </c>
      <c r="BQ79" s="267" t="str">
        <f t="shared" si="93"/>
        <v/>
      </c>
      <c r="BR79" s="267" t="str">
        <f t="shared" si="94"/>
        <v/>
      </c>
      <c r="BS79" s="267" t="str">
        <f t="shared" si="95"/>
        <v/>
      </c>
      <c r="BT79" s="267" t="str">
        <f t="shared" si="96"/>
        <v/>
      </c>
      <c r="BU79" s="264"/>
      <c r="BV79" s="268">
        <v>68</v>
      </c>
      <c r="BW79" s="265" t="str">
        <f t="shared" si="165"/>
        <v/>
      </c>
      <c r="BX79" s="265" t="str">
        <f t="shared" si="165"/>
        <v/>
      </c>
      <c r="BY79" s="265" t="str">
        <f t="shared" si="165"/>
        <v/>
      </c>
      <c r="BZ79" s="265" t="str">
        <f t="shared" si="165"/>
        <v/>
      </c>
      <c r="CA79" s="265" t="str">
        <f t="shared" si="165"/>
        <v/>
      </c>
      <c r="CB79" s="265" t="str">
        <f t="shared" si="165"/>
        <v/>
      </c>
      <c r="CC79" s="265" t="str">
        <f t="shared" si="165"/>
        <v/>
      </c>
      <c r="CD79" s="265" t="str">
        <f t="shared" si="196"/>
        <v/>
      </c>
      <c r="CE79" s="265" t="str">
        <f t="shared" si="191"/>
        <v/>
      </c>
      <c r="CF79" s="265" t="str">
        <f t="shared" si="191"/>
        <v/>
      </c>
      <c r="CG79" s="265" t="str">
        <f t="shared" si="191"/>
        <v/>
      </c>
      <c r="CH79" s="265" t="str">
        <f t="shared" si="191"/>
        <v/>
      </c>
      <c r="CI79" s="265" t="str">
        <f t="shared" si="191"/>
        <v/>
      </c>
      <c r="CJ79" s="265" t="str">
        <f t="shared" si="191"/>
        <v/>
      </c>
      <c r="CK79" s="265" t="str">
        <f t="shared" si="191"/>
        <v/>
      </c>
      <c r="CL79" s="265" t="str">
        <f t="shared" si="191"/>
        <v/>
      </c>
      <c r="CM79" s="265" t="str">
        <f t="shared" si="191"/>
        <v/>
      </c>
      <c r="CN79" s="265" t="str">
        <f t="shared" si="191"/>
        <v/>
      </c>
      <c r="CO79" s="265" t="str">
        <f t="shared" si="191"/>
        <v/>
      </c>
      <c r="CP79" s="265" t="str">
        <f t="shared" si="191"/>
        <v/>
      </c>
      <c r="CR79" s="265" t="str">
        <f>IF(BW79="","",SUM(BW$12:BW79)-BW79+1)</f>
        <v/>
      </c>
      <c r="CS79" s="265" t="str">
        <f>IF(BX79="","",SUM(BX$12:BX79)-BX79+1)</f>
        <v/>
      </c>
      <c r="CT79" s="265" t="str">
        <f>IF(BY79="","",SUM(BY$12:BY79)-BY79+1)</f>
        <v/>
      </c>
      <c r="CU79" s="265" t="str">
        <f>IF(BZ79="","",SUM(BZ$12:BZ79)-BZ79+1)</f>
        <v/>
      </c>
      <c r="CV79" s="265" t="str">
        <f>IF(CA79="","",SUM(CA$12:CA79)-CA79+1)</f>
        <v/>
      </c>
      <c r="CW79" s="265" t="str">
        <f>IF(CB79="","",SUM(CB$12:CB79)-CB79+1)</f>
        <v/>
      </c>
      <c r="CX79" s="265" t="str">
        <f>IF(CC79="","",SUM(CC$12:CC79)-CC79+1)</f>
        <v/>
      </c>
      <c r="CY79" s="265" t="str">
        <f>IF(CD79="","",SUM(CD$12:CD79)-CD79+1)</f>
        <v/>
      </c>
      <c r="CZ79" s="265" t="str">
        <f>IF(CE79="","",SUM(CE$12:CE79)-CE79+1)</f>
        <v/>
      </c>
      <c r="DA79" s="265" t="str">
        <f>IF(CF79="","",SUM(CF$12:CF79)-CF79+1)</f>
        <v/>
      </c>
      <c r="DB79" s="265" t="str">
        <f>IF(CG79="","",SUM(CG$12:CG79)-CG79+1)</f>
        <v/>
      </c>
      <c r="DC79" s="265" t="str">
        <f>IF(CH79="","",SUM(CH$12:CH79)-CH79+1)</f>
        <v/>
      </c>
      <c r="DD79" s="265" t="str">
        <f>IF(CI79="","",SUM(CI$12:CI79)-CI79+1)</f>
        <v/>
      </c>
      <c r="DE79" s="265" t="str">
        <f>IF(CJ79="","",SUM(CJ$12:CJ79)-CJ79+1)</f>
        <v/>
      </c>
      <c r="DF79" s="265" t="str">
        <f>IF(CK79="","",SUM(CK$12:CK79)-CK79+1)</f>
        <v/>
      </c>
      <c r="DG79" s="265" t="str">
        <f>IF(CL79="","",SUM(CL$12:CL79)-CL79+1)</f>
        <v/>
      </c>
      <c r="DH79" s="265" t="str">
        <f>IF(CM79="","",SUM(CM$12:CM79)-CM79+1)</f>
        <v/>
      </c>
      <c r="DI79" s="265" t="str">
        <f>IF(CN79="","",SUM(CN$12:CN79)-CN79+1)</f>
        <v/>
      </c>
      <c r="DJ79" s="265" t="str">
        <f>IF(CO79="","",SUM(CO$12:CO79)-CO79+1)</f>
        <v/>
      </c>
      <c r="DK79" s="265" t="str">
        <f>IF(CP79="","",SUM(CP$12:CP79)-CP79+1)</f>
        <v/>
      </c>
      <c r="DM79" s="265"/>
      <c r="DN79" s="265"/>
      <c r="DO79" s="265"/>
      <c r="DP79" s="265"/>
      <c r="DQ79" s="265"/>
      <c r="DR79" s="265"/>
      <c r="DS79" s="265"/>
      <c r="DT79" s="265"/>
      <c r="DU79" s="265"/>
      <c r="DV79" s="265"/>
      <c r="DW79" s="265"/>
      <c r="DX79" s="265"/>
      <c r="DY79" s="265"/>
      <c r="DZ79" s="265"/>
      <c r="EA79" s="265"/>
      <c r="EB79" s="265"/>
      <c r="EC79" s="265"/>
      <c r="ED79" s="265"/>
      <c r="EE79" s="265"/>
      <c r="EF79" s="265"/>
      <c r="EH79" s="265" t="str">
        <f t="shared" si="181"/>
        <v/>
      </c>
      <c r="EI79" s="265" t="str">
        <f t="shared" si="181"/>
        <v/>
      </c>
      <c r="EJ79" s="265" t="str">
        <f t="shared" si="181"/>
        <v/>
      </c>
      <c r="EK79" s="265" t="str">
        <f t="shared" si="181"/>
        <v/>
      </c>
      <c r="EL79" s="265" t="str">
        <f t="shared" si="181"/>
        <v/>
      </c>
      <c r="EM79" s="265" t="str">
        <f t="shared" si="181"/>
        <v/>
      </c>
      <c r="EN79" s="265" t="str">
        <f t="shared" si="181"/>
        <v/>
      </c>
      <c r="EO79" s="265" t="str">
        <f t="shared" si="181"/>
        <v/>
      </c>
      <c r="EP79" s="265" t="str">
        <f t="shared" si="181"/>
        <v/>
      </c>
      <c r="EQ79" s="265" t="str">
        <f t="shared" si="181"/>
        <v/>
      </c>
      <c r="ER79" s="265" t="str">
        <f t="shared" si="182"/>
        <v/>
      </c>
      <c r="ES79" s="265" t="str">
        <f t="shared" si="182"/>
        <v/>
      </c>
      <c r="ET79" s="265" t="str">
        <f t="shared" si="182"/>
        <v/>
      </c>
      <c r="EU79" s="265" t="str">
        <f t="shared" si="182"/>
        <v/>
      </c>
      <c r="EV79" s="265" t="str">
        <f t="shared" si="182"/>
        <v/>
      </c>
      <c r="EW79" s="265" t="str">
        <f t="shared" si="182"/>
        <v/>
      </c>
      <c r="EX79" s="265" t="str">
        <f t="shared" si="182"/>
        <v/>
      </c>
      <c r="EY79" s="265" t="str">
        <f t="shared" si="182"/>
        <v/>
      </c>
      <c r="EZ79" s="265" t="str">
        <f t="shared" si="182"/>
        <v/>
      </c>
      <c r="FA79" s="265" t="str">
        <f t="shared" si="182"/>
        <v/>
      </c>
      <c r="FB79" s="263" t="str">
        <f t="shared" si="183"/>
        <v/>
      </c>
      <c r="FC79" s="263" t="str">
        <f t="shared" si="183"/>
        <v/>
      </c>
      <c r="FD79" s="263" t="str">
        <f t="shared" si="183"/>
        <v/>
      </c>
      <c r="FE79" s="263" t="str">
        <f t="shared" si="183"/>
        <v/>
      </c>
      <c r="FF79" s="263" t="str">
        <f t="shared" si="183"/>
        <v/>
      </c>
      <c r="FG79" s="263" t="str">
        <f t="shared" si="183"/>
        <v/>
      </c>
      <c r="FH79" s="263" t="str">
        <f t="shared" si="183"/>
        <v/>
      </c>
      <c r="FI79" s="263" t="str">
        <f t="shared" si="183"/>
        <v/>
      </c>
      <c r="FJ79" s="263" t="str">
        <f t="shared" si="183"/>
        <v/>
      </c>
      <c r="FK79" s="263" t="str">
        <f t="shared" si="183"/>
        <v/>
      </c>
      <c r="FL79" s="263" t="str">
        <f t="shared" si="184"/>
        <v/>
      </c>
      <c r="FM79" s="263" t="str">
        <f t="shared" si="184"/>
        <v/>
      </c>
      <c r="FN79" s="263" t="str">
        <f t="shared" si="184"/>
        <v/>
      </c>
      <c r="FO79" s="263" t="str">
        <f t="shared" si="184"/>
        <v/>
      </c>
      <c r="FP79" s="263" t="str">
        <f t="shared" si="184"/>
        <v/>
      </c>
      <c r="FQ79" s="263" t="str">
        <f t="shared" si="184"/>
        <v/>
      </c>
      <c r="FR79" s="263" t="str">
        <f t="shared" si="184"/>
        <v/>
      </c>
      <c r="FS79" s="263" t="str">
        <f t="shared" si="184"/>
        <v/>
      </c>
      <c r="FT79" s="263" t="str">
        <f t="shared" si="184"/>
        <v/>
      </c>
      <c r="FU79" s="263" t="str">
        <f t="shared" si="184"/>
        <v/>
      </c>
      <c r="FV79" s="265" t="str">
        <f t="shared" si="185"/>
        <v/>
      </c>
      <c r="FW79" s="265" t="str">
        <f t="shared" si="185"/>
        <v/>
      </c>
      <c r="FX79" s="265" t="str">
        <f t="shared" si="185"/>
        <v/>
      </c>
      <c r="FY79" s="265" t="str">
        <f t="shared" si="185"/>
        <v/>
      </c>
      <c r="FZ79" s="265" t="str">
        <f t="shared" si="185"/>
        <v/>
      </c>
      <c r="GA79" s="265" t="str">
        <f t="shared" si="185"/>
        <v/>
      </c>
      <c r="GB79" s="265" t="str">
        <f t="shared" si="185"/>
        <v/>
      </c>
      <c r="GC79" s="265" t="str">
        <f t="shared" si="185"/>
        <v/>
      </c>
      <c r="GD79" s="265" t="str">
        <f t="shared" si="185"/>
        <v/>
      </c>
      <c r="GE79" s="265" t="str">
        <f t="shared" si="185"/>
        <v/>
      </c>
      <c r="GF79" s="265" t="str">
        <f t="shared" si="186"/>
        <v/>
      </c>
      <c r="GG79" s="265" t="str">
        <f t="shared" si="186"/>
        <v/>
      </c>
      <c r="GH79" s="265" t="str">
        <f t="shared" si="186"/>
        <v/>
      </c>
      <c r="GI79" s="265" t="str">
        <f t="shared" si="186"/>
        <v/>
      </c>
      <c r="GJ79" s="265" t="str">
        <f t="shared" si="186"/>
        <v/>
      </c>
      <c r="GK79" s="265" t="str">
        <f t="shared" si="186"/>
        <v/>
      </c>
      <c r="GL79" s="265" t="str">
        <f t="shared" si="186"/>
        <v/>
      </c>
      <c r="GM79" s="265" t="str">
        <f t="shared" si="186"/>
        <v/>
      </c>
      <c r="GN79" s="265" t="str">
        <f t="shared" si="186"/>
        <v/>
      </c>
      <c r="GO79" s="265" t="str">
        <f t="shared" si="186"/>
        <v/>
      </c>
      <c r="GP79" s="263" t="str">
        <f t="shared" si="187"/>
        <v/>
      </c>
      <c r="GQ79" s="263" t="str">
        <f t="shared" si="187"/>
        <v/>
      </c>
      <c r="GR79" s="263" t="str">
        <f t="shared" si="187"/>
        <v/>
      </c>
      <c r="GS79" s="263" t="str">
        <f t="shared" si="187"/>
        <v/>
      </c>
      <c r="GT79" s="263" t="str">
        <f t="shared" si="187"/>
        <v/>
      </c>
      <c r="GU79" s="263" t="str">
        <f t="shared" si="187"/>
        <v/>
      </c>
      <c r="GV79" s="263" t="str">
        <f t="shared" si="187"/>
        <v/>
      </c>
      <c r="GW79" s="263" t="str">
        <f t="shared" si="187"/>
        <v/>
      </c>
      <c r="GX79" s="263" t="str">
        <f t="shared" si="187"/>
        <v/>
      </c>
      <c r="GY79" s="263" t="str">
        <f t="shared" si="187"/>
        <v/>
      </c>
      <c r="GZ79" s="263" t="str">
        <f t="shared" si="188"/>
        <v/>
      </c>
      <c r="HA79" s="263" t="str">
        <f t="shared" si="188"/>
        <v/>
      </c>
      <c r="HB79" s="263" t="str">
        <f t="shared" si="188"/>
        <v/>
      </c>
      <c r="HC79" s="263" t="str">
        <f t="shared" si="188"/>
        <v/>
      </c>
      <c r="HD79" s="263" t="str">
        <f t="shared" si="188"/>
        <v/>
      </c>
      <c r="HE79" s="263" t="str">
        <f t="shared" si="188"/>
        <v/>
      </c>
      <c r="HF79" s="263" t="str">
        <f t="shared" si="188"/>
        <v/>
      </c>
      <c r="HG79" s="263" t="str">
        <f t="shared" si="188"/>
        <v/>
      </c>
      <c r="HH79" s="263" t="str">
        <f t="shared" si="188"/>
        <v/>
      </c>
      <c r="HI79" s="263" t="str">
        <f t="shared" si="188"/>
        <v/>
      </c>
      <c r="HJ79" s="265" t="str">
        <f t="shared" si="189"/>
        <v/>
      </c>
      <c r="HK79" s="265" t="str">
        <f t="shared" si="189"/>
        <v/>
      </c>
      <c r="HL79" s="265" t="str">
        <f t="shared" si="189"/>
        <v/>
      </c>
      <c r="HM79" s="265" t="str">
        <f t="shared" si="189"/>
        <v/>
      </c>
      <c r="HN79" s="265" t="str">
        <f t="shared" si="189"/>
        <v/>
      </c>
      <c r="HO79" s="265" t="str">
        <f t="shared" si="189"/>
        <v/>
      </c>
      <c r="HP79" s="265" t="str">
        <f t="shared" si="189"/>
        <v/>
      </c>
      <c r="HQ79" s="265" t="str">
        <f t="shared" si="189"/>
        <v/>
      </c>
      <c r="HR79" s="265" t="str">
        <f t="shared" si="189"/>
        <v/>
      </c>
      <c r="HS79" s="265" t="str">
        <f t="shared" si="189"/>
        <v/>
      </c>
      <c r="HT79" s="265" t="str">
        <f t="shared" si="190"/>
        <v/>
      </c>
      <c r="HU79" s="265" t="str">
        <f t="shared" si="190"/>
        <v/>
      </c>
      <c r="HV79" s="265" t="str">
        <f t="shared" si="190"/>
        <v/>
      </c>
      <c r="HW79" s="265" t="str">
        <f t="shared" si="190"/>
        <v/>
      </c>
      <c r="HX79" s="265" t="str">
        <f t="shared" si="190"/>
        <v/>
      </c>
      <c r="HY79" s="265" t="str">
        <f t="shared" si="190"/>
        <v/>
      </c>
      <c r="HZ79" s="265" t="str">
        <f t="shared" si="190"/>
        <v/>
      </c>
      <c r="IA79" s="265" t="str">
        <f t="shared" si="190"/>
        <v/>
      </c>
      <c r="IB79" s="265" t="str">
        <f t="shared" si="190"/>
        <v/>
      </c>
      <c r="IC79" s="265" t="str">
        <f t="shared" si="190"/>
        <v/>
      </c>
    </row>
    <row r="80" spans="1:237" x14ac:dyDescent="0.25">
      <c r="A80" s="248">
        <f t="shared" si="205"/>
        <v>69</v>
      </c>
      <c r="B80" s="2" t="str">
        <f>IF(OR('aux 1'!B80="",'aux 1'!R80&lt;&gt;"s"),"",'aux 1'!B80)</f>
        <v/>
      </c>
      <c r="C80" s="172" t="str">
        <f>IF('aux 1'!F80="","",'aux 1'!F80)</f>
        <v/>
      </c>
      <c r="D80" s="450" t="str">
        <f>IF(B80="","",'aux 1'!AP80)</f>
        <v/>
      </c>
      <c r="E80" s="306" t="str">
        <f>IF(B80="","Pre: ",'aux 1'!AN80)</f>
        <v xml:space="preserve">Pre: </v>
      </c>
      <c r="F80" s="306" t="str">
        <f>IF(B80="","Co: ",'aux 1'!AO80)</f>
        <v xml:space="preserve">Co: </v>
      </c>
      <c r="G80" s="54" t="str">
        <f>IF(OR($B80="",'aux 1'!H80=""),"",'aux 1'!H80)</f>
        <v/>
      </c>
      <c r="H80" s="54" t="str">
        <f>IF(OR($B80="",'aux 1'!I80=""),"",'aux 1'!I80)</f>
        <v/>
      </c>
      <c r="I80" s="54" t="str">
        <f>IF(OR($B80="",'aux 1'!J80=""),"",'aux 1'!J80)</f>
        <v/>
      </c>
      <c r="J80" s="54" t="str">
        <f>IF(OR($B80="",'aux 1'!K80=""),"",'aux 1'!K80)</f>
        <v/>
      </c>
      <c r="K80" s="248"/>
      <c r="L80" s="248"/>
      <c r="M80" s="45" t="str">
        <f>IF('aux 1'!C80="","",'aux 1'!C80)</f>
        <v/>
      </c>
      <c r="N80" s="45" t="str">
        <f>IF('aux 1'!D80="","",'aux 1'!D80)</f>
        <v/>
      </c>
      <c r="O80" s="169" t="str">
        <f>IF('aux 1'!E80="","",'aux 1'!E80)</f>
        <v/>
      </c>
      <c r="P80" s="133" t="str">
        <f t="shared" si="192"/>
        <v/>
      </c>
      <c r="Q80" s="43" t="str">
        <f>IF(S80="s",IF(R80="op",'aux 1'!S80,U80),"")</f>
        <v/>
      </c>
      <c r="R80" s="43" t="str">
        <f>IF('aux 1'!N80="op","op",'aux 1'!S80)</f>
        <v/>
      </c>
      <c r="S80" s="43" t="str">
        <f>IF('aux 1'!R80="","",'aux 1'!R80)</f>
        <v/>
      </c>
      <c r="T80" s="43" t="str">
        <f>IF('aux 1'!Q80="","",'aux 1'!Q80)</f>
        <v/>
      </c>
      <c r="U80" s="43" t="str">
        <f>IF('aux 1'!P80="","",'aux 1'!P80)</f>
        <v/>
      </c>
      <c r="V80" s="44" t="str">
        <f>IF('aux 1'!O80="","",'aux 1'!O80)</f>
        <v/>
      </c>
      <c r="W80" s="128">
        <f>IF('aux 1'!T80="",0,'aux 1'!T80)</f>
        <v>0</v>
      </c>
      <c r="X80" s="128">
        <f>IF('aux 1'!U80="",0,'aux 1'!U80)</f>
        <v>0</v>
      </c>
      <c r="Y80" s="128">
        <f>IF('aux 1'!V80="",0,'aux 1'!V80)</f>
        <v>0</v>
      </c>
      <c r="Z80" s="128" t="str">
        <f>IF('aux 1'!W80="","",'aux 1'!W80)</f>
        <v/>
      </c>
      <c r="AA80" s="128" t="str">
        <f t="shared" si="193"/>
        <v>h</v>
      </c>
      <c r="AB80" s="248" t="str">
        <f>IF('aux 1'!X80="","",'aux 1'!X80)</f>
        <v/>
      </c>
      <c r="AC80" s="87" t="str">
        <f t="shared" si="194"/>
        <v/>
      </c>
      <c r="AE80" s="265">
        <f t="shared" si="195"/>
        <v>69</v>
      </c>
      <c r="AF80" s="267" t="str">
        <f t="shared" si="179"/>
        <v/>
      </c>
      <c r="AG80" s="267" t="str">
        <f t="shared" si="179"/>
        <v/>
      </c>
      <c r="AH80" s="267" t="str">
        <f t="shared" si="179"/>
        <v/>
      </c>
      <c r="AI80" s="267" t="str">
        <f t="shared" si="179"/>
        <v/>
      </c>
      <c r="AJ80" s="267" t="str">
        <f t="shared" si="179"/>
        <v/>
      </c>
      <c r="AK80" s="267" t="str">
        <f t="shared" si="179"/>
        <v/>
      </c>
      <c r="AL80" s="267" t="str">
        <f t="shared" si="179"/>
        <v/>
      </c>
      <c r="AM80" s="267" t="str">
        <f t="shared" si="179"/>
        <v/>
      </c>
      <c r="AN80" s="267" t="str">
        <f t="shared" si="179"/>
        <v/>
      </c>
      <c r="AO80" s="267" t="str">
        <f t="shared" si="179"/>
        <v/>
      </c>
      <c r="AP80" s="267" t="str">
        <f t="shared" si="180"/>
        <v/>
      </c>
      <c r="AQ80" s="267" t="str">
        <f t="shared" si="180"/>
        <v/>
      </c>
      <c r="AR80" s="267" t="str">
        <f t="shared" si="180"/>
        <v/>
      </c>
      <c r="AS80" s="267" t="str">
        <f t="shared" si="180"/>
        <v/>
      </c>
      <c r="AT80" s="267" t="str">
        <f t="shared" si="180"/>
        <v/>
      </c>
      <c r="AU80" s="267" t="str">
        <f t="shared" si="180"/>
        <v/>
      </c>
      <c r="AV80" s="267" t="str">
        <f t="shared" si="180"/>
        <v/>
      </c>
      <c r="AW80" s="267" t="str">
        <f t="shared" si="180"/>
        <v/>
      </c>
      <c r="AX80" s="267" t="str">
        <f t="shared" si="180"/>
        <v/>
      </c>
      <c r="AY80" s="267" t="str">
        <f t="shared" si="180"/>
        <v/>
      </c>
      <c r="BA80" s="267" t="str">
        <f t="shared" si="197"/>
        <v/>
      </c>
      <c r="BB80" s="267" t="str">
        <f t="shared" si="198"/>
        <v/>
      </c>
      <c r="BC80" s="267" t="str">
        <f t="shared" si="199"/>
        <v/>
      </c>
      <c r="BD80" s="267" t="str">
        <f t="shared" si="200"/>
        <v/>
      </c>
      <c r="BE80" s="267" t="str">
        <f t="shared" si="201"/>
        <v/>
      </c>
      <c r="BF80" s="267" t="str">
        <f t="shared" si="202"/>
        <v/>
      </c>
      <c r="BG80" s="267" t="str">
        <f t="shared" si="203"/>
        <v/>
      </c>
      <c r="BH80" s="267" t="str">
        <f t="shared" si="204"/>
        <v/>
      </c>
      <c r="BI80" s="267" t="str">
        <f t="shared" si="85"/>
        <v/>
      </c>
      <c r="BJ80" s="267" t="str">
        <f t="shared" si="86"/>
        <v/>
      </c>
      <c r="BK80" s="267" t="str">
        <f t="shared" si="87"/>
        <v/>
      </c>
      <c r="BL80" s="267" t="str">
        <f t="shared" si="88"/>
        <v/>
      </c>
      <c r="BM80" s="267" t="str">
        <f t="shared" si="89"/>
        <v/>
      </c>
      <c r="BN80" s="267" t="str">
        <f t="shared" si="90"/>
        <v/>
      </c>
      <c r="BO80" s="267" t="str">
        <f t="shared" si="91"/>
        <v/>
      </c>
      <c r="BP80" s="267" t="str">
        <f t="shared" si="92"/>
        <v/>
      </c>
      <c r="BQ80" s="267" t="str">
        <f t="shared" si="93"/>
        <v/>
      </c>
      <c r="BR80" s="267" t="str">
        <f t="shared" si="94"/>
        <v/>
      </c>
      <c r="BS80" s="267" t="str">
        <f t="shared" si="95"/>
        <v/>
      </c>
      <c r="BT80" s="267" t="str">
        <f t="shared" si="96"/>
        <v/>
      </c>
      <c r="BU80" s="264"/>
      <c r="BV80" s="268">
        <v>69</v>
      </c>
      <c r="BW80" s="265" t="str">
        <f t="shared" si="165"/>
        <v/>
      </c>
      <c r="BX80" s="265" t="str">
        <f t="shared" si="165"/>
        <v/>
      </c>
      <c r="BY80" s="265" t="str">
        <f t="shared" si="165"/>
        <v/>
      </c>
      <c r="BZ80" s="265" t="str">
        <f t="shared" si="165"/>
        <v/>
      </c>
      <c r="CA80" s="265" t="str">
        <f t="shared" si="165"/>
        <v/>
      </c>
      <c r="CB80" s="265" t="str">
        <f t="shared" si="165"/>
        <v/>
      </c>
      <c r="CC80" s="265" t="str">
        <f t="shared" si="165"/>
        <v/>
      </c>
      <c r="CD80" s="265" t="str">
        <f t="shared" si="196"/>
        <v/>
      </c>
      <c r="CE80" s="265" t="str">
        <f t="shared" si="191"/>
        <v/>
      </c>
      <c r="CF80" s="265" t="str">
        <f t="shared" si="191"/>
        <v/>
      </c>
      <c r="CG80" s="265" t="str">
        <f t="shared" si="191"/>
        <v/>
      </c>
      <c r="CH80" s="265" t="str">
        <f t="shared" si="191"/>
        <v/>
      </c>
      <c r="CI80" s="265" t="str">
        <f t="shared" si="191"/>
        <v/>
      </c>
      <c r="CJ80" s="265" t="str">
        <f t="shared" si="191"/>
        <v/>
      </c>
      <c r="CK80" s="265" t="str">
        <f t="shared" si="191"/>
        <v/>
      </c>
      <c r="CL80" s="265" t="str">
        <f t="shared" si="191"/>
        <v/>
      </c>
      <c r="CM80" s="265" t="str">
        <f t="shared" si="191"/>
        <v/>
      </c>
      <c r="CN80" s="265" t="str">
        <f t="shared" si="191"/>
        <v/>
      </c>
      <c r="CO80" s="265" t="str">
        <f t="shared" si="191"/>
        <v/>
      </c>
      <c r="CP80" s="265" t="str">
        <f t="shared" si="191"/>
        <v/>
      </c>
      <c r="CR80" s="265" t="str">
        <f>IF(BW80="","",SUM(BW$12:BW80)-BW80+1)</f>
        <v/>
      </c>
      <c r="CS80" s="265" t="str">
        <f>IF(BX80="","",SUM(BX$12:BX80)-BX80+1)</f>
        <v/>
      </c>
      <c r="CT80" s="265" t="str">
        <f>IF(BY80="","",SUM(BY$12:BY80)-BY80+1)</f>
        <v/>
      </c>
      <c r="CU80" s="265" t="str">
        <f>IF(BZ80="","",SUM(BZ$12:BZ80)-BZ80+1)</f>
        <v/>
      </c>
      <c r="CV80" s="265" t="str">
        <f>IF(CA80="","",SUM(CA$12:CA80)-CA80+1)</f>
        <v/>
      </c>
      <c r="CW80" s="265" t="str">
        <f>IF(CB80="","",SUM(CB$12:CB80)-CB80+1)</f>
        <v/>
      </c>
      <c r="CX80" s="265" t="str">
        <f>IF(CC80="","",SUM(CC$12:CC80)-CC80+1)</f>
        <v/>
      </c>
      <c r="CY80" s="265" t="str">
        <f>IF(CD80="","",SUM(CD$12:CD80)-CD80+1)</f>
        <v/>
      </c>
      <c r="CZ80" s="265" t="str">
        <f>IF(CE80="","",SUM(CE$12:CE80)-CE80+1)</f>
        <v/>
      </c>
      <c r="DA80" s="265" t="str">
        <f>IF(CF80="","",SUM(CF$12:CF80)-CF80+1)</f>
        <v/>
      </c>
      <c r="DB80" s="265" t="str">
        <f>IF(CG80="","",SUM(CG$12:CG80)-CG80+1)</f>
        <v/>
      </c>
      <c r="DC80" s="265" t="str">
        <f>IF(CH80="","",SUM(CH$12:CH80)-CH80+1)</f>
        <v/>
      </c>
      <c r="DD80" s="265" t="str">
        <f>IF(CI80="","",SUM(CI$12:CI80)-CI80+1)</f>
        <v/>
      </c>
      <c r="DE80" s="265" t="str">
        <f>IF(CJ80="","",SUM(CJ$12:CJ80)-CJ80+1)</f>
        <v/>
      </c>
      <c r="DF80" s="265" t="str">
        <f>IF(CK80="","",SUM(CK$12:CK80)-CK80+1)</f>
        <v/>
      </c>
      <c r="DG80" s="265" t="str">
        <f>IF(CL80="","",SUM(CL$12:CL80)-CL80+1)</f>
        <v/>
      </c>
      <c r="DH80" s="265" t="str">
        <f>IF(CM80="","",SUM(CM$12:CM80)-CM80+1)</f>
        <v/>
      </c>
      <c r="DI80" s="265" t="str">
        <f>IF(CN80="","",SUM(CN$12:CN80)-CN80+1)</f>
        <v/>
      </c>
      <c r="DJ80" s="265" t="str">
        <f>IF(CO80="","",SUM(CO$12:CO80)-CO80+1)</f>
        <v/>
      </c>
      <c r="DK80" s="265" t="str">
        <f>IF(CP80="","",SUM(CP$12:CP80)-CP80+1)</f>
        <v/>
      </c>
      <c r="DM80" s="265"/>
      <c r="DN80" s="265"/>
      <c r="DO80" s="265"/>
      <c r="DP80" s="265"/>
      <c r="DQ80" s="265"/>
      <c r="DR80" s="265"/>
      <c r="DS80" s="265"/>
      <c r="DT80" s="265"/>
      <c r="DU80" s="265"/>
      <c r="DV80" s="265"/>
      <c r="DW80" s="265"/>
      <c r="DX80" s="265"/>
      <c r="DY80" s="265"/>
      <c r="DZ80" s="265"/>
      <c r="EA80" s="265"/>
      <c r="EB80" s="265"/>
      <c r="EC80" s="265"/>
      <c r="ED80" s="265"/>
      <c r="EE80" s="265"/>
      <c r="EF80" s="265"/>
      <c r="EH80" s="265" t="str">
        <f t="shared" si="181"/>
        <v/>
      </c>
      <c r="EI80" s="265" t="str">
        <f t="shared" si="181"/>
        <v/>
      </c>
      <c r="EJ80" s="265" t="str">
        <f t="shared" si="181"/>
        <v/>
      </c>
      <c r="EK80" s="265" t="str">
        <f t="shared" si="181"/>
        <v/>
      </c>
      <c r="EL80" s="265" t="str">
        <f t="shared" si="181"/>
        <v/>
      </c>
      <c r="EM80" s="265" t="str">
        <f t="shared" si="181"/>
        <v/>
      </c>
      <c r="EN80" s="265" t="str">
        <f t="shared" si="181"/>
        <v/>
      </c>
      <c r="EO80" s="265" t="str">
        <f t="shared" si="181"/>
        <v/>
      </c>
      <c r="EP80" s="265" t="str">
        <f t="shared" si="181"/>
        <v/>
      </c>
      <c r="EQ80" s="265" t="str">
        <f t="shared" si="181"/>
        <v/>
      </c>
      <c r="ER80" s="265" t="str">
        <f t="shared" si="182"/>
        <v/>
      </c>
      <c r="ES80" s="265" t="str">
        <f t="shared" si="182"/>
        <v/>
      </c>
      <c r="ET80" s="265" t="str">
        <f t="shared" si="182"/>
        <v/>
      </c>
      <c r="EU80" s="265" t="str">
        <f t="shared" si="182"/>
        <v/>
      </c>
      <c r="EV80" s="265" t="str">
        <f t="shared" si="182"/>
        <v/>
      </c>
      <c r="EW80" s="265" t="str">
        <f t="shared" si="182"/>
        <v/>
      </c>
      <c r="EX80" s="265" t="str">
        <f t="shared" si="182"/>
        <v/>
      </c>
      <c r="EY80" s="265" t="str">
        <f t="shared" si="182"/>
        <v/>
      </c>
      <c r="EZ80" s="265" t="str">
        <f t="shared" si="182"/>
        <v/>
      </c>
      <c r="FA80" s="265" t="str">
        <f t="shared" si="182"/>
        <v/>
      </c>
      <c r="FB80" s="263" t="str">
        <f t="shared" si="183"/>
        <v/>
      </c>
      <c r="FC80" s="263" t="str">
        <f t="shared" si="183"/>
        <v/>
      </c>
      <c r="FD80" s="263" t="str">
        <f t="shared" si="183"/>
        <v/>
      </c>
      <c r="FE80" s="263" t="str">
        <f t="shared" si="183"/>
        <v/>
      </c>
      <c r="FF80" s="263" t="str">
        <f t="shared" si="183"/>
        <v/>
      </c>
      <c r="FG80" s="263" t="str">
        <f t="shared" si="183"/>
        <v/>
      </c>
      <c r="FH80" s="263" t="str">
        <f t="shared" si="183"/>
        <v/>
      </c>
      <c r="FI80" s="263" t="str">
        <f t="shared" si="183"/>
        <v/>
      </c>
      <c r="FJ80" s="263" t="str">
        <f t="shared" si="183"/>
        <v/>
      </c>
      <c r="FK80" s="263" t="str">
        <f t="shared" si="183"/>
        <v/>
      </c>
      <c r="FL80" s="263" t="str">
        <f t="shared" si="184"/>
        <v/>
      </c>
      <c r="FM80" s="263" t="str">
        <f t="shared" si="184"/>
        <v/>
      </c>
      <c r="FN80" s="263" t="str">
        <f t="shared" si="184"/>
        <v/>
      </c>
      <c r="FO80" s="263" t="str">
        <f t="shared" si="184"/>
        <v/>
      </c>
      <c r="FP80" s="263" t="str">
        <f t="shared" si="184"/>
        <v/>
      </c>
      <c r="FQ80" s="263" t="str">
        <f t="shared" si="184"/>
        <v/>
      </c>
      <c r="FR80" s="263" t="str">
        <f t="shared" si="184"/>
        <v/>
      </c>
      <c r="FS80" s="263" t="str">
        <f t="shared" si="184"/>
        <v/>
      </c>
      <c r="FT80" s="263" t="str">
        <f t="shared" si="184"/>
        <v/>
      </c>
      <c r="FU80" s="263" t="str">
        <f t="shared" si="184"/>
        <v/>
      </c>
      <c r="FV80" s="265" t="str">
        <f t="shared" si="185"/>
        <v/>
      </c>
      <c r="FW80" s="265" t="str">
        <f t="shared" si="185"/>
        <v/>
      </c>
      <c r="FX80" s="265" t="str">
        <f t="shared" si="185"/>
        <v/>
      </c>
      <c r="FY80" s="265" t="str">
        <f t="shared" si="185"/>
        <v/>
      </c>
      <c r="FZ80" s="265" t="str">
        <f t="shared" si="185"/>
        <v/>
      </c>
      <c r="GA80" s="265" t="str">
        <f t="shared" si="185"/>
        <v/>
      </c>
      <c r="GB80" s="265" t="str">
        <f t="shared" si="185"/>
        <v/>
      </c>
      <c r="GC80" s="265" t="str">
        <f t="shared" si="185"/>
        <v/>
      </c>
      <c r="GD80" s="265" t="str">
        <f t="shared" si="185"/>
        <v/>
      </c>
      <c r="GE80" s="265" t="str">
        <f t="shared" si="185"/>
        <v/>
      </c>
      <c r="GF80" s="265" t="str">
        <f t="shared" si="186"/>
        <v/>
      </c>
      <c r="GG80" s="265" t="str">
        <f t="shared" si="186"/>
        <v/>
      </c>
      <c r="GH80" s="265" t="str">
        <f t="shared" si="186"/>
        <v/>
      </c>
      <c r="GI80" s="265" t="str">
        <f t="shared" si="186"/>
        <v/>
      </c>
      <c r="GJ80" s="265" t="str">
        <f t="shared" si="186"/>
        <v/>
      </c>
      <c r="GK80" s="265" t="str">
        <f t="shared" si="186"/>
        <v/>
      </c>
      <c r="GL80" s="265" t="str">
        <f t="shared" si="186"/>
        <v/>
      </c>
      <c r="GM80" s="265" t="str">
        <f t="shared" si="186"/>
        <v/>
      </c>
      <c r="GN80" s="265" t="str">
        <f t="shared" si="186"/>
        <v/>
      </c>
      <c r="GO80" s="265" t="str">
        <f t="shared" si="186"/>
        <v/>
      </c>
      <c r="GP80" s="263" t="str">
        <f t="shared" si="187"/>
        <v/>
      </c>
      <c r="GQ80" s="263" t="str">
        <f t="shared" si="187"/>
        <v/>
      </c>
      <c r="GR80" s="263" t="str">
        <f t="shared" si="187"/>
        <v/>
      </c>
      <c r="GS80" s="263" t="str">
        <f t="shared" si="187"/>
        <v/>
      </c>
      <c r="GT80" s="263" t="str">
        <f t="shared" si="187"/>
        <v/>
      </c>
      <c r="GU80" s="263" t="str">
        <f t="shared" si="187"/>
        <v/>
      </c>
      <c r="GV80" s="263" t="str">
        <f t="shared" si="187"/>
        <v/>
      </c>
      <c r="GW80" s="263" t="str">
        <f t="shared" si="187"/>
        <v/>
      </c>
      <c r="GX80" s="263" t="str">
        <f t="shared" si="187"/>
        <v/>
      </c>
      <c r="GY80" s="263" t="str">
        <f t="shared" si="187"/>
        <v/>
      </c>
      <c r="GZ80" s="263" t="str">
        <f t="shared" si="188"/>
        <v/>
      </c>
      <c r="HA80" s="263" t="str">
        <f t="shared" si="188"/>
        <v/>
      </c>
      <c r="HB80" s="263" t="str">
        <f t="shared" si="188"/>
        <v/>
      </c>
      <c r="HC80" s="263" t="str">
        <f t="shared" si="188"/>
        <v/>
      </c>
      <c r="HD80" s="263" t="str">
        <f t="shared" si="188"/>
        <v/>
      </c>
      <c r="HE80" s="263" t="str">
        <f t="shared" si="188"/>
        <v/>
      </c>
      <c r="HF80" s="263" t="str">
        <f t="shared" si="188"/>
        <v/>
      </c>
      <c r="HG80" s="263" t="str">
        <f t="shared" si="188"/>
        <v/>
      </c>
      <c r="HH80" s="263" t="str">
        <f t="shared" si="188"/>
        <v/>
      </c>
      <c r="HI80" s="263" t="str">
        <f t="shared" si="188"/>
        <v/>
      </c>
      <c r="HJ80" s="265" t="str">
        <f t="shared" si="189"/>
        <v/>
      </c>
      <c r="HK80" s="265" t="str">
        <f t="shared" si="189"/>
        <v/>
      </c>
      <c r="HL80" s="265" t="str">
        <f t="shared" si="189"/>
        <v/>
      </c>
      <c r="HM80" s="265" t="str">
        <f t="shared" si="189"/>
        <v/>
      </c>
      <c r="HN80" s="265" t="str">
        <f t="shared" si="189"/>
        <v/>
      </c>
      <c r="HO80" s="265" t="str">
        <f t="shared" si="189"/>
        <v/>
      </c>
      <c r="HP80" s="265" t="str">
        <f t="shared" si="189"/>
        <v/>
      </c>
      <c r="HQ80" s="265" t="str">
        <f t="shared" si="189"/>
        <v/>
      </c>
      <c r="HR80" s="265" t="str">
        <f t="shared" si="189"/>
        <v/>
      </c>
      <c r="HS80" s="265" t="str">
        <f t="shared" si="189"/>
        <v/>
      </c>
      <c r="HT80" s="265" t="str">
        <f t="shared" si="190"/>
        <v/>
      </c>
      <c r="HU80" s="265" t="str">
        <f t="shared" si="190"/>
        <v/>
      </c>
      <c r="HV80" s="265" t="str">
        <f t="shared" si="190"/>
        <v/>
      </c>
      <c r="HW80" s="265" t="str">
        <f t="shared" si="190"/>
        <v/>
      </c>
      <c r="HX80" s="265" t="str">
        <f t="shared" si="190"/>
        <v/>
      </c>
      <c r="HY80" s="265" t="str">
        <f t="shared" si="190"/>
        <v/>
      </c>
      <c r="HZ80" s="265" t="str">
        <f t="shared" si="190"/>
        <v/>
      </c>
      <c r="IA80" s="265" t="str">
        <f t="shared" si="190"/>
        <v/>
      </c>
      <c r="IB80" s="265" t="str">
        <f t="shared" si="190"/>
        <v/>
      </c>
      <c r="IC80" s="265" t="str">
        <f t="shared" si="190"/>
        <v/>
      </c>
    </row>
    <row r="81" spans="1:237" x14ac:dyDescent="0.25">
      <c r="A81" s="1">
        <f t="shared" si="205"/>
        <v>70</v>
      </c>
      <c r="B81" s="2" t="str">
        <f>IF(OR('aux 1'!B81="",'aux 1'!R81&lt;&gt;"s"),"",'aux 1'!B81)</f>
        <v>Higiene e Segurança do Trabalho</v>
      </c>
      <c r="C81" s="130" t="str">
        <f>IF('aux 1'!F81="","",'aux 1'!F81)</f>
        <v>A</v>
      </c>
      <c r="D81" s="450" t="str">
        <f>IF(B81="","",'aux 1'!AP81)</f>
        <v>PRO01441</v>
      </c>
      <c r="E81" s="306" t="str">
        <f>IF(B81="","Pre: ",'aux 1'!AN81)</f>
        <v>Pré: ---</v>
      </c>
      <c r="F81" s="306" t="str">
        <f>IF(B81="","Co: ",'aux 1'!AO81)</f>
        <v>Co: ---</v>
      </c>
      <c r="G81" s="54" t="str">
        <f>IF(OR($B81="",'aux 1'!H81=""),"",'aux 1'!H81)</f>
        <v/>
      </c>
      <c r="H81" s="54" t="str">
        <f>IF(OR($B81="",'aux 1'!I81=""),"",'aux 1'!I81)</f>
        <v/>
      </c>
      <c r="I81" s="54" t="str">
        <f>IF(OR($B81="",'aux 1'!J81=""),"",'aux 1'!J81)</f>
        <v/>
      </c>
      <c r="J81" s="54" t="str">
        <f>IF(OR($B81="",'aux 1'!K81=""),"",'aux 1'!K81)</f>
        <v/>
      </c>
      <c r="K81" s="248"/>
      <c r="L81" s="248"/>
      <c r="M81" s="133" t="str">
        <f>IF('aux 1'!C81="","",'aux 1'!C81)</f>
        <v>CCT</v>
      </c>
      <c r="N81" s="133" t="str">
        <f>IF('aux 1'!D81="","",'aux 1'!D81)</f>
        <v>PRO</v>
      </c>
      <c r="O81" s="165" t="str">
        <f>IF('aux 1'!E81="","",'aux 1'!E81)</f>
        <v>01441</v>
      </c>
      <c r="P81" s="133" t="str">
        <f t="shared" si="192"/>
        <v>PRO01441</v>
      </c>
      <c r="Q81" s="43">
        <f>IF(S81="s",IF(R81="op",'aux 1'!S81,U81),"")</f>
        <v>8</v>
      </c>
      <c r="R81" s="43">
        <f>IF('aux 1'!N81="op","op",'aux 1'!S81)</f>
        <v>8</v>
      </c>
      <c r="S81" s="43" t="str">
        <f>IF('aux 1'!R81="","",'aux 1'!R81)</f>
        <v>s</v>
      </c>
      <c r="T81" s="43" t="str">
        <f>IF('aux 1'!Q81="","",'aux 1'!Q81)</f>
        <v>s</v>
      </c>
      <c r="U81" s="43">
        <f>IF('aux 1'!P81="","",'aux 1'!P81)</f>
        <v>8</v>
      </c>
      <c r="V81" s="44" t="str">
        <f>IF('aux 1'!O81="","",'aux 1'!O81)</f>
        <v>Pro.</v>
      </c>
      <c r="W81" s="128">
        <f>IF('aux 1'!T81="",0,'aux 1'!T81)</f>
        <v>2</v>
      </c>
      <c r="X81" s="128">
        <f>IF('aux 1'!U81="",0,'aux 1'!U81)</f>
        <v>0</v>
      </c>
      <c r="Y81" s="128">
        <f>IF('aux 1'!V81="",0,'aux 1'!V81)</f>
        <v>0</v>
      </c>
      <c r="Z81" s="128">
        <f>IF('aux 1'!W81="","",'aux 1'!W81)</f>
        <v>34</v>
      </c>
      <c r="AA81" s="128" t="str">
        <f t="shared" si="193"/>
        <v>34h</v>
      </c>
      <c r="AB81" s="248">
        <f>IF('aux 1'!X81="","",'aux 1'!X81)</f>
        <v>2</v>
      </c>
      <c r="AC81" s="87" t="str">
        <f t="shared" si="194"/>
        <v>2cr/2t</v>
      </c>
      <c r="AE81" s="265">
        <f t="shared" si="195"/>
        <v>70</v>
      </c>
      <c r="AF81" s="267" t="str">
        <f t="shared" si="179"/>
        <v/>
      </c>
      <c r="AG81" s="267" t="str">
        <f t="shared" si="179"/>
        <v/>
      </c>
      <c r="AH81" s="267" t="str">
        <f t="shared" si="179"/>
        <v/>
      </c>
      <c r="AI81" s="267" t="str">
        <f t="shared" si="179"/>
        <v/>
      </c>
      <c r="AJ81" s="267" t="str">
        <f t="shared" si="179"/>
        <v/>
      </c>
      <c r="AK81" s="267" t="str">
        <f t="shared" si="179"/>
        <v/>
      </c>
      <c r="AL81" s="267" t="str">
        <f t="shared" si="179"/>
        <v/>
      </c>
      <c r="AM81" s="267">
        <f t="shared" si="179"/>
        <v>70</v>
      </c>
      <c r="AN81" s="267" t="str">
        <f t="shared" si="179"/>
        <v/>
      </c>
      <c r="AO81" s="267" t="str">
        <f t="shared" si="179"/>
        <v/>
      </c>
      <c r="AP81" s="267" t="str">
        <f t="shared" si="180"/>
        <v/>
      </c>
      <c r="AQ81" s="267" t="str">
        <f t="shared" si="180"/>
        <v/>
      </c>
      <c r="AR81" s="267" t="str">
        <f t="shared" si="180"/>
        <v/>
      </c>
      <c r="AS81" s="267" t="str">
        <f t="shared" si="180"/>
        <v/>
      </c>
      <c r="AT81" s="267" t="str">
        <f t="shared" si="180"/>
        <v/>
      </c>
      <c r="AU81" s="267" t="str">
        <f t="shared" si="180"/>
        <v/>
      </c>
      <c r="AV81" s="267" t="str">
        <f t="shared" si="180"/>
        <v/>
      </c>
      <c r="AW81" s="267" t="str">
        <f t="shared" si="180"/>
        <v/>
      </c>
      <c r="AX81" s="267" t="str">
        <f t="shared" si="180"/>
        <v/>
      </c>
      <c r="AY81" s="267" t="str">
        <f t="shared" si="180"/>
        <v/>
      </c>
      <c r="BA81" s="267" t="str">
        <f t="shared" si="197"/>
        <v/>
      </c>
      <c r="BB81" s="267" t="str">
        <f t="shared" si="198"/>
        <v/>
      </c>
      <c r="BC81" s="267" t="str">
        <f t="shared" si="199"/>
        <v/>
      </c>
      <c r="BD81" s="267" t="str">
        <f t="shared" si="200"/>
        <v/>
      </c>
      <c r="BE81" s="267" t="str">
        <f t="shared" si="201"/>
        <v/>
      </c>
      <c r="BF81" s="267" t="str">
        <f t="shared" si="202"/>
        <v/>
      </c>
      <c r="BG81" s="267" t="str">
        <f t="shared" si="203"/>
        <v/>
      </c>
      <c r="BH81" s="267">
        <f t="shared" si="204"/>
        <v>2</v>
      </c>
      <c r="BI81" s="267" t="str">
        <f t="shared" si="85"/>
        <v/>
      </c>
      <c r="BJ81" s="267" t="str">
        <f t="shared" si="86"/>
        <v/>
      </c>
      <c r="BK81" s="267" t="str">
        <f t="shared" si="87"/>
        <v/>
      </c>
      <c r="BL81" s="267" t="str">
        <f t="shared" si="88"/>
        <v/>
      </c>
      <c r="BM81" s="267" t="str">
        <f t="shared" si="89"/>
        <v/>
      </c>
      <c r="BN81" s="267" t="str">
        <f t="shared" si="90"/>
        <v/>
      </c>
      <c r="BO81" s="267" t="str">
        <f t="shared" si="91"/>
        <v/>
      </c>
      <c r="BP81" s="267" t="str">
        <f t="shared" si="92"/>
        <v/>
      </c>
      <c r="BQ81" s="267" t="str">
        <f t="shared" si="93"/>
        <v/>
      </c>
      <c r="BR81" s="267" t="str">
        <f t="shared" si="94"/>
        <v/>
      </c>
      <c r="BS81" s="267" t="str">
        <f t="shared" si="95"/>
        <v/>
      </c>
      <c r="BT81" s="267" t="str">
        <f t="shared" si="96"/>
        <v/>
      </c>
      <c r="BU81" s="264"/>
      <c r="BV81" s="268">
        <v>70</v>
      </c>
      <c r="BW81" s="265" t="str">
        <f t="shared" si="165"/>
        <v/>
      </c>
      <c r="BX81" s="265" t="str">
        <f t="shared" si="165"/>
        <v/>
      </c>
      <c r="BY81" s="265" t="str">
        <f t="shared" si="165"/>
        <v/>
      </c>
      <c r="BZ81" s="265" t="str">
        <f t="shared" si="165"/>
        <v/>
      </c>
      <c r="CA81" s="265" t="str">
        <f t="shared" si="165"/>
        <v/>
      </c>
      <c r="CB81" s="265" t="str">
        <f t="shared" si="165"/>
        <v/>
      </c>
      <c r="CC81" s="265" t="str">
        <f t="shared" si="165"/>
        <v/>
      </c>
      <c r="CD81" s="265" t="str">
        <f t="shared" si="196"/>
        <v/>
      </c>
      <c r="CE81" s="265" t="str">
        <f t="shared" si="191"/>
        <v/>
      </c>
      <c r="CF81" s="265" t="str">
        <f t="shared" si="191"/>
        <v/>
      </c>
      <c r="CG81" s="265" t="str">
        <f t="shared" si="191"/>
        <v/>
      </c>
      <c r="CH81" s="265" t="str">
        <f t="shared" si="191"/>
        <v/>
      </c>
      <c r="CI81" s="265" t="str">
        <f t="shared" si="191"/>
        <v/>
      </c>
      <c r="CJ81" s="265" t="str">
        <f t="shared" si="191"/>
        <v/>
      </c>
      <c r="CK81" s="265" t="str">
        <f t="shared" si="191"/>
        <v/>
      </c>
      <c r="CL81" s="265" t="str">
        <f t="shared" si="191"/>
        <v/>
      </c>
      <c r="CM81" s="265" t="str">
        <f t="shared" si="191"/>
        <v/>
      </c>
      <c r="CN81" s="265" t="str">
        <f t="shared" si="191"/>
        <v/>
      </c>
      <c r="CO81" s="265" t="str">
        <f t="shared" si="191"/>
        <v/>
      </c>
      <c r="CP81" s="265" t="str">
        <f t="shared" si="191"/>
        <v/>
      </c>
      <c r="CR81" s="265" t="str">
        <f>IF(BW81="","",SUM(BW$12:BW81)-BW81+1)</f>
        <v/>
      </c>
      <c r="CS81" s="265" t="str">
        <f>IF(BX81="","",SUM(BX$12:BX81)-BX81+1)</f>
        <v/>
      </c>
      <c r="CT81" s="265" t="str">
        <f>IF(BY81="","",SUM(BY$12:BY81)-BY81+1)</f>
        <v/>
      </c>
      <c r="CU81" s="265" t="str">
        <f>IF(BZ81="","",SUM(BZ$12:BZ81)-BZ81+1)</f>
        <v/>
      </c>
      <c r="CV81" s="265" t="str">
        <f>IF(CA81="","",SUM(CA$12:CA81)-CA81+1)</f>
        <v/>
      </c>
      <c r="CW81" s="265" t="str">
        <f>IF(CB81="","",SUM(CB$12:CB81)-CB81+1)</f>
        <v/>
      </c>
      <c r="CX81" s="265" t="str">
        <f>IF(CC81="","",SUM(CC$12:CC81)-CC81+1)</f>
        <v/>
      </c>
      <c r="CY81" s="265" t="str">
        <f>IF(CD81="","",SUM(CD$12:CD81)-CD81+1)</f>
        <v/>
      </c>
      <c r="CZ81" s="265" t="str">
        <f>IF(CE81="","",SUM(CE$12:CE81)-CE81+1)</f>
        <v/>
      </c>
      <c r="DA81" s="265" t="str">
        <f>IF(CF81="","",SUM(CF$12:CF81)-CF81+1)</f>
        <v/>
      </c>
      <c r="DB81" s="265" t="str">
        <f>IF(CG81="","",SUM(CG$12:CG81)-CG81+1)</f>
        <v/>
      </c>
      <c r="DC81" s="265" t="str">
        <f>IF(CH81="","",SUM(CH$12:CH81)-CH81+1)</f>
        <v/>
      </c>
      <c r="DD81" s="265" t="str">
        <f>IF(CI81="","",SUM(CI$12:CI81)-CI81+1)</f>
        <v/>
      </c>
      <c r="DE81" s="265" t="str">
        <f>IF(CJ81="","",SUM(CJ$12:CJ81)-CJ81+1)</f>
        <v/>
      </c>
      <c r="DF81" s="265" t="str">
        <f>IF(CK81="","",SUM(CK$12:CK81)-CK81+1)</f>
        <v/>
      </c>
      <c r="DG81" s="265" t="str">
        <f>IF(CL81="","",SUM(CL$12:CL81)-CL81+1)</f>
        <v/>
      </c>
      <c r="DH81" s="265" t="str">
        <f>IF(CM81="","",SUM(CM$12:CM81)-CM81+1)</f>
        <v/>
      </c>
      <c r="DI81" s="265" t="str">
        <f>IF(CN81="","",SUM(CN$12:CN81)-CN81+1)</f>
        <v/>
      </c>
      <c r="DJ81" s="265" t="str">
        <f>IF(CO81="","",SUM(CO$12:CO81)-CO81+1)</f>
        <v/>
      </c>
      <c r="DK81" s="265" t="str">
        <f>IF(CP81="","",SUM(CP$12:CP81)-CP81+1)</f>
        <v/>
      </c>
      <c r="DM81" s="265"/>
      <c r="DN81" s="265"/>
      <c r="DO81" s="265"/>
      <c r="DP81" s="265"/>
      <c r="DQ81" s="265"/>
      <c r="DR81" s="265"/>
      <c r="DS81" s="265"/>
      <c r="DT81" s="265"/>
      <c r="DU81" s="265"/>
      <c r="DV81" s="265"/>
      <c r="DW81" s="265"/>
      <c r="DX81" s="265"/>
      <c r="DY81" s="265"/>
      <c r="DZ81" s="265"/>
      <c r="EA81" s="265"/>
      <c r="EB81" s="265"/>
      <c r="EC81" s="265"/>
      <c r="ED81" s="265"/>
      <c r="EE81" s="265"/>
      <c r="EF81" s="265"/>
      <c r="EH81" s="265" t="str">
        <f t="shared" si="181"/>
        <v/>
      </c>
      <c r="EI81" s="265" t="str">
        <f t="shared" si="181"/>
        <v/>
      </c>
      <c r="EJ81" s="265" t="str">
        <f t="shared" si="181"/>
        <v/>
      </c>
      <c r="EK81" s="265" t="str">
        <f t="shared" si="181"/>
        <v/>
      </c>
      <c r="EL81" s="265" t="str">
        <f t="shared" si="181"/>
        <v/>
      </c>
      <c r="EM81" s="265" t="str">
        <f t="shared" si="181"/>
        <v/>
      </c>
      <c r="EN81" s="265" t="str">
        <f t="shared" si="181"/>
        <v/>
      </c>
      <c r="EO81" s="265" t="str">
        <f t="shared" si="181"/>
        <v/>
      </c>
      <c r="EP81" s="265" t="str">
        <f t="shared" si="181"/>
        <v/>
      </c>
      <c r="EQ81" s="265" t="str">
        <f t="shared" si="181"/>
        <v/>
      </c>
      <c r="ER81" s="265" t="str">
        <f t="shared" si="182"/>
        <v/>
      </c>
      <c r="ES81" s="265" t="str">
        <f t="shared" si="182"/>
        <v/>
      </c>
      <c r="ET81" s="265" t="str">
        <f t="shared" si="182"/>
        <v/>
      </c>
      <c r="EU81" s="265" t="str">
        <f t="shared" si="182"/>
        <v/>
      </c>
      <c r="EV81" s="265" t="str">
        <f t="shared" si="182"/>
        <v/>
      </c>
      <c r="EW81" s="265" t="str">
        <f t="shared" si="182"/>
        <v/>
      </c>
      <c r="EX81" s="265" t="str">
        <f t="shared" si="182"/>
        <v/>
      </c>
      <c r="EY81" s="265" t="str">
        <f t="shared" si="182"/>
        <v/>
      </c>
      <c r="EZ81" s="265" t="str">
        <f t="shared" si="182"/>
        <v/>
      </c>
      <c r="FA81" s="265" t="str">
        <f t="shared" si="182"/>
        <v/>
      </c>
      <c r="FB81" s="263" t="str">
        <f t="shared" si="183"/>
        <v/>
      </c>
      <c r="FC81" s="263" t="str">
        <f t="shared" si="183"/>
        <v/>
      </c>
      <c r="FD81" s="263" t="str">
        <f t="shared" si="183"/>
        <v/>
      </c>
      <c r="FE81" s="263" t="str">
        <f t="shared" si="183"/>
        <v/>
      </c>
      <c r="FF81" s="263" t="str">
        <f t="shared" si="183"/>
        <v/>
      </c>
      <c r="FG81" s="263" t="str">
        <f t="shared" si="183"/>
        <v/>
      </c>
      <c r="FH81" s="263" t="str">
        <f t="shared" si="183"/>
        <v/>
      </c>
      <c r="FI81" s="263">
        <f t="shared" si="183"/>
        <v>34</v>
      </c>
      <c r="FJ81" s="263" t="str">
        <f t="shared" si="183"/>
        <v/>
      </c>
      <c r="FK81" s="263" t="str">
        <f t="shared" si="183"/>
        <v/>
      </c>
      <c r="FL81" s="263" t="str">
        <f t="shared" si="184"/>
        <v/>
      </c>
      <c r="FM81" s="263" t="str">
        <f t="shared" si="184"/>
        <v/>
      </c>
      <c r="FN81" s="263" t="str">
        <f t="shared" si="184"/>
        <v/>
      </c>
      <c r="FO81" s="263" t="str">
        <f t="shared" si="184"/>
        <v/>
      </c>
      <c r="FP81" s="263" t="str">
        <f t="shared" si="184"/>
        <v/>
      </c>
      <c r="FQ81" s="263" t="str">
        <f t="shared" si="184"/>
        <v/>
      </c>
      <c r="FR81" s="263" t="str">
        <f t="shared" si="184"/>
        <v/>
      </c>
      <c r="FS81" s="263" t="str">
        <f t="shared" si="184"/>
        <v/>
      </c>
      <c r="FT81" s="263" t="str">
        <f t="shared" si="184"/>
        <v/>
      </c>
      <c r="FU81" s="263" t="str">
        <f t="shared" si="184"/>
        <v/>
      </c>
      <c r="FV81" s="265" t="str">
        <f t="shared" si="185"/>
        <v/>
      </c>
      <c r="FW81" s="265" t="str">
        <f t="shared" si="185"/>
        <v/>
      </c>
      <c r="FX81" s="265" t="str">
        <f t="shared" si="185"/>
        <v/>
      </c>
      <c r="FY81" s="265" t="str">
        <f t="shared" si="185"/>
        <v/>
      </c>
      <c r="FZ81" s="265" t="str">
        <f t="shared" si="185"/>
        <v/>
      </c>
      <c r="GA81" s="265" t="str">
        <f t="shared" si="185"/>
        <v/>
      </c>
      <c r="GB81" s="265" t="str">
        <f t="shared" si="185"/>
        <v/>
      </c>
      <c r="GC81" s="265" t="str">
        <f t="shared" si="185"/>
        <v/>
      </c>
      <c r="GD81" s="265" t="str">
        <f t="shared" si="185"/>
        <v/>
      </c>
      <c r="GE81" s="265" t="str">
        <f t="shared" si="185"/>
        <v/>
      </c>
      <c r="GF81" s="265" t="str">
        <f t="shared" si="186"/>
        <v/>
      </c>
      <c r="GG81" s="265" t="str">
        <f t="shared" si="186"/>
        <v/>
      </c>
      <c r="GH81" s="265" t="str">
        <f t="shared" si="186"/>
        <v/>
      </c>
      <c r="GI81" s="265" t="str">
        <f t="shared" si="186"/>
        <v/>
      </c>
      <c r="GJ81" s="265" t="str">
        <f t="shared" si="186"/>
        <v/>
      </c>
      <c r="GK81" s="265" t="str">
        <f t="shared" si="186"/>
        <v/>
      </c>
      <c r="GL81" s="265" t="str">
        <f t="shared" si="186"/>
        <v/>
      </c>
      <c r="GM81" s="265" t="str">
        <f t="shared" si="186"/>
        <v/>
      </c>
      <c r="GN81" s="265" t="str">
        <f t="shared" si="186"/>
        <v/>
      </c>
      <c r="GO81" s="265" t="str">
        <f t="shared" si="186"/>
        <v/>
      </c>
      <c r="GP81" s="263" t="str">
        <f t="shared" si="187"/>
        <v/>
      </c>
      <c r="GQ81" s="263" t="str">
        <f t="shared" si="187"/>
        <v/>
      </c>
      <c r="GR81" s="263" t="str">
        <f t="shared" si="187"/>
        <v/>
      </c>
      <c r="GS81" s="263" t="str">
        <f t="shared" si="187"/>
        <v/>
      </c>
      <c r="GT81" s="263" t="str">
        <f t="shared" si="187"/>
        <v/>
      </c>
      <c r="GU81" s="263" t="str">
        <f t="shared" si="187"/>
        <v/>
      </c>
      <c r="GV81" s="263" t="str">
        <f t="shared" si="187"/>
        <v/>
      </c>
      <c r="GW81" s="263" t="str">
        <f t="shared" si="187"/>
        <v/>
      </c>
      <c r="GX81" s="263" t="str">
        <f t="shared" si="187"/>
        <v/>
      </c>
      <c r="GY81" s="263" t="str">
        <f t="shared" si="187"/>
        <v/>
      </c>
      <c r="GZ81" s="263" t="str">
        <f t="shared" si="188"/>
        <v/>
      </c>
      <c r="HA81" s="263" t="str">
        <f t="shared" si="188"/>
        <v/>
      </c>
      <c r="HB81" s="263" t="str">
        <f t="shared" si="188"/>
        <v/>
      </c>
      <c r="HC81" s="263" t="str">
        <f t="shared" si="188"/>
        <v/>
      </c>
      <c r="HD81" s="263" t="str">
        <f t="shared" si="188"/>
        <v/>
      </c>
      <c r="HE81" s="263" t="str">
        <f t="shared" si="188"/>
        <v/>
      </c>
      <c r="HF81" s="263" t="str">
        <f t="shared" si="188"/>
        <v/>
      </c>
      <c r="HG81" s="263" t="str">
        <f t="shared" si="188"/>
        <v/>
      </c>
      <c r="HH81" s="263" t="str">
        <f t="shared" si="188"/>
        <v/>
      </c>
      <c r="HI81" s="263" t="str">
        <f t="shared" si="188"/>
        <v/>
      </c>
      <c r="HJ81" s="265" t="str">
        <f t="shared" si="189"/>
        <v/>
      </c>
      <c r="HK81" s="265" t="str">
        <f t="shared" si="189"/>
        <v/>
      </c>
      <c r="HL81" s="265" t="str">
        <f t="shared" si="189"/>
        <v/>
      </c>
      <c r="HM81" s="265" t="str">
        <f t="shared" si="189"/>
        <v/>
      </c>
      <c r="HN81" s="265" t="str">
        <f t="shared" si="189"/>
        <v/>
      </c>
      <c r="HO81" s="265" t="str">
        <f t="shared" si="189"/>
        <v/>
      </c>
      <c r="HP81" s="265" t="str">
        <f t="shared" si="189"/>
        <v/>
      </c>
      <c r="HQ81" s="265" t="str">
        <f t="shared" si="189"/>
        <v/>
      </c>
      <c r="HR81" s="265" t="str">
        <f t="shared" si="189"/>
        <v/>
      </c>
      <c r="HS81" s="265" t="str">
        <f t="shared" si="189"/>
        <v/>
      </c>
      <c r="HT81" s="265" t="str">
        <f t="shared" si="190"/>
        <v/>
      </c>
      <c r="HU81" s="265" t="str">
        <f t="shared" si="190"/>
        <v/>
      </c>
      <c r="HV81" s="265" t="str">
        <f t="shared" si="190"/>
        <v/>
      </c>
      <c r="HW81" s="265" t="str">
        <f t="shared" si="190"/>
        <v/>
      </c>
      <c r="HX81" s="265" t="str">
        <f t="shared" si="190"/>
        <v/>
      </c>
      <c r="HY81" s="265" t="str">
        <f t="shared" si="190"/>
        <v/>
      </c>
      <c r="HZ81" s="265" t="str">
        <f t="shared" si="190"/>
        <v/>
      </c>
      <c r="IA81" s="265" t="str">
        <f t="shared" si="190"/>
        <v/>
      </c>
      <c r="IB81" s="265" t="str">
        <f t="shared" si="190"/>
        <v/>
      </c>
      <c r="IC81" s="265" t="str">
        <f t="shared" si="190"/>
        <v/>
      </c>
    </row>
    <row r="82" spans="1:237" x14ac:dyDescent="0.25">
      <c r="A82" s="1">
        <f t="shared" si="205"/>
        <v>71</v>
      </c>
      <c r="B82" s="2" t="str">
        <f>IF(OR('aux 1'!B82="",'aux 1'!R82&lt;&gt;"s"),"",'aux 1'!B82)</f>
        <v>Sistemas de Transportes</v>
      </c>
      <c r="C82" s="130" t="str">
        <f>IF('aux 1'!F82="","",'aux 1'!F82)</f>
        <v>A</v>
      </c>
      <c r="D82" s="450" t="str">
        <f>IF(B82="","",'aux 1'!AP82)</f>
        <v>PRO01341</v>
      </c>
      <c r="E82" s="306" t="str">
        <f>IF(B82="","Pre: ",'aux 1'!AN82)</f>
        <v xml:space="preserve">Pré: PRO01321   </v>
      </c>
      <c r="F82" s="306" t="str">
        <f>IF(B82="","Co: ",'aux 1'!AO82)</f>
        <v xml:space="preserve">Co: CIV01331 </v>
      </c>
      <c r="G82" s="54" t="str">
        <f>IF(OR($B82="",'aux 1'!H82=""),"",'aux 1'!H82)</f>
        <v>PRO01321</v>
      </c>
      <c r="H82" s="54" t="str">
        <f>IF(OR($B82="",'aux 1'!I82=""),"",'aux 1'!I82)</f>
        <v/>
      </c>
      <c r="I82" s="54" t="str">
        <f>IF(OR($B82="",'aux 1'!J82=""),"",'aux 1'!J82)</f>
        <v/>
      </c>
      <c r="J82" s="54" t="str">
        <f>IF(OR($B82="",'aux 1'!K82=""),"",'aux 1'!K82)</f>
        <v/>
      </c>
      <c r="K82" s="248" t="s">
        <v>377</v>
      </c>
      <c r="L82" s="248"/>
      <c r="M82" s="133" t="str">
        <f>IF('aux 1'!C82="","",'aux 1'!C82)</f>
        <v>CCT</v>
      </c>
      <c r="N82" s="133" t="str">
        <f>IF('aux 1'!D82="","",'aux 1'!D82)</f>
        <v>PRO</v>
      </c>
      <c r="O82" s="165" t="str">
        <f>IF('aux 1'!E82="","",'aux 1'!E82)</f>
        <v>01341</v>
      </c>
      <c r="P82" s="133" t="str">
        <f t="shared" si="192"/>
        <v>PRO01341</v>
      </c>
      <c r="Q82" s="43">
        <f>IF(S82="s",IF(R82="op",'aux 1'!S82,U82),"")</f>
        <v>8</v>
      </c>
      <c r="R82" s="43">
        <f>IF('aux 1'!N82="op","op",'aux 1'!S82)</f>
        <v>8</v>
      </c>
      <c r="S82" s="43" t="str">
        <f>IF('aux 1'!R82="","",'aux 1'!R82)</f>
        <v>s</v>
      </c>
      <c r="T82" s="43" t="str">
        <f>IF('aux 1'!Q82="","",'aux 1'!Q82)</f>
        <v>s</v>
      </c>
      <c r="U82" s="43">
        <f>IF('aux 1'!P82="","",'aux 1'!P82)</f>
        <v>8</v>
      </c>
      <c r="V82" s="44" t="str">
        <f>IF('aux 1'!O82="","",'aux 1'!O82)</f>
        <v>Pro.</v>
      </c>
      <c r="W82" s="128">
        <f>IF('aux 1'!T82="",0,'aux 1'!T82)</f>
        <v>3</v>
      </c>
      <c r="X82" s="128">
        <f>IF('aux 1'!U82="",0,'aux 1'!U82)</f>
        <v>0</v>
      </c>
      <c r="Y82" s="128">
        <f>IF('aux 1'!V82="",0,'aux 1'!V82)</f>
        <v>0</v>
      </c>
      <c r="Z82" s="128">
        <f>IF('aux 1'!W82="","",'aux 1'!W82)</f>
        <v>51</v>
      </c>
      <c r="AA82" s="128" t="str">
        <f t="shared" si="193"/>
        <v>51h</v>
      </c>
      <c r="AB82" s="248">
        <f>IF('aux 1'!X82="","",'aux 1'!X82)</f>
        <v>3</v>
      </c>
      <c r="AC82" s="87" t="str">
        <f t="shared" si="194"/>
        <v>3cr/3t</v>
      </c>
      <c r="AE82" s="265">
        <f t="shared" si="195"/>
        <v>71</v>
      </c>
      <c r="AF82" s="267" t="str">
        <f t="shared" ref="AF82:AO91" si="206">IF($B82="","",IF($Q82=AF$11,$A82,""))</f>
        <v/>
      </c>
      <c r="AG82" s="267" t="str">
        <f t="shared" si="206"/>
        <v/>
      </c>
      <c r="AH82" s="267" t="str">
        <f t="shared" si="206"/>
        <v/>
      </c>
      <c r="AI82" s="267" t="str">
        <f t="shared" si="206"/>
        <v/>
      </c>
      <c r="AJ82" s="267" t="str">
        <f t="shared" si="206"/>
        <v/>
      </c>
      <c r="AK82" s="267" t="str">
        <f t="shared" si="206"/>
        <v/>
      </c>
      <c r="AL82" s="267" t="str">
        <f t="shared" si="206"/>
        <v/>
      </c>
      <c r="AM82" s="267">
        <f t="shared" si="206"/>
        <v>71</v>
      </c>
      <c r="AN82" s="267" t="str">
        <f t="shared" si="206"/>
        <v/>
      </c>
      <c r="AO82" s="267" t="str">
        <f t="shared" si="206"/>
        <v/>
      </c>
      <c r="AP82" s="267" t="str">
        <f t="shared" ref="AP82:AY91" si="207">IF($B82="","",IF($Q82=AP$11,$A82,""))</f>
        <v/>
      </c>
      <c r="AQ82" s="267" t="str">
        <f t="shared" si="207"/>
        <v/>
      </c>
      <c r="AR82" s="267" t="str">
        <f t="shared" si="207"/>
        <v/>
      </c>
      <c r="AS82" s="267" t="str">
        <f t="shared" si="207"/>
        <v/>
      </c>
      <c r="AT82" s="267" t="str">
        <f t="shared" si="207"/>
        <v/>
      </c>
      <c r="AU82" s="267" t="str">
        <f t="shared" si="207"/>
        <v/>
      </c>
      <c r="AV82" s="267" t="str">
        <f t="shared" si="207"/>
        <v/>
      </c>
      <c r="AW82" s="267" t="str">
        <f t="shared" si="207"/>
        <v/>
      </c>
      <c r="AX82" s="267" t="str">
        <f t="shared" si="207"/>
        <v/>
      </c>
      <c r="AY82" s="267" t="str">
        <f t="shared" si="207"/>
        <v/>
      </c>
      <c r="BA82" s="267" t="str">
        <f t="shared" si="197"/>
        <v/>
      </c>
      <c r="BB82" s="267" t="str">
        <f t="shared" si="198"/>
        <v/>
      </c>
      <c r="BC82" s="267" t="str">
        <f t="shared" si="199"/>
        <v/>
      </c>
      <c r="BD82" s="267" t="str">
        <f t="shared" si="200"/>
        <v/>
      </c>
      <c r="BE82" s="267" t="str">
        <f t="shared" si="201"/>
        <v/>
      </c>
      <c r="BF82" s="267" t="str">
        <f t="shared" si="202"/>
        <v/>
      </c>
      <c r="BG82" s="267" t="str">
        <f t="shared" si="203"/>
        <v/>
      </c>
      <c r="BH82" s="267">
        <f t="shared" si="204"/>
        <v>2</v>
      </c>
      <c r="BI82" s="267" t="str">
        <f t="shared" si="85"/>
        <v/>
      </c>
      <c r="BJ82" s="267" t="str">
        <f t="shared" si="86"/>
        <v/>
      </c>
      <c r="BK82" s="267" t="str">
        <f t="shared" si="87"/>
        <v/>
      </c>
      <c r="BL82" s="267" t="str">
        <f t="shared" si="88"/>
        <v/>
      </c>
      <c r="BM82" s="267" t="str">
        <f t="shared" si="89"/>
        <v/>
      </c>
      <c r="BN82" s="267" t="str">
        <f t="shared" si="90"/>
        <v/>
      </c>
      <c r="BO82" s="267" t="str">
        <f t="shared" si="91"/>
        <v/>
      </c>
      <c r="BP82" s="267" t="str">
        <f t="shared" si="92"/>
        <v/>
      </c>
      <c r="BQ82" s="267" t="str">
        <f t="shared" si="93"/>
        <v/>
      </c>
      <c r="BR82" s="267" t="str">
        <f t="shared" si="94"/>
        <v/>
      </c>
      <c r="BS82" s="267" t="str">
        <f t="shared" si="95"/>
        <v/>
      </c>
      <c r="BT82" s="267" t="str">
        <f t="shared" si="96"/>
        <v/>
      </c>
      <c r="BU82" s="264"/>
      <c r="BV82" s="268">
        <v>71</v>
      </c>
      <c r="BW82" s="265" t="str">
        <f t="shared" si="165"/>
        <v/>
      </c>
      <c r="BX82" s="265" t="str">
        <f t="shared" si="165"/>
        <v/>
      </c>
      <c r="BY82" s="265" t="str">
        <f t="shared" si="165"/>
        <v/>
      </c>
      <c r="BZ82" s="265" t="str">
        <f t="shared" si="165"/>
        <v/>
      </c>
      <c r="CA82" s="265" t="str">
        <f t="shared" si="165"/>
        <v/>
      </c>
      <c r="CB82" s="265" t="str">
        <f t="shared" si="165"/>
        <v/>
      </c>
      <c r="CC82" s="265" t="str">
        <f t="shared" si="165"/>
        <v/>
      </c>
      <c r="CD82" s="265" t="str">
        <f t="shared" si="196"/>
        <v/>
      </c>
      <c r="CE82" s="265" t="str">
        <f t="shared" si="191"/>
        <v/>
      </c>
      <c r="CF82" s="265" t="str">
        <f t="shared" si="191"/>
        <v/>
      </c>
      <c r="CG82" s="265" t="str">
        <f t="shared" si="191"/>
        <v/>
      </c>
      <c r="CH82" s="265" t="str">
        <f t="shared" si="191"/>
        <v/>
      </c>
      <c r="CI82" s="265" t="str">
        <f t="shared" si="191"/>
        <v/>
      </c>
      <c r="CJ82" s="265" t="str">
        <f t="shared" si="191"/>
        <v/>
      </c>
      <c r="CK82" s="265" t="str">
        <f t="shared" si="191"/>
        <v/>
      </c>
      <c r="CL82" s="265" t="str">
        <f t="shared" si="191"/>
        <v/>
      </c>
      <c r="CM82" s="265" t="str">
        <f t="shared" si="191"/>
        <v/>
      </c>
      <c r="CN82" s="265" t="str">
        <f t="shared" si="191"/>
        <v/>
      </c>
      <c r="CO82" s="265" t="str">
        <f t="shared" si="191"/>
        <v/>
      </c>
      <c r="CP82" s="265" t="str">
        <f t="shared" si="191"/>
        <v/>
      </c>
      <c r="CR82" s="265" t="str">
        <f>IF(BW82="","",SUM(BW$12:BW82)-BW82+1)</f>
        <v/>
      </c>
      <c r="CS82" s="265" t="str">
        <f>IF(BX82="","",SUM(BX$12:BX82)-BX82+1)</f>
        <v/>
      </c>
      <c r="CT82" s="265" t="str">
        <f>IF(BY82="","",SUM(BY$12:BY82)-BY82+1)</f>
        <v/>
      </c>
      <c r="CU82" s="265" t="str">
        <f>IF(BZ82="","",SUM(BZ$12:BZ82)-BZ82+1)</f>
        <v/>
      </c>
      <c r="CV82" s="265" t="str">
        <f>IF(CA82="","",SUM(CA$12:CA82)-CA82+1)</f>
        <v/>
      </c>
      <c r="CW82" s="265" t="str">
        <f>IF(CB82="","",SUM(CB$12:CB82)-CB82+1)</f>
        <v/>
      </c>
      <c r="CX82" s="265" t="str">
        <f>IF(CC82="","",SUM(CC$12:CC82)-CC82+1)</f>
        <v/>
      </c>
      <c r="CY82" s="265" t="str">
        <f>IF(CD82="","",SUM(CD$12:CD82)-CD82+1)</f>
        <v/>
      </c>
      <c r="CZ82" s="265" t="str">
        <f>IF(CE82="","",SUM(CE$12:CE82)-CE82+1)</f>
        <v/>
      </c>
      <c r="DA82" s="265" t="str">
        <f>IF(CF82="","",SUM(CF$12:CF82)-CF82+1)</f>
        <v/>
      </c>
      <c r="DB82" s="265" t="str">
        <f>IF(CG82="","",SUM(CG$12:CG82)-CG82+1)</f>
        <v/>
      </c>
      <c r="DC82" s="265" t="str">
        <f>IF(CH82="","",SUM(CH$12:CH82)-CH82+1)</f>
        <v/>
      </c>
      <c r="DD82" s="265" t="str">
        <f>IF(CI82="","",SUM(CI$12:CI82)-CI82+1)</f>
        <v/>
      </c>
      <c r="DE82" s="265" t="str">
        <f>IF(CJ82="","",SUM(CJ$12:CJ82)-CJ82+1)</f>
        <v/>
      </c>
      <c r="DF82" s="265" t="str">
        <f>IF(CK82="","",SUM(CK$12:CK82)-CK82+1)</f>
        <v/>
      </c>
      <c r="DG82" s="265" t="str">
        <f>IF(CL82="","",SUM(CL$12:CL82)-CL82+1)</f>
        <v/>
      </c>
      <c r="DH82" s="265" t="str">
        <f>IF(CM82="","",SUM(CM$12:CM82)-CM82+1)</f>
        <v/>
      </c>
      <c r="DI82" s="265" t="str">
        <f>IF(CN82="","",SUM(CN$12:CN82)-CN82+1)</f>
        <v/>
      </c>
      <c r="DJ82" s="265" t="str">
        <f>IF(CO82="","",SUM(CO$12:CO82)-CO82+1)</f>
        <v/>
      </c>
      <c r="DK82" s="265" t="str">
        <f>IF(CP82="","",SUM(CP$12:CP82)-CP82+1)</f>
        <v/>
      </c>
      <c r="DM82" s="265"/>
      <c r="DN82" s="265"/>
      <c r="DO82" s="265"/>
      <c r="DP82" s="265"/>
      <c r="DQ82" s="265"/>
      <c r="DR82" s="265"/>
      <c r="DS82" s="265"/>
      <c r="DT82" s="265"/>
      <c r="DU82" s="265"/>
      <c r="DV82" s="265"/>
      <c r="DW82" s="265"/>
      <c r="DX82" s="265"/>
      <c r="DY82" s="265"/>
      <c r="DZ82" s="265"/>
      <c r="EA82" s="265"/>
      <c r="EB82" s="265"/>
      <c r="EC82" s="265"/>
      <c r="ED82" s="265"/>
      <c r="EE82" s="265"/>
      <c r="EF82" s="265"/>
      <c r="EH82" s="265" t="str">
        <f t="shared" ref="EH82:EQ91" si="208">IF($B82="","",IF(AND($Q82=EH$11,$V82=EH$10),$Z82,""))</f>
        <v/>
      </c>
      <c r="EI82" s="265" t="str">
        <f t="shared" si="208"/>
        <v/>
      </c>
      <c r="EJ82" s="265" t="str">
        <f t="shared" si="208"/>
        <v/>
      </c>
      <c r="EK82" s="265" t="str">
        <f t="shared" si="208"/>
        <v/>
      </c>
      <c r="EL82" s="265" t="str">
        <f t="shared" si="208"/>
        <v/>
      </c>
      <c r="EM82" s="265" t="str">
        <f t="shared" si="208"/>
        <v/>
      </c>
      <c r="EN82" s="265" t="str">
        <f t="shared" si="208"/>
        <v/>
      </c>
      <c r="EO82" s="265" t="str">
        <f t="shared" si="208"/>
        <v/>
      </c>
      <c r="EP82" s="265" t="str">
        <f t="shared" si="208"/>
        <v/>
      </c>
      <c r="EQ82" s="265" t="str">
        <f t="shared" si="208"/>
        <v/>
      </c>
      <c r="ER82" s="265" t="str">
        <f t="shared" ref="ER82:FA91" si="209">IF($B82="","",IF(AND($Q82=ER$11,$V82=ER$10),$Z82,""))</f>
        <v/>
      </c>
      <c r="ES82" s="265" t="str">
        <f t="shared" si="209"/>
        <v/>
      </c>
      <c r="ET82" s="265" t="str">
        <f t="shared" si="209"/>
        <v/>
      </c>
      <c r="EU82" s="265" t="str">
        <f t="shared" si="209"/>
        <v/>
      </c>
      <c r="EV82" s="265" t="str">
        <f t="shared" si="209"/>
        <v/>
      </c>
      <c r="EW82" s="265" t="str">
        <f t="shared" si="209"/>
        <v/>
      </c>
      <c r="EX82" s="265" t="str">
        <f t="shared" si="209"/>
        <v/>
      </c>
      <c r="EY82" s="265" t="str">
        <f t="shared" si="209"/>
        <v/>
      </c>
      <c r="EZ82" s="265" t="str">
        <f t="shared" si="209"/>
        <v/>
      </c>
      <c r="FA82" s="265" t="str">
        <f t="shared" si="209"/>
        <v/>
      </c>
      <c r="FB82" s="263" t="str">
        <f t="shared" ref="FB82:FK91" si="210">IF($B82="","",IF(AND($Q82=FB$11,$V82=FB$10),$Z82,""))</f>
        <v/>
      </c>
      <c r="FC82" s="263" t="str">
        <f t="shared" si="210"/>
        <v/>
      </c>
      <c r="FD82" s="263" t="str">
        <f t="shared" si="210"/>
        <v/>
      </c>
      <c r="FE82" s="263" t="str">
        <f t="shared" si="210"/>
        <v/>
      </c>
      <c r="FF82" s="263" t="str">
        <f t="shared" si="210"/>
        <v/>
      </c>
      <c r="FG82" s="263" t="str">
        <f t="shared" si="210"/>
        <v/>
      </c>
      <c r="FH82" s="263" t="str">
        <f t="shared" si="210"/>
        <v/>
      </c>
      <c r="FI82" s="263">
        <f t="shared" si="210"/>
        <v>51</v>
      </c>
      <c r="FJ82" s="263" t="str">
        <f t="shared" si="210"/>
        <v/>
      </c>
      <c r="FK82" s="263" t="str">
        <f t="shared" si="210"/>
        <v/>
      </c>
      <c r="FL82" s="263" t="str">
        <f t="shared" ref="FL82:FU91" si="211">IF($B82="","",IF(AND($Q82=FL$11,$V82=FL$10),$Z82,""))</f>
        <v/>
      </c>
      <c r="FM82" s="263" t="str">
        <f t="shared" si="211"/>
        <v/>
      </c>
      <c r="FN82" s="263" t="str">
        <f t="shared" si="211"/>
        <v/>
      </c>
      <c r="FO82" s="263" t="str">
        <f t="shared" si="211"/>
        <v/>
      </c>
      <c r="FP82" s="263" t="str">
        <f t="shared" si="211"/>
        <v/>
      </c>
      <c r="FQ82" s="263" t="str">
        <f t="shared" si="211"/>
        <v/>
      </c>
      <c r="FR82" s="263" t="str">
        <f t="shared" si="211"/>
        <v/>
      </c>
      <c r="FS82" s="263" t="str">
        <f t="shared" si="211"/>
        <v/>
      </c>
      <c r="FT82" s="263" t="str">
        <f t="shared" si="211"/>
        <v/>
      </c>
      <c r="FU82" s="263" t="str">
        <f t="shared" si="211"/>
        <v/>
      </c>
      <c r="FV82" s="265" t="str">
        <f t="shared" ref="FV82:GE91" si="212">IF($B82="","",IF(AND($Q82=FV$11,$V82=FV$10),$Z82,""))</f>
        <v/>
      </c>
      <c r="FW82" s="265" t="str">
        <f t="shared" si="212"/>
        <v/>
      </c>
      <c r="FX82" s="265" t="str">
        <f t="shared" si="212"/>
        <v/>
      </c>
      <c r="FY82" s="265" t="str">
        <f t="shared" si="212"/>
        <v/>
      </c>
      <c r="FZ82" s="265" t="str">
        <f t="shared" si="212"/>
        <v/>
      </c>
      <c r="GA82" s="265" t="str">
        <f t="shared" si="212"/>
        <v/>
      </c>
      <c r="GB82" s="265" t="str">
        <f t="shared" si="212"/>
        <v/>
      </c>
      <c r="GC82" s="265" t="str">
        <f t="shared" si="212"/>
        <v/>
      </c>
      <c r="GD82" s="265" t="str">
        <f t="shared" si="212"/>
        <v/>
      </c>
      <c r="GE82" s="265" t="str">
        <f t="shared" si="212"/>
        <v/>
      </c>
      <c r="GF82" s="265" t="str">
        <f t="shared" ref="GF82:GO91" si="213">IF($B82="","",IF(AND($Q82=GF$11,$V82=GF$10),$Z82,""))</f>
        <v/>
      </c>
      <c r="GG82" s="265" t="str">
        <f t="shared" si="213"/>
        <v/>
      </c>
      <c r="GH82" s="265" t="str">
        <f t="shared" si="213"/>
        <v/>
      </c>
      <c r="GI82" s="265" t="str">
        <f t="shared" si="213"/>
        <v/>
      </c>
      <c r="GJ82" s="265" t="str">
        <f t="shared" si="213"/>
        <v/>
      </c>
      <c r="GK82" s="265" t="str">
        <f t="shared" si="213"/>
        <v/>
      </c>
      <c r="GL82" s="265" t="str">
        <f t="shared" si="213"/>
        <v/>
      </c>
      <c r="GM82" s="265" t="str">
        <f t="shared" si="213"/>
        <v/>
      </c>
      <c r="GN82" s="265" t="str">
        <f t="shared" si="213"/>
        <v/>
      </c>
      <c r="GO82" s="265" t="str">
        <f t="shared" si="213"/>
        <v/>
      </c>
      <c r="GP82" s="263" t="str">
        <f t="shared" ref="GP82:GY91" si="214">IF($B82="","",IF(AND($Q82=GP$11,$V82=GP$10),$Z82,""))</f>
        <v/>
      </c>
      <c r="GQ82" s="263" t="str">
        <f t="shared" si="214"/>
        <v/>
      </c>
      <c r="GR82" s="263" t="str">
        <f t="shared" si="214"/>
        <v/>
      </c>
      <c r="GS82" s="263" t="str">
        <f t="shared" si="214"/>
        <v/>
      </c>
      <c r="GT82" s="263" t="str">
        <f t="shared" si="214"/>
        <v/>
      </c>
      <c r="GU82" s="263" t="str">
        <f t="shared" si="214"/>
        <v/>
      </c>
      <c r="GV82" s="263" t="str">
        <f t="shared" si="214"/>
        <v/>
      </c>
      <c r="GW82" s="263" t="str">
        <f t="shared" si="214"/>
        <v/>
      </c>
      <c r="GX82" s="263" t="str">
        <f t="shared" si="214"/>
        <v/>
      </c>
      <c r="GY82" s="263" t="str">
        <f t="shared" si="214"/>
        <v/>
      </c>
      <c r="GZ82" s="263" t="str">
        <f t="shared" ref="GZ82:HI91" si="215">IF($B82="","",IF(AND($Q82=GZ$11,$V82=GZ$10),$Z82,""))</f>
        <v/>
      </c>
      <c r="HA82" s="263" t="str">
        <f t="shared" si="215"/>
        <v/>
      </c>
      <c r="HB82" s="263" t="str">
        <f t="shared" si="215"/>
        <v/>
      </c>
      <c r="HC82" s="263" t="str">
        <f t="shared" si="215"/>
        <v/>
      </c>
      <c r="HD82" s="263" t="str">
        <f t="shared" si="215"/>
        <v/>
      </c>
      <c r="HE82" s="263" t="str">
        <f t="shared" si="215"/>
        <v/>
      </c>
      <c r="HF82" s="263" t="str">
        <f t="shared" si="215"/>
        <v/>
      </c>
      <c r="HG82" s="263" t="str">
        <f t="shared" si="215"/>
        <v/>
      </c>
      <c r="HH82" s="263" t="str">
        <f t="shared" si="215"/>
        <v/>
      </c>
      <c r="HI82" s="263" t="str">
        <f t="shared" si="215"/>
        <v/>
      </c>
      <c r="HJ82" s="265" t="str">
        <f t="shared" ref="HJ82:HS91" si="216">IF($B82="","",IF(AND($Q82=HJ$11,$V82=HJ$10),$Z82,""))</f>
        <v/>
      </c>
      <c r="HK82" s="265" t="str">
        <f t="shared" si="216"/>
        <v/>
      </c>
      <c r="HL82" s="265" t="str">
        <f t="shared" si="216"/>
        <v/>
      </c>
      <c r="HM82" s="265" t="str">
        <f t="shared" si="216"/>
        <v/>
      </c>
      <c r="HN82" s="265" t="str">
        <f t="shared" si="216"/>
        <v/>
      </c>
      <c r="HO82" s="265" t="str">
        <f t="shared" si="216"/>
        <v/>
      </c>
      <c r="HP82" s="265" t="str">
        <f t="shared" si="216"/>
        <v/>
      </c>
      <c r="HQ82" s="265" t="str">
        <f t="shared" si="216"/>
        <v/>
      </c>
      <c r="HR82" s="265" t="str">
        <f t="shared" si="216"/>
        <v/>
      </c>
      <c r="HS82" s="265" t="str">
        <f t="shared" si="216"/>
        <v/>
      </c>
      <c r="HT82" s="265" t="str">
        <f t="shared" ref="HT82:IC91" si="217">IF($B82="","",IF(AND($Q82=HT$11,$V82=HT$10),$Z82,""))</f>
        <v/>
      </c>
      <c r="HU82" s="265" t="str">
        <f t="shared" si="217"/>
        <v/>
      </c>
      <c r="HV82" s="265" t="str">
        <f t="shared" si="217"/>
        <v/>
      </c>
      <c r="HW82" s="265" t="str">
        <f t="shared" si="217"/>
        <v/>
      </c>
      <c r="HX82" s="265" t="str">
        <f t="shared" si="217"/>
        <v/>
      </c>
      <c r="HY82" s="265" t="str">
        <f t="shared" si="217"/>
        <v/>
      </c>
      <c r="HZ82" s="265" t="str">
        <f t="shared" si="217"/>
        <v/>
      </c>
      <c r="IA82" s="265" t="str">
        <f t="shared" si="217"/>
        <v/>
      </c>
      <c r="IB82" s="265" t="str">
        <f t="shared" si="217"/>
        <v/>
      </c>
      <c r="IC82" s="265" t="str">
        <f t="shared" si="217"/>
        <v/>
      </c>
    </row>
    <row r="83" spans="1:237" s="254" customFormat="1" x14ac:dyDescent="0.25">
      <c r="A83" s="250">
        <f t="shared" si="205"/>
        <v>72</v>
      </c>
      <c r="B83" s="2" t="str">
        <f>IF(OR('aux 1'!B83="",'aux 1'!R83&lt;&gt;"s"),"",'aux 1'!B83)</f>
        <v>Pesquisa Operacional</v>
      </c>
      <c r="C83" s="253" t="str">
        <f>IF('aux 1'!F83="","",'aux 1'!F83)</f>
        <v>A</v>
      </c>
      <c r="D83" s="450" t="str">
        <f>IF(B83="","",'aux 1'!AP83)</f>
        <v>PRO01321</v>
      </c>
      <c r="E83" s="306" t="str">
        <f>IF(B83="","Pre: ",'aux 1'!AN83)</f>
        <v xml:space="preserve">Pré: PRO01121   </v>
      </c>
      <c r="F83" s="306" t="str">
        <f>IF(B83="","Co: ",'aux 1'!AO83)</f>
        <v>Co: ---</v>
      </c>
      <c r="G83" s="54" t="str">
        <f>IF(OR($B83="",'aux 1'!H83=""),"",'aux 1'!H83)</f>
        <v>PRO01121</v>
      </c>
      <c r="H83" s="54" t="str">
        <f>IF(OR($B83="",'aux 1'!I83=""),"",'aux 1'!I83)</f>
        <v/>
      </c>
      <c r="I83" s="54" t="str">
        <f>IF(OR($B83="",'aux 1'!J83=""),"",'aux 1'!J83)</f>
        <v/>
      </c>
      <c r="J83" s="54" t="str">
        <f>IF(OR($B83="",'aux 1'!K83=""),"",'aux 1'!K83)</f>
        <v/>
      </c>
      <c r="K83" s="248"/>
      <c r="L83" s="248"/>
      <c r="M83" s="251" t="str">
        <f>IF('aux 1'!C83="","",'aux 1'!C83)</f>
        <v>CCT</v>
      </c>
      <c r="N83" s="251" t="str">
        <f>IF('aux 1'!D83="","",'aux 1'!D83)</f>
        <v>PRO</v>
      </c>
      <c r="O83" s="252" t="str">
        <f>IF('aux 1'!E83="","",'aux 1'!E83)</f>
        <v>01321</v>
      </c>
      <c r="P83" s="133" t="str">
        <f t="shared" si="192"/>
        <v>PRO01321</v>
      </c>
      <c r="Q83" s="43">
        <f>IF(S83="s",IF(R83="op",'aux 1'!S83,U83),"")</f>
        <v>7</v>
      </c>
      <c r="R83" s="43" t="str">
        <f>IF('aux 1'!N83="op","op",'aux 1'!S83)</f>
        <v/>
      </c>
      <c r="S83" s="43" t="str">
        <f>IF('aux 1'!R83="","",'aux 1'!R83)</f>
        <v>s</v>
      </c>
      <c r="T83" s="43" t="str">
        <f>IF('aux 1'!Q83="","",'aux 1'!Q83)</f>
        <v>n</v>
      </c>
      <c r="U83" s="43">
        <f>IF('aux 1'!P83="","",'aux 1'!P83)</f>
        <v>7</v>
      </c>
      <c r="V83" s="44" t="str">
        <f>IF('aux 1'!O83="","",'aux 1'!O83)</f>
        <v>Pro.</v>
      </c>
      <c r="W83" s="128">
        <f>IF('aux 1'!T83="",0,'aux 1'!T83)</f>
        <v>4</v>
      </c>
      <c r="X83" s="128">
        <f>IF('aux 1'!U83="",0,'aux 1'!U83)</f>
        <v>0</v>
      </c>
      <c r="Y83" s="128">
        <f>IF('aux 1'!V83="",0,'aux 1'!V83)</f>
        <v>0</v>
      </c>
      <c r="Z83" s="128">
        <f>IF('aux 1'!W83="","",'aux 1'!W83)</f>
        <v>68</v>
      </c>
      <c r="AA83" s="128" t="str">
        <f t="shared" si="193"/>
        <v>68h</v>
      </c>
      <c r="AB83" s="250">
        <f>IF('aux 1'!X83="","",'aux 1'!X83)</f>
        <v>4</v>
      </c>
      <c r="AC83" s="87" t="str">
        <f t="shared" si="194"/>
        <v>4cr/4t</v>
      </c>
      <c r="AE83" s="265">
        <f t="shared" si="195"/>
        <v>72</v>
      </c>
      <c r="AF83" s="267" t="str">
        <f t="shared" si="206"/>
        <v/>
      </c>
      <c r="AG83" s="267" t="str">
        <f t="shared" si="206"/>
        <v/>
      </c>
      <c r="AH83" s="267" t="str">
        <f t="shared" si="206"/>
        <v/>
      </c>
      <c r="AI83" s="267" t="str">
        <f t="shared" si="206"/>
        <v/>
      </c>
      <c r="AJ83" s="267" t="str">
        <f t="shared" si="206"/>
        <v/>
      </c>
      <c r="AK83" s="267" t="str">
        <f t="shared" si="206"/>
        <v/>
      </c>
      <c r="AL83" s="267">
        <f t="shared" si="206"/>
        <v>72</v>
      </c>
      <c r="AM83" s="267" t="str">
        <f t="shared" si="206"/>
        <v/>
      </c>
      <c r="AN83" s="267" t="str">
        <f t="shared" si="206"/>
        <v/>
      </c>
      <c r="AO83" s="267" t="str">
        <f t="shared" si="206"/>
        <v/>
      </c>
      <c r="AP83" s="267" t="str">
        <f t="shared" si="207"/>
        <v/>
      </c>
      <c r="AQ83" s="267" t="str">
        <f t="shared" si="207"/>
        <v/>
      </c>
      <c r="AR83" s="267" t="str">
        <f t="shared" si="207"/>
        <v/>
      </c>
      <c r="AS83" s="267" t="str">
        <f t="shared" si="207"/>
        <v/>
      </c>
      <c r="AT83" s="267" t="str">
        <f t="shared" si="207"/>
        <v/>
      </c>
      <c r="AU83" s="267" t="str">
        <f t="shared" si="207"/>
        <v/>
      </c>
      <c r="AV83" s="267" t="str">
        <f t="shared" si="207"/>
        <v/>
      </c>
      <c r="AW83" s="267" t="str">
        <f t="shared" si="207"/>
        <v/>
      </c>
      <c r="AX83" s="267" t="str">
        <f t="shared" si="207"/>
        <v/>
      </c>
      <c r="AY83" s="267" t="str">
        <f t="shared" si="207"/>
        <v/>
      </c>
      <c r="AZ83" s="264"/>
      <c r="BA83" s="267" t="str">
        <f t="shared" si="197"/>
        <v/>
      </c>
      <c r="BB83" s="267" t="str">
        <f t="shared" si="198"/>
        <v/>
      </c>
      <c r="BC83" s="267" t="str">
        <f t="shared" si="199"/>
        <v/>
      </c>
      <c r="BD83" s="267" t="str">
        <f t="shared" si="200"/>
        <v/>
      </c>
      <c r="BE83" s="267" t="str">
        <f t="shared" si="201"/>
        <v/>
      </c>
      <c r="BF83" s="267" t="str">
        <f t="shared" si="202"/>
        <v/>
      </c>
      <c r="BG83" s="267">
        <f t="shared" si="203"/>
        <v>2</v>
      </c>
      <c r="BH83" s="267" t="str">
        <f t="shared" si="204"/>
        <v/>
      </c>
      <c r="BI83" s="267" t="str">
        <f t="shared" si="85"/>
        <v/>
      </c>
      <c r="BJ83" s="267" t="str">
        <f t="shared" si="86"/>
        <v/>
      </c>
      <c r="BK83" s="267" t="str">
        <f t="shared" si="87"/>
        <v/>
      </c>
      <c r="BL83" s="267" t="str">
        <f t="shared" si="88"/>
        <v/>
      </c>
      <c r="BM83" s="267" t="str">
        <f t="shared" si="89"/>
        <v/>
      </c>
      <c r="BN83" s="267" t="str">
        <f t="shared" si="90"/>
        <v/>
      </c>
      <c r="BO83" s="267" t="str">
        <f t="shared" si="91"/>
        <v/>
      </c>
      <c r="BP83" s="267" t="str">
        <f t="shared" si="92"/>
        <v/>
      </c>
      <c r="BQ83" s="267" t="str">
        <f t="shared" si="93"/>
        <v/>
      </c>
      <c r="BR83" s="267" t="str">
        <f t="shared" si="94"/>
        <v/>
      </c>
      <c r="BS83" s="267" t="str">
        <f t="shared" si="95"/>
        <v/>
      </c>
      <c r="BT83" s="267" t="str">
        <f t="shared" si="96"/>
        <v/>
      </c>
      <c r="BU83" s="264"/>
      <c r="BV83" s="268">
        <v>72</v>
      </c>
      <c r="BW83" s="265" t="str">
        <f t="shared" si="165"/>
        <v/>
      </c>
      <c r="BX83" s="265" t="str">
        <f t="shared" si="165"/>
        <v/>
      </c>
      <c r="BY83" s="265" t="str">
        <f t="shared" si="165"/>
        <v/>
      </c>
      <c r="BZ83" s="265" t="str">
        <f t="shared" si="165"/>
        <v/>
      </c>
      <c r="CA83" s="265" t="str">
        <f t="shared" si="165"/>
        <v/>
      </c>
      <c r="CB83" s="265" t="str">
        <f t="shared" si="165"/>
        <v/>
      </c>
      <c r="CC83" s="265" t="str">
        <f t="shared" si="165"/>
        <v/>
      </c>
      <c r="CD83" s="265" t="str">
        <f t="shared" si="196"/>
        <v/>
      </c>
      <c r="CE83" s="265" t="str">
        <f t="shared" si="191"/>
        <v/>
      </c>
      <c r="CF83" s="265" t="str">
        <f t="shared" si="191"/>
        <v/>
      </c>
      <c r="CG83" s="265" t="str">
        <f t="shared" si="191"/>
        <v/>
      </c>
      <c r="CH83" s="265" t="str">
        <f t="shared" si="191"/>
        <v/>
      </c>
      <c r="CI83" s="265" t="str">
        <f t="shared" si="191"/>
        <v/>
      </c>
      <c r="CJ83" s="265" t="str">
        <f t="shared" si="191"/>
        <v/>
      </c>
      <c r="CK83" s="265" t="str">
        <f t="shared" si="191"/>
        <v/>
      </c>
      <c r="CL83" s="265" t="str">
        <f t="shared" si="191"/>
        <v/>
      </c>
      <c r="CM83" s="265" t="str">
        <f t="shared" si="191"/>
        <v/>
      </c>
      <c r="CN83" s="265" t="str">
        <f t="shared" si="191"/>
        <v/>
      </c>
      <c r="CO83" s="265" t="str">
        <f t="shared" si="191"/>
        <v/>
      </c>
      <c r="CP83" s="265" t="str">
        <f t="shared" si="191"/>
        <v/>
      </c>
      <c r="CQ83" s="266"/>
      <c r="CR83" s="265" t="str">
        <f>IF(BW83="","",SUM(BW$12:BW83)-BW83+1)</f>
        <v/>
      </c>
      <c r="CS83" s="265" t="str">
        <f>IF(BX83="","",SUM(BX$12:BX83)-BX83+1)</f>
        <v/>
      </c>
      <c r="CT83" s="265" t="str">
        <f>IF(BY83="","",SUM(BY$12:BY83)-BY83+1)</f>
        <v/>
      </c>
      <c r="CU83" s="265" t="str">
        <f>IF(BZ83="","",SUM(BZ$12:BZ83)-BZ83+1)</f>
        <v/>
      </c>
      <c r="CV83" s="265" t="str">
        <f>IF(CA83="","",SUM(CA$12:CA83)-CA83+1)</f>
        <v/>
      </c>
      <c r="CW83" s="265" t="str">
        <f>IF(CB83="","",SUM(CB$12:CB83)-CB83+1)</f>
        <v/>
      </c>
      <c r="CX83" s="265" t="str">
        <f>IF(CC83="","",SUM(CC$12:CC83)-CC83+1)</f>
        <v/>
      </c>
      <c r="CY83" s="265" t="str">
        <f>IF(CD83="","",SUM(CD$12:CD83)-CD83+1)</f>
        <v/>
      </c>
      <c r="CZ83" s="265" t="str">
        <f>IF(CE83="","",SUM(CE$12:CE83)-CE83+1)</f>
        <v/>
      </c>
      <c r="DA83" s="265" t="str">
        <f>IF(CF83="","",SUM(CF$12:CF83)-CF83+1)</f>
        <v/>
      </c>
      <c r="DB83" s="265" t="str">
        <f>IF(CG83="","",SUM(CG$12:CG83)-CG83+1)</f>
        <v/>
      </c>
      <c r="DC83" s="265" t="str">
        <f>IF(CH83="","",SUM(CH$12:CH83)-CH83+1)</f>
        <v/>
      </c>
      <c r="DD83" s="265" t="str">
        <f>IF(CI83="","",SUM(CI$12:CI83)-CI83+1)</f>
        <v/>
      </c>
      <c r="DE83" s="265" t="str">
        <f>IF(CJ83="","",SUM(CJ$12:CJ83)-CJ83+1)</f>
        <v/>
      </c>
      <c r="DF83" s="265" t="str">
        <f>IF(CK83="","",SUM(CK$12:CK83)-CK83+1)</f>
        <v/>
      </c>
      <c r="DG83" s="265" t="str">
        <f>IF(CL83="","",SUM(CL$12:CL83)-CL83+1)</f>
        <v/>
      </c>
      <c r="DH83" s="265" t="str">
        <f>IF(CM83="","",SUM(CM$12:CM83)-CM83+1)</f>
        <v/>
      </c>
      <c r="DI83" s="265" t="str">
        <f>IF(CN83="","",SUM(CN$12:CN83)-CN83+1)</f>
        <v/>
      </c>
      <c r="DJ83" s="265" t="str">
        <f>IF(CO83="","",SUM(CO$12:CO83)-CO83+1)</f>
        <v/>
      </c>
      <c r="DK83" s="265" t="str">
        <f>IF(CP83="","",SUM(CP$12:CP83)-CP83+1)</f>
        <v/>
      </c>
      <c r="DL83" s="266"/>
      <c r="DM83" s="265"/>
      <c r="DN83" s="265"/>
      <c r="DO83" s="265"/>
      <c r="DP83" s="265"/>
      <c r="DQ83" s="265"/>
      <c r="DR83" s="265"/>
      <c r="DS83" s="265"/>
      <c r="DT83" s="265"/>
      <c r="DU83" s="265"/>
      <c r="DV83" s="265"/>
      <c r="DW83" s="265"/>
      <c r="DX83" s="265"/>
      <c r="DY83" s="265"/>
      <c r="DZ83" s="265"/>
      <c r="EA83" s="265"/>
      <c r="EB83" s="265"/>
      <c r="EC83" s="265"/>
      <c r="ED83" s="265"/>
      <c r="EE83" s="265"/>
      <c r="EF83" s="265"/>
      <c r="EG83" s="266"/>
      <c r="EH83" s="265" t="str">
        <f t="shared" si="208"/>
        <v/>
      </c>
      <c r="EI83" s="265" t="str">
        <f t="shared" si="208"/>
        <v/>
      </c>
      <c r="EJ83" s="265" t="str">
        <f t="shared" si="208"/>
        <v/>
      </c>
      <c r="EK83" s="265" t="str">
        <f t="shared" si="208"/>
        <v/>
      </c>
      <c r="EL83" s="265" t="str">
        <f t="shared" si="208"/>
        <v/>
      </c>
      <c r="EM83" s="265" t="str">
        <f t="shared" si="208"/>
        <v/>
      </c>
      <c r="EN83" s="265" t="str">
        <f t="shared" si="208"/>
        <v/>
      </c>
      <c r="EO83" s="265" t="str">
        <f t="shared" si="208"/>
        <v/>
      </c>
      <c r="EP83" s="265" t="str">
        <f t="shared" si="208"/>
        <v/>
      </c>
      <c r="EQ83" s="265" t="str">
        <f t="shared" si="208"/>
        <v/>
      </c>
      <c r="ER83" s="265" t="str">
        <f t="shared" si="209"/>
        <v/>
      </c>
      <c r="ES83" s="265" t="str">
        <f t="shared" si="209"/>
        <v/>
      </c>
      <c r="ET83" s="265" t="str">
        <f t="shared" si="209"/>
        <v/>
      </c>
      <c r="EU83" s="265" t="str">
        <f t="shared" si="209"/>
        <v/>
      </c>
      <c r="EV83" s="265" t="str">
        <f t="shared" si="209"/>
        <v/>
      </c>
      <c r="EW83" s="265" t="str">
        <f t="shared" si="209"/>
        <v/>
      </c>
      <c r="EX83" s="265" t="str">
        <f t="shared" si="209"/>
        <v/>
      </c>
      <c r="EY83" s="265" t="str">
        <f t="shared" si="209"/>
        <v/>
      </c>
      <c r="EZ83" s="265" t="str">
        <f t="shared" si="209"/>
        <v/>
      </c>
      <c r="FA83" s="265" t="str">
        <f t="shared" si="209"/>
        <v/>
      </c>
      <c r="FB83" s="263" t="str">
        <f t="shared" si="210"/>
        <v/>
      </c>
      <c r="FC83" s="263" t="str">
        <f t="shared" si="210"/>
        <v/>
      </c>
      <c r="FD83" s="263" t="str">
        <f t="shared" si="210"/>
        <v/>
      </c>
      <c r="FE83" s="263" t="str">
        <f t="shared" si="210"/>
        <v/>
      </c>
      <c r="FF83" s="263" t="str">
        <f t="shared" si="210"/>
        <v/>
      </c>
      <c r="FG83" s="263" t="str">
        <f t="shared" si="210"/>
        <v/>
      </c>
      <c r="FH83" s="263">
        <f t="shared" si="210"/>
        <v>68</v>
      </c>
      <c r="FI83" s="263" t="str">
        <f t="shared" si="210"/>
        <v/>
      </c>
      <c r="FJ83" s="263" t="str">
        <f t="shared" si="210"/>
        <v/>
      </c>
      <c r="FK83" s="263" t="str">
        <f t="shared" si="210"/>
        <v/>
      </c>
      <c r="FL83" s="263" t="str">
        <f t="shared" si="211"/>
        <v/>
      </c>
      <c r="FM83" s="263" t="str">
        <f t="shared" si="211"/>
        <v/>
      </c>
      <c r="FN83" s="263" t="str">
        <f t="shared" si="211"/>
        <v/>
      </c>
      <c r="FO83" s="263" t="str">
        <f t="shared" si="211"/>
        <v/>
      </c>
      <c r="FP83" s="263" t="str">
        <f t="shared" si="211"/>
        <v/>
      </c>
      <c r="FQ83" s="263" t="str">
        <f t="shared" si="211"/>
        <v/>
      </c>
      <c r="FR83" s="263" t="str">
        <f t="shared" si="211"/>
        <v/>
      </c>
      <c r="FS83" s="263" t="str">
        <f t="shared" si="211"/>
        <v/>
      </c>
      <c r="FT83" s="263" t="str">
        <f t="shared" si="211"/>
        <v/>
      </c>
      <c r="FU83" s="263" t="str">
        <f t="shared" si="211"/>
        <v/>
      </c>
      <c r="FV83" s="265" t="str">
        <f t="shared" si="212"/>
        <v/>
      </c>
      <c r="FW83" s="265" t="str">
        <f t="shared" si="212"/>
        <v/>
      </c>
      <c r="FX83" s="265" t="str">
        <f t="shared" si="212"/>
        <v/>
      </c>
      <c r="FY83" s="265" t="str">
        <f t="shared" si="212"/>
        <v/>
      </c>
      <c r="FZ83" s="265" t="str">
        <f t="shared" si="212"/>
        <v/>
      </c>
      <c r="GA83" s="265" t="str">
        <f t="shared" si="212"/>
        <v/>
      </c>
      <c r="GB83" s="265" t="str">
        <f t="shared" si="212"/>
        <v/>
      </c>
      <c r="GC83" s="265" t="str">
        <f t="shared" si="212"/>
        <v/>
      </c>
      <c r="GD83" s="265" t="str">
        <f t="shared" si="212"/>
        <v/>
      </c>
      <c r="GE83" s="265" t="str">
        <f t="shared" si="212"/>
        <v/>
      </c>
      <c r="GF83" s="265" t="str">
        <f t="shared" si="213"/>
        <v/>
      </c>
      <c r="GG83" s="265" t="str">
        <f t="shared" si="213"/>
        <v/>
      </c>
      <c r="GH83" s="265" t="str">
        <f t="shared" si="213"/>
        <v/>
      </c>
      <c r="GI83" s="265" t="str">
        <f t="shared" si="213"/>
        <v/>
      </c>
      <c r="GJ83" s="265" t="str">
        <f t="shared" si="213"/>
        <v/>
      </c>
      <c r="GK83" s="265" t="str">
        <f t="shared" si="213"/>
        <v/>
      </c>
      <c r="GL83" s="265" t="str">
        <f t="shared" si="213"/>
        <v/>
      </c>
      <c r="GM83" s="265" t="str">
        <f t="shared" si="213"/>
        <v/>
      </c>
      <c r="GN83" s="265" t="str">
        <f t="shared" si="213"/>
        <v/>
      </c>
      <c r="GO83" s="265" t="str">
        <f t="shared" si="213"/>
        <v/>
      </c>
      <c r="GP83" s="263" t="str">
        <f t="shared" si="214"/>
        <v/>
      </c>
      <c r="GQ83" s="263" t="str">
        <f t="shared" si="214"/>
        <v/>
      </c>
      <c r="GR83" s="263" t="str">
        <f t="shared" si="214"/>
        <v/>
      </c>
      <c r="GS83" s="263" t="str">
        <f t="shared" si="214"/>
        <v/>
      </c>
      <c r="GT83" s="263" t="str">
        <f t="shared" si="214"/>
        <v/>
      </c>
      <c r="GU83" s="263" t="str">
        <f t="shared" si="214"/>
        <v/>
      </c>
      <c r="GV83" s="263" t="str">
        <f t="shared" si="214"/>
        <v/>
      </c>
      <c r="GW83" s="263" t="str">
        <f t="shared" si="214"/>
        <v/>
      </c>
      <c r="GX83" s="263" t="str">
        <f t="shared" si="214"/>
        <v/>
      </c>
      <c r="GY83" s="263" t="str">
        <f t="shared" si="214"/>
        <v/>
      </c>
      <c r="GZ83" s="263" t="str">
        <f t="shared" si="215"/>
        <v/>
      </c>
      <c r="HA83" s="263" t="str">
        <f t="shared" si="215"/>
        <v/>
      </c>
      <c r="HB83" s="263" t="str">
        <f t="shared" si="215"/>
        <v/>
      </c>
      <c r="HC83" s="263" t="str">
        <f t="shared" si="215"/>
        <v/>
      </c>
      <c r="HD83" s="263" t="str">
        <f t="shared" si="215"/>
        <v/>
      </c>
      <c r="HE83" s="263" t="str">
        <f t="shared" si="215"/>
        <v/>
      </c>
      <c r="HF83" s="263" t="str">
        <f t="shared" si="215"/>
        <v/>
      </c>
      <c r="HG83" s="263" t="str">
        <f t="shared" si="215"/>
        <v/>
      </c>
      <c r="HH83" s="263" t="str">
        <f t="shared" si="215"/>
        <v/>
      </c>
      <c r="HI83" s="263" t="str">
        <f t="shared" si="215"/>
        <v/>
      </c>
      <c r="HJ83" s="265" t="str">
        <f t="shared" si="216"/>
        <v/>
      </c>
      <c r="HK83" s="265" t="str">
        <f t="shared" si="216"/>
        <v/>
      </c>
      <c r="HL83" s="265" t="str">
        <f t="shared" si="216"/>
        <v/>
      </c>
      <c r="HM83" s="265" t="str">
        <f t="shared" si="216"/>
        <v/>
      </c>
      <c r="HN83" s="265" t="str">
        <f t="shared" si="216"/>
        <v/>
      </c>
      <c r="HO83" s="265" t="str">
        <f t="shared" si="216"/>
        <v/>
      </c>
      <c r="HP83" s="265" t="str">
        <f t="shared" si="216"/>
        <v/>
      </c>
      <c r="HQ83" s="265" t="str">
        <f t="shared" si="216"/>
        <v/>
      </c>
      <c r="HR83" s="265" t="str">
        <f t="shared" si="216"/>
        <v/>
      </c>
      <c r="HS83" s="265" t="str">
        <f t="shared" si="216"/>
        <v/>
      </c>
      <c r="HT83" s="265" t="str">
        <f t="shared" si="217"/>
        <v/>
      </c>
      <c r="HU83" s="265" t="str">
        <f t="shared" si="217"/>
        <v/>
      </c>
      <c r="HV83" s="265" t="str">
        <f t="shared" si="217"/>
        <v/>
      </c>
      <c r="HW83" s="265" t="str">
        <f t="shared" si="217"/>
        <v/>
      </c>
      <c r="HX83" s="265" t="str">
        <f t="shared" si="217"/>
        <v/>
      </c>
      <c r="HY83" s="265" t="str">
        <f t="shared" si="217"/>
        <v/>
      </c>
      <c r="HZ83" s="265" t="str">
        <f t="shared" si="217"/>
        <v/>
      </c>
      <c r="IA83" s="265" t="str">
        <f t="shared" si="217"/>
        <v/>
      </c>
      <c r="IB83" s="265" t="str">
        <f t="shared" si="217"/>
        <v/>
      </c>
      <c r="IC83" s="265" t="str">
        <f t="shared" si="217"/>
        <v/>
      </c>
    </row>
    <row r="84" spans="1:237" x14ac:dyDescent="0.25">
      <c r="A84" s="1">
        <f t="shared" si="205"/>
        <v>73</v>
      </c>
      <c r="B84" s="2" t="str">
        <f>IF(OR('aux 1'!B84="",'aux 1'!R84&lt;&gt;"s"),"",'aux 1'!B84)</f>
        <v>Introdução à Probabilidade e Estatística</v>
      </c>
      <c r="C84" s="130" t="str">
        <f>IF('aux 1'!F84="","",'aux 1'!F84)</f>
        <v/>
      </c>
      <c r="D84" s="450" t="str">
        <f>IF(B84="","",'aux 1'!AP84)</f>
        <v>PRO01121</v>
      </c>
      <c r="E84" s="306" t="str">
        <f>IF(B84="","Pre: ",'aux 1'!AN84)</f>
        <v xml:space="preserve">Pré: MAT01101   </v>
      </c>
      <c r="F84" s="306" t="str">
        <f>IF(B84="","Co: ",'aux 1'!AO84)</f>
        <v>Co: ---</v>
      </c>
      <c r="G84" s="54" t="str">
        <f>IF(OR($B84="",'aux 1'!H84=""),"",'aux 1'!H84)</f>
        <v>MAT01101</v>
      </c>
      <c r="H84" s="54" t="str">
        <f>IF(OR($B84="",'aux 1'!I84=""),"",'aux 1'!I84)</f>
        <v/>
      </c>
      <c r="I84" s="54" t="str">
        <f>IF(OR($B84="",'aux 1'!J84=""),"",'aux 1'!J84)</f>
        <v/>
      </c>
      <c r="J84" s="54" t="str">
        <f>IF(OR($B84="",'aux 1'!K84=""),"",'aux 1'!K84)</f>
        <v/>
      </c>
      <c r="K84" s="248"/>
      <c r="L84" s="248"/>
      <c r="M84" s="133" t="str">
        <f>IF('aux 1'!C84="","",'aux 1'!C84)</f>
        <v>CCT</v>
      </c>
      <c r="N84" s="133" t="str">
        <f>IF('aux 1'!D84="","",'aux 1'!D84)</f>
        <v>PRO</v>
      </c>
      <c r="O84" s="165" t="str">
        <f>IF('aux 1'!E84="","",'aux 1'!E84)</f>
        <v>01121</v>
      </c>
      <c r="P84" s="133" t="str">
        <f t="shared" si="192"/>
        <v>PRO01121</v>
      </c>
      <c r="Q84" s="43">
        <f>IF(S84="s",IF(R84="op",'aux 1'!S84,U84),"")</f>
        <v>2</v>
      </c>
      <c r="R84" s="43">
        <f>IF('aux 1'!N84="op","op",'aux 1'!S84)</f>
        <v>2</v>
      </c>
      <c r="S84" s="43" t="str">
        <f>IF('aux 1'!R84="","",'aux 1'!R84)</f>
        <v>s</v>
      </c>
      <c r="T84" s="43" t="str">
        <f>IF('aux 1'!Q84="","",'aux 1'!Q84)</f>
        <v>s</v>
      </c>
      <c r="U84" s="43">
        <f>IF('aux 1'!P84="","",'aux 1'!P84)</f>
        <v>2</v>
      </c>
      <c r="V84" s="44" t="str">
        <f>IF('aux 1'!O84="","",'aux 1'!O84)</f>
        <v>Pro.</v>
      </c>
      <c r="W84" s="128">
        <f>IF('aux 1'!T84="",0,'aux 1'!T84)</f>
        <v>4</v>
      </c>
      <c r="X84" s="128">
        <f>IF('aux 1'!U84="",0,'aux 1'!U84)</f>
        <v>0</v>
      </c>
      <c r="Y84" s="128">
        <f>IF('aux 1'!V84="",0,'aux 1'!V84)</f>
        <v>0</v>
      </c>
      <c r="Z84" s="128">
        <f>IF('aux 1'!W84="","",'aux 1'!W84)</f>
        <v>68</v>
      </c>
      <c r="AA84" s="128" t="str">
        <f t="shared" si="193"/>
        <v>68h</v>
      </c>
      <c r="AB84" s="1">
        <f>IF('aux 1'!X84="","",'aux 1'!X84)</f>
        <v>4</v>
      </c>
      <c r="AC84" s="87" t="str">
        <f t="shared" si="194"/>
        <v>4cr/4t</v>
      </c>
      <c r="AE84" s="265">
        <f t="shared" si="195"/>
        <v>73</v>
      </c>
      <c r="AF84" s="267" t="str">
        <f t="shared" si="206"/>
        <v/>
      </c>
      <c r="AG84" s="267">
        <f t="shared" si="206"/>
        <v>73</v>
      </c>
      <c r="AH84" s="267" t="str">
        <f t="shared" si="206"/>
        <v/>
      </c>
      <c r="AI84" s="267" t="str">
        <f t="shared" si="206"/>
        <v/>
      </c>
      <c r="AJ84" s="267" t="str">
        <f t="shared" si="206"/>
        <v/>
      </c>
      <c r="AK84" s="267" t="str">
        <f t="shared" si="206"/>
        <v/>
      </c>
      <c r="AL84" s="267" t="str">
        <f t="shared" si="206"/>
        <v/>
      </c>
      <c r="AM84" s="267" t="str">
        <f t="shared" si="206"/>
        <v/>
      </c>
      <c r="AN84" s="267" t="str">
        <f t="shared" si="206"/>
        <v/>
      </c>
      <c r="AO84" s="267" t="str">
        <f t="shared" si="206"/>
        <v/>
      </c>
      <c r="AP84" s="267" t="str">
        <f t="shared" si="207"/>
        <v/>
      </c>
      <c r="AQ84" s="267" t="str">
        <f t="shared" si="207"/>
        <v/>
      </c>
      <c r="AR84" s="267" t="str">
        <f t="shared" si="207"/>
        <v/>
      </c>
      <c r="AS84" s="267" t="str">
        <f t="shared" si="207"/>
        <v/>
      </c>
      <c r="AT84" s="267" t="str">
        <f t="shared" si="207"/>
        <v/>
      </c>
      <c r="AU84" s="267" t="str">
        <f t="shared" si="207"/>
        <v/>
      </c>
      <c r="AV84" s="267" t="str">
        <f t="shared" si="207"/>
        <v/>
      </c>
      <c r="AW84" s="267" t="str">
        <f t="shared" si="207"/>
        <v/>
      </c>
      <c r="AX84" s="267" t="str">
        <f t="shared" si="207"/>
        <v/>
      </c>
      <c r="AY84" s="267" t="str">
        <f t="shared" si="207"/>
        <v/>
      </c>
      <c r="BA84" s="267" t="str">
        <f t="shared" si="197"/>
        <v/>
      </c>
      <c r="BB84" s="267">
        <f t="shared" si="198"/>
        <v>2</v>
      </c>
      <c r="BC84" s="267" t="str">
        <f t="shared" si="199"/>
        <v/>
      </c>
      <c r="BD84" s="267" t="str">
        <f t="shared" si="200"/>
        <v/>
      </c>
      <c r="BE84" s="267" t="str">
        <f t="shared" si="201"/>
        <v/>
      </c>
      <c r="BF84" s="267" t="str">
        <f t="shared" si="202"/>
        <v/>
      </c>
      <c r="BG84" s="267" t="str">
        <f t="shared" si="203"/>
        <v/>
      </c>
      <c r="BH84" s="267" t="str">
        <f t="shared" si="204"/>
        <v/>
      </c>
      <c r="BI84" s="267" t="str">
        <f t="shared" si="85"/>
        <v/>
      </c>
      <c r="BJ84" s="267" t="str">
        <f t="shared" si="86"/>
        <v/>
      </c>
      <c r="BK84" s="267" t="str">
        <f t="shared" si="87"/>
        <v/>
      </c>
      <c r="BL84" s="267" t="str">
        <f t="shared" si="88"/>
        <v/>
      </c>
      <c r="BM84" s="267" t="str">
        <f t="shared" si="89"/>
        <v/>
      </c>
      <c r="BN84" s="267" t="str">
        <f t="shared" si="90"/>
        <v/>
      </c>
      <c r="BO84" s="267" t="str">
        <f t="shared" si="91"/>
        <v/>
      </c>
      <c r="BP84" s="267" t="str">
        <f t="shared" si="92"/>
        <v/>
      </c>
      <c r="BQ84" s="267" t="str">
        <f t="shared" si="93"/>
        <v/>
      </c>
      <c r="BR84" s="267" t="str">
        <f t="shared" si="94"/>
        <v/>
      </c>
      <c r="BS84" s="267" t="str">
        <f t="shared" si="95"/>
        <v/>
      </c>
      <c r="BT84" s="267" t="str">
        <f t="shared" si="96"/>
        <v/>
      </c>
      <c r="BU84" s="264"/>
      <c r="BV84" s="268">
        <v>73</v>
      </c>
      <c r="BW84" s="265" t="str">
        <f t="shared" si="165"/>
        <v/>
      </c>
      <c r="BX84" s="265" t="str">
        <f t="shared" si="165"/>
        <v/>
      </c>
      <c r="BY84" s="265" t="str">
        <f t="shared" si="165"/>
        <v/>
      </c>
      <c r="BZ84" s="265" t="str">
        <f t="shared" si="165"/>
        <v/>
      </c>
      <c r="CA84" s="265" t="str">
        <f t="shared" si="165"/>
        <v/>
      </c>
      <c r="CB84" s="265" t="str">
        <f t="shared" si="165"/>
        <v/>
      </c>
      <c r="CC84" s="265" t="str">
        <f t="shared" si="165"/>
        <v/>
      </c>
      <c r="CD84" s="265" t="str">
        <f t="shared" si="196"/>
        <v/>
      </c>
      <c r="CE84" s="265" t="str">
        <f t="shared" si="191"/>
        <v/>
      </c>
      <c r="CF84" s="265" t="str">
        <f t="shared" si="191"/>
        <v/>
      </c>
      <c r="CG84" s="265" t="str">
        <f t="shared" si="191"/>
        <v/>
      </c>
      <c r="CH84" s="265" t="str">
        <f t="shared" si="191"/>
        <v/>
      </c>
      <c r="CI84" s="265" t="str">
        <f t="shared" si="191"/>
        <v/>
      </c>
      <c r="CJ84" s="265" t="str">
        <f t="shared" si="191"/>
        <v/>
      </c>
      <c r="CK84" s="265" t="str">
        <f t="shared" si="191"/>
        <v/>
      </c>
      <c r="CL84" s="265" t="str">
        <f t="shared" si="191"/>
        <v/>
      </c>
      <c r="CM84" s="265" t="str">
        <f t="shared" si="191"/>
        <v/>
      </c>
      <c r="CN84" s="265" t="str">
        <f t="shared" si="191"/>
        <v/>
      </c>
      <c r="CO84" s="265" t="str">
        <f t="shared" si="191"/>
        <v/>
      </c>
      <c r="CP84" s="265" t="str">
        <f t="shared" si="191"/>
        <v/>
      </c>
      <c r="CR84" s="265" t="str">
        <f>IF(BW84="","",SUM(BW$12:BW84)-BW84+1)</f>
        <v/>
      </c>
      <c r="CS84" s="265" t="str">
        <f>IF(BX84="","",SUM(BX$12:BX84)-BX84+1)</f>
        <v/>
      </c>
      <c r="CT84" s="265" t="str">
        <f>IF(BY84="","",SUM(BY$12:BY84)-BY84+1)</f>
        <v/>
      </c>
      <c r="CU84" s="265" t="str">
        <f>IF(BZ84="","",SUM(BZ$12:BZ84)-BZ84+1)</f>
        <v/>
      </c>
      <c r="CV84" s="265" t="str">
        <f>IF(CA84="","",SUM(CA$12:CA84)-CA84+1)</f>
        <v/>
      </c>
      <c r="CW84" s="265" t="str">
        <f>IF(CB84="","",SUM(CB$12:CB84)-CB84+1)</f>
        <v/>
      </c>
      <c r="CX84" s="265" t="str">
        <f>IF(CC84="","",SUM(CC$12:CC84)-CC84+1)</f>
        <v/>
      </c>
      <c r="CY84" s="265" t="str">
        <f>IF(CD84="","",SUM(CD$12:CD84)-CD84+1)</f>
        <v/>
      </c>
      <c r="CZ84" s="265" t="str">
        <f>IF(CE84="","",SUM(CE$12:CE84)-CE84+1)</f>
        <v/>
      </c>
      <c r="DA84" s="265" t="str">
        <f>IF(CF84="","",SUM(CF$12:CF84)-CF84+1)</f>
        <v/>
      </c>
      <c r="DB84" s="265" t="str">
        <f>IF(CG84="","",SUM(CG$12:CG84)-CG84+1)</f>
        <v/>
      </c>
      <c r="DC84" s="265" t="str">
        <f>IF(CH84="","",SUM(CH$12:CH84)-CH84+1)</f>
        <v/>
      </c>
      <c r="DD84" s="265" t="str">
        <f>IF(CI84="","",SUM(CI$12:CI84)-CI84+1)</f>
        <v/>
      </c>
      <c r="DE84" s="265" t="str">
        <f>IF(CJ84="","",SUM(CJ$12:CJ84)-CJ84+1)</f>
        <v/>
      </c>
      <c r="DF84" s="265" t="str">
        <f>IF(CK84="","",SUM(CK$12:CK84)-CK84+1)</f>
        <v/>
      </c>
      <c r="DG84" s="265" t="str">
        <f>IF(CL84="","",SUM(CL$12:CL84)-CL84+1)</f>
        <v/>
      </c>
      <c r="DH84" s="265" t="str">
        <f>IF(CM84="","",SUM(CM$12:CM84)-CM84+1)</f>
        <v/>
      </c>
      <c r="DI84" s="265" t="str">
        <f>IF(CN84="","",SUM(CN$12:CN84)-CN84+1)</f>
        <v/>
      </c>
      <c r="DJ84" s="265" t="str">
        <f>IF(CO84="","",SUM(CO$12:CO84)-CO84+1)</f>
        <v/>
      </c>
      <c r="DK84" s="265" t="str">
        <f>IF(CP84="","",SUM(CP$12:CP84)-CP84+1)</f>
        <v/>
      </c>
      <c r="DM84" s="265" t="str">
        <f t="shared" ref="DM84:DU85" si="218">IF(BW84="","",VALUE(MID(BW$5,CR84,BW84)))</f>
        <v/>
      </c>
      <c r="DN84" s="265" t="str">
        <f t="shared" si="218"/>
        <v/>
      </c>
      <c r="DO84" s="265" t="str">
        <f t="shared" si="218"/>
        <v/>
      </c>
      <c r="DP84" s="265" t="str">
        <f t="shared" si="218"/>
        <v/>
      </c>
      <c r="DQ84" s="265" t="str">
        <f t="shared" si="218"/>
        <v/>
      </c>
      <c r="DR84" s="265" t="str">
        <f t="shared" si="218"/>
        <v/>
      </c>
      <c r="DS84" s="265" t="str">
        <f t="shared" si="218"/>
        <v/>
      </c>
      <c r="DT84" s="265" t="str">
        <f t="shared" si="218"/>
        <v/>
      </c>
      <c r="DU84" s="265" t="str">
        <f t="shared" si="218"/>
        <v/>
      </c>
      <c r="DV84" s="265"/>
      <c r="DW84" s="265"/>
      <c r="DX84" s="265"/>
      <c r="DY84" s="265"/>
      <c r="DZ84" s="265"/>
      <c r="EA84" s="265"/>
      <c r="EB84" s="265"/>
      <c r="EC84" s="265"/>
      <c r="ED84" s="265"/>
      <c r="EE84" s="265"/>
      <c r="EF84" s="265" t="str">
        <f>IF(CP84="","",VALUE(MID(CP$5,DK84,CP84)))</f>
        <v/>
      </c>
      <c r="EH84" s="265" t="str">
        <f t="shared" si="208"/>
        <v/>
      </c>
      <c r="EI84" s="265" t="str">
        <f t="shared" si="208"/>
        <v/>
      </c>
      <c r="EJ84" s="265" t="str">
        <f t="shared" si="208"/>
        <v/>
      </c>
      <c r="EK84" s="265" t="str">
        <f t="shared" si="208"/>
        <v/>
      </c>
      <c r="EL84" s="265" t="str">
        <f t="shared" si="208"/>
        <v/>
      </c>
      <c r="EM84" s="265" t="str">
        <f t="shared" si="208"/>
        <v/>
      </c>
      <c r="EN84" s="265" t="str">
        <f t="shared" si="208"/>
        <v/>
      </c>
      <c r="EO84" s="265" t="str">
        <f t="shared" si="208"/>
        <v/>
      </c>
      <c r="EP84" s="265" t="str">
        <f t="shared" si="208"/>
        <v/>
      </c>
      <c r="EQ84" s="265" t="str">
        <f t="shared" si="208"/>
        <v/>
      </c>
      <c r="ER84" s="265" t="str">
        <f t="shared" si="209"/>
        <v/>
      </c>
      <c r="ES84" s="265" t="str">
        <f t="shared" si="209"/>
        <v/>
      </c>
      <c r="ET84" s="265" t="str">
        <f t="shared" si="209"/>
        <v/>
      </c>
      <c r="EU84" s="265" t="str">
        <f t="shared" si="209"/>
        <v/>
      </c>
      <c r="EV84" s="265" t="str">
        <f t="shared" si="209"/>
        <v/>
      </c>
      <c r="EW84" s="265" t="str">
        <f t="shared" si="209"/>
        <v/>
      </c>
      <c r="EX84" s="265" t="str">
        <f t="shared" si="209"/>
        <v/>
      </c>
      <c r="EY84" s="265" t="str">
        <f t="shared" si="209"/>
        <v/>
      </c>
      <c r="EZ84" s="265" t="str">
        <f t="shared" si="209"/>
        <v/>
      </c>
      <c r="FA84" s="265" t="str">
        <f t="shared" si="209"/>
        <v/>
      </c>
      <c r="FB84" s="263" t="str">
        <f t="shared" si="210"/>
        <v/>
      </c>
      <c r="FC84" s="263">
        <f t="shared" si="210"/>
        <v>68</v>
      </c>
      <c r="FD84" s="263" t="str">
        <f t="shared" si="210"/>
        <v/>
      </c>
      <c r="FE84" s="263" t="str">
        <f t="shared" si="210"/>
        <v/>
      </c>
      <c r="FF84" s="263" t="str">
        <f t="shared" si="210"/>
        <v/>
      </c>
      <c r="FG84" s="263" t="str">
        <f t="shared" si="210"/>
        <v/>
      </c>
      <c r="FH84" s="263" t="str">
        <f t="shared" si="210"/>
        <v/>
      </c>
      <c r="FI84" s="263" t="str">
        <f t="shared" si="210"/>
        <v/>
      </c>
      <c r="FJ84" s="263" t="str">
        <f t="shared" si="210"/>
        <v/>
      </c>
      <c r="FK84" s="263" t="str">
        <f t="shared" si="210"/>
        <v/>
      </c>
      <c r="FL84" s="263" t="str">
        <f t="shared" si="211"/>
        <v/>
      </c>
      <c r="FM84" s="263" t="str">
        <f t="shared" si="211"/>
        <v/>
      </c>
      <c r="FN84" s="263" t="str">
        <f t="shared" si="211"/>
        <v/>
      </c>
      <c r="FO84" s="263" t="str">
        <f t="shared" si="211"/>
        <v/>
      </c>
      <c r="FP84" s="263" t="str">
        <f t="shared" si="211"/>
        <v/>
      </c>
      <c r="FQ84" s="263" t="str">
        <f t="shared" si="211"/>
        <v/>
      </c>
      <c r="FR84" s="263" t="str">
        <f t="shared" si="211"/>
        <v/>
      </c>
      <c r="FS84" s="263" t="str">
        <f t="shared" si="211"/>
        <v/>
      </c>
      <c r="FT84" s="263" t="str">
        <f t="shared" si="211"/>
        <v/>
      </c>
      <c r="FU84" s="263" t="str">
        <f t="shared" si="211"/>
        <v/>
      </c>
      <c r="FV84" s="265" t="str">
        <f t="shared" si="212"/>
        <v/>
      </c>
      <c r="FW84" s="265" t="str">
        <f t="shared" si="212"/>
        <v/>
      </c>
      <c r="FX84" s="265" t="str">
        <f t="shared" si="212"/>
        <v/>
      </c>
      <c r="FY84" s="265" t="str">
        <f t="shared" si="212"/>
        <v/>
      </c>
      <c r="FZ84" s="265" t="str">
        <f t="shared" si="212"/>
        <v/>
      </c>
      <c r="GA84" s="265" t="str">
        <f t="shared" si="212"/>
        <v/>
      </c>
      <c r="GB84" s="265" t="str">
        <f t="shared" si="212"/>
        <v/>
      </c>
      <c r="GC84" s="265" t="str">
        <f t="shared" si="212"/>
        <v/>
      </c>
      <c r="GD84" s="265" t="str">
        <f t="shared" si="212"/>
        <v/>
      </c>
      <c r="GE84" s="265" t="str">
        <f t="shared" si="212"/>
        <v/>
      </c>
      <c r="GF84" s="265" t="str">
        <f t="shared" si="213"/>
        <v/>
      </c>
      <c r="GG84" s="265" t="str">
        <f t="shared" si="213"/>
        <v/>
      </c>
      <c r="GH84" s="265" t="str">
        <f t="shared" si="213"/>
        <v/>
      </c>
      <c r="GI84" s="265" t="str">
        <f t="shared" si="213"/>
        <v/>
      </c>
      <c r="GJ84" s="265" t="str">
        <f t="shared" si="213"/>
        <v/>
      </c>
      <c r="GK84" s="265" t="str">
        <f t="shared" si="213"/>
        <v/>
      </c>
      <c r="GL84" s="265" t="str">
        <f t="shared" si="213"/>
        <v/>
      </c>
      <c r="GM84" s="265" t="str">
        <f t="shared" si="213"/>
        <v/>
      </c>
      <c r="GN84" s="265" t="str">
        <f t="shared" si="213"/>
        <v/>
      </c>
      <c r="GO84" s="265" t="str">
        <f t="shared" si="213"/>
        <v/>
      </c>
      <c r="GP84" s="263" t="str">
        <f t="shared" si="214"/>
        <v/>
      </c>
      <c r="GQ84" s="263" t="str">
        <f t="shared" si="214"/>
        <v/>
      </c>
      <c r="GR84" s="263" t="str">
        <f t="shared" si="214"/>
        <v/>
      </c>
      <c r="GS84" s="263" t="str">
        <f t="shared" si="214"/>
        <v/>
      </c>
      <c r="GT84" s="263" t="str">
        <f t="shared" si="214"/>
        <v/>
      </c>
      <c r="GU84" s="263" t="str">
        <f t="shared" si="214"/>
        <v/>
      </c>
      <c r="GV84" s="263" t="str">
        <f t="shared" si="214"/>
        <v/>
      </c>
      <c r="GW84" s="263" t="str">
        <f t="shared" si="214"/>
        <v/>
      </c>
      <c r="GX84" s="263" t="str">
        <f t="shared" si="214"/>
        <v/>
      </c>
      <c r="GY84" s="263" t="str">
        <f t="shared" si="214"/>
        <v/>
      </c>
      <c r="GZ84" s="263" t="str">
        <f t="shared" si="215"/>
        <v/>
      </c>
      <c r="HA84" s="263" t="str">
        <f t="shared" si="215"/>
        <v/>
      </c>
      <c r="HB84" s="263" t="str">
        <f t="shared" si="215"/>
        <v/>
      </c>
      <c r="HC84" s="263" t="str">
        <f t="shared" si="215"/>
        <v/>
      </c>
      <c r="HD84" s="263" t="str">
        <f t="shared" si="215"/>
        <v/>
      </c>
      <c r="HE84" s="263" t="str">
        <f t="shared" si="215"/>
        <v/>
      </c>
      <c r="HF84" s="263" t="str">
        <f t="shared" si="215"/>
        <v/>
      </c>
      <c r="HG84" s="263" t="str">
        <f t="shared" si="215"/>
        <v/>
      </c>
      <c r="HH84" s="263" t="str">
        <f t="shared" si="215"/>
        <v/>
      </c>
      <c r="HI84" s="263" t="str">
        <f t="shared" si="215"/>
        <v/>
      </c>
      <c r="HJ84" s="265" t="str">
        <f t="shared" si="216"/>
        <v/>
      </c>
      <c r="HK84" s="265" t="str">
        <f t="shared" si="216"/>
        <v/>
      </c>
      <c r="HL84" s="265" t="str">
        <f t="shared" si="216"/>
        <v/>
      </c>
      <c r="HM84" s="265" t="str">
        <f t="shared" si="216"/>
        <v/>
      </c>
      <c r="HN84" s="265" t="str">
        <f t="shared" si="216"/>
        <v/>
      </c>
      <c r="HO84" s="265" t="str">
        <f t="shared" si="216"/>
        <v/>
      </c>
      <c r="HP84" s="265" t="str">
        <f t="shared" si="216"/>
        <v/>
      </c>
      <c r="HQ84" s="265" t="str">
        <f t="shared" si="216"/>
        <v/>
      </c>
      <c r="HR84" s="265" t="str">
        <f t="shared" si="216"/>
        <v/>
      </c>
      <c r="HS84" s="265" t="str">
        <f t="shared" si="216"/>
        <v/>
      </c>
      <c r="HT84" s="265" t="str">
        <f t="shared" si="217"/>
        <v/>
      </c>
      <c r="HU84" s="265" t="str">
        <f t="shared" si="217"/>
        <v/>
      </c>
      <c r="HV84" s="265" t="str">
        <f t="shared" si="217"/>
        <v/>
      </c>
      <c r="HW84" s="265" t="str">
        <f t="shared" si="217"/>
        <v/>
      </c>
      <c r="HX84" s="265" t="str">
        <f t="shared" si="217"/>
        <v/>
      </c>
      <c r="HY84" s="265" t="str">
        <f t="shared" si="217"/>
        <v/>
      </c>
      <c r="HZ84" s="265" t="str">
        <f t="shared" si="217"/>
        <v/>
      </c>
      <c r="IA84" s="265" t="str">
        <f t="shared" si="217"/>
        <v/>
      </c>
      <c r="IB84" s="265" t="str">
        <f t="shared" si="217"/>
        <v/>
      </c>
      <c r="IC84" s="265" t="str">
        <f t="shared" si="217"/>
        <v/>
      </c>
    </row>
    <row r="85" spans="1:237" s="254" customFormat="1" x14ac:dyDescent="0.25">
      <c r="A85" s="250">
        <f t="shared" si="205"/>
        <v>74</v>
      </c>
      <c r="B85" s="2" t="str">
        <f>IF(OR('aux 1'!B85="",'aux 1'!R85&lt;&gt;"s"),"",'aux 1'!B85)</f>
        <v/>
      </c>
      <c r="C85" s="253" t="str">
        <f>IF('aux 1'!F85="","",'aux 1'!F85)</f>
        <v/>
      </c>
      <c r="D85" s="450" t="str">
        <f>IF(B85="","",'aux 1'!AP85)</f>
        <v/>
      </c>
      <c r="E85" s="306" t="str">
        <f>IF(B85="","Pre: ",'aux 1'!AN85)</f>
        <v xml:space="preserve">Pre: </v>
      </c>
      <c r="F85" s="306" t="str">
        <f>IF(B85="","Co: ",'aux 1'!AO85)</f>
        <v xml:space="preserve">Co: </v>
      </c>
      <c r="G85" s="54" t="str">
        <f>IF(OR($B85="",'aux 1'!H85=""),"",'aux 1'!H85)</f>
        <v/>
      </c>
      <c r="H85" s="54" t="str">
        <f>IF(OR($B85="",'aux 1'!I85=""),"",'aux 1'!I85)</f>
        <v/>
      </c>
      <c r="I85" s="54" t="str">
        <f>IF(OR($B85="",'aux 1'!J85=""),"",'aux 1'!J85)</f>
        <v/>
      </c>
      <c r="J85" s="54" t="str">
        <f>IF(OR($B85="",'aux 1'!K85=""),"",'aux 1'!K85)</f>
        <v/>
      </c>
      <c r="K85" s="248"/>
      <c r="L85" s="248"/>
      <c r="M85" s="251" t="str">
        <f>IF('aux 1'!C85="","",'aux 1'!C85)</f>
        <v/>
      </c>
      <c r="N85" s="251" t="str">
        <f>IF('aux 1'!D85="","",'aux 1'!D85)</f>
        <v/>
      </c>
      <c r="O85" s="252" t="str">
        <f>IF('aux 1'!E85="","",'aux 1'!E85)</f>
        <v/>
      </c>
      <c r="P85" s="133" t="str">
        <f t="shared" si="192"/>
        <v/>
      </c>
      <c r="Q85" s="43" t="str">
        <f>IF(S85="s",IF(R85="op",'aux 1'!S85,U85),"")</f>
        <v/>
      </c>
      <c r="R85" s="43" t="str">
        <f>IF('aux 1'!N85="op","op",'aux 1'!S85)</f>
        <v/>
      </c>
      <c r="S85" s="43" t="str">
        <f>IF('aux 1'!R85="","",'aux 1'!R85)</f>
        <v/>
      </c>
      <c r="T85" s="43" t="str">
        <f>IF('aux 1'!Q85="","",'aux 1'!Q85)</f>
        <v/>
      </c>
      <c r="U85" s="43" t="str">
        <f>IF('aux 1'!P85="","",'aux 1'!P85)</f>
        <v/>
      </c>
      <c r="V85" s="44" t="str">
        <f>IF('aux 1'!O85="","",'aux 1'!O85)</f>
        <v/>
      </c>
      <c r="W85" s="128">
        <f>IF('aux 1'!T85="",0,'aux 1'!T85)</f>
        <v>0</v>
      </c>
      <c r="X85" s="128">
        <f>IF('aux 1'!U85="",0,'aux 1'!U85)</f>
        <v>0</v>
      </c>
      <c r="Y85" s="128">
        <f>IF('aux 1'!V85="",0,'aux 1'!V85)</f>
        <v>0</v>
      </c>
      <c r="Z85" s="128" t="str">
        <f>IF('aux 1'!W85="","",'aux 1'!W85)</f>
        <v/>
      </c>
      <c r="AA85" s="128" t="str">
        <f t="shared" si="193"/>
        <v>h</v>
      </c>
      <c r="AB85" s="250" t="str">
        <f>IF('aux 1'!X85="","",'aux 1'!X85)</f>
        <v/>
      </c>
      <c r="AC85" s="87" t="str">
        <f t="shared" si="194"/>
        <v/>
      </c>
      <c r="AE85" s="265">
        <f t="shared" si="195"/>
        <v>74</v>
      </c>
      <c r="AF85" s="267" t="str">
        <f t="shared" si="206"/>
        <v/>
      </c>
      <c r="AG85" s="267" t="str">
        <f t="shared" si="206"/>
        <v/>
      </c>
      <c r="AH85" s="267" t="str">
        <f t="shared" si="206"/>
        <v/>
      </c>
      <c r="AI85" s="267" t="str">
        <f t="shared" si="206"/>
        <v/>
      </c>
      <c r="AJ85" s="267" t="str">
        <f t="shared" si="206"/>
        <v/>
      </c>
      <c r="AK85" s="267" t="str">
        <f t="shared" si="206"/>
        <v/>
      </c>
      <c r="AL85" s="267" t="str">
        <f t="shared" si="206"/>
        <v/>
      </c>
      <c r="AM85" s="267" t="str">
        <f t="shared" si="206"/>
        <v/>
      </c>
      <c r="AN85" s="267" t="str">
        <f t="shared" si="206"/>
        <v/>
      </c>
      <c r="AO85" s="267" t="str">
        <f t="shared" si="206"/>
        <v/>
      </c>
      <c r="AP85" s="267" t="str">
        <f t="shared" si="207"/>
        <v/>
      </c>
      <c r="AQ85" s="267" t="str">
        <f t="shared" si="207"/>
        <v/>
      </c>
      <c r="AR85" s="267" t="str">
        <f t="shared" si="207"/>
        <v/>
      </c>
      <c r="AS85" s="267" t="str">
        <f t="shared" si="207"/>
        <v/>
      </c>
      <c r="AT85" s="267" t="str">
        <f t="shared" si="207"/>
        <v/>
      </c>
      <c r="AU85" s="267" t="str">
        <f t="shared" si="207"/>
        <v/>
      </c>
      <c r="AV85" s="267" t="str">
        <f t="shared" si="207"/>
        <v/>
      </c>
      <c r="AW85" s="267" t="str">
        <f t="shared" si="207"/>
        <v/>
      </c>
      <c r="AX85" s="267" t="str">
        <f t="shared" si="207"/>
        <v/>
      </c>
      <c r="AY85" s="267" t="str">
        <f t="shared" si="207"/>
        <v/>
      </c>
      <c r="AZ85" s="264"/>
      <c r="BA85" s="267" t="str">
        <f t="shared" si="197"/>
        <v/>
      </c>
      <c r="BB85" s="267" t="str">
        <f t="shared" si="198"/>
        <v/>
      </c>
      <c r="BC85" s="267" t="str">
        <f t="shared" si="199"/>
        <v/>
      </c>
      <c r="BD85" s="267" t="str">
        <f t="shared" si="200"/>
        <v/>
      </c>
      <c r="BE85" s="267" t="str">
        <f t="shared" si="201"/>
        <v/>
      </c>
      <c r="BF85" s="267" t="str">
        <f t="shared" si="202"/>
        <v/>
      </c>
      <c r="BG85" s="267" t="str">
        <f t="shared" si="203"/>
        <v/>
      </c>
      <c r="BH85" s="267" t="str">
        <f t="shared" si="204"/>
        <v/>
      </c>
      <c r="BI85" s="267" t="str">
        <f t="shared" si="85"/>
        <v/>
      </c>
      <c r="BJ85" s="267" t="str">
        <f t="shared" si="86"/>
        <v/>
      </c>
      <c r="BK85" s="267" t="str">
        <f t="shared" si="87"/>
        <v/>
      </c>
      <c r="BL85" s="267" t="str">
        <f t="shared" si="88"/>
        <v/>
      </c>
      <c r="BM85" s="267" t="str">
        <f t="shared" si="89"/>
        <v/>
      </c>
      <c r="BN85" s="267" t="str">
        <f t="shared" si="90"/>
        <v/>
      </c>
      <c r="BO85" s="267" t="str">
        <f t="shared" si="91"/>
        <v/>
      </c>
      <c r="BP85" s="267" t="str">
        <f t="shared" si="92"/>
        <v/>
      </c>
      <c r="BQ85" s="267" t="str">
        <f t="shared" si="93"/>
        <v/>
      </c>
      <c r="BR85" s="267" t="str">
        <f t="shared" si="94"/>
        <v/>
      </c>
      <c r="BS85" s="267" t="str">
        <f t="shared" si="95"/>
        <v/>
      </c>
      <c r="BT85" s="267" t="str">
        <f t="shared" si="96"/>
        <v/>
      </c>
      <c r="BU85" s="264"/>
      <c r="BV85" s="268">
        <v>74</v>
      </c>
      <c r="BW85" s="265" t="str">
        <f t="shared" si="165"/>
        <v/>
      </c>
      <c r="BX85" s="265" t="str">
        <f t="shared" si="165"/>
        <v/>
      </c>
      <c r="BY85" s="265" t="str">
        <f t="shared" si="165"/>
        <v/>
      </c>
      <c r="BZ85" s="265" t="str">
        <f t="shared" si="165"/>
        <v/>
      </c>
      <c r="CA85" s="265" t="str">
        <f t="shared" si="165"/>
        <v/>
      </c>
      <c r="CB85" s="265" t="str">
        <f t="shared" si="165"/>
        <v/>
      </c>
      <c r="CC85" s="265" t="str">
        <f t="shared" si="165"/>
        <v/>
      </c>
      <c r="CD85" s="265" t="str">
        <f t="shared" si="196"/>
        <v/>
      </c>
      <c r="CE85" s="265" t="str">
        <f t="shared" si="191"/>
        <v/>
      </c>
      <c r="CF85" s="265" t="str">
        <f t="shared" si="191"/>
        <v/>
      </c>
      <c r="CG85" s="265" t="str">
        <f t="shared" si="191"/>
        <v/>
      </c>
      <c r="CH85" s="265" t="str">
        <f t="shared" si="191"/>
        <v/>
      </c>
      <c r="CI85" s="265" t="str">
        <f t="shared" si="191"/>
        <v/>
      </c>
      <c r="CJ85" s="265" t="str">
        <f t="shared" si="191"/>
        <v/>
      </c>
      <c r="CK85" s="265" t="str">
        <f t="shared" si="191"/>
        <v/>
      </c>
      <c r="CL85" s="265" t="str">
        <f t="shared" si="191"/>
        <v/>
      </c>
      <c r="CM85" s="265" t="str">
        <f t="shared" si="191"/>
        <v/>
      </c>
      <c r="CN85" s="265" t="str">
        <f t="shared" si="191"/>
        <v/>
      </c>
      <c r="CO85" s="265" t="str">
        <f t="shared" si="191"/>
        <v/>
      </c>
      <c r="CP85" s="265" t="str">
        <f t="shared" si="191"/>
        <v/>
      </c>
      <c r="CQ85" s="266"/>
      <c r="CR85" s="265" t="str">
        <f>IF(BW85="","",SUM(BW$12:BW85)-BW85+1)</f>
        <v/>
      </c>
      <c r="CS85" s="265" t="str">
        <f>IF(BX85="","",SUM(BX$12:BX85)-BX85+1)</f>
        <v/>
      </c>
      <c r="CT85" s="265" t="str">
        <f>IF(BY85="","",SUM(BY$12:BY85)-BY85+1)</f>
        <v/>
      </c>
      <c r="CU85" s="265" t="str">
        <f>IF(BZ85="","",SUM(BZ$12:BZ85)-BZ85+1)</f>
        <v/>
      </c>
      <c r="CV85" s="265" t="str">
        <f>IF(CA85="","",SUM(CA$12:CA85)-CA85+1)</f>
        <v/>
      </c>
      <c r="CW85" s="265" t="str">
        <f>IF(CB85="","",SUM(CB$12:CB85)-CB85+1)</f>
        <v/>
      </c>
      <c r="CX85" s="265" t="str">
        <f>IF(CC85="","",SUM(CC$12:CC85)-CC85+1)</f>
        <v/>
      </c>
      <c r="CY85" s="265" t="str">
        <f>IF(CD85="","",SUM(CD$12:CD85)-CD85+1)</f>
        <v/>
      </c>
      <c r="CZ85" s="265" t="str">
        <f>IF(CE85="","",SUM(CE$12:CE85)-CE85+1)</f>
        <v/>
      </c>
      <c r="DA85" s="265" t="str">
        <f>IF(CF85="","",SUM(CF$12:CF85)-CF85+1)</f>
        <v/>
      </c>
      <c r="DB85" s="265" t="str">
        <f>IF(CG85="","",SUM(CG$12:CG85)-CG85+1)</f>
        <v/>
      </c>
      <c r="DC85" s="265" t="str">
        <f>IF(CH85="","",SUM(CH$12:CH85)-CH85+1)</f>
        <v/>
      </c>
      <c r="DD85" s="265" t="str">
        <f>IF(CI85="","",SUM(CI$12:CI85)-CI85+1)</f>
        <v/>
      </c>
      <c r="DE85" s="265" t="str">
        <f>IF(CJ85="","",SUM(CJ$12:CJ85)-CJ85+1)</f>
        <v/>
      </c>
      <c r="DF85" s="265" t="str">
        <f>IF(CK85="","",SUM(CK$12:CK85)-CK85+1)</f>
        <v/>
      </c>
      <c r="DG85" s="265" t="str">
        <f>IF(CL85="","",SUM(CL$12:CL85)-CL85+1)</f>
        <v/>
      </c>
      <c r="DH85" s="265" t="str">
        <f>IF(CM85="","",SUM(CM$12:CM85)-CM85+1)</f>
        <v/>
      </c>
      <c r="DI85" s="265" t="str">
        <f>IF(CN85="","",SUM(CN$12:CN85)-CN85+1)</f>
        <v/>
      </c>
      <c r="DJ85" s="265" t="str">
        <f>IF(CO85="","",SUM(CO$12:CO85)-CO85+1)</f>
        <v/>
      </c>
      <c r="DK85" s="265" t="str">
        <f>IF(CP85="","",SUM(CP$12:CP85)-CP85+1)</f>
        <v/>
      </c>
      <c r="DL85" s="266"/>
      <c r="DM85" s="265" t="str">
        <f t="shared" si="218"/>
        <v/>
      </c>
      <c r="DN85" s="265" t="str">
        <f t="shared" si="218"/>
        <v/>
      </c>
      <c r="DO85" s="265" t="str">
        <f t="shared" si="218"/>
        <v/>
      </c>
      <c r="DP85" s="265" t="str">
        <f t="shared" si="218"/>
        <v/>
      </c>
      <c r="DQ85" s="265" t="str">
        <f t="shared" si="218"/>
        <v/>
      </c>
      <c r="DR85" s="265" t="str">
        <f t="shared" si="218"/>
        <v/>
      </c>
      <c r="DS85" s="265" t="str">
        <f t="shared" si="218"/>
        <v/>
      </c>
      <c r="DT85" s="265" t="str">
        <f t="shared" si="218"/>
        <v/>
      </c>
      <c r="DU85" s="265" t="str">
        <f t="shared" si="218"/>
        <v/>
      </c>
      <c r="DV85" s="265"/>
      <c r="DW85" s="265"/>
      <c r="DX85" s="265"/>
      <c r="DY85" s="265"/>
      <c r="DZ85" s="265"/>
      <c r="EA85" s="265"/>
      <c r="EB85" s="265"/>
      <c r="EC85" s="265"/>
      <c r="ED85" s="265"/>
      <c r="EE85" s="265"/>
      <c r="EF85" s="265" t="str">
        <f>IF(CP85="","",VALUE(MID(CP$5,DK85,CP85)))</f>
        <v/>
      </c>
      <c r="EG85" s="266"/>
      <c r="EH85" s="265" t="str">
        <f t="shared" si="208"/>
        <v/>
      </c>
      <c r="EI85" s="265" t="str">
        <f t="shared" si="208"/>
        <v/>
      </c>
      <c r="EJ85" s="265" t="str">
        <f t="shared" si="208"/>
        <v/>
      </c>
      <c r="EK85" s="265" t="str">
        <f t="shared" si="208"/>
        <v/>
      </c>
      <c r="EL85" s="265" t="str">
        <f t="shared" si="208"/>
        <v/>
      </c>
      <c r="EM85" s="265" t="str">
        <f t="shared" si="208"/>
        <v/>
      </c>
      <c r="EN85" s="265" t="str">
        <f t="shared" si="208"/>
        <v/>
      </c>
      <c r="EO85" s="265" t="str">
        <f t="shared" si="208"/>
        <v/>
      </c>
      <c r="EP85" s="265" t="str">
        <f t="shared" si="208"/>
        <v/>
      </c>
      <c r="EQ85" s="265" t="str">
        <f t="shared" si="208"/>
        <v/>
      </c>
      <c r="ER85" s="265" t="str">
        <f t="shared" si="209"/>
        <v/>
      </c>
      <c r="ES85" s="265" t="str">
        <f t="shared" si="209"/>
        <v/>
      </c>
      <c r="ET85" s="265" t="str">
        <f t="shared" si="209"/>
        <v/>
      </c>
      <c r="EU85" s="265" t="str">
        <f t="shared" si="209"/>
        <v/>
      </c>
      <c r="EV85" s="265" t="str">
        <f t="shared" si="209"/>
        <v/>
      </c>
      <c r="EW85" s="265" t="str">
        <f t="shared" si="209"/>
        <v/>
      </c>
      <c r="EX85" s="265" t="str">
        <f t="shared" si="209"/>
        <v/>
      </c>
      <c r="EY85" s="265" t="str">
        <f t="shared" si="209"/>
        <v/>
      </c>
      <c r="EZ85" s="265" t="str">
        <f t="shared" si="209"/>
        <v/>
      </c>
      <c r="FA85" s="265" t="str">
        <f t="shared" si="209"/>
        <v/>
      </c>
      <c r="FB85" s="263" t="str">
        <f t="shared" si="210"/>
        <v/>
      </c>
      <c r="FC85" s="263" t="str">
        <f t="shared" si="210"/>
        <v/>
      </c>
      <c r="FD85" s="263" t="str">
        <f t="shared" si="210"/>
        <v/>
      </c>
      <c r="FE85" s="263" t="str">
        <f t="shared" si="210"/>
        <v/>
      </c>
      <c r="FF85" s="263" t="str">
        <f t="shared" si="210"/>
        <v/>
      </c>
      <c r="FG85" s="263" t="str">
        <f t="shared" si="210"/>
        <v/>
      </c>
      <c r="FH85" s="263" t="str">
        <f t="shared" si="210"/>
        <v/>
      </c>
      <c r="FI85" s="263" t="str">
        <f t="shared" si="210"/>
        <v/>
      </c>
      <c r="FJ85" s="263" t="str">
        <f t="shared" si="210"/>
        <v/>
      </c>
      <c r="FK85" s="263" t="str">
        <f t="shared" si="210"/>
        <v/>
      </c>
      <c r="FL85" s="263" t="str">
        <f t="shared" si="211"/>
        <v/>
      </c>
      <c r="FM85" s="263" t="str">
        <f t="shared" si="211"/>
        <v/>
      </c>
      <c r="FN85" s="263" t="str">
        <f t="shared" si="211"/>
        <v/>
      </c>
      <c r="FO85" s="263" t="str">
        <f t="shared" si="211"/>
        <v/>
      </c>
      <c r="FP85" s="263" t="str">
        <f t="shared" si="211"/>
        <v/>
      </c>
      <c r="FQ85" s="263" t="str">
        <f t="shared" si="211"/>
        <v/>
      </c>
      <c r="FR85" s="263" t="str">
        <f t="shared" si="211"/>
        <v/>
      </c>
      <c r="FS85" s="263" t="str">
        <f t="shared" si="211"/>
        <v/>
      </c>
      <c r="FT85" s="263" t="str">
        <f t="shared" si="211"/>
        <v/>
      </c>
      <c r="FU85" s="263" t="str">
        <f t="shared" si="211"/>
        <v/>
      </c>
      <c r="FV85" s="265" t="str">
        <f t="shared" si="212"/>
        <v/>
      </c>
      <c r="FW85" s="265" t="str">
        <f t="shared" si="212"/>
        <v/>
      </c>
      <c r="FX85" s="265" t="str">
        <f t="shared" si="212"/>
        <v/>
      </c>
      <c r="FY85" s="265" t="str">
        <f t="shared" si="212"/>
        <v/>
      </c>
      <c r="FZ85" s="265" t="str">
        <f t="shared" si="212"/>
        <v/>
      </c>
      <c r="GA85" s="265" t="str">
        <f t="shared" si="212"/>
        <v/>
      </c>
      <c r="GB85" s="265" t="str">
        <f t="shared" si="212"/>
        <v/>
      </c>
      <c r="GC85" s="265" t="str">
        <f t="shared" si="212"/>
        <v/>
      </c>
      <c r="GD85" s="265" t="str">
        <f t="shared" si="212"/>
        <v/>
      </c>
      <c r="GE85" s="265" t="str">
        <f t="shared" si="212"/>
        <v/>
      </c>
      <c r="GF85" s="265" t="str">
        <f t="shared" si="213"/>
        <v/>
      </c>
      <c r="GG85" s="265" t="str">
        <f t="shared" si="213"/>
        <v/>
      </c>
      <c r="GH85" s="265" t="str">
        <f t="shared" si="213"/>
        <v/>
      </c>
      <c r="GI85" s="265" t="str">
        <f t="shared" si="213"/>
        <v/>
      </c>
      <c r="GJ85" s="265" t="str">
        <f t="shared" si="213"/>
        <v/>
      </c>
      <c r="GK85" s="265" t="str">
        <f t="shared" si="213"/>
        <v/>
      </c>
      <c r="GL85" s="265" t="str">
        <f t="shared" si="213"/>
        <v/>
      </c>
      <c r="GM85" s="265" t="str">
        <f t="shared" si="213"/>
        <v/>
      </c>
      <c r="GN85" s="265" t="str">
        <f t="shared" si="213"/>
        <v/>
      </c>
      <c r="GO85" s="265" t="str">
        <f t="shared" si="213"/>
        <v/>
      </c>
      <c r="GP85" s="263" t="str">
        <f t="shared" si="214"/>
        <v/>
      </c>
      <c r="GQ85" s="263" t="str">
        <f t="shared" si="214"/>
        <v/>
      </c>
      <c r="GR85" s="263" t="str">
        <f t="shared" si="214"/>
        <v/>
      </c>
      <c r="GS85" s="263" t="str">
        <f t="shared" si="214"/>
        <v/>
      </c>
      <c r="GT85" s="263" t="str">
        <f t="shared" si="214"/>
        <v/>
      </c>
      <c r="GU85" s="263" t="str">
        <f t="shared" si="214"/>
        <v/>
      </c>
      <c r="GV85" s="263" t="str">
        <f t="shared" si="214"/>
        <v/>
      </c>
      <c r="GW85" s="263" t="str">
        <f t="shared" si="214"/>
        <v/>
      </c>
      <c r="GX85" s="263" t="str">
        <f t="shared" si="214"/>
        <v/>
      </c>
      <c r="GY85" s="263" t="str">
        <f t="shared" si="214"/>
        <v/>
      </c>
      <c r="GZ85" s="263" t="str">
        <f t="shared" si="215"/>
        <v/>
      </c>
      <c r="HA85" s="263" t="str">
        <f t="shared" si="215"/>
        <v/>
      </c>
      <c r="HB85" s="263" t="str">
        <f t="shared" si="215"/>
        <v/>
      </c>
      <c r="HC85" s="263" t="str">
        <f t="shared" si="215"/>
        <v/>
      </c>
      <c r="HD85" s="263" t="str">
        <f t="shared" si="215"/>
        <v/>
      </c>
      <c r="HE85" s="263" t="str">
        <f t="shared" si="215"/>
        <v/>
      </c>
      <c r="HF85" s="263" t="str">
        <f t="shared" si="215"/>
        <v/>
      </c>
      <c r="HG85" s="263" t="str">
        <f t="shared" si="215"/>
        <v/>
      </c>
      <c r="HH85" s="263" t="str">
        <f t="shared" si="215"/>
        <v/>
      </c>
      <c r="HI85" s="263" t="str">
        <f t="shared" si="215"/>
        <v/>
      </c>
      <c r="HJ85" s="265" t="str">
        <f t="shared" si="216"/>
        <v/>
      </c>
      <c r="HK85" s="265" t="str">
        <f t="shared" si="216"/>
        <v/>
      </c>
      <c r="HL85" s="265" t="str">
        <f t="shared" si="216"/>
        <v/>
      </c>
      <c r="HM85" s="265" t="str">
        <f t="shared" si="216"/>
        <v/>
      </c>
      <c r="HN85" s="265" t="str">
        <f t="shared" si="216"/>
        <v/>
      </c>
      <c r="HO85" s="265" t="str">
        <f t="shared" si="216"/>
        <v/>
      </c>
      <c r="HP85" s="265" t="str">
        <f t="shared" si="216"/>
        <v/>
      </c>
      <c r="HQ85" s="265" t="str">
        <f t="shared" si="216"/>
        <v/>
      </c>
      <c r="HR85" s="265" t="str">
        <f t="shared" si="216"/>
        <v/>
      </c>
      <c r="HS85" s="265" t="str">
        <f t="shared" si="216"/>
        <v/>
      </c>
      <c r="HT85" s="265" t="str">
        <f t="shared" si="217"/>
        <v/>
      </c>
      <c r="HU85" s="265" t="str">
        <f t="shared" si="217"/>
        <v/>
      </c>
      <c r="HV85" s="265" t="str">
        <f t="shared" si="217"/>
        <v/>
      </c>
      <c r="HW85" s="265" t="str">
        <f t="shared" si="217"/>
        <v/>
      </c>
      <c r="HX85" s="265" t="str">
        <f t="shared" si="217"/>
        <v/>
      </c>
      <c r="HY85" s="265" t="str">
        <f t="shared" si="217"/>
        <v/>
      </c>
      <c r="HZ85" s="265" t="str">
        <f t="shared" si="217"/>
        <v/>
      </c>
      <c r="IA85" s="265" t="str">
        <f t="shared" si="217"/>
        <v/>
      </c>
      <c r="IB85" s="265" t="str">
        <f t="shared" si="217"/>
        <v/>
      </c>
      <c r="IC85" s="265" t="str">
        <f t="shared" si="217"/>
        <v/>
      </c>
    </row>
    <row r="86" spans="1:237" s="254" customFormat="1" x14ac:dyDescent="0.25">
      <c r="A86" s="250">
        <f t="shared" si="205"/>
        <v>75</v>
      </c>
      <c r="B86" s="2" t="str">
        <f>IF(OR('aux 1'!B86="",'aux 1'!R86&lt;&gt;"s"),"",'aux 1'!B86)</f>
        <v>Metodologia Científica para Engenharia de Produção</v>
      </c>
      <c r="C86" s="253" t="str">
        <f>IF('aux 1'!F86="","",'aux 1'!F86)</f>
        <v>U</v>
      </c>
      <c r="D86" s="450" t="str">
        <f>IF(B86="","",'aux 1'!AP86)</f>
        <v>PRO01122</v>
      </c>
      <c r="E86" s="306" t="str">
        <f>IF(B86="","Pre: ",'aux 1'!AN86)</f>
        <v>Pré: ---</v>
      </c>
      <c r="F86" s="306" t="str">
        <f>IF(B86="","Co: ",'aux 1'!AO86)</f>
        <v>Co: ---</v>
      </c>
      <c r="G86" s="54" t="str">
        <f>IF(OR($B86="",'aux 1'!H86=""),"",'aux 1'!H86)</f>
        <v/>
      </c>
      <c r="H86" s="54" t="str">
        <f>IF(OR($B86="",'aux 1'!I86=""),"",'aux 1'!I86)</f>
        <v/>
      </c>
      <c r="I86" s="54" t="str">
        <f>IF(OR($B86="",'aux 1'!J86=""),"",'aux 1'!J86)</f>
        <v/>
      </c>
      <c r="J86" s="54" t="str">
        <f>IF(OR($B86="",'aux 1'!K86=""),"",'aux 1'!K86)</f>
        <v/>
      </c>
      <c r="K86" s="248"/>
      <c r="L86" s="248"/>
      <c r="M86" s="251" t="str">
        <f>IF('aux 1'!C86="","",'aux 1'!C86)</f>
        <v>CCT</v>
      </c>
      <c r="N86" s="251" t="str">
        <f>IF('aux 1'!D86="","",'aux 1'!D86)</f>
        <v>PRO</v>
      </c>
      <c r="O86" s="252" t="str">
        <f>IF('aux 1'!E86="","",'aux 1'!E86)</f>
        <v>01122</v>
      </c>
      <c r="P86" s="133" t="str">
        <f t="shared" si="192"/>
        <v>PRO01122</v>
      </c>
      <c r="Q86" s="43">
        <f>IF(S86="s",IF(R86="op",'aux 1'!S86,U86),"")</f>
        <v>18</v>
      </c>
      <c r="R86" s="43" t="str">
        <f>IF('aux 1'!N86="op","op",'aux 1'!S86)</f>
        <v>op</v>
      </c>
      <c r="S86" s="43" t="str">
        <f>IF('aux 1'!R86="","",'aux 1'!R86)</f>
        <v>s</v>
      </c>
      <c r="T86" s="43" t="str">
        <f>IF('aux 1'!Q86="","",'aux 1'!Q86)</f>
        <v>n</v>
      </c>
      <c r="U86" s="43">
        <f>IF('aux 1'!P86="","",'aux 1'!P86)</f>
        <v>4</v>
      </c>
      <c r="V86" s="44" t="str">
        <f>IF('aux 1'!O86="","",'aux 1'!O86)</f>
        <v>Bás.</v>
      </c>
      <c r="W86" s="128">
        <f>IF('aux 1'!T86="",0,'aux 1'!T86)</f>
        <v>4</v>
      </c>
      <c r="X86" s="128">
        <f>IF('aux 1'!U86="",0,'aux 1'!U86)</f>
        <v>0</v>
      </c>
      <c r="Y86" s="128">
        <f>IF('aux 1'!V86="",0,'aux 1'!V86)</f>
        <v>0</v>
      </c>
      <c r="Z86" s="128">
        <f>IF('aux 1'!W86="","",'aux 1'!W86)</f>
        <v>68</v>
      </c>
      <c r="AA86" s="128" t="str">
        <f t="shared" si="193"/>
        <v>68h</v>
      </c>
      <c r="AB86" s="250">
        <f>IF('aux 1'!X86="","",'aux 1'!X86)</f>
        <v>4</v>
      </c>
      <c r="AC86" s="87" t="str">
        <f t="shared" si="194"/>
        <v>4cr/4t</v>
      </c>
      <c r="AE86" s="265">
        <f t="shared" si="195"/>
        <v>75</v>
      </c>
      <c r="AF86" s="267" t="str">
        <f t="shared" si="206"/>
        <v/>
      </c>
      <c r="AG86" s="267" t="str">
        <f t="shared" si="206"/>
        <v/>
      </c>
      <c r="AH86" s="267" t="str">
        <f t="shared" si="206"/>
        <v/>
      </c>
      <c r="AI86" s="267" t="str">
        <f t="shared" si="206"/>
        <v/>
      </c>
      <c r="AJ86" s="267" t="str">
        <f t="shared" si="206"/>
        <v/>
      </c>
      <c r="AK86" s="267" t="str">
        <f t="shared" si="206"/>
        <v/>
      </c>
      <c r="AL86" s="267" t="str">
        <f t="shared" si="206"/>
        <v/>
      </c>
      <c r="AM86" s="267" t="str">
        <f t="shared" si="206"/>
        <v/>
      </c>
      <c r="AN86" s="267" t="str">
        <f t="shared" si="206"/>
        <v/>
      </c>
      <c r="AO86" s="267" t="str">
        <f t="shared" si="206"/>
        <v/>
      </c>
      <c r="AP86" s="267" t="str">
        <f t="shared" si="207"/>
        <v/>
      </c>
      <c r="AQ86" s="267" t="str">
        <f t="shared" si="207"/>
        <v/>
      </c>
      <c r="AR86" s="267" t="str">
        <f t="shared" si="207"/>
        <v/>
      </c>
      <c r="AS86" s="267" t="str">
        <f t="shared" si="207"/>
        <v/>
      </c>
      <c r="AT86" s="267" t="str">
        <f t="shared" si="207"/>
        <v/>
      </c>
      <c r="AU86" s="267" t="str">
        <f t="shared" si="207"/>
        <v/>
      </c>
      <c r="AV86" s="267" t="str">
        <f t="shared" si="207"/>
        <v/>
      </c>
      <c r="AW86" s="267">
        <f t="shared" si="207"/>
        <v>75</v>
      </c>
      <c r="AX86" s="267" t="str">
        <f t="shared" si="207"/>
        <v/>
      </c>
      <c r="AY86" s="267" t="str">
        <f t="shared" si="207"/>
        <v/>
      </c>
      <c r="AZ86" s="264"/>
      <c r="BA86" s="267" t="str">
        <f t="shared" si="197"/>
        <v/>
      </c>
      <c r="BB86" s="267" t="str">
        <f t="shared" si="198"/>
        <v/>
      </c>
      <c r="BC86" s="267" t="str">
        <f t="shared" si="199"/>
        <v/>
      </c>
      <c r="BD86" s="267" t="str">
        <f t="shared" si="200"/>
        <v/>
      </c>
      <c r="BE86" s="267" t="str">
        <f t="shared" si="201"/>
        <v/>
      </c>
      <c r="BF86" s="267" t="str">
        <f t="shared" si="202"/>
        <v/>
      </c>
      <c r="BG86" s="267" t="str">
        <f t="shared" si="203"/>
        <v/>
      </c>
      <c r="BH86" s="267" t="str">
        <f t="shared" si="204"/>
        <v/>
      </c>
      <c r="BI86" s="267" t="str">
        <f t="shared" si="85"/>
        <v/>
      </c>
      <c r="BJ86" s="267" t="str">
        <f t="shared" si="86"/>
        <v/>
      </c>
      <c r="BK86" s="267" t="str">
        <f t="shared" si="87"/>
        <v/>
      </c>
      <c r="BL86" s="267" t="str">
        <f t="shared" si="88"/>
        <v/>
      </c>
      <c r="BM86" s="267" t="str">
        <f t="shared" si="89"/>
        <v/>
      </c>
      <c r="BN86" s="267" t="str">
        <f t="shared" si="90"/>
        <v/>
      </c>
      <c r="BO86" s="267" t="str">
        <f t="shared" si="91"/>
        <v/>
      </c>
      <c r="BP86" s="267" t="str">
        <f t="shared" si="92"/>
        <v/>
      </c>
      <c r="BQ86" s="267" t="str">
        <f t="shared" si="93"/>
        <v/>
      </c>
      <c r="BR86" s="267">
        <f t="shared" si="94"/>
        <v>2</v>
      </c>
      <c r="BS86" s="267" t="str">
        <f t="shared" si="95"/>
        <v/>
      </c>
      <c r="BT86" s="267" t="str">
        <f t="shared" si="96"/>
        <v/>
      </c>
      <c r="BU86" s="264"/>
      <c r="BV86" s="268">
        <v>75</v>
      </c>
      <c r="BW86" s="265" t="str">
        <f t="shared" ref="BW86:CC111" si="219">IF(LEN(BW$6)&lt;$BV86,"", VALUE(MID(BW$6,$BV86,1)))</f>
        <v/>
      </c>
      <c r="BX86" s="265" t="str">
        <f t="shared" si="219"/>
        <v/>
      </c>
      <c r="BY86" s="265" t="str">
        <f t="shared" si="219"/>
        <v/>
      </c>
      <c r="BZ86" s="265" t="str">
        <f t="shared" si="219"/>
        <v/>
      </c>
      <c r="CA86" s="265" t="str">
        <f t="shared" si="219"/>
        <v/>
      </c>
      <c r="CB86" s="265" t="str">
        <f t="shared" si="219"/>
        <v/>
      </c>
      <c r="CC86" s="265" t="str">
        <f t="shared" si="219"/>
        <v/>
      </c>
      <c r="CD86" s="265" t="str">
        <f t="shared" si="196"/>
        <v/>
      </c>
      <c r="CE86" s="265" t="str">
        <f t="shared" si="191"/>
        <v/>
      </c>
      <c r="CF86" s="265" t="str">
        <f t="shared" si="191"/>
        <v/>
      </c>
      <c r="CG86" s="265" t="str">
        <f t="shared" si="191"/>
        <v/>
      </c>
      <c r="CH86" s="265" t="str">
        <f t="shared" si="191"/>
        <v/>
      </c>
      <c r="CI86" s="265" t="str">
        <f t="shared" si="191"/>
        <v/>
      </c>
      <c r="CJ86" s="265" t="str">
        <f t="shared" si="191"/>
        <v/>
      </c>
      <c r="CK86" s="265" t="str">
        <f t="shared" si="191"/>
        <v/>
      </c>
      <c r="CL86" s="265" t="str">
        <f t="shared" si="191"/>
        <v/>
      </c>
      <c r="CM86" s="265" t="str">
        <f t="shared" si="191"/>
        <v/>
      </c>
      <c r="CN86" s="265" t="str">
        <f t="shared" si="191"/>
        <v/>
      </c>
      <c r="CO86" s="265" t="str">
        <f t="shared" si="191"/>
        <v/>
      </c>
      <c r="CP86" s="265" t="str">
        <f t="shared" si="191"/>
        <v/>
      </c>
      <c r="CQ86" s="266"/>
      <c r="CR86" s="265" t="str">
        <f>IF(BW86="","",SUM(BW$12:BW86)-BW86+1)</f>
        <v/>
      </c>
      <c r="CS86" s="265" t="str">
        <f>IF(BX86="","",SUM(BX$12:BX86)-BX86+1)</f>
        <v/>
      </c>
      <c r="CT86" s="265" t="str">
        <f>IF(BY86="","",SUM(BY$12:BY86)-BY86+1)</f>
        <v/>
      </c>
      <c r="CU86" s="265" t="str">
        <f>IF(BZ86="","",SUM(BZ$12:BZ86)-BZ86+1)</f>
        <v/>
      </c>
      <c r="CV86" s="265" t="str">
        <f>IF(CA86="","",SUM(CA$12:CA86)-CA86+1)</f>
        <v/>
      </c>
      <c r="CW86" s="265" t="str">
        <f>IF(CB86="","",SUM(CB$12:CB86)-CB86+1)</f>
        <v/>
      </c>
      <c r="CX86" s="265" t="str">
        <f>IF(CC86="","",SUM(CC$12:CC86)-CC86+1)</f>
        <v/>
      </c>
      <c r="CY86" s="265" t="str">
        <f>IF(CD86="","",SUM(CD$12:CD86)-CD86+1)</f>
        <v/>
      </c>
      <c r="CZ86" s="265" t="str">
        <f>IF(CE86="","",SUM(CE$12:CE86)-CE86+1)</f>
        <v/>
      </c>
      <c r="DA86" s="265" t="str">
        <f>IF(CF86="","",SUM(CF$12:CF86)-CF86+1)</f>
        <v/>
      </c>
      <c r="DB86" s="265" t="str">
        <f>IF(CG86="","",SUM(CG$12:CG86)-CG86+1)</f>
        <v/>
      </c>
      <c r="DC86" s="265" t="str">
        <f>IF(CH86="","",SUM(CH$12:CH86)-CH86+1)</f>
        <v/>
      </c>
      <c r="DD86" s="265" t="str">
        <f>IF(CI86="","",SUM(CI$12:CI86)-CI86+1)</f>
        <v/>
      </c>
      <c r="DE86" s="265" t="str">
        <f>IF(CJ86="","",SUM(CJ$12:CJ86)-CJ86+1)</f>
        <v/>
      </c>
      <c r="DF86" s="265" t="str">
        <f>IF(CK86="","",SUM(CK$12:CK86)-CK86+1)</f>
        <v/>
      </c>
      <c r="DG86" s="265" t="str">
        <f>IF(CL86="","",SUM(CL$12:CL86)-CL86+1)</f>
        <v/>
      </c>
      <c r="DH86" s="265" t="str">
        <f>IF(CM86="","",SUM(CM$12:CM86)-CM86+1)</f>
        <v/>
      </c>
      <c r="DI86" s="265" t="str">
        <f>IF(CN86="","",SUM(CN$12:CN86)-CN86+1)</f>
        <v/>
      </c>
      <c r="DJ86" s="265" t="str">
        <f>IF(CO86="","",SUM(CO$12:CO86)-CO86+1)</f>
        <v/>
      </c>
      <c r="DK86" s="265" t="str">
        <f>IF(CP86="","",SUM(CP$12:CP86)-CP86+1)</f>
        <v/>
      </c>
      <c r="DL86" s="266"/>
      <c r="DM86" s="265"/>
      <c r="DN86" s="265"/>
      <c r="DO86" s="265"/>
      <c r="DP86" s="265"/>
      <c r="DQ86" s="265"/>
      <c r="DR86" s="265"/>
      <c r="DS86" s="265"/>
      <c r="DT86" s="265"/>
      <c r="DU86" s="265"/>
      <c r="DV86" s="265"/>
      <c r="DW86" s="265"/>
      <c r="DX86" s="265"/>
      <c r="DY86" s="265"/>
      <c r="DZ86" s="265"/>
      <c r="EA86" s="265"/>
      <c r="EB86" s="265"/>
      <c r="EC86" s="265"/>
      <c r="ED86" s="265"/>
      <c r="EE86" s="265"/>
      <c r="EF86" s="265"/>
      <c r="EG86" s="266"/>
      <c r="EH86" s="265" t="str">
        <f t="shared" si="208"/>
        <v/>
      </c>
      <c r="EI86" s="265" t="str">
        <f t="shared" si="208"/>
        <v/>
      </c>
      <c r="EJ86" s="265" t="str">
        <f t="shared" si="208"/>
        <v/>
      </c>
      <c r="EK86" s="265" t="str">
        <f t="shared" si="208"/>
        <v/>
      </c>
      <c r="EL86" s="265" t="str">
        <f t="shared" si="208"/>
        <v/>
      </c>
      <c r="EM86" s="265" t="str">
        <f t="shared" si="208"/>
        <v/>
      </c>
      <c r="EN86" s="265" t="str">
        <f t="shared" si="208"/>
        <v/>
      </c>
      <c r="EO86" s="265" t="str">
        <f t="shared" si="208"/>
        <v/>
      </c>
      <c r="EP86" s="265" t="str">
        <f t="shared" si="208"/>
        <v/>
      </c>
      <c r="EQ86" s="265" t="str">
        <f t="shared" si="208"/>
        <v/>
      </c>
      <c r="ER86" s="265" t="str">
        <f t="shared" si="209"/>
        <v/>
      </c>
      <c r="ES86" s="265" t="str">
        <f t="shared" si="209"/>
        <v/>
      </c>
      <c r="ET86" s="265" t="str">
        <f t="shared" si="209"/>
        <v/>
      </c>
      <c r="EU86" s="265" t="str">
        <f t="shared" si="209"/>
        <v/>
      </c>
      <c r="EV86" s="265" t="str">
        <f t="shared" si="209"/>
        <v/>
      </c>
      <c r="EW86" s="265" t="str">
        <f t="shared" si="209"/>
        <v/>
      </c>
      <c r="EX86" s="265" t="str">
        <f t="shared" si="209"/>
        <v/>
      </c>
      <c r="EY86" s="265">
        <f t="shared" si="209"/>
        <v>68</v>
      </c>
      <c r="EZ86" s="265" t="str">
        <f t="shared" si="209"/>
        <v/>
      </c>
      <c r="FA86" s="265" t="str">
        <f t="shared" si="209"/>
        <v/>
      </c>
      <c r="FB86" s="263" t="str">
        <f t="shared" si="210"/>
        <v/>
      </c>
      <c r="FC86" s="263" t="str">
        <f t="shared" si="210"/>
        <v/>
      </c>
      <c r="FD86" s="263" t="str">
        <f t="shared" si="210"/>
        <v/>
      </c>
      <c r="FE86" s="263" t="str">
        <f t="shared" si="210"/>
        <v/>
      </c>
      <c r="FF86" s="263" t="str">
        <f t="shared" si="210"/>
        <v/>
      </c>
      <c r="FG86" s="263" t="str">
        <f t="shared" si="210"/>
        <v/>
      </c>
      <c r="FH86" s="263" t="str">
        <f t="shared" si="210"/>
        <v/>
      </c>
      <c r="FI86" s="263" t="str">
        <f t="shared" si="210"/>
        <v/>
      </c>
      <c r="FJ86" s="263" t="str">
        <f t="shared" si="210"/>
        <v/>
      </c>
      <c r="FK86" s="263" t="str">
        <f t="shared" si="210"/>
        <v/>
      </c>
      <c r="FL86" s="263" t="str">
        <f t="shared" si="211"/>
        <v/>
      </c>
      <c r="FM86" s="263" t="str">
        <f t="shared" si="211"/>
        <v/>
      </c>
      <c r="FN86" s="263" t="str">
        <f t="shared" si="211"/>
        <v/>
      </c>
      <c r="FO86" s="263" t="str">
        <f t="shared" si="211"/>
        <v/>
      </c>
      <c r="FP86" s="263" t="str">
        <f t="shared" si="211"/>
        <v/>
      </c>
      <c r="FQ86" s="263" t="str">
        <f t="shared" si="211"/>
        <v/>
      </c>
      <c r="FR86" s="263" t="str">
        <f t="shared" si="211"/>
        <v/>
      </c>
      <c r="FS86" s="263" t="str">
        <f t="shared" si="211"/>
        <v/>
      </c>
      <c r="FT86" s="263" t="str">
        <f t="shared" si="211"/>
        <v/>
      </c>
      <c r="FU86" s="263" t="str">
        <f t="shared" si="211"/>
        <v/>
      </c>
      <c r="FV86" s="265" t="str">
        <f t="shared" si="212"/>
        <v/>
      </c>
      <c r="FW86" s="265" t="str">
        <f t="shared" si="212"/>
        <v/>
      </c>
      <c r="FX86" s="265" t="str">
        <f t="shared" si="212"/>
        <v/>
      </c>
      <c r="FY86" s="265" t="str">
        <f t="shared" si="212"/>
        <v/>
      </c>
      <c r="FZ86" s="265" t="str">
        <f t="shared" si="212"/>
        <v/>
      </c>
      <c r="GA86" s="265" t="str">
        <f t="shared" si="212"/>
        <v/>
      </c>
      <c r="GB86" s="265" t="str">
        <f t="shared" si="212"/>
        <v/>
      </c>
      <c r="GC86" s="265" t="str">
        <f t="shared" si="212"/>
        <v/>
      </c>
      <c r="GD86" s="265" t="str">
        <f t="shared" si="212"/>
        <v/>
      </c>
      <c r="GE86" s="265" t="str">
        <f t="shared" si="212"/>
        <v/>
      </c>
      <c r="GF86" s="265" t="str">
        <f t="shared" si="213"/>
        <v/>
      </c>
      <c r="GG86" s="265" t="str">
        <f t="shared" si="213"/>
        <v/>
      </c>
      <c r="GH86" s="265" t="str">
        <f t="shared" si="213"/>
        <v/>
      </c>
      <c r="GI86" s="265" t="str">
        <f t="shared" si="213"/>
        <v/>
      </c>
      <c r="GJ86" s="265" t="str">
        <f t="shared" si="213"/>
        <v/>
      </c>
      <c r="GK86" s="265" t="str">
        <f t="shared" si="213"/>
        <v/>
      </c>
      <c r="GL86" s="265" t="str">
        <f t="shared" si="213"/>
        <v/>
      </c>
      <c r="GM86" s="265" t="str">
        <f t="shared" si="213"/>
        <v/>
      </c>
      <c r="GN86" s="265" t="str">
        <f t="shared" si="213"/>
        <v/>
      </c>
      <c r="GO86" s="265" t="str">
        <f t="shared" si="213"/>
        <v/>
      </c>
      <c r="GP86" s="263" t="str">
        <f t="shared" si="214"/>
        <v/>
      </c>
      <c r="GQ86" s="263" t="str">
        <f t="shared" si="214"/>
        <v/>
      </c>
      <c r="GR86" s="263" t="str">
        <f t="shared" si="214"/>
        <v/>
      </c>
      <c r="GS86" s="263" t="str">
        <f t="shared" si="214"/>
        <v/>
      </c>
      <c r="GT86" s="263" t="str">
        <f t="shared" si="214"/>
        <v/>
      </c>
      <c r="GU86" s="263" t="str">
        <f t="shared" si="214"/>
        <v/>
      </c>
      <c r="GV86" s="263" t="str">
        <f t="shared" si="214"/>
        <v/>
      </c>
      <c r="GW86" s="263" t="str">
        <f t="shared" si="214"/>
        <v/>
      </c>
      <c r="GX86" s="263" t="str">
        <f t="shared" si="214"/>
        <v/>
      </c>
      <c r="GY86" s="263" t="str">
        <f t="shared" si="214"/>
        <v/>
      </c>
      <c r="GZ86" s="263" t="str">
        <f t="shared" si="215"/>
        <v/>
      </c>
      <c r="HA86" s="263" t="str">
        <f t="shared" si="215"/>
        <v/>
      </c>
      <c r="HB86" s="263" t="str">
        <f t="shared" si="215"/>
        <v/>
      </c>
      <c r="HC86" s="263" t="str">
        <f t="shared" si="215"/>
        <v/>
      </c>
      <c r="HD86" s="263" t="str">
        <f t="shared" si="215"/>
        <v/>
      </c>
      <c r="HE86" s="263" t="str">
        <f t="shared" si="215"/>
        <v/>
      </c>
      <c r="HF86" s="263" t="str">
        <f t="shared" si="215"/>
        <v/>
      </c>
      <c r="HG86" s="263" t="str">
        <f t="shared" si="215"/>
        <v/>
      </c>
      <c r="HH86" s="263" t="str">
        <f t="shared" si="215"/>
        <v/>
      </c>
      <c r="HI86" s="263" t="str">
        <f t="shared" si="215"/>
        <v/>
      </c>
      <c r="HJ86" s="265" t="str">
        <f t="shared" si="216"/>
        <v/>
      </c>
      <c r="HK86" s="265" t="str">
        <f t="shared" si="216"/>
        <v/>
      </c>
      <c r="HL86" s="265" t="str">
        <f t="shared" si="216"/>
        <v/>
      </c>
      <c r="HM86" s="265" t="str">
        <f t="shared" si="216"/>
        <v/>
      </c>
      <c r="HN86" s="265" t="str">
        <f t="shared" si="216"/>
        <v/>
      </c>
      <c r="HO86" s="265" t="str">
        <f t="shared" si="216"/>
        <v/>
      </c>
      <c r="HP86" s="265" t="str">
        <f t="shared" si="216"/>
        <v/>
      </c>
      <c r="HQ86" s="265" t="str">
        <f t="shared" si="216"/>
        <v/>
      </c>
      <c r="HR86" s="265" t="str">
        <f t="shared" si="216"/>
        <v/>
      </c>
      <c r="HS86" s="265" t="str">
        <f t="shared" si="216"/>
        <v/>
      </c>
      <c r="HT86" s="265" t="str">
        <f t="shared" si="217"/>
        <v/>
      </c>
      <c r="HU86" s="265" t="str">
        <f t="shared" si="217"/>
        <v/>
      </c>
      <c r="HV86" s="265" t="str">
        <f t="shared" si="217"/>
        <v/>
      </c>
      <c r="HW86" s="265" t="str">
        <f t="shared" si="217"/>
        <v/>
      </c>
      <c r="HX86" s="265" t="str">
        <f t="shared" si="217"/>
        <v/>
      </c>
      <c r="HY86" s="265" t="str">
        <f t="shared" si="217"/>
        <v/>
      </c>
      <c r="HZ86" s="265" t="str">
        <f t="shared" si="217"/>
        <v/>
      </c>
      <c r="IA86" s="265" t="str">
        <f t="shared" si="217"/>
        <v/>
      </c>
      <c r="IB86" s="265" t="str">
        <f t="shared" si="217"/>
        <v/>
      </c>
      <c r="IC86" s="265" t="str">
        <f t="shared" si="217"/>
        <v/>
      </c>
    </row>
    <row r="87" spans="1:237" s="254" customFormat="1" x14ac:dyDescent="0.25">
      <c r="A87" s="250">
        <f t="shared" si="205"/>
        <v>76</v>
      </c>
      <c r="B87" s="2" t="str">
        <f>IF(OR('aux 1'!B87="",'aux 1'!R87&lt;&gt;"s"),"",'aux 1'!B87)</f>
        <v/>
      </c>
      <c r="C87" s="253" t="str">
        <f>IF('aux 1'!F87="","",'aux 1'!F87)</f>
        <v/>
      </c>
      <c r="D87" s="450" t="str">
        <f>IF(B87="","",'aux 1'!AP87)</f>
        <v/>
      </c>
      <c r="E87" s="306" t="str">
        <f>IF(B87="","Pre: ",'aux 1'!AN87)</f>
        <v xml:space="preserve">Pre: </v>
      </c>
      <c r="F87" s="306" t="str">
        <f>IF(B87="","Co: ",'aux 1'!AO87)</f>
        <v xml:space="preserve">Co: </v>
      </c>
      <c r="G87" s="54" t="str">
        <f>IF(OR($B87="",'aux 1'!H87=""),"",'aux 1'!H87)</f>
        <v/>
      </c>
      <c r="H87" s="54" t="str">
        <f>IF(OR($B87="",'aux 1'!I87=""),"",'aux 1'!I87)</f>
        <v/>
      </c>
      <c r="I87" s="54" t="str">
        <f>IF(OR($B87="",'aux 1'!J87=""),"",'aux 1'!J87)</f>
        <v/>
      </c>
      <c r="J87" s="54" t="str">
        <f>IF(OR($B87="",'aux 1'!K87=""),"",'aux 1'!K87)</f>
        <v/>
      </c>
      <c r="K87" s="248"/>
      <c r="L87" s="248"/>
      <c r="M87" s="251" t="str">
        <f>IF('aux 1'!C87="","",'aux 1'!C87)</f>
        <v/>
      </c>
      <c r="N87" s="251" t="str">
        <f>IF('aux 1'!D87="","",'aux 1'!D87)</f>
        <v/>
      </c>
      <c r="O87" s="252" t="str">
        <f>IF('aux 1'!E87="","",'aux 1'!E87)</f>
        <v/>
      </c>
      <c r="P87" s="133" t="str">
        <f t="shared" si="192"/>
        <v/>
      </c>
      <c r="Q87" s="43" t="str">
        <f>IF(S87="s",IF(R87="op",'aux 1'!S87,U87),"")</f>
        <v/>
      </c>
      <c r="R87" s="43" t="str">
        <f>IF('aux 1'!N87="op","op",'aux 1'!S87)</f>
        <v/>
      </c>
      <c r="S87" s="43" t="str">
        <f>IF('aux 1'!R87="","",'aux 1'!R87)</f>
        <v/>
      </c>
      <c r="T87" s="43" t="str">
        <f>IF('aux 1'!Q87="","",'aux 1'!Q87)</f>
        <v/>
      </c>
      <c r="U87" s="43" t="str">
        <f>IF('aux 1'!P87="","",'aux 1'!P87)</f>
        <v/>
      </c>
      <c r="V87" s="44" t="str">
        <f>IF('aux 1'!O87="","",'aux 1'!O87)</f>
        <v/>
      </c>
      <c r="W87" s="128">
        <f>IF('aux 1'!T87="",0,'aux 1'!T87)</f>
        <v>0</v>
      </c>
      <c r="X87" s="128">
        <f>IF('aux 1'!U87="",0,'aux 1'!U87)</f>
        <v>0</v>
      </c>
      <c r="Y87" s="128">
        <f>IF('aux 1'!V87="",0,'aux 1'!V87)</f>
        <v>0</v>
      </c>
      <c r="Z87" s="128" t="str">
        <f>IF('aux 1'!W87="","",'aux 1'!W87)</f>
        <v/>
      </c>
      <c r="AA87" s="128" t="str">
        <f t="shared" si="193"/>
        <v>h</v>
      </c>
      <c r="AB87" s="250" t="str">
        <f>IF('aux 1'!X87="","",'aux 1'!X87)</f>
        <v/>
      </c>
      <c r="AC87" s="87" t="str">
        <f t="shared" si="194"/>
        <v/>
      </c>
      <c r="AE87" s="265">
        <f t="shared" si="195"/>
        <v>76</v>
      </c>
      <c r="AF87" s="267" t="str">
        <f t="shared" si="206"/>
        <v/>
      </c>
      <c r="AG87" s="267" t="str">
        <f t="shared" si="206"/>
        <v/>
      </c>
      <c r="AH87" s="267" t="str">
        <f t="shared" si="206"/>
        <v/>
      </c>
      <c r="AI87" s="267" t="str">
        <f t="shared" si="206"/>
        <v/>
      </c>
      <c r="AJ87" s="267" t="str">
        <f t="shared" si="206"/>
        <v/>
      </c>
      <c r="AK87" s="267" t="str">
        <f t="shared" si="206"/>
        <v/>
      </c>
      <c r="AL87" s="267" t="str">
        <f t="shared" si="206"/>
        <v/>
      </c>
      <c r="AM87" s="267" t="str">
        <f t="shared" si="206"/>
        <v/>
      </c>
      <c r="AN87" s="267" t="str">
        <f t="shared" si="206"/>
        <v/>
      </c>
      <c r="AO87" s="267" t="str">
        <f t="shared" si="206"/>
        <v/>
      </c>
      <c r="AP87" s="267" t="str">
        <f t="shared" si="207"/>
        <v/>
      </c>
      <c r="AQ87" s="267" t="str">
        <f t="shared" si="207"/>
        <v/>
      </c>
      <c r="AR87" s="267" t="str">
        <f t="shared" si="207"/>
        <v/>
      </c>
      <c r="AS87" s="267" t="str">
        <f t="shared" si="207"/>
        <v/>
      </c>
      <c r="AT87" s="267" t="str">
        <f t="shared" si="207"/>
        <v/>
      </c>
      <c r="AU87" s="267" t="str">
        <f t="shared" si="207"/>
        <v/>
      </c>
      <c r="AV87" s="267" t="str">
        <f t="shared" si="207"/>
        <v/>
      </c>
      <c r="AW87" s="267" t="str">
        <f t="shared" si="207"/>
        <v/>
      </c>
      <c r="AX87" s="267" t="str">
        <f t="shared" si="207"/>
        <v/>
      </c>
      <c r="AY87" s="267" t="str">
        <f t="shared" si="207"/>
        <v/>
      </c>
      <c r="AZ87" s="264"/>
      <c r="BA87" s="267" t="str">
        <f t="shared" si="197"/>
        <v/>
      </c>
      <c r="BB87" s="267" t="str">
        <f t="shared" si="198"/>
        <v/>
      </c>
      <c r="BC87" s="267" t="str">
        <f t="shared" si="199"/>
        <v/>
      </c>
      <c r="BD87" s="267" t="str">
        <f t="shared" si="200"/>
        <v/>
      </c>
      <c r="BE87" s="267" t="str">
        <f t="shared" si="201"/>
        <v/>
      </c>
      <c r="BF87" s="267" t="str">
        <f t="shared" si="202"/>
        <v/>
      </c>
      <c r="BG87" s="267" t="str">
        <f t="shared" si="203"/>
        <v/>
      </c>
      <c r="BH87" s="267" t="str">
        <f t="shared" si="204"/>
        <v/>
      </c>
      <c r="BI87" s="267" t="str">
        <f t="shared" si="85"/>
        <v/>
      </c>
      <c r="BJ87" s="267" t="str">
        <f t="shared" si="86"/>
        <v/>
      </c>
      <c r="BK87" s="267" t="str">
        <f t="shared" si="87"/>
        <v/>
      </c>
      <c r="BL87" s="267" t="str">
        <f t="shared" si="88"/>
        <v/>
      </c>
      <c r="BM87" s="267" t="str">
        <f t="shared" si="89"/>
        <v/>
      </c>
      <c r="BN87" s="267" t="str">
        <f t="shared" si="90"/>
        <v/>
      </c>
      <c r="BO87" s="267" t="str">
        <f t="shared" si="91"/>
        <v/>
      </c>
      <c r="BP87" s="267" t="str">
        <f t="shared" si="92"/>
        <v/>
      </c>
      <c r="BQ87" s="267" t="str">
        <f t="shared" si="93"/>
        <v/>
      </c>
      <c r="BR87" s="267" t="str">
        <f t="shared" si="94"/>
        <v/>
      </c>
      <c r="BS87" s="267" t="str">
        <f t="shared" si="95"/>
        <v/>
      </c>
      <c r="BT87" s="267" t="str">
        <f t="shared" si="96"/>
        <v/>
      </c>
      <c r="BU87" s="264"/>
      <c r="BV87" s="268">
        <v>76</v>
      </c>
      <c r="BW87" s="265" t="str">
        <f t="shared" si="219"/>
        <v/>
      </c>
      <c r="BX87" s="265" t="str">
        <f t="shared" si="219"/>
        <v/>
      </c>
      <c r="BY87" s="265" t="str">
        <f t="shared" si="219"/>
        <v/>
      </c>
      <c r="BZ87" s="265" t="str">
        <f t="shared" si="219"/>
        <v/>
      </c>
      <c r="CA87" s="265" t="str">
        <f t="shared" si="219"/>
        <v/>
      </c>
      <c r="CB87" s="265" t="str">
        <f t="shared" si="219"/>
        <v/>
      </c>
      <c r="CC87" s="265" t="str">
        <f t="shared" si="219"/>
        <v/>
      </c>
      <c r="CD87" s="265" t="str">
        <f t="shared" si="196"/>
        <v/>
      </c>
      <c r="CE87" s="265" t="str">
        <f t="shared" si="191"/>
        <v/>
      </c>
      <c r="CF87" s="265" t="str">
        <f t="shared" si="191"/>
        <v/>
      </c>
      <c r="CG87" s="265" t="str">
        <f t="shared" si="191"/>
        <v/>
      </c>
      <c r="CH87" s="265" t="str">
        <f t="shared" si="191"/>
        <v/>
      </c>
      <c r="CI87" s="265" t="str">
        <f t="shared" si="191"/>
        <v/>
      </c>
      <c r="CJ87" s="265" t="str">
        <f t="shared" si="191"/>
        <v/>
      </c>
      <c r="CK87" s="265" t="str">
        <f t="shared" si="191"/>
        <v/>
      </c>
      <c r="CL87" s="265" t="str">
        <f t="shared" si="191"/>
        <v/>
      </c>
      <c r="CM87" s="265" t="str">
        <f t="shared" si="191"/>
        <v/>
      </c>
      <c r="CN87" s="265" t="str">
        <f t="shared" si="191"/>
        <v/>
      </c>
      <c r="CO87" s="265" t="str">
        <f t="shared" si="191"/>
        <v/>
      </c>
      <c r="CP87" s="265" t="str">
        <f t="shared" si="191"/>
        <v/>
      </c>
      <c r="CQ87" s="266"/>
      <c r="CR87" s="265" t="str">
        <f>IF(BW87="","",SUM(BW$12:BW87)-BW87+1)</f>
        <v/>
      </c>
      <c r="CS87" s="265" t="str">
        <f>IF(BX87="","",SUM(BX$12:BX87)-BX87+1)</f>
        <v/>
      </c>
      <c r="CT87" s="265" t="str">
        <f>IF(BY87="","",SUM(BY$12:BY87)-BY87+1)</f>
        <v/>
      </c>
      <c r="CU87" s="265" t="str">
        <f>IF(BZ87="","",SUM(BZ$12:BZ87)-BZ87+1)</f>
        <v/>
      </c>
      <c r="CV87" s="265" t="str">
        <f>IF(CA87="","",SUM(CA$12:CA87)-CA87+1)</f>
        <v/>
      </c>
      <c r="CW87" s="265" t="str">
        <f>IF(CB87="","",SUM(CB$12:CB87)-CB87+1)</f>
        <v/>
      </c>
      <c r="CX87" s="265" t="str">
        <f>IF(CC87="","",SUM(CC$12:CC87)-CC87+1)</f>
        <v/>
      </c>
      <c r="CY87" s="265" t="str">
        <f>IF(CD87="","",SUM(CD$12:CD87)-CD87+1)</f>
        <v/>
      </c>
      <c r="CZ87" s="265" t="str">
        <f>IF(CE87="","",SUM(CE$12:CE87)-CE87+1)</f>
        <v/>
      </c>
      <c r="DA87" s="265" t="str">
        <f>IF(CF87="","",SUM(CF$12:CF87)-CF87+1)</f>
        <v/>
      </c>
      <c r="DB87" s="265" t="str">
        <f>IF(CG87="","",SUM(CG$12:CG87)-CG87+1)</f>
        <v/>
      </c>
      <c r="DC87" s="265" t="str">
        <f>IF(CH87="","",SUM(CH$12:CH87)-CH87+1)</f>
        <v/>
      </c>
      <c r="DD87" s="265" t="str">
        <f>IF(CI87="","",SUM(CI$12:CI87)-CI87+1)</f>
        <v/>
      </c>
      <c r="DE87" s="265" t="str">
        <f>IF(CJ87="","",SUM(CJ$12:CJ87)-CJ87+1)</f>
        <v/>
      </c>
      <c r="DF87" s="265" t="str">
        <f>IF(CK87="","",SUM(CK$12:CK87)-CK87+1)</f>
        <v/>
      </c>
      <c r="DG87" s="265" t="str">
        <f>IF(CL87="","",SUM(CL$12:CL87)-CL87+1)</f>
        <v/>
      </c>
      <c r="DH87" s="265" t="str">
        <f>IF(CM87="","",SUM(CM$12:CM87)-CM87+1)</f>
        <v/>
      </c>
      <c r="DI87" s="265" t="str">
        <f>IF(CN87="","",SUM(CN$12:CN87)-CN87+1)</f>
        <v/>
      </c>
      <c r="DJ87" s="265" t="str">
        <f>IF(CO87="","",SUM(CO$12:CO87)-CO87+1)</f>
        <v/>
      </c>
      <c r="DK87" s="265" t="str">
        <f>IF(CP87="","",SUM(CP$12:CP87)-CP87+1)</f>
        <v/>
      </c>
      <c r="DL87" s="266"/>
      <c r="DM87" s="265"/>
      <c r="DN87" s="265"/>
      <c r="DO87" s="265"/>
      <c r="DP87" s="265"/>
      <c r="DQ87" s="265"/>
      <c r="DR87" s="265"/>
      <c r="DS87" s="265"/>
      <c r="DT87" s="265"/>
      <c r="DU87" s="265"/>
      <c r="DV87" s="265"/>
      <c r="DW87" s="265"/>
      <c r="DX87" s="265"/>
      <c r="DY87" s="265"/>
      <c r="DZ87" s="265"/>
      <c r="EA87" s="265"/>
      <c r="EB87" s="265"/>
      <c r="EC87" s="265"/>
      <c r="ED87" s="265"/>
      <c r="EE87" s="265"/>
      <c r="EF87" s="265"/>
      <c r="EG87" s="266"/>
      <c r="EH87" s="265" t="str">
        <f t="shared" si="208"/>
        <v/>
      </c>
      <c r="EI87" s="265" t="str">
        <f t="shared" si="208"/>
        <v/>
      </c>
      <c r="EJ87" s="265" t="str">
        <f t="shared" si="208"/>
        <v/>
      </c>
      <c r="EK87" s="265" t="str">
        <f t="shared" si="208"/>
        <v/>
      </c>
      <c r="EL87" s="265" t="str">
        <f t="shared" si="208"/>
        <v/>
      </c>
      <c r="EM87" s="265" t="str">
        <f t="shared" si="208"/>
        <v/>
      </c>
      <c r="EN87" s="265" t="str">
        <f t="shared" si="208"/>
        <v/>
      </c>
      <c r="EO87" s="265" t="str">
        <f t="shared" si="208"/>
        <v/>
      </c>
      <c r="EP87" s="265" t="str">
        <f t="shared" si="208"/>
        <v/>
      </c>
      <c r="EQ87" s="265" t="str">
        <f t="shared" si="208"/>
        <v/>
      </c>
      <c r="ER87" s="265" t="str">
        <f t="shared" si="209"/>
        <v/>
      </c>
      <c r="ES87" s="265" t="str">
        <f t="shared" si="209"/>
        <v/>
      </c>
      <c r="ET87" s="265" t="str">
        <f t="shared" si="209"/>
        <v/>
      </c>
      <c r="EU87" s="265" t="str">
        <f t="shared" si="209"/>
        <v/>
      </c>
      <c r="EV87" s="265" t="str">
        <f t="shared" si="209"/>
        <v/>
      </c>
      <c r="EW87" s="265" t="str">
        <f t="shared" si="209"/>
        <v/>
      </c>
      <c r="EX87" s="265" t="str">
        <f t="shared" si="209"/>
        <v/>
      </c>
      <c r="EY87" s="265" t="str">
        <f t="shared" si="209"/>
        <v/>
      </c>
      <c r="EZ87" s="265" t="str">
        <f t="shared" si="209"/>
        <v/>
      </c>
      <c r="FA87" s="265" t="str">
        <f t="shared" si="209"/>
        <v/>
      </c>
      <c r="FB87" s="263" t="str">
        <f t="shared" si="210"/>
        <v/>
      </c>
      <c r="FC87" s="263" t="str">
        <f t="shared" si="210"/>
        <v/>
      </c>
      <c r="FD87" s="263" t="str">
        <f t="shared" si="210"/>
        <v/>
      </c>
      <c r="FE87" s="263" t="str">
        <f t="shared" si="210"/>
        <v/>
      </c>
      <c r="FF87" s="263" t="str">
        <f t="shared" si="210"/>
        <v/>
      </c>
      <c r="FG87" s="263" t="str">
        <f t="shared" si="210"/>
        <v/>
      </c>
      <c r="FH87" s="263" t="str">
        <f t="shared" si="210"/>
        <v/>
      </c>
      <c r="FI87" s="263" t="str">
        <f t="shared" si="210"/>
        <v/>
      </c>
      <c r="FJ87" s="263" t="str">
        <f t="shared" si="210"/>
        <v/>
      </c>
      <c r="FK87" s="263" t="str">
        <f t="shared" si="210"/>
        <v/>
      </c>
      <c r="FL87" s="263" t="str">
        <f t="shared" si="211"/>
        <v/>
      </c>
      <c r="FM87" s="263" t="str">
        <f t="shared" si="211"/>
        <v/>
      </c>
      <c r="FN87" s="263" t="str">
        <f t="shared" si="211"/>
        <v/>
      </c>
      <c r="FO87" s="263" t="str">
        <f t="shared" si="211"/>
        <v/>
      </c>
      <c r="FP87" s="263" t="str">
        <f t="shared" si="211"/>
        <v/>
      </c>
      <c r="FQ87" s="263" t="str">
        <f t="shared" si="211"/>
        <v/>
      </c>
      <c r="FR87" s="263" t="str">
        <f t="shared" si="211"/>
        <v/>
      </c>
      <c r="FS87" s="263" t="str">
        <f t="shared" si="211"/>
        <v/>
      </c>
      <c r="FT87" s="263" t="str">
        <f t="shared" si="211"/>
        <v/>
      </c>
      <c r="FU87" s="263" t="str">
        <f t="shared" si="211"/>
        <v/>
      </c>
      <c r="FV87" s="265" t="str">
        <f t="shared" si="212"/>
        <v/>
      </c>
      <c r="FW87" s="265" t="str">
        <f t="shared" si="212"/>
        <v/>
      </c>
      <c r="FX87" s="265" t="str">
        <f t="shared" si="212"/>
        <v/>
      </c>
      <c r="FY87" s="265" t="str">
        <f t="shared" si="212"/>
        <v/>
      </c>
      <c r="FZ87" s="265" t="str">
        <f t="shared" si="212"/>
        <v/>
      </c>
      <c r="GA87" s="265" t="str">
        <f t="shared" si="212"/>
        <v/>
      </c>
      <c r="GB87" s="265" t="str">
        <f t="shared" si="212"/>
        <v/>
      </c>
      <c r="GC87" s="265" t="str">
        <f t="shared" si="212"/>
        <v/>
      </c>
      <c r="GD87" s="265" t="str">
        <f t="shared" si="212"/>
        <v/>
      </c>
      <c r="GE87" s="265" t="str">
        <f t="shared" si="212"/>
        <v/>
      </c>
      <c r="GF87" s="265" t="str">
        <f t="shared" si="213"/>
        <v/>
      </c>
      <c r="GG87" s="265" t="str">
        <f t="shared" si="213"/>
        <v/>
      </c>
      <c r="GH87" s="265" t="str">
        <f t="shared" si="213"/>
        <v/>
      </c>
      <c r="GI87" s="265" t="str">
        <f t="shared" si="213"/>
        <v/>
      </c>
      <c r="GJ87" s="265" t="str">
        <f t="shared" si="213"/>
        <v/>
      </c>
      <c r="GK87" s="265" t="str">
        <f t="shared" si="213"/>
        <v/>
      </c>
      <c r="GL87" s="265" t="str">
        <f t="shared" si="213"/>
        <v/>
      </c>
      <c r="GM87" s="265" t="str">
        <f t="shared" si="213"/>
        <v/>
      </c>
      <c r="GN87" s="265" t="str">
        <f t="shared" si="213"/>
        <v/>
      </c>
      <c r="GO87" s="265" t="str">
        <f t="shared" si="213"/>
        <v/>
      </c>
      <c r="GP87" s="263" t="str">
        <f t="shared" si="214"/>
        <v/>
      </c>
      <c r="GQ87" s="263" t="str">
        <f t="shared" si="214"/>
        <v/>
      </c>
      <c r="GR87" s="263" t="str">
        <f t="shared" si="214"/>
        <v/>
      </c>
      <c r="GS87" s="263" t="str">
        <f t="shared" si="214"/>
        <v/>
      </c>
      <c r="GT87" s="263" t="str">
        <f t="shared" si="214"/>
        <v/>
      </c>
      <c r="GU87" s="263" t="str">
        <f t="shared" si="214"/>
        <v/>
      </c>
      <c r="GV87" s="263" t="str">
        <f t="shared" si="214"/>
        <v/>
      </c>
      <c r="GW87" s="263" t="str">
        <f t="shared" si="214"/>
        <v/>
      </c>
      <c r="GX87" s="263" t="str">
        <f t="shared" si="214"/>
        <v/>
      </c>
      <c r="GY87" s="263" t="str">
        <f t="shared" si="214"/>
        <v/>
      </c>
      <c r="GZ87" s="263" t="str">
        <f t="shared" si="215"/>
        <v/>
      </c>
      <c r="HA87" s="263" t="str">
        <f t="shared" si="215"/>
        <v/>
      </c>
      <c r="HB87" s="263" t="str">
        <f t="shared" si="215"/>
        <v/>
      </c>
      <c r="HC87" s="263" t="str">
        <f t="shared" si="215"/>
        <v/>
      </c>
      <c r="HD87" s="263" t="str">
        <f t="shared" si="215"/>
        <v/>
      </c>
      <c r="HE87" s="263" t="str">
        <f t="shared" si="215"/>
        <v/>
      </c>
      <c r="HF87" s="263" t="str">
        <f t="shared" si="215"/>
        <v/>
      </c>
      <c r="HG87" s="263" t="str">
        <f t="shared" si="215"/>
        <v/>
      </c>
      <c r="HH87" s="263" t="str">
        <f t="shared" si="215"/>
        <v/>
      </c>
      <c r="HI87" s="263" t="str">
        <f t="shared" si="215"/>
        <v/>
      </c>
      <c r="HJ87" s="265" t="str">
        <f t="shared" si="216"/>
        <v/>
      </c>
      <c r="HK87" s="265" t="str">
        <f t="shared" si="216"/>
        <v/>
      </c>
      <c r="HL87" s="265" t="str">
        <f t="shared" si="216"/>
        <v/>
      </c>
      <c r="HM87" s="265" t="str">
        <f t="shared" si="216"/>
        <v/>
      </c>
      <c r="HN87" s="265" t="str">
        <f t="shared" si="216"/>
        <v/>
      </c>
      <c r="HO87" s="265" t="str">
        <f t="shared" si="216"/>
        <v/>
      </c>
      <c r="HP87" s="265" t="str">
        <f t="shared" si="216"/>
        <v/>
      </c>
      <c r="HQ87" s="265" t="str">
        <f t="shared" si="216"/>
        <v/>
      </c>
      <c r="HR87" s="265" t="str">
        <f t="shared" si="216"/>
        <v/>
      </c>
      <c r="HS87" s="265" t="str">
        <f t="shared" si="216"/>
        <v/>
      </c>
      <c r="HT87" s="265" t="str">
        <f t="shared" si="217"/>
        <v/>
      </c>
      <c r="HU87" s="265" t="str">
        <f t="shared" si="217"/>
        <v/>
      </c>
      <c r="HV87" s="265" t="str">
        <f t="shared" si="217"/>
        <v/>
      </c>
      <c r="HW87" s="265" t="str">
        <f t="shared" si="217"/>
        <v/>
      </c>
      <c r="HX87" s="265" t="str">
        <f t="shared" si="217"/>
        <v/>
      </c>
      <c r="HY87" s="265" t="str">
        <f t="shared" si="217"/>
        <v/>
      </c>
      <c r="HZ87" s="265" t="str">
        <f t="shared" si="217"/>
        <v/>
      </c>
      <c r="IA87" s="265" t="str">
        <f t="shared" si="217"/>
        <v/>
      </c>
      <c r="IB87" s="265" t="str">
        <f t="shared" si="217"/>
        <v/>
      </c>
      <c r="IC87" s="265" t="str">
        <f t="shared" si="217"/>
        <v/>
      </c>
    </row>
    <row r="88" spans="1:237" x14ac:dyDescent="0.25">
      <c r="A88" s="250">
        <f t="shared" si="205"/>
        <v>77</v>
      </c>
      <c r="B88" s="2" t="str">
        <f>IF(OR('aux 1'!B88="",'aux 1'!R88&lt;&gt;"s"),"",'aux 1'!B88)</f>
        <v>Inglês Instrumental I</v>
      </c>
      <c r="C88" s="253" t="str">
        <f>IF('aux 1'!F88="","",'aux 1'!F88)</f>
        <v>E</v>
      </c>
      <c r="D88" s="450" t="str">
        <f>IF(B88="","",'aux 1'!AP88)</f>
        <v>LEL04102</v>
      </c>
      <c r="E88" s="306" t="str">
        <f>IF(B88="","Pre: ",'aux 1'!AN88)</f>
        <v>Pré: ---</v>
      </c>
      <c r="F88" s="306" t="str">
        <f>IF(B88="","Co: ",'aux 1'!AO88)</f>
        <v>Co: ---</v>
      </c>
      <c r="G88" s="54" t="str">
        <f>IF(OR($B88="",'aux 1'!H88=""),"",'aux 1'!H88)</f>
        <v/>
      </c>
      <c r="H88" s="54" t="str">
        <f>IF(OR($B88="",'aux 1'!I88=""),"",'aux 1'!I88)</f>
        <v/>
      </c>
      <c r="I88" s="54" t="str">
        <f>IF(OR($B88="",'aux 1'!J88=""),"",'aux 1'!J88)</f>
        <v/>
      </c>
      <c r="J88" s="54" t="str">
        <f>IF(OR($B88="",'aux 1'!K88=""),"",'aux 1'!K88)</f>
        <v/>
      </c>
      <c r="K88" s="248"/>
      <c r="L88" s="248"/>
      <c r="M88" s="251" t="str">
        <f>IF('aux 1'!C88="","",'aux 1'!C88)</f>
        <v>CCH</v>
      </c>
      <c r="N88" s="251" t="str">
        <f>IF('aux 1'!D88="","",'aux 1'!D88)</f>
        <v>LEL</v>
      </c>
      <c r="O88" s="252" t="str">
        <f>IF('aux 1'!E88="","",'aux 1'!E88)</f>
        <v>04102</v>
      </c>
      <c r="P88" s="133" t="str">
        <f t="shared" si="192"/>
        <v>LEL04102</v>
      </c>
      <c r="Q88" s="43">
        <f>IF(S88="s",IF(R88="op",'aux 1'!S88,U88),"")</f>
        <v>15</v>
      </c>
      <c r="R88" s="43" t="str">
        <f>IF('aux 1'!N88="op","op",'aux 1'!S88)</f>
        <v>op</v>
      </c>
      <c r="S88" s="43" t="str">
        <f>IF('aux 1'!R88="","",'aux 1'!R88)</f>
        <v>s</v>
      </c>
      <c r="T88" s="43" t="str">
        <f>IF('aux 1'!Q88="","",'aux 1'!Q88)</f>
        <v>s</v>
      </c>
      <c r="U88" s="43">
        <f>IF('aux 1'!P88="","",'aux 1'!P88)</f>
        <v>2</v>
      </c>
      <c r="V88" s="44" t="str">
        <f>IF('aux 1'!O88="","",'aux 1'!O88)</f>
        <v>Bás.</v>
      </c>
      <c r="W88" s="128">
        <f>IF('aux 1'!T88="",0,'aux 1'!T88)</f>
        <v>2</v>
      </c>
      <c r="X88" s="128">
        <f>IF('aux 1'!U88="",0,'aux 1'!U88)</f>
        <v>0</v>
      </c>
      <c r="Y88" s="128">
        <f>IF('aux 1'!V88="",0,'aux 1'!V88)</f>
        <v>0</v>
      </c>
      <c r="Z88" s="128">
        <f>IF('aux 1'!W88="","",'aux 1'!W88)</f>
        <v>34</v>
      </c>
      <c r="AA88" s="128" t="str">
        <f t="shared" si="193"/>
        <v>34h</v>
      </c>
      <c r="AB88" s="250">
        <f>IF('aux 1'!X88="","",'aux 1'!X88)</f>
        <v>2</v>
      </c>
      <c r="AC88" s="87" t="str">
        <f t="shared" si="194"/>
        <v>2cr/2t</v>
      </c>
      <c r="AE88" s="265">
        <f t="shared" si="195"/>
        <v>77</v>
      </c>
      <c r="AF88" s="267" t="str">
        <f t="shared" si="206"/>
        <v/>
      </c>
      <c r="AG88" s="267" t="str">
        <f t="shared" si="206"/>
        <v/>
      </c>
      <c r="AH88" s="267" t="str">
        <f t="shared" si="206"/>
        <v/>
      </c>
      <c r="AI88" s="267" t="str">
        <f t="shared" si="206"/>
        <v/>
      </c>
      <c r="AJ88" s="267" t="str">
        <f t="shared" si="206"/>
        <v/>
      </c>
      <c r="AK88" s="267" t="str">
        <f t="shared" si="206"/>
        <v/>
      </c>
      <c r="AL88" s="267" t="str">
        <f t="shared" si="206"/>
        <v/>
      </c>
      <c r="AM88" s="267" t="str">
        <f t="shared" si="206"/>
        <v/>
      </c>
      <c r="AN88" s="267" t="str">
        <f t="shared" si="206"/>
        <v/>
      </c>
      <c r="AO88" s="267" t="str">
        <f t="shared" si="206"/>
        <v/>
      </c>
      <c r="AP88" s="267" t="str">
        <f t="shared" si="207"/>
        <v/>
      </c>
      <c r="AQ88" s="267" t="str">
        <f t="shared" si="207"/>
        <v/>
      </c>
      <c r="AR88" s="267" t="str">
        <f t="shared" si="207"/>
        <v/>
      </c>
      <c r="AS88" s="267" t="str">
        <f t="shared" si="207"/>
        <v/>
      </c>
      <c r="AT88" s="267">
        <f t="shared" si="207"/>
        <v>77</v>
      </c>
      <c r="AU88" s="267" t="str">
        <f t="shared" si="207"/>
        <v/>
      </c>
      <c r="AV88" s="267" t="str">
        <f t="shared" si="207"/>
        <v/>
      </c>
      <c r="AW88" s="267" t="str">
        <f t="shared" si="207"/>
        <v/>
      </c>
      <c r="AX88" s="267" t="str">
        <f t="shared" si="207"/>
        <v/>
      </c>
      <c r="AY88" s="267" t="str">
        <f t="shared" si="207"/>
        <v/>
      </c>
      <c r="BA88" s="267" t="str">
        <f t="shared" si="197"/>
        <v/>
      </c>
      <c r="BB88" s="267" t="str">
        <f t="shared" si="198"/>
        <v/>
      </c>
      <c r="BC88" s="267" t="str">
        <f t="shared" si="199"/>
        <v/>
      </c>
      <c r="BD88" s="267" t="str">
        <f t="shared" si="200"/>
        <v/>
      </c>
      <c r="BE88" s="267" t="str">
        <f t="shared" si="201"/>
        <v/>
      </c>
      <c r="BF88" s="267" t="str">
        <f t="shared" si="202"/>
        <v/>
      </c>
      <c r="BG88" s="267" t="str">
        <f t="shared" si="203"/>
        <v/>
      </c>
      <c r="BH88" s="267" t="str">
        <f t="shared" si="204"/>
        <v/>
      </c>
      <c r="BI88" s="267" t="str">
        <f t="shared" si="85"/>
        <v/>
      </c>
      <c r="BJ88" s="267" t="str">
        <f t="shared" si="86"/>
        <v/>
      </c>
      <c r="BK88" s="267" t="str">
        <f t="shared" si="87"/>
        <v/>
      </c>
      <c r="BL88" s="267" t="str">
        <f t="shared" si="88"/>
        <v/>
      </c>
      <c r="BM88" s="267" t="str">
        <f t="shared" si="89"/>
        <v/>
      </c>
      <c r="BN88" s="267" t="str">
        <f t="shared" si="90"/>
        <v/>
      </c>
      <c r="BO88" s="267">
        <f t="shared" si="91"/>
        <v>2</v>
      </c>
      <c r="BP88" s="267" t="str">
        <f t="shared" si="92"/>
        <v/>
      </c>
      <c r="BQ88" s="267" t="str">
        <f t="shared" si="93"/>
        <v/>
      </c>
      <c r="BR88" s="267" t="str">
        <f t="shared" si="94"/>
        <v/>
      </c>
      <c r="BS88" s="267" t="str">
        <f t="shared" si="95"/>
        <v/>
      </c>
      <c r="BT88" s="267" t="str">
        <f t="shared" si="96"/>
        <v/>
      </c>
      <c r="BU88" s="264"/>
      <c r="BV88" s="268">
        <v>77</v>
      </c>
      <c r="BW88" s="265" t="str">
        <f t="shared" si="219"/>
        <v/>
      </c>
      <c r="BX88" s="265" t="str">
        <f t="shared" si="219"/>
        <v/>
      </c>
      <c r="BY88" s="265" t="str">
        <f t="shared" si="219"/>
        <v/>
      </c>
      <c r="BZ88" s="265" t="str">
        <f t="shared" si="219"/>
        <v/>
      </c>
      <c r="CA88" s="265" t="str">
        <f t="shared" si="219"/>
        <v/>
      </c>
      <c r="CB88" s="265" t="str">
        <f t="shared" si="219"/>
        <v/>
      </c>
      <c r="CC88" s="265" t="str">
        <f t="shared" si="219"/>
        <v/>
      </c>
      <c r="CD88" s="265" t="str">
        <f t="shared" si="196"/>
        <v/>
      </c>
      <c r="CE88" s="265" t="str">
        <f t="shared" si="191"/>
        <v/>
      </c>
      <c r="CF88" s="265" t="str">
        <f t="shared" si="191"/>
        <v/>
      </c>
      <c r="CG88" s="265" t="str">
        <f t="shared" si="191"/>
        <v/>
      </c>
      <c r="CH88" s="265" t="str">
        <f t="shared" si="191"/>
        <v/>
      </c>
      <c r="CI88" s="265" t="str">
        <f t="shared" si="191"/>
        <v/>
      </c>
      <c r="CJ88" s="265" t="str">
        <f t="shared" si="191"/>
        <v/>
      </c>
      <c r="CK88" s="265" t="str">
        <f t="shared" si="191"/>
        <v/>
      </c>
      <c r="CL88" s="265" t="str">
        <f t="shared" si="191"/>
        <v/>
      </c>
      <c r="CM88" s="265" t="str">
        <f t="shared" si="191"/>
        <v/>
      </c>
      <c r="CN88" s="265" t="str">
        <f t="shared" si="191"/>
        <v/>
      </c>
      <c r="CO88" s="265" t="str">
        <f t="shared" si="191"/>
        <v/>
      </c>
      <c r="CP88" s="265" t="str">
        <f t="shared" si="191"/>
        <v/>
      </c>
      <c r="CR88" s="265" t="str">
        <f>IF(BW88="","",SUM(BW$12:BW88)-BW88+1)</f>
        <v/>
      </c>
      <c r="CS88" s="265" t="str">
        <f>IF(BX88="","",SUM(BX$12:BX88)-BX88+1)</f>
        <v/>
      </c>
      <c r="CT88" s="265" t="str">
        <f>IF(BY88="","",SUM(BY$12:BY88)-BY88+1)</f>
        <v/>
      </c>
      <c r="CU88" s="265" t="str">
        <f>IF(BZ88="","",SUM(BZ$12:BZ88)-BZ88+1)</f>
        <v/>
      </c>
      <c r="CV88" s="265" t="str">
        <f>IF(CA88="","",SUM(CA$12:CA88)-CA88+1)</f>
        <v/>
      </c>
      <c r="CW88" s="265" t="str">
        <f>IF(CB88="","",SUM(CB$12:CB88)-CB88+1)</f>
        <v/>
      </c>
      <c r="CX88" s="265" t="str">
        <f>IF(CC88="","",SUM(CC$12:CC88)-CC88+1)</f>
        <v/>
      </c>
      <c r="CY88" s="265" t="str">
        <f>IF(CD88="","",SUM(CD$12:CD88)-CD88+1)</f>
        <v/>
      </c>
      <c r="CZ88" s="265" t="str">
        <f>IF(CE88="","",SUM(CE$12:CE88)-CE88+1)</f>
        <v/>
      </c>
      <c r="DA88" s="265" t="str">
        <f>IF(CF88="","",SUM(CF$12:CF88)-CF88+1)</f>
        <v/>
      </c>
      <c r="DB88" s="265" t="str">
        <f>IF(CG88="","",SUM(CG$12:CG88)-CG88+1)</f>
        <v/>
      </c>
      <c r="DC88" s="265" t="str">
        <f>IF(CH88="","",SUM(CH$12:CH88)-CH88+1)</f>
        <v/>
      </c>
      <c r="DD88" s="265" t="str">
        <f>IF(CI88="","",SUM(CI$12:CI88)-CI88+1)</f>
        <v/>
      </c>
      <c r="DE88" s="265" t="str">
        <f>IF(CJ88="","",SUM(CJ$12:CJ88)-CJ88+1)</f>
        <v/>
      </c>
      <c r="DF88" s="265" t="str">
        <f>IF(CK88="","",SUM(CK$12:CK88)-CK88+1)</f>
        <v/>
      </c>
      <c r="DG88" s="265" t="str">
        <f>IF(CL88="","",SUM(CL$12:CL88)-CL88+1)</f>
        <v/>
      </c>
      <c r="DH88" s="265" t="str">
        <f>IF(CM88="","",SUM(CM$12:CM88)-CM88+1)</f>
        <v/>
      </c>
      <c r="DI88" s="265" t="str">
        <f>IF(CN88="","",SUM(CN$12:CN88)-CN88+1)</f>
        <v/>
      </c>
      <c r="DJ88" s="265" t="str">
        <f>IF(CO88="","",SUM(CO$12:CO88)-CO88+1)</f>
        <v/>
      </c>
      <c r="DK88" s="265" t="str">
        <f>IF(CP88="","",SUM(CP$12:CP88)-CP88+1)</f>
        <v/>
      </c>
      <c r="DM88" s="265"/>
      <c r="DN88" s="265"/>
      <c r="DO88" s="265"/>
      <c r="DP88" s="265"/>
      <c r="DQ88" s="265"/>
      <c r="DR88" s="265"/>
      <c r="DS88" s="265"/>
      <c r="DT88" s="265"/>
      <c r="DU88" s="265"/>
      <c r="DV88" s="265"/>
      <c r="DW88" s="265"/>
      <c r="DX88" s="265"/>
      <c r="DY88" s="265"/>
      <c r="DZ88" s="265"/>
      <c r="EA88" s="265"/>
      <c r="EB88" s="265"/>
      <c r="EC88" s="265"/>
      <c r="ED88" s="265"/>
      <c r="EE88" s="265"/>
      <c r="EF88" s="265"/>
      <c r="EH88" s="265" t="str">
        <f t="shared" si="208"/>
        <v/>
      </c>
      <c r="EI88" s="265" t="str">
        <f t="shared" si="208"/>
        <v/>
      </c>
      <c r="EJ88" s="265" t="str">
        <f t="shared" si="208"/>
        <v/>
      </c>
      <c r="EK88" s="265" t="str">
        <f t="shared" si="208"/>
        <v/>
      </c>
      <c r="EL88" s="265" t="str">
        <f t="shared" si="208"/>
        <v/>
      </c>
      <c r="EM88" s="265" t="str">
        <f t="shared" si="208"/>
        <v/>
      </c>
      <c r="EN88" s="265" t="str">
        <f t="shared" si="208"/>
        <v/>
      </c>
      <c r="EO88" s="265" t="str">
        <f t="shared" si="208"/>
        <v/>
      </c>
      <c r="EP88" s="265" t="str">
        <f t="shared" si="208"/>
        <v/>
      </c>
      <c r="EQ88" s="265" t="str">
        <f t="shared" si="208"/>
        <v/>
      </c>
      <c r="ER88" s="265" t="str">
        <f t="shared" si="209"/>
        <v/>
      </c>
      <c r="ES88" s="265" t="str">
        <f t="shared" si="209"/>
        <v/>
      </c>
      <c r="ET88" s="265" t="str">
        <f t="shared" si="209"/>
        <v/>
      </c>
      <c r="EU88" s="265" t="str">
        <f t="shared" si="209"/>
        <v/>
      </c>
      <c r="EV88" s="265">
        <f t="shared" si="209"/>
        <v>34</v>
      </c>
      <c r="EW88" s="265" t="str">
        <f t="shared" si="209"/>
        <v/>
      </c>
      <c r="EX88" s="265" t="str">
        <f t="shared" si="209"/>
        <v/>
      </c>
      <c r="EY88" s="265" t="str">
        <f t="shared" si="209"/>
        <v/>
      </c>
      <c r="EZ88" s="265" t="str">
        <f t="shared" si="209"/>
        <v/>
      </c>
      <c r="FA88" s="265" t="str">
        <f t="shared" si="209"/>
        <v/>
      </c>
      <c r="FB88" s="263" t="str">
        <f t="shared" si="210"/>
        <v/>
      </c>
      <c r="FC88" s="263" t="str">
        <f t="shared" si="210"/>
        <v/>
      </c>
      <c r="FD88" s="263" t="str">
        <f t="shared" si="210"/>
        <v/>
      </c>
      <c r="FE88" s="263" t="str">
        <f t="shared" si="210"/>
        <v/>
      </c>
      <c r="FF88" s="263" t="str">
        <f t="shared" si="210"/>
        <v/>
      </c>
      <c r="FG88" s="263" t="str">
        <f t="shared" si="210"/>
        <v/>
      </c>
      <c r="FH88" s="263" t="str">
        <f t="shared" si="210"/>
        <v/>
      </c>
      <c r="FI88" s="263" t="str">
        <f t="shared" si="210"/>
        <v/>
      </c>
      <c r="FJ88" s="263" t="str">
        <f t="shared" si="210"/>
        <v/>
      </c>
      <c r="FK88" s="263" t="str">
        <f t="shared" si="210"/>
        <v/>
      </c>
      <c r="FL88" s="263" t="str">
        <f t="shared" si="211"/>
        <v/>
      </c>
      <c r="FM88" s="263" t="str">
        <f t="shared" si="211"/>
        <v/>
      </c>
      <c r="FN88" s="263" t="str">
        <f t="shared" si="211"/>
        <v/>
      </c>
      <c r="FO88" s="263" t="str">
        <f t="shared" si="211"/>
        <v/>
      </c>
      <c r="FP88" s="263" t="str">
        <f t="shared" si="211"/>
        <v/>
      </c>
      <c r="FQ88" s="263" t="str">
        <f t="shared" si="211"/>
        <v/>
      </c>
      <c r="FR88" s="263" t="str">
        <f t="shared" si="211"/>
        <v/>
      </c>
      <c r="FS88" s="263" t="str">
        <f t="shared" si="211"/>
        <v/>
      </c>
      <c r="FT88" s="263" t="str">
        <f t="shared" si="211"/>
        <v/>
      </c>
      <c r="FU88" s="263" t="str">
        <f t="shared" si="211"/>
        <v/>
      </c>
      <c r="FV88" s="265" t="str">
        <f t="shared" si="212"/>
        <v/>
      </c>
      <c r="FW88" s="265" t="str">
        <f t="shared" si="212"/>
        <v/>
      </c>
      <c r="FX88" s="265" t="str">
        <f t="shared" si="212"/>
        <v/>
      </c>
      <c r="FY88" s="265" t="str">
        <f t="shared" si="212"/>
        <v/>
      </c>
      <c r="FZ88" s="265" t="str">
        <f t="shared" si="212"/>
        <v/>
      </c>
      <c r="GA88" s="265" t="str">
        <f t="shared" si="212"/>
        <v/>
      </c>
      <c r="GB88" s="265" t="str">
        <f t="shared" si="212"/>
        <v/>
      </c>
      <c r="GC88" s="265" t="str">
        <f t="shared" si="212"/>
        <v/>
      </c>
      <c r="GD88" s="265" t="str">
        <f t="shared" si="212"/>
        <v/>
      </c>
      <c r="GE88" s="265" t="str">
        <f t="shared" si="212"/>
        <v/>
      </c>
      <c r="GF88" s="265" t="str">
        <f t="shared" si="213"/>
        <v/>
      </c>
      <c r="GG88" s="265" t="str">
        <f t="shared" si="213"/>
        <v/>
      </c>
      <c r="GH88" s="265" t="str">
        <f t="shared" si="213"/>
        <v/>
      </c>
      <c r="GI88" s="265" t="str">
        <f t="shared" si="213"/>
        <v/>
      </c>
      <c r="GJ88" s="265" t="str">
        <f t="shared" si="213"/>
        <v/>
      </c>
      <c r="GK88" s="265" t="str">
        <f t="shared" si="213"/>
        <v/>
      </c>
      <c r="GL88" s="265" t="str">
        <f t="shared" si="213"/>
        <v/>
      </c>
      <c r="GM88" s="265" t="str">
        <f t="shared" si="213"/>
        <v/>
      </c>
      <c r="GN88" s="265" t="str">
        <f t="shared" si="213"/>
        <v/>
      </c>
      <c r="GO88" s="265" t="str">
        <f t="shared" si="213"/>
        <v/>
      </c>
      <c r="GP88" s="263" t="str">
        <f t="shared" si="214"/>
        <v/>
      </c>
      <c r="GQ88" s="263" t="str">
        <f t="shared" si="214"/>
        <v/>
      </c>
      <c r="GR88" s="263" t="str">
        <f t="shared" si="214"/>
        <v/>
      </c>
      <c r="GS88" s="263" t="str">
        <f t="shared" si="214"/>
        <v/>
      </c>
      <c r="GT88" s="263" t="str">
        <f t="shared" si="214"/>
        <v/>
      </c>
      <c r="GU88" s="263" t="str">
        <f t="shared" si="214"/>
        <v/>
      </c>
      <c r="GV88" s="263" t="str">
        <f t="shared" si="214"/>
        <v/>
      </c>
      <c r="GW88" s="263" t="str">
        <f t="shared" si="214"/>
        <v/>
      </c>
      <c r="GX88" s="263" t="str">
        <f t="shared" si="214"/>
        <v/>
      </c>
      <c r="GY88" s="263" t="str">
        <f t="shared" si="214"/>
        <v/>
      </c>
      <c r="GZ88" s="263" t="str">
        <f t="shared" si="215"/>
        <v/>
      </c>
      <c r="HA88" s="263" t="str">
        <f t="shared" si="215"/>
        <v/>
      </c>
      <c r="HB88" s="263" t="str">
        <f t="shared" si="215"/>
        <v/>
      </c>
      <c r="HC88" s="263" t="str">
        <f t="shared" si="215"/>
        <v/>
      </c>
      <c r="HD88" s="263" t="str">
        <f t="shared" si="215"/>
        <v/>
      </c>
      <c r="HE88" s="263" t="str">
        <f t="shared" si="215"/>
        <v/>
      </c>
      <c r="HF88" s="263" t="str">
        <f t="shared" si="215"/>
        <v/>
      </c>
      <c r="HG88" s="263" t="str">
        <f t="shared" si="215"/>
        <v/>
      </c>
      <c r="HH88" s="263" t="str">
        <f t="shared" si="215"/>
        <v/>
      </c>
      <c r="HI88" s="263" t="str">
        <f t="shared" si="215"/>
        <v/>
      </c>
      <c r="HJ88" s="265" t="str">
        <f t="shared" si="216"/>
        <v/>
      </c>
      <c r="HK88" s="265" t="str">
        <f t="shared" si="216"/>
        <v/>
      </c>
      <c r="HL88" s="265" t="str">
        <f t="shared" si="216"/>
        <v/>
      </c>
      <c r="HM88" s="265" t="str">
        <f t="shared" si="216"/>
        <v/>
      </c>
      <c r="HN88" s="265" t="str">
        <f t="shared" si="216"/>
        <v/>
      </c>
      <c r="HO88" s="265" t="str">
        <f t="shared" si="216"/>
        <v/>
      </c>
      <c r="HP88" s="265" t="str">
        <f t="shared" si="216"/>
        <v/>
      </c>
      <c r="HQ88" s="265" t="str">
        <f t="shared" si="216"/>
        <v/>
      </c>
      <c r="HR88" s="265" t="str">
        <f t="shared" si="216"/>
        <v/>
      </c>
      <c r="HS88" s="265" t="str">
        <f t="shared" si="216"/>
        <v/>
      </c>
      <c r="HT88" s="265" t="str">
        <f t="shared" si="217"/>
        <v/>
      </c>
      <c r="HU88" s="265" t="str">
        <f t="shared" si="217"/>
        <v/>
      </c>
      <c r="HV88" s="265" t="str">
        <f t="shared" si="217"/>
        <v/>
      </c>
      <c r="HW88" s="265" t="str">
        <f t="shared" si="217"/>
        <v/>
      </c>
      <c r="HX88" s="265" t="str">
        <f t="shared" si="217"/>
        <v/>
      </c>
      <c r="HY88" s="265" t="str">
        <f t="shared" si="217"/>
        <v/>
      </c>
      <c r="HZ88" s="265" t="str">
        <f t="shared" si="217"/>
        <v/>
      </c>
      <c r="IA88" s="265" t="str">
        <f t="shared" si="217"/>
        <v/>
      </c>
      <c r="IB88" s="265" t="str">
        <f t="shared" si="217"/>
        <v/>
      </c>
      <c r="IC88" s="265" t="str">
        <f t="shared" si="217"/>
        <v/>
      </c>
    </row>
    <row r="89" spans="1:237" x14ac:dyDescent="0.25">
      <c r="A89" s="250">
        <f t="shared" si="205"/>
        <v>78</v>
      </c>
      <c r="B89" s="2" t="str">
        <f>IF(OR('aux 1'!B89="",'aux 1'!R89&lt;&gt;"s"),"",'aux 1'!B89)</f>
        <v/>
      </c>
      <c r="C89" s="253" t="str">
        <f>IF('aux 1'!F89="","",'aux 1'!F89)</f>
        <v>F</v>
      </c>
      <c r="D89" s="450" t="str">
        <f>IF(B89="","",'aux 1'!AP89)</f>
        <v/>
      </c>
      <c r="E89" s="306" t="str">
        <f>IF(B89="","Pre: ",'aux 1'!AN89)</f>
        <v xml:space="preserve">Pre: </v>
      </c>
      <c r="F89" s="306" t="str">
        <f>IF(B89="","Co: ",'aux 1'!AO89)</f>
        <v xml:space="preserve">Co: </v>
      </c>
      <c r="G89" s="54" t="str">
        <f>IF(OR($B89="",'aux 1'!H89=""),"",'aux 1'!H89)</f>
        <v/>
      </c>
      <c r="H89" s="54" t="str">
        <f>IF(OR($B89="",'aux 1'!I89=""),"",'aux 1'!I89)</f>
        <v/>
      </c>
      <c r="I89" s="54" t="str">
        <f>IF(OR($B89="",'aux 1'!J89=""),"",'aux 1'!J89)</f>
        <v/>
      </c>
      <c r="J89" s="54" t="str">
        <f>IF(OR($B89="",'aux 1'!K89=""),"",'aux 1'!K89)</f>
        <v/>
      </c>
      <c r="K89" s="248"/>
      <c r="L89" s="248"/>
      <c r="M89" s="251" t="str">
        <f>IF('aux 1'!C89="","",'aux 1'!C89)</f>
        <v>CCH</v>
      </c>
      <c r="N89" s="251" t="str">
        <f>IF('aux 1'!D89="","",'aux 1'!D89)</f>
        <v>LEL</v>
      </c>
      <c r="O89" s="252" t="str">
        <f>IF('aux 1'!E89="","",'aux 1'!E89)</f>
        <v>04102</v>
      </c>
      <c r="P89" s="133" t="str">
        <f t="shared" si="192"/>
        <v/>
      </c>
      <c r="Q89" s="43" t="str">
        <f>IF(S89="s",IF(R89="op",'aux 1'!S89,U89),"")</f>
        <v/>
      </c>
      <c r="R89" s="43" t="str">
        <f>IF('aux 1'!N89="op","op",'aux 1'!S89)</f>
        <v>op</v>
      </c>
      <c r="S89" s="43" t="str">
        <f>IF('aux 1'!R89="","",'aux 1'!R89)</f>
        <v/>
      </c>
      <c r="T89" s="43" t="str">
        <f>IF('aux 1'!Q89="","",'aux 1'!Q89)</f>
        <v>s</v>
      </c>
      <c r="U89" s="43">
        <f>IF('aux 1'!P89="","",'aux 1'!P89)</f>
        <v>2</v>
      </c>
      <c r="V89" s="44" t="str">
        <f>IF('aux 1'!O89="","",'aux 1'!O89)</f>
        <v>Bás.</v>
      </c>
      <c r="W89" s="128">
        <f>IF('aux 1'!T89="",0,'aux 1'!T89)</f>
        <v>2</v>
      </c>
      <c r="X89" s="128">
        <f>IF('aux 1'!U89="",0,'aux 1'!U89)</f>
        <v>0</v>
      </c>
      <c r="Y89" s="128">
        <f>IF('aux 1'!V89="",0,'aux 1'!V89)</f>
        <v>0</v>
      </c>
      <c r="Z89" s="128">
        <f>IF('aux 1'!W89="","",'aux 1'!W89)</f>
        <v>34</v>
      </c>
      <c r="AA89" s="128" t="str">
        <f t="shared" si="193"/>
        <v>34h</v>
      </c>
      <c r="AB89" s="250">
        <f>IF('aux 1'!X89="","",'aux 1'!X89)</f>
        <v>2</v>
      </c>
      <c r="AC89" s="87" t="str">
        <f t="shared" si="194"/>
        <v/>
      </c>
      <c r="AE89" s="265">
        <f t="shared" si="195"/>
        <v>78</v>
      </c>
      <c r="AF89" s="267" t="str">
        <f t="shared" si="206"/>
        <v/>
      </c>
      <c r="AG89" s="267" t="str">
        <f t="shared" si="206"/>
        <v/>
      </c>
      <c r="AH89" s="267" t="str">
        <f t="shared" si="206"/>
        <v/>
      </c>
      <c r="AI89" s="267" t="str">
        <f t="shared" si="206"/>
        <v/>
      </c>
      <c r="AJ89" s="267" t="str">
        <f t="shared" si="206"/>
        <v/>
      </c>
      <c r="AK89" s="267" t="str">
        <f t="shared" si="206"/>
        <v/>
      </c>
      <c r="AL89" s="267" t="str">
        <f t="shared" si="206"/>
        <v/>
      </c>
      <c r="AM89" s="267" t="str">
        <f t="shared" si="206"/>
        <v/>
      </c>
      <c r="AN89" s="267" t="str">
        <f t="shared" si="206"/>
        <v/>
      </c>
      <c r="AO89" s="267" t="str">
        <f t="shared" si="206"/>
        <v/>
      </c>
      <c r="AP89" s="267" t="str">
        <f t="shared" si="207"/>
        <v/>
      </c>
      <c r="AQ89" s="267" t="str">
        <f t="shared" si="207"/>
        <v/>
      </c>
      <c r="AR89" s="267" t="str">
        <f t="shared" si="207"/>
        <v/>
      </c>
      <c r="AS89" s="267" t="str">
        <f t="shared" si="207"/>
        <v/>
      </c>
      <c r="AT89" s="267" t="str">
        <f t="shared" si="207"/>
        <v/>
      </c>
      <c r="AU89" s="267" t="str">
        <f t="shared" si="207"/>
        <v/>
      </c>
      <c r="AV89" s="267" t="str">
        <f t="shared" si="207"/>
        <v/>
      </c>
      <c r="AW89" s="267" t="str">
        <f t="shared" si="207"/>
        <v/>
      </c>
      <c r="AX89" s="267" t="str">
        <f t="shared" si="207"/>
        <v/>
      </c>
      <c r="AY89" s="267" t="str">
        <f t="shared" si="207"/>
        <v/>
      </c>
      <c r="BA89" s="267" t="str">
        <f t="shared" si="197"/>
        <v/>
      </c>
      <c r="BB89" s="267" t="str">
        <f t="shared" si="198"/>
        <v/>
      </c>
      <c r="BC89" s="267" t="str">
        <f t="shared" si="199"/>
        <v/>
      </c>
      <c r="BD89" s="267" t="str">
        <f t="shared" si="200"/>
        <v/>
      </c>
      <c r="BE89" s="267" t="str">
        <f t="shared" si="201"/>
        <v/>
      </c>
      <c r="BF89" s="267" t="str">
        <f t="shared" si="202"/>
        <v/>
      </c>
      <c r="BG89" s="267" t="str">
        <f t="shared" si="203"/>
        <v/>
      </c>
      <c r="BH89" s="267" t="str">
        <f t="shared" si="204"/>
        <v/>
      </c>
      <c r="BI89" s="267" t="str">
        <f t="shared" si="85"/>
        <v/>
      </c>
      <c r="BJ89" s="267" t="str">
        <f t="shared" si="86"/>
        <v/>
      </c>
      <c r="BK89" s="267" t="str">
        <f t="shared" si="87"/>
        <v/>
      </c>
      <c r="BL89" s="267" t="str">
        <f t="shared" si="88"/>
        <v/>
      </c>
      <c r="BM89" s="267" t="str">
        <f t="shared" si="89"/>
        <v/>
      </c>
      <c r="BN89" s="267" t="str">
        <f t="shared" si="90"/>
        <v/>
      </c>
      <c r="BO89" s="267" t="str">
        <f t="shared" si="91"/>
        <v/>
      </c>
      <c r="BP89" s="267" t="str">
        <f t="shared" si="92"/>
        <v/>
      </c>
      <c r="BQ89" s="267" t="str">
        <f t="shared" si="93"/>
        <v/>
      </c>
      <c r="BR89" s="267" t="str">
        <f t="shared" si="94"/>
        <v/>
      </c>
      <c r="BS89" s="267" t="str">
        <f t="shared" si="95"/>
        <v/>
      </c>
      <c r="BT89" s="267" t="str">
        <f t="shared" si="96"/>
        <v/>
      </c>
      <c r="BU89" s="264"/>
      <c r="BV89" s="268">
        <v>78</v>
      </c>
      <c r="BW89" s="265" t="str">
        <f t="shared" si="219"/>
        <v/>
      </c>
      <c r="BX89" s="265" t="str">
        <f t="shared" si="219"/>
        <v/>
      </c>
      <c r="BY89" s="265" t="str">
        <f t="shared" si="219"/>
        <v/>
      </c>
      <c r="BZ89" s="265" t="str">
        <f t="shared" si="219"/>
        <v/>
      </c>
      <c r="CA89" s="265" t="str">
        <f t="shared" si="219"/>
        <v/>
      </c>
      <c r="CB89" s="265" t="str">
        <f t="shared" si="219"/>
        <v/>
      </c>
      <c r="CC89" s="265" t="str">
        <f t="shared" si="219"/>
        <v/>
      </c>
      <c r="CD89" s="265" t="str">
        <f t="shared" si="196"/>
        <v/>
      </c>
      <c r="CE89" s="265" t="str">
        <f t="shared" si="191"/>
        <v/>
      </c>
      <c r="CF89" s="265" t="str">
        <f t="shared" si="191"/>
        <v/>
      </c>
      <c r="CG89" s="265" t="str">
        <f t="shared" si="191"/>
        <v/>
      </c>
      <c r="CH89" s="265" t="str">
        <f t="shared" si="191"/>
        <v/>
      </c>
      <c r="CI89" s="265" t="str">
        <f t="shared" si="191"/>
        <v/>
      </c>
      <c r="CJ89" s="265" t="str">
        <f t="shared" si="191"/>
        <v/>
      </c>
      <c r="CK89" s="265" t="str">
        <f t="shared" si="191"/>
        <v/>
      </c>
      <c r="CL89" s="265" t="str">
        <f t="shared" si="191"/>
        <v/>
      </c>
      <c r="CM89" s="265" t="str">
        <f t="shared" si="191"/>
        <v/>
      </c>
      <c r="CN89" s="265" t="str">
        <f t="shared" si="191"/>
        <v/>
      </c>
      <c r="CO89" s="265" t="str">
        <f t="shared" si="191"/>
        <v/>
      </c>
      <c r="CP89" s="265" t="str">
        <f t="shared" si="191"/>
        <v/>
      </c>
      <c r="CR89" s="265" t="str">
        <f>IF(BW89="","",SUM(BW$12:BW89)-BW89+1)</f>
        <v/>
      </c>
      <c r="CS89" s="265" t="str">
        <f>IF(BX89="","",SUM(BX$12:BX89)-BX89+1)</f>
        <v/>
      </c>
      <c r="CT89" s="265" t="str">
        <f>IF(BY89="","",SUM(BY$12:BY89)-BY89+1)</f>
        <v/>
      </c>
      <c r="CU89" s="265" t="str">
        <f>IF(BZ89="","",SUM(BZ$12:BZ89)-BZ89+1)</f>
        <v/>
      </c>
      <c r="CV89" s="265" t="str">
        <f>IF(CA89="","",SUM(CA$12:CA89)-CA89+1)</f>
        <v/>
      </c>
      <c r="CW89" s="265" t="str">
        <f>IF(CB89="","",SUM(CB$12:CB89)-CB89+1)</f>
        <v/>
      </c>
      <c r="CX89" s="265" t="str">
        <f>IF(CC89="","",SUM(CC$12:CC89)-CC89+1)</f>
        <v/>
      </c>
      <c r="CY89" s="265" t="str">
        <f>IF(CD89="","",SUM(CD$12:CD89)-CD89+1)</f>
        <v/>
      </c>
      <c r="CZ89" s="265" t="str">
        <f>IF(CE89="","",SUM(CE$12:CE89)-CE89+1)</f>
        <v/>
      </c>
      <c r="DA89" s="265" t="str">
        <f>IF(CF89="","",SUM(CF$12:CF89)-CF89+1)</f>
        <v/>
      </c>
      <c r="DB89" s="265" t="str">
        <f>IF(CG89="","",SUM(CG$12:CG89)-CG89+1)</f>
        <v/>
      </c>
      <c r="DC89" s="265" t="str">
        <f>IF(CH89="","",SUM(CH$12:CH89)-CH89+1)</f>
        <v/>
      </c>
      <c r="DD89" s="265" t="str">
        <f>IF(CI89="","",SUM(CI$12:CI89)-CI89+1)</f>
        <v/>
      </c>
      <c r="DE89" s="265" t="str">
        <f>IF(CJ89="","",SUM(CJ$12:CJ89)-CJ89+1)</f>
        <v/>
      </c>
      <c r="DF89" s="265" t="str">
        <f>IF(CK89="","",SUM(CK$12:CK89)-CK89+1)</f>
        <v/>
      </c>
      <c r="DG89" s="265" t="str">
        <f>IF(CL89="","",SUM(CL$12:CL89)-CL89+1)</f>
        <v/>
      </c>
      <c r="DH89" s="265" t="str">
        <f>IF(CM89="","",SUM(CM$12:CM89)-CM89+1)</f>
        <v/>
      </c>
      <c r="DI89" s="265" t="str">
        <f>IF(CN89="","",SUM(CN$12:CN89)-CN89+1)</f>
        <v/>
      </c>
      <c r="DJ89" s="265" t="str">
        <f>IF(CO89="","",SUM(CO$12:CO89)-CO89+1)</f>
        <v/>
      </c>
      <c r="DK89" s="265" t="str">
        <f>IF(CP89="","",SUM(CP$12:CP89)-CP89+1)</f>
        <v/>
      </c>
      <c r="DM89" s="265"/>
      <c r="DN89" s="265"/>
      <c r="DO89" s="265"/>
      <c r="DP89" s="265"/>
      <c r="DQ89" s="265"/>
      <c r="DR89" s="265"/>
      <c r="DS89" s="265"/>
      <c r="DT89" s="265"/>
      <c r="DU89" s="265"/>
      <c r="DV89" s="265"/>
      <c r="DW89" s="265"/>
      <c r="DX89" s="265"/>
      <c r="DY89" s="265"/>
      <c r="DZ89" s="265"/>
      <c r="EA89" s="265"/>
      <c r="EB89" s="265"/>
      <c r="EC89" s="265"/>
      <c r="ED89" s="265"/>
      <c r="EE89" s="265"/>
      <c r="EF89" s="265"/>
      <c r="EH89" s="265" t="str">
        <f t="shared" si="208"/>
        <v/>
      </c>
      <c r="EI89" s="265" t="str">
        <f t="shared" si="208"/>
        <v/>
      </c>
      <c r="EJ89" s="265" t="str">
        <f t="shared" si="208"/>
        <v/>
      </c>
      <c r="EK89" s="265" t="str">
        <f t="shared" si="208"/>
        <v/>
      </c>
      <c r="EL89" s="265" t="str">
        <f t="shared" si="208"/>
        <v/>
      </c>
      <c r="EM89" s="265" t="str">
        <f t="shared" si="208"/>
        <v/>
      </c>
      <c r="EN89" s="265" t="str">
        <f t="shared" si="208"/>
        <v/>
      </c>
      <c r="EO89" s="265" t="str">
        <f t="shared" si="208"/>
        <v/>
      </c>
      <c r="EP89" s="265" t="str">
        <f t="shared" si="208"/>
        <v/>
      </c>
      <c r="EQ89" s="265" t="str">
        <f t="shared" si="208"/>
        <v/>
      </c>
      <c r="ER89" s="265" t="str">
        <f t="shared" si="209"/>
        <v/>
      </c>
      <c r="ES89" s="265" t="str">
        <f t="shared" si="209"/>
        <v/>
      </c>
      <c r="ET89" s="265" t="str">
        <f t="shared" si="209"/>
        <v/>
      </c>
      <c r="EU89" s="265" t="str">
        <f t="shared" si="209"/>
        <v/>
      </c>
      <c r="EV89" s="265" t="str">
        <f t="shared" si="209"/>
        <v/>
      </c>
      <c r="EW89" s="265" t="str">
        <f t="shared" si="209"/>
        <v/>
      </c>
      <c r="EX89" s="265" t="str">
        <f t="shared" si="209"/>
        <v/>
      </c>
      <c r="EY89" s="265" t="str">
        <f t="shared" si="209"/>
        <v/>
      </c>
      <c r="EZ89" s="265" t="str">
        <f t="shared" si="209"/>
        <v/>
      </c>
      <c r="FA89" s="265" t="str">
        <f t="shared" si="209"/>
        <v/>
      </c>
      <c r="FB89" s="263" t="str">
        <f t="shared" si="210"/>
        <v/>
      </c>
      <c r="FC89" s="263" t="str">
        <f t="shared" si="210"/>
        <v/>
      </c>
      <c r="FD89" s="263" t="str">
        <f t="shared" si="210"/>
        <v/>
      </c>
      <c r="FE89" s="263" t="str">
        <f t="shared" si="210"/>
        <v/>
      </c>
      <c r="FF89" s="263" t="str">
        <f t="shared" si="210"/>
        <v/>
      </c>
      <c r="FG89" s="263" t="str">
        <f t="shared" si="210"/>
        <v/>
      </c>
      <c r="FH89" s="263" t="str">
        <f t="shared" si="210"/>
        <v/>
      </c>
      <c r="FI89" s="263" t="str">
        <f t="shared" si="210"/>
        <v/>
      </c>
      <c r="FJ89" s="263" t="str">
        <f t="shared" si="210"/>
        <v/>
      </c>
      <c r="FK89" s="263" t="str">
        <f t="shared" si="210"/>
        <v/>
      </c>
      <c r="FL89" s="263" t="str">
        <f t="shared" si="211"/>
        <v/>
      </c>
      <c r="FM89" s="263" t="str">
        <f t="shared" si="211"/>
        <v/>
      </c>
      <c r="FN89" s="263" t="str">
        <f t="shared" si="211"/>
        <v/>
      </c>
      <c r="FO89" s="263" t="str">
        <f t="shared" si="211"/>
        <v/>
      </c>
      <c r="FP89" s="263" t="str">
        <f t="shared" si="211"/>
        <v/>
      </c>
      <c r="FQ89" s="263" t="str">
        <f t="shared" si="211"/>
        <v/>
      </c>
      <c r="FR89" s="263" t="str">
        <f t="shared" si="211"/>
        <v/>
      </c>
      <c r="FS89" s="263" t="str">
        <f t="shared" si="211"/>
        <v/>
      </c>
      <c r="FT89" s="263" t="str">
        <f t="shared" si="211"/>
        <v/>
      </c>
      <c r="FU89" s="263" t="str">
        <f t="shared" si="211"/>
        <v/>
      </c>
      <c r="FV89" s="265" t="str">
        <f t="shared" si="212"/>
        <v/>
      </c>
      <c r="FW89" s="265" t="str">
        <f t="shared" si="212"/>
        <v/>
      </c>
      <c r="FX89" s="265" t="str">
        <f t="shared" si="212"/>
        <v/>
      </c>
      <c r="FY89" s="265" t="str">
        <f t="shared" si="212"/>
        <v/>
      </c>
      <c r="FZ89" s="265" t="str">
        <f t="shared" si="212"/>
        <v/>
      </c>
      <c r="GA89" s="265" t="str">
        <f t="shared" si="212"/>
        <v/>
      </c>
      <c r="GB89" s="265" t="str">
        <f t="shared" si="212"/>
        <v/>
      </c>
      <c r="GC89" s="265" t="str">
        <f t="shared" si="212"/>
        <v/>
      </c>
      <c r="GD89" s="265" t="str">
        <f t="shared" si="212"/>
        <v/>
      </c>
      <c r="GE89" s="265" t="str">
        <f t="shared" si="212"/>
        <v/>
      </c>
      <c r="GF89" s="265" t="str">
        <f t="shared" si="213"/>
        <v/>
      </c>
      <c r="GG89" s="265" t="str">
        <f t="shared" si="213"/>
        <v/>
      </c>
      <c r="GH89" s="265" t="str">
        <f t="shared" si="213"/>
        <v/>
      </c>
      <c r="GI89" s="265" t="str">
        <f t="shared" si="213"/>
        <v/>
      </c>
      <c r="GJ89" s="265" t="str">
        <f t="shared" si="213"/>
        <v/>
      </c>
      <c r="GK89" s="265" t="str">
        <f t="shared" si="213"/>
        <v/>
      </c>
      <c r="GL89" s="265" t="str">
        <f t="shared" si="213"/>
        <v/>
      </c>
      <c r="GM89" s="265" t="str">
        <f t="shared" si="213"/>
        <v/>
      </c>
      <c r="GN89" s="265" t="str">
        <f t="shared" si="213"/>
        <v/>
      </c>
      <c r="GO89" s="265" t="str">
        <f t="shared" si="213"/>
        <v/>
      </c>
      <c r="GP89" s="263" t="str">
        <f t="shared" si="214"/>
        <v/>
      </c>
      <c r="GQ89" s="263" t="str">
        <f t="shared" si="214"/>
        <v/>
      </c>
      <c r="GR89" s="263" t="str">
        <f t="shared" si="214"/>
        <v/>
      </c>
      <c r="GS89" s="263" t="str">
        <f t="shared" si="214"/>
        <v/>
      </c>
      <c r="GT89" s="263" t="str">
        <f t="shared" si="214"/>
        <v/>
      </c>
      <c r="GU89" s="263" t="str">
        <f t="shared" si="214"/>
        <v/>
      </c>
      <c r="GV89" s="263" t="str">
        <f t="shared" si="214"/>
        <v/>
      </c>
      <c r="GW89" s="263" t="str">
        <f t="shared" si="214"/>
        <v/>
      </c>
      <c r="GX89" s="263" t="str">
        <f t="shared" si="214"/>
        <v/>
      </c>
      <c r="GY89" s="263" t="str">
        <f t="shared" si="214"/>
        <v/>
      </c>
      <c r="GZ89" s="263" t="str">
        <f t="shared" si="215"/>
        <v/>
      </c>
      <c r="HA89" s="263" t="str">
        <f t="shared" si="215"/>
        <v/>
      </c>
      <c r="HB89" s="263" t="str">
        <f t="shared" si="215"/>
        <v/>
      </c>
      <c r="HC89" s="263" t="str">
        <f t="shared" si="215"/>
        <v/>
      </c>
      <c r="HD89" s="263" t="str">
        <f t="shared" si="215"/>
        <v/>
      </c>
      <c r="HE89" s="263" t="str">
        <f t="shared" si="215"/>
        <v/>
      </c>
      <c r="HF89" s="263" t="str">
        <f t="shared" si="215"/>
        <v/>
      </c>
      <c r="HG89" s="263" t="str">
        <f t="shared" si="215"/>
        <v/>
      </c>
      <c r="HH89" s="263" t="str">
        <f t="shared" si="215"/>
        <v/>
      </c>
      <c r="HI89" s="263" t="str">
        <f t="shared" si="215"/>
        <v/>
      </c>
      <c r="HJ89" s="265" t="str">
        <f t="shared" si="216"/>
        <v/>
      </c>
      <c r="HK89" s="265" t="str">
        <f t="shared" si="216"/>
        <v/>
      </c>
      <c r="HL89" s="265" t="str">
        <f t="shared" si="216"/>
        <v/>
      </c>
      <c r="HM89" s="265" t="str">
        <f t="shared" si="216"/>
        <v/>
      </c>
      <c r="HN89" s="265" t="str">
        <f t="shared" si="216"/>
        <v/>
      </c>
      <c r="HO89" s="265" t="str">
        <f t="shared" si="216"/>
        <v/>
      </c>
      <c r="HP89" s="265" t="str">
        <f t="shared" si="216"/>
        <v/>
      </c>
      <c r="HQ89" s="265" t="str">
        <f t="shared" si="216"/>
        <v/>
      </c>
      <c r="HR89" s="265" t="str">
        <f t="shared" si="216"/>
        <v/>
      </c>
      <c r="HS89" s="265" t="str">
        <f t="shared" si="216"/>
        <v/>
      </c>
      <c r="HT89" s="265" t="str">
        <f t="shared" si="217"/>
        <v/>
      </c>
      <c r="HU89" s="265" t="str">
        <f t="shared" si="217"/>
        <v/>
      </c>
      <c r="HV89" s="265" t="str">
        <f t="shared" si="217"/>
        <v/>
      </c>
      <c r="HW89" s="265" t="str">
        <f t="shared" si="217"/>
        <v/>
      </c>
      <c r="HX89" s="265" t="str">
        <f t="shared" si="217"/>
        <v/>
      </c>
      <c r="HY89" s="265" t="str">
        <f t="shared" si="217"/>
        <v/>
      </c>
      <c r="HZ89" s="265" t="str">
        <f t="shared" si="217"/>
        <v/>
      </c>
      <c r="IA89" s="265" t="str">
        <f t="shared" si="217"/>
        <v/>
      </c>
      <c r="IB89" s="265" t="str">
        <f t="shared" si="217"/>
        <v/>
      </c>
      <c r="IC89" s="265" t="str">
        <f t="shared" si="217"/>
        <v/>
      </c>
    </row>
    <row r="90" spans="1:237" x14ac:dyDescent="0.25">
      <c r="A90" s="250">
        <f t="shared" si="205"/>
        <v>79</v>
      </c>
      <c r="B90" s="2" t="str">
        <f>IF(OR('aux 1'!B90="",'aux 1'!R90&lt;&gt;"s"),"",'aux 1'!B90)</f>
        <v>Inglês Instrumental II</v>
      </c>
      <c r="C90" s="253" t="str">
        <f>IF('aux 1'!F90="","",'aux 1'!F90)</f>
        <v>A</v>
      </c>
      <c r="D90" s="450" t="str">
        <f>IF(B90="","",'aux 1'!AP90)</f>
        <v>LEL04206</v>
      </c>
      <c r="E90" s="306" t="str">
        <f>IF(B90="","Pre: ",'aux 1'!AN90)</f>
        <v xml:space="preserve">Pré: LEL04102   </v>
      </c>
      <c r="F90" s="306" t="str">
        <f>IF(B90="","Co: ",'aux 1'!AO90)</f>
        <v>Co: ---</v>
      </c>
      <c r="G90" s="54" t="str">
        <f>IF(OR($B90="",'aux 1'!H90=""),"",'aux 1'!H90)</f>
        <v>LEL04102</v>
      </c>
      <c r="H90" s="54" t="str">
        <f>IF(OR($B90="",'aux 1'!I90=""),"",'aux 1'!I90)</f>
        <v/>
      </c>
      <c r="I90" s="54" t="str">
        <f>IF(OR($B90="",'aux 1'!J90=""),"",'aux 1'!J90)</f>
        <v/>
      </c>
      <c r="J90" s="54" t="str">
        <f>IF(OR($B90="",'aux 1'!K90=""),"",'aux 1'!K90)</f>
        <v/>
      </c>
      <c r="K90" s="248"/>
      <c r="L90" s="248"/>
      <c r="M90" s="251" t="str">
        <f>IF('aux 1'!C90="","",'aux 1'!C90)</f>
        <v>CCH</v>
      </c>
      <c r="N90" s="251" t="str">
        <f>IF('aux 1'!D90="","",'aux 1'!D90)</f>
        <v>LEL</v>
      </c>
      <c r="O90" s="252" t="str">
        <f>IF('aux 1'!E90="","",'aux 1'!E90)</f>
        <v>04206</v>
      </c>
      <c r="P90" s="133" t="str">
        <f t="shared" si="192"/>
        <v>LEL04206</v>
      </c>
      <c r="Q90" s="43">
        <f>IF(S90="s",IF(R90="op",'aux 1'!S90,U90),"")</f>
        <v>15</v>
      </c>
      <c r="R90" s="43" t="str">
        <f>IF('aux 1'!N90="op","op",'aux 1'!S90)</f>
        <v>op</v>
      </c>
      <c r="S90" s="43" t="str">
        <f>IF('aux 1'!R90="","",'aux 1'!R90)</f>
        <v>s</v>
      </c>
      <c r="T90" s="43" t="str">
        <f>IF('aux 1'!Q90="","",'aux 1'!Q90)</f>
        <v>s</v>
      </c>
      <c r="U90" s="43">
        <f>IF('aux 1'!P90="","",'aux 1'!P90)</f>
        <v>2</v>
      </c>
      <c r="V90" s="44" t="str">
        <f>IF('aux 1'!O90="","",'aux 1'!O90)</f>
        <v>Bás.</v>
      </c>
      <c r="W90" s="128">
        <f>IF('aux 1'!T90="",0,'aux 1'!T90)</f>
        <v>2</v>
      </c>
      <c r="X90" s="128">
        <f>IF('aux 1'!U90="",0,'aux 1'!U90)</f>
        <v>0</v>
      </c>
      <c r="Y90" s="128">
        <f>IF('aux 1'!V90="",0,'aux 1'!V90)</f>
        <v>0</v>
      </c>
      <c r="Z90" s="128">
        <f>IF('aux 1'!W90="","",'aux 1'!W90)</f>
        <v>34</v>
      </c>
      <c r="AA90" s="128" t="str">
        <f t="shared" si="193"/>
        <v>34h</v>
      </c>
      <c r="AB90" s="250">
        <f>IF('aux 1'!X90="","",'aux 1'!X90)</f>
        <v>2</v>
      </c>
      <c r="AC90" s="87" t="str">
        <f t="shared" si="194"/>
        <v>2cr/2t</v>
      </c>
      <c r="AE90" s="265">
        <f t="shared" si="195"/>
        <v>79</v>
      </c>
      <c r="AF90" s="267" t="str">
        <f t="shared" si="206"/>
        <v/>
      </c>
      <c r="AG90" s="267" t="str">
        <f t="shared" si="206"/>
        <v/>
      </c>
      <c r="AH90" s="267" t="str">
        <f t="shared" si="206"/>
        <v/>
      </c>
      <c r="AI90" s="267" t="str">
        <f t="shared" si="206"/>
        <v/>
      </c>
      <c r="AJ90" s="267" t="str">
        <f t="shared" si="206"/>
        <v/>
      </c>
      <c r="AK90" s="267" t="str">
        <f t="shared" si="206"/>
        <v/>
      </c>
      <c r="AL90" s="267" t="str">
        <f t="shared" si="206"/>
        <v/>
      </c>
      <c r="AM90" s="267" t="str">
        <f t="shared" si="206"/>
        <v/>
      </c>
      <c r="AN90" s="267" t="str">
        <f t="shared" si="206"/>
        <v/>
      </c>
      <c r="AO90" s="267" t="str">
        <f t="shared" si="206"/>
        <v/>
      </c>
      <c r="AP90" s="267" t="str">
        <f t="shared" si="207"/>
        <v/>
      </c>
      <c r="AQ90" s="267" t="str">
        <f t="shared" si="207"/>
        <v/>
      </c>
      <c r="AR90" s="267" t="str">
        <f t="shared" si="207"/>
        <v/>
      </c>
      <c r="AS90" s="267" t="str">
        <f t="shared" si="207"/>
        <v/>
      </c>
      <c r="AT90" s="267">
        <f t="shared" si="207"/>
        <v>79</v>
      </c>
      <c r="AU90" s="267" t="str">
        <f t="shared" si="207"/>
        <v/>
      </c>
      <c r="AV90" s="267" t="str">
        <f t="shared" si="207"/>
        <v/>
      </c>
      <c r="AW90" s="267" t="str">
        <f t="shared" si="207"/>
        <v/>
      </c>
      <c r="AX90" s="267" t="str">
        <f t="shared" si="207"/>
        <v/>
      </c>
      <c r="AY90" s="267" t="str">
        <f t="shared" si="207"/>
        <v/>
      </c>
      <c r="BA90" s="267" t="str">
        <f t="shared" si="197"/>
        <v/>
      </c>
      <c r="BB90" s="267" t="str">
        <f t="shared" si="198"/>
        <v/>
      </c>
      <c r="BC90" s="267" t="str">
        <f t="shared" si="199"/>
        <v/>
      </c>
      <c r="BD90" s="267" t="str">
        <f t="shared" si="200"/>
        <v/>
      </c>
      <c r="BE90" s="267" t="str">
        <f t="shared" si="201"/>
        <v/>
      </c>
      <c r="BF90" s="267" t="str">
        <f t="shared" si="202"/>
        <v/>
      </c>
      <c r="BG90" s="267" t="str">
        <f t="shared" si="203"/>
        <v/>
      </c>
      <c r="BH90" s="267" t="str">
        <f t="shared" si="204"/>
        <v/>
      </c>
      <c r="BI90" s="267" t="str">
        <f t="shared" si="85"/>
        <v/>
      </c>
      <c r="BJ90" s="267" t="str">
        <f t="shared" si="86"/>
        <v/>
      </c>
      <c r="BK90" s="267" t="str">
        <f t="shared" si="87"/>
        <v/>
      </c>
      <c r="BL90" s="267" t="str">
        <f t="shared" si="88"/>
        <v/>
      </c>
      <c r="BM90" s="267" t="str">
        <f t="shared" si="89"/>
        <v/>
      </c>
      <c r="BN90" s="267" t="str">
        <f t="shared" si="90"/>
        <v/>
      </c>
      <c r="BO90" s="267">
        <f t="shared" si="91"/>
        <v>2</v>
      </c>
      <c r="BP90" s="267" t="str">
        <f t="shared" si="92"/>
        <v/>
      </c>
      <c r="BQ90" s="267" t="str">
        <f t="shared" si="93"/>
        <v/>
      </c>
      <c r="BR90" s="267" t="str">
        <f t="shared" si="94"/>
        <v/>
      </c>
      <c r="BS90" s="267" t="str">
        <f t="shared" si="95"/>
        <v/>
      </c>
      <c r="BT90" s="267" t="str">
        <f t="shared" si="96"/>
        <v/>
      </c>
      <c r="BU90" s="264"/>
      <c r="BV90" s="268">
        <v>79</v>
      </c>
      <c r="BW90" s="265" t="str">
        <f t="shared" si="219"/>
        <v/>
      </c>
      <c r="BX90" s="265" t="str">
        <f t="shared" si="219"/>
        <v/>
      </c>
      <c r="BY90" s="265" t="str">
        <f t="shared" si="219"/>
        <v/>
      </c>
      <c r="BZ90" s="265" t="str">
        <f t="shared" si="219"/>
        <v/>
      </c>
      <c r="CA90" s="265" t="str">
        <f t="shared" si="219"/>
        <v/>
      </c>
      <c r="CB90" s="265" t="str">
        <f t="shared" si="219"/>
        <v/>
      </c>
      <c r="CC90" s="265" t="str">
        <f t="shared" si="219"/>
        <v/>
      </c>
      <c r="CD90" s="265" t="str">
        <f t="shared" si="196"/>
        <v/>
      </c>
      <c r="CE90" s="265" t="str">
        <f t="shared" si="191"/>
        <v/>
      </c>
      <c r="CF90" s="265" t="str">
        <f t="shared" si="191"/>
        <v/>
      </c>
      <c r="CG90" s="265" t="str">
        <f t="shared" si="191"/>
        <v/>
      </c>
      <c r="CH90" s="265" t="str">
        <f t="shared" si="191"/>
        <v/>
      </c>
      <c r="CI90" s="265" t="str">
        <f t="shared" si="191"/>
        <v/>
      </c>
      <c r="CJ90" s="265" t="str">
        <f t="shared" si="191"/>
        <v/>
      </c>
      <c r="CK90" s="265" t="str">
        <f t="shared" si="191"/>
        <v/>
      </c>
      <c r="CL90" s="265" t="str">
        <f t="shared" si="191"/>
        <v/>
      </c>
      <c r="CM90" s="265" t="str">
        <f t="shared" si="191"/>
        <v/>
      </c>
      <c r="CN90" s="265" t="str">
        <f t="shared" si="191"/>
        <v/>
      </c>
      <c r="CO90" s="265" t="str">
        <f t="shared" si="191"/>
        <v/>
      </c>
      <c r="CP90" s="265" t="str">
        <f t="shared" si="191"/>
        <v/>
      </c>
      <c r="CR90" s="265" t="str">
        <f>IF(BW90="","",SUM(BW$12:BW90)-BW90+1)</f>
        <v/>
      </c>
      <c r="CS90" s="265" t="str">
        <f>IF(BX90="","",SUM(BX$12:BX90)-BX90+1)</f>
        <v/>
      </c>
      <c r="CT90" s="265" t="str">
        <f>IF(BY90="","",SUM(BY$12:BY90)-BY90+1)</f>
        <v/>
      </c>
      <c r="CU90" s="265" t="str">
        <f>IF(BZ90="","",SUM(BZ$12:BZ90)-BZ90+1)</f>
        <v/>
      </c>
      <c r="CV90" s="265" t="str">
        <f>IF(CA90="","",SUM(CA$12:CA90)-CA90+1)</f>
        <v/>
      </c>
      <c r="CW90" s="265" t="str">
        <f>IF(CB90="","",SUM(CB$12:CB90)-CB90+1)</f>
        <v/>
      </c>
      <c r="CX90" s="265" t="str">
        <f>IF(CC90="","",SUM(CC$12:CC90)-CC90+1)</f>
        <v/>
      </c>
      <c r="CY90" s="265" t="str">
        <f>IF(CD90="","",SUM(CD$12:CD90)-CD90+1)</f>
        <v/>
      </c>
      <c r="CZ90" s="265" t="str">
        <f>IF(CE90="","",SUM(CE$12:CE90)-CE90+1)</f>
        <v/>
      </c>
      <c r="DA90" s="265" t="str">
        <f>IF(CF90="","",SUM(CF$12:CF90)-CF90+1)</f>
        <v/>
      </c>
      <c r="DB90" s="265" t="str">
        <f>IF(CG90="","",SUM(CG$12:CG90)-CG90+1)</f>
        <v/>
      </c>
      <c r="DC90" s="265" t="str">
        <f>IF(CH90="","",SUM(CH$12:CH90)-CH90+1)</f>
        <v/>
      </c>
      <c r="DD90" s="265" t="str">
        <f>IF(CI90="","",SUM(CI$12:CI90)-CI90+1)</f>
        <v/>
      </c>
      <c r="DE90" s="265" t="str">
        <f>IF(CJ90="","",SUM(CJ$12:CJ90)-CJ90+1)</f>
        <v/>
      </c>
      <c r="DF90" s="265" t="str">
        <f>IF(CK90="","",SUM(CK$12:CK90)-CK90+1)</f>
        <v/>
      </c>
      <c r="DG90" s="265" t="str">
        <f>IF(CL90="","",SUM(CL$12:CL90)-CL90+1)</f>
        <v/>
      </c>
      <c r="DH90" s="265" t="str">
        <f>IF(CM90="","",SUM(CM$12:CM90)-CM90+1)</f>
        <v/>
      </c>
      <c r="DI90" s="265" t="str">
        <f>IF(CN90="","",SUM(CN$12:CN90)-CN90+1)</f>
        <v/>
      </c>
      <c r="DJ90" s="265" t="str">
        <f>IF(CO90="","",SUM(CO$12:CO90)-CO90+1)</f>
        <v/>
      </c>
      <c r="DK90" s="265" t="str">
        <f>IF(CP90="","",SUM(CP$12:CP90)-CP90+1)</f>
        <v/>
      </c>
      <c r="DM90" s="265"/>
      <c r="DN90" s="265"/>
      <c r="DO90" s="265"/>
      <c r="DP90" s="265"/>
      <c r="DQ90" s="265"/>
      <c r="DR90" s="265"/>
      <c r="DS90" s="265"/>
      <c r="DT90" s="265"/>
      <c r="DU90" s="265"/>
      <c r="DV90" s="265"/>
      <c r="DW90" s="265"/>
      <c r="DX90" s="265"/>
      <c r="DY90" s="265"/>
      <c r="DZ90" s="265"/>
      <c r="EA90" s="265"/>
      <c r="EB90" s="265"/>
      <c r="EC90" s="265"/>
      <c r="ED90" s="265"/>
      <c r="EE90" s="265"/>
      <c r="EF90" s="265"/>
      <c r="EH90" s="265" t="str">
        <f t="shared" si="208"/>
        <v/>
      </c>
      <c r="EI90" s="265" t="str">
        <f t="shared" si="208"/>
        <v/>
      </c>
      <c r="EJ90" s="265" t="str">
        <f t="shared" si="208"/>
        <v/>
      </c>
      <c r="EK90" s="265" t="str">
        <f t="shared" si="208"/>
        <v/>
      </c>
      <c r="EL90" s="265" t="str">
        <f t="shared" si="208"/>
        <v/>
      </c>
      <c r="EM90" s="265" t="str">
        <f t="shared" si="208"/>
        <v/>
      </c>
      <c r="EN90" s="265" t="str">
        <f t="shared" si="208"/>
        <v/>
      </c>
      <c r="EO90" s="265" t="str">
        <f t="shared" si="208"/>
        <v/>
      </c>
      <c r="EP90" s="265" t="str">
        <f t="shared" si="208"/>
        <v/>
      </c>
      <c r="EQ90" s="265" t="str">
        <f t="shared" si="208"/>
        <v/>
      </c>
      <c r="ER90" s="265" t="str">
        <f t="shared" si="209"/>
        <v/>
      </c>
      <c r="ES90" s="265" t="str">
        <f t="shared" si="209"/>
        <v/>
      </c>
      <c r="ET90" s="265" t="str">
        <f t="shared" si="209"/>
        <v/>
      </c>
      <c r="EU90" s="265" t="str">
        <f t="shared" si="209"/>
        <v/>
      </c>
      <c r="EV90" s="265">
        <f t="shared" si="209"/>
        <v>34</v>
      </c>
      <c r="EW90" s="265" t="str">
        <f t="shared" si="209"/>
        <v/>
      </c>
      <c r="EX90" s="265" t="str">
        <f t="shared" si="209"/>
        <v/>
      </c>
      <c r="EY90" s="265" t="str">
        <f t="shared" si="209"/>
        <v/>
      </c>
      <c r="EZ90" s="265" t="str">
        <f t="shared" si="209"/>
        <v/>
      </c>
      <c r="FA90" s="265" t="str">
        <f t="shared" si="209"/>
        <v/>
      </c>
      <c r="FB90" s="263" t="str">
        <f t="shared" si="210"/>
        <v/>
      </c>
      <c r="FC90" s="263" t="str">
        <f t="shared" si="210"/>
        <v/>
      </c>
      <c r="FD90" s="263" t="str">
        <f t="shared" si="210"/>
        <v/>
      </c>
      <c r="FE90" s="263" t="str">
        <f t="shared" si="210"/>
        <v/>
      </c>
      <c r="FF90" s="263" t="str">
        <f t="shared" si="210"/>
        <v/>
      </c>
      <c r="FG90" s="263" t="str">
        <f t="shared" si="210"/>
        <v/>
      </c>
      <c r="FH90" s="263" t="str">
        <f t="shared" si="210"/>
        <v/>
      </c>
      <c r="FI90" s="263" t="str">
        <f t="shared" si="210"/>
        <v/>
      </c>
      <c r="FJ90" s="263" t="str">
        <f t="shared" si="210"/>
        <v/>
      </c>
      <c r="FK90" s="263" t="str">
        <f t="shared" si="210"/>
        <v/>
      </c>
      <c r="FL90" s="263" t="str">
        <f t="shared" si="211"/>
        <v/>
      </c>
      <c r="FM90" s="263" t="str">
        <f t="shared" si="211"/>
        <v/>
      </c>
      <c r="FN90" s="263" t="str">
        <f t="shared" si="211"/>
        <v/>
      </c>
      <c r="FO90" s="263" t="str">
        <f t="shared" si="211"/>
        <v/>
      </c>
      <c r="FP90" s="263" t="str">
        <f t="shared" si="211"/>
        <v/>
      </c>
      <c r="FQ90" s="263" t="str">
        <f t="shared" si="211"/>
        <v/>
      </c>
      <c r="FR90" s="263" t="str">
        <f t="shared" si="211"/>
        <v/>
      </c>
      <c r="FS90" s="263" t="str">
        <f t="shared" si="211"/>
        <v/>
      </c>
      <c r="FT90" s="263" t="str">
        <f t="shared" si="211"/>
        <v/>
      </c>
      <c r="FU90" s="263" t="str">
        <f t="shared" si="211"/>
        <v/>
      </c>
      <c r="FV90" s="265" t="str">
        <f t="shared" si="212"/>
        <v/>
      </c>
      <c r="FW90" s="265" t="str">
        <f t="shared" si="212"/>
        <v/>
      </c>
      <c r="FX90" s="265" t="str">
        <f t="shared" si="212"/>
        <v/>
      </c>
      <c r="FY90" s="265" t="str">
        <f t="shared" si="212"/>
        <v/>
      </c>
      <c r="FZ90" s="265" t="str">
        <f t="shared" si="212"/>
        <v/>
      </c>
      <c r="GA90" s="265" t="str">
        <f t="shared" si="212"/>
        <v/>
      </c>
      <c r="GB90" s="265" t="str">
        <f t="shared" si="212"/>
        <v/>
      </c>
      <c r="GC90" s="265" t="str">
        <f t="shared" si="212"/>
        <v/>
      </c>
      <c r="GD90" s="265" t="str">
        <f t="shared" si="212"/>
        <v/>
      </c>
      <c r="GE90" s="265" t="str">
        <f t="shared" si="212"/>
        <v/>
      </c>
      <c r="GF90" s="265" t="str">
        <f t="shared" si="213"/>
        <v/>
      </c>
      <c r="GG90" s="265" t="str">
        <f t="shared" si="213"/>
        <v/>
      </c>
      <c r="GH90" s="265" t="str">
        <f t="shared" si="213"/>
        <v/>
      </c>
      <c r="GI90" s="265" t="str">
        <f t="shared" si="213"/>
        <v/>
      </c>
      <c r="GJ90" s="265" t="str">
        <f t="shared" si="213"/>
        <v/>
      </c>
      <c r="GK90" s="265" t="str">
        <f t="shared" si="213"/>
        <v/>
      </c>
      <c r="GL90" s="265" t="str">
        <f t="shared" si="213"/>
        <v/>
      </c>
      <c r="GM90" s="265" t="str">
        <f t="shared" si="213"/>
        <v/>
      </c>
      <c r="GN90" s="265" t="str">
        <f t="shared" si="213"/>
        <v/>
      </c>
      <c r="GO90" s="265" t="str">
        <f t="shared" si="213"/>
        <v/>
      </c>
      <c r="GP90" s="263" t="str">
        <f t="shared" si="214"/>
        <v/>
      </c>
      <c r="GQ90" s="263" t="str">
        <f t="shared" si="214"/>
        <v/>
      </c>
      <c r="GR90" s="263" t="str">
        <f t="shared" si="214"/>
        <v/>
      </c>
      <c r="GS90" s="263" t="str">
        <f t="shared" si="214"/>
        <v/>
      </c>
      <c r="GT90" s="263" t="str">
        <f t="shared" si="214"/>
        <v/>
      </c>
      <c r="GU90" s="263" t="str">
        <f t="shared" si="214"/>
        <v/>
      </c>
      <c r="GV90" s="263" t="str">
        <f t="shared" si="214"/>
        <v/>
      </c>
      <c r="GW90" s="263" t="str">
        <f t="shared" si="214"/>
        <v/>
      </c>
      <c r="GX90" s="263" t="str">
        <f t="shared" si="214"/>
        <v/>
      </c>
      <c r="GY90" s="263" t="str">
        <f t="shared" si="214"/>
        <v/>
      </c>
      <c r="GZ90" s="263" t="str">
        <f t="shared" si="215"/>
        <v/>
      </c>
      <c r="HA90" s="263" t="str">
        <f t="shared" si="215"/>
        <v/>
      </c>
      <c r="HB90" s="263" t="str">
        <f t="shared" si="215"/>
        <v/>
      </c>
      <c r="HC90" s="263" t="str">
        <f t="shared" si="215"/>
        <v/>
      </c>
      <c r="HD90" s="263" t="str">
        <f t="shared" si="215"/>
        <v/>
      </c>
      <c r="HE90" s="263" t="str">
        <f t="shared" si="215"/>
        <v/>
      </c>
      <c r="HF90" s="263" t="str">
        <f t="shared" si="215"/>
        <v/>
      </c>
      <c r="HG90" s="263" t="str">
        <f t="shared" si="215"/>
        <v/>
      </c>
      <c r="HH90" s="263" t="str">
        <f t="shared" si="215"/>
        <v/>
      </c>
      <c r="HI90" s="263" t="str">
        <f t="shared" si="215"/>
        <v/>
      </c>
      <c r="HJ90" s="265" t="str">
        <f t="shared" si="216"/>
        <v/>
      </c>
      <c r="HK90" s="265" t="str">
        <f t="shared" si="216"/>
        <v/>
      </c>
      <c r="HL90" s="265" t="str">
        <f t="shared" si="216"/>
        <v/>
      </c>
      <c r="HM90" s="265" t="str">
        <f t="shared" si="216"/>
        <v/>
      </c>
      <c r="HN90" s="265" t="str">
        <f t="shared" si="216"/>
        <v/>
      </c>
      <c r="HO90" s="265" t="str">
        <f t="shared" si="216"/>
        <v/>
      </c>
      <c r="HP90" s="265" t="str">
        <f t="shared" si="216"/>
        <v/>
      </c>
      <c r="HQ90" s="265" t="str">
        <f t="shared" si="216"/>
        <v/>
      </c>
      <c r="HR90" s="265" t="str">
        <f t="shared" si="216"/>
        <v/>
      </c>
      <c r="HS90" s="265" t="str">
        <f t="shared" si="216"/>
        <v/>
      </c>
      <c r="HT90" s="265" t="str">
        <f t="shared" si="217"/>
        <v/>
      </c>
      <c r="HU90" s="265" t="str">
        <f t="shared" si="217"/>
        <v/>
      </c>
      <c r="HV90" s="265" t="str">
        <f t="shared" si="217"/>
        <v/>
      </c>
      <c r="HW90" s="265" t="str">
        <f t="shared" si="217"/>
        <v/>
      </c>
      <c r="HX90" s="265" t="str">
        <f t="shared" si="217"/>
        <v/>
      </c>
      <c r="HY90" s="265" t="str">
        <f t="shared" si="217"/>
        <v/>
      </c>
      <c r="HZ90" s="265" t="str">
        <f t="shared" si="217"/>
        <v/>
      </c>
      <c r="IA90" s="265" t="str">
        <f t="shared" si="217"/>
        <v/>
      </c>
      <c r="IB90" s="265" t="str">
        <f t="shared" si="217"/>
        <v/>
      </c>
      <c r="IC90" s="265" t="str">
        <f t="shared" si="217"/>
        <v/>
      </c>
    </row>
    <row r="91" spans="1:237" x14ac:dyDescent="0.25">
      <c r="A91" s="250">
        <f t="shared" si="205"/>
        <v>80</v>
      </c>
      <c r="B91" s="2" t="str">
        <f>IF(OR('aux 1'!B91="",'aux 1'!R91&lt;&gt;"s"),"",'aux 1'!B91)</f>
        <v/>
      </c>
      <c r="C91" s="253" t="str">
        <f>IF('aux 1'!F91="","",'aux 1'!F91)</f>
        <v>B</v>
      </c>
      <c r="D91" s="450" t="str">
        <f>IF(B91="","",'aux 1'!AP91)</f>
        <v/>
      </c>
      <c r="E91" s="306" t="str">
        <f>IF(B91="","Pre: ",'aux 1'!AN91)</f>
        <v xml:space="preserve">Pre: </v>
      </c>
      <c r="F91" s="306" t="str">
        <f>IF(B91="","Co: ",'aux 1'!AO91)</f>
        <v xml:space="preserve">Co: </v>
      </c>
      <c r="G91" s="54" t="str">
        <f>IF(OR($B91="",'aux 1'!H91=""),"",'aux 1'!H91)</f>
        <v/>
      </c>
      <c r="H91" s="54" t="str">
        <f>IF(OR($B91="",'aux 1'!I91=""),"",'aux 1'!I91)</f>
        <v/>
      </c>
      <c r="I91" s="54" t="str">
        <f>IF(OR($B91="",'aux 1'!J91=""),"",'aux 1'!J91)</f>
        <v/>
      </c>
      <c r="J91" s="54" t="str">
        <f>IF(OR($B91="",'aux 1'!K91=""),"",'aux 1'!K91)</f>
        <v/>
      </c>
      <c r="K91" s="248"/>
      <c r="L91" s="248"/>
      <c r="M91" s="251" t="str">
        <f>IF('aux 1'!C91="","",'aux 1'!C91)</f>
        <v>CCH</v>
      </c>
      <c r="N91" s="251" t="str">
        <f>IF('aux 1'!D91="","",'aux 1'!D91)</f>
        <v>LEL</v>
      </c>
      <c r="O91" s="252" t="str">
        <f>IF('aux 1'!E91="","",'aux 1'!E91)</f>
        <v>04206</v>
      </c>
      <c r="P91" s="133" t="str">
        <f t="shared" si="192"/>
        <v/>
      </c>
      <c r="Q91" s="43" t="str">
        <f>IF(S91="s",IF(R91="op",'aux 1'!S91,U91),"")</f>
        <v/>
      </c>
      <c r="R91" s="43" t="str">
        <f>IF('aux 1'!N91="op","op",'aux 1'!S91)</f>
        <v>op</v>
      </c>
      <c r="S91" s="43" t="str">
        <f>IF('aux 1'!R91="","",'aux 1'!R91)</f>
        <v/>
      </c>
      <c r="T91" s="43" t="str">
        <f>IF('aux 1'!Q91="","",'aux 1'!Q91)</f>
        <v>s</v>
      </c>
      <c r="U91" s="43">
        <f>IF('aux 1'!P91="","",'aux 1'!P91)</f>
        <v>2</v>
      </c>
      <c r="V91" s="44" t="str">
        <f>IF('aux 1'!O91="","",'aux 1'!O91)</f>
        <v>Bás.</v>
      </c>
      <c r="W91" s="128">
        <f>IF('aux 1'!T91="",0,'aux 1'!T91)</f>
        <v>2</v>
      </c>
      <c r="X91" s="128">
        <f>IF('aux 1'!U91="",0,'aux 1'!U91)</f>
        <v>0</v>
      </c>
      <c r="Y91" s="128">
        <f>IF('aux 1'!V91="",0,'aux 1'!V91)</f>
        <v>0</v>
      </c>
      <c r="Z91" s="128">
        <f>IF('aux 1'!W91="","",'aux 1'!W91)</f>
        <v>34</v>
      </c>
      <c r="AA91" s="128" t="str">
        <f t="shared" si="193"/>
        <v>34h</v>
      </c>
      <c r="AB91" s="250">
        <f>IF('aux 1'!X91="","",'aux 1'!X91)</f>
        <v>2</v>
      </c>
      <c r="AC91" s="87" t="str">
        <f t="shared" si="194"/>
        <v/>
      </c>
      <c r="AE91" s="265">
        <f t="shared" si="195"/>
        <v>80</v>
      </c>
      <c r="AF91" s="267" t="str">
        <f t="shared" si="206"/>
        <v/>
      </c>
      <c r="AG91" s="267" t="str">
        <f t="shared" si="206"/>
        <v/>
      </c>
      <c r="AH91" s="267" t="str">
        <f t="shared" si="206"/>
        <v/>
      </c>
      <c r="AI91" s="267" t="str">
        <f t="shared" si="206"/>
        <v/>
      </c>
      <c r="AJ91" s="267" t="str">
        <f t="shared" si="206"/>
        <v/>
      </c>
      <c r="AK91" s="267" t="str">
        <f t="shared" si="206"/>
        <v/>
      </c>
      <c r="AL91" s="267" t="str">
        <f t="shared" si="206"/>
        <v/>
      </c>
      <c r="AM91" s="267" t="str">
        <f t="shared" si="206"/>
        <v/>
      </c>
      <c r="AN91" s="267" t="str">
        <f t="shared" si="206"/>
        <v/>
      </c>
      <c r="AO91" s="267" t="str">
        <f t="shared" si="206"/>
        <v/>
      </c>
      <c r="AP91" s="267" t="str">
        <f t="shared" si="207"/>
        <v/>
      </c>
      <c r="AQ91" s="267" t="str">
        <f t="shared" si="207"/>
        <v/>
      </c>
      <c r="AR91" s="267" t="str">
        <f t="shared" si="207"/>
        <v/>
      </c>
      <c r="AS91" s="267" t="str">
        <f t="shared" si="207"/>
        <v/>
      </c>
      <c r="AT91" s="267" t="str">
        <f t="shared" si="207"/>
        <v/>
      </c>
      <c r="AU91" s="267" t="str">
        <f t="shared" si="207"/>
        <v/>
      </c>
      <c r="AV91" s="267" t="str">
        <f t="shared" si="207"/>
        <v/>
      </c>
      <c r="AW91" s="267" t="str">
        <f t="shared" si="207"/>
        <v/>
      </c>
      <c r="AX91" s="267" t="str">
        <f t="shared" si="207"/>
        <v/>
      </c>
      <c r="AY91" s="267" t="str">
        <f t="shared" si="207"/>
        <v/>
      </c>
      <c r="BA91" s="267" t="str">
        <f t="shared" si="197"/>
        <v/>
      </c>
      <c r="BB91" s="267" t="str">
        <f t="shared" si="198"/>
        <v/>
      </c>
      <c r="BC91" s="267" t="str">
        <f t="shared" si="199"/>
        <v/>
      </c>
      <c r="BD91" s="267" t="str">
        <f t="shared" si="200"/>
        <v/>
      </c>
      <c r="BE91" s="267" t="str">
        <f t="shared" si="201"/>
        <v/>
      </c>
      <c r="BF91" s="267" t="str">
        <f t="shared" si="202"/>
        <v/>
      </c>
      <c r="BG91" s="267" t="str">
        <f t="shared" si="203"/>
        <v/>
      </c>
      <c r="BH91" s="267" t="str">
        <f t="shared" si="204"/>
        <v/>
      </c>
      <c r="BI91" s="267" t="str">
        <f t="shared" si="85"/>
        <v/>
      </c>
      <c r="BJ91" s="267" t="str">
        <f t="shared" si="86"/>
        <v/>
      </c>
      <c r="BK91" s="267" t="str">
        <f t="shared" si="87"/>
        <v/>
      </c>
      <c r="BL91" s="267" t="str">
        <f t="shared" si="88"/>
        <v/>
      </c>
      <c r="BM91" s="267" t="str">
        <f t="shared" si="89"/>
        <v/>
      </c>
      <c r="BN91" s="267" t="str">
        <f t="shared" si="90"/>
        <v/>
      </c>
      <c r="BO91" s="267" t="str">
        <f t="shared" si="91"/>
        <v/>
      </c>
      <c r="BP91" s="267" t="str">
        <f t="shared" si="92"/>
        <v/>
      </c>
      <c r="BQ91" s="267" t="str">
        <f t="shared" si="93"/>
        <v/>
      </c>
      <c r="BR91" s="267" t="str">
        <f t="shared" si="94"/>
        <v/>
      </c>
      <c r="BS91" s="267" t="str">
        <f t="shared" si="95"/>
        <v/>
      </c>
      <c r="BT91" s="267" t="str">
        <f t="shared" si="96"/>
        <v/>
      </c>
      <c r="BU91" s="264"/>
      <c r="BV91" s="268">
        <v>80</v>
      </c>
      <c r="BW91" s="265" t="str">
        <f t="shared" si="219"/>
        <v/>
      </c>
      <c r="BX91" s="265" t="str">
        <f t="shared" si="219"/>
        <v/>
      </c>
      <c r="BY91" s="265" t="str">
        <f t="shared" si="219"/>
        <v/>
      </c>
      <c r="BZ91" s="265" t="str">
        <f t="shared" si="219"/>
        <v/>
      </c>
      <c r="CA91" s="265" t="str">
        <f t="shared" si="219"/>
        <v/>
      </c>
      <c r="CB91" s="265" t="str">
        <f t="shared" si="219"/>
        <v/>
      </c>
      <c r="CC91" s="265" t="str">
        <f t="shared" si="219"/>
        <v/>
      </c>
      <c r="CD91" s="265" t="str">
        <f t="shared" si="196"/>
        <v/>
      </c>
      <c r="CE91" s="265" t="str">
        <f t="shared" ref="CE91:CP91" si="220">IF(LEN(CE$6)&lt;$BV91,"", VALUE(MID(CE$6,$BV91,1)))</f>
        <v/>
      </c>
      <c r="CF91" s="265" t="str">
        <f t="shared" si="220"/>
        <v/>
      </c>
      <c r="CG91" s="265" t="str">
        <f t="shared" si="220"/>
        <v/>
      </c>
      <c r="CH91" s="265" t="str">
        <f t="shared" si="220"/>
        <v/>
      </c>
      <c r="CI91" s="265" t="str">
        <f t="shared" si="220"/>
        <v/>
      </c>
      <c r="CJ91" s="265" t="str">
        <f t="shared" si="220"/>
        <v/>
      </c>
      <c r="CK91" s="265" t="str">
        <f t="shared" si="220"/>
        <v/>
      </c>
      <c r="CL91" s="265" t="str">
        <f t="shared" si="220"/>
        <v/>
      </c>
      <c r="CM91" s="265" t="str">
        <f t="shared" si="220"/>
        <v/>
      </c>
      <c r="CN91" s="265" t="str">
        <f t="shared" si="220"/>
        <v/>
      </c>
      <c r="CO91" s="265" t="str">
        <f t="shared" si="220"/>
        <v/>
      </c>
      <c r="CP91" s="265" t="str">
        <f t="shared" si="220"/>
        <v/>
      </c>
      <c r="CR91" s="265" t="str">
        <f>IF(BW91="","",SUM(BW$12:BW91)-BW91+1)</f>
        <v/>
      </c>
      <c r="CS91" s="265" t="str">
        <f>IF(BX91="","",SUM(BX$12:BX91)-BX91+1)</f>
        <v/>
      </c>
      <c r="CT91" s="265" t="str">
        <f>IF(BY91="","",SUM(BY$12:BY91)-BY91+1)</f>
        <v/>
      </c>
      <c r="CU91" s="265" t="str">
        <f>IF(BZ91="","",SUM(BZ$12:BZ91)-BZ91+1)</f>
        <v/>
      </c>
      <c r="CV91" s="265" t="str">
        <f>IF(CA91="","",SUM(CA$12:CA91)-CA91+1)</f>
        <v/>
      </c>
      <c r="CW91" s="265" t="str">
        <f>IF(CB91="","",SUM(CB$12:CB91)-CB91+1)</f>
        <v/>
      </c>
      <c r="CX91" s="265" t="str">
        <f>IF(CC91="","",SUM(CC$12:CC91)-CC91+1)</f>
        <v/>
      </c>
      <c r="CY91" s="265" t="str">
        <f>IF(CD91="","",SUM(CD$12:CD91)-CD91+1)</f>
        <v/>
      </c>
      <c r="CZ91" s="265" t="str">
        <f>IF(CE91="","",SUM(CE$12:CE91)-CE91+1)</f>
        <v/>
      </c>
      <c r="DA91" s="265" t="str">
        <f>IF(CF91="","",SUM(CF$12:CF91)-CF91+1)</f>
        <v/>
      </c>
      <c r="DB91" s="265" t="str">
        <f>IF(CG91="","",SUM(CG$12:CG91)-CG91+1)</f>
        <v/>
      </c>
      <c r="DC91" s="265" t="str">
        <f>IF(CH91="","",SUM(CH$12:CH91)-CH91+1)</f>
        <v/>
      </c>
      <c r="DD91" s="265" t="str">
        <f>IF(CI91="","",SUM(CI$12:CI91)-CI91+1)</f>
        <v/>
      </c>
      <c r="DE91" s="265" t="str">
        <f>IF(CJ91="","",SUM(CJ$12:CJ91)-CJ91+1)</f>
        <v/>
      </c>
      <c r="DF91" s="265" t="str">
        <f>IF(CK91="","",SUM(CK$12:CK91)-CK91+1)</f>
        <v/>
      </c>
      <c r="DG91" s="265" t="str">
        <f>IF(CL91="","",SUM(CL$12:CL91)-CL91+1)</f>
        <v/>
      </c>
      <c r="DH91" s="265" t="str">
        <f>IF(CM91="","",SUM(CM$12:CM91)-CM91+1)</f>
        <v/>
      </c>
      <c r="DI91" s="265" t="str">
        <f>IF(CN91="","",SUM(CN$12:CN91)-CN91+1)</f>
        <v/>
      </c>
      <c r="DJ91" s="265" t="str">
        <f>IF(CO91="","",SUM(CO$12:CO91)-CO91+1)</f>
        <v/>
      </c>
      <c r="DK91" s="265" t="str">
        <f>IF(CP91="","",SUM(CP$12:CP91)-CP91+1)</f>
        <v/>
      </c>
      <c r="DM91" s="265"/>
      <c r="DN91" s="265"/>
      <c r="DO91" s="265"/>
      <c r="DP91" s="265"/>
      <c r="DQ91" s="265"/>
      <c r="DR91" s="265"/>
      <c r="DS91" s="265"/>
      <c r="DT91" s="265"/>
      <c r="DU91" s="265"/>
      <c r="DV91" s="265"/>
      <c r="DW91" s="265"/>
      <c r="DX91" s="265"/>
      <c r="DY91" s="265"/>
      <c r="DZ91" s="265"/>
      <c r="EA91" s="265"/>
      <c r="EB91" s="265"/>
      <c r="EC91" s="265"/>
      <c r="ED91" s="265"/>
      <c r="EE91" s="265"/>
      <c r="EF91" s="265"/>
      <c r="EH91" s="265" t="str">
        <f t="shared" si="208"/>
        <v/>
      </c>
      <c r="EI91" s="265" t="str">
        <f t="shared" si="208"/>
        <v/>
      </c>
      <c r="EJ91" s="265" t="str">
        <f t="shared" si="208"/>
        <v/>
      </c>
      <c r="EK91" s="265" t="str">
        <f t="shared" si="208"/>
        <v/>
      </c>
      <c r="EL91" s="265" t="str">
        <f t="shared" si="208"/>
        <v/>
      </c>
      <c r="EM91" s="265" t="str">
        <f t="shared" si="208"/>
        <v/>
      </c>
      <c r="EN91" s="265" t="str">
        <f t="shared" si="208"/>
        <v/>
      </c>
      <c r="EO91" s="265" t="str">
        <f t="shared" si="208"/>
        <v/>
      </c>
      <c r="EP91" s="265" t="str">
        <f t="shared" si="208"/>
        <v/>
      </c>
      <c r="EQ91" s="265" t="str">
        <f t="shared" si="208"/>
        <v/>
      </c>
      <c r="ER91" s="265" t="str">
        <f t="shared" si="209"/>
        <v/>
      </c>
      <c r="ES91" s="265" t="str">
        <f t="shared" si="209"/>
        <v/>
      </c>
      <c r="ET91" s="265" t="str">
        <f t="shared" si="209"/>
        <v/>
      </c>
      <c r="EU91" s="265" t="str">
        <f t="shared" si="209"/>
        <v/>
      </c>
      <c r="EV91" s="265" t="str">
        <f t="shared" si="209"/>
        <v/>
      </c>
      <c r="EW91" s="265" t="str">
        <f t="shared" si="209"/>
        <v/>
      </c>
      <c r="EX91" s="265" t="str">
        <f t="shared" si="209"/>
        <v/>
      </c>
      <c r="EY91" s="265" t="str">
        <f t="shared" si="209"/>
        <v/>
      </c>
      <c r="EZ91" s="265" t="str">
        <f t="shared" si="209"/>
        <v/>
      </c>
      <c r="FA91" s="265" t="str">
        <f t="shared" si="209"/>
        <v/>
      </c>
      <c r="FB91" s="263" t="str">
        <f t="shared" si="210"/>
        <v/>
      </c>
      <c r="FC91" s="263" t="str">
        <f t="shared" si="210"/>
        <v/>
      </c>
      <c r="FD91" s="263" t="str">
        <f t="shared" si="210"/>
        <v/>
      </c>
      <c r="FE91" s="263" t="str">
        <f t="shared" si="210"/>
        <v/>
      </c>
      <c r="FF91" s="263" t="str">
        <f t="shared" si="210"/>
        <v/>
      </c>
      <c r="FG91" s="263" t="str">
        <f t="shared" si="210"/>
        <v/>
      </c>
      <c r="FH91" s="263" t="str">
        <f t="shared" si="210"/>
        <v/>
      </c>
      <c r="FI91" s="263" t="str">
        <f t="shared" si="210"/>
        <v/>
      </c>
      <c r="FJ91" s="263" t="str">
        <f t="shared" si="210"/>
        <v/>
      </c>
      <c r="FK91" s="263" t="str">
        <f t="shared" si="210"/>
        <v/>
      </c>
      <c r="FL91" s="263" t="str">
        <f t="shared" si="211"/>
        <v/>
      </c>
      <c r="FM91" s="263" t="str">
        <f t="shared" si="211"/>
        <v/>
      </c>
      <c r="FN91" s="263" t="str">
        <f t="shared" si="211"/>
        <v/>
      </c>
      <c r="FO91" s="263" t="str">
        <f t="shared" si="211"/>
        <v/>
      </c>
      <c r="FP91" s="263" t="str">
        <f t="shared" si="211"/>
        <v/>
      </c>
      <c r="FQ91" s="263" t="str">
        <f t="shared" si="211"/>
        <v/>
      </c>
      <c r="FR91" s="263" t="str">
        <f t="shared" si="211"/>
        <v/>
      </c>
      <c r="FS91" s="263" t="str">
        <f t="shared" si="211"/>
        <v/>
      </c>
      <c r="FT91" s="263" t="str">
        <f t="shared" si="211"/>
        <v/>
      </c>
      <c r="FU91" s="263" t="str">
        <f t="shared" si="211"/>
        <v/>
      </c>
      <c r="FV91" s="265" t="str">
        <f t="shared" si="212"/>
        <v/>
      </c>
      <c r="FW91" s="265" t="str">
        <f t="shared" si="212"/>
        <v/>
      </c>
      <c r="FX91" s="265" t="str">
        <f t="shared" si="212"/>
        <v/>
      </c>
      <c r="FY91" s="265" t="str">
        <f t="shared" si="212"/>
        <v/>
      </c>
      <c r="FZ91" s="265" t="str">
        <f t="shared" si="212"/>
        <v/>
      </c>
      <c r="GA91" s="265" t="str">
        <f t="shared" si="212"/>
        <v/>
      </c>
      <c r="GB91" s="265" t="str">
        <f t="shared" si="212"/>
        <v/>
      </c>
      <c r="GC91" s="265" t="str">
        <f t="shared" si="212"/>
        <v/>
      </c>
      <c r="GD91" s="265" t="str">
        <f t="shared" si="212"/>
        <v/>
      </c>
      <c r="GE91" s="265" t="str">
        <f t="shared" si="212"/>
        <v/>
      </c>
      <c r="GF91" s="265" t="str">
        <f t="shared" si="213"/>
        <v/>
      </c>
      <c r="GG91" s="265" t="str">
        <f t="shared" si="213"/>
        <v/>
      </c>
      <c r="GH91" s="265" t="str">
        <f t="shared" si="213"/>
        <v/>
      </c>
      <c r="GI91" s="265" t="str">
        <f t="shared" si="213"/>
        <v/>
      </c>
      <c r="GJ91" s="265" t="str">
        <f t="shared" si="213"/>
        <v/>
      </c>
      <c r="GK91" s="265" t="str">
        <f t="shared" si="213"/>
        <v/>
      </c>
      <c r="GL91" s="265" t="str">
        <f t="shared" si="213"/>
        <v/>
      </c>
      <c r="GM91" s="265" t="str">
        <f t="shared" si="213"/>
        <v/>
      </c>
      <c r="GN91" s="265" t="str">
        <f t="shared" si="213"/>
        <v/>
      </c>
      <c r="GO91" s="265" t="str">
        <f t="shared" si="213"/>
        <v/>
      </c>
      <c r="GP91" s="263" t="str">
        <f t="shared" si="214"/>
        <v/>
      </c>
      <c r="GQ91" s="263" t="str">
        <f t="shared" si="214"/>
        <v/>
      </c>
      <c r="GR91" s="263" t="str">
        <f t="shared" si="214"/>
        <v/>
      </c>
      <c r="GS91" s="263" t="str">
        <f t="shared" si="214"/>
        <v/>
      </c>
      <c r="GT91" s="263" t="str">
        <f t="shared" si="214"/>
        <v/>
      </c>
      <c r="GU91" s="263" t="str">
        <f t="shared" si="214"/>
        <v/>
      </c>
      <c r="GV91" s="263" t="str">
        <f t="shared" si="214"/>
        <v/>
      </c>
      <c r="GW91" s="263" t="str">
        <f t="shared" si="214"/>
        <v/>
      </c>
      <c r="GX91" s="263" t="str">
        <f t="shared" si="214"/>
        <v/>
      </c>
      <c r="GY91" s="263" t="str">
        <f t="shared" si="214"/>
        <v/>
      </c>
      <c r="GZ91" s="263" t="str">
        <f t="shared" si="215"/>
        <v/>
      </c>
      <c r="HA91" s="263" t="str">
        <f t="shared" si="215"/>
        <v/>
      </c>
      <c r="HB91" s="263" t="str">
        <f t="shared" si="215"/>
        <v/>
      </c>
      <c r="HC91" s="263" t="str">
        <f t="shared" si="215"/>
        <v/>
      </c>
      <c r="HD91" s="263" t="str">
        <f t="shared" si="215"/>
        <v/>
      </c>
      <c r="HE91" s="263" t="str">
        <f t="shared" si="215"/>
        <v/>
      </c>
      <c r="HF91" s="263" t="str">
        <f t="shared" si="215"/>
        <v/>
      </c>
      <c r="HG91" s="263" t="str">
        <f t="shared" si="215"/>
        <v/>
      </c>
      <c r="HH91" s="263" t="str">
        <f t="shared" si="215"/>
        <v/>
      </c>
      <c r="HI91" s="263" t="str">
        <f t="shared" si="215"/>
        <v/>
      </c>
      <c r="HJ91" s="265" t="str">
        <f t="shared" si="216"/>
        <v/>
      </c>
      <c r="HK91" s="265" t="str">
        <f t="shared" si="216"/>
        <v/>
      </c>
      <c r="HL91" s="265" t="str">
        <f t="shared" si="216"/>
        <v/>
      </c>
      <c r="HM91" s="265" t="str">
        <f t="shared" si="216"/>
        <v/>
      </c>
      <c r="HN91" s="265" t="str">
        <f t="shared" si="216"/>
        <v/>
      </c>
      <c r="HO91" s="265" t="str">
        <f t="shared" si="216"/>
        <v/>
      </c>
      <c r="HP91" s="265" t="str">
        <f t="shared" si="216"/>
        <v/>
      </c>
      <c r="HQ91" s="265" t="str">
        <f t="shared" si="216"/>
        <v/>
      </c>
      <c r="HR91" s="265" t="str">
        <f t="shared" si="216"/>
        <v/>
      </c>
      <c r="HS91" s="265" t="str">
        <f t="shared" si="216"/>
        <v/>
      </c>
      <c r="HT91" s="265" t="str">
        <f t="shared" si="217"/>
        <v/>
      </c>
      <c r="HU91" s="265" t="str">
        <f t="shared" si="217"/>
        <v/>
      </c>
      <c r="HV91" s="265" t="str">
        <f t="shared" si="217"/>
        <v/>
      </c>
      <c r="HW91" s="265" t="str">
        <f t="shared" si="217"/>
        <v/>
      </c>
      <c r="HX91" s="265" t="str">
        <f t="shared" si="217"/>
        <v/>
      </c>
      <c r="HY91" s="265" t="str">
        <f t="shared" si="217"/>
        <v/>
      </c>
      <c r="HZ91" s="265" t="str">
        <f t="shared" si="217"/>
        <v/>
      </c>
      <c r="IA91" s="265" t="str">
        <f t="shared" si="217"/>
        <v/>
      </c>
      <c r="IB91" s="265" t="str">
        <f t="shared" si="217"/>
        <v/>
      </c>
      <c r="IC91" s="265" t="str">
        <f t="shared" si="217"/>
        <v/>
      </c>
    </row>
    <row r="92" spans="1:237" x14ac:dyDescent="0.25">
      <c r="A92" s="250">
        <f t="shared" si="205"/>
        <v>81</v>
      </c>
      <c r="B92" s="2" t="str">
        <f>IF(OR('aux 1'!B92="",'aux 1'!R92&lt;&gt;"s"),"",'aux 1'!B92)</f>
        <v>Inglês Instrumental III</v>
      </c>
      <c r="C92" s="253" t="str">
        <f>IF('aux 1'!F92="","",'aux 1'!F92)</f>
        <v>C</v>
      </c>
      <c r="D92" s="450" t="str">
        <f>IF(B92="","",'aux 1'!AP92)</f>
        <v>LEL04506</v>
      </c>
      <c r="E92" s="306" t="str">
        <f>IF(B92="","Pre: ",'aux 1'!AN92)</f>
        <v xml:space="preserve">Pré: LEL04206   </v>
      </c>
      <c r="F92" s="306" t="str">
        <f>IF(B92="","Co: ",'aux 1'!AO92)</f>
        <v>Co: ---</v>
      </c>
      <c r="G92" s="54" t="str">
        <f>IF(OR($B92="",'aux 1'!H92=""),"",'aux 1'!H92)</f>
        <v>LEL04206</v>
      </c>
      <c r="H92" s="54" t="str">
        <f>IF(OR($B92="",'aux 1'!I92=""),"",'aux 1'!I92)</f>
        <v/>
      </c>
      <c r="I92" s="54" t="str">
        <f>IF(OR($B92="",'aux 1'!J92=""),"",'aux 1'!J92)</f>
        <v/>
      </c>
      <c r="J92" s="54" t="str">
        <f>IF(OR($B92="",'aux 1'!K92=""),"",'aux 1'!K92)</f>
        <v/>
      </c>
      <c r="K92" s="248"/>
      <c r="L92" s="248"/>
      <c r="M92" s="251" t="str">
        <f>IF('aux 1'!C92="","",'aux 1'!C92)</f>
        <v>CCH</v>
      </c>
      <c r="N92" s="251" t="str">
        <f>IF('aux 1'!D92="","",'aux 1'!D92)</f>
        <v>LEL</v>
      </c>
      <c r="O92" s="252" t="str">
        <f>IF('aux 1'!E92="","",'aux 1'!E92)</f>
        <v>04506</v>
      </c>
      <c r="P92" s="133" t="str">
        <f t="shared" si="192"/>
        <v>LEL04506</v>
      </c>
      <c r="Q92" s="43">
        <f>IF(S92="s",IF(R92="op",'aux 1'!S92,U92),"")</f>
        <v>15</v>
      </c>
      <c r="R92" s="43" t="str">
        <f>IF('aux 1'!N92="op","op",'aux 1'!S92)</f>
        <v>op</v>
      </c>
      <c r="S92" s="43" t="str">
        <f>IF('aux 1'!R92="","",'aux 1'!R92)</f>
        <v>s</v>
      </c>
      <c r="T92" s="43" t="str">
        <f>IF('aux 1'!Q92="","",'aux 1'!Q92)</f>
        <v>s</v>
      </c>
      <c r="U92" s="43">
        <f>IF('aux 1'!P92="","",'aux 1'!P92)</f>
        <v>2</v>
      </c>
      <c r="V92" s="44" t="str">
        <f>IF('aux 1'!O92="","",'aux 1'!O92)</f>
        <v>Bás.</v>
      </c>
      <c r="W92" s="128">
        <f>IF('aux 1'!T92="",0,'aux 1'!T92)</f>
        <v>2</v>
      </c>
      <c r="X92" s="128">
        <f>IF('aux 1'!U92="",0,'aux 1'!U92)</f>
        <v>0</v>
      </c>
      <c r="Y92" s="128">
        <f>IF('aux 1'!V92="",0,'aux 1'!V92)</f>
        <v>0</v>
      </c>
      <c r="Z92" s="128">
        <f>IF('aux 1'!W92="","",'aux 1'!W92)</f>
        <v>34</v>
      </c>
      <c r="AA92" s="128" t="str">
        <f t="shared" si="193"/>
        <v>34h</v>
      </c>
      <c r="AB92" s="250">
        <f>IF('aux 1'!X92="","",'aux 1'!X92)</f>
        <v>2</v>
      </c>
      <c r="AC92" s="87" t="str">
        <f t="shared" si="194"/>
        <v>2cr/2t</v>
      </c>
      <c r="AE92" s="265">
        <f t="shared" si="195"/>
        <v>81</v>
      </c>
      <c r="AF92" s="267" t="str">
        <f t="shared" ref="AF92:AO101" si="221">IF($B92="","",IF($Q92=AF$11,$A92,""))</f>
        <v/>
      </c>
      <c r="AG92" s="267" t="str">
        <f t="shared" si="221"/>
        <v/>
      </c>
      <c r="AH92" s="267" t="str">
        <f t="shared" si="221"/>
        <v/>
      </c>
      <c r="AI92" s="267" t="str">
        <f t="shared" si="221"/>
        <v/>
      </c>
      <c r="AJ92" s="267" t="str">
        <f t="shared" si="221"/>
        <v/>
      </c>
      <c r="AK92" s="267" t="str">
        <f t="shared" si="221"/>
        <v/>
      </c>
      <c r="AL92" s="267" t="str">
        <f t="shared" si="221"/>
        <v/>
      </c>
      <c r="AM92" s="267" t="str">
        <f t="shared" si="221"/>
        <v/>
      </c>
      <c r="AN92" s="267" t="str">
        <f t="shared" si="221"/>
        <v/>
      </c>
      <c r="AO92" s="267" t="str">
        <f t="shared" si="221"/>
        <v/>
      </c>
      <c r="AP92" s="267" t="str">
        <f t="shared" ref="AP92:AY101" si="222">IF($B92="","",IF($Q92=AP$11,$A92,""))</f>
        <v/>
      </c>
      <c r="AQ92" s="267" t="str">
        <f t="shared" si="222"/>
        <v/>
      </c>
      <c r="AR92" s="267" t="str">
        <f t="shared" si="222"/>
        <v/>
      </c>
      <c r="AS92" s="267" t="str">
        <f t="shared" si="222"/>
        <v/>
      </c>
      <c r="AT92" s="267">
        <f t="shared" si="222"/>
        <v>81</v>
      </c>
      <c r="AU92" s="267" t="str">
        <f t="shared" si="222"/>
        <v/>
      </c>
      <c r="AV92" s="267" t="str">
        <f t="shared" si="222"/>
        <v/>
      </c>
      <c r="AW92" s="267" t="str">
        <f t="shared" si="222"/>
        <v/>
      </c>
      <c r="AX92" s="267" t="str">
        <f t="shared" si="222"/>
        <v/>
      </c>
      <c r="AY92" s="267" t="str">
        <f t="shared" si="222"/>
        <v/>
      </c>
      <c r="BA92" s="267" t="str">
        <f t="shared" si="197"/>
        <v/>
      </c>
      <c r="BB92" s="267" t="str">
        <f t="shared" si="198"/>
        <v/>
      </c>
      <c r="BC92" s="267" t="str">
        <f t="shared" si="199"/>
        <v/>
      </c>
      <c r="BD92" s="267" t="str">
        <f t="shared" si="200"/>
        <v/>
      </c>
      <c r="BE92" s="267" t="str">
        <f t="shared" si="201"/>
        <v/>
      </c>
      <c r="BF92" s="267" t="str">
        <f t="shared" si="202"/>
        <v/>
      </c>
      <c r="BG92" s="267" t="str">
        <f t="shared" si="203"/>
        <v/>
      </c>
      <c r="BH92" s="267" t="str">
        <f t="shared" si="204"/>
        <v/>
      </c>
      <c r="BI92" s="267" t="str">
        <f t="shared" ref="BI92:BI155" si="223">IF(AN92="","",LEN(AN92))</f>
        <v/>
      </c>
      <c r="BJ92" s="267" t="str">
        <f t="shared" ref="BJ92:BJ155" si="224">IF(AO92="","",LEN(AO92))</f>
        <v/>
      </c>
      <c r="BK92" s="267" t="str">
        <f t="shared" ref="BK92:BK155" si="225">IF(AP92="","",LEN(AP92))</f>
        <v/>
      </c>
      <c r="BL92" s="267" t="str">
        <f t="shared" ref="BL92:BL155" si="226">IF(AQ92="","",LEN(AQ92))</f>
        <v/>
      </c>
      <c r="BM92" s="267" t="str">
        <f t="shared" ref="BM92:BM155" si="227">IF(AR92="","",LEN(AR92))</f>
        <v/>
      </c>
      <c r="BN92" s="267" t="str">
        <f t="shared" ref="BN92:BN155" si="228">IF(AS92="","",LEN(AS92))</f>
        <v/>
      </c>
      <c r="BO92" s="267">
        <f t="shared" ref="BO92:BO155" si="229">IF(AT92="","",LEN(AT92))</f>
        <v>2</v>
      </c>
      <c r="BP92" s="267" t="str">
        <f t="shared" ref="BP92:BP155" si="230">IF(AU92="","",LEN(AU92))</f>
        <v/>
      </c>
      <c r="BQ92" s="267" t="str">
        <f t="shared" ref="BQ92:BQ155" si="231">IF(AV92="","",LEN(AV92))</f>
        <v/>
      </c>
      <c r="BR92" s="267" t="str">
        <f t="shared" ref="BR92:BR155" si="232">IF(AW92="","",LEN(AW92))</f>
        <v/>
      </c>
      <c r="BS92" s="267" t="str">
        <f t="shared" ref="BS92:BS155" si="233">IF(AX92="","",LEN(AX92))</f>
        <v/>
      </c>
      <c r="BT92" s="267" t="str">
        <f t="shared" ref="BT92:BT155" si="234">IF(AY92="","",LEN(AY92))</f>
        <v/>
      </c>
      <c r="BU92" s="264"/>
      <c r="BV92" s="268">
        <v>81</v>
      </c>
      <c r="BW92" s="265" t="str">
        <f t="shared" si="219"/>
        <v/>
      </c>
      <c r="BX92" s="265" t="str">
        <f t="shared" si="219"/>
        <v/>
      </c>
      <c r="BY92" s="265" t="str">
        <f t="shared" si="219"/>
        <v/>
      </c>
      <c r="BZ92" s="265" t="str">
        <f t="shared" si="219"/>
        <v/>
      </c>
      <c r="CA92" s="265" t="str">
        <f t="shared" si="219"/>
        <v/>
      </c>
      <c r="CB92" s="265" t="str">
        <f t="shared" si="219"/>
        <v/>
      </c>
      <c r="CC92" s="265" t="str">
        <f t="shared" si="219"/>
        <v/>
      </c>
      <c r="CD92" s="265" t="str">
        <f t="shared" si="196"/>
        <v/>
      </c>
      <c r="CE92" s="265" t="str">
        <f t="shared" ref="CE92:CP106" si="235">IF(LEN(CE$6)&lt;$BV92,"", VALUE(MID(CE$6,$BV92,1)))</f>
        <v/>
      </c>
      <c r="CF92" s="265" t="str">
        <f t="shared" si="235"/>
        <v/>
      </c>
      <c r="CG92" s="265" t="str">
        <f t="shared" si="235"/>
        <v/>
      </c>
      <c r="CH92" s="265" t="str">
        <f t="shared" si="235"/>
        <v/>
      </c>
      <c r="CI92" s="265" t="str">
        <f t="shared" si="235"/>
        <v/>
      </c>
      <c r="CJ92" s="265" t="str">
        <f t="shared" si="235"/>
        <v/>
      </c>
      <c r="CK92" s="265" t="str">
        <f t="shared" si="235"/>
        <v/>
      </c>
      <c r="CL92" s="265" t="str">
        <f t="shared" si="235"/>
        <v/>
      </c>
      <c r="CM92" s="265" t="str">
        <f t="shared" si="235"/>
        <v/>
      </c>
      <c r="CN92" s="265" t="str">
        <f t="shared" si="235"/>
        <v/>
      </c>
      <c r="CO92" s="265" t="str">
        <f t="shared" si="235"/>
        <v/>
      </c>
      <c r="CP92" s="265" t="str">
        <f t="shared" si="235"/>
        <v/>
      </c>
      <c r="CR92" s="265" t="str">
        <f>IF(BW92="","",SUM(BW$12:BW92)-BW92+1)</f>
        <v/>
      </c>
      <c r="CS92" s="265" t="str">
        <f>IF(BX92="","",SUM(BX$12:BX92)-BX92+1)</f>
        <v/>
      </c>
      <c r="CT92" s="265" t="str">
        <f>IF(BY92="","",SUM(BY$12:BY92)-BY92+1)</f>
        <v/>
      </c>
      <c r="CU92" s="265" t="str">
        <f>IF(BZ92="","",SUM(BZ$12:BZ92)-BZ92+1)</f>
        <v/>
      </c>
      <c r="CV92" s="265" t="str">
        <f>IF(CA92="","",SUM(CA$12:CA92)-CA92+1)</f>
        <v/>
      </c>
      <c r="CW92" s="265" t="str">
        <f>IF(CB92="","",SUM(CB$12:CB92)-CB92+1)</f>
        <v/>
      </c>
      <c r="CX92" s="265" t="str">
        <f>IF(CC92="","",SUM(CC$12:CC92)-CC92+1)</f>
        <v/>
      </c>
      <c r="CY92" s="265" t="str">
        <f>IF(CD92="","",SUM(CD$12:CD92)-CD92+1)</f>
        <v/>
      </c>
      <c r="CZ92" s="265" t="str">
        <f>IF(CE92="","",SUM(CE$12:CE92)-CE92+1)</f>
        <v/>
      </c>
      <c r="DA92" s="265" t="str">
        <f>IF(CF92="","",SUM(CF$12:CF92)-CF92+1)</f>
        <v/>
      </c>
      <c r="DB92" s="265" t="str">
        <f>IF(CG92="","",SUM(CG$12:CG92)-CG92+1)</f>
        <v/>
      </c>
      <c r="DC92" s="265" t="str">
        <f>IF(CH92="","",SUM(CH$12:CH92)-CH92+1)</f>
        <v/>
      </c>
      <c r="DD92" s="265" t="str">
        <f>IF(CI92="","",SUM(CI$12:CI92)-CI92+1)</f>
        <v/>
      </c>
      <c r="DE92" s="265" t="str">
        <f>IF(CJ92="","",SUM(CJ$12:CJ92)-CJ92+1)</f>
        <v/>
      </c>
      <c r="DF92" s="265" t="str">
        <f>IF(CK92="","",SUM(CK$12:CK92)-CK92+1)</f>
        <v/>
      </c>
      <c r="DG92" s="265" t="str">
        <f>IF(CL92="","",SUM(CL$12:CL92)-CL92+1)</f>
        <v/>
      </c>
      <c r="DH92" s="265" t="str">
        <f>IF(CM92="","",SUM(CM$12:CM92)-CM92+1)</f>
        <v/>
      </c>
      <c r="DI92" s="265" t="str">
        <f>IF(CN92="","",SUM(CN$12:CN92)-CN92+1)</f>
        <v/>
      </c>
      <c r="DJ92" s="265" t="str">
        <f>IF(CO92="","",SUM(CO$12:CO92)-CO92+1)</f>
        <v/>
      </c>
      <c r="DK92" s="265" t="str">
        <f>IF(CP92="","",SUM(CP$12:CP92)-CP92+1)</f>
        <v/>
      </c>
      <c r="DM92" s="265"/>
      <c r="DN92" s="265"/>
      <c r="DO92" s="265"/>
      <c r="DP92" s="265"/>
      <c r="DQ92" s="265"/>
      <c r="DR92" s="265"/>
      <c r="DS92" s="265"/>
      <c r="DT92" s="265"/>
      <c r="DU92" s="265"/>
      <c r="DV92" s="265"/>
      <c r="DW92" s="265"/>
      <c r="DX92" s="265"/>
      <c r="DY92" s="265"/>
      <c r="DZ92" s="265"/>
      <c r="EA92" s="265"/>
      <c r="EB92" s="265"/>
      <c r="EC92" s="265"/>
      <c r="ED92" s="265"/>
      <c r="EE92" s="265"/>
      <c r="EF92" s="265"/>
      <c r="EH92" s="265" t="str">
        <f t="shared" ref="EH92:EQ101" si="236">IF($B92="","",IF(AND($Q92=EH$11,$V92=EH$10),$Z92,""))</f>
        <v/>
      </c>
      <c r="EI92" s="265" t="str">
        <f t="shared" si="236"/>
        <v/>
      </c>
      <c r="EJ92" s="265" t="str">
        <f t="shared" si="236"/>
        <v/>
      </c>
      <c r="EK92" s="265" t="str">
        <f t="shared" si="236"/>
        <v/>
      </c>
      <c r="EL92" s="265" t="str">
        <f t="shared" si="236"/>
        <v/>
      </c>
      <c r="EM92" s="265" t="str">
        <f t="shared" si="236"/>
        <v/>
      </c>
      <c r="EN92" s="265" t="str">
        <f t="shared" si="236"/>
        <v/>
      </c>
      <c r="EO92" s="265" t="str">
        <f t="shared" si="236"/>
        <v/>
      </c>
      <c r="EP92" s="265" t="str">
        <f t="shared" si="236"/>
        <v/>
      </c>
      <c r="EQ92" s="265" t="str">
        <f t="shared" si="236"/>
        <v/>
      </c>
      <c r="ER92" s="265" t="str">
        <f t="shared" ref="ER92:FA101" si="237">IF($B92="","",IF(AND($Q92=ER$11,$V92=ER$10),$Z92,""))</f>
        <v/>
      </c>
      <c r="ES92" s="265" t="str">
        <f t="shared" si="237"/>
        <v/>
      </c>
      <c r="ET92" s="265" t="str">
        <f t="shared" si="237"/>
        <v/>
      </c>
      <c r="EU92" s="265" t="str">
        <f t="shared" si="237"/>
        <v/>
      </c>
      <c r="EV92" s="265">
        <f t="shared" si="237"/>
        <v>34</v>
      </c>
      <c r="EW92" s="265" t="str">
        <f t="shared" si="237"/>
        <v/>
      </c>
      <c r="EX92" s="265" t="str">
        <f t="shared" si="237"/>
        <v/>
      </c>
      <c r="EY92" s="265" t="str">
        <f t="shared" si="237"/>
        <v/>
      </c>
      <c r="EZ92" s="265" t="str">
        <f t="shared" si="237"/>
        <v/>
      </c>
      <c r="FA92" s="265" t="str">
        <f t="shared" si="237"/>
        <v/>
      </c>
      <c r="FB92" s="263" t="str">
        <f t="shared" ref="FB92:FK101" si="238">IF($B92="","",IF(AND($Q92=FB$11,$V92=FB$10),$Z92,""))</f>
        <v/>
      </c>
      <c r="FC92" s="263" t="str">
        <f t="shared" si="238"/>
        <v/>
      </c>
      <c r="FD92" s="263" t="str">
        <f t="shared" si="238"/>
        <v/>
      </c>
      <c r="FE92" s="263" t="str">
        <f t="shared" si="238"/>
        <v/>
      </c>
      <c r="FF92" s="263" t="str">
        <f t="shared" si="238"/>
        <v/>
      </c>
      <c r="FG92" s="263" t="str">
        <f t="shared" si="238"/>
        <v/>
      </c>
      <c r="FH92" s="263" t="str">
        <f t="shared" si="238"/>
        <v/>
      </c>
      <c r="FI92" s="263" t="str">
        <f t="shared" si="238"/>
        <v/>
      </c>
      <c r="FJ92" s="263" t="str">
        <f t="shared" si="238"/>
        <v/>
      </c>
      <c r="FK92" s="263" t="str">
        <f t="shared" si="238"/>
        <v/>
      </c>
      <c r="FL92" s="263" t="str">
        <f t="shared" ref="FL92:FU101" si="239">IF($B92="","",IF(AND($Q92=FL$11,$V92=FL$10),$Z92,""))</f>
        <v/>
      </c>
      <c r="FM92" s="263" t="str">
        <f t="shared" si="239"/>
        <v/>
      </c>
      <c r="FN92" s="263" t="str">
        <f t="shared" si="239"/>
        <v/>
      </c>
      <c r="FO92" s="263" t="str">
        <f t="shared" si="239"/>
        <v/>
      </c>
      <c r="FP92" s="263" t="str">
        <f t="shared" si="239"/>
        <v/>
      </c>
      <c r="FQ92" s="263" t="str">
        <f t="shared" si="239"/>
        <v/>
      </c>
      <c r="FR92" s="263" t="str">
        <f t="shared" si="239"/>
        <v/>
      </c>
      <c r="FS92" s="263" t="str">
        <f t="shared" si="239"/>
        <v/>
      </c>
      <c r="FT92" s="263" t="str">
        <f t="shared" si="239"/>
        <v/>
      </c>
      <c r="FU92" s="263" t="str">
        <f t="shared" si="239"/>
        <v/>
      </c>
      <c r="FV92" s="265" t="str">
        <f t="shared" ref="FV92:GE101" si="240">IF($B92="","",IF(AND($Q92=FV$11,$V92=FV$10),$Z92,""))</f>
        <v/>
      </c>
      <c r="FW92" s="265" t="str">
        <f t="shared" si="240"/>
        <v/>
      </c>
      <c r="FX92" s="265" t="str">
        <f t="shared" si="240"/>
        <v/>
      </c>
      <c r="FY92" s="265" t="str">
        <f t="shared" si="240"/>
        <v/>
      </c>
      <c r="FZ92" s="265" t="str">
        <f t="shared" si="240"/>
        <v/>
      </c>
      <c r="GA92" s="265" t="str">
        <f t="shared" si="240"/>
        <v/>
      </c>
      <c r="GB92" s="265" t="str">
        <f t="shared" si="240"/>
        <v/>
      </c>
      <c r="GC92" s="265" t="str">
        <f t="shared" si="240"/>
        <v/>
      </c>
      <c r="GD92" s="265" t="str">
        <f t="shared" si="240"/>
        <v/>
      </c>
      <c r="GE92" s="265" t="str">
        <f t="shared" si="240"/>
        <v/>
      </c>
      <c r="GF92" s="265" t="str">
        <f t="shared" ref="GF92:GO101" si="241">IF($B92="","",IF(AND($Q92=GF$11,$V92=GF$10),$Z92,""))</f>
        <v/>
      </c>
      <c r="GG92" s="265" t="str">
        <f t="shared" si="241"/>
        <v/>
      </c>
      <c r="GH92" s="265" t="str">
        <f t="shared" si="241"/>
        <v/>
      </c>
      <c r="GI92" s="265" t="str">
        <f t="shared" si="241"/>
        <v/>
      </c>
      <c r="GJ92" s="265" t="str">
        <f t="shared" si="241"/>
        <v/>
      </c>
      <c r="GK92" s="265" t="str">
        <f t="shared" si="241"/>
        <v/>
      </c>
      <c r="GL92" s="265" t="str">
        <f t="shared" si="241"/>
        <v/>
      </c>
      <c r="GM92" s="265" t="str">
        <f t="shared" si="241"/>
        <v/>
      </c>
      <c r="GN92" s="265" t="str">
        <f t="shared" si="241"/>
        <v/>
      </c>
      <c r="GO92" s="265" t="str">
        <f t="shared" si="241"/>
        <v/>
      </c>
      <c r="GP92" s="263" t="str">
        <f t="shared" ref="GP92:GY101" si="242">IF($B92="","",IF(AND($Q92=GP$11,$V92=GP$10),$Z92,""))</f>
        <v/>
      </c>
      <c r="GQ92" s="263" t="str">
        <f t="shared" si="242"/>
        <v/>
      </c>
      <c r="GR92" s="263" t="str">
        <f t="shared" si="242"/>
        <v/>
      </c>
      <c r="GS92" s="263" t="str">
        <f t="shared" si="242"/>
        <v/>
      </c>
      <c r="GT92" s="263" t="str">
        <f t="shared" si="242"/>
        <v/>
      </c>
      <c r="GU92" s="263" t="str">
        <f t="shared" si="242"/>
        <v/>
      </c>
      <c r="GV92" s="263" t="str">
        <f t="shared" si="242"/>
        <v/>
      </c>
      <c r="GW92" s="263" t="str">
        <f t="shared" si="242"/>
        <v/>
      </c>
      <c r="GX92" s="263" t="str">
        <f t="shared" si="242"/>
        <v/>
      </c>
      <c r="GY92" s="263" t="str">
        <f t="shared" si="242"/>
        <v/>
      </c>
      <c r="GZ92" s="263" t="str">
        <f t="shared" ref="GZ92:HI101" si="243">IF($B92="","",IF(AND($Q92=GZ$11,$V92=GZ$10),$Z92,""))</f>
        <v/>
      </c>
      <c r="HA92" s="263" t="str">
        <f t="shared" si="243"/>
        <v/>
      </c>
      <c r="HB92" s="263" t="str">
        <f t="shared" si="243"/>
        <v/>
      </c>
      <c r="HC92" s="263" t="str">
        <f t="shared" si="243"/>
        <v/>
      </c>
      <c r="HD92" s="263" t="str">
        <f t="shared" si="243"/>
        <v/>
      </c>
      <c r="HE92" s="263" t="str">
        <f t="shared" si="243"/>
        <v/>
      </c>
      <c r="HF92" s="263" t="str">
        <f t="shared" si="243"/>
        <v/>
      </c>
      <c r="HG92" s="263" t="str">
        <f t="shared" si="243"/>
        <v/>
      </c>
      <c r="HH92" s="263" t="str">
        <f t="shared" si="243"/>
        <v/>
      </c>
      <c r="HI92" s="263" t="str">
        <f t="shared" si="243"/>
        <v/>
      </c>
      <c r="HJ92" s="265" t="str">
        <f t="shared" ref="HJ92:HS101" si="244">IF($B92="","",IF(AND($Q92=HJ$11,$V92=HJ$10),$Z92,""))</f>
        <v/>
      </c>
      <c r="HK92" s="265" t="str">
        <f t="shared" si="244"/>
        <v/>
      </c>
      <c r="HL92" s="265" t="str">
        <f t="shared" si="244"/>
        <v/>
      </c>
      <c r="HM92" s="265" t="str">
        <f t="shared" si="244"/>
        <v/>
      </c>
      <c r="HN92" s="265" t="str">
        <f t="shared" si="244"/>
        <v/>
      </c>
      <c r="HO92" s="265" t="str">
        <f t="shared" si="244"/>
        <v/>
      </c>
      <c r="HP92" s="265" t="str">
        <f t="shared" si="244"/>
        <v/>
      </c>
      <c r="HQ92" s="265" t="str">
        <f t="shared" si="244"/>
        <v/>
      </c>
      <c r="HR92" s="265" t="str">
        <f t="shared" si="244"/>
        <v/>
      </c>
      <c r="HS92" s="265" t="str">
        <f t="shared" si="244"/>
        <v/>
      </c>
      <c r="HT92" s="265" t="str">
        <f t="shared" ref="HT92:IC101" si="245">IF($B92="","",IF(AND($Q92=HT$11,$V92=HT$10),$Z92,""))</f>
        <v/>
      </c>
      <c r="HU92" s="265" t="str">
        <f t="shared" si="245"/>
        <v/>
      </c>
      <c r="HV92" s="265" t="str">
        <f t="shared" si="245"/>
        <v/>
      </c>
      <c r="HW92" s="265" t="str">
        <f t="shared" si="245"/>
        <v/>
      </c>
      <c r="HX92" s="265" t="str">
        <f t="shared" si="245"/>
        <v/>
      </c>
      <c r="HY92" s="265" t="str">
        <f t="shared" si="245"/>
        <v/>
      </c>
      <c r="HZ92" s="265" t="str">
        <f t="shared" si="245"/>
        <v/>
      </c>
      <c r="IA92" s="265" t="str">
        <f t="shared" si="245"/>
        <v/>
      </c>
      <c r="IB92" s="265" t="str">
        <f t="shared" si="245"/>
        <v/>
      </c>
      <c r="IC92" s="265" t="str">
        <f t="shared" si="245"/>
        <v/>
      </c>
    </row>
    <row r="93" spans="1:237" x14ac:dyDescent="0.25">
      <c r="A93" s="250">
        <f t="shared" si="205"/>
        <v>82</v>
      </c>
      <c r="B93" s="2" t="str">
        <f>IF(OR('aux 1'!B93="",'aux 1'!R93&lt;&gt;"s"),"",'aux 1'!B93)</f>
        <v>Ciência e sociedade LB</v>
      </c>
      <c r="C93" s="253" t="str">
        <f>IF('aux 1'!F93="","",'aux 1'!F93)</f>
        <v>LB</v>
      </c>
      <c r="D93" s="450" t="str">
        <f>IF(B93="","",'aux 1'!AP93)</f>
        <v>CCH04101 LB</v>
      </c>
      <c r="E93" s="306" t="str">
        <f>IF(B93="","Pre: ",'aux 1'!AN93)</f>
        <v>Pré: ---</v>
      </c>
      <c r="F93" s="306" t="str">
        <f>IF(B93="","Co: ",'aux 1'!AO93)</f>
        <v>Co: ---</v>
      </c>
      <c r="G93" s="54" t="str">
        <f>IF(OR($B93="",'aux 1'!H93=""),"",'aux 1'!H93)</f>
        <v/>
      </c>
      <c r="H93" s="54" t="str">
        <f>IF(OR($B93="",'aux 1'!I93=""),"",'aux 1'!I93)</f>
        <v/>
      </c>
      <c r="I93" s="54" t="str">
        <f>IF(OR($B93="",'aux 1'!J93=""),"",'aux 1'!J93)</f>
        <v/>
      </c>
      <c r="J93" s="54" t="str">
        <f>IF(OR($B93="",'aux 1'!K93=""),"",'aux 1'!K93)</f>
        <v/>
      </c>
      <c r="K93" s="248"/>
      <c r="L93" s="248"/>
      <c r="M93" s="251" t="str">
        <f>IF('aux 1'!C93="","",'aux 1'!C93)</f>
        <v>CCH</v>
      </c>
      <c r="N93" s="251" t="str">
        <f>IF('aux 1'!D93="","",'aux 1'!D93)</f>
        <v>CCH</v>
      </c>
      <c r="O93" s="252" t="str">
        <f>IF('aux 1'!E93="","",'aux 1'!E93)</f>
        <v>04101 LB</v>
      </c>
      <c r="P93" s="133" t="str">
        <f t="shared" si="192"/>
        <v>CCH04101 LB</v>
      </c>
      <c r="Q93" s="43">
        <f>IF(S93="s",IF(R93="op",'aux 1'!S93,U93),"")</f>
        <v>17</v>
      </c>
      <c r="R93" s="43" t="str">
        <f>IF('aux 1'!N93="op","op",'aux 1'!S93)</f>
        <v>op</v>
      </c>
      <c r="S93" s="43" t="str">
        <f>IF('aux 1'!R93="","",'aux 1'!R93)</f>
        <v>s</v>
      </c>
      <c r="T93" s="43" t="str">
        <f>IF('aux 1'!Q93="","",'aux 1'!Q93)</f>
        <v>s</v>
      </c>
      <c r="U93" s="43">
        <f>IF('aux 1'!P93="","",'aux 1'!P93)</f>
        <v>1</v>
      </c>
      <c r="V93" s="44" t="str">
        <f>IF('aux 1'!O93="","",'aux 1'!O93)</f>
        <v>Bás.</v>
      </c>
      <c r="W93" s="128">
        <f>IF('aux 1'!T93="",0,'aux 1'!T93)</f>
        <v>2</v>
      </c>
      <c r="X93" s="128">
        <f>IF('aux 1'!U93="",0,'aux 1'!U93)</f>
        <v>0</v>
      </c>
      <c r="Y93" s="128">
        <f>IF('aux 1'!V93="",0,'aux 1'!V93)</f>
        <v>0</v>
      </c>
      <c r="Z93" s="128">
        <f>IF('aux 1'!W93="","",'aux 1'!W93)</f>
        <v>34</v>
      </c>
      <c r="AA93" s="128" t="str">
        <f t="shared" si="193"/>
        <v>34h</v>
      </c>
      <c r="AB93" s="250">
        <f>IF('aux 1'!X93="","",'aux 1'!X93)</f>
        <v>2</v>
      </c>
      <c r="AC93" s="87" t="str">
        <f t="shared" si="194"/>
        <v>2cr/2t</v>
      </c>
      <c r="AE93" s="265">
        <f t="shared" si="195"/>
        <v>82</v>
      </c>
      <c r="AF93" s="267" t="str">
        <f t="shared" si="221"/>
        <v/>
      </c>
      <c r="AG93" s="267" t="str">
        <f t="shared" si="221"/>
        <v/>
      </c>
      <c r="AH93" s="267" t="str">
        <f t="shared" si="221"/>
        <v/>
      </c>
      <c r="AI93" s="267" t="str">
        <f t="shared" si="221"/>
        <v/>
      </c>
      <c r="AJ93" s="267" t="str">
        <f t="shared" si="221"/>
        <v/>
      </c>
      <c r="AK93" s="267" t="str">
        <f t="shared" si="221"/>
        <v/>
      </c>
      <c r="AL93" s="267" t="str">
        <f t="shared" si="221"/>
        <v/>
      </c>
      <c r="AM93" s="267" t="str">
        <f t="shared" si="221"/>
        <v/>
      </c>
      <c r="AN93" s="267" t="str">
        <f t="shared" si="221"/>
        <v/>
      </c>
      <c r="AO93" s="267" t="str">
        <f t="shared" si="221"/>
        <v/>
      </c>
      <c r="AP93" s="267" t="str">
        <f t="shared" si="222"/>
        <v/>
      </c>
      <c r="AQ93" s="267" t="str">
        <f t="shared" si="222"/>
        <v/>
      </c>
      <c r="AR93" s="267" t="str">
        <f t="shared" si="222"/>
        <v/>
      </c>
      <c r="AS93" s="267" t="str">
        <f t="shared" si="222"/>
        <v/>
      </c>
      <c r="AT93" s="267" t="str">
        <f t="shared" si="222"/>
        <v/>
      </c>
      <c r="AU93" s="267" t="str">
        <f t="shared" si="222"/>
        <v/>
      </c>
      <c r="AV93" s="267">
        <f t="shared" si="222"/>
        <v>82</v>
      </c>
      <c r="AW93" s="267" t="str">
        <f t="shared" si="222"/>
        <v/>
      </c>
      <c r="AX93" s="267" t="str">
        <f t="shared" si="222"/>
        <v/>
      </c>
      <c r="AY93" s="267" t="str">
        <f t="shared" si="222"/>
        <v/>
      </c>
      <c r="BA93" s="267" t="str">
        <f t="shared" si="197"/>
        <v/>
      </c>
      <c r="BB93" s="267" t="str">
        <f t="shared" si="198"/>
        <v/>
      </c>
      <c r="BC93" s="267" t="str">
        <f t="shared" si="199"/>
        <v/>
      </c>
      <c r="BD93" s="267" t="str">
        <f t="shared" si="200"/>
        <v/>
      </c>
      <c r="BE93" s="267" t="str">
        <f t="shared" si="201"/>
        <v/>
      </c>
      <c r="BF93" s="267" t="str">
        <f t="shared" si="202"/>
        <v/>
      </c>
      <c r="BG93" s="267" t="str">
        <f t="shared" si="203"/>
        <v/>
      </c>
      <c r="BH93" s="267" t="str">
        <f t="shared" si="204"/>
        <v/>
      </c>
      <c r="BI93" s="267" t="str">
        <f t="shared" si="223"/>
        <v/>
      </c>
      <c r="BJ93" s="267" t="str">
        <f t="shared" si="224"/>
        <v/>
      </c>
      <c r="BK93" s="267" t="str">
        <f t="shared" si="225"/>
        <v/>
      </c>
      <c r="BL93" s="267" t="str">
        <f t="shared" si="226"/>
        <v/>
      </c>
      <c r="BM93" s="267" t="str">
        <f t="shared" si="227"/>
        <v/>
      </c>
      <c r="BN93" s="267" t="str">
        <f t="shared" si="228"/>
        <v/>
      </c>
      <c r="BO93" s="267" t="str">
        <f t="shared" si="229"/>
        <v/>
      </c>
      <c r="BP93" s="267" t="str">
        <f t="shared" si="230"/>
        <v/>
      </c>
      <c r="BQ93" s="267">
        <f t="shared" si="231"/>
        <v>2</v>
      </c>
      <c r="BR93" s="267" t="str">
        <f t="shared" si="232"/>
        <v/>
      </c>
      <c r="BS93" s="267" t="str">
        <f t="shared" si="233"/>
        <v/>
      </c>
      <c r="BT93" s="267" t="str">
        <f t="shared" si="234"/>
        <v/>
      </c>
      <c r="BU93" s="264"/>
      <c r="BV93" s="268">
        <v>82</v>
      </c>
      <c r="BW93" s="265" t="str">
        <f t="shared" si="219"/>
        <v/>
      </c>
      <c r="BX93" s="265" t="str">
        <f t="shared" si="219"/>
        <v/>
      </c>
      <c r="BY93" s="265" t="str">
        <f t="shared" si="219"/>
        <v/>
      </c>
      <c r="BZ93" s="265" t="str">
        <f t="shared" si="219"/>
        <v/>
      </c>
      <c r="CA93" s="265" t="str">
        <f t="shared" si="219"/>
        <v/>
      </c>
      <c r="CB93" s="265" t="str">
        <f t="shared" si="219"/>
        <v/>
      </c>
      <c r="CC93" s="265" t="str">
        <f t="shared" si="219"/>
        <v/>
      </c>
      <c r="CD93" s="265" t="str">
        <f t="shared" si="196"/>
        <v/>
      </c>
      <c r="CE93" s="265" t="str">
        <f t="shared" si="235"/>
        <v/>
      </c>
      <c r="CF93" s="265" t="str">
        <f t="shared" si="235"/>
        <v/>
      </c>
      <c r="CG93" s="265" t="str">
        <f t="shared" si="235"/>
        <v/>
      </c>
      <c r="CH93" s="265" t="str">
        <f t="shared" si="235"/>
        <v/>
      </c>
      <c r="CI93" s="265" t="str">
        <f t="shared" si="235"/>
        <v/>
      </c>
      <c r="CJ93" s="265" t="str">
        <f t="shared" si="235"/>
        <v/>
      </c>
      <c r="CK93" s="265" t="str">
        <f t="shared" si="235"/>
        <v/>
      </c>
      <c r="CL93" s="265" t="str">
        <f t="shared" si="235"/>
        <v/>
      </c>
      <c r="CM93" s="265" t="str">
        <f t="shared" si="235"/>
        <v/>
      </c>
      <c r="CN93" s="265" t="str">
        <f t="shared" si="235"/>
        <v/>
      </c>
      <c r="CO93" s="265" t="str">
        <f t="shared" si="235"/>
        <v/>
      </c>
      <c r="CP93" s="265" t="str">
        <f t="shared" si="235"/>
        <v/>
      </c>
      <c r="CR93" s="265" t="str">
        <f>IF(BW93="","",SUM(BW$12:BW93)-BW93+1)</f>
        <v/>
      </c>
      <c r="CS93" s="265" t="str">
        <f>IF(BX93="","",SUM(BX$12:BX93)-BX93+1)</f>
        <v/>
      </c>
      <c r="CT93" s="265" t="str">
        <f>IF(BY93="","",SUM(BY$12:BY93)-BY93+1)</f>
        <v/>
      </c>
      <c r="CU93" s="265" t="str">
        <f>IF(BZ93="","",SUM(BZ$12:BZ93)-BZ93+1)</f>
        <v/>
      </c>
      <c r="CV93" s="265" t="str">
        <f>IF(CA93="","",SUM(CA$12:CA93)-CA93+1)</f>
        <v/>
      </c>
      <c r="CW93" s="265" t="str">
        <f>IF(CB93="","",SUM(CB$12:CB93)-CB93+1)</f>
        <v/>
      </c>
      <c r="CX93" s="265" t="str">
        <f>IF(CC93="","",SUM(CC$12:CC93)-CC93+1)</f>
        <v/>
      </c>
      <c r="CY93" s="265" t="str">
        <f>IF(CD93="","",SUM(CD$12:CD93)-CD93+1)</f>
        <v/>
      </c>
      <c r="CZ93" s="265" t="str">
        <f>IF(CE93="","",SUM(CE$12:CE93)-CE93+1)</f>
        <v/>
      </c>
      <c r="DA93" s="265" t="str">
        <f>IF(CF93="","",SUM(CF$12:CF93)-CF93+1)</f>
        <v/>
      </c>
      <c r="DB93" s="265" t="str">
        <f>IF(CG93="","",SUM(CG$12:CG93)-CG93+1)</f>
        <v/>
      </c>
      <c r="DC93" s="265" t="str">
        <f>IF(CH93="","",SUM(CH$12:CH93)-CH93+1)</f>
        <v/>
      </c>
      <c r="DD93" s="265" t="str">
        <f>IF(CI93="","",SUM(CI$12:CI93)-CI93+1)</f>
        <v/>
      </c>
      <c r="DE93" s="265" t="str">
        <f>IF(CJ93="","",SUM(CJ$12:CJ93)-CJ93+1)</f>
        <v/>
      </c>
      <c r="DF93" s="265" t="str">
        <f>IF(CK93="","",SUM(CK$12:CK93)-CK93+1)</f>
        <v/>
      </c>
      <c r="DG93" s="265" t="str">
        <f>IF(CL93="","",SUM(CL$12:CL93)-CL93+1)</f>
        <v/>
      </c>
      <c r="DH93" s="265" t="str">
        <f>IF(CM93="","",SUM(CM$12:CM93)-CM93+1)</f>
        <v/>
      </c>
      <c r="DI93" s="265" t="str">
        <f>IF(CN93="","",SUM(CN$12:CN93)-CN93+1)</f>
        <v/>
      </c>
      <c r="DJ93" s="265" t="str">
        <f>IF(CO93="","",SUM(CO$12:CO93)-CO93+1)</f>
        <v/>
      </c>
      <c r="DK93" s="265" t="str">
        <f>IF(CP93="","",SUM(CP$12:CP93)-CP93+1)</f>
        <v/>
      </c>
      <c r="DM93" s="265"/>
      <c r="DN93" s="265"/>
      <c r="DO93" s="265"/>
      <c r="DP93" s="265"/>
      <c r="DQ93" s="265"/>
      <c r="DR93" s="265"/>
      <c r="DS93" s="265"/>
      <c r="DT93" s="265"/>
      <c r="DU93" s="265"/>
      <c r="DV93" s="265"/>
      <c r="DW93" s="265"/>
      <c r="DX93" s="265"/>
      <c r="DY93" s="265"/>
      <c r="DZ93" s="265"/>
      <c r="EA93" s="265"/>
      <c r="EB93" s="265"/>
      <c r="EC93" s="265"/>
      <c r="ED93" s="265"/>
      <c r="EE93" s="265"/>
      <c r="EF93" s="265"/>
      <c r="EH93" s="265" t="str">
        <f t="shared" si="236"/>
        <v/>
      </c>
      <c r="EI93" s="265" t="str">
        <f t="shared" si="236"/>
        <v/>
      </c>
      <c r="EJ93" s="265" t="str">
        <f t="shared" si="236"/>
        <v/>
      </c>
      <c r="EK93" s="265" t="str">
        <f t="shared" si="236"/>
        <v/>
      </c>
      <c r="EL93" s="265" t="str">
        <f t="shared" si="236"/>
        <v/>
      </c>
      <c r="EM93" s="265" t="str">
        <f t="shared" si="236"/>
        <v/>
      </c>
      <c r="EN93" s="265" t="str">
        <f t="shared" si="236"/>
        <v/>
      </c>
      <c r="EO93" s="265" t="str">
        <f t="shared" si="236"/>
        <v/>
      </c>
      <c r="EP93" s="265" t="str">
        <f t="shared" si="236"/>
        <v/>
      </c>
      <c r="EQ93" s="265" t="str">
        <f t="shared" si="236"/>
        <v/>
      </c>
      <c r="ER93" s="265" t="str">
        <f t="shared" si="237"/>
        <v/>
      </c>
      <c r="ES93" s="265" t="str">
        <f t="shared" si="237"/>
        <v/>
      </c>
      <c r="ET93" s="265" t="str">
        <f t="shared" si="237"/>
        <v/>
      </c>
      <c r="EU93" s="265" t="str">
        <f t="shared" si="237"/>
        <v/>
      </c>
      <c r="EV93" s="265" t="str">
        <f t="shared" si="237"/>
        <v/>
      </c>
      <c r="EW93" s="265" t="str">
        <f t="shared" si="237"/>
        <v/>
      </c>
      <c r="EX93" s="265">
        <f t="shared" si="237"/>
        <v>34</v>
      </c>
      <c r="EY93" s="265" t="str">
        <f t="shared" si="237"/>
        <v/>
      </c>
      <c r="EZ93" s="265" t="str">
        <f t="shared" si="237"/>
        <v/>
      </c>
      <c r="FA93" s="265" t="str">
        <f t="shared" si="237"/>
        <v/>
      </c>
      <c r="FB93" s="263" t="str">
        <f t="shared" si="238"/>
        <v/>
      </c>
      <c r="FC93" s="263" t="str">
        <f t="shared" si="238"/>
        <v/>
      </c>
      <c r="FD93" s="263" t="str">
        <f t="shared" si="238"/>
        <v/>
      </c>
      <c r="FE93" s="263" t="str">
        <f t="shared" si="238"/>
        <v/>
      </c>
      <c r="FF93" s="263" t="str">
        <f t="shared" si="238"/>
        <v/>
      </c>
      <c r="FG93" s="263" t="str">
        <f t="shared" si="238"/>
        <v/>
      </c>
      <c r="FH93" s="263" t="str">
        <f t="shared" si="238"/>
        <v/>
      </c>
      <c r="FI93" s="263" t="str">
        <f t="shared" si="238"/>
        <v/>
      </c>
      <c r="FJ93" s="263" t="str">
        <f t="shared" si="238"/>
        <v/>
      </c>
      <c r="FK93" s="263" t="str">
        <f t="shared" si="238"/>
        <v/>
      </c>
      <c r="FL93" s="263" t="str">
        <f t="shared" si="239"/>
        <v/>
      </c>
      <c r="FM93" s="263" t="str">
        <f t="shared" si="239"/>
        <v/>
      </c>
      <c r="FN93" s="263" t="str">
        <f t="shared" si="239"/>
        <v/>
      </c>
      <c r="FO93" s="263" t="str">
        <f t="shared" si="239"/>
        <v/>
      </c>
      <c r="FP93" s="263" t="str">
        <f t="shared" si="239"/>
        <v/>
      </c>
      <c r="FQ93" s="263" t="str">
        <f t="shared" si="239"/>
        <v/>
      </c>
      <c r="FR93" s="263" t="str">
        <f t="shared" si="239"/>
        <v/>
      </c>
      <c r="FS93" s="263" t="str">
        <f t="shared" si="239"/>
        <v/>
      </c>
      <c r="FT93" s="263" t="str">
        <f t="shared" si="239"/>
        <v/>
      </c>
      <c r="FU93" s="263" t="str">
        <f t="shared" si="239"/>
        <v/>
      </c>
      <c r="FV93" s="265" t="str">
        <f t="shared" si="240"/>
        <v/>
      </c>
      <c r="FW93" s="265" t="str">
        <f t="shared" si="240"/>
        <v/>
      </c>
      <c r="FX93" s="265" t="str">
        <f t="shared" si="240"/>
        <v/>
      </c>
      <c r="FY93" s="265" t="str">
        <f t="shared" si="240"/>
        <v/>
      </c>
      <c r="FZ93" s="265" t="str">
        <f t="shared" si="240"/>
        <v/>
      </c>
      <c r="GA93" s="265" t="str">
        <f t="shared" si="240"/>
        <v/>
      </c>
      <c r="GB93" s="265" t="str">
        <f t="shared" si="240"/>
        <v/>
      </c>
      <c r="GC93" s="265" t="str">
        <f t="shared" si="240"/>
        <v/>
      </c>
      <c r="GD93" s="265" t="str">
        <f t="shared" si="240"/>
        <v/>
      </c>
      <c r="GE93" s="265" t="str">
        <f t="shared" si="240"/>
        <v/>
      </c>
      <c r="GF93" s="265" t="str">
        <f t="shared" si="241"/>
        <v/>
      </c>
      <c r="GG93" s="265" t="str">
        <f t="shared" si="241"/>
        <v/>
      </c>
      <c r="GH93" s="265" t="str">
        <f t="shared" si="241"/>
        <v/>
      </c>
      <c r="GI93" s="265" t="str">
        <f t="shared" si="241"/>
        <v/>
      </c>
      <c r="GJ93" s="265" t="str">
        <f t="shared" si="241"/>
        <v/>
      </c>
      <c r="GK93" s="265" t="str">
        <f t="shared" si="241"/>
        <v/>
      </c>
      <c r="GL93" s="265" t="str">
        <f t="shared" si="241"/>
        <v/>
      </c>
      <c r="GM93" s="265" t="str">
        <f t="shared" si="241"/>
        <v/>
      </c>
      <c r="GN93" s="265" t="str">
        <f t="shared" si="241"/>
        <v/>
      </c>
      <c r="GO93" s="265" t="str">
        <f t="shared" si="241"/>
        <v/>
      </c>
      <c r="GP93" s="263" t="str">
        <f t="shared" si="242"/>
        <v/>
      </c>
      <c r="GQ93" s="263" t="str">
        <f t="shared" si="242"/>
        <v/>
      </c>
      <c r="GR93" s="263" t="str">
        <f t="shared" si="242"/>
        <v/>
      </c>
      <c r="GS93" s="263" t="str">
        <f t="shared" si="242"/>
        <v/>
      </c>
      <c r="GT93" s="263" t="str">
        <f t="shared" si="242"/>
        <v/>
      </c>
      <c r="GU93" s="263" t="str">
        <f t="shared" si="242"/>
        <v/>
      </c>
      <c r="GV93" s="263" t="str">
        <f t="shared" si="242"/>
        <v/>
      </c>
      <c r="GW93" s="263" t="str">
        <f t="shared" si="242"/>
        <v/>
      </c>
      <c r="GX93" s="263" t="str">
        <f t="shared" si="242"/>
        <v/>
      </c>
      <c r="GY93" s="263" t="str">
        <f t="shared" si="242"/>
        <v/>
      </c>
      <c r="GZ93" s="263" t="str">
        <f t="shared" si="243"/>
        <v/>
      </c>
      <c r="HA93" s="263" t="str">
        <f t="shared" si="243"/>
        <v/>
      </c>
      <c r="HB93" s="263" t="str">
        <f t="shared" si="243"/>
        <v/>
      </c>
      <c r="HC93" s="263" t="str">
        <f t="shared" si="243"/>
        <v/>
      </c>
      <c r="HD93" s="263" t="str">
        <f t="shared" si="243"/>
        <v/>
      </c>
      <c r="HE93" s="263" t="str">
        <f t="shared" si="243"/>
        <v/>
      </c>
      <c r="HF93" s="263" t="str">
        <f t="shared" si="243"/>
        <v/>
      </c>
      <c r="HG93" s="263" t="str">
        <f t="shared" si="243"/>
        <v/>
      </c>
      <c r="HH93" s="263" t="str">
        <f t="shared" si="243"/>
        <v/>
      </c>
      <c r="HI93" s="263" t="str">
        <f t="shared" si="243"/>
        <v/>
      </c>
      <c r="HJ93" s="265" t="str">
        <f t="shared" si="244"/>
        <v/>
      </c>
      <c r="HK93" s="265" t="str">
        <f t="shared" si="244"/>
        <v/>
      </c>
      <c r="HL93" s="265" t="str">
        <f t="shared" si="244"/>
        <v/>
      </c>
      <c r="HM93" s="265" t="str">
        <f t="shared" si="244"/>
        <v/>
      </c>
      <c r="HN93" s="265" t="str">
        <f t="shared" si="244"/>
        <v/>
      </c>
      <c r="HO93" s="265" t="str">
        <f t="shared" si="244"/>
        <v/>
      </c>
      <c r="HP93" s="265" t="str">
        <f t="shared" si="244"/>
        <v/>
      </c>
      <c r="HQ93" s="265" t="str">
        <f t="shared" si="244"/>
        <v/>
      </c>
      <c r="HR93" s="265" t="str">
        <f t="shared" si="244"/>
        <v/>
      </c>
      <c r="HS93" s="265" t="str">
        <f t="shared" si="244"/>
        <v/>
      </c>
      <c r="HT93" s="265" t="str">
        <f t="shared" si="245"/>
        <v/>
      </c>
      <c r="HU93" s="265" t="str">
        <f t="shared" si="245"/>
        <v/>
      </c>
      <c r="HV93" s="265" t="str">
        <f t="shared" si="245"/>
        <v/>
      </c>
      <c r="HW93" s="265" t="str">
        <f t="shared" si="245"/>
        <v/>
      </c>
      <c r="HX93" s="265" t="str">
        <f t="shared" si="245"/>
        <v/>
      </c>
      <c r="HY93" s="265" t="str">
        <f t="shared" si="245"/>
        <v/>
      </c>
      <c r="HZ93" s="265" t="str">
        <f t="shared" si="245"/>
        <v/>
      </c>
      <c r="IA93" s="265" t="str">
        <f t="shared" si="245"/>
        <v/>
      </c>
      <c r="IB93" s="265" t="str">
        <f t="shared" si="245"/>
        <v/>
      </c>
      <c r="IC93" s="265" t="str">
        <f t="shared" si="245"/>
        <v/>
      </c>
    </row>
    <row r="94" spans="1:237" x14ac:dyDescent="0.25">
      <c r="A94" s="205">
        <f t="shared" si="205"/>
        <v>83</v>
      </c>
      <c r="B94" s="2" t="str">
        <f>IF(OR('aux 1'!B94="",'aux 1'!R94&lt;&gt;"s"),"",'aux 1'!B94)</f>
        <v/>
      </c>
      <c r="C94" s="173" t="str">
        <f>IF('aux 1'!F94="","",'aux 1'!F94)</f>
        <v>LM</v>
      </c>
      <c r="D94" s="450" t="str">
        <f>IF(B94="","",'aux 1'!AP94)</f>
        <v/>
      </c>
      <c r="E94" s="306" t="str">
        <f>IF(B94="","Pre: ",'aux 1'!AN94)</f>
        <v xml:space="preserve">Pre: </v>
      </c>
      <c r="F94" s="306" t="str">
        <f>IF(B94="","Co: ",'aux 1'!AO94)</f>
        <v xml:space="preserve">Co: </v>
      </c>
      <c r="G94" s="54" t="str">
        <f>IF(OR($B94="",'aux 1'!H94=""),"",'aux 1'!H94)</f>
        <v/>
      </c>
      <c r="H94" s="54" t="str">
        <f>IF(OR($B94="",'aux 1'!I94=""),"",'aux 1'!I94)</f>
        <v/>
      </c>
      <c r="I94" s="54" t="str">
        <f>IF(OR($B94="",'aux 1'!J94=""),"",'aux 1'!J94)</f>
        <v/>
      </c>
      <c r="J94" s="54" t="str">
        <f>IF(OR($B94="",'aux 1'!K94=""),"",'aux 1'!K94)</f>
        <v/>
      </c>
      <c r="K94" s="248"/>
      <c r="L94" s="248"/>
      <c r="M94" s="203" t="str">
        <f>IF('aux 1'!C94="","",'aux 1'!C94)</f>
        <v>CCH</v>
      </c>
      <c r="N94" s="203" t="str">
        <f>IF('aux 1'!D94="","",'aux 1'!D94)</f>
        <v>CCH</v>
      </c>
      <c r="O94" s="204" t="str">
        <f>IF('aux 1'!E94="","",'aux 1'!E94)</f>
        <v>04101 LM</v>
      </c>
      <c r="P94" s="133" t="str">
        <f t="shared" si="192"/>
        <v/>
      </c>
      <c r="Q94" s="43" t="str">
        <f>IF(S94="s",IF(R94="op",'aux 1'!S94,U94),"")</f>
        <v/>
      </c>
      <c r="R94" s="43" t="str">
        <f>IF('aux 1'!N94="op","op",'aux 1'!S94)</f>
        <v>op</v>
      </c>
      <c r="S94" s="43" t="str">
        <f>IF('aux 1'!R94="","",'aux 1'!R94)</f>
        <v/>
      </c>
      <c r="T94" s="43" t="str">
        <f>IF('aux 1'!Q94="","",'aux 1'!Q94)</f>
        <v>s</v>
      </c>
      <c r="U94" s="43">
        <f>IF('aux 1'!P94="","",'aux 1'!P94)</f>
        <v>1</v>
      </c>
      <c r="V94" s="44" t="str">
        <f>IF('aux 1'!O94="","",'aux 1'!O94)</f>
        <v>Bás.</v>
      </c>
      <c r="W94" s="128">
        <f>IF('aux 1'!T94="",0,'aux 1'!T94)</f>
        <v>2</v>
      </c>
      <c r="X94" s="128">
        <f>IF('aux 1'!U94="",0,'aux 1'!U94)</f>
        <v>0</v>
      </c>
      <c r="Y94" s="128">
        <f>IF('aux 1'!V94="",0,'aux 1'!V94)</f>
        <v>0</v>
      </c>
      <c r="Z94" s="128">
        <f>IF('aux 1'!W94="","",'aux 1'!W94)</f>
        <v>34</v>
      </c>
      <c r="AA94" s="128" t="str">
        <f t="shared" si="193"/>
        <v>34h</v>
      </c>
      <c r="AB94" s="205">
        <f>IF('aux 1'!X94="","",'aux 1'!X94)</f>
        <v>2</v>
      </c>
      <c r="AC94" s="87" t="str">
        <f t="shared" si="194"/>
        <v/>
      </c>
      <c r="AE94" s="265">
        <f t="shared" si="195"/>
        <v>83</v>
      </c>
      <c r="AF94" s="267" t="str">
        <f t="shared" si="221"/>
        <v/>
      </c>
      <c r="AG94" s="267" t="str">
        <f t="shared" si="221"/>
        <v/>
      </c>
      <c r="AH94" s="267" t="str">
        <f t="shared" si="221"/>
        <v/>
      </c>
      <c r="AI94" s="267" t="str">
        <f t="shared" si="221"/>
        <v/>
      </c>
      <c r="AJ94" s="267" t="str">
        <f t="shared" si="221"/>
        <v/>
      </c>
      <c r="AK94" s="267" t="str">
        <f t="shared" si="221"/>
        <v/>
      </c>
      <c r="AL94" s="267" t="str">
        <f t="shared" si="221"/>
        <v/>
      </c>
      <c r="AM94" s="267" t="str">
        <f t="shared" si="221"/>
        <v/>
      </c>
      <c r="AN94" s="267" t="str">
        <f t="shared" si="221"/>
        <v/>
      </c>
      <c r="AO94" s="267" t="str">
        <f t="shared" si="221"/>
        <v/>
      </c>
      <c r="AP94" s="267" t="str">
        <f t="shared" si="222"/>
        <v/>
      </c>
      <c r="AQ94" s="267" t="str">
        <f t="shared" si="222"/>
        <v/>
      </c>
      <c r="AR94" s="267" t="str">
        <f t="shared" si="222"/>
        <v/>
      </c>
      <c r="AS94" s="267" t="str">
        <f t="shared" si="222"/>
        <v/>
      </c>
      <c r="AT94" s="267" t="str">
        <f t="shared" si="222"/>
        <v/>
      </c>
      <c r="AU94" s="267" t="str">
        <f t="shared" si="222"/>
        <v/>
      </c>
      <c r="AV94" s="267" t="str">
        <f t="shared" si="222"/>
        <v/>
      </c>
      <c r="AW94" s="267" t="str">
        <f t="shared" si="222"/>
        <v/>
      </c>
      <c r="AX94" s="267" t="str">
        <f t="shared" si="222"/>
        <v/>
      </c>
      <c r="AY94" s="267" t="str">
        <f t="shared" si="222"/>
        <v/>
      </c>
      <c r="BA94" s="267" t="str">
        <f t="shared" si="197"/>
        <v/>
      </c>
      <c r="BB94" s="267" t="str">
        <f t="shared" si="198"/>
        <v/>
      </c>
      <c r="BC94" s="267" t="str">
        <f t="shared" si="199"/>
        <v/>
      </c>
      <c r="BD94" s="267" t="str">
        <f t="shared" si="200"/>
        <v/>
      </c>
      <c r="BE94" s="267" t="str">
        <f t="shared" si="201"/>
        <v/>
      </c>
      <c r="BF94" s="267" t="str">
        <f t="shared" si="202"/>
        <v/>
      </c>
      <c r="BG94" s="267" t="str">
        <f t="shared" si="203"/>
        <v/>
      </c>
      <c r="BH94" s="267" t="str">
        <f t="shared" si="204"/>
        <v/>
      </c>
      <c r="BI94" s="267" t="str">
        <f t="shared" si="223"/>
        <v/>
      </c>
      <c r="BJ94" s="267" t="str">
        <f t="shared" si="224"/>
        <v/>
      </c>
      <c r="BK94" s="267" t="str">
        <f t="shared" si="225"/>
        <v/>
      </c>
      <c r="BL94" s="267" t="str">
        <f t="shared" si="226"/>
        <v/>
      </c>
      <c r="BM94" s="267" t="str">
        <f t="shared" si="227"/>
        <v/>
      </c>
      <c r="BN94" s="267" t="str">
        <f t="shared" si="228"/>
        <v/>
      </c>
      <c r="BO94" s="267" t="str">
        <f t="shared" si="229"/>
        <v/>
      </c>
      <c r="BP94" s="267" t="str">
        <f t="shared" si="230"/>
        <v/>
      </c>
      <c r="BQ94" s="267" t="str">
        <f t="shared" si="231"/>
        <v/>
      </c>
      <c r="BR94" s="267" t="str">
        <f t="shared" si="232"/>
        <v/>
      </c>
      <c r="BS94" s="267" t="str">
        <f t="shared" si="233"/>
        <v/>
      </c>
      <c r="BT94" s="267" t="str">
        <f t="shared" si="234"/>
        <v/>
      </c>
      <c r="BU94" s="264"/>
      <c r="BV94" s="268">
        <v>83</v>
      </c>
      <c r="BW94" s="265" t="str">
        <f t="shared" si="219"/>
        <v/>
      </c>
      <c r="BX94" s="265" t="str">
        <f t="shared" si="219"/>
        <v/>
      </c>
      <c r="BY94" s="265" t="str">
        <f t="shared" si="219"/>
        <v/>
      </c>
      <c r="BZ94" s="265" t="str">
        <f t="shared" si="219"/>
        <v/>
      </c>
      <c r="CA94" s="265" t="str">
        <f t="shared" si="219"/>
        <v/>
      </c>
      <c r="CB94" s="265" t="str">
        <f t="shared" si="219"/>
        <v/>
      </c>
      <c r="CC94" s="265" t="str">
        <f t="shared" si="219"/>
        <v/>
      </c>
      <c r="CD94" s="265" t="str">
        <f t="shared" si="196"/>
        <v/>
      </c>
      <c r="CE94" s="265" t="str">
        <f t="shared" si="235"/>
        <v/>
      </c>
      <c r="CF94" s="265" t="str">
        <f t="shared" si="235"/>
        <v/>
      </c>
      <c r="CG94" s="265" t="str">
        <f t="shared" si="235"/>
        <v/>
      </c>
      <c r="CH94" s="265" t="str">
        <f t="shared" si="235"/>
        <v/>
      </c>
      <c r="CI94" s="265" t="str">
        <f t="shared" si="235"/>
        <v/>
      </c>
      <c r="CJ94" s="265" t="str">
        <f t="shared" si="235"/>
        <v/>
      </c>
      <c r="CK94" s="265" t="str">
        <f t="shared" si="235"/>
        <v/>
      </c>
      <c r="CL94" s="265" t="str">
        <f t="shared" si="235"/>
        <v/>
      </c>
      <c r="CM94" s="265" t="str">
        <f t="shared" si="235"/>
        <v/>
      </c>
      <c r="CN94" s="265" t="str">
        <f t="shared" si="235"/>
        <v/>
      </c>
      <c r="CO94" s="265" t="str">
        <f t="shared" si="235"/>
        <v/>
      </c>
      <c r="CP94" s="265" t="str">
        <f t="shared" si="235"/>
        <v/>
      </c>
      <c r="CR94" s="265" t="str">
        <f>IF(BW94="","",SUM(BW$12:BW94)-BW94+1)</f>
        <v/>
      </c>
      <c r="CS94" s="265" t="str">
        <f>IF(BX94="","",SUM(BX$12:BX94)-BX94+1)</f>
        <v/>
      </c>
      <c r="CT94" s="265" t="str">
        <f>IF(BY94="","",SUM(BY$12:BY94)-BY94+1)</f>
        <v/>
      </c>
      <c r="CU94" s="265" t="str">
        <f>IF(BZ94="","",SUM(BZ$12:BZ94)-BZ94+1)</f>
        <v/>
      </c>
      <c r="CV94" s="265" t="str">
        <f>IF(CA94="","",SUM(CA$12:CA94)-CA94+1)</f>
        <v/>
      </c>
      <c r="CW94" s="265" t="str">
        <f>IF(CB94="","",SUM(CB$12:CB94)-CB94+1)</f>
        <v/>
      </c>
      <c r="CX94" s="265" t="str">
        <f>IF(CC94="","",SUM(CC$12:CC94)-CC94+1)</f>
        <v/>
      </c>
      <c r="CY94" s="265" t="str">
        <f>IF(CD94="","",SUM(CD$12:CD94)-CD94+1)</f>
        <v/>
      </c>
      <c r="CZ94" s="265" t="str">
        <f>IF(CE94="","",SUM(CE$12:CE94)-CE94+1)</f>
        <v/>
      </c>
      <c r="DA94" s="265" t="str">
        <f>IF(CF94="","",SUM(CF$12:CF94)-CF94+1)</f>
        <v/>
      </c>
      <c r="DB94" s="265" t="str">
        <f>IF(CG94="","",SUM(CG$12:CG94)-CG94+1)</f>
        <v/>
      </c>
      <c r="DC94" s="265" t="str">
        <f>IF(CH94="","",SUM(CH$12:CH94)-CH94+1)</f>
        <v/>
      </c>
      <c r="DD94" s="265" t="str">
        <f>IF(CI94="","",SUM(CI$12:CI94)-CI94+1)</f>
        <v/>
      </c>
      <c r="DE94" s="265" t="str">
        <f>IF(CJ94="","",SUM(CJ$12:CJ94)-CJ94+1)</f>
        <v/>
      </c>
      <c r="DF94" s="265" t="str">
        <f>IF(CK94="","",SUM(CK$12:CK94)-CK94+1)</f>
        <v/>
      </c>
      <c r="DG94" s="265" t="str">
        <f>IF(CL94="","",SUM(CL$12:CL94)-CL94+1)</f>
        <v/>
      </c>
      <c r="DH94" s="265" t="str">
        <f>IF(CM94="","",SUM(CM$12:CM94)-CM94+1)</f>
        <v/>
      </c>
      <c r="DI94" s="265" t="str">
        <f>IF(CN94="","",SUM(CN$12:CN94)-CN94+1)</f>
        <v/>
      </c>
      <c r="DJ94" s="265" t="str">
        <f>IF(CO94="","",SUM(CO$12:CO94)-CO94+1)</f>
        <v/>
      </c>
      <c r="DK94" s="265" t="str">
        <f>IF(CP94="","",SUM(CP$12:CP94)-CP94+1)</f>
        <v/>
      </c>
      <c r="DM94" s="265"/>
      <c r="DN94" s="265"/>
      <c r="DO94" s="265"/>
      <c r="DP94" s="265"/>
      <c r="DQ94" s="265"/>
      <c r="DR94" s="265"/>
      <c r="DS94" s="265"/>
      <c r="DT94" s="265"/>
      <c r="DU94" s="265"/>
      <c r="DV94" s="265"/>
      <c r="DW94" s="265"/>
      <c r="DX94" s="265"/>
      <c r="DY94" s="265"/>
      <c r="DZ94" s="265"/>
      <c r="EA94" s="265"/>
      <c r="EB94" s="265"/>
      <c r="EC94" s="265"/>
      <c r="ED94" s="265"/>
      <c r="EE94" s="265"/>
      <c r="EF94" s="265"/>
      <c r="EH94" s="265" t="str">
        <f t="shared" si="236"/>
        <v/>
      </c>
      <c r="EI94" s="265" t="str">
        <f t="shared" si="236"/>
        <v/>
      </c>
      <c r="EJ94" s="265" t="str">
        <f t="shared" si="236"/>
        <v/>
      </c>
      <c r="EK94" s="265" t="str">
        <f t="shared" si="236"/>
        <v/>
      </c>
      <c r="EL94" s="265" t="str">
        <f t="shared" si="236"/>
        <v/>
      </c>
      <c r="EM94" s="265" t="str">
        <f t="shared" si="236"/>
        <v/>
      </c>
      <c r="EN94" s="265" t="str">
        <f t="shared" si="236"/>
        <v/>
      </c>
      <c r="EO94" s="265" t="str">
        <f t="shared" si="236"/>
        <v/>
      </c>
      <c r="EP94" s="265" t="str">
        <f t="shared" si="236"/>
        <v/>
      </c>
      <c r="EQ94" s="265" t="str">
        <f t="shared" si="236"/>
        <v/>
      </c>
      <c r="ER94" s="265" t="str">
        <f t="shared" si="237"/>
        <v/>
      </c>
      <c r="ES94" s="265" t="str">
        <f t="shared" si="237"/>
        <v/>
      </c>
      <c r="ET94" s="265" t="str">
        <f t="shared" si="237"/>
        <v/>
      </c>
      <c r="EU94" s="265" t="str">
        <f t="shared" si="237"/>
        <v/>
      </c>
      <c r="EV94" s="265" t="str">
        <f t="shared" si="237"/>
        <v/>
      </c>
      <c r="EW94" s="265" t="str">
        <f t="shared" si="237"/>
        <v/>
      </c>
      <c r="EX94" s="265" t="str">
        <f t="shared" si="237"/>
        <v/>
      </c>
      <c r="EY94" s="265" t="str">
        <f t="shared" si="237"/>
        <v/>
      </c>
      <c r="EZ94" s="265" t="str">
        <f t="shared" si="237"/>
        <v/>
      </c>
      <c r="FA94" s="265" t="str">
        <f t="shared" si="237"/>
        <v/>
      </c>
      <c r="FB94" s="263" t="str">
        <f t="shared" si="238"/>
        <v/>
      </c>
      <c r="FC94" s="263" t="str">
        <f t="shared" si="238"/>
        <v/>
      </c>
      <c r="FD94" s="263" t="str">
        <f t="shared" si="238"/>
        <v/>
      </c>
      <c r="FE94" s="263" t="str">
        <f t="shared" si="238"/>
        <v/>
      </c>
      <c r="FF94" s="263" t="str">
        <f t="shared" si="238"/>
        <v/>
      </c>
      <c r="FG94" s="263" t="str">
        <f t="shared" si="238"/>
        <v/>
      </c>
      <c r="FH94" s="263" t="str">
        <f t="shared" si="238"/>
        <v/>
      </c>
      <c r="FI94" s="263" t="str">
        <f t="shared" si="238"/>
        <v/>
      </c>
      <c r="FJ94" s="263" t="str">
        <f t="shared" si="238"/>
        <v/>
      </c>
      <c r="FK94" s="263" t="str">
        <f t="shared" si="238"/>
        <v/>
      </c>
      <c r="FL94" s="263" t="str">
        <f t="shared" si="239"/>
        <v/>
      </c>
      <c r="FM94" s="263" t="str">
        <f t="shared" si="239"/>
        <v/>
      </c>
      <c r="FN94" s="263" t="str">
        <f t="shared" si="239"/>
        <v/>
      </c>
      <c r="FO94" s="263" t="str">
        <f t="shared" si="239"/>
        <v/>
      </c>
      <c r="FP94" s="263" t="str">
        <f t="shared" si="239"/>
        <v/>
      </c>
      <c r="FQ94" s="263" t="str">
        <f t="shared" si="239"/>
        <v/>
      </c>
      <c r="FR94" s="263" t="str">
        <f t="shared" si="239"/>
        <v/>
      </c>
      <c r="FS94" s="263" t="str">
        <f t="shared" si="239"/>
        <v/>
      </c>
      <c r="FT94" s="263" t="str">
        <f t="shared" si="239"/>
        <v/>
      </c>
      <c r="FU94" s="263" t="str">
        <f t="shared" si="239"/>
        <v/>
      </c>
      <c r="FV94" s="265" t="str">
        <f t="shared" si="240"/>
        <v/>
      </c>
      <c r="FW94" s="265" t="str">
        <f t="shared" si="240"/>
        <v/>
      </c>
      <c r="FX94" s="265" t="str">
        <f t="shared" si="240"/>
        <v/>
      </c>
      <c r="FY94" s="265" t="str">
        <f t="shared" si="240"/>
        <v/>
      </c>
      <c r="FZ94" s="265" t="str">
        <f t="shared" si="240"/>
        <v/>
      </c>
      <c r="GA94" s="265" t="str">
        <f t="shared" si="240"/>
        <v/>
      </c>
      <c r="GB94" s="265" t="str">
        <f t="shared" si="240"/>
        <v/>
      </c>
      <c r="GC94" s="265" t="str">
        <f t="shared" si="240"/>
        <v/>
      </c>
      <c r="GD94" s="265" t="str">
        <f t="shared" si="240"/>
        <v/>
      </c>
      <c r="GE94" s="265" t="str">
        <f t="shared" si="240"/>
        <v/>
      </c>
      <c r="GF94" s="265" t="str">
        <f t="shared" si="241"/>
        <v/>
      </c>
      <c r="GG94" s="265" t="str">
        <f t="shared" si="241"/>
        <v/>
      </c>
      <c r="GH94" s="265" t="str">
        <f t="shared" si="241"/>
        <v/>
      </c>
      <c r="GI94" s="265" t="str">
        <f t="shared" si="241"/>
        <v/>
      </c>
      <c r="GJ94" s="265" t="str">
        <f t="shared" si="241"/>
        <v/>
      </c>
      <c r="GK94" s="265" t="str">
        <f t="shared" si="241"/>
        <v/>
      </c>
      <c r="GL94" s="265" t="str">
        <f t="shared" si="241"/>
        <v/>
      </c>
      <c r="GM94" s="265" t="str">
        <f t="shared" si="241"/>
        <v/>
      </c>
      <c r="GN94" s="265" t="str">
        <f t="shared" si="241"/>
        <v/>
      </c>
      <c r="GO94" s="265" t="str">
        <f t="shared" si="241"/>
        <v/>
      </c>
      <c r="GP94" s="263" t="str">
        <f t="shared" si="242"/>
        <v/>
      </c>
      <c r="GQ94" s="263" t="str">
        <f t="shared" si="242"/>
        <v/>
      </c>
      <c r="GR94" s="263" t="str">
        <f t="shared" si="242"/>
        <v/>
      </c>
      <c r="GS94" s="263" t="str">
        <f t="shared" si="242"/>
        <v/>
      </c>
      <c r="GT94" s="263" t="str">
        <f t="shared" si="242"/>
        <v/>
      </c>
      <c r="GU94" s="263" t="str">
        <f t="shared" si="242"/>
        <v/>
      </c>
      <c r="GV94" s="263" t="str">
        <f t="shared" si="242"/>
        <v/>
      </c>
      <c r="GW94" s="263" t="str">
        <f t="shared" si="242"/>
        <v/>
      </c>
      <c r="GX94" s="263" t="str">
        <f t="shared" si="242"/>
        <v/>
      </c>
      <c r="GY94" s="263" t="str">
        <f t="shared" si="242"/>
        <v/>
      </c>
      <c r="GZ94" s="263" t="str">
        <f t="shared" si="243"/>
        <v/>
      </c>
      <c r="HA94" s="263" t="str">
        <f t="shared" si="243"/>
        <v/>
      </c>
      <c r="HB94" s="263" t="str">
        <f t="shared" si="243"/>
        <v/>
      </c>
      <c r="HC94" s="263" t="str">
        <f t="shared" si="243"/>
        <v/>
      </c>
      <c r="HD94" s="263" t="str">
        <f t="shared" si="243"/>
        <v/>
      </c>
      <c r="HE94" s="263" t="str">
        <f t="shared" si="243"/>
        <v/>
      </c>
      <c r="HF94" s="263" t="str">
        <f t="shared" si="243"/>
        <v/>
      </c>
      <c r="HG94" s="263" t="str">
        <f t="shared" si="243"/>
        <v/>
      </c>
      <c r="HH94" s="263" t="str">
        <f t="shared" si="243"/>
        <v/>
      </c>
      <c r="HI94" s="263" t="str">
        <f t="shared" si="243"/>
        <v/>
      </c>
      <c r="HJ94" s="265" t="str">
        <f t="shared" si="244"/>
        <v/>
      </c>
      <c r="HK94" s="265" t="str">
        <f t="shared" si="244"/>
        <v/>
      </c>
      <c r="HL94" s="265" t="str">
        <f t="shared" si="244"/>
        <v/>
      </c>
      <c r="HM94" s="265" t="str">
        <f t="shared" si="244"/>
        <v/>
      </c>
      <c r="HN94" s="265" t="str">
        <f t="shared" si="244"/>
        <v/>
      </c>
      <c r="HO94" s="265" t="str">
        <f t="shared" si="244"/>
        <v/>
      </c>
      <c r="HP94" s="265" t="str">
        <f t="shared" si="244"/>
        <v/>
      </c>
      <c r="HQ94" s="265" t="str">
        <f t="shared" si="244"/>
        <v/>
      </c>
      <c r="HR94" s="265" t="str">
        <f t="shared" si="244"/>
        <v/>
      </c>
      <c r="HS94" s="265" t="str">
        <f t="shared" si="244"/>
        <v/>
      </c>
      <c r="HT94" s="265" t="str">
        <f t="shared" si="245"/>
        <v/>
      </c>
      <c r="HU94" s="265" t="str">
        <f t="shared" si="245"/>
        <v/>
      </c>
      <c r="HV94" s="265" t="str">
        <f t="shared" si="245"/>
        <v/>
      </c>
      <c r="HW94" s="265" t="str">
        <f t="shared" si="245"/>
        <v/>
      </c>
      <c r="HX94" s="265" t="str">
        <f t="shared" si="245"/>
        <v/>
      </c>
      <c r="HY94" s="265" t="str">
        <f t="shared" si="245"/>
        <v/>
      </c>
      <c r="HZ94" s="265" t="str">
        <f t="shared" si="245"/>
        <v/>
      </c>
      <c r="IA94" s="265" t="str">
        <f t="shared" si="245"/>
        <v/>
      </c>
      <c r="IB94" s="265" t="str">
        <f t="shared" si="245"/>
        <v/>
      </c>
      <c r="IC94" s="265" t="str">
        <f t="shared" si="245"/>
        <v/>
      </c>
    </row>
    <row r="95" spans="1:237" x14ac:dyDescent="0.25">
      <c r="A95" s="205">
        <f t="shared" si="205"/>
        <v>84</v>
      </c>
      <c r="B95" s="2" t="str">
        <f>IF(OR('aux 1'!B95="",'aux 1'!R95&lt;&gt;"s"),"",'aux 1'!B95)</f>
        <v>Introdução a Sociologia do Trabalho</v>
      </c>
      <c r="C95" s="173" t="str">
        <f>IF('aux 1'!F95="","",'aux 1'!F95)</f>
        <v>A</v>
      </c>
      <c r="D95" s="450" t="str">
        <f>IF(B95="","",'aux 1'!AP95)</f>
        <v>LES14101</v>
      </c>
      <c r="E95" s="306" t="str">
        <f>IF(B95="","Pre: ",'aux 1'!AN95)</f>
        <v>Pré: ---</v>
      </c>
      <c r="F95" s="306" t="str">
        <f>IF(B95="","Co: ",'aux 1'!AO95)</f>
        <v>Co: ---</v>
      </c>
      <c r="G95" s="54" t="str">
        <f>IF(OR($B95="",'aux 1'!H95=""),"",'aux 1'!H95)</f>
        <v/>
      </c>
      <c r="H95" s="54" t="str">
        <f>IF(OR($B95="",'aux 1'!I95=""),"",'aux 1'!I95)</f>
        <v/>
      </c>
      <c r="I95" s="54" t="str">
        <f>IF(OR($B95="",'aux 1'!J95=""),"",'aux 1'!J95)</f>
        <v/>
      </c>
      <c r="J95" s="54" t="str">
        <f>IF(OR($B95="",'aux 1'!K95=""),"",'aux 1'!K95)</f>
        <v/>
      </c>
      <c r="K95" s="248"/>
      <c r="L95" s="248"/>
      <c r="M95" s="203" t="str">
        <f>IF('aux 1'!C95="","",'aux 1'!C95)</f>
        <v>CCH</v>
      </c>
      <c r="N95" s="203" t="str">
        <f>IF('aux 1'!D95="","",'aux 1'!D95)</f>
        <v>LES</v>
      </c>
      <c r="O95" s="204" t="str">
        <f>IF('aux 1'!E95="","",'aux 1'!E95)</f>
        <v>14101</v>
      </c>
      <c r="P95" s="133" t="str">
        <f t="shared" si="192"/>
        <v>LES14101</v>
      </c>
      <c r="Q95" s="43">
        <f>IF(S95="s",IF(R95="op",'aux 1'!S95,U95),"")</f>
        <v>16</v>
      </c>
      <c r="R95" s="43" t="str">
        <f>IF('aux 1'!N95="op","op",'aux 1'!S95)</f>
        <v>op</v>
      </c>
      <c r="S95" s="43" t="str">
        <f>IF('aux 1'!R95="","",'aux 1'!R95)</f>
        <v>s</v>
      </c>
      <c r="T95" s="43" t="str">
        <f>IF('aux 1'!Q95="","",'aux 1'!Q95)</f>
        <v>n</v>
      </c>
      <c r="U95" s="43">
        <f>IF('aux 1'!P95="","",'aux 1'!P95)</f>
        <v>5</v>
      </c>
      <c r="V95" s="44" t="str">
        <f>IF('aux 1'!O95="","",'aux 1'!O95)</f>
        <v>Bás.</v>
      </c>
      <c r="W95" s="128">
        <f>IF('aux 1'!T95="",0,'aux 1'!T95)</f>
        <v>2</v>
      </c>
      <c r="X95" s="128">
        <f>IF('aux 1'!U95="",0,'aux 1'!U95)</f>
        <v>0</v>
      </c>
      <c r="Y95" s="128">
        <f>IF('aux 1'!V95="",0,'aux 1'!V95)</f>
        <v>0</v>
      </c>
      <c r="Z95" s="128">
        <f>IF('aux 1'!W95="","",'aux 1'!W95)</f>
        <v>34</v>
      </c>
      <c r="AA95" s="128" t="str">
        <f t="shared" si="193"/>
        <v>34h</v>
      </c>
      <c r="AB95" s="205">
        <f>IF('aux 1'!X95="","",'aux 1'!X95)</f>
        <v>2</v>
      </c>
      <c r="AC95" s="87" t="str">
        <f t="shared" si="194"/>
        <v>2cr/2t</v>
      </c>
      <c r="AE95" s="265">
        <f t="shared" si="195"/>
        <v>84</v>
      </c>
      <c r="AF95" s="267" t="str">
        <f t="shared" si="221"/>
        <v/>
      </c>
      <c r="AG95" s="267" t="str">
        <f t="shared" si="221"/>
        <v/>
      </c>
      <c r="AH95" s="267" t="str">
        <f t="shared" si="221"/>
        <v/>
      </c>
      <c r="AI95" s="267" t="str">
        <f t="shared" si="221"/>
        <v/>
      </c>
      <c r="AJ95" s="267" t="str">
        <f t="shared" si="221"/>
        <v/>
      </c>
      <c r="AK95" s="267" t="str">
        <f t="shared" si="221"/>
        <v/>
      </c>
      <c r="AL95" s="267" t="str">
        <f t="shared" si="221"/>
        <v/>
      </c>
      <c r="AM95" s="267" t="str">
        <f t="shared" si="221"/>
        <v/>
      </c>
      <c r="AN95" s="267" t="str">
        <f t="shared" si="221"/>
        <v/>
      </c>
      <c r="AO95" s="267" t="str">
        <f t="shared" si="221"/>
        <v/>
      </c>
      <c r="AP95" s="267" t="str">
        <f t="shared" si="222"/>
        <v/>
      </c>
      <c r="AQ95" s="267" t="str">
        <f t="shared" si="222"/>
        <v/>
      </c>
      <c r="AR95" s="267" t="str">
        <f t="shared" si="222"/>
        <v/>
      </c>
      <c r="AS95" s="267" t="str">
        <f t="shared" si="222"/>
        <v/>
      </c>
      <c r="AT95" s="267" t="str">
        <f t="shared" si="222"/>
        <v/>
      </c>
      <c r="AU95" s="267">
        <f t="shared" si="222"/>
        <v>84</v>
      </c>
      <c r="AV95" s="267" t="str">
        <f t="shared" si="222"/>
        <v/>
      </c>
      <c r="AW95" s="267" t="str">
        <f t="shared" si="222"/>
        <v/>
      </c>
      <c r="AX95" s="267" t="str">
        <f t="shared" si="222"/>
        <v/>
      </c>
      <c r="AY95" s="267" t="str">
        <f t="shared" si="222"/>
        <v/>
      </c>
      <c r="BA95" s="267" t="str">
        <f t="shared" si="197"/>
        <v/>
      </c>
      <c r="BB95" s="267" t="str">
        <f t="shared" si="198"/>
        <v/>
      </c>
      <c r="BC95" s="267" t="str">
        <f t="shared" si="199"/>
        <v/>
      </c>
      <c r="BD95" s="267" t="str">
        <f t="shared" si="200"/>
        <v/>
      </c>
      <c r="BE95" s="267" t="str">
        <f t="shared" si="201"/>
        <v/>
      </c>
      <c r="BF95" s="267" t="str">
        <f t="shared" si="202"/>
        <v/>
      </c>
      <c r="BG95" s="267" t="str">
        <f t="shared" si="203"/>
        <v/>
      </c>
      <c r="BH95" s="267" t="str">
        <f t="shared" si="204"/>
        <v/>
      </c>
      <c r="BI95" s="267" t="str">
        <f t="shared" si="223"/>
        <v/>
      </c>
      <c r="BJ95" s="267" t="str">
        <f t="shared" si="224"/>
        <v/>
      </c>
      <c r="BK95" s="267" t="str">
        <f t="shared" si="225"/>
        <v/>
      </c>
      <c r="BL95" s="267" t="str">
        <f t="shared" si="226"/>
        <v/>
      </c>
      <c r="BM95" s="267" t="str">
        <f t="shared" si="227"/>
        <v/>
      </c>
      <c r="BN95" s="267" t="str">
        <f t="shared" si="228"/>
        <v/>
      </c>
      <c r="BO95" s="267" t="str">
        <f t="shared" si="229"/>
        <v/>
      </c>
      <c r="BP95" s="267">
        <f t="shared" si="230"/>
        <v>2</v>
      </c>
      <c r="BQ95" s="267" t="str">
        <f t="shared" si="231"/>
        <v/>
      </c>
      <c r="BR95" s="267" t="str">
        <f t="shared" si="232"/>
        <v/>
      </c>
      <c r="BS95" s="267" t="str">
        <f t="shared" si="233"/>
        <v/>
      </c>
      <c r="BT95" s="267" t="str">
        <f t="shared" si="234"/>
        <v/>
      </c>
      <c r="BU95" s="264"/>
      <c r="BV95" s="268">
        <v>84</v>
      </c>
      <c r="BW95" s="265" t="str">
        <f t="shared" si="219"/>
        <v/>
      </c>
      <c r="BX95" s="265" t="str">
        <f t="shared" si="219"/>
        <v/>
      </c>
      <c r="BY95" s="265" t="str">
        <f t="shared" si="219"/>
        <v/>
      </c>
      <c r="BZ95" s="265" t="str">
        <f t="shared" si="219"/>
        <v/>
      </c>
      <c r="CA95" s="265" t="str">
        <f t="shared" si="219"/>
        <v/>
      </c>
      <c r="CB95" s="265" t="str">
        <f t="shared" si="219"/>
        <v/>
      </c>
      <c r="CC95" s="265" t="str">
        <f t="shared" si="219"/>
        <v/>
      </c>
      <c r="CD95" s="265" t="str">
        <f t="shared" si="196"/>
        <v/>
      </c>
      <c r="CE95" s="265" t="str">
        <f t="shared" si="235"/>
        <v/>
      </c>
      <c r="CF95" s="265" t="str">
        <f t="shared" si="235"/>
        <v/>
      </c>
      <c r="CG95" s="265" t="str">
        <f t="shared" si="235"/>
        <v/>
      </c>
      <c r="CH95" s="265" t="str">
        <f t="shared" si="235"/>
        <v/>
      </c>
      <c r="CI95" s="265" t="str">
        <f t="shared" si="235"/>
        <v/>
      </c>
      <c r="CJ95" s="265" t="str">
        <f t="shared" si="235"/>
        <v/>
      </c>
      <c r="CK95" s="265" t="str">
        <f t="shared" si="235"/>
        <v/>
      </c>
      <c r="CL95" s="265" t="str">
        <f t="shared" si="235"/>
        <v/>
      </c>
      <c r="CM95" s="265" t="str">
        <f t="shared" si="235"/>
        <v/>
      </c>
      <c r="CN95" s="265" t="str">
        <f t="shared" si="235"/>
        <v/>
      </c>
      <c r="CO95" s="265" t="str">
        <f t="shared" si="235"/>
        <v/>
      </c>
      <c r="CP95" s="265" t="str">
        <f t="shared" si="235"/>
        <v/>
      </c>
      <c r="CR95" s="265" t="str">
        <f>IF(BW95="","",SUM(BW$12:BW95)-BW95+1)</f>
        <v/>
      </c>
      <c r="CS95" s="265" t="str">
        <f>IF(BX95="","",SUM(BX$12:BX95)-BX95+1)</f>
        <v/>
      </c>
      <c r="CT95" s="265" t="str">
        <f>IF(BY95="","",SUM(BY$12:BY95)-BY95+1)</f>
        <v/>
      </c>
      <c r="CU95" s="265" t="str">
        <f>IF(BZ95="","",SUM(BZ$12:BZ95)-BZ95+1)</f>
        <v/>
      </c>
      <c r="CV95" s="265" t="str">
        <f>IF(CA95="","",SUM(CA$12:CA95)-CA95+1)</f>
        <v/>
      </c>
      <c r="CW95" s="265" t="str">
        <f>IF(CB95="","",SUM(CB$12:CB95)-CB95+1)</f>
        <v/>
      </c>
      <c r="CX95" s="265" t="str">
        <f>IF(CC95="","",SUM(CC$12:CC95)-CC95+1)</f>
        <v/>
      </c>
      <c r="CY95" s="265" t="str">
        <f>IF(CD95="","",SUM(CD$12:CD95)-CD95+1)</f>
        <v/>
      </c>
      <c r="CZ95" s="265" t="str">
        <f>IF(CE95="","",SUM(CE$12:CE95)-CE95+1)</f>
        <v/>
      </c>
      <c r="DA95" s="265" t="str">
        <f>IF(CF95="","",SUM(CF$12:CF95)-CF95+1)</f>
        <v/>
      </c>
      <c r="DB95" s="265" t="str">
        <f>IF(CG95="","",SUM(CG$12:CG95)-CG95+1)</f>
        <v/>
      </c>
      <c r="DC95" s="265" t="str">
        <f>IF(CH95="","",SUM(CH$12:CH95)-CH95+1)</f>
        <v/>
      </c>
      <c r="DD95" s="265" t="str">
        <f>IF(CI95="","",SUM(CI$12:CI95)-CI95+1)</f>
        <v/>
      </c>
      <c r="DE95" s="265" t="str">
        <f>IF(CJ95="","",SUM(CJ$12:CJ95)-CJ95+1)</f>
        <v/>
      </c>
      <c r="DF95" s="265" t="str">
        <f>IF(CK95="","",SUM(CK$12:CK95)-CK95+1)</f>
        <v/>
      </c>
      <c r="DG95" s="265" t="str">
        <f>IF(CL95="","",SUM(CL$12:CL95)-CL95+1)</f>
        <v/>
      </c>
      <c r="DH95" s="265" t="str">
        <f>IF(CM95="","",SUM(CM$12:CM95)-CM95+1)</f>
        <v/>
      </c>
      <c r="DI95" s="265" t="str">
        <f>IF(CN95="","",SUM(CN$12:CN95)-CN95+1)</f>
        <v/>
      </c>
      <c r="DJ95" s="265" t="str">
        <f>IF(CO95="","",SUM(CO$12:CO95)-CO95+1)</f>
        <v/>
      </c>
      <c r="DK95" s="265" t="str">
        <f>IF(CP95="","",SUM(CP$12:CP95)-CP95+1)</f>
        <v/>
      </c>
      <c r="DM95" s="265"/>
      <c r="DN95" s="265"/>
      <c r="DO95" s="265"/>
      <c r="DP95" s="265"/>
      <c r="DQ95" s="265"/>
      <c r="DR95" s="265"/>
      <c r="DS95" s="265"/>
      <c r="DT95" s="265"/>
      <c r="DU95" s="265"/>
      <c r="DV95" s="265"/>
      <c r="DW95" s="265"/>
      <c r="DX95" s="265"/>
      <c r="DY95" s="265"/>
      <c r="DZ95" s="265"/>
      <c r="EA95" s="265"/>
      <c r="EB95" s="265"/>
      <c r="EC95" s="265"/>
      <c r="ED95" s="265"/>
      <c r="EE95" s="265"/>
      <c r="EF95" s="265"/>
      <c r="EH95" s="265" t="str">
        <f t="shared" si="236"/>
        <v/>
      </c>
      <c r="EI95" s="265" t="str">
        <f t="shared" si="236"/>
        <v/>
      </c>
      <c r="EJ95" s="265" t="str">
        <f t="shared" si="236"/>
        <v/>
      </c>
      <c r="EK95" s="265" t="str">
        <f t="shared" si="236"/>
        <v/>
      </c>
      <c r="EL95" s="265" t="str">
        <f t="shared" si="236"/>
        <v/>
      </c>
      <c r="EM95" s="265" t="str">
        <f t="shared" si="236"/>
        <v/>
      </c>
      <c r="EN95" s="265" t="str">
        <f t="shared" si="236"/>
        <v/>
      </c>
      <c r="EO95" s="265" t="str">
        <f t="shared" si="236"/>
        <v/>
      </c>
      <c r="EP95" s="265" t="str">
        <f t="shared" si="236"/>
        <v/>
      </c>
      <c r="EQ95" s="265" t="str">
        <f t="shared" si="236"/>
        <v/>
      </c>
      <c r="ER95" s="265" t="str">
        <f t="shared" si="237"/>
        <v/>
      </c>
      <c r="ES95" s="265" t="str">
        <f t="shared" si="237"/>
        <v/>
      </c>
      <c r="ET95" s="265" t="str">
        <f t="shared" si="237"/>
        <v/>
      </c>
      <c r="EU95" s="265" t="str">
        <f t="shared" si="237"/>
        <v/>
      </c>
      <c r="EV95" s="265" t="str">
        <f t="shared" si="237"/>
        <v/>
      </c>
      <c r="EW95" s="265">
        <f t="shared" si="237"/>
        <v>34</v>
      </c>
      <c r="EX95" s="265" t="str">
        <f t="shared" si="237"/>
        <v/>
      </c>
      <c r="EY95" s="265" t="str">
        <f t="shared" si="237"/>
        <v/>
      </c>
      <c r="EZ95" s="265" t="str">
        <f t="shared" si="237"/>
        <v/>
      </c>
      <c r="FA95" s="265" t="str">
        <f t="shared" si="237"/>
        <v/>
      </c>
      <c r="FB95" s="263" t="str">
        <f t="shared" si="238"/>
        <v/>
      </c>
      <c r="FC95" s="263" t="str">
        <f t="shared" si="238"/>
        <v/>
      </c>
      <c r="FD95" s="263" t="str">
        <f t="shared" si="238"/>
        <v/>
      </c>
      <c r="FE95" s="263" t="str">
        <f t="shared" si="238"/>
        <v/>
      </c>
      <c r="FF95" s="263" t="str">
        <f t="shared" si="238"/>
        <v/>
      </c>
      <c r="FG95" s="263" t="str">
        <f t="shared" si="238"/>
        <v/>
      </c>
      <c r="FH95" s="263" t="str">
        <f t="shared" si="238"/>
        <v/>
      </c>
      <c r="FI95" s="263" t="str">
        <f t="shared" si="238"/>
        <v/>
      </c>
      <c r="FJ95" s="263" t="str">
        <f t="shared" si="238"/>
        <v/>
      </c>
      <c r="FK95" s="263" t="str">
        <f t="shared" si="238"/>
        <v/>
      </c>
      <c r="FL95" s="263" t="str">
        <f t="shared" si="239"/>
        <v/>
      </c>
      <c r="FM95" s="263" t="str">
        <f t="shared" si="239"/>
        <v/>
      </c>
      <c r="FN95" s="263" t="str">
        <f t="shared" si="239"/>
        <v/>
      </c>
      <c r="FO95" s="263" t="str">
        <f t="shared" si="239"/>
        <v/>
      </c>
      <c r="FP95" s="263" t="str">
        <f t="shared" si="239"/>
        <v/>
      </c>
      <c r="FQ95" s="263" t="str">
        <f t="shared" si="239"/>
        <v/>
      </c>
      <c r="FR95" s="263" t="str">
        <f t="shared" si="239"/>
        <v/>
      </c>
      <c r="FS95" s="263" t="str">
        <f t="shared" si="239"/>
        <v/>
      </c>
      <c r="FT95" s="263" t="str">
        <f t="shared" si="239"/>
        <v/>
      </c>
      <c r="FU95" s="263" t="str">
        <f t="shared" si="239"/>
        <v/>
      </c>
      <c r="FV95" s="265" t="str">
        <f t="shared" si="240"/>
        <v/>
      </c>
      <c r="FW95" s="265" t="str">
        <f t="shared" si="240"/>
        <v/>
      </c>
      <c r="FX95" s="265" t="str">
        <f t="shared" si="240"/>
        <v/>
      </c>
      <c r="FY95" s="265" t="str">
        <f t="shared" si="240"/>
        <v/>
      </c>
      <c r="FZ95" s="265" t="str">
        <f t="shared" si="240"/>
        <v/>
      </c>
      <c r="GA95" s="265" t="str">
        <f t="shared" si="240"/>
        <v/>
      </c>
      <c r="GB95" s="265" t="str">
        <f t="shared" si="240"/>
        <v/>
      </c>
      <c r="GC95" s="265" t="str">
        <f t="shared" si="240"/>
        <v/>
      </c>
      <c r="GD95" s="265" t="str">
        <f t="shared" si="240"/>
        <v/>
      </c>
      <c r="GE95" s="265" t="str">
        <f t="shared" si="240"/>
        <v/>
      </c>
      <c r="GF95" s="265" t="str">
        <f t="shared" si="241"/>
        <v/>
      </c>
      <c r="GG95" s="265" t="str">
        <f t="shared" si="241"/>
        <v/>
      </c>
      <c r="GH95" s="265" t="str">
        <f t="shared" si="241"/>
        <v/>
      </c>
      <c r="GI95" s="265" t="str">
        <f t="shared" si="241"/>
        <v/>
      </c>
      <c r="GJ95" s="265" t="str">
        <f t="shared" si="241"/>
        <v/>
      </c>
      <c r="GK95" s="265" t="str">
        <f t="shared" si="241"/>
        <v/>
      </c>
      <c r="GL95" s="265" t="str">
        <f t="shared" si="241"/>
        <v/>
      </c>
      <c r="GM95" s="265" t="str">
        <f t="shared" si="241"/>
        <v/>
      </c>
      <c r="GN95" s="265" t="str">
        <f t="shared" si="241"/>
        <v/>
      </c>
      <c r="GO95" s="265" t="str">
        <f t="shared" si="241"/>
        <v/>
      </c>
      <c r="GP95" s="263" t="str">
        <f t="shared" si="242"/>
        <v/>
      </c>
      <c r="GQ95" s="263" t="str">
        <f t="shared" si="242"/>
        <v/>
      </c>
      <c r="GR95" s="263" t="str">
        <f t="shared" si="242"/>
        <v/>
      </c>
      <c r="GS95" s="263" t="str">
        <f t="shared" si="242"/>
        <v/>
      </c>
      <c r="GT95" s="263" t="str">
        <f t="shared" si="242"/>
        <v/>
      </c>
      <c r="GU95" s="263" t="str">
        <f t="shared" si="242"/>
        <v/>
      </c>
      <c r="GV95" s="263" t="str">
        <f t="shared" si="242"/>
        <v/>
      </c>
      <c r="GW95" s="263" t="str">
        <f t="shared" si="242"/>
        <v/>
      </c>
      <c r="GX95" s="263" t="str">
        <f t="shared" si="242"/>
        <v/>
      </c>
      <c r="GY95" s="263" t="str">
        <f t="shared" si="242"/>
        <v/>
      </c>
      <c r="GZ95" s="263" t="str">
        <f t="shared" si="243"/>
        <v/>
      </c>
      <c r="HA95" s="263" t="str">
        <f t="shared" si="243"/>
        <v/>
      </c>
      <c r="HB95" s="263" t="str">
        <f t="shared" si="243"/>
        <v/>
      </c>
      <c r="HC95" s="263" t="str">
        <f t="shared" si="243"/>
        <v/>
      </c>
      <c r="HD95" s="263" t="str">
        <f t="shared" si="243"/>
        <v/>
      </c>
      <c r="HE95" s="263" t="str">
        <f t="shared" si="243"/>
        <v/>
      </c>
      <c r="HF95" s="263" t="str">
        <f t="shared" si="243"/>
        <v/>
      </c>
      <c r="HG95" s="263" t="str">
        <f t="shared" si="243"/>
        <v/>
      </c>
      <c r="HH95" s="263" t="str">
        <f t="shared" si="243"/>
        <v/>
      </c>
      <c r="HI95" s="263" t="str">
        <f t="shared" si="243"/>
        <v/>
      </c>
      <c r="HJ95" s="265" t="str">
        <f t="shared" si="244"/>
        <v/>
      </c>
      <c r="HK95" s="265" t="str">
        <f t="shared" si="244"/>
        <v/>
      </c>
      <c r="HL95" s="265" t="str">
        <f t="shared" si="244"/>
        <v/>
      </c>
      <c r="HM95" s="265" t="str">
        <f t="shared" si="244"/>
        <v/>
      </c>
      <c r="HN95" s="265" t="str">
        <f t="shared" si="244"/>
        <v/>
      </c>
      <c r="HO95" s="265" t="str">
        <f t="shared" si="244"/>
        <v/>
      </c>
      <c r="HP95" s="265" t="str">
        <f t="shared" si="244"/>
        <v/>
      </c>
      <c r="HQ95" s="265" t="str">
        <f t="shared" si="244"/>
        <v/>
      </c>
      <c r="HR95" s="265" t="str">
        <f t="shared" si="244"/>
        <v/>
      </c>
      <c r="HS95" s="265" t="str">
        <f t="shared" si="244"/>
        <v/>
      </c>
      <c r="HT95" s="265" t="str">
        <f t="shared" si="245"/>
        <v/>
      </c>
      <c r="HU95" s="265" t="str">
        <f t="shared" si="245"/>
        <v/>
      </c>
      <c r="HV95" s="265" t="str">
        <f t="shared" si="245"/>
        <v/>
      </c>
      <c r="HW95" s="265" t="str">
        <f t="shared" si="245"/>
        <v/>
      </c>
      <c r="HX95" s="265" t="str">
        <f t="shared" si="245"/>
        <v/>
      </c>
      <c r="HY95" s="265" t="str">
        <f t="shared" si="245"/>
        <v/>
      </c>
      <c r="HZ95" s="265" t="str">
        <f t="shared" si="245"/>
        <v/>
      </c>
      <c r="IA95" s="265" t="str">
        <f t="shared" si="245"/>
        <v/>
      </c>
      <c r="IB95" s="265" t="str">
        <f t="shared" si="245"/>
        <v/>
      </c>
      <c r="IC95" s="265" t="str">
        <f t="shared" si="245"/>
        <v/>
      </c>
    </row>
    <row r="96" spans="1:237" x14ac:dyDescent="0.25">
      <c r="A96" s="205">
        <f t="shared" si="205"/>
        <v>85</v>
      </c>
      <c r="B96" s="2" t="str">
        <f>IF(OR('aux 1'!B96="",'aux 1'!R96&lt;&gt;"s"),"",'aux 1'!B96)</f>
        <v>Matérias Jurídicas - Responsabilidade Civil do Engenheiro, do Construtor e do Incorporador</v>
      </c>
      <c r="C96" s="173" t="str">
        <f>IF('aux 1'!F96="","",'aux 1'!F96)</f>
        <v>A</v>
      </c>
      <c r="D96" s="450" t="str">
        <f>IF(B96="","",'aux 1'!AP96)</f>
        <v>CIV01561</v>
      </c>
      <c r="E96" s="306" t="str">
        <f>IF(B96="","Pre: ",'aux 1'!AN96)</f>
        <v>Pré: ---</v>
      </c>
      <c r="F96" s="306" t="str">
        <f>IF(B96="","Co: ",'aux 1'!AO96)</f>
        <v>Co: ---</v>
      </c>
      <c r="G96" s="54" t="str">
        <f>IF(OR($B96="",'aux 1'!H96=""),"",'aux 1'!H96)</f>
        <v/>
      </c>
      <c r="H96" s="54" t="str">
        <f>IF(OR($B96="",'aux 1'!I96=""),"",'aux 1'!I96)</f>
        <v/>
      </c>
      <c r="I96" s="54" t="str">
        <f>IF(OR($B96="",'aux 1'!J96=""),"",'aux 1'!J96)</f>
        <v/>
      </c>
      <c r="J96" s="54" t="str">
        <f>IF(OR($B96="",'aux 1'!K96=""),"",'aux 1'!K96)</f>
        <v/>
      </c>
      <c r="K96" s="248"/>
      <c r="L96" s="248"/>
      <c r="M96" s="203" t="str">
        <f>IF('aux 1'!C96="","",'aux 1'!C96)</f>
        <v>CCT</v>
      </c>
      <c r="N96" s="203" t="str">
        <f>IF('aux 1'!D96="","",'aux 1'!D96)</f>
        <v>CIV</v>
      </c>
      <c r="O96" s="204" t="str">
        <f>IF('aux 1'!E96="","",'aux 1'!E96)</f>
        <v>01561</v>
      </c>
      <c r="P96" s="133" t="str">
        <f t="shared" si="192"/>
        <v>CIV01561</v>
      </c>
      <c r="Q96" s="43">
        <f>IF(S96="s",IF(R96="op",'aux 1'!S96,U96),"")</f>
        <v>14</v>
      </c>
      <c r="R96" s="43" t="str">
        <f>IF('aux 1'!N96="op","op",'aux 1'!S96)</f>
        <v>op</v>
      </c>
      <c r="S96" s="43" t="str">
        <f>IF('aux 1'!R96="","",'aux 1'!R96)</f>
        <v>s</v>
      </c>
      <c r="T96" s="43" t="str">
        <f>IF('aux 1'!Q96="","",'aux 1'!Q96)</f>
        <v>n</v>
      </c>
      <c r="U96" s="43">
        <f>IF('aux 1'!P96="","",'aux 1'!P96)</f>
        <v>7</v>
      </c>
      <c r="V96" s="44" t="str">
        <f>IF('aux 1'!O96="","",'aux 1'!O96)</f>
        <v>Bás.</v>
      </c>
      <c r="W96" s="128">
        <f>IF('aux 1'!T96="",0,'aux 1'!T96)</f>
        <v>2</v>
      </c>
      <c r="X96" s="128">
        <f>IF('aux 1'!U96="",0,'aux 1'!U96)</f>
        <v>0</v>
      </c>
      <c r="Y96" s="128">
        <f>IF('aux 1'!V96="",0,'aux 1'!V96)</f>
        <v>0</v>
      </c>
      <c r="Z96" s="128">
        <f>IF('aux 1'!W96="","",'aux 1'!W96)</f>
        <v>34</v>
      </c>
      <c r="AA96" s="128" t="str">
        <f t="shared" si="193"/>
        <v>34h</v>
      </c>
      <c r="AB96" s="205">
        <f>IF('aux 1'!X96="","",'aux 1'!X96)</f>
        <v>2</v>
      </c>
      <c r="AC96" s="87" t="str">
        <f t="shared" si="194"/>
        <v>2cr/2t</v>
      </c>
      <c r="AE96" s="265">
        <f t="shared" si="195"/>
        <v>85</v>
      </c>
      <c r="AF96" s="267" t="str">
        <f t="shared" si="221"/>
        <v/>
      </c>
      <c r="AG96" s="267" t="str">
        <f t="shared" si="221"/>
        <v/>
      </c>
      <c r="AH96" s="267" t="str">
        <f t="shared" si="221"/>
        <v/>
      </c>
      <c r="AI96" s="267" t="str">
        <f t="shared" si="221"/>
        <v/>
      </c>
      <c r="AJ96" s="267" t="str">
        <f t="shared" si="221"/>
        <v/>
      </c>
      <c r="AK96" s="267" t="str">
        <f t="shared" si="221"/>
        <v/>
      </c>
      <c r="AL96" s="267" t="str">
        <f t="shared" si="221"/>
        <v/>
      </c>
      <c r="AM96" s="267" t="str">
        <f t="shared" si="221"/>
        <v/>
      </c>
      <c r="AN96" s="267" t="str">
        <f t="shared" si="221"/>
        <v/>
      </c>
      <c r="AO96" s="267" t="str">
        <f t="shared" si="221"/>
        <v/>
      </c>
      <c r="AP96" s="267" t="str">
        <f t="shared" si="222"/>
        <v/>
      </c>
      <c r="AQ96" s="267" t="str">
        <f t="shared" si="222"/>
        <v/>
      </c>
      <c r="AR96" s="267" t="str">
        <f t="shared" si="222"/>
        <v/>
      </c>
      <c r="AS96" s="267">
        <f t="shared" si="222"/>
        <v>85</v>
      </c>
      <c r="AT96" s="267" t="str">
        <f t="shared" si="222"/>
        <v/>
      </c>
      <c r="AU96" s="267" t="str">
        <f t="shared" si="222"/>
        <v/>
      </c>
      <c r="AV96" s="267" t="str">
        <f t="shared" si="222"/>
        <v/>
      </c>
      <c r="AW96" s="267" t="str">
        <f t="shared" si="222"/>
        <v/>
      </c>
      <c r="AX96" s="267" t="str">
        <f t="shared" si="222"/>
        <v/>
      </c>
      <c r="AY96" s="267" t="str">
        <f t="shared" si="222"/>
        <v/>
      </c>
      <c r="BA96" s="267" t="str">
        <f t="shared" si="197"/>
        <v/>
      </c>
      <c r="BB96" s="267" t="str">
        <f t="shared" si="198"/>
        <v/>
      </c>
      <c r="BC96" s="267" t="str">
        <f t="shared" si="199"/>
        <v/>
      </c>
      <c r="BD96" s="267" t="str">
        <f t="shared" si="200"/>
        <v/>
      </c>
      <c r="BE96" s="267" t="str">
        <f t="shared" si="201"/>
        <v/>
      </c>
      <c r="BF96" s="267" t="str">
        <f t="shared" si="202"/>
        <v/>
      </c>
      <c r="BG96" s="267" t="str">
        <f t="shared" si="203"/>
        <v/>
      </c>
      <c r="BH96" s="267" t="str">
        <f t="shared" si="204"/>
        <v/>
      </c>
      <c r="BI96" s="267" t="str">
        <f t="shared" si="223"/>
        <v/>
      </c>
      <c r="BJ96" s="267" t="str">
        <f t="shared" si="224"/>
        <v/>
      </c>
      <c r="BK96" s="267" t="str">
        <f t="shared" si="225"/>
        <v/>
      </c>
      <c r="BL96" s="267" t="str">
        <f t="shared" si="226"/>
        <v/>
      </c>
      <c r="BM96" s="267" t="str">
        <f t="shared" si="227"/>
        <v/>
      </c>
      <c r="BN96" s="267">
        <f t="shared" si="228"/>
        <v>2</v>
      </c>
      <c r="BO96" s="267" t="str">
        <f t="shared" si="229"/>
        <v/>
      </c>
      <c r="BP96" s="267" t="str">
        <f t="shared" si="230"/>
        <v/>
      </c>
      <c r="BQ96" s="267" t="str">
        <f t="shared" si="231"/>
        <v/>
      </c>
      <c r="BR96" s="267" t="str">
        <f t="shared" si="232"/>
        <v/>
      </c>
      <c r="BS96" s="267" t="str">
        <f t="shared" si="233"/>
        <v/>
      </c>
      <c r="BT96" s="267" t="str">
        <f t="shared" si="234"/>
        <v/>
      </c>
      <c r="BU96" s="264"/>
      <c r="BV96" s="268">
        <v>85</v>
      </c>
      <c r="BW96" s="265" t="str">
        <f t="shared" si="219"/>
        <v/>
      </c>
      <c r="BX96" s="265" t="str">
        <f t="shared" si="219"/>
        <v/>
      </c>
      <c r="BY96" s="265" t="str">
        <f t="shared" si="219"/>
        <v/>
      </c>
      <c r="BZ96" s="265" t="str">
        <f t="shared" si="219"/>
        <v/>
      </c>
      <c r="CA96" s="265" t="str">
        <f t="shared" si="219"/>
        <v/>
      </c>
      <c r="CB96" s="265" t="str">
        <f t="shared" si="219"/>
        <v/>
      </c>
      <c r="CC96" s="265" t="str">
        <f t="shared" si="219"/>
        <v/>
      </c>
      <c r="CD96" s="265" t="str">
        <f t="shared" si="196"/>
        <v/>
      </c>
      <c r="CE96" s="265" t="str">
        <f t="shared" si="235"/>
        <v/>
      </c>
      <c r="CF96" s="265" t="str">
        <f t="shared" si="235"/>
        <v/>
      </c>
      <c r="CG96" s="265" t="str">
        <f t="shared" si="235"/>
        <v/>
      </c>
      <c r="CH96" s="265" t="str">
        <f t="shared" si="235"/>
        <v/>
      </c>
      <c r="CI96" s="265" t="str">
        <f t="shared" si="235"/>
        <v/>
      </c>
      <c r="CJ96" s="265" t="str">
        <f t="shared" si="235"/>
        <v/>
      </c>
      <c r="CK96" s="265" t="str">
        <f t="shared" si="235"/>
        <v/>
      </c>
      <c r="CL96" s="265" t="str">
        <f t="shared" si="235"/>
        <v/>
      </c>
      <c r="CM96" s="265" t="str">
        <f t="shared" si="235"/>
        <v/>
      </c>
      <c r="CN96" s="265" t="str">
        <f t="shared" si="235"/>
        <v/>
      </c>
      <c r="CO96" s="265" t="str">
        <f t="shared" si="235"/>
        <v/>
      </c>
      <c r="CP96" s="265" t="str">
        <f t="shared" si="235"/>
        <v/>
      </c>
      <c r="CR96" s="265" t="str">
        <f>IF(BW96="","",SUM(BW$12:BW96)-BW96+1)</f>
        <v/>
      </c>
      <c r="CS96" s="265" t="str">
        <f>IF(BX96="","",SUM(BX$12:BX96)-BX96+1)</f>
        <v/>
      </c>
      <c r="CT96" s="265" t="str">
        <f>IF(BY96="","",SUM(BY$12:BY96)-BY96+1)</f>
        <v/>
      </c>
      <c r="CU96" s="265" t="str">
        <f>IF(BZ96="","",SUM(BZ$12:BZ96)-BZ96+1)</f>
        <v/>
      </c>
      <c r="CV96" s="265" t="str">
        <f>IF(CA96="","",SUM(CA$12:CA96)-CA96+1)</f>
        <v/>
      </c>
      <c r="CW96" s="265" t="str">
        <f>IF(CB96="","",SUM(CB$12:CB96)-CB96+1)</f>
        <v/>
      </c>
      <c r="CX96" s="265" t="str">
        <f>IF(CC96="","",SUM(CC$12:CC96)-CC96+1)</f>
        <v/>
      </c>
      <c r="CY96" s="265" t="str">
        <f>IF(CD96="","",SUM(CD$12:CD96)-CD96+1)</f>
        <v/>
      </c>
      <c r="CZ96" s="265" t="str">
        <f>IF(CE96="","",SUM(CE$12:CE96)-CE96+1)</f>
        <v/>
      </c>
      <c r="DA96" s="265" t="str">
        <f>IF(CF96="","",SUM(CF$12:CF96)-CF96+1)</f>
        <v/>
      </c>
      <c r="DB96" s="265" t="str">
        <f>IF(CG96="","",SUM(CG$12:CG96)-CG96+1)</f>
        <v/>
      </c>
      <c r="DC96" s="265" t="str">
        <f>IF(CH96="","",SUM(CH$12:CH96)-CH96+1)</f>
        <v/>
      </c>
      <c r="DD96" s="265" t="str">
        <f>IF(CI96="","",SUM(CI$12:CI96)-CI96+1)</f>
        <v/>
      </c>
      <c r="DE96" s="265" t="str">
        <f>IF(CJ96="","",SUM(CJ$12:CJ96)-CJ96+1)</f>
        <v/>
      </c>
      <c r="DF96" s="265" t="str">
        <f>IF(CK96="","",SUM(CK$12:CK96)-CK96+1)</f>
        <v/>
      </c>
      <c r="DG96" s="265" t="str">
        <f>IF(CL96="","",SUM(CL$12:CL96)-CL96+1)</f>
        <v/>
      </c>
      <c r="DH96" s="265" t="str">
        <f>IF(CM96="","",SUM(CM$12:CM96)-CM96+1)</f>
        <v/>
      </c>
      <c r="DI96" s="265" t="str">
        <f>IF(CN96="","",SUM(CN$12:CN96)-CN96+1)</f>
        <v/>
      </c>
      <c r="DJ96" s="265" t="str">
        <f>IF(CO96="","",SUM(CO$12:CO96)-CO96+1)</f>
        <v/>
      </c>
      <c r="DK96" s="265" t="str">
        <f>IF(CP96="","",SUM(CP$12:CP96)-CP96+1)</f>
        <v/>
      </c>
      <c r="DM96" s="265"/>
      <c r="DN96" s="265"/>
      <c r="DO96" s="265"/>
      <c r="DP96" s="265"/>
      <c r="DQ96" s="265"/>
      <c r="DR96" s="265"/>
      <c r="DS96" s="265"/>
      <c r="DT96" s="265"/>
      <c r="DU96" s="265"/>
      <c r="DV96" s="265"/>
      <c r="DW96" s="265"/>
      <c r="DX96" s="265"/>
      <c r="DY96" s="265"/>
      <c r="DZ96" s="265"/>
      <c r="EA96" s="265"/>
      <c r="EB96" s="265"/>
      <c r="EC96" s="265"/>
      <c r="ED96" s="265"/>
      <c r="EE96" s="265"/>
      <c r="EF96" s="265"/>
      <c r="EH96" s="265" t="str">
        <f t="shared" si="236"/>
        <v/>
      </c>
      <c r="EI96" s="265" t="str">
        <f t="shared" si="236"/>
        <v/>
      </c>
      <c r="EJ96" s="265" t="str">
        <f t="shared" si="236"/>
        <v/>
      </c>
      <c r="EK96" s="265" t="str">
        <f t="shared" si="236"/>
        <v/>
      </c>
      <c r="EL96" s="265" t="str">
        <f t="shared" si="236"/>
        <v/>
      </c>
      <c r="EM96" s="265" t="str">
        <f t="shared" si="236"/>
        <v/>
      </c>
      <c r="EN96" s="265" t="str">
        <f t="shared" si="236"/>
        <v/>
      </c>
      <c r="EO96" s="265" t="str">
        <f t="shared" si="236"/>
        <v/>
      </c>
      <c r="EP96" s="265" t="str">
        <f t="shared" si="236"/>
        <v/>
      </c>
      <c r="EQ96" s="265" t="str">
        <f t="shared" si="236"/>
        <v/>
      </c>
      <c r="ER96" s="265" t="str">
        <f t="shared" si="237"/>
        <v/>
      </c>
      <c r="ES96" s="265" t="str">
        <f t="shared" si="237"/>
        <v/>
      </c>
      <c r="ET96" s="265" t="str">
        <f t="shared" si="237"/>
        <v/>
      </c>
      <c r="EU96" s="265">
        <f t="shared" si="237"/>
        <v>34</v>
      </c>
      <c r="EV96" s="265" t="str">
        <f t="shared" si="237"/>
        <v/>
      </c>
      <c r="EW96" s="265" t="str">
        <f t="shared" si="237"/>
        <v/>
      </c>
      <c r="EX96" s="265" t="str">
        <f t="shared" si="237"/>
        <v/>
      </c>
      <c r="EY96" s="265" t="str">
        <f t="shared" si="237"/>
        <v/>
      </c>
      <c r="EZ96" s="265" t="str">
        <f t="shared" si="237"/>
        <v/>
      </c>
      <c r="FA96" s="265" t="str">
        <f t="shared" si="237"/>
        <v/>
      </c>
      <c r="FB96" s="263" t="str">
        <f t="shared" si="238"/>
        <v/>
      </c>
      <c r="FC96" s="263" t="str">
        <f t="shared" si="238"/>
        <v/>
      </c>
      <c r="FD96" s="263" t="str">
        <f t="shared" si="238"/>
        <v/>
      </c>
      <c r="FE96" s="263" t="str">
        <f t="shared" si="238"/>
        <v/>
      </c>
      <c r="FF96" s="263" t="str">
        <f t="shared" si="238"/>
        <v/>
      </c>
      <c r="FG96" s="263" t="str">
        <f t="shared" si="238"/>
        <v/>
      </c>
      <c r="FH96" s="263" t="str">
        <f t="shared" si="238"/>
        <v/>
      </c>
      <c r="FI96" s="263" t="str">
        <f t="shared" si="238"/>
        <v/>
      </c>
      <c r="FJ96" s="263" t="str">
        <f t="shared" si="238"/>
        <v/>
      </c>
      <c r="FK96" s="263" t="str">
        <f t="shared" si="238"/>
        <v/>
      </c>
      <c r="FL96" s="263" t="str">
        <f t="shared" si="239"/>
        <v/>
      </c>
      <c r="FM96" s="263" t="str">
        <f t="shared" si="239"/>
        <v/>
      </c>
      <c r="FN96" s="263" t="str">
        <f t="shared" si="239"/>
        <v/>
      </c>
      <c r="FO96" s="263" t="str">
        <f t="shared" si="239"/>
        <v/>
      </c>
      <c r="FP96" s="263" t="str">
        <f t="shared" si="239"/>
        <v/>
      </c>
      <c r="FQ96" s="263" t="str">
        <f t="shared" si="239"/>
        <v/>
      </c>
      <c r="FR96" s="263" t="str">
        <f t="shared" si="239"/>
        <v/>
      </c>
      <c r="FS96" s="263" t="str">
        <f t="shared" si="239"/>
        <v/>
      </c>
      <c r="FT96" s="263" t="str">
        <f t="shared" si="239"/>
        <v/>
      </c>
      <c r="FU96" s="263" t="str">
        <f t="shared" si="239"/>
        <v/>
      </c>
      <c r="FV96" s="265" t="str">
        <f t="shared" si="240"/>
        <v/>
      </c>
      <c r="FW96" s="265" t="str">
        <f t="shared" si="240"/>
        <v/>
      </c>
      <c r="FX96" s="265" t="str">
        <f t="shared" si="240"/>
        <v/>
      </c>
      <c r="FY96" s="265" t="str">
        <f t="shared" si="240"/>
        <v/>
      </c>
      <c r="FZ96" s="265" t="str">
        <f t="shared" si="240"/>
        <v/>
      </c>
      <c r="GA96" s="265" t="str">
        <f t="shared" si="240"/>
        <v/>
      </c>
      <c r="GB96" s="265" t="str">
        <f t="shared" si="240"/>
        <v/>
      </c>
      <c r="GC96" s="265" t="str">
        <f t="shared" si="240"/>
        <v/>
      </c>
      <c r="GD96" s="265" t="str">
        <f t="shared" si="240"/>
        <v/>
      </c>
      <c r="GE96" s="265" t="str">
        <f t="shared" si="240"/>
        <v/>
      </c>
      <c r="GF96" s="265" t="str">
        <f t="shared" si="241"/>
        <v/>
      </c>
      <c r="GG96" s="265" t="str">
        <f t="shared" si="241"/>
        <v/>
      </c>
      <c r="GH96" s="265" t="str">
        <f t="shared" si="241"/>
        <v/>
      </c>
      <c r="GI96" s="265" t="str">
        <f t="shared" si="241"/>
        <v/>
      </c>
      <c r="GJ96" s="265" t="str">
        <f t="shared" si="241"/>
        <v/>
      </c>
      <c r="GK96" s="265" t="str">
        <f t="shared" si="241"/>
        <v/>
      </c>
      <c r="GL96" s="265" t="str">
        <f t="shared" si="241"/>
        <v/>
      </c>
      <c r="GM96" s="265" t="str">
        <f t="shared" si="241"/>
        <v/>
      </c>
      <c r="GN96" s="265" t="str">
        <f t="shared" si="241"/>
        <v/>
      </c>
      <c r="GO96" s="265" t="str">
        <f t="shared" si="241"/>
        <v/>
      </c>
      <c r="GP96" s="263" t="str">
        <f t="shared" si="242"/>
        <v/>
      </c>
      <c r="GQ96" s="263" t="str">
        <f t="shared" si="242"/>
        <v/>
      </c>
      <c r="GR96" s="263" t="str">
        <f t="shared" si="242"/>
        <v/>
      </c>
      <c r="GS96" s="263" t="str">
        <f t="shared" si="242"/>
        <v/>
      </c>
      <c r="GT96" s="263" t="str">
        <f t="shared" si="242"/>
        <v/>
      </c>
      <c r="GU96" s="263" t="str">
        <f t="shared" si="242"/>
        <v/>
      </c>
      <c r="GV96" s="263" t="str">
        <f t="shared" si="242"/>
        <v/>
      </c>
      <c r="GW96" s="263" t="str">
        <f t="shared" si="242"/>
        <v/>
      </c>
      <c r="GX96" s="263" t="str">
        <f t="shared" si="242"/>
        <v/>
      </c>
      <c r="GY96" s="263" t="str">
        <f t="shared" si="242"/>
        <v/>
      </c>
      <c r="GZ96" s="263" t="str">
        <f t="shared" si="243"/>
        <v/>
      </c>
      <c r="HA96" s="263" t="str">
        <f t="shared" si="243"/>
        <v/>
      </c>
      <c r="HB96" s="263" t="str">
        <f t="shared" si="243"/>
        <v/>
      </c>
      <c r="HC96" s="263" t="str">
        <f t="shared" si="243"/>
        <v/>
      </c>
      <c r="HD96" s="263" t="str">
        <f t="shared" si="243"/>
        <v/>
      </c>
      <c r="HE96" s="263" t="str">
        <f t="shared" si="243"/>
        <v/>
      </c>
      <c r="HF96" s="263" t="str">
        <f t="shared" si="243"/>
        <v/>
      </c>
      <c r="HG96" s="263" t="str">
        <f t="shared" si="243"/>
        <v/>
      </c>
      <c r="HH96" s="263" t="str">
        <f t="shared" si="243"/>
        <v/>
      </c>
      <c r="HI96" s="263" t="str">
        <f t="shared" si="243"/>
        <v/>
      </c>
      <c r="HJ96" s="265" t="str">
        <f t="shared" si="244"/>
        <v/>
      </c>
      <c r="HK96" s="265" t="str">
        <f t="shared" si="244"/>
        <v/>
      </c>
      <c r="HL96" s="265" t="str">
        <f t="shared" si="244"/>
        <v/>
      </c>
      <c r="HM96" s="265" t="str">
        <f t="shared" si="244"/>
        <v/>
      </c>
      <c r="HN96" s="265" t="str">
        <f t="shared" si="244"/>
        <v/>
      </c>
      <c r="HO96" s="265" t="str">
        <f t="shared" si="244"/>
        <v/>
      </c>
      <c r="HP96" s="265" t="str">
        <f t="shared" si="244"/>
        <v/>
      </c>
      <c r="HQ96" s="265" t="str">
        <f t="shared" si="244"/>
        <v/>
      </c>
      <c r="HR96" s="265" t="str">
        <f t="shared" si="244"/>
        <v/>
      </c>
      <c r="HS96" s="265" t="str">
        <f t="shared" si="244"/>
        <v/>
      </c>
      <c r="HT96" s="265" t="str">
        <f t="shared" si="245"/>
        <v/>
      </c>
      <c r="HU96" s="265" t="str">
        <f t="shared" si="245"/>
        <v/>
      </c>
      <c r="HV96" s="265" t="str">
        <f t="shared" si="245"/>
        <v/>
      </c>
      <c r="HW96" s="265" t="str">
        <f t="shared" si="245"/>
        <v/>
      </c>
      <c r="HX96" s="265" t="str">
        <f t="shared" si="245"/>
        <v/>
      </c>
      <c r="HY96" s="265" t="str">
        <f t="shared" si="245"/>
        <v/>
      </c>
      <c r="HZ96" s="265" t="str">
        <f t="shared" si="245"/>
        <v/>
      </c>
      <c r="IA96" s="265" t="str">
        <f t="shared" si="245"/>
        <v/>
      </c>
      <c r="IB96" s="265" t="str">
        <f t="shared" si="245"/>
        <v/>
      </c>
      <c r="IC96" s="265" t="str">
        <f t="shared" si="245"/>
        <v/>
      </c>
    </row>
    <row r="97" spans="1:237" x14ac:dyDescent="0.25">
      <c r="A97" s="1">
        <f t="shared" si="205"/>
        <v>86</v>
      </c>
      <c r="B97" s="2" t="str">
        <f>IF(OR('aux 1'!B97="",'aux 1'!R97&lt;&gt;"s"),"",'aux 1'!B97)</f>
        <v>Matérias Jurídicas - contratos</v>
      </c>
      <c r="C97" s="130" t="str">
        <f>IF('aux 1'!F97="","",'aux 1'!F97)</f>
        <v>A</v>
      </c>
      <c r="D97" s="450" t="str">
        <f>IF(B97="","",'aux 1'!AP97)</f>
        <v>CIV01560</v>
      </c>
      <c r="E97" s="306" t="str">
        <f>IF(B97="","Pre: ",'aux 1'!AN97)</f>
        <v>Pré: ---</v>
      </c>
      <c r="F97" s="306" t="str">
        <f>IF(B97="","Co: ",'aux 1'!AO97)</f>
        <v>Co: ---</v>
      </c>
      <c r="G97" s="54" t="str">
        <f>IF(OR($B97="",'aux 1'!H97=""),"",'aux 1'!H97)</f>
        <v/>
      </c>
      <c r="H97" s="54" t="str">
        <f>IF(OR($B97="",'aux 1'!I97=""),"",'aux 1'!I97)</f>
        <v/>
      </c>
      <c r="I97" s="54" t="str">
        <f>IF(OR($B97="",'aux 1'!J97=""),"",'aux 1'!J97)</f>
        <v/>
      </c>
      <c r="J97" s="54" t="str">
        <f>IF(OR($B97="",'aux 1'!K97=""),"",'aux 1'!K97)</f>
        <v/>
      </c>
      <c r="K97" s="248"/>
      <c r="L97" s="248"/>
      <c r="M97" s="133" t="str">
        <f>IF('aux 1'!C97="","",'aux 1'!C97)</f>
        <v>CCT</v>
      </c>
      <c r="N97" s="133" t="str">
        <f>IF('aux 1'!D97="","",'aux 1'!D97)</f>
        <v>CIV</v>
      </c>
      <c r="O97" s="165" t="str">
        <f>IF('aux 1'!E97="","",'aux 1'!E97)</f>
        <v>01560</v>
      </c>
      <c r="P97" s="133" t="str">
        <f t="shared" si="192"/>
        <v>CIV01560</v>
      </c>
      <c r="Q97" s="43">
        <f>IF(S97="s",IF(R97="op",'aux 1'!S97,U97),"")</f>
        <v>14</v>
      </c>
      <c r="R97" s="43" t="str">
        <f>IF('aux 1'!N97="op","op",'aux 1'!S97)</f>
        <v>op</v>
      </c>
      <c r="S97" s="43" t="str">
        <f>IF('aux 1'!R97="","",'aux 1'!R97)</f>
        <v>s</v>
      </c>
      <c r="T97" s="43" t="str">
        <f>IF('aux 1'!Q97="","",'aux 1'!Q97)</f>
        <v>n</v>
      </c>
      <c r="U97" s="43">
        <f>IF('aux 1'!P97="","",'aux 1'!P97)</f>
        <v>5</v>
      </c>
      <c r="V97" s="44" t="str">
        <f>IF('aux 1'!O97="","",'aux 1'!O97)</f>
        <v>Bás.</v>
      </c>
      <c r="W97" s="128">
        <f>IF('aux 1'!T97="",0,'aux 1'!T97)</f>
        <v>2</v>
      </c>
      <c r="X97" s="128">
        <f>IF('aux 1'!U97="",0,'aux 1'!U97)</f>
        <v>0</v>
      </c>
      <c r="Y97" s="128">
        <f>IF('aux 1'!V97="",0,'aux 1'!V97)</f>
        <v>0</v>
      </c>
      <c r="Z97" s="128">
        <f>IF('aux 1'!W97="","",'aux 1'!W97)</f>
        <v>34</v>
      </c>
      <c r="AA97" s="128" t="str">
        <f t="shared" si="193"/>
        <v>34h</v>
      </c>
      <c r="AB97" s="248">
        <f>IF('aux 1'!X97="","",'aux 1'!X97)</f>
        <v>2</v>
      </c>
      <c r="AC97" s="87" t="str">
        <f t="shared" si="194"/>
        <v>2cr/2t</v>
      </c>
      <c r="AE97" s="265">
        <f t="shared" si="195"/>
        <v>86</v>
      </c>
      <c r="AF97" s="267" t="str">
        <f t="shared" si="221"/>
        <v/>
      </c>
      <c r="AG97" s="267" t="str">
        <f t="shared" si="221"/>
        <v/>
      </c>
      <c r="AH97" s="267" t="str">
        <f t="shared" si="221"/>
        <v/>
      </c>
      <c r="AI97" s="267" t="str">
        <f t="shared" si="221"/>
        <v/>
      </c>
      <c r="AJ97" s="267" t="str">
        <f t="shared" si="221"/>
        <v/>
      </c>
      <c r="AK97" s="267" t="str">
        <f t="shared" si="221"/>
        <v/>
      </c>
      <c r="AL97" s="267" t="str">
        <f t="shared" si="221"/>
        <v/>
      </c>
      <c r="AM97" s="267" t="str">
        <f t="shared" si="221"/>
        <v/>
      </c>
      <c r="AN97" s="267" t="str">
        <f t="shared" si="221"/>
        <v/>
      </c>
      <c r="AO97" s="267" t="str">
        <f t="shared" si="221"/>
        <v/>
      </c>
      <c r="AP97" s="267" t="str">
        <f t="shared" si="222"/>
        <v/>
      </c>
      <c r="AQ97" s="267" t="str">
        <f t="shared" si="222"/>
        <v/>
      </c>
      <c r="AR97" s="267" t="str">
        <f t="shared" si="222"/>
        <v/>
      </c>
      <c r="AS97" s="267">
        <f t="shared" si="222"/>
        <v>86</v>
      </c>
      <c r="AT97" s="267" t="str">
        <f t="shared" si="222"/>
        <v/>
      </c>
      <c r="AU97" s="267" t="str">
        <f t="shared" si="222"/>
        <v/>
      </c>
      <c r="AV97" s="267" t="str">
        <f t="shared" si="222"/>
        <v/>
      </c>
      <c r="AW97" s="267" t="str">
        <f t="shared" si="222"/>
        <v/>
      </c>
      <c r="AX97" s="267" t="str">
        <f t="shared" si="222"/>
        <v/>
      </c>
      <c r="AY97" s="267" t="str">
        <f t="shared" si="222"/>
        <v/>
      </c>
      <c r="BA97" s="267" t="str">
        <f t="shared" si="197"/>
        <v/>
      </c>
      <c r="BB97" s="267" t="str">
        <f t="shared" si="198"/>
        <v/>
      </c>
      <c r="BC97" s="267" t="str">
        <f t="shared" si="199"/>
        <v/>
      </c>
      <c r="BD97" s="267" t="str">
        <f t="shared" si="200"/>
        <v/>
      </c>
      <c r="BE97" s="267" t="str">
        <f t="shared" si="201"/>
        <v/>
      </c>
      <c r="BF97" s="267" t="str">
        <f t="shared" si="202"/>
        <v/>
      </c>
      <c r="BG97" s="267" t="str">
        <f t="shared" si="203"/>
        <v/>
      </c>
      <c r="BH97" s="267" t="str">
        <f t="shared" si="204"/>
        <v/>
      </c>
      <c r="BI97" s="267" t="str">
        <f t="shared" si="223"/>
        <v/>
      </c>
      <c r="BJ97" s="267" t="str">
        <f t="shared" si="224"/>
        <v/>
      </c>
      <c r="BK97" s="267" t="str">
        <f t="shared" si="225"/>
        <v/>
      </c>
      <c r="BL97" s="267" t="str">
        <f t="shared" si="226"/>
        <v/>
      </c>
      <c r="BM97" s="267" t="str">
        <f t="shared" si="227"/>
        <v/>
      </c>
      <c r="BN97" s="267">
        <f t="shared" si="228"/>
        <v>2</v>
      </c>
      <c r="BO97" s="267" t="str">
        <f t="shared" si="229"/>
        <v/>
      </c>
      <c r="BP97" s="267" t="str">
        <f t="shared" si="230"/>
        <v/>
      </c>
      <c r="BQ97" s="267" t="str">
        <f t="shared" si="231"/>
        <v/>
      </c>
      <c r="BR97" s="267" t="str">
        <f t="shared" si="232"/>
        <v/>
      </c>
      <c r="BS97" s="267" t="str">
        <f t="shared" si="233"/>
        <v/>
      </c>
      <c r="BT97" s="267" t="str">
        <f t="shared" si="234"/>
        <v/>
      </c>
      <c r="BU97" s="264"/>
      <c r="BV97" s="268">
        <v>86</v>
      </c>
      <c r="BW97" s="265" t="str">
        <f t="shared" si="219"/>
        <v/>
      </c>
      <c r="BX97" s="265" t="str">
        <f t="shared" si="219"/>
        <v/>
      </c>
      <c r="BY97" s="265" t="str">
        <f t="shared" si="219"/>
        <v/>
      </c>
      <c r="BZ97" s="265" t="str">
        <f t="shared" si="219"/>
        <v/>
      </c>
      <c r="CA97" s="265" t="str">
        <f t="shared" si="219"/>
        <v/>
      </c>
      <c r="CB97" s="265" t="str">
        <f t="shared" si="219"/>
        <v/>
      </c>
      <c r="CC97" s="265" t="str">
        <f t="shared" si="219"/>
        <v/>
      </c>
      <c r="CD97" s="265" t="str">
        <f t="shared" si="196"/>
        <v/>
      </c>
      <c r="CE97" s="265" t="str">
        <f t="shared" si="235"/>
        <v/>
      </c>
      <c r="CF97" s="265" t="str">
        <f t="shared" si="235"/>
        <v/>
      </c>
      <c r="CG97" s="265" t="str">
        <f t="shared" si="235"/>
        <v/>
      </c>
      <c r="CH97" s="265" t="str">
        <f t="shared" si="235"/>
        <v/>
      </c>
      <c r="CI97" s="265" t="str">
        <f t="shared" si="235"/>
        <v/>
      </c>
      <c r="CJ97" s="265" t="str">
        <f t="shared" si="235"/>
        <v/>
      </c>
      <c r="CK97" s="265" t="str">
        <f t="shared" si="235"/>
        <v/>
      </c>
      <c r="CL97" s="265" t="str">
        <f t="shared" si="235"/>
        <v/>
      </c>
      <c r="CM97" s="265" t="str">
        <f t="shared" si="235"/>
        <v/>
      </c>
      <c r="CN97" s="265" t="str">
        <f t="shared" si="235"/>
        <v/>
      </c>
      <c r="CO97" s="265" t="str">
        <f t="shared" si="235"/>
        <v/>
      </c>
      <c r="CP97" s="265" t="str">
        <f t="shared" si="235"/>
        <v/>
      </c>
      <c r="CR97" s="265" t="str">
        <f>IF(BW97="","",SUM(BW$12:BW97)-BW97+1)</f>
        <v/>
      </c>
      <c r="CS97" s="265" t="str">
        <f>IF(BX97="","",SUM(BX$12:BX97)-BX97+1)</f>
        <v/>
      </c>
      <c r="CT97" s="265" t="str">
        <f>IF(BY97="","",SUM(BY$12:BY97)-BY97+1)</f>
        <v/>
      </c>
      <c r="CU97" s="265" t="str">
        <f>IF(BZ97="","",SUM(BZ$12:BZ97)-BZ97+1)</f>
        <v/>
      </c>
      <c r="CV97" s="265" t="str">
        <f>IF(CA97="","",SUM(CA$12:CA97)-CA97+1)</f>
        <v/>
      </c>
      <c r="CW97" s="265" t="str">
        <f>IF(CB97="","",SUM(CB$12:CB97)-CB97+1)</f>
        <v/>
      </c>
      <c r="CX97" s="265" t="str">
        <f>IF(CC97="","",SUM(CC$12:CC97)-CC97+1)</f>
        <v/>
      </c>
      <c r="CY97" s="265" t="str">
        <f>IF(CD97="","",SUM(CD$12:CD97)-CD97+1)</f>
        <v/>
      </c>
      <c r="CZ97" s="265" t="str">
        <f>IF(CE97="","",SUM(CE$12:CE97)-CE97+1)</f>
        <v/>
      </c>
      <c r="DA97" s="265" t="str">
        <f>IF(CF97="","",SUM(CF$12:CF97)-CF97+1)</f>
        <v/>
      </c>
      <c r="DB97" s="265" t="str">
        <f>IF(CG97="","",SUM(CG$12:CG97)-CG97+1)</f>
        <v/>
      </c>
      <c r="DC97" s="265" t="str">
        <f>IF(CH97="","",SUM(CH$12:CH97)-CH97+1)</f>
        <v/>
      </c>
      <c r="DD97" s="265" t="str">
        <f>IF(CI97="","",SUM(CI$12:CI97)-CI97+1)</f>
        <v/>
      </c>
      <c r="DE97" s="265" t="str">
        <f>IF(CJ97="","",SUM(CJ$12:CJ97)-CJ97+1)</f>
        <v/>
      </c>
      <c r="DF97" s="265" t="str">
        <f>IF(CK97="","",SUM(CK$12:CK97)-CK97+1)</f>
        <v/>
      </c>
      <c r="DG97" s="265" t="str">
        <f>IF(CL97="","",SUM(CL$12:CL97)-CL97+1)</f>
        <v/>
      </c>
      <c r="DH97" s="265" t="str">
        <f>IF(CM97="","",SUM(CM$12:CM97)-CM97+1)</f>
        <v/>
      </c>
      <c r="DI97" s="265" t="str">
        <f>IF(CN97="","",SUM(CN$12:CN97)-CN97+1)</f>
        <v/>
      </c>
      <c r="DJ97" s="265" t="str">
        <f>IF(CO97="","",SUM(CO$12:CO97)-CO97+1)</f>
        <v/>
      </c>
      <c r="DK97" s="265" t="str">
        <f>IF(CP97="","",SUM(CP$12:CP97)-CP97+1)</f>
        <v/>
      </c>
      <c r="DM97" s="265"/>
      <c r="DN97" s="265"/>
      <c r="DO97" s="265"/>
      <c r="DP97" s="265"/>
      <c r="DQ97" s="265"/>
      <c r="DR97" s="265"/>
      <c r="DS97" s="265"/>
      <c r="DT97" s="265"/>
      <c r="DU97" s="265"/>
      <c r="DV97" s="265"/>
      <c r="DW97" s="265"/>
      <c r="DX97" s="265"/>
      <c r="DY97" s="265"/>
      <c r="DZ97" s="265"/>
      <c r="EA97" s="265"/>
      <c r="EB97" s="265"/>
      <c r="EC97" s="265"/>
      <c r="ED97" s="265"/>
      <c r="EE97" s="265"/>
      <c r="EF97" s="265"/>
      <c r="EH97" s="265" t="str">
        <f t="shared" si="236"/>
        <v/>
      </c>
      <c r="EI97" s="265" t="str">
        <f t="shared" si="236"/>
        <v/>
      </c>
      <c r="EJ97" s="265" t="str">
        <f t="shared" si="236"/>
        <v/>
      </c>
      <c r="EK97" s="265" t="str">
        <f t="shared" si="236"/>
        <v/>
      </c>
      <c r="EL97" s="265" t="str">
        <f t="shared" si="236"/>
        <v/>
      </c>
      <c r="EM97" s="265" t="str">
        <f t="shared" si="236"/>
        <v/>
      </c>
      <c r="EN97" s="265" t="str">
        <f t="shared" si="236"/>
        <v/>
      </c>
      <c r="EO97" s="265" t="str">
        <f t="shared" si="236"/>
        <v/>
      </c>
      <c r="EP97" s="265" t="str">
        <f t="shared" si="236"/>
        <v/>
      </c>
      <c r="EQ97" s="265" t="str">
        <f t="shared" si="236"/>
        <v/>
      </c>
      <c r="ER97" s="265" t="str">
        <f t="shared" si="237"/>
        <v/>
      </c>
      <c r="ES97" s="265" t="str">
        <f t="shared" si="237"/>
        <v/>
      </c>
      <c r="ET97" s="265" t="str">
        <f t="shared" si="237"/>
        <v/>
      </c>
      <c r="EU97" s="265">
        <f t="shared" si="237"/>
        <v>34</v>
      </c>
      <c r="EV97" s="265" t="str">
        <f t="shared" si="237"/>
        <v/>
      </c>
      <c r="EW97" s="265" t="str">
        <f t="shared" si="237"/>
        <v/>
      </c>
      <c r="EX97" s="265" t="str">
        <f t="shared" si="237"/>
        <v/>
      </c>
      <c r="EY97" s="265" t="str">
        <f t="shared" si="237"/>
        <v/>
      </c>
      <c r="EZ97" s="265" t="str">
        <f t="shared" si="237"/>
        <v/>
      </c>
      <c r="FA97" s="265" t="str">
        <f t="shared" si="237"/>
        <v/>
      </c>
      <c r="FB97" s="263" t="str">
        <f t="shared" si="238"/>
        <v/>
      </c>
      <c r="FC97" s="263" t="str">
        <f t="shared" si="238"/>
        <v/>
      </c>
      <c r="FD97" s="263" t="str">
        <f t="shared" si="238"/>
        <v/>
      </c>
      <c r="FE97" s="263" t="str">
        <f t="shared" si="238"/>
        <v/>
      </c>
      <c r="FF97" s="263" t="str">
        <f t="shared" si="238"/>
        <v/>
      </c>
      <c r="FG97" s="263" t="str">
        <f t="shared" si="238"/>
        <v/>
      </c>
      <c r="FH97" s="263" t="str">
        <f t="shared" si="238"/>
        <v/>
      </c>
      <c r="FI97" s="263" t="str">
        <f t="shared" si="238"/>
        <v/>
      </c>
      <c r="FJ97" s="263" t="str">
        <f t="shared" si="238"/>
        <v/>
      </c>
      <c r="FK97" s="263" t="str">
        <f t="shared" si="238"/>
        <v/>
      </c>
      <c r="FL97" s="263" t="str">
        <f t="shared" si="239"/>
        <v/>
      </c>
      <c r="FM97" s="263" t="str">
        <f t="shared" si="239"/>
        <v/>
      </c>
      <c r="FN97" s="263" t="str">
        <f t="shared" si="239"/>
        <v/>
      </c>
      <c r="FO97" s="263" t="str">
        <f t="shared" si="239"/>
        <v/>
      </c>
      <c r="FP97" s="263" t="str">
        <f t="shared" si="239"/>
        <v/>
      </c>
      <c r="FQ97" s="263" t="str">
        <f t="shared" si="239"/>
        <v/>
      </c>
      <c r="FR97" s="263" t="str">
        <f t="shared" si="239"/>
        <v/>
      </c>
      <c r="FS97" s="263" t="str">
        <f t="shared" si="239"/>
        <v/>
      </c>
      <c r="FT97" s="263" t="str">
        <f t="shared" si="239"/>
        <v/>
      </c>
      <c r="FU97" s="263" t="str">
        <f t="shared" si="239"/>
        <v/>
      </c>
      <c r="FV97" s="265" t="str">
        <f t="shared" si="240"/>
        <v/>
      </c>
      <c r="FW97" s="265" t="str">
        <f t="shared" si="240"/>
        <v/>
      </c>
      <c r="FX97" s="265" t="str">
        <f t="shared" si="240"/>
        <v/>
      </c>
      <c r="FY97" s="265" t="str">
        <f t="shared" si="240"/>
        <v/>
      </c>
      <c r="FZ97" s="265" t="str">
        <f t="shared" si="240"/>
        <v/>
      </c>
      <c r="GA97" s="265" t="str">
        <f t="shared" si="240"/>
        <v/>
      </c>
      <c r="GB97" s="265" t="str">
        <f t="shared" si="240"/>
        <v/>
      </c>
      <c r="GC97" s="265" t="str">
        <f t="shared" si="240"/>
        <v/>
      </c>
      <c r="GD97" s="265" t="str">
        <f t="shared" si="240"/>
        <v/>
      </c>
      <c r="GE97" s="265" t="str">
        <f t="shared" si="240"/>
        <v/>
      </c>
      <c r="GF97" s="265" t="str">
        <f t="shared" si="241"/>
        <v/>
      </c>
      <c r="GG97" s="265" t="str">
        <f t="shared" si="241"/>
        <v/>
      </c>
      <c r="GH97" s="265" t="str">
        <f t="shared" si="241"/>
        <v/>
      </c>
      <c r="GI97" s="265" t="str">
        <f t="shared" si="241"/>
        <v/>
      </c>
      <c r="GJ97" s="265" t="str">
        <f t="shared" si="241"/>
        <v/>
      </c>
      <c r="GK97" s="265" t="str">
        <f t="shared" si="241"/>
        <v/>
      </c>
      <c r="GL97" s="265" t="str">
        <f t="shared" si="241"/>
        <v/>
      </c>
      <c r="GM97" s="265" t="str">
        <f t="shared" si="241"/>
        <v/>
      </c>
      <c r="GN97" s="265" t="str">
        <f t="shared" si="241"/>
        <v/>
      </c>
      <c r="GO97" s="265" t="str">
        <f t="shared" si="241"/>
        <v/>
      </c>
      <c r="GP97" s="263" t="str">
        <f t="shared" si="242"/>
        <v/>
      </c>
      <c r="GQ97" s="263" t="str">
        <f t="shared" si="242"/>
        <v/>
      </c>
      <c r="GR97" s="263" t="str">
        <f t="shared" si="242"/>
        <v/>
      </c>
      <c r="GS97" s="263" t="str">
        <f t="shared" si="242"/>
        <v/>
      </c>
      <c r="GT97" s="263" t="str">
        <f t="shared" si="242"/>
        <v/>
      </c>
      <c r="GU97" s="263" t="str">
        <f t="shared" si="242"/>
        <v/>
      </c>
      <c r="GV97" s="263" t="str">
        <f t="shared" si="242"/>
        <v/>
      </c>
      <c r="GW97" s="263" t="str">
        <f t="shared" si="242"/>
        <v/>
      </c>
      <c r="GX97" s="263" t="str">
        <f t="shared" si="242"/>
        <v/>
      </c>
      <c r="GY97" s="263" t="str">
        <f t="shared" si="242"/>
        <v/>
      </c>
      <c r="GZ97" s="263" t="str">
        <f t="shared" si="243"/>
        <v/>
      </c>
      <c r="HA97" s="263" t="str">
        <f t="shared" si="243"/>
        <v/>
      </c>
      <c r="HB97" s="263" t="str">
        <f t="shared" si="243"/>
        <v/>
      </c>
      <c r="HC97" s="263" t="str">
        <f t="shared" si="243"/>
        <v/>
      </c>
      <c r="HD97" s="263" t="str">
        <f t="shared" si="243"/>
        <v/>
      </c>
      <c r="HE97" s="263" t="str">
        <f t="shared" si="243"/>
        <v/>
      </c>
      <c r="HF97" s="263" t="str">
        <f t="shared" si="243"/>
        <v/>
      </c>
      <c r="HG97" s="263" t="str">
        <f t="shared" si="243"/>
        <v/>
      </c>
      <c r="HH97" s="263" t="str">
        <f t="shared" si="243"/>
        <v/>
      </c>
      <c r="HI97" s="263" t="str">
        <f t="shared" si="243"/>
        <v/>
      </c>
      <c r="HJ97" s="265" t="str">
        <f t="shared" si="244"/>
        <v/>
      </c>
      <c r="HK97" s="265" t="str">
        <f t="shared" si="244"/>
        <v/>
      </c>
      <c r="HL97" s="265" t="str">
        <f t="shared" si="244"/>
        <v/>
      </c>
      <c r="HM97" s="265" t="str">
        <f t="shared" si="244"/>
        <v/>
      </c>
      <c r="HN97" s="265" t="str">
        <f t="shared" si="244"/>
        <v/>
      </c>
      <c r="HO97" s="265" t="str">
        <f t="shared" si="244"/>
        <v/>
      </c>
      <c r="HP97" s="265" t="str">
        <f t="shared" si="244"/>
        <v/>
      </c>
      <c r="HQ97" s="265" t="str">
        <f t="shared" si="244"/>
        <v/>
      </c>
      <c r="HR97" s="265" t="str">
        <f t="shared" si="244"/>
        <v/>
      </c>
      <c r="HS97" s="265" t="str">
        <f t="shared" si="244"/>
        <v/>
      </c>
      <c r="HT97" s="265" t="str">
        <f t="shared" si="245"/>
        <v/>
      </c>
      <c r="HU97" s="265" t="str">
        <f t="shared" si="245"/>
        <v/>
      </c>
      <c r="HV97" s="265" t="str">
        <f t="shared" si="245"/>
        <v/>
      </c>
      <c r="HW97" s="265" t="str">
        <f t="shared" si="245"/>
        <v/>
      </c>
      <c r="HX97" s="265" t="str">
        <f t="shared" si="245"/>
        <v/>
      </c>
      <c r="HY97" s="265" t="str">
        <f t="shared" si="245"/>
        <v/>
      </c>
      <c r="HZ97" s="265" t="str">
        <f t="shared" si="245"/>
        <v/>
      </c>
      <c r="IA97" s="265" t="str">
        <f t="shared" si="245"/>
        <v/>
      </c>
      <c r="IB97" s="265" t="str">
        <f t="shared" si="245"/>
        <v/>
      </c>
      <c r="IC97" s="265" t="str">
        <f t="shared" si="245"/>
        <v/>
      </c>
    </row>
    <row r="98" spans="1:237" x14ac:dyDescent="0.25">
      <c r="A98" s="1">
        <f t="shared" si="205"/>
        <v>87</v>
      </c>
      <c r="B98" s="2" t="str">
        <f>IF(OR('aux 1'!B98="",'aux 1'!R98&lt;&gt;"s"),"",'aux 1'!B98)</f>
        <v/>
      </c>
      <c r="C98" s="130" t="str">
        <f>IF('aux 1'!F98="","",'aux 1'!F98)</f>
        <v/>
      </c>
      <c r="D98" s="450" t="str">
        <f>IF(B98="","",'aux 1'!AP98)</f>
        <v/>
      </c>
      <c r="E98" s="306" t="str">
        <f>IF(B98="","Pre: ",'aux 1'!AN98)</f>
        <v xml:space="preserve">Pre: </v>
      </c>
      <c r="F98" s="306" t="str">
        <f>IF(B98="","Co: ",'aux 1'!AO98)</f>
        <v xml:space="preserve">Co: </v>
      </c>
      <c r="G98" s="54" t="str">
        <f>IF(OR($B98="",'aux 1'!H98=""),"",'aux 1'!H98)</f>
        <v/>
      </c>
      <c r="H98" s="54" t="str">
        <f>IF(OR($B98="",'aux 1'!I98=""),"",'aux 1'!I98)</f>
        <v/>
      </c>
      <c r="I98" s="54" t="str">
        <f>IF(OR($B98="",'aux 1'!J98=""),"",'aux 1'!J98)</f>
        <v/>
      </c>
      <c r="J98" s="54" t="str">
        <f>IF(OR($B98="",'aux 1'!K98=""),"",'aux 1'!K98)</f>
        <v/>
      </c>
      <c r="K98" s="248"/>
      <c r="L98" s="248"/>
      <c r="M98" s="133" t="str">
        <f>IF('aux 1'!C98="","",'aux 1'!C98)</f>
        <v/>
      </c>
      <c r="N98" s="133" t="str">
        <f>IF('aux 1'!D98="","",'aux 1'!D98)</f>
        <v/>
      </c>
      <c r="O98" s="165" t="str">
        <f>IF('aux 1'!E98="","",'aux 1'!E98)</f>
        <v/>
      </c>
      <c r="P98" s="133" t="str">
        <f t="shared" si="192"/>
        <v/>
      </c>
      <c r="Q98" s="43" t="str">
        <f>IF(S98="s",IF(R98="op",'aux 1'!S98,U98),"")</f>
        <v/>
      </c>
      <c r="R98" s="43" t="str">
        <f>IF('aux 1'!N98="op","op",'aux 1'!S98)</f>
        <v/>
      </c>
      <c r="S98" s="43" t="str">
        <f>IF('aux 1'!R98="","",'aux 1'!R98)</f>
        <v/>
      </c>
      <c r="T98" s="43" t="str">
        <f>IF('aux 1'!Q98="","",'aux 1'!Q98)</f>
        <v/>
      </c>
      <c r="U98" s="43" t="str">
        <f>IF('aux 1'!P98="","",'aux 1'!P98)</f>
        <v/>
      </c>
      <c r="V98" s="44" t="str">
        <f>IF('aux 1'!O98="","",'aux 1'!O98)</f>
        <v/>
      </c>
      <c r="W98" s="128">
        <f>IF('aux 1'!T98="",0,'aux 1'!T98)</f>
        <v>0</v>
      </c>
      <c r="X98" s="128">
        <f>IF('aux 1'!U98="",0,'aux 1'!U98)</f>
        <v>0</v>
      </c>
      <c r="Y98" s="128">
        <f>IF('aux 1'!V98="",0,'aux 1'!V98)</f>
        <v>0</v>
      </c>
      <c r="Z98" s="128" t="str">
        <f>IF('aux 1'!W98="","",'aux 1'!W98)</f>
        <v/>
      </c>
      <c r="AA98" s="128" t="str">
        <f t="shared" si="193"/>
        <v>h</v>
      </c>
      <c r="AB98" s="1" t="str">
        <f>IF('aux 1'!X98="","",'aux 1'!X98)</f>
        <v/>
      </c>
      <c r="AC98" s="87" t="str">
        <f t="shared" si="194"/>
        <v/>
      </c>
      <c r="AE98" s="265">
        <f t="shared" si="195"/>
        <v>87</v>
      </c>
      <c r="AF98" s="267" t="str">
        <f t="shared" si="221"/>
        <v/>
      </c>
      <c r="AG98" s="267" t="str">
        <f t="shared" si="221"/>
        <v/>
      </c>
      <c r="AH98" s="267" t="str">
        <f t="shared" si="221"/>
        <v/>
      </c>
      <c r="AI98" s="267" t="str">
        <f t="shared" si="221"/>
        <v/>
      </c>
      <c r="AJ98" s="267" t="str">
        <f t="shared" si="221"/>
        <v/>
      </c>
      <c r="AK98" s="267" t="str">
        <f t="shared" si="221"/>
        <v/>
      </c>
      <c r="AL98" s="267" t="str">
        <f t="shared" si="221"/>
        <v/>
      </c>
      <c r="AM98" s="267" t="str">
        <f t="shared" si="221"/>
        <v/>
      </c>
      <c r="AN98" s="267" t="str">
        <f t="shared" si="221"/>
        <v/>
      </c>
      <c r="AO98" s="267" t="str">
        <f t="shared" si="221"/>
        <v/>
      </c>
      <c r="AP98" s="267" t="str">
        <f t="shared" si="222"/>
        <v/>
      </c>
      <c r="AQ98" s="267" t="str">
        <f t="shared" si="222"/>
        <v/>
      </c>
      <c r="AR98" s="267" t="str">
        <f t="shared" si="222"/>
        <v/>
      </c>
      <c r="AS98" s="267" t="str">
        <f t="shared" si="222"/>
        <v/>
      </c>
      <c r="AT98" s="267" t="str">
        <f t="shared" si="222"/>
        <v/>
      </c>
      <c r="AU98" s="267" t="str">
        <f t="shared" si="222"/>
        <v/>
      </c>
      <c r="AV98" s="267" t="str">
        <f t="shared" si="222"/>
        <v/>
      </c>
      <c r="AW98" s="267" t="str">
        <f t="shared" si="222"/>
        <v/>
      </c>
      <c r="AX98" s="267" t="str">
        <f t="shared" si="222"/>
        <v/>
      </c>
      <c r="AY98" s="267" t="str">
        <f t="shared" si="222"/>
        <v/>
      </c>
      <c r="BA98" s="267" t="str">
        <f t="shared" si="197"/>
        <v/>
      </c>
      <c r="BB98" s="267" t="str">
        <f t="shared" si="198"/>
        <v/>
      </c>
      <c r="BC98" s="267" t="str">
        <f t="shared" si="199"/>
        <v/>
      </c>
      <c r="BD98" s="267" t="str">
        <f t="shared" si="200"/>
        <v/>
      </c>
      <c r="BE98" s="267" t="str">
        <f t="shared" si="201"/>
        <v/>
      </c>
      <c r="BF98" s="267" t="str">
        <f t="shared" si="202"/>
        <v/>
      </c>
      <c r="BG98" s="267" t="str">
        <f t="shared" si="203"/>
        <v/>
      </c>
      <c r="BH98" s="267" t="str">
        <f t="shared" si="204"/>
        <v/>
      </c>
      <c r="BI98" s="267" t="str">
        <f t="shared" si="223"/>
        <v/>
      </c>
      <c r="BJ98" s="267" t="str">
        <f t="shared" si="224"/>
        <v/>
      </c>
      <c r="BK98" s="267" t="str">
        <f t="shared" si="225"/>
        <v/>
      </c>
      <c r="BL98" s="267" t="str">
        <f t="shared" si="226"/>
        <v/>
      </c>
      <c r="BM98" s="267" t="str">
        <f t="shared" si="227"/>
        <v/>
      </c>
      <c r="BN98" s="267" t="str">
        <f t="shared" si="228"/>
        <v/>
      </c>
      <c r="BO98" s="267" t="str">
        <f t="shared" si="229"/>
        <v/>
      </c>
      <c r="BP98" s="267" t="str">
        <f t="shared" si="230"/>
        <v/>
      </c>
      <c r="BQ98" s="267" t="str">
        <f t="shared" si="231"/>
        <v/>
      </c>
      <c r="BR98" s="267" t="str">
        <f t="shared" si="232"/>
        <v/>
      </c>
      <c r="BS98" s="267" t="str">
        <f t="shared" si="233"/>
        <v/>
      </c>
      <c r="BT98" s="267" t="str">
        <f t="shared" si="234"/>
        <v/>
      </c>
      <c r="BU98" s="264"/>
      <c r="BV98" s="268">
        <v>87</v>
      </c>
      <c r="BW98" s="265" t="str">
        <f t="shared" si="219"/>
        <v/>
      </c>
      <c r="BX98" s="265" t="str">
        <f t="shared" si="219"/>
        <v/>
      </c>
      <c r="BY98" s="265" t="str">
        <f t="shared" si="219"/>
        <v/>
      </c>
      <c r="BZ98" s="265" t="str">
        <f t="shared" si="219"/>
        <v/>
      </c>
      <c r="CA98" s="265" t="str">
        <f t="shared" si="219"/>
        <v/>
      </c>
      <c r="CB98" s="265" t="str">
        <f t="shared" si="219"/>
        <v/>
      </c>
      <c r="CC98" s="265" t="str">
        <f t="shared" si="219"/>
        <v/>
      </c>
      <c r="CD98" s="265" t="str">
        <f t="shared" si="196"/>
        <v/>
      </c>
      <c r="CE98" s="265" t="str">
        <f t="shared" si="235"/>
        <v/>
      </c>
      <c r="CF98" s="265" t="str">
        <f t="shared" si="235"/>
        <v/>
      </c>
      <c r="CG98" s="265" t="str">
        <f t="shared" si="235"/>
        <v/>
      </c>
      <c r="CH98" s="265" t="str">
        <f t="shared" si="235"/>
        <v/>
      </c>
      <c r="CI98" s="265" t="str">
        <f t="shared" si="235"/>
        <v/>
      </c>
      <c r="CJ98" s="265" t="str">
        <f t="shared" si="235"/>
        <v/>
      </c>
      <c r="CK98" s="265" t="str">
        <f t="shared" si="235"/>
        <v/>
      </c>
      <c r="CL98" s="265" t="str">
        <f t="shared" si="235"/>
        <v/>
      </c>
      <c r="CM98" s="265" t="str">
        <f t="shared" si="235"/>
        <v/>
      </c>
      <c r="CN98" s="265" t="str">
        <f t="shared" si="235"/>
        <v/>
      </c>
      <c r="CO98" s="265" t="str">
        <f t="shared" si="235"/>
        <v/>
      </c>
      <c r="CP98" s="265" t="str">
        <f t="shared" si="235"/>
        <v/>
      </c>
      <c r="CR98" s="265" t="str">
        <f>IF(BW98="","",SUM(BW$12:BW98)-BW98+1)</f>
        <v/>
      </c>
      <c r="CS98" s="265" t="str">
        <f>IF(BX98="","",SUM(BX$12:BX98)-BX98+1)</f>
        <v/>
      </c>
      <c r="CT98" s="265" t="str">
        <f>IF(BY98="","",SUM(BY$12:BY98)-BY98+1)</f>
        <v/>
      </c>
      <c r="CU98" s="265" t="str">
        <f>IF(BZ98="","",SUM(BZ$12:BZ98)-BZ98+1)</f>
        <v/>
      </c>
      <c r="CV98" s="265" t="str">
        <f>IF(CA98="","",SUM(CA$12:CA98)-CA98+1)</f>
        <v/>
      </c>
      <c r="CW98" s="265" t="str">
        <f>IF(CB98="","",SUM(CB$12:CB98)-CB98+1)</f>
        <v/>
      </c>
      <c r="CX98" s="265" t="str">
        <f>IF(CC98="","",SUM(CC$12:CC98)-CC98+1)</f>
        <v/>
      </c>
      <c r="CY98" s="265" t="str">
        <f>IF(CD98="","",SUM(CD$12:CD98)-CD98+1)</f>
        <v/>
      </c>
      <c r="CZ98" s="265" t="str">
        <f>IF(CE98="","",SUM(CE$12:CE98)-CE98+1)</f>
        <v/>
      </c>
      <c r="DA98" s="265" t="str">
        <f>IF(CF98="","",SUM(CF$12:CF98)-CF98+1)</f>
        <v/>
      </c>
      <c r="DB98" s="265" t="str">
        <f>IF(CG98="","",SUM(CG$12:CG98)-CG98+1)</f>
        <v/>
      </c>
      <c r="DC98" s="265" t="str">
        <f>IF(CH98="","",SUM(CH$12:CH98)-CH98+1)</f>
        <v/>
      </c>
      <c r="DD98" s="265" t="str">
        <f>IF(CI98="","",SUM(CI$12:CI98)-CI98+1)</f>
        <v/>
      </c>
      <c r="DE98" s="265" t="str">
        <f>IF(CJ98="","",SUM(CJ$12:CJ98)-CJ98+1)</f>
        <v/>
      </c>
      <c r="DF98" s="265" t="str">
        <f>IF(CK98="","",SUM(CK$12:CK98)-CK98+1)</f>
        <v/>
      </c>
      <c r="DG98" s="265" t="str">
        <f>IF(CL98="","",SUM(CL$12:CL98)-CL98+1)</f>
        <v/>
      </c>
      <c r="DH98" s="265" t="str">
        <f>IF(CM98="","",SUM(CM$12:CM98)-CM98+1)</f>
        <v/>
      </c>
      <c r="DI98" s="265" t="str">
        <f>IF(CN98="","",SUM(CN$12:CN98)-CN98+1)</f>
        <v/>
      </c>
      <c r="DJ98" s="265" t="str">
        <f>IF(CO98="","",SUM(CO$12:CO98)-CO98+1)</f>
        <v/>
      </c>
      <c r="DK98" s="265" t="str">
        <f>IF(CP98="","",SUM(CP$12:CP98)-CP98+1)</f>
        <v/>
      </c>
      <c r="DM98" s="265"/>
      <c r="DN98" s="265"/>
      <c r="DO98" s="265"/>
      <c r="DP98" s="265"/>
      <c r="DQ98" s="265"/>
      <c r="DR98" s="265"/>
      <c r="DS98" s="265"/>
      <c r="DT98" s="265"/>
      <c r="DU98" s="265"/>
      <c r="DV98" s="265"/>
      <c r="DW98" s="265"/>
      <c r="DX98" s="265"/>
      <c r="DY98" s="265"/>
      <c r="DZ98" s="265"/>
      <c r="EA98" s="265"/>
      <c r="EB98" s="265"/>
      <c r="EC98" s="265"/>
      <c r="ED98" s="265"/>
      <c r="EE98" s="265"/>
      <c r="EF98" s="265"/>
      <c r="EH98" s="265" t="str">
        <f t="shared" si="236"/>
        <v/>
      </c>
      <c r="EI98" s="265" t="str">
        <f t="shared" si="236"/>
        <v/>
      </c>
      <c r="EJ98" s="265" t="str">
        <f t="shared" si="236"/>
        <v/>
      </c>
      <c r="EK98" s="265" t="str">
        <f t="shared" si="236"/>
        <v/>
      </c>
      <c r="EL98" s="265" t="str">
        <f t="shared" si="236"/>
        <v/>
      </c>
      <c r="EM98" s="265" t="str">
        <f t="shared" si="236"/>
        <v/>
      </c>
      <c r="EN98" s="265" t="str">
        <f t="shared" si="236"/>
        <v/>
      </c>
      <c r="EO98" s="265" t="str">
        <f t="shared" si="236"/>
        <v/>
      </c>
      <c r="EP98" s="265" t="str">
        <f t="shared" si="236"/>
        <v/>
      </c>
      <c r="EQ98" s="265" t="str">
        <f t="shared" si="236"/>
        <v/>
      </c>
      <c r="ER98" s="265" t="str">
        <f t="shared" si="237"/>
        <v/>
      </c>
      <c r="ES98" s="265" t="str">
        <f t="shared" si="237"/>
        <v/>
      </c>
      <c r="ET98" s="265" t="str">
        <f t="shared" si="237"/>
        <v/>
      </c>
      <c r="EU98" s="265" t="str">
        <f t="shared" si="237"/>
        <v/>
      </c>
      <c r="EV98" s="265" t="str">
        <f t="shared" si="237"/>
        <v/>
      </c>
      <c r="EW98" s="265" t="str">
        <f t="shared" si="237"/>
        <v/>
      </c>
      <c r="EX98" s="265" t="str">
        <f t="shared" si="237"/>
        <v/>
      </c>
      <c r="EY98" s="265" t="str">
        <f t="shared" si="237"/>
        <v/>
      </c>
      <c r="EZ98" s="265" t="str">
        <f t="shared" si="237"/>
        <v/>
      </c>
      <c r="FA98" s="265" t="str">
        <f t="shared" si="237"/>
        <v/>
      </c>
      <c r="FB98" s="263" t="str">
        <f t="shared" si="238"/>
        <v/>
      </c>
      <c r="FC98" s="263" t="str">
        <f t="shared" si="238"/>
        <v/>
      </c>
      <c r="FD98" s="263" t="str">
        <f t="shared" si="238"/>
        <v/>
      </c>
      <c r="FE98" s="263" t="str">
        <f t="shared" si="238"/>
        <v/>
      </c>
      <c r="FF98" s="263" t="str">
        <f t="shared" si="238"/>
        <v/>
      </c>
      <c r="FG98" s="263" t="str">
        <f t="shared" si="238"/>
        <v/>
      </c>
      <c r="FH98" s="263" t="str">
        <f t="shared" si="238"/>
        <v/>
      </c>
      <c r="FI98" s="263" t="str">
        <f t="shared" si="238"/>
        <v/>
      </c>
      <c r="FJ98" s="263" t="str">
        <f t="shared" si="238"/>
        <v/>
      </c>
      <c r="FK98" s="263" t="str">
        <f t="shared" si="238"/>
        <v/>
      </c>
      <c r="FL98" s="263" t="str">
        <f t="shared" si="239"/>
        <v/>
      </c>
      <c r="FM98" s="263" t="str">
        <f t="shared" si="239"/>
        <v/>
      </c>
      <c r="FN98" s="263" t="str">
        <f t="shared" si="239"/>
        <v/>
      </c>
      <c r="FO98" s="263" t="str">
        <f t="shared" si="239"/>
        <v/>
      </c>
      <c r="FP98" s="263" t="str">
        <f t="shared" si="239"/>
        <v/>
      </c>
      <c r="FQ98" s="263" t="str">
        <f t="shared" si="239"/>
        <v/>
      </c>
      <c r="FR98" s="263" t="str">
        <f t="shared" si="239"/>
        <v/>
      </c>
      <c r="FS98" s="263" t="str">
        <f t="shared" si="239"/>
        <v/>
      </c>
      <c r="FT98" s="263" t="str">
        <f t="shared" si="239"/>
        <v/>
      </c>
      <c r="FU98" s="263" t="str">
        <f t="shared" si="239"/>
        <v/>
      </c>
      <c r="FV98" s="265" t="str">
        <f t="shared" si="240"/>
        <v/>
      </c>
      <c r="FW98" s="265" t="str">
        <f t="shared" si="240"/>
        <v/>
      </c>
      <c r="FX98" s="265" t="str">
        <f t="shared" si="240"/>
        <v/>
      </c>
      <c r="FY98" s="265" t="str">
        <f t="shared" si="240"/>
        <v/>
      </c>
      <c r="FZ98" s="265" t="str">
        <f t="shared" si="240"/>
        <v/>
      </c>
      <c r="GA98" s="265" t="str">
        <f t="shared" si="240"/>
        <v/>
      </c>
      <c r="GB98" s="265" t="str">
        <f t="shared" si="240"/>
        <v/>
      </c>
      <c r="GC98" s="265" t="str">
        <f t="shared" si="240"/>
        <v/>
      </c>
      <c r="GD98" s="265" t="str">
        <f t="shared" si="240"/>
        <v/>
      </c>
      <c r="GE98" s="265" t="str">
        <f t="shared" si="240"/>
        <v/>
      </c>
      <c r="GF98" s="265" t="str">
        <f t="shared" si="241"/>
        <v/>
      </c>
      <c r="GG98" s="265" t="str">
        <f t="shared" si="241"/>
        <v/>
      </c>
      <c r="GH98" s="265" t="str">
        <f t="shared" si="241"/>
        <v/>
      </c>
      <c r="GI98" s="265" t="str">
        <f t="shared" si="241"/>
        <v/>
      </c>
      <c r="GJ98" s="265" t="str">
        <f t="shared" si="241"/>
        <v/>
      </c>
      <c r="GK98" s="265" t="str">
        <f t="shared" si="241"/>
        <v/>
      </c>
      <c r="GL98" s="265" t="str">
        <f t="shared" si="241"/>
        <v/>
      </c>
      <c r="GM98" s="265" t="str">
        <f t="shared" si="241"/>
        <v/>
      </c>
      <c r="GN98" s="265" t="str">
        <f t="shared" si="241"/>
        <v/>
      </c>
      <c r="GO98" s="265" t="str">
        <f t="shared" si="241"/>
        <v/>
      </c>
      <c r="GP98" s="263" t="str">
        <f t="shared" si="242"/>
        <v/>
      </c>
      <c r="GQ98" s="263" t="str">
        <f t="shared" si="242"/>
        <v/>
      </c>
      <c r="GR98" s="263" t="str">
        <f t="shared" si="242"/>
        <v/>
      </c>
      <c r="GS98" s="263" t="str">
        <f t="shared" si="242"/>
        <v/>
      </c>
      <c r="GT98" s="263" t="str">
        <f t="shared" si="242"/>
        <v/>
      </c>
      <c r="GU98" s="263" t="str">
        <f t="shared" si="242"/>
        <v/>
      </c>
      <c r="GV98" s="263" t="str">
        <f t="shared" si="242"/>
        <v/>
      </c>
      <c r="GW98" s="263" t="str">
        <f t="shared" si="242"/>
        <v/>
      </c>
      <c r="GX98" s="263" t="str">
        <f t="shared" si="242"/>
        <v/>
      </c>
      <c r="GY98" s="263" t="str">
        <f t="shared" si="242"/>
        <v/>
      </c>
      <c r="GZ98" s="263" t="str">
        <f t="shared" si="243"/>
        <v/>
      </c>
      <c r="HA98" s="263" t="str">
        <f t="shared" si="243"/>
        <v/>
      </c>
      <c r="HB98" s="263" t="str">
        <f t="shared" si="243"/>
        <v/>
      </c>
      <c r="HC98" s="263" t="str">
        <f t="shared" si="243"/>
        <v/>
      </c>
      <c r="HD98" s="263" t="str">
        <f t="shared" si="243"/>
        <v/>
      </c>
      <c r="HE98" s="263" t="str">
        <f t="shared" si="243"/>
        <v/>
      </c>
      <c r="HF98" s="263" t="str">
        <f t="shared" si="243"/>
        <v/>
      </c>
      <c r="HG98" s="263" t="str">
        <f t="shared" si="243"/>
        <v/>
      </c>
      <c r="HH98" s="263" t="str">
        <f t="shared" si="243"/>
        <v/>
      </c>
      <c r="HI98" s="263" t="str">
        <f t="shared" si="243"/>
        <v/>
      </c>
      <c r="HJ98" s="265" t="str">
        <f t="shared" si="244"/>
        <v/>
      </c>
      <c r="HK98" s="265" t="str">
        <f t="shared" si="244"/>
        <v/>
      </c>
      <c r="HL98" s="265" t="str">
        <f t="shared" si="244"/>
        <v/>
      </c>
      <c r="HM98" s="265" t="str">
        <f t="shared" si="244"/>
        <v/>
      </c>
      <c r="HN98" s="265" t="str">
        <f t="shared" si="244"/>
        <v/>
      </c>
      <c r="HO98" s="265" t="str">
        <f t="shared" si="244"/>
        <v/>
      </c>
      <c r="HP98" s="265" t="str">
        <f t="shared" si="244"/>
        <v/>
      </c>
      <c r="HQ98" s="265" t="str">
        <f t="shared" si="244"/>
        <v/>
      </c>
      <c r="HR98" s="265" t="str">
        <f t="shared" si="244"/>
        <v/>
      </c>
      <c r="HS98" s="265" t="str">
        <f t="shared" si="244"/>
        <v/>
      </c>
      <c r="HT98" s="265" t="str">
        <f t="shared" si="245"/>
        <v/>
      </c>
      <c r="HU98" s="265" t="str">
        <f t="shared" si="245"/>
        <v/>
      </c>
      <c r="HV98" s="265" t="str">
        <f t="shared" si="245"/>
        <v/>
      </c>
      <c r="HW98" s="265" t="str">
        <f t="shared" si="245"/>
        <v/>
      </c>
      <c r="HX98" s="265" t="str">
        <f t="shared" si="245"/>
        <v/>
      </c>
      <c r="HY98" s="265" t="str">
        <f t="shared" si="245"/>
        <v/>
      </c>
      <c r="HZ98" s="265" t="str">
        <f t="shared" si="245"/>
        <v/>
      </c>
      <c r="IA98" s="265" t="str">
        <f t="shared" si="245"/>
        <v/>
      </c>
      <c r="IB98" s="265" t="str">
        <f t="shared" si="245"/>
        <v/>
      </c>
      <c r="IC98" s="265" t="str">
        <f t="shared" si="245"/>
        <v/>
      </c>
    </row>
    <row r="99" spans="1:237" s="266" customFormat="1" x14ac:dyDescent="0.25">
      <c r="A99" s="248">
        <f t="shared" si="205"/>
        <v>88</v>
      </c>
      <c r="B99" s="2" t="str">
        <f>IF(OR('aux 1'!B99="",'aux 1'!R99&lt;&gt;"s"),"",'aux 1'!B99)</f>
        <v/>
      </c>
      <c r="C99" s="172" t="str">
        <f>IF('aux 1'!F99="","",'aux 1'!F99)</f>
        <v/>
      </c>
      <c r="D99" s="450" t="str">
        <f>IF(B99="","",'aux 1'!AP99)</f>
        <v/>
      </c>
      <c r="E99" s="306" t="str">
        <f>IF(B99="","Pre: ",'aux 1'!AN99)</f>
        <v xml:space="preserve">Pre: </v>
      </c>
      <c r="F99" s="306" t="str">
        <f>IF(B99="","Co: ",'aux 1'!AO99)</f>
        <v xml:space="preserve">Co: </v>
      </c>
      <c r="G99" s="54" t="str">
        <f>IF(OR($B99="",'aux 1'!H99=""),"",'aux 1'!H99)</f>
        <v/>
      </c>
      <c r="H99" s="54" t="str">
        <f>IF(OR($B99="",'aux 1'!I99=""),"",'aux 1'!I99)</f>
        <v/>
      </c>
      <c r="I99" s="54" t="str">
        <f>IF(OR($B99="",'aux 1'!J99=""),"",'aux 1'!J99)</f>
        <v/>
      </c>
      <c r="J99" s="54" t="str">
        <f>IF(OR($B99="",'aux 1'!K99=""),"",'aux 1'!K99)</f>
        <v/>
      </c>
      <c r="K99" s="248"/>
      <c r="L99" s="248"/>
      <c r="M99" s="45" t="str">
        <f>IF('aux 1'!C99="","",'aux 1'!C99)</f>
        <v/>
      </c>
      <c r="N99" s="45" t="str">
        <f>IF('aux 1'!D99="","",'aux 1'!D99)</f>
        <v/>
      </c>
      <c r="O99" s="169" t="str">
        <f>IF('aux 1'!E99="","",'aux 1'!E99)</f>
        <v/>
      </c>
      <c r="P99" s="133" t="str">
        <f t="shared" si="192"/>
        <v/>
      </c>
      <c r="Q99" s="43" t="str">
        <f>IF(S99="s",IF(R99="op",'aux 1'!S99,U99),"")</f>
        <v/>
      </c>
      <c r="R99" s="43" t="str">
        <f>IF('aux 1'!N99="op","op",'aux 1'!S99)</f>
        <v/>
      </c>
      <c r="S99" s="43" t="str">
        <f>IF('aux 1'!R99="","",'aux 1'!R99)</f>
        <v/>
      </c>
      <c r="T99" s="43" t="str">
        <f>IF('aux 1'!Q99="","",'aux 1'!Q99)</f>
        <v/>
      </c>
      <c r="U99" s="43" t="str">
        <f>IF('aux 1'!P99="","",'aux 1'!P99)</f>
        <v/>
      </c>
      <c r="V99" s="44" t="str">
        <f>IF('aux 1'!O99="","",'aux 1'!O99)</f>
        <v/>
      </c>
      <c r="W99" s="128">
        <f>IF('aux 1'!T99="",0,'aux 1'!T99)</f>
        <v>0</v>
      </c>
      <c r="X99" s="128">
        <f>IF('aux 1'!U99="",0,'aux 1'!U99)</f>
        <v>0</v>
      </c>
      <c r="Y99" s="128">
        <f>IF('aux 1'!V99="",0,'aux 1'!V99)</f>
        <v>0</v>
      </c>
      <c r="Z99" s="128" t="str">
        <f>IF('aux 1'!W99="","",'aux 1'!W99)</f>
        <v/>
      </c>
      <c r="AA99" s="128" t="str">
        <f t="shared" si="193"/>
        <v>h</v>
      </c>
      <c r="AB99" s="248" t="str">
        <f>IF('aux 1'!X99="","",'aux 1'!X99)</f>
        <v/>
      </c>
      <c r="AC99" s="87" t="str">
        <f t="shared" si="194"/>
        <v/>
      </c>
      <c r="AE99" s="265">
        <f t="shared" si="195"/>
        <v>88</v>
      </c>
      <c r="AF99" s="267" t="str">
        <f t="shared" si="221"/>
        <v/>
      </c>
      <c r="AG99" s="267" t="str">
        <f t="shared" si="221"/>
        <v/>
      </c>
      <c r="AH99" s="267" t="str">
        <f t="shared" si="221"/>
        <v/>
      </c>
      <c r="AI99" s="267" t="str">
        <f t="shared" si="221"/>
        <v/>
      </c>
      <c r="AJ99" s="267" t="str">
        <f t="shared" si="221"/>
        <v/>
      </c>
      <c r="AK99" s="267" t="str">
        <f t="shared" si="221"/>
        <v/>
      </c>
      <c r="AL99" s="267" t="str">
        <f t="shared" si="221"/>
        <v/>
      </c>
      <c r="AM99" s="267" t="str">
        <f t="shared" si="221"/>
        <v/>
      </c>
      <c r="AN99" s="267" t="str">
        <f t="shared" si="221"/>
        <v/>
      </c>
      <c r="AO99" s="267" t="str">
        <f t="shared" si="221"/>
        <v/>
      </c>
      <c r="AP99" s="267" t="str">
        <f t="shared" si="222"/>
        <v/>
      </c>
      <c r="AQ99" s="267" t="str">
        <f t="shared" si="222"/>
        <v/>
      </c>
      <c r="AR99" s="267" t="str">
        <f t="shared" si="222"/>
        <v/>
      </c>
      <c r="AS99" s="267" t="str">
        <f t="shared" si="222"/>
        <v/>
      </c>
      <c r="AT99" s="267" t="str">
        <f t="shared" si="222"/>
        <v/>
      </c>
      <c r="AU99" s="267" t="str">
        <f t="shared" si="222"/>
        <v/>
      </c>
      <c r="AV99" s="267" t="str">
        <f t="shared" si="222"/>
        <v/>
      </c>
      <c r="AW99" s="267" t="str">
        <f t="shared" si="222"/>
        <v/>
      </c>
      <c r="AX99" s="267" t="str">
        <f t="shared" si="222"/>
        <v/>
      </c>
      <c r="AY99" s="267" t="str">
        <f t="shared" si="222"/>
        <v/>
      </c>
      <c r="AZ99" s="264"/>
      <c r="BA99" s="267" t="str">
        <f t="shared" si="197"/>
        <v/>
      </c>
      <c r="BB99" s="267" t="str">
        <f t="shared" si="198"/>
        <v/>
      </c>
      <c r="BC99" s="267" t="str">
        <f t="shared" si="199"/>
        <v/>
      </c>
      <c r="BD99" s="267" t="str">
        <f t="shared" si="200"/>
        <v/>
      </c>
      <c r="BE99" s="267" t="str">
        <f t="shared" si="201"/>
        <v/>
      </c>
      <c r="BF99" s="267" t="str">
        <f t="shared" si="202"/>
        <v/>
      </c>
      <c r="BG99" s="267" t="str">
        <f t="shared" si="203"/>
        <v/>
      </c>
      <c r="BH99" s="267" t="str">
        <f t="shared" si="204"/>
        <v/>
      </c>
      <c r="BI99" s="267" t="str">
        <f t="shared" si="223"/>
        <v/>
      </c>
      <c r="BJ99" s="267" t="str">
        <f t="shared" si="224"/>
        <v/>
      </c>
      <c r="BK99" s="267" t="str">
        <f t="shared" si="225"/>
        <v/>
      </c>
      <c r="BL99" s="267" t="str">
        <f t="shared" si="226"/>
        <v/>
      </c>
      <c r="BM99" s="267" t="str">
        <f t="shared" si="227"/>
        <v/>
      </c>
      <c r="BN99" s="267" t="str">
        <f t="shared" si="228"/>
        <v/>
      </c>
      <c r="BO99" s="267" t="str">
        <f t="shared" si="229"/>
        <v/>
      </c>
      <c r="BP99" s="267" t="str">
        <f t="shared" si="230"/>
        <v/>
      </c>
      <c r="BQ99" s="267" t="str">
        <f t="shared" si="231"/>
        <v/>
      </c>
      <c r="BR99" s="267" t="str">
        <f t="shared" si="232"/>
        <v/>
      </c>
      <c r="BS99" s="267" t="str">
        <f t="shared" si="233"/>
        <v/>
      </c>
      <c r="BT99" s="267" t="str">
        <f t="shared" si="234"/>
        <v/>
      </c>
      <c r="BU99" s="264"/>
      <c r="BV99" s="268">
        <v>88</v>
      </c>
      <c r="BW99" s="265" t="str">
        <f t="shared" si="219"/>
        <v/>
      </c>
      <c r="BX99" s="265" t="str">
        <f t="shared" si="219"/>
        <v/>
      </c>
      <c r="BY99" s="265" t="str">
        <f t="shared" si="219"/>
        <v/>
      </c>
      <c r="BZ99" s="265" t="str">
        <f t="shared" si="219"/>
        <v/>
      </c>
      <c r="CA99" s="265" t="str">
        <f t="shared" si="219"/>
        <v/>
      </c>
      <c r="CB99" s="265" t="str">
        <f t="shared" si="219"/>
        <v/>
      </c>
      <c r="CC99" s="265" t="str">
        <f t="shared" si="219"/>
        <v/>
      </c>
      <c r="CD99" s="265" t="str">
        <f t="shared" si="196"/>
        <v/>
      </c>
      <c r="CE99" s="265" t="str">
        <f t="shared" si="235"/>
        <v/>
      </c>
      <c r="CF99" s="265" t="str">
        <f t="shared" si="235"/>
        <v/>
      </c>
      <c r="CG99" s="265" t="str">
        <f t="shared" si="235"/>
        <v/>
      </c>
      <c r="CH99" s="265" t="str">
        <f t="shared" si="235"/>
        <v/>
      </c>
      <c r="CI99" s="265" t="str">
        <f t="shared" si="235"/>
        <v/>
      </c>
      <c r="CJ99" s="265" t="str">
        <f t="shared" si="235"/>
        <v/>
      </c>
      <c r="CK99" s="265" t="str">
        <f t="shared" si="235"/>
        <v/>
      </c>
      <c r="CL99" s="265" t="str">
        <f t="shared" si="235"/>
        <v/>
      </c>
      <c r="CM99" s="265" t="str">
        <f t="shared" si="235"/>
        <v/>
      </c>
      <c r="CN99" s="265" t="str">
        <f t="shared" si="235"/>
        <v/>
      </c>
      <c r="CO99" s="265" t="str">
        <f t="shared" si="235"/>
        <v/>
      </c>
      <c r="CP99" s="265" t="str">
        <f t="shared" si="235"/>
        <v/>
      </c>
      <c r="CR99" s="265" t="str">
        <f>IF(BW99="","",SUM(BW$12:BW99)-BW99+1)</f>
        <v/>
      </c>
      <c r="CS99" s="265" t="str">
        <f>IF(BX99="","",SUM(BX$12:BX99)-BX99+1)</f>
        <v/>
      </c>
      <c r="CT99" s="265" t="str">
        <f>IF(BY99="","",SUM(BY$12:BY99)-BY99+1)</f>
        <v/>
      </c>
      <c r="CU99" s="265" t="str">
        <f>IF(BZ99="","",SUM(BZ$12:BZ99)-BZ99+1)</f>
        <v/>
      </c>
      <c r="CV99" s="265" t="str">
        <f>IF(CA99="","",SUM(CA$12:CA99)-CA99+1)</f>
        <v/>
      </c>
      <c r="CW99" s="265" t="str">
        <f>IF(CB99="","",SUM(CB$12:CB99)-CB99+1)</f>
        <v/>
      </c>
      <c r="CX99" s="265" t="str">
        <f>IF(CC99="","",SUM(CC$12:CC99)-CC99+1)</f>
        <v/>
      </c>
      <c r="CY99" s="265" t="str">
        <f>IF(CD99="","",SUM(CD$12:CD99)-CD99+1)</f>
        <v/>
      </c>
      <c r="CZ99" s="265" t="str">
        <f>IF(CE99="","",SUM(CE$12:CE99)-CE99+1)</f>
        <v/>
      </c>
      <c r="DA99" s="265" t="str">
        <f>IF(CF99="","",SUM(CF$12:CF99)-CF99+1)</f>
        <v/>
      </c>
      <c r="DB99" s="265" t="str">
        <f>IF(CG99="","",SUM(CG$12:CG99)-CG99+1)</f>
        <v/>
      </c>
      <c r="DC99" s="265" t="str">
        <f>IF(CH99="","",SUM(CH$12:CH99)-CH99+1)</f>
        <v/>
      </c>
      <c r="DD99" s="265" t="str">
        <f>IF(CI99="","",SUM(CI$12:CI99)-CI99+1)</f>
        <v/>
      </c>
      <c r="DE99" s="265" t="str">
        <f>IF(CJ99="","",SUM(CJ$12:CJ99)-CJ99+1)</f>
        <v/>
      </c>
      <c r="DF99" s="265" t="str">
        <f>IF(CK99="","",SUM(CK$12:CK99)-CK99+1)</f>
        <v/>
      </c>
      <c r="DG99" s="265" t="str">
        <f>IF(CL99="","",SUM(CL$12:CL99)-CL99+1)</f>
        <v/>
      </c>
      <c r="DH99" s="265" t="str">
        <f>IF(CM99="","",SUM(CM$12:CM99)-CM99+1)</f>
        <v/>
      </c>
      <c r="DI99" s="265" t="str">
        <f>IF(CN99="","",SUM(CN$12:CN99)-CN99+1)</f>
        <v/>
      </c>
      <c r="DJ99" s="265" t="str">
        <f>IF(CO99="","",SUM(CO$12:CO99)-CO99+1)</f>
        <v/>
      </c>
      <c r="DK99" s="265" t="str">
        <f>IF(CP99="","",SUM(CP$12:CP99)-CP99+1)</f>
        <v/>
      </c>
      <c r="DM99" s="265"/>
      <c r="DN99" s="265"/>
      <c r="DO99" s="265"/>
      <c r="DP99" s="265"/>
      <c r="DQ99" s="265"/>
      <c r="DR99" s="265"/>
      <c r="DS99" s="265"/>
      <c r="DT99" s="265"/>
      <c r="DU99" s="265"/>
      <c r="DV99" s="265"/>
      <c r="DW99" s="265"/>
      <c r="DX99" s="265"/>
      <c r="DY99" s="265"/>
      <c r="DZ99" s="265"/>
      <c r="EA99" s="265"/>
      <c r="EB99" s="265"/>
      <c r="EC99" s="265"/>
      <c r="ED99" s="265"/>
      <c r="EE99" s="265"/>
      <c r="EF99" s="265"/>
      <c r="EH99" s="265" t="str">
        <f t="shared" si="236"/>
        <v/>
      </c>
      <c r="EI99" s="265" t="str">
        <f t="shared" si="236"/>
        <v/>
      </c>
      <c r="EJ99" s="265" t="str">
        <f t="shared" si="236"/>
        <v/>
      </c>
      <c r="EK99" s="265" t="str">
        <f t="shared" si="236"/>
        <v/>
      </c>
      <c r="EL99" s="265" t="str">
        <f t="shared" si="236"/>
        <v/>
      </c>
      <c r="EM99" s="265" t="str">
        <f t="shared" si="236"/>
        <v/>
      </c>
      <c r="EN99" s="265" t="str">
        <f t="shared" si="236"/>
        <v/>
      </c>
      <c r="EO99" s="265" t="str">
        <f t="shared" si="236"/>
        <v/>
      </c>
      <c r="EP99" s="265" t="str">
        <f t="shared" si="236"/>
        <v/>
      </c>
      <c r="EQ99" s="265" t="str">
        <f t="shared" si="236"/>
        <v/>
      </c>
      <c r="ER99" s="265" t="str">
        <f t="shared" si="237"/>
        <v/>
      </c>
      <c r="ES99" s="265" t="str">
        <f t="shared" si="237"/>
        <v/>
      </c>
      <c r="ET99" s="265" t="str">
        <f t="shared" si="237"/>
        <v/>
      </c>
      <c r="EU99" s="265" t="str">
        <f t="shared" si="237"/>
        <v/>
      </c>
      <c r="EV99" s="265" t="str">
        <f t="shared" si="237"/>
        <v/>
      </c>
      <c r="EW99" s="265" t="str">
        <f t="shared" si="237"/>
        <v/>
      </c>
      <c r="EX99" s="265" t="str">
        <f t="shared" si="237"/>
        <v/>
      </c>
      <c r="EY99" s="265" t="str">
        <f t="shared" si="237"/>
        <v/>
      </c>
      <c r="EZ99" s="265" t="str">
        <f t="shared" si="237"/>
        <v/>
      </c>
      <c r="FA99" s="265" t="str">
        <f t="shared" si="237"/>
        <v/>
      </c>
      <c r="FB99" s="263" t="str">
        <f t="shared" si="238"/>
        <v/>
      </c>
      <c r="FC99" s="263" t="str">
        <f t="shared" si="238"/>
        <v/>
      </c>
      <c r="FD99" s="263" t="str">
        <f t="shared" si="238"/>
        <v/>
      </c>
      <c r="FE99" s="263" t="str">
        <f t="shared" si="238"/>
        <v/>
      </c>
      <c r="FF99" s="263" t="str">
        <f t="shared" si="238"/>
        <v/>
      </c>
      <c r="FG99" s="263" t="str">
        <f t="shared" si="238"/>
        <v/>
      </c>
      <c r="FH99" s="263" t="str">
        <f t="shared" si="238"/>
        <v/>
      </c>
      <c r="FI99" s="263" t="str">
        <f t="shared" si="238"/>
        <v/>
      </c>
      <c r="FJ99" s="263" t="str">
        <f t="shared" si="238"/>
        <v/>
      </c>
      <c r="FK99" s="263" t="str">
        <f t="shared" si="238"/>
        <v/>
      </c>
      <c r="FL99" s="263" t="str">
        <f t="shared" si="239"/>
        <v/>
      </c>
      <c r="FM99" s="263" t="str">
        <f t="shared" si="239"/>
        <v/>
      </c>
      <c r="FN99" s="263" t="str">
        <f t="shared" si="239"/>
        <v/>
      </c>
      <c r="FO99" s="263" t="str">
        <f t="shared" si="239"/>
        <v/>
      </c>
      <c r="FP99" s="263" t="str">
        <f t="shared" si="239"/>
        <v/>
      </c>
      <c r="FQ99" s="263" t="str">
        <f t="shared" si="239"/>
        <v/>
      </c>
      <c r="FR99" s="263" t="str">
        <f t="shared" si="239"/>
        <v/>
      </c>
      <c r="FS99" s="263" t="str">
        <f t="shared" si="239"/>
        <v/>
      </c>
      <c r="FT99" s="263" t="str">
        <f t="shared" si="239"/>
        <v/>
      </c>
      <c r="FU99" s="263" t="str">
        <f t="shared" si="239"/>
        <v/>
      </c>
      <c r="FV99" s="265" t="str">
        <f t="shared" si="240"/>
        <v/>
      </c>
      <c r="FW99" s="265" t="str">
        <f t="shared" si="240"/>
        <v/>
      </c>
      <c r="FX99" s="265" t="str">
        <f t="shared" si="240"/>
        <v/>
      </c>
      <c r="FY99" s="265" t="str">
        <f t="shared" si="240"/>
        <v/>
      </c>
      <c r="FZ99" s="265" t="str">
        <f t="shared" si="240"/>
        <v/>
      </c>
      <c r="GA99" s="265" t="str">
        <f t="shared" si="240"/>
        <v/>
      </c>
      <c r="GB99" s="265" t="str">
        <f t="shared" si="240"/>
        <v/>
      </c>
      <c r="GC99" s="265" t="str">
        <f t="shared" si="240"/>
        <v/>
      </c>
      <c r="GD99" s="265" t="str">
        <f t="shared" si="240"/>
        <v/>
      </c>
      <c r="GE99" s="265" t="str">
        <f t="shared" si="240"/>
        <v/>
      </c>
      <c r="GF99" s="265" t="str">
        <f t="shared" si="241"/>
        <v/>
      </c>
      <c r="GG99" s="265" t="str">
        <f t="shared" si="241"/>
        <v/>
      </c>
      <c r="GH99" s="265" t="str">
        <f t="shared" si="241"/>
        <v/>
      </c>
      <c r="GI99" s="265" t="str">
        <f t="shared" si="241"/>
        <v/>
      </c>
      <c r="GJ99" s="265" t="str">
        <f t="shared" si="241"/>
        <v/>
      </c>
      <c r="GK99" s="265" t="str">
        <f t="shared" si="241"/>
        <v/>
      </c>
      <c r="GL99" s="265" t="str">
        <f t="shared" si="241"/>
        <v/>
      </c>
      <c r="GM99" s="265" t="str">
        <f t="shared" si="241"/>
        <v/>
      </c>
      <c r="GN99" s="265" t="str">
        <f t="shared" si="241"/>
        <v/>
      </c>
      <c r="GO99" s="265" t="str">
        <f t="shared" si="241"/>
        <v/>
      </c>
      <c r="GP99" s="263" t="str">
        <f t="shared" si="242"/>
        <v/>
      </c>
      <c r="GQ99" s="263" t="str">
        <f t="shared" si="242"/>
        <v/>
      </c>
      <c r="GR99" s="263" t="str">
        <f t="shared" si="242"/>
        <v/>
      </c>
      <c r="GS99" s="263" t="str">
        <f t="shared" si="242"/>
        <v/>
      </c>
      <c r="GT99" s="263" t="str">
        <f t="shared" si="242"/>
        <v/>
      </c>
      <c r="GU99" s="263" t="str">
        <f t="shared" si="242"/>
        <v/>
      </c>
      <c r="GV99" s="263" t="str">
        <f t="shared" si="242"/>
        <v/>
      </c>
      <c r="GW99" s="263" t="str">
        <f t="shared" si="242"/>
        <v/>
      </c>
      <c r="GX99" s="263" t="str">
        <f t="shared" si="242"/>
        <v/>
      </c>
      <c r="GY99" s="263" t="str">
        <f t="shared" si="242"/>
        <v/>
      </c>
      <c r="GZ99" s="263" t="str">
        <f t="shared" si="243"/>
        <v/>
      </c>
      <c r="HA99" s="263" t="str">
        <f t="shared" si="243"/>
        <v/>
      </c>
      <c r="HB99" s="263" t="str">
        <f t="shared" si="243"/>
        <v/>
      </c>
      <c r="HC99" s="263" t="str">
        <f t="shared" si="243"/>
        <v/>
      </c>
      <c r="HD99" s="263" t="str">
        <f t="shared" si="243"/>
        <v/>
      </c>
      <c r="HE99" s="263" t="str">
        <f t="shared" si="243"/>
        <v/>
      </c>
      <c r="HF99" s="263" t="str">
        <f t="shared" si="243"/>
        <v/>
      </c>
      <c r="HG99" s="263" t="str">
        <f t="shared" si="243"/>
        <v/>
      </c>
      <c r="HH99" s="263" t="str">
        <f t="shared" si="243"/>
        <v/>
      </c>
      <c r="HI99" s="263" t="str">
        <f t="shared" si="243"/>
        <v/>
      </c>
      <c r="HJ99" s="265" t="str">
        <f t="shared" si="244"/>
        <v/>
      </c>
      <c r="HK99" s="265" t="str">
        <f t="shared" si="244"/>
        <v/>
      </c>
      <c r="HL99" s="265" t="str">
        <f t="shared" si="244"/>
        <v/>
      </c>
      <c r="HM99" s="265" t="str">
        <f t="shared" si="244"/>
        <v/>
      </c>
      <c r="HN99" s="265" t="str">
        <f t="shared" si="244"/>
        <v/>
      </c>
      <c r="HO99" s="265" t="str">
        <f t="shared" si="244"/>
        <v/>
      </c>
      <c r="HP99" s="265" t="str">
        <f t="shared" si="244"/>
        <v/>
      </c>
      <c r="HQ99" s="265" t="str">
        <f t="shared" si="244"/>
        <v/>
      </c>
      <c r="HR99" s="265" t="str">
        <f t="shared" si="244"/>
        <v/>
      </c>
      <c r="HS99" s="265" t="str">
        <f t="shared" si="244"/>
        <v/>
      </c>
      <c r="HT99" s="265" t="str">
        <f t="shared" si="245"/>
        <v/>
      </c>
      <c r="HU99" s="265" t="str">
        <f t="shared" si="245"/>
        <v/>
      </c>
      <c r="HV99" s="265" t="str">
        <f t="shared" si="245"/>
        <v/>
      </c>
      <c r="HW99" s="265" t="str">
        <f t="shared" si="245"/>
        <v/>
      </c>
      <c r="HX99" s="265" t="str">
        <f t="shared" si="245"/>
        <v/>
      </c>
      <c r="HY99" s="265" t="str">
        <f t="shared" si="245"/>
        <v/>
      </c>
      <c r="HZ99" s="265" t="str">
        <f t="shared" si="245"/>
        <v/>
      </c>
      <c r="IA99" s="265" t="str">
        <f t="shared" si="245"/>
        <v/>
      </c>
      <c r="IB99" s="265" t="str">
        <f t="shared" si="245"/>
        <v/>
      </c>
      <c r="IC99" s="265" t="str">
        <f t="shared" si="245"/>
        <v/>
      </c>
    </row>
    <row r="100" spans="1:237" s="266" customFormat="1" x14ac:dyDescent="0.25">
      <c r="A100" s="248">
        <f t="shared" si="205"/>
        <v>89</v>
      </c>
      <c r="B100" s="2" t="str">
        <f>IF(OR('aux 1'!B100="",'aux 1'!R100&lt;&gt;"s"),"",'aux 1'!B100)</f>
        <v/>
      </c>
      <c r="C100" s="172" t="str">
        <f>IF('aux 1'!F100="","",'aux 1'!F100)</f>
        <v/>
      </c>
      <c r="D100" s="450" t="str">
        <f>IF(B100="","",'aux 1'!AP100)</f>
        <v/>
      </c>
      <c r="E100" s="306" t="str">
        <f>IF(B100="","Pre: ",'aux 1'!AN100)</f>
        <v xml:space="preserve">Pre: </v>
      </c>
      <c r="F100" s="306" t="str">
        <f>IF(B100="","Co: ",'aux 1'!AO100)</f>
        <v xml:space="preserve">Co: </v>
      </c>
      <c r="G100" s="54" t="str">
        <f>IF(OR($B100="",'aux 1'!H100=""),"",'aux 1'!H100)</f>
        <v/>
      </c>
      <c r="H100" s="54" t="str">
        <f>IF(OR($B100="",'aux 1'!I100=""),"",'aux 1'!I100)</f>
        <v/>
      </c>
      <c r="I100" s="54" t="str">
        <f>IF(OR($B100="",'aux 1'!J100=""),"",'aux 1'!J100)</f>
        <v/>
      </c>
      <c r="J100" s="54" t="str">
        <f>IF(OR($B100="",'aux 1'!K100=""),"",'aux 1'!K100)</f>
        <v/>
      </c>
      <c r="K100" s="248"/>
      <c r="L100" s="248"/>
      <c r="M100" s="45" t="str">
        <f>IF('aux 1'!C100="","",'aux 1'!C100)</f>
        <v/>
      </c>
      <c r="N100" s="45" t="str">
        <f>IF('aux 1'!D100="","",'aux 1'!D100)</f>
        <v/>
      </c>
      <c r="O100" s="169" t="str">
        <f>IF('aux 1'!E100="","",'aux 1'!E100)</f>
        <v/>
      </c>
      <c r="P100" s="133" t="str">
        <f t="shared" si="192"/>
        <v/>
      </c>
      <c r="Q100" s="43" t="str">
        <f>IF(S100="s",IF(R100="op",'aux 1'!S100,U100),"")</f>
        <v/>
      </c>
      <c r="R100" s="43" t="str">
        <f>IF('aux 1'!N100="op","op",'aux 1'!S100)</f>
        <v/>
      </c>
      <c r="S100" s="43" t="str">
        <f>IF('aux 1'!R100="","",'aux 1'!R100)</f>
        <v/>
      </c>
      <c r="T100" s="43" t="str">
        <f>IF('aux 1'!Q100="","",'aux 1'!Q100)</f>
        <v/>
      </c>
      <c r="U100" s="43" t="str">
        <f>IF('aux 1'!P100="","",'aux 1'!P100)</f>
        <v/>
      </c>
      <c r="V100" s="44" t="str">
        <f>IF('aux 1'!O100="","",'aux 1'!O100)</f>
        <v/>
      </c>
      <c r="W100" s="128">
        <f>IF('aux 1'!T100="",0,'aux 1'!T100)</f>
        <v>0</v>
      </c>
      <c r="X100" s="128">
        <f>IF('aux 1'!U100="",0,'aux 1'!U100)</f>
        <v>0</v>
      </c>
      <c r="Y100" s="128">
        <f>IF('aux 1'!V100="",0,'aux 1'!V100)</f>
        <v>0</v>
      </c>
      <c r="Z100" s="128" t="str">
        <f>IF('aux 1'!W100="","",'aux 1'!W100)</f>
        <v/>
      </c>
      <c r="AA100" s="128" t="str">
        <f t="shared" si="193"/>
        <v>h</v>
      </c>
      <c r="AB100" s="248" t="str">
        <f>IF('aux 1'!X100="","",'aux 1'!X100)</f>
        <v/>
      </c>
      <c r="AC100" s="87" t="str">
        <f t="shared" si="194"/>
        <v/>
      </c>
      <c r="AE100" s="265">
        <f t="shared" si="195"/>
        <v>89</v>
      </c>
      <c r="AF100" s="267" t="str">
        <f t="shared" si="221"/>
        <v/>
      </c>
      <c r="AG100" s="267" t="str">
        <f t="shared" si="221"/>
        <v/>
      </c>
      <c r="AH100" s="267" t="str">
        <f t="shared" si="221"/>
        <v/>
      </c>
      <c r="AI100" s="267" t="str">
        <f t="shared" si="221"/>
        <v/>
      </c>
      <c r="AJ100" s="267" t="str">
        <f t="shared" si="221"/>
        <v/>
      </c>
      <c r="AK100" s="267" t="str">
        <f t="shared" si="221"/>
        <v/>
      </c>
      <c r="AL100" s="267" t="str">
        <f t="shared" si="221"/>
        <v/>
      </c>
      <c r="AM100" s="267" t="str">
        <f t="shared" si="221"/>
        <v/>
      </c>
      <c r="AN100" s="267" t="str">
        <f t="shared" si="221"/>
        <v/>
      </c>
      <c r="AO100" s="267" t="str">
        <f t="shared" si="221"/>
        <v/>
      </c>
      <c r="AP100" s="267" t="str">
        <f t="shared" si="222"/>
        <v/>
      </c>
      <c r="AQ100" s="267" t="str">
        <f t="shared" si="222"/>
        <v/>
      </c>
      <c r="AR100" s="267" t="str">
        <f t="shared" si="222"/>
        <v/>
      </c>
      <c r="AS100" s="267" t="str">
        <f t="shared" si="222"/>
        <v/>
      </c>
      <c r="AT100" s="267" t="str">
        <f t="shared" si="222"/>
        <v/>
      </c>
      <c r="AU100" s="267" t="str">
        <f t="shared" si="222"/>
        <v/>
      </c>
      <c r="AV100" s="267" t="str">
        <f t="shared" si="222"/>
        <v/>
      </c>
      <c r="AW100" s="267" t="str">
        <f t="shared" si="222"/>
        <v/>
      </c>
      <c r="AX100" s="267" t="str">
        <f t="shared" si="222"/>
        <v/>
      </c>
      <c r="AY100" s="267" t="str">
        <f t="shared" si="222"/>
        <v/>
      </c>
      <c r="AZ100" s="264"/>
      <c r="BA100" s="267" t="str">
        <f t="shared" si="197"/>
        <v/>
      </c>
      <c r="BB100" s="267" t="str">
        <f t="shared" si="198"/>
        <v/>
      </c>
      <c r="BC100" s="267" t="str">
        <f t="shared" si="199"/>
        <v/>
      </c>
      <c r="BD100" s="267" t="str">
        <f t="shared" si="200"/>
        <v/>
      </c>
      <c r="BE100" s="267" t="str">
        <f t="shared" si="201"/>
        <v/>
      </c>
      <c r="BF100" s="267" t="str">
        <f t="shared" si="202"/>
        <v/>
      </c>
      <c r="BG100" s="267" t="str">
        <f t="shared" si="203"/>
        <v/>
      </c>
      <c r="BH100" s="267" t="str">
        <f t="shared" si="204"/>
        <v/>
      </c>
      <c r="BI100" s="267" t="str">
        <f t="shared" si="223"/>
        <v/>
      </c>
      <c r="BJ100" s="267" t="str">
        <f t="shared" si="224"/>
        <v/>
      </c>
      <c r="BK100" s="267" t="str">
        <f t="shared" si="225"/>
        <v/>
      </c>
      <c r="BL100" s="267" t="str">
        <f t="shared" si="226"/>
        <v/>
      </c>
      <c r="BM100" s="267" t="str">
        <f t="shared" si="227"/>
        <v/>
      </c>
      <c r="BN100" s="267" t="str">
        <f t="shared" si="228"/>
        <v/>
      </c>
      <c r="BO100" s="267" t="str">
        <f t="shared" si="229"/>
        <v/>
      </c>
      <c r="BP100" s="267" t="str">
        <f t="shared" si="230"/>
        <v/>
      </c>
      <c r="BQ100" s="267" t="str">
        <f t="shared" si="231"/>
        <v/>
      </c>
      <c r="BR100" s="267" t="str">
        <f t="shared" si="232"/>
        <v/>
      </c>
      <c r="BS100" s="267" t="str">
        <f t="shared" si="233"/>
        <v/>
      </c>
      <c r="BT100" s="267" t="str">
        <f t="shared" si="234"/>
        <v/>
      </c>
      <c r="BU100" s="264"/>
      <c r="BV100" s="268">
        <v>89</v>
      </c>
      <c r="BW100" s="265" t="str">
        <f t="shared" si="219"/>
        <v/>
      </c>
      <c r="BX100" s="265" t="str">
        <f t="shared" si="219"/>
        <v/>
      </c>
      <c r="BY100" s="265" t="str">
        <f t="shared" si="219"/>
        <v/>
      </c>
      <c r="BZ100" s="265" t="str">
        <f t="shared" si="219"/>
        <v/>
      </c>
      <c r="CA100" s="265" t="str">
        <f t="shared" si="219"/>
        <v/>
      </c>
      <c r="CB100" s="265" t="str">
        <f t="shared" si="219"/>
        <v/>
      </c>
      <c r="CC100" s="265" t="str">
        <f t="shared" si="219"/>
        <v/>
      </c>
      <c r="CD100" s="265" t="str">
        <f t="shared" si="196"/>
        <v/>
      </c>
      <c r="CE100" s="265" t="str">
        <f t="shared" si="235"/>
        <v/>
      </c>
      <c r="CF100" s="265" t="str">
        <f t="shared" si="235"/>
        <v/>
      </c>
      <c r="CG100" s="265" t="str">
        <f t="shared" si="235"/>
        <v/>
      </c>
      <c r="CH100" s="265" t="str">
        <f t="shared" si="235"/>
        <v/>
      </c>
      <c r="CI100" s="265" t="str">
        <f t="shared" si="235"/>
        <v/>
      </c>
      <c r="CJ100" s="265" t="str">
        <f t="shared" si="235"/>
        <v/>
      </c>
      <c r="CK100" s="265" t="str">
        <f t="shared" si="235"/>
        <v/>
      </c>
      <c r="CL100" s="265" t="str">
        <f t="shared" si="235"/>
        <v/>
      </c>
      <c r="CM100" s="265" t="str">
        <f t="shared" si="235"/>
        <v/>
      </c>
      <c r="CN100" s="265" t="str">
        <f t="shared" si="235"/>
        <v/>
      </c>
      <c r="CO100" s="265" t="str">
        <f t="shared" si="235"/>
        <v/>
      </c>
      <c r="CP100" s="265" t="str">
        <f t="shared" si="235"/>
        <v/>
      </c>
      <c r="CR100" s="265" t="str">
        <f>IF(BW100="","",SUM(BW$12:BW100)-BW100+1)</f>
        <v/>
      </c>
      <c r="CS100" s="265" t="str">
        <f>IF(BX100="","",SUM(BX$12:BX100)-BX100+1)</f>
        <v/>
      </c>
      <c r="CT100" s="265" t="str">
        <f>IF(BY100="","",SUM(BY$12:BY100)-BY100+1)</f>
        <v/>
      </c>
      <c r="CU100" s="265" t="str">
        <f>IF(BZ100="","",SUM(BZ$12:BZ100)-BZ100+1)</f>
        <v/>
      </c>
      <c r="CV100" s="265" t="str">
        <f>IF(CA100="","",SUM(CA$12:CA100)-CA100+1)</f>
        <v/>
      </c>
      <c r="CW100" s="265" t="str">
        <f>IF(CB100="","",SUM(CB$12:CB100)-CB100+1)</f>
        <v/>
      </c>
      <c r="CX100" s="265" t="str">
        <f>IF(CC100="","",SUM(CC$12:CC100)-CC100+1)</f>
        <v/>
      </c>
      <c r="CY100" s="265" t="str">
        <f>IF(CD100="","",SUM(CD$12:CD100)-CD100+1)</f>
        <v/>
      </c>
      <c r="CZ100" s="265" t="str">
        <f>IF(CE100="","",SUM(CE$12:CE100)-CE100+1)</f>
        <v/>
      </c>
      <c r="DA100" s="265" t="str">
        <f>IF(CF100="","",SUM(CF$12:CF100)-CF100+1)</f>
        <v/>
      </c>
      <c r="DB100" s="265" t="str">
        <f>IF(CG100="","",SUM(CG$12:CG100)-CG100+1)</f>
        <v/>
      </c>
      <c r="DC100" s="265" t="str">
        <f>IF(CH100="","",SUM(CH$12:CH100)-CH100+1)</f>
        <v/>
      </c>
      <c r="DD100" s="265" t="str">
        <f>IF(CI100="","",SUM(CI$12:CI100)-CI100+1)</f>
        <v/>
      </c>
      <c r="DE100" s="265" t="str">
        <f>IF(CJ100="","",SUM(CJ$12:CJ100)-CJ100+1)</f>
        <v/>
      </c>
      <c r="DF100" s="265" t="str">
        <f>IF(CK100="","",SUM(CK$12:CK100)-CK100+1)</f>
        <v/>
      </c>
      <c r="DG100" s="265" t="str">
        <f>IF(CL100="","",SUM(CL$12:CL100)-CL100+1)</f>
        <v/>
      </c>
      <c r="DH100" s="265" t="str">
        <f>IF(CM100="","",SUM(CM$12:CM100)-CM100+1)</f>
        <v/>
      </c>
      <c r="DI100" s="265" t="str">
        <f>IF(CN100="","",SUM(CN$12:CN100)-CN100+1)</f>
        <v/>
      </c>
      <c r="DJ100" s="265" t="str">
        <f>IF(CO100="","",SUM(CO$12:CO100)-CO100+1)</f>
        <v/>
      </c>
      <c r="DK100" s="265" t="str">
        <f>IF(CP100="","",SUM(CP$12:CP100)-CP100+1)</f>
        <v/>
      </c>
      <c r="DM100" s="265"/>
      <c r="DN100" s="265"/>
      <c r="DO100" s="265"/>
      <c r="DP100" s="265"/>
      <c r="DQ100" s="265"/>
      <c r="DR100" s="265"/>
      <c r="DS100" s="265"/>
      <c r="DT100" s="265"/>
      <c r="DU100" s="265"/>
      <c r="DV100" s="265"/>
      <c r="DW100" s="265"/>
      <c r="DX100" s="265"/>
      <c r="DY100" s="265"/>
      <c r="DZ100" s="265"/>
      <c r="EA100" s="265"/>
      <c r="EB100" s="265"/>
      <c r="EC100" s="265"/>
      <c r="ED100" s="265"/>
      <c r="EE100" s="265"/>
      <c r="EF100" s="265"/>
      <c r="EH100" s="265" t="str">
        <f t="shared" si="236"/>
        <v/>
      </c>
      <c r="EI100" s="265" t="str">
        <f t="shared" si="236"/>
        <v/>
      </c>
      <c r="EJ100" s="265" t="str">
        <f t="shared" si="236"/>
        <v/>
      </c>
      <c r="EK100" s="265" t="str">
        <f t="shared" si="236"/>
        <v/>
      </c>
      <c r="EL100" s="265" t="str">
        <f t="shared" si="236"/>
        <v/>
      </c>
      <c r="EM100" s="265" t="str">
        <f t="shared" si="236"/>
        <v/>
      </c>
      <c r="EN100" s="265" t="str">
        <f t="shared" si="236"/>
        <v/>
      </c>
      <c r="EO100" s="265" t="str">
        <f t="shared" si="236"/>
        <v/>
      </c>
      <c r="EP100" s="265" t="str">
        <f t="shared" si="236"/>
        <v/>
      </c>
      <c r="EQ100" s="265" t="str">
        <f t="shared" si="236"/>
        <v/>
      </c>
      <c r="ER100" s="265" t="str">
        <f t="shared" si="237"/>
        <v/>
      </c>
      <c r="ES100" s="265" t="str">
        <f t="shared" si="237"/>
        <v/>
      </c>
      <c r="ET100" s="265" t="str">
        <f t="shared" si="237"/>
        <v/>
      </c>
      <c r="EU100" s="265" t="str">
        <f t="shared" si="237"/>
        <v/>
      </c>
      <c r="EV100" s="265" t="str">
        <f t="shared" si="237"/>
        <v/>
      </c>
      <c r="EW100" s="265" t="str">
        <f t="shared" si="237"/>
        <v/>
      </c>
      <c r="EX100" s="265" t="str">
        <f t="shared" si="237"/>
        <v/>
      </c>
      <c r="EY100" s="265" t="str">
        <f t="shared" si="237"/>
        <v/>
      </c>
      <c r="EZ100" s="265" t="str">
        <f t="shared" si="237"/>
        <v/>
      </c>
      <c r="FA100" s="265" t="str">
        <f t="shared" si="237"/>
        <v/>
      </c>
      <c r="FB100" s="263" t="str">
        <f t="shared" si="238"/>
        <v/>
      </c>
      <c r="FC100" s="263" t="str">
        <f t="shared" si="238"/>
        <v/>
      </c>
      <c r="FD100" s="263" t="str">
        <f t="shared" si="238"/>
        <v/>
      </c>
      <c r="FE100" s="263" t="str">
        <f t="shared" si="238"/>
        <v/>
      </c>
      <c r="FF100" s="263" t="str">
        <f t="shared" si="238"/>
        <v/>
      </c>
      <c r="FG100" s="263" t="str">
        <f t="shared" si="238"/>
        <v/>
      </c>
      <c r="FH100" s="263" t="str">
        <f t="shared" si="238"/>
        <v/>
      </c>
      <c r="FI100" s="263" t="str">
        <f t="shared" si="238"/>
        <v/>
      </c>
      <c r="FJ100" s="263" t="str">
        <f t="shared" si="238"/>
        <v/>
      </c>
      <c r="FK100" s="263" t="str">
        <f t="shared" si="238"/>
        <v/>
      </c>
      <c r="FL100" s="263" t="str">
        <f t="shared" si="239"/>
        <v/>
      </c>
      <c r="FM100" s="263" t="str">
        <f t="shared" si="239"/>
        <v/>
      </c>
      <c r="FN100" s="263" t="str">
        <f t="shared" si="239"/>
        <v/>
      </c>
      <c r="FO100" s="263" t="str">
        <f t="shared" si="239"/>
        <v/>
      </c>
      <c r="FP100" s="263" t="str">
        <f t="shared" si="239"/>
        <v/>
      </c>
      <c r="FQ100" s="263" t="str">
        <f t="shared" si="239"/>
        <v/>
      </c>
      <c r="FR100" s="263" t="str">
        <f t="shared" si="239"/>
        <v/>
      </c>
      <c r="FS100" s="263" t="str">
        <f t="shared" si="239"/>
        <v/>
      </c>
      <c r="FT100" s="263" t="str">
        <f t="shared" si="239"/>
        <v/>
      </c>
      <c r="FU100" s="263" t="str">
        <f t="shared" si="239"/>
        <v/>
      </c>
      <c r="FV100" s="265" t="str">
        <f t="shared" si="240"/>
        <v/>
      </c>
      <c r="FW100" s="265" t="str">
        <f t="shared" si="240"/>
        <v/>
      </c>
      <c r="FX100" s="265" t="str">
        <f t="shared" si="240"/>
        <v/>
      </c>
      <c r="FY100" s="265" t="str">
        <f t="shared" si="240"/>
        <v/>
      </c>
      <c r="FZ100" s="265" t="str">
        <f t="shared" si="240"/>
        <v/>
      </c>
      <c r="GA100" s="265" t="str">
        <f t="shared" si="240"/>
        <v/>
      </c>
      <c r="GB100" s="265" t="str">
        <f t="shared" si="240"/>
        <v/>
      </c>
      <c r="GC100" s="265" t="str">
        <f t="shared" si="240"/>
        <v/>
      </c>
      <c r="GD100" s="265" t="str">
        <f t="shared" si="240"/>
        <v/>
      </c>
      <c r="GE100" s="265" t="str">
        <f t="shared" si="240"/>
        <v/>
      </c>
      <c r="GF100" s="265" t="str">
        <f t="shared" si="241"/>
        <v/>
      </c>
      <c r="GG100" s="265" t="str">
        <f t="shared" si="241"/>
        <v/>
      </c>
      <c r="GH100" s="265" t="str">
        <f t="shared" si="241"/>
        <v/>
      </c>
      <c r="GI100" s="265" t="str">
        <f t="shared" si="241"/>
        <v/>
      </c>
      <c r="GJ100" s="265" t="str">
        <f t="shared" si="241"/>
        <v/>
      </c>
      <c r="GK100" s="265" t="str">
        <f t="shared" si="241"/>
        <v/>
      </c>
      <c r="GL100" s="265" t="str">
        <f t="shared" si="241"/>
        <v/>
      </c>
      <c r="GM100" s="265" t="str">
        <f t="shared" si="241"/>
        <v/>
      </c>
      <c r="GN100" s="265" t="str">
        <f t="shared" si="241"/>
        <v/>
      </c>
      <c r="GO100" s="265" t="str">
        <f t="shared" si="241"/>
        <v/>
      </c>
      <c r="GP100" s="263" t="str">
        <f t="shared" si="242"/>
        <v/>
      </c>
      <c r="GQ100" s="263" t="str">
        <f t="shared" si="242"/>
        <v/>
      </c>
      <c r="GR100" s="263" t="str">
        <f t="shared" si="242"/>
        <v/>
      </c>
      <c r="GS100" s="263" t="str">
        <f t="shared" si="242"/>
        <v/>
      </c>
      <c r="GT100" s="263" t="str">
        <f t="shared" si="242"/>
        <v/>
      </c>
      <c r="GU100" s="263" t="str">
        <f t="shared" si="242"/>
        <v/>
      </c>
      <c r="GV100" s="263" t="str">
        <f t="shared" si="242"/>
        <v/>
      </c>
      <c r="GW100" s="263" t="str">
        <f t="shared" si="242"/>
        <v/>
      </c>
      <c r="GX100" s="263" t="str">
        <f t="shared" si="242"/>
        <v/>
      </c>
      <c r="GY100" s="263" t="str">
        <f t="shared" si="242"/>
        <v/>
      </c>
      <c r="GZ100" s="263" t="str">
        <f t="shared" si="243"/>
        <v/>
      </c>
      <c r="HA100" s="263" t="str">
        <f t="shared" si="243"/>
        <v/>
      </c>
      <c r="HB100" s="263" t="str">
        <f t="shared" si="243"/>
        <v/>
      </c>
      <c r="HC100" s="263" t="str">
        <f t="shared" si="243"/>
        <v/>
      </c>
      <c r="HD100" s="263" t="str">
        <f t="shared" si="243"/>
        <v/>
      </c>
      <c r="HE100" s="263" t="str">
        <f t="shared" si="243"/>
        <v/>
      </c>
      <c r="HF100" s="263" t="str">
        <f t="shared" si="243"/>
        <v/>
      </c>
      <c r="HG100" s="263" t="str">
        <f t="shared" si="243"/>
        <v/>
      </c>
      <c r="HH100" s="263" t="str">
        <f t="shared" si="243"/>
        <v/>
      </c>
      <c r="HI100" s="263" t="str">
        <f t="shared" si="243"/>
        <v/>
      </c>
      <c r="HJ100" s="265" t="str">
        <f t="shared" si="244"/>
        <v/>
      </c>
      <c r="HK100" s="265" t="str">
        <f t="shared" si="244"/>
        <v/>
      </c>
      <c r="HL100" s="265" t="str">
        <f t="shared" si="244"/>
        <v/>
      </c>
      <c r="HM100" s="265" t="str">
        <f t="shared" si="244"/>
        <v/>
      </c>
      <c r="HN100" s="265" t="str">
        <f t="shared" si="244"/>
        <v/>
      </c>
      <c r="HO100" s="265" t="str">
        <f t="shared" si="244"/>
        <v/>
      </c>
      <c r="HP100" s="265" t="str">
        <f t="shared" si="244"/>
        <v/>
      </c>
      <c r="HQ100" s="265" t="str">
        <f t="shared" si="244"/>
        <v/>
      </c>
      <c r="HR100" s="265" t="str">
        <f t="shared" si="244"/>
        <v/>
      </c>
      <c r="HS100" s="265" t="str">
        <f t="shared" si="244"/>
        <v/>
      </c>
      <c r="HT100" s="265" t="str">
        <f t="shared" si="245"/>
        <v/>
      </c>
      <c r="HU100" s="265" t="str">
        <f t="shared" si="245"/>
        <v/>
      </c>
      <c r="HV100" s="265" t="str">
        <f t="shared" si="245"/>
        <v/>
      </c>
      <c r="HW100" s="265" t="str">
        <f t="shared" si="245"/>
        <v/>
      </c>
      <c r="HX100" s="265" t="str">
        <f t="shared" si="245"/>
        <v/>
      </c>
      <c r="HY100" s="265" t="str">
        <f t="shared" si="245"/>
        <v/>
      </c>
      <c r="HZ100" s="265" t="str">
        <f t="shared" si="245"/>
        <v/>
      </c>
      <c r="IA100" s="265" t="str">
        <f t="shared" si="245"/>
        <v/>
      </c>
      <c r="IB100" s="265" t="str">
        <f t="shared" si="245"/>
        <v/>
      </c>
      <c r="IC100" s="265" t="str">
        <f t="shared" si="245"/>
        <v/>
      </c>
    </row>
    <row r="101" spans="1:237" s="266" customFormat="1" x14ac:dyDescent="0.25">
      <c r="A101" s="248">
        <f t="shared" si="205"/>
        <v>90</v>
      </c>
      <c r="B101" s="2" t="str">
        <f>IF(OR('aux 1'!B101="",'aux 1'!R101&lt;&gt;"s"),"",'aux 1'!B101)</f>
        <v/>
      </c>
      <c r="C101" s="172" t="str">
        <f>IF('aux 1'!F101="","",'aux 1'!F101)</f>
        <v/>
      </c>
      <c r="D101" s="450" t="str">
        <f>IF(B101="","",'aux 1'!AP101)</f>
        <v/>
      </c>
      <c r="E101" s="306" t="str">
        <f>IF(B101="","Pre: ",'aux 1'!AN101)</f>
        <v xml:space="preserve">Pre: </v>
      </c>
      <c r="F101" s="306" t="str">
        <f>IF(B101="","Co: ",'aux 1'!AO101)</f>
        <v xml:space="preserve">Co: </v>
      </c>
      <c r="G101" s="54" t="str">
        <f>IF(OR($B101="",'aux 1'!H101=""),"",'aux 1'!H101)</f>
        <v/>
      </c>
      <c r="H101" s="54" t="str">
        <f>IF(OR($B101="",'aux 1'!I101=""),"",'aux 1'!I101)</f>
        <v/>
      </c>
      <c r="I101" s="54" t="str">
        <f>IF(OR($B101="",'aux 1'!J101=""),"",'aux 1'!J101)</f>
        <v/>
      </c>
      <c r="J101" s="54" t="str">
        <f>IF(OR($B101="",'aux 1'!K101=""),"",'aux 1'!K101)</f>
        <v/>
      </c>
      <c r="K101" s="248"/>
      <c r="L101" s="248"/>
      <c r="M101" s="45" t="str">
        <f>IF('aux 1'!C101="","",'aux 1'!C101)</f>
        <v/>
      </c>
      <c r="N101" s="45" t="str">
        <f>IF('aux 1'!D101="","",'aux 1'!D101)</f>
        <v/>
      </c>
      <c r="O101" s="169" t="str">
        <f>IF('aux 1'!E101="","",'aux 1'!E101)</f>
        <v/>
      </c>
      <c r="P101" s="133" t="str">
        <f t="shared" si="192"/>
        <v/>
      </c>
      <c r="Q101" s="43" t="str">
        <f>IF(S101="s",IF(R101="op",'aux 1'!S101,U101),"")</f>
        <v/>
      </c>
      <c r="R101" s="43" t="str">
        <f>IF('aux 1'!N101="op","op",'aux 1'!S101)</f>
        <v/>
      </c>
      <c r="S101" s="43" t="str">
        <f>IF('aux 1'!R101="","",'aux 1'!R101)</f>
        <v/>
      </c>
      <c r="T101" s="43" t="str">
        <f>IF('aux 1'!Q101="","",'aux 1'!Q101)</f>
        <v/>
      </c>
      <c r="U101" s="43" t="str">
        <f>IF('aux 1'!P101="","",'aux 1'!P101)</f>
        <v/>
      </c>
      <c r="V101" s="44" t="str">
        <f>IF('aux 1'!O101="","",'aux 1'!O101)</f>
        <v/>
      </c>
      <c r="W101" s="128">
        <f>IF('aux 1'!T101="",0,'aux 1'!T101)</f>
        <v>0</v>
      </c>
      <c r="X101" s="128">
        <f>IF('aux 1'!U101="",0,'aux 1'!U101)</f>
        <v>0</v>
      </c>
      <c r="Y101" s="128">
        <f>IF('aux 1'!V101="",0,'aux 1'!V101)</f>
        <v>0</v>
      </c>
      <c r="Z101" s="128" t="str">
        <f>IF('aux 1'!W101="","",'aux 1'!W101)</f>
        <v/>
      </c>
      <c r="AA101" s="128" t="str">
        <f t="shared" si="193"/>
        <v>h</v>
      </c>
      <c r="AB101" s="248" t="str">
        <f>IF('aux 1'!X101="","",'aux 1'!X101)</f>
        <v/>
      </c>
      <c r="AC101" s="87" t="str">
        <f t="shared" si="194"/>
        <v/>
      </c>
      <c r="AE101" s="265">
        <f t="shared" si="195"/>
        <v>90</v>
      </c>
      <c r="AF101" s="267" t="str">
        <f t="shared" si="221"/>
        <v/>
      </c>
      <c r="AG101" s="267" t="str">
        <f t="shared" si="221"/>
        <v/>
      </c>
      <c r="AH101" s="267" t="str">
        <f t="shared" si="221"/>
        <v/>
      </c>
      <c r="AI101" s="267" t="str">
        <f t="shared" si="221"/>
        <v/>
      </c>
      <c r="AJ101" s="267" t="str">
        <f t="shared" si="221"/>
        <v/>
      </c>
      <c r="AK101" s="267" t="str">
        <f t="shared" si="221"/>
        <v/>
      </c>
      <c r="AL101" s="267" t="str">
        <f t="shared" si="221"/>
        <v/>
      </c>
      <c r="AM101" s="267" t="str">
        <f t="shared" si="221"/>
        <v/>
      </c>
      <c r="AN101" s="267" t="str">
        <f t="shared" si="221"/>
        <v/>
      </c>
      <c r="AO101" s="267" t="str">
        <f t="shared" si="221"/>
        <v/>
      </c>
      <c r="AP101" s="267" t="str">
        <f t="shared" si="222"/>
        <v/>
      </c>
      <c r="AQ101" s="267" t="str">
        <f t="shared" si="222"/>
        <v/>
      </c>
      <c r="AR101" s="267" t="str">
        <f t="shared" si="222"/>
        <v/>
      </c>
      <c r="AS101" s="267" t="str">
        <f t="shared" si="222"/>
        <v/>
      </c>
      <c r="AT101" s="267" t="str">
        <f t="shared" si="222"/>
        <v/>
      </c>
      <c r="AU101" s="267" t="str">
        <f t="shared" si="222"/>
        <v/>
      </c>
      <c r="AV101" s="267" t="str">
        <f t="shared" si="222"/>
        <v/>
      </c>
      <c r="AW101" s="267" t="str">
        <f t="shared" si="222"/>
        <v/>
      </c>
      <c r="AX101" s="267" t="str">
        <f t="shared" si="222"/>
        <v/>
      </c>
      <c r="AY101" s="267" t="str">
        <f t="shared" si="222"/>
        <v/>
      </c>
      <c r="AZ101" s="264"/>
      <c r="BA101" s="267" t="str">
        <f t="shared" si="197"/>
        <v/>
      </c>
      <c r="BB101" s="267" t="str">
        <f t="shared" si="198"/>
        <v/>
      </c>
      <c r="BC101" s="267" t="str">
        <f t="shared" si="199"/>
        <v/>
      </c>
      <c r="BD101" s="267" t="str">
        <f t="shared" si="200"/>
        <v/>
      </c>
      <c r="BE101" s="267" t="str">
        <f t="shared" si="201"/>
        <v/>
      </c>
      <c r="BF101" s="267" t="str">
        <f t="shared" si="202"/>
        <v/>
      </c>
      <c r="BG101" s="267" t="str">
        <f t="shared" si="203"/>
        <v/>
      </c>
      <c r="BH101" s="267" t="str">
        <f t="shared" si="204"/>
        <v/>
      </c>
      <c r="BI101" s="267" t="str">
        <f t="shared" si="223"/>
        <v/>
      </c>
      <c r="BJ101" s="267" t="str">
        <f t="shared" si="224"/>
        <v/>
      </c>
      <c r="BK101" s="267" t="str">
        <f t="shared" si="225"/>
        <v/>
      </c>
      <c r="BL101" s="267" t="str">
        <f t="shared" si="226"/>
        <v/>
      </c>
      <c r="BM101" s="267" t="str">
        <f t="shared" si="227"/>
        <v/>
      </c>
      <c r="BN101" s="267" t="str">
        <f t="shared" si="228"/>
        <v/>
      </c>
      <c r="BO101" s="267" t="str">
        <f t="shared" si="229"/>
        <v/>
      </c>
      <c r="BP101" s="267" t="str">
        <f t="shared" si="230"/>
        <v/>
      </c>
      <c r="BQ101" s="267" t="str">
        <f t="shared" si="231"/>
        <v/>
      </c>
      <c r="BR101" s="267" t="str">
        <f t="shared" si="232"/>
        <v/>
      </c>
      <c r="BS101" s="267" t="str">
        <f t="shared" si="233"/>
        <v/>
      </c>
      <c r="BT101" s="267" t="str">
        <f t="shared" si="234"/>
        <v/>
      </c>
      <c r="BU101" s="264"/>
      <c r="BV101" s="268">
        <v>90</v>
      </c>
      <c r="BW101" s="265" t="str">
        <f t="shared" si="219"/>
        <v/>
      </c>
      <c r="BX101" s="265" t="str">
        <f t="shared" si="219"/>
        <v/>
      </c>
      <c r="BY101" s="265" t="str">
        <f t="shared" si="219"/>
        <v/>
      </c>
      <c r="BZ101" s="265" t="str">
        <f t="shared" si="219"/>
        <v/>
      </c>
      <c r="CA101" s="265" t="str">
        <f t="shared" si="219"/>
        <v/>
      </c>
      <c r="CB101" s="265" t="str">
        <f t="shared" si="219"/>
        <v/>
      </c>
      <c r="CC101" s="265" t="str">
        <f t="shared" si="219"/>
        <v/>
      </c>
      <c r="CD101" s="265" t="str">
        <f t="shared" si="196"/>
        <v/>
      </c>
      <c r="CE101" s="265" t="str">
        <f t="shared" si="235"/>
        <v/>
      </c>
      <c r="CF101" s="265" t="str">
        <f t="shared" si="235"/>
        <v/>
      </c>
      <c r="CG101" s="265" t="str">
        <f t="shared" si="235"/>
        <v/>
      </c>
      <c r="CH101" s="265" t="str">
        <f t="shared" si="235"/>
        <v/>
      </c>
      <c r="CI101" s="265" t="str">
        <f t="shared" si="235"/>
        <v/>
      </c>
      <c r="CJ101" s="265" t="str">
        <f t="shared" si="235"/>
        <v/>
      </c>
      <c r="CK101" s="265" t="str">
        <f t="shared" si="235"/>
        <v/>
      </c>
      <c r="CL101" s="265" t="str">
        <f t="shared" si="235"/>
        <v/>
      </c>
      <c r="CM101" s="265" t="str">
        <f t="shared" si="235"/>
        <v/>
      </c>
      <c r="CN101" s="265" t="str">
        <f t="shared" si="235"/>
        <v/>
      </c>
      <c r="CO101" s="265" t="str">
        <f t="shared" si="235"/>
        <v/>
      </c>
      <c r="CP101" s="265" t="str">
        <f t="shared" si="235"/>
        <v/>
      </c>
      <c r="CR101" s="265" t="str">
        <f>IF(BW101="","",SUM(BW$12:BW101)-BW101+1)</f>
        <v/>
      </c>
      <c r="CS101" s="265" t="str">
        <f>IF(BX101="","",SUM(BX$12:BX101)-BX101+1)</f>
        <v/>
      </c>
      <c r="CT101" s="265" t="str">
        <f>IF(BY101="","",SUM(BY$12:BY101)-BY101+1)</f>
        <v/>
      </c>
      <c r="CU101" s="265" t="str">
        <f>IF(BZ101="","",SUM(BZ$12:BZ101)-BZ101+1)</f>
        <v/>
      </c>
      <c r="CV101" s="265" t="str">
        <f>IF(CA101="","",SUM(CA$12:CA101)-CA101+1)</f>
        <v/>
      </c>
      <c r="CW101" s="265" t="str">
        <f>IF(CB101="","",SUM(CB$12:CB101)-CB101+1)</f>
        <v/>
      </c>
      <c r="CX101" s="265" t="str">
        <f>IF(CC101="","",SUM(CC$12:CC101)-CC101+1)</f>
        <v/>
      </c>
      <c r="CY101" s="265" t="str">
        <f>IF(CD101="","",SUM(CD$12:CD101)-CD101+1)</f>
        <v/>
      </c>
      <c r="CZ101" s="265" t="str">
        <f>IF(CE101="","",SUM(CE$12:CE101)-CE101+1)</f>
        <v/>
      </c>
      <c r="DA101" s="265" t="str">
        <f>IF(CF101="","",SUM(CF$12:CF101)-CF101+1)</f>
        <v/>
      </c>
      <c r="DB101" s="265" t="str">
        <f>IF(CG101="","",SUM(CG$12:CG101)-CG101+1)</f>
        <v/>
      </c>
      <c r="DC101" s="265" t="str">
        <f>IF(CH101="","",SUM(CH$12:CH101)-CH101+1)</f>
        <v/>
      </c>
      <c r="DD101" s="265" t="str">
        <f>IF(CI101="","",SUM(CI$12:CI101)-CI101+1)</f>
        <v/>
      </c>
      <c r="DE101" s="265" t="str">
        <f>IF(CJ101="","",SUM(CJ$12:CJ101)-CJ101+1)</f>
        <v/>
      </c>
      <c r="DF101" s="265" t="str">
        <f>IF(CK101="","",SUM(CK$12:CK101)-CK101+1)</f>
        <v/>
      </c>
      <c r="DG101" s="265" t="str">
        <f>IF(CL101="","",SUM(CL$12:CL101)-CL101+1)</f>
        <v/>
      </c>
      <c r="DH101" s="265" t="str">
        <f>IF(CM101="","",SUM(CM$12:CM101)-CM101+1)</f>
        <v/>
      </c>
      <c r="DI101" s="265" t="str">
        <f>IF(CN101="","",SUM(CN$12:CN101)-CN101+1)</f>
        <v/>
      </c>
      <c r="DJ101" s="265" t="str">
        <f>IF(CO101="","",SUM(CO$12:CO101)-CO101+1)</f>
        <v/>
      </c>
      <c r="DK101" s="265" t="str">
        <f>IF(CP101="","",SUM(CP$12:CP101)-CP101+1)</f>
        <v/>
      </c>
      <c r="DM101" s="265"/>
      <c r="DN101" s="265"/>
      <c r="DO101" s="265"/>
      <c r="DP101" s="265"/>
      <c r="DQ101" s="265"/>
      <c r="DR101" s="265"/>
      <c r="DS101" s="265"/>
      <c r="DT101" s="265"/>
      <c r="DU101" s="265"/>
      <c r="DV101" s="265"/>
      <c r="DW101" s="265"/>
      <c r="DX101" s="265"/>
      <c r="DY101" s="265"/>
      <c r="DZ101" s="265"/>
      <c r="EA101" s="265"/>
      <c r="EB101" s="265"/>
      <c r="EC101" s="265"/>
      <c r="ED101" s="265"/>
      <c r="EE101" s="265"/>
      <c r="EF101" s="265"/>
      <c r="EH101" s="265" t="str">
        <f t="shared" si="236"/>
        <v/>
      </c>
      <c r="EI101" s="265" t="str">
        <f t="shared" si="236"/>
        <v/>
      </c>
      <c r="EJ101" s="265" t="str">
        <f t="shared" si="236"/>
        <v/>
      </c>
      <c r="EK101" s="265" t="str">
        <f t="shared" si="236"/>
        <v/>
      </c>
      <c r="EL101" s="265" t="str">
        <f t="shared" si="236"/>
        <v/>
      </c>
      <c r="EM101" s="265" t="str">
        <f t="shared" si="236"/>
        <v/>
      </c>
      <c r="EN101" s="265" t="str">
        <f t="shared" si="236"/>
        <v/>
      </c>
      <c r="EO101" s="265" t="str">
        <f t="shared" si="236"/>
        <v/>
      </c>
      <c r="EP101" s="265" t="str">
        <f t="shared" si="236"/>
        <v/>
      </c>
      <c r="EQ101" s="265" t="str">
        <f t="shared" si="236"/>
        <v/>
      </c>
      <c r="ER101" s="265" t="str">
        <f t="shared" si="237"/>
        <v/>
      </c>
      <c r="ES101" s="265" t="str">
        <f t="shared" si="237"/>
        <v/>
      </c>
      <c r="ET101" s="265" t="str">
        <f t="shared" si="237"/>
        <v/>
      </c>
      <c r="EU101" s="265" t="str">
        <f t="shared" si="237"/>
        <v/>
      </c>
      <c r="EV101" s="265" t="str">
        <f t="shared" si="237"/>
        <v/>
      </c>
      <c r="EW101" s="265" t="str">
        <f t="shared" si="237"/>
        <v/>
      </c>
      <c r="EX101" s="265" t="str">
        <f t="shared" si="237"/>
        <v/>
      </c>
      <c r="EY101" s="265" t="str">
        <f t="shared" si="237"/>
        <v/>
      </c>
      <c r="EZ101" s="265" t="str">
        <f t="shared" si="237"/>
        <v/>
      </c>
      <c r="FA101" s="265" t="str">
        <f t="shared" si="237"/>
        <v/>
      </c>
      <c r="FB101" s="263" t="str">
        <f t="shared" si="238"/>
        <v/>
      </c>
      <c r="FC101" s="263" t="str">
        <f t="shared" si="238"/>
        <v/>
      </c>
      <c r="FD101" s="263" t="str">
        <f t="shared" si="238"/>
        <v/>
      </c>
      <c r="FE101" s="263" t="str">
        <f t="shared" si="238"/>
        <v/>
      </c>
      <c r="FF101" s="263" t="str">
        <f t="shared" si="238"/>
        <v/>
      </c>
      <c r="FG101" s="263" t="str">
        <f t="shared" si="238"/>
        <v/>
      </c>
      <c r="FH101" s="263" t="str">
        <f t="shared" si="238"/>
        <v/>
      </c>
      <c r="FI101" s="263" t="str">
        <f t="shared" si="238"/>
        <v/>
      </c>
      <c r="FJ101" s="263" t="str">
        <f t="shared" si="238"/>
        <v/>
      </c>
      <c r="FK101" s="263" t="str">
        <f t="shared" si="238"/>
        <v/>
      </c>
      <c r="FL101" s="263" t="str">
        <f t="shared" si="239"/>
        <v/>
      </c>
      <c r="FM101" s="263" t="str">
        <f t="shared" si="239"/>
        <v/>
      </c>
      <c r="FN101" s="263" t="str">
        <f t="shared" si="239"/>
        <v/>
      </c>
      <c r="FO101" s="263" t="str">
        <f t="shared" si="239"/>
        <v/>
      </c>
      <c r="FP101" s="263" t="str">
        <f t="shared" si="239"/>
        <v/>
      </c>
      <c r="FQ101" s="263" t="str">
        <f t="shared" si="239"/>
        <v/>
      </c>
      <c r="FR101" s="263" t="str">
        <f t="shared" si="239"/>
        <v/>
      </c>
      <c r="FS101" s="263" t="str">
        <f t="shared" si="239"/>
        <v/>
      </c>
      <c r="FT101" s="263" t="str">
        <f t="shared" si="239"/>
        <v/>
      </c>
      <c r="FU101" s="263" t="str">
        <f t="shared" si="239"/>
        <v/>
      </c>
      <c r="FV101" s="265" t="str">
        <f t="shared" si="240"/>
        <v/>
      </c>
      <c r="FW101" s="265" t="str">
        <f t="shared" si="240"/>
        <v/>
      </c>
      <c r="FX101" s="265" t="str">
        <f t="shared" si="240"/>
        <v/>
      </c>
      <c r="FY101" s="265" t="str">
        <f t="shared" si="240"/>
        <v/>
      </c>
      <c r="FZ101" s="265" t="str">
        <f t="shared" si="240"/>
        <v/>
      </c>
      <c r="GA101" s="265" t="str">
        <f t="shared" si="240"/>
        <v/>
      </c>
      <c r="GB101" s="265" t="str">
        <f t="shared" si="240"/>
        <v/>
      </c>
      <c r="GC101" s="265" t="str">
        <f t="shared" si="240"/>
        <v/>
      </c>
      <c r="GD101" s="265" t="str">
        <f t="shared" si="240"/>
        <v/>
      </c>
      <c r="GE101" s="265" t="str">
        <f t="shared" si="240"/>
        <v/>
      </c>
      <c r="GF101" s="265" t="str">
        <f t="shared" si="241"/>
        <v/>
      </c>
      <c r="GG101" s="265" t="str">
        <f t="shared" si="241"/>
        <v/>
      </c>
      <c r="GH101" s="265" t="str">
        <f t="shared" si="241"/>
        <v/>
      </c>
      <c r="GI101" s="265" t="str">
        <f t="shared" si="241"/>
        <v/>
      </c>
      <c r="GJ101" s="265" t="str">
        <f t="shared" si="241"/>
        <v/>
      </c>
      <c r="GK101" s="265" t="str">
        <f t="shared" si="241"/>
        <v/>
      </c>
      <c r="GL101" s="265" t="str">
        <f t="shared" si="241"/>
        <v/>
      </c>
      <c r="GM101" s="265" t="str">
        <f t="shared" si="241"/>
        <v/>
      </c>
      <c r="GN101" s="265" t="str">
        <f t="shared" si="241"/>
        <v/>
      </c>
      <c r="GO101" s="265" t="str">
        <f t="shared" si="241"/>
        <v/>
      </c>
      <c r="GP101" s="263" t="str">
        <f t="shared" si="242"/>
        <v/>
      </c>
      <c r="GQ101" s="263" t="str">
        <f t="shared" si="242"/>
        <v/>
      </c>
      <c r="GR101" s="263" t="str">
        <f t="shared" si="242"/>
        <v/>
      </c>
      <c r="GS101" s="263" t="str">
        <f t="shared" si="242"/>
        <v/>
      </c>
      <c r="GT101" s="263" t="str">
        <f t="shared" si="242"/>
        <v/>
      </c>
      <c r="GU101" s="263" t="str">
        <f t="shared" si="242"/>
        <v/>
      </c>
      <c r="GV101" s="263" t="str">
        <f t="shared" si="242"/>
        <v/>
      </c>
      <c r="GW101" s="263" t="str">
        <f t="shared" si="242"/>
        <v/>
      </c>
      <c r="GX101" s="263" t="str">
        <f t="shared" si="242"/>
        <v/>
      </c>
      <c r="GY101" s="263" t="str">
        <f t="shared" si="242"/>
        <v/>
      </c>
      <c r="GZ101" s="263" t="str">
        <f t="shared" si="243"/>
        <v/>
      </c>
      <c r="HA101" s="263" t="str">
        <f t="shared" si="243"/>
        <v/>
      </c>
      <c r="HB101" s="263" t="str">
        <f t="shared" si="243"/>
        <v/>
      </c>
      <c r="HC101" s="263" t="str">
        <f t="shared" si="243"/>
        <v/>
      </c>
      <c r="HD101" s="263" t="str">
        <f t="shared" si="243"/>
        <v/>
      </c>
      <c r="HE101" s="263" t="str">
        <f t="shared" si="243"/>
        <v/>
      </c>
      <c r="HF101" s="263" t="str">
        <f t="shared" si="243"/>
        <v/>
      </c>
      <c r="HG101" s="263" t="str">
        <f t="shared" si="243"/>
        <v/>
      </c>
      <c r="HH101" s="263" t="str">
        <f t="shared" si="243"/>
        <v/>
      </c>
      <c r="HI101" s="263" t="str">
        <f t="shared" si="243"/>
        <v/>
      </c>
      <c r="HJ101" s="265" t="str">
        <f t="shared" si="244"/>
        <v/>
      </c>
      <c r="HK101" s="265" t="str">
        <f t="shared" si="244"/>
        <v/>
      </c>
      <c r="HL101" s="265" t="str">
        <f t="shared" si="244"/>
        <v/>
      </c>
      <c r="HM101" s="265" t="str">
        <f t="shared" si="244"/>
        <v/>
      </c>
      <c r="HN101" s="265" t="str">
        <f t="shared" si="244"/>
        <v/>
      </c>
      <c r="HO101" s="265" t="str">
        <f t="shared" si="244"/>
        <v/>
      </c>
      <c r="HP101" s="265" t="str">
        <f t="shared" si="244"/>
        <v/>
      </c>
      <c r="HQ101" s="265" t="str">
        <f t="shared" si="244"/>
        <v/>
      </c>
      <c r="HR101" s="265" t="str">
        <f t="shared" si="244"/>
        <v/>
      </c>
      <c r="HS101" s="265" t="str">
        <f t="shared" si="244"/>
        <v/>
      </c>
      <c r="HT101" s="265" t="str">
        <f t="shared" si="245"/>
        <v/>
      </c>
      <c r="HU101" s="265" t="str">
        <f t="shared" si="245"/>
        <v/>
      </c>
      <c r="HV101" s="265" t="str">
        <f t="shared" si="245"/>
        <v/>
      </c>
      <c r="HW101" s="265" t="str">
        <f t="shared" si="245"/>
        <v/>
      </c>
      <c r="HX101" s="265" t="str">
        <f t="shared" si="245"/>
        <v/>
      </c>
      <c r="HY101" s="265" t="str">
        <f t="shared" si="245"/>
        <v/>
      </c>
      <c r="HZ101" s="265" t="str">
        <f t="shared" si="245"/>
        <v/>
      </c>
      <c r="IA101" s="265" t="str">
        <f t="shared" si="245"/>
        <v/>
      </c>
      <c r="IB101" s="265" t="str">
        <f t="shared" si="245"/>
        <v/>
      </c>
      <c r="IC101" s="265" t="str">
        <f t="shared" si="245"/>
        <v/>
      </c>
    </row>
    <row r="102" spans="1:237" s="266" customFormat="1" x14ac:dyDescent="0.25">
      <c r="A102" s="248">
        <f t="shared" si="205"/>
        <v>91</v>
      </c>
      <c r="B102" s="2" t="str">
        <f>IF(OR('aux 1'!B102="",'aux 1'!R102&lt;&gt;"s"),"",'aux 1'!B102)</f>
        <v/>
      </c>
      <c r="C102" s="172" t="str">
        <f>IF('aux 1'!F102="","",'aux 1'!F102)</f>
        <v/>
      </c>
      <c r="D102" s="450" t="str">
        <f>IF(B102="","",'aux 1'!AP102)</f>
        <v/>
      </c>
      <c r="E102" s="306" t="str">
        <f>IF(B102="","Pre: ",'aux 1'!AN102)</f>
        <v xml:space="preserve">Pre: </v>
      </c>
      <c r="F102" s="306" t="str">
        <f>IF(B102="","Co: ",'aux 1'!AO102)</f>
        <v xml:space="preserve">Co: </v>
      </c>
      <c r="G102" s="54" t="str">
        <f>IF(OR($B102="",'aux 1'!H102=""),"",'aux 1'!H102)</f>
        <v/>
      </c>
      <c r="H102" s="54" t="str">
        <f>IF(OR($B102="",'aux 1'!I102=""),"",'aux 1'!I102)</f>
        <v/>
      </c>
      <c r="I102" s="54" t="str">
        <f>IF(OR($B102="",'aux 1'!J102=""),"",'aux 1'!J102)</f>
        <v/>
      </c>
      <c r="J102" s="54" t="str">
        <f>IF(OR($B102="",'aux 1'!K102=""),"",'aux 1'!K102)</f>
        <v/>
      </c>
      <c r="K102" s="248"/>
      <c r="L102" s="248"/>
      <c r="M102" s="45" t="str">
        <f>IF('aux 1'!C102="","",'aux 1'!C102)</f>
        <v/>
      </c>
      <c r="N102" s="45" t="str">
        <f>IF('aux 1'!D102="","",'aux 1'!D102)</f>
        <v/>
      </c>
      <c r="O102" s="169" t="str">
        <f>IF('aux 1'!E102="","",'aux 1'!E102)</f>
        <v/>
      </c>
      <c r="P102" s="133" t="str">
        <f t="shared" si="192"/>
        <v/>
      </c>
      <c r="Q102" s="43" t="str">
        <f>IF(S102="s",IF(R102="op",'aux 1'!S102,U102),"")</f>
        <v/>
      </c>
      <c r="R102" s="43" t="str">
        <f>IF('aux 1'!N102="op","op",'aux 1'!S102)</f>
        <v/>
      </c>
      <c r="S102" s="43" t="str">
        <f>IF('aux 1'!R102="","",'aux 1'!R102)</f>
        <v/>
      </c>
      <c r="T102" s="43" t="str">
        <f>IF('aux 1'!Q102="","",'aux 1'!Q102)</f>
        <v/>
      </c>
      <c r="U102" s="43" t="str">
        <f>IF('aux 1'!P102="","",'aux 1'!P102)</f>
        <v/>
      </c>
      <c r="V102" s="44" t="str">
        <f>IF('aux 1'!O102="","",'aux 1'!O102)</f>
        <v/>
      </c>
      <c r="W102" s="128">
        <f>IF('aux 1'!T102="",0,'aux 1'!T102)</f>
        <v>0</v>
      </c>
      <c r="X102" s="128">
        <f>IF('aux 1'!U102="",0,'aux 1'!U102)</f>
        <v>0</v>
      </c>
      <c r="Y102" s="128">
        <f>IF('aux 1'!V102="",0,'aux 1'!V102)</f>
        <v>0</v>
      </c>
      <c r="Z102" s="128" t="str">
        <f>IF('aux 1'!W102="","",'aux 1'!W102)</f>
        <v/>
      </c>
      <c r="AA102" s="128" t="str">
        <f t="shared" si="193"/>
        <v>h</v>
      </c>
      <c r="AB102" s="248" t="str">
        <f>IF('aux 1'!X102="","",'aux 1'!X102)</f>
        <v/>
      </c>
      <c r="AC102" s="87" t="str">
        <f t="shared" si="194"/>
        <v/>
      </c>
      <c r="AE102" s="265">
        <f t="shared" si="195"/>
        <v>91</v>
      </c>
      <c r="AF102" s="267" t="str">
        <f t="shared" ref="AF102:AO111" si="246">IF($B102="","",IF($Q102=AF$11,$A102,""))</f>
        <v/>
      </c>
      <c r="AG102" s="267" t="str">
        <f t="shared" si="246"/>
        <v/>
      </c>
      <c r="AH102" s="267" t="str">
        <f t="shared" si="246"/>
        <v/>
      </c>
      <c r="AI102" s="267" t="str">
        <f t="shared" si="246"/>
        <v/>
      </c>
      <c r="AJ102" s="267" t="str">
        <f t="shared" si="246"/>
        <v/>
      </c>
      <c r="AK102" s="267" t="str">
        <f t="shared" si="246"/>
        <v/>
      </c>
      <c r="AL102" s="267" t="str">
        <f t="shared" si="246"/>
        <v/>
      </c>
      <c r="AM102" s="267" t="str">
        <f t="shared" si="246"/>
        <v/>
      </c>
      <c r="AN102" s="267" t="str">
        <f t="shared" si="246"/>
        <v/>
      </c>
      <c r="AO102" s="267" t="str">
        <f t="shared" si="246"/>
        <v/>
      </c>
      <c r="AP102" s="267" t="str">
        <f t="shared" ref="AP102:AY111" si="247">IF($B102="","",IF($Q102=AP$11,$A102,""))</f>
        <v/>
      </c>
      <c r="AQ102" s="267" t="str">
        <f t="shared" si="247"/>
        <v/>
      </c>
      <c r="AR102" s="267" t="str">
        <f t="shared" si="247"/>
        <v/>
      </c>
      <c r="AS102" s="267" t="str">
        <f t="shared" si="247"/>
        <v/>
      </c>
      <c r="AT102" s="267" t="str">
        <f t="shared" si="247"/>
        <v/>
      </c>
      <c r="AU102" s="267" t="str">
        <f t="shared" si="247"/>
        <v/>
      </c>
      <c r="AV102" s="267" t="str">
        <f t="shared" si="247"/>
        <v/>
      </c>
      <c r="AW102" s="267" t="str">
        <f t="shared" si="247"/>
        <v/>
      </c>
      <c r="AX102" s="267" t="str">
        <f t="shared" si="247"/>
        <v/>
      </c>
      <c r="AY102" s="267" t="str">
        <f t="shared" si="247"/>
        <v/>
      </c>
      <c r="AZ102" s="264"/>
      <c r="BA102" s="267" t="str">
        <f t="shared" si="197"/>
        <v/>
      </c>
      <c r="BB102" s="267" t="str">
        <f t="shared" si="198"/>
        <v/>
      </c>
      <c r="BC102" s="267" t="str">
        <f t="shared" si="199"/>
        <v/>
      </c>
      <c r="BD102" s="267" t="str">
        <f t="shared" si="200"/>
        <v/>
      </c>
      <c r="BE102" s="267" t="str">
        <f t="shared" si="201"/>
        <v/>
      </c>
      <c r="BF102" s="267" t="str">
        <f t="shared" si="202"/>
        <v/>
      </c>
      <c r="BG102" s="267" t="str">
        <f t="shared" si="203"/>
        <v/>
      </c>
      <c r="BH102" s="267" t="str">
        <f t="shared" si="204"/>
        <v/>
      </c>
      <c r="BI102" s="267" t="str">
        <f t="shared" si="223"/>
        <v/>
      </c>
      <c r="BJ102" s="267" t="str">
        <f t="shared" si="224"/>
        <v/>
      </c>
      <c r="BK102" s="267" t="str">
        <f t="shared" si="225"/>
        <v/>
      </c>
      <c r="BL102" s="267" t="str">
        <f t="shared" si="226"/>
        <v/>
      </c>
      <c r="BM102" s="267" t="str">
        <f t="shared" si="227"/>
        <v/>
      </c>
      <c r="BN102" s="267" t="str">
        <f t="shared" si="228"/>
        <v/>
      </c>
      <c r="BO102" s="267" t="str">
        <f t="shared" si="229"/>
        <v/>
      </c>
      <c r="BP102" s="267" t="str">
        <f t="shared" si="230"/>
        <v/>
      </c>
      <c r="BQ102" s="267" t="str">
        <f t="shared" si="231"/>
        <v/>
      </c>
      <c r="BR102" s="267" t="str">
        <f t="shared" si="232"/>
        <v/>
      </c>
      <c r="BS102" s="267" t="str">
        <f t="shared" si="233"/>
        <v/>
      </c>
      <c r="BT102" s="267" t="str">
        <f t="shared" si="234"/>
        <v/>
      </c>
      <c r="BU102" s="264"/>
      <c r="BV102" s="268">
        <v>91</v>
      </c>
      <c r="BW102" s="265" t="str">
        <f t="shared" si="219"/>
        <v/>
      </c>
      <c r="BX102" s="265" t="str">
        <f t="shared" si="219"/>
        <v/>
      </c>
      <c r="BY102" s="265" t="str">
        <f t="shared" si="219"/>
        <v/>
      </c>
      <c r="BZ102" s="265" t="str">
        <f t="shared" si="219"/>
        <v/>
      </c>
      <c r="CA102" s="265" t="str">
        <f t="shared" si="219"/>
        <v/>
      </c>
      <c r="CB102" s="265" t="str">
        <f t="shared" si="219"/>
        <v/>
      </c>
      <c r="CC102" s="265" t="str">
        <f t="shared" si="219"/>
        <v/>
      </c>
      <c r="CD102" s="265" t="str">
        <f t="shared" si="196"/>
        <v/>
      </c>
      <c r="CE102" s="265" t="str">
        <f t="shared" si="235"/>
        <v/>
      </c>
      <c r="CF102" s="265" t="str">
        <f t="shared" si="235"/>
        <v/>
      </c>
      <c r="CG102" s="265" t="str">
        <f t="shared" si="235"/>
        <v/>
      </c>
      <c r="CH102" s="265" t="str">
        <f t="shared" si="235"/>
        <v/>
      </c>
      <c r="CI102" s="265" t="str">
        <f t="shared" si="235"/>
        <v/>
      </c>
      <c r="CJ102" s="265" t="str">
        <f t="shared" si="235"/>
        <v/>
      </c>
      <c r="CK102" s="265" t="str">
        <f t="shared" si="235"/>
        <v/>
      </c>
      <c r="CL102" s="265" t="str">
        <f t="shared" si="235"/>
        <v/>
      </c>
      <c r="CM102" s="265" t="str">
        <f t="shared" si="235"/>
        <v/>
      </c>
      <c r="CN102" s="265" t="str">
        <f t="shared" si="235"/>
        <v/>
      </c>
      <c r="CO102" s="265" t="str">
        <f t="shared" si="235"/>
        <v/>
      </c>
      <c r="CP102" s="265" t="str">
        <f t="shared" si="235"/>
        <v/>
      </c>
      <c r="CR102" s="265" t="str">
        <f>IF(BW102="","",SUM(BW$12:BW102)-BW102+1)</f>
        <v/>
      </c>
      <c r="CS102" s="265" t="str">
        <f>IF(BX102="","",SUM(BX$12:BX102)-BX102+1)</f>
        <v/>
      </c>
      <c r="CT102" s="265" t="str">
        <f>IF(BY102="","",SUM(BY$12:BY102)-BY102+1)</f>
        <v/>
      </c>
      <c r="CU102" s="265" t="str">
        <f>IF(BZ102="","",SUM(BZ$12:BZ102)-BZ102+1)</f>
        <v/>
      </c>
      <c r="CV102" s="265" t="str">
        <f>IF(CA102="","",SUM(CA$12:CA102)-CA102+1)</f>
        <v/>
      </c>
      <c r="CW102" s="265" t="str">
        <f>IF(CB102="","",SUM(CB$12:CB102)-CB102+1)</f>
        <v/>
      </c>
      <c r="CX102" s="265" t="str">
        <f>IF(CC102="","",SUM(CC$12:CC102)-CC102+1)</f>
        <v/>
      </c>
      <c r="CY102" s="265" t="str">
        <f>IF(CD102="","",SUM(CD$12:CD102)-CD102+1)</f>
        <v/>
      </c>
      <c r="CZ102" s="265" t="str">
        <f>IF(CE102="","",SUM(CE$12:CE102)-CE102+1)</f>
        <v/>
      </c>
      <c r="DA102" s="265" t="str">
        <f>IF(CF102="","",SUM(CF$12:CF102)-CF102+1)</f>
        <v/>
      </c>
      <c r="DB102" s="265" t="str">
        <f>IF(CG102="","",SUM(CG$12:CG102)-CG102+1)</f>
        <v/>
      </c>
      <c r="DC102" s="265" t="str">
        <f>IF(CH102="","",SUM(CH$12:CH102)-CH102+1)</f>
        <v/>
      </c>
      <c r="DD102" s="265" t="str">
        <f>IF(CI102="","",SUM(CI$12:CI102)-CI102+1)</f>
        <v/>
      </c>
      <c r="DE102" s="265" t="str">
        <f>IF(CJ102="","",SUM(CJ$12:CJ102)-CJ102+1)</f>
        <v/>
      </c>
      <c r="DF102" s="265" t="str">
        <f>IF(CK102="","",SUM(CK$12:CK102)-CK102+1)</f>
        <v/>
      </c>
      <c r="DG102" s="265" t="str">
        <f>IF(CL102="","",SUM(CL$12:CL102)-CL102+1)</f>
        <v/>
      </c>
      <c r="DH102" s="265" t="str">
        <f>IF(CM102="","",SUM(CM$12:CM102)-CM102+1)</f>
        <v/>
      </c>
      <c r="DI102" s="265" t="str">
        <f>IF(CN102="","",SUM(CN$12:CN102)-CN102+1)</f>
        <v/>
      </c>
      <c r="DJ102" s="265" t="str">
        <f>IF(CO102="","",SUM(CO$12:CO102)-CO102+1)</f>
        <v/>
      </c>
      <c r="DK102" s="265" t="str">
        <f>IF(CP102="","",SUM(CP$12:CP102)-CP102+1)</f>
        <v/>
      </c>
      <c r="DM102" s="265"/>
      <c r="DN102" s="265"/>
      <c r="DO102" s="265"/>
      <c r="DP102" s="265"/>
      <c r="DQ102" s="265"/>
      <c r="DR102" s="265"/>
      <c r="DS102" s="265"/>
      <c r="DT102" s="265"/>
      <c r="DU102" s="265"/>
      <c r="DV102" s="265"/>
      <c r="DW102" s="265"/>
      <c r="DX102" s="265"/>
      <c r="DY102" s="265"/>
      <c r="DZ102" s="265"/>
      <c r="EA102" s="265"/>
      <c r="EB102" s="265"/>
      <c r="EC102" s="265"/>
      <c r="ED102" s="265"/>
      <c r="EE102" s="265"/>
      <c r="EF102" s="265"/>
      <c r="EH102" s="265" t="str">
        <f t="shared" ref="EH102:EQ111" si="248">IF($B102="","",IF(AND($Q102=EH$11,$V102=EH$10),$Z102,""))</f>
        <v/>
      </c>
      <c r="EI102" s="265" t="str">
        <f t="shared" si="248"/>
        <v/>
      </c>
      <c r="EJ102" s="265" t="str">
        <f t="shared" si="248"/>
        <v/>
      </c>
      <c r="EK102" s="265" t="str">
        <f t="shared" si="248"/>
        <v/>
      </c>
      <c r="EL102" s="265" t="str">
        <f t="shared" si="248"/>
        <v/>
      </c>
      <c r="EM102" s="265" t="str">
        <f t="shared" si="248"/>
        <v/>
      </c>
      <c r="EN102" s="265" t="str">
        <f t="shared" si="248"/>
        <v/>
      </c>
      <c r="EO102" s="265" t="str">
        <f t="shared" si="248"/>
        <v/>
      </c>
      <c r="EP102" s="265" t="str">
        <f t="shared" si="248"/>
        <v/>
      </c>
      <c r="EQ102" s="265" t="str">
        <f t="shared" si="248"/>
        <v/>
      </c>
      <c r="ER102" s="265" t="str">
        <f t="shared" ref="ER102:FA111" si="249">IF($B102="","",IF(AND($Q102=ER$11,$V102=ER$10),$Z102,""))</f>
        <v/>
      </c>
      <c r="ES102" s="265" t="str">
        <f t="shared" si="249"/>
        <v/>
      </c>
      <c r="ET102" s="265" t="str">
        <f t="shared" si="249"/>
        <v/>
      </c>
      <c r="EU102" s="265" t="str">
        <f t="shared" si="249"/>
        <v/>
      </c>
      <c r="EV102" s="265" t="str">
        <f t="shared" si="249"/>
        <v/>
      </c>
      <c r="EW102" s="265" t="str">
        <f t="shared" si="249"/>
        <v/>
      </c>
      <c r="EX102" s="265" t="str">
        <f t="shared" si="249"/>
        <v/>
      </c>
      <c r="EY102" s="265" t="str">
        <f t="shared" si="249"/>
        <v/>
      </c>
      <c r="EZ102" s="265" t="str">
        <f t="shared" si="249"/>
        <v/>
      </c>
      <c r="FA102" s="265" t="str">
        <f t="shared" si="249"/>
        <v/>
      </c>
      <c r="FB102" s="263" t="str">
        <f t="shared" ref="FB102:FK111" si="250">IF($B102="","",IF(AND($Q102=FB$11,$V102=FB$10),$Z102,""))</f>
        <v/>
      </c>
      <c r="FC102" s="263" t="str">
        <f t="shared" si="250"/>
        <v/>
      </c>
      <c r="FD102" s="263" t="str">
        <f t="shared" si="250"/>
        <v/>
      </c>
      <c r="FE102" s="263" t="str">
        <f t="shared" si="250"/>
        <v/>
      </c>
      <c r="FF102" s="263" t="str">
        <f t="shared" si="250"/>
        <v/>
      </c>
      <c r="FG102" s="263" t="str">
        <f t="shared" si="250"/>
        <v/>
      </c>
      <c r="FH102" s="263" t="str">
        <f t="shared" si="250"/>
        <v/>
      </c>
      <c r="FI102" s="263" t="str">
        <f t="shared" si="250"/>
        <v/>
      </c>
      <c r="FJ102" s="263" t="str">
        <f t="shared" si="250"/>
        <v/>
      </c>
      <c r="FK102" s="263" t="str">
        <f t="shared" si="250"/>
        <v/>
      </c>
      <c r="FL102" s="263" t="str">
        <f t="shared" ref="FL102:FU111" si="251">IF($B102="","",IF(AND($Q102=FL$11,$V102=FL$10),$Z102,""))</f>
        <v/>
      </c>
      <c r="FM102" s="263" t="str">
        <f t="shared" si="251"/>
        <v/>
      </c>
      <c r="FN102" s="263" t="str">
        <f t="shared" si="251"/>
        <v/>
      </c>
      <c r="FO102" s="263" t="str">
        <f t="shared" si="251"/>
        <v/>
      </c>
      <c r="FP102" s="263" t="str">
        <f t="shared" si="251"/>
        <v/>
      </c>
      <c r="FQ102" s="263" t="str">
        <f t="shared" si="251"/>
        <v/>
      </c>
      <c r="FR102" s="263" t="str">
        <f t="shared" si="251"/>
        <v/>
      </c>
      <c r="FS102" s="263" t="str">
        <f t="shared" si="251"/>
        <v/>
      </c>
      <c r="FT102" s="263" t="str">
        <f t="shared" si="251"/>
        <v/>
      </c>
      <c r="FU102" s="263" t="str">
        <f t="shared" si="251"/>
        <v/>
      </c>
      <c r="FV102" s="265" t="str">
        <f t="shared" ref="FV102:GE111" si="252">IF($B102="","",IF(AND($Q102=FV$11,$V102=FV$10),$Z102,""))</f>
        <v/>
      </c>
      <c r="FW102" s="265" t="str">
        <f t="shared" si="252"/>
        <v/>
      </c>
      <c r="FX102" s="265" t="str">
        <f t="shared" si="252"/>
        <v/>
      </c>
      <c r="FY102" s="265" t="str">
        <f t="shared" si="252"/>
        <v/>
      </c>
      <c r="FZ102" s="265" t="str">
        <f t="shared" si="252"/>
        <v/>
      </c>
      <c r="GA102" s="265" t="str">
        <f t="shared" si="252"/>
        <v/>
      </c>
      <c r="GB102" s="265" t="str">
        <f t="shared" si="252"/>
        <v/>
      </c>
      <c r="GC102" s="265" t="str">
        <f t="shared" si="252"/>
        <v/>
      </c>
      <c r="GD102" s="265" t="str">
        <f t="shared" si="252"/>
        <v/>
      </c>
      <c r="GE102" s="265" t="str">
        <f t="shared" si="252"/>
        <v/>
      </c>
      <c r="GF102" s="265" t="str">
        <f t="shared" ref="GF102:GO111" si="253">IF($B102="","",IF(AND($Q102=GF$11,$V102=GF$10),$Z102,""))</f>
        <v/>
      </c>
      <c r="GG102" s="265" t="str">
        <f t="shared" si="253"/>
        <v/>
      </c>
      <c r="GH102" s="265" t="str">
        <f t="shared" si="253"/>
        <v/>
      </c>
      <c r="GI102" s="265" t="str">
        <f t="shared" si="253"/>
        <v/>
      </c>
      <c r="GJ102" s="265" t="str">
        <f t="shared" si="253"/>
        <v/>
      </c>
      <c r="GK102" s="265" t="str">
        <f t="shared" si="253"/>
        <v/>
      </c>
      <c r="GL102" s="265" t="str">
        <f t="shared" si="253"/>
        <v/>
      </c>
      <c r="GM102" s="265" t="str">
        <f t="shared" si="253"/>
        <v/>
      </c>
      <c r="GN102" s="265" t="str">
        <f t="shared" si="253"/>
        <v/>
      </c>
      <c r="GO102" s="265" t="str">
        <f t="shared" si="253"/>
        <v/>
      </c>
      <c r="GP102" s="263" t="str">
        <f t="shared" ref="GP102:GY111" si="254">IF($B102="","",IF(AND($Q102=GP$11,$V102=GP$10),$Z102,""))</f>
        <v/>
      </c>
      <c r="GQ102" s="263" t="str">
        <f t="shared" si="254"/>
        <v/>
      </c>
      <c r="GR102" s="263" t="str">
        <f t="shared" si="254"/>
        <v/>
      </c>
      <c r="GS102" s="263" t="str">
        <f t="shared" si="254"/>
        <v/>
      </c>
      <c r="GT102" s="263" t="str">
        <f t="shared" si="254"/>
        <v/>
      </c>
      <c r="GU102" s="263" t="str">
        <f t="shared" si="254"/>
        <v/>
      </c>
      <c r="GV102" s="263" t="str">
        <f t="shared" si="254"/>
        <v/>
      </c>
      <c r="GW102" s="263" t="str">
        <f t="shared" si="254"/>
        <v/>
      </c>
      <c r="GX102" s="263" t="str">
        <f t="shared" si="254"/>
        <v/>
      </c>
      <c r="GY102" s="263" t="str">
        <f t="shared" si="254"/>
        <v/>
      </c>
      <c r="GZ102" s="263" t="str">
        <f t="shared" ref="GZ102:HI111" si="255">IF($B102="","",IF(AND($Q102=GZ$11,$V102=GZ$10),$Z102,""))</f>
        <v/>
      </c>
      <c r="HA102" s="263" t="str">
        <f t="shared" si="255"/>
        <v/>
      </c>
      <c r="HB102" s="263" t="str">
        <f t="shared" si="255"/>
        <v/>
      </c>
      <c r="HC102" s="263" t="str">
        <f t="shared" si="255"/>
        <v/>
      </c>
      <c r="HD102" s="263" t="str">
        <f t="shared" si="255"/>
        <v/>
      </c>
      <c r="HE102" s="263" t="str">
        <f t="shared" si="255"/>
        <v/>
      </c>
      <c r="HF102" s="263" t="str">
        <f t="shared" si="255"/>
        <v/>
      </c>
      <c r="HG102" s="263" t="str">
        <f t="shared" si="255"/>
        <v/>
      </c>
      <c r="HH102" s="263" t="str">
        <f t="shared" si="255"/>
        <v/>
      </c>
      <c r="HI102" s="263" t="str">
        <f t="shared" si="255"/>
        <v/>
      </c>
      <c r="HJ102" s="265" t="str">
        <f t="shared" ref="HJ102:HS111" si="256">IF($B102="","",IF(AND($Q102=HJ$11,$V102=HJ$10),$Z102,""))</f>
        <v/>
      </c>
      <c r="HK102" s="265" t="str">
        <f t="shared" si="256"/>
        <v/>
      </c>
      <c r="HL102" s="265" t="str">
        <f t="shared" si="256"/>
        <v/>
      </c>
      <c r="HM102" s="265" t="str">
        <f t="shared" si="256"/>
        <v/>
      </c>
      <c r="HN102" s="265" t="str">
        <f t="shared" si="256"/>
        <v/>
      </c>
      <c r="HO102" s="265" t="str">
        <f t="shared" si="256"/>
        <v/>
      </c>
      <c r="HP102" s="265" t="str">
        <f t="shared" si="256"/>
        <v/>
      </c>
      <c r="HQ102" s="265" t="str">
        <f t="shared" si="256"/>
        <v/>
      </c>
      <c r="HR102" s="265" t="str">
        <f t="shared" si="256"/>
        <v/>
      </c>
      <c r="HS102" s="265" t="str">
        <f t="shared" si="256"/>
        <v/>
      </c>
      <c r="HT102" s="265" t="str">
        <f t="shared" ref="HT102:IC111" si="257">IF($B102="","",IF(AND($Q102=HT$11,$V102=HT$10),$Z102,""))</f>
        <v/>
      </c>
      <c r="HU102" s="265" t="str">
        <f t="shared" si="257"/>
        <v/>
      </c>
      <c r="HV102" s="265" t="str">
        <f t="shared" si="257"/>
        <v/>
      </c>
      <c r="HW102" s="265" t="str">
        <f t="shared" si="257"/>
        <v/>
      </c>
      <c r="HX102" s="265" t="str">
        <f t="shared" si="257"/>
        <v/>
      </c>
      <c r="HY102" s="265" t="str">
        <f t="shared" si="257"/>
        <v/>
      </c>
      <c r="HZ102" s="265" t="str">
        <f t="shared" si="257"/>
        <v/>
      </c>
      <c r="IA102" s="265" t="str">
        <f t="shared" si="257"/>
        <v/>
      </c>
      <c r="IB102" s="265" t="str">
        <f t="shared" si="257"/>
        <v/>
      </c>
      <c r="IC102" s="265" t="str">
        <f t="shared" si="257"/>
        <v/>
      </c>
    </row>
    <row r="103" spans="1:237" x14ac:dyDescent="0.25">
      <c r="A103" s="1">
        <f t="shared" si="205"/>
        <v>92</v>
      </c>
      <c r="B103" s="2" t="str">
        <f>IF(OR('aux 1'!B103="",'aux 1'!R103&lt;&gt;"s"),"",'aux 1'!B103)</f>
        <v>Fundamentos de Arquitetura e Urbanismo</v>
      </c>
      <c r="C103" s="130" t="str">
        <f>IF('aux 1'!F103="","",'aux 1'!F103)</f>
        <v>A</v>
      </c>
      <c r="D103" s="450" t="str">
        <f>IF(B103="","",'aux 1'!AP103)</f>
        <v>CIV01351</v>
      </c>
      <c r="E103" s="306" t="str">
        <f>IF(B103="","Pre: ",'aux 1'!AN103)</f>
        <v>Pré: ---</v>
      </c>
      <c r="F103" s="306" t="str">
        <f>IF(B103="","Co: ",'aux 1'!AO103)</f>
        <v>Co: ---</v>
      </c>
      <c r="G103" s="54" t="str">
        <f>IF(OR($B103="",'aux 1'!H103=""),"",'aux 1'!H103)</f>
        <v/>
      </c>
      <c r="H103" s="54" t="str">
        <f>IF(OR($B103="",'aux 1'!I103=""),"",'aux 1'!I103)</f>
        <v/>
      </c>
      <c r="I103" s="54" t="str">
        <f>IF(OR($B103="",'aux 1'!J103=""),"",'aux 1'!J103)</f>
        <v/>
      </c>
      <c r="J103" s="54" t="str">
        <f>IF(OR($B103="",'aux 1'!K103=""),"",'aux 1'!K103)</f>
        <v/>
      </c>
      <c r="K103" s="248"/>
      <c r="L103" s="248"/>
      <c r="M103" s="133" t="str">
        <f>IF('aux 1'!C103="","",'aux 1'!C103)</f>
        <v>CCT</v>
      </c>
      <c r="N103" s="133" t="str">
        <f>IF('aux 1'!D103="","",'aux 1'!D103)</f>
        <v>CIV</v>
      </c>
      <c r="O103" s="165" t="str">
        <f>IF('aux 1'!E103="","",'aux 1'!E103)</f>
        <v>01351</v>
      </c>
      <c r="P103" s="133" t="str">
        <f t="shared" si="192"/>
        <v>CIV01351</v>
      </c>
      <c r="Q103" s="43">
        <f>IF(S103="s",IF(R103="op",'aux 1'!S103,U103),"")</f>
        <v>11</v>
      </c>
      <c r="R103" s="43" t="str">
        <f>IF('aux 1'!N103="op","op",'aux 1'!S103)</f>
        <v>op</v>
      </c>
      <c r="S103" s="43" t="str">
        <f>IF('aux 1'!R103="","",'aux 1'!R103)</f>
        <v>s</v>
      </c>
      <c r="T103" s="43" t="str">
        <f>IF('aux 1'!Q103="","",'aux 1'!Q103)</f>
        <v>n</v>
      </c>
      <c r="U103" s="43">
        <f>IF('aux 1'!P103="","",'aux 1'!P103)</f>
        <v>5</v>
      </c>
      <c r="V103" s="44" t="str">
        <f>IF('aux 1'!O103="","",'aux 1'!O103)</f>
        <v>Bás.</v>
      </c>
      <c r="W103" s="128">
        <f>IF('aux 1'!T103="",0,'aux 1'!T103)</f>
        <v>1</v>
      </c>
      <c r="X103" s="128">
        <f>IF('aux 1'!U103="",0,'aux 1'!U103)</f>
        <v>1</v>
      </c>
      <c r="Y103" s="128">
        <f>IF('aux 1'!V103="",0,'aux 1'!V103)</f>
        <v>0</v>
      </c>
      <c r="Z103" s="128">
        <f>IF('aux 1'!W103="","",'aux 1'!W103)</f>
        <v>51</v>
      </c>
      <c r="AA103" s="128" t="str">
        <f t="shared" si="193"/>
        <v>51h</v>
      </c>
      <c r="AB103" s="1">
        <f>IF('aux 1'!X103="","",'aux 1'!X103)</f>
        <v>2</v>
      </c>
      <c r="AC103" s="87" t="str">
        <f t="shared" si="194"/>
        <v>2cr/1t + 1p</v>
      </c>
      <c r="AE103" s="265">
        <f t="shared" si="195"/>
        <v>92</v>
      </c>
      <c r="AF103" s="267" t="str">
        <f t="shared" si="246"/>
        <v/>
      </c>
      <c r="AG103" s="267" t="str">
        <f t="shared" si="246"/>
        <v/>
      </c>
      <c r="AH103" s="267" t="str">
        <f t="shared" si="246"/>
        <v/>
      </c>
      <c r="AI103" s="267" t="str">
        <f t="shared" si="246"/>
        <v/>
      </c>
      <c r="AJ103" s="267" t="str">
        <f t="shared" si="246"/>
        <v/>
      </c>
      <c r="AK103" s="267" t="str">
        <f t="shared" si="246"/>
        <v/>
      </c>
      <c r="AL103" s="267" t="str">
        <f t="shared" si="246"/>
        <v/>
      </c>
      <c r="AM103" s="267" t="str">
        <f t="shared" si="246"/>
        <v/>
      </c>
      <c r="AN103" s="267" t="str">
        <f t="shared" si="246"/>
        <v/>
      </c>
      <c r="AO103" s="267" t="str">
        <f t="shared" si="246"/>
        <v/>
      </c>
      <c r="AP103" s="267">
        <f t="shared" si="247"/>
        <v>92</v>
      </c>
      <c r="AQ103" s="267" t="str">
        <f t="shared" si="247"/>
        <v/>
      </c>
      <c r="AR103" s="267" t="str">
        <f t="shared" si="247"/>
        <v/>
      </c>
      <c r="AS103" s="267" t="str">
        <f t="shared" si="247"/>
        <v/>
      </c>
      <c r="AT103" s="267" t="str">
        <f t="shared" si="247"/>
        <v/>
      </c>
      <c r="AU103" s="267" t="str">
        <f t="shared" si="247"/>
        <v/>
      </c>
      <c r="AV103" s="267" t="str">
        <f t="shared" si="247"/>
        <v/>
      </c>
      <c r="AW103" s="267" t="str">
        <f t="shared" si="247"/>
        <v/>
      </c>
      <c r="AX103" s="267" t="str">
        <f t="shared" si="247"/>
        <v/>
      </c>
      <c r="AY103" s="267" t="str">
        <f t="shared" si="247"/>
        <v/>
      </c>
      <c r="BA103" s="267" t="str">
        <f t="shared" si="197"/>
        <v/>
      </c>
      <c r="BB103" s="267" t="str">
        <f t="shared" si="198"/>
        <v/>
      </c>
      <c r="BC103" s="267" t="str">
        <f t="shared" si="199"/>
        <v/>
      </c>
      <c r="BD103" s="267" t="str">
        <f t="shared" si="200"/>
        <v/>
      </c>
      <c r="BE103" s="267" t="str">
        <f t="shared" si="201"/>
        <v/>
      </c>
      <c r="BF103" s="267" t="str">
        <f t="shared" si="202"/>
        <v/>
      </c>
      <c r="BG103" s="267" t="str">
        <f t="shared" si="203"/>
        <v/>
      </c>
      <c r="BH103" s="267" t="str">
        <f t="shared" si="204"/>
        <v/>
      </c>
      <c r="BI103" s="267" t="str">
        <f t="shared" si="223"/>
        <v/>
      </c>
      <c r="BJ103" s="267" t="str">
        <f t="shared" si="224"/>
        <v/>
      </c>
      <c r="BK103" s="267">
        <f t="shared" si="225"/>
        <v>2</v>
      </c>
      <c r="BL103" s="267" t="str">
        <f t="shared" si="226"/>
        <v/>
      </c>
      <c r="BM103" s="267" t="str">
        <f t="shared" si="227"/>
        <v/>
      </c>
      <c r="BN103" s="267" t="str">
        <f t="shared" si="228"/>
        <v/>
      </c>
      <c r="BO103" s="267" t="str">
        <f t="shared" si="229"/>
        <v/>
      </c>
      <c r="BP103" s="267" t="str">
        <f t="shared" si="230"/>
        <v/>
      </c>
      <c r="BQ103" s="267" t="str">
        <f t="shared" si="231"/>
        <v/>
      </c>
      <c r="BR103" s="267" t="str">
        <f t="shared" si="232"/>
        <v/>
      </c>
      <c r="BS103" s="267" t="str">
        <f t="shared" si="233"/>
        <v/>
      </c>
      <c r="BT103" s="267" t="str">
        <f t="shared" si="234"/>
        <v/>
      </c>
      <c r="BU103" s="264"/>
      <c r="BV103" s="268">
        <v>92</v>
      </c>
      <c r="BW103" s="265" t="str">
        <f t="shared" si="219"/>
        <v/>
      </c>
      <c r="BX103" s="265" t="str">
        <f t="shared" si="219"/>
        <v/>
      </c>
      <c r="BY103" s="265" t="str">
        <f t="shared" si="219"/>
        <v/>
      </c>
      <c r="BZ103" s="265" t="str">
        <f t="shared" si="219"/>
        <v/>
      </c>
      <c r="CA103" s="265" t="str">
        <f t="shared" si="219"/>
        <v/>
      </c>
      <c r="CB103" s="265" t="str">
        <f t="shared" si="219"/>
        <v/>
      </c>
      <c r="CC103" s="265" t="str">
        <f t="shared" si="219"/>
        <v/>
      </c>
      <c r="CD103" s="265" t="str">
        <f t="shared" si="196"/>
        <v/>
      </c>
      <c r="CE103" s="265" t="str">
        <f t="shared" si="235"/>
        <v/>
      </c>
      <c r="CF103" s="265" t="str">
        <f t="shared" si="235"/>
        <v/>
      </c>
      <c r="CG103" s="265" t="str">
        <f t="shared" si="235"/>
        <v/>
      </c>
      <c r="CH103" s="265" t="str">
        <f t="shared" si="235"/>
        <v/>
      </c>
      <c r="CI103" s="265" t="str">
        <f t="shared" si="235"/>
        <v/>
      </c>
      <c r="CJ103" s="265" t="str">
        <f t="shared" si="235"/>
        <v/>
      </c>
      <c r="CK103" s="265" t="str">
        <f t="shared" si="235"/>
        <v/>
      </c>
      <c r="CL103" s="265" t="str">
        <f t="shared" si="235"/>
        <v/>
      </c>
      <c r="CM103" s="265" t="str">
        <f t="shared" si="235"/>
        <v/>
      </c>
      <c r="CN103" s="265" t="str">
        <f t="shared" si="235"/>
        <v/>
      </c>
      <c r="CO103" s="265" t="str">
        <f t="shared" si="235"/>
        <v/>
      </c>
      <c r="CP103" s="265" t="str">
        <f t="shared" si="235"/>
        <v/>
      </c>
      <c r="CR103" s="265" t="str">
        <f>IF(BW103="","",SUM(BW$12:BW103)-BW103+1)</f>
        <v/>
      </c>
      <c r="CS103" s="265" t="str">
        <f>IF(BX103="","",SUM(BX$12:BX103)-BX103+1)</f>
        <v/>
      </c>
      <c r="CT103" s="265" t="str">
        <f>IF(BY103="","",SUM(BY$12:BY103)-BY103+1)</f>
        <v/>
      </c>
      <c r="CU103" s="265" t="str">
        <f>IF(BZ103="","",SUM(BZ$12:BZ103)-BZ103+1)</f>
        <v/>
      </c>
      <c r="CV103" s="265" t="str">
        <f>IF(CA103="","",SUM(CA$12:CA103)-CA103+1)</f>
        <v/>
      </c>
      <c r="CW103" s="265" t="str">
        <f>IF(CB103="","",SUM(CB$12:CB103)-CB103+1)</f>
        <v/>
      </c>
      <c r="CX103" s="265" t="str">
        <f>IF(CC103="","",SUM(CC$12:CC103)-CC103+1)</f>
        <v/>
      </c>
      <c r="CY103" s="265" t="str">
        <f>IF(CD103="","",SUM(CD$12:CD103)-CD103+1)</f>
        <v/>
      </c>
      <c r="CZ103" s="265" t="str">
        <f>IF(CE103="","",SUM(CE$12:CE103)-CE103+1)</f>
        <v/>
      </c>
      <c r="DA103" s="265" t="str">
        <f>IF(CF103="","",SUM(CF$12:CF103)-CF103+1)</f>
        <v/>
      </c>
      <c r="DB103" s="265" t="str">
        <f>IF(CG103="","",SUM(CG$12:CG103)-CG103+1)</f>
        <v/>
      </c>
      <c r="DC103" s="265" t="str">
        <f>IF(CH103="","",SUM(CH$12:CH103)-CH103+1)</f>
        <v/>
      </c>
      <c r="DD103" s="265" t="str">
        <f>IF(CI103="","",SUM(CI$12:CI103)-CI103+1)</f>
        <v/>
      </c>
      <c r="DE103" s="265" t="str">
        <f>IF(CJ103="","",SUM(CJ$12:CJ103)-CJ103+1)</f>
        <v/>
      </c>
      <c r="DF103" s="265" t="str">
        <f>IF(CK103="","",SUM(CK$12:CK103)-CK103+1)</f>
        <v/>
      </c>
      <c r="DG103" s="265" t="str">
        <f>IF(CL103="","",SUM(CL$12:CL103)-CL103+1)</f>
        <v/>
      </c>
      <c r="DH103" s="265" t="str">
        <f>IF(CM103="","",SUM(CM$12:CM103)-CM103+1)</f>
        <v/>
      </c>
      <c r="DI103" s="265" t="str">
        <f>IF(CN103="","",SUM(CN$12:CN103)-CN103+1)</f>
        <v/>
      </c>
      <c r="DJ103" s="265" t="str">
        <f>IF(CO103="","",SUM(CO$12:CO103)-CO103+1)</f>
        <v/>
      </c>
      <c r="DK103" s="265" t="str">
        <f>IF(CP103="","",SUM(CP$12:CP103)-CP103+1)</f>
        <v/>
      </c>
      <c r="DM103" s="265"/>
      <c r="DN103" s="265"/>
      <c r="DO103" s="265"/>
      <c r="DP103" s="265"/>
      <c r="DQ103" s="265"/>
      <c r="DR103" s="265"/>
      <c r="DS103" s="265"/>
      <c r="DT103" s="265"/>
      <c r="DU103" s="265"/>
      <c r="DV103" s="265"/>
      <c r="DW103" s="265"/>
      <c r="DX103" s="265"/>
      <c r="DY103" s="265"/>
      <c r="DZ103" s="265"/>
      <c r="EA103" s="265"/>
      <c r="EB103" s="265"/>
      <c r="EC103" s="265"/>
      <c r="ED103" s="265"/>
      <c r="EE103" s="265"/>
      <c r="EF103" s="265"/>
      <c r="EH103" s="265" t="str">
        <f t="shared" si="248"/>
        <v/>
      </c>
      <c r="EI103" s="265" t="str">
        <f t="shared" si="248"/>
        <v/>
      </c>
      <c r="EJ103" s="265" t="str">
        <f t="shared" si="248"/>
        <v/>
      </c>
      <c r="EK103" s="265" t="str">
        <f t="shared" si="248"/>
        <v/>
      </c>
      <c r="EL103" s="265" t="str">
        <f t="shared" si="248"/>
        <v/>
      </c>
      <c r="EM103" s="265" t="str">
        <f t="shared" si="248"/>
        <v/>
      </c>
      <c r="EN103" s="265" t="str">
        <f t="shared" si="248"/>
        <v/>
      </c>
      <c r="EO103" s="265" t="str">
        <f t="shared" si="248"/>
        <v/>
      </c>
      <c r="EP103" s="265" t="str">
        <f t="shared" si="248"/>
        <v/>
      </c>
      <c r="EQ103" s="265" t="str">
        <f t="shared" si="248"/>
        <v/>
      </c>
      <c r="ER103" s="265">
        <f t="shared" si="249"/>
        <v>51</v>
      </c>
      <c r="ES103" s="265" t="str">
        <f t="shared" si="249"/>
        <v/>
      </c>
      <c r="ET103" s="265" t="str">
        <f t="shared" si="249"/>
        <v/>
      </c>
      <c r="EU103" s="265" t="str">
        <f t="shared" si="249"/>
        <v/>
      </c>
      <c r="EV103" s="265" t="str">
        <f t="shared" si="249"/>
        <v/>
      </c>
      <c r="EW103" s="265" t="str">
        <f t="shared" si="249"/>
        <v/>
      </c>
      <c r="EX103" s="265" t="str">
        <f t="shared" si="249"/>
        <v/>
      </c>
      <c r="EY103" s="265" t="str">
        <f t="shared" si="249"/>
        <v/>
      </c>
      <c r="EZ103" s="265" t="str">
        <f t="shared" si="249"/>
        <v/>
      </c>
      <c r="FA103" s="265" t="str">
        <f t="shared" si="249"/>
        <v/>
      </c>
      <c r="FB103" s="263" t="str">
        <f t="shared" si="250"/>
        <v/>
      </c>
      <c r="FC103" s="263" t="str">
        <f t="shared" si="250"/>
        <v/>
      </c>
      <c r="FD103" s="263" t="str">
        <f t="shared" si="250"/>
        <v/>
      </c>
      <c r="FE103" s="263" t="str">
        <f t="shared" si="250"/>
        <v/>
      </c>
      <c r="FF103" s="263" t="str">
        <f t="shared" si="250"/>
        <v/>
      </c>
      <c r="FG103" s="263" t="str">
        <f t="shared" si="250"/>
        <v/>
      </c>
      <c r="FH103" s="263" t="str">
        <f t="shared" si="250"/>
        <v/>
      </c>
      <c r="FI103" s="263" t="str">
        <f t="shared" si="250"/>
        <v/>
      </c>
      <c r="FJ103" s="263" t="str">
        <f t="shared" si="250"/>
        <v/>
      </c>
      <c r="FK103" s="263" t="str">
        <f t="shared" si="250"/>
        <v/>
      </c>
      <c r="FL103" s="263" t="str">
        <f t="shared" si="251"/>
        <v/>
      </c>
      <c r="FM103" s="263" t="str">
        <f t="shared" si="251"/>
        <v/>
      </c>
      <c r="FN103" s="263" t="str">
        <f t="shared" si="251"/>
        <v/>
      </c>
      <c r="FO103" s="263" t="str">
        <f t="shared" si="251"/>
        <v/>
      </c>
      <c r="FP103" s="263" t="str">
        <f t="shared" si="251"/>
        <v/>
      </c>
      <c r="FQ103" s="263" t="str">
        <f t="shared" si="251"/>
        <v/>
      </c>
      <c r="FR103" s="263" t="str">
        <f t="shared" si="251"/>
        <v/>
      </c>
      <c r="FS103" s="263" t="str">
        <f t="shared" si="251"/>
        <v/>
      </c>
      <c r="FT103" s="263" t="str">
        <f t="shared" si="251"/>
        <v/>
      </c>
      <c r="FU103" s="263" t="str">
        <f t="shared" si="251"/>
        <v/>
      </c>
      <c r="FV103" s="265" t="str">
        <f t="shared" si="252"/>
        <v/>
      </c>
      <c r="FW103" s="265" t="str">
        <f t="shared" si="252"/>
        <v/>
      </c>
      <c r="FX103" s="265" t="str">
        <f t="shared" si="252"/>
        <v/>
      </c>
      <c r="FY103" s="265" t="str">
        <f t="shared" si="252"/>
        <v/>
      </c>
      <c r="FZ103" s="265" t="str">
        <f t="shared" si="252"/>
        <v/>
      </c>
      <c r="GA103" s="265" t="str">
        <f t="shared" si="252"/>
        <v/>
      </c>
      <c r="GB103" s="265" t="str">
        <f t="shared" si="252"/>
        <v/>
      </c>
      <c r="GC103" s="265" t="str">
        <f t="shared" si="252"/>
        <v/>
      </c>
      <c r="GD103" s="265" t="str">
        <f t="shared" si="252"/>
        <v/>
      </c>
      <c r="GE103" s="265" t="str">
        <f t="shared" si="252"/>
        <v/>
      </c>
      <c r="GF103" s="265" t="str">
        <f t="shared" si="253"/>
        <v/>
      </c>
      <c r="GG103" s="265" t="str">
        <f t="shared" si="253"/>
        <v/>
      </c>
      <c r="GH103" s="265" t="str">
        <f t="shared" si="253"/>
        <v/>
      </c>
      <c r="GI103" s="265" t="str">
        <f t="shared" si="253"/>
        <v/>
      </c>
      <c r="GJ103" s="265" t="str">
        <f t="shared" si="253"/>
        <v/>
      </c>
      <c r="GK103" s="265" t="str">
        <f t="shared" si="253"/>
        <v/>
      </c>
      <c r="GL103" s="265" t="str">
        <f t="shared" si="253"/>
        <v/>
      </c>
      <c r="GM103" s="265" t="str">
        <f t="shared" si="253"/>
        <v/>
      </c>
      <c r="GN103" s="265" t="str">
        <f t="shared" si="253"/>
        <v/>
      </c>
      <c r="GO103" s="265" t="str">
        <f t="shared" si="253"/>
        <v/>
      </c>
      <c r="GP103" s="263" t="str">
        <f t="shared" si="254"/>
        <v/>
      </c>
      <c r="GQ103" s="263" t="str">
        <f t="shared" si="254"/>
        <v/>
      </c>
      <c r="GR103" s="263" t="str">
        <f t="shared" si="254"/>
        <v/>
      </c>
      <c r="GS103" s="263" t="str">
        <f t="shared" si="254"/>
        <v/>
      </c>
      <c r="GT103" s="263" t="str">
        <f t="shared" si="254"/>
        <v/>
      </c>
      <c r="GU103" s="263" t="str">
        <f t="shared" si="254"/>
        <v/>
      </c>
      <c r="GV103" s="263" t="str">
        <f t="shared" si="254"/>
        <v/>
      </c>
      <c r="GW103" s="263" t="str">
        <f t="shared" si="254"/>
        <v/>
      </c>
      <c r="GX103" s="263" t="str">
        <f t="shared" si="254"/>
        <v/>
      </c>
      <c r="GY103" s="263" t="str">
        <f t="shared" si="254"/>
        <v/>
      </c>
      <c r="GZ103" s="263" t="str">
        <f t="shared" si="255"/>
        <v/>
      </c>
      <c r="HA103" s="263" t="str">
        <f t="shared" si="255"/>
        <v/>
      </c>
      <c r="HB103" s="263" t="str">
        <f t="shared" si="255"/>
        <v/>
      </c>
      <c r="HC103" s="263" t="str">
        <f t="shared" si="255"/>
        <v/>
      </c>
      <c r="HD103" s="263" t="str">
        <f t="shared" si="255"/>
        <v/>
      </c>
      <c r="HE103" s="263" t="str">
        <f t="shared" si="255"/>
        <v/>
      </c>
      <c r="HF103" s="263" t="str">
        <f t="shared" si="255"/>
        <v/>
      </c>
      <c r="HG103" s="263" t="str">
        <f t="shared" si="255"/>
        <v/>
      </c>
      <c r="HH103" s="263" t="str">
        <f t="shared" si="255"/>
        <v/>
      </c>
      <c r="HI103" s="263" t="str">
        <f t="shared" si="255"/>
        <v/>
      </c>
      <c r="HJ103" s="265" t="str">
        <f t="shared" si="256"/>
        <v/>
      </c>
      <c r="HK103" s="265" t="str">
        <f t="shared" si="256"/>
        <v/>
      </c>
      <c r="HL103" s="265" t="str">
        <f t="shared" si="256"/>
        <v/>
      </c>
      <c r="HM103" s="265" t="str">
        <f t="shared" si="256"/>
        <v/>
      </c>
      <c r="HN103" s="265" t="str">
        <f t="shared" si="256"/>
        <v/>
      </c>
      <c r="HO103" s="265" t="str">
        <f t="shared" si="256"/>
        <v/>
      </c>
      <c r="HP103" s="265" t="str">
        <f t="shared" si="256"/>
        <v/>
      </c>
      <c r="HQ103" s="265" t="str">
        <f t="shared" si="256"/>
        <v/>
      </c>
      <c r="HR103" s="265" t="str">
        <f t="shared" si="256"/>
        <v/>
      </c>
      <c r="HS103" s="265" t="str">
        <f t="shared" si="256"/>
        <v/>
      </c>
      <c r="HT103" s="265" t="str">
        <f t="shared" si="257"/>
        <v/>
      </c>
      <c r="HU103" s="265" t="str">
        <f t="shared" si="257"/>
        <v/>
      </c>
      <c r="HV103" s="265" t="str">
        <f t="shared" si="257"/>
        <v/>
      </c>
      <c r="HW103" s="265" t="str">
        <f t="shared" si="257"/>
        <v/>
      </c>
      <c r="HX103" s="265" t="str">
        <f t="shared" si="257"/>
        <v/>
      </c>
      <c r="HY103" s="265" t="str">
        <f t="shared" si="257"/>
        <v/>
      </c>
      <c r="HZ103" s="265" t="str">
        <f t="shared" si="257"/>
        <v/>
      </c>
      <c r="IA103" s="265" t="str">
        <f t="shared" si="257"/>
        <v/>
      </c>
      <c r="IB103" s="265" t="str">
        <f t="shared" si="257"/>
        <v/>
      </c>
      <c r="IC103" s="265" t="str">
        <f t="shared" si="257"/>
        <v/>
      </c>
    </row>
    <row r="104" spans="1:237" s="254" customFormat="1" x14ac:dyDescent="0.25">
      <c r="A104" s="250">
        <f t="shared" si="205"/>
        <v>93</v>
      </c>
      <c r="B104" s="2" t="str">
        <f>IF(OR('aux 1'!B104="",'aux 1'!R104&lt;&gt;"s"),"",'aux 1'!B104)</f>
        <v>Eletrotécnica Geral</v>
      </c>
      <c r="C104" s="253" t="str">
        <f>IF('aux 1'!F104="","",'aux 1'!F104)</f>
        <v>A</v>
      </c>
      <c r="D104" s="450" t="str">
        <f>IF(B104="","",'aux 1'!AP104)</f>
        <v>CCT01331</v>
      </c>
      <c r="E104" s="306" t="str">
        <f>IF(B104="","Pre: ",'aux 1'!AN104)</f>
        <v xml:space="preserve">Pré: FIS01102   </v>
      </c>
      <c r="F104" s="306" t="str">
        <f>IF(B104="","Co: ",'aux 1'!AO104)</f>
        <v>Co: ---</v>
      </c>
      <c r="G104" s="54" t="str">
        <f>IF(OR($B104="",'aux 1'!H104=""),"",'aux 1'!H104)</f>
        <v>FIS01102</v>
      </c>
      <c r="H104" s="54" t="str">
        <f>IF(OR($B104="",'aux 1'!I104=""),"",'aux 1'!I104)</f>
        <v/>
      </c>
      <c r="I104" s="54" t="str">
        <f>IF(OR($B104="",'aux 1'!J104=""),"",'aux 1'!J104)</f>
        <v/>
      </c>
      <c r="J104" s="54" t="str">
        <f>IF(OR($B104="",'aux 1'!K104=""),"",'aux 1'!K104)</f>
        <v/>
      </c>
      <c r="K104" s="248"/>
      <c r="L104" s="248"/>
      <c r="M104" s="251" t="str">
        <f>IF('aux 1'!C104="","",'aux 1'!C104)</f>
        <v>CCT</v>
      </c>
      <c r="N104" s="251" t="str">
        <f>IF('aux 1'!D104="","",'aux 1'!D104)</f>
        <v>CCT</v>
      </c>
      <c r="O104" s="252" t="str">
        <f>IF('aux 1'!E104="","",'aux 1'!E104)</f>
        <v>01331</v>
      </c>
      <c r="P104" s="133" t="str">
        <f t="shared" si="192"/>
        <v>CCT01331</v>
      </c>
      <c r="Q104" s="43">
        <f>IF(S104="s",IF(R104="op",'aux 1'!S104,U104),"")</f>
        <v>13</v>
      </c>
      <c r="R104" s="43" t="str">
        <f>IF('aux 1'!N104="op","op",'aux 1'!S104)</f>
        <v>op</v>
      </c>
      <c r="S104" s="43" t="str">
        <f>IF('aux 1'!R104="","",'aux 1'!R104)</f>
        <v>s</v>
      </c>
      <c r="T104" s="43" t="str">
        <f>IF('aux 1'!Q104="","",'aux 1'!Q104)</f>
        <v>n</v>
      </c>
      <c r="U104" s="43">
        <f>IF('aux 1'!P104="","",'aux 1'!P104)</f>
        <v>7</v>
      </c>
      <c r="V104" s="44" t="str">
        <f>IF('aux 1'!O104="","",'aux 1'!O104)</f>
        <v>Bás.</v>
      </c>
      <c r="W104" s="128">
        <f>IF('aux 1'!T104="",0,'aux 1'!T104)</f>
        <v>3</v>
      </c>
      <c r="X104" s="128">
        <f>IF('aux 1'!U104="",0,'aux 1'!U104)</f>
        <v>1</v>
      </c>
      <c r="Y104" s="128">
        <f>IF('aux 1'!V104="",0,'aux 1'!V104)</f>
        <v>0</v>
      </c>
      <c r="Z104" s="128">
        <f>IF('aux 1'!W104="","",'aux 1'!W104)</f>
        <v>85</v>
      </c>
      <c r="AA104" s="128" t="str">
        <f t="shared" si="193"/>
        <v>85h</v>
      </c>
      <c r="AB104" s="250">
        <f>IF('aux 1'!X104="","",'aux 1'!X104)</f>
        <v>4</v>
      </c>
      <c r="AC104" s="87" t="str">
        <f t="shared" si="194"/>
        <v>4cr/3t + 1p</v>
      </c>
      <c r="AE104" s="265">
        <f t="shared" si="195"/>
        <v>93</v>
      </c>
      <c r="AF104" s="267" t="str">
        <f t="shared" si="246"/>
        <v/>
      </c>
      <c r="AG104" s="267" t="str">
        <f t="shared" si="246"/>
        <v/>
      </c>
      <c r="AH104" s="267" t="str">
        <f t="shared" si="246"/>
        <v/>
      </c>
      <c r="AI104" s="267" t="str">
        <f t="shared" si="246"/>
        <v/>
      </c>
      <c r="AJ104" s="267" t="str">
        <f t="shared" si="246"/>
        <v/>
      </c>
      <c r="AK104" s="267" t="str">
        <f t="shared" si="246"/>
        <v/>
      </c>
      <c r="AL104" s="267" t="str">
        <f t="shared" si="246"/>
        <v/>
      </c>
      <c r="AM104" s="267" t="str">
        <f t="shared" si="246"/>
        <v/>
      </c>
      <c r="AN104" s="267" t="str">
        <f t="shared" si="246"/>
        <v/>
      </c>
      <c r="AO104" s="267" t="str">
        <f t="shared" si="246"/>
        <v/>
      </c>
      <c r="AP104" s="267" t="str">
        <f t="shared" si="247"/>
        <v/>
      </c>
      <c r="AQ104" s="267" t="str">
        <f t="shared" si="247"/>
        <v/>
      </c>
      <c r="AR104" s="267">
        <f t="shared" si="247"/>
        <v>93</v>
      </c>
      <c r="AS104" s="267" t="str">
        <f t="shared" si="247"/>
        <v/>
      </c>
      <c r="AT104" s="267" t="str">
        <f t="shared" si="247"/>
        <v/>
      </c>
      <c r="AU104" s="267" t="str">
        <f t="shared" si="247"/>
        <v/>
      </c>
      <c r="AV104" s="267" t="str">
        <f t="shared" si="247"/>
        <v/>
      </c>
      <c r="AW104" s="267" t="str">
        <f t="shared" si="247"/>
        <v/>
      </c>
      <c r="AX104" s="267" t="str">
        <f t="shared" si="247"/>
        <v/>
      </c>
      <c r="AY104" s="267" t="str">
        <f t="shared" si="247"/>
        <v/>
      </c>
      <c r="AZ104" s="264"/>
      <c r="BA104" s="267" t="str">
        <f t="shared" si="197"/>
        <v/>
      </c>
      <c r="BB104" s="267" t="str">
        <f t="shared" si="198"/>
        <v/>
      </c>
      <c r="BC104" s="267" t="str">
        <f t="shared" si="199"/>
        <v/>
      </c>
      <c r="BD104" s="267" t="str">
        <f t="shared" si="200"/>
        <v/>
      </c>
      <c r="BE104" s="267" t="str">
        <f t="shared" si="201"/>
        <v/>
      </c>
      <c r="BF104" s="267" t="str">
        <f t="shared" si="202"/>
        <v/>
      </c>
      <c r="BG104" s="267" t="str">
        <f t="shared" si="203"/>
        <v/>
      </c>
      <c r="BH104" s="267" t="str">
        <f t="shared" si="204"/>
        <v/>
      </c>
      <c r="BI104" s="267" t="str">
        <f t="shared" si="223"/>
        <v/>
      </c>
      <c r="BJ104" s="267" t="str">
        <f t="shared" si="224"/>
        <v/>
      </c>
      <c r="BK104" s="267" t="str">
        <f t="shared" si="225"/>
        <v/>
      </c>
      <c r="BL104" s="267" t="str">
        <f t="shared" si="226"/>
        <v/>
      </c>
      <c r="BM104" s="267">
        <f t="shared" si="227"/>
        <v>2</v>
      </c>
      <c r="BN104" s="267" t="str">
        <f t="shared" si="228"/>
        <v/>
      </c>
      <c r="BO104" s="267" t="str">
        <f t="shared" si="229"/>
        <v/>
      </c>
      <c r="BP104" s="267" t="str">
        <f t="shared" si="230"/>
        <v/>
      </c>
      <c r="BQ104" s="267" t="str">
        <f t="shared" si="231"/>
        <v/>
      </c>
      <c r="BR104" s="267" t="str">
        <f t="shared" si="232"/>
        <v/>
      </c>
      <c r="BS104" s="267" t="str">
        <f t="shared" si="233"/>
        <v/>
      </c>
      <c r="BT104" s="267" t="str">
        <f t="shared" si="234"/>
        <v/>
      </c>
      <c r="BU104" s="264"/>
      <c r="BV104" s="268">
        <v>93</v>
      </c>
      <c r="BW104" s="265" t="str">
        <f t="shared" si="219"/>
        <v/>
      </c>
      <c r="BX104" s="265" t="str">
        <f t="shared" si="219"/>
        <v/>
      </c>
      <c r="BY104" s="265" t="str">
        <f t="shared" si="219"/>
        <v/>
      </c>
      <c r="BZ104" s="265" t="str">
        <f t="shared" si="219"/>
        <v/>
      </c>
      <c r="CA104" s="265" t="str">
        <f t="shared" si="219"/>
        <v/>
      </c>
      <c r="CB104" s="265" t="str">
        <f t="shared" si="219"/>
        <v/>
      </c>
      <c r="CC104" s="265" t="str">
        <f t="shared" si="219"/>
        <v/>
      </c>
      <c r="CD104" s="265" t="str">
        <f t="shared" si="196"/>
        <v/>
      </c>
      <c r="CE104" s="265" t="str">
        <f t="shared" si="235"/>
        <v/>
      </c>
      <c r="CF104" s="265" t="str">
        <f t="shared" si="235"/>
        <v/>
      </c>
      <c r="CG104" s="265" t="str">
        <f t="shared" si="235"/>
        <v/>
      </c>
      <c r="CH104" s="265" t="str">
        <f t="shared" si="235"/>
        <v/>
      </c>
      <c r="CI104" s="265" t="str">
        <f t="shared" si="235"/>
        <v/>
      </c>
      <c r="CJ104" s="265" t="str">
        <f t="shared" si="235"/>
        <v/>
      </c>
      <c r="CK104" s="265" t="str">
        <f t="shared" si="235"/>
        <v/>
      </c>
      <c r="CL104" s="265" t="str">
        <f t="shared" si="235"/>
        <v/>
      </c>
      <c r="CM104" s="265" t="str">
        <f t="shared" si="235"/>
        <v/>
      </c>
      <c r="CN104" s="265" t="str">
        <f t="shared" si="235"/>
        <v/>
      </c>
      <c r="CO104" s="265" t="str">
        <f t="shared" si="235"/>
        <v/>
      </c>
      <c r="CP104" s="265" t="str">
        <f t="shared" si="235"/>
        <v/>
      </c>
      <c r="CQ104" s="266"/>
      <c r="CR104" s="265" t="str">
        <f>IF(BW104="","",SUM(BW$12:BW104)-BW104+1)</f>
        <v/>
      </c>
      <c r="CS104" s="265" t="str">
        <f>IF(BX104="","",SUM(BX$12:BX104)-BX104+1)</f>
        <v/>
      </c>
      <c r="CT104" s="265" t="str">
        <f>IF(BY104="","",SUM(BY$12:BY104)-BY104+1)</f>
        <v/>
      </c>
      <c r="CU104" s="265" t="str">
        <f>IF(BZ104="","",SUM(BZ$12:BZ104)-BZ104+1)</f>
        <v/>
      </c>
      <c r="CV104" s="265" t="str">
        <f>IF(CA104="","",SUM(CA$12:CA104)-CA104+1)</f>
        <v/>
      </c>
      <c r="CW104" s="265" t="str">
        <f>IF(CB104="","",SUM(CB$12:CB104)-CB104+1)</f>
        <v/>
      </c>
      <c r="CX104" s="265" t="str">
        <f>IF(CC104="","",SUM(CC$12:CC104)-CC104+1)</f>
        <v/>
      </c>
      <c r="CY104" s="265" t="str">
        <f>IF(CD104="","",SUM(CD$12:CD104)-CD104+1)</f>
        <v/>
      </c>
      <c r="CZ104" s="265" t="str">
        <f>IF(CE104="","",SUM(CE$12:CE104)-CE104+1)</f>
        <v/>
      </c>
      <c r="DA104" s="265" t="str">
        <f>IF(CF104="","",SUM(CF$12:CF104)-CF104+1)</f>
        <v/>
      </c>
      <c r="DB104" s="265" t="str">
        <f>IF(CG104="","",SUM(CG$12:CG104)-CG104+1)</f>
        <v/>
      </c>
      <c r="DC104" s="265" t="str">
        <f>IF(CH104="","",SUM(CH$12:CH104)-CH104+1)</f>
        <v/>
      </c>
      <c r="DD104" s="265" t="str">
        <f>IF(CI104="","",SUM(CI$12:CI104)-CI104+1)</f>
        <v/>
      </c>
      <c r="DE104" s="265" t="str">
        <f>IF(CJ104="","",SUM(CJ$12:CJ104)-CJ104+1)</f>
        <v/>
      </c>
      <c r="DF104" s="265" t="str">
        <f>IF(CK104="","",SUM(CK$12:CK104)-CK104+1)</f>
        <v/>
      </c>
      <c r="DG104" s="265" t="str">
        <f>IF(CL104="","",SUM(CL$12:CL104)-CL104+1)</f>
        <v/>
      </c>
      <c r="DH104" s="265" t="str">
        <f>IF(CM104="","",SUM(CM$12:CM104)-CM104+1)</f>
        <v/>
      </c>
      <c r="DI104" s="265" t="str">
        <f>IF(CN104="","",SUM(CN$12:CN104)-CN104+1)</f>
        <v/>
      </c>
      <c r="DJ104" s="265" t="str">
        <f>IF(CO104="","",SUM(CO$12:CO104)-CO104+1)</f>
        <v/>
      </c>
      <c r="DK104" s="265" t="str">
        <f>IF(CP104="","",SUM(CP$12:CP104)-CP104+1)</f>
        <v/>
      </c>
      <c r="DL104" s="266"/>
      <c r="DM104" s="265"/>
      <c r="DN104" s="265"/>
      <c r="DO104" s="265"/>
      <c r="DP104" s="265"/>
      <c r="DQ104" s="265"/>
      <c r="DR104" s="265"/>
      <c r="DS104" s="265"/>
      <c r="DT104" s="265"/>
      <c r="DU104" s="265"/>
      <c r="DV104" s="265"/>
      <c r="DW104" s="265"/>
      <c r="DX104" s="265"/>
      <c r="DY104" s="265"/>
      <c r="DZ104" s="265"/>
      <c r="EA104" s="265"/>
      <c r="EB104" s="265"/>
      <c r="EC104" s="265"/>
      <c r="ED104" s="265"/>
      <c r="EE104" s="265"/>
      <c r="EF104" s="265"/>
      <c r="EG104" s="266"/>
      <c r="EH104" s="265" t="str">
        <f t="shared" si="248"/>
        <v/>
      </c>
      <c r="EI104" s="265" t="str">
        <f t="shared" si="248"/>
        <v/>
      </c>
      <c r="EJ104" s="265" t="str">
        <f t="shared" si="248"/>
        <v/>
      </c>
      <c r="EK104" s="265" t="str">
        <f t="shared" si="248"/>
        <v/>
      </c>
      <c r="EL104" s="265" t="str">
        <f t="shared" si="248"/>
        <v/>
      </c>
      <c r="EM104" s="265" t="str">
        <f t="shared" si="248"/>
        <v/>
      </c>
      <c r="EN104" s="265" t="str">
        <f t="shared" si="248"/>
        <v/>
      </c>
      <c r="EO104" s="265" t="str">
        <f t="shared" si="248"/>
        <v/>
      </c>
      <c r="EP104" s="265" t="str">
        <f t="shared" si="248"/>
        <v/>
      </c>
      <c r="EQ104" s="265" t="str">
        <f t="shared" si="248"/>
        <v/>
      </c>
      <c r="ER104" s="265" t="str">
        <f t="shared" si="249"/>
        <v/>
      </c>
      <c r="ES104" s="265" t="str">
        <f t="shared" si="249"/>
        <v/>
      </c>
      <c r="ET104" s="265">
        <f t="shared" si="249"/>
        <v>85</v>
      </c>
      <c r="EU104" s="265" t="str">
        <f t="shared" si="249"/>
        <v/>
      </c>
      <c r="EV104" s="265" t="str">
        <f t="shared" si="249"/>
        <v/>
      </c>
      <c r="EW104" s="265" t="str">
        <f t="shared" si="249"/>
        <v/>
      </c>
      <c r="EX104" s="265" t="str">
        <f t="shared" si="249"/>
        <v/>
      </c>
      <c r="EY104" s="265" t="str">
        <f t="shared" si="249"/>
        <v/>
      </c>
      <c r="EZ104" s="265" t="str">
        <f t="shared" si="249"/>
        <v/>
      </c>
      <c r="FA104" s="265" t="str">
        <f t="shared" si="249"/>
        <v/>
      </c>
      <c r="FB104" s="263" t="str">
        <f t="shared" si="250"/>
        <v/>
      </c>
      <c r="FC104" s="263" t="str">
        <f t="shared" si="250"/>
        <v/>
      </c>
      <c r="FD104" s="263" t="str">
        <f t="shared" si="250"/>
        <v/>
      </c>
      <c r="FE104" s="263" t="str">
        <f t="shared" si="250"/>
        <v/>
      </c>
      <c r="FF104" s="263" t="str">
        <f t="shared" si="250"/>
        <v/>
      </c>
      <c r="FG104" s="263" t="str">
        <f t="shared" si="250"/>
        <v/>
      </c>
      <c r="FH104" s="263" t="str">
        <f t="shared" si="250"/>
        <v/>
      </c>
      <c r="FI104" s="263" t="str">
        <f t="shared" si="250"/>
        <v/>
      </c>
      <c r="FJ104" s="263" t="str">
        <f t="shared" si="250"/>
        <v/>
      </c>
      <c r="FK104" s="263" t="str">
        <f t="shared" si="250"/>
        <v/>
      </c>
      <c r="FL104" s="263" t="str">
        <f t="shared" si="251"/>
        <v/>
      </c>
      <c r="FM104" s="263" t="str">
        <f t="shared" si="251"/>
        <v/>
      </c>
      <c r="FN104" s="263" t="str">
        <f t="shared" si="251"/>
        <v/>
      </c>
      <c r="FO104" s="263" t="str">
        <f t="shared" si="251"/>
        <v/>
      </c>
      <c r="FP104" s="263" t="str">
        <f t="shared" si="251"/>
        <v/>
      </c>
      <c r="FQ104" s="263" t="str">
        <f t="shared" si="251"/>
        <v/>
      </c>
      <c r="FR104" s="263" t="str">
        <f t="shared" si="251"/>
        <v/>
      </c>
      <c r="FS104" s="263" t="str">
        <f t="shared" si="251"/>
        <v/>
      </c>
      <c r="FT104" s="263" t="str">
        <f t="shared" si="251"/>
        <v/>
      </c>
      <c r="FU104" s="263" t="str">
        <f t="shared" si="251"/>
        <v/>
      </c>
      <c r="FV104" s="265" t="str">
        <f t="shared" si="252"/>
        <v/>
      </c>
      <c r="FW104" s="265" t="str">
        <f t="shared" si="252"/>
        <v/>
      </c>
      <c r="FX104" s="265" t="str">
        <f t="shared" si="252"/>
        <v/>
      </c>
      <c r="FY104" s="265" t="str">
        <f t="shared" si="252"/>
        <v/>
      </c>
      <c r="FZ104" s="265" t="str">
        <f t="shared" si="252"/>
        <v/>
      </c>
      <c r="GA104" s="265" t="str">
        <f t="shared" si="252"/>
        <v/>
      </c>
      <c r="GB104" s="265" t="str">
        <f t="shared" si="252"/>
        <v/>
      </c>
      <c r="GC104" s="265" t="str">
        <f t="shared" si="252"/>
        <v/>
      </c>
      <c r="GD104" s="265" t="str">
        <f t="shared" si="252"/>
        <v/>
      </c>
      <c r="GE104" s="265" t="str">
        <f t="shared" si="252"/>
        <v/>
      </c>
      <c r="GF104" s="265" t="str">
        <f t="shared" si="253"/>
        <v/>
      </c>
      <c r="GG104" s="265" t="str">
        <f t="shared" si="253"/>
        <v/>
      </c>
      <c r="GH104" s="265" t="str">
        <f t="shared" si="253"/>
        <v/>
      </c>
      <c r="GI104" s="265" t="str">
        <f t="shared" si="253"/>
        <v/>
      </c>
      <c r="GJ104" s="265" t="str">
        <f t="shared" si="253"/>
        <v/>
      </c>
      <c r="GK104" s="265" t="str">
        <f t="shared" si="253"/>
        <v/>
      </c>
      <c r="GL104" s="265" t="str">
        <f t="shared" si="253"/>
        <v/>
      </c>
      <c r="GM104" s="265" t="str">
        <f t="shared" si="253"/>
        <v/>
      </c>
      <c r="GN104" s="265" t="str">
        <f t="shared" si="253"/>
        <v/>
      </c>
      <c r="GO104" s="265" t="str">
        <f t="shared" si="253"/>
        <v/>
      </c>
      <c r="GP104" s="263" t="str">
        <f t="shared" si="254"/>
        <v/>
      </c>
      <c r="GQ104" s="263" t="str">
        <f t="shared" si="254"/>
        <v/>
      </c>
      <c r="GR104" s="263" t="str">
        <f t="shared" si="254"/>
        <v/>
      </c>
      <c r="GS104" s="263" t="str">
        <f t="shared" si="254"/>
        <v/>
      </c>
      <c r="GT104" s="263" t="str">
        <f t="shared" si="254"/>
        <v/>
      </c>
      <c r="GU104" s="263" t="str">
        <f t="shared" si="254"/>
        <v/>
      </c>
      <c r="GV104" s="263" t="str">
        <f t="shared" si="254"/>
        <v/>
      </c>
      <c r="GW104" s="263" t="str">
        <f t="shared" si="254"/>
        <v/>
      </c>
      <c r="GX104" s="263" t="str">
        <f t="shared" si="254"/>
        <v/>
      </c>
      <c r="GY104" s="263" t="str">
        <f t="shared" si="254"/>
        <v/>
      </c>
      <c r="GZ104" s="263" t="str">
        <f t="shared" si="255"/>
        <v/>
      </c>
      <c r="HA104" s="263" t="str">
        <f t="shared" si="255"/>
        <v/>
      </c>
      <c r="HB104" s="263" t="str">
        <f t="shared" si="255"/>
        <v/>
      </c>
      <c r="HC104" s="263" t="str">
        <f t="shared" si="255"/>
        <v/>
      </c>
      <c r="HD104" s="263" t="str">
        <f t="shared" si="255"/>
        <v/>
      </c>
      <c r="HE104" s="263" t="str">
        <f t="shared" si="255"/>
        <v/>
      </c>
      <c r="HF104" s="263" t="str">
        <f t="shared" si="255"/>
        <v/>
      </c>
      <c r="HG104" s="263" t="str">
        <f t="shared" si="255"/>
        <v/>
      </c>
      <c r="HH104" s="263" t="str">
        <f t="shared" si="255"/>
        <v/>
      </c>
      <c r="HI104" s="263" t="str">
        <f t="shared" si="255"/>
        <v/>
      </c>
      <c r="HJ104" s="265" t="str">
        <f t="shared" si="256"/>
        <v/>
      </c>
      <c r="HK104" s="265" t="str">
        <f t="shared" si="256"/>
        <v/>
      </c>
      <c r="HL104" s="265" t="str">
        <f t="shared" si="256"/>
        <v/>
      </c>
      <c r="HM104" s="265" t="str">
        <f t="shared" si="256"/>
        <v/>
      </c>
      <c r="HN104" s="265" t="str">
        <f t="shared" si="256"/>
        <v/>
      </c>
      <c r="HO104" s="265" t="str">
        <f t="shared" si="256"/>
        <v/>
      </c>
      <c r="HP104" s="265" t="str">
        <f t="shared" si="256"/>
        <v/>
      </c>
      <c r="HQ104" s="265" t="str">
        <f t="shared" si="256"/>
        <v/>
      </c>
      <c r="HR104" s="265" t="str">
        <f t="shared" si="256"/>
        <v/>
      </c>
      <c r="HS104" s="265" t="str">
        <f t="shared" si="256"/>
        <v/>
      </c>
      <c r="HT104" s="265" t="str">
        <f t="shared" si="257"/>
        <v/>
      </c>
      <c r="HU104" s="265" t="str">
        <f t="shared" si="257"/>
        <v/>
      </c>
      <c r="HV104" s="265" t="str">
        <f t="shared" si="257"/>
        <v/>
      </c>
      <c r="HW104" s="265" t="str">
        <f t="shared" si="257"/>
        <v/>
      </c>
      <c r="HX104" s="265" t="str">
        <f t="shared" si="257"/>
        <v/>
      </c>
      <c r="HY104" s="265" t="str">
        <f t="shared" si="257"/>
        <v/>
      </c>
      <c r="HZ104" s="265" t="str">
        <f t="shared" si="257"/>
        <v/>
      </c>
      <c r="IA104" s="265" t="str">
        <f t="shared" si="257"/>
        <v/>
      </c>
      <c r="IB104" s="265" t="str">
        <f t="shared" si="257"/>
        <v/>
      </c>
      <c r="IC104" s="265" t="str">
        <f t="shared" si="257"/>
        <v/>
      </c>
    </row>
    <row r="105" spans="1:237" s="254" customFormat="1" x14ac:dyDescent="0.25">
      <c r="A105" s="250">
        <f t="shared" si="205"/>
        <v>94</v>
      </c>
      <c r="B105" s="2" t="str">
        <f>IF(OR('aux 1'!B105="",'aux 1'!R105&lt;&gt;"s"),"",'aux 1'!B105)</f>
        <v>Análise Econômica de Sistemas de Engenharia</v>
      </c>
      <c r="C105" s="253" t="str">
        <f>IF('aux 1'!F105="","",'aux 1'!F105)</f>
        <v>U</v>
      </c>
      <c r="D105" s="450" t="str">
        <f>IF(B105="","",'aux 1'!AP105)</f>
        <v>PRO01431</v>
      </c>
      <c r="E105" s="306" t="str">
        <f>IF(B105="","Pre: ",'aux 1'!AN105)</f>
        <v xml:space="preserve">Pré: PRO01121   </v>
      </c>
      <c r="F105" s="306" t="str">
        <f>IF(B105="","Co: ",'aux 1'!AO105)</f>
        <v>Co: ---</v>
      </c>
      <c r="G105" s="54" t="str">
        <f>IF(OR($B105="",'aux 1'!H105=""),"",'aux 1'!H105)</f>
        <v>PRO01121</v>
      </c>
      <c r="H105" s="54" t="str">
        <f>IF(OR($B105="",'aux 1'!I105=""),"",'aux 1'!I105)</f>
        <v/>
      </c>
      <c r="I105" s="54" t="str">
        <f>IF(OR($B105="",'aux 1'!J105=""),"",'aux 1'!J105)</f>
        <v/>
      </c>
      <c r="J105" s="54" t="str">
        <f>IF(OR($B105="",'aux 1'!K105=""),"",'aux 1'!K105)</f>
        <v/>
      </c>
      <c r="K105" s="248"/>
      <c r="L105" s="248"/>
      <c r="M105" s="251" t="str">
        <f>IF('aux 1'!C105="","",'aux 1'!C105)</f>
        <v>CCT</v>
      </c>
      <c r="N105" s="251" t="str">
        <f>IF('aux 1'!D105="","",'aux 1'!D105)</f>
        <v>PRO</v>
      </c>
      <c r="O105" s="252" t="str">
        <f>IF('aux 1'!E105="","",'aux 1'!E105)</f>
        <v>01431</v>
      </c>
      <c r="P105" s="133" t="str">
        <f t="shared" si="192"/>
        <v>PRO01431</v>
      </c>
      <c r="Q105" s="43">
        <f>IF(S105="s",IF(R105="op",'aux 1'!S105,U105),"")</f>
        <v>12</v>
      </c>
      <c r="R105" s="43" t="str">
        <f>IF('aux 1'!N105="op","op",'aux 1'!S105)</f>
        <v>op</v>
      </c>
      <c r="S105" s="43" t="str">
        <f>IF('aux 1'!R105="","",'aux 1'!R105)</f>
        <v>s</v>
      </c>
      <c r="T105" s="43" t="str">
        <f>IF('aux 1'!Q105="","",'aux 1'!Q105)</f>
        <v>n</v>
      </c>
      <c r="U105" s="43">
        <f>IF('aux 1'!P105="","",'aux 1'!P105)</f>
        <v>7</v>
      </c>
      <c r="V105" s="44" t="str">
        <f>IF('aux 1'!O105="","",'aux 1'!O105)</f>
        <v>Bás.</v>
      </c>
      <c r="W105" s="128">
        <f>IF('aux 1'!T105="",0,'aux 1'!T105)</f>
        <v>3</v>
      </c>
      <c r="X105" s="128">
        <f>IF('aux 1'!U105="",0,'aux 1'!U105)</f>
        <v>0</v>
      </c>
      <c r="Y105" s="128">
        <f>IF('aux 1'!V105="",0,'aux 1'!V105)</f>
        <v>0</v>
      </c>
      <c r="Z105" s="128">
        <f>IF('aux 1'!W105="","",'aux 1'!W105)</f>
        <v>51</v>
      </c>
      <c r="AA105" s="128" t="str">
        <f t="shared" si="193"/>
        <v>51h</v>
      </c>
      <c r="AB105" s="250">
        <f>IF('aux 1'!X105="","",'aux 1'!X105)</f>
        <v>3</v>
      </c>
      <c r="AC105" s="87" t="str">
        <f t="shared" si="194"/>
        <v>3cr/3t</v>
      </c>
      <c r="AE105" s="265">
        <f t="shared" si="195"/>
        <v>94</v>
      </c>
      <c r="AF105" s="267" t="str">
        <f t="shared" si="246"/>
        <v/>
      </c>
      <c r="AG105" s="267" t="str">
        <f t="shared" si="246"/>
        <v/>
      </c>
      <c r="AH105" s="267" t="str">
        <f t="shared" si="246"/>
        <v/>
      </c>
      <c r="AI105" s="267" t="str">
        <f t="shared" si="246"/>
        <v/>
      </c>
      <c r="AJ105" s="267" t="str">
        <f t="shared" si="246"/>
        <v/>
      </c>
      <c r="AK105" s="267" t="str">
        <f t="shared" si="246"/>
        <v/>
      </c>
      <c r="AL105" s="267" t="str">
        <f t="shared" si="246"/>
        <v/>
      </c>
      <c r="AM105" s="267" t="str">
        <f t="shared" si="246"/>
        <v/>
      </c>
      <c r="AN105" s="267" t="str">
        <f t="shared" si="246"/>
        <v/>
      </c>
      <c r="AO105" s="267" t="str">
        <f t="shared" si="246"/>
        <v/>
      </c>
      <c r="AP105" s="267" t="str">
        <f t="shared" si="247"/>
        <v/>
      </c>
      <c r="AQ105" s="267">
        <f t="shared" si="247"/>
        <v>94</v>
      </c>
      <c r="AR105" s="267" t="str">
        <f t="shared" si="247"/>
        <v/>
      </c>
      <c r="AS105" s="267" t="str">
        <f t="shared" si="247"/>
        <v/>
      </c>
      <c r="AT105" s="267" t="str">
        <f t="shared" si="247"/>
        <v/>
      </c>
      <c r="AU105" s="267" t="str">
        <f t="shared" si="247"/>
        <v/>
      </c>
      <c r="AV105" s="267" t="str">
        <f t="shared" si="247"/>
        <v/>
      </c>
      <c r="AW105" s="267" t="str">
        <f t="shared" si="247"/>
        <v/>
      </c>
      <c r="AX105" s="267" t="str">
        <f t="shared" si="247"/>
        <v/>
      </c>
      <c r="AY105" s="267" t="str">
        <f t="shared" si="247"/>
        <v/>
      </c>
      <c r="AZ105" s="264"/>
      <c r="BA105" s="267" t="str">
        <f t="shared" si="197"/>
        <v/>
      </c>
      <c r="BB105" s="267" t="str">
        <f t="shared" si="198"/>
        <v/>
      </c>
      <c r="BC105" s="267" t="str">
        <f t="shared" si="199"/>
        <v/>
      </c>
      <c r="BD105" s="267" t="str">
        <f t="shared" si="200"/>
        <v/>
      </c>
      <c r="BE105" s="267" t="str">
        <f t="shared" si="201"/>
        <v/>
      </c>
      <c r="BF105" s="267" t="str">
        <f t="shared" si="202"/>
        <v/>
      </c>
      <c r="BG105" s="267" t="str">
        <f t="shared" si="203"/>
        <v/>
      </c>
      <c r="BH105" s="267" t="str">
        <f t="shared" si="204"/>
        <v/>
      </c>
      <c r="BI105" s="267" t="str">
        <f t="shared" si="223"/>
        <v/>
      </c>
      <c r="BJ105" s="267" t="str">
        <f t="shared" si="224"/>
        <v/>
      </c>
      <c r="BK105" s="267" t="str">
        <f t="shared" si="225"/>
        <v/>
      </c>
      <c r="BL105" s="267">
        <f t="shared" si="226"/>
        <v>2</v>
      </c>
      <c r="BM105" s="267" t="str">
        <f t="shared" si="227"/>
        <v/>
      </c>
      <c r="BN105" s="267" t="str">
        <f t="shared" si="228"/>
        <v/>
      </c>
      <c r="BO105" s="267" t="str">
        <f t="shared" si="229"/>
        <v/>
      </c>
      <c r="BP105" s="267" t="str">
        <f t="shared" si="230"/>
        <v/>
      </c>
      <c r="BQ105" s="267" t="str">
        <f t="shared" si="231"/>
        <v/>
      </c>
      <c r="BR105" s="267" t="str">
        <f t="shared" si="232"/>
        <v/>
      </c>
      <c r="BS105" s="267" t="str">
        <f t="shared" si="233"/>
        <v/>
      </c>
      <c r="BT105" s="267" t="str">
        <f t="shared" si="234"/>
        <v/>
      </c>
      <c r="BU105" s="264"/>
      <c r="BV105" s="268">
        <v>94</v>
      </c>
      <c r="BW105" s="265" t="str">
        <f t="shared" si="219"/>
        <v/>
      </c>
      <c r="BX105" s="265" t="str">
        <f t="shared" si="219"/>
        <v/>
      </c>
      <c r="BY105" s="265" t="str">
        <f t="shared" si="219"/>
        <v/>
      </c>
      <c r="BZ105" s="265" t="str">
        <f t="shared" si="219"/>
        <v/>
      </c>
      <c r="CA105" s="265" t="str">
        <f t="shared" si="219"/>
        <v/>
      </c>
      <c r="CB105" s="265" t="str">
        <f t="shared" si="219"/>
        <v/>
      </c>
      <c r="CC105" s="265" t="str">
        <f t="shared" si="219"/>
        <v/>
      </c>
      <c r="CD105" s="265" t="str">
        <f t="shared" si="196"/>
        <v/>
      </c>
      <c r="CE105" s="265" t="str">
        <f t="shared" si="235"/>
        <v/>
      </c>
      <c r="CF105" s="265" t="str">
        <f t="shared" si="235"/>
        <v/>
      </c>
      <c r="CG105" s="265" t="str">
        <f t="shared" si="235"/>
        <v/>
      </c>
      <c r="CH105" s="265" t="str">
        <f t="shared" si="235"/>
        <v/>
      </c>
      <c r="CI105" s="265" t="str">
        <f t="shared" si="235"/>
        <v/>
      </c>
      <c r="CJ105" s="265" t="str">
        <f t="shared" si="235"/>
        <v/>
      </c>
      <c r="CK105" s="265" t="str">
        <f t="shared" si="235"/>
        <v/>
      </c>
      <c r="CL105" s="265" t="str">
        <f t="shared" si="235"/>
        <v/>
      </c>
      <c r="CM105" s="265" t="str">
        <f t="shared" si="235"/>
        <v/>
      </c>
      <c r="CN105" s="265" t="str">
        <f t="shared" si="235"/>
        <v/>
      </c>
      <c r="CO105" s="265" t="str">
        <f t="shared" si="235"/>
        <v/>
      </c>
      <c r="CP105" s="265" t="str">
        <f t="shared" si="235"/>
        <v/>
      </c>
      <c r="CQ105" s="266"/>
      <c r="CR105" s="265" t="str">
        <f>IF(BW105="","",SUM(BW$12:BW105)-BW105+1)</f>
        <v/>
      </c>
      <c r="CS105" s="265" t="str">
        <f>IF(BX105="","",SUM(BX$12:BX105)-BX105+1)</f>
        <v/>
      </c>
      <c r="CT105" s="265" t="str">
        <f>IF(BY105="","",SUM(BY$12:BY105)-BY105+1)</f>
        <v/>
      </c>
      <c r="CU105" s="265" t="str">
        <f>IF(BZ105="","",SUM(BZ$12:BZ105)-BZ105+1)</f>
        <v/>
      </c>
      <c r="CV105" s="265" t="str">
        <f>IF(CA105="","",SUM(CA$12:CA105)-CA105+1)</f>
        <v/>
      </c>
      <c r="CW105" s="265" t="str">
        <f>IF(CB105="","",SUM(CB$12:CB105)-CB105+1)</f>
        <v/>
      </c>
      <c r="CX105" s="265" t="str">
        <f>IF(CC105="","",SUM(CC$12:CC105)-CC105+1)</f>
        <v/>
      </c>
      <c r="CY105" s="265" t="str">
        <f>IF(CD105="","",SUM(CD$12:CD105)-CD105+1)</f>
        <v/>
      </c>
      <c r="CZ105" s="265" t="str">
        <f>IF(CE105="","",SUM(CE$12:CE105)-CE105+1)</f>
        <v/>
      </c>
      <c r="DA105" s="265" t="str">
        <f>IF(CF105="","",SUM(CF$12:CF105)-CF105+1)</f>
        <v/>
      </c>
      <c r="DB105" s="265" t="str">
        <f>IF(CG105="","",SUM(CG$12:CG105)-CG105+1)</f>
        <v/>
      </c>
      <c r="DC105" s="265" t="str">
        <f>IF(CH105="","",SUM(CH$12:CH105)-CH105+1)</f>
        <v/>
      </c>
      <c r="DD105" s="265" t="str">
        <f>IF(CI105="","",SUM(CI$12:CI105)-CI105+1)</f>
        <v/>
      </c>
      <c r="DE105" s="265" t="str">
        <f>IF(CJ105="","",SUM(CJ$12:CJ105)-CJ105+1)</f>
        <v/>
      </c>
      <c r="DF105" s="265" t="str">
        <f>IF(CK105="","",SUM(CK$12:CK105)-CK105+1)</f>
        <v/>
      </c>
      <c r="DG105" s="265" t="str">
        <f>IF(CL105="","",SUM(CL$12:CL105)-CL105+1)</f>
        <v/>
      </c>
      <c r="DH105" s="265" t="str">
        <f>IF(CM105="","",SUM(CM$12:CM105)-CM105+1)</f>
        <v/>
      </c>
      <c r="DI105" s="265" t="str">
        <f>IF(CN105="","",SUM(CN$12:CN105)-CN105+1)</f>
        <v/>
      </c>
      <c r="DJ105" s="265" t="str">
        <f>IF(CO105="","",SUM(CO$12:CO105)-CO105+1)</f>
        <v/>
      </c>
      <c r="DK105" s="265" t="str">
        <f>IF(CP105="","",SUM(CP$12:CP105)-CP105+1)</f>
        <v/>
      </c>
      <c r="DL105" s="266"/>
      <c r="DM105" s="265"/>
      <c r="DN105" s="265"/>
      <c r="DO105" s="265"/>
      <c r="DP105" s="265"/>
      <c r="DQ105" s="265"/>
      <c r="DR105" s="265"/>
      <c r="DS105" s="265"/>
      <c r="DT105" s="265"/>
      <c r="DU105" s="265"/>
      <c r="DV105" s="265"/>
      <c r="DW105" s="265"/>
      <c r="DX105" s="265"/>
      <c r="DY105" s="265"/>
      <c r="DZ105" s="265"/>
      <c r="EA105" s="265"/>
      <c r="EB105" s="265"/>
      <c r="EC105" s="265"/>
      <c r="ED105" s="265"/>
      <c r="EE105" s="265"/>
      <c r="EF105" s="265"/>
      <c r="EG105" s="266"/>
      <c r="EH105" s="265" t="str">
        <f t="shared" si="248"/>
        <v/>
      </c>
      <c r="EI105" s="265" t="str">
        <f t="shared" si="248"/>
        <v/>
      </c>
      <c r="EJ105" s="265" t="str">
        <f t="shared" si="248"/>
        <v/>
      </c>
      <c r="EK105" s="265" t="str">
        <f t="shared" si="248"/>
        <v/>
      </c>
      <c r="EL105" s="265" t="str">
        <f t="shared" si="248"/>
        <v/>
      </c>
      <c r="EM105" s="265" t="str">
        <f t="shared" si="248"/>
        <v/>
      </c>
      <c r="EN105" s="265" t="str">
        <f t="shared" si="248"/>
        <v/>
      </c>
      <c r="EO105" s="265" t="str">
        <f t="shared" si="248"/>
        <v/>
      </c>
      <c r="EP105" s="265" t="str">
        <f t="shared" si="248"/>
        <v/>
      </c>
      <c r="EQ105" s="265" t="str">
        <f t="shared" si="248"/>
        <v/>
      </c>
      <c r="ER105" s="265" t="str">
        <f t="shared" si="249"/>
        <v/>
      </c>
      <c r="ES105" s="265">
        <f t="shared" si="249"/>
        <v>51</v>
      </c>
      <c r="ET105" s="265" t="str">
        <f t="shared" si="249"/>
        <v/>
      </c>
      <c r="EU105" s="265" t="str">
        <f t="shared" si="249"/>
        <v/>
      </c>
      <c r="EV105" s="265" t="str">
        <f t="shared" si="249"/>
        <v/>
      </c>
      <c r="EW105" s="265" t="str">
        <f t="shared" si="249"/>
        <v/>
      </c>
      <c r="EX105" s="265" t="str">
        <f t="shared" si="249"/>
        <v/>
      </c>
      <c r="EY105" s="265" t="str">
        <f t="shared" si="249"/>
        <v/>
      </c>
      <c r="EZ105" s="265" t="str">
        <f t="shared" si="249"/>
        <v/>
      </c>
      <c r="FA105" s="265" t="str">
        <f t="shared" si="249"/>
        <v/>
      </c>
      <c r="FB105" s="263" t="str">
        <f t="shared" si="250"/>
        <v/>
      </c>
      <c r="FC105" s="263" t="str">
        <f t="shared" si="250"/>
        <v/>
      </c>
      <c r="FD105" s="263" t="str">
        <f t="shared" si="250"/>
        <v/>
      </c>
      <c r="FE105" s="263" t="str">
        <f t="shared" si="250"/>
        <v/>
      </c>
      <c r="FF105" s="263" t="str">
        <f t="shared" si="250"/>
        <v/>
      </c>
      <c r="FG105" s="263" t="str">
        <f t="shared" si="250"/>
        <v/>
      </c>
      <c r="FH105" s="263" t="str">
        <f t="shared" si="250"/>
        <v/>
      </c>
      <c r="FI105" s="263" t="str">
        <f t="shared" si="250"/>
        <v/>
      </c>
      <c r="FJ105" s="263" t="str">
        <f t="shared" si="250"/>
        <v/>
      </c>
      <c r="FK105" s="263" t="str">
        <f t="shared" si="250"/>
        <v/>
      </c>
      <c r="FL105" s="263" t="str">
        <f t="shared" si="251"/>
        <v/>
      </c>
      <c r="FM105" s="263" t="str">
        <f t="shared" si="251"/>
        <v/>
      </c>
      <c r="FN105" s="263" t="str">
        <f t="shared" si="251"/>
        <v/>
      </c>
      <c r="FO105" s="263" t="str">
        <f t="shared" si="251"/>
        <v/>
      </c>
      <c r="FP105" s="263" t="str">
        <f t="shared" si="251"/>
        <v/>
      </c>
      <c r="FQ105" s="263" t="str">
        <f t="shared" si="251"/>
        <v/>
      </c>
      <c r="FR105" s="263" t="str">
        <f t="shared" si="251"/>
        <v/>
      </c>
      <c r="FS105" s="263" t="str">
        <f t="shared" si="251"/>
        <v/>
      </c>
      <c r="FT105" s="263" t="str">
        <f t="shared" si="251"/>
        <v/>
      </c>
      <c r="FU105" s="263" t="str">
        <f t="shared" si="251"/>
        <v/>
      </c>
      <c r="FV105" s="265" t="str">
        <f t="shared" si="252"/>
        <v/>
      </c>
      <c r="FW105" s="265" t="str">
        <f t="shared" si="252"/>
        <v/>
      </c>
      <c r="FX105" s="265" t="str">
        <f t="shared" si="252"/>
        <v/>
      </c>
      <c r="FY105" s="265" t="str">
        <f t="shared" si="252"/>
        <v/>
      </c>
      <c r="FZ105" s="265" t="str">
        <f t="shared" si="252"/>
        <v/>
      </c>
      <c r="GA105" s="265" t="str">
        <f t="shared" si="252"/>
        <v/>
      </c>
      <c r="GB105" s="265" t="str">
        <f t="shared" si="252"/>
        <v/>
      </c>
      <c r="GC105" s="265" t="str">
        <f t="shared" si="252"/>
        <v/>
      </c>
      <c r="GD105" s="265" t="str">
        <f t="shared" si="252"/>
        <v/>
      </c>
      <c r="GE105" s="265" t="str">
        <f t="shared" si="252"/>
        <v/>
      </c>
      <c r="GF105" s="265" t="str">
        <f t="shared" si="253"/>
        <v/>
      </c>
      <c r="GG105" s="265" t="str">
        <f t="shared" si="253"/>
        <v/>
      </c>
      <c r="GH105" s="265" t="str">
        <f t="shared" si="253"/>
        <v/>
      </c>
      <c r="GI105" s="265" t="str">
        <f t="shared" si="253"/>
        <v/>
      </c>
      <c r="GJ105" s="265" t="str">
        <f t="shared" si="253"/>
        <v/>
      </c>
      <c r="GK105" s="265" t="str">
        <f t="shared" si="253"/>
        <v/>
      </c>
      <c r="GL105" s="265" t="str">
        <f t="shared" si="253"/>
        <v/>
      </c>
      <c r="GM105" s="265" t="str">
        <f t="shared" si="253"/>
        <v/>
      </c>
      <c r="GN105" s="265" t="str">
        <f t="shared" si="253"/>
        <v/>
      </c>
      <c r="GO105" s="265" t="str">
        <f t="shared" si="253"/>
        <v/>
      </c>
      <c r="GP105" s="263" t="str">
        <f t="shared" si="254"/>
        <v/>
      </c>
      <c r="GQ105" s="263" t="str">
        <f t="shared" si="254"/>
        <v/>
      </c>
      <c r="GR105" s="263" t="str">
        <f t="shared" si="254"/>
        <v/>
      </c>
      <c r="GS105" s="263" t="str">
        <f t="shared" si="254"/>
        <v/>
      </c>
      <c r="GT105" s="263" t="str">
        <f t="shared" si="254"/>
        <v/>
      </c>
      <c r="GU105" s="263" t="str">
        <f t="shared" si="254"/>
        <v/>
      </c>
      <c r="GV105" s="263" t="str">
        <f t="shared" si="254"/>
        <v/>
      </c>
      <c r="GW105" s="263" t="str">
        <f t="shared" si="254"/>
        <v/>
      </c>
      <c r="GX105" s="263" t="str">
        <f t="shared" si="254"/>
        <v/>
      </c>
      <c r="GY105" s="263" t="str">
        <f t="shared" si="254"/>
        <v/>
      </c>
      <c r="GZ105" s="263" t="str">
        <f t="shared" si="255"/>
        <v/>
      </c>
      <c r="HA105" s="263" t="str">
        <f t="shared" si="255"/>
        <v/>
      </c>
      <c r="HB105" s="263" t="str">
        <f t="shared" si="255"/>
        <v/>
      </c>
      <c r="HC105" s="263" t="str">
        <f t="shared" si="255"/>
        <v/>
      </c>
      <c r="HD105" s="263" t="str">
        <f t="shared" si="255"/>
        <v/>
      </c>
      <c r="HE105" s="263" t="str">
        <f t="shared" si="255"/>
        <v/>
      </c>
      <c r="HF105" s="263" t="str">
        <f t="shared" si="255"/>
        <v/>
      </c>
      <c r="HG105" s="263" t="str">
        <f t="shared" si="255"/>
        <v/>
      </c>
      <c r="HH105" s="263" t="str">
        <f t="shared" si="255"/>
        <v/>
      </c>
      <c r="HI105" s="263" t="str">
        <f t="shared" si="255"/>
        <v/>
      </c>
      <c r="HJ105" s="265" t="str">
        <f t="shared" si="256"/>
        <v/>
      </c>
      <c r="HK105" s="265" t="str">
        <f t="shared" si="256"/>
        <v/>
      </c>
      <c r="HL105" s="265" t="str">
        <f t="shared" si="256"/>
        <v/>
      </c>
      <c r="HM105" s="265" t="str">
        <f t="shared" si="256"/>
        <v/>
      </c>
      <c r="HN105" s="265" t="str">
        <f t="shared" si="256"/>
        <v/>
      </c>
      <c r="HO105" s="265" t="str">
        <f t="shared" si="256"/>
        <v/>
      </c>
      <c r="HP105" s="265" t="str">
        <f t="shared" si="256"/>
        <v/>
      </c>
      <c r="HQ105" s="265" t="str">
        <f t="shared" si="256"/>
        <v/>
      </c>
      <c r="HR105" s="265" t="str">
        <f t="shared" si="256"/>
        <v/>
      </c>
      <c r="HS105" s="265" t="str">
        <f t="shared" si="256"/>
        <v/>
      </c>
      <c r="HT105" s="265" t="str">
        <f t="shared" si="257"/>
        <v/>
      </c>
      <c r="HU105" s="265" t="str">
        <f t="shared" si="257"/>
        <v/>
      </c>
      <c r="HV105" s="265" t="str">
        <f t="shared" si="257"/>
        <v/>
      </c>
      <c r="HW105" s="265" t="str">
        <f t="shared" si="257"/>
        <v/>
      </c>
      <c r="HX105" s="265" t="str">
        <f t="shared" si="257"/>
        <v/>
      </c>
      <c r="HY105" s="265" t="str">
        <f t="shared" si="257"/>
        <v/>
      </c>
      <c r="HZ105" s="265" t="str">
        <f t="shared" si="257"/>
        <v/>
      </c>
      <c r="IA105" s="265" t="str">
        <f t="shared" si="257"/>
        <v/>
      </c>
      <c r="IB105" s="265" t="str">
        <f t="shared" si="257"/>
        <v/>
      </c>
      <c r="IC105" s="265" t="str">
        <f t="shared" si="257"/>
        <v/>
      </c>
    </row>
    <row r="106" spans="1:237" x14ac:dyDescent="0.25">
      <c r="A106" s="1">
        <f t="shared" si="205"/>
        <v>95</v>
      </c>
      <c r="B106" s="2" t="str">
        <f>IF(OR('aux 1'!B106="",'aux 1'!R106&lt;&gt;"s"),"",'aux 1'!B106)</f>
        <v>Empreendedorismo</v>
      </c>
      <c r="C106" s="130" t="str">
        <f>IF('aux 1'!F106="","",'aux 1'!F106)</f>
        <v>U</v>
      </c>
      <c r="D106" s="450" t="str">
        <f>IF(B106="","",'aux 1'!AP106)</f>
        <v>PRO01540</v>
      </c>
      <c r="E106" s="306" t="str">
        <f>IF(B106="","Pre: ",'aux 1'!AN106)</f>
        <v>Pré: ---</v>
      </c>
      <c r="F106" s="306" t="str">
        <f>IF(B106="","Co: ",'aux 1'!AO106)</f>
        <v>Co: ---</v>
      </c>
      <c r="G106" s="54" t="str">
        <f>IF(OR($B106="",'aux 1'!H106=""),"",'aux 1'!H106)</f>
        <v/>
      </c>
      <c r="H106" s="54" t="str">
        <f>IF(OR($B106="",'aux 1'!I106=""),"",'aux 1'!I106)</f>
        <v/>
      </c>
      <c r="I106" s="54" t="str">
        <f>IF(OR($B106="",'aux 1'!J106=""),"",'aux 1'!J106)</f>
        <v/>
      </c>
      <c r="J106" s="54" t="str">
        <f>IF(OR($B106="",'aux 1'!K106=""),"",'aux 1'!K106)</f>
        <v/>
      </c>
      <c r="K106" s="248"/>
      <c r="L106" s="248"/>
      <c r="M106" s="133" t="str">
        <f>IF('aux 1'!C106="","",'aux 1'!C106)</f>
        <v>CCT</v>
      </c>
      <c r="N106" s="133" t="str">
        <f>IF('aux 1'!D106="","",'aux 1'!D106)</f>
        <v>PRO</v>
      </c>
      <c r="O106" s="165" t="str">
        <f>IF('aux 1'!E106="","",'aux 1'!E106)</f>
        <v>01540</v>
      </c>
      <c r="P106" s="133" t="str">
        <f t="shared" si="192"/>
        <v>PRO01540</v>
      </c>
      <c r="Q106" s="43">
        <f>IF(S106="s",IF(R106="op",'aux 1'!S106,U106),"")</f>
        <v>12</v>
      </c>
      <c r="R106" s="43" t="str">
        <f>IF('aux 1'!N106="op","op",'aux 1'!S106)</f>
        <v>op</v>
      </c>
      <c r="S106" s="43" t="str">
        <f>IF('aux 1'!R106="","",'aux 1'!R106)</f>
        <v>s</v>
      </c>
      <c r="T106" s="43" t="str">
        <f>IF('aux 1'!Q106="","",'aux 1'!Q106)</f>
        <v>s</v>
      </c>
      <c r="U106" s="43">
        <f>IF('aux 1'!P106="","",'aux 1'!P106)</f>
        <v>8</v>
      </c>
      <c r="V106" s="44" t="str">
        <f>IF('aux 1'!O106="","",'aux 1'!O106)</f>
        <v>Bás.</v>
      </c>
      <c r="W106" s="128">
        <f>IF('aux 1'!T106="",0,'aux 1'!T106)</f>
        <v>2</v>
      </c>
      <c r="X106" s="128">
        <f>IF('aux 1'!U106="",0,'aux 1'!U106)</f>
        <v>0</v>
      </c>
      <c r="Y106" s="128">
        <f>IF('aux 1'!V106="",0,'aux 1'!V106)</f>
        <v>0</v>
      </c>
      <c r="Z106" s="128">
        <f>IF('aux 1'!W106="","",'aux 1'!W106)</f>
        <v>34</v>
      </c>
      <c r="AA106" s="128" t="str">
        <f t="shared" si="193"/>
        <v>34h</v>
      </c>
      <c r="AB106" s="248">
        <f>IF('aux 1'!X106="","",'aux 1'!X106)</f>
        <v>2</v>
      </c>
      <c r="AC106" s="87" t="str">
        <f t="shared" si="194"/>
        <v>2cr/2t</v>
      </c>
      <c r="AE106" s="265">
        <f t="shared" si="195"/>
        <v>95</v>
      </c>
      <c r="AF106" s="267" t="str">
        <f t="shared" si="246"/>
        <v/>
      </c>
      <c r="AG106" s="267" t="str">
        <f t="shared" si="246"/>
        <v/>
      </c>
      <c r="AH106" s="267" t="str">
        <f t="shared" si="246"/>
        <v/>
      </c>
      <c r="AI106" s="267" t="str">
        <f t="shared" si="246"/>
        <v/>
      </c>
      <c r="AJ106" s="267" t="str">
        <f t="shared" si="246"/>
        <v/>
      </c>
      <c r="AK106" s="267" t="str">
        <f t="shared" si="246"/>
        <v/>
      </c>
      <c r="AL106" s="267" t="str">
        <f t="shared" si="246"/>
        <v/>
      </c>
      <c r="AM106" s="267" t="str">
        <f t="shared" si="246"/>
        <v/>
      </c>
      <c r="AN106" s="267" t="str">
        <f t="shared" si="246"/>
        <v/>
      </c>
      <c r="AO106" s="267" t="str">
        <f t="shared" si="246"/>
        <v/>
      </c>
      <c r="AP106" s="267" t="str">
        <f t="shared" si="247"/>
        <v/>
      </c>
      <c r="AQ106" s="267">
        <f t="shared" si="247"/>
        <v>95</v>
      </c>
      <c r="AR106" s="267" t="str">
        <f t="shared" si="247"/>
        <v/>
      </c>
      <c r="AS106" s="267" t="str">
        <f t="shared" si="247"/>
        <v/>
      </c>
      <c r="AT106" s="267" t="str">
        <f t="shared" si="247"/>
        <v/>
      </c>
      <c r="AU106" s="267" t="str">
        <f t="shared" si="247"/>
        <v/>
      </c>
      <c r="AV106" s="267" t="str">
        <f t="shared" si="247"/>
        <v/>
      </c>
      <c r="AW106" s="267" t="str">
        <f t="shared" si="247"/>
        <v/>
      </c>
      <c r="AX106" s="267" t="str">
        <f t="shared" si="247"/>
        <v/>
      </c>
      <c r="AY106" s="267" t="str">
        <f t="shared" si="247"/>
        <v/>
      </c>
      <c r="BA106" s="267" t="str">
        <f t="shared" si="197"/>
        <v/>
      </c>
      <c r="BB106" s="267" t="str">
        <f t="shared" si="198"/>
        <v/>
      </c>
      <c r="BC106" s="267" t="str">
        <f t="shared" si="199"/>
        <v/>
      </c>
      <c r="BD106" s="267" t="str">
        <f t="shared" si="200"/>
        <v/>
      </c>
      <c r="BE106" s="267" t="str">
        <f t="shared" si="201"/>
        <v/>
      </c>
      <c r="BF106" s="267" t="str">
        <f t="shared" si="202"/>
        <v/>
      </c>
      <c r="BG106" s="267" t="str">
        <f t="shared" si="203"/>
        <v/>
      </c>
      <c r="BH106" s="267" t="str">
        <f t="shared" si="204"/>
        <v/>
      </c>
      <c r="BI106" s="267" t="str">
        <f t="shared" si="223"/>
        <v/>
      </c>
      <c r="BJ106" s="267" t="str">
        <f t="shared" si="224"/>
        <v/>
      </c>
      <c r="BK106" s="267" t="str">
        <f t="shared" si="225"/>
        <v/>
      </c>
      <c r="BL106" s="267">
        <f t="shared" si="226"/>
        <v>2</v>
      </c>
      <c r="BM106" s="267" t="str">
        <f t="shared" si="227"/>
        <v/>
      </c>
      <c r="BN106" s="267" t="str">
        <f t="shared" si="228"/>
        <v/>
      </c>
      <c r="BO106" s="267" t="str">
        <f t="shared" si="229"/>
        <v/>
      </c>
      <c r="BP106" s="267" t="str">
        <f t="shared" si="230"/>
        <v/>
      </c>
      <c r="BQ106" s="267" t="str">
        <f t="shared" si="231"/>
        <v/>
      </c>
      <c r="BR106" s="267" t="str">
        <f t="shared" si="232"/>
        <v/>
      </c>
      <c r="BS106" s="267" t="str">
        <f t="shared" si="233"/>
        <v/>
      </c>
      <c r="BT106" s="267" t="str">
        <f t="shared" si="234"/>
        <v/>
      </c>
      <c r="BU106" s="264"/>
      <c r="BV106" s="268">
        <v>95</v>
      </c>
      <c r="BW106" s="265" t="str">
        <f t="shared" si="219"/>
        <v/>
      </c>
      <c r="BX106" s="265" t="str">
        <f t="shared" si="219"/>
        <v/>
      </c>
      <c r="BY106" s="265" t="str">
        <f t="shared" si="219"/>
        <v/>
      </c>
      <c r="BZ106" s="265" t="str">
        <f t="shared" si="219"/>
        <v/>
      </c>
      <c r="CA106" s="265" t="str">
        <f t="shared" si="219"/>
        <v/>
      </c>
      <c r="CB106" s="265" t="str">
        <f t="shared" si="219"/>
        <v/>
      </c>
      <c r="CC106" s="265" t="str">
        <f t="shared" si="219"/>
        <v/>
      </c>
      <c r="CD106" s="265" t="str">
        <f t="shared" si="196"/>
        <v/>
      </c>
      <c r="CE106" s="265" t="str">
        <f t="shared" si="235"/>
        <v/>
      </c>
      <c r="CF106" s="265" t="str">
        <f t="shared" si="235"/>
        <v/>
      </c>
      <c r="CG106" s="265" t="str">
        <f t="shared" si="235"/>
        <v/>
      </c>
      <c r="CH106" s="265" t="str">
        <f t="shared" si="235"/>
        <v/>
      </c>
      <c r="CI106" s="265" t="str">
        <f t="shared" si="235"/>
        <v/>
      </c>
      <c r="CJ106" s="265" t="str">
        <f t="shared" si="235"/>
        <v/>
      </c>
      <c r="CK106" s="265" t="str">
        <f t="shared" si="235"/>
        <v/>
      </c>
      <c r="CL106" s="265" t="str">
        <f t="shared" si="235"/>
        <v/>
      </c>
      <c r="CM106" s="265" t="str">
        <f t="shared" si="235"/>
        <v/>
      </c>
      <c r="CN106" s="265" t="str">
        <f t="shared" si="235"/>
        <v/>
      </c>
      <c r="CO106" s="265" t="str">
        <f t="shared" si="235"/>
        <v/>
      </c>
      <c r="CP106" s="265" t="str">
        <f t="shared" si="235"/>
        <v/>
      </c>
      <c r="CR106" s="265" t="str">
        <f>IF(BW106="","",SUM(BW$12:BW106)-BW106+1)</f>
        <v/>
      </c>
      <c r="CS106" s="265" t="str">
        <f>IF(BX106="","",SUM(BX$12:BX106)-BX106+1)</f>
        <v/>
      </c>
      <c r="CT106" s="265" t="str">
        <f>IF(BY106="","",SUM(BY$12:BY106)-BY106+1)</f>
        <v/>
      </c>
      <c r="CU106" s="265" t="str">
        <f>IF(BZ106="","",SUM(BZ$12:BZ106)-BZ106+1)</f>
        <v/>
      </c>
      <c r="CV106" s="265" t="str">
        <f>IF(CA106="","",SUM(CA$12:CA106)-CA106+1)</f>
        <v/>
      </c>
      <c r="CW106" s="265" t="str">
        <f>IF(CB106="","",SUM(CB$12:CB106)-CB106+1)</f>
        <v/>
      </c>
      <c r="CX106" s="265" t="str">
        <f>IF(CC106="","",SUM(CC$12:CC106)-CC106+1)</f>
        <v/>
      </c>
      <c r="CY106" s="265" t="str">
        <f>IF(CD106="","",SUM(CD$12:CD106)-CD106+1)</f>
        <v/>
      </c>
      <c r="CZ106" s="265" t="str">
        <f>IF(CE106="","",SUM(CE$12:CE106)-CE106+1)</f>
        <v/>
      </c>
      <c r="DA106" s="265" t="str">
        <f>IF(CF106="","",SUM(CF$12:CF106)-CF106+1)</f>
        <v/>
      </c>
      <c r="DB106" s="265" t="str">
        <f>IF(CG106="","",SUM(CG$12:CG106)-CG106+1)</f>
        <v/>
      </c>
      <c r="DC106" s="265" t="str">
        <f>IF(CH106="","",SUM(CH$12:CH106)-CH106+1)</f>
        <v/>
      </c>
      <c r="DD106" s="265" t="str">
        <f>IF(CI106="","",SUM(CI$12:CI106)-CI106+1)</f>
        <v/>
      </c>
      <c r="DE106" s="265" t="str">
        <f>IF(CJ106="","",SUM(CJ$12:CJ106)-CJ106+1)</f>
        <v/>
      </c>
      <c r="DF106" s="265" t="str">
        <f>IF(CK106="","",SUM(CK$12:CK106)-CK106+1)</f>
        <v/>
      </c>
      <c r="DG106" s="265" t="str">
        <f>IF(CL106="","",SUM(CL$12:CL106)-CL106+1)</f>
        <v/>
      </c>
      <c r="DH106" s="265" t="str">
        <f>IF(CM106="","",SUM(CM$12:CM106)-CM106+1)</f>
        <v/>
      </c>
      <c r="DI106" s="265" t="str">
        <f>IF(CN106="","",SUM(CN$12:CN106)-CN106+1)</f>
        <v/>
      </c>
      <c r="DJ106" s="265" t="str">
        <f>IF(CO106="","",SUM(CO$12:CO106)-CO106+1)</f>
        <v/>
      </c>
      <c r="DK106" s="265" t="str">
        <f>IF(CP106="","",SUM(CP$12:CP106)-CP106+1)</f>
        <v/>
      </c>
      <c r="DM106" s="265"/>
      <c r="DN106" s="265"/>
      <c r="DO106" s="265"/>
      <c r="DP106" s="265"/>
      <c r="DQ106" s="265"/>
      <c r="DR106" s="265"/>
      <c r="DS106" s="265"/>
      <c r="DT106" s="265"/>
      <c r="DU106" s="265"/>
      <c r="DV106" s="265"/>
      <c r="DW106" s="265"/>
      <c r="DX106" s="265"/>
      <c r="DY106" s="265"/>
      <c r="DZ106" s="265"/>
      <c r="EA106" s="265"/>
      <c r="EB106" s="265"/>
      <c r="EC106" s="265"/>
      <c r="ED106" s="265"/>
      <c r="EE106" s="265"/>
      <c r="EF106" s="265"/>
      <c r="EH106" s="265" t="str">
        <f t="shared" si="248"/>
        <v/>
      </c>
      <c r="EI106" s="265" t="str">
        <f t="shared" si="248"/>
        <v/>
      </c>
      <c r="EJ106" s="265" t="str">
        <f t="shared" si="248"/>
        <v/>
      </c>
      <c r="EK106" s="265" t="str">
        <f t="shared" si="248"/>
        <v/>
      </c>
      <c r="EL106" s="265" t="str">
        <f t="shared" si="248"/>
        <v/>
      </c>
      <c r="EM106" s="265" t="str">
        <f t="shared" si="248"/>
        <v/>
      </c>
      <c r="EN106" s="265" t="str">
        <f t="shared" si="248"/>
        <v/>
      </c>
      <c r="EO106" s="265" t="str">
        <f t="shared" si="248"/>
        <v/>
      </c>
      <c r="EP106" s="265" t="str">
        <f t="shared" si="248"/>
        <v/>
      </c>
      <c r="EQ106" s="265" t="str">
        <f t="shared" si="248"/>
        <v/>
      </c>
      <c r="ER106" s="265" t="str">
        <f t="shared" si="249"/>
        <v/>
      </c>
      <c r="ES106" s="265">
        <f t="shared" si="249"/>
        <v>34</v>
      </c>
      <c r="ET106" s="265" t="str">
        <f t="shared" si="249"/>
        <v/>
      </c>
      <c r="EU106" s="265" t="str">
        <f t="shared" si="249"/>
        <v/>
      </c>
      <c r="EV106" s="265" t="str">
        <f t="shared" si="249"/>
        <v/>
      </c>
      <c r="EW106" s="265" t="str">
        <f t="shared" si="249"/>
        <v/>
      </c>
      <c r="EX106" s="265" t="str">
        <f t="shared" si="249"/>
        <v/>
      </c>
      <c r="EY106" s="265" t="str">
        <f t="shared" si="249"/>
        <v/>
      </c>
      <c r="EZ106" s="265" t="str">
        <f t="shared" si="249"/>
        <v/>
      </c>
      <c r="FA106" s="265" t="str">
        <f t="shared" si="249"/>
        <v/>
      </c>
      <c r="FB106" s="263" t="str">
        <f t="shared" si="250"/>
        <v/>
      </c>
      <c r="FC106" s="263" t="str">
        <f t="shared" si="250"/>
        <v/>
      </c>
      <c r="FD106" s="263" t="str">
        <f t="shared" si="250"/>
        <v/>
      </c>
      <c r="FE106" s="263" t="str">
        <f t="shared" si="250"/>
        <v/>
      </c>
      <c r="FF106" s="263" t="str">
        <f t="shared" si="250"/>
        <v/>
      </c>
      <c r="FG106" s="263" t="str">
        <f t="shared" si="250"/>
        <v/>
      </c>
      <c r="FH106" s="263" t="str">
        <f t="shared" si="250"/>
        <v/>
      </c>
      <c r="FI106" s="263" t="str">
        <f t="shared" si="250"/>
        <v/>
      </c>
      <c r="FJ106" s="263" t="str">
        <f t="shared" si="250"/>
        <v/>
      </c>
      <c r="FK106" s="263" t="str">
        <f t="shared" si="250"/>
        <v/>
      </c>
      <c r="FL106" s="263" t="str">
        <f t="shared" si="251"/>
        <v/>
      </c>
      <c r="FM106" s="263" t="str">
        <f t="shared" si="251"/>
        <v/>
      </c>
      <c r="FN106" s="263" t="str">
        <f t="shared" si="251"/>
        <v/>
      </c>
      <c r="FO106" s="263" t="str">
        <f t="shared" si="251"/>
        <v/>
      </c>
      <c r="FP106" s="263" t="str">
        <f t="shared" si="251"/>
        <v/>
      </c>
      <c r="FQ106" s="263" t="str">
        <f t="shared" si="251"/>
        <v/>
      </c>
      <c r="FR106" s="263" t="str">
        <f t="shared" si="251"/>
        <v/>
      </c>
      <c r="FS106" s="263" t="str">
        <f t="shared" si="251"/>
        <v/>
      </c>
      <c r="FT106" s="263" t="str">
        <f t="shared" si="251"/>
        <v/>
      </c>
      <c r="FU106" s="263" t="str">
        <f t="shared" si="251"/>
        <v/>
      </c>
      <c r="FV106" s="265" t="str">
        <f t="shared" si="252"/>
        <v/>
      </c>
      <c r="FW106" s="265" t="str">
        <f t="shared" si="252"/>
        <v/>
      </c>
      <c r="FX106" s="265" t="str">
        <f t="shared" si="252"/>
        <v/>
      </c>
      <c r="FY106" s="265" t="str">
        <f t="shared" si="252"/>
        <v/>
      </c>
      <c r="FZ106" s="265" t="str">
        <f t="shared" si="252"/>
        <v/>
      </c>
      <c r="GA106" s="265" t="str">
        <f t="shared" si="252"/>
        <v/>
      </c>
      <c r="GB106" s="265" t="str">
        <f t="shared" si="252"/>
        <v/>
      </c>
      <c r="GC106" s="265" t="str">
        <f t="shared" si="252"/>
        <v/>
      </c>
      <c r="GD106" s="265" t="str">
        <f t="shared" si="252"/>
        <v/>
      </c>
      <c r="GE106" s="265" t="str">
        <f t="shared" si="252"/>
        <v/>
      </c>
      <c r="GF106" s="265" t="str">
        <f t="shared" si="253"/>
        <v/>
      </c>
      <c r="GG106" s="265" t="str">
        <f t="shared" si="253"/>
        <v/>
      </c>
      <c r="GH106" s="265" t="str">
        <f t="shared" si="253"/>
        <v/>
      </c>
      <c r="GI106" s="265" t="str">
        <f t="shared" si="253"/>
        <v/>
      </c>
      <c r="GJ106" s="265" t="str">
        <f t="shared" si="253"/>
        <v/>
      </c>
      <c r="GK106" s="265" t="str">
        <f t="shared" si="253"/>
        <v/>
      </c>
      <c r="GL106" s="265" t="str">
        <f t="shared" si="253"/>
        <v/>
      </c>
      <c r="GM106" s="265" t="str">
        <f t="shared" si="253"/>
        <v/>
      </c>
      <c r="GN106" s="265" t="str">
        <f t="shared" si="253"/>
        <v/>
      </c>
      <c r="GO106" s="265" t="str">
        <f t="shared" si="253"/>
        <v/>
      </c>
      <c r="GP106" s="263" t="str">
        <f t="shared" si="254"/>
        <v/>
      </c>
      <c r="GQ106" s="263" t="str">
        <f t="shared" si="254"/>
        <v/>
      </c>
      <c r="GR106" s="263" t="str">
        <f t="shared" si="254"/>
        <v/>
      </c>
      <c r="GS106" s="263" t="str">
        <f t="shared" si="254"/>
        <v/>
      </c>
      <c r="GT106" s="263" t="str">
        <f t="shared" si="254"/>
        <v/>
      </c>
      <c r="GU106" s="263" t="str">
        <f t="shared" si="254"/>
        <v/>
      </c>
      <c r="GV106" s="263" t="str">
        <f t="shared" si="254"/>
        <v/>
      </c>
      <c r="GW106" s="263" t="str">
        <f t="shared" si="254"/>
        <v/>
      </c>
      <c r="GX106" s="263" t="str">
        <f t="shared" si="254"/>
        <v/>
      </c>
      <c r="GY106" s="263" t="str">
        <f t="shared" si="254"/>
        <v/>
      </c>
      <c r="GZ106" s="263" t="str">
        <f t="shared" si="255"/>
        <v/>
      </c>
      <c r="HA106" s="263" t="str">
        <f t="shared" si="255"/>
        <v/>
      </c>
      <c r="HB106" s="263" t="str">
        <f t="shared" si="255"/>
        <v/>
      </c>
      <c r="HC106" s="263" t="str">
        <f t="shared" si="255"/>
        <v/>
      </c>
      <c r="HD106" s="263" t="str">
        <f t="shared" si="255"/>
        <v/>
      </c>
      <c r="HE106" s="263" t="str">
        <f t="shared" si="255"/>
        <v/>
      </c>
      <c r="HF106" s="263" t="str">
        <f t="shared" si="255"/>
        <v/>
      </c>
      <c r="HG106" s="263" t="str">
        <f t="shared" si="255"/>
        <v/>
      </c>
      <c r="HH106" s="263" t="str">
        <f t="shared" si="255"/>
        <v/>
      </c>
      <c r="HI106" s="263" t="str">
        <f t="shared" si="255"/>
        <v/>
      </c>
      <c r="HJ106" s="265" t="str">
        <f t="shared" si="256"/>
        <v/>
      </c>
      <c r="HK106" s="265" t="str">
        <f t="shared" si="256"/>
        <v/>
      </c>
      <c r="HL106" s="265" t="str">
        <f t="shared" si="256"/>
        <v/>
      </c>
      <c r="HM106" s="265" t="str">
        <f t="shared" si="256"/>
        <v/>
      </c>
      <c r="HN106" s="265" t="str">
        <f t="shared" si="256"/>
        <v/>
      </c>
      <c r="HO106" s="265" t="str">
        <f t="shared" si="256"/>
        <v/>
      </c>
      <c r="HP106" s="265" t="str">
        <f t="shared" si="256"/>
        <v/>
      </c>
      <c r="HQ106" s="265" t="str">
        <f t="shared" si="256"/>
        <v/>
      </c>
      <c r="HR106" s="265" t="str">
        <f t="shared" si="256"/>
        <v/>
      </c>
      <c r="HS106" s="265" t="str">
        <f t="shared" si="256"/>
        <v/>
      </c>
      <c r="HT106" s="265" t="str">
        <f t="shared" si="257"/>
        <v/>
      </c>
      <c r="HU106" s="265" t="str">
        <f t="shared" si="257"/>
        <v/>
      </c>
      <c r="HV106" s="265" t="str">
        <f t="shared" si="257"/>
        <v/>
      </c>
      <c r="HW106" s="265" t="str">
        <f t="shared" si="257"/>
        <v/>
      </c>
      <c r="HX106" s="265" t="str">
        <f t="shared" si="257"/>
        <v/>
      </c>
      <c r="HY106" s="265" t="str">
        <f t="shared" si="257"/>
        <v/>
      </c>
      <c r="HZ106" s="265" t="str">
        <f t="shared" si="257"/>
        <v/>
      </c>
      <c r="IA106" s="265" t="str">
        <f t="shared" si="257"/>
        <v/>
      </c>
      <c r="IB106" s="265" t="str">
        <f t="shared" si="257"/>
        <v/>
      </c>
      <c r="IC106" s="265" t="str">
        <f t="shared" si="257"/>
        <v/>
      </c>
    </row>
    <row r="107" spans="1:237" x14ac:dyDescent="0.25">
      <c r="A107" s="1">
        <f t="shared" si="205"/>
        <v>96</v>
      </c>
      <c r="B107" s="2" t="str">
        <f>IF(OR('aux 1'!B107="",'aux 1'!R107&lt;&gt;"s"),"",'aux 1'!B107)</f>
        <v>Geotecnia de Barragens Terra e Enrocamento</v>
      </c>
      <c r="C107" s="130" t="str">
        <f>IF('aux 1'!F107="","",'aux 1'!F107)</f>
        <v>A</v>
      </c>
      <c r="D107" s="450" t="str">
        <f>IF(B107="","",'aux 1'!AP107)</f>
        <v>CIV01553</v>
      </c>
      <c r="E107" s="306" t="str">
        <f>IF(B107="","Pre: ",'aux 1'!AN107)</f>
        <v xml:space="preserve">Pré: CIV01329 CIV01425  </v>
      </c>
      <c r="F107" s="306" t="str">
        <f>IF(B107="","Co: ",'aux 1'!AO107)</f>
        <v>Co: ---</v>
      </c>
      <c r="G107" s="54" t="str">
        <f>IF(OR($B107="",'aux 1'!H107=""),"",'aux 1'!H107)</f>
        <v>CIV01329</v>
      </c>
      <c r="H107" s="54" t="str">
        <f>IF(OR($B107="",'aux 1'!I107=""),"",'aux 1'!I107)</f>
        <v>CIV01425</v>
      </c>
      <c r="I107" s="54" t="str">
        <f>IF(OR($B107="",'aux 1'!J107=""),"",'aux 1'!J107)</f>
        <v/>
      </c>
      <c r="J107" s="54" t="str">
        <f>IF(OR($B107="",'aux 1'!K107=""),"",'aux 1'!K107)</f>
        <v/>
      </c>
      <c r="K107" s="248"/>
      <c r="L107" s="248"/>
      <c r="M107" s="133" t="str">
        <f>IF('aux 1'!C107="","",'aux 1'!C107)</f>
        <v>CCT</v>
      </c>
      <c r="N107" s="133" t="str">
        <f>IF('aux 1'!D107="","",'aux 1'!D107)</f>
        <v>CIV</v>
      </c>
      <c r="O107" s="165" t="str">
        <f>IF('aux 1'!E107="","",'aux 1'!E107)</f>
        <v>01553</v>
      </c>
      <c r="P107" s="133" t="str">
        <f t="shared" si="192"/>
        <v>CIV01553</v>
      </c>
      <c r="Q107" s="43">
        <f>IF(S107="s",IF(R107="op",'aux 1'!S107,U107),"")</f>
        <v>11</v>
      </c>
      <c r="R107" s="43" t="str">
        <f>IF('aux 1'!N107="op","op",'aux 1'!S107)</f>
        <v>op</v>
      </c>
      <c r="S107" s="43" t="str">
        <f>IF('aux 1'!R107="","",'aux 1'!R107)</f>
        <v>s</v>
      </c>
      <c r="T107" s="43" t="str">
        <f>IF('aux 1'!Q107="","",'aux 1'!Q107)</f>
        <v>s</v>
      </c>
      <c r="U107" s="43">
        <f>IF('aux 1'!P107="","",'aux 1'!P107)</f>
        <v>8</v>
      </c>
      <c r="V107" s="44" t="str">
        <f>IF('aux 1'!O107="","",'aux 1'!O107)</f>
        <v>Esp.</v>
      </c>
      <c r="W107" s="128">
        <f>IF('aux 1'!T107="",0,'aux 1'!T107)</f>
        <v>2</v>
      </c>
      <c r="X107" s="128">
        <f>IF('aux 1'!U107="",0,'aux 1'!U107)</f>
        <v>0</v>
      </c>
      <c r="Y107" s="128">
        <f>IF('aux 1'!V107="",0,'aux 1'!V107)</f>
        <v>0</v>
      </c>
      <c r="Z107" s="128">
        <f>IF('aux 1'!W107="","",'aux 1'!W107)</f>
        <v>34</v>
      </c>
      <c r="AA107" s="128" t="str">
        <f t="shared" si="193"/>
        <v>34h</v>
      </c>
      <c r="AB107" s="248">
        <f>IF('aux 1'!X107="","",'aux 1'!X107)</f>
        <v>2</v>
      </c>
      <c r="AC107" s="87" t="str">
        <f t="shared" si="194"/>
        <v>2cr/2t</v>
      </c>
      <c r="AE107" s="265">
        <f t="shared" si="195"/>
        <v>96</v>
      </c>
      <c r="AF107" s="267" t="str">
        <f t="shared" si="246"/>
        <v/>
      </c>
      <c r="AG107" s="267" t="str">
        <f t="shared" si="246"/>
        <v/>
      </c>
      <c r="AH107" s="267" t="str">
        <f t="shared" si="246"/>
        <v/>
      </c>
      <c r="AI107" s="267" t="str">
        <f t="shared" si="246"/>
        <v/>
      </c>
      <c r="AJ107" s="267" t="str">
        <f t="shared" si="246"/>
        <v/>
      </c>
      <c r="AK107" s="267" t="str">
        <f t="shared" si="246"/>
        <v/>
      </c>
      <c r="AL107" s="267" t="str">
        <f t="shared" si="246"/>
        <v/>
      </c>
      <c r="AM107" s="267" t="str">
        <f t="shared" si="246"/>
        <v/>
      </c>
      <c r="AN107" s="267" t="str">
        <f t="shared" si="246"/>
        <v/>
      </c>
      <c r="AO107" s="267" t="str">
        <f t="shared" si="246"/>
        <v/>
      </c>
      <c r="AP107" s="267">
        <f t="shared" si="247"/>
        <v>96</v>
      </c>
      <c r="AQ107" s="267" t="str">
        <f t="shared" si="247"/>
        <v/>
      </c>
      <c r="AR107" s="267" t="str">
        <f t="shared" si="247"/>
        <v/>
      </c>
      <c r="AS107" s="267" t="str">
        <f t="shared" si="247"/>
        <v/>
      </c>
      <c r="AT107" s="267" t="str">
        <f t="shared" si="247"/>
        <v/>
      </c>
      <c r="AU107" s="267" t="str">
        <f t="shared" si="247"/>
        <v/>
      </c>
      <c r="AV107" s="267" t="str">
        <f t="shared" si="247"/>
        <v/>
      </c>
      <c r="AW107" s="267" t="str">
        <f t="shared" si="247"/>
        <v/>
      </c>
      <c r="AX107" s="267" t="str">
        <f t="shared" si="247"/>
        <v/>
      </c>
      <c r="AY107" s="267" t="str">
        <f t="shared" si="247"/>
        <v/>
      </c>
      <c r="BA107" s="267" t="str">
        <f t="shared" si="197"/>
        <v/>
      </c>
      <c r="BB107" s="267" t="str">
        <f t="shared" si="198"/>
        <v/>
      </c>
      <c r="BC107" s="267" t="str">
        <f t="shared" si="199"/>
        <v/>
      </c>
      <c r="BD107" s="267" t="str">
        <f t="shared" si="200"/>
        <v/>
      </c>
      <c r="BE107" s="267" t="str">
        <f t="shared" si="201"/>
        <v/>
      </c>
      <c r="BF107" s="267" t="str">
        <f t="shared" si="202"/>
        <v/>
      </c>
      <c r="BG107" s="267" t="str">
        <f t="shared" si="203"/>
        <v/>
      </c>
      <c r="BH107" s="267" t="str">
        <f t="shared" si="204"/>
        <v/>
      </c>
      <c r="BI107" s="267" t="str">
        <f t="shared" si="223"/>
        <v/>
      </c>
      <c r="BJ107" s="267" t="str">
        <f t="shared" si="224"/>
        <v/>
      </c>
      <c r="BK107" s="267">
        <f t="shared" si="225"/>
        <v>2</v>
      </c>
      <c r="BL107" s="267" t="str">
        <f t="shared" si="226"/>
        <v/>
      </c>
      <c r="BM107" s="267" t="str">
        <f t="shared" si="227"/>
        <v/>
      </c>
      <c r="BN107" s="267" t="str">
        <f t="shared" si="228"/>
        <v/>
      </c>
      <c r="BO107" s="267" t="str">
        <f t="shared" si="229"/>
        <v/>
      </c>
      <c r="BP107" s="267" t="str">
        <f t="shared" si="230"/>
        <v/>
      </c>
      <c r="BQ107" s="267" t="str">
        <f t="shared" si="231"/>
        <v/>
      </c>
      <c r="BR107" s="267" t="str">
        <f t="shared" si="232"/>
        <v/>
      </c>
      <c r="BS107" s="267" t="str">
        <f t="shared" si="233"/>
        <v/>
      </c>
      <c r="BT107" s="267" t="str">
        <f t="shared" si="234"/>
        <v/>
      </c>
      <c r="BU107" s="264"/>
      <c r="BV107" s="268">
        <v>96</v>
      </c>
      <c r="BW107" s="265" t="str">
        <f t="shared" si="219"/>
        <v/>
      </c>
      <c r="BX107" s="265" t="str">
        <f t="shared" si="219"/>
        <v/>
      </c>
      <c r="BY107" s="265" t="str">
        <f t="shared" si="219"/>
        <v/>
      </c>
      <c r="BZ107" s="265" t="str">
        <f t="shared" si="219"/>
        <v/>
      </c>
      <c r="CA107" s="265" t="str">
        <f t="shared" si="219"/>
        <v/>
      </c>
      <c r="CB107" s="265" t="str">
        <f t="shared" si="219"/>
        <v/>
      </c>
      <c r="CC107" s="265" t="str">
        <f t="shared" si="219"/>
        <v/>
      </c>
      <c r="CD107" s="265" t="str">
        <f t="shared" si="196"/>
        <v/>
      </c>
      <c r="CE107" s="265" t="str">
        <f t="shared" ref="CE107:CO107" si="258">IF(LEN(CE$6)&lt;$BV107,"", VALUE(MID(CE$6,$BV107,1)))</f>
        <v/>
      </c>
      <c r="CF107" s="265" t="str">
        <f t="shared" si="258"/>
        <v/>
      </c>
      <c r="CG107" s="265" t="str">
        <f t="shared" si="258"/>
        <v/>
      </c>
      <c r="CH107" s="265" t="str">
        <f t="shared" si="258"/>
        <v/>
      </c>
      <c r="CI107" s="265" t="str">
        <f t="shared" si="258"/>
        <v/>
      </c>
      <c r="CJ107" s="265" t="str">
        <f t="shared" si="258"/>
        <v/>
      </c>
      <c r="CK107" s="265" t="str">
        <f t="shared" si="258"/>
        <v/>
      </c>
      <c r="CL107" s="265" t="str">
        <f t="shared" si="258"/>
        <v/>
      </c>
      <c r="CM107" s="265" t="str">
        <f t="shared" si="258"/>
        <v/>
      </c>
      <c r="CN107" s="265" t="str">
        <f t="shared" si="258"/>
        <v/>
      </c>
      <c r="CO107" s="265" t="str">
        <f t="shared" si="258"/>
        <v/>
      </c>
      <c r="CP107" s="265" t="str">
        <f t="shared" ref="CE107:CP122" si="259">IF(LEN(CP$6)&lt;$BV107,"", VALUE(MID(CP$6,$BV107,1)))</f>
        <v/>
      </c>
      <c r="CR107" s="265" t="str">
        <f>IF(BW107="","",SUM(BW$12:BW107)-BW107+1)</f>
        <v/>
      </c>
      <c r="CS107" s="265" t="str">
        <f>IF(BX107="","",SUM(BX$12:BX107)-BX107+1)</f>
        <v/>
      </c>
      <c r="CT107" s="265" t="str">
        <f>IF(BY107="","",SUM(BY$12:BY107)-BY107+1)</f>
        <v/>
      </c>
      <c r="CU107" s="265" t="str">
        <f>IF(BZ107="","",SUM(BZ$12:BZ107)-BZ107+1)</f>
        <v/>
      </c>
      <c r="CV107" s="265" t="str">
        <f>IF(CA107="","",SUM(CA$12:CA107)-CA107+1)</f>
        <v/>
      </c>
      <c r="CW107" s="265" t="str">
        <f>IF(CB107="","",SUM(CB$12:CB107)-CB107+1)</f>
        <v/>
      </c>
      <c r="CX107" s="265" t="str">
        <f>IF(CC107="","",SUM(CC$12:CC107)-CC107+1)</f>
        <v/>
      </c>
      <c r="CY107" s="265" t="str">
        <f>IF(CD107="","",SUM(CD$12:CD107)-CD107+1)</f>
        <v/>
      </c>
      <c r="CZ107" s="265" t="str">
        <f>IF(CE107="","",SUM(CE$12:CE107)-CE107+1)</f>
        <v/>
      </c>
      <c r="DA107" s="265" t="str">
        <f>IF(CF107="","",SUM(CF$12:CF107)-CF107+1)</f>
        <v/>
      </c>
      <c r="DB107" s="265" t="str">
        <f>IF(CG107="","",SUM(CG$12:CG107)-CG107+1)</f>
        <v/>
      </c>
      <c r="DC107" s="265" t="str">
        <f>IF(CH107="","",SUM(CH$12:CH107)-CH107+1)</f>
        <v/>
      </c>
      <c r="DD107" s="265" t="str">
        <f>IF(CI107="","",SUM(CI$12:CI107)-CI107+1)</f>
        <v/>
      </c>
      <c r="DE107" s="265" t="str">
        <f>IF(CJ107="","",SUM(CJ$12:CJ107)-CJ107+1)</f>
        <v/>
      </c>
      <c r="DF107" s="265" t="str">
        <f>IF(CK107="","",SUM(CK$12:CK107)-CK107+1)</f>
        <v/>
      </c>
      <c r="DG107" s="265" t="str">
        <f>IF(CL107="","",SUM(CL$12:CL107)-CL107+1)</f>
        <v/>
      </c>
      <c r="DH107" s="265" t="str">
        <f>IF(CM107="","",SUM(CM$12:CM107)-CM107+1)</f>
        <v/>
      </c>
      <c r="DI107" s="265" t="str">
        <f>IF(CN107="","",SUM(CN$12:CN107)-CN107+1)</f>
        <v/>
      </c>
      <c r="DJ107" s="265" t="str">
        <f>IF(CO107="","",SUM(CO$12:CO107)-CO107+1)</f>
        <v/>
      </c>
      <c r="DK107" s="265" t="str">
        <f>IF(CP107="","",SUM(CP$12:CP107)-CP107+1)</f>
        <v/>
      </c>
      <c r="DM107" s="265"/>
      <c r="DN107" s="265"/>
      <c r="DO107" s="265"/>
      <c r="DP107" s="265"/>
      <c r="DQ107" s="265"/>
      <c r="DR107" s="265"/>
      <c r="DS107" s="265"/>
      <c r="DT107" s="265"/>
      <c r="DU107" s="265"/>
      <c r="DV107" s="265"/>
      <c r="DW107" s="265"/>
      <c r="DX107" s="265"/>
      <c r="DY107" s="265"/>
      <c r="DZ107" s="265"/>
      <c r="EA107" s="265"/>
      <c r="EB107" s="265"/>
      <c r="EC107" s="265"/>
      <c r="ED107" s="265"/>
      <c r="EE107" s="265"/>
      <c r="EF107" s="265"/>
      <c r="EH107" s="265" t="str">
        <f t="shared" si="248"/>
        <v/>
      </c>
      <c r="EI107" s="265" t="str">
        <f t="shared" si="248"/>
        <v/>
      </c>
      <c r="EJ107" s="265" t="str">
        <f t="shared" si="248"/>
        <v/>
      </c>
      <c r="EK107" s="265" t="str">
        <f t="shared" si="248"/>
        <v/>
      </c>
      <c r="EL107" s="265" t="str">
        <f t="shared" si="248"/>
        <v/>
      </c>
      <c r="EM107" s="265" t="str">
        <f t="shared" si="248"/>
        <v/>
      </c>
      <c r="EN107" s="265" t="str">
        <f t="shared" si="248"/>
        <v/>
      </c>
      <c r="EO107" s="265" t="str">
        <f t="shared" si="248"/>
        <v/>
      </c>
      <c r="EP107" s="265" t="str">
        <f t="shared" si="248"/>
        <v/>
      </c>
      <c r="EQ107" s="265" t="str">
        <f t="shared" si="248"/>
        <v/>
      </c>
      <c r="ER107" s="265" t="str">
        <f t="shared" si="249"/>
        <v/>
      </c>
      <c r="ES107" s="265" t="str">
        <f t="shared" si="249"/>
        <v/>
      </c>
      <c r="ET107" s="265" t="str">
        <f t="shared" si="249"/>
        <v/>
      </c>
      <c r="EU107" s="265" t="str">
        <f t="shared" si="249"/>
        <v/>
      </c>
      <c r="EV107" s="265" t="str">
        <f t="shared" si="249"/>
        <v/>
      </c>
      <c r="EW107" s="265" t="str">
        <f t="shared" si="249"/>
        <v/>
      </c>
      <c r="EX107" s="265" t="str">
        <f t="shared" si="249"/>
        <v/>
      </c>
      <c r="EY107" s="265" t="str">
        <f t="shared" si="249"/>
        <v/>
      </c>
      <c r="EZ107" s="265" t="str">
        <f t="shared" si="249"/>
        <v/>
      </c>
      <c r="FA107" s="265" t="str">
        <f t="shared" si="249"/>
        <v/>
      </c>
      <c r="FB107" s="263" t="str">
        <f t="shared" si="250"/>
        <v/>
      </c>
      <c r="FC107" s="263" t="str">
        <f t="shared" si="250"/>
        <v/>
      </c>
      <c r="FD107" s="263" t="str">
        <f t="shared" si="250"/>
        <v/>
      </c>
      <c r="FE107" s="263" t="str">
        <f t="shared" si="250"/>
        <v/>
      </c>
      <c r="FF107" s="263" t="str">
        <f t="shared" si="250"/>
        <v/>
      </c>
      <c r="FG107" s="263" t="str">
        <f t="shared" si="250"/>
        <v/>
      </c>
      <c r="FH107" s="263" t="str">
        <f t="shared" si="250"/>
        <v/>
      </c>
      <c r="FI107" s="263" t="str">
        <f t="shared" si="250"/>
        <v/>
      </c>
      <c r="FJ107" s="263" t="str">
        <f t="shared" si="250"/>
        <v/>
      </c>
      <c r="FK107" s="263" t="str">
        <f t="shared" si="250"/>
        <v/>
      </c>
      <c r="FL107" s="263" t="str">
        <f t="shared" si="251"/>
        <v/>
      </c>
      <c r="FM107" s="263" t="str">
        <f t="shared" si="251"/>
        <v/>
      </c>
      <c r="FN107" s="263" t="str">
        <f t="shared" si="251"/>
        <v/>
      </c>
      <c r="FO107" s="263" t="str">
        <f t="shared" si="251"/>
        <v/>
      </c>
      <c r="FP107" s="263" t="str">
        <f t="shared" si="251"/>
        <v/>
      </c>
      <c r="FQ107" s="263" t="str">
        <f t="shared" si="251"/>
        <v/>
      </c>
      <c r="FR107" s="263" t="str">
        <f t="shared" si="251"/>
        <v/>
      </c>
      <c r="FS107" s="263" t="str">
        <f t="shared" si="251"/>
        <v/>
      </c>
      <c r="FT107" s="263" t="str">
        <f t="shared" si="251"/>
        <v/>
      </c>
      <c r="FU107" s="263" t="str">
        <f t="shared" si="251"/>
        <v/>
      </c>
      <c r="FV107" s="265" t="str">
        <f t="shared" si="252"/>
        <v/>
      </c>
      <c r="FW107" s="265" t="str">
        <f t="shared" si="252"/>
        <v/>
      </c>
      <c r="FX107" s="265" t="str">
        <f t="shared" si="252"/>
        <v/>
      </c>
      <c r="FY107" s="265" t="str">
        <f t="shared" si="252"/>
        <v/>
      </c>
      <c r="FZ107" s="265" t="str">
        <f t="shared" si="252"/>
        <v/>
      </c>
      <c r="GA107" s="265" t="str">
        <f t="shared" si="252"/>
        <v/>
      </c>
      <c r="GB107" s="265" t="str">
        <f t="shared" si="252"/>
        <v/>
      </c>
      <c r="GC107" s="265" t="str">
        <f t="shared" si="252"/>
        <v/>
      </c>
      <c r="GD107" s="265" t="str">
        <f t="shared" si="252"/>
        <v/>
      </c>
      <c r="GE107" s="265" t="str">
        <f t="shared" si="252"/>
        <v/>
      </c>
      <c r="GF107" s="265">
        <f t="shared" si="253"/>
        <v>34</v>
      </c>
      <c r="GG107" s="265" t="str">
        <f t="shared" si="253"/>
        <v/>
      </c>
      <c r="GH107" s="265" t="str">
        <f t="shared" si="253"/>
        <v/>
      </c>
      <c r="GI107" s="265" t="str">
        <f t="shared" si="253"/>
        <v/>
      </c>
      <c r="GJ107" s="265" t="str">
        <f t="shared" si="253"/>
        <v/>
      </c>
      <c r="GK107" s="265" t="str">
        <f t="shared" si="253"/>
        <v/>
      </c>
      <c r="GL107" s="265" t="str">
        <f t="shared" si="253"/>
        <v/>
      </c>
      <c r="GM107" s="265" t="str">
        <f t="shared" si="253"/>
        <v/>
      </c>
      <c r="GN107" s="265" t="str">
        <f t="shared" si="253"/>
        <v/>
      </c>
      <c r="GO107" s="265" t="str">
        <f t="shared" si="253"/>
        <v/>
      </c>
      <c r="GP107" s="263" t="str">
        <f t="shared" si="254"/>
        <v/>
      </c>
      <c r="GQ107" s="263" t="str">
        <f t="shared" si="254"/>
        <v/>
      </c>
      <c r="GR107" s="263" t="str">
        <f t="shared" si="254"/>
        <v/>
      </c>
      <c r="GS107" s="263" t="str">
        <f t="shared" si="254"/>
        <v/>
      </c>
      <c r="GT107" s="263" t="str">
        <f t="shared" si="254"/>
        <v/>
      </c>
      <c r="GU107" s="263" t="str">
        <f t="shared" si="254"/>
        <v/>
      </c>
      <c r="GV107" s="263" t="str">
        <f t="shared" si="254"/>
        <v/>
      </c>
      <c r="GW107" s="263" t="str">
        <f t="shared" si="254"/>
        <v/>
      </c>
      <c r="GX107" s="263" t="str">
        <f t="shared" si="254"/>
        <v/>
      </c>
      <c r="GY107" s="263" t="str">
        <f t="shared" si="254"/>
        <v/>
      </c>
      <c r="GZ107" s="263" t="str">
        <f t="shared" si="255"/>
        <v/>
      </c>
      <c r="HA107" s="263" t="str">
        <f t="shared" si="255"/>
        <v/>
      </c>
      <c r="HB107" s="263" t="str">
        <f t="shared" si="255"/>
        <v/>
      </c>
      <c r="HC107" s="263" t="str">
        <f t="shared" si="255"/>
        <v/>
      </c>
      <c r="HD107" s="263" t="str">
        <f t="shared" si="255"/>
        <v/>
      </c>
      <c r="HE107" s="263" t="str">
        <f t="shared" si="255"/>
        <v/>
      </c>
      <c r="HF107" s="263" t="str">
        <f t="shared" si="255"/>
        <v/>
      </c>
      <c r="HG107" s="263" t="str">
        <f t="shared" si="255"/>
        <v/>
      </c>
      <c r="HH107" s="263" t="str">
        <f t="shared" si="255"/>
        <v/>
      </c>
      <c r="HI107" s="263" t="str">
        <f t="shared" si="255"/>
        <v/>
      </c>
      <c r="HJ107" s="265" t="str">
        <f t="shared" si="256"/>
        <v/>
      </c>
      <c r="HK107" s="265" t="str">
        <f t="shared" si="256"/>
        <v/>
      </c>
      <c r="HL107" s="265" t="str">
        <f t="shared" si="256"/>
        <v/>
      </c>
      <c r="HM107" s="265" t="str">
        <f t="shared" si="256"/>
        <v/>
      </c>
      <c r="HN107" s="265" t="str">
        <f t="shared" si="256"/>
        <v/>
      </c>
      <c r="HO107" s="265" t="str">
        <f t="shared" si="256"/>
        <v/>
      </c>
      <c r="HP107" s="265" t="str">
        <f t="shared" si="256"/>
        <v/>
      </c>
      <c r="HQ107" s="265" t="str">
        <f t="shared" si="256"/>
        <v/>
      </c>
      <c r="HR107" s="265" t="str">
        <f t="shared" si="256"/>
        <v/>
      </c>
      <c r="HS107" s="265" t="str">
        <f t="shared" si="256"/>
        <v/>
      </c>
      <c r="HT107" s="265" t="str">
        <f t="shared" si="257"/>
        <v/>
      </c>
      <c r="HU107" s="265" t="str">
        <f t="shared" si="257"/>
        <v/>
      </c>
      <c r="HV107" s="265" t="str">
        <f t="shared" si="257"/>
        <v/>
      </c>
      <c r="HW107" s="265" t="str">
        <f t="shared" si="257"/>
        <v/>
      </c>
      <c r="HX107" s="265" t="str">
        <f t="shared" si="257"/>
        <v/>
      </c>
      <c r="HY107" s="265" t="str">
        <f t="shared" si="257"/>
        <v/>
      </c>
      <c r="HZ107" s="265" t="str">
        <f t="shared" si="257"/>
        <v/>
      </c>
      <c r="IA107" s="265" t="str">
        <f t="shared" si="257"/>
        <v/>
      </c>
      <c r="IB107" s="265" t="str">
        <f t="shared" si="257"/>
        <v/>
      </c>
      <c r="IC107" s="265" t="str">
        <f t="shared" si="257"/>
        <v/>
      </c>
    </row>
    <row r="108" spans="1:237" x14ac:dyDescent="0.25">
      <c r="A108" s="1">
        <f t="shared" si="205"/>
        <v>97</v>
      </c>
      <c r="B108" s="2" t="str">
        <f>IF(OR('aux 1'!B108="",'aux 1'!R108&lt;&gt;"s"),"",'aux 1'!B108)</f>
        <v>Materiais Compósitos</v>
      </c>
      <c r="C108" s="130" t="str">
        <f>IF('aux 1'!F108="","",'aux 1'!F108)</f>
        <v>U</v>
      </c>
      <c r="D108" s="450" t="str">
        <f>IF(B108="","",'aux 1'!AP108)</f>
        <v>CIV01559</v>
      </c>
      <c r="E108" s="306" t="str">
        <f>IF(B108="","Pre: ",'aux 1'!AN108)</f>
        <v>Pré: ---</v>
      </c>
      <c r="F108" s="306" t="str">
        <f>IF(B108="","Co: ",'aux 1'!AO108)</f>
        <v>Co: ---</v>
      </c>
      <c r="G108" s="54" t="str">
        <f>IF(OR($B108="",'aux 1'!H108=""),"",'aux 1'!H108)</f>
        <v/>
      </c>
      <c r="H108" s="54" t="str">
        <f>IF(OR($B108="",'aux 1'!I108=""),"",'aux 1'!I108)</f>
        <v/>
      </c>
      <c r="I108" s="54" t="str">
        <f>IF(OR($B108="",'aux 1'!J108=""),"",'aux 1'!J108)</f>
        <v/>
      </c>
      <c r="J108" s="54" t="str">
        <f>IF(OR($B108="",'aux 1'!K108=""),"",'aux 1'!K108)</f>
        <v/>
      </c>
      <c r="K108" s="248"/>
      <c r="L108" s="248"/>
      <c r="M108" s="133" t="str">
        <f>IF('aux 1'!C108="","",'aux 1'!C108)</f>
        <v>CCT</v>
      </c>
      <c r="N108" s="133" t="str">
        <f>IF('aux 1'!D108="","",'aux 1'!D108)</f>
        <v>CIV</v>
      </c>
      <c r="O108" s="165" t="str">
        <f>IF('aux 1'!E108="","",'aux 1'!E108)</f>
        <v>01559</v>
      </c>
      <c r="P108" s="133" t="str">
        <f t="shared" si="192"/>
        <v>CIV01559</v>
      </c>
      <c r="Q108" s="43">
        <f>IF(S108="s",IF(R108="op",'aux 1'!S108,U108),"")</f>
        <v>11</v>
      </c>
      <c r="R108" s="43" t="str">
        <f>IF('aux 1'!N108="op","op",'aux 1'!S108)</f>
        <v>op</v>
      </c>
      <c r="S108" s="43" t="str">
        <f>IF('aux 1'!R108="","",'aux 1'!R108)</f>
        <v>s</v>
      </c>
      <c r="T108" s="43" t="str">
        <f>IF('aux 1'!Q108="","",'aux 1'!Q108)</f>
        <v>s</v>
      </c>
      <c r="U108" s="43">
        <f>IF('aux 1'!P108="","",'aux 1'!P108)</f>
        <v>8</v>
      </c>
      <c r="V108" s="44" t="str">
        <f>IF('aux 1'!O108="","",'aux 1'!O108)</f>
        <v>Esp.</v>
      </c>
      <c r="W108" s="128">
        <f>IF('aux 1'!T108="",0,'aux 1'!T108)</f>
        <v>1</v>
      </c>
      <c r="X108" s="128">
        <f>IF('aux 1'!U108="",0,'aux 1'!U108)</f>
        <v>1</v>
      </c>
      <c r="Y108" s="128">
        <f>IF('aux 1'!V108="",0,'aux 1'!V108)</f>
        <v>0</v>
      </c>
      <c r="Z108" s="128">
        <f>IF('aux 1'!W108="","",'aux 1'!W108)</f>
        <v>51</v>
      </c>
      <c r="AA108" s="128" t="str">
        <f t="shared" si="193"/>
        <v>51h</v>
      </c>
      <c r="AB108" s="248">
        <f>IF('aux 1'!X108="","",'aux 1'!X108)</f>
        <v>2</v>
      </c>
      <c r="AC108" s="87" t="str">
        <f t="shared" si="194"/>
        <v>2cr/1t + 1p</v>
      </c>
      <c r="AE108" s="265">
        <f t="shared" si="195"/>
        <v>97</v>
      </c>
      <c r="AF108" s="267" t="str">
        <f t="shared" si="246"/>
        <v/>
      </c>
      <c r="AG108" s="267" t="str">
        <f t="shared" si="246"/>
        <v/>
      </c>
      <c r="AH108" s="267" t="str">
        <f t="shared" si="246"/>
        <v/>
      </c>
      <c r="AI108" s="267" t="str">
        <f t="shared" si="246"/>
        <v/>
      </c>
      <c r="AJ108" s="267" t="str">
        <f t="shared" si="246"/>
        <v/>
      </c>
      <c r="AK108" s="267" t="str">
        <f t="shared" si="246"/>
        <v/>
      </c>
      <c r="AL108" s="267" t="str">
        <f t="shared" si="246"/>
        <v/>
      </c>
      <c r="AM108" s="267" t="str">
        <f t="shared" si="246"/>
        <v/>
      </c>
      <c r="AN108" s="267" t="str">
        <f t="shared" si="246"/>
        <v/>
      </c>
      <c r="AO108" s="267" t="str">
        <f t="shared" si="246"/>
        <v/>
      </c>
      <c r="AP108" s="267">
        <f t="shared" si="247"/>
        <v>97</v>
      </c>
      <c r="AQ108" s="267" t="str">
        <f t="shared" si="247"/>
        <v/>
      </c>
      <c r="AR108" s="267" t="str">
        <f t="shared" si="247"/>
        <v/>
      </c>
      <c r="AS108" s="267" t="str">
        <f t="shared" si="247"/>
        <v/>
      </c>
      <c r="AT108" s="267" t="str">
        <f t="shared" si="247"/>
        <v/>
      </c>
      <c r="AU108" s="267" t="str">
        <f t="shared" si="247"/>
        <v/>
      </c>
      <c r="AV108" s="267" t="str">
        <f t="shared" si="247"/>
        <v/>
      </c>
      <c r="AW108" s="267" t="str">
        <f t="shared" si="247"/>
        <v/>
      </c>
      <c r="AX108" s="267" t="str">
        <f t="shared" si="247"/>
        <v/>
      </c>
      <c r="AY108" s="267" t="str">
        <f t="shared" si="247"/>
        <v/>
      </c>
      <c r="BA108" s="267" t="str">
        <f t="shared" si="197"/>
        <v/>
      </c>
      <c r="BB108" s="267" t="str">
        <f t="shared" si="198"/>
        <v/>
      </c>
      <c r="BC108" s="267" t="str">
        <f t="shared" si="199"/>
        <v/>
      </c>
      <c r="BD108" s="267" t="str">
        <f t="shared" si="200"/>
        <v/>
      </c>
      <c r="BE108" s="267" t="str">
        <f t="shared" si="201"/>
        <v/>
      </c>
      <c r="BF108" s="267" t="str">
        <f t="shared" si="202"/>
        <v/>
      </c>
      <c r="BG108" s="267" t="str">
        <f t="shared" si="203"/>
        <v/>
      </c>
      <c r="BH108" s="267" t="str">
        <f t="shared" si="204"/>
        <v/>
      </c>
      <c r="BI108" s="267" t="str">
        <f t="shared" si="223"/>
        <v/>
      </c>
      <c r="BJ108" s="267" t="str">
        <f t="shared" si="224"/>
        <v/>
      </c>
      <c r="BK108" s="267">
        <f t="shared" si="225"/>
        <v>2</v>
      </c>
      <c r="BL108" s="267" t="str">
        <f t="shared" si="226"/>
        <v/>
      </c>
      <c r="BM108" s="267" t="str">
        <f t="shared" si="227"/>
        <v/>
      </c>
      <c r="BN108" s="267" t="str">
        <f t="shared" si="228"/>
        <v/>
      </c>
      <c r="BO108" s="267" t="str">
        <f t="shared" si="229"/>
        <v/>
      </c>
      <c r="BP108" s="267" t="str">
        <f t="shared" si="230"/>
        <v/>
      </c>
      <c r="BQ108" s="267" t="str">
        <f t="shared" si="231"/>
        <v/>
      </c>
      <c r="BR108" s="267" t="str">
        <f t="shared" si="232"/>
        <v/>
      </c>
      <c r="BS108" s="267" t="str">
        <f t="shared" si="233"/>
        <v/>
      </c>
      <c r="BT108" s="267" t="str">
        <f t="shared" si="234"/>
        <v/>
      </c>
      <c r="BU108" s="264"/>
      <c r="BV108" s="268">
        <v>97</v>
      </c>
      <c r="BW108" s="265" t="str">
        <f t="shared" si="219"/>
        <v/>
      </c>
      <c r="BX108" s="265" t="str">
        <f t="shared" si="219"/>
        <v/>
      </c>
      <c r="BY108" s="265" t="str">
        <f t="shared" si="219"/>
        <v/>
      </c>
      <c r="BZ108" s="265" t="str">
        <f t="shared" si="219"/>
        <v/>
      </c>
      <c r="CA108" s="265" t="str">
        <f t="shared" si="219"/>
        <v/>
      </c>
      <c r="CB108" s="265" t="str">
        <f t="shared" si="219"/>
        <v/>
      </c>
      <c r="CC108" s="265" t="str">
        <f t="shared" si="219"/>
        <v/>
      </c>
      <c r="CD108" s="265" t="str">
        <f t="shared" ref="CD108:CD139" si="260">IF(LEN(CD$6)&lt;$BV108,"", VALUE(MID(CD$6,$BV108,1)))</f>
        <v/>
      </c>
      <c r="CE108" s="265" t="str">
        <f t="shared" si="259"/>
        <v/>
      </c>
      <c r="CF108" s="265" t="str">
        <f t="shared" si="259"/>
        <v/>
      </c>
      <c r="CG108" s="265" t="str">
        <f t="shared" si="259"/>
        <v/>
      </c>
      <c r="CH108" s="265" t="str">
        <f t="shared" si="259"/>
        <v/>
      </c>
      <c r="CI108" s="265" t="str">
        <f t="shared" si="259"/>
        <v/>
      </c>
      <c r="CJ108" s="265" t="str">
        <f t="shared" si="259"/>
        <v/>
      </c>
      <c r="CK108" s="265" t="str">
        <f t="shared" si="259"/>
        <v/>
      </c>
      <c r="CL108" s="265" t="str">
        <f t="shared" si="259"/>
        <v/>
      </c>
      <c r="CM108" s="265" t="str">
        <f t="shared" si="259"/>
        <v/>
      </c>
      <c r="CN108" s="265" t="str">
        <f t="shared" si="259"/>
        <v/>
      </c>
      <c r="CO108" s="265" t="str">
        <f t="shared" si="259"/>
        <v/>
      </c>
      <c r="CP108" s="265" t="str">
        <f t="shared" si="259"/>
        <v/>
      </c>
      <c r="CR108" s="265" t="str">
        <f>IF(BW108="","",SUM(BW$12:BW108)-BW108+1)</f>
        <v/>
      </c>
      <c r="CS108" s="265" t="str">
        <f>IF(BX108="","",SUM(BX$12:BX108)-BX108+1)</f>
        <v/>
      </c>
      <c r="CT108" s="265" t="str">
        <f>IF(BY108="","",SUM(BY$12:BY108)-BY108+1)</f>
        <v/>
      </c>
      <c r="CU108" s="265" t="str">
        <f>IF(BZ108="","",SUM(BZ$12:BZ108)-BZ108+1)</f>
        <v/>
      </c>
      <c r="CV108" s="265" t="str">
        <f>IF(CA108="","",SUM(CA$12:CA108)-CA108+1)</f>
        <v/>
      </c>
      <c r="CW108" s="265" t="str">
        <f>IF(CB108="","",SUM(CB$12:CB108)-CB108+1)</f>
        <v/>
      </c>
      <c r="CX108" s="265" t="str">
        <f>IF(CC108="","",SUM(CC$12:CC108)-CC108+1)</f>
        <v/>
      </c>
      <c r="CY108" s="265" t="str">
        <f>IF(CD108="","",SUM(CD$12:CD108)-CD108+1)</f>
        <v/>
      </c>
      <c r="CZ108" s="265" t="str">
        <f>IF(CE108="","",SUM(CE$12:CE108)-CE108+1)</f>
        <v/>
      </c>
      <c r="DA108" s="265" t="str">
        <f>IF(CF108="","",SUM(CF$12:CF108)-CF108+1)</f>
        <v/>
      </c>
      <c r="DB108" s="265" t="str">
        <f>IF(CG108="","",SUM(CG$12:CG108)-CG108+1)</f>
        <v/>
      </c>
      <c r="DC108" s="265" t="str">
        <f>IF(CH108="","",SUM(CH$12:CH108)-CH108+1)</f>
        <v/>
      </c>
      <c r="DD108" s="265" t="str">
        <f>IF(CI108="","",SUM(CI$12:CI108)-CI108+1)</f>
        <v/>
      </c>
      <c r="DE108" s="265" t="str">
        <f>IF(CJ108="","",SUM(CJ$12:CJ108)-CJ108+1)</f>
        <v/>
      </c>
      <c r="DF108" s="265" t="str">
        <f>IF(CK108="","",SUM(CK$12:CK108)-CK108+1)</f>
        <v/>
      </c>
      <c r="DG108" s="265" t="str">
        <f>IF(CL108="","",SUM(CL$12:CL108)-CL108+1)</f>
        <v/>
      </c>
      <c r="DH108" s="265" t="str">
        <f>IF(CM108="","",SUM(CM$12:CM108)-CM108+1)</f>
        <v/>
      </c>
      <c r="DI108" s="265" t="str">
        <f>IF(CN108="","",SUM(CN$12:CN108)-CN108+1)</f>
        <v/>
      </c>
      <c r="DJ108" s="265" t="str">
        <f>IF(CO108="","",SUM(CO$12:CO108)-CO108+1)</f>
        <v/>
      </c>
      <c r="DK108" s="265" t="str">
        <f>IF(CP108="","",SUM(CP$12:CP108)-CP108+1)</f>
        <v/>
      </c>
      <c r="DM108" s="265"/>
      <c r="DN108" s="265"/>
      <c r="DO108" s="265"/>
      <c r="DP108" s="265"/>
      <c r="DQ108" s="265"/>
      <c r="DR108" s="265"/>
      <c r="DS108" s="265"/>
      <c r="DT108" s="265"/>
      <c r="DU108" s="265"/>
      <c r="DV108" s="265"/>
      <c r="DW108" s="265"/>
      <c r="DX108" s="265"/>
      <c r="DY108" s="265"/>
      <c r="DZ108" s="265"/>
      <c r="EA108" s="265"/>
      <c r="EB108" s="265"/>
      <c r="EC108" s="265"/>
      <c r="ED108" s="265"/>
      <c r="EE108" s="265"/>
      <c r="EF108" s="265"/>
      <c r="EH108" s="265" t="str">
        <f t="shared" si="248"/>
        <v/>
      </c>
      <c r="EI108" s="265" t="str">
        <f t="shared" si="248"/>
        <v/>
      </c>
      <c r="EJ108" s="265" t="str">
        <f t="shared" si="248"/>
        <v/>
      </c>
      <c r="EK108" s="265" t="str">
        <f t="shared" si="248"/>
        <v/>
      </c>
      <c r="EL108" s="265" t="str">
        <f t="shared" si="248"/>
        <v/>
      </c>
      <c r="EM108" s="265" t="str">
        <f t="shared" si="248"/>
        <v/>
      </c>
      <c r="EN108" s="265" t="str">
        <f t="shared" si="248"/>
        <v/>
      </c>
      <c r="EO108" s="265" t="str">
        <f t="shared" si="248"/>
        <v/>
      </c>
      <c r="EP108" s="265" t="str">
        <f t="shared" si="248"/>
        <v/>
      </c>
      <c r="EQ108" s="265" t="str">
        <f t="shared" si="248"/>
        <v/>
      </c>
      <c r="ER108" s="265" t="str">
        <f t="shared" si="249"/>
        <v/>
      </c>
      <c r="ES108" s="265" t="str">
        <f t="shared" si="249"/>
        <v/>
      </c>
      <c r="ET108" s="265" t="str">
        <f t="shared" si="249"/>
        <v/>
      </c>
      <c r="EU108" s="265" t="str">
        <f t="shared" si="249"/>
        <v/>
      </c>
      <c r="EV108" s="265" t="str">
        <f t="shared" si="249"/>
        <v/>
      </c>
      <c r="EW108" s="265" t="str">
        <f t="shared" si="249"/>
        <v/>
      </c>
      <c r="EX108" s="265" t="str">
        <f t="shared" si="249"/>
        <v/>
      </c>
      <c r="EY108" s="265" t="str">
        <f t="shared" si="249"/>
        <v/>
      </c>
      <c r="EZ108" s="265" t="str">
        <f t="shared" si="249"/>
        <v/>
      </c>
      <c r="FA108" s="265" t="str">
        <f t="shared" si="249"/>
        <v/>
      </c>
      <c r="FB108" s="263" t="str">
        <f t="shared" si="250"/>
        <v/>
      </c>
      <c r="FC108" s="263" t="str">
        <f t="shared" si="250"/>
        <v/>
      </c>
      <c r="FD108" s="263" t="str">
        <f t="shared" si="250"/>
        <v/>
      </c>
      <c r="FE108" s="263" t="str">
        <f t="shared" si="250"/>
        <v/>
      </c>
      <c r="FF108" s="263" t="str">
        <f t="shared" si="250"/>
        <v/>
      </c>
      <c r="FG108" s="263" t="str">
        <f t="shared" si="250"/>
        <v/>
      </c>
      <c r="FH108" s="263" t="str">
        <f t="shared" si="250"/>
        <v/>
      </c>
      <c r="FI108" s="263" t="str">
        <f t="shared" si="250"/>
        <v/>
      </c>
      <c r="FJ108" s="263" t="str">
        <f t="shared" si="250"/>
        <v/>
      </c>
      <c r="FK108" s="263" t="str">
        <f t="shared" si="250"/>
        <v/>
      </c>
      <c r="FL108" s="263" t="str">
        <f t="shared" si="251"/>
        <v/>
      </c>
      <c r="FM108" s="263" t="str">
        <f t="shared" si="251"/>
        <v/>
      </c>
      <c r="FN108" s="263" t="str">
        <f t="shared" si="251"/>
        <v/>
      </c>
      <c r="FO108" s="263" t="str">
        <f t="shared" si="251"/>
        <v/>
      </c>
      <c r="FP108" s="263" t="str">
        <f t="shared" si="251"/>
        <v/>
      </c>
      <c r="FQ108" s="263" t="str">
        <f t="shared" si="251"/>
        <v/>
      </c>
      <c r="FR108" s="263" t="str">
        <f t="shared" si="251"/>
        <v/>
      </c>
      <c r="FS108" s="263" t="str">
        <f t="shared" si="251"/>
        <v/>
      </c>
      <c r="FT108" s="263" t="str">
        <f t="shared" si="251"/>
        <v/>
      </c>
      <c r="FU108" s="263" t="str">
        <f t="shared" si="251"/>
        <v/>
      </c>
      <c r="FV108" s="265" t="str">
        <f t="shared" si="252"/>
        <v/>
      </c>
      <c r="FW108" s="265" t="str">
        <f t="shared" si="252"/>
        <v/>
      </c>
      <c r="FX108" s="265" t="str">
        <f t="shared" si="252"/>
        <v/>
      </c>
      <c r="FY108" s="265" t="str">
        <f t="shared" si="252"/>
        <v/>
      </c>
      <c r="FZ108" s="265" t="str">
        <f t="shared" si="252"/>
        <v/>
      </c>
      <c r="GA108" s="265" t="str">
        <f t="shared" si="252"/>
        <v/>
      </c>
      <c r="GB108" s="265" t="str">
        <f t="shared" si="252"/>
        <v/>
      </c>
      <c r="GC108" s="265" t="str">
        <f t="shared" si="252"/>
        <v/>
      </c>
      <c r="GD108" s="265" t="str">
        <f t="shared" si="252"/>
        <v/>
      </c>
      <c r="GE108" s="265" t="str">
        <f t="shared" si="252"/>
        <v/>
      </c>
      <c r="GF108" s="265">
        <f t="shared" si="253"/>
        <v>51</v>
      </c>
      <c r="GG108" s="265" t="str">
        <f t="shared" si="253"/>
        <v/>
      </c>
      <c r="GH108" s="265" t="str">
        <f t="shared" si="253"/>
        <v/>
      </c>
      <c r="GI108" s="265" t="str">
        <f t="shared" si="253"/>
        <v/>
      </c>
      <c r="GJ108" s="265" t="str">
        <f t="shared" si="253"/>
        <v/>
      </c>
      <c r="GK108" s="265" t="str">
        <f t="shared" si="253"/>
        <v/>
      </c>
      <c r="GL108" s="265" t="str">
        <f t="shared" si="253"/>
        <v/>
      </c>
      <c r="GM108" s="265" t="str">
        <f t="shared" si="253"/>
        <v/>
      </c>
      <c r="GN108" s="265" t="str">
        <f t="shared" si="253"/>
        <v/>
      </c>
      <c r="GO108" s="265" t="str">
        <f t="shared" si="253"/>
        <v/>
      </c>
      <c r="GP108" s="263" t="str">
        <f t="shared" si="254"/>
        <v/>
      </c>
      <c r="GQ108" s="263" t="str">
        <f t="shared" si="254"/>
        <v/>
      </c>
      <c r="GR108" s="263" t="str">
        <f t="shared" si="254"/>
        <v/>
      </c>
      <c r="GS108" s="263" t="str">
        <f t="shared" si="254"/>
        <v/>
      </c>
      <c r="GT108" s="263" t="str">
        <f t="shared" si="254"/>
        <v/>
      </c>
      <c r="GU108" s="263" t="str">
        <f t="shared" si="254"/>
        <v/>
      </c>
      <c r="GV108" s="263" t="str">
        <f t="shared" si="254"/>
        <v/>
      </c>
      <c r="GW108" s="263" t="str">
        <f t="shared" si="254"/>
        <v/>
      </c>
      <c r="GX108" s="263" t="str">
        <f t="shared" si="254"/>
        <v/>
      </c>
      <c r="GY108" s="263" t="str">
        <f t="shared" si="254"/>
        <v/>
      </c>
      <c r="GZ108" s="263" t="str">
        <f t="shared" si="255"/>
        <v/>
      </c>
      <c r="HA108" s="263" t="str">
        <f t="shared" si="255"/>
        <v/>
      </c>
      <c r="HB108" s="263" t="str">
        <f t="shared" si="255"/>
        <v/>
      </c>
      <c r="HC108" s="263" t="str">
        <f t="shared" si="255"/>
        <v/>
      </c>
      <c r="HD108" s="263" t="str">
        <f t="shared" si="255"/>
        <v/>
      </c>
      <c r="HE108" s="263" t="str">
        <f t="shared" si="255"/>
        <v/>
      </c>
      <c r="HF108" s="263" t="str">
        <f t="shared" si="255"/>
        <v/>
      </c>
      <c r="HG108" s="263" t="str">
        <f t="shared" si="255"/>
        <v/>
      </c>
      <c r="HH108" s="263" t="str">
        <f t="shared" si="255"/>
        <v/>
      </c>
      <c r="HI108" s="263" t="str">
        <f t="shared" si="255"/>
        <v/>
      </c>
      <c r="HJ108" s="265" t="str">
        <f t="shared" si="256"/>
        <v/>
      </c>
      <c r="HK108" s="265" t="str">
        <f t="shared" si="256"/>
        <v/>
      </c>
      <c r="HL108" s="265" t="str">
        <f t="shared" si="256"/>
        <v/>
      </c>
      <c r="HM108" s="265" t="str">
        <f t="shared" si="256"/>
        <v/>
      </c>
      <c r="HN108" s="265" t="str">
        <f t="shared" si="256"/>
        <v/>
      </c>
      <c r="HO108" s="265" t="str">
        <f t="shared" si="256"/>
        <v/>
      </c>
      <c r="HP108" s="265" t="str">
        <f t="shared" si="256"/>
        <v/>
      </c>
      <c r="HQ108" s="265" t="str">
        <f t="shared" si="256"/>
        <v/>
      </c>
      <c r="HR108" s="265" t="str">
        <f t="shared" si="256"/>
        <v/>
      </c>
      <c r="HS108" s="265" t="str">
        <f t="shared" si="256"/>
        <v/>
      </c>
      <c r="HT108" s="265" t="str">
        <f t="shared" si="257"/>
        <v/>
      </c>
      <c r="HU108" s="265" t="str">
        <f t="shared" si="257"/>
        <v/>
      </c>
      <c r="HV108" s="265" t="str">
        <f t="shared" si="257"/>
        <v/>
      </c>
      <c r="HW108" s="265" t="str">
        <f t="shared" si="257"/>
        <v/>
      </c>
      <c r="HX108" s="265" t="str">
        <f t="shared" si="257"/>
        <v/>
      </c>
      <c r="HY108" s="265" t="str">
        <f t="shared" si="257"/>
        <v/>
      </c>
      <c r="HZ108" s="265" t="str">
        <f t="shared" si="257"/>
        <v/>
      </c>
      <c r="IA108" s="265" t="str">
        <f t="shared" si="257"/>
        <v/>
      </c>
      <c r="IB108" s="265" t="str">
        <f t="shared" si="257"/>
        <v/>
      </c>
      <c r="IC108" s="265" t="str">
        <f t="shared" si="257"/>
        <v/>
      </c>
    </row>
    <row r="109" spans="1:237" x14ac:dyDescent="0.25">
      <c r="A109" s="1">
        <f t="shared" si="205"/>
        <v>98</v>
      </c>
      <c r="B109" s="2" t="str">
        <f>IF(OR('aux 1'!B109="",'aux 1'!R109&lt;&gt;"s"),"",'aux 1'!B109)</f>
        <v>Dosagem de Materiais Cimentícios</v>
      </c>
      <c r="C109" s="130" t="str">
        <f>IF('aux 1'!F109="","",'aux 1'!F109)</f>
        <v/>
      </c>
      <c r="D109" s="450" t="str">
        <f>IF(B109="","",'aux 1'!AP109)</f>
        <v>CIV01558</v>
      </c>
      <c r="E109" s="306" t="str">
        <f>IF(B109="","Pre: ",'aux 1'!AN109)</f>
        <v xml:space="preserve">Pré: CIV01425   </v>
      </c>
      <c r="F109" s="306" t="str">
        <f>IF(B109="","Co: ",'aux 1'!AO109)</f>
        <v>Co: ---</v>
      </c>
      <c r="G109" s="54" t="str">
        <f>IF(OR($B109="",'aux 1'!H109=""),"",'aux 1'!H109)</f>
        <v>CIV01425</v>
      </c>
      <c r="H109" s="54" t="str">
        <f>IF(OR($B109="",'aux 1'!I109=""),"",'aux 1'!I109)</f>
        <v/>
      </c>
      <c r="I109" s="54" t="str">
        <f>IF(OR($B109="",'aux 1'!J109=""),"",'aux 1'!J109)</f>
        <v/>
      </c>
      <c r="J109" s="54" t="str">
        <f>IF(OR($B109="",'aux 1'!K109=""),"",'aux 1'!K109)</f>
        <v/>
      </c>
      <c r="K109" s="248"/>
      <c r="L109" s="248"/>
      <c r="M109" s="133" t="str">
        <f>IF('aux 1'!C109="","",'aux 1'!C109)</f>
        <v>CCT</v>
      </c>
      <c r="N109" s="133" t="str">
        <f>IF('aux 1'!D109="","",'aux 1'!D109)</f>
        <v>CIV</v>
      </c>
      <c r="O109" s="165" t="str">
        <f>IF('aux 1'!E109="","",'aux 1'!E109)</f>
        <v>01558</v>
      </c>
      <c r="P109" s="133" t="str">
        <f t="shared" si="192"/>
        <v>CIV01558</v>
      </c>
      <c r="Q109" s="43">
        <f>IF(S109="s",IF(R109="op",'aux 1'!S109,U109),"")</f>
        <v>11</v>
      </c>
      <c r="R109" s="43" t="str">
        <f>IF('aux 1'!N109="op","op",'aux 1'!S109)</f>
        <v>op</v>
      </c>
      <c r="S109" s="43" t="str">
        <f>IF('aux 1'!R109="","",'aux 1'!R109)</f>
        <v>s</v>
      </c>
      <c r="T109" s="43" t="str">
        <f>IF('aux 1'!Q109="","",'aux 1'!Q109)</f>
        <v>n</v>
      </c>
      <c r="U109" s="43">
        <f>IF('aux 1'!P109="","",'aux 1'!P109)</f>
        <v>8</v>
      </c>
      <c r="V109" s="44" t="str">
        <f>IF('aux 1'!O109="","",'aux 1'!O109)</f>
        <v>Esp.</v>
      </c>
      <c r="W109" s="128">
        <f>IF('aux 1'!T109="",0,'aux 1'!T109)</f>
        <v>1</v>
      </c>
      <c r="X109" s="128">
        <f>IF('aux 1'!U109="",0,'aux 1'!U109)</f>
        <v>1</v>
      </c>
      <c r="Y109" s="128">
        <f>IF('aux 1'!V109="",0,'aux 1'!V109)</f>
        <v>0</v>
      </c>
      <c r="Z109" s="128">
        <f>IF('aux 1'!W109="","",'aux 1'!W109)</f>
        <v>51</v>
      </c>
      <c r="AA109" s="128" t="str">
        <f t="shared" si="193"/>
        <v>51h</v>
      </c>
      <c r="AB109" s="248">
        <f>IF('aux 1'!X109="","",'aux 1'!X109)</f>
        <v>2</v>
      </c>
      <c r="AC109" s="87" t="str">
        <f t="shared" si="194"/>
        <v>2cr/1t + 1p</v>
      </c>
      <c r="AE109" s="265">
        <f t="shared" si="195"/>
        <v>98</v>
      </c>
      <c r="AF109" s="267" t="str">
        <f t="shared" si="246"/>
        <v/>
      </c>
      <c r="AG109" s="267" t="str">
        <f t="shared" si="246"/>
        <v/>
      </c>
      <c r="AH109" s="267" t="str">
        <f t="shared" si="246"/>
        <v/>
      </c>
      <c r="AI109" s="267" t="str">
        <f t="shared" si="246"/>
        <v/>
      </c>
      <c r="AJ109" s="267" t="str">
        <f t="shared" si="246"/>
        <v/>
      </c>
      <c r="AK109" s="267" t="str">
        <f t="shared" si="246"/>
        <v/>
      </c>
      <c r="AL109" s="267" t="str">
        <f t="shared" si="246"/>
        <v/>
      </c>
      <c r="AM109" s="267" t="str">
        <f t="shared" si="246"/>
        <v/>
      </c>
      <c r="AN109" s="267" t="str">
        <f t="shared" si="246"/>
        <v/>
      </c>
      <c r="AO109" s="267" t="str">
        <f t="shared" si="246"/>
        <v/>
      </c>
      <c r="AP109" s="267">
        <f t="shared" si="247"/>
        <v>98</v>
      </c>
      <c r="AQ109" s="267" t="str">
        <f t="shared" si="247"/>
        <v/>
      </c>
      <c r="AR109" s="267" t="str">
        <f t="shared" si="247"/>
        <v/>
      </c>
      <c r="AS109" s="267" t="str">
        <f t="shared" si="247"/>
        <v/>
      </c>
      <c r="AT109" s="267" t="str">
        <f t="shared" si="247"/>
        <v/>
      </c>
      <c r="AU109" s="267" t="str">
        <f t="shared" si="247"/>
        <v/>
      </c>
      <c r="AV109" s="267" t="str">
        <f t="shared" si="247"/>
        <v/>
      </c>
      <c r="AW109" s="267" t="str">
        <f t="shared" si="247"/>
        <v/>
      </c>
      <c r="AX109" s="267" t="str">
        <f t="shared" si="247"/>
        <v/>
      </c>
      <c r="AY109" s="267" t="str">
        <f t="shared" si="247"/>
        <v/>
      </c>
      <c r="BA109" s="267" t="str">
        <f t="shared" ref="BA109:BA120" si="261">IF(AF109="","",LEN(AF109))</f>
        <v/>
      </c>
      <c r="BB109" s="267" t="str">
        <f t="shared" ref="BB109:BB120" si="262">IF(AG109="","",LEN(AG109))</f>
        <v/>
      </c>
      <c r="BC109" s="267" t="str">
        <f t="shared" ref="BC109:BC120" si="263">IF(AH109="","",LEN(AH109))</f>
        <v/>
      </c>
      <c r="BD109" s="267" t="str">
        <f t="shared" ref="BD109:BD120" si="264">IF(AI109="","",LEN(AI109))</f>
        <v/>
      </c>
      <c r="BE109" s="267" t="str">
        <f t="shared" ref="BE109:BE120" si="265">IF(AJ109="","",LEN(AJ109))</f>
        <v/>
      </c>
      <c r="BF109" s="267" t="str">
        <f t="shared" ref="BF109:BF120" si="266">IF(AK109="","",LEN(AK109))</f>
        <v/>
      </c>
      <c r="BG109" s="267" t="str">
        <f t="shared" ref="BG109:BG120" si="267">IF(AL109="","",LEN(AL109))</f>
        <v/>
      </c>
      <c r="BH109" s="267" t="str">
        <f t="shared" si="204"/>
        <v/>
      </c>
      <c r="BI109" s="267" t="str">
        <f t="shared" si="223"/>
        <v/>
      </c>
      <c r="BJ109" s="267" t="str">
        <f t="shared" si="224"/>
        <v/>
      </c>
      <c r="BK109" s="267">
        <f t="shared" si="225"/>
        <v>2</v>
      </c>
      <c r="BL109" s="267" t="str">
        <f t="shared" si="226"/>
        <v/>
      </c>
      <c r="BM109" s="267" t="str">
        <f t="shared" si="227"/>
        <v/>
      </c>
      <c r="BN109" s="267" t="str">
        <f t="shared" si="228"/>
        <v/>
      </c>
      <c r="BO109" s="267" t="str">
        <f t="shared" si="229"/>
        <v/>
      </c>
      <c r="BP109" s="267" t="str">
        <f t="shared" si="230"/>
        <v/>
      </c>
      <c r="BQ109" s="267" t="str">
        <f t="shared" si="231"/>
        <v/>
      </c>
      <c r="BR109" s="267" t="str">
        <f t="shared" si="232"/>
        <v/>
      </c>
      <c r="BS109" s="267" t="str">
        <f t="shared" si="233"/>
        <v/>
      </c>
      <c r="BT109" s="267" t="str">
        <f t="shared" si="234"/>
        <v/>
      </c>
      <c r="BU109" s="264"/>
      <c r="BV109" s="268">
        <v>98</v>
      </c>
      <c r="BW109" s="265" t="str">
        <f t="shared" si="219"/>
        <v/>
      </c>
      <c r="BX109" s="265" t="str">
        <f t="shared" si="219"/>
        <v/>
      </c>
      <c r="BY109" s="265" t="str">
        <f t="shared" si="219"/>
        <v/>
      </c>
      <c r="BZ109" s="265" t="str">
        <f t="shared" si="219"/>
        <v/>
      </c>
      <c r="CA109" s="265" t="str">
        <f t="shared" si="219"/>
        <v/>
      </c>
      <c r="CB109" s="265" t="str">
        <f t="shared" si="219"/>
        <v/>
      </c>
      <c r="CC109" s="265" t="str">
        <f t="shared" si="219"/>
        <v/>
      </c>
      <c r="CD109" s="265" t="str">
        <f t="shared" si="260"/>
        <v/>
      </c>
      <c r="CE109" s="265" t="str">
        <f t="shared" si="259"/>
        <v/>
      </c>
      <c r="CF109" s="265" t="str">
        <f t="shared" si="259"/>
        <v/>
      </c>
      <c r="CG109" s="265" t="str">
        <f t="shared" si="259"/>
        <v/>
      </c>
      <c r="CH109" s="265" t="str">
        <f t="shared" si="259"/>
        <v/>
      </c>
      <c r="CI109" s="265" t="str">
        <f t="shared" si="259"/>
        <v/>
      </c>
      <c r="CJ109" s="265" t="str">
        <f t="shared" si="259"/>
        <v/>
      </c>
      <c r="CK109" s="265" t="str">
        <f t="shared" si="259"/>
        <v/>
      </c>
      <c r="CL109" s="265" t="str">
        <f t="shared" si="259"/>
        <v/>
      </c>
      <c r="CM109" s="265" t="str">
        <f t="shared" si="259"/>
        <v/>
      </c>
      <c r="CN109" s="265" t="str">
        <f t="shared" si="259"/>
        <v/>
      </c>
      <c r="CO109" s="265" t="str">
        <f t="shared" si="259"/>
        <v/>
      </c>
      <c r="CP109" s="265" t="str">
        <f t="shared" si="259"/>
        <v/>
      </c>
      <c r="CR109" s="265" t="str">
        <f>IF(BW109="","",SUM(BW$12:BW109)-BW109+1)</f>
        <v/>
      </c>
      <c r="CS109" s="265" t="str">
        <f>IF(BX109="","",SUM(BX$12:BX109)-BX109+1)</f>
        <v/>
      </c>
      <c r="CT109" s="265" t="str">
        <f>IF(BY109="","",SUM(BY$12:BY109)-BY109+1)</f>
        <v/>
      </c>
      <c r="CU109" s="265" t="str">
        <f>IF(BZ109="","",SUM(BZ$12:BZ109)-BZ109+1)</f>
        <v/>
      </c>
      <c r="CV109" s="265" t="str">
        <f>IF(CA109="","",SUM(CA$12:CA109)-CA109+1)</f>
        <v/>
      </c>
      <c r="CW109" s="265" t="str">
        <f>IF(CB109="","",SUM(CB$12:CB109)-CB109+1)</f>
        <v/>
      </c>
      <c r="CX109" s="265" t="str">
        <f>IF(CC109="","",SUM(CC$12:CC109)-CC109+1)</f>
        <v/>
      </c>
      <c r="CY109" s="265" t="str">
        <f>IF(CD109="","",SUM(CD$12:CD109)-CD109+1)</f>
        <v/>
      </c>
      <c r="CZ109" s="265" t="str">
        <f>IF(CE109="","",SUM(CE$12:CE109)-CE109+1)</f>
        <v/>
      </c>
      <c r="DA109" s="265" t="str">
        <f>IF(CF109="","",SUM(CF$12:CF109)-CF109+1)</f>
        <v/>
      </c>
      <c r="DB109" s="265" t="str">
        <f>IF(CG109="","",SUM(CG$12:CG109)-CG109+1)</f>
        <v/>
      </c>
      <c r="DC109" s="265" t="str">
        <f>IF(CH109="","",SUM(CH$12:CH109)-CH109+1)</f>
        <v/>
      </c>
      <c r="DD109" s="265" t="str">
        <f>IF(CI109="","",SUM(CI$12:CI109)-CI109+1)</f>
        <v/>
      </c>
      <c r="DE109" s="265" t="str">
        <f>IF(CJ109="","",SUM(CJ$12:CJ109)-CJ109+1)</f>
        <v/>
      </c>
      <c r="DF109" s="265" t="str">
        <f>IF(CK109="","",SUM(CK$12:CK109)-CK109+1)</f>
        <v/>
      </c>
      <c r="DG109" s="265" t="str">
        <f>IF(CL109="","",SUM(CL$12:CL109)-CL109+1)</f>
        <v/>
      </c>
      <c r="DH109" s="265" t="str">
        <f>IF(CM109="","",SUM(CM$12:CM109)-CM109+1)</f>
        <v/>
      </c>
      <c r="DI109" s="265" t="str">
        <f>IF(CN109="","",SUM(CN$12:CN109)-CN109+1)</f>
        <v/>
      </c>
      <c r="DJ109" s="265" t="str">
        <f>IF(CO109="","",SUM(CO$12:CO109)-CO109+1)</f>
        <v/>
      </c>
      <c r="DK109" s="265" t="str">
        <f>IF(CP109="","",SUM(CP$12:CP109)-CP109+1)</f>
        <v/>
      </c>
      <c r="DM109" s="265"/>
      <c r="DN109" s="265"/>
      <c r="DO109" s="265"/>
      <c r="DP109" s="265"/>
      <c r="DQ109" s="265"/>
      <c r="DR109" s="265"/>
      <c r="DS109" s="265"/>
      <c r="DT109" s="265"/>
      <c r="DU109" s="265"/>
      <c r="DV109" s="265"/>
      <c r="DW109" s="265"/>
      <c r="DX109" s="265"/>
      <c r="DY109" s="265"/>
      <c r="DZ109" s="265"/>
      <c r="EA109" s="265"/>
      <c r="EB109" s="265"/>
      <c r="EC109" s="265"/>
      <c r="ED109" s="265"/>
      <c r="EE109" s="265"/>
      <c r="EF109" s="265"/>
      <c r="EH109" s="265" t="str">
        <f t="shared" si="248"/>
        <v/>
      </c>
      <c r="EI109" s="265" t="str">
        <f t="shared" si="248"/>
        <v/>
      </c>
      <c r="EJ109" s="265" t="str">
        <f t="shared" si="248"/>
        <v/>
      </c>
      <c r="EK109" s="265" t="str">
        <f t="shared" si="248"/>
        <v/>
      </c>
      <c r="EL109" s="265" t="str">
        <f t="shared" si="248"/>
        <v/>
      </c>
      <c r="EM109" s="265" t="str">
        <f t="shared" si="248"/>
        <v/>
      </c>
      <c r="EN109" s="265" t="str">
        <f t="shared" si="248"/>
        <v/>
      </c>
      <c r="EO109" s="265" t="str">
        <f t="shared" si="248"/>
        <v/>
      </c>
      <c r="EP109" s="265" t="str">
        <f t="shared" si="248"/>
        <v/>
      </c>
      <c r="EQ109" s="265" t="str">
        <f t="shared" si="248"/>
        <v/>
      </c>
      <c r="ER109" s="265" t="str">
        <f t="shared" si="249"/>
        <v/>
      </c>
      <c r="ES109" s="265" t="str">
        <f t="shared" si="249"/>
        <v/>
      </c>
      <c r="ET109" s="265" t="str">
        <f t="shared" si="249"/>
        <v/>
      </c>
      <c r="EU109" s="265" t="str">
        <f t="shared" si="249"/>
        <v/>
      </c>
      <c r="EV109" s="265" t="str">
        <f t="shared" si="249"/>
        <v/>
      </c>
      <c r="EW109" s="265" t="str">
        <f t="shared" si="249"/>
        <v/>
      </c>
      <c r="EX109" s="265" t="str">
        <f t="shared" si="249"/>
        <v/>
      </c>
      <c r="EY109" s="265" t="str">
        <f t="shared" si="249"/>
        <v/>
      </c>
      <c r="EZ109" s="265" t="str">
        <f t="shared" si="249"/>
        <v/>
      </c>
      <c r="FA109" s="265" t="str">
        <f t="shared" si="249"/>
        <v/>
      </c>
      <c r="FB109" s="263" t="str">
        <f t="shared" si="250"/>
        <v/>
      </c>
      <c r="FC109" s="263" t="str">
        <f t="shared" si="250"/>
        <v/>
      </c>
      <c r="FD109" s="263" t="str">
        <f t="shared" si="250"/>
        <v/>
      </c>
      <c r="FE109" s="263" t="str">
        <f t="shared" si="250"/>
        <v/>
      </c>
      <c r="FF109" s="263" t="str">
        <f t="shared" si="250"/>
        <v/>
      </c>
      <c r="FG109" s="263" t="str">
        <f t="shared" si="250"/>
        <v/>
      </c>
      <c r="FH109" s="263" t="str">
        <f t="shared" si="250"/>
        <v/>
      </c>
      <c r="FI109" s="263" t="str">
        <f t="shared" si="250"/>
        <v/>
      </c>
      <c r="FJ109" s="263" t="str">
        <f t="shared" si="250"/>
        <v/>
      </c>
      <c r="FK109" s="263" t="str">
        <f t="shared" si="250"/>
        <v/>
      </c>
      <c r="FL109" s="263" t="str">
        <f t="shared" si="251"/>
        <v/>
      </c>
      <c r="FM109" s="263" t="str">
        <f t="shared" si="251"/>
        <v/>
      </c>
      <c r="FN109" s="263" t="str">
        <f t="shared" si="251"/>
        <v/>
      </c>
      <c r="FO109" s="263" t="str">
        <f t="shared" si="251"/>
        <v/>
      </c>
      <c r="FP109" s="263" t="str">
        <f t="shared" si="251"/>
        <v/>
      </c>
      <c r="FQ109" s="263" t="str">
        <f t="shared" si="251"/>
        <v/>
      </c>
      <c r="FR109" s="263" t="str">
        <f t="shared" si="251"/>
        <v/>
      </c>
      <c r="FS109" s="263" t="str">
        <f t="shared" si="251"/>
        <v/>
      </c>
      <c r="FT109" s="263" t="str">
        <f t="shared" si="251"/>
        <v/>
      </c>
      <c r="FU109" s="263" t="str">
        <f t="shared" si="251"/>
        <v/>
      </c>
      <c r="FV109" s="265" t="str">
        <f t="shared" si="252"/>
        <v/>
      </c>
      <c r="FW109" s="265" t="str">
        <f t="shared" si="252"/>
        <v/>
      </c>
      <c r="FX109" s="265" t="str">
        <f t="shared" si="252"/>
        <v/>
      </c>
      <c r="FY109" s="265" t="str">
        <f t="shared" si="252"/>
        <v/>
      </c>
      <c r="FZ109" s="265" t="str">
        <f t="shared" si="252"/>
        <v/>
      </c>
      <c r="GA109" s="265" t="str">
        <f t="shared" si="252"/>
        <v/>
      </c>
      <c r="GB109" s="265" t="str">
        <f t="shared" si="252"/>
        <v/>
      </c>
      <c r="GC109" s="265" t="str">
        <f t="shared" si="252"/>
        <v/>
      </c>
      <c r="GD109" s="265" t="str">
        <f t="shared" si="252"/>
        <v/>
      </c>
      <c r="GE109" s="265" t="str">
        <f t="shared" si="252"/>
        <v/>
      </c>
      <c r="GF109" s="265">
        <f t="shared" si="253"/>
        <v>51</v>
      </c>
      <c r="GG109" s="265" t="str">
        <f t="shared" si="253"/>
        <v/>
      </c>
      <c r="GH109" s="265" t="str">
        <f t="shared" si="253"/>
        <v/>
      </c>
      <c r="GI109" s="265" t="str">
        <f t="shared" si="253"/>
        <v/>
      </c>
      <c r="GJ109" s="265" t="str">
        <f t="shared" si="253"/>
        <v/>
      </c>
      <c r="GK109" s="265" t="str">
        <f t="shared" si="253"/>
        <v/>
      </c>
      <c r="GL109" s="265" t="str">
        <f t="shared" si="253"/>
        <v/>
      </c>
      <c r="GM109" s="265" t="str">
        <f t="shared" si="253"/>
        <v/>
      </c>
      <c r="GN109" s="265" t="str">
        <f t="shared" si="253"/>
        <v/>
      </c>
      <c r="GO109" s="265" t="str">
        <f t="shared" si="253"/>
        <v/>
      </c>
      <c r="GP109" s="263" t="str">
        <f t="shared" si="254"/>
        <v/>
      </c>
      <c r="GQ109" s="263" t="str">
        <f t="shared" si="254"/>
        <v/>
      </c>
      <c r="GR109" s="263" t="str">
        <f t="shared" si="254"/>
        <v/>
      </c>
      <c r="GS109" s="263" t="str">
        <f t="shared" si="254"/>
        <v/>
      </c>
      <c r="GT109" s="263" t="str">
        <f t="shared" si="254"/>
        <v/>
      </c>
      <c r="GU109" s="263" t="str">
        <f t="shared" si="254"/>
        <v/>
      </c>
      <c r="GV109" s="263" t="str">
        <f t="shared" si="254"/>
        <v/>
      </c>
      <c r="GW109" s="263" t="str">
        <f t="shared" si="254"/>
        <v/>
      </c>
      <c r="GX109" s="263" t="str">
        <f t="shared" si="254"/>
        <v/>
      </c>
      <c r="GY109" s="263" t="str">
        <f t="shared" si="254"/>
        <v/>
      </c>
      <c r="GZ109" s="263" t="str">
        <f t="shared" si="255"/>
        <v/>
      </c>
      <c r="HA109" s="263" t="str">
        <f t="shared" si="255"/>
        <v/>
      </c>
      <c r="HB109" s="263" t="str">
        <f t="shared" si="255"/>
        <v/>
      </c>
      <c r="HC109" s="263" t="str">
        <f t="shared" si="255"/>
        <v/>
      </c>
      <c r="HD109" s="263" t="str">
        <f t="shared" si="255"/>
        <v/>
      </c>
      <c r="HE109" s="263" t="str">
        <f t="shared" si="255"/>
        <v/>
      </c>
      <c r="HF109" s="263" t="str">
        <f t="shared" si="255"/>
        <v/>
      </c>
      <c r="HG109" s="263" t="str">
        <f t="shared" si="255"/>
        <v/>
      </c>
      <c r="HH109" s="263" t="str">
        <f t="shared" si="255"/>
        <v/>
      </c>
      <c r="HI109" s="263" t="str">
        <f t="shared" si="255"/>
        <v/>
      </c>
      <c r="HJ109" s="265" t="str">
        <f t="shared" si="256"/>
        <v/>
      </c>
      <c r="HK109" s="265" t="str">
        <f t="shared" si="256"/>
        <v/>
      </c>
      <c r="HL109" s="265" t="str">
        <f t="shared" si="256"/>
        <v/>
      </c>
      <c r="HM109" s="265" t="str">
        <f t="shared" si="256"/>
        <v/>
      </c>
      <c r="HN109" s="265" t="str">
        <f t="shared" si="256"/>
        <v/>
      </c>
      <c r="HO109" s="265" t="str">
        <f t="shared" si="256"/>
        <v/>
      </c>
      <c r="HP109" s="265" t="str">
        <f t="shared" si="256"/>
        <v/>
      </c>
      <c r="HQ109" s="265" t="str">
        <f t="shared" si="256"/>
        <v/>
      </c>
      <c r="HR109" s="265" t="str">
        <f t="shared" si="256"/>
        <v/>
      </c>
      <c r="HS109" s="265" t="str">
        <f t="shared" si="256"/>
        <v/>
      </c>
      <c r="HT109" s="265" t="str">
        <f t="shared" si="257"/>
        <v/>
      </c>
      <c r="HU109" s="265" t="str">
        <f t="shared" si="257"/>
        <v/>
      </c>
      <c r="HV109" s="265" t="str">
        <f t="shared" si="257"/>
        <v/>
      </c>
      <c r="HW109" s="265" t="str">
        <f t="shared" si="257"/>
        <v/>
      </c>
      <c r="HX109" s="265" t="str">
        <f t="shared" si="257"/>
        <v/>
      </c>
      <c r="HY109" s="265" t="str">
        <f t="shared" si="257"/>
        <v/>
      </c>
      <c r="HZ109" s="265" t="str">
        <f t="shared" si="257"/>
        <v/>
      </c>
      <c r="IA109" s="265" t="str">
        <f t="shared" si="257"/>
        <v/>
      </c>
      <c r="IB109" s="265" t="str">
        <f t="shared" si="257"/>
        <v/>
      </c>
      <c r="IC109" s="265" t="str">
        <f t="shared" si="257"/>
        <v/>
      </c>
    </row>
    <row r="110" spans="1:237" x14ac:dyDescent="0.25">
      <c r="A110" s="1">
        <f t="shared" si="205"/>
        <v>99</v>
      </c>
      <c r="B110" s="2" t="str">
        <f>IF(OR('aux 1'!B110="",'aux 1'!R110&lt;&gt;"s"),"",'aux 1'!B110)</f>
        <v>Análise Matricial de Estruturas</v>
      </c>
      <c r="C110" s="130" t="str">
        <f>IF('aux 1'!F110="","",'aux 1'!F110)</f>
        <v>A</v>
      </c>
      <c r="D110" s="450" t="str">
        <f>IF(B110="","",'aux 1'!AP110)</f>
        <v>CIV01552</v>
      </c>
      <c r="E110" s="306" t="str">
        <f>IF(B110="","Pre: ",'aux 1'!AN110)</f>
        <v xml:space="preserve">Pré: CIV01317   </v>
      </c>
      <c r="F110" s="306" t="str">
        <f>IF(B110="","Co: ",'aux 1'!AO110)</f>
        <v>Co: ---</v>
      </c>
      <c r="G110" s="54" t="str">
        <f>IF(OR($B110="",'aux 1'!H110=""),"",'aux 1'!H110)</f>
        <v>CIV01317</v>
      </c>
      <c r="H110" s="54" t="str">
        <f>IF(OR($B110="",'aux 1'!I110=""),"",'aux 1'!I110)</f>
        <v/>
      </c>
      <c r="I110" s="54" t="str">
        <f>IF(OR($B110="",'aux 1'!J110=""),"",'aux 1'!J110)</f>
        <v/>
      </c>
      <c r="J110" s="54" t="str">
        <f>IF(OR($B110="",'aux 1'!K110=""),"",'aux 1'!K110)</f>
        <v/>
      </c>
      <c r="K110" s="248"/>
      <c r="L110" s="248"/>
      <c r="M110" s="133" t="str">
        <f>IF('aux 1'!C110="","",'aux 1'!C110)</f>
        <v>CCT</v>
      </c>
      <c r="N110" s="133" t="str">
        <f>IF('aux 1'!D110="","",'aux 1'!D110)</f>
        <v>CIV</v>
      </c>
      <c r="O110" s="165" t="str">
        <f>IF('aux 1'!E110="","",'aux 1'!E110)</f>
        <v>01552</v>
      </c>
      <c r="P110" s="133" t="str">
        <f t="shared" si="192"/>
        <v>CIV01552</v>
      </c>
      <c r="Q110" s="43">
        <f>IF(S110="s",IF(R110="op",'aux 1'!S110,U110),"")</f>
        <v>11</v>
      </c>
      <c r="R110" s="43" t="str">
        <f>IF('aux 1'!N110="op","op",'aux 1'!S110)</f>
        <v>op</v>
      </c>
      <c r="S110" s="43" t="str">
        <f>IF('aux 1'!R110="","",'aux 1'!R110)</f>
        <v>s</v>
      </c>
      <c r="T110" s="43" t="str">
        <f>IF('aux 1'!Q110="","",'aux 1'!Q110)</f>
        <v>s</v>
      </c>
      <c r="U110" s="43">
        <f>IF('aux 1'!P110="","",'aux 1'!P110)</f>
        <v>8</v>
      </c>
      <c r="V110" s="44" t="str">
        <f>IF('aux 1'!O110="","",'aux 1'!O110)</f>
        <v>Esp.</v>
      </c>
      <c r="W110" s="128">
        <f>IF('aux 1'!T110="",0,'aux 1'!T110)</f>
        <v>2</v>
      </c>
      <c r="X110" s="128">
        <f>IF('aux 1'!U110="",0,'aux 1'!U110)</f>
        <v>0</v>
      </c>
      <c r="Y110" s="128">
        <f>IF('aux 1'!V110="",0,'aux 1'!V110)</f>
        <v>0</v>
      </c>
      <c r="Z110" s="128">
        <f>IF('aux 1'!W110="","",'aux 1'!W110)</f>
        <v>34</v>
      </c>
      <c r="AA110" s="128" t="str">
        <f t="shared" si="193"/>
        <v>34h</v>
      </c>
      <c r="AB110" s="248">
        <f>IF('aux 1'!X110="","",'aux 1'!X110)</f>
        <v>2</v>
      </c>
      <c r="AC110" s="87" t="str">
        <f t="shared" si="194"/>
        <v>2cr/2t</v>
      </c>
      <c r="AE110" s="265">
        <f t="shared" si="195"/>
        <v>99</v>
      </c>
      <c r="AF110" s="267" t="str">
        <f t="shared" si="246"/>
        <v/>
      </c>
      <c r="AG110" s="267" t="str">
        <f t="shared" si="246"/>
        <v/>
      </c>
      <c r="AH110" s="267" t="str">
        <f t="shared" si="246"/>
        <v/>
      </c>
      <c r="AI110" s="267" t="str">
        <f t="shared" si="246"/>
        <v/>
      </c>
      <c r="AJ110" s="267" t="str">
        <f t="shared" si="246"/>
        <v/>
      </c>
      <c r="AK110" s="267" t="str">
        <f t="shared" si="246"/>
        <v/>
      </c>
      <c r="AL110" s="267" t="str">
        <f t="shared" si="246"/>
        <v/>
      </c>
      <c r="AM110" s="267" t="str">
        <f t="shared" si="246"/>
        <v/>
      </c>
      <c r="AN110" s="267" t="str">
        <f t="shared" si="246"/>
        <v/>
      </c>
      <c r="AO110" s="267" t="str">
        <f t="shared" si="246"/>
        <v/>
      </c>
      <c r="AP110" s="267">
        <f t="shared" si="247"/>
        <v>99</v>
      </c>
      <c r="AQ110" s="267" t="str">
        <f t="shared" si="247"/>
        <v/>
      </c>
      <c r="AR110" s="267" t="str">
        <f t="shared" si="247"/>
        <v/>
      </c>
      <c r="AS110" s="267" t="str">
        <f t="shared" si="247"/>
        <v/>
      </c>
      <c r="AT110" s="267" t="str">
        <f t="shared" si="247"/>
        <v/>
      </c>
      <c r="AU110" s="267" t="str">
        <f t="shared" si="247"/>
        <v/>
      </c>
      <c r="AV110" s="267" t="str">
        <f t="shared" si="247"/>
        <v/>
      </c>
      <c r="AW110" s="267" t="str">
        <f t="shared" si="247"/>
        <v/>
      </c>
      <c r="AX110" s="267" t="str">
        <f t="shared" si="247"/>
        <v/>
      </c>
      <c r="AY110" s="267" t="str">
        <f t="shared" si="247"/>
        <v/>
      </c>
      <c r="BA110" s="267" t="str">
        <f t="shared" si="261"/>
        <v/>
      </c>
      <c r="BB110" s="267" t="str">
        <f t="shared" si="262"/>
        <v/>
      </c>
      <c r="BC110" s="267" t="str">
        <f t="shared" si="263"/>
        <v/>
      </c>
      <c r="BD110" s="267" t="str">
        <f t="shared" si="264"/>
        <v/>
      </c>
      <c r="BE110" s="267" t="str">
        <f t="shared" si="265"/>
        <v/>
      </c>
      <c r="BF110" s="267" t="str">
        <f t="shared" si="266"/>
        <v/>
      </c>
      <c r="BG110" s="267" t="str">
        <f t="shared" si="267"/>
        <v/>
      </c>
      <c r="BH110" s="267" t="str">
        <f t="shared" si="204"/>
        <v/>
      </c>
      <c r="BI110" s="267" t="str">
        <f t="shared" si="223"/>
        <v/>
      </c>
      <c r="BJ110" s="267" t="str">
        <f t="shared" si="224"/>
        <v/>
      </c>
      <c r="BK110" s="267">
        <f t="shared" si="225"/>
        <v>2</v>
      </c>
      <c r="BL110" s="267" t="str">
        <f t="shared" si="226"/>
        <v/>
      </c>
      <c r="BM110" s="267" t="str">
        <f t="shared" si="227"/>
        <v/>
      </c>
      <c r="BN110" s="267" t="str">
        <f t="shared" si="228"/>
        <v/>
      </c>
      <c r="BO110" s="267" t="str">
        <f t="shared" si="229"/>
        <v/>
      </c>
      <c r="BP110" s="267" t="str">
        <f t="shared" si="230"/>
        <v/>
      </c>
      <c r="BQ110" s="267" t="str">
        <f t="shared" si="231"/>
        <v/>
      </c>
      <c r="BR110" s="267" t="str">
        <f t="shared" si="232"/>
        <v/>
      </c>
      <c r="BS110" s="267" t="str">
        <f t="shared" si="233"/>
        <v/>
      </c>
      <c r="BT110" s="267" t="str">
        <f t="shared" si="234"/>
        <v/>
      </c>
      <c r="BU110" s="264"/>
      <c r="BV110" s="268">
        <v>99</v>
      </c>
      <c r="BW110" s="265" t="str">
        <f t="shared" ref="BW110:BW173" si="268">IF(LEN(BW$6)&lt;$BV110,"", VALUE(MID(BW$6,$BV110,1)))</f>
        <v/>
      </c>
      <c r="BX110" s="265" t="str">
        <f t="shared" si="219"/>
        <v/>
      </c>
      <c r="BY110" s="265" t="str">
        <f t="shared" si="219"/>
        <v/>
      </c>
      <c r="BZ110" s="265" t="str">
        <f t="shared" si="219"/>
        <v/>
      </c>
      <c r="CA110" s="265" t="str">
        <f t="shared" si="219"/>
        <v/>
      </c>
      <c r="CB110" s="265" t="str">
        <f t="shared" si="219"/>
        <v/>
      </c>
      <c r="CC110" s="265" t="str">
        <f t="shared" si="219"/>
        <v/>
      </c>
      <c r="CD110" s="265" t="str">
        <f t="shared" si="260"/>
        <v/>
      </c>
      <c r="CE110" s="265" t="str">
        <f t="shared" si="259"/>
        <v/>
      </c>
      <c r="CF110" s="265" t="str">
        <f t="shared" si="259"/>
        <v/>
      </c>
      <c r="CG110" s="265" t="str">
        <f t="shared" si="259"/>
        <v/>
      </c>
      <c r="CH110" s="265" t="str">
        <f t="shared" si="259"/>
        <v/>
      </c>
      <c r="CI110" s="265" t="str">
        <f t="shared" si="259"/>
        <v/>
      </c>
      <c r="CJ110" s="265" t="str">
        <f t="shared" si="259"/>
        <v/>
      </c>
      <c r="CK110" s="265" t="str">
        <f t="shared" si="259"/>
        <v/>
      </c>
      <c r="CL110" s="265" t="str">
        <f t="shared" si="259"/>
        <v/>
      </c>
      <c r="CM110" s="265" t="str">
        <f t="shared" si="259"/>
        <v/>
      </c>
      <c r="CN110" s="265" t="str">
        <f t="shared" si="259"/>
        <v/>
      </c>
      <c r="CO110" s="265" t="str">
        <f t="shared" si="259"/>
        <v/>
      </c>
      <c r="CP110" s="265" t="str">
        <f t="shared" si="259"/>
        <v/>
      </c>
      <c r="CR110" s="265" t="str">
        <f>IF(BW110="","",SUM(BW$12:BW110)-BW110+1)</f>
        <v/>
      </c>
      <c r="CS110" s="265" t="str">
        <f>IF(BX110="","",SUM(BX$12:BX110)-BX110+1)</f>
        <v/>
      </c>
      <c r="CT110" s="265" t="str">
        <f>IF(BY110="","",SUM(BY$12:BY110)-BY110+1)</f>
        <v/>
      </c>
      <c r="CU110" s="265" t="str">
        <f>IF(BZ110="","",SUM(BZ$12:BZ110)-BZ110+1)</f>
        <v/>
      </c>
      <c r="CV110" s="265" t="str">
        <f>IF(CA110="","",SUM(CA$12:CA110)-CA110+1)</f>
        <v/>
      </c>
      <c r="CW110" s="265" t="str">
        <f>IF(CB110="","",SUM(CB$12:CB110)-CB110+1)</f>
        <v/>
      </c>
      <c r="CX110" s="265" t="str">
        <f>IF(CC110="","",SUM(CC$12:CC110)-CC110+1)</f>
        <v/>
      </c>
      <c r="CY110" s="265" t="str">
        <f>IF(CD110="","",SUM(CD$12:CD110)-CD110+1)</f>
        <v/>
      </c>
      <c r="CZ110" s="265" t="str">
        <f>IF(CE110="","",SUM(CE$12:CE110)-CE110+1)</f>
        <v/>
      </c>
      <c r="DA110" s="265" t="str">
        <f>IF(CF110="","",SUM(CF$12:CF110)-CF110+1)</f>
        <v/>
      </c>
      <c r="DB110" s="265" t="str">
        <f>IF(CG110="","",SUM(CG$12:CG110)-CG110+1)</f>
        <v/>
      </c>
      <c r="DC110" s="265" t="str">
        <f>IF(CH110="","",SUM(CH$12:CH110)-CH110+1)</f>
        <v/>
      </c>
      <c r="DD110" s="265" t="str">
        <f>IF(CI110="","",SUM(CI$12:CI110)-CI110+1)</f>
        <v/>
      </c>
      <c r="DE110" s="265" t="str">
        <f>IF(CJ110="","",SUM(CJ$12:CJ110)-CJ110+1)</f>
        <v/>
      </c>
      <c r="DF110" s="265" t="str">
        <f>IF(CK110="","",SUM(CK$12:CK110)-CK110+1)</f>
        <v/>
      </c>
      <c r="DG110" s="265" t="str">
        <f>IF(CL110="","",SUM(CL$12:CL110)-CL110+1)</f>
        <v/>
      </c>
      <c r="DH110" s="265" t="str">
        <f>IF(CM110="","",SUM(CM$12:CM110)-CM110+1)</f>
        <v/>
      </c>
      <c r="DI110" s="265" t="str">
        <f>IF(CN110="","",SUM(CN$12:CN110)-CN110+1)</f>
        <v/>
      </c>
      <c r="DJ110" s="265" t="str">
        <f>IF(CO110="","",SUM(CO$12:CO110)-CO110+1)</f>
        <v/>
      </c>
      <c r="DK110" s="265" t="str">
        <f>IF(CP110="","",SUM(CP$12:CP110)-CP110+1)</f>
        <v/>
      </c>
      <c r="DM110" s="265"/>
      <c r="DN110" s="265"/>
      <c r="DO110" s="265"/>
      <c r="DP110" s="265"/>
      <c r="DQ110" s="265"/>
      <c r="DR110" s="265"/>
      <c r="DS110" s="265"/>
      <c r="DT110" s="265"/>
      <c r="DU110" s="265"/>
      <c r="DV110" s="265"/>
      <c r="DW110" s="265"/>
      <c r="DX110" s="265"/>
      <c r="DY110" s="265"/>
      <c r="DZ110" s="265"/>
      <c r="EA110" s="265"/>
      <c r="EB110" s="265"/>
      <c r="EC110" s="265"/>
      <c r="ED110" s="265"/>
      <c r="EE110" s="265"/>
      <c r="EF110" s="265"/>
      <c r="EH110" s="265" t="str">
        <f t="shared" si="248"/>
        <v/>
      </c>
      <c r="EI110" s="265" t="str">
        <f t="shared" si="248"/>
        <v/>
      </c>
      <c r="EJ110" s="265" t="str">
        <f t="shared" si="248"/>
        <v/>
      </c>
      <c r="EK110" s="265" t="str">
        <f t="shared" si="248"/>
        <v/>
      </c>
      <c r="EL110" s="265" t="str">
        <f t="shared" si="248"/>
        <v/>
      </c>
      <c r="EM110" s="265" t="str">
        <f t="shared" si="248"/>
        <v/>
      </c>
      <c r="EN110" s="265" t="str">
        <f t="shared" si="248"/>
        <v/>
      </c>
      <c r="EO110" s="265" t="str">
        <f t="shared" si="248"/>
        <v/>
      </c>
      <c r="EP110" s="265" t="str">
        <f t="shared" si="248"/>
        <v/>
      </c>
      <c r="EQ110" s="265" t="str">
        <f t="shared" si="248"/>
        <v/>
      </c>
      <c r="ER110" s="265" t="str">
        <f t="shared" si="249"/>
        <v/>
      </c>
      <c r="ES110" s="265" t="str">
        <f t="shared" si="249"/>
        <v/>
      </c>
      <c r="ET110" s="265" t="str">
        <f t="shared" si="249"/>
        <v/>
      </c>
      <c r="EU110" s="265" t="str">
        <f t="shared" si="249"/>
        <v/>
      </c>
      <c r="EV110" s="265" t="str">
        <f t="shared" si="249"/>
        <v/>
      </c>
      <c r="EW110" s="265" t="str">
        <f t="shared" si="249"/>
        <v/>
      </c>
      <c r="EX110" s="265" t="str">
        <f t="shared" si="249"/>
        <v/>
      </c>
      <c r="EY110" s="265" t="str">
        <f t="shared" si="249"/>
        <v/>
      </c>
      <c r="EZ110" s="265" t="str">
        <f t="shared" si="249"/>
        <v/>
      </c>
      <c r="FA110" s="265" t="str">
        <f t="shared" si="249"/>
        <v/>
      </c>
      <c r="FB110" s="263" t="str">
        <f t="shared" si="250"/>
        <v/>
      </c>
      <c r="FC110" s="263" t="str">
        <f t="shared" si="250"/>
        <v/>
      </c>
      <c r="FD110" s="263" t="str">
        <f t="shared" si="250"/>
        <v/>
      </c>
      <c r="FE110" s="263" t="str">
        <f t="shared" si="250"/>
        <v/>
      </c>
      <c r="FF110" s="263" t="str">
        <f t="shared" si="250"/>
        <v/>
      </c>
      <c r="FG110" s="263" t="str">
        <f t="shared" si="250"/>
        <v/>
      </c>
      <c r="FH110" s="263" t="str">
        <f t="shared" si="250"/>
        <v/>
      </c>
      <c r="FI110" s="263" t="str">
        <f t="shared" si="250"/>
        <v/>
      </c>
      <c r="FJ110" s="263" t="str">
        <f t="shared" si="250"/>
        <v/>
      </c>
      <c r="FK110" s="263" t="str">
        <f t="shared" si="250"/>
        <v/>
      </c>
      <c r="FL110" s="263" t="str">
        <f t="shared" si="251"/>
        <v/>
      </c>
      <c r="FM110" s="263" t="str">
        <f t="shared" si="251"/>
        <v/>
      </c>
      <c r="FN110" s="263" t="str">
        <f t="shared" si="251"/>
        <v/>
      </c>
      <c r="FO110" s="263" t="str">
        <f t="shared" si="251"/>
        <v/>
      </c>
      <c r="FP110" s="263" t="str">
        <f t="shared" si="251"/>
        <v/>
      </c>
      <c r="FQ110" s="263" t="str">
        <f t="shared" si="251"/>
        <v/>
      </c>
      <c r="FR110" s="263" t="str">
        <f t="shared" si="251"/>
        <v/>
      </c>
      <c r="FS110" s="263" t="str">
        <f t="shared" si="251"/>
        <v/>
      </c>
      <c r="FT110" s="263" t="str">
        <f t="shared" si="251"/>
        <v/>
      </c>
      <c r="FU110" s="263" t="str">
        <f t="shared" si="251"/>
        <v/>
      </c>
      <c r="FV110" s="265" t="str">
        <f t="shared" si="252"/>
        <v/>
      </c>
      <c r="FW110" s="265" t="str">
        <f t="shared" si="252"/>
        <v/>
      </c>
      <c r="FX110" s="265" t="str">
        <f t="shared" si="252"/>
        <v/>
      </c>
      <c r="FY110" s="265" t="str">
        <f t="shared" si="252"/>
        <v/>
      </c>
      <c r="FZ110" s="265" t="str">
        <f t="shared" si="252"/>
        <v/>
      </c>
      <c r="GA110" s="265" t="str">
        <f t="shared" si="252"/>
        <v/>
      </c>
      <c r="GB110" s="265" t="str">
        <f t="shared" si="252"/>
        <v/>
      </c>
      <c r="GC110" s="265" t="str">
        <f t="shared" si="252"/>
        <v/>
      </c>
      <c r="GD110" s="265" t="str">
        <f t="shared" si="252"/>
        <v/>
      </c>
      <c r="GE110" s="265" t="str">
        <f t="shared" si="252"/>
        <v/>
      </c>
      <c r="GF110" s="265">
        <f t="shared" si="253"/>
        <v>34</v>
      </c>
      <c r="GG110" s="265" t="str">
        <f t="shared" si="253"/>
        <v/>
      </c>
      <c r="GH110" s="265" t="str">
        <f t="shared" si="253"/>
        <v/>
      </c>
      <c r="GI110" s="265" t="str">
        <f t="shared" si="253"/>
        <v/>
      </c>
      <c r="GJ110" s="265" t="str">
        <f t="shared" si="253"/>
        <v/>
      </c>
      <c r="GK110" s="265" t="str">
        <f t="shared" si="253"/>
        <v/>
      </c>
      <c r="GL110" s="265" t="str">
        <f t="shared" si="253"/>
        <v/>
      </c>
      <c r="GM110" s="265" t="str">
        <f t="shared" si="253"/>
        <v/>
      </c>
      <c r="GN110" s="265" t="str">
        <f t="shared" si="253"/>
        <v/>
      </c>
      <c r="GO110" s="265" t="str">
        <f t="shared" si="253"/>
        <v/>
      </c>
      <c r="GP110" s="263" t="str">
        <f t="shared" si="254"/>
        <v/>
      </c>
      <c r="GQ110" s="263" t="str">
        <f t="shared" si="254"/>
        <v/>
      </c>
      <c r="GR110" s="263" t="str">
        <f t="shared" si="254"/>
        <v/>
      </c>
      <c r="GS110" s="263" t="str">
        <f t="shared" si="254"/>
        <v/>
      </c>
      <c r="GT110" s="263" t="str">
        <f t="shared" si="254"/>
        <v/>
      </c>
      <c r="GU110" s="263" t="str">
        <f t="shared" si="254"/>
        <v/>
      </c>
      <c r="GV110" s="263" t="str">
        <f t="shared" si="254"/>
        <v/>
      </c>
      <c r="GW110" s="263" t="str">
        <f t="shared" si="254"/>
        <v/>
      </c>
      <c r="GX110" s="263" t="str">
        <f t="shared" si="254"/>
        <v/>
      </c>
      <c r="GY110" s="263" t="str">
        <f t="shared" si="254"/>
        <v/>
      </c>
      <c r="GZ110" s="263" t="str">
        <f t="shared" si="255"/>
        <v/>
      </c>
      <c r="HA110" s="263" t="str">
        <f t="shared" si="255"/>
        <v/>
      </c>
      <c r="HB110" s="263" t="str">
        <f t="shared" si="255"/>
        <v/>
      </c>
      <c r="HC110" s="263" t="str">
        <f t="shared" si="255"/>
        <v/>
      </c>
      <c r="HD110" s="263" t="str">
        <f t="shared" si="255"/>
        <v/>
      </c>
      <c r="HE110" s="263" t="str">
        <f t="shared" si="255"/>
        <v/>
      </c>
      <c r="HF110" s="263" t="str">
        <f t="shared" si="255"/>
        <v/>
      </c>
      <c r="HG110" s="263" t="str">
        <f t="shared" si="255"/>
        <v/>
      </c>
      <c r="HH110" s="263" t="str">
        <f t="shared" si="255"/>
        <v/>
      </c>
      <c r="HI110" s="263" t="str">
        <f t="shared" si="255"/>
        <v/>
      </c>
      <c r="HJ110" s="265" t="str">
        <f t="shared" si="256"/>
        <v/>
      </c>
      <c r="HK110" s="265" t="str">
        <f t="shared" si="256"/>
        <v/>
      </c>
      <c r="HL110" s="265" t="str">
        <f t="shared" si="256"/>
        <v/>
      </c>
      <c r="HM110" s="265" t="str">
        <f t="shared" si="256"/>
        <v/>
      </c>
      <c r="HN110" s="265" t="str">
        <f t="shared" si="256"/>
        <v/>
      </c>
      <c r="HO110" s="265" t="str">
        <f t="shared" si="256"/>
        <v/>
      </c>
      <c r="HP110" s="265" t="str">
        <f t="shared" si="256"/>
        <v/>
      </c>
      <c r="HQ110" s="265" t="str">
        <f t="shared" si="256"/>
        <v/>
      </c>
      <c r="HR110" s="265" t="str">
        <f t="shared" si="256"/>
        <v/>
      </c>
      <c r="HS110" s="265" t="str">
        <f t="shared" si="256"/>
        <v/>
      </c>
      <c r="HT110" s="265" t="str">
        <f t="shared" si="257"/>
        <v/>
      </c>
      <c r="HU110" s="265" t="str">
        <f t="shared" si="257"/>
        <v/>
      </c>
      <c r="HV110" s="265" t="str">
        <f t="shared" si="257"/>
        <v/>
      </c>
      <c r="HW110" s="265" t="str">
        <f t="shared" si="257"/>
        <v/>
      </c>
      <c r="HX110" s="265" t="str">
        <f t="shared" si="257"/>
        <v/>
      </c>
      <c r="HY110" s="265" t="str">
        <f t="shared" si="257"/>
        <v/>
      </c>
      <c r="HZ110" s="265" t="str">
        <f t="shared" si="257"/>
        <v/>
      </c>
      <c r="IA110" s="265" t="str">
        <f t="shared" si="257"/>
        <v/>
      </c>
      <c r="IB110" s="265" t="str">
        <f t="shared" si="257"/>
        <v/>
      </c>
      <c r="IC110" s="265" t="str">
        <f t="shared" si="257"/>
        <v/>
      </c>
    </row>
    <row r="111" spans="1:237" x14ac:dyDescent="0.25">
      <c r="A111" s="1">
        <f t="shared" si="205"/>
        <v>100</v>
      </c>
      <c r="B111" s="2" t="str">
        <f>IF(OR('aux 1'!B111="",'aux 1'!R111&lt;&gt;"s"),"",'aux 1'!B111)</f>
        <v>Estruturas de Fundação</v>
      </c>
      <c r="C111" s="130" t="str">
        <f>IF('aux 1'!F111="","",'aux 1'!F111)</f>
        <v>A</v>
      </c>
      <c r="D111" s="450" t="str">
        <f>IF(B111="","",'aux 1'!AP111)</f>
        <v>CIV01565</v>
      </c>
      <c r="E111" s="306" t="str">
        <f>IF(B111="","Pre: ",'aux 1'!AN111)</f>
        <v xml:space="preserve">Pré: CIV01329 CIV01434  </v>
      </c>
      <c r="F111" s="306" t="str">
        <f>IF(B111="","Co: ",'aux 1'!AO111)</f>
        <v>Co: CIV01341 CIV01340</v>
      </c>
      <c r="G111" s="54" t="str">
        <f>IF(OR($B111="",'aux 1'!H111=""),"",'aux 1'!H111)</f>
        <v>CIV01329</v>
      </c>
      <c r="H111" s="54" t="str">
        <f>IF(OR($B111="",'aux 1'!I111=""),"",'aux 1'!I111)</f>
        <v>CIV01434</v>
      </c>
      <c r="I111" s="54" t="str">
        <f>IF(OR($B111="",'aux 1'!J111=""),"",'aux 1'!J111)</f>
        <v/>
      </c>
      <c r="J111" s="54" t="str">
        <f>IF(OR($B111="",'aux 1'!K111=""),"",'aux 1'!K111)</f>
        <v/>
      </c>
      <c r="K111" s="248" t="s">
        <v>438</v>
      </c>
      <c r="L111" s="248" t="s">
        <v>437</v>
      </c>
      <c r="M111" s="133" t="str">
        <f>IF('aux 1'!C111="","",'aux 1'!C111)</f>
        <v>CCT</v>
      </c>
      <c r="N111" s="133" t="str">
        <f>IF('aux 1'!D111="","",'aux 1'!D111)</f>
        <v>CIV</v>
      </c>
      <c r="O111" s="165" t="str">
        <f>IF('aux 1'!E111="","",'aux 1'!E111)</f>
        <v>01565</v>
      </c>
      <c r="P111" s="133" t="str">
        <f t="shared" si="192"/>
        <v>CIV01565</v>
      </c>
      <c r="Q111" s="43">
        <f>IF(S111="s",IF(R111="op",'aux 1'!S111,U111),"")</f>
        <v>11</v>
      </c>
      <c r="R111" s="43" t="str">
        <f>IF('aux 1'!N111="op","op",'aux 1'!S111)</f>
        <v>op</v>
      </c>
      <c r="S111" s="43" t="str">
        <f>IF('aux 1'!R111="","",'aux 1'!R111)</f>
        <v>s</v>
      </c>
      <c r="T111" s="43" t="str">
        <f>IF('aux 1'!Q111="","",'aux 1'!Q111)</f>
        <v>s</v>
      </c>
      <c r="U111" s="43">
        <f>IF('aux 1'!P111="","",'aux 1'!P111)</f>
        <v>7</v>
      </c>
      <c r="V111" s="44" t="str">
        <f>IF('aux 1'!O111="","",'aux 1'!O111)</f>
        <v>Esp.</v>
      </c>
      <c r="W111" s="128">
        <f>IF('aux 1'!T111="",0,'aux 1'!T111)</f>
        <v>2</v>
      </c>
      <c r="X111" s="128">
        <f>IF('aux 1'!U111="",0,'aux 1'!U111)</f>
        <v>0</v>
      </c>
      <c r="Y111" s="128">
        <f>IF('aux 1'!V111="",0,'aux 1'!V111)</f>
        <v>0</v>
      </c>
      <c r="Z111" s="128">
        <f>IF('aux 1'!W111="","",'aux 1'!W111)</f>
        <v>34</v>
      </c>
      <c r="AA111" s="128" t="str">
        <f t="shared" si="193"/>
        <v>34h</v>
      </c>
      <c r="AB111" s="1">
        <f>IF('aux 1'!X111="","",'aux 1'!X111)</f>
        <v>2</v>
      </c>
      <c r="AC111" s="87" t="str">
        <f t="shared" si="194"/>
        <v>2cr/2t</v>
      </c>
      <c r="AE111" s="265">
        <f t="shared" si="195"/>
        <v>100</v>
      </c>
      <c r="AF111" s="267" t="str">
        <f t="shared" si="246"/>
        <v/>
      </c>
      <c r="AG111" s="267" t="str">
        <f t="shared" si="246"/>
        <v/>
      </c>
      <c r="AH111" s="267" t="str">
        <f t="shared" si="246"/>
        <v/>
      </c>
      <c r="AI111" s="267" t="str">
        <f t="shared" si="246"/>
        <v/>
      </c>
      <c r="AJ111" s="267" t="str">
        <f t="shared" si="246"/>
        <v/>
      </c>
      <c r="AK111" s="267" t="str">
        <f t="shared" si="246"/>
        <v/>
      </c>
      <c r="AL111" s="267" t="str">
        <f t="shared" si="246"/>
        <v/>
      </c>
      <c r="AM111" s="267" t="str">
        <f t="shared" si="246"/>
        <v/>
      </c>
      <c r="AN111" s="267" t="str">
        <f t="shared" si="246"/>
        <v/>
      </c>
      <c r="AO111" s="267" t="str">
        <f t="shared" si="246"/>
        <v/>
      </c>
      <c r="AP111" s="267">
        <f t="shared" si="247"/>
        <v>100</v>
      </c>
      <c r="AQ111" s="267" t="str">
        <f t="shared" si="247"/>
        <v/>
      </c>
      <c r="AR111" s="267" t="str">
        <f t="shared" si="247"/>
        <v/>
      </c>
      <c r="AS111" s="267" t="str">
        <f t="shared" si="247"/>
        <v/>
      </c>
      <c r="AT111" s="267" t="str">
        <f t="shared" si="247"/>
        <v/>
      </c>
      <c r="AU111" s="267" t="str">
        <f t="shared" si="247"/>
        <v/>
      </c>
      <c r="AV111" s="267" t="str">
        <f t="shared" si="247"/>
        <v/>
      </c>
      <c r="AW111" s="267" t="str">
        <f t="shared" si="247"/>
        <v/>
      </c>
      <c r="AX111" s="267" t="str">
        <f t="shared" si="247"/>
        <v/>
      </c>
      <c r="AY111" s="267" t="str">
        <f t="shared" si="247"/>
        <v/>
      </c>
      <c r="BA111" s="267" t="str">
        <f t="shared" si="261"/>
        <v/>
      </c>
      <c r="BB111" s="267" t="str">
        <f t="shared" si="262"/>
        <v/>
      </c>
      <c r="BC111" s="267" t="str">
        <f t="shared" si="263"/>
        <v/>
      </c>
      <c r="BD111" s="267" t="str">
        <f t="shared" si="264"/>
        <v/>
      </c>
      <c r="BE111" s="267" t="str">
        <f t="shared" si="265"/>
        <v/>
      </c>
      <c r="BF111" s="267" t="str">
        <f t="shared" si="266"/>
        <v/>
      </c>
      <c r="BG111" s="267" t="str">
        <f t="shared" si="267"/>
        <v/>
      </c>
      <c r="BH111" s="267" t="str">
        <f t="shared" si="204"/>
        <v/>
      </c>
      <c r="BI111" s="267" t="str">
        <f t="shared" si="223"/>
        <v/>
      </c>
      <c r="BJ111" s="267" t="str">
        <f t="shared" si="224"/>
        <v/>
      </c>
      <c r="BK111" s="267">
        <f t="shared" si="225"/>
        <v>3</v>
      </c>
      <c r="BL111" s="267" t="str">
        <f t="shared" si="226"/>
        <v/>
      </c>
      <c r="BM111" s="267" t="str">
        <f t="shared" si="227"/>
        <v/>
      </c>
      <c r="BN111" s="267" t="str">
        <f t="shared" si="228"/>
        <v/>
      </c>
      <c r="BO111" s="267" t="str">
        <f t="shared" si="229"/>
        <v/>
      </c>
      <c r="BP111" s="267" t="str">
        <f t="shared" si="230"/>
        <v/>
      </c>
      <c r="BQ111" s="267" t="str">
        <f t="shared" si="231"/>
        <v/>
      </c>
      <c r="BR111" s="267" t="str">
        <f t="shared" si="232"/>
        <v/>
      </c>
      <c r="BS111" s="267" t="str">
        <f t="shared" si="233"/>
        <v/>
      </c>
      <c r="BT111" s="267" t="str">
        <f t="shared" si="234"/>
        <v/>
      </c>
      <c r="BU111" s="264"/>
      <c r="BV111" s="268">
        <v>100</v>
      </c>
      <c r="BW111" s="265" t="str">
        <f t="shared" si="268"/>
        <v/>
      </c>
      <c r="BX111" s="265" t="str">
        <f t="shared" si="219"/>
        <v/>
      </c>
      <c r="BY111" s="265" t="str">
        <f t="shared" si="219"/>
        <v/>
      </c>
      <c r="BZ111" s="265" t="str">
        <f t="shared" si="219"/>
        <v/>
      </c>
      <c r="CA111" s="265" t="str">
        <f t="shared" si="219"/>
        <v/>
      </c>
      <c r="CB111" s="265" t="str">
        <f t="shared" ref="CB111:CC127" si="269">IF(LEN(CB$6)&lt;$BV111,"", VALUE(MID(CB$6,$BV111,1)))</f>
        <v/>
      </c>
      <c r="CC111" s="265" t="str">
        <f t="shared" si="269"/>
        <v/>
      </c>
      <c r="CD111" s="265" t="str">
        <f t="shared" si="260"/>
        <v/>
      </c>
      <c r="CE111" s="265" t="str">
        <f t="shared" si="259"/>
        <v/>
      </c>
      <c r="CF111" s="265" t="str">
        <f t="shared" si="259"/>
        <v/>
      </c>
      <c r="CG111" s="265" t="str">
        <f t="shared" si="259"/>
        <v/>
      </c>
      <c r="CH111" s="265" t="str">
        <f t="shared" si="259"/>
        <v/>
      </c>
      <c r="CI111" s="265" t="str">
        <f t="shared" si="259"/>
        <v/>
      </c>
      <c r="CJ111" s="265" t="str">
        <f t="shared" si="259"/>
        <v/>
      </c>
      <c r="CK111" s="265" t="str">
        <f t="shared" si="259"/>
        <v/>
      </c>
      <c r="CL111" s="265" t="str">
        <f t="shared" si="259"/>
        <v/>
      </c>
      <c r="CM111" s="265" t="str">
        <f t="shared" si="259"/>
        <v/>
      </c>
      <c r="CN111" s="265" t="str">
        <f t="shared" si="259"/>
        <v/>
      </c>
      <c r="CO111" s="265" t="str">
        <f t="shared" si="259"/>
        <v/>
      </c>
      <c r="CP111" s="265" t="str">
        <f t="shared" si="259"/>
        <v/>
      </c>
      <c r="CR111" s="265" t="str">
        <f>IF(BW111="","",SUM(BW$12:BW111)-BW111+1)</f>
        <v/>
      </c>
      <c r="CS111" s="265" t="str">
        <f>IF(BX111="","",SUM(BX$12:BX111)-BX111+1)</f>
        <v/>
      </c>
      <c r="CT111" s="265" t="str">
        <f>IF(BY111="","",SUM(BY$12:BY111)-BY111+1)</f>
        <v/>
      </c>
      <c r="CU111" s="265" t="str">
        <f>IF(BZ111="","",SUM(BZ$12:BZ111)-BZ111+1)</f>
        <v/>
      </c>
      <c r="CV111" s="265" t="str">
        <f>IF(CA111="","",SUM(CA$12:CA111)-CA111+1)</f>
        <v/>
      </c>
      <c r="CW111" s="265" t="str">
        <f>IF(CB111="","",SUM(CB$12:CB111)-CB111+1)</f>
        <v/>
      </c>
      <c r="CX111" s="265" t="str">
        <f>IF(CC111="","",SUM(CC$12:CC111)-CC111+1)</f>
        <v/>
      </c>
      <c r="CY111" s="265" t="str">
        <f>IF(CD111="","",SUM(CD$12:CD111)-CD111+1)</f>
        <v/>
      </c>
      <c r="CZ111" s="265" t="str">
        <f>IF(CE111="","",SUM(CE$12:CE111)-CE111+1)</f>
        <v/>
      </c>
      <c r="DA111" s="265" t="str">
        <f>IF(CF111="","",SUM(CF$12:CF111)-CF111+1)</f>
        <v/>
      </c>
      <c r="DB111" s="265" t="str">
        <f>IF(CG111="","",SUM(CG$12:CG111)-CG111+1)</f>
        <v/>
      </c>
      <c r="DC111" s="265" t="str">
        <f>IF(CH111="","",SUM(CH$12:CH111)-CH111+1)</f>
        <v/>
      </c>
      <c r="DD111" s="265" t="str">
        <f>IF(CI111="","",SUM(CI$12:CI111)-CI111+1)</f>
        <v/>
      </c>
      <c r="DE111" s="265" t="str">
        <f>IF(CJ111="","",SUM(CJ$12:CJ111)-CJ111+1)</f>
        <v/>
      </c>
      <c r="DF111" s="265" t="str">
        <f>IF(CK111="","",SUM(CK$12:CK111)-CK111+1)</f>
        <v/>
      </c>
      <c r="DG111" s="265" t="str">
        <f>IF(CL111="","",SUM(CL$12:CL111)-CL111+1)</f>
        <v/>
      </c>
      <c r="DH111" s="265" t="str">
        <f>IF(CM111="","",SUM(CM$12:CM111)-CM111+1)</f>
        <v/>
      </c>
      <c r="DI111" s="265" t="str">
        <f>IF(CN111="","",SUM(CN$12:CN111)-CN111+1)</f>
        <v/>
      </c>
      <c r="DJ111" s="265" t="str">
        <f>IF(CO111="","",SUM(CO$12:CO111)-CO111+1)</f>
        <v/>
      </c>
      <c r="DK111" s="265" t="str">
        <f>IF(CP111="","",SUM(CP$12:CP111)-CP111+1)</f>
        <v/>
      </c>
      <c r="DM111" s="265"/>
      <c r="DN111" s="265"/>
      <c r="DO111" s="265"/>
      <c r="DP111" s="265"/>
      <c r="DQ111" s="265"/>
      <c r="DR111" s="265"/>
      <c r="DS111" s="265"/>
      <c r="DT111" s="265"/>
      <c r="DU111" s="265"/>
      <c r="DV111" s="265"/>
      <c r="DW111" s="265"/>
      <c r="DX111" s="265"/>
      <c r="DY111" s="265"/>
      <c r="DZ111" s="265"/>
      <c r="EA111" s="265"/>
      <c r="EB111" s="265"/>
      <c r="EC111" s="265"/>
      <c r="ED111" s="265"/>
      <c r="EE111" s="265"/>
      <c r="EF111" s="265"/>
      <c r="EH111" s="265" t="str">
        <f t="shared" si="248"/>
        <v/>
      </c>
      <c r="EI111" s="265" t="str">
        <f t="shared" si="248"/>
        <v/>
      </c>
      <c r="EJ111" s="265" t="str">
        <f t="shared" si="248"/>
        <v/>
      </c>
      <c r="EK111" s="265" t="str">
        <f t="shared" si="248"/>
        <v/>
      </c>
      <c r="EL111" s="265" t="str">
        <f t="shared" si="248"/>
        <v/>
      </c>
      <c r="EM111" s="265" t="str">
        <f t="shared" si="248"/>
        <v/>
      </c>
      <c r="EN111" s="265" t="str">
        <f t="shared" si="248"/>
        <v/>
      </c>
      <c r="EO111" s="265" t="str">
        <f t="shared" si="248"/>
        <v/>
      </c>
      <c r="EP111" s="265" t="str">
        <f t="shared" si="248"/>
        <v/>
      </c>
      <c r="EQ111" s="265" t="str">
        <f t="shared" si="248"/>
        <v/>
      </c>
      <c r="ER111" s="265" t="str">
        <f t="shared" si="249"/>
        <v/>
      </c>
      <c r="ES111" s="265" t="str">
        <f t="shared" si="249"/>
        <v/>
      </c>
      <c r="ET111" s="265" t="str">
        <f t="shared" si="249"/>
        <v/>
      </c>
      <c r="EU111" s="265" t="str">
        <f t="shared" si="249"/>
        <v/>
      </c>
      <c r="EV111" s="265" t="str">
        <f t="shared" si="249"/>
        <v/>
      </c>
      <c r="EW111" s="265" t="str">
        <f t="shared" si="249"/>
        <v/>
      </c>
      <c r="EX111" s="265" t="str">
        <f t="shared" si="249"/>
        <v/>
      </c>
      <c r="EY111" s="265" t="str">
        <f t="shared" si="249"/>
        <v/>
      </c>
      <c r="EZ111" s="265" t="str">
        <f t="shared" si="249"/>
        <v/>
      </c>
      <c r="FA111" s="265" t="str">
        <f t="shared" si="249"/>
        <v/>
      </c>
      <c r="FB111" s="263" t="str">
        <f t="shared" si="250"/>
        <v/>
      </c>
      <c r="FC111" s="263" t="str">
        <f t="shared" si="250"/>
        <v/>
      </c>
      <c r="FD111" s="263" t="str">
        <f t="shared" si="250"/>
        <v/>
      </c>
      <c r="FE111" s="263" t="str">
        <f t="shared" si="250"/>
        <v/>
      </c>
      <c r="FF111" s="263" t="str">
        <f t="shared" si="250"/>
        <v/>
      </c>
      <c r="FG111" s="263" t="str">
        <f t="shared" si="250"/>
        <v/>
      </c>
      <c r="FH111" s="263" t="str">
        <f t="shared" si="250"/>
        <v/>
      </c>
      <c r="FI111" s="263" t="str">
        <f t="shared" si="250"/>
        <v/>
      </c>
      <c r="FJ111" s="263" t="str">
        <f t="shared" si="250"/>
        <v/>
      </c>
      <c r="FK111" s="263" t="str">
        <f t="shared" si="250"/>
        <v/>
      </c>
      <c r="FL111" s="263" t="str">
        <f t="shared" si="251"/>
        <v/>
      </c>
      <c r="FM111" s="263" t="str">
        <f t="shared" si="251"/>
        <v/>
      </c>
      <c r="FN111" s="263" t="str">
        <f t="shared" si="251"/>
        <v/>
      </c>
      <c r="FO111" s="263" t="str">
        <f t="shared" si="251"/>
        <v/>
      </c>
      <c r="FP111" s="263" t="str">
        <f t="shared" si="251"/>
        <v/>
      </c>
      <c r="FQ111" s="263" t="str">
        <f t="shared" si="251"/>
        <v/>
      </c>
      <c r="FR111" s="263" t="str">
        <f t="shared" si="251"/>
        <v/>
      </c>
      <c r="FS111" s="263" t="str">
        <f t="shared" si="251"/>
        <v/>
      </c>
      <c r="FT111" s="263" t="str">
        <f t="shared" si="251"/>
        <v/>
      </c>
      <c r="FU111" s="263" t="str">
        <f t="shared" si="251"/>
        <v/>
      </c>
      <c r="FV111" s="265" t="str">
        <f t="shared" si="252"/>
        <v/>
      </c>
      <c r="FW111" s="265" t="str">
        <f t="shared" si="252"/>
        <v/>
      </c>
      <c r="FX111" s="265" t="str">
        <f t="shared" si="252"/>
        <v/>
      </c>
      <c r="FY111" s="265" t="str">
        <f t="shared" si="252"/>
        <v/>
      </c>
      <c r="FZ111" s="265" t="str">
        <f t="shared" si="252"/>
        <v/>
      </c>
      <c r="GA111" s="265" t="str">
        <f t="shared" si="252"/>
        <v/>
      </c>
      <c r="GB111" s="265" t="str">
        <f t="shared" si="252"/>
        <v/>
      </c>
      <c r="GC111" s="265" t="str">
        <f t="shared" si="252"/>
        <v/>
      </c>
      <c r="GD111" s="265" t="str">
        <f t="shared" si="252"/>
        <v/>
      </c>
      <c r="GE111" s="265" t="str">
        <f t="shared" si="252"/>
        <v/>
      </c>
      <c r="GF111" s="265">
        <f t="shared" si="253"/>
        <v>34</v>
      </c>
      <c r="GG111" s="265" t="str">
        <f t="shared" si="253"/>
        <v/>
      </c>
      <c r="GH111" s="265" t="str">
        <f t="shared" si="253"/>
        <v/>
      </c>
      <c r="GI111" s="265" t="str">
        <f t="shared" si="253"/>
        <v/>
      </c>
      <c r="GJ111" s="265" t="str">
        <f t="shared" si="253"/>
        <v/>
      </c>
      <c r="GK111" s="265" t="str">
        <f t="shared" si="253"/>
        <v/>
      </c>
      <c r="GL111" s="265" t="str">
        <f t="shared" si="253"/>
        <v/>
      </c>
      <c r="GM111" s="265" t="str">
        <f t="shared" si="253"/>
        <v/>
      </c>
      <c r="GN111" s="265" t="str">
        <f t="shared" si="253"/>
        <v/>
      </c>
      <c r="GO111" s="265" t="str">
        <f t="shared" si="253"/>
        <v/>
      </c>
      <c r="GP111" s="263" t="str">
        <f t="shared" si="254"/>
        <v/>
      </c>
      <c r="GQ111" s="263" t="str">
        <f t="shared" si="254"/>
        <v/>
      </c>
      <c r="GR111" s="263" t="str">
        <f t="shared" si="254"/>
        <v/>
      </c>
      <c r="GS111" s="263" t="str">
        <f t="shared" si="254"/>
        <v/>
      </c>
      <c r="GT111" s="263" t="str">
        <f t="shared" si="254"/>
        <v/>
      </c>
      <c r="GU111" s="263" t="str">
        <f t="shared" si="254"/>
        <v/>
      </c>
      <c r="GV111" s="263" t="str">
        <f t="shared" si="254"/>
        <v/>
      </c>
      <c r="GW111" s="263" t="str">
        <f t="shared" si="254"/>
        <v/>
      </c>
      <c r="GX111" s="263" t="str">
        <f t="shared" si="254"/>
        <v/>
      </c>
      <c r="GY111" s="263" t="str">
        <f t="shared" si="254"/>
        <v/>
      </c>
      <c r="GZ111" s="263" t="str">
        <f t="shared" si="255"/>
        <v/>
      </c>
      <c r="HA111" s="263" t="str">
        <f t="shared" si="255"/>
        <v/>
      </c>
      <c r="HB111" s="263" t="str">
        <f t="shared" si="255"/>
        <v/>
      </c>
      <c r="HC111" s="263" t="str">
        <f t="shared" si="255"/>
        <v/>
      </c>
      <c r="HD111" s="263" t="str">
        <f t="shared" si="255"/>
        <v/>
      </c>
      <c r="HE111" s="263" t="str">
        <f t="shared" si="255"/>
        <v/>
      </c>
      <c r="HF111" s="263" t="str">
        <f t="shared" si="255"/>
        <v/>
      </c>
      <c r="HG111" s="263" t="str">
        <f t="shared" si="255"/>
        <v/>
      </c>
      <c r="HH111" s="263" t="str">
        <f t="shared" si="255"/>
        <v/>
      </c>
      <c r="HI111" s="263" t="str">
        <f t="shared" si="255"/>
        <v/>
      </c>
      <c r="HJ111" s="265" t="str">
        <f t="shared" si="256"/>
        <v/>
      </c>
      <c r="HK111" s="265" t="str">
        <f t="shared" si="256"/>
        <v/>
      </c>
      <c r="HL111" s="265" t="str">
        <f t="shared" si="256"/>
        <v/>
      </c>
      <c r="HM111" s="265" t="str">
        <f t="shared" si="256"/>
        <v/>
      </c>
      <c r="HN111" s="265" t="str">
        <f t="shared" si="256"/>
        <v/>
      </c>
      <c r="HO111" s="265" t="str">
        <f t="shared" si="256"/>
        <v/>
      </c>
      <c r="HP111" s="265" t="str">
        <f t="shared" si="256"/>
        <v/>
      </c>
      <c r="HQ111" s="265" t="str">
        <f t="shared" si="256"/>
        <v/>
      </c>
      <c r="HR111" s="265" t="str">
        <f t="shared" si="256"/>
        <v/>
      </c>
      <c r="HS111" s="265" t="str">
        <f t="shared" si="256"/>
        <v/>
      </c>
      <c r="HT111" s="265" t="str">
        <f t="shared" si="257"/>
        <v/>
      </c>
      <c r="HU111" s="265" t="str">
        <f t="shared" si="257"/>
        <v/>
      </c>
      <c r="HV111" s="265" t="str">
        <f t="shared" si="257"/>
        <v/>
      </c>
      <c r="HW111" s="265" t="str">
        <f t="shared" si="257"/>
        <v/>
      </c>
      <c r="HX111" s="265" t="str">
        <f t="shared" si="257"/>
        <v/>
      </c>
      <c r="HY111" s="265" t="str">
        <f t="shared" si="257"/>
        <v/>
      </c>
      <c r="HZ111" s="265" t="str">
        <f t="shared" si="257"/>
        <v/>
      </c>
      <c r="IA111" s="265" t="str">
        <f t="shared" si="257"/>
        <v/>
      </c>
      <c r="IB111" s="265" t="str">
        <f t="shared" si="257"/>
        <v/>
      </c>
      <c r="IC111" s="265" t="str">
        <f t="shared" si="257"/>
        <v/>
      </c>
    </row>
    <row r="112" spans="1:237" x14ac:dyDescent="0.25">
      <c r="A112" s="248">
        <f t="shared" si="205"/>
        <v>101</v>
      </c>
      <c r="B112" s="2" t="str">
        <f>IF(OR('aux 1'!B112="",'aux 1'!R112&lt;&gt;"s"),"",'aux 1'!B112)</f>
        <v>Geossintéticos I</v>
      </c>
      <c r="C112" s="172" t="str">
        <f>IF('aux 1'!F112="","",'aux 1'!F112)</f>
        <v>A</v>
      </c>
      <c r="D112" s="450" t="str">
        <f>IF(B112="","",'aux 1'!AP112)</f>
        <v>CIV?????</v>
      </c>
      <c r="E112" s="306" t="str">
        <f>IF(B112="","Pre: ",'aux 1'!AN112)</f>
        <v>Pré: ---</v>
      </c>
      <c r="F112" s="306" t="str">
        <f>IF(B112="","Co: ",'aux 1'!AO112)</f>
        <v>Co: ---</v>
      </c>
      <c r="G112" s="54" t="str">
        <f>IF(OR($B112="",'aux 1'!H112=""),"",'aux 1'!H112)</f>
        <v/>
      </c>
      <c r="H112" s="54" t="str">
        <f>IF(OR($B112="",'aux 1'!I112=""),"",'aux 1'!I112)</f>
        <v/>
      </c>
      <c r="I112" s="54" t="str">
        <f>IF(OR($B112="",'aux 1'!J112=""),"",'aux 1'!J112)</f>
        <v/>
      </c>
      <c r="J112" s="54" t="str">
        <f>IF(OR($B112="",'aux 1'!K112=""),"",'aux 1'!K112)</f>
        <v/>
      </c>
      <c r="K112" s="248"/>
      <c r="L112" s="248"/>
      <c r="M112" s="45"/>
      <c r="N112" s="45" t="str">
        <f>IF('aux 1'!D112="","",'aux 1'!D112)</f>
        <v>CIV</v>
      </c>
      <c r="O112" s="169" t="str">
        <f>IF('aux 1'!E112="","",'aux 1'!E112)</f>
        <v>?????</v>
      </c>
      <c r="P112" s="133" t="str">
        <f t="shared" si="192"/>
        <v>CIV?????</v>
      </c>
      <c r="Q112" s="43">
        <f>IF(S112="s",IF(R112="op",'aux 1'!S112,U112),"")</f>
        <v>11</v>
      </c>
      <c r="R112" s="43" t="str">
        <f>IF('aux 1'!N112="op","op",'aux 1'!S112)</f>
        <v>op</v>
      </c>
      <c r="S112" s="43" t="str">
        <f>IF('aux 1'!R112="","",'aux 1'!R112)</f>
        <v>s</v>
      </c>
      <c r="T112" s="43" t="str">
        <f>IF('aux 1'!Q112="","",'aux 1'!Q112)</f>
        <v>s</v>
      </c>
      <c r="U112" s="43">
        <f>IF('aux 1'!P112="","",'aux 1'!P112)</f>
        <v>6</v>
      </c>
      <c r="V112" s="44" t="str">
        <f>IF('aux 1'!O112="","",'aux 1'!O112)</f>
        <v>Esp.</v>
      </c>
      <c r="W112" s="128">
        <f>IF('aux 1'!T112="",0,'aux 1'!T112)</f>
        <v>2</v>
      </c>
      <c r="X112" s="128">
        <f>IF('aux 1'!U112="",0,'aux 1'!U112)</f>
        <v>0</v>
      </c>
      <c r="Y112" s="128">
        <f>IF('aux 1'!V112="",0,'aux 1'!V112)</f>
        <v>0</v>
      </c>
      <c r="Z112" s="128">
        <f>IF('aux 1'!W112="","",'aux 1'!W112)</f>
        <v>34</v>
      </c>
      <c r="AA112" s="128" t="str">
        <f t="shared" si="193"/>
        <v>34h</v>
      </c>
      <c r="AB112" s="248">
        <f>IF('aux 1'!X112="","",'aux 1'!X112)</f>
        <v>2</v>
      </c>
      <c r="AC112" s="87" t="str">
        <f t="shared" si="194"/>
        <v>2cr/2t</v>
      </c>
      <c r="AE112" s="265">
        <f t="shared" si="195"/>
        <v>101</v>
      </c>
      <c r="AF112" s="267" t="str">
        <f t="shared" ref="AF112:AO121" si="270">IF($B112="","",IF($Q112=AF$11,$A112,""))</f>
        <v/>
      </c>
      <c r="AG112" s="267" t="str">
        <f t="shared" si="270"/>
        <v/>
      </c>
      <c r="AH112" s="267" t="str">
        <f t="shared" si="270"/>
        <v/>
      </c>
      <c r="AI112" s="267" t="str">
        <f t="shared" si="270"/>
        <v/>
      </c>
      <c r="AJ112" s="267" t="str">
        <f t="shared" si="270"/>
        <v/>
      </c>
      <c r="AK112" s="267" t="str">
        <f t="shared" si="270"/>
        <v/>
      </c>
      <c r="AL112" s="267" t="str">
        <f t="shared" si="270"/>
        <v/>
      </c>
      <c r="AM112" s="267" t="str">
        <f t="shared" si="270"/>
        <v/>
      </c>
      <c r="AN112" s="267" t="str">
        <f t="shared" si="270"/>
        <v/>
      </c>
      <c r="AO112" s="267" t="str">
        <f t="shared" si="270"/>
        <v/>
      </c>
      <c r="AP112" s="267">
        <f t="shared" ref="AP112:AY121" si="271">IF($B112="","",IF($Q112=AP$11,$A112,""))</f>
        <v>101</v>
      </c>
      <c r="AQ112" s="267" t="str">
        <f t="shared" si="271"/>
        <v/>
      </c>
      <c r="AR112" s="267" t="str">
        <f t="shared" si="271"/>
        <v/>
      </c>
      <c r="AS112" s="267" t="str">
        <f t="shared" si="271"/>
        <v/>
      </c>
      <c r="AT112" s="267" t="str">
        <f t="shared" si="271"/>
        <v/>
      </c>
      <c r="AU112" s="267" t="str">
        <f t="shared" si="271"/>
        <v/>
      </c>
      <c r="AV112" s="267" t="str">
        <f t="shared" si="271"/>
        <v/>
      </c>
      <c r="AW112" s="267" t="str">
        <f t="shared" si="271"/>
        <v/>
      </c>
      <c r="AX112" s="267" t="str">
        <f t="shared" si="271"/>
        <v/>
      </c>
      <c r="AY112" s="267" t="str">
        <f t="shared" si="271"/>
        <v/>
      </c>
      <c r="BA112" s="267" t="str">
        <f t="shared" si="261"/>
        <v/>
      </c>
      <c r="BB112" s="267" t="str">
        <f t="shared" si="262"/>
        <v/>
      </c>
      <c r="BC112" s="267" t="str">
        <f t="shared" si="263"/>
        <v/>
      </c>
      <c r="BD112" s="267" t="str">
        <f t="shared" si="264"/>
        <v/>
      </c>
      <c r="BE112" s="267" t="str">
        <f t="shared" si="265"/>
        <v/>
      </c>
      <c r="BF112" s="267" t="str">
        <f t="shared" si="266"/>
        <v/>
      </c>
      <c r="BG112" s="267" t="str">
        <f t="shared" si="267"/>
        <v/>
      </c>
      <c r="BH112" s="267" t="str">
        <f t="shared" si="204"/>
        <v/>
      </c>
      <c r="BI112" s="267" t="str">
        <f t="shared" si="223"/>
        <v/>
      </c>
      <c r="BJ112" s="267" t="str">
        <f t="shared" si="224"/>
        <v/>
      </c>
      <c r="BK112" s="267">
        <f t="shared" si="225"/>
        <v>3</v>
      </c>
      <c r="BL112" s="267" t="str">
        <f t="shared" si="226"/>
        <v/>
      </c>
      <c r="BM112" s="267" t="str">
        <f t="shared" si="227"/>
        <v/>
      </c>
      <c r="BN112" s="267" t="str">
        <f t="shared" si="228"/>
        <v/>
      </c>
      <c r="BO112" s="267" t="str">
        <f t="shared" si="229"/>
        <v/>
      </c>
      <c r="BP112" s="267" t="str">
        <f t="shared" si="230"/>
        <v/>
      </c>
      <c r="BQ112" s="267" t="str">
        <f t="shared" si="231"/>
        <v/>
      </c>
      <c r="BR112" s="267" t="str">
        <f t="shared" si="232"/>
        <v/>
      </c>
      <c r="BS112" s="267" t="str">
        <f t="shared" si="233"/>
        <v/>
      </c>
      <c r="BT112" s="267" t="str">
        <f t="shared" si="234"/>
        <v/>
      </c>
      <c r="BU112" s="264"/>
      <c r="BV112" s="268">
        <v>101</v>
      </c>
      <c r="BW112" s="265" t="str">
        <f t="shared" si="268"/>
        <v/>
      </c>
      <c r="BX112" s="265" t="str">
        <f t="shared" ref="BX112:CA127" si="272">IF(LEN(BX$6)&lt;$BV112,"", VALUE(MID(BX$6,$BV112,1)))</f>
        <v/>
      </c>
      <c r="BY112" s="265" t="str">
        <f t="shared" si="272"/>
        <v/>
      </c>
      <c r="BZ112" s="265" t="str">
        <f t="shared" si="272"/>
        <v/>
      </c>
      <c r="CA112" s="265" t="str">
        <f t="shared" si="272"/>
        <v/>
      </c>
      <c r="CB112" s="265" t="str">
        <f t="shared" si="269"/>
        <v/>
      </c>
      <c r="CC112" s="265" t="str">
        <f t="shared" si="269"/>
        <v/>
      </c>
      <c r="CD112" s="265" t="str">
        <f t="shared" si="260"/>
        <v/>
      </c>
      <c r="CE112" s="265" t="str">
        <f t="shared" si="259"/>
        <v/>
      </c>
      <c r="CF112" s="265" t="str">
        <f t="shared" si="259"/>
        <v/>
      </c>
      <c r="CG112" s="265" t="str">
        <f t="shared" si="259"/>
        <v/>
      </c>
      <c r="CH112" s="265" t="str">
        <f t="shared" si="259"/>
        <v/>
      </c>
      <c r="CI112" s="265" t="str">
        <f t="shared" si="259"/>
        <v/>
      </c>
      <c r="CJ112" s="265" t="str">
        <f t="shared" si="259"/>
        <v/>
      </c>
      <c r="CK112" s="265" t="str">
        <f t="shared" si="259"/>
        <v/>
      </c>
      <c r="CL112" s="265" t="str">
        <f t="shared" si="259"/>
        <v/>
      </c>
      <c r="CM112" s="265" t="str">
        <f t="shared" si="259"/>
        <v/>
      </c>
      <c r="CN112" s="265" t="str">
        <f t="shared" si="259"/>
        <v/>
      </c>
      <c r="CO112" s="265" t="str">
        <f t="shared" si="259"/>
        <v/>
      </c>
      <c r="CP112" s="265" t="str">
        <f t="shared" si="259"/>
        <v/>
      </c>
      <c r="CR112" s="265" t="str">
        <f>IF(BW112="","",SUM(BW$12:BW112)-BW112+1)</f>
        <v/>
      </c>
      <c r="CS112" s="265" t="str">
        <f>IF(BX112="","",SUM(BX$12:BX112)-BX112+1)</f>
        <v/>
      </c>
      <c r="CT112" s="265" t="str">
        <f>IF(BY112="","",SUM(BY$12:BY112)-BY112+1)</f>
        <v/>
      </c>
      <c r="CU112" s="265" t="str">
        <f>IF(BZ112="","",SUM(BZ$12:BZ112)-BZ112+1)</f>
        <v/>
      </c>
      <c r="CV112" s="265" t="str">
        <f>IF(CA112="","",SUM(CA$12:CA112)-CA112+1)</f>
        <v/>
      </c>
      <c r="CW112" s="265" t="str">
        <f>IF(CB112="","",SUM(CB$12:CB112)-CB112+1)</f>
        <v/>
      </c>
      <c r="CX112" s="265" t="str">
        <f>IF(CC112="","",SUM(CC$12:CC112)-CC112+1)</f>
        <v/>
      </c>
      <c r="CY112" s="265" t="str">
        <f>IF(CD112="","",SUM(CD$12:CD112)-CD112+1)</f>
        <v/>
      </c>
      <c r="CZ112" s="265" t="str">
        <f>IF(CE112="","",SUM(CE$12:CE112)-CE112+1)</f>
        <v/>
      </c>
      <c r="DA112" s="265" t="str">
        <f>IF(CF112="","",SUM(CF$12:CF112)-CF112+1)</f>
        <v/>
      </c>
      <c r="DB112" s="265" t="str">
        <f>IF(CG112="","",SUM(CG$12:CG112)-CG112+1)</f>
        <v/>
      </c>
      <c r="DC112" s="265" t="str">
        <f>IF(CH112="","",SUM(CH$12:CH112)-CH112+1)</f>
        <v/>
      </c>
      <c r="DD112" s="265" t="str">
        <f>IF(CI112="","",SUM(CI$12:CI112)-CI112+1)</f>
        <v/>
      </c>
      <c r="DE112" s="265" t="str">
        <f>IF(CJ112="","",SUM(CJ$12:CJ112)-CJ112+1)</f>
        <v/>
      </c>
      <c r="DF112" s="265" t="str">
        <f>IF(CK112="","",SUM(CK$12:CK112)-CK112+1)</f>
        <v/>
      </c>
      <c r="DG112" s="265" t="str">
        <f>IF(CL112="","",SUM(CL$12:CL112)-CL112+1)</f>
        <v/>
      </c>
      <c r="DH112" s="265" t="str">
        <f>IF(CM112="","",SUM(CM$12:CM112)-CM112+1)</f>
        <v/>
      </c>
      <c r="DI112" s="265" t="str">
        <f>IF(CN112="","",SUM(CN$12:CN112)-CN112+1)</f>
        <v/>
      </c>
      <c r="DJ112" s="265" t="str">
        <f>IF(CO112="","",SUM(CO$12:CO112)-CO112+1)</f>
        <v/>
      </c>
      <c r="DK112" s="265" t="str">
        <f>IF(CP112="","",SUM(CP$12:CP112)-CP112+1)</f>
        <v/>
      </c>
      <c r="DM112" s="265"/>
      <c r="DN112" s="265"/>
      <c r="DO112" s="265"/>
      <c r="DP112" s="265"/>
      <c r="DQ112" s="265"/>
      <c r="DR112" s="265"/>
      <c r="DS112" s="265"/>
      <c r="DT112" s="265"/>
      <c r="DU112" s="265"/>
      <c r="DV112" s="265"/>
      <c r="DW112" s="265"/>
      <c r="DX112" s="265"/>
      <c r="DY112" s="265"/>
      <c r="DZ112" s="265"/>
      <c r="EA112" s="265"/>
      <c r="EB112" s="265"/>
      <c r="EC112" s="265"/>
      <c r="ED112" s="265"/>
      <c r="EE112" s="265"/>
      <c r="EF112" s="265"/>
      <c r="EH112" s="265" t="str">
        <f t="shared" ref="EH112:EQ121" si="273">IF($B112="","",IF(AND($Q112=EH$11,$V112=EH$10),$Z112,""))</f>
        <v/>
      </c>
      <c r="EI112" s="265" t="str">
        <f t="shared" si="273"/>
        <v/>
      </c>
      <c r="EJ112" s="265" t="str">
        <f t="shared" si="273"/>
        <v/>
      </c>
      <c r="EK112" s="265" t="str">
        <f t="shared" si="273"/>
        <v/>
      </c>
      <c r="EL112" s="265" t="str">
        <f t="shared" si="273"/>
        <v/>
      </c>
      <c r="EM112" s="265" t="str">
        <f t="shared" si="273"/>
        <v/>
      </c>
      <c r="EN112" s="265" t="str">
        <f t="shared" si="273"/>
        <v/>
      </c>
      <c r="EO112" s="265" t="str">
        <f t="shared" si="273"/>
        <v/>
      </c>
      <c r="EP112" s="265" t="str">
        <f t="shared" si="273"/>
        <v/>
      </c>
      <c r="EQ112" s="265" t="str">
        <f t="shared" si="273"/>
        <v/>
      </c>
      <c r="ER112" s="265" t="str">
        <f t="shared" ref="ER112:FA121" si="274">IF($B112="","",IF(AND($Q112=ER$11,$V112=ER$10),$Z112,""))</f>
        <v/>
      </c>
      <c r="ES112" s="265" t="str">
        <f t="shared" si="274"/>
        <v/>
      </c>
      <c r="ET112" s="265" t="str">
        <f t="shared" si="274"/>
        <v/>
      </c>
      <c r="EU112" s="265" t="str">
        <f t="shared" si="274"/>
        <v/>
      </c>
      <c r="EV112" s="265" t="str">
        <f t="shared" si="274"/>
        <v/>
      </c>
      <c r="EW112" s="265" t="str">
        <f t="shared" si="274"/>
        <v/>
      </c>
      <c r="EX112" s="265" t="str">
        <f t="shared" si="274"/>
        <v/>
      </c>
      <c r="EY112" s="265" t="str">
        <f t="shared" si="274"/>
        <v/>
      </c>
      <c r="EZ112" s="265" t="str">
        <f t="shared" si="274"/>
        <v/>
      </c>
      <c r="FA112" s="265" t="str">
        <f t="shared" si="274"/>
        <v/>
      </c>
      <c r="FB112" s="263" t="str">
        <f t="shared" ref="FB112:FK121" si="275">IF($B112="","",IF(AND($Q112=FB$11,$V112=FB$10),$Z112,""))</f>
        <v/>
      </c>
      <c r="FC112" s="263" t="str">
        <f t="shared" si="275"/>
        <v/>
      </c>
      <c r="FD112" s="263" t="str">
        <f t="shared" si="275"/>
        <v/>
      </c>
      <c r="FE112" s="263" t="str">
        <f t="shared" si="275"/>
        <v/>
      </c>
      <c r="FF112" s="263" t="str">
        <f t="shared" si="275"/>
        <v/>
      </c>
      <c r="FG112" s="263" t="str">
        <f t="shared" si="275"/>
        <v/>
      </c>
      <c r="FH112" s="263" t="str">
        <f t="shared" si="275"/>
        <v/>
      </c>
      <c r="FI112" s="263" t="str">
        <f t="shared" si="275"/>
        <v/>
      </c>
      <c r="FJ112" s="263" t="str">
        <f t="shared" si="275"/>
        <v/>
      </c>
      <c r="FK112" s="263" t="str">
        <f t="shared" si="275"/>
        <v/>
      </c>
      <c r="FL112" s="263" t="str">
        <f t="shared" ref="FL112:FU121" si="276">IF($B112="","",IF(AND($Q112=FL$11,$V112=FL$10),$Z112,""))</f>
        <v/>
      </c>
      <c r="FM112" s="263" t="str">
        <f t="shared" si="276"/>
        <v/>
      </c>
      <c r="FN112" s="263" t="str">
        <f t="shared" si="276"/>
        <v/>
      </c>
      <c r="FO112" s="263" t="str">
        <f t="shared" si="276"/>
        <v/>
      </c>
      <c r="FP112" s="263" t="str">
        <f t="shared" si="276"/>
        <v/>
      </c>
      <c r="FQ112" s="263" t="str">
        <f t="shared" si="276"/>
        <v/>
      </c>
      <c r="FR112" s="263" t="str">
        <f t="shared" si="276"/>
        <v/>
      </c>
      <c r="FS112" s="263" t="str">
        <f t="shared" si="276"/>
        <v/>
      </c>
      <c r="FT112" s="263" t="str">
        <f t="shared" si="276"/>
        <v/>
      </c>
      <c r="FU112" s="263" t="str">
        <f t="shared" si="276"/>
        <v/>
      </c>
      <c r="FV112" s="265" t="str">
        <f t="shared" ref="FV112:GE121" si="277">IF($B112="","",IF(AND($Q112=FV$11,$V112=FV$10),$Z112,""))</f>
        <v/>
      </c>
      <c r="FW112" s="265" t="str">
        <f t="shared" si="277"/>
        <v/>
      </c>
      <c r="FX112" s="265" t="str">
        <f t="shared" si="277"/>
        <v/>
      </c>
      <c r="FY112" s="265" t="str">
        <f t="shared" si="277"/>
        <v/>
      </c>
      <c r="FZ112" s="265" t="str">
        <f t="shared" si="277"/>
        <v/>
      </c>
      <c r="GA112" s="265" t="str">
        <f t="shared" si="277"/>
        <v/>
      </c>
      <c r="GB112" s="265" t="str">
        <f t="shared" si="277"/>
        <v/>
      </c>
      <c r="GC112" s="265" t="str">
        <f t="shared" si="277"/>
        <v/>
      </c>
      <c r="GD112" s="265" t="str">
        <f t="shared" si="277"/>
        <v/>
      </c>
      <c r="GE112" s="265" t="str">
        <f t="shared" si="277"/>
        <v/>
      </c>
      <c r="GF112" s="265">
        <f t="shared" ref="GF112:GO121" si="278">IF($B112="","",IF(AND($Q112=GF$11,$V112=GF$10),$Z112,""))</f>
        <v>34</v>
      </c>
      <c r="GG112" s="265" t="str">
        <f t="shared" si="278"/>
        <v/>
      </c>
      <c r="GH112" s="265" t="str">
        <f t="shared" si="278"/>
        <v/>
      </c>
      <c r="GI112" s="265" t="str">
        <f t="shared" si="278"/>
        <v/>
      </c>
      <c r="GJ112" s="265" t="str">
        <f t="shared" si="278"/>
        <v/>
      </c>
      <c r="GK112" s="265" t="str">
        <f t="shared" si="278"/>
        <v/>
      </c>
      <c r="GL112" s="265" t="str">
        <f t="shared" si="278"/>
        <v/>
      </c>
      <c r="GM112" s="265" t="str">
        <f t="shared" si="278"/>
        <v/>
      </c>
      <c r="GN112" s="265" t="str">
        <f t="shared" si="278"/>
        <v/>
      </c>
      <c r="GO112" s="265" t="str">
        <f t="shared" si="278"/>
        <v/>
      </c>
      <c r="GP112" s="263" t="str">
        <f t="shared" ref="GP112:GY121" si="279">IF($B112="","",IF(AND($Q112=GP$11,$V112=GP$10),$Z112,""))</f>
        <v/>
      </c>
      <c r="GQ112" s="263" t="str">
        <f t="shared" si="279"/>
        <v/>
      </c>
      <c r="GR112" s="263" t="str">
        <f t="shared" si="279"/>
        <v/>
      </c>
      <c r="GS112" s="263" t="str">
        <f t="shared" si="279"/>
        <v/>
      </c>
      <c r="GT112" s="263" t="str">
        <f t="shared" si="279"/>
        <v/>
      </c>
      <c r="GU112" s="263" t="str">
        <f t="shared" si="279"/>
        <v/>
      </c>
      <c r="GV112" s="263" t="str">
        <f t="shared" si="279"/>
        <v/>
      </c>
      <c r="GW112" s="263" t="str">
        <f t="shared" si="279"/>
        <v/>
      </c>
      <c r="GX112" s="263" t="str">
        <f t="shared" si="279"/>
        <v/>
      </c>
      <c r="GY112" s="263" t="str">
        <f t="shared" si="279"/>
        <v/>
      </c>
      <c r="GZ112" s="263" t="str">
        <f t="shared" ref="GZ112:HI121" si="280">IF($B112="","",IF(AND($Q112=GZ$11,$V112=GZ$10),$Z112,""))</f>
        <v/>
      </c>
      <c r="HA112" s="263" t="str">
        <f t="shared" si="280"/>
        <v/>
      </c>
      <c r="HB112" s="263" t="str">
        <f t="shared" si="280"/>
        <v/>
      </c>
      <c r="HC112" s="263" t="str">
        <f t="shared" si="280"/>
        <v/>
      </c>
      <c r="HD112" s="263" t="str">
        <f t="shared" si="280"/>
        <v/>
      </c>
      <c r="HE112" s="263" t="str">
        <f t="shared" si="280"/>
        <v/>
      </c>
      <c r="HF112" s="263" t="str">
        <f t="shared" si="280"/>
        <v/>
      </c>
      <c r="HG112" s="263" t="str">
        <f t="shared" si="280"/>
        <v/>
      </c>
      <c r="HH112" s="263" t="str">
        <f t="shared" si="280"/>
        <v/>
      </c>
      <c r="HI112" s="263" t="str">
        <f t="shared" si="280"/>
        <v/>
      </c>
      <c r="HJ112" s="265" t="str">
        <f t="shared" ref="HJ112:HS121" si="281">IF($B112="","",IF(AND($Q112=HJ$11,$V112=HJ$10),$Z112,""))</f>
        <v/>
      </c>
      <c r="HK112" s="265" t="str">
        <f t="shared" si="281"/>
        <v/>
      </c>
      <c r="HL112" s="265" t="str">
        <f t="shared" si="281"/>
        <v/>
      </c>
      <c r="HM112" s="265" t="str">
        <f t="shared" si="281"/>
        <v/>
      </c>
      <c r="HN112" s="265" t="str">
        <f t="shared" si="281"/>
        <v/>
      </c>
      <c r="HO112" s="265" t="str">
        <f t="shared" si="281"/>
        <v/>
      </c>
      <c r="HP112" s="265" t="str">
        <f t="shared" si="281"/>
        <v/>
      </c>
      <c r="HQ112" s="265" t="str">
        <f t="shared" si="281"/>
        <v/>
      </c>
      <c r="HR112" s="265" t="str">
        <f t="shared" si="281"/>
        <v/>
      </c>
      <c r="HS112" s="265" t="str">
        <f t="shared" si="281"/>
        <v/>
      </c>
      <c r="HT112" s="265" t="str">
        <f t="shared" ref="HT112:IC121" si="282">IF($B112="","",IF(AND($Q112=HT$11,$V112=HT$10),$Z112,""))</f>
        <v/>
      </c>
      <c r="HU112" s="265" t="str">
        <f t="shared" si="282"/>
        <v/>
      </c>
      <c r="HV112" s="265" t="str">
        <f t="shared" si="282"/>
        <v/>
      </c>
      <c r="HW112" s="265" t="str">
        <f t="shared" si="282"/>
        <v/>
      </c>
      <c r="HX112" s="265" t="str">
        <f t="shared" si="282"/>
        <v/>
      </c>
      <c r="HY112" s="265" t="str">
        <f t="shared" si="282"/>
        <v/>
      </c>
      <c r="HZ112" s="265" t="str">
        <f t="shared" si="282"/>
        <v/>
      </c>
      <c r="IA112" s="265" t="str">
        <f t="shared" si="282"/>
        <v/>
      </c>
      <c r="IB112" s="265" t="str">
        <f t="shared" si="282"/>
        <v/>
      </c>
      <c r="IC112" s="265" t="str">
        <f t="shared" si="282"/>
        <v/>
      </c>
    </row>
    <row r="113" spans="1:237" x14ac:dyDescent="0.25">
      <c r="A113" s="248">
        <f t="shared" si="205"/>
        <v>102</v>
      </c>
      <c r="B113" s="2" t="str">
        <f>IF(OR('aux 1'!B113="",'aux 1'!R113&lt;&gt;"s"),"",'aux 1'!B113)</f>
        <v>Aterros Sobre Solo Mole</v>
      </c>
      <c r="C113" s="172" t="str">
        <f>IF('aux 1'!F113="","",'aux 1'!F113)</f>
        <v>A</v>
      </c>
      <c r="D113" s="450" t="str">
        <f>IF(B113="","",'aux 1'!AP113)</f>
        <v>CIV?????</v>
      </c>
      <c r="E113" s="306" t="str">
        <f>IF(B113="","Pre: ",'aux 1'!AN113)</f>
        <v>Pré: ---</v>
      </c>
      <c r="F113" s="306" t="str">
        <f>IF(B113="","Co: ",'aux 1'!AO113)</f>
        <v>Co: ---</v>
      </c>
      <c r="G113" s="54" t="str">
        <f>IF(OR($B113="",'aux 1'!H113=""),"",'aux 1'!H113)</f>
        <v/>
      </c>
      <c r="H113" s="54" t="str">
        <f>IF(OR($B113="",'aux 1'!I113=""),"",'aux 1'!I113)</f>
        <v/>
      </c>
      <c r="I113" s="54" t="str">
        <f>IF(OR($B113="",'aux 1'!J113=""),"",'aux 1'!J113)</f>
        <v/>
      </c>
      <c r="J113" s="54" t="str">
        <f>IF(OR($B113="",'aux 1'!K113=""),"",'aux 1'!K113)</f>
        <v/>
      </c>
      <c r="K113" s="248"/>
      <c r="L113" s="248"/>
      <c r="M113" s="45"/>
      <c r="N113" s="45" t="s">
        <v>284</v>
      </c>
      <c r="O113" s="169" t="str">
        <f>IF('aux 1'!E113="","",'aux 1'!E113)</f>
        <v>?????</v>
      </c>
      <c r="P113" s="133" t="str">
        <f t="shared" si="192"/>
        <v>CCT?????</v>
      </c>
      <c r="Q113" s="43">
        <f>IF(S113="s",IF(R113="op",'aux 1'!S113,U113),"")</f>
        <v>11</v>
      </c>
      <c r="R113" s="43" t="str">
        <f>IF('aux 1'!N113="op","op",'aux 1'!S113)</f>
        <v>op</v>
      </c>
      <c r="S113" s="43" t="str">
        <f>IF('aux 1'!R113="","",'aux 1'!R113)</f>
        <v>s</v>
      </c>
      <c r="T113" s="43" t="str">
        <f>IF('aux 1'!Q113="","",'aux 1'!Q113)</f>
        <v>s</v>
      </c>
      <c r="U113" s="43">
        <f>IF('aux 1'!P113="","",'aux 1'!P113)</f>
        <v>8</v>
      </c>
      <c r="V113" s="44" t="str">
        <f>IF('aux 1'!O113="","",'aux 1'!O113)</f>
        <v>Esp.</v>
      </c>
      <c r="W113" s="128">
        <v>2</v>
      </c>
      <c r="X113" s="128">
        <f>IF('aux 1'!U113="",0,'aux 1'!U113)</f>
        <v>0</v>
      </c>
      <c r="Y113" s="128">
        <f>IF('aux 1'!V113="",0,'aux 1'!V113)</f>
        <v>0</v>
      </c>
      <c r="Z113" s="128" t="str">
        <f>IF('aux 1'!W113="","",'aux 1'!W113)</f>
        <v/>
      </c>
      <c r="AA113" s="128" t="str">
        <f t="shared" si="193"/>
        <v>34h</v>
      </c>
      <c r="AB113" s="248">
        <v>2</v>
      </c>
      <c r="AC113" s="87" t="str">
        <f t="shared" si="194"/>
        <v>2cr/2t</v>
      </c>
      <c r="AE113" s="265">
        <f t="shared" si="195"/>
        <v>102</v>
      </c>
      <c r="AF113" s="267" t="str">
        <f t="shared" si="270"/>
        <v/>
      </c>
      <c r="AG113" s="267" t="str">
        <f t="shared" si="270"/>
        <v/>
      </c>
      <c r="AH113" s="267" t="str">
        <f t="shared" si="270"/>
        <v/>
      </c>
      <c r="AI113" s="267" t="str">
        <f t="shared" si="270"/>
        <v/>
      </c>
      <c r="AJ113" s="267" t="str">
        <f t="shared" si="270"/>
        <v/>
      </c>
      <c r="AK113" s="267" t="str">
        <f t="shared" si="270"/>
        <v/>
      </c>
      <c r="AL113" s="267" t="str">
        <f t="shared" si="270"/>
        <v/>
      </c>
      <c r="AM113" s="267" t="str">
        <f t="shared" si="270"/>
        <v/>
      </c>
      <c r="AN113" s="267" t="str">
        <f t="shared" si="270"/>
        <v/>
      </c>
      <c r="AO113" s="267" t="str">
        <f t="shared" si="270"/>
        <v/>
      </c>
      <c r="AP113" s="267">
        <f t="shared" si="271"/>
        <v>102</v>
      </c>
      <c r="AQ113" s="267" t="str">
        <f t="shared" si="271"/>
        <v/>
      </c>
      <c r="AR113" s="267" t="str">
        <f t="shared" si="271"/>
        <v/>
      </c>
      <c r="AS113" s="267" t="str">
        <f t="shared" si="271"/>
        <v/>
      </c>
      <c r="AT113" s="267" t="str">
        <f t="shared" si="271"/>
        <v/>
      </c>
      <c r="AU113" s="267" t="str">
        <f t="shared" si="271"/>
        <v/>
      </c>
      <c r="AV113" s="267" t="str">
        <f t="shared" si="271"/>
        <v/>
      </c>
      <c r="AW113" s="267" t="str">
        <f t="shared" si="271"/>
        <v/>
      </c>
      <c r="AX113" s="267" t="str">
        <f t="shared" si="271"/>
        <v/>
      </c>
      <c r="AY113" s="267" t="str">
        <f t="shared" si="271"/>
        <v/>
      </c>
      <c r="BA113" s="267" t="str">
        <f t="shared" si="261"/>
        <v/>
      </c>
      <c r="BB113" s="267" t="str">
        <f t="shared" si="262"/>
        <v/>
      </c>
      <c r="BC113" s="267" t="str">
        <f t="shared" si="263"/>
        <v/>
      </c>
      <c r="BD113" s="267" t="str">
        <f t="shared" si="264"/>
        <v/>
      </c>
      <c r="BE113" s="267" t="str">
        <f t="shared" si="265"/>
        <v/>
      </c>
      <c r="BF113" s="267" t="str">
        <f t="shared" si="266"/>
        <v/>
      </c>
      <c r="BG113" s="267" t="str">
        <f t="shared" si="267"/>
        <v/>
      </c>
      <c r="BH113" s="267" t="str">
        <f t="shared" si="204"/>
        <v/>
      </c>
      <c r="BI113" s="267" t="str">
        <f t="shared" si="223"/>
        <v/>
      </c>
      <c r="BJ113" s="267" t="str">
        <f t="shared" si="224"/>
        <v/>
      </c>
      <c r="BK113" s="267">
        <f t="shared" si="225"/>
        <v>3</v>
      </c>
      <c r="BL113" s="267" t="str">
        <f t="shared" si="226"/>
        <v/>
      </c>
      <c r="BM113" s="267" t="str">
        <f t="shared" si="227"/>
        <v/>
      </c>
      <c r="BN113" s="267" t="str">
        <f t="shared" si="228"/>
        <v/>
      </c>
      <c r="BO113" s="267" t="str">
        <f t="shared" si="229"/>
        <v/>
      </c>
      <c r="BP113" s="267" t="str">
        <f t="shared" si="230"/>
        <v/>
      </c>
      <c r="BQ113" s="267" t="str">
        <f t="shared" si="231"/>
        <v/>
      </c>
      <c r="BR113" s="267" t="str">
        <f t="shared" si="232"/>
        <v/>
      </c>
      <c r="BS113" s="267" t="str">
        <f t="shared" si="233"/>
        <v/>
      </c>
      <c r="BT113" s="267" t="str">
        <f t="shared" si="234"/>
        <v/>
      </c>
      <c r="BU113" s="264"/>
      <c r="BV113" s="268">
        <v>102</v>
      </c>
      <c r="BW113" s="265" t="str">
        <f t="shared" si="268"/>
        <v/>
      </c>
      <c r="BX113" s="265" t="str">
        <f t="shared" si="272"/>
        <v/>
      </c>
      <c r="BY113" s="265" t="str">
        <f t="shared" si="272"/>
        <v/>
      </c>
      <c r="BZ113" s="265" t="str">
        <f t="shared" si="272"/>
        <v/>
      </c>
      <c r="CA113" s="265" t="str">
        <f t="shared" si="272"/>
        <v/>
      </c>
      <c r="CB113" s="265" t="str">
        <f t="shared" si="269"/>
        <v/>
      </c>
      <c r="CC113" s="265" t="str">
        <f t="shared" si="269"/>
        <v/>
      </c>
      <c r="CD113" s="265" t="str">
        <f t="shared" si="260"/>
        <v/>
      </c>
      <c r="CE113" s="265" t="str">
        <f t="shared" si="259"/>
        <v/>
      </c>
      <c r="CF113" s="265" t="str">
        <f t="shared" si="259"/>
        <v/>
      </c>
      <c r="CG113" s="265" t="str">
        <f t="shared" si="259"/>
        <v/>
      </c>
      <c r="CH113" s="265" t="str">
        <f t="shared" si="259"/>
        <v/>
      </c>
      <c r="CI113" s="265" t="str">
        <f t="shared" si="259"/>
        <v/>
      </c>
      <c r="CJ113" s="265" t="str">
        <f t="shared" si="259"/>
        <v/>
      </c>
      <c r="CK113" s="265" t="str">
        <f t="shared" si="259"/>
        <v/>
      </c>
      <c r="CL113" s="265" t="str">
        <f t="shared" si="259"/>
        <v/>
      </c>
      <c r="CM113" s="265" t="str">
        <f t="shared" si="259"/>
        <v/>
      </c>
      <c r="CN113" s="265" t="str">
        <f t="shared" si="259"/>
        <v/>
      </c>
      <c r="CO113" s="265" t="str">
        <f t="shared" si="259"/>
        <v/>
      </c>
      <c r="CP113" s="265" t="str">
        <f t="shared" si="259"/>
        <v/>
      </c>
      <c r="CR113" s="265" t="str">
        <f>IF(BW113="","",SUM(BW$12:BW113)-BW113+1)</f>
        <v/>
      </c>
      <c r="CS113" s="265" t="str">
        <f>IF(BX113="","",SUM(BX$12:BX113)-BX113+1)</f>
        <v/>
      </c>
      <c r="CT113" s="265" t="str">
        <f>IF(BY113="","",SUM(BY$12:BY113)-BY113+1)</f>
        <v/>
      </c>
      <c r="CU113" s="265" t="str">
        <f>IF(BZ113="","",SUM(BZ$12:BZ113)-BZ113+1)</f>
        <v/>
      </c>
      <c r="CV113" s="265" t="str">
        <f>IF(CA113="","",SUM(CA$12:CA113)-CA113+1)</f>
        <v/>
      </c>
      <c r="CW113" s="265" t="str">
        <f>IF(CB113="","",SUM(CB$12:CB113)-CB113+1)</f>
        <v/>
      </c>
      <c r="CX113" s="265" t="str">
        <f>IF(CC113="","",SUM(CC$12:CC113)-CC113+1)</f>
        <v/>
      </c>
      <c r="CY113" s="265" t="str">
        <f>IF(CD113="","",SUM(CD$12:CD113)-CD113+1)</f>
        <v/>
      </c>
      <c r="CZ113" s="265" t="str">
        <f>IF(CE113="","",SUM(CE$12:CE113)-CE113+1)</f>
        <v/>
      </c>
      <c r="DA113" s="265" t="str">
        <f>IF(CF113="","",SUM(CF$12:CF113)-CF113+1)</f>
        <v/>
      </c>
      <c r="DB113" s="265" t="str">
        <f>IF(CG113="","",SUM(CG$12:CG113)-CG113+1)</f>
        <v/>
      </c>
      <c r="DC113" s="265" t="str">
        <f>IF(CH113="","",SUM(CH$12:CH113)-CH113+1)</f>
        <v/>
      </c>
      <c r="DD113" s="265" t="str">
        <f>IF(CI113="","",SUM(CI$12:CI113)-CI113+1)</f>
        <v/>
      </c>
      <c r="DE113" s="265" t="str">
        <f>IF(CJ113="","",SUM(CJ$12:CJ113)-CJ113+1)</f>
        <v/>
      </c>
      <c r="DF113" s="265" t="str">
        <f>IF(CK113="","",SUM(CK$12:CK113)-CK113+1)</f>
        <v/>
      </c>
      <c r="DG113" s="265" t="str">
        <f>IF(CL113="","",SUM(CL$12:CL113)-CL113+1)</f>
        <v/>
      </c>
      <c r="DH113" s="265" t="str">
        <f>IF(CM113="","",SUM(CM$12:CM113)-CM113+1)</f>
        <v/>
      </c>
      <c r="DI113" s="265" t="str">
        <f>IF(CN113="","",SUM(CN$12:CN113)-CN113+1)</f>
        <v/>
      </c>
      <c r="DJ113" s="265" t="str">
        <f>IF(CO113="","",SUM(CO$12:CO113)-CO113+1)</f>
        <v/>
      </c>
      <c r="DK113" s="265" t="str">
        <f>IF(CP113="","",SUM(CP$12:CP113)-CP113+1)</f>
        <v/>
      </c>
      <c r="DM113" s="265"/>
      <c r="DN113" s="265"/>
      <c r="DO113" s="265"/>
      <c r="DP113" s="265"/>
      <c r="DQ113" s="265"/>
      <c r="DR113" s="265"/>
      <c r="DS113" s="265"/>
      <c r="DT113" s="265"/>
      <c r="DU113" s="265"/>
      <c r="DV113" s="265"/>
      <c r="DW113" s="265"/>
      <c r="DX113" s="265"/>
      <c r="DY113" s="265"/>
      <c r="DZ113" s="265"/>
      <c r="EA113" s="265"/>
      <c r="EB113" s="265"/>
      <c r="EC113" s="265"/>
      <c r="ED113" s="265"/>
      <c r="EE113" s="265"/>
      <c r="EF113" s="265"/>
      <c r="EH113" s="265" t="str">
        <f t="shared" si="273"/>
        <v/>
      </c>
      <c r="EI113" s="265" t="str">
        <f t="shared" si="273"/>
        <v/>
      </c>
      <c r="EJ113" s="265" t="str">
        <f t="shared" si="273"/>
        <v/>
      </c>
      <c r="EK113" s="265" t="str">
        <f t="shared" si="273"/>
        <v/>
      </c>
      <c r="EL113" s="265" t="str">
        <f t="shared" si="273"/>
        <v/>
      </c>
      <c r="EM113" s="265" t="str">
        <f t="shared" si="273"/>
        <v/>
      </c>
      <c r="EN113" s="265" t="str">
        <f t="shared" si="273"/>
        <v/>
      </c>
      <c r="EO113" s="265" t="str">
        <f t="shared" si="273"/>
        <v/>
      </c>
      <c r="EP113" s="265" t="str">
        <f t="shared" si="273"/>
        <v/>
      </c>
      <c r="EQ113" s="265" t="str">
        <f t="shared" si="273"/>
        <v/>
      </c>
      <c r="ER113" s="265" t="str">
        <f t="shared" si="274"/>
        <v/>
      </c>
      <c r="ES113" s="265" t="str">
        <f t="shared" si="274"/>
        <v/>
      </c>
      <c r="ET113" s="265" t="str">
        <f t="shared" si="274"/>
        <v/>
      </c>
      <c r="EU113" s="265" t="str">
        <f t="shared" si="274"/>
        <v/>
      </c>
      <c r="EV113" s="265" t="str">
        <f t="shared" si="274"/>
        <v/>
      </c>
      <c r="EW113" s="265" t="str">
        <f t="shared" si="274"/>
        <v/>
      </c>
      <c r="EX113" s="265" t="str">
        <f t="shared" si="274"/>
        <v/>
      </c>
      <c r="EY113" s="265" t="str">
        <f t="shared" si="274"/>
        <v/>
      </c>
      <c r="EZ113" s="265" t="str">
        <f t="shared" si="274"/>
        <v/>
      </c>
      <c r="FA113" s="265" t="str">
        <f t="shared" si="274"/>
        <v/>
      </c>
      <c r="FB113" s="263" t="str">
        <f t="shared" si="275"/>
        <v/>
      </c>
      <c r="FC113" s="263" t="str">
        <f t="shared" si="275"/>
        <v/>
      </c>
      <c r="FD113" s="263" t="str">
        <f t="shared" si="275"/>
        <v/>
      </c>
      <c r="FE113" s="263" t="str">
        <f t="shared" si="275"/>
        <v/>
      </c>
      <c r="FF113" s="263" t="str">
        <f t="shared" si="275"/>
        <v/>
      </c>
      <c r="FG113" s="263" t="str">
        <f t="shared" si="275"/>
        <v/>
      </c>
      <c r="FH113" s="263" t="str">
        <f t="shared" si="275"/>
        <v/>
      </c>
      <c r="FI113" s="263" t="str">
        <f t="shared" si="275"/>
        <v/>
      </c>
      <c r="FJ113" s="263" t="str">
        <f t="shared" si="275"/>
        <v/>
      </c>
      <c r="FK113" s="263" t="str">
        <f t="shared" si="275"/>
        <v/>
      </c>
      <c r="FL113" s="263" t="str">
        <f t="shared" si="276"/>
        <v/>
      </c>
      <c r="FM113" s="263" t="str">
        <f t="shared" si="276"/>
        <v/>
      </c>
      <c r="FN113" s="263" t="str">
        <f t="shared" si="276"/>
        <v/>
      </c>
      <c r="FO113" s="263" t="str">
        <f t="shared" si="276"/>
        <v/>
      </c>
      <c r="FP113" s="263" t="str">
        <f t="shared" si="276"/>
        <v/>
      </c>
      <c r="FQ113" s="263" t="str">
        <f t="shared" si="276"/>
        <v/>
      </c>
      <c r="FR113" s="263" t="str">
        <f t="shared" si="276"/>
        <v/>
      </c>
      <c r="FS113" s="263" t="str">
        <f t="shared" si="276"/>
        <v/>
      </c>
      <c r="FT113" s="263" t="str">
        <f t="shared" si="276"/>
        <v/>
      </c>
      <c r="FU113" s="263" t="str">
        <f t="shared" si="276"/>
        <v/>
      </c>
      <c r="FV113" s="265" t="str">
        <f t="shared" si="277"/>
        <v/>
      </c>
      <c r="FW113" s="265" t="str">
        <f t="shared" si="277"/>
        <v/>
      </c>
      <c r="FX113" s="265" t="str">
        <f t="shared" si="277"/>
        <v/>
      </c>
      <c r="FY113" s="265" t="str">
        <f t="shared" si="277"/>
        <v/>
      </c>
      <c r="FZ113" s="265" t="str">
        <f t="shared" si="277"/>
        <v/>
      </c>
      <c r="GA113" s="265" t="str">
        <f t="shared" si="277"/>
        <v/>
      </c>
      <c r="GB113" s="265" t="str">
        <f t="shared" si="277"/>
        <v/>
      </c>
      <c r="GC113" s="265" t="str">
        <f t="shared" si="277"/>
        <v/>
      </c>
      <c r="GD113" s="265" t="str">
        <f t="shared" si="277"/>
        <v/>
      </c>
      <c r="GE113" s="265" t="str">
        <f t="shared" si="277"/>
        <v/>
      </c>
      <c r="GF113" s="265" t="str">
        <f t="shared" si="278"/>
        <v/>
      </c>
      <c r="GG113" s="265" t="str">
        <f t="shared" si="278"/>
        <v/>
      </c>
      <c r="GH113" s="265" t="str">
        <f t="shared" si="278"/>
        <v/>
      </c>
      <c r="GI113" s="265" t="str">
        <f t="shared" si="278"/>
        <v/>
      </c>
      <c r="GJ113" s="265" t="str">
        <f t="shared" si="278"/>
        <v/>
      </c>
      <c r="GK113" s="265" t="str">
        <f t="shared" si="278"/>
        <v/>
      </c>
      <c r="GL113" s="265" t="str">
        <f t="shared" si="278"/>
        <v/>
      </c>
      <c r="GM113" s="265" t="str">
        <f t="shared" si="278"/>
        <v/>
      </c>
      <c r="GN113" s="265" t="str">
        <f t="shared" si="278"/>
        <v/>
      </c>
      <c r="GO113" s="265" t="str">
        <f t="shared" si="278"/>
        <v/>
      </c>
      <c r="GP113" s="263" t="str">
        <f t="shared" si="279"/>
        <v/>
      </c>
      <c r="GQ113" s="263" t="str">
        <f t="shared" si="279"/>
        <v/>
      </c>
      <c r="GR113" s="263" t="str">
        <f t="shared" si="279"/>
        <v/>
      </c>
      <c r="GS113" s="263" t="str">
        <f t="shared" si="279"/>
        <v/>
      </c>
      <c r="GT113" s="263" t="str">
        <f t="shared" si="279"/>
        <v/>
      </c>
      <c r="GU113" s="263" t="str">
        <f t="shared" si="279"/>
        <v/>
      </c>
      <c r="GV113" s="263" t="str">
        <f t="shared" si="279"/>
        <v/>
      </c>
      <c r="GW113" s="263" t="str">
        <f t="shared" si="279"/>
        <v/>
      </c>
      <c r="GX113" s="263" t="str">
        <f t="shared" si="279"/>
        <v/>
      </c>
      <c r="GY113" s="263" t="str">
        <f t="shared" si="279"/>
        <v/>
      </c>
      <c r="GZ113" s="263" t="str">
        <f t="shared" si="280"/>
        <v/>
      </c>
      <c r="HA113" s="263" t="str">
        <f t="shared" si="280"/>
        <v/>
      </c>
      <c r="HB113" s="263" t="str">
        <f t="shared" si="280"/>
        <v/>
      </c>
      <c r="HC113" s="263" t="str">
        <f t="shared" si="280"/>
        <v/>
      </c>
      <c r="HD113" s="263" t="str">
        <f t="shared" si="280"/>
        <v/>
      </c>
      <c r="HE113" s="263" t="str">
        <f t="shared" si="280"/>
        <v/>
      </c>
      <c r="HF113" s="263" t="str">
        <f t="shared" si="280"/>
        <v/>
      </c>
      <c r="HG113" s="263" t="str">
        <f t="shared" si="280"/>
        <v/>
      </c>
      <c r="HH113" s="263" t="str">
        <f t="shared" si="280"/>
        <v/>
      </c>
      <c r="HI113" s="263" t="str">
        <f t="shared" si="280"/>
        <v/>
      </c>
      <c r="HJ113" s="265" t="str">
        <f t="shared" si="281"/>
        <v/>
      </c>
      <c r="HK113" s="265" t="str">
        <f t="shared" si="281"/>
        <v/>
      </c>
      <c r="HL113" s="265" t="str">
        <f t="shared" si="281"/>
        <v/>
      </c>
      <c r="HM113" s="265" t="str">
        <f t="shared" si="281"/>
        <v/>
      </c>
      <c r="HN113" s="265" t="str">
        <f t="shared" si="281"/>
        <v/>
      </c>
      <c r="HO113" s="265" t="str">
        <f t="shared" si="281"/>
        <v/>
      </c>
      <c r="HP113" s="265" t="str">
        <f t="shared" si="281"/>
        <v/>
      </c>
      <c r="HQ113" s="265" t="str">
        <f t="shared" si="281"/>
        <v/>
      </c>
      <c r="HR113" s="265" t="str">
        <f t="shared" si="281"/>
        <v/>
      </c>
      <c r="HS113" s="265" t="str">
        <f t="shared" si="281"/>
        <v/>
      </c>
      <c r="HT113" s="265" t="str">
        <f t="shared" si="282"/>
        <v/>
      </c>
      <c r="HU113" s="265" t="str">
        <f t="shared" si="282"/>
        <v/>
      </c>
      <c r="HV113" s="265" t="str">
        <f t="shared" si="282"/>
        <v/>
      </c>
      <c r="HW113" s="265" t="str">
        <f t="shared" si="282"/>
        <v/>
      </c>
      <c r="HX113" s="265" t="str">
        <f t="shared" si="282"/>
        <v/>
      </c>
      <c r="HY113" s="265" t="str">
        <f t="shared" si="282"/>
        <v/>
      </c>
      <c r="HZ113" s="265" t="str">
        <f t="shared" si="282"/>
        <v/>
      </c>
      <c r="IA113" s="265" t="str">
        <f t="shared" si="282"/>
        <v/>
      </c>
      <c r="IB113" s="265" t="str">
        <f t="shared" si="282"/>
        <v/>
      </c>
      <c r="IC113" s="265" t="str">
        <f t="shared" si="282"/>
        <v/>
      </c>
    </row>
    <row r="114" spans="1:237" x14ac:dyDescent="0.25">
      <c r="A114" s="248">
        <f t="shared" si="205"/>
        <v>103</v>
      </c>
      <c r="B114" s="2" t="str">
        <f>IF(OR('aux 1'!B114="",'aux 1'!R114&lt;&gt;"s"),"",'aux 1'!B114)</f>
        <v>Etruturas de Contenção em Solo Reforçado</v>
      </c>
      <c r="C114" s="172" t="str">
        <f>IF('aux 1'!F114="","",'aux 1'!F114)</f>
        <v>A</v>
      </c>
      <c r="D114" s="450" t="str">
        <f>IF(B114="","",'aux 1'!AP114)</f>
        <v>CIV?????</v>
      </c>
      <c r="E114" s="306" t="str">
        <f>IF(B114="","Pre: ",'aux 1'!AN114)</f>
        <v>Pré: ---</v>
      </c>
      <c r="F114" s="306" t="str">
        <f>IF(B114="","Co: ",'aux 1'!AO114)</f>
        <v>Co: ---</v>
      </c>
      <c r="G114" s="54" t="str">
        <f>IF(OR($B114="",'aux 1'!H114=""),"",'aux 1'!H114)</f>
        <v/>
      </c>
      <c r="H114" s="54" t="str">
        <f>IF(OR($B114="",'aux 1'!I114=""),"",'aux 1'!I114)</f>
        <v/>
      </c>
      <c r="I114" s="54" t="str">
        <f>IF(OR($B114="",'aux 1'!J114=""),"",'aux 1'!J114)</f>
        <v/>
      </c>
      <c r="J114" s="54" t="str">
        <f>IF(OR($B114="",'aux 1'!K114=""),"",'aux 1'!K114)</f>
        <v/>
      </c>
      <c r="K114" s="248"/>
      <c r="L114" s="248"/>
      <c r="M114" s="45"/>
      <c r="N114" s="45" t="s">
        <v>284</v>
      </c>
      <c r="O114" s="169" t="str">
        <f>IF('aux 1'!E114="","",'aux 1'!E114)</f>
        <v>?????</v>
      </c>
      <c r="P114" s="133" t="str">
        <f t="shared" si="192"/>
        <v>CCT?????</v>
      </c>
      <c r="Q114" s="43">
        <f>IF(S114="s",IF(R114="op",'aux 1'!S114,U114),"")</f>
        <v>11</v>
      </c>
      <c r="R114" s="43" t="str">
        <f>IF('aux 1'!N114="op","op",'aux 1'!S114)</f>
        <v>op</v>
      </c>
      <c r="S114" s="43" t="str">
        <f>IF('aux 1'!R114="","",'aux 1'!R114)</f>
        <v>s</v>
      </c>
      <c r="T114" s="43" t="str">
        <f>IF('aux 1'!Q114="","",'aux 1'!Q114)</f>
        <v>s</v>
      </c>
      <c r="U114" s="43">
        <f>IF('aux 1'!P114="","",'aux 1'!P114)</f>
        <v>8</v>
      </c>
      <c r="V114" s="44" t="str">
        <f>IF('aux 1'!O114="","",'aux 1'!O114)</f>
        <v>Esp.</v>
      </c>
      <c r="W114" s="128">
        <v>2</v>
      </c>
      <c r="X114" s="128">
        <f>IF('aux 1'!U114="",0,'aux 1'!U114)</f>
        <v>0</v>
      </c>
      <c r="Y114" s="128">
        <f>IF('aux 1'!V114="",0,'aux 1'!V114)</f>
        <v>0</v>
      </c>
      <c r="Z114" s="128" t="str">
        <f>IF('aux 1'!W114="","",'aux 1'!W114)</f>
        <v/>
      </c>
      <c r="AA114" s="128" t="str">
        <f t="shared" si="193"/>
        <v>34h</v>
      </c>
      <c r="AB114" s="248">
        <v>2</v>
      </c>
      <c r="AC114" s="87" t="str">
        <f t="shared" si="194"/>
        <v>2cr/2t</v>
      </c>
      <c r="AE114" s="265">
        <f t="shared" si="195"/>
        <v>103</v>
      </c>
      <c r="AF114" s="267" t="str">
        <f t="shared" si="270"/>
        <v/>
      </c>
      <c r="AG114" s="267" t="str">
        <f t="shared" si="270"/>
        <v/>
      </c>
      <c r="AH114" s="267" t="str">
        <f t="shared" si="270"/>
        <v/>
      </c>
      <c r="AI114" s="267" t="str">
        <f t="shared" si="270"/>
        <v/>
      </c>
      <c r="AJ114" s="267" t="str">
        <f t="shared" si="270"/>
        <v/>
      </c>
      <c r="AK114" s="267" t="str">
        <f t="shared" si="270"/>
        <v/>
      </c>
      <c r="AL114" s="267" t="str">
        <f t="shared" si="270"/>
        <v/>
      </c>
      <c r="AM114" s="267" t="str">
        <f t="shared" si="270"/>
        <v/>
      </c>
      <c r="AN114" s="267" t="str">
        <f t="shared" si="270"/>
        <v/>
      </c>
      <c r="AO114" s="267" t="str">
        <f t="shared" si="270"/>
        <v/>
      </c>
      <c r="AP114" s="267">
        <f t="shared" si="271"/>
        <v>103</v>
      </c>
      <c r="AQ114" s="267" t="str">
        <f t="shared" si="271"/>
        <v/>
      </c>
      <c r="AR114" s="267" t="str">
        <f t="shared" si="271"/>
        <v/>
      </c>
      <c r="AS114" s="267" t="str">
        <f t="shared" si="271"/>
        <v/>
      </c>
      <c r="AT114" s="267" t="str">
        <f t="shared" si="271"/>
        <v/>
      </c>
      <c r="AU114" s="267" t="str">
        <f t="shared" si="271"/>
        <v/>
      </c>
      <c r="AV114" s="267" t="str">
        <f t="shared" si="271"/>
        <v/>
      </c>
      <c r="AW114" s="267" t="str">
        <f t="shared" si="271"/>
        <v/>
      </c>
      <c r="AX114" s="267" t="str">
        <f t="shared" si="271"/>
        <v/>
      </c>
      <c r="AY114" s="267" t="str">
        <f t="shared" si="271"/>
        <v/>
      </c>
      <c r="BA114" s="267" t="str">
        <f t="shared" si="261"/>
        <v/>
      </c>
      <c r="BB114" s="267" t="str">
        <f t="shared" si="262"/>
        <v/>
      </c>
      <c r="BC114" s="267" t="str">
        <f t="shared" si="263"/>
        <v/>
      </c>
      <c r="BD114" s="267" t="str">
        <f t="shared" si="264"/>
        <v/>
      </c>
      <c r="BE114" s="267" t="str">
        <f t="shared" si="265"/>
        <v/>
      </c>
      <c r="BF114" s="267" t="str">
        <f t="shared" si="266"/>
        <v/>
      </c>
      <c r="BG114" s="267" t="str">
        <f t="shared" si="267"/>
        <v/>
      </c>
      <c r="BH114" s="267" t="str">
        <f t="shared" si="204"/>
        <v/>
      </c>
      <c r="BI114" s="267" t="str">
        <f t="shared" si="223"/>
        <v/>
      </c>
      <c r="BJ114" s="267" t="str">
        <f t="shared" si="224"/>
        <v/>
      </c>
      <c r="BK114" s="267">
        <f t="shared" si="225"/>
        <v>3</v>
      </c>
      <c r="BL114" s="267" t="str">
        <f t="shared" si="226"/>
        <v/>
      </c>
      <c r="BM114" s="267" t="str">
        <f t="shared" si="227"/>
        <v/>
      </c>
      <c r="BN114" s="267" t="str">
        <f t="shared" si="228"/>
        <v/>
      </c>
      <c r="BO114" s="267" t="str">
        <f t="shared" si="229"/>
        <v/>
      </c>
      <c r="BP114" s="267" t="str">
        <f t="shared" si="230"/>
        <v/>
      </c>
      <c r="BQ114" s="267" t="str">
        <f t="shared" si="231"/>
        <v/>
      </c>
      <c r="BR114" s="267" t="str">
        <f t="shared" si="232"/>
        <v/>
      </c>
      <c r="BS114" s="267" t="str">
        <f t="shared" si="233"/>
        <v/>
      </c>
      <c r="BT114" s="267" t="str">
        <f t="shared" si="234"/>
        <v/>
      </c>
      <c r="BU114" s="264"/>
      <c r="BV114" s="268">
        <v>103</v>
      </c>
      <c r="BW114" s="265" t="str">
        <f t="shared" si="268"/>
        <v/>
      </c>
      <c r="BX114" s="265" t="str">
        <f t="shared" si="272"/>
        <v/>
      </c>
      <c r="BY114" s="265" t="str">
        <f t="shared" si="272"/>
        <v/>
      </c>
      <c r="BZ114" s="265" t="str">
        <f t="shared" si="272"/>
        <v/>
      </c>
      <c r="CA114" s="265" t="str">
        <f t="shared" si="272"/>
        <v/>
      </c>
      <c r="CB114" s="265" t="str">
        <f t="shared" si="269"/>
        <v/>
      </c>
      <c r="CC114" s="265" t="str">
        <f t="shared" si="269"/>
        <v/>
      </c>
      <c r="CD114" s="265" t="str">
        <f t="shared" si="260"/>
        <v/>
      </c>
      <c r="CE114" s="265" t="str">
        <f t="shared" si="259"/>
        <v/>
      </c>
      <c r="CF114" s="265" t="str">
        <f t="shared" si="259"/>
        <v/>
      </c>
      <c r="CG114" s="265" t="str">
        <f t="shared" si="259"/>
        <v/>
      </c>
      <c r="CH114" s="265" t="str">
        <f t="shared" si="259"/>
        <v/>
      </c>
      <c r="CI114" s="265" t="str">
        <f t="shared" si="259"/>
        <v/>
      </c>
      <c r="CJ114" s="265" t="str">
        <f t="shared" si="259"/>
        <v/>
      </c>
      <c r="CK114" s="265" t="str">
        <f t="shared" si="259"/>
        <v/>
      </c>
      <c r="CL114" s="265" t="str">
        <f t="shared" si="259"/>
        <v/>
      </c>
      <c r="CM114" s="265" t="str">
        <f t="shared" si="259"/>
        <v/>
      </c>
      <c r="CN114" s="265" t="str">
        <f t="shared" si="259"/>
        <v/>
      </c>
      <c r="CO114" s="265" t="str">
        <f t="shared" si="259"/>
        <v/>
      </c>
      <c r="CP114" s="265" t="str">
        <f t="shared" si="259"/>
        <v/>
      </c>
      <c r="CR114" s="265" t="str">
        <f>IF(BW114="","",SUM(BW$12:BW114)-BW114+1)</f>
        <v/>
      </c>
      <c r="CS114" s="265" t="str">
        <f>IF(BX114="","",SUM(BX$12:BX114)-BX114+1)</f>
        <v/>
      </c>
      <c r="CT114" s="265" t="str">
        <f>IF(BY114="","",SUM(BY$12:BY114)-BY114+1)</f>
        <v/>
      </c>
      <c r="CU114" s="265" t="str">
        <f>IF(BZ114="","",SUM(BZ$12:BZ114)-BZ114+1)</f>
        <v/>
      </c>
      <c r="CV114" s="265" t="str">
        <f>IF(CA114="","",SUM(CA$12:CA114)-CA114+1)</f>
        <v/>
      </c>
      <c r="CW114" s="265" t="str">
        <f>IF(CB114="","",SUM(CB$12:CB114)-CB114+1)</f>
        <v/>
      </c>
      <c r="CX114" s="265" t="str">
        <f>IF(CC114="","",SUM(CC$12:CC114)-CC114+1)</f>
        <v/>
      </c>
      <c r="CY114" s="265" t="str">
        <f>IF(CD114="","",SUM(CD$12:CD114)-CD114+1)</f>
        <v/>
      </c>
      <c r="CZ114" s="265" t="str">
        <f>IF(CE114="","",SUM(CE$12:CE114)-CE114+1)</f>
        <v/>
      </c>
      <c r="DA114" s="265" t="str">
        <f>IF(CF114="","",SUM(CF$12:CF114)-CF114+1)</f>
        <v/>
      </c>
      <c r="DB114" s="265" t="str">
        <f>IF(CG114="","",SUM(CG$12:CG114)-CG114+1)</f>
        <v/>
      </c>
      <c r="DC114" s="265" t="str">
        <f>IF(CH114="","",SUM(CH$12:CH114)-CH114+1)</f>
        <v/>
      </c>
      <c r="DD114" s="265" t="str">
        <f>IF(CI114="","",SUM(CI$12:CI114)-CI114+1)</f>
        <v/>
      </c>
      <c r="DE114" s="265" t="str">
        <f>IF(CJ114="","",SUM(CJ$12:CJ114)-CJ114+1)</f>
        <v/>
      </c>
      <c r="DF114" s="265" t="str">
        <f>IF(CK114="","",SUM(CK$12:CK114)-CK114+1)</f>
        <v/>
      </c>
      <c r="DG114" s="265" t="str">
        <f>IF(CL114="","",SUM(CL$12:CL114)-CL114+1)</f>
        <v/>
      </c>
      <c r="DH114" s="265" t="str">
        <f>IF(CM114="","",SUM(CM$12:CM114)-CM114+1)</f>
        <v/>
      </c>
      <c r="DI114" s="265" t="str">
        <f>IF(CN114="","",SUM(CN$12:CN114)-CN114+1)</f>
        <v/>
      </c>
      <c r="DJ114" s="265" t="str">
        <f>IF(CO114="","",SUM(CO$12:CO114)-CO114+1)</f>
        <v/>
      </c>
      <c r="DK114" s="265" t="str">
        <f>IF(CP114="","",SUM(CP$12:CP114)-CP114+1)</f>
        <v/>
      </c>
      <c r="DM114" s="265"/>
      <c r="DN114" s="265"/>
      <c r="DO114" s="265"/>
      <c r="DP114" s="265"/>
      <c r="DQ114" s="265"/>
      <c r="DR114" s="265"/>
      <c r="DS114" s="265"/>
      <c r="DT114" s="265"/>
      <c r="DU114" s="265"/>
      <c r="DV114" s="265"/>
      <c r="DW114" s="265"/>
      <c r="DX114" s="265"/>
      <c r="DY114" s="265"/>
      <c r="DZ114" s="265"/>
      <c r="EA114" s="265"/>
      <c r="EB114" s="265"/>
      <c r="EC114" s="265"/>
      <c r="ED114" s="265"/>
      <c r="EE114" s="265"/>
      <c r="EF114" s="265"/>
      <c r="EH114" s="265" t="str">
        <f t="shared" si="273"/>
        <v/>
      </c>
      <c r="EI114" s="265" t="str">
        <f t="shared" si="273"/>
        <v/>
      </c>
      <c r="EJ114" s="265" t="str">
        <f t="shared" si="273"/>
        <v/>
      </c>
      <c r="EK114" s="265" t="str">
        <f t="shared" si="273"/>
        <v/>
      </c>
      <c r="EL114" s="265" t="str">
        <f t="shared" si="273"/>
        <v/>
      </c>
      <c r="EM114" s="265" t="str">
        <f t="shared" si="273"/>
        <v/>
      </c>
      <c r="EN114" s="265" t="str">
        <f t="shared" si="273"/>
        <v/>
      </c>
      <c r="EO114" s="265" t="str">
        <f t="shared" si="273"/>
        <v/>
      </c>
      <c r="EP114" s="265" t="str">
        <f t="shared" si="273"/>
        <v/>
      </c>
      <c r="EQ114" s="265" t="str">
        <f t="shared" si="273"/>
        <v/>
      </c>
      <c r="ER114" s="265" t="str">
        <f t="shared" si="274"/>
        <v/>
      </c>
      <c r="ES114" s="265" t="str">
        <f t="shared" si="274"/>
        <v/>
      </c>
      <c r="ET114" s="265" t="str">
        <f t="shared" si="274"/>
        <v/>
      </c>
      <c r="EU114" s="265" t="str">
        <f t="shared" si="274"/>
        <v/>
      </c>
      <c r="EV114" s="265" t="str">
        <f t="shared" si="274"/>
        <v/>
      </c>
      <c r="EW114" s="265" t="str">
        <f t="shared" si="274"/>
        <v/>
      </c>
      <c r="EX114" s="265" t="str">
        <f t="shared" si="274"/>
        <v/>
      </c>
      <c r="EY114" s="265" t="str">
        <f t="shared" si="274"/>
        <v/>
      </c>
      <c r="EZ114" s="265" t="str">
        <f t="shared" si="274"/>
        <v/>
      </c>
      <c r="FA114" s="265" t="str">
        <f t="shared" si="274"/>
        <v/>
      </c>
      <c r="FB114" s="263" t="str">
        <f t="shared" si="275"/>
        <v/>
      </c>
      <c r="FC114" s="263" t="str">
        <f t="shared" si="275"/>
        <v/>
      </c>
      <c r="FD114" s="263" t="str">
        <f t="shared" si="275"/>
        <v/>
      </c>
      <c r="FE114" s="263" t="str">
        <f t="shared" si="275"/>
        <v/>
      </c>
      <c r="FF114" s="263" t="str">
        <f t="shared" si="275"/>
        <v/>
      </c>
      <c r="FG114" s="263" t="str">
        <f t="shared" si="275"/>
        <v/>
      </c>
      <c r="FH114" s="263" t="str">
        <f t="shared" si="275"/>
        <v/>
      </c>
      <c r="FI114" s="263" t="str">
        <f t="shared" si="275"/>
        <v/>
      </c>
      <c r="FJ114" s="263" t="str">
        <f t="shared" si="275"/>
        <v/>
      </c>
      <c r="FK114" s="263" t="str">
        <f t="shared" si="275"/>
        <v/>
      </c>
      <c r="FL114" s="263" t="str">
        <f t="shared" si="276"/>
        <v/>
      </c>
      <c r="FM114" s="263" t="str">
        <f t="shared" si="276"/>
        <v/>
      </c>
      <c r="FN114" s="263" t="str">
        <f t="shared" si="276"/>
        <v/>
      </c>
      <c r="FO114" s="263" t="str">
        <f t="shared" si="276"/>
        <v/>
      </c>
      <c r="FP114" s="263" t="str">
        <f t="shared" si="276"/>
        <v/>
      </c>
      <c r="FQ114" s="263" t="str">
        <f t="shared" si="276"/>
        <v/>
      </c>
      <c r="FR114" s="263" t="str">
        <f t="shared" si="276"/>
        <v/>
      </c>
      <c r="FS114" s="263" t="str">
        <f t="shared" si="276"/>
        <v/>
      </c>
      <c r="FT114" s="263" t="str">
        <f t="shared" si="276"/>
        <v/>
      </c>
      <c r="FU114" s="263" t="str">
        <f t="shared" si="276"/>
        <v/>
      </c>
      <c r="FV114" s="265" t="str">
        <f t="shared" si="277"/>
        <v/>
      </c>
      <c r="FW114" s="265" t="str">
        <f t="shared" si="277"/>
        <v/>
      </c>
      <c r="FX114" s="265" t="str">
        <f t="shared" si="277"/>
        <v/>
      </c>
      <c r="FY114" s="265" t="str">
        <f t="shared" si="277"/>
        <v/>
      </c>
      <c r="FZ114" s="265" t="str">
        <f t="shared" si="277"/>
        <v/>
      </c>
      <c r="GA114" s="265" t="str">
        <f t="shared" si="277"/>
        <v/>
      </c>
      <c r="GB114" s="265" t="str">
        <f t="shared" si="277"/>
        <v/>
      </c>
      <c r="GC114" s="265" t="str">
        <f t="shared" si="277"/>
        <v/>
      </c>
      <c r="GD114" s="265" t="str">
        <f t="shared" si="277"/>
        <v/>
      </c>
      <c r="GE114" s="265" t="str">
        <f t="shared" si="277"/>
        <v/>
      </c>
      <c r="GF114" s="265" t="str">
        <f t="shared" si="278"/>
        <v/>
      </c>
      <c r="GG114" s="265" t="str">
        <f t="shared" si="278"/>
        <v/>
      </c>
      <c r="GH114" s="265" t="str">
        <f t="shared" si="278"/>
        <v/>
      </c>
      <c r="GI114" s="265" t="str">
        <f t="shared" si="278"/>
        <v/>
      </c>
      <c r="GJ114" s="265" t="str">
        <f t="shared" si="278"/>
        <v/>
      </c>
      <c r="GK114" s="265" t="str">
        <f t="shared" si="278"/>
        <v/>
      </c>
      <c r="GL114" s="265" t="str">
        <f t="shared" si="278"/>
        <v/>
      </c>
      <c r="GM114" s="265" t="str">
        <f t="shared" si="278"/>
        <v/>
      </c>
      <c r="GN114" s="265" t="str">
        <f t="shared" si="278"/>
        <v/>
      </c>
      <c r="GO114" s="265" t="str">
        <f t="shared" si="278"/>
        <v/>
      </c>
      <c r="GP114" s="263" t="str">
        <f t="shared" si="279"/>
        <v/>
      </c>
      <c r="GQ114" s="263" t="str">
        <f t="shared" si="279"/>
        <v/>
      </c>
      <c r="GR114" s="263" t="str">
        <f t="shared" si="279"/>
        <v/>
      </c>
      <c r="GS114" s="263" t="str">
        <f t="shared" si="279"/>
        <v/>
      </c>
      <c r="GT114" s="263" t="str">
        <f t="shared" si="279"/>
        <v/>
      </c>
      <c r="GU114" s="263" t="str">
        <f t="shared" si="279"/>
        <v/>
      </c>
      <c r="GV114" s="263" t="str">
        <f t="shared" si="279"/>
        <v/>
      </c>
      <c r="GW114" s="263" t="str">
        <f t="shared" si="279"/>
        <v/>
      </c>
      <c r="GX114" s="263" t="str">
        <f t="shared" si="279"/>
        <v/>
      </c>
      <c r="GY114" s="263" t="str">
        <f t="shared" si="279"/>
        <v/>
      </c>
      <c r="GZ114" s="263" t="str">
        <f t="shared" si="280"/>
        <v/>
      </c>
      <c r="HA114" s="263" t="str">
        <f t="shared" si="280"/>
        <v/>
      </c>
      <c r="HB114" s="263" t="str">
        <f t="shared" si="280"/>
        <v/>
      </c>
      <c r="HC114" s="263" t="str">
        <f t="shared" si="280"/>
        <v/>
      </c>
      <c r="HD114" s="263" t="str">
        <f t="shared" si="280"/>
        <v/>
      </c>
      <c r="HE114" s="263" t="str">
        <f t="shared" si="280"/>
        <v/>
      </c>
      <c r="HF114" s="263" t="str">
        <f t="shared" si="280"/>
        <v/>
      </c>
      <c r="HG114" s="263" t="str">
        <f t="shared" si="280"/>
        <v/>
      </c>
      <c r="HH114" s="263" t="str">
        <f t="shared" si="280"/>
        <v/>
      </c>
      <c r="HI114" s="263" t="str">
        <f t="shared" si="280"/>
        <v/>
      </c>
      <c r="HJ114" s="265" t="str">
        <f t="shared" si="281"/>
        <v/>
      </c>
      <c r="HK114" s="265" t="str">
        <f t="shared" si="281"/>
        <v/>
      </c>
      <c r="HL114" s="265" t="str">
        <f t="shared" si="281"/>
        <v/>
      </c>
      <c r="HM114" s="265" t="str">
        <f t="shared" si="281"/>
        <v/>
      </c>
      <c r="HN114" s="265" t="str">
        <f t="shared" si="281"/>
        <v/>
      </c>
      <c r="HO114" s="265" t="str">
        <f t="shared" si="281"/>
        <v/>
      </c>
      <c r="HP114" s="265" t="str">
        <f t="shared" si="281"/>
        <v/>
      </c>
      <c r="HQ114" s="265" t="str">
        <f t="shared" si="281"/>
        <v/>
      </c>
      <c r="HR114" s="265" t="str">
        <f t="shared" si="281"/>
        <v/>
      </c>
      <c r="HS114" s="265" t="str">
        <f t="shared" si="281"/>
        <v/>
      </c>
      <c r="HT114" s="265" t="str">
        <f t="shared" si="282"/>
        <v/>
      </c>
      <c r="HU114" s="265" t="str">
        <f t="shared" si="282"/>
        <v/>
      </c>
      <c r="HV114" s="265" t="str">
        <f t="shared" si="282"/>
        <v/>
      </c>
      <c r="HW114" s="265" t="str">
        <f t="shared" si="282"/>
        <v/>
      </c>
      <c r="HX114" s="265" t="str">
        <f t="shared" si="282"/>
        <v/>
      </c>
      <c r="HY114" s="265" t="str">
        <f t="shared" si="282"/>
        <v/>
      </c>
      <c r="HZ114" s="265" t="str">
        <f t="shared" si="282"/>
        <v/>
      </c>
      <c r="IA114" s="265" t="str">
        <f t="shared" si="282"/>
        <v/>
      </c>
      <c r="IB114" s="265" t="str">
        <f t="shared" si="282"/>
        <v/>
      </c>
      <c r="IC114" s="265" t="str">
        <f t="shared" si="282"/>
        <v/>
      </c>
    </row>
    <row r="115" spans="1:237" x14ac:dyDescent="0.25">
      <c r="A115" s="248">
        <f t="shared" si="205"/>
        <v>104</v>
      </c>
      <c r="B115" s="2" t="str">
        <f>IF(OR('aux 1'!B115="",'aux 1'!R115&lt;&gt;"s"),"",'aux 1'!B115)</f>
        <v>Compactação de Solos</v>
      </c>
      <c r="C115" s="172" t="str">
        <f>IF('aux 1'!F115="","",'aux 1'!F115)</f>
        <v>A</v>
      </c>
      <c r="D115" s="450" t="str">
        <f>IF(B115="","",'aux 1'!AP115)</f>
        <v>CIV?????</v>
      </c>
      <c r="E115" s="306" t="str">
        <f>IF(B115="","Pre: ",'aux 1'!AN115)</f>
        <v>Pré: ---</v>
      </c>
      <c r="F115" s="306" t="str">
        <f>IF(B115="","Co: ",'aux 1'!AO115)</f>
        <v>Co: ---</v>
      </c>
      <c r="G115" s="54" t="str">
        <f>IF(OR($B115="",'aux 1'!H115=""),"",'aux 1'!H115)</f>
        <v/>
      </c>
      <c r="H115" s="54" t="str">
        <f>IF(OR($B115="",'aux 1'!I115=""),"",'aux 1'!I115)</f>
        <v/>
      </c>
      <c r="I115" s="54" t="str">
        <f>IF(OR($B115="",'aux 1'!J115=""),"",'aux 1'!J115)</f>
        <v/>
      </c>
      <c r="J115" s="54" t="str">
        <f>IF(OR($B115="",'aux 1'!K115=""),"",'aux 1'!K115)</f>
        <v/>
      </c>
      <c r="K115" s="248"/>
      <c r="L115" s="248"/>
      <c r="M115" s="45"/>
      <c r="N115" s="45" t="s">
        <v>285</v>
      </c>
      <c r="O115" s="169" t="str">
        <f>IF('aux 1'!E115="","",'aux 1'!E115)</f>
        <v>?????</v>
      </c>
      <c r="P115" s="133" t="str">
        <f t="shared" si="192"/>
        <v>CCH?????</v>
      </c>
      <c r="Q115" s="43">
        <f>IF(S115="s",IF(R115="op",'aux 1'!S115,U115),"")</f>
        <v>11</v>
      </c>
      <c r="R115" s="43" t="str">
        <f>IF('aux 1'!N115="op","op",'aux 1'!S115)</f>
        <v>op</v>
      </c>
      <c r="S115" s="43" t="str">
        <f>IF('aux 1'!R115="","",'aux 1'!R115)</f>
        <v>s</v>
      </c>
      <c r="T115" s="43" t="str">
        <f>IF('aux 1'!Q115="","",'aux 1'!Q115)</f>
        <v>s</v>
      </c>
      <c r="U115" s="43">
        <f>IF('aux 1'!P115="","",'aux 1'!P115)</f>
        <v>8</v>
      </c>
      <c r="V115" s="44" t="str">
        <f>IF('aux 1'!O115="","",'aux 1'!O115)</f>
        <v>Esp.</v>
      </c>
      <c r="W115" s="128">
        <v>2</v>
      </c>
      <c r="X115" s="128">
        <f>IF('aux 1'!U115="",0,'aux 1'!U115)</f>
        <v>0</v>
      </c>
      <c r="Y115" s="128">
        <f>IF('aux 1'!V115="",0,'aux 1'!V115)</f>
        <v>0</v>
      </c>
      <c r="Z115" s="128" t="str">
        <f>IF('aux 1'!W115="","",'aux 1'!W115)</f>
        <v/>
      </c>
      <c r="AA115" s="128" t="str">
        <f t="shared" si="193"/>
        <v>34h</v>
      </c>
      <c r="AB115" s="248">
        <v>2</v>
      </c>
      <c r="AC115" s="87" t="str">
        <f t="shared" si="194"/>
        <v>2cr/2t</v>
      </c>
      <c r="AE115" s="265">
        <f t="shared" si="195"/>
        <v>104</v>
      </c>
      <c r="AF115" s="267" t="str">
        <f t="shared" si="270"/>
        <v/>
      </c>
      <c r="AG115" s="267" t="str">
        <f t="shared" si="270"/>
        <v/>
      </c>
      <c r="AH115" s="267" t="str">
        <f t="shared" si="270"/>
        <v/>
      </c>
      <c r="AI115" s="267" t="str">
        <f t="shared" si="270"/>
        <v/>
      </c>
      <c r="AJ115" s="267" t="str">
        <f t="shared" si="270"/>
        <v/>
      </c>
      <c r="AK115" s="267" t="str">
        <f t="shared" si="270"/>
        <v/>
      </c>
      <c r="AL115" s="267" t="str">
        <f t="shared" si="270"/>
        <v/>
      </c>
      <c r="AM115" s="267" t="str">
        <f t="shared" si="270"/>
        <v/>
      </c>
      <c r="AN115" s="267" t="str">
        <f t="shared" si="270"/>
        <v/>
      </c>
      <c r="AO115" s="267" t="str">
        <f t="shared" si="270"/>
        <v/>
      </c>
      <c r="AP115" s="267">
        <f t="shared" si="271"/>
        <v>104</v>
      </c>
      <c r="AQ115" s="267" t="str">
        <f t="shared" si="271"/>
        <v/>
      </c>
      <c r="AR115" s="267" t="str">
        <f t="shared" si="271"/>
        <v/>
      </c>
      <c r="AS115" s="267" t="str">
        <f t="shared" si="271"/>
        <v/>
      </c>
      <c r="AT115" s="267" t="str">
        <f t="shared" si="271"/>
        <v/>
      </c>
      <c r="AU115" s="267" t="str">
        <f t="shared" si="271"/>
        <v/>
      </c>
      <c r="AV115" s="267" t="str">
        <f t="shared" si="271"/>
        <v/>
      </c>
      <c r="AW115" s="267" t="str">
        <f t="shared" si="271"/>
        <v/>
      </c>
      <c r="AX115" s="267" t="str">
        <f t="shared" si="271"/>
        <v/>
      </c>
      <c r="AY115" s="267" t="str">
        <f t="shared" si="271"/>
        <v/>
      </c>
      <c r="BA115" s="267" t="str">
        <f t="shared" si="261"/>
        <v/>
      </c>
      <c r="BB115" s="267" t="str">
        <f t="shared" si="262"/>
        <v/>
      </c>
      <c r="BC115" s="267" t="str">
        <f t="shared" si="263"/>
        <v/>
      </c>
      <c r="BD115" s="267" t="str">
        <f t="shared" si="264"/>
        <v/>
      </c>
      <c r="BE115" s="267" t="str">
        <f t="shared" si="265"/>
        <v/>
      </c>
      <c r="BF115" s="267" t="str">
        <f t="shared" si="266"/>
        <v/>
      </c>
      <c r="BG115" s="267" t="str">
        <f t="shared" si="267"/>
        <v/>
      </c>
      <c r="BH115" s="267" t="str">
        <f t="shared" si="204"/>
        <v/>
      </c>
      <c r="BI115" s="267" t="str">
        <f t="shared" si="223"/>
        <v/>
      </c>
      <c r="BJ115" s="267" t="str">
        <f t="shared" si="224"/>
        <v/>
      </c>
      <c r="BK115" s="267">
        <f t="shared" si="225"/>
        <v>3</v>
      </c>
      <c r="BL115" s="267" t="str">
        <f t="shared" si="226"/>
        <v/>
      </c>
      <c r="BM115" s="267" t="str">
        <f t="shared" si="227"/>
        <v/>
      </c>
      <c r="BN115" s="267" t="str">
        <f t="shared" si="228"/>
        <v/>
      </c>
      <c r="BO115" s="267" t="str">
        <f t="shared" si="229"/>
        <v/>
      </c>
      <c r="BP115" s="267" t="str">
        <f t="shared" si="230"/>
        <v/>
      </c>
      <c r="BQ115" s="267" t="str">
        <f t="shared" si="231"/>
        <v/>
      </c>
      <c r="BR115" s="267" t="str">
        <f t="shared" si="232"/>
        <v/>
      </c>
      <c r="BS115" s="267" t="str">
        <f t="shared" si="233"/>
        <v/>
      </c>
      <c r="BT115" s="267" t="str">
        <f t="shared" si="234"/>
        <v/>
      </c>
      <c r="BU115" s="264"/>
      <c r="BV115" s="268">
        <v>104</v>
      </c>
      <c r="BW115" s="265" t="str">
        <f t="shared" si="268"/>
        <v/>
      </c>
      <c r="BX115" s="265" t="str">
        <f t="shared" si="272"/>
        <v/>
      </c>
      <c r="BY115" s="265" t="str">
        <f t="shared" si="272"/>
        <v/>
      </c>
      <c r="BZ115" s="265" t="str">
        <f t="shared" si="272"/>
        <v/>
      </c>
      <c r="CA115" s="265" t="str">
        <f t="shared" si="272"/>
        <v/>
      </c>
      <c r="CB115" s="265" t="str">
        <f t="shared" si="269"/>
        <v/>
      </c>
      <c r="CC115" s="265" t="str">
        <f t="shared" si="269"/>
        <v/>
      </c>
      <c r="CD115" s="265" t="str">
        <f t="shared" si="260"/>
        <v/>
      </c>
      <c r="CE115" s="265" t="str">
        <f t="shared" si="259"/>
        <v/>
      </c>
      <c r="CF115" s="265" t="str">
        <f t="shared" si="259"/>
        <v/>
      </c>
      <c r="CG115" s="265" t="str">
        <f t="shared" si="259"/>
        <v/>
      </c>
      <c r="CH115" s="265" t="str">
        <f t="shared" si="259"/>
        <v/>
      </c>
      <c r="CI115" s="265" t="str">
        <f t="shared" si="259"/>
        <v/>
      </c>
      <c r="CJ115" s="265" t="str">
        <f t="shared" si="259"/>
        <v/>
      </c>
      <c r="CK115" s="265" t="str">
        <f t="shared" si="259"/>
        <v/>
      </c>
      <c r="CL115" s="265" t="str">
        <f t="shared" si="259"/>
        <v/>
      </c>
      <c r="CM115" s="265" t="str">
        <f t="shared" si="259"/>
        <v/>
      </c>
      <c r="CN115" s="265" t="str">
        <f t="shared" si="259"/>
        <v/>
      </c>
      <c r="CO115" s="265" t="str">
        <f t="shared" si="259"/>
        <v/>
      </c>
      <c r="CP115" s="265" t="str">
        <f t="shared" si="259"/>
        <v/>
      </c>
      <c r="CR115" s="265" t="str">
        <f>IF(BW115="","",SUM(BW$12:BW115)-BW115+1)</f>
        <v/>
      </c>
      <c r="CS115" s="265" t="str">
        <f>IF(BX115="","",SUM(BX$12:BX115)-BX115+1)</f>
        <v/>
      </c>
      <c r="CT115" s="265" t="str">
        <f>IF(BY115="","",SUM(BY$12:BY115)-BY115+1)</f>
        <v/>
      </c>
      <c r="CU115" s="265" t="str">
        <f>IF(BZ115="","",SUM(BZ$12:BZ115)-BZ115+1)</f>
        <v/>
      </c>
      <c r="CV115" s="265" t="str">
        <f>IF(CA115="","",SUM(CA$12:CA115)-CA115+1)</f>
        <v/>
      </c>
      <c r="CW115" s="265" t="str">
        <f>IF(CB115="","",SUM(CB$12:CB115)-CB115+1)</f>
        <v/>
      </c>
      <c r="CX115" s="265" t="str">
        <f>IF(CC115="","",SUM(CC$12:CC115)-CC115+1)</f>
        <v/>
      </c>
      <c r="CY115" s="265" t="str">
        <f>IF(CD115="","",SUM(CD$12:CD115)-CD115+1)</f>
        <v/>
      </c>
      <c r="CZ115" s="265" t="str">
        <f>IF(CE115="","",SUM(CE$12:CE115)-CE115+1)</f>
        <v/>
      </c>
      <c r="DA115" s="265" t="str">
        <f>IF(CF115="","",SUM(CF$12:CF115)-CF115+1)</f>
        <v/>
      </c>
      <c r="DB115" s="265" t="str">
        <f>IF(CG115="","",SUM(CG$12:CG115)-CG115+1)</f>
        <v/>
      </c>
      <c r="DC115" s="265" t="str">
        <f>IF(CH115="","",SUM(CH$12:CH115)-CH115+1)</f>
        <v/>
      </c>
      <c r="DD115" s="265" t="str">
        <f>IF(CI115="","",SUM(CI$12:CI115)-CI115+1)</f>
        <v/>
      </c>
      <c r="DE115" s="265" t="str">
        <f>IF(CJ115="","",SUM(CJ$12:CJ115)-CJ115+1)</f>
        <v/>
      </c>
      <c r="DF115" s="265" t="str">
        <f>IF(CK115="","",SUM(CK$12:CK115)-CK115+1)</f>
        <v/>
      </c>
      <c r="DG115" s="265" t="str">
        <f>IF(CL115="","",SUM(CL$12:CL115)-CL115+1)</f>
        <v/>
      </c>
      <c r="DH115" s="265" t="str">
        <f>IF(CM115="","",SUM(CM$12:CM115)-CM115+1)</f>
        <v/>
      </c>
      <c r="DI115" s="265" t="str">
        <f>IF(CN115="","",SUM(CN$12:CN115)-CN115+1)</f>
        <v/>
      </c>
      <c r="DJ115" s="265" t="str">
        <f>IF(CO115="","",SUM(CO$12:CO115)-CO115+1)</f>
        <v/>
      </c>
      <c r="DK115" s="265" t="str">
        <f>IF(CP115="","",SUM(CP$12:CP115)-CP115+1)</f>
        <v/>
      </c>
      <c r="DM115" s="265"/>
      <c r="DN115" s="265"/>
      <c r="DO115" s="265"/>
      <c r="DP115" s="265"/>
      <c r="DQ115" s="265"/>
      <c r="DR115" s="265"/>
      <c r="DS115" s="265"/>
      <c r="DT115" s="265"/>
      <c r="DU115" s="265"/>
      <c r="DV115" s="265"/>
      <c r="DW115" s="265"/>
      <c r="DX115" s="265"/>
      <c r="DY115" s="265"/>
      <c r="DZ115" s="265"/>
      <c r="EA115" s="265"/>
      <c r="EB115" s="265"/>
      <c r="EC115" s="265"/>
      <c r="ED115" s="265"/>
      <c r="EE115" s="265"/>
      <c r="EF115" s="265"/>
      <c r="EH115" s="265" t="str">
        <f t="shared" si="273"/>
        <v/>
      </c>
      <c r="EI115" s="265" t="str">
        <f t="shared" si="273"/>
        <v/>
      </c>
      <c r="EJ115" s="265" t="str">
        <f t="shared" si="273"/>
        <v/>
      </c>
      <c r="EK115" s="265" t="str">
        <f t="shared" si="273"/>
        <v/>
      </c>
      <c r="EL115" s="265" t="str">
        <f t="shared" si="273"/>
        <v/>
      </c>
      <c r="EM115" s="265" t="str">
        <f t="shared" si="273"/>
        <v/>
      </c>
      <c r="EN115" s="265" t="str">
        <f t="shared" si="273"/>
        <v/>
      </c>
      <c r="EO115" s="265" t="str">
        <f t="shared" si="273"/>
        <v/>
      </c>
      <c r="EP115" s="265" t="str">
        <f t="shared" si="273"/>
        <v/>
      </c>
      <c r="EQ115" s="265" t="str">
        <f t="shared" si="273"/>
        <v/>
      </c>
      <c r="ER115" s="265" t="str">
        <f t="shared" si="274"/>
        <v/>
      </c>
      <c r="ES115" s="265" t="str">
        <f t="shared" si="274"/>
        <v/>
      </c>
      <c r="ET115" s="265" t="str">
        <f t="shared" si="274"/>
        <v/>
      </c>
      <c r="EU115" s="265" t="str">
        <f t="shared" si="274"/>
        <v/>
      </c>
      <c r="EV115" s="265" t="str">
        <f t="shared" si="274"/>
        <v/>
      </c>
      <c r="EW115" s="265" t="str">
        <f t="shared" si="274"/>
        <v/>
      </c>
      <c r="EX115" s="265" t="str">
        <f t="shared" si="274"/>
        <v/>
      </c>
      <c r="EY115" s="265" t="str">
        <f t="shared" si="274"/>
        <v/>
      </c>
      <c r="EZ115" s="265" t="str">
        <f t="shared" si="274"/>
        <v/>
      </c>
      <c r="FA115" s="265" t="str">
        <f t="shared" si="274"/>
        <v/>
      </c>
      <c r="FB115" s="263" t="str">
        <f t="shared" si="275"/>
        <v/>
      </c>
      <c r="FC115" s="263" t="str">
        <f t="shared" si="275"/>
        <v/>
      </c>
      <c r="FD115" s="263" t="str">
        <f t="shared" si="275"/>
        <v/>
      </c>
      <c r="FE115" s="263" t="str">
        <f t="shared" si="275"/>
        <v/>
      </c>
      <c r="FF115" s="263" t="str">
        <f t="shared" si="275"/>
        <v/>
      </c>
      <c r="FG115" s="263" t="str">
        <f t="shared" si="275"/>
        <v/>
      </c>
      <c r="FH115" s="263" t="str">
        <f t="shared" si="275"/>
        <v/>
      </c>
      <c r="FI115" s="263" t="str">
        <f t="shared" si="275"/>
        <v/>
      </c>
      <c r="FJ115" s="263" t="str">
        <f t="shared" si="275"/>
        <v/>
      </c>
      <c r="FK115" s="263" t="str">
        <f t="shared" si="275"/>
        <v/>
      </c>
      <c r="FL115" s="263" t="str">
        <f t="shared" si="276"/>
        <v/>
      </c>
      <c r="FM115" s="263" t="str">
        <f t="shared" si="276"/>
        <v/>
      </c>
      <c r="FN115" s="263" t="str">
        <f t="shared" si="276"/>
        <v/>
      </c>
      <c r="FO115" s="263" t="str">
        <f t="shared" si="276"/>
        <v/>
      </c>
      <c r="FP115" s="263" t="str">
        <f t="shared" si="276"/>
        <v/>
      </c>
      <c r="FQ115" s="263" t="str">
        <f t="shared" si="276"/>
        <v/>
      </c>
      <c r="FR115" s="263" t="str">
        <f t="shared" si="276"/>
        <v/>
      </c>
      <c r="FS115" s="263" t="str">
        <f t="shared" si="276"/>
        <v/>
      </c>
      <c r="FT115" s="263" t="str">
        <f t="shared" si="276"/>
        <v/>
      </c>
      <c r="FU115" s="263" t="str">
        <f t="shared" si="276"/>
        <v/>
      </c>
      <c r="FV115" s="265" t="str">
        <f t="shared" si="277"/>
        <v/>
      </c>
      <c r="FW115" s="265" t="str">
        <f t="shared" si="277"/>
        <v/>
      </c>
      <c r="FX115" s="265" t="str">
        <f t="shared" si="277"/>
        <v/>
      </c>
      <c r="FY115" s="265" t="str">
        <f t="shared" si="277"/>
        <v/>
      </c>
      <c r="FZ115" s="265" t="str">
        <f t="shared" si="277"/>
        <v/>
      </c>
      <c r="GA115" s="265" t="str">
        <f t="shared" si="277"/>
        <v/>
      </c>
      <c r="GB115" s="265" t="str">
        <f t="shared" si="277"/>
        <v/>
      </c>
      <c r="GC115" s="265" t="str">
        <f t="shared" si="277"/>
        <v/>
      </c>
      <c r="GD115" s="265" t="str">
        <f t="shared" si="277"/>
        <v/>
      </c>
      <c r="GE115" s="265" t="str">
        <f t="shared" si="277"/>
        <v/>
      </c>
      <c r="GF115" s="265" t="str">
        <f t="shared" si="278"/>
        <v/>
      </c>
      <c r="GG115" s="265" t="str">
        <f t="shared" si="278"/>
        <v/>
      </c>
      <c r="GH115" s="265" t="str">
        <f t="shared" si="278"/>
        <v/>
      </c>
      <c r="GI115" s="265" t="str">
        <f t="shared" si="278"/>
        <v/>
      </c>
      <c r="GJ115" s="265" t="str">
        <f t="shared" si="278"/>
        <v/>
      </c>
      <c r="GK115" s="265" t="str">
        <f t="shared" si="278"/>
        <v/>
      </c>
      <c r="GL115" s="265" t="str">
        <f t="shared" si="278"/>
        <v/>
      </c>
      <c r="GM115" s="265" t="str">
        <f t="shared" si="278"/>
        <v/>
      </c>
      <c r="GN115" s="265" t="str">
        <f t="shared" si="278"/>
        <v/>
      </c>
      <c r="GO115" s="265" t="str">
        <f t="shared" si="278"/>
        <v/>
      </c>
      <c r="GP115" s="263" t="str">
        <f t="shared" si="279"/>
        <v/>
      </c>
      <c r="GQ115" s="263" t="str">
        <f t="shared" si="279"/>
        <v/>
      </c>
      <c r="GR115" s="263" t="str">
        <f t="shared" si="279"/>
        <v/>
      </c>
      <c r="GS115" s="263" t="str">
        <f t="shared" si="279"/>
        <v/>
      </c>
      <c r="GT115" s="263" t="str">
        <f t="shared" si="279"/>
        <v/>
      </c>
      <c r="GU115" s="263" t="str">
        <f t="shared" si="279"/>
        <v/>
      </c>
      <c r="GV115" s="263" t="str">
        <f t="shared" si="279"/>
        <v/>
      </c>
      <c r="GW115" s="263" t="str">
        <f t="shared" si="279"/>
        <v/>
      </c>
      <c r="GX115" s="263" t="str">
        <f t="shared" si="279"/>
        <v/>
      </c>
      <c r="GY115" s="263" t="str">
        <f t="shared" si="279"/>
        <v/>
      </c>
      <c r="GZ115" s="263" t="str">
        <f t="shared" si="280"/>
        <v/>
      </c>
      <c r="HA115" s="263" t="str">
        <f t="shared" si="280"/>
        <v/>
      </c>
      <c r="HB115" s="263" t="str">
        <f t="shared" si="280"/>
        <v/>
      </c>
      <c r="HC115" s="263" t="str">
        <f t="shared" si="280"/>
        <v/>
      </c>
      <c r="HD115" s="263" t="str">
        <f t="shared" si="280"/>
        <v/>
      </c>
      <c r="HE115" s="263" t="str">
        <f t="shared" si="280"/>
        <v/>
      </c>
      <c r="HF115" s="263" t="str">
        <f t="shared" si="280"/>
        <v/>
      </c>
      <c r="HG115" s="263" t="str">
        <f t="shared" si="280"/>
        <v/>
      </c>
      <c r="HH115" s="263" t="str">
        <f t="shared" si="280"/>
        <v/>
      </c>
      <c r="HI115" s="263" t="str">
        <f t="shared" si="280"/>
        <v/>
      </c>
      <c r="HJ115" s="265" t="str">
        <f t="shared" si="281"/>
        <v/>
      </c>
      <c r="HK115" s="265" t="str">
        <f t="shared" si="281"/>
        <v/>
      </c>
      <c r="HL115" s="265" t="str">
        <f t="shared" si="281"/>
        <v/>
      </c>
      <c r="HM115" s="265" t="str">
        <f t="shared" si="281"/>
        <v/>
      </c>
      <c r="HN115" s="265" t="str">
        <f t="shared" si="281"/>
        <v/>
      </c>
      <c r="HO115" s="265" t="str">
        <f t="shared" si="281"/>
        <v/>
      </c>
      <c r="HP115" s="265" t="str">
        <f t="shared" si="281"/>
        <v/>
      </c>
      <c r="HQ115" s="265" t="str">
        <f t="shared" si="281"/>
        <v/>
      </c>
      <c r="HR115" s="265" t="str">
        <f t="shared" si="281"/>
        <v/>
      </c>
      <c r="HS115" s="265" t="str">
        <f t="shared" si="281"/>
        <v/>
      </c>
      <c r="HT115" s="265" t="str">
        <f t="shared" si="282"/>
        <v/>
      </c>
      <c r="HU115" s="265" t="str">
        <f t="shared" si="282"/>
        <v/>
      </c>
      <c r="HV115" s="265" t="str">
        <f t="shared" si="282"/>
        <v/>
      </c>
      <c r="HW115" s="265" t="str">
        <f t="shared" si="282"/>
        <v/>
      </c>
      <c r="HX115" s="265" t="str">
        <f t="shared" si="282"/>
        <v/>
      </c>
      <c r="HY115" s="265" t="str">
        <f t="shared" si="282"/>
        <v/>
      </c>
      <c r="HZ115" s="265" t="str">
        <f t="shared" si="282"/>
        <v/>
      </c>
      <c r="IA115" s="265" t="str">
        <f t="shared" si="282"/>
        <v/>
      </c>
      <c r="IB115" s="265" t="str">
        <f t="shared" si="282"/>
        <v/>
      </c>
      <c r="IC115" s="265" t="str">
        <f t="shared" si="282"/>
        <v/>
      </c>
    </row>
    <row r="116" spans="1:237" x14ac:dyDescent="0.25">
      <c r="A116" s="248">
        <f t="shared" si="205"/>
        <v>105</v>
      </c>
      <c r="B116" s="2" t="str">
        <f>IF(OR('aux 1'!B116="",'aux 1'!R116&lt;&gt;"s"),"",'aux 1'!B116)</f>
        <v>Túneis</v>
      </c>
      <c r="C116" s="172" t="str">
        <f>IF('aux 1'!F116="","",'aux 1'!F116)</f>
        <v>A</v>
      </c>
      <c r="D116" s="450" t="str">
        <f>IF(B116="","",'aux 1'!AP116)</f>
        <v>CIV?????</v>
      </c>
      <c r="E116" s="306" t="str">
        <f>IF(B116="","Pre: ",'aux 1'!AN116)</f>
        <v>Pré: ---</v>
      </c>
      <c r="F116" s="306" t="str">
        <f>IF(B116="","Co: ",'aux 1'!AO116)</f>
        <v>Co: ---</v>
      </c>
      <c r="G116" s="54" t="str">
        <f>IF(OR($B116="",'aux 1'!H116=""),"",'aux 1'!H116)</f>
        <v/>
      </c>
      <c r="H116" s="54" t="str">
        <f>IF(OR($B116="",'aux 1'!I116=""),"",'aux 1'!I116)</f>
        <v/>
      </c>
      <c r="I116" s="54" t="str">
        <f>IF(OR($B116="",'aux 1'!J116=""),"",'aux 1'!J116)</f>
        <v/>
      </c>
      <c r="J116" s="54" t="str">
        <f>IF(OR($B116="",'aux 1'!K116=""),"",'aux 1'!K116)</f>
        <v/>
      </c>
      <c r="K116" s="248"/>
      <c r="L116" s="248"/>
      <c r="M116" s="45"/>
      <c r="N116" s="45" t="s">
        <v>285</v>
      </c>
      <c r="O116" s="169" t="str">
        <f>IF('aux 1'!E116="","",'aux 1'!E116)</f>
        <v>?????</v>
      </c>
      <c r="P116" s="133" t="str">
        <f t="shared" si="192"/>
        <v>CCH?????</v>
      </c>
      <c r="Q116" s="43">
        <f>IF(S116="s",IF(R116="op",'aux 1'!S116,U116),"")</f>
        <v>11</v>
      </c>
      <c r="R116" s="43" t="str">
        <f>IF('aux 1'!N116="op","op",'aux 1'!S116)</f>
        <v>op</v>
      </c>
      <c r="S116" s="43" t="str">
        <f>IF('aux 1'!R116="","",'aux 1'!R116)</f>
        <v>s</v>
      </c>
      <c r="T116" s="43" t="str">
        <f>IF('aux 1'!Q116="","",'aux 1'!Q116)</f>
        <v>s</v>
      </c>
      <c r="U116" s="43">
        <f>IF('aux 1'!P116="","",'aux 1'!P116)</f>
        <v>8</v>
      </c>
      <c r="V116" s="44" t="str">
        <f>IF('aux 1'!O116="","",'aux 1'!O116)</f>
        <v>Esp.</v>
      </c>
      <c r="W116" s="128">
        <v>2</v>
      </c>
      <c r="X116" s="128">
        <f>IF('aux 1'!U116="",0,'aux 1'!U116)</f>
        <v>0</v>
      </c>
      <c r="Y116" s="128">
        <f>IF('aux 1'!V116="",0,'aux 1'!V116)</f>
        <v>0</v>
      </c>
      <c r="Z116" s="128" t="str">
        <f>IF('aux 1'!W116="","",'aux 1'!W116)</f>
        <v/>
      </c>
      <c r="AA116" s="128" t="str">
        <f t="shared" si="193"/>
        <v>34h</v>
      </c>
      <c r="AB116" s="248">
        <v>2</v>
      </c>
      <c r="AC116" s="87" t="str">
        <f t="shared" si="194"/>
        <v>2cr/2t</v>
      </c>
      <c r="AE116" s="265">
        <f t="shared" si="195"/>
        <v>105</v>
      </c>
      <c r="AF116" s="267" t="str">
        <f t="shared" si="270"/>
        <v/>
      </c>
      <c r="AG116" s="267" t="str">
        <f t="shared" si="270"/>
        <v/>
      </c>
      <c r="AH116" s="267" t="str">
        <f t="shared" si="270"/>
        <v/>
      </c>
      <c r="AI116" s="267" t="str">
        <f t="shared" si="270"/>
        <v/>
      </c>
      <c r="AJ116" s="267" t="str">
        <f t="shared" si="270"/>
        <v/>
      </c>
      <c r="AK116" s="267" t="str">
        <f t="shared" si="270"/>
        <v/>
      </c>
      <c r="AL116" s="267" t="str">
        <f t="shared" si="270"/>
        <v/>
      </c>
      <c r="AM116" s="267" t="str">
        <f t="shared" si="270"/>
        <v/>
      </c>
      <c r="AN116" s="267" t="str">
        <f t="shared" si="270"/>
        <v/>
      </c>
      <c r="AO116" s="267" t="str">
        <f t="shared" si="270"/>
        <v/>
      </c>
      <c r="AP116" s="267">
        <f t="shared" si="271"/>
        <v>105</v>
      </c>
      <c r="AQ116" s="267" t="str">
        <f t="shared" si="271"/>
        <v/>
      </c>
      <c r="AR116" s="267" t="str">
        <f t="shared" si="271"/>
        <v/>
      </c>
      <c r="AS116" s="267" t="str">
        <f t="shared" si="271"/>
        <v/>
      </c>
      <c r="AT116" s="267" t="str">
        <f t="shared" si="271"/>
        <v/>
      </c>
      <c r="AU116" s="267" t="str">
        <f t="shared" si="271"/>
        <v/>
      </c>
      <c r="AV116" s="267" t="str">
        <f t="shared" si="271"/>
        <v/>
      </c>
      <c r="AW116" s="267" t="str">
        <f t="shared" si="271"/>
        <v/>
      </c>
      <c r="AX116" s="267" t="str">
        <f t="shared" si="271"/>
        <v/>
      </c>
      <c r="AY116" s="267" t="str">
        <f t="shared" si="271"/>
        <v/>
      </c>
      <c r="BA116" s="267" t="str">
        <f t="shared" si="261"/>
        <v/>
      </c>
      <c r="BB116" s="267" t="str">
        <f t="shared" si="262"/>
        <v/>
      </c>
      <c r="BC116" s="267" t="str">
        <f t="shared" si="263"/>
        <v/>
      </c>
      <c r="BD116" s="267" t="str">
        <f t="shared" si="264"/>
        <v/>
      </c>
      <c r="BE116" s="267" t="str">
        <f t="shared" si="265"/>
        <v/>
      </c>
      <c r="BF116" s="267" t="str">
        <f t="shared" si="266"/>
        <v/>
      </c>
      <c r="BG116" s="267" t="str">
        <f t="shared" si="267"/>
        <v/>
      </c>
      <c r="BH116" s="267" t="str">
        <f t="shared" si="204"/>
        <v/>
      </c>
      <c r="BI116" s="267" t="str">
        <f t="shared" si="223"/>
        <v/>
      </c>
      <c r="BJ116" s="267" t="str">
        <f t="shared" si="224"/>
        <v/>
      </c>
      <c r="BK116" s="267">
        <f t="shared" si="225"/>
        <v>3</v>
      </c>
      <c r="BL116" s="267" t="str">
        <f t="shared" si="226"/>
        <v/>
      </c>
      <c r="BM116" s="267" t="str">
        <f t="shared" si="227"/>
        <v/>
      </c>
      <c r="BN116" s="267" t="str">
        <f t="shared" si="228"/>
        <v/>
      </c>
      <c r="BO116" s="267" t="str">
        <f t="shared" si="229"/>
        <v/>
      </c>
      <c r="BP116" s="267" t="str">
        <f t="shared" si="230"/>
        <v/>
      </c>
      <c r="BQ116" s="267" t="str">
        <f t="shared" si="231"/>
        <v/>
      </c>
      <c r="BR116" s="267" t="str">
        <f t="shared" si="232"/>
        <v/>
      </c>
      <c r="BS116" s="267" t="str">
        <f t="shared" si="233"/>
        <v/>
      </c>
      <c r="BT116" s="267" t="str">
        <f t="shared" si="234"/>
        <v/>
      </c>
      <c r="BU116" s="264"/>
      <c r="BV116" s="268">
        <v>105</v>
      </c>
      <c r="BW116" s="265" t="str">
        <f t="shared" si="268"/>
        <v/>
      </c>
      <c r="BX116" s="265" t="str">
        <f t="shared" si="272"/>
        <v/>
      </c>
      <c r="BY116" s="265" t="str">
        <f t="shared" si="272"/>
        <v/>
      </c>
      <c r="BZ116" s="265" t="str">
        <f t="shared" si="272"/>
        <v/>
      </c>
      <c r="CA116" s="265" t="str">
        <f t="shared" si="272"/>
        <v/>
      </c>
      <c r="CB116" s="265" t="str">
        <f t="shared" si="269"/>
        <v/>
      </c>
      <c r="CC116" s="265" t="str">
        <f t="shared" si="269"/>
        <v/>
      </c>
      <c r="CD116" s="265" t="str">
        <f t="shared" si="260"/>
        <v/>
      </c>
      <c r="CE116" s="265" t="str">
        <f t="shared" si="259"/>
        <v/>
      </c>
      <c r="CF116" s="265" t="str">
        <f t="shared" si="259"/>
        <v/>
      </c>
      <c r="CG116" s="265" t="str">
        <f t="shared" si="259"/>
        <v/>
      </c>
      <c r="CH116" s="265" t="str">
        <f t="shared" si="259"/>
        <v/>
      </c>
      <c r="CI116" s="265" t="str">
        <f t="shared" si="259"/>
        <v/>
      </c>
      <c r="CJ116" s="265" t="str">
        <f t="shared" si="259"/>
        <v/>
      </c>
      <c r="CK116" s="265" t="str">
        <f t="shared" si="259"/>
        <v/>
      </c>
      <c r="CL116" s="265" t="str">
        <f t="shared" si="259"/>
        <v/>
      </c>
      <c r="CM116" s="265" t="str">
        <f t="shared" si="259"/>
        <v/>
      </c>
      <c r="CN116" s="265" t="str">
        <f t="shared" si="259"/>
        <v/>
      </c>
      <c r="CO116" s="265" t="str">
        <f t="shared" si="259"/>
        <v/>
      </c>
      <c r="CP116" s="265" t="str">
        <f t="shared" si="259"/>
        <v/>
      </c>
      <c r="CR116" s="265" t="str">
        <f>IF(BW116="","",SUM(BW$12:BW116)-BW116+1)</f>
        <v/>
      </c>
      <c r="CS116" s="265" t="str">
        <f>IF(BX116="","",SUM(BX$12:BX116)-BX116+1)</f>
        <v/>
      </c>
      <c r="CT116" s="265" t="str">
        <f>IF(BY116="","",SUM(BY$12:BY116)-BY116+1)</f>
        <v/>
      </c>
      <c r="CU116" s="265" t="str">
        <f>IF(BZ116="","",SUM(BZ$12:BZ116)-BZ116+1)</f>
        <v/>
      </c>
      <c r="CV116" s="265" t="str">
        <f>IF(CA116="","",SUM(CA$12:CA116)-CA116+1)</f>
        <v/>
      </c>
      <c r="CW116" s="265" t="str">
        <f>IF(CB116="","",SUM(CB$12:CB116)-CB116+1)</f>
        <v/>
      </c>
      <c r="CX116" s="265" t="str">
        <f>IF(CC116="","",SUM(CC$12:CC116)-CC116+1)</f>
        <v/>
      </c>
      <c r="CY116" s="265" t="str">
        <f>IF(CD116="","",SUM(CD$12:CD116)-CD116+1)</f>
        <v/>
      </c>
      <c r="CZ116" s="265" t="str">
        <f>IF(CE116="","",SUM(CE$12:CE116)-CE116+1)</f>
        <v/>
      </c>
      <c r="DA116" s="265" t="str">
        <f>IF(CF116="","",SUM(CF$12:CF116)-CF116+1)</f>
        <v/>
      </c>
      <c r="DB116" s="265" t="str">
        <f>IF(CG116="","",SUM(CG$12:CG116)-CG116+1)</f>
        <v/>
      </c>
      <c r="DC116" s="265" t="str">
        <f>IF(CH116="","",SUM(CH$12:CH116)-CH116+1)</f>
        <v/>
      </c>
      <c r="DD116" s="265" t="str">
        <f>IF(CI116="","",SUM(CI$12:CI116)-CI116+1)</f>
        <v/>
      </c>
      <c r="DE116" s="265" t="str">
        <f>IF(CJ116="","",SUM(CJ$12:CJ116)-CJ116+1)</f>
        <v/>
      </c>
      <c r="DF116" s="265" t="str">
        <f>IF(CK116="","",SUM(CK$12:CK116)-CK116+1)</f>
        <v/>
      </c>
      <c r="DG116" s="265" t="str">
        <f>IF(CL116="","",SUM(CL$12:CL116)-CL116+1)</f>
        <v/>
      </c>
      <c r="DH116" s="265" t="str">
        <f>IF(CM116="","",SUM(CM$12:CM116)-CM116+1)</f>
        <v/>
      </c>
      <c r="DI116" s="265" t="str">
        <f>IF(CN116="","",SUM(CN$12:CN116)-CN116+1)</f>
        <v/>
      </c>
      <c r="DJ116" s="265" t="str">
        <f>IF(CO116="","",SUM(CO$12:CO116)-CO116+1)</f>
        <v/>
      </c>
      <c r="DK116" s="265" t="str">
        <f>IF(CP116="","",SUM(CP$12:CP116)-CP116+1)</f>
        <v/>
      </c>
      <c r="DM116" s="265"/>
      <c r="DN116" s="265"/>
      <c r="DO116" s="265"/>
      <c r="DP116" s="265"/>
      <c r="DQ116" s="265"/>
      <c r="DR116" s="265"/>
      <c r="DS116" s="265"/>
      <c r="DT116" s="265"/>
      <c r="DU116" s="265"/>
      <c r="DV116" s="265"/>
      <c r="DW116" s="265"/>
      <c r="DX116" s="265"/>
      <c r="DY116" s="265"/>
      <c r="DZ116" s="265"/>
      <c r="EA116" s="265"/>
      <c r="EB116" s="265"/>
      <c r="EC116" s="265"/>
      <c r="ED116" s="265"/>
      <c r="EE116" s="265"/>
      <c r="EF116" s="265"/>
      <c r="EH116" s="265" t="str">
        <f t="shared" si="273"/>
        <v/>
      </c>
      <c r="EI116" s="265" t="str">
        <f t="shared" si="273"/>
        <v/>
      </c>
      <c r="EJ116" s="265" t="str">
        <f t="shared" si="273"/>
        <v/>
      </c>
      <c r="EK116" s="265" t="str">
        <f t="shared" si="273"/>
        <v/>
      </c>
      <c r="EL116" s="265" t="str">
        <f t="shared" si="273"/>
        <v/>
      </c>
      <c r="EM116" s="265" t="str">
        <f t="shared" si="273"/>
        <v/>
      </c>
      <c r="EN116" s="265" t="str">
        <f t="shared" si="273"/>
        <v/>
      </c>
      <c r="EO116" s="265" t="str">
        <f t="shared" si="273"/>
        <v/>
      </c>
      <c r="EP116" s="265" t="str">
        <f t="shared" si="273"/>
        <v/>
      </c>
      <c r="EQ116" s="265" t="str">
        <f t="shared" si="273"/>
        <v/>
      </c>
      <c r="ER116" s="265" t="str">
        <f t="shared" si="274"/>
        <v/>
      </c>
      <c r="ES116" s="265" t="str">
        <f t="shared" si="274"/>
        <v/>
      </c>
      <c r="ET116" s="265" t="str">
        <f t="shared" si="274"/>
        <v/>
      </c>
      <c r="EU116" s="265" t="str">
        <f t="shared" si="274"/>
        <v/>
      </c>
      <c r="EV116" s="265" t="str">
        <f t="shared" si="274"/>
        <v/>
      </c>
      <c r="EW116" s="265" t="str">
        <f t="shared" si="274"/>
        <v/>
      </c>
      <c r="EX116" s="265" t="str">
        <f t="shared" si="274"/>
        <v/>
      </c>
      <c r="EY116" s="265" t="str">
        <f t="shared" si="274"/>
        <v/>
      </c>
      <c r="EZ116" s="265" t="str">
        <f t="shared" si="274"/>
        <v/>
      </c>
      <c r="FA116" s="265" t="str">
        <f t="shared" si="274"/>
        <v/>
      </c>
      <c r="FB116" s="263" t="str">
        <f t="shared" si="275"/>
        <v/>
      </c>
      <c r="FC116" s="263" t="str">
        <f t="shared" si="275"/>
        <v/>
      </c>
      <c r="FD116" s="263" t="str">
        <f t="shared" si="275"/>
        <v/>
      </c>
      <c r="FE116" s="263" t="str">
        <f t="shared" si="275"/>
        <v/>
      </c>
      <c r="FF116" s="263" t="str">
        <f t="shared" si="275"/>
        <v/>
      </c>
      <c r="FG116" s="263" t="str">
        <f t="shared" si="275"/>
        <v/>
      </c>
      <c r="FH116" s="263" t="str">
        <f t="shared" si="275"/>
        <v/>
      </c>
      <c r="FI116" s="263" t="str">
        <f t="shared" si="275"/>
        <v/>
      </c>
      <c r="FJ116" s="263" t="str">
        <f t="shared" si="275"/>
        <v/>
      </c>
      <c r="FK116" s="263" t="str">
        <f t="shared" si="275"/>
        <v/>
      </c>
      <c r="FL116" s="263" t="str">
        <f t="shared" si="276"/>
        <v/>
      </c>
      <c r="FM116" s="263" t="str">
        <f t="shared" si="276"/>
        <v/>
      </c>
      <c r="FN116" s="263" t="str">
        <f t="shared" si="276"/>
        <v/>
      </c>
      <c r="FO116" s="263" t="str">
        <f t="shared" si="276"/>
        <v/>
      </c>
      <c r="FP116" s="263" t="str">
        <f t="shared" si="276"/>
        <v/>
      </c>
      <c r="FQ116" s="263" t="str">
        <f t="shared" si="276"/>
        <v/>
      </c>
      <c r="FR116" s="263" t="str">
        <f t="shared" si="276"/>
        <v/>
      </c>
      <c r="FS116" s="263" t="str">
        <f t="shared" si="276"/>
        <v/>
      </c>
      <c r="FT116" s="263" t="str">
        <f t="shared" si="276"/>
        <v/>
      </c>
      <c r="FU116" s="263" t="str">
        <f t="shared" si="276"/>
        <v/>
      </c>
      <c r="FV116" s="265" t="str">
        <f t="shared" si="277"/>
        <v/>
      </c>
      <c r="FW116" s="265" t="str">
        <f t="shared" si="277"/>
        <v/>
      </c>
      <c r="FX116" s="265" t="str">
        <f t="shared" si="277"/>
        <v/>
      </c>
      <c r="FY116" s="265" t="str">
        <f t="shared" si="277"/>
        <v/>
      </c>
      <c r="FZ116" s="265" t="str">
        <f t="shared" si="277"/>
        <v/>
      </c>
      <c r="GA116" s="265" t="str">
        <f t="shared" si="277"/>
        <v/>
      </c>
      <c r="GB116" s="265" t="str">
        <f t="shared" si="277"/>
        <v/>
      </c>
      <c r="GC116" s="265" t="str">
        <f t="shared" si="277"/>
        <v/>
      </c>
      <c r="GD116" s="265" t="str">
        <f t="shared" si="277"/>
        <v/>
      </c>
      <c r="GE116" s="265" t="str">
        <f t="shared" si="277"/>
        <v/>
      </c>
      <c r="GF116" s="265" t="str">
        <f t="shared" si="278"/>
        <v/>
      </c>
      <c r="GG116" s="265" t="str">
        <f t="shared" si="278"/>
        <v/>
      </c>
      <c r="GH116" s="265" t="str">
        <f t="shared" si="278"/>
        <v/>
      </c>
      <c r="GI116" s="265" t="str">
        <f t="shared" si="278"/>
        <v/>
      </c>
      <c r="GJ116" s="265" t="str">
        <f t="shared" si="278"/>
        <v/>
      </c>
      <c r="GK116" s="265" t="str">
        <f t="shared" si="278"/>
        <v/>
      </c>
      <c r="GL116" s="265" t="str">
        <f t="shared" si="278"/>
        <v/>
      </c>
      <c r="GM116" s="265" t="str">
        <f t="shared" si="278"/>
        <v/>
      </c>
      <c r="GN116" s="265" t="str">
        <f t="shared" si="278"/>
        <v/>
      </c>
      <c r="GO116" s="265" t="str">
        <f t="shared" si="278"/>
        <v/>
      </c>
      <c r="GP116" s="263" t="str">
        <f t="shared" si="279"/>
        <v/>
      </c>
      <c r="GQ116" s="263" t="str">
        <f t="shared" si="279"/>
        <v/>
      </c>
      <c r="GR116" s="263" t="str">
        <f t="shared" si="279"/>
        <v/>
      </c>
      <c r="GS116" s="263" t="str">
        <f t="shared" si="279"/>
        <v/>
      </c>
      <c r="GT116" s="263" t="str">
        <f t="shared" si="279"/>
        <v/>
      </c>
      <c r="GU116" s="263" t="str">
        <f t="shared" si="279"/>
        <v/>
      </c>
      <c r="GV116" s="263" t="str">
        <f t="shared" si="279"/>
        <v/>
      </c>
      <c r="GW116" s="263" t="str">
        <f t="shared" si="279"/>
        <v/>
      </c>
      <c r="GX116" s="263" t="str">
        <f t="shared" si="279"/>
        <v/>
      </c>
      <c r="GY116" s="263" t="str">
        <f t="shared" si="279"/>
        <v/>
      </c>
      <c r="GZ116" s="263" t="str">
        <f t="shared" si="280"/>
        <v/>
      </c>
      <c r="HA116" s="263" t="str">
        <f t="shared" si="280"/>
        <v/>
      </c>
      <c r="HB116" s="263" t="str">
        <f t="shared" si="280"/>
        <v/>
      </c>
      <c r="HC116" s="263" t="str">
        <f t="shared" si="280"/>
        <v/>
      </c>
      <c r="HD116" s="263" t="str">
        <f t="shared" si="280"/>
        <v/>
      </c>
      <c r="HE116" s="263" t="str">
        <f t="shared" si="280"/>
        <v/>
      </c>
      <c r="HF116" s="263" t="str">
        <f t="shared" si="280"/>
        <v/>
      </c>
      <c r="HG116" s="263" t="str">
        <f t="shared" si="280"/>
        <v/>
      </c>
      <c r="HH116" s="263" t="str">
        <f t="shared" si="280"/>
        <v/>
      </c>
      <c r="HI116" s="263" t="str">
        <f t="shared" si="280"/>
        <v/>
      </c>
      <c r="HJ116" s="265" t="str">
        <f t="shared" si="281"/>
        <v/>
      </c>
      <c r="HK116" s="265" t="str">
        <f t="shared" si="281"/>
        <v/>
      </c>
      <c r="HL116" s="265" t="str">
        <f t="shared" si="281"/>
        <v/>
      </c>
      <c r="HM116" s="265" t="str">
        <f t="shared" si="281"/>
        <v/>
      </c>
      <c r="HN116" s="265" t="str">
        <f t="shared" si="281"/>
        <v/>
      </c>
      <c r="HO116" s="265" t="str">
        <f t="shared" si="281"/>
        <v/>
      </c>
      <c r="HP116" s="265" t="str">
        <f t="shared" si="281"/>
        <v/>
      </c>
      <c r="HQ116" s="265" t="str">
        <f t="shared" si="281"/>
        <v/>
      </c>
      <c r="HR116" s="265" t="str">
        <f t="shared" si="281"/>
        <v/>
      </c>
      <c r="HS116" s="265" t="str">
        <f t="shared" si="281"/>
        <v/>
      </c>
      <c r="HT116" s="265" t="str">
        <f t="shared" si="282"/>
        <v/>
      </c>
      <c r="HU116" s="265" t="str">
        <f t="shared" si="282"/>
        <v/>
      </c>
      <c r="HV116" s="265" t="str">
        <f t="shared" si="282"/>
        <v/>
      </c>
      <c r="HW116" s="265" t="str">
        <f t="shared" si="282"/>
        <v/>
      </c>
      <c r="HX116" s="265" t="str">
        <f t="shared" si="282"/>
        <v/>
      </c>
      <c r="HY116" s="265" t="str">
        <f t="shared" si="282"/>
        <v/>
      </c>
      <c r="HZ116" s="265" t="str">
        <f t="shared" si="282"/>
        <v/>
      </c>
      <c r="IA116" s="265" t="str">
        <f t="shared" si="282"/>
        <v/>
      </c>
      <c r="IB116" s="265" t="str">
        <f t="shared" si="282"/>
        <v/>
      </c>
      <c r="IC116" s="265" t="str">
        <f t="shared" si="282"/>
        <v/>
      </c>
    </row>
    <row r="117" spans="1:237" x14ac:dyDescent="0.25">
      <c r="A117" s="248">
        <f t="shared" si="205"/>
        <v>106</v>
      </c>
      <c r="B117" s="2" t="str">
        <f>IF(OR('aux 1'!B117="",'aux 1'!R117&lt;&gt;"s"),"",'aux 1'!B117)</f>
        <v>Mecanica das Rochas</v>
      </c>
      <c r="C117" s="172" t="str">
        <f>IF('aux 1'!F117="","",'aux 1'!F117)</f>
        <v>A</v>
      </c>
      <c r="D117" s="450" t="str">
        <f>IF(B117="","",'aux 1'!AP117)</f>
        <v>CIV?????</v>
      </c>
      <c r="E117" s="306" t="str">
        <f>IF(B117="","Pre: ",'aux 1'!AN117)</f>
        <v>Pré: ---</v>
      </c>
      <c r="F117" s="306" t="str">
        <f>IF(B117="","Co: ",'aux 1'!AO117)</f>
        <v>Co: ---</v>
      </c>
      <c r="G117" s="54" t="str">
        <f>IF(OR($B117="",'aux 1'!H117=""),"",'aux 1'!H117)</f>
        <v/>
      </c>
      <c r="H117" s="54" t="str">
        <f>IF(OR($B117="",'aux 1'!I117=""),"",'aux 1'!I117)</f>
        <v/>
      </c>
      <c r="I117" s="54" t="str">
        <f>IF(OR($B117="",'aux 1'!J117=""),"",'aux 1'!J117)</f>
        <v/>
      </c>
      <c r="J117" s="54" t="str">
        <f>IF(OR($B117="",'aux 1'!K117=""),"",'aux 1'!K117)</f>
        <v/>
      </c>
      <c r="K117" s="248"/>
      <c r="L117" s="248"/>
      <c r="M117" s="45" t="str">
        <f>IF('aux 1'!C117="","",'aux 1'!C117)</f>
        <v>CCT</v>
      </c>
      <c r="N117" s="45" t="str">
        <f>IF('aux 1'!D117="","",'aux 1'!D117)</f>
        <v>CIV</v>
      </c>
      <c r="O117" s="169" t="str">
        <f>IF('aux 1'!E117="","",'aux 1'!E117)</f>
        <v>?????</v>
      </c>
      <c r="P117" s="133" t="str">
        <f t="shared" si="192"/>
        <v>CIV?????</v>
      </c>
      <c r="Q117" s="43">
        <f>IF(S117="s",IF(R117="op",'aux 1'!S117,U117),"")</f>
        <v>11</v>
      </c>
      <c r="R117" s="43" t="str">
        <f>IF('aux 1'!N117="op","op",'aux 1'!S117)</f>
        <v>op</v>
      </c>
      <c r="S117" s="43" t="str">
        <f>IF('aux 1'!R117="","",'aux 1'!R117)</f>
        <v>s</v>
      </c>
      <c r="T117" s="43" t="str">
        <f>IF('aux 1'!Q117="","",'aux 1'!Q117)</f>
        <v>s</v>
      </c>
      <c r="U117" s="43">
        <f>IF('aux 1'!P117="","",'aux 1'!P117)</f>
        <v>8</v>
      </c>
      <c r="V117" s="44" t="str">
        <f>IF('aux 1'!O117="","",'aux 1'!O117)</f>
        <v>Esp.</v>
      </c>
      <c r="W117" s="128">
        <f>IF('aux 1'!T117="",0,'aux 1'!T117)</f>
        <v>0</v>
      </c>
      <c r="X117" s="128">
        <f>IF('aux 1'!U117="",0,'aux 1'!U117)</f>
        <v>0</v>
      </c>
      <c r="Y117" s="128">
        <f>IF('aux 1'!V117="",0,'aux 1'!V117)</f>
        <v>0</v>
      </c>
      <c r="Z117" s="128" t="str">
        <f>IF('aux 1'!W117="","",'aux 1'!W117)</f>
        <v/>
      </c>
      <c r="AA117" s="128" t="str">
        <f t="shared" si="193"/>
        <v>h</v>
      </c>
      <c r="AB117" s="248" t="str">
        <f>IF('aux 1'!X117="","",'aux 1'!X117)</f>
        <v/>
      </c>
      <c r="AC117" s="87" t="str">
        <f t="shared" si="194"/>
        <v>cr</v>
      </c>
      <c r="AE117" s="265">
        <f t="shared" si="195"/>
        <v>106</v>
      </c>
      <c r="AF117" s="267" t="str">
        <f t="shared" si="270"/>
        <v/>
      </c>
      <c r="AG117" s="267" t="str">
        <f t="shared" si="270"/>
        <v/>
      </c>
      <c r="AH117" s="267" t="str">
        <f t="shared" si="270"/>
        <v/>
      </c>
      <c r="AI117" s="267" t="str">
        <f t="shared" si="270"/>
        <v/>
      </c>
      <c r="AJ117" s="267" t="str">
        <f t="shared" si="270"/>
        <v/>
      </c>
      <c r="AK117" s="267" t="str">
        <f t="shared" si="270"/>
        <v/>
      </c>
      <c r="AL117" s="267" t="str">
        <f t="shared" si="270"/>
        <v/>
      </c>
      <c r="AM117" s="267" t="str">
        <f t="shared" si="270"/>
        <v/>
      </c>
      <c r="AN117" s="267" t="str">
        <f t="shared" si="270"/>
        <v/>
      </c>
      <c r="AO117" s="267" t="str">
        <f t="shared" si="270"/>
        <v/>
      </c>
      <c r="AP117" s="267">
        <f t="shared" si="271"/>
        <v>106</v>
      </c>
      <c r="AQ117" s="267" t="str">
        <f t="shared" si="271"/>
        <v/>
      </c>
      <c r="AR117" s="267" t="str">
        <f t="shared" si="271"/>
        <v/>
      </c>
      <c r="AS117" s="267" t="str">
        <f t="shared" si="271"/>
        <v/>
      </c>
      <c r="AT117" s="267" t="str">
        <f t="shared" si="271"/>
        <v/>
      </c>
      <c r="AU117" s="267" t="str">
        <f t="shared" si="271"/>
        <v/>
      </c>
      <c r="AV117" s="267" t="str">
        <f t="shared" si="271"/>
        <v/>
      </c>
      <c r="AW117" s="267" t="str">
        <f t="shared" si="271"/>
        <v/>
      </c>
      <c r="AX117" s="267" t="str">
        <f t="shared" si="271"/>
        <v/>
      </c>
      <c r="AY117" s="267" t="str">
        <f t="shared" si="271"/>
        <v/>
      </c>
      <c r="BA117" s="267" t="str">
        <f t="shared" si="261"/>
        <v/>
      </c>
      <c r="BB117" s="267" t="str">
        <f t="shared" si="262"/>
        <v/>
      </c>
      <c r="BC117" s="267" t="str">
        <f t="shared" si="263"/>
        <v/>
      </c>
      <c r="BD117" s="267" t="str">
        <f t="shared" si="264"/>
        <v/>
      </c>
      <c r="BE117" s="267" t="str">
        <f t="shared" si="265"/>
        <v/>
      </c>
      <c r="BF117" s="267" t="str">
        <f t="shared" si="266"/>
        <v/>
      </c>
      <c r="BG117" s="267" t="str">
        <f t="shared" si="267"/>
        <v/>
      </c>
      <c r="BH117" s="267" t="str">
        <f t="shared" si="204"/>
        <v/>
      </c>
      <c r="BI117" s="267" t="str">
        <f t="shared" si="223"/>
        <v/>
      </c>
      <c r="BJ117" s="267" t="str">
        <f t="shared" si="224"/>
        <v/>
      </c>
      <c r="BK117" s="267">
        <f t="shared" si="225"/>
        <v>3</v>
      </c>
      <c r="BL117" s="267" t="str">
        <f t="shared" si="226"/>
        <v/>
      </c>
      <c r="BM117" s="267" t="str">
        <f t="shared" si="227"/>
        <v/>
      </c>
      <c r="BN117" s="267" t="str">
        <f t="shared" si="228"/>
        <v/>
      </c>
      <c r="BO117" s="267" t="str">
        <f t="shared" si="229"/>
        <v/>
      </c>
      <c r="BP117" s="267" t="str">
        <f t="shared" si="230"/>
        <v/>
      </c>
      <c r="BQ117" s="267" t="str">
        <f t="shared" si="231"/>
        <v/>
      </c>
      <c r="BR117" s="267" t="str">
        <f t="shared" si="232"/>
        <v/>
      </c>
      <c r="BS117" s="267" t="str">
        <f t="shared" si="233"/>
        <v/>
      </c>
      <c r="BT117" s="267" t="str">
        <f t="shared" si="234"/>
        <v/>
      </c>
      <c r="BU117" s="264"/>
      <c r="BV117" s="268">
        <v>106</v>
      </c>
      <c r="BW117" s="265" t="str">
        <f t="shared" si="268"/>
        <v/>
      </c>
      <c r="BX117" s="265" t="str">
        <f t="shared" si="272"/>
        <v/>
      </c>
      <c r="BY117" s="265" t="str">
        <f t="shared" si="272"/>
        <v/>
      </c>
      <c r="BZ117" s="265" t="str">
        <f t="shared" si="272"/>
        <v/>
      </c>
      <c r="CA117" s="265" t="str">
        <f t="shared" si="272"/>
        <v/>
      </c>
      <c r="CB117" s="265" t="str">
        <f t="shared" si="269"/>
        <v/>
      </c>
      <c r="CC117" s="265" t="str">
        <f t="shared" si="269"/>
        <v/>
      </c>
      <c r="CD117" s="265" t="str">
        <f t="shared" si="260"/>
        <v/>
      </c>
      <c r="CE117" s="265" t="str">
        <f t="shared" si="259"/>
        <v/>
      </c>
      <c r="CF117" s="265" t="str">
        <f t="shared" si="259"/>
        <v/>
      </c>
      <c r="CG117" s="265" t="str">
        <f t="shared" si="259"/>
        <v/>
      </c>
      <c r="CH117" s="265" t="str">
        <f t="shared" si="259"/>
        <v/>
      </c>
      <c r="CI117" s="265" t="str">
        <f t="shared" si="259"/>
        <v/>
      </c>
      <c r="CJ117" s="265" t="str">
        <f t="shared" si="259"/>
        <v/>
      </c>
      <c r="CK117" s="265" t="str">
        <f t="shared" si="259"/>
        <v/>
      </c>
      <c r="CL117" s="265" t="str">
        <f t="shared" si="259"/>
        <v/>
      </c>
      <c r="CM117" s="265" t="str">
        <f t="shared" si="259"/>
        <v/>
      </c>
      <c r="CN117" s="265" t="str">
        <f t="shared" si="259"/>
        <v/>
      </c>
      <c r="CO117" s="265" t="str">
        <f t="shared" si="259"/>
        <v/>
      </c>
      <c r="CP117" s="265" t="str">
        <f t="shared" si="259"/>
        <v/>
      </c>
      <c r="CR117" s="265" t="str">
        <f>IF(BW117="","",SUM(BW$12:BW117)-BW117+1)</f>
        <v/>
      </c>
      <c r="CS117" s="265" t="str">
        <f>IF(BX117="","",SUM(BX$12:BX117)-BX117+1)</f>
        <v/>
      </c>
      <c r="CT117" s="265" t="str">
        <f>IF(BY117="","",SUM(BY$12:BY117)-BY117+1)</f>
        <v/>
      </c>
      <c r="CU117" s="265" t="str">
        <f>IF(BZ117="","",SUM(BZ$12:BZ117)-BZ117+1)</f>
        <v/>
      </c>
      <c r="CV117" s="265" t="str">
        <f>IF(CA117="","",SUM(CA$12:CA117)-CA117+1)</f>
        <v/>
      </c>
      <c r="CW117" s="265" t="str">
        <f>IF(CB117="","",SUM(CB$12:CB117)-CB117+1)</f>
        <v/>
      </c>
      <c r="CX117" s="265" t="str">
        <f>IF(CC117="","",SUM(CC$12:CC117)-CC117+1)</f>
        <v/>
      </c>
      <c r="CY117" s="265" t="str">
        <f>IF(CD117="","",SUM(CD$12:CD117)-CD117+1)</f>
        <v/>
      </c>
      <c r="CZ117" s="265" t="str">
        <f>IF(CE117="","",SUM(CE$12:CE117)-CE117+1)</f>
        <v/>
      </c>
      <c r="DA117" s="265" t="str">
        <f>IF(CF117="","",SUM(CF$12:CF117)-CF117+1)</f>
        <v/>
      </c>
      <c r="DB117" s="265" t="str">
        <f>IF(CG117="","",SUM(CG$12:CG117)-CG117+1)</f>
        <v/>
      </c>
      <c r="DC117" s="265" t="str">
        <f>IF(CH117="","",SUM(CH$12:CH117)-CH117+1)</f>
        <v/>
      </c>
      <c r="DD117" s="265" t="str">
        <f>IF(CI117="","",SUM(CI$12:CI117)-CI117+1)</f>
        <v/>
      </c>
      <c r="DE117" s="265" t="str">
        <f>IF(CJ117="","",SUM(CJ$12:CJ117)-CJ117+1)</f>
        <v/>
      </c>
      <c r="DF117" s="265" t="str">
        <f>IF(CK117="","",SUM(CK$12:CK117)-CK117+1)</f>
        <v/>
      </c>
      <c r="DG117" s="265" t="str">
        <f>IF(CL117="","",SUM(CL$12:CL117)-CL117+1)</f>
        <v/>
      </c>
      <c r="DH117" s="265" t="str">
        <f>IF(CM117="","",SUM(CM$12:CM117)-CM117+1)</f>
        <v/>
      </c>
      <c r="DI117" s="265" t="str">
        <f>IF(CN117="","",SUM(CN$12:CN117)-CN117+1)</f>
        <v/>
      </c>
      <c r="DJ117" s="265" t="str">
        <f>IF(CO117="","",SUM(CO$12:CO117)-CO117+1)</f>
        <v/>
      </c>
      <c r="DK117" s="265" t="str">
        <f>IF(CP117="","",SUM(CP$12:CP117)-CP117+1)</f>
        <v/>
      </c>
      <c r="DM117" s="265"/>
      <c r="DN117" s="265"/>
      <c r="DO117" s="265"/>
      <c r="DP117" s="265"/>
      <c r="DQ117" s="265"/>
      <c r="DR117" s="265"/>
      <c r="DS117" s="265"/>
      <c r="DT117" s="265"/>
      <c r="DU117" s="265"/>
      <c r="DV117" s="265"/>
      <c r="DW117" s="265"/>
      <c r="DX117" s="265"/>
      <c r="DY117" s="265"/>
      <c r="DZ117" s="265"/>
      <c r="EA117" s="265"/>
      <c r="EB117" s="265"/>
      <c r="EC117" s="265"/>
      <c r="ED117" s="265"/>
      <c r="EE117" s="265"/>
      <c r="EF117" s="265"/>
      <c r="EH117" s="265" t="str">
        <f t="shared" si="273"/>
        <v/>
      </c>
      <c r="EI117" s="265" t="str">
        <f t="shared" si="273"/>
        <v/>
      </c>
      <c r="EJ117" s="265" t="str">
        <f t="shared" si="273"/>
        <v/>
      </c>
      <c r="EK117" s="265" t="str">
        <f t="shared" si="273"/>
        <v/>
      </c>
      <c r="EL117" s="265" t="str">
        <f t="shared" si="273"/>
        <v/>
      </c>
      <c r="EM117" s="265" t="str">
        <f t="shared" si="273"/>
        <v/>
      </c>
      <c r="EN117" s="265" t="str">
        <f t="shared" si="273"/>
        <v/>
      </c>
      <c r="EO117" s="265" t="str">
        <f t="shared" si="273"/>
        <v/>
      </c>
      <c r="EP117" s="265" t="str">
        <f t="shared" si="273"/>
        <v/>
      </c>
      <c r="EQ117" s="265" t="str">
        <f t="shared" si="273"/>
        <v/>
      </c>
      <c r="ER117" s="265" t="str">
        <f t="shared" si="274"/>
        <v/>
      </c>
      <c r="ES117" s="265" t="str">
        <f t="shared" si="274"/>
        <v/>
      </c>
      <c r="ET117" s="265" t="str">
        <f t="shared" si="274"/>
        <v/>
      </c>
      <c r="EU117" s="265" t="str">
        <f t="shared" si="274"/>
        <v/>
      </c>
      <c r="EV117" s="265" t="str">
        <f t="shared" si="274"/>
        <v/>
      </c>
      <c r="EW117" s="265" t="str">
        <f t="shared" si="274"/>
        <v/>
      </c>
      <c r="EX117" s="265" t="str">
        <f t="shared" si="274"/>
        <v/>
      </c>
      <c r="EY117" s="265" t="str">
        <f t="shared" si="274"/>
        <v/>
      </c>
      <c r="EZ117" s="265" t="str">
        <f t="shared" si="274"/>
        <v/>
      </c>
      <c r="FA117" s="265" t="str">
        <f t="shared" si="274"/>
        <v/>
      </c>
      <c r="FB117" s="263" t="str">
        <f t="shared" si="275"/>
        <v/>
      </c>
      <c r="FC117" s="263" t="str">
        <f t="shared" si="275"/>
        <v/>
      </c>
      <c r="FD117" s="263" t="str">
        <f t="shared" si="275"/>
        <v/>
      </c>
      <c r="FE117" s="263" t="str">
        <f t="shared" si="275"/>
        <v/>
      </c>
      <c r="FF117" s="263" t="str">
        <f t="shared" si="275"/>
        <v/>
      </c>
      <c r="FG117" s="263" t="str">
        <f t="shared" si="275"/>
        <v/>
      </c>
      <c r="FH117" s="263" t="str">
        <f t="shared" si="275"/>
        <v/>
      </c>
      <c r="FI117" s="263" t="str">
        <f t="shared" si="275"/>
        <v/>
      </c>
      <c r="FJ117" s="263" t="str">
        <f t="shared" si="275"/>
        <v/>
      </c>
      <c r="FK117" s="263" t="str">
        <f t="shared" si="275"/>
        <v/>
      </c>
      <c r="FL117" s="263" t="str">
        <f t="shared" si="276"/>
        <v/>
      </c>
      <c r="FM117" s="263" t="str">
        <f t="shared" si="276"/>
        <v/>
      </c>
      <c r="FN117" s="263" t="str">
        <f t="shared" si="276"/>
        <v/>
      </c>
      <c r="FO117" s="263" t="str">
        <f t="shared" si="276"/>
        <v/>
      </c>
      <c r="FP117" s="263" t="str">
        <f t="shared" si="276"/>
        <v/>
      </c>
      <c r="FQ117" s="263" t="str">
        <f t="shared" si="276"/>
        <v/>
      </c>
      <c r="FR117" s="263" t="str">
        <f t="shared" si="276"/>
        <v/>
      </c>
      <c r="FS117" s="263" t="str">
        <f t="shared" si="276"/>
        <v/>
      </c>
      <c r="FT117" s="263" t="str">
        <f t="shared" si="276"/>
        <v/>
      </c>
      <c r="FU117" s="263" t="str">
        <f t="shared" si="276"/>
        <v/>
      </c>
      <c r="FV117" s="265" t="str">
        <f t="shared" si="277"/>
        <v/>
      </c>
      <c r="FW117" s="265" t="str">
        <f t="shared" si="277"/>
        <v/>
      </c>
      <c r="FX117" s="265" t="str">
        <f t="shared" si="277"/>
        <v/>
      </c>
      <c r="FY117" s="265" t="str">
        <f t="shared" si="277"/>
        <v/>
      </c>
      <c r="FZ117" s="265" t="str">
        <f t="shared" si="277"/>
        <v/>
      </c>
      <c r="GA117" s="265" t="str">
        <f t="shared" si="277"/>
        <v/>
      </c>
      <c r="GB117" s="265" t="str">
        <f t="shared" si="277"/>
        <v/>
      </c>
      <c r="GC117" s="265" t="str">
        <f t="shared" si="277"/>
        <v/>
      </c>
      <c r="GD117" s="265" t="str">
        <f t="shared" si="277"/>
        <v/>
      </c>
      <c r="GE117" s="265" t="str">
        <f t="shared" si="277"/>
        <v/>
      </c>
      <c r="GF117" s="265" t="str">
        <f t="shared" si="278"/>
        <v/>
      </c>
      <c r="GG117" s="265" t="str">
        <f t="shared" si="278"/>
        <v/>
      </c>
      <c r="GH117" s="265" t="str">
        <f t="shared" si="278"/>
        <v/>
      </c>
      <c r="GI117" s="265" t="str">
        <f t="shared" si="278"/>
        <v/>
      </c>
      <c r="GJ117" s="265" t="str">
        <f t="shared" si="278"/>
        <v/>
      </c>
      <c r="GK117" s="265" t="str">
        <f t="shared" si="278"/>
        <v/>
      </c>
      <c r="GL117" s="265" t="str">
        <f t="shared" si="278"/>
        <v/>
      </c>
      <c r="GM117" s="265" t="str">
        <f t="shared" si="278"/>
        <v/>
      </c>
      <c r="GN117" s="265" t="str">
        <f t="shared" si="278"/>
        <v/>
      </c>
      <c r="GO117" s="265" t="str">
        <f t="shared" si="278"/>
        <v/>
      </c>
      <c r="GP117" s="263" t="str">
        <f t="shared" si="279"/>
        <v/>
      </c>
      <c r="GQ117" s="263" t="str">
        <f t="shared" si="279"/>
        <v/>
      </c>
      <c r="GR117" s="263" t="str">
        <f t="shared" si="279"/>
        <v/>
      </c>
      <c r="GS117" s="263" t="str">
        <f t="shared" si="279"/>
        <v/>
      </c>
      <c r="GT117" s="263" t="str">
        <f t="shared" si="279"/>
        <v/>
      </c>
      <c r="GU117" s="263" t="str">
        <f t="shared" si="279"/>
        <v/>
      </c>
      <c r="GV117" s="263" t="str">
        <f t="shared" si="279"/>
        <v/>
      </c>
      <c r="GW117" s="263" t="str">
        <f t="shared" si="279"/>
        <v/>
      </c>
      <c r="GX117" s="263" t="str">
        <f t="shared" si="279"/>
        <v/>
      </c>
      <c r="GY117" s="263" t="str">
        <f t="shared" si="279"/>
        <v/>
      </c>
      <c r="GZ117" s="263" t="str">
        <f t="shared" si="280"/>
        <v/>
      </c>
      <c r="HA117" s="263" t="str">
        <f t="shared" si="280"/>
        <v/>
      </c>
      <c r="HB117" s="263" t="str">
        <f t="shared" si="280"/>
        <v/>
      </c>
      <c r="HC117" s="263" t="str">
        <f t="shared" si="280"/>
        <v/>
      </c>
      <c r="HD117" s="263" t="str">
        <f t="shared" si="280"/>
        <v/>
      </c>
      <c r="HE117" s="263" t="str">
        <f t="shared" si="280"/>
        <v/>
      </c>
      <c r="HF117" s="263" t="str">
        <f t="shared" si="280"/>
        <v/>
      </c>
      <c r="HG117" s="263" t="str">
        <f t="shared" si="280"/>
        <v/>
      </c>
      <c r="HH117" s="263" t="str">
        <f t="shared" si="280"/>
        <v/>
      </c>
      <c r="HI117" s="263" t="str">
        <f t="shared" si="280"/>
        <v/>
      </c>
      <c r="HJ117" s="265" t="str">
        <f t="shared" si="281"/>
        <v/>
      </c>
      <c r="HK117" s="265" t="str">
        <f t="shared" si="281"/>
        <v/>
      </c>
      <c r="HL117" s="265" t="str">
        <f t="shared" si="281"/>
        <v/>
      </c>
      <c r="HM117" s="265" t="str">
        <f t="shared" si="281"/>
        <v/>
      </c>
      <c r="HN117" s="265" t="str">
        <f t="shared" si="281"/>
        <v/>
      </c>
      <c r="HO117" s="265" t="str">
        <f t="shared" si="281"/>
        <v/>
      </c>
      <c r="HP117" s="265" t="str">
        <f t="shared" si="281"/>
        <v/>
      </c>
      <c r="HQ117" s="265" t="str">
        <f t="shared" si="281"/>
        <v/>
      </c>
      <c r="HR117" s="265" t="str">
        <f t="shared" si="281"/>
        <v/>
      </c>
      <c r="HS117" s="265" t="str">
        <f t="shared" si="281"/>
        <v/>
      </c>
      <c r="HT117" s="265" t="str">
        <f t="shared" si="282"/>
        <v/>
      </c>
      <c r="HU117" s="265" t="str">
        <f t="shared" si="282"/>
        <v/>
      </c>
      <c r="HV117" s="265" t="str">
        <f t="shared" si="282"/>
        <v/>
      </c>
      <c r="HW117" s="265" t="str">
        <f t="shared" si="282"/>
        <v/>
      </c>
      <c r="HX117" s="265" t="str">
        <f t="shared" si="282"/>
        <v/>
      </c>
      <c r="HY117" s="265" t="str">
        <f t="shared" si="282"/>
        <v/>
      </c>
      <c r="HZ117" s="265" t="str">
        <f t="shared" si="282"/>
        <v/>
      </c>
      <c r="IA117" s="265" t="str">
        <f t="shared" si="282"/>
        <v/>
      </c>
      <c r="IB117" s="265" t="str">
        <f t="shared" si="282"/>
        <v/>
      </c>
      <c r="IC117" s="265" t="str">
        <f t="shared" si="282"/>
        <v/>
      </c>
    </row>
    <row r="118" spans="1:237" x14ac:dyDescent="0.25">
      <c r="A118" s="248">
        <f t="shared" si="205"/>
        <v>107</v>
      </c>
      <c r="B118" s="2" t="str">
        <f>IF(OR('aux 1'!B118="",'aux 1'!R118&lt;&gt;"s"),"",'aux 1'!B118)</f>
        <v/>
      </c>
      <c r="C118" s="172" t="str">
        <f>IF('aux 1'!F118="","",'aux 1'!F118)</f>
        <v/>
      </c>
      <c r="D118" s="450" t="str">
        <f>IF(B118="","",'aux 1'!AP118)</f>
        <v/>
      </c>
      <c r="E118" s="306" t="str">
        <f>IF(B118="","Pre: ",'aux 1'!AN118)</f>
        <v xml:space="preserve">Pre: </v>
      </c>
      <c r="F118" s="306" t="str">
        <f>IF(B118="","Co: ",'aux 1'!AO118)</f>
        <v xml:space="preserve">Co: </v>
      </c>
      <c r="G118" s="54" t="str">
        <f>IF(OR($B118="",'aux 1'!H118=""),"",'aux 1'!H118)</f>
        <v/>
      </c>
      <c r="H118" s="54" t="str">
        <f>IF(OR($B118="",'aux 1'!I118=""),"",'aux 1'!I118)</f>
        <v/>
      </c>
      <c r="I118" s="54" t="str">
        <f>IF(OR($B118="",'aux 1'!J118=""),"",'aux 1'!J118)</f>
        <v/>
      </c>
      <c r="J118" s="54" t="str">
        <f>IF(OR($B118="",'aux 1'!K118=""),"",'aux 1'!K118)</f>
        <v/>
      </c>
      <c r="K118" s="248"/>
      <c r="L118" s="248"/>
      <c r="M118" s="45" t="str">
        <f>IF('aux 1'!C118="","",'aux 1'!C118)</f>
        <v/>
      </c>
      <c r="N118" s="45" t="str">
        <f>IF('aux 1'!D118="","",'aux 1'!D118)</f>
        <v/>
      </c>
      <c r="O118" s="169" t="str">
        <f>IF('aux 1'!E118="","",'aux 1'!E118)</f>
        <v/>
      </c>
      <c r="P118" s="133" t="str">
        <f t="shared" si="192"/>
        <v/>
      </c>
      <c r="Q118" s="43" t="str">
        <f>IF(S118="s",IF(R118="op",'aux 1'!S118,U118),"")</f>
        <v/>
      </c>
      <c r="R118" s="43">
        <f>IF('aux 1'!N118="op","op",'aux 1'!S118)</f>
        <v>0</v>
      </c>
      <c r="S118" s="43" t="str">
        <f>IF('aux 1'!R118="","",'aux 1'!R118)</f>
        <v/>
      </c>
      <c r="T118" s="43" t="str">
        <f>IF('aux 1'!Q118="","",'aux 1'!Q118)</f>
        <v/>
      </c>
      <c r="U118" s="43" t="str">
        <f>IF('aux 1'!P118="","",'aux 1'!P118)</f>
        <v/>
      </c>
      <c r="V118" s="44" t="str">
        <f>IF('aux 1'!O118="","",'aux 1'!O118)</f>
        <v/>
      </c>
      <c r="W118" s="128">
        <f>IF('aux 1'!T118="",0,'aux 1'!T118)</f>
        <v>0</v>
      </c>
      <c r="X118" s="128">
        <f>IF('aux 1'!U118="",0,'aux 1'!U118)</f>
        <v>0</v>
      </c>
      <c r="Y118" s="128">
        <f>IF('aux 1'!V118="",0,'aux 1'!V118)</f>
        <v>0</v>
      </c>
      <c r="Z118" s="128" t="str">
        <f>IF('aux 1'!W118="","",'aux 1'!W118)</f>
        <v/>
      </c>
      <c r="AA118" s="128" t="str">
        <f t="shared" si="193"/>
        <v>h</v>
      </c>
      <c r="AB118" s="248" t="str">
        <f>IF('aux 1'!X118="","",'aux 1'!X118)</f>
        <v/>
      </c>
      <c r="AC118" s="87" t="str">
        <f t="shared" si="194"/>
        <v/>
      </c>
      <c r="AE118" s="265">
        <f t="shared" si="195"/>
        <v>107</v>
      </c>
      <c r="AF118" s="267" t="str">
        <f t="shared" si="270"/>
        <v/>
      </c>
      <c r="AG118" s="267" t="str">
        <f t="shared" si="270"/>
        <v/>
      </c>
      <c r="AH118" s="267" t="str">
        <f t="shared" si="270"/>
        <v/>
      </c>
      <c r="AI118" s="267" t="str">
        <f t="shared" si="270"/>
        <v/>
      </c>
      <c r="AJ118" s="267" t="str">
        <f t="shared" si="270"/>
        <v/>
      </c>
      <c r="AK118" s="267" t="str">
        <f t="shared" si="270"/>
        <v/>
      </c>
      <c r="AL118" s="267" t="str">
        <f t="shared" si="270"/>
        <v/>
      </c>
      <c r="AM118" s="267" t="str">
        <f t="shared" si="270"/>
        <v/>
      </c>
      <c r="AN118" s="267" t="str">
        <f t="shared" si="270"/>
        <v/>
      </c>
      <c r="AO118" s="267" t="str">
        <f t="shared" si="270"/>
        <v/>
      </c>
      <c r="AP118" s="267" t="str">
        <f t="shared" si="271"/>
        <v/>
      </c>
      <c r="AQ118" s="267" t="str">
        <f t="shared" si="271"/>
        <v/>
      </c>
      <c r="AR118" s="267" t="str">
        <f t="shared" si="271"/>
        <v/>
      </c>
      <c r="AS118" s="267" t="str">
        <f t="shared" si="271"/>
        <v/>
      </c>
      <c r="AT118" s="267" t="str">
        <f t="shared" si="271"/>
        <v/>
      </c>
      <c r="AU118" s="267" t="str">
        <f t="shared" si="271"/>
        <v/>
      </c>
      <c r="AV118" s="267" t="str">
        <f t="shared" si="271"/>
        <v/>
      </c>
      <c r="AW118" s="267" t="str">
        <f t="shared" si="271"/>
        <v/>
      </c>
      <c r="AX118" s="267" t="str">
        <f t="shared" si="271"/>
        <v/>
      </c>
      <c r="AY118" s="267" t="str">
        <f t="shared" si="271"/>
        <v/>
      </c>
      <c r="BA118" s="267" t="str">
        <f t="shared" si="261"/>
        <v/>
      </c>
      <c r="BB118" s="267" t="str">
        <f t="shared" si="262"/>
        <v/>
      </c>
      <c r="BC118" s="267" t="str">
        <f t="shared" si="263"/>
        <v/>
      </c>
      <c r="BD118" s="267" t="str">
        <f t="shared" si="264"/>
        <v/>
      </c>
      <c r="BE118" s="267" t="str">
        <f t="shared" si="265"/>
        <v/>
      </c>
      <c r="BF118" s="267" t="str">
        <f t="shared" si="266"/>
        <v/>
      </c>
      <c r="BG118" s="267" t="str">
        <f t="shared" si="267"/>
        <v/>
      </c>
      <c r="BH118" s="267" t="str">
        <f t="shared" si="204"/>
        <v/>
      </c>
      <c r="BI118" s="267" t="str">
        <f t="shared" si="223"/>
        <v/>
      </c>
      <c r="BJ118" s="267" t="str">
        <f t="shared" si="224"/>
        <v/>
      </c>
      <c r="BK118" s="267" t="str">
        <f t="shared" si="225"/>
        <v/>
      </c>
      <c r="BL118" s="267" t="str">
        <f t="shared" si="226"/>
        <v/>
      </c>
      <c r="BM118" s="267" t="str">
        <f t="shared" si="227"/>
        <v/>
      </c>
      <c r="BN118" s="267" t="str">
        <f t="shared" si="228"/>
        <v/>
      </c>
      <c r="BO118" s="267" t="str">
        <f t="shared" si="229"/>
        <v/>
      </c>
      <c r="BP118" s="267" t="str">
        <f t="shared" si="230"/>
        <v/>
      </c>
      <c r="BQ118" s="267" t="str">
        <f t="shared" si="231"/>
        <v/>
      </c>
      <c r="BR118" s="267" t="str">
        <f t="shared" si="232"/>
        <v/>
      </c>
      <c r="BS118" s="267" t="str">
        <f t="shared" si="233"/>
        <v/>
      </c>
      <c r="BT118" s="267" t="str">
        <f t="shared" si="234"/>
        <v/>
      </c>
      <c r="BU118" s="264"/>
      <c r="BV118" s="268">
        <v>107</v>
      </c>
      <c r="BW118" s="265" t="str">
        <f t="shared" si="268"/>
        <v/>
      </c>
      <c r="BX118" s="265" t="str">
        <f t="shared" si="272"/>
        <v/>
      </c>
      <c r="BY118" s="265" t="str">
        <f t="shared" si="272"/>
        <v/>
      </c>
      <c r="BZ118" s="265" t="str">
        <f t="shared" si="272"/>
        <v/>
      </c>
      <c r="CA118" s="265" t="str">
        <f t="shared" si="272"/>
        <v/>
      </c>
      <c r="CB118" s="265" t="str">
        <f t="shared" si="269"/>
        <v/>
      </c>
      <c r="CC118" s="265" t="str">
        <f t="shared" si="269"/>
        <v/>
      </c>
      <c r="CD118" s="265" t="str">
        <f t="shared" si="260"/>
        <v/>
      </c>
      <c r="CE118" s="265" t="str">
        <f t="shared" si="259"/>
        <v/>
      </c>
      <c r="CF118" s="265" t="str">
        <f t="shared" si="259"/>
        <v/>
      </c>
      <c r="CG118" s="265" t="str">
        <f t="shared" si="259"/>
        <v/>
      </c>
      <c r="CH118" s="265" t="str">
        <f t="shared" si="259"/>
        <v/>
      </c>
      <c r="CI118" s="265" t="str">
        <f t="shared" si="259"/>
        <v/>
      </c>
      <c r="CJ118" s="265" t="str">
        <f t="shared" si="259"/>
        <v/>
      </c>
      <c r="CK118" s="265" t="str">
        <f t="shared" si="259"/>
        <v/>
      </c>
      <c r="CL118" s="265" t="str">
        <f t="shared" si="259"/>
        <v/>
      </c>
      <c r="CM118" s="265" t="str">
        <f t="shared" si="259"/>
        <v/>
      </c>
      <c r="CN118" s="265" t="str">
        <f t="shared" si="259"/>
        <v/>
      </c>
      <c r="CO118" s="265" t="str">
        <f t="shared" si="259"/>
        <v/>
      </c>
      <c r="CP118" s="265" t="str">
        <f t="shared" si="259"/>
        <v/>
      </c>
      <c r="CR118" s="265" t="str">
        <f>IF(BW118="","",SUM(BW$12:BW118)-BW118+1)</f>
        <v/>
      </c>
      <c r="CS118" s="265" t="str">
        <f>IF(BX118="","",SUM(BX$12:BX118)-BX118+1)</f>
        <v/>
      </c>
      <c r="CT118" s="265" t="str">
        <f>IF(BY118="","",SUM(BY$12:BY118)-BY118+1)</f>
        <v/>
      </c>
      <c r="CU118" s="265" t="str">
        <f>IF(BZ118="","",SUM(BZ$12:BZ118)-BZ118+1)</f>
        <v/>
      </c>
      <c r="CV118" s="265" t="str">
        <f>IF(CA118="","",SUM(CA$12:CA118)-CA118+1)</f>
        <v/>
      </c>
      <c r="CW118" s="265" t="str">
        <f>IF(CB118="","",SUM(CB$12:CB118)-CB118+1)</f>
        <v/>
      </c>
      <c r="CX118" s="265" t="str">
        <f>IF(CC118="","",SUM(CC$12:CC118)-CC118+1)</f>
        <v/>
      </c>
      <c r="CY118" s="265" t="str">
        <f>IF(CD118="","",SUM(CD$12:CD118)-CD118+1)</f>
        <v/>
      </c>
      <c r="CZ118" s="265" t="str">
        <f>IF(CE118="","",SUM(CE$12:CE118)-CE118+1)</f>
        <v/>
      </c>
      <c r="DA118" s="265" t="str">
        <f>IF(CF118="","",SUM(CF$12:CF118)-CF118+1)</f>
        <v/>
      </c>
      <c r="DB118" s="265" t="str">
        <f>IF(CG118="","",SUM(CG$12:CG118)-CG118+1)</f>
        <v/>
      </c>
      <c r="DC118" s="265" t="str">
        <f>IF(CH118="","",SUM(CH$12:CH118)-CH118+1)</f>
        <v/>
      </c>
      <c r="DD118" s="265" t="str">
        <f>IF(CI118="","",SUM(CI$12:CI118)-CI118+1)</f>
        <v/>
      </c>
      <c r="DE118" s="265" t="str">
        <f>IF(CJ118="","",SUM(CJ$12:CJ118)-CJ118+1)</f>
        <v/>
      </c>
      <c r="DF118" s="265" t="str">
        <f>IF(CK118="","",SUM(CK$12:CK118)-CK118+1)</f>
        <v/>
      </c>
      <c r="DG118" s="265" t="str">
        <f>IF(CL118="","",SUM(CL$12:CL118)-CL118+1)</f>
        <v/>
      </c>
      <c r="DH118" s="265" t="str">
        <f>IF(CM118="","",SUM(CM$12:CM118)-CM118+1)</f>
        <v/>
      </c>
      <c r="DI118" s="265" t="str">
        <f>IF(CN118="","",SUM(CN$12:CN118)-CN118+1)</f>
        <v/>
      </c>
      <c r="DJ118" s="265" t="str">
        <f>IF(CO118="","",SUM(CO$12:CO118)-CO118+1)</f>
        <v/>
      </c>
      <c r="DK118" s="265" t="str">
        <f>IF(CP118="","",SUM(CP$12:CP118)-CP118+1)</f>
        <v/>
      </c>
      <c r="DM118" s="265"/>
      <c r="DN118" s="265"/>
      <c r="DO118" s="265"/>
      <c r="DP118" s="265"/>
      <c r="DQ118" s="265"/>
      <c r="DR118" s="265"/>
      <c r="DS118" s="265"/>
      <c r="DT118" s="265"/>
      <c r="DU118" s="265"/>
      <c r="DV118" s="265"/>
      <c r="DW118" s="265"/>
      <c r="DX118" s="265"/>
      <c r="DY118" s="265"/>
      <c r="DZ118" s="265"/>
      <c r="EA118" s="265"/>
      <c r="EB118" s="265"/>
      <c r="EC118" s="265"/>
      <c r="ED118" s="265"/>
      <c r="EE118" s="265"/>
      <c r="EF118" s="265"/>
      <c r="EH118" s="265" t="str">
        <f t="shared" si="273"/>
        <v/>
      </c>
      <c r="EI118" s="265" t="str">
        <f t="shared" si="273"/>
        <v/>
      </c>
      <c r="EJ118" s="265" t="str">
        <f t="shared" si="273"/>
        <v/>
      </c>
      <c r="EK118" s="265" t="str">
        <f t="shared" si="273"/>
        <v/>
      </c>
      <c r="EL118" s="265" t="str">
        <f t="shared" si="273"/>
        <v/>
      </c>
      <c r="EM118" s="265" t="str">
        <f t="shared" si="273"/>
        <v/>
      </c>
      <c r="EN118" s="265" t="str">
        <f t="shared" si="273"/>
        <v/>
      </c>
      <c r="EO118" s="265" t="str">
        <f t="shared" si="273"/>
        <v/>
      </c>
      <c r="EP118" s="265" t="str">
        <f t="shared" si="273"/>
        <v/>
      </c>
      <c r="EQ118" s="265" t="str">
        <f t="shared" si="273"/>
        <v/>
      </c>
      <c r="ER118" s="265" t="str">
        <f t="shared" si="274"/>
        <v/>
      </c>
      <c r="ES118" s="265" t="str">
        <f t="shared" si="274"/>
        <v/>
      </c>
      <c r="ET118" s="265" t="str">
        <f t="shared" si="274"/>
        <v/>
      </c>
      <c r="EU118" s="265" t="str">
        <f t="shared" si="274"/>
        <v/>
      </c>
      <c r="EV118" s="265" t="str">
        <f t="shared" si="274"/>
        <v/>
      </c>
      <c r="EW118" s="265" t="str">
        <f t="shared" si="274"/>
        <v/>
      </c>
      <c r="EX118" s="265" t="str">
        <f t="shared" si="274"/>
        <v/>
      </c>
      <c r="EY118" s="265" t="str">
        <f t="shared" si="274"/>
        <v/>
      </c>
      <c r="EZ118" s="265" t="str">
        <f t="shared" si="274"/>
        <v/>
      </c>
      <c r="FA118" s="265" t="str">
        <f t="shared" si="274"/>
        <v/>
      </c>
      <c r="FB118" s="263" t="str">
        <f t="shared" si="275"/>
        <v/>
      </c>
      <c r="FC118" s="263" t="str">
        <f t="shared" si="275"/>
        <v/>
      </c>
      <c r="FD118" s="263" t="str">
        <f t="shared" si="275"/>
        <v/>
      </c>
      <c r="FE118" s="263" t="str">
        <f t="shared" si="275"/>
        <v/>
      </c>
      <c r="FF118" s="263" t="str">
        <f t="shared" si="275"/>
        <v/>
      </c>
      <c r="FG118" s="263" t="str">
        <f t="shared" si="275"/>
        <v/>
      </c>
      <c r="FH118" s="263" t="str">
        <f t="shared" si="275"/>
        <v/>
      </c>
      <c r="FI118" s="263" t="str">
        <f t="shared" si="275"/>
        <v/>
      </c>
      <c r="FJ118" s="263" t="str">
        <f t="shared" si="275"/>
        <v/>
      </c>
      <c r="FK118" s="263" t="str">
        <f t="shared" si="275"/>
        <v/>
      </c>
      <c r="FL118" s="263" t="str">
        <f t="shared" si="276"/>
        <v/>
      </c>
      <c r="FM118" s="263" t="str">
        <f t="shared" si="276"/>
        <v/>
      </c>
      <c r="FN118" s="263" t="str">
        <f t="shared" si="276"/>
        <v/>
      </c>
      <c r="FO118" s="263" t="str">
        <f t="shared" si="276"/>
        <v/>
      </c>
      <c r="FP118" s="263" t="str">
        <f t="shared" si="276"/>
        <v/>
      </c>
      <c r="FQ118" s="263" t="str">
        <f t="shared" si="276"/>
        <v/>
      </c>
      <c r="FR118" s="263" t="str">
        <f t="shared" si="276"/>
        <v/>
      </c>
      <c r="FS118" s="263" t="str">
        <f t="shared" si="276"/>
        <v/>
      </c>
      <c r="FT118" s="263" t="str">
        <f t="shared" si="276"/>
        <v/>
      </c>
      <c r="FU118" s="263" t="str">
        <f t="shared" si="276"/>
        <v/>
      </c>
      <c r="FV118" s="265" t="str">
        <f t="shared" si="277"/>
        <v/>
      </c>
      <c r="FW118" s="265" t="str">
        <f t="shared" si="277"/>
        <v/>
      </c>
      <c r="FX118" s="265" t="str">
        <f t="shared" si="277"/>
        <v/>
      </c>
      <c r="FY118" s="265" t="str">
        <f t="shared" si="277"/>
        <v/>
      </c>
      <c r="FZ118" s="265" t="str">
        <f t="shared" si="277"/>
        <v/>
      </c>
      <c r="GA118" s="265" t="str">
        <f t="shared" si="277"/>
        <v/>
      </c>
      <c r="GB118" s="265" t="str">
        <f t="shared" si="277"/>
        <v/>
      </c>
      <c r="GC118" s="265" t="str">
        <f t="shared" si="277"/>
        <v/>
      </c>
      <c r="GD118" s="265" t="str">
        <f t="shared" si="277"/>
        <v/>
      </c>
      <c r="GE118" s="265" t="str">
        <f t="shared" si="277"/>
        <v/>
      </c>
      <c r="GF118" s="265" t="str">
        <f t="shared" si="278"/>
        <v/>
      </c>
      <c r="GG118" s="265" t="str">
        <f t="shared" si="278"/>
        <v/>
      </c>
      <c r="GH118" s="265" t="str">
        <f t="shared" si="278"/>
        <v/>
      </c>
      <c r="GI118" s="265" t="str">
        <f t="shared" si="278"/>
        <v/>
      </c>
      <c r="GJ118" s="265" t="str">
        <f t="shared" si="278"/>
        <v/>
      </c>
      <c r="GK118" s="265" t="str">
        <f t="shared" si="278"/>
        <v/>
      </c>
      <c r="GL118" s="265" t="str">
        <f t="shared" si="278"/>
        <v/>
      </c>
      <c r="GM118" s="265" t="str">
        <f t="shared" si="278"/>
        <v/>
      </c>
      <c r="GN118" s="265" t="str">
        <f t="shared" si="278"/>
        <v/>
      </c>
      <c r="GO118" s="265" t="str">
        <f t="shared" si="278"/>
        <v/>
      </c>
      <c r="GP118" s="263" t="str">
        <f t="shared" si="279"/>
        <v/>
      </c>
      <c r="GQ118" s="263" t="str">
        <f t="shared" si="279"/>
        <v/>
      </c>
      <c r="GR118" s="263" t="str">
        <f t="shared" si="279"/>
        <v/>
      </c>
      <c r="GS118" s="263" t="str">
        <f t="shared" si="279"/>
        <v/>
      </c>
      <c r="GT118" s="263" t="str">
        <f t="shared" si="279"/>
        <v/>
      </c>
      <c r="GU118" s="263" t="str">
        <f t="shared" si="279"/>
        <v/>
      </c>
      <c r="GV118" s="263" t="str">
        <f t="shared" si="279"/>
        <v/>
      </c>
      <c r="GW118" s="263" t="str">
        <f t="shared" si="279"/>
        <v/>
      </c>
      <c r="GX118" s="263" t="str">
        <f t="shared" si="279"/>
        <v/>
      </c>
      <c r="GY118" s="263" t="str">
        <f t="shared" si="279"/>
        <v/>
      </c>
      <c r="GZ118" s="263" t="str">
        <f t="shared" si="280"/>
        <v/>
      </c>
      <c r="HA118" s="263" t="str">
        <f t="shared" si="280"/>
        <v/>
      </c>
      <c r="HB118" s="263" t="str">
        <f t="shared" si="280"/>
        <v/>
      </c>
      <c r="HC118" s="263" t="str">
        <f t="shared" si="280"/>
        <v/>
      </c>
      <c r="HD118" s="263" t="str">
        <f t="shared" si="280"/>
        <v/>
      </c>
      <c r="HE118" s="263" t="str">
        <f t="shared" si="280"/>
        <v/>
      </c>
      <c r="HF118" s="263" t="str">
        <f t="shared" si="280"/>
        <v/>
      </c>
      <c r="HG118" s="263" t="str">
        <f t="shared" si="280"/>
        <v/>
      </c>
      <c r="HH118" s="263" t="str">
        <f t="shared" si="280"/>
        <v/>
      </c>
      <c r="HI118" s="263" t="str">
        <f t="shared" si="280"/>
        <v/>
      </c>
      <c r="HJ118" s="265" t="str">
        <f t="shared" si="281"/>
        <v/>
      </c>
      <c r="HK118" s="265" t="str">
        <f t="shared" si="281"/>
        <v/>
      </c>
      <c r="HL118" s="265" t="str">
        <f t="shared" si="281"/>
        <v/>
      </c>
      <c r="HM118" s="265" t="str">
        <f t="shared" si="281"/>
        <v/>
      </c>
      <c r="HN118" s="265" t="str">
        <f t="shared" si="281"/>
        <v/>
      </c>
      <c r="HO118" s="265" t="str">
        <f t="shared" si="281"/>
        <v/>
      </c>
      <c r="HP118" s="265" t="str">
        <f t="shared" si="281"/>
        <v/>
      </c>
      <c r="HQ118" s="265" t="str">
        <f t="shared" si="281"/>
        <v/>
      </c>
      <c r="HR118" s="265" t="str">
        <f t="shared" si="281"/>
        <v/>
      </c>
      <c r="HS118" s="265" t="str">
        <f t="shared" si="281"/>
        <v/>
      </c>
      <c r="HT118" s="265" t="str">
        <f t="shared" si="282"/>
        <v/>
      </c>
      <c r="HU118" s="265" t="str">
        <f t="shared" si="282"/>
        <v/>
      </c>
      <c r="HV118" s="265" t="str">
        <f t="shared" si="282"/>
        <v/>
      </c>
      <c r="HW118" s="265" t="str">
        <f t="shared" si="282"/>
        <v/>
      </c>
      <c r="HX118" s="265" t="str">
        <f t="shared" si="282"/>
        <v/>
      </c>
      <c r="HY118" s="265" t="str">
        <f t="shared" si="282"/>
        <v/>
      </c>
      <c r="HZ118" s="265" t="str">
        <f t="shared" si="282"/>
        <v/>
      </c>
      <c r="IA118" s="265" t="str">
        <f t="shared" si="282"/>
        <v/>
      </c>
      <c r="IB118" s="265" t="str">
        <f t="shared" si="282"/>
        <v/>
      </c>
      <c r="IC118" s="265" t="str">
        <f t="shared" si="282"/>
        <v/>
      </c>
    </row>
    <row r="119" spans="1:237" x14ac:dyDescent="0.25">
      <c r="A119" s="248">
        <f t="shared" si="205"/>
        <v>108</v>
      </c>
      <c r="B119" s="2" t="str">
        <f>IF(OR('aux 1'!B119="",'aux 1'!R119&lt;&gt;"s"),"",'aux 1'!B119)</f>
        <v/>
      </c>
      <c r="C119" s="172" t="str">
        <f>IF('aux 1'!F119="","",'aux 1'!F119)</f>
        <v/>
      </c>
      <c r="D119" s="450" t="str">
        <f>IF(B119="","",'aux 1'!AP119)</f>
        <v/>
      </c>
      <c r="E119" s="306" t="str">
        <f>IF(B119="","Pre: ",'aux 1'!AN119)</f>
        <v xml:space="preserve">Pre: </v>
      </c>
      <c r="F119" s="306" t="str">
        <f>IF(B119="","Co: ",'aux 1'!AO119)</f>
        <v xml:space="preserve">Co: </v>
      </c>
      <c r="G119" s="54" t="str">
        <f>IF(OR($B119="",'aux 1'!H119=""),"",'aux 1'!H119)</f>
        <v/>
      </c>
      <c r="H119" s="54" t="str">
        <f>IF(OR($B119="",'aux 1'!I119=""),"",'aux 1'!I119)</f>
        <v/>
      </c>
      <c r="I119" s="54" t="str">
        <f>IF(OR($B119="",'aux 1'!J119=""),"",'aux 1'!J119)</f>
        <v/>
      </c>
      <c r="J119" s="54" t="str">
        <f>IF(OR($B119="",'aux 1'!K119=""),"",'aux 1'!K119)</f>
        <v/>
      </c>
      <c r="K119" s="248"/>
      <c r="L119" s="248"/>
      <c r="M119" s="45" t="str">
        <f>IF('aux 1'!C119="","",'aux 1'!C119)</f>
        <v/>
      </c>
      <c r="N119" s="45" t="str">
        <f>IF('aux 1'!D119="","",'aux 1'!D119)</f>
        <v/>
      </c>
      <c r="O119" s="169" t="str">
        <f>IF('aux 1'!E119="","",'aux 1'!E119)</f>
        <v/>
      </c>
      <c r="P119" s="133" t="str">
        <f t="shared" si="192"/>
        <v/>
      </c>
      <c r="Q119" s="43" t="str">
        <f>IF(S119="s",IF(R119="op",'aux 1'!S119,U119),"")</f>
        <v/>
      </c>
      <c r="R119" s="43">
        <f>IF('aux 1'!N119="op","op",'aux 1'!S119)</f>
        <v>0</v>
      </c>
      <c r="S119" s="43" t="str">
        <f>IF('aux 1'!R119="","",'aux 1'!R119)</f>
        <v/>
      </c>
      <c r="T119" s="43" t="str">
        <f>IF('aux 1'!Q119="","",'aux 1'!Q119)</f>
        <v/>
      </c>
      <c r="U119" s="43" t="str">
        <f>IF('aux 1'!P119="","",'aux 1'!P119)</f>
        <v/>
      </c>
      <c r="V119" s="44" t="str">
        <f>IF('aux 1'!O119="","",'aux 1'!O119)</f>
        <v/>
      </c>
      <c r="W119" s="128">
        <f>IF('aux 1'!T119="",0,'aux 1'!T119)</f>
        <v>0</v>
      </c>
      <c r="X119" s="128">
        <f>IF('aux 1'!U119="",0,'aux 1'!U119)</f>
        <v>0</v>
      </c>
      <c r="Y119" s="128">
        <f>IF('aux 1'!V119="",0,'aux 1'!V119)</f>
        <v>0</v>
      </c>
      <c r="Z119" s="128" t="str">
        <f>IF('aux 1'!W119="","",'aux 1'!W119)</f>
        <v/>
      </c>
      <c r="AA119" s="128" t="str">
        <f t="shared" si="193"/>
        <v>h</v>
      </c>
      <c r="AB119" s="248" t="str">
        <f>IF('aux 1'!X119="","",'aux 1'!X119)</f>
        <v/>
      </c>
      <c r="AC119" s="87" t="str">
        <f t="shared" si="194"/>
        <v/>
      </c>
      <c r="AE119" s="265">
        <f t="shared" si="195"/>
        <v>108</v>
      </c>
      <c r="AF119" s="267" t="str">
        <f t="shared" si="270"/>
        <v/>
      </c>
      <c r="AG119" s="267" t="str">
        <f t="shared" si="270"/>
        <v/>
      </c>
      <c r="AH119" s="267" t="str">
        <f t="shared" si="270"/>
        <v/>
      </c>
      <c r="AI119" s="267" t="str">
        <f t="shared" si="270"/>
        <v/>
      </c>
      <c r="AJ119" s="267" t="str">
        <f t="shared" si="270"/>
        <v/>
      </c>
      <c r="AK119" s="267" t="str">
        <f t="shared" si="270"/>
        <v/>
      </c>
      <c r="AL119" s="267" t="str">
        <f t="shared" si="270"/>
        <v/>
      </c>
      <c r="AM119" s="267" t="str">
        <f t="shared" si="270"/>
        <v/>
      </c>
      <c r="AN119" s="267" t="str">
        <f t="shared" si="270"/>
        <v/>
      </c>
      <c r="AO119" s="267" t="str">
        <f t="shared" si="270"/>
        <v/>
      </c>
      <c r="AP119" s="267" t="str">
        <f t="shared" si="271"/>
        <v/>
      </c>
      <c r="AQ119" s="267" t="str">
        <f t="shared" si="271"/>
        <v/>
      </c>
      <c r="AR119" s="267" t="str">
        <f t="shared" si="271"/>
        <v/>
      </c>
      <c r="AS119" s="267" t="str">
        <f t="shared" si="271"/>
        <v/>
      </c>
      <c r="AT119" s="267" t="str">
        <f t="shared" si="271"/>
        <v/>
      </c>
      <c r="AU119" s="267" t="str">
        <f t="shared" si="271"/>
        <v/>
      </c>
      <c r="AV119" s="267" t="str">
        <f t="shared" si="271"/>
        <v/>
      </c>
      <c r="AW119" s="267" t="str">
        <f t="shared" si="271"/>
        <v/>
      </c>
      <c r="AX119" s="267" t="str">
        <f t="shared" si="271"/>
        <v/>
      </c>
      <c r="AY119" s="267" t="str">
        <f t="shared" si="271"/>
        <v/>
      </c>
      <c r="BA119" s="267" t="str">
        <f t="shared" si="261"/>
        <v/>
      </c>
      <c r="BB119" s="267" t="str">
        <f t="shared" si="262"/>
        <v/>
      </c>
      <c r="BC119" s="267" t="str">
        <f t="shared" si="263"/>
        <v/>
      </c>
      <c r="BD119" s="267" t="str">
        <f t="shared" si="264"/>
        <v/>
      </c>
      <c r="BE119" s="267" t="str">
        <f t="shared" si="265"/>
        <v/>
      </c>
      <c r="BF119" s="267" t="str">
        <f t="shared" si="266"/>
        <v/>
      </c>
      <c r="BG119" s="267" t="str">
        <f t="shared" si="267"/>
        <v/>
      </c>
      <c r="BH119" s="267" t="str">
        <f t="shared" si="204"/>
        <v/>
      </c>
      <c r="BI119" s="267" t="str">
        <f t="shared" si="223"/>
        <v/>
      </c>
      <c r="BJ119" s="267" t="str">
        <f t="shared" si="224"/>
        <v/>
      </c>
      <c r="BK119" s="267" t="str">
        <f t="shared" si="225"/>
        <v/>
      </c>
      <c r="BL119" s="267" t="str">
        <f t="shared" si="226"/>
        <v/>
      </c>
      <c r="BM119" s="267" t="str">
        <f t="shared" si="227"/>
        <v/>
      </c>
      <c r="BN119" s="267" t="str">
        <f t="shared" si="228"/>
        <v/>
      </c>
      <c r="BO119" s="267" t="str">
        <f t="shared" si="229"/>
        <v/>
      </c>
      <c r="BP119" s="267" t="str">
        <f t="shared" si="230"/>
        <v/>
      </c>
      <c r="BQ119" s="267" t="str">
        <f t="shared" si="231"/>
        <v/>
      </c>
      <c r="BR119" s="267" t="str">
        <f t="shared" si="232"/>
        <v/>
      </c>
      <c r="BS119" s="267" t="str">
        <f t="shared" si="233"/>
        <v/>
      </c>
      <c r="BT119" s="267" t="str">
        <f t="shared" si="234"/>
        <v/>
      </c>
      <c r="BU119" s="264"/>
      <c r="BV119" s="268">
        <v>108</v>
      </c>
      <c r="BW119" s="265" t="str">
        <f t="shared" si="268"/>
        <v/>
      </c>
      <c r="BX119" s="265" t="str">
        <f t="shared" si="272"/>
        <v/>
      </c>
      <c r="BY119" s="265" t="str">
        <f t="shared" si="272"/>
        <v/>
      </c>
      <c r="BZ119" s="265" t="str">
        <f t="shared" si="272"/>
        <v/>
      </c>
      <c r="CA119" s="265" t="str">
        <f t="shared" si="272"/>
        <v/>
      </c>
      <c r="CB119" s="265" t="str">
        <f t="shared" si="269"/>
        <v/>
      </c>
      <c r="CC119" s="265" t="str">
        <f t="shared" si="269"/>
        <v/>
      </c>
      <c r="CD119" s="265" t="str">
        <f t="shared" si="260"/>
        <v/>
      </c>
      <c r="CE119" s="265" t="str">
        <f t="shared" si="259"/>
        <v/>
      </c>
      <c r="CF119" s="265" t="str">
        <f t="shared" si="259"/>
        <v/>
      </c>
      <c r="CG119" s="265" t="str">
        <f t="shared" si="259"/>
        <v/>
      </c>
      <c r="CH119" s="265" t="str">
        <f t="shared" si="259"/>
        <v/>
      </c>
      <c r="CI119" s="265" t="str">
        <f t="shared" si="259"/>
        <v/>
      </c>
      <c r="CJ119" s="265" t="str">
        <f t="shared" si="259"/>
        <v/>
      </c>
      <c r="CK119" s="265" t="str">
        <f t="shared" si="259"/>
        <v/>
      </c>
      <c r="CL119" s="265" t="str">
        <f t="shared" si="259"/>
        <v/>
      </c>
      <c r="CM119" s="265" t="str">
        <f t="shared" si="259"/>
        <v/>
      </c>
      <c r="CN119" s="265" t="str">
        <f t="shared" si="259"/>
        <v/>
      </c>
      <c r="CO119" s="265" t="str">
        <f t="shared" si="259"/>
        <v/>
      </c>
      <c r="CP119" s="265" t="str">
        <f t="shared" si="259"/>
        <v/>
      </c>
      <c r="CR119" s="265" t="str">
        <f>IF(BW119="","",SUM(BW$12:BW119)-BW119+1)</f>
        <v/>
      </c>
      <c r="CS119" s="265" t="str">
        <f>IF(BX119="","",SUM(BX$12:BX119)-BX119+1)</f>
        <v/>
      </c>
      <c r="CT119" s="265" t="str">
        <f>IF(BY119="","",SUM(BY$12:BY119)-BY119+1)</f>
        <v/>
      </c>
      <c r="CU119" s="265" t="str">
        <f>IF(BZ119="","",SUM(BZ$12:BZ119)-BZ119+1)</f>
        <v/>
      </c>
      <c r="CV119" s="265" t="str">
        <f>IF(CA119="","",SUM(CA$12:CA119)-CA119+1)</f>
        <v/>
      </c>
      <c r="CW119" s="265" t="str">
        <f>IF(CB119="","",SUM(CB$12:CB119)-CB119+1)</f>
        <v/>
      </c>
      <c r="CX119" s="265" t="str">
        <f>IF(CC119="","",SUM(CC$12:CC119)-CC119+1)</f>
        <v/>
      </c>
      <c r="CY119" s="265" t="str">
        <f>IF(CD119="","",SUM(CD$12:CD119)-CD119+1)</f>
        <v/>
      </c>
      <c r="CZ119" s="265" t="str">
        <f>IF(CE119="","",SUM(CE$12:CE119)-CE119+1)</f>
        <v/>
      </c>
      <c r="DA119" s="265" t="str">
        <f>IF(CF119="","",SUM(CF$12:CF119)-CF119+1)</f>
        <v/>
      </c>
      <c r="DB119" s="265" t="str">
        <f>IF(CG119="","",SUM(CG$12:CG119)-CG119+1)</f>
        <v/>
      </c>
      <c r="DC119" s="265" t="str">
        <f>IF(CH119="","",SUM(CH$12:CH119)-CH119+1)</f>
        <v/>
      </c>
      <c r="DD119" s="265" t="str">
        <f>IF(CI119="","",SUM(CI$12:CI119)-CI119+1)</f>
        <v/>
      </c>
      <c r="DE119" s="265" t="str">
        <f>IF(CJ119="","",SUM(CJ$12:CJ119)-CJ119+1)</f>
        <v/>
      </c>
      <c r="DF119" s="265" t="str">
        <f>IF(CK119="","",SUM(CK$12:CK119)-CK119+1)</f>
        <v/>
      </c>
      <c r="DG119" s="265" t="str">
        <f>IF(CL119="","",SUM(CL$12:CL119)-CL119+1)</f>
        <v/>
      </c>
      <c r="DH119" s="265" t="str">
        <f>IF(CM119="","",SUM(CM$12:CM119)-CM119+1)</f>
        <v/>
      </c>
      <c r="DI119" s="265" t="str">
        <f>IF(CN119="","",SUM(CN$12:CN119)-CN119+1)</f>
        <v/>
      </c>
      <c r="DJ119" s="265" t="str">
        <f>IF(CO119="","",SUM(CO$12:CO119)-CO119+1)</f>
        <v/>
      </c>
      <c r="DK119" s="265" t="str">
        <f>IF(CP119="","",SUM(CP$12:CP119)-CP119+1)</f>
        <v/>
      </c>
      <c r="DM119" s="265"/>
      <c r="DN119" s="265"/>
      <c r="DO119" s="265"/>
      <c r="DP119" s="265"/>
      <c r="DQ119" s="265"/>
      <c r="DR119" s="265"/>
      <c r="DS119" s="265"/>
      <c r="DT119" s="265"/>
      <c r="DU119" s="265"/>
      <c r="DV119" s="265"/>
      <c r="DW119" s="265"/>
      <c r="DX119" s="265"/>
      <c r="DY119" s="265"/>
      <c r="DZ119" s="265"/>
      <c r="EA119" s="265"/>
      <c r="EB119" s="265"/>
      <c r="EC119" s="265"/>
      <c r="ED119" s="265"/>
      <c r="EE119" s="265"/>
      <c r="EF119" s="265"/>
      <c r="EH119" s="265" t="str">
        <f t="shared" si="273"/>
        <v/>
      </c>
      <c r="EI119" s="265" t="str">
        <f t="shared" si="273"/>
        <v/>
      </c>
      <c r="EJ119" s="265" t="str">
        <f t="shared" si="273"/>
        <v/>
      </c>
      <c r="EK119" s="265" t="str">
        <f t="shared" si="273"/>
        <v/>
      </c>
      <c r="EL119" s="265" t="str">
        <f t="shared" si="273"/>
        <v/>
      </c>
      <c r="EM119" s="265" t="str">
        <f t="shared" si="273"/>
        <v/>
      </c>
      <c r="EN119" s="265" t="str">
        <f t="shared" si="273"/>
        <v/>
      </c>
      <c r="EO119" s="265" t="str">
        <f t="shared" si="273"/>
        <v/>
      </c>
      <c r="EP119" s="265" t="str">
        <f t="shared" si="273"/>
        <v/>
      </c>
      <c r="EQ119" s="265" t="str">
        <f t="shared" si="273"/>
        <v/>
      </c>
      <c r="ER119" s="265" t="str">
        <f t="shared" si="274"/>
        <v/>
      </c>
      <c r="ES119" s="265" t="str">
        <f t="shared" si="274"/>
        <v/>
      </c>
      <c r="ET119" s="265" t="str">
        <f t="shared" si="274"/>
        <v/>
      </c>
      <c r="EU119" s="265" t="str">
        <f t="shared" si="274"/>
        <v/>
      </c>
      <c r="EV119" s="265" t="str">
        <f t="shared" si="274"/>
        <v/>
      </c>
      <c r="EW119" s="265" t="str">
        <f t="shared" si="274"/>
        <v/>
      </c>
      <c r="EX119" s="265" t="str">
        <f t="shared" si="274"/>
        <v/>
      </c>
      <c r="EY119" s="265" t="str">
        <f t="shared" si="274"/>
        <v/>
      </c>
      <c r="EZ119" s="265" t="str">
        <f t="shared" si="274"/>
        <v/>
      </c>
      <c r="FA119" s="265" t="str">
        <f t="shared" si="274"/>
        <v/>
      </c>
      <c r="FB119" s="263" t="str">
        <f t="shared" si="275"/>
        <v/>
      </c>
      <c r="FC119" s="263" t="str">
        <f t="shared" si="275"/>
        <v/>
      </c>
      <c r="FD119" s="263" t="str">
        <f t="shared" si="275"/>
        <v/>
      </c>
      <c r="FE119" s="263" t="str">
        <f t="shared" si="275"/>
        <v/>
      </c>
      <c r="FF119" s="263" t="str">
        <f t="shared" si="275"/>
        <v/>
      </c>
      <c r="FG119" s="263" t="str">
        <f t="shared" si="275"/>
        <v/>
      </c>
      <c r="FH119" s="263" t="str">
        <f t="shared" si="275"/>
        <v/>
      </c>
      <c r="FI119" s="263" t="str">
        <f t="shared" si="275"/>
        <v/>
      </c>
      <c r="FJ119" s="263" t="str">
        <f t="shared" si="275"/>
        <v/>
      </c>
      <c r="FK119" s="263" t="str">
        <f t="shared" si="275"/>
        <v/>
      </c>
      <c r="FL119" s="263" t="str">
        <f t="shared" si="276"/>
        <v/>
      </c>
      <c r="FM119" s="263" t="str">
        <f t="shared" si="276"/>
        <v/>
      </c>
      <c r="FN119" s="263" t="str">
        <f t="shared" si="276"/>
        <v/>
      </c>
      <c r="FO119" s="263" t="str">
        <f t="shared" si="276"/>
        <v/>
      </c>
      <c r="FP119" s="263" t="str">
        <f t="shared" si="276"/>
        <v/>
      </c>
      <c r="FQ119" s="263" t="str">
        <f t="shared" si="276"/>
        <v/>
      </c>
      <c r="FR119" s="263" t="str">
        <f t="shared" si="276"/>
        <v/>
      </c>
      <c r="FS119" s="263" t="str">
        <f t="shared" si="276"/>
        <v/>
      </c>
      <c r="FT119" s="263" t="str">
        <f t="shared" si="276"/>
        <v/>
      </c>
      <c r="FU119" s="263" t="str">
        <f t="shared" si="276"/>
        <v/>
      </c>
      <c r="FV119" s="265" t="str">
        <f t="shared" si="277"/>
        <v/>
      </c>
      <c r="FW119" s="265" t="str">
        <f t="shared" si="277"/>
        <v/>
      </c>
      <c r="FX119" s="265" t="str">
        <f t="shared" si="277"/>
        <v/>
      </c>
      <c r="FY119" s="265" t="str">
        <f t="shared" si="277"/>
        <v/>
      </c>
      <c r="FZ119" s="265" t="str">
        <f t="shared" si="277"/>
        <v/>
      </c>
      <c r="GA119" s="265" t="str">
        <f t="shared" si="277"/>
        <v/>
      </c>
      <c r="GB119" s="265" t="str">
        <f t="shared" si="277"/>
        <v/>
      </c>
      <c r="GC119" s="265" t="str">
        <f t="shared" si="277"/>
        <v/>
      </c>
      <c r="GD119" s="265" t="str">
        <f t="shared" si="277"/>
        <v/>
      </c>
      <c r="GE119" s="265" t="str">
        <f t="shared" si="277"/>
        <v/>
      </c>
      <c r="GF119" s="265" t="str">
        <f t="shared" si="278"/>
        <v/>
      </c>
      <c r="GG119" s="265" t="str">
        <f t="shared" si="278"/>
        <v/>
      </c>
      <c r="GH119" s="265" t="str">
        <f t="shared" si="278"/>
        <v/>
      </c>
      <c r="GI119" s="265" t="str">
        <f t="shared" si="278"/>
        <v/>
      </c>
      <c r="GJ119" s="265" t="str">
        <f t="shared" si="278"/>
        <v/>
      </c>
      <c r="GK119" s="265" t="str">
        <f t="shared" si="278"/>
        <v/>
      </c>
      <c r="GL119" s="265" t="str">
        <f t="shared" si="278"/>
        <v/>
      </c>
      <c r="GM119" s="265" t="str">
        <f t="shared" si="278"/>
        <v/>
      </c>
      <c r="GN119" s="265" t="str">
        <f t="shared" si="278"/>
        <v/>
      </c>
      <c r="GO119" s="265" t="str">
        <f t="shared" si="278"/>
        <v/>
      </c>
      <c r="GP119" s="263" t="str">
        <f t="shared" si="279"/>
        <v/>
      </c>
      <c r="GQ119" s="263" t="str">
        <f t="shared" si="279"/>
        <v/>
      </c>
      <c r="GR119" s="263" t="str">
        <f t="shared" si="279"/>
        <v/>
      </c>
      <c r="GS119" s="263" t="str">
        <f t="shared" si="279"/>
        <v/>
      </c>
      <c r="GT119" s="263" t="str">
        <f t="shared" si="279"/>
        <v/>
      </c>
      <c r="GU119" s="263" t="str">
        <f t="shared" si="279"/>
        <v/>
      </c>
      <c r="GV119" s="263" t="str">
        <f t="shared" si="279"/>
        <v/>
      </c>
      <c r="GW119" s="263" t="str">
        <f t="shared" si="279"/>
        <v/>
      </c>
      <c r="GX119" s="263" t="str">
        <f t="shared" si="279"/>
        <v/>
      </c>
      <c r="GY119" s="263" t="str">
        <f t="shared" si="279"/>
        <v/>
      </c>
      <c r="GZ119" s="263" t="str">
        <f t="shared" si="280"/>
        <v/>
      </c>
      <c r="HA119" s="263" t="str">
        <f t="shared" si="280"/>
        <v/>
      </c>
      <c r="HB119" s="263" t="str">
        <f t="shared" si="280"/>
        <v/>
      </c>
      <c r="HC119" s="263" t="str">
        <f t="shared" si="280"/>
        <v/>
      </c>
      <c r="HD119" s="263" t="str">
        <f t="shared" si="280"/>
        <v/>
      </c>
      <c r="HE119" s="263" t="str">
        <f t="shared" si="280"/>
        <v/>
      </c>
      <c r="HF119" s="263" t="str">
        <f t="shared" si="280"/>
        <v/>
      </c>
      <c r="HG119" s="263" t="str">
        <f t="shared" si="280"/>
        <v/>
      </c>
      <c r="HH119" s="263" t="str">
        <f t="shared" si="280"/>
        <v/>
      </c>
      <c r="HI119" s="263" t="str">
        <f t="shared" si="280"/>
        <v/>
      </c>
      <c r="HJ119" s="265" t="str">
        <f t="shared" si="281"/>
        <v/>
      </c>
      <c r="HK119" s="265" t="str">
        <f t="shared" si="281"/>
        <v/>
      </c>
      <c r="HL119" s="265" t="str">
        <f t="shared" si="281"/>
        <v/>
      </c>
      <c r="HM119" s="265" t="str">
        <f t="shared" si="281"/>
        <v/>
      </c>
      <c r="HN119" s="265" t="str">
        <f t="shared" si="281"/>
        <v/>
      </c>
      <c r="HO119" s="265" t="str">
        <f t="shared" si="281"/>
        <v/>
      </c>
      <c r="HP119" s="265" t="str">
        <f t="shared" si="281"/>
        <v/>
      </c>
      <c r="HQ119" s="265" t="str">
        <f t="shared" si="281"/>
        <v/>
      </c>
      <c r="HR119" s="265" t="str">
        <f t="shared" si="281"/>
        <v/>
      </c>
      <c r="HS119" s="265" t="str">
        <f t="shared" si="281"/>
        <v/>
      </c>
      <c r="HT119" s="265" t="str">
        <f t="shared" si="282"/>
        <v/>
      </c>
      <c r="HU119" s="265" t="str">
        <f t="shared" si="282"/>
        <v/>
      </c>
      <c r="HV119" s="265" t="str">
        <f t="shared" si="282"/>
        <v/>
      </c>
      <c r="HW119" s="265" t="str">
        <f t="shared" si="282"/>
        <v/>
      </c>
      <c r="HX119" s="265" t="str">
        <f t="shared" si="282"/>
        <v/>
      </c>
      <c r="HY119" s="265" t="str">
        <f t="shared" si="282"/>
        <v/>
      </c>
      <c r="HZ119" s="265" t="str">
        <f t="shared" si="282"/>
        <v/>
      </c>
      <c r="IA119" s="265" t="str">
        <f t="shared" si="282"/>
        <v/>
      </c>
      <c r="IB119" s="265" t="str">
        <f t="shared" si="282"/>
        <v/>
      </c>
      <c r="IC119" s="265" t="str">
        <f t="shared" si="282"/>
        <v/>
      </c>
    </row>
    <row r="120" spans="1:237" x14ac:dyDescent="0.25">
      <c r="A120" s="248">
        <f t="shared" si="205"/>
        <v>109</v>
      </c>
      <c r="B120" s="2" t="str">
        <f>IF(OR('aux 1'!B120="",'aux 1'!R120&lt;&gt;"s"),"",'aux 1'!B120)</f>
        <v/>
      </c>
      <c r="C120" s="172" t="str">
        <f>IF('aux 1'!F120="","",'aux 1'!F120)</f>
        <v/>
      </c>
      <c r="D120" s="450" t="str">
        <f>IF(B120="","",'aux 1'!AP120)</f>
        <v/>
      </c>
      <c r="E120" s="306" t="str">
        <f>IF(B120="","Pre: ",'aux 1'!AN120)</f>
        <v xml:space="preserve">Pre: </v>
      </c>
      <c r="F120" s="306" t="str">
        <f>IF(B120="","Co: ",'aux 1'!AO120)</f>
        <v xml:space="preserve">Co: </v>
      </c>
      <c r="G120" s="54" t="str">
        <f>IF(OR($B120="",'aux 1'!H120=""),"",'aux 1'!H120)</f>
        <v/>
      </c>
      <c r="H120" s="54" t="str">
        <f>IF(OR($B120="",'aux 1'!I120=""),"",'aux 1'!I120)</f>
        <v/>
      </c>
      <c r="I120" s="54" t="str">
        <f>IF(OR($B120="",'aux 1'!J120=""),"",'aux 1'!J120)</f>
        <v/>
      </c>
      <c r="J120" s="54" t="str">
        <f>IF(OR($B120="",'aux 1'!K120=""),"",'aux 1'!K120)</f>
        <v/>
      </c>
      <c r="K120" s="248"/>
      <c r="L120" s="248"/>
      <c r="M120" s="45" t="str">
        <f>IF('aux 1'!C120="","",'aux 1'!C120)</f>
        <v/>
      </c>
      <c r="N120" s="45" t="str">
        <f>IF('aux 1'!D120="","",'aux 1'!D120)</f>
        <v/>
      </c>
      <c r="O120" s="169" t="str">
        <f>IF('aux 1'!E120="","",'aux 1'!E120)</f>
        <v/>
      </c>
      <c r="P120" s="133" t="str">
        <f t="shared" si="192"/>
        <v/>
      </c>
      <c r="Q120" s="43" t="str">
        <f>IF(S120="s",IF(R120="op",'aux 1'!S120,U120),"")</f>
        <v/>
      </c>
      <c r="R120" s="43" t="str">
        <f>IF('aux 1'!N120="op","op",'aux 1'!S120)</f>
        <v/>
      </c>
      <c r="S120" s="43" t="str">
        <f>IF('aux 1'!R120="","",'aux 1'!R120)</f>
        <v/>
      </c>
      <c r="T120" s="43" t="str">
        <f>IF('aux 1'!Q120="","",'aux 1'!Q120)</f>
        <v/>
      </c>
      <c r="U120" s="43" t="str">
        <f>IF('aux 1'!P120="","",'aux 1'!P120)</f>
        <v/>
      </c>
      <c r="V120" s="44" t="str">
        <f>IF('aux 1'!O120="","",'aux 1'!O120)</f>
        <v/>
      </c>
      <c r="W120" s="128">
        <f>IF('aux 1'!T120="",0,'aux 1'!T120)</f>
        <v>0</v>
      </c>
      <c r="X120" s="128">
        <f>IF('aux 1'!U120="",0,'aux 1'!U120)</f>
        <v>0</v>
      </c>
      <c r="Y120" s="128">
        <f>IF('aux 1'!V120="",0,'aux 1'!V120)</f>
        <v>0</v>
      </c>
      <c r="Z120" s="128" t="str">
        <f>IF('aux 1'!W120="","",'aux 1'!W120)</f>
        <v/>
      </c>
      <c r="AA120" s="128" t="str">
        <f t="shared" si="193"/>
        <v>h</v>
      </c>
      <c r="AB120" s="248" t="str">
        <f>IF('aux 1'!X120="","",'aux 1'!X120)</f>
        <v/>
      </c>
      <c r="AC120" s="87" t="str">
        <f t="shared" si="194"/>
        <v/>
      </c>
      <c r="AE120" s="265">
        <f t="shared" si="195"/>
        <v>109</v>
      </c>
      <c r="AF120" s="267" t="str">
        <f t="shared" si="270"/>
        <v/>
      </c>
      <c r="AG120" s="267" t="str">
        <f t="shared" si="270"/>
        <v/>
      </c>
      <c r="AH120" s="267" t="str">
        <f t="shared" si="270"/>
        <v/>
      </c>
      <c r="AI120" s="267" t="str">
        <f t="shared" si="270"/>
        <v/>
      </c>
      <c r="AJ120" s="267" t="str">
        <f t="shared" si="270"/>
        <v/>
      </c>
      <c r="AK120" s="267" t="str">
        <f t="shared" si="270"/>
        <v/>
      </c>
      <c r="AL120" s="267" t="str">
        <f t="shared" si="270"/>
        <v/>
      </c>
      <c r="AM120" s="267" t="str">
        <f t="shared" si="270"/>
        <v/>
      </c>
      <c r="AN120" s="267" t="str">
        <f t="shared" si="270"/>
        <v/>
      </c>
      <c r="AO120" s="267" t="str">
        <f t="shared" si="270"/>
        <v/>
      </c>
      <c r="AP120" s="267" t="str">
        <f t="shared" si="271"/>
        <v/>
      </c>
      <c r="AQ120" s="267" t="str">
        <f t="shared" si="271"/>
        <v/>
      </c>
      <c r="AR120" s="267" t="str">
        <f t="shared" si="271"/>
        <v/>
      </c>
      <c r="AS120" s="267" t="str">
        <f t="shared" si="271"/>
        <v/>
      </c>
      <c r="AT120" s="267" t="str">
        <f t="shared" si="271"/>
        <v/>
      </c>
      <c r="AU120" s="267" t="str">
        <f t="shared" si="271"/>
        <v/>
      </c>
      <c r="AV120" s="267" t="str">
        <f t="shared" si="271"/>
        <v/>
      </c>
      <c r="AW120" s="267" t="str">
        <f t="shared" si="271"/>
        <v/>
      </c>
      <c r="AX120" s="267" t="str">
        <f t="shared" si="271"/>
        <v/>
      </c>
      <c r="AY120" s="267" t="str">
        <f t="shared" si="271"/>
        <v/>
      </c>
      <c r="BA120" s="267" t="str">
        <f t="shared" si="261"/>
        <v/>
      </c>
      <c r="BB120" s="267" t="str">
        <f t="shared" si="262"/>
        <v/>
      </c>
      <c r="BC120" s="267" t="str">
        <f t="shared" si="263"/>
        <v/>
      </c>
      <c r="BD120" s="267" t="str">
        <f t="shared" si="264"/>
        <v/>
      </c>
      <c r="BE120" s="267" t="str">
        <f t="shared" si="265"/>
        <v/>
      </c>
      <c r="BF120" s="267" t="str">
        <f t="shared" si="266"/>
        <v/>
      </c>
      <c r="BG120" s="267" t="str">
        <f t="shared" si="267"/>
        <v/>
      </c>
      <c r="BH120" s="267" t="str">
        <f t="shared" si="204"/>
        <v/>
      </c>
      <c r="BI120" s="267" t="str">
        <f t="shared" si="223"/>
        <v/>
      </c>
      <c r="BJ120" s="267" t="str">
        <f t="shared" si="224"/>
        <v/>
      </c>
      <c r="BK120" s="267" t="str">
        <f t="shared" si="225"/>
        <v/>
      </c>
      <c r="BL120" s="267" t="str">
        <f t="shared" si="226"/>
        <v/>
      </c>
      <c r="BM120" s="267" t="str">
        <f t="shared" si="227"/>
        <v/>
      </c>
      <c r="BN120" s="267" t="str">
        <f t="shared" si="228"/>
        <v/>
      </c>
      <c r="BO120" s="267" t="str">
        <f t="shared" si="229"/>
        <v/>
      </c>
      <c r="BP120" s="267" t="str">
        <f t="shared" si="230"/>
        <v/>
      </c>
      <c r="BQ120" s="267" t="str">
        <f t="shared" si="231"/>
        <v/>
      </c>
      <c r="BR120" s="267" t="str">
        <f t="shared" si="232"/>
        <v/>
      </c>
      <c r="BS120" s="267" t="str">
        <f t="shared" si="233"/>
        <v/>
      </c>
      <c r="BT120" s="267" t="str">
        <f t="shared" si="234"/>
        <v/>
      </c>
      <c r="BU120" s="264"/>
      <c r="BV120" s="268">
        <v>109</v>
      </c>
      <c r="BW120" s="265" t="str">
        <f t="shared" si="268"/>
        <v/>
      </c>
      <c r="BX120" s="265" t="str">
        <f t="shared" si="272"/>
        <v/>
      </c>
      <c r="BY120" s="265" t="str">
        <f t="shared" si="272"/>
        <v/>
      </c>
      <c r="BZ120" s="265" t="str">
        <f t="shared" si="272"/>
        <v/>
      </c>
      <c r="CA120" s="265" t="str">
        <f t="shared" si="272"/>
        <v/>
      </c>
      <c r="CB120" s="265" t="str">
        <f t="shared" si="269"/>
        <v/>
      </c>
      <c r="CC120" s="265" t="str">
        <f t="shared" si="269"/>
        <v/>
      </c>
      <c r="CD120" s="265" t="str">
        <f t="shared" si="260"/>
        <v/>
      </c>
      <c r="CE120" s="265" t="str">
        <f t="shared" si="259"/>
        <v/>
      </c>
      <c r="CF120" s="265" t="str">
        <f t="shared" si="259"/>
        <v/>
      </c>
      <c r="CG120" s="265" t="str">
        <f t="shared" si="259"/>
        <v/>
      </c>
      <c r="CH120" s="265" t="str">
        <f t="shared" si="259"/>
        <v/>
      </c>
      <c r="CI120" s="265" t="str">
        <f t="shared" si="259"/>
        <v/>
      </c>
      <c r="CJ120" s="265" t="str">
        <f t="shared" si="259"/>
        <v/>
      </c>
      <c r="CK120" s="265" t="str">
        <f t="shared" si="259"/>
        <v/>
      </c>
      <c r="CL120" s="265" t="str">
        <f t="shared" si="259"/>
        <v/>
      </c>
      <c r="CM120" s="265" t="str">
        <f t="shared" si="259"/>
        <v/>
      </c>
      <c r="CN120" s="265" t="str">
        <f t="shared" si="259"/>
        <v/>
      </c>
      <c r="CO120" s="265" t="str">
        <f t="shared" si="259"/>
        <v/>
      </c>
      <c r="CP120" s="265" t="str">
        <f t="shared" si="259"/>
        <v/>
      </c>
      <c r="CR120" s="265" t="str">
        <f>IF(BW120="","",SUM(BW$12:BW120)-BW120+1)</f>
        <v/>
      </c>
      <c r="CS120" s="265" t="str">
        <f>IF(BX120="","",SUM(BX$12:BX120)-BX120+1)</f>
        <v/>
      </c>
      <c r="CT120" s="265" t="str">
        <f>IF(BY120="","",SUM(BY$12:BY120)-BY120+1)</f>
        <v/>
      </c>
      <c r="CU120" s="265" t="str">
        <f>IF(BZ120="","",SUM(BZ$12:BZ120)-BZ120+1)</f>
        <v/>
      </c>
      <c r="CV120" s="265" t="str">
        <f>IF(CA120="","",SUM(CA$12:CA120)-CA120+1)</f>
        <v/>
      </c>
      <c r="CW120" s="265" t="str">
        <f>IF(CB120="","",SUM(CB$12:CB120)-CB120+1)</f>
        <v/>
      </c>
      <c r="CX120" s="265" t="str">
        <f>IF(CC120="","",SUM(CC$12:CC120)-CC120+1)</f>
        <v/>
      </c>
      <c r="CY120" s="265" t="str">
        <f>IF(CD120="","",SUM(CD$12:CD120)-CD120+1)</f>
        <v/>
      </c>
      <c r="CZ120" s="265" t="str">
        <f>IF(CE120="","",SUM(CE$12:CE120)-CE120+1)</f>
        <v/>
      </c>
      <c r="DA120" s="265" t="str">
        <f>IF(CF120="","",SUM(CF$12:CF120)-CF120+1)</f>
        <v/>
      </c>
      <c r="DB120" s="265" t="str">
        <f>IF(CG120="","",SUM(CG$12:CG120)-CG120+1)</f>
        <v/>
      </c>
      <c r="DC120" s="265" t="str">
        <f>IF(CH120="","",SUM(CH$12:CH120)-CH120+1)</f>
        <v/>
      </c>
      <c r="DD120" s="265" t="str">
        <f>IF(CI120="","",SUM(CI$12:CI120)-CI120+1)</f>
        <v/>
      </c>
      <c r="DE120" s="265" t="str">
        <f>IF(CJ120="","",SUM(CJ$12:CJ120)-CJ120+1)</f>
        <v/>
      </c>
      <c r="DF120" s="265" t="str">
        <f>IF(CK120="","",SUM(CK$12:CK120)-CK120+1)</f>
        <v/>
      </c>
      <c r="DG120" s="265" t="str">
        <f>IF(CL120="","",SUM(CL$12:CL120)-CL120+1)</f>
        <v/>
      </c>
      <c r="DH120" s="265" t="str">
        <f>IF(CM120="","",SUM(CM$12:CM120)-CM120+1)</f>
        <v/>
      </c>
      <c r="DI120" s="265" t="str">
        <f>IF(CN120="","",SUM(CN$12:CN120)-CN120+1)</f>
        <v/>
      </c>
      <c r="DJ120" s="265" t="str">
        <f>IF(CO120="","",SUM(CO$12:CO120)-CO120+1)</f>
        <v/>
      </c>
      <c r="DK120" s="265" t="str">
        <f>IF(CP120="","",SUM(CP$12:CP120)-CP120+1)</f>
        <v/>
      </c>
      <c r="DM120" s="265"/>
      <c r="DN120" s="265"/>
      <c r="DO120" s="265"/>
      <c r="DP120" s="265"/>
      <c r="DQ120" s="265"/>
      <c r="DR120" s="265"/>
      <c r="DS120" s="265"/>
      <c r="DT120" s="265"/>
      <c r="DU120" s="265"/>
      <c r="DV120" s="265"/>
      <c r="DW120" s="265"/>
      <c r="DX120" s="265"/>
      <c r="DY120" s="265"/>
      <c r="DZ120" s="265"/>
      <c r="EA120" s="265"/>
      <c r="EB120" s="265"/>
      <c r="EC120" s="265"/>
      <c r="ED120" s="265"/>
      <c r="EE120" s="265"/>
      <c r="EF120" s="265"/>
      <c r="EH120" s="265" t="str">
        <f t="shared" si="273"/>
        <v/>
      </c>
      <c r="EI120" s="265" t="str">
        <f t="shared" si="273"/>
        <v/>
      </c>
      <c r="EJ120" s="265" t="str">
        <f t="shared" si="273"/>
        <v/>
      </c>
      <c r="EK120" s="265" t="str">
        <f t="shared" si="273"/>
        <v/>
      </c>
      <c r="EL120" s="265" t="str">
        <f t="shared" si="273"/>
        <v/>
      </c>
      <c r="EM120" s="265" t="str">
        <f t="shared" si="273"/>
        <v/>
      </c>
      <c r="EN120" s="265" t="str">
        <f t="shared" si="273"/>
        <v/>
      </c>
      <c r="EO120" s="265" t="str">
        <f t="shared" si="273"/>
        <v/>
      </c>
      <c r="EP120" s="265" t="str">
        <f t="shared" si="273"/>
        <v/>
      </c>
      <c r="EQ120" s="265" t="str">
        <f t="shared" si="273"/>
        <v/>
      </c>
      <c r="ER120" s="265" t="str">
        <f t="shared" si="274"/>
        <v/>
      </c>
      <c r="ES120" s="265" t="str">
        <f t="shared" si="274"/>
        <v/>
      </c>
      <c r="ET120" s="265" t="str">
        <f t="shared" si="274"/>
        <v/>
      </c>
      <c r="EU120" s="265" t="str">
        <f t="shared" si="274"/>
        <v/>
      </c>
      <c r="EV120" s="265" t="str">
        <f t="shared" si="274"/>
        <v/>
      </c>
      <c r="EW120" s="265" t="str">
        <f t="shared" si="274"/>
        <v/>
      </c>
      <c r="EX120" s="265" t="str">
        <f t="shared" si="274"/>
        <v/>
      </c>
      <c r="EY120" s="265" t="str">
        <f t="shared" si="274"/>
        <v/>
      </c>
      <c r="EZ120" s="265" t="str">
        <f t="shared" si="274"/>
        <v/>
      </c>
      <c r="FA120" s="265" t="str">
        <f t="shared" si="274"/>
        <v/>
      </c>
      <c r="FB120" s="263" t="str">
        <f t="shared" si="275"/>
        <v/>
      </c>
      <c r="FC120" s="263" t="str">
        <f t="shared" si="275"/>
        <v/>
      </c>
      <c r="FD120" s="263" t="str">
        <f t="shared" si="275"/>
        <v/>
      </c>
      <c r="FE120" s="263" t="str">
        <f t="shared" si="275"/>
        <v/>
      </c>
      <c r="FF120" s="263" t="str">
        <f t="shared" si="275"/>
        <v/>
      </c>
      <c r="FG120" s="263" t="str">
        <f t="shared" si="275"/>
        <v/>
      </c>
      <c r="FH120" s="263" t="str">
        <f t="shared" si="275"/>
        <v/>
      </c>
      <c r="FI120" s="263" t="str">
        <f t="shared" si="275"/>
        <v/>
      </c>
      <c r="FJ120" s="263" t="str">
        <f t="shared" si="275"/>
        <v/>
      </c>
      <c r="FK120" s="263" t="str">
        <f t="shared" si="275"/>
        <v/>
      </c>
      <c r="FL120" s="263" t="str">
        <f t="shared" si="276"/>
        <v/>
      </c>
      <c r="FM120" s="263" t="str">
        <f t="shared" si="276"/>
        <v/>
      </c>
      <c r="FN120" s="263" t="str">
        <f t="shared" si="276"/>
        <v/>
      </c>
      <c r="FO120" s="263" t="str">
        <f t="shared" si="276"/>
        <v/>
      </c>
      <c r="FP120" s="263" t="str">
        <f t="shared" si="276"/>
        <v/>
      </c>
      <c r="FQ120" s="263" t="str">
        <f t="shared" si="276"/>
        <v/>
      </c>
      <c r="FR120" s="263" t="str">
        <f t="shared" si="276"/>
        <v/>
      </c>
      <c r="FS120" s="263" t="str">
        <f t="shared" si="276"/>
        <v/>
      </c>
      <c r="FT120" s="263" t="str">
        <f t="shared" si="276"/>
        <v/>
      </c>
      <c r="FU120" s="263" t="str">
        <f t="shared" si="276"/>
        <v/>
      </c>
      <c r="FV120" s="265" t="str">
        <f t="shared" si="277"/>
        <v/>
      </c>
      <c r="FW120" s="265" t="str">
        <f t="shared" si="277"/>
        <v/>
      </c>
      <c r="FX120" s="265" t="str">
        <f t="shared" si="277"/>
        <v/>
      </c>
      <c r="FY120" s="265" t="str">
        <f t="shared" si="277"/>
        <v/>
      </c>
      <c r="FZ120" s="265" t="str">
        <f t="shared" si="277"/>
        <v/>
      </c>
      <c r="GA120" s="265" t="str">
        <f t="shared" si="277"/>
        <v/>
      </c>
      <c r="GB120" s="265" t="str">
        <f t="shared" si="277"/>
        <v/>
      </c>
      <c r="GC120" s="265" t="str">
        <f t="shared" si="277"/>
        <v/>
      </c>
      <c r="GD120" s="265" t="str">
        <f t="shared" si="277"/>
        <v/>
      </c>
      <c r="GE120" s="265" t="str">
        <f t="shared" si="277"/>
        <v/>
      </c>
      <c r="GF120" s="265" t="str">
        <f t="shared" si="278"/>
        <v/>
      </c>
      <c r="GG120" s="265" t="str">
        <f t="shared" si="278"/>
        <v/>
      </c>
      <c r="GH120" s="265" t="str">
        <f t="shared" si="278"/>
        <v/>
      </c>
      <c r="GI120" s="265" t="str">
        <f t="shared" si="278"/>
        <v/>
      </c>
      <c r="GJ120" s="265" t="str">
        <f t="shared" si="278"/>
        <v/>
      </c>
      <c r="GK120" s="265" t="str">
        <f t="shared" si="278"/>
        <v/>
      </c>
      <c r="GL120" s="265" t="str">
        <f t="shared" si="278"/>
        <v/>
      </c>
      <c r="GM120" s="265" t="str">
        <f t="shared" si="278"/>
        <v/>
      </c>
      <c r="GN120" s="265" t="str">
        <f t="shared" si="278"/>
        <v/>
      </c>
      <c r="GO120" s="265" t="str">
        <f t="shared" si="278"/>
        <v/>
      </c>
      <c r="GP120" s="263" t="str">
        <f t="shared" si="279"/>
        <v/>
      </c>
      <c r="GQ120" s="263" t="str">
        <f t="shared" si="279"/>
        <v/>
      </c>
      <c r="GR120" s="263" t="str">
        <f t="shared" si="279"/>
        <v/>
      </c>
      <c r="GS120" s="263" t="str">
        <f t="shared" si="279"/>
        <v/>
      </c>
      <c r="GT120" s="263" t="str">
        <f t="shared" si="279"/>
        <v/>
      </c>
      <c r="GU120" s="263" t="str">
        <f t="shared" si="279"/>
        <v/>
      </c>
      <c r="GV120" s="263" t="str">
        <f t="shared" si="279"/>
        <v/>
      </c>
      <c r="GW120" s="263" t="str">
        <f t="shared" si="279"/>
        <v/>
      </c>
      <c r="GX120" s="263" t="str">
        <f t="shared" si="279"/>
        <v/>
      </c>
      <c r="GY120" s="263" t="str">
        <f t="shared" si="279"/>
        <v/>
      </c>
      <c r="GZ120" s="263" t="str">
        <f t="shared" si="280"/>
        <v/>
      </c>
      <c r="HA120" s="263" t="str">
        <f t="shared" si="280"/>
        <v/>
      </c>
      <c r="HB120" s="263" t="str">
        <f t="shared" si="280"/>
        <v/>
      </c>
      <c r="HC120" s="263" t="str">
        <f t="shared" si="280"/>
        <v/>
      </c>
      <c r="HD120" s="263" t="str">
        <f t="shared" si="280"/>
        <v/>
      </c>
      <c r="HE120" s="263" t="str">
        <f t="shared" si="280"/>
        <v/>
      </c>
      <c r="HF120" s="263" t="str">
        <f t="shared" si="280"/>
        <v/>
      </c>
      <c r="HG120" s="263" t="str">
        <f t="shared" si="280"/>
        <v/>
      </c>
      <c r="HH120" s="263" t="str">
        <f t="shared" si="280"/>
        <v/>
      </c>
      <c r="HI120" s="263" t="str">
        <f t="shared" si="280"/>
        <v/>
      </c>
      <c r="HJ120" s="265" t="str">
        <f t="shared" si="281"/>
        <v/>
      </c>
      <c r="HK120" s="265" t="str">
        <f t="shared" si="281"/>
        <v/>
      </c>
      <c r="HL120" s="265" t="str">
        <f t="shared" si="281"/>
        <v/>
      </c>
      <c r="HM120" s="265" t="str">
        <f t="shared" si="281"/>
        <v/>
      </c>
      <c r="HN120" s="265" t="str">
        <f t="shared" si="281"/>
        <v/>
      </c>
      <c r="HO120" s="265" t="str">
        <f t="shared" si="281"/>
        <v/>
      </c>
      <c r="HP120" s="265" t="str">
        <f t="shared" si="281"/>
        <v/>
      </c>
      <c r="HQ120" s="265" t="str">
        <f t="shared" si="281"/>
        <v/>
      </c>
      <c r="HR120" s="265" t="str">
        <f t="shared" si="281"/>
        <v/>
      </c>
      <c r="HS120" s="265" t="str">
        <f t="shared" si="281"/>
        <v/>
      </c>
      <c r="HT120" s="265" t="str">
        <f t="shared" si="282"/>
        <v/>
      </c>
      <c r="HU120" s="265" t="str">
        <f t="shared" si="282"/>
        <v/>
      </c>
      <c r="HV120" s="265" t="str">
        <f t="shared" si="282"/>
        <v/>
      </c>
      <c r="HW120" s="265" t="str">
        <f t="shared" si="282"/>
        <v/>
      </c>
      <c r="HX120" s="265" t="str">
        <f t="shared" si="282"/>
        <v/>
      </c>
      <c r="HY120" s="265" t="str">
        <f t="shared" si="282"/>
        <v/>
      </c>
      <c r="HZ120" s="265" t="str">
        <f t="shared" si="282"/>
        <v/>
      </c>
      <c r="IA120" s="265" t="str">
        <f t="shared" si="282"/>
        <v/>
      </c>
      <c r="IB120" s="265" t="str">
        <f t="shared" si="282"/>
        <v/>
      </c>
      <c r="IC120" s="265" t="str">
        <f t="shared" si="282"/>
        <v/>
      </c>
    </row>
    <row r="121" spans="1:237" x14ac:dyDescent="0.25">
      <c r="A121" s="248">
        <f t="shared" si="205"/>
        <v>110</v>
      </c>
      <c r="B121" s="2" t="str">
        <f>IF(OR('aux 1'!B121="",'aux 1'!R121&lt;&gt;"s"),"",'aux 1'!B121)</f>
        <v/>
      </c>
      <c r="C121" s="172" t="str">
        <f>IF('aux 1'!F121="","",'aux 1'!F121)</f>
        <v/>
      </c>
      <c r="D121" s="450" t="str">
        <f>IF(B121="","",'aux 1'!AP121)</f>
        <v/>
      </c>
      <c r="E121" s="306" t="str">
        <f>IF(B121="","Pre: ",'aux 1'!AN121)</f>
        <v xml:space="preserve">Pre: </v>
      </c>
      <c r="F121" s="306" t="str">
        <f>IF(B121="","Co: ",'aux 1'!AO121)</f>
        <v xml:space="preserve">Co: </v>
      </c>
      <c r="G121" s="54" t="str">
        <f>IF(OR($B121="",'aux 1'!H121=""),"",'aux 1'!H121)</f>
        <v/>
      </c>
      <c r="H121" s="54" t="str">
        <f>IF(OR($B121="",'aux 1'!I121=""),"",'aux 1'!I121)</f>
        <v/>
      </c>
      <c r="I121" s="54" t="str">
        <f>IF(OR($B121="",'aux 1'!J121=""),"",'aux 1'!J121)</f>
        <v/>
      </c>
      <c r="J121" s="54" t="str">
        <f>IF(OR($B121="",'aux 1'!K121=""),"",'aux 1'!K121)</f>
        <v/>
      </c>
      <c r="K121" s="248"/>
      <c r="L121" s="248"/>
      <c r="M121" s="45" t="str">
        <f>IF('aux 1'!C121="","",'aux 1'!C121)</f>
        <v/>
      </c>
      <c r="N121" s="45" t="str">
        <f>IF('aux 1'!D121="","",'aux 1'!D121)</f>
        <v/>
      </c>
      <c r="O121" s="169" t="str">
        <f>IF('aux 1'!E121="","",'aux 1'!E121)</f>
        <v/>
      </c>
      <c r="P121" s="133" t="str">
        <f t="shared" si="192"/>
        <v/>
      </c>
      <c r="Q121" s="43" t="str">
        <f>IF(S121="s",IF(R121="op",'aux 1'!S121,U121),"")</f>
        <v/>
      </c>
      <c r="R121" s="43" t="str">
        <f>IF('aux 1'!N121="op","op",'aux 1'!S121)</f>
        <v/>
      </c>
      <c r="S121" s="43" t="str">
        <f>IF('aux 1'!R121="","",'aux 1'!R121)</f>
        <v/>
      </c>
      <c r="T121" s="43" t="str">
        <f>IF('aux 1'!Q121="","",'aux 1'!Q121)</f>
        <v/>
      </c>
      <c r="U121" s="43" t="str">
        <f>IF('aux 1'!P121="","",'aux 1'!P121)</f>
        <v/>
      </c>
      <c r="V121" s="44" t="str">
        <f>IF('aux 1'!O121="","",'aux 1'!O121)</f>
        <v/>
      </c>
      <c r="W121" s="128">
        <f>IF('aux 1'!T121="",0,'aux 1'!T121)</f>
        <v>0</v>
      </c>
      <c r="X121" s="128">
        <f>IF('aux 1'!U121="",0,'aux 1'!U121)</f>
        <v>0</v>
      </c>
      <c r="Y121" s="128">
        <f>IF('aux 1'!V121="",0,'aux 1'!V121)</f>
        <v>0</v>
      </c>
      <c r="Z121" s="128" t="str">
        <f>IF('aux 1'!W121="","",'aux 1'!W121)</f>
        <v/>
      </c>
      <c r="AA121" s="128" t="str">
        <f t="shared" si="193"/>
        <v>h</v>
      </c>
      <c r="AB121" s="248" t="str">
        <f>IF('aux 1'!X121="","",'aux 1'!X121)</f>
        <v/>
      </c>
      <c r="AC121" s="87" t="str">
        <f t="shared" si="194"/>
        <v/>
      </c>
      <c r="AE121" s="265">
        <f t="shared" si="195"/>
        <v>110</v>
      </c>
      <c r="AF121" s="267" t="str">
        <f t="shared" si="270"/>
        <v/>
      </c>
      <c r="AG121" s="267" t="str">
        <f t="shared" si="270"/>
        <v/>
      </c>
      <c r="AH121" s="267" t="str">
        <f t="shared" si="270"/>
        <v/>
      </c>
      <c r="AI121" s="267" t="str">
        <f t="shared" si="270"/>
        <v/>
      </c>
      <c r="AJ121" s="267" t="str">
        <f t="shared" si="270"/>
        <v/>
      </c>
      <c r="AK121" s="267" t="str">
        <f t="shared" si="270"/>
        <v/>
      </c>
      <c r="AL121" s="267" t="str">
        <f t="shared" si="270"/>
        <v/>
      </c>
      <c r="AM121" s="267" t="str">
        <f t="shared" si="270"/>
        <v/>
      </c>
      <c r="AN121" s="267" t="str">
        <f t="shared" si="270"/>
        <v/>
      </c>
      <c r="AO121" s="267" t="str">
        <f t="shared" si="270"/>
        <v/>
      </c>
      <c r="AP121" s="267" t="str">
        <f t="shared" si="271"/>
        <v/>
      </c>
      <c r="AQ121" s="267" t="str">
        <f t="shared" si="271"/>
        <v/>
      </c>
      <c r="AR121" s="267" t="str">
        <f t="shared" si="271"/>
        <v/>
      </c>
      <c r="AS121" s="267" t="str">
        <f t="shared" si="271"/>
        <v/>
      </c>
      <c r="AT121" s="267" t="str">
        <f t="shared" si="271"/>
        <v/>
      </c>
      <c r="AU121" s="267" t="str">
        <f t="shared" si="271"/>
        <v/>
      </c>
      <c r="AV121" s="267" t="str">
        <f t="shared" si="271"/>
        <v/>
      </c>
      <c r="AW121" s="267" t="str">
        <f t="shared" si="271"/>
        <v/>
      </c>
      <c r="AX121" s="267" t="str">
        <f t="shared" si="271"/>
        <v/>
      </c>
      <c r="AY121" s="267" t="str">
        <f t="shared" si="271"/>
        <v/>
      </c>
      <c r="BA121" s="267" t="str">
        <f t="shared" ref="BA121:BA184" si="283">IF(AF121="","",LEN(AF121))</f>
        <v/>
      </c>
      <c r="BB121" s="267" t="str">
        <f t="shared" ref="BB121:BB184" si="284">IF(AG121="","",LEN(AG121))</f>
        <v/>
      </c>
      <c r="BC121" s="267" t="str">
        <f t="shared" ref="BC121:BC184" si="285">IF(AH121="","",LEN(AH121))</f>
        <v/>
      </c>
      <c r="BD121" s="267" t="str">
        <f t="shared" ref="BD121:BD184" si="286">IF(AI121="","",LEN(AI121))</f>
        <v/>
      </c>
      <c r="BE121" s="267" t="str">
        <f t="shared" ref="BE121:BE184" si="287">IF(AJ121="","",LEN(AJ121))</f>
        <v/>
      </c>
      <c r="BF121" s="267" t="str">
        <f t="shared" ref="BF121:BF184" si="288">IF(AK121="","",LEN(AK121))</f>
        <v/>
      </c>
      <c r="BG121" s="267" t="str">
        <f t="shared" ref="BG121:BG184" si="289">IF(AL121="","",LEN(AL121))</f>
        <v/>
      </c>
      <c r="BH121" s="267" t="str">
        <f t="shared" si="204"/>
        <v/>
      </c>
      <c r="BI121" s="267" t="str">
        <f t="shared" si="223"/>
        <v/>
      </c>
      <c r="BJ121" s="267" t="str">
        <f t="shared" si="224"/>
        <v/>
      </c>
      <c r="BK121" s="267" t="str">
        <f t="shared" si="225"/>
        <v/>
      </c>
      <c r="BL121" s="267" t="str">
        <f t="shared" si="226"/>
        <v/>
      </c>
      <c r="BM121" s="267" t="str">
        <f t="shared" si="227"/>
        <v/>
      </c>
      <c r="BN121" s="267" t="str">
        <f t="shared" si="228"/>
        <v/>
      </c>
      <c r="BO121" s="267" t="str">
        <f t="shared" si="229"/>
        <v/>
      </c>
      <c r="BP121" s="267" t="str">
        <f t="shared" si="230"/>
        <v/>
      </c>
      <c r="BQ121" s="267" t="str">
        <f t="shared" si="231"/>
        <v/>
      </c>
      <c r="BR121" s="267" t="str">
        <f t="shared" si="232"/>
        <v/>
      </c>
      <c r="BS121" s="267" t="str">
        <f t="shared" si="233"/>
        <v/>
      </c>
      <c r="BT121" s="267" t="str">
        <f t="shared" si="234"/>
        <v/>
      </c>
      <c r="BU121" s="264"/>
      <c r="BV121" s="268">
        <v>110</v>
      </c>
      <c r="BW121" s="265" t="str">
        <f t="shared" si="268"/>
        <v/>
      </c>
      <c r="BX121" s="265" t="str">
        <f t="shared" si="272"/>
        <v/>
      </c>
      <c r="BY121" s="265" t="str">
        <f t="shared" si="272"/>
        <v/>
      </c>
      <c r="BZ121" s="265" t="str">
        <f t="shared" si="272"/>
        <v/>
      </c>
      <c r="CA121" s="265" t="str">
        <f t="shared" si="272"/>
        <v/>
      </c>
      <c r="CB121" s="265" t="str">
        <f t="shared" si="269"/>
        <v/>
      </c>
      <c r="CC121" s="265" t="str">
        <f t="shared" si="269"/>
        <v/>
      </c>
      <c r="CD121" s="265" t="str">
        <f t="shared" si="260"/>
        <v/>
      </c>
      <c r="CE121" s="265" t="str">
        <f t="shared" si="259"/>
        <v/>
      </c>
      <c r="CF121" s="265" t="str">
        <f t="shared" si="259"/>
        <v/>
      </c>
      <c r="CG121" s="265" t="str">
        <f t="shared" si="259"/>
        <v/>
      </c>
      <c r="CH121" s="265" t="str">
        <f t="shared" si="259"/>
        <v/>
      </c>
      <c r="CI121" s="265" t="str">
        <f t="shared" si="259"/>
        <v/>
      </c>
      <c r="CJ121" s="265" t="str">
        <f t="shared" si="259"/>
        <v/>
      </c>
      <c r="CK121" s="265" t="str">
        <f t="shared" si="259"/>
        <v/>
      </c>
      <c r="CL121" s="265" t="str">
        <f t="shared" si="259"/>
        <v/>
      </c>
      <c r="CM121" s="265" t="str">
        <f t="shared" si="259"/>
        <v/>
      </c>
      <c r="CN121" s="265" t="str">
        <f t="shared" si="259"/>
        <v/>
      </c>
      <c r="CO121" s="265" t="str">
        <f t="shared" si="259"/>
        <v/>
      </c>
      <c r="CP121" s="265" t="str">
        <f t="shared" si="259"/>
        <v/>
      </c>
      <c r="CR121" s="265" t="str">
        <f>IF(BW121="","",SUM(BW$12:BW121)-BW121+1)</f>
        <v/>
      </c>
      <c r="CS121" s="265" t="str">
        <f>IF(BX121="","",SUM(BX$12:BX121)-BX121+1)</f>
        <v/>
      </c>
      <c r="CT121" s="265" t="str">
        <f>IF(BY121="","",SUM(BY$12:BY121)-BY121+1)</f>
        <v/>
      </c>
      <c r="CU121" s="265" t="str">
        <f>IF(BZ121="","",SUM(BZ$12:BZ121)-BZ121+1)</f>
        <v/>
      </c>
      <c r="CV121" s="265" t="str">
        <f>IF(CA121="","",SUM(CA$12:CA121)-CA121+1)</f>
        <v/>
      </c>
      <c r="CW121" s="265" t="str">
        <f>IF(CB121="","",SUM(CB$12:CB121)-CB121+1)</f>
        <v/>
      </c>
      <c r="CX121" s="265" t="str">
        <f>IF(CC121="","",SUM(CC$12:CC121)-CC121+1)</f>
        <v/>
      </c>
      <c r="CY121" s="265" t="str">
        <f>IF(CD121="","",SUM(CD$12:CD121)-CD121+1)</f>
        <v/>
      </c>
      <c r="CZ121" s="265" t="str">
        <f>IF(CE121="","",SUM(CE$12:CE121)-CE121+1)</f>
        <v/>
      </c>
      <c r="DA121" s="265" t="str">
        <f>IF(CF121="","",SUM(CF$12:CF121)-CF121+1)</f>
        <v/>
      </c>
      <c r="DB121" s="265" t="str">
        <f>IF(CG121="","",SUM(CG$12:CG121)-CG121+1)</f>
        <v/>
      </c>
      <c r="DC121" s="265" t="str">
        <f>IF(CH121="","",SUM(CH$12:CH121)-CH121+1)</f>
        <v/>
      </c>
      <c r="DD121" s="265" t="str">
        <f>IF(CI121="","",SUM(CI$12:CI121)-CI121+1)</f>
        <v/>
      </c>
      <c r="DE121" s="265" t="str">
        <f>IF(CJ121="","",SUM(CJ$12:CJ121)-CJ121+1)</f>
        <v/>
      </c>
      <c r="DF121" s="265" t="str">
        <f>IF(CK121="","",SUM(CK$12:CK121)-CK121+1)</f>
        <v/>
      </c>
      <c r="DG121" s="265" t="str">
        <f>IF(CL121="","",SUM(CL$12:CL121)-CL121+1)</f>
        <v/>
      </c>
      <c r="DH121" s="265" t="str">
        <f>IF(CM121="","",SUM(CM$12:CM121)-CM121+1)</f>
        <v/>
      </c>
      <c r="DI121" s="265" t="str">
        <f>IF(CN121="","",SUM(CN$12:CN121)-CN121+1)</f>
        <v/>
      </c>
      <c r="DJ121" s="265" t="str">
        <f>IF(CO121="","",SUM(CO$12:CO121)-CO121+1)</f>
        <v/>
      </c>
      <c r="DK121" s="265" t="str">
        <f>IF(CP121="","",SUM(CP$12:CP121)-CP121+1)</f>
        <v/>
      </c>
      <c r="DM121" s="265"/>
      <c r="DN121" s="265"/>
      <c r="DO121" s="265"/>
      <c r="DP121" s="265"/>
      <c r="DQ121" s="265"/>
      <c r="DR121" s="265"/>
      <c r="DS121" s="265"/>
      <c r="DT121" s="265"/>
      <c r="DU121" s="265"/>
      <c r="DV121" s="265"/>
      <c r="DW121" s="265"/>
      <c r="DX121" s="265"/>
      <c r="DY121" s="265"/>
      <c r="DZ121" s="265"/>
      <c r="EA121" s="265"/>
      <c r="EB121" s="265"/>
      <c r="EC121" s="265"/>
      <c r="ED121" s="265"/>
      <c r="EE121" s="265"/>
      <c r="EF121" s="265"/>
      <c r="EH121" s="265" t="str">
        <f t="shared" si="273"/>
        <v/>
      </c>
      <c r="EI121" s="265" t="str">
        <f t="shared" si="273"/>
        <v/>
      </c>
      <c r="EJ121" s="265" t="str">
        <f t="shared" si="273"/>
        <v/>
      </c>
      <c r="EK121" s="265" t="str">
        <f t="shared" si="273"/>
        <v/>
      </c>
      <c r="EL121" s="265" t="str">
        <f t="shared" si="273"/>
        <v/>
      </c>
      <c r="EM121" s="265" t="str">
        <f t="shared" si="273"/>
        <v/>
      </c>
      <c r="EN121" s="265" t="str">
        <f t="shared" si="273"/>
        <v/>
      </c>
      <c r="EO121" s="265" t="str">
        <f t="shared" si="273"/>
        <v/>
      </c>
      <c r="EP121" s="265" t="str">
        <f t="shared" si="273"/>
        <v/>
      </c>
      <c r="EQ121" s="265" t="str">
        <f t="shared" si="273"/>
        <v/>
      </c>
      <c r="ER121" s="265" t="str">
        <f t="shared" si="274"/>
        <v/>
      </c>
      <c r="ES121" s="265" t="str">
        <f t="shared" si="274"/>
        <v/>
      </c>
      <c r="ET121" s="265" t="str">
        <f t="shared" si="274"/>
        <v/>
      </c>
      <c r="EU121" s="265" t="str">
        <f t="shared" si="274"/>
        <v/>
      </c>
      <c r="EV121" s="265" t="str">
        <f t="shared" si="274"/>
        <v/>
      </c>
      <c r="EW121" s="265" t="str">
        <f t="shared" si="274"/>
        <v/>
      </c>
      <c r="EX121" s="265" t="str">
        <f t="shared" si="274"/>
        <v/>
      </c>
      <c r="EY121" s="265" t="str">
        <f t="shared" si="274"/>
        <v/>
      </c>
      <c r="EZ121" s="265" t="str">
        <f t="shared" si="274"/>
        <v/>
      </c>
      <c r="FA121" s="265" t="str">
        <f t="shared" si="274"/>
        <v/>
      </c>
      <c r="FB121" s="263" t="str">
        <f t="shared" si="275"/>
        <v/>
      </c>
      <c r="FC121" s="263" t="str">
        <f t="shared" si="275"/>
        <v/>
      </c>
      <c r="FD121" s="263" t="str">
        <f t="shared" si="275"/>
        <v/>
      </c>
      <c r="FE121" s="263" t="str">
        <f t="shared" si="275"/>
        <v/>
      </c>
      <c r="FF121" s="263" t="str">
        <f t="shared" si="275"/>
        <v/>
      </c>
      <c r="FG121" s="263" t="str">
        <f t="shared" si="275"/>
        <v/>
      </c>
      <c r="FH121" s="263" t="str">
        <f t="shared" si="275"/>
        <v/>
      </c>
      <c r="FI121" s="263" t="str">
        <f t="shared" si="275"/>
        <v/>
      </c>
      <c r="FJ121" s="263" t="str">
        <f t="shared" si="275"/>
        <v/>
      </c>
      <c r="FK121" s="263" t="str">
        <f t="shared" si="275"/>
        <v/>
      </c>
      <c r="FL121" s="263" t="str">
        <f t="shared" si="276"/>
        <v/>
      </c>
      <c r="FM121" s="263" t="str">
        <f t="shared" si="276"/>
        <v/>
      </c>
      <c r="FN121" s="263" t="str">
        <f t="shared" si="276"/>
        <v/>
      </c>
      <c r="FO121" s="263" t="str">
        <f t="shared" si="276"/>
        <v/>
      </c>
      <c r="FP121" s="263" t="str">
        <f t="shared" si="276"/>
        <v/>
      </c>
      <c r="FQ121" s="263" t="str">
        <f t="shared" si="276"/>
        <v/>
      </c>
      <c r="FR121" s="263" t="str">
        <f t="shared" si="276"/>
        <v/>
      </c>
      <c r="FS121" s="263" t="str">
        <f t="shared" si="276"/>
        <v/>
      </c>
      <c r="FT121" s="263" t="str">
        <f t="shared" si="276"/>
        <v/>
      </c>
      <c r="FU121" s="263" t="str">
        <f t="shared" si="276"/>
        <v/>
      </c>
      <c r="FV121" s="265" t="str">
        <f t="shared" si="277"/>
        <v/>
      </c>
      <c r="FW121" s="265" t="str">
        <f t="shared" si="277"/>
        <v/>
      </c>
      <c r="FX121" s="265" t="str">
        <f t="shared" si="277"/>
        <v/>
      </c>
      <c r="FY121" s="265" t="str">
        <f t="shared" si="277"/>
        <v/>
      </c>
      <c r="FZ121" s="265" t="str">
        <f t="shared" si="277"/>
        <v/>
      </c>
      <c r="GA121" s="265" t="str">
        <f t="shared" si="277"/>
        <v/>
      </c>
      <c r="GB121" s="265" t="str">
        <f t="shared" si="277"/>
        <v/>
      </c>
      <c r="GC121" s="265" t="str">
        <f t="shared" si="277"/>
        <v/>
      </c>
      <c r="GD121" s="265" t="str">
        <f t="shared" si="277"/>
        <v/>
      </c>
      <c r="GE121" s="265" t="str">
        <f t="shared" si="277"/>
        <v/>
      </c>
      <c r="GF121" s="265" t="str">
        <f t="shared" si="278"/>
        <v/>
      </c>
      <c r="GG121" s="265" t="str">
        <f t="shared" si="278"/>
        <v/>
      </c>
      <c r="GH121" s="265" t="str">
        <f t="shared" si="278"/>
        <v/>
      </c>
      <c r="GI121" s="265" t="str">
        <f t="shared" si="278"/>
        <v/>
      </c>
      <c r="GJ121" s="265" t="str">
        <f t="shared" si="278"/>
        <v/>
      </c>
      <c r="GK121" s="265" t="str">
        <f t="shared" si="278"/>
        <v/>
      </c>
      <c r="GL121" s="265" t="str">
        <f t="shared" si="278"/>
        <v/>
      </c>
      <c r="GM121" s="265" t="str">
        <f t="shared" si="278"/>
        <v/>
      </c>
      <c r="GN121" s="265" t="str">
        <f t="shared" si="278"/>
        <v/>
      </c>
      <c r="GO121" s="265" t="str">
        <f t="shared" si="278"/>
        <v/>
      </c>
      <c r="GP121" s="263" t="str">
        <f t="shared" si="279"/>
        <v/>
      </c>
      <c r="GQ121" s="263" t="str">
        <f t="shared" si="279"/>
        <v/>
      </c>
      <c r="GR121" s="263" t="str">
        <f t="shared" si="279"/>
        <v/>
      </c>
      <c r="GS121" s="263" t="str">
        <f t="shared" si="279"/>
        <v/>
      </c>
      <c r="GT121" s="263" t="str">
        <f t="shared" si="279"/>
        <v/>
      </c>
      <c r="GU121" s="263" t="str">
        <f t="shared" si="279"/>
        <v/>
      </c>
      <c r="GV121" s="263" t="str">
        <f t="shared" si="279"/>
        <v/>
      </c>
      <c r="GW121" s="263" t="str">
        <f t="shared" si="279"/>
        <v/>
      </c>
      <c r="GX121" s="263" t="str">
        <f t="shared" si="279"/>
        <v/>
      </c>
      <c r="GY121" s="263" t="str">
        <f t="shared" si="279"/>
        <v/>
      </c>
      <c r="GZ121" s="263" t="str">
        <f t="shared" si="280"/>
        <v/>
      </c>
      <c r="HA121" s="263" t="str">
        <f t="shared" si="280"/>
        <v/>
      </c>
      <c r="HB121" s="263" t="str">
        <f t="shared" si="280"/>
        <v/>
      </c>
      <c r="HC121" s="263" t="str">
        <f t="shared" si="280"/>
        <v/>
      </c>
      <c r="HD121" s="263" t="str">
        <f t="shared" si="280"/>
        <v/>
      </c>
      <c r="HE121" s="263" t="str">
        <f t="shared" si="280"/>
        <v/>
      </c>
      <c r="HF121" s="263" t="str">
        <f t="shared" si="280"/>
        <v/>
      </c>
      <c r="HG121" s="263" t="str">
        <f t="shared" si="280"/>
        <v/>
      </c>
      <c r="HH121" s="263" t="str">
        <f t="shared" si="280"/>
        <v/>
      </c>
      <c r="HI121" s="263" t="str">
        <f t="shared" si="280"/>
        <v/>
      </c>
      <c r="HJ121" s="265" t="str">
        <f t="shared" si="281"/>
        <v/>
      </c>
      <c r="HK121" s="265" t="str">
        <f t="shared" si="281"/>
        <v/>
      </c>
      <c r="HL121" s="265" t="str">
        <f t="shared" si="281"/>
        <v/>
      </c>
      <c r="HM121" s="265" t="str">
        <f t="shared" si="281"/>
        <v/>
      </c>
      <c r="HN121" s="265" t="str">
        <f t="shared" si="281"/>
        <v/>
      </c>
      <c r="HO121" s="265" t="str">
        <f t="shared" si="281"/>
        <v/>
      </c>
      <c r="HP121" s="265" t="str">
        <f t="shared" si="281"/>
        <v/>
      </c>
      <c r="HQ121" s="265" t="str">
        <f t="shared" si="281"/>
        <v/>
      </c>
      <c r="HR121" s="265" t="str">
        <f t="shared" si="281"/>
        <v/>
      </c>
      <c r="HS121" s="265" t="str">
        <f t="shared" si="281"/>
        <v/>
      </c>
      <c r="HT121" s="265" t="str">
        <f t="shared" si="282"/>
        <v/>
      </c>
      <c r="HU121" s="265" t="str">
        <f t="shared" si="282"/>
        <v/>
      </c>
      <c r="HV121" s="265" t="str">
        <f t="shared" si="282"/>
        <v/>
      </c>
      <c r="HW121" s="265" t="str">
        <f t="shared" si="282"/>
        <v/>
      </c>
      <c r="HX121" s="265" t="str">
        <f t="shared" si="282"/>
        <v/>
      </c>
      <c r="HY121" s="265" t="str">
        <f t="shared" si="282"/>
        <v/>
      </c>
      <c r="HZ121" s="265" t="str">
        <f t="shared" si="282"/>
        <v/>
      </c>
      <c r="IA121" s="265" t="str">
        <f t="shared" si="282"/>
        <v/>
      </c>
      <c r="IB121" s="265" t="str">
        <f t="shared" si="282"/>
        <v/>
      </c>
      <c r="IC121" s="265" t="str">
        <f t="shared" si="282"/>
        <v/>
      </c>
    </row>
    <row r="122" spans="1:237" x14ac:dyDescent="0.25">
      <c r="A122" s="248">
        <f t="shared" si="205"/>
        <v>111</v>
      </c>
      <c r="B122" s="2" t="str">
        <f>IF(OR('aux 1'!B122="",'aux 1'!R122&lt;&gt;"s"),"",'aux 1'!B122)</f>
        <v/>
      </c>
      <c r="C122" s="172" t="str">
        <f>IF('aux 1'!F122="","",'aux 1'!F122)</f>
        <v/>
      </c>
      <c r="D122" s="450" t="str">
        <f>IF(B122="","",'aux 1'!AP122)</f>
        <v/>
      </c>
      <c r="E122" s="306" t="str">
        <f>IF(B122="","Pre: ",'aux 1'!AN122)</f>
        <v xml:space="preserve">Pre: </v>
      </c>
      <c r="F122" s="306" t="str">
        <f>IF(B122="","Co: ",'aux 1'!AO122)</f>
        <v xml:space="preserve">Co: </v>
      </c>
      <c r="G122" s="54" t="str">
        <f>IF(OR($B122="",'aux 1'!H122=""),"",'aux 1'!H122)</f>
        <v/>
      </c>
      <c r="H122" s="54" t="str">
        <f>IF(OR($B122="",'aux 1'!I122=""),"",'aux 1'!I122)</f>
        <v/>
      </c>
      <c r="I122" s="54" t="str">
        <f>IF(OR($B122="",'aux 1'!J122=""),"",'aux 1'!J122)</f>
        <v/>
      </c>
      <c r="J122" s="54" t="str">
        <f>IF(OR($B122="",'aux 1'!K122=""),"",'aux 1'!K122)</f>
        <v/>
      </c>
      <c r="K122" s="248"/>
      <c r="L122" s="248"/>
      <c r="M122" s="45" t="str">
        <f>IF('aux 1'!C122="","",'aux 1'!C122)</f>
        <v/>
      </c>
      <c r="N122" s="45" t="str">
        <f>IF('aux 1'!D122="","",'aux 1'!D122)</f>
        <v/>
      </c>
      <c r="O122" s="169" t="str">
        <f>IF('aux 1'!E122="","",'aux 1'!E122)</f>
        <v/>
      </c>
      <c r="P122" s="133" t="str">
        <f t="shared" si="192"/>
        <v/>
      </c>
      <c r="Q122" s="43" t="str">
        <f>IF(S122="s",IF(R122="op",'aux 1'!S122,U122),"")</f>
        <v/>
      </c>
      <c r="R122" s="43" t="str">
        <f>IF('aux 1'!N122="op","op",'aux 1'!S122)</f>
        <v/>
      </c>
      <c r="S122" s="43" t="str">
        <f>IF('aux 1'!R122="","",'aux 1'!R122)</f>
        <v/>
      </c>
      <c r="T122" s="43" t="str">
        <f>IF('aux 1'!Q122="","",'aux 1'!Q122)</f>
        <v/>
      </c>
      <c r="U122" s="43" t="str">
        <f>IF('aux 1'!P122="","",'aux 1'!P122)</f>
        <v/>
      </c>
      <c r="V122" s="44" t="str">
        <f>IF('aux 1'!O122="","",'aux 1'!O122)</f>
        <v/>
      </c>
      <c r="W122" s="128">
        <f>IF('aux 1'!T122="",0,'aux 1'!T122)</f>
        <v>0</v>
      </c>
      <c r="X122" s="128">
        <f>IF('aux 1'!U122="",0,'aux 1'!U122)</f>
        <v>0</v>
      </c>
      <c r="Y122" s="128">
        <f>IF('aux 1'!V122="",0,'aux 1'!V122)</f>
        <v>0</v>
      </c>
      <c r="Z122" s="128" t="str">
        <f>IF('aux 1'!W122="","",'aux 1'!W122)</f>
        <v/>
      </c>
      <c r="AA122" s="128" t="str">
        <f t="shared" si="193"/>
        <v>h</v>
      </c>
      <c r="AB122" s="248" t="str">
        <f>IF('aux 1'!X122="","",'aux 1'!X122)</f>
        <v/>
      </c>
      <c r="AC122" s="87" t="str">
        <f t="shared" si="194"/>
        <v/>
      </c>
      <c r="AE122" s="265">
        <f t="shared" si="195"/>
        <v>111</v>
      </c>
      <c r="AF122" s="267" t="str">
        <f t="shared" ref="AF122:AO131" si="290">IF($B122="","",IF($Q122=AF$11,$A122,""))</f>
        <v/>
      </c>
      <c r="AG122" s="267" t="str">
        <f t="shared" si="290"/>
        <v/>
      </c>
      <c r="AH122" s="267" t="str">
        <f t="shared" si="290"/>
        <v/>
      </c>
      <c r="AI122" s="267" t="str">
        <f t="shared" si="290"/>
        <v/>
      </c>
      <c r="AJ122" s="267" t="str">
        <f t="shared" si="290"/>
        <v/>
      </c>
      <c r="AK122" s="267" t="str">
        <f t="shared" si="290"/>
        <v/>
      </c>
      <c r="AL122" s="267" t="str">
        <f t="shared" si="290"/>
        <v/>
      </c>
      <c r="AM122" s="267" t="str">
        <f t="shared" si="290"/>
        <v/>
      </c>
      <c r="AN122" s="267" t="str">
        <f t="shared" si="290"/>
        <v/>
      </c>
      <c r="AO122" s="267" t="str">
        <f t="shared" si="290"/>
        <v/>
      </c>
      <c r="AP122" s="267" t="str">
        <f t="shared" ref="AP122:AY131" si="291">IF($B122="","",IF($Q122=AP$11,$A122,""))</f>
        <v/>
      </c>
      <c r="AQ122" s="267" t="str">
        <f t="shared" si="291"/>
        <v/>
      </c>
      <c r="AR122" s="267" t="str">
        <f t="shared" si="291"/>
        <v/>
      </c>
      <c r="AS122" s="267" t="str">
        <f t="shared" si="291"/>
        <v/>
      </c>
      <c r="AT122" s="267" t="str">
        <f t="shared" si="291"/>
        <v/>
      </c>
      <c r="AU122" s="267" t="str">
        <f t="shared" si="291"/>
        <v/>
      </c>
      <c r="AV122" s="267" t="str">
        <f t="shared" si="291"/>
        <v/>
      </c>
      <c r="AW122" s="267" t="str">
        <f t="shared" si="291"/>
        <v/>
      </c>
      <c r="AX122" s="267" t="str">
        <f t="shared" si="291"/>
        <v/>
      </c>
      <c r="AY122" s="267" t="str">
        <f t="shared" si="291"/>
        <v/>
      </c>
      <c r="BA122" s="267" t="str">
        <f t="shared" si="283"/>
        <v/>
      </c>
      <c r="BB122" s="267" t="str">
        <f t="shared" si="284"/>
        <v/>
      </c>
      <c r="BC122" s="267" t="str">
        <f t="shared" si="285"/>
        <v/>
      </c>
      <c r="BD122" s="267" t="str">
        <f t="shared" si="286"/>
        <v/>
      </c>
      <c r="BE122" s="267" t="str">
        <f t="shared" si="287"/>
        <v/>
      </c>
      <c r="BF122" s="267" t="str">
        <f t="shared" si="288"/>
        <v/>
      </c>
      <c r="BG122" s="267" t="str">
        <f t="shared" si="289"/>
        <v/>
      </c>
      <c r="BH122" s="267" t="str">
        <f t="shared" si="204"/>
        <v/>
      </c>
      <c r="BI122" s="267" t="str">
        <f t="shared" si="223"/>
        <v/>
      </c>
      <c r="BJ122" s="267" t="str">
        <f t="shared" si="224"/>
        <v/>
      </c>
      <c r="BK122" s="267" t="str">
        <f t="shared" si="225"/>
        <v/>
      </c>
      <c r="BL122" s="267" t="str">
        <f t="shared" si="226"/>
        <v/>
      </c>
      <c r="BM122" s="267" t="str">
        <f t="shared" si="227"/>
        <v/>
      </c>
      <c r="BN122" s="267" t="str">
        <f t="shared" si="228"/>
        <v/>
      </c>
      <c r="BO122" s="267" t="str">
        <f t="shared" si="229"/>
        <v/>
      </c>
      <c r="BP122" s="267" t="str">
        <f t="shared" si="230"/>
        <v/>
      </c>
      <c r="BQ122" s="267" t="str">
        <f t="shared" si="231"/>
        <v/>
      </c>
      <c r="BR122" s="267" t="str">
        <f t="shared" si="232"/>
        <v/>
      </c>
      <c r="BS122" s="267" t="str">
        <f t="shared" si="233"/>
        <v/>
      </c>
      <c r="BT122" s="267" t="str">
        <f t="shared" si="234"/>
        <v/>
      </c>
      <c r="BU122" s="264"/>
      <c r="BV122" s="268">
        <v>111</v>
      </c>
      <c r="BW122" s="265" t="str">
        <f t="shared" si="268"/>
        <v/>
      </c>
      <c r="BX122" s="265" t="str">
        <f t="shared" si="272"/>
        <v/>
      </c>
      <c r="BY122" s="265" t="str">
        <f t="shared" si="272"/>
        <v/>
      </c>
      <c r="BZ122" s="265" t="str">
        <f t="shared" si="272"/>
        <v/>
      </c>
      <c r="CA122" s="265" t="str">
        <f t="shared" si="272"/>
        <v/>
      </c>
      <c r="CB122" s="265" t="str">
        <f t="shared" si="269"/>
        <v/>
      </c>
      <c r="CC122" s="265" t="str">
        <f t="shared" si="269"/>
        <v/>
      </c>
      <c r="CD122" s="265" t="str">
        <f t="shared" si="260"/>
        <v/>
      </c>
      <c r="CE122" s="265" t="str">
        <f t="shared" si="259"/>
        <v/>
      </c>
      <c r="CF122" s="265" t="str">
        <f t="shared" si="259"/>
        <v/>
      </c>
      <c r="CG122" s="265" t="str">
        <f t="shared" si="259"/>
        <v/>
      </c>
      <c r="CH122" s="265" t="str">
        <f t="shared" si="259"/>
        <v/>
      </c>
      <c r="CI122" s="265" t="str">
        <f t="shared" si="259"/>
        <v/>
      </c>
      <c r="CJ122" s="265" t="str">
        <f t="shared" si="259"/>
        <v/>
      </c>
      <c r="CK122" s="265" t="str">
        <f t="shared" si="259"/>
        <v/>
      </c>
      <c r="CL122" s="265" t="str">
        <f t="shared" si="259"/>
        <v/>
      </c>
      <c r="CM122" s="265" t="str">
        <f t="shared" si="259"/>
        <v/>
      </c>
      <c r="CN122" s="265" t="str">
        <f t="shared" si="259"/>
        <v/>
      </c>
      <c r="CO122" s="265" t="str">
        <f t="shared" si="259"/>
        <v/>
      </c>
      <c r="CP122" s="265" t="str">
        <f t="shared" si="259"/>
        <v/>
      </c>
      <c r="CR122" s="265" t="str">
        <f>IF(BW122="","",SUM(BW$12:BW122)-BW122+1)</f>
        <v/>
      </c>
      <c r="CS122" s="265" t="str">
        <f>IF(BX122="","",SUM(BX$12:BX122)-BX122+1)</f>
        <v/>
      </c>
      <c r="CT122" s="265" t="str">
        <f>IF(BY122="","",SUM(BY$12:BY122)-BY122+1)</f>
        <v/>
      </c>
      <c r="CU122" s="265" t="str">
        <f>IF(BZ122="","",SUM(BZ$12:BZ122)-BZ122+1)</f>
        <v/>
      </c>
      <c r="CV122" s="265" t="str">
        <f>IF(CA122="","",SUM(CA$12:CA122)-CA122+1)</f>
        <v/>
      </c>
      <c r="CW122" s="265" t="str">
        <f>IF(CB122="","",SUM(CB$12:CB122)-CB122+1)</f>
        <v/>
      </c>
      <c r="CX122" s="265" t="str">
        <f>IF(CC122="","",SUM(CC$12:CC122)-CC122+1)</f>
        <v/>
      </c>
      <c r="CY122" s="265" t="str">
        <f>IF(CD122="","",SUM(CD$12:CD122)-CD122+1)</f>
        <v/>
      </c>
      <c r="CZ122" s="265" t="str">
        <f>IF(CE122="","",SUM(CE$12:CE122)-CE122+1)</f>
        <v/>
      </c>
      <c r="DA122" s="265" t="str">
        <f>IF(CF122="","",SUM(CF$12:CF122)-CF122+1)</f>
        <v/>
      </c>
      <c r="DB122" s="265" t="str">
        <f>IF(CG122="","",SUM(CG$12:CG122)-CG122+1)</f>
        <v/>
      </c>
      <c r="DC122" s="265" t="str">
        <f>IF(CH122="","",SUM(CH$12:CH122)-CH122+1)</f>
        <v/>
      </c>
      <c r="DD122" s="265" t="str">
        <f>IF(CI122="","",SUM(CI$12:CI122)-CI122+1)</f>
        <v/>
      </c>
      <c r="DE122" s="265" t="str">
        <f>IF(CJ122="","",SUM(CJ$12:CJ122)-CJ122+1)</f>
        <v/>
      </c>
      <c r="DF122" s="265" t="str">
        <f>IF(CK122="","",SUM(CK$12:CK122)-CK122+1)</f>
        <v/>
      </c>
      <c r="DG122" s="265" t="str">
        <f>IF(CL122="","",SUM(CL$12:CL122)-CL122+1)</f>
        <v/>
      </c>
      <c r="DH122" s="265" t="str">
        <f>IF(CM122="","",SUM(CM$12:CM122)-CM122+1)</f>
        <v/>
      </c>
      <c r="DI122" s="265" t="str">
        <f>IF(CN122="","",SUM(CN$12:CN122)-CN122+1)</f>
        <v/>
      </c>
      <c r="DJ122" s="265" t="str">
        <f>IF(CO122="","",SUM(CO$12:CO122)-CO122+1)</f>
        <v/>
      </c>
      <c r="DK122" s="265" t="str">
        <f>IF(CP122="","",SUM(CP$12:CP122)-CP122+1)</f>
        <v/>
      </c>
      <c r="DM122" s="265"/>
      <c r="DN122" s="265"/>
      <c r="DO122" s="265"/>
      <c r="DP122" s="265"/>
      <c r="DQ122" s="265"/>
      <c r="DR122" s="265"/>
      <c r="DS122" s="265"/>
      <c r="DT122" s="265"/>
      <c r="DU122" s="265"/>
      <c r="DV122" s="265"/>
      <c r="DW122" s="265"/>
      <c r="DX122" s="265"/>
      <c r="DY122" s="265"/>
      <c r="DZ122" s="265"/>
      <c r="EA122" s="265"/>
      <c r="EB122" s="265"/>
      <c r="EC122" s="265"/>
      <c r="ED122" s="265"/>
      <c r="EE122" s="265"/>
      <c r="EF122" s="265"/>
      <c r="EH122" s="265" t="str">
        <f t="shared" ref="EH122:EQ131" si="292">IF($B122="","",IF(AND($Q122=EH$11,$V122=EH$10),$Z122,""))</f>
        <v/>
      </c>
      <c r="EI122" s="265" t="str">
        <f t="shared" si="292"/>
        <v/>
      </c>
      <c r="EJ122" s="265" t="str">
        <f t="shared" si="292"/>
        <v/>
      </c>
      <c r="EK122" s="265" t="str">
        <f t="shared" si="292"/>
        <v/>
      </c>
      <c r="EL122" s="265" t="str">
        <f t="shared" si="292"/>
        <v/>
      </c>
      <c r="EM122" s="265" t="str">
        <f t="shared" si="292"/>
        <v/>
      </c>
      <c r="EN122" s="265" t="str">
        <f t="shared" si="292"/>
        <v/>
      </c>
      <c r="EO122" s="265" t="str">
        <f t="shared" si="292"/>
        <v/>
      </c>
      <c r="EP122" s="265" t="str">
        <f t="shared" si="292"/>
        <v/>
      </c>
      <c r="EQ122" s="265" t="str">
        <f t="shared" si="292"/>
        <v/>
      </c>
      <c r="ER122" s="265" t="str">
        <f t="shared" ref="ER122:FA131" si="293">IF($B122="","",IF(AND($Q122=ER$11,$V122=ER$10),$Z122,""))</f>
        <v/>
      </c>
      <c r="ES122" s="265" t="str">
        <f t="shared" si="293"/>
        <v/>
      </c>
      <c r="ET122" s="265" t="str">
        <f t="shared" si="293"/>
        <v/>
      </c>
      <c r="EU122" s="265" t="str">
        <f t="shared" si="293"/>
        <v/>
      </c>
      <c r="EV122" s="265" t="str">
        <f t="shared" si="293"/>
        <v/>
      </c>
      <c r="EW122" s="265" t="str">
        <f t="shared" si="293"/>
        <v/>
      </c>
      <c r="EX122" s="265" t="str">
        <f t="shared" si="293"/>
        <v/>
      </c>
      <c r="EY122" s="265" t="str">
        <f t="shared" si="293"/>
        <v/>
      </c>
      <c r="EZ122" s="265" t="str">
        <f t="shared" si="293"/>
        <v/>
      </c>
      <c r="FA122" s="265" t="str">
        <f t="shared" si="293"/>
        <v/>
      </c>
      <c r="FB122" s="263" t="str">
        <f t="shared" ref="FB122:FK131" si="294">IF($B122="","",IF(AND($Q122=FB$11,$V122=FB$10),$Z122,""))</f>
        <v/>
      </c>
      <c r="FC122" s="263" t="str">
        <f t="shared" si="294"/>
        <v/>
      </c>
      <c r="FD122" s="263" t="str">
        <f t="shared" si="294"/>
        <v/>
      </c>
      <c r="FE122" s="263" t="str">
        <f t="shared" si="294"/>
        <v/>
      </c>
      <c r="FF122" s="263" t="str">
        <f t="shared" si="294"/>
        <v/>
      </c>
      <c r="FG122" s="263" t="str">
        <f t="shared" si="294"/>
        <v/>
      </c>
      <c r="FH122" s="263" t="str">
        <f t="shared" si="294"/>
        <v/>
      </c>
      <c r="FI122" s="263" t="str">
        <f t="shared" si="294"/>
        <v/>
      </c>
      <c r="FJ122" s="263" t="str">
        <f t="shared" si="294"/>
        <v/>
      </c>
      <c r="FK122" s="263" t="str">
        <f t="shared" si="294"/>
        <v/>
      </c>
      <c r="FL122" s="263" t="str">
        <f t="shared" ref="FL122:FU131" si="295">IF($B122="","",IF(AND($Q122=FL$11,$V122=FL$10),$Z122,""))</f>
        <v/>
      </c>
      <c r="FM122" s="263" t="str">
        <f t="shared" si="295"/>
        <v/>
      </c>
      <c r="FN122" s="263" t="str">
        <f t="shared" si="295"/>
        <v/>
      </c>
      <c r="FO122" s="263" t="str">
        <f t="shared" si="295"/>
        <v/>
      </c>
      <c r="FP122" s="263" t="str">
        <f t="shared" si="295"/>
        <v/>
      </c>
      <c r="FQ122" s="263" t="str">
        <f t="shared" si="295"/>
        <v/>
      </c>
      <c r="FR122" s="263" t="str">
        <f t="shared" si="295"/>
        <v/>
      </c>
      <c r="FS122" s="263" t="str">
        <f t="shared" si="295"/>
        <v/>
      </c>
      <c r="FT122" s="263" t="str">
        <f t="shared" si="295"/>
        <v/>
      </c>
      <c r="FU122" s="263" t="str">
        <f t="shared" si="295"/>
        <v/>
      </c>
      <c r="FV122" s="265" t="str">
        <f t="shared" ref="FV122:GE131" si="296">IF($B122="","",IF(AND($Q122=FV$11,$V122=FV$10),$Z122,""))</f>
        <v/>
      </c>
      <c r="FW122" s="265" t="str">
        <f t="shared" si="296"/>
        <v/>
      </c>
      <c r="FX122" s="265" t="str">
        <f t="shared" si="296"/>
        <v/>
      </c>
      <c r="FY122" s="265" t="str">
        <f t="shared" si="296"/>
        <v/>
      </c>
      <c r="FZ122" s="265" t="str">
        <f t="shared" si="296"/>
        <v/>
      </c>
      <c r="GA122" s="265" t="str">
        <f t="shared" si="296"/>
        <v/>
      </c>
      <c r="GB122" s="265" t="str">
        <f t="shared" si="296"/>
        <v/>
      </c>
      <c r="GC122" s="265" t="str">
        <f t="shared" si="296"/>
        <v/>
      </c>
      <c r="GD122" s="265" t="str">
        <f t="shared" si="296"/>
        <v/>
      </c>
      <c r="GE122" s="265" t="str">
        <f t="shared" si="296"/>
        <v/>
      </c>
      <c r="GF122" s="265" t="str">
        <f t="shared" ref="GF122:GO131" si="297">IF($B122="","",IF(AND($Q122=GF$11,$V122=GF$10),$Z122,""))</f>
        <v/>
      </c>
      <c r="GG122" s="265" t="str">
        <f t="shared" si="297"/>
        <v/>
      </c>
      <c r="GH122" s="265" t="str">
        <f t="shared" si="297"/>
        <v/>
      </c>
      <c r="GI122" s="265" t="str">
        <f t="shared" si="297"/>
        <v/>
      </c>
      <c r="GJ122" s="265" t="str">
        <f t="shared" si="297"/>
        <v/>
      </c>
      <c r="GK122" s="265" t="str">
        <f t="shared" si="297"/>
        <v/>
      </c>
      <c r="GL122" s="265" t="str">
        <f t="shared" si="297"/>
        <v/>
      </c>
      <c r="GM122" s="265" t="str">
        <f t="shared" si="297"/>
        <v/>
      </c>
      <c r="GN122" s="265" t="str">
        <f t="shared" si="297"/>
        <v/>
      </c>
      <c r="GO122" s="265" t="str">
        <f t="shared" si="297"/>
        <v/>
      </c>
      <c r="GP122" s="263" t="str">
        <f t="shared" ref="GP122:GY131" si="298">IF($B122="","",IF(AND($Q122=GP$11,$V122=GP$10),$Z122,""))</f>
        <v/>
      </c>
      <c r="GQ122" s="263" t="str">
        <f t="shared" si="298"/>
        <v/>
      </c>
      <c r="GR122" s="263" t="str">
        <f t="shared" si="298"/>
        <v/>
      </c>
      <c r="GS122" s="263" t="str">
        <f t="shared" si="298"/>
        <v/>
      </c>
      <c r="GT122" s="263" t="str">
        <f t="shared" si="298"/>
        <v/>
      </c>
      <c r="GU122" s="263" t="str">
        <f t="shared" si="298"/>
        <v/>
      </c>
      <c r="GV122" s="263" t="str">
        <f t="shared" si="298"/>
        <v/>
      </c>
      <c r="GW122" s="263" t="str">
        <f t="shared" si="298"/>
        <v/>
      </c>
      <c r="GX122" s="263" t="str">
        <f t="shared" si="298"/>
        <v/>
      </c>
      <c r="GY122" s="263" t="str">
        <f t="shared" si="298"/>
        <v/>
      </c>
      <c r="GZ122" s="263" t="str">
        <f t="shared" ref="GZ122:HI131" si="299">IF($B122="","",IF(AND($Q122=GZ$11,$V122=GZ$10),$Z122,""))</f>
        <v/>
      </c>
      <c r="HA122" s="263" t="str">
        <f t="shared" si="299"/>
        <v/>
      </c>
      <c r="HB122" s="263" t="str">
        <f t="shared" si="299"/>
        <v/>
      </c>
      <c r="HC122" s="263" t="str">
        <f t="shared" si="299"/>
        <v/>
      </c>
      <c r="HD122" s="263" t="str">
        <f t="shared" si="299"/>
        <v/>
      </c>
      <c r="HE122" s="263" t="str">
        <f t="shared" si="299"/>
        <v/>
      </c>
      <c r="HF122" s="263" t="str">
        <f t="shared" si="299"/>
        <v/>
      </c>
      <c r="HG122" s="263" t="str">
        <f t="shared" si="299"/>
        <v/>
      </c>
      <c r="HH122" s="263" t="str">
        <f t="shared" si="299"/>
        <v/>
      </c>
      <c r="HI122" s="263" t="str">
        <f t="shared" si="299"/>
        <v/>
      </c>
      <c r="HJ122" s="265" t="str">
        <f t="shared" ref="HJ122:HS131" si="300">IF($B122="","",IF(AND($Q122=HJ$11,$V122=HJ$10),$Z122,""))</f>
        <v/>
      </c>
      <c r="HK122" s="265" t="str">
        <f t="shared" si="300"/>
        <v/>
      </c>
      <c r="HL122" s="265" t="str">
        <f t="shared" si="300"/>
        <v/>
      </c>
      <c r="HM122" s="265" t="str">
        <f t="shared" si="300"/>
        <v/>
      </c>
      <c r="HN122" s="265" t="str">
        <f t="shared" si="300"/>
        <v/>
      </c>
      <c r="HO122" s="265" t="str">
        <f t="shared" si="300"/>
        <v/>
      </c>
      <c r="HP122" s="265" t="str">
        <f t="shared" si="300"/>
        <v/>
      </c>
      <c r="HQ122" s="265" t="str">
        <f t="shared" si="300"/>
        <v/>
      </c>
      <c r="HR122" s="265" t="str">
        <f t="shared" si="300"/>
        <v/>
      </c>
      <c r="HS122" s="265" t="str">
        <f t="shared" si="300"/>
        <v/>
      </c>
      <c r="HT122" s="265" t="str">
        <f t="shared" ref="HT122:IC131" si="301">IF($B122="","",IF(AND($Q122=HT$11,$V122=HT$10),$Z122,""))</f>
        <v/>
      </c>
      <c r="HU122" s="265" t="str">
        <f t="shared" si="301"/>
        <v/>
      </c>
      <c r="HV122" s="265" t="str">
        <f t="shared" si="301"/>
        <v/>
      </c>
      <c r="HW122" s="265" t="str">
        <f t="shared" si="301"/>
        <v/>
      </c>
      <c r="HX122" s="265" t="str">
        <f t="shared" si="301"/>
        <v/>
      </c>
      <c r="HY122" s="265" t="str">
        <f t="shared" si="301"/>
        <v/>
      </c>
      <c r="HZ122" s="265" t="str">
        <f t="shared" si="301"/>
        <v/>
      </c>
      <c r="IA122" s="265" t="str">
        <f t="shared" si="301"/>
        <v/>
      </c>
      <c r="IB122" s="265" t="str">
        <f t="shared" si="301"/>
        <v/>
      </c>
      <c r="IC122" s="265" t="str">
        <f t="shared" si="301"/>
        <v/>
      </c>
    </row>
    <row r="123" spans="1:237" x14ac:dyDescent="0.25">
      <c r="A123" s="248">
        <f t="shared" si="205"/>
        <v>112</v>
      </c>
      <c r="B123" s="2" t="str">
        <f>IF(OR('aux 1'!B123="",'aux 1'!R123&lt;&gt;"s"),"",'aux 1'!B123)</f>
        <v>Optativa Humanas</v>
      </c>
      <c r="C123" s="172" t="str">
        <f>IF('aux 1'!F123="","",'aux 1'!F123)</f>
        <v/>
      </c>
      <c r="D123" s="450" t="str">
        <f>IF(B123="","",'aux 1'!AP123)</f>
        <v/>
      </c>
      <c r="E123" s="306" t="str">
        <f>IF(B123="","Pre: ",'aux 1'!AN123)</f>
        <v>Pré: ---</v>
      </c>
      <c r="F123" s="306" t="str">
        <f>IF(B123="","Co: ",'aux 1'!AO123)</f>
        <v>Co: ---</v>
      </c>
      <c r="G123" s="54" t="str">
        <f>IF(OR($B123="",'aux 1'!H123=""),"",'aux 1'!H123)</f>
        <v/>
      </c>
      <c r="H123" s="54" t="str">
        <f>IF(OR($B123="",'aux 1'!I123=""),"",'aux 1'!I123)</f>
        <v/>
      </c>
      <c r="I123" s="54" t="str">
        <f>IF(OR($B123="",'aux 1'!J123=""),"",'aux 1'!J123)</f>
        <v/>
      </c>
      <c r="J123" s="54" t="str">
        <f>IF(OR($B123="",'aux 1'!K123=""),"",'aux 1'!K123)</f>
        <v/>
      </c>
      <c r="K123" s="248"/>
      <c r="L123" s="248"/>
      <c r="M123" s="45" t="str">
        <f>IF('aux 1'!C123="","",'aux 1'!C123)</f>
        <v/>
      </c>
      <c r="N123" s="45" t="str">
        <f>IF('aux 1'!D123="","",'aux 1'!D123)</f>
        <v/>
      </c>
      <c r="O123" s="169" t="str">
        <f>IF('aux 1'!E123="","",'aux 1'!E123)</f>
        <v/>
      </c>
      <c r="P123" s="133" t="str">
        <f t="shared" si="192"/>
        <v/>
      </c>
      <c r="Q123" s="43">
        <f>IF(OR(B123="Optativa Humanas",B123="Optativa Tecnológicas"),U123,IF(S123="s",IF(R123="op",'aux 1'!S123,U123),""))</f>
        <v>1</v>
      </c>
      <c r="R123" s="43" t="str">
        <f>IF('aux 1'!N123="op","op",'aux 1'!S123)</f>
        <v>op</v>
      </c>
      <c r="S123" s="43" t="str">
        <f>IF('aux 1'!R123="","",'aux 1'!R123)</f>
        <v>s</v>
      </c>
      <c r="T123" s="43" t="str">
        <f>IF('aux 1'!Q123="","",'aux 1'!Q123)</f>
        <v/>
      </c>
      <c r="U123" s="43">
        <f>IF('aux 1'!P123="","",'aux 1'!P123)</f>
        <v>1</v>
      </c>
      <c r="V123" s="44" t="str">
        <f>IF('aux 1'!O123="","",'aux 1'!O123)</f>
        <v>Out.</v>
      </c>
      <c r="W123" s="128">
        <f>IF('aux 1'!T123="",0,'aux 1'!T123)</f>
        <v>2</v>
      </c>
      <c r="X123" s="128">
        <f>IF('aux 1'!U123="",0,'aux 1'!U123)</f>
        <v>0</v>
      </c>
      <c r="Y123" s="128">
        <f>IF('aux 1'!V123="",0,'aux 1'!V123)</f>
        <v>0</v>
      </c>
      <c r="Z123" s="128">
        <f>IF('aux 1'!W123="","",'aux 1'!W123)</f>
        <v>34</v>
      </c>
      <c r="AA123" s="128" t="str">
        <f t="shared" si="193"/>
        <v>34h</v>
      </c>
      <c r="AB123" s="248">
        <f>IF('aux 1'!X123="","",'aux 1'!X123)</f>
        <v>2</v>
      </c>
      <c r="AC123" s="87" t="str">
        <f t="shared" si="194"/>
        <v>2cr/2t</v>
      </c>
      <c r="AE123" s="265">
        <f t="shared" si="195"/>
        <v>112</v>
      </c>
      <c r="AF123" s="267">
        <f t="shared" si="290"/>
        <v>112</v>
      </c>
      <c r="AG123" s="267" t="str">
        <f t="shared" si="290"/>
        <v/>
      </c>
      <c r="AH123" s="267" t="str">
        <f t="shared" si="290"/>
        <v/>
      </c>
      <c r="AI123" s="267" t="str">
        <f t="shared" si="290"/>
        <v/>
      </c>
      <c r="AJ123" s="267" t="str">
        <f t="shared" si="290"/>
        <v/>
      </c>
      <c r="AK123" s="267" t="str">
        <f t="shared" si="290"/>
        <v/>
      </c>
      <c r="AL123" s="267" t="str">
        <f t="shared" si="290"/>
        <v/>
      </c>
      <c r="AM123" s="267" t="str">
        <f t="shared" si="290"/>
        <v/>
      </c>
      <c r="AN123" s="267" t="str">
        <f t="shared" si="290"/>
        <v/>
      </c>
      <c r="AO123" s="267" t="str">
        <f t="shared" si="290"/>
        <v/>
      </c>
      <c r="AP123" s="267" t="str">
        <f t="shared" si="291"/>
        <v/>
      </c>
      <c r="AQ123" s="267" t="str">
        <f t="shared" si="291"/>
        <v/>
      </c>
      <c r="AR123" s="267" t="str">
        <f t="shared" si="291"/>
        <v/>
      </c>
      <c r="AS123" s="267" t="str">
        <f t="shared" si="291"/>
        <v/>
      </c>
      <c r="AT123" s="267" t="str">
        <f t="shared" si="291"/>
        <v/>
      </c>
      <c r="AU123" s="267" t="str">
        <f t="shared" si="291"/>
        <v/>
      </c>
      <c r="AV123" s="267" t="str">
        <f t="shared" si="291"/>
        <v/>
      </c>
      <c r="AW123" s="267" t="str">
        <f t="shared" si="291"/>
        <v/>
      </c>
      <c r="AX123" s="267" t="str">
        <f t="shared" si="291"/>
        <v/>
      </c>
      <c r="AY123" s="267" t="str">
        <f t="shared" si="291"/>
        <v/>
      </c>
      <c r="BA123" s="267">
        <f t="shared" si="283"/>
        <v>3</v>
      </c>
      <c r="BB123" s="267" t="str">
        <f t="shared" si="284"/>
        <v/>
      </c>
      <c r="BC123" s="267" t="str">
        <f t="shared" si="285"/>
        <v/>
      </c>
      <c r="BD123" s="267" t="str">
        <f t="shared" si="286"/>
        <v/>
      </c>
      <c r="BE123" s="267" t="str">
        <f t="shared" si="287"/>
        <v/>
      </c>
      <c r="BF123" s="267" t="str">
        <f t="shared" si="288"/>
        <v/>
      </c>
      <c r="BG123" s="267" t="str">
        <f t="shared" si="289"/>
        <v/>
      </c>
      <c r="BH123" s="267" t="str">
        <f t="shared" si="204"/>
        <v/>
      </c>
      <c r="BI123" s="267" t="str">
        <f t="shared" si="223"/>
        <v/>
      </c>
      <c r="BJ123" s="267" t="str">
        <f t="shared" si="224"/>
        <v/>
      </c>
      <c r="BK123" s="267" t="str">
        <f t="shared" si="225"/>
        <v/>
      </c>
      <c r="BL123" s="267" t="str">
        <f t="shared" si="226"/>
        <v/>
      </c>
      <c r="BM123" s="267" t="str">
        <f t="shared" si="227"/>
        <v/>
      </c>
      <c r="BN123" s="267" t="str">
        <f t="shared" si="228"/>
        <v/>
      </c>
      <c r="BO123" s="267" t="str">
        <f t="shared" si="229"/>
        <v/>
      </c>
      <c r="BP123" s="267" t="str">
        <f t="shared" si="230"/>
        <v/>
      </c>
      <c r="BQ123" s="267" t="str">
        <f t="shared" si="231"/>
        <v/>
      </c>
      <c r="BR123" s="267" t="str">
        <f t="shared" si="232"/>
        <v/>
      </c>
      <c r="BS123" s="267" t="str">
        <f t="shared" si="233"/>
        <v/>
      </c>
      <c r="BT123" s="267" t="str">
        <f t="shared" si="234"/>
        <v/>
      </c>
      <c r="BU123" s="264"/>
      <c r="BV123" s="268">
        <v>112</v>
      </c>
      <c r="BW123" s="265" t="str">
        <f t="shared" si="268"/>
        <v/>
      </c>
      <c r="BX123" s="265" t="str">
        <f t="shared" si="272"/>
        <v/>
      </c>
      <c r="BY123" s="265" t="str">
        <f t="shared" si="272"/>
        <v/>
      </c>
      <c r="BZ123" s="265" t="str">
        <f t="shared" si="272"/>
        <v/>
      </c>
      <c r="CA123" s="265" t="str">
        <f t="shared" si="272"/>
        <v/>
      </c>
      <c r="CB123" s="265" t="str">
        <f t="shared" si="269"/>
        <v/>
      </c>
      <c r="CC123" s="265" t="str">
        <f t="shared" si="269"/>
        <v/>
      </c>
      <c r="CD123" s="265" t="str">
        <f t="shared" si="260"/>
        <v/>
      </c>
      <c r="CE123" s="265" t="str">
        <f t="shared" ref="CE123:CP138" si="302">IF(LEN(CE$6)&lt;$BV123,"", VALUE(MID(CE$6,$BV123,1)))</f>
        <v/>
      </c>
      <c r="CF123" s="265" t="str">
        <f t="shared" si="302"/>
        <v/>
      </c>
      <c r="CG123" s="265" t="str">
        <f t="shared" si="302"/>
        <v/>
      </c>
      <c r="CH123" s="265" t="str">
        <f t="shared" si="302"/>
        <v/>
      </c>
      <c r="CI123" s="265" t="str">
        <f t="shared" si="302"/>
        <v/>
      </c>
      <c r="CJ123" s="265" t="str">
        <f t="shared" si="302"/>
        <v/>
      </c>
      <c r="CK123" s="265" t="str">
        <f t="shared" si="302"/>
        <v/>
      </c>
      <c r="CL123" s="265" t="str">
        <f t="shared" si="302"/>
        <v/>
      </c>
      <c r="CM123" s="265" t="str">
        <f t="shared" si="302"/>
        <v/>
      </c>
      <c r="CN123" s="265" t="str">
        <f t="shared" si="302"/>
        <v/>
      </c>
      <c r="CO123" s="265" t="str">
        <f t="shared" si="302"/>
        <v/>
      </c>
      <c r="CP123" s="265" t="str">
        <f t="shared" si="302"/>
        <v/>
      </c>
      <c r="CR123" s="265" t="str">
        <f>IF(BW123="","",SUM(BW$12:BW123)-BW123+1)</f>
        <v/>
      </c>
      <c r="CS123" s="265" t="str">
        <f>IF(BX123="","",SUM(BX$12:BX123)-BX123+1)</f>
        <v/>
      </c>
      <c r="CT123" s="265" t="str">
        <f>IF(BY123="","",SUM(BY$12:BY123)-BY123+1)</f>
        <v/>
      </c>
      <c r="CU123" s="265" t="str">
        <f>IF(BZ123="","",SUM(BZ$12:BZ123)-BZ123+1)</f>
        <v/>
      </c>
      <c r="CV123" s="265" t="str">
        <f>IF(CA123="","",SUM(CA$12:CA123)-CA123+1)</f>
        <v/>
      </c>
      <c r="CW123" s="265" t="str">
        <f>IF(CB123="","",SUM(CB$12:CB123)-CB123+1)</f>
        <v/>
      </c>
      <c r="CX123" s="265" t="str">
        <f>IF(CC123="","",SUM(CC$12:CC123)-CC123+1)</f>
        <v/>
      </c>
      <c r="CY123" s="265" t="str">
        <f>IF(CD123="","",SUM(CD$12:CD123)-CD123+1)</f>
        <v/>
      </c>
      <c r="CZ123" s="265" t="str">
        <f>IF(CE123="","",SUM(CE$12:CE123)-CE123+1)</f>
        <v/>
      </c>
      <c r="DA123" s="265" t="str">
        <f>IF(CF123="","",SUM(CF$12:CF123)-CF123+1)</f>
        <v/>
      </c>
      <c r="DB123" s="265" t="str">
        <f>IF(CG123="","",SUM(CG$12:CG123)-CG123+1)</f>
        <v/>
      </c>
      <c r="DC123" s="265" t="str">
        <f>IF(CH123="","",SUM(CH$12:CH123)-CH123+1)</f>
        <v/>
      </c>
      <c r="DD123" s="265" t="str">
        <f>IF(CI123="","",SUM(CI$12:CI123)-CI123+1)</f>
        <v/>
      </c>
      <c r="DE123" s="265" t="str">
        <f>IF(CJ123="","",SUM(CJ$12:CJ123)-CJ123+1)</f>
        <v/>
      </c>
      <c r="DF123" s="265" t="str">
        <f>IF(CK123="","",SUM(CK$12:CK123)-CK123+1)</f>
        <v/>
      </c>
      <c r="DG123" s="265" t="str">
        <f>IF(CL123="","",SUM(CL$12:CL123)-CL123+1)</f>
        <v/>
      </c>
      <c r="DH123" s="265" t="str">
        <f>IF(CM123="","",SUM(CM$12:CM123)-CM123+1)</f>
        <v/>
      </c>
      <c r="DI123" s="265" t="str">
        <f>IF(CN123="","",SUM(CN$12:CN123)-CN123+1)</f>
        <v/>
      </c>
      <c r="DJ123" s="265" t="str">
        <f>IF(CO123="","",SUM(CO$12:CO123)-CO123+1)</f>
        <v/>
      </c>
      <c r="DK123" s="265" t="str">
        <f>IF(CP123="","",SUM(CP$12:CP123)-CP123+1)</f>
        <v/>
      </c>
      <c r="DM123" s="265"/>
      <c r="DN123" s="265"/>
      <c r="DO123" s="265"/>
      <c r="DP123" s="265"/>
      <c r="DQ123" s="265"/>
      <c r="DR123" s="265"/>
      <c r="DS123" s="265"/>
      <c r="DT123" s="265"/>
      <c r="DU123" s="265"/>
      <c r="DV123" s="265"/>
      <c r="DW123" s="265"/>
      <c r="DX123" s="265"/>
      <c r="DY123" s="265"/>
      <c r="DZ123" s="265"/>
      <c r="EA123" s="265"/>
      <c r="EB123" s="265"/>
      <c r="EC123" s="265"/>
      <c r="ED123" s="265"/>
      <c r="EE123" s="265"/>
      <c r="EF123" s="265"/>
      <c r="EH123" s="265" t="str">
        <f t="shared" si="292"/>
        <v/>
      </c>
      <c r="EI123" s="265" t="str">
        <f t="shared" si="292"/>
        <v/>
      </c>
      <c r="EJ123" s="265" t="str">
        <f t="shared" si="292"/>
        <v/>
      </c>
      <c r="EK123" s="265" t="str">
        <f t="shared" si="292"/>
        <v/>
      </c>
      <c r="EL123" s="265" t="str">
        <f t="shared" si="292"/>
        <v/>
      </c>
      <c r="EM123" s="265" t="str">
        <f t="shared" si="292"/>
        <v/>
      </c>
      <c r="EN123" s="265" t="str">
        <f t="shared" si="292"/>
        <v/>
      </c>
      <c r="EO123" s="265" t="str">
        <f t="shared" si="292"/>
        <v/>
      </c>
      <c r="EP123" s="265" t="str">
        <f t="shared" si="292"/>
        <v/>
      </c>
      <c r="EQ123" s="265" t="str">
        <f t="shared" si="292"/>
        <v/>
      </c>
      <c r="ER123" s="265" t="str">
        <f t="shared" si="293"/>
        <v/>
      </c>
      <c r="ES123" s="265" t="str">
        <f t="shared" si="293"/>
        <v/>
      </c>
      <c r="ET123" s="265" t="str">
        <f t="shared" si="293"/>
        <v/>
      </c>
      <c r="EU123" s="265" t="str">
        <f t="shared" si="293"/>
        <v/>
      </c>
      <c r="EV123" s="265" t="str">
        <f t="shared" si="293"/>
        <v/>
      </c>
      <c r="EW123" s="265" t="str">
        <f t="shared" si="293"/>
        <v/>
      </c>
      <c r="EX123" s="265" t="str">
        <f t="shared" si="293"/>
        <v/>
      </c>
      <c r="EY123" s="265" t="str">
        <f t="shared" si="293"/>
        <v/>
      </c>
      <c r="EZ123" s="265" t="str">
        <f t="shared" si="293"/>
        <v/>
      </c>
      <c r="FA123" s="265" t="str">
        <f t="shared" si="293"/>
        <v/>
      </c>
      <c r="FB123" s="263" t="str">
        <f t="shared" si="294"/>
        <v/>
      </c>
      <c r="FC123" s="263" t="str">
        <f t="shared" si="294"/>
        <v/>
      </c>
      <c r="FD123" s="263" t="str">
        <f t="shared" si="294"/>
        <v/>
      </c>
      <c r="FE123" s="263" t="str">
        <f t="shared" si="294"/>
        <v/>
      </c>
      <c r="FF123" s="263" t="str">
        <f t="shared" si="294"/>
        <v/>
      </c>
      <c r="FG123" s="263" t="str">
        <f t="shared" si="294"/>
        <v/>
      </c>
      <c r="FH123" s="263" t="str">
        <f t="shared" si="294"/>
        <v/>
      </c>
      <c r="FI123" s="263" t="str">
        <f t="shared" si="294"/>
        <v/>
      </c>
      <c r="FJ123" s="263" t="str">
        <f t="shared" si="294"/>
        <v/>
      </c>
      <c r="FK123" s="263" t="str">
        <f t="shared" si="294"/>
        <v/>
      </c>
      <c r="FL123" s="263" t="str">
        <f t="shared" si="295"/>
        <v/>
      </c>
      <c r="FM123" s="263" t="str">
        <f t="shared" si="295"/>
        <v/>
      </c>
      <c r="FN123" s="263" t="str">
        <f t="shared" si="295"/>
        <v/>
      </c>
      <c r="FO123" s="263" t="str">
        <f t="shared" si="295"/>
        <v/>
      </c>
      <c r="FP123" s="263" t="str">
        <f t="shared" si="295"/>
        <v/>
      </c>
      <c r="FQ123" s="263" t="str">
        <f t="shared" si="295"/>
        <v/>
      </c>
      <c r="FR123" s="263" t="str">
        <f t="shared" si="295"/>
        <v/>
      </c>
      <c r="FS123" s="263" t="str">
        <f t="shared" si="295"/>
        <v/>
      </c>
      <c r="FT123" s="263" t="str">
        <f t="shared" si="295"/>
        <v/>
      </c>
      <c r="FU123" s="263" t="str">
        <f t="shared" si="295"/>
        <v/>
      </c>
      <c r="FV123" s="265" t="str">
        <f t="shared" si="296"/>
        <v/>
      </c>
      <c r="FW123" s="265" t="str">
        <f t="shared" si="296"/>
        <v/>
      </c>
      <c r="FX123" s="265" t="str">
        <f t="shared" si="296"/>
        <v/>
      </c>
      <c r="FY123" s="265" t="str">
        <f t="shared" si="296"/>
        <v/>
      </c>
      <c r="FZ123" s="265" t="str">
        <f t="shared" si="296"/>
        <v/>
      </c>
      <c r="GA123" s="265" t="str">
        <f t="shared" si="296"/>
        <v/>
      </c>
      <c r="GB123" s="265" t="str">
        <f t="shared" si="296"/>
        <v/>
      </c>
      <c r="GC123" s="265" t="str">
        <f t="shared" si="296"/>
        <v/>
      </c>
      <c r="GD123" s="265" t="str">
        <f t="shared" si="296"/>
        <v/>
      </c>
      <c r="GE123" s="265" t="str">
        <f t="shared" si="296"/>
        <v/>
      </c>
      <c r="GF123" s="265" t="str">
        <f t="shared" si="297"/>
        <v/>
      </c>
      <c r="GG123" s="265" t="str">
        <f t="shared" si="297"/>
        <v/>
      </c>
      <c r="GH123" s="265" t="str">
        <f t="shared" si="297"/>
        <v/>
      </c>
      <c r="GI123" s="265" t="str">
        <f t="shared" si="297"/>
        <v/>
      </c>
      <c r="GJ123" s="265" t="str">
        <f t="shared" si="297"/>
        <v/>
      </c>
      <c r="GK123" s="265" t="str">
        <f t="shared" si="297"/>
        <v/>
      </c>
      <c r="GL123" s="265" t="str">
        <f t="shared" si="297"/>
        <v/>
      </c>
      <c r="GM123" s="265" t="str">
        <f t="shared" si="297"/>
        <v/>
      </c>
      <c r="GN123" s="265" t="str">
        <f t="shared" si="297"/>
        <v/>
      </c>
      <c r="GO123" s="265" t="str">
        <f t="shared" si="297"/>
        <v/>
      </c>
      <c r="GP123" s="263">
        <f t="shared" si="298"/>
        <v>34</v>
      </c>
      <c r="GQ123" s="263" t="str">
        <f t="shared" si="298"/>
        <v/>
      </c>
      <c r="GR123" s="263" t="str">
        <f t="shared" si="298"/>
        <v/>
      </c>
      <c r="GS123" s="263" t="str">
        <f t="shared" si="298"/>
        <v/>
      </c>
      <c r="GT123" s="263" t="str">
        <f t="shared" si="298"/>
        <v/>
      </c>
      <c r="GU123" s="263" t="str">
        <f t="shared" si="298"/>
        <v/>
      </c>
      <c r="GV123" s="263" t="str">
        <f t="shared" si="298"/>
        <v/>
      </c>
      <c r="GW123" s="263" t="str">
        <f t="shared" si="298"/>
        <v/>
      </c>
      <c r="GX123" s="263" t="str">
        <f t="shared" si="298"/>
        <v/>
      </c>
      <c r="GY123" s="263" t="str">
        <f t="shared" si="298"/>
        <v/>
      </c>
      <c r="GZ123" s="263" t="str">
        <f t="shared" si="299"/>
        <v/>
      </c>
      <c r="HA123" s="263" t="str">
        <f t="shared" si="299"/>
        <v/>
      </c>
      <c r="HB123" s="263" t="str">
        <f t="shared" si="299"/>
        <v/>
      </c>
      <c r="HC123" s="263" t="str">
        <f t="shared" si="299"/>
        <v/>
      </c>
      <c r="HD123" s="263" t="str">
        <f t="shared" si="299"/>
        <v/>
      </c>
      <c r="HE123" s="263" t="str">
        <f t="shared" si="299"/>
        <v/>
      </c>
      <c r="HF123" s="263" t="str">
        <f t="shared" si="299"/>
        <v/>
      </c>
      <c r="HG123" s="263" t="str">
        <f t="shared" si="299"/>
        <v/>
      </c>
      <c r="HH123" s="263" t="str">
        <f t="shared" si="299"/>
        <v/>
      </c>
      <c r="HI123" s="263" t="str">
        <f t="shared" si="299"/>
        <v/>
      </c>
      <c r="HJ123" s="265" t="str">
        <f t="shared" si="300"/>
        <v/>
      </c>
      <c r="HK123" s="265" t="str">
        <f t="shared" si="300"/>
        <v/>
      </c>
      <c r="HL123" s="265" t="str">
        <f t="shared" si="300"/>
        <v/>
      </c>
      <c r="HM123" s="265" t="str">
        <f t="shared" si="300"/>
        <v/>
      </c>
      <c r="HN123" s="265" t="str">
        <f t="shared" si="300"/>
        <v/>
      </c>
      <c r="HO123" s="265" t="str">
        <f t="shared" si="300"/>
        <v/>
      </c>
      <c r="HP123" s="265" t="str">
        <f t="shared" si="300"/>
        <v/>
      </c>
      <c r="HQ123" s="265" t="str">
        <f t="shared" si="300"/>
        <v/>
      </c>
      <c r="HR123" s="265" t="str">
        <f t="shared" si="300"/>
        <v/>
      </c>
      <c r="HS123" s="265" t="str">
        <f t="shared" si="300"/>
        <v/>
      </c>
      <c r="HT123" s="265" t="str">
        <f t="shared" si="301"/>
        <v/>
      </c>
      <c r="HU123" s="265" t="str">
        <f t="shared" si="301"/>
        <v/>
      </c>
      <c r="HV123" s="265" t="str">
        <f t="shared" si="301"/>
        <v/>
      </c>
      <c r="HW123" s="265" t="str">
        <f t="shared" si="301"/>
        <v/>
      </c>
      <c r="HX123" s="265" t="str">
        <f t="shared" si="301"/>
        <v/>
      </c>
      <c r="HY123" s="265" t="str">
        <f t="shared" si="301"/>
        <v/>
      </c>
      <c r="HZ123" s="265" t="str">
        <f t="shared" si="301"/>
        <v/>
      </c>
      <c r="IA123" s="265" t="str">
        <f t="shared" si="301"/>
        <v/>
      </c>
      <c r="IB123" s="265" t="str">
        <f t="shared" si="301"/>
        <v/>
      </c>
      <c r="IC123" s="265" t="str">
        <f t="shared" si="301"/>
        <v/>
      </c>
    </row>
    <row r="124" spans="1:237" x14ac:dyDescent="0.25">
      <c r="A124" s="248">
        <f t="shared" si="205"/>
        <v>113</v>
      </c>
      <c r="B124" s="2" t="str">
        <f>IF(OR('aux 1'!B124="",'aux 1'!R124&lt;&gt;"s"),"",'aux 1'!B124)</f>
        <v>Optativa Humanas</v>
      </c>
      <c r="C124" s="172" t="str">
        <f>IF('aux 1'!F124="","",'aux 1'!F124)</f>
        <v/>
      </c>
      <c r="D124" s="450" t="str">
        <f>IF(B124="","",'aux 1'!AP124)</f>
        <v/>
      </c>
      <c r="E124" s="306" t="str">
        <f>IF(B124="","Pre: ",'aux 1'!AN124)</f>
        <v>Pré: ---</v>
      </c>
      <c r="F124" s="306" t="str">
        <f>IF(B124="","Co: ",'aux 1'!AO124)</f>
        <v>Co: ---</v>
      </c>
      <c r="G124" s="54" t="str">
        <f>IF(OR($B124="",'aux 1'!H124=""),"",'aux 1'!H124)</f>
        <v/>
      </c>
      <c r="H124" s="54" t="str">
        <f>IF(OR($B124="",'aux 1'!I124=""),"",'aux 1'!I124)</f>
        <v/>
      </c>
      <c r="I124" s="54" t="str">
        <f>IF(OR($B124="",'aux 1'!J124=""),"",'aux 1'!J124)</f>
        <v/>
      </c>
      <c r="J124" s="54" t="str">
        <f>IF(OR($B124="",'aux 1'!K124=""),"",'aux 1'!K124)</f>
        <v/>
      </c>
      <c r="K124" s="248"/>
      <c r="L124" s="248"/>
      <c r="M124" s="45" t="str">
        <f>IF('aux 1'!C124="","",'aux 1'!C124)</f>
        <v/>
      </c>
      <c r="N124" s="45" t="str">
        <f>IF('aux 1'!D124="","",'aux 1'!D124)</f>
        <v/>
      </c>
      <c r="O124" s="169" t="str">
        <f>IF('aux 1'!E124="","",'aux 1'!E124)</f>
        <v/>
      </c>
      <c r="P124" s="133" t="str">
        <f t="shared" si="192"/>
        <v/>
      </c>
      <c r="Q124" s="43">
        <f>U124</f>
        <v>5</v>
      </c>
      <c r="R124" s="43" t="str">
        <f>IF('aux 1'!N124="op","op",'aux 1'!S124)</f>
        <v>op</v>
      </c>
      <c r="S124" s="43" t="str">
        <f>IF('aux 1'!R124="","",'aux 1'!R124)</f>
        <v>s</v>
      </c>
      <c r="T124" s="43" t="str">
        <f>IF('aux 1'!Q124="","",'aux 1'!Q124)</f>
        <v/>
      </c>
      <c r="U124" s="43">
        <f>IF('aux 1'!P124="","",'aux 1'!P124)</f>
        <v>5</v>
      </c>
      <c r="V124" s="44" t="str">
        <f>IF('aux 1'!O124="","",'aux 1'!O124)</f>
        <v>Out.</v>
      </c>
      <c r="W124" s="128">
        <f>IF('aux 1'!T124="",0,'aux 1'!T124)</f>
        <v>2</v>
      </c>
      <c r="X124" s="128">
        <f>IF('aux 1'!U124="",0,'aux 1'!U124)</f>
        <v>0</v>
      </c>
      <c r="Y124" s="128">
        <f>IF('aux 1'!V124="",0,'aux 1'!V124)</f>
        <v>0</v>
      </c>
      <c r="Z124" s="128">
        <f>IF('aux 1'!W124="","",'aux 1'!W124)</f>
        <v>34</v>
      </c>
      <c r="AA124" s="128" t="str">
        <f t="shared" si="193"/>
        <v>34h</v>
      </c>
      <c r="AB124" s="248">
        <f>IF('aux 1'!X124="","",'aux 1'!X124)</f>
        <v>2</v>
      </c>
      <c r="AC124" s="87" t="str">
        <f t="shared" si="194"/>
        <v>2cr/2t</v>
      </c>
      <c r="AE124" s="265">
        <f t="shared" si="195"/>
        <v>113</v>
      </c>
      <c r="AF124" s="267" t="str">
        <f t="shared" si="290"/>
        <v/>
      </c>
      <c r="AG124" s="267" t="str">
        <f t="shared" si="290"/>
        <v/>
      </c>
      <c r="AH124" s="267" t="str">
        <f t="shared" si="290"/>
        <v/>
      </c>
      <c r="AI124" s="267" t="str">
        <f t="shared" si="290"/>
        <v/>
      </c>
      <c r="AJ124" s="267">
        <f t="shared" si="290"/>
        <v>113</v>
      </c>
      <c r="AK124" s="267" t="str">
        <f t="shared" si="290"/>
        <v/>
      </c>
      <c r="AL124" s="267" t="str">
        <f t="shared" si="290"/>
        <v/>
      </c>
      <c r="AM124" s="267" t="str">
        <f t="shared" si="290"/>
        <v/>
      </c>
      <c r="AN124" s="267" t="str">
        <f t="shared" si="290"/>
        <v/>
      </c>
      <c r="AO124" s="267" t="str">
        <f t="shared" si="290"/>
        <v/>
      </c>
      <c r="AP124" s="267" t="str">
        <f t="shared" si="291"/>
        <v/>
      </c>
      <c r="AQ124" s="267" t="str">
        <f t="shared" si="291"/>
        <v/>
      </c>
      <c r="AR124" s="267" t="str">
        <f t="shared" si="291"/>
        <v/>
      </c>
      <c r="AS124" s="267" t="str">
        <f t="shared" si="291"/>
        <v/>
      </c>
      <c r="AT124" s="267" t="str">
        <f t="shared" si="291"/>
        <v/>
      </c>
      <c r="AU124" s="267" t="str">
        <f t="shared" si="291"/>
        <v/>
      </c>
      <c r="AV124" s="267" t="str">
        <f t="shared" si="291"/>
        <v/>
      </c>
      <c r="AW124" s="267" t="str">
        <f t="shared" si="291"/>
        <v/>
      </c>
      <c r="AX124" s="267" t="str">
        <f t="shared" si="291"/>
        <v/>
      </c>
      <c r="AY124" s="267" t="str">
        <f t="shared" si="291"/>
        <v/>
      </c>
      <c r="BA124" s="267" t="str">
        <f t="shared" si="283"/>
        <v/>
      </c>
      <c r="BB124" s="267" t="str">
        <f t="shared" si="284"/>
        <v/>
      </c>
      <c r="BC124" s="267" t="str">
        <f t="shared" si="285"/>
        <v/>
      </c>
      <c r="BD124" s="267" t="str">
        <f t="shared" si="286"/>
        <v/>
      </c>
      <c r="BE124" s="267">
        <f t="shared" si="287"/>
        <v>3</v>
      </c>
      <c r="BF124" s="267" t="str">
        <f t="shared" si="288"/>
        <v/>
      </c>
      <c r="BG124" s="267" t="str">
        <f t="shared" si="289"/>
        <v/>
      </c>
      <c r="BH124" s="267" t="str">
        <f t="shared" si="204"/>
        <v/>
      </c>
      <c r="BI124" s="267" t="str">
        <f t="shared" si="223"/>
        <v/>
      </c>
      <c r="BJ124" s="267" t="str">
        <f t="shared" si="224"/>
        <v/>
      </c>
      <c r="BK124" s="267" t="str">
        <f t="shared" si="225"/>
        <v/>
      </c>
      <c r="BL124" s="267" t="str">
        <f t="shared" si="226"/>
        <v/>
      </c>
      <c r="BM124" s="267" t="str">
        <f t="shared" si="227"/>
        <v/>
      </c>
      <c r="BN124" s="267" t="str">
        <f t="shared" si="228"/>
        <v/>
      </c>
      <c r="BO124" s="267" t="str">
        <f t="shared" si="229"/>
        <v/>
      </c>
      <c r="BP124" s="267" t="str">
        <f t="shared" si="230"/>
        <v/>
      </c>
      <c r="BQ124" s="267" t="str">
        <f t="shared" si="231"/>
        <v/>
      </c>
      <c r="BR124" s="267" t="str">
        <f t="shared" si="232"/>
        <v/>
      </c>
      <c r="BS124" s="267" t="str">
        <f t="shared" si="233"/>
        <v/>
      </c>
      <c r="BT124" s="267" t="str">
        <f t="shared" si="234"/>
        <v/>
      </c>
      <c r="BU124" s="264"/>
      <c r="BV124" s="268">
        <v>113</v>
      </c>
      <c r="BW124" s="265" t="str">
        <f t="shared" si="268"/>
        <v/>
      </c>
      <c r="BX124" s="265" t="str">
        <f t="shared" si="272"/>
        <v/>
      </c>
      <c r="BY124" s="265" t="str">
        <f t="shared" si="272"/>
        <v/>
      </c>
      <c r="BZ124" s="265" t="str">
        <f t="shared" si="272"/>
        <v/>
      </c>
      <c r="CA124" s="265" t="str">
        <f t="shared" si="272"/>
        <v/>
      </c>
      <c r="CB124" s="265" t="str">
        <f t="shared" si="269"/>
        <v/>
      </c>
      <c r="CC124" s="265" t="str">
        <f t="shared" si="269"/>
        <v/>
      </c>
      <c r="CD124" s="265" t="str">
        <f t="shared" si="260"/>
        <v/>
      </c>
      <c r="CE124" s="265" t="str">
        <f t="shared" si="302"/>
        <v/>
      </c>
      <c r="CF124" s="265" t="str">
        <f t="shared" si="302"/>
        <v/>
      </c>
      <c r="CG124" s="265" t="str">
        <f t="shared" si="302"/>
        <v/>
      </c>
      <c r="CH124" s="265" t="str">
        <f t="shared" si="302"/>
        <v/>
      </c>
      <c r="CI124" s="265" t="str">
        <f t="shared" si="302"/>
        <v/>
      </c>
      <c r="CJ124" s="265" t="str">
        <f t="shared" si="302"/>
        <v/>
      </c>
      <c r="CK124" s="265" t="str">
        <f t="shared" si="302"/>
        <v/>
      </c>
      <c r="CL124" s="265" t="str">
        <f t="shared" si="302"/>
        <v/>
      </c>
      <c r="CM124" s="265" t="str">
        <f t="shared" si="302"/>
        <v/>
      </c>
      <c r="CN124" s="265" t="str">
        <f t="shared" si="302"/>
        <v/>
      </c>
      <c r="CO124" s="265" t="str">
        <f t="shared" si="302"/>
        <v/>
      </c>
      <c r="CP124" s="265" t="str">
        <f t="shared" si="302"/>
        <v/>
      </c>
      <c r="CR124" s="265" t="str">
        <f>IF(BW124="","",SUM(BW$12:BW124)-BW124+1)</f>
        <v/>
      </c>
      <c r="CS124" s="265" t="str">
        <f>IF(BX124="","",SUM(BX$12:BX124)-BX124+1)</f>
        <v/>
      </c>
      <c r="CT124" s="265" t="str">
        <f>IF(BY124="","",SUM(BY$12:BY124)-BY124+1)</f>
        <v/>
      </c>
      <c r="CU124" s="265" t="str">
        <f>IF(BZ124="","",SUM(BZ$12:BZ124)-BZ124+1)</f>
        <v/>
      </c>
      <c r="CV124" s="265" t="str">
        <f>IF(CA124="","",SUM(CA$12:CA124)-CA124+1)</f>
        <v/>
      </c>
      <c r="CW124" s="265" t="str">
        <f>IF(CB124="","",SUM(CB$12:CB124)-CB124+1)</f>
        <v/>
      </c>
      <c r="CX124" s="265" t="str">
        <f>IF(CC124="","",SUM(CC$12:CC124)-CC124+1)</f>
        <v/>
      </c>
      <c r="CY124" s="265" t="str">
        <f>IF(CD124="","",SUM(CD$12:CD124)-CD124+1)</f>
        <v/>
      </c>
      <c r="CZ124" s="265" t="str">
        <f>IF(CE124="","",SUM(CE$12:CE124)-CE124+1)</f>
        <v/>
      </c>
      <c r="DA124" s="265" t="str">
        <f>IF(CF124="","",SUM(CF$12:CF124)-CF124+1)</f>
        <v/>
      </c>
      <c r="DB124" s="265" t="str">
        <f>IF(CG124="","",SUM(CG$12:CG124)-CG124+1)</f>
        <v/>
      </c>
      <c r="DC124" s="265" t="str">
        <f>IF(CH124="","",SUM(CH$12:CH124)-CH124+1)</f>
        <v/>
      </c>
      <c r="DD124" s="265" t="str">
        <f>IF(CI124="","",SUM(CI$12:CI124)-CI124+1)</f>
        <v/>
      </c>
      <c r="DE124" s="265" t="str">
        <f>IF(CJ124="","",SUM(CJ$12:CJ124)-CJ124+1)</f>
        <v/>
      </c>
      <c r="DF124" s="265" t="str">
        <f>IF(CK124="","",SUM(CK$12:CK124)-CK124+1)</f>
        <v/>
      </c>
      <c r="DG124" s="265" t="str">
        <f>IF(CL124="","",SUM(CL$12:CL124)-CL124+1)</f>
        <v/>
      </c>
      <c r="DH124" s="265" t="str">
        <f>IF(CM124="","",SUM(CM$12:CM124)-CM124+1)</f>
        <v/>
      </c>
      <c r="DI124" s="265" t="str">
        <f>IF(CN124="","",SUM(CN$12:CN124)-CN124+1)</f>
        <v/>
      </c>
      <c r="DJ124" s="265" t="str">
        <f>IF(CO124="","",SUM(CO$12:CO124)-CO124+1)</f>
        <v/>
      </c>
      <c r="DK124" s="265" t="str">
        <f>IF(CP124="","",SUM(CP$12:CP124)-CP124+1)</f>
        <v/>
      </c>
      <c r="DM124" s="265"/>
      <c r="DN124" s="265"/>
      <c r="DO124" s="265"/>
      <c r="DP124" s="265"/>
      <c r="DQ124" s="265"/>
      <c r="DR124" s="265"/>
      <c r="DS124" s="265"/>
      <c r="DT124" s="265"/>
      <c r="DU124" s="265"/>
      <c r="DV124" s="265"/>
      <c r="DW124" s="265"/>
      <c r="DX124" s="265"/>
      <c r="DY124" s="265"/>
      <c r="DZ124" s="265"/>
      <c r="EA124" s="265"/>
      <c r="EB124" s="265"/>
      <c r="EC124" s="265"/>
      <c r="ED124" s="265"/>
      <c r="EE124" s="265"/>
      <c r="EF124" s="265"/>
      <c r="EH124" s="265" t="str">
        <f t="shared" si="292"/>
        <v/>
      </c>
      <c r="EI124" s="265" t="str">
        <f t="shared" si="292"/>
        <v/>
      </c>
      <c r="EJ124" s="265" t="str">
        <f t="shared" si="292"/>
        <v/>
      </c>
      <c r="EK124" s="265" t="str">
        <f t="shared" si="292"/>
        <v/>
      </c>
      <c r="EL124" s="265" t="str">
        <f t="shared" si="292"/>
        <v/>
      </c>
      <c r="EM124" s="265" t="str">
        <f t="shared" si="292"/>
        <v/>
      </c>
      <c r="EN124" s="265" t="str">
        <f t="shared" si="292"/>
        <v/>
      </c>
      <c r="EO124" s="265" t="str">
        <f t="shared" si="292"/>
        <v/>
      </c>
      <c r="EP124" s="265" t="str">
        <f t="shared" si="292"/>
        <v/>
      </c>
      <c r="EQ124" s="265" t="str">
        <f t="shared" si="292"/>
        <v/>
      </c>
      <c r="ER124" s="265" t="str">
        <f t="shared" si="293"/>
        <v/>
      </c>
      <c r="ES124" s="265" t="str">
        <f t="shared" si="293"/>
        <v/>
      </c>
      <c r="ET124" s="265" t="str">
        <f t="shared" si="293"/>
        <v/>
      </c>
      <c r="EU124" s="265" t="str">
        <f t="shared" si="293"/>
        <v/>
      </c>
      <c r="EV124" s="265" t="str">
        <f t="shared" si="293"/>
        <v/>
      </c>
      <c r="EW124" s="265" t="str">
        <f t="shared" si="293"/>
        <v/>
      </c>
      <c r="EX124" s="265" t="str">
        <f t="shared" si="293"/>
        <v/>
      </c>
      <c r="EY124" s="265" t="str">
        <f t="shared" si="293"/>
        <v/>
      </c>
      <c r="EZ124" s="265" t="str">
        <f t="shared" si="293"/>
        <v/>
      </c>
      <c r="FA124" s="265" t="str">
        <f t="shared" si="293"/>
        <v/>
      </c>
      <c r="FB124" s="263" t="str">
        <f t="shared" si="294"/>
        <v/>
      </c>
      <c r="FC124" s="263" t="str">
        <f t="shared" si="294"/>
        <v/>
      </c>
      <c r="FD124" s="263" t="str">
        <f t="shared" si="294"/>
        <v/>
      </c>
      <c r="FE124" s="263" t="str">
        <f t="shared" si="294"/>
        <v/>
      </c>
      <c r="FF124" s="263" t="str">
        <f t="shared" si="294"/>
        <v/>
      </c>
      <c r="FG124" s="263" t="str">
        <f t="shared" si="294"/>
        <v/>
      </c>
      <c r="FH124" s="263" t="str">
        <f t="shared" si="294"/>
        <v/>
      </c>
      <c r="FI124" s="263" t="str">
        <f t="shared" si="294"/>
        <v/>
      </c>
      <c r="FJ124" s="263" t="str">
        <f t="shared" si="294"/>
        <v/>
      </c>
      <c r="FK124" s="263" t="str">
        <f t="shared" si="294"/>
        <v/>
      </c>
      <c r="FL124" s="263" t="str">
        <f t="shared" si="295"/>
        <v/>
      </c>
      <c r="FM124" s="263" t="str">
        <f t="shared" si="295"/>
        <v/>
      </c>
      <c r="FN124" s="263" t="str">
        <f t="shared" si="295"/>
        <v/>
      </c>
      <c r="FO124" s="263" t="str">
        <f t="shared" si="295"/>
        <v/>
      </c>
      <c r="FP124" s="263" t="str">
        <f t="shared" si="295"/>
        <v/>
      </c>
      <c r="FQ124" s="263" t="str">
        <f t="shared" si="295"/>
        <v/>
      </c>
      <c r="FR124" s="263" t="str">
        <f t="shared" si="295"/>
        <v/>
      </c>
      <c r="FS124" s="263" t="str">
        <f t="shared" si="295"/>
        <v/>
      </c>
      <c r="FT124" s="263" t="str">
        <f t="shared" si="295"/>
        <v/>
      </c>
      <c r="FU124" s="263" t="str">
        <f t="shared" si="295"/>
        <v/>
      </c>
      <c r="FV124" s="265" t="str">
        <f t="shared" si="296"/>
        <v/>
      </c>
      <c r="FW124" s="265" t="str">
        <f t="shared" si="296"/>
        <v/>
      </c>
      <c r="FX124" s="265" t="str">
        <f t="shared" si="296"/>
        <v/>
      </c>
      <c r="FY124" s="265" t="str">
        <f t="shared" si="296"/>
        <v/>
      </c>
      <c r="FZ124" s="265" t="str">
        <f t="shared" si="296"/>
        <v/>
      </c>
      <c r="GA124" s="265" t="str">
        <f t="shared" si="296"/>
        <v/>
      </c>
      <c r="GB124" s="265" t="str">
        <f t="shared" si="296"/>
        <v/>
      </c>
      <c r="GC124" s="265" t="str">
        <f t="shared" si="296"/>
        <v/>
      </c>
      <c r="GD124" s="265" t="str">
        <f t="shared" si="296"/>
        <v/>
      </c>
      <c r="GE124" s="265" t="str">
        <f t="shared" si="296"/>
        <v/>
      </c>
      <c r="GF124" s="265" t="str">
        <f t="shared" si="297"/>
        <v/>
      </c>
      <c r="GG124" s="265" t="str">
        <f t="shared" si="297"/>
        <v/>
      </c>
      <c r="GH124" s="265" t="str">
        <f t="shared" si="297"/>
        <v/>
      </c>
      <c r="GI124" s="265" t="str">
        <f t="shared" si="297"/>
        <v/>
      </c>
      <c r="GJ124" s="265" t="str">
        <f t="shared" si="297"/>
        <v/>
      </c>
      <c r="GK124" s="265" t="str">
        <f t="shared" si="297"/>
        <v/>
      </c>
      <c r="GL124" s="265" t="str">
        <f t="shared" si="297"/>
        <v/>
      </c>
      <c r="GM124" s="265" t="str">
        <f t="shared" si="297"/>
        <v/>
      </c>
      <c r="GN124" s="265" t="str">
        <f t="shared" si="297"/>
        <v/>
      </c>
      <c r="GO124" s="265" t="str">
        <f t="shared" si="297"/>
        <v/>
      </c>
      <c r="GP124" s="263" t="str">
        <f t="shared" si="298"/>
        <v/>
      </c>
      <c r="GQ124" s="263" t="str">
        <f t="shared" si="298"/>
        <v/>
      </c>
      <c r="GR124" s="263" t="str">
        <f t="shared" si="298"/>
        <v/>
      </c>
      <c r="GS124" s="263" t="str">
        <f t="shared" si="298"/>
        <v/>
      </c>
      <c r="GT124" s="263">
        <f t="shared" si="298"/>
        <v>34</v>
      </c>
      <c r="GU124" s="263" t="str">
        <f t="shared" si="298"/>
        <v/>
      </c>
      <c r="GV124" s="263" t="str">
        <f t="shared" si="298"/>
        <v/>
      </c>
      <c r="GW124" s="263" t="str">
        <f t="shared" si="298"/>
        <v/>
      </c>
      <c r="GX124" s="263" t="str">
        <f t="shared" si="298"/>
        <v/>
      </c>
      <c r="GY124" s="263" t="str">
        <f t="shared" si="298"/>
        <v/>
      </c>
      <c r="GZ124" s="263" t="str">
        <f t="shared" si="299"/>
        <v/>
      </c>
      <c r="HA124" s="263" t="str">
        <f t="shared" si="299"/>
        <v/>
      </c>
      <c r="HB124" s="263" t="str">
        <f t="shared" si="299"/>
        <v/>
      </c>
      <c r="HC124" s="263" t="str">
        <f t="shared" si="299"/>
        <v/>
      </c>
      <c r="HD124" s="263" t="str">
        <f t="shared" si="299"/>
        <v/>
      </c>
      <c r="HE124" s="263" t="str">
        <f t="shared" si="299"/>
        <v/>
      </c>
      <c r="HF124" s="263" t="str">
        <f t="shared" si="299"/>
        <v/>
      </c>
      <c r="HG124" s="263" t="str">
        <f t="shared" si="299"/>
        <v/>
      </c>
      <c r="HH124" s="263" t="str">
        <f t="shared" si="299"/>
        <v/>
      </c>
      <c r="HI124" s="263" t="str">
        <f t="shared" si="299"/>
        <v/>
      </c>
      <c r="HJ124" s="265" t="str">
        <f t="shared" si="300"/>
        <v/>
      </c>
      <c r="HK124" s="265" t="str">
        <f t="shared" si="300"/>
        <v/>
      </c>
      <c r="HL124" s="265" t="str">
        <f t="shared" si="300"/>
        <v/>
      </c>
      <c r="HM124" s="265" t="str">
        <f t="shared" si="300"/>
        <v/>
      </c>
      <c r="HN124" s="265" t="str">
        <f t="shared" si="300"/>
        <v/>
      </c>
      <c r="HO124" s="265" t="str">
        <f t="shared" si="300"/>
        <v/>
      </c>
      <c r="HP124" s="265" t="str">
        <f t="shared" si="300"/>
        <v/>
      </c>
      <c r="HQ124" s="265" t="str">
        <f t="shared" si="300"/>
        <v/>
      </c>
      <c r="HR124" s="265" t="str">
        <f t="shared" si="300"/>
        <v/>
      </c>
      <c r="HS124" s="265" t="str">
        <f t="shared" si="300"/>
        <v/>
      </c>
      <c r="HT124" s="265" t="str">
        <f t="shared" si="301"/>
        <v/>
      </c>
      <c r="HU124" s="265" t="str">
        <f t="shared" si="301"/>
        <v/>
      </c>
      <c r="HV124" s="265" t="str">
        <f t="shared" si="301"/>
        <v/>
      </c>
      <c r="HW124" s="265" t="str">
        <f t="shared" si="301"/>
        <v/>
      </c>
      <c r="HX124" s="265" t="str">
        <f t="shared" si="301"/>
        <v/>
      </c>
      <c r="HY124" s="265" t="str">
        <f t="shared" si="301"/>
        <v/>
      </c>
      <c r="HZ124" s="265" t="str">
        <f t="shared" si="301"/>
        <v/>
      </c>
      <c r="IA124" s="265" t="str">
        <f t="shared" si="301"/>
        <v/>
      </c>
      <c r="IB124" s="265" t="str">
        <f t="shared" si="301"/>
        <v/>
      </c>
      <c r="IC124" s="265" t="str">
        <f t="shared" si="301"/>
        <v/>
      </c>
    </row>
    <row r="125" spans="1:237" x14ac:dyDescent="0.25">
      <c r="A125" s="248">
        <f t="shared" si="205"/>
        <v>114</v>
      </c>
      <c r="B125" s="2" t="str">
        <f>IF(OR('aux 1'!B125="",'aux 1'!R125&lt;&gt;"s"),"",'aux 1'!B125)</f>
        <v>Optativa Tecnológicas</v>
      </c>
      <c r="C125" s="172" t="str">
        <f>IF('aux 1'!F125="","",'aux 1'!F125)</f>
        <v/>
      </c>
      <c r="D125" s="450" t="str">
        <f>IF(B125="","",'aux 1'!AP125)</f>
        <v/>
      </c>
      <c r="E125" s="306" t="str">
        <f>IF(B125="","Pre: ",'aux 1'!AN125)</f>
        <v>Pré: ---</v>
      </c>
      <c r="F125" s="306" t="str">
        <f>IF(B125="","Co: ",'aux 1'!AO125)</f>
        <v>Co: ---</v>
      </c>
      <c r="G125" s="54" t="str">
        <f>IF(OR($B125="",'aux 1'!H125=""),"",'aux 1'!H125)</f>
        <v/>
      </c>
      <c r="H125" s="54" t="str">
        <f>IF(OR($B125="",'aux 1'!I125=""),"",'aux 1'!I125)</f>
        <v/>
      </c>
      <c r="I125" s="54" t="str">
        <f>IF(OR($B125="",'aux 1'!J125=""),"",'aux 1'!J125)</f>
        <v/>
      </c>
      <c r="J125" s="54" t="str">
        <f>IF(OR($B125="",'aux 1'!K125=""),"",'aux 1'!K125)</f>
        <v/>
      </c>
      <c r="K125" s="248"/>
      <c r="L125" s="248"/>
      <c r="M125" s="45" t="str">
        <f>IF('aux 1'!C125="","",'aux 1'!C125)</f>
        <v/>
      </c>
      <c r="N125" s="45" t="str">
        <f>IF('aux 1'!D125="","",'aux 1'!D125)</f>
        <v/>
      </c>
      <c r="O125" s="169" t="str">
        <f>IF('aux 1'!E125="","",'aux 1'!E125)</f>
        <v/>
      </c>
      <c r="P125" s="133" t="str">
        <f t="shared" si="192"/>
        <v/>
      </c>
      <c r="Q125" s="43">
        <f>U125</f>
        <v>7</v>
      </c>
      <c r="R125" s="43" t="str">
        <f>IF('aux 1'!N125="op","op",'aux 1'!S125)</f>
        <v>op</v>
      </c>
      <c r="S125" s="43" t="str">
        <f>IF('aux 1'!R125="","",'aux 1'!R125)</f>
        <v>s</v>
      </c>
      <c r="T125" s="43" t="str">
        <f>IF('aux 1'!Q125="","",'aux 1'!Q125)</f>
        <v/>
      </c>
      <c r="U125" s="43">
        <f>IF('aux 1'!P125="","",'aux 1'!P125)</f>
        <v>7</v>
      </c>
      <c r="V125" s="44" t="str">
        <f>IF('aux 1'!O125="","",'aux 1'!O125)</f>
        <v>Out.</v>
      </c>
      <c r="W125" s="128">
        <f>IF('aux 1'!T125="",0,'aux 1'!T125)</f>
        <v>2</v>
      </c>
      <c r="X125" s="128">
        <f>IF('aux 1'!U125="",0,'aux 1'!U125)</f>
        <v>0</v>
      </c>
      <c r="Y125" s="128">
        <f>IF('aux 1'!V125="",0,'aux 1'!V125)</f>
        <v>0</v>
      </c>
      <c r="Z125" s="128">
        <f>IF('aux 1'!W125="","",'aux 1'!W125)</f>
        <v>34</v>
      </c>
      <c r="AA125" s="128" t="str">
        <f t="shared" si="193"/>
        <v>34h</v>
      </c>
      <c r="AB125" s="248">
        <f>IF('aux 1'!X125="","",'aux 1'!X125)</f>
        <v>2</v>
      </c>
      <c r="AC125" s="87" t="str">
        <f t="shared" si="194"/>
        <v>2cr/2t</v>
      </c>
      <c r="AE125" s="265">
        <f t="shared" si="195"/>
        <v>114</v>
      </c>
      <c r="AF125" s="267" t="str">
        <f t="shared" si="290"/>
        <v/>
      </c>
      <c r="AG125" s="267" t="str">
        <f t="shared" si="290"/>
        <v/>
      </c>
      <c r="AH125" s="267" t="str">
        <f t="shared" si="290"/>
        <v/>
      </c>
      <c r="AI125" s="267" t="str">
        <f t="shared" si="290"/>
        <v/>
      </c>
      <c r="AJ125" s="267" t="str">
        <f t="shared" si="290"/>
        <v/>
      </c>
      <c r="AK125" s="267" t="str">
        <f t="shared" si="290"/>
        <v/>
      </c>
      <c r="AL125" s="267">
        <f t="shared" si="290"/>
        <v>114</v>
      </c>
      <c r="AM125" s="267" t="str">
        <f t="shared" si="290"/>
        <v/>
      </c>
      <c r="AN125" s="267" t="str">
        <f t="shared" si="290"/>
        <v/>
      </c>
      <c r="AO125" s="267" t="str">
        <f t="shared" si="290"/>
        <v/>
      </c>
      <c r="AP125" s="267" t="str">
        <f t="shared" si="291"/>
        <v/>
      </c>
      <c r="AQ125" s="267" t="str">
        <f t="shared" si="291"/>
        <v/>
      </c>
      <c r="AR125" s="267" t="str">
        <f t="shared" si="291"/>
        <v/>
      </c>
      <c r="AS125" s="267" t="str">
        <f t="shared" si="291"/>
        <v/>
      </c>
      <c r="AT125" s="267" t="str">
        <f t="shared" si="291"/>
        <v/>
      </c>
      <c r="AU125" s="267" t="str">
        <f t="shared" si="291"/>
        <v/>
      </c>
      <c r="AV125" s="267" t="str">
        <f t="shared" si="291"/>
        <v/>
      </c>
      <c r="AW125" s="267" t="str">
        <f t="shared" si="291"/>
        <v/>
      </c>
      <c r="AX125" s="267" t="str">
        <f t="shared" si="291"/>
        <v/>
      </c>
      <c r="AY125" s="267" t="str">
        <f t="shared" si="291"/>
        <v/>
      </c>
      <c r="BA125" s="267" t="str">
        <f t="shared" si="283"/>
        <v/>
      </c>
      <c r="BB125" s="267" t="str">
        <f t="shared" si="284"/>
        <v/>
      </c>
      <c r="BC125" s="267" t="str">
        <f t="shared" si="285"/>
        <v/>
      </c>
      <c r="BD125" s="267" t="str">
        <f t="shared" si="286"/>
        <v/>
      </c>
      <c r="BE125" s="267" t="str">
        <f t="shared" si="287"/>
        <v/>
      </c>
      <c r="BF125" s="267" t="str">
        <f t="shared" si="288"/>
        <v/>
      </c>
      <c r="BG125" s="267">
        <f t="shared" si="289"/>
        <v>3</v>
      </c>
      <c r="BH125" s="267" t="str">
        <f t="shared" si="204"/>
        <v/>
      </c>
      <c r="BI125" s="267" t="str">
        <f t="shared" si="223"/>
        <v/>
      </c>
      <c r="BJ125" s="267" t="str">
        <f t="shared" si="224"/>
        <v/>
      </c>
      <c r="BK125" s="267" t="str">
        <f t="shared" si="225"/>
        <v/>
      </c>
      <c r="BL125" s="267" t="str">
        <f t="shared" si="226"/>
        <v/>
      </c>
      <c r="BM125" s="267" t="str">
        <f t="shared" si="227"/>
        <v/>
      </c>
      <c r="BN125" s="267" t="str">
        <f t="shared" si="228"/>
        <v/>
      </c>
      <c r="BO125" s="267" t="str">
        <f t="shared" si="229"/>
        <v/>
      </c>
      <c r="BP125" s="267" t="str">
        <f t="shared" si="230"/>
        <v/>
      </c>
      <c r="BQ125" s="267" t="str">
        <f t="shared" si="231"/>
        <v/>
      </c>
      <c r="BR125" s="267" t="str">
        <f t="shared" si="232"/>
        <v/>
      </c>
      <c r="BS125" s="267" t="str">
        <f t="shared" si="233"/>
        <v/>
      </c>
      <c r="BT125" s="267" t="str">
        <f t="shared" si="234"/>
        <v/>
      </c>
      <c r="BU125" s="264"/>
      <c r="BV125" s="268">
        <v>114</v>
      </c>
      <c r="BW125" s="265" t="str">
        <f t="shared" si="268"/>
        <v/>
      </c>
      <c r="BX125" s="265" t="str">
        <f t="shared" si="272"/>
        <v/>
      </c>
      <c r="BY125" s="265" t="str">
        <f t="shared" si="272"/>
        <v/>
      </c>
      <c r="BZ125" s="265" t="str">
        <f t="shared" si="272"/>
        <v/>
      </c>
      <c r="CA125" s="265" t="str">
        <f t="shared" si="272"/>
        <v/>
      </c>
      <c r="CB125" s="265" t="str">
        <f t="shared" si="269"/>
        <v/>
      </c>
      <c r="CC125" s="265" t="str">
        <f t="shared" si="269"/>
        <v/>
      </c>
      <c r="CD125" s="265" t="str">
        <f t="shared" si="260"/>
        <v/>
      </c>
      <c r="CE125" s="265" t="str">
        <f t="shared" si="302"/>
        <v/>
      </c>
      <c r="CF125" s="265" t="str">
        <f t="shared" si="302"/>
        <v/>
      </c>
      <c r="CG125" s="265" t="str">
        <f t="shared" si="302"/>
        <v/>
      </c>
      <c r="CH125" s="265" t="str">
        <f t="shared" si="302"/>
        <v/>
      </c>
      <c r="CI125" s="265" t="str">
        <f t="shared" si="302"/>
        <v/>
      </c>
      <c r="CJ125" s="265" t="str">
        <f t="shared" si="302"/>
        <v/>
      </c>
      <c r="CK125" s="265" t="str">
        <f t="shared" si="302"/>
        <v/>
      </c>
      <c r="CL125" s="265" t="str">
        <f t="shared" si="302"/>
        <v/>
      </c>
      <c r="CM125" s="265" t="str">
        <f t="shared" si="302"/>
        <v/>
      </c>
      <c r="CN125" s="265" t="str">
        <f t="shared" si="302"/>
        <v/>
      </c>
      <c r="CO125" s="265" t="str">
        <f t="shared" si="302"/>
        <v/>
      </c>
      <c r="CP125" s="265" t="str">
        <f t="shared" si="302"/>
        <v/>
      </c>
      <c r="CR125" s="265" t="str">
        <f>IF(BW125="","",SUM(BW$12:BW125)-BW125+1)</f>
        <v/>
      </c>
      <c r="CS125" s="265" t="str">
        <f>IF(BX125="","",SUM(BX$12:BX125)-BX125+1)</f>
        <v/>
      </c>
      <c r="CT125" s="265" t="str">
        <f>IF(BY125="","",SUM(BY$12:BY125)-BY125+1)</f>
        <v/>
      </c>
      <c r="CU125" s="265" t="str">
        <f>IF(BZ125="","",SUM(BZ$12:BZ125)-BZ125+1)</f>
        <v/>
      </c>
      <c r="CV125" s="265" t="str">
        <f>IF(CA125="","",SUM(CA$12:CA125)-CA125+1)</f>
        <v/>
      </c>
      <c r="CW125" s="265" t="str">
        <f>IF(CB125="","",SUM(CB$12:CB125)-CB125+1)</f>
        <v/>
      </c>
      <c r="CX125" s="265" t="str">
        <f>IF(CC125="","",SUM(CC$12:CC125)-CC125+1)</f>
        <v/>
      </c>
      <c r="CY125" s="265" t="str">
        <f>IF(CD125="","",SUM(CD$12:CD125)-CD125+1)</f>
        <v/>
      </c>
      <c r="CZ125" s="265" t="str">
        <f>IF(CE125="","",SUM(CE$12:CE125)-CE125+1)</f>
        <v/>
      </c>
      <c r="DA125" s="265" t="str">
        <f>IF(CF125="","",SUM(CF$12:CF125)-CF125+1)</f>
        <v/>
      </c>
      <c r="DB125" s="265" t="str">
        <f>IF(CG125="","",SUM(CG$12:CG125)-CG125+1)</f>
        <v/>
      </c>
      <c r="DC125" s="265" t="str">
        <f>IF(CH125="","",SUM(CH$12:CH125)-CH125+1)</f>
        <v/>
      </c>
      <c r="DD125" s="265" t="str">
        <f>IF(CI125="","",SUM(CI$12:CI125)-CI125+1)</f>
        <v/>
      </c>
      <c r="DE125" s="265" t="str">
        <f>IF(CJ125="","",SUM(CJ$12:CJ125)-CJ125+1)</f>
        <v/>
      </c>
      <c r="DF125" s="265" t="str">
        <f>IF(CK125="","",SUM(CK$12:CK125)-CK125+1)</f>
        <v/>
      </c>
      <c r="DG125" s="265" t="str">
        <f>IF(CL125="","",SUM(CL$12:CL125)-CL125+1)</f>
        <v/>
      </c>
      <c r="DH125" s="265" t="str">
        <f>IF(CM125="","",SUM(CM$12:CM125)-CM125+1)</f>
        <v/>
      </c>
      <c r="DI125" s="265" t="str">
        <f>IF(CN125="","",SUM(CN$12:CN125)-CN125+1)</f>
        <v/>
      </c>
      <c r="DJ125" s="265" t="str">
        <f>IF(CO125="","",SUM(CO$12:CO125)-CO125+1)</f>
        <v/>
      </c>
      <c r="DK125" s="265" t="str">
        <f>IF(CP125="","",SUM(CP$12:CP125)-CP125+1)</f>
        <v/>
      </c>
      <c r="DM125" s="265"/>
      <c r="DN125" s="265"/>
      <c r="DO125" s="265"/>
      <c r="DP125" s="265"/>
      <c r="DQ125" s="265"/>
      <c r="DR125" s="265"/>
      <c r="DS125" s="265"/>
      <c r="DT125" s="265"/>
      <c r="DU125" s="265"/>
      <c r="DV125" s="265"/>
      <c r="DW125" s="265"/>
      <c r="DX125" s="265"/>
      <c r="DY125" s="265"/>
      <c r="DZ125" s="265"/>
      <c r="EA125" s="265"/>
      <c r="EB125" s="265"/>
      <c r="EC125" s="265"/>
      <c r="ED125" s="265"/>
      <c r="EE125" s="265"/>
      <c r="EF125" s="265"/>
      <c r="EH125" s="265" t="str">
        <f t="shared" si="292"/>
        <v/>
      </c>
      <c r="EI125" s="265" t="str">
        <f t="shared" si="292"/>
        <v/>
      </c>
      <c r="EJ125" s="265" t="str">
        <f t="shared" si="292"/>
        <v/>
      </c>
      <c r="EK125" s="265" t="str">
        <f t="shared" si="292"/>
        <v/>
      </c>
      <c r="EL125" s="265" t="str">
        <f t="shared" si="292"/>
        <v/>
      </c>
      <c r="EM125" s="265" t="str">
        <f t="shared" si="292"/>
        <v/>
      </c>
      <c r="EN125" s="265" t="str">
        <f t="shared" si="292"/>
        <v/>
      </c>
      <c r="EO125" s="265" t="str">
        <f t="shared" si="292"/>
        <v/>
      </c>
      <c r="EP125" s="265" t="str">
        <f t="shared" si="292"/>
        <v/>
      </c>
      <c r="EQ125" s="265" t="str">
        <f t="shared" si="292"/>
        <v/>
      </c>
      <c r="ER125" s="265" t="str">
        <f t="shared" si="293"/>
        <v/>
      </c>
      <c r="ES125" s="265" t="str">
        <f t="shared" si="293"/>
        <v/>
      </c>
      <c r="ET125" s="265" t="str">
        <f t="shared" si="293"/>
        <v/>
      </c>
      <c r="EU125" s="265" t="str">
        <f t="shared" si="293"/>
        <v/>
      </c>
      <c r="EV125" s="265" t="str">
        <f t="shared" si="293"/>
        <v/>
      </c>
      <c r="EW125" s="265" t="str">
        <f t="shared" si="293"/>
        <v/>
      </c>
      <c r="EX125" s="265" t="str">
        <f t="shared" si="293"/>
        <v/>
      </c>
      <c r="EY125" s="265" t="str">
        <f t="shared" si="293"/>
        <v/>
      </c>
      <c r="EZ125" s="265" t="str">
        <f t="shared" si="293"/>
        <v/>
      </c>
      <c r="FA125" s="265" t="str">
        <f t="shared" si="293"/>
        <v/>
      </c>
      <c r="FB125" s="263" t="str">
        <f t="shared" si="294"/>
        <v/>
      </c>
      <c r="FC125" s="263" t="str">
        <f t="shared" si="294"/>
        <v/>
      </c>
      <c r="FD125" s="263" t="str">
        <f t="shared" si="294"/>
        <v/>
      </c>
      <c r="FE125" s="263" t="str">
        <f t="shared" si="294"/>
        <v/>
      </c>
      <c r="FF125" s="263" t="str">
        <f t="shared" si="294"/>
        <v/>
      </c>
      <c r="FG125" s="263" t="str">
        <f t="shared" si="294"/>
        <v/>
      </c>
      <c r="FH125" s="263" t="str">
        <f t="shared" si="294"/>
        <v/>
      </c>
      <c r="FI125" s="263" t="str">
        <f t="shared" si="294"/>
        <v/>
      </c>
      <c r="FJ125" s="263" t="str">
        <f t="shared" si="294"/>
        <v/>
      </c>
      <c r="FK125" s="263" t="str">
        <f t="shared" si="294"/>
        <v/>
      </c>
      <c r="FL125" s="263" t="str">
        <f t="shared" si="295"/>
        <v/>
      </c>
      <c r="FM125" s="263" t="str">
        <f t="shared" si="295"/>
        <v/>
      </c>
      <c r="FN125" s="263" t="str">
        <f t="shared" si="295"/>
        <v/>
      </c>
      <c r="FO125" s="263" t="str">
        <f t="shared" si="295"/>
        <v/>
      </c>
      <c r="FP125" s="263" t="str">
        <f t="shared" si="295"/>
        <v/>
      </c>
      <c r="FQ125" s="263" t="str">
        <f t="shared" si="295"/>
        <v/>
      </c>
      <c r="FR125" s="263" t="str">
        <f t="shared" si="295"/>
        <v/>
      </c>
      <c r="FS125" s="263" t="str">
        <f t="shared" si="295"/>
        <v/>
      </c>
      <c r="FT125" s="263" t="str">
        <f t="shared" si="295"/>
        <v/>
      </c>
      <c r="FU125" s="263" t="str">
        <f t="shared" si="295"/>
        <v/>
      </c>
      <c r="FV125" s="265" t="str">
        <f t="shared" si="296"/>
        <v/>
      </c>
      <c r="FW125" s="265" t="str">
        <f t="shared" si="296"/>
        <v/>
      </c>
      <c r="FX125" s="265" t="str">
        <f t="shared" si="296"/>
        <v/>
      </c>
      <c r="FY125" s="265" t="str">
        <f t="shared" si="296"/>
        <v/>
      </c>
      <c r="FZ125" s="265" t="str">
        <f t="shared" si="296"/>
        <v/>
      </c>
      <c r="GA125" s="265" t="str">
        <f t="shared" si="296"/>
        <v/>
      </c>
      <c r="GB125" s="265" t="str">
        <f t="shared" si="296"/>
        <v/>
      </c>
      <c r="GC125" s="265" t="str">
        <f t="shared" si="296"/>
        <v/>
      </c>
      <c r="GD125" s="265" t="str">
        <f t="shared" si="296"/>
        <v/>
      </c>
      <c r="GE125" s="265" t="str">
        <f t="shared" si="296"/>
        <v/>
      </c>
      <c r="GF125" s="265" t="str">
        <f t="shared" si="297"/>
        <v/>
      </c>
      <c r="GG125" s="265" t="str">
        <f t="shared" si="297"/>
        <v/>
      </c>
      <c r="GH125" s="265" t="str">
        <f t="shared" si="297"/>
        <v/>
      </c>
      <c r="GI125" s="265" t="str">
        <f t="shared" si="297"/>
        <v/>
      </c>
      <c r="GJ125" s="265" t="str">
        <f t="shared" si="297"/>
        <v/>
      </c>
      <c r="GK125" s="265" t="str">
        <f t="shared" si="297"/>
        <v/>
      </c>
      <c r="GL125" s="265" t="str">
        <f t="shared" si="297"/>
        <v/>
      </c>
      <c r="GM125" s="265" t="str">
        <f t="shared" si="297"/>
        <v/>
      </c>
      <c r="GN125" s="265" t="str">
        <f t="shared" si="297"/>
        <v/>
      </c>
      <c r="GO125" s="265" t="str">
        <f t="shared" si="297"/>
        <v/>
      </c>
      <c r="GP125" s="263" t="str">
        <f t="shared" si="298"/>
        <v/>
      </c>
      <c r="GQ125" s="263" t="str">
        <f t="shared" si="298"/>
        <v/>
      </c>
      <c r="GR125" s="263" t="str">
        <f t="shared" si="298"/>
        <v/>
      </c>
      <c r="GS125" s="263" t="str">
        <f t="shared" si="298"/>
        <v/>
      </c>
      <c r="GT125" s="263" t="str">
        <f t="shared" si="298"/>
        <v/>
      </c>
      <c r="GU125" s="263" t="str">
        <f t="shared" si="298"/>
        <v/>
      </c>
      <c r="GV125" s="263">
        <f t="shared" si="298"/>
        <v>34</v>
      </c>
      <c r="GW125" s="263" t="str">
        <f t="shared" si="298"/>
        <v/>
      </c>
      <c r="GX125" s="263" t="str">
        <f t="shared" si="298"/>
        <v/>
      </c>
      <c r="GY125" s="263" t="str">
        <f t="shared" si="298"/>
        <v/>
      </c>
      <c r="GZ125" s="263" t="str">
        <f t="shared" si="299"/>
        <v/>
      </c>
      <c r="HA125" s="263" t="str">
        <f t="shared" si="299"/>
        <v/>
      </c>
      <c r="HB125" s="263" t="str">
        <f t="shared" si="299"/>
        <v/>
      </c>
      <c r="HC125" s="263" t="str">
        <f t="shared" si="299"/>
        <v/>
      </c>
      <c r="HD125" s="263" t="str">
        <f t="shared" si="299"/>
        <v/>
      </c>
      <c r="HE125" s="263" t="str">
        <f t="shared" si="299"/>
        <v/>
      </c>
      <c r="HF125" s="263" t="str">
        <f t="shared" si="299"/>
        <v/>
      </c>
      <c r="HG125" s="263" t="str">
        <f t="shared" si="299"/>
        <v/>
      </c>
      <c r="HH125" s="263" t="str">
        <f t="shared" si="299"/>
        <v/>
      </c>
      <c r="HI125" s="263" t="str">
        <f t="shared" si="299"/>
        <v/>
      </c>
      <c r="HJ125" s="265" t="str">
        <f t="shared" si="300"/>
        <v/>
      </c>
      <c r="HK125" s="265" t="str">
        <f t="shared" si="300"/>
        <v/>
      </c>
      <c r="HL125" s="265" t="str">
        <f t="shared" si="300"/>
        <v/>
      </c>
      <c r="HM125" s="265" t="str">
        <f t="shared" si="300"/>
        <v/>
      </c>
      <c r="HN125" s="265" t="str">
        <f t="shared" si="300"/>
        <v/>
      </c>
      <c r="HO125" s="265" t="str">
        <f t="shared" si="300"/>
        <v/>
      </c>
      <c r="HP125" s="265" t="str">
        <f t="shared" si="300"/>
        <v/>
      </c>
      <c r="HQ125" s="265" t="str">
        <f t="shared" si="300"/>
        <v/>
      </c>
      <c r="HR125" s="265" t="str">
        <f t="shared" si="300"/>
        <v/>
      </c>
      <c r="HS125" s="265" t="str">
        <f t="shared" si="300"/>
        <v/>
      </c>
      <c r="HT125" s="265" t="str">
        <f t="shared" si="301"/>
        <v/>
      </c>
      <c r="HU125" s="265" t="str">
        <f t="shared" si="301"/>
        <v/>
      </c>
      <c r="HV125" s="265" t="str">
        <f t="shared" si="301"/>
        <v/>
      </c>
      <c r="HW125" s="265" t="str">
        <f t="shared" si="301"/>
        <v/>
      </c>
      <c r="HX125" s="265" t="str">
        <f t="shared" si="301"/>
        <v/>
      </c>
      <c r="HY125" s="265" t="str">
        <f t="shared" si="301"/>
        <v/>
      </c>
      <c r="HZ125" s="265" t="str">
        <f t="shared" si="301"/>
        <v/>
      </c>
      <c r="IA125" s="265" t="str">
        <f t="shared" si="301"/>
        <v/>
      </c>
      <c r="IB125" s="265" t="str">
        <f t="shared" si="301"/>
        <v/>
      </c>
      <c r="IC125" s="265" t="str">
        <f t="shared" si="301"/>
        <v/>
      </c>
    </row>
    <row r="126" spans="1:237" x14ac:dyDescent="0.25">
      <c r="A126" s="248">
        <f t="shared" si="205"/>
        <v>115</v>
      </c>
      <c r="B126" s="2" t="str">
        <f>IF(OR('aux 1'!B126="",'aux 1'!R126&lt;&gt;"s"),"",'aux 1'!B126)</f>
        <v>Optativa Tecnológicas</v>
      </c>
      <c r="C126" s="172" t="str">
        <f>IF('aux 1'!F126="","",'aux 1'!F126)</f>
        <v/>
      </c>
      <c r="D126" s="450" t="str">
        <f>IF(B126="","",'aux 1'!AP126)</f>
        <v/>
      </c>
      <c r="E126" s="306" t="str">
        <f>IF(B126="","Pre: ",'aux 1'!AN126)</f>
        <v>Pré: ---</v>
      </c>
      <c r="F126" s="306" t="str">
        <f>IF(B126="","Co: ",'aux 1'!AO126)</f>
        <v>Co: ---</v>
      </c>
      <c r="G126" s="54" t="str">
        <f>IF(OR($B126="",'aux 1'!H126=""),"",'aux 1'!H126)</f>
        <v/>
      </c>
      <c r="H126" s="54" t="str">
        <f>IF(OR($B126="",'aux 1'!I126=""),"",'aux 1'!I126)</f>
        <v/>
      </c>
      <c r="I126" s="54" t="str">
        <f>IF(OR($B126="",'aux 1'!J126=""),"",'aux 1'!J126)</f>
        <v/>
      </c>
      <c r="J126" s="54" t="str">
        <f>IF(OR($B126="",'aux 1'!K126=""),"",'aux 1'!K126)</f>
        <v/>
      </c>
      <c r="K126" s="248"/>
      <c r="L126" s="248"/>
      <c r="M126" s="45" t="str">
        <f>IF('aux 1'!C126="","",'aux 1'!C126)</f>
        <v/>
      </c>
      <c r="N126" s="45" t="str">
        <f>IF('aux 1'!D126="","",'aux 1'!D126)</f>
        <v/>
      </c>
      <c r="O126" s="169" t="str">
        <f>IF('aux 1'!E126="","",'aux 1'!E126)</f>
        <v/>
      </c>
      <c r="P126" s="133" t="str">
        <f t="shared" si="192"/>
        <v/>
      </c>
      <c r="Q126" s="43">
        <f>U126</f>
        <v>8</v>
      </c>
      <c r="R126" s="43" t="str">
        <f>IF('aux 1'!N126="op","op",'aux 1'!S126)</f>
        <v>op</v>
      </c>
      <c r="S126" s="43" t="str">
        <f>IF('aux 1'!R126="","",'aux 1'!R126)</f>
        <v>s</v>
      </c>
      <c r="T126" s="43" t="str">
        <f>IF('aux 1'!Q126="","",'aux 1'!Q126)</f>
        <v/>
      </c>
      <c r="U126" s="43">
        <f>IF('aux 1'!P126="","",'aux 1'!P126)</f>
        <v>8</v>
      </c>
      <c r="V126" s="44" t="str">
        <f>IF('aux 1'!O126="","",'aux 1'!O126)</f>
        <v>Out.</v>
      </c>
      <c r="W126" s="128">
        <f>IF('aux 1'!T126="",0,'aux 1'!T126)</f>
        <v>2</v>
      </c>
      <c r="X126" s="128">
        <f>IF('aux 1'!U126="",0,'aux 1'!U126)</f>
        <v>0</v>
      </c>
      <c r="Y126" s="128">
        <f>IF('aux 1'!V126="",0,'aux 1'!V126)</f>
        <v>0</v>
      </c>
      <c r="Z126" s="128">
        <f>IF('aux 1'!W126="","",'aux 1'!W126)</f>
        <v>34</v>
      </c>
      <c r="AA126" s="128" t="str">
        <f t="shared" si="193"/>
        <v>34h</v>
      </c>
      <c r="AB126" s="248">
        <f>IF('aux 1'!X126="","",'aux 1'!X126)</f>
        <v>2</v>
      </c>
      <c r="AC126" s="87" t="str">
        <f t="shared" si="194"/>
        <v>2cr/2t</v>
      </c>
      <c r="AE126" s="265">
        <f t="shared" si="195"/>
        <v>115</v>
      </c>
      <c r="AF126" s="267" t="str">
        <f t="shared" si="290"/>
        <v/>
      </c>
      <c r="AG126" s="267" t="str">
        <f t="shared" si="290"/>
        <v/>
      </c>
      <c r="AH126" s="267" t="str">
        <f t="shared" si="290"/>
        <v/>
      </c>
      <c r="AI126" s="267" t="str">
        <f t="shared" si="290"/>
        <v/>
      </c>
      <c r="AJ126" s="267" t="str">
        <f t="shared" si="290"/>
        <v/>
      </c>
      <c r="AK126" s="267" t="str">
        <f t="shared" si="290"/>
        <v/>
      </c>
      <c r="AL126" s="267" t="str">
        <f t="shared" si="290"/>
        <v/>
      </c>
      <c r="AM126" s="267">
        <f t="shared" si="290"/>
        <v>115</v>
      </c>
      <c r="AN126" s="267" t="str">
        <f t="shared" si="290"/>
        <v/>
      </c>
      <c r="AO126" s="267" t="str">
        <f t="shared" si="290"/>
        <v/>
      </c>
      <c r="AP126" s="267" t="str">
        <f t="shared" si="291"/>
        <v/>
      </c>
      <c r="AQ126" s="267" t="str">
        <f t="shared" si="291"/>
        <v/>
      </c>
      <c r="AR126" s="267" t="str">
        <f t="shared" si="291"/>
        <v/>
      </c>
      <c r="AS126" s="267" t="str">
        <f t="shared" si="291"/>
        <v/>
      </c>
      <c r="AT126" s="267" t="str">
        <f t="shared" si="291"/>
        <v/>
      </c>
      <c r="AU126" s="267" t="str">
        <f t="shared" si="291"/>
        <v/>
      </c>
      <c r="AV126" s="267" t="str">
        <f t="shared" si="291"/>
        <v/>
      </c>
      <c r="AW126" s="267" t="str">
        <f t="shared" si="291"/>
        <v/>
      </c>
      <c r="AX126" s="267" t="str">
        <f t="shared" si="291"/>
        <v/>
      </c>
      <c r="AY126" s="267" t="str">
        <f t="shared" si="291"/>
        <v/>
      </c>
      <c r="BA126" s="267" t="str">
        <f t="shared" si="283"/>
        <v/>
      </c>
      <c r="BB126" s="267" t="str">
        <f t="shared" si="284"/>
        <v/>
      </c>
      <c r="BC126" s="267" t="str">
        <f t="shared" si="285"/>
        <v/>
      </c>
      <c r="BD126" s="267" t="str">
        <f t="shared" si="286"/>
        <v/>
      </c>
      <c r="BE126" s="267" t="str">
        <f t="shared" si="287"/>
        <v/>
      </c>
      <c r="BF126" s="267" t="str">
        <f t="shared" si="288"/>
        <v/>
      </c>
      <c r="BG126" s="267" t="str">
        <f t="shared" si="289"/>
        <v/>
      </c>
      <c r="BH126" s="267">
        <f t="shared" si="204"/>
        <v>3</v>
      </c>
      <c r="BI126" s="267" t="str">
        <f t="shared" si="223"/>
        <v/>
      </c>
      <c r="BJ126" s="267" t="str">
        <f t="shared" si="224"/>
        <v/>
      </c>
      <c r="BK126" s="267" t="str">
        <f t="shared" si="225"/>
        <v/>
      </c>
      <c r="BL126" s="267" t="str">
        <f t="shared" si="226"/>
        <v/>
      </c>
      <c r="BM126" s="267" t="str">
        <f t="shared" si="227"/>
        <v/>
      </c>
      <c r="BN126" s="267" t="str">
        <f t="shared" si="228"/>
        <v/>
      </c>
      <c r="BO126" s="267" t="str">
        <f t="shared" si="229"/>
        <v/>
      </c>
      <c r="BP126" s="267" t="str">
        <f t="shared" si="230"/>
        <v/>
      </c>
      <c r="BQ126" s="267" t="str">
        <f t="shared" si="231"/>
        <v/>
      </c>
      <c r="BR126" s="267" t="str">
        <f t="shared" si="232"/>
        <v/>
      </c>
      <c r="BS126" s="267" t="str">
        <f t="shared" si="233"/>
        <v/>
      </c>
      <c r="BT126" s="267" t="str">
        <f t="shared" si="234"/>
        <v/>
      </c>
      <c r="BU126" s="264"/>
      <c r="BV126" s="268">
        <v>115</v>
      </c>
      <c r="BW126" s="265" t="str">
        <f t="shared" si="268"/>
        <v/>
      </c>
      <c r="BX126" s="265" t="str">
        <f t="shared" si="272"/>
        <v/>
      </c>
      <c r="BY126" s="265" t="str">
        <f t="shared" si="272"/>
        <v/>
      </c>
      <c r="BZ126" s="265" t="str">
        <f t="shared" si="272"/>
        <v/>
      </c>
      <c r="CA126" s="265" t="str">
        <f t="shared" si="272"/>
        <v/>
      </c>
      <c r="CB126" s="265" t="str">
        <f t="shared" si="269"/>
        <v/>
      </c>
      <c r="CC126" s="265" t="str">
        <f t="shared" si="269"/>
        <v/>
      </c>
      <c r="CD126" s="265" t="str">
        <f t="shared" si="260"/>
        <v/>
      </c>
      <c r="CE126" s="265" t="str">
        <f t="shared" si="302"/>
        <v/>
      </c>
      <c r="CF126" s="265" t="str">
        <f t="shared" si="302"/>
        <v/>
      </c>
      <c r="CG126" s="265" t="str">
        <f t="shared" si="302"/>
        <v/>
      </c>
      <c r="CH126" s="265" t="str">
        <f t="shared" si="302"/>
        <v/>
      </c>
      <c r="CI126" s="265" t="str">
        <f t="shared" si="302"/>
        <v/>
      </c>
      <c r="CJ126" s="265" t="str">
        <f t="shared" si="302"/>
        <v/>
      </c>
      <c r="CK126" s="265" t="str">
        <f t="shared" si="302"/>
        <v/>
      </c>
      <c r="CL126" s="265" t="str">
        <f t="shared" si="302"/>
        <v/>
      </c>
      <c r="CM126" s="265" t="str">
        <f t="shared" si="302"/>
        <v/>
      </c>
      <c r="CN126" s="265" t="str">
        <f t="shared" si="302"/>
        <v/>
      </c>
      <c r="CO126" s="265" t="str">
        <f t="shared" si="302"/>
        <v/>
      </c>
      <c r="CP126" s="265" t="str">
        <f t="shared" si="302"/>
        <v/>
      </c>
      <c r="CR126" s="265" t="str">
        <f>IF(BW126="","",SUM(BW$12:BW126)-BW126+1)</f>
        <v/>
      </c>
      <c r="CS126" s="265" t="str">
        <f>IF(BX126="","",SUM(BX$12:BX126)-BX126+1)</f>
        <v/>
      </c>
      <c r="CT126" s="265" t="str">
        <f>IF(BY126="","",SUM(BY$12:BY126)-BY126+1)</f>
        <v/>
      </c>
      <c r="CU126" s="265" t="str">
        <f>IF(BZ126="","",SUM(BZ$12:BZ126)-BZ126+1)</f>
        <v/>
      </c>
      <c r="CV126" s="265" t="str">
        <f>IF(CA126="","",SUM(CA$12:CA126)-CA126+1)</f>
        <v/>
      </c>
      <c r="CW126" s="265" t="str">
        <f>IF(CB126="","",SUM(CB$12:CB126)-CB126+1)</f>
        <v/>
      </c>
      <c r="CX126" s="265" t="str">
        <f>IF(CC126="","",SUM(CC$12:CC126)-CC126+1)</f>
        <v/>
      </c>
      <c r="CY126" s="265" t="str">
        <f>IF(CD126="","",SUM(CD$12:CD126)-CD126+1)</f>
        <v/>
      </c>
      <c r="CZ126" s="265" t="str">
        <f>IF(CE126="","",SUM(CE$12:CE126)-CE126+1)</f>
        <v/>
      </c>
      <c r="DA126" s="265" t="str">
        <f>IF(CF126="","",SUM(CF$12:CF126)-CF126+1)</f>
        <v/>
      </c>
      <c r="DB126" s="265" t="str">
        <f>IF(CG126="","",SUM(CG$12:CG126)-CG126+1)</f>
        <v/>
      </c>
      <c r="DC126" s="265" t="str">
        <f>IF(CH126="","",SUM(CH$12:CH126)-CH126+1)</f>
        <v/>
      </c>
      <c r="DD126" s="265" t="str">
        <f>IF(CI126="","",SUM(CI$12:CI126)-CI126+1)</f>
        <v/>
      </c>
      <c r="DE126" s="265" t="str">
        <f>IF(CJ126="","",SUM(CJ$12:CJ126)-CJ126+1)</f>
        <v/>
      </c>
      <c r="DF126" s="265" t="str">
        <f>IF(CK126="","",SUM(CK$12:CK126)-CK126+1)</f>
        <v/>
      </c>
      <c r="DG126" s="265" t="str">
        <f>IF(CL126="","",SUM(CL$12:CL126)-CL126+1)</f>
        <v/>
      </c>
      <c r="DH126" s="265" t="str">
        <f>IF(CM126="","",SUM(CM$12:CM126)-CM126+1)</f>
        <v/>
      </c>
      <c r="DI126" s="265" t="str">
        <f>IF(CN126="","",SUM(CN$12:CN126)-CN126+1)</f>
        <v/>
      </c>
      <c r="DJ126" s="265" t="str">
        <f>IF(CO126="","",SUM(CO$12:CO126)-CO126+1)</f>
        <v/>
      </c>
      <c r="DK126" s="265" t="str">
        <f>IF(CP126="","",SUM(CP$12:CP126)-CP126+1)</f>
        <v/>
      </c>
      <c r="DM126" s="265"/>
      <c r="DN126" s="265"/>
      <c r="DO126" s="265"/>
      <c r="DP126" s="265"/>
      <c r="DQ126" s="265"/>
      <c r="DR126" s="265"/>
      <c r="DS126" s="265"/>
      <c r="DT126" s="265"/>
      <c r="DU126" s="265"/>
      <c r="DV126" s="265"/>
      <c r="DW126" s="265"/>
      <c r="DX126" s="265"/>
      <c r="DY126" s="265"/>
      <c r="DZ126" s="265"/>
      <c r="EA126" s="265"/>
      <c r="EB126" s="265"/>
      <c r="EC126" s="265"/>
      <c r="ED126" s="265"/>
      <c r="EE126" s="265"/>
      <c r="EF126" s="265"/>
      <c r="EH126" s="265" t="str">
        <f t="shared" si="292"/>
        <v/>
      </c>
      <c r="EI126" s="265" t="str">
        <f t="shared" si="292"/>
        <v/>
      </c>
      <c r="EJ126" s="265" t="str">
        <f t="shared" si="292"/>
        <v/>
      </c>
      <c r="EK126" s="265" t="str">
        <f t="shared" si="292"/>
        <v/>
      </c>
      <c r="EL126" s="265" t="str">
        <f t="shared" si="292"/>
        <v/>
      </c>
      <c r="EM126" s="265" t="str">
        <f t="shared" si="292"/>
        <v/>
      </c>
      <c r="EN126" s="265" t="str">
        <f t="shared" si="292"/>
        <v/>
      </c>
      <c r="EO126" s="265" t="str">
        <f t="shared" si="292"/>
        <v/>
      </c>
      <c r="EP126" s="265" t="str">
        <f t="shared" si="292"/>
        <v/>
      </c>
      <c r="EQ126" s="265" t="str">
        <f t="shared" si="292"/>
        <v/>
      </c>
      <c r="ER126" s="265" t="str">
        <f t="shared" si="293"/>
        <v/>
      </c>
      <c r="ES126" s="265" t="str">
        <f t="shared" si="293"/>
        <v/>
      </c>
      <c r="ET126" s="265" t="str">
        <f t="shared" si="293"/>
        <v/>
      </c>
      <c r="EU126" s="265" t="str">
        <f t="shared" si="293"/>
        <v/>
      </c>
      <c r="EV126" s="265" t="str">
        <f t="shared" si="293"/>
        <v/>
      </c>
      <c r="EW126" s="265" t="str">
        <f t="shared" si="293"/>
        <v/>
      </c>
      <c r="EX126" s="265" t="str">
        <f t="shared" si="293"/>
        <v/>
      </c>
      <c r="EY126" s="265" t="str">
        <f t="shared" si="293"/>
        <v/>
      </c>
      <c r="EZ126" s="265" t="str">
        <f t="shared" si="293"/>
        <v/>
      </c>
      <c r="FA126" s="265" t="str">
        <f t="shared" si="293"/>
        <v/>
      </c>
      <c r="FB126" s="263" t="str">
        <f t="shared" si="294"/>
        <v/>
      </c>
      <c r="FC126" s="263" t="str">
        <f t="shared" si="294"/>
        <v/>
      </c>
      <c r="FD126" s="263" t="str">
        <f t="shared" si="294"/>
        <v/>
      </c>
      <c r="FE126" s="263" t="str">
        <f t="shared" si="294"/>
        <v/>
      </c>
      <c r="FF126" s="263" t="str">
        <f t="shared" si="294"/>
        <v/>
      </c>
      <c r="FG126" s="263" t="str">
        <f t="shared" si="294"/>
        <v/>
      </c>
      <c r="FH126" s="263" t="str">
        <f t="shared" si="294"/>
        <v/>
      </c>
      <c r="FI126" s="263" t="str">
        <f t="shared" si="294"/>
        <v/>
      </c>
      <c r="FJ126" s="263" t="str">
        <f t="shared" si="294"/>
        <v/>
      </c>
      <c r="FK126" s="263" t="str">
        <f t="shared" si="294"/>
        <v/>
      </c>
      <c r="FL126" s="263" t="str">
        <f t="shared" si="295"/>
        <v/>
      </c>
      <c r="FM126" s="263" t="str">
        <f t="shared" si="295"/>
        <v/>
      </c>
      <c r="FN126" s="263" t="str">
        <f t="shared" si="295"/>
        <v/>
      </c>
      <c r="FO126" s="263" t="str">
        <f t="shared" si="295"/>
        <v/>
      </c>
      <c r="FP126" s="263" t="str">
        <f t="shared" si="295"/>
        <v/>
      </c>
      <c r="FQ126" s="263" t="str">
        <f t="shared" si="295"/>
        <v/>
      </c>
      <c r="FR126" s="263" t="str">
        <f t="shared" si="295"/>
        <v/>
      </c>
      <c r="FS126" s="263" t="str">
        <f t="shared" si="295"/>
        <v/>
      </c>
      <c r="FT126" s="263" t="str">
        <f t="shared" si="295"/>
        <v/>
      </c>
      <c r="FU126" s="263" t="str">
        <f t="shared" si="295"/>
        <v/>
      </c>
      <c r="FV126" s="265" t="str">
        <f t="shared" si="296"/>
        <v/>
      </c>
      <c r="FW126" s="265" t="str">
        <f t="shared" si="296"/>
        <v/>
      </c>
      <c r="FX126" s="265" t="str">
        <f t="shared" si="296"/>
        <v/>
      </c>
      <c r="FY126" s="265" t="str">
        <f t="shared" si="296"/>
        <v/>
      </c>
      <c r="FZ126" s="265" t="str">
        <f t="shared" si="296"/>
        <v/>
      </c>
      <c r="GA126" s="265" t="str">
        <f t="shared" si="296"/>
        <v/>
      </c>
      <c r="GB126" s="265" t="str">
        <f t="shared" si="296"/>
        <v/>
      </c>
      <c r="GC126" s="265" t="str">
        <f t="shared" si="296"/>
        <v/>
      </c>
      <c r="GD126" s="265" t="str">
        <f t="shared" si="296"/>
        <v/>
      </c>
      <c r="GE126" s="265" t="str">
        <f t="shared" si="296"/>
        <v/>
      </c>
      <c r="GF126" s="265" t="str">
        <f t="shared" si="297"/>
        <v/>
      </c>
      <c r="GG126" s="265" t="str">
        <f t="shared" si="297"/>
        <v/>
      </c>
      <c r="GH126" s="265" t="str">
        <f t="shared" si="297"/>
        <v/>
      </c>
      <c r="GI126" s="265" t="str">
        <f t="shared" si="297"/>
        <v/>
      </c>
      <c r="GJ126" s="265" t="str">
        <f t="shared" si="297"/>
        <v/>
      </c>
      <c r="GK126" s="265" t="str">
        <f t="shared" si="297"/>
        <v/>
      </c>
      <c r="GL126" s="265" t="str">
        <f t="shared" si="297"/>
        <v/>
      </c>
      <c r="GM126" s="265" t="str">
        <f t="shared" si="297"/>
        <v/>
      </c>
      <c r="GN126" s="265" t="str">
        <f t="shared" si="297"/>
        <v/>
      </c>
      <c r="GO126" s="265" t="str">
        <f t="shared" si="297"/>
        <v/>
      </c>
      <c r="GP126" s="263" t="str">
        <f t="shared" si="298"/>
        <v/>
      </c>
      <c r="GQ126" s="263" t="str">
        <f t="shared" si="298"/>
        <v/>
      </c>
      <c r="GR126" s="263" t="str">
        <f t="shared" si="298"/>
        <v/>
      </c>
      <c r="GS126" s="263" t="str">
        <f t="shared" si="298"/>
        <v/>
      </c>
      <c r="GT126" s="263" t="str">
        <f t="shared" si="298"/>
        <v/>
      </c>
      <c r="GU126" s="263" t="str">
        <f t="shared" si="298"/>
        <v/>
      </c>
      <c r="GV126" s="263" t="str">
        <f t="shared" si="298"/>
        <v/>
      </c>
      <c r="GW126" s="263">
        <f t="shared" si="298"/>
        <v>34</v>
      </c>
      <c r="GX126" s="263" t="str">
        <f t="shared" si="298"/>
        <v/>
      </c>
      <c r="GY126" s="263" t="str">
        <f t="shared" si="298"/>
        <v/>
      </c>
      <c r="GZ126" s="263" t="str">
        <f t="shared" si="299"/>
        <v/>
      </c>
      <c r="HA126" s="263" t="str">
        <f t="shared" si="299"/>
        <v/>
      </c>
      <c r="HB126" s="263" t="str">
        <f t="shared" si="299"/>
        <v/>
      </c>
      <c r="HC126" s="263" t="str">
        <f t="shared" si="299"/>
        <v/>
      </c>
      <c r="HD126" s="263" t="str">
        <f t="shared" si="299"/>
        <v/>
      </c>
      <c r="HE126" s="263" t="str">
        <f t="shared" si="299"/>
        <v/>
      </c>
      <c r="HF126" s="263" t="str">
        <f t="shared" si="299"/>
        <v/>
      </c>
      <c r="HG126" s="263" t="str">
        <f t="shared" si="299"/>
        <v/>
      </c>
      <c r="HH126" s="263" t="str">
        <f t="shared" si="299"/>
        <v/>
      </c>
      <c r="HI126" s="263" t="str">
        <f t="shared" si="299"/>
        <v/>
      </c>
      <c r="HJ126" s="265" t="str">
        <f t="shared" si="300"/>
        <v/>
      </c>
      <c r="HK126" s="265" t="str">
        <f t="shared" si="300"/>
        <v/>
      </c>
      <c r="HL126" s="265" t="str">
        <f t="shared" si="300"/>
        <v/>
      </c>
      <c r="HM126" s="265" t="str">
        <f t="shared" si="300"/>
        <v/>
      </c>
      <c r="HN126" s="265" t="str">
        <f t="shared" si="300"/>
        <v/>
      </c>
      <c r="HO126" s="265" t="str">
        <f t="shared" si="300"/>
        <v/>
      </c>
      <c r="HP126" s="265" t="str">
        <f t="shared" si="300"/>
        <v/>
      </c>
      <c r="HQ126" s="265" t="str">
        <f t="shared" si="300"/>
        <v/>
      </c>
      <c r="HR126" s="265" t="str">
        <f t="shared" si="300"/>
        <v/>
      </c>
      <c r="HS126" s="265" t="str">
        <f t="shared" si="300"/>
        <v/>
      </c>
      <c r="HT126" s="265" t="str">
        <f t="shared" si="301"/>
        <v/>
      </c>
      <c r="HU126" s="265" t="str">
        <f t="shared" si="301"/>
        <v/>
      </c>
      <c r="HV126" s="265" t="str">
        <f t="shared" si="301"/>
        <v/>
      </c>
      <c r="HW126" s="265" t="str">
        <f t="shared" si="301"/>
        <v/>
      </c>
      <c r="HX126" s="265" t="str">
        <f t="shared" si="301"/>
        <v/>
      </c>
      <c r="HY126" s="265" t="str">
        <f t="shared" si="301"/>
        <v/>
      </c>
      <c r="HZ126" s="265" t="str">
        <f t="shared" si="301"/>
        <v/>
      </c>
      <c r="IA126" s="265" t="str">
        <f t="shared" si="301"/>
        <v/>
      </c>
      <c r="IB126" s="265" t="str">
        <f t="shared" si="301"/>
        <v/>
      </c>
      <c r="IC126" s="265" t="str">
        <f t="shared" si="301"/>
        <v/>
      </c>
    </row>
    <row r="127" spans="1:237" x14ac:dyDescent="0.25">
      <c r="A127" s="248">
        <f t="shared" si="205"/>
        <v>116</v>
      </c>
      <c r="B127" s="2" t="str">
        <f>IF(OR('aux 1'!B127="",'aux 1'!R127&lt;&gt;"s"),"",'aux 1'!B127)</f>
        <v/>
      </c>
      <c r="C127" s="172" t="str">
        <f>IF('aux 1'!F127="","",'aux 1'!F127)</f>
        <v/>
      </c>
      <c r="D127" s="450" t="str">
        <f>IF(B127="","",'aux 1'!AP127)</f>
        <v/>
      </c>
      <c r="E127" s="306" t="str">
        <f>IF(B127="","Pre: ",'aux 1'!AN127)</f>
        <v xml:space="preserve">Pre: </v>
      </c>
      <c r="F127" s="306" t="str">
        <f>IF(B127="","Co: ",'aux 1'!AO127)</f>
        <v xml:space="preserve">Co: </v>
      </c>
      <c r="G127" s="54" t="str">
        <f>IF(OR($B127="",'aux 1'!H127=""),"",'aux 1'!H127)</f>
        <v/>
      </c>
      <c r="H127" s="54" t="str">
        <f>IF(OR($B127="",'aux 1'!I127=""),"",'aux 1'!I127)</f>
        <v/>
      </c>
      <c r="I127" s="54" t="str">
        <f>IF(OR($B127="",'aux 1'!J127=""),"",'aux 1'!J127)</f>
        <v/>
      </c>
      <c r="J127" s="54" t="str">
        <f>IF(OR($B127="",'aux 1'!K127=""),"",'aux 1'!K127)</f>
        <v/>
      </c>
      <c r="K127" s="248"/>
      <c r="L127" s="248"/>
      <c r="M127" s="45" t="str">
        <f>IF('aux 1'!C127="","",'aux 1'!C127)</f>
        <v/>
      </c>
      <c r="N127" s="45" t="str">
        <f>IF('aux 1'!D127="","",'aux 1'!D127)</f>
        <v/>
      </c>
      <c r="O127" s="169" t="str">
        <f>IF('aux 1'!E127="","",'aux 1'!E127)</f>
        <v/>
      </c>
      <c r="P127" s="133" t="str">
        <f t="shared" si="192"/>
        <v/>
      </c>
      <c r="Q127" s="43" t="str">
        <f>IF(S127="s",IF(R127="op",'aux 1'!S127,U127),"")</f>
        <v/>
      </c>
      <c r="R127" s="43" t="str">
        <f>IF('aux 1'!N127="op","op",'aux 1'!S127)</f>
        <v/>
      </c>
      <c r="S127" s="43" t="str">
        <f>IF('aux 1'!R127="","",'aux 1'!R127)</f>
        <v/>
      </c>
      <c r="T127" s="43" t="str">
        <f>IF('aux 1'!Q127="","",'aux 1'!Q127)</f>
        <v/>
      </c>
      <c r="U127" s="43" t="str">
        <f>IF('aux 1'!P127="","",'aux 1'!P127)</f>
        <v/>
      </c>
      <c r="V127" s="44" t="str">
        <f>IF('aux 1'!O127="","",'aux 1'!O127)</f>
        <v/>
      </c>
      <c r="W127" s="128">
        <f>IF('aux 1'!T127="",0,'aux 1'!T127)</f>
        <v>0</v>
      </c>
      <c r="X127" s="128">
        <f>IF('aux 1'!U127="",0,'aux 1'!U127)</f>
        <v>0</v>
      </c>
      <c r="Y127" s="128">
        <f>IF('aux 1'!V127="",0,'aux 1'!V127)</f>
        <v>0</v>
      </c>
      <c r="Z127" s="128" t="str">
        <f>IF('aux 1'!W127="","",'aux 1'!W127)</f>
        <v/>
      </c>
      <c r="AA127" s="128" t="str">
        <f t="shared" si="193"/>
        <v>h</v>
      </c>
      <c r="AB127" s="248" t="str">
        <f>IF('aux 1'!X127="","",'aux 1'!X127)</f>
        <v/>
      </c>
      <c r="AC127" s="87" t="str">
        <f t="shared" si="194"/>
        <v/>
      </c>
      <c r="AE127" s="265">
        <f t="shared" si="195"/>
        <v>116</v>
      </c>
      <c r="AF127" s="267" t="str">
        <f t="shared" si="290"/>
        <v/>
      </c>
      <c r="AG127" s="267" t="str">
        <f t="shared" si="290"/>
        <v/>
      </c>
      <c r="AH127" s="267" t="str">
        <f t="shared" si="290"/>
        <v/>
      </c>
      <c r="AI127" s="267" t="str">
        <f t="shared" si="290"/>
        <v/>
      </c>
      <c r="AJ127" s="267" t="str">
        <f t="shared" si="290"/>
        <v/>
      </c>
      <c r="AK127" s="267" t="str">
        <f t="shared" si="290"/>
        <v/>
      </c>
      <c r="AL127" s="267" t="str">
        <f t="shared" si="290"/>
        <v/>
      </c>
      <c r="AM127" s="267" t="str">
        <f t="shared" si="290"/>
        <v/>
      </c>
      <c r="AN127" s="267" t="str">
        <f t="shared" si="290"/>
        <v/>
      </c>
      <c r="AO127" s="267" t="str">
        <f t="shared" si="290"/>
        <v/>
      </c>
      <c r="AP127" s="267" t="str">
        <f t="shared" si="291"/>
        <v/>
      </c>
      <c r="AQ127" s="267" t="str">
        <f t="shared" si="291"/>
        <v/>
      </c>
      <c r="AR127" s="267" t="str">
        <f t="shared" si="291"/>
        <v/>
      </c>
      <c r="AS127" s="267" t="str">
        <f t="shared" si="291"/>
        <v/>
      </c>
      <c r="AT127" s="267" t="str">
        <f t="shared" si="291"/>
        <v/>
      </c>
      <c r="AU127" s="267" t="str">
        <f t="shared" si="291"/>
        <v/>
      </c>
      <c r="AV127" s="267" t="str">
        <f t="shared" si="291"/>
        <v/>
      </c>
      <c r="AW127" s="267" t="str">
        <f t="shared" si="291"/>
        <v/>
      </c>
      <c r="AX127" s="267" t="str">
        <f t="shared" si="291"/>
        <v/>
      </c>
      <c r="AY127" s="267" t="str">
        <f t="shared" si="291"/>
        <v/>
      </c>
      <c r="BA127" s="267" t="str">
        <f t="shared" si="283"/>
        <v/>
      </c>
      <c r="BB127" s="267" t="str">
        <f t="shared" si="284"/>
        <v/>
      </c>
      <c r="BC127" s="267" t="str">
        <f t="shared" si="285"/>
        <v/>
      </c>
      <c r="BD127" s="267" t="str">
        <f t="shared" si="286"/>
        <v/>
      </c>
      <c r="BE127" s="267" t="str">
        <f t="shared" si="287"/>
        <v/>
      </c>
      <c r="BF127" s="267" t="str">
        <f t="shared" si="288"/>
        <v/>
      </c>
      <c r="BG127" s="267" t="str">
        <f t="shared" si="289"/>
        <v/>
      </c>
      <c r="BH127" s="267" t="str">
        <f t="shared" si="204"/>
        <v/>
      </c>
      <c r="BI127" s="267" t="str">
        <f t="shared" si="223"/>
        <v/>
      </c>
      <c r="BJ127" s="267" t="str">
        <f t="shared" si="224"/>
        <v/>
      </c>
      <c r="BK127" s="267" t="str">
        <f t="shared" si="225"/>
        <v/>
      </c>
      <c r="BL127" s="267" t="str">
        <f t="shared" si="226"/>
        <v/>
      </c>
      <c r="BM127" s="267" t="str">
        <f t="shared" si="227"/>
        <v/>
      </c>
      <c r="BN127" s="267" t="str">
        <f t="shared" si="228"/>
        <v/>
      </c>
      <c r="BO127" s="267" t="str">
        <f t="shared" si="229"/>
        <v/>
      </c>
      <c r="BP127" s="267" t="str">
        <f t="shared" si="230"/>
        <v/>
      </c>
      <c r="BQ127" s="267" t="str">
        <f t="shared" si="231"/>
        <v/>
      </c>
      <c r="BR127" s="267" t="str">
        <f t="shared" si="232"/>
        <v/>
      </c>
      <c r="BS127" s="267" t="str">
        <f t="shared" si="233"/>
        <v/>
      </c>
      <c r="BT127" s="267" t="str">
        <f t="shared" si="234"/>
        <v/>
      </c>
      <c r="BU127" s="264"/>
      <c r="BV127" s="268">
        <v>116</v>
      </c>
      <c r="BW127" s="265" t="str">
        <f t="shared" si="268"/>
        <v/>
      </c>
      <c r="BX127" s="265" t="str">
        <f t="shared" si="272"/>
        <v/>
      </c>
      <c r="BY127" s="265" t="str">
        <f t="shared" si="272"/>
        <v/>
      </c>
      <c r="BZ127" s="265" t="str">
        <f t="shared" si="272"/>
        <v/>
      </c>
      <c r="CA127" s="265" t="str">
        <f t="shared" si="272"/>
        <v/>
      </c>
      <c r="CB127" s="265" t="str">
        <f t="shared" si="269"/>
        <v/>
      </c>
      <c r="CC127" s="265" t="str">
        <f t="shared" si="269"/>
        <v/>
      </c>
      <c r="CD127" s="265" t="str">
        <f t="shared" si="260"/>
        <v/>
      </c>
      <c r="CE127" s="265" t="str">
        <f t="shared" si="302"/>
        <v/>
      </c>
      <c r="CF127" s="265" t="str">
        <f t="shared" si="302"/>
        <v/>
      </c>
      <c r="CG127" s="265" t="str">
        <f t="shared" si="302"/>
        <v/>
      </c>
      <c r="CH127" s="265" t="str">
        <f t="shared" si="302"/>
        <v/>
      </c>
      <c r="CI127" s="265" t="str">
        <f t="shared" si="302"/>
        <v/>
      </c>
      <c r="CJ127" s="265" t="str">
        <f t="shared" si="302"/>
        <v/>
      </c>
      <c r="CK127" s="265" t="str">
        <f t="shared" si="302"/>
        <v/>
      </c>
      <c r="CL127" s="265" t="str">
        <f t="shared" si="302"/>
        <v/>
      </c>
      <c r="CM127" s="265" t="str">
        <f t="shared" si="302"/>
        <v/>
      </c>
      <c r="CN127" s="265" t="str">
        <f t="shared" si="302"/>
        <v/>
      </c>
      <c r="CO127" s="265" t="str">
        <f t="shared" si="302"/>
        <v/>
      </c>
      <c r="CP127" s="265" t="str">
        <f t="shared" si="302"/>
        <v/>
      </c>
      <c r="CR127" s="265" t="str">
        <f>IF(BW127="","",SUM(BW$12:BW127)-BW127+1)</f>
        <v/>
      </c>
      <c r="CS127" s="265" t="str">
        <f>IF(BX127="","",SUM(BX$12:BX127)-BX127+1)</f>
        <v/>
      </c>
      <c r="CT127" s="265" t="str">
        <f>IF(BY127="","",SUM(BY$12:BY127)-BY127+1)</f>
        <v/>
      </c>
      <c r="CU127" s="265" t="str">
        <f>IF(BZ127="","",SUM(BZ$12:BZ127)-BZ127+1)</f>
        <v/>
      </c>
      <c r="CV127" s="265" t="str">
        <f>IF(CA127="","",SUM(CA$12:CA127)-CA127+1)</f>
        <v/>
      </c>
      <c r="CW127" s="265" t="str">
        <f>IF(CB127="","",SUM(CB$12:CB127)-CB127+1)</f>
        <v/>
      </c>
      <c r="CX127" s="265" t="str">
        <f>IF(CC127="","",SUM(CC$12:CC127)-CC127+1)</f>
        <v/>
      </c>
      <c r="CY127" s="265" t="str">
        <f>IF(CD127="","",SUM(CD$12:CD127)-CD127+1)</f>
        <v/>
      </c>
      <c r="CZ127" s="265" t="str">
        <f>IF(CE127="","",SUM(CE$12:CE127)-CE127+1)</f>
        <v/>
      </c>
      <c r="DA127" s="265" t="str">
        <f>IF(CF127="","",SUM(CF$12:CF127)-CF127+1)</f>
        <v/>
      </c>
      <c r="DB127" s="265" t="str">
        <f>IF(CG127="","",SUM(CG$12:CG127)-CG127+1)</f>
        <v/>
      </c>
      <c r="DC127" s="265" t="str">
        <f>IF(CH127="","",SUM(CH$12:CH127)-CH127+1)</f>
        <v/>
      </c>
      <c r="DD127" s="265" t="str">
        <f>IF(CI127="","",SUM(CI$12:CI127)-CI127+1)</f>
        <v/>
      </c>
      <c r="DE127" s="265" t="str">
        <f>IF(CJ127="","",SUM(CJ$12:CJ127)-CJ127+1)</f>
        <v/>
      </c>
      <c r="DF127" s="265" t="str">
        <f>IF(CK127="","",SUM(CK$12:CK127)-CK127+1)</f>
        <v/>
      </c>
      <c r="DG127" s="265" t="str">
        <f>IF(CL127="","",SUM(CL$12:CL127)-CL127+1)</f>
        <v/>
      </c>
      <c r="DH127" s="265" t="str">
        <f>IF(CM127="","",SUM(CM$12:CM127)-CM127+1)</f>
        <v/>
      </c>
      <c r="DI127" s="265" t="str">
        <f>IF(CN127="","",SUM(CN$12:CN127)-CN127+1)</f>
        <v/>
      </c>
      <c r="DJ127" s="265" t="str">
        <f>IF(CO127="","",SUM(CO$12:CO127)-CO127+1)</f>
        <v/>
      </c>
      <c r="DK127" s="265" t="str">
        <f>IF(CP127="","",SUM(CP$12:CP127)-CP127+1)</f>
        <v/>
      </c>
      <c r="DM127" s="265"/>
      <c r="DN127" s="265"/>
      <c r="DO127" s="265"/>
      <c r="DP127" s="265"/>
      <c r="DQ127" s="265"/>
      <c r="DR127" s="265"/>
      <c r="DS127" s="265"/>
      <c r="DT127" s="265"/>
      <c r="DU127" s="265"/>
      <c r="DV127" s="265"/>
      <c r="DW127" s="265"/>
      <c r="DX127" s="265"/>
      <c r="DY127" s="265"/>
      <c r="DZ127" s="265"/>
      <c r="EA127" s="265"/>
      <c r="EB127" s="265"/>
      <c r="EC127" s="265"/>
      <c r="ED127" s="265"/>
      <c r="EE127" s="265"/>
      <c r="EF127" s="265"/>
      <c r="EH127" s="265" t="str">
        <f t="shared" si="292"/>
        <v/>
      </c>
      <c r="EI127" s="265" t="str">
        <f t="shared" si="292"/>
        <v/>
      </c>
      <c r="EJ127" s="265" t="str">
        <f t="shared" si="292"/>
        <v/>
      </c>
      <c r="EK127" s="265" t="str">
        <f t="shared" si="292"/>
        <v/>
      </c>
      <c r="EL127" s="265" t="str">
        <f t="shared" si="292"/>
        <v/>
      </c>
      <c r="EM127" s="265" t="str">
        <f t="shared" si="292"/>
        <v/>
      </c>
      <c r="EN127" s="265" t="str">
        <f t="shared" si="292"/>
        <v/>
      </c>
      <c r="EO127" s="265" t="str">
        <f t="shared" si="292"/>
        <v/>
      </c>
      <c r="EP127" s="265" t="str">
        <f t="shared" si="292"/>
        <v/>
      </c>
      <c r="EQ127" s="265" t="str">
        <f t="shared" si="292"/>
        <v/>
      </c>
      <c r="ER127" s="265" t="str">
        <f t="shared" si="293"/>
        <v/>
      </c>
      <c r="ES127" s="265" t="str">
        <f t="shared" si="293"/>
        <v/>
      </c>
      <c r="ET127" s="265" t="str">
        <f t="shared" si="293"/>
        <v/>
      </c>
      <c r="EU127" s="265" t="str">
        <f t="shared" si="293"/>
        <v/>
      </c>
      <c r="EV127" s="265" t="str">
        <f t="shared" si="293"/>
        <v/>
      </c>
      <c r="EW127" s="265" t="str">
        <f t="shared" si="293"/>
        <v/>
      </c>
      <c r="EX127" s="265" t="str">
        <f t="shared" si="293"/>
        <v/>
      </c>
      <c r="EY127" s="265" t="str">
        <f t="shared" si="293"/>
        <v/>
      </c>
      <c r="EZ127" s="265" t="str">
        <f t="shared" si="293"/>
        <v/>
      </c>
      <c r="FA127" s="265" t="str">
        <f t="shared" si="293"/>
        <v/>
      </c>
      <c r="FB127" s="263" t="str">
        <f t="shared" si="294"/>
        <v/>
      </c>
      <c r="FC127" s="263" t="str">
        <f t="shared" si="294"/>
        <v/>
      </c>
      <c r="FD127" s="263" t="str">
        <f t="shared" si="294"/>
        <v/>
      </c>
      <c r="FE127" s="263" t="str">
        <f t="shared" si="294"/>
        <v/>
      </c>
      <c r="FF127" s="263" t="str">
        <f t="shared" si="294"/>
        <v/>
      </c>
      <c r="FG127" s="263" t="str">
        <f t="shared" si="294"/>
        <v/>
      </c>
      <c r="FH127" s="263" t="str">
        <f t="shared" si="294"/>
        <v/>
      </c>
      <c r="FI127" s="263" t="str">
        <f t="shared" si="294"/>
        <v/>
      </c>
      <c r="FJ127" s="263" t="str">
        <f t="shared" si="294"/>
        <v/>
      </c>
      <c r="FK127" s="263" t="str">
        <f t="shared" si="294"/>
        <v/>
      </c>
      <c r="FL127" s="263" t="str">
        <f t="shared" si="295"/>
        <v/>
      </c>
      <c r="FM127" s="263" t="str">
        <f t="shared" si="295"/>
        <v/>
      </c>
      <c r="FN127" s="263" t="str">
        <f t="shared" si="295"/>
        <v/>
      </c>
      <c r="FO127" s="263" t="str">
        <f t="shared" si="295"/>
        <v/>
      </c>
      <c r="FP127" s="263" t="str">
        <f t="shared" si="295"/>
        <v/>
      </c>
      <c r="FQ127" s="263" t="str">
        <f t="shared" si="295"/>
        <v/>
      </c>
      <c r="FR127" s="263" t="str">
        <f t="shared" si="295"/>
        <v/>
      </c>
      <c r="FS127" s="263" t="str">
        <f t="shared" si="295"/>
        <v/>
      </c>
      <c r="FT127" s="263" t="str">
        <f t="shared" si="295"/>
        <v/>
      </c>
      <c r="FU127" s="263" t="str">
        <f t="shared" si="295"/>
        <v/>
      </c>
      <c r="FV127" s="265" t="str">
        <f t="shared" si="296"/>
        <v/>
      </c>
      <c r="FW127" s="265" t="str">
        <f t="shared" si="296"/>
        <v/>
      </c>
      <c r="FX127" s="265" t="str">
        <f t="shared" si="296"/>
        <v/>
      </c>
      <c r="FY127" s="265" t="str">
        <f t="shared" si="296"/>
        <v/>
      </c>
      <c r="FZ127" s="265" t="str">
        <f t="shared" si="296"/>
        <v/>
      </c>
      <c r="GA127" s="265" t="str">
        <f t="shared" si="296"/>
        <v/>
      </c>
      <c r="GB127" s="265" t="str">
        <f t="shared" si="296"/>
        <v/>
      </c>
      <c r="GC127" s="265" t="str">
        <f t="shared" si="296"/>
        <v/>
      </c>
      <c r="GD127" s="265" t="str">
        <f t="shared" si="296"/>
        <v/>
      </c>
      <c r="GE127" s="265" t="str">
        <f t="shared" si="296"/>
        <v/>
      </c>
      <c r="GF127" s="265" t="str">
        <f t="shared" si="297"/>
        <v/>
      </c>
      <c r="GG127" s="265" t="str">
        <f t="shared" si="297"/>
        <v/>
      </c>
      <c r="GH127" s="265" t="str">
        <f t="shared" si="297"/>
        <v/>
      </c>
      <c r="GI127" s="265" t="str">
        <f t="shared" si="297"/>
        <v/>
      </c>
      <c r="GJ127" s="265" t="str">
        <f t="shared" si="297"/>
        <v/>
      </c>
      <c r="GK127" s="265" t="str">
        <f t="shared" si="297"/>
        <v/>
      </c>
      <c r="GL127" s="265" t="str">
        <f t="shared" si="297"/>
        <v/>
      </c>
      <c r="GM127" s="265" t="str">
        <f t="shared" si="297"/>
        <v/>
      </c>
      <c r="GN127" s="265" t="str">
        <f t="shared" si="297"/>
        <v/>
      </c>
      <c r="GO127" s="265" t="str">
        <f t="shared" si="297"/>
        <v/>
      </c>
      <c r="GP127" s="263" t="str">
        <f t="shared" si="298"/>
        <v/>
      </c>
      <c r="GQ127" s="263" t="str">
        <f t="shared" si="298"/>
        <v/>
      </c>
      <c r="GR127" s="263" t="str">
        <f t="shared" si="298"/>
        <v/>
      </c>
      <c r="GS127" s="263" t="str">
        <f t="shared" si="298"/>
        <v/>
      </c>
      <c r="GT127" s="263" t="str">
        <f t="shared" si="298"/>
        <v/>
      </c>
      <c r="GU127" s="263" t="str">
        <f t="shared" si="298"/>
        <v/>
      </c>
      <c r="GV127" s="263" t="str">
        <f t="shared" si="298"/>
        <v/>
      </c>
      <c r="GW127" s="263" t="str">
        <f t="shared" si="298"/>
        <v/>
      </c>
      <c r="GX127" s="263" t="str">
        <f t="shared" si="298"/>
        <v/>
      </c>
      <c r="GY127" s="263" t="str">
        <f t="shared" si="298"/>
        <v/>
      </c>
      <c r="GZ127" s="263" t="str">
        <f t="shared" si="299"/>
        <v/>
      </c>
      <c r="HA127" s="263" t="str">
        <f t="shared" si="299"/>
        <v/>
      </c>
      <c r="HB127" s="263" t="str">
        <f t="shared" si="299"/>
        <v/>
      </c>
      <c r="HC127" s="263" t="str">
        <f t="shared" si="299"/>
        <v/>
      </c>
      <c r="HD127" s="263" t="str">
        <f t="shared" si="299"/>
        <v/>
      </c>
      <c r="HE127" s="263" t="str">
        <f t="shared" si="299"/>
        <v/>
      </c>
      <c r="HF127" s="263" t="str">
        <f t="shared" si="299"/>
        <v/>
      </c>
      <c r="HG127" s="263" t="str">
        <f t="shared" si="299"/>
        <v/>
      </c>
      <c r="HH127" s="263" t="str">
        <f t="shared" si="299"/>
        <v/>
      </c>
      <c r="HI127" s="263" t="str">
        <f t="shared" si="299"/>
        <v/>
      </c>
      <c r="HJ127" s="265" t="str">
        <f t="shared" si="300"/>
        <v/>
      </c>
      <c r="HK127" s="265" t="str">
        <f t="shared" si="300"/>
        <v/>
      </c>
      <c r="HL127" s="265" t="str">
        <f t="shared" si="300"/>
        <v/>
      </c>
      <c r="HM127" s="265" t="str">
        <f t="shared" si="300"/>
        <v/>
      </c>
      <c r="HN127" s="265" t="str">
        <f t="shared" si="300"/>
        <v/>
      </c>
      <c r="HO127" s="265" t="str">
        <f t="shared" si="300"/>
        <v/>
      </c>
      <c r="HP127" s="265" t="str">
        <f t="shared" si="300"/>
        <v/>
      </c>
      <c r="HQ127" s="265" t="str">
        <f t="shared" si="300"/>
        <v/>
      </c>
      <c r="HR127" s="265" t="str">
        <f t="shared" si="300"/>
        <v/>
      </c>
      <c r="HS127" s="265" t="str">
        <f t="shared" si="300"/>
        <v/>
      </c>
      <c r="HT127" s="265" t="str">
        <f t="shared" si="301"/>
        <v/>
      </c>
      <c r="HU127" s="265" t="str">
        <f t="shared" si="301"/>
        <v/>
      </c>
      <c r="HV127" s="265" t="str">
        <f t="shared" si="301"/>
        <v/>
      </c>
      <c r="HW127" s="265" t="str">
        <f t="shared" si="301"/>
        <v/>
      </c>
      <c r="HX127" s="265" t="str">
        <f t="shared" si="301"/>
        <v/>
      </c>
      <c r="HY127" s="265" t="str">
        <f t="shared" si="301"/>
        <v/>
      </c>
      <c r="HZ127" s="265" t="str">
        <f t="shared" si="301"/>
        <v/>
      </c>
      <c r="IA127" s="265" t="str">
        <f t="shared" si="301"/>
        <v/>
      </c>
      <c r="IB127" s="265" t="str">
        <f t="shared" si="301"/>
        <v/>
      </c>
      <c r="IC127" s="265" t="str">
        <f t="shared" si="301"/>
        <v/>
      </c>
    </row>
    <row r="128" spans="1:237" x14ac:dyDescent="0.25">
      <c r="A128" s="248">
        <f t="shared" si="205"/>
        <v>117</v>
      </c>
      <c r="B128" s="2" t="str">
        <f>IF(OR('aux 1'!B128="",'aux 1'!R128&lt;&gt;"s"),"",'aux 1'!B128)</f>
        <v/>
      </c>
      <c r="C128" s="172" t="str">
        <f>IF('aux 1'!F128="","",'aux 1'!F128)</f>
        <v>A</v>
      </c>
      <c r="D128" s="450" t="str">
        <f>IF(B128="","",'aux 1'!AP128)</f>
        <v/>
      </c>
      <c r="E128" s="306" t="str">
        <f>IF(B128="","Pre: ",'aux 1'!AN128)</f>
        <v xml:space="preserve">Pre: </v>
      </c>
      <c r="F128" s="306" t="str">
        <f>IF(B128="","Co: ",'aux 1'!AO128)</f>
        <v xml:space="preserve">Co: </v>
      </c>
      <c r="G128" s="54" t="str">
        <f>IF(OR($B128="",'aux 1'!H128=""),"",'aux 1'!H128)</f>
        <v/>
      </c>
      <c r="H128" s="54" t="str">
        <f>IF(OR($B128="",'aux 1'!I128=""),"",'aux 1'!I128)</f>
        <v/>
      </c>
      <c r="I128" s="54" t="str">
        <f>IF(OR($B128="",'aux 1'!J128=""),"",'aux 1'!J128)</f>
        <v/>
      </c>
      <c r="J128" s="54" t="str">
        <f>IF(OR($B128="",'aux 1'!K128=""),"",'aux 1'!K128)</f>
        <v/>
      </c>
      <c r="K128" s="248"/>
      <c r="L128" s="248"/>
      <c r="M128" s="45" t="str">
        <f>IF('aux 1'!C128="","",'aux 1'!C128)</f>
        <v>CCT</v>
      </c>
      <c r="N128" s="45" t="str">
        <f>IF('aux 1'!D128="","",'aux 1'!D128)</f>
        <v>CIV</v>
      </c>
      <c r="O128" s="169" t="str">
        <f>IF('aux 1'!E128="","",'aux 1'!E128)</f>
        <v>01151</v>
      </c>
      <c r="P128" s="133" t="str">
        <f t="shared" si="192"/>
        <v/>
      </c>
      <c r="Q128" s="43" t="str">
        <f>IF(S128="s",IF(R128="op",'aux 1'!S128,U128),"")</f>
        <v/>
      </c>
      <c r="R128" s="43">
        <f>IF('aux 1'!N128="op","op",'aux 1'!S128)</f>
        <v>9</v>
      </c>
      <c r="S128" s="43" t="str">
        <f>IF('aux 1'!R128="","",'aux 1'!R128)</f>
        <v/>
      </c>
      <c r="T128" s="43" t="str">
        <f>IF('aux 1'!Q128="","",'aux 1'!Q128)</f>
        <v>n</v>
      </c>
      <c r="U128" s="43">
        <f>IF('aux 1'!P128="","",'aux 1'!P128)</f>
        <v>1</v>
      </c>
      <c r="V128" s="44" t="str">
        <f>IF('aux 1'!O128="","",'aux 1'!O128)</f>
        <v>não</v>
      </c>
      <c r="W128" s="128">
        <f>IF('aux 1'!T128="",0,'aux 1'!T128)</f>
        <v>3</v>
      </c>
      <c r="X128" s="128">
        <f>IF('aux 1'!U128="",0,'aux 1'!U128)</f>
        <v>1</v>
      </c>
      <c r="Y128" s="128">
        <f>IF('aux 1'!V128="",0,'aux 1'!V128)</f>
        <v>0</v>
      </c>
      <c r="Z128" s="128">
        <f>IF('aux 1'!W128="","",'aux 1'!W128)</f>
        <v>85</v>
      </c>
      <c r="AA128" s="128" t="str">
        <f t="shared" si="193"/>
        <v>85h</v>
      </c>
      <c r="AB128" s="248">
        <f>IF('aux 1'!X128="","",'aux 1'!X128)</f>
        <v>4</v>
      </c>
      <c r="AC128" s="87" t="str">
        <f t="shared" si="194"/>
        <v/>
      </c>
      <c r="AE128" s="265">
        <f t="shared" si="195"/>
        <v>117</v>
      </c>
      <c r="AF128" s="267" t="str">
        <f t="shared" si="290"/>
        <v/>
      </c>
      <c r="AG128" s="267" t="str">
        <f t="shared" si="290"/>
        <v/>
      </c>
      <c r="AH128" s="267" t="str">
        <f t="shared" si="290"/>
        <v/>
      </c>
      <c r="AI128" s="267" t="str">
        <f t="shared" si="290"/>
        <v/>
      </c>
      <c r="AJ128" s="267" t="str">
        <f t="shared" si="290"/>
        <v/>
      </c>
      <c r="AK128" s="267" t="str">
        <f t="shared" si="290"/>
        <v/>
      </c>
      <c r="AL128" s="267" t="str">
        <f t="shared" si="290"/>
        <v/>
      </c>
      <c r="AM128" s="267" t="str">
        <f t="shared" si="290"/>
        <v/>
      </c>
      <c r="AN128" s="267" t="str">
        <f t="shared" si="290"/>
        <v/>
      </c>
      <c r="AO128" s="267" t="str">
        <f t="shared" si="290"/>
        <v/>
      </c>
      <c r="AP128" s="267" t="str">
        <f t="shared" si="291"/>
        <v/>
      </c>
      <c r="AQ128" s="267" t="str">
        <f t="shared" si="291"/>
        <v/>
      </c>
      <c r="AR128" s="267" t="str">
        <f t="shared" si="291"/>
        <v/>
      </c>
      <c r="AS128" s="267" t="str">
        <f t="shared" si="291"/>
        <v/>
      </c>
      <c r="AT128" s="267" t="str">
        <f t="shared" si="291"/>
        <v/>
      </c>
      <c r="AU128" s="267" t="str">
        <f t="shared" si="291"/>
        <v/>
      </c>
      <c r="AV128" s="267" t="str">
        <f t="shared" si="291"/>
        <v/>
      </c>
      <c r="AW128" s="267" t="str">
        <f t="shared" si="291"/>
        <v/>
      </c>
      <c r="AX128" s="267" t="str">
        <f t="shared" si="291"/>
        <v/>
      </c>
      <c r="AY128" s="267" t="str">
        <f t="shared" si="291"/>
        <v/>
      </c>
      <c r="BA128" s="267" t="str">
        <f t="shared" si="283"/>
        <v/>
      </c>
      <c r="BB128" s="267" t="str">
        <f t="shared" si="284"/>
        <v/>
      </c>
      <c r="BC128" s="267" t="str">
        <f t="shared" si="285"/>
        <v/>
      </c>
      <c r="BD128" s="267" t="str">
        <f t="shared" si="286"/>
        <v/>
      </c>
      <c r="BE128" s="267" t="str">
        <f t="shared" si="287"/>
        <v/>
      </c>
      <c r="BF128" s="267" t="str">
        <f t="shared" si="288"/>
        <v/>
      </c>
      <c r="BG128" s="267" t="str">
        <f t="shared" si="289"/>
        <v/>
      </c>
      <c r="BH128" s="267" t="str">
        <f t="shared" si="204"/>
        <v/>
      </c>
      <c r="BI128" s="267" t="str">
        <f t="shared" si="223"/>
        <v/>
      </c>
      <c r="BJ128" s="267" t="str">
        <f t="shared" si="224"/>
        <v/>
      </c>
      <c r="BK128" s="267" t="str">
        <f t="shared" si="225"/>
        <v/>
      </c>
      <c r="BL128" s="267" t="str">
        <f t="shared" si="226"/>
        <v/>
      </c>
      <c r="BM128" s="267" t="str">
        <f t="shared" si="227"/>
        <v/>
      </c>
      <c r="BN128" s="267" t="str">
        <f t="shared" si="228"/>
        <v/>
      </c>
      <c r="BO128" s="267" t="str">
        <f t="shared" si="229"/>
        <v/>
      </c>
      <c r="BP128" s="267" t="str">
        <f t="shared" si="230"/>
        <v/>
      </c>
      <c r="BQ128" s="267" t="str">
        <f t="shared" si="231"/>
        <v/>
      </c>
      <c r="BR128" s="267" t="str">
        <f t="shared" si="232"/>
        <v/>
      </c>
      <c r="BS128" s="267" t="str">
        <f t="shared" si="233"/>
        <v/>
      </c>
      <c r="BT128" s="267" t="str">
        <f t="shared" si="234"/>
        <v/>
      </c>
      <c r="BU128" s="264"/>
      <c r="BV128" s="268">
        <v>117</v>
      </c>
      <c r="BW128" s="265" t="str">
        <f t="shared" si="268"/>
        <v/>
      </c>
      <c r="BX128" s="265" t="str">
        <f t="shared" ref="BX128:CC153" si="303">IF(LEN(BX$6)&lt;$BV128,"", VALUE(MID(BX$6,$BV128,1)))</f>
        <v/>
      </c>
      <c r="BY128" s="265" t="str">
        <f t="shared" si="303"/>
        <v/>
      </c>
      <c r="BZ128" s="265" t="str">
        <f t="shared" si="303"/>
        <v/>
      </c>
      <c r="CA128" s="265" t="str">
        <f t="shared" si="303"/>
        <v/>
      </c>
      <c r="CB128" s="265" t="str">
        <f t="shared" si="303"/>
        <v/>
      </c>
      <c r="CC128" s="265" t="str">
        <f t="shared" si="303"/>
        <v/>
      </c>
      <c r="CD128" s="265" t="str">
        <f t="shared" si="260"/>
        <v/>
      </c>
      <c r="CE128" s="265" t="str">
        <f t="shared" si="302"/>
        <v/>
      </c>
      <c r="CF128" s="265" t="str">
        <f t="shared" si="302"/>
        <v/>
      </c>
      <c r="CG128" s="265" t="str">
        <f t="shared" si="302"/>
        <v/>
      </c>
      <c r="CH128" s="265" t="str">
        <f t="shared" si="302"/>
        <v/>
      </c>
      <c r="CI128" s="265" t="str">
        <f t="shared" si="302"/>
        <v/>
      </c>
      <c r="CJ128" s="265" t="str">
        <f t="shared" si="302"/>
        <v/>
      </c>
      <c r="CK128" s="265" t="str">
        <f t="shared" si="302"/>
        <v/>
      </c>
      <c r="CL128" s="265" t="str">
        <f t="shared" si="302"/>
        <v/>
      </c>
      <c r="CM128" s="265" t="str">
        <f t="shared" si="302"/>
        <v/>
      </c>
      <c r="CN128" s="265" t="str">
        <f t="shared" si="302"/>
        <v/>
      </c>
      <c r="CO128" s="265" t="str">
        <f t="shared" si="302"/>
        <v/>
      </c>
      <c r="CP128" s="265" t="str">
        <f t="shared" si="302"/>
        <v/>
      </c>
      <c r="CR128" s="265" t="str">
        <f>IF(BW128="","",SUM(BW$12:BW128)-BW128+1)</f>
        <v/>
      </c>
      <c r="CS128" s="265" t="str">
        <f>IF(BX128="","",SUM(BX$12:BX128)-BX128+1)</f>
        <v/>
      </c>
      <c r="CT128" s="265" t="str">
        <f>IF(BY128="","",SUM(BY$12:BY128)-BY128+1)</f>
        <v/>
      </c>
      <c r="CU128" s="265" t="str">
        <f>IF(BZ128="","",SUM(BZ$12:BZ128)-BZ128+1)</f>
        <v/>
      </c>
      <c r="CV128" s="265" t="str">
        <f>IF(CA128="","",SUM(CA$12:CA128)-CA128+1)</f>
        <v/>
      </c>
      <c r="CW128" s="265" t="str">
        <f>IF(CB128="","",SUM(CB$12:CB128)-CB128+1)</f>
        <v/>
      </c>
      <c r="CX128" s="265" t="str">
        <f>IF(CC128="","",SUM(CC$12:CC128)-CC128+1)</f>
        <v/>
      </c>
      <c r="CY128" s="265" t="str">
        <f>IF(CD128="","",SUM(CD$12:CD128)-CD128+1)</f>
        <v/>
      </c>
      <c r="CZ128" s="265" t="str">
        <f>IF(CE128="","",SUM(CE$12:CE128)-CE128+1)</f>
        <v/>
      </c>
      <c r="DA128" s="265" t="str">
        <f>IF(CF128="","",SUM(CF$12:CF128)-CF128+1)</f>
        <v/>
      </c>
      <c r="DB128" s="265" t="str">
        <f>IF(CG128="","",SUM(CG$12:CG128)-CG128+1)</f>
        <v/>
      </c>
      <c r="DC128" s="265" t="str">
        <f>IF(CH128="","",SUM(CH$12:CH128)-CH128+1)</f>
        <v/>
      </c>
      <c r="DD128" s="265" t="str">
        <f>IF(CI128="","",SUM(CI$12:CI128)-CI128+1)</f>
        <v/>
      </c>
      <c r="DE128" s="265" t="str">
        <f>IF(CJ128="","",SUM(CJ$12:CJ128)-CJ128+1)</f>
        <v/>
      </c>
      <c r="DF128" s="265" t="str">
        <f>IF(CK128="","",SUM(CK$12:CK128)-CK128+1)</f>
        <v/>
      </c>
      <c r="DG128" s="265" t="str">
        <f>IF(CL128="","",SUM(CL$12:CL128)-CL128+1)</f>
        <v/>
      </c>
      <c r="DH128" s="265" t="str">
        <f>IF(CM128="","",SUM(CM$12:CM128)-CM128+1)</f>
        <v/>
      </c>
      <c r="DI128" s="265" t="str">
        <f>IF(CN128="","",SUM(CN$12:CN128)-CN128+1)</f>
        <v/>
      </c>
      <c r="DJ128" s="265" t="str">
        <f>IF(CO128="","",SUM(CO$12:CO128)-CO128+1)</f>
        <v/>
      </c>
      <c r="DK128" s="265" t="str">
        <f>IF(CP128="","",SUM(CP$12:CP128)-CP128+1)</f>
        <v/>
      </c>
      <c r="DM128" s="265"/>
      <c r="DN128" s="265"/>
      <c r="DO128" s="265"/>
      <c r="DP128" s="265"/>
      <c r="DQ128" s="265"/>
      <c r="DR128" s="265"/>
      <c r="DS128" s="265"/>
      <c r="DT128" s="265"/>
      <c r="DU128" s="265"/>
      <c r="DV128" s="265"/>
      <c r="DW128" s="265"/>
      <c r="DX128" s="265"/>
      <c r="DY128" s="265"/>
      <c r="DZ128" s="265"/>
      <c r="EA128" s="265"/>
      <c r="EB128" s="265"/>
      <c r="EC128" s="265"/>
      <c r="ED128" s="265"/>
      <c r="EE128" s="265"/>
      <c r="EF128" s="265"/>
      <c r="EH128" s="265" t="str">
        <f t="shared" si="292"/>
        <v/>
      </c>
      <c r="EI128" s="265" t="str">
        <f t="shared" si="292"/>
        <v/>
      </c>
      <c r="EJ128" s="265" t="str">
        <f t="shared" si="292"/>
        <v/>
      </c>
      <c r="EK128" s="265" t="str">
        <f t="shared" si="292"/>
        <v/>
      </c>
      <c r="EL128" s="265" t="str">
        <f t="shared" si="292"/>
        <v/>
      </c>
      <c r="EM128" s="265" t="str">
        <f t="shared" si="292"/>
        <v/>
      </c>
      <c r="EN128" s="265" t="str">
        <f t="shared" si="292"/>
        <v/>
      </c>
      <c r="EO128" s="265" t="str">
        <f t="shared" si="292"/>
        <v/>
      </c>
      <c r="EP128" s="265" t="str">
        <f t="shared" si="292"/>
        <v/>
      </c>
      <c r="EQ128" s="265" t="str">
        <f t="shared" si="292"/>
        <v/>
      </c>
      <c r="ER128" s="265" t="str">
        <f t="shared" si="293"/>
        <v/>
      </c>
      <c r="ES128" s="265" t="str">
        <f t="shared" si="293"/>
        <v/>
      </c>
      <c r="ET128" s="265" t="str">
        <f t="shared" si="293"/>
        <v/>
      </c>
      <c r="EU128" s="265" t="str">
        <f t="shared" si="293"/>
        <v/>
      </c>
      <c r="EV128" s="265" t="str">
        <f t="shared" si="293"/>
        <v/>
      </c>
      <c r="EW128" s="265" t="str">
        <f t="shared" si="293"/>
        <v/>
      </c>
      <c r="EX128" s="265" t="str">
        <f t="shared" si="293"/>
        <v/>
      </c>
      <c r="EY128" s="265" t="str">
        <f t="shared" si="293"/>
        <v/>
      </c>
      <c r="EZ128" s="265" t="str">
        <f t="shared" si="293"/>
        <v/>
      </c>
      <c r="FA128" s="265" t="str">
        <f t="shared" si="293"/>
        <v/>
      </c>
      <c r="FB128" s="263" t="str">
        <f t="shared" si="294"/>
        <v/>
      </c>
      <c r="FC128" s="263" t="str">
        <f t="shared" si="294"/>
        <v/>
      </c>
      <c r="FD128" s="263" t="str">
        <f t="shared" si="294"/>
        <v/>
      </c>
      <c r="FE128" s="263" t="str">
        <f t="shared" si="294"/>
        <v/>
      </c>
      <c r="FF128" s="263" t="str">
        <f t="shared" si="294"/>
        <v/>
      </c>
      <c r="FG128" s="263" t="str">
        <f t="shared" si="294"/>
        <v/>
      </c>
      <c r="FH128" s="263" t="str">
        <f t="shared" si="294"/>
        <v/>
      </c>
      <c r="FI128" s="263" t="str">
        <f t="shared" si="294"/>
        <v/>
      </c>
      <c r="FJ128" s="263" t="str">
        <f t="shared" si="294"/>
        <v/>
      </c>
      <c r="FK128" s="263" t="str">
        <f t="shared" si="294"/>
        <v/>
      </c>
      <c r="FL128" s="263" t="str">
        <f t="shared" si="295"/>
        <v/>
      </c>
      <c r="FM128" s="263" t="str">
        <f t="shared" si="295"/>
        <v/>
      </c>
      <c r="FN128" s="263" t="str">
        <f t="shared" si="295"/>
        <v/>
      </c>
      <c r="FO128" s="263" t="str">
        <f t="shared" si="295"/>
        <v/>
      </c>
      <c r="FP128" s="263" t="str">
        <f t="shared" si="295"/>
        <v/>
      </c>
      <c r="FQ128" s="263" t="str">
        <f t="shared" si="295"/>
        <v/>
      </c>
      <c r="FR128" s="263" t="str">
        <f t="shared" si="295"/>
        <v/>
      </c>
      <c r="FS128" s="263" t="str">
        <f t="shared" si="295"/>
        <v/>
      </c>
      <c r="FT128" s="263" t="str">
        <f t="shared" si="295"/>
        <v/>
      </c>
      <c r="FU128" s="263" t="str">
        <f t="shared" si="295"/>
        <v/>
      </c>
      <c r="FV128" s="265" t="str">
        <f t="shared" si="296"/>
        <v/>
      </c>
      <c r="FW128" s="265" t="str">
        <f t="shared" si="296"/>
        <v/>
      </c>
      <c r="FX128" s="265" t="str">
        <f t="shared" si="296"/>
        <v/>
      </c>
      <c r="FY128" s="265" t="str">
        <f t="shared" si="296"/>
        <v/>
      </c>
      <c r="FZ128" s="265" t="str">
        <f t="shared" si="296"/>
        <v/>
      </c>
      <c r="GA128" s="265" t="str">
        <f t="shared" si="296"/>
        <v/>
      </c>
      <c r="GB128" s="265" t="str">
        <f t="shared" si="296"/>
        <v/>
      </c>
      <c r="GC128" s="265" t="str">
        <f t="shared" si="296"/>
        <v/>
      </c>
      <c r="GD128" s="265" t="str">
        <f t="shared" si="296"/>
        <v/>
      </c>
      <c r="GE128" s="265" t="str">
        <f t="shared" si="296"/>
        <v/>
      </c>
      <c r="GF128" s="265" t="str">
        <f t="shared" si="297"/>
        <v/>
      </c>
      <c r="GG128" s="265" t="str">
        <f t="shared" si="297"/>
        <v/>
      </c>
      <c r="GH128" s="265" t="str">
        <f t="shared" si="297"/>
        <v/>
      </c>
      <c r="GI128" s="265" t="str">
        <f t="shared" si="297"/>
        <v/>
      </c>
      <c r="GJ128" s="265" t="str">
        <f t="shared" si="297"/>
        <v/>
      </c>
      <c r="GK128" s="265" t="str">
        <f t="shared" si="297"/>
        <v/>
      </c>
      <c r="GL128" s="265" t="str">
        <f t="shared" si="297"/>
        <v/>
      </c>
      <c r="GM128" s="265" t="str">
        <f t="shared" si="297"/>
        <v/>
      </c>
      <c r="GN128" s="265" t="str">
        <f t="shared" si="297"/>
        <v/>
      </c>
      <c r="GO128" s="265" t="str">
        <f t="shared" si="297"/>
        <v/>
      </c>
      <c r="GP128" s="263" t="str">
        <f t="shared" si="298"/>
        <v/>
      </c>
      <c r="GQ128" s="263" t="str">
        <f t="shared" si="298"/>
        <v/>
      </c>
      <c r="GR128" s="263" t="str">
        <f t="shared" si="298"/>
        <v/>
      </c>
      <c r="GS128" s="263" t="str">
        <f t="shared" si="298"/>
        <v/>
      </c>
      <c r="GT128" s="263" t="str">
        <f t="shared" si="298"/>
        <v/>
      </c>
      <c r="GU128" s="263" t="str">
        <f t="shared" si="298"/>
        <v/>
      </c>
      <c r="GV128" s="263" t="str">
        <f t="shared" si="298"/>
        <v/>
      </c>
      <c r="GW128" s="263" t="str">
        <f t="shared" si="298"/>
        <v/>
      </c>
      <c r="GX128" s="263" t="str">
        <f t="shared" si="298"/>
        <v/>
      </c>
      <c r="GY128" s="263" t="str">
        <f t="shared" si="298"/>
        <v/>
      </c>
      <c r="GZ128" s="263" t="str">
        <f t="shared" si="299"/>
        <v/>
      </c>
      <c r="HA128" s="263" t="str">
        <f t="shared" si="299"/>
        <v/>
      </c>
      <c r="HB128" s="263" t="str">
        <f t="shared" si="299"/>
        <v/>
      </c>
      <c r="HC128" s="263" t="str">
        <f t="shared" si="299"/>
        <v/>
      </c>
      <c r="HD128" s="263" t="str">
        <f t="shared" si="299"/>
        <v/>
      </c>
      <c r="HE128" s="263" t="str">
        <f t="shared" si="299"/>
        <v/>
      </c>
      <c r="HF128" s="263" t="str">
        <f t="shared" si="299"/>
        <v/>
      </c>
      <c r="HG128" s="263" t="str">
        <f t="shared" si="299"/>
        <v/>
      </c>
      <c r="HH128" s="263" t="str">
        <f t="shared" si="299"/>
        <v/>
      </c>
      <c r="HI128" s="263" t="str">
        <f t="shared" si="299"/>
        <v/>
      </c>
      <c r="HJ128" s="265" t="str">
        <f t="shared" si="300"/>
        <v/>
      </c>
      <c r="HK128" s="265" t="str">
        <f t="shared" si="300"/>
        <v/>
      </c>
      <c r="HL128" s="265" t="str">
        <f t="shared" si="300"/>
        <v/>
      </c>
      <c r="HM128" s="265" t="str">
        <f t="shared" si="300"/>
        <v/>
      </c>
      <c r="HN128" s="265" t="str">
        <f t="shared" si="300"/>
        <v/>
      </c>
      <c r="HO128" s="265" t="str">
        <f t="shared" si="300"/>
        <v/>
      </c>
      <c r="HP128" s="265" t="str">
        <f t="shared" si="300"/>
        <v/>
      </c>
      <c r="HQ128" s="265" t="str">
        <f t="shared" si="300"/>
        <v/>
      </c>
      <c r="HR128" s="265" t="str">
        <f t="shared" si="300"/>
        <v/>
      </c>
      <c r="HS128" s="265" t="str">
        <f t="shared" si="300"/>
        <v/>
      </c>
      <c r="HT128" s="265" t="str">
        <f t="shared" si="301"/>
        <v/>
      </c>
      <c r="HU128" s="265" t="str">
        <f t="shared" si="301"/>
        <v/>
      </c>
      <c r="HV128" s="265" t="str">
        <f t="shared" si="301"/>
        <v/>
      </c>
      <c r="HW128" s="265" t="str">
        <f t="shared" si="301"/>
        <v/>
      </c>
      <c r="HX128" s="265" t="str">
        <f t="shared" si="301"/>
        <v/>
      </c>
      <c r="HY128" s="265" t="str">
        <f t="shared" si="301"/>
        <v/>
      </c>
      <c r="HZ128" s="265" t="str">
        <f t="shared" si="301"/>
        <v/>
      </c>
      <c r="IA128" s="265" t="str">
        <f t="shared" si="301"/>
        <v/>
      </c>
      <c r="IB128" s="265" t="str">
        <f t="shared" si="301"/>
        <v/>
      </c>
      <c r="IC128" s="265" t="str">
        <f t="shared" si="301"/>
        <v/>
      </c>
    </row>
    <row r="129" spans="1:237" x14ac:dyDescent="0.25">
      <c r="A129" s="248">
        <f t="shared" si="205"/>
        <v>118</v>
      </c>
      <c r="B129" s="2" t="str">
        <f>IF(OR('aux 1'!B129="",'aux 1'!R129&lt;&gt;"s"),"",'aux 1'!B129)</f>
        <v/>
      </c>
      <c r="C129" s="172" t="str">
        <f>IF('aux 1'!F129="","",'aux 1'!F129)</f>
        <v>B</v>
      </c>
      <c r="D129" s="450" t="str">
        <f>IF(B129="","",'aux 1'!AP129)</f>
        <v/>
      </c>
      <c r="E129" s="306" t="str">
        <f>IF(B129="","Pre: ",'aux 1'!AN129)</f>
        <v xml:space="preserve">Pre: </v>
      </c>
      <c r="F129" s="306" t="str">
        <f>IF(B129="","Co: ",'aux 1'!AO129)</f>
        <v xml:space="preserve">Co: </v>
      </c>
      <c r="G129" s="54" t="str">
        <f>IF(OR($B129="",'aux 1'!H129=""),"",'aux 1'!H129)</f>
        <v/>
      </c>
      <c r="H129" s="54" t="str">
        <f>IF(OR($B129="",'aux 1'!I129=""),"",'aux 1'!I129)</f>
        <v/>
      </c>
      <c r="I129" s="54" t="str">
        <f>IF(OR($B129="",'aux 1'!J129=""),"",'aux 1'!J129)</f>
        <v/>
      </c>
      <c r="J129" s="54" t="str">
        <f>IF(OR($B129="",'aux 1'!K129=""),"",'aux 1'!K129)</f>
        <v/>
      </c>
      <c r="K129" s="248"/>
      <c r="L129" s="248"/>
      <c r="M129" s="45" t="str">
        <f>IF('aux 1'!C129="","",'aux 1'!C129)</f>
        <v>CCT</v>
      </c>
      <c r="N129" s="45" t="str">
        <f>IF('aux 1'!D129="","",'aux 1'!D129)</f>
        <v>CIV</v>
      </c>
      <c r="O129" s="169" t="str">
        <f>IF('aux 1'!E129="","",'aux 1'!E129)</f>
        <v>01151</v>
      </c>
      <c r="P129" s="133" t="str">
        <f t="shared" si="192"/>
        <v/>
      </c>
      <c r="Q129" s="43" t="str">
        <f>IF(S129="s",IF(R129="op",'aux 1'!S129,U129),"")</f>
        <v/>
      </c>
      <c r="R129" s="43">
        <f>IF('aux 1'!N129="op","op",'aux 1'!S129)</f>
        <v>9</v>
      </c>
      <c r="S129" s="43" t="str">
        <f>IF('aux 1'!R129="","",'aux 1'!R129)</f>
        <v/>
      </c>
      <c r="T129" s="43" t="str">
        <f>IF('aux 1'!Q129="","",'aux 1'!Q129)</f>
        <v>n</v>
      </c>
      <c r="U129" s="43">
        <f>IF('aux 1'!P129="","",'aux 1'!P129)</f>
        <v>1</v>
      </c>
      <c r="V129" s="44" t="str">
        <f>IF('aux 1'!O129="","",'aux 1'!O129)</f>
        <v>não</v>
      </c>
      <c r="W129" s="128">
        <f>IF('aux 1'!T129="",0,'aux 1'!T129)</f>
        <v>3</v>
      </c>
      <c r="X129" s="128">
        <f>IF('aux 1'!U129="",0,'aux 1'!U129)</f>
        <v>1</v>
      </c>
      <c r="Y129" s="128">
        <f>IF('aux 1'!V129="",0,'aux 1'!V129)</f>
        <v>0</v>
      </c>
      <c r="Z129" s="128">
        <f>IF('aux 1'!W129="","",'aux 1'!W129)</f>
        <v>85</v>
      </c>
      <c r="AA129" s="128" t="str">
        <f t="shared" si="193"/>
        <v>85h</v>
      </c>
      <c r="AB129" s="248">
        <f>IF('aux 1'!X129="","",'aux 1'!X129)</f>
        <v>4</v>
      </c>
      <c r="AC129" s="87" t="str">
        <f t="shared" si="194"/>
        <v/>
      </c>
      <c r="AE129" s="265">
        <f t="shared" si="195"/>
        <v>118</v>
      </c>
      <c r="AF129" s="267" t="str">
        <f t="shared" si="290"/>
        <v/>
      </c>
      <c r="AG129" s="267" t="str">
        <f t="shared" si="290"/>
        <v/>
      </c>
      <c r="AH129" s="267" t="str">
        <f t="shared" si="290"/>
        <v/>
      </c>
      <c r="AI129" s="267" t="str">
        <f t="shared" si="290"/>
        <v/>
      </c>
      <c r="AJ129" s="267" t="str">
        <f t="shared" si="290"/>
        <v/>
      </c>
      <c r="AK129" s="267" t="str">
        <f t="shared" si="290"/>
        <v/>
      </c>
      <c r="AL129" s="267" t="str">
        <f t="shared" si="290"/>
        <v/>
      </c>
      <c r="AM129" s="267" t="str">
        <f t="shared" si="290"/>
        <v/>
      </c>
      <c r="AN129" s="267" t="str">
        <f t="shared" si="290"/>
        <v/>
      </c>
      <c r="AO129" s="267" t="str">
        <f t="shared" si="290"/>
        <v/>
      </c>
      <c r="AP129" s="267" t="str">
        <f t="shared" si="291"/>
        <v/>
      </c>
      <c r="AQ129" s="267" t="str">
        <f t="shared" si="291"/>
        <v/>
      </c>
      <c r="AR129" s="267" t="str">
        <f t="shared" si="291"/>
        <v/>
      </c>
      <c r="AS129" s="267" t="str">
        <f t="shared" si="291"/>
        <v/>
      </c>
      <c r="AT129" s="267" t="str">
        <f t="shared" si="291"/>
        <v/>
      </c>
      <c r="AU129" s="267" t="str">
        <f t="shared" si="291"/>
        <v/>
      </c>
      <c r="AV129" s="267" t="str">
        <f t="shared" si="291"/>
        <v/>
      </c>
      <c r="AW129" s="267" t="str">
        <f t="shared" si="291"/>
        <v/>
      </c>
      <c r="AX129" s="267" t="str">
        <f t="shared" si="291"/>
        <v/>
      </c>
      <c r="AY129" s="267" t="str">
        <f t="shared" si="291"/>
        <v/>
      </c>
      <c r="BA129" s="267" t="str">
        <f t="shared" si="283"/>
        <v/>
      </c>
      <c r="BB129" s="267" t="str">
        <f t="shared" si="284"/>
        <v/>
      </c>
      <c r="BC129" s="267" t="str">
        <f t="shared" si="285"/>
        <v/>
      </c>
      <c r="BD129" s="267" t="str">
        <f t="shared" si="286"/>
        <v/>
      </c>
      <c r="BE129" s="267" t="str">
        <f t="shared" si="287"/>
        <v/>
      </c>
      <c r="BF129" s="267" t="str">
        <f t="shared" si="288"/>
        <v/>
      </c>
      <c r="BG129" s="267" t="str">
        <f t="shared" si="289"/>
        <v/>
      </c>
      <c r="BH129" s="267" t="str">
        <f t="shared" si="204"/>
        <v/>
      </c>
      <c r="BI129" s="267" t="str">
        <f t="shared" si="223"/>
        <v/>
      </c>
      <c r="BJ129" s="267" t="str">
        <f t="shared" si="224"/>
        <v/>
      </c>
      <c r="BK129" s="267" t="str">
        <f t="shared" si="225"/>
        <v/>
      </c>
      <c r="BL129" s="267" t="str">
        <f t="shared" si="226"/>
        <v/>
      </c>
      <c r="BM129" s="267" t="str">
        <f t="shared" si="227"/>
        <v/>
      </c>
      <c r="BN129" s="267" t="str">
        <f t="shared" si="228"/>
        <v/>
      </c>
      <c r="BO129" s="267" t="str">
        <f t="shared" si="229"/>
        <v/>
      </c>
      <c r="BP129" s="267" t="str">
        <f t="shared" si="230"/>
        <v/>
      </c>
      <c r="BQ129" s="267" t="str">
        <f t="shared" si="231"/>
        <v/>
      </c>
      <c r="BR129" s="267" t="str">
        <f t="shared" si="232"/>
        <v/>
      </c>
      <c r="BS129" s="267" t="str">
        <f t="shared" si="233"/>
        <v/>
      </c>
      <c r="BT129" s="267" t="str">
        <f t="shared" si="234"/>
        <v/>
      </c>
      <c r="BU129" s="264"/>
      <c r="BV129" s="268">
        <v>118</v>
      </c>
      <c r="BW129" s="265" t="str">
        <f t="shared" si="268"/>
        <v/>
      </c>
      <c r="BX129" s="265" t="str">
        <f t="shared" si="303"/>
        <v/>
      </c>
      <c r="BY129" s="265" t="str">
        <f t="shared" si="303"/>
        <v/>
      </c>
      <c r="BZ129" s="265" t="str">
        <f t="shared" si="303"/>
        <v/>
      </c>
      <c r="CA129" s="265" t="str">
        <f t="shared" si="303"/>
        <v/>
      </c>
      <c r="CB129" s="265" t="str">
        <f t="shared" si="303"/>
        <v/>
      </c>
      <c r="CC129" s="265" t="str">
        <f t="shared" si="303"/>
        <v/>
      </c>
      <c r="CD129" s="265" t="str">
        <f t="shared" si="260"/>
        <v/>
      </c>
      <c r="CE129" s="265" t="str">
        <f t="shared" si="302"/>
        <v/>
      </c>
      <c r="CF129" s="265" t="str">
        <f t="shared" si="302"/>
        <v/>
      </c>
      <c r="CG129" s="265" t="str">
        <f t="shared" si="302"/>
        <v/>
      </c>
      <c r="CH129" s="265" t="str">
        <f t="shared" si="302"/>
        <v/>
      </c>
      <c r="CI129" s="265" t="str">
        <f t="shared" si="302"/>
        <v/>
      </c>
      <c r="CJ129" s="265" t="str">
        <f t="shared" si="302"/>
        <v/>
      </c>
      <c r="CK129" s="265" t="str">
        <f t="shared" si="302"/>
        <v/>
      </c>
      <c r="CL129" s="265" t="str">
        <f t="shared" si="302"/>
        <v/>
      </c>
      <c r="CM129" s="265" t="str">
        <f t="shared" si="302"/>
        <v/>
      </c>
      <c r="CN129" s="265" t="str">
        <f t="shared" si="302"/>
        <v/>
      </c>
      <c r="CO129" s="265" t="str">
        <f t="shared" si="302"/>
        <v/>
      </c>
      <c r="CP129" s="265" t="str">
        <f t="shared" si="302"/>
        <v/>
      </c>
      <c r="CR129" s="265" t="str">
        <f>IF(BW129="","",SUM(BW$12:BW129)-BW129+1)</f>
        <v/>
      </c>
      <c r="CS129" s="265" t="str">
        <f>IF(BX129="","",SUM(BX$12:BX129)-BX129+1)</f>
        <v/>
      </c>
      <c r="CT129" s="265" t="str">
        <f>IF(BY129="","",SUM(BY$12:BY129)-BY129+1)</f>
        <v/>
      </c>
      <c r="CU129" s="265" t="str">
        <f>IF(BZ129="","",SUM(BZ$12:BZ129)-BZ129+1)</f>
        <v/>
      </c>
      <c r="CV129" s="265" t="str">
        <f>IF(CA129="","",SUM(CA$12:CA129)-CA129+1)</f>
        <v/>
      </c>
      <c r="CW129" s="265" t="str">
        <f>IF(CB129="","",SUM(CB$12:CB129)-CB129+1)</f>
        <v/>
      </c>
      <c r="CX129" s="265" t="str">
        <f>IF(CC129="","",SUM(CC$12:CC129)-CC129+1)</f>
        <v/>
      </c>
      <c r="CY129" s="265" t="str">
        <f>IF(CD129="","",SUM(CD$12:CD129)-CD129+1)</f>
        <v/>
      </c>
      <c r="CZ129" s="265" t="str">
        <f>IF(CE129="","",SUM(CE$12:CE129)-CE129+1)</f>
        <v/>
      </c>
      <c r="DA129" s="265" t="str">
        <f>IF(CF129="","",SUM(CF$12:CF129)-CF129+1)</f>
        <v/>
      </c>
      <c r="DB129" s="265" t="str">
        <f>IF(CG129="","",SUM(CG$12:CG129)-CG129+1)</f>
        <v/>
      </c>
      <c r="DC129" s="265" t="str">
        <f>IF(CH129="","",SUM(CH$12:CH129)-CH129+1)</f>
        <v/>
      </c>
      <c r="DD129" s="265" t="str">
        <f>IF(CI129="","",SUM(CI$12:CI129)-CI129+1)</f>
        <v/>
      </c>
      <c r="DE129" s="265" t="str">
        <f>IF(CJ129="","",SUM(CJ$12:CJ129)-CJ129+1)</f>
        <v/>
      </c>
      <c r="DF129" s="265" t="str">
        <f>IF(CK129="","",SUM(CK$12:CK129)-CK129+1)</f>
        <v/>
      </c>
      <c r="DG129" s="265" t="str">
        <f>IF(CL129="","",SUM(CL$12:CL129)-CL129+1)</f>
        <v/>
      </c>
      <c r="DH129" s="265" t="str">
        <f>IF(CM129="","",SUM(CM$12:CM129)-CM129+1)</f>
        <v/>
      </c>
      <c r="DI129" s="265" t="str">
        <f>IF(CN129="","",SUM(CN$12:CN129)-CN129+1)</f>
        <v/>
      </c>
      <c r="DJ129" s="265" t="str">
        <f>IF(CO129="","",SUM(CO$12:CO129)-CO129+1)</f>
        <v/>
      </c>
      <c r="DK129" s="265" t="str">
        <f>IF(CP129="","",SUM(CP$12:CP129)-CP129+1)</f>
        <v/>
      </c>
      <c r="DM129" s="265"/>
      <c r="DN129" s="265"/>
      <c r="DO129" s="265"/>
      <c r="DP129" s="265"/>
      <c r="DQ129" s="265"/>
      <c r="DR129" s="265"/>
      <c r="DS129" s="265"/>
      <c r="DT129" s="265"/>
      <c r="DU129" s="265"/>
      <c r="DV129" s="265"/>
      <c r="DW129" s="265"/>
      <c r="DX129" s="265"/>
      <c r="DY129" s="265"/>
      <c r="DZ129" s="265"/>
      <c r="EA129" s="265"/>
      <c r="EB129" s="265"/>
      <c r="EC129" s="265"/>
      <c r="ED129" s="265"/>
      <c r="EE129" s="265"/>
      <c r="EF129" s="265"/>
      <c r="EH129" s="265" t="str">
        <f t="shared" si="292"/>
        <v/>
      </c>
      <c r="EI129" s="265" t="str">
        <f t="shared" si="292"/>
        <v/>
      </c>
      <c r="EJ129" s="265" t="str">
        <f t="shared" si="292"/>
        <v/>
      </c>
      <c r="EK129" s="265" t="str">
        <f t="shared" si="292"/>
        <v/>
      </c>
      <c r="EL129" s="265" t="str">
        <f t="shared" si="292"/>
        <v/>
      </c>
      <c r="EM129" s="265" t="str">
        <f t="shared" si="292"/>
        <v/>
      </c>
      <c r="EN129" s="265" t="str">
        <f t="shared" si="292"/>
        <v/>
      </c>
      <c r="EO129" s="265" t="str">
        <f t="shared" si="292"/>
        <v/>
      </c>
      <c r="EP129" s="265" t="str">
        <f t="shared" si="292"/>
        <v/>
      </c>
      <c r="EQ129" s="265" t="str">
        <f t="shared" si="292"/>
        <v/>
      </c>
      <c r="ER129" s="265" t="str">
        <f t="shared" si="293"/>
        <v/>
      </c>
      <c r="ES129" s="265" t="str">
        <f t="shared" si="293"/>
        <v/>
      </c>
      <c r="ET129" s="265" t="str">
        <f t="shared" si="293"/>
        <v/>
      </c>
      <c r="EU129" s="265" t="str">
        <f t="shared" si="293"/>
        <v/>
      </c>
      <c r="EV129" s="265" t="str">
        <f t="shared" si="293"/>
        <v/>
      </c>
      <c r="EW129" s="265" t="str">
        <f t="shared" si="293"/>
        <v/>
      </c>
      <c r="EX129" s="265" t="str">
        <f t="shared" si="293"/>
        <v/>
      </c>
      <c r="EY129" s="265" t="str">
        <f t="shared" si="293"/>
        <v/>
      </c>
      <c r="EZ129" s="265" t="str">
        <f t="shared" si="293"/>
        <v/>
      </c>
      <c r="FA129" s="265" t="str">
        <f t="shared" si="293"/>
        <v/>
      </c>
      <c r="FB129" s="263" t="str">
        <f t="shared" si="294"/>
        <v/>
      </c>
      <c r="FC129" s="263" t="str">
        <f t="shared" si="294"/>
        <v/>
      </c>
      <c r="FD129" s="263" t="str">
        <f t="shared" si="294"/>
        <v/>
      </c>
      <c r="FE129" s="263" t="str">
        <f t="shared" si="294"/>
        <v/>
      </c>
      <c r="FF129" s="263" t="str">
        <f t="shared" si="294"/>
        <v/>
      </c>
      <c r="FG129" s="263" t="str">
        <f t="shared" si="294"/>
        <v/>
      </c>
      <c r="FH129" s="263" t="str">
        <f t="shared" si="294"/>
        <v/>
      </c>
      <c r="FI129" s="263" t="str">
        <f t="shared" si="294"/>
        <v/>
      </c>
      <c r="FJ129" s="263" t="str">
        <f t="shared" si="294"/>
        <v/>
      </c>
      <c r="FK129" s="263" t="str">
        <f t="shared" si="294"/>
        <v/>
      </c>
      <c r="FL129" s="263" t="str">
        <f t="shared" si="295"/>
        <v/>
      </c>
      <c r="FM129" s="263" t="str">
        <f t="shared" si="295"/>
        <v/>
      </c>
      <c r="FN129" s="263" t="str">
        <f t="shared" si="295"/>
        <v/>
      </c>
      <c r="FO129" s="263" t="str">
        <f t="shared" si="295"/>
        <v/>
      </c>
      <c r="FP129" s="263" t="str">
        <f t="shared" si="295"/>
        <v/>
      </c>
      <c r="FQ129" s="263" t="str">
        <f t="shared" si="295"/>
        <v/>
      </c>
      <c r="FR129" s="263" t="str">
        <f t="shared" si="295"/>
        <v/>
      </c>
      <c r="FS129" s="263" t="str">
        <f t="shared" si="295"/>
        <v/>
      </c>
      <c r="FT129" s="263" t="str">
        <f t="shared" si="295"/>
        <v/>
      </c>
      <c r="FU129" s="263" t="str">
        <f t="shared" si="295"/>
        <v/>
      </c>
      <c r="FV129" s="265" t="str">
        <f t="shared" si="296"/>
        <v/>
      </c>
      <c r="FW129" s="265" t="str">
        <f t="shared" si="296"/>
        <v/>
      </c>
      <c r="FX129" s="265" t="str">
        <f t="shared" si="296"/>
        <v/>
      </c>
      <c r="FY129" s="265" t="str">
        <f t="shared" si="296"/>
        <v/>
      </c>
      <c r="FZ129" s="265" t="str">
        <f t="shared" si="296"/>
        <v/>
      </c>
      <c r="GA129" s="265" t="str">
        <f t="shared" si="296"/>
        <v/>
      </c>
      <c r="GB129" s="265" t="str">
        <f t="shared" si="296"/>
        <v/>
      </c>
      <c r="GC129" s="265" t="str">
        <f t="shared" si="296"/>
        <v/>
      </c>
      <c r="GD129" s="265" t="str">
        <f t="shared" si="296"/>
        <v/>
      </c>
      <c r="GE129" s="265" t="str">
        <f t="shared" si="296"/>
        <v/>
      </c>
      <c r="GF129" s="265" t="str">
        <f t="shared" si="297"/>
        <v/>
      </c>
      <c r="GG129" s="265" t="str">
        <f t="shared" si="297"/>
        <v/>
      </c>
      <c r="GH129" s="265" t="str">
        <f t="shared" si="297"/>
        <v/>
      </c>
      <c r="GI129" s="265" t="str">
        <f t="shared" si="297"/>
        <v/>
      </c>
      <c r="GJ129" s="265" t="str">
        <f t="shared" si="297"/>
        <v/>
      </c>
      <c r="GK129" s="265" t="str">
        <f t="shared" si="297"/>
        <v/>
      </c>
      <c r="GL129" s="265" t="str">
        <f t="shared" si="297"/>
        <v/>
      </c>
      <c r="GM129" s="265" t="str">
        <f t="shared" si="297"/>
        <v/>
      </c>
      <c r="GN129" s="265" t="str">
        <f t="shared" si="297"/>
        <v/>
      </c>
      <c r="GO129" s="265" t="str">
        <f t="shared" si="297"/>
        <v/>
      </c>
      <c r="GP129" s="263" t="str">
        <f t="shared" si="298"/>
        <v/>
      </c>
      <c r="GQ129" s="263" t="str">
        <f t="shared" si="298"/>
        <v/>
      </c>
      <c r="GR129" s="263" t="str">
        <f t="shared" si="298"/>
        <v/>
      </c>
      <c r="GS129" s="263" t="str">
        <f t="shared" si="298"/>
        <v/>
      </c>
      <c r="GT129" s="263" t="str">
        <f t="shared" si="298"/>
        <v/>
      </c>
      <c r="GU129" s="263" t="str">
        <f t="shared" si="298"/>
        <v/>
      </c>
      <c r="GV129" s="263" t="str">
        <f t="shared" si="298"/>
        <v/>
      </c>
      <c r="GW129" s="263" t="str">
        <f t="shared" si="298"/>
        <v/>
      </c>
      <c r="GX129" s="263" t="str">
        <f t="shared" si="298"/>
        <v/>
      </c>
      <c r="GY129" s="263" t="str">
        <f t="shared" si="298"/>
        <v/>
      </c>
      <c r="GZ129" s="263" t="str">
        <f t="shared" si="299"/>
        <v/>
      </c>
      <c r="HA129" s="263" t="str">
        <f t="shared" si="299"/>
        <v/>
      </c>
      <c r="HB129" s="263" t="str">
        <f t="shared" si="299"/>
        <v/>
      </c>
      <c r="HC129" s="263" t="str">
        <f t="shared" si="299"/>
        <v/>
      </c>
      <c r="HD129" s="263" t="str">
        <f t="shared" si="299"/>
        <v/>
      </c>
      <c r="HE129" s="263" t="str">
        <f t="shared" si="299"/>
        <v/>
      </c>
      <c r="HF129" s="263" t="str">
        <f t="shared" si="299"/>
        <v/>
      </c>
      <c r="HG129" s="263" t="str">
        <f t="shared" si="299"/>
        <v/>
      </c>
      <c r="HH129" s="263" t="str">
        <f t="shared" si="299"/>
        <v/>
      </c>
      <c r="HI129" s="263" t="str">
        <f t="shared" si="299"/>
        <v/>
      </c>
      <c r="HJ129" s="265" t="str">
        <f t="shared" si="300"/>
        <v/>
      </c>
      <c r="HK129" s="265" t="str">
        <f t="shared" si="300"/>
        <v/>
      </c>
      <c r="HL129" s="265" t="str">
        <f t="shared" si="300"/>
        <v/>
      </c>
      <c r="HM129" s="265" t="str">
        <f t="shared" si="300"/>
        <v/>
      </c>
      <c r="HN129" s="265" t="str">
        <f t="shared" si="300"/>
        <v/>
      </c>
      <c r="HO129" s="265" t="str">
        <f t="shared" si="300"/>
        <v/>
      </c>
      <c r="HP129" s="265" t="str">
        <f t="shared" si="300"/>
        <v/>
      </c>
      <c r="HQ129" s="265" t="str">
        <f t="shared" si="300"/>
        <v/>
      </c>
      <c r="HR129" s="265" t="str">
        <f t="shared" si="300"/>
        <v/>
      </c>
      <c r="HS129" s="265" t="str">
        <f t="shared" si="300"/>
        <v/>
      </c>
      <c r="HT129" s="265" t="str">
        <f t="shared" si="301"/>
        <v/>
      </c>
      <c r="HU129" s="265" t="str">
        <f t="shared" si="301"/>
        <v/>
      </c>
      <c r="HV129" s="265" t="str">
        <f t="shared" si="301"/>
        <v/>
      </c>
      <c r="HW129" s="265" t="str">
        <f t="shared" si="301"/>
        <v/>
      </c>
      <c r="HX129" s="265" t="str">
        <f t="shared" si="301"/>
        <v/>
      </c>
      <c r="HY129" s="265" t="str">
        <f t="shared" si="301"/>
        <v/>
      </c>
      <c r="HZ129" s="265" t="str">
        <f t="shared" si="301"/>
        <v/>
      </c>
      <c r="IA129" s="265" t="str">
        <f t="shared" si="301"/>
        <v/>
      </c>
      <c r="IB129" s="265" t="str">
        <f t="shared" si="301"/>
        <v/>
      </c>
      <c r="IC129" s="265" t="str">
        <f t="shared" si="301"/>
        <v/>
      </c>
    </row>
    <row r="130" spans="1:237" x14ac:dyDescent="0.25">
      <c r="A130" s="248">
        <f t="shared" si="205"/>
        <v>119</v>
      </c>
      <c r="B130" s="2" t="str">
        <f>IF(OR('aux 1'!B130="",'aux 1'!R130&lt;&gt;"s"),"",'aux 1'!B130)</f>
        <v/>
      </c>
      <c r="C130" s="172" t="str">
        <f>IF('aux 1'!F130="","",'aux 1'!F130)</f>
        <v>C</v>
      </c>
      <c r="D130" s="450" t="str">
        <f>IF(B130="","",'aux 1'!AP130)</f>
        <v/>
      </c>
      <c r="E130" s="306" t="str">
        <f>IF(B130="","Pre: ",'aux 1'!AN130)</f>
        <v xml:space="preserve">Pre: </v>
      </c>
      <c r="F130" s="306" t="str">
        <f>IF(B130="","Co: ",'aux 1'!AO130)</f>
        <v xml:space="preserve">Co: </v>
      </c>
      <c r="G130" s="54" t="str">
        <f>IF(OR($B130="",'aux 1'!H130=""),"",'aux 1'!H130)</f>
        <v/>
      </c>
      <c r="H130" s="54" t="str">
        <f>IF(OR($B130="",'aux 1'!I130=""),"",'aux 1'!I130)</f>
        <v/>
      </c>
      <c r="I130" s="54" t="str">
        <f>IF(OR($B130="",'aux 1'!J130=""),"",'aux 1'!J130)</f>
        <v/>
      </c>
      <c r="J130" s="54" t="str">
        <f>IF(OR($B130="",'aux 1'!K130=""),"",'aux 1'!K130)</f>
        <v/>
      </c>
      <c r="K130" s="248"/>
      <c r="L130" s="248"/>
      <c r="M130" s="45" t="str">
        <f>IF('aux 1'!C130="","",'aux 1'!C130)</f>
        <v>CCT</v>
      </c>
      <c r="N130" s="45" t="str">
        <f>IF('aux 1'!D130="","",'aux 1'!D130)</f>
        <v>CIV</v>
      </c>
      <c r="O130" s="169" t="str">
        <f>IF('aux 1'!E130="","",'aux 1'!E130)</f>
        <v>01151</v>
      </c>
      <c r="P130" s="133" t="str">
        <f t="shared" si="192"/>
        <v/>
      </c>
      <c r="Q130" s="43" t="str">
        <f>IF(S130="s",IF(R130="op",'aux 1'!S130,U130),"")</f>
        <v/>
      </c>
      <c r="R130" s="43">
        <f>IF('aux 1'!N130="op","op",'aux 1'!S130)</f>
        <v>9</v>
      </c>
      <c r="S130" s="43" t="str">
        <f>IF('aux 1'!R130="","",'aux 1'!R130)</f>
        <v/>
      </c>
      <c r="T130" s="43" t="str">
        <f>IF('aux 1'!Q130="","",'aux 1'!Q130)</f>
        <v>n</v>
      </c>
      <c r="U130" s="43">
        <f>IF('aux 1'!P130="","",'aux 1'!P130)</f>
        <v>1</v>
      </c>
      <c r="V130" s="44" t="str">
        <f>IF('aux 1'!O130="","",'aux 1'!O130)</f>
        <v>não</v>
      </c>
      <c r="W130" s="128">
        <f>IF('aux 1'!T130="",0,'aux 1'!T130)</f>
        <v>3</v>
      </c>
      <c r="X130" s="128">
        <f>IF('aux 1'!U130="",0,'aux 1'!U130)</f>
        <v>1</v>
      </c>
      <c r="Y130" s="128">
        <f>IF('aux 1'!V130="",0,'aux 1'!V130)</f>
        <v>0</v>
      </c>
      <c r="Z130" s="128">
        <f>IF('aux 1'!W130="","",'aux 1'!W130)</f>
        <v>85</v>
      </c>
      <c r="AA130" s="128" t="str">
        <f t="shared" si="193"/>
        <v>85h</v>
      </c>
      <c r="AB130" s="248">
        <f>IF('aux 1'!X130="","",'aux 1'!X130)</f>
        <v>4</v>
      </c>
      <c r="AC130" s="87" t="str">
        <f t="shared" si="194"/>
        <v/>
      </c>
      <c r="AE130" s="265">
        <f t="shared" si="195"/>
        <v>119</v>
      </c>
      <c r="AF130" s="267" t="str">
        <f t="shared" si="290"/>
        <v/>
      </c>
      <c r="AG130" s="267" t="str">
        <f t="shared" si="290"/>
        <v/>
      </c>
      <c r="AH130" s="267" t="str">
        <f t="shared" si="290"/>
        <v/>
      </c>
      <c r="AI130" s="267" t="str">
        <f t="shared" si="290"/>
        <v/>
      </c>
      <c r="AJ130" s="267" t="str">
        <f t="shared" si="290"/>
        <v/>
      </c>
      <c r="AK130" s="267" t="str">
        <f t="shared" si="290"/>
        <v/>
      </c>
      <c r="AL130" s="267" t="str">
        <f t="shared" si="290"/>
        <v/>
      </c>
      <c r="AM130" s="267" t="str">
        <f t="shared" si="290"/>
        <v/>
      </c>
      <c r="AN130" s="267" t="str">
        <f t="shared" si="290"/>
        <v/>
      </c>
      <c r="AO130" s="267" t="str">
        <f t="shared" si="290"/>
        <v/>
      </c>
      <c r="AP130" s="267" t="str">
        <f t="shared" si="291"/>
        <v/>
      </c>
      <c r="AQ130" s="267" t="str">
        <f t="shared" si="291"/>
        <v/>
      </c>
      <c r="AR130" s="267" t="str">
        <f t="shared" si="291"/>
        <v/>
      </c>
      <c r="AS130" s="267" t="str">
        <f t="shared" si="291"/>
        <v/>
      </c>
      <c r="AT130" s="267" t="str">
        <f t="shared" si="291"/>
        <v/>
      </c>
      <c r="AU130" s="267" t="str">
        <f t="shared" si="291"/>
        <v/>
      </c>
      <c r="AV130" s="267" t="str">
        <f t="shared" si="291"/>
        <v/>
      </c>
      <c r="AW130" s="267" t="str">
        <f t="shared" si="291"/>
        <v/>
      </c>
      <c r="AX130" s="267" t="str">
        <f t="shared" si="291"/>
        <v/>
      </c>
      <c r="AY130" s="267" t="str">
        <f t="shared" si="291"/>
        <v/>
      </c>
      <c r="BA130" s="267" t="str">
        <f t="shared" si="283"/>
        <v/>
      </c>
      <c r="BB130" s="267" t="str">
        <f t="shared" si="284"/>
        <v/>
      </c>
      <c r="BC130" s="267" t="str">
        <f t="shared" si="285"/>
        <v/>
      </c>
      <c r="BD130" s="267" t="str">
        <f t="shared" si="286"/>
        <v/>
      </c>
      <c r="BE130" s="267" t="str">
        <f t="shared" si="287"/>
        <v/>
      </c>
      <c r="BF130" s="267" t="str">
        <f t="shared" si="288"/>
        <v/>
      </c>
      <c r="BG130" s="267" t="str">
        <f t="shared" si="289"/>
        <v/>
      </c>
      <c r="BH130" s="267" t="str">
        <f t="shared" si="204"/>
        <v/>
      </c>
      <c r="BI130" s="267" t="str">
        <f t="shared" si="223"/>
        <v/>
      </c>
      <c r="BJ130" s="267" t="str">
        <f t="shared" si="224"/>
        <v/>
      </c>
      <c r="BK130" s="267" t="str">
        <f t="shared" si="225"/>
        <v/>
      </c>
      <c r="BL130" s="267" t="str">
        <f t="shared" si="226"/>
        <v/>
      </c>
      <c r="BM130" s="267" t="str">
        <f t="shared" si="227"/>
        <v/>
      </c>
      <c r="BN130" s="267" t="str">
        <f t="shared" si="228"/>
        <v/>
      </c>
      <c r="BO130" s="267" t="str">
        <f t="shared" si="229"/>
        <v/>
      </c>
      <c r="BP130" s="267" t="str">
        <f t="shared" si="230"/>
        <v/>
      </c>
      <c r="BQ130" s="267" t="str">
        <f t="shared" si="231"/>
        <v/>
      </c>
      <c r="BR130" s="267" t="str">
        <f t="shared" si="232"/>
        <v/>
      </c>
      <c r="BS130" s="267" t="str">
        <f t="shared" si="233"/>
        <v/>
      </c>
      <c r="BT130" s="267" t="str">
        <f t="shared" si="234"/>
        <v/>
      </c>
      <c r="BU130" s="264"/>
      <c r="BV130" s="268">
        <v>119</v>
      </c>
      <c r="BW130" s="265" t="str">
        <f t="shared" si="268"/>
        <v/>
      </c>
      <c r="BX130" s="265" t="str">
        <f t="shared" si="303"/>
        <v/>
      </c>
      <c r="BY130" s="265" t="str">
        <f t="shared" si="303"/>
        <v/>
      </c>
      <c r="BZ130" s="265" t="str">
        <f t="shared" si="303"/>
        <v/>
      </c>
      <c r="CA130" s="265" t="str">
        <f t="shared" si="303"/>
        <v/>
      </c>
      <c r="CB130" s="265" t="str">
        <f t="shared" si="303"/>
        <v/>
      </c>
      <c r="CC130" s="265" t="str">
        <f t="shared" si="303"/>
        <v/>
      </c>
      <c r="CD130" s="265" t="str">
        <f t="shared" si="260"/>
        <v/>
      </c>
      <c r="CE130" s="265" t="str">
        <f t="shared" si="302"/>
        <v/>
      </c>
      <c r="CF130" s="265" t="str">
        <f t="shared" si="302"/>
        <v/>
      </c>
      <c r="CG130" s="265" t="str">
        <f t="shared" si="302"/>
        <v/>
      </c>
      <c r="CH130" s="265" t="str">
        <f t="shared" si="302"/>
        <v/>
      </c>
      <c r="CI130" s="265" t="str">
        <f t="shared" si="302"/>
        <v/>
      </c>
      <c r="CJ130" s="265" t="str">
        <f t="shared" si="302"/>
        <v/>
      </c>
      <c r="CK130" s="265" t="str">
        <f t="shared" si="302"/>
        <v/>
      </c>
      <c r="CL130" s="265" t="str">
        <f t="shared" si="302"/>
        <v/>
      </c>
      <c r="CM130" s="265" t="str">
        <f t="shared" si="302"/>
        <v/>
      </c>
      <c r="CN130" s="265" t="str">
        <f t="shared" si="302"/>
        <v/>
      </c>
      <c r="CO130" s="265" t="str">
        <f t="shared" si="302"/>
        <v/>
      </c>
      <c r="CP130" s="265" t="str">
        <f t="shared" si="302"/>
        <v/>
      </c>
      <c r="CR130" s="265" t="str">
        <f>IF(BW130="","",SUM(BW$12:BW130)-BW130+1)</f>
        <v/>
      </c>
      <c r="CS130" s="265" t="str">
        <f>IF(BX130="","",SUM(BX$12:BX130)-BX130+1)</f>
        <v/>
      </c>
      <c r="CT130" s="265" t="str">
        <f>IF(BY130="","",SUM(BY$12:BY130)-BY130+1)</f>
        <v/>
      </c>
      <c r="CU130" s="265" t="str">
        <f>IF(BZ130="","",SUM(BZ$12:BZ130)-BZ130+1)</f>
        <v/>
      </c>
      <c r="CV130" s="265" t="str">
        <f>IF(CA130="","",SUM(CA$12:CA130)-CA130+1)</f>
        <v/>
      </c>
      <c r="CW130" s="265" t="str">
        <f>IF(CB130="","",SUM(CB$12:CB130)-CB130+1)</f>
        <v/>
      </c>
      <c r="CX130" s="265" t="str">
        <f>IF(CC130="","",SUM(CC$12:CC130)-CC130+1)</f>
        <v/>
      </c>
      <c r="CY130" s="265" t="str">
        <f>IF(CD130="","",SUM(CD$12:CD130)-CD130+1)</f>
        <v/>
      </c>
      <c r="CZ130" s="265" t="str">
        <f>IF(CE130="","",SUM(CE$12:CE130)-CE130+1)</f>
        <v/>
      </c>
      <c r="DA130" s="265" t="str">
        <f>IF(CF130="","",SUM(CF$12:CF130)-CF130+1)</f>
        <v/>
      </c>
      <c r="DB130" s="265" t="str">
        <f>IF(CG130="","",SUM(CG$12:CG130)-CG130+1)</f>
        <v/>
      </c>
      <c r="DC130" s="265" t="str">
        <f>IF(CH130="","",SUM(CH$12:CH130)-CH130+1)</f>
        <v/>
      </c>
      <c r="DD130" s="265" t="str">
        <f>IF(CI130="","",SUM(CI$12:CI130)-CI130+1)</f>
        <v/>
      </c>
      <c r="DE130" s="265" t="str">
        <f>IF(CJ130="","",SUM(CJ$12:CJ130)-CJ130+1)</f>
        <v/>
      </c>
      <c r="DF130" s="265" t="str">
        <f>IF(CK130="","",SUM(CK$12:CK130)-CK130+1)</f>
        <v/>
      </c>
      <c r="DG130" s="265" t="str">
        <f>IF(CL130="","",SUM(CL$12:CL130)-CL130+1)</f>
        <v/>
      </c>
      <c r="DH130" s="265" t="str">
        <f>IF(CM130="","",SUM(CM$12:CM130)-CM130+1)</f>
        <v/>
      </c>
      <c r="DI130" s="265" t="str">
        <f>IF(CN130="","",SUM(CN$12:CN130)-CN130+1)</f>
        <v/>
      </c>
      <c r="DJ130" s="265" t="str">
        <f>IF(CO130="","",SUM(CO$12:CO130)-CO130+1)</f>
        <v/>
      </c>
      <c r="DK130" s="265" t="str">
        <f>IF(CP130="","",SUM(CP$12:CP130)-CP130+1)</f>
        <v/>
      </c>
      <c r="DM130" s="265"/>
      <c r="DN130" s="265"/>
      <c r="DO130" s="265"/>
      <c r="DP130" s="265"/>
      <c r="DQ130" s="265"/>
      <c r="DR130" s="265"/>
      <c r="DS130" s="265"/>
      <c r="DT130" s="265"/>
      <c r="DU130" s="265"/>
      <c r="DV130" s="265"/>
      <c r="DW130" s="265"/>
      <c r="DX130" s="265"/>
      <c r="DY130" s="265"/>
      <c r="DZ130" s="265"/>
      <c r="EA130" s="265"/>
      <c r="EB130" s="265"/>
      <c r="EC130" s="265"/>
      <c r="ED130" s="265"/>
      <c r="EE130" s="265"/>
      <c r="EF130" s="265"/>
      <c r="EH130" s="265" t="str">
        <f t="shared" si="292"/>
        <v/>
      </c>
      <c r="EI130" s="265" t="str">
        <f t="shared" si="292"/>
        <v/>
      </c>
      <c r="EJ130" s="265" t="str">
        <f t="shared" si="292"/>
        <v/>
      </c>
      <c r="EK130" s="265" t="str">
        <f t="shared" si="292"/>
        <v/>
      </c>
      <c r="EL130" s="265" t="str">
        <f t="shared" si="292"/>
        <v/>
      </c>
      <c r="EM130" s="265" t="str">
        <f t="shared" si="292"/>
        <v/>
      </c>
      <c r="EN130" s="265" t="str">
        <f t="shared" si="292"/>
        <v/>
      </c>
      <c r="EO130" s="265" t="str">
        <f t="shared" si="292"/>
        <v/>
      </c>
      <c r="EP130" s="265" t="str">
        <f t="shared" si="292"/>
        <v/>
      </c>
      <c r="EQ130" s="265" t="str">
        <f t="shared" si="292"/>
        <v/>
      </c>
      <c r="ER130" s="265" t="str">
        <f t="shared" si="293"/>
        <v/>
      </c>
      <c r="ES130" s="265" t="str">
        <f t="shared" si="293"/>
        <v/>
      </c>
      <c r="ET130" s="265" t="str">
        <f t="shared" si="293"/>
        <v/>
      </c>
      <c r="EU130" s="265" t="str">
        <f t="shared" si="293"/>
        <v/>
      </c>
      <c r="EV130" s="265" t="str">
        <f t="shared" si="293"/>
        <v/>
      </c>
      <c r="EW130" s="265" t="str">
        <f t="shared" si="293"/>
        <v/>
      </c>
      <c r="EX130" s="265" t="str">
        <f t="shared" si="293"/>
        <v/>
      </c>
      <c r="EY130" s="265" t="str">
        <f t="shared" si="293"/>
        <v/>
      </c>
      <c r="EZ130" s="265" t="str">
        <f t="shared" si="293"/>
        <v/>
      </c>
      <c r="FA130" s="265" t="str">
        <f t="shared" si="293"/>
        <v/>
      </c>
      <c r="FB130" s="263" t="str">
        <f t="shared" si="294"/>
        <v/>
      </c>
      <c r="FC130" s="263" t="str">
        <f t="shared" si="294"/>
        <v/>
      </c>
      <c r="FD130" s="263" t="str">
        <f t="shared" si="294"/>
        <v/>
      </c>
      <c r="FE130" s="263" t="str">
        <f t="shared" si="294"/>
        <v/>
      </c>
      <c r="FF130" s="263" t="str">
        <f t="shared" si="294"/>
        <v/>
      </c>
      <c r="FG130" s="263" t="str">
        <f t="shared" si="294"/>
        <v/>
      </c>
      <c r="FH130" s="263" t="str">
        <f t="shared" si="294"/>
        <v/>
      </c>
      <c r="FI130" s="263" t="str">
        <f t="shared" si="294"/>
        <v/>
      </c>
      <c r="FJ130" s="263" t="str">
        <f t="shared" si="294"/>
        <v/>
      </c>
      <c r="FK130" s="263" t="str">
        <f t="shared" si="294"/>
        <v/>
      </c>
      <c r="FL130" s="263" t="str">
        <f t="shared" si="295"/>
        <v/>
      </c>
      <c r="FM130" s="263" t="str">
        <f t="shared" si="295"/>
        <v/>
      </c>
      <c r="FN130" s="263" t="str">
        <f t="shared" si="295"/>
        <v/>
      </c>
      <c r="FO130" s="263" t="str">
        <f t="shared" si="295"/>
        <v/>
      </c>
      <c r="FP130" s="263" t="str">
        <f t="shared" si="295"/>
        <v/>
      </c>
      <c r="FQ130" s="263" t="str">
        <f t="shared" si="295"/>
        <v/>
      </c>
      <c r="FR130" s="263" t="str">
        <f t="shared" si="295"/>
        <v/>
      </c>
      <c r="FS130" s="263" t="str">
        <f t="shared" si="295"/>
        <v/>
      </c>
      <c r="FT130" s="263" t="str">
        <f t="shared" si="295"/>
        <v/>
      </c>
      <c r="FU130" s="263" t="str">
        <f t="shared" si="295"/>
        <v/>
      </c>
      <c r="FV130" s="265" t="str">
        <f t="shared" si="296"/>
        <v/>
      </c>
      <c r="FW130" s="265" t="str">
        <f t="shared" si="296"/>
        <v/>
      </c>
      <c r="FX130" s="265" t="str">
        <f t="shared" si="296"/>
        <v/>
      </c>
      <c r="FY130" s="265" t="str">
        <f t="shared" si="296"/>
        <v/>
      </c>
      <c r="FZ130" s="265" t="str">
        <f t="shared" si="296"/>
        <v/>
      </c>
      <c r="GA130" s="265" t="str">
        <f t="shared" si="296"/>
        <v/>
      </c>
      <c r="GB130" s="265" t="str">
        <f t="shared" si="296"/>
        <v/>
      </c>
      <c r="GC130" s="265" t="str">
        <f t="shared" si="296"/>
        <v/>
      </c>
      <c r="GD130" s="265" t="str">
        <f t="shared" si="296"/>
        <v/>
      </c>
      <c r="GE130" s="265" t="str">
        <f t="shared" si="296"/>
        <v/>
      </c>
      <c r="GF130" s="265" t="str">
        <f t="shared" si="297"/>
        <v/>
      </c>
      <c r="GG130" s="265" t="str">
        <f t="shared" si="297"/>
        <v/>
      </c>
      <c r="GH130" s="265" t="str">
        <f t="shared" si="297"/>
        <v/>
      </c>
      <c r="GI130" s="265" t="str">
        <f t="shared" si="297"/>
        <v/>
      </c>
      <c r="GJ130" s="265" t="str">
        <f t="shared" si="297"/>
        <v/>
      </c>
      <c r="GK130" s="265" t="str">
        <f t="shared" si="297"/>
        <v/>
      </c>
      <c r="GL130" s="265" t="str">
        <f t="shared" si="297"/>
        <v/>
      </c>
      <c r="GM130" s="265" t="str">
        <f t="shared" si="297"/>
        <v/>
      </c>
      <c r="GN130" s="265" t="str">
        <f t="shared" si="297"/>
        <v/>
      </c>
      <c r="GO130" s="265" t="str">
        <f t="shared" si="297"/>
        <v/>
      </c>
      <c r="GP130" s="263" t="str">
        <f t="shared" si="298"/>
        <v/>
      </c>
      <c r="GQ130" s="263" t="str">
        <f t="shared" si="298"/>
        <v/>
      </c>
      <c r="GR130" s="263" t="str">
        <f t="shared" si="298"/>
        <v/>
      </c>
      <c r="GS130" s="263" t="str">
        <f t="shared" si="298"/>
        <v/>
      </c>
      <c r="GT130" s="263" t="str">
        <f t="shared" si="298"/>
        <v/>
      </c>
      <c r="GU130" s="263" t="str">
        <f t="shared" si="298"/>
        <v/>
      </c>
      <c r="GV130" s="263" t="str">
        <f t="shared" si="298"/>
        <v/>
      </c>
      <c r="GW130" s="263" t="str">
        <f t="shared" si="298"/>
        <v/>
      </c>
      <c r="GX130" s="263" t="str">
        <f t="shared" si="298"/>
        <v/>
      </c>
      <c r="GY130" s="263" t="str">
        <f t="shared" si="298"/>
        <v/>
      </c>
      <c r="GZ130" s="263" t="str">
        <f t="shared" si="299"/>
        <v/>
      </c>
      <c r="HA130" s="263" t="str">
        <f t="shared" si="299"/>
        <v/>
      </c>
      <c r="HB130" s="263" t="str">
        <f t="shared" si="299"/>
        <v/>
      </c>
      <c r="HC130" s="263" t="str">
        <f t="shared" si="299"/>
        <v/>
      </c>
      <c r="HD130" s="263" t="str">
        <f t="shared" si="299"/>
        <v/>
      </c>
      <c r="HE130" s="263" t="str">
        <f t="shared" si="299"/>
        <v/>
      </c>
      <c r="HF130" s="263" t="str">
        <f t="shared" si="299"/>
        <v/>
      </c>
      <c r="HG130" s="263" t="str">
        <f t="shared" si="299"/>
        <v/>
      </c>
      <c r="HH130" s="263" t="str">
        <f t="shared" si="299"/>
        <v/>
      </c>
      <c r="HI130" s="263" t="str">
        <f t="shared" si="299"/>
        <v/>
      </c>
      <c r="HJ130" s="265" t="str">
        <f t="shared" si="300"/>
        <v/>
      </c>
      <c r="HK130" s="265" t="str">
        <f t="shared" si="300"/>
        <v/>
      </c>
      <c r="HL130" s="265" t="str">
        <f t="shared" si="300"/>
        <v/>
      </c>
      <c r="HM130" s="265" t="str">
        <f t="shared" si="300"/>
        <v/>
      </c>
      <c r="HN130" s="265" t="str">
        <f t="shared" si="300"/>
        <v/>
      </c>
      <c r="HO130" s="265" t="str">
        <f t="shared" si="300"/>
        <v/>
      </c>
      <c r="HP130" s="265" t="str">
        <f t="shared" si="300"/>
        <v/>
      </c>
      <c r="HQ130" s="265" t="str">
        <f t="shared" si="300"/>
        <v/>
      </c>
      <c r="HR130" s="265" t="str">
        <f t="shared" si="300"/>
        <v/>
      </c>
      <c r="HS130" s="265" t="str">
        <f t="shared" si="300"/>
        <v/>
      </c>
      <c r="HT130" s="265" t="str">
        <f t="shared" si="301"/>
        <v/>
      </c>
      <c r="HU130" s="265" t="str">
        <f t="shared" si="301"/>
        <v/>
      </c>
      <c r="HV130" s="265" t="str">
        <f t="shared" si="301"/>
        <v/>
      </c>
      <c r="HW130" s="265" t="str">
        <f t="shared" si="301"/>
        <v/>
      </c>
      <c r="HX130" s="265" t="str">
        <f t="shared" si="301"/>
        <v/>
      </c>
      <c r="HY130" s="265" t="str">
        <f t="shared" si="301"/>
        <v/>
      </c>
      <c r="HZ130" s="265" t="str">
        <f t="shared" si="301"/>
        <v/>
      </c>
      <c r="IA130" s="265" t="str">
        <f t="shared" si="301"/>
        <v/>
      </c>
      <c r="IB130" s="265" t="str">
        <f t="shared" si="301"/>
        <v/>
      </c>
      <c r="IC130" s="265" t="str">
        <f t="shared" si="301"/>
        <v/>
      </c>
    </row>
    <row r="131" spans="1:237" x14ac:dyDescent="0.25">
      <c r="A131" s="248">
        <f t="shared" si="205"/>
        <v>120</v>
      </c>
      <c r="B131" s="2" t="str">
        <f>IF(OR('aux 1'!B131="",'aux 1'!R131&lt;&gt;"s"),"",'aux 1'!B131)</f>
        <v/>
      </c>
      <c r="C131" s="172" t="str">
        <f>IF('aux 1'!F131="","",'aux 1'!F131)</f>
        <v>D</v>
      </c>
      <c r="D131" s="450" t="str">
        <f>IF(B131="","",'aux 1'!AP131)</f>
        <v/>
      </c>
      <c r="E131" s="306" t="str">
        <f>IF(B131="","Pre: ",'aux 1'!AN131)</f>
        <v xml:space="preserve">Pre: </v>
      </c>
      <c r="F131" s="306" t="str">
        <f>IF(B131="","Co: ",'aux 1'!AO131)</f>
        <v xml:space="preserve">Co: </v>
      </c>
      <c r="G131" s="54" t="str">
        <f>IF(OR($B131="",'aux 1'!H131=""),"",'aux 1'!H131)</f>
        <v/>
      </c>
      <c r="H131" s="54" t="str">
        <f>IF(OR($B131="",'aux 1'!I131=""),"",'aux 1'!I131)</f>
        <v/>
      </c>
      <c r="I131" s="54" t="str">
        <f>IF(OR($B131="",'aux 1'!J131=""),"",'aux 1'!J131)</f>
        <v/>
      </c>
      <c r="J131" s="54" t="str">
        <f>IF(OR($B131="",'aux 1'!K131=""),"",'aux 1'!K131)</f>
        <v/>
      </c>
      <c r="K131" s="248"/>
      <c r="L131" s="248"/>
      <c r="M131" s="45" t="str">
        <f>IF('aux 1'!C131="","",'aux 1'!C131)</f>
        <v>CCT</v>
      </c>
      <c r="N131" s="45" t="str">
        <f>IF('aux 1'!D131="","",'aux 1'!D131)</f>
        <v>CIV</v>
      </c>
      <c r="O131" s="169" t="str">
        <f>IF('aux 1'!E131="","",'aux 1'!E131)</f>
        <v>01151</v>
      </c>
      <c r="P131" s="133" t="str">
        <f t="shared" si="192"/>
        <v/>
      </c>
      <c r="Q131" s="43" t="str">
        <f>IF(S131="s",IF(R131="op",'aux 1'!S131,U131),"")</f>
        <v/>
      </c>
      <c r="R131" s="43">
        <f>IF('aux 1'!N131="op","op",'aux 1'!S131)</f>
        <v>9</v>
      </c>
      <c r="S131" s="43" t="str">
        <f>IF('aux 1'!R131="","",'aux 1'!R131)</f>
        <v/>
      </c>
      <c r="T131" s="43" t="str">
        <f>IF('aux 1'!Q131="","",'aux 1'!Q131)</f>
        <v>n</v>
      </c>
      <c r="U131" s="43">
        <f>IF('aux 1'!P131="","",'aux 1'!P131)</f>
        <v>1</v>
      </c>
      <c r="V131" s="44" t="str">
        <f>IF('aux 1'!O131="","",'aux 1'!O131)</f>
        <v>não</v>
      </c>
      <c r="W131" s="128">
        <f>IF('aux 1'!T131="",0,'aux 1'!T131)</f>
        <v>3</v>
      </c>
      <c r="X131" s="128">
        <f>IF('aux 1'!U131="",0,'aux 1'!U131)</f>
        <v>1</v>
      </c>
      <c r="Y131" s="128">
        <f>IF('aux 1'!V131="",0,'aux 1'!V131)</f>
        <v>0</v>
      </c>
      <c r="Z131" s="128">
        <f>IF('aux 1'!W131="","",'aux 1'!W131)</f>
        <v>85</v>
      </c>
      <c r="AA131" s="128" t="str">
        <f t="shared" si="193"/>
        <v>85h</v>
      </c>
      <c r="AB131" s="248">
        <f>IF('aux 1'!X131="","",'aux 1'!X131)</f>
        <v>4</v>
      </c>
      <c r="AC131" s="87" t="str">
        <f t="shared" si="194"/>
        <v/>
      </c>
      <c r="AE131" s="265">
        <f t="shared" si="195"/>
        <v>120</v>
      </c>
      <c r="AF131" s="267" t="str">
        <f t="shared" si="290"/>
        <v/>
      </c>
      <c r="AG131" s="267" t="str">
        <f t="shared" si="290"/>
        <v/>
      </c>
      <c r="AH131" s="267" t="str">
        <f t="shared" si="290"/>
        <v/>
      </c>
      <c r="AI131" s="267" t="str">
        <f t="shared" si="290"/>
        <v/>
      </c>
      <c r="AJ131" s="267" t="str">
        <f t="shared" si="290"/>
        <v/>
      </c>
      <c r="AK131" s="267" t="str">
        <f t="shared" si="290"/>
        <v/>
      </c>
      <c r="AL131" s="267" t="str">
        <f t="shared" si="290"/>
        <v/>
      </c>
      <c r="AM131" s="267" t="str">
        <f t="shared" si="290"/>
        <v/>
      </c>
      <c r="AN131" s="267" t="str">
        <f t="shared" si="290"/>
        <v/>
      </c>
      <c r="AO131" s="267" t="str">
        <f t="shared" si="290"/>
        <v/>
      </c>
      <c r="AP131" s="267" t="str">
        <f t="shared" si="291"/>
        <v/>
      </c>
      <c r="AQ131" s="267" t="str">
        <f t="shared" si="291"/>
        <v/>
      </c>
      <c r="AR131" s="267" t="str">
        <f t="shared" si="291"/>
        <v/>
      </c>
      <c r="AS131" s="267" t="str">
        <f t="shared" si="291"/>
        <v/>
      </c>
      <c r="AT131" s="267" t="str">
        <f t="shared" si="291"/>
        <v/>
      </c>
      <c r="AU131" s="267" t="str">
        <f t="shared" si="291"/>
        <v/>
      </c>
      <c r="AV131" s="267" t="str">
        <f t="shared" si="291"/>
        <v/>
      </c>
      <c r="AW131" s="267" t="str">
        <f t="shared" si="291"/>
        <v/>
      </c>
      <c r="AX131" s="267" t="str">
        <f t="shared" si="291"/>
        <v/>
      </c>
      <c r="AY131" s="267" t="str">
        <f t="shared" si="291"/>
        <v/>
      </c>
      <c r="BA131" s="267" t="str">
        <f t="shared" si="283"/>
        <v/>
      </c>
      <c r="BB131" s="267" t="str">
        <f t="shared" si="284"/>
        <v/>
      </c>
      <c r="BC131" s="267" t="str">
        <f t="shared" si="285"/>
        <v/>
      </c>
      <c r="BD131" s="267" t="str">
        <f t="shared" si="286"/>
        <v/>
      </c>
      <c r="BE131" s="267" t="str">
        <f t="shared" si="287"/>
        <v/>
      </c>
      <c r="BF131" s="267" t="str">
        <f t="shared" si="288"/>
        <v/>
      </c>
      <c r="BG131" s="267" t="str">
        <f t="shared" si="289"/>
        <v/>
      </c>
      <c r="BH131" s="267" t="str">
        <f t="shared" si="204"/>
        <v/>
      </c>
      <c r="BI131" s="267" t="str">
        <f t="shared" si="223"/>
        <v/>
      </c>
      <c r="BJ131" s="267" t="str">
        <f t="shared" si="224"/>
        <v/>
      </c>
      <c r="BK131" s="267" t="str">
        <f t="shared" si="225"/>
        <v/>
      </c>
      <c r="BL131" s="267" t="str">
        <f t="shared" si="226"/>
        <v/>
      </c>
      <c r="BM131" s="267" t="str">
        <f t="shared" si="227"/>
        <v/>
      </c>
      <c r="BN131" s="267" t="str">
        <f t="shared" si="228"/>
        <v/>
      </c>
      <c r="BO131" s="267" t="str">
        <f t="shared" si="229"/>
        <v/>
      </c>
      <c r="BP131" s="267" t="str">
        <f t="shared" si="230"/>
        <v/>
      </c>
      <c r="BQ131" s="267" t="str">
        <f t="shared" si="231"/>
        <v/>
      </c>
      <c r="BR131" s="267" t="str">
        <f t="shared" si="232"/>
        <v/>
      </c>
      <c r="BS131" s="267" t="str">
        <f t="shared" si="233"/>
        <v/>
      </c>
      <c r="BT131" s="267" t="str">
        <f t="shared" si="234"/>
        <v/>
      </c>
      <c r="BU131" s="264"/>
      <c r="BV131" s="268">
        <v>120</v>
      </c>
      <c r="BW131" s="265" t="str">
        <f t="shared" si="268"/>
        <v/>
      </c>
      <c r="BX131" s="265" t="str">
        <f t="shared" si="303"/>
        <v/>
      </c>
      <c r="BY131" s="265" t="str">
        <f t="shared" si="303"/>
        <v/>
      </c>
      <c r="BZ131" s="265" t="str">
        <f t="shared" si="303"/>
        <v/>
      </c>
      <c r="CA131" s="265" t="str">
        <f t="shared" si="303"/>
        <v/>
      </c>
      <c r="CB131" s="265" t="str">
        <f t="shared" si="303"/>
        <v/>
      </c>
      <c r="CC131" s="265" t="str">
        <f t="shared" si="303"/>
        <v/>
      </c>
      <c r="CD131" s="265" t="str">
        <f t="shared" si="260"/>
        <v/>
      </c>
      <c r="CE131" s="265" t="str">
        <f t="shared" si="302"/>
        <v/>
      </c>
      <c r="CF131" s="265" t="str">
        <f t="shared" si="302"/>
        <v/>
      </c>
      <c r="CG131" s="265" t="str">
        <f t="shared" si="302"/>
        <v/>
      </c>
      <c r="CH131" s="265" t="str">
        <f t="shared" si="302"/>
        <v/>
      </c>
      <c r="CI131" s="265" t="str">
        <f t="shared" si="302"/>
        <v/>
      </c>
      <c r="CJ131" s="265" t="str">
        <f t="shared" si="302"/>
        <v/>
      </c>
      <c r="CK131" s="265" t="str">
        <f t="shared" si="302"/>
        <v/>
      </c>
      <c r="CL131" s="265" t="str">
        <f t="shared" si="302"/>
        <v/>
      </c>
      <c r="CM131" s="265" t="str">
        <f t="shared" si="302"/>
        <v/>
      </c>
      <c r="CN131" s="265" t="str">
        <f t="shared" si="302"/>
        <v/>
      </c>
      <c r="CO131" s="265" t="str">
        <f t="shared" si="302"/>
        <v/>
      </c>
      <c r="CP131" s="265" t="str">
        <f t="shared" si="302"/>
        <v/>
      </c>
      <c r="CR131" s="265" t="str">
        <f>IF(BW131="","",SUM(BW$12:BW131)-BW131+1)</f>
        <v/>
      </c>
      <c r="CS131" s="265" t="str">
        <f>IF(BX131="","",SUM(BX$12:BX131)-BX131+1)</f>
        <v/>
      </c>
      <c r="CT131" s="265" t="str">
        <f>IF(BY131="","",SUM(BY$12:BY131)-BY131+1)</f>
        <v/>
      </c>
      <c r="CU131" s="265" t="str">
        <f>IF(BZ131="","",SUM(BZ$12:BZ131)-BZ131+1)</f>
        <v/>
      </c>
      <c r="CV131" s="265" t="str">
        <f>IF(CA131="","",SUM(CA$12:CA131)-CA131+1)</f>
        <v/>
      </c>
      <c r="CW131" s="265" t="str">
        <f>IF(CB131="","",SUM(CB$12:CB131)-CB131+1)</f>
        <v/>
      </c>
      <c r="CX131" s="265" t="str">
        <f>IF(CC131="","",SUM(CC$12:CC131)-CC131+1)</f>
        <v/>
      </c>
      <c r="CY131" s="265" t="str">
        <f>IF(CD131="","",SUM(CD$12:CD131)-CD131+1)</f>
        <v/>
      </c>
      <c r="CZ131" s="265" t="str">
        <f>IF(CE131="","",SUM(CE$12:CE131)-CE131+1)</f>
        <v/>
      </c>
      <c r="DA131" s="265" t="str">
        <f>IF(CF131="","",SUM(CF$12:CF131)-CF131+1)</f>
        <v/>
      </c>
      <c r="DB131" s="265" t="str">
        <f>IF(CG131="","",SUM(CG$12:CG131)-CG131+1)</f>
        <v/>
      </c>
      <c r="DC131" s="265" t="str">
        <f>IF(CH131="","",SUM(CH$12:CH131)-CH131+1)</f>
        <v/>
      </c>
      <c r="DD131" s="265" t="str">
        <f>IF(CI131="","",SUM(CI$12:CI131)-CI131+1)</f>
        <v/>
      </c>
      <c r="DE131" s="265" t="str">
        <f>IF(CJ131="","",SUM(CJ$12:CJ131)-CJ131+1)</f>
        <v/>
      </c>
      <c r="DF131" s="265" t="str">
        <f>IF(CK131="","",SUM(CK$12:CK131)-CK131+1)</f>
        <v/>
      </c>
      <c r="DG131" s="265" t="str">
        <f>IF(CL131="","",SUM(CL$12:CL131)-CL131+1)</f>
        <v/>
      </c>
      <c r="DH131" s="265" t="str">
        <f>IF(CM131="","",SUM(CM$12:CM131)-CM131+1)</f>
        <v/>
      </c>
      <c r="DI131" s="265" t="str">
        <f>IF(CN131="","",SUM(CN$12:CN131)-CN131+1)</f>
        <v/>
      </c>
      <c r="DJ131" s="265" t="str">
        <f>IF(CO131="","",SUM(CO$12:CO131)-CO131+1)</f>
        <v/>
      </c>
      <c r="DK131" s="265" t="str">
        <f>IF(CP131="","",SUM(CP$12:CP131)-CP131+1)</f>
        <v/>
      </c>
      <c r="DM131" s="265"/>
      <c r="DN131" s="265"/>
      <c r="DO131" s="265"/>
      <c r="DP131" s="265"/>
      <c r="DQ131" s="265"/>
      <c r="DR131" s="265"/>
      <c r="DS131" s="265"/>
      <c r="DT131" s="265"/>
      <c r="DU131" s="265"/>
      <c r="DV131" s="265"/>
      <c r="DW131" s="265"/>
      <c r="DX131" s="265"/>
      <c r="DY131" s="265"/>
      <c r="DZ131" s="265"/>
      <c r="EA131" s="265"/>
      <c r="EB131" s="265"/>
      <c r="EC131" s="265"/>
      <c r="ED131" s="265"/>
      <c r="EE131" s="265"/>
      <c r="EF131" s="265"/>
      <c r="EH131" s="265" t="str">
        <f t="shared" si="292"/>
        <v/>
      </c>
      <c r="EI131" s="265" t="str">
        <f t="shared" si="292"/>
        <v/>
      </c>
      <c r="EJ131" s="265" t="str">
        <f t="shared" si="292"/>
        <v/>
      </c>
      <c r="EK131" s="265" t="str">
        <f t="shared" si="292"/>
        <v/>
      </c>
      <c r="EL131" s="265" t="str">
        <f t="shared" si="292"/>
        <v/>
      </c>
      <c r="EM131" s="265" t="str">
        <f t="shared" si="292"/>
        <v/>
      </c>
      <c r="EN131" s="265" t="str">
        <f t="shared" si="292"/>
        <v/>
      </c>
      <c r="EO131" s="265" t="str">
        <f t="shared" si="292"/>
        <v/>
      </c>
      <c r="EP131" s="265" t="str">
        <f t="shared" si="292"/>
        <v/>
      </c>
      <c r="EQ131" s="265" t="str">
        <f t="shared" si="292"/>
        <v/>
      </c>
      <c r="ER131" s="265" t="str">
        <f t="shared" si="293"/>
        <v/>
      </c>
      <c r="ES131" s="265" t="str">
        <f t="shared" si="293"/>
        <v/>
      </c>
      <c r="ET131" s="265" t="str">
        <f t="shared" si="293"/>
        <v/>
      </c>
      <c r="EU131" s="265" t="str">
        <f t="shared" si="293"/>
        <v/>
      </c>
      <c r="EV131" s="265" t="str">
        <f t="shared" si="293"/>
        <v/>
      </c>
      <c r="EW131" s="265" t="str">
        <f t="shared" si="293"/>
        <v/>
      </c>
      <c r="EX131" s="265" t="str">
        <f t="shared" si="293"/>
        <v/>
      </c>
      <c r="EY131" s="265" t="str">
        <f t="shared" si="293"/>
        <v/>
      </c>
      <c r="EZ131" s="265" t="str">
        <f t="shared" si="293"/>
        <v/>
      </c>
      <c r="FA131" s="265" t="str">
        <f t="shared" si="293"/>
        <v/>
      </c>
      <c r="FB131" s="263" t="str">
        <f t="shared" si="294"/>
        <v/>
      </c>
      <c r="FC131" s="263" t="str">
        <f t="shared" si="294"/>
        <v/>
      </c>
      <c r="FD131" s="263" t="str">
        <f t="shared" si="294"/>
        <v/>
      </c>
      <c r="FE131" s="263" t="str">
        <f t="shared" si="294"/>
        <v/>
      </c>
      <c r="FF131" s="263" t="str">
        <f t="shared" si="294"/>
        <v/>
      </c>
      <c r="FG131" s="263" t="str">
        <f t="shared" si="294"/>
        <v/>
      </c>
      <c r="FH131" s="263" t="str">
        <f t="shared" si="294"/>
        <v/>
      </c>
      <c r="FI131" s="263" t="str">
        <f t="shared" si="294"/>
        <v/>
      </c>
      <c r="FJ131" s="263" t="str">
        <f t="shared" si="294"/>
        <v/>
      </c>
      <c r="FK131" s="263" t="str">
        <f t="shared" si="294"/>
        <v/>
      </c>
      <c r="FL131" s="263" t="str">
        <f t="shared" si="295"/>
        <v/>
      </c>
      <c r="FM131" s="263" t="str">
        <f t="shared" si="295"/>
        <v/>
      </c>
      <c r="FN131" s="263" t="str">
        <f t="shared" si="295"/>
        <v/>
      </c>
      <c r="FO131" s="263" t="str">
        <f t="shared" si="295"/>
        <v/>
      </c>
      <c r="FP131" s="263" t="str">
        <f t="shared" si="295"/>
        <v/>
      </c>
      <c r="FQ131" s="263" t="str">
        <f t="shared" si="295"/>
        <v/>
      </c>
      <c r="FR131" s="263" t="str">
        <f t="shared" si="295"/>
        <v/>
      </c>
      <c r="FS131" s="263" t="str">
        <f t="shared" si="295"/>
        <v/>
      </c>
      <c r="FT131" s="263" t="str">
        <f t="shared" si="295"/>
        <v/>
      </c>
      <c r="FU131" s="263" t="str">
        <f t="shared" si="295"/>
        <v/>
      </c>
      <c r="FV131" s="265" t="str">
        <f t="shared" si="296"/>
        <v/>
      </c>
      <c r="FW131" s="265" t="str">
        <f t="shared" si="296"/>
        <v/>
      </c>
      <c r="FX131" s="265" t="str">
        <f t="shared" si="296"/>
        <v/>
      </c>
      <c r="FY131" s="265" t="str">
        <f t="shared" si="296"/>
        <v/>
      </c>
      <c r="FZ131" s="265" t="str">
        <f t="shared" si="296"/>
        <v/>
      </c>
      <c r="GA131" s="265" t="str">
        <f t="shared" si="296"/>
        <v/>
      </c>
      <c r="GB131" s="265" t="str">
        <f t="shared" si="296"/>
        <v/>
      </c>
      <c r="GC131" s="265" t="str">
        <f t="shared" si="296"/>
        <v/>
      </c>
      <c r="GD131" s="265" t="str">
        <f t="shared" si="296"/>
        <v/>
      </c>
      <c r="GE131" s="265" t="str">
        <f t="shared" si="296"/>
        <v/>
      </c>
      <c r="GF131" s="265" t="str">
        <f t="shared" si="297"/>
        <v/>
      </c>
      <c r="GG131" s="265" t="str">
        <f t="shared" si="297"/>
        <v/>
      </c>
      <c r="GH131" s="265" t="str">
        <f t="shared" si="297"/>
        <v/>
      </c>
      <c r="GI131" s="265" t="str">
        <f t="shared" si="297"/>
        <v/>
      </c>
      <c r="GJ131" s="265" t="str">
        <f t="shared" si="297"/>
        <v/>
      </c>
      <c r="GK131" s="265" t="str">
        <f t="shared" si="297"/>
        <v/>
      </c>
      <c r="GL131" s="265" t="str">
        <f t="shared" si="297"/>
        <v/>
      </c>
      <c r="GM131" s="265" t="str">
        <f t="shared" si="297"/>
        <v/>
      </c>
      <c r="GN131" s="265" t="str">
        <f t="shared" si="297"/>
        <v/>
      </c>
      <c r="GO131" s="265" t="str">
        <f t="shared" si="297"/>
        <v/>
      </c>
      <c r="GP131" s="263" t="str">
        <f t="shared" si="298"/>
        <v/>
      </c>
      <c r="GQ131" s="263" t="str">
        <f t="shared" si="298"/>
        <v/>
      </c>
      <c r="GR131" s="263" t="str">
        <f t="shared" si="298"/>
        <v/>
      </c>
      <c r="GS131" s="263" t="str">
        <f t="shared" si="298"/>
        <v/>
      </c>
      <c r="GT131" s="263" t="str">
        <f t="shared" si="298"/>
        <v/>
      </c>
      <c r="GU131" s="263" t="str">
        <f t="shared" si="298"/>
        <v/>
      </c>
      <c r="GV131" s="263" t="str">
        <f t="shared" si="298"/>
        <v/>
      </c>
      <c r="GW131" s="263" t="str">
        <f t="shared" si="298"/>
        <v/>
      </c>
      <c r="GX131" s="263" t="str">
        <f t="shared" si="298"/>
        <v/>
      </c>
      <c r="GY131" s="263" t="str">
        <f t="shared" si="298"/>
        <v/>
      </c>
      <c r="GZ131" s="263" t="str">
        <f t="shared" si="299"/>
        <v/>
      </c>
      <c r="HA131" s="263" t="str">
        <f t="shared" si="299"/>
        <v/>
      </c>
      <c r="HB131" s="263" t="str">
        <f t="shared" si="299"/>
        <v/>
      </c>
      <c r="HC131" s="263" t="str">
        <f t="shared" si="299"/>
        <v/>
      </c>
      <c r="HD131" s="263" t="str">
        <f t="shared" si="299"/>
        <v/>
      </c>
      <c r="HE131" s="263" t="str">
        <f t="shared" si="299"/>
        <v/>
      </c>
      <c r="HF131" s="263" t="str">
        <f t="shared" si="299"/>
        <v/>
      </c>
      <c r="HG131" s="263" t="str">
        <f t="shared" si="299"/>
        <v/>
      </c>
      <c r="HH131" s="263" t="str">
        <f t="shared" si="299"/>
        <v/>
      </c>
      <c r="HI131" s="263" t="str">
        <f t="shared" si="299"/>
        <v/>
      </c>
      <c r="HJ131" s="265" t="str">
        <f t="shared" si="300"/>
        <v/>
      </c>
      <c r="HK131" s="265" t="str">
        <f t="shared" si="300"/>
        <v/>
      </c>
      <c r="HL131" s="265" t="str">
        <f t="shared" si="300"/>
        <v/>
      </c>
      <c r="HM131" s="265" t="str">
        <f t="shared" si="300"/>
        <v/>
      </c>
      <c r="HN131" s="265" t="str">
        <f t="shared" si="300"/>
        <v/>
      </c>
      <c r="HO131" s="265" t="str">
        <f t="shared" si="300"/>
        <v/>
      </c>
      <c r="HP131" s="265" t="str">
        <f t="shared" si="300"/>
        <v/>
      </c>
      <c r="HQ131" s="265" t="str">
        <f t="shared" si="300"/>
        <v/>
      </c>
      <c r="HR131" s="265" t="str">
        <f t="shared" si="300"/>
        <v/>
      </c>
      <c r="HS131" s="265" t="str">
        <f t="shared" si="300"/>
        <v/>
      </c>
      <c r="HT131" s="265" t="str">
        <f t="shared" si="301"/>
        <v/>
      </c>
      <c r="HU131" s="265" t="str">
        <f t="shared" si="301"/>
        <v/>
      </c>
      <c r="HV131" s="265" t="str">
        <f t="shared" si="301"/>
        <v/>
      </c>
      <c r="HW131" s="265" t="str">
        <f t="shared" si="301"/>
        <v/>
      </c>
      <c r="HX131" s="265" t="str">
        <f t="shared" si="301"/>
        <v/>
      </c>
      <c r="HY131" s="265" t="str">
        <f t="shared" si="301"/>
        <v/>
      </c>
      <c r="HZ131" s="265" t="str">
        <f t="shared" si="301"/>
        <v/>
      </c>
      <c r="IA131" s="265" t="str">
        <f t="shared" si="301"/>
        <v/>
      </c>
      <c r="IB131" s="265" t="str">
        <f t="shared" si="301"/>
        <v/>
      </c>
      <c r="IC131" s="265" t="str">
        <f t="shared" si="301"/>
        <v/>
      </c>
    </row>
    <row r="132" spans="1:237" x14ac:dyDescent="0.25">
      <c r="A132" s="248">
        <f t="shared" si="205"/>
        <v>121</v>
      </c>
      <c r="B132" s="2" t="str">
        <f>IF(OR('aux 1'!B132="",'aux 1'!R132&lt;&gt;"s"),"",'aux 1'!B132)</f>
        <v/>
      </c>
      <c r="C132" s="172" t="str">
        <f>IF('aux 1'!F132="","",'aux 1'!F132)</f>
        <v>E</v>
      </c>
      <c r="D132" s="450" t="str">
        <f>IF(B132="","",'aux 1'!AP132)</f>
        <v/>
      </c>
      <c r="E132" s="306" t="str">
        <f>IF(B132="","Pre: ",'aux 1'!AN132)</f>
        <v xml:space="preserve">Pre: </v>
      </c>
      <c r="F132" s="306" t="str">
        <f>IF(B132="","Co: ",'aux 1'!AO132)</f>
        <v xml:space="preserve">Co: </v>
      </c>
      <c r="G132" s="54" t="str">
        <f>IF(OR($B132="",'aux 1'!H132=""),"",'aux 1'!H132)</f>
        <v/>
      </c>
      <c r="H132" s="54" t="str">
        <f>IF(OR($B132="",'aux 1'!I132=""),"",'aux 1'!I132)</f>
        <v/>
      </c>
      <c r="I132" s="54" t="str">
        <f>IF(OR($B132="",'aux 1'!J132=""),"",'aux 1'!J132)</f>
        <v/>
      </c>
      <c r="J132" s="54" t="str">
        <f>IF(OR($B132="",'aux 1'!K132=""),"",'aux 1'!K132)</f>
        <v/>
      </c>
      <c r="K132" s="248"/>
      <c r="L132" s="248"/>
      <c r="M132" s="45" t="str">
        <f>IF('aux 1'!C132="","",'aux 1'!C132)</f>
        <v>CCT</v>
      </c>
      <c r="N132" s="45" t="str">
        <f>IF('aux 1'!D132="","",'aux 1'!D132)</f>
        <v>CIV</v>
      </c>
      <c r="O132" s="169" t="str">
        <f>IF('aux 1'!E132="","",'aux 1'!E132)</f>
        <v>01151</v>
      </c>
      <c r="P132" s="133" t="str">
        <f t="shared" si="192"/>
        <v/>
      </c>
      <c r="Q132" s="43" t="str">
        <f>IF(S132="s",IF(R132="op",'aux 1'!S132,U132),"")</f>
        <v/>
      </c>
      <c r="R132" s="43">
        <f>IF('aux 1'!N132="op","op",'aux 1'!S132)</f>
        <v>9</v>
      </c>
      <c r="S132" s="43" t="str">
        <f>IF('aux 1'!R132="","",'aux 1'!R132)</f>
        <v/>
      </c>
      <c r="T132" s="43" t="str">
        <f>IF('aux 1'!Q132="","",'aux 1'!Q132)</f>
        <v>s</v>
      </c>
      <c r="U132" s="43">
        <f>IF('aux 1'!P132="","",'aux 1'!P132)</f>
        <v>1</v>
      </c>
      <c r="V132" s="44" t="str">
        <f>IF('aux 1'!O132="","",'aux 1'!O132)</f>
        <v>não</v>
      </c>
      <c r="W132" s="128">
        <f>IF('aux 1'!T132="",0,'aux 1'!T132)</f>
        <v>3</v>
      </c>
      <c r="X132" s="128">
        <f>IF('aux 1'!U132="",0,'aux 1'!U132)</f>
        <v>1</v>
      </c>
      <c r="Y132" s="128">
        <f>IF('aux 1'!V132="",0,'aux 1'!V132)</f>
        <v>0</v>
      </c>
      <c r="Z132" s="128">
        <f>IF('aux 1'!W132="","",'aux 1'!W132)</f>
        <v>85</v>
      </c>
      <c r="AA132" s="128" t="str">
        <f t="shared" si="193"/>
        <v>85h</v>
      </c>
      <c r="AB132" s="248">
        <f>IF('aux 1'!X132="","",'aux 1'!X132)</f>
        <v>4</v>
      </c>
      <c r="AC132" s="87" t="str">
        <f t="shared" si="194"/>
        <v/>
      </c>
      <c r="AE132" s="265">
        <f t="shared" si="195"/>
        <v>121</v>
      </c>
      <c r="AF132" s="267" t="str">
        <f t="shared" ref="AF132:AO141" si="304">IF($B132="","",IF($Q132=AF$11,$A132,""))</f>
        <v/>
      </c>
      <c r="AG132" s="267" t="str">
        <f t="shared" si="304"/>
        <v/>
      </c>
      <c r="AH132" s="267" t="str">
        <f t="shared" si="304"/>
        <v/>
      </c>
      <c r="AI132" s="267" t="str">
        <f t="shared" si="304"/>
        <v/>
      </c>
      <c r="AJ132" s="267" t="str">
        <f t="shared" si="304"/>
        <v/>
      </c>
      <c r="AK132" s="267" t="str">
        <f t="shared" si="304"/>
        <v/>
      </c>
      <c r="AL132" s="267" t="str">
        <f t="shared" si="304"/>
        <v/>
      </c>
      <c r="AM132" s="267" t="str">
        <f t="shared" si="304"/>
        <v/>
      </c>
      <c r="AN132" s="267" t="str">
        <f t="shared" si="304"/>
        <v/>
      </c>
      <c r="AO132" s="267" t="str">
        <f t="shared" si="304"/>
        <v/>
      </c>
      <c r="AP132" s="267" t="str">
        <f t="shared" ref="AP132:AY141" si="305">IF($B132="","",IF($Q132=AP$11,$A132,""))</f>
        <v/>
      </c>
      <c r="AQ132" s="267" t="str">
        <f t="shared" si="305"/>
        <v/>
      </c>
      <c r="AR132" s="267" t="str">
        <f t="shared" si="305"/>
        <v/>
      </c>
      <c r="AS132" s="267" t="str">
        <f t="shared" si="305"/>
        <v/>
      </c>
      <c r="AT132" s="267" t="str">
        <f t="shared" si="305"/>
        <v/>
      </c>
      <c r="AU132" s="267" t="str">
        <f t="shared" si="305"/>
        <v/>
      </c>
      <c r="AV132" s="267" t="str">
        <f t="shared" si="305"/>
        <v/>
      </c>
      <c r="AW132" s="267" t="str">
        <f t="shared" si="305"/>
        <v/>
      </c>
      <c r="AX132" s="267" t="str">
        <f t="shared" si="305"/>
        <v/>
      </c>
      <c r="AY132" s="267" t="str">
        <f t="shared" si="305"/>
        <v/>
      </c>
      <c r="BA132" s="267" t="str">
        <f t="shared" si="283"/>
        <v/>
      </c>
      <c r="BB132" s="267" t="str">
        <f t="shared" si="284"/>
        <v/>
      </c>
      <c r="BC132" s="267" t="str">
        <f t="shared" si="285"/>
        <v/>
      </c>
      <c r="BD132" s="267" t="str">
        <f t="shared" si="286"/>
        <v/>
      </c>
      <c r="BE132" s="267" t="str">
        <f t="shared" si="287"/>
        <v/>
      </c>
      <c r="BF132" s="267" t="str">
        <f t="shared" si="288"/>
        <v/>
      </c>
      <c r="BG132" s="267" t="str">
        <f t="shared" si="289"/>
        <v/>
      </c>
      <c r="BH132" s="267" t="str">
        <f t="shared" si="204"/>
        <v/>
      </c>
      <c r="BI132" s="267" t="str">
        <f t="shared" si="223"/>
        <v/>
      </c>
      <c r="BJ132" s="267" t="str">
        <f t="shared" si="224"/>
        <v/>
      </c>
      <c r="BK132" s="267" t="str">
        <f t="shared" si="225"/>
        <v/>
      </c>
      <c r="BL132" s="267" t="str">
        <f t="shared" si="226"/>
        <v/>
      </c>
      <c r="BM132" s="267" t="str">
        <f t="shared" si="227"/>
        <v/>
      </c>
      <c r="BN132" s="267" t="str">
        <f t="shared" si="228"/>
        <v/>
      </c>
      <c r="BO132" s="267" t="str">
        <f t="shared" si="229"/>
        <v/>
      </c>
      <c r="BP132" s="267" t="str">
        <f t="shared" si="230"/>
        <v/>
      </c>
      <c r="BQ132" s="267" t="str">
        <f t="shared" si="231"/>
        <v/>
      </c>
      <c r="BR132" s="267" t="str">
        <f t="shared" si="232"/>
        <v/>
      </c>
      <c r="BS132" s="267" t="str">
        <f t="shared" si="233"/>
        <v/>
      </c>
      <c r="BT132" s="267" t="str">
        <f t="shared" si="234"/>
        <v/>
      </c>
      <c r="BU132" s="264"/>
      <c r="BV132" s="268">
        <v>121</v>
      </c>
      <c r="BW132" s="265" t="str">
        <f t="shared" si="268"/>
        <v/>
      </c>
      <c r="BX132" s="265" t="str">
        <f t="shared" si="303"/>
        <v/>
      </c>
      <c r="BY132" s="265" t="str">
        <f t="shared" si="303"/>
        <v/>
      </c>
      <c r="BZ132" s="265" t="str">
        <f t="shared" si="303"/>
        <v/>
      </c>
      <c r="CA132" s="265" t="str">
        <f t="shared" si="303"/>
        <v/>
      </c>
      <c r="CB132" s="265" t="str">
        <f t="shared" si="303"/>
        <v/>
      </c>
      <c r="CC132" s="265" t="str">
        <f t="shared" si="303"/>
        <v/>
      </c>
      <c r="CD132" s="265" t="str">
        <f t="shared" si="260"/>
        <v/>
      </c>
      <c r="CE132" s="265" t="str">
        <f t="shared" si="302"/>
        <v/>
      </c>
      <c r="CF132" s="265" t="str">
        <f t="shared" si="302"/>
        <v/>
      </c>
      <c r="CG132" s="265" t="str">
        <f t="shared" si="302"/>
        <v/>
      </c>
      <c r="CH132" s="265" t="str">
        <f t="shared" si="302"/>
        <v/>
      </c>
      <c r="CI132" s="265" t="str">
        <f t="shared" si="302"/>
        <v/>
      </c>
      <c r="CJ132" s="265" t="str">
        <f t="shared" si="302"/>
        <v/>
      </c>
      <c r="CK132" s="265" t="str">
        <f t="shared" si="302"/>
        <v/>
      </c>
      <c r="CL132" s="265" t="str">
        <f t="shared" si="302"/>
        <v/>
      </c>
      <c r="CM132" s="265" t="str">
        <f t="shared" si="302"/>
        <v/>
      </c>
      <c r="CN132" s="265" t="str">
        <f t="shared" si="302"/>
        <v/>
      </c>
      <c r="CO132" s="265" t="str">
        <f t="shared" si="302"/>
        <v/>
      </c>
      <c r="CP132" s="265" t="str">
        <f t="shared" si="302"/>
        <v/>
      </c>
      <c r="CR132" s="265" t="str">
        <f>IF(BW132="","",SUM(BW$12:BW132)-BW132+1)</f>
        <v/>
      </c>
      <c r="CS132" s="265" t="str">
        <f>IF(BX132="","",SUM(BX$12:BX132)-BX132+1)</f>
        <v/>
      </c>
      <c r="CT132" s="265" t="str">
        <f>IF(BY132="","",SUM(BY$12:BY132)-BY132+1)</f>
        <v/>
      </c>
      <c r="CU132" s="265" t="str">
        <f>IF(BZ132="","",SUM(BZ$12:BZ132)-BZ132+1)</f>
        <v/>
      </c>
      <c r="CV132" s="265" t="str">
        <f>IF(CA132="","",SUM(CA$12:CA132)-CA132+1)</f>
        <v/>
      </c>
      <c r="CW132" s="265" t="str">
        <f>IF(CB132="","",SUM(CB$12:CB132)-CB132+1)</f>
        <v/>
      </c>
      <c r="CX132" s="265" t="str">
        <f>IF(CC132="","",SUM(CC$12:CC132)-CC132+1)</f>
        <v/>
      </c>
      <c r="CY132" s="265" t="str">
        <f>IF(CD132="","",SUM(CD$12:CD132)-CD132+1)</f>
        <v/>
      </c>
      <c r="CZ132" s="265" t="str">
        <f>IF(CE132="","",SUM(CE$12:CE132)-CE132+1)</f>
        <v/>
      </c>
      <c r="DA132" s="265" t="str">
        <f>IF(CF132="","",SUM(CF$12:CF132)-CF132+1)</f>
        <v/>
      </c>
      <c r="DB132" s="265" t="str">
        <f>IF(CG132="","",SUM(CG$12:CG132)-CG132+1)</f>
        <v/>
      </c>
      <c r="DC132" s="265" t="str">
        <f>IF(CH132="","",SUM(CH$12:CH132)-CH132+1)</f>
        <v/>
      </c>
      <c r="DD132" s="265" t="str">
        <f>IF(CI132="","",SUM(CI$12:CI132)-CI132+1)</f>
        <v/>
      </c>
      <c r="DE132" s="265" t="str">
        <f>IF(CJ132="","",SUM(CJ$12:CJ132)-CJ132+1)</f>
        <v/>
      </c>
      <c r="DF132" s="265" t="str">
        <f>IF(CK132="","",SUM(CK$12:CK132)-CK132+1)</f>
        <v/>
      </c>
      <c r="DG132" s="265" t="str">
        <f>IF(CL132="","",SUM(CL$12:CL132)-CL132+1)</f>
        <v/>
      </c>
      <c r="DH132" s="265" t="str">
        <f>IF(CM132="","",SUM(CM$12:CM132)-CM132+1)</f>
        <v/>
      </c>
      <c r="DI132" s="265" t="str">
        <f>IF(CN132="","",SUM(CN$12:CN132)-CN132+1)</f>
        <v/>
      </c>
      <c r="DJ132" s="265" t="str">
        <f>IF(CO132="","",SUM(CO$12:CO132)-CO132+1)</f>
        <v/>
      </c>
      <c r="DK132" s="265" t="str">
        <f>IF(CP132="","",SUM(CP$12:CP132)-CP132+1)</f>
        <v/>
      </c>
      <c r="DM132" s="265"/>
      <c r="DN132" s="265"/>
      <c r="DO132" s="265"/>
      <c r="DP132" s="265"/>
      <c r="DQ132" s="265"/>
      <c r="DR132" s="265"/>
      <c r="DS132" s="265"/>
      <c r="DT132" s="265"/>
      <c r="DU132" s="265"/>
      <c r="DV132" s="265"/>
      <c r="DW132" s="265"/>
      <c r="DX132" s="265"/>
      <c r="DY132" s="265"/>
      <c r="DZ132" s="265"/>
      <c r="EA132" s="265"/>
      <c r="EB132" s="265"/>
      <c r="EC132" s="265"/>
      <c r="ED132" s="265"/>
      <c r="EE132" s="265"/>
      <c r="EF132" s="265"/>
      <c r="EH132" s="265" t="str">
        <f t="shared" ref="EH132:EQ141" si="306">IF($B132="","",IF(AND($Q132=EH$11,$V132=EH$10),$Z132,""))</f>
        <v/>
      </c>
      <c r="EI132" s="265" t="str">
        <f t="shared" si="306"/>
        <v/>
      </c>
      <c r="EJ132" s="265" t="str">
        <f t="shared" si="306"/>
        <v/>
      </c>
      <c r="EK132" s="265" t="str">
        <f t="shared" si="306"/>
        <v/>
      </c>
      <c r="EL132" s="265" t="str">
        <f t="shared" si="306"/>
        <v/>
      </c>
      <c r="EM132" s="265" t="str">
        <f t="shared" si="306"/>
        <v/>
      </c>
      <c r="EN132" s="265" t="str">
        <f t="shared" si="306"/>
        <v/>
      </c>
      <c r="EO132" s="265" t="str">
        <f t="shared" si="306"/>
        <v/>
      </c>
      <c r="EP132" s="265" t="str">
        <f t="shared" si="306"/>
        <v/>
      </c>
      <c r="EQ132" s="265" t="str">
        <f t="shared" si="306"/>
        <v/>
      </c>
      <c r="ER132" s="265" t="str">
        <f t="shared" ref="ER132:FA141" si="307">IF($B132="","",IF(AND($Q132=ER$11,$V132=ER$10),$Z132,""))</f>
        <v/>
      </c>
      <c r="ES132" s="265" t="str">
        <f t="shared" si="307"/>
        <v/>
      </c>
      <c r="ET132" s="265" t="str">
        <f t="shared" si="307"/>
        <v/>
      </c>
      <c r="EU132" s="265" t="str">
        <f t="shared" si="307"/>
        <v/>
      </c>
      <c r="EV132" s="265" t="str">
        <f t="shared" si="307"/>
        <v/>
      </c>
      <c r="EW132" s="265" t="str">
        <f t="shared" si="307"/>
        <v/>
      </c>
      <c r="EX132" s="265" t="str">
        <f t="shared" si="307"/>
        <v/>
      </c>
      <c r="EY132" s="265" t="str">
        <f t="shared" si="307"/>
        <v/>
      </c>
      <c r="EZ132" s="265" t="str">
        <f t="shared" si="307"/>
        <v/>
      </c>
      <c r="FA132" s="265" t="str">
        <f t="shared" si="307"/>
        <v/>
      </c>
      <c r="FB132" s="263" t="str">
        <f t="shared" ref="FB132:FK141" si="308">IF($B132="","",IF(AND($Q132=FB$11,$V132=FB$10),$Z132,""))</f>
        <v/>
      </c>
      <c r="FC132" s="263" t="str">
        <f t="shared" si="308"/>
        <v/>
      </c>
      <c r="FD132" s="263" t="str">
        <f t="shared" si="308"/>
        <v/>
      </c>
      <c r="FE132" s="263" t="str">
        <f t="shared" si="308"/>
        <v/>
      </c>
      <c r="FF132" s="263" t="str">
        <f t="shared" si="308"/>
        <v/>
      </c>
      <c r="FG132" s="263" t="str">
        <f t="shared" si="308"/>
        <v/>
      </c>
      <c r="FH132" s="263" t="str">
        <f t="shared" si="308"/>
        <v/>
      </c>
      <c r="FI132" s="263" t="str">
        <f t="shared" si="308"/>
        <v/>
      </c>
      <c r="FJ132" s="263" t="str">
        <f t="shared" si="308"/>
        <v/>
      </c>
      <c r="FK132" s="263" t="str">
        <f t="shared" si="308"/>
        <v/>
      </c>
      <c r="FL132" s="263" t="str">
        <f t="shared" ref="FL132:FU141" si="309">IF($B132="","",IF(AND($Q132=FL$11,$V132=FL$10),$Z132,""))</f>
        <v/>
      </c>
      <c r="FM132" s="263" t="str">
        <f t="shared" si="309"/>
        <v/>
      </c>
      <c r="FN132" s="263" t="str">
        <f t="shared" si="309"/>
        <v/>
      </c>
      <c r="FO132" s="263" t="str">
        <f t="shared" si="309"/>
        <v/>
      </c>
      <c r="FP132" s="263" t="str">
        <f t="shared" si="309"/>
        <v/>
      </c>
      <c r="FQ132" s="263" t="str">
        <f t="shared" si="309"/>
        <v/>
      </c>
      <c r="FR132" s="263" t="str">
        <f t="shared" si="309"/>
        <v/>
      </c>
      <c r="FS132" s="263" t="str">
        <f t="shared" si="309"/>
        <v/>
      </c>
      <c r="FT132" s="263" t="str">
        <f t="shared" si="309"/>
        <v/>
      </c>
      <c r="FU132" s="263" t="str">
        <f t="shared" si="309"/>
        <v/>
      </c>
      <c r="FV132" s="265" t="str">
        <f t="shared" ref="FV132:GE141" si="310">IF($B132="","",IF(AND($Q132=FV$11,$V132=FV$10),$Z132,""))</f>
        <v/>
      </c>
      <c r="FW132" s="265" t="str">
        <f t="shared" si="310"/>
        <v/>
      </c>
      <c r="FX132" s="265" t="str">
        <f t="shared" si="310"/>
        <v/>
      </c>
      <c r="FY132" s="265" t="str">
        <f t="shared" si="310"/>
        <v/>
      </c>
      <c r="FZ132" s="265" t="str">
        <f t="shared" si="310"/>
        <v/>
      </c>
      <c r="GA132" s="265" t="str">
        <f t="shared" si="310"/>
        <v/>
      </c>
      <c r="GB132" s="265" t="str">
        <f t="shared" si="310"/>
        <v/>
      </c>
      <c r="GC132" s="265" t="str">
        <f t="shared" si="310"/>
        <v/>
      </c>
      <c r="GD132" s="265" t="str">
        <f t="shared" si="310"/>
        <v/>
      </c>
      <c r="GE132" s="265" t="str">
        <f t="shared" si="310"/>
        <v/>
      </c>
      <c r="GF132" s="265" t="str">
        <f t="shared" ref="GF132:GO141" si="311">IF($B132="","",IF(AND($Q132=GF$11,$V132=GF$10),$Z132,""))</f>
        <v/>
      </c>
      <c r="GG132" s="265" t="str">
        <f t="shared" si="311"/>
        <v/>
      </c>
      <c r="GH132" s="265" t="str">
        <f t="shared" si="311"/>
        <v/>
      </c>
      <c r="GI132" s="265" t="str">
        <f t="shared" si="311"/>
        <v/>
      </c>
      <c r="GJ132" s="265" t="str">
        <f t="shared" si="311"/>
        <v/>
      </c>
      <c r="GK132" s="265" t="str">
        <f t="shared" si="311"/>
        <v/>
      </c>
      <c r="GL132" s="265" t="str">
        <f t="shared" si="311"/>
        <v/>
      </c>
      <c r="GM132" s="265" t="str">
        <f t="shared" si="311"/>
        <v/>
      </c>
      <c r="GN132" s="265" t="str">
        <f t="shared" si="311"/>
        <v/>
      </c>
      <c r="GO132" s="265" t="str">
        <f t="shared" si="311"/>
        <v/>
      </c>
      <c r="GP132" s="263" t="str">
        <f t="shared" ref="GP132:GY141" si="312">IF($B132="","",IF(AND($Q132=GP$11,$V132=GP$10),$Z132,""))</f>
        <v/>
      </c>
      <c r="GQ132" s="263" t="str">
        <f t="shared" si="312"/>
        <v/>
      </c>
      <c r="GR132" s="263" t="str">
        <f t="shared" si="312"/>
        <v/>
      </c>
      <c r="GS132" s="263" t="str">
        <f t="shared" si="312"/>
        <v/>
      </c>
      <c r="GT132" s="263" t="str">
        <f t="shared" si="312"/>
        <v/>
      </c>
      <c r="GU132" s="263" t="str">
        <f t="shared" si="312"/>
        <v/>
      </c>
      <c r="GV132" s="263" t="str">
        <f t="shared" si="312"/>
        <v/>
      </c>
      <c r="GW132" s="263" t="str">
        <f t="shared" si="312"/>
        <v/>
      </c>
      <c r="GX132" s="263" t="str">
        <f t="shared" si="312"/>
        <v/>
      </c>
      <c r="GY132" s="263" t="str">
        <f t="shared" si="312"/>
        <v/>
      </c>
      <c r="GZ132" s="263" t="str">
        <f t="shared" ref="GZ132:HI141" si="313">IF($B132="","",IF(AND($Q132=GZ$11,$V132=GZ$10),$Z132,""))</f>
        <v/>
      </c>
      <c r="HA132" s="263" t="str">
        <f t="shared" si="313"/>
        <v/>
      </c>
      <c r="HB132" s="263" t="str">
        <f t="shared" si="313"/>
        <v/>
      </c>
      <c r="HC132" s="263" t="str">
        <f t="shared" si="313"/>
        <v/>
      </c>
      <c r="HD132" s="263" t="str">
        <f t="shared" si="313"/>
        <v/>
      </c>
      <c r="HE132" s="263" t="str">
        <f t="shared" si="313"/>
        <v/>
      </c>
      <c r="HF132" s="263" t="str">
        <f t="shared" si="313"/>
        <v/>
      </c>
      <c r="HG132" s="263" t="str">
        <f t="shared" si="313"/>
        <v/>
      </c>
      <c r="HH132" s="263" t="str">
        <f t="shared" si="313"/>
        <v/>
      </c>
      <c r="HI132" s="263" t="str">
        <f t="shared" si="313"/>
        <v/>
      </c>
      <c r="HJ132" s="265" t="str">
        <f t="shared" ref="HJ132:HS141" si="314">IF($B132="","",IF(AND($Q132=HJ$11,$V132=HJ$10),$Z132,""))</f>
        <v/>
      </c>
      <c r="HK132" s="265" t="str">
        <f t="shared" si="314"/>
        <v/>
      </c>
      <c r="HL132" s="265" t="str">
        <f t="shared" si="314"/>
        <v/>
      </c>
      <c r="HM132" s="265" t="str">
        <f t="shared" si="314"/>
        <v/>
      </c>
      <c r="HN132" s="265" t="str">
        <f t="shared" si="314"/>
        <v/>
      </c>
      <c r="HO132" s="265" t="str">
        <f t="shared" si="314"/>
        <v/>
      </c>
      <c r="HP132" s="265" t="str">
        <f t="shared" si="314"/>
        <v/>
      </c>
      <c r="HQ132" s="265" t="str">
        <f t="shared" si="314"/>
        <v/>
      </c>
      <c r="HR132" s="265" t="str">
        <f t="shared" si="314"/>
        <v/>
      </c>
      <c r="HS132" s="265" t="str">
        <f t="shared" si="314"/>
        <v/>
      </c>
      <c r="HT132" s="265" t="str">
        <f t="shared" ref="HT132:IC141" si="315">IF($B132="","",IF(AND($Q132=HT$11,$V132=HT$10),$Z132,""))</f>
        <v/>
      </c>
      <c r="HU132" s="265" t="str">
        <f t="shared" si="315"/>
        <v/>
      </c>
      <c r="HV132" s="265" t="str">
        <f t="shared" si="315"/>
        <v/>
      </c>
      <c r="HW132" s="265" t="str">
        <f t="shared" si="315"/>
        <v/>
      </c>
      <c r="HX132" s="265" t="str">
        <f t="shared" si="315"/>
        <v/>
      </c>
      <c r="HY132" s="265" t="str">
        <f t="shared" si="315"/>
        <v/>
      </c>
      <c r="HZ132" s="265" t="str">
        <f t="shared" si="315"/>
        <v/>
      </c>
      <c r="IA132" s="265" t="str">
        <f t="shared" si="315"/>
        <v/>
      </c>
      <c r="IB132" s="265" t="str">
        <f t="shared" si="315"/>
        <v/>
      </c>
      <c r="IC132" s="265" t="str">
        <f t="shared" si="315"/>
        <v/>
      </c>
    </row>
    <row r="133" spans="1:237" x14ac:dyDescent="0.25">
      <c r="A133" s="248">
        <f t="shared" si="205"/>
        <v>122</v>
      </c>
      <c r="B133" s="2" t="str">
        <f>IF(OR('aux 1'!B133="",'aux 1'!R133&lt;&gt;"s"),"",'aux 1'!B133)</f>
        <v/>
      </c>
      <c r="C133" s="172" t="str">
        <f>IF('aux 1'!F133="","",'aux 1'!F133)</f>
        <v/>
      </c>
      <c r="D133" s="450" t="str">
        <f>IF(B133="","",'aux 1'!AP133)</f>
        <v/>
      </c>
      <c r="E133" s="306" t="str">
        <f>IF(B133="","Pre: ",'aux 1'!AN133)</f>
        <v xml:space="preserve">Pre: </v>
      </c>
      <c r="F133" s="306" t="str">
        <f>IF(B133="","Co: ",'aux 1'!AO133)</f>
        <v xml:space="preserve">Co: </v>
      </c>
      <c r="G133" s="54" t="str">
        <f>IF(OR($B133="",'aux 1'!H133=""),"",'aux 1'!H133)</f>
        <v/>
      </c>
      <c r="H133" s="54" t="str">
        <f>IF(OR($B133="",'aux 1'!I133=""),"",'aux 1'!I133)</f>
        <v/>
      </c>
      <c r="I133" s="54" t="str">
        <f>IF(OR($B133="",'aux 1'!J133=""),"",'aux 1'!J133)</f>
        <v/>
      </c>
      <c r="J133" s="54" t="str">
        <f>IF(OR($B133="",'aux 1'!K133=""),"",'aux 1'!K133)</f>
        <v/>
      </c>
      <c r="K133" s="248"/>
      <c r="L133" s="248"/>
      <c r="M133" s="45" t="str">
        <f>IF('aux 1'!C133="","",'aux 1'!C133)</f>
        <v/>
      </c>
      <c r="N133" s="45" t="str">
        <f>IF('aux 1'!D133="","",'aux 1'!D133)</f>
        <v/>
      </c>
      <c r="O133" s="169" t="str">
        <f>IF('aux 1'!E133="","",'aux 1'!E133)</f>
        <v/>
      </c>
      <c r="P133" s="133" t="str">
        <f t="shared" si="192"/>
        <v/>
      </c>
      <c r="Q133" s="43" t="str">
        <f>IF(S133="s",IF(R133="op",'aux 1'!S133,U133),"")</f>
        <v/>
      </c>
      <c r="R133" s="43" t="str">
        <f>IF('aux 1'!N133="op","op",'aux 1'!S133)</f>
        <v/>
      </c>
      <c r="S133" s="43" t="str">
        <f>IF('aux 1'!R133="","",'aux 1'!R133)</f>
        <v/>
      </c>
      <c r="T133" s="43" t="str">
        <f>IF('aux 1'!Q133="","",'aux 1'!Q133)</f>
        <v/>
      </c>
      <c r="U133" s="43" t="str">
        <f>IF('aux 1'!P133="","",'aux 1'!P133)</f>
        <v/>
      </c>
      <c r="V133" s="44" t="str">
        <f>IF('aux 1'!O133="","",'aux 1'!O133)</f>
        <v/>
      </c>
      <c r="W133" s="128">
        <f>IF('aux 1'!T133="",0,'aux 1'!T133)</f>
        <v>0</v>
      </c>
      <c r="X133" s="128">
        <f>IF('aux 1'!U133="",0,'aux 1'!U133)</f>
        <v>0</v>
      </c>
      <c r="Y133" s="128">
        <f>IF('aux 1'!V133="",0,'aux 1'!V133)</f>
        <v>0</v>
      </c>
      <c r="Z133" s="128" t="str">
        <f>IF('aux 1'!W133="","",'aux 1'!W133)</f>
        <v/>
      </c>
      <c r="AA133" s="128" t="str">
        <f t="shared" si="193"/>
        <v>h</v>
      </c>
      <c r="AB133" s="248" t="str">
        <f>IF('aux 1'!X133="","",'aux 1'!X133)</f>
        <v/>
      </c>
      <c r="AC133" s="87" t="str">
        <f t="shared" si="194"/>
        <v/>
      </c>
      <c r="AE133" s="265">
        <f t="shared" si="195"/>
        <v>122</v>
      </c>
      <c r="AF133" s="267" t="str">
        <f t="shared" si="304"/>
        <v/>
      </c>
      <c r="AG133" s="267" t="str">
        <f t="shared" si="304"/>
        <v/>
      </c>
      <c r="AH133" s="267" t="str">
        <f t="shared" si="304"/>
        <v/>
      </c>
      <c r="AI133" s="267" t="str">
        <f t="shared" si="304"/>
        <v/>
      </c>
      <c r="AJ133" s="267" t="str">
        <f t="shared" si="304"/>
        <v/>
      </c>
      <c r="AK133" s="267" t="str">
        <f t="shared" si="304"/>
        <v/>
      </c>
      <c r="AL133" s="267" t="str">
        <f t="shared" si="304"/>
        <v/>
      </c>
      <c r="AM133" s="267" t="str">
        <f t="shared" si="304"/>
        <v/>
      </c>
      <c r="AN133" s="267" t="str">
        <f t="shared" si="304"/>
        <v/>
      </c>
      <c r="AO133" s="267" t="str">
        <f t="shared" si="304"/>
        <v/>
      </c>
      <c r="AP133" s="267" t="str">
        <f t="shared" si="305"/>
        <v/>
      </c>
      <c r="AQ133" s="267" t="str">
        <f t="shared" si="305"/>
        <v/>
      </c>
      <c r="AR133" s="267" t="str">
        <f t="shared" si="305"/>
        <v/>
      </c>
      <c r="AS133" s="267" t="str">
        <f t="shared" si="305"/>
        <v/>
      </c>
      <c r="AT133" s="267" t="str">
        <f t="shared" si="305"/>
        <v/>
      </c>
      <c r="AU133" s="267" t="str">
        <f t="shared" si="305"/>
        <v/>
      </c>
      <c r="AV133" s="267" t="str">
        <f t="shared" si="305"/>
        <v/>
      </c>
      <c r="AW133" s="267" t="str">
        <f t="shared" si="305"/>
        <v/>
      </c>
      <c r="AX133" s="267" t="str">
        <f t="shared" si="305"/>
        <v/>
      </c>
      <c r="AY133" s="267" t="str">
        <f t="shared" si="305"/>
        <v/>
      </c>
      <c r="BA133" s="267" t="str">
        <f t="shared" si="283"/>
        <v/>
      </c>
      <c r="BB133" s="267" t="str">
        <f t="shared" si="284"/>
        <v/>
      </c>
      <c r="BC133" s="267" t="str">
        <f t="shared" si="285"/>
        <v/>
      </c>
      <c r="BD133" s="267" t="str">
        <f t="shared" si="286"/>
        <v/>
      </c>
      <c r="BE133" s="267" t="str">
        <f t="shared" si="287"/>
        <v/>
      </c>
      <c r="BF133" s="267" t="str">
        <f t="shared" si="288"/>
        <v/>
      </c>
      <c r="BG133" s="267" t="str">
        <f t="shared" si="289"/>
        <v/>
      </c>
      <c r="BH133" s="267" t="str">
        <f t="shared" si="204"/>
        <v/>
      </c>
      <c r="BI133" s="267" t="str">
        <f t="shared" si="223"/>
        <v/>
      </c>
      <c r="BJ133" s="267" t="str">
        <f t="shared" si="224"/>
        <v/>
      </c>
      <c r="BK133" s="267" t="str">
        <f t="shared" si="225"/>
        <v/>
      </c>
      <c r="BL133" s="267" t="str">
        <f t="shared" si="226"/>
        <v/>
      </c>
      <c r="BM133" s="267" t="str">
        <f t="shared" si="227"/>
        <v/>
      </c>
      <c r="BN133" s="267" t="str">
        <f t="shared" si="228"/>
        <v/>
      </c>
      <c r="BO133" s="267" t="str">
        <f t="shared" si="229"/>
        <v/>
      </c>
      <c r="BP133" s="267" t="str">
        <f t="shared" si="230"/>
        <v/>
      </c>
      <c r="BQ133" s="267" t="str">
        <f t="shared" si="231"/>
        <v/>
      </c>
      <c r="BR133" s="267" t="str">
        <f t="shared" si="232"/>
        <v/>
      </c>
      <c r="BS133" s="267" t="str">
        <f t="shared" si="233"/>
        <v/>
      </c>
      <c r="BT133" s="267" t="str">
        <f t="shared" si="234"/>
        <v/>
      </c>
      <c r="BU133" s="264"/>
      <c r="BV133" s="268">
        <v>122</v>
      </c>
      <c r="BW133" s="265" t="str">
        <f t="shared" si="268"/>
        <v/>
      </c>
      <c r="BX133" s="265" t="str">
        <f t="shared" si="303"/>
        <v/>
      </c>
      <c r="BY133" s="265" t="str">
        <f t="shared" si="303"/>
        <v/>
      </c>
      <c r="BZ133" s="265" t="str">
        <f t="shared" si="303"/>
        <v/>
      </c>
      <c r="CA133" s="265" t="str">
        <f t="shared" si="303"/>
        <v/>
      </c>
      <c r="CB133" s="265" t="str">
        <f t="shared" si="303"/>
        <v/>
      </c>
      <c r="CC133" s="265" t="str">
        <f t="shared" si="303"/>
        <v/>
      </c>
      <c r="CD133" s="265" t="str">
        <f t="shared" si="260"/>
        <v/>
      </c>
      <c r="CE133" s="265" t="str">
        <f t="shared" si="302"/>
        <v/>
      </c>
      <c r="CF133" s="265" t="str">
        <f t="shared" si="302"/>
        <v/>
      </c>
      <c r="CG133" s="265" t="str">
        <f t="shared" si="302"/>
        <v/>
      </c>
      <c r="CH133" s="265" t="str">
        <f t="shared" si="302"/>
        <v/>
      </c>
      <c r="CI133" s="265" t="str">
        <f t="shared" si="302"/>
        <v/>
      </c>
      <c r="CJ133" s="265" t="str">
        <f t="shared" si="302"/>
        <v/>
      </c>
      <c r="CK133" s="265" t="str">
        <f t="shared" si="302"/>
        <v/>
      </c>
      <c r="CL133" s="265" t="str">
        <f t="shared" si="302"/>
        <v/>
      </c>
      <c r="CM133" s="265" t="str">
        <f t="shared" si="302"/>
        <v/>
      </c>
      <c r="CN133" s="265" t="str">
        <f t="shared" si="302"/>
        <v/>
      </c>
      <c r="CO133" s="265" t="str">
        <f t="shared" si="302"/>
        <v/>
      </c>
      <c r="CP133" s="265" t="str">
        <f t="shared" si="302"/>
        <v/>
      </c>
      <c r="CR133" s="265" t="str">
        <f>IF(BW133="","",SUM(BW$12:BW133)-BW133+1)</f>
        <v/>
      </c>
      <c r="CS133" s="265" t="str">
        <f>IF(BX133="","",SUM(BX$12:BX133)-BX133+1)</f>
        <v/>
      </c>
      <c r="CT133" s="265" t="str">
        <f>IF(BY133="","",SUM(BY$12:BY133)-BY133+1)</f>
        <v/>
      </c>
      <c r="CU133" s="265" t="str">
        <f>IF(BZ133="","",SUM(BZ$12:BZ133)-BZ133+1)</f>
        <v/>
      </c>
      <c r="CV133" s="265" t="str">
        <f>IF(CA133="","",SUM(CA$12:CA133)-CA133+1)</f>
        <v/>
      </c>
      <c r="CW133" s="265" t="str">
        <f>IF(CB133="","",SUM(CB$12:CB133)-CB133+1)</f>
        <v/>
      </c>
      <c r="CX133" s="265" t="str">
        <f>IF(CC133="","",SUM(CC$12:CC133)-CC133+1)</f>
        <v/>
      </c>
      <c r="CY133" s="265" t="str">
        <f>IF(CD133="","",SUM(CD$12:CD133)-CD133+1)</f>
        <v/>
      </c>
      <c r="CZ133" s="265" t="str">
        <f>IF(CE133="","",SUM(CE$12:CE133)-CE133+1)</f>
        <v/>
      </c>
      <c r="DA133" s="265" t="str">
        <f>IF(CF133="","",SUM(CF$12:CF133)-CF133+1)</f>
        <v/>
      </c>
      <c r="DB133" s="265" t="str">
        <f>IF(CG133="","",SUM(CG$12:CG133)-CG133+1)</f>
        <v/>
      </c>
      <c r="DC133" s="265" t="str">
        <f>IF(CH133="","",SUM(CH$12:CH133)-CH133+1)</f>
        <v/>
      </c>
      <c r="DD133" s="265" t="str">
        <f>IF(CI133="","",SUM(CI$12:CI133)-CI133+1)</f>
        <v/>
      </c>
      <c r="DE133" s="265" t="str">
        <f>IF(CJ133="","",SUM(CJ$12:CJ133)-CJ133+1)</f>
        <v/>
      </c>
      <c r="DF133" s="265" t="str">
        <f>IF(CK133="","",SUM(CK$12:CK133)-CK133+1)</f>
        <v/>
      </c>
      <c r="DG133" s="265" t="str">
        <f>IF(CL133="","",SUM(CL$12:CL133)-CL133+1)</f>
        <v/>
      </c>
      <c r="DH133" s="265" t="str">
        <f>IF(CM133="","",SUM(CM$12:CM133)-CM133+1)</f>
        <v/>
      </c>
      <c r="DI133" s="265" t="str">
        <f>IF(CN133="","",SUM(CN$12:CN133)-CN133+1)</f>
        <v/>
      </c>
      <c r="DJ133" s="265" t="str">
        <f>IF(CO133="","",SUM(CO$12:CO133)-CO133+1)</f>
        <v/>
      </c>
      <c r="DK133" s="265" t="str">
        <f>IF(CP133="","",SUM(CP$12:CP133)-CP133+1)</f>
        <v/>
      </c>
      <c r="DM133" s="265"/>
      <c r="DN133" s="265"/>
      <c r="DO133" s="265"/>
      <c r="DP133" s="265"/>
      <c r="DQ133" s="265"/>
      <c r="DR133" s="265"/>
      <c r="DS133" s="265"/>
      <c r="DT133" s="265"/>
      <c r="DU133" s="265"/>
      <c r="DV133" s="265"/>
      <c r="DW133" s="265"/>
      <c r="DX133" s="265"/>
      <c r="DY133" s="265"/>
      <c r="DZ133" s="265"/>
      <c r="EA133" s="265"/>
      <c r="EB133" s="265"/>
      <c r="EC133" s="265"/>
      <c r="ED133" s="265"/>
      <c r="EE133" s="265"/>
      <c r="EF133" s="265"/>
      <c r="EH133" s="265" t="str">
        <f t="shared" si="306"/>
        <v/>
      </c>
      <c r="EI133" s="265" t="str">
        <f t="shared" si="306"/>
        <v/>
      </c>
      <c r="EJ133" s="265" t="str">
        <f t="shared" si="306"/>
        <v/>
      </c>
      <c r="EK133" s="265" t="str">
        <f t="shared" si="306"/>
        <v/>
      </c>
      <c r="EL133" s="265" t="str">
        <f t="shared" si="306"/>
        <v/>
      </c>
      <c r="EM133" s="265" t="str">
        <f t="shared" si="306"/>
        <v/>
      </c>
      <c r="EN133" s="265" t="str">
        <f t="shared" si="306"/>
        <v/>
      </c>
      <c r="EO133" s="265" t="str">
        <f t="shared" si="306"/>
        <v/>
      </c>
      <c r="EP133" s="265" t="str">
        <f t="shared" si="306"/>
        <v/>
      </c>
      <c r="EQ133" s="265" t="str">
        <f t="shared" si="306"/>
        <v/>
      </c>
      <c r="ER133" s="265" t="str">
        <f t="shared" si="307"/>
        <v/>
      </c>
      <c r="ES133" s="265" t="str">
        <f t="shared" si="307"/>
        <v/>
      </c>
      <c r="ET133" s="265" t="str">
        <f t="shared" si="307"/>
        <v/>
      </c>
      <c r="EU133" s="265" t="str">
        <f t="shared" si="307"/>
        <v/>
      </c>
      <c r="EV133" s="265" t="str">
        <f t="shared" si="307"/>
        <v/>
      </c>
      <c r="EW133" s="265" t="str">
        <f t="shared" si="307"/>
        <v/>
      </c>
      <c r="EX133" s="265" t="str">
        <f t="shared" si="307"/>
        <v/>
      </c>
      <c r="EY133" s="265" t="str">
        <f t="shared" si="307"/>
        <v/>
      </c>
      <c r="EZ133" s="265" t="str">
        <f t="shared" si="307"/>
        <v/>
      </c>
      <c r="FA133" s="265" t="str">
        <f t="shared" si="307"/>
        <v/>
      </c>
      <c r="FB133" s="263" t="str">
        <f t="shared" si="308"/>
        <v/>
      </c>
      <c r="FC133" s="263" t="str">
        <f t="shared" si="308"/>
        <v/>
      </c>
      <c r="FD133" s="263" t="str">
        <f t="shared" si="308"/>
        <v/>
      </c>
      <c r="FE133" s="263" t="str">
        <f t="shared" si="308"/>
        <v/>
      </c>
      <c r="FF133" s="263" t="str">
        <f t="shared" si="308"/>
        <v/>
      </c>
      <c r="FG133" s="263" t="str">
        <f t="shared" si="308"/>
        <v/>
      </c>
      <c r="FH133" s="263" t="str">
        <f t="shared" si="308"/>
        <v/>
      </c>
      <c r="FI133" s="263" t="str">
        <f t="shared" si="308"/>
        <v/>
      </c>
      <c r="FJ133" s="263" t="str">
        <f t="shared" si="308"/>
        <v/>
      </c>
      <c r="FK133" s="263" t="str">
        <f t="shared" si="308"/>
        <v/>
      </c>
      <c r="FL133" s="263" t="str">
        <f t="shared" si="309"/>
        <v/>
      </c>
      <c r="FM133" s="263" t="str">
        <f t="shared" si="309"/>
        <v/>
      </c>
      <c r="FN133" s="263" t="str">
        <f t="shared" si="309"/>
        <v/>
      </c>
      <c r="FO133" s="263" t="str">
        <f t="shared" si="309"/>
        <v/>
      </c>
      <c r="FP133" s="263" t="str">
        <f t="shared" si="309"/>
        <v/>
      </c>
      <c r="FQ133" s="263" t="str">
        <f t="shared" si="309"/>
        <v/>
      </c>
      <c r="FR133" s="263" t="str">
        <f t="shared" si="309"/>
        <v/>
      </c>
      <c r="FS133" s="263" t="str">
        <f t="shared" si="309"/>
        <v/>
      </c>
      <c r="FT133" s="263" t="str">
        <f t="shared" si="309"/>
        <v/>
      </c>
      <c r="FU133" s="263" t="str">
        <f t="shared" si="309"/>
        <v/>
      </c>
      <c r="FV133" s="265" t="str">
        <f t="shared" si="310"/>
        <v/>
      </c>
      <c r="FW133" s="265" t="str">
        <f t="shared" si="310"/>
        <v/>
      </c>
      <c r="FX133" s="265" t="str">
        <f t="shared" si="310"/>
        <v/>
      </c>
      <c r="FY133" s="265" t="str">
        <f t="shared" si="310"/>
        <v/>
      </c>
      <c r="FZ133" s="265" t="str">
        <f t="shared" si="310"/>
        <v/>
      </c>
      <c r="GA133" s="265" t="str">
        <f t="shared" si="310"/>
        <v/>
      </c>
      <c r="GB133" s="265" t="str">
        <f t="shared" si="310"/>
        <v/>
      </c>
      <c r="GC133" s="265" t="str">
        <f t="shared" si="310"/>
        <v/>
      </c>
      <c r="GD133" s="265" t="str">
        <f t="shared" si="310"/>
        <v/>
      </c>
      <c r="GE133" s="265" t="str">
        <f t="shared" si="310"/>
        <v/>
      </c>
      <c r="GF133" s="265" t="str">
        <f t="shared" si="311"/>
        <v/>
      </c>
      <c r="GG133" s="265" t="str">
        <f t="shared" si="311"/>
        <v/>
      </c>
      <c r="GH133" s="265" t="str">
        <f t="shared" si="311"/>
        <v/>
      </c>
      <c r="GI133" s="265" t="str">
        <f t="shared" si="311"/>
        <v/>
      </c>
      <c r="GJ133" s="265" t="str">
        <f t="shared" si="311"/>
        <v/>
      </c>
      <c r="GK133" s="265" t="str">
        <f t="shared" si="311"/>
        <v/>
      </c>
      <c r="GL133" s="265" t="str">
        <f t="shared" si="311"/>
        <v/>
      </c>
      <c r="GM133" s="265" t="str">
        <f t="shared" si="311"/>
        <v/>
      </c>
      <c r="GN133" s="265" t="str">
        <f t="shared" si="311"/>
        <v/>
      </c>
      <c r="GO133" s="265" t="str">
        <f t="shared" si="311"/>
        <v/>
      </c>
      <c r="GP133" s="263" t="str">
        <f t="shared" si="312"/>
        <v/>
      </c>
      <c r="GQ133" s="263" t="str">
        <f t="shared" si="312"/>
        <v/>
      </c>
      <c r="GR133" s="263" t="str">
        <f t="shared" si="312"/>
        <v/>
      </c>
      <c r="GS133" s="263" t="str">
        <f t="shared" si="312"/>
        <v/>
      </c>
      <c r="GT133" s="263" t="str">
        <f t="shared" si="312"/>
        <v/>
      </c>
      <c r="GU133" s="263" t="str">
        <f t="shared" si="312"/>
        <v/>
      </c>
      <c r="GV133" s="263" t="str">
        <f t="shared" si="312"/>
        <v/>
      </c>
      <c r="GW133" s="263" t="str">
        <f t="shared" si="312"/>
        <v/>
      </c>
      <c r="GX133" s="263" t="str">
        <f t="shared" si="312"/>
        <v/>
      </c>
      <c r="GY133" s="263" t="str">
        <f t="shared" si="312"/>
        <v/>
      </c>
      <c r="GZ133" s="263" t="str">
        <f t="shared" si="313"/>
        <v/>
      </c>
      <c r="HA133" s="263" t="str">
        <f t="shared" si="313"/>
        <v/>
      </c>
      <c r="HB133" s="263" t="str">
        <f t="shared" si="313"/>
        <v/>
      </c>
      <c r="HC133" s="263" t="str">
        <f t="shared" si="313"/>
        <v/>
      </c>
      <c r="HD133" s="263" t="str">
        <f t="shared" si="313"/>
        <v/>
      </c>
      <c r="HE133" s="263" t="str">
        <f t="shared" si="313"/>
        <v/>
      </c>
      <c r="HF133" s="263" t="str">
        <f t="shared" si="313"/>
        <v/>
      </c>
      <c r="HG133" s="263" t="str">
        <f t="shared" si="313"/>
        <v/>
      </c>
      <c r="HH133" s="263" t="str">
        <f t="shared" si="313"/>
        <v/>
      </c>
      <c r="HI133" s="263" t="str">
        <f t="shared" si="313"/>
        <v/>
      </c>
      <c r="HJ133" s="265" t="str">
        <f t="shared" si="314"/>
        <v/>
      </c>
      <c r="HK133" s="265" t="str">
        <f t="shared" si="314"/>
        <v/>
      </c>
      <c r="HL133" s="265" t="str">
        <f t="shared" si="314"/>
        <v/>
      </c>
      <c r="HM133" s="265" t="str">
        <f t="shared" si="314"/>
        <v/>
      </c>
      <c r="HN133" s="265" t="str">
        <f t="shared" si="314"/>
        <v/>
      </c>
      <c r="HO133" s="265" t="str">
        <f t="shared" si="314"/>
        <v/>
      </c>
      <c r="HP133" s="265" t="str">
        <f t="shared" si="314"/>
        <v/>
      </c>
      <c r="HQ133" s="265" t="str">
        <f t="shared" si="314"/>
        <v/>
      </c>
      <c r="HR133" s="265" t="str">
        <f t="shared" si="314"/>
        <v/>
      </c>
      <c r="HS133" s="265" t="str">
        <f t="shared" si="314"/>
        <v/>
      </c>
      <c r="HT133" s="265" t="str">
        <f t="shared" si="315"/>
        <v/>
      </c>
      <c r="HU133" s="265" t="str">
        <f t="shared" si="315"/>
        <v/>
      </c>
      <c r="HV133" s="265" t="str">
        <f t="shared" si="315"/>
        <v/>
      </c>
      <c r="HW133" s="265" t="str">
        <f t="shared" si="315"/>
        <v/>
      </c>
      <c r="HX133" s="265" t="str">
        <f t="shared" si="315"/>
        <v/>
      </c>
      <c r="HY133" s="265" t="str">
        <f t="shared" si="315"/>
        <v/>
      </c>
      <c r="HZ133" s="265" t="str">
        <f t="shared" si="315"/>
        <v/>
      </c>
      <c r="IA133" s="265" t="str">
        <f t="shared" si="315"/>
        <v/>
      </c>
      <c r="IB133" s="265" t="str">
        <f t="shared" si="315"/>
        <v/>
      </c>
      <c r="IC133" s="265" t="str">
        <f t="shared" si="315"/>
        <v/>
      </c>
    </row>
    <row r="134" spans="1:237" x14ac:dyDescent="0.25">
      <c r="A134" s="248">
        <f t="shared" si="205"/>
        <v>123</v>
      </c>
      <c r="B134" s="2" t="str">
        <f>IF(OR('aux 1'!B134="",'aux 1'!R134&lt;&gt;"s"),"",'aux 1'!B134)</f>
        <v/>
      </c>
      <c r="C134" s="172" t="str">
        <f>IF('aux 1'!F134="","",'aux 1'!F134)</f>
        <v>A</v>
      </c>
      <c r="D134" s="450" t="str">
        <f>IF(B134="","",'aux 1'!AP134)</f>
        <v/>
      </c>
      <c r="E134" s="306" t="str">
        <f>IF(B134="","Pre: ",'aux 1'!AN134)</f>
        <v xml:space="preserve">Pre: </v>
      </c>
      <c r="F134" s="306" t="str">
        <f>IF(B134="","Co: ",'aux 1'!AO134)</f>
        <v xml:space="preserve">Co: </v>
      </c>
      <c r="G134" s="54" t="str">
        <f>IF(OR($B134="",'aux 1'!H134=""),"",'aux 1'!H134)</f>
        <v/>
      </c>
      <c r="H134" s="54" t="str">
        <f>IF(OR($B134="",'aux 1'!I134=""),"",'aux 1'!I134)</f>
        <v/>
      </c>
      <c r="I134" s="54" t="str">
        <f>IF(OR($B134="",'aux 1'!J134=""),"",'aux 1'!J134)</f>
        <v/>
      </c>
      <c r="J134" s="54" t="str">
        <f>IF(OR($B134="",'aux 1'!K134=""),"",'aux 1'!K134)</f>
        <v/>
      </c>
      <c r="K134" s="248"/>
      <c r="L134" s="248"/>
      <c r="M134" s="45" t="str">
        <f>IF('aux 1'!C134="","",'aux 1'!C134)</f>
        <v>CCT</v>
      </c>
      <c r="N134" s="45" t="str">
        <f>IF('aux 1'!D134="","",'aux 1'!D134)</f>
        <v>CIV</v>
      </c>
      <c r="O134" s="169" t="str">
        <f>IF('aux 1'!E134="","",'aux 1'!E134)</f>
        <v>01426</v>
      </c>
      <c r="P134" s="133" t="str">
        <f t="shared" si="192"/>
        <v/>
      </c>
      <c r="Q134" s="43" t="str">
        <f>IF(S134="s",IF(R134="op",'aux 1'!S134,U134),"")</f>
        <v/>
      </c>
      <c r="R134" s="43">
        <f>IF('aux 1'!N134="op","op",'aux 1'!S134)</f>
        <v>10</v>
      </c>
      <c r="S134" s="43" t="str">
        <f>IF('aux 1'!R134="","",'aux 1'!R134)</f>
        <v/>
      </c>
      <c r="T134" s="43" t="str">
        <f>IF('aux 1'!Q134="","",'aux 1'!Q134)</f>
        <v>s</v>
      </c>
      <c r="U134" s="43">
        <f>IF('aux 1'!P134="","",'aux 1'!P134)</f>
        <v>5</v>
      </c>
      <c r="V134" s="44" t="str">
        <f>IF('aux 1'!O134="","",'aux 1'!O134)</f>
        <v>não</v>
      </c>
      <c r="W134" s="128">
        <f>IF('aux 1'!T134="",0,'aux 1'!T134)</f>
        <v>4</v>
      </c>
      <c r="X134" s="128">
        <f>IF('aux 1'!U134="",0,'aux 1'!U134)</f>
        <v>1</v>
      </c>
      <c r="Y134" s="128">
        <f>IF('aux 1'!V134="",0,'aux 1'!V134)</f>
        <v>0</v>
      </c>
      <c r="Z134" s="128">
        <f>IF('aux 1'!W134="","",'aux 1'!W134)</f>
        <v>102</v>
      </c>
      <c r="AA134" s="128" t="str">
        <f t="shared" si="193"/>
        <v>102h</v>
      </c>
      <c r="AB134" s="248">
        <f>IF('aux 1'!X134="","",'aux 1'!X134)</f>
        <v>5</v>
      </c>
      <c r="AC134" s="87" t="str">
        <f t="shared" si="194"/>
        <v/>
      </c>
      <c r="AE134" s="265">
        <f t="shared" si="195"/>
        <v>123</v>
      </c>
      <c r="AF134" s="267" t="str">
        <f t="shared" si="304"/>
        <v/>
      </c>
      <c r="AG134" s="267" t="str">
        <f t="shared" si="304"/>
        <v/>
      </c>
      <c r="AH134" s="267" t="str">
        <f t="shared" si="304"/>
        <v/>
      </c>
      <c r="AI134" s="267" t="str">
        <f t="shared" si="304"/>
        <v/>
      </c>
      <c r="AJ134" s="267" t="str">
        <f t="shared" si="304"/>
        <v/>
      </c>
      <c r="AK134" s="267" t="str">
        <f t="shared" si="304"/>
        <v/>
      </c>
      <c r="AL134" s="267" t="str">
        <f t="shared" si="304"/>
        <v/>
      </c>
      <c r="AM134" s="267" t="str">
        <f t="shared" si="304"/>
        <v/>
      </c>
      <c r="AN134" s="267" t="str">
        <f t="shared" si="304"/>
        <v/>
      </c>
      <c r="AO134" s="267" t="str">
        <f t="shared" si="304"/>
        <v/>
      </c>
      <c r="AP134" s="267" t="str">
        <f t="shared" si="305"/>
        <v/>
      </c>
      <c r="AQ134" s="267" t="str">
        <f t="shared" si="305"/>
        <v/>
      </c>
      <c r="AR134" s="267" t="str">
        <f t="shared" si="305"/>
        <v/>
      </c>
      <c r="AS134" s="267" t="str">
        <f t="shared" si="305"/>
        <v/>
      </c>
      <c r="AT134" s="267" t="str">
        <f t="shared" si="305"/>
        <v/>
      </c>
      <c r="AU134" s="267" t="str">
        <f t="shared" si="305"/>
        <v/>
      </c>
      <c r="AV134" s="267" t="str">
        <f t="shared" si="305"/>
        <v/>
      </c>
      <c r="AW134" s="267" t="str">
        <f t="shared" si="305"/>
        <v/>
      </c>
      <c r="AX134" s="267" t="str">
        <f t="shared" si="305"/>
        <v/>
      </c>
      <c r="AY134" s="267" t="str">
        <f t="shared" si="305"/>
        <v/>
      </c>
      <c r="BA134" s="267" t="str">
        <f t="shared" si="283"/>
        <v/>
      </c>
      <c r="BB134" s="267" t="str">
        <f t="shared" si="284"/>
        <v/>
      </c>
      <c r="BC134" s="267" t="str">
        <f t="shared" si="285"/>
        <v/>
      </c>
      <c r="BD134" s="267" t="str">
        <f t="shared" si="286"/>
        <v/>
      </c>
      <c r="BE134" s="267" t="str">
        <f t="shared" si="287"/>
        <v/>
      </c>
      <c r="BF134" s="267" t="str">
        <f t="shared" si="288"/>
        <v/>
      </c>
      <c r="BG134" s="267" t="str">
        <f t="shared" si="289"/>
        <v/>
      </c>
      <c r="BH134" s="267" t="str">
        <f t="shared" si="204"/>
        <v/>
      </c>
      <c r="BI134" s="267" t="str">
        <f t="shared" si="223"/>
        <v/>
      </c>
      <c r="BJ134" s="267" t="str">
        <f t="shared" si="224"/>
        <v/>
      </c>
      <c r="BK134" s="267" t="str">
        <f t="shared" si="225"/>
        <v/>
      </c>
      <c r="BL134" s="267" t="str">
        <f t="shared" si="226"/>
        <v/>
      </c>
      <c r="BM134" s="267" t="str">
        <f t="shared" si="227"/>
        <v/>
      </c>
      <c r="BN134" s="267" t="str">
        <f t="shared" si="228"/>
        <v/>
      </c>
      <c r="BO134" s="267" t="str">
        <f t="shared" si="229"/>
        <v/>
      </c>
      <c r="BP134" s="267" t="str">
        <f t="shared" si="230"/>
        <v/>
      </c>
      <c r="BQ134" s="267" t="str">
        <f t="shared" si="231"/>
        <v/>
      </c>
      <c r="BR134" s="267" t="str">
        <f t="shared" si="232"/>
        <v/>
      </c>
      <c r="BS134" s="267" t="str">
        <f t="shared" si="233"/>
        <v/>
      </c>
      <c r="BT134" s="267" t="str">
        <f t="shared" si="234"/>
        <v/>
      </c>
      <c r="BU134" s="264"/>
      <c r="BV134" s="268">
        <v>123</v>
      </c>
      <c r="BW134" s="265" t="str">
        <f t="shared" si="268"/>
        <v/>
      </c>
      <c r="BX134" s="265" t="str">
        <f t="shared" si="303"/>
        <v/>
      </c>
      <c r="BY134" s="265" t="str">
        <f t="shared" si="303"/>
        <v/>
      </c>
      <c r="BZ134" s="265" t="str">
        <f t="shared" si="303"/>
        <v/>
      </c>
      <c r="CA134" s="265" t="str">
        <f t="shared" si="303"/>
        <v/>
      </c>
      <c r="CB134" s="265" t="str">
        <f t="shared" si="303"/>
        <v/>
      </c>
      <c r="CC134" s="265" t="str">
        <f t="shared" si="303"/>
        <v/>
      </c>
      <c r="CD134" s="265" t="str">
        <f t="shared" si="260"/>
        <v/>
      </c>
      <c r="CE134" s="265" t="str">
        <f t="shared" si="302"/>
        <v/>
      </c>
      <c r="CF134" s="265" t="str">
        <f t="shared" si="302"/>
        <v/>
      </c>
      <c r="CG134" s="265" t="str">
        <f t="shared" si="302"/>
        <v/>
      </c>
      <c r="CH134" s="265" t="str">
        <f t="shared" si="302"/>
        <v/>
      </c>
      <c r="CI134" s="265" t="str">
        <f t="shared" si="302"/>
        <v/>
      </c>
      <c r="CJ134" s="265" t="str">
        <f t="shared" si="302"/>
        <v/>
      </c>
      <c r="CK134" s="265" t="str">
        <f t="shared" si="302"/>
        <v/>
      </c>
      <c r="CL134" s="265" t="str">
        <f t="shared" si="302"/>
        <v/>
      </c>
      <c r="CM134" s="265" t="str">
        <f t="shared" si="302"/>
        <v/>
      </c>
      <c r="CN134" s="265" t="str">
        <f t="shared" si="302"/>
        <v/>
      </c>
      <c r="CO134" s="265" t="str">
        <f t="shared" si="302"/>
        <v/>
      </c>
      <c r="CP134" s="265" t="str">
        <f t="shared" si="302"/>
        <v/>
      </c>
      <c r="CR134" s="265" t="str">
        <f>IF(BW134="","",SUM(BW$12:BW134)-BW134+1)</f>
        <v/>
      </c>
      <c r="CS134" s="265" t="str">
        <f>IF(BX134="","",SUM(BX$12:BX134)-BX134+1)</f>
        <v/>
      </c>
      <c r="CT134" s="265" t="str">
        <f>IF(BY134="","",SUM(BY$12:BY134)-BY134+1)</f>
        <v/>
      </c>
      <c r="CU134" s="265" t="str">
        <f>IF(BZ134="","",SUM(BZ$12:BZ134)-BZ134+1)</f>
        <v/>
      </c>
      <c r="CV134" s="265" t="str">
        <f>IF(CA134="","",SUM(CA$12:CA134)-CA134+1)</f>
        <v/>
      </c>
      <c r="CW134" s="265" t="str">
        <f>IF(CB134="","",SUM(CB$12:CB134)-CB134+1)</f>
        <v/>
      </c>
      <c r="CX134" s="265" t="str">
        <f>IF(CC134="","",SUM(CC$12:CC134)-CC134+1)</f>
        <v/>
      </c>
      <c r="CY134" s="265" t="str">
        <f>IF(CD134="","",SUM(CD$12:CD134)-CD134+1)</f>
        <v/>
      </c>
      <c r="CZ134" s="265" t="str">
        <f>IF(CE134="","",SUM(CE$12:CE134)-CE134+1)</f>
        <v/>
      </c>
      <c r="DA134" s="265" t="str">
        <f>IF(CF134="","",SUM(CF$12:CF134)-CF134+1)</f>
        <v/>
      </c>
      <c r="DB134" s="265" t="str">
        <f>IF(CG134="","",SUM(CG$12:CG134)-CG134+1)</f>
        <v/>
      </c>
      <c r="DC134" s="265" t="str">
        <f>IF(CH134="","",SUM(CH$12:CH134)-CH134+1)</f>
        <v/>
      </c>
      <c r="DD134" s="265" t="str">
        <f>IF(CI134="","",SUM(CI$12:CI134)-CI134+1)</f>
        <v/>
      </c>
      <c r="DE134" s="265" t="str">
        <f>IF(CJ134="","",SUM(CJ$12:CJ134)-CJ134+1)</f>
        <v/>
      </c>
      <c r="DF134" s="265" t="str">
        <f>IF(CK134="","",SUM(CK$12:CK134)-CK134+1)</f>
        <v/>
      </c>
      <c r="DG134" s="265" t="str">
        <f>IF(CL134="","",SUM(CL$12:CL134)-CL134+1)</f>
        <v/>
      </c>
      <c r="DH134" s="265" t="str">
        <f>IF(CM134="","",SUM(CM$12:CM134)-CM134+1)</f>
        <v/>
      </c>
      <c r="DI134" s="265" t="str">
        <f>IF(CN134="","",SUM(CN$12:CN134)-CN134+1)</f>
        <v/>
      </c>
      <c r="DJ134" s="265" t="str">
        <f>IF(CO134="","",SUM(CO$12:CO134)-CO134+1)</f>
        <v/>
      </c>
      <c r="DK134" s="265" t="str">
        <f>IF(CP134="","",SUM(CP$12:CP134)-CP134+1)</f>
        <v/>
      </c>
      <c r="DM134" s="265"/>
      <c r="DN134" s="265"/>
      <c r="DO134" s="265"/>
      <c r="DP134" s="265"/>
      <c r="DQ134" s="265"/>
      <c r="DR134" s="265"/>
      <c r="DS134" s="265"/>
      <c r="DT134" s="265"/>
      <c r="DU134" s="265"/>
      <c r="DV134" s="265"/>
      <c r="DW134" s="265"/>
      <c r="DX134" s="265"/>
      <c r="DY134" s="265"/>
      <c r="DZ134" s="265"/>
      <c r="EA134" s="265"/>
      <c r="EB134" s="265"/>
      <c r="EC134" s="265"/>
      <c r="ED134" s="265"/>
      <c r="EE134" s="265"/>
      <c r="EF134" s="265"/>
      <c r="EH134" s="265" t="str">
        <f t="shared" si="306"/>
        <v/>
      </c>
      <c r="EI134" s="265" t="str">
        <f t="shared" si="306"/>
        <v/>
      </c>
      <c r="EJ134" s="265" t="str">
        <f t="shared" si="306"/>
        <v/>
      </c>
      <c r="EK134" s="265" t="str">
        <f t="shared" si="306"/>
        <v/>
      </c>
      <c r="EL134" s="265" t="str">
        <f t="shared" si="306"/>
        <v/>
      </c>
      <c r="EM134" s="265" t="str">
        <f t="shared" si="306"/>
        <v/>
      </c>
      <c r="EN134" s="265" t="str">
        <f t="shared" si="306"/>
        <v/>
      </c>
      <c r="EO134" s="265" t="str">
        <f t="shared" si="306"/>
        <v/>
      </c>
      <c r="EP134" s="265" t="str">
        <f t="shared" si="306"/>
        <v/>
      </c>
      <c r="EQ134" s="265" t="str">
        <f t="shared" si="306"/>
        <v/>
      </c>
      <c r="ER134" s="265" t="str">
        <f t="shared" si="307"/>
        <v/>
      </c>
      <c r="ES134" s="265" t="str">
        <f t="shared" si="307"/>
        <v/>
      </c>
      <c r="ET134" s="265" t="str">
        <f t="shared" si="307"/>
        <v/>
      </c>
      <c r="EU134" s="265" t="str">
        <f t="shared" si="307"/>
        <v/>
      </c>
      <c r="EV134" s="265" t="str">
        <f t="shared" si="307"/>
        <v/>
      </c>
      <c r="EW134" s="265" t="str">
        <f t="shared" si="307"/>
        <v/>
      </c>
      <c r="EX134" s="265" t="str">
        <f t="shared" si="307"/>
        <v/>
      </c>
      <c r="EY134" s="265" t="str">
        <f t="shared" si="307"/>
        <v/>
      </c>
      <c r="EZ134" s="265" t="str">
        <f t="shared" si="307"/>
        <v/>
      </c>
      <c r="FA134" s="265" t="str">
        <f t="shared" si="307"/>
        <v/>
      </c>
      <c r="FB134" s="263" t="str">
        <f t="shared" si="308"/>
        <v/>
      </c>
      <c r="FC134" s="263" t="str">
        <f t="shared" si="308"/>
        <v/>
      </c>
      <c r="FD134" s="263" t="str">
        <f t="shared" si="308"/>
        <v/>
      </c>
      <c r="FE134" s="263" t="str">
        <f t="shared" si="308"/>
        <v/>
      </c>
      <c r="FF134" s="263" t="str">
        <f t="shared" si="308"/>
        <v/>
      </c>
      <c r="FG134" s="263" t="str">
        <f t="shared" si="308"/>
        <v/>
      </c>
      <c r="FH134" s="263" t="str">
        <f t="shared" si="308"/>
        <v/>
      </c>
      <c r="FI134" s="263" t="str">
        <f t="shared" si="308"/>
        <v/>
      </c>
      <c r="FJ134" s="263" t="str">
        <f t="shared" si="308"/>
        <v/>
      </c>
      <c r="FK134" s="263" t="str">
        <f t="shared" si="308"/>
        <v/>
      </c>
      <c r="FL134" s="263" t="str">
        <f t="shared" si="309"/>
        <v/>
      </c>
      <c r="FM134" s="263" t="str">
        <f t="shared" si="309"/>
        <v/>
      </c>
      <c r="FN134" s="263" t="str">
        <f t="shared" si="309"/>
        <v/>
      </c>
      <c r="FO134" s="263" t="str">
        <f t="shared" si="309"/>
        <v/>
      </c>
      <c r="FP134" s="263" t="str">
        <f t="shared" si="309"/>
        <v/>
      </c>
      <c r="FQ134" s="263" t="str">
        <f t="shared" si="309"/>
        <v/>
      </c>
      <c r="FR134" s="263" t="str">
        <f t="shared" si="309"/>
        <v/>
      </c>
      <c r="FS134" s="263" t="str">
        <f t="shared" si="309"/>
        <v/>
      </c>
      <c r="FT134" s="263" t="str">
        <f t="shared" si="309"/>
        <v/>
      </c>
      <c r="FU134" s="263" t="str">
        <f t="shared" si="309"/>
        <v/>
      </c>
      <c r="FV134" s="265" t="str">
        <f t="shared" si="310"/>
        <v/>
      </c>
      <c r="FW134" s="265" t="str">
        <f t="shared" si="310"/>
        <v/>
      </c>
      <c r="FX134" s="265" t="str">
        <f t="shared" si="310"/>
        <v/>
      </c>
      <c r="FY134" s="265" t="str">
        <f t="shared" si="310"/>
        <v/>
      </c>
      <c r="FZ134" s="265" t="str">
        <f t="shared" si="310"/>
        <v/>
      </c>
      <c r="GA134" s="265" t="str">
        <f t="shared" si="310"/>
        <v/>
      </c>
      <c r="GB134" s="265" t="str">
        <f t="shared" si="310"/>
        <v/>
      </c>
      <c r="GC134" s="265" t="str">
        <f t="shared" si="310"/>
        <v/>
      </c>
      <c r="GD134" s="265" t="str">
        <f t="shared" si="310"/>
        <v/>
      </c>
      <c r="GE134" s="265" t="str">
        <f t="shared" si="310"/>
        <v/>
      </c>
      <c r="GF134" s="265" t="str">
        <f t="shared" si="311"/>
        <v/>
      </c>
      <c r="GG134" s="265" t="str">
        <f t="shared" si="311"/>
        <v/>
      </c>
      <c r="GH134" s="265" t="str">
        <f t="shared" si="311"/>
        <v/>
      </c>
      <c r="GI134" s="265" t="str">
        <f t="shared" si="311"/>
        <v/>
      </c>
      <c r="GJ134" s="265" t="str">
        <f t="shared" si="311"/>
        <v/>
      </c>
      <c r="GK134" s="265" t="str">
        <f t="shared" si="311"/>
        <v/>
      </c>
      <c r="GL134" s="265" t="str">
        <f t="shared" si="311"/>
        <v/>
      </c>
      <c r="GM134" s="265" t="str">
        <f t="shared" si="311"/>
        <v/>
      </c>
      <c r="GN134" s="265" t="str">
        <f t="shared" si="311"/>
        <v/>
      </c>
      <c r="GO134" s="265" t="str">
        <f t="shared" si="311"/>
        <v/>
      </c>
      <c r="GP134" s="263" t="str">
        <f t="shared" si="312"/>
        <v/>
      </c>
      <c r="GQ134" s="263" t="str">
        <f t="shared" si="312"/>
        <v/>
      </c>
      <c r="GR134" s="263" t="str">
        <f t="shared" si="312"/>
        <v/>
      </c>
      <c r="GS134" s="263" t="str">
        <f t="shared" si="312"/>
        <v/>
      </c>
      <c r="GT134" s="263" t="str">
        <f t="shared" si="312"/>
        <v/>
      </c>
      <c r="GU134" s="263" t="str">
        <f t="shared" si="312"/>
        <v/>
      </c>
      <c r="GV134" s="263" t="str">
        <f t="shared" si="312"/>
        <v/>
      </c>
      <c r="GW134" s="263" t="str">
        <f t="shared" si="312"/>
        <v/>
      </c>
      <c r="GX134" s="263" t="str">
        <f t="shared" si="312"/>
        <v/>
      </c>
      <c r="GY134" s="263" t="str">
        <f t="shared" si="312"/>
        <v/>
      </c>
      <c r="GZ134" s="263" t="str">
        <f t="shared" si="313"/>
        <v/>
      </c>
      <c r="HA134" s="263" t="str">
        <f t="shared" si="313"/>
        <v/>
      </c>
      <c r="HB134" s="263" t="str">
        <f t="shared" si="313"/>
        <v/>
      </c>
      <c r="HC134" s="263" t="str">
        <f t="shared" si="313"/>
        <v/>
      </c>
      <c r="HD134" s="263" t="str">
        <f t="shared" si="313"/>
        <v/>
      </c>
      <c r="HE134" s="263" t="str">
        <f t="shared" si="313"/>
        <v/>
      </c>
      <c r="HF134" s="263" t="str">
        <f t="shared" si="313"/>
        <v/>
      </c>
      <c r="HG134" s="263" t="str">
        <f t="shared" si="313"/>
        <v/>
      </c>
      <c r="HH134" s="263" t="str">
        <f t="shared" si="313"/>
        <v/>
      </c>
      <c r="HI134" s="263" t="str">
        <f t="shared" si="313"/>
        <v/>
      </c>
      <c r="HJ134" s="265" t="str">
        <f t="shared" si="314"/>
        <v/>
      </c>
      <c r="HK134" s="265" t="str">
        <f t="shared" si="314"/>
        <v/>
      </c>
      <c r="HL134" s="265" t="str">
        <f t="shared" si="314"/>
        <v/>
      </c>
      <c r="HM134" s="265" t="str">
        <f t="shared" si="314"/>
        <v/>
      </c>
      <c r="HN134" s="265" t="str">
        <f t="shared" si="314"/>
        <v/>
      </c>
      <c r="HO134" s="265" t="str">
        <f t="shared" si="314"/>
        <v/>
      </c>
      <c r="HP134" s="265" t="str">
        <f t="shared" si="314"/>
        <v/>
      </c>
      <c r="HQ134" s="265" t="str">
        <f t="shared" si="314"/>
        <v/>
      </c>
      <c r="HR134" s="265" t="str">
        <f t="shared" si="314"/>
        <v/>
      </c>
      <c r="HS134" s="265" t="str">
        <f t="shared" si="314"/>
        <v/>
      </c>
      <c r="HT134" s="265" t="str">
        <f t="shared" si="315"/>
        <v/>
      </c>
      <c r="HU134" s="265" t="str">
        <f t="shared" si="315"/>
        <v/>
      </c>
      <c r="HV134" s="265" t="str">
        <f t="shared" si="315"/>
        <v/>
      </c>
      <c r="HW134" s="265" t="str">
        <f t="shared" si="315"/>
        <v/>
      </c>
      <c r="HX134" s="265" t="str">
        <f t="shared" si="315"/>
        <v/>
      </c>
      <c r="HY134" s="265" t="str">
        <f t="shared" si="315"/>
        <v/>
      </c>
      <c r="HZ134" s="265" t="str">
        <f t="shared" si="315"/>
        <v/>
      </c>
      <c r="IA134" s="265" t="str">
        <f t="shared" si="315"/>
        <v/>
      </c>
      <c r="IB134" s="265" t="str">
        <f t="shared" si="315"/>
        <v/>
      </c>
      <c r="IC134" s="265" t="str">
        <f t="shared" si="315"/>
        <v/>
      </c>
    </row>
    <row r="135" spans="1:237" x14ac:dyDescent="0.25">
      <c r="A135" s="248">
        <f t="shared" si="205"/>
        <v>124</v>
      </c>
      <c r="B135" s="2" t="str">
        <f>IF(OR('aux 1'!B135="",'aux 1'!R135&lt;&gt;"s"),"",'aux 1'!B135)</f>
        <v/>
      </c>
      <c r="C135" s="172" t="str">
        <f>IF('aux 1'!F135="","",'aux 1'!F135)</f>
        <v>E</v>
      </c>
      <c r="D135" s="450" t="str">
        <f>IF(B135="","",'aux 1'!AP135)</f>
        <v/>
      </c>
      <c r="E135" s="306" t="str">
        <f>IF(B135="","Pre: ",'aux 1'!AN135)</f>
        <v xml:space="preserve">Pre: </v>
      </c>
      <c r="F135" s="306" t="str">
        <f>IF(B135="","Co: ",'aux 1'!AO135)</f>
        <v xml:space="preserve">Co: </v>
      </c>
      <c r="G135" s="54" t="str">
        <f>IF(OR($B135="",'aux 1'!H135=""),"",'aux 1'!H135)</f>
        <v/>
      </c>
      <c r="H135" s="54" t="str">
        <f>IF(OR($B135="",'aux 1'!I135=""),"",'aux 1'!I135)</f>
        <v/>
      </c>
      <c r="I135" s="54" t="str">
        <f>IF(OR($B135="",'aux 1'!J135=""),"",'aux 1'!J135)</f>
        <v/>
      </c>
      <c r="J135" s="54" t="str">
        <f>IF(OR($B135="",'aux 1'!K135=""),"",'aux 1'!K135)</f>
        <v/>
      </c>
      <c r="K135" s="248"/>
      <c r="L135" s="248"/>
      <c r="M135" s="45" t="str">
        <f>IF('aux 1'!C135="","",'aux 1'!C135)</f>
        <v>CCT</v>
      </c>
      <c r="N135" s="45" t="str">
        <f>IF('aux 1'!D135="","",'aux 1'!D135)</f>
        <v>CIV</v>
      </c>
      <c r="O135" s="169" t="str">
        <f>IF('aux 1'!E135="","",'aux 1'!E135)</f>
        <v>01426</v>
      </c>
      <c r="P135" s="133" t="str">
        <f t="shared" si="192"/>
        <v/>
      </c>
      <c r="Q135" s="43" t="str">
        <f>IF(S135="s",IF(R135="op",'aux 1'!S135,U135),"")</f>
        <v/>
      </c>
      <c r="R135" s="43">
        <f>IF('aux 1'!N135="op","op",'aux 1'!S135)</f>
        <v>10</v>
      </c>
      <c r="S135" s="43" t="str">
        <f>IF('aux 1'!R135="","",'aux 1'!R135)</f>
        <v/>
      </c>
      <c r="T135" s="43" t="str">
        <f>IF('aux 1'!Q135="","",'aux 1'!Q135)</f>
        <v>s</v>
      </c>
      <c r="U135" s="43">
        <f>IF('aux 1'!P135="","",'aux 1'!P135)</f>
        <v>5</v>
      </c>
      <c r="V135" s="44" t="str">
        <f>IF('aux 1'!O135="","",'aux 1'!O135)</f>
        <v>não</v>
      </c>
      <c r="W135" s="128">
        <f>IF('aux 1'!T135="",0,'aux 1'!T135)</f>
        <v>4</v>
      </c>
      <c r="X135" s="128">
        <f>IF('aux 1'!U135="",0,'aux 1'!U135)</f>
        <v>1</v>
      </c>
      <c r="Y135" s="128">
        <f>IF('aux 1'!V135="",0,'aux 1'!V135)</f>
        <v>0</v>
      </c>
      <c r="Z135" s="128">
        <f>IF('aux 1'!W135="","",'aux 1'!W135)</f>
        <v>102</v>
      </c>
      <c r="AA135" s="128" t="str">
        <f t="shared" si="193"/>
        <v>102h</v>
      </c>
      <c r="AB135" s="248">
        <f>IF('aux 1'!X135="","",'aux 1'!X135)</f>
        <v>5</v>
      </c>
      <c r="AC135" s="87" t="str">
        <f t="shared" si="194"/>
        <v/>
      </c>
      <c r="AE135" s="265">
        <f t="shared" si="195"/>
        <v>124</v>
      </c>
      <c r="AF135" s="267" t="str">
        <f t="shared" si="304"/>
        <v/>
      </c>
      <c r="AG135" s="267" t="str">
        <f t="shared" si="304"/>
        <v/>
      </c>
      <c r="AH135" s="267" t="str">
        <f t="shared" si="304"/>
        <v/>
      </c>
      <c r="AI135" s="267" t="str">
        <f t="shared" si="304"/>
        <v/>
      </c>
      <c r="AJ135" s="267" t="str">
        <f t="shared" si="304"/>
        <v/>
      </c>
      <c r="AK135" s="267" t="str">
        <f t="shared" si="304"/>
        <v/>
      </c>
      <c r="AL135" s="267" t="str">
        <f t="shared" si="304"/>
        <v/>
      </c>
      <c r="AM135" s="267" t="str">
        <f t="shared" si="304"/>
        <v/>
      </c>
      <c r="AN135" s="267" t="str">
        <f t="shared" si="304"/>
        <v/>
      </c>
      <c r="AO135" s="267" t="str">
        <f t="shared" si="304"/>
        <v/>
      </c>
      <c r="AP135" s="267" t="str">
        <f t="shared" si="305"/>
        <v/>
      </c>
      <c r="AQ135" s="267" t="str">
        <f t="shared" si="305"/>
        <v/>
      </c>
      <c r="AR135" s="267" t="str">
        <f t="shared" si="305"/>
        <v/>
      </c>
      <c r="AS135" s="267" t="str">
        <f t="shared" si="305"/>
        <v/>
      </c>
      <c r="AT135" s="267" t="str">
        <f t="shared" si="305"/>
        <v/>
      </c>
      <c r="AU135" s="267" t="str">
        <f t="shared" si="305"/>
        <v/>
      </c>
      <c r="AV135" s="267" t="str">
        <f t="shared" si="305"/>
        <v/>
      </c>
      <c r="AW135" s="267" t="str">
        <f t="shared" si="305"/>
        <v/>
      </c>
      <c r="AX135" s="267" t="str">
        <f t="shared" si="305"/>
        <v/>
      </c>
      <c r="AY135" s="267" t="str">
        <f t="shared" si="305"/>
        <v/>
      </c>
      <c r="BA135" s="267" t="str">
        <f t="shared" si="283"/>
        <v/>
      </c>
      <c r="BB135" s="267" t="str">
        <f t="shared" si="284"/>
        <v/>
      </c>
      <c r="BC135" s="267" t="str">
        <f t="shared" si="285"/>
        <v/>
      </c>
      <c r="BD135" s="267" t="str">
        <f t="shared" si="286"/>
        <v/>
      </c>
      <c r="BE135" s="267" t="str">
        <f t="shared" si="287"/>
        <v/>
      </c>
      <c r="BF135" s="267" t="str">
        <f t="shared" si="288"/>
        <v/>
      </c>
      <c r="BG135" s="267" t="str">
        <f t="shared" si="289"/>
        <v/>
      </c>
      <c r="BH135" s="267" t="str">
        <f t="shared" si="204"/>
        <v/>
      </c>
      <c r="BI135" s="267" t="str">
        <f t="shared" si="223"/>
        <v/>
      </c>
      <c r="BJ135" s="267" t="str">
        <f t="shared" si="224"/>
        <v/>
      </c>
      <c r="BK135" s="267" t="str">
        <f t="shared" si="225"/>
        <v/>
      </c>
      <c r="BL135" s="267" t="str">
        <f t="shared" si="226"/>
        <v/>
      </c>
      <c r="BM135" s="267" t="str">
        <f t="shared" si="227"/>
        <v/>
      </c>
      <c r="BN135" s="267" t="str">
        <f t="shared" si="228"/>
        <v/>
      </c>
      <c r="BO135" s="267" t="str">
        <f t="shared" si="229"/>
        <v/>
      </c>
      <c r="BP135" s="267" t="str">
        <f t="shared" si="230"/>
        <v/>
      </c>
      <c r="BQ135" s="267" t="str">
        <f t="shared" si="231"/>
        <v/>
      </c>
      <c r="BR135" s="267" t="str">
        <f t="shared" si="232"/>
        <v/>
      </c>
      <c r="BS135" s="267" t="str">
        <f t="shared" si="233"/>
        <v/>
      </c>
      <c r="BT135" s="267" t="str">
        <f t="shared" si="234"/>
        <v/>
      </c>
      <c r="BU135" s="264"/>
      <c r="BV135" s="268">
        <v>124</v>
      </c>
      <c r="BW135" s="265" t="str">
        <f t="shared" si="268"/>
        <v/>
      </c>
      <c r="BX135" s="265" t="str">
        <f t="shared" si="303"/>
        <v/>
      </c>
      <c r="BY135" s="265" t="str">
        <f t="shared" si="303"/>
        <v/>
      </c>
      <c r="BZ135" s="265" t="str">
        <f t="shared" si="303"/>
        <v/>
      </c>
      <c r="CA135" s="265" t="str">
        <f t="shared" si="303"/>
        <v/>
      </c>
      <c r="CB135" s="265" t="str">
        <f t="shared" si="303"/>
        <v/>
      </c>
      <c r="CC135" s="265" t="str">
        <f t="shared" si="303"/>
        <v/>
      </c>
      <c r="CD135" s="265" t="str">
        <f t="shared" si="260"/>
        <v/>
      </c>
      <c r="CE135" s="265" t="str">
        <f t="shared" si="302"/>
        <v/>
      </c>
      <c r="CF135" s="265" t="str">
        <f t="shared" si="302"/>
        <v/>
      </c>
      <c r="CG135" s="265" t="str">
        <f t="shared" si="302"/>
        <v/>
      </c>
      <c r="CH135" s="265" t="str">
        <f t="shared" si="302"/>
        <v/>
      </c>
      <c r="CI135" s="265" t="str">
        <f t="shared" si="302"/>
        <v/>
      </c>
      <c r="CJ135" s="265" t="str">
        <f t="shared" si="302"/>
        <v/>
      </c>
      <c r="CK135" s="265" t="str">
        <f t="shared" si="302"/>
        <v/>
      </c>
      <c r="CL135" s="265" t="str">
        <f t="shared" si="302"/>
        <v/>
      </c>
      <c r="CM135" s="265" t="str">
        <f t="shared" si="302"/>
        <v/>
      </c>
      <c r="CN135" s="265" t="str">
        <f t="shared" si="302"/>
        <v/>
      </c>
      <c r="CO135" s="265" t="str">
        <f t="shared" si="302"/>
        <v/>
      </c>
      <c r="CP135" s="265" t="str">
        <f t="shared" si="302"/>
        <v/>
      </c>
      <c r="CR135" s="265" t="str">
        <f>IF(BW135="","",SUM(BW$12:BW135)-BW135+1)</f>
        <v/>
      </c>
      <c r="CS135" s="265" t="str">
        <f>IF(BX135="","",SUM(BX$12:BX135)-BX135+1)</f>
        <v/>
      </c>
      <c r="CT135" s="265" t="str">
        <f>IF(BY135="","",SUM(BY$12:BY135)-BY135+1)</f>
        <v/>
      </c>
      <c r="CU135" s="265" t="str">
        <f>IF(BZ135="","",SUM(BZ$12:BZ135)-BZ135+1)</f>
        <v/>
      </c>
      <c r="CV135" s="265" t="str">
        <f>IF(CA135="","",SUM(CA$12:CA135)-CA135+1)</f>
        <v/>
      </c>
      <c r="CW135" s="265" t="str">
        <f>IF(CB135="","",SUM(CB$12:CB135)-CB135+1)</f>
        <v/>
      </c>
      <c r="CX135" s="265" t="str">
        <f>IF(CC135="","",SUM(CC$12:CC135)-CC135+1)</f>
        <v/>
      </c>
      <c r="CY135" s="265" t="str">
        <f>IF(CD135="","",SUM(CD$12:CD135)-CD135+1)</f>
        <v/>
      </c>
      <c r="CZ135" s="265" t="str">
        <f>IF(CE135="","",SUM(CE$12:CE135)-CE135+1)</f>
        <v/>
      </c>
      <c r="DA135" s="265" t="str">
        <f>IF(CF135="","",SUM(CF$12:CF135)-CF135+1)</f>
        <v/>
      </c>
      <c r="DB135" s="265" t="str">
        <f>IF(CG135="","",SUM(CG$12:CG135)-CG135+1)</f>
        <v/>
      </c>
      <c r="DC135" s="265" t="str">
        <f>IF(CH135="","",SUM(CH$12:CH135)-CH135+1)</f>
        <v/>
      </c>
      <c r="DD135" s="265" t="str">
        <f>IF(CI135="","",SUM(CI$12:CI135)-CI135+1)</f>
        <v/>
      </c>
      <c r="DE135" s="265" t="str">
        <f>IF(CJ135="","",SUM(CJ$12:CJ135)-CJ135+1)</f>
        <v/>
      </c>
      <c r="DF135" s="265" t="str">
        <f>IF(CK135="","",SUM(CK$12:CK135)-CK135+1)</f>
        <v/>
      </c>
      <c r="DG135" s="265" t="str">
        <f>IF(CL135="","",SUM(CL$12:CL135)-CL135+1)</f>
        <v/>
      </c>
      <c r="DH135" s="265" t="str">
        <f>IF(CM135="","",SUM(CM$12:CM135)-CM135+1)</f>
        <v/>
      </c>
      <c r="DI135" s="265" t="str">
        <f>IF(CN135="","",SUM(CN$12:CN135)-CN135+1)</f>
        <v/>
      </c>
      <c r="DJ135" s="265" t="str">
        <f>IF(CO135="","",SUM(CO$12:CO135)-CO135+1)</f>
        <v/>
      </c>
      <c r="DK135" s="265" t="str">
        <f>IF(CP135="","",SUM(CP$12:CP135)-CP135+1)</f>
        <v/>
      </c>
      <c r="DM135" s="265"/>
      <c r="DN135" s="265"/>
      <c r="DO135" s="265"/>
      <c r="DP135" s="265"/>
      <c r="DQ135" s="265"/>
      <c r="DR135" s="265"/>
      <c r="DS135" s="265"/>
      <c r="DT135" s="265"/>
      <c r="DU135" s="265"/>
      <c r="DV135" s="265"/>
      <c r="DW135" s="265"/>
      <c r="DX135" s="265"/>
      <c r="DY135" s="265"/>
      <c r="DZ135" s="265"/>
      <c r="EA135" s="265"/>
      <c r="EB135" s="265"/>
      <c r="EC135" s="265"/>
      <c r="ED135" s="265"/>
      <c r="EE135" s="265"/>
      <c r="EF135" s="265"/>
      <c r="EH135" s="265" t="str">
        <f t="shared" si="306"/>
        <v/>
      </c>
      <c r="EI135" s="265" t="str">
        <f t="shared" si="306"/>
        <v/>
      </c>
      <c r="EJ135" s="265" t="str">
        <f t="shared" si="306"/>
        <v/>
      </c>
      <c r="EK135" s="265" t="str">
        <f t="shared" si="306"/>
        <v/>
      </c>
      <c r="EL135" s="265" t="str">
        <f t="shared" si="306"/>
        <v/>
      </c>
      <c r="EM135" s="265" t="str">
        <f t="shared" si="306"/>
        <v/>
      </c>
      <c r="EN135" s="265" t="str">
        <f t="shared" si="306"/>
        <v/>
      </c>
      <c r="EO135" s="265" t="str">
        <f t="shared" si="306"/>
        <v/>
      </c>
      <c r="EP135" s="265" t="str">
        <f t="shared" si="306"/>
        <v/>
      </c>
      <c r="EQ135" s="265" t="str">
        <f t="shared" si="306"/>
        <v/>
      </c>
      <c r="ER135" s="265" t="str">
        <f t="shared" si="307"/>
        <v/>
      </c>
      <c r="ES135" s="265" t="str">
        <f t="shared" si="307"/>
        <v/>
      </c>
      <c r="ET135" s="265" t="str">
        <f t="shared" si="307"/>
        <v/>
      </c>
      <c r="EU135" s="265" t="str">
        <f t="shared" si="307"/>
        <v/>
      </c>
      <c r="EV135" s="265" t="str">
        <f t="shared" si="307"/>
        <v/>
      </c>
      <c r="EW135" s="265" t="str">
        <f t="shared" si="307"/>
        <v/>
      </c>
      <c r="EX135" s="265" t="str">
        <f t="shared" si="307"/>
        <v/>
      </c>
      <c r="EY135" s="265" t="str">
        <f t="shared" si="307"/>
        <v/>
      </c>
      <c r="EZ135" s="265" t="str">
        <f t="shared" si="307"/>
        <v/>
      </c>
      <c r="FA135" s="265" t="str">
        <f t="shared" si="307"/>
        <v/>
      </c>
      <c r="FB135" s="263" t="str">
        <f t="shared" si="308"/>
        <v/>
      </c>
      <c r="FC135" s="263" t="str">
        <f t="shared" si="308"/>
        <v/>
      </c>
      <c r="FD135" s="263" t="str">
        <f t="shared" si="308"/>
        <v/>
      </c>
      <c r="FE135" s="263" t="str">
        <f t="shared" si="308"/>
        <v/>
      </c>
      <c r="FF135" s="263" t="str">
        <f t="shared" si="308"/>
        <v/>
      </c>
      <c r="FG135" s="263" t="str">
        <f t="shared" si="308"/>
        <v/>
      </c>
      <c r="FH135" s="263" t="str">
        <f t="shared" si="308"/>
        <v/>
      </c>
      <c r="FI135" s="263" t="str">
        <f t="shared" si="308"/>
        <v/>
      </c>
      <c r="FJ135" s="263" t="str">
        <f t="shared" si="308"/>
        <v/>
      </c>
      <c r="FK135" s="263" t="str">
        <f t="shared" si="308"/>
        <v/>
      </c>
      <c r="FL135" s="263" t="str">
        <f t="shared" si="309"/>
        <v/>
      </c>
      <c r="FM135" s="263" t="str">
        <f t="shared" si="309"/>
        <v/>
      </c>
      <c r="FN135" s="263" t="str">
        <f t="shared" si="309"/>
        <v/>
      </c>
      <c r="FO135" s="263" t="str">
        <f t="shared" si="309"/>
        <v/>
      </c>
      <c r="FP135" s="263" t="str">
        <f t="shared" si="309"/>
        <v/>
      </c>
      <c r="FQ135" s="263" t="str">
        <f t="shared" si="309"/>
        <v/>
      </c>
      <c r="FR135" s="263" t="str">
        <f t="shared" si="309"/>
        <v/>
      </c>
      <c r="FS135" s="263" t="str">
        <f t="shared" si="309"/>
        <v/>
      </c>
      <c r="FT135" s="263" t="str">
        <f t="shared" si="309"/>
        <v/>
      </c>
      <c r="FU135" s="263" t="str">
        <f t="shared" si="309"/>
        <v/>
      </c>
      <c r="FV135" s="265" t="str">
        <f t="shared" si="310"/>
        <v/>
      </c>
      <c r="FW135" s="265" t="str">
        <f t="shared" si="310"/>
        <v/>
      </c>
      <c r="FX135" s="265" t="str">
        <f t="shared" si="310"/>
        <v/>
      </c>
      <c r="FY135" s="265" t="str">
        <f t="shared" si="310"/>
        <v/>
      </c>
      <c r="FZ135" s="265" t="str">
        <f t="shared" si="310"/>
        <v/>
      </c>
      <c r="GA135" s="265" t="str">
        <f t="shared" si="310"/>
        <v/>
      </c>
      <c r="GB135" s="265" t="str">
        <f t="shared" si="310"/>
        <v/>
      </c>
      <c r="GC135" s="265" t="str">
        <f t="shared" si="310"/>
        <v/>
      </c>
      <c r="GD135" s="265" t="str">
        <f t="shared" si="310"/>
        <v/>
      </c>
      <c r="GE135" s="265" t="str">
        <f t="shared" si="310"/>
        <v/>
      </c>
      <c r="GF135" s="265" t="str">
        <f t="shared" si="311"/>
        <v/>
      </c>
      <c r="GG135" s="265" t="str">
        <f t="shared" si="311"/>
        <v/>
      </c>
      <c r="GH135" s="265" t="str">
        <f t="shared" si="311"/>
        <v/>
      </c>
      <c r="GI135" s="265" t="str">
        <f t="shared" si="311"/>
        <v/>
      </c>
      <c r="GJ135" s="265" t="str">
        <f t="shared" si="311"/>
        <v/>
      </c>
      <c r="GK135" s="265" t="str">
        <f t="shared" si="311"/>
        <v/>
      </c>
      <c r="GL135" s="265" t="str">
        <f t="shared" si="311"/>
        <v/>
      </c>
      <c r="GM135" s="265" t="str">
        <f t="shared" si="311"/>
        <v/>
      </c>
      <c r="GN135" s="265" t="str">
        <f t="shared" si="311"/>
        <v/>
      </c>
      <c r="GO135" s="265" t="str">
        <f t="shared" si="311"/>
        <v/>
      </c>
      <c r="GP135" s="263" t="str">
        <f t="shared" si="312"/>
        <v/>
      </c>
      <c r="GQ135" s="263" t="str">
        <f t="shared" si="312"/>
        <v/>
      </c>
      <c r="GR135" s="263" t="str">
        <f t="shared" si="312"/>
        <v/>
      </c>
      <c r="GS135" s="263" t="str">
        <f t="shared" si="312"/>
        <v/>
      </c>
      <c r="GT135" s="263" t="str">
        <f t="shared" si="312"/>
        <v/>
      </c>
      <c r="GU135" s="263" t="str">
        <f t="shared" si="312"/>
        <v/>
      </c>
      <c r="GV135" s="263" t="str">
        <f t="shared" si="312"/>
        <v/>
      </c>
      <c r="GW135" s="263" t="str">
        <f t="shared" si="312"/>
        <v/>
      </c>
      <c r="GX135" s="263" t="str">
        <f t="shared" si="312"/>
        <v/>
      </c>
      <c r="GY135" s="263" t="str">
        <f t="shared" si="312"/>
        <v/>
      </c>
      <c r="GZ135" s="263" t="str">
        <f t="shared" si="313"/>
        <v/>
      </c>
      <c r="HA135" s="263" t="str">
        <f t="shared" si="313"/>
        <v/>
      </c>
      <c r="HB135" s="263" t="str">
        <f t="shared" si="313"/>
        <v/>
      </c>
      <c r="HC135" s="263" t="str">
        <f t="shared" si="313"/>
        <v/>
      </c>
      <c r="HD135" s="263" t="str">
        <f t="shared" si="313"/>
        <v/>
      </c>
      <c r="HE135" s="263" t="str">
        <f t="shared" si="313"/>
        <v/>
      </c>
      <c r="HF135" s="263" t="str">
        <f t="shared" si="313"/>
        <v/>
      </c>
      <c r="HG135" s="263" t="str">
        <f t="shared" si="313"/>
        <v/>
      </c>
      <c r="HH135" s="263" t="str">
        <f t="shared" si="313"/>
        <v/>
      </c>
      <c r="HI135" s="263" t="str">
        <f t="shared" si="313"/>
        <v/>
      </c>
      <c r="HJ135" s="265" t="str">
        <f t="shared" si="314"/>
        <v/>
      </c>
      <c r="HK135" s="265" t="str">
        <f t="shared" si="314"/>
        <v/>
      </c>
      <c r="HL135" s="265" t="str">
        <f t="shared" si="314"/>
        <v/>
      </c>
      <c r="HM135" s="265" t="str">
        <f t="shared" si="314"/>
        <v/>
      </c>
      <c r="HN135" s="265" t="str">
        <f t="shared" si="314"/>
        <v/>
      </c>
      <c r="HO135" s="265" t="str">
        <f t="shared" si="314"/>
        <v/>
      </c>
      <c r="HP135" s="265" t="str">
        <f t="shared" si="314"/>
        <v/>
      </c>
      <c r="HQ135" s="265" t="str">
        <f t="shared" si="314"/>
        <v/>
      </c>
      <c r="HR135" s="265" t="str">
        <f t="shared" si="314"/>
        <v/>
      </c>
      <c r="HS135" s="265" t="str">
        <f t="shared" si="314"/>
        <v/>
      </c>
      <c r="HT135" s="265" t="str">
        <f t="shared" si="315"/>
        <v/>
      </c>
      <c r="HU135" s="265" t="str">
        <f t="shared" si="315"/>
        <v/>
      </c>
      <c r="HV135" s="265" t="str">
        <f t="shared" si="315"/>
        <v/>
      </c>
      <c r="HW135" s="265" t="str">
        <f t="shared" si="315"/>
        <v/>
      </c>
      <c r="HX135" s="265" t="str">
        <f t="shared" si="315"/>
        <v/>
      </c>
      <c r="HY135" s="265" t="str">
        <f t="shared" si="315"/>
        <v/>
      </c>
      <c r="HZ135" s="265" t="str">
        <f t="shared" si="315"/>
        <v/>
      </c>
      <c r="IA135" s="265" t="str">
        <f t="shared" si="315"/>
        <v/>
      </c>
      <c r="IB135" s="265" t="str">
        <f t="shared" si="315"/>
        <v/>
      </c>
      <c r="IC135" s="265" t="str">
        <f t="shared" si="315"/>
        <v/>
      </c>
    </row>
    <row r="136" spans="1:237" x14ac:dyDescent="0.25">
      <c r="A136" s="248">
        <f t="shared" si="205"/>
        <v>125</v>
      </c>
      <c r="B136" s="2" t="str">
        <f>IF(OR('aux 1'!B136="",'aux 1'!R136&lt;&gt;"s"),"",'aux 1'!B136)</f>
        <v/>
      </c>
      <c r="C136" s="172" t="str">
        <f>IF('aux 1'!F136="","",'aux 1'!F136)</f>
        <v/>
      </c>
      <c r="D136" s="450" t="str">
        <f>IF(B136="","",'aux 1'!AP136)</f>
        <v/>
      </c>
      <c r="E136" s="306" t="str">
        <f>IF(B136="","Pre: ",'aux 1'!AN136)</f>
        <v xml:space="preserve">Pre: </v>
      </c>
      <c r="F136" s="306" t="str">
        <f>IF(B136="","Co: ",'aux 1'!AO136)</f>
        <v xml:space="preserve">Co: </v>
      </c>
      <c r="G136" s="54" t="str">
        <f>IF(OR($B136="",'aux 1'!H136=""),"",'aux 1'!H136)</f>
        <v/>
      </c>
      <c r="H136" s="54" t="str">
        <f>IF(OR($B136="",'aux 1'!I136=""),"",'aux 1'!I136)</f>
        <v/>
      </c>
      <c r="I136" s="54" t="str">
        <f>IF(OR($B136="",'aux 1'!J136=""),"",'aux 1'!J136)</f>
        <v/>
      </c>
      <c r="J136" s="54" t="str">
        <f>IF(OR($B136="",'aux 1'!K136=""),"",'aux 1'!K136)</f>
        <v/>
      </c>
      <c r="K136" s="248"/>
      <c r="L136" s="248"/>
      <c r="M136" s="45" t="str">
        <f>IF('aux 1'!C136="","",'aux 1'!C136)</f>
        <v/>
      </c>
      <c r="N136" s="45" t="str">
        <f>IF('aux 1'!D136="","",'aux 1'!D136)</f>
        <v/>
      </c>
      <c r="O136" s="169" t="str">
        <f>IF('aux 1'!E136="","",'aux 1'!E136)</f>
        <v/>
      </c>
      <c r="P136" s="133" t="str">
        <f t="shared" si="192"/>
        <v/>
      </c>
      <c r="Q136" s="43" t="str">
        <f>IF(S136="s",IF(R136="op",'aux 1'!S136,U136),"")</f>
        <v/>
      </c>
      <c r="R136" s="43" t="str">
        <f>IF('aux 1'!N136="op","op",'aux 1'!S136)</f>
        <v/>
      </c>
      <c r="S136" s="43" t="str">
        <f>IF('aux 1'!R136="","",'aux 1'!R136)</f>
        <v/>
      </c>
      <c r="T136" s="43" t="str">
        <f>IF('aux 1'!Q136="","",'aux 1'!Q136)</f>
        <v/>
      </c>
      <c r="U136" s="43" t="str">
        <f>IF('aux 1'!P136="","",'aux 1'!P136)</f>
        <v/>
      </c>
      <c r="V136" s="44" t="str">
        <f>IF('aux 1'!O136="","",'aux 1'!O136)</f>
        <v/>
      </c>
      <c r="W136" s="128">
        <f>IF('aux 1'!T136="",0,'aux 1'!T136)</f>
        <v>0</v>
      </c>
      <c r="X136" s="128">
        <f>IF('aux 1'!U136="",0,'aux 1'!U136)</f>
        <v>0</v>
      </c>
      <c r="Y136" s="128">
        <f>IF('aux 1'!V136="",0,'aux 1'!V136)</f>
        <v>0</v>
      </c>
      <c r="Z136" s="128" t="str">
        <f>IF('aux 1'!W136="","",'aux 1'!W136)</f>
        <v/>
      </c>
      <c r="AA136" s="128" t="str">
        <f t="shared" si="193"/>
        <v>h</v>
      </c>
      <c r="AB136" s="248" t="str">
        <f>IF('aux 1'!X136="","",'aux 1'!X136)</f>
        <v/>
      </c>
      <c r="AC136" s="87" t="str">
        <f t="shared" si="194"/>
        <v/>
      </c>
      <c r="AE136" s="265">
        <f t="shared" si="195"/>
        <v>125</v>
      </c>
      <c r="AF136" s="267" t="str">
        <f t="shared" si="304"/>
        <v/>
      </c>
      <c r="AG136" s="267" t="str">
        <f t="shared" si="304"/>
        <v/>
      </c>
      <c r="AH136" s="267" t="str">
        <f t="shared" si="304"/>
        <v/>
      </c>
      <c r="AI136" s="267" t="str">
        <f t="shared" si="304"/>
        <v/>
      </c>
      <c r="AJ136" s="267" t="str">
        <f t="shared" si="304"/>
        <v/>
      </c>
      <c r="AK136" s="267" t="str">
        <f t="shared" si="304"/>
        <v/>
      </c>
      <c r="AL136" s="267" t="str">
        <f t="shared" si="304"/>
        <v/>
      </c>
      <c r="AM136" s="267" t="str">
        <f t="shared" si="304"/>
        <v/>
      </c>
      <c r="AN136" s="267" t="str">
        <f t="shared" si="304"/>
        <v/>
      </c>
      <c r="AO136" s="267" t="str">
        <f t="shared" si="304"/>
        <v/>
      </c>
      <c r="AP136" s="267" t="str">
        <f t="shared" si="305"/>
        <v/>
      </c>
      <c r="AQ136" s="267" t="str">
        <f t="shared" si="305"/>
        <v/>
      </c>
      <c r="AR136" s="267" t="str">
        <f t="shared" si="305"/>
        <v/>
      </c>
      <c r="AS136" s="267" t="str">
        <f t="shared" si="305"/>
        <v/>
      </c>
      <c r="AT136" s="267" t="str">
        <f t="shared" si="305"/>
        <v/>
      </c>
      <c r="AU136" s="267" t="str">
        <f t="shared" si="305"/>
        <v/>
      </c>
      <c r="AV136" s="267" t="str">
        <f t="shared" si="305"/>
        <v/>
      </c>
      <c r="AW136" s="267" t="str">
        <f t="shared" si="305"/>
        <v/>
      </c>
      <c r="AX136" s="267" t="str">
        <f t="shared" si="305"/>
        <v/>
      </c>
      <c r="AY136" s="267" t="str">
        <f t="shared" si="305"/>
        <v/>
      </c>
      <c r="BA136" s="267" t="str">
        <f t="shared" si="283"/>
        <v/>
      </c>
      <c r="BB136" s="267" t="str">
        <f t="shared" si="284"/>
        <v/>
      </c>
      <c r="BC136" s="267" t="str">
        <f t="shared" si="285"/>
        <v/>
      </c>
      <c r="BD136" s="267" t="str">
        <f t="shared" si="286"/>
        <v/>
      </c>
      <c r="BE136" s="267" t="str">
        <f t="shared" si="287"/>
        <v/>
      </c>
      <c r="BF136" s="267" t="str">
        <f t="shared" si="288"/>
        <v/>
      </c>
      <c r="BG136" s="267" t="str">
        <f t="shared" si="289"/>
        <v/>
      </c>
      <c r="BH136" s="267" t="str">
        <f t="shared" si="204"/>
        <v/>
      </c>
      <c r="BI136" s="267" t="str">
        <f t="shared" si="223"/>
        <v/>
      </c>
      <c r="BJ136" s="267" t="str">
        <f t="shared" si="224"/>
        <v/>
      </c>
      <c r="BK136" s="267" t="str">
        <f t="shared" si="225"/>
        <v/>
      </c>
      <c r="BL136" s="267" t="str">
        <f t="shared" si="226"/>
        <v/>
      </c>
      <c r="BM136" s="267" t="str">
        <f t="shared" si="227"/>
        <v/>
      </c>
      <c r="BN136" s="267" t="str">
        <f t="shared" si="228"/>
        <v/>
      </c>
      <c r="BO136" s="267" t="str">
        <f t="shared" si="229"/>
        <v/>
      </c>
      <c r="BP136" s="267" t="str">
        <f t="shared" si="230"/>
        <v/>
      </c>
      <c r="BQ136" s="267" t="str">
        <f t="shared" si="231"/>
        <v/>
      </c>
      <c r="BR136" s="267" t="str">
        <f t="shared" si="232"/>
        <v/>
      </c>
      <c r="BS136" s="267" t="str">
        <f t="shared" si="233"/>
        <v/>
      </c>
      <c r="BT136" s="267" t="str">
        <f t="shared" si="234"/>
        <v/>
      </c>
      <c r="BU136" s="264"/>
      <c r="BV136" s="268">
        <v>125</v>
      </c>
      <c r="BW136" s="265" t="str">
        <f t="shared" si="268"/>
        <v/>
      </c>
      <c r="BX136" s="265" t="str">
        <f t="shared" si="303"/>
        <v/>
      </c>
      <c r="BY136" s="265" t="str">
        <f t="shared" si="303"/>
        <v/>
      </c>
      <c r="BZ136" s="265" t="str">
        <f t="shared" si="303"/>
        <v/>
      </c>
      <c r="CA136" s="265" t="str">
        <f t="shared" si="303"/>
        <v/>
      </c>
      <c r="CB136" s="265" t="str">
        <f t="shared" si="303"/>
        <v/>
      </c>
      <c r="CC136" s="265" t="str">
        <f t="shared" si="303"/>
        <v/>
      </c>
      <c r="CD136" s="265" t="str">
        <f t="shared" si="260"/>
        <v/>
      </c>
      <c r="CE136" s="265" t="str">
        <f t="shared" si="302"/>
        <v/>
      </c>
      <c r="CF136" s="265" t="str">
        <f t="shared" si="302"/>
        <v/>
      </c>
      <c r="CG136" s="265" t="str">
        <f t="shared" si="302"/>
        <v/>
      </c>
      <c r="CH136" s="265" t="str">
        <f t="shared" si="302"/>
        <v/>
      </c>
      <c r="CI136" s="265" t="str">
        <f t="shared" si="302"/>
        <v/>
      </c>
      <c r="CJ136" s="265" t="str">
        <f t="shared" si="302"/>
        <v/>
      </c>
      <c r="CK136" s="265" t="str">
        <f t="shared" si="302"/>
        <v/>
      </c>
      <c r="CL136" s="265" t="str">
        <f t="shared" si="302"/>
        <v/>
      </c>
      <c r="CM136" s="265" t="str">
        <f t="shared" si="302"/>
        <v/>
      </c>
      <c r="CN136" s="265" t="str">
        <f t="shared" si="302"/>
        <v/>
      </c>
      <c r="CO136" s="265" t="str">
        <f t="shared" si="302"/>
        <v/>
      </c>
      <c r="CP136" s="265" t="str">
        <f t="shared" si="302"/>
        <v/>
      </c>
      <c r="CR136" s="265" t="str">
        <f>IF(BW136="","",SUM(BW$12:BW136)-BW136+1)</f>
        <v/>
      </c>
      <c r="CS136" s="265" t="str">
        <f>IF(BX136="","",SUM(BX$12:BX136)-BX136+1)</f>
        <v/>
      </c>
      <c r="CT136" s="265" t="str">
        <f>IF(BY136="","",SUM(BY$12:BY136)-BY136+1)</f>
        <v/>
      </c>
      <c r="CU136" s="265" t="str">
        <f>IF(BZ136="","",SUM(BZ$12:BZ136)-BZ136+1)</f>
        <v/>
      </c>
      <c r="CV136" s="265" t="str">
        <f>IF(CA136="","",SUM(CA$12:CA136)-CA136+1)</f>
        <v/>
      </c>
      <c r="CW136" s="265" t="str">
        <f>IF(CB136="","",SUM(CB$12:CB136)-CB136+1)</f>
        <v/>
      </c>
      <c r="CX136" s="265" t="str">
        <f>IF(CC136="","",SUM(CC$12:CC136)-CC136+1)</f>
        <v/>
      </c>
      <c r="CY136" s="265" t="str">
        <f>IF(CD136="","",SUM(CD$12:CD136)-CD136+1)</f>
        <v/>
      </c>
      <c r="CZ136" s="265" t="str">
        <f>IF(CE136="","",SUM(CE$12:CE136)-CE136+1)</f>
        <v/>
      </c>
      <c r="DA136" s="265" t="str">
        <f>IF(CF136="","",SUM(CF$12:CF136)-CF136+1)</f>
        <v/>
      </c>
      <c r="DB136" s="265" t="str">
        <f>IF(CG136="","",SUM(CG$12:CG136)-CG136+1)</f>
        <v/>
      </c>
      <c r="DC136" s="265" t="str">
        <f>IF(CH136="","",SUM(CH$12:CH136)-CH136+1)</f>
        <v/>
      </c>
      <c r="DD136" s="265" t="str">
        <f>IF(CI136="","",SUM(CI$12:CI136)-CI136+1)</f>
        <v/>
      </c>
      <c r="DE136" s="265" t="str">
        <f>IF(CJ136="","",SUM(CJ$12:CJ136)-CJ136+1)</f>
        <v/>
      </c>
      <c r="DF136" s="265" t="str">
        <f>IF(CK136="","",SUM(CK$12:CK136)-CK136+1)</f>
        <v/>
      </c>
      <c r="DG136" s="265" t="str">
        <f>IF(CL136="","",SUM(CL$12:CL136)-CL136+1)</f>
        <v/>
      </c>
      <c r="DH136" s="265" t="str">
        <f>IF(CM136="","",SUM(CM$12:CM136)-CM136+1)</f>
        <v/>
      </c>
      <c r="DI136" s="265" t="str">
        <f>IF(CN136="","",SUM(CN$12:CN136)-CN136+1)</f>
        <v/>
      </c>
      <c r="DJ136" s="265" t="str">
        <f>IF(CO136="","",SUM(CO$12:CO136)-CO136+1)</f>
        <v/>
      </c>
      <c r="DK136" s="265" t="str">
        <f>IF(CP136="","",SUM(CP$12:CP136)-CP136+1)</f>
        <v/>
      </c>
      <c r="DM136" s="265"/>
      <c r="DN136" s="265"/>
      <c r="DO136" s="265"/>
      <c r="DP136" s="265"/>
      <c r="DQ136" s="265"/>
      <c r="DR136" s="265"/>
      <c r="DS136" s="265"/>
      <c r="DT136" s="265"/>
      <c r="DU136" s="265"/>
      <c r="DV136" s="265"/>
      <c r="DW136" s="265"/>
      <c r="DX136" s="265"/>
      <c r="DY136" s="265"/>
      <c r="DZ136" s="265"/>
      <c r="EA136" s="265"/>
      <c r="EB136" s="265"/>
      <c r="EC136" s="265"/>
      <c r="ED136" s="265"/>
      <c r="EE136" s="265"/>
      <c r="EF136" s="265"/>
      <c r="EH136" s="265" t="str">
        <f t="shared" si="306"/>
        <v/>
      </c>
      <c r="EI136" s="265" t="str">
        <f t="shared" si="306"/>
        <v/>
      </c>
      <c r="EJ136" s="265" t="str">
        <f t="shared" si="306"/>
        <v/>
      </c>
      <c r="EK136" s="265" t="str">
        <f t="shared" si="306"/>
        <v/>
      </c>
      <c r="EL136" s="265" t="str">
        <f t="shared" si="306"/>
        <v/>
      </c>
      <c r="EM136" s="265" t="str">
        <f t="shared" si="306"/>
        <v/>
      </c>
      <c r="EN136" s="265" t="str">
        <f t="shared" si="306"/>
        <v/>
      </c>
      <c r="EO136" s="265" t="str">
        <f t="shared" si="306"/>
        <v/>
      </c>
      <c r="EP136" s="265" t="str">
        <f t="shared" si="306"/>
        <v/>
      </c>
      <c r="EQ136" s="265" t="str">
        <f t="shared" si="306"/>
        <v/>
      </c>
      <c r="ER136" s="265" t="str">
        <f t="shared" si="307"/>
        <v/>
      </c>
      <c r="ES136" s="265" t="str">
        <f t="shared" si="307"/>
        <v/>
      </c>
      <c r="ET136" s="265" t="str">
        <f t="shared" si="307"/>
        <v/>
      </c>
      <c r="EU136" s="265" t="str">
        <f t="shared" si="307"/>
        <v/>
      </c>
      <c r="EV136" s="265" t="str">
        <f t="shared" si="307"/>
        <v/>
      </c>
      <c r="EW136" s="265" t="str">
        <f t="shared" si="307"/>
        <v/>
      </c>
      <c r="EX136" s="265" t="str">
        <f t="shared" si="307"/>
        <v/>
      </c>
      <c r="EY136" s="265" t="str">
        <f t="shared" si="307"/>
        <v/>
      </c>
      <c r="EZ136" s="265" t="str">
        <f t="shared" si="307"/>
        <v/>
      </c>
      <c r="FA136" s="265" t="str">
        <f t="shared" si="307"/>
        <v/>
      </c>
      <c r="FB136" s="263" t="str">
        <f t="shared" si="308"/>
        <v/>
      </c>
      <c r="FC136" s="263" t="str">
        <f t="shared" si="308"/>
        <v/>
      </c>
      <c r="FD136" s="263" t="str">
        <f t="shared" si="308"/>
        <v/>
      </c>
      <c r="FE136" s="263" t="str">
        <f t="shared" si="308"/>
        <v/>
      </c>
      <c r="FF136" s="263" t="str">
        <f t="shared" si="308"/>
        <v/>
      </c>
      <c r="FG136" s="263" t="str">
        <f t="shared" si="308"/>
        <v/>
      </c>
      <c r="FH136" s="263" t="str">
        <f t="shared" si="308"/>
        <v/>
      </c>
      <c r="FI136" s="263" t="str">
        <f t="shared" si="308"/>
        <v/>
      </c>
      <c r="FJ136" s="263" t="str">
        <f t="shared" si="308"/>
        <v/>
      </c>
      <c r="FK136" s="263" t="str">
        <f t="shared" si="308"/>
        <v/>
      </c>
      <c r="FL136" s="263" t="str">
        <f t="shared" si="309"/>
        <v/>
      </c>
      <c r="FM136" s="263" t="str">
        <f t="shared" si="309"/>
        <v/>
      </c>
      <c r="FN136" s="263" t="str">
        <f t="shared" si="309"/>
        <v/>
      </c>
      <c r="FO136" s="263" t="str">
        <f t="shared" si="309"/>
        <v/>
      </c>
      <c r="FP136" s="263" t="str">
        <f t="shared" si="309"/>
        <v/>
      </c>
      <c r="FQ136" s="263" t="str">
        <f t="shared" si="309"/>
        <v/>
      </c>
      <c r="FR136" s="263" t="str">
        <f t="shared" si="309"/>
        <v/>
      </c>
      <c r="FS136" s="263" t="str">
        <f t="shared" si="309"/>
        <v/>
      </c>
      <c r="FT136" s="263" t="str">
        <f t="shared" si="309"/>
        <v/>
      </c>
      <c r="FU136" s="263" t="str">
        <f t="shared" si="309"/>
        <v/>
      </c>
      <c r="FV136" s="265" t="str">
        <f t="shared" si="310"/>
        <v/>
      </c>
      <c r="FW136" s="265" t="str">
        <f t="shared" si="310"/>
        <v/>
      </c>
      <c r="FX136" s="265" t="str">
        <f t="shared" si="310"/>
        <v/>
      </c>
      <c r="FY136" s="265" t="str">
        <f t="shared" si="310"/>
        <v/>
      </c>
      <c r="FZ136" s="265" t="str">
        <f t="shared" si="310"/>
        <v/>
      </c>
      <c r="GA136" s="265" t="str">
        <f t="shared" si="310"/>
        <v/>
      </c>
      <c r="GB136" s="265" t="str">
        <f t="shared" si="310"/>
        <v/>
      </c>
      <c r="GC136" s="265" t="str">
        <f t="shared" si="310"/>
        <v/>
      </c>
      <c r="GD136" s="265" t="str">
        <f t="shared" si="310"/>
        <v/>
      </c>
      <c r="GE136" s="265" t="str">
        <f t="shared" si="310"/>
        <v/>
      </c>
      <c r="GF136" s="265" t="str">
        <f t="shared" si="311"/>
        <v/>
      </c>
      <c r="GG136" s="265" t="str">
        <f t="shared" si="311"/>
        <v/>
      </c>
      <c r="GH136" s="265" t="str">
        <f t="shared" si="311"/>
        <v/>
      </c>
      <c r="GI136" s="265" t="str">
        <f t="shared" si="311"/>
        <v/>
      </c>
      <c r="GJ136" s="265" t="str">
        <f t="shared" si="311"/>
        <v/>
      </c>
      <c r="GK136" s="265" t="str">
        <f t="shared" si="311"/>
        <v/>
      </c>
      <c r="GL136" s="265" t="str">
        <f t="shared" si="311"/>
        <v/>
      </c>
      <c r="GM136" s="265" t="str">
        <f t="shared" si="311"/>
        <v/>
      </c>
      <c r="GN136" s="265" t="str">
        <f t="shared" si="311"/>
        <v/>
      </c>
      <c r="GO136" s="265" t="str">
        <f t="shared" si="311"/>
        <v/>
      </c>
      <c r="GP136" s="263" t="str">
        <f t="shared" si="312"/>
        <v/>
      </c>
      <c r="GQ136" s="263" t="str">
        <f t="shared" si="312"/>
        <v/>
      </c>
      <c r="GR136" s="263" t="str">
        <f t="shared" si="312"/>
        <v/>
      </c>
      <c r="GS136" s="263" t="str">
        <f t="shared" si="312"/>
        <v/>
      </c>
      <c r="GT136" s="263" t="str">
        <f t="shared" si="312"/>
        <v/>
      </c>
      <c r="GU136" s="263" t="str">
        <f t="shared" si="312"/>
        <v/>
      </c>
      <c r="GV136" s="263" t="str">
        <f t="shared" si="312"/>
        <v/>
      </c>
      <c r="GW136" s="263" t="str">
        <f t="shared" si="312"/>
        <v/>
      </c>
      <c r="GX136" s="263" t="str">
        <f t="shared" si="312"/>
        <v/>
      </c>
      <c r="GY136" s="263" t="str">
        <f t="shared" si="312"/>
        <v/>
      </c>
      <c r="GZ136" s="263" t="str">
        <f t="shared" si="313"/>
        <v/>
      </c>
      <c r="HA136" s="263" t="str">
        <f t="shared" si="313"/>
        <v/>
      </c>
      <c r="HB136" s="263" t="str">
        <f t="shared" si="313"/>
        <v/>
      </c>
      <c r="HC136" s="263" t="str">
        <f t="shared" si="313"/>
        <v/>
      </c>
      <c r="HD136" s="263" t="str">
        <f t="shared" si="313"/>
        <v/>
      </c>
      <c r="HE136" s="263" t="str">
        <f t="shared" si="313"/>
        <v/>
      </c>
      <c r="HF136" s="263" t="str">
        <f t="shared" si="313"/>
        <v/>
      </c>
      <c r="HG136" s="263" t="str">
        <f t="shared" si="313"/>
        <v/>
      </c>
      <c r="HH136" s="263" t="str">
        <f t="shared" si="313"/>
        <v/>
      </c>
      <c r="HI136" s="263" t="str">
        <f t="shared" si="313"/>
        <v/>
      </c>
      <c r="HJ136" s="265" t="str">
        <f t="shared" si="314"/>
        <v/>
      </c>
      <c r="HK136" s="265" t="str">
        <f t="shared" si="314"/>
        <v/>
      </c>
      <c r="HL136" s="265" t="str">
        <f t="shared" si="314"/>
        <v/>
      </c>
      <c r="HM136" s="265" t="str">
        <f t="shared" si="314"/>
        <v/>
      </c>
      <c r="HN136" s="265" t="str">
        <f t="shared" si="314"/>
        <v/>
      </c>
      <c r="HO136" s="265" t="str">
        <f t="shared" si="314"/>
        <v/>
      </c>
      <c r="HP136" s="265" t="str">
        <f t="shared" si="314"/>
        <v/>
      </c>
      <c r="HQ136" s="265" t="str">
        <f t="shared" si="314"/>
        <v/>
      </c>
      <c r="HR136" s="265" t="str">
        <f t="shared" si="314"/>
        <v/>
      </c>
      <c r="HS136" s="265" t="str">
        <f t="shared" si="314"/>
        <v/>
      </c>
      <c r="HT136" s="265" t="str">
        <f t="shared" si="315"/>
        <v/>
      </c>
      <c r="HU136" s="265" t="str">
        <f t="shared" si="315"/>
        <v/>
      </c>
      <c r="HV136" s="265" t="str">
        <f t="shared" si="315"/>
        <v/>
      </c>
      <c r="HW136" s="265" t="str">
        <f t="shared" si="315"/>
        <v/>
      </c>
      <c r="HX136" s="265" t="str">
        <f t="shared" si="315"/>
        <v/>
      </c>
      <c r="HY136" s="265" t="str">
        <f t="shared" si="315"/>
        <v/>
      </c>
      <c r="HZ136" s="265" t="str">
        <f t="shared" si="315"/>
        <v/>
      </c>
      <c r="IA136" s="265" t="str">
        <f t="shared" si="315"/>
        <v/>
      </c>
      <c r="IB136" s="265" t="str">
        <f t="shared" si="315"/>
        <v/>
      </c>
      <c r="IC136" s="265" t="str">
        <f t="shared" si="315"/>
        <v/>
      </c>
    </row>
    <row r="137" spans="1:237" x14ac:dyDescent="0.25">
      <c r="A137" s="248">
        <f t="shared" si="205"/>
        <v>126</v>
      </c>
      <c r="B137" s="2" t="str">
        <f>IF(OR('aux 1'!B137="",'aux 1'!R137&lt;&gt;"s"),"",'aux 1'!B137)</f>
        <v/>
      </c>
      <c r="C137" s="172" t="str">
        <f>IF('aux 1'!F137="","",'aux 1'!F137)</f>
        <v/>
      </c>
      <c r="D137" s="450" t="str">
        <f>IF(B137="","",'aux 1'!AP137)</f>
        <v/>
      </c>
      <c r="E137" s="306" t="str">
        <f>IF(B137="","Pre: ",'aux 1'!AN137)</f>
        <v xml:space="preserve">Pre: </v>
      </c>
      <c r="F137" s="306" t="str">
        <f>IF(B137="","Co: ",'aux 1'!AO137)</f>
        <v xml:space="preserve">Co: </v>
      </c>
      <c r="G137" s="54" t="str">
        <f>IF(OR($B137="",'aux 1'!H137=""),"",'aux 1'!H137)</f>
        <v/>
      </c>
      <c r="H137" s="54" t="str">
        <f>IF(OR($B137="",'aux 1'!I137=""),"",'aux 1'!I137)</f>
        <v/>
      </c>
      <c r="I137" s="54" t="str">
        <f>IF(OR($B137="",'aux 1'!J137=""),"",'aux 1'!J137)</f>
        <v/>
      </c>
      <c r="J137" s="54" t="str">
        <f>IF(OR($B137="",'aux 1'!K137=""),"",'aux 1'!K137)</f>
        <v/>
      </c>
      <c r="K137" s="248"/>
      <c r="L137" s="248"/>
      <c r="M137" s="45" t="str">
        <f>IF('aux 1'!C137="","",'aux 1'!C137)</f>
        <v/>
      </c>
      <c r="N137" s="45" t="str">
        <f>IF('aux 1'!D137="","",'aux 1'!D137)</f>
        <v/>
      </c>
      <c r="O137" s="169" t="str">
        <f>IF('aux 1'!E137="","",'aux 1'!E137)</f>
        <v/>
      </c>
      <c r="P137" s="133" t="str">
        <f t="shared" si="192"/>
        <v/>
      </c>
      <c r="Q137" s="43" t="str">
        <f>IF(S137="s",IF(R137="op",'aux 1'!S137,U137),"")</f>
        <v/>
      </c>
      <c r="R137" s="43" t="str">
        <f>IF('aux 1'!N137="op","op",'aux 1'!S137)</f>
        <v/>
      </c>
      <c r="S137" s="43" t="str">
        <f>IF('aux 1'!R137="","",'aux 1'!R137)</f>
        <v/>
      </c>
      <c r="T137" s="43" t="str">
        <f>IF('aux 1'!Q137="","",'aux 1'!Q137)</f>
        <v/>
      </c>
      <c r="U137" s="43" t="str">
        <f>IF('aux 1'!P137="","",'aux 1'!P137)</f>
        <v/>
      </c>
      <c r="V137" s="44" t="str">
        <f>IF('aux 1'!O137="","",'aux 1'!O137)</f>
        <v/>
      </c>
      <c r="W137" s="128">
        <f>IF('aux 1'!T137="",0,'aux 1'!T137)</f>
        <v>0</v>
      </c>
      <c r="X137" s="128">
        <f>IF('aux 1'!U137="",0,'aux 1'!U137)</f>
        <v>0</v>
      </c>
      <c r="Y137" s="128">
        <f>IF('aux 1'!V137="",0,'aux 1'!V137)</f>
        <v>0</v>
      </c>
      <c r="Z137" s="128" t="str">
        <f>IF('aux 1'!W137="","",'aux 1'!W137)</f>
        <v/>
      </c>
      <c r="AA137" s="128" t="str">
        <f t="shared" si="193"/>
        <v>h</v>
      </c>
      <c r="AB137" s="248" t="str">
        <f>IF('aux 1'!X137="","",'aux 1'!X137)</f>
        <v/>
      </c>
      <c r="AC137" s="87" t="str">
        <f t="shared" si="194"/>
        <v/>
      </c>
      <c r="AE137" s="265">
        <f t="shared" si="195"/>
        <v>126</v>
      </c>
      <c r="AF137" s="267" t="str">
        <f t="shared" si="304"/>
        <v/>
      </c>
      <c r="AG137" s="267" t="str">
        <f t="shared" si="304"/>
        <v/>
      </c>
      <c r="AH137" s="267" t="str">
        <f t="shared" si="304"/>
        <v/>
      </c>
      <c r="AI137" s="267" t="str">
        <f t="shared" si="304"/>
        <v/>
      </c>
      <c r="AJ137" s="267" t="str">
        <f t="shared" si="304"/>
        <v/>
      </c>
      <c r="AK137" s="267" t="str">
        <f t="shared" si="304"/>
        <v/>
      </c>
      <c r="AL137" s="267" t="str">
        <f t="shared" si="304"/>
        <v/>
      </c>
      <c r="AM137" s="267" t="str">
        <f t="shared" si="304"/>
        <v/>
      </c>
      <c r="AN137" s="267" t="str">
        <f t="shared" si="304"/>
        <v/>
      </c>
      <c r="AO137" s="267" t="str">
        <f t="shared" si="304"/>
        <v/>
      </c>
      <c r="AP137" s="267" t="str">
        <f t="shared" si="305"/>
        <v/>
      </c>
      <c r="AQ137" s="267" t="str">
        <f t="shared" si="305"/>
        <v/>
      </c>
      <c r="AR137" s="267" t="str">
        <f t="shared" si="305"/>
        <v/>
      </c>
      <c r="AS137" s="267" t="str">
        <f t="shared" si="305"/>
        <v/>
      </c>
      <c r="AT137" s="267" t="str">
        <f t="shared" si="305"/>
        <v/>
      </c>
      <c r="AU137" s="267" t="str">
        <f t="shared" si="305"/>
        <v/>
      </c>
      <c r="AV137" s="267" t="str">
        <f t="shared" si="305"/>
        <v/>
      </c>
      <c r="AW137" s="267" t="str">
        <f t="shared" si="305"/>
        <v/>
      </c>
      <c r="AX137" s="267" t="str">
        <f t="shared" si="305"/>
        <v/>
      </c>
      <c r="AY137" s="267" t="str">
        <f t="shared" si="305"/>
        <v/>
      </c>
      <c r="BA137" s="267" t="str">
        <f t="shared" si="283"/>
        <v/>
      </c>
      <c r="BB137" s="267" t="str">
        <f t="shared" si="284"/>
        <v/>
      </c>
      <c r="BC137" s="267" t="str">
        <f t="shared" si="285"/>
        <v/>
      </c>
      <c r="BD137" s="267" t="str">
        <f t="shared" si="286"/>
        <v/>
      </c>
      <c r="BE137" s="267" t="str">
        <f t="shared" si="287"/>
        <v/>
      </c>
      <c r="BF137" s="267" t="str">
        <f t="shared" si="288"/>
        <v/>
      </c>
      <c r="BG137" s="267" t="str">
        <f t="shared" si="289"/>
        <v/>
      </c>
      <c r="BH137" s="267" t="str">
        <f t="shared" si="204"/>
        <v/>
      </c>
      <c r="BI137" s="267" t="str">
        <f t="shared" si="223"/>
        <v/>
      </c>
      <c r="BJ137" s="267" t="str">
        <f t="shared" si="224"/>
        <v/>
      </c>
      <c r="BK137" s="267" t="str">
        <f t="shared" si="225"/>
        <v/>
      </c>
      <c r="BL137" s="267" t="str">
        <f t="shared" si="226"/>
        <v/>
      </c>
      <c r="BM137" s="267" t="str">
        <f t="shared" si="227"/>
        <v/>
      </c>
      <c r="BN137" s="267" t="str">
        <f t="shared" si="228"/>
        <v/>
      </c>
      <c r="BO137" s="267" t="str">
        <f t="shared" si="229"/>
        <v/>
      </c>
      <c r="BP137" s="267" t="str">
        <f t="shared" si="230"/>
        <v/>
      </c>
      <c r="BQ137" s="267" t="str">
        <f t="shared" si="231"/>
        <v/>
      </c>
      <c r="BR137" s="267" t="str">
        <f t="shared" si="232"/>
        <v/>
      </c>
      <c r="BS137" s="267" t="str">
        <f t="shared" si="233"/>
        <v/>
      </c>
      <c r="BT137" s="267" t="str">
        <f t="shared" si="234"/>
        <v/>
      </c>
      <c r="BU137" s="264"/>
      <c r="BV137" s="268">
        <v>126</v>
      </c>
      <c r="BW137" s="265" t="str">
        <f t="shared" si="268"/>
        <v/>
      </c>
      <c r="BX137" s="265" t="str">
        <f t="shared" si="303"/>
        <v/>
      </c>
      <c r="BY137" s="265" t="str">
        <f t="shared" si="303"/>
        <v/>
      </c>
      <c r="BZ137" s="265" t="str">
        <f t="shared" si="303"/>
        <v/>
      </c>
      <c r="CA137" s="265" t="str">
        <f t="shared" si="303"/>
        <v/>
      </c>
      <c r="CB137" s="265" t="str">
        <f t="shared" si="303"/>
        <v/>
      </c>
      <c r="CC137" s="265" t="str">
        <f t="shared" si="303"/>
        <v/>
      </c>
      <c r="CD137" s="265" t="str">
        <f t="shared" si="260"/>
        <v/>
      </c>
      <c r="CE137" s="265" t="str">
        <f t="shared" si="302"/>
        <v/>
      </c>
      <c r="CF137" s="265" t="str">
        <f t="shared" si="302"/>
        <v/>
      </c>
      <c r="CG137" s="265" t="str">
        <f t="shared" si="302"/>
        <v/>
      </c>
      <c r="CH137" s="265" t="str">
        <f t="shared" si="302"/>
        <v/>
      </c>
      <c r="CI137" s="265" t="str">
        <f t="shared" si="302"/>
        <v/>
      </c>
      <c r="CJ137" s="265" t="str">
        <f t="shared" si="302"/>
        <v/>
      </c>
      <c r="CK137" s="265" t="str">
        <f t="shared" si="302"/>
        <v/>
      </c>
      <c r="CL137" s="265" t="str">
        <f t="shared" si="302"/>
        <v/>
      </c>
      <c r="CM137" s="265" t="str">
        <f t="shared" si="302"/>
        <v/>
      </c>
      <c r="CN137" s="265" t="str">
        <f t="shared" si="302"/>
        <v/>
      </c>
      <c r="CO137" s="265" t="str">
        <f t="shared" si="302"/>
        <v/>
      </c>
      <c r="CP137" s="265" t="str">
        <f t="shared" si="302"/>
        <v/>
      </c>
      <c r="CR137" s="265" t="str">
        <f>IF(BW137="","",SUM(BW$12:BW137)-BW137+1)</f>
        <v/>
      </c>
      <c r="CS137" s="265" t="str">
        <f>IF(BX137="","",SUM(BX$12:BX137)-BX137+1)</f>
        <v/>
      </c>
      <c r="CT137" s="265" t="str">
        <f>IF(BY137="","",SUM(BY$12:BY137)-BY137+1)</f>
        <v/>
      </c>
      <c r="CU137" s="265" t="str">
        <f>IF(BZ137="","",SUM(BZ$12:BZ137)-BZ137+1)</f>
        <v/>
      </c>
      <c r="CV137" s="265" t="str">
        <f>IF(CA137="","",SUM(CA$12:CA137)-CA137+1)</f>
        <v/>
      </c>
      <c r="CW137" s="265" t="str">
        <f>IF(CB137="","",SUM(CB$12:CB137)-CB137+1)</f>
        <v/>
      </c>
      <c r="CX137" s="265" t="str">
        <f>IF(CC137="","",SUM(CC$12:CC137)-CC137+1)</f>
        <v/>
      </c>
      <c r="CY137" s="265" t="str">
        <f>IF(CD137="","",SUM(CD$12:CD137)-CD137+1)</f>
        <v/>
      </c>
      <c r="CZ137" s="265" t="str">
        <f>IF(CE137="","",SUM(CE$12:CE137)-CE137+1)</f>
        <v/>
      </c>
      <c r="DA137" s="265" t="str">
        <f>IF(CF137="","",SUM(CF$12:CF137)-CF137+1)</f>
        <v/>
      </c>
      <c r="DB137" s="265" t="str">
        <f>IF(CG137="","",SUM(CG$12:CG137)-CG137+1)</f>
        <v/>
      </c>
      <c r="DC137" s="265" t="str">
        <f>IF(CH137="","",SUM(CH$12:CH137)-CH137+1)</f>
        <v/>
      </c>
      <c r="DD137" s="265" t="str">
        <f>IF(CI137="","",SUM(CI$12:CI137)-CI137+1)</f>
        <v/>
      </c>
      <c r="DE137" s="265" t="str">
        <f>IF(CJ137="","",SUM(CJ$12:CJ137)-CJ137+1)</f>
        <v/>
      </c>
      <c r="DF137" s="265" t="str">
        <f>IF(CK137="","",SUM(CK$12:CK137)-CK137+1)</f>
        <v/>
      </c>
      <c r="DG137" s="265" t="str">
        <f>IF(CL137="","",SUM(CL$12:CL137)-CL137+1)</f>
        <v/>
      </c>
      <c r="DH137" s="265" t="str">
        <f>IF(CM137="","",SUM(CM$12:CM137)-CM137+1)</f>
        <v/>
      </c>
      <c r="DI137" s="265" t="str">
        <f>IF(CN137="","",SUM(CN$12:CN137)-CN137+1)</f>
        <v/>
      </c>
      <c r="DJ137" s="265" t="str">
        <f>IF(CO137="","",SUM(CO$12:CO137)-CO137+1)</f>
        <v/>
      </c>
      <c r="DK137" s="265" t="str">
        <f>IF(CP137="","",SUM(CP$12:CP137)-CP137+1)</f>
        <v/>
      </c>
      <c r="DM137" s="265"/>
      <c r="DN137" s="265"/>
      <c r="DO137" s="265"/>
      <c r="DP137" s="265"/>
      <c r="DQ137" s="265"/>
      <c r="DR137" s="265"/>
      <c r="DS137" s="265"/>
      <c r="DT137" s="265"/>
      <c r="DU137" s="265"/>
      <c r="DV137" s="265"/>
      <c r="DW137" s="265"/>
      <c r="DX137" s="265"/>
      <c r="DY137" s="265"/>
      <c r="DZ137" s="265"/>
      <c r="EA137" s="265"/>
      <c r="EB137" s="265"/>
      <c r="EC137" s="265"/>
      <c r="ED137" s="265"/>
      <c r="EE137" s="265"/>
      <c r="EF137" s="265"/>
      <c r="EH137" s="265" t="str">
        <f t="shared" si="306"/>
        <v/>
      </c>
      <c r="EI137" s="265" t="str">
        <f t="shared" si="306"/>
        <v/>
      </c>
      <c r="EJ137" s="265" t="str">
        <f t="shared" si="306"/>
        <v/>
      </c>
      <c r="EK137" s="265" t="str">
        <f t="shared" si="306"/>
        <v/>
      </c>
      <c r="EL137" s="265" t="str">
        <f t="shared" si="306"/>
        <v/>
      </c>
      <c r="EM137" s="265" t="str">
        <f t="shared" si="306"/>
        <v/>
      </c>
      <c r="EN137" s="265" t="str">
        <f t="shared" si="306"/>
        <v/>
      </c>
      <c r="EO137" s="265" t="str">
        <f t="shared" si="306"/>
        <v/>
      </c>
      <c r="EP137" s="265" t="str">
        <f t="shared" si="306"/>
        <v/>
      </c>
      <c r="EQ137" s="265" t="str">
        <f t="shared" si="306"/>
        <v/>
      </c>
      <c r="ER137" s="265" t="str">
        <f t="shared" si="307"/>
        <v/>
      </c>
      <c r="ES137" s="265" t="str">
        <f t="shared" si="307"/>
        <v/>
      </c>
      <c r="ET137" s="265" t="str">
        <f t="shared" si="307"/>
        <v/>
      </c>
      <c r="EU137" s="265" t="str">
        <f t="shared" si="307"/>
        <v/>
      </c>
      <c r="EV137" s="265" t="str">
        <f t="shared" si="307"/>
        <v/>
      </c>
      <c r="EW137" s="265" t="str">
        <f t="shared" si="307"/>
        <v/>
      </c>
      <c r="EX137" s="265" t="str">
        <f t="shared" si="307"/>
        <v/>
      </c>
      <c r="EY137" s="265" t="str">
        <f t="shared" si="307"/>
        <v/>
      </c>
      <c r="EZ137" s="265" t="str">
        <f t="shared" si="307"/>
        <v/>
      </c>
      <c r="FA137" s="265" t="str">
        <f t="shared" si="307"/>
        <v/>
      </c>
      <c r="FB137" s="263" t="str">
        <f t="shared" si="308"/>
        <v/>
      </c>
      <c r="FC137" s="263" t="str">
        <f t="shared" si="308"/>
        <v/>
      </c>
      <c r="FD137" s="263" t="str">
        <f t="shared" si="308"/>
        <v/>
      </c>
      <c r="FE137" s="263" t="str">
        <f t="shared" si="308"/>
        <v/>
      </c>
      <c r="FF137" s="263" t="str">
        <f t="shared" si="308"/>
        <v/>
      </c>
      <c r="FG137" s="263" t="str">
        <f t="shared" si="308"/>
        <v/>
      </c>
      <c r="FH137" s="263" t="str">
        <f t="shared" si="308"/>
        <v/>
      </c>
      <c r="FI137" s="263" t="str">
        <f t="shared" si="308"/>
        <v/>
      </c>
      <c r="FJ137" s="263" t="str">
        <f t="shared" si="308"/>
        <v/>
      </c>
      <c r="FK137" s="263" t="str">
        <f t="shared" si="308"/>
        <v/>
      </c>
      <c r="FL137" s="263" t="str">
        <f t="shared" si="309"/>
        <v/>
      </c>
      <c r="FM137" s="263" t="str">
        <f t="shared" si="309"/>
        <v/>
      </c>
      <c r="FN137" s="263" t="str">
        <f t="shared" si="309"/>
        <v/>
      </c>
      <c r="FO137" s="263" t="str">
        <f t="shared" si="309"/>
        <v/>
      </c>
      <c r="FP137" s="263" t="str">
        <f t="shared" si="309"/>
        <v/>
      </c>
      <c r="FQ137" s="263" t="str">
        <f t="shared" si="309"/>
        <v/>
      </c>
      <c r="FR137" s="263" t="str">
        <f t="shared" si="309"/>
        <v/>
      </c>
      <c r="FS137" s="263" t="str">
        <f t="shared" si="309"/>
        <v/>
      </c>
      <c r="FT137" s="263" t="str">
        <f t="shared" si="309"/>
        <v/>
      </c>
      <c r="FU137" s="263" t="str">
        <f t="shared" si="309"/>
        <v/>
      </c>
      <c r="FV137" s="265" t="str">
        <f t="shared" si="310"/>
        <v/>
      </c>
      <c r="FW137" s="265" t="str">
        <f t="shared" si="310"/>
        <v/>
      </c>
      <c r="FX137" s="265" t="str">
        <f t="shared" si="310"/>
        <v/>
      </c>
      <c r="FY137" s="265" t="str">
        <f t="shared" si="310"/>
        <v/>
      </c>
      <c r="FZ137" s="265" t="str">
        <f t="shared" si="310"/>
        <v/>
      </c>
      <c r="GA137" s="265" t="str">
        <f t="shared" si="310"/>
        <v/>
      </c>
      <c r="GB137" s="265" t="str">
        <f t="shared" si="310"/>
        <v/>
      </c>
      <c r="GC137" s="265" t="str">
        <f t="shared" si="310"/>
        <v/>
      </c>
      <c r="GD137" s="265" t="str">
        <f t="shared" si="310"/>
        <v/>
      </c>
      <c r="GE137" s="265" t="str">
        <f t="shared" si="310"/>
        <v/>
      </c>
      <c r="GF137" s="265" t="str">
        <f t="shared" si="311"/>
        <v/>
      </c>
      <c r="GG137" s="265" t="str">
        <f t="shared" si="311"/>
        <v/>
      </c>
      <c r="GH137" s="265" t="str">
        <f t="shared" si="311"/>
        <v/>
      </c>
      <c r="GI137" s="265" t="str">
        <f t="shared" si="311"/>
        <v/>
      </c>
      <c r="GJ137" s="265" t="str">
        <f t="shared" si="311"/>
        <v/>
      </c>
      <c r="GK137" s="265" t="str">
        <f t="shared" si="311"/>
        <v/>
      </c>
      <c r="GL137" s="265" t="str">
        <f t="shared" si="311"/>
        <v/>
      </c>
      <c r="GM137" s="265" t="str">
        <f t="shared" si="311"/>
        <v/>
      </c>
      <c r="GN137" s="265" t="str">
        <f t="shared" si="311"/>
        <v/>
      </c>
      <c r="GO137" s="265" t="str">
        <f t="shared" si="311"/>
        <v/>
      </c>
      <c r="GP137" s="263" t="str">
        <f t="shared" si="312"/>
        <v/>
      </c>
      <c r="GQ137" s="263" t="str">
        <f t="shared" si="312"/>
        <v/>
      </c>
      <c r="GR137" s="263" t="str">
        <f t="shared" si="312"/>
        <v/>
      </c>
      <c r="GS137" s="263" t="str">
        <f t="shared" si="312"/>
        <v/>
      </c>
      <c r="GT137" s="263" t="str">
        <f t="shared" si="312"/>
        <v/>
      </c>
      <c r="GU137" s="263" t="str">
        <f t="shared" si="312"/>
        <v/>
      </c>
      <c r="GV137" s="263" t="str">
        <f t="shared" si="312"/>
        <v/>
      </c>
      <c r="GW137" s="263" t="str">
        <f t="shared" si="312"/>
        <v/>
      </c>
      <c r="GX137" s="263" t="str">
        <f t="shared" si="312"/>
        <v/>
      </c>
      <c r="GY137" s="263" t="str">
        <f t="shared" si="312"/>
        <v/>
      </c>
      <c r="GZ137" s="263" t="str">
        <f t="shared" si="313"/>
        <v/>
      </c>
      <c r="HA137" s="263" t="str">
        <f t="shared" si="313"/>
        <v/>
      </c>
      <c r="HB137" s="263" t="str">
        <f t="shared" si="313"/>
        <v/>
      </c>
      <c r="HC137" s="263" t="str">
        <f t="shared" si="313"/>
        <v/>
      </c>
      <c r="HD137" s="263" t="str">
        <f t="shared" si="313"/>
        <v/>
      </c>
      <c r="HE137" s="263" t="str">
        <f t="shared" si="313"/>
        <v/>
      </c>
      <c r="HF137" s="263" t="str">
        <f t="shared" si="313"/>
        <v/>
      </c>
      <c r="HG137" s="263" t="str">
        <f t="shared" si="313"/>
        <v/>
      </c>
      <c r="HH137" s="263" t="str">
        <f t="shared" si="313"/>
        <v/>
      </c>
      <c r="HI137" s="263" t="str">
        <f t="shared" si="313"/>
        <v/>
      </c>
      <c r="HJ137" s="265" t="str">
        <f t="shared" si="314"/>
        <v/>
      </c>
      <c r="HK137" s="265" t="str">
        <f t="shared" si="314"/>
        <v/>
      </c>
      <c r="HL137" s="265" t="str">
        <f t="shared" si="314"/>
        <v/>
      </c>
      <c r="HM137" s="265" t="str">
        <f t="shared" si="314"/>
        <v/>
      </c>
      <c r="HN137" s="265" t="str">
        <f t="shared" si="314"/>
        <v/>
      </c>
      <c r="HO137" s="265" t="str">
        <f t="shared" si="314"/>
        <v/>
      </c>
      <c r="HP137" s="265" t="str">
        <f t="shared" si="314"/>
        <v/>
      </c>
      <c r="HQ137" s="265" t="str">
        <f t="shared" si="314"/>
        <v/>
      </c>
      <c r="HR137" s="265" t="str">
        <f t="shared" si="314"/>
        <v/>
      </c>
      <c r="HS137" s="265" t="str">
        <f t="shared" si="314"/>
        <v/>
      </c>
      <c r="HT137" s="265" t="str">
        <f t="shared" si="315"/>
        <v/>
      </c>
      <c r="HU137" s="265" t="str">
        <f t="shared" si="315"/>
        <v/>
      </c>
      <c r="HV137" s="265" t="str">
        <f t="shared" si="315"/>
        <v/>
      </c>
      <c r="HW137" s="265" t="str">
        <f t="shared" si="315"/>
        <v/>
      </c>
      <c r="HX137" s="265" t="str">
        <f t="shared" si="315"/>
        <v/>
      </c>
      <c r="HY137" s="265" t="str">
        <f t="shared" si="315"/>
        <v/>
      </c>
      <c r="HZ137" s="265" t="str">
        <f t="shared" si="315"/>
        <v/>
      </c>
      <c r="IA137" s="265" t="str">
        <f t="shared" si="315"/>
        <v/>
      </c>
      <c r="IB137" s="265" t="str">
        <f t="shared" si="315"/>
        <v/>
      </c>
      <c r="IC137" s="265" t="str">
        <f t="shared" si="315"/>
        <v/>
      </c>
    </row>
    <row r="138" spans="1:237" x14ac:dyDescent="0.25">
      <c r="A138" s="248">
        <f t="shared" si="205"/>
        <v>127</v>
      </c>
      <c r="B138" s="2" t="str">
        <f>IF(OR('aux 1'!B138="",'aux 1'!R138&lt;&gt;"s"),"",'aux 1'!B138)</f>
        <v/>
      </c>
      <c r="C138" s="172" t="str">
        <f>IF('aux 1'!F138="","",'aux 1'!F138)</f>
        <v/>
      </c>
      <c r="D138" s="450" t="str">
        <f>IF(B138="","",'aux 1'!AP138)</f>
        <v/>
      </c>
      <c r="E138" s="306" t="str">
        <f>IF(B138="","Pre: ",'aux 1'!AN138)</f>
        <v xml:space="preserve">Pre: </v>
      </c>
      <c r="F138" s="306" t="str">
        <f>IF(B138="","Co: ",'aux 1'!AO138)</f>
        <v xml:space="preserve">Co: </v>
      </c>
      <c r="G138" s="54" t="str">
        <f>IF(OR($B138="",'aux 1'!H138=""),"",'aux 1'!H138)</f>
        <v/>
      </c>
      <c r="H138" s="54" t="str">
        <f>IF(OR($B138="",'aux 1'!I138=""),"",'aux 1'!I138)</f>
        <v/>
      </c>
      <c r="I138" s="54" t="str">
        <f>IF(OR($B138="",'aux 1'!J138=""),"",'aux 1'!J138)</f>
        <v/>
      </c>
      <c r="J138" s="54" t="str">
        <f>IF(OR($B138="",'aux 1'!K138=""),"",'aux 1'!K138)</f>
        <v/>
      </c>
      <c r="K138" s="248"/>
      <c r="L138" s="248"/>
      <c r="M138" s="45" t="str">
        <f>IF('aux 1'!C138="","",'aux 1'!C138)</f>
        <v/>
      </c>
      <c r="N138" s="45" t="str">
        <f>IF('aux 1'!D138="","",'aux 1'!D138)</f>
        <v/>
      </c>
      <c r="O138" s="169" t="str">
        <f>IF('aux 1'!E138="","",'aux 1'!E138)</f>
        <v/>
      </c>
      <c r="P138" s="133" t="str">
        <f t="shared" si="192"/>
        <v/>
      </c>
      <c r="Q138" s="43" t="str">
        <f>IF(S138="s",IF(R138="op",'aux 1'!S138,U138),"")</f>
        <v/>
      </c>
      <c r="R138" s="43" t="str">
        <f>IF('aux 1'!N138="op","op",'aux 1'!S138)</f>
        <v/>
      </c>
      <c r="S138" s="43" t="str">
        <f>IF('aux 1'!R138="","",'aux 1'!R138)</f>
        <v/>
      </c>
      <c r="T138" s="43" t="str">
        <f>IF('aux 1'!Q138="","",'aux 1'!Q138)</f>
        <v/>
      </c>
      <c r="U138" s="43" t="str">
        <f>IF('aux 1'!P138="","",'aux 1'!P138)</f>
        <v/>
      </c>
      <c r="V138" s="44" t="str">
        <f>IF('aux 1'!O138="","",'aux 1'!O138)</f>
        <v/>
      </c>
      <c r="W138" s="128">
        <f>IF('aux 1'!T138="",0,'aux 1'!T138)</f>
        <v>0</v>
      </c>
      <c r="X138" s="128">
        <f>IF('aux 1'!U138="",0,'aux 1'!U138)</f>
        <v>0</v>
      </c>
      <c r="Y138" s="128">
        <f>IF('aux 1'!V138="",0,'aux 1'!V138)</f>
        <v>0</v>
      </c>
      <c r="Z138" s="128" t="str">
        <f>IF('aux 1'!W138="","",'aux 1'!W138)</f>
        <v/>
      </c>
      <c r="AA138" s="128" t="str">
        <f t="shared" si="193"/>
        <v>h</v>
      </c>
      <c r="AB138" s="248" t="str">
        <f>IF('aux 1'!X138="","",'aux 1'!X138)</f>
        <v/>
      </c>
      <c r="AC138" s="87" t="str">
        <f t="shared" si="194"/>
        <v/>
      </c>
      <c r="AE138" s="265">
        <f t="shared" si="195"/>
        <v>127</v>
      </c>
      <c r="AF138" s="267" t="str">
        <f t="shared" si="304"/>
        <v/>
      </c>
      <c r="AG138" s="267" t="str">
        <f t="shared" si="304"/>
        <v/>
      </c>
      <c r="AH138" s="267" t="str">
        <f t="shared" si="304"/>
        <v/>
      </c>
      <c r="AI138" s="267" t="str">
        <f t="shared" si="304"/>
        <v/>
      </c>
      <c r="AJ138" s="267" t="str">
        <f t="shared" si="304"/>
        <v/>
      </c>
      <c r="AK138" s="267" t="str">
        <f t="shared" si="304"/>
        <v/>
      </c>
      <c r="AL138" s="267" t="str">
        <f t="shared" si="304"/>
        <v/>
      </c>
      <c r="AM138" s="267" t="str">
        <f t="shared" si="304"/>
        <v/>
      </c>
      <c r="AN138" s="267" t="str">
        <f t="shared" si="304"/>
        <v/>
      </c>
      <c r="AO138" s="267" t="str">
        <f t="shared" si="304"/>
        <v/>
      </c>
      <c r="AP138" s="267" t="str">
        <f t="shared" si="305"/>
        <v/>
      </c>
      <c r="AQ138" s="267" t="str">
        <f t="shared" si="305"/>
        <v/>
      </c>
      <c r="AR138" s="267" t="str">
        <f t="shared" si="305"/>
        <v/>
      </c>
      <c r="AS138" s="267" t="str">
        <f t="shared" si="305"/>
        <v/>
      </c>
      <c r="AT138" s="267" t="str">
        <f t="shared" si="305"/>
        <v/>
      </c>
      <c r="AU138" s="267" t="str">
        <f t="shared" si="305"/>
        <v/>
      </c>
      <c r="AV138" s="267" t="str">
        <f t="shared" si="305"/>
        <v/>
      </c>
      <c r="AW138" s="267" t="str">
        <f t="shared" si="305"/>
        <v/>
      </c>
      <c r="AX138" s="267" t="str">
        <f t="shared" si="305"/>
        <v/>
      </c>
      <c r="AY138" s="267" t="str">
        <f t="shared" si="305"/>
        <v/>
      </c>
      <c r="BA138" s="267" t="str">
        <f t="shared" si="283"/>
        <v/>
      </c>
      <c r="BB138" s="267" t="str">
        <f t="shared" si="284"/>
        <v/>
      </c>
      <c r="BC138" s="267" t="str">
        <f t="shared" si="285"/>
        <v/>
      </c>
      <c r="BD138" s="267" t="str">
        <f t="shared" si="286"/>
        <v/>
      </c>
      <c r="BE138" s="267" t="str">
        <f t="shared" si="287"/>
        <v/>
      </c>
      <c r="BF138" s="267" t="str">
        <f t="shared" si="288"/>
        <v/>
      </c>
      <c r="BG138" s="267" t="str">
        <f t="shared" si="289"/>
        <v/>
      </c>
      <c r="BH138" s="267" t="str">
        <f t="shared" si="204"/>
        <v/>
      </c>
      <c r="BI138" s="267" t="str">
        <f t="shared" si="223"/>
        <v/>
      </c>
      <c r="BJ138" s="267" t="str">
        <f t="shared" si="224"/>
        <v/>
      </c>
      <c r="BK138" s="267" t="str">
        <f t="shared" si="225"/>
        <v/>
      </c>
      <c r="BL138" s="267" t="str">
        <f t="shared" si="226"/>
        <v/>
      </c>
      <c r="BM138" s="267" t="str">
        <f t="shared" si="227"/>
        <v/>
      </c>
      <c r="BN138" s="267" t="str">
        <f t="shared" si="228"/>
        <v/>
      </c>
      <c r="BO138" s="267" t="str">
        <f t="shared" si="229"/>
        <v/>
      </c>
      <c r="BP138" s="267" t="str">
        <f t="shared" si="230"/>
        <v/>
      </c>
      <c r="BQ138" s="267" t="str">
        <f t="shared" si="231"/>
        <v/>
      </c>
      <c r="BR138" s="267" t="str">
        <f t="shared" si="232"/>
        <v/>
      </c>
      <c r="BS138" s="267" t="str">
        <f t="shared" si="233"/>
        <v/>
      </c>
      <c r="BT138" s="267" t="str">
        <f t="shared" si="234"/>
        <v/>
      </c>
      <c r="BU138" s="264"/>
      <c r="BV138" s="268">
        <v>127</v>
      </c>
      <c r="BW138" s="265" t="str">
        <f t="shared" si="268"/>
        <v/>
      </c>
      <c r="BX138" s="265" t="str">
        <f t="shared" si="303"/>
        <v/>
      </c>
      <c r="BY138" s="265" t="str">
        <f t="shared" si="303"/>
        <v/>
      </c>
      <c r="BZ138" s="265" t="str">
        <f t="shared" si="303"/>
        <v/>
      </c>
      <c r="CA138" s="265" t="str">
        <f t="shared" si="303"/>
        <v/>
      </c>
      <c r="CB138" s="265" t="str">
        <f t="shared" si="303"/>
        <v/>
      </c>
      <c r="CC138" s="265" t="str">
        <f t="shared" si="303"/>
        <v/>
      </c>
      <c r="CD138" s="265" t="str">
        <f t="shared" si="260"/>
        <v/>
      </c>
      <c r="CE138" s="265" t="str">
        <f t="shared" si="302"/>
        <v/>
      </c>
      <c r="CF138" s="265" t="str">
        <f t="shared" si="302"/>
        <v/>
      </c>
      <c r="CG138" s="265" t="str">
        <f t="shared" si="302"/>
        <v/>
      </c>
      <c r="CH138" s="265" t="str">
        <f t="shared" si="302"/>
        <v/>
      </c>
      <c r="CI138" s="265" t="str">
        <f t="shared" si="302"/>
        <v/>
      </c>
      <c r="CJ138" s="265" t="str">
        <f t="shared" si="302"/>
        <v/>
      </c>
      <c r="CK138" s="265" t="str">
        <f t="shared" si="302"/>
        <v/>
      </c>
      <c r="CL138" s="265" t="str">
        <f t="shared" si="302"/>
        <v/>
      </c>
      <c r="CM138" s="265" t="str">
        <f t="shared" si="302"/>
        <v/>
      </c>
      <c r="CN138" s="265" t="str">
        <f t="shared" si="302"/>
        <v/>
      </c>
      <c r="CO138" s="265" t="str">
        <f t="shared" si="302"/>
        <v/>
      </c>
      <c r="CP138" s="265" t="str">
        <f t="shared" si="302"/>
        <v/>
      </c>
      <c r="CR138" s="265" t="str">
        <f>IF(BW138="","",SUM(BW$12:BW138)-BW138+1)</f>
        <v/>
      </c>
      <c r="CS138" s="265" t="str">
        <f>IF(BX138="","",SUM(BX$12:BX138)-BX138+1)</f>
        <v/>
      </c>
      <c r="CT138" s="265" t="str">
        <f>IF(BY138="","",SUM(BY$12:BY138)-BY138+1)</f>
        <v/>
      </c>
      <c r="CU138" s="265" t="str">
        <f>IF(BZ138="","",SUM(BZ$12:BZ138)-BZ138+1)</f>
        <v/>
      </c>
      <c r="CV138" s="265" t="str">
        <f>IF(CA138="","",SUM(CA$12:CA138)-CA138+1)</f>
        <v/>
      </c>
      <c r="CW138" s="265" t="str">
        <f>IF(CB138="","",SUM(CB$12:CB138)-CB138+1)</f>
        <v/>
      </c>
      <c r="CX138" s="265" t="str">
        <f>IF(CC138="","",SUM(CC$12:CC138)-CC138+1)</f>
        <v/>
      </c>
      <c r="CY138" s="265" t="str">
        <f>IF(CD138="","",SUM(CD$12:CD138)-CD138+1)</f>
        <v/>
      </c>
      <c r="CZ138" s="265" t="str">
        <f>IF(CE138="","",SUM(CE$12:CE138)-CE138+1)</f>
        <v/>
      </c>
      <c r="DA138" s="265" t="str">
        <f>IF(CF138="","",SUM(CF$12:CF138)-CF138+1)</f>
        <v/>
      </c>
      <c r="DB138" s="265" t="str">
        <f>IF(CG138="","",SUM(CG$12:CG138)-CG138+1)</f>
        <v/>
      </c>
      <c r="DC138" s="265" t="str">
        <f>IF(CH138="","",SUM(CH$12:CH138)-CH138+1)</f>
        <v/>
      </c>
      <c r="DD138" s="265" t="str">
        <f>IF(CI138="","",SUM(CI$12:CI138)-CI138+1)</f>
        <v/>
      </c>
      <c r="DE138" s="265" t="str">
        <f>IF(CJ138="","",SUM(CJ$12:CJ138)-CJ138+1)</f>
        <v/>
      </c>
      <c r="DF138" s="265" t="str">
        <f>IF(CK138="","",SUM(CK$12:CK138)-CK138+1)</f>
        <v/>
      </c>
      <c r="DG138" s="265" t="str">
        <f>IF(CL138="","",SUM(CL$12:CL138)-CL138+1)</f>
        <v/>
      </c>
      <c r="DH138" s="265" t="str">
        <f>IF(CM138="","",SUM(CM$12:CM138)-CM138+1)</f>
        <v/>
      </c>
      <c r="DI138" s="265" t="str">
        <f>IF(CN138="","",SUM(CN$12:CN138)-CN138+1)</f>
        <v/>
      </c>
      <c r="DJ138" s="265" t="str">
        <f>IF(CO138="","",SUM(CO$12:CO138)-CO138+1)</f>
        <v/>
      </c>
      <c r="DK138" s="265" t="str">
        <f>IF(CP138="","",SUM(CP$12:CP138)-CP138+1)</f>
        <v/>
      </c>
      <c r="DM138" s="265"/>
      <c r="DN138" s="265"/>
      <c r="DO138" s="265"/>
      <c r="DP138" s="265"/>
      <c r="DQ138" s="265"/>
      <c r="DR138" s="265"/>
      <c r="DS138" s="265"/>
      <c r="DT138" s="265"/>
      <c r="DU138" s="265"/>
      <c r="DV138" s="265"/>
      <c r="DW138" s="265"/>
      <c r="DX138" s="265"/>
      <c r="DY138" s="265"/>
      <c r="DZ138" s="265"/>
      <c r="EA138" s="265"/>
      <c r="EB138" s="265"/>
      <c r="EC138" s="265"/>
      <c r="ED138" s="265"/>
      <c r="EE138" s="265"/>
      <c r="EF138" s="265"/>
      <c r="EH138" s="265" t="str">
        <f t="shared" si="306"/>
        <v/>
      </c>
      <c r="EI138" s="265" t="str">
        <f t="shared" si="306"/>
        <v/>
      </c>
      <c r="EJ138" s="265" t="str">
        <f t="shared" si="306"/>
        <v/>
      </c>
      <c r="EK138" s="265" t="str">
        <f t="shared" si="306"/>
        <v/>
      </c>
      <c r="EL138" s="265" t="str">
        <f t="shared" si="306"/>
        <v/>
      </c>
      <c r="EM138" s="265" t="str">
        <f t="shared" si="306"/>
        <v/>
      </c>
      <c r="EN138" s="265" t="str">
        <f t="shared" si="306"/>
        <v/>
      </c>
      <c r="EO138" s="265" t="str">
        <f t="shared" si="306"/>
        <v/>
      </c>
      <c r="EP138" s="265" t="str">
        <f t="shared" si="306"/>
        <v/>
      </c>
      <c r="EQ138" s="265" t="str">
        <f t="shared" si="306"/>
        <v/>
      </c>
      <c r="ER138" s="265" t="str">
        <f t="shared" si="307"/>
        <v/>
      </c>
      <c r="ES138" s="265" t="str">
        <f t="shared" si="307"/>
        <v/>
      </c>
      <c r="ET138" s="265" t="str">
        <f t="shared" si="307"/>
        <v/>
      </c>
      <c r="EU138" s="265" t="str">
        <f t="shared" si="307"/>
        <v/>
      </c>
      <c r="EV138" s="265" t="str">
        <f t="shared" si="307"/>
        <v/>
      </c>
      <c r="EW138" s="265" t="str">
        <f t="shared" si="307"/>
        <v/>
      </c>
      <c r="EX138" s="265" t="str">
        <f t="shared" si="307"/>
        <v/>
      </c>
      <c r="EY138" s="265" t="str">
        <f t="shared" si="307"/>
        <v/>
      </c>
      <c r="EZ138" s="265" t="str">
        <f t="shared" si="307"/>
        <v/>
      </c>
      <c r="FA138" s="265" t="str">
        <f t="shared" si="307"/>
        <v/>
      </c>
      <c r="FB138" s="263" t="str">
        <f t="shared" si="308"/>
        <v/>
      </c>
      <c r="FC138" s="263" t="str">
        <f t="shared" si="308"/>
        <v/>
      </c>
      <c r="FD138" s="263" t="str">
        <f t="shared" si="308"/>
        <v/>
      </c>
      <c r="FE138" s="263" t="str">
        <f t="shared" si="308"/>
        <v/>
      </c>
      <c r="FF138" s="263" t="str">
        <f t="shared" si="308"/>
        <v/>
      </c>
      <c r="FG138" s="263" t="str">
        <f t="shared" si="308"/>
        <v/>
      </c>
      <c r="FH138" s="263" t="str">
        <f t="shared" si="308"/>
        <v/>
      </c>
      <c r="FI138" s="263" t="str">
        <f t="shared" si="308"/>
        <v/>
      </c>
      <c r="FJ138" s="263" t="str">
        <f t="shared" si="308"/>
        <v/>
      </c>
      <c r="FK138" s="263" t="str">
        <f t="shared" si="308"/>
        <v/>
      </c>
      <c r="FL138" s="263" t="str">
        <f t="shared" si="309"/>
        <v/>
      </c>
      <c r="FM138" s="263" t="str">
        <f t="shared" si="309"/>
        <v/>
      </c>
      <c r="FN138" s="263" t="str">
        <f t="shared" si="309"/>
        <v/>
      </c>
      <c r="FO138" s="263" t="str">
        <f t="shared" si="309"/>
        <v/>
      </c>
      <c r="FP138" s="263" t="str">
        <f t="shared" si="309"/>
        <v/>
      </c>
      <c r="FQ138" s="263" t="str">
        <f t="shared" si="309"/>
        <v/>
      </c>
      <c r="FR138" s="263" t="str">
        <f t="shared" si="309"/>
        <v/>
      </c>
      <c r="FS138" s="263" t="str">
        <f t="shared" si="309"/>
        <v/>
      </c>
      <c r="FT138" s="263" t="str">
        <f t="shared" si="309"/>
        <v/>
      </c>
      <c r="FU138" s="263" t="str">
        <f t="shared" si="309"/>
        <v/>
      </c>
      <c r="FV138" s="265" t="str">
        <f t="shared" si="310"/>
        <v/>
      </c>
      <c r="FW138" s="265" t="str">
        <f t="shared" si="310"/>
        <v/>
      </c>
      <c r="FX138" s="265" t="str">
        <f t="shared" si="310"/>
        <v/>
      </c>
      <c r="FY138" s="265" t="str">
        <f t="shared" si="310"/>
        <v/>
      </c>
      <c r="FZ138" s="265" t="str">
        <f t="shared" si="310"/>
        <v/>
      </c>
      <c r="GA138" s="265" t="str">
        <f t="shared" si="310"/>
        <v/>
      </c>
      <c r="GB138" s="265" t="str">
        <f t="shared" si="310"/>
        <v/>
      </c>
      <c r="GC138" s="265" t="str">
        <f t="shared" si="310"/>
        <v/>
      </c>
      <c r="GD138" s="265" t="str">
        <f t="shared" si="310"/>
        <v/>
      </c>
      <c r="GE138" s="265" t="str">
        <f t="shared" si="310"/>
        <v/>
      </c>
      <c r="GF138" s="265" t="str">
        <f t="shared" si="311"/>
        <v/>
      </c>
      <c r="GG138" s="265" t="str">
        <f t="shared" si="311"/>
        <v/>
      </c>
      <c r="GH138" s="265" t="str">
        <f t="shared" si="311"/>
        <v/>
      </c>
      <c r="GI138" s="265" t="str">
        <f t="shared" si="311"/>
        <v/>
      </c>
      <c r="GJ138" s="265" t="str">
        <f t="shared" si="311"/>
        <v/>
      </c>
      <c r="GK138" s="265" t="str">
        <f t="shared" si="311"/>
        <v/>
      </c>
      <c r="GL138" s="265" t="str">
        <f t="shared" si="311"/>
        <v/>
      </c>
      <c r="GM138" s="265" t="str">
        <f t="shared" si="311"/>
        <v/>
      </c>
      <c r="GN138" s="265" t="str">
        <f t="shared" si="311"/>
        <v/>
      </c>
      <c r="GO138" s="265" t="str">
        <f t="shared" si="311"/>
        <v/>
      </c>
      <c r="GP138" s="263" t="str">
        <f t="shared" si="312"/>
        <v/>
      </c>
      <c r="GQ138" s="263" t="str">
        <f t="shared" si="312"/>
        <v/>
      </c>
      <c r="GR138" s="263" t="str">
        <f t="shared" si="312"/>
        <v/>
      </c>
      <c r="GS138" s="263" t="str">
        <f t="shared" si="312"/>
        <v/>
      </c>
      <c r="GT138" s="263" t="str">
        <f t="shared" si="312"/>
        <v/>
      </c>
      <c r="GU138" s="263" t="str">
        <f t="shared" si="312"/>
        <v/>
      </c>
      <c r="GV138" s="263" t="str">
        <f t="shared" si="312"/>
        <v/>
      </c>
      <c r="GW138" s="263" t="str">
        <f t="shared" si="312"/>
        <v/>
      </c>
      <c r="GX138" s="263" t="str">
        <f t="shared" si="312"/>
        <v/>
      </c>
      <c r="GY138" s="263" t="str">
        <f t="shared" si="312"/>
        <v/>
      </c>
      <c r="GZ138" s="263" t="str">
        <f t="shared" si="313"/>
        <v/>
      </c>
      <c r="HA138" s="263" t="str">
        <f t="shared" si="313"/>
        <v/>
      </c>
      <c r="HB138" s="263" t="str">
        <f t="shared" si="313"/>
        <v/>
      </c>
      <c r="HC138" s="263" t="str">
        <f t="shared" si="313"/>
        <v/>
      </c>
      <c r="HD138" s="263" t="str">
        <f t="shared" si="313"/>
        <v/>
      </c>
      <c r="HE138" s="263" t="str">
        <f t="shared" si="313"/>
        <v/>
      </c>
      <c r="HF138" s="263" t="str">
        <f t="shared" si="313"/>
        <v/>
      </c>
      <c r="HG138" s="263" t="str">
        <f t="shared" si="313"/>
        <v/>
      </c>
      <c r="HH138" s="263" t="str">
        <f t="shared" si="313"/>
        <v/>
      </c>
      <c r="HI138" s="263" t="str">
        <f t="shared" si="313"/>
        <v/>
      </c>
      <c r="HJ138" s="265" t="str">
        <f t="shared" si="314"/>
        <v/>
      </c>
      <c r="HK138" s="265" t="str">
        <f t="shared" si="314"/>
        <v/>
      </c>
      <c r="HL138" s="265" t="str">
        <f t="shared" si="314"/>
        <v/>
      </c>
      <c r="HM138" s="265" t="str">
        <f t="shared" si="314"/>
        <v/>
      </c>
      <c r="HN138" s="265" t="str">
        <f t="shared" si="314"/>
        <v/>
      </c>
      <c r="HO138" s="265" t="str">
        <f t="shared" si="314"/>
        <v/>
      </c>
      <c r="HP138" s="265" t="str">
        <f t="shared" si="314"/>
        <v/>
      </c>
      <c r="HQ138" s="265" t="str">
        <f t="shared" si="314"/>
        <v/>
      </c>
      <c r="HR138" s="265" t="str">
        <f t="shared" si="314"/>
        <v/>
      </c>
      <c r="HS138" s="265" t="str">
        <f t="shared" si="314"/>
        <v/>
      </c>
      <c r="HT138" s="265" t="str">
        <f t="shared" si="315"/>
        <v/>
      </c>
      <c r="HU138" s="265" t="str">
        <f t="shared" si="315"/>
        <v/>
      </c>
      <c r="HV138" s="265" t="str">
        <f t="shared" si="315"/>
        <v/>
      </c>
      <c r="HW138" s="265" t="str">
        <f t="shared" si="315"/>
        <v/>
      </c>
      <c r="HX138" s="265" t="str">
        <f t="shared" si="315"/>
        <v/>
      </c>
      <c r="HY138" s="265" t="str">
        <f t="shared" si="315"/>
        <v/>
      </c>
      <c r="HZ138" s="265" t="str">
        <f t="shared" si="315"/>
        <v/>
      </c>
      <c r="IA138" s="265" t="str">
        <f t="shared" si="315"/>
        <v/>
      </c>
      <c r="IB138" s="265" t="str">
        <f t="shared" si="315"/>
        <v/>
      </c>
      <c r="IC138" s="265" t="str">
        <f t="shared" si="315"/>
        <v/>
      </c>
    </row>
    <row r="139" spans="1:237" x14ac:dyDescent="0.25">
      <c r="A139" s="248">
        <f t="shared" si="205"/>
        <v>128</v>
      </c>
      <c r="B139" s="2" t="str">
        <f>IF(OR('aux 1'!B139="",'aux 1'!R139&lt;&gt;"s"),"",'aux 1'!B139)</f>
        <v/>
      </c>
      <c r="C139" s="172" t="str">
        <f>IF('aux 1'!F139="","",'aux 1'!F139)</f>
        <v/>
      </c>
      <c r="D139" s="450" t="str">
        <f>IF(B139="","",'aux 1'!AP139)</f>
        <v/>
      </c>
      <c r="E139" s="306" t="str">
        <f>IF(B139="","Pre: ",'aux 1'!AN139)</f>
        <v xml:space="preserve">Pre: </v>
      </c>
      <c r="F139" s="306" t="str">
        <f>IF(B139="","Co: ",'aux 1'!AO139)</f>
        <v xml:space="preserve">Co: </v>
      </c>
      <c r="G139" s="54" t="str">
        <f>IF(OR($B139="",'aux 1'!H139=""),"",'aux 1'!H139)</f>
        <v/>
      </c>
      <c r="H139" s="54" t="str">
        <f>IF(OR($B139="",'aux 1'!I139=""),"",'aux 1'!I139)</f>
        <v/>
      </c>
      <c r="I139" s="54" t="str">
        <f>IF(OR($B139="",'aux 1'!J139=""),"",'aux 1'!J139)</f>
        <v/>
      </c>
      <c r="J139" s="54" t="str">
        <f>IF(OR($B139="",'aux 1'!K139=""),"",'aux 1'!K139)</f>
        <v/>
      </c>
      <c r="K139" s="248"/>
      <c r="L139" s="248"/>
      <c r="M139" s="45" t="str">
        <f>IF('aux 1'!C139="","",'aux 1'!C139)</f>
        <v/>
      </c>
      <c r="N139" s="45" t="str">
        <f>IF('aux 1'!D139="","",'aux 1'!D139)</f>
        <v/>
      </c>
      <c r="O139" s="169" t="str">
        <f>IF('aux 1'!E139="","",'aux 1'!E139)</f>
        <v/>
      </c>
      <c r="P139" s="133" t="str">
        <f t="shared" si="192"/>
        <v/>
      </c>
      <c r="Q139" s="43" t="str">
        <f>IF(S139="s",IF(R139="op",'aux 1'!S139,U139),"")</f>
        <v/>
      </c>
      <c r="R139" s="43" t="str">
        <f>IF('aux 1'!N139="op","op",'aux 1'!S139)</f>
        <v/>
      </c>
      <c r="S139" s="43" t="str">
        <f>IF('aux 1'!R139="","",'aux 1'!R139)</f>
        <v/>
      </c>
      <c r="T139" s="43" t="str">
        <f>IF('aux 1'!Q139="","",'aux 1'!Q139)</f>
        <v/>
      </c>
      <c r="U139" s="43" t="str">
        <f>IF('aux 1'!P139="","",'aux 1'!P139)</f>
        <v/>
      </c>
      <c r="V139" s="44" t="str">
        <f>IF('aux 1'!O139="","",'aux 1'!O139)</f>
        <v/>
      </c>
      <c r="W139" s="128">
        <f>IF('aux 1'!T139="",0,'aux 1'!T139)</f>
        <v>0</v>
      </c>
      <c r="X139" s="128">
        <f>IF('aux 1'!U139="",0,'aux 1'!U139)</f>
        <v>0</v>
      </c>
      <c r="Y139" s="128">
        <f>IF('aux 1'!V139="",0,'aux 1'!V139)</f>
        <v>0</v>
      </c>
      <c r="Z139" s="128" t="str">
        <f>IF('aux 1'!W139="","",'aux 1'!W139)</f>
        <v/>
      </c>
      <c r="AA139" s="128" t="str">
        <f t="shared" si="193"/>
        <v>h</v>
      </c>
      <c r="AB139" s="248" t="str">
        <f>IF('aux 1'!X139="","",'aux 1'!X139)</f>
        <v/>
      </c>
      <c r="AC139" s="87" t="str">
        <f t="shared" si="194"/>
        <v/>
      </c>
      <c r="AE139" s="265">
        <f t="shared" si="195"/>
        <v>128</v>
      </c>
      <c r="AF139" s="267" t="str">
        <f t="shared" si="304"/>
        <v/>
      </c>
      <c r="AG139" s="267" t="str">
        <f t="shared" si="304"/>
        <v/>
      </c>
      <c r="AH139" s="267" t="str">
        <f t="shared" si="304"/>
        <v/>
      </c>
      <c r="AI139" s="267" t="str">
        <f t="shared" si="304"/>
        <v/>
      </c>
      <c r="AJ139" s="267" t="str">
        <f t="shared" si="304"/>
        <v/>
      </c>
      <c r="AK139" s="267" t="str">
        <f t="shared" si="304"/>
        <v/>
      </c>
      <c r="AL139" s="267" t="str">
        <f t="shared" si="304"/>
        <v/>
      </c>
      <c r="AM139" s="267" t="str">
        <f t="shared" si="304"/>
        <v/>
      </c>
      <c r="AN139" s="267" t="str">
        <f t="shared" si="304"/>
        <v/>
      </c>
      <c r="AO139" s="267" t="str">
        <f t="shared" si="304"/>
        <v/>
      </c>
      <c r="AP139" s="267" t="str">
        <f t="shared" si="305"/>
        <v/>
      </c>
      <c r="AQ139" s="267" t="str">
        <f t="shared" si="305"/>
        <v/>
      </c>
      <c r="AR139" s="267" t="str">
        <f t="shared" si="305"/>
        <v/>
      </c>
      <c r="AS139" s="267" t="str">
        <f t="shared" si="305"/>
        <v/>
      </c>
      <c r="AT139" s="267" t="str">
        <f t="shared" si="305"/>
        <v/>
      </c>
      <c r="AU139" s="267" t="str">
        <f t="shared" si="305"/>
        <v/>
      </c>
      <c r="AV139" s="267" t="str">
        <f t="shared" si="305"/>
        <v/>
      </c>
      <c r="AW139" s="267" t="str">
        <f t="shared" si="305"/>
        <v/>
      </c>
      <c r="AX139" s="267" t="str">
        <f t="shared" si="305"/>
        <v/>
      </c>
      <c r="AY139" s="267" t="str">
        <f t="shared" si="305"/>
        <v/>
      </c>
      <c r="BA139" s="267" t="str">
        <f t="shared" si="283"/>
        <v/>
      </c>
      <c r="BB139" s="267" t="str">
        <f t="shared" si="284"/>
        <v/>
      </c>
      <c r="BC139" s="267" t="str">
        <f t="shared" si="285"/>
        <v/>
      </c>
      <c r="BD139" s="267" t="str">
        <f t="shared" si="286"/>
        <v/>
      </c>
      <c r="BE139" s="267" t="str">
        <f t="shared" si="287"/>
        <v/>
      </c>
      <c r="BF139" s="267" t="str">
        <f t="shared" si="288"/>
        <v/>
      </c>
      <c r="BG139" s="267" t="str">
        <f t="shared" si="289"/>
        <v/>
      </c>
      <c r="BH139" s="267" t="str">
        <f t="shared" si="204"/>
        <v/>
      </c>
      <c r="BI139" s="267" t="str">
        <f t="shared" si="223"/>
        <v/>
      </c>
      <c r="BJ139" s="267" t="str">
        <f t="shared" si="224"/>
        <v/>
      </c>
      <c r="BK139" s="267" t="str">
        <f t="shared" si="225"/>
        <v/>
      </c>
      <c r="BL139" s="267" t="str">
        <f t="shared" si="226"/>
        <v/>
      </c>
      <c r="BM139" s="267" t="str">
        <f t="shared" si="227"/>
        <v/>
      </c>
      <c r="BN139" s="267" t="str">
        <f t="shared" si="228"/>
        <v/>
      </c>
      <c r="BO139" s="267" t="str">
        <f t="shared" si="229"/>
        <v/>
      </c>
      <c r="BP139" s="267" t="str">
        <f t="shared" si="230"/>
        <v/>
      </c>
      <c r="BQ139" s="267" t="str">
        <f t="shared" si="231"/>
        <v/>
      </c>
      <c r="BR139" s="267" t="str">
        <f t="shared" si="232"/>
        <v/>
      </c>
      <c r="BS139" s="267" t="str">
        <f t="shared" si="233"/>
        <v/>
      </c>
      <c r="BT139" s="267" t="str">
        <f t="shared" si="234"/>
        <v/>
      </c>
      <c r="BU139" s="264"/>
      <c r="BV139" s="268">
        <v>128</v>
      </c>
      <c r="BW139" s="265" t="str">
        <f t="shared" si="268"/>
        <v/>
      </c>
      <c r="BX139" s="265" t="str">
        <f t="shared" si="303"/>
        <v/>
      </c>
      <c r="BY139" s="265" t="str">
        <f t="shared" si="303"/>
        <v/>
      </c>
      <c r="BZ139" s="265" t="str">
        <f t="shared" si="303"/>
        <v/>
      </c>
      <c r="CA139" s="265" t="str">
        <f t="shared" si="303"/>
        <v/>
      </c>
      <c r="CB139" s="265" t="str">
        <f t="shared" si="303"/>
        <v/>
      </c>
      <c r="CC139" s="265" t="str">
        <f t="shared" si="303"/>
        <v/>
      </c>
      <c r="CD139" s="265" t="str">
        <f t="shared" si="260"/>
        <v/>
      </c>
      <c r="CE139" s="265" t="str">
        <f t="shared" ref="CE139:CP154" si="316">IF(LEN(CE$6)&lt;$BV139,"", VALUE(MID(CE$6,$BV139,1)))</f>
        <v/>
      </c>
      <c r="CF139" s="265" t="str">
        <f t="shared" si="316"/>
        <v/>
      </c>
      <c r="CG139" s="265" t="str">
        <f t="shared" si="316"/>
        <v/>
      </c>
      <c r="CH139" s="265" t="str">
        <f t="shared" si="316"/>
        <v/>
      </c>
      <c r="CI139" s="265" t="str">
        <f t="shared" si="316"/>
        <v/>
      </c>
      <c r="CJ139" s="265" t="str">
        <f t="shared" si="316"/>
        <v/>
      </c>
      <c r="CK139" s="265" t="str">
        <f t="shared" si="316"/>
        <v/>
      </c>
      <c r="CL139" s="265" t="str">
        <f t="shared" si="316"/>
        <v/>
      </c>
      <c r="CM139" s="265" t="str">
        <f t="shared" si="316"/>
        <v/>
      </c>
      <c r="CN139" s="265" t="str">
        <f t="shared" si="316"/>
        <v/>
      </c>
      <c r="CO139" s="265" t="str">
        <f t="shared" si="316"/>
        <v/>
      </c>
      <c r="CP139" s="265" t="str">
        <f t="shared" si="316"/>
        <v/>
      </c>
      <c r="CR139" s="265" t="str">
        <f>IF(BW139="","",SUM(BW$12:BW139)-BW139+1)</f>
        <v/>
      </c>
      <c r="CS139" s="265" t="str">
        <f>IF(BX139="","",SUM(BX$12:BX139)-BX139+1)</f>
        <v/>
      </c>
      <c r="CT139" s="265" t="str">
        <f>IF(BY139="","",SUM(BY$12:BY139)-BY139+1)</f>
        <v/>
      </c>
      <c r="CU139" s="265" t="str">
        <f>IF(BZ139="","",SUM(BZ$12:BZ139)-BZ139+1)</f>
        <v/>
      </c>
      <c r="CV139" s="265" t="str">
        <f>IF(CA139="","",SUM(CA$12:CA139)-CA139+1)</f>
        <v/>
      </c>
      <c r="CW139" s="265" t="str">
        <f>IF(CB139="","",SUM(CB$12:CB139)-CB139+1)</f>
        <v/>
      </c>
      <c r="CX139" s="265" t="str">
        <f>IF(CC139="","",SUM(CC$12:CC139)-CC139+1)</f>
        <v/>
      </c>
      <c r="CY139" s="265" t="str">
        <f>IF(CD139="","",SUM(CD$12:CD139)-CD139+1)</f>
        <v/>
      </c>
      <c r="CZ139" s="265" t="str">
        <f>IF(CE139="","",SUM(CE$12:CE139)-CE139+1)</f>
        <v/>
      </c>
      <c r="DA139" s="265" t="str">
        <f>IF(CF139="","",SUM(CF$12:CF139)-CF139+1)</f>
        <v/>
      </c>
      <c r="DB139" s="265" t="str">
        <f>IF(CG139="","",SUM(CG$12:CG139)-CG139+1)</f>
        <v/>
      </c>
      <c r="DC139" s="265" t="str">
        <f>IF(CH139="","",SUM(CH$12:CH139)-CH139+1)</f>
        <v/>
      </c>
      <c r="DD139" s="265" t="str">
        <f>IF(CI139="","",SUM(CI$12:CI139)-CI139+1)</f>
        <v/>
      </c>
      <c r="DE139" s="265" t="str">
        <f>IF(CJ139="","",SUM(CJ$12:CJ139)-CJ139+1)</f>
        <v/>
      </c>
      <c r="DF139" s="265" t="str">
        <f>IF(CK139="","",SUM(CK$12:CK139)-CK139+1)</f>
        <v/>
      </c>
      <c r="DG139" s="265" t="str">
        <f>IF(CL139="","",SUM(CL$12:CL139)-CL139+1)</f>
        <v/>
      </c>
      <c r="DH139" s="265" t="str">
        <f>IF(CM139="","",SUM(CM$12:CM139)-CM139+1)</f>
        <v/>
      </c>
      <c r="DI139" s="265" t="str">
        <f>IF(CN139="","",SUM(CN$12:CN139)-CN139+1)</f>
        <v/>
      </c>
      <c r="DJ139" s="265" t="str">
        <f>IF(CO139="","",SUM(CO$12:CO139)-CO139+1)</f>
        <v/>
      </c>
      <c r="DK139" s="265" t="str">
        <f>IF(CP139="","",SUM(CP$12:CP139)-CP139+1)</f>
        <v/>
      </c>
      <c r="DM139" s="265"/>
      <c r="DN139" s="265"/>
      <c r="DO139" s="265"/>
      <c r="DP139" s="265"/>
      <c r="DQ139" s="265"/>
      <c r="DR139" s="265"/>
      <c r="DS139" s="265"/>
      <c r="DT139" s="265"/>
      <c r="DU139" s="265"/>
      <c r="DV139" s="265"/>
      <c r="DW139" s="265"/>
      <c r="DX139" s="265"/>
      <c r="DY139" s="265"/>
      <c r="DZ139" s="265"/>
      <c r="EA139" s="265"/>
      <c r="EB139" s="265"/>
      <c r="EC139" s="265"/>
      <c r="ED139" s="265"/>
      <c r="EE139" s="265"/>
      <c r="EF139" s="265"/>
      <c r="EH139" s="265" t="str">
        <f t="shared" si="306"/>
        <v/>
      </c>
      <c r="EI139" s="265" t="str">
        <f t="shared" si="306"/>
        <v/>
      </c>
      <c r="EJ139" s="265" t="str">
        <f t="shared" si="306"/>
        <v/>
      </c>
      <c r="EK139" s="265" t="str">
        <f t="shared" si="306"/>
        <v/>
      </c>
      <c r="EL139" s="265" t="str">
        <f t="shared" si="306"/>
        <v/>
      </c>
      <c r="EM139" s="265" t="str">
        <f t="shared" si="306"/>
        <v/>
      </c>
      <c r="EN139" s="265" t="str">
        <f t="shared" si="306"/>
        <v/>
      </c>
      <c r="EO139" s="265" t="str">
        <f t="shared" si="306"/>
        <v/>
      </c>
      <c r="EP139" s="265" t="str">
        <f t="shared" si="306"/>
        <v/>
      </c>
      <c r="EQ139" s="265" t="str">
        <f t="shared" si="306"/>
        <v/>
      </c>
      <c r="ER139" s="265" t="str">
        <f t="shared" si="307"/>
        <v/>
      </c>
      <c r="ES139" s="265" t="str">
        <f t="shared" si="307"/>
        <v/>
      </c>
      <c r="ET139" s="265" t="str">
        <f t="shared" si="307"/>
        <v/>
      </c>
      <c r="EU139" s="265" t="str">
        <f t="shared" si="307"/>
        <v/>
      </c>
      <c r="EV139" s="265" t="str">
        <f t="shared" si="307"/>
        <v/>
      </c>
      <c r="EW139" s="265" t="str">
        <f t="shared" si="307"/>
        <v/>
      </c>
      <c r="EX139" s="265" t="str">
        <f t="shared" si="307"/>
        <v/>
      </c>
      <c r="EY139" s="265" t="str">
        <f t="shared" si="307"/>
        <v/>
      </c>
      <c r="EZ139" s="265" t="str">
        <f t="shared" si="307"/>
        <v/>
      </c>
      <c r="FA139" s="265" t="str">
        <f t="shared" si="307"/>
        <v/>
      </c>
      <c r="FB139" s="263" t="str">
        <f t="shared" si="308"/>
        <v/>
      </c>
      <c r="FC139" s="263" t="str">
        <f t="shared" si="308"/>
        <v/>
      </c>
      <c r="FD139" s="263" t="str">
        <f t="shared" si="308"/>
        <v/>
      </c>
      <c r="FE139" s="263" t="str">
        <f t="shared" si="308"/>
        <v/>
      </c>
      <c r="FF139" s="263" t="str">
        <f t="shared" si="308"/>
        <v/>
      </c>
      <c r="FG139" s="263" t="str">
        <f t="shared" si="308"/>
        <v/>
      </c>
      <c r="FH139" s="263" t="str">
        <f t="shared" si="308"/>
        <v/>
      </c>
      <c r="FI139" s="263" t="str">
        <f t="shared" si="308"/>
        <v/>
      </c>
      <c r="FJ139" s="263" t="str">
        <f t="shared" si="308"/>
        <v/>
      </c>
      <c r="FK139" s="263" t="str">
        <f t="shared" si="308"/>
        <v/>
      </c>
      <c r="FL139" s="263" t="str">
        <f t="shared" si="309"/>
        <v/>
      </c>
      <c r="FM139" s="263" t="str">
        <f t="shared" si="309"/>
        <v/>
      </c>
      <c r="FN139" s="263" t="str">
        <f t="shared" si="309"/>
        <v/>
      </c>
      <c r="FO139" s="263" t="str">
        <f t="shared" si="309"/>
        <v/>
      </c>
      <c r="FP139" s="263" t="str">
        <f t="shared" si="309"/>
        <v/>
      </c>
      <c r="FQ139" s="263" t="str">
        <f t="shared" si="309"/>
        <v/>
      </c>
      <c r="FR139" s="263" t="str">
        <f t="shared" si="309"/>
        <v/>
      </c>
      <c r="FS139" s="263" t="str">
        <f t="shared" si="309"/>
        <v/>
      </c>
      <c r="FT139" s="263" t="str">
        <f t="shared" si="309"/>
        <v/>
      </c>
      <c r="FU139" s="263" t="str">
        <f t="shared" si="309"/>
        <v/>
      </c>
      <c r="FV139" s="265" t="str">
        <f t="shared" si="310"/>
        <v/>
      </c>
      <c r="FW139" s="265" t="str">
        <f t="shared" si="310"/>
        <v/>
      </c>
      <c r="FX139" s="265" t="str">
        <f t="shared" si="310"/>
        <v/>
      </c>
      <c r="FY139" s="265" t="str">
        <f t="shared" si="310"/>
        <v/>
      </c>
      <c r="FZ139" s="265" t="str">
        <f t="shared" si="310"/>
        <v/>
      </c>
      <c r="GA139" s="265" t="str">
        <f t="shared" si="310"/>
        <v/>
      </c>
      <c r="GB139" s="265" t="str">
        <f t="shared" si="310"/>
        <v/>
      </c>
      <c r="GC139" s="265" t="str">
        <f t="shared" si="310"/>
        <v/>
      </c>
      <c r="GD139" s="265" t="str">
        <f t="shared" si="310"/>
        <v/>
      </c>
      <c r="GE139" s="265" t="str">
        <f t="shared" si="310"/>
        <v/>
      </c>
      <c r="GF139" s="265" t="str">
        <f t="shared" si="311"/>
        <v/>
      </c>
      <c r="GG139" s="265" t="str">
        <f t="shared" si="311"/>
        <v/>
      </c>
      <c r="GH139" s="265" t="str">
        <f t="shared" si="311"/>
        <v/>
      </c>
      <c r="GI139" s="265" t="str">
        <f t="shared" si="311"/>
        <v/>
      </c>
      <c r="GJ139" s="265" t="str">
        <f t="shared" si="311"/>
        <v/>
      </c>
      <c r="GK139" s="265" t="str">
        <f t="shared" si="311"/>
        <v/>
      </c>
      <c r="GL139" s="265" t="str">
        <f t="shared" si="311"/>
        <v/>
      </c>
      <c r="GM139" s="265" t="str">
        <f t="shared" si="311"/>
        <v/>
      </c>
      <c r="GN139" s="265" t="str">
        <f t="shared" si="311"/>
        <v/>
      </c>
      <c r="GO139" s="265" t="str">
        <f t="shared" si="311"/>
        <v/>
      </c>
      <c r="GP139" s="263" t="str">
        <f t="shared" si="312"/>
        <v/>
      </c>
      <c r="GQ139" s="263" t="str">
        <f t="shared" si="312"/>
        <v/>
      </c>
      <c r="GR139" s="263" t="str">
        <f t="shared" si="312"/>
        <v/>
      </c>
      <c r="GS139" s="263" t="str">
        <f t="shared" si="312"/>
        <v/>
      </c>
      <c r="GT139" s="263" t="str">
        <f t="shared" si="312"/>
        <v/>
      </c>
      <c r="GU139" s="263" t="str">
        <f t="shared" si="312"/>
        <v/>
      </c>
      <c r="GV139" s="263" t="str">
        <f t="shared" si="312"/>
        <v/>
      </c>
      <c r="GW139" s="263" t="str">
        <f t="shared" si="312"/>
        <v/>
      </c>
      <c r="GX139" s="263" t="str">
        <f t="shared" si="312"/>
        <v/>
      </c>
      <c r="GY139" s="263" t="str">
        <f t="shared" si="312"/>
        <v/>
      </c>
      <c r="GZ139" s="263" t="str">
        <f t="shared" si="313"/>
        <v/>
      </c>
      <c r="HA139" s="263" t="str">
        <f t="shared" si="313"/>
        <v/>
      </c>
      <c r="HB139" s="263" t="str">
        <f t="shared" si="313"/>
        <v/>
      </c>
      <c r="HC139" s="263" t="str">
        <f t="shared" si="313"/>
        <v/>
      </c>
      <c r="HD139" s="263" t="str">
        <f t="shared" si="313"/>
        <v/>
      </c>
      <c r="HE139" s="263" t="str">
        <f t="shared" si="313"/>
        <v/>
      </c>
      <c r="HF139" s="263" t="str">
        <f t="shared" si="313"/>
        <v/>
      </c>
      <c r="HG139" s="263" t="str">
        <f t="shared" si="313"/>
        <v/>
      </c>
      <c r="HH139" s="263" t="str">
        <f t="shared" si="313"/>
        <v/>
      </c>
      <c r="HI139" s="263" t="str">
        <f t="shared" si="313"/>
        <v/>
      </c>
      <c r="HJ139" s="265" t="str">
        <f t="shared" si="314"/>
        <v/>
      </c>
      <c r="HK139" s="265" t="str">
        <f t="shared" si="314"/>
        <v/>
      </c>
      <c r="HL139" s="265" t="str">
        <f t="shared" si="314"/>
        <v/>
      </c>
      <c r="HM139" s="265" t="str">
        <f t="shared" si="314"/>
        <v/>
      </c>
      <c r="HN139" s="265" t="str">
        <f t="shared" si="314"/>
        <v/>
      </c>
      <c r="HO139" s="265" t="str">
        <f t="shared" si="314"/>
        <v/>
      </c>
      <c r="HP139" s="265" t="str">
        <f t="shared" si="314"/>
        <v/>
      </c>
      <c r="HQ139" s="265" t="str">
        <f t="shared" si="314"/>
        <v/>
      </c>
      <c r="HR139" s="265" t="str">
        <f t="shared" si="314"/>
        <v/>
      </c>
      <c r="HS139" s="265" t="str">
        <f t="shared" si="314"/>
        <v/>
      </c>
      <c r="HT139" s="265" t="str">
        <f t="shared" si="315"/>
        <v/>
      </c>
      <c r="HU139" s="265" t="str">
        <f t="shared" si="315"/>
        <v/>
      </c>
      <c r="HV139" s="265" t="str">
        <f t="shared" si="315"/>
        <v/>
      </c>
      <c r="HW139" s="265" t="str">
        <f t="shared" si="315"/>
        <v/>
      </c>
      <c r="HX139" s="265" t="str">
        <f t="shared" si="315"/>
        <v/>
      </c>
      <c r="HY139" s="265" t="str">
        <f t="shared" si="315"/>
        <v/>
      </c>
      <c r="HZ139" s="265" t="str">
        <f t="shared" si="315"/>
        <v/>
      </c>
      <c r="IA139" s="265" t="str">
        <f t="shared" si="315"/>
        <v/>
      </c>
      <c r="IB139" s="265" t="str">
        <f t="shared" si="315"/>
        <v/>
      </c>
      <c r="IC139" s="265" t="str">
        <f t="shared" si="315"/>
        <v/>
      </c>
    </row>
    <row r="140" spans="1:237" x14ac:dyDescent="0.25">
      <c r="A140" s="248">
        <f t="shared" si="205"/>
        <v>129</v>
      </c>
      <c r="B140" s="2" t="str">
        <f>IF(OR('aux 1'!B140="",'aux 1'!R140&lt;&gt;"s"),"",'aux 1'!B140)</f>
        <v/>
      </c>
      <c r="C140" s="172" t="str">
        <f>IF('aux 1'!F140="","",'aux 1'!F140)</f>
        <v/>
      </c>
      <c r="D140" s="450" t="str">
        <f>IF(B140="","",'aux 1'!AP140)</f>
        <v/>
      </c>
      <c r="E140" s="306" t="str">
        <f>IF(B140="","Pre: ",'aux 1'!AN140)</f>
        <v xml:space="preserve">Pre: </v>
      </c>
      <c r="F140" s="306" t="str">
        <f>IF(B140="","Co: ",'aux 1'!AO140)</f>
        <v xml:space="preserve">Co: </v>
      </c>
      <c r="G140" s="54" t="str">
        <f>IF(OR($B140="",'aux 1'!H140=""),"",'aux 1'!H140)</f>
        <v/>
      </c>
      <c r="H140" s="54" t="str">
        <f>IF(OR($B140="",'aux 1'!I140=""),"",'aux 1'!I140)</f>
        <v/>
      </c>
      <c r="I140" s="54" t="str">
        <f>IF(OR($B140="",'aux 1'!J140=""),"",'aux 1'!J140)</f>
        <v/>
      </c>
      <c r="J140" s="54" t="str">
        <f>IF(OR($B140="",'aux 1'!K140=""),"",'aux 1'!K140)</f>
        <v/>
      </c>
      <c r="K140" s="248"/>
      <c r="L140" s="248"/>
      <c r="M140" s="45" t="str">
        <f>IF('aux 1'!C140="","",'aux 1'!C140)</f>
        <v/>
      </c>
      <c r="N140" s="45" t="str">
        <f>IF('aux 1'!D140="","",'aux 1'!D140)</f>
        <v/>
      </c>
      <c r="O140" s="169" t="str">
        <f>IF('aux 1'!E140="","",'aux 1'!E140)</f>
        <v/>
      </c>
      <c r="P140" s="133" t="str">
        <f t="shared" ref="P140:P203" si="317">IF(B140="","",CONCATENATE(N140,O140))</f>
        <v/>
      </c>
      <c r="Q140" s="43" t="str">
        <f>IF(S140="s",IF(R140="op",'aux 1'!S140,U140),"")</f>
        <v/>
      </c>
      <c r="R140" s="43" t="str">
        <f>IF('aux 1'!N140="op","op",'aux 1'!S140)</f>
        <v/>
      </c>
      <c r="S140" s="43" t="str">
        <f>IF('aux 1'!R140="","",'aux 1'!R140)</f>
        <v/>
      </c>
      <c r="T140" s="43" t="str">
        <f>IF('aux 1'!Q140="","",'aux 1'!Q140)</f>
        <v/>
      </c>
      <c r="U140" s="43" t="str">
        <f>IF('aux 1'!P140="","",'aux 1'!P140)</f>
        <v/>
      </c>
      <c r="V140" s="44" t="str">
        <f>IF('aux 1'!O140="","",'aux 1'!O140)</f>
        <v/>
      </c>
      <c r="W140" s="128">
        <f>IF('aux 1'!T140="",0,'aux 1'!T140)</f>
        <v>0</v>
      </c>
      <c r="X140" s="128">
        <f>IF('aux 1'!U140="",0,'aux 1'!U140)</f>
        <v>0</v>
      </c>
      <c r="Y140" s="128">
        <f>IF('aux 1'!V140="",0,'aux 1'!V140)</f>
        <v>0</v>
      </c>
      <c r="Z140" s="128" t="str">
        <f>IF('aux 1'!W140="","",'aux 1'!W140)</f>
        <v/>
      </c>
      <c r="AA140" s="128" t="str">
        <f t="shared" ref="AA140:AA203" si="318">CONCATENATE(IF(W140*$AA$6*$X$7+X140*$AA$6*$Y$7+Y140*$AA$6*$AA$7=0,"",W140*$AA$6*$X$7+X140*$AA$6*$Y$7+Y140*$AA$6*$AA$7),"h")</f>
        <v>h</v>
      </c>
      <c r="AB140" s="248" t="str">
        <f>IF('aux 1'!X140="","",'aux 1'!X140)</f>
        <v/>
      </c>
      <c r="AC140" s="87" t="str">
        <f t="shared" ref="AC140:AC203" si="319">IF(B140="","",CONCATENATE(AB140,IF(SUM(W140:Y140)=0,"cr","cr/"),IF(W140&lt;&gt;0,CONCATENATE(W140,"t"),""),IF(X140&lt;&gt;0,CONCATENATE(IF(W140=0,""," + "),X140,"p"),""),IF(Y140&lt;&gt;0,IF(AND(W140=0,X140=0),CONCATENATE(Y140,"e"), CONCATENATE(" + ",Y140,"e")),"")))</f>
        <v/>
      </c>
      <c r="AE140" s="265">
        <f t="shared" ref="AE140:AE203" si="320">A140</f>
        <v>129</v>
      </c>
      <c r="AF140" s="267" t="str">
        <f t="shared" si="304"/>
        <v/>
      </c>
      <c r="AG140" s="267" t="str">
        <f t="shared" si="304"/>
        <v/>
      </c>
      <c r="AH140" s="267" t="str">
        <f t="shared" si="304"/>
        <v/>
      </c>
      <c r="AI140" s="267" t="str">
        <f t="shared" si="304"/>
        <v/>
      </c>
      <c r="AJ140" s="267" t="str">
        <f t="shared" si="304"/>
        <v/>
      </c>
      <c r="AK140" s="267" t="str">
        <f t="shared" si="304"/>
        <v/>
      </c>
      <c r="AL140" s="267" t="str">
        <f t="shared" si="304"/>
        <v/>
      </c>
      <c r="AM140" s="267" t="str">
        <f t="shared" si="304"/>
        <v/>
      </c>
      <c r="AN140" s="267" t="str">
        <f t="shared" si="304"/>
        <v/>
      </c>
      <c r="AO140" s="267" t="str">
        <f t="shared" si="304"/>
        <v/>
      </c>
      <c r="AP140" s="267" t="str">
        <f t="shared" si="305"/>
        <v/>
      </c>
      <c r="AQ140" s="267" t="str">
        <f t="shared" si="305"/>
        <v/>
      </c>
      <c r="AR140" s="267" t="str">
        <f t="shared" si="305"/>
        <v/>
      </c>
      <c r="AS140" s="267" t="str">
        <f t="shared" si="305"/>
        <v/>
      </c>
      <c r="AT140" s="267" t="str">
        <f t="shared" si="305"/>
        <v/>
      </c>
      <c r="AU140" s="267" t="str">
        <f t="shared" si="305"/>
        <v/>
      </c>
      <c r="AV140" s="267" t="str">
        <f t="shared" si="305"/>
        <v/>
      </c>
      <c r="AW140" s="267" t="str">
        <f t="shared" si="305"/>
        <v/>
      </c>
      <c r="AX140" s="267" t="str">
        <f t="shared" si="305"/>
        <v/>
      </c>
      <c r="AY140" s="267" t="str">
        <f t="shared" si="305"/>
        <v/>
      </c>
      <c r="BA140" s="267" t="str">
        <f t="shared" si="283"/>
        <v/>
      </c>
      <c r="BB140" s="267" t="str">
        <f t="shared" si="284"/>
        <v/>
      </c>
      <c r="BC140" s="267" t="str">
        <f t="shared" si="285"/>
        <v/>
      </c>
      <c r="BD140" s="267" t="str">
        <f t="shared" si="286"/>
        <v/>
      </c>
      <c r="BE140" s="267" t="str">
        <f t="shared" si="287"/>
        <v/>
      </c>
      <c r="BF140" s="267" t="str">
        <f t="shared" si="288"/>
        <v/>
      </c>
      <c r="BG140" s="267" t="str">
        <f t="shared" si="289"/>
        <v/>
      </c>
      <c r="BH140" s="267" t="str">
        <f t="shared" si="204"/>
        <v/>
      </c>
      <c r="BI140" s="267" t="str">
        <f t="shared" si="223"/>
        <v/>
      </c>
      <c r="BJ140" s="267" t="str">
        <f t="shared" si="224"/>
        <v/>
      </c>
      <c r="BK140" s="267" t="str">
        <f t="shared" si="225"/>
        <v/>
      </c>
      <c r="BL140" s="267" t="str">
        <f t="shared" si="226"/>
        <v/>
      </c>
      <c r="BM140" s="267" t="str">
        <f t="shared" si="227"/>
        <v/>
      </c>
      <c r="BN140" s="267" t="str">
        <f t="shared" si="228"/>
        <v/>
      </c>
      <c r="BO140" s="267" t="str">
        <f t="shared" si="229"/>
        <v/>
      </c>
      <c r="BP140" s="267" t="str">
        <f t="shared" si="230"/>
        <v/>
      </c>
      <c r="BQ140" s="267" t="str">
        <f t="shared" si="231"/>
        <v/>
      </c>
      <c r="BR140" s="267" t="str">
        <f t="shared" si="232"/>
        <v/>
      </c>
      <c r="BS140" s="267" t="str">
        <f t="shared" si="233"/>
        <v/>
      </c>
      <c r="BT140" s="267" t="str">
        <f t="shared" si="234"/>
        <v/>
      </c>
      <c r="BU140" s="264"/>
      <c r="BV140" s="268">
        <v>129</v>
      </c>
      <c r="BW140" s="265" t="str">
        <f t="shared" si="268"/>
        <v/>
      </c>
      <c r="BX140" s="265" t="str">
        <f t="shared" si="303"/>
        <v/>
      </c>
      <c r="BY140" s="265" t="str">
        <f t="shared" si="303"/>
        <v/>
      </c>
      <c r="BZ140" s="265" t="str">
        <f t="shared" si="303"/>
        <v/>
      </c>
      <c r="CA140" s="265" t="str">
        <f t="shared" si="303"/>
        <v/>
      </c>
      <c r="CB140" s="265" t="str">
        <f t="shared" si="303"/>
        <v/>
      </c>
      <c r="CC140" s="265" t="str">
        <f t="shared" si="303"/>
        <v/>
      </c>
      <c r="CD140" s="265" t="str">
        <f t="shared" ref="CD140:CD171" si="321">IF(LEN(CD$6)&lt;$BV140,"", VALUE(MID(CD$6,$BV140,1)))</f>
        <v/>
      </c>
      <c r="CE140" s="265" t="str">
        <f t="shared" si="316"/>
        <v/>
      </c>
      <c r="CF140" s="265" t="str">
        <f t="shared" si="316"/>
        <v/>
      </c>
      <c r="CG140" s="265" t="str">
        <f t="shared" si="316"/>
        <v/>
      </c>
      <c r="CH140" s="265" t="str">
        <f t="shared" si="316"/>
        <v/>
      </c>
      <c r="CI140" s="265" t="str">
        <f t="shared" si="316"/>
        <v/>
      </c>
      <c r="CJ140" s="265" t="str">
        <f t="shared" si="316"/>
        <v/>
      </c>
      <c r="CK140" s="265" t="str">
        <f t="shared" si="316"/>
        <v/>
      </c>
      <c r="CL140" s="265" t="str">
        <f t="shared" si="316"/>
        <v/>
      </c>
      <c r="CM140" s="265" t="str">
        <f t="shared" si="316"/>
        <v/>
      </c>
      <c r="CN140" s="265" t="str">
        <f t="shared" si="316"/>
        <v/>
      </c>
      <c r="CO140" s="265" t="str">
        <f t="shared" si="316"/>
        <v/>
      </c>
      <c r="CP140" s="265" t="str">
        <f t="shared" si="316"/>
        <v/>
      </c>
      <c r="CR140" s="265" t="str">
        <f>IF(BW140="","",SUM(BW$12:BW140)-BW140+1)</f>
        <v/>
      </c>
      <c r="CS140" s="265" t="str">
        <f>IF(BX140="","",SUM(BX$12:BX140)-BX140+1)</f>
        <v/>
      </c>
      <c r="CT140" s="265" t="str">
        <f>IF(BY140="","",SUM(BY$12:BY140)-BY140+1)</f>
        <v/>
      </c>
      <c r="CU140" s="265" t="str">
        <f>IF(BZ140="","",SUM(BZ$12:BZ140)-BZ140+1)</f>
        <v/>
      </c>
      <c r="CV140" s="265" t="str">
        <f>IF(CA140="","",SUM(CA$12:CA140)-CA140+1)</f>
        <v/>
      </c>
      <c r="CW140" s="265" t="str">
        <f>IF(CB140="","",SUM(CB$12:CB140)-CB140+1)</f>
        <v/>
      </c>
      <c r="CX140" s="265" t="str">
        <f>IF(CC140="","",SUM(CC$12:CC140)-CC140+1)</f>
        <v/>
      </c>
      <c r="CY140" s="265" t="str">
        <f>IF(CD140="","",SUM(CD$12:CD140)-CD140+1)</f>
        <v/>
      </c>
      <c r="CZ140" s="265" t="str">
        <f>IF(CE140="","",SUM(CE$12:CE140)-CE140+1)</f>
        <v/>
      </c>
      <c r="DA140" s="265" t="str">
        <f>IF(CF140="","",SUM(CF$12:CF140)-CF140+1)</f>
        <v/>
      </c>
      <c r="DB140" s="265" t="str">
        <f>IF(CG140="","",SUM(CG$12:CG140)-CG140+1)</f>
        <v/>
      </c>
      <c r="DC140" s="265" t="str">
        <f>IF(CH140="","",SUM(CH$12:CH140)-CH140+1)</f>
        <v/>
      </c>
      <c r="DD140" s="265" t="str">
        <f>IF(CI140="","",SUM(CI$12:CI140)-CI140+1)</f>
        <v/>
      </c>
      <c r="DE140" s="265" t="str">
        <f>IF(CJ140="","",SUM(CJ$12:CJ140)-CJ140+1)</f>
        <v/>
      </c>
      <c r="DF140" s="265" t="str">
        <f>IF(CK140="","",SUM(CK$12:CK140)-CK140+1)</f>
        <v/>
      </c>
      <c r="DG140" s="265" t="str">
        <f>IF(CL140="","",SUM(CL$12:CL140)-CL140+1)</f>
        <v/>
      </c>
      <c r="DH140" s="265" t="str">
        <f>IF(CM140="","",SUM(CM$12:CM140)-CM140+1)</f>
        <v/>
      </c>
      <c r="DI140" s="265" t="str">
        <f>IF(CN140="","",SUM(CN$12:CN140)-CN140+1)</f>
        <v/>
      </c>
      <c r="DJ140" s="265" t="str">
        <f>IF(CO140="","",SUM(CO$12:CO140)-CO140+1)</f>
        <v/>
      </c>
      <c r="DK140" s="265" t="str">
        <f>IF(CP140="","",SUM(CP$12:CP140)-CP140+1)</f>
        <v/>
      </c>
      <c r="DM140" s="265"/>
      <c r="DN140" s="265"/>
      <c r="DO140" s="265"/>
      <c r="DP140" s="265"/>
      <c r="DQ140" s="265"/>
      <c r="DR140" s="265"/>
      <c r="DS140" s="265"/>
      <c r="DT140" s="265"/>
      <c r="DU140" s="265"/>
      <c r="DV140" s="265"/>
      <c r="DW140" s="265"/>
      <c r="DX140" s="265"/>
      <c r="DY140" s="265"/>
      <c r="DZ140" s="265"/>
      <c r="EA140" s="265"/>
      <c r="EB140" s="265"/>
      <c r="EC140" s="265"/>
      <c r="ED140" s="265"/>
      <c r="EE140" s="265"/>
      <c r="EF140" s="265"/>
      <c r="EH140" s="265" t="str">
        <f t="shared" si="306"/>
        <v/>
      </c>
      <c r="EI140" s="265" t="str">
        <f t="shared" si="306"/>
        <v/>
      </c>
      <c r="EJ140" s="265" t="str">
        <f t="shared" si="306"/>
        <v/>
      </c>
      <c r="EK140" s="265" t="str">
        <f t="shared" si="306"/>
        <v/>
      </c>
      <c r="EL140" s="265" t="str">
        <f t="shared" si="306"/>
        <v/>
      </c>
      <c r="EM140" s="265" t="str">
        <f t="shared" si="306"/>
        <v/>
      </c>
      <c r="EN140" s="265" t="str">
        <f t="shared" si="306"/>
        <v/>
      </c>
      <c r="EO140" s="265" t="str">
        <f t="shared" si="306"/>
        <v/>
      </c>
      <c r="EP140" s="265" t="str">
        <f t="shared" si="306"/>
        <v/>
      </c>
      <c r="EQ140" s="265" t="str">
        <f t="shared" si="306"/>
        <v/>
      </c>
      <c r="ER140" s="265" t="str">
        <f t="shared" si="307"/>
        <v/>
      </c>
      <c r="ES140" s="265" t="str">
        <f t="shared" si="307"/>
        <v/>
      </c>
      <c r="ET140" s="265" t="str">
        <f t="shared" si="307"/>
        <v/>
      </c>
      <c r="EU140" s="265" t="str">
        <f t="shared" si="307"/>
        <v/>
      </c>
      <c r="EV140" s="265" t="str">
        <f t="shared" si="307"/>
        <v/>
      </c>
      <c r="EW140" s="265" t="str">
        <f t="shared" si="307"/>
        <v/>
      </c>
      <c r="EX140" s="265" t="str">
        <f t="shared" si="307"/>
        <v/>
      </c>
      <c r="EY140" s="265" t="str">
        <f t="shared" si="307"/>
        <v/>
      </c>
      <c r="EZ140" s="265" t="str">
        <f t="shared" si="307"/>
        <v/>
      </c>
      <c r="FA140" s="265" t="str">
        <f t="shared" si="307"/>
        <v/>
      </c>
      <c r="FB140" s="263" t="str">
        <f t="shared" si="308"/>
        <v/>
      </c>
      <c r="FC140" s="263" t="str">
        <f t="shared" si="308"/>
        <v/>
      </c>
      <c r="FD140" s="263" t="str">
        <f t="shared" si="308"/>
        <v/>
      </c>
      <c r="FE140" s="263" t="str">
        <f t="shared" si="308"/>
        <v/>
      </c>
      <c r="FF140" s="263" t="str">
        <f t="shared" si="308"/>
        <v/>
      </c>
      <c r="FG140" s="263" t="str">
        <f t="shared" si="308"/>
        <v/>
      </c>
      <c r="FH140" s="263" t="str">
        <f t="shared" si="308"/>
        <v/>
      </c>
      <c r="FI140" s="263" t="str">
        <f t="shared" si="308"/>
        <v/>
      </c>
      <c r="FJ140" s="263" t="str">
        <f t="shared" si="308"/>
        <v/>
      </c>
      <c r="FK140" s="263" t="str">
        <f t="shared" si="308"/>
        <v/>
      </c>
      <c r="FL140" s="263" t="str">
        <f t="shared" si="309"/>
        <v/>
      </c>
      <c r="FM140" s="263" t="str">
        <f t="shared" si="309"/>
        <v/>
      </c>
      <c r="FN140" s="263" t="str">
        <f t="shared" si="309"/>
        <v/>
      </c>
      <c r="FO140" s="263" t="str">
        <f t="shared" si="309"/>
        <v/>
      </c>
      <c r="FP140" s="263" t="str">
        <f t="shared" si="309"/>
        <v/>
      </c>
      <c r="FQ140" s="263" t="str">
        <f t="shared" si="309"/>
        <v/>
      </c>
      <c r="FR140" s="263" t="str">
        <f t="shared" si="309"/>
        <v/>
      </c>
      <c r="FS140" s="263" t="str">
        <f t="shared" si="309"/>
        <v/>
      </c>
      <c r="FT140" s="263" t="str">
        <f t="shared" si="309"/>
        <v/>
      </c>
      <c r="FU140" s="263" t="str">
        <f t="shared" si="309"/>
        <v/>
      </c>
      <c r="FV140" s="265" t="str">
        <f t="shared" si="310"/>
        <v/>
      </c>
      <c r="FW140" s="265" t="str">
        <f t="shared" si="310"/>
        <v/>
      </c>
      <c r="FX140" s="265" t="str">
        <f t="shared" si="310"/>
        <v/>
      </c>
      <c r="FY140" s="265" t="str">
        <f t="shared" si="310"/>
        <v/>
      </c>
      <c r="FZ140" s="265" t="str">
        <f t="shared" si="310"/>
        <v/>
      </c>
      <c r="GA140" s="265" t="str">
        <f t="shared" si="310"/>
        <v/>
      </c>
      <c r="GB140" s="265" t="str">
        <f t="shared" si="310"/>
        <v/>
      </c>
      <c r="GC140" s="265" t="str">
        <f t="shared" si="310"/>
        <v/>
      </c>
      <c r="GD140" s="265" t="str">
        <f t="shared" si="310"/>
        <v/>
      </c>
      <c r="GE140" s="265" t="str">
        <f t="shared" si="310"/>
        <v/>
      </c>
      <c r="GF140" s="265" t="str">
        <f t="shared" si="311"/>
        <v/>
      </c>
      <c r="GG140" s="265" t="str">
        <f t="shared" si="311"/>
        <v/>
      </c>
      <c r="GH140" s="265" t="str">
        <f t="shared" si="311"/>
        <v/>
      </c>
      <c r="GI140" s="265" t="str">
        <f t="shared" si="311"/>
        <v/>
      </c>
      <c r="GJ140" s="265" t="str">
        <f t="shared" si="311"/>
        <v/>
      </c>
      <c r="GK140" s="265" t="str">
        <f t="shared" si="311"/>
        <v/>
      </c>
      <c r="GL140" s="265" t="str">
        <f t="shared" si="311"/>
        <v/>
      </c>
      <c r="GM140" s="265" t="str">
        <f t="shared" si="311"/>
        <v/>
      </c>
      <c r="GN140" s="265" t="str">
        <f t="shared" si="311"/>
        <v/>
      </c>
      <c r="GO140" s="265" t="str">
        <f t="shared" si="311"/>
        <v/>
      </c>
      <c r="GP140" s="263" t="str">
        <f t="shared" si="312"/>
        <v/>
      </c>
      <c r="GQ140" s="263" t="str">
        <f t="shared" si="312"/>
        <v/>
      </c>
      <c r="GR140" s="263" t="str">
        <f t="shared" si="312"/>
        <v/>
      </c>
      <c r="GS140" s="263" t="str">
        <f t="shared" si="312"/>
        <v/>
      </c>
      <c r="GT140" s="263" t="str">
        <f t="shared" si="312"/>
        <v/>
      </c>
      <c r="GU140" s="263" t="str">
        <f t="shared" si="312"/>
        <v/>
      </c>
      <c r="GV140" s="263" t="str">
        <f t="shared" si="312"/>
        <v/>
      </c>
      <c r="GW140" s="263" t="str">
        <f t="shared" si="312"/>
        <v/>
      </c>
      <c r="GX140" s="263" t="str">
        <f t="shared" si="312"/>
        <v/>
      </c>
      <c r="GY140" s="263" t="str">
        <f t="shared" si="312"/>
        <v/>
      </c>
      <c r="GZ140" s="263" t="str">
        <f t="shared" si="313"/>
        <v/>
      </c>
      <c r="HA140" s="263" t="str">
        <f t="shared" si="313"/>
        <v/>
      </c>
      <c r="HB140" s="263" t="str">
        <f t="shared" si="313"/>
        <v/>
      </c>
      <c r="HC140" s="263" t="str">
        <f t="shared" si="313"/>
        <v/>
      </c>
      <c r="HD140" s="263" t="str">
        <f t="shared" si="313"/>
        <v/>
      </c>
      <c r="HE140" s="263" t="str">
        <f t="shared" si="313"/>
        <v/>
      </c>
      <c r="HF140" s="263" t="str">
        <f t="shared" si="313"/>
        <v/>
      </c>
      <c r="HG140" s="263" t="str">
        <f t="shared" si="313"/>
        <v/>
      </c>
      <c r="HH140" s="263" t="str">
        <f t="shared" si="313"/>
        <v/>
      </c>
      <c r="HI140" s="263" t="str">
        <f t="shared" si="313"/>
        <v/>
      </c>
      <c r="HJ140" s="265" t="str">
        <f t="shared" si="314"/>
        <v/>
      </c>
      <c r="HK140" s="265" t="str">
        <f t="shared" si="314"/>
        <v/>
      </c>
      <c r="HL140" s="265" t="str">
        <f t="shared" si="314"/>
        <v/>
      </c>
      <c r="HM140" s="265" t="str">
        <f t="shared" si="314"/>
        <v/>
      </c>
      <c r="HN140" s="265" t="str">
        <f t="shared" si="314"/>
        <v/>
      </c>
      <c r="HO140" s="265" t="str">
        <f t="shared" si="314"/>
        <v/>
      </c>
      <c r="HP140" s="265" t="str">
        <f t="shared" si="314"/>
        <v/>
      </c>
      <c r="HQ140" s="265" t="str">
        <f t="shared" si="314"/>
        <v/>
      </c>
      <c r="HR140" s="265" t="str">
        <f t="shared" si="314"/>
        <v/>
      </c>
      <c r="HS140" s="265" t="str">
        <f t="shared" si="314"/>
        <v/>
      </c>
      <c r="HT140" s="265" t="str">
        <f t="shared" si="315"/>
        <v/>
      </c>
      <c r="HU140" s="265" t="str">
        <f t="shared" si="315"/>
        <v/>
      </c>
      <c r="HV140" s="265" t="str">
        <f t="shared" si="315"/>
        <v/>
      </c>
      <c r="HW140" s="265" t="str">
        <f t="shared" si="315"/>
        <v/>
      </c>
      <c r="HX140" s="265" t="str">
        <f t="shared" si="315"/>
        <v/>
      </c>
      <c r="HY140" s="265" t="str">
        <f t="shared" si="315"/>
        <v/>
      </c>
      <c r="HZ140" s="265" t="str">
        <f t="shared" si="315"/>
        <v/>
      </c>
      <c r="IA140" s="265" t="str">
        <f t="shared" si="315"/>
        <v/>
      </c>
      <c r="IB140" s="265" t="str">
        <f t="shared" si="315"/>
        <v/>
      </c>
      <c r="IC140" s="265" t="str">
        <f t="shared" si="315"/>
        <v/>
      </c>
    </row>
    <row r="141" spans="1:237" x14ac:dyDescent="0.25">
      <c r="A141" s="248">
        <f t="shared" si="205"/>
        <v>130</v>
      </c>
      <c r="B141" s="2" t="str">
        <f>IF(OR('aux 1'!B141="",'aux 1'!R141&lt;&gt;"s"),"",'aux 1'!B141)</f>
        <v/>
      </c>
      <c r="C141" s="172" t="str">
        <f>IF('aux 1'!F141="","",'aux 1'!F141)</f>
        <v/>
      </c>
      <c r="D141" s="450" t="str">
        <f>IF(B141="","",'aux 1'!AP141)</f>
        <v/>
      </c>
      <c r="E141" s="306" t="str">
        <f>IF(B141="","Pre: ",'aux 1'!AN141)</f>
        <v xml:space="preserve">Pre: </v>
      </c>
      <c r="F141" s="306" t="str">
        <f>IF(B141="","Co: ",'aux 1'!AO141)</f>
        <v xml:space="preserve">Co: </v>
      </c>
      <c r="G141" s="54" t="str">
        <f>IF(OR($B141="",'aux 1'!H141=""),"",'aux 1'!H141)</f>
        <v/>
      </c>
      <c r="H141" s="54" t="str">
        <f>IF(OR($B141="",'aux 1'!I141=""),"",'aux 1'!I141)</f>
        <v/>
      </c>
      <c r="I141" s="54" t="str">
        <f>IF(OR($B141="",'aux 1'!J141=""),"",'aux 1'!J141)</f>
        <v/>
      </c>
      <c r="J141" s="54" t="str">
        <f>IF(OR($B141="",'aux 1'!K141=""),"",'aux 1'!K141)</f>
        <v/>
      </c>
      <c r="K141" s="248"/>
      <c r="L141" s="248"/>
      <c r="M141" s="45" t="str">
        <f>IF('aux 1'!C141="","",'aux 1'!C141)</f>
        <v/>
      </c>
      <c r="N141" s="45" t="str">
        <f>IF('aux 1'!D141="","",'aux 1'!D141)</f>
        <v/>
      </c>
      <c r="O141" s="169" t="str">
        <f>IF('aux 1'!E141="","",'aux 1'!E141)</f>
        <v/>
      </c>
      <c r="P141" s="133" t="str">
        <f t="shared" si="317"/>
        <v/>
      </c>
      <c r="Q141" s="43" t="str">
        <f>IF(S141="s",IF(R141="op",'aux 1'!S141,U141),"")</f>
        <v/>
      </c>
      <c r="R141" s="43" t="str">
        <f>IF('aux 1'!N141="op","op",'aux 1'!S141)</f>
        <v/>
      </c>
      <c r="S141" s="43" t="str">
        <f>IF('aux 1'!R141="","",'aux 1'!R141)</f>
        <v/>
      </c>
      <c r="T141" s="43" t="str">
        <f>IF('aux 1'!Q141="","",'aux 1'!Q141)</f>
        <v/>
      </c>
      <c r="U141" s="43" t="str">
        <f>IF('aux 1'!P141="","",'aux 1'!P141)</f>
        <v/>
      </c>
      <c r="V141" s="44" t="str">
        <f>IF('aux 1'!O141="","",'aux 1'!O141)</f>
        <v/>
      </c>
      <c r="W141" s="128">
        <f>IF('aux 1'!T141="",0,'aux 1'!T141)</f>
        <v>0</v>
      </c>
      <c r="X141" s="128">
        <f>IF('aux 1'!U141="",0,'aux 1'!U141)</f>
        <v>0</v>
      </c>
      <c r="Y141" s="128">
        <f>IF('aux 1'!V141="",0,'aux 1'!V141)</f>
        <v>0</v>
      </c>
      <c r="Z141" s="128" t="str">
        <f>IF('aux 1'!W141="","",'aux 1'!W141)</f>
        <v/>
      </c>
      <c r="AA141" s="128" t="str">
        <f t="shared" si="318"/>
        <v>h</v>
      </c>
      <c r="AB141" s="248" t="str">
        <f>IF('aux 1'!X141="","",'aux 1'!X141)</f>
        <v/>
      </c>
      <c r="AC141" s="87" t="str">
        <f t="shared" si="319"/>
        <v/>
      </c>
      <c r="AE141" s="265">
        <f t="shared" si="320"/>
        <v>130</v>
      </c>
      <c r="AF141" s="267" t="str">
        <f t="shared" si="304"/>
        <v/>
      </c>
      <c r="AG141" s="267" t="str">
        <f t="shared" si="304"/>
        <v/>
      </c>
      <c r="AH141" s="267" t="str">
        <f t="shared" si="304"/>
        <v/>
      </c>
      <c r="AI141" s="267" t="str">
        <f t="shared" si="304"/>
        <v/>
      </c>
      <c r="AJ141" s="267" t="str">
        <f t="shared" si="304"/>
        <v/>
      </c>
      <c r="AK141" s="267" t="str">
        <f t="shared" si="304"/>
        <v/>
      </c>
      <c r="AL141" s="267" t="str">
        <f t="shared" si="304"/>
        <v/>
      </c>
      <c r="AM141" s="267" t="str">
        <f t="shared" si="304"/>
        <v/>
      </c>
      <c r="AN141" s="267" t="str">
        <f t="shared" si="304"/>
        <v/>
      </c>
      <c r="AO141" s="267" t="str">
        <f t="shared" si="304"/>
        <v/>
      </c>
      <c r="AP141" s="267" t="str">
        <f t="shared" si="305"/>
        <v/>
      </c>
      <c r="AQ141" s="267" t="str">
        <f t="shared" si="305"/>
        <v/>
      </c>
      <c r="AR141" s="267" t="str">
        <f t="shared" si="305"/>
        <v/>
      </c>
      <c r="AS141" s="267" t="str">
        <f t="shared" si="305"/>
        <v/>
      </c>
      <c r="AT141" s="267" t="str">
        <f t="shared" si="305"/>
        <v/>
      </c>
      <c r="AU141" s="267" t="str">
        <f t="shared" si="305"/>
        <v/>
      </c>
      <c r="AV141" s="267" t="str">
        <f t="shared" si="305"/>
        <v/>
      </c>
      <c r="AW141" s="267" t="str">
        <f t="shared" si="305"/>
        <v/>
      </c>
      <c r="AX141" s="267" t="str">
        <f t="shared" si="305"/>
        <v/>
      </c>
      <c r="AY141" s="267" t="str">
        <f t="shared" si="305"/>
        <v/>
      </c>
      <c r="BA141" s="267" t="str">
        <f t="shared" si="283"/>
        <v/>
      </c>
      <c r="BB141" s="267" t="str">
        <f t="shared" si="284"/>
        <v/>
      </c>
      <c r="BC141" s="267" t="str">
        <f t="shared" si="285"/>
        <v/>
      </c>
      <c r="BD141" s="267" t="str">
        <f t="shared" si="286"/>
        <v/>
      </c>
      <c r="BE141" s="267" t="str">
        <f t="shared" si="287"/>
        <v/>
      </c>
      <c r="BF141" s="267" t="str">
        <f t="shared" si="288"/>
        <v/>
      </c>
      <c r="BG141" s="267" t="str">
        <f t="shared" si="289"/>
        <v/>
      </c>
      <c r="BH141" s="267" t="str">
        <f t="shared" ref="BH141:BH204" si="322">IF(AM141="","",LEN(AM141))</f>
        <v/>
      </c>
      <c r="BI141" s="267" t="str">
        <f t="shared" si="223"/>
        <v/>
      </c>
      <c r="BJ141" s="267" t="str">
        <f t="shared" si="224"/>
        <v/>
      </c>
      <c r="BK141" s="267" t="str">
        <f t="shared" si="225"/>
        <v/>
      </c>
      <c r="BL141" s="267" t="str">
        <f t="shared" si="226"/>
        <v/>
      </c>
      <c r="BM141" s="267" t="str">
        <f t="shared" si="227"/>
        <v/>
      </c>
      <c r="BN141" s="267" t="str">
        <f t="shared" si="228"/>
        <v/>
      </c>
      <c r="BO141" s="267" t="str">
        <f t="shared" si="229"/>
        <v/>
      </c>
      <c r="BP141" s="267" t="str">
        <f t="shared" si="230"/>
        <v/>
      </c>
      <c r="BQ141" s="267" t="str">
        <f t="shared" si="231"/>
        <v/>
      </c>
      <c r="BR141" s="267" t="str">
        <f t="shared" si="232"/>
        <v/>
      </c>
      <c r="BS141" s="267" t="str">
        <f t="shared" si="233"/>
        <v/>
      </c>
      <c r="BT141" s="267" t="str">
        <f t="shared" si="234"/>
        <v/>
      </c>
      <c r="BU141" s="264"/>
      <c r="BV141" s="268">
        <v>130</v>
      </c>
      <c r="BW141" s="265" t="str">
        <f t="shared" si="268"/>
        <v/>
      </c>
      <c r="BX141" s="265" t="str">
        <f t="shared" si="303"/>
        <v/>
      </c>
      <c r="BY141" s="265" t="str">
        <f t="shared" si="303"/>
        <v/>
      </c>
      <c r="BZ141" s="265" t="str">
        <f t="shared" si="303"/>
        <v/>
      </c>
      <c r="CA141" s="265" t="str">
        <f t="shared" si="303"/>
        <v/>
      </c>
      <c r="CB141" s="265" t="str">
        <f t="shared" si="303"/>
        <v/>
      </c>
      <c r="CC141" s="265" t="str">
        <f t="shared" si="303"/>
        <v/>
      </c>
      <c r="CD141" s="265" t="str">
        <f t="shared" si="321"/>
        <v/>
      </c>
      <c r="CE141" s="265" t="str">
        <f t="shared" si="316"/>
        <v/>
      </c>
      <c r="CF141" s="265" t="str">
        <f t="shared" si="316"/>
        <v/>
      </c>
      <c r="CG141" s="265" t="str">
        <f t="shared" si="316"/>
        <v/>
      </c>
      <c r="CH141" s="265" t="str">
        <f t="shared" si="316"/>
        <v/>
      </c>
      <c r="CI141" s="265" t="str">
        <f t="shared" si="316"/>
        <v/>
      </c>
      <c r="CJ141" s="265" t="str">
        <f t="shared" si="316"/>
        <v/>
      </c>
      <c r="CK141" s="265" t="str">
        <f t="shared" si="316"/>
        <v/>
      </c>
      <c r="CL141" s="265" t="str">
        <f t="shared" si="316"/>
        <v/>
      </c>
      <c r="CM141" s="265" t="str">
        <f t="shared" si="316"/>
        <v/>
      </c>
      <c r="CN141" s="265" t="str">
        <f t="shared" si="316"/>
        <v/>
      </c>
      <c r="CO141" s="265" t="str">
        <f t="shared" si="316"/>
        <v/>
      </c>
      <c r="CP141" s="265" t="str">
        <f t="shared" si="316"/>
        <v/>
      </c>
      <c r="CR141" s="265" t="str">
        <f>IF(BW141="","",SUM(BW$12:BW141)-BW141+1)</f>
        <v/>
      </c>
      <c r="CS141" s="265" t="str">
        <f>IF(BX141="","",SUM(BX$12:BX141)-BX141+1)</f>
        <v/>
      </c>
      <c r="CT141" s="265" t="str">
        <f>IF(BY141="","",SUM(BY$12:BY141)-BY141+1)</f>
        <v/>
      </c>
      <c r="CU141" s="265" t="str">
        <f>IF(BZ141="","",SUM(BZ$12:BZ141)-BZ141+1)</f>
        <v/>
      </c>
      <c r="CV141" s="265" t="str">
        <f>IF(CA141="","",SUM(CA$12:CA141)-CA141+1)</f>
        <v/>
      </c>
      <c r="CW141" s="265" t="str">
        <f>IF(CB141="","",SUM(CB$12:CB141)-CB141+1)</f>
        <v/>
      </c>
      <c r="CX141" s="265" t="str">
        <f>IF(CC141="","",SUM(CC$12:CC141)-CC141+1)</f>
        <v/>
      </c>
      <c r="CY141" s="265" t="str">
        <f>IF(CD141="","",SUM(CD$12:CD141)-CD141+1)</f>
        <v/>
      </c>
      <c r="CZ141" s="265" t="str">
        <f>IF(CE141="","",SUM(CE$12:CE141)-CE141+1)</f>
        <v/>
      </c>
      <c r="DA141" s="265" t="str">
        <f>IF(CF141="","",SUM(CF$12:CF141)-CF141+1)</f>
        <v/>
      </c>
      <c r="DB141" s="265" t="str">
        <f>IF(CG141="","",SUM(CG$12:CG141)-CG141+1)</f>
        <v/>
      </c>
      <c r="DC141" s="265" t="str">
        <f>IF(CH141="","",SUM(CH$12:CH141)-CH141+1)</f>
        <v/>
      </c>
      <c r="DD141" s="265" t="str">
        <f>IF(CI141="","",SUM(CI$12:CI141)-CI141+1)</f>
        <v/>
      </c>
      <c r="DE141" s="265" t="str">
        <f>IF(CJ141="","",SUM(CJ$12:CJ141)-CJ141+1)</f>
        <v/>
      </c>
      <c r="DF141" s="265" t="str">
        <f>IF(CK141="","",SUM(CK$12:CK141)-CK141+1)</f>
        <v/>
      </c>
      <c r="DG141" s="265" t="str">
        <f>IF(CL141="","",SUM(CL$12:CL141)-CL141+1)</f>
        <v/>
      </c>
      <c r="DH141" s="265" t="str">
        <f>IF(CM141="","",SUM(CM$12:CM141)-CM141+1)</f>
        <v/>
      </c>
      <c r="DI141" s="265" t="str">
        <f>IF(CN141="","",SUM(CN$12:CN141)-CN141+1)</f>
        <v/>
      </c>
      <c r="DJ141" s="265" t="str">
        <f>IF(CO141="","",SUM(CO$12:CO141)-CO141+1)</f>
        <v/>
      </c>
      <c r="DK141" s="265" t="str">
        <f>IF(CP141="","",SUM(CP$12:CP141)-CP141+1)</f>
        <v/>
      </c>
      <c r="DM141" s="265"/>
      <c r="DN141" s="265"/>
      <c r="DO141" s="265"/>
      <c r="DP141" s="265"/>
      <c r="DQ141" s="265"/>
      <c r="DR141" s="265"/>
      <c r="DS141" s="265"/>
      <c r="DT141" s="265"/>
      <c r="DU141" s="265"/>
      <c r="DV141" s="265"/>
      <c r="DW141" s="265"/>
      <c r="DX141" s="265"/>
      <c r="DY141" s="265"/>
      <c r="DZ141" s="265"/>
      <c r="EA141" s="265"/>
      <c r="EB141" s="265"/>
      <c r="EC141" s="265"/>
      <c r="ED141" s="265"/>
      <c r="EE141" s="265"/>
      <c r="EF141" s="265"/>
      <c r="EH141" s="265" t="str">
        <f t="shared" si="306"/>
        <v/>
      </c>
      <c r="EI141" s="265" t="str">
        <f t="shared" si="306"/>
        <v/>
      </c>
      <c r="EJ141" s="265" t="str">
        <f t="shared" si="306"/>
        <v/>
      </c>
      <c r="EK141" s="265" t="str">
        <f t="shared" si="306"/>
        <v/>
      </c>
      <c r="EL141" s="265" t="str">
        <f t="shared" si="306"/>
        <v/>
      </c>
      <c r="EM141" s="265" t="str">
        <f t="shared" si="306"/>
        <v/>
      </c>
      <c r="EN141" s="265" t="str">
        <f t="shared" si="306"/>
        <v/>
      </c>
      <c r="EO141" s="265" t="str">
        <f t="shared" si="306"/>
        <v/>
      </c>
      <c r="EP141" s="265" t="str">
        <f t="shared" si="306"/>
        <v/>
      </c>
      <c r="EQ141" s="265" t="str">
        <f t="shared" si="306"/>
        <v/>
      </c>
      <c r="ER141" s="265" t="str">
        <f t="shared" si="307"/>
        <v/>
      </c>
      <c r="ES141" s="265" t="str">
        <f t="shared" si="307"/>
        <v/>
      </c>
      <c r="ET141" s="265" t="str">
        <f t="shared" si="307"/>
        <v/>
      </c>
      <c r="EU141" s="265" t="str">
        <f t="shared" si="307"/>
        <v/>
      </c>
      <c r="EV141" s="265" t="str">
        <f t="shared" si="307"/>
        <v/>
      </c>
      <c r="EW141" s="265" t="str">
        <f t="shared" si="307"/>
        <v/>
      </c>
      <c r="EX141" s="265" t="str">
        <f t="shared" si="307"/>
        <v/>
      </c>
      <c r="EY141" s="265" t="str">
        <f t="shared" si="307"/>
        <v/>
      </c>
      <c r="EZ141" s="265" t="str">
        <f t="shared" si="307"/>
        <v/>
      </c>
      <c r="FA141" s="265" t="str">
        <f t="shared" si="307"/>
        <v/>
      </c>
      <c r="FB141" s="263" t="str">
        <f t="shared" si="308"/>
        <v/>
      </c>
      <c r="FC141" s="263" t="str">
        <f t="shared" si="308"/>
        <v/>
      </c>
      <c r="FD141" s="263" t="str">
        <f t="shared" si="308"/>
        <v/>
      </c>
      <c r="FE141" s="263" t="str">
        <f t="shared" si="308"/>
        <v/>
      </c>
      <c r="FF141" s="263" t="str">
        <f t="shared" si="308"/>
        <v/>
      </c>
      <c r="FG141" s="263" t="str">
        <f t="shared" si="308"/>
        <v/>
      </c>
      <c r="FH141" s="263" t="str">
        <f t="shared" si="308"/>
        <v/>
      </c>
      <c r="FI141" s="263" t="str">
        <f t="shared" si="308"/>
        <v/>
      </c>
      <c r="FJ141" s="263" t="str">
        <f t="shared" si="308"/>
        <v/>
      </c>
      <c r="FK141" s="263" t="str">
        <f t="shared" si="308"/>
        <v/>
      </c>
      <c r="FL141" s="263" t="str">
        <f t="shared" si="309"/>
        <v/>
      </c>
      <c r="FM141" s="263" t="str">
        <f t="shared" si="309"/>
        <v/>
      </c>
      <c r="FN141" s="263" t="str">
        <f t="shared" si="309"/>
        <v/>
      </c>
      <c r="FO141" s="263" t="str">
        <f t="shared" si="309"/>
        <v/>
      </c>
      <c r="FP141" s="263" t="str">
        <f t="shared" si="309"/>
        <v/>
      </c>
      <c r="FQ141" s="263" t="str">
        <f t="shared" si="309"/>
        <v/>
      </c>
      <c r="FR141" s="263" t="str">
        <f t="shared" si="309"/>
        <v/>
      </c>
      <c r="FS141" s="263" t="str">
        <f t="shared" si="309"/>
        <v/>
      </c>
      <c r="FT141" s="263" t="str">
        <f t="shared" si="309"/>
        <v/>
      </c>
      <c r="FU141" s="263" t="str">
        <f t="shared" si="309"/>
        <v/>
      </c>
      <c r="FV141" s="265" t="str">
        <f t="shared" si="310"/>
        <v/>
      </c>
      <c r="FW141" s="265" t="str">
        <f t="shared" si="310"/>
        <v/>
      </c>
      <c r="FX141" s="265" t="str">
        <f t="shared" si="310"/>
        <v/>
      </c>
      <c r="FY141" s="265" t="str">
        <f t="shared" si="310"/>
        <v/>
      </c>
      <c r="FZ141" s="265" t="str">
        <f t="shared" si="310"/>
        <v/>
      </c>
      <c r="GA141" s="265" t="str">
        <f t="shared" si="310"/>
        <v/>
      </c>
      <c r="GB141" s="265" t="str">
        <f t="shared" si="310"/>
        <v/>
      </c>
      <c r="GC141" s="265" t="str">
        <f t="shared" si="310"/>
        <v/>
      </c>
      <c r="GD141" s="265" t="str">
        <f t="shared" si="310"/>
        <v/>
      </c>
      <c r="GE141" s="265" t="str">
        <f t="shared" si="310"/>
        <v/>
      </c>
      <c r="GF141" s="265" t="str">
        <f t="shared" si="311"/>
        <v/>
      </c>
      <c r="GG141" s="265" t="str">
        <f t="shared" si="311"/>
        <v/>
      </c>
      <c r="GH141" s="265" t="str">
        <f t="shared" si="311"/>
        <v/>
      </c>
      <c r="GI141" s="265" t="str">
        <f t="shared" si="311"/>
        <v/>
      </c>
      <c r="GJ141" s="265" t="str">
        <f t="shared" si="311"/>
        <v/>
      </c>
      <c r="GK141" s="265" t="str">
        <f t="shared" si="311"/>
        <v/>
      </c>
      <c r="GL141" s="265" t="str">
        <f t="shared" si="311"/>
        <v/>
      </c>
      <c r="GM141" s="265" t="str">
        <f t="shared" si="311"/>
        <v/>
      </c>
      <c r="GN141" s="265" t="str">
        <f t="shared" si="311"/>
        <v/>
      </c>
      <c r="GO141" s="265" t="str">
        <f t="shared" si="311"/>
        <v/>
      </c>
      <c r="GP141" s="263" t="str">
        <f t="shared" si="312"/>
        <v/>
      </c>
      <c r="GQ141" s="263" t="str">
        <f t="shared" si="312"/>
        <v/>
      </c>
      <c r="GR141" s="263" t="str">
        <f t="shared" si="312"/>
        <v/>
      </c>
      <c r="GS141" s="263" t="str">
        <f t="shared" si="312"/>
        <v/>
      </c>
      <c r="GT141" s="263" t="str">
        <f t="shared" si="312"/>
        <v/>
      </c>
      <c r="GU141" s="263" t="str">
        <f t="shared" si="312"/>
        <v/>
      </c>
      <c r="GV141" s="263" t="str">
        <f t="shared" si="312"/>
        <v/>
      </c>
      <c r="GW141" s="263" t="str">
        <f t="shared" si="312"/>
        <v/>
      </c>
      <c r="GX141" s="263" t="str">
        <f t="shared" si="312"/>
        <v/>
      </c>
      <c r="GY141" s="263" t="str">
        <f t="shared" si="312"/>
        <v/>
      </c>
      <c r="GZ141" s="263" t="str">
        <f t="shared" si="313"/>
        <v/>
      </c>
      <c r="HA141" s="263" t="str">
        <f t="shared" si="313"/>
        <v/>
      </c>
      <c r="HB141" s="263" t="str">
        <f t="shared" si="313"/>
        <v/>
      </c>
      <c r="HC141" s="263" t="str">
        <f t="shared" si="313"/>
        <v/>
      </c>
      <c r="HD141" s="263" t="str">
        <f t="shared" si="313"/>
        <v/>
      </c>
      <c r="HE141" s="263" t="str">
        <f t="shared" si="313"/>
        <v/>
      </c>
      <c r="HF141" s="263" t="str">
        <f t="shared" si="313"/>
        <v/>
      </c>
      <c r="HG141" s="263" t="str">
        <f t="shared" si="313"/>
        <v/>
      </c>
      <c r="HH141" s="263" t="str">
        <f t="shared" si="313"/>
        <v/>
      </c>
      <c r="HI141" s="263" t="str">
        <f t="shared" si="313"/>
        <v/>
      </c>
      <c r="HJ141" s="265" t="str">
        <f t="shared" si="314"/>
        <v/>
      </c>
      <c r="HK141" s="265" t="str">
        <f t="shared" si="314"/>
        <v/>
      </c>
      <c r="HL141" s="265" t="str">
        <f t="shared" si="314"/>
        <v/>
      </c>
      <c r="HM141" s="265" t="str">
        <f t="shared" si="314"/>
        <v/>
      </c>
      <c r="HN141" s="265" t="str">
        <f t="shared" si="314"/>
        <v/>
      </c>
      <c r="HO141" s="265" t="str">
        <f t="shared" si="314"/>
        <v/>
      </c>
      <c r="HP141" s="265" t="str">
        <f t="shared" si="314"/>
        <v/>
      </c>
      <c r="HQ141" s="265" t="str">
        <f t="shared" si="314"/>
        <v/>
      </c>
      <c r="HR141" s="265" t="str">
        <f t="shared" si="314"/>
        <v/>
      </c>
      <c r="HS141" s="265" t="str">
        <f t="shared" si="314"/>
        <v/>
      </c>
      <c r="HT141" s="265" t="str">
        <f t="shared" si="315"/>
        <v/>
      </c>
      <c r="HU141" s="265" t="str">
        <f t="shared" si="315"/>
        <v/>
      </c>
      <c r="HV141" s="265" t="str">
        <f t="shared" si="315"/>
        <v/>
      </c>
      <c r="HW141" s="265" t="str">
        <f t="shared" si="315"/>
        <v/>
      </c>
      <c r="HX141" s="265" t="str">
        <f t="shared" si="315"/>
        <v/>
      </c>
      <c r="HY141" s="265" t="str">
        <f t="shared" si="315"/>
        <v/>
      </c>
      <c r="HZ141" s="265" t="str">
        <f t="shared" si="315"/>
        <v/>
      </c>
      <c r="IA141" s="265" t="str">
        <f t="shared" si="315"/>
        <v/>
      </c>
      <c r="IB141" s="265" t="str">
        <f t="shared" si="315"/>
        <v/>
      </c>
      <c r="IC141" s="265" t="str">
        <f t="shared" si="315"/>
        <v/>
      </c>
    </row>
    <row r="142" spans="1:237" x14ac:dyDescent="0.25">
      <c r="A142" s="248">
        <f t="shared" ref="A142:A205" si="323">A141+1</f>
        <v>131</v>
      </c>
      <c r="B142" s="2" t="str">
        <f>IF(OR('aux 1'!B142="",'aux 1'!R142&lt;&gt;"s"),"",'aux 1'!B142)</f>
        <v/>
      </c>
      <c r="C142" s="172" t="str">
        <f>IF('aux 1'!F142="","",'aux 1'!F142)</f>
        <v/>
      </c>
      <c r="D142" s="450" t="str">
        <f>IF(B142="","",'aux 1'!AP142)</f>
        <v/>
      </c>
      <c r="E142" s="306" t="str">
        <f>IF(B142="","Pre: ",'aux 1'!AN142)</f>
        <v xml:space="preserve">Pre: </v>
      </c>
      <c r="F142" s="306" t="str">
        <f>IF(B142="","Co: ",'aux 1'!AO142)</f>
        <v xml:space="preserve">Co: </v>
      </c>
      <c r="G142" s="54" t="str">
        <f>IF(OR($B142="",'aux 1'!H142=""),"",'aux 1'!H142)</f>
        <v/>
      </c>
      <c r="H142" s="54" t="str">
        <f>IF(OR($B142="",'aux 1'!I142=""),"",'aux 1'!I142)</f>
        <v/>
      </c>
      <c r="I142" s="54" t="str">
        <f>IF(OR($B142="",'aux 1'!J142=""),"",'aux 1'!J142)</f>
        <v/>
      </c>
      <c r="J142" s="54" t="str">
        <f>IF(OR($B142="",'aux 1'!K142=""),"",'aux 1'!K142)</f>
        <v/>
      </c>
      <c r="K142" s="248"/>
      <c r="L142" s="248"/>
      <c r="M142" s="45" t="str">
        <f>IF('aux 1'!C142="","",'aux 1'!C142)</f>
        <v/>
      </c>
      <c r="N142" s="45" t="str">
        <f>IF('aux 1'!D142="","",'aux 1'!D142)</f>
        <v/>
      </c>
      <c r="O142" s="169" t="str">
        <f>IF('aux 1'!E142="","",'aux 1'!E142)</f>
        <v/>
      </c>
      <c r="P142" s="133" t="str">
        <f t="shared" si="317"/>
        <v/>
      </c>
      <c r="Q142" s="43" t="str">
        <f>IF(S142="s",IF(R142="op",'aux 1'!S142,U142),"")</f>
        <v/>
      </c>
      <c r="R142" s="43" t="str">
        <f>IF('aux 1'!N142="op","op",'aux 1'!S142)</f>
        <v/>
      </c>
      <c r="S142" s="43" t="str">
        <f>IF('aux 1'!R142="","",'aux 1'!R142)</f>
        <v/>
      </c>
      <c r="T142" s="43" t="str">
        <f>IF('aux 1'!Q142="","",'aux 1'!Q142)</f>
        <v/>
      </c>
      <c r="U142" s="43" t="str">
        <f>IF('aux 1'!P142="","",'aux 1'!P142)</f>
        <v/>
      </c>
      <c r="V142" s="44" t="str">
        <f>IF('aux 1'!O142="","",'aux 1'!O142)</f>
        <v/>
      </c>
      <c r="W142" s="128">
        <f>IF('aux 1'!T142="",0,'aux 1'!T142)</f>
        <v>0</v>
      </c>
      <c r="X142" s="128">
        <f>IF('aux 1'!U142="",0,'aux 1'!U142)</f>
        <v>0</v>
      </c>
      <c r="Y142" s="128">
        <f>IF('aux 1'!V142="",0,'aux 1'!V142)</f>
        <v>0</v>
      </c>
      <c r="Z142" s="128" t="str">
        <f>IF('aux 1'!W142="","",'aux 1'!W142)</f>
        <v/>
      </c>
      <c r="AA142" s="128" t="str">
        <f t="shared" si="318"/>
        <v>h</v>
      </c>
      <c r="AB142" s="248" t="str">
        <f>IF('aux 1'!X142="","",'aux 1'!X142)</f>
        <v/>
      </c>
      <c r="AC142" s="87" t="str">
        <f t="shared" si="319"/>
        <v/>
      </c>
      <c r="AE142" s="265">
        <f t="shared" si="320"/>
        <v>131</v>
      </c>
      <c r="AF142" s="267" t="str">
        <f t="shared" ref="AF142:AO151" si="324">IF($B142="","",IF($Q142=AF$11,$A142,""))</f>
        <v/>
      </c>
      <c r="AG142" s="267" t="str">
        <f t="shared" si="324"/>
        <v/>
      </c>
      <c r="AH142" s="267" t="str">
        <f t="shared" si="324"/>
        <v/>
      </c>
      <c r="AI142" s="267" t="str">
        <f t="shared" si="324"/>
        <v/>
      </c>
      <c r="AJ142" s="267" t="str">
        <f t="shared" si="324"/>
        <v/>
      </c>
      <c r="AK142" s="267" t="str">
        <f t="shared" si="324"/>
        <v/>
      </c>
      <c r="AL142" s="267" t="str">
        <f t="shared" si="324"/>
        <v/>
      </c>
      <c r="AM142" s="267" t="str">
        <f t="shared" si="324"/>
        <v/>
      </c>
      <c r="AN142" s="267" t="str">
        <f t="shared" si="324"/>
        <v/>
      </c>
      <c r="AO142" s="267" t="str">
        <f t="shared" si="324"/>
        <v/>
      </c>
      <c r="AP142" s="267" t="str">
        <f t="shared" ref="AP142:AY151" si="325">IF($B142="","",IF($Q142=AP$11,$A142,""))</f>
        <v/>
      </c>
      <c r="AQ142" s="267" t="str">
        <f t="shared" si="325"/>
        <v/>
      </c>
      <c r="AR142" s="267" t="str">
        <f t="shared" si="325"/>
        <v/>
      </c>
      <c r="AS142" s="267" t="str">
        <f t="shared" si="325"/>
        <v/>
      </c>
      <c r="AT142" s="267" t="str">
        <f t="shared" si="325"/>
        <v/>
      </c>
      <c r="AU142" s="267" t="str">
        <f t="shared" si="325"/>
        <v/>
      </c>
      <c r="AV142" s="267" t="str">
        <f t="shared" si="325"/>
        <v/>
      </c>
      <c r="AW142" s="267" t="str">
        <f t="shared" si="325"/>
        <v/>
      </c>
      <c r="AX142" s="267" t="str">
        <f t="shared" si="325"/>
        <v/>
      </c>
      <c r="AY142" s="267" t="str">
        <f t="shared" si="325"/>
        <v/>
      </c>
      <c r="BA142" s="267" t="str">
        <f t="shared" si="283"/>
        <v/>
      </c>
      <c r="BB142" s="267" t="str">
        <f t="shared" si="284"/>
        <v/>
      </c>
      <c r="BC142" s="267" t="str">
        <f t="shared" si="285"/>
        <v/>
      </c>
      <c r="BD142" s="267" t="str">
        <f t="shared" si="286"/>
        <v/>
      </c>
      <c r="BE142" s="267" t="str">
        <f t="shared" si="287"/>
        <v/>
      </c>
      <c r="BF142" s="267" t="str">
        <f t="shared" si="288"/>
        <v/>
      </c>
      <c r="BG142" s="267" t="str">
        <f t="shared" si="289"/>
        <v/>
      </c>
      <c r="BH142" s="267" t="str">
        <f t="shared" si="322"/>
        <v/>
      </c>
      <c r="BI142" s="267" t="str">
        <f t="shared" si="223"/>
        <v/>
      </c>
      <c r="BJ142" s="267" t="str">
        <f t="shared" si="224"/>
        <v/>
      </c>
      <c r="BK142" s="267" t="str">
        <f t="shared" si="225"/>
        <v/>
      </c>
      <c r="BL142" s="267" t="str">
        <f t="shared" si="226"/>
        <v/>
      </c>
      <c r="BM142" s="267" t="str">
        <f t="shared" si="227"/>
        <v/>
      </c>
      <c r="BN142" s="267" t="str">
        <f t="shared" si="228"/>
        <v/>
      </c>
      <c r="BO142" s="267" t="str">
        <f t="shared" si="229"/>
        <v/>
      </c>
      <c r="BP142" s="267" t="str">
        <f t="shared" si="230"/>
        <v/>
      </c>
      <c r="BQ142" s="267" t="str">
        <f t="shared" si="231"/>
        <v/>
      </c>
      <c r="BR142" s="267" t="str">
        <f t="shared" si="232"/>
        <v/>
      </c>
      <c r="BS142" s="267" t="str">
        <f t="shared" si="233"/>
        <v/>
      </c>
      <c r="BT142" s="267" t="str">
        <f t="shared" si="234"/>
        <v/>
      </c>
      <c r="BU142" s="264"/>
      <c r="BV142" s="268">
        <v>131</v>
      </c>
      <c r="BW142" s="265" t="str">
        <f t="shared" si="268"/>
        <v/>
      </c>
      <c r="BX142" s="265" t="str">
        <f t="shared" si="303"/>
        <v/>
      </c>
      <c r="BY142" s="265" t="str">
        <f t="shared" si="303"/>
        <v/>
      </c>
      <c r="BZ142" s="265" t="str">
        <f t="shared" si="303"/>
        <v/>
      </c>
      <c r="CA142" s="265" t="str">
        <f t="shared" si="303"/>
        <v/>
      </c>
      <c r="CB142" s="265" t="str">
        <f t="shared" si="303"/>
        <v/>
      </c>
      <c r="CC142" s="265" t="str">
        <f t="shared" si="303"/>
        <v/>
      </c>
      <c r="CD142" s="265" t="str">
        <f t="shared" si="321"/>
        <v/>
      </c>
      <c r="CE142" s="265" t="str">
        <f t="shared" si="316"/>
        <v/>
      </c>
      <c r="CF142" s="265" t="str">
        <f t="shared" si="316"/>
        <v/>
      </c>
      <c r="CG142" s="265" t="str">
        <f t="shared" si="316"/>
        <v/>
      </c>
      <c r="CH142" s="265" t="str">
        <f t="shared" si="316"/>
        <v/>
      </c>
      <c r="CI142" s="265" t="str">
        <f t="shared" si="316"/>
        <v/>
      </c>
      <c r="CJ142" s="265" t="str">
        <f t="shared" si="316"/>
        <v/>
      </c>
      <c r="CK142" s="265" t="str">
        <f t="shared" si="316"/>
        <v/>
      </c>
      <c r="CL142" s="265" t="str">
        <f t="shared" si="316"/>
        <v/>
      </c>
      <c r="CM142" s="265" t="str">
        <f t="shared" si="316"/>
        <v/>
      </c>
      <c r="CN142" s="265" t="str">
        <f t="shared" si="316"/>
        <v/>
      </c>
      <c r="CO142" s="265" t="str">
        <f t="shared" si="316"/>
        <v/>
      </c>
      <c r="CP142" s="265" t="str">
        <f t="shared" si="316"/>
        <v/>
      </c>
      <c r="CR142" s="265" t="str">
        <f>IF(BW142="","",SUM(BW$12:BW142)-BW142+1)</f>
        <v/>
      </c>
      <c r="CS142" s="265" t="str">
        <f>IF(BX142="","",SUM(BX$12:BX142)-BX142+1)</f>
        <v/>
      </c>
      <c r="CT142" s="265" t="str">
        <f>IF(BY142="","",SUM(BY$12:BY142)-BY142+1)</f>
        <v/>
      </c>
      <c r="CU142" s="265" t="str">
        <f>IF(BZ142="","",SUM(BZ$12:BZ142)-BZ142+1)</f>
        <v/>
      </c>
      <c r="CV142" s="265" t="str">
        <f>IF(CA142="","",SUM(CA$12:CA142)-CA142+1)</f>
        <v/>
      </c>
      <c r="CW142" s="265" t="str">
        <f>IF(CB142="","",SUM(CB$12:CB142)-CB142+1)</f>
        <v/>
      </c>
      <c r="CX142" s="265" t="str">
        <f>IF(CC142="","",SUM(CC$12:CC142)-CC142+1)</f>
        <v/>
      </c>
      <c r="CY142" s="265" t="str">
        <f>IF(CD142="","",SUM(CD$12:CD142)-CD142+1)</f>
        <v/>
      </c>
      <c r="CZ142" s="265" t="str">
        <f>IF(CE142="","",SUM(CE$12:CE142)-CE142+1)</f>
        <v/>
      </c>
      <c r="DA142" s="265" t="str">
        <f>IF(CF142="","",SUM(CF$12:CF142)-CF142+1)</f>
        <v/>
      </c>
      <c r="DB142" s="265" t="str">
        <f>IF(CG142="","",SUM(CG$12:CG142)-CG142+1)</f>
        <v/>
      </c>
      <c r="DC142" s="265" t="str">
        <f>IF(CH142="","",SUM(CH$12:CH142)-CH142+1)</f>
        <v/>
      </c>
      <c r="DD142" s="265" t="str">
        <f>IF(CI142="","",SUM(CI$12:CI142)-CI142+1)</f>
        <v/>
      </c>
      <c r="DE142" s="265" t="str">
        <f>IF(CJ142="","",SUM(CJ$12:CJ142)-CJ142+1)</f>
        <v/>
      </c>
      <c r="DF142" s="265" t="str">
        <f>IF(CK142="","",SUM(CK$12:CK142)-CK142+1)</f>
        <v/>
      </c>
      <c r="DG142" s="265" t="str">
        <f>IF(CL142="","",SUM(CL$12:CL142)-CL142+1)</f>
        <v/>
      </c>
      <c r="DH142" s="265" t="str">
        <f>IF(CM142="","",SUM(CM$12:CM142)-CM142+1)</f>
        <v/>
      </c>
      <c r="DI142" s="265" t="str">
        <f>IF(CN142="","",SUM(CN$12:CN142)-CN142+1)</f>
        <v/>
      </c>
      <c r="DJ142" s="265" t="str">
        <f>IF(CO142="","",SUM(CO$12:CO142)-CO142+1)</f>
        <v/>
      </c>
      <c r="DK142" s="265" t="str">
        <f>IF(CP142="","",SUM(CP$12:CP142)-CP142+1)</f>
        <v/>
      </c>
      <c r="DM142" s="265"/>
      <c r="DN142" s="265"/>
      <c r="DO142" s="265"/>
      <c r="DP142" s="265"/>
      <c r="DQ142" s="265"/>
      <c r="DR142" s="265"/>
      <c r="DS142" s="265"/>
      <c r="DT142" s="265"/>
      <c r="DU142" s="265"/>
      <c r="DV142" s="265"/>
      <c r="DW142" s="265"/>
      <c r="DX142" s="265"/>
      <c r="DY142" s="265"/>
      <c r="DZ142" s="265"/>
      <c r="EA142" s="265"/>
      <c r="EB142" s="265"/>
      <c r="EC142" s="265"/>
      <c r="ED142" s="265"/>
      <c r="EE142" s="265"/>
      <c r="EF142" s="265"/>
      <c r="EH142" s="265" t="str">
        <f t="shared" ref="EH142:EQ151" si="326">IF($B142="","",IF(AND($Q142=EH$11,$V142=EH$10),$Z142,""))</f>
        <v/>
      </c>
      <c r="EI142" s="265" t="str">
        <f t="shared" si="326"/>
        <v/>
      </c>
      <c r="EJ142" s="265" t="str">
        <f t="shared" si="326"/>
        <v/>
      </c>
      <c r="EK142" s="265" t="str">
        <f t="shared" si="326"/>
        <v/>
      </c>
      <c r="EL142" s="265" t="str">
        <f t="shared" si="326"/>
        <v/>
      </c>
      <c r="EM142" s="265" t="str">
        <f t="shared" si="326"/>
        <v/>
      </c>
      <c r="EN142" s="265" t="str">
        <f t="shared" si="326"/>
        <v/>
      </c>
      <c r="EO142" s="265" t="str">
        <f t="shared" si="326"/>
        <v/>
      </c>
      <c r="EP142" s="265" t="str">
        <f t="shared" si="326"/>
        <v/>
      </c>
      <c r="EQ142" s="265" t="str">
        <f t="shared" si="326"/>
        <v/>
      </c>
      <c r="ER142" s="265" t="str">
        <f t="shared" ref="ER142:FA151" si="327">IF($B142="","",IF(AND($Q142=ER$11,$V142=ER$10),$Z142,""))</f>
        <v/>
      </c>
      <c r="ES142" s="265" t="str">
        <f t="shared" si="327"/>
        <v/>
      </c>
      <c r="ET142" s="265" t="str">
        <f t="shared" si="327"/>
        <v/>
      </c>
      <c r="EU142" s="265" t="str">
        <f t="shared" si="327"/>
        <v/>
      </c>
      <c r="EV142" s="265" t="str">
        <f t="shared" si="327"/>
        <v/>
      </c>
      <c r="EW142" s="265" t="str">
        <f t="shared" si="327"/>
        <v/>
      </c>
      <c r="EX142" s="265" t="str">
        <f t="shared" si="327"/>
        <v/>
      </c>
      <c r="EY142" s="265" t="str">
        <f t="shared" si="327"/>
        <v/>
      </c>
      <c r="EZ142" s="265" t="str">
        <f t="shared" si="327"/>
        <v/>
      </c>
      <c r="FA142" s="265" t="str">
        <f t="shared" si="327"/>
        <v/>
      </c>
      <c r="FB142" s="263" t="str">
        <f t="shared" ref="FB142:FK151" si="328">IF($B142="","",IF(AND($Q142=FB$11,$V142=FB$10),$Z142,""))</f>
        <v/>
      </c>
      <c r="FC142" s="263" t="str">
        <f t="shared" si="328"/>
        <v/>
      </c>
      <c r="FD142" s="263" t="str">
        <f t="shared" si="328"/>
        <v/>
      </c>
      <c r="FE142" s="263" t="str">
        <f t="shared" si="328"/>
        <v/>
      </c>
      <c r="FF142" s="263" t="str">
        <f t="shared" si="328"/>
        <v/>
      </c>
      <c r="FG142" s="263" t="str">
        <f t="shared" si="328"/>
        <v/>
      </c>
      <c r="FH142" s="263" t="str">
        <f t="shared" si="328"/>
        <v/>
      </c>
      <c r="FI142" s="263" t="str">
        <f t="shared" si="328"/>
        <v/>
      </c>
      <c r="FJ142" s="263" t="str">
        <f t="shared" si="328"/>
        <v/>
      </c>
      <c r="FK142" s="263" t="str">
        <f t="shared" si="328"/>
        <v/>
      </c>
      <c r="FL142" s="263" t="str">
        <f t="shared" ref="FL142:FU151" si="329">IF($B142="","",IF(AND($Q142=FL$11,$V142=FL$10),$Z142,""))</f>
        <v/>
      </c>
      <c r="FM142" s="263" t="str">
        <f t="shared" si="329"/>
        <v/>
      </c>
      <c r="FN142" s="263" t="str">
        <f t="shared" si="329"/>
        <v/>
      </c>
      <c r="FO142" s="263" t="str">
        <f t="shared" si="329"/>
        <v/>
      </c>
      <c r="FP142" s="263" t="str">
        <f t="shared" si="329"/>
        <v/>
      </c>
      <c r="FQ142" s="263" t="str">
        <f t="shared" si="329"/>
        <v/>
      </c>
      <c r="FR142" s="263" t="str">
        <f t="shared" si="329"/>
        <v/>
      </c>
      <c r="FS142" s="263" t="str">
        <f t="shared" si="329"/>
        <v/>
      </c>
      <c r="FT142" s="263" t="str">
        <f t="shared" si="329"/>
        <v/>
      </c>
      <c r="FU142" s="263" t="str">
        <f t="shared" si="329"/>
        <v/>
      </c>
      <c r="FV142" s="265" t="str">
        <f t="shared" ref="FV142:GE151" si="330">IF($B142="","",IF(AND($Q142=FV$11,$V142=FV$10),$Z142,""))</f>
        <v/>
      </c>
      <c r="FW142" s="265" t="str">
        <f t="shared" si="330"/>
        <v/>
      </c>
      <c r="FX142" s="265" t="str">
        <f t="shared" si="330"/>
        <v/>
      </c>
      <c r="FY142" s="265" t="str">
        <f t="shared" si="330"/>
        <v/>
      </c>
      <c r="FZ142" s="265" t="str">
        <f t="shared" si="330"/>
        <v/>
      </c>
      <c r="GA142" s="265" t="str">
        <f t="shared" si="330"/>
        <v/>
      </c>
      <c r="GB142" s="265" t="str">
        <f t="shared" si="330"/>
        <v/>
      </c>
      <c r="GC142" s="265" t="str">
        <f t="shared" si="330"/>
        <v/>
      </c>
      <c r="GD142" s="265" t="str">
        <f t="shared" si="330"/>
        <v/>
      </c>
      <c r="GE142" s="265" t="str">
        <f t="shared" si="330"/>
        <v/>
      </c>
      <c r="GF142" s="265" t="str">
        <f t="shared" ref="GF142:GO151" si="331">IF($B142="","",IF(AND($Q142=GF$11,$V142=GF$10),$Z142,""))</f>
        <v/>
      </c>
      <c r="GG142" s="265" t="str">
        <f t="shared" si="331"/>
        <v/>
      </c>
      <c r="GH142" s="265" t="str">
        <f t="shared" si="331"/>
        <v/>
      </c>
      <c r="GI142" s="265" t="str">
        <f t="shared" si="331"/>
        <v/>
      </c>
      <c r="GJ142" s="265" t="str">
        <f t="shared" si="331"/>
        <v/>
      </c>
      <c r="GK142" s="265" t="str">
        <f t="shared" si="331"/>
        <v/>
      </c>
      <c r="GL142" s="265" t="str">
        <f t="shared" si="331"/>
        <v/>
      </c>
      <c r="GM142" s="265" t="str">
        <f t="shared" si="331"/>
        <v/>
      </c>
      <c r="GN142" s="265" t="str">
        <f t="shared" si="331"/>
        <v/>
      </c>
      <c r="GO142" s="265" t="str">
        <f t="shared" si="331"/>
        <v/>
      </c>
      <c r="GP142" s="263" t="str">
        <f t="shared" ref="GP142:GY151" si="332">IF($B142="","",IF(AND($Q142=GP$11,$V142=GP$10),$Z142,""))</f>
        <v/>
      </c>
      <c r="GQ142" s="263" t="str">
        <f t="shared" si="332"/>
        <v/>
      </c>
      <c r="GR142" s="263" t="str">
        <f t="shared" si="332"/>
        <v/>
      </c>
      <c r="GS142" s="263" t="str">
        <f t="shared" si="332"/>
        <v/>
      </c>
      <c r="GT142" s="263" t="str">
        <f t="shared" si="332"/>
        <v/>
      </c>
      <c r="GU142" s="263" t="str">
        <f t="shared" si="332"/>
        <v/>
      </c>
      <c r="GV142" s="263" t="str">
        <f t="shared" si="332"/>
        <v/>
      </c>
      <c r="GW142" s="263" t="str">
        <f t="shared" si="332"/>
        <v/>
      </c>
      <c r="GX142" s="263" t="str">
        <f t="shared" si="332"/>
        <v/>
      </c>
      <c r="GY142" s="263" t="str">
        <f t="shared" si="332"/>
        <v/>
      </c>
      <c r="GZ142" s="263" t="str">
        <f t="shared" ref="GZ142:HI151" si="333">IF($B142="","",IF(AND($Q142=GZ$11,$V142=GZ$10),$Z142,""))</f>
        <v/>
      </c>
      <c r="HA142" s="263" t="str">
        <f t="shared" si="333"/>
        <v/>
      </c>
      <c r="HB142" s="263" t="str">
        <f t="shared" si="333"/>
        <v/>
      </c>
      <c r="HC142" s="263" t="str">
        <f t="shared" si="333"/>
        <v/>
      </c>
      <c r="HD142" s="263" t="str">
        <f t="shared" si="333"/>
        <v/>
      </c>
      <c r="HE142" s="263" t="str">
        <f t="shared" si="333"/>
        <v/>
      </c>
      <c r="HF142" s="263" t="str">
        <f t="shared" si="333"/>
        <v/>
      </c>
      <c r="HG142" s="263" t="str">
        <f t="shared" si="333"/>
        <v/>
      </c>
      <c r="HH142" s="263" t="str">
        <f t="shared" si="333"/>
        <v/>
      </c>
      <c r="HI142" s="263" t="str">
        <f t="shared" si="333"/>
        <v/>
      </c>
      <c r="HJ142" s="265" t="str">
        <f t="shared" ref="HJ142:HS151" si="334">IF($B142="","",IF(AND($Q142=HJ$11,$V142=HJ$10),$Z142,""))</f>
        <v/>
      </c>
      <c r="HK142" s="265" t="str">
        <f t="shared" si="334"/>
        <v/>
      </c>
      <c r="HL142" s="265" t="str">
        <f t="shared" si="334"/>
        <v/>
      </c>
      <c r="HM142" s="265" t="str">
        <f t="shared" si="334"/>
        <v/>
      </c>
      <c r="HN142" s="265" t="str">
        <f t="shared" si="334"/>
        <v/>
      </c>
      <c r="HO142" s="265" t="str">
        <f t="shared" si="334"/>
        <v/>
      </c>
      <c r="HP142" s="265" t="str">
        <f t="shared" si="334"/>
        <v/>
      </c>
      <c r="HQ142" s="265" t="str">
        <f t="shared" si="334"/>
        <v/>
      </c>
      <c r="HR142" s="265" t="str">
        <f t="shared" si="334"/>
        <v/>
      </c>
      <c r="HS142" s="265" t="str">
        <f t="shared" si="334"/>
        <v/>
      </c>
      <c r="HT142" s="265" t="str">
        <f t="shared" ref="HT142:IC151" si="335">IF($B142="","",IF(AND($Q142=HT$11,$V142=HT$10),$Z142,""))</f>
        <v/>
      </c>
      <c r="HU142" s="265" t="str">
        <f t="shared" si="335"/>
        <v/>
      </c>
      <c r="HV142" s="265" t="str">
        <f t="shared" si="335"/>
        <v/>
      </c>
      <c r="HW142" s="265" t="str">
        <f t="shared" si="335"/>
        <v/>
      </c>
      <c r="HX142" s="265" t="str">
        <f t="shared" si="335"/>
        <v/>
      </c>
      <c r="HY142" s="265" t="str">
        <f t="shared" si="335"/>
        <v/>
      </c>
      <c r="HZ142" s="265" t="str">
        <f t="shared" si="335"/>
        <v/>
      </c>
      <c r="IA142" s="265" t="str">
        <f t="shared" si="335"/>
        <v/>
      </c>
      <c r="IB142" s="265" t="str">
        <f t="shared" si="335"/>
        <v/>
      </c>
      <c r="IC142" s="265" t="str">
        <f t="shared" si="335"/>
        <v/>
      </c>
    </row>
    <row r="143" spans="1:237" x14ac:dyDescent="0.25">
      <c r="A143" s="248">
        <f t="shared" si="323"/>
        <v>132</v>
      </c>
      <c r="B143" s="2" t="str">
        <f>IF(OR('aux 1'!B143="",'aux 1'!R143&lt;&gt;"s"),"",'aux 1'!B143)</f>
        <v/>
      </c>
      <c r="C143" s="172" t="str">
        <f>IF('aux 1'!F143="","",'aux 1'!F143)</f>
        <v/>
      </c>
      <c r="D143" s="450" t="str">
        <f>IF(B143="","",'aux 1'!AP143)</f>
        <v/>
      </c>
      <c r="E143" s="306" t="str">
        <f>IF(B143="","Pre: ",'aux 1'!AN143)</f>
        <v xml:space="preserve">Pre: </v>
      </c>
      <c r="F143" s="306" t="str">
        <f>IF(B143="","Co: ",'aux 1'!AO143)</f>
        <v xml:space="preserve">Co: </v>
      </c>
      <c r="G143" s="54" t="str">
        <f>IF(OR($B143="",'aux 1'!H143=""),"",'aux 1'!H143)</f>
        <v/>
      </c>
      <c r="H143" s="54" t="str">
        <f>IF(OR($B143="",'aux 1'!I143=""),"",'aux 1'!I143)</f>
        <v/>
      </c>
      <c r="I143" s="54" t="str">
        <f>IF(OR($B143="",'aux 1'!J143=""),"",'aux 1'!J143)</f>
        <v/>
      </c>
      <c r="J143" s="54" t="str">
        <f>IF(OR($B143="",'aux 1'!K143=""),"",'aux 1'!K143)</f>
        <v/>
      </c>
      <c r="K143" s="248"/>
      <c r="L143" s="248"/>
      <c r="M143" s="45" t="str">
        <f>IF('aux 1'!C143="","",'aux 1'!C143)</f>
        <v/>
      </c>
      <c r="N143" s="45" t="str">
        <f>IF('aux 1'!D143="","",'aux 1'!D143)</f>
        <v/>
      </c>
      <c r="O143" s="169" t="str">
        <f>IF('aux 1'!E143="","",'aux 1'!E143)</f>
        <v/>
      </c>
      <c r="P143" s="133" t="str">
        <f t="shared" si="317"/>
        <v/>
      </c>
      <c r="Q143" s="43" t="str">
        <f>IF(S143="s",IF(R143="op",'aux 1'!S143,U143),"")</f>
        <v/>
      </c>
      <c r="R143" s="43" t="str">
        <f>IF('aux 1'!N143="op","op",'aux 1'!S143)</f>
        <v/>
      </c>
      <c r="S143" s="43" t="str">
        <f>IF('aux 1'!R143="","",'aux 1'!R143)</f>
        <v/>
      </c>
      <c r="T143" s="43" t="str">
        <f>IF('aux 1'!Q143="","",'aux 1'!Q143)</f>
        <v/>
      </c>
      <c r="U143" s="43" t="str">
        <f>IF('aux 1'!P143="","",'aux 1'!P143)</f>
        <v/>
      </c>
      <c r="V143" s="44" t="str">
        <f>IF('aux 1'!O143="","",'aux 1'!O143)</f>
        <v/>
      </c>
      <c r="W143" s="128">
        <f>IF('aux 1'!T143="",0,'aux 1'!T143)</f>
        <v>0</v>
      </c>
      <c r="X143" s="128">
        <f>IF('aux 1'!U143="",0,'aux 1'!U143)</f>
        <v>0</v>
      </c>
      <c r="Y143" s="128">
        <f>IF('aux 1'!V143="",0,'aux 1'!V143)</f>
        <v>0</v>
      </c>
      <c r="Z143" s="128" t="str">
        <f>IF('aux 1'!W143="","",'aux 1'!W143)</f>
        <v/>
      </c>
      <c r="AA143" s="128" t="str">
        <f t="shared" si="318"/>
        <v>h</v>
      </c>
      <c r="AB143" s="248" t="str">
        <f>IF('aux 1'!X143="","",'aux 1'!X143)</f>
        <v/>
      </c>
      <c r="AC143" s="87" t="str">
        <f t="shared" si="319"/>
        <v/>
      </c>
      <c r="AE143" s="265">
        <f t="shared" si="320"/>
        <v>132</v>
      </c>
      <c r="AF143" s="267" t="str">
        <f t="shared" si="324"/>
        <v/>
      </c>
      <c r="AG143" s="267" t="str">
        <f t="shared" si="324"/>
        <v/>
      </c>
      <c r="AH143" s="267" t="str">
        <f t="shared" si="324"/>
        <v/>
      </c>
      <c r="AI143" s="267" t="str">
        <f t="shared" si="324"/>
        <v/>
      </c>
      <c r="AJ143" s="267" t="str">
        <f t="shared" si="324"/>
        <v/>
      </c>
      <c r="AK143" s="267" t="str">
        <f t="shared" si="324"/>
        <v/>
      </c>
      <c r="AL143" s="267" t="str">
        <f t="shared" si="324"/>
        <v/>
      </c>
      <c r="AM143" s="267" t="str">
        <f t="shared" si="324"/>
        <v/>
      </c>
      <c r="AN143" s="267" t="str">
        <f t="shared" si="324"/>
        <v/>
      </c>
      <c r="AO143" s="267" t="str">
        <f t="shared" si="324"/>
        <v/>
      </c>
      <c r="AP143" s="267" t="str">
        <f t="shared" si="325"/>
        <v/>
      </c>
      <c r="AQ143" s="267" t="str">
        <f t="shared" si="325"/>
        <v/>
      </c>
      <c r="AR143" s="267" t="str">
        <f t="shared" si="325"/>
        <v/>
      </c>
      <c r="AS143" s="267" t="str">
        <f t="shared" si="325"/>
        <v/>
      </c>
      <c r="AT143" s="267" t="str">
        <f t="shared" si="325"/>
        <v/>
      </c>
      <c r="AU143" s="267" t="str">
        <f t="shared" si="325"/>
        <v/>
      </c>
      <c r="AV143" s="267" t="str">
        <f t="shared" si="325"/>
        <v/>
      </c>
      <c r="AW143" s="267" t="str">
        <f t="shared" si="325"/>
        <v/>
      </c>
      <c r="AX143" s="267" t="str">
        <f t="shared" si="325"/>
        <v/>
      </c>
      <c r="AY143" s="267" t="str">
        <f t="shared" si="325"/>
        <v/>
      </c>
      <c r="BA143" s="267" t="str">
        <f t="shared" si="283"/>
        <v/>
      </c>
      <c r="BB143" s="267" t="str">
        <f t="shared" si="284"/>
        <v/>
      </c>
      <c r="BC143" s="267" t="str">
        <f t="shared" si="285"/>
        <v/>
      </c>
      <c r="BD143" s="267" t="str">
        <f t="shared" si="286"/>
        <v/>
      </c>
      <c r="BE143" s="267" t="str">
        <f t="shared" si="287"/>
        <v/>
      </c>
      <c r="BF143" s="267" t="str">
        <f t="shared" si="288"/>
        <v/>
      </c>
      <c r="BG143" s="267" t="str">
        <f t="shared" si="289"/>
        <v/>
      </c>
      <c r="BH143" s="267" t="str">
        <f t="shared" si="322"/>
        <v/>
      </c>
      <c r="BI143" s="267" t="str">
        <f t="shared" si="223"/>
        <v/>
      </c>
      <c r="BJ143" s="267" t="str">
        <f t="shared" si="224"/>
        <v/>
      </c>
      <c r="BK143" s="267" t="str">
        <f t="shared" si="225"/>
        <v/>
      </c>
      <c r="BL143" s="267" t="str">
        <f t="shared" si="226"/>
        <v/>
      </c>
      <c r="BM143" s="267" t="str">
        <f t="shared" si="227"/>
        <v/>
      </c>
      <c r="BN143" s="267" t="str">
        <f t="shared" si="228"/>
        <v/>
      </c>
      <c r="BO143" s="267" t="str">
        <f t="shared" si="229"/>
        <v/>
      </c>
      <c r="BP143" s="267" t="str">
        <f t="shared" si="230"/>
        <v/>
      </c>
      <c r="BQ143" s="267" t="str">
        <f t="shared" si="231"/>
        <v/>
      </c>
      <c r="BR143" s="267" t="str">
        <f t="shared" si="232"/>
        <v/>
      </c>
      <c r="BS143" s="267" t="str">
        <f t="shared" si="233"/>
        <v/>
      </c>
      <c r="BT143" s="267" t="str">
        <f t="shared" si="234"/>
        <v/>
      </c>
      <c r="BU143" s="264"/>
      <c r="BV143" s="268">
        <v>132</v>
      </c>
      <c r="BW143" s="265" t="str">
        <f t="shared" si="268"/>
        <v/>
      </c>
      <c r="BX143" s="265" t="str">
        <f t="shared" si="303"/>
        <v/>
      </c>
      <c r="BY143" s="265" t="str">
        <f t="shared" si="303"/>
        <v/>
      </c>
      <c r="BZ143" s="265" t="str">
        <f t="shared" si="303"/>
        <v/>
      </c>
      <c r="CA143" s="265" t="str">
        <f t="shared" si="303"/>
        <v/>
      </c>
      <c r="CB143" s="265" t="str">
        <f t="shared" si="303"/>
        <v/>
      </c>
      <c r="CC143" s="265" t="str">
        <f t="shared" si="303"/>
        <v/>
      </c>
      <c r="CD143" s="265" t="str">
        <f t="shared" si="321"/>
        <v/>
      </c>
      <c r="CE143" s="265" t="str">
        <f t="shared" si="316"/>
        <v/>
      </c>
      <c r="CF143" s="265" t="str">
        <f t="shared" si="316"/>
        <v/>
      </c>
      <c r="CG143" s="265" t="str">
        <f t="shared" si="316"/>
        <v/>
      </c>
      <c r="CH143" s="265" t="str">
        <f t="shared" si="316"/>
        <v/>
      </c>
      <c r="CI143" s="265" t="str">
        <f t="shared" si="316"/>
        <v/>
      </c>
      <c r="CJ143" s="265" t="str">
        <f t="shared" si="316"/>
        <v/>
      </c>
      <c r="CK143" s="265" t="str">
        <f t="shared" si="316"/>
        <v/>
      </c>
      <c r="CL143" s="265" t="str">
        <f t="shared" si="316"/>
        <v/>
      </c>
      <c r="CM143" s="265" t="str">
        <f t="shared" si="316"/>
        <v/>
      </c>
      <c r="CN143" s="265" t="str">
        <f t="shared" si="316"/>
        <v/>
      </c>
      <c r="CO143" s="265" t="str">
        <f t="shared" si="316"/>
        <v/>
      </c>
      <c r="CP143" s="265" t="str">
        <f t="shared" si="316"/>
        <v/>
      </c>
      <c r="CR143" s="265" t="str">
        <f>IF(BW143="","",SUM(BW$12:BW143)-BW143+1)</f>
        <v/>
      </c>
      <c r="CS143" s="265" t="str">
        <f>IF(BX143="","",SUM(BX$12:BX143)-BX143+1)</f>
        <v/>
      </c>
      <c r="CT143" s="265" t="str">
        <f>IF(BY143="","",SUM(BY$12:BY143)-BY143+1)</f>
        <v/>
      </c>
      <c r="CU143" s="265" t="str">
        <f>IF(BZ143="","",SUM(BZ$12:BZ143)-BZ143+1)</f>
        <v/>
      </c>
      <c r="CV143" s="265" t="str">
        <f>IF(CA143="","",SUM(CA$12:CA143)-CA143+1)</f>
        <v/>
      </c>
      <c r="CW143" s="265" t="str">
        <f>IF(CB143="","",SUM(CB$12:CB143)-CB143+1)</f>
        <v/>
      </c>
      <c r="CX143" s="265" t="str">
        <f>IF(CC143="","",SUM(CC$12:CC143)-CC143+1)</f>
        <v/>
      </c>
      <c r="CY143" s="265" t="str">
        <f>IF(CD143="","",SUM(CD$12:CD143)-CD143+1)</f>
        <v/>
      </c>
      <c r="CZ143" s="265" t="str">
        <f>IF(CE143="","",SUM(CE$12:CE143)-CE143+1)</f>
        <v/>
      </c>
      <c r="DA143" s="265" t="str">
        <f>IF(CF143="","",SUM(CF$12:CF143)-CF143+1)</f>
        <v/>
      </c>
      <c r="DB143" s="265" t="str">
        <f>IF(CG143="","",SUM(CG$12:CG143)-CG143+1)</f>
        <v/>
      </c>
      <c r="DC143" s="265" t="str">
        <f>IF(CH143="","",SUM(CH$12:CH143)-CH143+1)</f>
        <v/>
      </c>
      <c r="DD143" s="265" t="str">
        <f>IF(CI143="","",SUM(CI$12:CI143)-CI143+1)</f>
        <v/>
      </c>
      <c r="DE143" s="265" t="str">
        <f>IF(CJ143="","",SUM(CJ$12:CJ143)-CJ143+1)</f>
        <v/>
      </c>
      <c r="DF143" s="265" t="str">
        <f>IF(CK143="","",SUM(CK$12:CK143)-CK143+1)</f>
        <v/>
      </c>
      <c r="DG143" s="265" t="str">
        <f>IF(CL143="","",SUM(CL$12:CL143)-CL143+1)</f>
        <v/>
      </c>
      <c r="DH143" s="265" t="str">
        <f>IF(CM143="","",SUM(CM$12:CM143)-CM143+1)</f>
        <v/>
      </c>
      <c r="DI143" s="265" t="str">
        <f>IF(CN143="","",SUM(CN$12:CN143)-CN143+1)</f>
        <v/>
      </c>
      <c r="DJ143" s="265" t="str">
        <f>IF(CO143="","",SUM(CO$12:CO143)-CO143+1)</f>
        <v/>
      </c>
      <c r="DK143" s="265" t="str">
        <f>IF(CP143="","",SUM(CP$12:CP143)-CP143+1)</f>
        <v/>
      </c>
      <c r="DM143" s="265"/>
      <c r="DN143" s="265"/>
      <c r="DO143" s="265"/>
      <c r="DP143" s="265"/>
      <c r="DQ143" s="265"/>
      <c r="DR143" s="265"/>
      <c r="DS143" s="265"/>
      <c r="DT143" s="265"/>
      <c r="DU143" s="265"/>
      <c r="DV143" s="265"/>
      <c r="DW143" s="265"/>
      <c r="DX143" s="265"/>
      <c r="DY143" s="265"/>
      <c r="DZ143" s="265"/>
      <c r="EA143" s="265"/>
      <c r="EB143" s="265"/>
      <c r="EC143" s="265"/>
      <c r="ED143" s="265"/>
      <c r="EE143" s="265"/>
      <c r="EF143" s="265"/>
      <c r="EH143" s="265" t="str">
        <f t="shared" si="326"/>
        <v/>
      </c>
      <c r="EI143" s="265" t="str">
        <f t="shared" si="326"/>
        <v/>
      </c>
      <c r="EJ143" s="265" t="str">
        <f t="shared" si="326"/>
        <v/>
      </c>
      <c r="EK143" s="265" t="str">
        <f t="shared" si="326"/>
        <v/>
      </c>
      <c r="EL143" s="265" t="str">
        <f t="shared" si="326"/>
        <v/>
      </c>
      <c r="EM143" s="265" t="str">
        <f t="shared" si="326"/>
        <v/>
      </c>
      <c r="EN143" s="265" t="str">
        <f t="shared" si="326"/>
        <v/>
      </c>
      <c r="EO143" s="265" t="str">
        <f t="shared" si="326"/>
        <v/>
      </c>
      <c r="EP143" s="265" t="str">
        <f t="shared" si="326"/>
        <v/>
      </c>
      <c r="EQ143" s="265" t="str">
        <f t="shared" si="326"/>
        <v/>
      </c>
      <c r="ER143" s="265" t="str">
        <f t="shared" si="327"/>
        <v/>
      </c>
      <c r="ES143" s="265" t="str">
        <f t="shared" si="327"/>
        <v/>
      </c>
      <c r="ET143" s="265" t="str">
        <f t="shared" si="327"/>
        <v/>
      </c>
      <c r="EU143" s="265" t="str">
        <f t="shared" si="327"/>
        <v/>
      </c>
      <c r="EV143" s="265" t="str">
        <f t="shared" si="327"/>
        <v/>
      </c>
      <c r="EW143" s="265" t="str">
        <f t="shared" si="327"/>
        <v/>
      </c>
      <c r="EX143" s="265" t="str">
        <f t="shared" si="327"/>
        <v/>
      </c>
      <c r="EY143" s="265" t="str">
        <f t="shared" si="327"/>
        <v/>
      </c>
      <c r="EZ143" s="265" t="str">
        <f t="shared" si="327"/>
        <v/>
      </c>
      <c r="FA143" s="265" t="str">
        <f t="shared" si="327"/>
        <v/>
      </c>
      <c r="FB143" s="263" t="str">
        <f t="shared" si="328"/>
        <v/>
      </c>
      <c r="FC143" s="263" t="str">
        <f t="shared" si="328"/>
        <v/>
      </c>
      <c r="FD143" s="263" t="str">
        <f t="shared" si="328"/>
        <v/>
      </c>
      <c r="FE143" s="263" t="str">
        <f t="shared" si="328"/>
        <v/>
      </c>
      <c r="FF143" s="263" t="str">
        <f t="shared" si="328"/>
        <v/>
      </c>
      <c r="FG143" s="263" t="str">
        <f t="shared" si="328"/>
        <v/>
      </c>
      <c r="FH143" s="263" t="str">
        <f t="shared" si="328"/>
        <v/>
      </c>
      <c r="FI143" s="263" t="str">
        <f t="shared" si="328"/>
        <v/>
      </c>
      <c r="FJ143" s="263" t="str">
        <f t="shared" si="328"/>
        <v/>
      </c>
      <c r="FK143" s="263" t="str">
        <f t="shared" si="328"/>
        <v/>
      </c>
      <c r="FL143" s="263" t="str">
        <f t="shared" si="329"/>
        <v/>
      </c>
      <c r="FM143" s="263" t="str">
        <f t="shared" si="329"/>
        <v/>
      </c>
      <c r="FN143" s="263" t="str">
        <f t="shared" si="329"/>
        <v/>
      </c>
      <c r="FO143" s="263" t="str">
        <f t="shared" si="329"/>
        <v/>
      </c>
      <c r="FP143" s="263" t="str">
        <f t="shared" si="329"/>
        <v/>
      </c>
      <c r="FQ143" s="263" t="str">
        <f t="shared" si="329"/>
        <v/>
      </c>
      <c r="FR143" s="263" t="str">
        <f t="shared" si="329"/>
        <v/>
      </c>
      <c r="FS143" s="263" t="str">
        <f t="shared" si="329"/>
        <v/>
      </c>
      <c r="FT143" s="263" t="str">
        <f t="shared" si="329"/>
        <v/>
      </c>
      <c r="FU143" s="263" t="str">
        <f t="shared" si="329"/>
        <v/>
      </c>
      <c r="FV143" s="265" t="str">
        <f t="shared" si="330"/>
        <v/>
      </c>
      <c r="FW143" s="265" t="str">
        <f t="shared" si="330"/>
        <v/>
      </c>
      <c r="FX143" s="265" t="str">
        <f t="shared" si="330"/>
        <v/>
      </c>
      <c r="FY143" s="265" t="str">
        <f t="shared" si="330"/>
        <v/>
      </c>
      <c r="FZ143" s="265" t="str">
        <f t="shared" si="330"/>
        <v/>
      </c>
      <c r="GA143" s="265" t="str">
        <f t="shared" si="330"/>
        <v/>
      </c>
      <c r="GB143" s="265" t="str">
        <f t="shared" si="330"/>
        <v/>
      </c>
      <c r="GC143" s="265" t="str">
        <f t="shared" si="330"/>
        <v/>
      </c>
      <c r="GD143" s="265" t="str">
        <f t="shared" si="330"/>
        <v/>
      </c>
      <c r="GE143" s="265" t="str">
        <f t="shared" si="330"/>
        <v/>
      </c>
      <c r="GF143" s="265" t="str">
        <f t="shared" si="331"/>
        <v/>
      </c>
      <c r="GG143" s="265" t="str">
        <f t="shared" si="331"/>
        <v/>
      </c>
      <c r="GH143" s="265" t="str">
        <f t="shared" si="331"/>
        <v/>
      </c>
      <c r="GI143" s="265" t="str">
        <f t="shared" si="331"/>
        <v/>
      </c>
      <c r="GJ143" s="265" t="str">
        <f t="shared" si="331"/>
        <v/>
      </c>
      <c r="GK143" s="265" t="str">
        <f t="shared" si="331"/>
        <v/>
      </c>
      <c r="GL143" s="265" t="str">
        <f t="shared" si="331"/>
        <v/>
      </c>
      <c r="GM143" s="265" t="str">
        <f t="shared" si="331"/>
        <v/>
      </c>
      <c r="GN143" s="265" t="str">
        <f t="shared" si="331"/>
        <v/>
      </c>
      <c r="GO143" s="265" t="str">
        <f t="shared" si="331"/>
        <v/>
      </c>
      <c r="GP143" s="263" t="str">
        <f t="shared" si="332"/>
        <v/>
      </c>
      <c r="GQ143" s="263" t="str">
        <f t="shared" si="332"/>
        <v/>
      </c>
      <c r="GR143" s="263" t="str">
        <f t="shared" si="332"/>
        <v/>
      </c>
      <c r="GS143" s="263" t="str">
        <f t="shared" si="332"/>
        <v/>
      </c>
      <c r="GT143" s="263" t="str">
        <f t="shared" si="332"/>
        <v/>
      </c>
      <c r="GU143" s="263" t="str">
        <f t="shared" si="332"/>
        <v/>
      </c>
      <c r="GV143" s="263" t="str">
        <f t="shared" si="332"/>
        <v/>
      </c>
      <c r="GW143" s="263" t="str">
        <f t="shared" si="332"/>
        <v/>
      </c>
      <c r="GX143" s="263" t="str">
        <f t="shared" si="332"/>
        <v/>
      </c>
      <c r="GY143" s="263" t="str">
        <f t="shared" si="332"/>
        <v/>
      </c>
      <c r="GZ143" s="263" t="str">
        <f t="shared" si="333"/>
        <v/>
      </c>
      <c r="HA143" s="263" t="str">
        <f t="shared" si="333"/>
        <v/>
      </c>
      <c r="HB143" s="263" t="str">
        <f t="shared" si="333"/>
        <v/>
      </c>
      <c r="HC143" s="263" t="str">
        <f t="shared" si="333"/>
        <v/>
      </c>
      <c r="HD143" s="263" t="str">
        <f t="shared" si="333"/>
        <v/>
      </c>
      <c r="HE143" s="263" t="str">
        <f t="shared" si="333"/>
        <v/>
      </c>
      <c r="HF143" s="263" t="str">
        <f t="shared" si="333"/>
        <v/>
      </c>
      <c r="HG143" s="263" t="str">
        <f t="shared" si="333"/>
        <v/>
      </c>
      <c r="HH143" s="263" t="str">
        <f t="shared" si="333"/>
        <v/>
      </c>
      <c r="HI143" s="263" t="str">
        <f t="shared" si="333"/>
        <v/>
      </c>
      <c r="HJ143" s="265" t="str">
        <f t="shared" si="334"/>
        <v/>
      </c>
      <c r="HK143" s="265" t="str">
        <f t="shared" si="334"/>
        <v/>
      </c>
      <c r="HL143" s="265" t="str">
        <f t="shared" si="334"/>
        <v/>
      </c>
      <c r="HM143" s="265" t="str">
        <f t="shared" si="334"/>
        <v/>
      </c>
      <c r="HN143" s="265" t="str">
        <f t="shared" si="334"/>
        <v/>
      </c>
      <c r="HO143" s="265" t="str">
        <f t="shared" si="334"/>
        <v/>
      </c>
      <c r="HP143" s="265" t="str">
        <f t="shared" si="334"/>
        <v/>
      </c>
      <c r="HQ143" s="265" t="str">
        <f t="shared" si="334"/>
        <v/>
      </c>
      <c r="HR143" s="265" t="str">
        <f t="shared" si="334"/>
        <v/>
      </c>
      <c r="HS143" s="265" t="str">
        <f t="shared" si="334"/>
        <v/>
      </c>
      <c r="HT143" s="265" t="str">
        <f t="shared" si="335"/>
        <v/>
      </c>
      <c r="HU143" s="265" t="str">
        <f t="shared" si="335"/>
        <v/>
      </c>
      <c r="HV143" s="265" t="str">
        <f t="shared" si="335"/>
        <v/>
      </c>
      <c r="HW143" s="265" t="str">
        <f t="shared" si="335"/>
        <v/>
      </c>
      <c r="HX143" s="265" t="str">
        <f t="shared" si="335"/>
        <v/>
      </c>
      <c r="HY143" s="265" t="str">
        <f t="shared" si="335"/>
        <v/>
      </c>
      <c r="HZ143" s="265" t="str">
        <f t="shared" si="335"/>
        <v/>
      </c>
      <c r="IA143" s="265" t="str">
        <f t="shared" si="335"/>
        <v/>
      </c>
      <c r="IB143" s="265" t="str">
        <f t="shared" si="335"/>
        <v/>
      </c>
      <c r="IC143" s="265" t="str">
        <f t="shared" si="335"/>
        <v/>
      </c>
    </row>
    <row r="144" spans="1:237" x14ac:dyDescent="0.25">
      <c r="A144" s="248">
        <f t="shared" si="323"/>
        <v>133</v>
      </c>
      <c r="B144" s="2" t="str">
        <f>IF(OR('aux 1'!B144="",'aux 1'!R144&lt;&gt;"s"),"",'aux 1'!B144)</f>
        <v/>
      </c>
      <c r="C144" s="172" t="str">
        <f>IF('aux 1'!F144="","",'aux 1'!F144)</f>
        <v/>
      </c>
      <c r="D144" s="450" t="str">
        <f>IF(B144="","",'aux 1'!AP144)</f>
        <v/>
      </c>
      <c r="E144" s="306" t="str">
        <f>IF(B144="","Pre: ",'aux 1'!AN144)</f>
        <v xml:space="preserve">Pre: </v>
      </c>
      <c r="F144" s="306" t="str">
        <f>IF(B144="","Co: ",'aux 1'!AO144)</f>
        <v xml:space="preserve">Co: </v>
      </c>
      <c r="G144" s="54" t="str">
        <f>IF(OR($B144="",'aux 1'!H144=""),"",'aux 1'!H144)</f>
        <v/>
      </c>
      <c r="H144" s="54" t="str">
        <f>IF(OR($B144="",'aux 1'!I144=""),"",'aux 1'!I144)</f>
        <v/>
      </c>
      <c r="I144" s="54" t="str">
        <f>IF(OR($B144="",'aux 1'!J144=""),"",'aux 1'!J144)</f>
        <v/>
      </c>
      <c r="J144" s="54" t="str">
        <f>IF(OR($B144="",'aux 1'!K144=""),"",'aux 1'!K144)</f>
        <v/>
      </c>
      <c r="K144" s="248"/>
      <c r="L144" s="248"/>
      <c r="M144" s="45" t="str">
        <f>IF('aux 1'!C144="","",'aux 1'!C144)</f>
        <v/>
      </c>
      <c r="N144" s="45" t="str">
        <f>IF('aux 1'!D144="","",'aux 1'!D144)</f>
        <v/>
      </c>
      <c r="O144" s="169" t="str">
        <f>IF('aux 1'!E144="","",'aux 1'!E144)</f>
        <v/>
      </c>
      <c r="P144" s="133" t="str">
        <f t="shared" si="317"/>
        <v/>
      </c>
      <c r="Q144" s="43" t="str">
        <f>IF(S144="s",IF(R144="op",'aux 1'!S144,U144),"")</f>
        <v/>
      </c>
      <c r="R144" s="43" t="str">
        <f>IF('aux 1'!N144="op","op",'aux 1'!S144)</f>
        <v/>
      </c>
      <c r="S144" s="43" t="str">
        <f>IF('aux 1'!R144="","",'aux 1'!R144)</f>
        <v/>
      </c>
      <c r="T144" s="43" t="str">
        <f>IF('aux 1'!Q144="","",'aux 1'!Q144)</f>
        <v/>
      </c>
      <c r="U144" s="43" t="str">
        <f>IF('aux 1'!P144="","",'aux 1'!P144)</f>
        <v/>
      </c>
      <c r="V144" s="44" t="str">
        <f>IF('aux 1'!O144="","",'aux 1'!O144)</f>
        <v/>
      </c>
      <c r="W144" s="128">
        <f>IF('aux 1'!T144="",0,'aux 1'!T144)</f>
        <v>0</v>
      </c>
      <c r="X144" s="128">
        <f>IF('aux 1'!U144="",0,'aux 1'!U144)</f>
        <v>0</v>
      </c>
      <c r="Y144" s="128">
        <f>IF('aux 1'!V144="",0,'aux 1'!V144)</f>
        <v>0</v>
      </c>
      <c r="Z144" s="128" t="str">
        <f>IF('aux 1'!W144="","",'aux 1'!W144)</f>
        <v/>
      </c>
      <c r="AA144" s="128" t="str">
        <f t="shared" si="318"/>
        <v>h</v>
      </c>
      <c r="AB144" s="248" t="str">
        <f>IF('aux 1'!X144="","",'aux 1'!X144)</f>
        <v/>
      </c>
      <c r="AC144" s="87" t="str">
        <f t="shared" si="319"/>
        <v/>
      </c>
      <c r="AE144" s="265">
        <f t="shared" si="320"/>
        <v>133</v>
      </c>
      <c r="AF144" s="267" t="str">
        <f t="shared" si="324"/>
        <v/>
      </c>
      <c r="AG144" s="267" t="str">
        <f t="shared" si="324"/>
        <v/>
      </c>
      <c r="AH144" s="267" t="str">
        <f t="shared" si="324"/>
        <v/>
      </c>
      <c r="AI144" s="267" t="str">
        <f t="shared" si="324"/>
        <v/>
      </c>
      <c r="AJ144" s="267" t="str">
        <f t="shared" si="324"/>
        <v/>
      </c>
      <c r="AK144" s="267" t="str">
        <f t="shared" si="324"/>
        <v/>
      </c>
      <c r="AL144" s="267" t="str">
        <f t="shared" si="324"/>
        <v/>
      </c>
      <c r="AM144" s="267" t="str">
        <f t="shared" si="324"/>
        <v/>
      </c>
      <c r="AN144" s="267" t="str">
        <f t="shared" si="324"/>
        <v/>
      </c>
      <c r="AO144" s="267" t="str">
        <f t="shared" si="324"/>
        <v/>
      </c>
      <c r="AP144" s="267" t="str">
        <f t="shared" si="325"/>
        <v/>
      </c>
      <c r="AQ144" s="267" t="str">
        <f t="shared" si="325"/>
        <v/>
      </c>
      <c r="AR144" s="267" t="str">
        <f t="shared" si="325"/>
        <v/>
      </c>
      <c r="AS144" s="267" t="str">
        <f t="shared" si="325"/>
        <v/>
      </c>
      <c r="AT144" s="267" t="str">
        <f t="shared" si="325"/>
        <v/>
      </c>
      <c r="AU144" s="267" t="str">
        <f t="shared" si="325"/>
        <v/>
      </c>
      <c r="AV144" s="267" t="str">
        <f t="shared" si="325"/>
        <v/>
      </c>
      <c r="AW144" s="267" t="str">
        <f t="shared" si="325"/>
        <v/>
      </c>
      <c r="AX144" s="267" t="str">
        <f t="shared" si="325"/>
        <v/>
      </c>
      <c r="AY144" s="267" t="str">
        <f t="shared" si="325"/>
        <v/>
      </c>
      <c r="BA144" s="267" t="str">
        <f t="shared" si="283"/>
        <v/>
      </c>
      <c r="BB144" s="267" t="str">
        <f t="shared" si="284"/>
        <v/>
      </c>
      <c r="BC144" s="267" t="str">
        <f t="shared" si="285"/>
        <v/>
      </c>
      <c r="BD144" s="267" t="str">
        <f t="shared" si="286"/>
        <v/>
      </c>
      <c r="BE144" s="267" t="str">
        <f t="shared" si="287"/>
        <v/>
      </c>
      <c r="BF144" s="267" t="str">
        <f t="shared" si="288"/>
        <v/>
      </c>
      <c r="BG144" s="267" t="str">
        <f t="shared" si="289"/>
        <v/>
      </c>
      <c r="BH144" s="267" t="str">
        <f t="shared" si="322"/>
        <v/>
      </c>
      <c r="BI144" s="267" t="str">
        <f t="shared" si="223"/>
        <v/>
      </c>
      <c r="BJ144" s="267" t="str">
        <f t="shared" si="224"/>
        <v/>
      </c>
      <c r="BK144" s="267" t="str">
        <f t="shared" si="225"/>
        <v/>
      </c>
      <c r="BL144" s="267" t="str">
        <f t="shared" si="226"/>
        <v/>
      </c>
      <c r="BM144" s="267" t="str">
        <f t="shared" si="227"/>
        <v/>
      </c>
      <c r="BN144" s="267" t="str">
        <f t="shared" si="228"/>
        <v/>
      </c>
      <c r="BO144" s="267" t="str">
        <f t="shared" si="229"/>
        <v/>
      </c>
      <c r="BP144" s="267" t="str">
        <f t="shared" si="230"/>
        <v/>
      </c>
      <c r="BQ144" s="267" t="str">
        <f t="shared" si="231"/>
        <v/>
      </c>
      <c r="BR144" s="267" t="str">
        <f t="shared" si="232"/>
        <v/>
      </c>
      <c r="BS144" s="267" t="str">
        <f t="shared" si="233"/>
        <v/>
      </c>
      <c r="BT144" s="267" t="str">
        <f t="shared" si="234"/>
        <v/>
      </c>
      <c r="BU144" s="264"/>
      <c r="BV144" s="268">
        <v>133</v>
      </c>
      <c r="BW144" s="265" t="str">
        <f t="shared" si="268"/>
        <v/>
      </c>
      <c r="BX144" s="265" t="str">
        <f t="shared" si="303"/>
        <v/>
      </c>
      <c r="BY144" s="265" t="str">
        <f t="shared" si="303"/>
        <v/>
      </c>
      <c r="BZ144" s="265" t="str">
        <f t="shared" si="303"/>
        <v/>
      </c>
      <c r="CA144" s="265" t="str">
        <f t="shared" si="303"/>
        <v/>
      </c>
      <c r="CB144" s="265" t="str">
        <f t="shared" si="303"/>
        <v/>
      </c>
      <c r="CC144" s="265" t="str">
        <f t="shared" si="303"/>
        <v/>
      </c>
      <c r="CD144" s="265" t="str">
        <f t="shared" si="321"/>
        <v/>
      </c>
      <c r="CE144" s="265" t="str">
        <f t="shared" si="316"/>
        <v/>
      </c>
      <c r="CF144" s="265" t="str">
        <f t="shared" si="316"/>
        <v/>
      </c>
      <c r="CG144" s="265" t="str">
        <f t="shared" si="316"/>
        <v/>
      </c>
      <c r="CH144" s="265" t="str">
        <f t="shared" si="316"/>
        <v/>
      </c>
      <c r="CI144" s="265" t="str">
        <f t="shared" si="316"/>
        <v/>
      </c>
      <c r="CJ144" s="265" t="str">
        <f t="shared" si="316"/>
        <v/>
      </c>
      <c r="CK144" s="265" t="str">
        <f t="shared" si="316"/>
        <v/>
      </c>
      <c r="CL144" s="265" t="str">
        <f t="shared" si="316"/>
        <v/>
      </c>
      <c r="CM144" s="265" t="str">
        <f t="shared" si="316"/>
        <v/>
      </c>
      <c r="CN144" s="265" t="str">
        <f t="shared" si="316"/>
        <v/>
      </c>
      <c r="CO144" s="265" t="str">
        <f t="shared" si="316"/>
        <v/>
      </c>
      <c r="CP144" s="265" t="str">
        <f t="shared" si="316"/>
        <v/>
      </c>
      <c r="CR144" s="265" t="str">
        <f>IF(BW144="","",SUM(BW$12:BW144)-BW144+1)</f>
        <v/>
      </c>
      <c r="CS144" s="265" t="str">
        <f>IF(BX144="","",SUM(BX$12:BX144)-BX144+1)</f>
        <v/>
      </c>
      <c r="CT144" s="265" t="str">
        <f>IF(BY144="","",SUM(BY$12:BY144)-BY144+1)</f>
        <v/>
      </c>
      <c r="CU144" s="265" t="str">
        <f>IF(BZ144="","",SUM(BZ$12:BZ144)-BZ144+1)</f>
        <v/>
      </c>
      <c r="CV144" s="265" t="str">
        <f>IF(CA144="","",SUM(CA$12:CA144)-CA144+1)</f>
        <v/>
      </c>
      <c r="CW144" s="265" t="str">
        <f>IF(CB144="","",SUM(CB$12:CB144)-CB144+1)</f>
        <v/>
      </c>
      <c r="CX144" s="265" t="str">
        <f>IF(CC144="","",SUM(CC$12:CC144)-CC144+1)</f>
        <v/>
      </c>
      <c r="CY144" s="265" t="str">
        <f>IF(CD144="","",SUM(CD$12:CD144)-CD144+1)</f>
        <v/>
      </c>
      <c r="CZ144" s="265" t="str">
        <f>IF(CE144="","",SUM(CE$12:CE144)-CE144+1)</f>
        <v/>
      </c>
      <c r="DA144" s="265" t="str">
        <f>IF(CF144="","",SUM(CF$12:CF144)-CF144+1)</f>
        <v/>
      </c>
      <c r="DB144" s="265" t="str">
        <f>IF(CG144="","",SUM(CG$12:CG144)-CG144+1)</f>
        <v/>
      </c>
      <c r="DC144" s="265" t="str">
        <f>IF(CH144="","",SUM(CH$12:CH144)-CH144+1)</f>
        <v/>
      </c>
      <c r="DD144" s="265" t="str">
        <f>IF(CI144="","",SUM(CI$12:CI144)-CI144+1)</f>
        <v/>
      </c>
      <c r="DE144" s="265" t="str">
        <f>IF(CJ144="","",SUM(CJ$12:CJ144)-CJ144+1)</f>
        <v/>
      </c>
      <c r="DF144" s="265" t="str">
        <f>IF(CK144="","",SUM(CK$12:CK144)-CK144+1)</f>
        <v/>
      </c>
      <c r="DG144" s="265" t="str">
        <f>IF(CL144="","",SUM(CL$12:CL144)-CL144+1)</f>
        <v/>
      </c>
      <c r="DH144" s="265" t="str">
        <f>IF(CM144="","",SUM(CM$12:CM144)-CM144+1)</f>
        <v/>
      </c>
      <c r="DI144" s="265" t="str">
        <f>IF(CN144="","",SUM(CN$12:CN144)-CN144+1)</f>
        <v/>
      </c>
      <c r="DJ144" s="265" t="str">
        <f>IF(CO144="","",SUM(CO$12:CO144)-CO144+1)</f>
        <v/>
      </c>
      <c r="DK144" s="265" t="str">
        <f>IF(CP144="","",SUM(CP$12:CP144)-CP144+1)</f>
        <v/>
      </c>
      <c r="DM144" s="265"/>
      <c r="DN144" s="265"/>
      <c r="DO144" s="265"/>
      <c r="DP144" s="265"/>
      <c r="DQ144" s="265"/>
      <c r="DR144" s="265"/>
      <c r="DS144" s="265"/>
      <c r="DT144" s="265"/>
      <c r="DU144" s="265"/>
      <c r="DV144" s="265"/>
      <c r="DW144" s="265"/>
      <c r="DX144" s="265"/>
      <c r="DY144" s="265"/>
      <c r="DZ144" s="265"/>
      <c r="EA144" s="265"/>
      <c r="EB144" s="265"/>
      <c r="EC144" s="265"/>
      <c r="ED144" s="265"/>
      <c r="EE144" s="265"/>
      <c r="EF144" s="265"/>
      <c r="EH144" s="265" t="str">
        <f t="shared" si="326"/>
        <v/>
      </c>
      <c r="EI144" s="265" t="str">
        <f t="shared" si="326"/>
        <v/>
      </c>
      <c r="EJ144" s="265" t="str">
        <f t="shared" si="326"/>
        <v/>
      </c>
      <c r="EK144" s="265" t="str">
        <f t="shared" si="326"/>
        <v/>
      </c>
      <c r="EL144" s="265" t="str">
        <f t="shared" si="326"/>
        <v/>
      </c>
      <c r="EM144" s="265" t="str">
        <f t="shared" si="326"/>
        <v/>
      </c>
      <c r="EN144" s="265" t="str">
        <f t="shared" si="326"/>
        <v/>
      </c>
      <c r="EO144" s="265" t="str">
        <f t="shared" si="326"/>
        <v/>
      </c>
      <c r="EP144" s="265" t="str">
        <f t="shared" si="326"/>
        <v/>
      </c>
      <c r="EQ144" s="265" t="str">
        <f t="shared" si="326"/>
        <v/>
      </c>
      <c r="ER144" s="265" t="str">
        <f t="shared" si="327"/>
        <v/>
      </c>
      <c r="ES144" s="265" t="str">
        <f t="shared" si="327"/>
        <v/>
      </c>
      <c r="ET144" s="265" t="str">
        <f t="shared" si="327"/>
        <v/>
      </c>
      <c r="EU144" s="265" t="str">
        <f t="shared" si="327"/>
        <v/>
      </c>
      <c r="EV144" s="265" t="str">
        <f t="shared" si="327"/>
        <v/>
      </c>
      <c r="EW144" s="265" t="str">
        <f t="shared" si="327"/>
        <v/>
      </c>
      <c r="EX144" s="265" t="str">
        <f t="shared" si="327"/>
        <v/>
      </c>
      <c r="EY144" s="265" t="str">
        <f t="shared" si="327"/>
        <v/>
      </c>
      <c r="EZ144" s="265" t="str">
        <f t="shared" si="327"/>
        <v/>
      </c>
      <c r="FA144" s="265" t="str">
        <f t="shared" si="327"/>
        <v/>
      </c>
      <c r="FB144" s="263" t="str">
        <f t="shared" si="328"/>
        <v/>
      </c>
      <c r="FC144" s="263" t="str">
        <f t="shared" si="328"/>
        <v/>
      </c>
      <c r="FD144" s="263" t="str">
        <f t="shared" si="328"/>
        <v/>
      </c>
      <c r="FE144" s="263" t="str">
        <f t="shared" si="328"/>
        <v/>
      </c>
      <c r="FF144" s="263" t="str">
        <f t="shared" si="328"/>
        <v/>
      </c>
      <c r="FG144" s="263" t="str">
        <f t="shared" si="328"/>
        <v/>
      </c>
      <c r="FH144" s="263" t="str">
        <f t="shared" si="328"/>
        <v/>
      </c>
      <c r="FI144" s="263" t="str">
        <f t="shared" si="328"/>
        <v/>
      </c>
      <c r="FJ144" s="263" t="str">
        <f t="shared" si="328"/>
        <v/>
      </c>
      <c r="FK144" s="263" t="str">
        <f t="shared" si="328"/>
        <v/>
      </c>
      <c r="FL144" s="263" t="str">
        <f t="shared" si="329"/>
        <v/>
      </c>
      <c r="FM144" s="263" t="str">
        <f t="shared" si="329"/>
        <v/>
      </c>
      <c r="FN144" s="263" t="str">
        <f t="shared" si="329"/>
        <v/>
      </c>
      <c r="FO144" s="263" t="str">
        <f t="shared" si="329"/>
        <v/>
      </c>
      <c r="FP144" s="263" t="str">
        <f t="shared" si="329"/>
        <v/>
      </c>
      <c r="FQ144" s="263" t="str">
        <f t="shared" si="329"/>
        <v/>
      </c>
      <c r="FR144" s="263" t="str">
        <f t="shared" si="329"/>
        <v/>
      </c>
      <c r="FS144" s="263" t="str">
        <f t="shared" si="329"/>
        <v/>
      </c>
      <c r="FT144" s="263" t="str">
        <f t="shared" si="329"/>
        <v/>
      </c>
      <c r="FU144" s="263" t="str">
        <f t="shared" si="329"/>
        <v/>
      </c>
      <c r="FV144" s="265" t="str">
        <f t="shared" si="330"/>
        <v/>
      </c>
      <c r="FW144" s="265" t="str">
        <f t="shared" si="330"/>
        <v/>
      </c>
      <c r="FX144" s="265" t="str">
        <f t="shared" si="330"/>
        <v/>
      </c>
      <c r="FY144" s="265" t="str">
        <f t="shared" si="330"/>
        <v/>
      </c>
      <c r="FZ144" s="265" t="str">
        <f t="shared" si="330"/>
        <v/>
      </c>
      <c r="GA144" s="265" t="str">
        <f t="shared" si="330"/>
        <v/>
      </c>
      <c r="GB144" s="265" t="str">
        <f t="shared" si="330"/>
        <v/>
      </c>
      <c r="GC144" s="265" t="str">
        <f t="shared" si="330"/>
        <v/>
      </c>
      <c r="GD144" s="265" t="str">
        <f t="shared" si="330"/>
        <v/>
      </c>
      <c r="GE144" s="265" t="str">
        <f t="shared" si="330"/>
        <v/>
      </c>
      <c r="GF144" s="265" t="str">
        <f t="shared" si="331"/>
        <v/>
      </c>
      <c r="GG144" s="265" t="str">
        <f t="shared" si="331"/>
        <v/>
      </c>
      <c r="GH144" s="265" t="str">
        <f t="shared" si="331"/>
        <v/>
      </c>
      <c r="GI144" s="265" t="str">
        <f t="shared" si="331"/>
        <v/>
      </c>
      <c r="GJ144" s="265" t="str">
        <f t="shared" si="331"/>
        <v/>
      </c>
      <c r="GK144" s="265" t="str">
        <f t="shared" si="331"/>
        <v/>
      </c>
      <c r="GL144" s="265" t="str">
        <f t="shared" si="331"/>
        <v/>
      </c>
      <c r="GM144" s="265" t="str">
        <f t="shared" si="331"/>
        <v/>
      </c>
      <c r="GN144" s="265" t="str">
        <f t="shared" si="331"/>
        <v/>
      </c>
      <c r="GO144" s="265" t="str">
        <f t="shared" si="331"/>
        <v/>
      </c>
      <c r="GP144" s="263" t="str">
        <f t="shared" si="332"/>
        <v/>
      </c>
      <c r="GQ144" s="263" t="str">
        <f t="shared" si="332"/>
        <v/>
      </c>
      <c r="GR144" s="263" t="str">
        <f t="shared" si="332"/>
        <v/>
      </c>
      <c r="GS144" s="263" t="str">
        <f t="shared" si="332"/>
        <v/>
      </c>
      <c r="GT144" s="263" t="str">
        <f t="shared" si="332"/>
        <v/>
      </c>
      <c r="GU144" s="263" t="str">
        <f t="shared" si="332"/>
        <v/>
      </c>
      <c r="GV144" s="263" t="str">
        <f t="shared" si="332"/>
        <v/>
      </c>
      <c r="GW144" s="263" t="str">
        <f t="shared" si="332"/>
        <v/>
      </c>
      <c r="GX144" s="263" t="str">
        <f t="shared" si="332"/>
        <v/>
      </c>
      <c r="GY144" s="263" t="str">
        <f t="shared" si="332"/>
        <v/>
      </c>
      <c r="GZ144" s="263" t="str">
        <f t="shared" si="333"/>
        <v/>
      </c>
      <c r="HA144" s="263" t="str">
        <f t="shared" si="333"/>
        <v/>
      </c>
      <c r="HB144" s="263" t="str">
        <f t="shared" si="333"/>
        <v/>
      </c>
      <c r="HC144" s="263" t="str">
        <f t="shared" si="333"/>
        <v/>
      </c>
      <c r="HD144" s="263" t="str">
        <f t="shared" si="333"/>
        <v/>
      </c>
      <c r="HE144" s="263" t="str">
        <f t="shared" si="333"/>
        <v/>
      </c>
      <c r="HF144" s="263" t="str">
        <f t="shared" si="333"/>
        <v/>
      </c>
      <c r="HG144" s="263" t="str">
        <f t="shared" si="333"/>
        <v/>
      </c>
      <c r="HH144" s="263" t="str">
        <f t="shared" si="333"/>
        <v/>
      </c>
      <c r="HI144" s="263" t="str">
        <f t="shared" si="333"/>
        <v/>
      </c>
      <c r="HJ144" s="265" t="str">
        <f t="shared" si="334"/>
        <v/>
      </c>
      <c r="HK144" s="265" t="str">
        <f t="shared" si="334"/>
        <v/>
      </c>
      <c r="HL144" s="265" t="str">
        <f t="shared" si="334"/>
        <v/>
      </c>
      <c r="HM144" s="265" t="str">
        <f t="shared" si="334"/>
        <v/>
      </c>
      <c r="HN144" s="265" t="str">
        <f t="shared" si="334"/>
        <v/>
      </c>
      <c r="HO144" s="265" t="str">
        <f t="shared" si="334"/>
        <v/>
      </c>
      <c r="HP144" s="265" t="str">
        <f t="shared" si="334"/>
        <v/>
      </c>
      <c r="HQ144" s="265" t="str">
        <f t="shared" si="334"/>
        <v/>
      </c>
      <c r="HR144" s="265" t="str">
        <f t="shared" si="334"/>
        <v/>
      </c>
      <c r="HS144" s="265" t="str">
        <f t="shared" si="334"/>
        <v/>
      </c>
      <c r="HT144" s="265" t="str">
        <f t="shared" si="335"/>
        <v/>
      </c>
      <c r="HU144" s="265" t="str">
        <f t="shared" si="335"/>
        <v/>
      </c>
      <c r="HV144" s="265" t="str">
        <f t="shared" si="335"/>
        <v/>
      </c>
      <c r="HW144" s="265" t="str">
        <f t="shared" si="335"/>
        <v/>
      </c>
      <c r="HX144" s="265" t="str">
        <f t="shared" si="335"/>
        <v/>
      </c>
      <c r="HY144" s="265" t="str">
        <f t="shared" si="335"/>
        <v/>
      </c>
      <c r="HZ144" s="265" t="str">
        <f t="shared" si="335"/>
        <v/>
      </c>
      <c r="IA144" s="265" t="str">
        <f t="shared" si="335"/>
        <v/>
      </c>
      <c r="IB144" s="265" t="str">
        <f t="shared" si="335"/>
        <v/>
      </c>
      <c r="IC144" s="265" t="str">
        <f t="shared" si="335"/>
        <v/>
      </c>
    </row>
    <row r="145" spans="1:237" x14ac:dyDescent="0.25">
      <c r="A145" s="248">
        <f t="shared" si="323"/>
        <v>134</v>
      </c>
      <c r="B145" s="2" t="str">
        <f>IF(OR('aux 1'!B145="",'aux 1'!R145&lt;&gt;"s"),"",'aux 1'!B145)</f>
        <v/>
      </c>
      <c r="C145" s="172" t="str">
        <f>IF('aux 1'!F145="","",'aux 1'!F145)</f>
        <v/>
      </c>
      <c r="D145" s="450" t="str">
        <f>IF(B145="","",'aux 1'!AP145)</f>
        <v/>
      </c>
      <c r="E145" s="306" t="str">
        <f>IF(B145="","Pre: ",'aux 1'!AN145)</f>
        <v xml:space="preserve">Pre: </v>
      </c>
      <c r="F145" s="306" t="str">
        <f>IF(B145="","Co: ",'aux 1'!AO145)</f>
        <v xml:space="preserve">Co: </v>
      </c>
      <c r="G145" s="54" t="str">
        <f>IF(OR($B145="",'aux 1'!H145=""),"",'aux 1'!H145)</f>
        <v/>
      </c>
      <c r="H145" s="54" t="str">
        <f>IF(OR($B145="",'aux 1'!I145=""),"",'aux 1'!I145)</f>
        <v/>
      </c>
      <c r="I145" s="54" t="str">
        <f>IF(OR($B145="",'aux 1'!J145=""),"",'aux 1'!J145)</f>
        <v/>
      </c>
      <c r="J145" s="54" t="str">
        <f>IF(OR($B145="",'aux 1'!K145=""),"",'aux 1'!K145)</f>
        <v/>
      </c>
      <c r="K145" s="248"/>
      <c r="L145" s="248"/>
      <c r="M145" s="45" t="str">
        <f>IF('aux 1'!C145="","",'aux 1'!C145)</f>
        <v/>
      </c>
      <c r="N145" s="45" t="str">
        <f>IF('aux 1'!D145="","",'aux 1'!D145)</f>
        <v/>
      </c>
      <c r="O145" s="169" t="str">
        <f>IF('aux 1'!E145="","",'aux 1'!E145)</f>
        <v/>
      </c>
      <c r="P145" s="133" t="str">
        <f t="shared" si="317"/>
        <v/>
      </c>
      <c r="Q145" s="43" t="str">
        <f>IF(S145="s",IF(R145="op",'aux 1'!S145,U145),"")</f>
        <v/>
      </c>
      <c r="R145" s="43" t="str">
        <f>IF('aux 1'!N145="op","op",'aux 1'!S145)</f>
        <v/>
      </c>
      <c r="S145" s="43" t="str">
        <f>IF('aux 1'!R145="","",'aux 1'!R145)</f>
        <v/>
      </c>
      <c r="T145" s="43" t="str">
        <f>IF('aux 1'!Q145="","",'aux 1'!Q145)</f>
        <v/>
      </c>
      <c r="U145" s="43" t="str">
        <f>IF('aux 1'!P145="","",'aux 1'!P145)</f>
        <v/>
      </c>
      <c r="V145" s="44" t="str">
        <f>IF('aux 1'!O145="","",'aux 1'!O145)</f>
        <v/>
      </c>
      <c r="W145" s="128">
        <f>IF('aux 1'!T145="",0,'aux 1'!T145)</f>
        <v>0</v>
      </c>
      <c r="X145" s="128">
        <f>IF('aux 1'!U145="",0,'aux 1'!U145)</f>
        <v>0</v>
      </c>
      <c r="Y145" s="128">
        <f>IF('aux 1'!V145="",0,'aux 1'!V145)</f>
        <v>0</v>
      </c>
      <c r="Z145" s="128" t="str">
        <f>IF('aux 1'!W145="","",'aux 1'!W145)</f>
        <v/>
      </c>
      <c r="AA145" s="128" t="str">
        <f t="shared" si="318"/>
        <v>h</v>
      </c>
      <c r="AB145" s="248" t="str">
        <f>IF('aux 1'!X145="","",'aux 1'!X145)</f>
        <v/>
      </c>
      <c r="AC145" s="87" t="str">
        <f t="shared" si="319"/>
        <v/>
      </c>
      <c r="AE145" s="265">
        <f t="shared" si="320"/>
        <v>134</v>
      </c>
      <c r="AF145" s="267" t="str">
        <f t="shared" si="324"/>
        <v/>
      </c>
      <c r="AG145" s="267" t="str">
        <f t="shared" si="324"/>
        <v/>
      </c>
      <c r="AH145" s="267" t="str">
        <f t="shared" si="324"/>
        <v/>
      </c>
      <c r="AI145" s="267" t="str">
        <f t="shared" si="324"/>
        <v/>
      </c>
      <c r="AJ145" s="267" t="str">
        <f t="shared" si="324"/>
        <v/>
      </c>
      <c r="AK145" s="267" t="str">
        <f t="shared" si="324"/>
        <v/>
      </c>
      <c r="AL145" s="267" t="str">
        <f t="shared" si="324"/>
        <v/>
      </c>
      <c r="AM145" s="267" t="str">
        <f t="shared" si="324"/>
        <v/>
      </c>
      <c r="AN145" s="267" t="str">
        <f t="shared" si="324"/>
        <v/>
      </c>
      <c r="AO145" s="267" t="str">
        <f t="shared" si="324"/>
        <v/>
      </c>
      <c r="AP145" s="267" t="str">
        <f t="shared" si="325"/>
        <v/>
      </c>
      <c r="AQ145" s="267" t="str">
        <f t="shared" si="325"/>
        <v/>
      </c>
      <c r="AR145" s="267" t="str">
        <f t="shared" si="325"/>
        <v/>
      </c>
      <c r="AS145" s="267" t="str">
        <f t="shared" si="325"/>
        <v/>
      </c>
      <c r="AT145" s="267" t="str">
        <f t="shared" si="325"/>
        <v/>
      </c>
      <c r="AU145" s="267" t="str">
        <f t="shared" si="325"/>
        <v/>
      </c>
      <c r="AV145" s="267" t="str">
        <f t="shared" si="325"/>
        <v/>
      </c>
      <c r="AW145" s="267" t="str">
        <f t="shared" si="325"/>
        <v/>
      </c>
      <c r="AX145" s="267" t="str">
        <f t="shared" si="325"/>
        <v/>
      </c>
      <c r="AY145" s="267" t="str">
        <f t="shared" si="325"/>
        <v/>
      </c>
      <c r="BA145" s="267" t="str">
        <f t="shared" si="283"/>
        <v/>
      </c>
      <c r="BB145" s="267" t="str">
        <f t="shared" si="284"/>
        <v/>
      </c>
      <c r="BC145" s="267" t="str">
        <f t="shared" si="285"/>
        <v/>
      </c>
      <c r="BD145" s="267" t="str">
        <f t="shared" si="286"/>
        <v/>
      </c>
      <c r="BE145" s="267" t="str">
        <f t="shared" si="287"/>
        <v/>
      </c>
      <c r="BF145" s="267" t="str">
        <f t="shared" si="288"/>
        <v/>
      </c>
      <c r="BG145" s="267" t="str">
        <f t="shared" si="289"/>
        <v/>
      </c>
      <c r="BH145" s="267" t="str">
        <f t="shared" si="322"/>
        <v/>
      </c>
      <c r="BI145" s="267" t="str">
        <f t="shared" si="223"/>
        <v/>
      </c>
      <c r="BJ145" s="267" t="str">
        <f t="shared" si="224"/>
        <v/>
      </c>
      <c r="BK145" s="267" t="str">
        <f t="shared" si="225"/>
        <v/>
      </c>
      <c r="BL145" s="267" t="str">
        <f t="shared" si="226"/>
        <v/>
      </c>
      <c r="BM145" s="267" t="str">
        <f t="shared" si="227"/>
        <v/>
      </c>
      <c r="BN145" s="267" t="str">
        <f t="shared" si="228"/>
        <v/>
      </c>
      <c r="BO145" s="267" t="str">
        <f t="shared" si="229"/>
        <v/>
      </c>
      <c r="BP145" s="267" t="str">
        <f t="shared" si="230"/>
        <v/>
      </c>
      <c r="BQ145" s="267" t="str">
        <f t="shared" si="231"/>
        <v/>
      </c>
      <c r="BR145" s="267" t="str">
        <f t="shared" si="232"/>
        <v/>
      </c>
      <c r="BS145" s="267" t="str">
        <f t="shared" si="233"/>
        <v/>
      </c>
      <c r="BT145" s="267" t="str">
        <f t="shared" si="234"/>
        <v/>
      </c>
      <c r="BU145" s="264"/>
      <c r="BV145" s="268">
        <v>134</v>
      </c>
      <c r="BW145" s="265" t="str">
        <f t="shared" si="268"/>
        <v/>
      </c>
      <c r="BX145" s="265" t="str">
        <f t="shared" si="303"/>
        <v/>
      </c>
      <c r="BY145" s="265" t="str">
        <f t="shared" si="303"/>
        <v/>
      </c>
      <c r="BZ145" s="265" t="str">
        <f t="shared" si="303"/>
        <v/>
      </c>
      <c r="CA145" s="265" t="str">
        <f t="shared" si="303"/>
        <v/>
      </c>
      <c r="CB145" s="265" t="str">
        <f t="shared" si="303"/>
        <v/>
      </c>
      <c r="CC145" s="265" t="str">
        <f t="shared" si="303"/>
        <v/>
      </c>
      <c r="CD145" s="265" t="str">
        <f t="shared" si="321"/>
        <v/>
      </c>
      <c r="CE145" s="265" t="str">
        <f t="shared" si="316"/>
        <v/>
      </c>
      <c r="CF145" s="265" t="str">
        <f t="shared" si="316"/>
        <v/>
      </c>
      <c r="CG145" s="265" t="str">
        <f t="shared" si="316"/>
        <v/>
      </c>
      <c r="CH145" s="265" t="str">
        <f t="shared" si="316"/>
        <v/>
      </c>
      <c r="CI145" s="265" t="str">
        <f t="shared" si="316"/>
        <v/>
      </c>
      <c r="CJ145" s="265" t="str">
        <f t="shared" si="316"/>
        <v/>
      </c>
      <c r="CK145" s="265" t="str">
        <f t="shared" si="316"/>
        <v/>
      </c>
      <c r="CL145" s="265" t="str">
        <f t="shared" si="316"/>
        <v/>
      </c>
      <c r="CM145" s="265" t="str">
        <f t="shared" si="316"/>
        <v/>
      </c>
      <c r="CN145" s="265" t="str">
        <f t="shared" si="316"/>
        <v/>
      </c>
      <c r="CO145" s="265" t="str">
        <f t="shared" si="316"/>
        <v/>
      </c>
      <c r="CP145" s="265" t="str">
        <f t="shared" si="316"/>
        <v/>
      </c>
      <c r="CR145" s="265" t="str">
        <f>IF(BW145="","",SUM(BW$12:BW145)-BW145+1)</f>
        <v/>
      </c>
      <c r="CS145" s="265" t="str">
        <f>IF(BX145="","",SUM(BX$12:BX145)-BX145+1)</f>
        <v/>
      </c>
      <c r="CT145" s="265" t="str">
        <f>IF(BY145="","",SUM(BY$12:BY145)-BY145+1)</f>
        <v/>
      </c>
      <c r="CU145" s="265" t="str">
        <f>IF(BZ145="","",SUM(BZ$12:BZ145)-BZ145+1)</f>
        <v/>
      </c>
      <c r="CV145" s="265" t="str">
        <f>IF(CA145="","",SUM(CA$12:CA145)-CA145+1)</f>
        <v/>
      </c>
      <c r="CW145" s="265" t="str">
        <f>IF(CB145="","",SUM(CB$12:CB145)-CB145+1)</f>
        <v/>
      </c>
      <c r="CX145" s="265" t="str">
        <f>IF(CC145="","",SUM(CC$12:CC145)-CC145+1)</f>
        <v/>
      </c>
      <c r="CY145" s="265" t="str">
        <f>IF(CD145="","",SUM(CD$12:CD145)-CD145+1)</f>
        <v/>
      </c>
      <c r="CZ145" s="265" t="str">
        <f>IF(CE145="","",SUM(CE$12:CE145)-CE145+1)</f>
        <v/>
      </c>
      <c r="DA145" s="265" t="str">
        <f>IF(CF145="","",SUM(CF$12:CF145)-CF145+1)</f>
        <v/>
      </c>
      <c r="DB145" s="265" t="str">
        <f>IF(CG145="","",SUM(CG$12:CG145)-CG145+1)</f>
        <v/>
      </c>
      <c r="DC145" s="265" t="str">
        <f>IF(CH145="","",SUM(CH$12:CH145)-CH145+1)</f>
        <v/>
      </c>
      <c r="DD145" s="265" t="str">
        <f>IF(CI145="","",SUM(CI$12:CI145)-CI145+1)</f>
        <v/>
      </c>
      <c r="DE145" s="265" t="str">
        <f>IF(CJ145="","",SUM(CJ$12:CJ145)-CJ145+1)</f>
        <v/>
      </c>
      <c r="DF145" s="265" t="str">
        <f>IF(CK145="","",SUM(CK$12:CK145)-CK145+1)</f>
        <v/>
      </c>
      <c r="DG145" s="265" t="str">
        <f>IF(CL145="","",SUM(CL$12:CL145)-CL145+1)</f>
        <v/>
      </c>
      <c r="DH145" s="265" t="str">
        <f>IF(CM145="","",SUM(CM$12:CM145)-CM145+1)</f>
        <v/>
      </c>
      <c r="DI145" s="265" t="str">
        <f>IF(CN145="","",SUM(CN$12:CN145)-CN145+1)</f>
        <v/>
      </c>
      <c r="DJ145" s="265" t="str">
        <f>IF(CO145="","",SUM(CO$12:CO145)-CO145+1)</f>
        <v/>
      </c>
      <c r="DK145" s="265" t="str">
        <f>IF(CP145="","",SUM(CP$12:CP145)-CP145+1)</f>
        <v/>
      </c>
      <c r="DM145" s="265"/>
      <c r="DN145" s="265"/>
      <c r="DO145" s="265"/>
      <c r="DP145" s="265"/>
      <c r="DQ145" s="265"/>
      <c r="DR145" s="265"/>
      <c r="DS145" s="265"/>
      <c r="DT145" s="265"/>
      <c r="DU145" s="265"/>
      <c r="DV145" s="265"/>
      <c r="DW145" s="265"/>
      <c r="DX145" s="265"/>
      <c r="DY145" s="265"/>
      <c r="DZ145" s="265"/>
      <c r="EA145" s="265"/>
      <c r="EB145" s="265"/>
      <c r="EC145" s="265"/>
      <c r="ED145" s="265"/>
      <c r="EE145" s="265"/>
      <c r="EF145" s="265"/>
      <c r="EH145" s="265" t="str">
        <f t="shared" si="326"/>
        <v/>
      </c>
      <c r="EI145" s="265" t="str">
        <f t="shared" si="326"/>
        <v/>
      </c>
      <c r="EJ145" s="265" t="str">
        <f t="shared" si="326"/>
        <v/>
      </c>
      <c r="EK145" s="265" t="str">
        <f t="shared" si="326"/>
        <v/>
      </c>
      <c r="EL145" s="265" t="str">
        <f t="shared" si="326"/>
        <v/>
      </c>
      <c r="EM145" s="265" t="str">
        <f t="shared" si="326"/>
        <v/>
      </c>
      <c r="EN145" s="265" t="str">
        <f t="shared" si="326"/>
        <v/>
      </c>
      <c r="EO145" s="265" t="str">
        <f t="shared" si="326"/>
        <v/>
      </c>
      <c r="EP145" s="265" t="str">
        <f t="shared" si="326"/>
        <v/>
      </c>
      <c r="EQ145" s="265" t="str">
        <f t="shared" si="326"/>
        <v/>
      </c>
      <c r="ER145" s="265" t="str">
        <f t="shared" si="327"/>
        <v/>
      </c>
      <c r="ES145" s="265" t="str">
        <f t="shared" si="327"/>
        <v/>
      </c>
      <c r="ET145" s="265" t="str">
        <f t="shared" si="327"/>
        <v/>
      </c>
      <c r="EU145" s="265" t="str">
        <f t="shared" si="327"/>
        <v/>
      </c>
      <c r="EV145" s="265" t="str">
        <f t="shared" si="327"/>
        <v/>
      </c>
      <c r="EW145" s="265" t="str">
        <f t="shared" si="327"/>
        <v/>
      </c>
      <c r="EX145" s="265" t="str">
        <f t="shared" si="327"/>
        <v/>
      </c>
      <c r="EY145" s="265" t="str">
        <f t="shared" si="327"/>
        <v/>
      </c>
      <c r="EZ145" s="265" t="str">
        <f t="shared" si="327"/>
        <v/>
      </c>
      <c r="FA145" s="265" t="str">
        <f t="shared" si="327"/>
        <v/>
      </c>
      <c r="FB145" s="263" t="str">
        <f t="shared" si="328"/>
        <v/>
      </c>
      <c r="FC145" s="263" t="str">
        <f t="shared" si="328"/>
        <v/>
      </c>
      <c r="FD145" s="263" t="str">
        <f t="shared" si="328"/>
        <v/>
      </c>
      <c r="FE145" s="263" t="str">
        <f t="shared" si="328"/>
        <v/>
      </c>
      <c r="FF145" s="263" t="str">
        <f t="shared" si="328"/>
        <v/>
      </c>
      <c r="FG145" s="263" t="str">
        <f t="shared" si="328"/>
        <v/>
      </c>
      <c r="FH145" s="263" t="str">
        <f t="shared" si="328"/>
        <v/>
      </c>
      <c r="FI145" s="263" t="str">
        <f t="shared" si="328"/>
        <v/>
      </c>
      <c r="FJ145" s="263" t="str">
        <f t="shared" si="328"/>
        <v/>
      </c>
      <c r="FK145" s="263" t="str">
        <f t="shared" si="328"/>
        <v/>
      </c>
      <c r="FL145" s="263" t="str">
        <f t="shared" si="329"/>
        <v/>
      </c>
      <c r="FM145" s="263" t="str">
        <f t="shared" si="329"/>
        <v/>
      </c>
      <c r="FN145" s="263" t="str">
        <f t="shared" si="329"/>
        <v/>
      </c>
      <c r="FO145" s="263" t="str">
        <f t="shared" si="329"/>
        <v/>
      </c>
      <c r="FP145" s="263" t="str">
        <f t="shared" si="329"/>
        <v/>
      </c>
      <c r="FQ145" s="263" t="str">
        <f t="shared" si="329"/>
        <v/>
      </c>
      <c r="FR145" s="263" t="str">
        <f t="shared" si="329"/>
        <v/>
      </c>
      <c r="FS145" s="263" t="str">
        <f t="shared" si="329"/>
        <v/>
      </c>
      <c r="FT145" s="263" t="str">
        <f t="shared" si="329"/>
        <v/>
      </c>
      <c r="FU145" s="263" t="str">
        <f t="shared" si="329"/>
        <v/>
      </c>
      <c r="FV145" s="265" t="str">
        <f t="shared" si="330"/>
        <v/>
      </c>
      <c r="FW145" s="265" t="str">
        <f t="shared" si="330"/>
        <v/>
      </c>
      <c r="FX145" s="265" t="str">
        <f t="shared" si="330"/>
        <v/>
      </c>
      <c r="FY145" s="265" t="str">
        <f t="shared" si="330"/>
        <v/>
      </c>
      <c r="FZ145" s="265" t="str">
        <f t="shared" si="330"/>
        <v/>
      </c>
      <c r="GA145" s="265" t="str">
        <f t="shared" si="330"/>
        <v/>
      </c>
      <c r="GB145" s="265" t="str">
        <f t="shared" si="330"/>
        <v/>
      </c>
      <c r="GC145" s="265" t="str">
        <f t="shared" si="330"/>
        <v/>
      </c>
      <c r="GD145" s="265" t="str">
        <f t="shared" si="330"/>
        <v/>
      </c>
      <c r="GE145" s="265" t="str">
        <f t="shared" si="330"/>
        <v/>
      </c>
      <c r="GF145" s="265" t="str">
        <f t="shared" si="331"/>
        <v/>
      </c>
      <c r="GG145" s="265" t="str">
        <f t="shared" si="331"/>
        <v/>
      </c>
      <c r="GH145" s="265" t="str">
        <f t="shared" si="331"/>
        <v/>
      </c>
      <c r="GI145" s="265" t="str">
        <f t="shared" si="331"/>
        <v/>
      </c>
      <c r="GJ145" s="265" t="str">
        <f t="shared" si="331"/>
        <v/>
      </c>
      <c r="GK145" s="265" t="str">
        <f t="shared" si="331"/>
        <v/>
      </c>
      <c r="GL145" s="265" t="str">
        <f t="shared" si="331"/>
        <v/>
      </c>
      <c r="GM145" s="265" t="str">
        <f t="shared" si="331"/>
        <v/>
      </c>
      <c r="GN145" s="265" t="str">
        <f t="shared" si="331"/>
        <v/>
      </c>
      <c r="GO145" s="265" t="str">
        <f t="shared" si="331"/>
        <v/>
      </c>
      <c r="GP145" s="263" t="str">
        <f t="shared" si="332"/>
        <v/>
      </c>
      <c r="GQ145" s="263" t="str">
        <f t="shared" si="332"/>
        <v/>
      </c>
      <c r="GR145" s="263" t="str">
        <f t="shared" si="332"/>
        <v/>
      </c>
      <c r="GS145" s="263" t="str">
        <f t="shared" si="332"/>
        <v/>
      </c>
      <c r="GT145" s="263" t="str">
        <f t="shared" si="332"/>
        <v/>
      </c>
      <c r="GU145" s="263" t="str">
        <f t="shared" si="332"/>
        <v/>
      </c>
      <c r="GV145" s="263" t="str">
        <f t="shared" si="332"/>
        <v/>
      </c>
      <c r="GW145" s="263" t="str">
        <f t="shared" si="332"/>
        <v/>
      </c>
      <c r="GX145" s="263" t="str">
        <f t="shared" si="332"/>
        <v/>
      </c>
      <c r="GY145" s="263" t="str">
        <f t="shared" si="332"/>
        <v/>
      </c>
      <c r="GZ145" s="263" t="str">
        <f t="shared" si="333"/>
        <v/>
      </c>
      <c r="HA145" s="263" t="str">
        <f t="shared" si="333"/>
        <v/>
      </c>
      <c r="HB145" s="263" t="str">
        <f t="shared" si="333"/>
        <v/>
      </c>
      <c r="HC145" s="263" t="str">
        <f t="shared" si="333"/>
        <v/>
      </c>
      <c r="HD145" s="263" t="str">
        <f t="shared" si="333"/>
        <v/>
      </c>
      <c r="HE145" s="263" t="str">
        <f t="shared" si="333"/>
        <v/>
      </c>
      <c r="HF145" s="263" t="str">
        <f t="shared" si="333"/>
        <v/>
      </c>
      <c r="HG145" s="263" t="str">
        <f t="shared" si="333"/>
        <v/>
      </c>
      <c r="HH145" s="263" t="str">
        <f t="shared" si="333"/>
        <v/>
      </c>
      <c r="HI145" s="263" t="str">
        <f t="shared" si="333"/>
        <v/>
      </c>
      <c r="HJ145" s="265" t="str">
        <f t="shared" si="334"/>
        <v/>
      </c>
      <c r="HK145" s="265" t="str">
        <f t="shared" si="334"/>
        <v/>
      </c>
      <c r="HL145" s="265" t="str">
        <f t="shared" si="334"/>
        <v/>
      </c>
      <c r="HM145" s="265" t="str">
        <f t="shared" si="334"/>
        <v/>
      </c>
      <c r="HN145" s="265" t="str">
        <f t="shared" si="334"/>
        <v/>
      </c>
      <c r="HO145" s="265" t="str">
        <f t="shared" si="334"/>
        <v/>
      </c>
      <c r="HP145" s="265" t="str">
        <f t="shared" si="334"/>
        <v/>
      </c>
      <c r="HQ145" s="265" t="str">
        <f t="shared" si="334"/>
        <v/>
      </c>
      <c r="HR145" s="265" t="str">
        <f t="shared" si="334"/>
        <v/>
      </c>
      <c r="HS145" s="265" t="str">
        <f t="shared" si="334"/>
        <v/>
      </c>
      <c r="HT145" s="265" t="str">
        <f t="shared" si="335"/>
        <v/>
      </c>
      <c r="HU145" s="265" t="str">
        <f t="shared" si="335"/>
        <v/>
      </c>
      <c r="HV145" s="265" t="str">
        <f t="shared" si="335"/>
        <v/>
      </c>
      <c r="HW145" s="265" t="str">
        <f t="shared" si="335"/>
        <v/>
      </c>
      <c r="HX145" s="265" t="str">
        <f t="shared" si="335"/>
        <v/>
      </c>
      <c r="HY145" s="265" t="str">
        <f t="shared" si="335"/>
        <v/>
      </c>
      <c r="HZ145" s="265" t="str">
        <f t="shared" si="335"/>
        <v/>
      </c>
      <c r="IA145" s="265" t="str">
        <f t="shared" si="335"/>
        <v/>
      </c>
      <c r="IB145" s="265" t="str">
        <f t="shared" si="335"/>
        <v/>
      </c>
      <c r="IC145" s="265" t="str">
        <f t="shared" si="335"/>
        <v/>
      </c>
    </row>
    <row r="146" spans="1:237" x14ac:dyDescent="0.25">
      <c r="A146" s="248">
        <f t="shared" si="323"/>
        <v>135</v>
      </c>
      <c r="B146" s="2" t="str">
        <f>IF(OR('aux 1'!B146="",'aux 1'!R146&lt;&gt;"s"),"",'aux 1'!B146)</f>
        <v/>
      </c>
      <c r="C146" s="172" t="str">
        <f>IF('aux 1'!F146="","",'aux 1'!F146)</f>
        <v/>
      </c>
      <c r="D146" s="450" t="str">
        <f>IF(B146="","",'aux 1'!AP146)</f>
        <v/>
      </c>
      <c r="E146" s="306" t="str">
        <f>IF(B146="","Pre: ",'aux 1'!AN146)</f>
        <v xml:space="preserve">Pre: </v>
      </c>
      <c r="F146" s="306" t="str">
        <f>IF(B146="","Co: ",'aux 1'!AO146)</f>
        <v xml:space="preserve">Co: </v>
      </c>
      <c r="G146" s="54" t="str">
        <f>IF(OR($B146="",'aux 1'!H146=""),"",'aux 1'!H146)</f>
        <v/>
      </c>
      <c r="H146" s="54" t="str">
        <f>IF(OR($B146="",'aux 1'!I146=""),"",'aux 1'!I146)</f>
        <v/>
      </c>
      <c r="I146" s="54" t="str">
        <f>IF(OR($B146="",'aux 1'!J146=""),"",'aux 1'!J146)</f>
        <v/>
      </c>
      <c r="J146" s="54" t="str">
        <f>IF(OR($B146="",'aux 1'!K146=""),"",'aux 1'!K146)</f>
        <v/>
      </c>
      <c r="K146" s="248"/>
      <c r="L146" s="248"/>
      <c r="M146" s="45" t="str">
        <f>IF('aux 1'!C146="","",'aux 1'!C146)</f>
        <v/>
      </c>
      <c r="N146" s="45" t="str">
        <f>IF('aux 1'!D146="","",'aux 1'!D146)</f>
        <v/>
      </c>
      <c r="O146" s="169" t="str">
        <f>IF('aux 1'!E146="","",'aux 1'!E146)</f>
        <v/>
      </c>
      <c r="P146" s="133" t="str">
        <f t="shared" si="317"/>
        <v/>
      </c>
      <c r="Q146" s="43" t="str">
        <f>IF(S146="s",IF(R146="op",'aux 1'!S146,U146),"")</f>
        <v/>
      </c>
      <c r="R146" s="43" t="str">
        <f>IF('aux 1'!N146="op","op",'aux 1'!S146)</f>
        <v/>
      </c>
      <c r="S146" s="43" t="str">
        <f>IF('aux 1'!R146="","",'aux 1'!R146)</f>
        <v/>
      </c>
      <c r="T146" s="43" t="str">
        <f>IF('aux 1'!Q146="","",'aux 1'!Q146)</f>
        <v/>
      </c>
      <c r="U146" s="43" t="str">
        <f>IF('aux 1'!P146="","",'aux 1'!P146)</f>
        <v/>
      </c>
      <c r="V146" s="44" t="str">
        <f>IF('aux 1'!O146="","",'aux 1'!O146)</f>
        <v/>
      </c>
      <c r="W146" s="128">
        <f>IF('aux 1'!T146="",0,'aux 1'!T146)</f>
        <v>0</v>
      </c>
      <c r="X146" s="128">
        <f>IF('aux 1'!U146="",0,'aux 1'!U146)</f>
        <v>0</v>
      </c>
      <c r="Y146" s="128">
        <f>IF('aux 1'!V146="",0,'aux 1'!V146)</f>
        <v>0</v>
      </c>
      <c r="Z146" s="128" t="str">
        <f>IF('aux 1'!W146="","",'aux 1'!W146)</f>
        <v/>
      </c>
      <c r="AA146" s="128" t="str">
        <f t="shared" si="318"/>
        <v>h</v>
      </c>
      <c r="AB146" s="248" t="str">
        <f>IF('aux 1'!X146="","",'aux 1'!X146)</f>
        <v/>
      </c>
      <c r="AC146" s="87" t="str">
        <f t="shared" si="319"/>
        <v/>
      </c>
      <c r="AE146" s="265">
        <f t="shared" si="320"/>
        <v>135</v>
      </c>
      <c r="AF146" s="267" t="str">
        <f t="shared" si="324"/>
        <v/>
      </c>
      <c r="AG146" s="267" t="str">
        <f t="shared" si="324"/>
        <v/>
      </c>
      <c r="AH146" s="267" t="str">
        <f t="shared" si="324"/>
        <v/>
      </c>
      <c r="AI146" s="267" t="str">
        <f t="shared" si="324"/>
        <v/>
      </c>
      <c r="AJ146" s="267" t="str">
        <f t="shared" si="324"/>
        <v/>
      </c>
      <c r="AK146" s="267" t="str">
        <f t="shared" si="324"/>
        <v/>
      </c>
      <c r="AL146" s="267" t="str">
        <f t="shared" si="324"/>
        <v/>
      </c>
      <c r="AM146" s="267" t="str">
        <f t="shared" si="324"/>
        <v/>
      </c>
      <c r="AN146" s="267" t="str">
        <f t="shared" si="324"/>
        <v/>
      </c>
      <c r="AO146" s="267" t="str">
        <f t="shared" si="324"/>
        <v/>
      </c>
      <c r="AP146" s="267" t="str">
        <f t="shared" si="325"/>
        <v/>
      </c>
      <c r="AQ146" s="267" t="str">
        <f t="shared" si="325"/>
        <v/>
      </c>
      <c r="AR146" s="267" t="str">
        <f t="shared" si="325"/>
        <v/>
      </c>
      <c r="AS146" s="267" t="str">
        <f t="shared" si="325"/>
        <v/>
      </c>
      <c r="AT146" s="267" t="str">
        <f t="shared" si="325"/>
        <v/>
      </c>
      <c r="AU146" s="267" t="str">
        <f t="shared" si="325"/>
        <v/>
      </c>
      <c r="AV146" s="267" t="str">
        <f t="shared" si="325"/>
        <v/>
      </c>
      <c r="AW146" s="267" t="str">
        <f t="shared" si="325"/>
        <v/>
      </c>
      <c r="AX146" s="267" t="str">
        <f t="shared" si="325"/>
        <v/>
      </c>
      <c r="AY146" s="267" t="str">
        <f t="shared" si="325"/>
        <v/>
      </c>
      <c r="BA146" s="267" t="str">
        <f t="shared" si="283"/>
        <v/>
      </c>
      <c r="BB146" s="267" t="str">
        <f t="shared" si="284"/>
        <v/>
      </c>
      <c r="BC146" s="267" t="str">
        <f t="shared" si="285"/>
        <v/>
      </c>
      <c r="BD146" s="267" t="str">
        <f t="shared" si="286"/>
        <v/>
      </c>
      <c r="BE146" s="267" t="str">
        <f t="shared" si="287"/>
        <v/>
      </c>
      <c r="BF146" s="267" t="str">
        <f t="shared" si="288"/>
        <v/>
      </c>
      <c r="BG146" s="267" t="str">
        <f t="shared" si="289"/>
        <v/>
      </c>
      <c r="BH146" s="267" t="str">
        <f t="shared" si="322"/>
        <v/>
      </c>
      <c r="BI146" s="267" t="str">
        <f t="shared" si="223"/>
        <v/>
      </c>
      <c r="BJ146" s="267" t="str">
        <f t="shared" si="224"/>
        <v/>
      </c>
      <c r="BK146" s="267" t="str">
        <f t="shared" si="225"/>
        <v/>
      </c>
      <c r="BL146" s="267" t="str">
        <f t="shared" si="226"/>
        <v/>
      </c>
      <c r="BM146" s="267" t="str">
        <f t="shared" si="227"/>
        <v/>
      </c>
      <c r="BN146" s="267" t="str">
        <f t="shared" si="228"/>
        <v/>
      </c>
      <c r="BO146" s="267" t="str">
        <f t="shared" si="229"/>
        <v/>
      </c>
      <c r="BP146" s="267" t="str">
        <f t="shared" si="230"/>
        <v/>
      </c>
      <c r="BQ146" s="267" t="str">
        <f t="shared" si="231"/>
        <v/>
      </c>
      <c r="BR146" s="267" t="str">
        <f t="shared" si="232"/>
        <v/>
      </c>
      <c r="BS146" s="267" t="str">
        <f t="shared" si="233"/>
        <v/>
      </c>
      <c r="BT146" s="267" t="str">
        <f t="shared" si="234"/>
        <v/>
      </c>
      <c r="BU146" s="264"/>
      <c r="BV146" s="268">
        <v>135</v>
      </c>
      <c r="BW146" s="265" t="str">
        <f t="shared" si="268"/>
        <v/>
      </c>
      <c r="BX146" s="265" t="str">
        <f t="shared" si="303"/>
        <v/>
      </c>
      <c r="BY146" s="265" t="str">
        <f t="shared" si="303"/>
        <v/>
      </c>
      <c r="BZ146" s="265" t="str">
        <f t="shared" si="303"/>
        <v/>
      </c>
      <c r="CA146" s="265" t="str">
        <f t="shared" si="303"/>
        <v/>
      </c>
      <c r="CB146" s="265" t="str">
        <f t="shared" si="303"/>
        <v/>
      </c>
      <c r="CC146" s="265" t="str">
        <f t="shared" si="303"/>
        <v/>
      </c>
      <c r="CD146" s="265" t="str">
        <f t="shared" si="321"/>
        <v/>
      </c>
      <c r="CE146" s="265" t="str">
        <f t="shared" si="316"/>
        <v/>
      </c>
      <c r="CF146" s="265" t="str">
        <f t="shared" si="316"/>
        <v/>
      </c>
      <c r="CG146" s="265" t="str">
        <f t="shared" si="316"/>
        <v/>
      </c>
      <c r="CH146" s="265" t="str">
        <f t="shared" si="316"/>
        <v/>
      </c>
      <c r="CI146" s="265" t="str">
        <f t="shared" si="316"/>
        <v/>
      </c>
      <c r="CJ146" s="265" t="str">
        <f t="shared" si="316"/>
        <v/>
      </c>
      <c r="CK146" s="265" t="str">
        <f t="shared" si="316"/>
        <v/>
      </c>
      <c r="CL146" s="265" t="str">
        <f t="shared" si="316"/>
        <v/>
      </c>
      <c r="CM146" s="265" t="str">
        <f t="shared" si="316"/>
        <v/>
      </c>
      <c r="CN146" s="265" t="str">
        <f t="shared" si="316"/>
        <v/>
      </c>
      <c r="CO146" s="265" t="str">
        <f t="shared" si="316"/>
        <v/>
      </c>
      <c r="CP146" s="265" t="str">
        <f t="shared" si="316"/>
        <v/>
      </c>
      <c r="CR146" s="265" t="str">
        <f>IF(BW146="","",SUM(BW$12:BW146)-BW146+1)</f>
        <v/>
      </c>
      <c r="CS146" s="265" t="str">
        <f>IF(BX146="","",SUM(BX$12:BX146)-BX146+1)</f>
        <v/>
      </c>
      <c r="CT146" s="265" t="str">
        <f>IF(BY146="","",SUM(BY$12:BY146)-BY146+1)</f>
        <v/>
      </c>
      <c r="CU146" s="265" t="str">
        <f>IF(BZ146="","",SUM(BZ$12:BZ146)-BZ146+1)</f>
        <v/>
      </c>
      <c r="CV146" s="265" t="str">
        <f>IF(CA146="","",SUM(CA$12:CA146)-CA146+1)</f>
        <v/>
      </c>
      <c r="CW146" s="265" t="str">
        <f>IF(CB146="","",SUM(CB$12:CB146)-CB146+1)</f>
        <v/>
      </c>
      <c r="CX146" s="265" t="str">
        <f>IF(CC146="","",SUM(CC$12:CC146)-CC146+1)</f>
        <v/>
      </c>
      <c r="CY146" s="265" t="str">
        <f>IF(CD146="","",SUM(CD$12:CD146)-CD146+1)</f>
        <v/>
      </c>
      <c r="CZ146" s="265" t="str">
        <f>IF(CE146="","",SUM(CE$12:CE146)-CE146+1)</f>
        <v/>
      </c>
      <c r="DA146" s="265" t="str">
        <f>IF(CF146="","",SUM(CF$12:CF146)-CF146+1)</f>
        <v/>
      </c>
      <c r="DB146" s="265" t="str">
        <f>IF(CG146="","",SUM(CG$12:CG146)-CG146+1)</f>
        <v/>
      </c>
      <c r="DC146" s="265" t="str">
        <f>IF(CH146="","",SUM(CH$12:CH146)-CH146+1)</f>
        <v/>
      </c>
      <c r="DD146" s="265" t="str">
        <f>IF(CI146="","",SUM(CI$12:CI146)-CI146+1)</f>
        <v/>
      </c>
      <c r="DE146" s="265" t="str">
        <f>IF(CJ146="","",SUM(CJ$12:CJ146)-CJ146+1)</f>
        <v/>
      </c>
      <c r="DF146" s="265" t="str">
        <f>IF(CK146="","",SUM(CK$12:CK146)-CK146+1)</f>
        <v/>
      </c>
      <c r="DG146" s="265" t="str">
        <f>IF(CL146="","",SUM(CL$12:CL146)-CL146+1)</f>
        <v/>
      </c>
      <c r="DH146" s="265" t="str">
        <f>IF(CM146="","",SUM(CM$12:CM146)-CM146+1)</f>
        <v/>
      </c>
      <c r="DI146" s="265" t="str">
        <f>IF(CN146="","",SUM(CN$12:CN146)-CN146+1)</f>
        <v/>
      </c>
      <c r="DJ146" s="265" t="str">
        <f>IF(CO146="","",SUM(CO$12:CO146)-CO146+1)</f>
        <v/>
      </c>
      <c r="DK146" s="265" t="str">
        <f>IF(CP146="","",SUM(CP$12:CP146)-CP146+1)</f>
        <v/>
      </c>
      <c r="DM146" s="265"/>
      <c r="DN146" s="265"/>
      <c r="DO146" s="265"/>
      <c r="DP146" s="265"/>
      <c r="DQ146" s="265"/>
      <c r="DR146" s="265"/>
      <c r="DS146" s="265"/>
      <c r="DT146" s="265"/>
      <c r="DU146" s="265"/>
      <c r="DV146" s="265"/>
      <c r="DW146" s="265"/>
      <c r="DX146" s="265"/>
      <c r="DY146" s="265"/>
      <c r="DZ146" s="265"/>
      <c r="EA146" s="265"/>
      <c r="EB146" s="265"/>
      <c r="EC146" s="265"/>
      <c r="ED146" s="265"/>
      <c r="EE146" s="265"/>
      <c r="EF146" s="265"/>
      <c r="EH146" s="265" t="str">
        <f t="shared" si="326"/>
        <v/>
      </c>
      <c r="EI146" s="265" t="str">
        <f t="shared" si="326"/>
        <v/>
      </c>
      <c r="EJ146" s="265" t="str">
        <f t="shared" si="326"/>
        <v/>
      </c>
      <c r="EK146" s="265" t="str">
        <f t="shared" si="326"/>
        <v/>
      </c>
      <c r="EL146" s="265" t="str">
        <f t="shared" si="326"/>
        <v/>
      </c>
      <c r="EM146" s="265" t="str">
        <f t="shared" si="326"/>
        <v/>
      </c>
      <c r="EN146" s="265" t="str">
        <f t="shared" si="326"/>
        <v/>
      </c>
      <c r="EO146" s="265" t="str">
        <f t="shared" si="326"/>
        <v/>
      </c>
      <c r="EP146" s="265" t="str">
        <f t="shared" si="326"/>
        <v/>
      </c>
      <c r="EQ146" s="265" t="str">
        <f t="shared" si="326"/>
        <v/>
      </c>
      <c r="ER146" s="265" t="str">
        <f t="shared" si="327"/>
        <v/>
      </c>
      <c r="ES146" s="265" t="str">
        <f t="shared" si="327"/>
        <v/>
      </c>
      <c r="ET146" s="265" t="str">
        <f t="shared" si="327"/>
        <v/>
      </c>
      <c r="EU146" s="265" t="str">
        <f t="shared" si="327"/>
        <v/>
      </c>
      <c r="EV146" s="265" t="str">
        <f t="shared" si="327"/>
        <v/>
      </c>
      <c r="EW146" s="265" t="str">
        <f t="shared" si="327"/>
        <v/>
      </c>
      <c r="EX146" s="265" t="str">
        <f t="shared" si="327"/>
        <v/>
      </c>
      <c r="EY146" s="265" t="str">
        <f t="shared" si="327"/>
        <v/>
      </c>
      <c r="EZ146" s="265" t="str">
        <f t="shared" si="327"/>
        <v/>
      </c>
      <c r="FA146" s="265" t="str">
        <f t="shared" si="327"/>
        <v/>
      </c>
      <c r="FB146" s="263" t="str">
        <f t="shared" si="328"/>
        <v/>
      </c>
      <c r="FC146" s="263" t="str">
        <f t="shared" si="328"/>
        <v/>
      </c>
      <c r="FD146" s="263" t="str">
        <f t="shared" si="328"/>
        <v/>
      </c>
      <c r="FE146" s="263" t="str">
        <f t="shared" si="328"/>
        <v/>
      </c>
      <c r="FF146" s="263" t="str">
        <f t="shared" si="328"/>
        <v/>
      </c>
      <c r="FG146" s="263" t="str">
        <f t="shared" si="328"/>
        <v/>
      </c>
      <c r="FH146" s="263" t="str">
        <f t="shared" si="328"/>
        <v/>
      </c>
      <c r="FI146" s="263" t="str">
        <f t="shared" si="328"/>
        <v/>
      </c>
      <c r="FJ146" s="263" t="str">
        <f t="shared" si="328"/>
        <v/>
      </c>
      <c r="FK146" s="263" t="str">
        <f t="shared" si="328"/>
        <v/>
      </c>
      <c r="FL146" s="263" t="str">
        <f t="shared" si="329"/>
        <v/>
      </c>
      <c r="FM146" s="263" t="str">
        <f t="shared" si="329"/>
        <v/>
      </c>
      <c r="FN146" s="263" t="str">
        <f t="shared" si="329"/>
        <v/>
      </c>
      <c r="FO146" s="263" t="str">
        <f t="shared" si="329"/>
        <v/>
      </c>
      <c r="FP146" s="263" t="str">
        <f t="shared" si="329"/>
        <v/>
      </c>
      <c r="FQ146" s="263" t="str">
        <f t="shared" si="329"/>
        <v/>
      </c>
      <c r="FR146" s="263" t="str">
        <f t="shared" si="329"/>
        <v/>
      </c>
      <c r="FS146" s="263" t="str">
        <f t="shared" si="329"/>
        <v/>
      </c>
      <c r="FT146" s="263" t="str">
        <f t="shared" si="329"/>
        <v/>
      </c>
      <c r="FU146" s="263" t="str">
        <f t="shared" si="329"/>
        <v/>
      </c>
      <c r="FV146" s="265" t="str">
        <f t="shared" si="330"/>
        <v/>
      </c>
      <c r="FW146" s="265" t="str">
        <f t="shared" si="330"/>
        <v/>
      </c>
      <c r="FX146" s="265" t="str">
        <f t="shared" si="330"/>
        <v/>
      </c>
      <c r="FY146" s="265" t="str">
        <f t="shared" si="330"/>
        <v/>
      </c>
      <c r="FZ146" s="265" t="str">
        <f t="shared" si="330"/>
        <v/>
      </c>
      <c r="GA146" s="265" t="str">
        <f t="shared" si="330"/>
        <v/>
      </c>
      <c r="GB146" s="265" t="str">
        <f t="shared" si="330"/>
        <v/>
      </c>
      <c r="GC146" s="265" t="str">
        <f t="shared" si="330"/>
        <v/>
      </c>
      <c r="GD146" s="265" t="str">
        <f t="shared" si="330"/>
        <v/>
      </c>
      <c r="GE146" s="265" t="str">
        <f t="shared" si="330"/>
        <v/>
      </c>
      <c r="GF146" s="265" t="str">
        <f t="shared" si="331"/>
        <v/>
      </c>
      <c r="GG146" s="265" t="str">
        <f t="shared" si="331"/>
        <v/>
      </c>
      <c r="GH146" s="265" t="str">
        <f t="shared" si="331"/>
        <v/>
      </c>
      <c r="GI146" s="265" t="str">
        <f t="shared" si="331"/>
        <v/>
      </c>
      <c r="GJ146" s="265" t="str">
        <f t="shared" si="331"/>
        <v/>
      </c>
      <c r="GK146" s="265" t="str">
        <f t="shared" si="331"/>
        <v/>
      </c>
      <c r="GL146" s="265" t="str">
        <f t="shared" si="331"/>
        <v/>
      </c>
      <c r="GM146" s="265" t="str">
        <f t="shared" si="331"/>
        <v/>
      </c>
      <c r="GN146" s="265" t="str">
        <f t="shared" si="331"/>
        <v/>
      </c>
      <c r="GO146" s="265" t="str">
        <f t="shared" si="331"/>
        <v/>
      </c>
      <c r="GP146" s="263" t="str">
        <f t="shared" si="332"/>
        <v/>
      </c>
      <c r="GQ146" s="263" t="str">
        <f t="shared" si="332"/>
        <v/>
      </c>
      <c r="GR146" s="263" t="str">
        <f t="shared" si="332"/>
        <v/>
      </c>
      <c r="GS146" s="263" t="str">
        <f t="shared" si="332"/>
        <v/>
      </c>
      <c r="GT146" s="263" t="str">
        <f t="shared" si="332"/>
        <v/>
      </c>
      <c r="GU146" s="263" t="str">
        <f t="shared" si="332"/>
        <v/>
      </c>
      <c r="GV146" s="263" t="str">
        <f t="shared" si="332"/>
        <v/>
      </c>
      <c r="GW146" s="263" t="str">
        <f t="shared" si="332"/>
        <v/>
      </c>
      <c r="GX146" s="263" t="str">
        <f t="shared" si="332"/>
        <v/>
      </c>
      <c r="GY146" s="263" t="str">
        <f t="shared" si="332"/>
        <v/>
      </c>
      <c r="GZ146" s="263" t="str">
        <f t="shared" si="333"/>
        <v/>
      </c>
      <c r="HA146" s="263" t="str">
        <f t="shared" si="333"/>
        <v/>
      </c>
      <c r="HB146" s="263" t="str">
        <f t="shared" si="333"/>
        <v/>
      </c>
      <c r="HC146" s="263" t="str">
        <f t="shared" si="333"/>
        <v/>
      </c>
      <c r="HD146" s="263" t="str">
        <f t="shared" si="333"/>
        <v/>
      </c>
      <c r="HE146" s="263" t="str">
        <f t="shared" si="333"/>
        <v/>
      </c>
      <c r="HF146" s="263" t="str">
        <f t="shared" si="333"/>
        <v/>
      </c>
      <c r="HG146" s="263" t="str">
        <f t="shared" si="333"/>
        <v/>
      </c>
      <c r="HH146" s="263" t="str">
        <f t="shared" si="333"/>
        <v/>
      </c>
      <c r="HI146" s="263" t="str">
        <f t="shared" si="333"/>
        <v/>
      </c>
      <c r="HJ146" s="265" t="str">
        <f t="shared" si="334"/>
        <v/>
      </c>
      <c r="HK146" s="265" t="str">
        <f t="shared" si="334"/>
        <v/>
      </c>
      <c r="HL146" s="265" t="str">
        <f t="shared" si="334"/>
        <v/>
      </c>
      <c r="HM146" s="265" t="str">
        <f t="shared" si="334"/>
        <v/>
      </c>
      <c r="HN146" s="265" t="str">
        <f t="shared" si="334"/>
        <v/>
      </c>
      <c r="HO146" s="265" t="str">
        <f t="shared" si="334"/>
        <v/>
      </c>
      <c r="HP146" s="265" t="str">
        <f t="shared" si="334"/>
        <v/>
      </c>
      <c r="HQ146" s="265" t="str">
        <f t="shared" si="334"/>
        <v/>
      </c>
      <c r="HR146" s="265" t="str">
        <f t="shared" si="334"/>
        <v/>
      </c>
      <c r="HS146" s="265" t="str">
        <f t="shared" si="334"/>
        <v/>
      </c>
      <c r="HT146" s="265" t="str">
        <f t="shared" si="335"/>
        <v/>
      </c>
      <c r="HU146" s="265" t="str">
        <f t="shared" si="335"/>
        <v/>
      </c>
      <c r="HV146" s="265" t="str">
        <f t="shared" si="335"/>
        <v/>
      </c>
      <c r="HW146" s="265" t="str">
        <f t="shared" si="335"/>
        <v/>
      </c>
      <c r="HX146" s="265" t="str">
        <f t="shared" si="335"/>
        <v/>
      </c>
      <c r="HY146" s="265" t="str">
        <f t="shared" si="335"/>
        <v/>
      </c>
      <c r="HZ146" s="265" t="str">
        <f t="shared" si="335"/>
        <v/>
      </c>
      <c r="IA146" s="265" t="str">
        <f t="shared" si="335"/>
        <v/>
      </c>
      <c r="IB146" s="265" t="str">
        <f t="shared" si="335"/>
        <v/>
      </c>
      <c r="IC146" s="265" t="str">
        <f t="shared" si="335"/>
        <v/>
      </c>
    </row>
    <row r="147" spans="1:237" x14ac:dyDescent="0.25">
      <c r="A147" s="248">
        <f t="shared" si="323"/>
        <v>136</v>
      </c>
      <c r="B147" s="2" t="str">
        <f>IF(OR('aux 1'!B147="",'aux 1'!R147&lt;&gt;"s"),"",'aux 1'!B147)</f>
        <v/>
      </c>
      <c r="C147" s="172" t="str">
        <f>IF('aux 1'!F147="","",'aux 1'!F147)</f>
        <v/>
      </c>
      <c r="D147" s="450" t="str">
        <f>IF(B147="","",'aux 1'!AP147)</f>
        <v/>
      </c>
      <c r="E147" s="306" t="str">
        <f>IF(B147="","Pre: ",'aux 1'!AN147)</f>
        <v xml:space="preserve">Pre: </v>
      </c>
      <c r="F147" s="306" t="str">
        <f>IF(B147="","Co: ",'aux 1'!AO147)</f>
        <v xml:space="preserve">Co: </v>
      </c>
      <c r="G147" s="54" t="str">
        <f>IF(OR($B147="",'aux 1'!H147=""),"",'aux 1'!H147)</f>
        <v/>
      </c>
      <c r="H147" s="54" t="str">
        <f>IF(OR($B147="",'aux 1'!I147=""),"",'aux 1'!I147)</f>
        <v/>
      </c>
      <c r="I147" s="54" t="str">
        <f>IF(OR($B147="",'aux 1'!J147=""),"",'aux 1'!J147)</f>
        <v/>
      </c>
      <c r="J147" s="54" t="str">
        <f>IF(OR($B147="",'aux 1'!K147=""),"",'aux 1'!K147)</f>
        <v/>
      </c>
      <c r="K147" s="248"/>
      <c r="L147" s="248"/>
      <c r="M147" s="45" t="str">
        <f>IF('aux 1'!C147="","",'aux 1'!C147)</f>
        <v/>
      </c>
      <c r="N147" s="45" t="str">
        <f>IF('aux 1'!D147="","",'aux 1'!D147)</f>
        <v/>
      </c>
      <c r="O147" s="169" t="str">
        <f>IF('aux 1'!E147="","",'aux 1'!E147)</f>
        <v/>
      </c>
      <c r="P147" s="133" t="str">
        <f t="shared" si="317"/>
        <v/>
      </c>
      <c r="Q147" s="43" t="str">
        <f>IF(S147="s",IF(R147="op",'aux 1'!S147,U147),"")</f>
        <v/>
      </c>
      <c r="R147" s="43" t="str">
        <f>IF('aux 1'!N147="op","op",'aux 1'!S147)</f>
        <v/>
      </c>
      <c r="S147" s="43" t="str">
        <f>IF('aux 1'!R147="","",'aux 1'!R147)</f>
        <v/>
      </c>
      <c r="T147" s="43" t="str">
        <f>IF('aux 1'!Q147="","",'aux 1'!Q147)</f>
        <v/>
      </c>
      <c r="U147" s="43" t="str">
        <f>IF('aux 1'!P147="","",'aux 1'!P147)</f>
        <v/>
      </c>
      <c r="V147" s="44" t="str">
        <f>IF('aux 1'!O147="","",'aux 1'!O147)</f>
        <v/>
      </c>
      <c r="W147" s="128">
        <f>IF('aux 1'!T147="",0,'aux 1'!T147)</f>
        <v>0</v>
      </c>
      <c r="X147" s="128">
        <f>IF('aux 1'!U147="",0,'aux 1'!U147)</f>
        <v>0</v>
      </c>
      <c r="Y147" s="128">
        <f>IF('aux 1'!V147="",0,'aux 1'!V147)</f>
        <v>0</v>
      </c>
      <c r="Z147" s="128" t="str">
        <f>IF('aux 1'!W147="","",'aux 1'!W147)</f>
        <v/>
      </c>
      <c r="AA147" s="128" t="str">
        <f t="shared" si="318"/>
        <v>h</v>
      </c>
      <c r="AB147" s="248" t="str">
        <f>IF('aux 1'!X147="","",'aux 1'!X147)</f>
        <v/>
      </c>
      <c r="AC147" s="87" t="str">
        <f t="shared" si="319"/>
        <v/>
      </c>
      <c r="AE147" s="265">
        <f t="shared" si="320"/>
        <v>136</v>
      </c>
      <c r="AF147" s="267" t="str">
        <f t="shared" si="324"/>
        <v/>
      </c>
      <c r="AG147" s="267" t="str">
        <f t="shared" si="324"/>
        <v/>
      </c>
      <c r="AH147" s="267" t="str">
        <f t="shared" si="324"/>
        <v/>
      </c>
      <c r="AI147" s="267" t="str">
        <f t="shared" si="324"/>
        <v/>
      </c>
      <c r="AJ147" s="267" t="str">
        <f t="shared" si="324"/>
        <v/>
      </c>
      <c r="AK147" s="267" t="str">
        <f t="shared" si="324"/>
        <v/>
      </c>
      <c r="AL147" s="267" t="str">
        <f t="shared" si="324"/>
        <v/>
      </c>
      <c r="AM147" s="267" t="str">
        <f t="shared" si="324"/>
        <v/>
      </c>
      <c r="AN147" s="267" t="str">
        <f t="shared" si="324"/>
        <v/>
      </c>
      <c r="AO147" s="267" t="str">
        <f t="shared" si="324"/>
        <v/>
      </c>
      <c r="AP147" s="267" t="str">
        <f t="shared" si="325"/>
        <v/>
      </c>
      <c r="AQ147" s="267" t="str">
        <f t="shared" si="325"/>
        <v/>
      </c>
      <c r="AR147" s="267" t="str">
        <f t="shared" si="325"/>
        <v/>
      </c>
      <c r="AS147" s="267" t="str">
        <f t="shared" si="325"/>
        <v/>
      </c>
      <c r="AT147" s="267" t="str">
        <f t="shared" si="325"/>
        <v/>
      </c>
      <c r="AU147" s="267" t="str">
        <f t="shared" si="325"/>
        <v/>
      </c>
      <c r="AV147" s="267" t="str">
        <f t="shared" si="325"/>
        <v/>
      </c>
      <c r="AW147" s="267" t="str">
        <f t="shared" si="325"/>
        <v/>
      </c>
      <c r="AX147" s="267" t="str">
        <f t="shared" si="325"/>
        <v/>
      </c>
      <c r="AY147" s="267" t="str">
        <f t="shared" si="325"/>
        <v/>
      </c>
      <c r="BA147" s="267" t="str">
        <f t="shared" si="283"/>
        <v/>
      </c>
      <c r="BB147" s="267" t="str">
        <f t="shared" si="284"/>
        <v/>
      </c>
      <c r="BC147" s="267" t="str">
        <f t="shared" si="285"/>
        <v/>
      </c>
      <c r="BD147" s="267" t="str">
        <f t="shared" si="286"/>
        <v/>
      </c>
      <c r="BE147" s="267" t="str">
        <f t="shared" si="287"/>
        <v/>
      </c>
      <c r="BF147" s="267" t="str">
        <f t="shared" si="288"/>
        <v/>
      </c>
      <c r="BG147" s="267" t="str">
        <f t="shared" si="289"/>
        <v/>
      </c>
      <c r="BH147" s="267" t="str">
        <f t="shared" si="322"/>
        <v/>
      </c>
      <c r="BI147" s="267" t="str">
        <f t="shared" si="223"/>
        <v/>
      </c>
      <c r="BJ147" s="267" t="str">
        <f t="shared" si="224"/>
        <v/>
      </c>
      <c r="BK147" s="267" t="str">
        <f t="shared" si="225"/>
        <v/>
      </c>
      <c r="BL147" s="267" t="str">
        <f t="shared" si="226"/>
        <v/>
      </c>
      <c r="BM147" s="267" t="str">
        <f t="shared" si="227"/>
        <v/>
      </c>
      <c r="BN147" s="267" t="str">
        <f t="shared" si="228"/>
        <v/>
      </c>
      <c r="BO147" s="267" t="str">
        <f t="shared" si="229"/>
        <v/>
      </c>
      <c r="BP147" s="267" t="str">
        <f t="shared" si="230"/>
        <v/>
      </c>
      <c r="BQ147" s="267" t="str">
        <f t="shared" si="231"/>
        <v/>
      </c>
      <c r="BR147" s="267" t="str">
        <f t="shared" si="232"/>
        <v/>
      </c>
      <c r="BS147" s="267" t="str">
        <f t="shared" si="233"/>
        <v/>
      </c>
      <c r="BT147" s="267" t="str">
        <f t="shared" si="234"/>
        <v/>
      </c>
      <c r="BU147" s="264"/>
      <c r="BV147" s="268">
        <v>136</v>
      </c>
      <c r="BW147" s="265" t="str">
        <f t="shared" si="268"/>
        <v/>
      </c>
      <c r="BX147" s="265" t="str">
        <f t="shared" si="303"/>
        <v/>
      </c>
      <c r="BY147" s="265" t="str">
        <f t="shared" si="303"/>
        <v/>
      </c>
      <c r="BZ147" s="265" t="str">
        <f t="shared" si="303"/>
        <v/>
      </c>
      <c r="CA147" s="265" t="str">
        <f t="shared" si="303"/>
        <v/>
      </c>
      <c r="CB147" s="265" t="str">
        <f t="shared" si="303"/>
        <v/>
      </c>
      <c r="CC147" s="265" t="str">
        <f t="shared" si="303"/>
        <v/>
      </c>
      <c r="CD147" s="265" t="str">
        <f t="shared" si="321"/>
        <v/>
      </c>
      <c r="CE147" s="265" t="str">
        <f t="shared" si="316"/>
        <v/>
      </c>
      <c r="CF147" s="265" t="str">
        <f t="shared" si="316"/>
        <v/>
      </c>
      <c r="CG147" s="265" t="str">
        <f t="shared" si="316"/>
        <v/>
      </c>
      <c r="CH147" s="265" t="str">
        <f t="shared" si="316"/>
        <v/>
      </c>
      <c r="CI147" s="265" t="str">
        <f t="shared" si="316"/>
        <v/>
      </c>
      <c r="CJ147" s="265" t="str">
        <f t="shared" si="316"/>
        <v/>
      </c>
      <c r="CK147" s="265" t="str">
        <f t="shared" si="316"/>
        <v/>
      </c>
      <c r="CL147" s="265" t="str">
        <f t="shared" si="316"/>
        <v/>
      </c>
      <c r="CM147" s="265" t="str">
        <f t="shared" si="316"/>
        <v/>
      </c>
      <c r="CN147" s="265" t="str">
        <f t="shared" si="316"/>
        <v/>
      </c>
      <c r="CO147" s="265" t="str">
        <f t="shared" si="316"/>
        <v/>
      </c>
      <c r="CP147" s="265" t="str">
        <f t="shared" si="316"/>
        <v/>
      </c>
      <c r="CR147" s="265" t="str">
        <f>IF(BW147="","",SUM(BW$12:BW147)-BW147+1)</f>
        <v/>
      </c>
      <c r="CS147" s="265" t="str">
        <f>IF(BX147="","",SUM(BX$12:BX147)-BX147+1)</f>
        <v/>
      </c>
      <c r="CT147" s="265" t="str">
        <f>IF(BY147="","",SUM(BY$12:BY147)-BY147+1)</f>
        <v/>
      </c>
      <c r="CU147" s="265" t="str">
        <f>IF(BZ147="","",SUM(BZ$12:BZ147)-BZ147+1)</f>
        <v/>
      </c>
      <c r="CV147" s="265" t="str">
        <f>IF(CA147="","",SUM(CA$12:CA147)-CA147+1)</f>
        <v/>
      </c>
      <c r="CW147" s="265" t="str">
        <f>IF(CB147="","",SUM(CB$12:CB147)-CB147+1)</f>
        <v/>
      </c>
      <c r="CX147" s="265" t="str">
        <f>IF(CC147="","",SUM(CC$12:CC147)-CC147+1)</f>
        <v/>
      </c>
      <c r="CY147" s="265" t="str">
        <f>IF(CD147="","",SUM(CD$12:CD147)-CD147+1)</f>
        <v/>
      </c>
      <c r="CZ147" s="265" t="str">
        <f>IF(CE147="","",SUM(CE$12:CE147)-CE147+1)</f>
        <v/>
      </c>
      <c r="DA147" s="265" t="str">
        <f>IF(CF147="","",SUM(CF$12:CF147)-CF147+1)</f>
        <v/>
      </c>
      <c r="DB147" s="265" t="str">
        <f>IF(CG147="","",SUM(CG$12:CG147)-CG147+1)</f>
        <v/>
      </c>
      <c r="DC147" s="265" t="str">
        <f>IF(CH147="","",SUM(CH$12:CH147)-CH147+1)</f>
        <v/>
      </c>
      <c r="DD147" s="265" t="str">
        <f>IF(CI147="","",SUM(CI$12:CI147)-CI147+1)</f>
        <v/>
      </c>
      <c r="DE147" s="265" t="str">
        <f>IF(CJ147="","",SUM(CJ$12:CJ147)-CJ147+1)</f>
        <v/>
      </c>
      <c r="DF147" s="265" t="str">
        <f>IF(CK147="","",SUM(CK$12:CK147)-CK147+1)</f>
        <v/>
      </c>
      <c r="DG147" s="265" t="str">
        <f>IF(CL147="","",SUM(CL$12:CL147)-CL147+1)</f>
        <v/>
      </c>
      <c r="DH147" s="265" t="str">
        <f>IF(CM147="","",SUM(CM$12:CM147)-CM147+1)</f>
        <v/>
      </c>
      <c r="DI147" s="265" t="str">
        <f>IF(CN147="","",SUM(CN$12:CN147)-CN147+1)</f>
        <v/>
      </c>
      <c r="DJ147" s="265" t="str">
        <f>IF(CO147="","",SUM(CO$12:CO147)-CO147+1)</f>
        <v/>
      </c>
      <c r="DK147" s="265" t="str">
        <f>IF(CP147="","",SUM(CP$12:CP147)-CP147+1)</f>
        <v/>
      </c>
      <c r="DM147" s="265"/>
      <c r="DN147" s="265"/>
      <c r="DO147" s="265"/>
      <c r="DP147" s="265"/>
      <c r="DQ147" s="265"/>
      <c r="DR147" s="265"/>
      <c r="DS147" s="265"/>
      <c r="DT147" s="265"/>
      <c r="DU147" s="265"/>
      <c r="DV147" s="265"/>
      <c r="DW147" s="265"/>
      <c r="DX147" s="265"/>
      <c r="DY147" s="265"/>
      <c r="DZ147" s="265"/>
      <c r="EA147" s="265"/>
      <c r="EB147" s="265"/>
      <c r="EC147" s="265"/>
      <c r="ED147" s="265"/>
      <c r="EE147" s="265"/>
      <c r="EF147" s="265"/>
      <c r="EH147" s="265" t="str">
        <f t="shared" si="326"/>
        <v/>
      </c>
      <c r="EI147" s="265" t="str">
        <f t="shared" si="326"/>
        <v/>
      </c>
      <c r="EJ147" s="265" t="str">
        <f t="shared" si="326"/>
        <v/>
      </c>
      <c r="EK147" s="265" t="str">
        <f t="shared" si="326"/>
        <v/>
      </c>
      <c r="EL147" s="265" t="str">
        <f t="shared" si="326"/>
        <v/>
      </c>
      <c r="EM147" s="265" t="str">
        <f t="shared" si="326"/>
        <v/>
      </c>
      <c r="EN147" s="265" t="str">
        <f t="shared" si="326"/>
        <v/>
      </c>
      <c r="EO147" s="265" t="str">
        <f t="shared" si="326"/>
        <v/>
      </c>
      <c r="EP147" s="265" t="str">
        <f t="shared" si="326"/>
        <v/>
      </c>
      <c r="EQ147" s="265" t="str">
        <f t="shared" si="326"/>
        <v/>
      </c>
      <c r="ER147" s="265" t="str">
        <f t="shared" si="327"/>
        <v/>
      </c>
      <c r="ES147" s="265" t="str">
        <f t="shared" si="327"/>
        <v/>
      </c>
      <c r="ET147" s="265" t="str">
        <f t="shared" si="327"/>
        <v/>
      </c>
      <c r="EU147" s="265" t="str">
        <f t="shared" si="327"/>
        <v/>
      </c>
      <c r="EV147" s="265" t="str">
        <f t="shared" si="327"/>
        <v/>
      </c>
      <c r="EW147" s="265" t="str">
        <f t="shared" si="327"/>
        <v/>
      </c>
      <c r="EX147" s="265" t="str">
        <f t="shared" si="327"/>
        <v/>
      </c>
      <c r="EY147" s="265" t="str">
        <f t="shared" si="327"/>
        <v/>
      </c>
      <c r="EZ147" s="265" t="str">
        <f t="shared" si="327"/>
        <v/>
      </c>
      <c r="FA147" s="265" t="str">
        <f t="shared" si="327"/>
        <v/>
      </c>
      <c r="FB147" s="263" t="str">
        <f t="shared" si="328"/>
        <v/>
      </c>
      <c r="FC147" s="263" t="str">
        <f t="shared" si="328"/>
        <v/>
      </c>
      <c r="FD147" s="263" t="str">
        <f t="shared" si="328"/>
        <v/>
      </c>
      <c r="FE147" s="263" t="str">
        <f t="shared" si="328"/>
        <v/>
      </c>
      <c r="FF147" s="263" t="str">
        <f t="shared" si="328"/>
        <v/>
      </c>
      <c r="FG147" s="263" t="str">
        <f t="shared" si="328"/>
        <v/>
      </c>
      <c r="FH147" s="263" t="str">
        <f t="shared" si="328"/>
        <v/>
      </c>
      <c r="FI147" s="263" t="str">
        <f t="shared" si="328"/>
        <v/>
      </c>
      <c r="FJ147" s="263" t="str">
        <f t="shared" si="328"/>
        <v/>
      </c>
      <c r="FK147" s="263" t="str">
        <f t="shared" si="328"/>
        <v/>
      </c>
      <c r="FL147" s="263" t="str">
        <f t="shared" si="329"/>
        <v/>
      </c>
      <c r="FM147" s="263" t="str">
        <f t="shared" si="329"/>
        <v/>
      </c>
      <c r="FN147" s="263" t="str">
        <f t="shared" si="329"/>
        <v/>
      </c>
      <c r="FO147" s="263" t="str">
        <f t="shared" si="329"/>
        <v/>
      </c>
      <c r="FP147" s="263" t="str">
        <f t="shared" si="329"/>
        <v/>
      </c>
      <c r="FQ147" s="263" t="str">
        <f t="shared" si="329"/>
        <v/>
      </c>
      <c r="FR147" s="263" t="str">
        <f t="shared" si="329"/>
        <v/>
      </c>
      <c r="FS147" s="263" t="str">
        <f t="shared" si="329"/>
        <v/>
      </c>
      <c r="FT147" s="263" t="str">
        <f t="shared" si="329"/>
        <v/>
      </c>
      <c r="FU147" s="263" t="str">
        <f t="shared" si="329"/>
        <v/>
      </c>
      <c r="FV147" s="265" t="str">
        <f t="shared" si="330"/>
        <v/>
      </c>
      <c r="FW147" s="265" t="str">
        <f t="shared" si="330"/>
        <v/>
      </c>
      <c r="FX147" s="265" t="str">
        <f t="shared" si="330"/>
        <v/>
      </c>
      <c r="FY147" s="265" t="str">
        <f t="shared" si="330"/>
        <v/>
      </c>
      <c r="FZ147" s="265" t="str">
        <f t="shared" si="330"/>
        <v/>
      </c>
      <c r="GA147" s="265" t="str">
        <f t="shared" si="330"/>
        <v/>
      </c>
      <c r="GB147" s="265" t="str">
        <f t="shared" si="330"/>
        <v/>
      </c>
      <c r="GC147" s="265" t="str">
        <f t="shared" si="330"/>
        <v/>
      </c>
      <c r="GD147" s="265" t="str">
        <f t="shared" si="330"/>
        <v/>
      </c>
      <c r="GE147" s="265" t="str">
        <f t="shared" si="330"/>
        <v/>
      </c>
      <c r="GF147" s="265" t="str">
        <f t="shared" si="331"/>
        <v/>
      </c>
      <c r="GG147" s="265" t="str">
        <f t="shared" si="331"/>
        <v/>
      </c>
      <c r="GH147" s="265" t="str">
        <f t="shared" si="331"/>
        <v/>
      </c>
      <c r="GI147" s="265" t="str">
        <f t="shared" si="331"/>
        <v/>
      </c>
      <c r="GJ147" s="265" t="str">
        <f t="shared" si="331"/>
        <v/>
      </c>
      <c r="GK147" s="265" t="str">
        <f t="shared" si="331"/>
        <v/>
      </c>
      <c r="GL147" s="265" t="str">
        <f t="shared" si="331"/>
        <v/>
      </c>
      <c r="GM147" s="265" t="str">
        <f t="shared" si="331"/>
        <v/>
      </c>
      <c r="GN147" s="265" t="str">
        <f t="shared" si="331"/>
        <v/>
      </c>
      <c r="GO147" s="265" t="str">
        <f t="shared" si="331"/>
        <v/>
      </c>
      <c r="GP147" s="263" t="str">
        <f t="shared" si="332"/>
        <v/>
      </c>
      <c r="GQ147" s="263" t="str">
        <f t="shared" si="332"/>
        <v/>
      </c>
      <c r="GR147" s="263" t="str">
        <f t="shared" si="332"/>
        <v/>
      </c>
      <c r="GS147" s="263" t="str">
        <f t="shared" si="332"/>
        <v/>
      </c>
      <c r="GT147" s="263" t="str">
        <f t="shared" si="332"/>
        <v/>
      </c>
      <c r="GU147" s="263" t="str">
        <f t="shared" si="332"/>
        <v/>
      </c>
      <c r="GV147" s="263" t="str">
        <f t="shared" si="332"/>
        <v/>
      </c>
      <c r="GW147" s="263" t="str">
        <f t="shared" si="332"/>
        <v/>
      </c>
      <c r="GX147" s="263" t="str">
        <f t="shared" si="332"/>
        <v/>
      </c>
      <c r="GY147" s="263" t="str">
        <f t="shared" si="332"/>
        <v/>
      </c>
      <c r="GZ147" s="263" t="str">
        <f t="shared" si="333"/>
        <v/>
      </c>
      <c r="HA147" s="263" t="str">
        <f t="shared" si="333"/>
        <v/>
      </c>
      <c r="HB147" s="263" t="str">
        <f t="shared" si="333"/>
        <v/>
      </c>
      <c r="HC147" s="263" t="str">
        <f t="shared" si="333"/>
        <v/>
      </c>
      <c r="HD147" s="263" t="str">
        <f t="shared" si="333"/>
        <v/>
      </c>
      <c r="HE147" s="263" t="str">
        <f t="shared" si="333"/>
        <v/>
      </c>
      <c r="HF147" s="263" t="str">
        <f t="shared" si="333"/>
        <v/>
      </c>
      <c r="HG147" s="263" t="str">
        <f t="shared" si="333"/>
        <v/>
      </c>
      <c r="HH147" s="263" t="str">
        <f t="shared" si="333"/>
        <v/>
      </c>
      <c r="HI147" s="263" t="str">
        <f t="shared" si="333"/>
        <v/>
      </c>
      <c r="HJ147" s="265" t="str">
        <f t="shared" si="334"/>
        <v/>
      </c>
      <c r="HK147" s="265" t="str">
        <f t="shared" si="334"/>
        <v/>
      </c>
      <c r="HL147" s="265" t="str">
        <f t="shared" si="334"/>
        <v/>
      </c>
      <c r="HM147" s="265" t="str">
        <f t="shared" si="334"/>
        <v/>
      </c>
      <c r="HN147" s="265" t="str">
        <f t="shared" si="334"/>
        <v/>
      </c>
      <c r="HO147" s="265" t="str">
        <f t="shared" si="334"/>
        <v/>
      </c>
      <c r="HP147" s="265" t="str">
        <f t="shared" si="334"/>
        <v/>
      </c>
      <c r="HQ147" s="265" t="str">
        <f t="shared" si="334"/>
        <v/>
      </c>
      <c r="HR147" s="265" t="str">
        <f t="shared" si="334"/>
        <v/>
      </c>
      <c r="HS147" s="265" t="str">
        <f t="shared" si="334"/>
        <v/>
      </c>
      <c r="HT147" s="265" t="str">
        <f t="shared" si="335"/>
        <v/>
      </c>
      <c r="HU147" s="265" t="str">
        <f t="shared" si="335"/>
        <v/>
      </c>
      <c r="HV147" s="265" t="str">
        <f t="shared" si="335"/>
        <v/>
      </c>
      <c r="HW147" s="265" t="str">
        <f t="shared" si="335"/>
        <v/>
      </c>
      <c r="HX147" s="265" t="str">
        <f t="shared" si="335"/>
        <v/>
      </c>
      <c r="HY147" s="265" t="str">
        <f t="shared" si="335"/>
        <v/>
      </c>
      <c r="HZ147" s="265" t="str">
        <f t="shared" si="335"/>
        <v/>
      </c>
      <c r="IA147" s="265" t="str">
        <f t="shared" si="335"/>
        <v/>
      </c>
      <c r="IB147" s="265" t="str">
        <f t="shared" si="335"/>
        <v/>
      </c>
      <c r="IC147" s="265" t="str">
        <f t="shared" si="335"/>
        <v/>
      </c>
    </row>
    <row r="148" spans="1:237" x14ac:dyDescent="0.25">
      <c r="A148" s="248">
        <f t="shared" si="323"/>
        <v>137</v>
      </c>
      <c r="B148" s="2" t="str">
        <f>IF(OR('aux 1'!B148="",'aux 1'!R148&lt;&gt;"s"),"",'aux 1'!B148)</f>
        <v/>
      </c>
      <c r="C148" s="172" t="str">
        <f>IF('aux 1'!F148="","",'aux 1'!F148)</f>
        <v/>
      </c>
      <c r="D148" s="450" t="str">
        <f>IF(B148="","",'aux 1'!AP148)</f>
        <v/>
      </c>
      <c r="E148" s="306" t="str">
        <f>IF(B148="","Pre: ",'aux 1'!AN148)</f>
        <v xml:space="preserve">Pre: </v>
      </c>
      <c r="F148" s="306" t="str">
        <f>IF(B148="","Co: ",'aux 1'!AO148)</f>
        <v xml:space="preserve">Co: </v>
      </c>
      <c r="G148" s="54" t="str">
        <f>IF(OR($B148="",'aux 1'!H148=""),"",'aux 1'!H148)</f>
        <v/>
      </c>
      <c r="H148" s="54" t="str">
        <f>IF(OR($B148="",'aux 1'!I148=""),"",'aux 1'!I148)</f>
        <v/>
      </c>
      <c r="I148" s="54" t="str">
        <f>IF(OR($B148="",'aux 1'!J148=""),"",'aux 1'!J148)</f>
        <v/>
      </c>
      <c r="J148" s="54" t="str">
        <f>IF(OR($B148="",'aux 1'!K148=""),"",'aux 1'!K148)</f>
        <v/>
      </c>
      <c r="K148" s="248"/>
      <c r="L148" s="248"/>
      <c r="M148" s="45" t="str">
        <f>IF('aux 1'!C148="","",'aux 1'!C148)</f>
        <v/>
      </c>
      <c r="N148" s="45" t="str">
        <f>IF('aux 1'!D148="","",'aux 1'!D148)</f>
        <v/>
      </c>
      <c r="O148" s="169" t="str">
        <f>IF('aux 1'!E148="","",'aux 1'!E148)</f>
        <v/>
      </c>
      <c r="P148" s="133" t="str">
        <f t="shared" si="317"/>
        <v/>
      </c>
      <c r="Q148" s="43" t="str">
        <f>IF(S148="s",IF(R148="op",'aux 1'!S148,U148),"")</f>
        <v/>
      </c>
      <c r="R148" s="43" t="str">
        <f>IF('aux 1'!N148="op","op",'aux 1'!S148)</f>
        <v/>
      </c>
      <c r="S148" s="43" t="str">
        <f>IF('aux 1'!R148="","",'aux 1'!R148)</f>
        <v/>
      </c>
      <c r="T148" s="43" t="str">
        <f>IF('aux 1'!Q148="","",'aux 1'!Q148)</f>
        <v/>
      </c>
      <c r="U148" s="43" t="str">
        <f>IF('aux 1'!P148="","",'aux 1'!P148)</f>
        <v/>
      </c>
      <c r="V148" s="44" t="str">
        <f>IF('aux 1'!O148="","",'aux 1'!O148)</f>
        <v/>
      </c>
      <c r="W148" s="128">
        <f>IF('aux 1'!T148="",0,'aux 1'!T148)</f>
        <v>0</v>
      </c>
      <c r="X148" s="128">
        <f>IF('aux 1'!U148="",0,'aux 1'!U148)</f>
        <v>0</v>
      </c>
      <c r="Y148" s="128">
        <f>IF('aux 1'!V148="",0,'aux 1'!V148)</f>
        <v>0</v>
      </c>
      <c r="Z148" s="128" t="str">
        <f>IF('aux 1'!W148="","",'aux 1'!W148)</f>
        <v/>
      </c>
      <c r="AA148" s="128" t="str">
        <f t="shared" si="318"/>
        <v>h</v>
      </c>
      <c r="AB148" s="248" t="str">
        <f>IF('aux 1'!X148="","",'aux 1'!X148)</f>
        <v/>
      </c>
      <c r="AC148" s="87" t="str">
        <f t="shared" si="319"/>
        <v/>
      </c>
      <c r="AE148" s="265">
        <f t="shared" si="320"/>
        <v>137</v>
      </c>
      <c r="AF148" s="267" t="str">
        <f t="shared" si="324"/>
        <v/>
      </c>
      <c r="AG148" s="267" t="str">
        <f t="shared" si="324"/>
        <v/>
      </c>
      <c r="AH148" s="267" t="str">
        <f t="shared" si="324"/>
        <v/>
      </c>
      <c r="AI148" s="267" t="str">
        <f t="shared" si="324"/>
        <v/>
      </c>
      <c r="AJ148" s="267" t="str">
        <f t="shared" si="324"/>
        <v/>
      </c>
      <c r="AK148" s="267" t="str">
        <f t="shared" si="324"/>
        <v/>
      </c>
      <c r="AL148" s="267" t="str">
        <f t="shared" si="324"/>
        <v/>
      </c>
      <c r="AM148" s="267" t="str">
        <f t="shared" si="324"/>
        <v/>
      </c>
      <c r="AN148" s="267" t="str">
        <f t="shared" si="324"/>
        <v/>
      </c>
      <c r="AO148" s="267" t="str">
        <f t="shared" si="324"/>
        <v/>
      </c>
      <c r="AP148" s="267" t="str">
        <f t="shared" si="325"/>
        <v/>
      </c>
      <c r="AQ148" s="267" t="str">
        <f t="shared" si="325"/>
        <v/>
      </c>
      <c r="AR148" s="267" t="str">
        <f t="shared" si="325"/>
        <v/>
      </c>
      <c r="AS148" s="267" t="str">
        <f t="shared" si="325"/>
        <v/>
      </c>
      <c r="AT148" s="267" t="str">
        <f t="shared" si="325"/>
        <v/>
      </c>
      <c r="AU148" s="267" t="str">
        <f t="shared" si="325"/>
        <v/>
      </c>
      <c r="AV148" s="267" t="str">
        <f t="shared" si="325"/>
        <v/>
      </c>
      <c r="AW148" s="267" t="str">
        <f t="shared" si="325"/>
        <v/>
      </c>
      <c r="AX148" s="267" t="str">
        <f t="shared" si="325"/>
        <v/>
      </c>
      <c r="AY148" s="267" t="str">
        <f t="shared" si="325"/>
        <v/>
      </c>
      <c r="BA148" s="267" t="str">
        <f t="shared" si="283"/>
        <v/>
      </c>
      <c r="BB148" s="267" t="str">
        <f t="shared" si="284"/>
        <v/>
      </c>
      <c r="BC148" s="267" t="str">
        <f t="shared" si="285"/>
        <v/>
      </c>
      <c r="BD148" s="267" t="str">
        <f t="shared" si="286"/>
        <v/>
      </c>
      <c r="BE148" s="267" t="str">
        <f t="shared" si="287"/>
        <v/>
      </c>
      <c r="BF148" s="267" t="str">
        <f t="shared" si="288"/>
        <v/>
      </c>
      <c r="BG148" s="267" t="str">
        <f t="shared" si="289"/>
        <v/>
      </c>
      <c r="BH148" s="267" t="str">
        <f t="shared" si="322"/>
        <v/>
      </c>
      <c r="BI148" s="267" t="str">
        <f t="shared" si="223"/>
        <v/>
      </c>
      <c r="BJ148" s="267" t="str">
        <f t="shared" si="224"/>
        <v/>
      </c>
      <c r="BK148" s="267" t="str">
        <f t="shared" si="225"/>
        <v/>
      </c>
      <c r="BL148" s="267" t="str">
        <f t="shared" si="226"/>
        <v/>
      </c>
      <c r="BM148" s="267" t="str">
        <f t="shared" si="227"/>
        <v/>
      </c>
      <c r="BN148" s="267" t="str">
        <f t="shared" si="228"/>
        <v/>
      </c>
      <c r="BO148" s="267" t="str">
        <f t="shared" si="229"/>
        <v/>
      </c>
      <c r="BP148" s="267" t="str">
        <f t="shared" si="230"/>
        <v/>
      </c>
      <c r="BQ148" s="267" t="str">
        <f t="shared" si="231"/>
        <v/>
      </c>
      <c r="BR148" s="267" t="str">
        <f t="shared" si="232"/>
        <v/>
      </c>
      <c r="BS148" s="267" t="str">
        <f t="shared" si="233"/>
        <v/>
      </c>
      <c r="BT148" s="267" t="str">
        <f t="shared" si="234"/>
        <v/>
      </c>
      <c r="BU148" s="264"/>
      <c r="BV148" s="268">
        <v>137</v>
      </c>
      <c r="BW148" s="265" t="str">
        <f t="shared" si="268"/>
        <v/>
      </c>
      <c r="BX148" s="265" t="str">
        <f t="shared" si="303"/>
        <v/>
      </c>
      <c r="BY148" s="265" t="str">
        <f t="shared" si="303"/>
        <v/>
      </c>
      <c r="BZ148" s="265" t="str">
        <f t="shared" si="303"/>
        <v/>
      </c>
      <c r="CA148" s="265" t="str">
        <f t="shared" si="303"/>
        <v/>
      </c>
      <c r="CB148" s="265" t="str">
        <f t="shared" si="303"/>
        <v/>
      </c>
      <c r="CC148" s="265" t="str">
        <f t="shared" si="303"/>
        <v/>
      </c>
      <c r="CD148" s="265" t="str">
        <f t="shared" si="321"/>
        <v/>
      </c>
      <c r="CE148" s="265" t="str">
        <f t="shared" si="316"/>
        <v/>
      </c>
      <c r="CF148" s="265" t="str">
        <f t="shared" si="316"/>
        <v/>
      </c>
      <c r="CG148" s="265" t="str">
        <f t="shared" si="316"/>
        <v/>
      </c>
      <c r="CH148" s="265" t="str">
        <f t="shared" si="316"/>
        <v/>
      </c>
      <c r="CI148" s="265" t="str">
        <f t="shared" si="316"/>
        <v/>
      </c>
      <c r="CJ148" s="265" t="str">
        <f t="shared" si="316"/>
        <v/>
      </c>
      <c r="CK148" s="265" t="str">
        <f t="shared" si="316"/>
        <v/>
      </c>
      <c r="CL148" s="265" t="str">
        <f t="shared" si="316"/>
        <v/>
      </c>
      <c r="CM148" s="265" t="str">
        <f t="shared" si="316"/>
        <v/>
      </c>
      <c r="CN148" s="265" t="str">
        <f t="shared" si="316"/>
        <v/>
      </c>
      <c r="CO148" s="265" t="str">
        <f t="shared" si="316"/>
        <v/>
      </c>
      <c r="CP148" s="265" t="str">
        <f t="shared" si="316"/>
        <v/>
      </c>
      <c r="CR148" s="265" t="str">
        <f>IF(BW148="","",SUM(BW$12:BW148)-BW148+1)</f>
        <v/>
      </c>
      <c r="CS148" s="265" t="str">
        <f>IF(BX148="","",SUM(BX$12:BX148)-BX148+1)</f>
        <v/>
      </c>
      <c r="CT148" s="265" t="str">
        <f>IF(BY148="","",SUM(BY$12:BY148)-BY148+1)</f>
        <v/>
      </c>
      <c r="CU148" s="265" t="str">
        <f>IF(BZ148="","",SUM(BZ$12:BZ148)-BZ148+1)</f>
        <v/>
      </c>
      <c r="CV148" s="265" t="str">
        <f>IF(CA148="","",SUM(CA$12:CA148)-CA148+1)</f>
        <v/>
      </c>
      <c r="CW148" s="265" t="str">
        <f>IF(CB148="","",SUM(CB$12:CB148)-CB148+1)</f>
        <v/>
      </c>
      <c r="CX148" s="265" t="str">
        <f>IF(CC148="","",SUM(CC$12:CC148)-CC148+1)</f>
        <v/>
      </c>
      <c r="CY148" s="265" t="str">
        <f>IF(CD148="","",SUM(CD$12:CD148)-CD148+1)</f>
        <v/>
      </c>
      <c r="CZ148" s="265" t="str">
        <f>IF(CE148="","",SUM(CE$12:CE148)-CE148+1)</f>
        <v/>
      </c>
      <c r="DA148" s="265" t="str">
        <f>IF(CF148="","",SUM(CF$12:CF148)-CF148+1)</f>
        <v/>
      </c>
      <c r="DB148" s="265" t="str">
        <f>IF(CG148="","",SUM(CG$12:CG148)-CG148+1)</f>
        <v/>
      </c>
      <c r="DC148" s="265" t="str">
        <f>IF(CH148="","",SUM(CH$12:CH148)-CH148+1)</f>
        <v/>
      </c>
      <c r="DD148" s="265" t="str">
        <f>IF(CI148="","",SUM(CI$12:CI148)-CI148+1)</f>
        <v/>
      </c>
      <c r="DE148" s="265" t="str">
        <f>IF(CJ148="","",SUM(CJ$12:CJ148)-CJ148+1)</f>
        <v/>
      </c>
      <c r="DF148" s="265" t="str">
        <f>IF(CK148="","",SUM(CK$12:CK148)-CK148+1)</f>
        <v/>
      </c>
      <c r="DG148" s="265" t="str">
        <f>IF(CL148="","",SUM(CL$12:CL148)-CL148+1)</f>
        <v/>
      </c>
      <c r="DH148" s="265" t="str">
        <f>IF(CM148="","",SUM(CM$12:CM148)-CM148+1)</f>
        <v/>
      </c>
      <c r="DI148" s="265" t="str">
        <f>IF(CN148="","",SUM(CN$12:CN148)-CN148+1)</f>
        <v/>
      </c>
      <c r="DJ148" s="265" t="str">
        <f>IF(CO148="","",SUM(CO$12:CO148)-CO148+1)</f>
        <v/>
      </c>
      <c r="DK148" s="265" t="str">
        <f>IF(CP148="","",SUM(CP$12:CP148)-CP148+1)</f>
        <v/>
      </c>
      <c r="DM148" s="265"/>
      <c r="DN148" s="265"/>
      <c r="DO148" s="265"/>
      <c r="DP148" s="265"/>
      <c r="DQ148" s="265"/>
      <c r="DR148" s="265"/>
      <c r="DS148" s="265"/>
      <c r="DT148" s="265"/>
      <c r="DU148" s="265"/>
      <c r="DV148" s="265"/>
      <c r="DW148" s="265"/>
      <c r="DX148" s="265"/>
      <c r="DY148" s="265"/>
      <c r="DZ148" s="265"/>
      <c r="EA148" s="265"/>
      <c r="EB148" s="265"/>
      <c r="EC148" s="265"/>
      <c r="ED148" s="265"/>
      <c r="EE148" s="265"/>
      <c r="EF148" s="265"/>
      <c r="EH148" s="265" t="str">
        <f t="shared" si="326"/>
        <v/>
      </c>
      <c r="EI148" s="265" t="str">
        <f t="shared" si="326"/>
        <v/>
      </c>
      <c r="EJ148" s="265" t="str">
        <f t="shared" si="326"/>
        <v/>
      </c>
      <c r="EK148" s="265" t="str">
        <f t="shared" si="326"/>
        <v/>
      </c>
      <c r="EL148" s="265" t="str">
        <f t="shared" si="326"/>
        <v/>
      </c>
      <c r="EM148" s="265" t="str">
        <f t="shared" si="326"/>
        <v/>
      </c>
      <c r="EN148" s="265" t="str">
        <f t="shared" si="326"/>
        <v/>
      </c>
      <c r="EO148" s="265" t="str">
        <f t="shared" si="326"/>
        <v/>
      </c>
      <c r="EP148" s="265" t="str">
        <f t="shared" si="326"/>
        <v/>
      </c>
      <c r="EQ148" s="265" t="str">
        <f t="shared" si="326"/>
        <v/>
      </c>
      <c r="ER148" s="265" t="str">
        <f t="shared" si="327"/>
        <v/>
      </c>
      <c r="ES148" s="265" t="str">
        <f t="shared" si="327"/>
        <v/>
      </c>
      <c r="ET148" s="265" t="str">
        <f t="shared" si="327"/>
        <v/>
      </c>
      <c r="EU148" s="265" t="str">
        <f t="shared" si="327"/>
        <v/>
      </c>
      <c r="EV148" s="265" t="str">
        <f t="shared" si="327"/>
        <v/>
      </c>
      <c r="EW148" s="265" t="str">
        <f t="shared" si="327"/>
        <v/>
      </c>
      <c r="EX148" s="265" t="str">
        <f t="shared" si="327"/>
        <v/>
      </c>
      <c r="EY148" s="265" t="str">
        <f t="shared" si="327"/>
        <v/>
      </c>
      <c r="EZ148" s="265" t="str">
        <f t="shared" si="327"/>
        <v/>
      </c>
      <c r="FA148" s="265" t="str">
        <f t="shared" si="327"/>
        <v/>
      </c>
      <c r="FB148" s="263" t="str">
        <f t="shared" si="328"/>
        <v/>
      </c>
      <c r="FC148" s="263" t="str">
        <f t="shared" si="328"/>
        <v/>
      </c>
      <c r="FD148" s="263" t="str">
        <f t="shared" si="328"/>
        <v/>
      </c>
      <c r="FE148" s="263" t="str">
        <f t="shared" si="328"/>
        <v/>
      </c>
      <c r="FF148" s="263" t="str">
        <f t="shared" si="328"/>
        <v/>
      </c>
      <c r="FG148" s="263" t="str">
        <f t="shared" si="328"/>
        <v/>
      </c>
      <c r="FH148" s="263" t="str">
        <f t="shared" si="328"/>
        <v/>
      </c>
      <c r="FI148" s="263" t="str">
        <f t="shared" si="328"/>
        <v/>
      </c>
      <c r="FJ148" s="263" t="str">
        <f t="shared" si="328"/>
        <v/>
      </c>
      <c r="FK148" s="263" t="str">
        <f t="shared" si="328"/>
        <v/>
      </c>
      <c r="FL148" s="263" t="str">
        <f t="shared" si="329"/>
        <v/>
      </c>
      <c r="FM148" s="263" t="str">
        <f t="shared" si="329"/>
        <v/>
      </c>
      <c r="FN148" s="263" t="str">
        <f t="shared" si="329"/>
        <v/>
      </c>
      <c r="FO148" s="263" t="str">
        <f t="shared" si="329"/>
        <v/>
      </c>
      <c r="FP148" s="263" t="str">
        <f t="shared" si="329"/>
        <v/>
      </c>
      <c r="FQ148" s="263" t="str">
        <f t="shared" si="329"/>
        <v/>
      </c>
      <c r="FR148" s="263" t="str">
        <f t="shared" si="329"/>
        <v/>
      </c>
      <c r="FS148" s="263" t="str">
        <f t="shared" si="329"/>
        <v/>
      </c>
      <c r="FT148" s="263" t="str">
        <f t="shared" si="329"/>
        <v/>
      </c>
      <c r="FU148" s="263" t="str">
        <f t="shared" si="329"/>
        <v/>
      </c>
      <c r="FV148" s="265" t="str">
        <f t="shared" si="330"/>
        <v/>
      </c>
      <c r="FW148" s="265" t="str">
        <f t="shared" si="330"/>
        <v/>
      </c>
      <c r="FX148" s="265" t="str">
        <f t="shared" si="330"/>
        <v/>
      </c>
      <c r="FY148" s="265" t="str">
        <f t="shared" si="330"/>
        <v/>
      </c>
      <c r="FZ148" s="265" t="str">
        <f t="shared" si="330"/>
        <v/>
      </c>
      <c r="GA148" s="265" t="str">
        <f t="shared" si="330"/>
        <v/>
      </c>
      <c r="GB148" s="265" t="str">
        <f t="shared" si="330"/>
        <v/>
      </c>
      <c r="GC148" s="265" t="str">
        <f t="shared" si="330"/>
        <v/>
      </c>
      <c r="GD148" s="265" t="str">
        <f t="shared" si="330"/>
        <v/>
      </c>
      <c r="GE148" s="265" t="str">
        <f t="shared" si="330"/>
        <v/>
      </c>
      <c r="GF148" s="265" t="str">
        <f t="shared" si="331"/>
        <v/>
      </c>
      <c r="GG148" s="265" t="str">
        <f t="shared" si="331"/>
        <v/>
      </c>
      <c r="GH148" s="265" t="str">
        <f t="shared" si="331"/>
        <v/>
      </c>
      <c r="GI148" s="265" t="str">
        <f t="shared" si="331"/>
        <v/>
      </c>
      <c r="GJ148" s="265" t="str">
        <f t="shared" si="331"/>
        <v/>
      </c>
      <c r="GK148" s="265" t="str">
        <f t="shared" si="331"/>
        <v/>
      </c>
      <c r="GL148" s="265" t="str">
        <f t="shared" si="331"/>
        <v/>
      </c>
      <c r="GM148" s="265" t="str">
        <f t="shared" si="331"/>
        <v/>
      </c>
      <c r="GN148" s="265" t="str">
        <f t="shared" si="331"/>
        <v/>
      </c>
      <c r="GO148" s="265" t="str">
        <f t="shared" si="331"/>
        <v/>
      </c>
      <c r="GP148" s="263" t="str">
        <f t="shared" si="332"/>
        <v/>
      </c>
      <c r="GQ148" s="263" t="str">
        <f t="shared" si="332"/>
        <v/>
      </c>
      <c r="GR148" s="263" t="str">
        <f t="shared" si="332"/>
        <v/>
      </c>
      <c r="GS148" s="263" t="str">
        <f t="shared" si="332"/>
        <v/>
      </c>
      <c r="GT148" s="263" t="str">
        <f t="shared" si="332"/>
        <v/>
      </c>
      <c r="GU148" s="263" t="str">
        <f t="shared" si="332"/>
        <v/>
      </c>
      <c r="GV148" s="263" t="str">
        <f t="shared" si="332"/>
        <v/>
      </c>
      <c r="GW148" s="263" t="str">
        <f t="shared" si="332"/>
        <v/>
      </c>
      <c r="GX148" s="263" t="str">
        <f t="shared" si="332"/>
        <v/>
      </c>
      <c r="GY148" s="263" t="str">
        <f t="shared" si="332"/>
        <v/>
      </c>
      <c r="GZ148" s="263" t="str">
        <f t="shared" si="333"/>
        <v/>
      </c>
      <c r="HA148" s="263" t="str">
        <f t="shared" si="333"/>
        <v/>
      </c>
      <c r="HB148" s="263" t="str">
        <f t="shared" si="333"/>
        <v/>
      </c>
      <c r="HC148" s="263" t="str">
        <f t="shared" si="333"/>
        <v/>
      </c>
      <c r="HD148" s="263" t="str">
        <f t="shared" si="333"/>
        <v/>
      </c>
      <c r="HE148" s="263" t="str">
        <f t="shared" si="333"/>
        <v/>
      </c>
      <c r="HF148" s="263" t="str">
        <f t="shared" si="333"/>
        <v/>
      </c>
      <c r="HG148" s="263" t="str">
        <f t="shared" si="333"/>
        <v/>
      </c>
      <c r="HH148" s="263" t="str">
        <f t="shared" si="333"/>
        <v/>
      </c>
      <c r="HI148" s="263" t="str">
        <f t="shared" si="333"/>
        <v/>
      </c>
      <c r="HJ148" s="265" t="str">
        <f t="shared" si="334"/>
        <v/>
      </c>
      <c r="HK148" s="265" t="str">
        <f t="shared" si="334"/>
        <v/>
      </c>
      <c r="HL148" s="265" t="str">
        <f t="shared" si="334"/>
        <v/>
      </c>
      <c r="HM148" s="265" t="str">
        <f t="shared" si="334"/>
        <v/>
      </c>
      <c r="HN148" s="265" t="str">
        <f t="shared" si="334"/>
        <v/>
      </c>
      <c r="HO148" s="265" t="str">
        <f t="shared" si="334"/>
        <v/>
      </c>
      <c r="HP148" s="265" t="str">
        <f t="shared" si="334"/>
        <v/>
      </c>
      <c r="HQ148" s="265" t="str">
        <f t="shared" si="334"/>
        <v/>
      </c>
      <c r="HR148" s="265" t="str">
        <f t="shared" si="334"/>
        <v/>
      </c>
      <c r="HS148" s="265" t="str">
        <f t="shared" si="334"/>
        <v/>
      </c>
      <c r="HT148" s="265" t="str">
        <f t="shared" si="335"/>
        <v/>
      </c>
      <c r="HU148" s="265" t="str">
        <f t="shared" si="335"/>
        <v/>
      </c>
      <c r="HV148" s="265" t="str">
        <f t="shared" si="335"/>
        <v/>
      </c>
      <c r="HW148" s="265" t="str">
        <f t="shared" si="335"/>
        <v/>
      </c>
      <c r="HX148" s="265" t="str">
        <f t="shared" si="335"/>
        <v/>
      </c>
      <c r="HY148" s="265" t="str">
        <f t="shared" si="335"/>
        <v/>
      </c>
      <c r="HZ148" s="265" t="str">
        <f t="shared" si="335"/>
        <v/>
      </c>
      <c r="IA148" s="265" t="str">
        <f t="shared" si="335"/>
        <v/>
      </c>
      <c r="IB148" s="265" t="str">
        <f t="shared" si="335"/>
        <v/>
      </c>
      <c r="IC148" s="265" t="str">
        <f t="shared" si="335"/>
        <v/>
      </c>
    </row>
    <row r="149" spans="1:237" x14ac:dyDescent="0.25">
      <c r="A149" s="248">
        <f t="shared" si="323"/>
        <v>138</v>
      </c>
      <c r="B149" s="2" t="str">
        <f>IF(OR('aux 1'!B149="",'aux 1'!R149&lt;&gt;"s"),"",'aux 1'!B149)</f>
        <v/>
      </c>
      <c r="C149" s="172" t="str">
        <f>IF('aux 1'!F149="","",'aux 1'!F149)</f>
        <v/>
      </c>
      <c r="D149" s="450" t="str">
        <f>IF(B149="","",'aux 1'!AP149)</f>
        <v/>
      </c>
      <c r="E149" s="306" t="str">
        <f>IF(B149="","Pre: ",'aux 1'!AN149)</f>
        <v xml:space="preserve">Pre: </v>
      </c>
      <c r="F149" s="306" t="str">
        <f>IF(B149="","Co: ",'aux 1'!AO149)</f>
        <v xml:space="preserve">Co: </v>
      </c>
      <c r="G149" s="54" t="str">
        <f>IF(OR($B149="",'aux 1'!H149=""),"",'aux 1'!H149)</f>
        <v/>
      </c>
      <c r="H149" s="54" t="str">
        <f>IF(OR($B149="",'aux 1'!I149=""),"",'aux 1'!I149)</f>
        <v/>
      </c>
      <c r="I149" s="54" t="str">
        <f>IF(OR($B149="",'aux 1'!J149=""),"",'aux 1'!J149)</f>
        <v/>
      </c>
      <c r="J149" s="54" t="str">
        <f>IF(OR($B149="",'aux 1'!K149=""),"",'aux 1'!K149)</f>
        <v/>
      </c>
      <c r="K149" s="248"/>
      <c r="L149" s="248"/>
      <c r="M149" s="45" t="str">
        <f>IF('aux 1'!C149="","",'aux 1'!C149)</f>
        <v/>
      </c>
      <c r="N149" s="45" t="str">
        <f>IF('aux 1'!D149="","",'aux 1'!D149)</f>
        <v/>
      </c>
      <c r="O149" s="169" t="str">
        <f>IF('aux 1'!E149="","",'aux 1'!E149)</f>
        <v/>
      </c>
      <c r="P149" s="133" t="str">
        <f t="shared" si="317"/>
        <v/>
      </c>
      <c r="Q149" s="43" t="str">
        <f>IF(S149="s",IF(R149="op",'aux 1'!S149,U149),"")</f>
        <v/>
      </c>
      <c r="R149" s="43" t="str">
        <f>IF('aux 1'!N149="op","op",'aux 1'!S149)</f>
        <v/>
      </c>
      <c r="S149" s="43" t="str">
        <f>IF('aux 1'!R149="","",'aux 1'!R149)</f>
        <v/>
      </c>
      <c r="T149" s="43" t="str">
        <f>IF('aux 1'!Q149="","",'aux 1'!Q149)</f>
        <v/>
      </c>
      <c r="U149" s="43" t="str">
        <f>IF('aux 1'!P149="","",'aux 1'!P149)</f>
        <v/>
      </c>
      <c r="V149" s="44" t="str">
        <f>IF('aux 1'!O149="","",'aux 1'!O149)</f>
        <v/>
      </c>
      <c r="W149" s="128">
        <f>IF('aux 1'!T149="",0,'aux 1'!T149)</f>
        <v>0</v>
      </c>
      <c r="X149" s="128">
        <f>IF('aux 1'!U149="",0,'aux 1'!U149)</f>
        <v>0</v>
      </c>
      <c r="Y149" s="128">
        <f>IF('aux 1'!V149="",0,'aux 1'!V149)</f>
        <v>0</v>
      </c>
      <c r="Z149" s="128" t="str">
        <f>IF('aux 1'!W149="","",'aux 1'!W149)</f>
        <v/>
      </c>
      <c r="AA149" s="128" t="str">
        <f t="shared" si="318"/>
        <v>h</v>
      </c>
      <c r="AB149" s="248" t="str">
        <f>IF('aux 1'!X149="","",'aux 1'!X149)</f>
        <v/>
      </c>
      <c r="AC149" s="87" t="str">
        <f t="shared" si="319"/>
        <v/>
      </c>
      <c r="AE149" s="265">
        <f t="shared" si="320"/>
        <v>138</v>
      </c>
      <c r="AF149" s="267" t="str">
        <f t="shared" si="324"/>
        <v/>
      </c>
      <c r="AG149" s="267" t="str">
        <f t="shared" si="324"/>
        <v/>
      </c>
      <c r="AH149" s="267" t="str">
        <f t="shared" si="324"/>
        <v/>
      </c>
      <c r="AI149" s="267" t="str">
        <f t="shared" si="324"/>
        <v/>
      </c>
      <c r="AJ149" s="267" t="str">
        <f t="shared" si="324"/>
        <v/>
      </c>
      <c r="AK149" s="267" t="str">
        <f t="shared" si="324"/>
        <v/>
      </c>
      <c r="AL149" s="267" t="str">
        <f t="shared" si="324"/>
        <v/>
      </c>
      <c r="AM149" s="267" t="str">
        <f t="shared" si="324"/>
        <v/>
      </c>
      <c r="AN149" s="267" t="str">
        <f t="shared" si="324"/>
        <v/>
      </c>
      <c r="AO149" s="267" t="str">
        <f t="shared" si="324"/>
        <v/>
      </c>
      <c r="AP149" s="267" t="str">
        <f t="shared" si="325"/>
        <v/>
      </c>
      <c r="AQ149" s="267" t="str">
        <f t="shared" si="325"/>
        <v/>
      </c>
      <c r="AR149" s="267" t="str">
        <f t="shared" si="325"/>
        <v/>
      </c>
      <c r="AS149" s="267" t="str">
        <f t="shared" si="325"/>
        <v/>
      </c>
      <c r="AT149" s="267" t="str">
        <f t="shared" si="325"/>
        <v/>
      </c>
      <c r="AU149" s="267" t="str">
        <f t="shared" si="325"/>
        <v/>
      </c>
      <c r="AV149" s="267" t="str">
        <f t="shared" si="325"/>
        <v/>
      </c>
      <c r="AW149" s="267" t="str">
        <f t="shared" si="325"/>
        <v/>
      </c>
      <c r="AX149" s="267" t="str">
        <f t="shared" si="325"/>
        <v/>
      </c>
      <c r="AY149" s="267" t="str">
        <f t="shared" si="325"/>
        <v/>
      </c>
      <c r="BA149" s="267" t="str">
        <f t="shared" si="283"/>
        <v/>
      </c>
      <c r="BB149" s="267" t="str">
        <f t="shared" si="284"/>
        <v/>
      </c>
      <c r="BC149" s="267" t="str">
        <f t="shared" si="285"/>
        <v/>
      </c>
      <c r="BD149" s="267" t="str">
        <f t="shared" si="286"/>
        <v/>
      </c>
      <c r="BE149" s="267" t="str">
        <f t="shared" si="287"/>
        <v/>
      </c>
      <c r="BF149" s="267" t="str">
        <f t="shared" si="288"/>
        <v/>
      </c>
      <c r="BG149" s="267" t="str">
        <f t="shared" si="289"/>
        <v/>
      </c>
      <c r="BH149" s="267" t="str">
        <f t="shared" si="322"/>
        <v/>
      </c>
      <c r="BI149" s="267" t="str">
        <f t="shared" si="223"/>
        <v/>
      </c>
      <c r="BJ149" s="267" t="str">
        <f t="shared" si="224"/>
        <v/>
      </c>
      <c r="BK149" s="267" t="str">
        <f t="shared" si="225"/>
        <v/>
      </c>
      <c r="BL149" s="267" t="str">
        <f t="shared" si="226"/>
        <v/>
      </c>
      <c r="BM149" s="267" t="str">
        <f t="shared" si="227"/>
        <v/>
      </c>
      <c r="BN149" s="267" t="str">
        <f t="shared" si="228"/>
        <v/>
      </c>
      <c r="BO149" s="267" t="str">
        <f t="shared" si="229"/>
        <v/>
      </c>
      <c r="BP149" s="267" t="str">
        <f t="shared" si="230"/>
        <v/>
      </c>
      <c r="BQ149" s="267" t="str">
        <f t="shared" si="231"/>
        <v/>
      </c>
      <c r="BR149" s="267" t="str">
        <f t="shared" si="232"/>
        <v/>
      </c>
      <c r="BS149" s="267" t="str">
        <f t="shared" si="233"/>
        <v/>
      </c>
      <c r="BT149" s="267" t="str">
        <f t="shared" si="234"/>
        <v/>
      </c>
      <c r="BU149" s="264"/>
      <c r="BV149" s="268">
        <v>138</v>
      </c>
      <c r="BW149" s="265" t="str">
        <f t="shared" si="268"/>
        <v/>
      </c>
      <c r="BX149" s="265" t="str">
        <f t="shared" si="303"/>
        <v/>
      </c>
      <c r="BY149" s="265" t="str">
        <f t="shared" si="303"/>
        <v/>
      </c>
      <c r="BZ149" s="265" t="str">
        <f t="shared" si="303"/>
        <v/>
      </c>
      <c r="CA149" s="265" t="str">
        <f t="shared" si="303"/>
        <v/>
      </c>
      <c r="CB149" s="265" t="str">
        <f t="shared" si="303"/>
        <v/>
      </c>
      <c r="CC149" s="265" t="str">
        <f t="shared" si="303"/>
        <v/>
      </c>
      <c r="CD149" s="265" t="str">
        <f t="shared" si="321"/>
        <v/>
      </c>
      <c r="CE149" s="265" t="str">
        <f t="shared" si="316"/>
        <v/>
      </c>
      <c r="CF149" s="265" t="str">
        <f t="shared" si="316"/>
        <v/>
      </c>
      <c r="CG149" s="265" t="str">
        <f t="shared" si="316"/>
        <v/>
      </c>
      <c r="CH149" s="265" t="str">
        <f t="shared" si="316"/>
        <v/>
      </c>
      <c r="CI149" s="265" t="str">
        <f t="shared" si="316"/>
        <v/>
      </c>
      <c r="CJ149" s="265" t="str">
        <f t="shared" si="316"/>
        <v/>
      </c>
      <c r="CK149" s="265" t="str">
        <f t="shared" si="316"/>
        <v/>
      </c>
      <c r="CL149" s="265" t="str">
        <f t="shared" si="316"/>
        <v/>
      </c>
      <c r="CM149" s="265" t="str">
        <f t="shared" si="316"/>
        <v/>
      </c>
      <c r="CN149" s="265" t="str">
        <f t="shared" si="316"/>
        <v/>
      </c>
      <c r="CO149" s="265" t="str">
        <f t="shared" si="316"/>
        <v/>
      </c>
      <c r="CP149" s="265" t="str">
        <f t="shared" si="316"/>
        <v/>
      </c>
      <c r="CR149" s="265" t="str">
        <f>IF(BW149="","",SUM(BW$12:BW149)-BW149+1)</f>
        <v/>
      </c>
      <c r="CS149" s="265" t="str">
        <f>IF(BX149="","",SUM(BX$12:BX149)-BX149+1)</f>
        <v/>
      </c>
      <c r="CT149" s="265" t="str">
        <f>IF(BY149="","",SUM(BY$12:BY149)-BY149+1)</f>
        <v/>
      </c>
      <c r="CU149" s="265" t="str">
        <f>IF(BZ149="","",SUM(BZ$12:BZ149)-BZ149+1)</f>
        <v/>
      </c>
      <c r="CV149" s="265" t="str">
        <f>IF(CA149="","",SUM(CA$12:CA149)-CA149+1)</f>
        <v/>
      </c>
      <c r="CW149" s="265" t="str">
        <f>IF(CB149="","",SUM(CB$12:CB149)-CB149+1)</f>
        <v/>
      </c>
      <c r="CX149" s="265" t="str">
        <f>IF(CC149="","",SUM(CC$12:CC149)-CC149+1)</f>
        <v/>
      </c>
      <c r="CY149" s="265" t="str">
        <f>IF(CD149="","",SUM(CD$12:CD149)-CD149+1)</f>
        <v/>
      </c>
      <c r="CZ149" s="265" t="str">
        <f>IF(CE149="","",SUM(CE$12:CE149)-CE149+1)</f>
        <v/>
      </c>
      <c r="DA149" s="265" t="str">
        <f>IF(CF149="","",SUM(CF$12:CF149)-CF149+1)</f>
        <v/>
      </c>
      <c r="DB149" s="265" t="str">
        <f>IF(CG149="","",SUM(CG$12:CG149)-CG149+1)</f>
        <v/>
      </c>
      <c r="DC149" s="265" t="str">
        <f>IF(CH149="","",SUM(CH$12:CH149)-CH149+1)</f>
        <v/>
      </c>
      <c r="DD149" s="265" t="str">
        <f>IF(CI149="","",SUM(CI$12:CI149)-CI149+1)</f>
        <v/>
      </c>
      <c r="DE149" s="265" t="str">
        <f>IF(CJ149="","",SUM(CJ$12:CJ149)-CJ149+1)</f>
        <v/>
      </c>
      <c r="DF149" s="265" t="str">
        <f>IF(CK149="","",SUM(CK$12:CK149)-CK149+1)</f>
        <v/>
      </c>
      <c r="DG149" s="265" t="str">
        <f>IF(CL149="","",SUM(CL$12:CL149)-CL149+1)</f>
        <v/>
      </c>
      <c r="DH149" s="265" t="str">
        <f>IF(CM149="","",SUM(CM$12:CM149)-CM149+1)</f>
        <v/>
      </c>
      <c r="DI149" s="265" t="str">
        <f>IF(CN149="","",SUM(CN$12:CN149)-CN149+1)</f>
        <v/>
      </c>
      <c r="DJ149" s="265" t="str">
        <f>IF(CO149="","",SUM(CO$12:CO149)-CO149+1)</f>
        <v/>
      </c>
      <c r="DK149" s="265" t="str">
        <f>IF(CP149="","",SUM(CP$12:CP149)-CP149+1)</f>
        <v/>
      </c>
      <c r="DM149" s="265"/>
      <c r="DN149" s="265"/>
      <c r="DO149" s="265"/>
      <c r="DP149" s="265"/>
      <c r="DQ149" s="265"/>
      <c r="DR149" s="265"/>
      <c r="DS149" s="265"/>
      <c r="DT149" s="265"/>
      <c r="DU149" s="265"/>
      <c r="DV149" s="265"/>
      <c r="DW149" s="265"/>
      <c r="DX149" s="265"/>
      <c r="DY149" s="265"/>
      <c r="DZ149" s="265"/>
      <c r="EA149" s="265"/>
      <c r="EB149" s="265"/>
      <c r="EC149" s="265"/>
      <c r="ED149" s="265"/>
      <c r="EE149" s="265"/>
      <c r="EF149" s="265"/>
      <c r="EH149" s="265" t="str">
        <f t="shared" si="326"/>
        <v/>
      </c>
      <c r="EI149" s="265" t="str">
        <f t="shared" si="326"/>
        <v/>
      </c>
      <c r="EJ149" s="265" t="str">
        <f t="shared" si="326"/>
        <v/>
      </c>
      <c r="EK149" s="265" t="str">
        <f t="shared" si="326"/>
        <v/>
      </c>
      <c r="EL149" s="265" t="str">
        <f t="shared" si="326"/>
        <v/>
      </c>
      <c r="EM149" s="265" t="str">
        <f t="shared" si="326"/>
        <v/>
      </c>
      <c r="EN149" s="265" t="str">
        <f t="shared" si="326"/>
        <v/>
      </c>
      <c r="EO149" s="265" t="str">
        <f t="shared" si="326"/>
        <v/>
      </c>
      <c r="EP149" s="265" t="str">
        <f t="shared" si="326"/>
        <v/>
      </c>
      <c r="EQ149" s="265" t="str">
        <f t="shared" si="326"/>
        <v/>
      </c>
      <c r="ER149" s="265" t="str">
        <f t="shared" si="327"/>
        <v/>
      </c>
      <c r="ES149" s="265" t="str">
        <f t="shared" si="327"/>
        <v/>
      </c>
      <c r="ET149" s="265" t="str">
        <f t="shared" si="327"/>
        <v/>
      </c>
      <c r="EU149" s="265" t="str">
        <f t="shared" si="327"/>
        <v/>
      </c>
      <c r="EV149" s="265" t="str">
        <f t="shared" si="327"/>
        <v/>
      </c>
      <c r="EW149" s="265" t="str">
        <f t="shared" si="327"/>
        <v/>
      </c>
      <c r="EX149" s="265" t="str">
        <f t="shared" si="327"/>
        <v/>
      </c>
      <c r="EY149" s="265" t="str">
        <f t="shared" si="327"/>
        <v/>
      </c>
      <c r="EZ149" s="265" t="str">
        <f t="shared" si="327"/>
        <v/>
      </c>
      <c r="FA149" s="265" t="str">
        <f t="shared" si="327"/>
        <v/>
      </c>
      <c r="FB149" s="263" t="str">
        <f t="shared" si="328"/>
        <v/>
      </c>
      <c r="FC149" s="263" t="str">
        <f t="shared" si="328"/>
        <v/>
      </c>
      <c r="FD149" s="263" t="str">
        <f t="shared" si="328"/>
        <v/>
      </c>
      <c r="FE149" s="263" t="str">
        <f t="shared" si="328"/>
        <v/>
      </c>
      <c r="FF149" s="263" t="str">
        <f t="shared" si="328"/>
        <v/>
      </c>
      <c r="FG149" s="263" t="str">
        <f t="shared" si="328"/>
        <v/>
      </c>
      <c r="FH149" s="263" t="str">
        <f t="shared" si="328"/>
        <v/>
      </c>
      <c r="FI149" s="263" t="str">
        <f t="shared" si="328"/>
        <v/>
      </c>
      <c r="FJ149" s="263" t="str">
        <f t="shared" si="328"/>
        <v/>
      </c>
      <c r="FK149" s="263" t="str">
        <f t="shared" si="328"/>
        <v/>
      </c>
      <c r="FL149" s="263" t="str">
        <f t="shared" si="329"/>
        <v/>
      </c>
      <c r="FM149" s="263" t="str">
        <f t="shared" si="329"/>
        <v/>
      </c>
      <c r="FN149" s="263" t="str">
        <f t="shared" si="329"/>
        <v/>
      </c>
      <c r="FO149" s="263" t="str">
        <f t="shared" si="329"/>
        <v/>
      </c>
      <c r="FP149" s="263" t="str">
        <f t="shared" si="329"/>
        <v/>
      </c>
      <c r="FQ149" s="263" t="str">
        <f t="shared" si="329"/>
        <v/>
      </c>
      <c r="FR149" s="263" t="str">
        <f t="shared" si="329"/>
        <v/>
      </c>
      <c r="FS149" s="263" t="str">
        <f t="shared" si="329"/>
        <v/>
      </c>
      <c r="FT149" s="263" t="str">
        <f t="shared" si="329"/>
        <v/>
      </c>
      <c r="FU149" s="263" t="str">
        <f t="shared" si="329"/>
        <v/>
      </c>
      <c r="FV149" s="265" t="str">
        <f t="shared" si="330"/>
        <v/>
      </c>
      <c r="FW149" s="265" t="str">
        <f t="shared" si="330"/>
        <v/>
      </c>
      <c r="FX149" s="265" t="str">
        <f t="shared" si="330"/>
        <v/>
      </c>
      <c r="FY149" s="265" t="str">
        <f t="shared" si="330"/>
        <v/>
      </c>
      <c r="FZ149" s="265" t="str">
        <f t="shared" si="330"/>
        <v/>
      </c>
      <c r="GA149" s="265" t="str">
        <f t="shared" si="330"/>
        <v/>
      </c>
      <c r="GB149" s="265" t="str">
        <f t="shared" si="330"/>
        <v/>
      </c>
      <c r="GC149" s="265" t="str">
        <f t="shared" si="330"/>
        <v/>
      </c>
      <c r="GD149" s="265" t="str">
        <f t="shared" si="330"/>
        <v/>
      </c>
      <c r="GE149" s="265" t="str">
        <f t="shared" si="330"/>
        <v/>
      </c>
      <c r="GF149" s="265" t="str">
        <f t="shared" si="331"/>
        <v/>
      </c>
      <c r="GG149" s="265" t="str">
        <f t="shared" si="331"/>
        <v/>
      </c>
      <c r="GH149" s="265" t="str">
        <f t="shared" si="331"/>
        <v/>
      </c>
      <c r="GI149" s="265" t="str">
        <f t="shared" si="331"/>
        <v/>
      </c>
      <c r="GJ149" s="265" t="str">
        <f t="shared" si="331"/>
        <v/>
      </c>
      <c r="GK149" s="265" t="str">
        <f t="shared" si="331"/>
        <v/>
      </c>
      <c r="GL149" s="265" t="str">
        <f t="shared" si="331"/>
        <v/>
      </c>
      <c r="GM149" s="265" t="str">
        <f t="shared" si="331"/>
        <v/>
      </c>
      <c r="GN149" s="265" t="str">
        <f t="shared" si="331"/>
        <v/>
      </c>
      <c r="GO149" s="265" t="str">
        <f t="shared" si="331"/>
        <v/>
      </c>
      <c r="GP149" s="263" t="str">
        <f t="shared" si="332"/>
        <v/>
      </c>
      <c r="GQ149" s="263" t="str">
        <f t="shared" si="332"/>
        <v/>
      </c>
      <c r="GR149" s="263" t="str">
        <f t="shared" si="332"/>
        <v/>
      </c>
      <c r="GS149" s="263" t="str">
        <f t="shared" si="332"/>
        <v/>
      </c>
      <c r="GT149" s="263" t="str">
        <f t="shared" si="332"/>
        <v/>
      </c>
      <c r="GU149" s="263" t="str">
        <f t="shared" si="332"/>
        <v/>
      </c>
      <c r="GV149" s="263" t="str">
        <f t="shared" si="332"/>
        <v/>
      </c>
      <c r="GW149" s="263" t="str">
        <f t="shared" si="332"/>
        <v/>
      </c>
      <c r="GX149" s="263" t="str">
        <f t="shared" si="332"/>
        <v/>
      </c>
      <c r="GY149" s="263" t="str">
        <f t="shared" si="332"/>
        <v/>
      </c>
      <c r="GZ149" s="263" t="str">
        <f t="shared" si="333"/>
        <v/>
      </c>
      <c r="HA149" s="263" t="str">
        <f t="shared" si="333"/>
        <v/>
      </c>
      <c r="HB149" s="263" t="str">
        <f t="shared" si="333"/>
        <v/>
      </c>
      <c r="HC149" s="263" t="str">
        <f t="shared" si="333"/>
        <v/>
      </c>
      <c r="HD149" s="263" t="str">
        <f t="shared" si="333"/>
        <v/>
      </c>
      <c r="HE149" s="263" t="str">
        <f t="shared" si="333"/>
        <v/>
      </c>
      <c r="HF149" s="263" t="str">
        <f t="shared" si="333"/>
        <v/>
      </c>
      <c r="HG149" s="263" t="str">
        <f t="shared" si="333"/>
        <v/>
      </c>
      <c r="HH149" s="263" t="str">
        <f t="shared" si="333"/>
        <v/>
      </c>
      <c r="HI149" s="263" t="str">
        <f t="shared" si="333"/>
        <v/>
      </c>
      <c r="HJ149" s="265" t="str">
        <f t="shared" si="334"/>
        <v/>
      </c>
      <c r="HK149" s="265" t="str">
        <f t="shared" si="334"/>
        <v/>
      </c>
      <c r="HL149" s="265" t="str">
        <f t="shared" si="334"/>
        <v/>
      </c>
      <c r="HM149" s="265" t="str">
        <f t="shared" si="334"/>
        <v/>
      </c>
      <c r="HN149" s="265" t="str">
        <f t="shared" si="334"/>
        <v/>
      </c>
      <c r="HO149" s="265" t="str">
        <f t="shared" si="334"/>
        <v/>
      </c>
      <c r="HP149" s="265" t="str">
        <f t="shared" si="334"/>
        <v/>
      </c>
      <c r="HQ149" s="265" t="str">
        <f t="shared" si="334"/>
        <v/>
      </c>
      <c r="HR149" s="265" t="str">
        <f t="shared" si="334"/>
        <v/>
      </c>
      <c r="HS149" s="265" t="str">
        <f t="shared" si="334"/>
        <v/>
      </c>
      <c r="HT149" s="265" t="str">
        <f t="shared" si="335"/>
        <v/>
      </c>
      <c r="HU149" s="265" t="str">
        <f t="shared" si="335"/>
        <v/>
      </c>
      <c r="HV149" s="265" t="str">
        <f t="shared" si="335"/>
        <v/>
      </c>
      <c r="HW149" s="265" t="str">
        <f t="shared" si="335"/>
        <v/>
      </c>
      <c r="HX149" s="265" t="str">
        <f t="shared" si="335"/>
        <v/>
      </c>
      <c r="HY149" s="265" t="str">
        <f t="shared" si="335"/>
        <v/>
      </c>
      <c r="HZ149" s="265" t="str">
        <f t="shared" si="335"/>
        <v/>
      </c>
      <c r="IA149" s="265" t="str">
        <f t="shared" si="335"/>
        <v/>
      </c>
      <c r="IB149" s="265" t="str">
        <f t="shared" si="335"/>
        <v/>
      </c>
      <c r="IC149" s="265" t="str">
        <f t="shared" si="335"/>
        <v/>
      </c>
    </row>
    <row r="150" spans="1:237" x14ac:dyDescent="0.25">
      <c r="A150" s="248">
        <f t="shared" si="323"/>
        <v>139</v>
      </c>
      <c r="B150" s="2" t="str">
        <f>IF(OR('aux 1'!B150="",'aux 1'!R150&lt;&gt;"s"),"",'aux 1'!B150)</f>
        <v/>
      </c>
      <c r="C150" s="172" t="str">
        <f>IF('aux 1'!F150="","",'aux 1'!F150)</f>
        <v/>
      </c>
      <c r="D150" s="450" t="str">
        <f>IF(B150="","",'aux 1'!AP150)</f>
        <v/>
      </c>
      <c r="E150" s="306" t="str">
        <f>IF(B150="","Pre: ",'aux 1'!AN150)</f>
        <v xml:space="preserve">Pre: </v>
      </c>
      <c r="F150" s="306" t="str">
        <f>IF(B150="","Co: ",'aux 1'!AO150)</f>
        <v xml:space="preserve">Co: </v>
      </c>
      <c r="G150" s="54" t="str">
        <f>IF(OR($B150="",'aux 1'!H150=""),"",'aux 1'!H150)</f>
        <v/>
      </c>
      <c r="H150" s="54" t="str">
        <f>IF(OR($B150="",'aux 1'!I150=""),"",'aux 1'!I150)</f>
        <v/>
      </c>
      <c r="I150" s="54" t="str">
        <f>IF(OR($B150="",'aux 1'!J150=""),"",'aux 1'!J150)</f>
        <v/>
      </c>
      <c r="J150" s="54" t="str">
        <f>IF(OR($B150="",'aux 1'!K150=""),"",'aux 1'!K150)</f>
        <v/>
      </c>
      <c r="K150" s="248"/>
      <c r="L150" s="248"/>
      <c r="M150" s="45" t="str">
        <f>IF('aux 1'!C150="","",'aux 1'!C150)</f>
        <v/>
      </c>
      <c r="N150" s="45" t="str">
        <f>IF('aux 1'!D150="","",'aux 1'!D150)</f>
        <v/>
      </c>
      <c r="O150" s="169" t="str">
        <f>IF('aux 1'!E150="","",'aux 1'!E150)</f>
        <v/>
      </c>
      <c r="P150" s="133" t="str">
        <f t="shared" si="317"/>
        <v/>
      </c>
      <c r="Q150" s="43" t="str">
        <f>IF(S150="s",IF(R150="op",'aux 1'!S150,U150),"")</f>
        <v/>
      </c>
      <c r="R150" s="43" t="str">
        <f>IF('aux 1'!N150="op","op",'aux 1'!S150)</f>
        <v/>
      </c>
      <c r="S150" s="43" t="str">
        <f>IF('aux 1'!R150="","",'aux 1'!R150)</f>
        <v/>
      </c>
      <c r="T150" s="43" t="str">
        <f>IF('aux 1'!Q150="","",'aux 1'!Q150)</f>
        <v/>
      </c>
      <c r="U150" s="43" t="str">
        <f>IF('aux 1'!P150="","",'aux 1'!P150)</f>
        <v/>
      </c>
      <c r="V150" s="44" t="str">
        <f>IF('aux 1'!O150="","",'aux 1'!O150)</f>
        <v/>
      </c>
      <c r="W150" s="128">
        <f>IF('aux 1'!T150="",0,'aux 1'!T150)</f>
        <v>0</v>
      </c>
      <c r="X150" s="128">
        <f>IF('aux 1'!U150="",0,'aux 1'!U150)</f>
        <v>0</v>
      </c>
      <c r="Y150" s="128">
        <f>IF('aux 1'!V150="",0,'aux 1'!V150)</f>
        <v>0</v>
      </c>
      <c r="Z150" s="128" t="str">
        <f>IF('aux 1'!W150="","",'aux 1'!W150)</f>
        <v/>
      </c>
      <c r="AA150" s="128" t="str">
        <f t="shared" si="318"/>
        <v>h</v>
      </c>
      <c r="AB150" s="248" t="str">
        <f>IF('aux 1'!X150="","",'aux 1'!X150)</f>
        <v/>
      </c>
      <c r="AC150" s="87" t="str">
        <f t="shared" si="319"/>
        <v/>
      </c>
      <c r="AE150" s="265">
        <f t="shared" si="320"/>
        <v>139</v>
      </c>
      <c r="AF150" s="267" t="str">
        <f t="shared" si="324"/>
        <v/>
      </c>
      <c r="AG150" s="267" t="str">
        <f t="shared" si="324"/>
        <v/>
      </c>
      <c r="AH150" s="267" t="str">
        <f t="shared" si="324"/>
        <v/>
      </c>
      <c r="AI150" s="267" t="str">
        <f t="shared" si="324"/>
        <v/>
      </c>
      <c r="AJ150" s="267" t="str">
        <f t="shared" si="324"/>
        <v/>
      </c>
      <c r="AK150" s="267" t="str">
        <f t="shared" si="324"/>
        <v/>
      </c>
      <c r="AL150" s="267" t="str">
        <f t="shared" si="324"/>
        <v/>
      </c>
      <c r="AM150" s="267" t="str">
        <f t="shared" si="324"/>
        <v/>
      </c>
      <c r="AN150" s="267" t="str">
        <f t="shared" si="324"/>
        <v/>
      </c>
      <c r="AO150" s="267" t="str">
        <f t="shared" si="324"/>
        <v/>
      </c>
      <c r="AP150" s="267" t="str">
        <f t="shared" si="325"/>
        <v/>
      </c>
      <c r="AQ150" s="267" t="str">
        <f t="shared" si="325"/>
        <v/>
      </c>
      <c r="AR150" s="267" t="str">
        <f t="shared" si="325"/>
        <v/>
      </c>
      <c r="AS150" s="267" t="str">
        <f t="shared" si="325"/>
        <v/>
      </c>
      <c r="AT150" s="267" t="str">
        <f t="shared" si="325"/>
        <v/>
      </c>
      <c r="AU150" s="267" t="str">
        <f t="shared" si="325"/>
        <v/>
      </c>
      <c r="AV150" s="267" t="str">
        <f t="shared" si="325"/>
        <v/>
      </c>
      <c r="AW150" s="267" t="str">
        <f t="shared" si="325"/>
        <v/>
      </c>
      <c r="AX150" s="267" t="str">
        <f t="shared" si="325"/>
        <v/>
      </c>
      <c r="AY150" s="267" t="str">
        <f t="shared" si="325"/>
        <v/>
      </c>
      <c r="BA150" s="267" t="str">
        <f t="shared" si="283"/>
        <v/>
      </c>
      <c r="BB150" s="267" t="str">
        <f t="shared" si="284"/>
        <v/>
      </c>
      <c r="BC150" s="267" t="str">
        <f t="shared" si="285"/>
        <v/>
      </c>
      <c r="BD150" s="267" t="str">
        <f t="shared" si="286"/>
        <v/>
      </c>
      <c r="BE150" s="267" t="str">
        <f t="shared" si="287"/>
        <v/>
      </c>
      <c r="BF150" s="267" t="str">
        <f t="shared" si="288"/>
        <v/>
      </c>
      <c r="BG150" s="267" t="str">
        <f t="shared" si="289"/>
        <v/>
      </c>
      <c r="BH150" s="267" t="str">
        <f t="shared" si="322"/>
        <v/>
      </c>
      <c r="BI150" s="267" t="str">
        <f t="shared" si="223"/>
        <v/>
      </c>
      <c r="BJ150" s="267" t="str">
        <f t="shared" si="224"/>
        <v/>
      </c>
      <c r="BK150" s="267" t="str">
        <f t="shared" si="225"/>
        <v/>
      </c>
      <c r="BL150" s="267" t="str">
        <f t="shared" si="226"/>
        <v/>
      </c>
      <c r="BM150" s="267" t="str">
        <f t="shared" si="227"/>
        <v/>
      </c>
      <c r="BN150" s="267" t="str">
        <f t="shared" si="228"/>
        <v/>
      </c>
      <c r="BO150" s="267" t="str">
        <f t="shared" si="229"/>
        <v/>
      </c>
      <c r="BP150" s="267" t="str">
        <f t="shared" si="230"/>
        <v/>
      </c>
      <c r="BQ150" s="267" t="str">
        <f t="shared" si="231"/>
        <v/>
      </c>
      <c r="BR150" s="267" t="str">
        <f t="shared" si="232"/>
        <v/>
      </c>
      <c r="BS150" s="267" t="str">
        <f t="shared" si="233"/>
        <v/>
      </c>
      <c r="BT150" s="267" t="str">
        <f t="shared" si="234"/>
        <v/>
      </c>
      <c r="BU150" s="264"/>
      <c r="BV150" s="268">
        <v>139</v>
      </c>
      <c r="BW150" s="265" t="str">
        <f t="shared" si="268"/>
        <v/>
      </c>
      <c r="BX150" s="265" t="str">
        <f t="shared" si="303"/>
        <v/>
      </c>
      <c r="BY150" s="265" t="str">
        <f t="shared" si="303"/>
        <v/>
      </c>
      <c r="BZ150" s="265" t="str">
        <f t="shared" si="303"/>
        <v/>
      </c>
      <c r="CA150" s="265" t="str">
        <f t="shared" si="303"/>
        <v/>
      </c>
      <c r="CB150" s="265" t="str">
        <f t="shared" si="303"/>
        <v/>
      </c>
      <c r="CC150" s="265" t="str">
        <f t="shared" si="303"/>
        <v/>
      </c>
      <c r="CD150" s="265" t="str">
        <f t="shared" si="321"/>
        <v/>
      </c>
      <c r="CE150" s="265" t="str">
        <f t="shared" si="316"/>
        <v/>
      </c>
      <c r="CF150" s="265" t="str">
        <f t="shared" si="316"/>
        <v/>
      </c>
      <c r="CG150" s="265" t="str">
        <f t="shared" si="316"/>
        <v/>
      </c>
      <c r="CH150" s="265" t="str">
        <f t="shared" si="316"/>
        <v/>
      </c>
      <c r="CI150" s="265" t="str">
        <f t="shared" si="316"/>
        <v/>
      </c>
      <c r="CJ150" s="265" t="str">
        <f t="shared" si="316"/>
        <v/>
      </c>
      <c r="CK150" s="265" t="str">
        <f t="shared" si="316"/>
        <v/>
      </c>
      <c r="CL150" s="265" t="str">
        <f t="shared" si="316"/>
        <v/>
      </c>
      <c r="CM150" s="265" t="str">
        <f t="shared" si="316"/>
        <v/>
      </c>
      <c r="CN150" s="265" t="str">
        <f t="shared" si="316"/>
        <v/>
      </c>
      <c r="CO150" s="265" t="str">
        <f t="shared" si="316"/>
        <v/>
      </c>
      <c r="CP150" s="265" t="str">
        <f t="shared" si="316"/>
        <v/>
      </c>
      <c r="CR150" s="265" t="str">
        <f>IF(BW150="","",SUM(BW$12:BW150)-BW150+1)</f>
        <v/>
      </c>
      <c r="CS150" s="265" t="str">
        <f>IF(BX150="","",SUM(BX$12:BX150)-BX150+1)</f>
        <v/>
      </c>
      <c r="CT150" s="265" t="str">
        <f>IF(BY150="","",SUM(BY$12:BY150)-BY150+1)</f>
        <v/>
      </c>
      <c r="CU150" s="265" t="str">
        <f>IF(BZ150="","",SUM(BZ$12:BZ150)-BZ150+1)</f>
        <v/>
      </c>
      <c r="CV150" s="265" t="str">
        <f>IF(CA150="","",SUM(CA$12:CA150)-CA150+1)</f>
        <v/>
      </c>
      <c r="CW150" s="265" t="str">
        <f>IF(CB150="","",SUM(CB$12:CB150)-CB150+1)</f>
        <v/>
      </c>
      <c r="CX150" s="265" t="str">
        <f>IF(CC150="","",SUM(CC$12:CC150)-CC150+1)</f>
        <v/>
      </c>
      <c r="CY150" s="265" t="str">
        <f>IF(CD150="","",SUM(CD$12:CD150)-CD150+1)</f>
        <v/>
      </c>
      <c r="CZ150" s="265" t="str">
        <f>IF(CE150="","",SUM(CE$12:CE150)-CE150+1)</f>
        <v/>
      </c>
      <c r="DA150" s="265" t="str">
        <f>IF(CF150="","",SUM(CF$12:CF150)-CF150+1)</f>
        <v/>
      </c>
      <c r="DB150" s="265" t="str">
        <f>IF(CG150="","",SUM(CG$12:CG150)-CG150+1)</f>
        <v/>
      </c>
      <c r="DC150" s="265" t="str">
        <f>IF(CH150="","",SUM(CH$12:CH150)-CH150+1)</f>
        <v/>
      </c>
      <c r="DD150" s="265" t="str">
        <f>IF(CI150="","",SUM(CI$12:CI150)-CI150+1)</f>
        <v/>
      </c>
      <c r="DE150" s="265" t="str">
        <f>IF(CJ150="","",SUM(CJ$12:CJ150)-CJ150+1)</f>
        <v/>
      </c>
      <c r="DF150" s="265" t="str">
        <f>IF(CK150="","",SUM(CK$12:CK150)-CK150+1)</f>
        <v/>
      </c>
      <c r="DG150" s="265" t="str">
        <f>IF(CL150="","",SUM(CL$12:CL150)-CL150+1)</f>
        <v/>
      </c>
      <c r="DH150" s="265" t="str">
        <f>IF(CM150="","",SUM(CM$12:CM150)-CM150+1)</f>
        <v/>
      </c>
      <c r="DI150" s="265" t="str">
        <f>IF(CN150="","",SUM(CN$12:CN150)-CN150+1)</f>
        <v/>
      </c>
      <c r="DJ150" s="265" t="str">
        <f>IF(CO150="","",SUM(CO$12:CO150)-CO150+1)</f>
        <v/>
      </c>
      <c r="DK150" s="265" t="str">
        <f>IF(CP150="","",SUM(CP$12:CP150)-CP150+1)</f>
        <v/>
      </c>
      <c r="DM150" s="265"/>
      <c r="DN150" s="265"/>
      <c r="DO150" s="265"/>
      <c r="DP150" s="265"/>
      <c r="DQ150" s="265"/>
      <c r="DR150" s="265"/>
      <c r="DS150" s="265"/>
      <c r="DT150" s="265"/>
      <c r="DU150" s="265"/>
      <c r="DV150" s="265"/>
      <c r="DW150" s="265"/>
      <c r="DX150" s="265"/>
      <c r="DY150" s="265"/>
      <c r="DZ150" s="265"/>
      <c r="EA150" s="265"/>
      <c r="EB150" s="265"/>
      <c r="EC150" s="265"/>
      <c r="ED150" s="265"/>
      <c r="EE150" s="265"/>
      <c r="EF150" s="265"/>
      <c r="EH150" s="265" t="str">
        <f t="shared" si="326"/>
        <v/>
      </c>
      <c r="EI150" s="265" t="str">
        <f t="shared" si="326"/>
        <v/>
      </c>
      <c r="EJ150" s="265" t="str">
        <f t="shared" si="326"/>
        <v/>
      </c>
      <c r="EK150" s="265" t="str">
        <f t="shared" si="326"/>
        <v/>
      </c>
      <c r="EL150" s="265" t="str">
        <f t="shared" si="326"/>
        <v/>
      </c>
      <c r="EM150" s="265" t="str">
        <f t="shared" si="326"/>
        <v/>
      </c>
      <c r="EN150" s="265" t="str">
        <f t="shared" si="326"/>
        <v/>
      </c>
      <c r="EO150" s="265" t="str">
        <f t="shared" si="326"/>
        <v/>
      </c>
      <c r="EP150" s="265" t="str">
        <f t="shared" si="326"/>
        <v/>
      </c>
      <c r="EQ150" s="265" t="str">
        <f t="shared" si="326"/>
        <v/>
      </c>
      <c r="ER150" s="265" t="str">
        <f t="shared" si="327"/>
        <v/>
      </c>
      <c r="ES150" s="265" t="str">
        <f t="shared" si="327"/>
        <v/>
      </c>
      <c r="ET150" s="265" t="str">
        <f t="shared" si="327"/>
        <v/>
      </c>
      <c r="EU150" s="265" t="str">
        <f t="shared" si="327"/>
        <v/>
      </c>
      <c r="EV150" s="265" t="str">
        <f t="shared" si="327"/>
        <v/>
      </c>
      <c r="EW150" s="265" t="str">
        <f t="shared" si="327"/>
        <v/>
      </c>
      <c r="EX150" s="265" t="str">
        <f t="shared" si="327"/>
        <v/>
      </c>
      <c r="EY150" s="265" t="str">
        <f t="shared" si="327"/>
        <v/>
      </c>
      <c r="EZ150" s="265" t="str">
        <f t="shared" si="327"/>
        <v/>
      </c>
      <c r="FA150" s="265" t="str">
        <f t="shared" si="327"/>
        <v/>
      </c>
      <c r="FB150" s="263" t="str">
        <f t="shared" si="328"/>
        <v/>
      </c>
      <c r="FC150" s="263" t="str">
        <f t="shared" si="328"/>
        <v/>
      </c>
      <c r="FD150" s="263" t="str">
        <f t="shared" si="328"/>
        <v/>
      </c>
      <c r="FE150" s="263" t="str">
        <f t="shared" si="328"/>
        <v/>
      </c>
      <c r="FF150" s="263" t="str">
        <f t="shared" si="328"/>
        <v/>
      </c>
      <c r="FG150" s="263" t="str">
        <f t="shared" si="328"/>
        <v/>
      </c>
      <c r="FH150" s="263" t="str">
        <f t="shared" si="328"/>
        <v/>
      </c>
      <c r="FI150" s="263" t="str">
        <f t="shared" si="328"/>
        <v/>
      </c>
      <c r="FJ150" s="263" t="str">
        <f t="shared" si="328"/>
        <v/>
      </c>
      <c r="FK150" s="263" t="str">
        <f t="shared" si="328"/>
        <v/>
      </c>
      <c r="FL150" s="263" t="str">
        <f t="shared" si="329"/>
        <v/>
      </c>
      <c r="FM150" s="263" t="str">
        <f t="shared" si="329"/>
        <v/>
      </c>
      <c r="FN150" s="263" t="str">
        <f t="shared" si="329"/>
        <v/>
      </c>
      <c r="FO150" s="263" t="str">
        <f t="shared" si="329"/>
        <v/>
      </c>
      <c r="FP150" s="263" t="str">
        <f t="shared" si="329"/>
        <v/>
      </c>
      <c r="FQ150" s="263" t="str">
        <f t="shared" si="329"/>
        <v/>
      </c>
      <c r="FR150" s="263" t="str">
        <f t="shared" si="329"/>
        <v/>
      </c>
      <c r="FS150" s="263" t="str">
        <f t="shared" si="329"/>
        <v/>
      </c>
      <c r="FT150" s="263" t="str">
        <f t="shared" si="329"/>
        <v/>
      </c>
      <c r="FU150" s="263" t="str">
        <f t="shared" si="329"/>
        <v/>
      </c>
      <c r="FV150" s="265" t="str">
        <f t="shared" si="330"/>
        <v/>
      </c>
      <c r="FW150" s="265" t="str">
        <f t="shared" si="330"/>
        <v/>
      </c>
      <c r="FX150" s="265" t="str">
        <f t="shared" si="330"/>
        <v/>
      </c>
      <c r="FY150" s="265" t="str">
        <f t="shared" si="330"/>
        <v/>
      </c>
      <c r="FZ150" s="265" t="str">
        <f t="shared" si="330"/>
        <v/>
      </c>
      <c r="GA150" s="265" t="str">
        <f t="shared" si="330"/>
        <v/>
      </c>
      <c r="GB150" s="265" t="str">
        <f t="shared" si="330"/>
        <v/>
      </c>
      <c r="GC150" s="265" t="str">
        <f t="shared" si="330"/>
        <v/>
      </c>
      <c r="GD150" s="265" t="str">
        <f t="shared" si="330"/>
        <v/>
      </c>
      <c r="GE150" s="265" t="str">
        <f t="shared" si="330"/>
        <v/>
      </c>
      <c r="GF150" s="265" t="str">
        <f t="shared" si="331"/>
        <v/>
      </c>
      <c r="GG150" s="265" t="str">
        <f t="shared" si="331"/>
        <v/>
      </c>
      <c r="GH150" s="265" t="str">
        <f t="shared" si="331"/>
        <v/>
      </c>
      <c r="GI150" s="265" t="str">
        <f t="shared" si="331"/>
        <v/>
      </c>
      <c r="GJ150" s="265" t="str">
        <f t="shared" si="331"/>
        <v/>
      </c>
      <c r="GK150" s="265" t="str">
        <f t="shared" si="331"/>
        <v/>
      </c>
      <c r="GL150" s="265" t="str">
        <f t="shared" si="331"/>
        <v/>
      </c>
      <c r="GM150" s="265" t="str">
        <f t="shared" si="331"/>
        <v/>
      </c>
      <c r="GN150" s="265" t="str">
        <f t="shared" si="331"/>
        <v/>
      </c>
      <c r="GO150" s="265" t="str">
        <f t="shared" si="331"/>
        <v/>
      </c>
      <c r="GP150" s="263" t="str">
        <f t="shared" si="332"/>
        <v/>
      </c>
      <c r="GQ150" s="263" t="str">
        <f t="shared" si="332"/>
        <v/>
      </c>
      <c r="GR150" s="263" t="str">
        <f t="shared" si="332"/>
        <v/>
      </c>
      <c r="GS150" s="263" t="str">
        <f t="shared" si="332"/>
        <v/>
      </c>
      <c r="GT150" s="263" t="str">
        <f t="shared" si="332"/>
        <v/>
      </c>
      <c r="GU150" s="263" t="str">
        <f t="shared" si="332"/>
        <v/>
      </c>
      <c r="GV150" s="263" t="str">
        <f t="shared" si="332"/>
        <v/>
      </c>
      <c r="GW150" s="263" t="str">
        <f t="shared" si="332"/>
        <v/>
      </c>
      <c r="GX150" s="263" t="str">
        <f t="shared" si="332"/>
        <v/>
      </c>
      <c r="GY150" s="263" t="str">
        <f t="shared" si="332"/>
        <v/>
      </c>
      <c r="GZ150" s="263" t="str">
        <f t="shared" si="333"/>
        <v/>
      </c>
      <c r="HA150" s="263" t="str">
        <f t="shared" si="333"/>
        <v/>
      </c>
      <c r="HB150" s="263" t="str">
        <f t="shared" si="333"/>
        <v/>
      </c>
      <c r="HC150" s="263" t="str">
        <f t="shared" si="333"/>
        <v/>
      </c>
      <c r="HD150" s="263" t="str">
        <f t="shared" si="333"/>
        <v/>
      </c>
      <c r="HE150" s="263" t="str">
        <f t="shared" si="333"/>
        <v/>
      </c>
      <c r="HF150" s="263" t="str">
        <f t="shared" si="333"/>
        <v/>
      </c>
      <c r="HG150" s="263" t="str">
        <f t="shared" si="333"/>
        <v/>
      </c>
      <c r="HH150" s="263" t="str">
        <f t="shared" si="333"/>
        <v/>
      </c>
      <c r="HI150" s="263" t="str">
        <f t="shared" si="333"/>
        <v/>
      </c>
      <c r="HJ150" s="265" t="str">
        <f t="shared" si="334"/>
        <v/>
      </c>
      <c r="HK150" s="265" t="str">
        <f t="shared" si="334"/>
        <v/>
      </c>
      <c r="HL150" s="265" t="str">
        <f t="shared" si="334"/>
        <v/>
      </c>
      <c r="HM150" s="265" t="str">
        <f t="shared" si="334"/>
        <v/>
      </c>
      <c r="HN150" s="265" t="str">
        <f t="shared" si="334"/>
        <v/>
      </c>
      <c r="HO150" s="265" t="str">
        <f t="shared" si="334"/>
        <v/>
      </c>
      <c r="HP150" s="265" t="str">
        <f t="shared" si="334"/>
        <v/>
      </c>
      <c r="HQ150" s="265" t="str">
        <f t="shared" si="334"/>
        <v/>
      </c>
      <c r="HR150" s="265" t="str">
        <f t="shared" si="334"/>
        <v/>
      </c>
      <c r="HS150" s="265" t="str">
        <f t="shared" si="334"/>
        <v/>
      </c>
      <c r="HT150" s="265" t="str">
        <f t="shared" si="335"/>
        <v/>
      </c>
      <c r="HU150" s="265" t="str">
        <f t="shared" si="335"/>
        <v/>
      </c>
      <c r="HV150" s="265" t="str">
        <f t="shared" si="335"/>
        <v/>
      </c>
      <c r="HW150" s="265" t="str">
        <f t="shared" si="335"/>
        <v/>
      </c>
      <c r="HX150" s="265" t="str">
        <f t="shared" si="335"/>
        <v/>
      </c>
      <c r="HY150" s="265" t="str">
        <f t="shared" si="335"/>
        <v/>
      </c>
      <c r="HZ150" s="265" t="str">
        <f t="shared" si="335"/>
        <v/>
      </c>
      <c r="IA150" s="265" t="str">
        <f t="shared" si="335"/>
        <v/>
      </c>
      <c r="IB150" s="265" t="str">
        <f t="shared" si="335"/>
        <v/>
      </c>
      <c r="IC150" s="265" t="str">
        <f t="shared" si="335"/>
        <v/>
      </c>
    </row>
    <row r="151" spans="1:237" x14ac:dyDescent="0.25">
      <c r="A151" s="248">
        <f t="shared" si="323"/>
        <v>140</v>
      </c>
      <c r="B151" s="2" t="str">
        <f>IF(OR('aux 1'!B151="",'aux 1'!R151&lt;&gt;"s"),"",'aux 1'!B151)</f>
        <v/>
      </c>
      <c r="C151" s="172" t="str">
        <f>IF('aux 1'!F151="","",'aux 1'!F151)</f>
        <v/>
      </c>
      <c r="D151" s="450" t="str">
        <f>IF(B151="","",'aux 1'!AP151)</f>
        <v/>
      </c>
      <c r="E151" s="306" t="str">
        <f>IF(B151="","Pre: ",'aux 1'!AN151)</f>
        <v xml:space="preserve">Pre: </v>
      </c>
      <c r="F151" s="306" t="str">
        <f>IF(B151="","Co: ",'aux 1'!AO151)</f>
        <v xml:space="preserve">Co: </v>
      </c>
      <c r="G151" s="54" t="str">
        <f>IF(OR($B151="",'aux 1'!H151=""),"",'aux 1'!H151)</f>
        <v/>
      </c>
      <c r="H151" s="54" t="str">
        <f>IF(OR($B151="",'aux 1'!I151=""),"",'aux 1'!I151)</f>
        <v/>
      </c>
      <c r="I151" s="54" t="str">
        <f>IF(OR($B151="",'aux 1'!J151=""),"",'aux 1'!J151)</f>
        <v/>
      </c>
      <c r="J151" s="54" t="str">
        <f>IF(OR($B151="",'aux 1'!K151=""),"",'aux 1'!K151)</f>
        <v/>
      </c>
      <c r="K151" s="248"/>
      <c r="L151" s="248"/>
      <c r="M151" s="45" t="str">
        <f>IF('aux 1'!C151="","",'aux 1'!C151)</f>
        <v/>
      </c>
      <c r="N151" s="45" t="str">
        <f>IF('aux 1'!D151="","",'aux 1'!D151)</f>
        <v/>
      </c>
      <c r="O151" s="169" t="str">
        <f>IF('aux 1'!E151="","",'aux 1'!E151)</f>
        <v/>
      </c>
      <c r="P151" s="133" t="str">
        <f t="shared" si="317"/>
        <v/>
      </c>
      <c r="Q151" s="43" t="str">
        <f>IF(S151="s",IF(R151="op",'aux 1'!S151,U151),"")</f>
        <v/>
      </c>
      <c r="R151" s="43" t="str">
        <f>IF('aux 1'!N151="op","op",'aux 1'!S151)</f>
        <v/>
      </c>
      <c r="S151" s="43" t="str">
        <f>IF('aux 1'!R151="","",'aux 1'!R151)</f>
        <v/>
      </c>
      <c r="T151" s="43" t="str">
        <f>IF('aux 1'!Q151="","",'aux 1'!Q151)</f>
        <v/>
      </c>
      <c r="U151" s="43" t="str">
        <f>IF('aux 1'!P151="","",'aux 1'!P151)</f>
        <v/>
      </c>
      <c r="V151" s="44" t="str">
        <f>IF('aux 1'!O151="","",'aux 1'!O151)</f>
        <v/>
      </c>
      <c r="W151" s="128">
        <f>IF('aux 1'!T151="",0,'aux 1'!T151)</f>
        <v>0</v>
      </c>
      <c r="X151" s="128">
        <f>IF('aux 1'!U151="",0,'aux 1'!U151)</f>
        <v>0</v>
      </c>
      <c r="Y151" s="128">
        <f>IF('aux 1'!V151="",0,'aux 1'!V151)</f>
        <v>0</v>
      </c>
      <c r="Z151" s="128" t="str">
        <f>IF('aux 1'!W151="","",'aux 1'!W151)</f>
        <v/>
      </c>
      <c r="AA151" s="128" t="str">
        <f t="shared" si="318"/>
        <v>h</v>
      </c>
      <c r="AB151" s="248" t="str">
        <f>IF('aux 1'!X151="","",'aux 1'!X151)</f>
        <v/>
      </c>
      <c r="AC151" s="87" t="str">
        <f t="shared" si="319"/>
        <v/>
      </c>
      <c r="AE151" s="265">
        <f t="shared" si="320"/>
        <v>140</v>
      </c>
      <c r="AF151" s="267" t="str">
        <f t="shared" si="324"/>
        <v/>
      </c>
      <c r="AG151" s="267" t="str">
        <f t="shared" si="324"/>
        <v/>
      </c>
      <c r="AH151" s="267" t="str">
        <f t="shared" si="324"/>
        <v/>
      </c>
      <c r="AI151" s="267" t="str">
        <f t="shared" si="324"/>
        <v/>
      </c>
      <c r="AJ151" s="267" t="str">
        <f t="shared" si="324"/>
        <v/>
      </c>
      <c r="AK151" s="267" t="str">
        <f t="shared" si="324"/>
        <v/>
      </c>
      <c r="AL151" s="267" t="str">
        <f t="shared" si="324"/>
        <v/>
      </c>
      <c r="AM151" s="267" t="str">
        <f t="shared" si="324"/>
        <v/>
      </c>
      <c r="AN151" s="267" t="str">
        <f t="shared" si="324"/>
        <v/>
      </c>
      <c r="AO151" s="267" t="str">
        <f t="shared" si="324"/>
        <v/>
      </c>
      <c r="AP151" s="267" t="str">
        <f t="shared" si="325"/>
        <v/>
      </c>
      <c r="AQ151" s="267" t="str">
        <f t="shared" si="325"/>
        <v/>
      </c>
      <c r="AR151" s="267" t="str">
        <f t="shared" si="325"/>
        <v/>
      </c>
      <c r="AS151" s="267" t="str">
        <f t="shared" si="325"/>
        <v/>
      </c>
      <c r="AT151" s="267" t="str">
        <f t="shared" si="325"/>
        <v/>
      </c>
      <c r="AU151" s="267" t="str">
        <f t="shared" si="325"/>
        <v/>
      </c>
      <c r="AV151" s="267" t="str">
        <f t="shared" si="325"/>
        <v/>
      </c>
      <c r="AW151" s="267" t="str">
        <f t="shared" si="325"/>
        <v/>
      </c>
      <c r="AX151" s="267" t="str">
        <f t="shared" si="325"/>
        <v/>
      </c>
      <c r="AY151" s="267" t="str">
        <f t="shared" si="325"/>
        <v/>
      </c>
      <c r="BA151" s="267" t="str">
        <f t="shared" si="283"/>
        <v/>
      </c>
      <c r="BB151" s="267" t="str">
        <f t="shared" si="284"/>
        <v/>
      </c>
      <c r="BC151" s="267" t="str">
        <f t="shared" si="285"/>
        <v/>
      </c>
      <c r="BD151" s="267" t="str">
        <f t="shared" si="286"/>
        <v/>
      </c>
      <c r="BE151" s="267" t="str">
        <f t="shared" si="287"/>
        <v/>
      </c>
      <c r="BF151" s="267" t="str">
        <f t="shared" si="288"/>
        <v/>
      </c>
      <c r="BG151" s="267" t="str">
        <f t="shared" si="289"/>
        <v/>
      </c>
      <c r="BH151" s="267" t="str">
        <f t="shared" si="322"/>
        <v/>
      </c>
      <c r="BI151" s="267" t="str">
        <f t="shared" si="223"/>
        <v/>
      </c>
      <c r="BJ151" s="267" t="str">
        <f t="shared" si="224"/>
        <v/>
      </c>
      <c r="BK151" s="267" t="str">
        <f t="shared" si="225"/>
        <v/>
      </c>
      <c r="BL151" s="267" t="str">
        <f t="shared" si="226"/>
        <v/>
      </c>
      <c r="BM151" s="267" t="str">
        <f t="shared" si="227"/>
        <v/>
      </c>
      <c r="BN151" s="267" t="str">
        <f t="shared" si="228"/>
        <v/>
      </c>
      <c r="BO151" s="267" t="str">
        <f t="shared" si="229"/>
        <v/>
      </c>
      <c r="BP151" s="267" t="str">
        <f t="shared" si="230"/>
        <v/>
      </c>
      <c r="BQ151" s="267" t="str">
        <f t="shared" si="231"/>
        <v/>
      </c>
      <c r="BR151" s="267" t="str">
        <f t="shared" si="232"/>
        <v/>
      </c>
      <c r="BS151" s="267" t="str">
        <f t="shared" si="233"/>
        <v/>
      </c>
      <c r="BT151" s="267" t="str">
        <f t="shared" si="234"/>
        <v/>
      </c>
      <c r="BU151" s="264"/>
      <c r="BV151" s="268">
        <v>140</v>
      </c>
      <c r="BW151" s="265" t="str">
        <f t="shared" si="268"/>
        <v/>
      </c>
      <c r="BX151" s="265" t="str">
        <f t="shared" si="303"/>
        <v/>
      </c>
      <c r="BY151" s="265" t="str">
        <f t="shared" si="303"/>
        <v/>
      </c>
      <c r="BZ151" s="265" t="str">
        <f t="shared" si="303"/>
        <v/>
      </c>
      <c r="CA151" s="265" t="str">
        <f t="shared" si="303"/>
        <v/>
      </c>
      <c r="CB151" s="265" t="str">
        <f t="shared" si="303"/>
        <v/>
      </c>
      <c r="CC151" s="265" t="str">
        <f t="shared" si="303"/>
        <v/>
      </c>
      <c r="CD151" s="265" t="str">
        <f t="shared" si="321"/>
        <v/>
      </c>
      <c r="CE151" s="265" t="str">
        <f t="shared" si="316"/>
        <v/>
      </c>
      <c r="CF151" s="265" t="str">
        <f t="shared" si="316"/>
        <v/>
      </c>
      <c r="CG151" s="265" t="str">
        <f t="shared" si="316"/>
        <v/>
      </c>
      <c r="CH151" s="265" t="str">
        <f t="shared" si="316"/>
        <v/>
      </c>
      <c r="CI151" s="265" t="str">
        <f t="shared" si="316"/>
        <v/>
      </c>
      <c r="CJ151" s="265" t="str">
        <f t="shared" si="316"/>
        <v/>
      </c>
      <c r="CK151" s="265" t="str">
        <f t="shared" si="316"/>
        <v/>
      </c>
      <c r="CL151" s="265" t="str">
        <f t="shared" si="316"/>
        <v/>
      </c>
      <c r="CM151" s="265" t="str">
        <f t="shared" si="316"/>
        <v/>
      </c>
      <c r="CN151" s="265" t="str">
        <f t="shared" si="316"/>
        <v/>
      </c>
      <c r="CO151" s="265" t="str">
        <f t="shared" si="316"/>
        <v/>
      </c>
      <c r="CP151" s="265" t="str">
        <f t="shared" si="316"/>
        <v/>
      </c>
      <c r="CR151" s="265" t="str">
        <f>IF(BW151="","",SUM(BW$12:BW151)-BW151+1)</f>
        <v/>
      </c>
      <c r="CS151" s="265" t="str">
        <f>IF(BX151="","",SUM(BX$12:BX151)-BX151+1)</f>
        <v/>
      </c>
      <c r="CT151" s="265" t="str">
        <f>IF(BY151="","",SUM(BY$12:BY151)-BY151+1)</f>
        <v/>
      </c>
      <c r="CU151" s="265" t="str">
        <f>IF(BZ151="","",SUM(BZ$12:BZ151)-BZ151+1)</f>
        <v/>
      </c>
      <c r="CV151" s="265" t="str">
        <f>IF(CA151="","",SUM(CA$12:CA151)-CA151+1)</f>
        <v/>
      </c>
      <c r="CW151" s="265" t="str">
        <f>IF(CB151="","",SUM(CB$12:CB151)-CB151+1)</f>
        <v/>
      </c>
      <c r="CX151" s="265" t="str">
        <f>IF(CC151="","",SUM(CC$12:CC151)-CC151+1)</f>
        <v/>
      </c>
      <c r="CY151" s="265" t="str">
        <f>IF(CD151="","",SUM(CD$12:CD151)-CD151+1)</f>
        <v/>
      </c>
      <c r="CZ151" s="265" t="str">
        <f>IF(CE151="","",SUM(CE$12:CE151)-CE151+1)</f>
        <v/>
      </c>
      <c r="DA151" s="265" t="str">
        <f>IF(CF151="","",SUM(CF$12:CF151)-CF151+1)</f>
        <v/>
      </c>
      <c r="DB151" s="265" t="str">
        <f>IF(CG151="","",SUM(CG$12:CG151)-CG151+1)</f>
        <v/>
      </c>
      <c r="DC151" s="265" t="str">
        <f>IF(CH151="","",SUM(CH$12:CH151)-CH151+1)</f>
        <v/>
      </c>
      <c r="DD151" s="265" t="str">
        <f>IF(CI151="","",SUM(CI$12:CI151)-CI151+1)</f>
        <v/>
      </c>
      <c r="DE151" s="265" t="str">
        <f>IF(CJ151="","",SUM(CJ$12:CJ151)-CJ151+1)</f>
        <v/>
      </c>
      <c r="DF151" s="265" t="str">
        <f>IF(CK151="","",SUM(CK$12:CK151)-CK151+1)</f>
        <v/>
      </c>
      <c r="DG151" s="265" t="str">
        <f>IF(CL151="","",SUM(CL$12:CL151)-CL151+1)</f>
        <v/>
      </c>
      <c r="DH151" s="265" t="str">
        <f>IF(CM151="","",SUM(CM$12:CM151)-CM151+1)</f>
        <v/>
      </c>
      <c r="DI151" s="265" t="str">
        <f>IF(CN151="","",SUM(CN$12:CN151)-CN151+1)</f>
        <v/>
      </c>
      <c r="DJ151" s="265" t="str">
        <f>IF(CO151="","",SUM(CO$12:CO151)-CO151+1)</f>
        <v/>
      </c>
      <c r="DK151" s="265" t="str">
        <f>IF(CP151="","",SUM(CP$12:CP151)-CP151+1)</f>
        <v/>
      </c>
      <c r="DM151" s="265"/>
      <c r="DN151" s="265"/>
      <c r="DO151" s="265"/>
      <c r="DP151" s="265"/>
      <c r="DQ151" s="265"/>
      <c r="DR151" s="265"/>
      <c r="DS151" s="265"/>
      <c r="DT151" s="265"/>
      <c r="DU151" s="265"/>
      <c r="DV151" s="265"/>
      <c r="DW151" s="265"/>
      <c r="DX151" s="265"/>
      <c r="DY151" s="265"/>
      <c r="DZ151" s="265"/>
      <c r="EA151" s="265"/>
      <c r="EB151" s="265"/>
      <c r="EC151" s="265"/>
      <c r="ED151" s="265"/>
      <c r="EE151" s="265"/>
      <c r="EF151" s="265"/>
      <c r="EH151" s="265" t="str">
        <f t="shared" si="326"/>
        <v/>
      </c>
      <c r="EI151" s="265" t="str">
        <f t="shared" si="326"/>
        <v/>
      </c>
      <c r="EJ151" s="265" t="str">
        <f t="shared" si="326"/>
        <v/>
      </c>
      <c r="EK151" s="265" t="str">
        <f t="shared" si="326"/>
        <v/>
      </c>
      <c r="EL151" s="265" t="str">
        <f t="shared" si="326"/>
        <v/>
      </c>
      <c r="EM151" s="265" t="str">
        <f t="shared" si="326"/>
        <v/>
      </c>
      <c r="EN151" s="265" t="str">
        <f t="shared" si="326"/>
        <v/>
      </c>
      <c r="EO151" s="265" t="str">
        <f t="shared" si="326"/>
        <v/>
      </c>
      <c r="EP151" s="265" t="str">
        <f t="shared" si="326"/>
        <v/>
      </c>
      <c r="EQ151" s="265" t="str">
        <f t="shared" si="326"/>
        <v/>
      </c>
      <c r="ER151" s="265" t="str">
        <f t="shared" si="327"/>
        <v/>
      </c>
      <c r="ES151" s="265" t="str">
        <f t="shared" si="327"/>
        <v/>
      </c>
      <c r="ET151" s="265" t="str">
        <f t="shared" si="327"/>
        <v/>
      </c>
      <c r="EU151" s="265" t="str">
        <f t="shared" si="327"/>
        <v/>
      </c>
      <c r="EV151" s="265" t="str">
        <f t="shared" si="327"/>
        <v/>
      </c>
      <c r="EW151" s="265" t="str">
        <f t="shared" si="327"/>
        <v/>
      </c>
      <c r="EX151" s="265" t="str">
        <f t="shared" si="327"/>
        <v/>
      </c>
      <c r="EY151" s="265" t="str">
        <f t="shared" si="327"/>
        <v/>
      </c>
      <c r="EZ151" s="265" t="str">
        <f t="shared" si="327"/>
        <v/>
      </c>
      <c r="FA151" s="265" t="str">
        <f t="shared" si="327"/>
        <v/>
      </c>
      <c r="FB151" s="263" t="str">
        <f t="shared" si="328"/>
        <v/>
      </c>
      <c r="FC151" s="263" t="str">
        <f t="shared" si="328"/>
        <v/>
      </c>
      <c r="FD151" s="263" t="str">
        <f t="shared" si="328"/>
        <v/>
      </c>
      <c r="FE151" s="263" t="str">
        <f t="shared" si="328"/>
        <v/>
      </c>
      <c r="FF151" s="263" t="str">
        <f t="shared" si="328"/>
        <v/>
      </c>
      <c r="FG151" s="263" t="str">
        <f t="shared" si="328"/>
        <v/>
      </c>
      <c r="FH151" s="263" t="str">
        <f t="shared" si="328"/>
        <v/>
      </c>
      <c r="FI151" s="263" t="str">
        <f t="shared" si="328"/>
        <v/>
      </c>
      <c r="FJ151" s="263" t="str">
        <f t="shared" si="328"/>
        <v/>
      </c>
      <c r="FK151" s="263" t="str">
        <f t="shared" si="328"/>
        <v/>
      </c>
      <c r="FL151" s="263" t="str">
        <f t="shared" si="329"/>
        <v/>
      </c>
      <c r="FM151" s="263" t="str">
        <f t="shared" si="329"/>
        <v/>
      </c>
      <c r="FN151" s="263" t="str">
        <f t="shared" si="329"/>
        <v/>
      </c>
      <c r="FO151" s="263" t="str">
        <f t="shared" si="329"/>
        <v/>
      </c>
      <c r="FP151" s="263" t="str">
        <f t="shared" si="329"/>
        <v/>
      </c>
      <c r="FQ151" s="263" t="str">
        <f t="shared" si="329"/>
        <v/>
      </c>
      <c r="FR151" s="263" t="str">
        <f t="shared" si="329"/>
        <v/>
      </c>
      <c r="FS151" s="263" t="str">
        <f t="shared" si="329"/>
        <v/>
      </c>
      <c r="FT151" s="263" t="str">
        <f t="shared" si="329"/>
        <v/>
      </c>
      <c r="FU151" s="263" t="str">
        <f t="shared" si="329"/>
        <v/>
      </c>
      <c r="FV151" s="265" t="str">
        <f t="shared" si="330"/>
        <v/>
      </c>
      <c r="FW151" s="265" t="str">
        <f t="shared" si="330"/>
        <v/>
      </c>
      <c r="FX151" s="265" t="str">
        <f t="shared" si="330"/>
        <v/>
      </c>
      <c r="FY151" s="265" t="str">
        <f t="shared" si="330"/>
        <v/>
      </c>
      <c r="FZ151" s="265" t="str">
        <f t="shared" si="330"/>
        <v/>
      </c>
      <c r="GA151" s="265" t="str">
        <f t="shared" si="330"/>
        <v/>
      </c>
      <c r="GB151" s="265" t="str">
        <f t="shared" si="330"/>
        <v/>
      </c>
      <c r="GC151" s="265" t="str">
        <f t="shared" si="330"/>
        <v/>
      </c>
      <c r="GD151" s="265" t="str">
        <f t="shared" si="330"/>
        <v/>
      </c>
      <c r="GE151" s="265" t="str">
        <f t="shared" si="330"/>
        <v/>
      </c>
      <c r="GF151" s="265" t="str">
        <f t="shared" si="331"/>
        <v/>
      </c>
      <c r="GG151" s="265" t="str">
        <f t="shared" si="331"/>
        <v/>
      </c>
      <c r="GH151" s="265" t="str">
        <f t="shared" si="331"/>
        <v/>
      </c>
      <c r="GI151" s="265" t="str">
        <f t="shared" si="331"/>
        <v/>
      </c>
      <c r="GJ151" s="265" t="str">
        <f t="shared" si="331"/>
        <v/>
      </c>
      <c r="GK151" s="265" t="str">
        <f t="shared" si="331"/>
        <v/>
      </c>
      <c r="GL151" s="265" t="str">
        <f t="shared" si="331"/>
        <v/>
      </c>
      <c r="GM151" s="265" t="str">
        <f t="shared" si="331"/>
        <v/>
      </c>
      <c r="GN151" s="265" t="str">
        <f t="shared" si="331"/>
        <v/>
      </c>
      <c r="GO151" s="265" t="str">
        <f t="shared" si="331"/>
        <v/>
      </c>
      <c r="GP151" s="263" t="str">
        <f t="shared" si="332"/>
        <v/>
      </c>
      <c r="GQ151" s="263" t="str">
        <f t="shared" si="332"/>
        <v/>
      </c>
      <c r="GR151" s="263" t="str">
        <f t="shared" si="332"/>
        <v/>
      </c>
      <c r="GS151" s="263" t="str">
        <f t="shared" si="332"/>
        <v/>
      </c>
      <c r="GT151" s="263" t="str">
        <f t="shared" si="332"/>
        <v/>
      </c>
      <c r="GU151" s="263" t="str">
        <f t="shared" si="332"/>
        <v/>
      </c>
      <c r="GV151" s="263" t="str">
        <f t="shared" si="332"/>
        <v/>
      </c>
      <c r="GW151" s="263" t="str">
        <f t="shared" si="332"/>
        <v/>
      </c>
      <c r="GX151" s="263" t="str">
        <f t="shared" si="332"/>
        <v/>
      </c>
      <c r="GY151" s="263" t="str">
        <f t="shared" si="332"/>
        <v/>
      </c>
      <c r="GZ151" s="263" t="str">
        <f t="shared" si="333"/>
        <v/>
      </c>
      <c r="HA151" s="263" t="str">
        <f t="shared" si="333"/>
        <v/>
      </c>
      <c r="HB151" s="263" t="str">
        <f t="shared" si="333"/>
        <v/>
      </c>
      <c r="HC151" s="263" t="str">
        <f t="shared" si="333"/>
        <v/>
      </c>
      <c r="HD151" s="263" t="str">
        <f t="shared" si="333"/>
        <v/>
      </c>
      <c r="HE151" s="263" t="str">
        <f t="shared" si="333"/>
        <v/>
      </c>
      <c r="HF151" s="263" t="str">
        <f t="shared" si="333"/>
        <v/>
      </c>
      <c r="HG151" s="263" t="str">
        <f t="shared" si="333"/>
        <v/>
      </c>
      <c r="HH151" s="263" t="str">
        <f t="shared" si="333"/>
        <v/>
      </c>
      <c r="HI151" s="263" t="str">
        <f t="shared" si="333"/>
        <v/>
      </c>
      <c r="HJ151" s="265" t="str">
        <f t="shared" si="334"/>
        <v/>
      </c>
      <c r="HK151" s="265" t="str">
        <f t="shared" si="334"/>
        <v/>
      </c>
      <c r="HL151" s="265" t="str">
        <f t="shared" si="334"/>
        <v/>
      </c>
      <c r="HM151" s="265" t="str">
        <f t="shared" si="334"/>
        <v/>
      </c>
      <c r="HN151" s="265" t="str">
        <f t="shared" si="334"/>
        <v/>
      </c>
      <c r="HO151" s="265" t="str">
        <f t="shared" si="334"/>
        <v/>
      </c>
      <c r="HP151" s="265" t="str">
        <f t="shared" si="334"/>
        <v/>
      </c>
      <c r="HQ151" s="265" t="str">
        <f t="shared" si="334"/>
        <v/>
      </c>
      <c r="HR151" s="265" t="str">
        <f t="shared" si="334"/>
        <v/>
      </c>
      <c r="HS151" s="265" t="str">
        <f t="shared" si="334"/>
        <v/>
      </c>
      <c r="HT151" s="265" t="str">
        <f t="shared" si="335"/>
        <v/>
      </c>
      <c r="HU151" s="265" t="str">
        <f t="shared" si="335"/>
        <v/>
      </c>
      <c r="HV151" s="265" t="str">
        <f t="shared" si="335"/>
        <v/>
      </c>
      <c r="HW151" s="265" t="str">
        <f t="shared" si="335"/>
        <v/>
      </c>
      <c r="HX151" s="265" t="str">
        <f t="shared" si="335"/>
        <v/>
      </c>
      <c r="HY151" s="265" t="str">
        <f t="shared" si="335"/>
        <v/>
      </c>
      <c r="HZ151" s="265" t="str">
        <f t="shared" si="335"/>
        <v/>
      </c>
      <c r="IA151" s="265" t="str">
        <f t="shared" si="335"/>
        <v/>
      </c>
      <c r="IB151" s="265" t="str">
        <f t="shared" si="335"/>
        <v/>
      </c>
      <c r="IC151" s="265" t="str">
        <f t="shared" si="335"/>
        <v/>
      </c>
    </row>
    <row r="152" spans="1:237" x14ac:dyDescent="0.25">
      <c r="A152" s="248">
        <f t="shared" si="323"/>
        <v>141</v>
      </c>
      <c r="B152" s="2" t="str">
        <f>IF(OR('aux 1'!B152="",'aux 1'!R152&lt;&gt;"s"),"",'aux 1'!B152)</f>
        <v/>
      </c>
      <c r="C152" s="172" t="str">
        <f>IF('aux 1'!F152="","",'aux 1'!F152)</f>
        <v/>
      </c>
      <c r="D152" s="450" t="str">
        <f>IF(B152="","",'aux 1'!AP152)</f>
        <v/>
      </c>
      <c r="E152" s="306" t="str">
        <f>IF(B152="","Pre: ",'aux 1'!AN152)</f>
        <v xml:space="preserve">Pre: </v>
      </c>
      <c r="F152" s="306" t="str">
        <f>IF(B152="","Co: ",'aux 1'!AO152)</f>
        <v xml:space="preserve">Co: </v>
      </c>
      <c r="G152" s="54" t="str">
        <f>IF(OR($B152="",'aux 1'!H152=""),"",'aux 1'!H152)</f>
        <v/>
      </c>
      <c r="H152" s="54" t="str">
        <f>IF(OR($B152="",'aux 1'!I152=""),"",'aux 1'!I152)</f>
        <v/>
      </c>
      <c r="I152" s="54" t="str">
        <f>IF(OR($B152="",'aux 1'!J152=""),"",'aux 1'!J152)</f>
        <v/>
      </c>
      <c r="J152" s="54" t="str">
        <f>IF(OR($B152="",'aux 1'!K152=""),"",'aux 1'!K152)</f>
        <v/>
      </c>
      <c r="K152" s="248"/>
      <c r="L152" s="248"/>
      <c r="M152" s="45" t="str">
        <f>IF('aux 1'!C152="","",'aux 1'!C152)</f>
        <v/>
      </c>
      <c r="N152" s="45" t="str">
        <f>IF('aux 1'!D152="","",'aux 1'!D152)</f>
        <v/>
      </c>
      <c r="O152" s="169" t="str">
        <f>IF('aux 1'!E152="","",'aux 1'!E152)</f>
        <v/>
      </c>
      <c r="P152" s="133" t="str">
        <f t="shared" si="317"/>
        <v/>
      </c>
      <c r="Q152" s="43" t="str">
        <f>IF(S152="s",IF(R152="op",'aux 1'!S152,U152),"")</f>
        <v/>
      </c>
      <c r="R152" s="43" t="str">
        <f>IF('aux 1'!N152="op","op",'aux 1'!S152)</f>
        <v/>
      </c>
      <c r="S152" s="43" t="str">
        <f>IF('aux 1'!R152="","",'aux 1'!R152)</f>
        <v/>
      </c>
      <c r="T152" s="43" t="str">
        <f>IF('aux 1'!Q152="","",'aux 1'!Q152)</f>
        <v/>
      </c>
      <c r="U152" s="43" t="str">
        <f>IF('aux 1'!P152="","",'aux 1'!P152)</f>
        <v/>
      </c>
      <c r="V152" s="44" t="str">
        <f>IF('aux 1'!O152="","",'aux 1'!O152)</f>
        <v/>
      </c>
      <c r="W152" s="128">
        <f>IF('aux 1'!T152="",0,'aux 1'!T152)</f>
        <v>0</v>
      </c>
      <c r="X152" s="128">
        <f>IF('aux 1'!U152="",0,'aux 1'!U152)</f>
        <v>0</v>
      </c>
      <c r="Y152" s="128">
        <f>IF('aux 1'!V152="",0,'aux 1'!V152)</f>
        <v>0</v>
      </c>
      <c r="Z152" s="128" t="str">
        <f>IF('aux 1'!W152="","",'aux 1'!W152)</f>
        <v/>
      </c>
      <c r="AA152" s="128" t="str">
        <f t="shared" si="318"/>
        <v>h</v>
      </c>
      <c r="AB152" s="248" t="str">
        <f>IF('aux 1'!X152="","",'aux 1'!X152)</f>
        <v/>
      </c>
      <c r="AC152" s="87" t="str">
        <f t="shared" si="319"/>
        <v/>
      </c>
      <c r="AE152" s="265">
        <f t="shared" si="320"/>
        <v>141</v>
      </c>
      <c r="AF152" s="267" t="str">
        <f t="shared" ref="AF152:AO161" si="336">IF($B152="","",IF($Q152=AF$11,$A152,""))</f>
        <v/>
      </c>
      <c r="AG152" s="267" t="str">
        <f t="shared" si="336"/>
        <v/>
      </c>
      <c r="AH152" s="267" t="str">
        <f t="shared" si="336"/>
        <v/>
      </c>
      <c r="AI152" s="267" t="str">
        <f t="shared" si="336"/>
        <v/>
      </c>
      <c r="AJ152" s="267" t="str">
        <f t="shared" si="336"/>
        <v/>
      </c>
      <c r="AK152" s="267" t="str">
        <f t="shared" si="336"/>
        <v/>
      </c>
      <c r="AL152" s="267" t="str">
        <f t="shared" si="336"/>
        <v/>
      </c>
      <c r="AM152" s="267" t="str">
        <f t="shared" si="336"/>
        <v/>
      </c>
      <c r="AN152" s="267" t="str">
        <f t="shared" si="336"/>
        <v/>
      </c>
      <c r="AO152" s="267" t="str">
        <f t="shared" si="336"/>
        <v/>
      </c>
      <c r="AP152" s="267" t="str">
        <f t="shared" ref="AP152:AY161" si="337">IF($B152="","",IF($Q152=AP$11,$A152,""))</f>
        <v/>
      </c>
      <c r="AQ152" s="267" t="str">
        <f t="shared" si="337"/>
        <v/>
      </c>
      <c r="AR152" s="267" t="str">
        <f t="shared" si="337"/>
        <v/>
      </c>
      <c r="AS152" s="267" t="str">
        <f t="shared" si="337"/>
        <v/>
      </c>
      <c r="AT152" s="267" t="str">
        <f t="shared" si="337"/>
        <v/>
      </c>
      <c r="AU152" s="267" t="str">
        <f t="shared" si="337"/>
        <v/>
      </c>
      <c r="AV152" s="267" t="str">
        <f t="shared" si="337"/>
        <v/>
      </c>
      <c r="AW152" s="267" t="str">
        <f t="shared" si="337"/>
        <v/>
      </c>
      <c r="AX152" s="267" t="str">
        <f t="shared" si="337"/>
        <v/>
      </c>
      <c r="AY152" s="267" t="str">
        <f t="shared" si="337"/>
        <v/>
      </c>
      <c r="BA152" s="267" t="str">
        <f t="shared" si="283"/>
        <v/>
      </c>
      <c r="BB152" s="267" t="str">
        <f t="shared" si="284"/>
        <v/>
      </c>
      <c r="BC152" s="267" t="str">
        <f t="shared" si="285"/>
        <v/>
      </c>
      <c r="BD152" s="267" t="str">
        <f t="shared" si="286"/>
        <v/>
      </c>
      <c r="BE152" s="267" t="str">
        <f t="shared" si="287"/>
        <v/>
      </c>
      <c r="BF152" s="267" t="str">
        <f t="shared" si="288"/>
        <v/>
      </c>
      <c r="BG152" s="267" t="str">
        <f t="shared" si="289"/>
        <v/>
      </c>
      <c r="BH152" s="267" t="str">
        <f t="shared" si="322"/>
        <v/>
      </c>
      <c r="BI152" s="267" t="str">
        <f t="shared" si="223"/>
        <v/>
      </c>
      <c r="BJ152" s="267" t="str">
        <f t="shared" si="224"/>
        <v/>
      </c>
      <c r="BK152" s="267" t="str">
        <f t="shared" si="225"/>
        <v/>
      </c>
      <c r="BL152" s="267" t="str">
        <f t="shared" si="226"/>
        <v/>
      </c>
      <c r="BM152" s="267" t="str">
        <f t="shared" si="227"/>
        <v/>
      </c>
      <c r="BN152" s="267" t="str">
        <f t="shared" si="228"/>
        <v/>
      </c>
      <c r="BO152" s="267" t="str">
        <f t="shared" si="229"/>
        <v/>
      </c>
      <c r="BP152" s="267" t="str">
        <f t="shared" si="230"/>
        <v/>
      </c>
      <c r="BQ152" s="267" t="str">
        <f t="shared" si="231"/>
        <v/>
      </c>
      <c r="BR152" s="267" t="str">
        <f t="shared" si="232"/>
        <v/>
      </c>
      <c r="BS152" s="267" t="str">
        <f t="shared" si="233"/>
        <v/>
      </c>
      <c r="BT152" s="267" t="str">
        <f t="shared" si="234"/>
        <v/>
      </c>
      <c r="BU152" s="264"/>
      <c r="BV152" s="268">
        <v>141</v>
      </c>
      <c r="BW152" s="265" t="str">
        <f t="shared" si="268"/>
        <v/>
      </c>
      <c r="BX152" s="265" t="str">
        <f t="shared" si="303"/>
        <v/>
      </c>
      <c r="BY152" s="265" t="str">
        <f t="shared" si="303"/>
        <v/>
      </c>
      <c r="BZ152" s="265" t="str">
        <f t="shared" si="303"/>
        <v/>
      </c>
      <c r="CA152" s="265" t="str">
        <f t="shared" si="303"/>
        <v/>
      </c>
      <c r="CB152" s="265" t="str">
        <f t="shared" si="303"/>
        <v/>
      </c>
      <c r="CC152" s="265" t="str">
        <f t="shared" si="303"/>
        <v/>
      </c>
      <c r="CD152" s="265" t="str">
        <f t="shared" si="321"/>
        <v/>
      </c>
      <c r="CE152" s="265" t="str">
        <f t="shared" si="316"/>
        <v/>
      </c>
      <c r="CF152" s="265" t="str">
        <f t="shared" si="316"/>
        <v/>
      </c>
      <c r="CG152" s="265" t="str">
        <f t="shared" si="316"/>
        <v/>
      </c>
      <c r="CH152" s="265" t="str">
        <f t="shared" si="316"/>
        <v/>
      </c>
      <c r="CI152" s="265" t="str">
        <f t="shared" si="316"/>
        <v/>
      </c>
      <c r="CJ152" s="265" t="str">
        <f t="shared" si="316"/>
        <v/>
      </c>
      <c r="CK152" s="265" t="str">
        <f t="shared" si="316"/>
        <v/>
      </c>
      <c r="CL152" s="265" t="str">
        <f t="shared" si="316"/>
        <v/>
      </c>
      <c r="CM152" s="265" t="str">
        <f t="shared" si="316"/>
        <v/>
      </c>
      <c r="CN152" s="265" t="str">
        <f t="shared" si="316"/>
        <v/>
      </c>
      <c r="CO152" s="265" t="str">
        <f t="shared" si="316"/>
        <v/>
      </c>
      <c r="CP152" s="265" t="str">
        <f t="shared" si="316"/>
        <v/>
      </c>
      <c r="CR152" s="265" t="str">
        <f>IF(BW152="","",SUM(BW$12:BW152)-BW152+1)</f>
        <v/>
      </c>
      <c r="CS152" s="265" t="str">
        <f>IF(BX152="","",SUM(BX$12:BX152)-BX152+1)</f>
        <v/>
      </c>
      <c r="CT152" s="265" t="str">
        <f>IF(BY152="","",SUM(BY$12:BY152)-BY152+1)</f>
        <v/>
      </c>
      <c r="CU152" s="265" t="str">
        <f>IF(BZ152="","",SUM(BZ$12:BZ152)-BZ152+1)</f>
        <v/>
      </c>
      <c r="CV152" s="265" t="str">
        <f>IF(CA152="","",SUM(CA$12:CA152)-CA152+1)</f>
        <v/>
      </c>
      <c r="CW152" s="265" t="str">
        <f>IF(CB152="","",SUM(CB$12:CB152)-CB152+1)</f>
        <v/>
      </c>
      <c r="CX152" s="265" t="str">
        <f>IF(CC152="","",SUM(CC$12:CC152)-CC152+1)</f>
        <v/>
      </c>
      <c r="CY152" s="265" t="str">
        <f>IF(CD152="","",SUM(CD$12:CD152)-CD152+1)</f>
        <v/>
      </c>
      <c r="CZ152" s="265" t="str">
        <f>IF(CE152="","",SUM(CE$12:CE152)-CE152+1)</f>
        <v/>
      </c>
      <c r="DA152" s="265" t="str">
        <f>IF(CF152="","",SUM(CF$12:CF152)-CF152+1)</f>
        <v/>
      </c>
      <c r="DB152" s="265" t="str">
        <f>IF(CG152="","",SUM(CG$12:CG152)-CG152+1)</f>
        <v/>
      </c>
      <c r="DC152" s="265" t="str">
        <f>IF(CH152="","",SUM(CH$12:CH152)-CH152+1)</f>
        <v/>
      </c>
      <c r="DD152" s="265" t="str">
        <f>IF(CI152="","",SUM(CI$12:CI152)-CI152+1)</f>
        <v/>
      </c>
      <c r="DE152" s="265" t="str">
        <f>IF(CJ152="","",SUM(CJ$12:CJ152)-CJ152+1)</f>
        <v/>
      </c>
      <c r="DF152" s="265" t="str">
        <f>IF(CK152="","",SUM(CK$12:CK152)-CK152+1)</f>
        <v/>
      </c>
      <c r="DG152" s="265" t="str">
        <f>IF(CL152="","",SUM(CL$12:CL152)-CL152+1)</f>
        <v/>
      </c>
      <c r="DH152" s="265" t="str">
        <f>IF(CM152="","",SUM(CM$12:CM152)-CM152+1)</f>
        <v/>
      </c>
      <c r="DI152" s="265" t="str">
        <f>IF(CN152="","",SUM(CN$12:CN152)-CN152+1)</f>
        <v/>
      </c>
      <c r="DJ152" s="265" t="str">
        <f>IF(CO152="","",SUM(CO$12:CO152)-CO152+1)</f>
        <v/>
      </c>
      <c r="DK152" s="265" t="str">
        <f>IF(CP152="","",SUM(CP$12:CP152)-CP152+1)</f>
        <v/>
      </c>
      <c r="DM152" s="265"/>
      <c r="DN152" s="265"/>
      <c r="DO152" s="265"/>
      <c r="DP152" s="265"/>
      <c r="DQ152" s="265"/>
      <c r="DR152" s="265"/>
      <c r="DS152" s="265"/>
      <c r="DT152" s="265"/>
      <c r="DU152" s="265"/>
      <c r="DV152" s="265"/>
      <c r="DW152" s="265"/>
      <c r="DX152" s="265"/>
      <c r="DY152" s="265"/>
      <c r="DZ152" s="265"/>
      <c r="EA152" s="265"/>
      <c r="EB152" s="265"/>
      <c r="EC152" s="265"/>
      <c r="ED152" s="265"/>
      <c r="EE152" s="265"/>
      <c r="EF152" s="265"/>
      <c r="EH152" s="265" t="str">
        <f t="shared" ref="EH152:EQ161" si="338">IF($B152="","",IF(AND($Q152=EH$11,$V152=EH$10),$Z152,""))</f>
        <v/>
      </c>
      <c r="EI152" s="265" t="str">
        <f t="shared" si="338"/>
        <v/>
      </c>
      <c r="EJ152" s="265" t="str">
        <f t="shared" si="338"/>
        <v/>
      </c>
      <c r="EK152" s="265" t="str">
        <f t="shared" si="338"/>
        <v/>
      </c>
      <c r="EL152" s="265" t="str">
        <f t="shared" si="338"/>
        <v/>
      </c>
      <c r="EM152" s="265" t="str">
        <f t="shared" si="338"/>
        <v/>
      </c>
      <c r="EN152" s="265" t="str">
        <f t="shared" si="338"/>
        <v/>
      </c>
      <c r="EO152" s="265" t="str">
        <f t="shared" si="338"/>
        <v/>
      </c>
      <c r="EP152" s="265" t="str">
        <f t="shared" si="338"/>
        <v/>
      </c>
      <c r="EQ152" s="265" t="str">
        <f t="shared" si="338"/>
        <v/>
      </c>
      <c r="ER152" s="265" t="str">
        <f t="shared" ref="ER152:FA161" si="339">IF($B152="","",IF(AND($Q152=ER$11,$V152=ER$10),$Z152,""))</f>
        <v/>
      </c>
      <c r="ES152" s="265" t="str">
        <f t="shared" si="339"/>
        <v/>
      </c>
      <c r="ET152" s="265" t="str">
        <f t="shared" si="339"/>
        <v/>
      </c>
      <c r="EU152" s="265" t="str">
        <f t="shared" si="339"/>
        <v/>
      </c>
      <c r="EV152" s="265" t="str">
        <f t="shared" si="339"/>
        <v/>
      </c>
      <c r="EW152" s="265" t="str">
        <f t="shared" si="339"/>
        <v/>
      </c>
      <c r="EX152" s="265" t="str">
        <f t="shared" si="339"/>
        <v/>
      </c>
      <c r="EY152" s="265" t="str">
        <f t="shared" si="339"/>
        <v/>
      </c>
      <c r="EZ152" s="265" t="str">
        <f t="shared" si="339"/>
        <v/>
      </c>
      <c r="FA152" s="265" t="str">
        <f t="shared" si="339"/>
        <v/>
      </c>
      <c r="FB152" s="263" t="str">
        <f t="shared" ref="FB152:FK161" si="340">IF($B152="","",IF(AND($Q152=FB$11,$V152=FB$10),$Z152,""))</f>
        <v/>
      </c>
      <c r="FC152" s="263" t="str">
        <f t="shared" si="340"/>
        <v/>
      </c>
      <c r="FD152" s="263" t="str">
        <f t="shared" si="340"/>
        <v/>
      </c>
      <c r="FE152" s="263" t="str">
        <f t="shared" si="340"/>
        <v/>
      </c>
      <c r="FF152" s="263" t="str">
        <f t="shared" si="340"/>
        <v/>
      </c>
      <c r="FG152" s="263" t="str">
        <f t="shared" si="340"/>
        <v/>
      </c>
      <c r="FH152" s="263" t="str">
        <f t="shared" si="340"/>
        <v/>
      </c>
      <c r="FI152" s="263" t="str">
        <f t="shared" si="340"/>
        <v/>
      </c>
      <c r="FJ152" s="263" t="str">
        <f t="shared" si="340"/>
        <v/>
      </c>
      <c r="FK152" s="263" t="str">
        <f t="shared" si="340"/>
        <v/>
      </c>
      <c r="FL152" s="263" t="str">
        <f t="shared" ref="FL152:FU161" si="341">IF($B152="","",IF(AND($Q152=FL$11,$V152=FL$10),$Z152,""))</f>
        <v/>
      </c>
      <c r="FM152" s="263" t="str">
        <f t="shared" si="341"/>
        <v/>
      </c>
      <c r="FN152" s="263" t="str">
        <f t="shared" si="341"/>
        <v/>
      </c>
      <c r="FO152" s="263" t="str">
        <f t="shared" si="341"/>
        <v/>
      </c>
      <c r="FP152" s="263" t="str">
        <f t="shared" si="341"/>
        <v/>
      </c>
      <c r="FQ152" s="263" t="str">
        <f t="shared" si="341"/>
        <v/>
      </c>
      <c r="FR152" s="263" t="str">
        <f t="shared" si="341"/>
        <v/>
      </c>
      <c r="FS152" s="263" t="str">
        <f t="shared" si="341"/>
        <v/>
      </c>
      <c r="FT152" s="263" t="str">
        <f t="shared" si="341"/>
        <v/>
      </c>
      <c r="FU152" s="263" t="str">
        <f t="shared" si="341"/>
        <v/>
      </c>
      <c r="FV152" s="265" t="str">
        <f t="shared" ref="FV152:GE161" si="342">IF($B152="","",IF(AND($Q152=FV$11,$V152=FV$10),$Z152,""))</f>
        <v/>
      </c>
      <c r="FW152" s="265" t="str">
        <f t="shared" si="342"/>
        <v/>
      </c>
      <c r="FX152" s="265" t="str">
        <f t="shared" si="342"/>
        <v/>
      </c>
      <c r="FY152" s="265" t="str">
        <f t="shared" si="342"/>
        <v/>
      </c>
      <c r="FZ152" s="265" t="str">
        <f t="shared" si="342"/>
        <v/>
      </c>
      <c r="GA152" s="265" t="str">
        <f t="shared" si="342"/>
        <v/>
      </c>
      <c r="GB152" s="265" t="str">
        <f t="shared" si="342"/>
        <v/>
      </c>
      <c r="GC152" s="265" t="str">
        <f t="shared" si="342"/>
        <v/>
      </c>
      <c r="GD152" s="265" t="str">
        <f t="shared" si="342"/>
        <v/>
      </c>
      <c r="GE152" s="265" t="str">
        <f t="shared" si="342"/>
        <v/>
      </c>
      <c r="GF152" s="265" t="str">
        <f t="shared" ref="GF152:GO161" si="343">IF($B152="","",IF(AND($Q152=GF$11,$V152=GF$10),$Z152,""))</f>
        <v/>
      </c>
      <c r="GG152" s="265" t="str">
        <f t="shared" si="343"/>
        <v/>
      </c>
      <c r="GH152" s="265" t="str">
        <f t="shared" si="343"/>
        <v/>
      </c>
      <c r="GI152" s="265" t="str">
        <f t="shared" si="343"/>
        <v/>
      </c>
      <c r="GJ152" s="265" t="str">
        <f t="shared" si="343"/>
        <v/>
      </c>
      <c r="GK152" s="265" t="str">
        <f t="shared" si="343"/>
        <v/>
      </c>
      <c r="GL152" s="265" t="str">
        <f t="shared" si="343"/>
        <v/>
      </c>
      <c r="GM152" s="265" t="str">
        <f t="shared" si="343"/>
        <v/>
      </c>
      <c r="GN152" s="265" t="str">
        <f t="shared" si="343"/>
        <v/>
      </c>
      <c r="GO152" s="265" t="str">
        <f t="shared" si="343"/>
        <v/>
      </c>
      <c r="GP152" s="263" t="str">
        <f t="shared" ref="GP152:GY161" si="344">IF($B152="","",IF(AND($Q152=GP$11,$V152=GP$10),$Z152,""))</f>
        <v/>
      </c>
      <c r="GQ152" s="263" t="str">
        <f t="shared" si="344"/>
        <v/>
      </c>
      <c r="GR152" s="263" t="str">
        <f t="shared" si="344"/>
        <v/>
      </c>
      <c r="GS152" s="263" t="str">
        <f t="shared" si="344"/>
        <v/>
      </c>
      <c r="GT152" s="263" t="str">
        <f t="shared" si="344"/>
        <v/>
      </c>
      <c r="GU152" s="263" t="str">
        <f t="shared" si="344"/>
        <v/>
      </c>
      <c r="GV152" s="263" t="str">
        <f t="shared" si="344"/>
        <v/>
      </c>
      <c r="GW152" s="263" t="str">
        <f t="shared" si="344"/>
        <v/>
      </c>
      <c r="GX152" s="263" t="str">
        <f t="shared" si="344"/>
        <v/>
      </c>
      <c r="GY152" s="263" t="str">
        <f t="shared" si="344"/>
        <v/>
      </c>
      <c r="GZ152" s="263" t="str">
        <f t="shared" ref="GZ152:HI161" si="345">IF($B152="","",IF(AND($Q152=GZ$11,$V152=GZ$10),$Z152,""))</f>
        <v/>
      </c>
      <c r="HA152" s="263" t="str">
        <f t="shared" si="345"/>
        <v/>
      </c>
      <c r="HB152" s="263" t="str">
        <f t="shared" si="345"/>
        <v/>
      </c>
      <c r="HC152" s="263" t="str">
        <f t="shared" si="345"/>
        <v/>
      </c>
      <c r="HD152" s="263" t="str">
        <f t="shared" si="345"/>
        <v/>
      </c>
      <c r="HE152" s="263" t="str">
        <f t="shared" si="345"/>
        <v/>
      </c>
      <c r="HF152" s="263" t="str">
        <f t="shared" si="345"/>
        <v/>
      </c>
      <c r="HG152" s="263" t="str">
        <f t="shared" si="345"/>
        <v/>
      </c>
      <c r="HH152" s="263" t="str">
        <f t="shared" si="345"/>
        <v/>
      </c>
      <c r="HI152" s="263" t="str">
        <f t="shared" si="345"/>
        <v/>
      </c>
      <c r="HJ152" s="265" t="str">
        <f t="shared" ref="HJ152:HS161" si="346">IF($B152="","",IF(AND($Q152=HJ$11,$V152=HJ$10),$Z152,""))</f>
        <v/>
      </c>
      <c r="HK152" s="265" t="str">
        <f t="shared" si="346"/>
        <v/>
      </c>
      <c r="HL152" s="265" t="str">
        <f t="shared" si="346"/>
        <v/>
      </c>
      <c r="HM152" s="265" t="str">
        <f t="shared" si="346"/>
        <v/>
      </c>
      <c r="HN152" s="265" t="str">
        <f t="shared" si="346"/>
        <v/>
      </c>
      <c r="HO152" s="265" t="str">
        <f t="shared" si="346"/>
        <v/>
      </c>
      <c r="HP152" s="265" t="str">
        <f t="shared" si="346"/>
        <v/>
      </c>
      <c r="HQ152" s="265" t="str">
        <f t="shared" si="346"/>
        <v/>
      </c>
      <c r="HR152" s="265" t="str">
        <f t="shared" si="346"/>
        <v/>
      </c>
      <c r="HS152" s="265" t="str">
        <f t="shared" si="346"/>
        <v/>
      </c>
      <c r="HT152" s="265" t="str">
        <f t="shared" ref="HT152:IC161" si="347">IF($B152="","",IF(AND($Q152=HT$11,$V152=HT$10),$Z152,""))</f>
        <v/>
      </c>
      <c r="HU152" s="265" t="str">
        <f t="shared" si="347"/>
        <v/>
      </c>
      <c r="HV152" s="265" t="str">
        <f t="shared" si="347"/>
        <v/>
      </c>
      <c r="HW152" s="265" t="str">
        <f t="shared" si="347"/>
        <v/>
      </c>
      <c r="HX152" s="265" t="str">
        <f t="shared" si="347"/>
        <v/>
      </c>
      <c r="HY152" s="265" t="str">
        <f t="shared" si="347"/>
        <v/>
      </c>
      <c r="HZ152" s="265" t="str">
        <f t="shared" si="347"/>
        <v/>
      </c>
      <c r="IA152" s="265" t="str">
        <f t="shared" si="347"/>
        <v/>
      </c>
      <c r="IB152" s="265" t="str">
        <f t="shared" si="347"/>
        <v/>
      </c>
      <c r="IC152" s="265" t="str">
        <f t="shared" si="347"/>
        <v/>
      </c>
    </row>
    <row r="153" spans="1:237" x14ac:dyDescent="0.25">
      <c r="A153" s="248">
        <f t="shared" si="323"/>
        <v>142</v>
      </c>
      <c r="B153" s="2" t="str">
        <f>IF(OR('aux 1'!B153="",'aux 1'!R153&lt;&gt;"s"),"",'aux 1'!B153)</f>
        <v/>
      </c>
      <c r="C153" s="172" t="str">
        <f>IF('aux 1'!F153="","",'aux 1'!F153)</f>
        <v/>
      </c>
      <c r="D153" s="450" t="str">
        <f>IF(B153="","",'aux 1'!AP153)</f>
        <v/>
      </c>
      <c r="E153" s="306" t="str">
        <f>IF(B153="","Pre: ",'aux 1'!AN153)</f>
        <v xml:space="preserve">Pre: </v>
      </c>
      <c r="F153" s="306" t="str">
        <f>IF(B153="","Co: ",'aux 1'!AO153)</f>
        <v xml:space="preserve">Co: </v>
      </c>
      <c r="G153" s="54" t="str">
        <f>IF(OR($B153="",'aux 1'!H153=""),"",'aux 1'!H153)</f>
        <v/>
      </c>
      <c r="H153" s="54" t="str">
        <f>IF(OR($B153="",'aux 1'!I153=""),"",'aux 1'!I153)</f>
        <v/>
      </c>
      <c r="I153" s="54" t="str">
        <f>IF(OR($B153="",'aux 1'!J153=""),"",'aux 1'!J153)</f>
        <v/>
      </c>
      <c r="J153" s="54" t="str">
        <f>IF(OR($B153="",'aux 1'!K153=""),"",'aux 1'!K153)</f>
        <v/>
      </c>
      <c r="K153" s="248"/>
      <c r="L153" s="248"/>
      <c r="M153" s="45" t="str">
        <f>IF('aux 1'!C153="","",'aux 1'!C153)</f>
        <v/>
      </c>
      <c r="N153" s="45" t="str">
        <f>IF('aux 1'!D153="","",'aux 1'!D153)</f>
        <v/>
      </c>
      <c r="O153" s="169" t="str">
        <f>IF('aux 1'!E153="","",'aux 1'!E153)</f>
        <v/>
      </c>
      <c r="P153" s="133" t="str">
        <f t="shared" si="317"/>
        <v/>
      </c>
      <c r="Q153" s="43" t="str">
        <f>IF(S153="s",IF(R153="op",'aux 1'!S153,U153),"")</f>
        <v/>
      </c>
      <c r="R153" s="43" t="str">
        <f>IF('aux 1'!N153="op","op",'aux 1'!S153)</f>
        <v/>
      </c>
      <c r="S153" s="43" t="str">
        <f>IF('aux 1'!R153="","",'aux 1'!R153)</f>
        <v/>
      </c>
      <c r="T153" s="43" t="str">
        <f>IF('aux 1'!Q153="","",'aux 1'!Q153)</f>
        <v/>
      </c>
      <c r="U153" s="43" t="str">
        <f>IF('aux 1'!P153="","",'aux 1'!P153)</f>
        <v/>
      </c>
      <c r="V153" s="44" t="str">
        <f>IF('aux 1'!O153="","",'aux 1'!O153)</f>
        <v/>
      </c>
      <c r="W153" s="128">
        <f>IF('aux 1'!T153="",0,'aux 1'!T153)</f>
        <v>0</v>
      </c>
      <c r="X153" s="128">
        <f>IF('aux 1'!U153="",0,'aux 1'!U153)</f>
        <v>0</v>
      </c>
      <c r="Y153" s="128">
        <f>IF('aux 1'!V153="",0,'aux 1'!V153)</f>
        <v>0</v>
      </c>
      <c r="Z153" s="128" t="str">
        <f>IF('aux 1'!W153="","",'aux 1'!W153)</f>
        <v/>
      </c>
      <c r="AA153" s="128" t="str">
        <f t="shared" si="318"/>
        <v>h</v>
      </c>
      <c r="AB153" s="248" t="str">
        <f>IF('aux 1'!X153="","",'aux 1'!X153)</f>
        <v/>
      </c>
      <c r="AC153" s="87" t="str">
        <f t="shared" si="319"/>
        <v/>
      </c>
      <c r="AE153" s="265">
        <f t="shared" si="320"/>
        <v>142</v>
      </c>
      <c r="AF153" s="267" t="str">
        <f t="shared" si="336"/>
        <v/>
      </c>
      <c r="AG153" s="267" t="str">
        <f t="shared" si="336"/>
        <v/>
      </c>
      <c r="AH153" s="267" t="str">
        <f t="shared" si="336"/>
        <v/>
      </c>
      <c r="AI153" s="267" t="str">
        <f t="shared" si="336"/>
        <v/>
      </c>
      <c r="AJ153" s="267" t="str">
        <f t="shared" si="336"/>
        <v/>
      </c>
      <c r="AK153" s="267" t="str">
        <f t="shared" si="336"/>
        <v/>
      </c>
      <c r="AL153" s="267" t="str">
        <f t="shared" si="336"/>
        <v/>
      </c>
      <c r="AM153" s="267" t="str">
        <f t="shared" si="336"/>
        <v/>
      </c>
      <c r="AN153" s="267" t="str">
        <f t="shared" si="336"/>
        <v/>
      </c>
      <c r="AO153" s="267" t="str">
        <f t="shared" si="336"/>
        <v/>
      </c>
      <c r="AP153" s="267" t="str">
        <f t="shared" si="337"/>
        <v/>
      </c>
      <c r="AQ153" s="267" t="str">
        <f t="shared" si="337"/>
        <v/>
      </c>
      <c r="AR153" s="267" t="str">
        <f t="shared" si="337"/>
        <v/>
      </c>
      <c r="AS153" s="267" t="str">
        <f t="shared" si="337"/>
        <v/>
      </c>
      <c r="AT153" s="267" t="str">
        <f t="shared" si="337"/>
        <v/>
      </c>
      <c r="AU153" s="267" t="str">
        <f t="shared" si="337"/>
        <v/>
      </c>
      <c r="AV153" s="267" t="str">
        <f t="shared" si="337"/>
        <v/>
      </c>
      <c r="AW153" s="267" t="str">
        <f t="shared" si="337"/>
        <v/>
      </c>
      <c r="AX153" s="267" t="str">
        <f t="shared" si="337"/>
        <v/>
      </c>
      <c r="AY153" s="267" t="str">
        <f t="shared" si="337"/>
        <v/>
      </c>
      <c r="BA153" s="267" t="str">
        <f t="shared" si="283"/>
        <v/>
      </c>
      <c r="BB153" s="267" t="str">
        <f t="shared" si="284"/>
        <v/>
      </c>
      <c r="BC153" s="267" t="str">
        <f t="shared" si="285"/>
        <v/>
      </c>
      <c r="BD153" s="267" t="str">
        <f t="shared" si="286"/>
        <v/>
      </c>
      <c r="BE153" s="267" t="str">
        <f t="shared" si="287"/>
        <v/>
      </c>
      <c r="BF153" s="267" t="str">
        <f t="shared" si="288"/>
        <v/>
      </c>
      <c r="BG153" s="267" t="str">
        <f t="shared" si="289"/>
        <v/>
      </c>
      <c r="BH153" s="267" t="str">
        <f t="shared" si="322"/>
        <v/>
      </c>
      <c r="BI153" s="267" t="str">
        <f t="shared" si="223"/>
        <v/>
      </c>
      <c r="BJ153" s="267" t="str">
        <f t="shared" si="224"/>
        <v/>
      </c>
      <c r="BK153" s="267" t="str">
        <f t="shared" si="225"/>
        <v/>
      </c>
      <c r="BL153" s="267" t="str">
        <f t="shared" si="226"/>
        <v/>
      </c>
      <c r="BM153" s="267" t="str">
        <f t="shared" si="227"/>
        <v/>
      </c>
      <c r="BN153" s="267" t="str">
        <f t="shared" si="228"/>
        <v/>
      </c>
      <c r="BO153" s="267" t="str">
        <f t="shared" si="229"/>
        <v/>
      </c>
      <c r="BP153" s="267" t="str">
        <f t="shared" si="230"/>
        <v/>
      </c>
      <c r="BQ153" s="267" t="str">
        <f t="shared" si="231"/>
        <v/>
      </c>
      <c r="BR153" s="267" t="str">
        <f t="shared" si="232"/>
        <v/>
      </c>
      <c r="BS153" s="267" t="str">
        <f t="shared" si="233"/>
        <v/>
      </c>
      <c r="BT153" s="267" t="str">
        <f t="shared" si="234"/>
        <v/>
      </c>
      <c r="BU153" s="264"/>
      <c r="BV153" s="268">
        <v>142</v>
      </c>
      <c r="BW153" s="265" t="str">
        <f t="shared" si="268"/>
        <v/>
      </c>
      <c r="BX153" s="265" t="str">
        <f t="shared" si="303"/>
        <v/>
      </c>
      <c r="BY153" s="265" t="str">
        <f t="shared" si="303"/>
        <v/>
      </c>
      <c r="BZ153" s="265" t="str">
        <f t="shared" si="303"/>
        <v/>
      </c>
      <c r="CA153" s="265" t="str">
        <f t="shared" si="303"/>
        <v/>
      </c>
      <c r="CB153" s="265" t="str">
        <f t="shared" ref="CA153:CC195" si="348">IF(LEN(CB$6)&lt;$BV153,"", VALUE(MID(CB$6,$BV153,1)))</f>
        <v/>
      </c>
      <c r="CC153" s="265" t="str">
        <f t="shared" si="348"/>
        <v/>
      </c>
      <c r="CD153" s="265" t="str">
        <f t="shared" si="321"/>
        <v/>
      </c>
      <c r="CE153" s="265" t="str">
        <f t="shared" si="316"/>
        <v/>
      </c>
      <c r="CF153" s="265" t="str">
        <f t="shared" si="316"/>
        <v/>
      </c>
      <c r="CG153" s="265" t="str">
        <f t="shared" si="316"/>
        <v/>
      </c>
      <c r="CH153" s="265" t="str">
        <f t="shared" si="316"/>
        <v/>
      </c>
      <c r="CI153" s="265" t="str">
        <f t="shared" si="316"/>
        <v/>
      </c>
      <c r="CJ153" s="265" t="str">
        <f t="shared" si="316"/>
        <v/>
      </c>
      <c r="CK153" s="265" t="str">
        <f t="shared" si="316"/>
        <v/>
      </c>
      <c r="CL153" s="265" t="str">
        <f t="shared" si="316"/>
        <v/>
      </c>
      <c r="CM153" s="265" t="str">
        <f t="shared" si="316"/>
        <v/>
      </c>
      <c r="CN153" s="265" t="str">
        <f t="shared" si="316"/>
        <v/>
      </c>
      <c r="CO153" s="265" t="str">
        <f t="shared" si="316"/>
        <v/>
      </c>
      <c r="CP153" s="265" t="str">
        <f t="shared" si="316"/>
        <v/>
      </c>
      <c r="CR153" s="265" t="str">
        <f>IF(BW153="","",SUM(BW$12:BW153)-BW153+1)</f>
        <v/>
      </c>
      <c r="CS153" s="265" t="str">
        <f>IF(BX153="","",SUM(BX$12:BX153)-BX153+1)</f>
        <v/>
      </c>
      <c r="CT153" s="265" t="str">
        <f>IF(BY153="","",SUM(BY$12:BY153)-BY153+1)</f>
        <v/>
      </c>
      <c r="CU153" s="265" t="str">
        <f>IF(BZ153="","",SUM(BZ$12:BZ153)-BZ153+1)</f>
        <v/>
      </c>
      <c r="CV153" s="265" t="str">
        <f>IF(CA153="","",SUM(CA$12:CA153)-CA153+1)</f>
        <v/>
      </c>
      <c r="CW153" s="265" t="str">
        <f>IF(CB153="","",SUM(CB$12:CB153)-CB153+1)</f>
        <v/>
      </c>
      <c r="CX153" s="265" t="str">
        <f>IF(CC153="","",SUM(CC$12:CC153)-CC153+1)</f>
        <v/>
      </c>
      <c r="CY153" s="265" t="str">
        <f>IF(CD153="","",SUM(CD$12:CD153)-CD153+1)</f>
        <v/>
      </c>
      <c r="CZ153" s="265" t="str">
        <f>IF(CE153="","",SUM(CE$12:CE153)-CE153+1)</f>
        <v/>
      </c>
      <c r="DA153" s="265" t="str">
        <f>IF(CF153="","",SUM(CF$12:CF153)-CF153+1)</f>
        <v/>
      </c>
      <c r="DB153" s="265" t="str">
        <f>IF(CG153="","",SUM(CG$12:CG153)-CG153+1)</f>
        <v/>
      </c>
      <c r="DC153" s="265" t="str">
        <f>IF(CH153="","",SUM(CH$12:CH153)-CH153+1)</f>
        <v/>
      </c>
      <c r="DD153" s="265" t="str">
        <f>IF(CI153="","",SUM(CI$12:CI153)-CI153+1)</f>
        <v/>
      </c>
      <c r="DE153" s="265" t="str">
        <f>IF(CJ153="","",SUM(CJ$12:CJ153)-CJ153+1)</f>
        <v/>
      </c>
      <c r="DF153" s="265" t="str">
        <f>IF(CK153="","",SUM(CK$12:CK153)-CK153+1)</f>
        <v/>
      </c>
      <c r="DG153" s="265" t="str">
        <f>IF(CL153="","",SUM(CL$12:CL153)-CL153+1)</f>
        <v/>
      </c>
      <c r="DH153" s="265" t="str">
        <f>IF(CM153="","",SUM(CM$12:CM153)-CM153+1)</f>
        <v/>
      </c>
      <c r="DI153" s="265" t="str">
        <f>IF(CN153="","",SUM(CN$12:CN153)-CN153+1)</f>
        <v/>
      </c>
      <c r="DJ153" s="265" t="str">
        <f>IF(CO153="","",SUM(CO$12:CO153)-CO153+1)</f>
        <v/>
      </c>
      <c r="DK153" s="265" t="str">
        <f>IF(CP153="","",SUM(CP$12:CP153)-CP153+1)</f>
        <v/>
      </c>
      <c r="DM153" s="265"/>
      <c r="DN153" s="265"/>
      <c r="DO153" s="265"/>
      <c r="DP153" s="265"/>
      <c r="DQ153" s="265"/>
      <c r="DR153" s="265"/>
      <c r="DS153" s="265"/>
      <c r="DT153" s="265"/>
      <c r="DU153" s="265"/>
      <c r="DV153" s="265"/>
      <c r="DW153" s="265"/>
      <c r="DX153" s="265"/>
      <c r="DY153" s="265"/>
      <c r="DZ153" s="265"/>
      <c r="EA153" s="265"/>
      <c r="EB153" s="265"/>
      <c r="EC153" s="265"/>
      <c r="ED153" s="265"/>
      <c r="EE153" s="265"/>
      <c r="EF153" s="265"/>
      <c r="EH153" s="265" t="str">
        <f t="shared" si="338"/>
        <v/>
      </c>
      <c r="EI153" s="265" t="str">
        <f t="shared" si="338"/>
        <v/>
      </c>
      <c r="EJ153" s="265" t="str">
        <f t="shared" si="338"/>
        <v/>
      </c>
      <c r="EK153" s="265" t="str">
        <f t="shared" si="338"/>
        <v/>
      </c>
      <c r="EL153" s="265" t="str">
        <f t="shared" si="338"/>
        <v/>
      </c>
      <c r="EM153" s="265" t="str">
        <f t="shared" si="338"/>
        <v/>
      </c>
      <c r="EN153" s="265" t="str">
        <f t="shared" si="338"/>
        <v/>
      </c>
      <c r="EO153" s="265" t="str">
        <f t="shared" si="338"/>
        <v/>
      </c>
      <c r="EP153" s="265" t="str">
        <f t="shared" si="338"/>
        <v/>
      </c>
      <c r="EQ153" s="265" t="str">
        <f t="shared" si="338"/>
        <v/>
      </c>
      <c r="ER153" s="265" t="str">
        <f t="shared" si="339"/>
        <v/>
      </c>
      <c r="ES153" s="265" t="str">
        <f t="shared" si="339"/>
        <v/>
      </c>
      <c r="ET153" s="265" t="str">
        <f t="shared" si="339"/>
        <v/>
      </c>
      <c r="EU153" s="265" t="str">
        <f t="shared" si="339"/>
        <v/>
      </c>
      <c r="EV153" s="265" t="str">
        <f t="shared" si="339"/>
        <v/>
      </c>
      <c r="EW153" s="265" t="str">
        <f t="shared" si="339"/>
        <v/>
      </c>
      <c r="EX153" s="265" t="str">
        <f t="shared" si="339"/>
        <v/>
      </c>
      <c r="EY153" s="265" t="str">
        <f t="shared" si="339"/>
        <v/>
      </c>
      <c r="EZ153" s="265" t="str">
        <f t="shared" si="339"/>
        <v/>
      </c>
      <c r="FA153" s="265" t="str">
        <f t="shared" si="339"/>
        <v/>
      </c>
      <c r="FB153" s="263" t="str">
        <f t="shared" si="340"/>
        <v/>
      </c>
      <c r="FC153" s="263" t="str">
        <f t="shared" si="340"/>
        <v/>
      </c>
      <c r="FD153" s="263" t="str">
        <f t="shared" si="340"/>
        <v/>
      </c>
      <c r="FE153" s="263" t="str">
        <f t="shared" si="340"/>
        <v/>
      </c>
      <c r="FF153" s="263" t="str">
        <f t="shared" si="340"/>
        <v/>
      </c>
      <c r="FG153" s="263" t="str">
        <f t="shared" si="340"/>
        <v/>
      </c>
      <c r="FH153" s="263" t="str">
        <f t="shared" si="340"/>
        <v/>
      </c>
      <c r="FI153" s="263" t="str">
        <f t="shared" si="340"/>
        <v/>
      </c>
      <c r="FJ153" s="263" t="str">
        <f t="shared" si="340"/>
        <v/>
      </c>
      <c r="FK153" s="263" t="str">
        <f t="shared" si="340"/>
        <v/>
      </c>
      <c r="FL153" s="263" t="str">
        <f t="shared" si="341"/>
        <v/>
      </c>
      <c r="FM153" s="263" t="str">
        <f t="shared" si="341"/>
        <v/>
      </c>
      <c r="FN153" s="263" t="str">
        <f t="shared" si="341"/>
        <v/>
      </c>
      <c r="FO153" s="263" t="str">
        <f t="shared" si="341"/>
        <v/>
      </c>
      <c r="FP153" s="263" t="str">
        <f t="shared" si="341"/>
        <v/>
      </c>
      <c r="FQ153" s="263" t="str">
        <f t="shared" si="341"/>
        <v/>
      </c>
      <c r="FR153" s="263" t="str">
        <f t="shared" si="341"/>
        <v/>
      </c>
      <c r="FS153" s="263" t="str">
        <f t="shared" si="341"/>
        <v/>
      </c>
      <c r="FT153" s="263" t="str">
        <f t="shared" si="341"/>
        <v/>
      </c>
      <c r="FU153" s="263" t="str">
        <f t="shared" si="341"/>
        <v/>
      </c>
      <c r="FV153" s="265" t="str">
        <f t="shared" si="342"/>
        <v/>
      </c>
      <c r="FW153" s="265" t="str">
        <f t="shared" si="342"/>
        <v/>
      </c>
      <c r="FX153" s="265" t="str">
        <f t="shared" si="342"/>
        <v/>
      </c>
      <c r="FY153" s="265" t="str">
        <f t="shared" si="342"/>
        <v/>
      </c>
      <c r="FZ153" s="265" t="str">
        <f t="shared" si="342"/>
        <v/>
      </c>
      <c r="GA153" s="265" t="str">
        <f t="shared" si="342"/>
        <v/>
      </c>
      <c r="GB153" s="265" t="str">
        <f t="shared" si="342"/>
        <v/>
      </c>
      <c r="GC153" s="265" t="str">
        <f t="shared" si="342"/>
        <v/>
      </c>
      <c r="GD153" s="265" t="str">
        <f t="shared" si="342"/>
        <v/>
      </c>
      <c r="GE153" s="265" t="str">
        <f t="shared" si="342"/>
        <v/>
      </c>
      <c r="GF153" s="265" t="str">
        <f t="shared" si="343"/>
        <v/>
      </c>
      <c r="GG153" s="265" t="str">
        <f t="shared" si="343"/>
        <v/>
      </c>
      <c r="GH153" s="265" t="str">
        <f t="shared" si="343"/>
        <v/>
      </c>
      <c r="GI153" s="265" t="str">
        <f t="shared" si="343"/>
        <v/>
      </c>
      <c r="GJ153" s="265" t="str">
        <f t="shared" si="343"/>
        <v/>
      </c>
      <c r="GK153" s="265" t="str">
        <f t="shared" si="343"/>
        <v/>
      </c>
      <c r="GL153" s="265" t="str">
        <f t="shared" si="343"/>
        <v/>
      </c>
      <c r="GM153" s="265" t="str">
        <f t="shared" si="343"/>
        <v/>
      </c>
      <c r="GN153" s="265" t="str">
        <f t="shared" si="343"/>
        <v/>
      </c>
      <c r="GO153" s="265" t="str">
        <f t="shared" si="343"/>
        <v/>
      </c>
      <c r="GP153" s="263" t="str">
        <f t="shared" si="344"/>
        <v/>
      </c>
      <c r="GQ153" s="263" t="str">
        <f t="shared" si="344"/>
        <v/>
      </c>
      <c r="GR153" s="263" t="str">
        <f t="shared" si="344"/>
        <v/>
      </c>
      <c r="GS153" s="263" t="str">
        <f t="shared" si="344"/>
        <v/>
      </c>
      <c r="GT153" s="263" t="str">
        <f t="shared" si="344"/>
        <v/>
      </c>
      <c r="GU153" s="263" t="str">
        <f t="shared" si="344"/>
        <v/>
      </c>
      <c r="GV153" s="263" t="str">
        <f t="shared" si="344"/>
        <v/>
      </c>
      <c r="GW153" s="263" t="str">
        <f t="shared" si="344"/>
        <v/>
      </c>
      <c r="GX153" s="263" t="str">
        <f t="shared" si="344"/>
        <v/>
      </c>
      <c r="GY153" s="263" t="str">
        <f t="shared" si="344"/>
        <v/>
      </c>
      <c r="GZ153" s="263" t="str">
        <f t="shared" si="345"/>
        <v/>
      </c>
      <c r="HA153" s="263" t="str">
        <f t="shared" si="345"/>
        <v/>
      </c>
      <c r="HB153" s="263" t="str">
        <f t="shared" si="345"/>
        <v/>
      </c>
      <c r="HC153" s="263" t="str">
        <f t="shared" si="345"/>
        <v/>
      </c>
      <c r="HD153" s="263" t="str">
        <f t="shared" si="345"/>
        <v/>
      </c>
      <c r="HE153" s="263" t="str">
        <f t="shared" si="345"/>
        <v/>
      </c>
      <c r="HF153" s="263" t="str">
        <f t="shared" si="345"/>
        <v/>
      </c>
      <c r="HG153" s="263" t="str">
        <f t="shared" si="345"/>
        <v/>
      </c>
      <c r="HH153" s="263" t="str">
        <f t="shared" si="345"/>
        <v/>
      </c>
      <c r="HI153" s="263" t="str">
        <f t="shared" si="345"/>
        <v/>
      </c>
      <c r="HJ153" s="265" t="str">
        <f t="shared" si="346"/>
        <v/>
      </c>
      <c r="HK153" s="265" t="str">
        <f t="shared" si="346"/>
        <v/>
      </c>
      <c r="HL153" s="265" t="str">
        <f t="shared" si="346"/>
        <v/>
      </c>
      <c r="HM153" s="265" t="str">
        <f t="shared" si="346"/>
        <v/>
      </c>
      <c r="HN153" s="265" t="str">
        <f t="shared" si="346"/>
        <v/>
      </c>
      <c r="HO153" s="265" t="str">
        <f t="shared" si="346"/>
        <v/>
      </c>
      <c r="HP153" s="265" t="str">
        <f t="shared" si="346"/>
        <v/>
      </c>
      <c r="HQ153" s="265" t="str">
        <f t="shared" si="346"/>
        <v/>
      </c>
      <c r="HR153" s="265" t="str">
        <f t="shared" si="346"/>
        <v/>
      </c>
      <c r="HS153" s="265" t="str">
        <f t="shared" si="346"/>
        <v/>
      </c>
      <c r="HT153" s="265" t="str">
        <f t="shared" si="347"/>
        <v/>
      </c>
      <c r="HU153" s="265" t="str">
        <f t="shared" si="347"/>
        <v/>
      </c>
      <c r="HV153" s="265" t="str">
        <f t="shared" si="347"/>
        <v/>
      </c>
      <c r="HW153" s="265" t="str">
        <f t="shared" si="347"/>
        <v/>
      </c>
      <c r="HX153" s="265" t="str">
        <f t="shared" si="347"/>
        <v/>
      </c>
      <c r="HY153" s="265" t="str">
        <f t="shared" si="347"/>
        <v/>
      </c>
      <c r="HZ153" s="265" t="str">
        <f t="shared" si="347"/>
        <v/>
      </c>
      <c r="IA153" s="265" t="str">
        <f t="shared" si="347"/>
        <v/>
      </c>
      <c r="IB153" s="265" t="str">
        <f t="shared" si="347"/>
        <v/>
      </c>
      <c r="IC153" s="265" t="str">
        <f t="shared" si="347"/>
        <v/>
      </c>
    </row>
    <row r="154" spans="1:237" x14ac:dyDescent="0.25">
      <c r="A154" s="248">
        <f t="shared" si="323"/>
        <v>143</v>
      </c>
      <c r="B154" s="2" t="str">
        <f>IF(OR('aux 1'!B154="",'aux 1'!R154&lt;&gt;"s"),"",'aux 1'!B154)</f>
        <v/>
      </c>
      <c r="C154" s="172" t="str">
        <f>IF('aux 1'!F154="","",'aux 1'!F154)</f>
        <v/>
      </c>
      <c r="D154" s="450" t="str">
        <f>IF(B154="","",'aux 1'!AP154)</f>
        <v/>
      </c>
      <c r="E154" s="306" t="str">
        <f>IF(B154="","Pre: ",'aux 1'!AN154)</f>
        <v xml:space="preserve">Pre: </v>
      </c>
      <c r="F154" s="306" t="str">
        <f>IF(B154="","Co: ",'aux 1'!AO154)</f>
        <v xml:space="preserve">Co: </v>
      </c>
      <c r="G154" s="54" t="str">
        <f>IF(OR($B154="",'aux 1'!H154=""),"",'aux 1'!H154)</f>
        <v/>
      </c>
      <c r="H154" s="54" t="str">
        <f>IF(OR($B154="",'aux 1'!I154=""),"",'aux 1'!I154)</f>
        <v/>
      </c>
      <c r="I154" s="54" t="str">
        <f>IF(OR($B154="",'aux 1'!J154=""),"",'aux 1'!J154)</f>
        <v/>
      </c>
      <c r="J154" s="54" t="str">
        <f>IF(OR($B154="",'aux 1'!K154=""),"",'aux 1'!K154)</f>
        <v/>
      </c>
      <c r="K154" s="248"/>
      <c r="L154" s="248"/>
      <c r="M154" s="45" t="str">
        <f>IF('aux 1'!C154="","",'aux 1'!C154)</f>
        <v/>
      </c>
      <c r="N154" s="45" t="str">
        <f>IF('aux 1'!D154="","",'aux 1'!D154)</f>
        <v/>
      </c>
      <c r="O154" s="169" t="str">
        <f>IF('aux 1'!E154="","",'aux 1'!E154)</f>
        <v/>
      </c>
      <c r="P154" s="133" t="str">
        <f t="shared" si="317"/>
        <v/>
      </c>
      <c r="Q154" s="43" t="str">
        <f>IF(S154="s",IF(R154="op",'aux 1'!S154,U154),"")</f>
        <v/>
      </c>
      <c r="R154" s="43" t="str">
        <f>IF('aux 1'!N154="op","op",'aux 1'!S154)</f>
        <v/>
      </c>
      <c r="S154" s="43" t="str">
        <f>IF('aux 1'!R154="","",'aux 1'!R154)</f>
        <v/>
      </c>
      <c r="T154" s="43" t="str">
        <f>IF('aux 1'!Q154="","",'aux 1'!Q154)</f>
        <v/>
      </c>
      <c r="U154" s="43" t="str">
        <f>IF('aux 1'!P154="","",'aux 1'!P154)</f>
        <v/>
      </c>
      <c r="V154" s="44" t="str">
        <f>IF('aux 1'!O154="","",'aux 1'!O154)</f>
        <v/>
      </c>
      <c r="W154" s="128">
        <f>IF('aux 1'!T154="",0,'aux 1'!T154)</f>
        <v>0</v>
      </c>
      <c r="X154" s="128">
        <f>IF('aux 1'!U154="",0,'aux 1'!U154)</f>
        <v>0</v>
      </c>
      <c r="Y154" s="128">
        <f>IF('aux 1'!V154="",0,'aux 1'!V154)</f>
        <v>0</v>
      </c>
      <c r="Z154" s="128" t="str">
        <f>IF('aux 1'!W154="","",'aux 1'!W154)</f>
        <v/>
      </c>
      <c r="AA154" s="128" t="str">
        <f t="shared" si="318"/>
        <v>h</v>
      </c>
      <c r="AB154" s="248" t="str">
        <f>IF('aux 1'!X154="","",'aux 1'!X154)</f>
        <v/>
      </c>
      <c r="AC154" s="87" t="str">
        <f t="shared" si="319"/>
        <v/>
      </c>
      <c r="AE154" s="265">
        <f t="shared" si="320"/>
        <v>143</v>
      </c>
      <c r="AF154" s="267" t="str">
        <f t="shared" si="336"/>
        <v/>
      </c>
      <c r="AG154" s="267" t="str">
        <f t="shared" si="336"/>
        <v/>
      </c>
      <c r="AH154" s="267" t="str">
        <f t="shared" si="336"/>
        <v/>
      </c>
      <c r="AI154" s="267" t="str">
        <f t="shared" si="336"/>
        <v/>
      </c>
      <c r="AJ154" s="267" t="str">
        <f t="shared" si="336"/>
        <v/>
      </c>
      <c r="AK154" s="267" t="str">
        <f t="shared" si="336"/>
        <v/>
      </c>
      <c r="AL154" s="267" t="str">
        <f t="shared" si="336"/>
        <v/>
      </c>
      <c r="AM154" s="267" t="str">
        <f t="shared" si="336"/>
        <v/>
      </c>
      <c r="AN154" s="267" t="str">
        <f t="shared" si="336"/>
        <v/>
      </c>
      <c r="AO154" s="267" t="str">
        <f t="shared" si="336"/>
        <v/>
      </c>
      <c r="AP154" s="267" t="str">
        <f t="shared" si="337"/>
        <v/>
      </c>
      <c r="AQ154" s="267" t="str">
        <f t="shared" si="337"/>
        <v/>
      </c>
      <c r="AR154" s="267" t="str">
        <f t="shared" si="337"/>
        <v/>
      </c>
      <c r="AS154" s="267" t="str">
        <f t="shared" si="337"/>
        <v/>
      </c>
      <c r="AT154" s="267" t="str">
        <f t="shared" si="337"/>
        <v/>
      </c>
      <c r="AU154" s="267" t="str">
        <f t="shared" si="337"/>
        <v/>
      </c>
      <c r="AV154" s="267" t="str">
        <f t="shared" si="337"/>
        <v/>
      </c>
      <c r="AW154" s="267" t="str">
        <f t="shared" si="337"/>
        <v/>
      </c>
      <c r="AX154" s="267" t="str">
        <f t="shared" si="337"/>
        <v/>
      </c>
      <c r="AY154" s="267" t="str">
        <f t="shared" si="337"/>
        <v/>
      </c>
      <c r="BA154" s="267" t="str">
        <f t="shared" si="283"/>
        <v/>
      </c>
      <c r="BB154" s="267" t="str">
        <f t="shared" si="284"/>
        <v/>
      </c>
      <c r="BC154" s="267" t="str">
        <f t="shared" si="285"/>
        <v/>
      </c>
      <c r="BD154" s="267" t="str">
        <f t="shared" si="286"/>
        <v/>
      </c>
      <c r="BE154" s="267" t="str">
        <f t="shared" si="287"/>
        <v/>
      </c>
      <c r="BF154" s="267" t="str">
        <f t="shared" si="288"/>
        <v/>
      </c>
      <c r="BG154" s="267" t="str">
        <f t="shared" si="289"/>
        <v/>
      </c>
      <c r="BH154" s="267" t="str">
        <f t="shared" si="322"/>
        <v/>
      </c>
      <c r="BI154" s="267" t="str">
        <f t="shared" si="223"/>
        <v/>
      </c>
      <c r="BJ154" s="267" t="str">
        <f t="shared" si="224"/>
        <v/>
      </c>
      <c r="BK154" s="267" t="str">
        <f t="shared" si="225"/>
        <v/>
      </c>
      <c r="BL154" s="267" t="str">
        <f t="shared" si="226"/>
        <v/>
      </c>
      <c r="BM154" s="267" t="str">
        <f t="shared" si="227"/>
        <v/>
      </c>
      <c r="BN154" s="267" t="str">
        <f t="shared" si="228"/>
        <v/>
      </c>
      <c r="BO154" s="267" t="str">
        <f t="shared" si="229"/>
        <v/>
      </c>
      <c r="BP154" s="267" t="str">
        <f t="shared" si="230"/>
        <v/>
      </c>
      <c r="BQ154" s="267" t="str">
        <f t="shared" si="231"/>
        <v/>
      </c>
      <c r="BR154" s="267" t="str">
        <f t="shared" si="232"/>
        <v/>
      </c>
      <c r="BS154" s="267" t="str">
        <f t="shared" si="233"/>
        <v/>
      </c>
      <c r="BT154" s="267" t="str">
        <f t="shared" si="234"/>
        <v/>
      </c>
      <c r="BU154" s="264"/>
      <c r="BV154" s="268">
        <v>143</v>
      </c>
      <c r="BW154" s="265" t="str">
        <f t="shared" si="268"/>
        <v/>
      </c>
      <c r="BX154" s="265" t="str">
        <f t="shared" ref="BX154:BZ217" si="349">IF(LEN(BX$6)&lt;$BV154,"", VALUE(MID(BX$6,$BV154,1)))</f>
        <v/>
      </c>
      <c r="BY154" s="265" t="str">
        <f t="shared" si="349"/>
        <v/>
      </c>
      <c r="BZ154" s="265" t="str">
        <f t="shared" si="349"/>
        <v/>
      </c>
      <c r="CA154" s="265" t="str">
        <f t="shared" si="348"/>
        <v/>
      </c>
      <c r="CB154" s="265" t="str">
        <f t="shared" si="348"/>
        <v/>
      </c>
      <c r="CC154" s="265" t="str">
        <f t="shared" si="348"/>
        <v/>
      </c>
      <c r="CD154" s="265" t="str">
        <f t="shared" si="321"/>
        <v/>
      </c>
      <c r="CE154" s="265" t="str">
        <f t="shared" si="316"/>
        <v/>
      </c>
      <c r="CF154" s="265" t="str">
        <f t="shared" si="316"/>
        <v/>
      </c>
      <c r="CG154" s="265" t="str">
        <f t="shared" si="316"/>
        <v/>
      </c>
      <c r="CH154" s="265" t="str">
        <f t="shared" si="316"/>
        <v/>
      </c>
      <c r="CI154" s="265" t="str">
        <f t="shared" si="316"/>
        <v/>
      </c>
      <c r="CJ154" s="265" t="str">
        <f t="shared" si="316"/>
        <v/>
      </c>
      <c r="CK154" s="265" t="str">
        <f t="shared" si="316"/>
        <v/>
      </c>
      <c r="CL154" s="265" t="str">
        <f t="shared" si="316"/>
        <v/>
      </c>
      <c r="CM154" s="265" t="str">
        <f t="shared" si="316"/>
        <v/>
      </c>
      <c r="CN154" s="265" t="str">
        <f t="shared" si="316"/>
        <v/>
      </c>
      <c r="CO154" s="265" t="str">
        <f t="shared" si="316"/>
        <v/>
      </c>
      <c r="CP154" s="265" t="str">
        <f t="shared" si="316"/>
        <v/>
      </c>
      <c r="CR154" s="265" t="str">
        <f>IF(BW154="","",SUM(BW$12:BW154)-BW154+1)</f>
        <v/>
      </c>
      <c r="CS154" s="265" t="str">
        <f>IF(BX154="","",SUM(BX$12:BX154)-BX154+1)</f>
        <v/>
      </c>
      <c r="CT154" s="265" t="str">
        <f>IF(BY154="","",SUM(BY$12:BY154)-BY154+1)</f>
        <v/>
      </c>
      <c r="CU154" s="265" t="str">
        <f>IF(BZ154="","",SUM(BZ$12:BZ154)-BZ154+1)</f>
        <v/>
      </c>
      <c r="CV154" s="265" t="str">
        <f>IF(CA154="","",SUM(CA$12:CA154)-CA154+1)</f>
        <v/>
      </c>
      <c r="CW154" s="265" t="str">
        <f>IF(CB154="","",SUM(CB$12:CB154)-CB154+1)</f>
        <v/>
      </c>
      <c r="CX154" s="265" t="str">
        <f>IF(CC154="","",SUM(CC$12:CC154)-CC154+1)</f>
        <v/>
      </c>
      <c r="CY154" s="265" t="str">
        <f>IF(CD154="","",SUM(CD$12:CD154)-CD154+1)</f>
        <v/>
      </c>
      <c r="CZ154" s="265" t="str">
        <f>IF(CE154="","",SUM(CE$12:CE154)-CE154+1)</f>
        <v/>
      </c>
      <c r="DA154" s="265" t="str">
        <f>IF(CF154="","",SUM(CF$12:CF154)-CF154+1)</f>
        <v/>
      </c>
      <c r="DB154" s="265" t="str">
        <f>IF(CG154="","",SUM(CG$12:CG154)-CG154+1)</f>
        <v/>
      </c>
      <c r="DC154" s="265" t="str">
        <f>IF(CH154="","",SUM(CH$12:CH154)-CH154+1)</f>
        <v/>
      </c>
      <c r="DD154" s="265" t="str">
        <f>IF(CI154="","",SUM(CI$12:CI154)-CI154+1)</f>
        <v/>
      </c>
      <c r="DE154" s="265" t="str">
        <f>IF(CJ154="","",SUM(CJ$12:CJ154)-CJ154+1)</f>
        <v/>
      </c>
      <c r="DF154" s="265" t="str">
        <f>IF(CK154="","",SUM(CK$12:CK154)-CK154+1)</f>
        <v/>
      </c>
      <c r="DG154" s="265" t="str">
        <f>IF(CL154="","",SUM(CL$12:CL154)-CL154+1)</f>
        <v/>
      </c>
      <c r="DH154" s="265" t="str">
        <f>IF(CM154="","",SUM(CM$12:CM154)-CM154+1)</f>
        <v/>
      </c>
      <c r="DI154" s="265" t="str">
        <f>IF(CN154="","",SUM(CN$12:CN154)-CN154+1)</f>
        <v/>
      </c>
      <c r="DJ154" s="265" t="str">
        <f>IF(CO154="","",SUM(CO$12:CO154)-CO154+1)</f>
        <v/>
      </c>
      <c r="DK154" s="265" t="str">
        <f>IF(CP154="","",SUM(CP$12:CP154)-CP154+1)</f>
        <v/>
      </c>
      <c r="DM154" s="265"/>
      <c r="DN154" s="265"/>
      <c r="DO154" s="265"/>
      <c r="DP154" s="265"/>
      <c r="DQ154" s="265"/>
      <c r="DR154" s="265"/>
      <c r="DS154" s="265"/>
      <c r="DT154" s="265"/>
      <c r="DU154" s="265"/>
      <c r="DV154" s="265"/>
      <c r="DW154" s="265"/>
      <c r="DX154" s="265"/>
      <c r="DY154" s="265"/>
      <c r="DZ154" s="265"/>
      <c r="EA154" s="265"/>
      <c r="EB154" s="265"/>
      <c r="EC154" s="265"/>
      <c r="ED154" s="265"/>
      <c r="EE154" s="265"/>
      <c r="EF154" s="265"/>
      <c r="EH154" s="265" t="str">
        <f t="shared" si="338"/>
        <v/>
      </c>
      <c r="EI154" s="265" t="str">
        <f t="shared" si="338"/>
        <v/>
      </c>
      <c r="EJ154" s="265" t="str">
        <f t="shared" si="338"/>
        <v/>
      </c>
      <c r="EK154" s="265" t="str">
        <f t="shared" si="338"/>
        <v/>
      </c>
      <c r="EL154" s="265" t="str">
        <f t="shared" si="338"/>
        <v/>
      </c>
      <c r="EM154" s="265" t="str">
        <f t="shared" si="338"/>
        <v/>
      </c>
      <c r="EN154" s="265" t="str">
        <f t="shared" si="338"/>
        <v/>
      </c>
      <c r="EO154" s="265" t="str">
        <f t="shared" si="338"/>
        <v/>
      </c>
      <c r="EP154" s="265" t="str">
        <f t="shared" si="338"/>
        <v/>
      </c>
      <c r="EQ154" s="265" t="str">
        <f t="shared" si="338"/>
        <v/>
      </c>
      <c r="ER154" s="265" t="str">
        <f t="shared" si="339"/>
        <v/>
      </c>
      <c r="ES154" s="265" t="str">
        <f t="shared" si="339"/>
        <v/>
      </c>
      <c r="ET154" s="265" t="str">
        <f t="shared" si="339"/>
        <v/>
      </c>
      <c r="EU154" s="265" t="str">
        <f t="shared" si="339"/>
        <v/>
      </c>
      <c r="EV154" s="265" t="str">
        <f t="shared" si="339"/>
        <v/>
      </c>
      <c r="EW154" s="265" t="str">
        <f t="shared" si="339"/>
        <v/>
      </c>
      <c r="EX154" s="265" t="str">
        <f t="shared" si="339"/>
        <v/>
      </c>
      <c r="EY154" s="265" t="str">
        <f t="shared" si="339"/>
        <v/>
      </c>
      <c r="EZ154" s="265" t="str">
        <f t="shared" si="339"/>
        <v/>
      </c>
      <c r="FA154" s="265" t="str">
        <f t="shared" si="339"/>
        <v/>
      </c>
      <c r="FB154" s="263" t="str">
        <f t="shared" si="340"/>
        <v/>
      </c>
      <c r="FC154" s="263" t="str">
        <f t="shared" si="340"/>
        <v/>
      </c>
      <c r="FD154" s="263" t="str">
        <f t="shared" si="340"/>
        <v/>
      </c>
      <c r="FE154" s="263" t="str">
        <f t="shared" si="340"/>
        <v/>
      </c>
      <c r="FF154" s="263" t="str">
        <f t="shared" si="340"/>
        <v/>
      </c>
      <c r="FG154" s="263" t="str">
        <f t="shared" si="340"/>
        <v/>
      </c>
      <c r="FH154" s="263" t="str">
        <f t="shared" si="340"/>
        <v/>
      </c>
      <c r="FI154" s="263" t="str">
        <f t="shared" si="340"/>
        <v/>
      </c>
      <c r="FJ154" s="263" t="str">
        <f t="shared" si="340"/>
        <v/>
      </c>
      <c r="FK154" s="263" t="str">
        <f t="shared" si="340"/>
        <v/>
      </c>
      <c r="FL154" s="263" t="str">
        <f t="shared" si="341"/>
        <v/>
      </c>
      <c r="FM154" s="263" t="str">
        <f t="shared" si="341"/>
        <v/>
      </c>
      <c r="FN154" s="263" t="str">
        <f t="shared" si="341"/>
        <v/>
      </c>
      <c r="FO154" s="263" t="str">
        <f t="shared" si="341"/>
        <v/>
      </c>
      <c r="FP154" s="263" t="str">
        <f t="shared" si="341"/>
        <v/>
      </c>
      <c r="FQ154" s="263" t="str">
        <f t="shared" si="341"/>
        <v/>
      </c>
      <c r="FR154" s="263" t="str">
        <f t="shared" si="341"/>
        <v/>
      </c>
      <c r="FS154" s="263" t="str">
        <f t="shared" si="341"/>
        <v/>
      </c>
      <c r="FT154" s="263" t="str">
        <f t="shared" si="341"/>
        <v/>
      </c>
      <c r="FU154" s="263" t="str">
        <f t="shared" si="341"/>
        <v/>
      </c>
      <c r="FV154" s="265" t="str">
        <f t="shared" si="342"/>
        <v/>
      </c>
      <c r="FW154" s="265" t="str">
        <f t="shared" si="342"/>
        <v/>
      </c>
      <c r="FX154" s="265" t="str">
        <f t="shared" si="342"/>
        <v/>
      </c>
      <c r="FY154" s="265" t="str">
        <f t="shared" si="342"/>
        <v/>
      </c>
      <c r="FZ154" s="265" t="str">
        <f t="shared" si="342"/>
        <v/>
      </c>
      <c r="GA154" s="265" t="str">
        <f t="shared" si="342"/>
        <v/>
      </c>
      <c r="GB154" s="265" t="str">
        <f t="shared" si="342"/>
        <v/>
      </c>
      <c r="GC154" s="265" t="str">
        <f t="shared" si="342"/>
        <v/>
      </c>
      <c r="GD154" s="265" t="str">
        <f t="shared" si="342"/>
        <v/>
      </c>
      <c r="GE154" s="265" t="str">
        <f t="shared" si="342"/>
        <v/>
      </c>
      <c r="GF154" s="265" t="str">
        <f t="shared" si="343"/>
        <v/>
      </c>
      <c r="GG154" s="265" t="str">
        <f t="shared" si="343"/>
        <v/>
      </c>
      <c r="GH154" s="265" t="str">
        <f t="shared" si="343"/>
        <v/>
      </c>
      <c r="GI154" s="265" t="str">
        <f t="shared" si="343"/>
        <v/>
      </c>
      <c r="GJ154" s="265" t="str">
        <f t="shared" si="343"/>
        <v/>
      </c>
      <c r="GK154" s="265" t="str">
        <f t="shared" si="343"/>
        <v/>
      </c>
      <c r="GL154" s="265" t="str">
        <f t="shared" si="343"/>
        <v/>
      </c>
      <c r="GM154" s="265" t="str">
        <f t="shared" si="343"/>
        <v/>
      </c>
      <c r="GN154" s="265" t="str">
        <f t="shared" si="343"/>
        <v/>
      </c>
      <c r="GO154" s="265" t="str">
        <f t="shared" si="343"/>
        <v/>
      </c>
      <c r="GP154" s="263" t="str">
        <f t="shared" si="344"/>
        <v/>
      </c>
      <c r="GQ154" s="263" t="str">
        <f t="shared" si="344"/>
        <v/>
      </c>
      <c r="GR154" s="263" t="str">
        <f t="shared" si="344"/>
        <v/>
      </c>
      <c r="GS154" s="263" t="str">
        <f t="shared" si="344"/>
        <v/>
      </c>
      <c r="GT154" s="263" t="str">
        <f t="shared" si="344"/>
        <v/>
      </c>
      <c r="GU154" s="263" t="str">
        <f t="shared" si="344"/>
        <v/>
      </c>
      <c r="GV154" s="263" t="str">
        <f t="shared" si="344"/>
        <v/>
      </c>
      <c r="GW154" s="263" t="str">
        <f t="shared" si="344"/>
        <v/>
      </c>
      <c r="GX154" s="263" t="str">
        <f t="shared" si="344"/>
        <v/>
      </c>
      <c r="GY154" s="263" t="str">
        <f t="shared" si="344"/>
        <v/>
      </c>
      <c r="GZ154" s="263" t="str">
        <f t="shared" si="345"/>
        <v/>
      </c>
      <c r="HA154" s="263" t="str">
        <f t="shared" si="345"/>
        <v/>
      </c>
      <c r="HB154" s="263" t="str">
        <f t="shared" si="345"/>
        <v/>
      </c>
      <c r="HC154" s="263" t="str">
        <f t="shared" si="345"/>
        <v/>
      </c>
      <c r="HD154" s="263" t="str">
        <f t="shared" si="345"/>
        <v/>
      </c>
      <c r="HE154" s="263" t="str">
        <f t="shared" si="345"/>
        <v/>
      </c>
      <c r="HF154" s="263" t="str">
        <f t="shared" si="345"/>
        <v/>
      </c>
      <c r="HG154" s="263" t="str">
        <f t="shared" si="345"/>
        <v/>
      </c>
      <c r="HH154" s="263" t="str">
        <f t="shared" si="345"/>
        <v/>
      </c>
      <c r="HI154" s="263" t="str">
        <f t="shared" si="345"/>
        <v/>
      </c>
      <c r="HJ154" s="265" t="str">
        <f t="shared" si="346"/>
        <v/>
      </c>
      <c r="HK154" s="265" t="str">
        <f t="shared" si="346"/>
        <v/>
      </c>
      <c r="HL154" s="265" t="str">
        <f t="shared" si="346"/>
        <v/>
      </c>
      <c r="HM154" s="265" t="str">
        <f t="shared" si="346"/>
        <v/>
      </c>
      <c r="HN154" s="265" t="str">
        <f t="shared" si="346"/>
        <v/>
      </c>
      <c r="HO154" s="265" t="str">
        <f t="shared" si="346"/>
        <v/>
      </c>
      <c r="HP154" s="265" t="str">
        <f t="shared" si="346"/>
        <v/>
      </c>
      <c r="HQ154" s="265" t="str">
        <f t="shared" si="346"/>
        <v/>
      </c>
      <c r="HR154" s="265" t="str">
        <f t="shared" si="346"/>
        <v/>
      </c>
      <c r="HS154" s="265" t="str">
        <f t="shared" si="346"/>
        <v/>
      </c>
      <c r="HT154" s="265" t="str">
        <f t="shared" si="347"/>
        <v/>
      </c>
      <c r="HU154" s="265" t="str">
        <f t="shared" si="347"/>
        <v/>
      </c>
      <c r="HV154" s="265" t="str">
        <f t="shared" si="347"/>
        <v/>
      </c>
      <c r="HW154" s="265" t="str">
        <f t="shared" si="347"/>
        <v/>
      </c>
      <c r="HX154" s="265" t="str">
        <f t="shared" si="347"/>
        <v/>
      </c>
      <c r="HY154" s="265" t="str">
        <f t="shared" si="347"/>
        <v/>
      </c>
      <c r="HZ154" s="265" t="str">
        <f t="shared" si="347"/>
        <v/>
      </c>
      <c r="IA154" s="265" t="str">
        <f t="shared" si="347"/>
        <v/>
      </c>
      <c r="IB154" s="265" t="str">
        <f t="shared" si="347"/>
        <v/>
      </c>
      <c r="IC154" s="265" t="str">
        <f t="shared" si="347"/>
        <v/>
      </c>
    </row>
    <row r="155" spans="1:237" x14ac:dyDescent="0.25">
      <c r="A155" s="248">
        <f t="shared" si="323"/>
        <v>144</v>
      </c>
      <c r="B155" s="2" t="str">
        <f>IF(OR('aux 1'!B155="",'aux 1'!R155&lt;&gt;"s"),"",'aux 1'!B155)</f>
        <v/>
      </c>
      <c r="C155" s="172" t="str">
        <f>IF('aux 1'!F155="","",'aux 1'!F155)</f>
        <v/>
      </c>
      <c r="D155" s="450" t="str">
        <f>IF(B155="","",'aux 1'!AP155)</f>
        <v/>
      </c>
      <c r="E155" s="306" t="str">
        <f>IF(B155="","Pre: ",'aux 1'!AN155)</f>
        <v xml:space="preserve">Pre: </v>
      </c>
      <c r="F155" s="306" t="str">
        <f>IF(B155="","Co: ",'aux 1'!AO155)</f>
        <v xml:space="preserve">Co: </v>
      </c>
      <c r="G155" s="54" t="str">
        <f>IF(OR($B155="",'aux 1'!H155=""),"",'aux 1'!H155)</f>
        <v/>
      </c>
      <c r="H155" s="54" t="str">
        <f>IF(OR($B155="",'aux 1'!I155=""),"",'aux 1'!I155)</f>
        <v/>
      </c>
      <c r="I155" s="54" t="str">
        <f>IF(OR($B155="",'aux 1'!J155=""),"",'aux 1'!J155)</f>
        <v/>
      </c>
      <c r="J155" s="54" t="str">
        <f>IF(OR($B155="",'aux 1'!K155=""),"",'aux 1'!K155)</f>
        <v/>
      </c>
      <c r="K155" s="248"/>
      <c r="L155" s="248"/>
      <c r="M155" s="45" t="str">
        <f>IF('aux 1'!C155="","",'aux 1'!C155)</f>
        <v/>
      </c>
      <c r="N155" s="45" t="str">
        <f>IF('aux 1'!D155="","",'aux 1'!D155)</f>
        <v/>
      </c>
      <c r="O155" s="169" t="str">
        <f>IF('aux 1'!E155="","",'aux 1'!E155)</f>
        <v/>
      </c>
      <c r="P155" s="133" t="str">
        <f t="shared" si="317"/>
        <v/>
      </c>
      <c r="Q155" s="43" t="str">
        <f>IF(S155="s",IF(R155="op",'aux 1'!S155,U155),"")</f>
        <v/>
      </c>
      <c r="R155" s="43" t="str">
        <f>IF('aux 1'!N155="op","op",'aux 1'!S155)</f>
        <v/>
      </c>
      <c r="S155" s="43" t="str">
        <f>IF('aux 1'!R155="","",'aux 1'!R155)</f>
        <v/>
      </c>
      <c r="T155" s="43" t="str">
        <f>IF('aux 1'!Q155="","",'aux 1'!Q155)</f>
        <v/>
      </c>
      <c r="U155" s="43" t="str">
        <f>IF('aux 1'!P155="","",'aux 1'!P155)</f>
        <v/>
      </c>
      <c r="V155" s="44" t="str">
        <f>IF('aux 1'!O155="","",'aux 1'!O155)</f>
        <v/>
      </c>
      <c r="W155" s="128">
        <f>IF('aux 1'!T155="",0,'aux 1'!T155)</f>
        <v>0</v>
      </c>
      <c r="X155" s="128">
        <f>IF('aux 1'!U155="",0,'aux 1'!U155)</f>
        <v>0</v>
      </c>
      <c r="Y155" s="128">
        <f>IF('aux 1'!V155="",0,'aux 1'!V155)</f>
        <v>0</v>
      </c>
      <c r="Z155" s="128" t="str">
        <f>IF('aux 1'!W155="","",'aux 1'!W155)</f>
        <v/>
      </c>
      <c r="AA155" s="128" t="str">
        <f t="shared" si="318"/>
        <v>h</v>
      </c>
      <c r="AB155" s="248" t="str">
        <f>IF('aux 1'!X155="","",'aux 1'!X155)</f>
        <v/>
      </c>
      <c r="AC155" s="87" t="str">
        <f t="shared" si="319"/>
        <v/>
      </c>
      <c r="AE155" s="265">
        <f t="shared" si="320"/>
        <v>144</v>
      </c>
      <c r="AF155" s="267" t="str">
        <f t="shared" si="336"/>
        <v/>
      </c>
      <c r="AG155" s="267" t="str">
        <f t="shared" si="336"/>
        <v/>
      </c>
      <c r="AH155" s="267" t="str">
        <f t="shared" si="336"/>
        <v/>
      </c>
      <c r="AI155" s="267" t="str">
        <f t="shared" si="336"/>
        <v/>
      </c>
      <c r="AJ155" s="267" t="str">
        <f t="shared" si="336"/>
        <v/>
      </c>
      <c r="AK155" s="267" t="str">
        <f t="shared" si="336"/>
        <v/>
      </c>
      <c r="AL155" s="267" t="str">
        <f t="shared" si="336"/>
        <v/>
      </c>
      <c r="AM155" s="267" t="str">
        <f t="shared" si="336"/>
        <v/>
      </c>
      <c r="AN155" s="267" t="str">
        <f t="shared" si="336"/>
        <v/>
      </c>
      <c r="AO155" s="267" t="str">
        <f t="shared" si="336"/>
        <v/>
      </c>
      <c r="AP155" s="267" t="str">
        <f t="shared" si="337"/>
        <v/>
      </c>
      <c r="AQ155" s="267" t="str">
        <f t="shared" si="337"/>
        <v/>
      </c>
      <c r="AR155" s="267" t="str">
        <f t="shared" si="337"/>
        <v/>
      </c>
      <c r="AS155" s="267" t="str">
        <f t="shared" si="337"/>
        <v/>
      </c>
      <c r="AT155" s="267" t="str">
        <f t="shared" si="337"/>
        <v/>
      </c>
      <c r="AU155" s="267" t="str">
        <f t="shared" si="337"/>
        <v/>
      </c>
      <c r="AV155" s="267" t="str">
        <f t="shared" si="337"/>
        <v/>
      </c>
      <c r="AW155" s="267" t="str">
        <f t="shared" si="337"/>
        <v/>
      </c>
      <c r="AX155" s="267" t="str">
        <f t="shared" si="337"/>
        <v/>
      </c>
      <c r="AY155" s="267" t="str">
        <f t="shared" si="337"/>
        <v/>
      </c>
      <c r="BA155" s="267" t="str">
        <f t="shared" si="283"/>
        <v/>
      </c>
      <c r="BB155" s="267" t="str">
        <f t="shared" si="284"/>
        <v/>
      </c>
      <c r="BC155" s="267" t="str">
        <f t="shared" si="285"/>
        <v/>
      </c>
      <c r="BD155" s="267" t="str">
        <f t="shared" si="286"/>
        <v/>
      </c>
      <c r="BE155" s="267" t="str">
        <f t="shared" si="287"/>
        <v/>
      </c>
      <c r="BF155" s="267" t="str">
        <f t="shared" si="288"/>
        <v/>
      </c>
      <c r="BG155" s="267" t="str">
        <f t="shared" si="289"/>
        <v/>
      </c>
      <c r="BH155" s="267" t="str">
        <f t="shared" si="322"/>
        <v/>
      </c>
      <c r="BI155" s="267" t="str">
        <f t="shared" si="223"/>
        <v/>
      </c>
      <c r="BJ155" s="267" t="str">
        <f t="shared" si="224"/>
        <v/>
      </c>
      <c r="BK155" s="267" t="str">
        <f t="shared" si="225"/>
        <v/>
      </c>
      <c r="BL155" s="267" t="str">
        <f t="shared" si="226"/>
        <v/>
      </c>
      <c r="BM155" s="267" t="str">
        <f t="shared" si="227"/>
        <v/>
      </c>
      <c r="BN155" s="267" t="str">
        <f t="shared" si="228"/>
        <v/>
      </c>
      <c r="BO155" s="267" t="str">
        <f t="shared" si="229"/>
        <v/>
      </c>
      <c r="BP155" s="267" t="str">
        <f t="shared" si="230"/>
        <v/>
      </c>
      <c r="BQ155" s="267" t="str">
        <f t="shared" si="231"/>
        <v/>
      </c>
      <c r="BR155" s="267" t="str">
        <f t="shared" si="232"/>
        <v/>
      </c>
      <c r="BS155" s="267" t="str">
        <f t="shared" si="233"/>
        <v/>
      </c>
      <c r="BT155" s="267" t="str">
        <f t="shared" si="234"/>
        <v/>
      </c>
      <c r="BU155" s="264"/>
      <c r="BV155" s="268">
        <v>144</v>
      </c>
      <c r="BW155" s="265" t="str">
        <f t="shared" si="268"/>
        <v/>
      </c>
      <c r="BX155" s="265" t="str">
        <f t="shared" si="349"/>
        <v/>
      </c>
      <c r="BY155" s="265" t="str">
        <f t="shared" si="349"/>
        <v/>
      </c>
      <c r="BZ155" s="265" t="str">
        <f t="shared" si="349"/>
        <v/>
      </c>
      <c r="CA155" s="265" t="str">
        <f t="shared" si="348"/>
        <v/>
      </c>
      <c r="CB155" s="265" t="str">
        <f t="shared" si="348"/>
        <v/>
      </c>
      <c r="CC155" s="265" t="str">
        <f t="shared" si="348"/>
        <v/>
      </c>
      <c r="CD155" s="265" t="str">
        <f t="shared" si="321"/>
        <v/>
      </c>
      <c r="CE155" s="265" t="str">
        <f t="shared" ref="CE155:CP155" si="350">IF(LEN(CE$6)&lt;$BV155,"", VALUE(MID(CE$6,$BV155,1)))</f>
        <v/>
      </c>
      <c r="CF155" s="265" t="str">
        <f t="shared" si="350"/>
        <v/>
      </c>
      <c r="CG155" s="265" t="str">
        <f t="shared" si="350"/>
        <v/>
      </c>
      <c r="CH155" s="265" t="str">
        <f t="shared" si="350"/>
        <v/>
      </c>
      <c r="CI155" s="265" t="str">
        <f t="shared" si="350"/>
        <v/>
      </c>
      <c r="CJ155" s="265" t="str">
        <f t="shared" si="350"/>
        <v/>
      </c>
      <c r="CK155" s="265" t="str">
        <f t="shared" si="350"/>
        <v/>
      </c>
      <c r="CL155" s="265" t="str">
        <f t="shared" si="350"/>
        <v/>
      </c>
      <c r="CM155" s="265" t="str">
        <f t="shared" si="350"/>
        <v/>
      </c>
      <c r="CN155" s="265" t="str">
        <f t="shared" si="350"/>
        <v/>
      </c>
      <c r="CO155" s="265" t="str">
        <f t="shared" si="350"/>
        <v/>
      </c>
      <c r="CP155" s="265" t="str">
        <f t="shared" si="350"/>
        <v/>
      </c>
      <c r="CR155" s="265" t="str">
        <f>IF(BW155="","",SUM(BW$12:BW155)-BW155+1)</f>
        <v/>
      </c>
      <c r="CS155" s="265" t="str">
        <f>IF(BX155="","",SUM(BX$12:BX155)-BX155+1)</f>
        <v/>
      </c>
      <c r="CT155" s="265" t="str">
        <f>IF(BY155="","",SUM(BY$12:BY155)-BY155+1)</f>
        <v/>
      </c>
      <c r="CU155" s="265" t="str">
        <f>IF(BZ155="","",SUM(BZ$12:BZ155)-BZ155+1)</f>
        <v/>
      </c>
      <c r="CV155" s="265" t="str">
        <f>IF(CA155="","",SUM(CA$12:CA155)-CA155+1)</f>
        <v/>
      </c>
      <c r="CW155" s="265" t="str">
        <f>IF(CB155="","",SUM(CB$12:CB155)-CB155+1)</f>
        <v/>
      </c>
      <c r="CX155" s="265" t="str">
        <f>IF(CC155="","",SUM(CC$12:CC155)-CC155+1)</f>
        <v/>
      </c>
      <c r="CY155" s="265" t="str">
        <f>IF(CD155="","",SUM(CD$12:CD155)-CD155+1)</f>
        <v/>
      </c>
      <c r="CZ155" s="265" t="str">
        <f>IF(CE155="","",SUM(CE$12:CE155)-CE155+1)</f>
        <v/>
      </c>
      <c r="DA155" s="265" t="str">
        <f>IF(CF155="","",SUM(CF$12:CF155)-CF155+1)</f>
        <v/>
      </c>
      <c r="DB155" s="265" t="str">
        <f>IF(CG155="","",SUM(CG$12:CG155)-CG155+1)</f>
        <v/>
      </c>
      <c r="DC155" s="265" t="str">
        <f>IF(CH155="","",SUM(CH$12:CH155)-CH155+1)</f>
        <v/>
      </c>
      <c r="DD155" s="265" t="str">
        <f>IF(CI155="","",SUM(CI$12:CI155)-CI155+1)</f>
        <v/>
      </c>
      <c r="DE155" s="265" t="str">
        <f>IF(CJ155="","",SUM(CJ$12:CJ155)-CJ155+1)</f>
        <v/>
      </c>
      <c r="DF155" s="265" t="str">
        <f>IF(CK155="","",SUM(CK$12:CK155)-CK155+1)</f>
        <v/>
      </c>
      <c r="DG155" s="265" t="str">
        <f>IF(CL155="","",SUM(CL$12:CL155)-CL155+1)</f>
        <v/>
      </c>
      <c r="DH155" s="265" t="str">
        <f>IF(CM155="","",SUM(CM$12:CM155)-CM155+1)</f>
        <v/>
      </c>
      <c r="DI155" s="265" t="str">
        <f>IF(CN155="","",SUM(CN$12:CN155)-CN155+1)</f>
        <v/>
      </c>
      <c r="DJ155" s="265" t="str">
        <f>IF(CO155="","",SUM(CO$12:CO155)-CO155+1)</f>
        <v/>
      </c>
      <c r="DK155" s="265" t="str">
        <f>IF(CP155="","",SUM(CP$12:CP155)-CP155+1)</f>
        <v/>
      </c>
      <c r="DM155" s="265"/>
      <c r="DN155" s="265"/>
      <c r="DO155" s="265"/>
      <c r="DP155" s="265"/>
      <c r="DQ155" s="265"/>
      <c r="DR155" s="265"/>
      <c r="DS155" s="265"/>
      <c r="DT155" s="265"/>
      <c r="DU155" s="265"/>
      <c r="DV155" s="265"/>
      <c r="DW155" s="265"/>
      <c r="DX155" s="265"/>
      <c r="DY155" s="265"/>
      <c r="DZ155" s="265"/>
      <c r="EA155" s="265"/>
      <c r="EB155" s="265"/>
      <c r="EC155" s="265"/>
      <c r="ED155" s="265"/>
      <c r="EE155" s="265"/>
      <c r="EF155" s="265"/>
      <c r="EH155" s="265" t="str">
        <f t="shared" si="338"/>
        <v/>
      </c>
      <c r="EI155" s="265" t="str">
        <f t="shared" si="338"/>
        <v/>
      </c>
      <c r="EJ155" s="265" t="str">
        <f t="shared" si="338"/>
        <v/>
      </c>
      <c r="EK155" s="265" t="str">
        <f t="shared" si="338"/>
        <v/>
      </c>
      <c r="EL155" s="265" t="str">
        <f t="shared" si="338"/>
        <v/>
      </c>
      <c r="EM155" s="265" t="str">
        <f t="shared" si="338"/>
        <v/>
      </c>
      <c r="EN155" s="265" t="str">
        <f t="shared" si="338"/>
        <v/>
      </c>
      <c r="EO155" s="265" t="str">
        <f t="shared" si="338"/>
        <v/>
      </c>
      <c r="EP155" s="265" t="str">
        <f t="shared" si="338"/>
        <v/>
      </c>
      <c r="EQ155" s="265" t="str">
        <f t="shared" si="338"/>
        <v/>
      </c>
      <c r="ER155" s="265" t="str">
        <f t="shared" si="339"/>
        <v/>
      </c>
      <c r="ES155" s="265" t="str">
        <f t="shared" si="339"/>
        <v/>
      </c>
      <c r="ET155" s="265" t="str">
        <f t="shared" si="339"/>
        <v/>
      </c>
      <c r="EU155" s="265" t="str">
        <f t="shared" si="339"/>
        <v/>
      </c>
      <c r="EV155" s="265" t="str">
        <f t="shared" si="339"/>
        <v/>
      </c>
      <c r="EW155" s="265" t="str">
        <f t="shared" si="339"/>
        <v/>
      </c>
      <c r="EX155" s="265" t="str">
        <f t="shared" si="339"/>
        <v/>
      </c>
      <c r="EY155" s="265" t="str">
        <f t="shared" si="339"/>
        <v/>
      </c>
      <c r="EZ155" s="265" t="str">
        <f t="shared" si="339"/>
        <v/>
      </c>
      <c r="FA155" s="265" t="str">
        <f t="shared" si="339"/>
        <v/>
      </c>
      <c r="FB155" s="263" t="str">
        <f t="shared" si="340"/>
        <v/>
      </c>
      <c r="FC155" s="263" t="str">
        <f t="shared" si="340"/>
        <v/>
      </c>
      <c r="FD155" s="263" t="str">
        <f t="shared" si="340"/>
        <v/>
      </c>
      <c r="FE155" s="263" t="str">
        <f t="shared" si="340"/>
        <v/>
      </c>
      <c r="FF155" s="263" t="str">
        <f t="shared" si="340"/>
        <v/>
      </c>
      <c r="FG155" s="263" t="str">
        <f t="shared" si="340"/>
        <v/>
      </c>
      <c r="FH155" s="263" t="str">
        <f t="shared" si="340"/>
        <v/>
      </c>
      <c r="FI155" s="263" t="str">
        <f t="shared" si="340"/>
        <v/>
      </c>
      <c r="FJ155" s="263" t="str">
        <f t="shared" si="340"/>
        <v/>
      </c>
      <c r="FK155" s="263" t="str">
        <f t="shared" si="340"/>
        <v/>
      </c>
      <c r="FL155" s="263" t="str">
        <f t="shared" si="341"/>
        <v/>
      </c>
      <c r="FM155" s="263" t="str">
        <f t="shared" si="341"/>
        <v/>
      </c>
      <c r="FN155" s="263" t="str">
        <f t="shared" si="341"/>
        <v/>
      </c>
      <c r="FO155" s="263" t="str">
        <f t="shared" si="341"/>
        <v/>
      </c>
      <c r="FP155" s="263" t="str">
        <f t="shared" si="341"/>
        <v/>
      </c>
      <c r="FQ155" s="263" t="str">
        <f t="shared" si="341"/>
        <v/>
      </c>
      <c r="FR155" s="263" t="str">
        <f t="shared" si="341"/>
        <v/>
      </c>
      <c r="FS155" s="263" t="str">
        <f t="shared" si="341"/>
        <v/>
      </c>
      <c r="FT155" s="263" t="str">
        <f t="shared" si="341"/>
        <v/>
      </c>
      <c r="FU155" s="263" t="str">
        <f t="shared" si="341"/>
        <v/>
      </c>
      <c r="FV155" s="265" t="str">
        <f t="shared" si="342"/>
        <v/>
      </c>
      <c r="FW155" s="265" t="str">
        <f t="shared" si="342"/>
        <v/>
      </c>
      <c r="FX155" s="265" t="str">
        <f t="shared" si="342"/>
        <v/>
      </c>
      <c r="FY155" s="265" t="str">
        <f t="shared" si="342"/>
        <v/>
      </c>
      <c r="FZ155" s="265" t="str">
        <f t="shared" si="342"/>
        <v/>
      </c>
      <c r="GA155" s="265" t="str">
        <f t="shared" si="342"/>
        <v/>
      </c>
      <c r="GB155" s="265" t="str">
        <f t="shared" si="342"/>
        <v/>
      </c>
      <c r="GC155" s="265" t="str">
        <f t="shared" si="342"/>
        <v/>
      </c>
      <c r="GD155" s="265" t="str">
        <f t="shared" si="342"/>
        <v/>
      </c>
      <c r="GE155" s="265" t="str">
        <f t="shared" si="342"/>
        <v/>
      </c>
      <c r="GF155" s="265" t="str">
        <f t="shared" si="343"/>
        <v/>
      </c>
      <c r="GG155" s="265" t="str">
        <f t="shared" si="343"/>
        <v/>
      </c>
      <c r="GH155" s="265" t="str">
        <f t="shared" si="343"/>
        <v/>
      </c>
      <c r="GI155" s="265" t="str">
        <f t="shared" si="343"/>
        <v/>
      </c>
      <c r="GJ155" s="265" t="str">
        <f t="shared" si="343"/>
        <v/>
      </c>
      <c r="GK155" s="265" t="str">
        <f t="shared" si="343"/>
        <v/>
      </c>
      <c r="GL155" s="265" t="str">
        <f t="shared" si="343"/>
        <v/>
      </c>
      <c r="GM155" s="265" t="str">
        <f t="shared" si="343"/>
        <v/>
      </c>
      <c r="GN155" s="265" t="str">
        <f t="shared" si="343"/>
        <v/>
      </c>
      <c r="GO155" s="265" t="str">
        <f t="shared" si="343"/>
        <v/>
      </c>
      <c r="GP155" s="263" t="str">
        <f t="shared" si="344"/>
        <v/>
      </c>
      <c r="GQ155" s="263" t="str">
        <f t="shared" si="344"/>
        <v/>
      </c>
      <c r="GR155" s="263" t="str">
        <f t="shared" si="344"/>
        <v/>
      </c>
      <c r="GS155" s="263" t="str">
        <f t="shared" si="344"/>
        <v/>
      </c>
      <c r="GT155" s="263" t="str">
        <f t="shared" si="344"/>
        <v/>
      </c>
      <c r="GU155" s="263" t="str">
        <f t="shared" si="344"/>
        <v/>
      </c>
      <c r="GV155" s="263" t="str">
        <f t="shared" si="344"/>
        <v/>
      </c>
      <c r="GW155" s="263" t="str">
        <f t="shared" si="344"/>
        <v/>
      </c>
      <c r="GX155" s="263" t="str">
        <f t="shared" si="344"/>
        <v/>
      </c>
      <c r="GY155" s="263" t="str">
        <f t="shared" si="344"/>
        <v/>
      </c>
      <c r="GZ155" s="263" t="str">
        <f t="shared" si="345"/>
        <v/>
      </c>
      <c r="HA155" s="263" t="str">
        <f t="shared" si="345"/>
        <v/>
      </c>
      <c r="HB155" s="263" t="str">
        <f t="shared" si="345"/>
        <v/>
      </c>
      <c r="HC155" s="263" t="str">
        <f t="shared" si="345"/>
        <v/>
      </c>
      <c r="HD155" s="263" t="str">
        <f t="shared" si="345"/>
        <v/>
      </c>
      <c r="HE155" s="263" t="str">
        <f t="shared" si="345"/>
        <v/>
      </c>
      <c r="HF155" s="263" t="str">
        <f t="shared" si="345"/>
        <v/>
      </c>
      <c r="HG155" s="263" t="str">
        <f t="shared" si="345"/>
        <v/>
      </c>
      <c r="HH155" s="263" t="str">
        <f t="shared" si="345"/>
        <v/>
      </c>
      <c r="HI155" s="263" t="str">
        <f t="shared" si="345"/>
        <v/>
      </c>
      <c r="HJ155" s="265" t="str">
        <f t="shared" si="346"/>
        <v/>
      </c>
      <c r="HK155" s="265" t="str">
        <f t="shared" si="346"/>
        <v/>
      </c>
      <c r="HL155" s="265" t="str">
        <f t="shared" si="346"/>
        <v/>
      </c>
      <c r="HM155" s="265" t="str">
        <f t="shared" si="346"/>
        <v/>
      </c>
      <c r="HN155" s="265" t="str">
        <f t="shared" si="346"/>
        <v/>
      </c>
      <c r="HO155" s="265" t="str">
        <f t="shared" si="346"/>
        <v/>
      </c>
      <c r="HP155" s="265" t="str">
        <f t="shared" si="346"/>
        <v/>
      </c>
      <c r="HQ155" s="265" t="str">
        <f t="shared" si="346"/>
        <v/>
      </c>
      <c r="HR155" s="265" t="str">
        <f t="shared" si="346"/>
        <v/>
      </c>
      <c r="HS155" s="265" t="str">
        <f t="shared" si="346"/>
        <v/>
      </c>
      <c r="HT155" s="265" t="str">
        <f t="shared" si="347"/>
        <v/>
      </c>
      <c r="HU155" s="265" t="str">
        <f t="shared" si="347"/>
        <v/>
      </c>
      <c r="HV155" s="265" t="str">
        <f t="shared" si="347"/>
        <v/>
      </c>
      <c r="HW155" s="265" t="str">
        <f t="shared" si="347"/>
        <v/>
      </c>
      <c r="HX155" s="265" t="str">
        <f t="shared" si="347"/>
        <v/>
      </c>
      <c r="HY155" s="265" t="str">
        <f t="shared" si="347"/>
        <v/>
      </c>
      <c r="HZ155" s="265" t="str">
        <f t="shared" si="347"/>
        <v/>
      </c>
      <c r="IA155" s="265" t="str">
        <f t="shared" si="347"/>
        <v/>
      </c>
      <c r="IB155" s="265" t="str">
        <f t="shared" si="347"/>
        <v/>
      </c>
      <c r="IC155" s="265" t="str">
        <f t="shared" si="347"/>
        <v/>
      </c>
    </row>
    <row r="156" spans="1:237" x14ac:dyDescent="0.25">
      <c r="A156" s="248">
        <f t="shared" si="323"/>
        <v>145</v>
      </c>
      <c r="B156" s="2" t="str">
        <f>IF(OR('aux 1'!B156="",'aux 1'!R156&lt;&gt;"s"),"",'aux 1'!B156)</f>
        <v/>
      </c>
      <c r="C156" s="172" t="str">
        <f>IF('aux 1'!F156="","",'aux 1'!F156)</f>
        <v/>
      </c>
      <c r="D156" s="450" t="str">
        <f>IF(B156="","",'aux 1'!AP156)</f>
        <v/>
      </c>
      <c r="E156" s="306" t="str">
        <f>IF(B156="","Pre: ",'aux 1'!AN156)</f>
        <v xml:space="preserve">Pre: </v>
      </c>
      <c r="F156" s="306" t="str">
        <f>IF(B156="","Co: ",'aux 1'!AO156)</f>
        <v xml:space="preserve">Co: </v>
      </c>
      <c r="G156" s="54" t="str">
        <f>IF(OR($B156="",'aux 1'!H156=""),"",'aux 1'!H156)</f>
        <v/>
      </c>
      <c r="H156" s="54" t="str">
        <f>IF(OR($B156="",'aux 1'!I156=""),"",'aux 1'!I156)</f>
        <v/>
      </c>
      <c r="I156" s="54" t="str">
        <f>IF(OR($B156="",'aux 1'!J156=""),"",'aux 1'!J156)</f>
        <v/>
      </c>
      <c r="J156" s="54" t="str">
        <f>IF(OR($B156="",'aux 1'!K156=""),"",'aux 1'!K156)</f>
        <v/>
      </c>
      <c r="K156" s="248"/>
      <c r="L156" s="248"/>
      <c r="M156" s="45" t="str">
        <f>IF('aux 1'!C156="","",'aux 1'!C156)</f>
        <v/>
      </c>
      <c r="N156" s="45" t="str">
        <f>IF('aux 1'!D156="","",'aux 1'!D156)</f>
        <v/>
      </c>
      <c r="O156" s="169" t="str">
        <f>IF('aux 1'!E156="","",'aux 1'!E156)</f>
        <v/>
      </c>
      <c r="P156" s="133" t="str">
        <f t="shared" si="317"/>
        <v/>
      </c>
      <c r="Q156" s="43" t="str">
        <f>IF(S156="s",IF(R156="op",'aux 1'!S156,U156),"")</f>
        <v/>
      </c>
      <c r="R156" s="43" t="str">
        <f>IF('aux 1'!N156="op","op",'aux 1'!S156)</f>
        <v/>
      </c>
      <c r="S156" s="43" t="str">
        <f>IF('aux 1'!R156="","",'aux 1'!R156)</f>
        <v/>
      </c>
      <c r="T156" s="43" t="str">
        <f>IF('aux 1'!Q156="","",'aux 1'!Q156)</f>
        <v/>
      </c>
      <c r="U156" s="43" t="str">
        <f>IF('aux 1'!P156="","",'aux 1'!P156)</f>
        <v/>
      </c>
      <c r="V156" s="44" t="str">
        <f>IF('aux 1'!O156="","",'aux 1'!O156)</f>
        <v/>
      </c>
      <c r="W156" s="128">
        <f>IF('aux 1'!T156="",0,'aux 1'!T156)</f>
        <v>0</v>
      </c>
      <c r="X156" s="128">
        <f>IF('aux 1'!U156="",0,'aux 1'!U156)</f>
        <v>0</v>
      </c>
      <c r="Y156" s="128">
        <f>IF('aux 1'!V156="",0,'aux 1'!V156)</f>
        <v>0</v>
      </c>
      <c r="Z156" s="128" t="str">
        <f>IF('aux 1'!W156="","",'aux 1'!W156)</f>
        <v/>
      </c>
      <c r="AA156" s="128" t="str">
        <f t="shared" si="318"/>
        <v>h</v>
      </c>
      <c r="AB156" s="248" t="str">
        <f>IF('aux 1'!X156="","",'aux 1'!X156)</f>
        <v/>
      </c>
      <c r="AC156" s="87" t="str">
        <f t="shared" si="319"/>
        <v/>
      </c>
      <c r="AE156" s="265">
        <f t="shared" si="320"/>
        <v>145</v>
      </c>
      <c r="AF156" s="267" t="str">
        <f t="shared" si="336"/>
        <v/>
      </c>
      <c r="AG156" s="267" t="str">
        <f t="shared" si="336"/>
        <v/>
      </c>
      <c r="AH156" s="267" t="str">
        <f t="shared" si="336"/>
        <v/>
      </c>
      <c r="AI156" s="267" t="str">
        <f t="shared" si="336"/>
        <v/>
      </c>
      <c r="AJ156" s="267" t="str">
        <f t="shared" si="336"/>
        <v/>
      </c>
      <c r="AK156" s="267" t="str">
        <f t="shared" si="336"/>
        <v/>
      </c>
      <c r="AL156" s="267" t="str">
        <f t="shared" si="336"/>
        <v/>
      </c>
      <c r="AM156" s="267" t="str">
        <f t="shared" si="336"/>
        <v/>
      </c>
      <c r="AN156" s="267" t="str">
        <f t="shared" si="336"/>
        <v/>
      </c>
      <c r="AO156" s="267" t="str">
        <f t="shared" si="336"/>
        <v/>
      </c>
      <c r="AP156" s="267" t="str">
        <f t="shared" si="337"/>
        <v/>
      </c>
      <c r="AQ156" s="267" t="str">
        <f t="shared" si="337"/>
        <v/>
      </c>
      <c r="AR156" s="267" t="str">
        <f t="shared" si="337"/>
        <v/>
      </c>
      <c r="AS156" s="267" t="str">
        <f t="shared" si="337"/>
        <v/>
      </c>
      <c r="AT156" s="267" t="str">
        <f t="shared" si="337"/>
        <v/>
      </c>
      <c r="AU156" s="267" t="str">
        <f t="shared" si="337"/>
        <v/>
      </c>
      <c r="AV156" s="267" t="str">
        <f t="shared" si="337"/>
        <v/>
      </c>
      <c r="AW156" s="267" t="str">
        <f t="shared" si="337"/>
        <v/>
      </c>
      <c r="AX156" s="267" t="str">
        <f t="shared" si="337"/>
        <v/>
      </c>
      <c r="AY156" s="267" t="str">
        <f t="shared" si="337"/>
        <v/>
      </c>
      <c r="BA156" s="267" t="str">
        <f t="shared" si="283"/>
        <v/>
      </c>
      <c r="BB156" s="267" t="str">
        <f t="shared" si="284"/>
        <v/>
      </c>
      <c r="BC156" s="267" t="str">
        <f t="shared" si="285"/>
        <v/>
      </c>
      <c r="BD156" s="267" t="str">
        <f t="shared" si="286"/>
        <v/>
      </c>
      <c r="BE156" s="267" t="str">
        <f t="shared" si="287"/>
        <v/>
      </c>
      <c r="BF156" s="267" t="str">
        <f t="shared" si="288"/>
        <v/>
      </c>
      <c r="BG156" s="267" t="str">
        <f t="shared" si="289"/>
        <v/>
      </c>
      <c r="BH156" s="267" t="str">
        <f t="shared" si="322"/>
        <v/>
      </c>
      <c r="BI156" s="267" t="str">
        <f t="shared" ref="BI156:BI219" si="351">IF(AN156="","",LEN(AN156))</f>
        <v/>
      </c>
      <c r="BJ156" s="267" t="str">
        <f t="shared" ref="BJ156:BJ219" si="352">IF(AO156="","",LEN(AO156))</f>
        <v/>
      </c>
      <c r="BK156" s="267" t="str">
        <f t="shared" ref="BK156:BK219" si="353">IF(AP156="","",LEN(AP156))</f>
        <v/>
      </c>
      <c r="BL156" s="267" t="str">
        <f t="shared" ref="BL156:BL219" si="354">IF(AQ156="","",LEN(AQ156))</f>
        <v/>
      </c>
      <c r="BM156" s="267" t="str">
        <f t="shared" ref="BM156:BM219" si="355">IF(AR156="","",LEN(AR156))</f>
        <v/>
      </c>
      <c r="BN156" s="267" t="str">
        <f t="shared" ref="BN156:BN219" si="356">IF(AS156="","",LEN(AS156))</f>
        <v/>
      </c>
      <c r="BO156" s="267" t="str">
        <f t="shared" ref="BO156:BO219" si="357">IF(AT156="","",LEN(AT156))</f>
        <v/>
      </c>
      <c r="BP156" s="267" t="str">
        <f t="shared" ref="BP156:BP219" si="358">IF(AU156="","",LEN(AU156))</f>
        <v/>
      </c>
      <c r="BQ156" s="267" t="str">
        <f t="shared" ref="BQ156:BQ219" si="359">IF(AV156="","",LEN(AV156))</f>
        <v/>
      </c>
      <c r="BR156" s="267" t="str">
        <f t="shared" ref="BR156:BR219" si="360">IF(AW156="","",LEN(AW156))</f>
        <v/>
      </c>
      <c r="BS156" s="267" t="str">
        <f t="shared" ref="BS156:BS219" si="361">IF(AX156="","",LEN(AX156))</f>
        <v/>
      </c>
      <c r="BT156" s="267" t="str">
        <f t="shared" ref="BT156:BT219" si="362">IF(AY156="","",LEN(AY156))</f>
        <v/>
      </c>
      <c r="BU156" s="264"/>
      <c r="BV156" s="268">
        <v>145</v>
      </c>
      <c r="BW156" s="265" t="str">
        <f t="shared" si="268"/>
        <v/>
      </c>
      <c r="BX156" s="265" t="str">
        <f t="shared" si="349"/>
        <v/>
      </c>
      <c r="BY156" s="265" t="str">
        <f t="shared" si="349"/>
        <v/>
      </c>
      <c r="BZ156" s="265" t="str">
        <f t="shared" si="349"/>
        <v/>
      </c>
      <c r="CA156" s="265" t="str">
        <f t="shared" si="348"/>
        <v/>
      </c>
      <c r="CB156" s="265" t="str">
        <f t="shared" si="348"/>
        <v/>
      </c>
      <c r="CC156" s="265" t="str">
        <f t="shared" si="348"/>
        <v/>
      </c>
      <c r="CD156" s="265" t="str">
        <f t="shared" si="321"/>
        <v/>
      </c>
      <c r="CE156" s="265" t="str">
        <f t="shared" ref="CE156:CP170" si="363">IF(LEN(CE$6)&lt;$BV156,"", VALUE(MID(CE$6,$BV156,1)))</f>
        <v/>
      </c>
      <c r="CF156" s="265" t="str">
        <f t="shared" si="363"/>
        <v/>
      </c>
      <c r="CG156" s="265" t="str">
        <f t="shared" si="363"/>
        <v/>
      </c>
      <c r="CH156" s="265" t="str">
        <f t="shared" si="363"/>
        <v/>
      </c>
      <c r="CI156" s="265" t="str">
        <f t="shared" si="363"/>
        <v/>
      </c>
      <c r="CJ156" s="265" t="str">
        <f t="shared" si="363"/>
        <v/>
      </c>
      <c r="CK156" s="265" t="str">
        <f t="shared" si="363"/>
        <v/>
      </c>
      <c r="CL156" s="265" t="str">
        <f t="shared" si="363"/>
        <v/>
      </c>
      <c r="CM156" s="265" t="str">
        <f t="shared" si="363"/>
        <v/>
      </c>
      <c r="CN156" s="265" t="str">
        <f t="shared" si="363"/>
        <v/>
      </c>
      <c r="CO156" s="265" t="str">
        <f t="shared" si="363"/>
        <v/>
      </c>
      <c r="CP156" s="265" t="str">
        <f t="shared" si="363"/>
        <v/>
      </c>
      <c r="CR156" s="265" t="str">
        <f>IF(BW156="","",SUM(BW$12:BW156)-BW156+1)</f>
        <v/>
      </c>
      <c r="CS156" s="265" t="str">
        <f>IF(BX156="","",SUM(BX$12:BX156)-BX156+1)</f>
        <v/>
      </c>
      <c r="CT156" s="265" t="str">
        <f>IF(BY156="","",SUM(BY$12:BY156)-BY156+1)</f>
        <v/>
      </c>
      <c r="CU156" s="265" t="str">
        <f>IF(BZ156="","",SUM(BZ$12:BZ156)-BZ156+1)</f>
        <v/>
      </c>
      <c r="CV156" s="265" t="str">
        <f>IF(CA156="","",SUM(CA$12:CA156)-CA156+1)</f>
        <v/>
      </c>
      <c r="CW156" s="265" t="str">
        <f>IF(CB156="","",SUM(CB$12:CB156)-CB156+1)</f>
        <v/>
      </c>
      <c r="CX156" s="265" t="str">
        <f>IF(CC156="","",SUM(CC$12:CC156)-CC156+1)</f>
        <v/>
      </c>
      <c r="CY156" s="265" t="str">
        <f>IF(CD156="","",SUM(CD$12:CD156)-CD156+1)</f>
        <v/>
      </c>
      <c r="CZ156" s="265" t="str">
        <f>IF(CE156="","",SUM(CE$12:CE156)-CE156+1)</f>
        <v/>
      </c>
      <c r="DA156" s="265" t="str">
        <f>IF(CF156="","",SUM(CF$12:CF156)-CF156+1)</f>
        <v/>
      </c>
      <c r="DB156" s="265" t="str">
        <f>IF(CG156="","",SUM(CG$12:CG156)-CG156+1)</f>
        <v/>
      </c>
      <c r="DC156" s="265" t="str">
        <f>IF(CH156="","",SUM(CH$12:CH156)-CH156+1)</f>
        <v/>
      </c>
      <c r="DD156" s="265" t="str">
        <f>IF(CI156="","",SUM(CI$12:CI156)-CI156+1)</f>
        <v/>
      </c>
      <c r="DE156" s="265" t="str">
        <f>IF(CJ156="","",SUM(CJ$12:CJ156)-CJ156+1)</f>
        <v/>
      </c>
      <c r="DF156" s="265" t="str">
        <f>IF(CK156="","",SUM(CK$12:CK156)-CK156+1)</f>
        <v/>
      </c>
      <c r="DG156" s="265" t="str">
        <f>IF(CL156="","",SUM(CL$12:CL156)-CL156+1)</f>
        <v/>
      </c>
      <c r="DH156" s="265" t="str">
        <f>IF(CM156="","",SUM(CM$12:CM156)-CM156+1)</f>
        <v/>
      </c>
      <c r="DI156" s="265" t="str">
        <f>IF(CN156="","",SUM(CN$12:CN156)-CN156+1)</f>
        <v/>
      </c>
      <c r="DJ156" s="265" t="str">
        <f>IF(CO156="","",SUM(CO$12:CO156)-CO156+1)</f>
        <v/>
      </c>
      <c r="DK156" s="265" t="str">
        <f>IF(CP156="","",SUM(CP$12:CP156)-CP156+1)</f>
        <v/>
      </c>
      <c r="DM156" s="265"/>
      <c r="DN156" s="265"/>
      <c r="DO156" s="265"/>
      <c r="DP156" s="265"/>
      <c r="DQ156" s="265"/>
      <c r="DR156" s="265"/>
      <c r="DS156" s="265"/>
      <c r="DT156" s="265"/>
      <c r="DU156" s="265"/>
      <c r="DV156" s="265"/>
      <c r="DW156" s="265"/>
      <c r="DX156" s="265"/>
      <c r="DY156" s="265"/>
      <c r="DZ156" s="265"/>
      <c r="EA156" s="265"/>
      <c r="EB156" s="265"/>
      <c r="EC156" s="265"/>
      <c r="ED156" s="265"/>
      <c r="EE156" s="265"/>
      <c r="EF156" s="265"/>
      <c r="EH156" s="265" t="str">
        <f t="shared" si="338"/>
        <v/>
      </c>
      <c r="EI156" s="265" t="str">
        <f t="shared" si="338"/>
        <v/>
      </c>
      <c r="EJ156" s="265" t="str">
        <f t="shared" si="338"/>
        <v/>
      </c>
      <c r="EK156" s="265" t="str">
        <f t="shared" si="338"/>
        <v/>
      </c>
      <c r="EL156" s="265" t="str">
        <f t="shared" si="338"/>
        <v/>
      </c>
      <c r="EM156" s="265" t="str">
        <f t="shared" si="338"/>
        <v/>
      </c>
      <c r="EN156" s="265" t="str">
        <f t="shared" si="338"/>
        <v/>
      </c>
      <c r="EO156" s="265" t="str">
        <f t="shared" si="338"/>
        <v/>
      </c>
      <c r="EP156" s="265" t="str">
        <f t="shared" si="338"/>
        <v/>
      </c>
      <c r="EQ156" s="265" t="str">
        <f t="shared" si="338"/>
        <v/>
      </c>
      <c r="ER156" s="265" t="str">
        <f t="shared" si="339"/>
        <v/>
      </c>
      <c r="ES156" s="265" t="str">
        <f t="shared" si="339"/>
        <v/>
      </c>
      <c r="ET156" s="265" t="str">
        <f t="shared" si="339"/>
        <v/>
      </c>
      <c r="EU156" s="265" t="str">
        <f t="shared" si="339"/>
        <v/>
      </c>
      <c r="EV156" s="265" t="str">
        <f t="shared" si="339"/>
        <v/>
      </c>
      <c r="EW156" s="265" t="str">
        <f t="shared" si="339"/>
        <v/>
      </c>
      <c r="EX156" s="265" t="str">
        <f t="shared" si="339"/>
        <v/>
      </c>
      <c r="EY156" s="265" t="str">
        <f t="shared" si="339"/>
        <v/>
      </c>
      <c r="EZ156" s="265" t="str">
        <f t="shared" si="339"/>
        <v/>
      </c>
      <c r="FA156" s="265" t="str">
        <f t="shared" si="339"/>
        <v/>
      </c>
      <c r="FB156" s="263" t="str">
        <f t="shared" si="340"/>
        <v/>
      </c>
      <c r="FC156" s="263" t="str">
        <f t="shared" si="340"/>
        <v/>
      </c>
      <c r="FD156" s="263" t="str">
        <f t="shared" si="340"/>
        <v/>
      </c>
      <c r="FE156" s="263" t="str">
        <f t="shared" si="340"/>
        <v/>
      </c>
      <c r="FF156" s="263" t="str">
        <f t="shared" si="340"/>
        <v/>
      </c>
      <c r="FG156" s="263" t="str">
        <f t="shared" si="340"/>
        <v/>
      </c>
      <c r="FH156" s="263" t="str">
        <f t="shared" si="340"/>
        <v/>
      </c>
      <c r="FI156" s="263" t="str">
        <f t="shared" si="340"/>
        <v/>
      </c>
      <c r="FJ156" s="263" t="str">
        <f t="shared" si="340"/>
        <v/>
      </c>
      <c r="FK156" s="263" t="str">
        <f t="shared" si="340"/>
        <v/>
      </c>
      <c r="FL156" s="263" t="str">
        <f t="shared" si="341"/>
        <v/>
      </c>
      <c r="FM156" s="263" t="str">
        <f t="shared" si="341"/>
        <v/>
      </c>
      <c r="FN156" s="263" t="str">
        <f t="shared" si="341"/>
        <v/>
      </c>
      <c r="FO156" s="263" t="str">
        <f t="shared" si="341"/>
        <v/>
      </c>
      <c r="FP156" s="263" t="str">
        <f t="shared" si="341"/>
        <v/>
      </c>
      <c r="FQ156" s="263" t="str">
        <f t="shared" si="341"/>
        <v/>
      </c>
      <c r="FR156" s="263" t="str">
        <f t="shared" si="341"/>
        <v/>
      </c>
      <c r="FS156" s="263" t="str">
        <f t="shared" si="341"/>
        <v/>
      </c>
      <c r="FT156" s="263" t="str">
        <f t="shared" si="341"/>
        <v/>
      </c>
      <c r="FU156" s="263" t="str">
        <f t="shared" si="341"/>
        <v/>
      </c>
      <c r="FV156" s="265" t="str">
        <f t="shared" si="342"/>
        <v/>
      </c>
      <c r="FW156" s="265" t="str">
        <f t="shared" si="342"/>
        <v/>
      </c>
      <c r="FX156" s="265" t="str">
        <f t="shared" si="342"/>
        <v/>
      </c>
      <c r="FY156" s="265" t="str">
        <f t="shared" si="342"/>
        <v/>
      </c>
      <c r="FZ156" s="265" t="str">
        <f t="shared" si="342"/>
        <v/>
      </c>
      <c r="GA156" s="265" t="str">
        <f t="shared" si="342"/>
        <v/>
      </c>
      <c r="GB156" s="265" t="str">
        <f t="shared" si="342"/>
        <v/>
      </c>
      <c r="GC156" s="265" t="str">
        <f t="shared" si="342"/>
        <v/>
      </c>
      <c r="GD156" s="265" t="str">
        <f t="shared" si="342"/>
        <v/>
      </c>
      <c r="GE156" s="265" t="str">
        <f t="shared" si="342"/>
        <v/>
      </c>
      <c r="GF156" s="265" t="str">
        <f t="shared" si="343"/>
        <v/>
      </c>
      <c r="GG156" s="265" t="str">
        <f t="shared" si="343"/>
        <v/>
      </c>
      <c r="GH156" s="265" t="str">
        <f t="shared" si="343"/>
        <v/>
      </c>
      <c r="GI156" s="265" t="str">
        <f t="shared" si="343"/>
        <v/>
      </c>
      <c r="GJ156" s="265" t="str">
        <f t="shared" si="343"/>
        <v/>
      </c>
      <c r="GK156" s="265" t="str">
        <f t="shared" si="343"/>
        <v/>
      </c>
      <c r="GL156" s="265" t="str">
        <f t="shared" si="343"/>
        <v/>
      </c>
      <c r="GM156" s="265" t="str">
        <f t="shared" si="343"/>
        <v/>
      </c>
      <c r="GN156" s="265" t="str">
        <f t="shared" si="343"/>
        <v/>
      </c>
      <c r="GO156" s="265" t="str">
        <f t="shared" si="343"/>
        <v/>
      </c>
      <c r="GP156" s="263" t="str">
        <f t="shared" si="344"/>
        <v/>
      </c>
      <c r="GQ156" s="263" t="str">
        <f t="shared" si="344"/>
        <v/>
      </c>
      <c r="GR156" s="263" t="str">
        <f t="shared" si="344"/>
        <v/>
      </c>
      <c r="GS156" s="263" t="str">
        <f t="shared" si="344"/>
        <v/>
      </c>
      <c r="GT156" s="263" t="str">
        <f t="shared" si="344"/>
        <v/>
      </c>
      <c r="GU156" s="263" t="str">
        <f t="shared" si="344"/>
        <v/>
      </c>
      <c r="GV156" s="263" t="str">
        <f t="shared" si="344"/>
        <v/>
      </c>
      <c r="GW156" s="263" t="str">
        <f t="shared" si="344"/>
        <v/>
      </c>
      <c r="GX156" s="263" t="str">
        <f t="shared" si="344"/>
        <v/>
      </c>
      <c r="GY156" s="263" t="str">
        <f t="shared" si="344"/>
        <v/>
      </c>
      <c r="GZ156" s="263" t="str">
        <f t="shared" si="345"/>
        <v/>
      </c>
      <c r="HA156" s="263" t="str">
        <f t="shared" si="345"/>
        <v/>
      </c>
      <c r="HB156" s="263" t="str">
        <f t="shared" si="345"/>
        <v/>
      </c>
      <c r="HC156" s="263" t="str">
        <f t="shared" si="345"/>
        <v/>
      </c>
      <c r="HD156" s="263" t="str">
        <f t="shared" si="345"/>
        <v/>
      </c>
      <c r="HE156" s="263" t="str">
        <f t="shared" si="345"/>
        <v/>
      </c>
      <c r="HF156" s="263" t="str">
        <f t="shared" si="345"/>
        <v/>
      </c>
      <c r="HG156" s="263" t="str">
        <f t="shared" si="345"/>
        <v/>
      </c>
      <c r="HH156" s="263" t="str">
        <f t="shared" si="345"/>
        <v/>
      </c>
      <c r="HI156" s="263" t="str">
        <f t="shared" si="345"/>
        <v/>
      </c>
      <c r="HJ156" s="265" t="str">
        <f t="shared" si="346"/>
        <v/>
      </c>
      <c r="HK156" s="265" t="str">
        <f t="shared" si="346"/>
        <v/>
      </c>
      <c r="HL156" s="265" t="str">
        <f t="shared" si="346"/>
        <v/>
      </c>
      <c r="HM156" s="265" t="str">
        <f t="shared" si="346"/>
        <v/>
      </c>
      <c r="HN156" s="265" t="str">
        <f t="shared" si="346"/>
        <v/>
      </c>
      <c r="HO156" s="265" t="str">
        <f t="shared" si="346"/>
        <v/>
      </c>
      <c r="HP156" s="265" t="str">
        <f t="shared" si="346"/>
        <v/>
      </c>
      <c r="HQ156" s="265" t="str">
        <f t="shared" si="346"/>
        <v/>
      </c>
      <c r="HR156" s="265" t="str">
        <f t="shared" si="346"/>
        <v/>
      </c>
      <c r="HS156" s="265" t="str">
        <f t="shared" si="346"/>
        <v/>
      </c>
      <c r="HT156" s="265" t="str">
        <f t="shared" si="347"/>
        <v/>
      </c>
      <c r="HU156" s="265" t="str">
        <f t="shared" si="347"/>
        <v/>
      </c>
      <c r="HV156" s="265" t="str">
        <f t="shared" si="347"/>
        <v/>
      </c>
      <c r="HW156" s="265" t="str">
        <f t="shared" si="347"/>
        <v/>
      </c>
      <c r="HX156" s="265" t="str">
        <f t="shared" si="347"/>
        <v/>
      </c>
      <c r="HY156" s="265" t="str">
        <f t="shared" si="347"/>
        <v/>
      </c>
      <c r="HZ156" s="265" t="str">
        <f t="shared" si="347"/>
        <v/>
      </c>
      <c r="IA156" s="265" t="str">
        <f t="shared" si="347"/>
        <v/>
      </c>
      <c r="IB156" s="265" t="str">
        <f t="shared" si="347"/>
        <v/>
      </c>
      <c r="IC156" s="265" t="str">
        <f t="shared" si="347"/>
        <v/>
      </c>
    </row>
    <row r="157" spans="1:237" x14ac:dyDescent="0.25">
      <c r="A157" s="248">
        <f t="shared" si="323"/>
        <v>146</v>
      </c>
      <c r="B157" s="2" t="str">
        <f>IF(OR('aux 1'!B157="",'aux 1'!R157&lt;&gt;"s"),"",'aux 1'!B157)</f>
        <v/>
      </c>
      <c r="C157" s="172" t="str">
        <f>IF('aux 1'!F157="","",'aux 1'!F157)</f>
        <v/>
      </c>
      <c r="D157" s="450" t="str">
        <f>IF(B157="","",'aux 1'!AP157)</f>
        <v/>
      </c>
      <c r="E157" s="306" t="str">
        <f>IF(B157="","Pre: ",'aux 1'!AN157)</f>
        <v xml:space="preserve">Pre: </v>
      </c>
      <c r="F157" s="306" t="str">
        <f>IF(B157="","Co: ",'aux 1'!AO157)</f>
        <v xml:space="preserve">Co: </v>
      </c>
      <c r="G157" s="54" t="str">
        <f>IF(OR($B157="",'aux 1'!H157=""),"",'aux 1'!H157)</f>
        <v/>
      </c>
      <c r="H157" s="54" t="str">
        <f>IF(OR($B157="",'aux 1'!I157=""),"",'aux 1'!I157)</f>
        <v/>
      </c>
      <c r="I157" s="54" t="str">
        <f>IF(OR($B157="",'aux 1'!J157=""),"",'aux 1'!J157)</f>
        <v/>
      </c>
      <c r="J157" s="54" t="str">
        <f>IF(OR($B157="",'aux 1'!K157=""),"",'aux 1'!K157)</f>
        <v/>
      </c>
      <c r="K157" s="248"/>
      <c r="L157" s="248"/>
      <c r="M157" s="45" t="str">
        <f>IF('aux 1'!C157="","",'aux 1'!C157)</f>
        <v/>
      </c>
      <c r="N157" s="45" t="str">
        <f>IF('aux 1'!D157="","",'aux 1'!D157)</f>
        <v/>
      </c>
      <c r="O157" s="169" t="str">
        <f>IF('aux 1'!E157="","",'aux 1'!E157)</f>
        <v/>
      </c>
      <c r="P157" s="133" t="str">
        <f t="shared" si="317"/>
        <v/>
      </c>
      <c r="Q157" s="43" t="str">
        <f>IF(S157="s",IF(R157="op",'aux 1'!S157,U157),"")</f>
        <v/>
      </c>
      <c r="R157" s="43" t="str">
        <f>IF('aux 1'!N157="op","op",'aux 1'!S157)</f>
        <v/>
      </c>
      <c r="S157" s="43" t="str">
        <f>IF('aux 1'!R157="","",'aux 1'!R157)</f>
        <v/>
      </c>
      <c r="T157" s="43" t="str">
        <f>IF('aux 1'!Q157="","",'aux 1'!Q157)</f>
        <v/>
      </c>
      <c r="U157" s="43" t="str">
        <f>IF('aux 1'!P157="","",'aux 1'!P157)</f>
        <v/>
      </c>
      <c r="V157" s="44" t="str">
        <f>IF('aux 1'!O157="","",'aux 1'!O157)</f>
        <v/>
      </c>
      <c r="W157" s="128">
        <f>IF('aux 1'!T157="",0,'aux 1'!T157)</f>
        <v>0</v>
      </c>
      <c r="X157" s="128">
        <f>IF('aux 1'!U157="",0,'aux 1'!U157)</f>
        <v>0</v>
      </c>
      <c r="Y157" s="128">
        <f>IF('aux 1'!V157="",0,'aux 1'!V157)</f>
        <v>0</v>
      </c>
      <c r="Z157" s="128" t="str">
        <f>IF('aux 1'!W157="","",'aux 1'!W157)</f>
        <v/>
      </c>
      <c r="AA157" s="128" t="str">
        <f t="shared" si="318"/>
        <v>h</v>
      </c>
      <c r="AB157" s="248" t="str">
        <f>IF('aux 1'!X157="","",'aux 1'!X157)</f>
        <v/>
      </c>
      <c r="AC157" s="87" t="str">
        <f t="shared" si="319"/>
        <v/>
      </c>
      <c r="AE157" s="265">
        <f t="shared" si="320"/>
        <v>146</v>
      </c>
      <c r="AF157" s="267" t="str">
        <f t="shared" si="336"/>
        <v/>
      </c>
      <c r="AG157" s="267" t="str">
        <f t="shared" si="336"/>
        <v/>
      </c>
      <c r="AH157" s="267" t="str">
        <f t="shared" si="336"/>
        <v/>
      </c>
      <c r="AI157" s="267" t="str">
        <f t="shared" si="336"/>
        <v/>
      </c>
      <c r="AJ157" s="267" t="str">
        <f t="shared" si="336"/>
        <v/>
      </c>
      <c r="AK157" s="267" t="str">
        <f t="shared" si="336"/>
        <v/>
      </c>
      <c r="AL157" s="267" t="str">
        <f t="shared" si="336"/>
        <v/>
      </c>
      <c r="AM157" s="267" t="str">
        <f t="shared" si="336"/>
        <v/>
      </c>
      <c r="AN157" s="267" t="str">
        <f t="shared" si="336"/>
        <v/>
      </c>
      <c r="AO157" s="267" t="str">
        <f t="shared" si="336"/>
        <v/>
      </c>
      <c r="AP157" s="267" t="str">
        <f t="shared" si="337"/>
        <v/>
      </c>
      <c r="AQ157" s="267" t="str">
        <f t="shared" si="337"/>
        <v/>
      </c>
      <c r="AR157" s="267" t="str">
        <f t="shared" si="337"/>
        <v/>
      </c>
      <c r="AS157" s="267" t="str">
        <f t="shared" si="337"/>
        <v/>
      </c>
      <c r="AT157" s="267" t="str">
        <f t="shared" si="337"/>
        <v/>
      </c>
      <c r="AU157" s="267" t="str">
        <f t="shared" si="337"/>
        <v/>
      </c>
      <c r="AV157" s="267" t="str">
        <f t="shared" si="337"/>
        <v/>
      </c>
      <c r="AW157" s="267" t="str">
        <f t="shared" si="337"/>
        <v/>
      </c>
      <c r="AX157" s="267" t="str">
        <f t="shared" si="337"/>
        <v/>
      </c>
      <c r="AY157" s="267" t="str">
        <f t="shared" si="337"/>
        <v/>
      </c>
      <c r="BA157" s="267" t="str">
        <f t="shared" si="283"/>
        <v/>
      </c>
      <c r="BB157" s="267" t="str">
        <f t="shared" si="284"/>
        <v/>
      </c>
      <c r="BC157" s="267" t="str">
        <f t="shared" si="285"/>
        <v/>
      </c>
      <c r="BD157" s="267" t="str">
        <f t="shared" si="286"/>
        <v/>
      </c>
      <c r="BE157" s="267" t="str">
        <f t="shared" si="287"/>
        <v/>
      </c>
      <c r="BF157" s="267" t="str">
        <f t="shared" si="288"/>
        <v/>
      </c>
      <c r="BG157" s="267" t="str">
        <f t="shared" si="289"/>
        <v/>
      </c>
      <c r="BH157" s="267" t="str">
        <f t="shared" si="322"/>
        <v/>
      </c>
      <c r="BI157" s="267" t="str">
        <f t="shared" si="351"/>
        <v/>
      </c>
      <c r="BJ157" s="267" t="str">
        <f t="shared" si="352"/>
        <v/>
      </c>
      <c r="BK157" s="267" t="str">
        <f t="shared" si="353"/>
        <v/>
      </c>
      <c r="BL157" s="267" t="str">
        <f t="shared" si="354"/>
        <v/>
      </c>
      <c r="BM157" s="267" t="str">
        <f t="shared" si="355"/>
        <v/>
      </c>
      <c r="BN157" s="267" t="str">
        <f t="shared" si="356"/>
        <v/>
      </c>
      <c r="BO157" s="267" t="str">
        <f t="shared" si="357"/>
        <v/>
      </c>
      <c r="BP157" s="267" t="str">
        <f t="shared" si="358"/>
        <v/>
      </c>
      <c r="BQ157" s="267" t="str">
        <f t="shared" si="359"/>
        <v/>
      </c>
      <c r="BR157" s="267" t="str">
        <f t="shared" si="360"/>
        <v/>
      </c>
      <c r="BS157" s="267" t="str">
        <f t="shared" si="361"/>
        <v/>
      </c>
      <c r="BT157" s="267" t="str">
        <f t="shared" si="362"/>
        <v/>
      </c>
      <c r="BU157" s="264"/>
      <c r="BV157" s="268">
        <v>146</v>
      </c>
      <c r="BW157" s="265" t="str">
        <f t="shared" si="268"/>
        <v/>
      </c>
      <c r="BX157" s="265" t="str">
        <f t="shared" si="349"/>
        <v/>
      </c>
      <c r="BY157" s="265" t="str">
        <f t="shared" si="349"/>
        <v/>
      </c>
      <c r="BZ157" s="265" t="str">
        <f t="shared" si="349"/>
        <v/>
      </c>
      <c r="CA157" s="265" t="str">
        <f t="shared" si="348"/>
        <v/>
      </c>
      <c r="CB157" s="265" t="str">
        <f t="shared" si="348"/>
        <v/>
      </c>
      <c r="CC157" s="265" t="str">
        <f t="shared" si="348"/>
        <v/>
      </c>
      <c r="CD157" s="265" t="str">
        <f t="shared" si="321"/>
        <v/>
      </c>
      <c r="CE157" s="265" t="str">
        <f t="shared" si="363"/>
        <v/>
      </c>
      <c r="CF157" s="265" t="str">
        <f t="shared" si="363"/>
        <v/>
      </c>
      <c r="CG157" s="265" t="str">
        <f t="shared" si="363"/>
        <v/>
      </c>
      <c r="CH157" s="265" t="str">
        <f t="shared" si="363"/>
        <v/>
      </c>
      <c r="CI157" s="265" t="str">
        <f t="shared" si="363"/>
        <v/>
      </c>
      <c r="CJ157" s="265" t="str">
        <f t="shared" si="363"/>
        <v/>
      </c>
      <c r="CK157" s="265" t="str">
        <f t="shared" si="363"/>
        <v/>
      </c>
      <c r="CL157" s="265" t="str">
        <f t="shared" si="363"/>
        <v/>
      </c>
      <c r="CM157" s="265" t="str">
        <f t="shared" si="363"/>
        <v/>
      </c>
      <c r="CN157" s="265" t="str">
        <f t="shared" si="363"/>
        <v/>
      </c>
      <c r="CO157" s="265" t="str">
        <f t="shared" si="363"/>
        <v/>
      </c>
      <c r="CP157" s="265" t="str">
        <f t="shared" si="363"/>
        <v/>
      </c>
      <c r="CR157" s="265" t="str">
        <f>IF(BW157="","",SUM(BW$12:BW157)-BW157+1)</f>
        <v/>
      </c>
      <c r="CS157" s="265" t="str">
        <f>IF(BX157="","",SUM(BX$12:BX157)-BX157+1)</f>
        <v/>
      </c>
      <c r="CT157" s="265" t="str">
        <f>IF(BY157="","",SUM(BY$12:BY157)-BY157+1)</f>
        <v/>
      </c>
      <c r="CU157" s="265" t="str">
        <f>IF(BZ157="","",SUM(BZ$12:BZ157)-BZ157+1)</f>
        <v/>
      </c>
      <c r="CV157" s="265" t="str">
        <f>IF(CA157="","",SUM(CA$12:CA157)-CA157+1)</f>
        <v/>
      </c>
      <c r="CW157" s="265" t="str">
        <f>IF(CB157="","",SUM(CB$12:CB157)-CB157+1)</f>
        <v/>
      </c>
      <c r="CX157" s="265" t="str">
        <f>IF(CC157="","",SUM(CC$12:CC157)-CC157+1)</f>
        <v/>
      </c>
      <c r="CY157" s="265" t="str">
        <f>IF(CD157="","",SUM(CD$12:CD157)-CD157+1)</f>
        <v/>
      </c>
      <c r="CZ157" s="265" t="str">
        <f>IF(CE157="","",SUM(CE$12:CE157)-CE157+1)</f>
        <v/>
      </c>
      <c r="DA157" s="265" t="str">
        <f>IF(CF157="","",SUM(CF$12:CF157)-CF157+1)</f>
        <v/>
      </c>
      <c r="DB157" s="265" t="str">
        <f>IF(CG157="","",SUM(CG$12:CG157)-CG157+1)</f>
        <v/>
      </c>
      <c r="DC157" s="265" t="str">
        <f>IF(CH157="","",SUM(CH$12:CH157)-CH157+1)</f>
        <v/>
      </c>
      <c r="DD157" s="265" t="str">
        <f>IF(CI157="","",SUM(CI$12:CI157)-CI157+1)</f>
        <v/>
      </c>
      <c r="DE157" s="265" t="str">
        <f>IF(CJ157="","",SUM(CJ$12:CJ157)-CJ157+1)</f>
        <v/>
      </c>
      <c r="DF157" s="265" t="str">
        <f>IF(CK157="","",SUM(CK$12:CK157)-CK157+1)</f>
        <v/>
      </c>
      <c r="DG157" s="265" t="str">
        <f>IF(CL157="","",SUM(CL$12:CL157)-CL157+1)</f>
        <v/>
      </c>
      <c r="DH157" s="265" t="str">
        <f>IF(CM157="","",SUM(CM$12:CM157)-CM157+1)</f>
        <v/>
      </c>
      <c r="DI157" s="265" t="str">
        <f>IF(CN157="","",SUM(CN$12:CN157)-CN157+1)</f>
        <v/>
      </c>
      <c r="DJ157" s="265" t="str">
        <f>IF(CO157="","",SUM(CO$12:CO157)-CO157+1)</f>
        <v/>
      </c>
      <c r="DK157" s="265" t="str">
        <f>IF(CP157="","",SUM(CP$12:CP157)-CP157+1)</f>
        <v/>
      </c>
      <c r="DM157" s="265"/>
      <c r="DN157" s="265"/>
      <c r="DO157" s="265"/>
      <c r="DP157" s="265"/>
      <c r="DQ157" s="265"/>
      <c r="DR157" s="265"/>
      <c r="DS157" s="265"/>
      <c r="DT157" s="265"/>
      <c r="DU157" s="265"/>
      <c r="DV157" s="265"/>
      <c r="DW157" s="265"/>
      <c r="DX157" s="265"/>
      <c r="DY157" s="265"/>
      <c r="DZ157" s="265"/>
      <c r="EA157" s="265"/>
      <c r="EB157" s="265"/>
      <c r="EC157" s="265"/>
      <c r="ED157" s="265"/>
      <c r="EE157" s="265"/>
      <c r="EF157" s="265"/>
      <c r="EH157" s="265" t="str">
        <f t="shared" si="338"/>
        <v/>
      </c>
      <c r="EI157" s="265" t="str">
        <f t="shared" si="338"/>
        <v/>
      </c>
      <c r="EJ157" s="265" t="str">
        <f t="shared" si="338"/>
        <v/>
      </c>
      <c r="EK157" s="265" t="str">
        <f t="shared" si="338"/>
        <v/>
      </c>
      <c r="EL157" s="265" t="str">
        <f t="shared" si="338"/>
        <v/>
      </c>
      <c r="EM157" s="265" t="str">
        <f t="shared" si="338"/>
        <v/>
      </c>
      <c r="EN157" s="265" t="str">
        <f t="shared" si="338"/>
        <v/>
      </c>
      <c r="EO157" s="265" t="str">
        <f t="shared" si="338"/>
        <v/>
      </c>
      <c r="EP157" s="265" t="str">
        <f t="shared" si="338"/>
        <v/>
      </c>
      <c r="EQ157" s="265" t="str">
        <f t="shared" si="338"/>
        <v/>
      </c>
      <c r="ER157" s="265" t="str">
        <f t="shared" si="339"/>
        <v/>
      </c>
      <c r="ES157" s="265" t="str">
        <f t="shared" si="339"/>
        <v/>
      </c>
      <c r="ET157" s="265" t="str">
        <f t="shared" si="339"/>
        <v/>
      </c>
      <c r="EU157" s="265" t="str">
        <f t="shared" si="339"/>
        <v/>
      </c>
      <c r="EV157" s="265" t="str">
        <f t="shared" si="339"/>
        <v/>
      </c>
      <c r="EW157" s="265" t="str">
        <f t="shared" si="339"/>
        <v/>
      </c>
      <c r="EX157" s="265" t="str">
        <f t="shared" si="339"/>
        <v/>
      </c>
      <c r="EY157" s="265" t="str">
        <f t="shared" si="339"/>
        <v/>
      </c>
      <c r="EZ157" s="265" t="str">
        <f t="shared" si="339"/>
        <v/>
      </c>
      <c r="FA157" s="265" t="str">
        <f t="shared" si="339"/>
        <v/>
      </c>
      <c r="FB157" s="263" t="str">
        <f t="shared" si="340"/>
        <v/>
      </c>
      <c r="FC157" s="263" t="str">
        <f t="shared" si="340"/>
        <v/>
      </c>
      <c r="FD157" s="263" t="str">
        <f t="shared" si="340"/>
        <v/>
      </c>
      <c r="FE157" s="263" t="str">
        <f t="shared" si="340"/>
        <v/>
      </c>
      <c r="FF157" s="263" t="str">
        <f t="shared" si="340"/>
        <v/>
      </c>
      <c r="FG157" s="263" t="str">
        <f t="shared" si="340"/>
        <v/>
      </c>
      <c r="FH157" s="263" t="str">
        <f t="shared" si="340"/>
        <v/>
      </c>
      <c r="FI157" s="263" t="str">
        <f t="shared" si="340"/>
        <v/>
      </c>
      <c r="FJ157" s="263" t="str">
        <f t="shared" si="340"/>
        <v/>
      </c>
      <c r="FK157" s="263" t="str">
        <f t="shared" si="340"/>
        <v/>
      </c>
      <c r="FL157" s="263" t="str">
        <f t="shared" si="341"/>
        <v/>
      </c>
      <c r="FM157" s="263" t="str">
        <f t="shared" si="341"/>
        <v/>
      </c>
      <c r="FN157" s="263" t="str">
        <f t="shared" si="341"/>
        <v/>
      </c>
      <c r="FO157" s="263" t="str">
        <f t="shared" si="341"/>
        <v/>
      </c>
      <c r="FP157" s="263" t="str">
        <f t="shared" si="341"/>
        <v/>
      </c>
      <c r="FQ157" s="263" t="str">
        <f t="shared" si="341"/>
        <v/>
      </c>
      <c r="FR157" s="263" t="str">
        <f t="shared" si="341"/>
        <v/>
      </c>
      <c r="FS157" s="263" t="str">
        <f t="shared" si="341"/>
        <v/>
      </c>
      <c r="FT157" s="263" t="str">
        <f t="shared" si="341"/>
        <v/>
      </c>
      <c r="FU157" s="263" t="str">
        <f t="shared" si="341"/>
        <v/>
      </c>
      <c r="FV157" s="265" t="str">
        <f t="shared" si="342"/>
        <v/>
      </c>
      <c r="FW157" s="265" t="str">
        <f t="shared" si="342"/>
        <v/>
      </c>
      <c r="FX157" s="265" t="str">
        <f t="shared" si="342"/>
        <v/>
      </c>
      <c r="FY157" s="265" t="str">
        <f t="shared" si="342"/>
        <v/>
      </c>
      <c r="FZ157" s="265" t="str">
        <f t="shared" si="342"/>
        <v/>
      </c>
      <c r="GA157" s="265" t="str">
        <f t="shared" si="342"/>
        <v/>
      </c>
      <c r="GB157" s="265" t="str">
        <f t="shared" si="342"/>
        <v/>
      </c>
      <c r="GC157" s="265" t="str">
        <f t="shared" si="342"/>
        <v/>
      </c>
      <c r="GD157" s="265" t="str">
        <f t="shared" si="342"/>
        <v/>
      </c>
      <c r="GE157" s="265" t="str">
        <f t="shared" si="342"/>
        <v/>
      </c>
      <c r="GF157" s="265" t="str">
        <f t="shared" si="343"/>
        <v/>
      </c>
      <c r="GG157" s="265" t="str">
        <f t="shared" si="343"/>
        <v/>
      </c>
      <c r="GH157" s="265" t="str">
        <f t="shared" si="343"/>
        <v/>
      </c>
      <c r="GI157" s="265" t="str">
        <f t="shared" si="343"/>
        <v/>
      </c>
      <c r="GJ157" s="265" t="str">
        <f t="shared" si="343"/>
        <v/>
      </c>
      <c r="GK157" s="265" t="str">
        <f t="shared" si="343"/>
        <v/>
      </c>
      <c r="GL157" s="265" t="str">
        <f t="shared" si="343"/>
        <v/>
      </c>
      <c r="GM157" s="265" t="str">
        <f t="shared" si="343"/>
        <v/>
      </c>
      <c r="GN157" s="265" t="str">
        <f t="shared" si="343"/>
        <v/>
      </c>
      <c r="GO157" s="265" t="str">
        <f t="shared" si="343"/>
        <v/>
      </c>
      <c r="GP157" s="263" t="str">
        <f t="shared" si="344"/>
        <v/>
      </c>
      <c r="GQ157" s="263" t="str">
        <f t="shared" si="344"/>
        <v/>
      </c>
      <c r="GR157" s="263" t="str">
        <f t="shared" si="344"/>
        <v/>
      </c>
      <c r="GS157" s="263" t="str">
        <f t="shared" si="344"/>
        <v/>
      </c>
      <c r="GT157" s="263" t="str">
        <f t="shared" si="344"/>
        <v/>
      </c>
      <c r="GU157" s="263" t="str">
        <f t="shared" si="344"/>
        <v/>
      </c>
      <c r="GV157" s="263" t="str">
        <f t="shared" si="344"/>
        <v/>
      </c>
      <c r="GW157" s="263" t="str">
        <f t="shared" si="344"/>
        <v/>
      </c>
      <c r="GX157" s="263" t="str">
        <f t="shared" si="344"/>
        <v/>
      </c>
      <c r="GY157" s="263" t="str">
        <f t="shared" si="344"/>
        <v/>
      </c>
      <c r="GZ157" s="263" t="str">
        <f t="shared" si="345"/>
        <v/>
      </c>
      <c r="HA157" s="263" t="str">
        <f t="shared" si="345"/>
        <v/>
      </c>
      <c r="HB157" s="263" t="str">
        <f t="shared" si="345"/>
        <v/>
      </c>
      <c r="HC157" s="263" t="str">
        <f t="shared" si="345"/>
        <v/>
      </c>
      <c r="HD157" s="263" t="str">
        <f t="shared" si="345"/>
        <v/>
      </c>
      <c r="HE157" s="263" t="str">
        <f t="shared" si="345"/>
        <v/>
      </c>
      <c r="HF157" s="263" t="str">
        <f t="shared" si="345"/>
        <v/>
      </c>
      <c r="HG157" s="263" t="str">
        <f t="shared" si="345"/>
        <v/>
      </c>
      <c r="HH157" s="263" t="str">
        <f t="shared" si="345"/>
        <v/>
      </c>
      <c r="HI157" s="263" t="str">
        <f t="shared" si="345"/>
        <v/>
      </c>
      <c r="HJ157" s="265" t="str">
        <f t="shared" si="346"/>
        <v/>
      </c>
      <c r="HK157" s="265" t="str">
        <f t="shared" si="346"/>
        <v/>
      </c>
      <c r="HL157" s="265" t="str">
        <f t="shared" si="346"/>
        <v/>
      </c>
      <c r="HM157" s="265" t="str">
        <f t="shared" si="346"/>
        <v/>
      </c>
      <c r="HN157" s="265" t="str">
        <f t="shared" si="346"/>
        <v/>
      </c>
      <c r="HO157" s="265" t="str">
        <f t="shared" si="346"/>
        <v/>
      </c>
      <c r="HP157" s="265" t="str">
        <f t="shared" si="346"/>
        <v/>
      </c>
      <c r="HQ157" s="265" t="str">
        <f t="shared" si="346"/>
        <v/>
      </c>
      <c r="HR157" s="265" t="str">
        <f t="shared" si="346"/>
        <v/>
      </c>
      <c r="HS157" s="265" t="str">
        <f t="shared" si="346"/>
        <v/>
      </c>
      <c r="HT157" s="265" t="str">
        <f t="shared" si="347"/>
        <v/>
      </c>
      <c r="HU157" s="265" t="str">
        <f t="shared" si="347"/>
        <v/>
      </c>
      <c r="HV157" s="265" t="str">
        <f t="shared" si="347"/>
        <v/>
      </c>
      <c r="HW157" s="265" t="str">
        <f t="shared" si="347"/>
        <v/>
      </c>
      <c r="HX157" s="265" t="str">
        <f t="shared" si="347"/>
        <v/>
      </c>
      <c r="HY157" s="265" t="str">
        <f t="shared" si="347"/>
        <v/>
      </c>
      <c r="HZ157" s="265" t="str">
        <f t="shared" si="347"/>
        <v/>
      </c>
      <c r="IA157" s="265" t="str">
        <f t="shared" si="347"/>
        <v/>
      </c>
      <c r="IB157" s="265" t="str">
        <f t="shared" si="347"/>
        <v/>
      </c>
      <c r="IC157" s="265" t="str">
        <f t="shared" si="347"/>
        <v/>
      </c>
    </row>
    <row r="158" spans="1:237" x14ac:dyDescent="0.25">
      <c r="A158" s="248">
        <f t="shared" si="323"/>
        <v>147</v>
      </c>
      <c r="B158" s="2" t="str">
        <f>IF(OR('aux 1'!B158="",'aux 1'!R158&lt;&gt;"s"),"",'aux 1'!B158)</f>
        <v/>
      </c>
      <c r="C158" s="172" t="str">
        <f>IF('aux 1'!F158="","",'aux 1'!F158)</f>
        <v/>
      </c>
      <c r="D158" s="450" t="str">
        <f>IF(B158="","",'aux 1'!AP158)</f>
        <v/>
      </c>
      <c r="E158" s="306" t="str">
        <f>IF(B158="","Pre: ",'aux 1'!AN158)</f>
        <v xml:space="preserve">Pre: </v>
      </c>
      <c r="F158" s="306" t="str">
        <f>IF(B158="","Co: ",'aux 1'!AO158)</f>
        <v xml:space="preserve">Co: </v>
      </c>
      <c r="G158" s="54" t="str">
        <f>IF(OR($B158="",'aux 1'!H158=""),"",'aux 1'!H158)</f>
        <v/>
      </c>
      <c r="H158" s="54" t="str">
        <f>IF(OR($B158="",'aux 1'!I158=""),"",'aux 1'!I158)</f>
        <v/>
      </c>
      <c r="I158" s="54" t="str">
        <f>IF(OR($B158="",'aux 1'!J158=""),"",'aux 1'!J158)</f>
        <v/>
      </c>
      <c r="J158" s="54" t="str">
        <f>IF(OR($B158="",'aux 1'!K158=""),"",'aux 1'!K158)</f>
        <v/>
      </c>
      <c r="K158" s="248"/>
      <c r="L158" s="248"/>
      <c r="M158" s="45" t="str">
        <f>IF('aux 1'!C158="","",'aux 1'!C158)</f>
        <v/>
      </c>
      <c r="N158" s="45" t="str">
        <f>IF('aux 1'!D158="","",'aux 1'!D158)</f>
        <v/>
      </c>
      <c r="O158" s="169" t="str">
        <f>IF('aux 1'!E158="","",'aux 1'!E158)</f>
        <v/>
      </c>
      <c r="P158" s="133" t="str">
        <f t="shared" si="317"/>
        <v/>
      </c>
      <c r="Q158" s="43" t="str">
        <f>IF(S158="s",IF(R158="op",'aux 1'!S158,U158),"")</f>
        <v/>
      </c>
      <c r="R158" s="43" t="str">
        <f>IF('aux 1'!N158="op","op",'aux 1'!S158)</f>
        <v/>
      </c>
      <c r="S158" s="43" t="str">
        <f>IF('aux 1'!R158="","",'aux 1'!R158)</f>
        <v/>
      </c>
      <c r="T158" s="43" t="str">
        <f>IF('aux 1'!Q158="","",'aux 1'!Q158)</f>
        <v/>
      </c>
      <c r="U158" s="43" t="str">
        <f>IF('aux 1'!P158="","",'aux 1'!P158)</f>
        <v/>
      </c>
      <c r="V158" s="44" t="str">
        <f>IF('aux 1'!O158="","",'aux 1'!O158)</f>
        <v/>
      </c>
      <c r="W158" s="128">
        <f>IF('aux 1'!T158="",0,'aux 1'!T158)</f>
        <v>0</v>
      </c>
      <c r="X158" s="128">
        <f>IF('aux 1'!U158="",0,'aux 1'!U158)</f>
        <v>0</v>
      </c>
      <c r="Y158" s="128">
        <f>IF('aux 1'!V158="",0,'aux 1'!V158)</f>
        <v>0</v>
      </c>
      <c r="Z158" s="128" t="str">
        <f>IF('aux 1'!W158="","",'aux 1'!W158)</f>
        <v/>
      </c>
      <c r="AA158" s="128" t="str">
        <f t="shared" si="318"/>
        <v>h</v>
      </c>
      <c r="AB158" s="248" t="str">
        <f>IF('aux 1'!X158="","",'aux 1'!X158)</f>
        <v/>
      </c>
      <c r="AC158" s="87" t="str">
        <f t="shared" si="319"/>
        <v/>
      </c>
      <c r="AE158" s="265">
        <f t="shared" si="320"/>
        <v>147</v>
      </c>
      <c r="AF158" s="267" t="str">
        <f t="shared" si="336"/>
        <v/>
      </c>
      <c r="AG158" s="267" t="str">
        <f t="shared" si="336"/>
        <v/>
      </c>
      <c r="AH158" s="267" t="str">
        <f t="shared" si="336"/>
        <v/>
      </c>
      <c r="AI158" s="267" t="str">
        <f t="shared" si="336"/>
        <v/>
      </c>
      <c r="AJ158" s="267" t="str">
        <f t="shared" si="336"/>
        <v/>
      </c>
      <c r="AK158" s="267" t="str">
        <f t="shared" si="336"/>
        <v/>
      </c>
      <c r="AL158" s="267" t="str">
        <f t="shared" si="336"/>
        <v/>
      </c>
      <c r="AM158" s="267" t="str">
        <f t="shared" si="336"/>
        <v/>
      </c>
      <c r="AN158" s="267" t="str">
        <f t="shared" si="336"/>
        <v/>
      </c>
      <c r="AO158" s="267" t="str">
        <f t="shared" si="336"/>
        <v/>
      </c>
      <c r="AP158" s="267" t="str">
        <f t="shared" si="337"/>
        <v/>
      </c>
      <c r="AQ158" s="267" t="str">
        <f t="shared" si="337"/>
        <v/>
      </c>
      <c r="AR158" s="267" t="str">
        <f t="shared" si="337"/>
        <v/>
      </c>
      <c r="AS158" s="267" t="str">
        <f t="shared" si="337"/>
        <v/>
      </c>
      <c r="AT158" s="267" t="str">
        <f t="shared" si="337"/>
        <v/>
      </c>
      <c r="AU158" s="267" t="str">
        <f t="shared" si="337"/>
        <v/>
      </c>
      <c r="AV158" s="267" t="str">
        <f t="shared" si="337"/>
        <v/>
      </c>
      <c r="AW158" s="267" t="str">
        <f t="shared" si="337"/>
        <v/>
      </c>
      <c r="AX158" s="267" t="str">
        <f t="shared" si="337"/>
        <v/>
      </c>
      <c r="AY158" s="267" t="str">
        <f t="shared" si="337"/>
        <v/>
      </c>
      <c r="BA158" s="267" t="str">
        <f t="shared" si="283"/>
        <v/>
      </c>
      <c r="BB158" s="267" t="str">
        <f t="shared" si="284"/>
        <v/>
      </c>
      <c r="BC158" s="267" t="str">
        <f t="shared" si="285"/>
        <v/>
      </c>
      <c r="BD158" s="267" t="str">
        <f t="shared" si="286"/>
        <v/>
      </c>
      <c r="BE158" s="267" t="str">
        <f t="shared" si="287"/>
        <v/>
      </c>
      <c r="BF158" s="267" t="str">
        <f t="shared" si="288"/>
        <v/>
      </c>
      <c r="BG158" s="267" t="str">
        <f t="shared" si="289"/>
        <v/>
      </c>
      <c r="BH158" s="267" t="str">
        <f t="shared" si="322"/>
        <v/>
      </c>
      <c r="BI158" s="267" t="str">
        <f t="shared" si="351"/>
        <v/>
      </c>
      <c r="BJ158" s="267" t="str">
        <f t="shared" si="352"/>
        <v/>
      </c>
      <c r="BK158" s="267" t="str">
        <f t="shared" si="353"/>
        <v/>
      </c>
      <c r="BL158" s="267" t="str">
        <f t="shared" si="354"/>
        <v/>
      </c>
      <c r="BM158" s="267" t="str">
        <f t="shared" si="355"/>
        <v/>
      </c>
      <c r="BN158" s="267" t="str">
        <f t="shared" si="356"/>
        <v/>
      </c>
      <c r="BO158" s="267" t="str">
        <f t="shared" si="357"/>
        <v/>
      </c>
      <c r="BP158" s="267" t="str">
        <f t="shared" si="358"/>
        <v/>
      </c>
      <c r="BQ158" s="267" t="str">
        <f t="shared" si="359"/>
        <v/>
      </c>
      <c r="BR158" s="267" t="str">
        <f t="shared" si="360"/>
        <v/>
      </c>
      <c r="BS158" s="267" t="str">
        <f t="shared" si="361"/>
        <v/>
      </c>
      <c r="BT158" s="267" t="str">
        <f t="shared" si="362"/>
        <v/>
      </c>
      <c r="BU158" s="264"/>
      <c r="BV158" s="268">
        <v>147</v>
      </c>
      <c r="BW158" s="265" t="str">
        <f t="shared" si="268"/>
        <v/>
      </c>
      <c r="BX158" s="265" t="str">
        <f t="shared" si="349"/>
        <v/>
      </c>
      <c r="BY158" s="265" t="str">
        <f t="shared" si="349"/>
        <v/>
      </c>
      <c r="BZ158" s="265" t="str">
        <f t="shared" si="349"/>
        <v/>
      </c>
      <c r="CA158" s="265" t="str">
        <f t="shared" si="348"/>
        <v/>
      </c>
      <c r="CB158" s="265" t="str">
        <f t="shared" si="348"/>
        <v/>
      </c>
      <c r="CC158" s="265" t="str">
        <f t="shared" si="348"/>
        <v/>
      </c>
      <c r="CD158" s="265" t="str">
        <f t="shared" si="321"/>
        <v/>
      </c>
      <c r="CE158" s="265" t="str">
        <f t="shared" si="363"/>
        <v/>
      </c>
      <c r="CF158" s="265" t="str">
        <f t="shared" si="363"/>
        <v/>
      </c>
      <c r="CG158" s="265" t="str">
        <f t="shared" si="363"/>
        <v/>
      </c>
      <c r="CH158" s="265" t="str">
        <f t="shared" si="363"/>
        <v/>
      </c>
      <c r="CI158" s="265" t="str">
        <f t="shared" si="363"/>
        <v/>
      </c>
      <c r="CJ158" s="265" t="str">
        <f t="shared" si="363"/>
        <v/>
      </c>
      <c r="CK158" s="265" t="str">
        <f t="shared" si="363"/>
        <v/>
      </c>
      <c r="CL158" s="265" t="str">
        <f t="shared" si="363"/>
        <v/>
      </c>
      <c r="CM158" s="265" t="str">
        <f t="shared" si="363"/>
        <v/>
      </c>
      <c r="CN158" s="265" t="str">
        <f t="shared" si="363"/>
        <v/>
      </c>
      <c r="CO158" s="265" t="str">
        <f t="shared" si="363"/>
        <v/>
      </c>
      <c r="CP158" s="265" t="str">
        <f t="shared" si="363"/>
        <v/>
      </c>
      <c r="CR158" s="265" t="str">
        <f>IF(BW158="","",SUM(BW$12:BW158)-BW158+1)</f>
        <v/>
      </c>
      <c r="CS158" s="265" t="str">
        <f>IF(BX158="","",SUM(BX$12:BX158)-BX158+1)</f>
        <v/>
      </c>
      <c r="CT158" s="265" t="str">
        <f>IF(BY158="","",SUM(BY$12:BY158)-BY158+1)</f>
        <v/>
      </c>
      <c r="CU158" s="265" t="str">
        <f>IF(BZ158="","",SUM(BZ$12:BZ158)-BZ158+1)</f>
        <v/>
      </c>
      <c r="CV158" s="265" t="str">
        <f>IF(CA158="","",SUM(CA$12:CA158)-CA158+1)</f>
        <v/>
      </c>
      <c r="CW158" s="265" t="str">
        <f>IF(CB158="","",SUM(CB$12:CB158)-CB158+1)</f>
        <v/>
      </c>
      <c r="CX158" s="265" t="str">
        <f>IF(CC158="","",SUM(CC$12:CC158)-CC158+1)</f>
        <v/>
      </c>
      <c r="CY158" s="265" t="str">
        <f>IF(CD158="","",SUM(CD$12:CD158)-CD158+1)</f>
        <v/>
      </c>
      <c r="CZ158" s="265" t="str">
        <f>IF(CE158="","",SUM(CE$12:CE158)-CE158+1)</f>
        <v/>
      </c>
      <c r="DA158" s="265" t="str">
        <f>IF(CF158="","",SUM(CF$12:CF158)-CF158+1)</f>
        <v/>
      </c>
      <c r="DB158" s="265" t="str">
        <f>IF(CG158="","",SUM(CG$12:CG158)-CG158+1)</f>
        <v/>
      </c>
      <c r="DC158" s="265" t="str">
        <f>IF(CH158="","",SUM(CH$12:CH158)-CH158+1)</f>
        <v/>
      </c>
      <c r="DD158" s="265" t="str">
        <f>IF(CI158="","",SUM(CI$12:CI158)-CI158+1)</f>
        <v/>
      </c>
      <c r="DE158" s="265" t="str">
        <f>IF(CJ158="","",SUM(CJ$12:CJ158)-CJ158+1)</f>
        <v/>
      </c>
      <c r="DF158" s="265" t="str">
        <f>IF(CK158="","",SUM(CK$12:CK158)-CK158+1)</f>
        <v/>
      </c>
      <c r="DG158" s="265" t="str">
        <f>IF(CL158="","",SUM(CL$12:CL158)-CL158+1)</f>
        <v/>
      </c>
      <c r="DH158" s="265" t="str">
        <f>IF(CM158="","",SUM(CM$12:CM158)-CM158+1)</f>
        <v/>
      </c>
      <c r="DI158" s="265" t="str">
        <f>IF(CN158="","",SUM(CN$12:CN158)-CN158+1)</f>
        <v/>
      </c>
      <c r="DJ158" s="265" t="str">
        <f>IF(CO158="","",SUM(CO$12:CO158)-CO158+1)</f>
        <v/>
      </c>
      <c r="DK158" s="265" t="str">
        <f>IF(CP158="","",SUM(CP$12:CP158)-CP158+1)</f>
        <v/>
      </c>
      <c r="DM158" s="265"/>
      <c r="DN158" s="265"/>
      <c r="DO158" s="265"/>
      <c r="DP158" s="265"/>
      <c r="DQ158" s="265"/>
      <c r="DR158" s="265"/>
      <c r="DS158" s="265"/>
      <c r="DT158" s="265"/>
      <c r="DU158" s="265"/>
      <c r="DV158" s="265"/>
      <c r="DW158" s="265"/>
      <c r="DX158" s="265"/>
      <c r="DY158" s="265"/>
      <c r="DZ158" s="265"/>
      <c r="EA158" s="265"/>
      <c r="EB158" s="265"/>
      <c r="EC158" s="265"/>
      <c r="ED158" s="265"/>
      <c r="EE158" s="265"/>
      <c r="EF158" s="265"/>
      <c r="EH158" s="265" t="str">
        <f t="shared" si="338"/>
        <v/>
      </c>
      <c r="EI158" s="265" t="str">
        <f t="shared" si="338"/>
        <v/>
      </c>
      <c r="EJ158" s="265" t="str">
        <f t="shared" si="338"/>
        <v/>
      </c>
      <c r="EK158" s="265" t="str">
        <f t="shared" si="338"/>
        <v/>
      </c>
      <c r="EL158" s="265" t="str">
        <f t="shared" si="338"/>
        <v/>
      </c>
      <c r="EM158" s="265" t="str">
        <f t="shared" si="338"/>
        <v/>
      </c>
      <c r="EN158" s="265" t="str">
        <f t="shared" si="338"/>
        <v/>
      </c>
      <c r="EO158" s="265" t="str">
        <f t="shared" si="338"/>
        <v/>
      </c>
      <c r="EP158" s="265" t="str">
        <f t="shared" si="338"/>
        <v/>
      </c>
      <c r="EQ158" s="265" t="str">
        <f t="shared" si="338"/>
        <v/>
      </c>
      <c r="ER158" s="265" t="str">
        <f t="shared" si="339"/>
        <v/>
      </c>
      <c r="ES158" s="265" t="str">
        <f t="shared" si="339"/>
        <v/>
      </c>
      <c r="ET158" s="265" t="str">
        <f t="shared" si="339"/>
        <v/>
      </c>
      <c r="EU158" s="265" t="str">
        <f t="shared" si="339"/>
        <v/>
      </c>
      <c r="EV158" s="265" t="str">
        <f t="shared" si="339"/>
        <v/>
      </c>
      <c r="EW158" s="265" t="str">
        <f t="shared" si="339"/>
        <v/>
      </c>
      <c r="EX158" s="265" t="str">
        <f t="shared" si="339"/>
        <v/>
      </c>
      <c r="EY158" s="265" t="str">
        <f t="shared" si="339"/>
        <v/>
      </c>
      <c r="EZ158" s="265" t="str">
        <f t="shared" si="339"/>
        <v/>
      </c>
      <c r="FA158" s="265" t="str">
        <f t="shared" si="339"/>
        <v/>
      </c>
      <c r="FB158" s="263" t="str">
        <f t="shared" si="340"/>
        <v/>
      </c>
      <c r="FC158" s="263" t="str">
        <f t="shared" si="340"/>
        <v/>
      </c>
      <c r="FD158" s="263" t="str">
        <f t="shared" si="340"/>
        <v/>
      </c>
      <c r="FE158" s="263" t="str">
        <f t="shared" si="340"/>
        <v/>
      </c>
      <c r="FF158" s="263" t="str">
        <f t="shared" si="340"/>
        <v/>
      </c>
      <c r="FG158" s="263" t="str">
        <f t="shared" si="340"/>
        <v/>
      </c>
      <c r="FH158" s="263" t="str">
        <f t="shared" si="340"/>
        <v/>
      </c>
      <c r="FI158" s="263" t="str">
        <f t="shared" si="340"/>
        <v/>
      </c>
      <c r="FJ158" s="263" t="str">
        <f t="shared" si="340"/>
        <v/>
      </c>
      <c r="FK158" s="263" t="str">
        <f t="shared" si="340"/>
        <v/>
      </c>
      <c r="FL158" s="263" t="str">
        <f t="shared" si="341"/>
        <v/>
      </c>
      <c r="FM158" s="263" t="str">
        <f t="shared" si="341"/>
        <v/>
      </c>
      <c r="FN158" s="263" t="str">
        <f t="shared" si="341"/>
        <v/>
      </c>
      <c r="FO158" s="263" t="str">
        <f t="shared" si="341"/>
        <v/>
      </c>
      <c r="FP158" s="263" t="str">
        <f t="shared" si="341"/>
        <v/>
      </c>
      <c r="FQ158" s="263" t="str">
        <f t="shared" si="341"/>
        <v/>
      </c>
      <c r="FR158" s="263" t="str">
        <f t="shared" si="341"/>
        <v/>
      </c>
      <c r="FS158" s="263" t="str">
        <f t="shared" si="341"/>
        <v/>
      </c>
      <c r="FT158" s="263" t="str">
        <f t="shared" si="341"/>
        <v/>
      </c>
      <c r="FU158" s="263" t="str">
        <f t="shared" si="341"/>
        <v/>
      </c>
      <c r="FV158" s="265" t="str">
        <f t="shared" si="342"/>
        <v/>
      </c>
      <c r="FW158" s="265" t="str">
        <f t="shared" si="342"/>
        <v/>
      </c>
      <c r="FX158" s="265" t="str">
        <f t="shared" si="342"/>
        <v/>
      </c>
      <c r="FY158" s="265" t="str">
        <f t="shared" si="342"/>
        <v/>
      </c>
      <c r="FZ158" s="265" t="str">
        <f t="shared" si="342"/>
        <v/>
      </c>
      <c r="GA158" s="265" t="str">
        <f t="shared" si="342"/>
        <v/>
      </c>
      <c r="GB158" s="265" t="str">
        <f t="shared" si="342"/>
        <v/>
      </c>
      <c r="GC158" s="265" t="str">
        <f t="shared" si="342"/>
        <v/>
      </c>
      <c r="GD158" s="265" t="str">
        <f t="shared" si="342"/>
        <v/>
      </c>
      <c r="GE158" s="265" t="str">
        <f t="shared" si="342"/>
        <v/>
      </c>
      <c r="GF158" s="265" t="str">
        <f t="shared" si="343"/>
        <v/>
      </c>
      <c r="GG158" s="265" t="str">
        <f t="shared" si="343"/>
        <v/>
      </c>
      <c r="GH158" s="265" t="str">
        <f t="shared" si="343"/>
        <v/>
      </c>
      <c r="GI158" s="265" t="str">
        <f t="shared" si="343"/>
        <v/>
      </c>
      <c r="GJ158" s="265" t="str">
        <f t="shared" si="343"/>
        <v/>
      </c>
      <c r="GK158" s="265" t="str">
        <f t="shared" si="343"/>
        <v/>
      </c>
      <c r="GL158" s="265" t="str">
        <f t="shared" si="343"/>
        <v/>
      </c>
      <c r="GM158" s="265" t="str">
        <f t="shared" si="343"/>
        <v/>
      </c>
      <c r="GN158" s="265" t="str">
        <f t="shared" si="343"/>
        <v/>
      </c>
      <c r="GO158" s="265" t="str">
        <f t="shared" si="343"/>
        <v/>
      </c>
      <c r="GP158" s="263" t="str">
        <f t="shared" si="344"/>
        <v/>
      </c>
      <c r="GQ158" s="263" t="str">
        <f t="shared" si="344"/>
        <v/>
      </c>
      <c r="GR158" s="263" t="str">
        <f t="shared" si="344"/>
        <v/>
      </c>
      <c r="GS158" s="263" t="str">
        <f t="shared" si="344"/>
        <v/>
      </c>
      <c r="GT158" s="263" t="str">
        <f t="shared" si="344"/>
        <v/>
      </c>
      <c r="GU158" s="263" t="str">
        <f t="shared" si="344"/>
        <v/>
      </c>
      <c r="GV158" s="263" t="str">
        <f t="shared" si="344"/>
        <v/>
      </c>
      <c r="GW158" s="263" t="str">
        <f t="shared" si="344"/>
        <v/>
      </c>
      <c r="GX158" s="263" t="str">
        <f t="shared" si="344"/>
        <v/>
      </c>
      <c r="GY158" s="263" t="str">
        <f t="shared" si="344"/>
        <v/>
      </c>
      <c r="GZ158" s="263" t="str">
        <f t="shared" si="345"/>
        <v/>
      </c>
      <c r="HA158" s="263" t="str">
        <f t="shared" si="345"/>
        <v/>
      </c>
      <c r="HB158" s="263" t="str">
        <f t="shared" si="345"/>
        <v/>
      </c>
      <c r="HC158" s="263" t="str">
        <f t="shared" si="345"/>
        <v/>
      </c>
      <c r="HD158" s="263" t="str">
        <f t="shared" si="345"/>
        <v/>
      </c>
      <c r="HE158" s="263" t="str">
        <f t="shared" si="345"/>
        <v/>
      </c>
      <c r="HF158" s="263" t="str">
        <f t="shared" si="345"/>
        <v/>
      </c>
      <c r="HG158" s="263" t="str">
        <f t="shared" si="345"/>
        <v/>
      </c>
      <c r="HH158" s="263" t="str">
        <f t="shared" si="345"/>
        <v/>
      </c>
      <c r="HI158" s="263" t="str">
        <f t="shared" si="345"/>
        <v/>
      </c>
      <c r="HJ158" s="265" t="str">
        <f t="shared" si="346"/>
        <v/>
      </c>
      <c r="HK158" s="265" t="str">
        <f t="shared" si="346"/>
        <v/>
      </c>
      <c r="HL158" s="265" t="str">
        <f t="shared" si="346"/>
        <v/>
      </c>
      <c r="HM158" s="265" t="str">
        <f t="shared" si="346"/>
        <v/>
      </c>
      <c r="HN158" s="265" t="str">
        <f t="shared" si="346"/>
        <v/>
      </c>
      <c r="HO158" s="265" t="str">
        <f t="shared" si="346"/>
        <v/>
      </c>
      <c r="HP158" s="265" t="str">
        <f t="shared" si="346"/>
        <v/>
      </c>
      <c r="HQ158" s="265" t="str">
        <f t="shared" si="346"/>
        <v/>
      </c>
      <c r="HR158" s="265" t="str">
        <f t="shared" si="346"/>
        <v/>
      </c>
      <c r="HS158" s="265" t="str">
        <f t="shared" si="346"/>
        <v/>
      </c>
      <c r="HT158" s="265" t="str">
        <f t="shared" si="347"/>
        <v/>
      </c>
      <c r="HU158" s="265" t="str">
        <f t="shared" si="347"/>
        <v/>
      </c>
      <c r="HV158" s="265" t="str">
        <f t="shared" si="347"/>
        <v/>
      </c>
      <c r="HW158" s="265" t="str">
        <f t="shared" si="347"/>
        <v/>
      </c>
      <c r="HX158" s="265" t="str">
        <f t="shared" si="347"/>
        <v/>
      </c>
      <c r="HY158" s="265" t="str">
        <f t="shared" si="347"/>
        <v/>
      </c>
      <c r="HZ158" s="265" t="str">
        <f t="shared" si="347"/>
        <v/>
      </c>
      <c r="IA158" s="265" t="str">
        <f t="shared" si="347"/>
        <v/>
      </c>
      <c r="IB158" s="265" t="str">
        <f t="shared" si="347"/>
        <v/>
      </c>
      <c r="IC158" s="265" t="str">
        <f t="shared" si="347"/>
        <v/>
      </c>
    </row>
    <row r="159" spans="1:237" x14ac:dyDescent="0.25">
      <c r="A159" s="248">
        <f t="shared" si="323"/>
        <v>148</v>
      </c>
      <c r="B159" s="2" t="str">
        <f>IF(OR('aux 1'!B159="",'aux 1'!R159&lt;&gt;"s"),"",'aux 1'!B159)</f>
        <v/>
      </c>
      <c r="C159" s="172" t="str">
        <f>IF('aux 1'!F159="","",'aux 1'!F159)</f>
        <v/>
      </c>
      <c r="D159" s="450" t="str">
        <f>IF(B159="","",'aux 1'!AP159)</f>
        <v/>
      </c>
      <c r="E159" s="306" t="str">
        <f>IF(B159="","Pre: ",'aux 1'!AN159)</f>
        <v xml:space="preserve">Pre: </v>
      </c>
      <c r="F159" s="306" t="str">
        <f>IF(B159="","Co: ",'aux 1'!AO159)</f>
        <v xml:space="preserve">Co: </v>
      </c>
      <c r="G159" s="54" t="str">
        <f>IF(OR($B159="",'aux 1'!H159=""),"",'aux 1'!H159)</f>
        <v/>
      </c>
      <c r="H159" s="54" t="str">
        <f>IF(OR($B159="",'aux 1'!I159=""),"",'aux 1'!I159)</f>
        <v/>
      </c>
      <c r="I159" s="54" t="str">
        <f>IF(OR($B159="",'aux 1'!J159=""),"",'aux 1'!J159)</f>
        <v/>
      </c>
      <c r="J159" s="54" t="str">
        <f>IF(OR($B159="",'aux 1'!K159=""),"",'aux 1'!K159)</f>
        <v/>
      </c>
      <c r="K159" s="248"/>
      <c r="L159" s="248"/>
      <c r="M159" s="45" t="str">
        <f>IF('aux 1'!C159="","",'aux 1'!C159)</f>
        <v/>
      </c>
      <c r="N159" s="45" t="str">
        <f>IF('aux 1'!D159="","",'aux 1'!D159)</f>
        <v/>
      </c>
      <c r="O159" s="169" t="str">
        <f>IF('aux 1'!E159="","",'aux 1'!E159)</f>
        <v/>
      </c>
      <c r="P159" s="133" t="str">
        <f t="shared" si="317"/>
        <v/>
      </c>
      <c r="Q159" s="43" t="str">
        <f>IF(S159="s",IF(R159="op",'aux 1'!S159,U159),"")</f>
        <v/>
      </c>
      <c r="R159" s="43" t="str">
        <f>IF('aux 1'!N159="op","op",'aux 1'!S159)</f>
        <v/>
      </c>
      <c r="S159" s="43" t="str">
        <f>IF('aux 1'!R159="","",'aux 1'!R159)</f>
        <v/>
      </c>
      <c r="T159" s="43" t="str">
        <f>IF('aux 1'!Q159="","",'aux 1'!Q159)</f>
        <v/>
      </c>
      <c r="U159" s="43" t="str">
        <f>IF('aux 1'!P159="","",'aux 1'!P159)</f>
        <v/>
      </c>
      <c r="V159" s="44" t="str">
        <f>IF('aux 1'!O159="","",'aux 1'!O159)</f>
        <v/>
      </c>
      <c r="W159" s="128">
        <f>IF('aux 1'!T159="",0,'aux 1'!T159)</f>
        <v>0</v>
      </c>
      <c r="X159" s="128">
        <f>IF('aux 1'!U159="",0,'aux 1'!U159)</f>
        <v>0</v>
      </c>
      <c r="Y159" s="128">
        <f>IF('aux 1'!V159="",0,'aux 1'!V159)</f>
        <v>0</v>
      </c>
      <c r="Z159" s="128" t="str">
        <f>IF('aux 1'!W159="","",'aux 1'!W159)</f>
        <v/>
      </c>
      <c r="AA159" s="128" t="str">
        <f t="shared" si="318"/>
        <v>h</v>
      </c>
      <c r="AB159" s="248" t="str">
        <f>IF('aux 1'!X159="","",'aux 1'!X159)</f>
        <v/>
      </c>
      <c r="AC159" s="87" t="str">
        <f t="shared" si="319"/>
        <v/>
      </c>
      <c r="AE159" s="265">
        <f t="shared" si="320"/>
        <v>148</v>
      </c>
      <c r="AF159" s="267" t="str">
        <f t="shared" si="336"/>
        <v/>
      </c>
      <c r="AG159" s="267" t="str">
        <f t="shared" si="336"/>
        <v/>
      </c>
      <c r="AH159" s="267" t="str">
        <f t="shared" si="336"/>
        <v/>
      </c>
      <c r="AI159" s="267" t="str">
        <f t="shared" si="336"/>
        <v/>
      </c>
      <c r="AJ159" s="267" t="str">
        <f t="shared" si="336"/>
        <v/>
      </c>
      <c r="AK159" s="267" t="str">
        <f t="shared" si="336"/>
        <v/>
      </c>
      <c r="AL159" s="267" t="str">
        <f t="shared" si="336"/>
        <v/>
      </c>
      <c r="AM159" s="267" t="str">
        <f t="shared" si="336"/>
        <v/>
      </c>
      <c r="AN159" s="267" t="str">
        <f t="shared" si="336"/>
        <v/>
      </c>
      <c r="AO159" s="267" t="str">
        <f t="shared" si="336"/>
        <v/>
      </c>
      <c r="AP159" s="267" t="str">
        <f t="shared" si="337"/>
        <v/>
      </c>
      <c r="AQ159" s="267" t="str">
        <f t="shared" si="337"/>
        <v/>
      </c>
      <c r="AR159" s="267" t="str">
        <f t="shared" si="337"/>
        <v/>
      </c>
      <c r="AS159" s="267" t="str">
        <f t="shared" si="337"/>
        <v/>
      </c>
      <c r="AT159" s="267" t="str">
        <f t="shared" si="337"/>
        <v/>
      </c>
      <c r="AU159" s="267" t="str">
        <f t="shared" si="337"/>
        <v/>
      </c>
      <c r="AV159" s="267" t="str">
        <f t="shared" si="337"/>
        <v/>
      </c>
      <c r="AW159" s="267" t="str">
        <f t="shared" si="337"/>
        <v/>
      </c>
      <c r="AX159" s="267" t="str">
        <f t="shared" si="337"/>
        <v/>
      </c>
      <c r="AY159" s="267" t="str">
        <f t="shared" si="337"/>
        <v/>
      </c>
      <c r="BA159" s="267" t="str">
        <f t="shared" si="283"/>
        <v/>
      </c>
      <c r="BB159" s="267" t="str">
        <f t="shared" si="284"/>
        <v/>
      </c>
      <c r="BC159" s="267" t="str">
        <f t="shared" si="285"/>
        <v/>
      </c>
      <c r="BD159" s="267" t="str">
        <f t="shared" si="286"/>
        <v/>
      </c>
      <c r="BE159" s="267" t="str">
        <f t="shared" si="287"/>
        <v/>
      </c>
      <c r="BF159" s="267" t="str">
        <f t="shared" si="288"/>
        <v/>
      </c>
      <c r="BG159" s="267" t="str">
        <f t="shared" si="289"/>
        <v/>
      </c>
      <c r="BH159" s="267" t="str">
        <f t="shared" si="322"/>
        <v/>
      </c>
      <c r="BI159" s="267" t="str">
        <f t="shared" si="351"/>
        <v/>
      </c>
      <c r="BJ159" s="267" t="str">
        <f t="shared" si="352"/>
        <v/>
      </c>
      <c r="BK159" s="267" t="str">
        <f t="shared" si="353"/>
        <v/>
      </c>
      <c r="BL159" s="267" t="str">
        <f t="shared" si="354"/>
        <v/>
      </c>
      <c r="BM159" s="267" t="str">
        <f t="shared" si="355"/>
        <v/>
      </c>
      <c r="BN159" s="267" t="str">
        <f t="shared" si="356"/>
        <v/>
      </c>
      <c r="BO159" s="267" t="str">
        <f t="shared" si="357"/>
        <v/>
      </c>
      <c r="BP159" s="267" t="str">
        <f t="shared" si="358"/>
        <v/>
      </c>
      <c r="BQ159" s="267" t="str">
        <f t="shared" si="359"/>
        <v/>
      </c>
      <c r="BR159" s="267" t="str">
        <f t="shared" si="360"/>
        <v/>
      </c>
      <c r="BS159" s="267" t="str">
        <f t="shared" si="361"/>
        <v/>
      </c>
      <c r="BT159" s="267" t="str">
        <f t="shared" si="362"/>
        <v/>
      </c>
      <c r="BU159" s="264"/>
      <c r="BV159" s="268">
        <v>148</v>
      </c>
      <c r="BW159" s="265" t="str">
        <f t="shared" si="268"/>
        <v/>
      </c>
      <c r="BX159" s="265" t="str">
        <f t="shared" si="349"/>
        <v/>
      </c>
      <c r="BY159" s="265" t="str">
        <f t="shared" si="349"/>
        <v/>
      </c>
      <c r="BZ159" s="265" t="str">
        <f t="shared" si="349"/>
        <v/>
      </c>
      <c r="CA159" s="265" t="str">
        <f t="shared" si="348"/>
        <v/>
      </c>
      <c r="CB159" s="265" t="str">
        <f t="shared" si="348"/>
        <v/>
      </c>
      <c r="CC159" s="265" t="str">
        <f t="shared" si="348"/>
        <v/>
      </c>
      <c r="CD159" s="265" t="str">
        <f t="shared" si="321"/>
        <v/>
      </c>
      <c r="CE159" s="265" t="str">
        <f t="shared" si="363"/>
        <v/>
      </c>
      <c r="CF159" s="265" t="str">
        <f t="shared" si="363"/>
        <v/>
      </c>
      <c r="CG159" s="265" t="str">
        <f t="shared" si="363"/>
        <v/>
      </c>
      <c r="CH159" s="265" t="str">
        <f t="shared" si="363"/>
        <v/>
      </c>
      <c r="CI159" s="265" t="str">
        <f t="shared" si="363"/>
        <v/>
      </c>
      <c r="CJ159" s="265" t="str">
        <f t="shared" si="363"/>
        <v/>
      </c>
      <c r="CK159" s="265" t="str">
        <f t="shared" si="363"/>
        <v/>
      </c>
      <c r="CL159" s="265" t="str">
        <f t="shared" si="363"/>
        <v/>
      </c>
      <c r="CM159" s="265" t="str">
        <f t="shared" si="363"/>
        <v/>
      </c>
      <c r="CN159" s="265" t="str">
        <f t="shared" si="363"/>
        <v/>
      </c>
      <c r="CO159" s="265" t="str">
        <f t="shared" si="363"/>
        <v/>
      </c>
      <c r="CP159" s="265" t="str">
        <f t="shared" si="363"/>
        <v/>
      </c>
      <c r="CR159" s="265" t="str">
        <f>IF(BW159="","",SUM(BW$12:BW159)-BW159+1)</f>
        <v/>
      </c>
      <c r="CS159" s="265" t="str">
        <f>IF(BX159="","",SUM(BX$12:BX159)-BX159+1)</f>
        <v/>
      </c>
      <c r="CT159" s="265" t="str">
        <f>IF(BY159="","",SUM(BY$12:BY159)-BY159+1)</f>
        <v/>
      </c>
      <c r="CU159" s="265" t="str">
        <f>IF(BZ159="","",SUM(BZ$12:BZ159)-BZ159+1)</f>
        <v/>
      </c>
      <c r="CV159" s="265" t="str">
        <f>IF(CA159="","",SUM(CA$12:CA159)-CA159+1)</f>
        <v/>
      </c>
      <c r="CW159" s="265" t="str">
        <f>IF(CB159="","",SUM(CB$12:CB159)-CB159+1)</f>
        <v/>
      </c>
      <c r="CX159" s="265" t="str">
        <f>IF(CC159="","",SUM(CC$12:CC159)-CC159+1)</f>
        <v/>
      </c>
      <c r="CY159" s="265" t="str">
        <f>IF(CD159="","",SUM(CD$12:CD159)-CD159+1)</f>
        <v/>
      </c>
      <c r="CZ159" s="265" t="str">
        <f>IF(CE159="","",SUM(CE$12:CE159)-CE159+1)</f>
        <v/>
      </c>
      <c r="DA159" s="265" t="str">
        <f>IF(CF159="","",SUM(CF$12:CF159)-CF159+1)</f>
        <v/>
      </c>
      <c r="DB159" s="265" t="str">
        <f>IF(CG159="","",SUM(CG$12:CG159)-CG159+1)</f>
        <v/>
      </c>
      <c r="DC159" s="265" t="str">
        <f>IF(CH159="","",SUM(CH$12:CH159)-CH159+1)</f>
        <v/>
      </c>
      <c r="DD159" s="265" t="str">
        <f>IF(CI159="","",SUM(CI$12:CI159)-CI159+1)</f>
        <v/>
      </c>
      <c r="DE159" s="265" t="str">
        <f>IF(CJ159="","",SUM(CJ$12:CJ159)-CJ159+1)</f>
        <v/>
      </c>
      <c r="DF159" s="265" t="str">
        <f>IF(CK159="","",SUM(CK$12:CK159)-CK159+1)</f>
        <v/>
      </c>
      <c r="DG159" s="265" t="str">
        <f>IF(CL159="","",SUM(CL$12:CL159)-CL159+1)</f>
        <v/>
      </c>
      <c r="DH159" s="265" t="str">
        <f>IF(CM159="","",SUM(CM$12:CM159)-CM159+1)</f>
        <v/>
      </c>
      <c r="DI159" s="265" t="str">
        <f>IF(CN159="","",SUM(CN$12:CN159)-CN159+1)</f>
        <v/>
      </c>
      <c r="DJ159" s="265" t="str">
        <f>IF(CO159="","",SUM(CO$12:CO159)-CO159+1)</f>
        <v/>
      </c>
      <c r="DK159" s="265" t="str">
        <f>IF(CP159="","",SUM(CP$12:CP159)-CP159+1)</f>
        <v/>
      </c>
      <c r="DM159" s="265"/>
      <c r="DN159" s="265"/>
      <c r="DO159" s="265"/>
      <c r="DP159" s="265"/>
      <c r="DQ159" s="265"/>
      <c r="DR159" s="265"/>
      <c r="DS159" s="265"/>
      <c r="DT159" s="265"/>
      <c r="DU159" s="265"/>
      <c r="DV159" s="265"/>
      <c r="DW159" s="265"/>
      <c r="DX159" s="265"/>
      <c r="DY159" s="265"/>
      <c r="DZ159" s="265"/>
      <c r="EA159" s="265"/>
      <c r="EB159" s="265"/>
      <c r="EC159" s="265"/>
      <c r="ED159" s="265"/>
      <c r="EE159" s="265"/>
      <c r="EF159" s="265"/>
      <c r="EH159" s="265" t="str">
        <f t="shared" si="338"/>
        <v/>
      </c>
      <c r="EI159" s="265" t="str">
        <f t="shared" si="338"/>
        <v/>
      </c>
      <c r="EJ159" s="265" t="str">
        <f t="shared" si="338"/>
        <v/>
      </c>
      <c r="EK159" s="265" t="str">
        <f t="shared" si="338"/>
        <v/>
      </c>
      <c r="EL159" s="265" t="str">
        <f t="shared" si="338"/>
        <v/>
      </c>
      <c r="EM159" s="265" t="str">
        <f t="shared" si="338"/>
        <v/>
      </c>
      <c r="EN159" s="265" t="str">
        <f t="shared" si="338"/>
        <v/>
      </c>
      <c r="EO159" s="265" t="str">
        <f t="shared" si="338"/>
        <v/>
      </c>
      <c r="EP159" s="265" t="str">
        <f t="shared" si="338"/>
        <v/>
      </c>
      <c r="EQ159" s="265" t="str">
        <f t="shared" si="338"/>
        <v/>
      </c>
      <c r="ER159" s="265" t="str">
        <f t="shared" si="339"/>
        <v/>
      </c>
      <c r="ES159" s="265" t="str">
        <f t="shared" si="339"/>
        <v/>
      </c>
      <c r="ET159" s="265" t="str">
        <f t="shared" si="339"/>
        <v/>
      </c>
      <c r="EU159" s="265" t="str">
        <f t="shared" si="339"/>
        <v/>
      </c>
      <c r="EV159" s="265" t="str">
        <f t="shared" si="339"/>
        <v/>
      </c>
      <c r="EW159" s="265" t="str">
        <f t="shared" si="339"/>
        <v/>
      </c>
      <c r="EX159" s="265" t="str">
        <f t="shared" si="339"/>
        <v/>
      </c>
      <c r="EY159" s="265" t="str">
        <f t="shared" si="339"/>
        <v/>
      </c>
      <c r="EZ159" s="265" t="str">
        <f t="shared" si="339"/>
        <v/>
      </c>
      <c r="FA159" s="265" t="str">
        <f t="shared" si="339"/>
        <v/>
      </c>
      <c r="FB159" s="263" t="str">
        <f t="shared" si="340"/>
        <v/>
      </c>
      <c r="FC159" s="263" t="str">
        <f t="shared" si="340"/>
        <v/>
      </c>
      <c r="FD159" s="263" t="str">
        <f t="shared" si="340"/>
        <v/>
      </c>
      <c r="FE159" s="263" t="str">
        <f t="shared" si="340"/>
        <v/>
      </c>
      <c r="FF159" s="263" t="str">
        <f t="shared" si="340"/>
        <v/>
      </c>
      <c r="FG159" s="263" t="str">
        <f t="shared" si="340"/>
        <v/>
      </c>
      <c r="FH159" s="263" t="str">
        <f t="shared" si="340"/>
        <v/>
      </c>
      <c r="FI159" s="263" t="str">
        <f t="shared" si="340"/>
        <v/>
      </c>
      <c r="FJ159" s="263" t="str">
        <f t="shared" si="340"/>
        <v/>
      </c>
      <c r="FK159" s="263" t="str">
        <f t="shared" si="340"/>
        <v/>
      </c>
      <c r="FL159" s="263" t="str">
        <f t="shared" si="341"/>
        <v/>
      </c>
      <c r="FM159" s="263" t="str">
        <f t="shared" si="341"/>
        <v/>
      </c>
      <c r="FN159" s="263" t="str">
        <f t="shared" si="341"/>
        <v/>
      </c>
      <c r="FO159" s="263" t="str">
        <f t="shared" si="341"/>
        <v/>
      </c>
      <c r="FP159" s="263" t="str">
        <f t="shared" si="341"/>
        <v/>
      </c>
      <c r="FQ159" s="263" t="str">
        <f t="shared" si="341"/>
        <v/>
      </c>
      <c r="FR159" s="263" t="str">
        <f t="shared" si="341"/>
        <v/>
      </c>
      <c r="FS159" s="263" t="str">
        <f t="shared" si="341"/>
        <v/>
      </c>
      <c r="FT159" s="263" t="str">
        <f t="shared" si="341"/>
        <v/>
      </c>
      <c r="FU159" s="263" t="str">
        <f t="shared" si="341"/>
        <v/>
      </c>
      <c r="FV159" s="265" t="str">
        <f t="shared" si="342"/>
        <v/>
      </c>
      <c r="FW159" s="265" t="str">
        <f t="shared" si="342"/>
        <v/>
      </c>
      <c r="FX159" s="265" t="str">
        <f t="shared" si="342"/>
        <v/>
      </c>
      <c r="FY159" s="265" t="str">
        <f t="shared" si="342"/>
        <v/>
      </c>
      <c r="FZ159" s="265" t="str">
        <f t="shared" si="342"/>
        <v/>
      </c>
      <c r="GA159" s="265" t="str">
        <f t="shared" si="342"/>
        <v/>
      </c>
      <c r="GB159" s="265" t="str">
        <f t="shared" si="342"/>
        <v/>
      </c>
      <c r="GC159" s="265" t="str">
        <f t="shared" si="342"/>
        <v/>
      </c>
      <c r="GD159" s="265" t="str">
        <f t="shared" si="342"/>
        <v/>
      </c>
      <c r="GE159" s="265" t="str">
        <f t="shared" si="342"/>
        <v/>
      </c>
      <c r="GF159" s="265" t="str">
        <f t="shared" si="343"/>
        <v/>
      </c>
      <c r="GG159" s="265" t="str">
        <f t="shared" si="343"/>
        <v/>
      </c>
      <c r="GH159" s="265" t="str">
        <f t="shared" si="343"/>
        <v/>
      </c>
      <c r="GI159" s="265" t="str">
        <f t="shared" si="343"/>
        <v/>
      </c>
      <c r="GJ159" s="265" t="str">
        <f t="shared" si="343"/>
        <v/>
      </c>
      <c r="GK159" s="265" t="str">
        <f t="shared" si="343"/>
        <v/>
      </c>
      <c r="GL159" s="265" t="str">
        <f t="shared" si="343"/>
        <v/>
      </c>
      <c r="GM159" s="265" t="str">
        <f t="shared" si="343"/>
        <v/>
      </c>
      <c r="GN159" s="265" t="str">
        <f t="shared" si="343"/>
        <v/>
      </c>
      <c r="GO159" s="265" t="str">
        <f t="shared" si="343"/>
        <v/>
      </c>
      <c r="GP159" s="263" t="str">
        <f t="shared" si="344"/>
        <v/>
      </c>
      <c r="GQ159" s="263" t="str">
        <f t="shared" si="344"/>
        <v/>
      </c>
      <c r="GR159" s="263" t="str">
        <f t="shared" si="344"/>
        <v/>
      </c>
      <c r="GS159" s="263" t="str">
        <f t="shared" si="344"/>
        <v/>
      </c>
      <c r="GT159" s="263" t="str">
        <f t="shared" si="344"/>
        <v/>
      </c>
      <c r="GU159" s="263" t="str">
        <f t="shared" si="344"/>
        <v/>
      </c>
      <c r="GV159" s="263" t="str">
        <f t="shared" si="344"/>
        <v/>
      </c>
      <c r="GW159" s="263" t="str">
        <f t="shared" si="344"/>
        <v/>
      </c>
      <c r="GX159" s="263" t="str">
        <f t="shared" si="344"/>
        <v/>
      </c>
      <c r="GY159" s="263" t="str">
        <f t="shared" si="344"/>
        <v/>
      </c>
      <c r="GZ159" s="263" t="str">
        <f t="shared" si="345"/>
        <v/>
      </c>
      <c r="HA159" s="263" t="str">
        <f t="shared" si="345"/>
        <v/>
      </c>
      <c r="HB159" s="263" t="str">
        <f t="shared" si="345"/>
        <v/>
      </c>
      <c r="HC159" s="263" t="str">
        <f t="shared" si="345"/>
        <v/>
      </c>
      <c r="HD159" s="263" t="str">
        <f t="shared" si="345"/>
        <v/>
      </c>
      <c r="HE159" s="263" t="str">
        <f t="shared" si="345"/>
        <v/>
      </c>
      <c r="HF159" s="263" t="str">
        <f t="shared" si="345"/>
        <v/>
      </c>
      <c r="HG159" s="263" t="str">
        <f t="shared" si="345"/>
        <v/>
      </c>
      <c r="HH159" s="263" t="str">
        <f t="shared" si="345"/>
        <v/>
      </c>
      <c r="HI159" s="263" t="str">
        <f t="shared" si="345"/>
        <v/>
      </c>
      <c r="HJ159" s="265" t="str">
        <f t="shared" si="346"/>
        <v/>
      </c>
      <c r="HK159" s="265" t="str">
        <f t="shared" si="346"/>
        <v/>
      </c>
      <c r="HL159" s="265" t="str">
        <f t="shared" si="346"/>
        <v/>
      </c>
      <c r="HM159" s="265" t="str">
        <f t="shared" si="346"/>
        <v/>
      </c>
      <c r="HN159" s="265" t="str">
        <f t="shared" si="346"/>
        <v/>
      </c>
      <c r="HO159" s="265" t="str">
        <f t="shared" si="346"/>
        <v/>
      </c>
      <c r="HP159" s="265" t="str">
        <f t="shared" si="346"/>
        <v/>
      </c>
      <c r="HQ159" s="265" t="str">
        <f t="shared" si="346"/>
        <v/>
      </c>
      <c r="HR159" s="265" t="str">
        <f t="shared" si="346"/>
        <v/>
      </c>
      <c r="HS159" s="265" t="str">
        <f t="shared" si="346"/>
        <v/>
      </c>
      <c r="HT159" s="265" t="str">
        <f t="shared" si="347"/>
        <v/>
      </c>
      <c r="HU159" s="265" t="str">
        <f t="shared" si="347"/>
        <v/>
      </c>
      <c r="HV159" s="265" t="str">
        <f t="shared" si="347"/>
        <v/>
      </c>
      <c r="HW159" s="265" t="str">
        <f t="shared" si="347"/>
        <v/>
      </c>
      <c r="HX159" s="265" t="str">
        <f t="shared" si="347"/>
        <v/>
      </c>
      <c r="HY159" s="265" t="str">
        <f t="shared" si="347"/>
        <v/>
      </c>
      <c r="HZ159" s="265" t="str">
        <f t="shared" si="347"/>
        <v/>
      </c>
      <c r="IA159" s="265" t="str">
        <f t="shared" si="347"/>
        <v/>
      </c>
      <c r="IB159" s="265" t="str">
        <f t="shared" si="347"/>
        <v/>
      </c>
      <c r="IC159" s="265" t="str">
        <f t="shared" si="347"/>
        <v/>
      </c>
    </row>
    <row r="160" spans="1:237" x14ac:dyDescent="0.25">
      <c r="A160" s="248">
        <f t="shared" si="323"/>
        <v>149</v>
      </c>
      <c r="B160" s="2" t="str">
        <f>IF(OR('aux 1'!B160="",'aux 1'!R160&lt;&gt;"s"),"",'aux 1'!B160)</f>
        <v/>
      </c>
      <c r="C160" s="172" t="str">
        <f>IF('aux 1'!F160="","",'aux 1'!F160)</f>
        <v/>
      </c>
      <c r="D160" s="450" t="str">
        <f>IF(B160="","",'aux 1'!AP160)</f>
        <v/>
      </c>
      <c r="E160" s="306" t="str">
        <f>IF(B160="","Pre: ",'aux 1'!AN160)</f>
        <v xml:space="preserve">Pre: </v>
      </c>
      <c r="F160" s="306" t="str">
        <f>IF(B160="","Co: ",'aux 1'!AO160)</f>
        <v xml:space="preserve">Co: </v>
      </c>
      <c r="G160" s="54" t="str">
        <f>IF(OR($B160="",'aux 1'!H160=""),"",'aux 1'!H160)</f>
        <v/>
      </c>
      <c r="H160" s="54" t="str">
        <f>IF(OR($B160="",'aux 1'!I160=""),"",'aux 1'!I160)</f>
        <v/>
      </c>
      <c r="I160" s="54" t="str">
        <f>IF(OR($B160="",'aux 1'!J160=""),"",'aux 1'!J160)</f>
        <v/>
      </c>
      <c r="J160" s="54" t="str">
        <f>IF(OR($B160="",'aux 1'!K160=""),"",'aux 1'!K160)</f>
        <v/>
      </c>
      <c r="K160" s="248"/>
      <c r="L160" s="248"/>
      <c r="M160" s="45" t="str">
        <f>IF('aux 1'!C160="","",'aux 1'!C160)</f>
        <v/>
      </c>
      <c r="N160" s="45" t="str">
        <f>IF('aux 1'!D160="","",'aux 1'!D160)</f>
        <v/>
      </c>
      <c r="O160" s="169" t="str">
        <f>IF('aux 1'!E160="","",'aux 1'!E160)</f>
        <v/>
      </c>
      <c r="P160" s="133" t="str">
        <f t="shared" si="317"/>
        <v/>
      </c>
      <c r="Q160" s="43" t="str">
        <f>IF(S160="s",IF(R160="op",'aux 1'!S160,U160),"")</f>
        <v/>
      </c>
      <c r="R160" s="43" t="str">
        <f>IF('aux 1'!N160="op","op",'aux 1'!S160)</f>
        <v/>
      </c>
      <c r="S160" s="43" t="str">
        <f>IF('aux 1'!R160="","",'aux 1'!R160)</f>
        <v/>
      </c>
      <c r="T160" s="43" t="str">
        <f>IF('aux 1'!Q160="","",'aux 1'!Q160)</f>
        <v/>
      </c>
      <c r="U160" s="43" t="str">
        <f>IF('aux 1'!P160="","",'aux 1'!P160)</f>
        <v/>
      </c>
      <c r="V160" s="44" t="str">
        <f>IF('aux 1'!O160="","",'aux 1'!O160)</f>
        <v/>
      </c>
      <c r="W160" s="128">
        <f>IF('aux 1'!T160="",0,'aux 1'!T160)</f>
        <v>0</v>
      </c>
      <c r="X160" s="128">
        <f>IF('aux 1'!U160="",0,'aux 1'!U160)</f>
        <v>0</v>
      </c>
      <c r="Y160" s="128">
        <f>IF('aux 1'!V160="",0,'aux 1'!V160)</f>
        <v>0</v>
      </c>
      <c r="Z160" s="128" t="str">
        <f>IF('aux 1'!W160="","",'aux 1'!W160)</f>
        <v/>
      </c>
      <c r="AA160" s="128" t="str">
        <f t="shared" si="318"/>
        <v>h</v>
      </c>
      <c r="AB160" s="248" t="str">
        <f>IF('aux 1'!X160="","",'aux 1'!X160)</f>
        <v/>
      </c>
      <c r="AC160" s="87" t="str">
        <f t="shared" si="319"/>
        <v/>
      </c>
      <c r="AE160" s="265">
        <f t="shared" si="320"/>
        <v>149</v>
      </c>
      <c r="AF160" s="267" t="str">
        <f t="shared" si="336"/>
        <v/>
      </c>
      <c r="AG160" s="267" t="str">
        <f t="shared" si="336"/>
        <v/>
      </c>
      <c r="AH160" s="267" t="str">
        <f t="shared" si="336"/>
        <v/>
      </c>
      <c r="AI160" s="267" t="str">
        <f t="shared" si="336"/>
        <v/>
      </c>
      <c r="AJ160" s="267" t="str">
        <f t="shared" si="336"/>
        <v/>
      </c>
      <c r="AK160" s="267" t="str">
        <f t="shared" si="336"/>
        <v/>
      </c>
      <c r="AL160" s="267" t="str">
        <f t="shared" si="336"/>
        <v/>
      </c>
      <c r="AM160" s="267" t="str">
        <f t="shared" si="336"/>
        <v/>
      </c>
      <c r="AN160" s="267" t="str">
        <f t="shared" si="336"/>
        <v/>
      </c>
      <c r="AO160" s="267" t="str">
        <f t="shared" si="336"/>
        <v/>
      </c>
      <c r="AP160" s="267" t="str">
        <f t="shared" si="337"/>
        <v/>
      </c>
      <c r="AQ160" s="267" t="str">
        <f t="shared" si="337"/>
        <v/>
      </c>
      <c r="AR160" s="267" t="str">
        <f t="shared" si="337"/>
        <v/>
      </c>
      <c r="AS160" s="267" t="str">
        <f t="shared" si="337"/>
        <v/>
      </c>
      <c r="AT160" s="267" t="str">
        <f t="shared" si="337"/>
        <v/>
      </c>
      <c r="AU160" s="267" t="str">
        <f t="shared" si="337"/>
        <v/>
      </c>
      <c r="AV160" s="267" t="str">
        <f t="shared" si="337"/>
        <v/>
      </c>
      <c r="AW160" s="267" t="str">
        <f t="shared" si="337"/>
        <v/>
      </c>
      <c r="AX160" s="267" t="str">
        <f t="shared" si="337"/>
        <v/>
      </c>
      <c r="AY160" s="267" t="str">
        <f t="shared" si="337"/>
        <v/>
      </c>
      <c r="BA160" s="267" t="str">
        <f t="shared" si="283"/>
        <v/>
      </c>
      <c r="BB160" s="267" t="str">
        <f t="shared" si="284"/>
        <v/>
      </c>
      <c r="BC160" s="267" t="str">
        <f t="shared" si="285"/>
        <v/>
      </c>
      <c r="BD160" s="267" t="str">
        <f t="shared" si="286"/>
        <v/>
      </c>
      <c r="BE160" s="267" t="str">
        <f t="shared" si="287"/>
        <v/>
      </c>
      <c r="BF160" s="267" t="str">
        <f t="shared" si="288"/>
        <v/>
      </c>
      <c r="BG160" s="267" t="str">
        <f t="shared" si="289"/>
        <v/>
      </c>
      <c r="BH160" s="267" t="str">
        <f t="shared" si="322"/>
        <v/>
      </c>
      <c r="BI160" s="267" t="str">
        <f t="shared" si="351"/>
        <v/>
      </c>
      <c r="BJ160" s="267" t="str">
        <f t="shared" si="352"/>
        <v/>
      </c>
      <c r="BK160" s="267" t="str">
        <f t="shared" si="353"/>
        <v/>
      </c>
      <c r="BL160" s="267" t="str">
        <f t="shared" si="354"/>
        <v/>
      </c>
      <c r="BM160" s="267" t="str">
        <f t="shared" si="355"/>
        <v/>
      </c>
      <c r="BN160" s="267" t="str">
        <f t="shared" si="356"/>
        <v/>
      </c>
      <c r="BO160" s="267" t="str">
        <f t="shared" si="357"/>
        <v/>
      </c>
      <c r="BP160" s="267" t="str">
        <f t="shared" si="358"/>
        <v/>
      </c>
      <c r="BQ160" s="267" t="str">
        <f t="shared" si="359"/>
        <v/>
      </c>
      <c r="BR160" s="267" t="str">
        <f t="shared" si="360"/>
        <v/>
      </c>
      <c r="BS160" s="267" t="str">
        <f t="shared" si="361"/>
        <v/>
      </c>
      <c r="BT160" s="267" t="str">
        <f t="shared" si="362"/>
        <v/>
      </c>
      <c r="BU160" s="264"/>
      <c r="BV160" s="268">
        <v>149</v>
      </c>
      <c r="BW160" s="265" t="str">
        <f t="shared" si="268"/>
        <v/>
      </c>
      <c r="BX160" s="265" t="str">
        <f t="shared" si="349"/>
        <v/>
      </c>
      <c r="BY160" s="265" t="str">
        <f t="shared" si="349"/>
        <v/>
      </c>
      <c r="BZ160" s="265" t="str">
        <f t="shared" si="349"/>
        <v/>
      </c>
      <c r="CA160" s="265" t="str">
        <f t="shared" si="348"/>
        <v/>
      </c>
      <c r="CB160" s="265" t="str">
        <f t="shared" si="348"/>
        <v/>
      </c>
      <c r="CC160" s="265" t="str">
        <f t="shared" si="348"/>
        <v/>
      </c>
      <c r="CD160" s="265" t="str">
        <f t="shared" si="321"/>
        <v/>
      </c>
      <c r="CE160" s="265" t="str">
        <f t="shared" si="363"/>
        <v/>
      </c>
      <c r="CF160" s="265" t="str">
        <f t="shared" si="363"/>
        <v/>
      </c>
      <c r="CG160" s="265" t="str">
        <f t="shared" si="363"/>
        <v/>
      </c>
      <c r="CH160" s="265" t="str">
        <f t="shared" si="363"/>
        <v/>
      </c>
      <c r="CI160" s="265" t="str">
        <f t="shared" si="363"/>
        <v/>
      </c>
      <c r="CJ160" s="265" t="str">
        <f t="shared" si="363"/>
        <v/>
      </c>
      <c r="CK160" s="265" t="str">
        <f t="shared" si="363"/>
        <v/>
      </c>
      <c r="CL160" s="265" t="str">
        <f t="shared" si="363"/>
        <v/>
      </c>
      <c r="CM160" s="265" t="str">
        <f t="shared" si="363"/>
        <v/>
      </c>
      <c r="CN160" s="265" t="str">
        <f t="shared" si="363"/>
        <v/>
      </c>
      <c r="CO160" s="265" t="str">
        <f t="shared" si="363"/>
        <v/>
      </c>
      <c r="CP160" s="265" t="str">
        <f t="shared" si="363"/>
        <v/>
      </c>
      <c r="CR160" s="265" t="str">
        <f>IF(BW160="","",SUM(BW$12:BW160)-BW160+1)</f>
        <v/>
      </c>
      <c r="CS160" s="265" t="str">
        <f>IF(BX160="","",SUM(BX$12:BX160)-BX160+1)</f>
        <v/>
      </c>
      <c r="CT160" s="265" t="str">
        <f>IF(BY160="","",SUM(BY$12:BY160)-BY160+1)</f>
        <v/>
      </c>
      <c r="CU160" s="265" t="str">
        <f>IF(BZ160="","",SUM(BZ$12:BZ160)-BZ160+1)</f>
        <v/>
      </c>
      <c r="CV160" s="265" t="str">
        <f>IF(CA160="","",SUM(CA$12:CA160)-CA160+1)</f>
        <v/>
      </c>
      <c r="CW160" s="265" t="str">
        <f>IF(CB160="","",SUM(CB$12:CB160)-CB160+1)</f>
        <v/>
      </c>
      <c r="CX160" s="265" t="str">
        <f>IF(CC160="","",SUM(CC$12:CC160)-CC160+1)</f>
        <v/>
      </c>
      <c r="CY160" s="265" t="str">
        <f>IF(CD160="","",SUM(CD$12:CD160)-CD160+1)</f>
        <v/>
      </c>
      <c r="CZ160" s="265" t="str">
        <f>IF(CE160="","",SUM(CE$12:CE160)-CE160+1)</f>
        <v/>
      </c>
      <c r="DA160" s="265" t="str">
        <f>IF(CF160="","",SUM(CF$12:CF160)-CF160+1)</f>
        <v/>
      </c>
      <c r="DB160" s="265" t="str">
        <f>IF(CG160="","",SUM(CG$12:CG160)-CG160+1)</f>
        <v/>
      </c>
      <c r="DC160" s="265" t="str">
        <f>IF(CH160="","",SUM(CH$12:CH160)-CH160+1)</f>
        <v/>
      </c>
      <c r="DD160" s="265" t="str">
        <f>IF(CI160="","",SUM(CI$12:CI160)-CI160+1)</f>
        <v/>
      </c>
      <c r="DE160" s="265" t="str">
        <f>IF(CJ160="","",SUM(CJ$12:CJ160)-CJ160+1)</f>
        <v/>
      </c>
      <c r="DF160" s="265" t="str">
        <f>IF(CK160="","",SUM(CK$12:CK160)-CK160+1)</f>
        <v/>
      </c>
      <c r="DG160" s="265" t="str">
        <f>IF(CL160="","",SUM(CL$12:CL160)-CL160+1)</f>
        <v/>
      </c>
      <c r="DH160" s="265" t="str">
        <f>IF(CM160="","",SUM(CM$12:CM160)-CM160+1)</f>
        <v/>
      </c>
      <c r="DI160" s="265" t="str">
        <f>IF(CN160="","",SUM(CN$12:CN160)-CN160+1)</f>
        <v/>
      </c>
      <c r="DJ160" s="265" t="str">
        <f>IF(CO160="","",SUM(CO$12:CO160)-CO160+1)</f>
        <v/>
      </c>
      <c r="DK160" s="265" t="str">
        <f>IF(CP160="","",SUM(CP$12:CP160)-CP160+1)</f>
        <v/>
      </c>
      <c r="DM160" s="265"/>
      <c r="DN160" s="265"/>
      <c r="DO160" s="265"/>
      <c r="DP160" s="265"/>
      <c r="DQ160" s="265"/>
      <c r="DR160" s="265"/>
      <c r="DS160" s="265"/>
      <c r="DT160" s="265"/>
      <c r="DU160" s="265"/>
      <c r="DV160" s="265"/>
      <c r="DW160" s="265"/>
      <c r="DX160" s="265"/>
      <c r="DY160" s="265"/>
      <c r="DZ160" s="265"/>
      <c r="EA160" s="265"/>
      <c r="EB160" s="265"/>
      <c r="EC160" s="265"/>
      <c r="ED160" s="265"/>
      <c r="EE160" s="265"/>
      <c r="EF160" s="265"/>
      <c r="EH160" s="265" t="str">
        <f t="shared" si="338"/>
        <v/>
      </c>
      <c r="EI160" s="265" t="str">
        <f t="shared" si="338"/>
        <v/>
      </c>
      <c r="EJ160" s="265" t="str">
        <f t="shared" si="338"/>
        <v/>
      </c>
      <c r="EK160" s="265" t="str">
        <f t="shared" si="338"/>
        <v/>
      </c>
      <c r="EL160" s="265" t="str">
        <f t="shared" si="338"/>
        <v/>
      </c>
      <c r="EM160" s="265" t="str">
        <f t="shared" si="338"/>
        <v/>
      </c>
      <c r="EN160" s="265" t="str">
        <f t="shared" si="338"/>
        <v/>
      </c>
      <c r="EO160" s="265" t="str">
        <f t="shared" si="338"/>
        <v/>
      </c>
      <c r="EP160" s="265" t="str">
        <f t="shared" si="338"/>
        <v/>
      </c>
      <c r="EQ160" s="265" t="str">
        <f t="shared" si="338"/>
        <v/>
      </c>
      <c r="ER160" s="265" t="str">
        <f t="shared" si="339"/>
        <v/>
      </c>
      <c r="ES160" s="265" t="str">
        <f t="shared" si="339"/>
        <v/>
      </c>
      <c r="ET160" s="265" t="str">
        <f t="shared" si="339"/>
        <v/>
      </c>
      <c r="EU160" s="265" t="str">
        <f t="shared" si="339"/>
        <v/>
      </c>
      <c r="EV160" s="265" t="str">
        <f t="shared" si="339"/>
        <v/>
      </c>
      <c r="EW160" s="265" t="str">
        <f t="shared" si="339"/>
        <v/>
      </c>
      <c r="EX160" s="265" t="str">
        <f t="shared" si="339"/>
        <v/>
      </c>
      <c r="EY160" s="265" t="str">
        <f t="shared" si="339"/>
        <v/>
      </c>
      <c r="EZ160" s="265" t="str">
        <f t="shared" si="339"/>
        <v/>
      </c>
      <c r="FA160" s="265" t="str">
        <f t="shared" si="339"/>
        <v/>
      </c>
      <c r="FB160" s="263" t="str">
        <f t="shared" si="340"/>
        <v/>
      </c>
      <c r="FC160" s="263" t="str">
        <f t="shared" si="340"/>
        <v/>
      </c>
      <c r="FD160" s="263" t="str">
        <f t="shared" si="340"/>
        <v/>
      </c>
      <c r="FE160" s="263" t="str">
        <f t="shared" si="340"/>
        <v/>
      </c>
      <c r="FF160" s="263" t="str">
        <f t="shared" si="340"/>
        <v/>
      </c>
      <c r="FG160" s="263" t="str">
        <f t="shared" si="340"/>
        <v/>
      </c>
      <c r="FH160" s="263" t="str">
        <f t="shared" si="340"/>
        <v/>
      </c>
      <c r="FI160" s="263" t="str">
        <f t="shared" si="340"/>
        <v/>
      </c>
      <c r="FJ160" s="263" t="str">
        <f t="shared" si="340"/>
        <v/>
      </c>
      <c r="FK160" s="263" t="str">
        <f t="shared" si="340"/>
        <v/>
      </c>
      <c r="FL160" s="263" t="str">
        <f t="shared" si="341"/>
        <v/>
      </c>
      <c r="FM160" s="263" t="str">
        <f t="shared" si="341"/>
        <v/>
      </c>
      <c r="FN160" s="263" t="str">
        <f t="shared" si="341"/>
        <v/>
      </c>
      <c r="FO160" s="263" t="str">
        <f t="shared" si="341"/>
        <v/>
      </c>
      <c r="FP160" s="263" t="str">
        <f t="shared" si="341"/>
        <v/>
      </c>
      <c r="FQ160" s="263" t="str">
        <f t="shared" si="341"/>
        <v/>
      </c>
      <c r="FR160" s="263" t="str">
        <f t="shared" si="341"/>
        <v/>
      </c>
      <c r="FS160" s="263" t="str">
        <f t="shared" si="341"/>
        <v/>
      </c>
      <c r="FT160" s="263" t="str">
        <f t="shared" si="341"/>
        <v/>
      </c>
      <c r="FU160" s="263" t="str">
        <f t="shared" si="341"/>
        <v/>
      </c>
      <c r="FV160" s="265" t="str">
        <f t="shared" si="342"/>
        <v/>
      </c>
      <c r="FW160" s="265" t="str">
        <f t="shared" si="342"/>
        <v/>
      </c>
      <c r="FX160" s="265" t="str">
        <f t="shared" si="342"/>
        <v/>
      </c>
      <c r="FY160" s="265" t="str">
        <f t="shared" si="342"/>
        <v/>
      </c>
      <c r="FZ160" s="265" t="str">
        <f t="shared" si="342"/>
        <v/>
      </c>
      <c r="GA160" s="265" t="str">
        <f t="shared" si="342"/>
        <v/>
      </c>
      <c r="GB160" s="265" t="str">
        <f t="shared" si="342"/>
        <v/>
      </c>
      <c r="GC160" s="265" t="str">
        <f t="shared" si="342"/>
        <v/>
      </c>
      <c r="GD160" s="265" t="str">
        <f t="shared" si="342"/>
        <v/>
      </c>
      <c r="GE160" s="265" t="str">
        <f t="shared" si="342"/>
        <v/>
      </c>
      <c r="GF160" s="265" t="str">
        <f t="shared" si="343"/>
        <v/>
      </c>
      <c r="GG160" s="265" t="str">
        <f t="shared" si="343"/>
        <v/>
      </c>
      <c r="GH160" s="265" t="str">
        <f t="shared" si="343"/>
        <v/>
      </c>
      <c r="GI160" s="265" t="str">
        <f t="shared" si="343"/>
        <v/>
      </c>
      <c r="GJ160" s="265" t="str">
        <f t="shared" si="343"/>
        <v/>
      </c>
      <c r="GK160" s="265" t="str">
        <f t="shared" si="343"/>
        <v/>
      </c>
      <c r="GL160" s="265" t="str">
        <f t="shared" si="343"/>
        <v/>
      </c>
      <c r="GM160" s="265" t="str">
        <f t="shared" si="343"/>
        <v/>
      </c>
      <c r="GN160" s="265" t="str">
        <f t="shared" si="343"/>
        <v/>
      </c>
      <c r="GO160" s="265" t="str">
        <f t="shared" si="343"/>
        <v/>
      </c>
      <c r="GP160" s="263" t="str">
        <f t="shared" si="344"/>
        <v/>
      </c>
      <c r="GQ160" s="263" t="str">
        <f t="shared" si="344"/>
        <v/>
      </c>
      <c r="GR160" s="263" t="str">
        <f t="shared" si="344"/>
        <v/>
      </c>
      <c r="GS160" s="263" t="str">
        <f t="shared" si="344"/>
        <v/>
      </c>
      <c r="GT160" s="263" t="str">
        <f t="shared" si="344"/>
        <v/>
      </c>
      <c r="GU160" s="263" t="str">
        <f t="shared" si="344"/>
        <v/>
      </c>
      <c r="GV160" s="263" t="str">
        <f t="shared" si="344"/>
        <v/>
      </c>
      <c r="GW160" s="263" t="str">
        <f t="shared" si="344"/>
        <v/>
      </c>
      <c r="GX160" s="263" t="str">
        <f t="shared" si="344"/>
        <v/>
      </c>
      <c r="GY160" s="263" t="str">
        <f t="shared" si="344"/>
        <v/>
      </c>
      <c r="GZ160" s="263" t="str">
        <f t="shared" si="345"/>
        <v/>
      </c>
      <c r="HA160" s="263" t="str">
        <f t="shared" si="345"/>
        <v/>
      </c>
      <c r="HB160" s="263" t="str">
        <f t="shared" si="345"/>
        <v/>
      </c>
      <c r="HC160" s="263" t="str">
        <f t="shared" si="345"/>
        <v/>
      </c>
      <c r="HD160" s="263" t="str">
        <f t="shared" si="345"/>
        <v/>
      </c>
      <c r="HE160" s="263" t="str">
        <f t="shared" si="345"/>
        <v/>
      </c>
      <c r="HF160" s="263" t="str">
        <f t="shared" si="345"/>
        <v/>
      </c>
      <c r="HG160" s="263" t="str">
        <f t="shared" si="345"/>
        <v/>
      </c>
      <c r="HH160" s="263" t="str">
        <f t="shared" si="345"/>
        <v/>
      </c>
      <c r="HI160" s="263" t="str">
        <f t="shared" si="345"/>
        <v/>
      </c>
      <c r="HJ160" s="265" t="str">
        <f t="shared" si="346"/>
        <v/>
      </c>
      <c r="HK160" s="265" t="str">
        <f t="shared" si="346"/>
        <v/>
      </c>
      <c r="HL160" s="265" t="str">
        <f t="shared" si="346"/>
        <v/>
      </c>
      <c r="HM160" s="265" t="str">
        <f t="shared" si="346"/>
        <v/>
      </c>
      <c r="HN160" s="265" t="str">
        <f t="shared" si="346"/>
        <v/>
      </c>
      <c r="HO160" s="265" t="str">
        <f t="shared" si="346"/>
        <v/>
      </c>
      <c r="HP160" s="265" t="str">
        <f t="shared" si="346"/>
        <v/>
      </c>
      <c r="HQ160" s="265" t="str">
        <f t="shared" si="346"/>
        <v/>
      </c>
      <c r="HR160" s="265" t="str">
        <f t="shared" si="346"/>
        <v/>
      </c>
      <c r="HS160" s="265" t="str">
        <f t="shared" si="346"/>
        <v/>
      </c>
      <c r="HT160" s="265" t="str">
        <f t="shared" si="347"/>
        <v/>
      </c>
      <c r="HU160" s="265" t="str">
        <f t="shared" si="347"/>
        <v/>
      </c>
      <c r="HV160" s="265" t="str">
        <f t="shared" si="347"/>
        <v/>
      </c>
      <c r="HW160" s="265" t="str">
        <f t="shared" si="347"/>
        <v/>
      </c>
      <c r="HX160" s="265" t="str">
        <f t="shared" si="347"/>
        <v/>
      </c>
      <c r="HY160" s="265" t="str">
        <f t="shared" si="347"/>
        <v/>
      </c>
      <c r="HZ160" s="265" t="str">
        <f t="shared" si="347"/>
        <v/>
      </c>
      <c r="IA160" s="265" t="str">
        <f t="shared" si="347"/>
        <v/>
      </c>
      <c r="IB160" s="265" t="str">
        <f t="shared" si="347"/>
        <v/>
      </c>
      <c r="IC160" s="265" t="str">
        <f t="shared" si="347"/>
        <v/>
      </c>
    </row>
    <row r="161" spans="1:237" x14ac:dyDescent="0.25">
      <c r="A161" s="248">
        <f t="shared" si="323"/>
        <v>150</v>
      </c>
      <c r="B161" s="2" t="str">
        <f>IF(OR('aux 1'!B161="",'aux 1'!R161&lt;&gt;"s"),"",'aux 1'!B161)</f>
        <v/>
      </c>
      <c r="C161" s="172" t="str">
        <f>IF('aux 1'!F161="","",'aux 1'!F161)</f>
        <v/>
      </c>
      <c r="D161" s="450" t="str">
        <f>IF(B161="","",'aux 1'!AP161)</f>
        <v/>
      </c>
      <c r="E161" s="306" t="str">
        <f>IF(B161="","Pre: ",'aux 1'!AN161)</f>
        <v xml:space="preserve">Pre: </v>
      </c>
      <c r="F161" s="306" t="str">
        <f>IF(B161="","Co: ",'aux 1'!AO161)</f>
        <v xml:space="preserve">Co: </v>
      </c>
      <c r="G161" s="54" t="str">
        <f>IF(OR($B161="",'aux 1'!H161=""),"",'aux 1'!H161)</f>
        <v/>
      </c>
      <c r="H161" s="54" t="str">
        <f>IF(OR($B161="",'aux 1'!I161=""),"",'aux 1'!I161)</f>
        <v/>
      </c>
      <c r="I161" s="54" t="str">
        <f>IF(OR($B161="",'aux 1'!J161=""),"",'aux 1'!J161)</f>
        <v/>
      </c>
      <c r="J161" s="54" t="str">
        <f>IF(OR($B161="",'aux 1'!K161=""),"",'aux 1'!K161)</f>
        <v/>
      </c>
      <c r="K161" s="248"/>
      <c r="L161" s="248"/>
      <c r="M161" s="45" t="str">
        <f>IF('aux 1'!C161="","",'aux 1'!C161)</f>
        <v/>
      </c>
      <c r="N161" s="45" t="str">
        <f>IF('aux 1'!D161="","",'aux 1'!D161)</f>
        <v/>
      </c>
      <c r="O161" s="169" t="str">
        <f>IF('aux 1'!E161="","",'aux 1'!E161)</f>
        <v/>
      </c>
      <c r="P161" s="133" t="str">
        <f t="shared" si="317"/>
        <v/>
      </c>
      <c r="Q161" s="43" t="str">
        <f>IF(S161="s",IF(R161="op",'aux 1'!S161,U161),"")</f>
        <v/>
      </c>
      <c r="R161" s="43" t="str">
        <f>IF('aux 1'!N161="op","op",'aux 1'!S161)</f>
        <v/>
      </c>
      <c r="S161" s="43" t="str">
        <f>IF('aux 1'!R161="","",'aux 1'!R161)</f>
        <v/>
      </c>
      <c r="T161" s="43" t="str">
        <f>IF('aux 1'!Q161="","",'aux 1'!Q161)</f>
        <v/>
      </c>
      <c r="U161" s="43" t="str">
        <f>IF('aux 1'!P161="","",'aux 1'!P161)</f>
        <v/>
      </c>
      <c r="V161" s="44" t="str">
        <f>IF('aux 1'!O161="","",'aux 1'!O161)</f>
        <v/>
      </c>
      <c r="W161" s="128">
        <f>IF('aux 1'!T161="",0,'aux 1'!T161)</f>
        <v>0</v>
      </c>
      <c r="X161" s="128">
        <f>IF('aux 1'!U161="",0,'aux 1'!U161)</f>
        <v>0</v>
      </c>
      <c r="Y161" s="128">
        <f>IF('aux 1'!V161="",0,'aux 1'!V161)</f>
        <v>0</v>
      </c>
      <c r="Z161" s="128" t="str">
        <f>IF('aux 1'!W161="","",'aux 1'!W161)</f>
        <v/>
      </c>
      <c r="AA161" s="128" t="str">
        <f t="shared" si="318"/>
        <v>h</v>
      </c>
      <c r="AB161" s="248" t="str">
        <f>IF('aux 1'!X161="","",'aux 1'!X161)</f>
        <v/>
      </c>
      <c r="AC161" s="87" t="str">
        <f t="shared" si="319"/>
        <v/>
      </c>
      <c r="AE161" s="265">
        <f t="shared" si="320"/>
        <v>150</v>
      </c>
      <c r="AF161" s="267" t="str">
        <f t="shared" si="336"/>
        <v/>
      </c>
      <c r="AG161" s="267" t="str">
        <f t="shared" si="336"/>
        <v/>
      </c>
      <c r="AH161" s="267" t="str">
        <f t="shared" si="336"/>
        <v/>
      </c>
      <c r="AI161" s="267" t="str">
        <f t="shared" si="336"/>
        <v/>
      </c>
      <c r="AJ161" s="267" t="str">
        <f t="shared" si="336"/>
        <v/>
      </c>
      <c r="AK161" s="267" t="str">
        <f t="shared" si="336"/>
        <v/>
      </c>
      <c r="AL161" s="267" t="str">
        <f t="shared" si="336"/>
        <v/>
      </c>
      <c r="AM161" s="267" t="str">
        <f t="shared" si="336"/>
        <v/>
      </c>
      <c r="AN161" s="267" t="str">
        <f t="shared" si="336"/>
        <v/>
      </c>
      <c r="AO161" s="267" t="str">
        <f t="shared" si="336"/>
        <v/>
      </c>
      <c r="AP161" s="267" t="str">
        <f t="shared" si="337"/>
        <v/>
      </c>
      <c r="AQ161" s="267" t="str">
        <f t="shared" si="337"/>
        <v/>
      </c>
      <c r="AR161" s="267" t="str">
        <f t="shared" si="337"/>
        <v/>
      </c>
      <c r="AS161" s="267" t="str">
        <f t="shared" si="337"/>
        <v/>
      </c>
      <c r="AT161" s="267" t="str">
        <f t="shared" si="337"/>
        <v/>
      </c>
      <c r="AU161" s="267" t="str">
        <f t="shared" si="337"/>
        <v/>
      </c>
      <c r="AV161" s="267" t="str">
        <f t="shared" si="337"/>
        <v/>
      </c>
      <c r="AW161" s="267" t="str">
        <f t="shared" si="337"/>
        <v/>
      </c>
      <c r="AX161" s="267" t="str">
        <f t="shared" si="337"/>
        <v/>
      </c>
      <c r="AY161" s="267" t="str">
        <f t="shared" si="337"/>
        <v/>
      </c>
      <c r="BA161" s="267" t="str">
        <f t="shared" si="283"/>
        <v/>
      </c>
      <c r="BB161" s="267" t="str">
        <f t="shared" si="284"/>
        <v/>
      </c>
      <c r="BC161" s="267" t="str">
        <f t="shared" si="285"/>
        <v/>
      </c>
      <c r="BD161" s="267" t="str">
        <f t="shared" si="286"/>
        <v/>
      </c>
      <c r="BE161" s="267" t="str">
        <f t="shared" si="287"/>
        <v/>
      </c>
      <c r="BF161" s="267" t="str">
        <f t="shared" si="288"/>
        <v/>
      </c>
      <c r="BG161" s="267" t="str">
        <f t="shared" si="289"/>
        <v/>
      </c>
      <c r="BH161" s="267" t="str">
        <f t="shared" si="322"/>
        <v/>
      </c>
      <c r="BI161" s="267" t="str">
        <f t="shared" si="351"/>
        <v/>
      </c>
      <c r="BJ161" s="267" t="str">
        <f t="shared" si="352"/>
        <v/>
      </c>
      <c r="BK161" s="267" t="str">
        <f t="shared" si="353"/>
        <v/>
      </c>
      <c r="BL161" s="267" t="str">
        <f t="shared" si="354"/>
        <v/>
      </c>
      <c r="BM161" s="267" t="str">
        <f t="shared" si="355"/>
        <v/>
      </c>
      <c r="BN161" s="267" t="str">
        <f t="shared" si="356"/>
        <v/>
      </c>
      <c r="BO161" s="267" t="str">
        <f t="shared" si="357"/>
        <v/>
      </c>
      <c r="BP161" s="267" t="str">
        <f t="shared" si="358"/>
        <v/>
      </c>
      <c r="BQ161" s="267" t="str">
        <f t="shared" si="359"/>
        <v/>
      </c>
      <c r="BR161" s="267" t="str">
        <f t="shared" si="360"/>
        <v/>
      </c>
      <c r="BS161" s="267" t="str">
        <f t="shared" si="361"/>
        <v/>
      </c>
      <c r="BT161" s="267" t="str">
        <f t="shared" si="362"/>
        <v/>
      </c>
      <c r="BU161" s="264"/>
      <c r="BV161" s="268">
        <v>150</v>
      </c>
      <c r="BW161" s="265" t="str">
        <f t="shared" si="268"/>
        <v/>
      </c>
      <c r="BX161" s="265" t="str">
        <f t="shared" si="349"/>
        <v/>
      </c>
      <c r="BY161" s="265" t="str">
        <f t="shared" si="349"/>
        <v/>
      </c>
      <c r="BZ161" s="265" t="str">
        <f t="shared" si="349"/>
        <v/>
      </c>
      <c r="CA161" s="265" t="str">
        <f t="shared" si="348"/>
        <v/>
      </c>
      <c r="CB161" s="265" t="str">
        <f t="shared" si="348"/>
        <v/>
      </c>
      <c r="CC161" s="265" t="str">
        <f t="shared" si="348"/>
        <v/>
      </c>
      <c r="CD161" s="265" t="str">
        <f t="shared" si="321"/>
        <v/>
      </c>
      <c r="CE161" s="265" t="str">
        <f t="shared" si="363"/>
        <v/>
      </c>
      <c r="CF161" s="265" t="str">
        <f t="shared" si="363"/>
        <v/>
      </c>
      <c r="CG161" s="265" t="str">
        <f t="shared" si="363"/>
        <v/>
      </c>
      <c r="CH161" s="265" t="str">
        <f t="shared" si="363"/>
        <v/>
      </c>
      <c r="CI161" s="265" t="str">
        <f t="shared" si="363"/>
        <v/>
      </c>
      <c r="CJ161" s="265" t="str">
        <f t="shared" si="363"/>
        <v/>
      </c>
      <c r="CK161" s="265" t="str">
        <f t="shared" si="363"/>
        <v/>
      </c>
      <c r="CL161" s="265" t="str">
        <f t="shared" si="363"/>
        <v/>
      </c>
      <c r="CM161" s="265" t="str">
        <f t="shared" si="363"/>
        <v/>
      </c>
      <c r="CN161" s="265" t="str">
        <f t="shared" si="363"/>
        <v/>
      </c>
      <c r="CO161" s="265" t="str">
        <f t="shared" si="363"/>
        <v/>
      </c>
      <c r="CP161" s="265" t="str">
        <f t="shared" si="363"/>
        <v/>
      </c>
      <c r="CR161" s="265" t="str">
        <f>IF(BW161="","",SUM(BW$12:BW161)-BW161+1)</f>
        <v/>
      </c>
      <c r="CS161" s="265" t="str">
        <f>IF(BX161="","",SUM(BX$12:BX161)-BX161+1)</f>
        <v/>
      </c>
      <c r="CT161" s="265" t="str">
        <f>IF(BY161="","",SUM(BY$12:BY161)-BY161+1)</f>
        <v/>
      </c>
      <c r="CU161" s="265" t="str">
        <f>IF(BZ161="","",SUM(BZ$12:BZ161)-BZ161+1)</f>
        <v/>
      </c>
      <c r="CV161" s="265" t="str">
        <f>IF(CA161="","",SUM(CA$12:CA161)-CA161+1)</f>
        <v/>
      </c>
      <c r="CW161" s="265" t="str">
        <f>IF(CB161="","",SUM(CB$12:CB161)-CB161+1)</f>
        <v/>
      </c>
      <c r="CX161" s="265" t="str">
        <f>IF(CC161="","",SUM(CC$12:CC161)-CC161+1)</f>
        <v/>
      </c>
      <c r="CY161" s="265" t="str">
        <f>IF(CD161="","",SUM(CD$12:CD161)-CD161+1)</f>
        <v/>
      </c>
      <c r="CZ161" s="265" t="str">
        <f>IF(CE161="","",SUM(CE$12:CE161)-CE161+1)</f>
        <v/>
      </c>
      <c r="DA161" s="265" t="str">
        <f>IF(CF161="","",SUM(CF$12:CF161)-CF161+1)</f>
        <v/>
      </c>
      <c r="DB161" s="265" t="str">
        <f>IF(CG161="","",SUM(CG$12:CG161)-CG161+1)</f>
        <v/>
      </c>
      <c r="DC161" s="265" t="str">
        <f>IF(CH161="","",SUM(CH$12:CH161)-CH161+1)</f>
        <v/>
      </c>
      <c r="DD161" s="265" t="str">
        <f>IF(CI161="","",SUM(CI$12:CI161)-CI161+1)</f>
        <v/>
      </c>
      <c r="DE161" s="265" t="str">
        <f>IF(CJ161="","",SUM(CJ$12:CJ161)-CJ161+1)</f>
        <v/>
      </c>
      <c r="DF161" s="265" t="str">
        <f>IF(CK161="","",SUM(CK$12:CK161)-CK161+1)</f>
        <v/>
      </c>
      <c r="DG161" s="265" t="str">
        <f>IF(CL161="","",SUM(CL$12:CL161)-CL161+1)</f>
        <v/>
      </c>
      <c r="DH161" s="265" t="str">
        <f>IF(CM161="","",SUM(CM$12:CM161)-CM161+1)</f>
        <v/>
      </c>
      <c r="DI161" s="265" t="str">
        <f>IF(CN161="","",SUM(CN$12:CN161)-CN161+1)</f>
        <v/>
      </c>
      <c r="DJ161" s="265" t="str">
        <f>IF(CO161="","",SUM(CO$12:CO161)-CO161+1)</f>
        <v/>
      </c>
      <c r="DK161" s="265" t="str">
        <f>IF(CP161="","",SUM(CP$12:CP161)-CP161+1)</f>
        <v/>
      </c>
      <c r="DM161" s="265"/>
      <c r="DN161" s="265"/>
      <c r="DO161" s="265"/>
      <c r="DP161" s="265"/>
      <c r="DQ161" s="265"/>
      <c r="DR161" s="265"/>
      <c r="DS161" s="265"/>
      <c r="DT161" s="265"/>
      <c r="DU161" s="265"/>
      <c r="DV161" s="265"/>
      <c r="DW161" s="265"/>
      <c r="DX161" s="265"/>
      <c r="DY161" s="265"/>
      <c r="DZ161" s="265"/>
      <c r="EA161" s="265"/>
      <c r="EB161" s="265"/>
      <c r="EC161" s="265"/>
      <c r="ED161" s="265"/>
      <c r="EE161" s="265"/>
      <c r="EF161" s="265"/>
      <c r="EH161" s="265" t="str">
        <f t="shared" si="338"/>
        <v/>
      </c>
      <c r="EI161" s="265" t="str">
        <f t="shared" si="338"/>
        <v/>
      </c>
      <c r="EJ161" s="265" t="str">
        <f t="shared" si="338"/>
        <v/>
      </c>
      <c r="EK161" s="265" t="str">
        <f t="shared" si="338"/>
        <v/>
      </c>
      <c r="EL161" s="265" t="str">
        <f t="shared" si="338"/>
        <v/>
      </c>
      <c r="EM161" s="265" t="str">
        <f t="shared" si="338"/>
        <v/>
      </c>
      <c r="EN161" s="265" t="str">
        <f t="shared" si="338"/>
        <v/>
      </c>
      <c r="EO161" s="265" t="str">
        <f t="shared" si="338"/>
        <v/>
      </c>
      <c r="EP161" s="265" t="str">
        <f t="shared" si="338"/>
        <v/>
      </c>
      <c r="EQ161" s="265" t="str">
        <f t="shared" si="338"/>
        <v/>
      </c>
      <c r="ER161" s="265" t="str">
        <f t="shared" si="339"/>
        <v/>
      </c>
      <c r="ES161" s="265" t="str">
        <f t="shared" si="339"/>
        <v/>
      </c>
      <c r="ET161" s="265" t="str">
        <f t="shared" si="339"/>
        <v/>
      </c>
      <c r="EU161" s="265" t="str">
        <f t="shared" si="339"/>
        <v/>
      </c>
      <c r="EV161" s="265" t="str">
        <f t="shared" si="339"/>
        <v/>
      </c>
      <c r="EW161" s="265" t="str">
        <f t="shared" si="339"/>
        <v/>
      </c>
      <c r="EX161" s="265" t="str">
        <f t="shared" si="339"/>
        <v/>
      </c>
      <c r="EY161" s="265" t="str">
        <f t="shared" si="339"/>
        <v/>
      </c>
      <c r="EZ161" s="265" t="str">
        <f t="shared" si="339"/>
        <v/>
      </c>
      <c r="FA161" s="265" t="str">
        <f t="shared" si="339"/>
        <v/>
      </c>
      <c r="FB161" s="263" t="str">
        <f t="shared" si="340"/>
        <v/>
      </c>
      <c r="FC161" s="263" t="str">
        <f t="shared" si="340"/>
        <v/>
      </c>
      <c r="FD161" s="263" t="str">
        <f t="shared" si="340"/>
        <v/>
      </c>
      <c r="FE161" s="263" t="str">
        <f t="shared" si="340"/>
        <v/>
      </c>
      <c r="FF161" s="263" t="str">
        <f t="shared" si="340"/>
        <v/>
      </c>
      <c r="FG161" s="263" t="str">
        <f t="shared" si="340"/>
        <v/>
      </c>
      <c r="FH161" s="263" t="str">
        <f t="shared" si="340"/>
        <v/>
      </c>
      <c r="FI161" s="263" t="str">
        <f t="shared" si="340"/>
        <v/>
      </c>
      <c r="FJ161" s="263" t="str">
        <f t="shared" si="340"/>
        <v/>
      </c>
      <c r="FK161" s="263" t="str">
        <f t="shared" si="340"/>
        <v/>
      </c>
      <c r="FL161" s="263" t="str">
        <f t="shared" si="341"/>
        <v/>
      </c>
      <c r="FM161" s="263" t="str">
        <f t="shared" si="341"/>
        <v/>
      </c>
      <c r="FN161" s="263" t="str">
        <f t="shared" si="341"/>
        <v/>
      </c>
      <c r="FO161" s="263" t="str">
        <f t="shared" si="341"/>
        <v/>
      </c>
      <c r="FP161" s="263" t="str">
        <f t="shared" si="341"/>
        <v/>
      </c>
      <c r="FQ161" s="263" t="str">
        <f t="shared" si="341"/>
        <v/>
      </c>
      <c r="FR161" s="263" t="str">
        <f t="shared" si="341"/>
        <v/>
      </c>
      <c r="FS161" s="263" t="str">
        <f t="shared" si="341"/>
        <v/>
      </c>
      <c r="FT161" s="263" t="str">
        <f t="shared" si="341"/>
        <v/>
      </c>
      <c r="FU161" s="263" t="str">
        <f t="shared" si="341"/>
        <v/>
      </c>
      <c r="FV161" s="265" t="str">
        <f t="shared" si="342"/>
        <v/>
      </c>
      <c r="FW161" s="265" t="str">
        <f t="shared" si="342"/>
        <v/>
      </c>
      <c r="FX161" s="265" t="str">
        <f t="shared" si="342"/>
        <v/>
      </c>
      <c r="FY161" s="265" t="str">
        <f t="shared" si="342"/>
        <v/>
      </c>
      <c r="FZ161" s="265" t="str">
        <f t="shared" si="342"/>
        <v/>
      </c>
      <c r="GA161" s="265" t="str">
        <f t="shared" si="342"/>
        <v/>
      </c>
      <c r="GB161" s="265" t="str">
        <f t="shared" si="342"/>
        <v/>
      </c>
      <c r="GC161" s="265" t="str">
        <f t="shared" si="342"/>
        <v/>
      </c>
      <c r="GD161" s="265" t="str">
        <f t="shared" si="342"/>
        <v/>
      </c>
      <c r="GE161" s="265" t="str">
        <f t="shared" si="342"/>
        <v/>
      </c>
      <c r="GF161" s="265" t="str">
        <f t="shared" si="343"/>
        <v/>
      </c>
      <c r="GG161" s="265" t="str">
        <f t="shared" si="343"/>
        <v/>
      </c>
      <c r="GH161" s="265" t="str">
        <f t="shared" si="343"/>
        <v/>
      </c>
      <c r="GI161" s="265" t="str">
        <f t="shared" si="343"/>
        <v/>
      </c>
      <c r="GJ161" s="265" t="str">
        <f t="shared" si="343"/>
        <v/>
      </c>
      <c r="GK161" s="265" t="str">
        <f t="shared" si="343"/>
        <v/>
      </c>
      <c r="GL161" s="265" t="str">
        <f t="shared" si="343"/>
        <v/>
      </c>
      <c r="GM161" s="265" t="str">
        <f t="shared" si="343"/>
        <v/>
      </c>
      <c r="GN161" s="265" t="str">
        <f t="shared" si="343"/>
        <v/>
      </c>
      <c r="GO161" s="265" t="str">
        <f t="shared" si="343"/>
        <v/>
      </c>
      <c r="GP161" s="263" t="str">
        <f t="shared" si="344"/>
        <v/>
      </c>
      <c r="GQ161" s="263" t="str">
        <f t="shared" si="344"/>
        <v/>
      </c>
      <c r="GR161" s="263" t="str">
        <f t="shared" si="344"/>
        <v/>
      </c>
      <c r="GS161" s="263" t="str">
        <f t="shared" si="344"/>
        <v/>
      </c>
      <c r="GT161" s="263" t="str">
        <f t="shared" si="344"/>
        <v/>
      </c>
      <c r="GU161" s="263" t="str">
        <f t="shared" si="344"/>
        <v/>
      </c>
      <c r="GV161" s="263" t="str">
        <f t="shared" si="344"/>
        <v/>
      </c>
      <c r="GW161" s="263" t="str">
        <f t="shared" si="344"/>
        <v/>
      </c>
      <c r="GX161" s="263" t="str">
        <f t="shared" si="344"/>
        <v/>
      </c>
      <c r="GY161" s="263" t="str">
        <f t="shared" si="344"/>
        <v/>
      </c>
      <c r="GZ161" s="263" t="str">
        <f t="shared" si="345"/>
        <v/>
      </c>
      <c r="HA161" s="263" t="str">
        <f t="shared" si="345"/>
        <v/>
      </c>
      <c r="HB161" s="263" t="str">
        <f t="shared" si="345"/>
        <v/>
      </c>
      <c r="HC161" s="263" t="str">
        <f t="shared" si="345"/>
        <v/>
      </c>
      <c r="HD161" s="263" t="str">
        <f t="shared" si="345"/>
        <v/>
      </c>
      <c r="HE161" s="263" t="str">
        <f t="shared" si="345"/>
        <v/>
      </c>
      <c r="HF161" s="263" t="str">
        <f t="shared" si="345"/>
        <v/>
      </c>
      <c r="HG161" s="263" t="str">
        <f t="shared" si="345"/>
        <v/>
      </c>
      <c r="HH161" s="263" t="str">
        <f t="shared" si="345"/>
        <v/>
      </c>
      <c r="HI161" s="263" t="str">
        <f t="shared" si="345"/>
        <v/>
      </c>
      <c r="HJ161" s="265" t="str">
        <f t="shared" si="346"/>
        <v/>
      </c>
      <c r="HK161" s="265" t="str">
        <f t="shared" si="346"/>
        <v/>
      </c>
      <c r="HL161" s="265" t="str">
        <f t="shared" si="346"/>
        <v/>
      </c>
      <c r="HM161" s="265" t="str">
        <f t="shared" si="346"/>
        <v/>
      </c>
      <c r="HN161" s="265" t="str">
        <f t="shared" si="346"/>
        <v/>
      </c>
      <c r="HO161" s="265" t="str">
        <f t="shared" si="346"/>
        <v/>
      </c>
      <c r="HP161" s="265" t="str">
        <f t="shared" si="346"/>
        <v/>
      </c>
      <c r="HQ161" s="265" t="str">
        <f t="shared" si="346"/>
        <v/>
      </c>
      <c r="HR161" s="265" t="str">
        <f t="shared" si="346"/>
        <v/>
      </c>
      <c r="HS161" s="265" t="str">
        <f t="shared" si="346"/>
        <v/>
      </c>
      <c r="HT161" s="265" t="str">
        <f t="shared" si="347"/>
        <v/>
      </c>
      <c r="HU161" s="265" t="str">
        <f t="shared" si="347"/>
        <v/>
      </c>
      <c r="HV161" s="265" t="str">
        <f t="shared" si="347"/>
        <v/>
      </c>
      <c r="HW161" s="265" t="str">
        <f t="shared" si="347"/>
        <v/>
      </c>
      <c r="HX161" s="265" t="str">
        <f t="shared" si="347"/>
        <v/>
      </c>
      <c r="HY161" s="265" t="str">
        <f t="shared" si="347"/>
        <v/>
      </c>
      <c r="HZ161" s="265" t="str">
        <f t="shared" si="347"/>
        <v/>
      </c>
      <c r="IA161" s="265" t="str">
        <f t="shared" si="347"/>
        <v/>
      </c>
      <c r="IB161" s="265" t="str">
        <f t="shared" si="347"/>
        <v/>
      </c>
      <c r="IC161" s="265" t="str">
        <f t="shared" si="347"/>
        <v/>
      </c>
    </row>
    <row r="162" spans="1:237" x14ac:dyDescent="0.25">
      <c r="A162" s="248">
        <f t="shared" si="323"/>
        <v>151</v>
      </c>
      <c r="B162" s="2" t="str">
        <f>IF(OR('aux 1'!B162="",'aux 1'!R162&lt;&gt;"s"),"",'aux 1'!B162)</f>
        <v/>
      </c>
      <c r="C162" s="172" t="str">
        <f>IF('aux 1'!F162="","",'aux 1'!F162)</f>
        <v/>
      </c>
      <c r="D162" s="450" t="str">
        <f>IF(B162="","",'aux 1'!AP162)</f>
        <v/>
      </c>
      <c r="E162" s="306" t="str">
        <f>IF(B162="","Pre: ",'aux 1'!AN162)</f>
        <v xml:space="preserve">Pre: </v>
      </c>
      <c r="F162" s="306" t="str">
        <f>IF(B162="","Co: ",'aux 1'!AO162)</f>
        <v xml:space="preserve">Co: </v>
      </c>
      <c r="G162" s="54" t="str">
        <f>IF(OR($B162="",'aux 1'!H162=""),"",'aux 1'!H162)</f>
        <v/>
      </c>
      <c r="H162" s="54" t="str">
        <f>IF(OR($B162="",'aux 1'!I162=""),"",'aux 1'!I162)</f>
        <v/>
      </c>
      <c r="I162" s="54" t="str">
        <f>IF(OR($B162="",'aux 1'!J162=""),"",'aux 1'!J162)</f>
        <v/>
      </c>
      <c r="J162" s="54" t="str">
        <f>IF(OR($B162="",'aux 1'!K162=""),"",'aux 1'!K162)</f>
        <v/>
      </c>
      <c r="K162" s="248"/>
      <c r="L162" s="248"/>
      <c r="M162" s="45" t="str">
        <f>IF('aux 1'!C162="","",'aux 1'!C162)</f>
        <v/>
      </c>
      <c r="N162" s="45" t="str">
        <f>IF('aux 1'!D162="","",'aux 1'!D162)</f>
        <v/>
      </c>
      <c r="O162" s="169" t="str">
        <f>IF('aux 1'!E162="","",'aux 1'!E162)</f>
        <v/>
      </c>
      <c r="P162" s="133" t="str">
        <f t="shared" si="317"/>
        <v/>
      </c>
      <c r="Q162" s="43" t="str">
        <f>IF(S162="s",IF(R162="op",'aux 1'!S162,U162),"")</f>
        <v/>
      </c>
      <c r="R162" s="43" t="str">
        <f>IF('aux 1'!N162="op","op",'aux 1'!S162)</f>
        <v/>
      </c>
      <c r="S162" s="43" t="str">
        <f>IF('aux 1'!R162="","",'aux 1'!R162)</f>
        <v/>
      </c>
      <c r="T162" s="43" t="str">
        <f>IF('aux 1'!Q162="","",'aux 1'!Q162)</f>
        <v/>
      </c>
      <c r="U162" s="43" t="str">
        <f>IF('aux 1'!P162="","",'aux 1'!P162)</f>
        <v/>
      </c>
      <c r="V162" s="44" t="str">
        <f>IF('aux 1'!O162="","",'aux 1'!O162)</f>
        <v/>
      </c>
      <c r="W162" s="128">
        <f>IF('aux 1'!T162="",0,'aux 1'!T162)</f>
        <v>0</v>
      </c>
      <c r="X162" s="128">
        <f>IF('aux 1'!U162="",0,'aux 1'!U162)</f>
        <v>0</v>
      </c>
      <c r="Y162" s="128">
        <f>IF('aux 1'!V162="",0,'aux 1'!V162)</f>
        <v>0</v>
      </c>
      <c r="Z162" s="128" t="str">
        <f>IF('aux 1'!W162="","",'aux 1'!W162)</f>
        <v/>
      </c>
      <c r="AA162" s="128" t="str">
        <f t="shared" si="318"/>
        <v>h</v>
      </c>
      <c r="AB162" s="248" t="str">
        <f>IF('aux 1'!X162="","",'aux 1'!X162)</f>
        <v/>
      </c>
      <c r="AC162" s="87" t="str">
        <f t="shared" si="319"/>
        <v/>
      </c>
      <c r="AE162" s="265">
        <f t="shared" si="320"/>
        <v>151</v>
      </c>
      <c r="AF162" s="267" t="str">
        <f t="shared" ref="AF162:AO171" si="364">IF($B162="","",IF($Q162=AF$11,$A162,""))</f>
        <v/>
      </c>
      <c r="AG162" s="267" t="str">
        <f t="shared" si="364"/>
        <v/>
      </c>
      <c r="AH162" s="267" t="str">
        <f t="shared" si="364"/>
        <v/>
      </c>
      <c r="AI162" s="267" t="str">
        <f t="shared" si="364"/>
        <v/>
      </c>
      <c r="AJ162" s="267" t="str">
        <f t="shared" si="364"/>
        <v/>
      </c>
      <c r="AK162" s="267" t="str">
        <f t="shared" si="364"/>
        <v/>
      </c>
      <c r="AL162" s="267" t="str">
        <f t="shared" si="364"/>
        <v/>
      </c>
      <c r="AM162" s="267" t="str">
        <f t="shared" si="364"/>
        <v/>
      </c>
      <c r="AN162" s="267" t="str">
        <f t="shared" si="364"/>
        <v/>
      </c>
      <c r="AO162" s="267" t="str">
        <f t="shared" si="364"/>
        <v/>
      </c>
      <c r="AP162" s="267" t="str">
        <f t="shared" ref="AP162:AY171" si="365">IF($B162="","",IF($Q162=AP$11,$A162,""))</f>
        <v/>
      </c>
      <c r="AQ162" s="267" t="str">
        <f t="shared" si="365"/>
        <v/>
      </c>
      <c r="AR162" s="267" t="str">
        <f t="shared" si="365"/>
        <v/>
      </c>
      <c r="AS162" s="267" t="str">
        <f t="shared" si="365"/>
        <v/>
      </c>
      <c r="AT162" s="267" t="str">
        <f t="shared" si="365"/>
        <v/>
      </c>
      <c r="AU162" s="267" t="str">
        <f t="shared" si="365"/>
        <v/>
      </c>
      <c r="AV162" s="267" t="str">
        <f t="shared" si="365"/>
        <v/>
      </c>
      <c r="AW162" s="267" t="str">
        <f t="shared" si="365"/>
        <v/>
      </c>
      <c r="AX162" s="267" t="str">
        <f t="shared" si="365"/>
        <v/>
      </c>
      <c r="AY162" s="267" t="str">
        <f t="shared" si="365"/>
        <v/>
      </c>
      <c r="BA162" s="267" t="str">
        <f t="shared" si="283"/>
        <v/>
      </c>
      <c r="BB162" s="267" t="str">
        <f t="shared" si="284"/>
        <v/>
      </c>
      <c r="BC162" s="267" t="str">
        <f t="shared" si="285"/>
        <v/>
      </c>
      <c r="BD162" s="267" t="str">
        <f t="shared" si="286"/>
        <v/>
      </c>
      <c r="BE162" s="267" t="str">
        <f t="shared" si="287"/>
        <v/>
      </c>
      <c r="BF162" s="267" t="str">
        <f t="shared" si="288"/>
        <v/>
      </c>
      <c r="BG162" s="267" t="str">
        <f t="shared" si="289"/>
        <v/>
      </c>
      <c r="BH162" s="267" t="str">
        <f t="shared" si="322"/>
        <v/>
      </c>
      <c r="BI162" s="267" t="str">
        <f t="shared" si="351"/>
        <v/>
      </c>
      <c r="BJ162" s="267" t="str">
        <f t="shared" si="352"/>
        <v/>
      </c>
      <c r="BK162" s="267" t="str">
        <f t="shared" si="353"/>
        <v/>
      </c>
      <c r="BL162" s="267" t="str">
        <f t="shared" si="354"/>
        <v/>
      </c>
      <c r="BM162" s="267" t="str">
        <f t="shared" si="355"/>
        <v/>
      </c>
      <c r="BN162" s="267" t="str">
        <f t="shared" si="356"/>
        <v/>
      </c>
      <c r="BO162" s="267" t="str">
        <f t="shared" si="357"/>
        <v/>
      </c>
      <c r="BP162" s="267" t="str">
        <f t="shared" si="358"/>
        <v/>
      </c>
      <c r="BQ162" s="267" t="str">
        <f t="shared" si="359"/>
        <v/>
      </c>
      <c r="BR162" s="267" t="str">
        <f t="shared" si="360"/>
        <v/>
      </c>
      <c r="BS162" s="267" t="str">
        <f t="shared" si="361"/>
        <v/>
      </c>
      <c r="BT162" s="267" t="str">
        <f t="shared" si="362"/>
        <v/>
      </c>
      <c r="BU162" s="264"/>
      <c r="BV162" s="268">
        <v>151</v>
      </c>
      <c r="BW162" s="265" t="str">
        <f t="shared" si="268"/>
        <v/>
      </c>
      <c r="BX162" s="265" t="str">
        <f t="shared" si="349"/>
        <v/>
      </c>
      <c r="BY162" s="265" t="str">
        <f t="shared" si="349"/>
        <v/>
      </c>
      <c r="BZ162" s="265" t="str">
        <f t="shared" si="349"/>
        <v/>
      </c>
      <c r="CA162" s="265" t="str">
        <f t="shared" si="348"/>
        <v/>
      </c>
      <c r="CB162" s="265" t="str">
        <f t="shared" si="348"/>
        <v/>
      </c>
      <c r="CC162" s="265" t="str">
        <f t="shared" si="348"/>
        <v/>
      </c>
      <c r="CD162" s="265" t="str">
        <f t="shared" si="321"/>
        <v/>
      </c>
      <c r="CE162" s="265" t="str">
        <f t="shared" si="363"/>
        <v/>
      </c>
      <c r="CF162" s="265" t="str">
        <f t="shared" si="363"/>
        <v/>
      </c>
      <c r="CG162" s="265" t="str">
        <f t="shared" si="363"/>
        <v/>
      </c>
      <c r="CH162" s="265" t="str">
        <f t="shared" si="363"/>
        <v/>
      </c>
      <c r="CI162" s="265" t="str">
        <f t="shared" si="363"/>
        <v/>
      </c>
      <c r="CJ162" s="265" t="str">
        <f t="shared" si="363"/>
        <v/>
      </c>
      <c r="CK162" s="265" t="str">
        <f t="shared" si="363"/>
        <v/>
      </c>
      <c r="CL162" s="265" t="str">
        <f t="shared" si="363"/>
        <v/>
      </c>
      <c r="CM162" s="265" t="str">
        <f t="shared" si="363"/>
        <v/>
      </c>
      <c r="CN162" s="265" t="str">
        <f t="shared" si="363"/>
        <v/>
      </c>
      <c r="CO162" s="265" t="str">
        <f t="shared" si="363"/>
        <v/>
      </c>
      <c r="CP162" s="265" t="str">
        <f t="shared" si="363"/>
        <v/>
      </c>
      <c r="CR162" s="265" t="str">
        <f>IF(BW162="","",SUM(BW$12:BW162)-BW162+1)</f>
        <v/>
      </c>
      <c r="CS162" s="265" t="str">
        <f>IF(BX162="","",SUM(BX$12:BX162)-BX162+1)</f>
        <v/>
      </c>
      <c r="CT162" s="265" t="str">
        <f>IF(BY162="","",SUM(BY$12:BY162)-BY162+1)</f>
        <v/>
      </c>
      <c r="CU162" s="265" t="str">
        <f>IF(BZ162="","",SUM(BZ$12:BZ162)-BZ162+1)</f>
        <v/>
      </c>
      <c r="CV162" s="265" t="str">
        <f>IF(CA162="","",SUM(CA$12:CA162)-CA162+1)</f>
        <v/>
      </c>
      <c r="CW162" s="265" t="str">
        <f>IF(CB162="","",SUM(CB$12:CB162)-CB162+1)</f>
        <v/>
      </c>
      <c r="CX162" s="265" t="str">
        <f>IF(CC162="","",SUM(CC$12:CC162)-CC162+1)</f>
        <v/>
      </c>
      <c r="CY162" s="265" t="str">
        <f>IF(CD162="","",SUM(CD$12:CD162)-CD162+1)</f>
        <v/>
      </c>
      <c r="CZ162" s="265" t="str">
        <f>IF(CE162="","",SUM(CE$12:CE162)-CE162+1)</f>
        <v/>
      </c>
      <c r="DA162" s="265" t="str">
        <f>IF(CF162="","",SUM(CF$12:CF162)-CF162+1)</f>
        <v/>
      </c>
      <c r="DB162" s="265" t="str">
        <f>IF(CG162="","",SUM(CG$12:CG162)-CG162+1)</f>
        <v/>
      </c>
      <c r="DC162" s="265" t="str">
        <f>IF(CH162="","",SUM(CH$12:CH162)-CH162+1)</f>
        <v/>
      </c>
      <c r="DD162" s="265" t="str">
        <f>IF(CI162="","",SUM(CI$12:CI162)-CI162+1)</f>
        <v/>
      </c>
      <c r="DE162" s="265" t="str">
        <f>IF(CJ162="","",SUM(CJ$12:CJ162)-CJ162+1)</f>
        <v/>
      </c>
      <c r="DF162" s="265" t="str">
        <f>IF(CK162="","",SUM(CK$12:CK162)-CK162+1)</f>
        <v/>
      </c>
      <c r="DG162" s="265" t="str">
        <f>IF(CL162="","",SUM(CL$12:CL162)-CL162+1)</f>
        <v/>
      </c>
      <c r="DH162" s="265" t="str">
        <f>IF(CM162="","",SUM(CM$12:CM162)-CM162+1)</f>
        <v/>
      </c>
      <c r="DI162" s="265" t="str">
        <f>IF(CN162="","",SUM(CN$12:CN162)-CN162+1)</f>
        <v/>
      </c>
      <c r="DJ162" s="265" t="str">
        <f>IF(CO162="","",SUM(CO$12:CO162)-CO162+1)</f>
        <v/>
      </c>
      <c r="DK162" s="265" t="str">
        <f>IF(CP162="","",SUM(CP$12:CP162)-CP162+1)</f>
        <v/>
      </c>
      <c r="DM162" s="265"/>
      <c r="DN162" s="265"/>
      <c r="DO162" s="265"/>
      <c r="DP162" s="265"/>
      <c r="DQ162" s="265"/>
      <c r="DR162" s="265"/>
      <c r="DS162" s="265"/>
      <c r="DT162" s="265"/>
      <c r="DU162" s="265"/>
      <c r="DV162" s="265"/>
      <c r="DW162" s="265"/>
      <c r="DX162" s="265"/>
      <c r="DY162" s="265"/>
      <c r="DZ162" s="265"/>
      <c r="EA162" s="265"/>
      <c r="EB162" s="265"/>
      <c r="EC162" s="265"/>
      <c r="ED162" s="265"/>
      <c r="EE162" s="265"/>
      <c r="EF162" s="265"/>
      <c r="EH162" s="265" t="str">
        <f t="shared" ref="EH162:EQ171" si="366">IF($B162="","",IF(AND($Q162=EH$11,$V162=EH$10),$Z162,""))</f>
        <v/>
      </c>
      <c r="EI162" s="265" t="str">
        <f t="shared" si="366"/>
        <v/>
      </c>
      <c r="EJ162" s="265" t="str">
        <f t="shared" si="366"/>
        <v/>
      </c>
      <c r="EK162" s="265" t="str">
        <f t="shared" si="366"/>
        <v/>
      </c>
      <c r="EL162" s="265" t="str">
        <f t="shared" si="366"/>
        <v/>
      </c>
      <c r="EM162" s="265" t="str">
        <f t="shared" si="366"/>
        <v/>
      </c>
      <c r="EN162" s="265" t="str">
        <f t="shared" si="366"/>
        <v/>
      </c>
      <c r="EO162" s="265" t="str">
        <f t="shared" si="366"/>
        <v/>
      </c>
      <c r="EP162" s="265" t="str">
        <f t="shared" si="366"/>
        <v/>
      </c>
      <c r="EQ162" s="265" t="str">
        <f t="shared" si="366"/>
        <v/>
      </c>
      <c r="ER162" s="265" t="str">
        <f t="shared" ref="ER162:FA171" si="367">IF($B162="","",IF(AND($Q162=ER$11,$V162=ER$10),$Z162,""))</f>
        <v/>
      </c>
      <c r="ES162" s="265" t="str">
        <f t="shared" si="367"/>
        <v/>
      </c>
      <c r="ET162" s="265" t="str">
        <f t="shared" si="367"/>
        <v/>
      </c>
      <c r="EU162" s="265" t="str">
        <f t="shared" si="367"/>
        <v/>
      </c>
      <c r="EV162" s="265" t="str">
        <f t="shared" si="367"/>
        <v/>
      </c>
      <c r="EW162" s="265" t="str">
        <f t="shared" si="367"/>
        <v/>
      </c>
      <c r="EX162" s="265" t="str">
        <f t="shared" si="367"/>
        <v/>
      </c>
      <c r="EY162" s="265" t="str">
        <f t="shared" si="367"/>
        <v/>
      </c>
      <c r="EZ162" s="265" t="str">
        <f t="shared" si="367"/>
        <v/>
      </c>
      <c r="FA162" s="265" t="str">
        <f t="shared" si="367"/>
        <v/>
      </c>
      <c r="FB162" s="263" t="str">
        <f t="shared" ref="FB162:FK171" si="368">IF($B162="","",IF(AND($Q162=FB$11,$V162=FB$10),$Z162,""))</f>
        <v/>
      </c>
      <c r="FC162" s="263" t="str">
        <f t="shared" si="368"/>
        <v/>
      </c>
      <c r="FD162" s="263" t="str">
        <f t="shared" si="368"/>
        <v/>
      </c>
      <c r="FE162" s="263" t="str">
        <f t="shared" si="368"/>
        <v/>
      </c>
      <c r="FF162" s="263" t="str">
        <f t="shared" si="368"/>
        <v/>
      </c>
      <c r="FG162" s="263" t="str">
        <f t="shared" si="368"/>
        <v/>
      </c>
      <c r="FH162" s="263" t="str">
        <f t="shared" si="368"/>
        <v/>
      </c>
      <c r="FI162" s="263" t="str">
        <f t="shared" si="368"/>
        <v/>
      </c>
      <c r="FJ162" s="263" t="str">
        <f t="shared" si="368"/>
        <v/>
      </c>
      <c r="FK162" s="263" t="str">
        <f t="shared" si="368"/>
        <v/>
      </c>
      <c r="FL162" s="263" t="str">
        <f t="shared" ref="FL162:FU171" si="369">IF($B162="","",IF(AND($Q162=FL$11,$V162=FL$10),$Z162,""))</f>
        <v/>
      </c>
      <c r="FM162" s="263" t="str">
        <f t="shared" si="369"/>
        <v/>
      </c>
      <c r="FN162" s="263" t="str">
        <f t="shared" si="369"/>
        <v/>
      </c>
      <c r="FO162" s="263" t="str">
        <f t="shared" si="369"/>
        <v/>
      </c>
      <c r="FP162" s="263" t="str">
        <f t="shared" si="369"/>
        <v/>
      </c>
      <c r="FQ162" s="263" t="str">
        <f t="shared" si="369"/>
        <v/>
      </c>
      <c r="FR162" s="263" t="str">
        <f t="shared" si="369"/>
        <v/>
      </c>
      <c r="FS162" s="263" t="str">
        <f t="shared" si="369"/>
        <v/>
      </c>
      <c r="FT162" s="263" t="str">
        <f t="shared" si="369"/>
        <v/>
      </c>
      <c r="FU162" s="263" t="str">
        <f t="shared" si="369"/>
        <v/>
      </c>
      <c r="FV162" s="265" t="str">
        <f t="shared" ref="FV162:GE171" si="370">IF($B162="","",IF(AND($Q162=FV$11,$V162=FV$10),$Z162,""))</f>
        <v/>
      </c>
      <c r="FW162" s="265" t="str">
        <f t="shared" si="370"/>
        <v/>
      </c>
      <c r="FX162" s="265" t="str">
        <f t="shared" si="370"/>
        <v/>
      </c>
      <c r="FY162" s="265" t="str">
        <f t="shared" si="370"/>
        <v/>
      </c>
      <c r="FZ162" s="265" t="str">
        <f t="shared" si="370"/>
        <v/>
      </c>
      <c r="GA162" s="265" t="str">
        <f t="shared" si="370"/>
        <v/>
      </c>
      <c r="GB162" s="265" t="str">
        <f t="shared" si="370"/>
        <v/>
      </c>
      <c r="GC162" s="265" t="str">
        <f t="shared" si="370"/>
        <v/>
      </c>
      <c r="GD162" s="265" t="str">
        <f t="shared" si="370"/>
        <v/>
      </c>
      <c r="GE162" s="265" t="str">
        <f t="shared" si="370"/>
        <v/>
      </c>
      <c r="GF162" s="265" t="str">
        <f t="shared" ref="GF162:GO171" si="371">IF($B162="","",IF(AND($Q162=GF$11,$V162=GF$10),$Z162,""))</f>
        <v/>
      </c>
      <c r="GG162" s="265" t="str">
        <f t="shared" si="371"/>
        <v/>
      </c>
      <c r="GH162" s="265" t="str">
        <f t="shared" si="371"/>
        <v/>
      </c>
      <c r="GI162" s="265" t="str">
        <f t="shared" si="371"/>
        <v/>
      </c>
      <c r="GJ162" s="265" t="str">
        <f t="shared" si="371"/>
        <v/>
      </c>
      <c r="GK162" s="265" t="str">
        <f t="shared" si="371"/>
        <v/>
      </c>
      <c r="GL162" s="265" t="str">
        <f t="shared" si="371"/>
        <v/>
      </c>
      <c r="GM162" s="265" t="str">
        <f t="shared" si="371"/>
        <v/>
      </c>
      <c r="GN162" s="265" t="str">
        <f t="shared" si="371"/>
        <v/>
      </c>
      <c r="GO162" s="265" t="str">
        <f t="shared" si="371"/>
        <v/>
      </c>
      <c r="GP162" s="263" t="str">
        <f t="shared" ref="GP162:GY171" si="372">IF($B162="","",IF(AND($Q162=GP$11,$V162=GP$10),$Z162,""))</f>
        <v/>
      </c>
      <c r="GQ162" s="263" t="str">
        <f t="shared" si="372"/>
        <v/>
      </c>
      <c r="GR162" s="263" t="str">
        <f t="shared" si="372"/>
        <v/>
      </c>
      <c r="GS162" s="263" t="str">
        <f t="shared" si="372"/>
        <v/>
      </c>
      <c r="GT162" s="263" t="str">
        <f t="shared" si="372"/>
        <v/>
      </c>
      <c r="GU162" s="263" t="str">
        <f t="shared" si="372"/>
        <v/>
      </c>
      <c r="GV162" s="263" t="str">
        <f t="shared" si="372"/>
        <v/>
      </c>
      <c r="GW162" s="263" t="str">
        <f t="shared" si="372"/>
        <v/>
      </c>
      <c r="GX162" s="263" t="str">
        <f t="shared" si="372"/>
        <v/>
      </c>
      <c r="GY162" s="263" t="str">
        <f t="shared" si="372"/>
        <v/>
      </c>
      <c r="GZ162" s="263" t="str">
        <f t="shared" ref="GZ162:HI171" si="373">IF($B162="","",IF(AND($Q162=GZ$11,$V162=GZ$10),$Z162,""))</f>
        <v/>
      </c>
      <c r="HA162" s="263" t="str">
        <f t="shared" si="373"/>
        <v/>
      </c>
      <c r="HB162" s="263" t="str">
        <f t="shared" si="373"/>
        <v/>
      </c>
      <c r="HC162" s="263" t="str">
        <f t="shared" si="373"/>
        <v/>
      </c>
      <c r="HD162" s="263" t="str">
        <f t="shared" si="373"/>
        <v/>
      </c>
      <c r="HE162" s="263" t="str">
        <f t="shared" si="373"/>
        <v/>
      </c>
      <c r="HF162" s="263" t="str">
        <f t="shared" si="373"/>
        <v/>
      </c>
      <c r="HG162" s="263" t="str">
        <f t="shared" si="373"/>
        <v/>
      </c>
      <c r="HH162" s="263" t="str">
        <f t="shared" si="373"/>
        <v/>
      </c>
      <c r="HI162" s="263" t="str">
        <f t="shared" si="373"/>
        <v/>
      </c>
      <c r="HJ162" s="265" t="str">
        <f t="shared" ref="HJ162:HS171" si="374">IF($B162="","",IF(AND($Q162=HJ$11,$V162=HJ$10),$Z162,""))</f>
        <v/>
      </c>
      <c r="HK162" s="265" t="str">
        <f t="shared" si="374"/>
        <v/>
      </c>
      <c r="HL162" s="265" t="str">
        <f t="shared" si="374"/>
        <v/>
      </c>
      <c r="HM162" s="265" t="str">
        <f t="shared" si="374"/>
        <v/>
      </c>
      <c r="HN162" s="265" t="str">
        <f t="shared" si="374"/>
        <v/>
      </c>
      <c r="HO162" s="265" t="str">
        <f t="shared" si="374"/>
        <v/>
      </c>
      <c r="HP162" s="265" t="str">
        <f t="shared" si="374"/>
        <v/>
      </c>
      <c r="HQ162" s="265" t="str">
        <f t="shared" si="374"/>
        <v/>
      </c>
      <c r="HR162" s="265" t="str">
        <f t="shared" si="374"/>
        <v/>
      </c>
      <c r="HS162" s="265" t="str">
        <f t="shared" si="374"/>
        <v/>
      </c>
      <c r="HT162" s="265" t="str">
        <f t="shared" ref="HT162:IC171" si="375">IF($B162="","",IF(AND($Q162=HT$11,$V162=HT$10),$Z162,""))</f>
        <v/>
      </c>
      <c r="HU162" s="265" t="str">
        <f t="shared" si="375"/>
        <v/>
      </c>
      <c r="HV162" s="265" t="str">
        <f t="shared" si="375"/>
        <v/>
      </c>
      <c r="HW162" s="265" t="str">
        <f t="shared" si="375"/>
        <v/>
      </c>
      <c r="HX162" s="265" t="str">
        <f t="shared" si="375"/>
        <v/>
      </c>
      <c r="HY162" s="265" t="str">
        <f t="shared" si="375"/>
        <v/>
      </c>
      <c r="HZ162" s="265" t="str">
        <f t="shared" si="375"/>
        <v/>
      </c>
      <c r="IA162" s="265" t="str">
        <f t="shared" si="375"/>
        <v/>
      </c>
      <c r="IB162" s="265" t="str">
        <f t="shared" si="375"/>
        <v/>
      </c>
      <c r="IC162" s="265" t="str">
        <f t="shared" si="375"/>
        <v/>
      </c>
    </row>
    <row r="163" spans="1:237" x14ac:dyDescent="0.25">
      <c r="A163" s="248">
        <f t="shared" si="323"/>
        <v>152</v>
      </c>
      <c r="B163" s="2" t="str">
        <f>IF(OR('aux 1'!B163="",'aux 1'!R163&lt;&gt;"s"),"",'aux 1'!B163)</f>
        <v/>
      </c>
      <c r="C163" s="172" t="str">
        <f>IF('aux 1'!F163="","",'aux 1'!F163)</f>
        <v/>
      </c>
      <c r="D163" s="450" t="str">
        <f>IF(B163="","",'aux 1'!AP163)</f>
        <v/>
      </c>
      <c r="E163" s="306" t="str">
        <f>IF(B163="","Pre: ",'aux 1'!AN163)</f>
        <v xml:space="preserve">Pre: </v>
      </c>
      <c r="F163" s="306" t="str">
        <f>IF(B163="","Co: ",'aux 1'!AO163)</f>
        <v xml:space="preserve">Co: </v>
      </c>
      <c r="G163" s="54" t="str">
        <f>IF(OR($B163="",'aux 1'!H163=""),"",'aux 1'!H163)</f>
        <v/>
      </c>
      <c r="H163" s="54" t="str">
        <f>IF(OR($B163="",'aux 1'!I163=""),"",'aux 1'!I163)</f>
        <v/>
      </c>
      <c r="I163" s="54" t="str">
        <f>IF(OR($B163="",'aux 1'!J163=""),"",'aux 1'!J163)</f>
        <v/>
      </c>
      <c r="J163" s="54" t="str">
        <f>IF(OR($B163="",'aux 1'!K163=""),"",'aux 1'!K163)</f>
        <v/>
      </c>
      <c r="K163" s="248"/>
      <c r="L163" s="248"/>
      <c r="M163" s="45" t="str">
        <f>IF('aux 1'!C163="","",'aux 1'!C163)</f>
        <v/>
      </c>
      <c r="N163" s="45" t="str">
        <f>IF('aux 1'!D163="","",'aux 1'!D163)</f>
        <v/>
      </c>
      <c r="O163" s="169" t="str">
        <f>IF('aux 1'!E163="","",'aux 1'!E163)</f>
        <v/>
      </c>
      <c r="P163" s="133" t="str">
        <f t="shared" si="317"/>
        <v/>
      </c>
      <c r="Q163" s="43" t="str">
        <f>IF(S163="s",IF(R163="op",'aux 1'!S163,U163),"")</f>
        <v/>
      </c>
      <c r="R163" s="43" t="str">
        <f>IF('aux 1'!N163="op","op",'aux 1'!S163)</f>
        <v/>
      </c>
      <c r="S163" s="43" t="str">
        <f>IF('aux 1'!R163="","",'aux 1'!R163)</f>
        <v/>
      </c>
      <c r="T163" s="43" t="str">
        <f>IF('aux 1'!Q163="","",'aux 1'!Q163)</f>
        <v/>
      </c>
      <c r="U163" s="43" t="str">
        <f>IF('aux 1'!P163="","",'aux 1'!P163)</f>
        <v/>
      </c>
      <c r="V163" s="44" t="str">
        <f>IF('aux 1'!O163="","",'aux 1'!O163)</f>
        <v/>
      </c>
      <c r="W163" s="128">
        <f>IF('aux 1'!T163="",0,'aux 1'!T163)</f>
        <v>0</v>
      </c>
      <c r="X163" s="128">
        <f>IF('aux 1'!U163="",0,'aux 1'!U163)</f>
        <v>0</v>
      </c>
      <c r="Y163" s="128">
        <f>IF('aux 1'!V163="",0,'aux 1'!V163)</f>
        <v>0</v>
      </c>
      <c r="Z163" s="128" t="str">
        <f>IF('aux 1'!W163="","",'aux 1'!W163)</f>
        <v/>
      </c>
      <c r="AA163" s="128" t="str">
        <f t="shared" si="318"/>
        <v>h</v>
      </c>
      <c r="AB163" s="248" t="str">
        <f>IF('aux 1'!X163="","",'aux 1'!X163)</f>
        <v/>
      </c>
      <c r="AC163" s="87" t="str">
        <f t="shared" si="319"/>
        <v/>
      </c>
      <c r="AE163" s="265">
        <f t="shared" si="320"/>
        <v>152</v>
      </c>
      <c r="AF163" s="267" t="str">
        <f t="shared" si="364"/>
        <v/>
      </c>
      <c r="AG163" s="267" t="str">
        <f t="shared" si="364"/>
        <v/>
      </c>
      <c r="AH163" s="267" t="str">
        <f t="shared" si="364"/>
        <v/>
      </c>
      <c r="AI163" s="267" t="str">
        <f t="shared" si="364"/>
        <v/>
      </c>
      <c r="AJ163" s="267" t="str">
        <f t="shared" si="364"/>
        <v/>
      </c>
      <c r="AK163" s="267" t="str">
        <f t="shared" si="364"/>
        <v/>
      </c>
      <c r="AL163" s="267" t="str">
        <f t="shared" si="364"/>
        <v/>
      </c>
      <c r="AM163" s="267" t="str">
        <f t="shared" si="364"/>
        <v/>
      </c>
      <c r="AN163" s="267" t="str">
        <f t="shared" si="364"/>
        <v/>
      </c>
      <c r="AO163" s="267" t="str">
        <f t="shared" si="364"/>
        <v/>
      </c>
      <c r="AP163" s="267" t="str">
        <f t="shared" si="365"/>
        <v/>
      </c>
      <c r="AQ163" s="267" t="str">
        <f t="shared" si="365"/>
        <v/>
      </c>
      <c r="AR163" s="267" t="str">
        <f t="shared" si="365"/>
        <v/>
      </c>
      <c r="AS163" s="267" t="str">
        <f t="shared" si="365"/>
        <v/>
      </c>
      <c r="AT163" s="267" t="str">
        <f t="shared" si="365"/>
        <v/>
      </c>
      <c r="AU163" s="267" t="str">
        <f t="shared" si="365"/>
        <v/>
      </c>
      <c r="AV163" s="267" t="str">
        <f t="shared" si="365"/>
        <v/>
      </c>
      <c r="AW163" s="267" t="str">
        <f t="shared" si="365"/>
        <v/>
      </c>
      <c r="AX163" s="267" t="str">
        <f t="shared" si="365"/>
        <v/>
      </c>
      <c r="AY163" s="267" t="str">
        <f t="shared" si="365"/>
        <v/>
      </c>
      <c r="BA163" s="267" t="str">
        <f t="shared" si="283"/>
        <v/>
      </c>
      <c r="BB163" s="267" t="str">
        <f t="shared" si="284"/>
        <v/>
      </c>
      <c r="BC163" s="267" t="str">
        <f t="shared" si="285"/>
        <v/>
      </c>
      <c r="BD163" s="267" t="str">
        <f t="shared" si="286"/>
        <v/>
      </c>
      <c r="BE163" s="267" t="str">
        <f t="shared" si="287"/>
        <v/>
      </c>
      <c r="BF163" s="267" t="str">
        <f t="shared" si="288"/>
        <v/>
      </c>
      <c r="BG163" s="267" t="str">
        <f t="shared" si="289"/>
        <v/>
      </c>
      <c r="BH163" s="267" t="str">
        <f t="shared" si="322"/>
        <v/>
      </c>
      <c r="BI163" s="267" t="str">
        <f t="shared" si="351"/>
        <v/>
      </c>
      <c r="BJ163" s="267" t="str">
        <f t="shared" si="352"/>
        <v/>
      </c>
      <c r="BK163" s="267" t="str">
        <f t="shared" si="353"/>
        <v/>
      </c>
      <c r="BL163" s="267" t="str">
        <f t="shared" si="354"/>
        <v/>
      </c>
      <c r="BM163" s="267" t="str">
        <f t="shared" si="355"/>
        <v/>
      </c>
      <c r="BN163" s="267" t="str">
        <f t="shared" si="356"/>
        <v/>
      </c>
      <c r="BO163" s="267" t="str">
        <f t="shared" si="357"/>
        <v/>
      </c>
      <c r="BP163" s="267" t="str">
        <f t="shared" si="358"/>
        <v/>
      </c>
      <c r="BQ163" s="267" t="str">
        <f t="shared" si="359"/>
        <v/>
      </c>
      <c r="BR163" s="267" t="str">
        <f t="shared" si="360"/>
        <v/>
      </c>
      <c r="BS163" s="267" t="str">
        <f t="shared" si="361"/>
        <v/>
      </c>
      <c r="BT163" s="267" t="str">
        <f t="shared" si="362"/>
        <v/>
      </c>
      <c r="BU163" s="264"/>
      <c r="BV163" s="268">
        <v>152</v>
      </c>
      <c r="BW163" s="265" t="str">
        <f t="shared" si="268"/>
        <v/>
      </c>
      <c r="BX163" s="265" t="str">
        <f t="shared" si="349"/>
        <v/>
      </c>
      <c r="BY163" s="265" t="str">
        <f t="shared" si="349"/>
        <v/>
      </c>
      <c r="BZ163" s="265" t="str">
        <f t="shared" si="349"/>
        <v/>
      </c>
      <c r="CA163" s="265" t="str">
        <f t="shared" si="348"/>
        <v/>
      </c>
      <c r="CB163" s="265" t="str">
        <f t="shared" si="348"/>
        <v/>
      </c>
      <c r="CC163" s="265" t="str">
        <f t="shared" si="348"/>
        <v/>
      </c>
      <c r="CD163" s="265" t="str">
        <f t="shared" si="321"/>
        <v/>
      </c>
      <c r="CE163" s="265" t="str">
        <f t="shared" si="363"/>
        <v/>
      </c>
      <c r="CF163" s="265" t="str">
        <f t="shared" si="363"/>
        <v/>
      </c>
      <c r="CG163" s="265" t="str">
        <f t="shared" si="363"/>
        <v/>
      </c>
      <c r="CH163" s="265" t="str">
        <f t="shared" si="363"/>
        <v/>
      </c>
      <c r="CI163" s="265" t="str">
        <f t="shared" si="363"/>
        <v/>
      </c>
      <c r="CJ163" s="265" t="str">
        <f t="shared" si="363"/>
        <v/>
      </c>
      <c r="CK163" s="265" t="str">
        <f t="shared" si="363"/>
        <v/>
      </c>
      <c r="CL163" s="265" t="str">
        <f t="shared" si="363"/>
        <v/>
      </c>
      <c r="CM163" s="265" t="str">
        <f t="shared" si="363"/>
        <v/>
      </c>
      <c r="CN163" s="265" t="str">
        <f t="shared" si="363"/>
        <v/>
      </c>
      <c r="CO163" s="265" t="str">
        <f t="shared" si="363"/>
        <v/>
      </c>
      <c r="CP163" s="265" t="str">
        <f t="shared" si="363"/>
        <v/>
      </c>
      <c r="CR163" s="265" t="str">
        <f>IF(BW163="","",SUM(BW$12:BW163)-BW163+1)</f>
        <v/>
      </c>
      <c r="CS163" s="265" t="str">
        <f>IF(BX163="","",SUM(BX$12:BX163)-BX163+1)</f>
        <v/>
      </c>
      <c r="CT163" s="265" t="str">
        <f>IF(BY163="","",SUM(BY$12:BY163)-BY163+1)</f>
        <v/>
      </c>
      <c r="CU163" s="265" t="str">
        <f>IF(BZ163="","",SUM(BZ$12:BZ163)-BZ163+1)</f>
        <v/>
      </c>
      <c r="CV163" s="265" t="str">
        <f>IF(CA163="","",SUM(CA$12:CA163)-CA163+1)</f>
        <v/>
      </c>
      <c r="CW163" s="265" t="str">
        <f>IF(CB163="","",SUM(CB$12:CB163)-CB163+1)</f>
        <v/>
      </c>
      <c r="CX163" s="265" t="str">
        <f>IF(CC163="","",SUM(CC$12:CC163)-CC163+1)</f>
        <v/>
      </c>
      <c r="CY163" s="265" t="str">
        <f>IF(CD163="","",SUM(CD$12:CD163)-CD163+1)</f>
        <v/>
      </c>
      <c r="CZ163" s="265" t="str">
        <f>IF(CE163="","",SUM(CE$12:CE163)-CE163+1)</f>
        <v/>
      </c>
      <c r="DA163" s="265" t="str">
        <f>IF(CF163="","",SUM(CF$12:CF163)-CF163+1)</f>
        <v/>
      </c>
      <c r="DB163" s="265" t="str">
        <f>IF(CG163="","",SUM(CG$12:CG163)-CG163+1)</f>
        <v/>
      </c>
      <c r="DC163" s="265" t="str">
        <f>IF(CH163="","",SUM(CH$12:CH163)-CH163+1)</f>
        <v/>
      </c>
      <c r="DD163" s="265" t="str">
        <f>IF(CI163="","",SUM(CI$12:CI163)-CI163+1)</f>
        <v/>
      </c>
      <c r="DE163" s="265" t="str">
        <f>IF(CJ163="","",SUM(CJ$12:CJ163)-CJ163+1)</f>
        <v/>
      </c>
      <c r="DF163" s="265" t="str">
        <f>IF(CK163="","",SUM(CK$12:CK163)-CK163+1)</f>
        <v/>
      </c>
      <c r="DG163" s="265" t="str">
        <f>IF(CL163="","",SUM(CL$12:CL163)-CL163+1)</f>
        <v/>
      </c>
      <c r="DH163" s="265" t="str">
        <f>IF(CM163="","",SUM(CM$12:CM163)-CM163+1)</f>
        <v/>
      </c>
      <c r="DI163" s="265" t="str">
        <f>IF(CN163="","",SUM(CN$12:CN163)-CN163+1)</f>
        <v/>
      </c>
      <c r="DJ163" s="265" t="str">
        <f>IF(CO163="","",SUM(CO$12:CO163)-CO163+1)</f>
        <v/>
      </c>
      <c r="DK163" s="265" t="str">
        <f>IF(CP163="","",SUM(CP$12:CP163)-CP163+1)</f>
        <v/>
      </c>
      <c r="DM163" s="265"/>
      <c r="DN163" s="265"/>
      <c r="DO163" s="265"/>
      <c r="DP163" s="265"/>
      <c r="DQ163" s="265"/>
      <c r="DR163" s="265"/>
      <c r="DS163" s="265"/>
      <c r="DT163" s="265"/>
      <c r="DU163" s="265"/>
      <c r="DV163" s="265"/>
      <c r="DW163" s="265"/>
      <c r="DX163" s="265"/>
      <c r="DY163" s="265"/>
      <c r="DZ163" s="265"/>
      <c r="EA163" s="265"/>
      <c r="EB163" s="265"/>
      <c r="EC163" s="265"/>
      <c r="ED163" s="265"/>
      <c r="EE163" s="265"/>
      <c r="EF163" s="265"/>
      <c r="EH163" s="265" t="str">
        <f t="shared" si="366"/>
        <v/>
      </c>
      <c r="EI163" s="265" t="str">
        <f t="shared" si="366"/>
        <v/>
      </c>
      <c r="EJ163" s="265" t="str">
        <f t="shared" si="366"/>
        <v/>
      </c>
      <c r="EK163" s="265" t="str">
        <f t="shared" si="366"/>
        <v/>
      </c>
      <c r="EL163" s="265" t="str">
        <f t="shared" si="366"/>
        <v/>
      </c>
      <c r="EM163" s="265" t="str">
        <f t="shared" si="366"/>
        <v/>
      </c>
      <c r="EN163" s="265" t="str">
        <f t="shared" si="366"/>
        <v/>
      </c>
      <c r="EO163" s="265" t="str">
        <f t="shared" si="366"/>
        <v/>
      </c>
      <c r="EP163" s="265" t="str">
        <f t="shared" si="366"/>
        <v/>
      </c>
      <c r="EQ163" s="265" t="str">
        <f t="shared" si="366"/>
        <v/>
      </c>
      <c r="ER163" s="265" t="str">
        <f t="shared" si="367"/>
        <v/>
      </c>
      <c r="ES163" s="265" t="str">
        <f t="shared" si="367"/>
        <v/>
      </c>
      <c r="ET163" s="265" t="str">
        <f t="shared" si="367"/>
        <v/>
      </c>
      <c r="EU163" s="265" t="str">
        <f t="shared" si="367"/>
        <v/>
      </c>
      <c r="EV163" s="265" t="str">
        <f t="shared" si="367"/>
        <v/>
      </c>
      <c r="EW163" s="265" t="str">
        <f t="shared" si="367"/>
        <v/>
      </c>
      <c r="EX163" s="265" t="str">
        <f t="shared" si="367"/>
        <v/>
      </c>
      <c r="EY163" s="265" t="str">
        <f t="shared" si="367"/>
        <v/>
      </c>
      <c r="EZ163" s="265" t="str">
        <f t="shared" si="367"/>
        <v/>
      </c>
      <c r="FA163" s="265" t="str">
        <f t="shared" si="367"/>
        <v/>
      </c>
      <c r="FB163" s="263" t="str">
        <f t="shared" si="368"/>
        <v/>
      </c>
      <c r="FC163" s="263" t="str">
        <f t="shared" si="368"/>
        <v/>
      </c>
      <c r="FD163" s="263" t="str">
        <f t="shared" si="368"/>
        <v/>
      </c>
      <c r="FE163" s="263" t="str">
        <f t="shared" si="368"/>
        <v/>
      </c>
      <c r="FF163" s="263" t="str">
        <f t="shared" si="368"/>
        <v/>
      </c>
      <c r="FG163" s="263" t="str">
        <f t="shared" si="368"/>
        <v/>
      </c>
      <c r="FH163" s="263" t="str">
        <f t="shared" si="368"/>
        <v/>
      </c>
      <c r="FI163" s="263" t="str">
        <f t="shared" si="368"/>
        <v/>
      </c>
      <c r="FJ163" s="263" t="str">
        <f t="shared" si="368"/>
        <v/>
      </c>
      <c r="FK163" s="263" t="str">
        <f t="shared" si="368"/>
        <v/>
      </c>
      <c r="FL163" s="263" t="str">
        <f t="shared" si="369"/>
        <v/>
      </c>
      <c r="FM163" s="263" t="str">
        <f t="shared" si="369"/>
        <v/>
      </c>
      <c r="FN163" s="263" t="str">
        <f t="shared" si="369"/>
        <v/>
      </c>
      <c r="FO163" s="263" t="str">
        <f t="shared" si="369"/>
        <v/>
      </c>
      <c r="FP163" s="263" t="str">
        <f t="shared" si="369"/>
        <v/>
      </c>
      <c r="FQ163" s="263" t="str">
        <f t="shared" si="369"/>
        <v/>
      </c>
      <c r="FR163" s="263" t="str">
        <f t="shared" si="369"/>
        <v/>
      </c>
      <c r="FS163" s="263" t="str">
        <f t="shared" si="369"/>
        <v/>
      </c>
      <c r="FT163" s="263" t="str">
        <f t="shared" si="369"/>
        <v/>
      </c>
      <c r="FU163" s="263" t="str">
        <f t="shared" si="369"/>
        <v/>
      </c>
      <c r="FV163" s="265" t="str">
        <f t="shared" si="370"/>
        <v/>
      </c>
      <c r="FW163" s="265" t="str">
        <f t="shared" si="370"/>
        <v/>
      </c>
      <c r="FX163" s="265" t="str">
        <f t="shared" si="370"/>
        <v/>
      </c>
      <c r="FY163" s="265" t="str">
        <f t="shared" si="370"/>
        <v/>
      </c>
      <c r="FZ163" s="265" t="str">
        <f t="shared" si="370"/>
        <v/>
      </c>
      <c r="GA163" s="265" t="str">
        <f t="shared" si="370"/>
        <v/>
      </c>
      <c r="GB163" s="265" t="str">
        <f t="shared" si="370"/>
        <v/>
      </c>
      <c r="GC163" s="265" t="str">
        <f t="shared" si="370"/>
        <v/>
      </c>
      <c r="GD163" s="265" t="str">
        <f t="shared" si="370"/>
        <v/>
      </c>
      <c r="GE163" s="265" t="str">
        <f t="shared" si="370"/>
        <v/>
      </c>
      <c r="GF163" s="265" t="str">
        <f t="shared" si="371"/>
        <v/>
      </c>
      <c r="GG163" s="265" t="str">
        <f t="shared" si="371"/>
        <v/>
      </c>
      <c r="GH163" s="265" t="str">
        <f t="shared" si="371"/>
        <v/>
      </c>
      <c r="GI163" s="265" t="str">
        <f t="shared" si="371"/>
        <v/>
      </c>
      <c r="GJ163" s="265" t="str">
        <f t="shared" si="371"/>
        <v/>
      </c>
      <c r="GK163" s="265" t="str">
        <f t="shared" si="371"/>
        <v/>
      </c>
      <c r="GL163" s="265" t="str">
        <f t="shared" si="371"/>
        <v/>
      </c>
      <c r="GM163" s="265" t="str">
        <f t="shared" si="371"/>
        <v/>
      </c>
      <c r="GN163" s="265" t="str">
        <f t="shared" si="371"/>
        <v/>
      </c>
      <c r="GO163" s="265" t="str">
        <f t="shared" si="371"/>
        <v/>
      </c>
      <c r="GP163" s="263" t="str">
        <f t="shared" si="372"/>
        <v/>
      </c>
      <c r="GQ163" s="263" t="str">
        <f t="shared" si="372"/>
        <v/>
      </c>
      <c r="GR163" s="263" t="str">
        <f t="shared" si="372"/>
        <v/>
      </c>
      <c r="GS163" s="263" t="str">
        <f t="shared" si="372"/>
        <v/>
      </c>
      <c r="GT163" s="263" t="str">
        <f t="shared" si="372"/>
        <v/>
      </c>
      <c r="GU163" s="263" t="str">
        <f t="shared" si="372"/>
        <v/>
      </c>
      <c r="GV163" s="263" t="str">
        <f t="shared" si="372"/>
        <v/>
      </c>
      <c r="GW163" s="263" t="str">
        <f t="shared" si="372"/>
        <v/>
      </c>
      <c r="GX163" s="263" t="str">
        <f t="shared" si="372"/>
        <v/>
      </c>
      <c r="GY163" s="263" t="str">
        <f t="shared" si="372"/>
        <v/>
      </c>
      <c r="GZ163" s="263" t="str">
        <f t="shared" si="373"/>
        <v/>
      </c>
      <c r="HA163" s="263" t="str">
        <f t="shared" si="373"/>
        <v/>
      </c>
      <c r="HB163" s="263" t="str">
        <f t="shared" si="373"/>
        <v/>
      </c>
      <c r="HC163" s="263" t="str">
        <f t="shared" si="373"/>
        <v/>
      </c>
      <c r="HD163" s="263" t="str">
        <f t="shared" si="373"/>
        <v/>
      </c>
      <c r="HE163" s="263" t="str">
        <f t="shared" si="373"/>
        <v/>
      </c>
      <c r="HF163" s="263" t="str">
        <f t="shared" si="373"/>
        <v/>
      </c>
      <c r="HG163" s="263" t="str">
        <f t="shared" si="373"/>
        <v/>
      </c>
      <c r="HH163" s="263" t="str">
        <f t="shared" si="373"/>
        <v/>
      </c>
      <c r="HI163" s="263" t="str">
        <f t="shared" si="373"/>
        <v/>
      </c>
      <c r="HJ163" s="265" t="str">
        <f t="shared" si="374"/>
        <v/>
      </c>
      <c r="HK163" s="265" t="str">
        <f t="shared" si="374"/>
        <v/>
      </c>
      <c r="HL163" s="265" t="str">
        <f t="shared" si="374"/>
        <v/>
      </c>
      <c r="HM163" s="265" t="str">
        <f t="shared" si="374"/>
        <v/>
      </c>
      <c r="HN163" s="265" t="str">
        <f t="shared" si="374"/>
        <v/>
      </c>
      <c r="HO163" s="265" t="str">
        <f t="shared" si="374"/>
        <v/>
      </c>
      <c r="HP163" s="265" t="str">
        <f t="shared" si="374"/>
        <v/>
      </c>
      <c r="HQ163" s="265" t="str">
        <f t="shared" si="374"/>
        <v/>
      </c>
      <c r="HR163" s="265" t="str">
        <f t="shared" si="374"/>
        <v/>
      </c>
      <c r="HS163" s="265" t="str">
        <f t="shared" si="374"/>
        <v/>
      </c>
      <c r="HT163" s="265" t="str">
        <f t="shared" si="375"/>
        <v/>
      </c>
      <c r="HU163" s="265" t="str">
        <f t="shared" si="375"/>
        <v/>
      </c>
      <c r="HV163" s="265" t="str">
        <f t="shared" si="375"/>
        <v/>
      </c>
      <c r="HW163" s="265" t="str">
        <f t="shared" si="375"/>
        <v/>
      </c>
      <c r="HX163" s="265" t="str">
        <f t="shared" si="375"/>
        <v/>
      </c>
      <c r="HY163" s="265" t="str">
        <f t="shared" si="375"/>
        <v/>
      </c>
      <c r="HZ163" s="265" t="str">
        <f t="shared" si="375"/>
        <v/>
      </c>
      <c r="IA163" s="265" t="str">
        <f t="shared" si="375"/>
        <v/>
      </c>
      <c r="IB163" s="265" t="str">
        <f t="shared" si="375"/>
        <v/>
      </c>
      <c r="IC163" s="265" t="str">
        <f t="shared" si="375"/>
        <v/>
      </c>
    </row>
    <row r="164" spans="1:237" x14ac:dyDescent="0.25">
      <c r="A164" s="248">
        <f t="shared" si="323"/>
        <v>153</v>
      </c>
      <c r="B164" s="2" t="str">
        <f>IF(OR('aux 1'!B164="",'aux 1'!R164&lt;&gt;"s"),"",'aux 1'!B164)</f>
        <v/>
      </c>
      <c r="C164" s="172" t="str">
        <f>IF('aux 1'!F164="","",'aux 1'!F164)</f>
        <v/>
      </c>
      <c r="D164" s="450" t="str">
        <f>IF(B164="","",'aux 1'!AP164)</f>
        <v/>
      </c>
      <c r="E164" s="306" t="str">
        <f>IF(B164="","Pre: ",'aux 1'!AN164)</f>
        <v xml:space="preserve">Pre: </v>
      </c>
      <c r="F164" s="306" t="str">
        <f>IF(B164="","Co: ",'aux 1'!AO164)</f>
        <v xml:space="preserve">Co: </v>
      </c>
      <c r="G164" s="54" t="str">
        <f>IF(OR($B164="",'aux 1'!H164=""),"",'aux 1'!H164)</f>
        <v/>
      </c>
      <c r="H164" s="54" t="str">
        <f>IF(OR($B164="",'aux 1'!I164=""),"",'aux 1'!I164)</f>
        <v/>
      </c>
      <c r="I164" s="54" t="str">
        <f>IF(OR($B164="",'aux 1'!J164=""),"",'aux 1'!J164)</f>
        <v/>
      </c>
      <c r="J164" s="54" t="str">
        <f>IF(OR($B164="",'aux 1'!K164=""),"",'aux 1'!K164)</f>
        <v/>
      </c>
      <c r="K164" s="248"/>
      <c r="L164" s="248"/>
      <c r="M164" s="45" t="str">
        <f>IF('aux 1'!C164="","",'aux 1'!C164)</f>
        <v/>
      </c>
      <c r="N164" s="45" t="str">
        <f>IF('aux 1'!D164="","",'aux 1'!D164)</f>
        <v/>
      </c>
      <c r="O164" s="169" t="str">
        <f>IF('aux 1'!E164="","",'aux 1'!E164)</f>
        <v/>
      </c>
      <c r="P164" s="133" t="str">
        <f t="shared" si="317"/>
        <v/>
      </c>
      <c r="Q164" s="43" t="str">
        <f>IF(S164="s",IF(R164="op",'aux 1'!S164,U164),"")</f>
        <v/>
      </c>
      <c r="R164" s="43" t="str">
        <f>IF('aux 1'!N164="op","op",'aux 1'!S164)</f>
        <v/>
      </c>
      <c r="S164" s="43" t="str">
        <f>IF('aux 1'!R164="","",'aux 1'!R164)</f>
        <v/>
      </c>
      <c r="T164" s="43" t="str">
        <f>IF('aux 1'!Q164="","",'aux 1'!Q164)</f>
        <v/>
      </c>
      <c r="U164" s="43" t="str">
        <f>IF('aux 1'!P164="","",'aux 1'!P164)</f>
        <v/>
      </c>
      <c r="V164" s="44" t="str">
        <f>IF('aux 1'!O164="","",'aux 1'!O164)</f>
        <v/>
      </c>
      <c r="W164" s="128">
        <f>IF('aux 1'!T164="",0,'aux 1'!T164)</f>
        <v>0</v>
      </c>
      <c r="X164" s="128">
        <f>IF('aux 1'!U164="",0,'aux 1'!U164)</f>
        <v>0</v>
      </c>
      <c r="Y164" s="128">
        <f>IF('aux 1'!V164="",0,'aux 1'!V164)</f>
        <v>0</v>
      </c>
      <c r="Z164" s="128" t="str">
        <f>IF('aux 1'!W164="","",'aux 1'!W164)</f>
        <v/>
      </c>
      <c r="AA164" s="128" t="str">
        <f t="shared" si="318"/>
        <v>h</v>
      </c>
      <c r="AB164" s="248" t="str">
        <f>IF('aux 1'!X164="","",'aux 1'!X164)</f>
        <v/>
      </c>
      <c r="AC164" s="87" t="str">
        <f t="shared" si="319"/>
        <v/>
      </c>
      <c r="AE164" s="265">
        <f t="shared" si="320"/>
        <v>153</v>
      </c>
      <c r="AF164" s="267" t="str">
        <f t="shared" si="364"/>
        <v/>
      </c>
      <c r="AG164" s="267" t="str">
        <f t="shared" si="364"/>
        <v/>
      </c>
      <c r="AH164" s="267" t="str">
        <f t="shared" si="364"/>
        <v/>
      </c>
      <c r="AI164" s="267" t="str">
        <f t="shared" si="364"/>
        <v/>
      </c>
      <c r="AJ164" s="267" t="str">
        <f t="shared" si="364"/>
        <v/>
      </c>
      <c r="AK164" s="267" t="str">
        <f t="shared" si="364"/>
        <v/>
      </c>
      <c r="AL164" s="267" t="str">
        <f t="shared" si="364"/>
        <v/>
      </c>
      <c r="AM164" s="267" t="str">
        <f t="shared" si="364"/>
        <v/>
      </c>
      <c r="AN164" s="267" t="str">
        <f t="shared" si="364"/>
        <v/>
      </c>
      <c r="AO164" s="267" t="str">
        <f t="shared" si="364"/>
        <v/>
      </c>
      <c r="AP164" s="267" t="str">
        <f t="shared" si="365"/>
        <v/>
      </c>
      <c r="AQ164" s="267" t="str">
        <f t="shared" si="365"/>
        <v/>
      </c>
      <c r="AR164" s="267" t="str">
        <f t="shared" si="365"/>
        <v/>
      </c>
      <c r="AS164" s="267" t="str">
        <f t="shared" si="365"/>
        <v/>
      </c>
      <c r="AT164" s="267" t="str">
        <f t="shared" si="365"/>
        <v/>
      </c>
      <c r="AU164" s="267" t="str">
        <f t="shared" si="365"/>
        <v/>
      </c>
      <c r="AV164" s="267" t="str">
        <f t="shared" si="365"/>
        <v/>
      </c>
      <c r="AW164" s="267" t="str">
        <f t="shared" si="365"/>
        <v/>
      </c>
      <c r="AX164" s="267" t="str">
        <f t="shared" si="365"/>
        <v/>
      </c>
      <c r="AY164" s="267" t="str">
        <f t="shared" si="365"/>
        <v/>
      </c>
      <c r="BA164" s="267" t="str">
        <f t="shared" si="283"/>
        <v/>
      </c>
      <c r="BB164" s="267" t="str">
        <f t="shared" si="284"/>
        <v/>
      </c>
      <c r="BC164" s="267" t="str">
        <f t="shared" si="285"/>
        <v/>
      </c>
      <c r="BD164" s="267" t="str">
        <f t="shared" si="286"/>
        <v/>
      </c>
      <c r="BE164" s="267" t="str">
        <f t="shared" si="287"/>
        <v/>
      </c>
      <c r="BF164" s="267" t="str">
        <f t="shared" si="288"/>
        <v/>
      </c>
      <c r="BG164" s="267" t="str">
        <f t="shared" si="289"/>
        <v/>
      </c>
      <c r="BH164" s="267" t="str">
        <f t="shared" si="322"/>
        <v/>
      </c>
      <c r="BI164" s="267" t="str">
        <f t="shared" si="351"/>
        <v/>
      </c>
      <c r="BJ164" s="267" t="str">
        <f t="shared" si="352"/>
        <v/>
      </c>
      <c r="BK164" s="267" t="str">
        <f t="shared" si="353"/>
        <v/>
      </c>
      <c r="BL164" s="267" t="str">
        <f t="shared" si="354"/>
        <v/>
      </c>
      <c r="BM164" s="267" t="str">
        <f t="shared" si="355"/>
        <v/>
      </c>
      <c r="BN164" s="267" t="str">
        <f t="shared" si="356"/>
        <v/>
      </c>
      <c r="BO164" s="267" t="str">
        <f t="shared" si="357"/>
        <v/>
      </c>
      <c r="BP164" s="267" t="str">
        <f t="shared" si="358"/>
        <v/>
      </c>
      <c r="BQ164" s="267" t="str">
        <f t="shared" si="359"/>
        <v/>
      </c>
      <c r="BR164" s="267" t="str">
        <f t="shared" si="360"/>
        <v/>
      </c>
      <c r="BS164" s="267" t="str">
        <f t="shared" si="361"/>
        <v/>
      </c>
      <c r="BT164" s="267" t="str">
        <f t="shared" si="362"/>
        <v/>
      </c>
      <c r="BU164" s="264"/>
      <c r="BV164" s="268">
        <v>153</v>
      </c>
      <c r="BW164" s="265" t="str">
        <f t="shared" si="268"/>
        <v/>
      </c>
      <c r="BX164" s="265" t="str">
        <f t="shared" si="349"/>
        <v/>
      </c>
      <c r="BY164" s="265" t="str">
        <f t="shared" si="349"/>
        <v/>
      </c>
      <c r="BZ164" s="265" t="str">
        <f t="shared" si="349"/>
        <v/>
      </c>
      <c r="CA164" s="265" t="str">
        <f t="shared" si="348"/>
        <v/>
      </c>
      <c r="CB164" s="265" t="str">
        <f t="shared" si="348"/>
        <v/>
      </c>
      <c r="CC164" s="265" t="str">
        <f t="shared" si="348"/>
        <v/>
      </c>
      <c r="CD164" s="265" t="str">
        <f t="shared" si="321"/>
        <v/>
      </c>
      <c r="CE164" s="265" t="str">
        <f t="shared" si="363"/>
        <v/>
      </c>
      <c r="CF164" s="265" t="str">
        <f t="shared" si="363"/>
        <v/>
      </c>
      <c r="CG164" s="265" t="str">
        <f t="shared" si="363"/>
        <v/>
      </c>
      <c r="CH164" s="265" t="str">
        <f t="shared" si="363"/>
        <v/>
      </c>
      <c r="CI164" s="265" t="str">
        <f t="shared" si="363"/>
        <v/>
      </c>
      <c r="CJ164" s="265" t="str">
        <f t="shared" si="363"/>
        <v/>
      </c>
      <c r="CK164" s="265" t="str">
        <f t="shared" si="363"/>
        <v/>
      </c>
      <c r="CL164" s="265" t="str">
        <f t="shared" si="363"/>
        <v/>
      </c>
      <c r="CM164" s="265" t="str">
        <f t="shared" si="363"/>
        <v/>
      </c>
      <c r="CN164" s="265" t="str">
        <f t="shared" si="363"/>
        <v/>
      </c>
      <c r="CO164" s="265" t="str">
        <f t="shared" si="363"/>
        <v/>
      </c>
      <c r="CP164" s="265" t="str">
        <f t="shared" si="363"/>
        <v/>
      </c>
      <c r="CR164" s="265" t="str">
        <f>IF(BW164="","",SUM(BW$12:BW164)-BW164+1)</f>
        <v/>
      </c>
      <c r="CS164" s="265" t="str">
        <f>IF(BX164="","",SUM(BX$12:BX164)-BX164+1)</f>
        <v/>
      </c>
      <c r="CT164" s="265" t="str">
        <f>IF(BY164="","",SUM(BY$12:BY164)-BY164+1)</f>
        <v/>
      </c>
      <c r="CU164" s="265" t="str">
        <f>IF(BZ164="","",SUM(BZ$12:BZ164)-BZ164+1)</f>
        <v/>
      </c>
      <c r="CV164" s="265" t="str">
        <f>IF(CA164="","",SUM(CA$12:CA164)-CA164+1)</f>
        <v/>
      </c>
      <c r="CW164" s="265" t="str">
        <f>IF(CB164="","",SUM(CB$12:CB164)-CB164+1)</f>
        <v/>
      </c>
      <c r="CX164" s="265" t="str">
        <f>IF(CC164="","",SUM(CC$12:CC164)-CC164+1)</f>
        <v/>
      </c>
      <c r="CY164" s="265" t="str">
        <f>IF(CD164="","",SUM(CD$12:CD164)-CD164+1)</f>
        <v/>
      </c>
      <c r="CZ164" s="265" t="str">
        <f>IF(CE164="","",SUM(CE$12:CE164)-CE164+1)</f>
        <v/>
      </c>
      <c r="DA164" s="265" t="str">
        <f>IF(CF164="","",SUM(CF$12:CF164)-CF164+1)</f>
        <v/>
      </c>
      <c r="DB164" s="265" t="str">
        <f>IF(CG164="","",SUM(CG$12:CG164)-CG164+1)</f>
        <v/>
      </c>
      <c r="DC164" s="265" t="str">
        <f>IF(CH164="","",SUM(CH$12:CH164)-CH164+1)</f>
        <v/>
      </c>
      <c r="DD164" s="265" t="str">
        <f>IF(CI164="","",SUM(CI$12:CI164)-CI164+1)</f>
        <v/>
      </c>
      <c r="DE164" s="265" t="str">
        <f>IF(CJ164="","",SUM(CJ$12:CJ164)-CJ164+1)</f>
        <v/>
      </c>
      <c r="DF164" s="265" t="str">
        <f>IF(CK164="","",SUM(CK$12:CK164)-CK164+1)</f>
        <v/>
      </c>
      <c r="DG164" s="265" t="str">
        <f>IF(CL164="","",SUM(CL$12:CL164)-CL164+1)</f>
        <v/>
      </c>
      <c r="DH164" s="265" t="str">
        <f>IF(CM164="","",SUM(CM$12:CM164)-CM164+1)</f>
        <v/>
      </c>
      <c r="DI164" s="265" t="str">
        <f>IF(CN164="","",SUM(CN$12:CN164)-CN164+1)</f>
        <v/>
      </c>
      <c r="DJ164" s="265" t="str">
        <f>IF(CO164="","",SUM(CO$12:CO164)-CO164+1)</f>
        <v/>
      </c>
      <c r="DK164" s="265" t="str">
        <f>IF(CP164="","",SUM(CP$12:CP164)-CP164+1)</f>
        <v/>
      </c>
      <c r="DM164" s="265"/>
      <c r="DN164" s="265"/>
      <c r="DO164" s="265"/>
      <c r="DP164" s="265"/>
      <c r="DQ164" s="265"/>
      <c r="DR164" s="265"/>
      <c r="DS164" s="265"/>
      <c r="DT164" s="265"/>
      <c r="DU164" s="265"/>
      <c r="DV164" s="265"/>
      <c r="DW164" s="265"/>
      <c r="DX164" s="265"/>
      <c r="DY164" s="265"/>
      <c r="DZ164" s="265"/>
      <c r="EA164" s="265"/>
      <c r="EB164" s="265"/>
      <c r="EC164" s="265"/>
      <c r="ED164" s="265"/>
      <c r="EE164" s="265"/>
      <c r="EF164" s="265"/>
      <c r="EH164" s="265" t="str">
        <f t="shared" si="366"/>
        <v/>
      </c>
      <c r="EI164" s="265" t="str">
        <f t="shared" si="366"/>
        <v/>
      </c>
      <c r="EJ164" s="265" t="str">
        <f t="shared" si="366"/>
        <v/>
      </c>
      <c r="EK164" s="265" t="str">
        <f t="shared" si="366"/>
        <v/>
      </c>
      <c r="EL164" s="265" t="str">
        <f t="shared" si="366"/>
        <v/>
      </c>
      <c r="EM164" s="265" t="str">
        <f t="shared" si="366"/>
        <v/>
      </c>
      <c r="EN164" s="265" t="str">
        <f t="shared" si="366"/>
        <v/>
      </c>
      <c r="EO164" s="265" t="str">
        <f t="shared" si="366"/>
        <v/>
      </c>
      <c r="EP164" s="265" t="str">
        <f t="shared" si="366"/>
        <v/>
      </c>
      <c r="EQ164" s="265" t="str">
        <f t="shared" si="366"/>
        <v/>
      </c>
      <c r="ER164" s="265" t="str">
        <f t="shared" si="367"/>
        <v/>
      </c>
      <c r="ES164" s="265" t="str">
        <f t="shared" si="367"/>
        <v/>
      </c>
      <c r="ET164" s="265" t="str">
        <f t="shared" si="367"/>
        <v/>
      </c>
      <c r="EU164" s="265" t="str">
        <f t="shared" si="367"/>
        <v/>
      </c>
      <c r="EV164" s="265" t="str">
        <f t="shared" si="367"/>
        <v/>
      </c>
      <c r="EW164" s="265" t="str">
        <f t="shared" si="367"/>
        <v/>
      </c>
      <c r="EX164" s="265" t="str">
        <f t="shared" si="367"/>
        <v/>
      </c>
      <c r="EY164" s="265" t="str">
        <f t="shared" si="367"/>
        <v/>
      </c>
      <c r="EZ164" s="265" t="str">
        <f t="shared" si="367"/>
        <v/>
      </c>
      <c r="FA164" s="265" t="str">
        <f t="shared" si="367"/>
        <v/>
      </c>
      <c r="FB164" s="263" t="str">
        <f t="shared" si="368"/>
        <v/>
      </c>
      <c r="FC164" s="263" t="str">
        <f t="shared" si="368"/>
        <v/>
      </c>
      <c r="FD164" s="263" t="str">
        <f t="shared" si="368"/>
        <v/>
      </c>
      <c r="FE164" s="263" t="str">
        <f t="shared" si="368"/>
        <v/>
      </c>
      <c r="FF164" s="263" t="str">
        <f t="shared" si="368"/>
        <v/>
      </c>
      <c r="FG164" s="263" t="str">
        <f t="shared" si="368"/>
        <v/>
      </c>
      <c r="FH164" s="263" t="str">
        <f t="shared" si="368"/>
        <v/>
      </c>
      <c r="FI164" s="263" t="str">
        <f t="shared" si="368"/>
        <v/>
      </c>
      <c r="FJ164" s="263" t="str">
        <f t="shared" si="368"/>
        <v/>
      </c>
      <c r="FK164" s="263" t="str">
        <f t="shared" si="368"/>
        <v/>
      </c>
      <c r="FL164" s="263" t="str">
        <f t="shared" si="369"/>
        <v/>
      </c>
      <c r="FM164" s="263" t="str">
        <f t="shared" si="369"/>
        <v/>
      </c>
      <c r="FN164" s="263" t="str">
        <f t="shared" si="369"/>
        <v/>
      </c>
      <c r="FO164" s="263" t="str">
        <f t="shared" si="369"/>
        <v/>
      </c>
      <c r="FP164" s="263" t="str">
        <f t="shared" si="369"/>
        <v/>
      </c>
      <c r="FQ164" s="263" t="str">
        <f t="shared" si="369"/>
        <v/>
      </c>
      <c r="FR164" s="263" t="str">
        <f t="shared" si="369"/>
        <v/>
      </c>
      <c r="FS164" s="263" t="str">
        <f t="shared" si="369"/>
        <v/>
      </c>
      <c r="FT164" s="263" t="str">
        <f t="shared" si="369"/>
        <v/>
      </c>
      <c r="FU164" s="263" t="str">
        <f t="shared" si="369"/>
        <v/>
      </c>
      <c r="FV164" s="265" t="str">
        <f t="shared" si="370"/>
        <v/>
      </c>
      <c r="FW164" s="265" t="str">
        <f t="shared" si="370"/>
        <v/>
      </c>
      <c r="FX164" s="265" t="str">
        <f t="shared" si="370"/>
        <v/>
      </c>
      <c r="FY164" s="265" t="str">
        <f t="shared" si="370"/>
        <v/>
      </c>
      <c r="FZ164" s="265" t="str">
        <f t="shared" si="370"/>
        <v/>
      </c>
      <c r="GA164" s="265" t="str">
        <f t="shared" si="370"/>
        <v/>
      </c>
      <c r="GB164" s="265" t="str">
        <f t="shared" si="370"/>
        <v/>
      </c>
      <c r="GC164" s="265" t="str">
        <f t="shared" si="370"/>
        <v/>
      </c>
      <c r="GD164" s="265" t="str">
        <f t="shared" si="370"/>
        <v/>
      </c>
      <c r="GE164" s="265" t="str">
        <f t="shared" si="370"/>
        <v/>
      </c>
      <c r="GF164" s="265" t="str">
        <f t="shared" si="371"/>
        <v/>
      </c>
      <c r="GG164" s="265" t="str">
        <f t="shared" si="371"/>
        <v/>
      </c>
      <c r="GH164" s="265" t="str">
        <f t="shared" si="371"/>
        <v/>
      </c>
      <c r="GI164" s="265" t="str">
        <f t="shared" si="371"/>
        <v/>
      </c>
      <c r="GJ164" s="265" t="str">
        <f t="shared" si="371"/>
        <v/>
      </c>
      <c r="GK164" s="265" t="str">
        <f t="shared" si="371"/>
        <v/>
      </c>
      <c r="GL164" s="265" t="str">
        <f t="shared" si="371"/>
        <v/>
      </c>
      <c r="GM164" s="265" t="str">
        <f t="shared" si="371"/>
        <v/>
      </c>
      <c r="GN164" s="265" t="str">
        <f t="shared" si="371"/>
        <v/>
      </c>
      <c r="GO164" s="265" t="str">
        <f t="shared" si="371"/>
        <v/>
      </c>
      <c r="GP164" s="263" t="str">
        <f t="shared" si="372"/>
        <v/>
      </c>
      <c r="GQ164" s="263" t="str">
        <f t="shared" si="372"/>
        <v/>
      </c>
      <c r="GR164" s="263" t="str">
        <f t="shared" si="372"/>
        <v/>
      </c>
      <c r="GS164" s="263" t="str">
        <f t="shared" si="372"/>
        <v/>
      </c>
      <c r="GT164" s="263" t="str">
        <f t="shared" si="372"/>
        <v/>
      </c>
      <c r="GU164" s="263" t="str">
        <f t="shared" si="372"/>
        <v/>
      </c>
      <c r="GV164" s="263" t="str">
        <f t="shared" si="372"/>
        <v/>
      </c>
      <c r="GW164" s="263" t="str">
        <f t="shared" si="372"/>
        <v/>
      </c>
      <c r="GX164" s="263" t="str">
        <f t="shared" si="372"/>
        <v/>
      </c>
      <c r="GY164" s="263" t="str">
        <f t="shared" si="372"/>
        <v/>
      </c>
      <c r="GZ164" s="263" t="str">
        <f t="shared" si="373"/>
        <v/>
      </c>
      <c r="HA164" s="263" t="str">
        <f t="shared" si="373"/>
        <v/>
      </c>
      <c r="HB164" s="263" t="str">
        <f t="shared" si="373"/>
        <v/>
      </c>
      <c r="HC164" s="263" t="str">
        <f t="shared" si="373"/>
        <v/>
      </c>
      <c r="HD164" s="263" t="str">
        <f t="shared" si="373"/>
        <v/>
      </c>
      <c r="HE164" s="263" t="str">
        <f t="shared" si="373"/>
        <v/>
      </c>
      <c r="HF164" s="263" t="str">
        <f t="shared" si="373"/>
        <v/>
      </c>
      <c r="HG164" s="263" t="str">
        <f t="shared" si="373"/>
        <v/>
      </c>
      <c r="HH164" s="263" t="str">
        <f t="shared" si="373"/>
        <v/>
      </c>
      <c r="HI164" s="263" t="str">
        <f t="shared" si="373"/>
        <v/>
      </c>
      <c r="HJ164" s="265" t="str">
        <f t="shared" si="374"/>
        <v/>
      </c>
      <c r="HK164" s="265" t="str">
        <f t="shared" si="374"/>
        <v/>
      </c>
      <c r="HL164" s="265" t="str">
        <f t="shared" si="374"/>
        <v/>
      </c>
      <c r="HM164" s="265" t="str">
        <f t="shared" si="374"/>
        <v/>
      </c>
      <c r="HN164" s="265" t="str">
        <f t="shared" si="374"/>
        <v/>
      </c>
      <c r="HO164" s="265" t="str">
        <f t="shared" si="374"/>
        <v/>
      </c>
      <c r="HP164" s="265" t="str">
        <f t="shared" si="374"/>
        <v/>
      </c>
      <c r="HQ164" s="265" t="str">
        <f t="shared" si="374"/>
        <v/>
      </c>
      <c r="HR164" s="265" t="str">
        <f t="shared" si="374"/>
        <v/>
      </c>
      <c r="HS164" s="265" t="str">
        <f t="shared" si="374"/>
        <v/>
      </c>
      <c r="HT164" s="265" t="str">
        <f t="shared" si="375"/>
        <v/>
      </c>
      <c r="HU164" s="265" t="str">
        <f t="shared" si="375"/>
        <v/>
      </c>
      <c r="HV164" s="265" t="str">
        <f t="shared" si="375"/>
        <v/>
      </c>
      <c r="HW164" s="265" t="str">
        <f t="shared" si="375"/>
        <v/>
      </c>
      <c r="HX164" s="265" t="str">
        <f t="shared" si="375"/>
        <v/>
      </c>
      <c r="HY164" s="265" t="str">
        <f t="shared" si="375"/>
        <v/>
      </c>
      <c r="HZ164" s="265" t="str">
        <f t="shared" si="375"/>
        <v/>
      </c>
      <c r="IA164" s="265" t="str">
        <f t="shared" si="375"/>
        <v/>
      </c>
      <c r="IB164" s="265" t="str">
        <f t="shared" si="375"/>
        <v/>
      </c>
      <c r="IC164" s="265" t="str">
        <f t="shared" si="375"/>
        <v/>
      </c>
    </row>
    <row r="165" spans="1:237" x14ac:dyDescent="0.25">
      <c r="A165" s="248">
        <f t="shared" si="323"/>
        <v>154</v>
      </c>
      <c r="B165" s="2" t="str">
        <f>IF(OR('aux 1'!B165="",'aux 1'!R165&lt;&gt;"s"),"",'aux 1'!B165)</f>
        <v/>
      </c>
      <c r="C165" s="172" t="str">
        <f>IF('aux 1'!F165="","",'aux 1'!F165)</f>
        <v/>
      </c>
      <c r="D165" s="450" t="str">
        <f>IF(B165="","",'aux 1'!AP165)</f>
        <v/>
      </c>
      <c r="E165" s="306" t="str">
        <f>IF(B165="","Pre: ",'aux 1'!AN165)</f>
        <v xml:space="preserve">Pre: </v>
      </c>
      <c r="F165" s="306" t="str">
        <f>IF(B165="","Co: ",'aux 1'!AO165)</f>
        <v xml:space="preserve">Co: </v>
      </c>
      <c r="G165" s="54" t="str">
        <f>IF(OR($B165="",'aux 1'!H165=""),"",'aux 1'!H165)</f>
        <v/>
      </c>
      <c r="H165" s="54" t="str">
        <f>IF(OR($B165="",'aux 1'!I165=""),"",'aux 1'!I165)</f>
        <v/>
      </c>
      <c r="I165" s="54" t="str">
        <f>IF(OR($B165="",'aux 1'!J165=""),"",'aux 1'!J165)</f>
        <v/>
      </c>
      <c r="J165" s="54" t="str">
        <f>IF(OR($B165="",'aux 1'!K165=""),"",'aux 1'!K165)</f>
        <v/>
      </c>
      <c r="K165" s="248"/>
      <c r="L165" s="248"/>
      <c r="M165" s="45" t="str">
        <f>IF('aux 1'!C165="","",'aux 1'!C165)</f>
        <v/>
      </c>
      <c r="N165" s="45" t="str">
        <f>IF('aux 1'!D165="","",'aux 1'!D165)</f>
        <v/>
      </c>
      <c r="O165" s="169" t="str">
        <f>IF('aux 1'!E165="","",'aux 1'!E165)</f>
        <v/>
      </c>
      <c r="P165" s="133" t="str">
        <f t="shared" si="317"/>
        <v/>
      </c>
      <c r="Q165" s="43" t="str">
        <f>IF(S165="s",IF(R165="op",'aux 1'!S165,U165),"")</f>
        <v/>
      </c>
      <c r="R165" s="43" t="str">
        <f>IF('aux 1'!N165="op","op",'aux 1'!S165)</f>
        <v/>
      </c>
      <c r="S165" s="43" t="str">
        <f>IF('aux 1'!R165="","",'aux 1'!R165)</f>
        <v/>
      </c>
      <c r="T165" s="43" t="str">
        <f>IF('aux 1'!Q165="","",'aux 1'!Q165)</f>
        <v/>
      </c>
      <c r="U165" s="43" t="str">
        <f>IF('aux 1'!P165="","",'aux 1'!P165)</f>
        <v/>
      </c>
      <c r="V165" s="44" t="str">
        <f>IF('aux 1'!O165="","",'aux 1'!O165)</f>
        <v/>
      </c>
      <c r="W165" s="128">
        <f>IF('aux 1'!T165="",0,'aux 1'!T165)</f>
        <v>0</v>
      </c>
      <c r="X165" s="128">
        <f>IF('aux 1'!U165="",0,'aux 1'!U165)</f>
        <v>0</v>
      </c>
      <c r="Y165" s="128">
        <f>IF('aux 1'!V165="",0,'aux 1'!V165)</f>
        <v>0</v>
      </c>
      <c r="Z165" s="128" t="str">
        <f>IF('aux 1'!W165="","",'aux 1'!W165)</f>
        <v/>
      </c>
      <c r="AA165" s="128" t="str">
        <f t="shared" si="318"/>
        <v>h</v>
      </c>
      <c r="AB165" s="248" t="str">
        <f>IF('aux 1'!X165="","",'aux 1'!X165)</f>
        <v/>
      </c>
      <c r="AC165" s="87" t="str">
        <f t="shared" si="319"/>
        <v/>
      </c>
      <c r="AE165" s="265">
        <f t="shared" si="320"/>
        <v>154</v>
      </c>
      <c r="AF165" s="267" t="str">
        <f t="shared" si="364"/>
        <v/>
      </c>
      <c r="AG165" s="267" t="str">
        <f t="shared" si="364"/>
        <v/>
      </c>
      <c r="AH165" s="267" t="str">
        <f t="shared" si="364"/>
        <v/>
      </c>
      <c r="AI165" s="267" t="str">
        <f t="shared" si="364"/>
        <v/>
      </c>
      <c r="AJ165" s="267" t="str">
        <f t="shared" si="364"/>
        <v/>
      </c>
      <c r="AK165" s="267" t="str">
        <f t="shared" si="364"/>
        <v/>
      </c>
      <c r="AL165" s="267" t="str">
        <f t="shared" si="364"/>
        <v/>
      </c>
      <c r="AM165" s="267" t="str">
        <f t="shared" si="364"/>
        <v/>
      </c>
      <c r="AN165" s="267" t="str">
        <f t="shared" si="364"/>
        <v/>
      </c>
      <c r="AO165" s="267" t="str">
        <f t="shared" si="364"/>
        <v/>
      </c>
      <c r="AP165" s="267" t="str">
        <f t="shared" si="365"/>
        <v/>
      </c>
      <c r="AQ165" s="267" t="str">
        <f t="shared" si="365"/>
        <v/>
      </c>
      <c r="AR165" s="267" t="str">
        <f t="shared" si="365"/>
        <v/>
      </c>
      <c r="AS165" s="267" t="str">
        <f t="shared" si="365"/>
        <v/>
      </c>
      <c r="AT165" s="267" t="str">
        <f t="shared" si="365"/>
        <v/>
      </c>
      <c r="AU165" s="267" t="str">
        <f t="shared" si="365"/>
        <v/>
      </c>
      <c r="AV165" s="267" t="str">
        <f t="shared" si="365"/>
        <v/>
      </c>
      <c r="AW165" s="267" t="str">
        <f t="shared" si="365"/>
        <v/>
      </c>
      <c r="AX165" s="267" t="str">
        <f t="shared" si="365"/>
        <v/>
      </c>
      <c r="AY165" s="267" t="str">
        <f t="shared" si="365"/>
        <v/>
      </c>
      <c r="BA165" s="267" t="str">
        <f t="shared" si="283"/>
        <v/>
      </c>
      <c r="BB165" s="267" t="str">
        <f t="shared" si="284"/>
        <v/>
      </c>
      <c r="BC165" s="267" t="str">
        <f t="shared" si="285"/>
        <v/>
      </c>
      <c r="BD165" s="267" t="str">
        <f t="shared" si="286"/>
        <v/>
      </c>
      <c r="BE165" s="267" t="str">
        <f t="shared" si="287"/>
        <v/>
      </c>
      <c r="BF165" s="267" t="str">
        <f t="shared" si="288"/>
        <v/>
      </c>
      <c r="BG165" s="267" t="str">
        <f t="shared" si="289"/>
        <v/>
      </c>
      <c r="BH165" s="267" t="str">
        <f t="shared" si="322"/>
        <v/>
      </c>
      <c r="BI165" s="267" t="str">
        <f t="shared" si="351"/>
        <v/>
      </c>
      <c r="BJ165" s="267" t="str">
        <f t="shared" si="352"/>
        <v/>
      </c>
      <c r="BK165" s="267" t="str">
        <f t="shared" si="353"/>
        <v/>
      </c>
      <c r="BL165" s="267" t="str">
        <f t="shared" si="354"/>
        <v/>
      </c>
      <c r="BM165" s="267" t="str">
        <f t="shared" si="355"/>
        <v/>
      </c>
      <c r="BN165" s="267" t="str">
        <f t="shared" si="356"/>
        <v/>
      </c>
      <c r="BO165" s="267" t="str">
        <f t="shared" si="357"/>
        <v/>
      </c>
      <c r="BP165" s="267" t="str">
        <f t="shared" si="358"/>
        <v/>
      </c>
      <c r="BQ165" s="267" t="str">
        <f t="shared" si="359"/>
        <v/>
      </c>
      <c r="BR165" s="267" t="str">
        <f t="shared" si="360"/>
        <v/>
      </c>
      <c r="BS165" s="267" t="str">
        <f t="shared" si="361"/>
        <v/>
      </c>
      <c r="BT165" s="267" t="str">
        <f t="shared" si="362"/>
        <v/>
      </c>
      <c r="BU165" s="264"/>
      <c r="BV165" s="268">
        <v>154</v>
      </c>
      <c r="BW165" s="265" t="str">
        <f t="shared" si="268"/>
        <v/>
      </c>
      <c r="BX165" s="265" t="str">
        <f t="shared" si="349"/>
        <v/>
      </c>
      <c r="BY165" s="265" t="str">
        <f t="shared" si="349"/>
        <v/>
      </c>
      <c r="BZ165" s="265" t="str">
        <f t="shared" si="349"/>
        <v/>
      </c>
      <c r="CA165" s="265" t="str">
        <f t="shared" si="348"/>
        <v/>
      </c>
      <c r="CB165" s="265" t="str">
        <f t="shared" si="348"/>
        <v/>
      </c>
      <c r="CC165" s="265" t="str">
        <f t="shared" si="348"/>
        <v/>
      </c>
      <c r="CD165" s="265" t="str">
        <f t="shared" si="321"/>
        <v/>
      </c>
      <c r="CE165" s="265" t="str">
        <f t="shared" si="363"/>
        <v/>
      </c>
      <c r="CF165" s="265" t="str">
        <f t="shared" si="363"/>
        <v/>
      </c>
      <c r="CG165" s="265" t="str">
        <f t="shared" si="363"/>
        <v/>
      </c>
      <c r="CH165" s="265" t="str">
        <f t="shared" si="363"/>
        <v/>
      </c>
      <c r="CI165" s="265" t="str">
        <f t="shared" si="363"/>
        <v/>
      </c>
      <c r="CJ165" s="265" t="str">
        <f t="shared" si="363"/>
        <v/>
      </c>
      <c r="CK165" s="265" t="str">
        <f t="shared" si="363"/>
        <v/>
      </c>
      <c r="CL165" s="265" t="str">
        <f t="shared" si="363"/>
        <v/>
      </c>
      <c r="CM165" s="265" t="str">
        <f t="shared" si="363"/>
        <v/>
      </c>
      <c r="CN165" s="265" t="str">
        <f t="shared" si="363"/>
        <v/>
      </c>
      <c r="CO165" s="265" t="str">
        <f t="shared" si="363"/>
        <v/>
      </c>
      <c r="CP165" s="265" t="str">
        <f t="shared" si="363"/>
        <v/>
      </c>
      <c r="CR165" s="265" t="str">
        <f>IF(BW165="","",SUM(BW$12:BW165)-BW165+1)</f>
        <v/>
      </c>
      <c r="CS165" s="265" t="str">
        <f>IF(BX165="","",SUM(BX$12:BX165)-BX165+1)</f>
        <v/>
      </c>
      <c r="CT165" s="265" t="str">
        <f>IF(BY165="","",SUM(BY$12:BY165)-BY165+1)</f>
        <v/>
      </c>
      <c r="CU165" s="265" t="str">
        <f>IF(BZ165="","",SUM(BZ$12:BZ165)-BZ165+1)</f>
        <v/>
      </c>
      <c r="CV165" s="265" t="str">
        <f>IF(CA165="","",SUM(CA$12:CA165)-CA165+1)</f>
        <v/>
      </c>
      <c r="CW165" s="265" t="str">
        <f>IF(CB165="","",SUM(CB$12:CB165)-CB165+1)</f>
        <v/>
      </c>
      <c r="CX165" s="265" t="str">
        <f>IF(CC165="","",SUM(CC$12:CC165)-CC165+1)</f>
        <v/>
      </c>
      <c r="CY165" s="265" t="str">
        <f>IF(CD165="","",SUM(CD$12:CD165)-CD165+1)</f>
        <v/>
      </c>
      <c r="CZ165" s="265" t="str">
        <f>IF(CE165="","",SUM(CE$12:CE165)-CE165+1)</f>
        <v/>
      </c>
      <c r="DA165" s="265" t="str">
        <f>IF(CF165="","",SUM(CF$12:CF165)-CF165+1)</f>
        <v/>
      </c>
      <c r="DB165" s="265" t="str">
        <f>IF(CG165="","",SUM(CG$12:CG165)-CG165+1)</f>
        <v/>
      </c>
      <c r="DC165" s="265" t="str">
        <f>IF(CH165="","",SUM(CH$12:CH165)-CH165+1)</f>
        <v/>
      </c>
      <c r="DD165" s="265" t="str">
        <f>IF(CI165="","",SUM(CI$12:CI165)-CI165+1)</f>
        <v/>
      </c>
      <c r="DE165" s="265" t="str">
        <f>IF(CJ165="","",SUM(CJ$12:CJ165)-CJ165+1)</f>
        <v/>
      </c>
      <c r="DF165" s="265" t="str">
        <f>IF(CK165="","",SUM(CK$12:CK165)-CK165+1)</f>
        <v/>
      </c>
      <c r="DG165" s="265" t="str">
        <f>IF(CL165="","",SUM(CL$12:CL165)-CL165+1)</f>
        <v/>
      </c>
      <c r="DH165" s="265" t="str">
        <f>IF(CM165="","",SUM(CM$12:CM165)-CM165+1)</f>
        <v/>
      </c>
      <c r="DI165" s="265" t="str">
        <f>IF(CN165="","",SUM(CN$12:CN165)-CN165+1)</f>
        <v/>
      </c>
      <c r="DJ165" s="265" t="str">
        <f>IF(CO165="","",SUM(CO$12:CO165)-CO165+1)</f>
        <v/>
      </c>
      <c r="DK165" s="265" t="str">
        <f>IF(CP165="","",SUM(CP$12:CP165)-CP165+1)</f>
        <v/>
      </c>
      <c r="DM165" s="265"/>
      <c r="DN165" s="265"/>
      <c r="DO165" s="265"/>
      <c r="DP165" s="265"/>
      <c r="DQ165" s="265"/>
      <c r="DR165" s="265"/>
      <c r="DS165" s="265"/>
      <c r="DT165" s="265"/>
      <c r="DU165" s="265"/>
      <c r="DV165" s="265"/>
      <c r="DW165" s="265"/>
      <c r="DX165" s="265"/>
      <c r="DY165" s="265"/>
      <c r="DZ165" s="265"/>
      <c r="EA165" s="265"/>
      <c r="EB165" s="265"/>
      <c r="EC165" s="265"/>
      <c r="ED165" s="265"/>
      <c r="EE165" s="265"/>
      <c r="EF165" s="265"/>
      <c r="EH165" s="265" t="str">
        <f t="shared" si="366"/>
        <v/>
      </c>
      <c r="EI165" s="265" t="str">
        <f t="shared" si="366"/>
        <v/>
      </c>
      <c r="EJ165" s="265" t="str">
        <f t="shared" si="366"/>
        <v/>
      </c>
      <c r="EK165" s="265" t="str">
        <f t="shared" si="366"/>
        <v/>
      </c>
      <c r="EL165" s="265" t="str">
        <f t="shared" si="366"/>
        <v/>
      </c>
      <c r="EM165" s="265" t="str">
        <f t="shared" si="366"/>
        <v/>
      </c>
      <c r="EN165" s="265" t="str">
        <f t="shared" si="366"/>
        <v/>
      </c>
      <c r="EO165" s="265" t="str">
        <f t="shared" si="366"/>
        <v/>
      </c>
      <c r="EP165" s="265" t="str">
        <f t="shared" si="366"/>
        <v/>
      </c>
      <c r="EQ165" s="265" t="str">
        <f t="shared" si="366"/>
        <v/>
      </c>
      <c r="ER165" s="265" t="str">
        <f t="shared" si="367"/>
        <v/>
      </c>
      <c r="ES165" s="265" t="str">
        <f t="shared" si="367"/>
        <v/>
      </c>
      <c r="ET165" s="265" t="str">
        <f t="shared" si="367"/>
        <v/>
      </c>
      <c r="EU165" s="265" t="str">
        <f t="shared" si="367"/>
        <v/>
      </c>
      <c r="EV165" s="265" t="str">
        <f t="shared" si="367"/>
        <v/>
      </c>
      <c r="EW165" s="265" t="str">
        <f t="shared" si="367"/>
        <v/>
      </c>
      <c r="EX165" s="265" t="str">
        <f t="shared" si="367"/>
        <v/>
      </c>
      <c r="EY165" s="265" t="str">
        <f t="shared" si="367"/>
        <v/>
      </c>
      <c r="EZ165" s="265" t="str">
        <f t="shared" si="367"/>
        <v/>
      </c>
      <c r="FA165" s="265" t="str">
        <f t="shared" si="367"/>
        <v/>
      </c>
      <c r="FB165" s="263" t="str">
        <f t="shared" si="368"/>
        <v/>
      </c>
      <c r="FC165" s="263" t="str">
        <f t="shared" si="368"/>
        <v/>
      </c>
      <c r="FD165" s="263" t="str">
        <f t="shared" si="368"/>
        <v/>
      </c>
      <c r="FE165" s="263" t="str">
        <f t="shared" si="368"/>
        <v/>
      </c>
      <c r="FF165" s="263" t="str">
        <f t="shared" si="368"/>
        <v/>
      </c>
      <c r="FG165" s="263" t="str">
        <f t="shared" si="368"/>
        <v/>
      </c>
      <c r="FH165" s="263" t="str">
        <f t="shared" si="368"/>
        <v/>
      </c>
      <c r="FI165" s="263" t="str">
        <f t="shared" si="368"/>
        <v/>
      </c>
      <c r="FJ165" s="263" t="str">
        <f t="shared" si="368"/>
        <v/>
      </c>
      <c r="FK165" s="263" t="str">
        <f t="shared" si="368"/>
        <v/>
      </c>
      <c r="FL165" s="263" t="str">
        <f t="shared" si="369"/>
        <v/>
      </c>
      <c r="FM165" s="263" t="str">
        <f t="shared" si="369"/>
        <v/>
      </c>
      <c r="FN165" s="263" t="str">
        <f t="shared" si="369"/>
        <v/>
      </c>
      <c r="FO165" s="263" t="str">
        <f t="shared" si="369"/>
        <v/>
      </c>
      <c r="FP165" s="263" t="str">
        <f t="shared" si="369"/>
        <v/>
      </c>
      <c r="FQ165" s="263" t="str">
        <f t="shared" si="369"/>
        <v/>
      </c>
      <c r="FR165" s="263" t="str">
        <f t="shared" si="369"/>
        <v/>
      </c>
      <c r="FS165" s="263" t="str">
        <f t="shared" si="369"/>
        <v/>
      </c>
      <c r="FT165" s="263" t="str">
        <f t="shared" si="369"/>
        <v/>
      </c>
      <c r="FU165" s="263" t="str">
        <f t="shared" si="369"/>
        <v/>
      </c>
      <c r="FV165" s="265" t="str">
        <f t="shared" si="370"/>
        <v/>
      </c>
      <c r="FW165" s="265" t="str">
        <f t="shared" si="370"/>
        <v/>
      </c>
      <c r="FX165" s="265" t="str">
        <f t="shared" si="370"/>
        <v/>
      </c>
      <c r="FY165" s="265" t="str">
        <f t="shared" si="370"/>
        <v/>
      </c>
      <c r="FZ165" s="265" t="str">
        <f t="shared" si="370"/>
        <v/>
      </c>
      <c r="GA165" s="265" t="str">
        <f t="shared" si="370"/>
        <v/>
      </c>
      <c r="GB165" s="265" t="str">
        <f t="shared" si="370"/>
        <v/>
      </c>
      <c r="GC165" s="265" t="str">
        <f t="shared" si="370"/>
        <v/>
      </c>
      <c r="GD165" s="265" t="str">
        <f t="shared" si="370"/>
        <v/>
      </c>
      <c r="GE165" s="265" t="str">
        <f t="shared" si="370"/>
        <v/>
      </c>
      <c r="GF165" s="265" t="str">
        <f t="shared" si="371"/>
        <v/>
      </c>
      <c r="GG165" s="265" t="str">
        <f t="shared" si="371"/>
        <v/>
      </c>
      <c r="GH165" s="265" t="str">
        <f t="shared" si="371"/>
        <v/>
      </c>
      <c r="GI165" s="265" t="str">
        <f t="shared" si="371"/>
        <v/>
      </c>
      <c r="GJ165" s="265" t="str">
        <f t="shared" si="371"/>
        <v/>
      </c>
      <c r="GK165" s="265" t="str">
        <f t="shared" si="371"/>
        <v/>
      </c>
      <c r="GL165" s="265" t="str">
        <f t="shared" si="371"/>
        <v/>
      </c>
      <c r="GM165" s="265" t="str">
        <f t="shared" si="371"/>
        <v/>
      </c>
      <c r="GN165" s="265" t="str">
        <f t="shared" si="371"/>
        <v/>
      </c>
      <c r="GO165" s="265" t="str">
        <f t="shared" si="371"/>
        <v/>
      </c>
      <c r="GP165" s="263" t="str">
        <f t="shared" si="372"/>
        <v/>
      </c>
      <c r="GQ165" s="263" t="str">
        <f t="shared" si="372"/>
        <v/>
      </c>
      <c r="GR165" s="263" t="str">
        <f t="shared" si="372"/>
        <v/>
      </c>
      <c r="GS165" s="263" t="str">
        <f t="shared" si="372"/>
        <v/>
      </c>
      <c r="GT165" s="263" t="str">
        <f t="shared" si="372"/>
        <v/>
      </c>
      <c r="GU165" s="263" t="str">
        <f t="shared" si="372"/>
        <v/>
      </c>
      <c r="GV165" s="263" t="str">
        <f t="shared" si="372"/>
        <v/>
      </c>
      <c r="GW165" s="263" t="str">
        <f t="shared" si="372"/>
        <v/>
      </c>
      <c r="GX165" s="263" t="str">
        <f t="shared" si="372"/>
        <v/>
      </c>
      <c r="GY165" s="263" t="str">
        <f t="shared" si="372"/>
        <v/>
      </c>
      <c r="GZ165" s="263" t="str">
        <f t="shared" si="373"/>
        <v/>
      </c>
      <c r="HA165" s="263" t="str">
        <f t="shared" si="373"/>
        <v/>
      </c>
      <c r="HB165" s="263" t="str">
        <f t="shared" si="373"/>
        <v/>
      </c>
      <c r="HC165" s="263" t="str">
        <f t="shared" si="373"/>
        <v/>
      </c>
      <c r="HD165" s="263" t="str">
        <f t="shared" si="373"/>
        <v/>
      </c>
      <c r="HE165" s="263" t="str">
        <f t="shared" si="373"/>
        <v/>
      </c>
      <c r="HF165" s="263" t="str">
        <f t="shared" si="373"/>
        <v/>
      </c>
      <c r="HG165" s="263" t="str">
        <f t="shared" si="373"/>
        <v/>
      </c>
      <c r="HH165" s="263" t="str">
        <f t="shared" si="373"/>
        <v/>
      </c>
      <c r="HI165" s="263" t="str">
        <f t="shared" si="373"/>
        <v/>
      </c>
      <c r="HJ165" s="265" t="str">
        <f t="shared" si="374"/>
        <v/>
      </c>
      <c r="HK165" s="265" t="str">
        <f t="shared" si="374"/>
        <v/>
      </c>
      <c r="HL165" s="265" t="str">
        <f t="shared" si="374"/>
        <v/>
      </c>
      <c r="HM165" s="265" t="str">
        <f t="shared" si="374"/>
        <v/>
      </c>
      <c r="HN165" s="265" t="str">
        <f t="shared" si="374"/>
        <v/>
      </c>
      <c r="HO165" s="265" t="str">
        <f t="shared" si="374"/>
        <v/>
      </c>
      <c r="HP165" s="265" t="str">
        <f t="shared" si="374"/>
        <v/>
      </c>
      <c r="HQ165" s="265" t="str">
        <f t="shared" si="374"/>
        <v/>
      </c>
      <c r="HR165" s="265" t="str">
        <f t="shared" si="374"/>
        <v/>
      </c>
      <c r="HS165" s="265" t="str">
        <f t="shared" si="374"/>
        <v/>
      </c>
      <c r="HT165" s="265" t="str">
        <f t="shared" si="375"/>
        <v/>
      </c>
      <c r="HU165" s="265" t="str">
        <f t="shared" si="375"/>
        <v/>
      </c>
      <c r="HV165" s="265" t="str">
        <f t="shared" si="375"/>
        <v/>
      </c>
      <c r="HW165" s="265" t="str">
        <f t="shared" si="375"/>
        <v/>
      </c>
      <c r="HX165" s="265" t="str">
        <f t="shared" si="375"/>
        <v/>
      </c>
      <c r="HY165" s="265" t="str">
        <f t="shared" si="375"/>
        <v/>
      </c>
      <c r="HZ165" s="265" t="str">
        <f t="shared" si="375"/>
        <v/>
      </c>
      <c r="IA165" s="265" t="str">
        <f t="shared" si="375"/>
        <v/>
      </c>
      <c r="IB165" s="265" t="str">
        <f t="shared" si="375"/>
        <v/>
      </c>
      <c r="IC165" s="265" t="str">
        <f t="shared" si="375"/>
        <v/>
      </c>
    </row>
    <row r="166" spans="1:237" x14ac:dyDescent="0.25">
      <c r="A166" s="248">
        <f t="shared" si="323"/>
        <v>155</v>
      </c>
      <c r="B166" s="2" t="str">
        <f>IF(OR('aux 1'!B166="",'aux 1'!R166&lt;&gt;"s"),"",'aux 1'!B166)</f>
        <v/>
      </c>
      <c r="C166" s="172" t="str">
        <f>IF('aux 1'!F166="","",'aux 1'!F166)</f>
        <v/>
      </c>
      <c r="D166" s="450" t="str">
        <f>IF(B166="","",'aux 1'!AP166)</f>
        <v/>
      </c>
      <c r="E166" s="306" t="str">
        <f>IF(B166="","Pre: ",'aux 1'!AN166)</f>
        <v xml:space="preserve">Pre: </v>
      </c>
      <c r="F166" s="306" t="str">
        <f>IF(B166="","Co: ",'aux 1'!AO166)</f>
        <v xml:space="preserve">Co: </v>
      </c>
      <c r="G166" s="54" t="str">
        <f>IF(OR($B166="",'aux 1'!H166=""),"",'aux 1'!H166)</f>
        <v/>
      </c>
      <c r="H166" s="54" t="str">
        <f>IF(OR($B166="",'aux 1'!I166=""),"",'aux 1'!I166)</f>
        <v/>
      </c>
      <c r="I166" s="54" t="str">
        <f>IF(OR($B166="",'aux 1'!J166=""),"",'aux 1'!J166)</f>
        <v/>
      </c>
      <c r="J166" s="54" t="str">
        <f>IF(OR($B166="",'aux 1'!K166=""),"",'aux 1'!K166)</f>
        <v/>
      </c>
      <c r="K166" s="248"/>
      <c r="L166" s="248"/>
      <c r="M166" s="45" t="str">
        <f>IF('aux 1'!C166="","",'aux 1'!C166)</f>
        <v/>
      </c>
      <c r="N166" s="45" t="str">
        <f>IF('aux 1'!D166="","",'aux 1'!D166)</f>
        <v/>
      </c>
      <c r="O166" s="169" t="str">
        <f>IF('aux 1'!E166="","",'aux 1'!E166)</f>
        <v/>
      </c>
      <c r="P166" s="133" t="str">
        <f t="shared" si="317"/>
        <v/>
      </c>
      <c r="Q166" s="43" t="str">
        <f>IF(S166="s",IF(R166="op",'aux 1'!S166,U166),"")</f>
        <v/>
      </c>
      <c r="R166" s="43" t="str">
        <f>IF('aux 1'!N166="op","op",'aux 1'!S166)</f>
        <v/>
      </c>
      <c r="S166" s="43" t="str">
        <f>IF('aux 1'!R166="","",'aux 1'!R166)</f>
        <v/>
      </c>
      <c r="T166" s="43" t="str">
        <f>IF('aux 1'!Q166="","",'aux 1'!Q166)</f>
        <v/>
      </c>
      <c r="U166" s="43" t="str">
        <f>IF('aux 1'!P166="","",'aux 1'!P166)</f>
        <v/>
      </c>
      <c r="V166" s="44" t="str">
        <f>IF('aux 1'!O166="","",'aux 1'!O166)</f>
        <v/>
      </c>
      <c r="W166" s="128">
        <f>IF('aux 1'!T166="",0,'aux 1'!T166)</f>
        <v>0</v>
      </c>
      <c r="X166" s="128">
        <f>IF('aux 1'!U166="",0,'aux 1'!U166)</f>
        <v>0</v>
      </c>
      <c r="Y166" s="128">
        <f>IF('aux 1'!V166="",0,'aux 1'!V166)</f>
        <v>0</v>
      </c>
      <c r="Z166" s="128" t="str">
        <f>IF('aux 1'!W166="","",'aux 1'!W166)</f>
        <v/>
      </c>
      <c r="AA166" s="128" t="str">
        <f t="shared" si="318"/>
        <v>h</v>
      </c>
      <c r="AB166" s="248" t="str">
        <f>IF('aux 1'!X166="","",'aux 1'!X166)</f>
        <v/>
      </c>
      <c r="AC166" s="87" t="str">
        <f t="shared" si="319"/>
        <v/>
      </c>
      <c r="AE166" s="265">
        <f t="shared" si="320"/>
        <v>155</v>
      </c>
      <c r="AF166" s="267" t="str">
        <f t="shared" si="364"/>
        <v/>
      </c>
      <c r="AG166" s="267" t="str">
        <f t="shared" si="364"/>
        <v/>
      </c>
      <c r="AH166" s="267" t="str">
        <f t="shared" si="364"/>
        <v/>
      </c>
      <c r="AI166" s="267" t="str">
        <f t="shared" si="364"/>
        <v/>
      </c>
      <c r="AJ166" s="267" t="str">
        <f t="shared" si="364"/>
        <v/>
      </c>
      <c r="AK166" s="267" t="str">
        <f t="shared" si="364"/>
        <v/>
      </c>
      <c r="AL166" s="267" t="str">
        <f t="shared" si="364"/>
        <v/>
      </c>
      <c r="AM166" s="267" t="str">
        <f t="shared" si="364"/>
        <v/>
      </c>
      <c r="AN166" s="267" t="str">
        <f t="shared" si="364"/>
        <v/>
      </c>
      <c r="AO166" s="267" t="str">
        <f t="shared" si="364"/>
        <v/>
      </c>
      <c r="AP166" s="267" t="str">
        <f t="shared" si="365"/>
        <v/>
      </c>
      <c r="AQ166" s="267" t="str">
        <f t="shared" si="365"/>
        <v/>
      </c>
      <c r="AR166" s="267" t="str">
        <f t="shared" si="365"/>
        <v/>
      </c>
      <c r="AS166" s="267" t="str">
        <f t="shared" si="365"/>
        <v/>
      </c>
      <c r="AT166" s="267" t="str">
        <f t="shared" si="365"/>
        <v/>
      </c>
      <c r="AU166" s="267" t="str">
        <f t="shared" si="365"/>
        <v/>
      </c>
      <c r="AV166" s="267" t="str">
        <f t="shared" si="365"/>
        <v/>
      </c>
      <c r="AW166" s="267" t="str">
        <f t="shared" si="365"/>
        <v/>
      </c>
      <c r="AX166" s="267" t="str">
        <f t="shared" si="365"/>
        <v/>
      </c>
      <c r="AY166" s="267" t="str">
        <f t="shared" si="365"/>
        <v/>
      </c>
      <c r="BA166" s="267" t="str">
        <f t="shared" si="283"/>
        <v/>
      </c>
      <c r="BB166" s="267" t="str">
        <f t="shared" si="284"/>
        <v/>
      </c>
      <c r="BC166" s="267" t="str">
        <f t="shared" si="285"/>
        <v/>
      </c>
      <c r="BD166" s="267" t="str">
        <f t="shared" si="286"/>
        <v/>
      </c>
      <c r="BE166" s="267" t="str">
        <f t="shared" si="287"/>
        <v/>
      </c>
      <c r="BF166" s="267" t="str">
        <f t="shared" si="288"/>
        <v/>
      </c>
      <c r="BG166" s="267" t="str">
        <f t="shared" si="289"/>
        <v/>
      </c>
      <c r="BH166" s="267" t="str">
        <f t="shared" si="322"/>
        <v/>
      </c>
      <c r="BI166" s="267" t="str">
        <f t="shared" si="351"/>
        <v/>
      </c>
      <c r="BJ166" s="267" t="str">
        <f t="shared" si="352"/>
        <v/>
      </c>
      <c r="BK166" s="267" t="str">
        <f t="shared" si="353"/>
        <v/>
      </c>
      <c r="BL166" s="267" t="str">
        <f t="shared" si="354"/>
        <v/>
      </c>
      <c r="BM166" s="267" t="str">
        <f t="shared" si="355"/>
        <v/>
      </c>
      <c r="BN166" s="267" t="str">
        <f t="shared" si="356"/>
        <v/>
      </c>
      <c r="BO166" s="267" t="str">
        <f t="shared" si="357"/>
        <v/>
      </c>
      <c r="BP166" s="267" t="str">
        <f t="shared" si="358"/>
        <v/>
      </c>
      <c r="BQ166" s="267" t="str">
        <f t="shared" si="359"/>
        <v/>
      </c>
      <c r="BR166" s="267" t="str">
        <f t="shared" si="360"/>
        <v/>
      </c>
      <c r="BS166" s="267" t="str">
        <f t="shared" si="361"/>
        <v/>
      </c>
      <c r="BT166" s="267" t="str">
        <f t="shared" si="362"/>
        <v/>
      </c>
      <c r="BU166" s="264"/>
      <c r="BV166" s="268">
        <v>155</v>
      </c>
      <c r="BW166" s="265" t="str">
        <f t="shared" si="268"/>
        <v/>
      </c>
      <c r="BX166" s="265" t="str">
        <f t="shared" si="349"/>
        <v/>
      </c>
      <c r="BY166" s="265" t="str">
        <f t="shared" si="349"/>
        <v/>
      </c>
      <c r="BZ166" s="265" t="str">
        <f t="shared" si="349"/>
        <v/>
      </c>
      <c r="CA166" s="265" t="str">
        <f t="shared" si="348"/>
        <v/>
      </c>
      <c r="CB166" s="265" t="str">
        <f t="shared" si="348"/>
        <v/>
      </c>
      <c r="CC166" s="265" t="str">
        <f t="shared" si="348"/>
        <v/>
      </c>
      <c r="CD166" s="265" t="str">
        <f t="shared" si="321"/>
        <v/>
      </c>
      <c r="CE166" s="265" t="str">
        <f t="shared" si="363"/>
        <v/>
      </c>
      <c r="CF166" s="265" t="str">
        <f t="shared" si="363"/>
        <v/>
      </c>
      <c r="CG166" s="265" t="str">
        <f t="shared" si="363"/>
        <v/>
      </c>
      <c r="CH166" s="265" t="str">
        <f t="shared" si="363"/>
        <v/>
      </c>
      <c r="CI166" s="265" t="str">
        <f t="shared" si="363"/>
        <v/>
      </c>
      <c r="CJ166" s="265" t="str">
        <f t="shared" si="363"/>
        <v/>
      </c>
      <c r="CK166" s="265" t="str">
        <f t="shared" si="363"/>
        <v/>
      </c>
      <c r="CL166" s="265" t="str">
        <f t="shared" si="363"/>
        <v/>
      </c>
      <c r="CM166" s="265" t="str">
        <f t="shared" si="363"/>
        <v/>
      </c>
      <c r="CN166" s="265" t="str">
        <f t="shared" si="363"/>
        <v/>
      </c>
      <c r="CO166" s="265" t="str">
        <f t="shared" si="363"/>
        <v/>
      </c>
      <c r="CP166" s="265" t="str">
        <f t="shared" si="363"/>
        <v/>
      </c>
      <c r="CR166" s="265" t="str">
        <f>IF(BW166="","",SUM(BW$12:BW166)-BW166+1)</f>
        <v/>
      </c>
      <c r="CS166" s="265" t="str">
        <f>IF(BX166="","",SUM(BX$12:BX166)-BX166+1)</f>
        <v/>
      </c>
      <c r="CT166" s="265" t="str">
        <f>IF(BY166="","",SUM(BY$12:BY166)-BY166+1)</f>
        <v/>
      </c>
      <c r="CU166" s="265" t="str">
        <f>IF(BZ166="","",SUM(BZ$12:BZ166)-BZ166+1)</f>
        <v/>
      </c>
      <c r="CV166" s="265" t="str">
        <f>IF(CA166="","",SUM(CA$12:CA166)-CA166+1)</f>
        <v/>
      </c>
      <c r="CW166" s="265" t="str">
        <f>IF(CB166="","",SUM(CB$12:CB166)-CB166+1)</f>
        <v/>
      </c>
      <c r="CX166" s="265" t="str">
        <f>IF(CC166="","",SUM(CC$12:CC166)-CC166+1)</f>
        <v/>
      </c>
      <c r="CY166" s="265" t="str">
        <f>IF(CD166="","",SUM(CD$12:CD166)-CD166+1)</f>
        <v/>
      </c>
      <c r="CZ166" s="265" t="str">
        <f>IF(CE166="","",SUM(CE$12:CE166)-CE166+1)</f>
        <v/>
      </c>
      <c r="DA166" s="265" t="str">
        <f>IF(CF166="","",SUM(CF$12:CF166)-CF166+1)</f>
        <v/>
      </c>
      <c r="DB166" s="265" t="str">
        <f>IF(CG166="","",SUM(CG$12:CG166)-CG166+1)</f>
        <v/>
      </c>
      <c r="DC166" s="265" t="str">
        <f>IF(CH166="","",SUM(CH$12:CH166)-CH166+1)</f>
        <v/>
      </c>
      <c r="DD166" s="265" t="str">
        <f>IF(CI166="","",SUM(CI$12:CI166)-CI166+1)</f>
        <v/>
      </c>
      <c r="DE166" s="265" t="str">
        <f>IF(CJ166="","",SUM(CJ$12:CJ166)-CJ166+1)</f>
        <v/>
      </c>
      <c r="DF166" s="265" t="str">
        <f>IF(CK166="","",SUM(CK$12:CK166)-CK166+1)</f>
        <v/>
      </c>
      <c r="DG166" s="265" t="str">
        <f>IF(CL166="","",SUM(CL$12:CL166)-CL166+1)</f>
        <v/>
      </c>
      <c r="DH166" s="265" t="str">
        <f>IF(CM166="","",SUM(CM$12:CM166)-CM166+1)</f>
        <v/>
      </c>
      <c r="DI166" s="265" t="str">
        <f>IF(CN166="","",SUM(CN$12:CN166)-CN166+1)</f>
        <v/>
      </c>
      <c r="DJ166" s="265" t="str">
        <f>IF(CO166="","",SUM(CO$12:CO166)-CO166+1)</f>
        <v/>
      </c>
      <c r="DK166" s="265" t="str">
        <f>IF(CP166="","",SUM(CP$12:CP166)-CP166+1)</f>
        <v/>
      </c>
      <c r="DM166" s="265"/>
      <c r="DN166" s="265"/>
      <c r="DO166" s="265"/>
      <c r="DP166" s="265"/>
      <c r="DQ166" s="265"/>
      <c r="DR166" s="265"/>
      <c r="DS166" s="265"/>
      <c r="DT166" s="265"/>
      <c r="DU166" s="265"/>
      <c r="DV166" s="265"/>
      <c r="DW166" s="265"/>
      <c r="DX166" s="265"/>
      <c r="DY166" s="265"/>
      <c r="DZ166" s="265"/>
      <c r="EA166" s="265"/>
      <c r="EB166" s="265"/>
      <c r="EC166" s="265"/>
      <c r="ED166" s="265"/>
      <c r="EE166" s="265"/>
      <c r="EF166" s="265"/>
      <c r="EH166" s="265" t="str">
        <f t="shared" si="366"/>
        <v/>
      </c>
      <c r="EI166" s="265" t="str">
        <f t="shared" si="366"/>
        <v/>
      </c>
      <c r="EJ166" s="265" t="str">
        <f t="shared" si="366"/>
        <v/>
      </c>
      <c r="EK166" s="265" t="str">
        <f t="shared" si="366"/>
        <v/>
      </c>
      <c r="EL166" s="265" t="str">
        <f t="shared" si="366"/>
        <v/>
      </c>
      <c r="EM166" s="265" t="str">
        <f t="shared" si="366"/>
        <v/>
      </c>
      <c r="EN166" s="265" t="str">
        <f t="shared" si="366"/>
        <v/>
      </c>
      <c r="EO166" s="265" t="str">
        <f t="shared" si="366"/>
        <v/>
      </c>
      <c r="EP166" s="265" t="str">
        <f t="shared" si="366"/>
        <v/>
      </c>
      <c r="EQ166" s="265" t="str">
        <f t="shared" si="366"/>
        <v/>
      </c>
      <c r="ER166" s="265" t="str">
        <f t="shared" si="367"/>
        <v/>
      </c>
      <c r="ES166" s="265" t="str">
        <f t="shared" si="367"/>
        <v/>
      </c>
      <c r="ET166" s="265" t="str">
        <f t="shared" si="367"/>
        <v/>
      </c>
      <c r="EU166" s="265" t="str">
        <f t="shared" si="367"/>
        <v/>
      </c>
      <c r="EV166" s="265" t="str">
        <f t="shared" si="367"/>
        <v/>
      </c>
      <c r="EW166" s="265" t="str">
        <f t="shared" si="367"/>
        <v/>
      </c>
      <c r="EX166" s="265" t="str">
        <f t="shared" si="367"/>
        <v/>
      </c>
      <c r="EY166" s="265" t="str">
        <f t="shared" si="367"/>
        <v/>
      </c>
      <c r="EZ166" s="265" t="str">
        <f t="shared" si="367"/>
        <v/>
      </c>
      <c r="FA166" s="265" t="str">
        <f t="shared" si="367"/>
        <v/>
      </c>
      <c r="FB166" s="263" t="str">
        <f t="shared" si="368"/>
        <v/>
      </c>
      <c r="FC166" s="263" t="str">
        <f t="shared" si="368"/>
        <v/>
      </c>
      <c r="FD166" s="263" t="str">
        <f t="shared" si="368"/>
        <v/>
      </c>
      <c r="FE166" s="263" t="str">
        <f t="shared" si="368"/>
        <v/>
      </c>
      <c r="FF166" s="263" t="str">
        <f t="shared" si="368"/>
        <v/>
      </c>
      <c r="FG166" s="263" t="str">
        <f t="shared" si="368"/>
        <v/>
      </c>
      <c r="FH166" s="263" t="str">
        <f t="shared" si="368"/>
        <v/>
      </c>
      <c r="FI166" s="263" t="str">
        <f t="shared" si="368"/>
        <v/>
      </c>
      <c r="FJ166" s="263" t="str">
        <f t="shared" si="368"/>
        <v/>
      </c>
      <c r="FK166" s="263" t="str">
        <f t="shared" si="368"/>
        <v/>
      </c>
      <c r="FL166" s="263" t="str">
        <f t="shared" si="369"/>
        <v/>
      </c>
      <c r="FM166" s="263" t="str">
        <f t="shared" si="369"/>
        <v/>
      </c>
      <c r="FN166" s="263" t="str">
        <f t="shared" si="369"/>
        <v/>
      </c>
      <c r="FO166" s="263" t="str">
        <f t="shared" si="369"/>
        <v/>
      </c>
      <c r="FP166" s="263" t="str">
        <f t="shared" si="369"/>
        <v/>
      </c>
      <c r="FQ166" s="263" t="str">
        <f t="shared" si="369"/>
        <v/>
      </c>
      <c r="FR166" s="263" t="str">
        <f t="shared" si="369"/>
        <v/>
      </c>
      <c r="FS166" s="263" t="str">
        <f t="shared" si="369"/>
        <v/>
      </c>
      <c r="FT166" s="263" t="str">
        <f t="shared" si="369"/>
        <v/>
      </c>
      <c r="FU166" s="263" t="str">
        <f t="shared" si="369"/>
        <v/>
      </c>
      <c r="FV166" s="265" t="str">
        <f t="shared" si="370"/>
        <v/>
      </c>
      <c r="FW166" s="265" t="str">
        <f t="shared" si="370"/>
        <v/>
      </c>
      <c r="FX166" s="265" t="str">
        <f t="shared" si="370"/>
        <v/>
      </c>
      <c r="FY166" s="265" t="str">
        <f t="shared" si="370"/>
        <v/>
      </c>
      <c r="FZ166" s="265" t="str">
        <f t="shared" si="370"/>
        <v/>
      </c>
      <c r="GA166" s="265" t="str">
        <f t="shared" si="370"/>
        <v/>
      </c>
      <c r="GB166" s="265" t="str">
        <f t="shared" si="370"/>
        <v/>
      </c>
      <c r="GC166" s="265" t="str">
        <f t="shared" si="370"/>
        <v/>
      </c>
      <c r="GD166" s="265" t="str">
        <f t="shared" si="370"/>
        <v/>
      </c>
      <c r="GE166" s="265" t="str">
        <f t="shared" si="370"/>
        <v/>
      </c>
      <c r="GF166" s="265" t="str">
        <f t="shared" si="371"/>
        <v/>
      </c>
      <c r="GG166" s="265" t="str">
        <f t="shared" si="371"/>
        <v/>
      </c>
      <c r="GH166" s="265" t="str">
        <f t="shared" si="371"/>
        <v/>
      </c>
      <c r="GI166" s="265" t="str">
        <f t="shared" si="371"/>
        <v/>
      </c>
      <c r="GJ166" s="265" t="str">
        <f t="shared" si="371"/>
        <v/>
      </c>
      <c r="GK166" s="265" t="str">
        <f t="shared" si="371"/>
        <v/>
      </c>
      <c r="GL166" s="265" t="str">
        <f t="shared" si="371"/>
        <v/>
      </c>
      <c r="GM166" s="265" t="str">
        <f t="shared" si="371"/>
        <v/>
      </c>
      <c r="GN166" s="265" t="str">
        <f t="shared" si="371"/>
        <v/>
      </c>
      <c r="GO166" s="265" t="str">
        <f t="shared" si="371"/>
        <v/>
      </c>
      <c r="GP166" s="263" t="str">
        <f t="shared" si="372"/>
        <v/>
      </c>
      <c r="GQ166" s="263" t="str">
        <f t="shared" si="372"/>
        <v/>
      </c>
      <c r="GR166" s="263" t="str">
        <f t="shared" si="372"/>
        <v/>
      </c>
      <c r="GS166" s="263" t="str">
        <f t="shared" si="372"/>
        <v/>
      </c>
      <c r="GT166" s="263" t="str">
        <f t="shared" si="372"/>
        <v/>
      </c>
      <c r="GU166" s="263" t="str">
        <f t="shared" si="372"/>
        <v/>
      </c>
      <c r="GV166" s="263" t="str">
        <f t="shared" si="372"/>
        <v/>
      </c>
      <c r="GW166" s="263" t="str">
        <f t="shared" si="372"/>
        <v/>
      </c>
      <c r="GX166" s="263" t="str">
        <f t="shared" si="372"/>
        <v/>
      </c>
      <c r="GY166" s="263" t="str">
        <f t="shared" si="372"/>
        <v/>
      </c>
      <c r="GZ166" s="263" t="str">
        <f t="shared" si="373"/>
        <v/>
      </c>
      <c r="HA166" s="263" t="str">
        <f t="shared" si="373"/>
        <v/>
      </c>
      <c r="HB166" s="263" t="str">
        <f t="shared" si="373"/>
        <v/>
      </c>
      <c r="HC166" s="263" t="str">
        <f t="shared" si="373"/>
        <v/>
      </c>
      <c r="HD166" s="263" t="str">
        <f t="shared" si="373"/>
        <v/>
      </c>
      <c r="HE166" s="263" t="str">
        <f t="shared" si="373"/>
        <v/>
      </c>
      <c r="HF166" s="263" t="str">
        <f t="shared" si="373"/>
        <v/>
      </c>
      <c r="HG166" s="263" t="str">
        <f t="shared" si="373"/>
        <v/>
      </c>
      <c r="HH166" s="263" t="str">
        <f t="shared" si="373"/>
        <v/>
      </c>
      <c r="HI166" s="263" t="str">
        <f t="shared" si="373"/>
        <v/>
      </c>
      <c r="HJ166" s="265" t="str">
        <f t="shared" si="374"/>
        <v/>
      </c>
      <c r="HK166" s="265" t="str">
        <f t="shared" si="374"/>
        <v/>
      </c>
      <c r="HL166" s="265" t="str">
        <f t="shared" si="374"/>
        <v/>
      </c>
      <c r="HM166" s="265" t="str">
        <f t="shared" si="374"/>
        <v/>
      </c>
      <c r="HN166" s="265" t="str">
        <f t="shared" si="374"/>
        <v/>
      </c>
      <c r="HO166" s="265" t="str">
        <f t="shared" si="374"/>
        <v/>
      </c>
      <c r="HP166" s="265" t="str">
        <f t="shared" si="374"/>
        <v/>
      </c>
      <c r="HQ166" s="265" t="str">
        <f t="shared" si="374"/>
        <v/>
      </c>
      <c r="HR166" s="265" t="str">
        <f t="shared" si="374"/>
        <v/>
      </c>
      <c r="HS166" s="265" t="str">
        <f t="shared" si="374"/>
        <v/>
      </c>
      <c r="HT166" s="265" t="str">
        <f t="shared" si="375"/>
        <v/>
      </c>
      <c r="HU166" s="265" t="str">
        <f t="shared" si="375"/>
        <v/>
      </c>
      <c r="HV166" s="265" t="str">
        <f t="shared" si="375"/>
        <v/>
      </c>
      <c r="HW166" s="265" t="str">
        <f t="shared" si="375"/>
        <v/>
      </c>
      <c r="HX166" s="265" t="str">
        <f t="shared" si="375"/>
        <v/>
      </c>
      <c r="HY166" s="265" t="str">
        <f t="shared" si="375"/>
        <v/>
      </c>
      <c r="HZ166" s="265" t="str">
        <f t="shared" si="375"/>
        <v/>
      </c>
      <c r="IA166" s="265" t="str">
        <f t="shared" si="375"/>
        <v/>
      </c>
      <c r="IB166" s="265" t="str">
        <f t="shared" si="375"/>
        <v/>
      </c>
      <c r="IC166" s="265" t="str">
        <f t="shared" si="375"/>
        <v/>
      </c>
    </row>
    <row r="167" spans="1:237" x14ac:dyDescent="0.25">
      <c r="A167" s="248">
        <f t="shared" si="323"/>
        <v>156</v>
      </c>
      <c r="B167" s="2" t="str">
        <f>IF(OR('aux 1'!B167="",'aux 1'!R167&lt;&gt;"s"),"",'aux 1'!B167)</f>
        <v/>
      </c>
      <c r="C167" s="172" t="str">
        <f>IF('aux 1'!F167="","",'aux 1'!F167)</f>
        <v/>
      </c>
      <c r="D167" s="450" t="str">
        <f>IF(B167="","",'aux 1'!AP167)</f>
        <v/>
      </c>
      <c r="E167" s="306" t="str">
        <f>IF(B167="","Pre: ",'aux 1'!AN167)</f>
        <v xml:space="preserve">Pre: </v>
      </c>
      <c r="F167" s="306" t="str">
        <f>IF(B167="","Co: ",'aux 1'!AO167)</f>
        <v xml:space="preserve">Co: </v>
      </c>
      <c r="G167" s="54" t="str">
        <f>IF(OR($B167="",'aux 1'!H167=""),"",'aux 1'!H167)</f>
        <v/>
      </c>
      <c r="H167" s="54" t="str">
        <f>IF(OR($B167="",'aux 1'!I167=""),"",'aux 1'!I167)</f>
        <v/>
      </c>
      <c r="I167" s="54" t="str">
        <f>IF(OR($B167="",'aux 1'!J167=""),"",'aux 1'!J167)</f>
        <v/>
      </c>
      <c r="J167" s="54" t="str">
        <f>IF(OR($B167="",'aux 1'!K167=""),"",'aux 1'!K167)</f>
        <v/>
      </c>
      <c r="K167" s="248"/>
      <c r="L167" s="248"/>
      <c r="M167" s="45" t="str">
        <f>IF('aux 1'!C167="","",'aux 1'!C167)</f>
        <v/>
      </c>
      <c r="N167" s="45" t="str">
        <f>IF('aux 1'!D167="","",'aux 1'!D167)</f>
        <v/>
      </c>
      <c r="O167" s="169" t="str">
        <f>IF('aux 1'!E167="","",'aux 1'!E167)</f>
        <v/>
      </c>
      <c r="P167" s="133" t="str">
        <f t="shared" si="317"/>
        <v/>
      </c>
      <c r="Q167" s="43" t="str">
        <f>IF(S167="s",IF(R167="op",'aux 1'!S167,U167),"")</f>
        <v/>
      </c>
      <c r="R167" s="43" t="str">
        <f>IF('aux 1'!N167="op","op",'aux 1'!S167)</f>
        <v/>
      </c>
      <c r="S167" s="43" t="str">
        <f>IF('aux 1'!R167="","",'aux 1'!R167)</f>
        <v/>
      </c>
      <c r="T167" s="43" t="str">
        <f>IF('aux 1'!Q167="","",'aux 1'!Q167)</f>
        <v/>
      </c>
      <c r="U167" s="43" t="str">
        <f>IF('aux 1'!P167="","",'aux 1'!P167)</f>
        <v/>
      </c>
      <c r="V167" s="44" t="str">
        <f>IF('aux 1'!O167="","",'aux 1'!O167)</f>
        <v/>
      </c>
      <c r="W167" s="128">
        <f>IF('aux 1'!T167="",0,'aux 1'!T167)</f>
        <v>0</v>
      </c>
      <c r="X167" s="128">
        <f>IF('aux 1'!U167="",0,'aux 1'!U167)</f>
        <v>0</v>
      </c>
      <c r="Y167" s="128">
        <f>IF('aux 1'!V167="",0,'aux 1'!V167)</f>
        <v>0</v>
      </c>
      <c r="Z167" s="128" t="str">
        <f>IF('aux 1'!W167="","",'aux 1'!W167)</f>
        <v/>
      </c>
      <c r="AA167" s="128" t="str">
        <f t="shared" si="318"/>
        <v>h</v>
      </c>
      <c r="AB167" s="248" t="str">
        <f>IF('aux 1'!X167="","",'aux 1'!X167)</f>
        <v/>
      </c>
      <c r="AC167" s="87" t="str">
        <f t="shared" si="319"/>
        <v/>
      </c>
      <c r="AE167" s="265">
        <f t="shared" si="320"/>
        <v>156</v>
      </c>
      <c r="AF167" s="267" t="str">
        <f t="shared" si="364"/>
        <v/>
      </c>
      <c r="AG167" s="267" t="str">
        <f t="shared" si="364"/>
        <v/>
      </c>
      <c r="AH167" s="267" t="str">
        <f t="shared" si="364"/>
        <v/>
      </c>
      <c r="AI167" s="267" t="str">
        <f t="shared" si="364"/>
        <v/>
      </c>
      <c r="AJ167" s="267" t="str">
        <f t="shared" si="364"/>
        <v/>
      </c>
      <c r="AK167" s="267" t="str">
        <f t="shared" si="364"/>
        <v/>
      </c>
      <c r="AL167" s="267" t="str">
        <f t="shared" si="364"/>
        <v/>
      </c>
      <c r="AM167" s="267" t="str">
        <f t="shared" si="364"/>
        <v/>
      </c>
      <c r="AN167" s="267" t="str">
        <f t="shared" si="364"/>
        <v/>
      </c>
      <c r="AO167" s="267" t="str">
        <f t="shared" si="364"/>
        <v/>
      </c>
      <c r="AP167" s="267" t="str">
        <f t="shared" si="365"/>
        <v/>
      </c>
      <c r="AQ167" s="267" t="str">
        <f t="shared" si="365"/>
        <v/>
      </c>
      <c r="AR167" s="267" t="str">
        <f t="shared" si="365"/>
        <v/>
      </c>
      <c r="AS167" s="267" t="str">
        <f t="shared" si="365"/>
        <v/>
      </c>
      <c r="AT167" s="267" t="str">
        <f t="shared" si="365"/>
        <v/>
      </c>
      <c r="AU167" s="267" t="str">
        <f t="shared" si="365"/>
        <v/>
      </c>
      <c r="AV167" s="267" t="str">
        <f t="shared" si="365"/>
        <v/>
      </c>
      <c r="AW167" s="267" t="str">
        <f t="shared" si="365"/>
        <v/>
      </c>
      <c r="AX167" s="267" t="str">
        <f t="shared" si="365"/>
        <v/>
      </c>
      <c r="AY167" s="267" t="str">
        <f t="shared" si="365"/>
        <v/>
      </c>
      <c r="BA167" s="267" t="str">
        <f t="shared" si="283"/>
        <v/>
      </c>
      <c r="BB167" s="267" t="str">
        <f t="shared" si="284"/>
        <v/>
      </c>
      <c r="BC167" s="267" t="str">
        <f t="shared" si="285"/>
        <v/>
      </c>
      <c r="BD167" s="267" t="str">
        <f t="shared" si="286"/>
        <v/>
      </c>
      <c r="BE167" s="267" t="str">
        <f t="shared" si="287"/>
        <v/>
      </c>
      <c r="BF167" s="267" t="str">
        <f t="shared" si="288"/>
        <v/>
      </c>
      <c r="BG167" s="267" t="str">
        <f t="shared" si="289"/>
        <v/>
      </c>
      <c r="BH167" s="267" t="str">
        <f t="shared" si="322"/>
        <v/>
      </c>
      <c r="BI167" s="267" t="str">
        <f t="shared" si="351"/>
        <v/>
      </c>
      <c r="BJ167" s="267" t="str">
        <f t="shared" si="352"/>
        <v/>
      </c>
      <c r="BK167" s="267" t="str">
        <f t="shared" si="353"/>
        <v/>
      </c>
      <c r="BL167" s="267" t="str">
        <f t="shared" si="354"/>
        <v/>
      </c>
      <c r="BM167" s="267" t="str">
        <f t="shared" si="355"/>
        <v/>
      </c>
      <c r="BN167" s="267" t="str">
        <f t="shared" si="356"/>
        <v/>
      </c>
      <c r="BO167" s="267" t="str">
        <f t="shared" si="357"/>
        <v/>
      </c>
      <c r="BP167" s="267" t="str">
        <f t="shared" si="358"/>
        <v/>
      </c>
      <c r="BQ167" s="267" t="str">
        <f t="shared" si="359"/>
        <v/>
      </c>
      <c r="BR167" s="267" t="str">
        <f t="shared" si="360"/>
        <v/>
      </c>
      <c r="BS167" s="267" t="str">
        <f t="shared" si="361"/>
        <v/>
      </c>
      <c r="BT167" s="267" t="str">
        <f t="shared" si="362"/>
        <v/>
      </c>
      <c r="BU167" s="264"/>
      <c r="BV167" s="268">
        <v>156</v>
      </c>
      <c r="BW167" s="265" t="str">
        <f t="shared" si="268"/>
        <v/>
      </c>
      <c r="BX167" s="265" t="str">
        <f t="shared" si="349"/>
        <v/>
      </c>
      <c r="BY167" s="265" t="str">
        <f t="shared" si="349"/>
        <v/>
      </c>
      <c r="BZ167" s="265" t="str">
        <f t="shared" si="349"/>
        <v/>
      </c>
      <c r="CA167" s="265" t="str">
        <f t="shared" si="348"/>
        <v/>
      </c>
      <c r="CB167" s="265" t="str">
        <f t="shared" si="348"/>
        <v/>
      </c>
      <c r="CC167" s="265" t="str">
        <f t="shared" si="348"/>
        <v/>
      </c>
      <c r="CD167" s="265" t="str">
        <f t="shared" si="321"/>
        <v/>
      </c>
      <c r="CE167" s="265" t="str">
        <f t="shared" si="363"/>
        <v/>
      </c>
      <c r="CF167" s="265" t="str">
        <f t="shared" si="363"/>
        <v/>
      </c>
      <c r="CG167" s="265" t="str">
        <f t="shared" si="363"/>
        <v/>
      </c>
      <c r="CH167" s="265" t="str">
        <f t="shared" si="363"/>
        <v/>
      </c>
      <c r="CI167" s="265" t="str">
        <f t="shared" si="363"/>
        <v/>
      </c>
      <c r="CJ167" s="265" t="str">
        <f t="shared" si="363"/>
        <v/>
      </c>
      <c r="CK167" s="265" t="str">
        <f t="shared" si="363"/>
        <v/>
      </c>
      <c r="CL167" s="265" t="str">
        <f t="shared" si="363"/>
        <v/>
      </c>
      <c r="CM167" s="265" t="str">
        <f t="shared" si="363"/>
        <v/>
      </c>
      <c r="CN167" s="265" t="str">
        <f t="shared" si="363"/>
        <v/>
      </c>
      <c r="CO167" s="265" t="str">
        <f t="shared" si="363"/>
        <v/>
      </c>
      <c r="CP167" s="265" t="str">
        <f t="shared" si="363"/>
        <v/>
      </c>
      <c r="CR167" s="265" t="str">
        <f>IF(BW167="","",SUM(BW$12:BW167)-BW167+1)</f>
        <v/>
      </c>
      <c r="CS167" s="265" t="str">
        <f>IF(BX167="","",SUM(BX$12:BX167)-BX167+1)</f>
        <v/>
      </c>
      <c r="CT167" s="265" t="str">
        <f>IF(BY167="","",SUM(BY$12:BY167)-BY167+1)</f>
        <v/>
      </c>
      <c r="CU167" s="265" t="str">
        <f>IF(BZ167="","",SUM(BZ$12:BZ167)-BZ167+1)</f>
        <v/>
      </c>
      <c r="CV167" s="265" t="str">
        <f>IF(CA167="","",SUM(CA$12:CA167)-CA167+1)</f>
        <v/>
      </c>
      <c r="CW167" s="265" t="str">
        <f>IF(CB167="","",SUM(CB$12:CB167)-CB167+1)</f>
        <v/>
      </c>
      <c r="CX167" s="265" t="str">
        <f>IF(CC167="","",SUM(CC$12:CC167)-CC167+1)</f>
        <v/>
      </c>
      <c r="CY167" s="265" t="str">
        <f>IF(CD167="","",SUM(CD$12:CD167)-CD167+1)</f>
        <v/>
      </c>
      <c r="CZ167" s="265" t="str">
        <f>IF(CE167="","",SUM(CE$12:CE167)-CE167+1)</f>
        <v/>
      </c>
      <c r="DA167" s="265" t="str">
        <f>IF(CF167="","",SUM(CF$12:CF167)-CF167+1)</f>
        <v/>
      </c>
      <c r="DB167" s="265" t="str">
        <f>IF(CG167="","",SUM(CG$12:CG167)-CG167+1)</f>
        <v/>
      </c>
      <c r="DC167" s="265" t="str">
        <f>IF(CH167="","",SUM(CH$12:CH167)-CH167+1)</f>
        <v/>
      </c>
      <c r="DD167" s="265" t="str">
        <f>IF(CI167="","",SUM(CI$12:CI167)-CI167+1)</f>
        <v/>
      </c>
      <c r="DE167" s="265" t="str">
        <f>IF(CJ167="","",SUM(CJ$12:CJ167)-CJ167+1)</f>
        <v/>
      </c>
      <c r="DF167" s="265" t="str">
        <f>IF(CK167="","",SUM(CK$12:CK167)-CK167+1)</f>
        <v/>
      </c>
      <c r="DG167" s="265" t="str">
        <f>IF(CL167="","",SUM(CL$12:CL167)-CL167+1)</f>
        <v/>
      </c>
      <c r="DH167" s="265" t="str">
        <f>IF(CM167="","",SUM(CM$12:CM167)-CM167+1)</f>
        <v/>
      </c>
      <c r="DI167" s="265" t="str">
        <f>IF(CN167="","",SUM(CN$12:CN167)-CN167+1)</f>
        <v/>
      </c>
      <c r="DJ167" s="265" t="str">
        <f>IF(CO167="","",SUM(CO$12:CO167)-CO167+1)</f>
        <v/>
      </c>
      <c r="DK167" s="265" t="str">
        <f>IF(CP167="","",SUM(CP$12:CP167)-CP167+1)</f>
        <v/>
      </c>
      <c r="DM167" s="265"/>
      <c r="DN167" s="265"/>
      <c r="DO167" s="265"/>
      <c r="DP167" s="265"/>
      <c r="DQ167" s="265"/>
      <c r="DR167" s="265"/>
      <c r="DS167" s="265"/>
      <c r="DT167" s="265"/>
      <c r="DU167" s="265"/>
      <c r="DV167" s="265"/>
      <c r="DW167" s="265"/>
      <c r="DX167" s="265"/>
      <c r="DY167" s="265"/>
      <c r="DZ167" s="265"/>
      <c r="EA167" s="265"/>
      <c r="EB167" s="265"/>
      <c r="EC167" s="265"/>
      <c r="ED167" s="265"/>
      <c r="EE167" s="265"/>
      <c r="EF167" s="265"/>
      <c r="EH167" s="265" t="str">
        <f t="shared" si="366"/>
        <v/>
      </c>
      <c r="EI167" s="265" t="str">
        <f t="shared" si="366"/>
        <v/>
      </c>
      <c r="EJ167" s="265" t="str">
        <f t="shared" si="366"/>
        <v/>
      </c>
      <c r="EK167" s="265" t="str">
        <f t="shared" si="366"/>
        <v/>
      </c>
      <c r="EL167" s="265" t="str">
        <f t="shared" si="366"/>
        <v/>
      </c>
      <c r="EM167" s="265" t="str">
        <f t="shared" si="366"/>
        <v/>
      </c>
      <c r="EN167" s="265" t="str">
        <f t="shared" si="366"/>
        <v/>
      </c>
      <c r="EO167" s="265" t="str">
        <f t="shared" si="366"/>
        <v/>
      </c>
      <c r="EP167" s="265" t="str">
        <f t="shared" si="366"/>
        <v/>
      </c>
      <c r="EQ167" s="265" t="str">
        <f t="shared" si="366"/>
        <v/>
      </c>
      <c r="ER167" s="265" t="str">
        <f t="shared" si="367"/>
        <v/>
      </c>
      <c r="ES167" s="265" t="str">
        <f t="shared" si="367"/>
        <v/>
      </c>
      <c r="ET167" s="265" t="str">
        <f t="shared" si="367"/>
        <v/>
      </c>
      <c r="EU167" s="265" t="str">
        <f t="shared" si="367"/>
        <v/>
      </c>
      <c r="EV167" s="265" t="str">
        <f t="shared" si="367"/>
        <v/>
      </c>
      <c r="EW167" s="265" t="str">
        <f t="shared" si="367"/>
        <v/>
      </c>
      <c r="EX167" s="265" t="str">
        <f t="shared" si="367"/>
        <v/>
      </c>
      <c r="EY167" s="265" t="str">
        <f t="shared" si="367"/>
        <v/>
      </c>
      <c r="EZ167" s="265" t="str">
        <f t="shared" si="367"/>
        <v/>
      </c>
      <c r="FA167" s="265" t="str">
        <f t="shared" si="367"/>
        <v/>
      </c>
      <c r="FB167" s="263" t="str">
        <f t="shared" si="368"/>
        <v/>
      </c>
      <c r="FC167" s="263" t="str">
        <f t="shared" si="368"/>
        <v/>
      </c>
      <c r="FD167" s="263" t="str">
        <f t="shared" si="368"/>
        <v/>
      </c>
      <c r="FE167" s="263" t="str">
        <f t="shared" si="368"/>
        <v/>
      </c>
      <c r="FF167" s="263" t="str">
        <f t="shared" si="368"/>
        <v/>
      </c>
      <c r="FG167" s="263" t="str">
        <f t="shared" si="368"/>
        <v/>
      </c>
      <c r="FH167" s="263" t="str">
        <f t="shared" si="368"/>
        <v/>
      </c>
      <c r="FI167" s="263" t="str">
        <f t="shared" si="368"/>
        <v/>
      </c>
      <c r="FJ167" s="263" t="str">
        <f t="shared" si="368"/>
        <v/>
      </c>
      <c r="FK167" s="263" t="str">
        <f t="shared" si="368"/>
        <v/>
      </c>
      <c r="FL167" s="263" t="str">
        <f t="shared" si="369"/>
        <v/>
      </c>
      <c r="FM167" s="263" t="str">
        <f t="shared" si="369"/>
        <v/>
      </c>
      <c r="FN167" s="263" t="str">
        <f t="shared" si="369"/>
        <v/>
      </c>
      <c r="FO167" s="263" t="str">
        <f t="shared" si="369"/>
        <v/>
      </c>
      <c r="FP167" s="263" t="str">
        <f t="shared" si="369"/>
        <v/>
      </c>
      <c r="FQ167" s="263" t="str">
        <f t="shared" si="369"/>
        <v/>
      </c>
      <c r="FR167" s="263" t="str">
        <f t="shared" si="369"/>
        <v/>
      </c>
      <c r="FS167" s="263" t="str">
        <f t="shared" si="369"/>
        <v/>
      </c>
      <c r="FT167" s="263" t="str">
        <f t="shared" si="369"/>
        <v/>
      </c>
      <c r="FU167" s="263" t="str">
        <f t="shared" si="369"/>
        <v/>
      </c>
      <c r="FV167" s="265" t="str">
        <f t="shared" si="370"/>
        <v/>
      </c>
      <c r="FW167" s="265" t="str">
        <f t="shared" si="370"/>
        <v/>
      </c>
      <c r="FX167" s="265" t="str">
        <f t="shared" si="370"/>
        <v/>
      </c>
      <c r="FY167" s="265" t="str">
        <f t="shared" si="370"/>
        <v/>
      </c>
      <c r="FZ167" s="265" t="str">
        <f t="shared" si="370"/>
        <v/>
      </c>
      <c r="GA167" s="265" t="str">
        <f t="shared" si="370"/>
        <v/>
      </c>
      <c r="GB167" s="265" t="str">
        <f t="shared" si="370"/>
        <v/>
      </c>
      <c r="GC167" s="265" t="str">
        <f t="shared" si="370"/>
        <v/>
      </c>
      <c r="GD167" s="265" t="str">
        <f t="shared" si="370"/>
        <v/>
      </c>
      <c r="GE167" s="265" t="str">
        <f t="shared" si="370"/>
        <v/>
      </c>
      <c r="GF167" s="265" t="str">
        <f t="shared" si="371"/>
        <v/>
      </c>
      <c r="GG167" s="265" t="str">
        <f t="shared" si="371"/>
        <v/>
      </c>
      <c r="GH167" s="265" t="str">
        <f t="shared" si="371"/>
        <v/>
      </c>
      <c r="GI167" s="265" t="str">
        <f t="shared" si="371"/>
        <v/>
      </c>
      <c r="GJ167" s="265" t="str">
        <f t="shared" si="371"/>
        <v/>
      </c>
      <c r="GK167" s="265" t="str">
        <f t="shared" si="371"/>
        <v/>
      </c>
      <c r="GL167" s="265" t="str">
        <f t="shared" si="371"/>
        <v/>
      </c>
      <c r="GM167" s="265" t="str">
        <f t="shared" si="371"/>
        <v/>
      </c>
      <c r="GN167" s="265" t="str">
        <f t="shared" si="371"/>
        <v/>
      </c>
      <c r="GO167" s="265" t="str">
        <f t="shared" si="371"/>
        <v/>
      </c>
      <c r="GP167" s="263" t="str">
        <f t="shared" si="372"/>
        <v/>
      </c>
      <c r="GQ167" s="263" t="str">
        <f t="shared" si="372"/>
        <v/>
      </c>
      <c r="GR167" s="263" t="str">
        <f t="shared" si="372"/>
        <v/>
      </c>
      <c r="GS167" s="263" t="str">
        <f t="shared" si="372"/>
        <v/>
      </c>
      <c r="GT167" s="263" t="str">
        <f t="shared" si="372"/>
        <v/>
      </c>
      <c r="GU167" s="263" t="str">
        <f t="shared" si="372"/>
        <v/>
      </c>
      <c r="GV167" s="263" t="str">
        <f t="shared" si="372"/>
        <v/>
      </c>
      <c r="GW167" s="263" t="str">
        <f t="shared" si="372"/>
        <v/>
      </c>
      <c r="GX167" s="263" t="str">
        <f t="shared" si="372"/>
        <v/>
      </c>
      <c r="GY167" s="263" t="str">
        <f t="shared" si="372"/>
        <v/>
      </c>
      <c r="GZ167" s="263" t="str">
        <f t="shared" si="373"/>
        <v/>
      </c>
      <c r="HA167" s="263" t="str">
        <f t="shared" si="373"/>
        <v/>
      </c>
      <c r="HB167" s="263" t="str">
        <f t="shared" si="373"/>
        <v/>
      </c>
      <c r="HC167" s="263" t="str">
        <f t="shared" si="373"/>
        <v/>
      </c>
      <c r="HD167" s="263" t="str">
        <f t="shared" si="373"/>
        <v/>
      </c>
      <c r="HE167" s="263" t="str">
        <f t="shared" si="373"/>
        <v/>
      </c>
      <c r="HF167" s="263" t="str">
        <f t="shared" si="373"/>
        <v/>
      </c>
      <c r="HG167" s="263" t="str">
        <f t="shared" si="373"/>
        <v/>
      </c>
      <c r="HH167" s="263" t="str">
        <f t="shared" si="373"/>
        <v/>
      </c>
      <c r="HI167" s="263" t="str">
        <f t="shared" si="373"/>
        <v/>
      </c>
      <c r="HJ167" s="265" t="str">
        <f t="shared" si="374"/>
        <v/>
      </c>
      <c r="HK167" s="265" t="str">
        <f t="shared" si="374"/>
        <v/>
      </c>
      <c r="HL167" s="265" t="str">
        <f t="shared" si="374"/>
        <v/>
      </c>
      <c r="HM167" s="265" t="str">
        <f t="shared" si="374"/>
        <v/>
      </c>
      <c r="HN167" s="265" t="str">
        <f t="shared" si="374"/>
        <v/>
      </c>
      <c r="HO167" s="265" t="str">
        <f t="shared" si="374"/>
        <v/>
      </c>
      <c r="HP167" s="265" t="str">
        <f t="shared" si="374"/>
        <v/>
      </c>
      <c r="HQ167" s="265" t="str">
        <f t="shared" si="374"/>
        <v/>
      </c>
      <c r="HR167" s="265" t="str">
        <f t="shared" si="374"/>
        <v/>
      </c>
      <c r="HS167" s="265" t="str">
        <f t="shared" si="374"/>
        <v/>
      </c>
      <c r="HT167" s="265" t="str">
        <f t="shared" si="375"/>
        <v/>
      </c>
      <c r="HU167" s="265" t="str">
        <f t="shared" si="375"/>
        <v/>
      </c>
      <c r="HV167" s="265" t="str">
        <f t="shared" si="375"/>
        <v/>
      </c>
      <c r="HW167" s="265" t="str">
        <f t="shared" si="375"/>
        <v/>
      </c>
      <c r="HX167" s="265" t="str">
        <f t="shared" si="375"/>
        <v/>
      </c>
      <c r="HY167" s="265" t="str">
        <f t="shared" si="375"/>
        <v/>
      </c>
      <c r="HZ167" s="265" t="str">
        <f t="shared" si="375"/>
        <v/>
      </c>
      <c r="IA167" s="265" t="str">
        <f t="shared" si="375"/>
        <v/>
      </c>
      <c r="IB167" s="265" t="str">
        <f t="shared" si="375"/>
        <v/>
      </c>
      <c r="IC167" s="265" t="str">
        <f t="shared" si="375"/>
        <v/>
      </c>
    </row>
    <row r="168" spans="1:237" x14ac:dyDescent="0.25">
      <c r="A168" s="248">
        <f t="shared" si="323"/>
        <v>157</v>
      </c>
      <c r="B168" s="2" t="str">
        <f>IF(OR('aux 1'!B168="",'aux 1'!R168&lt;&gt;"s"),"",'aux 1'!B168)</f>
        <v/>
      </c>
      <c r="C168" s="172" t="str">
        <f>IF('aux 1'!F168="","",'aux 1'!F168)</f>
        <v/>
      </c>
      <c r="D168" s="450" t="str">
        <f>IF(B168="","",'aux 1'!AP168)</f>
        <v/>
      </c>
      <c r="E168" s="306" t="str">
        <f>IF(B168="","Pre: ",'aux 1'!AN168)</f>
        <v xml:space="preserve">Pre: </v>
      </c>
      <c r="F168" s="306" t="str">
        <f>IF(B168="","Co: ",'aux 1'!AO168)</f>
        <v xml:space="preserve">Co: </v>
      </c>
      <c r="G168" s="54" t="str">
        <f>IF(OR($B168="",'aux 1'!H168=""),"",'aux 1'!H168)</f>
        <v/>
      </c>
      <c r="H168" s="54" t="str">
        <f>IF(OR($B168="",'aux 1'!I168=""),"",'aux 1'!I168)</f>
        <v/>
      </c>
      <c r="I168" s="54" t="str">
        <f>IF(OR($B168="",'aux 1'!J168=""),"",'aux 1'!J168)</f>
        <v/>
      </c>
      <c r="J168" s="54" t="str">
        <f>IF(OR($B168="",'aux 1'!K168=""),"",'aux 1'!K168)</f>
        <v/>
      </c>
      <c r="K168" s="248"/>
      <c r="L168" s="248"/>
      <c r="M168" s="45" t="str">
        <f>IF('aux 1'!C168="","",'aux 1'!C168)</f>
        <v/>
      </c>
      <c r="N168" s="45" t="str">
        <f>IF('aux 1'!D168="","",'aux 1'!D168)</f>
        <v/>
      </c>
      <c r="O168" s="169" t="str">
        <f>IF('aux 1'!E168="","",'aux 1'!E168)</f>
        <v/>
      </c>
      <c r="P168" s="133" t="str">
        <f t="shared" si="317"/>
        <v/>
      </c>
      <c r="Q168" s="43" t="str">
        <f>IF(S168="s",IF(R168="op",'aux 1'!S168,U168),"")</f>
        <v/>
      </c>
      <c r="R168" s="43" t="str">
        <f>IF('aux 1'!N168="op","op",'aux 1'!S168)</f>
        <v/>
      </c>
      <c r="S168" s="43" t="str">
        <f>IF('aux 1'!R168="","",'aux 1'!R168)</f>
        <v/>
      </c>
      <c r="T168" s="43" t="str">
        <f>IF('aux 1'!Q168="","",'aux 1'!Q168)</f>
        <v/>
      </c>
      <c r="U168" s="43" t="str">
        <f>IF('aux 1'!P168="","",'aux 1'!P168)</f>
        <v/>
      </c>
      <c r="V168" s="44" t="str">
        <f>IF('aux 1'!O168="","",'aux 1'!O168)</f>
        <v/>
      </c>
      <c r="W168" s="128">
        <f>IF('aux 1'!T168="",0,'aux 1'!T168)</f>
        <v>0</v>
      </c>
      <c r="X168" s="128">
        <f>IF('aux 1'!U168="",0,'aux 1'!U168)</f>
        <v>0</v>
      </c>
      <c r="Y168" s="128">
        <f>IF('aux 1'!V168="",0,'aux 1'!V168)</f>
        <v>0</v>
      </c>
      <c r="Z168" s="128" t="str">
        <f>IF('aux 1'!W168="","",'aux 1'!W168)</f>
        <v/>
      </c>
      <c r="AA168" s="128" t="str">
        <f t="shared" si="318"/>
        <v>h</v>
      </c>
      <c r="AB168" s="248" t="str">
        <f>IF('aux 1'!X168="","",'aux 1'!X168)</f>
        <v/>
      </c>
      <c r="AC168" s="87" t="str">
        <f t="shared" si="319"/>
        <v/>
      </c>
      <c r="AE168" s="265">
        <f t="shared" si="320"/>
        <v>157</v>
      </c>
      <c r="AF168" s="267" t="str">
        <f t="shared" si="364"/>
        <v/>
      </c>
      <c r="AG168" s="267" t="str">
        <f t="shared" si="364"/>
        <v/>
      </c>
      <c r="AH168" s="267" t="str">
        <f t="shared" si="364"/>
        <v/>
      </c>
      <c r="AI168" s="267" t="str">
        <f t="shared" si="364"/>
        <v/>
      </c>
      <c r="AJ168" s="267" t="str">
        <f t="shared" si="364"/>
        <v/>
      </c>
      <c r="AK168" s="267" t="str">
        <f t="shared" si="364"/>
        <v/>
      </c>
      <c r="AL168" s="267" t="str">
        <f t="shared" si="364"/>
        <v/>
      </c>
      <c r="AM168" s="267" t="str">
        <f t="shared" si="364"/>
        <v/>
      </c>
      <c r="AN168" s="267" t="str">
        <f t="shared" si="364"/>
        <v/>
      </c>
      <c r="AO168" s="267" t="str">
        <f t="shared" si="364"/>
        <v/>
      </c>
      <c r="AP168" s="267" t="str">
        <f t="shared" si="365"/>
        <v/>
      </c>
      <c r="AQ168" s="267" t="str">
        <f t="shared" si="365"/>
        <v/>
      </c>
      <c r="AR168" s="267" t="str">
        <f t="shared" si="365"/>
        <v/>
      </c>
      <c r="AS168" s="267" t="str">
        <f t="shared" si="365"/>
        <v/>
      </c>
      <c r="AT168" s="267" t="str">
        <f t="shared" si="365"/>
        <v/>
      </c>
      <c r="AU168" s="267" t="str">
        <f t="shared" si="365"/>
        <v/>
      </c>
      <c r="AV168" s="267" t="str">
        <f t="shared" si="365"/>
        <v/>
      </c>
      <c r="AW168" s="267" t="str">
        <f t="shared" si="365"/>
        <v/>
      </c>
      <c r="AX168" s="267" t="str">
        <f t="shared" si="365"/>
        <v/>
      </c>
      <c r="AY168" s="267" t="str">
        <f t="shared" si="365"/>
        <v/>
      </c>
      <c r="BA168" s="267" t="str">
        <f t="shared" si="283"/>
        <v/>
      </c>
      <c r="BB168" s="267" t="str">
        <f t="shared" si="284"/>
        <v/>
      </c>
      <c r="BC168" s="267" t="str">
        <f t="shared" si="285"/>
        <v/>
      </c>
      <c r="BD168" s="267" t="str">
        <f t="shared" si="286"/>
        <v/>
      </c>
      <c r="BE168" s="267" t="str">
        <f t="shared" si="287"/>
        <v/>
      </c>
      <c r="BF168" s="267" t="str">
        <f t="shared" si="288"/>
        <v/>
      </c>
      <c r="BG168" s="267" t="str">
        <f t="shared" si="289"/>
        <v/>
      </c>
      <c r="BH168" s="267" t="str">
        <f t="shared" si="322"/>
        <v/>
      </c>
      <c r="BI168" s="267" t="str">
        <f t="shared" si="351"/>
        <v/>
      </c>
      <c r="BJ168" s="267" t="str">
        <f t="shared" si="352"/>
        <v/>
      </c>
      <c r="BK168" s="267" t="str">
        <f t="shared" si="353"/>
        <v/>
      </c>
      <c r="BL168" s="267" t="str">
        <f t="shared" si="354"/>
        <v/>
      </c>
      <c r="BM168" s="267" t="str">
        <f t="shared" si="355"/>
        <v/>
      </c>
      <c r="BN168" s="267" t="str">
        <f t="shared" si="356"/>
        <v/>
      </c>
      <c r="BO168" s="267" t="str">
        <f t="shared" si="357"/>
        <v/>
      </c>
      <c r="BP168" s="267" t="str">
        <f t="shared" si="358"/>
        <v/>
      </c>
      <c r="BQ168" s="267" t="str">
        <f t="shared" si="359"/>
        <v/>
      </c>
      <c r="BR168" s="267" t="str">
        <f t="shared" si="360"/>
        <v/>
      </c>
      <c r="BS168" s="267" t="str">
        <f t="shared" si="361"/>
        <v/>
      </c>
      <c r="BT168" s="267" t="str">
        <f t="shared" si="362"/>
        <v/>
      </c>
      <c r="BU168" s="264"/>
      <c r="BV168" s="268">
        <v>157</v>
      </c>
      <c r="BW168" s="265" t="str">
        <f t="shared" si="268"/>
        <v/>
      </c>
      <c r="BX168" s="265" t="str">
        <f t="shared" si="349"/>
        <v/>
      </c>
      <c r="BY168" s="265" t="str">
        <f t="shared" si="349"/>
        <v/>
      </c>
      <c r="BZ168" s="265" t="str">
        <f t="shared" si="349"/>
        <v/>
      </c>
      <c r="CA168" s="265" t="str">
        <f t="shared" si="348"/>
        <v/>
      </c>
      <c r="CB168" s="265" t="str">
        <f t="shared" si="348"/>
        <v/>
      </c>
      <c r="CC168" s="265" t="str">
        <f t="shared" si="348"/>
        <v/>
      </c>
      <c r="CD168" s="265" t="str">
        <f t="shared" si="321"/>
        <v/>
      </c>
      <c r="CE168" s="265" t="str">
        <f t="shared" si="363"/>
        <v/>
      </c>
      <c r="CF168" s="265" t="str">
        <f t="shared" si="363"/>
        <v/>
      </c>
      <c r="CG168" s="265" t="str">
        <f t="shared" si="363"/>
        <v/>
      </c>
      <c r="CH168" s="265" t="str">
        <f t="shared" si="363"/>
        <v/>
      </c>
      <c r="CI168" s="265" t="str">
        <f t="shared" si="363"/>
        <v/>
      </c>
      <c r="CJ168" s="265" t="str">
        <f t="shared" si="363"/>
        <v/>
      </c>
      <c r="CK168" s="265" t="str">
        <f t="shared" si="363"/>
        <v/>
      </c>
      <c r="CL168" s="265" t="str">
        <f t="shared" si="363"/>
        <v/>
      </c>
      <c r="CM168" s="265" t="str">
        <f t="shared" si="363"/>
        <v/>
      </c>
      <c r="CN168" s="265" t="str">
        <f t="shared" si="363"/>
        <v/>
      </c>
      <c r="CO168" s="265" t="str">
        <f t="shared" si="363"/>
        <v/>
      </c>
      <c r="CP168" s="265" t="str">
        <f t="shared" si="363"/>
        <v/>
      </c>
      <c r="CR168" s="265" t="str">
        <f>IF(BW168="","",SUM(BW$12:BW168)-BW168+1)</f>
        <v/>
      </c>
      <c r="CS168" s="265" t="str">
        <f>IF(BX168="","",SUM(BX$12:BX168)-BX168+1)</f>
        <v/>
      </c>
      <c r="CT168" s="265" t="str">
        <f>IF(BY168="","",SUM(BY$12:BY168)-BY168+1)</f>
        <v/>
      </c>
      <c r="CU168" s="265" t="str">
        <f>IF(BZ168="","",SUM(BZ$12:BZ168)-BZ168+1)</f>
        <v/>
      </c>
      <c r="CV168" s="265" t="str">
        <f>IF(CA168="","",SUM(CA$12:CA168)-CA168+1)</f>
        <v/>
      </c>
      <c r="CW168" s="265" t="str">
        <f>IF(CB168="","",SUM(CB$12:CB168)-CB168+1)</f>
        <v/>
      </c>
      <c r="CX168" s="265" t="str">
        <f>IF(CC168="","",SUM(CC$12:CC168)-CC168+1)</f>
        <v/>
      </c>
      <c r="CY168" s="265" t="str">
        <f>IF(CD168="","",SUM(CD$12:CD168)-CD168+1)</f>
        <v/>
      </c>
      <c r="CZ168" s="265" t="str">
        <f>IF(CE168="","",SUM(CE$12:CE168)-CE168+1)</f>
        <v/>
      </c>
      <c r="DA168" s="265" t="str">
        <f>IF(CF168="","",SUM(CF$12:CF168)-CF168+1)</f>
        <v/>
      </c>
      <c r="DB168" s="265" t="str">
        <f>IF(CG168="","",SUM(CG$12:CG168)-CG168+1)</f>
        <v/>
      </c>
      <c r="DC168" s="265" t="str">
        <f>IF(CH168="","",SUM(CH$12:CH168)-CH168+1)</f>
        <v/>
      </c>
      <c r="DD168" s="265" t="str">
        <f>IF(CI168="","",SUM(CI$12:CI168)-CI168+1)</f>
        <v/>
      </c>
      <c r="DE168" s="265" t="str">
        <f>IF(CJ168="","",SUM(CJ$12:CJ168)-CJ168+1)</f>
        <v/>
      </c>
      <c r="DF168" s="265" t="str">
        <f>IF(CK168="","",SUM(CK$12:CK168)-CK168+1)</f>
        <v/>
      </c>
      <c r="DG168" s="265" t="str">
        <f>IF(CL168="","",SUM(CL$12:CL168)-CL168+1)</f>
        <v/>
      </c>
      <c r="DH168" s="265" t="str">
        <f>IF(CM168="","",SUM(CM$12:CM168)-CM168+1)</f>
        <v/>
      </c>
      <c r="DI168" s="265" t="str">
        <f>IF(CN168="","",SUM(CN$12:CN168)-CN168+1)</f>
        <v/>
      </c>
      <c r="DJ168" s="265" t="str">
        <f>IF(CO168="","",SUM(CO$12:CO168)-CO168+1)</f>
        <v/>
      </c>
      <c r="DK168" s="265" t="str">
        <f>IF(CP168="","",SUM(CP$12:CP168)-CP168+1)</f>
        <v/>
      </c>
      <c r="DM168" s="265"/>
      <c r="DN168" s="265"/>
      <c r="DO168" s="265"/>
      <c r="DP168" s="265"/>
      <c r="DQ168" s="265"/>
      <c r="DR168" s="265"/>
      <c r="DS168" s="265"/>
      <c r="DT168" s="265"/>
      <c r="DU168" s="265"/>
      <c r="DV168" s="265"/>
      <c r="DW168" s="265"/>
      <c r="DX168" s="265"/>
      <c r="DY168" s="265"/>
      <c r="DZ168" s="265"/>
      <c r="EA168" s="265"/>
      <c r="EB168" s="265"/>
      <c r="EC168" s="265"/>
      <c r="ED168" s="265"/>
      <c r="EE168" s="265"/>
      <c r="EF168" s="265"/>
      <c r="EH168" s="265" t="str">
        <f t="shared" si="366"/>
        <v/>
      </c>
      <c r="EI168" s="265" t="str">
        <f t="shared" si="366"/>
        <v/>
      </c>
      <c r="EJ168" s="265" t="str">
        <f t="shared" si="366"/>
        <v/>
      </c>
      <c r="EK168" s="265" t="str">
        <f t="shared" si="366"/>
        <v/>
      </c>
      <c r="EL168" s="265" t="str">
        <f t="shared" si="366"/>
        <v/>
      </c>
      <c r="EM168" s="265" t="str">
        <f t="shared" si="366"/>
        <v/>
      </c>
      <c r="EN168" s="265" t="str">
        <f t="shared" si="366"/>
        <v/>
      </c>
      <c r="EO168" s="265" t="str">
        <f t="shared" si="366"/>
        <v/>
      </c>
      <c r="EP168" s="265" t="str">
        <f t="shared" si="366"/>
        <v/>
      </c>
      <c r="EQ168" s="265" t="str">
        <f t="shared" si="366"/>
        <v/>
      </c>
      <c r="ER168" s="265" t="str">
        <f t="shared" si="367"/>
        <v/>
      </c>
      <c r="ES168" s="265" t="str">
        <f t="shared" si="367"/>
        <v/>
      </c>
      <c r="ET168" s="265" t="str">
        <f t="shared" si="367"/>
        <v/>
      </c>
      <c r="EU168" s="265" t="str">
        <f t="shared" si="367"/>
        <v/>
      </c>
      <c r="EV168" s="265" t="str">
        <f t="shared" si="367"/>
        <v/>
      </c>
      <c r="EW168" s="265" t="str">
        <f t="shared" si="367"/>
        <v/>
      </c>
      <c r="EX168" s="265" t="str">
        <f t="shared" si="367"/>
        <v/>
      </c>
      <c r="EY168" s="265" t="str">
        <f t="shared" si="367"/>
        <v/>
      </c>
      <c r="EZ168" s="265" t="str">
        <f t="shared" si="367"/>
        <v/>
      </c>
      <c r="FA168" s="265" t="str">
        <f t="shared" si="367"/>
        <v/>
      </c>
      <c r="FB168" s="263" t="str">
        <f t="shared" si="368"/>
        <v/>
      </c>
      <c r="FC168" s="263" t="str">
        <f t="shared" si="368"/>
        <v/>
      </c>
      <c r="FD168" s="263" t="str">
        <f t="shared" si="368"/>
        <v/>
      </c>
      <c r="FE168" s="263" t="str">
        <f t="shared" si="368"/>
        <v/>
      </c>
      <c r="FF168" s="263" t="str">
        <f t="shared" si="368"/>
        <v/>
      </c>
      <c r="FG168" s="263" t="str">
        <f t="shared" si="368"/>
        <v/>
      </c>
      <c r="FH168" s="263" t="str">
        <f t="shared" si="368"/>
        <v/>
      </c>
      <c r="FI168" s="263" t="str">
        <f t="shared" si="368"/>
        <v/>
      </c>
      <c r="FJ168" s="263" t="str">
        <f t="shared" si="368"/>
        <v/>
      </c>
      <c r="FK168" s="263" t="str">
        <f t="shared" si="368"/>
        <v/>
      </c>
      <c r="FL168" s="263" t="str">
        <f t="shared" si="369"/>
        <v/>
      </c>
      <c r="FM168" s="263" t="str">
        <f t="shared" si="369"/>
        <v/>
      </c>
      <c r="FN168" s="263" t="str">
        <f t="shared" si="369"/>
        <v/>
      </c>
      <c r="FO168" s="263" t="str">
        <f t="shared" si="369"/>
        <v/>
      </c>
      <c r="FP168" s="263" t="str">
        <f t="shared" si="369"/>
        <v/>
      </c>
      <c r="FQ168" s="263" t="str">
        <f t="shared" si="369"/>
        <v/>
      </c>
      <c r="FR168" s="263" t="str">
        <f t="shared" si="369"/>
        <v/>
      </c>
      <c r="FS168" s="263" t="str">
        <f t="shared" si="369"/>
        <v/>
      </c>
      <c r="FT168" s="263" t="str">
        <f t="shared" si="369"/>
        <v/>
      </c>
      <c r="FU168" s="263" t="str">
        <f t="shared" si="369"/>
        <v/>
      </c>
      <c r="FV168" s="265" t="str">
        <f t="shared" si="370"/>
        <v/>
      </c>
      <c r="FW168" s="265" t="str">
        <f t="shared" si="370"/>
        <v/>
      </c>
      <c r="FX168" s="265" t="str">
        <f t="shared" si="370"/>
        <v/>
      </c>
      <c r="FY168" s="265" t="str">
        <f t="shared" si="370"/>
        <v/>
      </c>
      <c r="FZ168" s="265" t="str">
        <f t="shared" si="370"/>
        <v/>
      </c>
      <c r="GA168" s="265" t="str">
        <f t="shared" si="370"/>
        <v/>
      </c>
      <c r="GB168" s="265" t="str">
        <f t="shared" si="370"/>
        <v/>
      </c>
      <c r="GC168" s="265" t="str">
        <f t="shared" si="370"/>
        <v/>
      </c>
      <c r="GD168" s="265" t="str">
        <f t="shared" si="370"/>
        <v/>
      </c>
      <c r="GE168" s="265" t="str">
        <f t="shared" si="370"/>
        <v/>
      </c>
      <c r="GF168" s="265" t="str">
        <f t="shared" si="371"/>
        <v/>
      </c>
      <c r="GG168" s="265" t="str">
        <f t="shared" si="371"/>
        <v/>
      </c>
      <c r="GH168" s="265" t="str">
        <f t="shared" si="371"/>
        <v/>
      </c>
      <c r="GI168" s="265" t="str">
        <f t="shared" si="371"/>
        <v/>
      </c>
      <c r="GJ168" s="265" t="str">
        <f t="shared" si="371"/>
        <v/>
      </c>
      <c r="GK168" s="265" t="str">
        <f t="shared" si="371"/>
        <v/>
      </c>
      <c r="GL168" s="265" t="str">
        <f t="shared" si="371"/>
        <v/>
      </c>
      <c r="GM168" s="265" t="str">
        <f t="shared" si="371"/>
        <v/>
      </c>
      <c r="GN168" s="265" t="str">
        <f t="shared" si="371"/>
        <v/>
      </c>
      <c r="GO168" s="265" t="str">
        <f t="shared" si="371"/>
        <v/>
      </c>
      <c r="GP168" s="263" t="str">
        <f t="shared" si="372"/>
        <v/>
      </c>
      <c r="GQ168" s="263" t="str">
        <f t="shared" si="372"/>
        <v/>
      </c>
      <c r="GR168" s="263" t="str">
        <f t="shared" si="372"/>
        <v/>
      </c>
      <c r="GS168" s="263" t="str">
        <f t="shared" si="372"/>
        <v/>
      </c>
      <c r="GT168" s="263" t="str">
        <f t="shared" si="372"/>
        <v/>
      </c>
      <c r="GU168" s="263" t="str">
        <f t="shared" si="372"/>
        <v/>
      </c>
      <c r="GV168" s="263" t="str">
        <f t="shared" si="372"/>
        <v/>
      </c>
      <c r="GW168" s="263" t="str">
        <f t="shared" si="372"/>
        <v/>
      </c>
      <c r="GX168" s="263" t="str">
        <f t="shared" si="372"/>
        <v/>
      </c>
      <c r="GY168" s="263" t="str">
        <f t="shared" si="372"/>
        <v/>
      </c>
      <c r="GZ168" s="263" t="str">
        <f t="shared" si="373"/>
        <v/>
      </c>
      <c r="HA168" s="263" t="str">
        <f t="shared" si="373"/>
        <v/>
      </c>
      <c r="HB168" s="263" t="str">
        <f t="shared" si="373"/>
        <v/>
      </c>
      <c r="HC168" s="263" t="str">
        <f t="shared" si="373"/>
        <v/>
      </c>
      <c r="HD168" s="263" t="str">
        <f t="shared" si="373"/>
        <v/>
      </c>
      <c r="HE168" s="263" t="str">
        <f t="shared" si="373"/>
        <v/>
      </c>
      <c r="HF168" s="263" t="str">
        <f t="shared" si="373"/>
        <v/>
      </c>
      <c r="HG168" s="263" t="str">
        <f t="shared" si="373"/>
        <v/>
      </c>
      <c r="HH168" s="263" t="str">
        <f t="shared" si="373"/>
        <v/>
      </c>
      <c r="HI168" s="263" t="str">
        <f t="shared" si="373"/>
        <v/>
      </c>
      <c r="HJ168" s="265" t="str">
        <f t="shared" si="374"/>
        <v/>
      </c>
      <c r="HK168" s="265" t="str">
        <f t="shared" si="374"/>
        <v/>
      </c>
      <c r="HL168" s="265" t="str">
        <f t="shared" si="374"/>
        <v/>
      </c>
      <c r="HM168" s="265" t="str">
        <f t="shared" si="374"/>
        <v/>
      </c>
      <c r="HN168" s="265" t="str">
        <f t="shared" si="374"/>
        <v/>
      </c>
      <c r="HO168" s="265" t="str">
        <f t="shared" si="374"/>
        <v/>
      </c>
      <c r="HP168" s="265" t="str">
        <f t="shared" si="374"/>
        <v/>
      </c>
      <c r="HQ168" s="265" t="str">
        <f t="shared" si="374"/>
        <v/>
      </c>
      <c r="HR168" s="265" t="str">
        <f t="shared" si="374"/>
        <v/>
      </c>
      <c r="HS168" s="265" t="str">
        <f t="shared" si="374"/>
        <v/>
      </c>
      <c r="HT168" s="265" t="str">
        <f t="shared" si="375"/>
        <v/>
      </c>
      <c r="HU168" s="265" t="str">
        <f t="shared" si="375"/>
        <v/>
      </c>
      <c r="HV168" s="265" t="str">
        <f t="shared" si="375"/>
        <v/>
      </c>
      <c r="HW168" s="265" t="str">
        <f t="shared" si="375"/>
        <v/>
      </c>
      <c r="HX168" s="265" t="str">
        <f t="shared" si="375"/>
        <v/>
      </c>
      <c r="HY168" s="265" t="str">
        <f t="shared" si="375"/>
        <v/>
      </c>
      <c r="HZ168" s="265" t="str">
        <f t="shared" si="375"/>
        <v/>
      </c>
      <c r="IA168" s="265" t="str">
        <f t="shared" si="375"/>
        <v/>
      </c>
      <c r="IB168" s="265" t="str">
        <f t="shared" si="375"/>
        <v/>
      </c>
      <c r="IC168" s="265" t="str">
        <f t="shared" si="375"/>
        <v/>
      </c>
    </row>
    <row r="169" spans="1:237" x14ac:dyDescent="0.25">
      <c r="A169" s="248">
        <f t="shared" si="323"/>
        <v>158</v>
      </c>
      <c r="B169" s="2" t="str">
        <f>IF(OR('aux 1'!B169="",'aux 1'!R169&lt;&gt;"s"),"",'aux 1'!B169)</f>
        <v/>
      </c>
      <c r="C169" s="172" t="str">
        <f>IF('aux 1'!F169="","",'aux 1'!F169)</f>
        <v/>
      </c>
      <c r="D169" s="450" t="str">
        <f>IF(B169="","",'aux 1'!AP169)</f>
        <v/>
      </c>
      <c r="E169" s="306" t="str">
        <f>IF(B169="","Pre: ",'aux 1'!AN169)</f>
        <v xml:space="preserve">Pre: </v>
      </c>
      <c r="F169" s="306" t="str">
        <f>IF(B169="","Co: ",'aux 1'!AO169)</f>
        <v xml:space="preserve">Co: </v>
      </c>
      <c r="G169" s="54" t="str">
        <f>IF(OR($B169="",'aux 1'!H169=""),"",'aux 1'!H169)</f>
        <v/>
      </c>
      <c r="H169" s="54" t="str">
        <f>IF(OR($B169="",'aux 1'!I169=""),"",'aux 1'!I169)</f>
        <v/>
      </c>
      <c r="I169" s="54" t="str">
        <f>IF(OR($B169="",'aux 1'!J169=""),"",'aux 1'!J169)</f>
        <v/>
      </c>
      <c r="J169" s="54" t="str">
        <f>IF(OR($B169="",'aux 1'!K169=""),"",'aux 1'!K169)</f>
        <v/>
      </c>
      <c r="K169" s="248"/>
      <c r="L169" s="248"/>
      <c r="M169" s="45" t="str">
        <f>IF('aux 1'!C169="","",'aux 1'!C169)</f>
        <v/>
      </c>
      <c r="N169" s="45" t="str">
        <f>IF('aux 1'!D169="","",'aux 1'!D169)</f>
        <v/>
      </c>
      <c r="O169" s="169" t="str">
        <f>IF('aux 1'!E169="","",'aux 1'!E169)</f>
        <v/>
      </c>
      <c r="P169" s="133" t="str">
        <f t="shared" si="317"/>
        <v/>
      </c>
      <c r="Q169" s="43" t="str">
        <f>IF(S169="s",IF(R169="op",'aux 1'!S169,U169),"")</f>
        <v/>
      </c>
      <c r="R169" s="43" t="str">
        <f>IF('aux 1'!N169="op","op",'aux 1'!S169)</f>
        <v/>
      </c>
      <c r="S169" s="43" t="str">
        <f>IF('aux 1'!R169="","",'aux 1'!R169)</f>
        <v/>
      </c>
      <c r="T169" s="43" t="str">
        <f>IF('aux 1'!Q169="","",'aux 1'!Q169)</f>
        <v/>
      </c>
      <c r="U169" s="43" t="str">
        <f>IF('aux 1'!P169="","",'aux 1'!P169)</f>
        <v/>
      </c>
      <c r="V169" s="44" t="str">
        <f>IF('aux 1'!O169="","",'aux 1'!O169)</f>
        <v/>
      </c>
      <c r="W169" s="128">
        <f>IF('aux 1'!T169="",0,'aux 1'!T169)</f>
        <v>0</v>
      </c>
      <c r="X169" s="128">
        <f>IF('aux 1'!U169="",0,'aux 1'!U169)</f>
        <v>0</v>
      </c>
      <c r="Y169" s="128">
        <f>IF('aux 1'!V169="",0,'aux 1'!V169)</f>
        <v>0</v>
      </c>
      <c r="Z169" s="128" t="str">
        <f>IF('aux 1'!W169="","",'aux 1'!W169)</f>
        <v/>
      </c>
      <c r="AA169" s="128" t="str">
        <f t="shared" si="318"/>
        <v>h</v>
      </c>
      <c r="AB169" s="248" t="str">
        <f>IF('aux 1'!X169="","",'aux 1'!X169)</f>
        <v/>
      </c>
      <c r="AC169" s="87" t="str">
        <f t="shared" si="319"/>
        <v/>
      </c>
      <c r="AE169" s="265">
        <f t="shared" si="320"/>
        <v>158</v>
      </c>
      <c r="AF169" s="267" t="str">
        <f t="shared" si="364"/>
        <v/>
      </c>
      <c r="AG169" s="267" t="str">
        <f t="shared" si="364"/>
        <v/>
      </c>
      <c r="AH169" s="267" t="str">
        <f t="shared" si="364"/>
        <v/>
      </c>
      <c r="AI169" s="267" t="str">
        <f t="shared" si="364"/>
        <v/>
      </c>
      <c r="AJ169" s="267" t="str">
        <f t="shared" si="364"/>
        <v/>
      </c>
      <c r="AK169" s="267" t="str">
        <f t="shared" si="364"/>
        <v/>
      </c>
      <c r="AL169" s="267" t="str">
        <f t="shared" si="364"/>
        <v/>
      </c>
      <c r="AM169" s="267" t="str">
        <f t="shared" si="364"/>
        <v/>
      </c>
      <c r="AN169" s="267" t="str">
        <f t="shared" si="364"/>
        <v/>
      </c>
      <c r="AO169" s="267" t="str">
        <f t="shared" si="364"/>
        <v/>
      </c>
      <c r="AP169" s="267" t="str">
        <f t="shared" si="365"/>
        <v/>
      </c>
      <c r="AQ169" s="267" t="str">
        <f t="shared" si="365"/>
        <v/>
      </c>
      <c r="AR169" s="267" t="str">
        <f t="shared" si="365"/>
        <v/>
      </c>
      <c r="AS169" s="267" t="str">
        <f t="shared" si="365"/>
        <v/>
      </c>
      <c r="AT169" s="267" t="str">
        <f t="shared" si="365"/>
        <v/>
      </c>
      <c r="AU169" s="267" t="str">
        <f t="shared" si="365"/>
        <v/>
      </c>
      <c r="AV169" s="267" t="str">
        <f t="shared" si="365"/>
        <v/>
      </c>
      <c r="AW169" s="267" t="str">
        <f t="shared" si="365"/>
        <v/>
      </c>
      <c r="AX169" s="267" t="str">
        <f t="shared" si="365"/>
        <v/>
      </c>
      <c r="AY169" s="267" t="str">
        <f t="shared" si="365"/>
        <v/>
      </c>
      <c r="BA169" s="267" t="str">
        <f t="shared" si="283"/>
        <v/>
      </c>
      <c r="BB169" s="267" t="str">
        <f t="shared" si="284"/>
        <v/>
      </c>
      <c r="BC169" s="267" t="str">
        <f t="shared" si="285"/>
        <v/>
      </c>
      <c r="BD169" s="267" t="str">
        <f t="shared" si="286"/>
        <v/>
      </c>
      <c r="BE169" s="267" t="str">
        <f t="shared" si="287"/>
        <v/>
      </c>
      <c r="BF169" s="267" t="str">
        <f t="shared" si="288"/>
        <v/>
      </c>
      <c r="BG169" s="267" t="str">
        <f t="shared" si="289"/>
        <v/>
      </c>
      <c r="BH169" s="267" t="str">
        <f t="shared" si="322"/>
        <v/>
      </c>
      <c r="BI169" s="267" t="str">
        <f t="shared" si="351"/>
        <v/>
      </c>
      <c r="BJ169" s="267" t="str">
        <f t="shared" si="352"/>
        <v/>
      </c>
      <c r="BK169" s="267" t="str">
        <f t="shared" si="353"/>
        <v/>
      </c>
      <c r="BL169" s="267" t="str">
        <f t="shared" si="354"/>
        <v/>
      </c>
      <c r="BM169" s="267" t="str">
        <f t="shared" si="355"/>
        <v/>
      </c>
      <c r="BN169" s="267" t="str">
        <f t="shared" si="356"/>
        <v/>
      </c>
      <c r="BO169" s="267" t="str">
        <f t="shared" si="357"/>
        <v/>
      </c>
      <c r="BP169" s="267" t="str">
        <f t="shared" si="358"/>
        <v/>
      </c>
      <c r="BQ169" s="267" t="str">
        <f t="shared" si="359"/>
        <v/>
      </c>
      <c r="BR169" s="267" t="str">
        <f t="shared" si="360"/>
        <v/>
      </c>
      <c r="BS169" s="267" t="str">
        <f t="shared" si="361"/>
        <v/>
      </c>
      <c r="BT169" s="267" t="str">
        <f t="shared" si="362"/>
        <v/>
      </c>
      <c r="BU169" s="264"/>
      <c r="BV169" s="268">
        <v>158</v>
      </c>
      <c r="BW169" s="265" t="str">
        <f t="shared" si="268"/>
        <v/>
      </c>
      <c r="BX169" s="265" t="str">
        <f t="shared" si="349"/>
        <v/>
      </c>
      <c r="BY169" s="265" t="str">
        <f t="shared" si="349"/>
        <v/>
      </c>
      <c r="BZ169" s="265" t="str">
        <f t="shared" si="349"/>
        <v/>
      </c>
      <c r="CA169" s="265" t="str">
        <f t="shared" si="348"/>
        <v/>
      </c>
      <c r="CB169" s="265" t="str">
        <f t="shared" si="348"/>
        <v/>
      </c>
      <c r="CC169" s="265" t="str">
        <f t="shared" si="348"/>
        <v/>
      </c>
      <c r="CD169" s="265" t="str">
        <f t="shared" si="321"/>
        <v/>
      </c>
      <c r="CE169" s="265" t="str">
        <f t="shared" si="363"/>
        <v/>
      </c>
      <c r="CF169" s="265" t="str">
        <f t="shared" si="363"/>
        <v/>
      </c>
      <c r="CG169" s="265" t="str">
        <f t="shared" si="363"/>
        <v/>
      </c>
      <c r="CH169" s="265" t="str">
        <f t="shared" si="363"/>
        <v/>
      </c>
      <c r="CI169" s="265" t="str">
        <f t="shared" si="363"/>
        <v/>
      </c>
      <c r="CJ169" s="265" t="str">
        <f t="shared" si="363"/>
        <v/>
      </c>
      <c r="CK169" s="265" t="str">
        <f t="shared" si="363"/>
        <v/>
      </c>
      <c r="CL169" s="265" t="str">
        <f t="shared" si="363"/>
        <v/>
      </c>
      <c r="CM169" s="265" t="str">
        <f t="shared" si="363"/>
        <v/>
      </c>
      <c r="CN169" s="265" t="str">
        <f t="shared" si="363"/>
        <v/>
      </c>
      <c r="CO169" s="265" t="str">
        <f t="shared" si="363"/>
        <v/>
      </c>
      <c r="CP169" s="265" t="str">
        <f t="shared" si="363"/>
        <v/>
      </c>
      <c r="CR169" s="265" t="str">
        <f>IF(BW169="","",SUM(BW$12:BW169)-BW169+1)</f>
        <v/>
      </c>
      <c r="CS169" s="265" t="str">
        <f>IF(BX169="","",SUM(BX$12:BX169)-BX169+1)</f>
        <v/>
      </c>
      <c r="CT169" s="265" t="str">
        <f>IF(BY169="","",SUM(BY$12:BY169)-BY169+1)</f>
        <v/>
      </c>
      <c r="CU169" s="265" t="str">
        <f>IF(BZ169="","",SUM(BZ$12:BZ169)-BZ169+1)</f>
        <v/>
      </c>
      <c r="CV169" s="265" t="str">
        <f>IF(CA169="","",SUM(CA$12:CA169)-CA169+1)</f>
        <v/>
      </c>
      <c r="CW169" s="265" t="str">
        <f>IF(CB169="","",SUM(CB$12:CB169)-CB169+1)</f>
        <v/>
      </c>
      <c r="CX169" s="265" t="str">
        <f>IF(CC169="","",SUM(CC$12:CC169)-CC169+1)</f>
        <v/>
      </c>
      <c r="CY169" s="265" t="str">
        <f>IF(CD169="","",SUM(CD$12:CD169)-CD169+1)</f>
        <v/>
      </c>
      <c r="CZ169" s="265" t="str">
        <f>IF(CE169="","",SUM(CE$12:CE169)-CE169+1)</f>
        <v/>
      </c>
      <c r="DA169" s="265" t="str">
        <f>IF(CF169="","",SUM(CF$12:CF169)-CF169+1)</f>
        <v/>
      </c>
      <c r="DB169" s="265" t="str">
        <f>IF(CG169="","",SUM(CG$12:CG169)-CG169+1)</f>
        <v/>
      </c>
      <c r="DC169" s="265" t="str">
        <f>IF(CH169="","",SUM(CH$12:CH169)-CH169+1)</f>
        <v/>
      </c>
      <c r="DD169" s="265" t="str">
        <f>IF(CI169="","",SUM(CI$12:CI169)-CI169+1)</f>
        <v/>
      </c>
      <c r="DE169" s="265" t="str">
        <f>IF(CJ169="","",SUM(CJ$12:CJ169)-CJ169+1)</f>
        <v/>
      </c>
      <c r="DF169" s="265" t="str">
        <f>IF(CK169="","",SUM(CK$12:CK169)-CK169+1)</f>
        <v/>
      </c>
      <c r="DG169" s="265" t="str">
        <f>IF(CL169="","",SUM(CL$12:CL169)-CL169+1)</f>
        <v/>
      </c>
      <c r="DH169" s="265" t="str">
        <f>IF(CM169="","",SUM(CM$12:CM169)-CM169+1)</f>
        <v/>
      </c>
      <c r="DI169" s="265" t="str">
        <f>IF(CN169="","",SUM(CN$12:CN169)-CN169+1)</f>
        <v/>
      </c>
      <c r="DJ169" s="265" t="str">
        <f>IF(CO169="","",SUM(CO$12:CO169)-CO169+1)</f>
        <v/>
      </c>
      <c r="DK169" s="265" t="str">
        <f>IF(CP169="","",SUM(CP$12:CP169)-CP169+1)</f>
        <v/>
      </c>
      <c r="DM169" s="265"/>
      <c r="DN169" s="265"/>
      <c r="DO169" s="265"/>
      <c r="DP169" s="265"/>
      <c r="DQ169" s="265"/>
      <c r="DR169" s="265"/>
      <c r="DS169" s="265"/>
      <c r="DT169" s="265"/>
      <c r="DU169" s="265"/>
      <c r="DV169" s="265"/>
      <c r="DW169" s="265"/>
      <c r="DX169" s="265"/>
      <c r="DY169" s="265"/>
      <c r="DZ169" s="265"/>
      <c r="EA169" s="265"/>
      <c r="EB169" s="265"/>
      <c r="EC169" s="265"/>
      <c r="ED169" s="265"/>
      <c r="EE169" s="265"/>
      <c r="EF169" s="265"/>
      <c r="EH169" s="265" t="str">
        <f t="shared" si="366"/>
        <v/>
      </c>
      <c r="EI169" s="265" t="str">
        <f t="shared" si="366"/>
        <v/>
      </c>
      <c r="EJ169" s="265" t="str">
        <f t="shared" si="366"/>
        <v/>
      </c>
      <c r="EK169" s="265" t="str">
        <f t="shared" si="366"/>
        <v/>
      </c>
      <c r="EL169" s="265" t="str">
        <f t="shared" si="366"/>
        <v/>
      </c>
      <c r="EM169" s="265" t="str">
        <f t="shared" si="366"/>
        <v/>
      </c>
      <c r="EN169" s="265" t="str">
        <f t="shared" si="366"/>
        <v/>
      </c>
      <c r="EO169" s="265" t="str">
        <f t="shared" si="366"/>
        <v/>
      </c>
      <c r="EP169" s="265" t="str">
        <f t="shared" si="366"/>
        <v/>
      </c>
      <c r="EQ169" s="265" t="str">
        <f t="shared" si="366"/>
        <v/>
      </c>
      <c r="ER169" s="265" t="str">
        <f t="shared" si="367"/>
        <v/>
      </c>
      <c r="ES169" s="265" t="str">
        <f t="shared" si="367"/>
        <v/>
      </c>
      <c r="ET169" s="265" t="str">
        <f t="shared" si="367"/>
        <v/>
      </c>
      <c r="EU169" s="265" t="str">
        <f t="shared" si="367"/>
        <v/>
      </c>
      <c r="EV169" s="265" t="str">
        <f t="shared" si="367"/>
        <v/>
      </c>
      <c r="EW169" s="265" t="str">
        <f t="shared" si="367"/>
        <v/>
      </c>
      <c r="EX169" s="265" t="str">
        <f t="shared" si="367"/>
        <v/>
      </c>
      <c r="EY169" s="265" t="str">
        <f t="shared" si="367"/>
        <v/>
      </c>
      <c r="EZ169" s="265" t="str">
        <f t="shared" si="367"/>
        <v/>
      </c>
      <c r="FA169" s="265" t="str">
        <f t="shared" si="367"/>
        <v/>
      </c>
      <c r="FB169" s="263" t="str">
        <f t="shared" si="368"/>
        <v/>
      </c>
      <c r="FC169" s="263" t="str">
        <f t="shared" si="368"/>
        <v/>
      </c>
      <c r="FD169" s="263" t="str">
        <f t="shared" si="368"/>
        <v/>
      </c>
      <c r="FE169" s="263" t="str">
        <f t="shared" si="368"/>
        <v/>
      </c>
      <c r="FF169" s="263" t="str">
        <f t="shared" si="368"/>
        <v/>
      </c>
      <c r="FG169" s="263" t="str">
        <f t="shared" si="368"/>
        <v/>
      </c>
      <c r="FH169" s="263" t="str">
        <f t="shared" si="368"/>
        <v/>
      </c>
      <c r="FI169" s="263" t="str">
        <f t="shared" si="368"/>
        <v/>
      </c>
      <c r="FJ169" s="263" t="str">
        <f t="shared" si="368"/>
        <v/>
      </c>
      <c r="FK169" s="263" t="str">
        <f t="shared" si="368"/>
        <v/>
      </c>
      <c r="FL169" s="263" t="str">
        <f t="shared" si="369"/>
        <v/>
      </c>
      <c r="FM169" s="263" t="str">
        <f t="shared" si="369"/>
        <v/>
      </c>
      <c r="FN169" s="263" t="str">
        <f t="shared" si="369"/>
        <v/>
      </c>
      <c r="FO169" s="263" t="str">
        <f t="shared" si="369"/>
        <v/>
      </c>
      <c r="FP169" s="263" t="str">
        <f t="shared" si="369"/>
        <v/>
      </c>
      <c r="FQ169" s="263" t="str">
        <f t="shared" si="369"/>
        <v/>
      </c>
      <c r="FR169" s="263" t="str">
        <f t="shared" si="369"/>
        <v/>
      </c>
      <c r="FS169" s="263" t="str">
        <f t="shared" si="369"/>
        <v/>
      </c>
      <c r="FT169" s="263" t="str">
        <f t="shared" si="369"/>
        <v/>
      </c>
      <c r="FU169" s="263" t="str">
        <f t="shared" si="369"/>
        <v/>
      </c>
      <c r="FV169" s="265" t="str">
        <f t="shared" si="370"/>
        <v/>
      </c>
      <c r="FW169" s="265" t="str">
        <f t="shared" si="370"/>
        <v/>
      </c>
      <c r="FX169" s="265" t="str">
        <f t="shared" si="370"/>
        <v/>
      </c>
      <c r="FY169" s="265" t="str">
        <f t="shared" si="370"/>
        <v/>
      </c>
      <c r="FZ169" s="265" t="str">
        <f t="shared" si="370"/>
        <v/>
      </c>
      <c r="GA169" s="265" t="str">
        <f t="shared" si="370"/>
        <v/>
      </c>
      <c r="GB169" s="265" t="str">
        <f t="shared" si="370"/>
        <v/>
      </c>
      <c r="GC169" s="265" t="str">
        <f t="shared" si="370"/>
        <v/>
      </c>
      <c r="GD169" s="265" t="str">
        <f t="shared" si="370"/>
        <v/>
      </c>
      <c r="GE169" s="265" t="str">
        <f t="shared" si="370"/>
        <v/>
      </c>
      <c r="GF169" s="265" t="str">
        <f t="shared" si="371"/>
        <v/>
      </c>
      <c r="GG169" s="265" t="str">
        <f t="shared" si="371"/>
        <v/>
      </c>
      <c r="GH169" s="265" t="str">
        <f t="shared" si="371"/>
        <v/>
      </c>
      <c r="GI169" s="265" t="str">
        <f t="shared" si="371"/>
        <v/>
      </c>
      <c r="GJ169" s="265" t="str">
        <f t="shared" si="371"/>
        <v/>
      </c>
      <c r="GK169" s="265" t="str">
        <f t="shared" si="371"/>
        <v/>
      </c>
      <c r="GL169" s="265" t="str">
        <f t="shared" si="371"/>
        <v/>
      </c>
      <c r="GM169" s="265" t="str">
        <f t="shared" si="371"/>
        <v/>
      </c>
      <c r="GN169" s="265" t="str">
        <f t="shared" si="371"/>
        <v/>
      </c>
      <c r="GO169" s="265" t="str">
        <f t="shared" si="371"/>
        <v/>
      </c>
      <c r="GP169" s="263" t="str">
        <f t="shared" si="372"/>
        <v/>
      </c>
      <c r="GQ169" s="263" t="str">
        <f t="shared" si="372"/>
        <v/>
      </c>
      <c r="GR169" s="263" t="str">
        <f t="shared" si="372"/>
        <v/>
      </c>
      <c r="GS169" s="263" t="str">
        <f t="shared" si="372"/>
        <v/>
      </c>
      <c r="GT169" s="263" t="str">
        <f t="shared" si="372"/>
        <v/>
      </c>
      <c r="GU169" s="263" t="str">
        <f t="shared" si="372"/>
        <v/>
      </c>
      <c r="GV169" s="263" t="str">
        <f t="shared" si="372"/>
        <v/>
      </c>
      <c r="GW169" s="263" t="str">
        <f t="shared" si="372"/>
        <v/>
      </c>
      <c r="GX169" s="263" t="str">
        <f t="shared" si="372"/>
        <v/>
      </c>
      <c r="GY169" s="263" t="str">
        <f t="shared" si="372"/>
        <v/>
      </c>
      <c r="GZ169" s="263" t="str">
        <f t="shared" si="373"/>
        <v/>
      </c>
      <c r="HA169" s="263" t="str">
        <f t="shared" si="373"/>
        <v/>
      </c>
      <c r="HB169" s="263" t="str">
        <f t="shared" si="373"/>
        <v/>
      </c>
      <c r="HC169" s="263" t="str">
        <f t="shared" si="373"/>
        <v/>
      </c>
      <c r="HD169" s="263" t="str">
        <f t="shared" si="373"/>
        <v/>
      </c>
      <c r="HE169" s="263" t="str">
        <f t="shared" si="373"/>
        <v/>
      </c>
      <c r="HF169" s="263" t="str">
        <f t="shared" si="373"/>
        <v/>
      </c>
      <c r="HG169" s="263" t="str">
        <f t="shared" si="373"/>
        <v/>
      </c>
      <c r="HH169" s="263" t="str">
        <f t="shared" si="373"/>
        <v/>
      </c>
      <c r="HI169" s="263" t="str">
        <f t="shared" si="373"/>
        <v/>
      </c>
      <c r="HJ169" s="265" t="str">
        <f t="shared" si="374"/>
        <v/>
      </c>
      <c r="HK169" s="265" t="str">
        <f t="shared" si="374"/>
        <v/>
      </c>
      <c r="HL169" s="265" t="str">
        <f t="shared" si="374"/>
        <v/>
      </c>
      <c r="HM169" s="265" t="str">
        <f t="shared" si="374"/>
        <v/>
      </c>
      <c r="HN169" s="265" t="str">
        <f t="shared" si="374"/>
        <v/>
      </c>
      <c r="HO169" s="265" t="str">
        <f t="shared" si="374"/>
        <v/>
      </c>
      <c r="HP169" s="265" t="str">
        <f t="shared" si="374"/>
        <v/>
      </c>
      <c r="HQ169" s="265" t="str">
        <f t="shared" si="374"/>
        <v/>
      </c>
      <c r="HR169" s="265" t="str">
        <f t="shared" si="374"/>
        <v/>
      </c>
      <c r="HS169" s="265" t="str">
        <f t="shared" si="374"/>
        <v/>
      </c>
      <c r="HT169" s="265" t="str">
        <f t="shared" si="375"/>
        <v/>
      </c>
      <c r="HU169" s="265" t="str">
        <f t="shared" si="375"/>
        <v/>
      </c>
      <c r="HV169" s="265" t="str">
        <f t="shared" si="375"/>
        <v/>
      </c>
      <c r="HW169" s="265" t="str">
        <f t="shared" si="375"/>
        <v/>
      </c>
      <c r="HX169" s="265" t="str">
        <f t="shared" si="375"/>
        <v/>
      </c>
      <c r="HY169" s="265" t="str">
        <f t="shared" si="375"/>
        <v/>
      </c>
      <c r="HZ169" s="265" t="str">
        <f t="shared" si="375"/>
        <v/>
      </c>
      <c r="IA169" s="265" t="str">
        <f t="shared" si="375"/>
        <v/>
      </c>
      <c r="IB169" s="265" t="str">
        <f t="shared" si="375"/>
        <v/>
      </c>
      <c r="IC169" s="265" t="str">
        <f t="shared" si="375"/>
        <v/>
      </c>
    </row>
    <row r="170" spans="1:237" x14ac:dyDescent="0.25">
      <c r="A170" s="248">
        <f t="shared" si="323"/>
        <v>159</v>
      </c>
      <c r="B170" s="2" t="str">
        <f>IF(OR('aux 1'!B170="",'aux 1'!R170&lt;&gt;"s"),"",'aux 1'!B170)</f>
        <v/>
      </c>
      <c r="C170" s="172" t="str">
        <f>IF('aux 1'!F170="","",'aux 1'!F170)</f>
        <v/>
      </c>
      <c r="D170" s="450" t="str">
        <f>IF(B170="","",'aux 1'!AP170)</f>
        <v/>
      </c>
      <c r="E170" s="306" t="str">
        <f>IF(B170="","Pre: ",'aux 1'!AN170)</f>
        <v xml:space="preserve">Pre: </v>
      </c>
      <c r="F170" s="306" t="str">
        <f>IF(B170="","Co: ",'aux 1'!AO170)</f>
        <v xml:space="preserve">Co: </v>
      </c>
      <c r="G170" s="54" t="str">
        <f>IF(OR($B170="",'aux 1'!H170=""),"",'aux 1'!H170)</f>
        <v/>
      </c>
      <c r="H170" s="54" t="str">
        <f>IF(OR($B170="",'aux 1'!I170=""),"",'aux 1'!I170)</f>
        <v/>
      </c>
      <c r="I170" s="54" t="str">
        <f>IF(OR($B170="",'aux 1'!J170=""),"",'aux 1'!J170)</f>
        <v/>
      </c>
      <c r="J170" s="54" t="str">
        <f>IF(OR($B170="",'aux 1'!K170=""),"",'aux 1'!K170)</f>
        <v/>
      </c>
      <c r="K170" s="248"/>
      <c r="L170" s="248"/>
      <c r="M170" s="45" t="str">
        <f>IF('aux 1'!C170="","",'aux 1'!C170)</f>
        <v/>
      </c>
      <c r="N170" s="45" t="str">
        <f>IF('aux 1'!D170="","",'aux 1'!D170)</f>
        <v/>
      </c>
      <c r="O170" s="169" t="str">
        <f>IF('aux 1'!E170="","",'aux 1'!E170)</f>
        <v/>
      </c>
      <c r="P170" s="133" t="str">
        <f t="shared" si="317"/>
        <v/>
      </c>
      <c r="Q170" s="43" t="str">
        <f>IF(S170="s",IF(R170="op",'aux 1'!S170,U170),"")</f>
        <v/>
      </c>
      <c r="R170" s="43" t="str">
        <f>IF('aux 1'!N170="op","op",'aux 1'!S170)</f>
        <v/>
      </c>
      <c r="S170" s="43" t="str">
        <f>IF('aux 1'!R170="","",'aux 1'!R170)</f>
        <v/>
      </c>
      <c r="T170" s="43" t="str">
        <f>IF('aux 1'!Q170="","",'aux 1'!Q170)</f>
        <v/>
      </c>
      <c r="U170" s="43" t="str">
        <f>IF('aux 1'!P170="","",'aux 1'!P170)</f>
        <v/>
      </c>
      <c r="V170" s="44" t="str">
        <f>IF('aux 1'!O170="","",'aux 1'!O170)</f>
        <v/>
      </c>
      <c r="W170" s="128">
        <f>IF('aux 1'!T170="",0,'aux 1'!T170)</f>
        <v>0</v>
      </c>
      <c r="X170" s="128">
        <f>IF('aux 1'!U170="",0,'aux 1'!U170)</f>
        <v>0</v>
      </c>
      <c r="Y170" s="128">
        <f>IF('aux 1'!V170="",0,'aux 1'!V170)</f>
        <v>0</v>
      </c>
      <c r="Z170" s="128" t="str">
        <f>IF('aux 1'!W170="","",'aux 1'!W170)</f>
        <v/>
      </c>
      <c r="AA170" s="128" t="str">
        <f t="shared" si="318"/>
        <v>h</v>
      </c>
      <c r="AB170" s="248" t="str">
        <f>IF('aux 1'!X170="","",'aux 1'!X170)</f>
        <v/>
      </c>
      <c r="AC170" s="87" t="str">
        <f t="shared" si="319"/>
        <v/>
      </c>
      <c r="AE170" s="265">
        <f t="shared" si="320"/>
        <v>159</v>
      </c>
      <c r="AF170" s="267" t="str">
        <f t="shared" si="364"/>
        <v/>
      </c>
      <c r="AG170" s="267" t="str">
        <f t="shared" si="364"/>
        <v/>
      </c>
      <c r="AH170" s="267" t="str">
        <f t="shared" si="364"/>
        <v/>
      </c>
      <c r="AI170" s="267" t="str">
        <f t="shared" si="364"/>
        <v/>
      </c>
      <c r="AJ170" s="267" t="str">
        <f t="shared" si="364"/>
        <v/>
      </c>
      <c r="AK170" s="267" t="str">
        <f t="shared" si="364"/>
        <v/>
      </c>
      <c r="AL170" s="267" t="str">
        <f t="shared" si="364"/>
        <v/>
      </c>
      <c r="AM170" s="267" t="str">
        <f t="shared" si="364"/>
        <v/>
      </c>
      <c r="AN170" s="267" t="str">
        <f t="shared" si="364"/>
        <v/>
      </c>
      <c r="AO170" s="267" t="str">
        <f t="shared" si="364"/>
        <v/>
      </c>
      <c r="AP170" s="267" t="str">
        <f t="shared" si="365"/>
        <v/>
      </c>
      <c r="AQ170" s="267" t="str">
        <f t="shared" si="365"/>
        <v/>
      </c>
      <c r="AR170" s="267" t="str">
        <f t="shared" si="365"/>
        <v/>
      </c>
      <c r="AS170" s="267" t="str">
        <f t="shared" si="365"/>
        <v/>
      </c>
      <c r="AT170" s="267" t="str">
        <f t="shared" si="365"/>
        <v/>
      </c>
      <c r="AU170" s="267" t="str">
        <f t="shared" si="365"/>
        <v/>
      </c>
      <c r="AV170" s="267" t="str">
        <f t="shared" si="365"/>
        <v/>
      </c>
      <c r="AW170" s="267" t="str">
        <f t="shared" si="365"/>
        <v/>
      </c>
      <c r="AX170" s="267" t="str">
        <f t="shared" si="365"/>
        <v/>
      </c>
      <c r="AY170" s="267" t="str">
        <f t="shared" si="365"/>
        <v/>
      </c>
      <c r="BA170" s="267" t="str">
        <f t="shared" si="283"/>
        <v/>
      </c>
      <c r="BB170" s="267" t="str">
        <f t="shared" si="284"/>
        <v/>
      </c>
      <c r="BC170" s="267" t="str">
        <f t="shared" si="285"/>
        <v/>
      </c>
      <c r="BD170" s="267" t="str">
        <f t="shared" si="286"/>
        <v/>
      </c>
      <c r="BE170" s="267" t="str">
        <f t="shared" si="287"/>
        <v/>
      </c>
      <c r="BF170" s="267" t="str">
        <f t="shared" si="288"/>
        <v/>
      </c>
      <c r="BG170" s="267" t="str">
        <f t="shared" si="289"/>
        <v/>
      </c>
      <c r="BH170" s="267" t="str">
        <f t="shared" si="322"/>
        <v/>
      </c>
      <c r="BI170" s="267" t="str">
        <f t="shared" si="351"/>
        <v/>
      </c>
      <c r="BJ170" s="267" t="str">
        <f t="shared" si="352"/>
        <v/>
      </c>
      <c r="BK170" s="267" t="str">
        <f t="shared" si="353"/>
        <v/>
      </c>
      <c r="BL170" s="267" t="str">
        <f t="shared" si="354"/>
        <v/>
      </c>
      <c r="BM170" s="267" t="str">
        <f t="shared" si="355"/>
        <v/>
      </c>
      <c r="BN170" s="267" t="str">
        <f t="shared" si="356"/>
        <v/>
      </c>
      <c r="BO170" s="267" t="str">
        <f t="shared" si="357"/>
        <v/>
      </c>
      <c r="BP170" s="267" t="str">
        <f t="shared" si="358"/>
        <v/>
      </c>
      <c r="BQ170" s="267" t="str">
        <f t="shared" si="359"/>
        <v/>
      </c>
      <c r="BR170" s="267" t="str">
        <f t="shared" si="360"/>
        <v/>
      </c>
      <c r="BS170" s="267" t="str">
        <f t="shared" si="361"/>
        <v/>
      </c>
      <c r="BT170" s="267" t="str">
        <f t="shared" si="362"/>
        <v/>
      </c>
      <c r="BU170" s="264"/>
      <c r="BV170" s="268">
        <v>159</v>
      </c>
      <c r="BW170" s="265" t="str">
        <f t="shared" si="268"/>
        <v/>
      </c>
      <c r="BX170" s="265" t="str">
        <f t="shared" si="349"/>
        <v/>
      </c>
      <c r="BY170" s="265" t="str">
        <f t="shared" si="349"/>
        <v/>
      </c>
      <c r="BZ170" s="265" t="str">
        <f t="shared" si="349"/>
        <v/>
      </c>
      <c r="CA170" s="265" t="str">
        <f t="shared" si="348"/>
        <v/>
      </c>
      <c r="CB170" s="265" t="str">
        <f t="shared" si="348"/>
        <v/>
      </c>
      <c r="CC170" s="265" t="str">
        <f t="shared" si="348"/>
        <v/>
      </c>
      <c r="CD170" s="265" t="str">
        <f t="shared" si="321"/>
        <v/>
      </c>
      <c r="CE170" s="265" t="str">
        <f t="shared" si="363"/>
        <v/>
      </c>
      <c r="CF170" s="265" t="str">
        <f t="shared" si="363"/>
        <v/>
      </c>
      <c r="CG170" s="265" t="str">
        <f t="shared" si="363"/>
        <v/>
      </c>
      <c r="CH170" s="265" t="str">
        <f t="shared" si="363"/>
        <v/>
      </c>
      <c r="CI170" s="265" t="str">
        <f t="shared" si="363"/>
        <v/>
      </c>
      <c r="CJ170" s="265" t="str">
        <f t="shared" si="363"/>
        <v/>
      </c>
      <c r="CK170" s="265" t="str">
        <f t="shared" si="363"/>
        <v/>
      </c>
      <c r="CL170" s="265" t="str">
        <f t="shared" si="363"/>
        <v/>
      </c>
      <c r="CM170" s="265" t="str">
        <f t="shared" si="363"/>
        <v/>
      </c>
      <c r="CN170" s="265" t="str">
        <f t="shared" si="363"/>
        <v/>
      </c>
      <c r="CO170" s="265" t="str">
        <f t="shared" si="363"/>
        <v/>
      </c>
      <c r="CP170" s="265" t="str">
        <f t="shared" si="363"/>
        <v/>
      </c>
      <c r="CR170" s="265" t="str">
        <f>IF(BW170="","",SUM(BW$12:BW170)-BW170+1)</f>
        <v/>
      </c>
      <c r="CS170" s="265" t="str">
        <f>IF(BX170="","",SUM(BX$12:BX170)-BX170+1)</f>
        <v/>
      </c>
      <c r="CT170" s="265" t="str">
        <f>IF(BY170="","",SUM(BY$12:BY170)-BY170+1)</f>
        <v/>
      </c>
      <c r="CU170" s="265" t="str">
        <f>IF(BZ170="","",SUM(BZ$12:BZ170)-BZ170+1)</f>
        <v/>
      </c>
      <c r="CV170" s="265" t="str">
        <f>IF(CA170="","",SUM(CA$12:CA170)-CA170+1)</f>
        <v/>
      </c>
      <c r="CW170" s="265" t="str">
        <f>IF(CB170="","",SUM(CB$12:CB170)-CB170+1)</f>
        <v/>
      </c>
      <c r="CX170" s="265" t="str">
        <f>IF(CC170="","",SUM(CC$12:CC170)-CC170+1)</f>
        <v/>
      </c>
      <c r="CY170" s="265" t="str">
        <f>IF(CD170="","",SUM(CD$12:CD170)-CD170+1)</f>
        <v/>
      </c>
      <c r="CZ170" s="265" t="str">
        <f>IF(CE170="","",SUM(CE$12:CE170)-CE170+1)</f>
        <v/>
      </c>
      <c r="DA170" s="265" t="str">
        <f>IF(CF170="","",SUM(CF$12:CF170)-CF170+1)</f>
        <v/>
      </c>
      <c r="DB170" s="265" t="str">
        <f>IF(CG170="","",SUM(CG$12:CG170)-CG170+1)</f>
        <v/>
      </c>
      <c r="DC170" s="265" t="str">
        <f>IF(CH170="","",SUM(CH$12:CH170)-CH170+1)</f>
        <v/>
      </c>
      <c r="DD170" s="265" t="str">
        <f>IF(CI170="","",SUM(CI$12:CI170)-CI170+1)</f>
        <v/>
      </c>
      <c r="DE170" s="265" t="str">
        <f>IF(CJ170="","",SUM(CJ$12:CJ170)-CJ170+1)</f>
        <v/>
      </c>
      <c r="DF170" s="265" t="str">
        <f>IF(CK170="","",SUM(CK$12:CK170)-CK170+1)</f>
        <v/>
      </c>
      <c r="DG170" s="265" t="str">
        <f>IF(CL170="","",SUM(CL$12:CL170)-CL170+1)</f>
        <v/>
      </c>
      <c r="DH170" s="265" t="str">
        <f>IF(CM170="","",SUM(CM$12:CM170)-CM170+1)</f>
        <v/>
      </c>
      <c r="DI170" s="265" t="str">
        <f>IF(CN170="","",SUM(CN$12:CN170)-CN170+1)</f>
        <v/>
      </c>
      <c r="DJ170" s="265" t="str">
        <f>IF(CO170="","",SUM(CO$12:CO170)-CO170+1)</f>
        <v/>
      </c>
      <c r="DK170" s="265" t="str">
        <f>IF(CP170="","",SUM(CP$12:CP170)-CP170+1)</f>
        <v/>
      </c>
      <c r="DM170" s="265"/>
      <c r="DN170" s="265"/>
      <c r="DO170" s="265"/>
      <c r="DP170" s="265"/>
      <c r="DQ170" s="265"/>
      <c r="DR170" s="265"/>
      <c r="DS170" s="265"/>
      <c r="DT170" s="265"/>
      <c r="DU170" s="265"/>
      <c r="DV170" s="265"/>
      <c r="DW170" s="265"/>
      <c r="DX170" s="265"/>
      <c r="DY170" s="265"/>
      <c r="DZ170" s="265"/>
      <c r="EA170" s="265"/>
      <c r="EB170" s="265"/>
      <c r="EC170" s="265"/>
      <c r="ED170" s="265"/>
      <c r="EE170" s="265"/>
      <c r="EF170" s="265"/>
      <c r="EH170" s="265" t="str">
        <f t="shared" si="366"/>
        <v/>
      </c>
      <c r="EI170" s="265" t="str">
        <f t="shared" si="366"/>
        <v/>
      </c>
      <c r="EJ170" s="265" t="str">
        <f t="shared" si="366"/>
        <v/>
      </c>
      <c r="EK170" s="265" t="str">
        <f t="shared" si="366"/>
        <v/>
      </c>
      <c r="EL170" s="265" t="str">
        <f t="shared" si="366"/>
        <v/>
      </c>
      <c r="EM170" s="265" t="str">
        <f t="shared" si="366"/>
        <v/>
      </c>
      <c r="EN170" s="265" t="str">
        <f t="shared" si="366"/>
        <v/>
      </c>
      <c r="EO170" s="265" t="str">
        <f t="shared" si="366"/>
        <v/>
      </c>
      <c r="EP170" s="265" t="str">
        <f t="shared" si="366"/>
        <v/>
      </c>
      <c r="EQ170" s="265" t="str">
        <f t="shared" si="366"/>
        <v/>
      </c>
      <c r="ER170" s="265" t="str">
        <f t="shared" si="367"/>
        <v/>
      </c>
      <c r="ES170" s="265" t="str">
        <f t="shared" si="367"/>
        <v/>
      </c>
      <c r="ET170" s="265" t="str">
        <f t="shared" si="367"/>
        <v/>
      </c>
      <c r="EU170" s="265" t="str">
        <f t="shared" si="367"/>
        <v/>
      </c>
      <c r="EV170" s="265" t="str">
        <f t="shared" si="367"/>
        <v/>
      </c>
      <c r="EW170" s="265" t="str">
        <f t="shared" si="367"/>
        <v/>
      </c>
      <c r="EX170" s="265" t="str">
        <f t="shared" si="367"/>
        <v/>
      </c>
      <c r="EY170" s="265" t="str">
        <f t="shared" si="367"/>
        <v/>
      </c>
      <c r="EZ170" s="265" t="str">
        <f t="shared" si="367"/>
        <v/>
      </c>
      <c r="FA170" s="265" t="str">
        <f t="shared" si="367"/>
        <v/>
      </c>
      <c r="FB170" s="263" t="str">
        <f t="shared" si="368"/>
        <v/>
      </c>
      <c r="FC170" s="263" t="str">
        <f t="shared" si="368"/>
        <v/>
      </c>
      <c r="FD170" s="263" t="str">
        <f t="shared" si="368"/>
        <v/>
      </c>
      <c r="FE170" s="263" t="str">
        <f t="shared" si="368"/>
        <v/>
      </c>
      <c r="FF170" s="263" t="str">
        <f t="shared" si="368"/>
        <v/>
      </c>
      <c r="FG170" s="263" t="str">
        <f t="shared" si="368"/>
        <v/>
      </c>
      <c r="FH170" s="263" t="str">
        <f t="shared" si="368"/>
        <v/>
      </c>
      <c r="FI170" s="263" t="str">
        <f t="shared" si="368"/>
        <v/>
      </c>
      <c r="FJ170" s="263" t="str">
        <f t="shared" si="368"/>
        <v/>
      </c>
      <c r="FK170" s="263" t="str">
        <f t="shared" si="368"/>
        <v/>
      </c>
      <c r="FL170" s="263" t="str">
        <f t="shared" si="369"/>
        <v/>
      </c>
      <c r="FM170" s="263" t="str">
        <f t="shared" si="369"/>
        <v/>
      </c>
      <c r="FN170" s="263" t="str">
        <f t="shared" si="369"/>
        <v/>
      </c>
      <c r="FO170" s="263" t="str">
        <f t="shared" si="369"/>
        <v/>
      </c>
      <c r="FP170" s="263" t="str">
        <f t="shared" si="369"/>
        <v/>
      </c>
      <c r="FQ170" s="263" t="str">
        <f t="shared" si="369"/>
        <v/>
      </c>
      <c r="FR170" s="263" t="str">
        <f t="shared" si="369"/>
        <v/>
      </c>
      <c r="FS170" s="263" t="str">
        <f t="shared" si="369"/>
        <v/>
      </c>
      <c r="FT170" s="263" t="str">
        <f t="shared" si="369"/>
        <v/>
      </c>
      <c r="FU170" s="263" t="str">
        <f t="shared" si="369"/>
        <v/>
      </c>
      <c r="FV170" s="265" t="str">
        <f t="shared" si="370"/>
        <v/>
      </c>
      <c r="FW170" s="265" t="str">
        <f t="shared" si="370"/>
        <v/>
      </c>
      <c r="FX170" s="265" t="str">
        <f t="shared" si="370"/>
        <v/>
      </c>
      <c r="FY170" s="265" t="str">
        <f t="shared" si="370"/>
        <v/>
      </c>
      <c r="FZ170" s="265" t="str">
        <f t="shared" si="370"/>
        <v/>
      </c>
      <c r="GA170" s="265" t="str">
        <f t="shared" si="370"/>
        <v/>
      </c>
      <c r="GB170" s="265" t="str">
        <f t="shared" si="370"/>
        <v/>
      </c>
      <c r="GC170" s="265" t="str">
        <f t="shared" si="370"/>
        <v/>
      </c>
      <c r="GD170" s="265" t="str">
        <f t="shared" si="370"/>
        <v/>
      </c>
      <c r="GE170" s="265" t="str">
        <f t="shared" si="370"/>
        <v/>
      </c>
      <c r="GF170" s="265" t="str">
        <f t="shared" si="371"/>
        <v/>
      </c>
      <c r="GG170" s="265" t="str">
        <f t="shared" si="371"/>
        <v/>
      </c>
      <c r="GH170" s="265" t="str">
        <f t="shared" si="371"/>
        <v/>
      </c>
      <c r="GI170" s="265" t="str">
        <f t="shared" si="371"/>
        <v/>
      </c>
      <c r="GJ170" s="265" t="str">
        <f t="shared" si="371"/>
        <v/>
      </c>
      <c r="GK170" s="265" t="str">
        <f t="shared" si="371"/>
        <v/>
      </c>
      <c r="GL170" s="265" t="str">
        <f t="shared" si="371"/>
        <v/>
      </c>
      <c r="GM170" s="265" t="str">
        <f t="shared" si="371"/>
        <v/>
      </c>
      <c r="GN170" s="265" t="str">
        <f t="shared" si="371"/>
        <v/>
      </c>
      <c r="GO170" s="265" t="str">
        <f t="shared" si="371"/>
        <v/>
      </c>
      <c r="GP170" s="263" t="str">
        <f t="shared" si="372"/>
        <v/>
      </c>
      <c r="GQ170" s="263" t="str">
        <f t="shared" si="372"/>
        <v/>
      </c>
      <c r="GR170" s="263" t="str">
        <f t="shared" si="372"/>
        <v/>
      </c>
      <c r="GS170" s="263" t="str">
        <f t="shared" si="372"/>
        <v/>
      </c>
      <c r="GT170" s="263" t="str">
        <f t="shared" si="372"/>
        <v/>
      </c>
      <c r="GU170" s="263" t="str">
        <f t="shared" si="372"/>
        <v/>
      </c>
      <c r="GV170" s="263" t="str">
        <f t="shared" si="372"/>
        <v/>
      </c>
      <c r="GW170" s="263" t="str">
        <f t="shared" si="372"/>
        <v/>
      </c>
      <c r="GX170" s="263" t="str">
        <f t="shared" si="372"/>
        <v/>
      </c>
      <c r="GY170" s="263" t="str">
        <f t="shared" si="372"/>
        <v/>
      </c>
      <c r="GZ170" s="263" t="str">
        <f t="shared" si="373"/>
        <v/>
      </c>
      <c r="HA170" s="263" t="str">
        <f t="shared" si="373"/>
        <v/>
      </c>
      <c r="HB170" s="263" t="str">
        <f t="shared" si="373"/>
        <v/>
      </c>
      <c r="HC170" s="263" t="str">
        <f t="shared" si="373"/>
        <v/>
      </c>
      <c r="HD170" s="263" t="str">
        <f t="shared" si="373"/>
        <v/>
      </c>
      <c r="HE170" s="263" t="str">
        <f t="shared" si="373"/>
        <v/>
      </c>
      <c r="HF170" s="263" t="str">
        <f t="shared" si="373"/>
        <v/>
      </c>
      <c r="HG170" s="263" t="str">
        <f t="shared" si="373"/>
        <v/>
      </c>
      <c r="HH170" s="263" t="str">
        <f t="shared" si="373"/>
        <v/>
      </c>
      <c r="HI170" s="263" t="str">
        <f t="shared" si="373"/>
        <v/>
      </c>
      <c r="HJ170" s="265" t="str">
        <f t="shared" si="374"/>
        <v/>
      </c>
      <c r="HK170" s="265" t="str">
        <f t="shared" si="374"/>
        <v/>
      </c>
      <c r="HL170" s="265" t="str">
        <f t="shared" si="374"/>
        <v/>
      </c>
      <c r="HM170" s="265" t="str">
        <f t="shared" si="374"/>
        <v/>
      </c>
      <c r="HN170" s="265" t="str">
        <f t="shared" si="374"/>
        <v/>
      </c>
      <c r="HO170" s="265" t="str">
        <f t="shared" si="374"/>
        <v/>
      </c>
      <c r="HP170" s="265" t="str">
        <f t="shared" si="374"/>
        <v/>
      </c>
      <c r="HQ170" s="265" t="str">
        <f t="shared" si="374"/>
        <v/>
      </c>
      <c r="HR170" s="265" t="str">
        <f t="shared" si="374"/>
        <v/>
      </c>
      <c r="HS170" s="265" t="str">
        <f t="shared" si="374"/>
        <v/>
      </c>
      <c r="HT170" s="265" t="str">
        <f t="shared" si="375"/>
        <v/>
      </c>
      <c r="HU170" s="265" t="str">
        <f t="shared" si="375"/>
        <v/>
      </c>
      <c r="HV170" s="265" t="str">
        <f t="shared" si="375"/>
        <v/>
      </c>
      <c r="HW170" s="265" t="str">
        <f t="shared" si="375"/>
        <v/>
      </c>
      <c r="HX170" s="265" t="str">
        <f t="shared" si="375"/>
        <v/>
      </c>
      <c r="HY170" s="265" t="str">
        <f t="shared" si="375"/>
        <v/>
      </c>
      <c r="HZ170" s="265" t="str">
        <f t="shared" si="375"/>
        <v/>
      </c>
      <c r="IA170" s="265" t="str">
        <f t="shared" si="375"/>
        <v/>
      </c>
      <c r="IB170" s="265" t="str">
        <f t="shared" si="375"/>
        <v/>
      </c>
      <c r="IC170" s="265" t="str">
        <f t="shared" si="375"/>
        <v/>
      </c>
    </row>
    <row r="171" spans="1:237" x14ac:dyDescent="0.25">
      <c r="A171" s="248">
        <f t="shared" si="323"/>
        <v>160</v>
      </c>
      <c r="B171" s="2" t="str">
        <f>IF(OR('aux 1'!B171="",'aux 1'!R171&lt;&gt;"s"),"",'aux 1'!B171)</f>
        <v/>
      </c>
      <c r="C171" s="172" t="str">
        <f>IF('aux 1'!F171="","",'aux 1'!F171)</f>
        <v/>
      </c>
      <c r="D171" s="450" t="str">
        <f>IF(B171="","",'aux 1'!AP171)</f>
        <v/>
      </c>
      <c r="E171" s="306" t="str">
        <f>IF(B171="","Pre: ",'aux 1'!AN171)</f>
        <v xml:space="preserve">Pre: </v>
      </c>
      <c r="F171" s="306" t="str">
        <f>IF(B171="","Co: ",'aux 1'!AO171)</f>
        <v xml:space="preserve">Co: </v>
      </c>
      <c r="G171" s="54" t="str">
        <f>IF(OR($B171="",'aux 1'!H171=""),"",'aux 1'!H171)</f>
        <v/>
      </c>
      <c r="H171" s="54" t="str">
        <f>IF(OR($B171="",'aux 1'!I171=""),"",'aux 1'!I171)</f>
        <v/>
      </c>
      <c r="I171" s="54" t="str">
        <f>IF(OR($B171="",'aux 1'!J171=""),"",'aux 1'!J171)</f>
        <v/>
      </c>
      <c r="J171" s="54" t="str">
        <f>IF(OR($B171="",'aux 1'!K171=""),"",'aux 1'!K171)</f>
        <v/>
      </c>
      <c r="K171" s="248"/>
      <c r="L171" s="248"/>
      <c r="M171" s="45" t="str">
        <f>IF('aux 1'!C171="","",'aux 1'!C171)</f>
        <v/>
      </c>
      <c r="N171" s="45" t="str">
        <f>IF('aux 1'!D171="","",'aux 1'!D171)</f>
        <v/>
      </c>
      <c r="O171" s="169" t="str">
        <f>IF('aux 1'!E171="","",'aux 1'!E171)</f>
        <v/>
      </c>
      <c r="P171" s="133" t="str">
        <f t="shared" si="317"/>
        <v/>
      </c>
      <c r="Q171" s="43" t="str">
        <f>IF(S171="s",IF(R171="op",'aux 1'!S171,U171),"")</f>
        <v/>
      </c>
      <c r="R171" s="43" t="str">
        <f>IF('aux 1'!N171="op","op",'aux 1'!S171)</f>
        <v/>
      </c>
      <c r="S171" s="43" t="str">
        <f>IF('aux 1'!R171="","",'aux 1'!R171)</f>
        <v/>
      </c>
      <c r="T171" s="43" t="str">
        <f>IF('aux 1'!Q171="","",'aux 1'!Q171)</f>
        <v/>
      </c>
      <c r="U171" s="43" t="str">
        <f>IF('aux 1'!P171="","",'aux 1'!P171)</f>
        <v/>
      </c>
      <c r="V171" s="44" t="str">
        <f>IF('aux 1'!O171="","",'aux 1'!O171)</f>
        <v/>
      </c>
      <c r="W171" s="128">
        <f>IF('aux 1'!T171="",0,'aux 1'!T171)</f>
        <v>0</v>
      </c>
      <c r="X171" s="128">
        <f>IF('aux 1'!U171="",0,'aux 1'!U171)</f>
        <v>0</v>
      </c>
      <c r="Y171" s="128">
        <f>IF('aux 1'!V171="",0,'aux 1'!V171)</f>
        <v>0</v>
      </c>
      <c r="Z171" s="128" t="str">
        <f>IF('aux 1'!W171="","",'aux 1'!W171)</f>
        <v/>
      </c>
      <c r="AA171" s="128" t="str">
        <f t="shared" si="318"/>
        <v>h</v>
      </c>
      <c r="AB171" s="248" t="str">
        <f>IF('aux 1'!X171="","",'aux 1'!X171)</f>
        <v/>
      </c>
      <c r="AC171" s="87" t="str">
        <f t="shared" si="319"/>
        <v/>
      </c>
      <c r="AE171" s="265">
        <f t="shared" si="320"/>
        <v>160</v>
      </c>
      <c r="AF171" s="267" t="str">
        <f t="shared" si="364"/>
        <v/>
      </c>
      <c r="AG171" s="267" t="str">
        <f t="shared" si="364"/>
        <v/>
      </c>
      <c r="AH171" s="267" t="str">
        <f t="shared" si="364"/>
        <v/>
      </c>
      <c r="AI171" s="267" t="str">
        <f t="shared" si="364"/>
        <v/>
      </c>
      <c r="AJ171" s="267" t="str">
        <f t="shared" si="364"/>
        <v/>
      </c>
      <c r="AK171" s="267" t="str">
        <f t="shared" si="364"/>
        <v/>
      </c>
      <c r="AL171" s="267" t="str">
        <f t="shared" si="364"/>
        <v/>
      </c>
      <c r="AM171" s="267" t="str">
        <f t="shared" si="364"/>
        <v/>
      </c>
      <c r="AN171" s="267" t="str">
        <f t="shared" si="364"/>
        <v/>
      </c>
      <c r="AO171" s="267" t="str">
        <f t="shared" si="364"/>
        <v/>
      </c>
      <c r="AP171" s="267" t="str">
        <f t="shared" si="365"/>
        <v/>
      </c>
      <c r="AQ171" s="267" t="str">
        <f t="shared" si="365"/>
        <v/>
      </c>
      <c r="AR171" s="267" t="str">
        <f t="shared" si="365"/>
        <v/>
      </c>
      <c r="AS171" s="267" t="str">
        <f t="shared" si="365"/>
        <v/>
      </c>
      <c r="AT171" s="267" t="str">
        <f t="shared" si="365"/>
        <v/>
      </c>
      <c r="AU171" s="267" t="str">
        <f t="shared" si="365"/>
        <v/>
      </c>
      <c r="AV171" s="267" t="str">
        <f t="shared" si="365"/>
        <v/>
      </c>
      <c r="AW171" s="267" t="str">
        <f t="shared" si="365"/>
        <v/>
      </c>
      <c r="AX171" s="267" t="str">
        <f t="shared" si="365"/>
        <v/>
      </c>
      <c r="AY171" s="267" t="str">
        <f t="shared" si="365"/>
        <v/>
      </c>
      <c r="BA171" s="267" t="str">
        <f t="shared" si="283"/>
        <v/>
      </c>
      <c r="BB171" s="267" t="str">
        <f t="shared" si="284"/>
        <v/>
      </c>
      <c r="BC171" s="267" t="str">
        <f t="shared" si="285"/>
        <v/>
      </c>
      <c r="BD171" s="267" t="str">
        <f t="shared" si="286"/>
        <v/>
      </c>
      <c r="BE171" s="267" t="str">
        <f t="shared" si="287"/>
        <v/>
      </c>
      <c r="BF171" s="267" t="str">
        <f t="shared" si="288"/>
        <v/>
      </c>
      <c r="BG171" s="267" t="str">
        <f t="shared" si="289"/>
        <v/>
      </c>
      <c r="BH171" s="267" t="str">
        <f t="shared" si="322"/>
        <v/>
      </c>
      <c r="BI171" s="267" t="str">
        <f t="shared" si="351"/>
        <v/>
      </c>
      <c r="BJ171" s="267" t="str">
        <f t="shared" si="352"/>
        <v/>
      </c>
      <c r="BK171" s="267" t="str">
        <f t="shared" si="353"/>
        <v/>
      </c>
      <c r="BL171" s="267" t="str">
        <f t="shared" si="354"/>
        <v/>
      </c>
      <c r="BM171" s="267" t="str">
        <f t="shared" si="355"/>
        <v/>
      </c>
      <c r="BN171" s="267" t="str">
        <f t="shared" si="356"/>
        <v/>
      </c>
      <c r="BO171" s="267" t="str">
        <f t="shared" si="357"/>
        <v/>
      </c>
      <c r="BP171" s="267" t="str">
        <f t="shared" si="358"/>
        <v/>
      </c>
      <c r="BQ171" s="267" t="str">
        <f t="shared" si="359"/>
        <v/>
      </c>
      <c r="BR171" s="267" t="str">
        <f t="shared" si="360"/>
        <v/>
      </c>
      <c r="BS171" s="267" t="str">
        <f t="shared" si="361"/>
        <v/>
      </c>
      <c r="BT171" s="267" t="str">
        <f t="shared" si="362"/>
        <v/>
      </c>
      <c r="BU171" s="264"/>
      <c r="BV171" s="268">
        <v>160</v>
      </c>
      <c r="BW171" s="265" t="str">
        <f t="shared" si="268"/>
        <v/>
      </c>
      <c r="BX171" s="265" t="str">
        <f t="shared" si="349"/>
        <v/>
      </c>
      <c r="BY171" s="265" t="str">
        <f t="shared" si="349"/>
        <v/>
      </c>
      <c r="BZ171" s="265" t="str">
        <f t="shared" si="349"/>
        <v/>
      </c>
      <c r="CA171" s="265" t="str">
        <f t="shared" si="348"/>
        <v/>
      </c>
      <c r="CB171" s="265" t="str">
        <f t="shared" si="348"/>
        <v/>
      </c>
      <c r="CC171" s="265" t="str">
        <f t="shared" si="348"/>
        <v/>
      </c>
      <c r="CD171" s="265" t="str">
        <f t="shared" si="321"/>
        <v/>
      </c>
      <c r="CE171" s="265" t="str">
        <f t="shared" ref="CE171:CO171" si="376">IF(LEN(CE$6)&lt;$BV171,"", VALUE(MID(CE$6,$BV171,1)))</f>
        <v/>
      </c>
      <c r="CF171" s="265" t="str">
        <f t="shared" si="376"/>
        <v/>
      </c>
      <c r="CG171" s="265" t="str">
        <f t="shared" si="376"/>
        <v/>
      </c>
      <c r="CH171" s="265" t="str">
        <f t="shared" si="376"/>
        <v/>
      </c>
      <c r="CI171" s="265" t="str">
        <f t="shared" si="376"/>
        <v/>
      </c>
      <c r="CJ171" s="265" t="str">
        <f t="shared" si="376"/>
        <v/>
      </c>
      <c r="CK171" s="265" t="str">
        <f t="shared" si="376"/>
        <v/>
      </c>
      <c r="CL171" s="265" t="str">
        <f t="shared" si="376"/>
        <v/>
      </c>
      <c r="CM171" s="265" t="str">
        <f t="shared" si="376"/>
        <v/>
      </c>
      <c r="CN171" s="265" t="str">
        <f t="shared" si="376"/>
        <v/>
      </c>
      <c r="CO171" s="265" t="str">
        <f t="shared" si="376"/>
        <v/>
      </c>
      <c r="CP171" s="265" t="str">
        <f t="shared" ref="CE171:CP186" si="377">IF(LEN(CP$6)&lt;$BV171,"", VALUE(MID(CP$6,$BV171,1)))</f>
        <v/>
      </c>
      <c r="CR171" s="265" t="str">
        <f>IF(BW171="","",SUM(BW$12:BW171)-BW171+1)</f>
        <v/>
      </c>
      <c r="CS171" s="265" t="str">
        <f>IF(BX171="","",SUM(BX$12:BX171)-BX171+1)</f>
        <v/>
      </c>
      <c r="CT171" s="265" t="str">
        <f>IF(BY171="","",SUM(BY$12:BY171)-BY171+1)</f>
        <v/>
      </c>
      <c r="CU171" s="265" t="str">
        <f>IF(BZ171="","",SUM(BZ$12:BZ171)-BZ171+1)</f>
        <v/>
      </c>
      <c r="CV171" s="265" t="str">
        <f>IF(CA171="","",SUM(CA$12:CA171)-CA171+1)</f>
        <v/>
      </c>
      <c r="CW171" s="265" t="str">
        <f>IF(CB171="","",SUM(CB$12:CB171)-CB171+1)</f>
        <v/>
      </c>
      <c r="CX171" s="265" t="str">
        <f>IF(CC171="","",SUM(CC$12:CC171)-CC171+1)</f>
        <v/>
      </c>
      <c r="CY171" s="265" t="str">
        <f>IF(CD171="","",SUM(CD$12:CD171)-CD171+1)</f>
        <v/>
      </c>
      <c r="CZ171" s="265" t="str">
        <f>IF(CE171="","",SUM(CE$12:CE171)-CE171+1)</f>
        <v/>
      </c>
      <c r="DA171" s="265" t="str">
        <f>IF(CF171="","",SUM(CF$12:CF171)-CF171+1)</f>
        <v/>
      </c>
      <c r="DB171" s="265" t="str">
        <f>IF(CG171="","",SUM(CG$12:CG171)-CG171+1)</f>
        <v/>
      </c>
      <c r="DC171" s="265" t="str">
        <f>IF(CH171="","",SUM(CH$12:CH171)-CH171+1)</f>
        <v/>
      </c>
      <c r="DD171" s="265" t="str">
        <f>IF(CI171="","",SUM(CI$12:CI171)-CI171+1)</f>
        <v/>
      </c>
      <c r="DE171" s="265" t="str">
        <f>IF(CJ171="","",SUM(CJ$12:CJ171)-CJ171+1)</f>
        <v/>
      </c>
      <c r="DF171" s="265" t="str">
        <f>IF(CK171="","",SUM(CK$12:CK171)-CK171+1)</f>
        <v/>
      </c>
      <c r="DG171" s="265" t="str">
        <f>IF(CL171="","",SUM(CL$12:CL171)-CL171+1)</f>
        <v/>
      </c>
      <c r="DH171" s="265" t="str">
        <f>IF(CM171="","",SUM(CM$12:CM171)-CM171+1)</f>
        <v/>
      </c>
      <c r="DI171" s="265" t="str">
        <f>IF(CN171="","",SUM(CN$12:CN171)-CN171+1)</f>
        <v/>
      </c>
      <c r="DJ171" s="265" t="str">
        <f>IF(CO171="","",SUM(CO$12:CO171)-CO171+1)</f>
        <v/>
      </c>
      <c r="DK171" s="265" t="str">
        <f>IF(CP171="","",SUM(CP$12:CP171)-CP171+1)</f>
        <v/>
      </c>
      <c r="DM171" s="265"/>
      <c r="DN171" s="265"/>
      <c r="DO171" s="265"/>
      <c r="DP171" s="265"/>
      <c r="DQ171" s="265"/>
      <c r="DR171" s="265"/>
      <c r="DS171" s="265"/>
      <c r="DT171" s="265"/>
      <c r="DU171" s="265"/>
      <c r="DV171" s="265"/>
      <c r="DW171" s="265"/>
      <c r="DX171" s="265"/>
      <c r="DY171" s="265"/>
      <c r="DZ171" s="265"/>
      <c r="EA171" s="265"/>
      <c r="EB171" s="265"/>
      <c r="EC171" s="265"/>
      <c r="ED171" s="265"/>
      <c r="EE171" s="265"/>
      <c r="EF171" s="265"/>
      <c r="EH171" s="265" t="str">
        <f t="shared" si="366"/>
        <v/>
      </c>
      <c r="EI171" s="265" t="str">
        <f t="shared" si="366"/>
        <v/>
      </c>
      <c r="EJ171" s="265" t="str">
        <f t="shared" si="366"/>
        <v/>
      </c>
      <c r="EK171" s="265" t="str">
        <f t="shared" si="366"/>
        <v/>
      </c>
      <c r="EL171" s="265" t="str">
        <f t="shared" si="366"/>
        <v/>
      </c>
      <c r="EM171" s="265" t="str">
        <f t="shared" si="366"/>
        <v/>
      </c>
      <c r="EN171" s="265" t="str">
        <f t="shared" si="366"/>
        <v/>
      </c>
      <c r="EO171" s="265" t="str">
        <f t="shared" si="366"/>
        <v/>
      </c>
      <c r="EP171" s="265" t="str">
        <f t="shared" si="366"/>
        <v/>
      </c>
      <c r="EQ171" s="265" t="str">
        <f t="shared" si="366"/>
        <v/>
      </c>
      <c r="ER171" s="265" t="str">
        <f t="shared" si="367"/>
        <v/>
      </c>
      <c r="ES171" s="265" t="str">
        <f t="shared" si="367"/>
        <v/>
      </c>
      <c r="ET171" s="265" t="str">
        <f t="shared" si="367"/>
        <v/>
      </c>
      <c r="EU171" s="265" t="str">
        <f t="shared" si="367"/>
        <v/>
      </c>
      <c r="EV171" s="265" t="str">
        <f t="shared" si="367"/>
        <v/>
      </c>
      <c r="EW171" s="265" t="str">
        <f t="shared" si="367"/>
        <v/>
      </c>
      <c r="EX171" s="265" t="str">
        <f t="shared" si="367"/>
        <v/>
      </c>
      <c r="EY171" s="265" t="str">
        <f t="shared" si="367"/>
        <v/>
      </c>
      <c r="EZ171" s="265" t="str">
        <f t="shared" si="367"/>
        <v/>
      </c>
      <c r="FA171" s="265" t="str">
        <f t="shared" si="367"/>
        <v/>
      </c>
      <c r="FB171" s="263" t="str">
        <f t="shared" si="368"/>
        <v/>
      </c>
      <c r="FC171" s="263" t="str">
        <f t="shared" si="368"/>
        <v/>
      </c>
      <c r="FD171" s="263" t="str">
        <f t="shared" si="368"/>
        <v/>
      </c>
      <c r="FE171" s="263" t="str">
        <f t="shared" si="368"/>
        <v/>
      </c>
      <c r="FF171" s="263" t="str">
        <f t="shared" si="368"/>
        <v/>
      </c>
      <c r="FG171" s="263" t="str">
        <f t="shared" si="368"/>
        <v/>
      </c>
      <c r="FH171" s="263" t="str">
        <f t="shared" si="368"/>
        <v/>
      </c>
      <c r="FI171" s="263" t="str">
        <f t="shared" si="368"/>
        <v/>
      </c>
      <c r="FJ171" s="263" t="str">
        <f t="shared" si="368"/>
        <v/>
      </c>
      <c r="FK171" s="263" t="str">
        <f t="shared" si="368"/>
        <v/>
      </c>
      <c r="FL171" s="263" t="str">
        <f t="shared" si="369"/>
        <v/>
      </c>
      <c r="FM171" s="263" t="str">
        <f t="shared" si="369"/>
        <v/>
      </c>
      <c r="FN171" s="263" t="str">
        <f t="shared" si="369"/>
        <v/>
      </c>
      <c r="FO171" s="263" t="str">
        <f t="shared" si="369"/>
        <v/>
      </c>
      <c r="FP171" s="263" t="str">
        <f t="shared" si="369"/>
        <v/>
      </c>
      <c r="FQ171" s="263" t="str">
        <f t="shared" si="369"/>
        <v/>
      </c>
      <c r="FR171" s="263" t="str">
        <f t="shared" si="369"/>
        <v/>
      </c>
      <c r="FS171" s="263" t="str">
        <f t="shared" si="369"/>
        <v/>
      </c>
      <c r="FT171" s="263" t="str">
        <f t="shared" si="369"/>
        <v/>
      </c>
      <c r="FU171" s="263" t="str">
        <f t="shared" si="369"/>
        <v/>
      </c>
      <c r="FV171" s="265" t="str">
        <f t="shared" si="370"/>
        <v/>
      </c>
      <c r="FW171" s="265" t="str">
        <f t="shared" si="370"/>
        <v/>
      </c>
      <c r="FX171" s="265" t="str">
        <f t="shared" si="370"/>
        <v/>
      </c>
      <c r="FY171" s="265" t="str">
        <f t="shared" si="370"/>
        <v/>
      </c>
      <c r="FZ171" s="265" t="str">
        <f t="shared" si="370"/>
        <v/>
      </c>
      <c r="GA171" s="265" t="str">
        <f t="shared" si="370"/>
        <v/>
      </c>
      <c r="GB171" s="265" t="str">
        <f t="shared" si="370"/>
        <v/>
      </c>
      <c r="GC171" s="265" t="str">
        <f t="shared" si="370"/>
        <v/>
      </c>
      <c r="GD171" s="265" t="str">
        <f t="shared" si="370"/>
        <v/>
      </c>
      <c r="GE171" s="265" t="str">
        <f t="shared" si="370"/>
        <v/>
      </c>
      <c r="GF171" s="265" t="str">
        <f t="shared" si="371"/>
        <v/>
      </c>
      <c r="GG171" s="265" t="str">
        <f t="shared" si="371"/>
        <v/>
      </c>
      <c r="GH171" s="265" t="str">
        <f t="shared" si="371"/>
        <v/>
      </c>
      <c r="GI171" s="265" t="str">
        <f t="shared" si="371"/>
        <v/>
      </c>
      <c r="GJ171" s="265" t="str">
        <f t="shared" si="371"/>
        <v/>
      </c>
      <c r="GK171" s="265" t="str">
        <f t="shared" si="371"/>
        <v/>
      </c>
      <c r="GL171" s="265" t="str">
        <f t="shared" si="371"/>
        <v/>
      </c>
      <c r="GM171" s="265" t="str">
        <f t="shared" si="371"/>
        <v/>
      </c>
      <c r="GN171" s="265" t="str">
        <f t="shared" si="371"/>
        <v/>
      </c>
      <c r="GO171" s="265" t="str">
        <f t="shared" si="371"/>
        <v/>
      </c>
      <c r="GP171" s="263" t="str">
        <f t="shared" si="372"/>
        <v/>
      </c>
      <c r="GQ171" s="263" t="str">
        <f t="shared" si="372"/>
        <v/>
      </c>
      <c r="GR171" s="263" t="str">
        <f t="shared" si="372"/>
        <v/>
      </c>
      <c r="GS171" s="263" t="str">
        <f t="shared" si="372"/>
        <v/>
      </c>
      <c r="GT171" s="263" t="str">
        <f t="shared" si="372"/>
        <v/>
      </c>
      <c r="GU171" s="263" t="str">
        <f t="shared" si="372"/>
        <v/>
      </c>
      <c r="GV171" s="263" t="str">
        <f t="shared" si="372"/>
        <v/>
      </c>
      <c r="GW171" s="263" t="str">
        <f t="shared" si="372"/>
        <v/>
      </c>
      <c r="GX171" s="263" t="str">
        <f t="shared" si="372"/>
        <v/>
      </c>
      <c r="GY171" s="263" t="str">
        <f t="shared" si="372"/>
        <v/>
      </c>
      <c r="GZ171" s="263" t="str">
        <f t="shared" si="373"/>
        <v/>
      </c>
      <c r="HA171" s="263" t="str">
        <f t="shared" si="373"/>
        <v/>
      </c>
      <c r="HB171" s="263" t="str">
        <f t="shared" si="373"/>
        <v/>
      </c>
      <c r="HC171" s="263" t="str">
        <f t="shared" si="373"/>
        <v/>
      </c>
      <c r="HD171" s="263" t="str">
        <f t="shared" si="373"/>
        <v/>
      </c>
      <c r="HE171" s="263" t="str">
        <f t="shared" si="373"/>
        <v/>
      </c>
      <c r="HF171" s="263" t="str">
        <f t="shared" si="373"/>
        <v/>
      </c>
      <c r="HG171" s="263" t="str">
        <f t="shared" si="373"/>
        <v/>
      </c>
      <c r="HH171" s="263" t="str">
        <f t="shared" si="373"/>
        <v/>
      </c>
      <c r="HI171" s="263" t="str">
        <f t="shared" si="373"/>
        <v/>
      </c>
      <c r="HJ171" s="265" t="str">
        <f t="shared" si="374"/>
        <v/>
      </c>
      <c r="HK171" s="265" t="str">
        <f t="shared" si="374"/>
        <v/>
      </c>
      <c r="HL171" s="265" t="str">
        <f t="shared" si="374"/>
        <v/>
      </c>
      <c r="HM171" s="265" t="str">
        <f t="shared" si="374"/>
        <v/>
      </c>
      <c r="HN171" s="265" t="str">
        <f t="shared" si="374"/>
        <v/>
      </c>
      <c r="HO171" s="265" t="str">
        <f t="shared" si="374"/>
        <v/>
      </c>
      <c r="HP171" s="265" t="str">
        <f t="shared" si="374"/>
        <v/>
      </c>
      <c r="HQ171" s="265" t="str">
        <f t="shared" si="374"/>
        <v/>
      </c>
      <c r="HR171" s="265" t="str">
        <f t="shared" si="374"/>
        <v/>
      </c>
      <c r="HS171" s="265" t="str">
        <f t="shared" si="374"/>
        <v/>
      </c>
      <c r="HT171" s="265" t="str">
        <f t="shared" si="375"/>
        <v/>
      </c>
      <c r="HU171" s="265" t="str">
        <f t="shared" si="375"/>
        <v/>
      </c>
      <c r="HV171" s="265" t="str">
        <f t="shared" si="375"/>
        <v/>
      </c>
      <c r="HW171" s="265" t="str">
        <f t="shared" si="375"/>
        <v/>
      </c>
      <c r="HX171" s="265" t="str">
        <f t="shared" si="375"/>
        <v/>
      </c>
      <c r="HY171" s="265" t="str">
        <f t="shared" si="375"/>
        <v/>
      </c>
      <c r="HZ171" s="265" t="str">
        <f t="shared" si="375"/>
        <v/>
      </c>
      <c r="IA171" s="265" t="str">
        <f t="shared" si="375"/>
        <v/>
      </c>
      <c r="IB171" s="265" t="str">
        <f t="shared" si="375"/>
        <v/>
      </c>
      <c r="IC171" s="265" t="str">
        <f t="shared" si="375"/>
        <v/>
      </c>
    </row>
    <row r="172" spans="1:237" x14ac:dyDescent="0.25">
      <c r="A172" s="248">
        <f t="shared" si="323"/>
        <v>161</v>
      </c>
      <c r="B172" s="2" t="str">
        <f>IF(OR('aux 1'!B172="",'aux 1'!R172&lt;&gt;"s"),"",'aux 1'!B172)</f>
        <v/>
      </c>
      <c r="C172" s="172" t="str">
        <f>IF('aux 1'!F172="","",'aux 1'!F172)</f>
        <v/>
      </c>
      <c r="D172" s="450" t="str">
        <f>IF(B172="","",'aux 1'!AP172)</f>
        <v/>
      </c>
      <c r="E172" s="306" t="str">
        <f>IF(B172="","Pre: ",'aux 1'!AN172)</f>
        <v xml:space="preserve">Pre: </v>
      </c>
      <c r="F172" s="306" t="str">
        <f>IF(B172="","Co: ",'aux 1'!AO172)</f>
        <v xml:space="preserve">Co: </v>
      </c>
      <c r="G172" s="54" t="str">
        <f>IF(OR($B172="",'aux 1'!H172=""),"",'aux 1'!H172)</f>
        <v/>
      </c>
      <c r="H172" s="54" t="str">
        <f>IF(OR($B172="",'aux 1'!I172=""),"",'aux 1'!I172)</f>
        <v/>
      </c>
      <c r="I172" s="54" t="str">
        <f>IF(OR($B172="",'aux 1'!J172=""),"",'aux 1'!J172)</f>
        <v/>
      </c>
      <c r="J172" s="54" t="str">
        <f>IF(OR($B172="",'aux 1'!K172=""),"",'aux 1'!K172)</f>
        <v/>
      </c>
      <c r="K172" s="248"/>
      <c r="L172" s="248"/>
      <c r="M172" s="45" t="str">
        <f>IF('aux 1'!C172="","",'aux 1'!C172)</f>
        <v/>
      </c>
      <c r="N172" s="45" t="str">
        <f>IF('aux 1'!D172="","",'aux 1'!D172)</f>
        <v/>
      </c>
      <c r="O172" s="169" t="str">
        <f>IF('aux 1'!E172="","",'aux 1'!E172)</f>
        <v/>
      </c>
      <c r="P172" s="133" t="str">
        <f t="shared" si="317"/>
        <v/>
      </c>
      <c r="Q172" s="43" t="str">
        <f>IF(S172="s",IF(R172="op",'aux 1'!S172,U172),"")</f>
        <v/>
      </c>
      <c r="R172" s="43" t="str">
        <f>IF('aux 1'!N172="op","op",'aux 1'!S172)</f>
        <v/>
      </c>
      <c r="S172" s="43" t="str">
        <f>IF('aux 1'!R172="","",'aux 1'!R172)</f>
        <v/>
      </c>
      <c r="T172" s="43" t="str">
        <f>IF('aux 1'!Q172="","",'aux 1'!Q172)</f>
        <v/>
      </c>
      <c r="U172" s="43" t="str">
        <f>IF('aux 1'!P172="","",'aux 1'!P172)</f>
        <v/>
      </c>
      <c r="V172" s="44" t="str">
        <f>IF('aux 1'!O172="","",'aux 1'!O172)</f>
        <v/>
      </c>
      <c r="W172" s="128">
        <f>IF('aux 1'!T172="",0,'aux 1'!T172)</f>
        <v>0</v>
      </c>
      <c r="X172" s="128">
        <f>IF('aux 1'!U172="",0,'aux 1'!U172)</f>
        <v>0</v>
      </c>
      <c r="Y172" s="128">
        <f>IF('aux 1'!V172="",0,'aux 1'!V172)</f>
        <v>0</v>
      </c>
      <c r="Z172" s="128" t="str">
        <f>IF('aux 1'!W172="","",'aux 1'!W172)</f>
        <v/>
      </c>
      <c r="AA172" s="128" t="str">
        <f t="shared" si="318"/>
        <v>h</v>
      </c>
      <c r="AB172" s="248" t="str">
        <f>IF('aux 1'!X172="","",'aux 1'!X172)</f>
        <v/>
      </c>
      <c r="AC172" s="87" t="str">
        <f t="shared" si="319"/>
        <v/>
      </c>
      <c r="AE172" s="265">
        <f t="shared" si="320"/>
        <v>161</v>
      </c>
      <c r="AF172" s="267" t="str">
        <f t="shared" ref="AF172:AO181" si="378">IF($B172="","",IF($Q172=AF$11,$A172,""))</f>
        <v/>
      </c>
      <c r="AG172" s="267" t="str">
        <f t="shared" si="378"/>
        <v/>
      </c>
      <c r="AH172" s="267" t="str">
        <f t="shared" si="378"/>
        <v/>
      </c>
      <c r="AI172" s="267" t="str">
        <f t="shared" si="378"/>
        <v/>
      </c>
      <c r="AJ172" s="267" t="str">
        <f t="shared" si="378"/>
        <v/>
      </c>
      <c r="AK172" s="267" t="str">
        <f t="shared" si="378"/>
        <v/>
      </c>
      <c r="AL172" s="267" t="str">
        <f t="shared" si="378"/>
        <v/>
      </c>
      <c r="AM172" s="267" t="str">
        <f t="shared" si="378"/>
        <v/>
      </c>
      <c r="AN172" s="267" t="str">
        <f t="shared" si="378"/>
        <v/>
      </c>
      <c r="AO172" s="267" t="str">
        <f t="shared" si="378"/>
        <v/>
      </c>
      <c r="AP172" s="267" t="str">
        <f t="shared" ref="AP172:AY181" si="379">IF($B172="","",IF($Q172=AP$11,$A172,""))</f>
        <v/>
      </c>
      <c r="AQ172" s="267" t="str">
        <f t="shared" si="379"/>
        <v/>
      </c>
      <c r="AR172" s="267" t="str">
        <f t="shared" si="379"/>
        <v/>
      </c>
      <c r="AS172" s="267" t="str">
        <f t="shared" si="379"/>
        <v/>
      </c>
      <c r="AT172" s="267" t="str">
        <f t="shared" si="379"/>
        <v/>
      </c>
      <c r="AU172" s="267" t="str">
        <f t="shared" si="379"/>
        <v/>
      </c>
      <c r="AV172" s="267" t="str">
        <f t="shared" si="379"/>
        <v/>
      </c>
      <c r="AW172" s="267" t="str">
        <f t="shared" si="379"/>
        <v/>
      </c>
      <c r="AX172" s="267" t="str">
        <f t="shared" si="379"/>
        <v/>
      </c>
      <c r="AY172" s="267" t="str">
        <f t="shared" si="379"/>
        <v/>
      </c>
      <c r="BA172" s="267" t="str">
        <f t="shared" si="283"/>
        <v/>
      </c>
      <c r="BB172" s="267" t="str">
        <f t="shared" si="284"/>
        <v/>
      </c>
      <c r="BC172" s="267" t="str">
        <f t="shared" si="285"/>
        <v/>
      </c>
      <c r="BD172" s="267" t="str">
        <f t="shared" si="286"/>
        <v/>
      </c>
      <c r="BE172" s="267" t="str">
        <f t="shared" si="287"/>
        <v/>
      </c>
      <c r="BF172" s="267" t="str">
        <f t="shared" si="288"/>
        <v/>
      </c>
      <c r="BG172" s="267" t="str">
        <f t="shared" si="289"/>
        <v/>
      </c>
      <c r="BH172" s="267" t="str">
        <f t="shared" si="322"/>
        <v/>
      </c>
      <c r="BI172" s="267" t="str">
        <f t="shared" si="351"/>
        <v/>
      </c>
      <c r="BJ172" s="267" t="str">
        <f t="shared" si="352"/>
        <v/>
      </c>
      <c r="BK172" s="267" t="str">
        <f t="shared" si="353"/>
        <v/>
      </c>
      <c r="BL172" s="267" t="str">
        <f t="shared" si="354"/>
        <v/>
      </c>
      <c r="BM172" s="267" t="str">
        <f t="shared" si="355"/>
        <v/>
      </c>
      <c r="BN172" s="267" t="str">
        <f t="shared" si="356"/>
        <v/>
      </c>
      <c r="BO172" s="267" t="str">
        <f t="shared" si="357"/>
        <v/>
      </c>
      <c r="BP172" s="267" t="str">
        <f t="shared" si="358"/>
        <v/>
      </c>
      <c r="BQ172" s="267" t="str">
        <f t="shared" si="359"/>
        <v/>
      </c>
      <c r="BR172" s="267" t="str">
        <f t="shared" si="360"/>
        <v/>
      </c>
      <c r="BS172" s="267" t="str">
        <f t="shared" si="361"/>
        <v/>
      </c>
      <c r="BT172" s="267" t="str">
        <f t="shared" si="362"/>
        <v/>
      </c>
      <c r="BU172" s="264"/>
      <c r="BV172" s="268">
        <v>161</v>
      </c>
      <c r="BW172" s="265" t="str">
        <f t="shared" si="268"/>
        <v/>
      </c>
      <c r="BX172" s="265" t="str">
        <f t="shared" si="349"/>
        <v/>
      </c>
      <c r="BY172" s="265" t="str">
        <f t="shared" si="349"/>
        <v/>
      </c>
      <c r="BZ172" s="265" t="str">
        <f t="shared" si="349"/>
        <v/>
      </c>
      <c r="CA172" s="265" t="str">
        <f t="shared" si="348"/>
        <v/>
      </c>
      <c r="CB172" s="265" t="str">
        <f t="shared" si="348"/>
        <v/>
      </c>
      <c r="CC172" s="265" t="str">
        <f t="shared" si="348"/>
        <v/>
      </c>
      <c r="CD172" s="265" t="str">
        <f t="shared" ref="CD172:CD203" si="380">IF(LEN(CD$6)&lt;$BV172,"", VALUE(MID(CD$6,$BV172,1)))</f>
        <v/>
      </c>
      <c r="CE172" s="265" t="str">
        <f t="shared" si="377"/>
        <v/>
      </c>
      <c r="CF172" s="265" t="str">
        <f t="shared" si="377"/>
        <v/>
      </c>
      <c r="CG172" s="265" t="str">
        <f t="shared" si="377"/>
        <v/>
      </c>
      <c r="CH172" s="265" t="str">
        <f t="shared" si="377"/>
        <v/>
      </c>
      <c r="CI172" s="265" t="str">
        <f t="shared" si="377"/>
        <v/>
      </c>
      <c r="CJ172" s="265" t="str">
        <f t="shared" si="377"/>
        <v/>
      </c>
      <c r="CK172" s="265" t="str">
        <f t="shared" si="377"/>
        <v/>
      </c>
      <c r="CL172" s="265" t="str">
        <f t="shared" si="377"/>
        <v/>
      </c>
      <c r="CM172" s="265" t="str">
        <f t="shared" si="377"/>
        <v/>
      </c>
      <c r="CN172" s="265" t="str">
        <f t="shared" si="377"/>
        <v/>
      </c>
      <c r="CO172" s="265" t="str">
        <f t="shared" si="377"/>
        <v/>
      </c>
      <c r="CP172" s="265" t="str">
        <f t="shared" si="377"/>
        <v/>
      </c>
      <c r="CR172" s="265" t="str">
        <f>IF(BW172="","",SUM(BW$12:BW172)-BW172+1)</f>
        <v/>
      </c>
      <c r="CS172" s="265" t="str">
        <f>IF(BX172="","",SUM(BX$12:BX172)-BX172+1)</f>
        <v/>
      </c>
      <c r="CT172" s="265" t="str">
        <f>IF(BY172="","",SUM(BY$12:BY172)-BY172+1)</f>
        <v/>
      </c>
      <c r="CU172" s="265" t="str">
        <f>IF(BZ172="","",SUM(BZ$12:BZ172)-BZ172+1)</f>
        <v/>
      </c>
      <c r="CV172" s="265" t="str">
        <f>IF(CA172="","",SUM(CA$12:CA172)-CA172+1)</f>
        <v/>
      </c>
      <c r="CW172" s="265" t="str">
        <f>IF(CB172="","",SUM(CB$12:CB172)-CB172+1)</f>
        <v/>
      </c>
      <c r="CX172" s="265" t="str">
        <f>IF(CC172="","",SUM(CC$12:CC172)-CC172+1)</f>
        <v/>
      </c>
      <c r="CY172" s="265" t="str">
        <f>IF(CD172="","",SUM(CD$12:CD172)-CD172+1)</f>
        <v/>
      </c>
      <c r="CZ172" s="265" t="str">
        <f>IF(CE172="","",SUM(CE$12:CE172)-CE172+1)</f>
        <v/>
      </c>
      <c r="DA172" s="265" t="str">
        <f>IF(CF172="","",SUM(CF$12:CF172)-CF172+1)</f>
        <v/>
      </c>
      <c r="DB172" s="265" t="str">
        <f>IF(CG172="","",SUM(CG$12:CG172)-CG172+1)</f>
        <v/>
      </c>
      <c r="DC172" s="265" t="str">
        <f>IF(CH172="","",SUM(CH$12:CH172)-CH172+1)</f>
        <v/>
      </c>
      <c r="DD172" s="265" t="str">
        <f>IF(CI172="","",SUM(CI$12:CI172)-CI172+1)</f>
        <v/>
      </c>
      <c r="DE172" s="265" t="str">
        <f>IF(CJ172="","",SUM(CJ$12:CJ172)-CJ172+1)</f>
        <v/>
      </c>
      <c r="DF172" s="265" t="str">
        <f>IF(CK172="","",SUM(CK$12:CK172)-CK172+1)</f>
        <v/>
      </c>
      <c r="DG172" s="265" t="str">
        <f>IF(CL172="","",SUM(CL$12:CL172)-CL172+1)</f>
        <v/>
      </c>
      <c r="DH172" s="265" t="str">
        <f>IF(CM172="","",SUM(CM$12:CM172)-CM172+1)</f>
        <v/>
      </c>
      <c r="DI172" s="265" t="str">
        <f>IF(CN172="","",SUM(CN$12:CN172)-CN172+1)</f>
        <v/>
      </c>
      <c r="DJ172" s="265" t="str">
        <f>IF(CO172="","",SUM(CO$12:CO172)-CO172+1)</f>
        <v/>
      </c>
      <c r="DK172" s="265" t="str">
        <f>IF(CP172="","",SUM(CP$12:CP172)-CP172+1)</f>
        <v/>
      </c>
      <c r="DM172" s="265"/>
      <c r="DN172" s="265"/>
      <c r="DO172" s="265"/>
      <c r="DP172" s="265"/>
      <c r="DQ172" s="265"/>
      <c r="DR172" s="265"/>
      <c r="DS172" s="265"/>
      <c r="DT172" s="265"/>
      <c r="DU172" s="265"/>
      <c r="DV172" s="265"/>
      <c r="DW172" s="265"/>
      <c r="DX172" s="265"/>
      <c r="DY172" s="265"/>
      <c r="DZ172" s="265"/>
      <c r="EA172" s="265"/>
      <c r="EB172" s="265"/>
      <c r="EC172" s="265"/>
      <c r="ED172" s="265"/>
      <c r="EE172" s="265"/>
      <c r="EF172" s="265"/>
      <c r="EH172" s="265" t="str">
        <f t="shared" ref="EH172:EQ181" si="381">IF($B172="","",IF(AND($Q172=EH$11,$V172=EH$10),$Z172,""))</f>
        <v/>
      </c>
      <c r="EI172" s="265" t="str">
        <f t="shared" si="381"/>
        <v/>
      </c>
      <c r="EJ172" s="265" t="str">
        <f t="shared" si="381"/>
        <v/>
      </c>
      <c r="EK172" s="265" t="str">
        <f t="shared" si="381"/>
        <v/>
      </c>
      <c r="EL172" s="265" t="str">
        <f t="shared" si="381"/>
        <v/>
      </c>
      <c r="EM172" s="265" t="str">
        <f t="shared" si="381"/>
        <v/>
      </c>
      <c r="EN172" s="265" t="str">
        <f t="shared" si="381"/>
        <v/>
      </c>
      <c r="EO172" s="265" t="str">
        <f t="shared" si="381"/>
        <v/>
      </c>
      <c r="EP172" s="265" t="str">
        <f t="shared" si="381"/>
        <v/>
      </c>
      <c r="EQ172" s="265" t="str">
        <f t="shared" si="381"/>
        <v/>
      </c>
      <c r="ER172" s="265" t="str">
        <f t="shared" ref="ER172:FA181" si="382">IF($B172="","",IF(AND($Q172=ER$11,$V172=ER$10),$Z172,""))</f>
        <v/>
      </c>
      <c r="ES172" s="265" t="str">
        <f t="shared" si="382"/>
        <v/>
      </c>
      <c r="ET172" s="265" t="str">
        <f t="shared" si="382"/>
        <v/>
      </c>
      <c r="EU172" s="265" t="str">
        <f t="shared" si="382"/>
        <v/>
      </c>
      <c r="EV172" s="265" t="str">
        <f t="shared" si="382"/>
        <v/>
      </c>
      <c r="EW172" s="265" t="str">
        <f t="shared" si="382"/>
        <v/>
      </c>
      <c r="EX172" s="265" t="str">
        <f t="shared" si="382"/>
        <v/>
      </c>
      <c r="EY172" s="265" t="str">
        <f t="shared" si="382"/>
        <v/>
      </c>
      <c r="EZ172" s="265" t="str">
        <f t="shared" si="382"/>
        <v/>
      </c>
      <c r="FA172" s="265" t="str">
        <f t="shared" si="382"/>
        <v/>
      </c>
      <c r="FB172" s="263" t="str">
        <f t="shared" ref="FB172:FK181" si="383">IF($B172="","",IF(AND($Q172=FB$11,$V172=FB$10),$Z172,""))</f>
        <v/>
      </c>
      <c r="FC172" s="263" t="str">
        <f t="shared" si="383"/>
        <v/>
      </c>
      <c r="FD172" s="263" t="str">
        <f t="shared" si="383"/>
        <v/>
      </c>
      <c r="FE172" s="263" t="str">
        <f t="shared" si="383"/>
        <v/>
      </c>
      <c r="FF172" s="263" t="str">
        <f t="shared" si="383"/>
        <v/>
      </c>
      <c r="FG172" s="263" t="str">
        <f t="shared" si="383"/>
        <v/>
      </c>
      <c r="FH172" s="263" t="str">
        <f t="shared" si="383"/>
        <v/>
      </c>
      <c r="FI172" s="263" t="str">
        <f t="shared" si="383"/>
        <v/>
      </c>
      <c r="FJ172" s="263" t="str">
        <f t="shared" si="383"/>
        <v/>
      </c>
      <c r="FK172" s="263" t="str">
        <f t="shared" si="383"/>
        <v/>
      </c>
      <c r="FL172" s="263" t="str">
        <f t="shared" ref="FL172:FU181" si="384">IF($B172="","",IF(AND($Q172=FL$11,$V172=FL$10),$Z172,""))</f>
        <v/>
      </c>
      <c r="FM172" s="263" t="str">
        <f t="shared" si="384"/>
        <v/>
      </c>
      <c r="FN172" s="263" t="str">
        <f t="shared" si="384"/>
        <v/>
      </c>
      <c r="FO172" s="263" t="str">
        <f t="shared" si="384"/>
        <v/>
      </c>
      <c r="FP172" s="263" t="str">
        <f t="shared" si="384"/>
        <v/>
      </c>
      <c r="FQ172" s="263" t="str">
        <f t="shared" si="384"/>
        <v/>
      </c>
      <c r="FR172" s="263" t="str">
        <f t="shared" si="384"/>
        <v/>
      </c>
      <c r="FS172" s="263" t="str">
        <f t="shared" si="384"/>
        <v/>
      </c>
      <c r="FT172" s="263" t="str">
        <f t="shared" si="384"/>
        <v/>
      </c>
      <c r="FU172" s="263" t="str">
        <f t="shared" si="384"/>
        <v/>
      </c>
      <c r="FV172" s="265" t="str">
        <f t="shared" ref="FV172:GE181" si="385">IF($B172="","",IF(AND($Q172=FV$11,$V172=FV$10),$Z172,""))</f>
        <v/>
      </c>
      <c r="FW172" s="265" t="str">
        <f t="shared" si="385"/>
        <v/>
      </c>
      <c r="FX172" s="265" t="str">
        <f t="shared" si="385"/>
        <v/>
      </c>
      <c r="FY172" s="265" t="str">
        <f t="shared" si="385"/>
        <v/>
      </c>
      <c r="FZ172" s="265" t="str">
        <f t="shared" si="385"/>
        <v/>
      </c>
      <c r="GA172" s="265" t="str">
        <f t="shared" si="385"/>
        <v/>
      </c>
      <c r="GB172" s="265" t="str">
        <f t="shared" si="385"/>
        <v/>
      </c>
      <c r="GC172" s="265" t="str">
        <f t="shared" si="385"/>
        <v/>
      </c>
      <c r="GD172" s="265" t="str">
        <f t="shared" si="385"/>
        <v/>
      </c>
      <c r="GE172" s="265" t="str">
        <f t="shared" si="385"/>
        <v/>
      </c>
      <c r="GF172" s="265" t="str">
        <f t="shared" ref="GF172:GO181" si="386">IF($B172="","",IF(AND($Q172=GF$11,$V172=GF$10),$Z172,""))</f>
        <v/>
      </c>
      <c r="GG172" s="265" t="str">
        <f t="shared" si="386"/>
        <v/>
      </c>
      <c r="GH172" s="265" t="str">
        <f t="shared" si="386"/>
        <v/>
      </c>
      <c r="GI172" s="265" t="str">
        <f t="shared" si="386"/>
        <v/>
      </c>
      <c r="GJ172" s="265" t="str">
        <f t="shared" si="386"/>
        <v/>
      </c>
      <c r="GK172" s="265" t="str">
        <f t="shared" si="386"/>
        <v/>
      </c>
      <c r="GL172" s="265" t="str">
        <f t="shared" si="386"/>
        <v/>
      </c>
      <c r="GM172" s="265" t="str">
        <f t="shared" si="386"/>
        <v/>
      </c>
      <c r="GN172" s="265" t="str">
        <f t="shared" si="386"/>
        <v/>
      </c>
      <c r="GO172" s="265" t="str">
        <f t="shared" si="386"/>
        <v/>
      </c>
      <c r="GP172" s="263" t="str">
        <f t="shared" ref="GP172:GY181" si="387">IF($B172="","",IF(AND($Q172=GP$11,$V172=GP$10),$Z172,""))</f>
        <v/>
      </c>
      <c r="GQ172" s="263" t="str">
        <f t="shared" si="387"/>
        <v/>
      </c>
      <c r="GR172" s="263" t="str">
        <f t="shared" si="387"/>
        <v/>
      </c>
      <c r="GS172" s="263" t="str">
        <f t="shared" si="387"/>
        <v/>
      </c>
      <c r="GT172" s="263" t="str">
        <f t="shared" si="387"/>
        <v/>
      </c>
      <c r="GU172" s="263" t="str">
        <f t="shared" si="387"/>
        <v/>
      </c>
      <c r="GV172" s="263" t="str">
        <f t="shared" si="387"/>
        <v/>
      </c>
      <c r="GW172" s="263" t="str">
        <f t="shared" si="387"/>
        <v/>
      </c>
      <c r="GX172" s="263" t="str">
        <f t="shared" si="387"/>
        <v/>
      </c>
      <c r="GY172" s="263" t="str">
        <f t="shared" si="387"/>
        <v/>
      </c>
      <c r="GZ172" s="263" t="str">
        <f t="shared" ref="GZ172:HI181" si="388">IF($B172="","",IF(AND($Q172=GZ$11,$V172=GZ$10),$Z172,""))</f>
        <v/>
      </c>
      <c r="HA172" s="263" t="str">
        <f t="shared" si="388"/>
        <v/>
      </c>
      <c r="HB172" s="263" t="str">
        <f t="shared" si="388"/>
        <v/>
      </c>
      <c r="HC172" s="263" t="str">
        <f t="shared" si="388"/>
        <v/>
      </c>
      <c r="HD172" s="263" t="str">
        <f t="shared" si="388"/>
        <v/>
      </c>
      <c r="HE172" s="263" t="str">
        <f t="shared" si="388"/>
        <v/>
      </c>
      <c r="HF172" s="263" t="str">
        <f t="shared" si="388"/>
        <v/>
      </c>
      <c r="HG172" s="263" t="str">
        <f t="shared" si="388"/>
        <v/>
      </c>
      <c r="HH172" s="263" t="str">
        <f t="shared" si="388"/>
        <v/>
      </c>
      <c r="HI172" s="263" t="str">
        <f t="shared" si="388"/>
        <v/>
      </c>
      <c r="HJ172" s="265" t="str">
        <f t="shared" ref="HJ172:HS181" si="389">IF($B172="","",IF(AND($Q172=HJ$11,$V172=HJ$10),$Z172,""))</f>
        <v/>
      </c>
      <c r="HK172" s="265" t="str">
        <f t="shared" si="389"/>
        <v/>
      </c>
      <c r="HL172" s="265" t="str">
        <f t="shared" si="389"/>
        <v/>
      </c>
      <c r="HM172" s="265" t="str">
        <f t="shared" si="389"/>
        <v/>
      </c>
      <c r="HN172" s="265" t="str">
        <f t="shared" si="389"/>
        <v/>
      </c>
      <c r="HO172" s="265" t="str">
        <f t="shared" si="389"/>
        <v/>
      </c>
      <c r="HP172" s="265" t="str">
        <f t="shared" si="389"/>
        <v/>
      </c>
      <c r="HQ172" s="265" t="str">
        <f t="shared" si="389"/>
        <v/>
      </c>
      <c r="HR172" s="265" t="str">
        <f t="shared" si="389"/>
        <v/>
      </c>
      <c r="HS172" s="265" t="str">
        <f t="shared" si="389"/>
        <v/>
      </c>
      <c r="HT172" s="265" t="str">
        <f t="shared" ref="HT172:IC181" si="390">IF($B172="","",IF(AND($Q172=HT$11,$V172=HT$10),$Z172,""))</f>
        <v/>
      </c>
      <c r="HU172" s="265" t="str">
        <f t="shared" si="390"/>
        <v/>
      </c>
      <c r="HV172" s="265" t="str">
        <f t="shared" si="390"/>
        <v/>
      </c>
      <c r="HW172" s="265" t="str">
        <f t="shared" si="390"/>
        <v/>
      </c>
      <c r="HX172" s="265" t="str">
        <f t="shared" si="390"/>
        <v/>
      </c>
      <c r="HY172" s="265" t="str">
        <f t="shared" si="390"/>
        <v/>
      </c>
      <c r="HZ172" s="265" t="str">
        <f t="shared" si="390"/>
        <v/>
      </c>
      <c r="IA172" s="265" t="str">
        <f t="shared" si="390"/>
        <v/>
      </c>
      <c r="IB172" s="265" t="str">
        <f t="shared" si="390"/>
        <v/>
      </c>
      <c r="IC172" s="265" t="str">
        <f t="shared" si="390"/>
        <v/>
      </c>
    </row>
    <row r="173" spans="1:237" x14ac:dyDescent="0.25">
      <c r="A173" s="248">
        <f t="shared" si="323"/>
        <v>162</v>
      </c>
      <c r="B173" s="2" t="str">
        <f>IF(OR('aux 1'!B173="",'aux 1'!R173&lt;&gt;"s"),"",'aux 1'!B173)</f>
        <v/>
      </c>
      <c r="C173" s="172" t="str">
        <f>IF('aux 1'!F173="","",'aux 1'!F173)</f>
        <v/>
      </c>
      <c r="D173" s="450" t="str">
        <f>IF(B173="","",'aux 1'!AP173)</f>
        <v/>
      </c>
      <c r="E173" s="306" t="str">
        <f>IF(B173="","Pre: ",'aux 1'!AN173)</f>
        <v xml:space="preserve">Pre: </v>
      </c>
      <c r="F173" s="306" t="str">
        <f>IF(B173="","Co: ",'aux 1'!AO173)</f>
        <v xml:space="preserve">Co: </v>
      </c>
      <c r="G173" s="54" t="str">
        <f>IF(OR($B173="",'aux 1'!H173=""),"",'aux 1'!H173)</f>
        <v/>
      </c>
      <c r="H173" s="54" t="str">
        <f>IF(OR($B173="",'aux 1'!I173=""),"",'aux 1'!I173)</f>
        <v/>
      </c>
      <c r="I173" s="54" t="str">
        <f>IF(OR($B173="",'aux 1'!J173=""),"",'aux 1'!J173)</f>
        <v/>
      </c>
      <c r="J173" s="54" t="str">
        <f>IF(OR($B173="",'aux 1'!K173=""),"",'aux 1'!K173)</f>
        <v/>
      </c>
      <c r="K173" s="248"/>
      <c r="L173" s="248"/>
      <c r="M173" s="45" t="str">
        <f>IF('aux 1'!C173="","",'aux 1'!C173)</f>
        <v/>
      </c>
      <c r="N173" s="45" t="str">
        <f>IF('aux 1'!D173="","",'aux 1'!D173)</f>
        <v/>
      </c>
      <c r="O173" s="169" t="str">
        <f>IF('aux 1'!E173="","",'aux 1'!E173)</f>
        <v/>
      </c>
      <c r="P173" s="133" t="str">
        <f t="shared" si="317"/>
        <v/>
      </c>
      <c r="Q173" s="43" t="str">
        <f>IF(S173="s",IF(R173="op",'aux 1'!S173,U173),"")</f>
        <v/>
      </c>
      <c r="R173" s="43" t="str">
        <f>IF('aux 1'!N173="op","op",'aux 1'!S173)</f>
        <v/>
      </c>
      <c r="S173" s="43" t="str">
        <f>IF('aux 1'!R173="","",'aux 1'!R173)</f>
        <v/>
      </c>
      <c r="T173" s="43" t="str">
        <f>IF('aux 1'!Q173="","",'aux 1'!Q173)</f>
        <v/>
      </c>
      <c r="U173" s="43" t="str">
        <f>IF('aux 1'!P173="","",'aux 1'!P173)</f>
        <v/>
      </c>
      <c r="V173" s="44" t="str">
        <f>IF('aux 1'!O173="","",'aux 1'!O173)</f>
        <v/>
      </c>
      <c r="W173" s="128">
        <f>IF('aux 1'!T173="",0,'aux 1'!T173)</f>
        <v>0</v>
      </c>
      <c r="X173" s="128">
        <f>IF('aux 1'!U173="",0,'aux 1'!U173)</f>
        <v>0</v>
      </c>
      <c r="Y173" s="128">
        <f>IF('aux 1'!V173="",0,'aux 1'!V173)</f>
        <v>0</v>
      </c>
      <c r="Z173" s="128" t="str">
        <f>IF('aux 1'!W173="","",'aux 1'!W173)</f>
        <v/>
      </c>
      <c r="AA173" s="128" t="str">
        <f t="shared" si="318"/>
        <v>h</v>
      </c>
      <c r="AB173" s="248" t="str">
        <f>IF('aux 1'!X173="","",'aux 1'!X173)</f>
        <v/>
      </c>
      <c r="AC173" s="87" t="str">
        <f t="shared" si="319"/>
        <v/>
      </c>
      <c r="AE173" s="265">
        <f t="shared" si="320"/>
        <v>162</v>
      </c>
      <c r="AF173" s="267" t="str">
        <f t="shared" si="378"/>
        <v/>
      </c>
      <c r="AG173" s="267" t="str">
        <f t="shared" si="378"/>
        <v/>
      </c>
      <c r="AH173" s="267" t="str">
        <f t="shared" si="378"/>
        <v/>
      </c>
      <c r="AI173" s="267" t="str">
        <f t="shared" si="378"/>
        <v/>
      </c>
      <c r="AJ173" s="267" t="str">
        <f t="shared" si="378"/>
        <v/>
      </c>
      <c r="AK173" s="267" t="str">
        <f t="shared" si="378"/>
        <v/>
      </c>
      <c r="AL173" s="267" t="str">
        <f t="shared" si="378"/>
        <v/>
      </c>
      <c r="AM173" s="267" t="str">
        <f t="shared" si="378"/>
        <v/>
      </c>
      <c r="AN173" s="267" t="str">
        <f t="shared" si="378"/>
        <v/>
      </c>
      <c r="AO173" s="267" t="str">
        <f t="shared" si="378"/>
        <v/>
      </c>
      <c r="AP173" s="267" t="str">
        <f t="shared" si="379"/>
        <v/>
      </c>
      <c r="AQ173" s="267" t="str">
        <f t="shared" si="379"/>
        <v/>
      </c>
      <c r="AR173" s="267" t="str">
        <f t="shared" si="379"/>
        <v/>
      </c>
      <c r="AS173" s="267" t="str">
        <f t="shared" si="379"/>
        <v/>
      </c>
      <c r="AT173" s="267" t="str">
        <f t="shared" si="379"/>
        <v/>
      </c>
      <c r="AU173" s="267" t="str">
        <f t="shared" si="379"/>
        <v/>
      </c>
      <c r="AV173" s="267" t="str">
        <f t="shared" si="379"/>
        <v/>
      </c>
      <c r="AW173" s="267" t="str">
        <f t="shared" si="379"/>
        <v/>
      </c>
      <c r="AX173" s="267" t="str">
        <f t="shared" si="379"/>
        <v/>
      </c>
      <c r="AY173" s="267" t="str">
        <f t="shared" si="379"/>
        <v/>
      </c>
      <c r="BA173" s="267" t="str">
        <f t="shared" si="283"/>
        <v/>
      </c>
      <c r="BB173" s="267" t="str">
        <f t="shared" si="284"/>
        <v/>
      </c>
      <c r="BC173" s="267" t="str">
        <f t="shared" si="285"/>
        <v/>
      </c>
      <c r="BD173" s="267" t="str">
        <f t="shared" si="286"/>
        <v/>
      </c>
      <c r="BE173" s="267" t="str">
        <f t="shared" si="287"/>
        <v/>
      </c>
      <c r="BF173" s="267" t="str">
        <f t="shared" si="288"/>
        <v/>
      </c>
      <c r="BG173" s="267" t="str">
        <f t="shared" si="289"/>
        <v/>
      </c>
      <c r="BH173" s="267" t="str">
        <f t="shared" si="322"/>
        <v/>
      </c>
      <c r="BI173" s="267" t="str">
        <f t="shared" si="351"/>
        <v/>
      </c>
      <c r="BJ173" s="267" t="str">
        <f t="shared" si="352"/>
        <v/>
      </c>
      <c r="BK173" s="267" t="str">
        <f t="shared" si="353"/>
        <v/>
      </c>
      <c r="BL173" s="267" t="str">
        <f t="shared" si="354"/>
        <v/>
      </c>
      <c r="BM173" s="267" t="str">
        <f t="shared" si="355"/>
        <v/>
      </c>
      <c r="BN173" s="267" t="str">
        <f t="shared" si="356"/>
        <v/>
      </c>
      <c r="BO173" s="267" t="str">
        <f t="shared" si="357"/>
        <v/>
      </c>
      <c r="BP173" s="267" t="str">
        <f t="shared" si="358"/>
        <v/>
      </c>
      <c r="BQ173" s="267" t="str">
        <f t="shared" si="359"/>
        <v/>
      </c>
      <c r="BR173" s="267" t="str">
        <f t="shared" si="360"/>
        <v/>
      </c>
      <c r="BS173" s="267" t="str">
        <f t="shared" si="361"/>
        <v/>
      </c>
      <c r="BT173" s="267" t="str">
        <f t="shared" si="362"/>
        <v/>
      </c>
      <c r="BU173" s="264"/>
      <c r="BV173" s="268">
        <v>162</v>
      </c>
      <c r="BW173" s="265" t="str">
        <f t="shared" si="268"/>
        <v/>
      </c>
      <c r="BX173" s="265" t="str">
        <f t="shared" si="349"/>
        <v/>
      </c>
      <c r="BY173" s="265" t="str">
        <f t="shared" si="349"/>
        <v/>
      </c>
      <c r="BZ173" s="265" t="str">
        <f t="shared" si="349"/>
        <v/>
      </c>
      <c r="CA173" s="265" t="str">
        <f t="shared" si="348"/>
        <v/>
      </c>
      <c r="CB173" s="265" t="str">
        <f t="shared" si="348"/>
        <v/>
      </c>
      <c r="CC173" s="265" t="str">
        <f t="shared" si="348"/>
        <v/>
      </c>
      <c r="CD173" s="265" t="str">
        <f t="shared" si="380"/>
        <v/>
      </c>
      <c r="CE173" s="265" t="str">
        <f t="shared" si="377"/>
        <v/>
      </c>
      <c r="CF173" s="265" t="str">
        <f t="shared" si="377"/>
        <v/>
      </c>
      <c r="CG173" s="265" t="str">
        <f t="shared" si="377"/>
        <v/>
      </c>
      <c r="CH173" s="265" t="str">
        <f t="shared" si="377"/>
        <v/>
      </c>
      <c r="CI173" s="265" t="str">
        <f t="shared" si="377"/>
        <v/>
      </c>
      <c r="CJ173" s="265" t="str">
        <f t="shared" si="377"/>
        <v/>
      </c>
      <c r="CK173" s="265" t="str">
        <f t="shared" si="377"/>
        <v/>
      </c>
      <c r="CL173" s="265" t="str">
        <f t="shared" si="377"/>
        <v/>
      </c>
      <c r="CM173" s="265" t="str">
        <f t="shared" si="377"/>
        <v/>
      </c>
      <c r="CN173" s="265" t="str">
        <f t="shared" si="377"/>
        <v/>
      </c>
      <c r="CO173" s="265" t="str">
        <f t="shared" si="377"/>
        <v/>
      </c>
      <c r="CP173" s="265" t="str">
        <f t="shared" si="377"/>
        <v/>
      </c>
      <c r="CR173" s="265" t="str">
        <f>IF(BW173="","",SUM(BW$12:BW173)-BW173+1)</f>
        <v/>
      </c>
      <c r="CS173" s="265" t="str">
        <f>IF(BX173="","",SUM(BX$12:BX173)-BX173+1)</f>
        <v/>
      </c>
      <c r="CT173" s="265" t="str">
        <f>IF(BY173="","",SUM(BY$12:BY173)-BY173+1)</f>
        <v/>
      </c>
      <c r="CU173" s="265" t="str">
        <f>IF(BZ173="","",SUM(BZ$12:BZ173)-BZ173+1)</f>
        <v/>
      </c>
      <c r="CV173" s="265" t="str">
        <f>IF(CA173="","",SUM(CA$12:CA173)-CA173+1)</f>
        <v/>
      </c>
      <c r="CW173" s="265" t="str">
        <f>IF(CB173="","",SUM(CB$12:CB173)-CB173+1)</f>
        <v/>
      </c>
      <c r="CX173" s="265" t="str">
        <f>IF(CC173="","",SUM(CC$12:CC173)-CC173+1)</f>
        <v/>
      </c>
      <c r="CY173" s="265" t="str">
        <f>IF(CD173="","",SUM(CD$12:CD173)-CD173+1)</f>
        <v/>
      </c>
      <c r="CZ173" s="265" t="str">
        <f>IF(CE173="","",SUM(CE$12:CE173)-CE173+1)</f>
        <v/>
      </c>
      <c r="DA173" s="265" t="str">
        <f>IF(CF173="","",SUM(CF$12:CF173)-CF173+1)</f>
        <v/>
      </c>
      <c r="DB173" s="265" t="str">
        <f>IF(CG173="","",SUM(CG$12:CG173)-CG173+1)</f>
        <v/>
      </c>
      <c r="DC173" s="265" t="str">
        <f>IF(CH173="","",SUM(CH$12:CH173)-CH173+1)</f>
        <v/>
      </c>
      <c r="DD173" s="265" t="str">
        <f>IF(CI173="","",SUM(CI$12:CI173)-CI173+1)</f>
        <v/>
      </c>
      <c r="DE173" s="265" t="str">
        <f>IF(CJ173="","",SUM(CJ$12:CJ173)-CJ173+1)</f>
        <v/>
      </c>
      <c r="DF173" s="265" t="str">
        <f>IF(CK173="","",SUM(CK$12:CK173)-CK173+1)</f>
        <v/>
      </c>
      <c r="DG173" s="265" t="str">
        <f>IF(CL173="","",SUM(CL$12:CL173)-CL173+1)</f>
        <v/>
      </c>
      <c r="DH173" s="265" t="str">
        <f>IF(CM173="","",SUM(CM$12:CM173)-CM173+1)</f>
        <v/>
      </c>
      <c r="DI173" s="265" t="str">
        <f>IF(CN173="","",SUM(CN$12:CN173)-CN173+1)</f>
        <v/>
      </c>
      <c r="DJ173" s="265" t="str">
        <f>IF(CO173="","",SUM(CO$12:CO173)-CO173+1)</f>
        <v/>
      </c>
      <c r="DK173" s="265" t="str">
        <f>IF(CP173="","",SUM(CP$12:CP173)-CP173+1)</f>
        <v/>
      </c>
      <c r="DM173" s="265"/>
      <c r="DN173" s="265"/>
      <c r="DO173" s="265"/>
      <c r="DP173" s="265"/>
      <c r="DQ173" s="265"/>
      <c r="DR173" s="265"/>
      <c r="DS173" s="265"/>
      <c r="DT173" s="265"/>
      <c r="DU173" s="265"/>
      <c r="DV173" s="265"/>
      <c r="DW173" s="265"/>
      <c r="DX173" s="265"/>
      <c r="DY173" s="265"/>
      <c r="DZ173" s="265"/>
      <c r="EA173" s="265"/>
      <c r="EB173" s="265"/>
      <c r="EC173" s="265"/>
      <c r="ED173" s="265"/>
      <c r="EE173" s="265"/>
      <c r="EF173" s="265"/>
      <c r="EH173" s="265" t="str">
        <f t="shared" si="381"/>
        <v/>
      </c>
      <c r="EI173" s="265" t="str">
        <f t="shared" si="381"/>
        <v/>
      </c>
      <c r="EJ173" s="265" t="str">
        <f t="shared" si="381"/>
        <v/>
      </c>
      <c r="EK173" s="265" t="str">
        <f t="shared" si="381"/>
        <v/>
      </c>
      <c r="EL173" s="265" t="str">
        <f t="shared" si="381"/>
        <v/>
      </c>
      <c r="EM173" s="265" t="str">
        <f t="shared" si="381"/>
        <v/>
      </c>
      <c r="EN173" s="265" t="str">
        <f t="shared" si="381"/>
        <v/>
      </c>
      <c r="EO173" s="265" t="str">
        <f t="shared" si="381"/>
        <v/>
      </c>
      <c r="EP173" s="265" t="str">
        <f t="shared" si="381"/>
        <v/>
      </c>
      <c r="EQ173" s="265" t="str">
        <f t="shared" si="381"/>
        <v/>
      </c>
      <c r="ER173" s="265" t="str">
        <f t="shared" si="382"/>
        <v/>
      </c>
      <c r="ES173" s="265" t="str">
        <f t="shared" si="382"/>
        <v/>
      </c>
      <c r="ET173" s="265" t="str">
        <f t="shared" si="382"/>
        <v/>
      </c>
      <c r="EU173" s="265" t="str">
        <f t="shared" si="382"/>
        <v/>
      </c>
      <c r="EV173" s="265" t="str">
        <f t="shared" si="382"/>
        <v/>
      </c>
      <c r="EW173" s="265" t="str">
        <f t="shared" si="382"/>
        <v/>
      </c>
      <c r="EX173" s="265" t="str">
        <f t="shared" si="382"/>
        <v/>
      </c>
      <c r="EY173" s="265" t="str">
        <f t="shared" si="382"/>
        <v/>
      </c>
      <c r="EZ173" s="265" t="str">
        <f t="shared" si="382"/>
        <v/>
      </c>
      <c r="FA173" s="265" t="str">
        <f t="shared" si="382"/>
        <v/>
      </c>
      <c r="FB173" s="263" t="str">
        <f t="shared" si="383"/>
        <v/>
      </c>
      <c r="FC173" s="263" t="str">
        <f t="shared" si="383"/>
        <v/>
      </c>
      <c r="FD173" s="263" t="str">
        <f t="shared" si="383"/>
        <v/>
      </c>
      <c r="FE173" s="263" t="str">
        <f t="shared" si="383"/>
        <v/>
      </c>
      <c r="FF173" s="263" t="str">
        <f t="shared" si="383"/>
        <v/>
      </c>
      <c r="FG173" s="263" t="str">
        <f t="shared" si="383"/>
        <v/>
      </c>
      <c r="FH173" s="263" t="str">
        <f t="shared" si="383"/>
        <v/>
      </c>
      <c r="FI173" s="263" t="str">
        <f t="shared" si="383"/>
        <v/>
      </c>
      <c r="FJ173" s="263" t="str">
        <f t="shared" si="383"/>
        <v/>
      </c>
      <c r="FK173" s="263" t="str">
        <f t="shared" si="383"/>
        <v/>
      </c>
      <c r="FL173" s="263" t="str">
        <f t="shared" si="384"/>
        <v/>
      </c>
      <c r="FM173" s="263" t="str">
        <f t="shared" si="384"/>
        <v/>
      </c>
      <c r="FN173" s="263" t="str">
        <f t="shared" si="384"/>
        <v/>
      </c>
      <c r="FO173" s="263" t="str">
        <f t="shared" si="384"/>
        <v/>
      </c>
      <c r="FP173" s="263" t="str">
        <f t="shared" si="384"/>
        <v/>
      </c>
      <c r="FQ173" s="263" t="str">
        <f t="shared" si="384"/>
        <v/>
      </c>
      <c r="FR173" s="263" t="str">
        <f t="shared" si="384"/>
        <v/>
      </c>
      <c r="FS173" s="263" t="str">
        <f t="shared" si="384"/>
        <v/>
      </c>
      <c r="FT173" s="263" t="str">
        <f t="shared" si="384"/>
        <v/>
      </c>
      <c r="FU173" s="263" t="str">
        <f t="shared" si="384"/>
        <v/>
      </c>
      <c r="FV173" s="265" t="str">
        <f t="shared" si="385"/>
        <v/>
      </c>
      <c r="FW173" s="265" t="str">
        <f t="shared" si="385"/>
        <v/>
      </c>
      <c r="FX173" s="265" t="str">
        <f t="shared" si="385"/>
        <v/>
      </c>
      <c r="FY173" s="265" t="str">
        <f t="shared" si="385"/>
        <v/>
      </c>
      <c r="FZ173" s="265" t="str">
        <f t="shared" si="385"/>
        <v/>
      </c>
      <c r="GA173" s="265" t="str">
        <f t="shared" si="385"/>
        <v/>
      </c>
      <c r="GB173" s="265" t="str">
        <f t="shared" si="385"/>
        <v/>
      </c>
      <c r="GC173" s="265" t="str">
        <f t="shared" si="385"/>
        <v/>
      </c>
      <c r="GD173" s="265" t="str">
        <f t="shared" si="385"/>
        <v/>
      </c>
      <c r="GE173" s="265" t="str">
        <f t="shared" si="385"/>
        <v/>
      </c>
      <c r="GF173" s="265" t="str">
        <f t="shared" si="386"/>
        <v/>
      </c>
      <c r="GG173" s="265" t="str">
        <f t="shared" si="386"/>
        <v/>
      </c>
      <c r="GH173" s="265" t="str">
        <f t="shared" si="386"/>
        <v/>
      </c>
      <c r="GI173" s="265" t="str">
        <f t="shared" si="386"/>
        <v/>
      </c>
      <c r="GJ173" s="265" t="str">
        <f t="shared" si="386"/>
        <v/>
      </c>
      <c r="GK173" s="265" t="str">
        <f t="shared" si="386"/>
        <v/>
      </c>
      <c r="GL173" s="265" t="str">
        <f t="shared" si="386"/>
        <v/>
      </c>
      <c r="GM173" s="265" t="str">
        <f t="shared" si="386"/>
        <v/>
      </c>
      <c r="GN173" s="265" t="str">
        <f t="shared" si="386"/>
        <v/>
      </c>
      <c r="GO173" s="265" t="str">
        <f t="shared" si="386"/>
        <v/>
      </c>
      <c r="GP173" s="263" t="str">
        <f t="shared" si="387"/>
        <v/>
      </c>
      <c r="GQ173" s="263" t="str">
        <f t="shared" si="387"/>
        <v/>
      </c>
      <c r="GR173" s="263" t="str">
        <f t="shared" si="387"/>
        <v/>
      </c>
      <c r="GS173" s="263" t="str">
        <f t="shared" si="387"/>
        <v/>
      </c>
      <c r="GT173" s="263" t="str">
        <f t="shared" si="387"/>
        <v/>
      </c>
      <c r="GU173" s="263" t="str">
        <f t="shared" si="387"/>
        <v/>
      </c>
      <c r="GV173" s="263" t="str">
        <f t="shared" si="387"/>
        <v/>
      </c>
      <c r="GW173" s="263" t="str">
        <f t="shared" si="387"/>
        <v/>
      </c>
      <c r="GX173" s="263" t="str">
        <f t="shared" si="387"/>
        <v/>
      </c>
      <c r="GY173" s="263" t="str">
        <f t="shared" si="387"/>
        <v/>
      </c>
      <c r="GZ173" s="263" t="str">
        <f t="shared" si="388"/>
        <v/>
      </c>
      <c r="HA173" s="263" t="str">
        <f t="shared" si="388"/>
        <v/>
      </c>
      <c r="HB173" s="263" t="str">
        <f t="shared" si="388"/>
        <v/>
      </c>
      <c r="HC173" s="263" t="str">
        <f t="shared" si="388"/>
        <v/>
      </c>
      <c r="HD173" s="263" t="str">
        <f t="shared" si="388"/>
        <v/>
      </c>
      <c r="HE173" s="263" t="str">
        <f t="shared" si="388"/>
        <v/>
      </c>
      <c r="HF173" s="263" t="str">
        <f t="shared" si="388"/>
        <v/>
      </c>
      <c r="HG173" s="263" t="str">
        <f t="shared" si="388"/>
        <v/>
      </c>
      <c r="HH173" s="263" t="str">
        <f t="shared" si="388"/>
        <v/>
      </c>
      <c r="HI173" s="263" t="str">
        <f t="shared" si="388"/>
        <v/>
      </c>
      <c r="HJ173" s="265" t="str">
        <f t="shared" si="389"/>
        <v/>
      </c>
      <c r="HK173" s="265" t="str">
        <f t="shared" si="389"/>
        <v/>
      </c>
      <c r="HL173" s="265" t="str">
        <f t="shared" si="389"/>
        <v/>
      </c>
      <c r="HM173" s="265" t="str">
        <f t="shared" si="389"/>
        <v/>
      </c>
      <c r="HN173" s="265" t="str">
        <f t="shared" si="389"/>
        <v/>
      </c>
      <c r="HO173" s="265" t="str">
        <f t="shared" si="389"/>
        <v/>
      </c>
      <c r="HP173" s="265" t="str">
        <f t="shared" si="389"/>
        <v/>
      </c>
      <c r="HQ173" s="265" t="str">
        <f t="shared" si="389"/>
        <v/>
      </c>
      <c r="HR173" s="265" t="str">
        <f t="shared" si="389"/>
        <v/>
      </c>
      <c r="HS173" s="265" t="str">
        <f t="shared" si="389"/>
        <v/>
      </c>
      <c r="HT173" s="265" t="str">
        <f t="shared" si="390"/>
        <v/>
      </c>
      <c r="HU173" s="265" t="str">
        <f t="shared" si="390"/>
        <v/>
      </c>
      <c r="HV173" s="265" t="str">
        <f t="shared" si="390"/>
        <v/>
      </c>
      <c r="HW173" s="265" t="str">
        <f t="shared" si="390"/>
        <v/>
      </c>
      <c r="HX173" s="265" t="str">
        <f t="shared" si="390"/>
        <v/>
      </c>
      <c r="HY173" s="265" t="str">
        <f t="shared" si="390"/>
        <v/>
      </c>
      <c r="HZ173" s="265" t="str">
        <f t="shared" si="390"/>
        <v/>
      </c>
      <c r="IA173" s="265" t="str">
        <f t="shared" si="390"/>
        <v/>
      </c>
      <c r="IB173" s="265" t="str">
        <f t="shared" si="390"/>
        <v/>
      </c>
      <c r="IC173" s="265" t="str">
        <f t="shared" si="390"/>
        <v/>
      </c>
    </row>
    <row r="174" spans="1:237" x14ac:dyDescent="0.25">
      <c r="A174" s="248">
        <f t="shared" si="323"/>
        <v>163</v>
      </c>
      <c r="B174" s="2" t="str">
        <f>IF(OR('aux 1'!B174="",'aux 1'!R174&lt;&gt;"s"),"",'aux 1'!B174)</f>
        <v/>
      </c>
      <c r="C174" s="172" t="str">
        <f>IF('aux 1'!F174="","",'aux 1'!F174)</f>
        <v/>
      </c>
      <c r="D174" s="450" t="str">
        <f>IF(B174="","",'aux 1'!AP174)</f>
        <v/>
      </c>
      <c r="E174" s="306" t="str">
        <f>IF(B174="","Pre: ",'aux 1'!AN174)</f>
        <v xml:space="preserve">Pre: </v>
      </c>
      <c r="F174" s="306" t="str">
        <f>IF(B174="","Co: ",'aux 1'!AO174)</f>
        <v xml:space="preserve">Co: </v>
      </c>
      <c r="G174" s="54" t="str">
        <f>IF(OR($B174="",'aux 1'!H174=""),"",'aux 1'!H174)</f>
        <v/>
      </c>
      <c r="H174" s="54" t="str">
        <f>IF(OR($B174="",'aux 1'!I174=""),"",'aux 1'!I174)</f>
        <v/>
      </c>
      <c r="I174" s="54" t="str">
        <f>IF(OR($B174="",'aux 1'!J174=""),"",'aux 1'!J174)</f>
        <v/>
      </c>
      <c r="J174" s="54" t="str">
        <f>IF(OR($B174="",'aux 1'!K174=""),"",'aux 1'!K174)</f>
        <v/>
      </c>
      <c r="K174" s="248"/>
      <c r="L174" s="248"/>
      <c r="M174" s="45" t="str">
        <f>IF('aux 1'!C174="","",'aux 1'!C174)</f>
        <v/>
      </c>
      <c r="N174" s="45" t="str">
        <f>IF('aux 1'!D174="","",'aux 1'!D174)</f>
        <v/>
      </c>
      <c r="O174" s="169" t="str">
        <f>IF('aux 1'!E174="","",'aux 1'!E174)</f>
        <v/>
      </c>
      <c r="P174" s="133" t="str">
        <f t="shared" si="317"/>
        <v/>
      </c>
      <c r="Q174" s="43" t="str">
        <f>IF(S174="s",IF(R174="op",'aux 1'!S174,U174),"")</f>
        <v/>
      </c>
      <c r="R174" s="43" t="str">
        <f>IF('aux 1'!N174="op","op",'aux 1'!S174)</f>
        <v/>
      </c>
      <c r="S174" s="43" t="str">
        <f>IF('aux 1'!R174="","",'aux 1'!R174)</f>
        <v/>
      </c>
      <c r="T174" s="43" t="str">
        <f>IF('aux 1'!Q174="","",'aux 1'!Q174)</f>
        <v/>
      </c>
      <c r="U174" s="43" t="str">
        <f>IF('aux 1'!P174="","",'aux 1'!P174)</f>
        <v/>
      </c>
      <c r="V174" s="44" t="str">
        <f>IF('aux 1'!O174="","",'aux 1'!O174)</f>
        <v/>
      </c>
      <c r="W174" s="128">
        <f>IF('aux 1'!T174="",0,'aux 1'!T174)</f>
        <v>0</v>
      </c>
      <c r="X174" s="128">
        <f>IF('aux 1'!U174="",0,'aux 1'!U174)</f>
        <v>0</v>
      </c>
      <c r="Y174" s="128">
        <f>IF('aux 1'!V174="",0,'aux 1'!V174)</f>
        <v>0</v>
      </c>
      <c r="Z174" s="128" t="str">
        <f>IF('aux 1'!W174="","",'aux 1'!W174)</f>
        <v/>
      </c>
      <c r="AA174" s="128" t="str">
        <f t="shared" si="318"/>
        <v>h</v>
      </c>
      <c r="AB174" s="248" t="str">
        <f>IF('aux 1'!X174="","",'aux 1'!X174)</f>
        <v/>
      </c>
      <c r="AC174" s="87" t="str">
        <f t="shared" si="319"/>
        <v/>
      </c>
      <c r="AE174" s="265">
        <f t="shared" si="320"/>
        <v>163</v>
      </c>
      <c r="AF174" s="267" t="str">
        <f t="shared" si="378"/>
        <v/>
      </c>
      <c r="AG174" s="267" t="str">
        <f t="shared" si="378"/>
        <v/>
      </c>
      <c r="AH174" s="267" t="str">
        <f t="shared" si="378"/>
        <v/>
      </c>
      <c r="AI174" s="267" t="str">
        <f t="shared" si="378"/>
        <v/>
      </c>
      <c r="AJ174" s="267" t="str">
        <f t="shared" si="378"/>
        <v/>
      </c>
      <c r="AK174" s="267" t="str">
        <f t="shared" si="378"/>
        <v/>
      </c>
      <c r="AL174" s="267" t="str">
        <f t="shared" si="378"/>
        <v/>
      </c>
      <c r="AM174" s="267" t="str">
        <f t="shared" si="378"/>
        <v/>
      </c>
      <c r="AN174" s="267" t="str">
        <f t="shared" si="378"/>
        <v/>
      </c>
      <c r="AO174" s="267" t="str">
        <f t="shared" si="378"/>
        <v/>
      </c>
      <c r="AP174" s="267" t="str">
        <f t="shared" si="379"/>
        <v/>
      </c>
      <c r="AQ174" s="267" t="str">
        <f t="shared" si="379"/>
        <v/>
      </c>
      <c r="AR174" s="267" t="str">
        <f t="shared" si="379"/>
        <v/>
      </c>
      <c r="AS174" s="267" t="str">
        <f t="shared" si="379"/>
        <v/>
      </c>
      <c r="AT174" s="267" t="str">
        <f t="shared" si="379"/>
        <v/>
      </c>
      <c r="AU174" s="267" t="str">
        <f t="shared" si="379"/>
        <v/>
      </c>
      <c r="AV174" s="267" t="str">
        <f t="shared" si="379"/>
        <v/>
      </c>
      <c r="AW174" s="267" t="str">
        <f t="shared" si="379"/>
        <v/>
      </c>
      <c r="AX174" s="267" t="str">
        <f t="shared" si="379"/>
        <v/>
      </c>
      <c r="AY174" s="267" t="str">
        <f t="shared" si="379"/>
        <v/>
      </c>
      <c r="BA174" s="267" t="str">
        <f t="shared" si="283"/>
        <v/>
      </c>
      <c r="BB174" s="267" t="str">
        <f t="shared" si="284"/>
        <v/>
      </c>
      <c r="BC174" s="267" t="str">
        <f t="shared" si="285"/>
        <v/>
      </c>
      <c r="BD174" s="267" t="str">
        <f t="shared" si="286"/>
        <v/>
      </c>
      <c r="BE174" s="267" t="str">
        <f t="shared" si="287"/>
        <v/>
      </c>
      <c r="BF174" s="267" t="str">
        <f t="shared" si="288"/>
        <v/>
      </c>
      <c r="BG174" s="267" t="str">
        <f t="shared" si="289"/>
        <v/>
      </c>
      <c r="BH174" s="267" t="str">
        <f t="shared" si="322"/>
        <v/>
      </c>
      <c r="BI174" s="267" t="str">
        <f t="shared" si="351"/>
        <v/>
      </c>
      <c r="BJ174" s="267" t="str">
        <f t="shared" si="352"/>
        <v/>
      </c>
      <c r="BK174" s="267" t="str">
        <f t="shared" si="353"/>
        <v/>
      </c>
      <c r="BL174" s="267" t="str">
        <f t="shared" si="354"/>
        <v/>
      </c>
      <c r="BM174" s="267" t="str">
        <f t="shared" si="355"/>
        <v/>
      </c>
      <c r="BN174" s="267" t="str">
        <f t="shared" si="356"/>
        <v/>
      </c>
      <c r="BO174" s="267" t="str">
        <f t="shared" si="357"/>
        <v/>
      </c>
      <c r="BP174" s="267" t="str">
        <f t="shared" si="358"/>
        <v/>
      </c>
      <c r="BQ174" s="267" t="str">
        <f t="shared" si="359"/>
        <v/>
      </c>
      <c r="BR174" s="267" t="str">
        <f t="shared" si="360"/>
        <v/>
      </c>
      <c r="BS174" s="267" t="str">
        <f t="shared" si="361"/>
        <v/>
      </c>
      <c r="BT174" s="267" t="str">
        <f t="shared" si="362"/>
        <v/>
      </c>
      <c r="BU174" s="264"/>
      <c r="BV174" s="268">
        <v>163</v>
      </c>
      <c r="BW174" s="265" t="str">
        <f t="shared" ref="BW174:BW231" si="391">IF(LEN(BW$6)&lt;$BV174,"", VALUE(MID(BW$6,$BV174,1)))</f>
        <v/>
      </c>
      <c r="BX174" s="265" t="str">
        <f t="shared" si="349"/>
        <v/>
      </c>
      <c r="BY174" s="265" t="str">
        <f t="shared" si="349"/>
        <v/>
      </c>
      <c r="BZ174" s="265" t="str">
        <f t="shared" si="349"/>
        <v/>
      </c>
      <c r="CA174" s="265" t="str">
        <f t="shared" si="348"/>
        <v/>
      </c>
      <c r="CB174" s="265" t="str">
        <f t="shared" si="348"/>
        <v/>
      </c>
      <c r="CC174" s="265" t="str">
        <f t="shared" si="348"/>
        <v/>
      </c>
      <c r="CD174" s="265" t="str">
        <f t="shared" si="380"/>
        <v/>
      </c>
      <c r="CE174" s="265" t="str">
        <f t="shared" si="377"/>
        <v/>
      </c>
      <c r="CF174" s="265" t="str">
        <f t="shared" si="377"/>
        <v/>
      </c>
      <c r="CG174" s="265" t="str">
        <f t="shared" si="377"/>
        <v/>
      </c>
      <c r="CH174" s="265" t="str">
        <f t="shared" si="377"/>
        <v/>
      </c>
      <c r="CI174" s="265" t="str">
        <f t="shared" si="377"/>
        <v/>
      </c>
      <c r="CJ174" s="265" t="str">
        <f t="shared" si="377"/>
        <v/>
      </c>
      <c r="CK174" s="265" t="str">
        <f t="shared" si="377"/>
        <v/>
      </c>
      <c r="CL174" s="265" t="str">
        <f t="shared" si="377"/>
        <v/>
      </c>
      <c r="CM174" s="265" t="str">
        <f t="shared" si="377"/>
        <v/>
      </c>
      <c r="CN174" s="265" t="str">
        <f t="shared" si="377"/>
        <v/>
      </c>
      <c r="CO174" s="265" t="str">
        <f t="shared" si="377"/>
        <v/>
      </c>
      <c r="CP174" s="265" t="str">
        <f t="shared" si="377"/>
        <v/>
      </c>
      <c r="CR174" s="265" t="str">
        <f>IF(BW174="","",SUM(BW$12:BW174)-BW174+1)</f>
        <v/>
      </c>
      <c r="CS174" s="265" t="str">
        <f>IF(BX174="","",SUM(BX$12:BX174)-BX174+1)</f>
        <v/>
      </c>
      <c r="CT174" s="265" t="str">
        <f>IF(BY174="","",SUM(BY$12:BY174)-BY174+1)</f>
        <v/>
      </c>
      <c r="CU174" s="265" t="str">
        <f>IF(BZ174="","",SUM(BZ$12:BZ174)-BZ174+1)</f>
        <v/>
      </c>
      <c r="CV174" s="265" t="str">
        <f>IF(CA174="","",SUM(CA$12:CA174)-CA174+1)</f>
        <v/>
      </c>
      <c r="CW174" s="265" t="str">
        <f>IF(CB174="","",SUM(CB$12:CB174)-CB174+1)</f>
        <v/>
      </c>
      <c r="CX174" s="265" t="str">
        <f>IF(CC174="","",SUM(CC$12:CC174)-CC174+1)</f>
        <v/>
      </c>
      <c r="CY174" s="265" t="str">
        <f>IF(CD174="","",SUM(CD$12:CD174)-CD174+1)</f>
        <v/>
      </c>
      <c r="CZ174" s="265" t="str">
        <f>IF(CE174="","",SUM(CE$12:CE174)-CE174+1)</f>
        <v/>
      </c>
      <c r="DA174" s="265" t="str">
        <f>IF(CF174="","",SUM(CF$12:CF174)-CF174+1)</f>
        <v/>
      </c>
      <c r="DB174" s="265" t="str">
        <f>IF(CG174="","",SUM(CG$12:CG174)-CG174+1)</f>
        <v/>
      </c>
      <c r="DC174" s="265" t="str">
        <f>IF(CH174="","",SUM(CH$12:CH174)-CH174+1)</f>
        <v/>
      </c>
      <c r="DD174" s="265" t="str">
        <f>IF(CI174="","",SUM(CI$12:CI174)-CI174+1)</f>
        <v/>
      </c>
      <c r="DE174" s="265" t="str">
        <f>IF(CJ174="","",SUM(CJ$12:CJ174)-CJ174+1)</f>
        <v/>
      </c>
      <c r="DF174" s="265" t="str">
        <f>IF(CK174="","",SUM(CK$12:CK174)-CK174+1)</f>
        <v/>
      </c>
      <c r="DG174" s="265" t="str">
        <f>IF(CL174="","",SUM(CL$12:CL174)-CL174+1)</f>
        <v/>
      </c>
      <c r="DH174" s="265" t="str">
        <f>IF(CM174="","",SUM(CM$12:CM174)-CM174+1)</f>
        <v/>
      </c>
      <c r="DI174" s="265" t="str">
        <f>IF(CN174="","",SUM(CN$12:CN174)-CN174+1)</f>
        <v/>
      </c>
      <c r="DJ174" s="265" t="str">
        <f>IF(CO174="","",SUM(CO$12:CO174)-CO174+1)</f>
        <v/>
      </c>
      <c r="DK174" s="265" t="str">
        <f>IF(CP174="","",SUM(CP$12:CP174)-CP174+1)</f>
        <v/>
      </c>
      <c r="DM174" s="265"/>
      <c r="DN174" s="265"/>
      <c r="DO174" s="265"/>
      <c r="DP174" s="265"/>
      <c r="DQ174" s="265"/>
      <c r="DR174" s="265"/>
      <c r="DS174" s="265"/>
      <c r="DT174" s="265"/>
      <c r="DU174" s="265"/>
      <c r="DV174" s="265"/>
      <c r="DW174" s="265"/>
      <c r="DX174" s="265"/>
      <c r="DY174" s="265"/>
      <c r="DZ174" s="265"/>
      <c r="EA174" s="265"/>
      <c r="EB174" s="265"/>
      <c r="EC174" s="265"/>
      <c r="ED174" s="265"/>
      <c r="EE174" s="265"/>
      <c r="EF174" s="265"/>
      <c r="EH174" s="265" t="str">
        <f t="shared" si="381"/>
        <v/>
      </c>
      <c r="EI174" s="265" t="str">
        <f t="shared" si="381"/>
        <v/>
      </c>
      <c r="EJ174" s="265" t="str">
        <f t="shared" si="381"/>
        <v/>
      </c>
      <c r="EK174" s="265" t="str">
        <f t="shared" si="381"/>
        <v/>
      </c>
      <c r="EL174" s="265" t="str">
        <f t="shared" si="381"/>
        <v/>
      </c>
      <c r="EM174" s="265" t="str">
        <f t="shared" si="381"/>
        <v/>
      </c>
      <c r="EN174" s="265" t="str">
        <f t="shared" si="381"/>
        <v/>
      </c>
      <c r="EO174" s="265" t="str">
        <f t="shared" si="381"/>
        <v/>
      </c>
      <c r="EP174" s="265" t="str">
        <f t="shared" si="381"/>
        <v/>
      </c>
      <c r="EQ174" s="265" t="str">
        <f t="shared" si="381"/>
        <v/>
      </c>
      <c r="ER174" s="265" t="str">
        <f t="shared" si="382"/>
        <v/>
      </c>
      <c r="ES174" s="265" t="str">
        <f t="shared" si="382"/>
        <v/>
      </c>
      <c r="ET174" s="265" t="str">
        <f t="shared" si="382"/>
        <v/>
      </c>
      <c r="EU174" s="265" t="str">
        <f t="shared" si="382"/>
        <v/>
      </c>
      <c r="EV174" s="265" t="str">
        <f t="shared" si="382"/>
        <v/>
      </c>
      <c r="EW174" s="265" t="str">
        <f t="shared" si="382"/>
        <v/>
      </c>
      <c r="EX174" s="265" t="str">
        <f t="shared" si="382"/>
        <v/>
      </c>
      <c r="EY174" s="265" t="str">
        <f t="shared" si="382"/>
        <v/>
      </c>
      <c r="EZ174" s="265" t="str">
        <f t="shared" si="382"/>
        <v/>
      </c>
      <c r="FA174" s="265" t="str">
        <f t="shared" si="382"/>
        <v/>
      </c>
      <c r="FB174" s="263" t="str">
        <f t="shared" si="383"/>
        <v/>
      </c>
      <c r="FC174" s="263" t="str">
        <f t="shared" si="383"/>
        <v/>
      </c>
      <c r="FD174" s="263" t="str">
        <f t="shared" si="383"/>
        <v/>
      </c>
      <c r="FE174" s="263" t="str">
        <f t="shared" si="383"/>
        <v/>
      </c>
      <c r="FF174" s="263" t="str">
        <f t="shared" si="383"/>
        <v/>
      </c>
      <c r="FG174" s="263" t="str">
        <f t="shared" si="383"/>
        <v/>
      </c>
      <c r="FH174" s="263" t="str">
        <f t="shared" si="383"/>
        <v/>
      </c>
      <c r="FI174" s="263" t="str">
        <f t="shared" si="383"/>
        <v/>
      </c>
      <c r="FJ174" s="263" t="str">
        <f t="shared" si="383"/>
        <v/>
      </c>
      <c r="FK174" s="263" t="str">
        <f t="shared" si="383"/>
        <v/>
      </c>
      <c r="FL174" s="263" t="str">
        <f t="shared" si="384"/>
        <v/>
      </c>
      <c r="FM174" s="263" t="str">
        <f t="shared" si="384"/>
        <v/>
      </c>
      <c r="FN174" s="263" t="str">
        <f t="shared" si="384"/>
        <v/>
      </c>
      <c r="FO174" s="263" t="str">
        <f t="shared" si="384"/>
        <v/>
      </c>
      <c r="FP174" s="263" t="str">
        <f t="shared" si="384"/>
        <v/>
      </c>
      <c r="FQ174" s="263" t="str">
        <f t="shared" si="384"/>
        <v/>
      </c>
      <c r="FR174" s="263" t="str">
        <f t="shared" si="384"/>
        <v/>
      </c>
      <c r="FS174" s="263" t="str">
        <f t="shared" si="384"/>
        <v/>
      </c>
      <c r="FT174" s="263" t="str">
        <f t="shared" si="384"/>
        <v/>
      </c>
      <c r="FU174" s="263" t="str">
        <f t="shared" si="384"/>
        <v/>
      </c>
      <c r="FV174" s="265" t="str">
        <f t="shared" si="385"/>
        <v/>
      </c>
      <c r="FW174" s="265" t="str">
        <f t="shared" si="385"/>
        <v/>
      </c>
      <c r="FX174" s="265" t="str">
        <f t="shared" si="385"/>
        <v/>
      </c>
      <c r="FY174" s="265" t="str">
        <f t="shared" si="385"/>
        <v/>
      </c>
      <c r="FZ174" s="265" t="str">
        <f t="shared" si="385"/>
        <v/>
      </c>
      <c r="GA174" s="265" t="str">
        <f t="shared" si="385"/>
        <v/>
      </c>
      <c r="GB174" s="265" t="str">
        <f t="shared" si="385"/>
        <v/>
      </c>
      <c r="GC174" s="265" t="str">
        <f t="shared" si="385"/>
        <v/>
      </c>
      <c r="GD174" s="265" t="str">
        <f t="shared" si="385"/>
        <v/>
      </c>
      <c r="GE174" s="265" t="str">
        <f t="shared" si="385"/>
        <v/>
      </c>
      <c r="GF174" s="265" t="str">
        <f t="shared" si="386"/>
        <v/>
      </c>
      <c r="GG174" s="265" t="str">
        <f t="shared" si="386"/>
        <v/>
      </c>
      <c r="GH174" s="265" t="str">
        <f t="shared" si="386"/>
        <v/>
      </c>
      <c r="GI174" s="265" t="str">
        <f t="shared" si="386"/>
        <v/>
      </c>
      <c r="GJ174" s="265" t="str">
        <f t="shared" si="386"/>
        <v/>
      </c>
      <c r="GK174" s="265" t="str">
        <f t="shared" si="386"/>
        <v/>
      </c>
      <c r="GL174" s="265" t="str">
        <f t="shared" si="386"/>
        <v/>
      </c>
      <c r="GM174" s="265" t="str">
        <f t="shared" si="386"/>
        <v/>
      </c>
      <c r="GN174" s="265" t="str">
        <f t="shared" si="386"/>
        <v/>
      </c>
      <c r="GO174" s="265" t="str">
        <f t="shared" si="386"/>
        <v/>
      </c>
      <c r="GP174" s="263" t="str">
        <f t="shared" si="387"/>
        <v/>
      </c>
      <c r="GQ174" s="263" t="str">
        <f t="shared" si="387"/>
        <v/>
      </c>
      <c r="GR174" s="263" t="str">
        <f t="shared" si="387"/>
        <v/>
      </c>
      <c r="GS174" s="263" t="str">
        <f t="shared" si="387"/>
        <v/>
      </c>
      <c r="GT174" s="263" t="str">
        <f t="shared" si="387"/>
        <v/>
      </c>
      <c r="GU174" s="263" t="str">
        <f t="shared" si="387"/>
        <v/>
      </c>
      <c r="GV174" s="263" t="str">
        <f t="shared" si="387"/>
        <v/>
      </c>
      <c r="GW174" s="263" t="str">
        <f t="shared" si="387"/>
        <v/>
      </c>
      <c r="GX174" s="263" t="str">
        <f t="shared" si="387"/>
        <v/>
      </c>
      <c r="GY174" s="263" t="str">
        <f t="shared" si="387"/>
        <v/>
      </c>
      <c r="GZ174" s="263" t="str">
        <f t="shared" si="388"/>
        <v/>
      </c>
      <c r="HA174" s="263" t="str">
        <f t="shared" si="388"/>
        <v/>
      </c>
      <c r="HB174" s="263" t="str">
        <f t="shared" si="388"/>
        <v/>
      </c>
      <c r="HC174" s="263" t="str">
        <f t="shared" si="388"/>
        <v/>
      </c>
      <c r="HD174" s="263" t="str">
        <f t="shared" si="388"/>
        <v/>
      </c>
      <c r="HE174" s="263" t="str">
        <f t="shared" si="388"/>
        <v/>
      </c>
      <c r="HF174" s="263" t="str">
        <f t="shared" si="388"/>
        <v/>
      </c>
      <c r="HG174" s="263" t="str">
        <f t="shared" si="388"/>
        <v/>
      </c>
      <c r="HH174" s="263" t="str">
        <f t="shared" si="388"/>
        <v/>
      </c>
      <c r="HI174" s="263" t="str">
        <f t="shared" si="388"/>
        <v/>
      </c>
      <c r="HJ174" s="265" t="str">
        <f t="shared" si="389"/>
        <v/>
      </c>
      <c r="HK174" s="265" t="str">
        <f t="shared" si="389"/>
        <v/>
      </c>
      <c r="HL174" s="265" t="str">
        <f t="shared" si="389"/>
        <v/>
      </c>
      <c r="HM174" s="265" t="str">
        <f t="shared" si="389"/>
        <v/>
      </c>
      <c r="HN174" s="265" t="str">
        <f t="shared" si="389"/>
        <v/>
      </c>
      <c r="HO174" s="265" t="str">
        <f t="shared" si="389"/>
        <v/>
      </c>
      <c r="HP174" s="265" t="str">
        <f t="shared" si="389"/>
        <v/>
      </c>
      <c r="HQ174" s="265" t="str">
        <f t="shared" si="389"/>
        <v/>
      </c>
      <c r="HR174" s="265" t="str">
        <f t="shared" si="389"/>
        <v/>
      </c>
      <c r="HS174" s="265" t="str">
        <f t="shared" si="389"/>
        <v/>
      </c>
      <c r="HT174" s="265" t="str">
        <f t="shared" si="390"/>
        <v/>
      </c>
      <c r="HU174" s="265" t="str">
        <f t="shared" si="390"/>
        <v/>
      </c>
      <c r="HV174" s="265" t="str">
        <f t="shared" si="390"/>
        <v/>
      </c>
      <c r="HW174" s="265" t="str">
        <f t="shared" si="390"/>
        <v/>
      </c>
      <c r="HX174" s="265" t="str">
        <f t="shared" si="390"/>
        <v/>
      </c>
      <c r="HY174" s="265" t="str">
        <f t="shared" si="390"/>
        <v/>
      </c>
      <c r="HZ174" s="265" t="str">
        <f t="shared" si="390"/>
        <v/>
      </c>
      <c r="IA174" s="265" t="str">
        <f t="shared" si="390"/>
        <v/>
      </c>
      <c r="IB174" s="265" t="str">
        <f t="shared" si="390"/>
        <v/>
      </c>
      <c r="IC174" s="265" t="str">
        <f t="shared" si="390"/>
        <v/>
      </c>
    </row>
    <row r="175" spans="1:237" x14ac:dyDescent="0.25">
      <c r="A175" s="248">
        <f t="shared" si="323"/>
        <v>164</v>
      </c>
      <c r="B175" s="2" t="str">
        <f>IF(OR('aux 1'!B175="",'aux 1'!R175&lt;&gt;"s"),"",'aux 1'!B175)</f>
        <v/>
      </c>
      <c r="C175" s="172" t="str">
        <f>IF('aux 1'!F175="","",'aux 1'!F175)</f>
        <v/>
      </c>
      <c r="D175" s="450" t="str">
        <f>IF(B175="","",'aux 1'!AP175)</f>
        <v/>
      </c>
      <c r="E175" s="306" t="str">
        <f>IF(B175="","Pre: ",'aux 1'!AN175)</f>
        <v xml:space="preserve">Pre: </v>
      </c>
      <c r="F175" s="306" t="str">
        <f>IF(B175="","Co: ",'aux 1'!AO175)</f>
        <v xml:space="preserve">Co: </v>
      </c>
      <c r="G175" s="54" t="str">
        <f>IF(OR($B175="",'aux 1'!H175=""),"",'aux 1'!H175)</f>
        <v/>
      </c>
      <c r="H175" s="54" t="str">
        <f>IF(OR($B175="",'aux 1'!I175=""),"",'aux 1'!I175)</f>
        <v/>
      </c>
      <c r="I175" s="54" t="str">
        <f>IF(OR($B175="",'aux 1'!J175=""),"",'aux 1'!J175)</f>
        <v/>
      </c>
      <c r="J175" s="54" t="str">
        <f>IF(OR($B175="",'aux 1'!K175=""),"",'aux 1'!K175)</f>
        <v/>
      </c>
      <c r="K175" s="248"/>
      <c r="L175" s="248"/>
      <c r="M175" s="45" t="str">
        <f>IF('aux 1'!C175="","",'aux 1'!C175)</f>
        <v/>
      </c>
      <c r="N175" s="45" t="str">
        <f>IF('aux 1'!D175="","",'aux 1'!D175)</f>
        <v/>
      </c>
      <c r="O175" s="169" t="str">
        <f>IF('aux 1'!E175="","",'aux 1'!E175)</f>
        <v/>
      </c>
      <c r="P175" s="133" t="str">
        <f t="shared" si="317"/>
        <v/>
      </c>
      <c r="Q175" s="43" t="str">
        <f>IF(S175="s",IF(R175="op",'aux 1'!S175,U175),"")</f>
        <v/>
      </c>
      <c r="R175" s="43" t="str">
        <f>IF('aux 1'!N175="op","op",'aux 1'!S175)</f>
        <v/>
      </c>
      <c r="S175" s="43" t="str">
        <f>IF('aux 1'!R175="","",'aux 1'!R175)</f>
        <v/>
      </c>
      <c r="T175" s="43" t="str">
        <f>IF('aux 1'!Q175="","",'aux 1'!Q175)</f>
        <v/>
      </c>
      <c r="U175" s="43" t="str">
        <f>IF('aux 1'!P175="","",'aux 1'!P175)</f>
        <v/>
      </c>
      <c r="V175" s="44" t="str">
        <f>IF('aux 1'!O175="","",'aux 1'!O175)</f>
        <v/>
      </c>
      <c r="W175" s="128">
        <f>IF('aux 1'!T175="",0,'aux 1'!T175)</f>
        <v>0</v>
      </c>
      <c r="X175" s="128">
        <f>IF('aux 1'!U175="",0,'aux 1'!U175)</f>
        <v>0</v>
      </c>
      <c r="Y175" s="128">
        <f>IF('aux 1'!V175="",0,'aux 1'!V175)</f>
        <v>0</v>
      </c>
      <c r="Z175" s="128" t="str">
        <f>IF('aux 1'!W175="","",'aux 1'!W175)</f>
        <v/>
      </c>
      <c r="AA175" s="128" t="str">
        <f t="shared" si="318"/>
        <v>h</v>
      </c>
      <c r="AB175" s="248" t="str">
        <f>IF('aux 1'!X175="","",'aux 1'!X175)</f>
        <v/>
      </c>
      <c r="AC175" s="87" t="str">
        <f t="shared" si="319"/>
        <v/>
      </c>
      <c r="AE175" s="265">
        <f t="shared" si="320"/>
        <v>164</v>
      </c>
      <c r="AF175" s="267" t="str">
        <f t="shared" si="378"/>
        <v/>
      </c>
      <c r="AG175" s="267" t="str">
        <f t="shared" si="378"/>
        <v/>
      </c>
      <c r="AH175" s="267" t="str">
        <f t="shared" si="378"/>
        <v/>
      </c>
      <c r="AI175" s="267" t="str">
        <f t="shared" si="378"/>
        <v/>
      </c>
      <c r="AJ175" s="267" t="str">
        <f t="shared" si="378"/>
        <v/>
      </c>
      <c r="AK175" s="267" t="str">
        <f t="shared" si="378"/>
        <v/>
      </c>
      <c r="AL175" s="267" t="str">
        <f t="shared" si="378"/>
        <v/>
      </c>
      <c r="AM175" s="267" t="str">
        <f t="shared" si="378"/>
        <v/>
      </c>
      <c r="AN175" s="267" t="str">
        <f t="shared" si="378"/>
        <v/>
      </c>
      <c r="AO175" s="267" t="str">
        <f t="shared" si="378"/>
        <v/>
      </c>
      <c r="AP175" s="267" t="str">
        <f t="shared" si="379"/>
        <v/>
      </c>
      <c r="AQ175" s="267" t="str">
        <f t="shared" si="379"/>
        <v/>
      </c>
      <c r="AR175" s="267" t="str">
        <f t="shared" si="379"/>
        <v/>
      </c>
      <c r="AS175" s="267" t="str">
        <f t="shared" si="379"/>
        <v/>
      </c>
      <c r="AT175" s="267" t="str">
        <f t="shared" si="379"/>
        <v/>
      </c>
      <c r="AU175" s="267" t="str">
        <f t="shared" si="379"/>
        <v/>
      </c>
      <c r="AV175" s="267" t="str">
        <f t="shared" si="379"/>
        <v/>
      </c>
      <c r="AW175" s="267" t="str">
        <f t="shared" si="379"/>
        <v/>
      </c>
      <c r="AX175" s="267" t="str">
        <f t="shared" si="379"/>
        <v/>
      </c>
      <c r="AY175" s="267" t="str">
        <f t="shared" si="379"/>
        <v/>
      </c>
      <c r="BA175" s="267" t="str">
        <f t="shared" si="283"/>
        <v/>
      </c>
      <c r="BB175" s="267" t="str">
        <f t="shared" si="284"/>
        <v/>
      </c>
      <c r="BC175" s="267" t="str">
        <f t="shared" si="285"/>
        <v/>
      </c>
      <c r="BD175" s="267" t="str">
        <f t="shared" si="286"/>
        <v/>
      </c>
      <c r="BE175" s="267" t="str">
        <f t="shared" si="287"/>
        <v/>
      </c>
      <c r="BF175" s="267" t="str">
        <f t="shared" si="288"/>
        <v/>
      </c>
      <c r="BG175" s="267" t="str">
        <f t="shared" si="289"/>
        <v/>
      </c>
      <c r="BH175" s="267" t="str">
        <f t="shared" si="322"/>
        <v/>
      </c>
      <c r="BI175" s="267" t="str">
        <f t="shared" si="351"/>
        <v/>
      </c>
      <c r="BJ175" s="267" t="str">
        <f t="shared" si="352"/>
        <v/>
      </c>
      <c r="BK175" s="267" t="str">
        <f t="shared" si="353"/>
        <v/>
      </c>
      <c r="BL175" s="267" t="str">
        <f t="shared" si="354"/>
        <v/>
      </c>
      <c r="BM175" s="267" t="str">
        <f t="shared" si="355"/>
        <v/>
      </c>
      <c r="BN175" s="267" t="str">
        <f t="shared" si="356"/>
        <v/>
      </c>
      <c r="BO175" s="267" t="str">
        <f t="shared" si="357"/>
        <v/>
      </c>
      <c r="BP175" s="267" t="str">
        <f t="shared" si="358"/>
        <v/>
      </c>
      <c r="BQ175" s="267" t="str">
        <f t="shared" si="359"/>
        <v/>
      </c>
      <c r="BR175" s="267" t="str">
        <f t="shared" si="360"/>
        <v/>
      </c>
      <c r="BS175" s="267" t="str">
        <f t="shared" si="361"/>
        <v/>
      </c>
      <c r="BT175" s="267" t="str">
        <f t="shared" si="362"/>
        <v/>
      </c>
      <c r="BU175" s="264"/>
      <c r="BV175" s="268">
        <v>164</v>
      </c>
      <c r="BW175" s="265" t="str">
        <f t="shared" si="391"/>
        <v/>
      </c>
      <c r="BX175" s="265" t="str">
        <f t="shared" si="349"/>
        <v/>
      </c>
      <c r="BY175" s="265" t="str">
        <f t="shared" si="349"/>
        <v/>
      </c>
      <c r="BZ175" s="265" t="str">
        <f t="shared" si="349"/>
        <v/>
      </c>
      <c r="CA175" s="265" t="str">
        <f t="shared" si="348"/>
        <v/>
      </c>
      <c r="CB175" s="265" t="str">
        <f t="shared" si="348"/>
        <v/>
      </c>
      <c r="CC175" s="265" t="str">
        <f t="shared" si="348"/>
        <v/>
      </c>
      <c r="CD175" s="265" t="str">
        <f t="shared" si="380"/>
        <v/>
      </c>
      <c r="CE175" s="265" t="str">
        <f t="shared" si="377"/>
        <v/>
      </c>
      <c r="CF175" s="265" t="str">
        <f t="shared" si="377"/>
        <v/>
      </c>
      <c r="CG175" s="265" t="str">
        <f t="shared" si="377"/>
        <v/>
      </c>
      <c r="CH175" s="265" t="str">
        <f t="shared" si="377"/>
        <v/>
      </c>
      <c r="CI175" s="265" t="str">
        <f t="shared" si="377"/>
        <v/>
      </c>
      <c r="CJ175" s="265" t="str">
        <f t="shared" si="377"/>
        <v/>
      </c>
      <c r="CK175" s="265" t="str">
        <f t="shared" si="377"/>
        <v/>
      </c>
      <c r="CL175" s="265" t="str">
        <f t="shared" si="377"/>
        <v/>
      </c>
      <c r="CM175" s="265" t="str">
        <f t="shared" si="377"/>
        <v/>
      </c>
      <c r="CN175" s="265" t="str">
        <f t="shared" si="377"/>
        <v/>
      </c>
      <c r="CO175" s="265" t="str">
        <f t="shared" si="377"/>
        <v/>
      </c>
      <c r="CP175" s="265" t="str">
        <f t="shared" si="377"/>
        <v/>
      </c>
      <c r="CR175" s="265" t="str">
        <f>IF(BW175="","",SUM(BW$12:BW175)-BW175+1)</f>
        <v/>
      </c>
      <c r="CS175" s="265" t="str">
        <f>IF(BX175="","",SUM(BX$12:BX175)-BX175+1)</f>
        <v/>
      </c>
      <c r="CT175" s="265" t="str">
        <f>IF(BY175="","",SUM(BY$12:BY175)-BY175+1)</f>
        <v/>
      </c>
      <c r="CU175" s="265" t="str">
        <f>IF(BZ175="","",SUM(BZ$12:BZ175)-BZ175+1)</f>
        <v/>
      </c>
      <c r="CV175" s="265" t="str">
        <f>IF(CA175="","",SUM(CA$12:CA175)-CA175+1)</f>
        <v/>
      </c>
      <c r="CW175" s="265" t="str">
        <f>IF(CB175="","",SUM(CB$12:CB175)-CB175+1)</f>
        <v/>
      </c>
      <c r="CX175" s="265" t="str">
        <f>IF(CC175="","",SUM(CC$12:CC175)-CC175+1)</f>
        <v/>
      </c>
      <c r="CY175" s="265" t="str">
        <f>IF(CD175="","",SUM(CD$12:CD175)-CD175+1)</f>
        <v/>
      </c>
      <c r="CZ175" s="265" t="str">
        <f>IF(CE175="","",SUM(CE$12:CE175)-CE175+1)</f>
        <v/>
      </c>
      <c r="DA175" s="265" t="str">
        <f>IF(CF175="","",SUM(CF$12:CF175)-CF175+1)</f>
        <v/>
      </c>
      <c r="DB175" s="265" t="str">
        <f>IF(CG175="","",SUM(CG$12:CG175)-CG175+1)</f>
        <v/>
      </c>
      <c r="DC175" s="265" t="str">
        <f>IF(CH175="","",SUM(CH$12:CH175)-CH175+1)</f>
        <v/>
      </c>
      <c r="DD175" s="265" t="str">
        <f>IF(CI175="","",SUM(CI$12:CI175)-CI175+1)</f>
        <v/>
      </c>
      <c r="DE175" s="265" t="str">
        <f>IF(CJ175="","",SUM(CJ$12:CJ175)-CJ175+1)</f>
        <v/>
      </c>
      <c r="DF175" s="265" t="str">
        <f>IF(CK175="","",SUM(CK$12:CK175)-CK175+1)</f>
        <v/>
      </c>
      <c r="DG175" s="265" t="str">
        <f>IF(CL175="","",SUM(CL$12:CL175)-CL175+1)</f>
        <v/>
      </c>
      <c r="DH175" s="265" t="str">
        <f>IF(CM175="","",SUM(CM$12:CM175)-CM175+1)</f>
        <v/>
      </c>
      <c r="DI175" s="265" t="str">
        <f>IF(CN175="","",SUM(CN$12:CN175)-CN175+1)</f>
        <v/>
      </c>
      <c r="DJ175" s="265" t="str">
        <f>IF(CO175="","",SUM(CO$12:CO175)-CO175+1)</f>
        <v/>
      </c>
      <c r="DK175" s="265" t="str">
        <f>IF(CP175="","",SUM(CP$12:CP175)-CP175+1)</f>
        <v/>
      </c>
      <c r="DM175" s="265"/>
      <c r="DN175" s="265"/>
      <c r="DO175" s="265"/>
      <c r="DP175" s="265"/>
      <c r="DQ175" s="265"/>
      <c r="DR175" s="265"/>
      <c r="DS175" s="265"/>
      <c r="DT175" s="265"/>
      <c r="DU175" s="265"/>
      <c r="DV175" s="265"/>
      <c r="DW175" s="265"/>
      <c r="DX175" s="265"/>
      <c r="DY175" s="265"/>
      <c r="DZ175" s="265"/>
      <c r="EA175" s="265"/>
      <c r="EB175" s="265"/>
      <c r="EC175" s="265"/>
      <c r="ED175" s="265"/>
      <c r="EE175" s="265"/>
      <c r="EF175" s="265"/>
      <c r="EH175" s="265" t="str">
        <f t="shared" si="381"/>
        <v/>
      </c>
      <c r="EI175" s="265" t="str">
        <f t="shared" si="381"/>
        <v/>
      </c>
      <c r="EJ175" s="265" t="str">
        <f t="shared" si="381"/>
        <v/>
      </c>
      <c r="EK175" s="265" t="str">
        <f t="shared" si="381"/>
        <v/>
      </c>
      <c r="EL175" s="265" t="str">
        <f t="shared" si="381"/>
        <v/>
      </c>
      <c r="EM175" s="265" t="str">
        <f t="shared" si="381"/>
        <v/>
      </c>
      <c r="EN175" s="265" t="str">
        <f t="shared" si="381"/>
        <v/>
      </c>
      <c r="EO175" s="265" t="str">
        <f t="shared" si="381"/>
        <v/>
      </c>
      <c r="EP175" s="265" t="str">
        <f t="shared" si="381"/>
        <v/>
      </c>
      <c r="EQ175" s="265" t="str">
        <f t="shared" si="381"/>
        <v/>
      </c>
      <c r="ER175" s="265" t="str">
        <f t="shared" si="382"/>
        <v/>
      </c>
      <c r="ES175" s="265" t="str">
        <f t="shared" si="382"/>
        <v/>
      </c>
      <c r="ET175" s="265" t="str">
        <f t="shared" si="382"/>
        <v/>
      </c>
      <c r="EU175" s="265" t="str">
        <f t="shared" si="382"/>
        <v/>
      </c>
      <c r="EV175" s="265" t="str">
        <f t="shared" si="382"/>
        <v/>
      </c>
      <c r="EW175" s="265" t="str">
        <f t="shared" si="382"/>
        <v/>
      </c>
      <c r="EX175" s="265" t="str">
        <f t="shared" si="382"/>
        <v/>
      </c>
      <c r="EY175" s="265" t="str">
        <f t="shared" si="382"/>
        <v/>
      </c>
      <c r="EZ175" s="265" t="str">
        <f t="shared" si="382"/>
        <v/>
      </c>
      <c r="FA175" s="265" t="str">
        <f t="shared" si="382"/>
        <v/>
      </c>
      <c r="FB175" s="263" t="str">
        <f t="shared" si="383"/>
        <v/>
      </c>
      <c r="FC175" s="263" t="str">
        <f t="shared" si="383"/>
        <v/>
      </c>
      <c r="FD175" s="263" t="str">
        <f t="shared" si="383"/>
        <v/>
      </c>
      <c r="FE175" s="263" t="str">
        <f t="shared" si="383"/>
        <v/>
      </c>
      <c r="FF175" s="263" t="str">
        <f t="shared" si="383"/>
        <v/>
      </c>
      <c r="FG175" s="263" t="str">
        <f t="shared" si="383"/>
        <v/>
      </c>
      <c r="FH175" s="263" t="str">
        <f t="shared" si="383"/>
        <v/>
      </c>
      <c r="FI175" s="263" t="str">
        <f t="shared" si="383"/>
        <v/>
      </c>
      <c r="FJ175" s="263" t="str">
        <f t="shared" si="383"/>
        <v/>
      </c>
      <c r="FK175" s="263" t="str">
        <f t="shared" si="383"/>
        <v/>
      </c>
      <c r="FL175" s="263" t="str">
        <f t="shared" si="384"/>
        <v/>
      </c>
      <c r="FM175" s="263" t="str">
        <f t="shared" si="384"/>
        <v/>
      </c>
      <c r="FN175" s="263" t="str">
        <f t="shared" si="384"/>
        <v/>
      </c>
      <c r="FO175" s="263" t="str">
        <f t="shared" si="384"/>
        <v/>
      </c>
      <c r="FP175" s="263" t="str">
        <f t="shared" si="384"/>
        <v/>
      </c>
      <c r="FQ175" s="263" t="str">
        <f t="shared" si="384"/>
        <v/>
      </c>
      <c r="FR175" s="263" t="str">
        <f t="shared" si="384"/>
        <v/>
      </c>
      <c r="FS175" s="263" t="str">
        <f t="shared" si="384"/>
        <v/>
      </c>
      <c r="FT175" s="263" t="str">
        <f t="shared" si="384"/>
        <v/>
      </c>
      <c r="FU175" s="263" t="str">
        <f t="shared" si="384"/>
        <v/>
      </c>
      <c r="FV175" s="265" t="str">
        <f t="shared" si="385"/>
        <v/>
      </c>
      <c r="FW175" s="265" t="str">
        <f t="shared" si="385"/>
        <v/>
      </c>
      <c r="FX175" s="265" t="str">
        <f t="shared" si="385"/>
        <v/>
      </c>
      <c r="FY175" s="265" t="str">
        <f t="shared" si="385"/>
        <v/>
      </c>
      <c r="FZ175" s="265" t="str">
        <f t="shared" si="385"/>
        <v/>
      </c>
      <c r="GA175" s="265" t="str">
        <f t="shared" si="385"/>
        <v/>
      </c>
      <c r="GB175" s="265" t="str">
        <f t="shared" si="385"/>
        <v/>
      </c>
      <c r="GC175" s="265" t="str">
        <f t="shared" si="385"/>
        <v/>
      </c>
      <c r="GD175" s="265" t="str">
        <f t="shared" si="385"/>
        <v/>
      </c>
      <c r="GE175" s="265" t="str">
        <f t="shared" si="385"/>
        <v/>
      </c>
      <c r="GF175" s="265" t="str">
        <f t="shared" si="386"/>
        <v/>
      </c>
      <c r="GG175" s="265" t="str">
        <f t="shared" si="386"/>
        <v/>
      </c>
      <c r="GH175" s="265" t="str">
        <f t="shared" si="386"/>
        <v/>
      </c>
      <c r="GI175" s="265" t="str">
        <f t="shared" si="386"/>
        <v/>
      </c>
      <c r="GJ175" s="265" t="str">
        <f t="shared" si="386"/>
        <v/>
      </c>
      <c r="GK175" s="265" t="str">
        <f t="shared" si="386"/>
        <v/>
      </c>
      <c r="GL175" s="265" t="str">
        <f t="shared" si="386"/>
        <v/>
      </c>
      <c r="GM175" s="265" t="str">
        <f t="shared" si="386"/>
        <v/>
      </c>
      <c r="GN175" s="265" t="str">
        <f t="shared" si="386"/>
        <v/>
      </c>
      <c r="GO175" s="265" t="str">
        <f t="shared" si="386"/>
        <v/>
      </c>
      <c r="GP175" s="263" t="str">
        <f t="shared" si="387"/>
        <v/>
      </c>
      <c r="GQ175" s="263" t="str">
        <f t="shared" si="387"/>
        <v/>
      </c>
      <c r="GR175" s="263" t="str">
        <f t="shared" si="387"/>
        <v/>
      </c>
      <c r="GS175" s="263" t="str">
        <f t="shared" si="387"/>
        <v/>
      </c>
      <c r="GT175" s="263" t="str">
        <f t="shared" si="387"/>
        <v/>
      </c>
      <c r="GU175" s="263" t="str">
        <f t="shared" si="387"/>
        <v/>
      </c>
      <c r="GV175" s="263" t="str">
        <f t="shared" si="387"/>
        <v/>
      </c>
      <c r="GW175" s="263" t="str">
        <f t="shared" si="387"/>
        <v/>
      </c>
      <c r="GX175" s="263" t="str">
        <f t="shared" si="387"/>
        <v/>
      </c>
      <c r="GY175" s="263" t="str">
        <f t="shared" si="387"/>
        <v/>
      </c>
      <c r="GZ175" s="263" t="str">
        <f t="shared" si="388"/>
        <v/>
      </c>
      <c r="HA175" s="263" t="str">
        <f t="shared" si="388"/>
        <v/>
      </c>
      <c r="HB175" s="263" t="str">
        <f t="shared" si="388"/>
        <v/>
      </c>
      <c r="HC175" s="263" t="str">
        <f t="shared" si="388"/>
        <v/>
      </c>
      <c r="HD175" s="263" t="str">
        <f t="shared" si="388"/>
        <v/>
      </c>
      <c r="HE175" s="263" t="str">
        <f t="shared" si="388"/>
        <v/>
      </c>
      <c r="HF175" s="263" t="str">
        <f t="shared" si="388"/>
        <v/>
      </c>
      <c r="HG175" s="263" t="str">
        <f t="shared" si="388"/>
        <v/>
      </c>
      <c r="HH175" s="263" t="str">
        <f t="shared" si="388"/>
        <v/>
      </c>
      <c r="HI175" s="263" t="str">
        <f t="shared" si="388"/>
        <v/>
      </c>
      <c r="HJ175" s="265" t="str">
        <f t="shared" si="389"/>
        <v/>
      </c>
      <c r="HK175" s="265" t="str">
        <f t="shared" si="389"/>
        <v/>
      </c>
      <c r="HL175" s="265" t="str">
        <f t="shared" si="389"/>
        <v/>
      </c>
      <c r="HM175" s="265" t="str">
        <f t="shared" si="389"/>
        <v/>
      </c>
      <c r="HN175" s="265" t="str">
        <f t="shared" si="389"/>
        <v/>
      </c>
      <c r="HO175" s="265" t="str">
        <f t="shared" si="389"/>
        <v/>
      </c>
      <c r="HP175" s="265" t="str">
        <f t="shared" si="389"/>
        <v/>
      </c>
      <c r="HQ175" s="265" t="str">
        <f t="shared" si="389"/>
        <v/>
      </c>
      <c r="HR175" s="265" t="str">
        <f t="shared" si="389"/>
        <v/>
      </c>
      <c r="HS175" s="265" t="str">
        <f t="shared" si="389"/>
        <v/>
      </c>
      <c r="HT175" s="265" t="str">
        <f t="shared" si="390"/>
        <v/>
      </c>
      <c r="HU175" s="265" t="str">
        <f t="shared" si="390"/>
        <v/>
      </c>
      <c r="HV175" s="265" t="str">
        <f t="shared" si="390"/>
        <v/>
      </c>
      <c r="HW175" s="265" t="str">
        <f t="shared" si="390"/>
        <v/>
      </c>
      <c r="HX175" s="265" t="str">
        <f t="shared" si="390"/>
        <v/>
      </c>
      <c r="HY175" s="265" t="str">
        <f t="shared" si="390"/>
        <v/>
      </c>
      <c r="HZ175" s="265" t="str">
        <f t="shared" si="390"/>
        <v/>
      </c>
      <c r="IA175" s="265" t="str">
        <f t="shared" si="390"/>
        <v/>
      </c>
      <c r="IB175" s="265" t="str">
        <f t="shared" si="390"/>
        <v/>
      </c>
      <c r="IC175" s="265" t="str">
        <f t="shared" si="390"/>
        <v/>
      </c>
    </row>
    <row r="176" spans="1:237" x14ac:dyDescent="0.25">
      <c r="A176" s="248">
        <f t="shared" si="323"/>
        <v>165</v>
      </c>
      <c r="B176" s="2" t="str">
        <f>IF(OR('aux 1'!B176="",'aux 1'!R176&lt;&gt;"s"),"",'aux 1'!B176)</f>
        <v/>
      </c>
      <c r="C176" s="172" t="str">
        <f>IF('aux 1'!F176="","",'aux 1'!F176)</f>
        <v/>
      </c>
      <c r="D176" s="450" t="str">
        <f>IF(B176="","",'aux 1'!AP176)</f>
        <v/>
      </c>
      <c r="E176" s="306" t="str">
        <f>IF(B176="","Pre: ",'aux 1'!AN176)</f>
        <v xml:space="preserve">Pre: </v>
      </c>
      <c r="F176" s="306" t="str">
        <f>IF(B176="","Co: ",'aux 1'!AO176)</f>
        <v xml:space="preserve">Co: </v>
      </c>
      <c r="G176" s="54" t="str">
        <f>IF(OR($B176="",'aux 1'!H176=""),"",'aux 1'!H176)</f>
        <v/>
      </c>
      <c r="H176" s="54" t="str">
        <f>IF(OR($B176="",'aux 1'!I176=""),"",'aux 1'!I176)</f>
        <v/>
      </c>
      <c r="I176" s="54" t="str">
        <f>IF(OR($B176="",'aux 1'!J176=""),"",'aux 1'!J176)</f>
        <v/>
      </c>
      <c r="J176" s="54" t="str">
        <f>IF(OR($B176="",'aux 1'!K176=""),"",'aux 1'!K176)</f>
        <v/>
      </c>
      <c r="K176" s="248"/>
      <c r="L176" s="248"/>
      <c r="M176" s="45" t="str">
        <f>IF('aux 1'!C176="","",'aux 1'!C176)</f>
        <v/>
      </c>
      <c r="N176" s="45" t="str">
        <f>IF('aux 1'!D176="","",'aux 1'!D176)</f>
        <v/>
      </c>
      <c r="O176" s="169" t="str">
        <f>IF('aux 1'!E176="","",'aux 1'!E176)</f>
        <v/>
      </c>
      <c r="P176" s="133" t="str">
        <f t="shared" si="317"/>
        <v/>
      </c>
      <c r="Q176" s="43" t="str">
        <f>IF(S176="s",IF(R176="op",'aux 1'!S176,U176),"")</f>
        <v/>
      </c>
      <c r="R176" s="43" t="str">
        <f>IF('aux 1'!N176="op","op",'aux 1'!S176)</f>
        <v/>
      </c>
      <c r="S176" s="43" t="str">
        <f>IF('aux 1'!R176="","",'aux 1'!R176)</f>
        <v/>
      </c>
      <c r="T176" s="43" t="str">
        <f>IF('aux 1'!Q176="","",'aux 1'!Q176)</f>
        <v/>
      </c>
      <c r="U176" s="43" t="str">
        <f>IF('aux 1'!P176="","",'aux 1'!P176)</f>
        <v/>
      </c>
      <c r="V176" s="44" t="str">
        <f>IF('aux 1'!O176="","",'aux 1'!O176)</f>
        <v/>
      </c>
      <c r="W176" s="128">
        <f>IF('aux 1'!T176="",0,'aux 1'!T176)</f>
        <v>0</v>
      </c>
      <c r="X176" s="128">
        <f>IF('aux 1'!U176="",0,'aux 1'!U176)</f>
        <v>0</v>
      </c>
      <c r="Y176" s="128">
        <f>IF('aux 1'!V176="",0,'aux 1'!V176)</f>
        <v>0</v>
      </c>
      <c r="Z176" s="128" t="str">
        <f>IF('aux 1'!W176="","",'aux 1'!W176)</f>
        <v/>
      </c>
      <c r="AA176" s="128" t="str">
        <f t="shared" si="318"/>
        <v>h</v>
      </c>
      <c r="AB176" s="248" t="str">
        <f>IF('aux 1'!X176="","",'aux 1'!X176)</f>
        <v/>
      </c>
      <c r="AC176" s="87" t="str">
        <f t="shared" si="319"/>
        <v/>
      </c>
      <c r="AE176" s="265">
        <f t="shared" si="320"/>
        <v>165</v>
      </c>
      <c r="AF176" s="267" t="str">
        <f t="shared" si="378"/>
        <v/>
      </c>
      <c r="AG176" s="267" t="str">
        <f t="shared" si="378"/>
        <v/>
      </c>
      <c r="AH176" s="267" t="str">
        <f t="shared" si="378"/>
        <v/>
      </c>
      <c r="AI176" s="267" t="str">
        <f t="shared" si="378"/>
        <v/>
      </c>
      <c r="AJ176" s="267" t="str">
        <f t="shared" si="378"/>
        <v/>
      </c>
      <c r="AK176" s="267" t="str">
        <f t="shared" si="378"/>
        <v/>
      </c>
      <c r="AL176" s="267" t="str">
        <f t="shared" si="378"/>
        <v/>
      </c>
      <c r="AM176" s="267" t="str">
        <f t="shared" si="378"/>
        <v/>
      </c>
      <c r="AN176" s="267" t="str">
        <f t="shared" si="378"/>
        <v/>
      </c>
      <c r="AO176" s="267" t="str">
        <f t="shared" si="378"/>
        <v/>
      </c>
      <c r="AP176" s="267" t="str">
        <f t="shared" si="379"/>
        <v/>
      </c>
      <c r="AQ176" s="267" t="str">
        <f t="shared" si="379"/>
        <v/>
      </c>
      <c r="AR176" s="267" t="str">
        <f t="shared" si="379"/>
        <v/>
      </c>
      <c r="AS176" s="267" t="str">
        <f t="shared" si="379"/>
        <v/>
      </c>
      <c r="AT176" s="267" t="str">
        <f t="shared" si="379"/>
        <v/>
      </c>
      <c r="AU176" s="267" t="str">
        <f t="shared" si="379"/>
        <v/>
      </c>
      <c r="AV176" s="267" t="str">
        <f t="shared" si="379"/>
        <v/>
      </c>
      <c r="AW176" s="267" t="str">
        <f t="shared" si="379"/>
        <v/>
      </c>
      <c r="AX176" s="267" t="str">
        <f t="shared" si="379"/>
        <v/>
      </c>
      <c r="AY176" s="267" t="str">
        <f t="shared" si="379"/>
        <v/>
      </c>
      <c r="BA176" s="267" t="str">
        <f t="shared" si="283"/>
        <v/>
      </c>
      <c r="BB176" s="267" t="str">
        <f t="shared" si="284"/>
        <v/>
      </c>
      <c r="BC176" s="267" t="str">
        <f t="shared" si="285"/>
        <v/>
      </c>
      <c r="BD176" s="267" t="str">
        <f t="shared" si="286"/>
        <v/>
      </c>
      <c r="BE176" s="267" t="str">
        <f t="shared" si="287"/>
        <v/>
      </c>
      <c r="BF176" s="267" t="str">
        <f t="shared" si="288"/>
        <v/>
      </c>
      <c r="BG176" s="267" t="str">
        <f t="shared" si="289"/>
        <v/>
      </c>
      <c r="BH176" s="267" t="str">
        <f t="shared" si="322"/>
        <v/>
      </c>
      <c r="BI176" s="267" t="str">
        <f t="shared" si="351"/>
        <v/>
      </c>
      <c r="BJ176" s="267" t="str">
        <f t="shared" si="352"/>
        <v/>
      </c>
      <c r="BK176" s="267" t="str">
        <f t="shared" si="353"/>
        <v/>
      </c>
      <c r="BL176" s="267" t="str">
        <f t="shared" si="354"/>
        <v/>
      </c>
      <c r="BM176" s="267" t="str">
        <f t="shared" si="355"/>
        <v/>
      </c>
      <c r="BN176" s="267" t="str">
        <f t="shared" si="356"/>
        <v/>
      </c>
      <c r="BO176" s="267" t="str">
        <f t="shared" si="357"/>
        <v/>
      </c>
      <c r="BP176" s="267" t="str">
        <f t="shared" si="358"/>
        <v/>
      </c>
      <c r="BQ176" s="267" t="str">
        <f t="shared" si="359"/>
        <v/>
      </c>
      <c r="BR176" s="267" t="str">
        <f t="shared" si="360"/>
        <v/>
      </c>
      <c r="BS176" s="267" t="str">
        <f t="shared" si="361"/>
        <v/>
      </c>
      <c r="BT176" s="267" t="str">
        <f t="shared" si="362"/>
        <v/>
      </c>
      <c r="BU176" s="264"/>
      <c r="BV176" s="268">
        <v>165</v>
      </c>
      <c r="BW176" s="265" t="str">
        <f t="shared" si="391"/>
        <v/>
      </c>
      <c r="BX176" s="265" t="str">
        <f t="shared" si="349"/>
        <v/>
      </c>
      <c r="BY176" s="265" t="str">
        <f t="shared" si="349"/>
        <v/>
      </c>
      <c r="BZ176" s="265" t="str">
        <f t="shared" si="349"/>
        <v/>
      </c>
      <c r="CA176" s="265" t="str">
        <f t="shared" si="348"/>
        <v/>
      </c>
      <c r="CB176" s="265" t="str">
        <f t="shared" si="348"/>
        <v/>
      </c>
      <c r="CC176" s="265" t="str">
        <f t="shared" si="348"/>
        <v/>
      </c>
      <c r="CD176" s="265" t="str">
        <f t="shared" si="380"/>
        <v/>
      </c>
      <c r="CE176" s="265" t="str">
        <f t="shared" si="377"/>
        <v/>
      </c>
      <c r="CF176" s="265" t="str">
        <f t="shared" si="377"/>
        <v/>
      </c>
      <c r="CG176" s="265" t="str">
        <f t="shared" si="377"/>
        <v/>
      </c>
      <c r="CH176" s="265" t="str">
        <f t="shared" si="377"/>
        <v/>
      </c>
      <c r="CI176" s="265" t="str">
        <f t="shared" si="377"/>
        <v/>
      </c>
      <c r="CJ176" s="265" t="str">
        <f t="shared" si="377"/>
        <v/>
      </c>
      <c r="CK176" s="265" t="str">
        <f t="shared" si="377"/>
        <v/>
      </c>
      <c r="CL176" s="265" t="str">
        <f t="shared" si="377"/>
        <v/>
      </c>
      <c r="CM176" s="265" t="str">
        <f t="shared" si="377"/>
        <v/>
      </c>
      <c r="CN176" s="265" t="str">
        <f t="shared" si="377"/>
        <v/>
      </c>
      <c r="CO176" s="265" t="str">
        <f t="shared" si="377"/>
        <v/>
      </c>
      <c r="CP176" s="265" t="str">
        <f t="shared" si="377"/>
        <v/>
      </c>
      <c r="CR176" s="265" t="str">
        <f>IF(BW176="","",SUM(BW$12:BW176)-BW176+1)</f>
        <v/>
      </c>
      <c r="CS176" s="265" t="str">
        <f>IF(BX176="","",SUM(BX$12:BX176)-BX176+1)</f>
        <v/>
      </c>
      <c r="CT176" s="265" t="str">
        <f>IF(BY176="","",SUM(BY$12:BY176)-BY176+1)</f>
        <v/>
      </c>
      <c r="CU176" s="265" t="str">
        <f>IF(BZ176="","",SUM(BZ$12:BZ176)-BZ176+1)</f>
        <v/>
      </c>
      <c r="CV176" s="265" t="str">
        <f>IF(CA176="","",SUM(CA$12:CA176)-CA176+1)</f>
        <v/>
      </c>
      <c r="CW176" s="265" t="str">
        <f>IF(CB176="","",SUM(CB$12:CB176)-CB176+1)</f>
        <v/>
      </c>
      <c r="CX176" s="265" t="str">
        <f>IF(CC176="","",SUM(CC$12:CC176)-CC176+1)</f>
        <v/>
      </c>
      <c r="CY176" s="265" t="str">
        <f>IF(CD176="","",SUM(CD$12:CD176)-CD176+1)</f>
        <v/>
      </c>
      <c r="CZ176" s="265" t="str">
        <f>IF(CE176="","",SUM(CE$12:CE176)-CE176+1)</f>
        <v/>
      </c>
      <c r="DA176" s="265" t="str">
        <f>IF(CF176="","",SUM(CF$12:CF176)-CF176+1)</f>
        <v/>
      </c>
      <c r="DB176" s="265" t="str">
        <f>IF(CG176="","",SUM(CG$12:CG176)-CG176+1)</f>
        <v/>
      </c>
      <c r="DC176" s="265" t="str">
        <f>IF(CH176="","",SUM(CH$12:CH176)-CH176+1)</f>
        <v/>
      </c>
      <c r="DD176" s="265" t="str">
        <f>IF(CI176="","",SUM(CI$12:CI176)-CI176+1)</f>
        <v/>
      </c>
      <c r="DE176" s="265" t="str">
        <f>IF(CJ176="","",SUM(CJ$12:CJ176)-CJ176+1)</f>
        <v/>
      </c>
      <c r="DF176" s="265" t="str">
        <f>IF(CK176="","",SUM(CK$12:CK176)-CK176+1)</f>
        <v/>
      </c>
      <c r="DG176" s="265" t="str">
        <f>IF(CL176="","",SUM(CL$12:CL176)-CL176+1)</f>
        <v/>
      </c>
      <c r="DH176" s="265" t="str">
        <f>IF(CM176="","",SUM(CM$12:CM176)-CM176+1)</f>
        <v/>
      </c>
      <c r="DI176" s="265" t="str">
        <f>IF(CN176="","",SUM(CN$12:CN176)-CN176+1)</f>
        <v/>
      </c>
      <c r="DJ176" s="265" t="str">
        <f>IF(CO176="","",SUM(CO$12:CO176)-CO176+1)</f>
        <v/>
      </c>
      <c r="DK176" s="265" t="str">
        <f>IF(CP176="","",SUM(CP$12:CP176)-CP176+1)</f>
        <v/>
      </c>
      <c r="DM176" s="265"/>
      <c r="DN176" s="265"/>
      <c r="DO176" s="265"/>
      <c r="DP176" s="265"/>
      <c r="DQ176" s="265"/>
      <c r="DR176" s="265"/>
      <c r="DS176" s="265"/>
      <c r="DT176" s="265"/>
      <c r="DU176" s="265"/>
      <c r="DV176" s="265"/>
      <c r="DW176" s="265"/>
      <c r="DX176" s="265"/>
      <c r="DY176" s="265"/>
      <c r="DZ176" s="265"/>
      <c r="EA176" s="265"/>
      <c r="EB176" s="265"/>
      <c r="EC176" s="265"/>
      <c r="ED176" s="265"/>
      <c r="EE176" s="265"/>
      <c r="EF176" s="265"/>
      <c r="EH176" s="265" t="str">
        <f t="shared" si="381"/>
        <v/>
      </c>
      <c r="EI176" s="265" t="str">
        <f t="shared" si="381"/>
        <v/>
      </c>
      <c r="EJ176" s="265" t="str">
        <f t="shared" si="381"/>
        <v/>
      </c>
      <c r="EK176" s="265" t="str">
        <f t="shared" si="381"/>
        <v/>
      </c>
      <c r="EL176" s="265" t="str">
        <f t="shared" si="381"/>
        <v/>
      </c>
      <c r="EM176" s="265" t="str">
        <f t="shared" si="381"/>
        <v/>
      </c>
      <c r="EN176" s="265" t="str">
        <f t="shared" si="381"/>
        <v/>
      </c>
      <c r="EO176" s="265" t="str">
        <f t="shared" si="381"/>
        <v/>
      </c>
      <c r="EP176" s="265" t="str">
        <f t="shared" si="381"/>
        <v/>
      </c>
      <c r="EQ176" s="265" t="str">
        <f t="shared" si="381"/>
        <v/>
      </c>
      <c r="ER176" s="265" t="str">
        <f t="shared" si="382"/>
        <v/>
      </c>
      <c r="ES176" s="265" t="str">
        <f t="shared" si="382"/>
        <v/>
      </c>
      <c r="ET176" s="265" t="str">
        <f t="shared" si="382"/>
        <v/>
      </c>
      <c r="EU176" s="265" t="str">
        <f t="shared" si="382"/>
        <v/>
      </c>
      <c r="EV176" s="265" t="str">
        <f t="shared" si="382"/>
        <v/>
      </c>
      <c r="EW176" s="265" t="str">
        <f t="shared" si="382"/>
        <v/>
      </c>
      <c r="EX176" s="265" t="str">
        <f t="shared" si="382"/>
        <v/>
      </c>
      <c r="EY176" s="265" t="str">
        <f t="shared" si="382"/>
        <v/>
      </c>
      <c r="EZ176" s="265" t="str">
        <f t="shared" si="382"/>
        <v/>
      </c>
      <c r="FA176" s="265" t="str">
        <f t="shared" si="382"/>
        <v/>
      </c>
      <c r="FB176" s="263" t="str">
        <f t="shared" si="383"/>
        <v/>
      </c>
      <c r="FC176" s="263" t="str">
        <f t="shared" si="383"/>
        <v/>
      </c>
      <c r="FD176" s="263" t="str">
        <f t="shared" si="383"/>
        <v/>
      </c>
      <c r="FE176" s="263" t="str">
        <f t="shared" si="383"/>
        <v/>
      </c>
      <c r="FF176" s="263" t="str">
        <f t="shared" si="383"/>
        <v/>
      </c>
      <c r="FG176" s="263" t="str">
        <f t="shared" si="383"/>
        <v/>
      </c>
      <c r="FH176" s="263" t="str">
        <f t="shared" si="383"/>
        <v/>
      </c>
      <c r="FI176" s="263" t="str">
        <f t="shared" si="383"/>
        <v/>
      </c>
      <c r="FJ176" s="263" t="str">
        <f t="shared" si="383"/>
        <v/>
      </c>
      <c r="FK176" s="263" t="str">
        <f t="shared" si="383"/>
        <v/>
      </c>
      <c r="FL176" s="263" t="str">
        <f t="shared" si="384"/>
        <v/>
      </c>
      <c r="FM176" s="263" t="str">
        <f t="shared" si="384"/>
        <v/>
      </c>
      <c r="FN176" s="263" t="str">
        <f t="shared" si="384"/>
        <v/>
      </c>
      <c r="FO176" s="263" t="str">
        <f t="shared" si="384"/>
        <v/>
      </c>
      <c r="FP176" s="263" t="str">
        <f t="shared" si="384"/>
        <v/>
      </c>
      <c r="FQ176" s="263" t="str">
        <f t="shared" si="384"/>
        <v/>
      </c>
      <c r="FR176" s="263" t="str">
        <f t="shared" si="384"/>
        <v/>
      </c>
      <c r="FS176" s="263" t="str">
        <f t="shared" si="384"/>
        <v/>
      </c>
      <c r="FT176" s="263" t="str">
        <f t="shared" si="384"/>
        <v/>
      </c>
      <c r="FU176" s="263" t="str">
        <f t="shared" si="384"/>
        <v/>
      </c>
      <c r="FV176" s="265" t="str">
        <f t="shared" si="385"/>
        <v/>
      </c>
      <c r="FW176" s="265" t="str">
        <f t="shared" si="385"/>
        <v/>
      </c>
      <c r="FX176" s="265" t="str">
        <f t="shared" si="385"/>
        <v/>
      </c>
      <c r="FY176" s="265" t="str">
        <f t="shared" si="385"/>
        <v/>
      </c>
      <c r="FZ176" s="265" t="str">
        <f t="shared" si="385"/>
        <v/>
      </c>
      <c r="GA176" s="265" t="str">
        <f t="shared" si="385"/>
        <v/>
      </c>
      <c r="GB176" s="265" t="str">
        <f t="shared" si="385"/>
        <v/>
      </c>
      <c r="GC176" s="265" t="str">
        <f t="shared" si="385"/>
        <v/>
      </c>
      <c r="GD176" s="265" t="str">
        <f t="shared" si="385"/>
        <v/>
      </c>
      <c r="GE176" s="265" t="str">
        <f t="shared" si="385"/>
        <v/>
      </c>
      <c r="GF176" s="265" t="str">
        <f t="shared" si="386"/>
        <v/>
      </c>
      <c r="GG176" s="265" t="str">
        <f t="shared" si="386"/>
        <v/>
      </c>
      <c r="GH176" s="265" t="str">
        <f t="shared" si="386"/>
        <v/>
      </c>
      <c r="GI176" s="265" t="str">
        <f t="shared" si="386"/>
        <v/>
      </c>
      <c r="GJ176" s="265" t="str">
        <f t="shared" si="386"/>
        <v/>
      </c>
      <c r="GK176" s="265" t="str">
        <f t="shared" si="386"/>
        <v/>
      </c>
      <c r="GL176" s="265" t="str">
        <f t="shared" si="386"/>
        <v/>
      </c>
      <c r="GM176" s="265" t="str">
        <f t="shared" si="386"/>
        <v/>
      </c>
      <c r="GN176" s="265" t="str">
        <f t="shared" si="386"/>
        <v/>
      </c>
      <c r="GO176" s="265" t="str">
        <f t="shared" si="386"/>
        <v/>
      </c>
      <c r="GP176" s="263" t="str">
        <f t="shared" si="387"/>
        <v/>
      </c>
      <c r="GQ176" s="263" t="str">
        <f t="shared" si="387"/>
        <v/>
      </c>
      <c r="GR176" s="263" t="str">
        <f t="shared" si="387"/>
        <v/>
      </c>
      <c r="GS176" s="263" t="str">
        <f t="shared" si="387"/>
        <v/>
      </c>
      <c r="GT176" s="263" t="str">
        <f t="shared" si="387"/>
        <v/>
      </c>
      <c r="GU176" s="263" t="str">
        <f t="shared" si="387"/>
        <v/>
      </c>
      <c r="GV176" s="263" t="str">
        <f t="shared" si="387"/>
        <v/>
      </c>
      <c r="GW176" s="263" t="str">
        <f t="shared" si="387"/>
        <v/>
      </c>
      <c r="GX176" s="263" t="str">
        <f t="shared" si="387"/>
        <v/>
      </c>
      <c r="GY176" s="263" t="str">
        <f t="shared" si="387"/>
        <v/>
      </c>
      <c r="GZ176" s="263" t="str">
        <f t="shared" si="388"/>
        <v/>
      </c>
      <c r="HA176" s="263" t="str">
        <f t="shared" si="388"/>
        <v/>
      </c>
      <c r="HB176" s="263" t="str">
        <f t="shared" si="388"/>
        <v/>
      </c>
      <c r="HC176" s="263" t="str">
        <f t="shared" si="388"/>
        <v/>
      </c>
      <c r="HD176" s="263" t="str">
        <f t="shared" si="388"/>
        <v/>
      </c>
      <c r="HE176" s="263" t="str">
        <f t="shared" si="388"/>
        <v/>
      </c>
      <c r="HF176" s="263" t="str">
        <f t="shared" si="388"/>
        <v/>
      </c>
      <c r="HG176" s="263" t="str">
        <f t="shared" si="388"/>
        <v/>
      </c>
      <c r="HH176" s="263" t="str">
        <f t="shared" si="388"/>
        <v/>
      </c>
      <c r="HI176" s="263" t="str">
        <f t="shared" si="388"/>
        <v/>
      </c>
      <c r="HJ176" s="265" t="str">
        <f t="shared" si="389"/>
        <v/>
      </c>
      <c r="HK176" s="265" t="str">
        <f t="shared" si="389"/>
        <v/>
      </c>
      <c r="HL176" s="265" t="str">
        <f t="shared" si="389"/>
        <v/>
      </c>
      <c r="HM176" s="265" t="str">
        <f t="shared" si="389"/>
        <v/>
      </c>
      <c r="HN176" s="265" t="str">
        <f t="shared" si="389"/>
        <v/>
      </c>
      <c r="HO176" s="265" t="str">
        <f t="shared" si="389"/>
        <v/>
      </c>
      <c r="HP176" s="265" t="str">
        <f t="shared" si="389"/>
        <v/>
      </c>
      <c r="HQ176" s="265" t="str">
        <f t="shared" si="389"/>
        <v/>
      </c>
      <c r="HR176" s="265" t="str">
        <f t="shared" si="389"/>
        <v/>
      </c>
      <c r="HS176" s="265" t="str">
        <f t="shared" si="389"/>
        <v/>
      </c>
      <c r="HT176" s="265" t="str">
        <f t="shared" si="390"/>
        <v/>
      </c>
      <c r="HU176" s="265" t="str">
        <f t="shared" si="390"/>
        <v/>
      </c>
      <c r="HV176" s="265" t="str">
        <f t="shared" si="390"/>
        <v/>
      </c>
      <c r="HW176" s="265" t="str">
        <f t="shared" si="390"/>
        <v/>
      </c>
      <c r="HX176" s="265" t="str">
        <f t="shared" si="390"/>
        <v/>
      </c>
      <c r="HY176" s="265" t="str">
        <f t="shared" si="390"/>
        <v/>
      </c>
      <c r="HZ176" s="265" t="str">
        <f t="shared" si="390"/>
        <v/>
      </c>
      <c r="IA176" s="265" t="str">
        <f t="shared" si="390"/>
        <v/>
      </c>
      <c r="IB176" s="265" t="str">
        <f t="shared" si="390"/>
        <v/>
      </c>
      <c r="IC176" s="265" t="str">
        <f t="shared" si="390"/>
        <v/>
      </c>
    </row>
    <row r="177" spans="1:237" x14ac:dyDescent="0.25">
      <c r="A177" s="248">
        <f t="shared" si="323"/>
        <v>166</v>
      </c>
      <c r="B177" s="2" t="str">
        <f>IF(OR('aux 1'!B177="",'aux 1'!R177&lt;&gt;"s"),"",'aux 1'!B177)</f>
        <v/>
      </c>
      <c r="C177" s="172" t="str">
        <f>IF('aux 1'!F177="","",'aux 1'!F177)</f>
        <v/>
      </c>
      <c r="D177" s="450" t="str">
        <f>IF(B177="","",'aux 1'!AP177)</f>
        <v/>
      </c>
      <c r="E177" s="306" t="str">
        <f>IF(B177="","Pre: ",'aux 1'!AN177)</f>
        <v xml:space="preserve">Pre: </v>
      </c>
      <c r="F177" s="306" t="str">
        <f>IF(B177="","Co: ",'aux 1'!AO177)</f>
        <v xml:space="preserve">Co: </v>
      </c>
      <c r="G177" s="54" t="str">
        <f>IF(OR($B177="",'aux 1'!H177=""),"",'aux 1'!H177)</f>
        <v/>
      </c>
      <c r="H177" s="54" t="str">
        <f>IF(OR($B177="",'aux 1'!I177=""),"",'aux 1'!I177)</f>
        <v/>
      </c>
      <c r="I177" s="54" t="str">
        <f>IF(OR($B177="",'aux 1'!J177=""),"",'aux 1'!J177)</f>
        <v/>
      </c>
      <c r="J177" s="54" t="str">
        <f>IF(OR($B177="",'aux 1'!K177=""),"",'aux 1'!K177)</f>
        <v/>
      </c>
      <c r="K177" s="248"/>
      <c r="L177" s="248"/>
      <c r="M177" s="45" t="str">
        <f>IF('aux 1'!C177="","",'aux 1'!C177)</f>
        <v/>
      </c>
      <c r="N177" s="45" t="str">
        <f>IF('aux 1'!D177="","",'aux 1'!D177)</f>
        <v/>
      </c>
      <c r="O177" s="169" t="str">
        <f>IF('aux 1'!E177="","",'aux 1'!E177)</f>
        <v/>
      </c>
      <c r="P177" s="133" t="str">
        <f t="shared" si="317"/>
        <v/>
      </c>
      <c r="Q177" s="43" t="str">
        <f>IF(S177="s",IF(R177="op",'aux 1'!S177,U177),"")</f>
        <v/>
      </c>
      <c r="R177" s="43" t="str">
        <f>IF('aux 1'!N177="op","op",'aux 1'!S177)</f>
        <v/>
      </c>
      <c r="S177" s="43" t="str">
        <f>IF('aux 1'!R177="","",'aux 1'!R177)</f>
        <v/>
      </c>
      <c r="T177" s="43" t="str">
        <f>IF('aux 1'!Q177="","",'aux 1'!Q177)</f>
        <v/>
      </c>
      <c r="U177" s="43" t="str">
        <f>IF('aux 1'!P177="","",'aux 1'!P177)</f>
        <v/>
      </c>
      <c r="V177" s="44" t="str">
        <f>IF('aux 1'!O177="","",'aux 1'!O177)</f>
        <v/>
      </c>
      <c r="W177" s="128">
        <f>IF('aux 1'!T177="",0,'aux 1'!T177)</f>
        <v>0</v>
      </c>
      <c r="X177" s="128">
        <f>IF('aux 1'!U177="",0,'aux 1'!U177)</f>
        <v>0</v>
      </c>
      <c r="Y177" s="128">
        <f>IF('aux 1'!V177="",0,'aux 1'!V177)</f>
        <v>0</v>
      </c>
      <c r="Z177" s="128" t="str">
        <f>IF('aux 1'!W177="","",'aux 1'!W177)</f>
        <v/>
      </c>
      <c r="AA177" s="128" t="str">
        <f t="shared" si="318"/>
        <v>h</v>
      </c>
      <c r="AB177" s="248" t="str">
        <f>IF('aux 1'!X177="","",'aux 1'!X177)</f>
        <v/>
      </c>
      <c r="AC177" s="87" t="str">
        <f t="shared" si="319"/>
        <v/>
      </c>
      <c r="AE177" s="265">
        <f t="shared" si="320"/>
        <v>166</v>
      </c>
      <c r="AF177" s="267" t="str">
        <f t="shared" si="378"/>
        <v/>
      </c>
      <c r="AG177" s="267" t="str">
        <f t="shared" si="378"/>
        <v/>
      </c>
      <c r="AH177" s="267" t="str">
        <f t="shared" si="378"/>
        <v/>
      </c>
      <c r="AI177" s="267" t="str">
        <f t="shared" si="378"/>
        <v/>
      </c>
      <c r="AJ177" s="267" t="str">
        <f t="shared" si="378"/>
        <v/>
      </c>
      <c r="AK177" s="267" t="str">
        <f t="shared" si="378"/>
        <v/>
      </c>
      <c r="AL177" s="267" t="str">
        <f t="shared" si="378"/>
        <v/>
      </c>
      <c r="AM177" s="267" t="str">
        <f t="shared" si="378"/>
        <v/>
      </c>
      <c r="AN177" s="267" t="str">
        <f t="shared" si="378"/>
        <v/>
      </c>
      <c r="AO177" s="267" t="str">
        <f t="shared" si="378"/>
        <v/>
      </c>
      <c r="AP177" s="267" t="str">
        <f t="shared" si="379"/>
        <v/>
      </c>
      <c r="AQ177" s="267" t="str">
        <f t="shared" si="379"/>
        <v/>
      </c>
      <c r="AR177" s="267" t="str">
        <f t="shared" si="379"/>
        <v/>
      </c>
      <c r="AS177" s="267" t="str">
        <f t="shared" si="379"/>
        <v/>
      </c>
      <c r="AT177" s="267" t="str">
        <f t="shared" si="379"/>
        <v/>
      </c>
      <c r="AU177" s="267" t="str">
        <f t="shared" si="379"/>
        <v/>
      </c>
      <c r="AV177" s="267" t="str">
        <f t="shared" si="379"/>
        <v/>
      </c>
      <c r="AW177" s="267" t="str">
        <f t="shared" si="379"/>
        <v/>
      </c>
      <c r="AX177" s="267" t="str">
        <f t="shared" si="379"/>
        <v/>
      </c>
      <c r="AY177" s="267" t="str">
        <f t="shared" si="379"/>
        <v/>
      </c>
      <c r="BA177" s="267" t="str">
        <f t="shared" si="283"/>
        <v/>
      </c>
      <c r="BB177" s="267" t="str">
        <f t="shared" si="284"/>
        <v/>
      </c>
      <c r="BC177" s="267" t="str">
        <f t="shared" si="285"/>
        <v/>
      </c>
      <c r="BD177" s="267" t="str">
        <f t="shared" si="286"/>
        <v/>
      </c>
      <c r="BE177" s="267" t="str">
        <f t="shared" si="287"/>
        <v/>
      </c>
      <c r="BF177" s="267" t="str">
        <f t="shared" si="288"/>
        <v/>
      </c>
      <c r="BG177" s="267" t="str">
        <f t="shared" si="289"/>
        <v/>
      </c>
      <c r="BH177" s="267" t="str">
        <f t="shared" si="322"/>
        <v/>
      </c>
      <c r="BI177" s="267" t="str">
        <f t="shared" si="351"/>
        <v/>
      </c>
      <c r="BJ177" s="267" t="str">
        <f t="shared" si="352"/>
        <v/>
      </c>
      <c r="BK177" s="267" t="str">
        <f t="shared" si="353"/>
        <v/>
      </c>
      <c r="BL177" s="267" t="str">
        <f t="shared" si="354"/>
        <v/>
      </c>
      <c r="BM177" s="267" t="str">
        <f t="shared" si="355"/>
        <v/>
      </c>
      <c r="BN177" s="267" t="str">
        <f t="shared" si="356"/>
        <v/>
      </c>
      <c r="BO177" s="267" t="str">
        <f t="shared" si="357"/>
        <v/>
      </c>
      <c r="BP177" s="267" t="str">
        <f t="shared" si="358"/>
        <v/>
      </c>
      <c r="BQ177" s="267" t="str">
        <f t="shared" si="359"/>
        <v/>
      </c>
      <c r="BR177" s="267" t="str">
        <f t="shared" si="360"/>
        <v/>
      </c>
      <c r="BS177" s="267" t="str">
        <f t="shared" si="361"/>
        <v/>
      </c>
      <c r="BT177" s="267" t="str">
        <f t="shared" si="362"/>
        <v/>
      </c>
      <c r="BU177" s="264"/>
      <c r="BV177" s="268">
        <v>166</v>
      </c>
      <c r="BW177" s="265" t="str">
        <f t="shared" si="391"/>
        <v/>
      </c>
      <c r="BX177" s="265" t="str">
        <f t="shared" si="349"/>
        <v/>
      </c>
      <c r="BY177" s="265" t="str">
        <f t="shared" si="349"/>
        <v/>
      </c>
      <c r="BZ177" s="265" t="str">
        <f t="shared" si="349"/>
        <v/>
      </c>
      <c r="CA177" s="265" t="str">
        <f t="shared" si="348"/>
        <v/>
      </c>
      <c r="CB177" s="265" t="str">
        <f t="shared" si="348"/>
        <v/>
      </c>
      <c r="CC177" s="265" t="str">
        <f t="shared" si="348"/>
        <v/>
      </c>
      <c r="CD177" s="265" t="str">
        <f t="shared" si="380"/>
        <v/>
      </c>
      <c r="CE177" s="265" t="str">
        <f t="shared" si="377"/>
        <v/>
      </c>
      <c r="CF177" s="265" t="str">
        <f t="shared" si="377"/>
        <v/>
      </c>
      <c r="CG177" s="265" t="str">
        <f t="shared" si="377"/>
        <v/>
      </c>
      <c r="CH177" s="265" t="str">
        <f t="shared" si="377"/>
        <v/>
      </c>
      <c r="CI177" s="265" t="str">
        <f t="shared" si="377"/>
        <v/>
      </c>
      <c r="CJ177" s="265" t="str">
        <f t="shared" si="377"/>
        <v/>
      </c>
      <c r="CK177" s="265" t="str">
        <f t="shared" si="377"/>
        <v/>
      </c>
      <c r="CL177" s="265" t="str">
        <f t="shared" si="377"/>
        <v/>
      </c>
      <c r="CM177" s="265" t="str">
        <f t="shared" si="377"/>
        <v/>
      </c>
      <c r="CN177" s="265" t="str">
        <f t="shared" si="377"/>
        <v/>
      </c>
      <c r="CO177" s="265" t="str">
        <f t="shared" si="377"/>
        <v/>
      </c>
      <c r="CP177" s="265" t="str">
        <f t="shared" si="377"/>
        <v/>
      </c>
      <c r="CR177" s="265" t="str">
        <f>IF(BW177="","",SUM(BW$12:BW177)-BW177+1)</f>
        <v/>
      </c>
      <c r="CS177" s="265" t="str">
        <f>IF(BX177="","",SUM(BX$12:BX177)-BX177+1)</f>
        <v/>
      </c>
      <c r="CT177" s="265" t="str">
        <f>IF(BY177="","",SUM(BY$12:BY177)-BY177+1)</f>
        <v/>
      </c>
      <c r="CU177" s="265" t="str">
        <f>IF(BZ177="","",SUM(BZ$12:BZ177)-BZ177+1)</f>
        <v/>
      </c>
      <c r="CV177" s="265" t="str">
        <f>IF(CA177="","",SUM(CA$12:CA177)-CA177+1)</f>
        <v/>
      </c>
      <c r="CW177" s="265" t="str">
        <f>IF(CB177="","",SUM(CB$12:CB177)-CB177+1)</f>
        <v/>
      </c>
      <c r="CX177" s="265" t="str">
        <f>IF(CC177="","",SUM(CC$12:CC177)-CC177+1)</f>
        <v/>
      </c>
      <c r="CY177" s="265" t="str">
        <f>IF(CD177="","",SUM(CD$12:CD177)-CD177+1)</f>
        <v/>
      </c>
      <c r="CZ177" s="265" t="str">
        <f>IF(CE177="","",SUM(CE$12:CE177)-CE177+1)</f>
        <v/>
      </c>
      <c r="DA177" s="265" t="str">
        <f>IF(CF177="","",SUM(CF$12:CF177)-CF177+1)</f>
        <v/>
      </c>
      <c r="DB177" s="265" t="str">
        <f>IF(CG177="","",SUM(CG$12:CG177)-CG177+1)</f>
        <v/>
      </c>
      <c r="DC177" s="265" t="str">
        <f>IF(CH177="","",SUM(CH$12:CH177)-CH177+1)</f>
        <v/>
      </c>
      <c r="DD177" s="265" t="str">
        <f>IF(CI177="","",SUM(CI$12:CI177)-CI177+1)</f>
        <v/>
      </c>
      <c r="DE177" s="265" t="str">
        <f>IF(CJ177="","",SUM(CJ$12:CJ177)-CJ177+1)</f>
        <v/>
      </c>
      <c r="DF177" s="265" t="str">
        <f>IF(CK177="","",SUM(CK$12:CK177)-CK177+1)</f>
        <v/>
      </c>
      <c r="DG177" s="265" t="str">
        <f>IF(CL177="","",SUM(CL$12:CL177)-CL177+1)</f>
        <v/>
      </c>
      <c r="DH177" s="265" t="str">
        <f>IF(CM177="","",SUM(CM$12:CM177)-CM177+1)</f>
        <v/>
      </c>
      <c r="DI177" s="265" t="str">
        <f>IF(CN177="","",SUM(CN$12:CN177)-CN177+1)</f>
        <v/>
      </c>
      <c r="DJ177" s="265" t="str">
        <f>IF(CO177="","",SUM(CO$12:CO177)-CO177+1)</f>
        <v/>
      </c>
      <c r="DK177" s="265" t="str">
        <f>IF(CP177="","",SUM(CP$12:CP177)-CP177+1)</f>
        <v/>
      </c>
      <c r="DM177" s="265"/>
      <c r="DN177" s="265"/>
      <c r="DO177" s="265"/>
      <c r="DP177" s="265"/>
      <c r="DQ177" s="265"/>
      <c r="DR177" s="265"/>
      <c r="DS177" s="265"/>
      <c r="DT177" s="265"/>
      <c r="DU177" s="265"/>
      <c r="DV177" s="265"/>
      <c r="DW177" s="265"/>
      <c r="DX177" s="265"/>
      <c r="DY177" s="265"/>
      <c r="DZ177" s="265"/>
      <c r="EA177" s="265"/>
      <c r="EB177" s="265"/>
      <c r="EC177" s="265"/>
      <c r="ED177" s="265"/>
      <c r="EE177" s="265"/>
      <c r="EF177" s="265"/>
      <c r="EH177" s="265" t="str">
        <f t="shared" si="381"/>
        <v/>
      </c>
      <c r="EI177" s="265" t="str">
        <f t="shared" si="381"/>
        <v/>
      </c>
      <c r="EJ177" s="265" t="str">
        <f t="shared" si="381"/>
        <v/>
      </c>
      <c r="EK177" s="265" t="str">
        <f t="shared" si="381"/>
        <v/>
      </c>
      <c r="EL177" s="265" t="str">
        <f t="shared" si="381"/>
        <v/>
      </c>
      <c r="EM177" s="265" t="str">
        <f t="shared" si="381"/>
        <v/>
      </c>
      <c r="EN177" s="265" t="str">
        <f t="shared" si="381"/>
        <v/>
      </c>
      <c r="EO177" s="265" t="str">
        <f t="shared" si="381"/>
        <v/>
      </c>
      <c r="EP177" s="265" t="str">
        <f t="shared" si="381"/>
        <v/>
      </c>
      <c r="EQ177" s="265" t="str">
        <f t="shared" si="381"/>
        <v/>
      </c>
      <c r="ER177" s="265" t="str">
        <f t="shared" si="382"/>
        <v/>
      </c>
      <c r="ES177" s="265" t="str">
        <f t="shared" si="382"/>
        <v/>
      </c>
      <c r="ET177" s="265" t="str">
        <f t="shared" si="382"/>
        <v/>
      </c>
      <c r="EU177" s="265" t="str">
        <f t="shared" si="382"/>
        <v/>
      </c>
      <c r="EV177" s="265" t="str">
        <f t="shared" si="382"/>
        <v/>
      </c>
      <c r="EW177" s="265" t="str">
        <f t="shared" si="382"/>
        <v/>
      </c>
      <c r="EX177" s="265" t="str">
        <f t="shared" si="382"/>
        <v/>
      </c>
      <c r="EY177" s="265" t="str">
        <f t="shared" si="382"/>
        <v/>
      </c>
      <c r="EZ177" s="265" t="str">
        <f t="shared" si="382"/>
        <v/>
      </c>
      <c r="FA177" s="265" t="str">
        <f t="shared" si="382"/>
        <v/>
      </c>
      <c r="FB177" s="263" t="str">
        <f t="shared" si="383"/>
        <v/>
      </c>
      <c r="FC177" s="263" t="str">
        <f t="shared" si="383"/>
        <v/>
      </c>
      <c r="FD177" s="263" t="str">
        <f t="shared" si="383"/>
        <v/>
      </c>
      <c r="FE177" s="263" t="str">
        <f t="shared" si="383"/>
        <v/>
      </c>
      <c r="FF177" s="263" t="str">
        <f t="shared" si="383"/>
        <v/>
      </c>
      <c r="FG177" s="263" t="str">
        <f t="shared" si="383"/>
        <v/>
      </c>
      <c r="FH177" s="263" t="str">
        <f t="shared" si="383"/>
        <v/>
      </c>
      <c r="FI177" s="263" t="str">
        <f t="shared" si="383"/>
        <v/>
      </c>
      <c r="FJ177" s="263" t="str">
        <f t="shared" si="383"/>
        <v/>
      </c>
      <c r="FK177" s="263" t="str">
        <f t="shared" si="383"/>
        <v/>
      </c>
      <c r="FL177" s="263" t="str">
        <f t="shared" si="384"/>
        <v/>
      </c>
      <c r="FM177" s="263" t="str">
        <f t="shared" si="384"/>
        <v/>
      </c>
      <c r="FN177" s="263" t="str">
        <f t="shared" si="384"/>
        <v/>
      </c>
      <c r="FO177" s="263" t="str">
        <f t="shared" si="384"/>
        <v/>
      </c>
      <c r="FP177" s="263" t="str">
        <f t="shared" si="384"/>
        <v/>
      </c>
      <c r="FQ177" s="263" t="str">
        <f t="shared" si="384"/>
        <v/>
      </c>
      <c r="FR177" s="263" t="str">
        <f t="shared" si="384"/>
        <v/>
      </c>
      <c r="FS177" s="263" t="str">
        <f t="shared" si="384"/>
        <v/>
      </c>
      <c r="FT177" s="263" t="str">
        <f t="shared" si="384"/>
        <v/>
      </c>
      <c r="FU177" s="263" t="str">
        <f t="shared" si="384"/>
        <v/>
      </c>
      <c r="FV177" s="265" t="str">
        <f t="shared" si="385"/>
        <v/>
      </c>
      <c r="FW177" s="265" t="str">
        <f t="shared" si="385"/>
        <v/>
      </c>
      <c r="FX177" s="265" t="str">
        <f t="shared" si="385"/>
        <v/>
      </c>
      <c r="FY177" s="265" t="str">
        <f t="shared" si="385"/>
        <v/>
      </c>
      <c r="FZ177" s="265" t="str">
        <f t="shared" si="385"/>
        <v/>
      </c>
      <c r="GA177" s="265" t="str">
        <f t="shared" si="385"/>
        <v/>
      </c>
      <c r="GB177" s="265" t="str">
        <f t="shared" si="385"/>
        <v/>
      </c>
      <c r="GC177" s="265" t="str">
        <f t="shared" si="385"/>
        <v/>
      </c>
      <c r="GD177" s="265" t="str">
        <f t="shared" si="385"/>
        <v/>
      </c>
      <c r="GE177" s="265" t="str">
        <f t="shared" si="385"/>
        <v/>
      </c>
      <c r="GF177" s="265" t="str">
        <f t="shared" si="386"/>
        <v/>
      </c>
      <c r="GG177" s="265" t="str">
        <f t="shared" si="386"/>
        <v/>
      </c>
      <c r="GH177" s="265" t="str">
        <f t="shared" si="386"/>
        <v/>
      </c>
      <c r="GI177" s="265" t="str">
        <f t="shared" si="386"/>
        <v/>
      </c>
      <c r="GJ177" s="265" t="str">
        <f t="shared" si="386"/>
        <v/>
      </c>
      <c r="GK177" s="265" t="str">
        <f t="shared" si="386"/>
        <v/>
      </c>
      <c r="GL177" s="265" t="str">
        <f t="shared" si="386"/>
        <v/>
      </c>
      <c r="GM177" s="265" t="str">
        <f t="shared" si="386"/>
        <v/>
      </c>
      <c r="GN177" s="265" t="str">
        <f t="shared" si="386"/>
        <v/>
      </c>
      <c r="GO177" s="265" t="str">
        <f t="shared" si="386"/>
        <v/>
      </c>
      <c r="GP177" s="263" t="str">
        <f t="shared" si="387"/>
        <v/>
      </c>
      <c r="GQ177" s="263" t="str">
        <f t="shared" si="387"/>
        <v/>
      </c>
      <c r="GR177" s="263" t="str">
        <f t="shared" si="387"/>
        <v/>
      </c>
      <c r="GS177" s="263" t="str">
        <f t="shared" si="387"/>
        <v/>
      </c>
      <c r="GT177" s="263" t="str">
        <f t="shared" si="387"/>
        <v/>
      </c>
      <c r="GU177" s="263" t="str">
        <f t="shared" si="387"/>
        <v/>
      </c>
      <c r="GV177" s="263" t="str">
        <f t="shared" si="387"/>
        <v/>
      </c>
      <c r="GW177" s="263" t="str">
        <f t="shared" si="387"/>
        <v/>
      </c>
      <c r="GX177" s="263" t="str">
        <f t="shared" si="387"/>
        <v/>
      </c>
      <c r="GY177" s="263" t="str">
        <f t="shared" si="387"/>
        <v/>
      </c>
      <c r="GZ177" s="263" t="str">
        <f t="shared" si="388"/>
        <v/>
      </c>
      <c r="HA177" s="263" t="str">
        <f t="shared" si="388"/>
        <v/>
      </c>
      <c r="HB177" s="263" t="str">
        <f t="shared" si="388"/>
        <v/>
      </c>
      <c r="HC177" s="263" t="str">
        <f t="shared" si="388"/>
        <v/>
      </c>
      <c r="HD177" s="263" t="str">
        <f t="shared" si="388"/>
        <v/>
      </c>
      <c r="HE177" s="263" t="str">
        <f t="shared" si="388"/>
        <v/>
      </c>
      <c r="HF177" s="263" t="str">
        <f t="shared" si="388"/>
        <v/>
      </c>
      <c r="HG177" s="263" t="str">
        <f t="shared" si="388"/>
        <v/>
      </c>
      <c r="HH177" s="263" t="str">
        <f t="shared" si="388"/>
        <v/>
      </c>
      <c r="HI177" s="263" t="str">
        <f t="shared" si="388"/>
        <v/>
      </c>
      <c r="HJ177" s="265" t="str">
        <f t="shared" si="389"/>
        <v/>
      </c>
      <c r="HK177" s="265" t="str">
        <f t="shared" si="389"/>
        <v/>
      </c>
      <c r="HL177" s="265" t="str">
        <f t="shared" si="389"/>
        <v/>
      </c>
      <c r="HM177" s="265" t="str">
        <f t="shared" si="389"/>
        <v/>
      </c>
      <c r="HN177" s="265" t="str">
        <f t="shared" si="389"/>
        <v/>
      </c>
      <c r="HO177" s="265" t="str">
        <f t="shared" si="389"/>
        <v/>
      </c>
      <c r="HP177" s="265" t="str">
        <f t="shared" si="389"/>
        <v/>
      </c>
      <c r="HQ177" s="265" t="str">
        <f t="shared" si="389"/>
        <v/>
      </c>
      <c r="HR177" s="265" t="str">
        <f t="shared" si="389"/>
        <v/>
      </c>
      <c r="HS177" s="265" t="str">
        <f t="shared" si="389"/>
        <v/>
      </c>
      <c r="HT177" s="265" t="str">
        <f t="shared" si="390"/>
        <v/>
      </c>
      <c r="HU177" s="265" t="str">
        <f t="shared" si="390"/>
        <v/>
      </c>
      <c r="HV177" s="265" t="str">
        <f t="shared" si="390"/>
        <v/>
      </c>
      <c r="HW177" s="265" t="str">
        <f t="shared" si="390"/>
        <v/>
      </c>
      <c r="HX177" s="265" t="str">
        <f t="shared" si="390"/>
        <v/>
      </c>
      <c r="HY177" s="265" t="str">
        <f t="shared" si="390"/>
        <v/>
      </c>
      <c r="HZ177" s="265" t="str">
        <f t="shared" si="390"/>
        <v/>
      </c>
      <c r="IA177" s="265" t="str">
        <f t="shared" si="390"/>
        <v/>
      </c>
      <c r="IB177" s="265" t="str">
        <f t="shared" si="390"/>
        <v/>
      </c>
      <c r="IC177" s="265" t="str">
        <f t="shared" si="390"/>
        <v/>
      </c>
    </row>
    <row r="178" spans="1:237" x14ac:dyDescent="0.25">
      <c r="A178" s="248">
        <f t="shared" si="323"/>
        <v>167</v>
      </c>
      <c r="B178" s="2" t="str">
        <f>IF(OR('aux 1'!B178="",'aux 1'!R178&lt;&gt;"s"),"",'aux 1'!B178)</f>
        <v/>
      </c>
      <c r="C178" s="172" t="str">
        <f>IF('aux 1'!F178="","",'aux 1'!F178)</f>
        <v/>
      </c>
      <c r="D178" s="450" t="str">
        <f>IF(B178="","",'aux 1'!AP178)</f>
        <v/>
      </c>
      <c r="E178" s="306" t="str">
        <f>IF(B178="","Pre: ",'aux 1'!AN178)</f>
        <v xml:space="preserve">Pre: </v>
      </c>
      <c r="F178" s="306" t="str">
        <f>IF(B178="","Co: ",'aux 1'!AO178)</f>
        <v xml:space="preserve">Co: </v>
      </c>
      <c r="G178" s="54" t="str">
        <f>IF(OR($B178="",'aux 1'!H178=""),"",'aux 1'!H178)</f>
        <v/>
      </c>
      <c r="H178" s="54" t="str">
        <f>IF(OR($B178="",'aux 1'!I178=""),"",'aux 1'!I178)</f>
        <v/>
      </c>
      <c r="I178" s="54" t="str">
        <f>IF(OR($B178="",'aux 1'!J178=""),"",'aux 1'!J178)</f>
        <v/>
      </c>
      <c r="J178" s="54" t="str">
        <f>IF(OR($B178="",'aux 1'!K178=""),"",'aux 1'!K178)</f>
        <v/>
      </c>
      <c r="K178" s="248"/>
      <c r="L178" s="248"/>
      <c r="M178" s="45" t="str">
        <f>IF('aux 1'!C178="","",'aux 1'!C178)</f>
        <v/>
      </c>
      <c r="N178" s="45" t="str">
        <f>IF('aux 1'!D178="","",'aux 1'!D178)</f>
        <v/>
      </c>
      <c r="O178" s="169" t="str">
        <f>IF('aux 1'!E178="","",'aux 1'!E178)</f>
        <v/>
      </c>
      <c r="P178" s="133" t="str">
        <f t="shared" si="317"/>
        <v/>
      </c>
      <c r="Q178" s="43" t="str">
        <f>IF(S178="s",IF(R178="op",'aux 1'!S178,U178),"")</f>
        <v/>
      </c>
      <c r="R178" s="43" t="str">
        <f>IF('aux 1'!N178="op","op",'aux 1'!S178)</f>
        <v/>
      </c>
      <c r="S178" s="43" t="str">
        <f>IF('aux 1'!R178="","",'aux 1'!R178)</f>
        <v/>
      </c>
      <c r="T178" s="43" t="str">
        <f>IF('aux 1'!Q178="","",'aux 1'!Q178)</f>
        <v/>
      </c>
      <c r="U178" s="43" t="str">
        <f>IF('aux 1'!P178="","",'aux 1'!P178)</f>
        <v/>
      </c>
      <c r="V178" s="44" t="str">
        <f>IF('aux 1'!O178="","",'aux 1'!O178)</f>
        <v/>
      </c>
      <c r="W178" s="128">
        <f>IF('aux 1'!T178="",0,'aux 1'!T178)</f>
        <v>0</v>
      </c>
      <c r="X178" s="128">
        <f>IF('aux 1'!U178="",0,'aux 1'!U178)</f>
        <v>0</v>
      </c>
      <c r="Y178" s="128">
        <f>IF('aux 1'!V178="",0,'aux 1'!V178)</f>
        <v>0</v>
      </c>
      <c r="Z178" s="128" t="str">
        <f>IF('aux 1'!W178="","",'aux 1'!W178)</f>
        <v/>
      </c>
      <c r="AA178" s="128" t="str">
        <f t="shared" si="318"/>
        <v>h</v>
      </c>
      <c r="AB178" s="248" t="str">
        <f>IF('aux 1'!X178="","",'aux 1'!X178)</f>
        <v/>
      </c>
      <c r="AC178" s="87" t="str">
        <f t="shared" si="319"/>
        <v/>
      </c>
      <c r="AE178" s="265">
        <f t="shared" si="320"/>
        <v>167</v>
      </c>
      <c r="AF178" s="267" t="str">
        <f t="shared" si="378"/>
        <v/>
      </c>
      <c r="AG178" s="267" t="str">
        <f t="shared" si="378"/>
        <v/>
      </c>
      <c r="AH178" s="267" t="str">
        <f t="shared" si="378"/>
        <v/>
      </c>
      <c r="AI178" s="267" t="str">
        <f t="shared" si="378"/>
        <v/>
      </c>
      <c r="AJ178" s="267" t="str">
        <f t="shared" si="378"/>
        <v/>
      </c>
      <c r="AK178" s="267" t="str">
        <f t="shared" si="378"/>
        <v/>
      </c>
      <c r="AL178" s="267" t="str">
        <f t="shared" si="378"/>
        <v/>
      </c>
      <c r="AM178" s="267" t="str">
        <f t="shared" si="378"/>
        <v/>
      </c>
      <c r="AN178" s="267" t="str">
        <f t="shared" si="378"/>
        <v/>
      </c>
      <c r="AO178" s="267" t="str">
        <f t="shared" si="378"/>
        <v/>
      </c>
      <c r="AP178" s="267" t="str">
        <f t="shared" si="379"/>
        <v/>
      </c>
      <c r="AQ178" s="267" t="str">
        <f t="shared" si="379"/>
        <v/>
      </c>
      <c r="AR178" s="267" t="str">
        <f t="shared" si="379"/>
        <v/>
      </c>
      <c r="AS178" s="267" t="str">
        <f t="shared" si="379"/>
        <v/>
      </c>
      <c r="AT178" s="267" t="str">
        <f t="shared" si="379"/>
        <v/>
      </c>
      <c r="AU178" s="267" t="str">
        <f t="shared" si="379"/>
        <v/>
      </c>
      <c r="AV178" s="267" t="str">
        <f t="shared" si="379"/>
        <v/>
      </c>
      <c r="AW178" s="267" t="str">
        <f t="shared" si="379"/>
        <v/>
      </c>
      <c r="AX178" s="267" t="str">
        <f t="shared" si="379"/>
        <v/>
      </c>
      <c r="AY178" s="267" t="str">
        <f t="shared" si="379"/>
        <v/>
      </c>
      <c r="BA178" s="267" t="str">
        <f t="shared" si="283"/>
        <v/>
      </c>
      <c r="BB178" s="267" t="str">
        <f t="shared" si="284"/>
        <v/>
      </c>
      <c r="BC178" s="267" t="str">
        <f t="shared" si="285"/>
        <v/>
      </c>
      <c r="BD178" s="267" t="str">
        <f t="shared" si="286"/>
        <v/>
      </c>
      <c r="BE178" s="267" t="str">
        <f t="shared" si="287"/>
        <v/>
      </c>
      <c r="BF178" s="267" t="str">
        <f t="shared" si="288"/>
        <v/>
      </c>
      <c r="BG178" s="267" t="str">
        <f t="shared" si="289"/>
        <v/>
      </c>
      <c r="BH178" s="267" t="str">
        <f t="shared" si="322"/>
        <v/>
      </c>
      <c r="BI178" s="267" t="str">
        <f t="shared" si="351"/>
        <v/>
      </c>
      <c r="BJ178" s="267" t="str">
        <f t="shared" si="352"/>
        <v/>
      </c>
      <c r="BK178" s="267" t="str">
        <f t="shared" si="353"/>
        <v/>
      </c>
      <c r="BL178" s="267" t="str">
        <f t="shared" si="354"/>
        <v/>
      </c>
      <c r="BM178" s="267" t="str">
        <f t="shared" si="355"/>
        <v/>
      </c>
      <c r="BN178" s="267" t="str">
        <f t="shared" si="356"/>
        <v/>
      </c>
      <c r="BO178" s="267" t="str">
        <f t="shared" si="357"/>
        <v/>
      </c>
      <c r="BP178" s="267" t="str">
        <f t="shared" si="358"/>
        <v/>
      </c>
      <c r="BQ178" s="267" t="str">
        <f t="shared" si="359"/>
        <v/>
      </c>
      <c r="BR178" s="267" t="str">
        <f t="shared" si="360"/>
        <v/>
      </c>
      <c r="BS178" s="267" t="str">
        <f t="shared" si="361"/>
        <v/>
      </c>
      <c r="BT178" s="267" t="str">
        <f t="shared" si="362"/>
        <v/>
      </c>
      <c r="BU178" s="264"/>
      <c r="BV178" s="268">
        <v>167</v>
      </c>
      <c r="BW178" s="265" t="str">
        <f t="shared" si="391"/>
        <v/>
      </c>
      <c r="BX178" s="265" t="str">
        <f t="shared" si="349"/>
        <v/>
      </c>
      <c r="BY178" s="265" t="str">
        <f t="shared" si="349"/>
        <v/>
      </c>
      <c r="BZ178" s="265" t="str">
        <f t="shared" si="349"/>
        <v/>
      </c>
      <c r="CA178" s="265" t="str">
        <f t="shared" si="348"/>
        <v/>
      </c>
      <c r="CB178" s="265" t="str">
        <f t="shared" si="348"/>
        <v/>
      </c>
      <c r="CC178" s="265" t="str">
        <f t="shared" si="348"/>
        <v/>
      </c>
      <c r="CD178" s="265" t="str">
        <f t="shared" si="380"/>
        <v/>
      </c>
      <c r="CE178" s="265" t="str">
        <f t="shared" si="377"/>
        <v/>
      </c>
      <c r="CF178" s="265" t="str">
        <f t="shared" si="377"/>
        <v/>
      </c>
      <c r="CG178" s="265" t="str">
        <f t="shared" si="377"/>
        <v/>
      </c>
      <c r="CH178" s="265" t="str">
        <f t="shared" si="377"/>
        <v/>
      </c>
      <c r="CI178" s="265" t="str">
        <f t="shared" si="377"/>
        <v/>
      </c>
      <c r="CJ178" s="265" t="str">
        <f t="shared" si="377"/>
        <v/>
      </c>
      <c r="CK178" s="265" t="str">
        <f t="shared" si="377"/>
        <v/>
      </c>
      <c r="CL178" s="265" t="str">
        <f t="shared" si="377"/>
        <v/>
      </c>
      <c r="CM178" s="265" t="str">
        <f t="shared" si="377"/>
        <v/>
      </c>
      <c r="CN178" s="265" t="str">
        <f t="shared" si="377"/>
        <v/>
      </c>
      <c r="CO178" s="265" t="str">
        <f t="shared" si="377"/>
        <v/>
      </c>
      <c r="CP178" s="265" t="str">
        <f t="shared" si="377"/>
        <v/>
      </c>
      <c r="CR178" s="265" t="str">
        <f>IF(BW178="","",SUM(BW$12:BW178)-BW178+1)</f>
        <v/>
      </c>
      <c r="CS178" s="265" t="str">
        <f>IF(BX178="","",SUM(BX$12:BX178)-BX178+1)</f>
        <v/>
      </c>
      <c r="CT178" s="265" t="str">
        <f>IF(BY178="","",SUM(BY$12:BY178)-BY178+1)</f>
        <v/>
      </c>
      <c r="CU178" s="265" t="str">
        <f>IF(BZ178="","",SUM(BZ$12:BZ178)-BZ178+1)</f>
        <v/>
      </c>
      <c r="CV178" s="265" t="str">
        <f>IF(CA178="","",SUM(CA$12:CA178)-CA178+1)</f>
        <v/>
      </c>
      <c r="CW178" s="265" t="str">
        <f>IF(CB178="","",SUM(CB$12:CB178)-CB178+1)</f>
        <v/>
      </c>
      <c r="CX178" s="265" t="str">
        <f>IF(CC178="","",SUM(CC$12:CC178)-CC178+1)</f>
        <v/>
      </c>
      <c r="CY178" s="265" t="str">
        <f>IF(CD178="","",SUM(CD$12:CD178)-CD178+1)</f>
        <v/>
      </c>
      <c r="CZ178" s="265" t="str">
        <f>IF(CE178="","",SUM(CE$12:CE178)-CE178+1)</f>
        <v/>
      </c>
      <c r="DA178" s="265" t="str">
        <f>IF(CF178="","",SUM(CF$12:CF178)-CF178+1)</f>
        <v/>
      </c>
      <c r="DB178" s="265" t="str">
        <f>IF(CG178="","",SUM(CG$12:CG178)-CG178+1)</f>
        <v/>
      </c>
      <c r="DC178" s="265" t="str">
        <f>IF(CH178="","",SUM(CH$12:CH178)-CH178+1)</f>
        <v/>
      </c>
      <c r="DD178" s="265" t="str">
        <f>IF(CI178="","",SUM(CI$12:CI178)-CI178+1)</f>
        <v/>
      </c>
      <c r="DE178" s="265" t="str">
        <f>IF(CJ178="","",SUM(CJ$12:CJ178)-CJ178+1)</f>
        <v/>
      </c>
      <c r="DF178" s="265" t="str">
        <f>IF(CK178="","",SUM(CK$12:CK178)-CK178+1)</f>
        <v/>
      </c>
      <c r="DG178" s="265" t="str">
        <f>IF(CL178="","",SUM(CL$12:CL178)-CL178+1)</f>
        <v/>
      </c>
      <c r="DH178" s="265" t="str">
        <f>IF(CM178="","",SUM(CM$12:CM178)-CM178+1)</f>
        <v/>
      </c>
      <c r="DI178" s="265" t="str">
        <f>IF(CN178="","",SUM(CN$12:CN178)-CN178+1)</f>
        <v/>
      </c>
      <c r="DJ178" s="265" t="str">
        <f>IF(CO178="","",SUM(CO$12:CO178)-CO178+1)</f>
        <v/>
      </c>
      <c r="DK178" s="265" t="str">
        <f>IF(CP178="","",SUM(CP$12:CP178)-CP178+1)</f>
        <v/>
      </c>
      <c r="DM178" s="265"/>
      <c r="DN178" s="265"/>
      <c r="DO178" s="265"/>
      <c r="DP178" s="265"/>
      <c r="DQ178" s="265"/>
      <c r="DR178" s="265"/>
      <c r="DS178" s="265"/>
      <c r="DT178" s="265"/>
      <c r="DU178" s="265"/>
      <c r="DV178" s="265"/>
      <c r="DW178" s="265"/>
      <c r="DX178" s="265"/>
      <c r="DY178" s="265"/>
      <c r="DZ178" s="265"/>
      <c r="EA178" s="265"/>
      <c r="EB178" s="265"/>
      <c r="EC178" s="265"/>
      <c r="ED178" s="265"/>
      <c r="EE178" s="265"/>
      <c r="EF178" s="265"/>
      <c r="EH178" s="265" t="str">
        <f t="shared" si="381"/>
        <v/>
      </c>
      <c r="EI178" s="265" t="str">
        <f t="shared" si="381"/>
        <v/>
      </c>
      <c r="EJ178" s="265" t="str">
        <f t="shared" si="381"/>
        <v/>
      </c>
      <c r="EK178" s="265" t="str">
        <f t="shared" si="381"/>
        <v/>
      </c>
      <c r="EL178" s="265" t="str">
        <f t="shared" si="381"/>
        <v/>
      </c>
      <c r="EM178" s="265" t="str">
        <f t="shared" si="381"/>
        <v/>
      </c>
      <c r="EN178" s="265" t="str">
        <f t="shared" si="381"/>
        <v/>
      </c>
      <c r="EO178" s="265" t="str">
        <f t="shared" si="381"/>
        <v/>
      </c>
      <c r="EP178" s="265" t="str">
        <f t="shared" si="381"/>
        <v/>
      </c>
      <c r="EQ178" s="265" t="str">
        <f t="shared" si="381"/>
        <v/>
      </c>
      <c r="ER178" s="265" t="str">
        <f t="shared" si="382"/>
        <v/>
      </c>
      <c r="ES178" s="265" t="str">
        <f t="shared" si="382"/>
        <v/>
      </c>
      <c r="ET178" s="265" t="str">
        <f t="shared" si="382"/>
        <v/>
      </c>
      <c r="EU178" s="265" t="str">
        <f t="shared" si="382"/>
        <v/>
      </c>
      <c r="EV178" s="265" t="str">
        <f t="shared" si="382"/>
        <v/>
      </c>
      <c r="EW178" s="265" t="str">
        <f t="shared" si="382"/>
        <v/>
      </c>
      <c r="EX178" s="265" t="str">
        <f t="shared" si="382"/>
        <v/>
      </c>
      <c r="EY178" s="265" t="str">
        <f t="shared" si="382"/>
        <v/>
      </c>
      <c r="EZ178" s="265" t="str">
        <f t="shared" si="382"/>
        <v/>
      </c>
      <c r="FA178" s="265" t="str">
        <f t="shared" si="382"/>
        <v/>
      </c>
      <c r="FB178" s="263" t="str">
        <f t="shared" si="383"/>
        <v/>
      </c>
      <c r="FC178" s="263" t="str">
        <f t="shared" si="383"/>
        <v/>
      </c>
      <c r="FD178" s="263" t="str">
        <f t="shared" si="383"/>
        <v/>
      </c>
      <c r="FE178" s="263" t="str">
        <f t="shared" si="383"/>
        <v/>
      </c>
      <c r="FF178" s="263" t="str">
        <f t="shared" si="383"/>
        <v/>
      </c>
      <c r="FG178" s="263" t="str">
        <f t="shared" si="383"/>
        <v/>
      </c>
      <c r="FH178" s="263" t="str">
        <f t="shared" si="383"/>
        <v/>
      </c>
      <c r="FI178" s="263" t="str">
        <f t="shared" si="383"/>
        <v/>
      </c>
      <c r="FJ178" s="263" t="str">
        <f t="shared" si="383"/>
        <v/>
      </c>
      <c r="FK178" s="263" t="str">
        <f t="shared" si="383"/>
        <v/>
      </c>
      <c r="FL178" s="263" t="str">
        <f t="shared" si="384"/>
        <v/>
      </c>
      <c r="FM178" s="263" t="str">
        <f t="shared" si="384"/>
        <v/>
      </c>
      <c r="FN178" s="263" t="str">
        <f t="shared" si="384"/>
        <v/>
      </c>
      <c r="FO178" s="263" t="str">
        <f t="shared" si="384"/>
        <v/>
      </c>
      <c r="FP178" s="263" t="str">
        <f t="shared" si="384"/>
        <v/>
      </c>
      <c r="FQ178" s="263" t="str">
        <f t="shared" si="384"/>
        <v/>
      </c>
      <c r="FR178" s="263" t="str">
        <f t="shared" si="384"/>
        <v/>
      </c>
      <c r="FS178" s="263" t="str">
        <f t="shared" si="384"/>
        <v/>
      </c>
      <c r="FT178" s="263" t="str">
        <f t="shared" si="384"/>
        <v/>
      </c>
      <c r="FU178" s="263" t="str">
        <f t="shared" si="384"/>
        <v/>
      </c>
      <c r="FV178" s="265" t="str">
        <f t="shared" si="385"/>
        <v/>
      </c>
      <c r="FW178" s="265" t="str">
        <f t="shared" si="385"/>
        <v/>
      </c>
      <c r="FX178" s="265" t="str">
        <f t="shared" si="385"/>
        <v/>
      </c>
      <c r="FY178" s="265" t="str">
        <f t="shared" si="385"/>
        <v/>
      </c>
      <c r="FZ178" s="265" t="str">
        <f t="shared" si="385"/>
        <v/>
      </c>
      <c r="GA178" s="265" t="str">
        <f t="shared" si="385"/>
        <v/>
      </c>
      <c r="GB178" s="265" t="str">
        <f t="shared" si="385"/>
        <v/>
      </c>
      <c r="GC178" s="265" t="str">
        <f t="shared" si="385"/>
        <v/>
      </c>
      <c r="GD178" s="265" t="str">
        <f t="shared" si="385"/>
        <v/>
      </c>
      <c r="GE178" s="265" t="str">
        <f t="shared" si="385"/>
        <v/>
      </c>
      <c r="GF178" s="265" t="str">
        <f t="shared" si="386"/>
        <v/>
      </c>
      <c r="GG178" s="265" t="str">
        <f t="shared" si="386"/>
        <v/>
      </c>
      <c r="GH178" s="265" t="str">
        <f t="shared" si="386"/>
        <v/>
      </c>
      <c r="GI178" s="265" t="str">
        <f t="shared" si="386"/>
        <v/>
      </c>
      <c r="GJ178" s="265" t="str">
        <f t="shared" si="386"/>
        <v/>
      </c>
      <c r="GK178" s="265" t="str">
        <f t="shared" si="386"/>
        <v/>
      </c>
      <c r="GL178" s="265" t="str">
        <f t="shared" si="386"/>
        <v/>
      </c>
      <c r="GM178" s="265" t="str">
        <f t="shared" si="386"/>
        <v/>
      </c>
      <c r="GN178" s="265" t="str">
        <f t="shared" si="386"/>
        <v/>
      </c>
      <c r="GO178" s="265" t="str">
        <f t="shared" si="386"/>
        <v/>
      </c>
      <c r="GP178" s="263" t="str">
        <f t="shared" si="387"/>
        <v/>
      </c>
      <c r="GQ178" s="263" t="str">
        <f t="shared" si="387"/>
        <v/>
      </c>
      <c r="GR178" s="263" t="str">
        <f t="shared" si="387"/>
        <v/>
      </c>
      <c r="GS178" s="263" t="str">
        <f t="shared" si="387"/>
        <v/>
      </c>
      <c r="GT178" s="263" t="str">
        <f t="shared" si="387"/>
        <v/>
      </c>
      <c r="GU178" s="263" t="str">
        <f t="shared" si="387"/>
        <v/>
      </c>
      <c r="GV178" s="263" t="str">
        <f t="shared" si="387"/>
        <v/>
      </c>
      <c r="GW178" s="263" t="str">
        <f t="shared" si="387"/>
        <v/>
      </c>
      <c r="GX178" s="263" t="str">
        <f t="shared" si="387"/>
        <v/>
      </c>
      <c r="GY178" s="263" t="str">
        <f t="shared" si="387"/>
        <v/>
      </c>
      <c r="GZ178" s="263" t="str">
        <f t="shared" si="388"/>
        <v/>
      </c>
      <c r="HA178" s="263" t="str">
        <f t="shared" si="388"/>
        <v/>
      </c>
      <c r="HB178" s="263" t="str">
        <f t="shared" si="388"/>
        <v/>
      </c>
      <c r="HC178" s="263" t="str">
        <f t="shared" si="388"/>
        <v/>
      </c>
      <c r="HD178" s="263" t="str">
        <f t="shared" si="388"/>
        <v/>
      </c>
      <c r="HE178" s="263" t="str">
        <f t="shared" si="388"/>
        <v/>
      </c>
      <c r="HF178" s="263" t="str">
        <f t="shared" si="388"/>
        <v/>
      </c>
      <c r="HG178" s="263" t="str">
        <f t="shared" si="388"/>
        <v/>
      </c>
      <c r="HH178" s="263" t="str">
        <f t="shared" si="388"/>
        <v/>
      </c>
      <c r="HI178" s="263" t="str">
        <f t="shared" si="388"/>
        <v/>
      </c>
      <c r="HJ178" s="265" t="str">
        <f t="shared" si="389"/>
        <v/>
      </c>
      <c r="HK178" s="265" t="str">
        <f t="shared" si="389"/>
        <v/>
      </c>
      <c r="HL178" s="265" t="str">
        <f t="shared" si="389"/>
        <v/>
      </c>
      <c r="HM178" s="265" t="str">
        <f t="shared" si="389"/>
        <v/>
      </c>
      <c r="HN178" s="265" t="str">
        <f t="shared" si="389"/>
        <v/>
      </c>
      <c r="HO178" s="265" t="str">
        <f t="shared" si="389"/>
        <v/>
      </c>
      <c r="HP178" s="265" t="str">
        <f t="shared" si="389"/>
        <v/>
      </c>
      <c r="HQ178" s="265" t="str">
        <f t="shared" si="389"/>
        <v/>
      </c>
      <c r="HR178" s="265" t="str">
        <f t="shared" si="389"/>
        <v/>
      </c>
      <c r="HS178" s="265" t="str">
        <f t="shared" si="389"/>
        <v/>
      </c>
      <c r="HT178" s="265" t="str">
        <f t="shared" si="390"/>
        <v/>
      </c>
      <c r="HU178" s="265" t="str">
        <f t="shared" si="390"/>
        <v/>
      </c>
      <c r="HV178" s="265" t="str">
        <f t="shared" si="390"/>
        <v/>
      </c>
      <c r="HW178" s="265" t="str">
        <f t="shared" si="390"/>
        <v/>
      </c>
      <c r="HX178" s="265" t="str">
        <f t="shared" si="390"/>
        <v/>
      </c>
      <c r="HY178" s="265" t="str">
        <f t="shared" si="390"/>
        <v/>
      </c>
      <c r="HZ178" s="265" t="str">
        <f t="shared" si="390"/>
        <v/>
      </c>
      <c r="IA178" s="265" t="str">
        <f t="shared" si="390"/>
        <v/>
      </c>
      <c r="IB178" s="265" t="str">
        <f t="shared" si="390"/>
        <v/>
      </c>
      <c r="IC178" s="265" t="str">
        <f t="shared" si="390"/>
        <v/>
      </c>
    </row>
    <row r="179" spans="1:237" x14ac:dyDescent="0.25">
      <c r="A179" s="248">
        <f t="shared" si="323"/>
        <v>168</v>
      </c>
      <c r="B179" s="2" t="str">
        <f>IF(OR('aux 1'!B179="",'aux 1'!R179&lt;&gt;"s"),"",'aux 1'!B179)</f>
        <v/>
      </c>
      <c r="C179" s="172" t="str">
        <f>IF('aux 1'!F179="","",'aux 1'!F179)</f>
        <v/>
      </c>
      <c r="D179" s="450" t="str">
        <f>IF(B179="","",'aux 1'!AP179)</f>
        <v/>
      </c>
      <c r="E179" s="306" t="str">
        <f>IF(B179="","Pre: ",'aux 1'!AN179)</f>
        <v xml:space="preserve">Pre: </v>
      </c>
      <c r="F179" s="306" t="str">
        <f>IF(B179="","Co: ",'aux 1'!AO179)</f>
        <v xml:space="preserve">Co: </v>
      </c>
      <c r="G179" s="54" t="str">
        <f>IF(OR($B179="",'aux 1'!H179=""),"",'aux 1'!H179)</f>
        <v/>
      </c>
      <c r="H179" s="54" t="str">
        <f>IF(OR($B179="",'aux 1'!I179=""),"",'aux 1'!I179)</f>
        <v/>
      </c>
      <c r="I179" s="54" t="str">
        <f>IF(OR($B179="",'aux 1'!J179=""),"",'aux 1'!J179)</f>
        <v/>
      </c>
      <c r="J179" s="54" t="str">
        <f>IF(OR($B179="",'aux 1'!K179=""),"",'aux 1'!K179)</f>
        <v/>
      </c>
      <c r="K179" s="248"/>
      <c r="L179" s="248"/>
      <c r="M179" s="45" t="str">
        <f>IF('aux 1'!C179="","",'aux 1'!C179)</f>
        <v/>
      </c>
      <c r="N179" s="45" t="str">
        <f>IF('aux 1'!D179="","",'aux 1'!D179)</f>
        <v/>
      </c>
      <c r="O179" s="169" t="str">
        <f>IF('aux 1'!E179="","",'aux 1'!E179)</f>
        <v/>
      </c>
      <c r="P179" s="133" t="str">
        <f t="shared" si="317"/>
        <v/>
      </c>
      <c r="Q179" s="43" t="str">
        <f>IF(S179="s",IF(R179="op",'aux 1'!S179,U179),"")</f>
        <v/>
      </c>
      <c r="R179" s="43" t="str">
        <f>IF('aux 1'!N179="op","op",'aux 1'!S179)</f>
        <v/>
      </c>
      <c r="S179" s="43" t="str">
        <f>IF('aux 1'!R179="","",'aux 1'!R179)</f>
        <v/>
      </c>
      <c r="T179" s="43" t="str">
        <f>IF('aux 1'!Q179="","",'aux 1'!Q179)</f>
        <v/>
      </c>
      <c r="U179" s="43" t="str">
        <f>IF('aux 1'!P179="","",'aux 1'!P179)</f>
        <v/>
      </c>
      <c r="V179" s="44" t="str">
        <f>IF('aux 1'!O179="","",'aux 1'!O179)</f>
        <v/>
      </c>
      <c r="W179" s="128">
        <f>IF('aux 1'!T179="",0,'aux 1'!T179)</f>
        <v>0</v>
      </c>
      <c r="X179" s="128">
        <f>IF('aux 1'!U179="",0,'aux 1'!U179)</f>
        <v>0</v>
      </c>
      <c r="Y179" s="128">
        <f>IF('aux 1'!V179="",0,'aux 1'!V179)</f>
        <v>0</v>
      </c>
      <c r="Z179" s="128" t="str">
        <f>IF('aux 1'!W179="","",'aux 1'!W179)</f>
        <v/>
      </c>
      <c r="AA179" s="128" t="str">
        <f t="shared" si="318"/>
        <v>h</v>
      </c>
      <c r="AB179" s="248" t="str">
        <f>IF('aux 1'!X179="","",'aux 1'!X179)</f>
        <v/>
      </c>
      <c r="AC179" s="87" t="str">
        <f t="shared" si="319"/>
        <v/>
      </c>
      <c r="AE179" s="265">
        <f t="shared" si="320"/>
        <v>168</v>
      </c>
      <c r="AF179" s="267" t="str">
        <f t="shared" si="378"/>
        <v/>
      </c>
      <c r="AG179" s="267" t="str">
        <f t="shared" si="378"/>
        <v/>
      </c>
      <c r="AH179" s="267" t="str">
        <f t="shared" si="378"/>
        <v/>
      </c>
      <c r="AI179" s="267" t="str">
        <f t="shared" si="378"/>
        <v/>
      </c>
      <c r="AJ179" s="267" t="str">
        <f t="shared" si="378"/>
        <v/>
      </c>
      <c r="AK179" s="267" t="str">
        <f t="shared" si="378"/>
        <v/>
      </c>
      <c r="AL179" s="267" t="str">
        <f t="shared" si="378"/>
        <v/>
      </c>
      <c r="AM179" s="267" t="str">
        <f t="shared" si="378"/>
        <v/>
      </c>
      <c r="AN179" s="267" t="str">
        <f t="shared" si="378"/>
        <v/>
      </c>
      <c r="AO179" s="267" t="str">
        <f t="shared" si="378"/>
        <v/>
      </c>
      <c r="AP179" s="267" t="str">
        <f t="shared" si="379"/>
        <v/>
      </c>
      <c r="AQ179" s="267" t="str">
        <f t="shared" si="379"/>
        <v/>
      </c>
      <c r="AR179" s="267" t="str">
        <f t="shared" si="379"/>
        <v/>
      </c>
      <c r="AS179" s="267" t="str">
        <f t="shared" si="379"/>
        <v/>
      </c>
      <c r="AT179" s="267" t="str">
        <f t="shared" si="379"/>
        <v/>
      </c>
      <c r="AU179" s="267" t="str">
        <f t="shared" si="379"/>
        <v/>
      </c>
      <c r="AV179" s="267" t="str">
        <f t="shared" si="379"/>
        <v/>
      </c>
      <c r="AW179" s="267" t="str">
        <f t="shared" si="379"/>
        <v/>
      </c>
      <c r="AX179" s="267" t="str">
        <f t="shared" si="379"/>
        <v/>
      </c>
      <c r="AY179" s="267" t="str">
        <f t="shared" si="379"/>
        <v/>
      </c>
      <c r="BA179" s="267" t="str">
        <f t="shared" si="283"/>
        <v/>
      </c>
      <c r="BB179" s="267" t="str">
        <f t="shared" si="284"/>
        <v/>
      </c>
      <c r="BC179" s="267" t="str">
        <f t="shared" si="285"/>
        <v/>
      </c>
      <c r="BD179" s="267" t="str">
        <f t="shared" si="286"/>
        <v/>
      </c>
      <c r="BE179" s="267" t="str">
        <f t="shared" si="287"/>
        <v/>
      </c>
      <c r="BF179" s="267" t="str">
        <f t="shared" si="288"/>
        <v/>
      </c>
      <c r="BG179" s="267" t="str">
        <f t="shared" si="289"/>
        <v/>
      </c>
      <c r="BH179" s="267" t="str">
        <f t="shared" si="322"/>
        <v/>
      </c>
      <c r="BI179" s="267" t="str">
        <f t="shared" si="351"/>
        <v/>
      </c>
      <c r="BJ179" s="267" t="str">
        <f t="shared" si="352"/>
        <v/>
      </c>
      <c r="BK179" s="267" t="str">
        <f t="shared" si="353"/>
        <v/>
      </c>
      <c r="BL179" s="267" t="str">
        <f t="shared" si="354"/>
        <v/>
      </c>
      <c r="BM179" s="267" t="str">
        <f t="shared" si="355"/>
        <v/>
      </c>
      <c r="BN179" s="267" t="str">
        <f t="shared" si="356"/>
        <v/>
      </c>
      <c r="BO179" s="267" t="str">
        <f t="shared" si="357"/>
        <v/>
      </c>
      <c r="BP179" s="267" t="str">
        <f t="shared" si="358"/>
        <v/>
      </c>
      <c r="BQ179" s="267" t="str">
        <f t="shared" si="359"/>
        <v/>
      </c>
      <c r="BR179" s="267" t="str">
        <f t="shared" si="360"/>
        <v/>
      </c>
      <c r="BS179" s="267" t="str">
        <f t="shared" si="361"/>
        <v/>
      </c>
      <c r="BT179" s="267" t="str">
        <f t="shared" si="362"/>
        <v/>
      </c>
      <c r="BU179" s="264"/>
      <c r="BV179" s="268">
        <v>168</v>
      </c>
      <c r="BW179" s="265" t="str">
        <f t="shared" si="391"/>
        <v/>
      </c>
      <c r="BX179" s="265" t="str">
        <f t="shared" si="349"/>
        <v/>
      </c>
      <c r="BY179" s="265" t="str">
        <f t="shared" si="349"/>
        <v/>
      </c>
      <c r="BZ179" s="265" t="str">
        <f t="shared" si="349"/>
        <v/>
      </c>
      <c r="CA179" s="265" t="str">
        <f t="shared" si="348"/>
        <v/>
      </c>
      <c r="CB179" s="265" t="str">
        <f t="shared" si="348"/>
        <v/>
      </c>
      <c r="CC179" s="265" t="str">
        <f t="shared" si="348"/>
        <v/>
      </c>
      <c r="CD179" s="265" t="str">
        <f t="shared" si="380"/>
        <v/>
      </c>
      <c r="CE179" s="265" t="str">
        <f t="shared" si="377"/>
        <v/>
      </c>
      <c r="CF179" s="265" t="str">
        <f t="shared" si="377"/>
        <v/>
      </c>
      <c r="CG179" s="265" t="str">
        <f t="shared" si="377"/>
        <v/>
      </c>
      <c r="CH179" s="265" t="str">
        <f t="shared" si="377"/>
        <v/>
      </c>
      <c r="CI179" s="265" t="str">
        <f t="shared" si="377"/>
        <v/>
      </c>
      <c r="CJ179" s="265" t="str">
        <f t="shared" si="377"/>
        <v/>
      </c>
      <c r="CK179" s="265" t="str">
        <f t="shared" si="377"/>
        <v/>
      </c>
      <c r="CL179" s="265" t="str">
        <f t="shared" si="377"/>
        <v/>
      </c>
      <c r="CM179" s="265" t="str">
        <f t="shared" si="377"/>
        <v/>
      </c>
      <c r="CN179" s="265" t="str">
        <f t="shared" si="377"/>
        <v/>
      </c>
      <c r="CO179" s="265" t="str">
        <f t="shared" si="377"/>
        <v/>
      </c>
      <c r="CP179" s="265" t="str">
        <f t="shared" si="377"/>
        <v/>
      </c>
      <c r="CR179" s="265" t="str">
        <f>IF(BW179="","",SUM(BW$12:BW179)-BW179+1)</f>
        <v/>
      </c>
      <c r="CS179" s="265" t="str">
        <f>IF(BX179="","",SUM(BX$12:BX179)-BX179+1)</f>
        <v/>
      </c>
      <c r="CT179" s="265" t="str">
        <f>IF(BY179="","",SUM(BY$12:BY179)-BY179+1)</f>
        <v/>
      </c>
      <c r="CU179" s="265" t="str">
        <f>IF(BZ179="","",SUM(BZ$12:BZ179)-BZ179+1)</f>
        <v/>
      </c>
      <c r="CV179" s="265" t="str">
        <f>IF(CA179="","",SUM(CA$12:CA179)-CA179+1)</f>
        <v/>
      </c>
      <c r="CW179" s="265" t="str">
        <f>IF(CB179="","",SUM(CB$12:CB179)-CB179+1)</f>
        <v/>
      </c>
      <c r="CX179" s="265" t="str">
        <f>IF(CC179="","",SUM(CC$12:CC179)-CC179+1)</f>
        <v/>
      </c>
      <c r="CY179" s="265" t="str">
        <f>IF(CD179="","",SUM(CD$12:CD179)-CD179+1)</f>
        <v/>
      </c>
      <c r="CZ179" s="265" t="str">
        <f>IF(CE179="","",SUM(CE$12:CE179)-CE179+1)</f>
        <v/>
      </c>
      <c r="DA179" s="265" t="str">
        <f>IF(CF179="","",SUM(CF$12:CF179)-CF179+1)</f>
        <v/>
      </c>
      <c r="DB179" s="265" t="str">
        <f>IF(CG179="","",SUM(CG$12:CG179)-CG179+1)</f>
        <v/>
      </c>
      <c r="DC179" s="265" t="str">
        <f>IF(CH179="","",SUM(CH$12:CH179)-CH179+1)</f>
        <v/>
      </c>
      <c r="DD179" s="265" t="str">
        <f>IF(CI179="","",SUM(CI$12:CI179)-CI179+1)</f>
        <v/>
      </c>
      <c r="DE179" s="265" t="str">
        <f>IF(CJ179="","",SUM(CJ$12:CJ179)-CJ179+1)</f>
        <v/>
      </c>
      <c r="DF179" s="265" t="str">
        <f>IF(CK179="","",SUM(CK$12:CK179)-CK179+1)</f>
        <v/>
      </c>
      <c r="DG179" s="265" t="str">
        <f>IF(CL179="","",SUM(CL$12:CL179)-CL179+1)</f>
        <v/>
      </c>
      <c r="DH179" s="265" t="str">
        <f>IF(CM179="","",SUM(CM$12:CM179)-CM179+1)</f>
        <v/>
      </c>
      <c r="DI179" s="265" t="str">
        <f>IF(CN179="","",SUM(CN$12:CN179)-CN179+1)</f>
        <v/>
      </c>
      <c r="DJ179" s="265" t="str">
        <f>IF(CO179="","",SUM(CO$12:CO179)-CO179+1)</f>
        <v/>
      </c>
      <c r="DK179" s="265" t="str">
        <f>IF(CP179="","",SUM(CP$12:CP179)-CP179+1)</f>
        <v/>
      </c>
      <c r="DM179" s="265"/>
      <c r="DN179" s="265"/>
      <c r="DO179" s="265"/>
      <c r="DP179" s="265"/>
      <c r="DQ179" s="265"/>
      <c r="DR179" s="265"/>
      <c r="DS179" s="265"/>
      <c r="DT179" s="265"/>
      <c r="DU179" s="265"/>
      <c r="DV179" s="265"/>
      <c r="DW179" s="265"/>
      <c r="DX179" s="265"/>
      <c r="DY179" s="265"/>
      <c r="DZ179" s="265"/>
      <c r="EA179" s="265"/>
      <c r="EB179" s="265"/>
      <c r="EC179" s="265"/>
      <c r="ED179" s="265"/>
      <c r="EE179" s="265"/>
      <c r="EF179" s="265"/>
      <c r="EH179" s="265" t="str">
        <f t="shared" si="381"/>
        <v/>
      </c>
      <c r="EI179" s="265" t="str">
        <f t="shared" si="381"/>
        <v/>
      </c>
      <c r="EJ179" s="265" t="str">
        <f t="shared" si="381"/>
        <v/>
      </c>
      <c r="EK179" s="265" t="str">
        <f t="shared" si="381"/>
        <v/>
      </c>
      <c r="EL179" s="265" t="str">
        <f t="shared" si="381"/>
        <v/>
      </c>
      <c r="EM179" s="265" t="str">
        <f t="shared" si="381"/>
        <v/>
      </c>
      <c r="EN179" s="265" t="str">
        <f t="shared" si="381"/>
        <v/>
      </c>
      <c r="EO179" s="265" t="str">
        <f t="shared" si="381"/>
        <v/>
      </c>
      <c r="EP179" s="265" t="str">
        <f t="shared" si="381"/>
        <v/>
      </c>
      <c r="EQ179" s="265" t="str">
        <f t="shared" si="381"/>
        <v/>
      </c>
      <c r="ER179" s="265" t="str">
        <f t="shared" si="382"/>
        <v/>
      </c>
      <c r="ES179" s="265" t="str">
        <f t="shared" si="382"/>
        <v/>
      </c>
      <c r="ET179" s="265" t="str">
        <f t="shared" si="382"/>
        <v/>
      </c>
      <c r="EU179" s="265" t="str">
        <f t="shared" si="382"/>
        <v/>
      </c>
      <c r="EV179" s="265" t="str">
        <f t="shared" si="382"/>
        <v/>
      </c>
      <c r="EW179" s="265" t="str">
        <f t="shared" si="382"/>
        <v/>
      </c>
      <c r="EX179" s="265" t="str">
        <f t="shared" si="382"/>
        <v/>
      </c>
      <c r="EY179" s="265" t="str">
        <f t="shared" si="382"/>
        <v/>
      </c>
      <c r="EZ179" s="265" t="str">
        <f t="shared" si="382"/>
        <v/>
      </c>
      <c r="FA179" s="265" t="str">
        <f t="shared" si="382"/>
        <v/>
      </c>
      <c r="FB179" s="263" t="str">
        <f t="shared" si="383"/>
        <v/>
      </c>
      <c r="FC179" s="263" t="str">
        <f t="shared" si="383"/>
        <v/>
      </c>
      <c r="FD179" s="263" t="str">
        <f t="shared" si="383"/>
        <v/>
      </c>
      <c r="FE179" s="263" t="str">
        <f t="shared" si="383"/>
        <v/>
      </c>
      <c r="FF179" s="263" t="str">
        <f t="shared" si="383"/>
        <v/>
      </c>
      <c r="FG179" s="263" t="str">
        <f t="shared" si="383"/>
        <v/>
      </c>
      <c r="FH179" s="263" t="str">
        <f t="shared" si="383"/>
        <v/>
      </c>
      <c r="FI179" s="263" t="str">
        <f t="shared" si="383"/>
        <v/>
      </c>
      <c r="FJ179" s="263" t="str">
        <f t="shared" si="383"/>
        <v/>
      </c>
      <c r="FK179" s="263" t="str">
        <f t="shared" si="383"/>
        <v/>
      </c>
      <c r="FL179" s="263" t="str">
        <f t="shared" si="384"/>
        <v/>
      </c>
      <c r="FM179" s="263" t="str">
        <f t="shared" si="384"/>
        <v/>
      </c>
      <c r="FN179" s="263" t="str">
        <f t="shared" si="384"/>
        <v/>
      </c>
      <c r="FO179" s="263" t="str">
        <f t="shared" si="384"/>
        <v/>
      </c>
      <c r="FP179" s="263" t="str">
        <f t="shared" si="384"/>
        <v/>
      </c>
      <c r="FQ179" s="263" t="str">
        <f t="shared" si="384"/>
        <v/>
      </c>
      <c r="FR179" s="263" t="str">
        <f t="shared" si="384"/>
        <v/>
      </c>
      <c r="FS179" s="263" t="str">
        <f t="shared" si="384"/>
        <v/>
      </c>
      <c r="FT179" s="263" t="str">
        <f t="shared" si="384"/>
        <v/>
      </c>
      <c r="FU179" s="263" t="str">
        <f t="shared" si="384"/>
        <v/>
      </c>
      <c r="FV179" s="265" t="str">
        <f t="shared" si="385"/>
        <v/>
      </c>
      <c r="FW179" s="265" t="str">
        <f t="shared" si="385"/>
        <v/>
      </c>
      <c r="FX179" s="265" t="str">
        <f t="shared" si="385"/>
        <v/>
      </c>
      <c r="FY179" s="265" t="str">
        <f t="shared" si="385"/>
        <v/>
      </c>
      <c r="FZ179" s="265" t="str">
        <f t="shared" si="385"/>
        <v/>
      </c>
      <c r="GA179" s="265" t="str">
        <f t="shared" si="385"/>
        <v/>
      </c>
      <c r="GB179" s="265" t="str">
        <f t="shared" si="385"/>
        <v/>
      </c>
      <c r="GC179" s="265" t="str">
        <f t="shared" si="385"/>
        <v/>
      </c>
      <c r="GD179" s="265" t="str">
        <f t="shared" si="385"/>
        <v/>
      </c>
      <c r="GE179" s="265" t="str">
        <f t="shared" si="385"/>
        <v/>
      </c>
      <c r="GF179" s="265" t="str">
        <f t="shared" si="386"/>
        <v/>
      </c>
      <c r="GG179" s="265" t="str">
        <f t="shared" si="386"/>
        <v/>
      </c>
      <c r="GH179" s="265" t="str">
        <f t="shared" si="386"/>
        <v/>
      </c>
      <c r="GI179" s="265" t="str">
        <f t="shared" si="386"/>
        <v/>
      </c>
      <c r="GJ179" s="265" t="str">
        <f t="shared" si="386"/>
        <v/>
      </c>
      <c r="GK179" s="265" t="str">
        <f t="shared" si="386"/>
        <v/>
      </c>
      <c r="GL179" s="265" t="str">
        <f t="shared" si="386"/>
        <v/>
      </c>
      <c r="GM179" s="265" t="str">
        <f t="shared" si="386"/>
        <v/>
      </c>
      <c r="GN179" s="265" t="str">
        <f t="shared" si="386"/>
        <v/>
      </c>
      <c r="GO179" s="265" t="str">
        <f t="shared" si="386"/>
        <v/>
      </c>
      <c r="GP179" s="263" t="str">
        <f t="shared" si="387"/>
        <v/>
      </c>
      <c r="GQ179" s="263" t="str">
        <f t="shared" si="387"/>
        <v/>
      </c>
      <c r="GR179" s="263" t="str">
        <f t="shared" si="387"/>
        <v/>
      </c>
      <c r="GS179" s="263" t="str">
        <f t="shared" si="387"/>
        <v/>
      </c>
      <c r="GT179" s="263" t="str">
        <f t="shared" si="387"/>
        <v/>
      </c>
      <c r="GU179" s="263" t="str">
        <f t="shared" si="387"/>
        <v/>
      </c>
      <c r="GV179" s="263" t="str">
        <f t="shared" si="387"/>
        <v/>
      </c>
      <c r="GW179" s="263" t="str">
        <f t="shared" si="387"/>
        <v/>
      </c>
      <c r="GX179" s="263" t="str">
        <f t="shared" si="387"/>
        <v/>
      </c>
      <c r="GY179" s="263" t="str">
        <f t="shared" si="387"/>
        <v/>
      </c>
      <c r="GZ179" s="263" t="str">
        <f t="shared" si="388"/>
        <v/>
      </c>
      <c r="HA179" s="263" t="str">
        <f t="shared" si="388"/>
        <v/>
      </c>
      <c r="HB179" s="263" t="str">
        <f t="shared" si="388"/>
        <v/>
      </c>
      <c r="HC179" s="263" t="str">
        <f t="shared" si="388"/>
        <v/>
      </c>
      <c r="HD179" s="263" t="str">
        <f t="shared" si="388"/>
        <v/>
      </c>
      <c r="HE179" s="263" t="str">
        <f t="shared" si="388"/>
        <v/>
      </c>
      <c r="HF179" s="263" t="str">
        <f t="shared" si="388"/>
        <v/>
      </c>
      <c r="HG179" s="263" t="str">
        <f t="shared" si="388"/>
        <v/>
      </c>
      <c r="HH179" s="263" t="str">
        <f t="shared" si="388"/>
        <v/>
      </c>
      <c r="HI179" s="263" t="str">
        <f t="shared" si="388"/>
        <v/>
      </c>
      <c r="HJ179" s="265" t="str">
        <f t="shared" si="389"/>
        <v/>
      </c>
      <c r="HK179" s="265" t="str">
        <f t="shared" si="389"/>
        <v/>
      </c>
      <c r="HL179" s="265" t="str">
        <f t="shared" si="389"/>
        <v/>
      </c>
      <c r="HM179" s="265" t="str">
        <f t="shared" si="389"/>
        <v/>
      </c>
      <c r="HN179" s="265" t="str">
        <f t="shared" si="389"/>
        <v/>
      </c>
      <c r="HO179" s="265" t="str">
        <f t="shared" si="389"/>
        <v/>
      </c>
      <c r="HP179" s="265" t="str">
        <f t="shared" si="389"/>
        <v/>
      </c>
      <c r="HQ179" s="265" t="str">
        <f t="shared" si="389"/>
        <v/>
      </c>
      <c r="HR179" s="265" t="str">
        <f t="shared" si="389"/>
        <v/>
      </c>
      <c r="HS179" s="265" t="str">
        <f t="shared" si="389"/>
        <v/>
      </c>
      <c r="HT179" s="265" t="str">
        <f t="shared" si="390"/>
        <v/>
      </c>
      <c r="HU179" s="265" t="str">
        <f t="shared" si="390"/>
        <v/>
      </c>
      <c r="HV179" s="265" t="str">
        <f t="shared" si="390"/>
        <v/>
      </c>
      <c r="HW179" s="265" t="str">
        <f t="shared" si="390"/>
        <v/>
      </c>
      <c r="HX179" s="265" t="str">
        <f t="shared" si="390"/>
        <v/>
      </c>
      <c r="HY179" s="265" t="str">
        <f t="shared" si="390"/>
        <v/>
      </c>
      <c r="HZ179" s="265" t="str">
        <f t="shared" si="390"/>
        <v/>
      </c>
      <c r="IA179" s="265" t="str">
        <f t="shared" si="390"/>
        <v/>
      </c>
      <c r="IB179" s="265" t="str">
        <f t="shared" si="390"/>
        <v/>
      </c>
      <c r="IC179" s="265" t="str">
        <f t="shared" si="390"/>
        <v/>
      </c>
    </row>
    <row r="180" spans="1:237" x14ac:dyDescent="0.25">
      <c r="A180" s="248">
        <f t="shared" si="323"/>
        <v>169</v>
      </c>
      <c r="B180" s="2" t="str">
        <f>IF(OR('aux 1'!B180="",'aux 1'!R180&lt;&gt;"s"),"",'aux 1'!B180)</f>
        <v/>
      </c>
      <c r="C180" s="172" t="str">
        <f>IF('aux 1'!F180="","",'aux 1'!F180)</f>
        <v/>
      </c>
      <c r="D180" s="450" t="str">
        <f>IF(B180="","",'aux 1'!AP180)</f>
        <v/>
      </c>
      <c r="E180" s="306" t="str">
        <f>IF(B180="","Pre: ",'aux 1'!AN180)</f>
        <v xml:space="preserve">Pre: </v>
      </c>
      <c r="F180" s="306" t="str">
        <f>IF(B180="","Co: ",'aux 1'!AO180)</f>
        <v xml:space="preserve">Co: </v>
      </c>
      <c r="G180" s="54" t="str">
        <f>IF(OR($B180="",'aux 1'!H180=""),"",'aux 1'!H180)</f>
        <v/>
      </c>
      <c r="H180" s="54" t="str">
        <f>IF(OR($B180="",'aux 1'!I180=""),"",'aux 1'!I180)</f>
        <v/>
      </c>
      <c r="I180" s="54" t="str">
        <f>IF(OR($B180="",'aux 1'!J180=""),"",'aux 1'!J180)</f>
        <v/>
      </c>
      <c r="J180" s="54" t="str">
        <f>IF(OR($B180="",'aux 1'!K180=""),"",'aux 1'!K180)</f>
        <v/>
      </c>
      <c r="K180" s="248"/>
      <c r="L180" s="248"/>
      <c r="M180" s="45" t="str">
        <f>IF('aux 1'!C180="","",'aux 1'!C180)</f>
        <v/>
      </c>
      <c r="N180" s="45" t="str">
        <f>IF('aux 1'!D180="","",'aux 1'!D180)</f>
        <v/>
      </c>
      <c r="O180" s="169" t="str">
        <f>IF('aux 1'!E180="","",'aux 1'!E180)</f>
        <v/>
      </c>
      <c r="P180" s="133" t="str">
        <f t="shared" si="317"/>
        <v/>
      </c>
      <c r="Q180" s="43" t="str">
        <f>IF(S180="s",IF(R180="op",'aux 1'!S180,U180),"")</f>
        <v/>
      </c>
      <c r="R180" s="43" t="str">
        <f>IF('aux 1'!N180="op","op",'aux 1'!S180)</f>
        <v/>
      </c>
      <c r="S180" s="43" t="str">
        <f>IF('aux 1'!R180="","",'aux 1'!R180)</f>
        <v/>
      </c>
      <c r="T180" s="43" t="str">
        <f>IF('aux 1'!Q180="","",'aux 1'!Q180)</f>
        <v/>
      </c>
      <c r="U180" s="43" t="str">
        <f>IF('aux 1'!P180="","",'aux 1'!P180)</f>
        <v/>
      </c>
      <c r="V180" s="44" t="str">
        <f>IF('aux 1'!O180="","",'aux 1'!O180)</f>
        <v/>
      </c>
      <c r="W180" s="128">
        <f>IF('aux 1'!T180="",0,'aux 1'!T180)</f>
        <v>0</v>
      </c>
      <c r="X180" s="128">
        <f>IF('aux 1'!U180="",0,'aux 1'!U180)</f>
        <v>0</v>
      </c>
      <c r="Y180" s="128">
        <f>IF('aux 1'!V180="",0,'aux 1'!V180)</f>
        <v>0</v>
      </c>
      <c r="Z180" s="128" t="str">
        <f>IF('aux 1'!W180="","",'aux 1'!W180)</f>
        <v/>
      </c>
      <c r="AA180" s="128" t="str">
        <f t="shared" si="318"/>
        <v>h</v>
      </c>
      <c r="AB180" s="248" t="str">
        <f>IF('aux 1'!X180="","",'aux 1'!X180)</f>
        <v/>
      </c>
      <c r="AC180" s="87" t="str">
        <f t="shared" si="319"/>
        <v/>
      </c>
      <c r="AE180" s="265">
        <f t="shared" si="320"/>
        <v>169</v>
      </c>
      <c r="AF180" s="267" t="str">
        <f t="shared" si="378"/>
        <v/>
      </c>
      <c r="AG180" s="267" t="str">
        <f t="shared" si="378"/>
        <v/>
      </c>
      <c r="AH180" s="267" t="str">
        <f t="shared" si="378"/>
        <v/>
      </c>
      <c r="AI180" s="267" t="str">
        <f t="shared" si="378"/>
        <v/>
      </c>
      <c r="AJ180" s="267" t="str">
        <f t="shared" si="378"/>
        <v/>
      </c>
      <c r="AK180" s="267" t="str">
        <f t="shared" si="378"/>
        <v/>
      </c>
      <c r="AL180" s="267" t="str">
        <f t="shared" si="378"/>
        <v/>
      </c>
      <c r="AM180" s="267" t="str">
        <f t="shared" si="378"/>
        <v/>
      </c>
      <c r="AN180" s="267" t="str">
        <f t="shared" si="378"/>
        <v/>
      </c>
      <c r="AO180" s="267" t="str">
        <f t="shared" si="378"/>
        <v/>
      </c>
      <c r="AP180" s="267" t="str">
        <f t="shared" si="379"/>
        <v/>
      </c>
      <c r="AQ180" s="267" t="str">
        <f t="shared" si="379"/>
        <v/>
      </c>
      <c r="AR180" s="267" t="str">
        <f t="shared" si="379"/>
        <v/>
      </c>
      <c r="AS180" s="267" t="str">
        <f t="shared" si="379"/>
        <v/>
      </c>
      <c r="AT180" s="267" t="str">
        <f t="shared" si="379"/>
        <v/>
      </c>
      <c r="AU180" s="267" t="str">
        <f t="shared" si="379"/>
        <v/>
      </c>
      <c r="AV180" s="267" t="str">
        <f t="shared" si="379"/>
        <v/>
      </c>
      <c r="AW180" s="267" t="str">
        <f t="shared" si="379"/>
        <v/>
      </c>
      <c r="AX180" s="267" t="str">
        <f t="shared" si="379"/>
        <v/>
      </c>
      <c r="AY180" s="267" t="str">
        <f t="shared" si="379"/>
        <v/>
      </c>
      <c r="BA180" s="267" t="str">
        <f t="shared" si="283"/>
        <v/>
      </c>
      <c r="BB180" s="267" t="str">
        <f t="shared" si="284"/>
        <v/>
      </c>
      <c r="BC180" s="267" t="str">
        <f t="shared" si="285"/>
        <v/>
      </c>
      <c r="BD180" s="267" t="str">
        <f t="shared" si="286"/>
        <v/>
      </c>
      <c r="BE180" s="267" t="str">
        <f t="shared" si="287"/>
        <v/>
      </c>
      <c r="BF180" s="267" t="str">
        <f t="shared" si="288"/>
        <v/>
      </c>
      <c r="BG180" s="267" t="str">
        <f t="shared" si="289"/>
        <v/>
      </c>
      <c r="BH180" s="267" t="str">
        <f t="shared" si="322"/>
        <v/>
      </c>
      <c r="BI180" s="267" t="str">
        <f t="shared" si="351"/>
        <v/>
      </c>
      <c r="BJ180" s="267" t="str">
        <f t="shared" si="352"/>
        <v/>
      </c>
      <c r="BK180" s="267" t="str">
        <f t="shared" si="353"/>
        <v/>
      </c>
      <c r="BL180" s="267" t="str">
        <f t="shared" si="354"/>
        <v/>
      </c>
      <c r="BM180" s="267" t="str">
        <f t="shared" si="355"/>
        <v/>
      </c>
      <c r="BN180" s="267" t="str">
        <f t="shared" si="356"/>
        <v/>
      </c>
      <c r="BO180" s="267" t="str">
        <f t="shared" si="357"/>
        <v/>
      </c>
      <c r="BP180" s="267" t="str">
        <f t="shared" si="358"/>
        <v/>
      </c>
      <c r="BQ180" s="267" t="str">
        <f t="shared" si="359"/>
        <v/>
      </c>
      <c r="BR180" s="267" t="str">
        <f t="shared" si="360"/>
        <v/>
      </c>
      <c r="BS180" s="267" t="str">
        <f t="shared" si="361"/>
        <v/>
      </c>
      <c r="BT180" s="267" t="str">
        <f t="shared" si="362"/>
        <v/>
      </c>
      <c r="BU180" s="264"/>
      <c r="BV180" s="268">
        <v>169</v>
      </c>
      <c r="BW180" s="265" t="str">
        <f t="shared" si="391"/>
        <v/>
      </c>
      <c r="BX180" s="265" t="str">
        <f t="shared" si="349"/>
        <v/>
      </c>
      <c r="BY180" s="265" t="str">
        <f t="shared" si="349"/>
        <v/>
      </c>
      <c r="BZ180" s="265" t="str">
        <f t="shared" si="349"/>
        <v/>
      </c>
      <c r="CA180" s="265" t="str">
        <f t="shared" si="348"/>
        <v/>
      </c>
      <c r="CB180" s="265" t="str">
        <f t="shared" si="348"/>
        <v/>
      </c>
      <c r="CC180" s="265" t="str">
        <f t="shared" si="348"/>
        <v/>
      </c>
      <c r="CD180" s="265" t="str">
        <f t="shared" si="380"/>
        <v/>
      </c>
      <c r="CE180" s="265" t="str">
        <f t="shared" si="377"/>
        <v/>
      </c>
      <c r="CF180" s="265" t="str">
        <f t="shared" si="377"/>
        <v/>
      </c>
      <c r="CG180" s="265" t="str">
        <f t="shared" si="377"/>
        <v/>
      </c>
      <c r="CH180" s="265" t="str">
        <f t="shared" si="377"/>
        <v/>
      </c>
      <c r="CI180" s="265" t="str">
        <f t="shared" si="377"/>
        <v/>
      </c>
      <c r="CJ180" s="265" t="str">
        <f t="shared" si="377"/>
        <v/>
      </c>
      <c r="CK180" s="265" t="str">
        <f t="shared" si="377"/>
        <v/>
      </c>
      <c r="CL180" s="265" t="str">
        <f t="shared" si="377"/>
        <v/>
      </c>
      <c r="CM180" s="265" t="str">
        <f t="shared" si="377"/>
        <v/>
      </c>
      <c r="CN180" s="265" t="str">
        <f t="shared" si="377"/>
        <v/>
      </c>
      <c r="CO180" s="265" t="str">
        <f t="shared" si="377"/>
        <v/>
      </c>
      <c r="CP180" s="265" t="str">
        <f t="shared" si="377"/>
        <v/>
      </c>
      <c r="CR180" s="265" t="str">
        <f>IF(BW180="","",SUM(BW$12:BW180)-BW180+1)</f>
        <v/>
      </c>
      <c r="CS180" s="265" t="str">
        <f>IF(BX180="","",SUM(BX$12:BX180)-BX180+1)</f>
        <v/>
      </c>
      <c r="CT180" s="265" t="str">
        <f>IF(BY180="","",SUM(BY$12:BY180)-BY180+1)</f>
        <v/>
      </c>
      <c r="CU180" s="265" t="str">
        <f>IF(BZ180="","",SUM(BZ$12:BZ180)-BZ180+1)</f>
        <v/>
      </c>
      <c r="CV180" s="265" t="str">
        <f>IF(CA180="","",SUM(CA$12:CA180)-CA180+1)</f>
        <v/>
      </c>
      <c r="CW180" s="265" t="str">
        <f>IF(CB180="","",SUM(CB$12:CB180)-CB180+1)</f>
        <v/>
      </c>
      <c r="CX180" s="265" t="str">
        <f>IF(CC180="","",SUM(CC$12:CC180)-CC180+1)</f>
        <v/>
      </c>
      <c r="CY180" s="265" t="str">
        <f>IF(CD180="","",SUM(CD$12:CD180)-CD180+1)</f>
        <v/>
      </c>
      <c r="CZ180" s="265" t="str">
        <f>IF(CE180="","",SUM(CE$12:CE180)-CE180+1)</f>
        <v/>
      </c>
      <c r="DA180" s="265" t="str">
        <f>IF(CF180="","",SUM(CF$12:CF180)-CF180+1)</f>
        <v/>
      </c>
      <c r="DB180" s="265" t="str">
        <f>IF(CG180="","",SUM(CG$12:CG180)-CG180+1)</f>
        <v/>
      </c>
      <c r="DC180" s="265" t="str">
        <f>IF(CH180="","",SUM(CH$12:CH180)-CH180+1)</f>
        <v/>
      </c>
      <c r="DD180" s="265" t="str">
        <f>IF(CI180="","",SUM(CI$12:CI180)-CI180+1)</f>
        <v/>
      </c>
      <c r="DE180" s="265" t="str">
        <f>IF(CJ180="","",SUM(CJ$12:CJ180)-CJ180+1)</f>
        <v/>
      </c>
      <c r="DF180" s="265" t="str">
        <f>IF(CK180="","",SUM(CK$12:CK180)-CK180+1)</f>
        <v/>
      </c>
      <c r="DG180" s="265" t="str">
        <f>IF(CL180="","",SUM(CL$12:CL180)-CL180+1)</f>
        <v/>
      </c>
      <c r="DH180" s="265" t="str">
        <f>IF(CM180="","",SUM(CM$12:CM180)-CM180+1)</f>
        <v/>
      </c>
      <c r="DI180" s="265" t="str">
        <f>IF(CN180="","",SUM(CN$12:CN180)-CN180+1)</f>
        <v/>
      </c>
      <c r="DJ180" s="265" t="str">
        <f>IF(CO180="","",SUM(CO$12:CO180)-CO180+1)</f>
        <v/>
      </c>
      <c r="DK180" s="265" t="str">
        <f>IF(CP180="","",SUM(CP$12:CP180)-CP180+1)</f>
        <v/>
      </c>
      <c r="DM180" s="265"/>
      <c r="DN180" s="265"/>
      <c r="DO180" s="265"/>
      <c r="DP180" s="265"/>
      <c r="DQ180" s="265"/>
      <c r="DR180" s="265"/>
      <c r="DS180" s="265"/>
      <c r="DT180" s="265"/>
      <c r="DU180" s="265"/>
      <c r="DV180" s="265"/>
      <c r="DW180" s="265"/>
      <c r="DX180" s="265"/>
      <c r="DY180" s="265"/>
      <c r="DZ180" s="265"/>
      <c r="EA180" s="265"/>
      <c r="EB180" s="265"/>
      <c r="EC180" s="265"/>
      <c r="ED180" s="265"/>
      <c r="EE180" s="265"/>
      <c r="EF180" s="265"/>
      <c r="EH180" s="265" t="str">
        <f t="shared" si="381"/>
        <v/>
      </c>
      <c r="EI180" s="265" t="str">
        <f t="shared" si="381"/>
        <v/>
      </c>
      <c r="EJ180" s="265" t="str">
        <f t="shared" si="381"/>
        <v/>
      </c>
      <c r="EK180" s="265" t="str">
        <f t="shared" si="381"/>
        <v/>
      </c>
      <c r="EL180" s="265" t="str">
        <f t="shared" si="381"/>
        <v/>
      </c>
      <c r="EM180" s="265" t="str">
        <f t="shared" si="381"/>
        <v/>
      </c>
      <c r="EN180" s="265" t="str">
        <f t="shared" si="381"/>
        <v/>
      </c>
      <c r="EO180" s="265" t="str">
        <f t="shared" si="381"/>
        <v/>
      </c>
      <c r="EP180" s="265" t="str">
        <f t="shared" si="381"/>
        <v/>
      </c>
      <c r="EQ180" s="265" t="str">
        <f t="shared" si="381"/>
        <v/>
      </c>
      <c r="ER180" s="265" t="str">
        <f t="shared" si="382"/>
        <v/>
      </c>
      <c r="ES180" s="265" t="str">
        <f t="shared" si="382"/>
        <v/>
      </c>
      <c r="ET180" s="265" t="str">
        <f t="shared" si="382"/>
        <v/>
      </c>
      <c r="EU180" s="265" t="str">
        <f t="shared" si="382"/>
        <v/>
      </c>
      <c r="EV180" s="265" t="str">
        <f t="shared" si="382"/>
        <v/>
      </c>
      <c r="EW180" s="265" t="str">
        <f t="shared" si="382"/>
        <v/>
      </c>
      <c r="EX180" s="265" t="str">
        <f t="shared" si="382"/>
        <v/>
      </c>
      <c r="EY180" s="265" t="str">
        <f t="shared" si="382"/>
        <v/>
      </c>
      <c r="EZ180" s="265" t="str">
        <f t="shared" si="382"/>
        <v/>
      </c>
      <c r="FA180" s="265" t="str">
        <f t="shared" si="382"/>
        <v/>
      </c>
      <c r="FB180" s="263" t="str">
        <f t="shared" si="383"/>
        <v/>
      </c>
      <c r="FC180" s="263" t="str">
        <f t="shared" si="383"/>
        <v/>
      </c>
      <c r="FD180" s="263" t="str">
        <f t="shared" si="383"/>
        <v/>
      </c>
      <c r="FE180" s="263" t="str">
        <f t="shared" si="383"/>
        <v/>
      </c>
      <c r="FF180" s="263" t="str">
        <f t="shared" si="383"/>
        <v/>
      </c>
      <c r="FG180" s="263" t="str">
        <f t="shared" si="383"/>
        <v/>
      </c>
      <c r="FH180" s="263" t="str">
        <f t="shared" si="383"/>
        <v/>
      </c>
      <c r="FI180" s="263" t="str">
        <f t="shared" si="383"/>
        <v/>
      </c>
      <c r="FJ180" s="263" t="str">
        <f t="shared" si="383"/>
        <v/>
      </c>
      <c r="FK180" s="263" t="str">
        <f t="shared" si="383"/>
        <v/>
      </c>
      <c r="FL180" s="263" t="str">
        <f t="shared" si="384"/>
        <v/>
      </c>
      <c r="FM180" s="263" t="str">
        <f t="shared" si="384"/>
        <v/>
      </c>
      <c r="FN180" s="263" t="str">
        <f t="shared" si="384"/>
        <v/>
      </c>
      <c r="FO180" s="263" t="str">
        <f t="shared" si="384"/>
        <v/>
      </c>
      <c r="FP180" s="263" t="str">
        <f t="shared" si="384"/>
        <v/>
      </c>
      <c r="FQ180" s="263" t="str">
        <f t="shared" si="384"/>
        <v/>
      </c>
      <c r="FR180" s="263" t="str">
        <f t="shared" si="384"/>
        <v/>
      </c>
      <c r="FS180" s="263" t="str">
        <f t="shared" si="384"/>
        <v/>
      </c>
      <c r="FT180" s="263" t="str">
        <f t="shared" si="384"/>
        <v/>
      </c>
      <c r="FU180" s="263" t="str">
        <f t="shared" si="384"/>
        <v/>
      </c>
      <c r="FV180" s="265" t="str">
        <f t="shared" si="385"/>
        <v/>
      </c>
      <c r="FW180" s="265" t="str">
        <f t="shared" si="385"/>
        <v/>
      </c>
      <c r="FX180" s="265" t="str">
        <f t="shared" si="385"/>
        <v/>
      </c>
      <c r="FY180" s="265" t="str">
        <f t="shared" si="385"/>
        <v/>
      </c>
      <c r="FZ180" s="265" t="str">
        <f t="shared" si="385"/>
        <v/>
      </c>
      <c r="GA180" s="265" t="str">
        <f t="shared" si="385"/>
        <v/>
      </c>
      <c r="GB180" s="265" t="str">
        <f t="shared" si="385"/>
        <v/>
      </c>
      <c r="GC180" s="265" t="str">
        <f t="shared" si="385"/>
        <v/>
      </c>
      <c r="GD180" s="265" t="str">
        <f t="shared" si="385"/>
        <v/>
      </c>
      <c r="GE180" s="265" t="str">
        <f t="shared" si="385"/>
        <v/>
      </c>
      <c r="GF180" s="265" t="str">
        <f t="shared" si="386"/>
        <v/>
      </c>
      <c r="GG180" s="265" t="str">
        <f t="shared" si="386"/>
        <v/>
      </c>
      <c r="GH180" s="265" t="str">
        <f t="shared" si="386"/>
        <v/>
      </c>
      <c r="GI180" s="265" t="str">
        <f t="shared" si="386"/>
        <v/>
      </c>
      <c r="GJ180" s="265" t="str">
        <f t="shared" si="386"/>
        <v/>
      </c>
      <c r="GK180" s="265" t="str">
        <f t="shared" si="386"/>
        <v/>
      </c>
      <c r="GL180" s="265" t="str">
        <f t="shared" si="386"/>
        <v/>
      </c>
      <c r="GM180" s="265" t="str">
        <f t="shared" si="386"/>
        <v/>
      </c>
      <c r="GN180" s="265" t="str">
        <f t="shared" si="386"/>
        <v/>
      </c>
      <c r="GO180" s="265" t="str">
        <f t="shared" si="386"/>
        <v/>
      </c>
      <c r="GP180" s="263" t="str">
        <f t="shared" si="387"/>
        <v/>
      </c>
      <c r="GQ180" s="263" t="str">
        <f t="shared" si="387"/>
        <v/>
      </c>
      <c r="GR180" s="263" t="str">
        <f t="shared" si="387"/>
        <v/>
      </c>
      <c r="GS180" s="263" t="str">
        <f t="shared" si="387"/>
        <v/>
      </c>
      <c r="GT180" s="263" t="str">
        <f t="shared" si="387"/>
        <v/>
      </c>
      <c r="GU180" s="263" t="str">
        <f t="shared" si="387"/>
        <v/>
      </c>
      <c r="GV180" s="263" t="str">
        <f t="shared" si="387"/>
        <v/>
      </c>
      <c r="GW180" s="263" t="str">
        <f t="shared" si="387"/>
        <v/>
      </c>
      <c r="GX180" s="263" t="str">
        <f t="shared" si="387"/>
        <v/>
      </c>
      <c r="GY180" s="263" t="str">
        <f t="shared" si="387"/>
        <v/>
      </c>
      <c r="GZ180" s="263" t="str">
        <f t="shared" si="388"/>
        <v/>
      </c>
      <c r="HA180" s="263" t="str">
        <f t="shared" si="388"/>
        <v/>
      </c>
      <c r="HB180" s="263" t="str">
        <f t="shared" si="388"/>
        <v/>
      </c>
      <c r="HC180" s="263" t="str">
        <f t="shared" si="388"/>
        <v/>
      </c>
      <c r="HD180" s="263" t="str">
        <f t="shared" si="388"/>
        <v/>
      </c>
      <c r="HE180" s="263" t="str">
        <f t="shared" si="388"/>
        <v/>
      </c>
      <c r="HF180" s="263" t="str">
        <f t="shared" si="388"/>
        <v/>
      </c>
      <c r="HG180" s="263" t="str">
        <f t="shared" si="388"/>
        <v/>
      </c>
      <c r="HH180" s="263" t="str">
        <f t="shared" si="388"/>
        <v/>
      </c>
      <c r="HI180" s="263" t="str">
        <f t="shared" si="388"/>
        <v/>
      </c>
      <c r="HJ180" s="265" t="str">
        <f t="shared" si="389"/>
        <v/>
      </c>
      <c r="HK180" s="265" t="str">
        <f t="shared" si="389"/>
        <v/>
      </c>
      <c r="HL180" s="265" t="str">
        <f t="shared" si="389"/>
        <v/>
      </c>
      <c r="HM180" s="265" t="str">
        <f t="shared" si="389"/>
        <v/>
      </c>
      <c r="HN180" s="265" t="str">
        <f t="shared" si="389"/>
        <v/>
      </c>
      <c r="HO180" s="265" t="str">
        <f t="shared" si="389"/>
        <v/>
      </c>
      <c r="HP180" s="265" t="str">
        <f t="shared" si="389"/>
        <v/>
      </c>
      <c r="HQ180" s="265" t="str">
        <f t="shared" si="389"/>
        <v/>
      </c>
      <c r="HR180" s="265" t="str">
        <f t="shared" si="389"/>
        <v/>
      </c>
      <c r="HS180" s="265" t="str">
        <f t="shared" si="389"/>
        <v/>
      </c>
      <c r="HT180" s="265" t="str">
        <f t="shared" si="390"/>
        <v/>
      </c>
      <c r="HU180" s="265" t="str">
        <f t="shared" si="390"/>
        <v/>
      </c>
      <c r="HV180" s="265" t="str">
        <f t="shared" si="390"/>
        <v/>
      </c>
      <c r="HW180" s="265" t="str">
        <f t="shared" si="390"/>
        <v/>
      </c>
      <c r="HX180" s="265" t="str">
        <f t="shared" si="390"/>
        <v/>
      </c>
      <c r="HY180" s="265" t="str">
        <f t="shared" si="390"/>
        <v/>
      </c>
      <c r="HZ180" s="265" t="str">
        <f t="shared" si="390"/>
        <v/>
      </c>
      <c r="IA180" s="265" t="str">
        <f t="shared" si="390"/>
        <v/>
      </c>
      <c r="IB180" s="265" t="str">
        <f t="shared" si="390"/>
        <v/>
      </c>
      <c r="IC180" s="265" t="str">
        <f t="shared" si="390"/>
        <v/>
      </c>
    </row>
    <row r="181" spans="1:237" x14ac:dyDescent="0.25">
      <c r="A181" s="248">
        <f t="shared" si="323"/>
        <v>170</v>
      </c>
      <c r="B181" s="2" t="str">
        <f>IF(OR('aux 1'!B181="",'aux 1'!R181&lt;&gt;"s"),"",'aux 1'!B181)</f>
        <v/>
      </c>
      <c r="C181" s="172" t="str">
        <f>IF('aux 1'!F181="","",'aux 1'!F181)</f>
        <v/>
      </c>
      <c r="D181" s="450" t="str">
        <f>IF(B181="","",'aux 1'!AP181)</f>
        <v/>
      </c>
      <c r="E181" s="306" t="str">
        <f>IF(B181="","Pre: ",'aux 1'!AN181)</f>
        <v xml:space="preserve">Pre: </v>
      </c>
      <c r="F181" s="306" t="str">
        <f>IF(B181="","Co: ",'aux 1'!AO181)</f>
        <v xml:space="preserve">Co: </v>
      </c>
      <c r="G181" s="54" t="str">
        <f>IF(OR($B181="",'aux 1'!H181=""),"",'aux 1'!H181)</f>
        <v/>
      </c>
      <c r="H181" s="54" t="str">
        <f>IF(OR($B181="",'aux 1'!I181=""),"",'aux 1'!I181)</f>
        <v/>
      </c>
      <c r="I181" s="54" t="str">
        <f>IF(OR($B181="",'aux 1'!J181=""),"",'aux 1'!J181)</f>
        <v/>
      </c>
      <c r="J181" s="54" t="str">
        <f>IF(OR($B181="",'aux 1'!K181=""),"",'aux 1'!K181)</f>
        <v/>
      </c>
      <c r="K181" s="248"/>
      <c r="L181" s="248"/>
      <c r="M181" s="45" t="str">
        <f>IF('aux 1'!C181="","",'aux 1'!C181)</f>
        <v/>
      </c>
      <c r="N181" s="45" t="str">
        <f>IF('aux 1'!D181="","",'aux 1'!D181)</f>
        <v/>
      </c>
      <c r="O181" s="169" t="str">
        <f>IF('aux 1'!E181="","",'aux 1'!E181)</f>
        <v/>
      </c>
      <c r="P181" s="133" t="str">
        <f t="shared" si="317"/>
        <v/>
      </c>
      <c r="Q181" s="43" t="str">
        <f>IF(S181="s",IF(R181="op",'aux 1'!S181,U181),"")</f>
        <v/>
      </c>
      <c r="R181" s="43" t="str">
        <f>IF('aux 1'!N181="op","op",'aux 1'!S181)</f>
        <v/>
      </c>
      <c r="S181" s="43" t="str">
        <f>IF('aux 1'!R181="","",'aux 1'!R181)</f>
        <v/>
      </c>
      <c r="T181" s="43" t="str">
        <f>IF('aux 1'!Q181="","",'aux 1'!Q181)</f>
        <v/>
      </c>
      <c r="U181" s="43" t="str">
        <f>IF('aux 1'!P181="","",'aux 1'!P181)</f>
        <v/>
      </c>
      <c r="V181" s="44" t="str">
        <f>IF('aux 1'!O181="","",'aux 1'!O181)</f>
        <v/>
      </c>
      <c r="W181" s="128">
        <f>IF('aux 1'!T181="",0,'aux 1'!T181)</f>
        <v>0</v>
      </c>
      <c r="X181" s="128">
        <f>IF('aux 1'!U181="",0,'aux 1'!U181)</f>
        <v>0</v>
      </c>
      <c r="Y181" s="128">
        <f>IF('aux 1'!V181="",0,'aux 1'!V181)</f>
        <v>0</v>
      </c>
      <c r="Z181" s="128" t="str">
        <f>IF('aux 1'!W181="","",'aux 1'!W181)</f>
        <v/>
      </c>
      <c r="AA181" s="128" t="str">
        <f t="shared" si="318"/>
        <v>h</v>
      </c>
      <c r="AB181" s="248" t="str">
        <f>IF('aux 1'!X181="","",'aux 1'!X181)</f>
        <v/>
      </c>
      <c r="AC181" s="87" t="str">
        <f t="shared" si="319"/>
        <v/>
      </c>
      <c r="AE181" s="265">
        <f t="shared" si="320"/>
        <v>170</v>
      </c>
      <c r="AF181" s="267" t="str">
        <f t="shared" si="378"/>
        <v/>
      </c>
      <c r="AG181" s="267" t="str">
        <f t="shared" si="378"/>
        <v/>
      </c>
      <c r="AH181" s="267" t="str">
        <f t="shared" si="378"/>
        <v/>
      </c>
      <c r="AI181" s="267" t="str">
        <f t="shared" si="378"/>
        <v/>
      </c>
      <c r="AJ181" s="267" t="str">
        <f t="shared" si="378"/>
        <v/>
      </c>
      <c r="AK181" s="267" t="str">
        <f t="shared" si="378"/>
        <v/>
      </c>
      <c r="AL181" s="267" t="str">
        <f t="shared" si="378"/>
        <v/>
      </c>
      <c r="AM181" s="267" t="str">
        <f t="shared" si="378"/>
        <v/>
      </c>
      <c r="AN181" s="267" t="str">
        <f t="shared" si="378"/>
        <v/>
      </c>
      <c r="AO181" s="267" t="str">
        <f t="shared" si="378"/>
        <v/>
      </c>
      <c r="AP181" s="267" t="str">
        <f t="shared" si="379"/>
        <v/>
      </c>
      <c r="AQ181" s="267" t="str">
        <f t="shared" si="379"/>
        <v/>
      </c>
      <c r="AR181" s="267" t="str">
        <f t="shared" si="379"/>
        <v/>
      </c>
      <c r="AS181" s="267" t="str">
        <f t="shared" si="379"/>
        <v/>
      </c>
      <c r="AT181" s="267" t="str">
        <f t="shared" si="379"/>
        <v/>
      </c>
      <c r="AU181" s="267" t="str">
        <f t="shared" si="379"/>
        <v/>
      </c>
      <c r="AV181" s="267" t="str">
        <f t="shared" si="379"/>
        <v/>
      </c>
      <c r="AW181" s="267" t="str">
        <f t="shared" si="379"/>
        <v/>
      </c>
      <c r="AX181" s="267" t="str">
        <f t="shared" si="379"/>
        <v/>
      </c>
      <c r="AY181" s="267" t="str">
        <f t="shared" si="379"/>
        <v/>
      </c>
      <c r="BA181" s="267" t="str">
        <f t="shared" si="283"/>
        <v/>
      </c>
      <c r="BB181" s="267" t="str">
        <f t="shared" si="284"/>
        <v/>
      </c>
      <c r="BC181" s="267" t="str">
        <f t="shared" si="285"/>
        <v/>
      </c>
      <c r="BD181" s="267" t="str">
        <f t="shared" si="286"/>
        <v/>
      </c>
      <c r="BE181" s="267" t="str">
        <f t="shared" si="287"/>
        <v/>
      </c>
      <c r="BF181" s="267" t="str">
        <f t="shared" si="288"/>
        <v/>
      </c>
      <c r="BG181" s="267" t="str">
        <f t="shared" si="289"/>
        <v/>
      </c>
      <c r="BH181" s="267" t="str">
        <f t="shared" si="322"/>
        <v/>
      </c>
      <c r="BI181" s="267" t="str">
        <f t="shared" si="351"/>
        <v/>
      </c>
      <c r="BJ181" s="267" t="str">
        <f t="shared" si="352"/>
        <v/>
      </c>
      <c r="BK181" s="267" t="str">
        <f t="shared" si="353"/>
        <v/>
      </c>
      <c r="BL181" s="267" t="str">
        <f t="shared" si="354"/>
        <v/>
      </c>
      <c r="BM181" s="267" t="str">
        <f t="shared" si="355"/>
        <v/>
      </c>
      <c r="BN181" s="267" t="str">
        <f t="shared" si="356"/>
        <v/>
      </c>
      <c r="BO181" s="267" t="str">
        <f t="shared" si="357"/>
        <v/>
      </c>
      <c r="BP181" s="267" t="str">
        <f t="shared" si="358"/>
        <v/>
      </c>
      <c r="BQ181" s="267" t="str">
        <f t="shared" si="359"/>
        <v/>
      </c>
      <c r="BR181" s="267" t="str">
        <f t="shared" si="360"/>
        <v/>
      </c>
      <c r="BS181" s="267" t="str">
        <f t="shared" si="361"/>
        <v/>
      </c>
      <c r="BT181" s="267" t="str">
        <f t="shared" si="362"/>
        <v/>
      </c>
      <c r="BU181" s="264"/>
      <c r="BV181" s="268">
        <v>170</v>
      </c>
      <c r="BW181" s="265" t="str">
        <f t="shared" si="391"/>
        <v/>
      </c>
      <c r="BX181" s="265" t="str">
        <f t="shared" si="349"/>
        <v/>
      </c>
      <c r="BY181" s="265" t="str">
        <f t="shared" si="349"/>
        <v/>
      </c>
      <c r="BZ181" s="265" t="str">
        <f t="shared" si="349"/>
        <v/>
      </c>
      <c r="CA181" s="265" t="str">
        <f t="shared" si="348"/>
        <v/>
      </c>
      <c r="CB181" s="265" t="str">
        <f t="shared" si="348"/>
        <v/>
      </c>
      <c r="CC181" s="265" t="str">
        <f t="shared" si="348"/>
        <v/>
      </c>
      <c r="CD181" s="265" t="str">
        <f t="shared" si="380"/>
        <v/>
      </c>
      <c r="CE181" s="265" t="str">
        <f t="shared" si="377"/>
        <v/>
      </c>
      <c r="CF181" s="265" t="str">
        <f t="shared" si="377"/>
        <v/>
      </c>
      <c r="CG181" s="265" t="str">
        <f t="shared" si="377"/>
        <v/>
      </c>
      <c r="CH181" s="265" t="str">
        <f t="shared" si="377"/>
        <v/>
      </c>
      <c r="CI181" s="265" t="str">
        <f t="shared" si="377"/>
        <v/>
      </c>
      <c r="CJ181" s="265" t="str">
        <f t="shared" si="377"/>
        <v/>
      </c>
      <c r="CK181" s="265" t="str">
        <f t="shared" si="377"/>
        <v/>
      </c>
      <c r="CL181" s="265" t="str">
        <f t="shared" si="377"/>
        <v/>
      </c>
      <c r="CM181" s="265" t="str">
        <f t="shared" si="377"/>
        <v/>
      </c>
      <c r="CN181" s="265" t="str">
        <f t="shared" si="377"/>
        <v/>
      </c>
      <c r="CO181" s="265" t="str">
        <f t="shared" si="377"/>
        <v/>
      </c>
      <c r="CP181" s="265" t="str">
        <f t="shared" si="377"/>
        <v/>
      </c>
      <c r="CR181" s="265" t="str">
        <f>IF(BW181="","",SUM(BW$12:BW181)-BW181+1)</f>
        <v/>
      </c>
      <c r="CS181" s="265" t="str">
        <f>IF(BX181="","",SUM(BX$12:BX181)-BX181+1)</f>
        <v/>
      </c>
      <c r="CT181" s="265" t="str">
        <f>IF(BY181="","",SUM(BY$12:BY181)-BY181+1)</f>
        <v/>
      </c>
      <c r="CU181" s="265" t="str">
        <f>IF(BZ181="","",SUM(BZ$12:BZ181)-BZ181+1)</f>
        <v/>
      </c>
      <c r="CV181" s="265" t="str">
        <f>IF(CA181="","",SUM(CA$12:CA181)-CA181+1)</f>
        <v/>
      </c>
      <c r="CW181" s="265" t="str">
        <f>IF(CB181="","",SUM(CB$12:CB181)-CB181+1)</f>
        <v/>
      </c>
      <c r="CX181" s="265" t="str">
        <f>IF(CC181="","",SUM(CC$12:CC181)-CC181+1)</f>
        <v/>
      </c>
      <c r="CY181" s="265" t="str">
        <f>IF(CD181="","",SUM(CD$12:CD181)-CD181+1)</f>
        <v/>
      </c>
      <c r="CZ181" s="265" t="str">
        <f>IF(CE181="","",SUM(CE$12:CE181)-CE181+1)</f>
        <v/>
      </c>
      <c r="DA181" s="265" t="str">
        <f>IF(CF181="","",SUM(CF$12:CF181)-CF181+1)</f>
        <v/>
      </c>
      <c r="DB181" s="265" t="str">
        <f>IF(CG181="","",SUM(CG$12:CG181)-CG181+1)</f>
        <v/>
      </c>
      <c r="DC181" s="265" t="str">
        <f>IF(CH181="","",SUM(CH$12:CH181)-CH181+1)</f>
        <v/>
      </c>
      <c r="DD181" s="265" t="str">
        <f>IF(CI181="","",SUM(CI$12:CI181)-CI181+1)</f>
        <v/>
      </c>
      <c r="DE181" s="265" t="str">
        <f>IF(CJ181="","",SUM(CJ$12:CJ181)-CJ181+1)</f>
        <v/>
      </c>
      <c r="DF181" s="265" t="str">
        <f>IF(CK181="","",SUM(CK$12:CK181)-CK181+1)</f>
        <v/>
      </c>
      <c r="DG181" s="265" t="str">
        <f>IF(CL181="","",SUM(CL$12:CL181)-CL181+1)</f>
        <v/>
      </c>
      <c r="DH181" s="265" t="str">
        <f>IF(CM181="","",SUM(CM$12:CM181)-CM181+1)</f>
        <v/>
      </c>
      <c r="DI181" s="265" t="str">
        <f>IF(CN181="","",SUM(CN$12:CN181)-CN181+1)</f>
        <v/>
      </c>
      <c r="DJ181" s="265" t="str">
        <f>IF(CO181="","",SUM(CO$12:CO181)-CO181+1)</f>
        <v/>
      </c>
      <c r="DK181" s="265" t="str">
        <f>IF(CP181="","",SUM(CP$12:CP181)-CP181+1)</f>
        <v/>
      </c>
      <c r="DM181" s="265"/>
      <c r="DN181" s="265"/>
      <c r="DO181" s="265"/>
      <c r="DP181" s="265"/>
      <c r="DQ181" s="265"/>
      <c r="DR181" s="265"/>
      <c r="DS181" s="265"/>
      <c r="DT181" s="265"/>
      <c r="DU181" s="265"/>
      <c r="DV181" s="265"/>
      <c r="DW181" s="265"/>
      <c r="DX181" s="265"/>
      <c r="DY181" s="265"/>
      <c r="DZ181" s="265"/>
      <c r="EA181" s="265"/>
      <c r="EB181" s="265"/>
      <c r="EC181" s="265"/>
      <c r="ED181" s="265"/>
      <c r="EE181" s="265"/>
      <c r="EF181" s="265"/>
      <c r="EH181" s="265" t="str">
        <f t="shared" si="381"/>
        <v/>
      </c>
      <c r="EI181" s="265" t="str">
        <f t="shared" si="381"/>
        <v/>
      </c>
      <c r="EJ181" s="265" t="str">
        <f t="shared" si="381"/>
        <v/>
      </c>
      <c r="EK181" s="265" t="str">
        <f t="shared" si="381"/>
        <v/>
      </c>
      <c r="EL181" s="265" t="str">
        <f t="shared" si="381"/>
        <v/>
      </c>
      <c r="EM181" s="265" t="str">
        <f t="shared" si="381"/>
        <v/>
      </c>
      <c r="EN181" s="265" t="str">
        <f t="shared" si="381"/>
        <v/>
      </c>
      <c r="EO181" s="265" t="str">
        <f t="shared" si="381"/>
        <v/>
      </c>
      <c r="EP181" s="265" t="str">
        <f t="shared" si="381"/>
        <v/>
      </c>
      <c r="EQ181" s="265" t="str">
        <f t="shared" si="381"/>
        <v/>
      </c>
      <c r="ER181" s="265" t="str">
        <f t="shared" si="382"/>
        <v/>
      </c>
      <c r="ES181" s="265" t="str">
        <f t="shared" si="382"/>
        <v/>
      </c>
      <c r="ET181" s="265" t="str">
        <f t="shared" si="382"/>
        <v/>
      </c>
      <c r="EU181" s="265" t="str">
        <f t="shared" si="382"/>
        <v/>
      </c>
      <c r="EV181" s="265" t="str">
        <f t="shared" si="382"/>
        <v/>
      </c>
      <c r="EW181" s="265" t="str">
        <f t="shared" si="382"/>
        <v/>
      </c>
      <c r="EX181" s="265" t="str">
        <f t="shared" si="382"/>
        <v/>
      </c>
      <c r="EY181" s="265" t="str">
        <f t="shared" si="382"/>
        <v/>
      </c>
      <c r="EZ181" s="265" t="str">
        <f t="shared" si="382"/>
        <v/>
      </c>
      <c r="FA181" s="265" t="str">
        <f t="shared" si="382"/>
        <v/>
      </c>
      <c r="FB181" s="263" t="str">
        <f t="shared" si="383"/>
        <v/>
      </c>
      <c r="FC181" s="263" t="str">
        <f t="shared" si="383"/>
        <v/>
      </c>
      <c r="FD181" s="263" t="str">
        <f t="shared" si="383"/>
        <v/>
      </c>
      <c r="FE181" s="263" t="str">
        <f t="shared" si="383"/>
        <v/>
      </c>
      <c r="FF181" s="263" t="str">
        <f t="shared" si="383"/>
        <v/>
      </c>
      <c r="FG181" s="263" t="str">
        <f t="shared" si="383"/>
        <v/>
      </c>
      <c r="FH181" s="263" t="str">
        <f t="shared" si="383"/>
        <v/>
      </c>
      <c r="FI181" s="263" t="str">
        <f t="shared" si="383"/>
        <v/>
      </c>
      <c r="FJ181" s="263" t="str">
        <f t="shared" si="383"/>
        <v/>
      </c>
      <c r="FK181" s="263" t="str">
        <f t="shared" si="383"/>
        <v/>
      </c>
      <c r="FL181" s="263" t="str">
        <f t="shared" si="384"/>
        <v/>
      </c>
      <c r="FM181" s="263" t="str">
        <f t="shared" si="384"/>
        <v/>
      </c>
      <c r="FN181" s="263" t="str">
        <f t="shared" si="384"/>
        <v/>
      </c>
      <c r="FO181" s="263" t="str">
        <f t="shared" si="384"/>
        <v/>
      </c>
      <c r="FP181" s="263" t="str">
        <f t="shared" si="384"/>
        <v/>
      </c>
      <c r="FQ181" s="263" t="str">
        <f t="shared" si="384"/>
        <v/>
      </c>
      <c r="FR181" s="263" t="str">
        <f t="shared" si="384"/>
        <v/>
      </c>
      <c r="FS181" s="263" t="str">
        <f t="shared" si="384"/>
        <v/>
      </c>
      <c r="FT181" s="263" t="str">
        <f t="shared" si="384"/>
        <v/>
      </c>
      <c r="FU181" s="263" t="str">
        <f t="shared" si="384"/>
        <v/>
      </c>
      <c r="FV181" s="265" t="str">
        <f t="shared" si="385"/>
        <v/>
      </c>
      <c r="FW181" s="265" t="str">
        <f t="shared" si="385"/>
        <v/>
      </c>
      <c r="FX181" s="265" t="str">
        <f t="shared" si="385"/>
        <v/>
      </c>
      <c r="FY181" s="265" t="str">
        <f t="shared" si="385"/>
        <v/>
      </c>
      <c r="FZ181" s="265" t="str">
        <f t="shared" si="385"/>
        <v/>
      </c>
      <c r="GA181" s="265" t="str">
        <f t="shared" si="385"/>
        <v/>
      </c>
      <c r="GB181" s="265" t="str">
        <f t="shared" si="385"/>
        <v/>
      </c>
      <c r="GC181" s="265" t="str">
        <f t="shared" si="385"/>
        <v/>
      </c>
      <c r="GD181" s="265" t="str">
        <f t="shared" si="385"/>
        <v/>
      </c>
      <c r="GE181" s="265" t="str">
        <f t="shared" si="385"/>
        <v/>
      </c>
      <c r="GF181" s="265" t="str">
        <f t="shared" si="386"/>
        <v/>
      </c>
      <c r="GG181" s="265" t="str">
        <f t="shared" si="386"/>
        <v/>
      </c>
      <c r="GH181" s="265" t="str">
        <f t="shared" si="386"/>
        <v/>
      </c>
      <c r="GI181" s="265" t="str">
        <f t="shared" si="386"/>
        <v/>
      </c>
      <c r="GJ181" s="265" t="str">
        <f t="shared" si="386"/>
        <v/>
      </c>
      <c r="GK181" s="265" t="str">
        <f t="shared" si="386"/>
        <v/>
      </c>
      <c r="GL181" s="265" t="str">
        <f t="shared" si="386"/>
        <v/>
      </c>
      <c r="GM181" s="265" t="str">
        <f t="shared" si="386"/>
        <v/>
      </c>
      <c r="GN181" s="265" t="str">
        <f t="shared" si="386"/>
        <v/>
      </c>
      <c r="GO181" s="265" t="str">
        <f t="shared" si="386"/>
        <v/>
      </c>
      <c r="GP181" s="263" t="str">
        <f t="shared" si="387"/>
        <v/>
      </c>
      <c r="GQ181" s="263" t="str">
        <f t="shared" si="387"/>
        <v/>
      </c>
      <c r="GR181" s="263" t="str">
        <f t="shared" si="387"/>
        <v/>
      </c>
      <c r="GS181" s="263" t="str">
        <f t="shared" si="387"/>
        <v/>
      </c>
      <c r="GT181" s="263" t="str">
        <f t="shared" si="387"/>
        <v/>
      </c>
      <c r="GU181" s="263" t="str">
        <f t="shared" si="387"/>
        <v/>
      </c>
      <c r="GV181" s="263" t="str">
        <f t="shared" si="387"/>
        <v/>
      </c>
      <c r="GW181" s="263" t="str">
        <f t="shared" si="387"/>
        <v/>
      </c>
      <c r="GX181" s="263" t="str">
        <f t="shared" si="387"/>
        <v/>
      </c>
      <c r="GY181" s="263" t="str">
        <f t="shared" si="387"/>
        <v/>
      </c>
      <c r="GZ181" s="263" t="str">
        <f t="shared" si="388"/>
        <v/>
      </c>
      <c r="HA181" s="263" t="str">
        <f t="shared" si="388"/>
        <v/>
      </c>
      <c r="HB181" s="263" t="str">
        <f t="shared" si="388"/>
        <v/>
      </c>
      <c r="HC181" s="263" t="str">
        <f t="shared" si="388"/>
        <v/>
      </c>
      <c r="HD181" s="263" t="str">
        <f t="shared" si="388"/>
        <v/>
      </c>
      <c r="HE181" s="263" t="str">
        <f t="shared" si="388"/>
        <v/>
      </c>
      <c r="HF181" s="263" t="str">
        <f t="shared" si="388"/>
        <v/>
      </c>
      <c r="HG181" s="263" t="str">
        <f t="shared" si="388"/>
        <v/>
      </c>
      <c r="HH181" s="263" t="str">
        <f t="shared" si="388"/>
        <v/>
      </c>
      <c r="HI181" s="263" t="str">
        <f t="shared" si="388"/>
        <v/>
      </c>
      <c r="HJ181" s="265" t="str">
        <f t="shared" si="389"/>
        <v/>
      </c>
      <c r="HK181" s="265" t="str">
        <f t="shared" si="389"/>
        <v/>
      </c>
      <c r="HL181" s="265" t="str">
        <f t="shared" si="389"/>
        <v/>
      </c>
      <c r="HM181" s="265" t="str">
        <f t="shared" si="389"/>
        <v/>
      </c>
      <c r="HN181" s="265" t="str">
        <f t="shared" si="389"/>
        <v/>
      </c>
      <c r="HO181" s="265" t="str">
        <f t="shared" si="389"/>
        <v/>
      </c>
      <c r="HP181" s="265" t="str">
        <f t="shared" si="389"/>
        <v/>
      </c>
      <c r="HQ181" s="265" t="str">
        <f t="shared" si="389"/>
        <v/>
      </c>
      <c r="HR181" s="265" t="str">
        <f t="shared" si="389"/>
        <v/>
      </c>
      <c r="HS181" s="265" t="str">
        <f t="shared" si="389"/>
        <v/>
      </c>
      <c r="HT181" s="265" t="str">
        <f t="shared" si="390"/>
        <v/>
      </c>
      <c r="HU181" s="265" t="str">
        <f t="shared" si="390"/>
        <v/>
      </c>
      <c r="HV181" s="265" t="str">
        <f t="shared" si="390"/>
        <v/>
      </c>
      <c r="HW181" s="265" t="str">
        <f t="shared" si="390"/>
        <v/>
      </c>
      <c r="HX181" s="265" t="str">
        <f t="shared" si="390"/>
        <v/>
      </c>
      <c r="HY181" s="265" t="str">
        <f t="shared" si="390"/>
        <v/>
      </c>
      <c r="HZ181" s="265" t="str">
        <f t="shared" si="390"/>
        <v/>
      </c>
      <c r="IA181" s="265" t="str">
        <f t="shared" si="390"/>
        <v/>
      </c>
      <c r="IB181" s="265" t="str">
        <f t="shared" si="390"/>
        <v/>
      </c>
      <c r="IC181" s="265" t="str">
        <f t="shared" si="390"/>
        <v/>
      </c>
    </row>
    <row r="182" spans="1:237" x14ac:dyDescent="0.25">
      <c r="A182" s="248">
        <f t="shared" si="323"/>
        <v>171</v>
      </c>
      <c r="B182" s="2" t="str">
        <f>IF(OR('aux 1'!B182="",'aux 1'!R182&lt;&gt;"s"),"",'aux 1'!B182)</f>
        <v/>
      </c>
      <c r="C182" s="172" t="str">
        <f>IF('aux 1'!F182="","",'aux 1'!F182)</f>
        <v/>
      </c>
      <c r="D182" s="450" t="str">
        <f>IF(B182="","",'aux 1'!AP182)</f>
        <v/>
      </c>
      <c r="E182" s="306" t="str">
        <f>IF(B182="","Pre: ",'aux 1'!AN182)</f>
        <v xml:space="preserve">Pre: </v>
      </c>
      <c r="F182" s="306" t="str">
        <f>IF(B182="","Co: ",'aux 1'!AO182)</f>
        <v xml:space="preserve">Co: </v>
      </c>
      <c r="G182" s="54" t="str">
        <f>IF(OR($B182="",'aux 1'!H182=""),"",'aux 1'!H182)</f>
        <v/>
      </c>
      <c r="H182" s="54" t="str">
        <f>IF(OR($B182="",'aux 1'!I182=""),"",'aux 1'!I182)</f>
        <v/>
      </c>
      <c r="I182" s="54" t="str">
        <f>IF(OR($B182="",'aux 1'!J182=""),"",'aux 1'!J182)</f>
        <v/>
      </c>
      <c r="J182" s="54" t="str">
        <f>IF(OR($B182="",'aux 1'!K182=""),"",'aux 1'!K182)</f>
        <v/>
      </c>
      <c r="K182" s="248"/>
      <c r="L182" s="248"/>
      <c r="M182" s="45" t="str">
        <f>IF('aux 1'!C182="","",'aux 1'!C182)</f>
        <v/>
      </c>
      <c r="N182" s="45" t="str">
        <f>IF('aux 1'!D182="","",'aux 1'!D182)</f>
        <v/>
      </c>
      <c r="O182" s="169" t="str">
        <f>IF('aux 1'!E182="","",'aux 1'!E182)</f>
        <v/>
      </c>
      <c r="P182" s="133" t="str">
        <f t="shared" si="317"/>
        <v/>
      </c>
      <c r="Q182" s="43" t="str">
        <f>IF(S182="s",IF(R182="op",'aux 1'!S182,U182),"")</f>
        <v/>
      </c>
      <c r="R182" s="43" t="str">
        <f>IF('aux 1'!N182="op","op",'aux 1'!S182)</f>
        <v/>
      </c>
      <c r="S182" s="43" t="str">
        <f>IF('aux 1'!R182="","",'aux 1'!R182)</f>
        <v/>
      </c>
      <c r="T182" s="43" t="str">
        <f>IF('aux 1'!Q182="","",'aux 1'!Q182)</f>
        <v/>
      </c>
      <c r="U182" s="43" t="str">
        <f>IF('aux 1'!P182="","",'aux 1'!P182)</f>
        <v/>
      </c>
      <c r="V182" s="44" t="str">
        <f>IF('aux 1'!O182="","",'aux 1'!O182)</f>
        <v/>
      </c>
      <c r="W182" s="128">
        <f>IF('aux 1'!T182="",0,'aux 1'!T182)</f>
        <v>0</v>
      </c>
      <c r="X182" s="128">
        <f>IF('aux 1'!U182="",0,'aux 1'!U182)</f>
        <v>0</v>
      </c>
      <c r="Y182" s="128">
        <f>IF('aux 1'!V182="",0,'aux 1'!V182)</f>
        <v>0</v>
      </c>
      <c r="Z182" s="128" t="str">
        <f>IF('aux 1'!W182="","",'aux 1'!W182)</f>
        <v/>
      </c>
      <c r="AA182" s="128" t="str">
        <f t="shared" si="318"/>
        <v>h</v>
      </c>
      <c r="AB182" s="248" t="str">
        <f>IF('aux 1'!X182="","",'aux 1'!X182)</f>
        <v/>
      </c>
      <c r="AC182" s="87" t="str">
        <f t="shared" si="319"/>
        <v/>
      </c>
      <c r="AE182" s="265">
        <f t="shared" si="320"/>
        <v>171</v>
      </c>
      <c r="AF182" s="267" t="str">
        <f t="shared" ref="AF182:AO191" si="392">IF($B182="","",IF($Q182=AF$11,$A182,""))</f>
        <v/>
      </c>
      <c r="AG182" s="267" t="str">
        <f t="shared" si="392"/>
        <v/>
      </c>
      <c r="AH182" s="267" t="str">
        <f t="shared" si="392"/>
        <v/>
      </c>
      <c r="AI182" s="267" t="str">
        <f t="shared" si="392"/>
        <v/>
      </c>
      <c r="AJ182" s="267" t="str">
        <f t="shared" si="392"/>
        <v/>
      </c>
      <c r="AK182" s="267" t="str">
        <f t="shared" si="392"/>
        <v/>
      </c>
      <c r="AL182" s="267" t="str">
        <f t="shared" si="392"/>
        <v/>
      </c>
      <c r="AM182" s="267" t="str">
        <f t="shared" si="392"/>
        <v/>
      </c>
      <c r="AN182" s="267" t="str">
        <f t="shared" si="392"/>
        <v/>
      </c>
      <c r="AO182" s="267" t="str">
        <f t="shared" si="392"/>
        <v/>
      </c>
      <c r="AP182" s="267" t="str">
        <f t="shared" ref="AP182:AY191" si="393">IF($B182="","",IF($Q182=AP$11,$A182,""))</f>
        <v/>
      </c>
      <c r="AQ182" s="267" t="str">
        <f t="shared" si="393"/>
        <v/>
      </c>
      <c r="AR182" s="267" t="str">
        <f t="shared" si="393"/>
        <v/>
      </c>
      <c r="AS182" s="267" t="str">
        <f t="shared" si="393"/>
        <v/>
      </c>
      <c r="AT182" s="267" t="str">
        <f t="shared" si="393"/>
        <v/>
      </c>
      <c r="AU182" s="267" t="str">
        <f t="shared" si="393"/>
        <v/>
      </c>
      <c r="AV182" s="267" t="str">
        <f t="shared" si="393"/>
        <v/>
      </c>
      <c r="AW182" s="267" t="str">
        <f t="shared" si="393"/>
        <v/>
      </c>
      <c r="AX182" s="267" t="str">
        <f t="shared" si="393"/>
        <v/>
      </c>
      <c r="AY182" s="267" t="str">
        <f t="shared" si="393"/>
        <v/>
      </c>
      <c r="BA182" s="267" t="str">
        <f t="shared" si="283"/>
        <v/>
      </c>
      <c r="BB182" s="267" t="str">
        <f t="shared" si="284"/>
        <v/>
      </c>
      <c r="BC182" s="267" t="str">
        <f t="shared" si="285"/>
        <v/>
      </c>
      <c r="BD182" s="267" t="str">
        <f t="shared" si="286"/>
        <v/>
      </c>
      <c r="BE182" s="267" t="str">
        <f t="shared" si="287"/>
        <v/>
      </c>
      <c r="BF182" s="267" t="str">
        <f t="shared" si="288"/>
        <v/>
      </c>
      <c r="BG182" s="267" t="str">
        <f t="shared" si="289"/>
        <v/>
      </c>
      <c r="BH182" s="267" t="str">
        <f t="shared" si="322"/>
        <v/>
      </c>
      <c r="BI182" s="267" t="str">
        <f t="shared" si="351"/>
        <v/>
      </c>
      <c r="BJ182" s="267" t="str">
        <f t="shared" si="352"/>
        <v/>
      </c>
      <c r="BK182" s="267" t="str">
        <f t="shared" si="353"/>
        <v/>
      </c>
      <c r="BL182" s="267" t="str">
        <f t="shared" si="354"/>
        <v/>
      </c>
      <c r="BM182" s="267" t="str">
        <f t="shared" si="355"/>
        <v/>
      </c>
      <c r="BN182" s="267" t="str">
        <f t="shared" si="356"/>
        <v/>
      </c>
      <c r="BO182" s="267" t="str">
        <f t="shared" si="357"/>
        <v/>
      </c>
      <c r="BP182" s="267" t="str">
        <f t="shared" si="358"/>
        <v/>
      </c>
      <c r="BQ182" s="267" t="str">
        <f t="shared" si="359"/>
        <v/>
      </c>
      <c r="BR182" s="267" t="str">
        <f t="shared" si="360"/>
        <v/>
      </c>
      <c r="BS182" s="267" t="str">
        <f t="shared" si="361"/>
        <v/>
      </c>
      <c r="BT182" s="267" t="str">
        <f t="shared" si="362"/>
        <v/>
      </c>
      <c r="BU182" s="264"/>
      <c r="BV182" s="268">
        <v>171</v>
      </c>
      <c r="BW182" s="265" t="str">
        <f t="shared" si="391"/>
        <v/>
      </c>
      <c r="BX182" s="265" t="str">
        <f t="shared" si="349"/>
        <v/>
      </c>
      <c r="BY182" s="265" t="str">
        <f t="shared" si="349"/>
        <v/>
      </c>
      <c r="BZ182" s="265" t="str">
        <f t="shared" si="349"/>
        <v/>
      </c>
      <c r="CA182" s="265" t="str">
        <f t="shared" si="348"/>
        <v/>
      </c>
      <c r="CB182" s="265" t="str">
        <f t="shared" si="348"/>
        <v/>
      </c>
      <c r="CC182" s="265" t="str">
        <f t="shared" si="348"/>
        <v/>
      </c>
      <c r="CD182" s="265" t="str">
        <f t="shared" si="380"/>
        <v/>
      </c>
      <c r="CE182" s="265" t="str">
        <f t="shared" si="377"/>
        <v/>
      </c>
      <c r="CF182" s="265" t="str">
        <f t="shared" si="377"/>
        <v/>
      </c>
      <c r="CG182" s="265" t="str">
        <f t="shared" si="377"/>
        <v/>
      </c>
      <c r="CH182" s="265" t="str">
        <f t="shared" si="377"/>
        <v/>
      </c>
      <c r="CI182" s="265" t="str">
        <f t="shared" si="377"/>
        <v/>
      </c>
      <c r="CJ182" s="265" t="str">
        <f t="shared" si="377"/>
        <v/>
      </c>
      <c r="CK182" s="265" t="str">
        <f t="shared" si="377"/>
        <v/>
      </c>
      <c r="CL182" s="265" t="str">
        <f t="shared" si="377"/>
        <v/>
      </c>
      <c r="CM182" s="265" t="str">
        <f t="shared" si="377"/>
        <v/>
      </c>
      <c r="CN182" s="265" t="str">
        <f t="shared" si="377"/>
        <v/>
      </c>
      <c r="CO182" s="265" t="str">
        <f t="shared" si="377"/>
        <v/>
      </c>
      <c r="CP182" s="265" t="str">
        <f t="shared" si="377"/>
        <v/>
      </c>
      <c r="CR182" s="265" t="str">
        <f>IF(BW182="","",SUM(BW$12:BW182)-BW182+1)</f>
        <v/>
      </c>
      <c r="CS182" s="265" t="str">
        <f>IF(BX182="","",SUM(BX$12:BX182)-BX182+1)</f>
        <v/>
      </c>
      <c r="CT182" s="265" t="str">
        <f>IF(BY182="","",SUM(BY$12:BY182)-BY182+1)</f>
        <v/>
      </c>
      <c r="CU182" s="265" t="str">
        <f>IF(BZ182="","",SUM(BZ$12:BZ182)-BZ182+1)</f>
        <v/>
      </c>
      <c r="CV182" s="265" t="str">
        <f>IF(CA182="","",SUM(CA$12:CA182)-CA182+1)</f>
        <v/>
      </c>
      <c r="CW182" s="265" t="str">
        <f>IF(CB182="","",SUM(CB$12:CB182)-CB182+1)</f>
        <v/>
      </c>
      <c r="CX182" s="265" t="str">
        <f>IF(CC182="","",SUM(CC$12:CC182)-CC182+1)</f>
        <v/>
      </c>
      <c r="CY182" s="265" t="str">
        <f>IF(CD182="","",SUM(CD$12:CD182)-CD182+1)</f>
        <v/>
      </c>
      <c r="CZ182" s="265" t="str">
        <f>IF(CE182="","",SUM(CE$12:CE182)-CE182+1)</f>
        <v/>
      </c>
      <c r="DA182" s="265" t="str">
        <f>IF(CF182="","",SUM(CF$12:CF182)-CF182+1)</f>
        <v/>
      </c>
      <c r="DB182" s="265" t="str">
        <f>IF(CG182="","",SUM(CG$12:CG182)-CG182+1)</f>
        <v/>
      </c>
      <c r="DC182" s="265" t="str">
        <f>IF(CH182="","",SUM(CH$12:CH182)-CH182+1)</f>
        <v/>
      </c>
      <c r="DD182" s="265" t="str">
        <f>IF(CI182="","",SUM(CI$12:CI182)-CI182+1)</f>
        <v/>
      </c>
      <c r="DE182" s="265" t="str">
        <f>IF(CJ182="","",SUM(CJ$12:CJ182)-CJ182+1)</f>
        <v/>
      </c>
      <c r="DF182" s="265" t="str">
        <f>IF(CK182="","",SUM(CK$12:CK182)-CK182+1)</f>
        <v/>
      </c>
      <c r="DG182" s="265" t="str">
        <f>IF(CL182="","",SUM(CL$12:CL182)-CL182+1)</f>
        <v/>
      </c>
      <c r="DH182" s="265" t="str">
        <f>IF(CM182="","",SUM(CM$12:CM182)-CM182+1)</f>
        <v/>
      </c>
      <c r="DI182" s="265" t="str">
        <f>IF(CN182="","",SUM(CN$12:CN182)-CN182+1)</f>
        <v/>
      </c>
      <c r="DJ182" s="265" t="str">
        <f>IF(CO182="","",SUM(CO$12:CO182)-CO182+1)</f>
        <v/>
      </c>
      <c r="DK182" s="265" t="str">
        <f>IF(CP182="","",SUM(CP$12:CP182)-CP182+1)</f>
        <v/>
      </c>
      <c r="DM182" s="265"/>
      <c r="DN182" s="265"/>
      <c r="DO182" s="265"/>
      <c r="DP182" s="265"/>
      <c r="DQ182" s="265"/>
      <c r="DR182" s="265"/>
      <c r="DS182" s="265"/>
      <c r="DT182" s="265"/>
      <c r="DU182" s="265"/>
      <c r="DV182" s="265"/>
      <c r="DW182" s="265"/>
      <c r="DX182" s="265"/>
      <c r="DY182" s="265"/>
      <c r="DZ182" s="265"/>
      <c r="EA182" s="265"/>
      <c r="EB182" s="265"/>
      <c r="EC182" s="265"/>
      <c r="ED182" s="265"/>
      <c r="EE182" s="265"/>
      <c r="EF182" s="265"/>
      <c r="EH182" s="265" t="str">
        <f t="shared" ref="EH182:EQ191" si="394">IF($B182="","",IF(AND($Q182=EH$11,$V182=EH$10),$Z182,""))</f>
        <v/>
      </c>
      <c r="EI182" s="265" t="str">
        <f t="shared" si="394"/>
        <v/>
      </c>
      <c r="EJ182" s="265" t="str">
        <f t="shared" si="394"/>
        <v/>
      </c>
      <c r="EK182" s="265" t="str">
        <f t="shared" si="394"/>
        <v/>
      </c>
      <c r="EL182" s="265" t="str">
        <f t="shared" si="394"/>
        <v/>
      </c>
      <c r="EM182" s="265" t="str">
        <f t="shared" si="394"/>
        <v/>
      </c>
      <c r="EN182" s="265" t="str">
        <f t="shared" si="394"/>
        <v/>
      </c>
      <c r="EO182" s="265" t="str">
        <f t="shared" si="394"/>
        <v/>
      </c>
      <c r="EP182" s="265" t="str">
        <f t="shared" si="394"/>
        <v/>
      </c>
      <c r="EQ182" s="265" t="str">
        <f t="shared" si="394"/>
        <v/>
      </c>
      <c r="ER182" s="265" t="str">
        <f t="shared" ref="ER182:FA191" si="395">IF($B182="","",IF(AND($Q182=ER$11,$V182=ER$10),$Z182,""))</f>
        <v/>
      </c>
      <c r="ES182" s="265" t="str">
        <f t="shared" si="395"/>
        <v/>
      </c>
      <c r="ET182" s="265" t="str">
        <f t="shared" si="395"/>
        <v/>
      </c>
      <c r="EU182" s="265" t="str">
        <f t="shared" si="395"/>
        <v/>
      </c>
      <c r="EV182" s="265" t="str">
        <f t="shared" si="395"/>
        <v/>
      </c>
      <c r="EW182" s="265" t="str">
        <f t="shared" si="395"/>
        <v/>
      </c>
      <c r="EX182" s="265" t="str">
        <f t="shared" si="395"/>
        <v/>
      </c>
      <c r="EY182" s="265" t="str">
        <f t="shared" si="395"/>
        <v/>
      </c>
      <c r="EZ182" s="265" t="str">
        <f t="shared" si="395"/>
        <v/>
      </c>
      <c r="FA182" s="265" t="str">
        <f t="shared" si="395"/>
        <v/>
      </c>
      <c r="FB182" s="263" t="str">
        <f t="shared" ref="FB182:FK191" si="396">IF($B182="","",IF(AND($Q182=FB$11,$V182=FB$10),$Z182,""))</f>
        <v/>
      </c>
      <c r="FC182" s="263" t="str">
        <f t="shared" si="396"/>
        <v/>
      </c>
      <c r="FD182" s="263" t="str">
        <f t="shared" si="396"/>
        <v/>
      </c>
      <c r="FE182" s="263" t="str">
        <f t="shared" si="396"/>
        <v/>
      </c>
      <c r="FF182" s="263" t="str">
        <f t="shared" si="396"/>
        <v/>
      </c>
      <c r="FG182" s="263" t="str">
        <f t="shared" si="396"/>
        <v/>
      </c>
      <c r="FH182" s="263" t="str">
        <f t="shared" si="396"/>
        <v/>
      </c>
      <c r="FI182" s="263" t="str">
        <f t="shared" si="396"/>
        <v/>
      </c>
      <c r="FJ182" s="263" t="str">
        <f t="shared" si="396"/>
        <v/>
      </c>
      <c r="FK182" s="263" t="str">
        <f t="shared" si="396"/>
        <v/>
      </c>
      <c r="FL182" s="263" t="str">
        <f t="shared" ref="FL182:FU191" si="397">IF($B182="","",IF(AND($Q182=FL$11,$V182=FL$10),$Z182,""))</f>
        <v/>
      </c>
      <c r="FM182" s="263" t="str">
        <f t="shared" si="397"/>
        <v/>
      </c>
      <c r="FN182" s="263" t="str">
        <f t="shared" si="397"/>
        <v/>
      </c>
      <c r="FO182" s="263" t="str">
        <f t="shared" si="397"/>
        <v/>
      </c>
      <c r="FP182" s="263" t="str">
        <f t="shared" si="397"/>
        <v/>
      </c>
      <c r="FQ182" s="263" t="str">
        <f t="shared" si="397"/>
        <v/>
      </c>
      <c r="FR182" s="263" t="str">
        <f t="shared" si="397"/>
        <v/>
      </c>
      <c r="FS182" s="263" t="str">
        <f t="shared" si="397"/>
        <v/>
      </c>
      <c r="FT182" s="263" t="str">
        <f t="shared" si="397"/>
        <v/>
      </c>
      <c r="FU182" s="263" t="str">
        <f t="shared" si="397"/>
        <v/>
      </c>
      <c r="FV182" s="265" t="str">
        <f t="shared" ref="FV182:GE191" si="398">IF($B182="","",IF(AND($Q182=FV$11,$V182=FV$10),$Z182,""))</f>
        <v/>
      </c>
      <c r="FW182" s="265" t="str">
        <f t="shared" si="398"/>
        <v/>
      </c>
      <c r="FX182" s="265" t="str">
        <f t="shared" si="398"/>
        <v/>
      </c>
      <c r="FY182" s="265" t="str">
        <f t="shared" si="398"/>
        <v/>
      </c>
      <c r="FZ182" s="265" t="str">
        <f t="shared" si="398"/>
        <v/>
      </c>
      <c r="GA182" s="265" t="str">
        <f t="shared" si="398"/>
        <v/>
      </c>
      <c r="GB182" s="265" t="str">
        <f t="shared" si="398"/>
        <v/>
      </c>
      <c r="GC182" s="265" t="str">
        <f t="shared" si="398"/>
        <v/>
      </c>
      <c r="GD182" s="265" t="str">
        <f t="shared" si="398"/>
        <v/>
      </c>
      <c r="GE182" s="265" t="str">
        <f t="shared" si="398"/>
        <v/>
      </c>
      <c r="GF182" s="265" t="str">
        <f t="shared" ref="GF182:GO191" si="399">IF($B182="","",IF(AND($Q182=GF$11,$V182=GF$10),$Z182,""))</f>
        <v/>
      </c>
      <c r="GG182" s="265" t="str">
        <f t="shared" si="399"/>
        <v/>
      </c>
      <c r="GH182" s="265" t="str">
        <f t="shared" si="399"/>
        <v/>
      </c>
      <c r="GI182" s="265" t="str">
        <f t="shared" si="399"/>
        <v/>
      </c>
      <c r="GJ182" s="265" t="str">
        <f t="shared" si="399"/>
        <v/>
      </c>
      <c r="GK182" s="265" t="str">
        <f t="shared" si="399"/>
        <v/>
      </c>
      <c r="GL182" s="265" t="str">
        <f t="shared" si="399"/>
        <v/>
      </c>
      <c r="GM182" s="265" t="str">
        <f t="shared" si="399"/>
        <v/>
      </c>
      <c r="GN182" s="265" t="str">
        <f t="shared" si="399"/>
        <v/>
      </c>
      <c r="GO182" s="265" t="str">
        <f t="shared" si="399"/>
        <v/>
      </c>
      <c r="GP182" s="263" t="str">
        <f t="shared" ref="GP182:GY191" si="400">IF($B182="","",IF(AND($Q182=GP$11,$V182=GP$10),$Z182,""))</f>
        <v/>
      </c>
      <c r="GQ182" s="263" t="str">
        <f t="shared" si="400"/>
        <v/>
      </c>
      <c r="GR182" s="263" t="str">
        <f t="shared" si="400"/>
        <v/>
      </c>
      <c r="GS182" s="263" t="str">
        <f t="shared" si="400"/>
        <v/>
      </c>
      <c r="GT182" s="263" t="str">
        <f t="shared" si="400"/>
        <v/>
      </c>
      <c r="GU182" s="263" t="str">
        <f t="shared" si="400"/>
        <v/>
      </c>
      <c r="GV182" s="263" t="str">
        <f t="shared" si="400"/>
        <v/>
      </c>
      <c r="GW182" s="263" t="str">
        <f t="shared" si="400"/>
        <v/>
      </c>
      <c r="GX182" s="263" t="str">
        <f t="shared" si="400"/>
        <v/>
      </c>
      <c r="GY182" s="263" t="str">
        <f t="shared" si="400"/>
        <v/>
      </c>
      <c r="GZ182" s="263" t="str">
        <f t="shared" ref="GZ182:HI191" si="401">IF($B182="","",IF(AND($Q182=GZ$11,$V182=GZ$10),$Z182,""))</f>
        <v/>
      </c>
      <c r="HA182" s="263" t="str">
        <f t="shared" si="401"/>
        <v/>
      </c>
      <c r="HB182" s="263" t="str">
        <f t="shared" si="401"/>
        <v/>
      </c>
      <c r="HC182" s="263" t="str">
        <f t="shared" si="401"/>
        <v/>
      </c>
      <c r="HD182" s="263" t="str">
        <f t="shared" si="401"/>
        <v/>
      </c>
      <c r="HE182" s="263" t="str">
        <f t="shared" si="401"/>
        <v/>
      </c>
      <c r="HF182" s="263" t="str">
        <f t="shared" si="401"/>
        <v/>
      </c>
      <c r="HG182" s="263" t="str">
        <f t="shared" si="401"/>
        <v/>
      </c>
      <c r="HH182" s="263" t="str">
        <f t="shared" si="401"/>
        <v/>
      </c>
      <c r="HI182" s="263" t="str">
        <f t="shared" si="401"/>
        <v/>
      </c>
      <c r="HJ182" s="265" t="str">
        <f t="shared" ref="HJ182:HS191" si="402">IF($B182="","",IF(AND($Q182=HJ$11,$V182=HJ$10),$Z182,""))</f>
        <v/>
      </c>
      <c r="HK182" s="265" t="str">
        <f t="shared" si="402"/>
        <v/>
      </c>
      <c r="HL182" s="265" t="str">
        <f t="shared" si="402"/>
        <v/>
      </c>
      <c r="HM182" s="265" t="str">
        <f t="shared" si="402"/>
        <v/>
      </c>
      <c r="HN182" s="265" t="str">
        <f t="shared" si="402"/>
        <v/>
      </c>
      <c r="HO182" s="265" t="str">
        <f t="shared" si="402"/>
        <v/>
      </c>
      <c r="HP182" s="265" t="str">
        <f t="shared" si="402"/>
        <v/>
      </c>
      <c r="HQ182" s="265" t="str">
        <f t="shared" si="402"/>
        <v/>
      </c>
      <c r="HR182" s="265" t="str">
        <f t="shared" si="402"/>
        <v/>
      </c>
      <c r="HS182" s="265" t="str">
        <f t="shared" si="402"/>
        <v/>
      </c>
      <c r="HT182" s="265" t="str">
        <f t="shared" ref="HT182:IC191" si="403">IF($B182="","",IF(AND($Q182=HT$11,$V182=HT$10),$Z182,""))</f>
        <v/>
      </c>
      <c r="HU182" s="265" t="str">
        <f t="shared" si="403"/>
        <v/>
      </c>
      <c r="HV182" s="265" t="str">
        <f t="shared" si="403"/>
        <v/>
      </c>
      <c r="HW182" s="265" t="str">
        <f t="shared" si="403"/>
        <v/>
      </c>
      <c r="HX182" s="265" t="str">
        <f t="shared" si="403"/>
        <v/>
      </c>
      <c r="HY182" s="265" t="str">
        <f t="shared" si="403"/>
        <v/>
      </c>
      <c r="HZ182" s="265" t="str">
        <f t="shared" si="403"/>
        <v/>
      </c>
      <c r="IA182" s="265" t="str">
        <f t="shared" si="403"/>
        <v/>
      </c>
      <c r="IB182" s="265" t="str">
        <f t="shared" si="403"/>
        <v/>
      </c>
      <c r="IC182" s="265" t="str">
        <f t="shared" si="403"/>
        <v/>
      </c>
    </row>
    <row r="183" spans="1:237" x14ac:dyDescent="0.25">
      <c r="A183" s="248">
        <f t="shared" si="323"/>
        <v>172</v>
      </c>
      <c r="B183" s="2" t="str">
        <f>IF(OR('aux 1'!B183="",'aux 1'!R183&lt;&gt;"s"),"",'aux 1'!B183)</f>
        <v/>
      </c>
      <c r="C183" s="172" t="str">
        <f>IF('aux 1'!F183="","",'aux 1'!F183)</f>
        <v/>
      </c>
      <c r="D183" s="450" t="str">
        <f>IF(B183="","",'aux 1'!AP183)</f>
        <v/>
      </c>
      <c r="E183" s="306" t="str">
        <f>IF(B183="","Pre: ",'aux 1'!AN183)</f>
        <v xml:space="preserve">Pre: </v>
      </c>
      <c r="F183" s="306" t="str">
        <f>IF(B183="","Co: ",'aux 1'!AO183)</f>
        <v xml:space="preserve">Co: </v>
      </c>
      <c r="G183" s="54" t="str">
        <f>IF(OR($B183="",'aux 1'!H183=""),"",'aux 1'!H183)</f>
        <v/>
      </c>
      <c r="H183" s="54" t="str">
        <f>IF(OR($B183="",'aux 1'!I183=""),"",'aux 1'!I183)</f>
        <v/>
      </c>
      <c r="I183" s="54" t="str">
        <f>IF(OR($B183="",'aux 1'!J183=""),"",'aux 1'!J183)</f>
        <v/>
      </c>
      <c r="J183" s="54" t="str">
        <f>IF(OR($B183="",'aux 1'!K183=""),"",'aux 1'!K183)</f>
        <v/>
      </c>
      <c r="K183" s="248"/>
      <c r="L183" s="248"/>
      <c r="M183" s="45" t="str">
        <f>IF('aux 1'!C183="","",'aux 1'!C183)</f>
        <v/>
      </c>
      <c r="N183" s="45" t="str">
        <f>IF('aux 1'!D183="","",'aux 1'!D183)</f>
        <v/>
      </c>
      <c r="O183" s="169" t="str">
        <f>IF('aux 1'!E183="","",'aux 1'!E183)</f>
        <v/>
      </c>
      <c r="P183" s="133" t="str">
        <f t="shared" si="317"/>
        <v/>
      </c>
      <c r="Q183" s="43" t="str">
        <f>IF(S183="s",IF(R183="op",'aux 1'!S183,U183),"")</f>
        <v/>
      </c>
      <c r="R183" s="43" t="str">
        <f>IF('aux 1'!N183="op","op",'aux 1'!S183)</f>
        <v/>
      </c>
      <c r="S183" s="43" t="str">
        <f>IF('aux 1'!R183="","",'aux 1'!R183)</f>
        <v/>
      </c>
      <c r="T183" s="43" t="str">
        <f>IF('aux 1'!Q183="","",'aux 1'!Q183)</f>
        <v/>
      </c>
      <c r="U183" s="43" t="str">
        <f>IF('aux 1'!P183="","",'aux 1'!P183)</f>
        <v/>
      </c>
      <c r="V183" s="44" t="str">
        <f>IF('aux 1'!O183="","",'aux 1'!O183)</f>
        <v/>
      </c>
      <c r="W183" s="128">
        <f>IF('aux 1'!T183="",0,'aux 1'!T183)</f>
        <v>0</v>
      </c>
      <c r="X183" s="128">
        <f>IF('aux 1'!U183="",0,'aux 1'!U183)</f>
        <v>0</v>
      </c>
      <c r="Y183" s="128">
        <f>IF('aux 1'!V183="",0,'aux 1'!V183)</f>
        <v>0</v>
      </c>
      <c r="Z183" s="128" t="str">
        <f>IF('aux 1'!W183="","",'aux 1'!W183)</f>
        <v/>
      </c>
      <c r="AA183" s="128" t="str">
        <f t="shared" si="318"/>
        <v>h</v>
      </c>
      <c r="AB183" s="248" t="str">
        <f>IF('aux 1'!X183="","",'aux 1'!X183)</f>
        <v/>
      </c>
      <c r="AC183" s="87" t="str">
        <f t="shared" si="319"/>
        <v/>
      </c>
      <c r="AE183" s="265">
        <f t="shared" si="320"/>
        <v>172</v>
      </c>
      <c r="AF183" s="267" t="str">
        <f t="shared" si="392"/>
        <v/>
      </c>
      <c r="AG183" s="267" t="str">
        <f t="shared" si="392"/>
        <v/>
      </c>
      <c r="AH183" s="267" t="str">
        <f t="shared" si="392"/>
        <v/>
      </c>
      <c r="AI183" s="267" t="str">
        <f t="shared" si="392"/>
        <v/>
      </c>
      <c r="AJ183" s="267" t="str">
        <f t="shared" si="392"/>
        <v/>
      </c>
      <c r="AK183" s="267" t="str">
        <f t="shared" si="392"/>
        <v/>
      </c>
      <c r="AL183" s="267" t="str">
        <f t="shared" si="392"/>
        <v/>
      </c>
      <c r="AM183" s="267" t="str">
        <f t="shared" si="392"/>
        <v/>
      </c>
      <c r="AN183" s="267" t="str">
        <f t="shared" si="392"/>
        <v/>
      </c>
      <c r="AO183" s="267" t="str">
        <f t="shared" si="392"/>
        <v/>
      </c>
      <c r="AP183" s="267" t="str">
        <f t="shared" si="393"/>
        <v/>
      </c>
      <c r="AQ183" s="267" t="str">
        <f t="shared" si="393"/>
        <v/>
      </c>
      <c r="AR183" s="267" t="str">
        <f t="shared" si="393"/>
        <v/>
      </c>
      <c r="AS183" s="267" t="str">
        <f t="shared" si="393"/>
        <v/>
      </c>
      <c r="AT183" s="267" t="str">
        <f t="shared" si="393"/>
        <v/>
      </c>
      <c r="AU183" s="267" t="str">
        <f t="shared" si="393"/>
        <v/>
      </c>
      <c r="AV183" s="267" t="str">
        <f t="shared" si="393"/>
        <v/>
      </c>
      <c r="AW183" s="267" t="str">
        <f t="shared" si="393"/>
        <v/>
      </c>
      <c r="AX183" s="267" t="str">
        <f t="shared" si="393"/>
        <v/>
      </c>
      <c r="AY183" s="267" t="str">
        <f t="shared" si="393"/>
        <v/>
      </c>
      <c r="BA183" s="267" t="str">
        <f t="shared" si="283"/>
        <v/>
      </c>
      <c r="BB183" s="267" t="str">
        <f t="shared" si="284"/>
        <v/>
      </c>
      <c r="BC183" s="267" t="str">
        <f t="shared" si="285"/>
        <v/>
      </c>
      <c r="BD183" s="267" t="str">
        <f t="shared" si="286"/>
        <v/>
      </c>
      <c r="BE183" s="267" t="str">
        <f t="shared" si="287"/>
        <v/>
      </c>
      <c r="BF183" s="267" t="str">
        <f t="shared" si="288"/>
        <v/>
      </c>
      <c r="BG183" s="267" t="str">
        <f t="shared" si="289"/>
        <v/>
      </c>
      <c r="BH183" s="267" t="str">
        <f t="shared" si="322"/>
        <v/>
      </c>
      <c r="BI183" s="267" t="str">
        <f t="shared" si="351"/>
        <v/>
      </c>
      <c r="BJ183" s="267" t="str">
        <f t="shared" si="352"/>
        <v/>
      </c>
      <c r="BK183" s="267" t="str">
        <f t="shared" si="353"/>
        <v/>
      </c>
      <c r="BL183" s="267" t="str">
        <f t="shared" si="354"/>
        <v/>
      </c>
      <c r="BM183" s="267" t="str">
        <f t="shared" si="355"/>
        <v/>
      </c>
      <c r="BN183" s="267" t="str">
        <f t="shared" si="356"/>
        <v/>
      </c>
      <c r="BO183" s="267" t="str">
        <f t="shared" si="357"/>
        <v/>
      </c>
      <c r="BP183" s="267" t="str">
        <f t="shared" si="358"/>
        <v/>
      </c>
      <c r="BQ183" s="267" t="str">
        <f t="shared" si="359"/>
        <v/>
      </c>
      <c r="BR183" s="267" t="str">
        <f t="shared" si="360"/>
        <v/>
      </c>
      <c r="BS183" s="267" t="str">
        <f t="shared" si="361"/>
        <v/>
      </c>
      <c r="BT183" s="267" t="str">
        <f t="shared" si="362"/>
        <v/>
      </c>
      <c r="BU183" s="264"/>
      <c r="BV183" s="268">
        <v>172</v>
      </c>
      <c r="BW183" s="265" t="str">
        <f t="shared" si="391"/>
        <v/>
      </c>
      <c r="BX183" s="265" t="str">
        <f t="shared" si="349"/>
        <v/>
      </c>
      <c r="BY183" s="265" t="str">
        <f t="shared" si="349"/>
        <v/>
      </c>
      <c r="BZ183" s="265" t="str">
        <f t="shared" si="349"/>
        <v/>
      </c>
      <c r="CA183" s="265" t="str">
        <f t="shared" si="348"/>
        <v/>
      </c>
      <c r="CB183" s="265" t="str">
        <f t="shared" si="348"/>
        <v/>
      </c>
      <c r="CC183" s="265" t="str">
        <f t="shared" si="348"/>
        <v/>
      </c>
      <c r="CD183" s="265" t="str">
        <f t="shared" si="380"/>
        <v/>
      </c>
      <c r="CE183" s="265" t="str">
        <f t="shared" si="377"/>
        <v/>
      </c>
      <c r="CF183" s="265" t="str">
        <f t="shared" si="377"/>
        <v/>
      </c>
      <c r="CG183" s="265" t="str">
        <f t="shared" si="377"/>
        <v/>
      </c>
      <c r="CH183" s="265" t="str">
        <f t="shared" si="377"/>
        <v/>
      </c>
      <c r="CI183" s="265" t="str">
        <f t="shared" si="377"/>
        <v/>
      </c>
      <c r="CJ183" s="265" t="str">
        <f t="shared" si="377"/>
        <v/>
      </c>
      <c r="CK183" s="265" t="str">
        <f t="shared" si="377"/>
        <v/>
      </c>
      <c r="CL183" s="265" t="str">
        <f t="shared" si="377"/>
        <v/>
      </c>
      <c r="CM183" s="265" t="str">
        <f t="shared" si="377"/>
        <v/>
      </c>
      <c r="CN183" s="265" t="str">
        <f t="shared" si="377"/>
        <v/>
      </c>
      <c r="CO183" s="265" t="str">
        <f t="shared" si="377"/>
        <v/>
      </c>
      <c r="CP183" s="265" t="str">
        <f t="shared" si="377"/>
        <v/>
      </c>
      <c r="CR183" s="265" t="str">
        <f>IF(BW183="","",SUM(BW$12:BW183)-BW183+1)</f>
        <v/>
      </c>
      <c r="CS183" s="265" t="str">
        <f>IF(BX183="","",SUM(BX$12:BX183)-BX183+1)</f>
        <v/>
      </c>
      <c r="CT183" s="265" t="str">
        <f>IF(BY183="","",SUM(BY$12:BY183)-BY183+1)</f>
        <v/>
      </c>
      <c r="CU183" s="265" t="str">
        <f>IF(BZ183="","",SUM(BZ$12:BZ183)-BZ183+1)</f>
        <v/>
      </c>
      <c r="CV183" s="265" t="str">
        <f>IF(CA183="","",SUM(CA$12:CA183)-CA183+1)</f>
        <v/>
      </c>
      <c r="CW183" s="265" t="str">
        <f>IF(CB183="","",SUM(CB$12:CB183)-CB183+1)</f>
        <v/>
      </c>
      <c r="CX183" s="265" t="str">
        <f>IF(CC183="","",SUM(CC$12:CC183)-CC183+1)</f>
        <v/>
      </c>
      <c r="CY183" s="265" t="str">
        <f>IF(CD183="","",SUM(CD$12:CD183)-CD183+1)</f>
        <v/>
      </c>
      <c r="CZ183" s="265" t="str">
        <f>IF(CE183="","",SUM(CE$12:CE183)-CE183+1)</f>
        <v/>
      </c>
      <c r="DA183" s="265" t="str">
        <f>IF(CF183="","",SUM(CF$12:CF183)-CF183+1)</f>
        <v/>
      </c>
      <c r="DB183" s="265" t="str">
        <f>IF(CG183="","",SUM(CG$12:CG183)-CG183+1)</f>
        <v/>
      </c>
      <c r="DC183" s="265" t="str">
        <f>IF(CH183="","",SUM(CH$12:CH183)-CH183+1)</f>
        <v/>
      </c>
      <c r="DD183" s="265" t="str">
        <f>IF(CI183="","",SUM(CI$12:CI183)-CI183+1)</f>
        <v/>
      </c>
      <c r="DE183" s="265" t="str">
        <f>IF(CJ183="","",SUM(CJ$12:CJ183)-CJ183+1)</f>
        <v/>
      </c>
      <c r="DF183" s="265" t="str">
        <f>IF(CK183="","",SUM(CK$12:CK183)-CK183+1)</f>
        <v/>
      </c>
      <c r="DG183" s="265" t="str">
        <f>IF(CL183="","",SUM(CL$12:CL183)-CL183+1)</f>
        <v/>
      </c>
      <c r="DH183" s="265" t="str">
        <f>IF(CM183="","",SUM(CM$12:CM183)-CM183+1)</f>
        <v/>
      </c>
      <c r="DI183" s="265" t="str">
        <f>IF(CN183="","",SUM(CN$12:CN183)-CN183+1)</f>
        <v/>
      </c>
      <c r="DJ183" s="265" t="str">
        <f>IF(CO183="","",SUM(CO$12:CO183)-CO183+1)</f>
        <v/>
      </c>
      <c r="DK183" s="265" t="str">
        <f>IF(CP183="","",SUM(CP$12:CP183)-CP183+1)</f>
        <v/>
      </c>
      <c r="DM183" s="265"/>
      <c r="DN183" s="265"/>
      <c r="DO183" s="265"/>
      <c r="DP183" s="265"/>
      <c r="DQ183" s="265"/>
      <c r="DR183" s="265"/>
      <c r="DS183" s="265"/>
      <c r="DT183" s="265"/>
      <c r="DU183" s="265"/>
      <c r="DV183" s="265"/>
      <c r="DW183" s="265"/>
      <c r="DX183" s="265"/>
      <c r="DY183" s="265"/>
      <c r="DZ183" s="265"/>
      <c r="EA183" s="265"/>
      <c r="EB183" s="265"/>
      <c r="EC183" s="265"/>
      <c r="ED183" s="265"/>
      <c r="EE183" s="265"/>
      <c r="EF183" s="265"/>
      <c r="EH183" s="265" t="str">
        <f t="shared" si="394"/>
        <v/>
      </c>
      <c r="EI183" s="265" t="str">
        <f t="shared" si="394"/>
        <v/>
      </c>
      <c r="EJ183" s="265" t="str">
        <f t="shared" si="394"/>
        <v/>
      </c>
      <c r="EK183" s="265" t="str">
        <f t="shared" si="394"/>
        <v/>
      </c>
      <c r="EL183" s="265" t="str">
        <f t="shared" si="394"/>
        <v/>
      </c>
      <c r="EM183" s="265" t="str">
        <f t="shared" si="394"/>
        <v/>
      </c>
      <c r="EN183" s="265" t="str">
        <f t="shared" si="394"/>
        <v/>
      </c>
      <c r="EO183" s="265" t="str">
        <f t="shared" si="394"/>
        <v/>
      </c>
      <c r="EP183" s="265" t="str">
        <f t="shared" si="394"/>
        <v/>
      </c>
      <c r="EQ183" s="265" t="str">
        <f t="shared" si="394"/>
        <v/>
      </c>
      <c r="ER183" s="265" t="str">
        <f t="shared" si="395"/>
        <v/>
      </c>
      <c r="ES183" s="265" t="str">
        <f t="shared" si="395"/>
        <v/>
      </c>
      <c r="ET183" s="265" t="str">
        <f t="shared" si="395"/>
        <v/>
      </c>
      <c r="EU183" s="265" t="str">
        <f t="shared" si="395"/>
        <v/>
      </c>
      <c r="EV183" s="265" t="str">
        <f t="shared" si="395"/>
        <v/>
      </c>
      <c r="EW183" s="265" t="str">
        <f t="shared" si="395"/>
        <v/>
      </c>
      <c r="EX183" s="265" t="str">
        <f t="shared" si="395"/>
        <v/>
      </c>
      <c r="EY183" s="265" t="str">
        <f t="shared" si="395"/>
        <v/>
      </c>
      <c r="EZ183" s="265" t="str">
        <f t="shared" si="395"/>
        <v/>
      </c>
      <c r="FA183" s="265" t="str">
        <f t="shared" si="395"/>
        <v/>
      </c>
      <c r="FB183" s="263" t="str">
        <f t="shared" si="396"/>
        <v/>
      </c>
      <c r="FC183" s="263" t="str">
        <f t="shared" si="396"/>
        <v/>
      </c>
      <c r="FD183" s="263" t="str">
        <f t="shared" si="396"/>
        <v/>
      </c>
      <c r="FE183" s="263" t="str">
        <f t="shared" si="396"/>
        <v/>
      </c>
      <c r="FF183" s="263" t="str">
        <f t="shared" si="396"/>
        <v/>
      </c>
      <c r="FG183" s="263" t="str">
        <f t="shared" si="396"/>
        <v/>
      </c>
      <c r="FH183" s="263" t="str">
        <f t="shared" si="396"/>
        <v/>
      </c>
      <c r="FI183" s="263" t="str">
        <f t="shared" si="396"/>
        <v/>
      </c>
      <c r="FJ183" s="263" t="str">
        <f t="shared" si="396"/>
        <v/>
      </c>
      <c r="FK183" s="263" t="str">
        <f t="shared" si="396"/>
        <v/>
      </c>
      <c r="FL183" s="263" t="str">
        <f t="shared" si="397"/>
        <v/>
      </c>
      <c r="FM183" s="263" t="str">
        <f t="shared" si="397"/>
        <v/>
      </c>
      <c r="FN183" s="263" t="str">
        <f t="shared" si="397"/>
        <v/>
      </c>
      <c r="FO183" s="263" t="str">
        <f t="shared" si="397"/>
        <v/>
      </c>
      <c r="FP183" s="263" t="str">
        <f t="shared" si="397"/>
        <v/>
      </c>
      <c r="FQ183" s="263" t="str">
        <f t="shared" si="397"/>
        <v/>
      </c>
      <c r="FR183" s="263" t="str">
        <f t="shared" si="397"/>
        <v/>
      </c>
      <c r="FS183" s="263" t="str">
        <f t="shared" si="397"/>
        <v/>
      </c>
      <c r="FT183" s="263" t="str">
        <f t="shared" si="397"/>
        <v/>
      </c>
      <c r="FU183" s="263" t="str">
        <f t="shared" si="397"/>
        <v/>
      </c>
      <c r="FV183" s="265" t="str">
        <f t="shared" si="398"/>
        <v/>
      </c>
      <c r="FW183" s="265" t="str">
        <f t="shared" si="398"/>
        <v/>
      </c>
      <c r="FX183" s="265" t="str">
        <f t="shared" si="398"/>
        <v/>
      </c>
      <c r="FY183" s="265" t="str">
        <f t="shared" si="398"/>
        <v/>
      </c>
      <c r="FZ183" s="265" t="str">
        <f t="shared" si="398"/>
        <v/>
      </c>
      <c r="GA183" s="265" t="str">
        <f t="shared" si="398"/>
        <v/>
      </c>
      <c r="GB183" s="265" t="str">
        <f t="shared" si="398"/>
        <v/>
      </c>
      <c r="GC183" s="265" t="str">
        <f t="shared" si="398"/>
        <v/>
      </c>
      <c r="GD183" s="265" t="str">
        <f t="shared" si="398"/>
        <v/>
      </c>
      <c r="GE183" s="265" t="str">
        <f t="shared" si="398"/>
        <v/>
      </c>
      <c r="GF183" s="265" t="str">
        <f t="shared" si="399"/>
        <v/>
      </c>
      <c r="GG183" s="265" t="str">
        <f t="shared" si="399"/>
        <v/>
      </c>
      <c r="GH183" s="265" t="str">
        <f t="shared" si="399"/>
        <v/>
      </c>
      <c r="GI183" s="265" t="str">
        <f t="shared" si="399"/>
        <v/>
      </c>
      <c r="GJ183" s="265" t="str">
        <f t="shared" si="399"/>
        <v/>
      </c>
      <c r="GK183" s="265" t="str">
        <f t="shared" si="399"/>
        <v/>
      </c>
      <c r="GL183" s="265" t="str">
        <f t="shared" si="399"/>
        <v/>
      </c>
      <c r="GM183" s="265" t="str">
        <f t="shared" si="399"/>
        <v/>
      </c>
      <c r="GN183" s="265" t="str">
        <f t="shared" si="399"/>
        <v/>
      </c>
      <c r="GO183" s="265" t="str">
        <f t="shared" si="399"/>
        <v/>
      </c>
      <c r="GP183" s="263" t="str">
        <f t="shared" si="400"/>
        <v/>
      </c>
      <c r="GQ183" s="263" t="str">
        <f t="shared" si="400"/>
        <v/>
      </c>
      <c r="GR183" s="263" t="str">
        <f t="shared" si="400"/>
        <v/>
      </c>
      <c r="GS183" s="263" t="str">
        <f t="shared" si="400"/>
        <v/>
      </c>
      <c r="GT183" s="263" t="str">
        <f t="shared" si="400"/>
        <v/>
      </c>
      <c r="GU183" s="263" t="str">
        <f t="shared" si="400"/>
        <v/>
      </c>
      <c r="GV183" s="263" t="str">
        <f t="shared" si="400"/>
        <v/>
      </c>
      <c r="GW183" s="263" t="str">
        <f t="shared" si="400"/>
        <v/>
      </c>
      <c r="GX183" s="263" t="str">
        <f t="shared" si="400"/>
        <v/>
      </c>
      <c r="GY183" s="263" t="str">
        <f t="shared" si="400"/>
        <v/>
      </c>
      <c r="GZ183" s="263" t="str">
        <f t="shared" si="401"/>
        <v/>
      </c>
      <c r="HA183" s="263" t="str">
        <f t="shared" si="401"/>
        <v/>
      </c>
      <c r="HB183" s="263" t="str">
        <f t="shared" si="401"/>
        <v/>
      </c>
      <c r="HC183" s="263" t="str">
        <f t="shared" si="401"/>
        <v/>
      </c>
      <c r="HD183" s="263" t="str">
        <f t="shared" si="401"/>
        <v/>
      </c>
      <c r="HE183" s="263" t="str">
        <f t="shared" si="401"/>
        <v/>
      </c>
      <c r="HF183" s="263" t="str">
        <f t="shared" si="401"/>
        <v/>
      </c>
      <c r="HG183" s="263" t="str">
        <f t="shared" si="401"/>
        <v/>
      </c>
      <c r="HH183" s="263" t="str">
        <f t="shared" si="401"/>
        <v/>
      </c>
      <c r="HI183" s="263" t="str">
        <f t="shared" si="401"/>
        <v/>
      </c>
      <c r="HJ183" s="265" t="str">
        <f t="shared" si="402"/>
        <v/>
      </c>
      <c r="HK183" s="265" t="str">
        <f t="shared" si="402"/>
        <v/>
      </c>
      <c r="HL183" s="265" t="str">
        <f t="shared" si="402"/>
        <v/>
      </c>
      <c r="HM183" s="265" t="str">
        <f t="shared" si="402"/>
        <v/>
      </c>
      <c r="HN183" s="265" t="str">
        <f t="shared" si="402"/>
        <v/>
      </c>
      <c r="HO183" s="265" t="str">
        <f t="shared" si="402"/>
        <v/>
      </c>
      <c r="HP183" s="265" t="str">
        <f t="shared" si="402"/>
        <v/>
      </c>
      <c r="HQ183" s="265" t="str">
        <f t="shared" si="402"/>
        <v/>
      </c>
      <c r="HR183" s="265" t="str">
        <f t="shared" si="402"/>
        <v/>
      </c>
      <c r="HS183" s="265" t="str">
        <f t="shared" si="402"/>
        <v/>
      </c>
      <c r="HT183" s="265" t="str">
        <f t="shared" si="403"/>
        <v/>
      </c>
      <c r="HU183" s="265" t="str">
        <f t="shared" si="403"/>
        <v/>
      </c>
      <c r="HV183" s="265" t="str">
        <f t="shared" si="403"/>
        <v/>
      </c>
      <c r="HW183" s="265" t="str">
        <f t="shared" si="403"/>
        <v/>
      </c>
      <c r="HX183" s="265" t="str">
        <f t="shared" si="403"/>
        <v/>
      </c>
      <c r="HY183" s="265" t="str">
        <f t="shared" si="403"/>
        <v/>
      </c>
      <c r="HZ183" s="265" t="str">
        <f t="shared" si="403"/>
        <v/>
      </c>
      <c r="IA183" s="265" t="str">
        <f t="shared" si="403"/>
        <v/>
      </c>
      <c r="IB183" s="265" t="str">
        <f t="shared" si="403"/>
        <v/>
      </c>
      <c r="IC183" s="265" t="str">
        <f t="shared" si="403"/>
        <v/>
      </c>
    </row>
    <row r="184" spans="1:237" x14ac:dyDescent="0.25">
      <c r="A184" s="248">
        <f t="shared" si="323"/>
        <v>173</v>
      </c>
      <c r="B184" s="2" t="str">
        <f>IF(OR('aux 1'!B184="",'aux 1'!R184&lt;&gt;"s"),"",'aux 1'!B184)</f>
        <v/>
      </c>
      <c r="C184" s="172" t="str">
        <f>IF('aux 1'!F184="","",'aux 1'!F184)</f>
        <v/>
      </c>
      <c r="D184" s="450" t="str">
        <f>IF(B184="","",'aux 1'!AP184)</f>
        <v/>
      </c>
      <c r="E184" s="306" t="str">
        <f>IF(B184="","Pre: ",'aux 1'!AN184)</f>
        <v xml:space="preserve">Pre: </v>
      </c>
      <c r="F184" s="306" t="str">
        <f>IF(B184="","Co: ",'aux 1'!AO184)</f>
        <v xml:space="preserve">Co: </v>
      </c>
      <c r="G184" s="54" t="str">
        <f>IF(OR($B184="",'aux 1'!H184=""),"",'aux 1'!H184)</f>
        <v/>
      </c>
      <c r="H184" s="54" t="str">
        <f>IF(OR($B184="",'aux 1'!I184=""),"",'aux 1'!I184)</f>
        <v/>
      </c>
      <c r="I184" s="54" t="str">
        <f>IF(OR($B184="",'aux 1'!J184=""),"",'aux 1'!J184)</f>
        <v/>
      </c>
      <c r="J184" s="54" t="str">
        <f>IF(OR($B184="",'aux 1'!K184=""),"",'aux 1'!K184)</f>
        <v/>
      </c>
      <c r="K184" s="248"/>
      <c r="L184" s="248"/>
      <c r="M184" s="45" t="str">
        <f>IF('aux 1'!C184="","",'aux 1'!C184)</f>
        <v/>
      </c>
      <c r="N184" s="45" t="str">
        <f>IF('aux 1'!D184="","",'aux 1'!D184)</f>
        <v/>
      </c>
      <c r="O184" s="169" t="str">
        <f>IF('aux 1'!E184="","",'aux 1'!E184)</f>
        <v/>
      </c>
      <c r="P184" s="133" t="str">
        <f t="shared" si="317"/>
        <v/>
      </c>
      <c r="Q184" s="43" t="str">
        <f>IF(S184="s",IF(R184="op",'aux 1'!S184,U184),"")</f>
        <v/>
      </c>
      <c r="R184" s="43" t="str">
        <f>IF('aux 1'!N184="op","op",'aux 1'!S184)</f>
        <v/>
      </c>
      <c r="S184" s="43" t="str">
        <f>IF('aux 1'!R184="","",'aux 1'!R184)</f>
        <v/>
      </c>
      <c r="T184" s="43" t="str">
        <f>IF('aux 1'!Q184="","",'aux 1'!Q184)</f>
        <v/>
      </c>
      <c r="U184" s="43" t="str">
        <f>IF('aux 1'!P184="","",'aux 1'!P184)</f>
        <v/>
      </c>
      <c r="V184" s="44" t="str">
        <f>IF('aux 1'!O184="","",'aux 1'!O184)</f>
        <v/>
      </c>
      <c r="W184" s="128">
        <f>IF('aux 1'!T184="",0,'aux 1'!T184)</f>
        <v>0</v>
      </c>
      <c r="X184" s="128">
        <f>IF('aux 1'!U184="",0,'aux 1'!U184)</f>
        <v>0</v>
      </c>
      <c r="Y184" s="128">
        <f>IF('aux 1'!V184="",0,'aux 1'!V184)</f>
        <v>0</v>
      </c>
      <c r="Z184" s="128" t="str">
        <f>IF('aux 1'!W184="","",'aux 1'!W184)</f>
        <v/>
      </c>
      <c r="AA184" s="128" t="str">
        <f t="shared" si="318"/>
        <v>h</v>
      </c>
      <c r="AB184" s="248" t="str">
        <f>IF('aux 1'!X184="","",'aux 1'!X184)</f>
        <v/>
      </c>
      <c r="AC184" s="87" t="str">
        <f t="shared" si="319"/>
        <v/>
      </c>
      <c r="AE184" s="265">
        <f t="shared" si="320"/>
        <v>173</v>
      </c>
      <c r="AF184" s="267" t="str">
        <f t="shared" si="392"/>
        <v/>
      </c>
      <c r="AG184" s="267" t="str">
        <f t="shared" si="392"/>
        <v/>
      </c>
      <c r="AH184" s="267" t="str">
        <f t="shared" si="392"/>
        <v/>
      </c>
      <c r="AI184" s="267" t="str">
        <f t="shared" si="392"/>
        <v/>
      </c>
      <c r="AJ184" s="267" t="str">
        <f t="shared" si="392"/>
        <v/>
      </c>
      <c r="AK184" s="267" t="str">
        <f t="shared" si="392"/>
        <v/>
      </c>
      <c r="AL184" s="267" t="str">
        <f t="shared" si="392"/>
        <v/>
      </c>
      <c r="AM184" s="267" t="str">
        <f t="shared" si="392"/>
        <v/>
      </c>
      <c r="AN184" s="267" t="str">
        <f t="shared" si="392"/>
        <v/>
      </c>
      <c r="AO184" s="267" t="str">
        <f t="shared" si="392"/>
        <v/>
      </c>
      <c r="AP184" s="267" t="str">
        <f t="shared" si="393"/>
        <v/>
      </c>
      <c r="AQ184" s="267" t="str">
        <f t="shared" si="393"/>
        <v/>
      </c>
      <c r="AR184" s="267" t="str">
        <f t="shared" si="393"/>
        <v/>
      </c>
      <c r="AS184" s="267" t="str">
        <f t="shared" si="393"/>
        <v/>
      </c>
      <c r="AT184" s="267" t="str">
        <f t="shared" si="393"/>
        <v/>
      </c>
      <c r="AU184" s="267" t="str">
        <f t="shared" si="393"/>
        <v/>
      </c>
      <c r="AV184" s="267" t="str">
        <f t="shared" si="393"/>
        <v/>
      </c>
      <c r="AW184" s="267" t="str">
        <f t="shared" si="393"/>
        <v/>
      </c>
      <c r="AX184" s="267" t="str">
        <f t="shared" si="393"/>
        <v/>
      </c>
      <c r="AY184" s="267" t="str">
        <f t="shared" si="393"/>
        <v/>
      </c>
      <c r="BA184" s="267" t="str">
        <f t="shared" si="283"/>
        <v/>
      </c>
      <c r="BB184" s="267" t="str">
        <f t="shared" si="284"/>
        <v/>
      </c>
      <c r="BC184" s="267" t="str">
        <f t="shared" si="285"/>
        <v/>
      </c>
      <c r="BD184" s="267" t="str">
        <f t="shared" si="286"/>
        <v/>
      </c>
      <c r="BE184" s="267" t="str">
        <f t="shared" si="287"/>
        <v/>
      </c>
      <c r="BF184" s="267" t="str">
        <f t="shared" si="288"/>
        <v/>
      </c>
      <c r="BG184" s="267" t="str">
        <f t="shared" si="289"/>
        <v/>
      </c>
      <c r="BH184" s="267" t="str">
        <f t="shared" si="322"/>
        <v/>
      </c>
      <c r="BI184" s="267" t="str">
        <f t="shared" si="351"/>
        <v/>
      </c>
      <c r="BJ184" s="267" t="str">
        <f t="shared" si="352"/>
        <v/>
      </c>
      <c r="BK184" s="267" t="str">
        <f t="shared" si="353"/>
        <v/>
      </c>
      <c r="BL184" s="267" t="str">
        <f t="shared" si="354"/>
        <v/>
      </c>
      <c r="BM184" s="267" t="str">
        <f t="shared" si="355"/>
        <v/>
      </c>
      <c r="BN184" s="267" t="str">
        <f t="shared" si="356"/>
        <v/>
      </c>
      <c r="BO184" s="267" t="str">
        <f t="shared" si="357"/>
        <v/>
      </c>
      <c r="BP184" s="267" t="str">
        <f t="shared" si="358"/>
        <v/>
      </c>
      <c r="BQ184" s="267" t="str">
        <f t="shared" si="359"/>
        <v/>
      </c>
      <c r="BR184" s="267" t="str">
        <f t="shared" si="360"/>
        <v/>
      </c>
      <c r="BS184" s="267" t="str">
        <f t="shared" si="361"/>
        <v/>
      </c>
      <c r="BT184" s="267" t="str">
        <f t="shared" si="362"/>
        <v/>
      </c>
      <c r="BU184" s="264"/>
      <c r="BV184" s="268">
        <v>173</v>
      </c>
      <c r="BW184" s="265" t="str">
        <f t="shared" si="391"/>
        <v/>
      </c>
      <c r="BX184" s="265" t="str">
        <f t="shared" si="349"/>
        <v/>
      </c>
      <c r="BY184" s="265" t="str">
        <f t="shared" si="349"/>
        <v/>
      </c>
      <c r="BZ184" s="265" t="str">
        <f t="shared" si="349"/>
        <v/>
      </c>
      <c r="CA184" s="265" t="str">
        <f t="shared" si="348"/>
        <v/>
      </c>
      <c r="CB184" s="265" t="str">
        <f t="shared" si="348"/>
        <v/>
      </c>
      <c r="CC184" s="265" t="str">
        <f t="shared" si="348"/>
        <v/>
      </c>
      <c r="CD184" s="265" t="str">
        <f t="shared" si="380"/>
        <v/>
      </c>
      <c r="CE184" s="265" t="str">
        <f t="shared" si="377"/>
        <v/>
      </c>
      <c r="CF184" s="265" t="str">
        <f t="shared" si="377"/>
        <v/>
      </c>
      <c r="CG184" s="265" t="str">
        <f t="shared" si="377"/>
        <v/>
      </c>
      <c r="CH184" s="265" t="str">
        <f t="shared" si="377"/>
        <v/>
      </c>
      <c r="CI184" s="265" t="str">
        <f t="shared" si="377"/>
        <v/>
      </c>
      <c r="CJ184" s="265" t="str">
        <f t="shared" si="377"/>
        <v/>
      </c>
      <c r="CK184" s="265" t="str">
        <f t="shared" si="377"/>
        <v/>
      </c>
      <c r="CL184" s="265" t="str">
        <f t="shared" si="377"/>
        <v/>
      </c>
      <c r="CM184" s="265" t="str">
        <f t="shared" si="377"/>
        <v/>
      </c>
      <c r="CN184" s="265" t="str">
        <f t="shared" si="377"/>
        <v/>
      </c>
      <c r="CO184" s="265" t="str">
        <f t="shared" si="377"/>
        <v/>
      </c>
      <c r="CP184" s="265" t="str">
        <f t="shared" si="377"/>
        <v/>
      </c>
      <c r="CR184" s="265" t="str">
        <f>IF(BW184="","",SUM(BW$12:BW184)-BW184+1)</f>
        <v/>
      </c>
      <c r="CS184" s="265" t="str">
        <f>IF(BX184="","",SUM(BX$12:BX184)-BX184+1)</f>
        <v/>
      </c>
      <c r="CT184" s="265" t="str">
        <f>IF(BY184="","",SUM(BY$12:BY184)-BY184+1)</f>
        <v/>
      </c>
      <c r="CU184" s="265" t="str">
        <f>IF(BZ184="","",SUM(BZ$12:BZ184)-BZ184+1)</f>
        <v/>
      </c>
      <c r="CV184" s="265" t="str">
        <f>IF(CA184="","",SUM(CA$12:CA184)-CA184+1)</f>
        <v/>
      </c>
      <c r="CW184" s="265" t="str">
        <f>IF(CB184="","",SUM(CB$12:CB184)-CB184+1)</f>
        <v/>
      </c>
      <c r="CX184" s="265" t="str">
        <f>IF(CC184="","",SUM(CC$12:CC184)-CC184+1)</f>
        <v/>
      </c>
      <c r="CY184" s="265" t="str">
        <f>IF(CD184="","",SUM(CD$12:CD184)-CD184+1)</f>
        <v/>
      </c>
      <c r="CZ184" s="265" t="str">
        <f>IF(CE184="","",SUM(CE$12:CE184)-CE184+1)</f>
        <v/>
      </c>
      <c r="DA184" s="265" t="str">
        <f>IF(CF184="","",SUM(CF$12:CF184)-CF184+1)</f>
        <v/>
      </c>
      <c r="DB184" s="265" t="str">
        <f>IF(CG184="","",SUM(CG$12:CG184)-CG184+1)</f>
        <v/>
      </c>
      <c r="DC184" s="265" t="str">
        <f>IF(CH184="","",SUM(CH$12:CH184)-CH184+1)</f>
        <v/>
      </c>
      <c r="DD184" s="265" t="str">
        <f>IF(CI184="","",SUM(CI$12:CI184)-CI184+1)</f>
        <v/>
      </c>
      <c r="DE184" s="265" t="str">
        <f>IF(CJ184="","",SUM(CJ$12:CJ184)-CJ184+1)</f>
        <v/>
      </c>
      <c r="DF184" s="265" t="str">
        <f>IF(CK184="","",SUM(CK$12:CK184)-CK184+1)</f>
        <v/>
      </c>
      <c r="DG184" s="265" t="str">
        <f>IF(CL184="","",SUM(CL$12:CL184)-CL184+1)</f>
        <v/>
      </c>
      <c r="DH184" s="265" t="str">
        <f>IF(CM184="","",SUM(CM$12:CM184)-CM184+1)</f>
        <v/>
      </c>
      <c r="DI184" s="265" t="str">
        <f>IF(CN184="","",SUM(CN$12:CN184)-CN184+1)</f>
        <v/>
      </c>
      <c r="DJ184" s="265" t="str">
        <f>IF(CO184="","",SUM(CO$12:CO184)-CO184+1)</f>
        <v/>
      </c>
      <c r="DK184" s="265" t="str">
        <f>IF(CP184="","",SUM(CP$12:CP184)-CP184+1)</f>
        <v/>
      </c>
      <c r="DM184" s="265"/>
      <c r="DN184" s="265"/>
      <c r="DO184" s="265"/>
      <c r="DP184" s="265"/>
      <c r="DQ184" s="265"/>
      <c r="DR184" s="265"/>
      <c r="DS184" s="265"/>
      <c r="DT184" s="265"/>
      <c r="DU184" s="265"/>
      <c r="DV184" s="265"/>
      <c r="DW184" s="265"/>
      <c r="DX184" s="265"/>
      <c r="DY184" s="265"/>
      <c r="DZ184" s="265"/>
      <c r="EA184" s="265"/>
      <c r="EB184" s="265"/>
      <c r="EC184" s="265"/>
      <c r="ED184" s="265"/>
      <c r="EE184" s="265"/>
      <c r="EF184" s="265"/>
      <c r="EH184" s="265" t="str">
        <f t="shared" si="394"/>
        <v/>
      </c>
      <c r="EI184" s="265" t="str">
        <f t="shared" si="394"/>
        <v/>
      </c>
      <c r="EJ184" s="265" t="str">
        <f t="shared" si="394"/>
        <v/>
      </c>
      <c r="EK184" s="265" t="str">
        <f t="shared" si="394"/>
        <v/>
      </c>
      <c r="EL184" s="265" t="str">
        <f t="shared" si="394"/>
        <v/>
      </c>
      <c r="EM184" s="265" t="str">
        <f t="shared" si="394"/>
        <v/>
      </c>
      <c r="EN184" s="265" t="str">
        <f t="shared" si="394"/>
        <v/>
      </c>
      <c r="EO184" s="265" t="str">
        <f t="shared" si="394"/>
        <v/>
      </c>
      <c r="EP184" s="265" t="str">
        <f t="shared" si="394"/>
        <v/>
      </c>
      <c r="EQ184" s="265" t="str">
        <f t="shared" si="394"/>
        <v/>
      </c>
      <c r="ER184" s="265" t="str">
        <f t="shared" si="395"/>
        <v/>
      </c>
      <c r="ES184" s="265" t="str">
        <f t="shared" si="395"/>
        <v/>
      </c>
      <c r="ET184" s="265" t="str">
        <f t="shared" si="395"/>
        <v/>
      </c>
      <c r="EU184" s="265" t="str">
        <f t="shared" si="395"/>
        <v/>
      </c>
      <c r="EV184" s="265" t="str">
        <f t="shared" si="395"/>
        <v/>
      </c>
      <c r="EW184" s="265" t="str">
        <f t="shared" si="395"/>
        <v/>
      </c>
      <c r="EX184" s="265" t="str">
        <f t="shared" si="395"/>
        <v/>
      </c>
      <c r="EY184" s="265" t="str">
        <f t="shared" si="395"/>
        <v/>
      </c>
      <c r="EZ184" s="265" t="str">
        <f t="shared" si="395"/>
        <v/>
      </c>
      <c r="FA184" s="265" t="str">
        <f t="shared" si="395"/>
        <v/>
      </c>
      <c r="FB184" s="263" t="str">
        <f t="shared" si="396"/>
        <v/>
      </c>
      <c r="FC184" s="263" t="str">
        <f t="shared" si="396"/>
        <v/>
      </c>
      <c r="FD184" s="263" t="str">
        <f t="shared" si="396"/>
        <v/>
      </c>
      <c r="FE184" s="263" t="str">
        <f t="shared" si="396"/>
        <v/>
      </c>
      <c r="FF184" s="263" t="str">
        <f t="shared" si="396"/>
        <v/>
      </c>
      <c r="FG184" s="263" t="str">
        <f t="shared" si="396"/>
        <v/>
      </c>
      <c r="FH184" s="263" t="str">
        <f t="shared" si="396"/>
        <v/>
      </c>
      <c r="FI184" s="263" t="str">
        <f t="shared" si="396"/>
        <v/>
      </c>
      <c r="FJ184" s="263" t="str">
        <f t="shared" si="396"/>
        <v/>
      </c>
      <c r="FK184" s="263" t="str">
        <f t="shared" si="396"/>
        <v/>
      </c>
      <c r="FL184" s="263" t="str">
        <f t="shared" si="397"/>
        <v/>
      </c>
      <c r="FM184" s="263" t="str">
        <f t="shared" si="397"/>
        <v/>
      </c>
      <c r="FN184" s="263" t="str">
        <f t="shared" si="397"/>
        <v/>
      </c>
      <c r="FO184" s="263" t="str">
        <f t="shared" si="397"/>
        <v/>
      </c>
      <c r="FP184" s="263" t="str">
        <f t="shared" si="397"/>
        <v/>
      </c>
      <c r="FQ184" s="263" t="str">
        <f t="shared" si="397"/>
        <v/>
      </c>
      <c r="FR184" s="263" t="str">
        <f t="shared" si="397"/>
        <v/>
      </c>
      <c r="FS184" s="263" t="str">
        <f t="shared" si="397"/>
        <v/>
      </c>
      <c r="FT184" s="263" t="str">
        <f t="shared" si="397"/>
        <v/>
      </c>
      <c r="FU184" s="263" t="str">
        <f t="shared" si="397"/>
        <v/>
      </c>
      <c r="FV184" s="265" t="str">
        <f t="shared" si="398"/>
        <v/>
      </c>
      <c r="FW184" s="265" t="str">
        <f t="shared" si="398"/>
        <v/>
      </c>
      <c r="FX184" s="265" t="str">
        <f t="shared" si="398"/>
        <v/>
      </c>
      <c r="FY184" s="265" t="str">
        <f t="shared" si="398"/>
        <v/>
      </c>
      <c r="FZ184" s="265" t="str">
        <f t="shared" si="398"/>
        <v/>
      </c>
      <c r="GA184" s="265" t="str">
        <f t="shared" si="398"/>
        <v/>
      </c>
      <c r="GB184" s="265" t="str">
        <f t="shared" si="398"/>
        <v/>
      </c>
      <c r="GC184" s="265" t="str">
        <f t="shared" si="398"/>
        <v/>
      </c>
      <c r="GD184" s="265" t="str">
        <f t="shared" si="398"/>
        <v/>
      </c>
      <c r="GE184" s="265" t="str">
        <f t="shared" si="398"/>
        <v/>
      </c>
      <c r="GF184" s="265" t="str">
        <f t="shared" si="399"/>
        <v/>
      </c>
      <c r="GG184" s="265" t="str">
        <f t="shared" si="399"/>
        <v/>
      </c>
      <c r="GH184" s="265" t="str">
        <f t="shared" si="399"/>
        <v/>
      </c>
      <c r="GI184" s="265" t="str">
        <f t="shared" si="399"/>
        <v/>
      </c>
      <c r="GJ184" s="265" t="str">
        <f t="shared" si="399"/>
        <v/>
      </c>
      <c r="GK184" s="265" t="str">
        <f t="shared" si="399"/>
        <v/>
      </c>
      <c r="GL184" s="265" t="str">
        <f t="shared" si="399"/>
        <v/>
      </c>
      <c r="GM184" s="265" t="str">
        <f t="shared" si="399"/>
        <v/>
      </c>
      <c r="GN184" s="265" t="str">
        <f t="shared" si="399"/>
        <v/>
      </c>
      <c r="GO184" s="265" t="str">
        <f t="shared" si="399"/>
        <v/>
      </c>
      <c r="GP184" s="263" t="str">
        <f t="shared" si="400"/>
        <v/>
      </c>
      <c r="GQ184" s="263" t="str">
        <f t="shared" si="400"/>
        <v/>
      </c>
      <c r="GR184" s="263" t="str">
        <f t="shared" si="400"/>
        <v/>
      </c>
      <c r="GS184" s="263" t="str">
        <f t="shared" si="400"/>
        <v/>
      </c>
      <c r="GT184" s="263" t="str">
        <f t="shared" si="400"/>
        <v/>
      </c>
      <c r="GU184" s="263" t="str">
        <f t="shared" si="400"/>
        <v/>
      </c>
      <c r="GV184" s="263" t="str">
        <f t="shared" si="400"/>
        <v/>
      </c>
      <c r="GW184" s="263" t="str">
        <f t="shared" si="400"/>
        <v/>
      </c>
      <c r="GX184" s="263" t="str">
        <f t="shared" si="400"/>
        <v/>
      </c>
      <c r="GY184" s="263" t="str">
        <f t="shared" si="400"/>
        <v/>
      </c>
      <c r="GZ184" s="263" t="str">
        <f t="shared" si="401"/>
        <v/>
      </c>
      <c r="HA184" s="263" t="str">
        <f t="shared" si="401"/>
        <v/>
      </c>
      <c r="HB184" s="263" t="str">
        <f t="shared" si="401"/>
        <v/>
      </c>
      <c r="HC184" s="263" t="str">
        <f t="shared" si="401"/>
        <v/>
      </c>
      <c r="HD184" s="263" t="str">
        <f t="shared" si="401"/>
        <v/>
      </c>
      <c r="HE184" s="263" t="str">
        <f t="shared" si="401"/>
        <v/>
      </c>
      <c r="HF184" s="263" t="str">
        <f t="shared" si="401"/>
        <v/>
      </c>
      <c r="HG184" s="263" t="str">
        <f t="shared" si="401"/>
        <v/>
      </c>
      <c r="HH184" s="263" t="str">
        <f t="shared" si="401"/>
        <v/>
      </c>
      <c r="HI184" s="263" t="str">
        <f t="shared" si="401"/>
        <v/>
      </c>
      <c r="HJ184" s="265" t="str">
        <f t="shared" si="402"/>
        <v/>
      </c>
      <c r="HK184" s="265" t="str">
        <f t="shared" si="402"/>
        <v/>
      </c>
      <c r="HL184" s="265" t="str">
        <f t="shared" si="402"/>
        <v/>
      </c>
      <c r="HM184" s="265" t="str">
        <f t="shared" si="402"/>
        <v/>
      </c>
      <c r="HN184" s="265" t="str">
        <f t="shared" si="402"/>
        <v/>
      </c>
      <c r="HO184" s="265" t="str">
        <f t="shared" si="402"/>
        <v/>
      </c>
      <c r="HP184" s="265" t="str">
        <f t="shared" si="402"/>
        <v/>
      </c>
      <c r="HQ184" s="265" t="str">
        <f t="shared" si="402"/>
        <v/>
      </c>
      <c r="HR184" s="265" t="str">
        <f t="shared" si="402"/>
        <v/>
      </c>
      <c r="HS184" s="265" t="str">
        <f t="shared" si="402"/>
        <v/>
      </c>
      <c r="HT184" s="265" t="str">
        <f t="shared" si="403"/>
        <v/>
      </c>
      <c r="HU184" s="265" t="str">
        <f t="shared" si="403"/>
        <v/>
      </c>
      <c r="HV184" s="265" t="str">
        <f t="shared" si="403"/>
        <v/>
      </c>
      <c r="HW184" s="265" t="str">
        <f t="shared" si="403"/>
        <v/>
      </c>
      <c r="HX184" s="265" t="str">
        <f t="shared" si="403"/>
        <v/>
      </c>
      <c r="HY184" s="265" t="str">
        <f t="shared" si="403"/>
        <v/>
      </c>
      <c r="HZ184" s="265" t="str">
        <f t="shared" si="403"/>
        <v/>
      </c>
      <c r="IA184" s="265" t="str">
        <f t="shared" si="403"/>
        <v/>
      </c>
      <c r="IB184" s="265" t="str">
        <f t="shared" si="403"/>
        <v/>
      </c>
      <c r="IC184" s="265" t="str">
        <f t="shared" si="403"/>
        <v/>
      </c>
    </row>
    <row r="185" spans="1:237" x14ac:dyDescent="0.25">
      <c r="A185" s="248">
        <f t="shared" si="323"/>
        <v>174</v>
      </c>
      <c r="B185" s="2" t="str">
        <f>IF(OR('aux 1'!B185="",'aux 1'!R185&lt;&gt;"s"),"",'aux 1'!B185)</f>
        <v/>
      </c>
      <c r="C185" s="172" t="str">
        <f>IF('aux 1'!F185="","",'aux 1'!F185)</f>
        <v/>
      </c>
      <c r="D185" s="450" t="str">
        <f>IF(B185="","",'aux 1'!AP185)</f>
        <v/>
      </c>
      <c r="E185" s="306" t="str">
        <f>IF(B185="","Pre: ",'aux 1'!AN185)</f>
        <v xml:space="preserve">Pre: </v>
      </c>
      <c r="F185" s="306" t="str">
        <f>IF(B185="","Co: ",'aux 1'!AO185)</f>
        <v xml:space="preserve">Co: </v>
      </c>
      <c r="G185" s="54" t="str">
        <f>IF(OR($B185="",'aux 1'!H185=""),"",'aux 1'!H185)</f>
        <v/>
      </c>
      <c r="H185" s="54" t="str">
        <f>IF(OR($B185="",'aux 1'!I185=""),"",'aux 1'!I185)</f>
        <v/>
      </c>
      <c r="I185" s="54" t="str">
        <f>IF(OR($B185="",'aux 1'!J185=""),"",'aux 1'!J185)</f>
        <v/>
      </c>
      <c r="J185" s="54" t="str">
        <f>IF(OR($B185="",'aux 1'!K185=""),"",'aux 1'!K185)</f>
        <v/>
      </c>
      <c r="K185" s="248"/>
      <c r="L185" s="248"/>
      <c r="M185" s="45" t="str">
        <f>IF('aux 1'!C185="","",'aux 1'!C185)</f>
        <v/>
      </c>
      <c r="N185" s="45" t="str">
        <f>IF('aux 1'!D185="","",'aux 1'!D185)</f>
        <v/>
      </c>
      <c r="O185" s="169" t="str">
        <f>IF('aux 1'!E185="","",'aux 1'!E185)</f>
        <v/>
      </c>
      <c r="P185" s="133" t="str">
        <f t="shared" si="317"/>
        <v/>
      </c>
      <c r="Q185" s="43" t="str">
        <f>IF(S185="s",IF(R185="op",'aux 1'!S185,U185),"")</f>
        <v/>
      </c>
      <c r="R185" s="43" t="str">
        <f>IF('aux 1'!N185="op","op",'aux 1'!S185)</f>
        <v/>
      </c>
      <c r="S185" s="43" t="str">
        <f>IF('aux 1'!R185="","",'aux 1'!R185)</f>
        <v/>
      </c>
      <c r="T185" s="43" t="str">
        <f>IF('aux 1'!Q185="","",'aux 1'!Q185)</f>
        <v/>
      </c>
      <c r="U185" s="43" t="str">
        <f>IF('aux 1'!P185="","",'aux 1'!P185)</f>
        <v/>
      </c>
      <c r="V185" s="44" t="str">
        <f>IF('aux 1'!O185="","",'aux 1'!O185)</f>
        <v/>
      </c>
      <c r="W185" s="128">
        <f>IF('aux 1'!T185="",0,'aux 1'!T185)</f>
        <v>0</v>
      </c>
      <c r="X185" s="128">
        <f>IF('aux 1'!U185="",0,'aux 1'!U185)</f>
        <v>0</v>
      </c>
      <c r="Y185" s="128">
        <f>IF('aux 1'!V185="",0,'aux 1'!V185)</f>
        <v>0</v>
      </c>
      <c r="Z185" s="128" t="str">
        <f>IF('aux 1'!W185="","",'aux 1'!W185)</f>
        <v/>
      </c>
      <c r="AA185" s="128" t="str">
        <f t="shared" si="318"/>
        <v>h</v>
      </c>
      <c r="AB185" s="248" t="str">
        <f>IF('aux 1'!X185="","",'aux 1'!X185)</f>
        <v/>
      </c>
      <c r="AC185" s="87" t="str">
        <f t="shared" si="319"/>
        <v/>
      </c>
      <c r="AE185" s="265">
        <f t="shared" si="320"/>
        <v>174</v>
      </c>
      <c r="AF185" s="267" t="str">
        <f t="shared" si="392"/>
        <v/>
      </c>
      <c r="AG185" s="267" t="str">
        <f t="shared" si="392"/>
        <v/>
      </c>
      <c r="AH185" s="267" t="str">
        <f t="shared" si="392"/>
        <v/>
      </c>
      <c r="AI185" s="267" t="str">
        <f t="shared" si="392"/>
        <v/>
      </c>
      <c r="AJ185" s="267" t="str">
        <f t="shared" si="392"/>
        <v/>
      </c>
      <c r="AK185" s="267" t="str">
        <f t="shared" si="392"/>
        <v/>
      </c>
      <c r="AL185" s="267" t="str">
        <f t="shared" si="392"/>
        <v/>
      </c>
      <c r="AM185" s="267" t="str">
        <f t="shared" si="392"/>
        <v/>
      </c>
      <c r="AN185" s="267" t="str">
        <f t="shared" si="392"/>
        <v/>
      </c>
      <c r="AO185" s="267" t="str">
        <f t="shared" si="392"/>
        <v/>
      </c>
      <c r="AP185" s="267" t="str">
        <f t="shared" si="393"/>
        <v/>
      </c>
      <c r="AQ185" s="267" t="str">
        <f t="shared" si="393"/>
        <v/>
      </c>
      <c r="AR185" s="267" t="str">
        <f t="shared" si="393"/>
        <v/>
      </c>
      <c r="AS185" s="267" t="str">
        <f t="shared" si="393"/>
        <v/>
      </c>
      <c r="AT185" s="267" t="str">
        <f t="shared" si="393"/>
        <v/>
      </c>
      <c r="AU185" s="267" t="str">
        <f t="shared" si="393"/>
        <v/>
      </c>
      <c r="AV185" s="267" t="str">
        <f t="shared" si="393"/>
        <v/>
      </c>
      <c r="AW185" s="267" t="str">
        <f t="shared" si="393"/>
        <v/>
      </c>
      <c r="AX185" s="267" t="str">
        <f t="shared" si="393"/>
        <v/>
      </c>
      <c r="AY185" s="267" t="str">
        <f t="shared" si="393"/>
        <v/>
      </c>
      <c r="BA185" s="267" t="str">
        <f t="shared" ref="BA185:BA231" si="404">IF(AF185="","",LEN(AF185))</f>
        <v/>
      </c>
      <c r="BB185" s="267" t="str">
        <f t="shared" ref="BB185:BB231" si="405">IF(AG185="","",LEN(AG185))</f>
        <v/>
      </c>
      <c r="BC185" s="267" t="str">
        <f t="shared" ref="BC185:BC231" si="406">IF(AH185="","",LEN(AH185))</f>
        <v/>
      </c>
      <c r="BD185" s="267" t="str">
        <f t="shared" ref="BD185:BD231" si="407">IF(AI185="","",LEN(AI185))</f>
        <v/>
      </c>
      <c r="BE185" s="267" t="str">
        <f t="shared" ref="BE185:BE231" si="408">IF(AJ185="","",LEN(AJ185))</f>
        <v/>
      </c>
      <c r="BF185" s="267" t="str">
        <f t="shared" ref="BF185:BF231" si="409">IF(AK185="","",LEN(AK185))</f>
        <v/>
      </c>
      <c r="BG185" s="267" t="str">
        <f t="shared" ref="BG185:BG231" si="410">IF(AL185="","",LEN(AL185))</f>
        <v/>
      </c>
      <c r="BH185" s="267" t="str">
        <f t="shared" si="322"/>
        <v/>
      </c>
      <c r="BI185" s="267" t="str">
        <f t="shared" si="351"/>
        <v/>
      </c>
      <c r="BJ185" s="267" t="str">
        <f t="shared" si="352"/>
        <v/>
      </c>
      <c r="BK185" s="267" t="str">
        <f t="shared" si="353"/>
        <v/>
      </c>
      <c r="BL185" s="267" t="str">
        <f t="shared" si="354"/>
        <v/>
      </c>
      <c r="BM185" s="267" t="str">
        <f t="shared" si="355"/>
        <v/>
      </c>
      <c r="BN185" s="267" t="str">
        <f t="shared" si="356"/>
        <v/>
      </c>
      <c r="BO185" s="267" t="str">
        <f t="shared" si="357"/>
        <v/>
      </c>
      <c r="BP185" s="267" t="str">
        <f t="shared" si="358"/>
        <v/>
      </c>
      <c r="BQ185" s="267" t="str">
        <f t="shared" si="359"/>
        <v/>
      </c>
      <c r="BR185" s="267" t="str">
        <f t="shared" si="360"/>
        <v/>
      </c>
      <c r="BS185" s="267" t="str">
        <f t="shared" si="361"/>
        <v/>
      </c>
      <c r="BT185" s="267" t="str">
        <f t="shared" si="362"/>
        <v/>
      </c>
      <c r="BU185" s="264"/>
      <c r="BV185" s="268">
        <v>174</v>
      </c>
      <c r="BW185" s="265" t="str">
        <f t="shared" si="391"/>
        <v/>
      </c>
      <c r="BX185" s="265" t="str">
        <f t="shared" si="349"/>
        <v/>
      </c>
      <c r="BY185" s="265" t="str">
        <f t="shared" si="349"/>
        <v/>
      </c>
      <c r="BZ185" s="265" t="str">
        <f t="shared" si="349"/>
        <v/>
      </c>
      <c r="CA185" s="265" t="str">
        <f t="shared" si="348"/>
        <v/>
      </c>
      <c r="CB185" s="265" t="str">
        <f t="shared" si="348"/>
        <v/>
      </c>
      <c r="CC185" s="265" t="str">
        <f t="shared" si="348"/>
        <v/>
      </c>
      <c r="CD185" s="265" t="str">
        <f t="shared" si="380"/>
        <v/>
      </c>
      <c r="CE185" s="265" t="str">
        <f t="shared" si="377"/>
        <v/>
      </c>
      <c r="CF185" s="265" t="str">
        <f t="shared" si="377"/>
        <v/>
      </c>
      <c r="CG185" s="265" t="str">
        <f t="shared" si="377"/>
        <v/>
      </c>
      <c r="CH185" s="265" t="str">
        <f t="shared" si="377"/>
        <v/>
      </c>
      <c r="CI185" s="265" t="str">
        <f t="shared" si="377"/>
        <v/>
      </c>
      <c r="CJ185" s="265" t="str">
        <f t="shared" si="377"/>
        <v/>
      </c>
      <c r="CK185" s="265" t="str">
        <f t="shared" si="377"/>
        <v/>
      </c>
      <c r="CL185" s="265" t="str">
        <f t="shared" si="377"/>
        <v/>
      </c>
      <c r="CM185" s="265" t="str">
        <f t="shared" si="377"/>
        <v/>
      </c>
      <c r="CN185" s="265" t="str">
        <f t="shared" si="377"/>
        <v/>
      </c>
      <c r="CO185" s="265" t="str">
        <f t="shared" si="377"/>
        <v/>
      </c>
      <c r="CP185" s="265" t="str">
        <f t="shared" si="377"/>
        <v/>
      </c>
      <c r="CR185" s="265" t="str">
        <f>IF(BW185="","",SUM(BW$12:BW185)-BW185+1)</f>
        <v/>
      </c>
      <c r="CS185" s="265" t="str">
        <f>IF(BX185="","",SUM(BX$12:BX185)-BX185+1)</f>
        <v/>
      </c>
      <c r="CT185" s="265" t="str">
        <f>IF(BY185="","",SUM(BY$12:BY185)-BY185+1)</f>
        <v/>
      </c>
      <c r="CU185" s="265" t="str">
        <f>IF(BZ185="","",SUM(BZ$12:BZ185)-BZ185+1)</f>
        <v/>
      </c>
      <c r="CV185" s="265" t="str">
        <f>IF(CA185="","",SUM(CA$12:CA185)-CA185+1)</f>
        <v/>
      </c>
      <c r="CW185" s="265" t="str">
        <f>IF(CB185="","",SUM(CB$12:CB185)-CB185+1)</f>
        <v/>
      </c>
      <c r="CX185" s="265" t="str">
        <f>IF(CC185="","",SUM(CC$12:CC185)-CC185+1)</f>
        <v/>
      </c>
      <c r="CY185" s="265" t="str">
        <f>IF(CD185="","",SUM(CD$12:CD185)-CD185+1)</f>
        <v/>
      </c>
      <c r="CZ185" s="265" t="str">
        <f>IF(CE185="","",SUM(CE$12:CE185)-CE185+1)</f>
        <v/>
      </c>
      <c r="DA185" s="265" t="str">
        <f>IF(CF185="","",SUM(CF$12:CF185)-CF185+1)</f>
        <v/>
      </c>
      <c r="DB185" s="265" t="str">
        <f>IF(CG185="","",SUM(CG$12:CG185)-CG185+1)</f>
        <v/>
      </c>
      <c r="DC185" s="265" t="str">
        <f>IF(CH185="","",SUM(CH$12:CH185)-CH185+1)</f>
        <v/>
      </c>
      <c r="DD185" s="265" t="str">
        <f>IF(CI185="","",SUM(CI$12:CI185)-CI185+1)</f>
        <v/>
      </c>
      <c r="DE185" s="265" t="str">
        <f>IF(CJ185="","",SUM(CJ$12:CJ185)-CJ185+1)</f>
        <v/>
      </c>
      <c r="DF185" s="265" t="str">
        <f>IF(CK185="","",SUM(CK$12:CK185)-CK185+1)</f>
        <v/>
      </c>
      <c r="DG185" s="265" t="str">
        <f>IF(CL185="","",SUM(CL$12:CL185)-CL185+1)</f>
        <v/>
      </c>
      <c r="DH185" s="265" t="str">
        <f>IF(CM185="","",SUM(CM$12:CM185)-CM185+1)</f>
        <v/>
      </c>
      <c r="DI185" s="265" t="str">
        <f>IF(CN185="","",SUM(CN$12:CN185)-CN185+1)</f>
        <v/>
      </c>
      <c r="DJ185" s="265" t="str">
        <f>IF(CO185="","",SUM(CO$12:CO185)-CO185+1)</f>
        <v/>
      </c>
      <c r="DK185" s="265" t="str">
        <f>IF(CP185="","",SUM(CP$12:CP185)-CP185+1)</f>
        <v/>
      </c>
      <c r="DM185" s="265"/>
      <c r="DN185" s="265"/>
      <c r="DO185" s="265"/>
      <c r="DP185" s="265"/>
      <c r="DQ185" s="265"/>
      <c r="DR185" s="265"/>
      <c r="DS185" s="265"/>
      <c r="DT185" s="265"/>
      <c r="DU185" s="265"/>
      <c r="DV185" s="265"/>
      <c r="DW185" s="265"/>
      <c r="DX185" s="265"/>
      <c r="DY185" s="265"/>
      <c r="DZ185" s="265"/>
      <c r="EA185" s="265"/>
      <c r="EB185" s="265"/>
      <c r="EC185" s="265"/>
      <c r="ED185" s="265"/>
      <c r="EE185" s="265"/>
      <c r="EF185" s="265"/>
      <c r="EH185" s="265" t="str">
        <f t="shared" si="394"/>
        <v/>
      </c>
      <c r="EI185" s="265" t="str">
        <f t="shared" si="394"/>
        <v/>
      </c>
      <c r="EJ185" s="265" t="str">
        <f t="shared" si="394"/>
        <v/>
      </c>
      <c r="EK185" s="265" t="str">
        <f t="shared" si="394"/>
        <v/>
      </c>
      <c r="EL185" s="265" t="str">
        <f t="shared" si="394"/>
        <v/>
      </c>
      <c r="EM185" s="265" t="str">
        <f t="shared" si="394"/>
        <v/>
      </c>
      <c r="EN185" s="265" t="str">
        <f t="shared" si="394"/>
        <v/>
      </c>
      <c r="EO185" s="265" t="str">
        <f t="shared" si="394"/>
        <v/>
      </c>
      <c r="EP185" s="265" t="str">
        <f t="shared" si="394"/>
        <v/>
      </c>
      <c r="EQ185" s="265" t="str">
        <f t="shared" si="394"/>
        <v/>
      </c>
      <c r="ER185" s="265" t="str">
        <f t="shared" si="395"/>
        <v/>
      </c>
      <c r="ES185" s="265" t="str">
        <f t="shared" si="395"/>
        <v/>
      </c>
      <c r="ET185" s="265" t="str">
        <f t="shared" si="395"/>
        <v/>
      </c>
      <c r="EU185" s="265" t="str">
        <f t="shared" si="395"/>
        <v/>
      </c>
      <c r="EV185" s="265" t="str">
        <f t="shared" si="395"/>
        <v/>
      </c>
      <c r="EW185" s="265" t="str">
        <f t="shared" si="395"/>
        <v/>
      </c>
      <c r="EX185" s="265" t="str">
        <f t="shared" si="395"/>
        <v/>
      </c>
      <c r="EY185" s="265" t="str">
        <f t="shared" si="395"/>
        <v/>
      </c>
      <c r="EZ185" s="265" t="str">
        <f t="shared" si="395"/>
        <v/>
      </c>
      <c r="FA185" s="265" t="str">
        <f t="shared" si="395"/>
        <v/>
      </c>
      <c r="FB185" s="263" t="str">
        <f t="shared" si="396"/>
        <v/>
      </c>
      <c r="FC185" s="263" t="str">
        <f t="shared" si="396"/>
        <v/>
      </c>
      <c r="FD185" s="263" t="str">
        <f t="shared" si="396"/>
        <v/>
      </c>
      <c r="FE185" s="263" t="str">
        <f t="shared" si="396"/>
        <v/>
      </c>
      <c r="FF185" s="263" t="str">
        <f t="shared" si="396"/>
        <v/>
      </c>
      <c r="FG185" s="263" t="str">
        <f t="shared" si="396"/>
        <v/>
      </c>
      <c r="FH185" s="263" t="str">
        <f t="shared" si="396"/>
        <v/>
      </c>
      <c r="FI185" s="263" t="str">
        <f t="shared" si="396"/>
        <v/>
      </c>
      <c r="FJ185" s="263" t="str">
        <f t="shared" si="396"/>
        <v/>
      </c>
      <c r="FK185" s="263" t="str">
        <f t="shared" si="396"/>
        <v/>
      </c>
      <c r="FL185" s="263" t="str">
        <f t="shared" si="397"/>
        <v/>
      </c>
      <c r="FM185" s="263" t="str">
        <f t="shared" si="397"/>
        <v/>
      </c>
      <c r="FN185" s="263" t="str">
        <f t="shared" si="397"/>
        <v/>
      </c>
      <c r="FO185" s="263" t="str">
        <f t="shared" si="397"/>
        <v/>
      </c>
      <c r="FP185" s="263" t="str">
        <f t="shared" si="397"/>
        <v/>
      </c>
      <c r="FQ185" s="263" t="str">
        <f t="shared" si="397"/>
        <v/>
      </c>
      <c r="FR185" s="263" t="str">
        <f t="shared" si="397"/>
        <v/>
      </c>
      <c r="FS185" s="263" t="str">
        <f t="shared" si="397"/>
        <v/>
      </c>
      <c r="FT185" s="263" t="str">
        <f t="shared" si="397"/>
        <v/>
      </c>
      <c r="FU185" s="263" t="str">
        <f t="shared" si="397"/>
        <v/>
      </c>
      <c r="FV185" s="265" t="str">
        <f t="shared" si="398"/>
        <v/>
      </c>
      <c r="FW185" s="265" t="str">
        <f t="shared" si="398"/>
        <v/>
      </c>
      <c r="FX185" s="265" t="str">
        <f t="shared" si="398"/>
        <v/>
      </c>
      <c r="FY185" s="265" t="str">
        <f t="shared" si="398"/>
        <v/>
      </c>
      <c r="FZ185" s="265" t="str">
        <f t="shared" si="398"/>
        <v/>
      </c>
      <c r="GA185" s="265" t="str">
        <f t="shared" si="398"/>
        <v/>
      </c>
      <c r="GB185" s="265" t="str">
        <f t="shared" si="398"/>
        <v/>
      </c>
      <c r="GC185" s="265" t="str">
        <f t="shared" si="398"/>
        <v/>
      </c>
      <c r="GD185" s="265" t="str">
        <f t="shared" si="398"/>
        <v/>
      </c>
      <c r="GE185" s="265" t="str">
        <f t="shared" si="398"/>
        <v/>
      </c>
      <c r="GF185" s="265" t="str">
        <f t="shared" si="399"/>
        <v/>
      </c>
      <c r="GG185" s="265" t="str">
        <f t="shared" si="399"/>
        <v/>
      </c>
      <c r="GH185" s="265" t="str">
        <f t="shared" si="399"/>
        <v/>
      </c>
      <c r="GI185" s="265" t="str">
        <f t="shared" si="399"/>
        <v/>
      </c>
      <c r="GJ185" s="265" t="str">
        <f t="shared" si="399"/>
        <v/>
      </c>
      <c r="GK185" s="265" t="str">
        <f t="shared" si="399"/>
        <v/>
      </c>
      <c r="GL185" s="265" t="str">
        <f t="shared" si="399"/>
        <v/>
      </c>
      <c r="GM185" s="265" t="str">
        <f t="shared" si="399"/>
        <v/>
      </c>
      <c r="GN185" s="265" t="str">
        <f t="shared" si="399"/>
        <v/>
      </c>
      <c r="GO185" s="265" t="str">
        <f t="shared" si="399"/>
        <v/>
      </c>
      <c r="GP185" s="263" t="str">
        <f t="shared" si="400"/>
        <v/>
      </c>
      <c r="GQ185" s="263" t="str">
        <f t="shared" si="400"/>
        <v/>
      </c>
      <c r="GR185" s="263" t="str">
        <f t="shared" si="400"/>
        <v/>
      </c>
      <c r="GS185" s="263" t="str">
        <f t="shared" si="400"/>
        <v/>
      </c>
      <c r="GT185" s="263" t="str">
        <f t="shared" si="400"/>
        <v/>
      </c>
      <c r="GU185" s="263" t="str">
        <f t="shared" si="400"/>
        <v/>
      </c>
      <c r="GV185" s="263" t="str">
        <f t="shared" si="400"/>
        <v/>
      </c>
      <c r="GW185" s="263" t="str">
        <f t="shared" si="400"/>
        <v/>
      </c>
      <c r="GX185" s="263" t="str">
        <f t="shared" si="400"/>
        <v/>
      </c>
      <c r="GY185" s="263" t="str">
        <f t="shared" si="400"/>
        <v/>
      </c>
      <c r="GZ185" s="263" t="str">
        <f t="shared" si="401"/>
        <v/>
      </c>
      <c r="HA185" s="263" t="str">
        <f t="shared" si="401"/>
        <v/>
      </c>
      <c r="HB185" s="263" t="str">
        <f t="shared" si="401"/>
        <v/>
      </c>
      <c r="HC185" s="263" t="str">
        <f t="shared" si="401"/>
        <v/>
      </c>
      <c r="HD185" s="263" t="str">
        <f t="shared" si="401"/>
        <v/>
      </c>
      <c r="HE185" s="263" t="str">
        <f t="shared" si="401"/>
        <v/>
      </c>
      <c r="HF185" s="263" t="str">
        <f t="shared" si="401"/>
        <v/>
      </c>
      <c r="HG185" s="263" t="str">
        <f t="shared" si="401"/>
        <v/>
      </c>
      <c r="HH185" s="263" t="str">
        <f t="shared" si="401"/>
        <v/>
      </c>
      <c r="HI185" s="263" t="str">
        <f t="shared" si="401"/>
        <v/>
      </c>
      <c r="HJ185" s="265" t="str">
        <f t="shared" si="402"/>
        <v/>
      </c>
      <c r="HK185" s="265" t="str">
        <f t="shared" si="402"/>
        <v/>
      </c>
      <c r="HL185" s="265" t="str">
        <f t="shared" si="402"/>
        <v/>
      </c>
      <c r="HM185" s="265" t="str">
        <f t="shared" si="402"/>
        <v/>
      </c>
      <c r="HN185" s="265" t="str">
        <f t="shared" si="402"/>
        <v/>
      </c>
      <c r="HO185" s="265" t="str">
        <f t="shared" si="402"/>
        <v/>
      </c>
      <c r="HP185" s="265" t="str">
        <f t="shared" si="402"/>
        <v/>
      </c>
      <c r="HQ185" s="265" t="str">
        <f t="shared" si="402"/>
        <v/>
      </c>
      <c r="HR185" s="265" t="str">
        <f t="shared" si="402"/>
        <v/>
      </c>
      <c r="HS185" s="265" t="str">
        <f t="shared" si="402"/>
        <v/>
      </c>
      <c r="HT185" s="265" t="str">
        <f t="shared" si="403"/>
        <v/>
      </c>
      <c r="HU185" s="265" t="str">
        <f t="shared" si="403"/>
        <v/>
      </c>
      <c r="HV185" s="265" t="str">
        <f t="shared" si="403"/>
        <v/>
      </c>
      <c r="HW185" s="265" t="str">
        <f t="shared" si="403"/>
        <v/>
      </c>
      <c r="HX185" s="265" t="str">
        <f t="shared" si="403"/>
        <v/>
      </c>
      <c r="HY185" s="265" t="str">
        <f t="shared" si="403"/>
        <v/>
      </c>
      <c r="HZ185" s="265" t="str">
        <f t="shared" si="403"/>
        <v/>
      </c>
      <c r="IA185" s="265" t="str">
        <f t="shared" si="403"/>
        <v/>
      </c>
      <c r="IB185" s="265" t="str">
        <f t="shared" si="403"/>
        <v/>
      </c>
      <c r="IC185" s="265" t="str">
        <f t="shared" si="403"/>
        <v/>
      </c>
    </row>
    <row r="186" spans="1:237" x14ac:dyDescent="0.25">
      <c r="A186" s="248">
        <f t="shared" si="323"/>
        <v>175</v>
      </c>
      <c r="B186" s="2" t="str">
        <f>IF(OR('aux 1'!B186="",'aux 1'!R186&lt;&gt;"s"),"",'aux 1'!B186)</f>
        <v/>
      </c>
      <c r="C186" s="172" t="str">
        <f>IF('aux 1'!F186="","",'aux 1'!F186)</f>
        <v/>
      </c>
      <c r="D186" s="450" t="str">
        <f>IF(B186="","",'aux 1'!AP186)</f>
        <v/>
      </c>
      <c r="E186" s="306" t="str">
        <f>IF(B186="","Pre: ",'aux 1'!AN186)</f>
        <v xml:space="preserve">Pre: </v>
      </c>
      <c r="F186" s="306" t="str">
        <f>IF(B186="","Co: ",'aux 1'!AO186)</f>
        <v xml:space="preserve">Co: </v>
      </c>
      <c r="G186" s="54" t="str">
        <f>IF(OR($B186="",'aux 1'!H186=""),"",'aux 1'!H186)</f>
        <v/>
      </c>
      <c r="H186" s="54" t="str">
        <f>IF(OR($B186="",'aux 1'!I186=""),"",'aux 1'!I186)</f>
        <v/>
      </c>
      <c r="I186" s="54" t="str">
        <f>IF(OR($B186="",'aux 1'!J186=""),"",'aux 1'!J186)</f>
        <v/>
      </c>
      <c r="J186" s="54" t="str">
        <f>IF(OR($B186="",'aux 1'!K186=""),"",'aux 1'!K186)</f>
        <v/>
      </c>
      <c r="K186" s="248"/>
      <c r="L186" s="248"/>
      <c r="M186" s="45" t="str">
        <f>IF('aux 1'!C186="","",'aux 1'!C186)</f>
        <v/>
      </c>
      <c r="N186" s="45" t="str">
        <f>IF('aux 1'!D186="","",'aux 1'!D186)</f>
        <v/>
      </c>
      <c r="O186" s="169" t="str">
        <f>IF('aux 1'!E186="","",'aux 1'!E186)</f>
        <v/>
      </c>
      <c r="P186" s="133" t="str">
        <f t="shared" si="317"/>
        <v/>
      </c>
      <c r="Q186" s="43" t="str">
        <f>IF(S186="s",IF(R186="op",'aux 1'!S186,U186),"")</f>
        <v/>
      </c>
      <c r="R186" s="43" t="str">
        <f>IF('aux 1'!N186="op","op",'aux 1'!S186)</f>
        <v/>
      </c>
      <c r="S186" s="43" t="str">
        <f>IF('aux 1'!R186="","",'aux 1'!R186)</f>
        <v/>
      </c>
      <c r="T186" s="43" t="str">
        <f>IF('aux 1'!Q186="","",'aux 1'!Q186)</f>
        <v/>
      </c>
      <c r="U186" s="43" t="str">
        <f>IF('aux 1'!P186="","",'aux 1'!P186)</f>
        <v/>
      </c>
      <c r="V186" s="44" t="str">
        <f>IF('aux 1'!O186="","",'aux 1'!O186)</f>
        <v/>
      </c>
      <c r="W186" s="128">
        <f>IF('aux 1'!T186="",0,'aux 1'!T186)</f>
        <v>0</v>
      </c>
      <c r="X186" s="128">
        <f>IF('aux 1'!U186="",0,'aux 1'!U186)</f>
        <v>0</v>
      </c>
      <c r="Y186" s="128">
        <f>IF('aux 1'!V186="",0,'aux 1'!V186)</f>
        <v>0</v>
      </c>
      <c r="Z186" s="128" t="str">
        <f>IF('aux 1'!W186="","",'aux 1'!W186)</f>
        <v/>
      </c>
      <c r="AA186" s="128" t="str">
        <f t="shared" si="318"/>
        <v>h</v>
      </c>
      <c r="AB186" s="248" t="str">
        <f>IF('aux 1'!X186="","",'aux 1'!X186)</f>
        <v/>
      </c>
      <c r="AC186" s="87" t="str">
        <f t="shared" si="319"/>
        <v/>
      </c>
      <c r="AE186" s="265">
        <f t="shared" si="320"/>
        <v>175</v>
      </c>
      <c r="AF186" s="267" t="str">
        <f t="shared" si="392"/>
        <v/>
      </c>
      <c r="AG186" s="267" t="str">
        <f t="shared" si="392"/>
        <v/>
      </c>
      <c r="AH186" s="267" t="str">
        <f t="shared" si="392"/>
        <v/>
      </c>
      <c r="AI186" s="267" t="str">
        <f t="shared" si="392"/>
        <v/>
      </c>
      <c r="AJ186" s="267" t="str">
        <f t="shared" si="392"/>
        <v/>
      </c>
      <c r="AK186" s="267" t="str">
        <f t="shared" si="392"/>
        <v/>
      </c>
      <c r="AL186" s="267" t="str">
        <f t="shared" si="392"/>
        <v/>
      </c>
      <c r="AM186" s="267" t="str">
        <f t="shared" si="392"/>
        <v/>
      </c>
      <c r="AN186" s="267" t="str">
        <f t="shared" si="392"/>
        <v/>
      </c>
      <c r="AO186" s="267" t="str">
        <f t="shared" si="392"/>
        <v/>
      </c>
      <c r="AP186" s="267" t="str">
        <f t="shared" si="393"/>
        <v/>
      </c>
      <c r="AQ186" s="267" t="str">
        <f t="shared" si="393"/>
        <v/>
      </c>
      <c r="AR186" s="267" t="str">
        <f t="shared" si="393"/>
        <v/>
      </c>
      <c r="AS186" s="267" t="str">
        <f t="shared" si="393"/>
        <v/>
      </c>
      <c r="AT186" s="267" t="str">
        <f t="shared" si="393"/>
        <v/>
      </c>
      <c r="AU186" s="267" t="str">
        <f t="shared" si="393"/>
        <v/>
      </c>
      <c r="AV186" s="267" t="str">
        <f t="shared" si="393"/>
        <v/>
      </c>
      <c r="AW186" s="267" t="str">
        <f t="shared" si="393"/>
        <v/>
      </c>
      <c r="AX186" s="267" t="str">
        <f t="shared" si="393"/>
        <v/>
      </c>
      <c r="AY186" s="267" t="str">
        <f t="shared" si="393"/>
        <v/>
      </c>
      <c r="BA186" s="267" t="str">
        <f t="shared" si="404"/>
        <v/>
      </c>
      <c r="BB186" s="267" t="str">
        <f t="shared" si="405"/>
        <v/>
      </c>
      <c r="BC186" s="267" t="str">
        <f t="shared" si="406"/>
        <v/>
      </c>
      <c r="BD186" s="267" t="str">
        <f t="shared" si="407"/>
        <v/>
      </c>
      <c r="BE186" s="267" t="str">
        <f t="shared" si="408"/>
        <v/>
      </c>
      <c r="BF186" s="267" t="str">
        <f t="shared" si="409"/>
        <v/>
      </c>
      <c r="BG186" s="267" t="str">
        <f t="shared" si="410"/>
        <v/>
      </c>
      <c r="BH186" s="267" t="str">
        <f t="shared" si="322"/>
        <v/>
      </c>
      <c r="BI186" s="267" t="str">
        <f t="shared" si="351"/>
        <v/>
      </c>
      <c r="BJ186" s="267" t="str">
        <f t="shared" si="352"/>
        <v/>
      </c>
      <c r="BK186" s="267" t="str">
        <f t="shared" si="353"/>
        <v/>
      </c>
      <c r="BL186" s="267" t="str">
        <f t="shared" si="354"/>
        <v/>
      </c>
      <c r="BM186" s="267" t="str">
        <f t="shared" si="355"/>
        <v/>
      </c>
      <c r="BN186" s="267" t="str">
        <f t="shared" si="356"/>
        <v/>
      </c>
      <c r="BO186" s="267" t="str">
        <f t="shared" si="357"/>
        <v/>
      </c>
      <c r="BP186" s="267" t="str">
        <f t="shared" si="358"/>
        <v/>
      </c>
      <c r="BQ186" s="267" t="str">
        <f t="shared" si="359"/>
        <v/>
      </c>
      <c r="BR186" s="267" t="str">
        <f t="shared" si="360"/>
        <v/>
      </c>
      <c r="BS186" s="267" t="str">
        <f t="shared" si="361"/>
        <v/>
      </c>
      <c r="BT186" s="267" t="str">
        <f t="shared" si="362"/>
        <v/>
      </c>
      <c r="BU186" s="264"/>
      <c r="BV186" s="268">
        <v>175</v>
      </c>
      <c r="BW186" s="265" t="str">
        <f t="shared" si="391"/>
        <v/>
      </c>
      <c r="BX186" s="265" t="str">
        <f t="shared" si="349"/>
        <v/>
      </c>
      <c r="BY186" s="265" t="str">
        <f t="shared" si="349"/>
        <v/>
      </c>
      <c r="BZ186" s="265" t="str">
        <f t="shared" si="349"/>
        <v/>
      </c>
      <c r="CA186" s="265" t="str">
        <f t="shared" si="348"/>
        <v/>
      </c>
      <c r="CB186" s="265" t="str">
        <f t="shared" si="348"/>
        <v/>
      </c>
      <c r="CC186" s="265" t="str">
        <f t="shared" si="348"/>
        <v/>
      </c>
      <c r="CD186" s="265" t="str">
        <f t="shared" si="380"/>
        <v/>
      </c>
      <c r="CE186" s="265" t="str">
        <f t="shared" si="377"/>
        <v/>
      </c>
      <c r="CF186" s="265" t="str">
        <f t="shared" si="377"/>
        <v/>
      </c>
      <c r="CG186" s="265" t="str">
        <f t="shared" si="377"/>
        <v/>
      </c>
      <c r="CH186" s="265" t="str">
        <f t="shared" si="377"/>
        <v/>
      </c>
      <c r="CI186" s="265" t="str">
        <f t="shared" si="377"/>
        <v/>
      </c>
      <c r="CJ186" s="265" t="str">
        <f t="shared" si="377"/>
        <v/>
      </c>
      <c r="CK186" s="265" t="str">
        <f t="shared" si="377"/>
        <v/>
      </c>
      <c r="CL186" s="265" t="str">
        <f t="shared" si="377"/>
        <v/>
      </c>
      <c r="CM186" s="265" t="str">
        <f t="shared" si="377"/>
        <v/>
      </c>
      <c r="CN186" s="265" t="str">
        <f t="shared" si="377"/>
        <v/>
      </c>
      <c r="CO186" s="265" t="str">
        <f t="shared" si="377"/>
        <v/>
      </c>
      <c r="CP186" s="265" t="str">
        <f t="shared" si="377"/>
        <v/>
      </c>
      <c r="CR186" s="265" t="str">
        <f>IF(BW186="","",SUM(BW$12:BW186)-BW186+1)</f>
        <v/>
      </c>
      <c r="CS186" s="265" t="str">
        <f>IF(BX186="","",SUM(BX$12:BX186)-BX186+1)</f>
        <v/>
      </c>
      <c r="CT186" s="265" t="str">
        <f>IF(BY186="","",SUM(BY$12:BY186)-BY186+1)</f>
        <v/>
      </c>
      <c r="CU186" s="265" t="str">
        <f>IF(BZ186="","",SUM(BZ$12:BZ186)-BZ186+1)</f>
        <v/>
      </c>
      <c r="CV186" s="265" t="str">
        <f>IF(CA186="","",SUM(CA$12:CA186)-CA186+1)</f>
        <v/>
      </c>
      <c r="CW186" s="265" t="str">
        <f>IF(CB186="","",SUM(CB$12:CB186)-CB186+1)</f>
        <v/>
      </c>
      <c r="CX186" s="265" t="str">
        <f>IF(CC186="","",SUM(CC$12:CC186)-CC186+1)</f>
        <v/>
      </c>
      <c r="CY186" s="265" t="str">
        <f>IF(CD186="","",SUM(CD$12:CD186)-CD186+1)</f>
        <v/>
      </c>
      <c r="CZ186" s="265" t="str">
        <f>IF(CE186="","",SUM(CE$12:CE186)-CE186+1)</f>
        <v/>
      </c>
      <c r="DA186" s="265" t="str">
        <f>IF(CF186="","",SUM(CF$12:CF186)-CF186+1)</f>
        <v/>
      </c>
      <c r="DB186" s="265" t="str">
        <f>IF(CG186="","",SUM(CG$12:CG186)-CG186+1)</f>
        <v/>
      </c>
      <c r="DC186" s="265" t="str">
        <f>IF(CH186="","",SUM(CH$12:CH186)-CH186+1)</f>
        <v/>
      </c>
      <c r="DD186" s="265" t="str">
        <f>IF(CI186="","",SUM(CI$12:CI186)-CI186+1)</f>
        <v/>
      </c>
      <c r="DE186" s="265" t="str">
        <f>IF(CJ186="","",SUM(CJ$12:CJ186)-CJ186+1)</f>
        <v/>
      </c>
      <c r="DF186" s="265" t="str">
        <f>IF(CK186="","",SUM(CK$12:CK186)-CK186+1)</f>
        <v/>
      </c>
      <c r="DG186" s="265" t="str">
        <f>IF(CL186="","",SUM(CL$12:CL186)-CL186+1)</f>
        <v/>
      </c>
      <c r="DH186" s="265" t="str">
        <f>IF(CM186="","",SUM(CM$12:CM186)-CM186+1)</f>
        <v/>
      </c>
      <c r="DI186" s="265" t="str">
        <f>IF(CN186="","",SUM(CN$12:CN186)-CN186+1)</f>
        <v/>
      </c>
      <c r="DJ186" s="265" t="str">
        <f>IF(CO186="","",SUM(CO$12:CO186)-CO186+1)</f>
        <v/>
      </c>
      <c r="DK186" s="265" t="str">
        <f>IF(CP186="","",SUM(CP$12:CP186)-CP186+1)</f>
        <v/>
      </c>
      <c r="DM186" s="265"/>
      <c r="DN186" s="265"/>
      <c r="DO186" s="265"/>
      <c r="DP186" s="265"/>
      <c r="DQ186" s="265"/>
      <c r="DR186" s="265"/>
      <c r="DS186" s="265"/>
      <c r="DT186" s="265"/>
      <c r="DU186" s="265"/>
      <c r="DV186" s="265"/>
      <c r="DW186" s="265"/>
      <c r="DX186" s="265"/>
      <c r="DY186" s="265"/>
      <c r="DZ186" s="265"/>
      <c r="EA186" s="265"/>
      <c r="EB186" s="265"/>
      <c r="EC186" s="265"/>
      <c r="ED186" s="265"/>
      <c r="EE186" s="265"/>
      <c r="EF186" s="265"/>
      <c r="EH186" s="265" t="str">
        <f t="shared" si="394"/>
        <v/>
      </c>
      <c r="EI186" s="265" t="str">
        <f t="shared" si="394"/>
        <v/>
      </c>
      <c r="EJ186" s="265" t="str">
        <f t="shared" si="394"/>
        <v/>
      </c>
      <c r="EK186" s="265" t="str">
        <f t="shared" si="394"/>
        <v/>
      </c>
      <c r="EL186" s="265" t="str">
        <f t="shared" si="394"/>
        <v/>
      </c>
      <c r="EM186" s="265" t="str">
        <f t="shared" si="394"/>
        <v/>
      </c>
      <c r="EN186" s="265" t="str">
        <f t="shared" si="394"/>
        <v/>
      </c>
      <c r="EO186" s="265" t="str">
        <f t="shared" si="394"/>
        <v/>
      </c>
      <c r="EP186" s="265" t="str">
        <f t="shared" si="394"/>
        <v/>
      </c>
      <c r="EQ186" s="265" t="str">
        <f t="shared" si="394"/>
        <v/>
      </c>
      <c r="ER186" s="265" t="str">
        <f t="shared" si="395"/>
        <v/>
      </c>
      <c r="ES186" s="265" t="str">
        <f t="shared" si="395"/>
        <v/>
      </c>
      <c r="ET186" s="265" t="str">
        <f t="shared" si="395"/>
        <v/>
      </c>
      <c r="EU186" s="265" t="str">
        <f t="shared" si="395"/>
        <v/>
      </c>
      <c r="EV186" s="265" t="str">
        <f t="shared" si="395"/>
        <v/>
      </c>
      <c r="EW186" s="265" t="str">
        <f t="shared" si="395"/>
        <v/>
      </c>
      <c r="EX186" s="265" t="str">
        <f t="shared" si="395"/>
        <v/>
      </c>
      <c r="EY186" s="265" t="str">
        <f t="shared" si="395"/>
        <v/>
      </c>
      <c r="EZ186" s="265" t="str">
        <f t="shared" si="395"/>
        <v/>
      </c>
      <c r="FA186" s="265" t="str">
        <f t="shared" si="395"/>
        <v/>
      </c>
      <c r="FB186" s="263" t="str">
        <f t="shared" si="396"/>
        <v/>
      </c>
      <c r="FC186" s="263" t="str">
        <f t="shared" si="396"/>
        <v/>
      </c>
      <c r="FD186" s="263" t="str">
        <f t="shared" si="396"/>
        <v/>
      </c>
      <c r="FE186" s="263" t="str">
        <f t="shared" si="396"/>
        <v/>
      </c>
      <c r="FF186" s="263" t="str">
        <f t="shared" si="396"/>
        <v/>
      </c>
      <c r="FG186" s="263" t="str">
        <f t="shared" si="396"/>
        <v/>
      </c>
      <c r="FH186" s="263" t="str">
        <f t="shared" si="396"/>
        <v/>
      </c>
      <c r="FI186" s="263" t="str">
        <f t="shared" si="396"/>
        <v/>
      </c>
      <c r="FJ186" s="263" t="str">
        <f t="shared" si="396"/>
        <v/>
      </c>
      <c r="FK186" s="263" t="str">
        <f t="shared" si="396"/>
        <v/>
      </c>
      <c r="FL186" s="263" t="str">
        <f t="shared" si="397"/>
        <v/>
      </c>
      <c r="FM186" s="263" t="str">
        <f t="shared" si="397"/>
        <v/>
      </c>
      <c r="FN186" s="263" t="str">
        <f t="shared" si="397"/>
        <v/>
      </c>
      <c r="FO186" s="263" t="str">
        <f t="shared" si="397"/>
        <v/>
      </c>
      <c r="FP186" s="263" t="str">
        <f t="shared" si="397"/>
        <v/>
      </c>
      <c r="FQ186" s="263" t="str">
        <f t="shared" si="397"/>
        <v/>
      </c>
      <c r="FR186" s="263" t="str">
        <f t="shared" si="397"/>
        <v/>
      </c>
      <c r="FS186" s="263" t="str">
        <f t="shared" si="397"/>
        <v/>
      </c>
      <c r="FT186" s="263" t="str">
        <f t="shared" si="397"/>
        <v/>
      </c>
      <c r="FU186" s="263" t="str">
        <f t="shared" si="397"/>
        <v/>
      </c>
      <c r="FV186" s="265" t="str">
        <f t="shared" si="398"/>
        <v/>
      </c>
      <c r="FW186" s="265" t="str">
        <f t="shared" si="398"/>
        <v/>
      </c>
      <c r="FX186" s="265" t="str">
        <f t="shared" si="398"/>
        <v/>
      </c>
      <c r="FY186" s="265" t="str">
        <f t="shared" si="398"/>
        <v/>
      </c>
      <c r="FZ186" s="265" t="str">
        <f t="shared" si="398"/>
        <v/>
      </c>
      <c r="GA186" s="265" t="str">
        <f t="shared" si="398"/>
        <v/>
      </c>
      <c r="GB186" s="265" t="str">
        <f t="shared" si="398"/>
        <v/>
      </c>
      <c r="GC186" s="265" t="str">
        <f t="shared" si="398"/>
        <v/>
      </c>
      <c r="GD186" s="265" t="str">
        <f t="shared" si="398"/>
        <v/>
      </c>
      <c r="GE186" s="265" t="str">
        <f t="shared" si="398"/>
        <v/>
      </c>
      <c r="GF186" s="265" t="str">
        <f t="shared" si="399"/>
        <v/>
      </c>
      <c r="GG186" s="265" t="str">
        <f t="shared" si="399"/>
        <v/>
      </c>
      <c r="GH186" s="265" t="str">
        <f t="shared" si="399"/>
        <v/>
      </c>
      <c r="GI186" s="265" t="str">
        <f t="shared" si="399"/>
        <v/>
      </c>
      <c r="GJ186" s="265" t="str">
        <f t="shared" si="399"/>
        <v/>
      </c>
      <c r="GK186" s="265" t="str">
        <f t="shared" si="399"/>
        <v/>
      </c>
      <c r="GL186" s="265" t="str">
        <f t="shared" si="399"/>
        <v/>
      </c>
      <c r="GM186" s="265" t="str">
        <f t="shared" si="399"/>
        <v/>
      </c>
      <c r="GN186" s="265" t="str">
        <f t="shared" si="399"/>
        <v/>
      </c>
      <c r="GO186" s="265" t="str">
        <f t="shared" si="399"/>
        <v/>
      </c>
      <c r="GP186" s="263" t="str">
        <f t="shared" si="400"/>
        <v/>
      </c>
      <c r="GQ186" s="263" t="str">
        <f t="shared" si="400"/>
        <v/>
      </c>
      <c r="GR186" s="263" t="str">
        <f t="shared" si="400"/>
        <v/>
      </c>
      <c r="GS186" s="263" t="str">
        <f t="shared" si="400"/>
        <v/>
      </c>
      <c r="GT186" s="263" t="str">
        <f t="shared" si="400"/>
        <v/>
      </c>
      <c r="GU186" s="263" t="str">
        <f t="shared" si="400"/>
        <v/>
      </c>
      <c r="GV186" s="263" t="str">
        <f t="shared" si="400"/>
        <v/>
      </c>
      <c r="GW186" s="263" t="str">
        <f t="shared" si="400"/>
        <v/>
      </c>
      <c r="GX186" s="263" t="str">
        <f t="shared" si="400"/>
        <v/>
      </c>
      <c r="GY186" s="263" t="str">
        <f t="shared" si="400"/>
        <v/>
      </c>
      <c r="GZ186" s="263" t="str">
        <f t="shared" si="401"/>
        <v/>
      </c>
      <c r="HA186" s="263" t="str">
        <f t="shared" si="401"/>
        <v/>
      </c>
      <c r="HB186" s="263" t="str">
        <f t="shared" si="401"/>
        <v/>
      </c>
      <c r="HC186" s="263" t="str">
        <f t="shared" si="401"/>
        <v/>
      </c>
      <c r="HD186" s="263" t="str">
        <f t="shared" si="401"/>
        <v/>
      </c>
      <c r="HE186" s="263" t="str">
        <f t="shared" si="401"/>
        <v/>
      </c>
      <c r="HF186" s="263" t="str">
        <f t="shared" si="401"/>
        <v/>
      </c>
      <c r="HG186" s="263" t="str">
        <f t="shared" si="401"/>
        <v/>
      </c>
      <c r="HH186" s="263" t="str">
        <f t="shared" si="401"/>
        <v/>
      </c>
      <c r="HI186" s="263" t="str">
        <f t="shared" si="401"/>
        <v/>
      </c>
      <c r="HJ186" s="265" t="str">
        <f t="shared" si="402"/>
        <v/>
      </c>
      <c r="HK186" s="265" t="str">
        <f t="shared" si="402"/>
        <v/>
      </c>
      <c r="HL186" s="265" t="str">
        <f t="shared" si="402"/>
        <v/>
      </c>
      <c r="HM186" s="265" t="str">
        <f t="shared" si="402"/>
        <v/>
      </c>
      <c r="HN186" s="265" t="str">
        <f t="shared" si="402"/>
        <v/>
      </c>
      <c r="HO186" s="265" t="str">
        <f t="shared" si="402"/>
        <v/>
      </c>
      <c r="HP186" s="265" t="str">
        <f t="shared" si="402"/>
        <v/>
      </c>
      <c r="HQ186" s="265" t="str">
        <f t="shared" si="402"/>
        <v/>
      </c>
      <c r="HR186" s="265" t="str">
        <f t="shared" si="402"/>
        <v/>
      </c>
      <c r="HS186" s="265" t="str">
        <f t="shared" si="402"/>
        <v/>
      </c>
      <c r="HT186" s="265" t="str">
        <f t="shared" si="403"/>
        <v/>
      </c>
      <c r="HU186" s="265" t="str">
        <f t="shared" si="403"/>
        <v/>
      </c>
      <c r="HV186" s="265" t="str">
        <f t="shared" si="403"/>
        <v/>
      </c>
      <c r="HW186" s="265" t="str">
        <f t="shared" si="403"/>
        <v/>
      </c>
      <c r="HX186" s="265" t="str">
        <f t="shared" si="403"/>
        <v/>
      </c>
      <c r="HY186" s="265" t="str">
        <f t="shared" si="403"/>
        <v/>
      </c>
      <c r="HZ186" s="265" t="str">
        <f t="shared" si="403"/>
        <v/>
      </c>
      <c r="IA186" s="265" t="str">
        <f t="shared" si="403"/>
        <v/>
      </c>
      <c r="IB186" s="265" t="str">
        <f t="shared" si="403"/>
        <v/>
      </c>
      <c r="IC186" s="265" t="str">
        <f t="shared" si="403"/>
        <v/>
      </c>
    </row>
    <row r="187" spans="1:237" x14ac:dyDescent="0.25">
      <c r="A187" s="248">
        <f t="shared" si="323"/>
        <v>176</v>
      </c>
      <c r="B187" s="2" t="str">
        <f>IF(OR('aux 1'!B187="",'aux 1'!R187&lt;&gt;"s"),"",'aux 1'!B187)</f>
        <v/>
      </c>
      <c r="C187" s="172" t="str">
        <f>IF('aux 1'!F187="","",'aux 1'!F187)</f>
        <v/>
      </c>
      <c r="D187" s="450" t="str">
        <f>IF(B187="","",'aux 1'!AP187)</f>
        <v/>
      </c>
      <c r="E187" s="306" t="str">
        <f>IF(B187="","Pre: ",'aux 1'!AN187)</f>
        <v xml:space="preserve">Pre: </v>
      </c>
      <c r="F187" s="306" t="str">
        <f>IF(B187="","Co: ",'aux 1'!AO187)</f>
        <v xml:space="preserve">Co: </v>
      </c>
      <c r="G187" s="54" t="str">
        <f>IF(OR($B187="",'aux 1'!H187=""),"",'aux 1'!H187)</f>
        <v/>
      </c>
      <c r="H187" s="54" t="str">
        <f>IF(OR($B187="",'aux 1'!I187=""),"",'aux 1'!I187)</f>
        <v/>
      </c>
      <c r="I187" s="54" t="str">
        <f>IF(OR($B187="",'aux 1'!J187=""),"",'aux 1'!J187)</f>
        <v/>
      </c>
      <c r="J187" s="54" t="str">
        <f>IF(OR($B187="",'aux 1'!K187=""),"",'aux 1'!K187)</f>
        <v/>
      </c>
      <c r="K187" s="248"/>
      <c r="L187" s="248"/>
      <c r="M187" s="45" t="str">
        <f>IF('aux 1'!C187="","",'aux 1'!C187)</f>
        <v/>
      </c>
      <c r="N187" s="45" t="str">
        <f>IF('aux 1'!D187="","",'aux 1'!D187)</f>
        <v/>
      </c>
      <c r="O187" s="169" t="str">
        <f>IF('aux 1'!E187="","",'aux 1'!E187)</f>
        <v/>
      </c>
      <c r="P187" s="133" t="str">
        <f t="shared" si="317"/>
        <v/>
      </c>
      <c r="Q187" s="43" t="str">
        <f>IF(S187="s",IF(R187="op",'aux 1'!S187,U187),"")</f>
        <v/>
      </c>
      <c r="R187" s="43" t="str">
        <f>IF('aux 1'!N187="op","op",'aux 1'!S187)</f>
        <v/>
      </c>
      <c r="S187" s="43" t="str">
        <f>IF('aux 1'!R187="","",'aux 1'!R187)</f>
        <v/>
      </c>
      <c r="T187" s="43" t="str">
        <f>IF('aux 1'!Q187="","",'aux 1'!Q187)</f>
        <v/>
      </c>
      <c r="U187" s="43" t="str">
        <f>IF('aux 1'!P187="","",'aux 1'!P187)</f>
        <v/>
      </c>
      <c r="V187" s="44" t="str">
        <f>IF('aux 1'!O187="","",'aux 1'!O187)</f>
        <v/>
      </c>
      <c r="W187" s="128">
        <f>IF('aux 1'!T187="",0,'aux 1'!T187)</f>
        <v>0</v>
      </c>
      <c r="X187" s="128">
        <f>IF('aux 1'!U187="",0,'aux 1'!U187)</f>
        <v>0</v>
      </c>
      <c r="Y187" s="128">
        <f>IF('aux 1'!V187="",0,'aux 1'!V187)</f>
        <v>0</v>
      </c>
      <c r="Z187" s="128" t="str">
        <f>IF('aux 1'!W187="","",'aux 1'!W187)</f>
        <v/>
      </c>
      <c r="AA187" s="128" t="str">
        <f t="shared" si="318"/>
        <v>h</v>
      </c>
      <c r="AB187" s="248" t="str">
        <f>IF('aux 1'!X187="","",'aux 1'!X187)</f>
        <v/>
      </c>
      <c r="AC187" s="87" t="str">
        <f t="shared" si="319"/>
        <v/>
      </c>
      <c r="AE187" s="265">
        <f t="shared" si="320"/>
        <v>176</v>
      </c>
      <c r="AF187" s="267" t="str">
        <f t="shared" si="392"/>
        <v/>
      </c>
      <c r="AG187" s="267" t="str">
        <f t="shared" si="392"/>
        <v/>
      </c>
      <c r="AH187" s="267" t="str">
        <f t="shared" si="392"/>
        <v/>
      </c>
      <c r="AI187" s="267" t="str">
        <f t="shared" si="392"/>
        <v/>
      </c>
      <c r="AJ187" s="267" t="str">
        <f t="shared" si="392"/>
        <v/>
      </c>
      <c r="AK187" s="267" t="str">
        <f t="shared" si="392"/>
        <v/>
      </c>
      <c r="AL187" s="267" t="str">
        <f t="shared" si="392"/>
        <v/>
      </c>
      <c r="AM187" s="267" t="str">
        <f t="shared" si="392"/>
        <v/>
      </c>
      <c r="AN187" s="267" t="str">
        <f t="shared" si="392"/>
        <v/>
      </c>
      <c r="AO187" s="267" t="str">
        <f t="shared" si="392"/>
        <v/>
      </c>
      <c r="AP187" s="267" t="str">
        <f t="shared" si="393"/>
        <v/>
      </c>
      <c r="AQ187" s="267" t="str">
        <f t="shared" si="393"/>
        <v/>
      </c>
      <c r="AR187" s="267" t="str">
        <f t="shared" si="393"/>
        <v/>
      </c>
      <c r="AS187" s="267" t="str">
        <f t="shared" si="393"/>
        <v/>
      </c>
      <c r="AT187" s="267" t="str">
        <f t="shared" si="393"/>
        <v/>
      </c>
      <c r="AU187" s="267" t="str">
        <f t="shared" si="393"/>
        <v/>
      </c>
      <c r="AV187" s="267" t="str">
        <f t="shared" si="393"/>
        <v/>
      </c>
      <c r="AW187" s="267" t="str">
        <f t="shared" si="393"/>
        <v/>
      </c>
      <c r="AX187" s="267" t="str">
        <f t="shared" si="393"/>
        <v/>
      </c>
      <c r="AY187" s="267" t="str">
        <f t="shared" si="393"/>
        <v/>
      </c>
      <c r="BA187" s="267" t="str">
        <f t="shared" si="404"/>
        <v/>
      </c>
      <c r="BB187" s="267" t="str">
        <f t="shared" si="405"/>
        <v/>
      </c>
      <c r="BC187" s="267" t="str">
        <f t="shared" si="406"/>
        <v/>
      </c>
      <c r="BD187" s="267" t="str">
        <f t="shared" si="407"/>
        <v/>
      </c>
      <c r="BE187" s="267" t="str">
        <f t="shared" si="408"/>
        <v/>
      </c>
      <c r="BF187" s="267" t="str">
        <f t="shared" si="409"/>
        <v/>
      </c>
      <c r="BG187" s="267" t="str">
        <f t="shared" si="410"/>
        <v/>
      </c>
      <c r="BH187" s="267" t="str">
        <f t="shared" si="322"/>
        <v/>
      </c>
      <c r="BI187" s="267" t="str">
        <f t="shared" si="351"/>
        <v/>
      </c>
      <c r="BJ187" s="267" t="str">
        <f t="shared" si="352"/>
        <v/>
      </c>
      <c r="BK187" s="267" t="str">
        <f t="shared" si="353"/>
        <v/>
      </c>
      <c r="BL187" s="267" t="str">
        <f t="shared" si="354"/>
        <v/>
      </c>
      <c r="BM187" s="267" t="str">
        <f t="shared" si="355"/>
        <v/>
      </c>
      <c r="BN187" s="267" t="str">
        <f t="shared" si="356"/>
        <v/>
      </c>
      <c r="BO187" s="267" t="str">
        <f t="shared" si="357"/>
        <v/>
      </c>
      <c r="BP187" s="267" t="str">
        <f t="shared" si="358"/>
        <v/>
      </c>
      <c r="BQ187" s="267" t="str">
        <f t="shared" si="359"/>
        <v/>
      </c>
      <c r="BR187" s="267" t="str">
        <f t="shared" si="360"/>
        <v/>
      </c>
      <c r="BS187" s="267" t="str">
        <f t="shared" si="361"/>
        <v/>
      </c>
      <c r="BT187" s="267" t="str">
        <f t="shared" si="362"/>
        <v/>
      </c>
      <c r="BU187" s="264"/>
      <c r="BV187" s="268">
        <v>176</v>
      </c>
      <c r="BW187" s="265" t="str">
        <f t="shared" si="391"/>
        <v/>
      </c>
      <c r="BX187" s="265" t="str">
        <f t="shared" si="349"/>
        <v/>
      </c>
      <c r="BY187" s="265" t="str">
        <f t="shared" si="349"/>
        <v/>
      </c>
      <c r="BZ187" s="265" t="str">
        <f t="shared" si="349"/>
        <v/>
      </c>
      <c r="CA187" s="265" t="str">
        <f t="shared" si="348"/>
        <v/>
      </c>
      <c r="CB187" s="265" t="str">
        <f t="shared" si="348"/>
        <v/>
      </c>
      <c r="CC187" s="265" t="str">
        <f t="shared" si="348"/>
        <v/>
      </c>
      <c r="CD187" s="265" t="str">
        <f t="shared" si="380"/>
        <v/>
      </c>
      <c r="CE187" s="265" t="str">
        <f t="shared" ref="CE187:CP202" si="411">IF(LEN(CE$6)&lt;$BV187,"", VALUE(MID(CE$6,$BV187,1)))</f>
        <v/>
      </c>
      <c r="CF187" s="265" t="str">
        <f t="shared" si="411"/>
        <v/>
      </c>
      <c r="CG187" s="265" t="str">
        <f t="shared" si="411"/>
        <v/>
      </c>
      <c r="CH187" s="265" t="str">
        <f t="shared" si="411"/>
        <v/>
      </c>
      <c r="CI187" s="265" t="str">
        <f t="shared" si="411"/>
        <v/>
      </c>
      <c r="CJ187" s="265" t="str">
        <f t="shared" si="411"/>
        <v/>
      </c>
      <c r="CK187" s="265" t="str">
        <f t="shared" si="411"/>
        <v/>
      </c>
      <c r="CL187" s="265" t="str">
        <f t="shared" si="411"/>
        <v/>
      </c>
      <c r="CM187" s="265" t="str">
        <f t="shared" si="411"/>
        <v/>
      </c>
      <c r="CN187" s="265" t="str">
        <f t="shared" si="411"/>
        <v/>
      </c>
      <c r="CO187" s="265" t="str">
        <f t="shared" si="411"/>
        <v/>
      </c>
      <c r="CP187" s="265" t="str">
        <f t="shared" si="411"/>
        <v/>
      </c>
      <c r="CR187" s="265" t="str">
        <f>IF(BW187="","",SUM(BW$12:BW187)-BW187+1)</f>
        <v/>
      </c>
      <c r="CS187" s="265" t="str">
        <f>IF(BX187="","",SUM(BX$12:BX187)-BX187+1)</f>
        <v/>
      </c>
      <c r="CT187" s="265" t="str">
        <f>IF(BY187="","",SUM(BY$12:BY187)-BY187+1)</f>
        <v/>
      </c>
      <c r="CU187" s="265" t="str">
        <f>IF(BZ187="","",SUM(BZ$12:BZ187)-BZ187+1)</f>
        <v/>
      </c>
      <c r="CV187" s="265" t="str">
        <f>IF(CA187="","",SUM(CA$12:CA187)-CA187+1)</f>
        <v/>
      </c>
      <c r="CW187" s="265" t="str">
        <f>IF(CB187="","",SUM(CB$12:CB187)-CB187+1)</f>
        <v/>
      </c>
      <c r="CX187" s="265" t="str">
        <f>IF(CC187="","",SUM(CC$12:CC187)-CC187+1)</f>
        <v/>
      </c>
      <c r="CY187" s="265" t="str">
        <f>IF(CD187="","",SUM(CD$12:CD187)-CD187+1)</f>
        <v/>
      </c>
      <c r="CZ187" s="265" t="str">
        <f>IF(CE187="","",SUM(CE$12:CE187)-CE187+1)</f>
        <v/>
      </c>
      <c r="DA187" s="265" t="str">
        <f>IF(CF187="","",SUM(CF$12:CF187)-CF187+1)</f>
        <v/>
      </c>
      <c r="DB187" s="265" t="str">
        <f>IF(CG187="","",SUM(CG$12:CG187)-CG187+1)</f>
        <v/>
      </c>
      <c r="DC187" s="265" t="str">
        <f>IF(CH187="","",SUM(CH$12:CH187)-CH187+1)</f>
        <v/>
      </c>
      <c r="DD187" s="265" t="str">
        <f>IF(CI187="","",SUM(CI$12:CI187)-CI187+1)</f>
        <v/>
      </c>
      <c r="DE187" s="265" t="str">
        <f>IF(CJ187="","",SUM(CJ$12:CJ187)-CJ187+1)</f>
        <v/>
      </c>
      <c r="DF187" s="265" t="str">
        <f>IF(CK187="","",SUM(CK$12:CK187)-CK187+1)</f>
        <v/>
      </c>
      <c r="DG187" s="265" t="str">
        <f>IF(CL187="","",SUM(CL$12:CL187)-CL187+1)</f>
        <v/>
      </c>
      <c r="DH187" s="265" t="str">
        <f>IF(CM187="","",SUM(CM$12:CM187)-CM187+1)</f>
        <v/>
      </c>
      <c r="DI187" s="265" t="str">
        <f>IF(CN187="","",SUM(CN$12:CN187)-CN187+1)</f>
        <v/>
      </c>
      <c r="DJ187" s="265" t="str">
        <f>IF(CO187="","",SUM(CO$12:CO187)-CO187+1)</f>
        <v/>
      </c>
      <c r="DK187" s="265" t="str">
        <f>IF(CP187="","",SUM(CP$12:CP187)-CP187+1)</f>
        <v/>
      </c>
      <c r="DM187" s="265"/>
      <c r="DN187" s="265"/>
      <c r="DO187" s="265"/>
      <c r="DP187" s="265"/>
      <c r="DQ187" s="265"/>
      <c r="DR187" s="265"/>
      <c r="DS187" s="265"/>
      <c r="DT187" s="265"/>
      <c r="DU187" s="265"/>
      <c r="DV187" s="265"/>
      <c r="DW187" s="265"/>
      <c r="DX187" s="265"/>
      <c r="DY187" s="265"/>
      <c r="DZ187" s="265"/>
      <c r="EA187" s="265"/>
      <c r="EB187" s="265"/>
      <c r="EC187" s="265"/>
      <c r="ED187" s="265"/>
      <c r="EE187" s="265"/>
      <c r="EF187" s="265"/>
      <c r="EH187" s="265" t="str">
        <f t="shared" si="394"/>
        <v/>
      </c>
      <c r="EI187" s="265" t="str">
        <f t="shared" si="394"/>
        <v/>
      </c>
      <c r="EJ187" s="265" t="str">
        <f t="shared" si="394"/>
        <v/>
      </c>
      <c r="EK187" s="265" t="str">
        <f t="shared" si="394"/>
        <v/>
      </c>
      <c r="EL187" s="265" t="str">
        <f t="shared" si="394"/>
        <v/>
      </c>
      <c r="EM187" s="265" t="str">
        <f t="shared" si="394"/>
        <v/>
      </c>
      <c r="EN187" s="265" t="str">
        <f t="shared" si="394"/>
        <v/>
      </c>
      <c r="EO187" s="265" t="str">
        <f t="shared" si="394"/>
        <v/>
      </c>
      <c r="EP187" s="265" t="str">
        <f t="shared" si="394"/>
        <v/>
      </c>
      <c r="EQ187" s="265" t="str">
        <f t="shared" si="394"/>
        <v/>
      </c>
      <c r="ER187" s="265" t="str">
        <f t="shared" si="395"/>
        <v/>
      </c>
      <c r="ES187" s="265" t="str">
        <f t="shared" si="395"/>
        <v/>
      </c>
      <c r="ET187" s="265" t="str">
        <f t="shared" si="395"/>
        <v/>
      </c>
      <c r="EU187" s="265" t="str">
        <f t="shared" si="395"/>
        <v/>
      </c>
      <c r="EV187" s="265" t="str">
        <f t="shared" si="395"/>
        <v/>
      </c>
      <c r="EW187" s="265" t="str">
        <f t="shared" si="395"/>
        <v/>
      </c>
      <c r="EX187" s="265" t="str">
        <f t="shared" si="395"/>
        <v/>
      </c>
      <c r="EY187" s="265" t="str">
        <f t="shared" si="395"/>
        <v/>
      </c>
      <c r="EZ187" s="265" t="str">
        <f t="shared" si="395"/>
        <v/>
      </c>
      <c r="FA187" s="265" t="str">
        <f t="shared" si="395"/>
        <v/>
      </c>
      <c r="FB187" s="263" t="str">
        <f t="shared" si="396"/>
        <v/>
      </c>
      <c r="FC187" s="263" t="str">
        <f t="shared" si="396"/>
        <v/>
      </c>
      <c r="FD187" s="263" t="str">
        <f t="shared" si="396"/>
        <v/>
      </c>
      <c r="FE187" s="263" t="str">
        <f t="shared" si="396"/>
        <v/>
      </c>
      <c r="FF187" s="263" t="str">
        <f t="shared" si="396"/>
        <v/>
      </c>
      <c r="FG187" s="263" t="str">
        <f t="shared" si="396"/>
        <v/>
      </c>
      <c r="FH187" s="263" t="str">
        <f t="shared" si="396"/>
        <v/>
      </c>
      <c r="FI187" s="263" t="str">
        <f t="shared" si="396"/>
        <v/>
      </c>
      <c r="FJ187" s="263" t="str">
        <f t="shared" si="396"/>
        <v/>
      </c>
      <c r="FK187" s="263" t="str">
        <f t="shared" si="396"/>
        <v/>
      </c>
      <c r="FL187" s="263" t="str">
        <f t="shared" si="397"/>
        <v/>
      </c>
      <c r="FM187" s="263" t="str">
        <f t="shared" si="397"/>
        <v/>
      </c>
      <c r="FN187" s="263" t="str">
        <f t="shared" si="397"/>
        <v/>
      </c>
      <c r="FO187" s="263" t="str">
        <f t="shared" si="397"/>
        <v/>
      </c>
      <c r="FP187" s="263" t="str">
        <f t="shared" si="397"/>
        <v/>
      </c>
      <c r="FQ187" s="263" t="str">
        <f t="shared" si="397"/>
        <v/>
      </c>
      <c r="FR187" s="263" t="str">
        <f t="shared" si="397"/>
        <v/>
      </c>
      <c r="FS187" s="263" t="str">
        <f t="shared" si="397"/>
        <v/>
      </c>
      <c r="FT187" s="263" t="str">
        <f t="shared" si="397"/>
        <v/>
      </c>
      <c r="FU187" s="263" t="str">
        <f t="shared" si="397"/>
        <v/>
      </c>
      <c r="FV187" s="265" t="str">
        <f t="shared" si="398"/>
        <v/>
      </c>
      <c r="FW187" s="265" t="str">
        <f t="shared" si="398"/>
        <v/>
      </c>
      <c r="FX187" s="265" t="str">
        <f t="shared" si="398"/>
        <v/>
      </c>
      <c r="FY187" s="265" t="str">
        <f t="shared" si="398"/>
        <v/>
      </c>
      <c r="FZ187" s="265" t="str">
        <f t="shared" si="398"/>
        <v/>
      </c>
      <c r="GA187" s="265" t="str">
        <f t="shared" si="398"/>
        <v/>
      </c>
      <c r="GB187" s="265" t="str">
        <f t="shared" si="398"/>
        <v/>
      </c>
      <c r="GC187" s="265" t="str">
        <f t="shared" si="398"/>
        <v/>
      </c>
      <c r="GD187" s="265" t="str">
        <f t="shared" si="398"/>
        <v/>
      </c>
      <c r="GE187" s="265" t="str">
        <f t="shared" si="398"/>
        <v/>
      </c>
      <c r="GF187" s="265" t="str">
        <f t="shared" si="399"/>
        <v/>
      </c>
      <c r="GG187" s="265" t="str">
        <f t="shared" si="399"/>
        <v/>
      </c>
      <c r="GH187" s="265" t="str">
        <f t="shared" si="399"/>
        <v/>
      </c>
      <c r="GI187" s="265" t="str">
        <f t="shared" si="399"/>
        <v/>
      </c>
      <c r="GJ187" s="265" t="str">
        <f t="shared" si="399"/>
        <v/>
      </c>
      <c r="GK187" s="265" t="str">
        <f t="shared" si="399"/>
        <v/>
      </c>
      <c r="GL187" s="265" t="str">
        <f t="shared" si="399"/>
        <v/>
      </c>
      <c r="GM187" s="265" t="str">
        <f t="shared" si="399"/>
        <v/>
      </c>
      <c r="GN187" s="265" t="str">
        <f t="shared" si="399"/>
        <v/>
      </c>
      <c r="GO187" s="265" t="str">
        <f t="shared" si="399"/>
        <v/>
      </c>
      <c r="GP187" s="263" t="str">
        <f t="shared" si="400"/>
        <v/>
      </c>
      <c r="GQ187" s="263" t="str">
        <f t="shared" si="400"/>
        <v/>
      </c>
      <c r="GR187" s="263" t="str">
        <f t="shared" si="400"/>
        <v/>
      </c>
      <c r="GS187" s="263" t="str">
        <f t="shared" si="400"/>
        <v/>
      </c>
      <c r="GT187" s="263" t="str">
        <f t="shared" si="400"/>
        <v/>
      </c>
      <c r="GU187" s="263" t="str">
        <f t="shared" si="400"/>
        <v/>
      </c>
      <c r="GV187" s="263" t="str">
        <f t="shared" si="400"/>
        <v/>
      </c>
      <c r="GW187" s="263" t="str">
        <f t="shared" si="400"/>
        <v/>
      </c>
      <c r="GX187" s="263" t="str">
        <f t="shared" si="400"/>
        <v/>
      </c>
      <c r="GY187" s="263" t="str">
        <f t="shared" si="400"/>
        <v/>
      </c>
      <c r="GZ187" s="263" t="str">
        <f t="shared" si="401"/>
        <v/>
      </c>
      <c r="HA187" s="263" t="str">
        <f t="shared" si="401"/>
        <v/>
      </c>
      <c r="HB187" s="263" t="str">
        <f t="shared" si="401"/>
        <v/>
      </c>
      <c r="HC187" s="263" t="str">
        <f t="shared" si="401"/>
        <v/>
      </c>
      <c r="HD187" s="263" t="str">
        <f t="shared" si="401"/>
        <v/>
      </c>
      <c r="HE187" s="263" t="str">
        <f t="shared" si="401"/>
        <v/>
      </c>
      <c r="HF187" s="263" t="str">
        <f t="shared" si="401"/>
        <v/>
      </c>
      <c r="HG187" s="263" t="str">
        <f t="shared" si="401"/>
        <v/>
      </c>
      <c r="HH187" s="263" t="str">
        <f t="shared" si="401"/>
        <v/>
      </c>
      <c r="HI187" s="263" t="str">
        <f t="shared" si="401"/>
        <v/>
      </c>
      <c r="HJ187" s="265" t="str">
        <f t="shared" si="402"/>
        <v/>
      </c>
      <c r="HK187" s="265" t="str">
        <f t="shared" si="402"/>
        <v/>
      </c>
      <c r="HL187" s="265" t="str">
        <f t="shared" si="402"/>
        <v/>
      </c>
      <c r="HM187" s="265" t="str">
        <f t="shared" si="402"/>
        <v/>
      </c>
      <c r="HN187" s="265" t="str">
        <f t="shared" si="402"/>
        <v/>
      </c>
      <c r="HO187" s="265" t="str">
        <f t="shared" si="402"/>
        <v/>
      </c>
      <c r="HP187" s="265" t="str">
        <f t="shared" si="402"/>
        <v/>
      </c>
      <c r="HQ187" s="265" t="str">
        <f t="shared" si="402"/>
        <v/>
      </c>
      <c r="HR187" s="265" t="str">
        <f t="shared" si="402"/>
        <v/>
      </c>
      <c r="HS187" s="265" t="str">
        <f t="shared" si="402"/>
        <v/>
      </c>
      <c r="HT187" s="265" t="str">
        <f t="shared" si="403"/>
        <v/>
      </c>
      <c r="HU187" s="265" t="str">
        <f t="shared" si="403"/>
        <v/>
      </c>
      <c r="HV187" s="265" t="str">
        <f t="shared" si="403"/>
        <v/>
      </c>
      <c r="HW187" s="265" t="str">
        <f t="shared" si="403"/>
        <v/>
      </c>
      <c r="HX187" s="265" t="str">
        <f t="shared" si="403"/>
        <v/>
      </c>
      <c r="HY187" s="265" t="str">
        <f t="shared" si="403"/>
        <v/>
      </c>
      <c r="HZ187" s="265" t="str">
        <f t="shared" si="403"/>
        <v/>
      </c>
      <c r="IA187" s="265" t="str">
        <f t="shared" si="403"/>
        <v/>
      </c>
      <c r="IB187" s="265" t="str">
        <f t="shared" si="403"/>
        <v/>
      </c>
      <c r="IC187" s="265" t="str">
        <f t="shared" si="403"/>
        <v/>
      </c>
    </row>
    <row r="188" spans="1:237" x14ac:dyDescent="0.25">
      <c r="A188" s="248">
        <f t="shared" si="323"/>
        <v>177</v>
      </c>
      <c r="B188" s="2" t="str">
        <f>IF(OR('aux 1'!B188="",'aux 1'!R188&lt;&gt;"s"),"",'aux 1'!B188)</f>
        <v/>
      </c>
      <c r="C188" s="172" t="str">
        <f>IF('aux 1'!F188="","",'aux 1'!F188)</f>
        <v/>
      </c>
      <c r="D188" s="450" t="str">
        <f>IF(B188="","",'aux 1'!AP188)</f>
        <v/>
      </c>
      <c r="E188" s="306" t="str">
        <f>IF(B188="","Pre: ",'aux 1'!AN188)</f>
        <v xml:space="preserve">Pre: </v>
      </c>
      <c r="F188" s="306" t="str">
        <f>IF(B188="","Co: ",'aux 1'!AO188)</f>
        <v xml:space="preserve">Co: </v>
      </c>
      <c r="G188" s="54" t="str">
        <f>IF(OR($B188="",'aux 1'!H188=""),"",'aux 1'!H188)</f>
        <v/>
      </c>
      <c r="H188" s="54" t="str">
        <f>IF(OR($B188="",'aux 1'!I188=""),"",'aux 1'!I188)</f>
        <v/>
      </c>
      <c r="I188" s="54" t="str">
        <f>IF(OR($B188="",'aux 1'!J188=""),"",'aux 1'!J188)</f>
        <v/>
      </c>
      <c r="J188" s="54" t="str">
        <f>IF(OR($B188="",'aux 1'!K188=""),"",'aux 1'!K188)</f>
        <v/>
      </c>
      <c r="K188" s="248"/>
      <c r="L188" s="248"/>
      <c r="M188" s="45" t="str">
        <f>IF('aux 1'!C188="","",'aux 1'!C188)</f>
        <v/>
      </c>
      <c r="N188" s="45" t="str">
        <f>IF('aux 1'!D188="","",'aux 1'!D188)</f>
        <v/>
      </c>
      <c r="O188" s="169" t="str">
        <f>IF('aux 1'!E188="","",'aux 1'!E188)</f>
        <v/>
      </c>
      <c r="P188" s="133" t="str">
        <f t="shared" si="317"/>
        <v/>
      </c>
      <c r="Q188" s="43" t="str">
        <f>IF(S188="s",IF(R188="op",'aux 1'!S188,U188),"")</f>
        <v/>
      </c>
      <c r="R188" s="43" t="str">
        <f>IF('aux 1'!N188="op","op",'aux 1'!S188)</f>
        <v/>
      </c>
      <c r="S188" s="43" t="str">
        <f>IF('aux 1'!R188="","",'aux 1'!R188)</f>
        <v/>
      </c>
      <c r="T188" s="43" t="str">
        <f>IF('aux 1'!Q188="","",'aux 1'!Q188)</f>
        <v/>
      </c>
      <c r="U188" s="43" t="str">
        <f>IF('aux 1'!P188="","",'aux 1'!P188)</f>
        <v/>
      </c>
      <c r="V188" s="44" t="str">
        <f>IF('aux 1'!O188="","",'aux 1'!O188)</f>
        <v/>
      </c>
      <c r="W188" s="128">
        <f>IF('aux 1'!T188="",0,'aux 1'!T188)</f>
        <v>0</v>
      </c>
      <c r="X188" s="128">
        <f>IF('aux 1'!U188="",0,'aux 1'!U188)</f>
        <v>0</v>
      </c>
      <c r="Y188" s="128">
        <f>IF('aux 1'!V188="",0,'aux 1'!V188)</f>
        <v>0</v>
      </c>
      <c r="Z188" s="128" t="str">
        <f>IF('aux 1'!W188="","",'aux 1'!W188)</f>
        <v/>
      </c>
      <c r="AA188" s="128" t="str">
        <f t="shared" si="318"/>
        <v>h</v>
      </c>
      <c r="AB188" s="248" t="str">
        <f>IF('aux 1'!X188="","",'aux 1'!X188)</f>
        <v/>
      </c>
      <c r="AC188" s="87" t="str">
        <f t="shared" si="319"/>
        <v/>
      </c>
      <c r="AE188" s="265">
        <f t="shared" si="320"/>
        <v>177</v>
      </c>
      <c r="AF188" s="267" t="str">
        <f t="shared" si="392"/>
        <v/>
      </c>
      <c r="AG188" s="267" t="str">
        <f t="shared" si="392"/>
        <v/>
      </c>
      <c r="AH188" s="267" t="str">
        <f t="shared" si="392"/>
        <v/>
      </c>
      <c r="AI188" s="267" t="str">
        <f t="shared" si="392"/>
        <v/>
      </c>
      <c r="AJ188" s="267" t="str">
        <f t="shared" si="392"/>
        <v/>
      </c>
      <c r="AK188" s="267" t="str">
        <f t="shared" si="392"/>
        <v/>
      </c>
      <c r="AL188" s="267" t="str">
        <f t="shared" si="392"/>
        <v/>
      </c>
      <c r="AM188" s="267" t="str">
        <f t="shared" si="392"/>
        <v/>
      </c>
      <c r="AN188" s="267" t="str">
        <f t="shared" si="392"/>
        <v/>
      </c>
      <c r="AO188" s="267" t="str">
        <f t="shared" si="392"/>
        <v/>
      </c>
      <c r="AP188" s="267" t="str">
        <f t="shared" si="393"/>
        <v/>
      </c>
      <c r="AQ188" s="267" t="str">
        <f t="shared" si="393"/>
        <v/>
      </c>
      <c r="AR188" s="267" t="str">
        <f t="shared" si="393"/>
        <v/>
      </c>
      <c r="AS188" s="267" t="str">
        <f t="shared" si="393"/>
        <v/>
      </c>
      <c r="AT188" s="267" t="str">
        <f t="shared" si="393"/>
        <v/>
      </c>
      <c r="AU188" s="267" t="str">
        <f t="shared" si="393"/>
        <v/>
      </c>
      <c r="AV188" s="267" t="str">
        <f t="shared" si="393"/>
        <v/>
      </c>
      <c r="AW188" s="267" t="str">
        <f t="shared" si="393"/>
        <v/>
      </c>
      <c r="AX188" s="267" t="str">
        <f t="shared" si="393"/>
        <v/>
      </c>
      <c r="AY188" s="267" t="str">
        <f t="shared" si="393"/>
        <v/>
      </c>
      <c r="BA188" s="267" t="str">
        <f t="shared" si="404"/>
        <v/>
      </c>
      <c r="BB188" s="267" t="str">
        <f t="shared" si="405"/>
        <v/>
      </c>
      <c r="BC188" s="267" t="str">
        <f t="shared" si="406"/>
        <v/>
      </c>
      <c r="BD188" s="267" t="str">
        <f t="shared" si="407"/>
        <v/>
      </c>
      <c r="BE188" s="267" t="str">
        <f t="shared" si="408"/>
        <v/>
      </c>
      <c r="BF188" s="267" t="str">
        <f t="shared" si="409"/>
        <v/>
      </c>
      <c r="BG188" s="267" t="str">
        <f t="shared" si="410"/>
        <v/>
      </c>
      <c r="BH188" s="267" t="str">
        <f t="shared" si="322"/>
        <v/>
      </c>
      <c r="BI188" s="267" t="str">
        <f t="shared" si="351"/>
        <v/>
      </c>
      <c r="BJ188" s="267" t="str">
        <f t="shared" si="352"/>
        <v/>
      </c>
      <c r="BK188" s="267" t="str">
        <f t="shared" si="353"/>
        <v/>
      </c>
      <c r="BL188" s="267" t="str">
        <f t="shared" si="354"/>
        <v/>
      </c>
      <c r="BM188" s="267" t="str">
        <f t="shared" si="355"/>
        <v/>
      </c>
      <c r="BN188" s="267" t="str">
        <f t="shared" si="356"/>
        <v/>
      </c>
      <c r="BO188" s="267" t="str">
        <f t="shared" si="357"/>
        <v/>
      </c>
      <c r="BP188" s="267" t="str">
        <f t="shared" si="358"/>
        <v/>
      </c>
      <c r="BQ188" s="267" t="str">
        <f t="shared" si="359"/>
        <v/>
      </c>
      <c r="BR188" s="267" t="str">
        <f t="shared" si="360"/>
        <v/>
      </c>
      <c r="BS188" s="267" t="str">
        <f t="shared" si="361"/>
        <v/>
      </c>
      <c r="BT188" s="267" t="str">
        <f t="shared" si="362"/>
        <v/>
      </c>
      <c r="BU188" s="264"/>
      <c r="BV188" s="268">
        <v>177</v>
      </c>
      <c r="BW188" s="265" t="str">
        <f t="shared" si="391"/>
        <v/>
      </c>
      <c r="BX188" s="265" t="str">
        <f t="shared" si="349"/>
        <v/>
      </c>
      <c r="BY188" s="265" t="str">
        <f t="shared" si="349"/>
        <v/>
      </c>
      <c r="BZ188" s="265" t="str">
        <f t="shared" si="349"/>
        <v/>
      </c>
      <c r="CA188" s="265" t="str">
        <f t="shared" si="348"/>
        <v/>
      </c>
      <c r="CB188" s="265" t="str">
        <f t="shared" si="348"/>
        <v/>
      </c>
      <c r="CC188" s="265" t="str">
        <f t="shared" si="348"/>
        <v/>
      </c>
      <c r="CD188" s="265" t="str">
        <f t="shared" si="380"/>
        <v/>
      </c>
      <c r="CE188" s="265" t="str">
        <f t="shared" si="411"/>
        <v/>
      </c>
      <c r="CF188" s="265" t="str">
        <f t="shared" si="411"/>
        <v/>
      </c>
      <c r="CG188" s="265" t="str">
        <f t="shared" si="411"/>
        <v/>
      </c>
      <c r="CH188" s="265" t="str">
        <f t="shared" si="411"/>
        <v/>
      </c>
      <c r="CI188" s="265" t="str">
        <f t="shared" si="411"/>
        <v/>
      </c>
      <c r="CJ188" s="265" t="str">
        <f t="shared" si="411"/>
        <v/>
      </c>
      <c r="CK188" s="265" t="str">
        <f t="shared" si="411"/>
        <v/>
      </c>
      <c r="CL188" s="265" t="str">
        <f t="shared" si="411"/>
        <v/>
      </c>
      <c r="CM188" s="265" t="str">
        <f t="shared" si="411"/>
        <v/>
      </c>
      <c r="CN188" s="265" t="str">
        <f t="shared" si="411"/>
        <v/>
      </c>
      <c r="CO188" s="265" t="str">
        <f t="shared" si="411"/>
        <v/>
      </c>
      <c r="CP188" s="265" t="str">
        <f t="shared" si="411"/>
        <v/>
      </c>
      <c r="CR188" s="265" t="str">
        <f>IF(BW188="","",SUM(BW$12:BW188)-BW188+1)</f>
        <v/>
      </c>
      <c r="CS188" s="265" t="str">
        <f>IF(BX188="","",SUM(BX$12:BX188)-BX188+1)</f>
        <v/>
      </c>
      <c r="CT188" s="265" t="str">
        <f>IF(BY188="","",SUM(BY$12:BY188)-BY188+1)</f>
        <v/>
      </c>
      <c r="CU188" s="265" t="str">
        <f>IF(BZ188="","",SUM(BZ$12:BZ188)-BZ188+1)</f>
        <v/>
      </c>
      <c r="CV188" s="265" t="str">
        <f>IF(CA188="","",SUM(CA$12:CA188)-CA188+1)</f>
        <v/>
      </c>
      <c r="CW188" s="265" t="str">
        <f>IF(CB188="","",SUM(CB$12:CB188)-CB188+1)</f>
        <v/>
      </c>
      <c r="CX188" s="265" t="str">
        <f>IF(CC188="","",SUM(CC$12:CC188)-CC188+1)</f>
        <v/>
      </c>
      <c r="CY188" s="265" t="str">
        <f>IF(CD188="","",SUM(CD$12:CD188)-CD188+1)</f>
        <v/>
      </c>
      <c r="CZ188" s="265" t="str">
        <f>IF(CE188="","",SUM(CE$12:CE188)-CE188+1)</f>
        <v/>
      </c>
      <c r="DA188" s="265" t="str">
        <f>IF(CF188="","",SUM(CF$12:CF188)-CF188+1)</f>
        <v/>
      </c>
      <c r="DB188" s="265" t="str">
        <f>IF(CG188="","",SUM(CG$12:CG188)-CG188+1)</f>
        <v/>
      </c>
      <c r="DC188" s="265" t="str">
        <f>IF(CH188="","",SUM(CH$12:CH188)-CH188+1)</f>
        <v/>
      </c>
      <c r="DD188" s="265" t="str">
        <f>IF(CI188="","",SUM(CI$12:CI188)-CI188+1)</f>
        <v/>
      </c>
      <c r="DE188" s="265" t="str">
        <f>IF(CJ188="","",SUM(CJ$12:CJ188)-CJ188+1)</f>
        <v/>
      </c>
      <c r="DF188" s="265" t="str">
        <f>IF(CK188="","",SUM(CK$12:CK188)-CK188+1)</f>
        <v/>
      </c>
      <c r="DG188" s="265" t="str">
        <f>IF(CL188="","",SUM(CL$12:CL188)-CL188+1)</f>
        <v/>
      </c>
      <c r="DH188" s="265" t="str">
        <f>IF(CM188="","",SUM(CM$12:CM188)-CM188+1)</f>
        <v/>
      </c>
      <c r="DI188" s="265" t="str">
        <f>IF(CN188="","",SUM(CN$12:CN188)-CN188+1)</f>
        <v/>
      </c>
      <c r="DJ188" s="265" t="str">
        <f>IF(CO188="","",SUM(CO$12:CO188)-CO188+1)</f>
        <v/>
      </c>
      <c r="DK188" s="265" t="str">
        <f>IF(CP188="","",SUM(CP$12:CP188)-CP188+1)</f>
        <v/>
      </c>
      <c r="DM188" s="265"/>
      <c r="DN188" s="265"/>
      <c r="DO188" s="265"/>
      <c r="DP188" s="265"/>
      <c r="DQ188" s="265"/>
      <c r="DR188" s="265"/>
      <c r="DS188" s="265"/>
      <c r="DT188" s="265"/>
      <c r="DU188" s="265"/>
      <c r="DV188" s="265"/>
      <c r="DW188" s="265"/>
      <c r="DX188" s="265"/>
      <c r="DY188" s="265"/>
      <c r="DZ188" s="265"/>
      <c r="EA188" s="265"/>
      <c r="EB188" s="265"/>
      <c r="EC188" s="265"/>
      <c r="ED188" s="265"/>
      <c r="EE188" s="265"/>
      <c r="EF188" s="265"/>
      <c r="EH188" s="265" t="str">
        <f t="shared" si="394"/>
        <v/>
      </c>
      <c r="EI188" s="265" t="str">
        <f t="shared" si="394"/>
        <v/>
      </c>
      <c r="EJ188" s="265" t="str">
        <f t="shared" si="394"/>
        <v/>
      </c>
      <c r="EK188" s="265" t="str">
        <f t="shared" si="394"/>
        <v/>
      </c>
      <c r="EL188" s="265" t="str">
        <f t="shared" si="394"/>
        <v/>
      </c>
      <c r="EM188" s="265" t="str">
        <f t="shared" si="394"/>
        <v/>
      </c>
      <c r="EN188" s="265" t="str">
        <f t="shared" si="394"/>
        <v/>
      </c>
      <c r="EO188" s="265" t="str">
        <f t="shared" si="394"/>
        <v/>
      </c>
      <c r="EP188" s="265" t="str">
        <f t="shared" si="394"/>
        <v/>
      </c>
      <c r="EQ188" s="265" t="str">
        <f t="shared" si="394"/>
        <v/>
      </c>
      <c r="ER188" s="265" t="str">
        <f t="shared" si="395"/>
        <v/>
      </c>
      <c r="ES188" s="265" t="str">
        <f t="shared" si="395"/>
        <v/>
      </c>
      <c r="ET188" s="265" t="str">
        <f t="shared" si="395"/>
        <v/>
      </c>
      <c r="EU188" s="265" t="str">
        <f t="shared" si="395"/>
        <v/>
      </c>
      <c r="EV188" s="265" t="str">
        <f t="shared" si="395"/>
        <v/>
      </c>
      <c r="EW188" s="265" t="str">
        <f t="shared" si="395"/>
        <v/>
      </c>
      <c r="EX188" s="265" t="str">
        <f t="shared" si="395"/>
        <v/>
      </c>
      <c r="EY188" s="265" t="str">
        <f t="shared" si="395"/>
        <v/>
      </c>
      <c r="EZ188" s="265" t="str">
        <f t="shared" si="395"/>
        <v/>
      </c>
      <c r="FA188" s="265" t="str">
        <f t="shared" si="395"/>
        <v/>
      </c>
      <c r="FB188" s="263" t="str">
        <f t="shared" si="396"/>
        <v/>
      </c>
      <c r="FC188" s="263" t="str">
        <f t="shared" si="396"/>
        <v/>
      </c>
      <c r="FD188" s="263" t="str">
        <f t="shared" si="396"/>
        <v/>
      </c>
      <c r="FE188" s="263" t="str">
        <f t="shared" si="396"/>
        <v/>
      </c>
      <c r="FF188" s="263" t="str">
        <f t="shared" si="396"/>
        <v/>
      </c>
      <c r="FG188" s="263" t="str">
        <f t="shared" si="396"/>
        <v/>
      </c>
      <c r="FH188" s="263" t="str">
        <f t="shared" si="396"/>
        <v/>
      </c>
      <c r="FI188" s="263" t="str">
        <f t="shared" si="396"/>
        <v/>
      </c>
      <c r="FJ188" s="263" t="str">
        <f t="shared" si="396"/>
        <v/>
      </c>
      <c r="FK188" s="263" t="str">
        <f t="shared" si="396"/>
        <v/>
      </c>
      <c r="FL188" s="263" t="str">
        <f t="shared" si="397"/>
        <v/>
      </c>
      <c r="FM188" s="263" t="str">
        <f t="shared" si="397"/>
        <v/>
      </c>
      <c r="FN188" s="263" t="str">
        <f t="shared" si="397"/>
        <v/>
      </c>
      <c r="FO188" s="263" t="str">
        <f t="shared" si="397"/>
        <v/>
      </c>
      <c r="FP188" s="263" t="str">
        <f t="shared" si="397"/>
        <v/>
      </c>
      <c r="FQ188" s="263" t="str">
        <f t="shared" si="397"/>
        <v/>
      </c>
      <c r="FR188" s="263" t="str">
        <f t="shared" si="397"/>
        <v/>
      </c>
      <c r="FS188" s="263" t="str">
        <f t="shared" si="397"/>
        <v/>
      </c>
      <c r="FT188" s="263" t="str">
        <f t="shared" si="397"/>
        <v/>
      </c>
      <c r="FU188" s="263" t="str">
        <f t="shared" si="397"/>
        <v/>
      </c>
      <c r="FV188" s="265" t="str">
        <f t="shared" si="398"/>
        <v/>
      </c>
      <c r="FW188" s="265" t="str">
        <f t="shared" si="398"/>
        <v/>
      </c>
      <c r="FX188" s="265" t="str">
        <f t="shared" si="398"/>
        <v/>
      </c>
      <c r="FY188" s="265" t="str">
        <f t="shared" si="398"/>
        <v/>
      </c>
      <c r="FZ188" s="265" t="str">
        <f t="shared" si="398"/>
        <v/>
      </c>
      <c r="GA188" s="265" t="str">
        <f t="shared" si="398"/>
        <v/>
      </c>
      <c r="GB188" s="265" t="str">
        <f t="shared" si="398"/>
        <v/>
      </c>
      <c r="GC188" s="265" t="str">
        <f t="shared" si="398"/>
        <v/>
      </c>
      <c r="GD188" s="265" t="str">
        <f t="shared" si="398"/>
        <v/>
      </c>
      <c r="GE188" s="265" t="str">
        <f t="shared" si="398"/>
        <v/>
      </c>
      <c r="GF188" s="265" t="str">
        <f t="shared" si="399"/>
        <v/>
      </c>
      <c r="GG188" s="265" t="str">
        <f t="shared" si="399"/>
        <v/>
      </c>
      <c r="GH188" s="265" t="str">
        <f t="shared" si="399"/>
        <v/>
      </c>
      <c r="GI188" s="265" t="str">
        <f t="shared" si="399"/>
        <v/>
      </c>
      <c r="GJ188" s="265" t="str">
        <f t="shared" si="399"/>
        <v/>
      </c>
      <c r="GK188" s="265" t="str">
        <f t="shared" si="399"/>
        <v/>
      </c>
      <c r="GL188" s="265" t="str">
        <f t="shared" si="399"/>
        <v/>
      </c>
      <c r="GM188" s="265" t="str">
        <f t="shared" si="399"/>
        <v/>
      </c>
      <c r="GN188" s="265" t="str">
        <f t="shared" si="399"/>
        <v/>
      </c>
      <c r="GO188" s="265" t="str">
        <f t="shared" si="399"/>
        <v/>
      </c>
      <c r="GP188" s="263" t="str">
        <f t="shared" si="400"/>
        <v/>
      </c>
      <c r="GQ188" s="263" t="str">
        <f t="shared" si="400"/>
        <v/>
      </c>
      <c r="GR188" s="263" t="str">
        <f t="shared" si="400"/>
        <v/>
      </c>
      <c r="GS188" s="263" t="str">
        <f t="shared" si="400"/>
        <v/>
      </c>
      <c r="GT188" s="263" t="str">
        <f t="shared" si="400"/>
        <v/>
      </c>
      <c r="GU188" s="263" t="str">
        <f t="shared" si="400"/>
        <v/>
      </c>
      <c r="GV188" s="263" t="str">
        <f t="shared" si="400"/>
        <v/>
      </c>
      <c r="GW188" s="263" t="str">
        <f t="shared" si="400"/>
        <v/>
      </c>
      <c r="GX188" s="263" t="str">
        <f t="shared" si="400"/>
        <v/>
      </c>
      <c r="GY188" s="263" t="str">
        <f t="shared" si="400"/>
        <v/>
      </c>
      <c r="GZ188" s="263" t="str">
        <f t="shared" si="401"/>
        <v/>
      </c>
      <c r="HA188" s="263" t="str">
        <f t="shared" si="401"/>
        <v/>
      </c>
      <c r="HB188" s="263" t="str">
        <f t="shared" si="401"/>
        <v/>
      </c>
      <c r="HC188" s="263" t="str">
        <f t="shared" si="401"/>
        <v/>
      </c>
      <c r="HD188" s="263" t="str">
        <f t="shared" si="401"/>
        <v/>
      </c>
      <c r="HE188" s="263" t="str">
        <f t="shared" si="401"/>
        <v/>
      </c>
      <c r="HF188" s="263" t="str">
        <f t="shared" si="401"/>
        <v/>
      </c>
      <c r="HG188" s="263" t="str">
        <f t="shared" si="401"/>
        <v/>
      </c>
      <c r="HH188" s="263" t="str">
        <f t="shared" si="401"/>
        <v/>
      </c>
      <c r="HI188" s="263" t="str">
        <f t="shared" si="401"/>
        <v/>
      </c>
      <c r="HJ188" s="265" t="str">
        <f t="shared" si="402"/>
        <v/>
      </c>
      <c r="HK188" s="265" t="str">
        <f t="shared" si="402"/>
        <v/>
      </c>
      <c r="HL188" s="265" t="str">
        <f t="shared" si="402"/>
        <v/>
      </c>
      <c r="HM188" s="265" t="str">
        <f t="shared" si="402"/>
        <v/>
      </c>
      <c r="HN188" s="265" t="str">
        <f t="shared" si="402"/>
        <v/>
      </c>
      <c r="HO188" s="265" t="str">
        <f t="shared" si="402"/>
        <v/>
      </c>
      <c r="HP188" s="265" t="str">
        <f t="shared" si="402"/>
        <v/>
      </c>
      <c r="HQ188" s="265" t="str">
        <f t="shared" si="402"/>
        <v/>
      </c>
      <c r="HR188" s="265" t="str">
        <f t="shared" si="402"/>
        <v/>
      </c>
      <c r="HS188" s="265" t="str">
        <f t="shared" si="402"/>
        <v/>
      </c>
      <c r="HT188" s="265" t="str">
        <f t="shared" si="403"/>
        <v/>
      </c>
      <c r="HU188" s="265" t="str">
        <f t="shared" si="403"/>
        <v/>
      </c>
      <c r="HV188" s="265" t="str">
        <f t="shared" si="403"/>
        <v/>
      </c>
      <c r="HW188" s="265" t="str">
        <f t="shared" si="403"/>
        <v/>
      </c>
      <c r="HX188" s="265" t="str">
        <f t="shared" si="403"/>
        <v/>
      </c>
      <c r="HY188" s="265" t="str">
        <f t="shared" si="403"/>
        <v/>
      </c>
      <c r="HZ188" s="265" t="str">
        <f t="shared" si="403"/>
        <v/>
      </c>
      <c r="IA188" s="265" t="str">
        <f t="shared" si="403"/>
        <v/>
      </c>
      <c r="IB188" s="265" t="str">
        <f t="shared" si="403"/>
        <v/>
      </c>
      <c r="IC188" s="265" t="str">
        <f t="shared" si="403"/>
        <v/>
      </c>
    </row>
    <row r="189" spans="1:237" x14ac:dyDescent="0.25">
      <c r="A189" s="248">
        <f t="shared" si="323"/>
        <v>178</v>
      </c>
      <c r="B189" s="2" t="str">
        <f>IF(OR('aux 1'!B189="",'aux 1'!R189&lt;&gt;"s"),"",'aux 1'!B189)</f>
        <v/>
      </c>
      <c r="C189" s="172" t="str">
        <f>IF('aux 1'!F189="","",'aux 1'!F189)</f>
        <v/>
      </c>
      <c r="D189" s="450" t="str">
        <f>IF(B189="","",'aux 1'!AP189)</f>
        <v/>
      </c>
      <c r="E189" s="306" t="str">
        <f>IF(B189="","Pre: ",'aux 1'!AN189)</f>
        <v xml:space="preserve">Pre: </v>
      </c>
      <c r="F189" s="306" t="str">
        <f>IF(B189="","Co: ",'aux 1'!AO189)</f>
        <v xml:space="preserve">Co: </v>
      </c>
      <c r="G189" s="54" t="str">
        <f>IF(OR($B189="",'aux 1'!H189=""),"",'aux 1'!H189)</f>
        <v/>
      </c>
      <c r="H189" s="54" t="str">
        <f>IF(OR($B189="",'aux 1'!I189=""),"",'aux 1'!I189)</f>
        <v/>
      </c>
      <c r="I189" s="54" t="str">
        <f>IF(OR($B189="",'aux 1'!J189=""),"",'aux 1'!J189)</f>
        <v/>
      </c>
      <c r="J189" s="54" t="str">
        <f>IF(OR($B189="",'aux 1'!K189=""),"",'aux 1'!K189)</f>
        <v/>
      </c>
      <c r="K189" s="248"/>
      <c r="L189" s="248"/>
      <c r="M189" s="45" t="str">
        <f>IF('aux 1'!C189="","",'aux 1'!C189)</f>
        <v/>
      </c>
      <c r="N189" s="45" t="str">
        <f>IF('aux 1'!D189="","",'aux 1'!D189)</f>
        <v/>
      </c>
      <c r="O189" s="169" t="str">
        <f>IF('aux 1'!E189="","",'aux 1'!E189)</f>
        <v/>
      </c>
      <c r="P189" s="133" t="str">
        <f t="shared" si="317"/>
        <v/>
      </c>
      <c r="Q189" s="43" t="str">
        <f>IF(S189="s",IF(R189="op",'aux 1'!S189,U189),"")</f>
        <v/>
      </c>
      <c r="R189" s="43" t="str">
        <f>IF('aux 1'!N189="op","op",'aux 1'!S189)</f>
        <v/>
      </c>
      <c r="S189" s="43" t="str">
        <f>IF('aux 1'!R189="","",'aux 1'!R189)</f>
        <v/>
      </c>
      <c r="T189" s="43" t="str">
        <f>IF('aux 1'!Q189="","",'aux 1'!Q189)</f>
        <v/>
      </c>
      <c r="U189" s="43" t="str">
        <f>IF('aux 1'!P189="","",'aux 1'!P189)</f>
        <v/>
      </c>
      <c r="V189" s="44" t="str">
        <f>IF('aux 1'!O189="","",'aux 1'!O189)</f>
        <v/>
      </c>
      <c r="W189" s="128">
        <f>IF('aux 1'!T189="",0,'aux 1'!T189)</f>
        <v>0</v>
      </c>
      <c r="X189" s="128">
        <f>IF('aux 1'!U189="",0,'aux 1'!U189)</f>
        <v>0</v>
      </c>
      <c r="Y189" s="128">
        <f>IF('aux 1'!V189="",0,'aux 1'!V189)</f>
        <v>0</v>
      </c>
      <c r="Z189" s="128" t="str">
        <f>IF('aux 1'!W189="","",'aux 1'!W189)</f>
        <v/>
      </c>
      <c r="AA189" s="128" t="str">
        <f t="shared" si="318"/>
        <v>h</v>
      </c>
      <c r="AB189" s="248" t="str">
        <f>IF('aux 1'!X189="","",'aux 1'!X189)</f>
        <v/>
      </c>
      <c r="AC189" s="87" t="str">
        <f t="shared" si="319"/>
        <v/>
      </c>
      <c r="AE189" s="265">
        <f t="shared" si="320"/>
        <v>178</v>
      </c>
      <c r="AF189" s="267" t="str">
        <f t="shared" si="392"/>
        <v/>
      </c>
      <c r="AG189" s="267" t="str">
        <f t="shared" si="392"/>
        <v/>
      </c>
      <c r="AH189" s="267" t="str">
        <f t="shared" si="392"/>
        <v/>
      </c>
      <c r="AI189" s="267" t="str">
        <f t="shared" si="392"/>
        <v/>
      </c>
      <c r="AJ189" s="267" t="str">
        <f t="shared" si="392"/>
        <v/>
      </c>
      <c r="AK189" s="267" t="str">
        <f t="shared" si="392"/>
        <v/>
      </c>
      <c r="AL189" s="267" t="str">
        <f t="shared" si="392"/>
        <v/>
      </c>
      <c r="AM189" s="267" t="str">
        <f t="shared" si="392"/>
        <v/>
      </c>
      <c r="AN189" s="267" t="str">
        <f t="shared" si="392"/>
        <v/>
      </c>
      <c r="AO189" s="267" t="str">
        <f t="shared" si="392"/>
        <v/>
      </c>
      <c r="AP189" s="267" t="str">
        <f t="shared" si="393"/>
        <v/>
      </c>
      <c r="AQ189" s="267" t="str">
        <f t="shared" si="393"/>
        <v/>
      </c>
      <c r="AR189" s="267" t="str">
        <f t="shared" si="393"/>
        <v/>
      </c>
      <c r="AS189" s="267" t="str">
        <f t="shared" si="393"/>
        <v/>
      </c>
      <c r="AT189" s="267" t="str">
        <f t="shared" si="393"/>
        <v/>
      </c>
      <c r="AU189" s="267" t="str">
        <f t="shared" si="393"/>
        <v/>
      </c>
      <c r="AV189" s="267" t="str">
        <f t="shared" si="393"/>
        <v/>
      </c>
      <c r="AW189" s="267" t="str">
        <f t="shared" si="393"/>
        <v/>
      </c>
      <c r="AX189" s="267" t="str">
        <f t="shared" si="393"/>
        <v/>
      </c>
      <c r="AY189" s="267" t="str">
        <f t="shared" si="393"/>
        <v/>
      </c>
      <c r="BA189" s="267" t="str">
        <f t="shared" si="404"/>
        <v/>
      </c>
      <c r="BB189" s="267" t="str">
        <f t="shared" si="405"/>
        <v/>
      </c>
      <c r="BC189" s="267" t="str">
        <f t="shared" si="406"/>
        <v/>
      </c>
      <c r="BD189" s="267" t="str">
        <f t="shared" si="407"/>
        <v/>
      </c>
      <c r="BE189" s="267" t="str">
        <f t="shared" si="408"/>
        <v/>
      </c>
      <c r="BF189" s="267" t="str">
        <f t="shared" si="409"/>
        <v/>
      </c>
      <c r="BG189" s="267" t="str">
        <f t="shared" si="410"/>
        <v/>
      </c>
      <c r="BH189" s="267" t="str">
        <f t="shared" si="322"/>
        <v/>
      </c>
      <c r="BI189" s="267" t="str">
        <f t="shared" si="351"/>
        <v/>
      </c>
      <c r="BJ189" s="267" t="str">
        <f t="shared" si="352"/>
        <v/>
      </c>
      <c r="BK189" s="267" t="str">
        <f t="shared" si="353"/>
        <v/>
      </c>
      <c r="BL189" s="267" t="str">
        <f t="shared" si="354"/>
        <v/>
      </c>
      <c r="BM189" s="267" t="str">
        <f t="shared" si="355"/>
        <v/>
      </c>
      <c r="BN189" s="267" t="str">
        <f t="shared" si="356"/>
        <v/>
      </c>
      <c r="BO189" s="267" t="str">
        <f t="shared" si="357"/>
        <v/>
      </c>
      <c r="BP189" s="267" t="str">
        <f t="shared" si="358"/>
        <v/>
      </c>
      <c r="BQ189" s="267" t="str">
        <f t="shared" si="359"/>
        <v/>
      </c>
      <c r="BR189" s="267" t="str">
        <f t="shared" si="360"/>
        <v/>
      </c>
      <c r="BS189" s="267" t="str">
        <f t="shared" si="361"/>
        <v/>
      </c>
      <c r="BT189" s="267" t="str">
        <f t="shared" si="362"/>
        <v/>
      </c>
      <c r="BU189" s="264"/>
      <c r="BV189" s="268">
        <v>178</v>
      </c>
      <c r="BW189" s="265" t="str">
        <f t="shared" si="391"/>
        <v/>
      </c>
      <c r="BX189" s="265" t="str">
        <f t="shared" si="349"/>
        <v/>
      </c>
      <c r="BY189" s="265" t="str">
        <f t="shared" si="349"/>
        <v/>
      </c>
      <c r="BZ189" s="265" t="str">
        <f t="shared" si="349"/>
        <v/>
      </c>
      <c r="CA189" s="265" t="str">
        <f t="shared" si="348"/>
        <v/>
      </c>
      <c r="CB189" s="265" t="str">
        <f t="shared" si="348"/>
        <v/>
      </c>
      <c r="CC189" s="265" t="str">
        <f t="shared" si="348"/>
        <v/>
      </c>
      <c r="CD189" s="265" t="str">
        <f t="shared" si="380"/>
        <v/>
      </c>
      <c r="CE189" s="265" t="str">
        <f t="shared" si="411"/>
        <v/>
      </c>
      <c r="CF189" s="265" t="str">
        <f t="shared" si="411"/>
        <v/>
      </c>
      <c r="CG189" s="265" t="str">
        <f t="shared" si="411"/>
        <v/>
      </c>
      <c r="CH189" s="265" t="str">
        <f t="shared" si="411"/>
        <v/>
      </c>
      <c r="CI189" s="265" t="str">
        <f t="shared" si="411"/>
        <v/>
      </c>
      <c r="CJ189" s="265" t="str">
        <f t="shared" si="411"/>
        <v/>
      </c>
      <c r="CK189" s="265" t="str">
        <f t="shared" si="411"/>
        <v/>
      </c>
      <c r="CL189" s="265" t="str">
        <f t="shared" si="411"/>
        <v/>
      </c>
      <c r="CM189" s="265" t="str">
        <f t="shared" si="411"/>
        <v/>
      </c>
      <c r="CN189" s="265" t="str">
        <f t="shared" si="411"/>
        <v/>
      </c>
      <c r="CO189" s="265" t="str">
        <f t="shared" si="411"/>
        <v/>
      </c>
      <c r="CP189" s="265" t="str">
        <f t="shared" si="411"/>
        <v/>
      </c>
      <c r="CR189" s="265" t="str">
        <f>IF(BW189="","",SUM(BW$12:BW189)-BW189+1)</f>
        <v/>
      </c>
      <c r="CS189" s="265" t="str">
        <f>IF(BX189="","",SUM(BX$12:BX189)-BX189+1)</f>
        <v/>
      </c>
      <c r="CT189" s="265" t="str">
        <f>IF(BY189="","",SUM(BY$12:BY189)-BY189+1)</f>
        <v/>
      </c>
      <c r="CU189" s="265" t="str">
        <f>IF(BZ189="","",SUM(BZ$12:BZ189)-BZ189+1)</f>
        <v/>
      </c>
      <c r="CV189" s="265" t="str">
        <f>IF(CA189="","",SUM(CA$12:CA189)-CA189+1)</f>
        <v/>
      </c>
      <c r="CW189" s="265" t="str">
        <f>IF(CB189="","",SUM(CB$12:CB189)-CB189+1)</f>
        <v/>
      </c>
      <c r="CX189" s="265" t="str">
        <f>IF(CC189="","",SUM(CC$12:CC189)-CC189+1)</f>
        <v/>
      </c>
      <c r="CY189" s="265" t="str">
        <f>IF(CD189="","",SUM(CD$12:CD189)-CD189+1)</f>
        <v/>
      </c>
      <c r="CZ189" s="265" t="str">
        <f>IF(CE189="","",SUM(CE$12:CE189)-CE189+1)</f>
        <v/>
      </c>
      <c r="DA189" s="265" t="str">
        <f>IF(CF189="","",SUM(CF$12:CF189)-CF189+1)</f>
        <v/>
      </c>
      <c r="DB189" s="265" t="str">
        <f>IF(CG189="","",SUM(CG$12:CG189)-CG189+1)</f>
        <v/>
      </c>
      <c r="DC189" s="265" t="str">
        <f>IF(CH189="","",SUM(CH$12:CH189)-CH189+1)</f>
        <v/>
      </c>
      <c r="DD189" s="265" t="str">
        <f>IF(CI189="","",SUM(CI$12:CI189)-CI189+1)</f>
        <v/>
      </c>
      <c r="DE189" s="265" t="str">
        <f>IF(CJ189="","",SUM(CJ$12:CJ189)-CJ189+1)</f>
        <v/>
      </c>
      <c r="DF189" s="265" t="str">
        <f>IF(CK189="","",SUM(CK$12:CK189)-CK189+1)</f>
        <v/>
      </c>
      <c r="DG189" s="265" t="str">
        <f>IF(CL189="","",SUM(CL$12:CL189)-CL189+1)</f>
        <v/>
      </c>
      <c r="DH189" s="265" t="str">
        <f>IF(CM189="","",SUM(CM$12:CM189)-CM189+1)</f>
        <v/>
      </c>
      <c r="DI189" s="265" t="str">
        <f>IF(CN189="","",SUM(CN$12:CN189)-CN189+1)</f>
        <v/>
      </c>
      <c r="DJ189" s="265" t="str">
        <f>IF(CO189="","",SUM(CO$12:CO189)-CO189+1)</f>
        <v/>
      </c>
      <c r="DK189" s="265" t="str">
        <f>IF(CP189="","",SUM(CP$12:CP189)-CP189+1)</f>
        <v/>
      </c>
      <c r="DM189" s="265"/>
      <c r="DN189" s="265"/>
      <c r="DO189" s="265"/>
      <c r="DP189" s="265"/>
      <c r="DQ189" s="265"/>
      <c r="DR189" s="265"/>
      <c r="DS189" s="265"/>
      <c r="DT189" s="265"/>
      <c r="DU189" s="265"/>
      <c r="DV189" s="265"/>
      <c r="DW189" s="265"/>
      <c r="DX189" s="265"/>
      <c r="DY189" s="265"/>
      <c r="DZ189" s="265"/>
      <c r="EA189" s="265"/>
      <c r="EB189" s="265"/>
      <c r="EC189" s="265"/>
      <c r="ED189" s="265"/>
      <c r="EE189" s="265"/>
      <c r="EF189" s="265"/>
      <c r="EH189" s="265" t="str">
        <f t="shared" si="394"/>
        <v/>
      </c>
      <c r="EI189" s="265" t="str">
        <f t="shared" si="394"/>
        <v/>
      </c>
      <c r="EJ189" s="265" t="str">
        <f t="shared" si="394"/>
        <v/>
      </c>
      <c r="EK189" s="265" t="str">
        <f t="shared" si="394"/>
        <v/>
      </c>
      <c r="EL189" s="265" t="str">
        <f t="shared" si="394"/>
        <v/>
      </c>
      <c r="EM189" s="265" t="str">
        <f t="shared" si="394"/>
        <v/>
      </c>
      <c r="EN189" s="265" t="str">
        <f t="shared" si="394"/>
        <v/>
      </c>
      <c r="EO189" s="265" t="str">
        <f t="shared" si="394"/>
        <v/>
      </c>
      <c r="EP189" s="265" t="str">
        <f t="shared" si="394"/>
        <v/>
      </c>
      <c r="EQ189" s="265" t="str">
        <f t="shared" si="394"/>
        <v/>
      </c>
      <c r="ER189" s="265" t="str">
        <f t="shared" si="395"/>
        <v/>
      </c>
      <c r="ES189" s="265" t="str">
        <f t="shared" si="395"/>
        <v/>
      </c>
      <c r="ET189" s="265" t="str">
        <f t="shared" si="395"/>
        <v/>
      </c>
      <c r="EU189" s="265" t="str">
        <f t="shared" si="395"/>
        <v/>
      </c>
      <c r="EV189" s="265" t="str">
        <f t="shared" si="395"/>
        <v/>
      </c>
      <c r="EW189" s="265" t="str">
        <f t="shared" si="395"/>
        <v/>
      </c>
      <c r="EX189" s="265" t="str">
        <f t="shared" si="395"/>
        <v/>
      </c>
      <c r="EY189" s="265" t="str">
        <f t="shared" si="395"/>
        <v/>
      </c>
      <c r="EZ189" s="265" t="str">
        <f t="shared" si="395"/>
        <v/>
      </c>
      <c r="FA189" s="265" t="str">
        <f t="shared" si="395"/>
        <v/>
      </c>
      <c r="FB189" s="263" t="str">
        <f t="shared" si="396"/>
        <v/>
      </c>
      <c r="FC189" s="263" t="str">
        <f t="shared" si="396"/>
        <v/>
      </c>
      <c r="FD189" s="263" t="str">
        <f t="shared" si="396"/>
        <v/>
      </c>
      <c r="FE189" s="263" t="str">
        <f t="shared" si="396"/>
        <v/>
      </c>
      <c r="FF189" s="263" t="str">
        <f t="shared" si="396"/>
        <v/>
      </c>
      <c r="FG189" s="263" t="str">
        <f t="shared" si="396"/>
        <v/>
      </c>
      <c r="FH189" s="263" t="str">
        <f t="shared" si="396"/>
        <v/>
      </c>
      <c r="FI189" s="263" t="str">
        <f t="shared" si="396"/>
        <v/>
      </c>
      <c r="FJ189" s="263" t="str">
        <f t="shared" si="396"/>
        <v/>
      </c>
      <c r="FK189" s="263" t="str">
        <f t="shared" si="396"/>
        <v/>
      </c>
      <c r="FL189" s="263" t="str">
        <f t="shared" si="397"/>
        <v/>
      </c>
      <c r="FM189" s="263" t="str">
        <f t="shared" si="397"/>
        <v/>
      </c>
      <c r="FN189" s="263" t="str">
        <f t="shared" si="397"/>
        <v/>
      </c>
      <c r="FO189" s="263" t="str">
        <f t="shared" si="397"/>
        <v/>
      </c>
      <c r="FP189" s="263" t="str">
        <f t="shared" si="397"/>
        <v/>
      </c>
      <c r="FQ189" s="263" t="str">
        <f t="shared" si="397"/>
        <v/>
      </c>
      <c r="FR189" s="263" t="str">
        <f t="shared" si="397"/>
        <v/>
      </c>
      <c r="FS189" s="263" t="str">
        <f t="shared" si="397"/>
        <v/>
      </c>
      <c r="FT189" s="263" t="str">
        <f t="shared" si="397"/>
        <v/>
      </c>
      <c r="FU189" s="263" t="str">
        <f t="shared" si="397"/>
        <v/>
      </c>
      <c r="FV189" s="265" t="str">
        <f t="shared" si="398"/>
        <v/>
      </c>
      <c r="FW189" s="265" t="str">
        <f t="shared" si="398"/>
        <v/>
      </c>
      <c r="FX189" s="265" t="str">
        <f t="shared" si="398"/>
        <v/>
      </c>
      <c r="FY189" s="265" t="str">
        <f t="shared" si="398"/>
        <v/>
      </c>
      <c r="FZ189" s="265" t="str">
        <f t="shared" si="398"/>
        <v/>
      </c>
      <c r="GA189" s="265" t="str">
        <f t="shared" si="398"/>
        <v/>
      </c>
      <c r="GB189" s="265" t="str">
        <f t="shared" si="398"/>
        <v/>
      </c>
      <c r="GC189" s="265" t="str">
        <f t="shared" si="398"/>
        <v/>
      </c>
      <c r="GD189" s="265" t="str">
        <f t="shared" si="398"/>
        <v/>
      </c>
      <c r="GE189" s="265" t="str">
        <f t="shared" si="398"/>
        <v/>
      </c>
      <c r="GF189" s="265" t="str">
        <f t="shared" si="399"/>
        <v/>
      </c>
      <c r="GG189" s="265" t="str">
        <f t="shared" si="399"/>
        <v/>
      </c>
      <c r="GH189" s="265" t="str">
        <f t="shared" si="399"/>
        <v/>
      </c>
      <c r="GI189" s="265" t="str">
        <f t="shared" si="399"/>
        <v/>
      </c>
      <c r="GJ189" s="265" t="str">
        <f t="shared" si="399"/>
        <v/>
      </c>
      <c r="GK189" s="265" t="str">
        <f t="shared" si="399"/>
        <v/>
      </c>
      <c r="GL189" s="265" t="str">
        <f t="shared" si="399"/>
        <v/>
      </c>
      <c r="GM189" s="265" t="str">
        <f t="shared" si="399"/>
        <v/>
      </c>
      <c r="GN189" s="265" t="str">
        <f t="shared" si="399"/>
        <v/>
      </c>
      <c r="GO189" s="265" t="str">
        <f t="shared" si="399"/>
        <v/>
      </c>
      <c r="GP189" s="263" t="str">
        <f t="shared" si="400"/>
        <v/>
      </c>
      <c r="GQ189" s="263" t="str">
        <f t="shared" si="400"/>
        <v/>
      </c>
      <c r="GR189" s="263" t="str">
        <f t="shared" si="400"/>
        <v/>
      </c>
      <c r="GS189" s="263" t="str">
        <f t="shared" si="400"/>
        <v/>
      </c>
      <c r="GT189" s="263" t="str">
        <f t="shared" si="400"/>
        <v/>
      </c>
      <c r="GU189" s="263" t="str">
        <f t="shared" si="400"/>
        <v/>
      </c>
      <c r="GV189" s="263" t="str">
        <f t="shared" si="400"/>
        <v/>
      </c>
      <c r="GW189" s="263" t="str">
        <f t="shared" si="400"/>
        <v/>
      </c>
      <c r="GX189" s="263" t="str">
        <f t="shared" si="400"/>
        <v/>
      </c>
      <c r="GY189" s="263" t="str">
        <f t="shared" si="400"/>
        <v/>
      </c>
      <c r="GZ189" s="263" t="str">
        <f t="shared" si="401"/>
        <v/>
      </c>
      <c r="HA189" s="263" t="str">
        <f t="shared" si="401"/>
        <v/>
      </c>
      <c r="HB189" s="263" t="str">
        <f t="shared" si="401"/>
        <v/>
      </c>
      <c r="HC189" s="263" t="str">
        <f t="shared" si="401"/>
        <v/>
      </c>
      <c r="HD189" s="263" t="str">
        <f t="shared" si="401"/>
        <v/>
      </c>
      <c r="HE189" s="263" t="str">
        <f t="shared" si="401"/>
        <v/>
      </c>
      <c r="HF189" s="263" t="str">
        <f t="shared" si="401"/>
        <v/>
      </c>
      <c r="HG189" s="263" t="str">
        <f t="shared" si="401"/>
        <v/>
      </c>
      <c r="HH189" s="263" t="str">
        <f t="shared" si="401"/>
        <v/>
      </c>
      <c r="HI189" s="263" t="str">
        <f t="shared" si="401"/>
        <v/>
      </c>
      <c r="HJ189" s="265" t="str">
        <f t="shared" si="402"/>
        <v/>
      </c>
      <c r="HK189" s="265" t="str">
        <f t="shared" si="402"/>
        <v/>
      </c>
      <c r="HL189" s="265" t="str">
        <f t="shared" si="402"/>
        <v/>
      </c>
      <c r="HM189" s="265" t="str">
        <f t="shared" si="402"/>
        <v/>
      </c>
      <c r="HN189" s="265" t="str">
        <f t="shared" si="402"/>
        <v/>
      </c>
      <c r="HO189" s="265" t="str">
        <f t="shared" si="402"/>
        <v/>
      </c>
      <c r="HP189" s="265" t="str">
        <f t="shared" si="402"/>
        <v/>
      </c>
      <c r="HQ189" s="265" t="str">
        <f t="shared" si="402"/>
        <v/>
      </c>
      <c r="HR189" s="265" t="str">
        <f t="shared" si="402"/>
        <v/>
      </c>
      <c r="HS189" s="265" t="str">
        <f t="shared" si="402"/>
        <v/>
      </c>
      <c r="HT189" s="265" t="str">
        <f t="shared" si="403"/>
        <v/>
      </c>
      <c r="HU189" s="265" t="str">
        <f t="shared" si="403"/>
        <v/>
      </c>
      <c r="HV189" s="265" t="str">
        <f t="shared" si="403"/>
        <v/>
      </c>
      <c r="HW189" s="265" t="str">
        <f t="shared" si="403"/>
        <v/>
      </c>
      <c r="HX189" s="265" t="str">
        <f t="shared" si="403"/>
        <v/>
      </c>
      <c r="HY189" s="265" t="str">
        <f t="shared" si="403"/>
        <v/>
      </c>
      <c r="HZ189" s="265" t="str">
        <f t="shared" si="403"/>
        <v/>
      </c>
      <c r="IA189" s="265" t="str">
        <f t="shared" si="403"/>
        <v/>
      </c>
      <c r="IB189" s="265" t="str">
        <f t="shared" si="403"/>
        <v/>
      </c>
      <c r="IC189" s="265" t="str">
        <f t="shared" si="403"/>
        <v/>
      </c>
    </row>
    <row r="190" spans="1:237" x14ac:dyDescent="0.25">
      <c r="A190" s="248">
        <f t="shared" si="323"/>
        <v>179</v>
      </c>
      <c r="B190" s="2" t="str">
        <f>IF(OR('aux 1'!B190="",'aux 1'!R190&lt;&gt;"s"),"",'aux 1'!B190)</f>
        <v/>
      </c>
      <c r="C190" s="172" t="str">
        <f>IF('aux 1'!F190="","",'aux 1'!F190)</f>
        <v/>
      </c>
      <c r="D190" s="450" t="str">
        <f>IF(B190="","",'aux 1'!AP190)</f>
        <v/>
      </c>
      <c r="E190" s="306" t="str">
        <f>IF(B190="","Pre: ",'aux 1'!AN190)</f>
        <v xml:space="preserve">Pre: </v>
      </c>
      <c r="F190" s="306" t="str">
        <f>IF(B190="","Co: ",'aux 1'!AO190)</f>
        <v xml:space="preserve">Co: </v>
      </c>
      <c r="G190" s="54" t="str">
        <f>IF(OR($B190="",'aux 1'!H190=""),"",'aux 1'!H190)</f>
        <v/>
      </c>
      <c r="H190" s="54" t="str">
        <f>IF(OR($B190="",'aux 1'!I190=""),"",'aux 1'!I190)</f>
        <v/>
      </c>
      <c r="I190" s="54" t="str">
        <f>IF(OR($B190="",'aux 1'!J190=""),"",'aux 1'!J190)</f>
        <v/>
      </c>
      <c r="J190" s="54" t="str">
        <f>IF(OR($B190="",'aux 1'!K190=""),"",'aux 1'!K190)</f>
        <v/>
      </c>
      <c r="K190" s="248"/>
      <c r="L190" s="248"/>
      <c r="M190" s="45" t="str">
        <f>IF('aux 1'!C190="","",'aux 1'!C190)</f>
        <v/>
      </c>
      <c r="N190" s="45" t="str">
        <f>IF('aux 1'!D190="","",'aux 1'!D190)</f>
        <v/>
      </c>
      <c r="O190" s="169" t="str">
        <f>IF('aux 1'!E190="","",'aux 1'!E190)</f>
        <v/>
      </c>
      <c r="P190" s="133" t="str">
        <f t="shared" si="317"/>
        <v/>
      </c>
      <c r="Q190" s="43" t="str">
        <f>IF(S190="s",IF(R190="op",'aux 1'!S190,U190),"")</f>
        <v/>
      </c>
      <c r="R190" s="43" t="str">
        <f>IF('aux 1'!N190="op","op",'aux 1'!S190)</f>
        <v/>
      </c>
      <c r="S190" s="43" t="str">
        <f>IF('aux 1'!R190="","",'aux 1'!R190)</f>
        <v/>
      </c>
      <c r="T190" s="43" t="str">
        <f>IF('aux 1'!Q190="","",'aux 1'!Q190)</f>
        <v/>
      </c>
      <c r="U190" s="43" t="str">
        <f>IF('aux 1'!P190="","",'aux 1'!P190)</f>
        <v/>
      </c>
      <c r="V190" s="44" t="str">
        <f>IF('aux 1'!O190="","",'aux 1'!O190)</f>
        <v/>
      </c>
      <c r="W190" s="128">
        <f>IF('aux 1'!T190="",0,'aux 1'!T190)</f>
        <v>0</v>
      </c>
      <c r="X190" s="128">
        <f>IF('aux 1'!U190="",0,'aux 1'!U190)</f>
        <v>0</v>
      </c>
      <c r="Y190" s="128">
        <f>IF('aux 1'!V190="",0,'aux 1'!V190)</f>
        <v>0</v>
      </c>
      <c r="Z190" s="128" t="str">
        <f>IF('aux 1'!W190="","",'aux 1'!W190)</f>
        <v/>
      </c>
      <c r="AA190" s="128" t="str">
        <f t="shared" si="318"/>
        <v>h</v>
      </c>
      <c r="AB190" s="248" t="str">
        <f>IF('aux 1'!X190="","",'aux 1'!X190)</f>
        <v/>
      </c>
      <c r="AC190" s="87" t="str">
        <f t="shared" si="319"/>
        <v/>
      </c>
      <c r="AE190" s="265">
        <f t="shared" si="320"/>
        <v>179</v>
      </c>
      <c r="AF190" s="267" t="str">
        <f t="shared" si="392"/>
        <v/>
      </c>
      <c r="AG190" s="267" t="str">
        <f t="shared" si="392"/>
        <v/>
      </c>
      <c r="AH190" s="267" t="str">
        <f t="shared" si="392"/>
        <v/>
      </c>
      <c r="AI190" s="267" t="str">
        <f t="shared" si="392"/>
        <v/>
      </c>
      <c r="AJ190" s="267" t="str">
        <f t="shared" si="392"/>
        <v/>
      </c>
      <c r="AK190" s="267" t="str">
        <f t="shared" si="392"/>
        <v/>
      </c>
      <c r="AL190" s="267" t="str">
        <f t="shared" si="392"/>
        <v/>
      </c>
      <c r="AM190" s="267" t="str">
        <f t="shared" si="392"/>
        <v/>
      </c>
      <c r="AN190" s="267" t="str">
        <f t="shared" si="392"/>
        <v/>
      </c>
      <c r="AO190" s="267" t="str">
        <f t="shared" si="392"/>
        <v/>
      </c>
      <c r="AP190" s="267" t="str">
        <f t="shared" si="393"/>
        <v/>
      </c>
      <c r="AQ190" s="267" t="str">
        <f t="shared" si="393"/>
        <v/>
      </c>
      <c r="AR190" s="267" t="str">
        <f t="shared" si="393"/>
        <v/>
      </c>
      <c r="AS190" s="267" t="str">
        <f t="shared" si="393"/>
        <v/>
      </c>
      <c r="AT190" s="267" t="str">
        <f t="shared" si="393"/>
        <v/>
      </c>
      <c r="AU190" s="267" t="str">
        <f t="shared" si="393"/>
        <v/>
      </c>
      <c r="AV190" s="267" t="str">
        <f t="shared" si="393"/>
        <v/>
      </c>
      <c r="AW190" s="267" t="str">
        <f t="shared" si="393"/>
        <v/>
      </c>
      <c r="AX190" s="267" t="str">
        <f t="shared" si="393"/>
        <v/>
      </c>
      <c r="AY190" s="267" t="str">
        <f t="shared" si="393"/>
        <v/>
      </c>
      <c r="BA190" s="267" t="str">
        <f t="shared" si="404"/>
        <v/>
      </c>
      <c r="BB190" s="267" t="str">
        <f t="shared" si="405"/>
        <v/>
      </c>
      <c r="BC190" s="267" t="str">
        <f t="shared" si="406"/>
        <v/>
      </c>
      <c r="BD190" s="267" t="str">
        <f t="shared" si="407"/>
        <v/>
      </c>
      <c r="BE190" s="267" t="str">
        <f t="shared" si="408"/>
        <v/>
      </c>
      <c r="BF190" s="267" t="str">
        <f t="shared" si="409"/>
        <v/>
      </c>
      <c r="BG190" s="267" t="str">
        <f t="shared" si="410"/>
        <v/>
      </c>
      <c r="BH190" s="267" t="str">
        <f t="shared" si="322"/>
        <v/>
      </c>
      <c r="BI190" s="267" t="str">
        <f t="shared" si="351"/>
        <v/>
      </c>
      <c r="BJ190" s="267" t="str">
        <f t="shared" si="352"/>
        <v/>
      </c>
      <c r="BK190" s="267" t="str">
        <f t="shared" si="353"/>
        <v/>
      </c>
      <c r="BL190" s="267" t="str">
        <f t="shared" si="354"/>
        <v/>
      </c>
      <c r="BM190" s="267" t="str">
        <f t="shared" si="355"/>
        <v/>
      </c>
      <c r="BN190" s="267" t="str">
        <f t="shared" si="356"/>
        <v/>
      </c>
      <c r="BO190" s="267" t="str">
        <f t="shared" si="357"/>
        <v/>
      </c>
      <c r="BP190" s="267" t="str">
        <f t="shared" si="358"/>
        <v/>
      </c>
      <c r="BQ190" s="267" t="str">
        <f t="shared" si="359"/>
        <v/>
      </c>
      <c r="BR190" s="267" t="str">
        <f t="shared" si="360"/>
        <v/>
      </c>
      <c r="BS190" s="267" t="str">
        <f t="shared" si="361"/>
        <v/>
      </c>
      <c r="BT190" s="267" t="str">
        <f t="shared" si="362"/>
        <v/>
      </c>
      <c r="BU190" s="264"/>
      <c r="BV190" s="268">
        <v>179</v>
      </c>
      <c r="BW190" s="265" t="str">
        <f t="shared" si="391"/>
        <v/>
      </c>
      <c r="BX190" s="265" t="str">
        <f t="shared" si="349"/>
        <v/>
      </c>
      <c r="BY190" s="265" t="str">
        <f t="shared" si="349"/>
        <v/>
      </c>
      <c r="BZ190" s="265" t="str">
        <f t="shared" si="349"/>
        <v/>
      </c>
      <c r="CA190" s="265" t="str">
        <f t="shared" si="348"/>
        <v/>
      </c>
      <c r="CB190" s="265" t="str">
        <f t="shared" si="348"/>
        <v/>
      </c>
      <c r="CC190" s="265" t="str">
        <f t="shared" si="348"/>
        <v/>
      </c>
      <c r="CD190" s="265" t="str">
        <f t="shared" si="380"/>
        <v/>
      </c>
      <c r="CE190" s="265" t="str">
        <f t="shared" si="411"/>
        <v/>
      </c>
      <c r="CF190" s="265" t="str">
        <f t="shared" si="411"/>
        <v/>
      </c>
      <c r="CG190" s="265" t="str">
        <f t="shared" si="411"/>
        <v/>
      </c>
      <c r="CH190" s="265" t="str">
        <f t="shared" si="411"/>
        <v/>
      </c>
      <c r="CI190" s="265" t="str">
        <f t="shared" si="411"/>
        <v/>
      </c>
      <c r="CJ190" s="265" t="str">
        <f t="shared" si="411"/>
        <v/>
      </c>
      <c r="CK190" s="265" t="str">
        <f t="shared" si="411"/>
        <v/>
      </c>
      <c r="CL190" s="265" t="str">
        <f t="shared" si="411"/>
        <v/>
      </c>
      <c r="CM190" s="265" t="str">
        <f t="shared" si="411"/>
        <v/>
      </c>
      <c r="CN190" s="265" t="str">
        <f t="shared" si="411"/>
        <v/>
      </c>
      <c r="CO190" s="265" t="str">
        <f t="shared" si="411"/>
        <v/>
      </c>
      <c r="CP190" s="265" t="str">
        <f t="shared" si="411"/>
        <v/>
      </c>
      <c r="CR190" s="265" t="str">
        <f>IF(BW190="","",SUM(BW$12:BW190)-BW190+1)</f>
        <v/>
      </c>
      <c r="CS190" s="265" t="str">
        <f>IF(BX190="","",SUM(BX$12:BX190)-BX190+1)</f>
        <v/>
      </c>
      <c r="CT190" s="265" t="str">
        <f>IF(BY190="","",SUM(BY$12:BY190)-BY190+1)</f>
        <v/>
      </c>
      <c r="CU190" s="265" t="str">
        <f>IF(BZ190="","",SUM(BZ$12:BZ190)-BZ190+1)</f>
        <v/>
      </c>
      <c r="CV190" s="265" t="str">
        <f>IF(CA190="","",SUM(CA$12:CA190)-CA190+1)</f>
        <v/>
      </c>
      <c r="CW190" s="265" t="str">
        <f>IF(CB190="","",SUM(CB$12:CB190)-CB190+1)</f>
        <v/>
      </c>
      <c r="CX190" s="265" t="str">
        <f>IF(CC190="","",SUM(CC$12:CC190)-CC190+1)</f>
        <v/>
      </c>
      <c r="CY190" s="265" t="str">
        <f>IF(CD190="","",SUM(CD$12:CD190)-CD190+1)</f>
        <v/>
      </c>
      <c r="CZ190" s="265" t="str">
        <f>IF(CE190="","",SUM(CE$12:CE190)-CE190+1)</f>
        <v/>
      </c>
      <c r="DA190" s="265" t="str">
        <f>IF(CF190="","",SUM(CF$12:CF190)-CF190+1)</f>
        <v/>
      </c>
      <c r="DB190" s="265" t="str">
        <f>IF(CG190="","",SUM(CG$12:CG190)-CG190+1)</f>
        <v/>
      </c>
      <c r="DC190" s="265" t="str">
        <f>IF(CH190="","",SUM(CH$12:CH190)-CH190+1)</f>
        <v/>
      </c>
      <c r="DD190" s="265" t="str">
        <f>IF(CI190="","",SUM(CI$12:CI190)-CI190+1)</f>
        <v/>
      </c>
      <c r="DE190" s="265" t="str">
        <f>IF(CJ190="","",SUM(CJ$12:CJ190)-CJ190+1)</f>
        <v/>
      </c>
      <c r="DF190" s="265" t="str">
        <f>IF(CK190="","",SUM(CK$12:CK190)-CK190+1)</f>
        <v/>
      </c>
      <c r="DG190" s="265" t="str">
        <f>IF(CL190="","",SUM(CL$12:CL190)-CL190+1)</f>
        <v/>
      </c>
      <c r="DH190" s="265" t="str">
        <f>IF(CM190="","",SUM(CM$12:CM190)-CM190+1)</f>
        <v/>
      </c>
      <c r="DI190" s="265" t="str">
        <f>IF(CN190="","",SUM(CN$12:CN190)-CN190+1)</f>
        <v/>
      </c>
      <c r="DJ190" s="265" t="str">
        <f>IF(CO190="","",SUM(CO$12:CO190)-CO190+1)</f>
        <v/>
      </c>
      <c r="DK190" s="265" t="str">
        <f>IF(CP190="","",SUM(CP$12:CP190)-CP190+1)</f>
        <v/>
      </c>
      <c r="DM190" s="265"/>
      <c r="DN190" s="265"/>
      <c r="DO190" s="265"/>
      <c r="DP190" s="265"/>
      <c r="DQ190" s="265"/>
      <c r="DR190" s="265"/>
      <c r="DS190" s="265"/>
      <c r="DT190" s="265"/>
      <c r="DU190" s="265"/>
      <c r="DV190" s="265"/>
      <c r="DW190" s="265"/>
      <c r="DX190" s="265"/>
      <c r="DY190" s="265"/>
      <c r="DZ190" s="265"/>
      <c r="EA190" s="265"/>
      <c r="EB190" s="265"/>
      <c r="EC190" s="265"/>
      <c r="ED190" s="265"/>
      <c r="EE190" s="265"/>
      <c r="EF190" s="265"/>
      <c r="EH190" s="265" t="str">
        <f t="shared" si="394"/>
        <v/>
      </c>
      <c r="EI190" s="265" t="str">
        <f t="shared" si="394"/>
        <v/>
      </c>
      <c r="EJ190" s="265" t="str">
        <f t="shared" si="394"/>
        <v/>
      </c>
      <c r="EK190" s="265" t="str">
        <f t="shared" si="394"/>
        <v/>
      </c>
      <c r="EL190" s="265" t="str">
        <f t="shared" si="394"/>
        <v/>
      </c>
      <c r="EM190" s="265" t="str">
        <f t="shared" si="394"/>
        <v/>
      </c>
      <c r="EN190" s="265" t="str">
        <f t="shared" si="394"/>
        <v/>
      </c>
      <c r="EO190" s="265" t="str">
        <f t="shared" si="394"/>
        <v/>
      </c>
      <c r="EP190" s="265" t="str">
        <f t="shared" si="394"/>
        <v/>
      </c>
      <c r="EQ190" s="265" t="str">
        <f t="shared" si="394"/>
        <v/>
      </c>
      <c r="ER190" s="265" t="str">
        <f t="shared" si="395"/>
        <v/>
      </c>
      <c r="ES190" s="265" t="str">
        <f t="shared" si="395"/>
        <v/>
      </c>
      <c r="ET190" s="265" t="str">
        <f t="shared" si="395"/>
        <v/>
      </c>
      <c r="EU190" s="265" t="str">
        <f t="shared" si="395"/>
        <v/>
      </c>
      <c r="EV190" s="265" t="str">
        <f t="shared" si="395"/>
        <v/>
      </c>
      <c r="EW190" s="265" t="str">
        <f t="shared" si="395"/>
        <v/>
      </c>
      <c r="EX190" s="265" t="str">
        <f t="shared" si="395"/>
        <v/>
      </c>
      <c r="EY190" s="265" t="str">
        <f t="shared" si="395"/>
        <v/>
      </c>
      <c r="EZ190" s="265" t="str">
        <f t="shared" si="395"/>
        <v/>
      </c>
      <c r="FA190" s="265" t="str">
        <f t="shared" si="395"/>
        <v/>
      </c>
      <c r="FB190" s="263" t="str">
        <f t="shared" si="396"/>
        <v/>
      </c>
      <c r="FC190" s="263" t="str">
        <f t="shared" si="396"/>
        <v/>
      </c>
      <c r="FD190" s="263" t="str">
        <f t="shared" si="396"/>
        <v/>
      </c>
      <c r="FE190" s="263" t="str">
        <f t="shared" si="396"/>
        <v/>
      </c>
      <c r="FF190" s="263" t="str">
        <f t="shared" si="396"/>
        <v/>
      </c>
      <c r="FG190" s="263" t="str">
        <f t="shared" si="396"/>
        <v/>
      </c>
      <c r="FH190" s="263" t="str">
        <f t="shared" si="396"/>
        <v/>
      </c>
      <c r="FI190" s="263" t="str">
        <f t="shared" si="396"/>
        <v/>
      </c>
      <c r="FJ190" s="263" t="str">
        <f t="shared" si="396"/>
        <v/>
      </c>
      <c r="FK190" s="263" t="str">
        <f t="shared" si="396"/>
        <v/>
      </c>
      <c r="FL190" s="263" t="str">
        <f t="shared" si="397"/>
        <v/>
      </c>
      <c r="FM190" s="263" t="str">
        <f t="shared" si="397"/>
        <v/>
      </c>
      <c r="FN190" s="263" t="str">
        <f t="shared" si="397"/>
        <v/>
      </c>
      <c r="FO190" s="263" t="str">
        <f t="shared" si="397"/>
        <v/>
      </c>
      <c r="FP190" s="263" t="str">
        <f t="shared" si="397"/>
        <v/>
      </c>
      <c r="FQ190" s="263" t="str">
        <f t="shared" si="397"/>
        <v/>
      </c>
      <c r="FR190" s="263" t="str">
        <f t="shared" si="397"/>
        <v/>
      </c>
      <c r="FS190" s="263" t="str">
        <f t="shared" si="397"/>
        <v/>
      </c>
      <c r="FT190" s="263" t="str">
        <f t="shared" si="397"/>
        <v/>
      </c>
      <c r="FU190" s="263" t="str">
        <f t="shared" si="397"/>
        <v/>
      </c>
      <c r="FV190" s="265" t="str">
        <f t="shared" si="398"/>
        <v/>
      </c>
      <c r="FW190" s="265" t="str">
        <f t="shared" si="398"/>
        <v/>
      </c>
      <c r="FX190" s="265" t="str">
        <f t="shared" si="398"/>
        <v/>
      </c>
      <c r="FY190" s="265" t="str">
        <f t="shared" si="398"/>
        <v/>
      </c>
      <c r="FZ190" s="265" t="str">
        <f t="shared" si="398"/>
        <v/>
      </c>
      <c r="GA190" s="265" t="str">
        <f t="shared" si="398"/>
        <v/>
      </c>
      <c r="GB190" s="265" t="str">
        <f t="shared" si="398"/>
        <v/>
      </c>
      <c r="GC190" s="265" t="str">
        <f t="shared" si="398"/>
        <v/>
      </c>
      <c r="GD190" s="265" t="str">
        <f t="shared" si="398"/>
        <v/>
      </c>
      <c r="GE190" s="265" t="str">
        <f t="shared" si="398"/>
        <v/>
      </c>
      <c r="GF190" s="265" t="str">
        <f t="shared" si="399"/>
        <v/>
      </c>
      <c r="GG190" s="265" t="str">
        <f t="shared" si="399"/>
        <v/>
      </c>
      <c r="GH190" s="265" t="str">
        <f t="shared" si="399"/>
        <v/>
      </c>
      <c r="GI190" s="265" t="str">
        <f t="shared" si="399"/>
        <v/>
      </c>
      <c r="GJ190" s="265" t="str">
        <f t="shared" si="399"/>
        <v/>
      </c>
      <c r="GK190" s="265" t="str">
        <f t="shared" si="399"/>
        <v/>
      </c>
      <c r="GL190" s="265" t="str">
        <f t="shared" si="399"/>
        <v/>
      </c>
      <c r="GM190" s="265" t="str">
        <f t="shared" si="399"/>
        <v/>
      </c>
      <c r="GN190" s="265" t="str">
        <f t="shared" si="399"/>
        <v/>
      </c>
      <c r="GO190" s="265" t="str">
        <f t="shared" si="399"/>
        <v/>
      </c>
      <c r="GP190" s="263" t="str">
        <f t="shared" si="400"/>
        <v/>
      </c>
      <c r="GQ190" s="263" t="str">
        <f t="shared" si="400"/>
        <v/>
      </c>
      <c r="GR190" s="263" t="str">
        <f t="shared" si="400"/>
        <v/>
      </c>
      <c r="GS190" s="263" t="str">
        <f t="shared" si="400"/>
        <v/>
      </c>
      <c r="GT190" s="263" t="str">
        <f t="shared" si="400"/>
        <v/>
      </c>
      <c r="GU190" s="263" t="str">
        <f t="shared" si="400"/>
        <v/>
      </c>
      <c r="GV190" s="263" t="str">
        <f t="shared" si="400"/>
        <v/>
      </c>
      <c r="GW190" s="263" t="str">
        <f t="shared" si="400"/>
        <v/>
      </c>
      <c r="GX190" s="263" t="str">
        <f t="shared" si="400"/>
        <v/>
      </c>
      <c r="GY190" s="263" t="str">
        <f t="shared" si="400"/>
        <v/>
      </c>
      <c r="GZ190" s="263" t="str">
        <f t="shared" si="401"/>
        <v/>
      </c>
      <c r="HA190" s="263" t="str">
        <f t="shared" si="401"/>
        <v/>
      </c>
      <c r="HB190" s="263" t="str">
        <f t="shared" si="401"/>
        <v/>
      </c>
      <c r="HC190" s="263" t="str">
        <f t="shared" si="401"/>
        <v/>
      </c>
      <c r="HD190" s="263" t="str">
        <f t="shared" si="401"/>
        <v/>
      </c>
      <c r="HE190" s="263" t="str">
        <f t="shared" si="401"/>
        <v/>
      </c>
      <c r="HF190" s="263" t="str">
        <f t="shared" si="401"/>
        <v/>
      </c>
      <c r="HG190" s="263" t="str">
        <f t="shared" si="401"/>
        <v/>
      </c>
      <c r="HH190" s="263" t="str">
        <f t="shared" si="401"/>
        <v/>
      </c>
      <c r="HI190" s="263" t="str">
        <f t="shared" si="401"/>
        <v/>
      </c>
      <c r="HJ190" s="265" t="str">
        <f t="shared" si="402"/>
        <v/>
      </c>
      <c r="HK190" s="265" t="str">
        <f t="shared" si="402"/>
        <v/>
      </c>
      <c r="HL190" s="265" t="str">
        <f t="shared" si="402"/>
        <v/>
      </c>
      <c r="HM190" s="265" t="str">
        <f t="shared" si="402"/>
        <v/>
      </c>
      <c r="HN190" s="265" t="str">
        <f t="shared" si="402"/>
        <v/>
      </c>
      <c r="HO190" s="265" t="str">
        <f t="shared" si="402"/>
        <v/>
      </c>
      <c r="HP190" s="265" t="str">
        <f t="shared" si="402"/>
        <v/>
      </c>
      <c r="HQ190" s="265" t="str">
        <f t="shared" si="402"/>
        <v/>
      </c>
      <c r="HR190" s="265" t="str">
        <f t="shared" si="402"/>
        <v/>
      </c>
      <c r="HS190" s="265" t="str">
        <f t="shared" si="402"/>
        <v/>
      </c>
      <c r="HT190" s="265" t="str">
        <f t="shared" si="403"/>
        <v/>
      </c>
      <c r="HU190" s="265" t="str">
        <f t="shared" si="403"/>
        <v/>
      </c>
      <c r="HV190" s="265" t="str">
        <f t="shared" si="403"/>
        <v/>
      </c>
      <c r="HW190" s="265" t="str">
        <f t="shared" si="403"/>
        <v/>
      </c>
      <c r="HX190" s="265" t="str">
        <f t="shared" si="403"/>
        <v/>
      </c>
      <c r="HY190" s="265" t="str">
        <f t="shared" si="403"/>
        <v/>
      </c>
      <c r="HZ190" s="265" t="str">
        <f t="shared" si="403"/>
        <v/>
      </c>
      <c r="IA190" s="265" t="str">
        <f t="shared" si="403"/>
        <v/>
      </c>
      <c r="IB190" s="265" t="str">
        <f t="shared" si="403"/>
        <v/>
      </c>
      <c r="IC190" s="265" t="str">
        <f t="shared" si="403"/>
        <v/>
      </c>
    </row>
    <row r="191" spans="1:237" x14ac:dyDescent="0.25">
      <c r="A191" s="248">
        <f t="shared" si="323"/>
        <v>180</v>
      </c>
      <c r="B191" s="2" t="str">
        <f>IF(OR('aux 1'!B191="",'aux 1'!R191&lt;&gt;"s"),"",'aux 1'!B191)</f>
        <v/>
      </c>
      <c r="C191" s="172" t="str">
        <f>IF('aux 1'!F191="","",'aux 1'!F191)</f>
        <v/>
      </c>
      <c r="D191" s="450" t="str">
        <f>IF(B191="","",'aux 1'!AP191)</f>
        <v/>
      </c>
      <c r="E191" s="306" t="str">
        <f>IF(B191="","Pre: ",'aux 1'!AN191)</f>
        <v xml:space="preserve">Pre: </v>
      </c>
      <c r="F191" s="306" t="str">
        <f>IF(B191="","Co: ",'aux 1'!AO191)</f>
        <v xml:space="preserve">Co: </v>
      </c>
      <c r="G191" s="54" t="str">
        <f>IF(OR($B191="",'aux 1'!H191=""),"",'aux 1'!H191)</f>
        <v/>
      </c>
      <c r="H191" s="54" t="str">
        <f>IF(OR($B191="",'aux 1'!I191=""),"",'aux 1'!I191)</f>
        <v/>
      </c>
      <c r="I191" s="54" t="str">
        <f>IF(OR($B191="",'aux 1'!J191=""),"",'aux 1'!J191)</f>
        <v/>
      </c>
      <c r="J191" s="54" t="str">
        <f>IF(OR($B191="",'aux 1'!K191=""),"",'aux 1'!K191)</f>
        <v/>
      </c>
      <c r="K191" s="248"/>
      <c r="L191" s="248"/>
      <c r="M191" s="45" t="str">
        <f>IF('aux 1'!C191="","",'aux 1'!C191)</f>
        <v/>
      </c>
      <c r="N191" s="45" t="str">
        <f>IF('aux 1'!D191="","",'aux 1'!D191)</f>
        <v/>
      </c>
      <c r="O191" s="169" t="str">
        <f>IF('aux 1'!E191="","",'aux 1'!E191)</f>
        <v/>
      </c>
      <c r="P191" s="133" t="str">
        <f t="shared" si="317"/>
        <v/>
      </c>
      <c r="Q191" s="43" t="str">
        <f>IF(S191="s",IF(R191="op",'aux 1'!S191,U191),"")</f>
        <v/>
      </c>
      <c r="R191" s="43" t="str">
        <f>IF('aux 1'!N191="op","op",'aux 1'!S191)</f>
        <v/>
      </c>
      <c r="S191" s="43" t="str">
        <f>IF('aux 1'!R191="","",'aux 1'!R191)</f>
        <v/>
      </c>
      <c r="T191" s="43" t="str">
        <f>IF('aux 1'!Q191="","",'aux 1'!Q191)</f>
        <v/>
      </c>
      <c r="U191" s="43" t="str">
        <f>IF('aux 1'!P191="","",'aux 1'!P191)</f>
        <v/>
      </c>
      <c r="V191" s="44" t="str">
        <f>IF('aux 1'!O191="","",'aux 1'!O191)</f>
        <v/>
      </c>
      <c r="W191" s="128">
        <f>IF('aux 1'!T191="",0,'aux 1'!T191)</f>
        <v>0</v>
      </c>
      <c r="X191" s="128">
        <f>IF('aux 1'!U191="",0,'aux 1'!U191)</f>
        <v>0</v>
      </c>
      <c r="Y191" s="128">
        <f>IF('aux 1'!V191="",0,'aux 1'!V191)</f>
        <v>0</v>
      </c>
      <c r="Z191" s="128" t="str">
        <f>IF('aux 1'!W191="","",'aux 1'!W191)</f>
        <v/>
      </c>
      <c r="AA191" s="128" t="str">
        <f t="shared" si="318"/>
        <v>h</v>
      </c>
      <c r="AB191" s="248" t="str">
        <f>IF('aux 1'!X191="","",'aux 1'!X191)</f>
        <v/>
      </c>
      <c r="AC191" s="87" t="str">
        <f t="shared" si="319"/>
        <v/>
      </c>
      <c r="AE191" s="265">
        <f t="shared" si="320"/>
        <v>180</v>
      </c>
      <c r="AF191" s="267" t="str">
        <f t="shared" si="392"/>
        <v/>
      </c>
      <c r="AG191" s="267" t="str">
        <f t="shared" si="392"/>
        <v/>
      </c>
      <c r="AH191" s="267" t="str">
        <f t="shared" si="392"/>
        <v/>
      </c>
      <c r="AI191" s="267" t="str">
        <f t="shared" si="392"/>
        <v/>
      </c>
      <c r="AJ191" s="267" t="str">
        <f t="shared" si="392"/>
        <v/>
      </c>
      <c r="AK191" s="267" t="str">
        <f t="shared" si="392"/>
        <v/>
      </c>
      <c r="AL191" s="267" t="str">
        <f t="shared" si="392"/>
        <v/>
      </c>
      <c r="AM191" s="267" t="str">
        <f t="shared" si="392"/>
        <v/>
      </c>
      <c r="AN191" s="267" t="str">
        <f t="shared" si="392"/>
        <v/>
      </c>
      <c r="AO191" s="267" t="str">
        <f t="shared" si="392"/>
        <v/>
      </c>
      <c r="AP191" s="267" t="str">
        <f t="shared" si="393"/>
        <v/>
      </c>
      <c r="AQ191" s="267" t="str">
        <f t="shared" si="393"/>
        <v/>
      </c>
      <c r="AR191" s="267" t="str">
        <f t="shared" si="393"/>
        <v/>
      </c>
      <c r="AS191" s="267" t="str">
        <f t="shared" si="393"/>
        <v/>
      </c>
      <c r="AT191" s="267" t="str">
        <f t="shared" si="393"/>
        <v/>
      </c>
      <c r="AU191" s="267" t="str">
        <f t="shared" si="393"/>
        <v/>
      </c>
      <c r="AV191" s="267" t="str">
        <f t="shared" si="393"/>
        <v/>
      </c>
      <c r="AW191" s="267" t="str">
        <f t="shared" si="393"/>
        <v/>
      </c>
      <c r="AX191" s="267" t="str">
        <f t="shared" si="393"/>
        <v/>
      </c>
      <c r="AY191" s="267" t="str">
        <f t="shared" si="393"/>
        <v/>
      </c>
      <c r="BA191" s="267" t="str">
        <f t="shared" si="404"/>
        <v/>
      </c>
      <c r="BB191" s="267" t="str">
        <f t="shared" si="405"/>
        <v/>
      </c>
      <c r="BC191" s="267" t="str">
        <f t="shared" si="406"/>
        <v/>
      </c>
      <c r="BD191" s="267" t="str">
        <f t="shared" si="407"/>
        <v/>
      </c>
      <c r="BE191" s="267" t="str">
        <f t="shared" si="408"/>
        <v/>
      </c>
      <c r="BF191" s="267" t="str">
        <f t="shared" si="409"/>
        <v/>
      </c>
      <c r="BG191" s="267" t="str">
        <f t="shared" si="410"/>
        <v/>
      </c>
      <c r="BH191" s="267" t="str">
        <f t="shared" si="322"/>
        <v/>
      </c>
      <c r="BI191" s="267" t="str">
        <f t="shared" si="351"/>
        <v/>
      </c>
      <c r="BJ191" s="267" t="str">
        <f t="shared" si="352"/>
        <v/>
      </c>
      <c r="BK191" s="267" t="str">
        <f t="shared" si="353"/>
        <v/>
      </c>
      <c r="BL191" s="267" t="str">
        <f t="shared" si="354"/>
        <v/>
      </c>
      <c r="BM191" s="267" t="str">
        <f t="shared" si="355"/>
        <v/>
      </c>
      <c r="BN191" s="267" t="str">
        <f t="shared" si="356"/>
        <v/>
      </c>
      <c r="BO191" s="267" t="str">
        <f t="shared" si="357"/>
        <v/>
      </c>
      <c r="BP191" s="267" t="str">
        <f t="shared" si="358"/>
        <v/>
      </c>
      <c r="BQ191" s="267" t="str">
        <f t="shared" si="359"/>
        <v/>
      </c>
      <c r="BR191" s="267" t="str">
        <f t="shared" si="360"/>
        <v/>
      </c>
      <c r="BS191" s="267" t="str">
        <f t="shared" si="361"/>
        <v/>
      </c>
      <c r="BT191" s="267" t="str">
        <f t="shared" si="362"/>
        <v/>
      </c>
      <c r="BU191" s="264"/>
      <c r="BV191" s="268">
        <v>180</v>
      </c>
      <c r="BW191" s="265" t="str">
        <f t="shared" si="391"/>
        <v/>
      </c>
      <c r="BX191" s="265" t="str">
        <f t="shared" si="349"/>
        <v/>
      </c>
      <c r="BY191" s="265" t="str">
        <f t="shared" si="349"/>
        <v/>
      </c>
      <c r="BZ191" s="265" t="str">
        <f t="shared" si="349"/>
        <v/>
      </c>
      <c r="CA191" s="265" t="str">
        <f t="shared" si="348"/>
        <v/>
      </c>
      <c r="CB191" s="265" t="str">
        <f t="shared" si="348"/>
        <v/>
      </c>
      <c r="CC191" s="265" t="str">
        <f t="shared" si="348"/>
        <v/>
      </c>
      <c r="CD191" s="265" t="str">
        <f t="shared" si="380"/>
        <v/>
      </c>
      <c r="CE191" s="265" t="str">
        <f t="shared" si="411"/>
        <v/>
      </c>
      <c r="CF191" s="265" t="str">
        <f t="shared" si="411"/>
        <v/>
      </c>
      <c r="CG191" s="265" t="str">
        <f t="shared" si="411"/>
        <v/>
      </c>
      <c r="CH191" s="265" t="str">
        <f t="shared" si="411"/>
        <v/>
      </c>
      <c r="CI191" s="265" t="str">
        <f t="shared" si="411"/>
        <v/>
      </c>
      <c r="CJ191" s="265" t="str">
        <f t="shared" si="411"/>
        <v/>
      </c>
      <c r="CK191" s="265" t="str">
        <f t="shared" si="411"/>
        <v/>
      </c>
      <c r="CL191" s="265" t="str">
        <f t="shared" si="411"/>
        <v/>
      </c>
      <c r="CM191" s="265" t="str">
        <f t="shared" si="411"/>
        <v/>
      </c>
      <c r="CN191" s="265" t="str">
        <f t="shared" si="411"/>
        <v/>
      </c>
      <c r="CO191" s="265" t="str">
        <f t="shared" si="411"/>
        <v/>
      </c>
      <c r="CP191" s="265" t="str">
        <f t="shared" si="411"/>
        <v/>
      </c>
      <c r="CR191" s="265" t="str">
        <f>IF(BW191="","",SUM(BW$12:BW191)-BW191+1)</f>
        <v/>
      </c>
      <c r="CS191" s="265" t="str">
        <f>IF(BX191="","",SUM(BX$12:BX191)-BX191+1)</f>
        <v/>
      </c>
      <c r="CT191" s="265" t="str">
        <f>IF(BY191="","",SUM(BY$12:BY191)-BY191+1)</f>
        <v/>
      </c>
      <c r="CU191" s="265" t="str">
        <f>IF(BZ191="","",SUM(BZ$12:BZ191)-BZ191+1)</f>
        <v/>
      </c>
      <c r="CV191" s="265" t="str">
        <f>IF(CA191="","",SUM(CA$12:CA191)-CA191+1)</f>
        <v/>
      </c>
      <c r="CW191" s="265" t="str">
        <f>IF(CB191="","",SUM(CB$12:CB191)-CB191+1)</f>
        <v/>
      </c>
      <c r="CX191" s="265" t="str">
        <f>IF(CC191="","",SUM(CC$12:CC191)-CC191+1)</f>
        <v/>
      </c>
      <c r="CY191" s="265" t="str">
        <f>IF(CD191="","",SUM(CD$12:CD191)-CD191+1)</f>
        <v/>
      </c>
      <c r="CZ191" s="265" t="str">
        <f>IF(CE191="","",SUM(CE$12:CE191)-CE191+1)</f>
        <v/>
      </c>
      <c r="DA191" s="265" t="str">
        <f>IF(CF191="","",SUM(CF$12:CF191)-CF191+1)</f>
        <v/>
      </c>
      <c r="DB191" s="265" t="str">
        <f>IF(CG191="","",SUM(CG$12:CG191)-CG191+1)</f>
        <v/>
      </c>
      <c r="DC191" s="265" t="str">
        <f>IF(CH191="","",SUM(CH$12:CH191)-CH191+1)</f>
        <v/>
      </c>
      <c r="DD191" s="265" t="str">
        <f>IF(CI191="","",SUM(CI$12:CI191)-CI191+1)</f>
        <v/>
      </c>
      <c r="DE191" s="265" t="str">
        <f>IF(CJ191="","",SUM(CJ$12:CJ191)-CJ191+1)</f>
        <v/>
      </c>
      <c r="DF191" s="265" t="str">
        <f>IF(CK191="","",SUM(CK$12:CK191)-CK191+1)</f>
        <v/>
      </c>
      <c r="DG191" s="265" t="str">
        <f>IF(CL191="","",SUM(CL$12:CL191)-CL191+1)</f>
        <v/>
      </c>
      <c r="DH191" s="265" t="str">
        <f>IF(CM191="","",SUM(CM$12:CM191)-CM191+1)</f>
        <v/>
      </c>
      <c r="DI191" s="265" t="str">
        <f>IF(CN191="","",SUM(CN$12:CN191)-CN191+1)</f>
        <v/>
      </c>
      <c r="DJ191" s="265" t="str">
        <f>IF(CO191="","",SUM(CO$12:CO191)-CO191+1)</f>
        <v/>
      </c>
      <c r="DK191" s="265" t="str">
        <f>IF(CP191="","",SUM(CP$12:CP191)-CP191+1)</f>
        <v/>
      </c>
      <c r="DM191" s="265"/>
      <c r="DN191" s="265"/>
      <c r="DO191" s="265"/>
      <c r="DP191" s="265"/>
      <c r="DQ191" s="265"/>
      <c r="DR191" s="265"/>
      <c r="DS191" s="265"/>
      <c r="DT191" s="265"/>
      <c r="DU191" s="265"/>
      <c r="DV191" s="265"/>
      <c r="DW191" s="265"/>
      <c r="DX191" s="265"/>
      <c r="DY191" s="265"/>
      <c r="DZ191" s="265"/>
      <c r="EA191" s="265"/>
      <c r="EB191" s="265"/>
      <c r="EC191" s="265"/>
      <c r="ED191" s="265"/>
      <c r="EE191" s="265"/>
      <c r="EF191" s="265"/>
      <c r="EH191" s="265" t="str">
        <f t="shared" si="394"/>
        <v/>
      </c>
      <c r="EI191" s="265" t="str">
        <f t="shared" si="394"/>
        <v/>
      </c>
      <c r="EJ191" s="265" t="str">
        <f t="shared" si="394"/>
        <v/>
      </c>
      <c r="EK191" s="265" t="str">
        <f t="shared" si="394"/>
        <v/>
      </c>
      <c r="EL191" s="265" t="str">
        <f t="shared" si="394"/>
        <v/>
      </c>
      <c r="EM191" s="265" t="str">
        <f t="shared" si="394"/>
        <v/>
      </c>
      <c r="EN191" s="265" t="str">
        <f t="shared" si="394"/>
        <v/>
      </c>
      <c r="EO191" s="265" t="str">
        <f t="shared" si="394"/>
        <v/>
      </c>
      <c r="EP191" s="265" t="str">
        <f t="shared" si="394"/>
        <v/>
      </c>
      <c r="EQ191" s="265" t="str">
        <f t="shared" si="394"/>
        <v/>
      </c>
      <c r="ER191" s="265" t="str">
        <f t="shared" si="395"/>
        <v/>
      </c>
      <c r="ES191" s="265" t="str">
        <f t="shared" si="395"/>
        <v/>
      </c>
      <c r="ET191" s="265" t="str">
        <f t="shared" si="395"/>
        <v/>
      </c>
      <c r="EU191" s="265" t="str">
        <f t="shared" si="395"/>
        <v/>
      </c>
      <c r="EV191" s="265" t="str">
        <f t="shared" si="395"/>
        <v/>
      </c>
      <c r="EW191" s="265" t="str">
        <f t="shared" si="395"/>
        <v/>
      </c>
      <c r="EX191" s="265" t="str">
        <f t="shared" si="395"/>
        <v/>
      </c>
      <c r="EY191" s="265" t="str">
        <f t="shared" si="395"/>
        <v/>
      </c>
      <c r="EZ191" s="265" t="str">
        <f t="shared" si="395"/>
        <v/>
      </c>
      <c r="FA191" s="265" t="str">
        <f t="shared" si="395"/>
        <v/>
      </c>
      <c r="FB191" s="263" t="str">
        <f t="shared" si="396"/>
        <v/>
      </c>
      <c r="FC191" s="263" t="str">
        <f t="shared" si="396"/>
        <v/>
      </c>
      <c r="FD191" s="263" t="str">
        <f t="shared" si="396"/>
        <v/>
      </c>
      <c r="FE191" s="263" t="str">
        <f t="shared" si="396"/>
        <v/>
      </c>
      <c r="FF191" s="263" t="str">
        <f t="shared" si="396"/>
        <v/>
      </c>
      <c r="FG191" s="263" t="str">
        <f t="shared" si="396"/>
        <v/>
      </c>
      <c r="FH191" s="263" t="str">
        <f t="shared" si="396"/>
        <v/>
      </c>
      <c r="FI191" s="263" t="str">
        <f t="shared" si="396"/>
        <v/>
      </c>
      <c r="FJ191" s="263" t="str">
        <f t="shared" si="396"/>
        <v/>
      </c>
      <c r="FK191" s="263" t="str">
        <f t="shared" si="396"/>
        <v/>
      </c>
      <c r="FL191" s="263" t="str">
        <f t="shared" si="397"/>
        <v/>
      </c>
      <c r="FM191" s="263" t="str">
        <f t="shared" si="397"/>
        <v/>
      </c>
      <c r="FN191" s="263" t="str">
        <f t="shared" si="397"/>
        <v/>
      </c>
      <c r="FO191" s="263" t="str">
        <f t="shared" si="397"/>
        <v/>
      </c>
      <c r="FP191" s="263" t="str">
        <f t="shared" si="397"/>
        <v/>
      </c>
      <c r="FQ191" s="263" t="str">
        <f t="shared" si="397"/>
        <v/>
      </c>
      <c r="FR191" s="263" t="str">
        <f t="shared" si="397"/>
        <v/>
      </c>
      <c r="FS191" s="263" t="str">
        <f t="shared" si="397"/>
        <v/>
      </c>
      <c r="FT191" s="263" t="str">
        <f t="shared" si="397"/>
        <v/>
      </c>
      <c r="FU191" s="263" t="str">
        <f t="shared" si="397"/>
        <v/>
      </c>
      <c r="FV191" s="265" t="str">
        <f t="shared" si="398"/>
        <v/>
      </c>
      <c r="FW191" s="265" t="str">
        <f t="shared" si="398"/>
        <v/>
      </c>
      <c r="FX191" s="265" t="str">
        <f t="shared" si="398"/>
        <v/>
      </c>
      <c r="FY191" s="265" t="str">
        <f t="shared" si="398"/>
        <v/>
      </c>
      <c r="FZ191" s="265" t="str">
        <f t="shared" si="398"/>
        <v/>
      </c>
      <c r="GA191" s="265" t="str">
        <f t="shared" si="398"/>
        <v/>
      </c>
      <c r="GB191" s="265" t="str">
        <f t="shared" si="398"/>
        <v/>
      </c>
      <c r="GC191" s="265" t="str">
        <f t="shared" si="398"/>
        <v/>
      </c>
      <c r="GD191" s="265" t="str">
        <f t="shared" si="398"/>
        <v/>
      </c>
      <c r="GE191" s="265" t="str">
        <f t="shared" si="398"/>
        <v/>
      </c>
      <c r="GF191" s="265" t="str">
        <f t="shared" si="399"/>
        <v/>
      </c>
      <c r="GG191" s="265" t="str">
        <f t="shared" si="399"/>
        <v/>
      </c>
      <c r="GH191" s="265" t="str">
        <f t="shared" si="399"/>
        <v/>
      </c>
      <c r="GI191" s="265" t="str">
        <f t="shared" si="399"/>
        <v/>
      </c>
      <c r="GJ191" s="265" t="str">
        <f t="shared" si="399"/>
        <v/>
      </c>
      <c r="GK191" s="265" t="str">
        <f t="shared" si="399"/>
        <v/>
      </c>
      <c r="GL191" s="265" t="str">
        <f t="shared" si="399"/>
        <v/>
      </c>
      <c r="GM191" s="265" t="str">
        <f t="shared" si="399"/>
        <v/>
      </c>
      <c r="GN191" s="265" t="str">
        <f t="shared" si="399"/>
        <v/>
      </c>
      <c r="GO191" s="265" t="str">
        <f t="shared" si="399"/>
        <v/>
      </c>
      <c r="GP191" s="263" t="str">
        <f t="shared" si="400"/>
        <v/>
      </c>
      <c r="GQ191" s="263" t="str">
        <f t="shared" si="400"/>
        <v/>
      </c>
      <c r="GR191" s="263" t="str">
        <f t="shared" si="400"/>
        <v/>
      </c>
      <c r="GS191" s="263" t="str">
        <f t="shared" si="400"/>
        <v/>
      </c>
      <c r="GT191" s="263" t="str">
        <f t="shared" si="400"/>
        <v/>
      </c>
      <c r="GU191" s="263" t="str">
        <f t="shared" si="400"/>
        <v/>
      </c>
      <c r="GV191" s="263" t="str">
        <f t="shared" si="400"/>
        <v/>
      </c>
      <c r="GW191" s="263" t="str">
        <f t="shared" si="400"/>
        <v/>
      </c>
      <c r="GX191" s="263" t="str">
        <f t="shared" si="400"/>
        <v/>
      </c>
      <c r="GY191" s="263" t="str">
        <f t="shared" si="400"/>
        <v/>
      </c>
      <c r="GZ191" s="263" t="str">
        <f t="shared" si="401"/>
        <v/>
      </c>
      <c r="HA191" s="263" t="str">
        <f t="shared" si="401"/>
        <v/>
      </c>
      <c r="HB191" s="263" t="str">
        <f t="shared" si="401"/>
        <v/>
      </c>
      <c r="HC191" s="263" t="str">
        <f t="shared" si="401"/>
        <v/>
      </c>
      <c r="HD191" s="263" t="str">
        <f t="shared" si="401"/>
        <v/>
      </c>
      <c r="HE191" s="263" t="str">
        <f t="shared" si="401"/>
        <v/>
      </c>
      <c r="HF191" s="263" t="str">
        <f t="shared" si="401"/>
        <v/>
      </c>
      <c r="HG191" s="263" t="str">
        <f t="shared" si="401"/>
        <v/>
      </c>
      <c r="HH191" s="263" t="str">
        <f t="shared" si="401"/>
        <v/>
      </c>
      <c r="HI191" s="263" t="str">
        <f t="shared" si="401"/>
        <v/>
      </c>
      <c r="HJ191" s="265" t="str">
        <f t="shared" si="402"/>
        <v/>
      </c>
      <c r="HK191" s="265" t="str">
        <f t="shared" si="402"/>
        <v/>
      </c>
      <c r="HL191" s="265" t="str">
        <f t="shared" si="402"/>
        <v/>
      </c>
      <c r="HM191" s="265" t="str">
        <f t="shared" si="402"/>
        <v/>
      </c>
      <c r="HN191" s="265" t="str">
        <f t="shared" si="402"/>
        <v/>
      </c>
      <c r="HO191" s="265" t="str">
        <f t="shared" si="402"/>
        <v/>
      </c>
      <c r="HP191" s="265" t="str">
        <f t="shared" si="402"/>
        <v/>
      </c>
      <c r="HQ191" s="265" t="str">
        <f t="shared" si="402"/>
        <v/>
      </c>
      <c r="HR191" s="265" t="str">
        <f t="shared" si="402"/>
        <v/>
      </c>
      <c r="HS191" s="265" t="str">
        <f t="shared" si="402"/>
        <v/>
      </c>
      <c r="HT191" s="265" t="str">
        <f t="shared" si="403"/>
        <v/>
      </c>
      <c r="HU191" s="265" t="str">
        <f t="shared" si="403"/>
        <v/>
      </c>
      <c r="HV191" s="265" t="str">
        <f t="shared" si="403"/>
        <v/>
      </c>
      <c r="HW191" s="265" t="str">
        <f t="shared" si="403"/>
        <v/>
      </c>
      <c r="HX191" s="265" t="str">
        <f t="shared" si="403"/>
        <v/>
      </c>
      <c r="HY191" s="265" t="str">
        <f t="shared" si="403"/>
        <v/>
      </c>
      <c r="HZ191" s="265" t="str">
        <f t="shared" si="403"/>
        <v/>
      </c>
      <c r="IA191" s="265" t="str">
        <f t="shared" si="403"/>
        <v/>
      </c>
      <c r="IB191" s="265" t="str">
        <f t="shared" si="403"/>
        <v/>
      </c>
      <c r="IC191" s="265" t="str">
        <f t="shared" si="403"/>
        <v/>
      </c>
    </row>
    <row r="192" spans="1:237" x14ac:dyDescent="0.25">
      <c r="A192" s="248">
        <f t="shared" si="323"/>
        <v>181</v>
      </c>
      <c r="B192" s="2" t="str">
        <f>IF(OR('aux 1'!B192="",'aux 1'!R192&lt;&gt;"s"),"",'aux 1'!B192)</f>
        <v/>
      </c>
      <c r="C192" s="172" t="str">
        <f>IF('aux 1'!F192="","",'aux 1'!F192)</f>
        <v/>
      </c>
      <c r="D192" s="450" t="str">
        <f>IF(B192="","",'aux 1'!AP192)</f>
        <v/>
      </c>
      <c r="E192" s="306" t="str">
        <f>IF(B192="","Pre: ",'aux 1'!AN192)</f>
        <v xml:space="preserve">Pre: </v>
      </c>
      <c r="F192" s="306" t="str">
        <f>IF(B192="","Co: ",'aux 1'!AO192)</f>
        <v xml:space="preserve">Co: </v>
      </c>
      <c r="G192" s="54" t="str">
        <f>IF(OR($B192="",'aux 1'!H192=""),"",'aux 1'!H192)</f>
        <v/>
      </c>
      <c r="H192" s="54" t="str">
        <f>IF(OR($B192="",'aux 1'!I192=""),"",'aux 1'!I192)</f>
        <v/>
      </c>
      <c r="I192" s="54" t="str">
        <f>IF(OR($B192="",'aux 1'!J192=""),"",'aux 1'!J192)</f>
        <v/>
      </c>
      <c r="J192" s="54" t="str">
        <f>IF(OR($B192="",'aux 1'!K192=""),"",'aux 1'!K192)</f>
        <v/>
      </c>
      <c r="K192" s="248"/>
      <c r="L192" s="248"/>
      <c r="M192" s="45" t="str">
        <f>IF('aux 1'!C192="","",'aux 1'!C192)</f>
        <v/>
      </c>
      <c r="N192" s="45" t="str">
        <f>IF('aux 1'!D192="","",'aux 1'!D192)</f>
        <v/>
      </c>
      <c r="O192" s="169" t="str">
        <f>IF('aux 1'!E192="","",'aux 1'!E192)</f>
        <v/>
      </c>
      <c r="P192" s="133" t="str">
        <f t="shared" si="317"/>
        <v/>
      </c>
      <c r="Q192" s="43" t="str">
        <f>IF(S192="s",IF(R192="op",'aux 1'!S192,U192),"")</f>
        <v/>
      </c>
      <c r="R192" s="43" t="str">
        <f>IF('aux 1'!N192="op","op",'aux 1'!S192)</f>
        <v/>
      </c>
      <c r="S192" s="43" t="str">
        <f>IF('aux 1'!R192="","",'aux 1'!R192)</f>
        <v/>
      </c>
      <c r="T192" s="43" t="str">
        <f>IF('aux 1'!Q192="","",'aux 1'!Q192)</f>
        <v/>
      </c>
      <c r="U192" s="43" t="str">
        <f>IF('aux 1'!P192="","",'aux 1'!P192)</f>
        <v/>
      </c>
      <c r="V192" s="44" t="str">
        <f>IF('aux 1'!O192="","",'aux 1'!O192)</f>
        <v/>
      </c>
      <c r="W192" s="128">
        <f>IF('aux 1'!T192="",0,'aux 1'!T192)</f>
        <v>0</v>
      </c>
      <c r="X192" s="128">
        <f>IF('aux 1'!U192="",0,'aux 1'!U192)</f>
        <v>0</v>
      </c>
      <c r="Y192" s="128">
        <f>IF('aux 1'!V192="",0,'aux 1'!V192)</f>
        <v>0</v>
      </c>
      <c r="Z192" s="128" t="str">
        <f>IF('aux 1'!W192="","",'aux 1'!W192)</f>
        <v/>
      </c>
      <c r="AA192" s="128" t="str">
        <f t="shared" si="318"/>
        <v>h</v>
      </c>
      <c r="AB192" s="248" t="str">
        <f>IF('aux 1'!X192="","",'aux 1'!X192)</f>
        <v/>
      </c>
      <c r="AC192" s="87" t="str">
        <f t="shared" si="319"/>
        <v/>
      </c>
      <c r="AE192" s="265">
        <f t="shared" si="320"/>
        <v>181</v>
      </c>
      <c r="AF192" s="267" t="str">
        <f t="shared" ref="AF192:AO201" si="412">IF($B192="","",IF($Q192=AF$11,$A192,""))</f>
        <v/>
      </c>
      <c r="AG192" s="267" t="str">
        <f t="shared" si="412"/>
        <v/>
      </c>
      <c r="AH192" s="267" t="str">
        <f t="shared" si="412"/>
        <v/>
      </c>
      <c r="AI192" s="267" t="str">
        <f t="shared" si="412"/>
        <v/>
      </c>
      <c r="AJ192" s="267" t="str">
        <f t="shared" si="412"/>
        <v/>
      </c>
      <c r="AK192" s="267" t="str">
        <f t="shared" si="412"/>
        <v/>
      </c>
      <c r="AL192" s="267" t="str">
        <f t="shared" si="412"/>
        <v/>
      </c>
      <c r="AM192" s="267" t="str">
        <f t="shared" si="412"/>
        <v/>
      </c>
      <c r="AN192" s="267" t="str">
        <f t="shared" si="412"/>
        <v/>
      </c>
      <c r="AO192" s="267" t="str">
        <f t="shared" si="412"/>
        <v/>
      </c>
      <c r="AP192" s="267" t="str">
        <f t="shared" ref="AP192:AY201" si="413">IF($B192="","",IF($Q192=AP$11,$A192,""))</f>
        <v/>
      </c>
      <c r="AQ192" s="267" t="str">
        <f t="shared" si="413"/>
        <v/>
      </c>
      <c r="AR192" s="267" t="str">
        <f t="shared" si="413"/>
        <v/>
      </c>
      <c r="AS192" s="267" t="str">
        <f t="shared" si="413"/>
        <v/>
      </c>
      <c r="AT192" s="267" t="str">
        <f t="shared" si="413"/>
        <v/>
      </c>
      <c r="AU192" s="267" t="str">
        <f t="shared" si="413"/>
        <v/>
      </c>
      <c r="AV192" s="267" t="str">
        <f t="shared" si="413"/>
        <v/>
      </c>
      <c r="AW192" s="267" t="str">
        <f t="shared" si="413"/>
        <v/>
      </c>
      <c r="AX192" s="267" t="str">
        <f t="shared" si="413"/>
        <v/>
      </c>
      <c r="AY192" s="267" t="str">
        <f t="shared" si="413"/>
        <v/>
      </c>
      <c r="BA192" s="267" t="str">
        <f t="shared" si="404"/>
        <v/>
      </c>
      <c r="BB192" s="267" t="str">
        <f t="shared" si="405"/>
        <v/>
      </c>
      <c r="BC192" s="267" t="str">
        <f t="shared" si="406"/>
        <v/>
      </c>
      <c r="BD192" s="267" t="str">
        <f t="shared" si="407"/>
        <v/>
      </c>
      <c r="BE192" s="267" t="str">
        <f t="shared" si="408"/>
        <v/>
      </c>
      <c r="BF192" s="267" t="str">
        <f t="shared" si="409"/>
        <v/>
      </c>
      <c r="BG192" s="267" t="str">
        <f t="shared" si="410"/>
        <v/>
      </c>
      <c r="BH192" s="267" t="str">
        <f t="shared" si="322"/>
        <v/>
      </c>
      <c r="BI192" s="267" t="str">
        <f t="shared" si="351"/>
        <v/>
      </c>
      <c r="BJ192" s="267" t="str">
        <f t="shared" si="352"/>
        <v/>
      </c>
      <c r="BK192" s="267" t="str">
        <f t="shared" si="353"/>
        <v/>
      </c>
      <c r="BL192" s="267" t="str">
        <f t="shared" si="354"/>
        <v/>
      </c>
      <c r="BM192" s="267" t="str">
        <f t="shared" si="355"/>
        <v/>
      </c>
      <c r="BN192" s="267" t="str">
        <f t="shared" si="356"/>
        <v/>
      </c>
      <c r="BO192" s="267" t="str">
        <f t="shared" si="357"/>
        <v/>
      </c>
      <c r="BP192" s="267" t="str">
        <f t="shared" si="358"/>
        <v/>
      </c>
      <c r="BQ192" s="267" t="str">
        <f t="shared" si="359"/>
        <v/>
      </c>
      <c r="BR192" s="267" t="str">
        <f t="shared" si="360"/>
        <v/>
      </c>
      <c r="BS192" s="267" t="str">
        <f t="shared" si="361"/>
        <v/>
      </c>
      <c r="BT192" s="267" t="str">
        <f t="shared" si="362"/>
        <v/>
      </c>
      <c r="BU192" s="264"/>
      <c r="BV192" s="268">
        <v>181</v>
      </c>
      <c r="BW192" s="265" t="str">
        <f t="shared" si="391"/>
        <v/>
      </c>
      <c r="BX192" s="265" t="str">
        <f t="shared" si="349"/>
        <v/>
      </c>
      <c r="BY192" s="265" t="str">
        <f t="shared" si="349"/>
        <v/>
      </c>
      <c r="BZ192" s="265" t="str">
        <f t="shared" si="349"/>
        <v/>
      </c>
      <c r="CA192" s="265" t="str">
        <f t="shared" si="348"/>
        <v/>
      </c>
      <c r="CB192" s="265" t="str">
        <f t="shared" si="348"/>
        <v/>
      </c>
      <c r="CC192" s="265" t="str">
        <f t="shared" si="348"/>
        <v/>
      </c>
      <c r="CD192" s="265" t="str">
        <f t="shared" si="380"/>
        <v/>
      </c>
      <c r="CE192" s="265" t="str">
        <f t="shared" si="411"/>
        <v/>
      </c>
      <c r="CF192" s="265" t="str">
        <f t="shared" si="411"/>
        <v/>
      </c>
      <c r="CG192" s="265" t="str">
        <f t="shared" si="411"/>
        <v/>
      </c>
      <c r="CH192" s="265" t="str">
        <f t="shared" si="411"/>
        <v/>
      </c>
      <c r="CI192" s="265" t="str">
        <f t="shared" si="411"/>
        <v/>
      </c>
      <c r="CJ192" s="265" t="str">
        <f t="shared" si="411"/>
        <v/>
      </c>
      <c r="CK192" s="265" t="str">
        <f t="shared" si="411"/>
        <v/>
      </c>
      <c r="CL192" s="265" t="str">
        <f t="shared" si="411"/>
        <v/>
      </c>
      <c r="CM192" s="265" t="str">
        <f t="shared" si="411"/>
        <v/>
      </c>
      <c r="CN192" s="265" t="str">
        <f t="shared" si="411"/>
        <v/>
      </c>
      <c r="CO192" s="265" t="str">
        <f t="shared" si="411"/>
        <v/>
      </c>
      <c r="CP192" s="265" t="str">
        <f t="shared" si="411"/>
        <v/>
      </c>
      <c r="CR192" s="265" t="str">
        <f>IF(BW192="","",SUM(BW$12:BW192)-BW192+1)</f>
        <v/>
      </c>
      <c r="CS192" s="265" t="str">
        <f>IF(BX192="","",SUM(BX$12:BX192)-BX192+1)</f>
        <v/>
      </c>
      <c r="CT192" s="265" t="str">
        <f>IF(BY192="","",SUM(BY$12:BY192)-BY192+1)</f>
        <v/>
      </c>
      <c r="CU192" s="265" t="str">
        <f>IF(BZ192="","",SUM(BZ$12:BZ192)-BZ192+1)</f>
        <v/>
      </c>
      <c r="CV192" s="265" t="str">
        <f>IF(CA192="","",SUM(CA$12:CA192)-CA192+1)</f>
        <v/>
      </c>
      <c r="CW192" s="265" t="str">
        <f>IF(CB192="","",SUM(CB$12:CB192)-CB192+1)</f>
        <v/>
      </c>
      <c r="CX192" s="265" t="str">
        <f>IF(CC192="","",SUM(CC$12:CC192)-CC192+1)</f>
        <v/>
      </c>
      <c r="CY192" s="265" t="str">
        <f>IF(CD192="","",SUM(CD$12:CD192)-CD192+1)</f>
        <v/>
      </c>
      <c r="CZ192" s="265" t="str">
        <f>IF(CE192="","",SUM(CE$12:CE192)-CE192+1)</f>
        <v/>
      </c>
      <c r="DA192" s="265" t="str">
        <f>IF(CF192="","",SUM(CF$12:CF192)-CF192+1)</f>
        <v/>
      </c>
      <c r="DB192" s="265" t="str">
        <f>IF(CG192="","",SUM(CG$12:CG192)-CG192+1)</f>
        <v/>
      </c>
      <c r="DC192" s="265" t="str">
        <f>IF(CH192="","",SUM(CH$12:CH192)-CH192+1)</f>
        <v/>
      </c>
      <c r="DD192" s="265" t="str">
        <f>IF(CI192="","",SUM(CI$12:CI192)-CI192+1)</f>
        <v/>
      </c>
      <c r="DE192" s="265" t="str">
        <f>IF(CJ192="","",SUM(CJ$12:CJ192)-CJ192+1)</f>
        <v/>
      </c>
      <c r="DF192" s="265" t="str">
        <f>IF(CK192="","",SUM(CK$12:CK192)-CK192+1)</f>
        <v/>
      </c>
      <c r="DG192" s="265" t="str">
        <f>IF(CL192="","",SUM(CL$12:CL192)-CL192+1)</f>
        <v/>
      </c>
      <c r="DH192" s="265" t="str">
        <f>IF(CM192="","",SUM(CM$12:CM192)-CM192+1)</f>
        <v/>
      </c>
      <c r="DI192" s="265" t="str">
        <f>IF(CN192="","",SUM(CN$12:CN192)-CN192+1)</f>
        <v/>
      </c>
      <c r="DJ192" s="265" t="str">
        <f>IF(CO192="","",SUM(CO$12:CO192)-CO192+1)</f>
        <v/>
      </c>
      <c r="DK192" s="265" t="str">
        <f>IF(CP192="","",SUM(CP$12:CP192)-CP192+1)</f>
        <v/>
      </c>
      <c r="DM192" s="265"/>
      <c r="DN192" s="265"/>
      <c r="DO192" s="265"/>
      <c r="DP192" s="265"/>
      <c r="DQ192" s="265"/>
      <c r="DR192" s="265"/>
      <c r="DS192" s="265"/>
      <c r="DT192" s="265"/>
      <c r="DU192" s="265"/>
      <c r="DV192" s="265"/>
      <c r="DW192" s="265"/>
      <c r="DX192" s="265"/>
      <c r="DY192" s="265"/>
      <c r="DZ192" s="265"/>
      <c r="EA192" s="265"/>
      <c r="EB192" s="265"/>
      <c r="EC192" s="265"/>
      <c r="ED192" s="265"/>
      <c r="EE192" s="265"/>
      <c r="EF192" s="265"/>
      <c r="EH192" s="265" t="str">
        <f t="shared" ref="EH192:EQ201" si="414">IF($B192="","",IF(AND($Q192=EH$11,$V192=EH$10),$Z192,""))</f>
        <v/>
      </c>
      <c r="EI192" s="265" t="str">
        <f t="shared" si="414"/>
        <v/>
      </c>
      <c r="EJ192" s="265" t="str">
        <f t="shared" si="414"/>
        <v/>
      </c>
      <c r="EK192" s="265" t="str">
        <f t="shared" si="414"/>
        <v/>
      </c>
      <c r="EL192" s="265" t="str">
        <f t="shared" si="414"/>
        <v/>
      </c>
      <c r="EM192" s="265" t="str">
        <f t="shared" si="414"/>
        <v/>
      </c>
      <c r="EN192" s="265" t="str">
        <f t="shared" si="414"/>
        <v/>
      </c>
      <c r="EO192" s="265" t="str">
        <f t="shared" si="414"/>
        <v/>
      </c>
      <c r="EP192" s="265" t="str">
        <f t="shared" si="414"/>
        <v/>
      </c>
      <c r="EQ192" s="265" t="str">
        <f t="shared" si="414"/>
        <v/>
      </c>
      <c r="ER192" s="265" t="str">
        <f t="shared" ref="ER192:FA201" si="415">IF($B192="","",IF(AND($Q192=ER$11,$V192=ER$10),$Z192,""))</f>
        <v/>
      </c>
      <c r="ES192" s="265" t="str">
        <f t="shared" si="415"/>
        <v/>
      </c>
      <c r="ET192" s="265" t="str">
        <f t="shared" si="415"/>
        <v/>
      </c>
      <c r="EU192" s="265" t="str">
        <f t="shared" si="415"/>
        <v/>
      </c>
      <c r="EV192" s="265" t="str">
        <f t="shared" si="415"/>
        <v/>
      </c>
      <c r="EW192" s="265" t="str">
        <f t="shared" si="415"/>
        <v/>
      </c>
      <c r="EX192" s="265" t="str">
        <f t="shared" si="415"/>
        <v/>
      </c>
      <c r="EY192" s="265" t="str">
        <f t="shared" si="415"/>
        <v/>
      </c>
      <c r="EZ192" s="265" t="str">
        <f t="shared" si="415"/>
        <v/>
      </c>
      <c r="FA192" s="265" t="str">
        <f t="shared" si="415"/>
        <v/>
      </c>
      <c r="FB192" s="263" t="str">
        <f t="shared" ref="FB192:FK201" si="416">IF($B192="","",IF(AND($Q192=FB$11,$V192=FB$10),$Z192,""))</f>
        <v/>
      </c>
      <c r="FC192" s="263" t="str">
        <f t="shared" si="416"/>
        <v/>
      </c>
      <c r="FD192" s="263" t="str">
        <f t="shared" si="416"/>
        <v/>
      </c>
      <c r="FE192" s="263" t="str">
        <f t="shared" si="416"/>
        <v/>
      </c>
      <c r="FF192" s="263" t="str">
        <f t="shared" si="416"/>
        <v/>
      </c>
      <c r="FG192" s="263" t="str">
        <f t="shared" si="416"/>
        <v/>
      </c>
      <c r="FH192" s="263" t="str">
        <f t="shared" si="416"/>
        <v/>
      </c>
      <c r="FI192" s="263" t="str">
        <f t="shared" si="416"/>
        <v/>
      </c>
      <c r="FJ192" s="263" t="str">
        <f t="shared" si="416"/>
        <v/>
      </c>
      <c r="FK192" s="263" t="str">
        <f t="shared" si="416"/>
        <v/>
      </c>
      <c r="FL192" s="263" t="str">
        <f t="shared" ref="FL192:FU201" si="417">IF($B192="","",IF(AND($Q192=FL$11,$V192=FL$10),$Z192,""))</f>
        <v/>
      </c>
      <c r="FM192" s="263" t="str">
        <f t="shared" si="417"/>
        <v/>
      </c>
      <c r="FN192" s="263" t="str">
        <f t="shared" si="417"/>
        <v/>
      </c>
      <c r="FO192" s="263" t="str">
        <f t="shared" si="417"/>
        <v/>
      </c>
      <c r="FP192" s="263" t="str">
        <f t="shared" si="417"/>
        <v/>
      </c>
      <c r="FQ192" s="263" t="str">
        <f t="shared" si="417"/>
        <v/>
      </c>
      <c r="FR192" s="263" t="str">
        <f t="shared" si="417"/>
        <v/>
      </c>
      <c r="FS192" s="263" t="str">
        <f t="shared" si="417"/>
        <v/>
      </c>
      <c r="FT192" s="263" t="str">
        <f t="shared" si="417"/>
        <v/>
      </c>
      <c r="FU192" s="263" t="str">
        <f t="shared" si="417"/>
        <v/>
      </c>
      <c r="FV192" s="265" t="str">
        <f t="shared" ref="FV192:GE201" si="418">IF($B192="","",IF(AND($Q192=FV$11,$V192=FV$10),$Z192,""))</f>
        <v/>
      </c>
      <c r="FW192" s="265" t="str">
        <f t="shared" si="418"/>
        <v/>
      </c>
      <c r="FX192" s="265" t="str">
        <f t="shared" si="418"/>
        <v/>
      </c>
      <c r="FY192" s="265" t="str">
        <f t="shared" si="418"/>
        <v/>
      </c>
      <c r="FZ192" s="265" t="str">
        <f t="shared" si="418"/>
        <v/>
      </c>
      <c r="GA192" s="265" t="str">
        <f t="shared" si="418"/>
        <v/>
      </c>
      <c r="GB192" s="265" t="str">
        <f t="shared" si="418"/>
        <v/>
      </c>
      <c r="GC192" s="265" t="str">
        <f t="shared" si="418"/>
        <v/>
      </c>
      <c r="GD192" s="265" t="str">
        <f t="shared" si="418"/>
        <v/>
      </c>
      <c r="GE192" s="265" t="str">
        <f t="shared" si="418"/>
        <v/>
      </c>
      <c r="GF192" s="265" t="str">
        <f t="shared" ref="GF192:GO201" si="419">IF($B192="","",IF(AND($Q192=GF$11,$V192=GF$10),$Z192,""))</f>
        <v/>
      </c>
      <c r="GG192" s="265" t="str">
        <f t="shared" si="419"/>
        <v/>
      </c>
      <c r="GH192" s="265" t="str">
        <f t="shared" si="419"/>
        <v/>
      </c>
      <c r="GI192" s="265" t="str">
        <f t="shared" si="419"/>
        <v/>
      </c>
      <c r="GJ192" s="265" t="str">
        <f t="shared" si="419"/>
        <v/>
      </c>
      <c r="GK192" s="265" t="str">
        <f t="shared" si="419"/>
        <v/>
      </c>
      <c r="GL192" s="265" t="str">
        <f t="shared" si="419"/>
        <v/>
      </c>
      <c r="GM192" s="265" t="str">
        <f t="shared" si="419"/>
        <v/>
      </c>
      <c r="GN192" s="265" t="str">
        <f t="shared" si="419"/>
        <v/>
      </c>
      <c r="GO192" s="265" t="str">
        <f t="shared" si="419"/>
        <v/>
      </c>
      <c r="GP192" s="263" t="str">
        <f t="shared" ref="GP192:GY201" si="420">IF($B192="","",IF(AND($Q192=GP$11,$V192=GP$10),$Z192,""))</f>
        <v/>
      </c>
      <c r="GQ192" s="263" t="str">
        <f t="shared" si="420"/>
        <v/>
      </c>
      <c r="GR192" s="263" t="str">
        <f t="shared" si="420"/>
        <v/>
      </c>
      <c r="GS192" s="263" t="str">
        <f t="shared" si="420"/>
        <v/>
      </c>
      <c r="GT192" s="263" t="str">
        <f t="shared" si="420"/>
        <v/>
      </c>
      <c r="GU192" s="263" t="str">
        <f t="shared" si="420"/>
        <v/>
      </c>
      <c r="GV192" s="263" t="str">
        <f t="shared" si="420"/>
        <v/>
      </c>
      <c r="GW192" s="263" t="str">
        <f t="shared" si="420"/>
        <v/>
      </c>
      <c r="GX192" s="263" t="str">
        <f t="shared" si="420"/>
        <v/>
      </c>
      <c r="GY192" s="263" t="str">
        <f t="shared" si="420"/>
        <v/>
      </c>
      <c r="GZ192" s="263" t="str">
        <f t="shared" ref="GZ192:HI201" si="421">IF($B192="","",IF(AND($Q192=GZ$11,$V192=GZ$10),$Z192,""))</f>
        <v/>
      </c>
      <c r="HA192" s="263" t="str">
        <f t="shared" si="421"/>
        <v/>
      </c>
      <c r="HB192" s="263" t="str">
        <f t="shared" si="421"/>
        <v/>
      </c>
      <c r="HC192" s="263" t="str">
        <f t="shared" si="421"/>
        <v/>
      </c>
      <c r="HD192" s="263" t="str">
        <f t="shared" si="421"/>
        <v/>
      </c>
      <c r="HE192" s="263" t="str">
        <f t="shared" si="421"/>
        <v/>
      </c>
      <c r="HF192" s="263" t="str">
        <f t="shared" si="421"/>
        <v/>
      </c>
      <c r="HG192" s="263" t="str">
        <f t="shared" si="421"/>
        <v/>
      </c>
      <c r="HH192" s="263" t="str">
        <f t="shared" si="421"/>
        <v/>
      </c>
      <c r="HI192" s="263" t="str">
        <f t="shared" si="421"/>
        <v/>
      </c>
      <c r="HJ192" s="265" t="str">
        <f t="shared" ref="HJ192:HS201" si="422">IF($B192="","",IF(AND($Q192=HJ$11,$V192=HJ$10),$Z192,""))</f>
        <v/>
      </c>
      <c r="HK192" s="265" t="str">
        <f t="shared" si="422"/>
        <v/>
      </c>
      <c r="HL192" s="265" t="str">
        <f t="shared" si="422"/>
        <v/>
      </c>
      <c r="HM192" s="265" t="str">
        <f t="shared" si="422"/>
        <v/>
      </c>
      <c r="HN192" s="265" t="str">
        <f t="shared" si="422"/>
        <v/>
      </c>
      <c r="HO192" s="265" t="str">
        <f t="shared" si="422"/>
        <v/>
      </c>
      <c r="HP192" s="265" t="str">
        <f t="shared" si="422"/>
        <v/>
      </c>
      <c r="HQ192" s="265" t="str">
        <f t="shared" si="422"/>
        <v/>
      </c>
      <c r="HR192" s="265" t="str">
        <f t="shared" si="422"/>
        <v/>
      </c>
      <c r="HS192" s="265" t="str">
        <f t="shared" si="422"/>
        <v/>
      </c>
      <c r="HT192" s="265" t="str">
        <f t="shared" ref="HT192:IC201" si="423">IF($B192="","",IF(AND($Q192=HT$11,$V192=HT$10),$Z192,""))</f>
        <v/>
      </c>
      <c r="HU192" s="265" t="str">
        <f t="shared" si="423"/>
        <v/>
      </c>
      <c r="HV192" s="265" t="str">
        <f t="shared" si="423"/>
        <v/>
      </c>
      <c r="HW192" s="265" t="str">
        <f t="shared" si="423"/>
        <v/>
      </c>
      <c r="HX192" s="265" t="str">
        <f t="shared" si="423"/>
        <v/>
      </c>
      <c r="HY192" s="265" t="str">
        <f t="shared" si="423"/>
        <v/>
      </c>
      <c r="HZ192" s="265" t="str">
        <f t="shared" si="423"/>
        <v/>
      </c>
      <c r="IA192" s="265" t="str">
        <f t="shared" si="423"/>
        <v/>
      </c>
      <c r="IB192" s="265" t="str">
        <f t="shared" si="423"/>
        <v/>
      </c>
      <c r="IC192" s="265" t="str">
        <f t="shared" si="423"/>
        <v/>
      </c>
    </row>
    <row r="193" spans="1:237" x14ac:dyDescent="0.25">
      <c r="A193" s="248">
        <f t="shared" si="323"/>
        <v>182</v>
      </c>
      <c r="B193" s="2" t="str">
        <f>IF(OR('aux 1'!B193="",'aux 1'!R193&lt;&gt;"s"),"",'aux 1'!B193)</f>
        <v/>
      </c>
      <c r="C193" s="172" t="str">
        <f>IF('aux 1'!F193="","",'aux 1'!F193)</f>
        <v/>
      </c>
      <c r="D193" s="450" t="str">
        <f>IF(B193="","",'aux 1'!AP193)</f>
        <v/>
      </c>
      <c r="E193" s="306" t="str">
        <f>IF(B193="","Pre: ",'aux 1'!AN193)</f>
        <v xml:space="preserve">Pre: </v>
      </c>
      <c r="F193" s="306" t="str">
        <f>IF(B193="","Co: ",'aux 1'!AO193)</f>
        <v xml:space="preserve">Co: </v>
      </c>
      <c r="G193" s="54" t="str">
        <f>IF(OR($B193="",'aux 1'!H193=""),"",'aux 1'!H193)</f>
        <v/>
      </c>
      <c r="H193" s="54" t="str">
        <f>IF(OR($B193="",'aux 1'!I193=""),"",'aux 1'!I193)</f>
        <v/>
      </c>
      <c r="I193" s="54" t="str">
        <f>IF(OR($B193="",'aux 1'!J193=""),"",'aux 1'!J193)</f>
        <v/>
      </c>
      <c r="J193" s="54" t="str">
        <f>IF(OR($B193="",'aux 1'!K193=""),"",'aux 1'!K193)</f>
        <v/>
      </c>
      <c r="K193" s="248"/>
      <c r="L193" s="248"/>
      <c r="M193" s="45" t="str">
        <f>IF('aux 1'!C193="","",'aux 1'!C193)</f>
        <v/>
      </c>
      <c r="N193" s="45" t="str">
        <f>IF('aux 1'!D193="","",'aux 1'!D193)</f>
        <v/>
      </c>
      <c r="O193" s="169" t="str">
        <f>IF('aux 1'!E193="","",'aux 1'!E193)</f>
        <v/>
      </c>
      <c r="P193" s="133" t="str">
        <f t="shared" si="317"/>
        <v/>
      </c>
      <c r="Q193" s="43" t="str">
        <f>IF(S193="s",IF(R193="op",'aux 1'!S193,U193),"")</f>
        <v/>
      </c>
      <c r="R193" s="43" t="str">
        <f>IF('aux 1'!N193="op","op",'aux 1'!S193)</f>
        <v/>
      </c>
      <c r="S193" s="43" t="str">
        <f>IF('aux 1'!R193="","",'aux 1'!R193)</f>
        <v/>
      </c>
      <c r="T193" s="43" t="str">
        <f>IF('aux 1'!Q193="","",'aux 1'!Q193)</f>
        <v/>
      </c>
      <c r="U193" s="43" t="str">
        <f>IF('aux 1'!P193="","",'aux 1'!P193)</f>
        <v/>
      </c>
      <c r="V193" s="44" t="str">
        <f>IF('aux 1'!O193="","",'aux 1'!O193)</f>
        <v/>
      </c>
      <c r="W193" s="128">
        <f>IF('aux 1'!T193="",0,'aux 1'!T193)</f>
        <v>0</v>
      </c>
      <c r="X193" s="128">
        <f>IF('aux 1'!U193="",0,'aux 1'!U193)</f>
        <v>0</v>
      </c>
      <c r="Y193" s="128">
        <f>IF('aux 1'!V193="",0,'aux 1'!V193)</f>
        <v>0</v>
      </c>
      <c r="Z193" s="128" t="str">
        <f>IF('aux 1'!W193="","",'aux 1'!W193)</f>
        <v/>
      </c>
      <c r="AA193" s="128" t="str">
        <f t="shared" si="318"/>
        <v>h</v>
      </c>
      <c r="AB193" s="248" t="str">
        <f>IF('aux 1'!X193="","",'aux 1'!X193)</f>
        <v/>
      </c>
      <c r="AC193" s="87" t="str">
        <f t="shared" si="319"/>
        <v/>
      </c>
      <c r="AE193" s="265">
        <f t="shared" si="320"/>
        <v>182</v>
      </c>
      <c r="AF193" s="267" t="str">
        <f t="shared" si="412"/>
        <v/>
      </c>
      <c r="AG193" s="267" t="str">
        <f t="shared" si="412"/>
        <v/>
      </c>
      <c r="AH193" s="267" t="str">
        <f t="shared" si="412"/>
        <v/>
      </c>
      <c r="AI193" s="267" t="str">
        <f t="shared" si="412"/>
        <v/>
      </c>
      <c r="AJ193" s="267" t="str">
        <f t="shared" si="412"/>
        <v/>
      </c>
      <c r="AK193" s="267" t="str">
        <f t="shared" si="412"/>
        <v/>
      </c>
      <c r="AL193" s="267" t="str">
        <f t="shared" si="412"/>
        <v/>
      </c>
      <c r="AM193" s="267" t="str">
        <f t="shared" si="412"/>
        <v/>
      </c>
      <c r="AN193" s="267" t="str">
        <f t="shared" si="412"/>
        <v/>
      </c>
      <c r="AO193" s="267" t="str">
        <f t="shared" si="412"/>
        <v/>
      </c>
      <c r="AP193" s="267" t="str">
        <f t="shared" si="413"/>
        <v/>
      </c>
      <c r="AQ193" s="267" t="str">
        <f t="shared" si="413"/>
        <v/>
      </c>
      <c r="AR193" s="267" t="str">
        <f t="shared" si="413"/>
        <v/>
      </c>
      <c r="AS193" s="267" t="str">
        <f t="shared" si="413"/>
        <v/>
      </c>
      <c r="AT193" s="267" t="str">
        <f t="shared" si="413"/>
        <v/>
      </c>
      <c r="AU193" s="267" t="str">
        <f t="shared" si="413"/>
        <v/>
      </c>
      <c r="AV193" s="267" t="str">
        <f t="shared" si="413"/>
        <v/>
      </c>
      <c r="AW193" s="267" t="str">
        <f t="shared" si="413"/>
        <v/>
      </c>
      <c r="AX193" s="267" t="str">
        <f t="shared" si="413"/>
        <v/>
      </c>
      <c r="AY193" s="267" t="str">
        <f t="shared" si="413"/>
        <v/>
      </c>
      <c r="BA193" s="267" t="str">
        <f t="shared" si="404"/>
        <v/>
      </c>
      <c r="BB193" s="267" t="str">
        <f t="shared" si="405"/>
        <v/>
      </c>
      <c r="BC193" s="267" t="str">
        <f t="shared" si="406"/>
        <v/>
      </c>
      <c r="BD193" s="267" t="str">
        <f t="shared" si="407"/>
        <v/>
      </c>
      <c r="BE193" s="267" t="str">
        <f t="shared" si="408"/>
        <v/>
      </c>
      <c r="BF193" s="267" t="str">
        <f t="shared" si="409"/>
        <v/>
      </c>
      <c r="BG193" s="267" t="str">
        <f t="shared" si="410"/>
        <v/>
      </c>
      <c r="BH193" s="267" t="str">
        <f t="shared" si="322"/>
        <v/>
      </c>
      <c r="BI193" s="267" t="str">
        <f t="shared" si="351"/>
        <v/>
      </c>
      <c r="BJ193" s="267" t="str">
        <f t="shared" si="352"/>
        <v/>
      </c>
      <c r="BK193" s="267" t="str">
        <f t="shared" si="353"/>
        <v/>
      </c>
      <c r="BL193" s="267" t="str">
        <f t="shared" si="354"/>
        <v/>
      </c>
      <c r="BM193" s="267" t="str">
        <f t="shared" si="355"/>
        <v/>
      </c>
      <c r="BN193" s="267" t="str">
        <f t="shared" si="356"/>
        <v/>
      </c>
      <c r="BO193" s="267" t="str">
        <f t="shared" si="357"/>
        <v/>
      </c>
      <c r="BP193" s="267" t="str">
        <f t="shared" si="358"/>
        <v/>
      </c>
      <c r="BQ193" s="267" t="str">
        <f t="shared" si="359"/>
        <v/>
      </c>
      <c r="BR193" s="267" t="str">
        <f t="shared" si="360"/>
        <v/>
      </c>
      <c r="BS193" s="267" t="str">
        <f t="shared" si="361"/>
        <v/>
      </c>
      <c r="BT193" s="267" t="str">
        <f t="shared" si="362"/>
        <v/>
      </c>
      <c r="BU193" s="264"/>
      <c r="BV193" s="268">
        <v>182</v>
      </c>
      <c r="BW193" s="265" t="str">
        <f t="shared" si="391"/>
        <v/>
      </c>
      <c r="BX193" s="265" t="str">
        <f t="shared" si="349"/>
        <v/>
      </c>
      <c r="BY193" s="265" t="str">
        <f t="shared" si="349"/>
        <v/>
      </c>
      <c r="BZ193" s="265" t="str">
        <f t="shared" si="349"/>
        <v/>
      </c>
      <c r="CA193" s="265" t="str">
        <f t="shared" si="348"/>
        <v/>
      </c>
      <c r="CB193" s="265" t="str">
        <f t="shared" si="348"/>
        <v/>
      </c>
      <c r="CC193" s="265" t="str">
        <f t="shared" si="348"/>
        <v/>
      </c>
      <c r="CD193" s="265" t="str">
        <f t="shared" si="380"/>
        <v/>
      </c>
      <c r="CE193" s="265" t="str">
        <f t="shared" si="411"/>
        <v/>
      </c>
      <c r="CF193" s="265" t="str">
        <f t="shared" si="411"/>
        <v/>
      </c>
      <c r="CG193" s="265" t="str">
        <f t="shared" si="411"/>
        <v/>
      </c>
      <c r="CH193" s="265" t="str">
        <f t="shared" si="411"/>
        <v/>
      </c>
      <c r="CI193" s="265" t="str">
        <f t="shared" si="411"/>
        <v/>
      </c>
      <c r="CJ193" s="265" t="str">
        <f t="shared" si="411"/>
        <v/>
      </c>
      <c r="CK193" s="265" t="str">
        <f t="shared" si="411"/>
        <v/>
      </c>
      <c r="CL193" s="265" t="str">
        <f t="shared" si="411"/>
        <v/>
      </c>
      <c r="CM193" s="265" t="str">
        <f t="shared" si="411"/>
        <v/>
      </c>
      <c r="CN193" s="265" t="str">
        <f t="shared" si="411"/>
        <v/>
      </c>
      <c r="CO193" s="265" t="str">
        <f t="shared" si="411"/>
        <v/>
      </c>
      <c r="CP193" s="265" t="str">
        <f t="shared" si="411"/>
        <v/>
      </c>
      <c r="CR193" s="265" t="str">
        <f>IF(BW193="","",SUM(BW$12:BW193)-BW193+1)</f>
        <v/>
      </c>
      <c r="CS193" s="265" t="str">
        <f>IF(BX193="","",SUM(BX$12:BX193)-BX193+1)</f>
        <v/>
      </c>
      <c r="CT193" s="265" t="str">
        <f>IF(BY193="","",SUM(BY$12:BY193)-BY193+1)</f>
        <v/>
      </c>
      <c r="CU193" s="265" t="str">
        <f>IF(BZ193="","",SUM(BZ$12:BZ193)-BZ193+1)</f>
        <v/>
      </c>
      <c r="CV193" s="265" t="str">
        <f>IF(CA193="","",SUM(CA$12:CA193)-CA193+1)</f>
        <v/>
      </c>
      <c r="CW193" s="265" t="str">
        <f>IF(CB193="","",SUM(CB$12:CB193)-CB193+1)</f>
        <v/>
      </c>
      <c r="CX193" s="265" t="str">
        <f>IF(CC193="","",SUM(CC$12:CC193)-CC193+1)</f>
        <v/>
      </c>
      <c r="CY193" s="265" t="str">
        <f>IF(CD193="","",SUM(CD$12:CD193)-CD193+1)</f>
        <v/>
      </c>
      <c r="CZ193" s="265" t="str">
        <f>IF(CE193="","",SUM(CE$12:CE193)-CE193+1)</f>
        <v/>
      </c>
      <c r="DA193" s="265" t="str">
        <f>IF(CF193="","",SUM(CF$12:CF193)-CF193+1)</f>
        <v/>
      </c>
      <c r="DB193" s="265" t="str">
        <f>IF(CG193="","",SUM(CG$12:CG193)-CG193+1)</f>
        <v/>
      </c>
      <c r="DC193" s="265" t="str">
        <f>IF(CH193="","",SUM(CH$12:CH193)-CH193+1)</f>
        <v/>
      </c>
      <c r="DD193" s="265" t="str">
        <f>IF(CI193="","",SUM(CI$12:CI193)-CI193+1)</f>
        <v/>
      </c>
      <c r="DE193" s="265" t="str">
        <f>IF(CJ193="","",SUM(CJ$12:CJ193)-CJ193+1)</f>
        <v/>
      </c>
      <c r="DF193" s="265" t="str">
        <f>IF(CK193="","",SUM(CK$12:CK193)-CK193+1)</f>
        <v/>
      </c>
      <c r="DG193" s="265" t="str">
        <f>IF(CL193="","",SUM(CL$12:CL193)-CL193+1)</f>
        <v/>
      </c>
      <c r="DH193" s="265" t="str">
        <f>IF(CM193="","",SUM(CM$12:CM193)-CM193+1)</f>
        <v/>
      </c>
      <c r="DI193" s="265" t="str">
        <f>IF(CN193="","",SUM(CN$12:CN193)-CN193+1)</f>
        <v/>
      </c>
      <c r="DJ193" s="265" t="str">
        <f>IF(CO193="","",SUM(CO$12:CO193)-CO193+1)</f>
        <v/>
      </c>
      <c r="DK193" s="265" t="str">
        <f>IF(CP193="","",SUM(CP$12:CP193)-CP193+1)</f>
        <v/>
      </c>
      <c r="DM193" s="265"/>
      <c r="DN193" s="265"/>
      <c r="DO193" s="265"/>
      <c r="DP193" s="265"/>
      <c r="DQ193" s="265"/>
      <c r="DR193" s="265"/>
      <c r="DS193" s="265"/>
      <c r="DT193" s="265"/>
      <c r="DU193" s="265"/>
      <c r="DV193" s="265"/>
      <c r="DW193" s="265"/>
      <c r="DX193" s="265"/>
      <c r="DY193" s="265"/>
      <c r="DZ193" s="265"/>
      <c r="EA193" s="265"/>
      <c r="EB193" s="265"/>
      <c r="EC193" s="265"/>
      <c r="ED193" s="265"/>
      <c r="EE193" s="265"/>
      <c r="EF193" s="265"/>
      <c r="EH193" s="265" t="str">
        <f t="shared" si="414"/>
        <v/>
      </c>
      <c r="EI193" s="265" t="str">
        <f t="shared" si="414"/>
        <v/>
      </c>
      <c r="EJ193" s="265" t="str">
        <f t="shared" si="414"/>
        <v/>
      </c>
      <c r="EK193" s="265" t="str">
        <f t="shared" si="414"/>
        <v/>
      </c>
      <c r="EL193" s="265" t="str">
        <f t="shared" si="414"/>
        <v/>
      </c>
      <c r="EM193" s="265" t="str">
        <f t="shared" si="414"/>
        <v/>
      </c>
      <c r="EN193" s="265" t="str">
        <f t="shared" si="414"/>
        <v/>
      </c>
      <c r="EO193" s="265" t="str">
        <f t="shared" si="414"/>
        <v/>
      </c>
      <c r="EP193" s="265" t="str">
        <f t="shared" si="414"/>
        <v/>
      </c>
      <c r="EQ193" s="265" t="str">
        <f t="shared" si="414"/>
        <v/>
      </c>
      <c r="ER193" s="265" t="str">
        <f t="shared" si="415"/>
        <v/>
      </c>
      <c r="ES193" s="265" t="str">
        <f t="shared" si="415"/>
        <v/>
      </c>
      <c r="ET193" s="265" t="str">
        <f t="shared" si="415"/>
        <v/>
      </c>
      <c r="EU193" s="265" t="str">
        <f t="shared" si="415"/>
        <v/>
      </c>
      <c r="EV193" s="265" t="str">
        <f t="shared" si="415"/>
        <v/>
      </c>
      <c r="EW193" s="265" t="str">
        <f t="shared" si="415"/>
        <v/>
      </c>
      <c r="EX193" s="265" t="str">
        <f t="shared" si="415"/>
        <v/>
      </c>
      <c r="EY193" s="265" t="str">
        <f t="shared" si="415"/>
        <v/>
      </c>
      <c r="EZ193" s="265" t="str">
        <f t="shared" si="415"/>
        <v/>
      </c>
      <c r="FA193" s="265" t="str">
        <f t="shared" si="415"/>
        <v/>
      </c>
      <c r="FB193" s="263" t="str">
        <f t="shared" si="416"/>
        <v/>
      </c>
      <c r="FC193" s="263" t="str">
        <f t="shared" si="416"/>
        <v/>
      </c>
      <c r="FD193" s="263" t="str">
        <f t="shared" si="416"/>
        <v/>
      </c>
      <c r="FE193" s="263" t="str">
        <f t="shared" si="416"/>
        <v/>
      </c>
      <c r="FF193" s="263" t="str">
        <f t="shared" si="416"/>
        <v/>
      </c>
      <c r="FG193" s="263" t="str">
        <f t="shared" si="416"/>
        <v/>
      </c>
      <c r="FH193" s="263" t="str">
        <f t="shared" si="416"/>
        <v/>
      </c>
      <c r="FI193" s="263" t="str">
        <f t="shared" si="416"/>
        <v/>
      </c>
      <c r="FJ193" s="263" t="str">
        <f t="shared" si="416"/>
        <v/>
      </c>
      <c r="FK193" s="263" t="str">
        <f t="shared" si="416"/>
        <v/>
      </c>
      <c r="FL193" s="263" t="str">
        <f t="shared" si="417"/>
        <v/>
      </c>
      <c r="FM193" s="263" t="str">
        <f t="shared" si="417"/>
        <v/>
      </c>
      <c r="FN193" s="263" t="str">
        <f t="shared" si="417"/>
        <v/>
      </c>
      <c r="FO193" s="263" t="str">
        <f t="shared" si="417"/>
        <v/>
      </c>
      <c r="FP193" s="263" t="str">
        <f t="shared" si="417"/>
        <v/>
      </c>
      <c r="FQ193" s="263" t="str">
        <f t="shared" si="417"/>
        <v/>
      </c>
      <c r="FR193" s="263" t="str">
        <f t="shared" si="417"/>
        <v/>
      </c>
      <c r="FS193" s="263" t="str">
        <f t="shared" si="417"/>
        <v/>
      </c>
      <c r="FT193" s="263" t="str">
        <f t="shared" si="417"/>
        <v/>
      </c>
      <c r="FU193" s="263" t="str">
        <f t="shared" si="417"/>
        <v/>
      </c>
      <c r="FV193" s="265" t="str">
        <f t="shared" si="418"/>
        <v/>
      </c>
      <c r="FW193" s="265" t="str">
        <f t="shared" si="418"/>
        <v/>
      </c>
      <c r="FX193" s="265" t="str">
        <f t="shared" si="418"/>
        <v/>
      </c>
      <c r="FY193" s="265" t="str">
        <f t="shared" si="418"/>
        <v/>
      </c>
      <c r="FZ193" s="265" t="str">
        <f t="shared" si="418"/>
        <v/>
      </c>
      <c r="GA193" s="265" t="str">
        <f t="shared" si="418"/>
        <v/>
      </c>
      <c r="GB193" s="265" t="str">
        <f t="shared" si="418"/>
        <v/>
      </c>
      <c r="GC193" s="265" t="str">
        <f t="shared" si="418"/>
        <v/>
      </c>
      <c r="GD193" s="265" t="str">
        <f t="shared" si="418"/>
        <v/>
      </c>
      <c r="GE193" s="265" t="str">
        <f t="shared" si="418"/>
        <v/>
      </c>
      <c r="GF193" s="265" t="str">
        <f t="shared" si="419"/>
        <v/>
      </c>
      <c r="GG193" s="265" t="str">
        <f t="shared" si="419"/>
        <v/>
      </c>
      <c r="GH193" s="265" t="str">
        <f t="shared" si="419"/>
        <v/>
      </c>
      <c r="GI193" s="265" t="str">
        <f t="shared" si="419"/>
        <v/>
      </c>
      <c r="GJ193" s="265" t="str">
        <f t="shared" si="419"/>
        <v/>
      </c>
      <c r="GK193" s="265" t="str">
        <f t="shared" si="419"/>
        <v/>
      </c>
      <c r="GL193" s="265" t="str">
        <f t="shared" si="419"/>
        <v/>
      </c>
      <c r="GM193" s="265" t="str">
        <f t="shared" si="419"/>
        <v/>
      </c>
      <c r="GN193" s="265" t="str">
        <f t="shared" si="419"/>
        <v/>
      </c>
      <c r="GO193" s="265" t="str">
        <f t="shared" si="419"/>
        <v/>
      </c>
      <c r="GP193" s="263" t="str">
        <f t="shared" si="420"/>
        <v/>
      </c>
      <c r="GQ193" s="263" t="str">
        <f t="shared" si="420"/>
        <v/>
      </c>
      <c r="GR193" s="263" t="str">
        <f t="shared" si="420"/>
        <v/>
      </c>
      <c r="GS193" s="263" t="str">
        <f t="shared" si="420"/>
        <v/>
      </c>
      <c r="GT193" s="263" t="str">
        <f t="shared" si="420"/>
        <v/>
      </c>
      <c r="GU193" s="263" t="str">
        <f t="shared" si="420"/>
        <v/>
      </c>
      <c r="GV193" s="263" t="str">
        <f t="shared" si="420"/>
        <v/>
      </c>
      <c r="GW193" s="263" t="str">
        <f t="shared" si="420"/>
        <v/>
      </c>
      <c r="GX193" s="263" t="str">
        <f t="shared" si="420"/>
        <v/>
      </c>
      <c r="GY193" s="263" t="str">
        <f t="shared" si="420"/>
        <v/>
      </c>
      <c r="GZ193" s="263" t="str">
        <f t="shared" si="421"/>
        <v/>
      </c>
      <c r="HA193" s="263" t="str">
        <f t="shared" si="421"/>
        <v/>
      </c>
      <c r="HB193" s="263" t="str">
        <f t="shared" si="421"/>
        <v/>
      </c>
      <c r="HC193" s="263" t="str">
        <f t="shared" si="421"/>
        <v/>
      </c>
      <c r="HD193" s="263" t="str">
        <f t="shared" si="421"/>
        <v/>
      </c>
      <c r="HE193" s="263" t="str">
        <f t="shared" si="421"/>
        <v/>
      </c>
      <c r="HF193" s="263" t="str">
        <f t="shared" si="421"/>
        <v/>
      </c>
      <c r="HG193" s="263" t="str">
        <f t="shared" si="421"/>
        <v/>
      </c>
      <c r="HH193" s="263" t="str">
        <f t="shared" si="421"/>
        <v/>
      </c>
      <c r="HI193" s="263" t="str">
        <f t="shared" si="421"/>
        <v/>
      </c>
      <c r="HJ193" s="265" t="str">
        <f t="shared" si="422"/>
        <v/>
      </c>
      <c r="HK193" s="265" t="str">
        <f t="shared" si="422"/>
        <v/>
      </c>
      <c r="HL193" s="265" t="str">
        <f t="shared" si="422"/>
        <v/>
      </c>
      <c r="HM193" s="265" t="str">
        <f t="shared" si="422"/>
        <v/>
      </c>
      <c r="HN193" s="265" t="str">
        <f t="shared" si="422"/>
        <v/>
      </c>
      <c r="HO193" s="265" t="str">
        <f t="shared" si="422"/>
        <v/>
      </c>
      <c r="HP193" s="265" t="str">
        <f t="shared" si="422"/>
        <v/>
      </c>
      <c r="HQ193" s="265" t="str">
        <f t="shared" si="422"/>
        <v/>
      </c>
      <c r="HR193" s="265" t="str">
        <f t="shared" si="422"/>
        <v/>
      </c>
      <c r="HS193" s="265" t="str">
        <f t="shared" si="422"/>
        <v/>
      </c>
      <c r="HT193" s="265" t="str">
        <f t="shared" si="423"/>
        <v/>
      </c>
      <c r="HU193" s="265" t="str">
        <f t="shared" si="423"/>
        <v/>
      </c>
      <c r="HV193" s="265" t="str">
        <f t="shared" si="423"/>
        <v/>
      </c>
      <c r="HW193" s="265" t="str">
        <f t="shared" si="423"/>
        <v/>
      </c>
      <c r="HX193" s="265" t="str">
        <f t="shared" si="423"/>
        <v/>
      </c>
      <c r="HY193" s="265" t="str">
        <f t="shared" si="423"/>
        <v/>
      </c>
      <c r="HZ193" s="265" t="str">
        <f t="shared" si="423"/>
        <v/>
      </c>
      <c r="IA193" s="265" t="str">
        <f t="shared" si="423"/>
        <v/>
      </c>
      <c r="IB193" s="265" t="str">
        <f t="shared" si="423"/>
        <v/>
      </c>
      <c r="IC193" s="265" t="str">
        <f t="shared" si="423"/>
        <v/>
      </c>
    </row>
    <row r="194" spans="1:237" x14ac:dyDescent="0.25">
      <c r="A194" s="248">
        <f t="shared" si="323"/>
        <v>183</v>
      </c>
      <c r="B194" s="2" t="str">
        <f>IF(OR('aux 1'!B194="",'aux 1'!R194&lt;&gt;"s"),"",'aux 1'!B194)</f>
        <v/>
      </c>
      <c r="C194" s="172" t="str">
        <f>IF('aux 1'!F194="","",'aux 1'!F194)</f>
        <v/>
      </c>
      <c r="D194" s="450" t="str">
        <f>IF(B194="","",'aux 1'!AP194)</f>
        <v/>
      </c>
      <c r="E194" s="306" t="str">
        <f>IF(B194="","Pre: ",'aux 1'!AN194)</f>
        <v xml:space="preserve">Pre: </v>
      </c>
      <c r="F194" s="306" t="str">
        <f>IF(B194="","Co: ",'aux 1'!AO194)</f>
        <v xml:space="preserve">Co: </v>
      </c>
      <c r="G194" s="54" t="str">
        <f>IF(OR($B194="",'aux 1'!H194=""),"",'aux 1'!H194)</f>
        <v/>
      </c>
      <c r="H194" s="54" t="str">
        <f>IF(OR($B194="",'aux 1'!I194=""),"",'aux 1'!I194)</f>
        <v/>
      </c>
      <c r="I194" s="54" t="str">
        <f>IF(OR($B194="",'aux 1'!J194=""),"",'aux 1'!J194)</f>
        <v/>
      </c>
      <c r="J194" s="54" t="str">
        <f>IF(OR($B194="",'aux 1'!K194=""),"",'aux 1'!K194)</f>
        <v/>
      </c>
      <c r="K194" s="248"/>
      <c r="L194" s="248"/>
      <c r="M194" s="45" t="str">
        <f>IF('aux 1'!C194="","",'aux 1'!C194)</f>
        <v/>
      </c>
      <c r="N194" s="45" t="str">
        <f>IF('aux 1'!D194="","",'aux 1'!D194)</f>
        <v/>
      </c>
      <c r="O194" s="169" t="str">
        <f>IF('aux 1'!E194="","",'aux 1'!E194)</f>
        <v/>
      </c>
      <c r="P194" s="133" t="str">
        <f t="shared" si="317"/>
        <v/>
      </c>
      <c r="Q194" s="43" t="str">
        <f>IF(S194="s",IF(R194="op",'aux 1'!S194,U194),"")</f>
        <v/>
      </c>
      <c r="R194" s="43" t="str">
        <f>IF('aux 1'!N194="op","op",'aux 1'!S194)</f>
        <v/>
      </c>
      <c r="S194" s="43" t="str">
        <f>IF('aux 1'!R194="","",'aux 1'!R194)</f>
        <v/>
      </c>
      <c r="T194" s="43" t="str">
        <f>IF('aux 1'!Q194="","",'aux 1'!Q194)</f>
        <v/>
      </c>
      <c r="U194" s="43" t="str">
        <f>IF('aux 1'!P194="","",'aux 1'!P194)</f>
        <v/>
      </c>
      <c r="V194" s="44" t="str">
        <f>IF('aux 1'!O194="","",'aux 1'!O194)</f>
        <v/>
      </c>
      <c r="W194" s="128">
        <f>IF('aux 1'!T194="",0,'aux 1'!T194)</f>
        <v>0</v>
      </c>
      <c r="X194" s="128">
        <f>IF('aux 1'!U194="",0,'aux 1'!U194)</f>
        <v>0</v>
      </c>
      <c r="Y194" s="128">
        <f>IF('aux 1'!V194="",0,'aux 1'!V194)</f>
        <v>0</v>
      </c>
      <c r="Z194" s="128" t="str">
        <f>IF('aux 1'!W194="","",'aux 1'!W194)</f>
        <v/>
      </c>
      <c r="AA194" s="128" t="str">
        <f t="shared" si="318"/>
        <v>h</v>
      </c>
      <c r="AB194" s="248" t="str">
        <f>IF('aux 1'!X194="","",'aux 1'!X194)</f>
        <v/>
      </c>
      <c r="AC194" s="87" t="str">
        <f t="shared" si="319"/>
        <v/>
      </c>
      <c r="AE194" s="265">
        <f t="shared" si="320"/>
        <v>183</v>
      </c>
      <c r="AF194" s="267" t="str">
        <f t="shared" si="412"/>
        <v/>
      </c>
      <c r="AG194" s="267" t="str">
        <f t="shared" si="412"/>
        <v/>
      </c>
      <c r="AH194" s="267" t="str">
        <f t="shared" si="412"/>
        <v/>
      </c>
      <c r="AI194" s="267" t="str">
        <f t="shared" si="412"/>
        <v/>
      </c>
      <c r="AJ194" s="267" t="str">
        <f t="shared" si="412"/>
        <v/>
      </c>
      <c r="AK194" s="267" t="str">
        <f t="shared" si="412"/>
        <v/>
      </c>
      <c r="AL194" s="267" t="str">
        <f t="shared" si="412"/>
        <v/>
      </c>
      <c r="AM194" s="267" t="str">
        <f t="shared" si="412"/>
        <v/>
      </c>
      <c r="AN194" s="267" t="str">
        <f t="shared" si="412"/>
        <v/>
      </c>
      <c r="AO194" s="267" t="str">
        <f t="shared" si="412"/>
        <v/>
      </c>
      <c r="AP194" s="267" t="str">
        <f t="shared" si="413"/>
        <v/>
      </c>
      <c r="AQ194" s="267" t="str">
        <f t="shared" si="413"/>
        <v/>
      </c>
      <c r="AR194" s="267" t="str">
        <f t="shared" si="413"/>
        <v/>
      </c>
      <c r="AS194" s="267" t="str">
        <f t="shared" si="413"/>
        <v/>
      </c>
      <c r="AT194" s="267" t="str">
        <f t="shared" si="413"/>
        <v/>
      </c>
      <c r="AU194" s="267" t="str">
        <f t="shared" si="413"/>
        <v/>
      </c>
      <c r="AV194" s="267" t="str">
        <f t="shared" si="413"/>
        <v/>
      </c>
      <c r="AW194" s="267" t="str">
        <f t="shared" si="413"/>
        <v/>
      </c>
      <c r="AX194" s="267" t="str">
        <f t="shared" si="413"/>
        <v/>
      </c>
      <c r="AY194" s="267" t="str">
        <f t="shared" si="413"/>
        <v/>
      </c>
      <c r="BA194" s="267" t="str">
        <f t="shared" si="404"/>
        <v/>
      </c>
      <c r="BB194" s="267" t="str">
        <f t="shared" si="405"/>
        <v/>
      </c>
      <c r="BC194" s="267" t="str">
        <f t="shared" si="406"/>
        <v/>
      </c>
      <c r="BD194" s="267" t="str">
        <f t="shared" si="407"/>
        <v/>
      </c>
      <c r="BE194" s="267" t="str">
        <f t="shared" si="408"/>
        <v/>
      </c>
      <c r="BF194" s="267" t="str">
        <f t="shared" si="409"/>
        <v/>
      </c>
      <c r="BG194" s="267" t="str">
        <f t="shared" si="410"/>
        <v/>
      </c>
      <c r="BH194" s="267" t="str">
        <f t="shared" si="322"/>
        <v/>
      </c>
      <c r="BI194" s="267" t="str">
        <f t="shared" si="351"/>
        <v/>
      </c>
      <c r="BJ194" s="267" t="str">
        <f t="shared" si="352"/>
        <v/>
      </c>
      <c r="BK194" s="267" t="str">
        <f t="shared" si="353"/>
        <v/>
      </c>
      <c r="BL194" s="267" t="str">
        <f t="shared" si="354"/>
        <v/>
      </c>
      <c r="BM194" s="267" t="str">
        <f t="shared" si="355"/>
        <v/>
      </c>
      <c r="BN194" s="267" t="str">
        <f t="shared" si="356"/>
        <v/>
      </c>
      <c r="BO194" s="267" t="str">
        <f t="shared" si="357"/>
        <v/>
      </c>
      <c r="BP194" s="267" t="str">
        <f t="shared" si="358"/>
        <v/>
      </c>
      <c r="BQ194" s="267" t="str">
        <f t="shared" si="359"/>
        <v/>
      </c>
      <c r="BR194" s="267" t="str">
        <f t="shared" si="360"/>
        <v/>
      </c>
      <c r="BS194" s="267" t="str">
        <f t="shared" si="361"/>
        <v/>
      </c>
      <c r="BT194" s="267" t="str">
        <f t="shared" si="362"/>
        <v/>
      </c>
      <c r="BU194" s="264"/>
      <c r="BV194" s="268">
        <v>183</v>
      </c>
      <c r="BW194" s="265" t="str">
        <f t="shared" si="391"/>
        <v/>
      </c>
      <c r="BX194" s="265" t="str">
        <f t="shared" si="349"/>
        <v/>
      </c>
      <c r="BY194" s="265" t="str">
        <f t="shared" si="349"/>
        <v/>
      </c>
      <c r="BZ194" s="265" t="str">
        <f t="shared" si="349"/>
        <v/>
      </c>
      <c r="CA194" s="265" t="str">
        <f t="shared" si="348"/>
        <v/>
      </c>
      <c r="CB194" s="265" t="str">
        <f t="shared" si="348"/>
        <v/>
      </c>
      <c r="CC194" s="265" t="str">
        <f t="shared" si="348"/>
        <v/>
      </c>
      <c r="CD194" s="265" t="str">
        <f t="shared" si="380"/>
        <v/>
      </c>
      <c r="CE194" s="265" t="str">
        <f t="shared" si="411"/>
        <v/>
      </c>
      <c r="CF194" s="265" t="str">
        <f t="shared" si="411"/>
        <v/>
      </c>
      <c r="CG194" s="265" t="str">
        <f t="shared" si="411"/>
        <v/>
      </c>
      <c r="CH194" s="265" t="str">
        <f t="shared" si="411"/>
        <v/>
      </c>
      <c r="CI194" s="265" t="str">
        <f t="shared" si="411"/>
        <v/>
      </c>
      <c r="CJ194" s="265" t="str">
        <f t="shared" si="411"/>
        <v/>
      </c>
      <c r="CK194" s="265" t="str">
        <f t="shared" si="411"/>
        <v/>
      </c>
      <c r="CL194" s="265" t="str">
        <f t="shared" si="411"/>
        <v/>
      </c>
      <c r="CM194" s="265" t="str">
        <f t="shared" si="411"/>
        <v/>
      </c>
      <c r="CN194" s="265" t="str">
        <f t="shared" si="411"/>
        <v/>
      </c>
      <c r="CO194" s="265" t="str">
        <f t="shared" si="411"/>
        <v/>
      </c>
      <c r="CP194" s="265" t="str">
        <f t="shared" si="411"/>
        <v/>
      </c>
      <c r="CR194" s="265" t="str">
        <f>IF(BW194="","",SUM(BW$12:BW194)-BW194+1)</f>
        <v/>
      </c>
      <c r="CS194" s="265" t="str">
        <f>IF(BX194="","",SUM(BX$12:BX194)-BX194+1)</f>
        <v/>
      </c>
      <c r="CT194" s="265" t="str">
        <f>IF(BY194="","",SUM(BY$12:BY194)-BY194+1)</f>
        <v/>
      </c>
      <c r="CU194" s="265" t="str">
        <f>IF(BZ194="","",SUM(BZ$12:BZ194)-BZ194+1)</f>
        <v/>
      </c>
      <c r="CV194" s="265" t="str">
        <f>IF(CA194="","",SUM(CA$12:CA194)-CA194+1)</f>
        <v/>
      </c>
      <c r="CW194" s="265" t="str">
        <f>IF(CB194="","",SUM(CB$12:CB194)-CB194+1)</f>
        <v/>
      </c>
      <c r="CX194" s="265" t="str">
        <f>IF(CC194="","",SUM(CC$12:CC194)-CC194+1)</f>
        <v/>
      </c>
      <c r="CY194" s="265" t="str">
        <f>IF(CD194="","",SUM(CD$12:CD194)-CD194+1)</f>
        <v/>
      </c>
      <c r="CZ194" s="265" t="str">
        <f>IF(CE194="","",SUM(CE$12:CE194)-CE194+1)</f>
        <v/>
      </c>
      <c r="DA194" s="265" t="str">
        <f>IF(CF194="","",SUM(CF$12:CF194)-CF194+1)</f>
        <v/>
      </c>
      <c r="DB194" s="265" t="str">
        <f>IF(CG194="","",SUM(CG$12:CG194)-CG194+1)</f>
        <v/>
      </c>
      <c r="DC194" s="265" t="str">
        <f>IF(CH194="","",SUM(CH$12:CH194)-CH194+1)</f>
        <v/>
      </c>
      <c r="DD194" s="265" t="str">
        <f>IF(CI194="","",SUM(CI$12:CI194)-CI194+1)</f>
        <v/>
      </c>
      <c r="DE194" s="265" t="str">
        <f>IF(CJ194="","",SUM(CJ$12:CJ194)-CJ194+1)</f>
        <v/>
      </c>
      <c r="DF194" s="265" t="str">
        <f>IF(CK194="","",SUM(CK$12:CK194)-CK194+1)</f>
        <v/>
      </c>
      <c r="DG194" s="265" t="str">
        <f>IF(CL194="","",SUM(CL$12:CL194)-CL194+1)</f>
        <v/>
      </c>
      <c r="DH194" s="265" t="str">
        <f>IF(CM194="","",SUM(CM$12:CM194)-CM194+1)</f>
        <v/>
      </c>
      <c r="DI194" s="265" t="str">
        <f>IF(CN194="","",SUM(CN$12:CN194)-CN194+1)</f>
        <v/>
      </c>
      <c r="DJ194" s="265" t="str">
        <f>IF(CO194="","",SUM(CO$12:CO194)-CO194+1)</f>
        <v/>
      </c>
      <c r="DK194" s="265" t="str">
        <f>IF(CP194="","",SUM(CP$12:CP194)-CP194+1)</f>
        <v/>
      </c>
      <c r="DM194" s="265"/>
      <c r="DN194" s="265"/>
      <c r="DO194" s="265"/>
      <c r="DP194" s="265"/>
      <c r="DQ194" s="265"/>
      <c r="DR194" s="265"/>
      <c r="DS194" s="265"/>
      <c r="DT194" s="265"/>
      <c r="DU194" s="265"/>
      <c r="DV194" s="265"/>
      <c r="DW194" s="265"/>
      <c r="DX194" s="265"/>
      <c r="DY194" s="265"/>
      <c r="DZ194" s="265"/>
      <c r="EA194" s="265"/>
      <c r="EB194" s="265"/>
      <c r="EC194" s="265"/>
      <c r="ED194" s="265"/>
      <c r="EE194" s="265"/>
      <c r="EF194" s="265"/>
      <c r="EH194" s="265" t="str">
        <f t="shared" si="414"/>
        <v/>
      </c>
      <c r="EI194" s="265" t="str">
        <f t="shared" si="414"/>
        <v/>
      </c>
      <c r="EJ194" s="265" t="str">
        <f t="shared" si="414"/>
        <v/>
      </c>
      <c r="EK194" s="265" t="str">
        <f t="shared" si="414"/>
        <v/>
      </c>
      <c r="EL194" s="265" t="str">
        <f t="shared" si="414"/>
        <v/>
      </c>
      <c r="EM194" s="265" t="str">
        <f t="shared" si="414"/>
        <v/>
      </c>
      <c r="EN194" s="265" t="str">
        <f t="shared" si="414"/>
        <v/>
      </c>
      <c r="EO194" s="265" t="str">
        <f t="shared" si="414"/>
        <v/>
      </c>
      <c r="EP194" s="265" t="str">
        <f t="shared" si="414"/>
        <v/>
      </c>
      <c r="EQ194" s="265" t="str">
        <f t="shared" si="414"/>
        <v/>
      </c>
      <c r="ER194" s="265" t="str">
        <f t="shared" si="415"/>
        <v/>
      </c>
      <c r="ES194" s="265" t="str">
        <f t="shared" si="415"/>
        <v/>
      </c>
      <c r="ET194" s="265" t="str">
        <f t="shared" si="415"/>
        <v/>
      </c>
      <c r="EU194" s="265" t="str">
        <f t="shared" si="415"/>
        <v/>
      </c>
      <c r="EV194" s="265" t="str">
        <f t="shared" si="415"/>
        <v/>
      </c>
      <c r="EW194" s="265" t="str">
        <f t="shared" si="415"/>
        <v/>
      </c>
      <c r="EX194" s="265" t="str">
        <f t="shared" si="415"/>
        <v/>
      </c>
      <c r="EY194" s="265" t="str">
        <f t="shared" si="415"/>
        <v/>
      </c>
      <c r="EZ194" s="265" t="str">
        <f t="shared" si="415"/>
        <v/>
      </c>
      <c r="FA194" s="265" t="str">
        <f t="shared" si="415"/>
        <v/>
      </c>
      <c r="FB194" s="263" t="str">
        <f t="shared" si="416"/>
        <v/>
      </c>
      <c r="FC194" s="263" t="str">
        <f t="shared" si="416"/>
        <v/>
      </c>
      <c r="FD194" s="263" t="str">
        <f t="shared" si="416"/>
        <v/>
      </c>
      <c r="FE194" s="263" t="str">
        <f t="shared" si="416"/>
        <v/>
      </c>
      <c r="FF194" s="263" t="str">
        <f t="shared" si="416"/>
        <v/>
      </c>
      <c r="FG194" s="263" t="str">
        <f t="shared" si="416"/>
        <v/>
      </c>
      <c r="FH194" s="263" t="str">
        <f t="shared" si="416"/>
        <v/>
      </c>
      <c r="FI194" s="263" t="str">
        <f t="shared" si="416"/>
        <v/>
      </c>
      <c r="FJ194" s="263" t="str">
        <f t="shared" si="416"/>
        <v/>
      </c>
      <c r="FK194" s="263" t="str">
        <f t="shared" si="416"/>
        <v/>
      </c>
      <c r="FL194" s="263" t="str">
        <f t="shared" si="417"/>
        <v/>
      </c>
      <c r="FM194" s="263" t="str">
        <f t="shared" si="417"/>
        <v/>
      </c>
      <c r="FN194" s="263" t="str">
        <f t="shared" si="417"/>
        <v/>
      </c>
      <c r="FO194" s="263" t="str">
        <f t="shared" si="417"/>
        <v/>
      </c>
      <c r="FP194" s="263" t="str">
        <f t="shared" si="417"/>
        <v/>
      </c>
      <c r="FQ194" s="263" t="str">
        <f t="shared" si="417"/>
        <v/>
      </c>
      <c r="FR194" s="263" t="str">
        <f t="shared" si="417"/>
        <v/>
      </c>
      <c r="FS194" s="263" t="str">
        <f t="shared" si="417"/>
        <v/>
      </c>
      <c r="FT194" s="263" t="str">
        <f t="shared" si="417"/>
        <v/>
      </c>
      <c r="FU194" s="263" t="str">
        <f t="shared" si="417"/>
        <v/>
      </c>
      <c r="FV194" s="265" t="str">
        <f t="shared" si="418"/>
        <v/>
      </c>
      <c r="FW194" s="265" t="str">
        <f t="shared" si="418"/>
        <v/>
      </c>
      <c r="FX194" s="265" t="str">
        <f t="shared" si="418"/>
        <v/>
      </c>
      <c r="FY194" s="265" t="str">
        <f t="shared" si="418"/>
        <v/>
      </c>
      <c r="FZ194" s="265" t="str">
        <f t="shared" si="418"/>
        <v/>
      </c>
      <c r="GA194" s="265" t="str">
        <f t="shared" si="418"/>
        <v/>
      </c>
      <c r="GB194" s="265" t="str">
        <f t="shared" si="418"/>
        <v/>
      </c>
      <c r="GC194" s="265" t="str">
        <f t="shared" si="418"/>
        <v/>
      </c>
      <c r="GD194" s="265" t="str">
        <f t="shared" si="418"/>
        <v/>
      </c>
      <c r="GE194" s="265" t="str">
        <f t="shared" si="418"/>
        <v/>
      </c>
      <c r="GF194" s="265" t="str">
        <f t="shared" si="419"/>
        <v/>
      </c>
      <c r="GG194" s="265" t="str">
        <f t="shared" si="419"/>
        <v/>
      </c>
      <c r="GH194" s="265" t="str">
        <f t="shared" si="419"/>
        <v/>
      </c>
      <c r="GI194" s="265" t="str">
        <f t="shared" si="419"/>
        <v/>
      </c>
      <c r="GJ194" s="265" t="str">
        <f t="shared" si="419"/>
        <v/>
      </c>
      <c r="GK194" s="265" t="str">
        <f t="shared" si="419"/>
        <v/>
      </c>
      <c r="GL194" s="265" t="str">
        <f t="shared" si="419"/>
        <v/>
      </c>
      <c r="GM194" s="265" t="str">
        <f t="shared" si="419"/>
        <v/>
      </c>
      <c r="GN194" s="265" t="str">
        <f t="shared" si="419"/>
        <v/>
      </c>
      <c r="GO194" s="265" t="str">
        <f t="shared" si="419"/>
        <v/>
      </c>
      <c r="GP194" s="263" t="str">
        <f t="shared" si="420"/>
        <v/>
      </c>
      <c r="GQ194" s="263" t="str">
        <f t="shared" si="420"/>
        <v/>
      </c>
      <c r="GR194" s="263" t="str">
        <f t="shared" si="420"/>
        <v/>
      </c>
      <c r="GS194" s="263" t="str">
        <f t="shared" si="420"/>
        <v/>
      </c>
      <c r="GT194" s="263" t="str">
        <f t="shared" si="420"/>
        <v/>
      </c>
      <c r="GU194" s="263" t="str">
        <f t="shared" si="420"/>
        <v/>
      </c>
      <c r="GV194" s="263" t="str">
        <f t="shared" si="420"/>
        <v/>
      </c>
      <c r="GW194" s="263" t="str">
        <f t="shared" si="420"/>
        <v/>
      </c>
      <c r="GX194" s="263" t="str">
        <f t="shared" si="420"/>
        <v/>
      </c>
      <c r="GY194" s="263" t="str">
        <f t="shared" si="420"/>
        <v/>
      </c>
      <c r="GZ194" s="263" t="str">
        <f t="shared" si="421"/>
        <v/>
      </c>
      <c r="HA194" s="263" t="str">
        <f t="shared" si="421"/>
        <v/>
      </c>
      <c r="HB194" s="263" t="str">
        <f t="shared" si="421"/>
        <v/>
      </c>
      <c r="HC194" s="263" t="str">
        <f t="shared" si="421"/>
        <v/>
      </c>
      <c r="HD194" s="263" t="str">
        <f t="shared" si="421"/>
        <v/>
      </c>
      <c r="HE194" s="263" t="str">
        <f t="shared" si="421"/>
        <v/>
      </c>
      <c r="HF194" s="263" t="str">
        <f t="shared" si="421"/>
        <v/>
      </c>
      <c r="HG194" s="263" t="str">
        <f t="shared" si="421"/>
        <v/>
      </c>
      <c r="HH194" s="263" t="str">
        <f t="shared" si="421"/>
        <v/>
      </c>
      <c r="HI194" s="263" t="str">
        <f t="shared" si="421"/>
        <v/>
      </c>
      <c r="HJ194" s="265" t="str">
        <f t="shared" si="422"/>
        <v/>
      </c>
      <c r="HK194" s="265" t="str">
        <f t="shared" si="422"/>
        <v/>
      </c>
      <c r="HL194" s="265" t="str">
        <f t="shared" si="422"/>
        <v/>
      </c>
      <c r="HM194" s="265" t="str">
        <f t="shared" si="422"/>
        <v/>
      </c>
      <c r="HN194" s="265" t="str">
        <f t="shared" si="422"/>
        <v/>
      </c>
      <c r="HO194" s="265" t="str">
        <f t="shared" si="422"/>
        <v/>
      </c>
      <c r="HP194" s="265" t="str">
        <f t="shared" si="422"/>
        <v/>
      </c>
      <c r="HQ194" s="265" t="str">
        <f t="shared" si="422"/>
        <v/>
      </c>
      <c r="HR194" s="265" t="str">
        <f t="shared" si="422"/>
        <v/>
      </c>
      <c r="HS194" s="265" t="str">
        <f t="shared" si="422"/>
        <v/>
      </c>
      <c r="HT194" s="265" t="str">
        <f t="shared" si="423"/>
        <v/>
      </c>
      <c r="HU194" s="265" t="str">
        <f t="shared" si="423"/>
        <v/>
      </c>
      <c r="HV194" s="265" t="str">
        <f t="shared" si="423"/>
        <v/>
      </c>
      <c r="HW194" s="265" t="str">
        <f t="shared" si="423"/>
        <v/>
      </c>
      <c r="HX194" s="265" t="str">
        <f t="shared" si="423"/>
        <v/>
      </c>
      <c r="HY194" s="265" t="str">
        <f t="shared" si="423"/>
        <v/>
      </c>
      <c r="HZ194" s="265" t="str">
        <f t="shared" si="423"/>
        <v/>
      </c>
      <c r="IA194" s="265" t="str">
        <f t="shared" si="423"/>
        <v/>
      </c>
      <c r="IB194" s="265" t="str">
        <f t="shared" si="423"/>
        <v/>
      </c>
      <c r="IC194" s="265" t="str">
        <f t="shared" si="423"/>
        <v/>
      </c>
    </row>
    <row r="195" spans="1:237" x14ac:dyDescent="0.25">
      <c r="A195" s="248">
        <f t="shared" si="323"/>
        <v>184</v>
      </c>
      <c r="B195" s="2" t="str">
        <f>IF(OR('aux 1'!B195="",'aux 1'!R195&lt;&gt;"s"),"",'aux 1'!B195)</f>
        <v/>
      </c>
      <c r="C195" s="172" t="str">
        <f>IF('aux 1'!F195="","",'aux 1'!F195)</f>
        <v/>
      </c>
      <c r="D195" s="450" t="str">
        <f>IF(B195="","",'aux 1'!AP195)</f>
        <v/>
      </c>
      <c r="E195" s="306" t="str">
        <f>IF(B195="","Pre: ",'aux 1'!AN195)</f>
        <v xml:space="preserve">Pre: </v>
      </c>
      <c r="F195" s="306" t="str">
        <f>IF(B195="","Co: ",'aux 1'!AO195)</f>
        <v xml:space="preserve">Co: </v>
      </c>
      <c r="G195" s="54" t="str">
        <f>IF(OR($B195="",'aux 1'!H195=""),"",'aux 1'!H195)</f>
        <v/>
      </c>
      <c r="H195" s="54" t="str">
        <f>IF(OR($B195="",'aux 1'!I195=""),"",'aux 1'!I195)</f>
        <v/>
      </c>
      <c r="I195" s="54" t="str">
        <f>IF(OR($B195="",'aux 1'!J195=""),"",'aux 1'!J195)</f>
        <v/>
      </c>
      <c r="J195" s="54" t="str">
        <f>IF(OR($B195="",'aux 1'!K195=""),"",'aux 1'!K195)</f>
        <v/>
      </c>
      <c r="K195" s="248"/>
      <c r="L195" s="248"/>
      <c r="M195" s="45" t="str">
        <f>IF('aux 1'!C195="","",'aux 1'!C195)</f>
        <v/>
      </c>
      <c r="N195" s="45" t="str">
        <f>IF('aux 1'!D195="","",'aux 1'!D195)</f>
        <v/>
      </c>
      <c r="O195" s="169" t="str">
        <f>IF('aux 1'!E195="","",'aux 1'!E195)</f>
        <v/>
      </c>
      <c r="P195" s="133" t="str">
        <f t="shared" si="317"/>
        <v/>
      </c>
      <c r="Q195" s="43" t="str">
        <f>IF(S195="s",IF(R195="op",'aux 1'!S195,U195),"")</f>
        <v/>
      </c>
      <c r="R195" s="43" t="str">
        <f>IF('aux 1'!N195="op","op",'aux 1'!S195)</f>
        <v/>
      </c>
      <c r="S195" s="43" t="str">
        <f>IF('aux 1'!R195="","",'aux 1'!R195)</f>
        <v/>
      </c>
      <c r="T195" s="43" t="str">
        <f>IF('aux 1'!Q195="","",'aux 1'!Q195)</f>
        <v/>
      </c>
      <c r="U195" s="43" t="str">
        <f>IF('aux 1'!P195="","",'aux 1'!P195)</f>
        <v/>
      </c>
      <c r="V195" s="44" t="str">
        <f>IF('aux 1'!O195="","",'aux 1'!O195)</f>
        <v/>
      </c>
      <c r="W195" s="128">
        <f>IF('aux 1'!T195="",0,'aux 1'!T195)</f>
        <v>0</v>
      </c>
      <c r="X195" s="128">
        <f>IF('aux 1'!U195="",0,'aux 1'!U195)</f>
        <v>0</v>
      </c>
      <c r="Y195" s="128">
        <f>IF('aux 1'!V195="",0,'aux 1'!V195)</f>
        <v>0</v>
      </c>
      <c r="Z195" s="128" t="str">
        <f>IF('aux 1'!W195="","",'aux 1'!W195)</f>
        <v/>
      </c>
      <c r="AA195" s="128" t="str">
        <f t="shared" si="318"/>
        <v>h</v>
      </c>
      <c r="AB195" s="248" t="str">
        <f>IF('aux 1'!X195="","",'aux 1'!X195)</f>
        <v/>
      </c>
      <c r="AC195" s="87" t="str">
        <f t="shared" si="319"/>
        <v/>
      </c>
      <c r="AE195" s="265">
        <f t="shared" si="320"/>
        <v>184</v>
      </c>
      <c r="AF195" s="267" t="str">
        <f t="shared" si="412"/>
        <v/>
      </c>
      <c r="AG195" s="267" t="str">
        <f t="shared" si="412"/>
        <v/>
      </c>
      <c r="AH195" s="267" t="str">
        <f t="shared" si="412"/>
        <v/>
      </c>
      <c r="AI195" s="267" t="str">
        <f t="shared" si="412"/>
        <v/>
      </c>
      <c r="AJ195" s="267" t="str">
        <f t="shared" si="412"/>
        <v/>
      </c>
      <c r="AK195" s="267" t="str">
        <f t="shared" si="412"/>
        <v/>
      </c>
      <c r="AL195" s="267" t="str">
        <f t="shared" si="412"/>
        <v/>
      </c>
      <c r="AM195" s="267" t="str">
        <f t="shared" si="412"/>
        <v/>
      </c>
      <c r="AN195" s="267" t="str">
        <f t="shared" si="412"/>
        <v/>
      </c>
      <c r="AO195" s="267" t="str">
        <f t="shared" si="412"/>
        <v/>
      </c>
      <c r="AP195" s="267" t="str">
        <f t="shared" si="413"/>
        <v/>
      </c>
      <c r="AQ195" s="267" t="str">
        <f t="shared" si="413"/>
        <v/>
      </c>
      <c r="AR195" s="267" t="str">
        <f t="shared" si="413"/>
        <v/>
      </c>
      <c r="AS195" s="267" t="str">
        <f t="shared" si="413"/>
        <v/>
      </c>
      <c r="AT195" s="267" t="str">
        <f t="shared" si="413"/>
        <v/>
      </c>
      <c r="AU195" s="267" t="str">
        <f t="shared" si="413"/>
        <v/>
      </c>
      <c r="AV195" s="267" t="str">
        <f t="shared" si="413"/>
        <v/>
      </c>
      <c r="AW195" s="267" t="str">
        <f t="shared" si="413"/>
        <v/>
      </c>
      <c r="AX195" s="267" t="str">
        <f t="shared" si="413"/>
        <v/>
      </c>
      <c r="AY195" s="267" t="str">
        <f t="shared" si="413"/>
        <v/>
      </c>
      <c r="BA195" s="267" t="str">
        <f t="shared" si="404"/>
        <v/>
      </c>
      <c r="BB195" s="267" t="str">
        <f t="shared" si="405"/>
        <v/>
      </c>
      <c r="BC195" s="267" t="str">
        <f t="shared" si="406"/>
        <v/>
      </c>
      <c r="BD195" s="267" t="str">
        <f t="shared" si="407"/>
        <v/>
      </c>
      <c r="BE195" s="267" t="str">
        <f t="shared" si="408"/>
        <v/>
      </c>
      <c r="BF195" s="267" t="str">
        <f t="shared" si="409"/>
        <v/>
      </c>
      <c r="BG195" s="267" t="str">
        <f t="shared" si="410"/>
        <v/>
      </c>
      <c r="BH195" s="267" t="str">
        <f t="shared" si="322"/>
        <v/>
      </c>
      <c r="BI195" s="267" t="str">
        <f t="shared" si="351"/>
        <v/>
      </c>
      <c r="BJ195" s="267" t="str">
        <f t="shared" si="352"/>
        <v/>
      </c>
      <c r="BK195" s="267" t="str">
        <f t="shared" si="353"/>
        <v/>
      </c>
      <c r="BL195" s="267" t="str">
        <f t="shared" si="354"/>
        <v/>
      </c>
      <c r="BM195" s="267" t="str">
        <f t="shared" si="355"/>
        <v/>
      </c>
      <c r="BN195" s="267" t="str">
        <f t="shared" si="356"/>
        <v/>
      </c>
      <c r="BO195" s="267" t="str">
        <f t="shared" si="357"/>
        <v/>
      </c>
      <c r="BP195" s="267" t="str">
        <f t="shared" si="358"/>
        <v/>
      </c>
      <c r="BQ195" s="267" t="str">
        <f t="shared" si="359"/>
        <v/>
      </c>
      <c r="BR195" s="267" t="str">
        <f t="shared" si="360"/>
        <v/>
      </c>
      <c r="BS195" s="267" t="str">
        <f t="shared" si="361"/>
        <v/>
      </c>
      <c r="BT195" s="267" t="str">
        <f t="shared" si="362"/>
        <v/>
      </c>
      <c r="BU195" s="264"/>
      <c r="BV195" s="268">
        <v>184</v>
      </c>
      <c r="BW195" s="265" t="str">
        <f t="shared" si="391"/>
        <v/>
      </c>
      <c r="BX195" s="265" t="str">
        <f t="shared" si="349"/>
        <v/>
      </c>
      <c r="BY195" s="265" t="str">
        <f t="shared" si="349"/>
        <v/>
      </c>
      <c r="BZ195" s="265" t="str">
        <f t="shared" si="349"/>
        <v/>
      </c>
      <c r="CA195" s="265" t="str">
        <f t="shared" si="348"/>
        <v/>
      </c>
      <c r="CB195" s="265" t="str">
        <f t="shared" si="348"/>
        <v/>
      </c>
      <c r="CC195" s="265" t="str">
        <f t="shared" si="348"/>
        <v/>
      </c>
      <c r="CD195" s="265" t="str">
        <f t="shared" si="380"/>
        <v/>
      </c>
      <c r="CE195" s="265" t="str">
        <f t="shared" si="411"/>
        <v/>
      </c>
      <c r="CF195" s="265" t="str">
        <f t="shared" si="411"/>
        <v/>
      </c>
      <c r="CG195" s="265" t="str">
        <f t="shared" si="411"/>
        <v/>
      </c>
      <c r="CH195" s="265" t="str">
        <f t="shared" si="411"/>
        <v/>
      </c>
      <c r="CI195" s="265" t="str">
        <f t="shared" si="411"/>
        <v/>
      </c>
      <c r="CJ195" s="265" t="str">
        <f t="shared" si="411"/>
        <v/>
      </c>
      <c r="CK195" s="265" t="str">
        <f t="shared" si="411"/>
        <v/>
      </c>
      <c r="CL195" s="265" t="str">
        <f t="shared" si="411"/>
        <v/>
      </c>
      <c r="CM195" s="265" t="str">
        <f t="shared" si="411"/>
        <v/>
      </c>
      <c r="CN195" s="265" t="str">
        <f t="shared" si="411"/>
        <v/>
      </c>
      <c r="CO195" s="265" t="str">
        <f t="shared" si="411"/>
        <v/>
      </c>
      <c r="CP195" s="265" t="str">
        <f t="shared" si="411"/>
        <v/>
      </c>
      <c r="CR195" s="265" t="str">
        <f>IF(BW195="","",SUM(BW$12:BW195)-BW195+1)</f>
        <v/>
      </c>
      <c r="CS195" s="265" t="str">
        <f>IF(BX195="","",SUM(BX$12:BX195)-BX195+1)</f>
        <v/>
      </c>
      <c r="CT195" s="265" t="str">
        <f>IF(BY195="","",SUM(BY$12:BY195)-BY195+1)</f>
        <v/>
      </c>
      <c r="CU195" s="265" t="str">
        <f>IF(BZ195="","",SUM(BZ$12:BZ195)-BZ195+1)</f>
        <v/>
      </c>
      <c r="CV195" s="265" t="str">
        <f>IF(CA195="","",SUM(CA$12:CA195)-CA195+1)</f>
        <v/>
      </c>
      <c r="CW195" s="265" t="str">
        <f>IF(CB195="","",SUM(CB$12:CB195)-CB195+1)</f>
        <v/>
      </c>
      <c r="CX195" s="265" t="str">
        <f>IF(CC195="","",SUM(CC$12:CC195)-CC195+1)</f>
        <v/>
      </c>
      <c r="CY195" s="265" t="str">
        <f>IF(CD195="","",SUM(CD$12:CD195)-CD195+1)</f>
        <v/>
      </c>
      <c r="CZ195" s="265" t="str">
        <f>IF(CE195="","",SUM(CE$12:CE195)-CE195+1)</f>
        <v/>
      </c>
      <c r="DA195" s="265" t="str">
        <f>IF(CF195="","",SUM(CF$12:CF195)-CF195+1)</f>
        <v/>
      </c>
      <c r="DB195" s="265" t="str">
        <f>IF(CG195="","",SUM(CG$12:CG195)-CG195+1)</f>
        <v/>
      </c>
      <c r="DC195" s="265" t="str">
        <f>IF(CH195="","",SUM(CH$12:CH195)-CH195+1)</f>
        <v/>
      </c>
      <c r="DD195" s="265" t="str">
        <f>IF(CI195="","",SUM(CI$12:CI195)-CI195+1)</f>
        <v/>
      </c>
      <c r="DE195" s="265" t="str">
        <f>IF(CJ195="","",SUM(CJ$12:CJ195)-CJ195+1)</f>
        <v/>
      </c>
      <c r="DF195" s="265" t="str">
        <f>IF(CK195="","",SUM(CK$12:CK195)-CK195+1)</f>
        <v/>
      </c>
      <c r="DG195" s="265" t="str">
        <f>IF(CL195="","",SUM(CL$12:CL195)-CL195+1)</f>
        <v/>
      </c>
      <c r="DH195" s="265" t="str">
        <f>IF(CM195="","",SUM(CM$12:CM195)-CM195+1)</f>
        <v/>
      </c>
      <c r="DI195" s="265" t="str">
        <f>IF(CN195="","",SUM(CN$12:CN195)-CN195+1)</f>
        <v/>
      </c>
      <c r="DJ195" s="265" t="str">
        <f>IF(CO195="","",SUM(CO$12:CO195)-CO195+1)</f>
        <v/>
      </c>
      <c r="DK195" s="265" t="str">
        <f>IF(CP195="","",SUM(CP$12:CP195)-CP195+1)</f>
        <v/>
      </c>
      <c r="DM195" s="265"/>
      <c r="DN195" s="265"/>
      <c r="DO195" s="265"/>
      <c r="DP195" s="265"/>
      <c r="DQ195" s="265"/>
      <c r="DR195" s="265"/>
      <c r="DS195" s="265"/>
      <c r="DT195" s="265"/>
      <c r="DU195" s="265"/>
      <c r="DV195" s="265"/>
      <c r="DW195" s="265"/>
      <c r="DX195" s="265"/>
      <c r="DY195" s="265"/>
      <c r="DZ195" s="265"/>
      <c r="EA195" s="265"/>
      <c r="EB195" s="265"/>
      <c r="EC195" s="265"/>
      <c r="ED195" s="265"/>
      <c r="EE195" s="265"/>
      <c r="EF195" s="265"/>
      <c r="EH195" s="265" t="str">
        <f t="shared" si="414"/>
        <v/>
      </c>
      <c r="EI195" s="265" t="str">
        <f t="shared" si="414"/>
        <v/>
      </c>
      <c r="EJ195" s="265" t="str">
        <f t="shared" si="414"/>
        <v/>
      </c>
      <c r="EK195" s="265" t="str">
        <f t="shared" si="414"/>
        <v/>
      </c>
      <c r="EL195" s="265" t="str">
        <f t="shared" si="414"/>
        <v/>
      </c>
      <c r="EM195" s="265" t="str">
        <f t="shared" si="414"/>
        <v/>
      </c>
      <c r="EN195" s="265" t="str">
        <f t="shared" si="414"/>
        <v/>
      </c>
      <c r="EO195" s="265" t="str">
        <f t="shared" si="414"/>
        <v/>
      </c>
      <c r="EP195" s="265" t="str">
        <f t="shared" si="414"/>
        <v/>
      </c>
      <c r="EQ195" s="265" t="str">
        <f t="shared" si="414"/>
        <v/>
      </c>
      <c r="ER195" s="265" t="str">
        <f t="shared" si="415"/>
        <v/>
      </c>
      <c r="ES195" s="265" t="str">
        <f t="shared" si="415"/>
        <v/>
      </c>
      <c r="ET195" s="265" t="str">
        <f t="shared" si="415"/>
        <v/>
      </c>
      <c r="EU195" s="265" t="str">
        <f t="shared" si="415"/>
        <v/>
      </c>
      <c r="EV195" s="265" t="str">
        <f t="shared" si="415"/>
        <v/>
      </c>
      <c r="EW195" s="265" t="str">
        <f t="shared" si="415"/>
        <v/>
      </c>
      <c r="EX195" s="265" t="str">
        <f t="shared" si="415"/>
        <v/>
      </c>
      <c r="EY195" s="265" t="str">
        <f t="shared" si="415"/>
        <v/>
      </c>
      <c r="EZ195" s="265" t="str">
        <f t="shared" si="415"/>
        <v/>
      </c>
      <c r="FA195" s="265" t="str">
        <f t="shared" si="415"/>
        <v/>
      </c>
      <c r="FB195" s="263" t="str">
        <f t="shared" si="416"/>
        <v/>
      </c>
      <c r="FC195" s="263" t="str">
        <f t="shared" si="416"/>
        <v/>
      </c>
      <c r="FD195" s="263" t="str">
        <f t="shared" si="416"/>
        <v/>
      </c>
      <c r="FE195" s="263" t="str">
        <f t="shared" si="416"/>
        <v/>
      </c>
      <c r="FF195" s="263" t="str">
        <f t="shared" si="416"/>
        <v/>
      </c>
      <c r="FG195" s="263" t="str">
        <f t="shared" si="416"/>
        <v/>
      </c>
      <c r="FH195" s="263" t="str">
        <f t="shared" si="416"/>
        <v/>
      </c>
      <c r="FI195" s="263" t="str">
        <f t="shared" si="416"/>
        <v/>
      </c>
      <c r="FJ195" s="263" t="str">
        <f t="shared" si="416"/>
        <v/>
      </c>
      <c r="FK195" s="263" t="str">
        <f t="shared" si="416"/>
        <v/>
      </c>
      <c r="FL195" s="263" t="str">
        <f t="shared" si="417"/>
        <v/>
      </c>
      <c r="FM195" s="263" t="str">
        <f t="shared" si="417"/>
        <v/>
      </c>
      <c r="FN195" s="263" t="str">
        <f t="shared" si="417"/>
        <v/>
      </c>
      <c r="FO195" s="263" t="str">
        <f t="shared" si="417"/>
        <v/>
      </c>
      <c r="FP195" s="263" t="str">
        <f t="shared" si="417"/>
        <v/>
      </c>
      <c r="FQ195" s="263" t="str">
        <f t="shared" si="417"/>
        <v/>
      </c>
      <c r="FR195" s="263" t="str">
        <f t="shared" si="417"/>
        <v/>
      </c>
      <c r="FS195" s="263" t="str">
        <f t="shared" si="417"/>
        <v/>
      </c>
      <c r="FT195" s="263" t="str">
        <f t="shared" si="417"/>
        <v/>
      </c>
      <c r="FU195" s="263" t="str">
        <f t="shared" si="417"/>
        <v/>
      </c>
      <c r="FV195" s="265" t="str">
        <f t="shared" si="418"/>
        <v/>
      </c>
      <c r="FW195" s="265" t="str">
        <f t="shared" si="418"/>
        <v/>
      </c>
      <c r="FX195" s="265" t="str">
        <f t="shared" si="418"/>
        <v/>
      </c>
      <c r="FY195" s="265" t="str">
        <f t="shared" si="418"/>
        <v/>
      </c>
      <c r="FZ195" s="265" t="str">
        <f t="shared" si="418"/>
        <v/>
      </c>
      <c r="GA195" s="265" t="str">
        <f t="shared" si="418"/>
        <v/>
      </c>
      <c r="GB195" s="265" t="str">
        <f t="shared" si="418"/>
        <v/>
      </c>
      <c r="GC195" s="265" t="str">
        <f t="shared" si="418"/>
        <v/>
      </c>
      <c r="GD195" s="265" t="str">
        <f t="shared" si="418"/>
        <v/>
      </c>
      <c r="GE195" s="265" t="str">
        <f t="shared" si="418"/>
        <v/>
      </c>
      <c r="GF195" s="265" t="str">
        <f t="shared" si="419"/>
        <v/>
      </c>
      <c r="GG195" s="265" t="str">
        <f t="shared" si="419"/>
        <v/>
      </c>
      <c r="GH195" s="265" t="str">
        <f t="shared" si="419"/>
        <v/>
      </c>
      <c r="GI195" s="265" t="str">
        <f t="shared" si="419"/>
        <v/>
      </c>
      <c r="GJ195" s="265" t="str">
        <f t="shared" si="419"/>
        <v/>
      </c>
      <c r="GK195" s="265" t="str">
        <f t="shared" si="419"/>
        <v/>
      </c>
      <c r="GL195" s="265" t="str">
        <f t="shared" si="419"/>
        <v/>
      </c>
      <c r="GM195" s="265" t="str">
        <f t="shared" si="419"/>
        <v/>
      </c>
      <c r="GN195" s="265" t="str">
        <f t="shared" si="419"/>
        <v/>
      </c>
      <c r="GO195" s="265" t="str">
        <f t="shared" si="419"/>
        <v/>
      </c>
      <c r="GP195" s="263" t="str">
        <f t="shared" si="420"/>
        <v/>
      </c>
      <c r="GQ195" s="263" t="str">
        <f t="shared" si="420"/>
        <v/>
      </c>
      <c r="GR195" s="263" t="str">
        <f t="shared" si="420"/>
        <v/>
      </c>
      <c r="GS195" s="263" t="str">
        <f t="shared" si="420"/>
        <v/>
      </c>
      <c r="GT195" s="263" t="str">
        <f t="shared" si="420"/>
        <v/>
      </c>
      <c r="GU195" s="263" t="str">
        <f t="shared" si="420"/>
        <v/>
      </c>
      <c r="GV195" s="263" t="str">
        <f t="shared" si="420"/>
        <v/>
      </c>
      <c r="GW195" s="263" t="str">
        <f t="shared" si="420"/>
        <v/>
      </c>
      <c r="GX195" s="263" t="str">
        <f t="shared" si="420"/>
        <v/>
      </c>
      <c r="GY195" s="263" t="str">
        <f t="shared" si="420"/>
        <v/>
      </c>
      <c r="GZ195" s="263" t="str">
        <f t="shared" si="421"/>
        <v/>
      </c>
      <c r="HA195" s="263" t="str">
        <f t="shared" si="421"/>
        <v/>
      </c>
      <c r="HB195" s="263" t="str">
        <f t="shared" si="421"/>
        <v/>
      </c>
      <c r="HC195" s="263" t="str">
        <f t="shared" si="421"/>
        <v/>
      </c>
      <c r="HD195" s="263" t="str">
        <f t="shared" si="421"/>
        <v/>
      </c>
      <c r="HE195" s="263" t="str">
        <f t="shared" si="421"/>
        <v/>
      </c>
      <c r="HF195" s="263" t="str">
        <f t="shared" si="421"/>
        <v/>
      </c>
      <c r="HG195" s="263" t="str">
        <f t="shared" si="421"/>
        <v/>
      </c>
      <c r="HH195" s="263" t="str">
        <f t="shared" si="421"/>
        <v/>
      </c>
      <c r="HI195" s="263" t="str">
        <f t="shared" si="421"/>
        <v/>
      </c>
      <c r="HJ195" s="265" t="str">
        <f t="shared" si="422"/>
        <v/>
      </c>
      <c r="HK195" s="265" t="str">
        <f t="shared" si="422"/>
        <v/>
      </c>
      <c r="HL195" s="265" t="str">
        <f t="shared" si="422"/>
        <v/>
      </c>
      <c r="HM195" s="265" t="str">
        <f t="shared" si="422"/>
        <v/>
      </c>
      <c r="HN195" s="265" t="str">
        <f t="shared" si="422"/>
        <v/>
      </c>
      <c r="HO195" s="265" t="str">
        <f t="shared" si="422"/>
        <v/>
      </c>
      <c r="HP195" s="265" t="str">
        <f t="shared" si="422"/>
        <v/>
      </c>
      <c r="HQ195" s="265" t="str">
        <f t="shared" si="422"/>
        <v/>
      </c>
      <c r="HR195" s="265" t="str">
        <f t="shared" si="422"/>
        <v/>
      </c>
      <c r="HS195" s="265" t="str">
        <f t="shared" si="422"/>
        <v/>
      </c>
      <c r="HT195" s="265" t="str">
        <f t="shared" si="423"/>
        <v/>
      </c>
      <c r="HU195" s="265" t="str">
        <f t="shared" si="423"/>
        <v/>
      </c>
      <c r="HV195" s="265" t="str">
        <f t="shared" si="423"/>
        <v/>
      </c>
      <c r="HW195" s="265" t="str">
        <f t="shared" si="423"/>
        <v/>
      </c>
      <c r="HX195" s="265" t="str">
        <f t="shared" si="423"/>
        <v/>
      </c>
      <c r="HY195" s="265" t="str">
        <f t="shared" si="423"/>
        <v/>
      </c>
      <c r="HZ195" s="265" t="str">
        <f t="shared" si="423"/>
        <v/>
      </c>
      <c r="IA195" s="265" t="str">
        <f t="shared" si="423"/>
        <v/>
      </c>
      <c r="IB195" s="265" t="str">
        <f t="shared" si="423"/>
        <v/>
      </c>
      <c r="IC195" s="265" t="str">
        <f t="shared" si="423"/>
        <v/>
      </c>
    </row>
    <row r="196" spans="1:237" x14ac:dyDescent="0.25">
      <c r="A196" s="248">
        <f t="shared" si="323"/>
        <v>185</v>
      </c>
      <c r="B196" s="2" t="str">
        <f>IF(OR('aux 1'!B196="",'aux 1'!R196&lt;&gt;"s"),"",'aux 1'!B196)</f>
        <v/>
      </c>
      <c r="C196" s="172" t="str">
        <f>IF('aux 1'!F196="","",'aux 1'!F196)</f>
        <v/>
      </c>
      <c r="D196" s="450" t="str">
        <f>IF(B196="","",'aux 1'!AP196)</f>
        <v/>
      </c>
      <c r="E196" s="306" t="str">
        <f>IF(B196="","Pre: ",'aux 1'!AN196)</f>
        <v xml:space="preserve">Pre: </v>
      </c>
      <c r="F196" s="306" t="str">
        <f>IF(B196="","Co: ",'aux 1'!AO196)</f>
        <v xml:space="preserve">Co: </v>
      </c>
      <c r="G196" s="54" t="str">
        <f>IF(OR($B196="",'aux 1'!H196=""),"",'aux 1'!H196)</f>
        <v/>
      </c>
      <c r="H196" s="54" t="str">
        <f>IF(OR($B196="",'aux 1'!I196=""),"",'aux 1'!I196)</f>
        <v/>
      </c>
      <c r="I196" s="54" t="str">
        <f>IF(OR($B196="",'aux 1'!J196=""),"",'aux 1'!J196)</f>
        <v/>
      </c>
      <c r="J196" s="54" t="str">
        <f>IF(OR($B196="",'aux 1'!K196=""),"",'aux 1'!K196)</f>
        <v/>
      </c>
      <c r="K196" s="248"/>
      <c r="L196" s="248"/>
      <c r="M196" s="45" t="str">
        <f>IF('aux 1'!C196="","",'aux 1'!C196)</f>
        <v/>
      </c>
      <c r="N196" s="45" t="str">
        <f>IF('aux 1'!D196="","",'aux 1'!D196)</f>
        <v/>
      </c>
      <c r="O196" s="169" t="str">
        <f>IF('aux 1'!E196="","",'aux 1'!E196)</f>
        <v/>
      </c>
      <c r="P196" s="133" t="str">
        <f t="shared" si="317"/>
        <v/>
      </c>
      <c r="Q196" s="43" t="str">
        <f>IF(S196="s",IF(R196="op",'aux 1'!S196,U196),"")</f>
        <v/>
      </c>
      <c r="R196" s="43" t="str">
        <f>IF('aux 1'!N196="op","op",'aux 1'!S196)</f>
        <v/>
      </c>
      <c r="S196" s="43" t="str">
        <f>IF('aux 1'!R196="","",'aux 1'!R196)</f>
        <v/>
      </c>
      <c r="T196" s="43" t="str">
        <f>IF('aux 1'!Q196="","",'aux 1'!Q196)</f>
        <v/>
      </c>
      <c r="U196" s="43" t="str">
        <f>IF('aux 1'!P196="","",'aux 1'!P196)</f>
        <v/>
      </c>
      <c r="V196" s="44" t="str">
        <f>IF('aux 1'!O196="","",'aux 1'!O196)</f>
        <v/>
      </c>
      <c r="W196" s="128">
        <f>IF('aux 1'!T196="",0,'aux 1'!T196)</f>
        <v>0</v>
      </c>
      <c r="X196" s="128">
        <f>IF('aux 1'!U196="",0,'aux 1'!U196)</f>
        <v>0</v>
      </c>
      <c r="Y196" s="128">
        <f>IF('aux 1'!V196="",0,'aux 1'!V196)</f>
        <v>0</v>
      </c>
      <c r="Z196" s="128" t="str">
        <f>IF('aux 1'!W196="","",'aux 1'!W196)</f>
        <v/>
      </c>
      <c r="AA196" s="128" t="str">
        <f t="shared" si="318"/>
        <v>h</v>
      </c>
      <c r="AB196" s="248" t="str">
        <f>IF('aux 1'!X196="","",'aux 1'!X196)</f>
        <v/>
      </c>
      <c r="AC196" s="87" t="str">
        <f t="shared" si="319"/>
        <v/>
      </c>
      <c r="AE196" s="265">
        <f t="shared" si="320"/>
        <v>185</v>
      </c>
      <c r="AF196" s="267" t="str">
        <f t="shared" si="412"/>
        <v/>
      </c>
      <c r="AG196" s="267" t="str">
        <f t="shared" si="412"/>
        <v/>
      </c>
      <c r="AH196" s="267" t="str">
        <f t="shared" si="412"/>
        <v/>
      </c>
      <c r="AI196" s="267" t="str">
        <f t="shared" si="412"/>
        <v/>
      </c>
      <c r="AJ196" s="267" t="str">
        <f t="shared" si="412"/>
        <v/>
      </c>
      <c r="AK196" s="267" t="str">
        <f t="shared" si="412"/>
        <v/>
      </c>
      <c r="AL196" s="267" t="str">
        <f t="shared" si="412"/>
        <v/>
      </c>
      <c r="AM196" s="267" t="str">
        <f t="shared" si="412"/>
        <v/>
      </c>
      <c r="AN196" s="267" t="str">
        <f t="shared" si="412"/>
        <v/>
      </c>
      <c r="AO196" s="267" t="str">
        <f t="shared" si="412"/>
        <v/>
      </c>
      <c r="AP196" s="267" t="str">
        <f t="shared" si="413"/>
        <v/>
      </c>
      <c r="AQ196" s="267" t="str">
        <f t="shared" si="413"/>
        <v/>
      </c>
      <c r="AR196" s="267" t="str">
        <f t="shared" si="413"/>
        <v/>
      </c>
      <c r="AS196" s="267" t="str">
        <f t="shared" si="413"/>
        <v/>
      </c>
      <c r="AT196" s="267" t="str">
        <f t="shared" si="413"/>
        <v/>
      </c>
      <c r="AU196" s="267" t="str">
        <f t="shared" si="413"/>
        <v/>
      </c>
      <c r="AV196" s="267" t="str">
        <f t="shared" si="413"/>
        <v/>
      </c>
      <c r="AW196" s="267" t="str">
        <f t="shared" si="413"/>
        <v/>
      </c>
      <c r="AX196" s="267" t="str">
        <f t="shared" si="413"/>
        <v/>
      </c>
      <c r="AY196" s="267" t="str">
        <f t="shared" si="413"/>
        <v/>
      </c>
      <c r="BA196" s="267" t="str">
        <f t="shared" si="404"/>
        <v/>
      </c>
      <c r="BB196" s="267" t="str">
        <f t="shared" si="405"/>
        <v/>
      </c>
      <c r="BC196" s="267" t="str">
        <f t="shared" si="406"/>
        <v/>
      </c>
      <c r="BD196" s="267" t="str">
        <f t="shared" si="407"/>
        <v/>
      </c>
      <c r="BE196" s="267" t="str">
        <f t="shared" si="408"/>
        <v/>
      </c>
      <c r="BF196" s="267" t="str">
        <f t="shared" si="409"/>
        <v/>
      </c>
      <c r="BG196" s="267" t="str">
        <f t="shared" si="410"/>
        <v/>
      </c>
      <c r="BH196" s="267" t="str">
        <f t="shared" si="322"/>
        <v/>
      </c>
      <c r="BI196" s="267" t="str">
        <f t="shared" si="351"/>
        <v/>
      </c>
      <c r="BJ196" s="267" t="str">
        <f t="shared" si="352"/>
        <v/>
      </c>
      <c r="BK196" s="267" t="str">
        <f t="shared" si="353"/>
        <v/>
      </c>
      <c r="BL196" s="267" t="str">
        <f t="shared" si="354"/>
        <v/>
      </c>
      <c r="BM196" s="267" t="str">
        <f t="shared" si="355"/>
        <v/>
      </c>
      <c r="BN196" s="267" t="str">
        <f t="shared" si="356"/>
        <v/>
      </c>
      <c r="BO196" s="267" t="str">
        <f t="shared" si="357"/>
        <v/>
      </c>
      <c r="BP196" s="267" t="str">
        <f t="shared" si="358"/>
        <v/>
      </c>
      <c r="BQ196" s="267" t="str">
        <f t="shared" si="359"/>
        <v/>
      </c>
      <c r="BR196" s="267" t="str">
        <f t="shared" si="360"/>
        <v/>
      </c>
      <c r="BS196" s="267" t="str">
        <f t="shared" si="361"/>
        <v/>
      </c>
      <c r="BT196" s="267" t="str">
        <f t="shared" si="362"/>
        <v/>
      </c>
      <c r="BU196" s="264"/>
      <c r="BV196" s="268">
        <v>185</v>
      </c>
      <c r="BW196" s="265" t="str">
        <f t="shared" si="391"/>
        <v/>
      </c>
      <c r="BX196" s="265" t="str">
        <f t="shared" si="349"/>
        <v/>
      </c>
      <c r="BY196" s="265" t="str">
        <f t="shared" si="349"/>
        <v/>
      </c>
      <c r="BZ196" s="265" t="str">
        <f t="shared" si="349"/>
        <v/>
      </c>
      <c r="CA196" s="265" t="str">
        <f t="shared" ref="CA196:CC215" si="424">IF(LEN(CA$6)&lt;$BV196,"", VALUE(MID(CA$6,$BV196,1)))</f>
        <v/>
      </c>
      <c r="CB196" s="265" t="str">
        <f t="shared" si="424"/>
        <v/>
      </c>
      <c r="CC196" s="265" t="str">
        <f t="shared" si="424"/>
        <v/>
      </c>
      <c r="CD196" s="265" t="str">
        <f t="shared" si="380"/>
        <v/>
      </c>
      <c r="CE196" s="265" t="str">
        <f t="shared" si="411"/>
        <v/>
      </c>
      <c r="CF196" s="265" t="str">
        <f t="shared" si="411"/>
        <v/>
      </c>
      <c r="CG196" s="265" t="str">
        <f t="shared" si="411"/>
        <v/>
      </c>
      <c r="CH196" s="265" t="str">
        <f t="shared" si="411"/>
        <v/>
      </c>
      <c r="CI196" s="265" t="str">
        <f t="shared" si="411"/>
        <v/>
      </c>
      <c r="CJ196" s="265" t="str">
        <f t="shared" si="411"/>
        <v/>
      </c>
      <c r="CK196" s="265" t="str">
        <f t="shared" si="411"/>
        <v/>
      </c>
      <c r="CL196" s="265" t="str">
        <f t="shared" si="411"/>
        <v/>
      </c>
      <c r="CM196" s="265" t="str">
        <f t="shared" si="411"/>
        <v/>
      </c>
      <c r="CN196" s="265" t="str">
        <f t="shared" si="411"/>
        <v/>
      </c>
      <c r="CO196" s="265" t="str">
        <f t="shared" si="411"/>
        <v/>
      </c>
      <c r="CP196" s="265" t="str">
        <f t="shared" si="411"/>
        <v/>
      </c>
      <c r="CR196" s="265" t="str">
        <f>IF(BW196="","",SUM(BW$12:BW196)-BW196+1)</f>
        <v/>
      </c>
      <c r="CS196" s="265" t="str">
        <f>IF(BX196="","",SUM(BX$12:BX196)-BX196+1)</f>
        <v/>
      </c>
      <c r="CT196" s="265" t="str">
        <f>IF(BY196="","",SUM(BY$12:BY196)-BY196+1)</f>
        <v/>
      </c>
      <c r="CU196" s="265" t="str">
        <f>IF(BZ196="","",SUM(BZ$12:BZ196)-BZ196+1)</f>
        <v/>
      </c>
      <c r="CV196" s="265" t="str">
        <f>IF(CA196="","",SUM(CA$12:CA196)-CA196+1)</f>
        <v/>
      </c>
      <c r="CW196" s="265" t="str">
        <f>IF(CB196="","",SUM(CB$12:CB196)-CB196+1)</f>
        <v/>
      </c>
      <c r="CX196" s="265" t="str">
        <f>IF(CC196="","",SUM(CC$12:CC196)-CC196+1)</f>
        <v/>
      </c>
      <c r="CY196" s="265" t="str">
        <f>IF(CD196="","",SUM(CD$12:CD196)-CD196+1)</f>
        <v/>
      </c>
      <c r="CZ196" s="265" t="str">
        <f>IF(CE196="","",SUM(CE$12:CE196)-CE196+1)</f>
        <v/>
      </c>
      <c r="DA196" s="265" t="str">
        <f>IF(CF196="","",SUM(CF$12:CF196)-CF196+1)</f>
        <v/>
      </c>
      <c r="DB196" s="265" t="str">
        <f>IF(CG196="","",SUM(CG$12:CG196)-CG196+1)</f>
        <v/>
      </c>
      <c r="DC196" s="265" t="str">
        <f>IF(CH196="","",SUM(CH$12:CH196)-CH196+1)</f>
        <v/>
      </c>
      <c r="DD196" s="265" t="str">
        <f>IF(CI196="","",SUM(CI$12:CI196)-CI196+1)</f>
        <v/>
      </c>
      <c r="DE196" s="265" t="str">
        <f>IF(CJ196="","",SUM(CJ$12:CJ196)-CJ196+1)</f>
        <v/>
      </c>
      <c r="DF196" s="265" t="str">
        <f>IF(CK196="","",SUM(CK$12:CK196)-CK196+1)</f>
        <v/>
      </c>
      <c r="DG196" s="265" t="str">
        <f>IF(CL196="","",SUM(CL$12:CL196)-CL196+1)</f>
        <v/>
      </c>
      <c r="DH196" s="265" t="str">
        <f>IF(CM196="","",SUM(CM$12:CM196)-CM196+1)</f>
        <v/>
      </c>
      <c r="DI196" s="265" t="str">
        <f>IF(CN196="","",SUM(CN$12:CN196)-CN196+1)</f>
        <v/>
      </c>
      <c r="DJ196" s="265" t="str">
        <f>IF(CO196="","",SUM(CO$12:CO196)-CO196+1)</f>
        <v/>
      </c>
      <c r="DK196" s="265" t="str">
        <f>IF(CP196="","",SUM(CP$12:CP196)-CP196+1)</f>
        <v/>
      </c>
      <c r="DM196" s="265"/>
      <c r="DN196" s="265"/>
      <c r="DO196" s="265"/>
      <c r="DP196" s="265"/>
      <c r="DQ196" s="265"/>
      <c r="DR196" s="265"/>
      <c r="DS196" s="265"/>
      <c r="DT196" s="265"/>
      <c r="DU196" s="265"/>
      <c r="DV196" s="265"/>
      <c r="DW196" s="265"/>
      <c r="DX196" s="265"/>
      <c r="DY196" s="265"/>
      <c r="DZ196" s="265"/>
      <c r="EA196" s="265"/>
      <c r="EB196" s="265"/>
      <c r="EC196" s="265"/>
      <c r="ED196" s="265"/>
      <c r="EE196" s="265"/>
      <c r="EF196" s="265"/>
      <c r="EH196" s="265" t="str">
        <f t="shared" si="414"/>
        <v/>
      </c>
      <c r="EI196" s="265" t="str">
        <f t="shared" si="414"/>
        <v/>
      </c>
      <c r="EJ196" s="265" t="str">
        <f t="shared" si="414"/>
        <v/>
      </c>
      <c r="EK196" s="265" t="str">
        <f t="shared" si="414"/>
        <v/>
      </c>
      <c r="EL196" s="265" t="str">
        <f t="shared" si="414"/>
        <v/>
      </c>
      <c r="EM196" s="265" t="str">
        <f t="shared" si="414"/>
        <v/>
      </c>
      <c r="EN196" s="265" t="str">
        <f t="shared" si="414"/>
        <v/>
      </c>
      <c r="EO196" s="265" t="str">
        <f t="shared" si="414"/>
        <v/>
      </c>
      <c r="EP196" s="265" t="str">
        <f t="shared" si="414"/>
        <v/>
      </c>
      <c r="EQ196" s="265" t="str">
        <f t="shared" si="414"/>
        <v/>
      </c>
      <c r="ER196" s="265" t="str">
        <f t="shared" si="415"/>
        <v/>
      </c>
      <c r="ES196" s="265" t="str">
        <f t="shared" si="415"/>
        <v/>
      </c>
      <c r="ET196" s="265" t="str">
        <f t="shared" si="415"/>
        <v/>
      </c>
      <c r="EU196" s="265" t="str">
        <f t="shared" si="415"/>
        <v/>
      </c>
      <c r="EV196" s="265" t="str">
        <f t="shared" si="415"/>
        <v/>
      </c>
      <c r="EW196" s="265" t="str">
        <f t="shared" si="415"/>
        <v/>
      </c>
      <c r="EX196" s="265" t="str">
        <f t="shared" si="415"/>
        <v/>
      </c>
      <c r="EY196" s="265" t="str">
        <f t="shared" si="415"/>
        <v/>
      </c>
      <c r="EZ196" s="265" t="str">
        <f t="shared" si="415"/>
        <v/>
      </c>
      <c r="FA196" s="265" t="str">
        <f t="shared" si="415"/>
        <v/>
      </c>
      <c r="FB196" s="263" t="str">
        <f t="shared" si="416"/>
        <v/>
      </c>
      <c r="FC196" s="263" t="str">
        <f t="shared" si="416"/>
        <v/>
      </c>
      <c r="FD196" s="263" t="str">
        <f t="shared" si="416"/>
        <v/>
      </c>
      <c r="FE196" s="263" t="str">
        <f t="shared" si="416"/>
        <v/>
      </c>
      <c r="FF196" s="263" t="str">
        <f t="shared" si="416"/>
        <v/>
      </c>
      <c r="FG196" s="263" t="str">
        <f t="shared" si="416"/>
        <v/>
      </c>
      <c r="FH196" s="263" t="str">
        <f t="shared" si="416"/>
        <v/>
      </c>
      <c r="FI196" s="263" t="str">
        <f t="shared" si="416"/>
        <v/>
      </c>
      <c r="FJ196" s="263" t="str">
        <f t="shared" si="416"/>
        <v/>
      </c>
      <c r="FK196" s="263" t="str">
        <f t="shared" si="416"/>
        <v/>
      </c>
      <c r="FL196" s="263" t="str">
        <f t="shared" si="417"/>
        <v/>
      </c>
      <c r="FM196" s="263" t="str">
        <f t="shared" si="417"/>
        <v/>
      </c>
      <c r="FN196" s="263" t="str">
        <f t="shared" si="417"/>
        <v/>
      </c>
      <c r="FO196" s="263" t="str">
        <f t="shared" si="417"/>
        <v/>
      </c>
      <c r="FP196" s="263" t="str">
        <f t="shared" si="417"/>
        <v/>
      </c>
      <c r="FQ196" s="263" t="str">
        <f t="shared" si="417"/>
        <v/>
      </c>
      <c r="FR196" s="263" t="str">
        <f t="shared" si="417"/>
        <v/>
      </c>
      <c r="FS196" s="263" t="str">
        <f t="shared" si="417"/>
        <v/>
      </c>
      <c r="FT196" s="263" t="str">
        <f t="shared" si="417"/>
        <v/>
      </c>
      <c r="FU196" s="263" t="str">
        <f t="shared" si="417"/>
        <v/>
      </c>
      <c r="FV196" s="265" t="str">
        <f t="shared" si="418"/>
        <v/>
      </c>
      <c r="FW196" s="265" t="str">
        <f t="shared" si="418"/>
        <v/>
      </c>
      <c r="FX196" s="265" t="str">
        <f t="shared" si="418"/>
        <v/>
      </c>
      <c r="FY196" s="265" t="str">
        <f t="shared" si="418"/>
        <v/>
      </c>
      <c r="FZ196" s="265" t="str">
        <f t="shared" si="418"/>
        <v/>
      </c>
      <c r="GA196" s="265" t="str">
        <f t="shared" si="418"/>
        <v/>
      </c>
      <c r="GB196" s="265" t="str">
        <f t="shared" si="418"/>
        <v/>
      </c>
      <c r="GC196" s="265" t="str">
        <f t="shared" si="418"/>
        <v/>
      </c>
      <c r="GD196" s="265" t="str">
        <f t="shared" si="418"/>
        <v/>
      </c>
      <c r="GE196" s="265" t="str">
        <f t="shared" si="418"/>
        <v/>
      </c>
      <c r="GF196" s="265" t="str">
        <f t="shared" si="419"/>
        <v/>
      </c>
      <c r="GG196" s="265" t="str">
        <f t="shared" si="419"/>
        <v/>
      </c>
      <c r="GH196" s="265" t="str">
        <f t="shared" si="419"/>
        <v/>
      </c>
      <c r="GI196" s="265" t="str">
        <f t="shared" si="419"/>
        <v/>
      </c>
      <c r="GJ196" s="265" t="str">
        <f t="shared" si="419"/>
        <v/>
      </c>
      <c r="GK196" s="265" t="str">
        <f t="shared" si="419"/>
        <v/>
      </c>
      <c r="GL196" s="265" t="str">
        <f t="shared" si="419"/>
        <v/>
      </c>
      <c r="GM196" s="265" t="str">
        <f t="shared" si="419"/>
        <v/>
      </c>
      <c r="GN196" s="265" t="str">
        <f t="shared" si="419"/>
        <v/>
      </c>
      <c r="GO196" s="265" t="str">
        <f t="shared" si="419"/>
        <v/>
      </c>
      <c r="GP196" s="263" t="str">
        <f t="shared" si="420"/>
        <v/>
      </c>
      <c r="GQ196" s="263" t="str">
        <f t="shared" si="420"/>
        <v/>
      </c>
      <c r="GR196" s="263" t="str">
        <f t="shared" si="420"/>
        <v/>
      </c>
      <c r="GS196" s="263" t="str">
        <f t="shared" si="420"/>
        <v/>
      </c>
      <c r="GT196" s="263" t="str">
        <f t="shared" si="420"/>
        <v/>
      </c>
      <c r="GU196" s="263" t="str">
        <f t="shared" si="420"/>
        <v/>
      </c>
      <c r="GV196" s="263" t="str">
        <f t="shared" si="420"/>
        <v/>
      </c>
      <c r="GW196" s="263" t="str">
        <f t="shared" si="420"/>
        <v/>
      </c>
      <c r="GX196" s="263" t="str">
        <f t="shared" si="420"/>
        <v/>
      </c>
      <c r="GY196" s="263" t="str">
        <f t="shared" si="420"/>
        <v/>
      </c>
      <c r="GZ196" s="263" t="str">
        <f t="shared" si="421"/>
        <v/>
      </c>
      <c r="HA196" s="263" t="str">
        <f t="shared" si="421"/>
        <v/>
      </c>
      <c r="HB196" s="263" t="str">
        <f t="shared" si="421"/>
        <v/>
      </c>
      <c r="HC196" s="263" t="str">
        <f t="shared" si="421"/>
        <v/>
      </c>
      <c r="HD196" s="263" t="str">
        <f t="shared" si="421"/>
        <v/>
      </c>
      <c r="HE196" s="263" t="str">
        <f t="shared" si="421"/>
        <v/>
      </c>
      <c r="HF196" s="263" t="str">
        <f t="shared" si="421"/>
        <v/>
      </c>
      <c r="HG196" s="263" t="str">
        <f t="shared" si="421"/>
        <v/>
      </c>
      <c r="HH196" s="263" t="str">
        <f t="shared" si="421"/>
        <v/>
      </c>
      <c r="HI196" s="263" t="str">
        <f t="shared" si="421"/>
        <v/>
      </c>
      <c r="HJ196" s="265" t="str">
        <f t="shared" si="422"/>
        <v/>
      </c>
      <c r="HK196" s="265" t="str">
        <f t="shared" si="422"/>
        <v/>
      </c>
      <c r="HL196" s="265" t="str">
        <f t="shared" si="422"/>
        <v/>
      </c>
      <c r="HM196" s="265" t="str">
        <f t="shared" si="422"/>
        <v/>
      </c>
      <c r="HN196" s="265" t="str">
        <f t="shared" si="422"/>
        <v/>
      </c>
      <c r="HO196" s="265" t="str">
        <f t="shared" si="422"/>
        <v/>
      </c>
      <c r="HP196" s="265" t="str">
        <f t="shared" si="422"/>
        <v/>
      </c>
      <c r="HQ196" s="265" t="str">
        <f t="shared" si="422"/>
        <v/>
      </c>
      <c r="HR196" s="265" t="str">
        <f t="shared" si="422"/>
        <v/>
      </c>
      <c r="HS196" s="265" t="str">
        <f t="shared" si="422"/>
        <v/>
      </c>
      <c r="HT196" s="265" t="str">
        <f t="shared" si="423"/>
        <v/>
      </c>
      <c r="HU196" s="265" t="str">
        <f t="shared" si="423"/>
        <v/>
      </c>
      <c r="HV196" s="265" t="str">
        <f t="shared" si="423"/>
        <v/>
      </c>
      <c r="HW196" s="265" t="str">
        <f t="shared" si="423"/>
        <v/>
      </c>
      <c r="HX196" s="265" t="str">
        <f t="shared" si="423"/>
        <v/>
      </c>
      <c r="HY196" s="265" t="str">
        <f t="shared" si="423"/>
        <v/>
      </c>
      <c r="HZ196" s="265" t="str">
        <f t="shared" si="423"/>
        <v/>
      </c>
      <c r="IA196" s="265" t="str">
        <f t="shared" si="423"/>
        <v/>
      </c>
      <c r="IB196" s="265" t="str">
        <f t="shared" si="423"/>
        <v/>
      </c>
      <c r="IC196" s="265" t="str">
        <f t="shared" si="423"/>
        <v/>
      </c>
    </row>
    <row r="197" spans="1:237" x14ac:dyDescent="0.25">
      <c r="A197" s="248">
        <f t="shared" si="323"/>
        <v>186</v>
      </c>
      <c r="B197" s="2" t="str">
        <f>IF(OR('aux 1'!B197="",'aux 1'!R197&lt;&gt;"s"),"",'aux 1'!B197)</f>
        <v/>
      </c>
      <c r="C197" s="172" t="str">
        <f>IF('aux 1'!F197="","",'aux 1'!F197)</f>
        <v/>
      </c>
      <c r="D197" s="450" t="str">
        <f>IF(B197="","",'aux 1'!AP197)</f>
        <v/>
      </c>
      <c r="E197" s="306" t="str">
        <f>IF(B197="","Pre: ",'aux 1'!AN197)</f>
        <v xml:space="preserve">Pre: </v>
      </c>
      <c r="F197" s="306" t="str">
        <f>IF(B197="","Co: ",'aux 1'!AO197)</f>
        <v xml:space="preserve">Co: </v>
      </c>
      <c r="G197" s="54" t="str">
        <f>IF(OR($B197="",'aux 1'!H197=""),"",'aux 1'!H197)</f>
        <v/>
      </c>
      <c r="H197" s="54" t="str">
        <f>IF(OR($B197="",'aux 1'!I197=""),"",'aux 1'!I197)</f>
        <v/>
      </c>
      <c r="I197" s="54" t="str">
        <f>IF(OR($B197="",'aux 1'!J197=""),"",'aux 1'!J197)</f>
        <v/>
      </c>
      <c r="J197" s="54" t="str">
        <f>IF(OR($B197="",'aux 1'!K197=""),"",'aux 1'!K197)</f>
        <v/>
      </c>
      <c r="K197" s="248"/>
      <c r="L197" s="248"/>
      <c r="M197" s="45" t="str">
        <f>IF('aux 1'!C197="","",'aux 1'!C197)</f>
        <v/>
      </c>
      <c r="N197" s="45" t="str">
        <f>IF('aux 1'!D197="","",'aux 1'!D197)</f>
        <v/>
      </c>
      <c r="O197" s="169" t="str">
        <f>IF('aux 1'!E197="","",'aux 1'!E197)</f>
        <v/>
      </c>
      <c r="P197" s="133" t="str">
        <f t="shared" si="317"/>
        <v/>
      </c>
      <c r="Q197" s="43" t="str">
        <f>IF(S197="s",IF(R197="op",'aux 1'!S197,U197),"")</f>
        <v/>
      </c>
      <c r="R197" s="43" t="str">
        <f>IF('aux 1'!N197="op","op",'aux 1'!S197)</f>
        <v/>
      </c>
      <c r="S197" s="43" t="str">
        <f>IF('aux 1'!R197="","",'aux 1'!R197)</f>
        <v/>
      </c>
      <c r="T197" s="43" t="str">
        <f>IF('aux 1'!Q197="","",'aux 1'!Q197)</f>
        <v/>
      </c>
      <c r="U197" s="43" t="str">
        <f>IF('aux 1'!P197="","",'aux 1'!P197)</f>
        <v/>
      </c>
      <c r="V197" s="44" t="str">
        <f>IF('aux 1'!O197="","",'aux 1'!O197)</f>
        <v/>
      </c>
      <c r="W197" s="128">
        <f>IF('aux 1'!T197="",0,'aux 1'!T197)</f>
        <v>0</v>
      </c>
      <c r="X197" s="128">
        <f>IF('aux 1'!U197="",0,'aux 1'!U197)</f>
        <v>0</v>
      </c>
      <c r="Y197" s="128">
        <f>IF('aux 1'!V197="",0,'aux 1'!V197)</f>
        <v>0</v>
      </c>
      <c r="Z197" s="128" t="str">
        <f>IF('aux 1'!W197="","",'aux 1'!W197)</f>
        <v/>
      </c>
      <c r="AA197" s="128" t="str">
        <f t="shared" si="318"/>
        <v>h</v>
      </c>
      <c r="AB197" s="248" t="str">
        <f>IF('aux 1'!X197="","",'aux 1'!X197)</f>
        <v/>
      </c>
      <c r="AC197" s="87" t="str">
        <f t="shared" si="319"/>
        <v/>
      </c>
      <c r="AE197" s="265">
        <f t="shared" si="320"/>
        <v>186</v>
      </c>
      <c r="AF197" s="267" t="str">
        <f t="shared" si="412"/>
        <v/>
      </c>
      <c r="AG197" s="267" t="str">
        <f t="shared" si="412"/>
        <v/>
      </c>
      <c r="AH197" s="267" t="str">
        <f t="shared" si="412"/>
        <v/>
      </c>
      <c r="AI197" s="267" t="str">
        <f t="shared" si="412"/>
        <v/>
      </c>
      <c r="AJ197" s="267" t="str">
        <f t="shared" si="412"/>
        <v/>
      </c>
      <c r="AK197" s="267" t="str">
        <f t="shared" si="412"/>
        <v/>
      </c>
      <c r="AL197" s="267" t="str">
        <f t="shared" si="412"/>
        <v/>
      </c>
      <c r="AM197" s="267" t="str">
        <f t="shared" si="412"/>
        <v/>
      </c>
      <c r="AN197" s="267" t="str">
        <f t="shared" si="412"/>
        <v/>
      </c>
      <c r="AO197" s="267" t="str">
        <f t="shared" si="412"/>
        <v/>
      </c>
      <c r="AP197" s="267" t="str">
        <f t="shared" si="413"/>
        <v/>
      </c>
      <c r="AQ197" s="267" t="str">
        <f t="shared" si="413"/>
        <v/>
      </c>
      <c r="AR197" s="267" t="str">
        <f t="shared" si="413"/>
        <v/>
      </c>
      <c r="AS197" s="267" t="str">
        <f t="shared" si="413"/>
        <v/>
      </c>
      <c r="AT197" s="267" t="str">
        <f t="shared" si="413"/>
        <v/>
      </c>
      <c r="AU197" s="267" t="str">
        <f t="shared" si="413"/>
        <v/>
      </c>
      <c r="AV197" s="267" t="str">
        <f t="shared" si="413"/>
        <v/>
      </c>
      <c r="AW197" s="267" t="str">
        <f t="shared" si="413"/>
        <v/>
      </c>
      <c r="AX197" s="267" t="str">
        <f t="shared" si="413"/>
        <v/>
      </c>
      <c r="AY197" s="267" t="str">
        <f t="shared" si="413"/>
        <v/>
      </c>
      <c r="BA197" s="267" t="str">
        <f t="shared" si="404"/>
        <v/>
      </c>
      <c r="BB197" s="267" t="str">
        <f t="shared" si="405"/>
        <v/>
      </c>
      <c r="BC197" s="267" t="str">
        <f t="shared" si="406"/>
        <v/>
      </c>
      <c r="BD197" s="267" t="str">
        <f t="shared" si="407"/>
        <v/>
      </c>
      <c r="BE197" s="267" t="str">
        <f t="shared" si="408"/>
        <v/>
      </c>
      <c r="BF197" s="267" t="str">
        <f t="shared" si="409"/>
        <v/>
      </c>
      <c r="BG197" s="267" t="str">
        <f t="shared" si="410"/>
        <v/>
      </c>
      <c r="BH197" s="267" t="str">
        <f t="shared" si="322"/>
        <v/>
      </c>
      <c r="BI197" s="267" t="str">
        <f t="shared" si="351"/>
        <v/>
      </c>
      <c r="BJ197" s="267" t="str">
        <f t="shared" si="352"/>
        <v/>
      </c>
      <c r="BK197" s="267" t="str">
        <f t="shared" si="353"/>
        <v/>
      </c>
      <c r="BL197" s="267" t="str">
        <f t="shared" si="354"/>
        <v/>
      </c>
      <c r="BM197" s="267" t="str">
        <f t="shared" si="355"/>
        <v/>
      </c>
      <c r="BN197" s="267" t="str">
        <f t="shared" si="356"/>
        <v/>
      </c>
      <c r="BO197" s="267" t="str">
        <f t="shared" si="357"/>
        <v/>
      </c>
      <c r="BP197" s="267" t="str">
        <f t="shared" si="358"/>
        <v/>
      </c>
      <c r="BQ197" s="267" t="str">
        <f t="shared" si="359"/>
        <v/>
      </c>
      <c r="BR197" s="267" t="str">
        <f t="shared" si="360"/>
        <v/>
      </c>
      <c r="BS197" s="267" t="str">
        <f t="shared" si="361"/>
        <v/>
      </c>
      <c r="BT197" s="267" t="str">
        <f t="shared" si="362"/>
        <v/>
      </c>
      <c r="BU197" s="264"/>
      <c r="BV197" s="268">
        <v>186</v>
      </c>
      <c r="BW197" s="265" t="str">
        <f t="shared" si="391"/>
        <v/>
      </c>
      <c r="BX197" s="265" t="str">
        <f t="shared" si="349"/>
        <v/>
      </c>
      <c r="BY197" s="265" t="str">
        <f t="shared" si="349"/>
        <v/>
      </c>
      <c r="BZ197" s="265" t="str">
        <f t="shared" si="349"/>
        <v/>
      </c>
      <c r="CA197" s="265" t="str">
        <f t="shared" si="424"/>
        <v/>
      </c>
      <c r="CB197" s="265" t="str">
        <f t="shared" si="424"/>
        <v/>
      </c>
      <c r="CC197" s="265" t="str">
        <f t="shared" si="424"/>
        <v/>
      </c>
      <c r="CD197" s="265" t="str">
        <f t="shared" si="380"/>
        <v/>
      </c>
      <c r="CE197" s="265" t="str">
        <f t="shared" si="411"/>
        <v/>
      </c>
      <c r="CF197" s="265" t="str">
        <f t="shared" si="411"/>
        <v/>
      </c>
      <c r="CG197" s="265" t="str">
        <f t="shared" si="411"/>
        <v/>
      </c>
      <c r="CH197" s="265" t="str">
        <f t="shared" si="411"/>
        <v/>
      </c>
      <c r="CI197" s="265" t="str">
        <f t="shared" si="411"/>
        <v/>
      </c>
      <c r="CJ197" s="265" t="str">
        <f t="shared" si="411"/>
        <v/>
      </c>
      <c r="CK197" s="265" t="str">
        <f t="shared" si="411"/>
        <v/>
      </c>
      <c r="CL197" s="265" t="str">
        <f t="shared" si="411"/>
        <v/>
      </c>
      <c r="CM197" s="265" t="str">
        <f t="shared" si="411"/>
        <v/>
      </c>
      <c r="CN197" s="265" t="str">
        <f t="shared" si="411"/>
        <v/>
      </c>
      <c r="CO197" s="265" t="str">
        <f t="shared" si="411"/>
        <v/>
      </c>
      <c r="CP197" s="265" t="str">
        <f t="shared" si="411"/>
        <v/>
      </c>
      <c r="CR197" s="265" t="str">
        <f>IF(BW197="","",SUM(BW$12:BW197)-BW197+1)</f>
        <v/>
      </c>
      <c r="CS197" s="265" t="str">
        <f>IF(BX197="","",SUM(BX$12:BX197)-BX197+1)</f>
        <v/>
      </c>
      <c r="CT197" s="265" t="str">
        <f>IF(BY197="","",SUM(BY$12:BY197)-BY197+1)</f>
        <v/>
      </c>
      <c r="CU197" s="265" t="str">
        <f>IF(BZ197="","",SUM(BZ$12:BZ197)-BZ197+1)</f>
        <v/>
      </c>
      <c r="CV197" s="265" t="str">
        <f>IF(CA197="","",SUM(CA$12:CA197)-CA197+1)</f>
        <v/>
      </c>
      <c r="CW197" s="265" t="str">
        <f>IF(CB197="","",SUM(CB$12:CB197)-CB197+1)</f>
        <v/>
      </c>
      <c r="CX197" s="265" t="str">
        <f>IF(CC197="","",SUM(CC$12:CC197)-CC197+1)</f>
        <v/>
      </c>
      <c r="CY197" s="265" t="str">
        <f>IF(CD197="","",SUM(CD$12:CD197)-CD197+1)</f>
        <v/>
      </c>
      <c r="CZ197" s="265" t="str">
        <f>IF(CE197="","",SUM(CE$12:CE197)-CE197+1)</f>
        <v/>
      </c>
      <c r="DA197" s="265" t="str">
        <f>IF(CF197="","",SUM(CF$12:CF197)-CF197+1)</f>
        <v/>
      </c>
      <c r="DB197" s="265" t="str">
        <f>IF(CG197="","",SUM(CG$12:CG197)-CG197+1)</f>
        <v/>
      </c>
      <c r="DC197" s="265" t="str">
        <f>IF(CH197="","",SUM(CH$12:CH197)-CH197+1)</f>
        <v/>
      </c>
      <c r="DD197" s="265" t="str">
        <f>IF(CI197="","",SUM(CI$12:CI197)-CI197+1)</f>
        <v/>
      </c>
      <c r="DE197" s="265" t="str">
        <f>IF(CJ197="","",SUM(CJ$12:CJ197)-CJ197+1)</f>
        <v/>
      </c>
      <c r="DF197" s="265" t="str">
        <f>IF(CK197="","",SUM(CK$12:CK197)-CK197+1)</f>
        <v/>
      </c>
      <c r="DG197" s="265" t="str">
        <f>IF(CL197="","",SUM(CL$12:CL197)-CL197+1)</f>
        <v/>
      </c>
      <c r="DH197" s="265" t="str">
        <f>IF(CM197="","",SUM(CM$12:CM197)-CM197+1)</f>
        <v/>
      </c>
      <c r="DI197" s="265" t="str">
        <f>IF(CN197="","",SUM(CN$12:CN197)-CN197+1)</f>
        <v/>
      </c>
      <c r="DJ197" s="265" t="str">
        <f>IF(CO197="","",SUM(CO$12:CO197)-CO197+1)</f>
        <v/>
      </c>
      <c r="DK197" s="265" t="str">
        <f>IF(CP197="","",SUM(CP$12:CP197)-CP197+1)</f>
        <v/>
      </c>
      <c r="DM197" s="265"/>
      <c r="DN197" s="265"/>
      <c r="DO197" s="265"/>
      <c r="DP197" s="265"/>
      <c r="DQ197" s="265"/>
      <c r="DR197" s="265"/>
      <c r="DS197" s="265"/>
      <c r="DT197" s="265"/>
      <c r="DU197" s="265"/>
      <c r="DV197" s="265"/>
      <c r="DW197" s="265"/>
      <c r="DX197" s="265"/>
      <c r="DY197" s="265"/>
      <c r="DZ197" s="265"/>
      <c r="EA197" s="265"/>
      <c r="EB197" s="265"/>
      <c r="EC197" s="265"/>
      <c r="ED197" s="265"/>
      <c r="EE197" s="265"/>
      <c r="EF197" s="265"/>
      <c r="EH197" s="265" t="str">
        <f t="shared" si="414"/>
        <v/>
      </c>
      <c r="EI197" s="265" t="str">
        <f t="shared" si="414"/>
        <v/>
      </c>
      <c r="EJ197" s="265" t="str">
        <f t="shared" si="414"/>
        <v/>
      </c>
      <c r="EK197" s="265" t="str">
        <f t="shared" si="414"/>
        <v/>
      </c>
      <c r="EL197" s="265" t="str">
        <f t="shared" si="414"/>
        <v/>
      </c>
      <c r="EM197" s="265" t="str">
        <f t="shared" si="414"/>
        <v/>
      </c>
      <c r="EN197" s="265" t="str">
        <f t="shared" si="414"/>
        <v/>
      </c>
      <c r="EO197" s="265" t="str">
        <f t="shared" si="414"/>
        <v/>
      </c>
      <c r="EP197" s="265" t="str">
        <f t="shared" si="414"/>
        <v/>
      </c>
      <c r="EQ197" s="265" t="str">
        <f t="shared" si="414"/>
        <v/>
      </c>
      <c r="ER197" s="265" t="str">
        <f t="shared" si="415"/>
        <v/>
      </c>
      <c r="ES197" s="265" t="str">
        <f t="shared" si="415"/>
        <v/>
      </c>
      <c r="ET197" s="265" t="str">
        <f t="shared" si="415"/>
        <v/>
      </c>
      <c r="EU197" s="265" t="str">
        <f t="shared" si="415"/>
        <v/>
      </c>
      <c r="EV197" s="265" t="str">
        <f t="shared" si="415"/>
        <v/>
      </c>
      <c r="EW197" s="265" t="str">
        <f t="shared" si="415"/>
        <v/>
      </c>
      <c r="EX197" s="265" t="str">
        <f t="shared" si="415"/>
        <v/>
      </c>
      <c r="EY197" s="265" t="str">
        <f t="shared" si="415"/>
        <v/>
      </c>
      <c r="EZ197" s="265" t="str">
        <f t="shared" si="415"/>
        <v/>
      </c>
      <c r="FA197" s="265" t="str">
        <f t="shared" si="415"/>
        <v/>
      </c>
      <c r="FB197" s="263" t="str">
        <f t="shared" si="416"/>
        <v/>
      </c>
      <c r="FC197" s="263" t="str">
        <f t="shared" si="416"/>
        <v/>
      </c>
      <c r="FD197" s="263" t="str">
        <f t="shared" si="416"/>
        <v/>
      </c>
      <c r="FE197" s="263" t="str">
        <f t="shared" si="416"/>
        <v/>
      </c>
      <c r="FF197" s="263" t="str">
        <f t="shared" si="416"/>
        <v/>
      </c>
      <c r="FG197" s="263" t="str">
        <f t="shared" si="416"/>
        <v/>
      </c>
      <c r="FH197" s="263" t="str">
        <f t="shared" si="416"/>
        <v/>
      </c>
      <c r="FI197" s="263" t="str">
        <f t="shared" si="416"/>
        <v/>
      </c>
      <c r="FJ197" s="263" t="str">
        <f t="shared" si="416"/>
        <v/>
      </c>
      <c r="FK197" s="263" t="str">
        <f t="shared" si="416"/>
        <v/>
      </c>
      <c r="FL197" s="263" t="str">
        <f t="shared" si="417"/>
        <v/>
      </c>
      <c r="FM197" s="263" t="str">
        <f t="shared" si="417"/>
        <v/>
      </c>
      <c r="FN197" s="263" t="str">
        <f t="shared" si="417"/>
        <v/>
      </c>
      <c r="FO197" s="263" t="str">
        <f t="shared" si="417"/>
        <v/>
      </c>
      <c r="FP197" s="263" t="str">
        <f t="shared" si="417"/>
        <v/>
      </c>
      <c r="FQ197" s="263" t="str">
        <f t="shared" si="417"/>
        <v/>
      </c>
      <c r="FR197" s="263" t="str">
        <f t="shared" si="417"/>
        <v/>
      </c>
      <c r="FS197" s="263" t="str">
        <f t="shared" si="417"/>
        <v/>
      </c>
      <c r="FT197" s="263" t="str">
        <f t="shared" si="417"/>
        <v/>
      </c>
      <c r="FU197" s="263" t="str">
        <f t="shared" si="417"/>
        <v/>
      </c>
      <c r="FV197" s="265" t="str">
        <f t="shared" si="418"/>
        <v/>
      </c>
      <c r="FW197" s="265" t="str">
        <f t="shared" si="418"/>
        <v/>
      </c>
      <c r="FX197" s="265" t="str">
        <f t="shared" si="418"/>
        <v/>
      </c>
      <c r="FY197" s="265" t="str">
        <f t="shared" si="418"/>
        <v/>
      </c>
      <c r="FZ197" s="265" t="str">
        <f t="shared" si="418"/>
        <v/>
      </c>
      <c r="GA197" s="265" t="str">
        <f t="shared" si="418"/>
        <v/>
      </c>
      <c r="GB197" s="265" t="str">
        <f t="shared" si="418"/>
        <v/>
      </c>
      <c r="GC197" s="265" t="str">
        <f t="shared" si="418"/>
        <v/>
      </c>
      <c r="GD197" s="265" t="str">
        <f t="shared" si="418"/>
        <v/>
      </c>
      <c r="GE197" s="265" t="str">
        <f t="shared" si="418"/>
        <v/>
      </c>
      <c r="GF197" s="265" t="str">
        <f t="shared" si="419"/>
        <v/>
      </c>
      <c r="GG197" s="265" t="str">
        <f t="shared" si="419"/>
        <v/>
      </c>
      <c r="GH197" s="265" t="str">
        <f t="shared" si="419"/>
        <v/>
      </c>
      <c r="GI197" s="265" t="str">
        <f t="shared" si="419"/>
        <v/>
      </c>
      <c r="GJ197" s="265" t="str">
        <f t="shared" si="419"/>
        <v/>
      </c>
      <c r="GK197" s="265" t="str">
        <f t="shared" si="419"/>
        <v/>
      </c>
      <c r="GL197" s="265" t="str">
        <f t="shared" si="419"/>
        <v/>
      </c>
      <c r="GM197" s="265" t="str">
        <f t="shared" si="419"/>
        <v/>
      </c>
      <c r="GN197" s="265" t="str">
        <f t="shared" si="419"/>
        <v/>
      </c>
      <c r="GO197" s="265" t="str">
        <f t="shared" si="419"/>
        <v/>
      </c>
      <c r="GP197" s="263" t="str">
        <f t="shared" si="420"/>
        <v/>
      </c>
      <c r="GQ197" s="263" t="str">
        <f t="shared" si="420"/>
        <v/>
      </c>
      <c r="GR197" s="263" t="str">
        <f t="shared" si="420"/>
        <v/>
      </c>
      <c r="GS197" s="263" t="str">
        <f t="shared" si="420"/>
        <v/>
      </c>
      <c r="GT197" s="263" t="str">
        <f t="shared" si="420"/>
        <v/>
      </c>
      <c r="GU197" s="263" t="str">
        <f t="shared" si="420"/>
        <v/>
      </c>
      <c r="GV197" s="263" t="str">
        <f t="shared" si="420"/>
        <v/>
      </c>
      <c r="GW197" s="263" t="str">
        <f t="shared" si="420"/>
        <v/>
      </c>
      <c r="GX197" s="263" t="str">
        <f t="shared" si="420"/>
        <v/>
      </c>
      <c r="GY197" s="263" t="str">
        <f t="shared" si="420"/>
        <v/>
      </c>
      <c r="GZ197" s="263" t="str">
        <f t="shared" si="421"/>
        <v/>
      </c>
      <c r="HA197" s="263" t="str">
        <f t="shared" si="421"/>
        <v/>
      </c>
      <c r="HB197" s="263" t="str">
        <f t="shared" si="421"/>
        <v/>
      </c>
      <c r="HC197" s="263" t="str">
        <f t="shared" si="421"/>
        <v/>
      </c>
      <c r="HD197" s="263" t="str">
        <f t="shared" si="421"/>
        <v/>
      </c>
      <c r="HE197" s="263" t="str">
        <f t="shared" si="421"/>
        <v/>
      </c>
      <c r="HF197" s="263" t="str">
        <f t="shared" si="421"/>
        <v/>
      </c>
      <c r="HG197" s="263" t="str">
        <f t="shared" si="421"/>
        <v/>
      </c>
      <c r="HH197" s="263" t="str">
        <f t="shared" si="421"/>
        <v/>
      </c>
      <c r="HI197" s="263" t="str">
        <f t="shared" si="421"/>
        <v/>
      </c>
      <c r="HJ197" s="265" t="str">
        <f t="shared" si="422"/>
        <v/>
      </c>
      <c r="HK197" s="265" t="str">
        <f t="shared" si="422"/>
        <v/>
      </c>
      <c r="HL197" s="265" t="str">
        <f t="shared" si="422"/>
        <v/>
      </c>
      <c r="HM197" s="265" t="str">
        <f t="shared" si="422"/>
        <v/>
      </c>
      <c r="HN197" s="265" t="str">
        <f t="shared" si="422"/>
        <v/>
      </c>
      <c r="HO197" s="265" t="str">
        <f t="shared" si="422"/>
        <v/>
      </c>
      <c r="HP197" s="265" t="str">
        <f t="shared" si="422"/>
        <v/>
      </c>
      <c r="HQ197" s="265" t="str">
        <f t="shared" si="422"/>
        <v/>
      </c>
      <c r="HR197" s="265" t="str">
        <f t="shared" si="422"/>
        <v/>
      </c>
      <c r="HS197" s="265" t="str">
        <f t="shared" si="422"/>
        <v/>
      </c>
      <c r="HT197" s="265" t="str">
        <f t="shared" si="423"/>
        <v/>
      </c>
      <c r="HU197" s="265" t="str">
        <f t="shared" si="423"/>
        <v/>
      </c>
      <c r="HV197" s="265" t="str">
        <f t="shared" si="423"/>
        <v/>
      </c>
      <c r="HW197" s="265" t="str">
        <f t="shared" si="423"/>
        <v/>
      </c>
      <c r="HX197" s="265" t="str">
        <f t="shared" si="423"/>
        <v/>
      </c>
      <c r="HY197" s="265" t="str">
        <f t="shared" si="423"/>
        <v/>
      </c>
      <c r="HZ197" s="265" t="str">
        <f t="shared" si="423"/>
        <v/>
      </c>
      <c r="IA197" s="265" t="str">
        <f t="shared" si="423"/>
        <v/>
      </c>
      <c r="IB197" s="265" t="str">
        <f t="shared" si="423"/>
        <v/>
      </c>
      <c r="IC197" s="265" t="str">
        <f t="shared" si="423"/>
        <v/>
      </c>
    </row>
    <row r="198" spans="1:237" x14ac:dyDescent="0.25">
      <c r="A198" s="248">
        <f t="shared" si="323"/>
        <v>187</v>
      </c>
      <c r="B198" s="2" t="str">
        <f>IF(OR('aux 1'!B198="",'aux 1'!R198&lt;&gt;"s"),"",'aux 1'!B198)</f>
        <v/>
      </c>
      <c r="C198" s="172" t="str">
        <f>IF('aux 1'!F198="","",'aux 1'!F198)</f>
        <v/>
      </c>
      <c r="D198" s="450" t="str">
        <f>IF(B198="","",'aux 1'!AP198)</f>
        <v/>
      </c>
      <c r="E198" s="306" t="str">
        <f>IF(B198="","Pre: ",'aux 1'!AN198)</f>
        <v xml:space="preserve">Pre: </v>
      </c>
      <c r="F198" s="306" t="str">
        <f>IF(B198="","Co: ",'aux 1'!AO198)</f>
        <v xml:space="preserve">Co: </v>
      </c>
      <c r="G198" s="54" t="str">
        <f>IF(OR($B198="",'aux 1'!H198=""),"",'aux 1'!H198)</f>
        <v/>
      </c>
      <c r="H198" s="54" t="str">
        <f>IF(OR($B198="",'aux 1'!I198=""),"",'aux 1'!I198)</f>
        <v/>
      </c>
      <c r="I198" s="54" t="str">
        <f>IF(OR($B198="",'aux 1'!J198=""),"",'aux 1'!J198)</f>
        <v/>
      </c>
      <c r="J198" s="54" t="str">
        <f>IF(OR($B198="",'aux 1'!K198=""),"",'aux 1'!K198)</f>
        <v/>
      </c>
      <c r="K198" s="248"/>
      <c r="L198" s="248"/>
      <c r="M198" s="45" t="str">
        <f>IF('aux 1'!C198="","",'aux 1'!C198)</f>
        <v/>
      </c>
      <c r="N198" s="45" t="str">
        <f>IF('aux 1'!D198="","",'aux 1'!D198)</f>
        <v/>
      </c>
      <c r="O198" s="169" t="str">
        <f>IF('aux 1'!E198="","",'aux 1'!E198)</f>
        <v/>
      </c>
      <c r="P198" s="133" t="str">
        <f t="shared" si="317"/>
        <v/>
      </c>
      <c r="Q198" s="43" t="str">
        <f>IF(S198="s",IF(R198="op",'aux 1'!S198,U198),"")</f>
        <v/>
      </c>
      <c r="R198" s="43" t="str">
        <f>IF('aux 1'!N198="op","op",'aux 1'!S198)</f>
        <v/>
      </c>
      <c r="S198" s="43" t="str">
        <f>IF('aux 1'!R198="","",'aux 1'!R198)</f>
        <v/>
      </c>
      <c r="T198" s="43" t="str">
        <f>IF('aux 1'!Q198="","",'aux 1'!Q198)</f>
        <v/>
      </c>
      <c r="U198" s="43" t="str">
        <f>IF('aux 1'!P198="","",'aux 1'!P198)</f>
        <v/>
      </c>
      <c r="V198" s="44" t="str">
        <f>IF('aux 1'!O198="","",'aux 1'!O198)</f>
        <v/>
      </c>
      <c r="W198" s="128">
        <f>IF('aux 1'!T198="",0,'aux 1'!T198)</f>
        <v>0</v>
      </c>
      <c r="X198" s="128">
        <f>IF('aux 1'!U198="",0,'aux 1'!U198)</f>
        <v>0</v>
      </c>
      <c r="Y198" s="128">
        <f>IF('aux 1'!V198="",0,'aux 1'!V198)</f>
        <v>0</v>
      </c>
      <c r="Z198" s="128" t="str">
        <f>IF('aux 1'!W198="","",'aux 1'!W198)</f>
        <v/>
      </c>
      <c r="AA198" s="128" t="str">
        <f t="shared" si="318"/>
        <v>h</v>
      </c>
      <c r="AB198" s="248" t="str">
        <f>IF('aux 1'!X198="","",'aux 1'!X198)</f>
        <v/>
      </c>
      <c r="AC198" s="87" t="str">
        <f t="shared" si="319"/>
        <v/>
      </c>
      <c r="AE198" s="265">
        <f t="shared" si="320"/>
        <v>187</v>
      </c>
      <c r="AF198" s="267" t="str">
        <f t="shared" si="412"/>
        <v/>
      </c>
      <c r="AG198" s="267" t="str">
        <f t="shared" si="412"/>
        <v/>
      </c>
      <c r="AH198" s="267" t="str">
        <f t="shared" si="412"/>
        <v/>
      </c>
      <c r="AI198" s="267" t="str">
        <f t="shared" si="412"/>
        <v/>
      </c>
      <c r="AJ198" s="267" t="str">
        <f t="shared" si="412"/>
        <v/>
      </c>
      <c r="AK198" s="267" t="str">
        <f t="shared" si="412"/>
        <v/>
      </c>
      <c r="AL198" s="267" t="str">
        <f t="shared" si="412"/>
        <v/>
      </c>
      <c r="AM198" s="267" t="str">
        <f t="shared" si="412"/>
        <v/>
      </c>
      <c r="AN198" s="267" t="str">
        <f t="shared" si="412"/>
        <v/>
      </c>
      <c r="AO198" s="267" t="str">
        <f t="shared" si="412"/>
        <v/>
      </c>
      <c r="AP198" s="267" t="str">
        <f t="shared" si="413"/>
        <v/>
      </c>
      <c r="AQ198" s="267" t="str">
        <f t="shared" si="413"/>
        <v/>
      </c>
      <c r="AR198" s="267" t="str">
        <f t="shared" si="413"/>
        <v/>
      </c>
      <c r="AS198" s="267" t="str">
        <f t="shared" si="413"/>
        <v/>
      </c>
      <c r="AT198" s="267" t="str">
        <f t="shared" si="413"/>
        <v/>
      </c>
      <c r="AU198" s="267" t="str">
        <f t="shared" si="413"/>
        <v/>
      </c>
      <c r="AV198" s="267" t="str">
        <f t="shared" si="413"/>
        <v/>
      </c>
      <c r="AW198" s="267" t="str">
        <f t="shared" si="413"/>
        <v/>
      </c>
      <c r="AX198" s="267" t="str">
        <f t="shared" si="413"/>
        <v/>
      </c>
      <c r="AY198" s="267" t="str">
        <f t="shared" si="413"/>
        <v/>
      </c>
      <c r="BA198" s="267" t="str">
        <f t="shared" si="404"/>
        <v/>
      </c>
      <c r="BB198" s="267" t="str">
        <f t="shared" si="405"/>
        <v/>
      </c>
      <c r="BC198" s="267" t="str">
        <f t="shared" si="406"/>
        <v/>
      </c>
      <c r="BD198" s="267" t="str">
        <f t="shared" si="407"/>
        <v/>
      </c>
      <c r="BE198" s="267" t="str">
        <f t="shared" si="408"/>
        <v/>
      </c>
      <c r="BF198" s="267" t="str">
        <f t="shared" si="409"/>
        <v/>
      </c>
      <c r="BG198" s="267" t="str">
        <f t="shared" si="410"/>
        <v/>
      </c>
      <c r="BH198" s="267" t="str">
        <f t="shared" si="322"/>
        <v/>
      </c>
      <c r="BI198" s="267" t="str">
        <f t="shared" si="351"/>
        <v/>
      </c>
      <c r="BJ198" s="267" t="str">
        <f t="shared" si="352"/>
        <v/>
      </c>
      <c r="BK198" s="267" t="str">
        <f t="shared" si="353"/>
        <v/>
      </c>
      <c r="BL198" s="267" t="str">
        <f t="shared" si="354"/>
        <v/>
      </c>
      <c r="BM198" s="267" t="str">
        <f t="shared" si="355"/>
        <v/>
      </c>
      <c r="BN198" s="267" t="str">
        <f t="shared" si="356"/>
        <v/>
      </c>
      <c r="BO198" s="267" t="str">
        <f t="shared" si="357"/>
        <v/>
      </c>
      <c r="BP198" s="267" t="str">
        <f t="shared" si="358"/>
        <v/>
      </c>
      <c r="BQ198" s="267" t="str">
        <f t="shared" si="359"/>
        <v/>
      </c>
      <c r="BR198" s="267" t="str">
        <f t="shared" si="360"/>
        <v/>
      </c>
      <c r="BS198" s="267" t="str">
        <f t="shared" si="361"/>
        <v/>
      </c>
      <c r="BT198" s="267" t="str">
        <f t="shared" si="362"/>
        <v/>
      </c>
      <c r="BU198" s="264"/>
      <c r="BV198" s="268">
        <v>187</v>
      </c>
      <c r="BW198" s="265" t="str">
        <f t="shared" si="391"/>
        <v/>
      </c>
      <c r="BX198" s="265" t="str">
        <f t="shared" si="349"/>
        <v/>
      </c>
      <c r="BY198" s="265" t="str">
        <f t="shared" si="349"/>
        <v/>
      </c>
      <c r="BZ198" s="265" t="str">
        <f t="shared" si="349"/>
        <v/>
      </c>
      <c r="CA198" s="265" t="str">
        <f t="shared" si="424"/>
        <v/>
      </c>
      <c r="CB198" s="265" t="str">
        <f t="shared" si="424"/>
        <v/>
      </c>
      <c r="CC198" s="265" t="str">
        <f t="shared" si="424"/>
        <v/>
      </c>
      <c r="CD198" s="265" t="str">
        <f t="shared" si="380"/>
        <v/>
      </c>
      <c r="CE198" s="265" t="str">
        <f t="shared" si="411"/>
        <v/>
      </c>
      <c r="CF198" s="265" t="str">
        <f t="shared" si="411"/>
        <v/>
      </c>
      <c r="CG198" s="265" t="str">
        <f t="shared" si="411"/>
        <v/>
      </c>
      <c r="CH198" s="265" t="str">
        <f t="shared" si="411"/>
        <v/>
      </c>
      <c r="CI198" s="265" t="str">
        <f t="shared" si="411"/>
        <v/>
      </c>
      <c r="CJ198" s="265" t="str">
        <f t="shared" si="411"/>
        <v/>
      </c>
      <c r="CK198" s="265" t="str">
        <f t="shared" si="411"/>
        <v/>
      </c>
      <c r="CL198" s="265" t="str">
        <f t="shared" si="411"/>
        <v/>
      </c>
      <c r="CM198" s="265" t="str">
        <f t="shared" si="411"/>
        <v/>
      </c>
      <c r="CN198" s="265" t="str">
        <f t="shared" si="411"/>
        <v/>
      </c>
      <c r="CO198" s="265" t="str">
        <f t="shared" si="411"/>
        <v/>
      </c>
      <c r="CP198" s="265" t="str">
        <f t="shared" si="411"/>
        <v/>
      </c>
      <c r="CR198" s="265" t="str">
        <f>IF(BW198="","",SUM(BW$12:BW198)-BW198+1)</f>
        <v/>
      </c>
      <c r="CS198" s="265" t="str">
        <f>IF(BX198="","",SUM(BX$12:BX198)-BX198+1)</f>
        <v/>
      </c>
      <c r="CT198" s="265" t="str">
        <f>IF(BY198="","",SUM(BY$12:BY198)-BY198+1)</f>
        <v/>
      </c>
      <c r="CU198" s="265" t="str">
        <f>IF(BZ198="","",SUM(BZ$12:BZ198)-BZ198+1)</f>
        <v/>
      </c>
      <c r="CV198" s="265" t="str">
        <f>IF(CA198="","",SUM(CA$12:CA198)-CA198+1)</f>
        <v/>
      </c>
      <c r="CW198" s="265" t="str">
        <f>IF(CB198="","",SUM(CB$12:CB198)-CB198+1)</f>
        <v/>
      </c>
      <c r="CX198" s="265" t="str">
        <f>IF(CC198="","",SUM(CC$12:CC198)-CC198+1)</f>
        <v/>
      </c>
      <c r="CY198" s="265" t="str">
        <f>IF(CD198="","",SUM(CD$12:CD198)-CD198+1)</f>
        <v/>
      </c>
      <c r="CZ198" s="265" t="str">
        <f>IF(CE198="","",SUM(CE$12:CE198)-CE198+1)</f>
        <v/>
      </c>
      <c r="DA198" s="265" t="str">
        <f>IF(CF198="","",SUM(CF$12:CF198)-CF198+1)</f>
        <v/>
      </c>
      <c r="DB198" s="265" t="str">
        <f>IF(CG198="","",SUM(CG$12:CG198)-CG198+1)</f>
        <v/>
      </c>
      <c r="DC198" s="265" t="str">
        <f>IF(CH198="","",SUM(CH$12:CH198)-CH198+1)</f>
        <v/>
      </c>
      <c r="DD198" s="265" t="str">
        <f>IF(CI198="","",SUM(CI$12:CI198)-CI198+1)</f>
        <v/>
      </c>
      <c r="DE198" s="265" t="str">
        <f>IF(CJ198="","",SUM(CJ$12:CJ198)-CJ198+1)</f>
        <v/>
      </c>
      <c r="DF198" s="265" t="str">
        <f>IF(CK198="","",SUM(CK$12:CK198)-CK198+1)</f>
        <v/>
      </c>
      <c r="DG198" s="265" t="str">
        <f>IF(CL198="","",SUM(CL$12:CL198)-CL198+1)</f>
        <v/>
      </c>
      <c r="DH198" s="265" t="str">
        <f>IF(CM198="","",SUM(CM$12:CM198)-CM198+1)</f>
        <v/>
      </c>
      <c r="DI198" s="265" t="str">
        <f>IF(CN198="","",SUM(CN$12:CN198)-CN198+1)</f>
        <v/>
      </c>
      <c r="DJ198" s="265" t="str">
        <f>IF(CO198="","",SUM(CO$12:CO198)-CO198+1)</f>
        <v/>
      </c>
      <c r="DK198" s="265" t="str">
        <f>IF(CP198="","",SUM(CP$12:CP198)-CP198+1)</f>
        <v/>
      </c>
      <c r="DM198" s="265"/>
      <c r="DN198" s="265"/>
      <c r="DO198" s="265"/>
      <c r="DP198" s="265"/>
      <c r="DQ198" s="265"/>
      <c r="DR198" s="265"/>
      <c r="DS198" s="265"/>
      <c r="DT198" s="265"/>
      <c r="DU198" s="265"/>
      <c r="DV198" s="265"/>
      <c r="DW198" s="265"/>
      <c r="DX198" s="265"/>
      <c r="DY198" s="265"/>
      <c r="DZ198" s="265"/>
      <c r="EA198" s="265"/>
      <c r="EB198" s="265"/>
      <c r="EC198" s="265"/>
      <c r="ED198" s="265"/>
      <c r="EE198" s="265"/>
      <c r="EF198" s="265"/>
      <c r="EH198" s="265" t="str">
        <f t="shared" si="414"/>
        <v/>
      </c>
      <c r="EI198" s="265" t="str">
        <f t="shared" si="414"/>
        <v/>
      </c>
      <c r="EJ198" s="265" t="str">
        <f t="shared" si="414"/>
        <v/>
      </c>
      <c r="EK198" s="265" t="str">
        <f t="shared" si="414"/>
        <v/>
      </c>
      <c r="EL198" s="265" t="str">
        <f t="shared" si="414"/>
        <v/>
      </c>
      <c r="EM198" s="265" t="str">
        <f t="shared" si="414"/>
        <v/>
      </c>
      <c r="EN198" s="265" t="str">
        <f t="shared" si="414"/>
        <v/>
      </c>
      <c r="EO198" s="265" t="str">
        <f t="shared" si="414"/>
        <v/>
      </c>
      <c r="EP198" s="265" t="str">
        <f t="shared" si="414"/>
        <v/>
      </c>
      <c r="EQ198" s="265" t="str">
        <f t="shared" si="414"/>
        <v/>
      </c>
      <c r="ER198" s="265" t="str">
        <f t="shared" si="415"/>
        <v/>
      </c>
      <c r="ES198" s="265" t="str">
        <f t="shared" si="415"/>
        <v/>
      </c>
      <c r="ET198" s="265" t="str">
        <f t="shared" si="415"/>
        <v/>
      </c>
      <c r="EU198" s="265" t="str">
        <f t="shared" si="415"/>
        <v/>
      </c>
      <c r="EV198" s="265" t="str">
        <f t="shared" si="415"/>
        <v/>
      </c>
      <c r="EW198" s="265" t="str">
        <f t="shared" si="415"/>
        <v/>
      </c>
      <c r="EX198" s="265" t="str">
        <f t="shared" si="415"/>
        <v/>
      </c>
      <c r="EY198" s="265" t="str">
        <f t="shared" si="415"/>
        <v/>
      </c>
      <c r="EZ198" s="265" t="str">
        <f t="shared" si="415"/>
        <v/>
      </c>
      <c r="FA198" s="265" t="str">
        <f t="shared" si="415"/>
        <v/>
      </c>
      <c r="FB198" s="263" t="str">
        <f t="shared" si="416"/>
        <v/>
      </c>
      <c r="FC198" s="263" t="str">
        <f t="shared" si="416"/>
        <v/>
      </c>
      <c r="FD198" s="263" t="str">
        <f t="shared" si="416"/>
        <v/>
      </c>
      <c r="FE198" s="263" t="str">
        <f t="shared" si="416"/>
        <v/>
      </c>
      <c r="FF198" s="263" t="str">
        <f t="shared" si="416"/>
        <v/>
      </c>
      <c r="FG198" s="263" t="str">
        <f t="shared" si="416"/>
        <v/>
      </c>
      <c r="FH198" s="263" t="str">
        <f t="shared" si="416"/>
        <v/>
      </c>
      <c r="FI198" s="263" t="str">
        <f t="shared" si="416"/>
        <v/>
      </c>
      <c r="FJ198" s="263" t="str">
        <f t="shared" si="416"/>
        <v/>
      </c>
      <c r="FK198" s="263" t="str">
        <f t="shared" si="416"/>
        <v/>
      </c>
      <c r="FL198" s="263" t="str">
        <f t="shared" si="417"/>
        <v/>
      </c>
      <c r="FM198" s="263" t="str">
        <f t="shared" si="417"/>
        <v/>
      </c>
      <c r="FN198" s="263" t="str">
        <f t="shared" si="417"/>
        <v/>
      </c>
      <c r="FO198" s="263" t="str">
        <f t="shared" si="417"/>
        <v/>
      </c>
      <c r="FP198" s="263" t="str">
        <f t="shared" si="417"/>
        <v/>
      </c>
      <c r="FQ198" s="263" t="str">
        <f t="shared" si="417"/>
        <v/>
      </c>
      <c r="FR198" s="263" t="str">
        <f t="shared" si="417"/>
        <v/>
      </c>
      <c r="FS198" s="263" t="str">
        <f t="shared" si="417"/>
        <v/>
      </c>
      <c r="FT198" s="263" t="str">
        <f t="shared" si="417"/>
        <v/>
      </c>
      <c r="FU198" s="263" t="str">
        <f t="shared" si="417"/>
        <v/>
      </c>
      <c r="FV198" s="265" t="str">
        <f t="shared" si="418"/>
        <v/>
      </c>
      <c r="FW198" s="265" t="str">
        <f t="shared" si="418"/>
        <v/>
      </c>
      <c r="FX198" s="265" t="str">
        <f t="shared" si="418"/>
        <v/>
      </c>
      <c r="FY198" s="265" t="str">
        <f t="shared" si="418"/>
        <v/>
      </c>
      <c r="FZ198" s="265" t="str">
        <f t="shared" si="418"/>
        <v/>
      </c>
      <c r="GA198" s="265" t="str">
        <f t="shared" si="418"/>
        <v/>
      </c>
      <c r="GB198" s="265" t="str">
        <f t="shared" si="418"/>
        <v/>
      </c>
      <c r="GC198" s="265" t="str">
        <f t="shared" si="418"/>
        <v/>
      </c>
      <c r="GD198" s="265" t="str">
        <f t="shared" si="418"/>
        <v/>
      </c>
      <c r="GE198" s="265" t="str">
        <f t="shared" si="418"/>
        <v/>
      </c>
      <c r="GF198" s="265" t="str">
        <f t="shared" si="419"/>
        <v/>
      </c>
      <c r="GG198" s="265" t="str">
        <f t="shared" si="419"/>
        <v/>
      </c>
      <c r="GH198" s="265" t="str">
        <f t="shared" si="419"/>
        <v/>
      </c>
      <c r="GI198" s="265" t="str">
        <f t="shared" si="419"/>
        <v/>
      </c>
      <c r="GJ198" s="265" t="str">
        <f t="shared" si="419"/>
        <v/>
      </c>
      <c r="GK198" s="265" t="str">
        <f t="shared" si="419"/>
        <v/>
      </c>
      <c r="GL198" s="265" t="str">
        <f t="shared" si="419"/>
        <v/>
      </c>
      <c r="GM198" s="265" t="str">
        <f t="shared" si="419"/>
        <v/>
      </c>
      <c r="GN198" s="265" t="str">
        <f t="shared" si="419"/>
        <v/>
      </c>
      <c r="GO198" s="265" t="str">
        <f t="shared" si="419"/>
        <v/>
      </c>
      <c r="GP198" s="263" t="str">
        <f t="shared" si="420"/>
        <v/>
      </c>
      <c r="GQ198" s="263" t="str">
        <f t="shared" si="420"/>
        <v/>
      </c>
      <c r="GR198" s="263" t="str">
        <f t="shared" si="420"/>
        <v/>
      </c>
      <c r="GS198" s="263" t="str">
        <f t="shared" si="420"/>
        <v/>
      </c>
      <c r="GT198" s="263" t="str">
        <f t="shared" si="420"/>
        <v/>
      </c>
      <c r="GU198" s="263" t="str">
        <f t="shared" si="420"/>
        <v/>
      </c>
      <c r="GV198" s="263" t="str">
        <f t="shared" si="420"/>
        <v/>
      </c>
      <c r="GW198" s="263" t="str">
        <f t="shared" si="420"/>
        <v/>
      </c>
      <c r="GX198" s="263" t="str">
        <f t="shared" si="420"/>
        <v/>
      </c>
      <c r="GY198" s="263" t="str">
        <f t="shared" si="420"/>
        <v/>
      </c>
      <c r="GZ198" s="263" t="str">
        <f t="shared" si="421"/>
        <v/>
      </c>
      <c r="HA198" s="263" t="str">
        <f t="shared" si="421"/>
        <v/>
      </c>
      <c r="HB198" s="263" t="str">
        <f t="shared" si="421"/>
        <v/>
      </c>
      <c r="HC198" s="263" t="str">
        <f t="shared" si="421"/>
        <v/>
      </c>
      <c r="HD198" s="263" t="str">
        <f t="shared" si="421"/>
        <v/>
      </c>
      <c r="HE198" s="263" t="str">
        <f t="shared" si="421"/>
        <v/>
      </c>
      <c r="HF198" s="263" t="str">
        <f t="shared" si="421"/>
        <v/>
      </c>
      <c r="HG198" s="263" t="str">
        <f t="shared" si="421"/>
        <v/>
      </c>
      <c r="HH198" s="263" t="str">
        <f t="shared" si="421"/>
        <v/>
      </c>
      <c r="HI198" s="263" t="str">
        <f t="shared" si="421"/>
        <v/>
      </c>
      <c r="HJ198" s="265" t="str">
        <f t="shared" si="422"/>
        <v/>
      </c>
      <c r="HK198" s="265" t="str">
        <f t="shared" si="422"/>
        <v/>
      </c>
      <c r="HL198" s="265" t="str">
        <f t="shared" si="422"/>
        <v/>
      </c>
      <c r="HM198" s="265" t="str">
        <f t="shared" si="422"/>
        <v/>
      </c>
      <c r="HN198" s="265" t="str">
        <f t="shared" si="422"/>
        <v/>
      </c>
      <c r="HO198" s="265" t="str">
        <f t="shared" si="422"/>
        <v/>
      </c>
      <c r="HP198" s="265" t="str">
        <f t="shared" si="422"/>
        <v/>
      </c>
      <c r="HQ198" s="265" t="str">
        <f t="shared" si="422"/>
        <v/>
      </c>
      <c r="HR198" s="265" t="str">
        <f t="shared" si="422"/>
        <v/>
      </c>
      <c r="HS198" s="265" t="str">
        <f t="shared" si="422"/>
        <v/>
      </c>
      <c r="HT198" s="265" t="str">
        <f t="shared" si="423"/>
        <v/>
      </c>
      <c r="HU198" s="265" t="str">
        <f t="shared" si="423"/>
        <v/>
      </c>
      <c r="HV198" s="265" t="str">
        <f t="shared" si="423"/>
        <v/>
      </c>
      <c r="HW198" s="265" t="str">
        <f t="shared" si="423"/>
        <v/>
      </c>
      <c r="HX198" s="265" t="str">
        <f t="shared" si="423"/>
        <v/>
      </c>
      <c r="HY198" s="265" t="str">
        <f t="shared" si="423"/>
        <v/>
      </c>
      <c r="HZ198" s="265" t="str">
        <f t="shared" si="423"/>
        <v/>
      </c>
      <c r="IA198" s="265" t="str">
        <f t="shared" si="423"/>
        <v/>
      </c>
      <c r="IB198" s="265" t="str">
        <f t="shared" si="423"/>
        <v/>
      </c>
      <c r="IC198" s="265" t="str">
        <f t="shared" si="423"/>
        <v/>
      </c>
    </row>
    <row r="199" spans="1:237" x14ac:dyDescent="0.25">
      <c r="A199" s="248">
        <f t="shared" si="323"/>
        <v>188</v>
      </c>
      <c r="B199" s="2" t="str">
        <f>IF(OR('aux 1'!B199="",'aux 1'!R199&lt;&gt;"s"),"",'aux 1'!B199)</f>
        <v/>
      </c>
      <c r="C199" s="172" t="str">
        <f>IF('aux 1'!F199="","",'aux 1'!F199)</f>
        <v/>
      </c>
      <c r="D199" s="450" t="str">
        <f>IF(B199="","",'aux 1'!AP199)</f>
        <v/>
      </c>
      <c r="E199" s="306" t="str">
        <f>IF(B199="","Pre: ",'aux 1'!AN199)</f>
        <v xml:space="preserve">Pre: </v>
      </c>
      <c r="F199" s="306" t="str">
        <f>IF(B199="","Co: ",'aux 1'!AO199)</f>
        <v xml:space="preserve">Co: </v>
      </c>
      <c r="G199" s="54" t="str">
        <f>IF(OR($B199="",'aux 1'!H199=""),"",'aux 1'!H199)</f>
        <v/>
      </c>
      <c r="H199" s="54" t="str">
        <f>IF(OR($B199="",'aux 1'!I199=""),"",'aux 1'!I199)</f>
        <v/>
      </c>
      <c r="I199" s="54" t="str">
        <f>IF(OR($B199="",'aux 1'!J199=""),"",'aux 1'!J199)</f>
        <v/>
      </c>
      <c r="J199" s="54" t="str">
        <f>IF(OR($B199="",'aux 1'!K199=""),"",'aux 1'!K199)</f>
        <v/>
      </c>
      <c r="K199" s="248"/>
      <c r="L199" s="248"/>
      <c r="M199" s="45" t="str">
        <f>IF('aux 1'!C199="","",'aux 1'!C199)</f>
        <v/>
      </c>
      <c r="N199" s="45" t="str">
        <f>IF('aux 1'!D199="","",'aux 1'!D199)</f>
        <v/>
      </c>
      <c r="O199" s="169" t="str">
        <f>IF('aux 1'!E199="","",'aux 1'!E199)</f>
        <v/>
      </c>
      <c r="P199" s="133" t="str">
        <f t="shared" si="317"/>
        <v/>
      </c>
      <c r="Q199" s="43" t="str">
        <f>IF(S199="s",IF(R199="op",'aux 1'!S199,U199),"")</f>
        <v/>
      </c>
      <c r="R199" s="43" t="str">
        <f>IF('aux 1'!N199="op","op",'aux 1'!S199)</f>
        <v/>
      </c>
      <c r="S199" s="43" t="str">
        <f>IF('aux 1'!R199="","",'aux 1'!R199)</f>
        <v/>
      </c>
      <c r="T199" s="43" t="str">
        <f>IF('aux 1'!Q199="","",'aux 1'!Q199)</f>
        <v/>
      </c>
      <c r="U199" s="43" t="str">
        <f>IF('aux 1'!P199="","",'aux 1'!P199)</f>
        <v/>
      </c>
      <c r="V199" s="44" t="str">
        <f>IF('aux 1'!O199="","",'aux 1'!O199)</f>
        <v/>
      </c>
      <c r="W199" s="128">
        <f>IF('aux 1'!T199="",0,'aux 1'!T199)</f>
        <v>0</v>
      </c>
      <c r="X199" s="128">
        <f>IF('aux 1'!U199="",0,'aux 1'!U199)</f>
        <v>0</v>
      </c>
      <c r="Y199" s="128">
        <f>IF('aux 1'!V199="",0,'aux 1'!V199)</f>
        <v>0</v>
      </c>
      <c r="Z199" s="128" t="str">
        <f>IF('aux 1'!W199="","",'aux 1'!W199)</f>
        <v/>
      </c>
      <c r="AA199" s="128" t="str">
        <f t="shared" si="318"/>
        <v>h</v>
      </c>
      <c r="AB199" s="248" t="str">
        <f>IF('aux 1'!X199="","",'aux 1'!X199)</f>
        <v/>
      </c>
      <c r="AC199" s="87" t="str">
        <f t="shared" si="319"/>
        <v/>
      </c>
      <c r="AE199" s="265">
        <f t="shared" si="320"/>
        <v>188</v>
      </c>
      <c r="AF199" s="267" t="str">
        <f t="shared" si="412"/>
        <v/>
      </c>
      <c r="AG199" s="267" t="str">
        <f t="shared" si="412"/>
        <v/>
      </c>
      <c r="AH199" s="267" t="str">
        <f t="shared" si="412"/>
        <v/>
      </c>
      <c r="AI199" s="267" t="str">
        <f t="shared" si="412"/>
        <v/>
      </c>
      <c r="AJ199" s="267" t="str">
        <f t="shared" si="412"/>
        <v/>
      </c>
      <c r="AK199" s="267" t="str">
        <f t="shared" si="412"/>
        <v/>
      </c>
      <c r="AL199" s="267" t="str">
        <f t="shared" si="412"/>
        <v/>
      </c>
      <c r="AM199" s="267" t="str">
        <f t="shared" si="412"/>
        <v/>
      </c>
      <c r="AN199" s="267" t="str">
        <f t="shared" si="412"/>
        <v/>
      </c>
      <c r="AO199" s="267" t="str">
        <f t="shared" si="412"/>
        <v/>
      </c>
      <c r="AP199" s="267" t="str">
        <f t="shared" si="413"/>
        <v/>
      </c>
      <c r="AQ199" s="267" t="str">
        <f t="shared" si="413"/>
        <v/>
      </c>
      <c r="AR199" s="267" t="str">
        <f t="shared" si="413"/>
        <v/>
      </c>
      <c r="AS199" s="267" t="str">
        <f t="shared" si="413"/>
        <v/>
      </c>
      <c r="AT199" s="267" t="str">
        <f t="shared" si="413"/>
        <v/>
      </c>
      <c r="AU199" s="267" t="str">
        <f t="shared" si="413"/>
        <v/>
      </c>
      <c r="AV199" s="267" t="str">
        <f t="shared" si="413"/>
        <v/>
      </c>
      <c r="AW199" s="267" t="str">
        <f t="shared" si="413"/>
        <v/>
      </c>
      <c r="AX199" s="267" t="str">
        <f t="shared" si="413"/>
        <v/>
      </c>
      <c r="AY199" s="267" t="str">
        <f t="shared" si="413"/>
        <v/>
      </c>
      <c r="BA199" s="267" t="str">
        <f t="shared" si="404"/>
        <v/>
      </c>
      <c r="BB199" s="267" t="str">
        <f t="shared" si="405"/>
        <v/>
      </c>
      <c r="BC199" s="267" t="str">
        <f t="shared" si="406"/>
        <v/>
      </c>
      <c r="BD199" s="267" t="str">
        <f t="shared" si="407"/>
        <v/>
      </c>
      <c r="BE199" s="267" t="str">
        <f t="shared" si="408"/>
        <v/>
      </c>
      <c r="BF199" s="267" t="str">
        <f t="shared" si="409"/>
        <v/>
      </c>
      <c r="BG199" s="267" t="str">
        <f t="shared" si="410"/>
        <v/>
      </c>
      <c r="BH199" s="267" t="str">
        <f t="shared" si="322"/>
        <v/>
      </c>
      <c r="BI199" s="267" t="str">
        <f t="shared" si="351"/>
        <v/>
      </c>
      <c r="BJ199" s="267" t="str">
        <f t="shared" si="352"/>
        <v/>
      </c>
      <c r="BK199" s="267" t="str">
        <f t="shared" si="353"/>
        <v/>
      </c>
      <c r="BL199" s="267" t="str">
        <f t="shared" si="354"/>
        <v/>
      </c>
      <c r="BM199" s="267" t="str">
        <f t="shared" si="355"/>
        <v/>
      </c>
      <c r="BN199" s="267" t="str">
        <f t="shared" si="356"/>
        <v/>
      </c>
      <c r="BO199" s="267" t="str">
        <f t="shared" si="357"/>
        <v/>
      </c>
      <c r="BP199" s="267" t="str">
        <f t="shared" si="358"/>
        <v/>
      </c>
      <c r="BQ199" s="267" t="str">
        <f t="shared" si="359"/>
        <v/>
      </c>
      <c r="BR199" s="267" t="str">
        <f t="shared" si="360"/>
        <v/>
      </c>
      <c r="BS199" s="267" t="str">
        <f t="shared" si="361"/>
        <v/>
      </c>
      <c r="BT199" s="267" t="str">
        <f t="shared" si="362"/>
        <v/>
      </c>
      <c r="BU199" s="264"/>
      <c r="BV199" s="268">
        <v>188</v>
      </c>
      <c r="BW199" s="265" t="str">
        <f t="shared" si="391"/>
        <v/>
      </c>
      <c r="BX199" s="265" t="str">
        <f t="shared" si="349"/>
        <v/>
      </c>
      <c r="BY199" s="265" t="str">
        <f t="shared" si="349"/>
        <v/>
      </c>
      <c r="BZ199" s="265" t="str">
        <f t="shared" si="349"/>
        <v/>
      </c>
      <c r="CA199" s="265" t="str">
        <f t="shared" si="424"/>
        <v/>
      </c>
      <c r="CB199" s="265" t="str">
        <f t="shared" si="424"/>
        <v/>
      </c>
      <c r="CC199" s="265" t="str">
        <f t="shared" si="424"/>
        <v/>
      </c>
      <c r="CD199" s="265" t="str">
        <f t="shared" si="380"/>
        <v/>
      </c>
      <c r="CE199" s="265" t="str">
        <f t="shared" si="411"/>
        <v/>
      </c>
      <c r="CF199" s="265" t="str">
        <f t="shared" si="411"/>
        <v/>
      </c>
      <c r="CG199" s="265" t="str">
        <f t="shared" si="411"/>
        <v/>
      </c>
      <c r="CH199" s="265" t="str">
        <f t="shared" si="411"/>
        <v/>
      </c>
      <c r="CI199" s="265" t="str">
        <f t="shared" si="411"/>
        <v/>
      </c>
      <c r="CJ199" s="265" t="str">
        <f t="shared" si="411"/>
        <v/>
      </c>
      <c r="CK199" s="265" t="str">
        <f t="shared" si="411"/>
        <v/>
      </c>
      <c r="CL199" s="265" t="str">
        <f t="shared" si="411"/>
        <v/>
      </c>
      <c r="CM199" s="265" t="str">
        <f t="shared" si="411"/>
        <v/>
      </c>
      <c r="CN199" s="265" t="str">
        <f t="shared" si="411"/>
        <v/>
      </c>
      <c r="CO199" s="265" t="str">
        <f t="shared" si="411"/>
        <v/>
      </c>
      <c r="CP199" s="265" t="str">
        <f t="shared" si="411"/>
        <v/>
      </c>
      <c r="CR199" s="265" t="str">
        <f>IF(BW199="","",SUM(BW$12:BW199)-BW199+1)</f>
        <v/>
      </c>
      <c r="CS199" s="265" t="str">
        <f>IF(BX199="","",SUM(BX$12:BX199)-BX199+1)</f>
        <v/>
      </c>
      <c r="CT199" s="265" t="str">
        <f>IF(BY199="","",SUM(BY$12:BY199)-BY199+1)</f>
        <v/>
      </c>
      <c r="CU199" s="265" t="str">
        <f>IF(BZ199="","",SUM(BZ$12:BZ199)-BZ199+1)</f>
        <v/>
      </c>
      <c r="CV199" s="265" t="str">
        <f>IF(CA199="","",SUM(CA$12:CA199)-CA199+1)</f>
        <v/>
      </c>
      <c r="CW199" s="265" t="str">
        <f>IF(CB199="","",SUM(CB$12:CB199)-CB199+1)</f>
        <v/>
      </c>
      <c r="CX199" s="265" t="str">
        <f>IF(CC199="","",SUM(CC$12:CC199)-CC199+1)</f>
        <v/>
      </c>
      <c r="CY199" s="265" t="str">
        <f>IF(CD199="","",SUM(CD$12:CD199)-CD199+1)</f>
        <v/>
      </c>
      <c r="CZ199" s="265" t="str">
        <f>IF(CE199="","",SUM(CE$12:CE199)-CE199+1)</f>
        <v/>
      </c>
      <c r="DA199" s="265" t="str">
        <f>IF(CF199="","",SUM(CF$12:CF199)-CF199+1)</f>
        <v/>
      </c>
      <c r="DB199" s="265" t="str">
        <f>IF(CG199="","",SUM(CG$12:CG199)-CG199+1)</f>
        <v/>
      </c>
      <c r="DC199" s="265" t="str">
        <f>IF(CH199="","",SUM(CH$12:CH199)-CH199+1)</f>
        <v/>
      </c>
      <c r="DD199" s="265" t="str">
        <f>IF(CI199="","",SUM(CI$12:CI199)-CI199+1)</f>
        <v/>
      </c>
      <c r="DE199" s="265" t="str">
        <f>IF(CJ199="","",SUM(CJ$12:CJ199)-CJ199+1)</f>
        <v/>
      </c>
      <c r="DF199" s="265" t="str">
        <f>IF(CK199="","",SUM(CK$12:CK199)-CK199+1)</f>
        <v/>
      </c>
      <c r="DG199" s="265" t="str">
        <f>IF(CL199="","",SUM(CL$12:CL199)-CL199+1)</f>
        <v/>
      </c>
      <c r="DH199" s="265" t="str">
        <f>IF(CM199="","",SUM(CM$12:CM199)-CM199+1)</f>
        <v/>
      </c>
      <c r="DI199" s="265" t="str">
        <f>IF(CN199="","",SUM(CN$12:CN199)-CN199+1)</f>
        <v/>
      </c>
      <c r="DJ199" s="265" t="str">
        <f>IF(CO199="","",SUM(CO$12:CO199)-CO199+1)</f>
        <v/>
      </c>
      <c r="DK199" s="265" t="str">
        <f>IF(CP199="","",SUM(CP$12:CP199)-CP199+1)</f>
        <v/>
      </c>
      <c r="DM199" s="265"/>
      <c r="DN199" s="265"/>
      <c r="DO199" s="265"/>
      <c r="DP199" s="265"/>
      <c r="DQ199" s="265"/>
      <c r="DR199" s="265"/>
      <c r="DS199" s="265"/>
      <c r="DT199" s="265"/>
      <c r="DU199" s="265"/>
      <c r="DV199" s="265"/>
      <c r="DW199" s="265"/>
      <c r="DX199" s="265"/>
      <c r="DY199" s="265"/>
      <c r="DZ199" s="265"/>
      <c r="EA199" s="265"/>
      <c r="EB199" s="265"/>
      <c r="EC199" s="265"/>
      <c r="ED199" s="265"/>
      <c r="EE199" s="265"/>
      <c r="EF199" s="265"/>
      <c r="EH199" s="265" t="str">
        <f t="shared" si="414"/>
        <v/>
      </c>
      <c r="EI199" s="265" t="str">
        <f t="shared" si="414"/>
        <v/>
      </c>
      <c r="EJ199" s="265" t="str">
        <f t="shared" si="414"/>
        <v/>
      </c>
      <c r="EK199" s="265" t="str">
        <f t="shared" si="414"/>
        <v/>
      </c>
      <c r="EL199" s="265" t="str">
        <f t="shared" si="414"/>
        <v/>
      </c>
      <c r="EM199" s="265" t="str">
        <f t="shared" si="414"/>
        <v/>
      </c>
      <c r="EN199" s="265" t="str">
        <f t="shared" si="414"/>
        <v/>
      </c>
      <c r="EO199" s="265" t="str">
        <f t="shared" si="414"/>
        <v/>
      </c>
      <c r="EP199" s="265" t="str">
        <f t="shared" si="414"/>
        <v/>
      </c>
      <c r="EQ199" s="265" t="str">
        <f t="shared" si="414"/>
        <v/>
      </c>
      <c r="ER199" s="265" t="str">
        <f t="shared" si="415"/>
        <v/>
      </c>
      <c r="ES199" s="265" t="str">
        <f t="shared" si="415"/>
        <v/>
      </c>
      <c r="ET199" s="265" t="str">
        <f t="shared" si="415"/>
        <v/>
      </c>
      <c r="EU199" s="265" t="str">
        <f t="shared" si="415"/>
        <v/>
      </c>
      <c r="EV199" s="265" t="str">
        <f t="shared" si="415"/>
        <v/>
      </c>
      <c r="EW199" s="265" t="str">
        <f t="shared" si="415"/>
        <v/>
      </c>
      <c r="EX199" s="265" t="str">
        <f t="shared" si="415"/>
        <v/>
      </c>
      <c r="EY199" s="265" t="str">
        <f t="shared" si="415"/>
        <v/>
      </c>
      <c r="EZ199" s="265" t="str">
        <f t="shared" si="415"/>
        <v/>
      </c>
      <c r="FA199" s="265" t="str">
        <f t="shared" si="415"/>
        <v/>
      </c>
      <c r="FB199" s="263" t="str">
        <f t="shared" si="416"/>
        <v/>
      </c>
      <c r="FC199" s="263" t="str">
        <f t="shared" si="416"/>
        <v/>
      </c>
      <c r="FD199" s="263" t="str">
        <f t="shared" si="416"/>
        <v/>
      </c>
      <c r="FE199" s="263" t="str">
        <f t="shared" si="416"/>
        <v/>
      </c>
      <c r="FF199" s="263" t="str">
        <f t="shared" si="416"/>
        <v/>
      </c>
      <c r="FG199" s="263" t="str">
        <f t="shared" si="416"/>
        <v/>
      </c>
      <c r="FH199" s="263" t="str">
        <f t="shared" si="416"/>
        <v/>
      </c>
      <c r="FI199" s="263" t="str">
        <f t="shared" si="416"/>
        <v/>
      </c>
      <c r="FJ199" s="263" t="str">
        <f t="shared" si="416"/>
        <v/>
      </c>
      <c r="FK199" s="263" t="str">
        <f t="shared" si="416"/>
        <v/>
      </c>
      <c r="FL199" s="263" t="str">
        <f t="shared" si="417"/>
        <v/>
      </c>
      <c r="FM199" s="263" t="str">
        <f t="shared" si="417"/>
        <v/>
      </c>
      <c r="FN199" s="263" t="str">
        <f t="shared" si="417"/>
        <v/>
      </c>
      <c r="FO199" s="263" t="str">
        <f t="shared" si="417"/>
        <v/>
      </c>
      <c r="FP199" s="263" t="str">
        <f t="shared" si="417"/>
        <v/>
      </c>
      <c r="FQ199" s="263" t="str">
        <f t="shared" si="417"/>
        <v/>
      </c>
      <c r="FR199" s="263" t="str">
        <f t="shared" si="417"/>
        <v/>
      </c>
      <c r="FS199" s="263" t="str">
        <f t="shared" si="417"/>
        <v/>
      </c>
      <c r="FT199" s="263" t="str">
        <f t="shared" si="417"/>
        <v/>
      </c>
      <c r="FU199" s="263" t="str">
        <f t="shared" si="417"/>
        <v/>
      </c>
      <c r="FV199" s="265" t="str">
        <f t="shared" si="418"/>
        <v/>
      </c>
      <c r="FW199" s="265" t="str">
        <f t="shared" si="418"/>
        <v/>
      </c>
      <c r="FX199" s="265" t="str">
        <f t="shared" si="418"/>
        <v/>
      </c>
      <c r="FY199" s="265" t="str">
        <f t="shared" si="418"/>
        <v/>
      </c>
      <c r="FZ199" s="265" t="str">
        <f t="shared" si="418"/>
        <v/>
      </c>
      <c r="GA199" s="265" t="str">
        <f t="shared" si="418"/>
        <v/>
      </c>
      <c r="GB199" s="265" t="str">
        <f t="shared" si="418"/>
        <v/>
      </c>
      <c r="GC199" s="265" t="str">
        <f t="shared" si="418"/>
        <v/>
      </c>
      <c r="GD199" s="265" t="str">
        <f t="shared" si="418"/>
        <v/>
      </c>
      <c r="GE199" s="265" t="str">
        <f t="shared" si="418"/>
        <v/>
      </c>
      <c r="GF199" s="265" t="str">
        <f t="shared" si="419"/>
        <v/>
      </c>
      <c r="GG199" s="265" t="str">
        <f t="shared" si="419"/>
        <v/>
      </c>
      <c r="GH199" s="265" t="str">
        <f t="shared" si="419"/>
        <v/>
      </c>
      <c r="GI199" s="265" t="str">
        <f t="shared" si="419"/>
        <v/>
      </c>
      <c r="GJ199" s="265" t="str">
        <f t="shared" si="419"/>
        <v/>
      </c>
      <c r="GK199" s="265" t="str">
        <f t="shared" si="419"/>
        <v/>
      </c>
      <c r="GL199" s="265" t="str">
        <f t="shared" si="419"/>
        <v/>
      </c>
      <c r="GM199" s="265" t="str">
        <f t="shared" si="419"/>
        <v/>
      </c>
      <c r="GN199" s="265" t="str">
        <f t="shared" si="419"/>
        <v/>
      </c>
      <c r="GO199" s="265" t="str">
        <f t="shared" si="419"/>
        <v/>
      </c>
      <c r="GP199" s="263" t="str">
        <f t="shared" si="420"/>
        <v/>
      </c>
      <c r="GQ199" s="263" t="str">
        <f t="shared" si="420"/>
        <v/>
      </c>
      <c r="GR199" s="263" t="str">
        <f t="shared" si="420"/>
        <v/>
      </c>
      <c r="GS199" s="263" t="str">
        <f t="shared" si="420"/>
        <v/>
      </c>
      <c r="GT199" s="263" t="str">
        <f t="shared" si="420"/>
        <v/>
      </c>
      <c r="GU199" s="263" t="str">
        <f t="shared" si="420"/>
        <v/>
      </c>
      <c r="GV199" s="263" t="str">
        <f t="shared" si="420"/>
        <v/>
      </c>
      <c r="GW199" s="263" t="str">
        <f t="shared" si="420"/>
        <v/>
      </c>
      <c r="GX199" s="263" t="str">
        <f t="shared" si="420"/>
        <v/>
      </c>
      <c r="GY199" s="263" t="str">
        <f t="shared" si="420"/>
        <v/>
      </c>
      <c r="GZ199" s="263" t="str">
        <f t="shared" si="421"/>
        <v/>
      </c>
      <c r="HA199" s="263" t="str">
        <f t="shared" si="421"/>
        <v/>
      </c>
      <c r="HB199" s="263" t="str">
        <f t="shared" si="421"/>
        <v/>
      </c>
      <c r="HC199" s="263" t="str">
        <f t="shared" si="421"/>
        <v/>
      </c>
      <c r="HD199" s="263" t="str">
        <f t="shared" si="421"/>
        <v/>
      </c>
      <c r="HE199" s="263" t="str">
        <f t="shared" si="421"/>
        <v/>
      </c>
      <c r="HF199" s="263" t="str">
        <f t="shared" si="421"/>
        <v/>
      </c>
      <c r="HG199" s="263" t="str">
        <f t="shared" si="421"/>
        <v/>
      </c>
      <c r="HH199" s="263" t="str">
        <f t="shared" si="421"/>
        <v/>
      </c>
      <c r="HI199" s="263" t="str">
        <f t="shared" si="421"/>
        <v/>
      </c>
      <c r="HJ199" s="265" t="str">
        <f t="shared" si="422"/>
        <v/>
      </c>
      <c r="HK199" s="265" t="str">
        <f t="shared" si="422"/>
        <v/>
      </c>
      <c r="HL199" s="265" t="str">
        <f t="shared" si="422"/>
        <v/>
      </c>
      <c r="HM199" s="265" t="str">
        <f t="shared" si="422"/>
        <v/>
      </c>
      <c r="HN199" s="265" t="str">
        <f t="shared" si="422"/>
        <v/>
      </c>
      <c r="HO199" s="265" t="str">
        <f t="shared" si="422"/>
        <v/>
      </c>
      <c r="HP199" s="265" t="str">
        <f t="shared" si="422"/>
        <v/>
      </c>
      <c r="HQ199" s="265" t="str">
        <f t="shared" si="422"/>
        <v/>
      </c>
      <c r="HR199" s="265" t="str">
        <f t="shared" si="422"/>
        <v/>
      </c>
      <c r="HS199" s="265" t="str">
        <f t="shared" si="422"/>
        <v/>
      </c>
      <c r="HT199" s="265" t="str">
        <f t="shared" si="423"/>
        <v/>
      </c>
      <c r="HU199" s="265" t="str">
        <f t="shared" si="423"/>
        <v/>
      </c>
      <c r="HV199" s="265" t="str">
        <f t="shared" si="423"/>
        <v/>
      </c>
      <c r="HW199" s="265" t="str">
        <f t="shared" si="423"/>
        <v/>
      </c>
      <c r="HX199" s="265" t="str">
        <f t="shared" si="423"/>
        <v/>
      </c>
      <c r="HY199" s="265" t="str">
        <f t="shared" si="423"/>
        <v/>
      </c>
      <c r="HZ199" s="265" t="str">
        <f t="shared" si="423"/>
        <v/>
      </c>
      <c r="IA199" s="265" t="str">
        <f t="shared" si="423"/>
        <v/>
      </c>
      <c r="IB199" s="265" t="str">
        <f t="shared" si="423"/>
        <v/>
      </c>
      <c r="IC199" s="265" t="str">
        <f t="shared" si="423"/>
        <v/>
      </c>
    </row>
    <row r="200" spans="1:237" x14ac:dyDescent="0.25">
      <c r="A200" s="248">
        <f t="shared" si="323"/>
        <v>189</v>
      </c>
      <c r="B200" s="2" t="str">
        <f>IF(OR('aux 1'!B200="",'aux 1'!R200&lt;&gt;"s"),"",'aux 1'!B200)</f>
        <v/>
      </c>
      <c r="C200" s="172" t="str">
        <f>IF('aux 1'!F200="","",'aux 1'!F200)</f>
        <v/>
      </c>
      <c r="D200" s="450" t="str">
        <f>IF(B200="","",'aux 1'!AP200)</f>
        <v/>
      </c>
      <c r="E200" s="306" t="str">
        <f>IF(B200="","Pre: ",'aux 1'!AN200)</f>
        <v xml:space="preserve">Pre: </v>
      </c>
      <c r="F200" s="306" t="str">
        <f>IF(B200="","Co: ",'aux 1'!AO200)</f>
        <v xml:space="preserve">Co: </v>
      </c>
      <c r="G200" s="54" t="str">
        <f>IF(OR($B200="",'aux 1'!H200=""),"",'aux 1'!H200)</f>
        <v/>
      </c>
      <c r="H200" s="54" t="str">
        <f>IF(OR($B200="",'aux 1'!I200=""),"",'aux 1'!I200)</f>
        <v/>
      </c>
      <c r="I200" s="54" t="str">
        <f>IF(OR($B200="",'aux 1'!J200=""),"",'aux 1'!J200)</f>
        <v/>
      </c>
      <c r="J200" s="54" t="str">
        <f>IF(OR($B200="",'aux 1'!K200=""),"",'aux 1'!K200)</f>
        <v/>
      </c>
      <c r="K200" s="248"/>
      <c r="L200" s="248"/>
      <c r="M200" s="45" t="str">
        <f>IF('aux 1'!C200="","",'aux 1'!C200)</f>
        <v/>
      </c>
      <c r="N200" s="45" t="str">
        <f>IF('aux 1'!D200="","",'aux 1'!D200)</f>
        <v/>
      </c>
      <c r="O200" s="169" t="str">
        <f>IF('aux 1'!E200="","",'aux 1'!E200)</f>
        <v/>
      </c>
      <c r="P200" s="133" t="str">
        <f t="shared" si="317"/>
        <v/>
      </c>
      <c r="Q200" s="43" t="str">
        <f>IF(S200="s",IF(R200="op",'aux 1'!S200,U200),"")</f>
        <v/>
      </c>
      <c r="R200" s="43" t="str">
        <f>IF('aux 1'!N200="op","op",'aux 1'!S200)</f>
        <v/>
      </c>
      <c r="S200" s="43" t="str">
        <f>IF('aux 1'!R200="","",'aux 1'!R200)</f>
        <v/>
      </c>
      <c r="T200" s="43" t="str">
        <f>IF('aux 1'!Q200="","",'aux 1'!Q200)</f>
        <v/>
      </c>
      <c r="U200" s="43" t="str">
        <f>IF('aux 1'!P200="","",'aux 1'!P200)</f>
        <v/>
      </c>
      <c r="V200" s="44" t="str">
        <f>IF('aux 1'!O200="","",'aux 1'!O200)</f>
        <v/>
      </c>
      <c r="W200" s="128">
        <f>IF('aux 1'!T200="",0,'aux 1'!T200)</f>
        <v>0</v>
      </c>
      <c r="X200" s="128">
        <f>IF('aux 1'!U200="",0,'aux 1'!U200)</f>
        <v>0</v>
      </c>
      <c r="Y200" s="128">
        <f>IF('aux 1'!V200="",0,'aux 1'!V200)</f>
        <v>0</v>
      </c>
      <c r="Z200" s="128" t="str">
        <f>IF('aux 1'!W200="","",'aux 1'!W200)</f>
        <v/>
      </c>
      <c r="AA200" s="128" t="str">
        <f t="shared" si="318"/>
        <v>h</v>
      </c>
      <c r="AB200" s="248" t="str">
        <f>IF('aux 1'!X200="","",'aux 1'!X200)</f>
        <v/>
      </c>
      <c r="AC200" s="87" t="str">
        <f t="shared" si="319"/>
        <v/>
      </c>
      <c r="AE200" s="265">
        <f t="shared" si="320"/>
        <v>189</v>
      </c>
      <c r="AF200" s="267" t="str">
        <f t="shared" si="412"/>
        <v/>
      </c>
      <c r="AG200" s="267" t="str">
        <f t="shared" si="412"/>
        <v/>
      </c>
      <c r="AH200" s="267" t="str">
        <f t="shared" si="412"/>
        <v/>
      </c>
      <c r="AI200" s="267" t="str">
        <f t="shared" si="412"/>
        <v/>
      </c>
      <c r="AJ200" s="267" t="str">
        <f t="shared" si="412"/>
        <v/>
      </c>
      <c r="AK200" s="267" t="str">
        <f t="shared" si="412"/>
        <v/>
      </c>
      <c r="AL200" s="267" t="str">
        <f t="shared" si="412"/>
        <v/>
      </c>
      <c r="AM200" s="267" t="str">
        <f t="shared" si="412"/>
        <v/>
      </c>
      <c r="AN200" s="267" t="str">
        <f t="shared" si="412"/>
        <v/>
      </c>
      <c r="AO200" s="267" t="str">
        <f t="shared" si="412"/>
        <v/>
      </c>
      <c r="AP200" s="267" t="str">
        <f t="shared" si="413"/>
        <v/>
      </c>
      <c r="AQ200" s="267" t="str">
        <f t="shared" si="413"/>
        <v/>
      </c>
      <c r="AR200" s="267" t="str">
        <f t="shared" si="413"/>
        <v/>
      </c>
      <c r="AS200" s="267" t="str">
        <f t="shared" si="413"/>
        <v/>
      </c>
      <c r="AT200" s="267" t="str">
        <f t="shared" si="413"/>
        <v/>
      </c>
      <c r="AU200" s="267" t="str">
        <f t="shared" si="413"/>
        <v/>
      </c>
      <c r="AV200" s="267" t="str">
        <f t="shared" si="413"/>
        <v/>
      </c>
      <c r="AW200" s="267" t="str">
        <f t="shared" si="413"/>
        <v/>
      </c>
      <c r="AX200" s="267" t="str">
        <f t="shared" si="413"/>
        <v/>
      </c>
      <c r="AY200" s="267" t="str">
        <f t="shared" si="413"/>
        <v/>
      </c>
      <c r="BA200" s="267" t="str">
        <f t="shared" si="404"/>
        <v/>
      </c>
      <c r="BB200" s="267" t="str">
        <f t="shared" si="405"/>
        <v/>
      </c>
      <c r="BC200" s="267" t="str">
        <f t="shared" si="406"/>
        <v/>
      </c>
      <c r="BD200" s="267" t="str">
        <f t="shared" si="407"/>
        <v/>
      </c>
      <c r="BE200" s="267" t="str">
        <f t="shared" si="408"/>
        <v/>
      </c>
      <c r="BF200" s="267" t="str">
        <f t="shared" si="409"/>
        <v/>
      </c>
      <c r="BG200" s="267" t="str">
        <f t="shared" si="410"/>
        <v/>
      </c>
      <c r="BH200" s="267" t="str">
        <f t="shared" si="322"/>
        <v/>
      </c>
      <c r="BI200" s="267" t="str">
        <f t="shared" si="351"/>
        <v/>
      </c>
      <c r="BJ200" s="267" t="str">
        <f t="shared" si="352"/>
        <v/>
      </c>
      <c r="BK200" s="267" t="str">
        <f t="shared" si="353"/>
        <v/>
      </c>
      <c r="BL200" s="267" t="str">
        <f t="shared" si="354"/>
        <v/>
      </c>
      <c r="BM200" s="267" t="str">
        <f t="shared" si="355"/>
        <v/>
      </c>
      <c r="BN200" s="267" t="str">
        <f t="shared" si="356"/>
        <v/>
      </c>
      <c r="BO200" s="267" t="str">
        <f t="shared" si="357"/>
        <v/>
      </c>
      <c r="BP200" s="267" t="str">
        <f t="shared" si="358"/>
        <v/>
      </c>
      <c r="BQ200" s="267" t="str">
        <f t="shared" si="359"/>
        <v/>
      </c>
      <c r="BR200" s="267" t="str">
        <f t="shared" si="360"/>
        <v/>
      </c>
      <c r="BS200" s="267" t="str">
        <f t="shared" si="361"/>
        <v/>
      </c>
      <c r="BT200" s="267" t="str">
        <f t="shared" si="362"/>
        <v/>
      </c>
      <c r="BU200" s="264"/>
      <c r="BV200" s="268">
        <v>189</v>
      </c>
      <c r="BW200" s="265" t="str">
        <f t="shared" si="391"/>
        <v/>
      </c>
      <c r="BX200" s="265" t="str">
        <f t="shared" si="349"/>
        <v/>
      </c>
      <c r="BY200" s="265" t="str">
        <f t="shared" si="349"/>
        <v/>
      </c>
      <c r="BZ200" s="265" t="str">
        <f t="shared" si="349"/>
        <v/>
      </c>
      <c r="CA200" s="265" t="str">
        <f t="shared" si="424"/>
        <v/>
      </c>
      <c r="CB200" s="265" t="str">
        <f t="shared" si="424"/>
        <v/>
      </c>
      <c r="CC200" s="265" t="str">
        <f t="shared" si="424"/>
        <v/>
      </c>
      <c r="CD200" s="265" t="str">
        <f t="shared" si="380"/>
        <v/>
      </c>
      <c r="CE200" s="265" t="str">
        <f t="shared" si="411"/>
        <v/>
      </c>
      <c r="CF200" s="265" t="str">
        <f t="shared" si="411"/>
        <v/>
      </c>
      <c r="CG200" s="265" t="str">
        <f t="shared" si="411"/>
        <v/>
      </c>
      <c r="CH200" s="265" t="str">
        <f t="shared" si="411"/>
        <v/>
      </c>
      <c r="CI200" s="265" t="str">
        <f t="shared" si="411"/>
        <v/>
      </c>
      <c r="CJ200" s="265" t="str">
        <f t="shared" si="411"/>
        <v/>
      </c>
      <c r="CK200" s="265" t="str">
        <f t="shared" si="411"/>
        <v/>
      </c>
      <c r="CL200" s="265" t="str">
        <f t="shared" si="411"/>
        <v/>
      </c>
      <c r="CM200" s="265" t="str">
        <f t="shared" si="411"/>
        <v/>
      </c>
      <c r="CN200" s="265" t="str">
        <f t="shared" si="411"/>
        <v/>
      </c>
      <c r="CO200" s="265" t="str">
        <f t="shared" si="411"/>
        <v/>
      </c>
      <c r="CP200" s="265" t="str">
        <f t="shared" si="411"/>
        <v/>
      </c>
      <c r="CR200" s="265" t="str">
        <f>IF(BW200="","",SUM(BW$12:BW200)-BW200+1)</f>
        <v/>
      </c>
      <c r="CS200" s="265" t="str">
        <f>IF(BX200="","",SUM(BX$12:BX200)-BX200+1)</f>
        <v/>
      </c>
      <c r="CT200" s="265" t="str">
        <f>IF(BY200="","",SUM(BY$12:BY200)-BY200+1)</f>
        <v/>
      </c>
      <c r="CU200" s="265" t="str">
        <f>IF(BZ200="","",SUM(BZ$12:BZ200)-BZ200+1)</f>
        <v/>
      </c>
      <c r="CV200" s="265" t="str">
        <f>IF(CA200="","",SUM(CA$12:CA200)-CA200+1)</f>
        <v/>
      </c>
      <c r="CW200" s="265" t="str">
        <f>IF(CB200="","",SUM(CB$12:CB200)-CB200+1)</f>
        <v/>
      </c>
      <c r="CX200" s="265" t="str">
        <f>IF(CC200="","",SUM(CC$12:CC200)-CC200+1)</f>
        <v/>
      </c>
      <c r="CY200" s="265" t="str">
        <f>IF(CD200="","",SUM(CD$12:CD200)-CD200+1)</f>
        <v/>
      </c>
      <c r="CZ200" s="265" t="str">
        <f>IF(CE200="","",SUM(CE$12:CE200)-CE200+1)</f>
        <v/>
      </c>
      <c r="DA200" s="265" t="str">
        <f>IF(CF200="","",SUM(CF$12:CF200)-CF200+1)</f>
        <v/>
      </c>
      <c r="DB200" s="265" t="str">
        <f>IF(CG200="","",SUM(CG$12:CG200)-CG200+1)</f>
        <v/>
      </c>
      <c r="DC200" s="265" t="str">
        <f>IF(CH200="","",SUM(CH$12:CH200)-CH200+1)</f>
        <v/>
      </c>
      <c r="DD200" s="265" t="str">
        <f>IF(CI200="","",SUM(CI$12:CI200)-CI200+1)</f>
        <v/>
      </c>
      <c r="DE200" s="265" t="str">
        <f>IF(CJ200="","",SUM(CJ$12:CJ200)-CJ200+1)</f>
        <v/>
      </c>
      <c r="DF200" s="265" t="str">
        <f>IF(CK200="","",SUM(CK$12:CK200)-CK200+1)</f>
        <v/>
      </c>
      <c r="DG200" s="265" t="str">
        <f>IF(CL200="","",SUM(CL$12:CL200)-CL200+1)</f>
        <v/>
      </c>
      <c r="DH200" s="265" t="str">
        <f>IF(CM200="","",SUM(CM$12:CM200)-CM200+1)</f>
        <v/>
      </c>
      <c r="DI200" s="265" t="str">
        <f>IF(CN200="","",SUM(CN$12:CN200)-CN200+1)</f>
        <v/>
      </c>
      <c r="DJ200" s="265" t="str">
        <f>IF(CO200="","",SUM(CO$12:CO200)-CO200+1)</f>
        <v/>
      </c>
      <c r="DK200" s="265" t="str">
        <f>IF(CP200="","",SUM(CP$12:CP200)-CP200+1)</f>
        <v/>
      </c>
      <c r="DM200" s="265"/>
      <c r="DN200" s="265"/>
      <c r="DO200" s="265"/>
      <c r="DP200" s="265"/>
      <c r="DQ200" s="265"/>
      <c r="DR200" s="265"/>
      <c r="DS200" s="265"/>
      <c r="DT200" s="265"/>
      <c r="DU200" s="265"/>
      <c r="DV200" s="265"/>
      <c r="DW200" s="265"/>
      <c r="DX200" s="265"/>
      <c r="DY200" s="265"/>
      <c r="DZ200" s="265"/>
      <c r="EA200" s="265"/>
      <c r="EB200" s="265"/>
      <c r="EC200" s="265"/>
      <c r="ED200" s="265"/>
      <c r="EE200" s="265"/>
      <c r="EF200" s="265"/>
      <c r="EH200" s="265" t="str">
        <f t="shared" si="414"/>
        <v/>
      </c>
      <c r="EI200" s="265" t="str">
        <f t="shared" si="414"/>
        <v/>
      </c>
      <c r="EJ200" s="265" t="str">
        <f t="shared" si="414"/>
        <v/>
      </c>
      <c r="EK200" s="265" t="str">
        <f t="shared" si="414"/>
        <v/>
      </c>
      <c r="EL200" s="265" t="str">
        <f t="shared" si="414"/>
        <v/>
      </c>
      <c r="EM200" s="265" t="str">
        <f t="shared" si="414"/>
        <v/>
      </c>
      <c r="EN200" s="265" t="str">
        <f t="shared" si="414"/>
        <v/>
      </c>
      <c r="EO200" s="265" t="str">
        <f t="shared" si="414"/>
        <v/>
      </c>
      <c r="EP200" s="265" t="str">
        <f t="shared" si="414"/>
        <v/>
      </c>
      <c r="EQ200" s="265" t="str">
        <f t="shared" si="414"/>
        <v/>
      </c>
      <c r="ER200" s="265" t="str">
        <f t="shared" si="415"/>
        <v/>
      </c>
      <c r="ES200" s="265" t="str">
        <f t="shared" si="415"/>
        <v/>
      </c>
      <c r="ET200" s="265" t="str">
        <f t="shared" si="415"/>
        <v/>
      </c>
      <c r="EU200" s="265" t="str">
        <f t="shared" si="415"/>
        <v/>
      </c>
      <c r="EV200" s="265" t="str">
        <f t="shared" si="415"/>
        <v/>
      </c>
      <c r="EW200" s="265" t="str">
        <f t="shared" si="415"/>
        <v/>
      </c>
      <c r="EX200" s="265" t="str">
        <f t="shared" si="415"/>
        <v/>
      </c>
      <c r="EY200" s="265" t="str">
        <f t="shared" si="415"/>
        <v/>
      </c>
      <c r="EZ200" s="265" t="str">
        <f t="shared" si="415"/>
        <v/>
      </c>
      <c r="FA200" s="265" t="str">
        <f t="shared" si="415"/>
        <v/>
      </c>
      <c r="FB200" s="263" t="str">
        <f t="shared" si="416"/>
        <v/>
      </c>
      <c r="FC200" s="263" t="str">
        <f t="shared" si="416"/>
        <v/>
      </c>
      <c r="FD200" s="263" t="str">
        <f t="shared" si="416"/>
        <v/>
      </c>
      <c r="FE200" s="263" t="str">
        <f t="shared" si="416"/>
        <v/>
      </c>
      <c r="FF200" s="263" t="str">
        <f t="shared" si="416"/>
        <v/>
      </c>
      <c r="FG200" s="263" t="str">
        <f t="shared" si="416"/>
        <v/>
      </c>
      <c r="FH200" s="263" t="str">
        <f t="shared" si="416"/>
        <v/>
      </c>
      <c r="FI200" s="263" t="str">
        <f t="shared" si="416"/>
        <v/>
      </c>
      <c r="FJ200" s="263" t="str">
        <f t="shared" si="416"/>
        <v/>
      </c>
      <c r="FK200" s="263" t="str">
        <f t="shared" si="416"/>
        <v/>
      </c>
      <c r="FL200" s="263" t="str">
        <f t="shared" si="417"/>
        <v/>
      </c>
      <c r="FM200" s="263" t="str">
        <f t="shared" si="417"/>
        <v/>
      </c>
      <c r="FN200" s="263" t="str">
        <f t="shared" si="417"/>
        <v/>
      </c>
      <c r="FO200" s="263" t="str">
        <f t="shared" si="417"/>
        <v/>
      </c>
      <c r="FP200" s="263" t="str">
        <f t="shared" si="417"/>
        <v/>
      </c>
      <c r="FQ200" s="263" t="str">
        <f t="shared" si="417"/>
        <v/>
      </c>
      <c r="FR200" s="263" t="str">
        <f t="shared" si="417"/>
        <v/>
      </c>
      <c r="FS200" s="263" t="str">
        <f t="shared" si="417"/>
        <v/>
      </c>
      <c r="FT200" s="263" t="str">
        <f t="shared" si="417"/>
        <v/>
      </c>
      <c r="FU200" s="263" t="str">
        <f t="shared" si="417"/>
        <v/>
      </c>
      <c r="FV200" s="265" t="str">
        <f t="shared" si="418"/>
        <v/>
      </c>
      <c r="FW200" s="265" t="str">
        <f t="shared" si="418"/>
        <v/>
      </c>
      <c r="FX200" s="265" t="str">
        <f t="shared" si="418"/>
        <v/>
      </c>
      <c r="FY200" s="265" t="str">
        <f t="shared" si="418"/>
        <v/>
      </c>
      <c r="FZ200" s="265" t="str">
        <f t="shared" si="418"/>
        <v/>
      </c>
      <c r="GA200" s="265" t="str">
        <f t="shared" si="418"/>
        <v/>
      </c>
      <c r="GB200" s="265" t="str">
        <f t="shared" si="418"/>
        <v/>
      </c>
      <c r="GC200" s="265" t="str">
        <f t="shared" si="418"/>
        <v/>
      </c>
      <c r="GD200" s="265" t="str">
        <f t="shared" si="418"/>
        <v/>
      </c>
      <c r="GE200" s="265" t="str">
        <f t="shared" si="418"/>
        <v/>
      </c>
      <c r="GF200" s="265" t="str">
        <f t="shared" si="419"/>
        <v/>
      </c>
      <c r="GG200" s="265" t="str">
        <f t="shared" si="419"/>
        <v/>
      </c>
      <c r="GH200" s="265" t="str">
        <f t="shared" si="419"/>
        <v/>
      </c>
      <c r="GI200" s="265" t="str">
        <f t="shared" si="419"/>
        <v/>
      </c>
      <c r="GJ200" s="265" t="str">
        <f t="shared" si="419"/>
        <v/>
      </c>
      <c r="GK200" s="265" t="str">
        <f t="shared" si="419"/>
        <v/>
      </c>
      <c r="GL200" s="265" t="str">
        <f t="shared" si="419"/>
        <v/>
      </c>
      <c r="GM200" s="265" t="str">
        <f t="shared" si="419"/>
        <v/>
      </c>
      <c r="GN200" s="265" t="str">
        <f t="shared" si="419"/>
        <v/>
      </c>
      <c r="GO200" s="265" t="str">
        <f t="shared" si="419"/>
        <v/>
      </c>
      <c r="GP200" s="263" t="str">
        <f t="shared" si="420"/>
        <v/>
      </c>
      <c r="GQ200" s="263" t="str">
        <f t="shared" si="420"/>
        <v/>
      </c>
      <c r="GR200" s="263" t="str">
        <f t="shared" si="420"/>
        <v/>
      </c>
      <c r="GS200" s="263" t="str">
        <f t="shared" si="420"/>
        <v/>
      </c>
      <c r="GT200" s="263" t="str">
        <f t="shared" si="420"/>
        <v/>
      </c>
      <c r="GU200" s="263" t="str">
        <f t="shared" si="420"/>
        <v/>
      </c>
      <c r="GV200" s="263" t="str">
        <f t="shared" si="420"/>
        <v/>
      </c>
      <c r="GW200" s="263" t="str">
        <f t="shared" si="420"/>
        <v/>
      </c>
      <c r="GX200" s="263" t="str">
        <f t="shared" si="420"/>
        <v/>
      </c>
      <c r="GY200" s="263" t="str">
        <f t="shared" si="420"/>
        <v/>
      </c>
      <c r="GZ200" s="263" t="str">
        <f t="shared" si="421"/>
        <v/>
      </c>
      <c r="HA200" s="263" t="str">
        <f t="shared" si="421"/>
        <v/>
      </c>
      <c r="HB200" s="263" t="str">
        <f t="shared" si="421"/>
        <v/>
      </c>
      <c r="HC200" s="263" t="str">
        <f t="shared" si="421"/>
        <v/>
      </c>
      <c r="HD200" s="263" t="str">
        <f t="shared" si="421"/>
        <v/>
      </c>
      <c r="HE200" s="263" t="str">
        <f t="shared" si="421"/>
        <v/>
      </c>
      <c r="HF200" s="263" t="str">
        <f t="shared" si="421"/>
        <v/>
      </c>
      <c r="HG200" s="263" t="str">
        <f t="shared" si="421"/>
        <v/>
      </c>
      <c r="HH200" s="263" t="str">
        <f t="shared" si="421"/>
        <v/>
      </c>
      <c r="HI200" s="263" t="str">
        <f t="shared" si="421"/>
        <v/>
      </c>
      <c r="HJ200" s="265" t="str">
        <f t="shared" si="422"/>
        <v/>
      </c>
      <c r="HK200" s="265" t="str">
        <f t="shared" si="422"/>
        <v/>
      </c>
      <c r="HL200" s="265" t="str">
        <f t="shared" si="422"/>
        <v/>
      </c>
      <c r="HM200" s="265" t="str">
        <f t="shared" si="422"/>
        <v/>
      </c>
      <c r="HN200" s="265" t="str">
        <f t="shared" si="422"/>
        <v/>
      </c>
      <c r="HO200" s="265" t="str">
        <f t="shared" si="422"/>
        <v/>
      </c>
      <c r="HP200" s="265" t="str">
        <f t="shared" si="422"/>
        <v/>
      </c>
      <c r="HQ200" s="265" t="str">
        <f t="shared" si="422"/>
        <v/>
      </c>
      <c r="HR200" s="265" t="str">
        <f t="shared" si="422"/>
        <v/>
      </c>
      <c r="HS200" s="265" t="str">
        <f t="shared" si="422"/>
        <v/>
      </c>
      <c r="HT200" s="265" t="str">
        <f t="shared" si="423"/>
        <v/>
      </c>
      <c r="HU200" s="265" t="str">
        <f t="shared" si="423"/>
        <v/>
      </c>
      <c r="HV200" s="265" t="str">
        <f t="shared" si="423"/>
        <v/>
      </c>
      <c r="HW200" s="265" t="str">
        <f t="shared" si="423"/>
        <v/>
      </c>
      <c r="HX200" s="265" t="str">
        <f t="shared" si="423"/>
        <v/>
      </c>
      <c r="HY200" s="265" t="str">
        <f t="shared" si="423"/>
        <v/>
      </c>
      <c r="HZ200" s="265" t="str">
        <f t="shared" si="423"/>
        <v/>
      </c>
      <c r="IA200" s="265" t="str">
        <f t="shared" si="423"/>
        <v/>
      </c>
      <c r="IB200" s="265" t="str">
        <f t="shared" si="423"/>
        <v/>
      </c>
      <c r="IC200" s="265" t="str">
        <f t="shared" si="423"/>
        <v/>
      </c>
    </row>
    <row r="201" spans="1:237" x14ac:dyDescent="0.25">
      <c r="A201" s="248">
        <f t="shared" si="323"/>
        <v>190</v>
      </c>
      <c r="B201" s="2" t="str">
        <f>IF(OR('aux 1'!B201="",'aux 1'!R201&lt;&gt;"s"),"",'aux 1'!B201)</f>
        <v/>
      </c>
      <c r="C201" s="172" t="str">
        <f>IF('aux 1'!F201="","",'aux 1'!F201)</f>
        <v/>
      </c>
      <c r="D201" s="450" t="str">
        <f>IF(B201="","",'aux 1'!AP201)</f>
        <v/>
      </c>
      <c r="E201" s="306" t="str">
        <f>IF(B201="","Pre: ",'aux 1'!AN201)</f>
        <v xml:space="preserve">Pre: </v>
      </c>
      <c r="F201" s="306" t="str">
        <f>IF(B201="","Co: ",'aux 1'!AO201)</f>
        <v xml:space="preserve">Co: </v>
      </c>
      <c r="G201" s="54" t="str">
        <f>IF(OR($B201="",'aux 1'!H201=""),"",'aux 1'!H201)</f>
        <v/>
      </c>
      <c r="H201" s="54" t="str">
        <f>IF(OR($B201="",'aux 1'!I201=""),"",'aux 1'!I201)</f>
        <v/>
      </c>
      <c r="I201" s="54" t="str">
        <f>IF(OR($B201="",'aux 1'!J201=""),"",'aux 1'!J201)</f>
        <v/>
      </c>
      <c r="J201" s="54" t="str">
        <f>IF(OR($B201="",'aux 1'!K201=""),"",'aux 1'!K201)</f>
        <v/>
      </c>
      <c r="K201" s="248"/>
      <c r="L201" s="248"/>
      <c r="M201" s="45" t="str">
        <f>IF('aux 1'!C201="","",'aux 1'!C201)</f>
        <v/>
      </c>
      <c r="N201" s="45" t="str">
        <f>IF('aux 1'!D201="","",'aux 1'!D201)</f>
        <v/>
      </c>
      <c r="O201" s="169" t="str">
        <f>IF('aux 1'!E201="","",'aux 1'!E201)</f>
        <v/>
      </c>
      <c r="P201" s="133" t="str">
        <f t="shared" si="317"/>
        <v/>
      </c>
      <c r="Q201" s="43" t="str">
        <f>IF(S201="s",IF(R201="op",'aux 1'!S201,U201),"")</f>
        <v/>
      </c>
      <c r="R201" s="43" t="str">
        <f>IF('aux 1'!N201="op","op",'aux 1'!S201)</f>
        <v/>
      </c>
      <c r="S201" s="43" t="str">
        <f>IF('aux 1'!R201="","",'aux 1'!R201)</f>
        <v/>
      </c>
      <c r="T201" s="43" t="str">
        <f>IF('aux 1'!Q201="","",'aux 1'!Q201)</f>
        <v/>
      </c>
      <c r="U201" s="43" t="str">
        <f>IF('aux 1'!P201="","",'aux 1'!P201)</f>
        <v/>
      </c>
      <c r="V201" s="44" t="str">
        <f>IF('aux 1'!O201="","",'aux 1'!O201)</f>
        <v/>
      </c>
      <c r="W201" s="128">
        <f>IF('aux 1'!T201="",0,'aux 1'!T201)</f>
        <v>0</v>
      </c>
      <c r="X201" s="128">
        <f>IF('aux 1'!U201="",0,'aux 1'!U201)</f>
        <v>0</v>
      </c>
      <c r="Y201" s="128">
        <f>IF('aux 1'!V201="",0,'aux 1'!V201)</f>
        <v>0</v>
      </c>
      <c r="Z201" s="128" t="str">
        <f>IF('aux 1'!W201="","",'aux 1'!W201)</f>
        <v/>
      </c>
      <c r="AA201" s="128" t="str">
        <f t="shared" si="318"/>
        <v>h</v>
      </c>
      <c r="AB201" s="248" t="str">
        <f>IF('aux 1'!X201="","",'aux 1'!X201)</f>
        <v/>
      </c>
      <c r="AC201" s="87" t="str">
        <f t="shared" si="319"/>
        <v/>
      </c>
      <c r="AE201" s="265">
        <f t="shared" si="320"/>
        <v>190</v>
      </c>
      <c r="AF201" s="267" t="str">
        <f t="shared" si="412"/>
        <v/>
      </c>
      <c r="AG201" s="267" t="str">
        <f t="shared" si="412"/>
        <v/>
      </c>
      <c r="AH201" s="267" t="str">
        <f t="shared" si="412"/>
        <v/>
      </c>
      <c r="AI201" s="267" t="str">
        <f t="shared" si="412"/>
        <v/>
      </c>
      <c r="AJ201" s="267" t="str">
        <f t="shared" si="412"/>
        <v/>
      </c>
      <c r="AK201" s="267" t="str">
        <f t="shared" si="412"/>
        <v/>
      </c>
      <c r="AL201" s="267" t="str">
        <f t="shared" si="412"/>
        <v/>
      </c>
      <c r="AM201" s="267" t="str">
        <f t="shared" si="412"/>
        <v/>
      </c>
      <c r="AN201" s="267" t="str">
        <f t="shared" si="412"/>
        <v/>
      </c>
      <c r="AO201" s="267" t="str">
        <f t="shared" si="412"/>
        <v/>
      </c>
      <c r="AP201" s="267" t="str">
        <f t="shared" si="413"/>
        <v/>
      </c>
      <c r="AQ201" s="267" t="str">
        <f t="shared" si="413"/>
        <v/>
      </c>
      <c r="AR201" s="267" t="str">
        <f t="shared" si="413"/>
        <v/>
      </c>
      <c r="AS201" s="267" t="str">
        <f t="shared" si="413"/>
        <v/>
      </c>
      <c r="AT201" s="267" t="str">
        <f t="shared" si="413"/>
        <v/>
      </c>
      <c r="AU201" s="267" t="str">
        <f t="shared" si="413"/>
        <v/>
      </c>
      <c r="AV201" s="267" t="str">
        <f t="shared" si="413"/>
        <v/>
      </c>
      <c r="AW201" s="267" t="str">
        <f t="shared" si="413"/>
        <v/>
      </c>
      <c r="AX201" s="267" t="str">
        <f t="shared" si="413"/>
        <v/>
      </c>
      <c r="AY201" s="267" t="str">
        <f t="shared" si="413"/>
        <v/>
      </c>
      <c r="BA201" s="267" t="str">
        <f t="shared" si="404"/>
        <v/>
      </c>
      <c r="BB201" s="267" t="str">
        <f t="shared" si="405"/>
        <v/>
      </c>
      <c r="BC201" s="267" t="str">
        <f t="shared" si="406"/>
        <v/>
      </c>
      <c r="BD201" s="267" t="str">
        <f t="shared" si="407"/>
        <v/>
      </c>
      <c r="BE201" s="267" t="str">
        <f t="shared" si="408"/>
        <v/>
      </c>
      <c r="BF201" s="267" t="str">
        <f t="shared" si="409"/>
        <v/>
      </c>
      <c r="BG201" s="267" t="str">
        <f t="shared" si="410"/>
        <v/>
      </c>
      <c r="BH201" s="267" t="str">
        <f t="shared" si="322"/>
        <v/>
      </c>
      <c r="BI201" s="267" t="str">
        <f t="shared" si="351"/>
        <v/>
      </c>
      <c r="BJ201" s="267" t="str">
        <f t="shared" si="352"/>
        <v/>
      </c>
      <c r="BK201" s="267" t="str">
        <f t="shared" si="353"/>
        <v/>
      </c>
      <c r="BL201" s="267" t="str">
        <f t="shared" si="354"/>
        <v/>
      </c>
      <c r="BM201" s="267" t="str">
        <f t="shared" si="355"/>
        <v/>
      </c>
      <c r="BN201" s="267" t="str">
        <f t="shared" si="356"/>
        <v/>
      </c>
      <c r="BO201" s="267" t="str">
        <f t="shared" si="357"/>
        <v/>
      </c>
      <c r="BP201" s="267" t="str">
        <f t="shared" si="358"/>
        <v/>
      </c>
      <c r="BQ201" s="267" t="str">
        <f t="shared" si="359"/>
        <v/>
      </c>
      <c r="BR201" s="267" t="str">
        <f t="shared" si="360"/>
        <v/>
      </c>
      <c r="BS201" s="267" t="str">
        <f t="shared" si="361"/>
        <v/>
      </c>
      <c r="BT201" s="267" t="str">
        <f t="shared" si="362"/>
        <v/>
      </c>
      <c r="BU201" s="264"/>
      <c r="BV201" s="268">
        <v>190</v>
      </c>
      <c r="BW201" s="265" t="str">
        <f t="shared" si="391"/>
        <v/>
      </c>
      <c r="BX201" s="265" t="str">
        <f t="shared" si="349"/>
        <v/>
      </c>
      <c r="BY201" s="265" t="str">
        <f t="shared" si="349"/>
        <v/>
      </c>
      <c r="BZ201" s="265" t="str">
        <f t="shared" si="349"/>
        <v/>
      </c>
      <c r="CA201" s="265" t="str">
        <f t="shared" si="424"/>
        <v/>
      </c>
      <c r="CB201" s="265" t="str">
        <f t="shared" si="424"/>
        <v/>
      </c>
      <c r="CC201" s="265" t="str">
        <f t="shared" si="424"/>
        <v/>
      </c>
      <c r="CD201" s="265" t="str">
        <f t="shared" si="380"/>
        <v/>
      </c>
      <c r="CE201" s="265" t="str">
        <f t="shared" si="411"/>
        <v/>
      </c>
      <c r="CF201" s="265" t="str">
        <f t="shared" si="411"/>
        <v/>
      </c>
      <c r="CG201" s="265" t="str">
        <f t="shared" si="411"/>
        <v/>
      </c>
      <c r="CH201" s="265" t="str">
        <f t="shared" si="411"/>
        <v/>
      </c>
      <c r="CI201" s="265" t="str">
        <f t="shared" si="411"/>
        <v/>
      </c>
      <c r="CJ201" s="265" t="str">
        <f t="shared" si="411"/>
        <v/>
      </c>
      <c r="CK201" s="265" t="str">
        <f t="shared" si="411"/>
        <v/>
      </c>
      <c r="CL201" s="265" t="str">
        <f t="shared" si="411"/>
        <v/>
      </c>
      <c r="CM201" s="265" t="str">
        <f t="shared" si="411"/>
        <v/>
      </c>
      <c r="CN201" s="265" t="str">
        <f t="shared" si="411"/>
        <v/>
      </c>
      <c r="CO201" s="265" t="str">
        <f t="shared" si="411"/>
        <v/>
      </c>
      <c r="CP201" s="265" t="str">
        <f t="shared" si="411"/>
        <v/>
      </c>
      <c r="CR201" s="265" t="str">
        <f>IF(BW201="","",SUM(BW$12:BW201)-BW201+1)</f>
        <v/>
      </c>
      <c r="CS201" s="265" t="str">
        <f>IF(BX201="","",SUM(BX$12:BX201)-BX201+1)</f>
        <v/>
      </c>
      <c r="CT201" s="265" t="str">
        <f>IF(BY201="","",SUM(BY$12:BY201)-BY201+1)</f>
        <v/>
      </c>
      <c r="CU201" s="265" t="str">
        <f>IF(BZ201="","",SUM(BZ$12:BZ201)-BZ201+1)</f>
        <v/>
      </c>
      <c r="CV201" s="265" t="str">
        <f>IF(CA201="","",SUM(CA$12:CA201)-CA201+1)</f>
        <v/>
      </c>
      <c r="CW201" s="265" t="str">
        <f>IF(CB201="","",SUM(CB$12:CB201)-CB201+1)</f>
        <v/>
      </c>
      <c r="CX201" s="265" t="str">
        <f>IF(CC201="","",SUM(CC$12:CC201)-CC201+1)</f>
        <v/>
      </c>
      <c r="CY201" s="265" t="str">
        <f>IF(CD201="","",SUM(CD$12:CD201)-CD201+1)</f>
        <v/>
      </c>
      <c r="CZ201" s="265" t="str">
        <f>IF(CE201="","",SUM(CE$12:CE201)-CE201+1)</f>
        <v/>
      </c>
      <c r="DA201" s="265" t="str">
        <f>IF(CF201="","",SUM(CF$12:CF201)-CF201+1)</f>
        <v/>
      </c>
      <c r="DB201" s="265" t="str">
        <f>IF(CG201="","",SUM(CG$12:CG201)-CG201+1)</f>
        <v/>
      </c>
      <c r="DC201" s="265" t="str">
        <f>IF(CH201="","",SUM(CH$12:CH201)-CH201+1)</f>
        <v/>
      </c>
      <c r="DD201" s="265" t="str">
        <f>IF(CI201="","",SUM(CI$12:CI201)-CI201+1)</f>
        <v/>
      </c>
      <c r="DE201" s="265" t="str">
        <f>IF(CJ201="","",SUM(CJ$12:CJ201)-CJ201+1)</f>
        <v/>
      </c>
      <c r="DF201" s="265" t="str">
        <f>IF(CK201="","",SUM(CK$12:CK201)-CK201+1)</f>
        <v/>
      </c>
      <c r="DG201" s="265" t="str">
        <f>IF(CL201="","",SUM(CL$12:CL201)-CL201+1)</f>
        <v/>
      </c>
      <c r="DH201" s="265" t="str">
        <f>IF(CM201="","",SUM(CM$12:CM201)-CM201+1)</f>
        <v/>
      </c>
      <c r="DI201" s="265" t="str">
        <f>IF(CN201="","",SUM(CN$12:CN201)-CN201+1)</f>
        <v/>
      </c>
      <c r="DJ201" s="265" t="str">
        <f>IF(CO201="","",SUM(CO$12:CO201)-CO201+1)</f>
        <v/>
      </c>
      <c r="DK201" s="265" t="str">
        <f>IF(CP201="","",SUM(CP$12:CP201)-CP201+1)</f>
        <v/>
      </c>
      <c r="DM201" s="265"/>
      <c r="DN201" s="265"/>
      <c r="DO201" s="265"/>
      <c r="DP201" s="265"/>
      <c r="DQ201" s="265"/>
      <c r="DR201" s="265"/>
      <c r="DS201" s="265"/>
      <c r="DT201" s="265"/>
      <c r="DU201" s="265"/>
      <c r="DV201" s="265"/>
      <c r="DW201" s="265"/>
      <c r="DX201" s="265"/>
      <c r="DY201" s="265"/>
      <c r="DZ201" s="265"/>
      <c r="EA201" s="265"/>
      <c r="EB201" s="265"/>
      <c r="EC201" s="265"/>
      <c r="ED201" s="265"/>
      <c r="EE201" s="265"/>
      <c r="EF201" s="265"/>
      <c r="EH201" s="265" t="str">
        <f t="shared" si="414"/>
        <v/>
      </c>
      <c r="EI201" s="265" t="str">
        <f t="shared" si="414"/>
        <v/>
      </c>
      <c r="EJ201" s="265" t="str">
        <f t="shared" si="414"/>
        <v/>
      </c>
      <c r="EK201" s="265" t="str">
        <f t="shared" si="414"/>
        <v/>
      </c>
      <c r="EL201" s="265" t="str">
        <f t="shared" si="414"/>
        <v/>
      </c>
      <c r="EM201" s="265" t="str">
        <f t="shared" si="414"/>
        <v/>
      </c>
      <c r="EN201" s="265" t="str">
        <f t="shared" si="414"/>
        <v/>
      </c>
      <c r="EO201" s="265" t="str">
        <f t="shared" si="414"/>
        <v/>
      </c>
      <c r="EP201" s="265" t="str">
        <f t="shared" si="414"/>
        <v/>
      </c>
      <c r="EQ201" s="265" t="str">
        <f t="shared" si="414"/>
        <v/>
      </c>
      <c r="ER201" s="265" t="str">
        <f t="shared" si="415"/>
        <v/>
      </c>
      <c r="ES201" s="265" t="str">
        <f t="shared" si="415"/>
        <v/>
      </c>
      <c r="ET201" s="265" t="str">
        <f t="shared" si="415"/>
        <v/>
      </c>
      <c r="EU201" s="265" t="str">
        <f t="shared" si="415"/>
        <v/>
      </c>
      <c r="EV201" s="265" t="str">
        <f t="shared" si="415"/>
        <v/>
      </c>
      <c r="EW201" s="265" t="str">
        <f t="shared" si="415"/>
        <v/>
      </c>
      <c r="EX201" s="265" t="str">
        <f t="shared" si="415"/>
        <v/>
      </c>
      <c r="EY201" s="265" t="str">
        <f t="shared" si="415"/>
        <v/>
      </c>
      <c r="EZ201" s="265" t="str">
        <f t="shared" si="415"/>
        <v/>
      </c>
      <c r="FA201" s="265" t="str">
        <f t="shared" si="415"/>
        <v/>
      </c>
      <c r="FB201" s="263" t="str">
        <f t="shared" si="416"/>
        <v/>
      </c>
      <c r="FC201" s="263" t="str">
        <f t="shared" si="416"/>
        <v/>
      </c>
      <c r="FD201" s="263" t="str">
        <f t="shared" si="416"/>
        <v/>
      </c>
      <c r="FE201" s="263" t="str">
        <f t="shared" si="416"/>
        <v/>
      </c>
      <c r="FF201" s="263" t="str">
        <f t="shared" si="416"/>
        <v/>
      </c>
      <c r="FG201" s="263" t="str">
        <f t="shared" si="416"/>
        <v/>
      </c>
      <c r="FH201" s="263" t="str">
        <f t="shared" si="416"/>
        <v/>
      </c>
      <c r="FI201" s="263" t="str">
        <f t="shared" si="416"/>
        <v/>
      </c>
      <c r="FJ201" s="263" t="str">
        <f t="shared" si="416"/>
        <v/>
      </c>
      <c r="FK201" s="263" t="str">
        <f t="shared" si="416"/>
        <v/>
      </c>
      <c r="FL201" s="263" t="str">
        <f t="shared" si="417"/>
        <v/>
      </c>
      <c r="FM201" s="263" t="str">
        <f t="shared" si="417"/>
        <v/>
      </c>
      <c r="FN201" s="263" t="str">
        <f t="shared" si="417"/>
        <v/>
      </c>
      <c r="FO201" s="263" t="str">
        <f t="shared" si="417"/>
        <v/>
      </c>
      <c r="FP201" s="263" t="str">
        <f t="shared" si="417"/>
        <v/>
      </c>
      <c r="FQ201" s="263" t="str">
        <f t="shared" si="417"/>
        <v/>
      </c>
      <c r="FR201" s="263" t="str">
        <f t="shared" si="417"/>
        <v/>
      </c>
      <c r="FS201" s="263" t="str">
        <f t="shared" si="417"/>
        <v/>
      </c>
      <c r="FT201" s="263" t="str">
        <f t="shared" si="417"/>
        <v/>
      </c>
      <c r="FU201" s="263" t="str">
        <f t="shared" si="417"/>
        <v/>
      </c>
      <c r="FV201" s="265" t="str">
        <f t="shared" si="418"/>
        <v/>
      </c>
      <c r="FW201" s="265" t="str">
        <f t="shared" si="418"/>
        <v/>
      </c>
      <c r="FX201" s="265" t="str">
        <f t="shared" si="418"/>
        <v/>
      </c>
      <c r="FY201" s="265" t="str">
        <f t="shared" si="418"/>
        <v/>
      </c>
      <c r="FZ201" s="265" t="str">
        <f t="shared" si="418"/>
        <v/>
      </c>
      <c r="GA201" s="265" t="str">
        <f t="shared" si="418"/>
        <v/>
      </c>
      <c r="GB201" s="265" t="str">
        <f t="shared" si="418"/>
        <v/>
      </c>
      <c r="GC201" s="265" t="str">
        <f t="shared" si="418"/>
        <v/>
      </c>
      <c r="GD201" s="265" t="str">
        <f t="shared" si="418"/>
        <v/>
      </c>
      <c r="GE201" s="265" t="str">
        <f t="shared" si="418"/>
        <v/>
      </c>
      <c r="GF201" s="265" t="str">
        <f t="shared" si="419"/>
        <v/>
      </c>
      <c r="GG201" s="265" t="str">
        <f t="shared" si="419"/>
        <v/>
      </c>
      <c r="GH201" s="265" t="str">
        <f t="shared" si="419"/>
        <v/>
      </c>
      <c r="GI201" s="265" t="str">
        <f t="shared" si="419"/>
        <v/>
      </c>
      <c r="GJ201" s="265" t="str">
        <f t="shared" si="419"/>
        <v/>
      </c>
      <c r="GK201" s="265" t="str">
        <f t="shared" si="419"/>
        <v/>
      </c>
      <c r="GL201" s="265" t="str">
        <f t="shared" si="419"/>
        <v/>
      </c>
      <c r="GM201" s="265" t="str">
        <f t="shared" si="419"/>
        <v/>
      </c>
      <c r="GN201" s="265" t="str">
        <f t="shared" si="419"/>
        <v/>
      </c>
      <c r="GO201" s="265" t="str">
        <f t="shared" si="419"/>
        <v/>
      </c>
      <c r="GP201" s="263" t="str">
        <f t="shared" si="420"/>
        <v/>
      </c>
      <c r="GQ201" s="263" t="str">
        <f t="shared" si="420"/>
        <v/>
      </c>
      <c r="GR201" s="263" t="str">
        <f t="shared" si="420"/>
        <v/>
      </c>
      <c r="GS201" s="263" t="str">
        <f t="shared" si="420"/>
        <v/>
      </c>
      <c r="GT201" s="263" t="str">
        <f t="shared" si="420"/>
        <v/>
      </c>
      <c r="GU201" s="263" t="str">
        <f t="shared" si="420"/>
        <v/>
      </c>
      <c r="GV201" s="263" t="str">
        <f t="shared" si="420"/>
        <v/>
      </c>
      <c r="GW201" s="263" t="str">
        <f t="shared" si="420"/>
        <v/>
      </c>
      <c r="GX201" s="263" t="str">
        <f t="shared" si="420"/>
        <v/>
      </c>
      <c r="GY201" s="263" t="str">
        <f t="shared" si="420"/>
        <v/>
      </c>
      <c r="GZ201" s="263" t="str">
        <f t="shared" si="421"/>
        <v/>
      </c>
      <c r="HA201" s="263" t="str">
        <f t="shared" si="421"/>
        <v/>
      </c>
      <c r="HB201" s="263" t="str">
        <f t="shared" si="421"/>
        <v/>
      </c>
      <c r="HC201" s="263" t="str">
        <f t="shared" si="421"/>
        <v/>
      </c>
      <c r="HD201" s="263" t="str">
        <f t="shared" si="421"/>
        <v/>
      </c>
      <c r="HE201" s="263" t="str">
        <f t="shared" si="421"/>
        <v/>
      </c>
      <c r="HF201" s="263" t="str">
        <f t="shared" si="421"/>
        <v/>
      </c>
      <c r="HG201" s="263" t="str">
        <f t="shared" si="421"/>
        <v/>
      </c>
      <c r="HH201" s="263" t="str">
        <f t="shared" si="421"/>
        <v/>
      </c>
      <c r="HI201" s="263" t="str">
        <f t="shared" si="421"/>
        <v/>
      </c>
      <c r="HJ201" s="265" t="str">
        <f t="shared" si="422"/>
        <v/>
      </c>
      <c r="HK201" s="265" t="str">
        <f t="shared" si="422"/>
        <v/>
      </c>
      <c r="HL201" s="265" t="str">
        <f t="shared" si="422"/>
        <v/>
      </c>
      <c r="HM201" s="265" t="str">
        <f t="shared" si="422"/>
        <v/>
      </c>
      <c r="HN201" s="265" t="str">
        <f t="shared" si="422"/>
        <v/>
      </c>
      <c r="HO201" s="265" t="str">
        <f t="shared" si="422"/>
        <v/>
      </c>
      <c r="HP201" s="265" t="str">
        <f t="shared" si="422"/>
        <v/>
      </c>
      <c r="HQ201" s="265" t="str">
        <f t="shared" si="422"/>
        <v/>
      </c>
      <c r="HR201" s="265" t="str">
        <f t="shared" si="422"/>
        <v/>
      </c>
      <c r="HS201" s="265" t="str">
        <f t="shared" si="422"/>
        <v/>
      </c>
      <c r="HT201" s="265" t="str">
        <f t="shared" si="423"/>
        <v/>
      </c>
      <c r="HU201" s="265" t="str">
        <f t="shared" si="423"/>
        <v/>
      </c>
      <c r="HV201" s="265" t="str">
        <f t="shared" si="423"/>
        <v/>
      </c>
      <c r="HW201" s="265" t="str">
        <f t="shared" si="423"/>
        <v/>
      </c>
      <c r="HX201" s="265" t="str">
        <f t="shared" si="423"/>
        <v/>
      </c>
      <c r="HY201" s="265" t="str">
        <f t="shared" si="423"/>
        <v/>
      </c>
      <c r="HZ201" s="265" t="str">
        <f t="shared" si="423"/>
        <v/>
      </c>
      <c r="IA201" s="265" t="str">
        <f t="shared" si="423"/>
        <v/>
      </c>
      <c r="IB201" s="265" t="str">
        <f t="shared" si="423"/>
        <v/>
      </c>
      <c r="IC201" s="265" t="str">
        <f t="shared" si="423"/>
        <v/>
      </c>
    </row>
    <row r="202" spans="1:237" x14ac:dyDescent="0.25">
      <c r="A202" s="248">
        <f t="shared" si="323"/>
        <v>191</v>
      </c>
      <c r="B202" s="2" t="str">
        <f>IF(OR('aux 1'!B202="",'aux 1'!R202&lt;&gt;"s"),"",'aux 1'!B202)</f>
        <v/>
      </c>
      <c r="C202" s="172" t="str">
        <f>IF('aux 1'!F202="","",'aux 1'!F202)</f>
        <v/>
      </c>
      <c r="D202" s="450" t="str">
        <f>IF(B202="","",'aux 1'!AP202)</f>
        <v/>
      </c>
      <c r="E202" s="306" t="str">
        <f>IF(B202="","Pre: ",'aux 1'!AN202)</f>
        <v xml:space="preserve">Pre: </v>
      </c>
      <c r="F202" s="306" t="str">
        <f>IF(B202="","Co: ",'aux 1'!AO202)</f>
        <v xml:space="preserve">Co: </v>
      </c>
      <c r="G202" s="54" t="str">
        <f>IF(OR($B202="",'aux 1'!H202=""),"",'aux 1'!H202)</f>
        <v/>
      </c>
      <c r="H202" s="54" t="str">
        <f>IF(OR($B202="",'aux 1'!I202=""),"",'aux 1'!I202)</f>
        <v/>
      </c>
      <c r="I202" s="54" t="str">
        <f>IF(OR($B202="",'aux 1'!J202=""),"",'aux 1'!J202)</f>
        <v/>
      </c>
      <c r="J202" s="54" t="str">
        <f>IF(OR($B202="",'aux 1'!K202=""),"",'aux 1'!K202)</f>
        <v/>
      </c>
      <c r="K202" s="248"/>
      <c r="L202" s="248"/>
      <c r="M202" s="45" t="str">
        <f>IF('aux 1'!C202="","",'aux 1'!C202)</f>
        <v/>
      </c>
      <c r="N202" s="45" t="str">
        <f>IF('aux 1'!D202="","",'aux 1'!D202)</f>
        <v/>
      </c>
      <c r="O202" s="169" t="str">
        <f>IF('aux 1'!E202="","",'aux 1'!E202)</f>
        <v/>
      </c>
      <c r="P202" s="133" t="str">
        <f t="shared" si="317"/>
        <v/>
      </c>
      <c r="Q202" s="43" t="str">
        <f>IF(S202="s",IF(R202="op",'aux 1'!S202,U202),"")</f>
        <v/>
      </c>
      <c r="R202" s="43" t="str">
        <f>IF('aux 1'!N202="op","op",'aux 1'!S202)</f>
        <v/>
      </c>
      <c r="S202" s="43" t="str">
        <f>IF('aux 1'!R202="","",'aux 1'!R202)</f>
        <v/>
      </c>
      <c r="T202" s="43" t="str">
        <f>IF('aux 1'!Q202="","",'aux 1'!Q202)</f>
        <v/>
      </c>
      <c r="U202" s="43" t="str">
        <f>IF('aux 1'!P202="","",'aux 1'!P202)</f>
        <v/>
      </c>
      <c r="V202" s="44" t="str">
        <f>IF('aux 1'!O202="","",'aux 1'!O202)</f>
        <v/>
      </c>
      <c r="W202" s="128">
        <f>IF('aux 1'!T202="",0,'aux 1'!T202)</f>
        <v>0</v>
      </c>
      <c r="X202" s="128">
        <f>IF('aux 1'!U202="",0,'aux 1'!U202)</f>
        <v>0</v>
      </c>
      <c r="Y202" s="128">
        <f>IF('aux 1'!V202="",0,'aux 1'!V202)</f>
        <v>0</v>
      </c>
      <c r="Z202" s="128" t="str">
        <f>IF('aux 1'!W202="","",'aux 1'!W202)</f>
        <v/>
      </c>
      <c r="AA202" s="128" t="str">
        <f t="shared" si="318"/>
        <v>h</v>
      </c>
      <c r="AB202" s="248" t="str">
        <f>IF('aux 1'!X202="","",'aux 1'!X202)</f>
        <v/>
      </c>
      <c r="AC202" s="87" t="str">
        <f t="shared" si="319"/>
        <v/>
      </c>
      <c r="AE202" s="265">
        <f t="shared" si="320"/>
        <v>191</v>
      </c>
      <c r="AF202" s="267" t="str">
        <f t="shared" ref="AF202:AO211" si="425">IF($B202="","",IF($Q202=AF$11,$A202,""))</f>
        <v/>
      </c>
      <c r="AG202" s="267" t="str">
        <f t="shared" si="425"/>
        <v/>
      </c>
      <c r="AH202" s="267" t="str">
        <f t="shared" si="425"/>
        <v/>
      </c>
      <c r="AI202" s="267" t="str">
        <f t="shared" si="425"/>
        <v/>
      </c>
      <c r="AJ202" s="267" t="str">
        <f t="shared" si="425"/>
        <v/>
      </c>
      <c r="AK202" s="267" t="str">
        <f t="shared" si="425"/>
        <v/>
      </c>
      <c r="AL202" s="267" t="str">
        <f t="shared" si="425"/>
        <v/>
      </c>
      <c r="AM202" s="267" t="str">
        <f t="shared" si="425"/>
        <v/>
      </c>
      <c r="AN202" s="267" t="str">
        <f t="shared" si="425"/>
        <v/>
      </c>
      <c r="AO202" s="267" t="str">
        <f t="shared" si="425"/>
        <v/>
      </c>
      <c r="AP202" s="267" t="str">
        <f t="shared" ref="AP202:AY211" si="426">IF($B202="","",IF($Q202=AP$11,$A202,""))</f>
        <v/>
      </c>
      <c r="AQ202" s="267" t="str">
        <f t="shared" si="426"/>
        <v/>
      </c>
      <c r="AR202" s="267" t="str">
        <f t="shared" si="426"/>
        <v/>
      </c>
      <c r="AS202" s="267" t="str">
        <f t="shared" si="426"/>
        <v/>
      </c>
      <c r="AT202" s="267" t="str">
        <f t="shared" si="426"/>
        <v/>
      </c>
      <c r="AU202" s="267" t="str">
        <f t="shared" si="426"/>
        <v/>
      </c>
      <c r="AV202" s="267" t="str">
        <f t="shared" si="426"/>
        <v/>
      </c>
      <c r="AW202" s="267" t="str">
        <f t="shared" si="426"/>
        <v/>
      </c>
      <c r="AX202" s="267" t="str">
        <f t="shared" si="426"/>
        <v/>
      </c>
      <c r="AY202" s="267" t="str">
        <f t="shared" si="426"/>
        <v/>
      </c>
      <c r="BA202" s="267" t="str">
        <f t="shared" si="404"/>
        <v/>
      </c>
      <c r="BB202" s="267" t="str">
        <f t="shared" si="405"/>
        <v/>
      </c>
      <c r="BC202" s="267" t="str">
        <f t="shared" si="406"/>
        <v/>
      </c>
      <c r="BD202" s="267" t="str">
        <f t="shared" si="407"/>
        <v/>
      </c>
      <c r="BE202" s="267" t="str">
        <f t="shared" si="408"/>
        <v/>
      </c>
      <c r="BF202" s="267" t="str">
        <f t="shared" si="409"/>
        <v/>
      </c>
      <c r="BG202" s="267" t="str">
        <f t="shared" si="410"/>
        <v/>
      </c>
      <c r="BH202" s="267" t="str">
        <f t="shared" si="322"/>
        <v/>
      </c>
      <c r="BI202" s="267" t="str">
        <f t="shared" si="351"/>
        <v/>
      </c>
      <c r="BJ202" s="267" t="str">
        <f t="shared" si="352"/>
        <v/>
      </c>
      <c r="BK202" s="267" t="str">
        <f t="shared" si="353"/>
        <v/>
      </c>
      <c r="BL202" s="267" t="str">
        <f t="shared" si="354"/>
        <v/>
      </c>
      <c r="BM202" s="267" t="str">
        <f t="shared" si="355"/>
        <v/>
      </c>
      <c r="BN202" s="267" t="str">
        <f t="shared" si="356"/>
        <v/>
      </c>
      <c r="BO202" s="267" t="str">
        <f t="shared" si="357"/>
        <v/>
      </c>
      <c r="BP202" s="267" t="str">
        <f t="shared" si="358"/>
        <v/>
      </c>
      <c r="BQ202" s="267" t="str">
        <f t="shared" si="359"/>
        <v/>
      </c>
      <c r="BR202" s="267" t="str">
        <f t="shared" si="360"/>
        <v/>
      </c>
      <c r="BS202" s="267" t="str">
        <f t="shared" si="361"/>
        <v/>
      </c>
      <c r="BT202" s="267" t="str">
        <f t="shared" si="362"/>
        <v/>
      </c>
      <c r="BU202" s="264"/>
      <c r="BV202" s="268">
        <v>191</v>
      </c>
      <c r="BW202" s="265" t="str">
        <f t="shared" si="391"/>
        <v/>
      </c>
      <c r="BX202" s="265" t="str">
        <f t="shared" si="349"/>
        <v/>
      </c>
      <c r="BY202" s="265" t="str">
        <f t="shared" si="349"/>
        <v/>
      </c>
      <c r="BZ202" s="265" t="str">
        <f t="shared" si="349"/>
        <v/>
      </c>
      <c r="CA202" s="265" t="str">
        <f t="shared" si="424"/>
        <v/>
      </c>
      <c r="CB202" s="265" t="str">
        <f t="shared" si="424"/>
        <v/>
      </c>
      <c r="CC202" s="265" t="str">
        <f t="shared" si="424"/>
        <v/>
      </c>
      <c r="CD202" s="265" t="str">
        <f t="shared" si="380"/>
        <v/>
      </c>
      <c r="CE202" s="265" t="str">
        <f t="shared" si="411"/>
        <v/>
      </c>
      <c r="CF202" s="265" t="str">
        <f t="shared" si="411"/>
        <v/>
      </c>
      <c r="CG202" s="265" t="str">
        <f t="shared" si="411"/>
        <v/>
      </c>
      <c r="CH202" s="265" t="str">
        <f t="shared" si="411"/>
        <v/>
      </c>
      <c r="CI202" s="265" t="str">
        <f t="shared" si="411"/>
        <v/>
      </c>
      <c r="CJ202" s="265" t="str">
        <f t="shared" si="411"/>
        <v/>
      </c>
      <c r="CK202" s="265" t="str">
        <f t="shared" si="411"/>
        <v/>
      </c>
      <c r="CL202" s="265" t="str">
        <f t="shared" si="411"/>
        <v/>
      </c>
      <c r="CM202" s="265" t="str">
        <f t="shared" si="411"/>
        <v/>
      </c>
      <c r="CN202" s="265" t="str">
        <f t="shared" si="411"/>
        <v/>
      </c>
      <c r="CO202" s="265" t="str">
        <f t="shared" si="411"/>
        <v/>
      </c>
      <c r="CP202" s="265" t="str">
        <f t="shared" si="411"/>
        <v/>
      </c>
      <c r="CR202" s="265" t="str">
        <f>IF(BW202="","",SUM(BW$12:BW202)-BW202+1)</f>
        <v/>
      </c>
      <c r="CS202" s="265" t="str">
        <f>IF(BX202="","",SUM(BX$12:BX202)-BX202+1)</f>
        <v/>
      </c>
      <c r="CT202" s="265" t="str">
        <f>IF(BY202="","",SUM(BY$12:BY202)-BY202+1)</f>
        <v/>
      </c>
      <c r="CU202" s="265" t="str">
        <f>IF(BZ202="","",SUM(BZ$12:BZ202)-BZ202+1)</f>
        <v/>
      </c>
      <c r="CV202" s="265" t="str">
        <f>IF(CA202="","",SUM(CA$12:CA202)-CA202+1)</f>
        <v/>
      </c>
      <c r="CW202" s="265" t="str">
        <f>IF(CB202="","",SUM(CB$12:CB202)-CB202+1)</f>
        <v/>
      </c>
      <c r="CX202" s="265" t="str">
        <f>IF(CC202="","",SUM(CC$12:CC202)-CC202+1)</f>
        <v/>
      </c>
      <c r="CY202" s="265" t="str">
        <f>IF(CD202="","",SUM(CD$12:CD202)-CD202+1)</f>
        <v/>
      </c>
      <c r="CZ202" s="265" t="str">
        <f>IF(CE202="","",SUM(CE$12:CE202)-CE202+1)</f>
        <v/>
      </c>
      <c r="DA202" s="265" t="str">
        <f>IF(CF202="","",SUM(CF$12:CF202)-CF202+1)</f>
        <v/>
      </c>
      <c r="DB202" s="265" t="str">
        <f>IF(CG202="","",SUM(CG$12:CG202)-CG202+1)</f>
        <v/>
      </c>
      <c r="DC202" s="265" t="str">
        <f>IF(CH202="","",SUM(CH$12:CH202)-CH202+1)</f>
        <v/>
      </c>
      <c r="DD202" s="265" t="str">
        <f>IF(CI202="","",SUM(CI$12:CI202)-CI202+1)</f>
        <v/>
      </c>
      <c r="DE202" s="265" t="str">
        <f>IF(CJ202="","",SUM(CJ$12:CJ202)-CJ202+1)</f>
        <v/>
      </c>
      <c r="DF202" s="265" t="str">
        <f>IF(CK202="","",SUM(CK$12:CK202)-CK202+1)</f>
        <v/>
      </c>
      <c r="DG202" s="265" t="str">
        <f>IF(CL202="","",SUM(CL$12:CL202)-CL202+1)</f>
        <v/>
      </c>
      <c r="DH202" s="265" t="str">
        <f>IF(CM202="","",SUM(CM$12:CM202)-CM202+1)</f>
        <v/>
      </c>
      <c r="DI202" s="265" t="str">
        <f>IF(CN202="","",SUM(CN$12:CN202)-CN202+1)</f>
        <v/>
      </c>
      <c r="DJ202" s="265" t="str">
        <f>IF(CO202="","",SUM(CO$12:CO202)-CO202+1)</f>
        <v/>
      </c>
      <c r="DK202" s="265" t="str">
        <f>IF(CP202="","",SUM(CP$12:CP202)-CP202+1)</f>
        <v/>
      </c>
      <c r="DM202" s="265"/>
      <c r="DN202" s="265"/>
      <c r="DO202" s="265"/>
      <c r="DP202" s="265"/>
      <c r="DQ202" s="265"/>
      <c r="DR202" s="265"/>
      <c r="DS202" s="265"/>
      <c r="DT202" s="265"/>
      <c r="DU202" s="265"/>
      <c r="DV202" s="265"/>
      <c r="DW202" s="265"/>
      <c r="DX202" s="265"/>
      <c r="DY202" s="265"/>
      <c r="DZ202" s="265"/>
      <c r="EA202" s="265"/>
      <c r="EB202" s="265"/>
      <c r="EC202" s="265"/>
      <c r="ED202" s="265"/>
      <c r="EE202" s="265"/>
      <c r="EF202" s="265"/>
      <c r="EH202" s="265" t="str">
        <f t="shared" ref="EH202:EQ211" si="427">IF($B202="","",IF(AND($Q202=EH$11,$V202=EH$10),$Z202,""))</f>
        <v/>
      </c>
      <c r="EI202" s="265" t="str">
        <f t="shared" si="427"/>
        <v/>
      </c>
      <c r="EJ202" s="265" t="str">
        <f t="shared" si="427"/>
        <v/>
      </c>
      <c r="EK202" s="265" t="str">
        <f t="shared" si="427"/>
        <v/>
      </c>
      <c r="EL202" s="265" t="str">
        <f t="shared" si="427"/>
        <v/>
      </c>
      <c r="EM202" s="265" t="str">
        <f t="shared" si="427"/>
        <v/>
      </c>
      <c r="EN202" s="265" t="str">
        <f t="shared" si="427"/>
        <v/>
      </c>
      <c r="EO202" s="265" t="str">
        <f t="shared" si="427"/>
        <v/>
      </c>
      <c r="EP202" s="265" t="str">
        <f t="shared" si="427"/>
        <v/>
      </c>
      <c r="EQ202" s="265" t="str">
        <f t="shared" si="427"/>
        <v/>
      </c>
      <c r="ER202" s="265" t="str">
        <f t="shared" ref="ER202:FA211" si="428">IF($B202="","",IF(AND($Q202=ER$11,$V202=ER$10),$Z202,""))</f>
        <v/>
      </c>
      <c r="ES202" s="265" t="str">
        <f t="shared" si="428"/>
        <v/>
      </c>
      <c r="ET202" s="265" t="str">
        <f t="shared" si="428"/>
        <v/>
      </c>
      <c r="EU202" s="265" t="str">
        <f t="shared" si="428"/>
        <v/>
      </c>
      <c r="EV202" s="265" t="str">
        <f t="shared" si="428"/>
        <v/>
      </c>
      <c r="EW202" s="265" t="str">
        <f t="shared" si="428"/>
        <v/>
      </c>
      <c r="EX202" s="265" t="str">
        <f t="shared" si="428"/>
        <v/>
      </c>
      <c r="EY202" s="265" t="str">
        <f t="shared" si="428"/>
        <v/>
      </c>
      <c r="EZ202" s="265" t="str">
        <f t="shared" si="428"/>
        <v/>
      </c>
      <c r="FA202" s="265" t="str">
        <f t="shared" si="428"/>
        <v/>
      </c>
      <c r="FB202" s="263" t="str">
        <f t="shared" ref="FB202:FK211" si="429">IF($B202="","",IF(AND($Q202=FB$11,$V202=FB$10),$Z202,""))</f>
        <v/>
      </c>
      <c r="FC202" s="263" t="str">
        <f t="shared" si="429"/>
        <v/>
      </c>
      <c r="FD202" s="263" t="str">
        <f t="shared" si="429"/>
        <v/>
      </c>
      <c r="FE202" s="263" t="str">
        <f t="shared" si="429"/>
        <v/>
      </c>
      <c r="FF202" s="263" t="str">
        <f t="shared" si="429"/>
        <v/>
      </c>
      <c r="FG202" s="263" t="str">
        <f t="shared" si="429"/>
        <v/>
      </c>
      <c r="FH202" s="263" t="str">
        <f t="shared" si="429"/>
        <v/>
      </c>
      <c r="FI202" s="263" t="str">
        <f t="shared" si="429"/>
        <v/>
      </c>
      <c r="FJ202" s="263" t="str">
        <f t="shared" si="429"/>
        <v/>
      </c>
      <c r="FK202" s="263" t="str">
        <f t="shared" si="429"/>
        <v/>
      </c>
      <c r="FL202" s="263" t="str">
        <f t="shared" ref="FL202:FU211" si="430">IF($B202="","",IF(AND($Q202=FL$11,$V202=FL$10),$Z202,""))</f>
        <v/>
      </c>
      <c r="FM202" s="263" t="str">
        <f t="shared" si="430"/>
        <v/>
      </c>
      <c r="FN202" s="263" t="str">
        <f t="shared" si="430"/>
        <v/>
      </c>
      <c r="FO202" s="263" t="str">
        <f t="shared" si="430"/>
        <v/>
      </c>
      <c r="FP202" s="263" t="str">
        <f t="shared" si="430"/>
        <v/>
      </c>
      <c r="FQ202" s="263" t="str">
        <f t="shared" si="430"/>
        <v/>
      </c>
      <c r="FR202" s="263" t="str">
        <f t="shared" si="430"/>
        <v/>
      </c>
      <c r="FS202" s="263" t="str">
        <f t="shared" si="430"/>
        <v/>
      </c>
      <c r="FT202" s="263" t="str">
        <f t="shared" si="430"/>
        <v/>
      </c>
      <c r="FU202" s="263" t="str">
        <f t="shared" si="430"/>
        <v/>
      </c>
      <c r="FV202" s="265" t="str">
        <f t="shared" ref="FV202:GE211" si="431">IF($B202="","",IF(AND($Q202=FV$11,$V202=FV$10),$Z202,""))</f>
        <v/>
      </c>
      <c r="FW202" s="265" t="str">
        <f t="shared" si="431"/>
        <v/>
      </c>
      <c r="FX202" s="265" t="str">
        <f t="shared" si="431"/>
        <v/>
      </c>
      <c r="FY202" s="265" t="str">
        <f t="shared" si="431"/>
        <v/>
      </c>
      <c r="FZ202" s="265" t="str">
        <f t="shared" si="431"/>
        <v/>
      </c>
      <c r="GA202" s="265" t="str">
        <f t="shared" si="431"/>
        <v/>
      </c>
      <c r="GB202" s="265" t="str">
        <f t="shared" si="431"/>
        <v/>
      </c>
      <c r="GC202" s="265" t="str">
        <f t="shared" si="431"/>
        <v/>
      </c>
      <c r="GD202" s="265" t="str">
        <f t="shared" si="431"/>
        <v/>
      </c>
      <c r="GE202" s="265" t="str">
        <f t="shared" si="431"/>
        <v/>
      </c>
      <c r="GF202" s="265" t="str">
        <f t="shared" ref="GF202:GO211" si="432">IF($B202="","",IF(AND($Q202=GF$11,$V202=GF$10),$Z202,""))</f>
        <v/>
      </c>
      <c r="GG202" s="265" t="str">
        <f t="shared" si="432"/>
        <v/>
      </c>
      <c r="GH202" s="265" t="str">
        <f t="shared" si="432"/>
        <v/>
      </c>
      <c r="GI202" s="265" t="str">
        <f t="shared" si="432"/>
        <v/>
      </c>
      <c r="GJ202" s="265" t="str">
        <f t="shared" si="432"/>
        <v/>
      </c>
      <c r="GK202" s="265" t="str">
        <f t="shared" si="432"/>
        <v/>
      </c>
      <c r="GL202" s="265" t="str">
        <f t="shared" si="432"/>
        <v/>
      </c>
      <c r="GM202" s="265" t="str">
        <f t="shared" si="432"/>
        <v/>
      </c>
      <c r="GN202" s="265" t="str">
        <f t="shared" si="432"/>
        <v/>
      </c>
      <c r="GO202" s="265" t="str">
        <f t="shared" si="432"/>
        <v/>
      </c>
      <c r="GP202" s="263" t="str">
        <f t="shared" ref="GP202:GY211" si="433">IF($B202="","",IF(AND($Q202=GP$11,$V202=GP$10),$Z202,""))</f>
        <v/>
      </c>
      <c r="GQ202" s="263" t="str">
        <f t="shared" si="433"/>
        <v/>
      </c>
      <c r="GR202" s="263" t="str">
        <f t="shared" si="433"/>
        <v/>
      </c>
      <c r="GS202" s="263" t="str">
        <f t="shared" si="433"/>
        <v/>
      </c>
      <c r="GT202" s="263" t="str">
        <f t="shared" si="433"/>
        <v/>
      </c>
      <c r="GU202" s="263" t="str">
        <f t="shared" si="433"/>
        <v/>
      </c>
      <c r="GV202" s="263" t="str">
        <f t="shared" si="433"/>
        <v/>
      </c>
      <c r="GW202" s="263" t="str">
        <f t="shared" si="433"/>
        <v/>
      </c>
      <c r="GX202" s="263" t="str">
        <f t="shared" si="433"/>
        <v/>
      </c>
      <c r="GY202" s="263" t="str">
        <f t="shared" si="433"/>
        <v/>
      </c>
      <c r="GZ202" s="263" t="str">
        <f t="shared" ref="GZ202:HI211" si="434">IF($B202="","",IF(AND($Q202=GZ$11,$V202=GZ$10),$Z202,""))</f>
        <v/>
      </c>
      <c r="HA202" s="263" t="str">
        <f t="shared" si="434"/>
        <v/>
      </c>
      <c r="HB202" s="263" t="str">
        <f t="shared" si="434"/>
        <v/>
      </c>
      <c r="HC202" s="263" t="str">
        <f t="shared" si="434"/>
        <v/>
      </c>
      <c r="HD202" s="263" t="str">
        <f t="shared" si="434"/>
        <v/>
      </c>
      <c r="HE202" s="263" t="str">
        <f t="shared" si="434"/>
        <v/>
      </c>
      <c r="HF202" s="263" t="str">
        <f t="shared" si="434"/>
        <v/>
      </c>
      <c r="HG202" s="263" t="str">
        <f t="shared" si="434"/>
        <v/>
      </c>
      <c r="HH202" s="263" t="str">
        <f t="shared" si="434"/>
        <v/>
      </c>
      <c r="HI202" s="263" t="str">
        <f t="shared" si="434"/>
        <v/>
      </c>
      <c r="HJ202" s="265" t="str">
        <f t="shared" ref="HJ202:HS211" si="435">IF($B202="","",IF(AND($Q202=HJ$11,$V202=HJ$10),$Z202,""))</f>
        <v/>
      </c>
      <c r="HK202" s="265" t="str">
        <f t="shared" si="435"/>
        <v/>
      </c>
      <c r="HL202" s="265" t="str">
        <f t="shared" si="435"/>
        <v/>
      </c>
      <c r="HM202" s="265" t="str">
        <f t="shared" si="435"/>
        <v/>
      </c>
      <c r="HN202" s="265" t="str">
        <f t="shared" si="435"/>
        <v/>
      </c>
      <c r="HO202" s="265" t="str">
        <f t="shared" si="435"/>
        <v/>
      </c>
      <c r="HP202" s="265" t="str">
        <f t="shared" si="435"/>
        <v/>
      </c>
      <c r="HQ202" s="265" t="str">
        <f t="shared" si="435"/>
        <v/>
      </c>
      <c r="HR202" s="265" t="str">
        <f t="shared" si="435"/>
        <v/>
      </c>
      <c r="HS202" s="265" t="str">
        <f t="shared" si="435"/>
        <v/>
      </c>
      <c r="HT202" s="265" t="str">
        <f t="shared" ref="HT202:IC211" si="436">IF($B202="","",IF(AND($Q202=HT$11,$V202=HT$10),$Z202,""))</f>
        <v/>
      </c>
      <c r="HU202" s="265" t="str">
        <f t="shared" si="436"/>
        <v/>
      </c>
      <c r="HV202" s="265" t="str">
        <f t="shared" si="436"/>
        <v/>
      </c>
      <c r="HW202" s="265" t="str">
        <f t="shared" si="436"/>
        <v/>
      </c>
      <c r="HX202" s="265" t="str">
        <f t="shared" si="436"/>
        <v/>
      </c>
      <c r="HY202" s="265" t="str">
        <f t="shared" si="436"/>
        <v/>
      </c>
      <c r="HZ202" s="265" t="str">
        <f t="shared" si="436"/>
        <v/>
      </c>
      <c r="IA202" s="265" t="str">
        <f t="shared" si="436"/>
        <v/>
      </c>
      <c r="IB202" s="265" t="str">
        <f t="shared" si="436"/>
        <v/>
      </c>
      <c r="IC202" s="265" t="str">
        <f t="shared" si="436"/>
        <v/>
      </c>
    </row>
    <row r="203" spans="1:237" x14ac:dyDescent="0.25">
      <c r="A203" s="248">
        <f t="shared" si="323"/>
        <v>192</v>
      </c>
      <c r="B203" s="2" t="str">
        <f>IF(OR('aux 1'!B203="",'aux 1'!R203&lt;&gt;"s"),"",'aux 1'!B203)</f>
        <v/>
      </c>
      <c r="C203" s="172" t="str">
        <f>IF('aux 1'!F203="","",'aux 1'!F203)</f>
        <v/>
      </c>
      <c r="D203" s="450" t="str">
        <f>IF(B203="","",'aux 1'!AP203)</f>
        <v/>
      </c>
      <c r="E203" s="306" t="str">
        <f>IF(B203="","Pre: ",'aux 1'!AN203)</f>
        <v xml:space="preserve">Pre: </v>
      </c>
      <c r="F203" s="306" t="str">
        <f>IF(B203="","Co: ",'aux 1'!AO203)</f>
        <v xml:space="preserve">Co: </v>
      </c>
      <c r="G203" s="54" t="str">
        <f>IF(OR($B203="",'aux 1'!H203=""),"",'aux 1'!H203)</f>
        <v/>
      </c>
      <c r="H203" s="54" t="str">
        <f>IF(OR($B203="",'aux 1'!I203=""),"",'aux 1'!I203)</f>
        <v/>
      </c>
      <c r="I203" s="54" t="str">
        <f>IF(OR($B203="",'aux 1'!J203=""),"",'aux 1'!J203)</f>
        <v/>
      </c>
      <c r="J203" s="54" t="str">
        <f>IF(OR($B203="",'aux 1'!K203=""),"",'aux 1'!K203)</f>
        <v/>
      </c>
      <c r="K203" s="248"/>
      <c r="L203" s="248"/>
      <c r="M203" s="45" t="str">
        <f>IF('aux 1'!C203="","",'aux 1'!C203)</f>
        <v/>
      </c>
      <c r="N203" s="45" t="str">
        <f>IF('aux 1'!D203="","",'aux 1'!D203)</f>
        <v/>
      </c>
      <c r="O203" s="169" t="str">
        <f>IF('aux 1'!E203="","",'aux 1'!E203)</f>
        <v/>
      </c>
      <c r="P203" s="133" t="str">
        <f t="shared" si="317"/>
        <v/>
      </c>
      <c r="Q203" s="43" t="str">
        <f>IF(S203="s",IF(R203="op",'aux 1'!S203,U203),"")</f>
        <v/>
      </c>
      <c r="R203" s="43" t="str">
        <f>IF('aux 1'!N203="op","op",'aux 1'!S203)</f>
        <v/>
      </c>
      <c r="S203" s="43" t="str">
        <f>IF('aux 1'!R203="","",'aux 1'!R203)</f>
        <v/>
      </c>
      <c r="T203" s="43" t="str">
        <f>IF('aux 1'!Q203="","",'aux 1'!Q203)</f>
        <v/>
      </c>
      <c r="U203" s="43" t="str">
        <f>IF('aux 1'!P203="","",'aux 1'!P203)</f>
        <v/>
      </c>
      <c r="V203" s="44" t="str">
        <f>IF('aux 1'!O203="","",'aux 1'!O203)</f>
        <v/>
      </c>
      <c r="W203" s="128">
        <f>IF('aux 1'!T203="",0,'aux 1'!T203)</f>
        <v>0</v>
      </c>
      <c r="X203" s="128">
        <f>IF('aux 1'!U203="",0,'aux 1'!U203)</f>
        <v>0</v>
      </c>
      <c r="Y203" s="128">
        <f>IF('aux 1'!V203="",0,'aux 1'!V203)</f>
        <v>0</v>
      </c>
      <c r="Z203" s="128" t="str">
        <f>IF('aux 1'!W203="","",'aux 1'!W203)</f>
        <v/>
      </c>
      <c r="AA203" s="128" t="str">
        <f t="shared" si="318"/>
        <v>h</v>
      </c>
      <c r="AB203" s="248" t="str">
        <f>IF('aux 1'!X203="","",'aux 1'!X203)</f>
        <v/>
      </c>
      <c r="AC203" s="87" t="str">
        <f t="shared" si="319"/>
        <v/>
      </c>
      <c r="AE203" s="265">
        <f t="shared" si="320"/>
        <v>192</v>
      </c>
      <c r="AF203" s="267" t="str">
        <f t="shared" si="425"/>
        <v/>
      </c>
      <c r="AG203" s="267" t="str">
        <f t="shared" si="425"/>
        <v/>
      </c>
      <c r="AH203" s="267" t="str">
        <f t="shared" si="425"/>
        <v/>
      </c>
      <c r="AI203" s="267" t="str">
        <f t="shared" si="425"/>
        <v/>
      </c>
      <c r="AJ203" s="267" t="str">
        <f t="shared" si="425"/>
        <v/>
      </c>
      <c r="AK203" s="267" t="str">
        <f t="shared" si="425"/>
        <v/>
      </c>
      <c r="AL203" s="267" t="str">
        <f t="shared" si="425"/>
        <v/>
      </c>
      <c r="AM203" s="267" t="str">
        <f t="shared" si="425"/>
        <v/>
      </c>
      <c r="AN203" s="267" t="str">
        <f t="shared" si="425"/>
        <v/>
      </c>
      <c r="AO203" s="267" t="str">
        <f t="shared" si="425"/>
        <v/>
      </c>
      <c r="AP203" s="267" t="str">
        <f t="shared" si="426"/>
        <v/>
      </c>
      <c r="AQ203" s="267" t="str">
        <f t="shared" si="426"/>
        <v/>
      </c>
      <c r="AR203" s="267" t="str">
        <f t="shared" si="426"/>
        <v/>
      </c>
      <c r="AS203" s="267" t="str">
        <f t="shared" si="426"/>
        <v/>
      </c>
      <c r="AT203" s="267" t="str">
        <f t="shared" si="426"/>
        <v/>
      </c>
      <c r="AU203" s="267" t="str">
        <f t="shared" si="426"/>
        <v/>
      </c>
      <c r="AV203" s="267" t="str">
        <f t="shared" si="426"/>
        <v/>
      </c>
      <c r="AW203" s="267" t="str">
        <f t="shared" si="426"/>
        <v/>
      </c>
      <c r="AX203" s="267" t="str">
        <f t="shared" si="426"/>
        <v/>
      </c>
      <c r="AY203" s="267" t="str">
        <f t="shared" si="426"/>
        <v/>
      </c>
      <c r="BA203" s="267" t="str">
        <f t="shared" si="404"/>
        <v/>
      </c>
      <c r="BB203" s="267" t="str">
        <f t="shared" si="405"/>
        <v/>
      </c>
      <c r="BC203" s="267" t="str">
        <f t="shared" si="406"/>
        <v/>
      </c>
      <c r="BD203" s="267" t="str">
        <f t="shared" si="407"/>
        <v/>
      </c>
      <c r="BE203" s="267" t="str">
        <f t="shared" si="408"/>
        <v/>
      </c>
      <c r="BF203" s="267" t="str">
        <f t="shared" si="409"/>
        <v/>
      </c>
      <c r="BG203" s="267" t="str">
        <f t="shared" si="410"/>
        <v/>
      </c>
      <c r="BH203" s="267" t="str">
        <f t="shared" si="322"/>
        <v/>
      </c>
      <c r="BI203" s="267" t="str">
        <f t="shared" si="351"/>
        <v/>
      </c>
      <c r="BJ203" s="267" t="str">
        <f t="shared" si="352"/>
        <v/>
      </c>
      <c r="BK203" s="267" t="str">
        <f t="shared" si="353"/>
        <v/>
      </c>
      <c r="BL203" s="267" t="str">
        <f t="shared" si="354"/>
        <v/>
      </c>
      <c r="BM203" s="267" t="str">
        <f t="shared" si="355"/>
        <v/>
      </c>
      <c r="BN203" s="267" t="str">
        <f t="shared" si="356"/>
        <v/>
      </c>
      <c r="BO203" s="267" t="str">
        <f t="shared" si="357"/>
        <v/>
      </c>
      <c r="BP203" s="267" t="str">
        <f t="shared" si="358"/>
        <v/>
      </c>
      <c r="BQ203" s="267" t="str">
        <f t="shared" si="359"/>
        <v/>
      </c>
      <c r="BR203" s="267" t="str">
        <f t="shared" si="360"/>
        <v/>
      </c>
      <c r="BS203" s="267" t="str">
        <f t="shared" si="361"/>
        <v/>
      </c>
      <c r="BT203" s="267" t="str">
        <f t="shared" si="362"/>
        <v/>
      </c>
      <c r="BU203" s="264"/>
      <c r="BV203" s="268">
        <v>192</v>
      </c>
      <c r="BW203" s="265" t="str">
        <f t="shared" si="391"/>
        <v/>
      </c>
      <c r="BX203" s="265" t="str">
        <f t="shared" si="349"/>
        <v/>
      </c>
      <c r="BY203" s="265" t="str">
        <f t="shared" si="349"/>
        <v/>
      </c>
      <c r="BZ203" s="265" t="str">
        <f t="shared" si="349"/>
        <v/>
      </c>
      <c r="CA203" s="265" t="str">
        <f t="shared" si="424"/>
        <v/>
      </c>
      <c r="CB203" s="265" t="str">
        <f t="shared" si="424"/>
        <v/>
      </c>
      <c r="CC203" s="265" t="str">
        <f t="shared" si="424"/>
        <v/>
      </c>
      <c r="CD203" s="265" t="str">
        <f t="shared" si="380"/>
        <v/>
      </c>
      <c r="CE203" s="265" t="str">
        <f t="shared" ref="CE203:CP218" si="437">IF(LEN(CE$6)&lt;$BV203,"", VALUE(MID(CE$6,$BV203,1)))</f>
        <v/>
      </c>
      <c r="CF203" s="265" t="str">
        <f t="shared" si="437"/>
        <v/>
      </c>
      <c r="CG203" s="265" t="str">
        <f t="shared" si="437"/>
        <v/>
      </c>
      <c r="CH203" s="265" t="str">
        <f t="shared" si="437"/>
        <v/>
      </c>
      <c r="CI203" s="265" t="str">
        <f t="shared" si="437"/>
        <v/>
      </c>
      <c r="CJ203" s="265" t="str">
        <f t="shared" si="437"/>
        <v/>
      </c>
      <c r="CK203" s="265" t="str">
        <f t="shared" si="437"/>
        <v/>
      </c>
      <c r="CL203" s="265" t="str">
        <f t="shared" si="437"/>
        <v/>
      </c>
      <c r="CM203" s="265" t="str">
        <f t="shared" si="437"/>
        <v/>
      </c>
      <c r="CN203" s="265" t="str">
        <f t="shared" si="437"/>
        <v/>
      </c>
      <c r="CO203" s="265" t="str">
        <f t="shared" si="437"/>
        <v/>
      </c>
      <c r="CP203" s="265" t="str">
        <f t="shared" si="437"/>
        <v/>
      </c>
      <c r="CR203" s="265" t="str">
        <f>IF(BW203="","",SUM(BW$12:BW203)-BW203+1)</f>
        <v/>
      </c>
      <c r="CS203" s="265" t="str">
        <f>IF(BX203="","",SUM(BX$12:BX203)-BX203+1)</f>
        <v/>
      </c>
      <c r="CT203" s="265" t="str">
        <f>IF(BY203="","",SUM(BY$12:BY203)-BY203+1)</f>
        <v/>
      </c>
      <c r="CU203" s="265" t="str">
        <f>IF(BZ203="","",SUM(BZ$12:BZ203)-BZ203+1)</f>
        <v/>
      </c>
      <c r="CV203" s="265" t="str">
        <f>IF(CA203="","",SUM(CA$12:CA203)-CA203+1)</f>
        <v/>
      </c>
      <c r="CW203" s="265" t="str">
        <f>IF(CB203="","",SUM(CB$12:CB203)-CB203+1)</f>
        <v/>
      </c>
      <c r="CX203" s="265" t="str">
        <f>IF(CC203="","",SUM(CC$12:CC203)-CC203+1)</f>
        <v/>
      </c>
      <c r="CY203" s="265" t="str">
        <f>IF(CD203="","",SUM(CD$12:CD203)-CD203+1)</f>
        <v/>
      </c>
      <c r="CZ203" s="265" t="str">
        <f>IF(CE203="","",SUM(CE$12:CE203)-CE203+1)</f>
        <v/>
      </c>
      <c r="DA203" s="265" t="str">
        <f>IF(CF203="","",SUM(CF$12:CF203)-CF203+1)</f>
        <v/>
      </c>
      <c r="DB203" s="265" t="str">
        <f>IF(CG203="","",SUM(CG$12:CG203)-CG203+1)</f>
        <v/>
      </c>
      <c r="DC203" s="265" t="str">
        <f>IF(CH203="","",SUM(CH$12:CH203)-CH203+1)</f>
        <v/>
      </c>
      <c r="DD203" s="265" t="str">
        <f>IF(CI203="","",SUM(CI$12:CI203)-CI203+1)</f>
        <v/>
      </c>
      <c r="DE203" s="265" t="str">
        <f>IF(CJ203="","",SUM(CJ$12:CJ203)-CJ203+1)</f>
        <v/>
      </c>
      <c r="DF203" s="265" t="str">
        <f>IF(CK203="","",SUM(CK$12:CK203)-CK203+1)</f>
        <v/>
      </c>
      <c r="DG203" s="265" t="str">
        <f>IF(CL203="","",SUM(CL$12:CL203)-CL203+1)</f>
        <v/>
      </c>
      <c r="DH203" s="265" t="str">
        <f>IF(CM203="","",SUM(CM$12:CM203)-CM203+1)</f>
        <v/>
      </c>
      <c r="DI203" s="265" t="str">
        <f>IF(CN203="","",SUM(CN$12:CN203)-CN203+1)</f>
        <v/>
      </c>
      <c r="DJ203" s="265" t="str">
        <f>IF(CO203="","",SUM(CO$12:CO203)-CO203+1)</f>
        <v/>
      </c>
      <c r="DK203" s="265" t="str">
        <f>IF(CP203="","",SUM(CP$12:CP203)-CP203+1)</f>
        <v/>
      </c>
      <c r="DM203" s="265"/>
      <c r="DN203" s="265"/>
      <c r="DO203" s="265"/>
      <c r="DP203" s="265"/>
      <c r="DQ203" s="265"/>
      <c r="DR203" s="265"/>
      <c r="DS203" s="265"/>
      <c r="DT203" s="265"/>
      <c r="DU203" s="265"/>
      <c r="DV203" s="265"/>
      <c r="DW203" s="265"/>
      <c r="DX203" s="265"/>
      <c r="DY203" s="265"/>
      <c r="DZ203" s="265"/>
      <c r="EA203" s="265"/>
      <c r="EB203" s="265"/>
      <c r="EC203" s="265"/>
      <c r="ED203" s="265"/>
      <c r="EE203" s="265"/>
      <c r="EF203" s="265"/>
      <c r="EH203" s="265" t="str">
        <f t="shared" si="427"/>
        <v/>
      </c>
      <c r="EI203" s="265" t="str">
        <f t="shared" si="427"/>
        <v/>
      </c>
      <c r="EJ203" s="265" t="str">
        <f t="shared" si="427"/>
        <v/>
      </c>
      <c r="EK203" s="265" t="str">
        <f t="shared" si="427"/>
        <v/>
      </c>
      <c r="EL203" s="265" t="str">
        <f t="shared" si="427"/>
        <v/>
      </c>
      <c r="EM203" s="265" t="str">
        <f t="shared" si="427"/>
        <v/>
      </c>
      <c r="EN203" s="265" t="str">
        <f t="shared" si="427"/>
        <v/>
      </c>
      <c r="EO203" s="265" t="str">
        <f t="shared" si="427"/>
        <v/>
      </c>
      <c r="EP203" s="265" t="str">
        <f t="shared" si="427"/>
        <v/>
      </c>
      <c r="EQ203" s="265" t="str">
        <f t="shared" si="427"/>
        <v/>
      </c>
      <c r="ER203" s="265" t="str">
        <f t="shared" si="428"/>
        <v/>
      </c>
      <c r="ES203" s="265" t="str">
        <f t="shared" si="428"/>
        <v/>
      </c>
      <c r="ET203" s="265" t="str">
        <f t="shared" si="428"/>
        <v/>
      </c>
      <c r="EU203" s="265" t="str">
        <f t="shared" si="428"/>
        <v/>
      </c>
      <c r="EV203" s="265" t="str">
        <f t="shared" si="428"/>
        <v/>
      </c>
      <c r="EW203" s="265" t="str">
        <f t="shared" si="428"/>
        <v/>
      </c>
      <c r="EX203" s="265" t="str">
        <f t="shared" si="428"/>
        <v/>
      </c>
      <c r="EY203" s="265" t="str">
        <f t="shared" si="428"/>
        <v/>
      </c>
      <c r="EZ203" s="265" t="str">
        <f t="shared" si="428"/>
        <v/>
      </c>
      <c r="FA203" s="265" t="str">
        <f t="shared" si="428"/>
        <v/>
      </c>
      <c r="FB203" s="263" t="str">
        <f t="shared" si="429"/>
        <v/>
      </c>
      <c r="FC203" s="263" t="str">
        <f t="shared" si="429"/>
        <v/>
      </c>
      <c r="FD203" s="263" t="str">
        <f t="shared" si="429"/>
        <v/>
      </c>
      <c r="FE203" s="263" t="str">
        <f t="shared" si="429"/>
        <v/>
      </c>
      <c r="FF203" s="263" t="str">
        <f t="shared" si="429"/>
        <v/>
      </c>
      <c r="FG203" s="263" t="str">
        <f t="shared" si="429"/>
        <v/>
      </c>
      <c r="FH203" s="263" t="str">
        <f t="shared" si="429"/>
        <v/>
      </c>
      <c r="FI203" s="263" t="str">
        <f t="shared" si="429"/>
        <v/>
      </c>
      <c r="FJ203" s="263" t="str">
        <f t="shared" si="429"/>
        <v/>
      </c>
      <c r="FK203" s="263" t="str">
        <f t="shared" si="429"/>
        <v/>
      </c>
      <c r="FL203" s="263" t="str">
        <f t="shared" si="430"/>
        <v/>
      </c>
      <c r="FM203" s="263" t="str">
        <f t="shared" si="430"/>
        <v/>
      </c>
      <c r="FN203" s="263" t="str">
        <f t="shared" si="430"/>
        <v/>
      </c>
      <c r="FO203" s="263" t="str">
        <f t="shared" si="430"/>
        <v/>
      </c>
      <c r="FP203" s="263" t="str">
        <f t="shared" si="430"/>
        <v/>
      </c>
      <c r="FQ203" s="263" t="str">
        <f t="shared" si="430"/>
        <v/>
      </c>
      <c r="FR203" s="263" t="str">
        <f t="shared" si="430"/>
        <v/>
      </c>
      <c r="FS203" s="263" t="str">
        <f t="shared" si="430"/>
        <v/>
      </c>
      <c r="FT203" s="263" t="str">
        <f t="shared" si="430"/>
        <v/>
      </c>
      <c r="FU203" s="263" t="str">
        <f t="shared" si="430"/>
        <v/>
      </c>
      <c r="FV203" s="265" t="str">
        <f t="shared" si="431"/>
        <v/>
      </c>
      <c r="FW203" s="265" t="str">
        <f t="shared" si="431"/>
        <v/>
      </c>
      <c r="FX203" s="265" t="str">
        <f t="shared" si="431"/>
        <v/>
      </c>
      <c r="FY203" s="265" t="str">
        <f t="shared" si="431"/>
        <v/>
      </c>
      <c r="FZ203" s="265" t="str">
        <f t="shared" si="431"/>
        <v/>
      </c>
      <c r="GA203" s="265" t="str">
        <f t="shared" si="431"/>
        <v/>
      </c>
      <c r="GB203" s="265" t="str">
        <f t="shared" si="431"/>
        <v/>
      </c>
      <c r="GC203" s="265" t="str">
        <f t="shared" si="431"/>
        <v/>
      </c>
      <c r="GD203" s="265" t="str">
        <f t="shared" si="431"/>
        <v/>
      </c>
      <c r="GE203" s="265" t="str">
        <f t="shared" si="431"/>
        <v/>
      </c>
      <c r="GF203" s="265" t="str">
        <f t="shared" si="432"/>
        <v/>
      </c>
      <c r="GG203" s="265" t="str">
        <f t="shared" si="432"/>
        <v/>
      </c>
      <c r="GH203" s="265" t="str">
        <f t="shared" si="432"/>
        <v/>
      </c>
      <c r="GI203" s="265" t="str">
        <f t="shared" si="432"/>
        <v/>
      </c>
      <c r="GJ203" s="265" t="str">
        <f t="shared" si="432"/>
        <v/>
      </c>
      <c r="GK203" s="265" t="str">
        <f t="shared" si="432"/>
        <v/>
      </c>
      <c r="GL203" s="265" t="str">
        <f t="shared" si="432"/>
        <v/>
      </c>
      <c r="GM203" s="265" t="str">
        <f t="shared" si="432"/>
        <v/>
      </c>
      <c r="GN203" s="265" t="str">
        <f t="shared" si="432"/>
        <v/>
      </c>
      <c r="GO203" s="265" t="str">
        <f t="shared" si="432"/>
        <v/>
      </c>
      <c r="GP203" s="263" t="str">
        <f t="shared" si="433"/>
        <v/>
      </c>
      <c r="GQ203" s="263" t="str">
        <f t="shared" si="433"/>
        <v/>
      </c>
      <c r="GR203" s="263" t="str">
        <f t="shared" si="433"/>
        <v/>
      </c>
      <c r="GS203" s="263" t="str">
        <f t="shared" si="433"/>
        <v/>
      </c>
      <c r="GT203" s="263" t="str">
        <f t="shared" si="433"/>
        <v/>
      </c>
      <c r="GU203" s="263" t="str">
        <f t="shared" si="433"/>
        <v/>
      </c>
      <c r="GV203" s="263" t="str">
        <f t="shared" si="433"/>
        <v/>
      </c>
      <c r="GW203" s="263" t="str">
        <f t="shared" si="433"/>
        <v/>
      </c>
      <c r="GX203" s="263" t="str">
        <f t="shared" si="433"/>
        <v/>
      </c>
      <c r="GY203" s="263" t="str">
        <f t="shared" si="433"/>
        <v/>
      </c>
      <c r="GZ203" s="263" t="str">
        <f t="shared" si="434"/>
        <v/>
      </c>
      <c r="HA203" s="263" t="str">
        <f t="shared" si="434"/>
        <v/>
      </c>
      <c r="HB203" s="263" t="str">
        <f t="shared" si="434"/>
        <v/>
      </c>
      <c r="HC203" s="263" t="str">
        <f t="shared" si="434"/>
        <v/>
      </c>
      <c r="HD203" s="263" t="str">
        <f t="shared" si="434"/>
        <v/>
      </c>
      <c r="HE203" s="263" t="str">
        <f t="shared" si="434"/>
        <v/>
      </c>
      <c r="HF203" s="263" t="str">
        <f t="shared" si="434"/>
        <v/>
      </c>
      <c r="HG203" s="263" t="str">
        <f t="shared" si="434"/>
        <v/>
      </c>
      <c r="HH203" s="263" t="str">
        <f t="shared" si="434"/>
        <v/>
      </c>
      <c r="HI203" s="263" t="str">
        <f t="shared" si="434"/>
        <v/>
      </c>
      <c r="HJ203" s="265" t="str">
        <f t="shared" si="435"/>
        <v/>
      </c>
      <c r="HK203" s="265" t="str">
        <f t="shared" si="435"/>
        <v/>
      </c>
      <c r="HL203" s="265" t="str">
        <f t="shared" si="435"/>
        <v/>
      </c>
      <c r="HM203" s="265" t="str">
        <f t="shared" si="435"/>
        <v/>
      </c>
      <c r="HN203" s="265" t="str">
        <f t="shared" si="435"/>
        <v/>
      </c>
      <c r="HO203" s="265" t="str">
        <f t="shared" si="435"/>
        <v/>
      </c>
      <c r="HP203" s="265" t="str">
        <f t="shared" si="435"/>
        <v/>
      </c>
      <c r="HQ203" s="265" t="str">
        <f t="shared" si="435"/>
        <v/>
      </c>
      <c r="HR203" s="265" t="str">
        <f t="shared" si="435"/>
        <v/>
      </c>
      <c r="HS203" s="265" t="str">
        <f t="shared" si="435"/>
        <v/>
      </c>
      <c r="HT203" s="265" t="str">
        <f t="shared" si="436"/>
        <v/>
      </c>
      <c r="HU203" s="265" t="str">
        <f t="shared" si="436"/>
        <v/>
      </c>
      <c r="HV203" s="265" t="str">
        <f t="shared" si="436"/>
        <v/>
      </c>
      <c r="HW203" s="265" t="str">
        <f t="shared" si="436"/>
        <v/>
      </c>
      <c r="HX203" s="265" t="str">
        <f t="shared" si="436"/>
        <v/>
      </c>
      <c r="HY203" s="265" t="str">
        <f t="shared" si="436"/>
        <v/>
      </c>
      <c r="HZ203" s="265" t="str">
        <f t="shared" si="436"/>
        <v/>
      </c>
      <c r="IA203" s="265" t="str">
        <f t="shared" si="436"/>
        <v/>
      </c>
      <c r="IB203" s="265" t="str">
        <f t="shared" si="436"/>
        <v/>
      </c>
      <c r="IC203" s="265" t="str">
        <f t="shared" si="436"/>
        <v/>
      </c>
    </row>
    <row r="204" spans="1:237" x14ac:dyDescent="0.25">
      <c r="A204" s="248">
        <f t="shared" si="323"/>
        <v>193</v>
      </c>
      <c r="B204" s="2" t="str">
        <f>IF(OR('aux 1'!B204="",'aux 1'!R204&lt;&gt;"s"),"",'aux 1'!B204)</f>
        <v/>
      </c>
      <c r="C204" s="172" t="str">
        <f>IF('aux 1'!F204="","",'aux 1'!F204)</f>
        <v/>
      </c>
      <c r="D204" s="450" t="str">
        <f>IF(B204="","",'aux 1'!AP204)</f>
        <v/>
      </c>
      <c r="E204" s="306" t="str">
        <f>IF(B204="","Pre: ",'aux 1'!AN204)</f>
        <v xml:space="preserve">Pre: </v>
      </c>
      <c r="F204" s="306" t="str">
        <f>IF(B204="","Co: ",'aux 1'!AO204)</f>
        <v xml:space="preserve">Co: </v>
      </c>
      <c r="G204" s="54" t="str">
        <f>IF(OR($B204="",'aux 1'!H204=""),"",'aux 1'!H204)</f>
        <v/>
      </c>
      <c r="H204" s="54" t="str">
        <f>IF(OR($B204="",'aux 1'!I204=""),"",'aux 1'!I204)</f>
        <v/>
      </c>
      <c r="I204" s="54" t="str">
        <f>IF(OR($B204="",'aux 1'!J204=""),"",'aux 1'!J204)</f>
        <v/>
      </c>
      <c r="J204" s="54" t="str">
        <f>IF(OR($B204="",'aux 1'!K204=""),"",'aux 1'!K204)</f>
        <v/>
      </c>
      <c r="K204" s="248"/>
      <c r="L204" s="248"/>
      <c r="M204" s="45" t="str">
        <f>IF('aux 1'!C204="","",'aux 1'!C204)</f>
        <v/>
      </c>
      <c r="N204" s="45" t="str">
        <f>IF('aux 1'!D204="","",'aux 1'!D204)</f>
        <v/>
      </c>
      <c r="O204" s="169" t="str">
        <f>IF('aux 1'!E204="","",'aux 1'!E204)</f>
        <v/>
      </c>
      <c r="P204" s="133" t="str">
        <f t="shared" ref="P204:P231" si="438">IF(B204="","",CONCATENATE(N204,O204))</f>
        <v/>
      </c>
      <c r="Q204" s="43" t="str">
        <f>IF(S204="s",IF(R204="op",'aux 1'!S204,U204),"")</f>
        <v/>
      </c>
      <c r="R204" s="43" t="str">
        <f>IF('aux 1'!N204="op","op",'aux 1'!S204)</f>
        <v/>
      </c>
      <c r="S204" s="43" t="str">
        <f>IF('aux 1'!R204="","",'aux 1'!R204)</f>
        <v/>
      </c>
      <c r="T204" s="43" t="str">
        <f>IF('aux 1'!Q204="","",'aux 1'!Q204)</f>
        <v/>
      </c>
      <c r="U204" s="43" t="str">
        <f>IF('aux 1'!P204="","",'aux 1'!P204)</f>
        <v/>
      </c>
      <c r="V204" s="44" t="str">
        <f>IF('aux 1'!O204="","",'aux 1'!O204)</f>
        <v/>
      </c>
      <c r="W204" s="128">
        <f>IF('aux 1'!T204="",0,'aux 1'!T204)</f>
        <v>0</v>
      </c>
      <c r="X204" s="128">
        <f>IF('aux 1'!U204="",0,'aux 1'!U204)</f>
        <v>0</v>
      </c>
      <c r="Y204" s="128">
        <f>IF('aux 1'!V204="",0,'aux 1'!V204)</f>
        <v>0</v>
      </c>
      <c r="Z204" s="128" t="str">
        <f>IF('aux 1'!W204="","",'aux 1'!W204)</f>
        <v/>
      </c>
      <c r="AA204" s="128" t="str">
        <f t="shared" ref="AA204:AA231" si="439">CONCATENATE(IF(W204*$AA$6*$X$7+X204*$AA$6*$Y$7+Y204*$AA$6*$AA$7=0,"",W204*$AA$6*$X$7+X204*$AA$6*$Y$7+Y204*$AA$6*$AA$7),"h")</f>
        <v>h</v>
      </c>
      <c r="AB204" s="248" t="str">
        <f>IF('aux 1'!X204="","",'aux 1'!X204)</f>
        <v/>
      </c>
      <c r="AC204" s="87" t="str">
        <f t="shared" ref="AC204:AC231" si="440">IF(B204="","",CONCATENATE(AB204,IF(SUM(W204:Y204)=0,"cr","cr/"),IF(W204&lt;&gt;0,CONCATENATE(W204,"t"),""),IF(X204&lt;&gt;0,CONCATENATE(IF(W204=0,""," + "),X204,"p"),""),IF(Y204&lt;&gt;0,IF(AND(W204=0,X204=0),CONCATENATE(Y204,"e"), CONCATENATE(" + ",Y204,"e")),"")))</f>
        <v/>
      </c>
      <c r="AE204" s="265">
        <f t="shared" ref="AE204:AE231" si="441">A204</f>
        <v>193</v>
      </c>
      <c r="AF204" s="267" t="str">
        <f t="shared" si="425"/>
        <v/>
      </c>
      <c r="AG204" s="267" t="str">
        <f t="shared" si="425"/>
        <v/>
      </c>
      <c r="AH204" s="267" t="str">
        <f t="shared" si="425"/>
        <v/>
      </c>
      <c r="AI204" s="267" t="str">
        <f t="shared" si="425"/>
        <v/>
      </c>
      <c r="AJ204" s="267" t="str">
        <f t="shared" si="425"/>
        <v/>
      </c>
      <c r="AK204" s="267" t="str">
        <f t="shared" si="425"/>
        <v/>
      </c>
      <c r="AL204" s="267" t="str">
        <f t="shared" si="425"/>
        <v/>
      </c>
      <c r="AM204" s="267" t="str">
        <f t="shared" si="425"/>
        <v/>
      </c>
      <c r="AN204" s="267" t="str">
        <f t="shared" si="425"/>
        <v/>
      </c>
      <c r="AO204" s="267" t="str">
        <f t="shared" si="425"/>
        <v/>
      </c>
      <c r="AP204" s="267" t="str">
        <f t="shared" si="426"/>
        <v/>
      </c>
      <c r="AQ204" s="267" t="str">
        <f t="shared" si="426"/>
        <v/>
      </c>
      <c r="AR204" s="267" t="str">
        <f t="shared" si="426"/>
        <v/>
      </c>
      <c r="AS204" s="267" t="str">
        <f t="shared" si="426"/>
        <v/>
      </c>
      <c r="AT204" s="267" t="str">
        <f t="shared" si="426"/>
        <v/>
      </c>
      <c r="AU204" s="267" t="str">
        <f t="shared" si="426"/>
        <v/>
      </c>
      <c r="AV204" s="267" t="str">
        <f t="shared" si="426"/>
        <v/>
      </c>
      <c r="AW204" s="267" t="str">
        <f t="shared" si="426"/>
        <v/>
      </c>
      <c r="AX204" s="267" t="str">
        <f t="shared" si="426"/>
        <v/>
      </c>
      <c r="AY204" s="267" t="str">
        <f t="shared" si="426"/>
        <v/>
      </c>
      <c r="BA204" s="267" t="str">
        <f t="shared" si="404"/>
        <v/>
      </c>
      <c r="BB204" s="267" t="str">
        <f t="shared" si="405"/>
        <v/>
      </c>
      <c r="BC204" s="267" t="str">
        <f t="shared" si="406"/>
        <v/>
      </c>
      <c r="BD204" s="267" t="str">
        <f t="shared" si="407"/>
        <v/>
      </c>
      <c r="BE204" s="267" t="str">
        <f t="shared" si="408"/>
        <v/>
      </c>
      <c r="BF204" s="267" t="str">
        <f t="shared" si="409"/>
        <v/>
      </c>
      <c r="BG204" s="267" t="str">
        <f t="shared" si="410"/>
        <v/>
      </c>
      <c r="BH204" s="267" t="str">
        <f t="shared" si="322"/>
        <v/>
      </c>
      <c r="BI204" s="267" t="str">
        <f t="shared" si="351"/>
        <v/>
      </c>
      <c r="BJ204" s="267" t="str">
        <f t="shared" si="352"/>
        <v/>
      </c>
      <c r="BK204" s="267" t="str">
        <f t="shared" si="353"/>
        <v/>
      </c>
      <c r="BL204" s="267" t="str">
        <f t="shared" si="354"/>
        <v/>
      </c>
      <c r="BM204" s="267" t="str">
        <f t="shared" si="355"/>
        <v/>
      </c>
      <c r="BN204" s="267" t="str">
        <f t="shared" si="356"/>
        <v/>
      </c>
      <c r="BO204" s="267" t="str">
        <f t="shared" si="357"/>
        <v/>
      </c>
      <c r="BP204" s="267" t="str">
        <f t="shared" si="358"/>
        <v/>
      </c>
      <c r="BQ204" s="267" t="str">
        <f t="shared" si="359"/>
        <v/>
      </c>
      <c r="BR204" s="267" t="str">
        <f t="shared" si="360"/>
        <v/>
      </c>
      <c r="BS204" s="267" t="str">
        <f t="shared" si="361"/>
        <v/>
      </c>
      <c r="BT204" s="267" t="str">
        <f t="shared" si="362"/>
        <v/>
      </c>
      <c r="BU204" s="264"/>
      <c r="BV204" s="268">
        <v>193</v>
      </c>
      <c r="BW204" s="265" t="str">
        <f t="shared" si="391"/>
        <v/>
      </c>
      <c r="BX204" s="265" t="str">
        <f t="shared" si="349"/>
        <v/>
      </c>
      <c r="BY204" s="265" t="str">
        <f t="shared" si="349"/>
        <v/>
      </c>
      <c r="BZ204" s="265" t="str">
        <f t="shared" si="349"/>
        <v/>
      </c>
      <c r="CA204" s="265" t="str">
        <f t="shared" si="424"/>
        <v/>
      </c>
      <c r="CB204" s="265" t="str">
        <f t="shared" si="424"/>
        <v/>
      </c>
      <c r="CC204" s="265" t="str">
        <f t="shared" si="424"/>
        <v/>
      </c>
      <c r="CD204" s="265" t="str">
        <f t="shared" ref="CD204:CD231" si="442">IF(LEN(CD$6)&lt;$BV204,"", VALUE(MID(CD$6,$BV204,1)))</f>
        <v/>
      </c>
      <c r="CE204" s="265" t="str">
        <f t="shared" si="437"/>
        <v/>
      </c>
      <c r="CF204" s="265" t="str">
        <f t="shared" si="437"/>
        <v/>
      </c>
      <c r="CG204" s="265" t="str">
        <f t="shared" si="437"/>
        <v/>
      </c>
      <c r="CH204" s="265" t="str">
        <f t="shared" si="437"/>
        <v/>
      </c>
      <c r="CI204" s="265" t="str">
        <f t="shared" si="437"/>
        <v/>
      </c>
      <c r="CJ204" s="265" t="str">
        <f t="shared" si="437"/>
        <v/>
      </c>
      <c r="CK204" s="265" t="str">
        <f t="shared" si="437"/>
        <v/>
      </c>
      <c r="CL204" s="265" t="str">
        <f t="shared" si="437"/>
        <v/>
      </c>
      <c r="CM204" s="265" t="str">
        <f t="shared" si="437"/>
        <v/>
      </c>
      <c r="CN204" s="265" t="str">
        <f t="shared" si="437"/>
        <v/>
      </c>
      <c r="CO204" s="265" t="str">
        <f t="shared" si="437"/>
        <v/>
      </c>
      <c r="CP204" s="265" t="str">
        <f t="shared" si="437"/>
        <v/>
      </c>
      <c r="CR204" s="265" t="str">
        <f>IF(BW204="","",SUM(BW$12:BW204)-BW204+1)</f>
        <v/>
      </c>
      <c r="CS204" s="265" t="str">
        <f>IF(BX204="","",SUM(BX$12:BX204)-BX204+1)</f>
        <v/>
      </c>
      <c r="CT204" s="265" t="str">
        <f>IF(BY204="","",SUM(BY$12:BY204)-BY204+1)</f>
        <v/>
      </c>
      <c r="CU204" s="265" t="str">
        <f>IF(BZ204="","",SUM(BZ$12:BZ204)-BZ204+1)</f>
        <v/>
      </c>
      <c r="CV204" s="265" t="str">
        <f>IF(CA204="","",SUM(CA$12:CA204)-CA204+1)</f>
        <v/>
      </c>
      <c r="CW204" s="265" t="str">
        <f>IF(CB204="","",SUM(CB$12:CB204)-CB204+1)</f>
        <v/>
      </c>
      <c r="CX204" s="265" t="str">
        <f>IF(CC204="","",SUM(CC$12:CC204)-CC204+1)</f>
        <v/>
      </c>
      <c r="CY204" s="265" t="str">
        <f>IF(CD204="","",SUM(CD$12:CD204)-CD204+1)</f>
        <v/>
      </c>
      <c r="CZ204" s="265" t="str">
        <f>IF(CE204="","",SUM(CE$12:CE204)-CE204+1)</f>
        <v/>
      </c>
      <c r="DA204" s="265" t="str">
        <f>IF(CF204="","",SUM(CF$12:CF204)-CF204+1)</f>
        <v/>
      </c>
      <c r="DB204" s="265" t="str">
        <f>IF(CG204="","",SUM(CG$12:CG204)-CG204+1)</f>
        <v/>
      </c>
      <c r="DC204" s="265" t="str">
        <f>IF(CH204="","",SUM(CH$12:CH204)-CH204+1)</f>
        <v/>
      </c>
      <c r="DD204" s="265" t="str">
        <f>IF(CI204="","",SUM(CI$12:CI204)-CI204+1)</f>
        <v/>
      </c>
      <c r="DE204" s="265" t="str">
        <f>IF(CJ204="","",SUM(CJ$12:CJ204)-CJ204+1)</f>
        <v/>
      </c>
      <c r="DF204" s="265" t="str">
        <f>IF(CK204="","",SUM(CK$12:CK204)-CK204+1)</f>
        <v/>
      </c>
      <c r="DG204" s="265" t="str">
        <f>IF(CL204="","",SUM(CL$12:CL204)-CL204+1)</f>
        <v/>
      </c>
      <c r="DH204" s="265" t="str">
        <f>IF(CM204="","",SUM(CM$12:CM204)-CM204+1)</f>
        <v/>
      </c>
      <c r="DI204" s="265" t="str">
        <f>IF(CN204="","",SUM(CN$12:CN204)-CN204+1)</f>
        <v/>
      </c>
      <c r="DJ204" s="265" t="str">
        <f>IF(CO204="","",SUM(CO$12:CO204)-CO204+1)</f>
        <v/>
      </c>
      <c r="DK204" s="265" t="str">
        <f>IF(CP204="","",SUM(CP$12:CP204)-CP204+1)</f>
        <v/>
      </c>
      <c r="DM204" s="265"/>
      <c r="DN204" s="265"/>
      <c r="DO204" s="265"/>
      <c r="DP204" s="265"/>
      <c r="DQ204" s="265"/>
      <c r="DR204" s="265"/>
      <c r="DS204" s="265"/>
      <c r="DT204" s="265"/>
      <c r="DU204" s="265"/>
      <c r="DV204" s="265"/>
      <c r="DW204" s="265"/>
      <c r="DX204" s="265"/>
      <c r="DY204" s="265"/>
      <c r="DZ204" s="265"/>
      <c r="EA204" s="265"/>
      <c r="EB204" s="265"/>
      <c r="EC204" s="265"/>
      <c r="ED204" s="265"/>
      <c r="EE204" s="265"/>
      <c r="EF204" s="265"/>
      <c r="EH204" s="265" t="str">
        <f t="shared" si="427"/>
        <v/>
      </c>
      <c r="EI204" s="265" t="str">
        <f t="shared" si="427"/>
        <v/>
      </c>
      <c r="EJ204" s="265" t="str">
        <f t="shared" si="427"/>
        <v/>
      </c>
      <c r="EK204" s="265" t="str">
        <f t="shared" si="427"/>
        <v/>
      </c>
      <c r="EL204" s="265" t="str">
        <f t="shared" si="427"/>
        <v/>
      </c>
      <c r="EM204" s="265" t="str">
        <f t="shared" si="427"/>
        <v/>
      </c>
      <c r="EN204" s="265" t="str">
        <f t="shared" si="427"/>
        <v/>
      </c>
      <c r="EO204" s="265" t="str">
        <f t="shared" si="427"/>
        <v/>
      </c>
      <c r="EP204" s="265" t="str">
        <f t="shared" si="427"/>
        <v/>
      </c>
      <c r="EQ204" s="265" t="str">
        <f t="shared" si="427"/>
        <v/>
      </c>
      <c r="ER204" s="265" t="str">
        <f t="shared" si="428"/>
        <v/>
      </c>
      <c r="ES204" s="265" t="str">
        <f t="shared" si="428"/>
        <v/>
      </c>
      <c r="ET204" s="265" t="str">
        <f t="shared" si="428"/>
        <v/>
      </c>
      <c r="EU204" s="265" t="str">
        <f t="shared" si="428"/>
        <v/>
      </c>
      <c r="EV204" s="265" t="str">
        <f t="shared" si="428"/>
        <v/>
      </c>
      <c r="EW204" s="265" t="str">
        <f t="shared" si="428"/>
        <v/>
      </c>
      <c r="EX204" s="265" t="str">
        <f t="shared" si="428"/>
        <v/>
      </c>
      <c r="EY204" s="265" t="str">
        <f t="shared" si="428"/>
        <v/>
      </c>
      <c r="EZ204" s="265" t="str">
        <f t="shared" si="428"/>
        <v/>
      </c>
      <c r="FA204" s="265" t="str">
        <f t="shared" si="428"/>
        <v/>
      </c>
      <c r="FB204" s="263" t="str">
        <f t="shared" si="429"/>
        <v/>
      </c>
      <c r="FC204" s="263" t="str">
        <f t="shared" si="429"/>
        <v/>
      </c>
      <c r="FD204" s="263" t="str">
        <f t="shared" si="429"/>
        <v/>
      </c>
      <c r="FE204" s="263" t="str">
        <f t="shared" si="429"/>
        <v/>
      </c>
      <c r="FF204" s="263" t="str">
        <f t="shared" si="429"/>
        <v/>
      </c>
      <c r="FG204" s="263" t="str">
        <f t="shared" si="429"/>
        <v/>
      </c>
      <c r="FH204" s="263" t="str">
        <f t="shared" si="429"/>
        <v/>
      </c>
      <c r="FI204" s="263" t="str">
        <f t="shared" si="429"/>
        <v/>
      </c>
      <c r="FJ204" s="263" t="str">
        <f t="shared" si="429"/>
        <v/>
      </c>
      <c r="FK204" s="263" t="str">
        <f t="shared" si="429"/>
        <v/>
      </c>
      <c r="FL204" s="263" t="str">
        <f t="shared" si="430"/>
        <v/>
      </c>
      <c r="FM204" s="263" t="str">
        <f t="shared" si="430"/>
        <v/>
      </c>
      <c r="FN204" s="263" t="str">
        <f t="shared" si="430"/>
        <v/>
      </c>
      <c r="FO204" s="263" t="str">
        <f t="shared" si="430"/>
        <v/>
      </c>
      <c r="FP204" s="263" t="str">
        <f t="shared" si="430"/>
        <v/>
      </c>
      <c r="FQ204" s="263" t="str">
        <f t="shared" si="430"/>
        <v/>
      </c>
      <c r="FR204" s="263" t="str">
        <f t="shared" si="430"/>
        <v/>
      </c>
      <c r="FS204" s="263" t="str">
        <f t="shared" si="430"/>
        <v/>
      </c>
      <c r="FT204" s="263" t="str">
        <f t="shared" si="430"/>
        <v/>
      </c>
      <c r="FU204" s="263" t="str">
        <f t="shared" si="430"/>
        <v/>
      </c>
      <c r="FV204" s="265" t="str">
        <f t="shared" si="431"/>
        <v/>
      </c>
      <c r="FW204" s="265" t="str">
        <f t="shared" si="431"/>
        <v/>
      </c>
      <c r="FX204" s="265" t="str">
        <f t="shared" si="431"/>
        <v/>
      </c>
      <c r="FY204" s="265" t="str">
        <f t="shared" si="431"/>
        <v/>
      </c>
      <c r="FZ204" s="265" t="str">
        <f t="shared" si="431"/>
        <v/>
      </c>
      <c r="GA204" s="265" t="str">
        <f t="shared" si="431"/>
        <v/>
      </c>
      <c r="GB204" s="265" t="str">
        <f t="shared" si="431"/>
        <v/>
      </c>
      <c r="GC204" s="265" t="str">
        <f t="shared" si="431"/>
        <v/>
      </c>
      <c r="GD204" s="265" t="str">
        <f t="shared" si="431"/>
        <v/>
      </c>
      <c r="GE204" s="265" t="str">
        <f t="shared" si="431"/>
        <v/>
      </c>
      <c r="GF204" s="265" t="str">
        <f t="shared" si="432"/>
        <v/>
      </c>
      <c r="GG204" s="265" t="str">
        <f t="shared" si="432"/>
        <v/>
      </c>
      <c r="GH204" s="265" t="str">
        <f t="shared" si="432"/>
        <v/>
      </c>
      <c r="GI204" s="265" t="str">
        <f t="shared" si="432"/>
        <v/>
      </c>
      <c r="GJ204" s="265" t="str">
        <f t="shared" si="432"/>
        <v/>
      </c>
      <c r="GK204" s="265" t="str">
        <f t="shared" si="432"/>
        <v/>
      </c>
      <c r="GL204" s="265" t="str">
        <f t="shared" si="432"/>
        <v/>
      </c>
      <c r="GM204" s="265" t="str">
        <f t="shared" si="432"/>
        <v/>
      </c>
      <c r="GN204" s="265" t="str">
        <f t="shared" si="432"/>
        <v/>
      </c>
      <c r="GO204" s="265" t="str">
        <f t="shared" si="432"/>
        <v/>
      </c>
      <c r="GP204" s="263" t="str">
        <f t="shared" si="433"/>
        <v/>
      </c>
      <c r="GQ204" s="263" t="str">
        <f t="shared" si="433"/>
        <v/>
      </c>
      <c r="GR204" s="263" t="str">
        <f t="shared" si="433"/>
        <v/>
      </c>
      <c r="GS204" s="263" t="str">
        <f t="shared" si="433"/>
        <v/>
      </c>
      <c r="GT204" s="263" t="str">
        <f t="shared" si="433"/>
        <v/>
      </c>
      <c r="GU204" s="263" t="str">
        <f t="shared" si="433"/>
        <v/>
      </c>
      <c r="GV204" s="263" t="str">
        <f t="shared" si="433"/>
        <v/>
      </c>
      <c r="GW204" s="263" t="str">
        <f t="shared" si="433"/>
        <v/>
      </c>
      <c r="GX204" s="263" t="str">
        <f t="shared" si="433"/>
        <v/>
      </c>
      <c r="GY204" s="263" t="str">
        <f t="shared" si="433"/>
        <v/>
      </c>
      <c r="GZ204" s="263" t="str">
        <f t="shared" si="434"/>
        <v/>
      </c>
      <c r="HA204" s="263" t="str">
        <f t="shared" si="434"/>
        <v/>
      </c>
      <c r="HB204" s="263" t="str">
        <f t="shared" si="434"/>
        <v/>
      </c>
      <c r="HC204" s="263" t="str">
        <f t="shared" si="434"/>
        <v/>
      </c>
      <c r="HD204" s="263" t="str">
        <f t="shared" si="434"/>
        <v/>
      </c>
      <c r="HE204" s="263" t="str">
        <f t="shared" si="434"/>
        <v/>
      </c>
      <c r="HF204" s="263" t="str">
        <f t="shared" si="434"/>
        <v/>
      </c>
      <c r="HG204" s="263" t="str">
        <f t="shared" si="434"/>
        <v/>
      </c>
      <c r="HH204" s="263" t="str">
        <f t="shared" si="434"/>
        <v/>
      </c>
      <c r="HI204" s="263" t="str">
        <f t="shared" si="434"/>
        <v/>
      </c>
      <c r="HJ204" s="265" t="str">
        <f t="shared" si="435"/>
        <v/>
      </c>
      <c r="HK204" s="265" t="str">
        <f t="shared" si="435"/>
        <v/>
      </c>
      <c r="HL204" s="265" t="str">
        <f t="shared" si="435"/>
        <v/>
      </c>
      <c r="HM204" s="265" t="str">
        <f t="shared" si="435"/>
        <v/>
      </c>
      <c r="HN204" s="265" t="str">
        <f t="shared" si="435"/>
        <v/>
      </c>
      <c r="HO204" s="265" t="str">
        <f t="shared" si="435"/>
        <v/>
      </c>
      <c r="HP204" s="265" t="str">
        <f t="shared" si="435"/>
        <v/>
      </c>
      <c r="HQ204" s="265" t="str">
        <f t="shared" si="435"/>
        <v/>
      </c>
      <c r="HR204" s="265" t="str">
        <f t="shared" si="435"/>
        <v/>
      </c>
      <c r="HS204" s="265" t="str">
        <f t="shared" si="435"/>
        <v/>
      </c>
      <c r="HT204" s="265" t="str">
        <f t="shared" si="436"/>
        <v/>
      </c>
      <c r="HU204" s="265" t="str">
        <f t="shared" si="436"/>
        <v/>
      </c>
      <c r="HV204" s="265" t="str">
        <f t="shared" si="436"/>
        <v/>
      </c>
      <c r="HW204" s="265" t="str">
        <f t="shared" si="436"/>
        <v/>
      </c>
      <c r="HX204" s="265" t="str">
        <f t="shared" si="436"/>
        <v/>
      </c>
      <c r="HY204" s="265" t="str">
        <f t="shared" si="436"/>
        <v/>
      </c>
      <c r="HZ204" s="265" t="str">
        <f t="shared" si="436"/>
        <v/>
      </c>
      <c r="IA204" s="265" t="str">
        <f t="shared" si="436"/>
        <v/>
      </c>
      <c r="IB204" s="265" t="str">
        <f t="shared" si="436"/>
        <v/>
      </c>
      <c r="IC204" s="265" t="str">
        <f t="shared" si="436"/>
        <v/>
      </c>
    </row>
    <row r="205" spans="1:237" x14ac:dyDescent="0.25">
      <c r="A205" s="248">
        <f t="shared" si="323"/>
        <v>194</v>
      </c>
      <c r="B205" s="2" t="str">
        <f>IF(OR('aux 1'!B205="",'aux 1'!R205&lt;&gt;"s"),"",'aux 1'!B205)</f>
        <v/>
      </c>
      <c r="C205" s="172" t="str">
        <f>IF('aux 1'!F205="","",'aux 1'!F205)</f>
        <v/>
      </c>
      <c r="D205" s="450" t="str">
        <f>IF(B205="","",'aux 1'!AP205)</f>
        <v/>
      </c>
      <c r="E205" s="306" t="str">
        <f>IF(B205="","Pre: ",'aux 1'!AN205)</f>
        <v xml:space="preserve">Pre: </v>
      </c>
      <c r="F205" s="306" t="str">
        <f>IF(B205="","Co: ",'aux 1'!AO205)</f>
        <v xml:space="preserve">Co: </v>
      </c>
      <c r="G205" s="54" t="str">
        <f>IF(OR($B205="",'aux 1'!H205=""),"",'aux 1'!H205)</f>
        <v/>
      </c>
      <c r="H205" s="54" t="str">
        <f>IF(OR($B205="",'aux 1'!I205=""),"",'aux 1'!I205)</f>
        <v/>
      </c>
      <c r="I205" s="54" t="str">
        <f>IF(OR($B205="",'aux 1'!J205=""),"",'aux 1'!J205)</f>
        <v/>
      </c>
      <c r="J205" s="54" t="str">
        <f>IF(OR($B205="",'aux 1'!K205=""),"",'aux 1'!K205)</f>
        <v/>
      </c>
      <c r="K205" s="248"/>
      <c r="L205" s="248"/>
      <c r="M205" s="45" t="str">
        <f>IF('aux 1'!C205="","",'aux 1'!C205)</f>
        <v/>
      </c>
      <c r="N205" s="45" t="str">
        <f>IF('aux 1'!D205="","",'aux 1'!D205)</f>
        <v/>
      </c>
      <c r="O205" s="169" t="str">
        <f>IF('aux 1'!E205="","",'aux 1'!E205)</f>
        <v/>
      </c>
      <c r="P205" s="133" t="str">
        <f t="shared" si="438"/>
        <v/>
      </c>
      <c r="Q205" s="43" t="str">
        <f>IF(S205="s",IF(R205="op",'aux 1'!S205,U205),"")</f>
        <v/>
      </c>
      <c r="R205" s="43" t="str">
        <f>IF('aux 1'!N205="op","op",'aux 1'!S205)</f>
        <v/>
      </c>
      <c r="S205" s="43" t="str">
        <f>IF('aux 1'!R205="","",'aux 1'!R205)</f>
        <v/>
      </c>
      <c r="T205" s="43" t="str">
        <f>IF('aux 1'!Q205="","",'aux 1'!Q205)</f>
        <v/>
      </c>
      <c r="U205" s="43" t="str">
        <f>IF('aux 1'!P205="","",'aux 1'!P205)</f>
        <v/>
      </c>
      <c r="V205" s="44" t="str">
        <f>IF('aux 1'!O205="","",'aux 1'!O205)</f>
        <v/>
      </c>
      <c r="W205" s="128">
        <f>IF('aux 1'!T205="",0,'aux 1'!T205)</f>
        <v>0</v>
      </c>
      <c r="X205" s="128">
        <f>IF('aux 1'!U205="",0,'aux 1'!U205)</f>
        <v>0</v>
      </c>
      <c r="Y205" s="128">
        <f>IF('aux 1'!V205="",0,'aux 1'!V205)</f>
        <v>0</v>
      </c>
      <c r="Z205" s="128" t="str">
        <f>IF('aux 1'!W205="","",'aux 1'!W205)</f>
        <v/>
      </c>
      <c r="AA205" s="128" t="str">
        <f t="shared" si="439"/>
        <v>h</v>
      </c>
      <c r="AB205" s="248" t="str">
        <f>IF('aux 1'!X205="","",'aux 1'!X205)</f>
        <v/>
      </c>
      <c r="AC205" s="87" t="str">
        <f t="shared" si="440"/>
        <v/>
      </c>
      <c r="AE205" s="265">
        <f t="shared" si="441"/>
        <v>194</v>
      </c>
      <c r="AF205" s="267" t="str">
        <f t="shared" si="425"/>
        <v/>
      </c>
      <c r="AG205" s="267" t="str">
        <f t="shared" si="425"/>
        <v/>
      </c>
      <c r="AH205" s="267" t="str">
        <f t="shared" si="425"/>
        <v/>
      </c>
      <c r="AI205" s="267" t="str">
        <f t="shared" si="425"/>
        <v/>
      </c>
      <c r="AJ205" s="267" t="str">
        <f t="shared" si="425"/>
        <v/>
      </c>
      <c r="AK205" s="267" t="str">
        <f t="shared" si="425"/>
        <v/>
      </c>
      <c r="AL205" s="267" t="str">
        <f t="shared" si="425"/>
        <v/>
      </c>
      <c r="AM205" s="267" t="str">
        <f t="shared" si="425"/>
        <v/>
      </c>
      <c r="AN205" s="267" t="str">
        <f t="shared" si="425"/>
        <v/>
      </c>
      <c r="AO205" s="267" t="str">
        <f t="shared" si="425"/>
        <v/>
      </c>
      <c r="AP205" s="267" t="str">
        <f t="shared" si="426"/>
        <v/>
      </c>
      <c r="AQ205" s="267" t="str">
        <f t="shared" si="426"/>
        <v/>
      </c>
      <c r="AR205" s="267" t="str">
        <f t="shared" si="426"/>
        <v/>
      </c>
      <c r="AS205" s="267" t="str">
        <f t="shared" si="426"/>
        <v/>
      </c>
      <c r="AT205" s="267" t="str">
        <f t="shared" si="426"/>
        <v/>
      </c>
      <c r="AU205" s="267" t="str">
        <f t="shared" si="426"/>
        <v/>
      </c>
      <c r="AV205" s="267" t="str">
        <f t="shared" si="426"/>
        <v/>
      </c>
      <c r="AW205" s="267" t="str">
        <f t="shared" si="426"/>
        <v/>
      </c>
      <c r="AX205" s="267" t="str">
        <f t="shared" si="426"/>
        <v/>
      </c>
      <c r="AY205" s="267" t="str">
        <f t="shared" si="426"/>
        <v/>
      </c>
      <c r="BA205" s="267" t="str">
        <f t="shared" si="404"/>
        <v/>
      </c>
      <c r="BB205" s="267" t="str">
        <f t="shared" si="405"/>
        <v/>
      </c>
      <c r="BC205" s="267" t="str">
        <f t="shared" si="406"/>
        <v/>
      </c>
      <c r="BD205" s="267" t="str">
        <f t="shared" si="407"/>
        <v/>
      </c>
      <c r="BE205" s="267" t="str">
        <f t="shared" si="408"/>
        <v/>
      </c>
      <c r="BF205" s="267" t="str">
        <f t="shared" si="409"/>
        <v/>
      </c>
      <c r="BG205" s="267" t="str">
        <f t="shared" si="410"/>
        <v/>
      </c>
      <c r="BH205" s="267" t="str">
        <f t="shared" ref="BH205:BH231" si="443">IF(AM205="","",LEN(AM205))</f>
        <v/>
      </c>
      <c r="BI205" s="267" t="str">
        <f t="shared" si="351"/>
        <v/>
      </c>
      <c r="BJ205" s="267" t="str">
        <f t="shared" si="352"/>
        <v/>
      </c>
      <c r="BK205" s="267" t="str">
        <f t="shared" si="353"/>
        <v/>
      </c>
      <c r="BL205" s="267" t="str">
        <f t="shared" si="354"/>
        <v/>
      </c>
      <c r="BM205" s="267" t="str">
        <f t="shared" si="355"/>
        <v/>
      </c>
      <c r="BN205" s="267" t="str">
        <f t="shared" si="356"/>
        <v/>
      </c>
      <c r="BO205" s="267" t="str">
        <f t="shared" si="357"/>
        <v/>
      </c>
      <c r="BP205" s="267" t="str">
        <f t="shared" si="358"/>
        <v/>
      </c>
      <c r="BQ205" s="267" t="str">
        <f t="shared" si="359"/>
        <v/>
      </c>
      <c r="BR205" s="267" t="str">
        <f t="shared" si="360"/>
        <v/>
      </c>
      <c r="BS205" s="267" t="str">
        <f t="shared" si="361"/>
        <v/>
      </c>
      <c r="BT205" s="267" t="str">
        <f t="shared" si="362"/>
        <v/>
      </c>
      <c r="BU205" s="264"/>
      <c r="BV205" s="268">
        <v>194</v>
      </c>
      <c r="BW205" s="265" t="str">
        <f t="shared" si="391"/>
        <v/>
      </c>
      <c r="BX205" s="265" t="str">
        <f t="shared" si="349"/>
        <v/>
      </c>
      <c r="BY205" s="265" t="str">
        <f t="shared" si="349"/>
        <v/>
      </c>
      <c r="BZ205" s="265" t="str">
        <f t="shared" si="349"/>
        <v/>
      </c>
      <c r="CA205" s="265" t="str">
        <f t="shared" si="424"/>
        <v/>
      </c>
      <c r="CB205" s="265" t="str">
        <f t="shared" si="424"/>
        <v/>
      </c>
      <c r="CC205" s="265" t="str">
        <f t="shared" si="424"/>
        <v/>
      </c>
      <c r="CD205" s="265" t="str">
        <f t="shared" si="442"/>
        <v/>
      </c>
      <c r="CE205" s="265" t="str">
        <f t="shared" si="437"/>
        <v/>
      </c>
      <c r="CF205" s="265" t="str">
        <f t="shared" si="437"/>
        <v/>
      </c>
      <c r="CG205" s="265" t="str">
        <f t="shared" si="437"/>
        <v/>
      </c>
      <c r="CH205" s="265" t="str">
        <f t="shared" si="437"/>
        <v/>
      </c>
      <c r="CI205" s="265" t="str">
        <f t="shared" si="437"/>
        <v/>
      </c>
      <c r="CJ205" s="265" t="str">
        <f t="shared" si="437"/>
        <v/>
      </c>
      <c r="CK205" s="265" t="str">
        <f t="shared" si="437"/>
        <v/>
      </c>
      <c r="CL205" s="265" t="str">
        <f t="shared" si="437"/>
        <v/>
      </c>
      <c r="CM205" s="265" t="str">
        <f t="shared" si="437"/>
        <v/>
      </c>
      <c r="CN205" s="265" t="str">
        <f t="shared" si="437"/>
        <v/>
      </c>
      <c r="CO205" s="265" t="str">
        <f t="shared" si="437"/>
        <v/>
      </c>
      <c r="CP205" s="265" t="str">
        <f t="shared" si="437"/>
        <v/>
      </c>
      <c r="CR205" s="265" t="str">
        <f>IF(BW205="","",SUM(BW$12:BW205)-BW205+1)</f>
        <v/>
      </c>
      <c r="CS205" s="265" t="str">
        <f>IF(BX205="","",SUM(BX$12:BX205)-BX205+1)</f>
        <v/>
      </c>
      <c r="CT205" s="265" t="str">
        <f>IF(BY205="","",SUM(BY$12:BY205)-BY205+1)</f>
        <v/>
      </c>
      <c r="CU205" s="265" t="str">
        <f>IF(BZ205="","",SUM(BZ$12:BZ205)-BZ205+1)</f>
        <v/>
      </c>
      <c r="CV205" s="265" t="str">
        <f>IF(CA205="","",SUM(CA$12:CA205)-CA205+1)</f>
        <v/>
      </c>
      <c r="CW205" s="265" t="str">
        <f>IF(CB205="","",SUM(CB$12:CB205)-CB205+1)</f>
        <v/>
      </c>
      <c r="CX205" s="265" t="str">
        <f>IF(CC205="","",SUM(CC$12:CC205)-CC205+1)</f>
        <v/>
      </c>
      <c r="CY205" s="265" t="str">
        <f>IF(CD205="","",SUM(CD$12:CD205)-CD205+1)</f>
        <v/>
      </c>
      <c r="CZ205" s="265" t="str">
        <f>IF(CE205="","",SUM(CE$12:CE205)-CE205+1)</f>
        <v/>
      </c>
      <c r="DA205" s="265" t="str">
        <f>IF(CF205="","",SUM(CF$12:CF205)-CF205+1)</f>
        <v/>
      </c>
      <c r="DB205" s="265" t="str">
        <f>IF(CG205="","",SUM(CG$12:CG205)-CG205+1)</f>
        <v/>
      </c>
      <c r="DC205" s="265" t="str">
        <f>IF(CH205="","",SUM(CH$12:CH205)-CH205+1)</f>
        <v/>
      </c>
      <c r="DD205" s="265" t="str">
        <f>IF(CI205="","",SUM(CI$12:CI205)-CI205+1)</f>
        <v/>
      </c>
      <c r="DE205" s="265" t="str">
        <f>IF(CJ205="","",SUM(CJ$12:CJ205)-CJ205+1)</f>
        <v/>
      </c>
      <c r="DF205" s="265" t="str">
        <f>IF(CK205="","",SUM(CK$12:CK205)-CK205+1)</f>
        <v/>
      </c>
      <c r="DG205" s="265" t="str">
        <f>IF(CL205="","",SUM(CL$12:CL205)-CL205+1)</f>
        <v/>
      </c>
      <c r="DH205" s="265" t="str">
        <f>IF(CM205="","",SUM(CM$12:CM205)-CM205+1)</f>
        <v/>
      </c>
      <c r="DI205" s="265" t="str">
        <f>IF(CN205="","",SUM(CN$12:CN205)-CN205+1)</f>
        <v/>
      </c>
      <c r="DJ205" s="265" t="str">
        <f>IF(CO205="","",SUM(CO$12:CO205)-CO205+1)</f>
        <v/>
      </c>
      <c r="DK205" s="265" t="str">
        <f>IF(CP205="","",SUM(CP$12:CP205)-CP205+1)</f>
        <v/>
      </c>
      <c r="DM205" s="265"/>
      <c r="DN205" s="265"/>
      <c r="DO205" s="265"/>
      <c r="DP205" s="265"/>
      <c r="DQ205" s="265"/>
      <c r="DR205" s="265"/>
      <c r="DS205" s="265"/>
      <c r="DT205" s="265"/>
      <c r="DU205" s="265"/>
      <c r="DV205" s="265"/>
      <c r="DW205" s="265"/>
      <c r="DX205" s="265"/>
      <c r="DY205" s="265"/>
      <c r="DZ205" s="265"/>
      <c r="EA205" s="265"/>
      <c r="EB205" s="265"/>
      <c r="EC205" s="265"/>
      <c r="ED205" s="265"/>
      <c r="EE205" s="265"/>
      <c r="EF205" s="265"/>
      <c r="EH205" s="265" t="str">
        <f t="shared" si="427"/>
        <v/>
      </c>
      <c r="EI205" s="265" t="str">
        <f t="shared" si="427"/>
        <v/>
      </c>
      <c r="EJ205" s="265" t="str">
        <f t="shared" si="427"/>
        <v/>
      </c>
      <c r="EK205" s="265" t="str">
        <f t="shared" si="427"/>
        <v/>
      </c>
      <c r="EL205" s="265" t="str">
        <f t="shared" si="427"/>
        <v/>
      </c>
      <c r="EM205" s="265" t="str">
        <f t="shared" si="427"/>
        <v/>
      </c>
      <c r="EN205" s="265" t="str">
        <f t="shared" si="427"/>
        <v/>
      </c>
      <c r="EO205" s="265" t="str">
        <f t="shared" si="427"/>
        <v/>
      </c>
      <c r="EP205" s="265" t="str">
        <f t="shared" si="427"/>
        <v/>
      </c>
      <c r="EQ205" s="265" t="str">
        <f t="shared" si="427"/>
        <v/>
      </c>
      <c r="ER205" s="265" t="str">
        <f t="shared" si="428"/>
        <v/>
      </c>
      <c r="ES205" s="265" t="str">
        <f t="shared" si="428"/>
        <v/>
      </c>
      <c r="ET205" s="265" t="str">
        <f t="shared" si="428"/>
        <v/>
      </c>
      <c r="EU205" s="265" t="str">
        <f t="shared" si="428"/>
        <v/>
      </c>
      <c r="EV205" s="265" t="str">
        <f t="shared" si="428"/>
        <v/>
      </c>
      <c r="EW205" s="265" t="str">
        <f t="shared" si="428"/>
        <v/>
      </c>
      <c r="EX205" s="265" t="str">
        <f t="shared" si="428"/>
        <v/>
      </c>
      <c r="EY205" s="265" t="str">
        <f t="shared" si="428"/>
        <v/>
      </c>
      <c r="EZ205" s="265" t="str">
        <f t="shared" si="428"/>
        <v/>
      </c>
      <c r="FA205" s="265" t="str">
        <f t="shared" si="428"/>
        <v/>
      </c>
      <c r="FB205" s="263" t="str">
        <f t="shared" si="429"/>
        <v/>
      </c>
      <c r="FC205" s="263" t="str">
        <f t="shared" si="429"/>
        <v/>
      </c>
      <c r="FD205" s="263" t="str">
        <f t="shared" si="429"/>
        <v/>
      </c>
      <c r="FE205" s="263" t="str">
        <f t="shared" si="429"/>
        <v/>
      </c>
      <c r="FF205" s="263" t="str">
        <f t="shared" si="429"/>
        <v/>
      </c>
      <c r="FG205" s="263" t="str">
        <f t="shared" si="429"/>
        <v/>
      </c>
      <c r="FH205" s="263" t="str">
        <f t="shared" si="429"/>
        <v/>
      </c>
      <c r="FI205" s="263" t="str">
        <f t="shared" si="429"/>
        <v/>
      </c>
      <c r="FJ205" s="263" t="str">
        <f t="shared" si="429"/>
        <v/>
      </c>
      <c r="FK205" s="263" t="str">
        <f t="shared" si="429"/>
        <v/>
      </c>
      <c r="FL205" s="263" t="str">
        <f t="shared" si="430"/>
        <v/>
      </c>
      <c r="FM205" s="263" t="str">
        <f t="shared" si="430"/>
        <v/>
      </c>
      <c r="FN205" s="263" t="str">
        <f t="shared" si="430"/>
        <v/>
      </c>
      <c r="FO205" s="263" t="str">
        <f t="shared" si="430"/>
        <v/>
      </c>
      <c r="FP205" s="263" t="str">
        <f t="shared" si="430"/>
        <v/>
      </c>
      <c r="FQ205" s="263" t="str">
        <f t="shared" si="430"/>
        <v/>
      </c>
      <c r="FR205" s="263" t="str">
        <f t="shared" si="430"/>
        <v/>
      </c>
      <c r="FS205" s="263" t="str">
        <f t="shared" si="430"/>
        <v/>
      </c>
      <c r="FT205" s="263" t="str">
        <f t="shared" si="430"/>
        <v/>
      </c>
      <c r="FU205" s="263" t="str">
        <f t="shared" si="430"/>
        <v/>
      </c>
      <c r="FV205" s="265" t="str">
        <f t="shared" si="431"/>
        <v/>
      </c>
      <c r="FW205" s="265" t="str">
        <f t="shared" si="431"/>
        <v/>
      </c>
      <c r="FX205" s="265" t="str">
        <f t="shared" si="431"/>
        <v/>
      </c>
      <c r="FY205" s="265" t="str">
        <f t="shared" si="431"/>
        <v/>
      </c>
      <c r="FZ205" s="265" t="str">
        <f t="shared" si="431"/>
        <v/>
      </c>
      <c r="GA205" s="265" t="str">
        <f t="shared" si="431"/>
        <v/>
      </c>
      <c r="GB205" s="265" t="str">
        <f t="shared" si="431"/>
        <v/>
      </c>
      <c r="GC205" s="265" t="str">
        <f t="shared" si="431"/>
        <v/>
      </c>
      <c r="GD205" s="265" t="str">
        <f t="shared" si="431"/>
        <v/>
      </c>
      <c r="GE205" s="265" t="str">
        <f t="shared" si="431"/>
        <v/>
      </c>
      <c r="GF205" s="265" t="str">
        <f t="shared" si="432"/>
        <v/>
      </c>
      <c r="GG205" s="265" t="str">
        <f t="shared" si="432"/>
        <v/>
      </c>
      <c r="GH205" s="265" t="str">
        <f t="shared" si="432"/>
        <v/>
      </c>
      <c r="GI205" s="265" t="str">
        <f t="shared" si="432"/>
        <v/>
      </c>
      <c r="GJ205" s="265" t="str">
        <f t="shared" si="432"/>
        <v/>
      </c>
      <c r="GK205" s="265" t="str">
        <f t="shared" si="432"/>
        <v/>
      </c>
      <c r="GL205" s="265" t="str">
        <f t="shared" si="432"/>
        <v/>
      </c>
      <c r="GM205" s="265" t="str">
        <f t="shared" si="432"/>
        <v/>
      </c>
      <c r="GN205" s="265" t="str">
        <f t="shared" si="432"/>
        <v/>
      </c>
      <c r="GO205" s="265" t="str">
        <f t="shared" si="432"/>
        <v/>
      </c>
      <c r="GP205" s="263" t="str">
        <f t="shared" si="433"/>
        <v/>
      </c>
      <c r="GQ205" s="263" t="str">
        <f t="shared" si="433"/>
        <v/>
      </c>
      <c r="GR205" s="263" t="str">
        <f t="shared" si="433"/>
        <v/>
      </c>
      <c r="GS205" s="263" t="str">
        <f t="shared" si="433"/>
        <v/>
      </c>
      <c r="GT205" s="263" t="str">
        <f t="shared" si="433"/>
        <v/>
      </c>
      <c r="GU205" s="263" t="str">
        <f t="shared" si="433"/>
        <v/>
      </c>
      <c r="GV205" s="263" t="str">
        <f t="shared" si="433"/>
        <v/>
      </c>
      <c r="GW205" s="263" t="str">
        <f t="shared" si="433"/>
        <v/>
      </c>
      <c r="GX205" s="263" t="str">
        <f t="shared" si="433"/>
        <v/>
      </c>
      <c r="GY205" s="263" t="str">
        <f t="shared" si="433"/>
        <v/>
      </c>
      <c r="GZ205" s="263" t="str">
        <f t="shared" si="434"/>
        <v/>
      </c>
      <c r="HA205" s="263" t="str">
        <f t="shared" si="434"/>
        <v/>
      </c>
      <c r="HB205" s="263" t="str">
        <f t="shared" si="434"/>
        <v/>
      </c>
      <c r="HC205" s="263" t="str">
        <f t="shared" si="434"/>
        <v/>
      </c>
      <c r="HD205" s="263" t="str">
        <f t="shared" si="434"/>
        <v/>
      </c>
      <c r="HE205" s="263" t="str">
        <f t="shared" si="434"/>
        <v/>
      </c>
      <c r="HF205" s="263" t="str">
        <f t="shared" si="434"/>
        <v/>
      </c>
      <c r="HG205" s="263" t="str">
        <f t="shared" si="434"/>
        <v/>
      </c>
      <c r="HH205" s="263" t="str">
        <f t="shared" si="434"/>
        <v/>
      </c>
      <c r="HI205" s="263" t="str">
        <f t="shared" si="434"/>
        <v/>
      </c>
      <c r="HJ205" s="265" t="str">
        <f t="shared" si="435"/>
        <v/>
      </c>
      <c r="HK205" s="265" t="str">
        <f t="shared" si="435"/>
        <v/>
      </c>
      <c r="HL205" s="265" t="str">
        <f t="shared" si="435"/>
        <v/>
      </c>
      <c r="HM205" s="265" t="str">
        <f t="shared" si="435"/>
        <v/>
      </c>
      <c r="HN205" s="265" t="str">
        <f t="shared" si="435"/>
        <v/>
      </c>
      <c r="HO205" s="265" t="str">
        <f t="shared" si="435"/>
        <v/>
      </c>
      <c r="HP205" s="265" t="str">
        <f t="shared" si="435"/>
        <v/>
      </c>
      <c r="HQ205" s="265" t="str">
        <f t="shared" si="435"/>
        <v/>
      </c>
      <c r="HR205" s="265" t="str">
        <f t="shared" si="435"/>
        <v/>
      </c>
      <c r="HS205" s="265" t="str">
        <f t="shared" si="435"/>
        <v/>
      </c>
      <c r="HT205" s="265" t="str">
        <f t="shared" si="436"/>
        <v/>
      </c>
      <c r="HU205" s="265" t="str">
        <f t="shared" si="436"/>
        <v/>
      </c>
      <c r="HV205" s="265" t="str">
        <f t="shared" si="436"/>
        <v/>
      </c>
      <c r="HW205" s="265" t="str">
        <f t="shared" si="436"/>
        <v/>
      </c>
      <c r="HX205" s="265" t="str">
        <f t="shared" si="436"/>
        <v/>
      </c>
      <c r="HY205" s="265" t="str">
        <f t="shared" si="436"/>
        <v/>
      </c>
      <c r="HZ205" s="265" t="str">
        <f t="shared" si="436"/>
        <v/>
      </c>
      <c r="IA205" s="265" t="str">
        <f t="shared" si="436"/>
        <v/>
      </c>
      <c r="IB205" s="265" t="str">
        <f t="shared" si="436"/>
        <v/>
      </c>
      <c r="IC205" s="265" t="str">
        <f t="shared" si="436"/>
        <v/>
      </c>
    </row>
    <row r="206" spans="1:237" x14ac:dyDescent="0.25">
      <c r="A206" s="248">
        <f t="shared" ref="A206:A231" si="444">A205+1</f>
        <v>195</v>
      </c>
      <c r="B206" s="2" t="str">
        <f>IF(OR('aux 1'!B206="",'aux 1'!R206&lt;&gt;"s"),"",'aux 1'!B206)</f>
        <v/>
      </c>
      <c r="C206" s="172" t="str">
        <f>IF('aux 1'!F206="","",'aux 1'!F206)</f>
        <v/>
      </c>
      <c r="D206" s="450" t="str">
        <f>IF(B206="","",'aux 1'!AP206)</f>
        <v/>
      </c>
      <c r="E206" s="306" t="str">
        <f>IF(B206="","Pre: ",'aux 1'!AN206)</f>
        <v xml:space="preserve">Pre: </v>
      </c>
      <c r="F206" s="306" t="str">
        <f>IF(B206="","Co: ",'aux 1'!AO206)</f>
        <v xml:space="preserve">Co: </v>
      </c>
      <c r="G206" s="54" t="str">
        <f>IF(OR($B206="",'aux 1'!H206=""),"",'aux 1'!H206)</f>
        <v/>
      </c>
      <c r="H206" s="54" t="str">
        <f>IF(OR($B206="",'aux 1'!I206=""),"",'aux 1'!I206)</f>
        <v/>
      </c>
      <c r="I206" s="54" t="str">
        <f>IF(OR($B206="",'aux 1'!J206=""),"",'aux 1'!J206)</f>
        <v/>
      </c>
      <c r="J206" s="54" t="str">
        <f>IF(OR($B206="",'aux 1'!K206=""),"",'aux 1'!K206)</f>
        <v/>
      </c>
      <c r="K206" s="248"/>
      <c r="L206" s="248"/>
      <c r="M206" s="45" t="str">
        <f>IF('aux 1'!C206="","",'aux 1'!C206)</f>
        <v/>
      </c>
      <c r="N206" s="45" t="str">
        <f>IF('aux 1'!D206="","",'aux 1'!D206)</f>
        <v/>
      </c>
      <c r="O206" s="169" t="str">
        <f>IF('aux 1'!E206="","",'aux 1'!E206)</f>
        <v/>
      </c>
      <c r="P206" s="133" t="str">
        <f t="shared" si="438"/>
        <v/>
      </c>
      <c r="Q206" s="43" t="str">
        <f>IF(S206="s",IF(R206="op",'aux 1'!S206,U206),"")</f>
        <v/>
      </c>
      <c r="R206" s="43" t="str">
        <f>IF('aux 1'!N206="op","op",'aux 1'!S206)</f>
        <v/>
      </c>
      <c r="S206" s="43" t="str">
        <f>IF('aux 1'!R206="","",'aux 1'!R206)</f>
        <v/>
      </c>
      <c r="T206" s="43" t="str">
        <f>IF('aux 1'!Q206="","",'aux 1'!Q206)</f>
        <v/>
      </c>
      <c r="U206" s="43" t="str">
        <f>IF('aux 1'!P206="","",'aux 1'!P206)</f>
        <v/>
      </c>
      <c r="V206" s="44" t="str">
        <f>IF('aux 1'!O206="","",'aux 1'!O206)</f>
        <v/>
      </c>
      <c r="W206" s="128">
        <f>IF('aux 1'!T206="",0,'aux 1'!T206)</f>
        <v>0</v>
      </c>
      <c r="X206" s="128">
        <f>IF('aux 1'!U206="",0,'aux 1'!U206)</f>
        <v>0</v>
      </c>
      <c r="Y206" s="128">
        <f>IF('aux 1'!V206="",0,'aux 1'!V206)</f>
        <v>0</v>
      </c>
      <c r="Z206" s="128" t="str">
        <f>IF('aux 1'!W206="","",'aux 1'!W206)</f>
        <v/>
      </c>
      <c r="AA206" s="128" t="str">
        <f t="shared" si="439"/>
        <v>h</v>
      </c>
      <c r="AB206" s="248" t="str">
        <f>IF('aux 1'!X206="","",'aux 1'!X206)</f>
        <v/>
      </c>
      <c r="AC206" s="87" t="str">
        <f t="shared" si="440"/>
        <v/>
      </c>
      <c r="AE206" s="265">
        <f t="shared" si="441"/>
        <v>195</v>
      </c>
      <c r="AF206" s="267" t="str">
        <f t="shared" si="425"/>
        <v/>
      </c>
      <c r="AG206" s="267" t="str">
        <f t="shared" si="425"/>
        <v/>
      </c>
      <c r="AH206" s="267" t="str">
        <f t="shared" si="425"/>
        <v/>
      </c>
      <c r="AI206" s="267" t="str">
        <f t="shared" si="425"/>
        <v/>
      </c>
      <c r="AJ206" s="267" t="str">
        <f t="shared" si="425"/>
        <v/>
      </c>
      <c r="AK206" s="267" t="str">
        <f t="shared" si="425"/>
        <v/>
      </c>
      <c r="AL206" s="267" t="str">
        <f t="shared" si="425"/>
        <v/>
      </c>
      <c r="AM206" s="267" t="str">
        <f t="shared" si="425"/>
        <v/>
      </c>
      <c r="AN206" s="267" t="str">
        <f t="shared" si="425"/>
        <v/>
      </c>
      <c r="AO206" s="267" t="str">
        <f t="shared" si="425"/>
        <v/>
      </c>
      <c r="AP206" s="267" t="str">
        <f t="shared" si="426"/>
        <v/>
      </c>
      <c r="AQ206" s="267" t="str">
        <f t="shared" si="426"/>
        <v/>
      </c>
      <c r="AR206" s="267" t="str">
        <f t="shared" si="426"/>
        <v/>
      </c>
      <c r="AS206" s="267" t="str">
        <f t="shared" si="426"/>
        <v/>
      </c>
      <c r="AT206" s="267" t="str">
        <f t="shared" si="426"/>
        <v/>
      </c>
      <c r="AU206" s="267" t="str">
        <f t="shared" si="426"/>
        <v/>
      </c>
      <c r="AV206" s="267" t="str">
        <f t="shared" si="426"/>
        <v/>
      </c>
      <c r="AW206" s="267" t="str">
        <f t="shared" si="426"/>
        <v/>
      </c>
      <c r="AX206" s="267" t="str">
        <f t="shared" si="426"/>
        <v/>
      </c>
      <c r="AY206" s="267" t="str">
        <f t="shared" si="426"/>
        <v/>
      </c>
      <c r="BA206" s="267" t="str">
        <f t="shared" si="404"/>
        <v/>
      </c>
      <c r="BB206" s="267" t="str">
        <f t="shared" si="405"/>
        <v/>
      </c>
      <c r="BC206" s="267" t="str">
        <f t="shared" si="406"/>
        <v/>
      </c>
      <c r="BD206" s="267" t="str">
        <f t="shared" si="407"/>
        <v/>
      </c>
      <c r="BE206" s="267" t="str">
        <f t="shared" si="408"/>
        <v/>
      </c>
      <c r="BF206" s="267" t="str">
        <f t="shared" si="409"/>
        <v/>
      </c>
      <c r="BG206" s="267" t="str">
        <f t="shared" si="410"/>
        <v/>
      </c>
      <c r="BH206" s="267" t="str">
        <f t="shared" si="443"/>
        <v/>
      </c>
      <c r="BI206" s="267" t="str">
        <f t="shared" si="351"/>
        <v/>
      </c>
      <c r="BJ206" s="267" t="str">
        <f t="shared" si="352"/>
        <v/>
      </c>
      <c r="BK206" s="267" t="str">
        <f t="shared" si="353"/>
        <v/>
      </c>
      <c r="BL206" s="267" t="str">
        <f t="shared" si="354"/>
        <v/>
      </c>
      <c r="BM206" s="267" t="str">
        <f t="shared" si="355"/>
        <v/>
      </c>
      <c r="BN206" s="267" t="str">
        <f t="shared" si="356"/>
        <v/>
      </c>
      <c r="BO206" s="267" t="str">
        <f t="shared" si="357"/>
        <v/>
      </c>
      <c r="BP206" s="267" t="str">
        <f t="shared" si="358"/>
        <v/>
      </c>
      <c r="BQ206" s="267" t="str">
        <f t="shared" si="359"/>
        <v/>
      </c>
      <c r="BR206" s="267" t="str">
        <f t="shared" si="360"/>
        <v/>
      </c>
      <c r="BS206" s="267" t="str">
        <f t="shared" si="361"/>
        <v/>
      </c>
      <c r="BT206" s="267" t="str">
        <f t="shared" si="362"/>
        <v/>
      </c>
      <c r="BU206" s="264"/>
      <c r="BV206" s="268">
        <v>195</v>
      </c>
      <c r="BW206" s="265" t="str">
        <f t="shared" si="391"/>
        <v/>
      </c>
      <c r="BX206" s="265" t="str">
        <f t="shared" si="349"/>
        <v/>
      </c>
      <c r="BY206" s="265" t="str">
        <f t="shared" si="349"/>
        <v/>
      </c>
      <c r="BZ206" s="265" t="str">
        <f t="shared" si="349"/>
        <v/>
      </c>
      <c r="CA206" s="265" t="str">
        <f t="shared" si="424"/>
        <v/>
      </c>
      <c r="CB206" s="265" t="str">
        <f t="shared" si="424"/>
        <v/>
      </c>
      <c r="CC206" s="265" t="str">
        <f t="shared" si="424"/>
        <v/>
      </c>
      <c r="CD206" s="265" t="str">
        <f t="shared" si="442"/>
        <v/>
      </c>
      <c r="CE206" s="265" t="str">
        <f t="shared" si="437"/>
        <v/>
      </c>
      <c r="CF206" s="265" t="str">
        <f t="shared" si="437"/>
        <v/>
      </c>
      <c r="CG206" s="265" t="str">
        <f t="shared" si="437"/>
        <v/>
      </c>
      <c r="CH206" s="265" t="str">
        <f t="shared" si="437"/>
        <v/>
      </c>
      <c r="CI206" s="265" t="str">
        <f t="shared" si="437"/>
        <v/>
      </c>
      <c r="CJ206" s="265" t="str">
        <f t="shared" si="437"/>
        <v/>
      </c>
      <c r="CK206" s="265" t="str">
        <f t="shared" si="437"/>
        <v/>
      </c>
      <c r="CL206" s="265" t="str">
        <f t="shared" si="437"/>
        <v/>
      </c>
      <c r="CM206" s="265" t="str">
        <f t="shared" si="437"/>
        <v/>
      </c>
      <c r="CN206" s="265" t="str">
        <f t="shared" si="437"/>
        <v/>
      </c>
      <c r="CO206" s="265" t="str">
        <f t="shared" si="437"/>
        <v/>
      </c>
      <c r="CP206" s="265" t="str">
        <f t="shared" si="437"/>
        <v/>
      </c>
      <c r="CR206" s="265" t="str">
        <f>IF(BW206="","",SUM(BW$12:BW206)-BW206+1)</f>
        <v/>
      </c>
      <c r="CS206" s="265" t="str">
        <f>IF(BX206="","",SUM(BX$12:BX206)-BX206+1)</f>
        <v/>
      </c>
      <c r="CT206" s="265" t="str">
        <f>IF(BY206="","",SUM(BY$12:BY206)-BY206+1)</f>
        <v/>
      </c>
      <c r="CU206" s="265" t="str">
        <f>IF(BZ206="","",SUM(BZ$12:BZ206)-BZ206+1)</f>
        <v/>
      </c>
      <c r="CV206" s="265" t="str">
        <f>IF(CA206="","",SUM(CA$12:CA206)-CA206+1)</f>
        <v/>
      </c>
      <c r="CW206" s="265" t="str">
        <f>IF(CB206="","",SUM(CB$12:CB206)-CB206+1)</f>
        <v/>
      </c>
      <c r="CX206" s="265" t="str">
        <f>IF(CC206="","",SUM(CC$12:CC206)-CC206+1)</f>
        <v/>
      </c>
      <c r="CY206" s="265" t="str">
        <f>IF(CD206="","",SUM(CD$12:CD206)-CD206+1)</f>
        <v/>
      </c>
      <c r="CZ206" s="265" t="str">
        <f>IF(CE206="","",SUM(CE$12:CE206)-CE206+1)</f>
        <v/>
      </c>
      <c r="DA206" s="265" t="str">
        <f>IF(CF206="","",SUM(CF$12:CF206)-CF206+1)</f>
        <v/>
      </c>
      <c r="DB206" s="265" t="str">
        <f>IF(CG206="","",SUM(CG$12:CG206)-CG206+1)</f>
        <v/>
      </c>
      <c r="DC206" s="265" t="str">
        <f>IF(CH206="","",SUM(CH$12:CH206)-CH206+1)</f>
        <v/>
      </c>
      <c r="DD206" s="265" t="str">
        <f>IF(CI206="","",SUM(CI$12:CI206)-CI206+1)</f>
        <v/>
      </c>
      <c r="DE206" s="265" t="str">
        <f>IF(CJ206="","",SUM(CJ$12:CJ206)-CJ206+1)</f>
        <v/>
      </c>
      <c r="DF206" s="265" t="str">
        <f>IF(CK206="","",SUM(CK$12:CK206)-CK206+1)</f>
        <v/>
      </c>
      <c r="DG206" s="265" t="str">
        <f>IF(CL206="","",SUM(CL$12:CL206)-CL206+1)</f>
        <v/>
      </c>
      <c r="DH206" s="265" t="str">
        <f>IF(CM206="","",SUM(CM$12:CM206)-CM206+1)</f>
        <v/>
      </c>
      <c r="DI206" s="265" t="str">
        <f>IF(CN206="","",SUM(CN$12:CN206)-CN206+1)</f>
        <v/>
      </c>
      <c r="DJ206" s="265" t="str">
        <f>IF(CO206="","",SUM(CO$12:CO206)-CO206+1)</f>
        <v/>
      </c>
      <c r="DK206" s="265" t="str">
        <f>IF(CP206="","",SUM(CP$12:CP206)-CP206+1)</f>
        <v/>
      </c>
      <c r="DM206" s="265"/>
      <c r="DN206" s="265"/>
      <c r="DO206" s="265"/>
      <c r="DP206" s="265"/>
      <c r="DQ206" s="265"/>
      <c r="DR206" s="265"/>
      <c r="DS206" s="265"/>
      <c r="DT206" s="265"/>
      <c r="DU206" s="265"/>
      <c r="DV206" s="265"/>
      <c r="DW206" s="265"/>
      <c r="DX206" s="265"/>
      <c r="DY206" s="265"/>
      <c r="DZ206" s="265"/>
      <c r="EA206" s="265"/>
      <c r="EB206" s="265"/>
      <c r="EC206" s="265"/>
      <c r="ED206" s="265"/>
      <c r="EE206" s="265"/>
      <c r="EF206" s="265"/>
      <c r="EH206" s="265" t="str">
        <f t="shared" si="427"/>
        <v/>
      </c>
      <c r="EI206" s="265" t="str">
        <f t="shared" si="427"/>
        <v/>
      </c>
      <c r="EJ206" s="265" t="str">
        <f t="shared" si="427"/>
        <v/>
      </c>
      <c r="EK206" s="265" t="str">
        <f t="shared" si="427"/>
        <v/>
      </c>
      <c r="EL206" s="265" t="str">
        <f t="shared" si="427"/>
        <v/>
      </c>
      <c r="EM206" s="265" t="str">
        <f t="shared" si="427"/>
        <v/>
      </c>
      <c r="EN206" s="265" t="str">
        <f t="shared" si="427"/>
        <v/>
      </c>
      <c r="EO206" s="265" t="str">
        <f t="shared" si="427"/>
        <v/>
      </c>
      <c r="EP206" s="265" t="str">
        <f t="shared" si="427"/>
        <v/>
      </c>
      <c r="EQ206" s="265" t="str">
        <f t="shared" si="427"/>
        <v/>
      </c>
      <c r="ER206" s="265" t="str">
        <f t="shared" si="428"/>
        <v/>
      </c>
      <c r="ES206" s="265" t="str">
        <f t="shared" si="428"/>
        <v/>
      </c>
      <c r="ET206" s="265" t="str">
        <f t="shared" si="428"/>
        <v/>
      </c>
      <c r="EU206" s="265" t="str">
        <f t="shared" si="428"/>
        <v/>
      </c>
      <c r="EV206" s="265" t="str">
        <f t="shared" si="428"/>
        <v/>
      </c>
      <c r="EW206" s="265" t="str">
        <f t="shared" si="428"/>
        <v/>
      </c>
      <c r="EX206" s="265" t="str">
        <f t="shared" si="428"/>
        <v/>
      </c>
      <c r="EY206" s="265" t="str">
        <f t="shared" si="428"/>
        <v/>
      </c>
      <c r="EZ206" s="265" t="str">
        <f t="shared" si="428"/>
        <v/>
      </c>
      <c r="FA206" s="265" t="str">
        <f t="shared" si="428"/>
        <v/>
      </c>
      <c r="FB206" s="263" t="str">
        <f t="shared" si="429"/>
        <v/>
      </c>
      <c r="FC206" s="263" t="str">
        <f t="shared" si="429"/>
        <v/>
      </c>
      <c r="FD206" s="263" t="str">
        <f t="shared" si="429"/>
        <v/>
      </c>
      <c r="FE206" s="263" t="str">
        <f t="shared" si="429"/>
        <v/>
      </c>
      <c r="FF206" s="263" t="str">
        <f t="shared" si="429"/>
        <v/>
      </c>
      <c r="FG206" s="263" t="str">
        <f t="shared" si="429"/>
        <v/>
      </c>
      <c r="FH206" s="263" t="str">
        <f t="shared" si="429"/>
        <v/>
      </c>
      <c r="FI206" s="263" t="str">
        <f t="shared" si="429"/>
        <v/>
      </c>
      <c r="FJ206" s="263" t="str">
        <f t="shared" si="429"/>
        <v/>
      </c>
      <c r="FK206" s="263" t="str">
        <f t="shared" si="429"/>
        <v/>
      </c>
      <c r="FL206" s="263" t="str">
        <f t="shared" si="430"/>
        <v/>
      </c>
      <c r="FM206" s="263" t="str">
        <f t="shared" si="430"/>
        <v/>
      </c>
      <c r="FN206" s="263" t="str">
        <f t="shared" si="430"/>
        <v/>
      </c>
      <c r="FO206" s="263" t="str">
        <f t="shared" si="430"/>
        <v/>
      </c>
      <c r="FP206" s="263" t="str">
        <f t="shared" si="430"/>
        <v/>
      </c>
      <c r="FQ206" s="263" t="str">
        <f t="shared" si="430"/>
        <v/>
      </c>
      <c r="FR206" s="263" t="str">
        <f t="shared" si="430"/>
        <v/>
      </c>
      <c r="FS206" s="263" t="str">
        <f t="shared" si="430"/>
        <v/>
      </c>
      <c r="FT206" s="263" t="str">
        <f t="shared" si="430"/>
        <v/>
      </c>
      <c r="FU206" s="263" t="str">
        <f t="shared" si="430"/>
        <v/>
      </c>
      <c r="FV206" s="265" t="str">
        <f t="shared" si="431"/>
        <v/>
      </c>
      <c r="FW206" s="265" t="str">
        <f t="shared" si="431"/>
        <v/>
      </c>
      <c r="FX206" s="265" t="str">
        <f t="shared" si="431"/>
        <v/>
      </c>
      <c r="FY206" s="265" t="str">
        <f t="shared" si="431"/>
        <v/>
      </c>
      <c r="FZ206" s="265" t="str">
        <f t="shared" si="431"/>
        <v/>
      </c>
      <c r="GA206" s="265" t="str">
        <f t="shared" si="431"/>
        <v/>
      </c>
      <c r="GB206" s="265" t="str">
        <f t="shared" si="431"/>
        <v/>
      </c>
      <c r="GC206" s="265" t="str">
        <f t="shared" si="431"/>
        <v/>
      </c>
      <c r="GD206" s="265" t="str">
        <f t="shared" si="431"/>
        <v/>
      </c>
      <c r="GE206" s="265" t="str">
        <f t="shared" si="431"/>
        <v/>
      </c>
      <c r="GF206" s="265" t="str">
        <f t="shared" si="432"/>
        <v/>
      </c>
      <c r="GG206" s="265" t="str">
        <f t="shared" si="432"/>
        <v/>
      </c>
      <c r="GH206" s="265" t="str">
        <f t="shared" si="432"/>
        <v/>
      </c>
      <c r="GI206" s="265" t="str">
        <f t="shared" si="432"/>
        <v/>
      </c>
      <c r="GJ206" s="265" t="str">
        <f t="shared" si="432"/>
        <v/>
      </c>
      <c r="GK206" s="265" t="str">
        <f t="shared" si="432"/>
        <v/>
      </c>
      <c r="GL206" s="265" t="str">
        <f t="shared" si="432"/>
        <v/>
      </c>
      <c r="GM206" s="265" t="str">
        <f t="shared" si="432"/>
        <v/>
      </c>
      <c r="GN206" s="265" t="str">
        <f t="shared" si="432"/>
        <v/>
      </c>
      <c r="GO206" s="265" t="str">
        <f t="shared" si="432"/>
        <v/>
      </c>
      <c r="GP206" s="263" t="str">
        <f t="shared" si="433"/>
        <v/>
      </c>
      <c r="GQ206" s="263" t="str">
        <f t="shared" si="433"/>
        <v/>
      </c>
      <c r="GR206" s="263" t="str">
        <f t="shared" si="433"/>
        <v/>
      </c>
      <c r="GS206" s="263" t="str">
        <f t="shared" si="433"/>
        <v/>
      </c>
      <c r="GT206" s="263" t="str">
        <f t="shared" si="433"/>
        <v/>
      </c>
      <c r="GU206" s="263" t="str">
        <f t="shared" si="433"/>
        <v/>
      </c>
      <c r="GV206" s="263" t="str">
        <f t="shared" si="433"/>
        <v/>
      </c>
      <c r="GW206" s="263" t="str">
        <f t="shared" si="433"/>
        <v/>
      </c>
      <c r="GX206" s="263" t="str">
        <f t="shared" si="433"/>
        <v/>
      </c>
      <c r="GY206" s="263" t="str">
        <f t="shared" si="433"/>
        <v/>
      </c>
      <c r="GZ206" s="263" t="str">
        <f t="shared" si="434"/>
        <v/>
      </c>
      <c r="HA206" s="263" t="str">
        <f t="shared" si="434"/>
        <v/>
      </c>
      <c r="HB206" s="263" t="str">
        <f t="shared" si="434"/>
        <v/>
      </c>
      <c r="HC206" s="263" t="str">
        <f t="shared" si="434"/>
        <v/>
      </c>
      <c r="HD206" s="263" t="str">
        <f t="shared" si="434"/>
        <v/>
      </c>
      <c r="HE206" s="263" t="str">
        <f t="shared" si="434"/>
        <v/>
      </c>
      <c r="HF206" s="263" t="str">
        <f t="shared" si="434"/>
        <v/>
      </c>
      <c r="HG206" s="263" t="str">
        <f t="shared" si="434"/>
        <v/>
      </c>
      <c r="HH206" s="263" t="str">
        <f t="shared" si="434"/>
        <v/>
      </c>
      <c r="HI206" s="263" t="str">
        <f t="shared" si="434"/>
        <v/>
      </c>
      <c r="HJ206" s="265" t="str">
        <f t="shared" si="435"/>
        <v/>
      </c>
      <c r="HK206" s="265" t="str">
        <f t="shared" si="435"/>
        <v/>
      </c>
      <c r="HL206" s="265" t="str">
        <f t="shared" si="435"/>
        <v/>
      </c>
      <c r="HM206" s="265" t="str">
        <f t="shared" si="435"/>
        <v/>
      </c>
      <c r="HN206" s="265" t="str">
        <f t="shared" si="435"/>
        <v/>
      </c>
      <c r="HO206" s="265" t="str">
        <f t="shared" si="435"/>
        <v/>
      </c>
      <c r="HP206" s="265" t="str">
        <f t="shared" si="435"/>
        <v/>
      </c>
      <c r="HQ206" s="265" t="str">
        <f t="shared" si="435"/>
        <v/>
      </c>
      <c r="HR206" s="265" t="str">
        <f t="shared" si="435"/>
        <v/>
      </c>
      <c r="HS206" s="265" t="str">
        <f t="shared" si="435"/>
        <v/>
      </c>
      <c r="HT206" s="265" t="str">
        <f t="shared" si="436"/>
        <v/>
      </c>
      <c r="HU206" s="265" t="str">
        <f t="shared" si="436"/>
        <v/>
      </c>
      <c r="HV206" s="265" t="str">
        <f t="shared" si="436"/>
        <v/>
      </c>
      <c r="HW206" s="265" t="str">
        <f t="shared" si="436"/>
        <v/>
      </c>
      <c r="HX206" s="265" t="str">
        <f t="shared" si="436"/>
        <v/>
      </c>
      <c r="HY206" s="265" t="str">
        <f t="shared" si="436"/>
        <v/>
      </c>
      <c r="HZ206" s="265" t="str">
        <f t="shared" si="436"/>
        <v/>
      </c>
      <c r="IA206" s="265" t="str">
        <f t="shared" si="436"/>
        <v/>
      </c>
      <c r="IB206" s="265" t="str">
        <f t="shared" si="436"/>
        <v/>
      </c>
      <c r="IC206" s="265" t="str">
        <f t="shared" si="436"/>
        <v/>
      </c>
    </row>
    <row r="207" spans="1:237" x14ac:dyDescent="0.25">
      <c r="A207" s="248">
        <f t="shared" si="444"/>
        <v>196</v>
      </c>
      <c r="B207" s="2" t="str">
        <f>IF(OR('aux 1'!B207="",'aux 1'!R207&lt;&gt;"s"),"",'aux 1'!B207)</f>
        <v/>
      </c>
      <c r="C207" s="172" t="str">
        <f>IF('aux 1'!F207="","",'aux 1'!F207)</f>
        <v/>
      </c>
      <c r="D207" s="450" t="str">
        <f>IF(B207="","",'aux 1'!AP207)</f>
        <v/>
      </c>
      <c r="E207" s="306" t="str">
        <f>IF(B207="","Pre: ",'aux 1'!AN207)</f>
        <v xml:space="preserve">Pre: </v>
      </c>
      <c r="F207" s="306" t="str">
        <f>IF(B207="","Co: ",'aux 1'!AO207)</f>
        <v xml:space="preserve">Co: </v>
      </c>
      <c r="G207" s="54" t="str">
        <f>IF(OR($B207="",'aux 1'!H207=""),"",'aux 1'!H207)</f>
        <v/>
      </c>
      <c r="H207" s="54" t="str">
        <f>IF(OR($B207="",'aux 1'!I207=""),"",'aux 1'!I207)</f>
        <v/>
      </c>
      <c r="I207" s="54" t="str">
        <f>IF(OR($B207="",'aux 1'!J207=""),"",'aux 1'!J207)</f>
        <v/>
      </c>
      <c r="J207" s="54" t="str">
        <f>IF(OR($B207="",'aux 1'!K207=""),"",'aux 1'!K207)</f>
        <v/>
      </c>
      <c r="K207" s="248"/>
      <c r="L207" s="248"/>
      <c r="M207" s="45" t="str">
        <f>IF('aux 1'!C207="","",'aux 1'!C207)</f>
        <v/>
      </c>
      <c r="N207" s="45" t="str">
        <f>IF('aux 1'!D207="","",'aux 1'!D207)</f>
        <v/>
      </c>
      <c r="O207" s="169" t="str">
        <f>IF('aux 1'!E207="","",'aux 1'!E207)</f>
        <v/>
      </c>
      <c r="P207" s="133" t="str">
        <f t="shared" si="438"/>
        <v/>
      </c>
      <c r="Q207" s="43" t="str">
        <f>IF(S207="s",IF(R207="op",'aux 1'!S207,U207),"")</f>
        <v/>
      </c>
      <c r="R207" s="43" t="str">
        <f>IF('aux 1'!N207="op","op",'aux 1'!S207)</f>
        <v/>
      </c>
      <c r="S207" s="43" t="str">
        <f>IF('aux 1'!R207="","",'aux 1'!R207)</f>
        <v/>
      </c>
      <c r="T207" s="43" t="str">
        <f>IF('aux 1'!Q207="","",'aux 1'!Q207)</f>
        <v/>
      </c>
      <c r="U207" s="43" t="str">
        <f>IF('aux 1'!P207="","",'aux 1'!P207)</f>
        <v/>
      </c>
      <c r="V207" s="44" t="str">
        <f>IF('aux 1'!O207="","",'aux 1'!O207)</f>
        <v/>
      </c>
      <c r="W207" s="128">
        <f>IF('aux 1'!T207="",0,'aux 1'!T207)</f>
        <v>0</v>
      </c>
      <c r="X207" s="128">
        <f>IF('aux 1'!U207="",0,'aux 1'!U207)</f>
        <v>0</v>
      </c>
      <c r="Y207" s="128">
        <f>IF('aux 1'!V207="",0,'aux 1'!V207)</f>
        <v>0</v>
      </c>
      <c r="Z207" s="128" t="str">
        <f>IF('aux 1'!W207="","",'aux 1'!W207)</f>
        <v/>
      </c>
      <c r="AA207" s="128" t="str">
        <f t="shared" si="439"/>
        <v>h</v>
      </c>
      <c r="AB207" s="248" t="str">
        <f>IF('aux 1'!X207="","",'aux 1'!X207)</f>
        <v/>
      </c>
      <c r="AC207" s="87" t="str">
        <f t="shared" si="440"/>
        <v/>
      </c>
      <c r="AE207" s="265">
        <f t="shared" si="441"/>
        <v>196</v>
      </c>
      <c r="AF207" s="267" t="str">
        <f t="shared" si="425"/>
        <v/>
      </c>
      <c r="AG207" s="267" t="str">
        <f t="shared" si="425"/>
        <v/>
      </c>
      <c r="AH207" s="267" t="str">
        <f t="shared" si="425"/>
        <v/>
      </c>
      <c r="AI207" s="267" t="str">
        <f t="shared" si="425"/>
        <v/>
      </c>
      <c r="AJ207" s="267" t="str">
        <f t="shared" si="425"/>
        <v/>
      </c>
      <c r="AK207" s="267" t="str">
        <f t="shared" si="425"/>
        <v/>
      </c>
      <c r="AL207" s="267" t="str">
        <f t="shared" si="425"/>
        <v/>
      </c>
      <c r="AM207" s="267" t="str">
        <f t="shared" si="425"/>
        <v/>
      </c>
      <c r="AN207" s="267" t="str">
        <f t="shared" si="425"/>
        <v/>
      </c>
      <c r="AO207" s="267" t="str">
        <f t="shared" si="425"/>
        <v/>
      </c>
      <c r="AP207" s="267" t="str">
        <f t="shared" si="426"/>
        <v/>
      </c>
      <c r="AQ207" s="267" t="str">
        <f t="shared" si="426"/>
        <v/>
      </c>
      <c r="AR207" s="267" t="str">
        <f t="shared" si="426"/>
        <v/>
      </c>
      <c r="AS207" s="267" t="str">
        <f t="shared" si="426"/>
        <v/>
      </c>
      <c r="AT207" s="267" t="str">
        <f t="shared" si="426"/>
        <v/>
      </c>
      <c r="AU207" s="267" t="str">
        <f t="shared" si="426"/>
        <v/>
      </c>
      <c r="AV207" s="267" t="str">
        <f t="shared" si="426"/>
        <v/>
      </c>
      <c r="AW207" s="267" t="str">
        <f t="shared" si="426"/>
        <v/>
      </c>
      <c r="AX207" s="267" t="str">
        <f t="shared" si="426"/>
        <v/>
      </c>
      <c r="AY207" s="267" t="str">
        <f t="shared" si="426"/>
        <v/>
      </c>
      <c r="BA207" s="267" t="str">
        <f t="shared" si="404"/>
        <v/>
      </c>
      <c r="BB207" s="267" t="str">
        <f t="shared" si="405"/>
        <v/>
      </c>
      <c r="BC207" s="267" t="str">
        <f t="shared" si="406"/>
        <v/>
      </c>
      <c r="BD207" s="267" t="str">
        <f t="shared" si="407"/>
        <v/>
      </c>
      <c r="BE207" s="267" t="str">
        <f t="shared" si="408"/>
        <v/>
      </c>
      <c r="BF207" s="267" t="str">
        <f t="shared" si="409"/>
        <v/>
      </c>
      <c r="BG207" s="267" t="str">
        <f t="shared" si="410"/>
        <v/>
      </c>
      <c r="BH207" s="267" t="str">
        <f t="shared" si="443"/>
        <v/>
      </c>
      <c r="BI207" s="267" t="str">
        <f t="shared" si="351"/>
        <v/>
      </c>
      <c r="BJ207" s="267" t="str">
        <f t="shared" si="352"/>
        <v/>
      </c>
      <c r="BK207" s="267" t="str">
        <f t="shared" si="353"/>
        <v/>
      </c>
      <c r="BL207" s="267" t="str">
        <f t="shared" si="354"/>
        <v/>
      </c>
      <c r="BM207" s="267" t="str">
        <f t="shared" si="355"/>
        <v/>
      </c>
      <c r="BN207" s="267" t="str">
        <f t="shared" si="356"/>
        <v/>
      </c>
      <c r="BO207" s="267" t="str">
        <f t="shared" si="357"/>
        <v/>
      </c>
      <c r="BP207" s="267" t="str">
        <f t="shared" si="358"/>
        <v/>
      </c>
      <c r="BQ207" s="267" t="str">
        <f t="shared" si="359"/>
        <v/>
      </c>
      <c r="BR207" s="267" t="str">
        <f t="shared" si="360"/>
        <v/>
      </c>
      <c r="BS207" s="267" t="str">
        <f t="shared" si="361"/>
        <v/>
      </c>
      <c r="BT207" s="267" t="str">
        <f t="shared" si="362"/>
        <v/>
      </c>
      <c r="BU207" s="264"/>
      <c r="BV207" s="268">
        <v>196</v>
      </c>
      <c r="BW207" s="265" t="str">
        <f t="shared" si="391"/>
        <v/>
      </c>
      <c r="BX207" s="265" t="str">
        <f t="shared" si="349"/>
        <v/>
      </c>
      <c r="BY207" s="265" t="str">
        <f t="shared" si="349"/>
        <v/>
      </c>
      <c r="BZ207" s="265" t="str">
        <f t="shared" si="349"/>
        <v/>
      </c>
      <c r="CA207" s="265" t="str">
        <f t="shared" si="424"/>
        <v/>
      </c>
      <c r="CB207" s="265" t="str">
        <f t="shared" si="424"/>
        <v/>
      </c>
      <c r="CC207" s="265" t="str">
        <f t="shared" si="424"/>
        <v/>
      </c>
      <c r="CD207" s="265" t="str">
        <f t="shared" si="442"/>
        <v/>
      </c>
      <c r="CE207" s="265" t="str">
        <f t="shared" si="437"/>
        <v/>
      </c>
      <c r="CF207" s="265" t="str">
        <f t="shared" si="437"/>
        <v/>
      </c>
      <c r="CG207" s="265" t="str">
        <f t="shared" si="437"/>
        <v/>
      </c>
      <c r="CH207" s="265" t="str">
        <f t="shared" si="437"/>
        <v/>
      </c>
      <c r="CI207" s="265" t="str">
        <f t="shared" si="437"/>
        <v/>
      </c>
      <c r="CJ207" s="265" t="str">
        <f t="shared" si="437"/>
        <v/>
      </c>
      <c r="CK207" s="265" t="str">
        <f t="shared" si="437"/>
        <v/>
      </c>
      <c r="CL207" s="265" t="str">
        <f t="shared" si="437"/>
        <v/>
      </c>
      <c r="CM207" s="265" t="str">
        <f t="shared" si="437"/>
        <v/>
      </c>
      <c r="CN207" s="265" t="str">
        <f t="shared" si="437"/>
        <v/>
      </c>
      <c r="CO207" s="265" t="str">
        <f t="shared" si="437"/>
        <v/>
      </c>
      <c r="CP207" s="265" t="str">
        <f t="shared" si="437"/>
        <v/>
      </c>
      <c r="CR207" s="265" t="str">
        <f>IF(BW207="","",SUM(BW$12:BW207)-BW207+1)</f>
        <v/>
      </c>
      <c r="CS207" s="265" t="str">
        <f>IF(BX207="","",SUM(BX$12:BX207)-BX207+1)</f>
        <v/>
      </c>
      <c r="CT207" s="265" t="str">
        <f>IF(BY207="","",SUM(BY$12:BY207)-BY207+1)</f>
        <v/>
      </c>
      <c r="CU207" s="265" t="str">
        <f>IF(BZ207="","",SUM(BZ$12:BZ207)-BZ207+1)</f>
        <v/>
      </c>
      <c r="CV207" s="265" t="str">
        <f>IF(CA207="","",SUM(CA$12:CA207)-CA207+1)</f>
        <v/>
      </c>
      <c r="CW207" s="265" t="str">
        <f>IF(CB207="","",SUM(CB$12:CB207)-CB207+1)</f>
        <v/>
      </c>
      <c r="CX207" s="265" t="str">
        <f>IF(CC207="","",SUM(CC$12:CC207)-CC207+1)</f>
        <v/>
      </c>
      <c r="CY207" s="265" t="str">
        <f>IF(CD207="","",SUM(CD$12:CD207)-CD207+1)</f>
        <v/>
      </c>
      <c r="CZ207" s="265" t="str">
        <f>IF(CE207="","",SUM(CE$12:CE207)-CE207+1)</f>
        <v/>
      </c>
      <c r="DA207" s="265" t="str">
        <f>IF(CF207="","",SUM(CF$12:CF207)-CF207+1)</f>
        <v/>
      </c>
      <c r="DB207" s="265" t="str">
        <f>IF(CG207="","",SUM(CG$12:CG207)-CG207+1)</f>
        <v/>
      </c>
      <c r="DC207" s="265" t="str">
        <f>IF(CH207="","",SUM(CH$12:CH207)-CH207+1)</f>
        <v/>
      </c>
      <c r="DD207" s="265" t="str">
        <f>IF(CI207="","",SUM(CI$12:CI207)-CI207+1)</f>
        <v/>
      </c>
      <c r="DE207" s="265" t="str">
        <f>IF(CJ207="","",SUM(CJ$12:CJ207)-CJ207+1)</f>
        <v/>
      </c>
      <c r="DF207" s="265" t="str">
        <f>IF(CK207="","",SUM(CK$12:CK207)-CK207+1)</f>
        <v/>
      </c>
      <c r="DG207" s="265" t="str">
        <f>IF(CL207="","",SUM(CL$12:CL207)-CL207+1)</f>
        <v/>
      </c>
      <c r="DH207" s="265" t="str">
        <f>IF(CM207="","",SUM(CM$12:CM207)-CM207+1)</f>
        <v/>
      </c>
      <c r="DI207" s="265" t="str">
        <f>IF(CN207="","",SUM(CN$12:CN207)-CN207+1)</f>
        <v/>
      </c>
      <c r="DJ207" s="265" t="str">
        <f>IF(CO207="","",SUM(CO$12:CO207)-CO207+1)</f>
        <v/>
      </c>
      <c r="DK207" s="265" t="str">
        <f>IF(CP207="","",SUM(CP$12:CP207)-CP207+1)</f>
        <v/>
      </c>
      <c r="DM207" s="265"/>
      <c r="DN207" s="265"/>
      <c r="DO207" s="265"/>
      <c r="DP207" s="265"/>
      <c r="DQ207" s="265"/>
      <c r="DR207" s="265"/>
      <c r="DS207" s="265"/>
      <c r="DT207" s="265"/>
      <c r="DU207" s="265"/>
      <c r="DV207" s="265"/>
      <c r="DW207" s="265"/>
      <c r="DX207" s="265"/>
      <c r="DY207" s="265"/>
      <c r="DZ207" s="265"/>
      <c r="EA207" s="265"/>
      <c r="EB207" s="265"/>
      <c r="EC207" s="265"/>
      <c r="ED207" s="265"/>
      <c r="EE207" s="265"/>
      <c r="EF207" s="265"/>
      <c r="EH207" s="265" t="str">
        <f t="shared" si="427"/>
        <v/>
      </c>
      <c r="EI207" s="265" t="str">
        <f t="shared" si="427"/>
        <v/>
      </c>
      <c r="EJ207" s="265" t="str">
        <f t="shared" si="427"/>
        <v/>
      </c>
      <c r="EK207" s="265" t="str">
        <f t="shared" si="427"/>
        <v/>
      </c>
      <c r="EL207" s="265" t="str">
        <f t="shared" si="427"/>
        <v/>
      </c>
      <c r="EM207" s="265" t="str">
        <f t="shared" si="427"/>
        <v/>
      </c>
      <c r="EN207" s="265" t="str">
        <f t="shared" si="427"/>
        <v/>
      </c>
      <c r="EO207" s="265" t="str">
        <f t="shared" si="427"/>
        <v/>
      </c>
      <c r="EP207" s="265" t="str">
        <f t="shared" si="427"/>
        <v/>
      </c>
      <c r="EQ207" s="265" t="str">
        <f t="shared" si="427"/>
        <v/>
      </c>
      <c r="ER207" s="265" t="str">
        <f t="shared" si="428"/>
        <v/>
      </c>
      <c r="ES207" s="265" t="str">
        <f t="shared" si="428"/>
        <v/>
      </c>
      <c r="ET207" s="265" t="str">
        <f t="shared" si="428"/>
        <v/>
      </c>
      <c r="EU207" s="265" t="str">
        <f t="shared" si="428"/>
        <v/>
      </c>
      <c r="EV207" s="265" t="str">
        <f t="shared" si="428"/>
        <v/>
      </c>
      <c r="EW207" s="265" t="str">
        <f t="shared" si="428"/>
        <v/>
      </c>
      <c r="EX207" s="265" t="str">
        <f t="shared" si="428"/>
        <v/>
      </c>
      <c r="EY207" s="265" t="str">
        <f t="shared" si="428"/>
        <v/>
      </c>
      <c r="EZ207" s="265" t="str">
        <f t="shared" si="428"/>
        <v/>
      </c>
      <c r="FA207" s="265" t="str">
        <f t="shared" si="428"/>
        <v/>
      </c>
      <c r="FB207" s="263" t="str">
        <f t="shared" si="429"/>
        <v/>
      </c>
      <c r="FC207" s="263" t="str">
        <f t="shared" si="429"/>
        <v/>
      </c>
      <c r="FD207" s="263" t="str">
        <f t="shared" si="429"/>
        <v/>
      </c>
      <c r="FE207" s="263" t="str">
        <f t="shared" si="429"/>
        <v/>
      </c>
      <c r="FF207" s="263" t="str">
        <f t="shared" si="429"/>
        <v/>
      </c>
      <c r="FG207" s="263" t="str">
        <f t="shared" si="429"/>
        <v/>
      </c>
      <c r="FH207" s="263" t="str">
        <f t="shared" si="429"/>
        <v/>
      </c>
      <c r="FI207" s="263" t="str">
        <f t="shared" si="429"/>
        <v/>
      </c>
      <c r="FJ207" s="263" t="str">
        <f t="shared" si="429"/>
        <v/>
      </c>
      <c r="FK207" s="263" t="str">
        <f t="shared" si="429"/>
        <v/>
      </c>
      <c r="FL207" s="263" t="str">
        <f t="shared" si="430"/>
        <v/>
      </c>
      <c r="FM207" s="263" t="str">
        <f t="shared" si="430"/>
        <v/>
      </c>
      <c r="FN207" s="263" t="str">
        <f t="shared" si="430"/>
        <v/>
      </c>
      <c r="FO207" s="263" t="str">
        <f t="shared" si="430"/>
        <v/>
      </c>
      <c r="FP207" s="263" t="str">
        <f t="shared" si="430"/>
        <v/>
      </c>
      <c r="FQ207" s="263" t="str">
        <f t="shared" si="430"/>
        <v/>
      </c>
      <c r="FR207" s="263" t="str">
        <f t="shared" si="430"/>
        <v/>
      </c>
      <c r="FS207" s="263" t="str">
        <f t="shared" si="430"/>
        <v/>
      </c>
      <c r="FT207" s="263" t="str">
        <f t="shared" si="430"/>
        <v/>
      </c>
      <c r="FU207" s="263" t="str">
        <f t="shared" si="430"/>
        <v/>
      </c>
      <c r="FV207" s="265" t="str">
        <f t="shared" si="431"/>
        <v/>
      </c>
      <c r="FW207" s="265" t="str">
        <f t="shared" si="431"/>
        <v/>
      </c>
      <c r="FX207" s="265" t="str">
        <f t="shared" si="431"/>
        <v/>
      </c>
      <c r="FY207" s="265" t="str">
        <f t="shared" si="431"/>
        <v/>
      </c>
      <c r="FZ207" s="265" t="str">
        <f t="shared" si="431"/>
        <v/>
      </c>
      <c r="GA207" s="265" t="str">
        <f t="shared" si="431"/>
        <v/>
      </c>
      <c r="GB207" s="265" t="str">
        <f t="shared" si="431"/>
        <v/>
      </c>
      <c r="GC207" s="265" t="str">
        <f t="shared" si="431"/>
        <v/>
      </c>
      <c r="GD207" s="265" t="str">
        <f t="shared" si="431"/>
        <v/>
      </c>
      <c r="GE207" s="265" t="str">
        <f t="shared" si="431"/>
        <v/>
      </c>
      <c r="GF207" s="265" t="str">
        <f t="shared" si="432"/>
        <v/>
      </c>
      <c r="GG207" s="265" t="str">
        <f t="shared" si="432"/>
        <v/>
      </c>
      <c r="GH207" s="265" t="str">
        <f t="shared" si="432"/>
        <v/>
      </c>
      <c r="GI207" s="265" t="str">
        <f t="shared" si="432"/>
        <v/>
      </c>
      <c r="GJ207" s="265" t="str">
        <f t="shared" si="432"/>
        <v/>
      </c>
      <c r="GK207" s="265" t="str">
        <f t="shared" si="432"/>
        <v/>
      </c>
      <c r="GL207" s="265" t="str">
        <f t="shared" si="432"/>
        <v/>
      </c>
      <c r="GM207" s="265" t="str">
        <f t="shared" si="432"/>
        <v/>
      </c>
      <c r="GN207" s="265" t="str">
        <f t="shared" si="432"/>
        <v/>
      </c>
      <c r="GO207" s="265" t="str">
        <f t="shared" si="432"/>
        <v/>
      </c>
      <c r="GP207" s="263" t="str">
        <f t="shared" si="433"/>
        <v/>
      </c>
      <c r="GQ207" s="263" t="str">
        <f t="shared" si="433"/>
        <v/>
      </c>
      <c r="GR207" s="263" t="str">
        <f t="shared" si="433"/>
        <v/>
      </c>
      <c r="GS207" s="263" t="str">
        <f t="shared" si="433"/>
        <v/>
      </c>
      <c r="GT207" s="263" t="str">
        <f t="shared" si="433"/>
        <v/>
      </c>
      <c r="GU207" s="263" t="str">
        <f t="shared" si="433"/>
        <v/>
      </c>
      <c r="GV207" s="263" t="str">
        <f t="shared" si="433"/>
        <v/>
      </c>
      <c r="GW207" s="263" t="str">
        <f t="shared" si="433"/>
        <v/>
      </c>
      <c r="GX207" s="263" t="str">
        <f t="shared" si="433"/>
        <v/>
      </c>
      <c r="GY207" s="263" t="str">
        <f t="shared" si="433"/>
        <v/>
      </c>
      <c r="GZ207" s="263" t="str">
        <f t="shared" si="434"/>
        <v/>
      </c>
      <c r="HA207" s="263" t="str">
        <f t="shared" si="434"/>
        <v/>
      </c>
      <c r="HB207" s="263" t="str">
        <f t="shared" si="434"/>
        <v/>
      </c>
      <c r="HC207" s="263" t="str">
        <f t="shared" si="434"/>
        <v/>
      </c>
      <c r="HD207" s="263" t="str">
        <f t="shared" si="434"/>
        <v/>
      </c>
      <c r="HE207" s="263" t="str">
        <f t="shared" si="434"/>
        <v/>
      </c>
      <c r="HF207" s="263" t="str">
        <f t="shared" si="434"/>
        <v/>
      </c>
      <c r="HG207" s="263" t="str">
        <f t="shared" si="434"/>
        <v/>
      </c>
      <c r="HH207" s="263" t="str">
        <f t="shared" si="434"/>
        <v/>
      </c>
      <c r="HI207" s="263" t="str">
        <f t="shared" si="434"/>
        <v/>
      </c>
      <c r="HJ207" s="265" t="str">
        <f t="shared" si="435"/>
        <v/>
      </c>
      <c r="HK207" s="265" t="str">
        <f t="shared" si="435"/>
        <v/>
      </c>
      <c r="HL207" s="265" t="str">
        <f t="shared" si="435"/>
        <v/>
      </c>
      <c r="HM207" s="265" t="str">
        <f t="shared" si="435"/>
        <v/>
      </c>
      <c r="HN207" s="265" t="str">
        <f t="shared" si="435"/>
        <v/>
      </c>
      <c r="HO207" s="265" t="str">
        <f t="shared" si="435"/>
        <v/>
      </c>
      <c r="HP207" s="265" t="str">
        <f t="shared" si="435"/>
        <v/>
      </c>
      <c r="HQ207" s="265" t="str">
        <f t="shared" si="435"/>
        <v/>
      </c>
      <c r="HR207" s="265" t="str">
        <f t="shared" si="435"/>
        <v/>
      </c>
      <c r="HS207" s="265" t="str">
        <f t="shared" si="435"/>
        <v/>
      </c>
      <c r="HT207" s="265" t="str">
        <f t="shared" si="436"/>
        <v/>
      </c>
      <c r="HU207" s="265" t="str">
        <f t="shared" si="436"/>
        <v/>
      </c>
      <c r="HV207" s="265" t="str">
        <f t="shared" si="436"/>
        <v/>
      </c>
      <c r="HW207" s="265" t="str">
        <f t="shared" si="436"/>
        <v/>
      </c>
      <c r="HX207" s="265" t="str">
        <f t="shared" si="436"/>
        <v/>
      </c>
      <c r="HY207" s="265" t="str">
        <f t="shared" si="436"/>
        <v/>
      </c>
      <c r="HZ207" s="265" t="str">
        <f t="shared" si="436"/>
        <v/>
      </c>
      <c r="IA207" s="265" t="str">
        <f t="shared" si="436"/>
        <v/>
      </c>
      <c r="IB207" s="265" t="str">
        <f t="shared" si="436"/>
        <v/>
      </c>
      <c r="IC207" s="265" t="str">
        <f t="shared" si="436"/>
        <v/>
      </c>
    </row>
    <row r="208" spans="1:237" x14ac:dyDescent="0.25">
      <c r="A208" s="248">
        <f t="shared" si="444"/>
        <v>197</v>
      </c>
      <c r="B208" s="2" t="str">
        <f>IF(OR('aux 1'!B208="",'aux 1'!R208&lt;&gt;"s"),"",'aux 1'!B208)</f>
        <v/>
      </c>
      <c r="C208" s="172" t="str">
        <f>IF('aux 1'!F208="","",'aux 1'!F208)</f>
        <v/>
      </c>
      <c r="D208" s="450" t="str">
        <f>IF(B208="","",'aux 1'!AP208)</f>
        <v/>
      </c>
      <c r="E208" s="306" t="str">
        <f>IF(B208="","Pre: ",'aux 1'!AN208)</f>
        <v xml:space="preserve">Pre: </v>
      </c>
      <c r="F208" s="306" t="str">
        <f>IF(B208="","Co: ",'aux 1'!AO208)</f>
        <v xml:space="preserve">Co: </v>
      </c>
      <c r="G208" s="54" t="str">
        <f>IF(OR($B208="",'aux 1'!H208=""),"",'aux 1'!H208)</f>
        <v/>
      </c>
      <c r="H208" s="54" t="str">
        <f>IF(OR($B208="",'aux 1'!I208=""),"",'aux 1'!I208)</f>
        <v/>
      </c>
      <c r="I208" s="54" t="str">
        <f>IF(OR($B208="",'aux 1'!J208=""),"",'aux 1'!J208)</f>
        <v/>
      </c>
      <c r="J208" s="54" t="str">
        <f>IF(OR($B208="",'aux 1'!K208=""),"",'aux 1'!K208)</f>
        <v/>
      </c>
      <c r="K208" s="248"/>
      <c r="L208" s="248"/>
      <c r="M208" s="45" t="str">
        <f>IF('aux 1'!C208="","",'aux 1'!C208)</f>
        <v/>
      </c>
      <c r="N208" s="45" t="str">
        <f>IF('aux 1'!D208="","",'aux 1'!D208)</f>
        <v/>
      </c>
      <c r="O208" s="169" t="str">
        <f>IF('aux 1'!E208="","",'aux 1'!E208)</f>
        <v/>
      </c>
      <c r="P208" s="133" t="str">
        <f t="shared" si="438"/>
        <v/>
      </c>
      <c r="Q208" s="43" t="str">
        <f>IF(S208="s",IF(R208="op",'aux 1'!S208,U208),"")</f>
        <v/>
      </c>
      <c r="R208" s="43" t="str">
        <f>IF('aux 1'!N208="op","op",'aux 1'!S208)</f>
        <v/>
      </c>
      <c r="S208" s="43" t="str">
        <f>IF('aux 1'!R208="","",'aux 1'!R208)</f>
        <v/>
      </c>
      <c r="T208" s="43" t="str">
        <f>IF('aux 1'!Q208="","",'aux 1'!Q208)</f>
        <v/>
      </c>
      <c r="U208" s="43" t="str">
        <f>IF('aux 1'!P208="","",'aux 1'!P208)</f>
        <v/>
      </c>
      <c r="V208" s="44" t="str">
        <f>IF('aux 1'!O208="","",'aux 1'!O208)</f>
        <v/>
      </c>
      <c r="W208" s="128">
        <f>IF('aux 1'!T208="",0,'aux 1'!T208)</f>
        <v>0</v>
      </c>
      <c r="X208" s="128">
        <f>IF('aux 1'!U208="",0,'aux 1'!U208)</f>
        <v>0</v>
      </c>
      <c r="Y208" s="128">
        <f>IF('aux 1'!V208="",0,'aux 1'!V208)</f>
        <v>0</v>
      </c>
      <c r="Z208" s="128" t="str">
        <f>IF('aux 1'!W208="","",'aux 1'!W208)</f>
        <v/>
      </c>
      <c r="AA208" s="128" t="str">
        <f t="shared" si="439"/>
        <v>h</v>
      </c>
      <c r="AB208" s="248" t="str">
        <f>IF('aux 1'!X208="","",'aux 1'!X208)</f>
        <v/>
      </c>
      <c r="AC208" s="87" t="str">
        <f t="shared" si="440"/>
        <v/>
      </c>
      <c r="AE208" s="265">
        <f t="shared" si="441"/>
        <v>197</v>
      </c>
      <c r="AF208" s="267" t="str">
        <f t="shared" si="425"/>
        <v/>
      </c>
      <c r="AG208" s="267" t="str">
        <f t="shared" si="425"/>
        <v/>
      </c>
      <c r="AH208" s="267" t="str">
        <f t="shared" si="425"/>
        <v/>
      </c>
      <c r="AI208" s="267" t="str">
        <f t="shared" si="425"/>
        <v/>
      </c>
      <c r="AJ208" s="267" t="str">
        <f t="shared" si="425"/>
        <v/>
      </c>
      <c r="AK208" s="267" t="str">
        <f t="shared" si="425"/>
        <v/>
      </c>
      <c r="AL208" s="267" t="str">
        <f t="shared" si="425"/>
        <v/>
      </c>
      <c r="AM208" s="267" t="str">
        <f t="shared" si="425"/>
        <v/>
      </c>
      <c r="AN208" s="267" t="str">
        <f t="shared" si="425"/>
        <v/>
      </c>
      <c r="AO208" s="267" t="str">
        <f t="shared" si="425"/>
        <v/>
      </c>
      <c r="AP208" s="267" t="str">
        <f t="shared" si="426"/>
        <v/>
      </c>
      <c r="AQ208" s="267" t="str">
        <f t="shared" si="426"/>
        <v/>
      </c>
      <c r="AR208" s="267" t="str">
        <f t="shared" si="426"/>
        <v/>
      </c>
      <c r="AS208" s="267" t="str">
        <f t="shared" si="426"/>
        <v/>
      </c>
      <c r="AT208" s="267" t="str">
        <f t="shared" si="426"/>
        <v/>
      </c>
      <c r="AU208" s="267" t="str">
        <f t="shared" si="426"/>
        <v/>
      </c>
      <c r="AV208" s="267" t="str">
        <f t="shared" si="426"/>
        <v/>
      </c>
      <c r="AW208" s="267" t="str">
        <f t="shared" si="426"/>
        <v/>
      </c>
      <c r="AX208" s="267" t="str">
        <f t="shared" si="426"/>
        <v/>
      </c>
      <c r="AY208" s="267" t="str">
        <f t="shared" si="426"/>
        <v/>
      </c>
      <c r="BA208" s="267" t="str">
        <f t="shared" si="404"/>
        <v/>
      </c>
      <c r="BB208" s="267" t="str">
        <f t="shared" si="405"/>
        <v/>
      </c>
      <c r="BC208" s="267" t="str">
        <f t="shared" si="406"/>
        <v/>
      </c>
      <c r="BD208" s="267" t="str">
        <f t="shared" si="407"/>
        <v/>
      </c>
      <c r="BE208" s="267" t="str">
        <f t="shared" si="408"/>
        <v/>
      </c>
      <c r="BF208" s="267" t="str">
        <f t="shared" si="409"/>
        <v/>
      </c>
      <c r="BG208" s="267" t="str">
        <f t="shared" si="410"/>
        <v/>
      </c>
      <c r="BH208" s="267" t="str">
        <f t="shared" si="443"/>
        <v/>
      </c>
      <c r="BI208" s="267" t="str">
        <f t="shared" si="351"/>
        <v/>
      </c>
      <c r="BJ208" s="267" t="str">
        <f t="shared" si="352"/>
        <v/>
      </c>
      <c r="BK208" s="267" t="str">
        <f t="shared" si="353"/>
        <v/>
      </c>
      <c r="BL208" s="267" t="str">
        <f t="shared" si="354"/>
        <v/>
      </c>
      <c r="BM208" s="267" t="str">
        <f t="shared" si="355"/>
        <v/>
      </c>
      <c r="BN208" s="267" t="str">
        <f t="shared" si="356"/>
        <v/>
      </c>
      <c r="BO208" s="267" t="str">
        <f t="shared" si="357"/>
        <v/>
      </c>
      <c r="BP208" s="267" t="str">
        <f t="shared" si="358"/>
        <v/>
      </c>
      <c r="BQ208" s="267" t="str">
        <f t="shared" si="359"/>
        <v/>
      </c>
      <c r="BR208" s="267" t="str">
        <f t="shared" si="360"/>
        <v/>
      </c>
      <c r="BS208" s="267" t="str">
        <f t="shared" si="361"/>
        <v/>
      </c>
      <c r="BT208" s="267" t="str">
        <f t="shared" si="362"/>
        <v/>
      </c>
      <c r="BU208" s="264"/>
      <c r="BV208" s="268">
        <v>197</v>
      </c>
      <c r="BW208" s="265" t="str">
        <f t="shared" si="391"/>
        <v/>
      </c>
      <c r="BX208" s="265" t="str">
        <f t="shared" si="349"/>
        <v/>
      </c>
      <c r="BY208" s="265" t="str">
        <f t="shared" si="349"/>
        <v/>
      </c>
      <c r="BZ208" s="265" t="str">
        <f t="shared" si="349"/>
        <v/>
      </c>
      <c r="CA208" s="265" t="str">
        <f t="shared" si="424"/>
        <v/>
      </c>
      <c r="CB208" s="265" t="str">
        <f t="shared" si="424"/>
        <v/>
      </c>
      <c r="CC208" s="265" t="str">
        <f t="shared" si="424"/>
        <v/>
      </c>
      <c r="CD208" s="265" t="str">
        <f t="shared" si="442"/>
        <v/>
      </c>
      <c r="CE208" s="265" t="str">
        <f t="shared" si="437"/>
        <v/>
      </c>
      <c r="CF208" s="265" t="str">
        <f t="shared" si="437"/>
        <v/>
      </c>
      <c r="CG208" s="265" t="str">
        <f t="shared" si="437"/>
        <v/>
      </c>
      <c r="CH208" s="265" t="str">
        <f t="shared" si="437"/>
        <v/>
      </c>
      <c r="CI208" s="265" t="str">
        <f t="shared" si="437"/>
        <v/>
      </c>
      <c r="CJ208" s="265" t="str">
        <f t="shared" si="437"/>
        <v/>
      </c>
      <c r="CK208" s="265" t="str">
        <f t="shared" si="437"/>
        <v/>
      </c>
      <c r="CL208" s="265" t="str">
        <f t="shared" si="437"/>
        <v/>
      </c>
      <c r="CM208" s="265" t="str">
        <f t="shared" si="437"/>
        <v/>
      </c>
      <c r="CN208" s="265" t="str">
        <f t="shared" si="437"/>
        <v/>
      </c>
      <c r="CO208" s="265" t="str">
        <f t="shared" si="437"/>
        <v/>
      </c>
      <c r="CP208" s="265" t="str">
        <f t="shared" si="437"/>
        <v/>
      </c>
      <c r="CR208" s="265" t="str">
        <f>IF(BW208="","",SUM(BW$12:BW208)-BW208+1)</f>
        <v/>
      </c>
      <c r="CS208" s="265" t="str">
        <f>IF(BX208="","",SUM(BX$12:BX208)-BX208+1)</f>
        <v/>
      </c>
      <c r="CT208" s="265" t="str">
        <f>IF(BY208="","",SUM(BY$12:BY208)-BY208+1)</f>
        <v/>
      </c>
      <c r="CU208" s="265" t="str">
        <f>IF(BZ208="","",SUM(BZ$12:BZ208)-BZ208+1)</f>
        <v/>
      </c>
      <c r="CV208" s="265" t="str">
        <f>IF(CA208="","",SUM(CA$12:CA208)-CA208+1)</f>
        <v/>
      </c>
      <c r="CW208" s="265" t="str">
        <f>IF(CB208="","",SUM(CB$12:CB208)-CB208+1)</f>
        <v/>
      </c>
      <c r="CX208" s="265" t="str">
        <f>IF(CC208="","",SUM(CC$12:CC208)-CC208+1)</f>
        <v/>
      </c>
      <c r="CY208" s="265" t="str">
        <f>IF(CD208="","",SUM(CD$12:CD208)-CD208+1)</f>
        <v/>
      </c>
      <c r="CZ208" s="265" t="str">
        <f>IF(CE208="","",SUM(CE$12:CE208)-CE208+1)</f>
        <v/>
      </c>
      <c r="DA208" s="265" t="str">
        <f>IF(CF208="","",SUM(CF$12:CF208)-CF208+1)</f>
        <v/>
      </c>
      <c r="DB208" s="265" t="str">
        <f>IF(CG208="","",SUM(CG$12:CG208)-CG208+1)</f>
        <v/>
      </c>
      <c r="DC208" s="265" t="str">
        <f>IF(CH208="","",SUM(CH$12:CH208)-CH208+1)</f>
        <v/>
      </c>
      <c r="DD208" s="265" t="str">
        <f>IF(CI208="","",SUM(CI$12:CI208)-CI208+1)</f>
        <v/>
      </c>
      <c r="DE208" s="265" t="str">
        <f>IF(CJ208="","",SUM(CJ$12:CJ208)-CJ208+1)</f>
        <v/>
      </c>
      <c r="DF208" s="265" t="str">
        <f>IF(CK208="","",SUM(CK$12:CK208)-CK208+1)</f>
        <v/>
      </c>
      <c r="DG208" s="265" t="str">
        <f>IF(CL208="","",SUM(CL$12:CL208)-CL208+1)</f>
        <v/>
      </c>
      <c r="DH208" s="265" t="str">
        <f>IF(CM208="","",SUM(CM$12:CM208)-CM208+1)</f>
        <v/>
      </c>
      <c r="DI208" s="265" t="str">
        <f>IF(CN208="","",SUM(CN$12:CN208)-CN208+1)</f>
        <v/>
      </c>
      <c r="DJ208" s="265" t="str">
        <f>IF(CO208="","",SUM(CO$12:CO208)-CO208+1)</f>
        <v/>
      </c>
      <c r="DK208" s="265" t="str">
        <f>IF(CP208="","",SUM(CP$12:CP208)-CP208+1)</f>
        <v/>
      </c>
      <c r="DM208" s="265"/>
      <c r="DN208" s="265"/>
      <c r="DO208" s="265"/>
      <c r="DP208" s="265"/>
      <c r="DQ208" s="265"/>
      <c r="DR208" s="265"/>
      <c r="DS208" s="265"/>
      <c r="DT208" s="265"/>
      <c r="DU208" s="265"/>
      <c r="DV208" s="265"/>
      <c r="DW208" s="265"/>
      <c r="DX208" s="265"/>
      <c r="DY208" s="265"/>
      <c r="DZ208" s="265"/>
      <c r="EA208" s="265"/>
      <c r="EB208" s="265"/>
      <c r="EC208" s="265"/>
      <c r="ED208" s="265"/>
      <c r="EE208" s="265"/>
      <c r="EF208" s="265"/>
      <c r="EH208" s="265" t="str">
        <f t="shared" si="427"/>
        <v/>
      </c>
      <c r="EI208" s="265" t="str">
        <f t="shared" si="427"/>
        <v/>
      </c>
      <c r="EJ208" s="265" t="str">
        <f t="shared" si="427"/>
        <v/>
      </c>
      <c r="EK208" s="265" t="str">
        <f t="shared" si="427"/>
        <v/>
      </c>
      <c r="EL208" s="265" t="str">
        <f t="shared" si="427"/>
        <v/>
      </c>
      <c r="EM208" s="265" t="str">
        <f t="shared" si="427"/>
        <v/>
      </c>
      <c r="EN208" s="265" t="str">
        <f t="shared" si="427"/>
        <v/>
      </c>
      <c r="EO208" s="265" t="str">
        <f t="shared" si="427"/>
        <v/>
      </c>
      <c r="EP208" s="265" t="str">
        <f t="shared" si="427"/>
        <v/>
      </c>
      <c r="EQ208" s="265" t="str">
        <f t="shared" si="427"/>
        <v/>
      </c>
      <c r="ER208" s="265" t="str">
        <f t="shared" si="428"/>
        <v/>
      </c>
      <c r="ES208" s="265" t="str">
        <f t="shared" si="428"/>
        <v/>
      </c>
      <c r="ET208" s="265" t="str">
        <f t="shared" si="428"/>
        <v/>
      </c>
      <c r="EU208" s="265" t="str">
        <f t="shared" si="428"/>
        <v/>
      </c>
      <c r="EV208" s="265" t="str">
        <f t="shared" si="428"/>
        <v/>
      </c>
      <c r="EW208" s="265" t="str">
        <f t="shared" si="428"/>
        <v/>
      </c>
      <c r="EX208" s="265" t="str">
        <f t="shared" si="428"/>
        <v/>
      </c>
      <c r="EY208" s="265" t="str">
        <f t="shared" si="428"/>
        <v/>
      </c>
      <c r="EZ208" s="265" t="str">
        <f t="shared" si="428"/>
        <v/>
      </c>
      <c r="FA208" s="265" t="str">
        <f t="shared" si="428"/>
        <v/>
      </c>
      <c r="FB208" s="263" t="str">
        <f t="shared" si="429"/>
        <v/>
      </c>
      <c r="FC208" s="263" t="str">
        <f t="shared" si="429"/>
        <v/>
      </c>
      <c r="FD208" s="263" t="str">
        <f t="shared" si="429"/>
        <v/>
      </c>
      <c r="FE208" s="263" t="str">
        <f t="shared" si="429"/>
        <v/>
      </c>
      <c r="FF208" s="263" t="str">
        <f t="shared" si="429"/>
        <v/>
      </c>
      <c r="FG208" s="263" t="str">
        <f t="shared" si="429"/>
        <v/>
      </c>
      <c r="FH208" s="263" t="str">
        <f t="shared" si="429"/>
        <v/>
      </c>
      <c r="FI208" s="263" t="str">
        <f t="shared" si="429"/>
        <v/>
      </c>
      <c r="FJ208" s="263" t="str">
        <f t="shared" si="429"/>
        <v/>
      </c>
      <c r="FK208" s="263" t="str">
        <f t="shared" si="429"/>
        <v/>
      </c>
      <c r="FL208" s="263" t="str">
        <f t="shared" si="430"/>
        <v/>
      </c>
      <c r="FM208" s="263" t="str">
        <f t="shared" si="430"/>
        <v/>
      </c>
      <c r="FN208" s="263" t="str">
        <f t="shared" si="430"/>
        <v/>
      </c>
      <c r="FO208" s="263" t="str">
        <f t="shared" si="430"/>
        <v/>
      </c>
      <c r="FP208" s="263" t="str">
        <f t="shared" si="430"/>
        <v/>
      </c>
      <c r="FQ208" s="263" t="str">
        <f t="shared" si="430"/>
        <v/>
      </c>
      <c r="FR208" s="263" t="str">
        <f t="shared" si="430"/>
        <v/>
      </c>
      <c r="FS208" s="263" t="str">
        <f t="shared" si="430"/>
        <v/>
      </c>
      <c r="FT208" s="263" t="str">
        <f t="shared" si="430"/>
        <v/>
      </c>
      <c r="FU208" s="263" t="str">
        <f t="shared" si="430"/>
        <v/>
      </c>
      <c r="FV208" s="265" t="str">
        <f t="shared" si="431"/>
        <v/>
      </c>
      <c r="FW208" s="265" t="str">
        <f t="shared" si="431"/>
        <v/>
      </c>
      <c r="FX208" s="265" t="str">
        <f t="shared" si="431"/>
        <v/>
      </c>
      <c r="FY208" s="265" t="str">
        <f t="shared" si="431"/>
        <v/>
      </c>
      <c r="FZ208" s="265" t="str">
        <f t="shared" si="431"/>
        <v/>
      </c>
      <c r="GA208" s="265" t="str">
        <f t="shared" si="431"/>
        <v/>
      </c>
      <c r="GB208" s="265" t="str">
        <f t="shared" si="431"/>
        <v/>
      </c>
      <c r="GC208" s="265" t="str">
        <f t="shared" si="431"/>
        <v/>
      </c>
      <c r="GD208" s="265" t="str">
        <f t="shared" si="431"/>
        <v/>
      </c>
      <c r="GE208" s="265" t="str">
        <f t="shared" si="431"/>
        <v/>
      </c>
      <c r="GF208" s="265" t="str">
        <f t="shared" si="432"/>
        <v/>
      </c>
      <c r="GG208" s="265" t="str">
        <f t="shared" si="432"/>
        <v/>
      </c>
      <c r="GH208" s="265" t="str">
        <f t="shared" si="432"/>
        <v/>
      </c>
      <c r="GI208" s="265" t="str">
        <f t="shared" si="432"/>
        <v/>
      </c>
      <c r="GJ208" s="265" t="str">
        <f t="shared" si="432"/>
        <v/>
      </c>
      <c r="GK208" s="265" t="str">
        <f t="shared" si="432"/>
        <v/>
      </c>
      <c r="GL208" s="265" t="str">
        <f t="shared" si="432"/>
        <v/>
      </c>
      <c r="GM208" s="265" t="str">
        <f t="shared" si="432"/>
        <v/>
      </c>
      <c r="GN208" s="265" t="str">
        <f t="shared" si="432"/>
        <v/>
      </c>
      <c r="GO208" s="265" t="str">
        <f t="shared" si="432"/>
        <v/>
      </c>
      <c r="GP208" s="263" t="str">
        <f t="shared" si="433"/>
        <v/>
      </c>
      <c r="GQ208" s="263" t="str">
        <f t="shared" si="433"/>
        <v/>
      </c>
      <c r="GR208" s="263" t="str">
        <f t="shared" si="433"/>
        <v/>
      </c>
      <c r="GS208" s="263" t="str">
        <f t="shared" si="433"/>
        <v/>
      </c>
      <c r="GT208" s="263" t="str">
        <f t="shared" si="433"/>
        <v/>
      </c>
      <c r="GU208" s="263" t="str">
        <f t="shared" si="433"/>
        <v/>
      </c>
      <c r="GV208" s="263" t="str">
        <f t="shared" si="433"/>
        <v/>
      </c>
      <c r="GW208" s="263" t="str">
        <f t="shared" si="433"/>
        <v/>
      </c>
      <c r="GX208" s="263" t="str">
        <f t="shared" si="433"/>
        <v/>
      </c>
      <c r="GY208" s="263" t="str">
        <f t="shared" si="433"/>
        <v/>
      </c>
      <c r="GZ208" s="263" t="str">
        <f t="shared" si="434"/>
        <v/>
      </c>
      <c r="HA208" s="263" t="str">
        <f t="shared" si="434"/>
        <v/>
      </c>
      <c r="HB208" s="263" t="str">
        <f t="shared" si="434"/>
        <v/>
      </c>
      <c r="HC208" s="263" t="str">
        <f t="shared" si="434"/>
        <v/>
      </c>
      <c r="HD208" s="263" t="str">
        <f t="shared" si="434"/>
        <v/>
      </c>
      <c r="HE208" s="263" t="str">
        <f t="shared" si="434"/>
        <v/>
      </c>
      <c r="HF208" s="263" t="str">
        <f t="shared" si="434"/>
        <v/>
      </c>
      <c r="HG208" s="263" t="str">
        <f t="shared" si="434"/>
        <v/>
      </c>
      <c r="HH208" s="263" t="str">
        <f t="shared" si="434"/>
        <v/>
      </c>
      <c r="HI208" s="263" t="str">
        <f t="shared" si="434"/>
        <v/>
      </c>
      <c r="HJ208" s="265" t="str">
        <f t="shared" si="435"/>
        <v/>
      </c>
      <c r="HK208" s="265" t="str">
        <f t="shared" si="435"/>
        <v/>
      </c>
      <c r="HL208" s="265" t="str">
        <f t="shared" si="435"/>
        <v/>
      </c>
      <c r="HM208" s="265" t="str">
        <f t="shared" si="435"/>
        <v/>
      </c>
      <c r="HN208" s="265" t="str">
        <f t="shared" si="435"/>
        <v/>
      </c>
      <c r="HO208" s="265" t="str">
        <f t="shared" si="435"/>
        <v/>
      </c>
      <c r="HP208" s="265" t="str">
        <f t="shared" si="435"/>
        <v/>
      </c>
      <c r="HQ208" s="265" t="str">
        <f t="shared" si="435"/>
        <v/>
      </c>
      <c r="HR208" s="265" t="str">
        <f t="shared" si="435"/>
        <v/>
      </c>
      <c r="HS208" s="265" t="str">
        <f t="shared" si="435"/>
        <v/>
      </c>
      <c r="HT208" s="265" t="str">
        <f t="shared" si="436"/>
        <v/>
      </c>
      <c r="HU208" s="265" t="str">
        <f t="shared" si="436"/>
        <v/>
      </c>
      <c r="HV208" s="265" t="str">
        <f t="shared" si="436"/>
        <v/>
      </c>
      <c r="HW208" s="265" t="str">
        <f t="shared" si="436"/>
        <v/>
      </c>
      <c r="HX208" s="265" t="str">
        <f t="shared" si="436"/>
        <v/>
      </c>
      <c r="HY208" s="265" t="str">
        <f t="shared" si="436"/>
        <v/>
      </c>
      <c r="HZ208" s="265" t="str">
        <f t="shared" si="436"/>
        <v/>
      </c>
      <c r="IA208" s="265" t="str">
        <f t="shared" si="436"/>
        <v/>
      </c>
      <c r="IB208" s="265" t="str">
        <f t="shared" si="436"/>
        <v/>
      </c>
      <c r="IC208" s="265" t="str">
        <f t="shared" si="436"/>
        <v/>
      </c>
    </row>
    <row r="209" spans="1:237" x14ac:dyDescent="0.25">
      <c r="A209" s="248">
        <f t="shared" si="444"/>
        <v>198</v>
      </c>
      <c r="B209" s="2" t="str">
        <f>IF(OR('aux 1'!B209="",'aux 1'!R209&lt;&gt;"s"),"",'aux 1'!B209)</f>
        <v/>
      </c>
      <c r="C209" s="172" t="str">
        <f>IF('aux 1'!F209="","",'aux 1'!F209)</f>
        <v/>
      </c>
      <c r="D209" s="450" t="str">
        <f>IF(B209="","",'aux 1'!AP209)</f>
        <v/>
      </c>
      <c r="E209" s="306" t="str">
        <f>IF(B209="","Pre: ",'aux 1'!AN209)</f>
        <v xml:space="preserve">Pre: </v>
      </c>
      <c r="F209" s="306" t="str">
        <f>IF(B209="","Co: ",'aux 1'!AO209)</f>
        <v xml:space="preserve">Co: </v>
      </c>
      <c r="G209" s="54" t="str">
        <f>IF(OR($B209="",'aux 1'!H209=""),"",'aux 1'!H209)</f>
        <v/>
      </c>
      <c r="H209" s="54" t="str">
        <f>IF(OR($B209="",'aux 1'!I209=""),"",'aux 1'!I209)</f>
        <v/>
      </c>
      <c r="I209" s="54" t="str">
        <f>IF(OR($B209="",'aux 1'!J209=""),"",'aux 1'!J209)</f>
        <v/>
      </c>
      <c r="J209" s="54" t="str">
        <f>IF(OR($B209="",'aux 1'!K209=""),"",'aux 1'!K209)</f>
        <v/>
      </c>
      <c r="K209" s="248"/>
      <c r="L209" s="248"/>
      <c r="M209" s="45" t="str">
        <f>IF('aux 1'!C209="","",'aux 1'!C209)</f>
        <v/>
      </c>
      <c r="N209" s="45" t="str">
        <f>IF('aux 1'!D209="","",'aux 1'!D209)</f>
        <v/>
      </c>
      <c r="O209" s="169" t="str">
        <f>IF('aux 1'!E209="","",'aux 1'!E209)</f>
        <v/>
      </c>
      <c r="P209" s="133" t="str">
        <f t="shared" si="438"/>
        <v/>
      </c>
      <c r="Q209" s="43" t="str">
        <f>IF(S209="s",IF(R209="op",'aux 1'!S209,U209),"")</f>
        <v/>
      </c>
      <c r="R209" s="43" t="str">
        <f>IF('aux 1'!N209="op","op",'aux 1'!S209)</f>
        <v/>
      </c>
      <c r="S209" s="43" t="str">
        <f>IF('aux 1'!R209="","",'aux 1'!R209)</f>
        <v/>
      </c>
      <c r="T209" s="43" t="str">
        <f>IF('aux 1'!Q209="","",'aux 1'!Q209)</f>
        <v/>
      </c>
      <c r="U209" s="43" t="str">
        <f>IF('aux 1'!P209="","",'aux 1'!P209)</f>
        <v/>
      </c>
      <c r="V209" s="44" t="str">
        <f>IF('aux 1'!O209="","",'aux 1'!O209)</f>
        <v/>
      </c>
      <c r="W209" s="128">
        <f>IF('aux 1'!T209="",0,'aux 1'!T209)</f>
        <v>0</v>
      </c>
      <c r="X209" s="128">
        <f>IF('aux 1'!U209="",0,'aux 1'!U209)</f>
        <v>0</v>
      </c>
      <c r="Y209" s="128">
        <f>IF('aux 1'!V209="",0,'aux 1'!V209)</f>
        <v>0</v>
      </c>
      <c r="Z209" s="128" t="str">
        <f>IF('aux 1'!W209="","",'aux 1'!W209)</f>
        <v/>
      </c>
      <c r="AA209" s="128" t="str">
        <f t="shared" si="439"/>
        <v>h</v>
      </c>
      <c r="AB209" s="248" t="str">
        <f>IF('aux 1'!X209="","",'aux 1'!X209)</f>
        <v/>
      </c>
      <c r="AC209" s="87" t="str">
        <f t="shared" si="440"/>
        <v/>
      </c>
      <c r="AE209" s="265">
        <f t="shared" si="441"/>
        <v>198</v>
      </c>
      <c r="AF209" s="267" t="str">
        <f t="shared" si="425"/>
        <v/>
      </c>
      <c r="AG209" s="267" t="str">
        <f t="shared" si="425"/>
        <v/>
      </c>
      <c r="AH209" s="267" t="str">
        <f t="shared" si="425"/>
        <v/>
      </c>
      <c r="AI209" s="267" t="str">
        <f t="shared" si="425"/>
        <v/>
      </c>
      <c r="AJ209" s="267" t="str">
        <f t="shared" si="425"/>
        <v/>
      </c>
      <c r="AK209" s="267" t="str">
        <f t="shared" si="425"/>
        <v/>
      </c>
      <c r="AL209" s="267" t="str">
        <f t="shared" si="425"/>
        <v/>
      </c>
      <c r="AM209" s="267" t="str">
        <f t="shared" si="425"/>
        <v/>
      </c>
      <c r="AN209" s="267" t="str">
        <f t="shared" si="425"/>
        <v/>
      </c>
      <c r="AO209" s="267" t="str">
        <f t="shared" si="425"/>
        <v/>
      </c>
      <c r="AP209" s="267" t="str">
        <f t="shared" si="426"/>
        <v/>
      </c>
      <c r="AQ209" s="267" t="str">
        <f t="shared" si="426"/>
        <v/>
      </c>
      <c r="AR209" s="267" t="str">
        <f t="shared" si="426"/>
        <v/>
      </c>
      <c r="AS209" s="267" t="str">
        <f t="shared" si="426"/>
        <v/>
      </c>
      <c r="AT209" s="267" t="str">
        <f t="shared" si="426"/>
        <v/>
      </c>
      <c r="AU209" s="267" t="str">
        <f t="shared" si="426"/>
        <v/>
      </c>
      <c r="AV209" s="267" t="str">
        <f t="shared" si="426"/>
        <v/>
      </c>
      <c r="AW209" s="267" t="str">
        <f t="shared" si="426"/>
        <v/>
      </c>
      <c r="AX209" s="267" t="str">
        <f t="shared" si="426"/>
        <v/>
      </c>
      <c r="AY209" s="267" t="str">
        <f t="shared" si="426"/>
        <v/>
      </c>
      <c r="BA209" s="267" t="str">
        <f t="shared" si="404"/>
        <v/>
      </c>
      <c r="BB209" s="267" t="str">
        <f t="shared" si="405"/>
        <v/>
      </c>
      <c r="BC209" s="267" t="str">
        <f t="shared" si="406"/>
        <v/>
      </c>
      <c r="BD209" s="267" t="str">
        <f t="shared" si="407"/>
        <v/>
      </c>
      <c r="BE209" s="267" t="str">
        <f t="shared" si="408"/>
        <v/>
      </c>
      <c r="BF209" s="267" t="str">
        <f t="shared" si="409"/>
        <v/>
      </c>
      <c r="BG209" s="267" t="str">
        <f t="shared" si="410"/>
        <v/>
      </c>
      <c r="BH209" s="267" t="str">
        <f t="shared" si="443"/>
        <v/>
      </c>
      <c r="BI209" s="267" t="str">
        <f t="shared" si="351"/>
        <v/>
      </c>
      <c r="BJ209" s="267" t="str">
        <f t="shared" si="352"/>
        <v/>
      </c>
      <c r="BK209" s="267" t="str">
        <f t="shared" si="353"/>
        <v/>
      </c>
      <c r="BL209" s="267" t="str">
        <f t="shared" si="354"/>
        <v/>
      </c>
      <c r="BM209" s="267" t="str">
        <f t="shared" si="355"/>
        <v/>
      </c>
      <c r="BN209" s="267" t="str">
        <f t="shared" si="356"/>
        <v/>
      </c>
      <c r="BO209" s="267" t="str">
        <f t="shared" si="357"/>
        <v/>
      </c>
      <c r="BP209" s="267" t="str">
        <f t="shared" si="358"/>
        <v/>
      </c>
      <c r="BQ209" s="267" t="str">
        <f t="shared" si="359"/>
        <v/>
      </c>
      <c r="BR209" s="267" t="str">
        <f t="shared" si="360"/>
        <v/>
      </c>
      <c r="BS209" s="267" t="str">
        <f t="shared" si="361"/>
        <v/>
      </c>
      <c r="BT209" s="267" t="str">
        <f t="shared" si="362"/>
        <v/>
      </c>
      <c r="BU209" s="264"/>
      <c r="BV209" s="268">
        <v>198</v>
      </c>
      <c r="BW209" s="265" t="str">
        <f t="shared" si="391"/>
        <v/>
      </c>
      <c r="BX209" s="265" t="str">
        <f t="shared" si="349"/>
        <v/>
      </c>
      <c r="BY209" s="265" t="str">
        <f t="shared" si="349"/>
        <v/>
      </c>
      <c r="BZ209" s="265" t="str">
        <f t="shared" si="349"/>
        <v/>
      </c>
      <c r="CA209" s="265" t="str">
        <f t="shared" si="424"/>
        <v/>
      </c>
      <c r="CB209" s="265" t="str">
        <f t="shared" si="424"/>
        <v/>
      </c>
      <c r="CC209" s="265" t="str">
        <f t="shared" si="424"/>
        <v/>
      </c>
      <c r="CD209" s="265" t="str">
        <f t="shared" si="442"/>
        <v/>
      </c>
      <c r="CE209" s="265" t="str">
        <f t="shared" si="437"/>
        <v/>
      </c>
      <c r="CF209" s="265" t="str">
        <f t="shared" si="437"/>
        <v/>
      </c>
      <c r="CG209" s="265" t="str">
        <f t="shared" si="437"/>
        <v/>
      </c>
      <c r="CH209" s="265" t="str">
        <f t="shared" si="437"/>
        <v/>
      </c>
      <c r="CI209" s="265" t="str">
        <f t="shared" si="437"/>
        <v/>
      </c>
      <c r="CJ209" s="265" t="str">
        <f t="shared" si="437"/>
        <v/>
      </c>
      <c r="CK209" s="265" t="str">
        <f t="shared" si="437"/>
        <v/>
      </c>
      <c r="CL209" s="265" t="str">
        <f t="shared" si="437"/>
        <v/>
      </c>
      <c r="CM209" s="265" t="str">
        <f t="shared" si="437"/>
        <v/>
      </c>
      <c r="CN209" s="265" t="str">
        <f t="shared" si="437"/>
        <v/>
      </c>
      <c r="CO209" s="265" t="str">
        <f t="shared" si="437"/>
        <v/>
      </c>
      <c r="CP209" s="265" t="str">
        <f t="shared" si="437"/>
        <v/>
      </c>
      <c r="CR209" s="265" t="str">
        <f>IF(BW209="","",SUM(BW$12:BW209)-BW209+1)</f>
        <v/>
      </c>
      <c r="CS209" s="265" t="str">
        <f>IF(BX209="","",SUM(BX$12:BX209)-BX209+1)</f>
        <v/>
      </c>
      <c r="CT209" s="265" t="str">
        <f>IF(BY209="","",SUM(BY$12:BY209)-BY209+1)</f>
        <v/>
      </c>
      <c r="CU209" s="265" t="str">
        <f>IF(BZ209="","",SUM(BZ$12:BZ209)-BZ209+1)</f>
        <v/>
      </c>
      <c r="CV209" s="265" t="str">
        <f>IF(CA209="","",SUM(CA$12:CA209)-CA209+1)</f>
        <v/>
      </c>
      <c r="CW209" s="265" t="str">
        <f>IF(CB209="","",SUM(CB$12:CB209)-CB209+1)</f>
        <v/>
      </c>
      <c r="CX209" s="265" t="str">
        <f>IF(CC209="","",SUM(CC$12:CC209)-CC209+1)</f>
        <v/>
      </c>
      <c r="CY209" s="265" t="str">
        <f>IF(CD209="","",SUM(CD$12:CD209)-CD209+1)</f>
        <v/>
      </c>
      <c r="CZ209" s="265" t="str">
        <f>IF(CE209="","",SUM(CE$12:CE209)-CE209+1)</f>
        <v/>
      </c>
      <c r="DA209" s="265" t="str">
        <f>IF(CF209="","",SUM(CF$12:CF209)-CF209+1)</f>
        <v/>
      </c>
      <c r="DB209" s="265" t="str">
        <f>IF(CG209="","",SUM(CG$12:CG209)-CG209+1)</f>
        <v/>
      </c>
      <c r="DC209" s="265" t="str">
        <f>IF(CH209="","",SUM(CH$12:CH209)-CH209+1)</f>
        <v/>
      </c>
      <c r="DD209" s="265" t="str">
        <f>IF(CI209="","",SUM(CI$12:CI209)-CI209+1)</f>
        <v/>
      </c>
      <c r="DE209" s="265" t="str">
        <f>IF(CJ209="","",SUM(CJ$12:CJ209)-CJ209+1)</f>
        <v/>
      </c>
      <c r="DF209" s="265" t="str">
        <f>IF(CK209="","",SUM(CK$12:CK209)-CK209+1)</f>
        <v/>
      </c>
      <c r="DG209" s="265" t="str">
        <f>IF(CL209="","",SUM(CL$12:CL209)-CL209+1)</f>
        <v/>
      </c>
      <c r="DH209" s="265" t="str">
        <f>IF(CM209="","",SUM(CM$12:CM209)-CM209+1)</f>
        <v/>
      </c>
      <c r="DI209" s="265" t="str">
        <f>IF(CN209="","",SUM(CN$12:CN209)-CN209+1)</f>
        <v/>
      </c>
      <c r="DJ209" s="265" t="str">
        <f>IF(CO209="","",SUM(CO$12:CO209)-CO209+1)</f>
        <v/>
      </c>
      <c r="DK209" s="265" t="str">
        <f>IF(CP209="","",SUM(CP$12:CP209)-CP209+1)</f>
        <v/>
      </c>
      <c r="DM209" s="265"/>
      <c r="DN209" s="265"/>
      <c r="DO209" s="265"/>
      <c r="DP209" s="265"/>
      <c r="DQ209" s="265"/>
      <c r="DR209" s="265"/>
      <c r="DS209" s="265"/>
      <c r="DT209" s="265"/>
      <c r="DU209" s="265"/>
      <c r="DV209" s="265"/>
      <c r="DW209" s="265"/>
      <c r="DX209" s="265"/>
      <c r="DY209" s="265"/>
      <c r="DZ209" s="265"/>
      <c r="EA209" s="265"/>
      <c r="EB209" s="265"/>
      <c r="EC209" s="265"/>
      <c r="ED209" s="265"/>
      <c r="EE209" s="265"/>
      <c r="EF209" s="265"/>
      <c r="EH209" s="265" t="str">
        <f t="shared" si="427"/>
        <v/>
      </c>
      <c r="EI209" s="265" t="str">
        <f t="shared" si="427"/>
        <v/>
      </c>
      <c r="EJ209" s="265" t="str">
        <f t="shared" si="427"/>
        <v/>
      </c>
      <c r="EK209" s="265" t="str">
        <f t="shared" si="427"/>
        <v/>
      </c>
      <c r="EL209" s="265" t="str">
        <f t="shared" si="427"/>
        <v/>
      </c>
      <c r="EM209" s="265" t="str">
        <f t="shared" si="427"/>
        <v/>
      </c>
      <c r="EN209" s="265" t="str">
        <f t="shared" si="427"/>
        <v/>
      </c>
      <c r="EO209" s="265" t="str">
        <f t="shared" si="427"/>
        <v/>
      </c>
      <c r="EP209" s="265" t="str">
        <f t="shared" si="427"/>
        <v/>
      </c>
      <c r="EQ209" s="265" t="str">
        <f t="shared" si="427"/>
        <v/>
      </c>
      <c r="ER209" s="265" t="str">
        <f t="shared" si="428"/>
        <v/>
      </c>
      <c r="ES209" s="265" t="str">
        <f t="shared" si="428"/>
        <v/>
      </c>
      <c r="ET209" s="265" t="str">
        <f t="shared" si="428"/>
        <v/>
      </c>
      <c r="EU209" s="265" t="str">
        <f t="shared" si="428"/>
        <v/>
      </c>
      <c r="EV209" s="265" t="str">
        <f t="shared" si="428"/>
        <v/>
      </c>
      <c r="EW209" s="265" t="str">
        <f t="shared" si="428"/>
        <v/>
      </c>
      <c r="EX209" s="265" t="str">
        <f t="shared" si="428"/>
        <v/>
      </c>
      <c r="EY209" s="265" t="str">
        <f t="shared" si="428"/>
        <v/>
      </c>
      <c r="EZ209" s="265" t="str">
        <f t="shared" si="428"/>
        <v/>
      </c>
      <c r="FA209" s="265" t="str">
        <f t="shared" si="428"/>
        <v/>
      </c>
      <c r="FB209" s="263" t="str">
        <f t="shared" si="429"/>
        <v/>
      </c>
      <c r="FC209" s="263" t="str">
        <f t="shared" si="429"/>
        <v/>
      </c>
      <c r="FD209" s="263" t="str">
        <f t="shared" si="429"/>
        <v/>
      </c>
      <c r="FE209" s="263" t="str">
        <f t="shared" si="429"/>
        <v/>
      </c>
      <c r="FF209" s="263" t="str">
        <f t="shared" si="429"/>
        <v/>
      </c>
      <c r="FG209" s="263" t="str">
        <f t="shared" si="429"/>
        <v/>
      </c>
      <c r="FH209" s="263" t="str">
        <f t="shared" si="429"/>
        <v/>
      </c>
      <c r="FI209" s="263" t="str">
        <f t="shared" si="429"/>
        <v/>
      </c>
      <c r="FJ209" s="263" t="str">
        <f t="shared" si="429"/>
        <v/>
      </c>
      <c r="FK209" s="263" t="str">
        <f t="shared" si="429"/>
        <v/>
      </c>
      <c r="FL209" s="263" t="str">
        <f t="shared" si="430"/>
        <v/>
      </c>
      <c r="FM209" s="263" t="str">
        <f t="shared" si="430"/>
        <v/>
      </c>
      <c r="FN209" s="263" t="str">
        <f t="shared" si="430"/>
        <v/>
      </c>
      <c r="FO209" s="263" t="str">
        <f t="shared" si="430"/>
        <v/>
      </c>
      <c r="FP209" s="263" t="str">
        <f t="shared" si="430"/>
        <v/>
      </c>
      <c r="FQ209" s="263" t="str">
        <f t="shared" si="430"/>
        <v/>
      </c>
      <c r="FR209" s="263" t="str">
        <f t="shared" si="430"/>
        <v/>
      </c>
      <c r="FS209" s="263" t="str">
        <f t="shared" si="430"/>
        <v/>
      </c>
      <c r="FT209" s="263" t="str">
        <f t="shared" si="430"/>
        <v/>
      </c>
      <c r="FU209" s="263" t="str">
        <f t="shared" si="430"/>
        <v/>
      </c>
      <c r="FV209" s="265" t="str">
        <f t="shared" si="431"/>
        <v/>
      </c>
      <c r="FW209" s="265" t="str">
        <f t="shared" si="431"/>
        <v/>
      </c>
      <c r="FX209" s="265" t="str">
        <f t="shared" si="431"/>
        <v/>
      </c>
      <c r="FY209" s="265" t="str">
        <f t="shared" si="431"/>
        <v/>
      </c>
      <c r="FZ209" s="265" t="str">
        <f t="shared" si="431"/>
        <v/>
      </c>
      <c r="GA209" s="265" t="str">
        <f t="shared" si="431"/>
        <v/>
      </c>
      <c r="GB209" s="265" t="str">
        <f t="shared" si="431"/>
        <v/>
      </c>
      <c r="GC209" s="265" t="str">
        <f t="shared" si="431"/>
        <v/>
      </c>
      <c r="GD209" s="265" t="str">
        <f t="shared" si="431"/>
        <v/>
      </c>
      <c r="GE209" s="265" t="str">
        <f t="shared" si="431"/>
        <v/>
      </c>
      <c r="GF209" s="265" t="str">
        <f t="shared" si="432"/>
        <v/>
      </c>
      <c r="GG209" s="265" t="str">
        <f t="shared" si="432"/>
        <v/>
      </c>
      <c r="GH209" s="265" t="str">
        <f t="shared" si="432"/>
        <v/>
      </c>
      <c r="GI209" s="265" t="str">
        <f t="shared" si="432"/>
        <v/>
      </c>
      <c r="GJ209" s="265" t="str">
        <f t="shared" si="432"/>
        <v/>
      </c>
      <c r="GK209" s="265" t="str">
        <f t="shared" si="432"/>
        <v/>
      </c>
      <c r="GL209" s="265" t="str">
        <f t="shared" si="432"/>
        <v/>
      </c>
      <c r="GM209" s="265" t="str">
        <f t="shared" si="432"/>
        <v/>
      </c>
      <c r="GN209" s="265" t="str">
        <f t="shared" si="432"/>
        <v/>
      </c>
      <c r="GO209" s="265" t="str">
        <f t="shared" si="432"/>
        <v/>
      </c>
      <c r="GP209" s="263" t="str">
        <f t="shared" si="433"/>
        <v/>
      </c>
      <c r="GQ209" s="263" t="str">
        <f t="shared" si="433"/>
        <v/>
      </c>
      <c r="GR209" s="263" t="str">
        <f t="shared" si="433"/>
        <v/>
      </c>
      <c r="GS209" s="263" t="str">
        <f t="shared" si="433"/>
        <v/>
      </c>
      <c r="GT209" s="263" t="str">
        <f t="shared" si="433"/>
        <v/>
      </c>
      <c r="GU209" s="263" t="str">
        <f t="shared" si="433"/>
        <v/>
      </c>
      <c r="GV209" s="263" t="str">
        <f t="shared" si="433"/>
        <v/>
      </c>
      <c r="GW209" s="263" t="str">
        <f t="shared" si="433"/>
        <v/>
      </c>
      <c r="GX209" s="263" t="str">
        <f t="shared" si="433"/>
        <v/>
      </c>
      <c r="GY209" s="263" t="str">
        <f t="shared" si="433"/>
        <v/>
      </c>
      <c r="GZ209" s="263" t="str">
        <f t="shared" si="434"/>
        <v/>
      </c>
      <c r="HA209" s="263" t="str">
        <f t="shared" si="434"/>
        <v/>
      </c>
      <c r="HB209" s="263" t="str">
        <f t="shared" si="434"/>
        <v/>
      </c>
      <c r="HC209" s="263" t="str">
        <f t="shared" si="434"/>
        <v/>
      </c>
      <c r="HD209" s="263" t="str">
        <f t="shared" si="434"/>
        <v/>
      </c>
      <c r="HE209" s="263" t="str">
        <f t="shared" si="434"/>
        <v/>
      </c>
      <c r="HF209" s="263" t="str">
        <f t="shared" si="434"/>
        <v/>
      </c>
      <c r="HG209" s="263" t="str">
        <f t="shared" si="434"/>
        <v/>
      </c>
      <c r="HH209" s="263" t="str">
        <f t="shared" si="434"/>
        <v/>
      </c>
      <c r="HI209" s="263" t="str">
        <f t="shared" si="434"/>
        <v/>
      </c>
      <c r="HJ209" s="265" t="str">
        <f t="shared" si="435"/>
        <v/>
      </c>
      <c r="HK209" s="265" t="str">
        <f t="shared" si="435"/>
        <v/>
      </c>
      <c r="HL209" s="265" t="str">
        <f t="shared" si="435"/>
        <v/>
      </c>
      <c r="HM209" s="265" t="str">
        <f t="shared" si="435"/>
        <v/>
      </c>
      <c r="HN209" s="265" t="str">
        <f t="shared" si="435"/>
        <v/>
      </c>
      <c r="HO209" s="265" t="str">
        <f t="shared" si="435"/>
        <v/>
      </c>
      <c r="HP209" s="265" t="str">
        <f t="shared" si="435"/>
        <v/>
      </c>
      <c r="HQ209" s="265" t="str">
        <f t="shared" si="435"/>
        <v/>
      </c>
      <c r="HR209" s="265" t="str">
        <f t="shared" si="435"/>
        <v/>
      </c>
      <c r="HS209" s="265" t="str">
        <f t="shared" si="435"/>
        <v/>
      </c>
      <c r="HT209" s="265" t="str">
        <f t="shared" si="436"/>
        <v/>
      </c>
      <c r="HU209" s="265" t="str">
        <f t="shared" si="436"/>
        <v/>
      </c>
      <c r="HV209" s="265" t="str">
        <f t="shared" si="436"/>
        <v/>
      </c>
      <c r="HW209" s="265" t="str">
        <f t="shared" si="436"/>
        <v/>
      </c>
      <c r="HX209" s="265" t="str">
        <f t="shared" si="436"/>
        <v/>
      </c>
      <c r="HY209" s="265" t="str">
        <f t="shared" si="436"/>
        <v/>
      </c>
      <c r="HZ209" s="265" t="str">
        <f t="shared" si="436"/>
        <v/>
      </c>
      <c r="IA209" s="265" t="str">
        <f t="shared" si="436"/>
        <v/>
      </c>
      <c r="IB209" s="265" t="str">
        <f t="shared" si="436"/>
        <v/>
      </c>
      <c r="IC209" s="265" t="str">
        <f t="shared" si="436"/>
        <v/>
      </c>
    </row>
    <row r="210" spans="1:237" x14ac:dyDescent="0.25">
      <c r="A210" s="248">
        <f t="shared" si="444"/>
        <v>199</v>
      </c>
      <c r="B210" s="2" t="str">
        <f>IF(OR('aux 1'!B210="",'aux 1'!R210&lt;&gt;"s"),"",'aux 1'!B210)</f>
        <v/>
      </c>
      <c r="C210" s="172" t="str">
        <f>IF('aux 1'!F210="","",'aux 1'!F210)</f>
        <v/>
      </c>
      <c r="D210" s="450" t="str">
        <f>IF(B210="","",'aux 1'!AP210)</f>
        <v/>
      </c>
      <c r="E210" s="306" t="str">
        <f>IF(B210="","Pre: ",'aux 1'!AN210)</f>
        <v xml:space="preserve">Pre: </v>
      </c>
      <c r="F210" s="306" t="str">
        <f>IF(B210="","Co: ",'aux 1'!AO210)</f>
        <v xml:space="preserve">Co: </v>
      </c>
      <c r="G210" s="54" t="str">
        <f>IF(OR($B210="",'aux 1'!H210=""),"",'aux 1'!H210)</f>
        <v/>
      </c>
      <c r="H210" s="54" t="str">
        <f>IF(OR($B210="",'aux 1'!I210=""),"",'aux 1'!I210)</f>
        <v/>
      </c>
      <c r="I210" s="54" t="str">
        <f>IF(OR($B210="",'aux 1'!J210=""),"",'aux 1'!J210)</f>
        <v/>
      </c>
      <c r="J210" s="54" t="str">
        <f>IF(OR($B210="",'aux 1'!K210=""),"",'aux 1'!K210)</f>
        <v/>
      </c>
      <c r="K210" s="248"/>
      <c r="L210" s="248"/>
      <c r="M210" s="45" t="str">
        <f>IF('aux 1'!C210="","",'aux 1'!C210)</f>
        <v/>
      </c>
      <c r="N210" s="45" t="str">
        <f>IF('aux 1'!D210="","",'aux 1'!D210)</f>
        <v/>
      </c>
      <c r="O210" s="169" t="str">
        <f>IF('aux 1'!E210="","",'aux 1'!E210)</f>
        <v/>
      </c>
      <c r="P210" s="133" t="str">
        <f t="shared" si="438"/>
        <v/>
      </c>
      <c r="Q210" s="43" t="str">
        <f>IF(S210="s",IF(R210="op",'aux 1'!S210,U210),"")</f>
        <v/>
      </c>
      <c r="R210" s="43" t="str">
        <f>IF('aux 1'!N210="op","op",'aux 1'!S210)</f>
        <v/>
      </c>
      <c r="S210" s="43" t="str">
        <f>IF('aux 1'!R210="","",'aux 1'!R210)</f>
        <v/>
      </c>
      <c r="T210" s="43" t="str">
        <f>IF('aux 1'!Q210="","",'aux 1'!Q210)</f>
        <v/>
      </c>
      <c r="U210" s="43" t="str">
        <f>IF('aux 1'!P210="","",'aux 1'!P210)</f>
        <v/>
      </c>
      <c r="V210" s="44" t="str">
        <f>IF('aux 1'!O210="","",'aux 1'!O210)</f>
        <v/>
      </c>
      <c r="W210" s="128">
        <f>IF('aux 1'!T210="",0,'aux 1'!T210)</f>
        <v>0</v>
      </c>
      <c r="X210" s="128">
        <f>IF('aux 1'!U210="",0,'aux 1'!U210)</f>
        <v>0</v>
      </c>
      <c r="Y210" s="128">
        <f>IF('aux 1'!V210="",0,'aux 1'!V210)</f>
        <v>0</v>
      </c>
      <c r="Z210" s="128" t="str">
        <f>IF('aux 1'!W210="","",'aux 1'!W210)</f>
        <v/>
      </c>
      <c r="AA210" s="128" t="str">
        <f t="shared" si="439"/>
        <v>h</v>
      </c>
      <c r="AB210" s="248" t="str">
        <f>IF('aux 1'!X210="","",'aux 1'!X210)</f>
        <v/>
      </c>
      <c r="AC210" s="87" t="str">
        <f t="shared" si="440"/>
        <v/>
      </c>
      <c r="AE210" s="265">
        <f t="shared" si="441"/>
        <v>199</v>
      </c>
      <c r="AF210" s="267" t="str">
        <f t="shared" si="425"/>
        <v/>
      </c>
      <c r="AG210" s="267" t="str">
        <f t="shared" si="425"/>
        <v/>
      </c>
      <c r="AH210" s="267" t="str">
        <f t="shared" si="425"/>
        <v/>
      </c>
      <c r="AI210" s="267" t="str">
        <f t="shared" si="425"/>
        <v/>
      </c>
      <c r="AJ210" s="267" t="str">
        <f t="shared" si="425"/>
        <v/>
      </c>
      <c r="AK210" s="267" t="str">
        <f t="shared" si="425"/>
        <v/>
      </c>
      <c r="AL210" s="267" t="str">
        <f t="shared" si="425"/>
        <v/>
      </c>
      <c r="AM210" s="267" t="str">
        <f t="shared" si="425"/>
        <v/>
      </c>
      <c r="AN210" s="267" t="str">
        <f t="shared" si="425"/>
        <v/>
      </c>
      <c r="AO210" s="267" t="str">
        <f t="shared" si="425"/>
        <v/>
      </c>
      <c r="AP210" s="267" t="str">
        <f t="shared" si="426"/>
        <v/>
      </c>
      <c r="AQ210" s="267" t="str">
        <f t="shared" si="426"/>
        <v/>
      </c>
      <c r="AR210" s="267" t="str">
        <f t="shared" si="426"/>
        <v/>
      </c>
      <c r="AS210" s="267" t="str">
        <f t="shared" si="426"/>
        <v/>
      </c>
      <c r="AT210" s="267" t="str">
        <f t="shared" si="426"/>
        <v/>
      </c>
      <c r="AU210" s="267" t="str">
        <f t="shared" si="426"/>
        <v/>
      </c>
      <c r="AV210" s="267" t="str">
        <f t="shared" si="426"/>
        <v/>
      </c>
      <c r="AW210" s="267" t="str">
        <f t="shared" si="426"/>
        <v/>
      </c>
      <c r="AX210" s="267" t="str">
        <f t="shared" si="426"/>
        <v/>
      </c>
      <c r="AY210" s="267" t="str">
        <f t="shared" si="426"/>
        <v/>
      </c>
      <c r="BA210" s="267" t="str">
        <f t="shared" si="404"/>
        <v/>
      </c>
      <c r="BB210" s="267" t="str">
        <f t="shared" si="405"/>
        <v/>
      </c>
      <c r="BC210" s="267" t="str">
        <f t="shared" si="406"/>
        <v/>
      </c>
      <c r="BD210" s="267" t="str">
        <f t="shared" si="407"/>
        <v/>
      </c>
      <c r="BE210" s="267" t="str">
        <f t="shared" si="408"/>
        <v/>
      </c>
      <c r="BF210" s="267" t="str">
        <f t="shared" si="409"/>
        <v/>
      </c>
      <c r="BG210" s="267" t="str">
        <f t="shared" si="410"/>
        <v/>
      </c>
      <c r="BH210" s="267" t="str">
        <f t="shared" si="443"/>
        <v/>
      </c>
      <c r="BI210" s="267" t="str">
        <f t="shared" si="351"/>
        <v/>
      </c>
      <c r="BJ210" s="267" t="str">
        <f t="shared" si="352"/>
        <v/>
      </c>
      <c r="BK210" s="267" t="str">
        <f t="shared" si="353"/>
        <v/>
      </c>
      <c r="BL210" s="267" t="str">
        <f t="shared" si="354"/>
        <v/>
      </c>
      <c r="BM210" s="267" t="str">
        <f t="shared" si="355"/>
        <v/>
      </c>
      <c r="BN210" s="267" t="str">
        <f t="shared" si="356"/>
        <v/>
      </c>
      <c r="BO210" s="267" t="str">
        <f t="shared" si="357"/>
        <v/>
      </c>
      <c r="BP210" s="267" t="str">
        <f t="shared" si="358"/>
        <v/>
      </c>
      <c r="BQ210" s="267" t="str">
        <f t="shared" si="359"/>
        <v/>
      </c>
      <c r="BR210" s="267" t="str">
        <f t="shared" si="360"/>
        <v/>
      </c>
      <c r="BS210" s="267" t="str">
        <f t="shared" si="361"/>
        <v/>
      </c>
      <c r="BT210" s="267" t="str">
        <f t="shared" si="362"/>
        <v/>
      </c>
      <c r="BU210" s="264"/>
      <c r="BV210" s="268">
        <v>199</v>
      </c>
      <c r="BW210" s="265" t="str">
        <f t="shared" si="391"/>
        <v/>
      </c>
      <c r="BX210" s="265" t="str">
        <f t="shared" si="349"/>
        <v/>
      </c>
      <c r="BY210" s="265" t="str">
        <f t="shared" si="349"/>
        <v/>
      </c>
      <c r="BZ210" s="265" t="str">
        <f t="shared" si="349"/>
        <v/>
      </c>
      <c r="CA210" s="265" t="str">
        <f t="shared" si="424"/>
        <v/>
      </c>
      <c r="CB210" s="265" t="str">
        <f t="shared" si="424"/>
        <v/>
      </c>
      <c r="CC210" s="265" t="str">
        <f t="shared" si="424"/>
        <v/>
      </c>
      <c r="CD210" s="265" t="str">
        <f t="shared" si="442"/>
        <v/>
      </c>
      <c r="CE210" s="265" t="str">
        <f t="shared" si="437"/>
        <v/>
      </c>
      <c r="CF210" s="265" t="str">
        <f t="shared" si="437"/>
        <v/>
      </c>
      <c r="CG210" s="265" t="str">
        <f t="shared" si="437"/>
        <v/>
      </c>
      <c r="CH210" s="265" t="str">
        <f t="shared" si="437"/>
        <v/>
      </c>
      <c r="CI210" s="265" t="str">
        <f t="shared" si="437"/>
        <v/>
      </c>
      <c r="CJ210" s="265" t="str">
        <f t="shared" si="437"/>
        <v/>
      </c>
      <c r="CK210" s="265" t="str">
        <f t="shared" si="437"/>
        <v/>
      </c>
      <c r="CL210" s="265" t="str">
        <f t="shared" si="437"/>
        <v/>
      </c>
      <c r="CM210" s="265" t="str">
        <f t="shared" si="437"/>
        <v/>
      </c>
      <c r="CN210" s="265" t="str">
        <f t="shared" si="437"/>
        <v/>
      </c>
      <c r="CO210" s="265" t="str">
        <f t="shared" si="437"/>
        <v/>
      </c>
      <c r="CP210" s="265" t="str">
        <f t="shared" si="437"/>
        <v/>
      </c>
      <c r="CR210" s="265" t="str">
        <f>IF(BW210="","",SUM(BW$12:BW210)-BW210+1)</f>
        <v/>
      </c>
      <c r="CS210" s="265" t="str">
        <f>IF(BX210="","",SUM(BX$12:BX210)-BX210+1)</f>
        <v/>
      </c>
      <c r="CT210" s="265" t="str">
        <f>IF(BY210="","",SUM(BY$12:BY210)-BY210+1)</f>
        <v/>
      </c>
      <c r="CU210" s="265" t="str">
        <f>IF(BZ210="","",SUM(BZ$12:BZ210)-BZ210+1)</f>
        <v/>
      </c>
      <c r="CV210" s="265" t="str">
        <f>IF(CA210="","",SUM(CA$12:CA210)-CA210+1)</f>
        <v/>
      </c>
      <c r="CW210" s="265" t="str">
        <f>IF(CB210="","",SUM(CB$12:CB210)-CB210+1)</f>
        <v/>
      </c>
      <c r="CX210" s="265" t="str">
        <f>IF(CC210="","",SUM(CC$12:CC210)-CC210+1)</f>
        <v/>
      </c>
      <c r="CY210" s="265" t="str">
        <f>IF(CD210="","",SUM(CD$12:CD210)-CD210+1)</f>
        <v/>
      </c>
      <c r="CZ210" s="265" t="str">
        <f>IF(CE210="","",SUM(CE$12:CE210)-CE210+1)</f>
        <v/>
      </c>
      <c r="DA210" s="265" t="str">
        <f>IF(CF210="","",SUM(CF$12:CF210)-CF210+1)</f>
        <v/>
      </c>
      <c r="DB210" s="265" t="str">
        <f>IF(CG210="","",SUM(CG$12:CG210)-CG210+1)</f>
        <v/>
      </c>
      <c r="DC210" s="265" t="str">
        <f>IF(CH210="","",SUM(CH$12:CH210)-CH210+1)</f>
        <v/>
      </c>
      <c r="DD210" s="265" t="str">
        <f>IF(CI210="","",SUM(CI$12:CI210)-CI210+1)</f>
        <v/>
      </c>
      <c r="DE210" s="265" t="str">
        <f>IF(CJ210="","",SUM(CJ$12:CJ210)-CJ210+1)</f>
        <v/>
      </c>
      <c r="DF210" s="265" t="str">
        <f>IF(CK210="","",SUM(CK$12:CK210)-CK210+1)</f>
        <v/>
      </c>
      <c r="DG210" s="265" t="str">
        <f>IF(CL210="","",SUM(CL$12:CL210)-CL210+1)</f>
        <v/>
      </c>
      <c r="DH210" s="265" t="str">
        <f>IF(CM210="","",SUM(CM$12:CM210)-CM210+1)</f>
        <v/>
      </c>
      <c r="DI210" s="265" t="str">
        <f>IF(CN210="","",SUM(CN$12:CN210)-CN210+1)</f>
        <v/>
      </c>
      <c r="DJ210" s="265" t="str">
        <f>IF(CO210="","",SUM(CO$12:CO210)-CO210+1)</f>
        <v/>
      </c>
      <c r="DK210" s="265" t="str">
        <f>IF(CP210="","",SUM(CP$12:CP210)-CP210+1)</f>
        <v/>
      </c>
      <c r="DM210" s="265"/>
      <c r="DN210" s="265"/>
      <c r="DO210" s="265"/>
      <c r="DP210" s="265"/>
      <c r="DQ210" s="265"/>
      <c r="DR210" s="265"/>
      <c r="DS210" s="265"/>
      <c r="DT210" s="265"/>
      <c r="DU210" s="265"/>
      <c r="DV210" s="265"/>
      <c r="DW210" s="265"/>
      <c r="DX210" s="265"/>
      <c r="DY210" s="265"/>
      <c r="DZ210" s="265"/>
      <c r="EA210" s="265"/>
      <c r="EB210" s="265"/>
      <c r="EC210" s="265"/>
      <c r="ED210" s="265"/>
      <c r="EE210" s="265"/>
      <c r="EF210" s="265"/>
      <c r="EH210" s="265" t="str">
        <f t="shared" si="427"/>
        <v/>
      </c>
      <c r="EI210" s="265" t="str">
        <f t="shared" si="427"/>
        <v/>
      </c>
      <c r="EJ210" s="265" t="str">
        <f t="shared" si="427"/>
        <v/>
      </c>
      <c r="EK210" s="265" t="str">
        <f t="shared" si="427"/>
        <v/>
      </c>
      <c r="EL210" s="265" t="str">
        <f t="shared" si="427"/>
        <v/>
      </c>
      <c r="EM210" s="265" t="str">
        <f t="shared" si="427"/>
        <v/>
      </c>
      <c r="EN210" s="265" t="str">
        <f t="shared" si="427"/>
        <v/>
      </c>
      <c r="EO210" s="265" t="str">
        <f t="shared" si="427"/>
        <v/>
      </c>
      <c r="EP210" s="265" t="str">
        <f t="shared" si="427"/>
        <v/>
      </c>
      <c r="EQ210" s="265" t="str">
        <f t="shared" si="427"/>
        <v/>
      </c>
      <c r="ER210" s="265" t="str">
        <f t="shared" si="428"/>
        <v/>
      </c>
      <c r="ES210" s="265" t="str">
        <f t="shared" si="428"/>
        <v/>
      </c>
      <c r="ET210" s="265" t="str">
        <f t="shared" si="428"/>
        <v/>
      </c>
      <c r="EU210" s="265" t="str">
        <f t="shared" si="428"/>
        <v/>
      </c>
      <c r="EV210" s="265" t="str">
        <f t="shared" si="428"/>
        <v/>
      </c>
      <c r="EW210" s="265" t="str">
        <f t="shared" si="428"/>
        <v/>
      </c>
      <c r="EX210" s="265" t="str">
        <f t="shared" si="428"/>
        <v/>
      </c>
      <c r="EY210" s="265" t="str">
        <f t="shared" si="428"/>
        <v/>
      </c>
      <c r="EZ210" s="265" t="str">
        <f t="shared" si="428"/>
        <v/>
      </c>
      <c r="FA210" s="265" t="str">
        <f t="shared" si="428"/>
        <v/>
      </c>
      <c r="FB210" s="263" t="str">
        <f t="shared" si="429"/>
        <v/>
      </c>
      <c r="FC210" s="263" t="str">
        <f t="shared" si="429"/>
        <v/>
      </c>
      <c r="FD210" s="263" t="str">
        <f t="shared" si="429"/>
        <v/>
      </c>
      <c r="FE210" s="263" t="str">
        <f t="shared" si="429"/>
        <v/>
      </c>
      <c r="FF210" s="263" t="str">
        <f t="shared" si="429"/>
        <v/>
      </c>
      <c r="FG210" s="263" t="str">
        <f t="shared" si="429"/>
        <v/>
      </c>
      <c r="FH210" s="263" t="str">
        <f t="shared" si="429"/>
        <v/>
      </c>
      <c r="FI210" s="263" t="str">
        <f t="shared" si="429"/>
        <v/>
      </c>
      <c r="FJ210" s="263" t="str">
        <f t="shared" si="429"/>
        <v/>
      </c>
      <c r="FK210" s="263" t="str">
        <f t="shared" si="429"/>
        <v/>
      </c>
      <c r="FL210" s="263" t="str">
        <f t="shared" si="430"/>
        <v/>
      </c>
      <c r="FM210" s="263" t="str">
        <f t="shared" si="430"/>
        <v/>
      </c>
      <c r="FN210" s="263" t="str">
        <f t="shared" si="430"/>
        <v/>
      </c>
      <c r="FO210" s="263" t="str">
        <f t="shared" si="430"/>
        <v/>
      </c>
      <c r="FP210" s="263" t="str">
        <f t="shared" si="430"/>
        <v/>
      </c>
      <c r="FQ210" s="263" t="str">
        <f t="shared" si="430"/>
        <v/>
      </c>
      <c r="FR210" s="263" t="str">
        <f t="shared" si="430"/>
        <v/>
      </c>
      <c r="FS210" s="263" t="str">
        <f t="shared" si="430"/>
        <v/>
      </c>
      <c r="FT210" s="263" t="str">
        <f t="shared" si="430"/>
        <v/>
      </c>
      <c r="FU210" s="263" t="str">
        <f t="shared" si="430"/>
        <v/>
      </c>
      <c r="FV210" s="265" t="str">
        <f t="shared" si="431"/>
        <v/>
      </c>
      <c r="FW210" s="265" t="str">
        <f t="shared" si="431"/>
        <v/>
      </c>
      <c r="FX210" s="265" t="str">
        <f t="shared" si="431"/>
        <v/>
      </c>
      <c r="FY210" s="265" t="str">
        <f t="shared" si="431"/>
        <v/>
      </c>
      <c r="FZ210" s="265" t="str">
        <f t="shared" si="431"/>
        <v/>
      </c>
      <c r="GA210" s="265" t="str">
        <f t="shared" si="431"/>
        <v/>
      </c>
      <c r="GB210" s="265" t="str">
        <f t="shared" si="431"/>
        <v/>
      </c>
      <c r="GC210" s="265" t="str">
        <f t="shared" si="431"/>
        <v/>
      </c>
      <c r="GD210" s="265" t="str">
        <f t="shared" si="431"/>
        <v/>
      </c>
      <c r="GE210" s="265" t="str">
        <f t="shared" si="431"/>
        <v/>
      </c>
      <c r="GF210" s="265" t="str">
        <f t="shared" si="432"/>
        <v/>
      </c>
      <c r="GG210" s="265" t="str">
        <f t="shared" si="432"/>
        <v/>
      </c>
      <c r="GH210" s="265" t="str">
        <f t="shared" si="432"/>
        <v/>
      </c>
      <c r="GI210" s="265" t="str">
        <f t="shared" si="432"/>
        <v/>
      </c>
      <c r="GJ210" s="265" t="str">
        <f t="shared" si="432"/>
        <v/>
      </c>
      <c r="GK210" s="265" t="str">
        <f t="shared" si="432"/>
        <v/>
      </c>
      <c r="GL210" s="265" t="str">
        <f t="shared" si="432"/>
        <v/>
      </c>
      <c r="GM210" s="265" t="str">
        <f t="shared" si="432"/>
        <v/>
      </c>
      <c r="GN210" s="265" t="str">
        <f t="shared" si="432"/>
        <v/>
      </c>
      <c r="GO210" s="265" t="str">
        <f t="shared" si="432"/>
        <v/>
      </c>
      <c r="GP210" s="263" t="str">
        <f t="shared" si="433"/>
        <v/>
      </c>
      <c r="GQ210" s="263" t="str">
        <f t="shared" si="433"/>
        <v/>
      </c>
      <c r="GR210" s="263" t="str">
        <f t="shared" si="433"/>
        <v/>
      </c>
      <c r="GS210" s="263" t="str">
        <f t="shared" si="433"/>
        <v/>
      </c>
      <c r="GT210" s="263" t="str">
        <f t="shared" si="433"/>
        <v/>
      </c>
      <c r="GU210" s="263" t="str">
        <f t="shared" si="433"/>
        <v/>
      </c>
      <c r="GV210" s="263" t="str">
        <f t="shared" si="433"/>
        <v/>
      </c>
      <c r="GW210" s="263" t="str">
        <f t="shared" si="433"/>
        <v/>
      </c>
      <c r="GX210" s="263" t="str">
        <f t="shared" si="433"/>
        <v/>
      </c>
      <c r="GY210" s="263" t="str">
        <f t="shared" si="433"/>
        <v/>
      </c>
      <c r="GZ210" s="263" t="str">
        <f t="shared" si="434"/>
        <v/>
      </c>
      <c r="HA210" s="263" t="str">
        <f t="shared" si="434"/>
        <v/>
      </c>
      <c r="HB210" s="263" t="str">
        <f t="shared" si="434"/>
        <v/>
      </c>
      <c r="HC210" s="263" t="str">
        <f t="shared" si="434"/>
        <v/>
      </c>
      <c r="HD210" s="263" t="str">
        <f t="shared" si="434"/>
        <v/>
      </c>
      <c r="HE210" s="263" t="str">
        <f t="shared" si="434"/>
        <v/>
      </c>
      <c r="HF210" s="263" t="str">
        <f t="shared" si="434"/>
        <v/>
      </c>
      <c r="HG210" s="263" t="str">
        <f t="shared" si="434"/>
        <v/>
      </c>
      <c r="HH210" s="263" t="str">
        <f t="shared" si="434"/>
        <v/>
      </c>
      <c r="HI210" s="263" t="str">
        <f t="shared" si="434"/>
        <v/>
      </c>
      <c r="HJ210" s="265" t="str">
        <f t="shared" si="435"/>
        <v/>
      </c>
      <c r="HK210" s="265" t="str">
        <f t="shared" si="435"/>
        <v/>
      </c>
      <c r="HL210" s="265" t="str">
        <f t="shared" si="435"/>
        <v/>
      </c>
      <c r="HM210" s="265" t="str">
        <f t="shared" si="435"/>
        <v/>
      </c>
      <c r="HN210" s="265" t="str">
        <f t="shared" si="435"/>
        <v/>
      </c>
      <c r="HO210" s="265" t="str">
        <f t="shared" si="435"/>
        <v/>
      </c>
      <c r="HP210" s="265" t="str">
        <f t="shared" si="435"/>
        <v/>
      </c>
      <c r="HQ210" s="265" t="str">
        <f t="shared" si="435"/>
        <v/>
      </c>
      <c r="HR210" s="265" t="str">
        <f t="shared" si="435"/>
        <v/>
      </c>
      <c r="HS210" s="265" t="str">
        <f t="shared" si="435"/>
        <v/>
      </c>
      <c r="HT210" s="265" t="str">
        <f t="shared" si="436"/>
        <v/>
      </c>
      <c r="HU210" s="265" t="str">
        <f t="shared" si="436"/>
        <v/>
      </c>
      <c r="HV210" s="265" t="str">
        <f t="shared" si="436"/>
        <v/>
      </c>
      <c r="HW210" s="265" t="str">
        <f t="shared" si="436"/>
        <v/>
      </c>
      <c r="HX210" s="265" t="str">
        <f t="shared" si="436"/>
        <v/>
      </c>
      <c r="HY210" s="265" t="str">
        <f t="shared" si="436"/>
        <v/>
      </c>
      <c r="HZ210" s="265" t="str">
        <f t="shared" si="436"/>
        <v/>
      </c>
      <c r="IA210" s="265" t="str">
        <f t="shared" si="436"/>
        <v/>
      </c>
      <c r="IB210" s="265" t="str">
        <f t="shared" si="436"/>
        <v/>
      </c>
      <c r="IC210" s="265" t="str">
        <f t="shared" si="436"/>
        <v/>
      </c>
    </row>
    <row r="211" spans="1:237" x14ac:dyDescent="0.25">
      <c r="A211" s="248">
        <f t="shared" si="444"/>
        <v>200</v>
      </c>
      <c r="B211" s="2" t="str">
        <f>IF(OR('aux 1'!B211="",'aux 1'!R211&lt;&gt;"s"),"",'aux 1'!B211)</f>
        <v/>
      </c>
      <c r="C211" s="172" t="str">
        <f>IF('aux 1'!F211="","",'aux 1'!F211)</f>
        <v/>
      </c>
      <c r="D211" s="450" t="str">
        <f>IF(B211="","",'aux 1'!AP211)</f>
        <v/>
      </c>
      <c r="E211" s="306" t="str">
        <f>IF(B211="","Pre: ",'aux 1'!AN211)</f>
        <v xml:space="preserve">Pre: </v>
      </c>
      <c r="F211" s="306" t="str">
        <f>IF(B211="","Co: ",'aux 1'!AO211)</f>
        <v xml:space="preserve">Co: </v>
      </c>
      <c r="G211" s="54" t="str">
        <f>IF(OR($B211="",'aux 1'!H211=""),"",'aux 1'!H211)</f>
        <v/>
      </c>
      <c r="H211" s="54" t="str">
        <f>IF(OR($B211="",'aux 1'!I211=""),"",'aux 1'!I211)</f>
        <v/>
      </c>
      <c r="I211" s="54" t="str">
        <f>IF(OR($B211="",'aux 1'!J211=""),"",'aux 1'!J211)</f>
        <v/>
      </c>
      <c r="J211" s="54" t="str">
        <f>IF(OR($B211="",'aux 1'!K211=""),"",'aux 1'!K211)</f>
        <v/>
      </c>
      <c r="K211" s="248"/>
      <c r="L211" s="248"/>
      <c r="M211" s="45" t="str">
        <f>IF('aux 1'!C211="","",'aux 1'!C211)</f>
        <v/>
      </c>
      <c r="N211" s="45" t="str">
        <f>IF('aux 1'!D211="","",'aux 1'!D211)</f>
        <v/>
      </c>
      <c r="O211" s="169" t="str">
        <f>IF('aux 1'!E211="","",'aux 1'!E211)</f>
        <v/>
      </c>
      <c r="P211" s="133" t="str">
        <f t="shared" si="438"/>
        <v/>
      </c>
      <c r="Q211" s="43" t="str">
        <f>IF(S211="s",IF(R211="op",'aux 1'!S211,U211),"")</f>
        <v/>
      </c>
      <c r="R211" s="43" t="str">
        <f>IF('aux 1'!N211="op","op",'aux 1'!S211)</f>
        <v/>
      </c>
      <c r="S211" s="43" t="str">
        <f>IF('aux 1'!R211="","",'aux 1'!R211)</f>
        <v/>
      </c>
      <c r="T211" s="43" t="str">
        <f>IF('aux 1'!Q211="","",'aux 1'!Q211)</f>
        <v/>
      </c>
      <c r="U211" s="43" t="str">
        <f>IF('aux 1'!P211="","",'aux 1'!P211)</f>
        <v/>
      </c>
      <c r="V211" s="44" t="str">
        <f>IF('aux 1'!O211="","",'aux 1'!O211)</f>
        <v/>
      </c>
      <c r="W211" s="128">
        <f>IF('aux 1'!T211="",0,'aux 1'!T211)</f>
        <v>0</v>
      </c>
      <c r="X211" s="128">
        <f>IF('aux 1'!U211="",0,'aux 1'!U211)</f>
        <v>0</v>
      </c>
      <c r="Y211" s="128">
        <f>IF('aux 1'!V211="",0,'aux 1'!V211)</f>
        <v>0</v>
      </c>
      <c r="Z211" s="128" t="str">
        <f>IF('aux 1'!W211="","",'aux 1'!W211)</f>
        <v/>
      </c>
      <c r="AA211" s="128" t="str">
        <f t="shared" si="439"/>
        <v>h</v>
      </c>
      <c r="AB211" s="248" t="str">
        <f>IF('aux 1'!X211="","",'aux 1'!X211)</f>
        <v/>
      </c>
      <c r="AC211" s="87" t="str">
        <f t="shared" si="440"/>
        <v/>
      </c>
      <c r="AE211" s="265">
        <f t="shared" si="441"/>
        <v>200</v>
      </c>
      <c r="AF211" s="267" t="str">
        <f t="shared" si="425"/>
        <v/>
      </c>
      <c r="AG211" s="267" t="str">
        <f t="shared" si="425"/>
        <v/>
      </c>
      <c r="AH211" s="267" t="str">
        <f t="shared" si="425"/>
        <v/>
      </c>
      <c r="AI211" s="267" t="str">
        <f t="shared" si="425"/>
        <v/>
      </c>
      <c r="AJ211" s="267" t="str">
        <f t="shared" si="425"/>
        <v/>
      </c>
      <c r="AK211" s="267" t="str">
        <f t="shared" si="425"/>
        <v/>
      </c>
      <c r="AL211" s="267" t="str">
        <f t="shared" si="425"/>
        <v/>
      </c>
      <c r="AM211" s="267" t="str">
        <f t="shared" si="425"/>
        <v/>
      </c>
      <c r="AN211" s="267" t="str">
        <f t="shared" si="425"/>
        <v/>
      </c>
      <c r="AO211" s="267" t="str">
        <f t="shared" si="425"/>
        <v/>
      </c>
      <c r="AP211" s="267" t="str">
        <f t="shared" si="426"/>
        <v/>
      </c>
      <c r="AQ211" s="267" t="str">
        <f t="shared" si="426"/>
        <v/>
      </c>
      <c r="AR211" s="267" t="str">
        <f t="shared" si="426"/>
        <v/>
      </c>
      <c r="AS211" s="267" t="str">
        <f t="shared" si="426"/>
        <v/>
      </c>
      <c r="AT211" s="267" t="str">
        <f t="shared" si="426"/>
        <v/>
      </c>
      <c r="AU211" s="267" t="str">
        <f t="shared" si="426"/>
        <v/>
      </c>
      <c r="AV211" s="267" t="str">
        <f t="shared" si="426"/>
        <v/>
      </c>
      <c r="AW211" s="267" t="str">
        <f t="shared" si="426"/>
        <v/>
      </c>
      <c r="AX211" s="267" t="str">
        <f t="shared" si="426"/>
        <v/>
      </c>
      <c r="AY211" s="267" t="str">
        <f t="shared" si="426"/>
        <v/>
      </c>
      <c r="BA211" s="267" t="str">
        <f t="shared" si="404"/>
        <v/>
      </c>
      <c r="BB211" s="267" t="str">
        <f t="shared" si="405"/>
        <v/>
      </c>
      <c r="BC211" s="267" t="str">
        <f t="shared" si="406"/>
        <v/>
      </c>
      <c r="BD211" s="267" t="str">
        <f t="shared" si="407"/>
        <v/>
      </c>
      <c r="BE211" s="267" t="str">
        <f t="shared" si="408"/>
        <v/>
      </c>
      <c r="BF211" s="267" t="str">
        <f t="shared" si="409"/>
        <v/>
      </c>
      <c r="BG211" s="267" t="str">
        <f t="shared" si="410"/>
        <v/>
      </c>
      <c r="BH211" s="267" t="str">
        <f t="shared" si="443"/>
        <v/>
      </c>
      <c r="BI211" s="267" t="str">
        <f t="shared" si="351"/>
        <v/>
      </c>
      <c r="BJ211" s="267" t="str">
        <f t="shared" si="352"/>
        <v/>
      </c>
      <c r="BK211" s="267" t="str">
        <f t="shared" si="353"/>
        <v/>
      </c>
      <c r="BL211" s="267" t="str">
        <f t="shared" si="354"/>
        <v/>
      </c>
      <c r="BM211" s="267" t="str">
        <f t="shared" si="355"/>
        <v/>
      </c>
      <c r="BN211" s="267" t="str">
        <f t="shared" si="356"/>
        <v/>
      </c>
      <c r="BO211" s="267" t="str">
        <f t="shared" si="357"/>
        <v/>
      </c>
      <c r="BP211" s="267" t="str">
        <f t="shared" si="358"/>
        <v/>
      </c>
      <c r="BQ211" s="267" t="str">
        <f t="shared" si="359"/>
        <v/>
      </c>
      <c r="BR211" s="267" t="str">
        <f t="shared" si="360"/>
        <v/>
      </c>
      <c r="BS211" s="267" t="str">
        <f t="shared" si="361"/>
        <v/>
      </c>
      <c r="BT211" s="267" t="str">
        <f t="shared" si="362"/>
        <v/>
      </c>
      <c r="BU211" s="264"/>
      <c r="BV211" s="268">
        <v>200</v>
      </c>
      <c r="BW211" s="265" t="str">
        <f t="shared" si="391"/>
        <v/>
      </c>
      <c r="BX211" s="265" t="str">
        <f t="shared" si="349"/>
        <v/>
      </c>
      <c r="BY211" s="265" t="str">
        <f t="shared" si="349"/>
        <v/>
      </c>
      <c r="BZ211" s="265" t="str">
        <f t="shared" si="349"/>
        <v/>
      </c>
      <c r="CA211" s="265" t="str">
        <f t="shared" si="424"/>
        <v/>
      </c>
      <c r="CB211" s="265" t="str">
        <f t="shared" si="424"/>
        <v/>
      </c>
      <c r="CC211" s="265" t="str">
        <f t="shared" si="424"/>
        <v/>
      </c>
      <c r="CD211" s="265" t="str">
        <f t="shared" si="442"/>
        <v/>
      </c>
      <c r="CE211" s="265" t="str">
        <f t="shared" si="437"/>
        <v/>
      </c>
      <c r="CF211" s="265" t="str">
        <f t="shared" si="437"/>
        <v/>
      </c>
      <c r="CG211" s="265" t="str">
        <f t="shared" si="437"/>
        <v/>
      </c>
      <c r="CH211" s="265" t="str">
        <f t="shared" si="437"/>
        <v/>
      </c>
      <c r="CI211" s="265" t="str">
        <f t="shared" si="437"/>
        <v/>
      </c>
      <c r="CJ211" s="265" t="str">
        <f t="shared" si="437"/>
        <v/>
      </c>
      <c r="CK211" s="265" t="str">
        <f t="shared" si="437"/>
        <v/>
      </c>
      <c r="CL211" s="265" t="str">
        <f t="shared" si="437"/>
        <v/>
      </c>
      <c r="CM211" s="265" t="str">
        <f t="shared" si="437"/>
        <v/>
      </c>
      <c r="CN211" s="265" t="str">
        <f t="shared" si="437"/>
        <v/>
      </c>
      <c r="CO211" s="265" t="str">
        <f t="shared" si="437"/>
        <v/>
      </c>
      <c r="CP211" s="265" t="str">
        <f t="shared" si="437"/>
        <v/>
      </c>
      <c r="CR211" s="265" t="str">
        <f>IF(BW211="","",SUM(BW$12:BW211)-BW211+1)</f>
        <v/>
      </c>
      <c r="CS211" s="265" t="str">
        <f>IF(BX211="","",SUM(BX$12:BX211)-BX211+1)</f>
        <v/>
      </c>
      <c r="CT211" s="265" t="str">
        <f>IF(BY211="","",SUM(BY$12:BY211)-BY211+1)</f>
        <v/>
      </c>
      <c r="CU211" s="265" t="str">
        <f>IF(BZ211="","",SUM(BZ$12:BZ211)-BZ211+1)</f>
        <v/>
      </c>
      <c r="CV211" s="265" t="str">
        <f>IF(CA211="","",SUM(CA$12:CA211)-CA211+1)</f>
        <v/>
      </c>
      <c r="CW211" s="265" t="str">
        <f>IF(CB211="","",SUM(CB$12:CB211)-CB211+1)</f>
        <v/>
      </c>
      <c r="CX211" s="265" t="str">
        <f>IF(CC211="","",SUM(CC$12:CC211)-CC211+1)</f>
        <v/>
      </c>
      <c r="CY211" s="265" t="str">
        <f>IF(CD211="","",SUM(CD$12:CD211)-CD211+1)</f>
        <v/>
      </c>
      <c r="CZ211" s="265" t="str">
        <f>IF(CE211="","",SUM(CE$12:CE211)-CE211+1)</f>
        <v/>
      </c>
      <c r="DA211" s="265" t="str">
        <f>IF(CF211="","",SUM(CF$12:CF211)-CF211+1)</f>
        <v/>
      </c>
      <c r="DB211" s="265" t="str">
        <f>IF(CG211="","",SUM(CG$12:CG211)-CG211+1)</f>
        <v/>
      </c>
      <c r="DC211" s="265" t="str">
        <f>IF(CH211="","",SUM(CH$12:CH211)-CH211+1)</f>
        <v/>
      </c>
      <c r="DD211" s="265" t="str">
        <f>IF(CI211="","",SUM(CI$12:CI211)-CI211+1)</f>
        <v/>
      </c>
      <c r="DE211" s="265" t="str">
        <f>IF(CJ211="","",SUM(CJ$12:CJ211)-CJ211+1)</f>
        <v/>
      </c>
      <c r="DF211" s="265" t="str">
        <f>IF(CK211="","",SUM(CK$12:CK211)-CK211+1)</f>
        <v/>
      </c>
      <c r="DG211" s="265" t="str">
        <f>IF(CL211="","",SUM(CL$12:CL211)-CL211+1)</f>
        <v/>
      </c>
      <c r="DH211" s="265" t="str">
        <f>IF(CM211="","",SUM(CM$12:CM211)-CM211+1)</f>
        <v/>
      </c>
      <c r="DI211" s="265" t="str">
        <f>IF(CN211="","",SUM(CN$12:CN211)-CN211+1)</f>
        <v/>
      </c>
      <c r="DJ211" s="265" t="str">
        <f>IF(CO211="","",SUM(CO$12:CO211)-CO211+1)</f>
        <v/>
      </c>
      <c r="DK211" s="265" t="str">
        <f>IF(CP211="","",SUM(CP$12:CP211)-CP211+1)</f>
        <v/>
      </c>
      <c r="DM211" s="265"/>
      <c r="DN211" s="265"/>
      <c r="DO211" s="265"/>
      <c r="DP211" s="265"/>
      <c r="DQ211" s="265"/>
      <c r="DR211" s="265"/>
      <c r="DS211" s="265"/>
      <c r="DT211" s="265"/>
      <c r="DU211" s="265"/>
      <c r="DV211" s="265"/>
      <c r="DW211" s="265"/>
      <c r="DX211" s="265"/>
      <c r="DY211" s="265"/>
      <c r="DZ211" s="265"/>
      <c r="EA211" s="265"/>
      <c r="EB211" s="265"/>
      <c r="EC211" s="265"/>
      <c r="ED211" s="265"/>
      <c r="EE211" s="265"/>
      <c r="EF211" s="265"/>
      <c r="EH211" s="265" t="str">
        <f t="shared" si="427"/>
        <v/>
      </c>
      <c r="EI211" s="265" t="str">
        <f t="shared" si="427"/>
        <v/>
      </c>
      <c r="EJ211" s="265" t="str">
        <f t="shared" si="427"/>
        <v/>
      </c>
      <c r="EK211" s="265" t="str">
        <f t="shared" si="427"/>
        <v/>
      </c>
      <c r="EL211" s="265" t="str">
        <f t="shared" si="427"/>
        <v/>
      </c>
      <c r="EM211" s="265" t="str">
        <f t="shared" si="427"/>
        <v/>
      </c>
      <c r="EN211" s="265" t="str">
        <f t="shared" si="427"/>
        <v/>
      </c>
      <c r="EO211" s="265" t="str">
        <f t="shared" si="427"/>
        <v/>
      </c>
      <c r="EP211" s="265" t="str">
        <f t="shared" si="427"/>
        <v/>
      </c>
      <c r="EQ211" s="265" t="str">
        <f t="shared" si="427"/>
        <v/>
      </c>
      <c r="ER211" s="265" t="str">
        <f t="shared" si="428"/>
        <v/>
      </c>
      <c r="ES211" s="265" t="str">
        <f t="shared" si="428"/>
        <v/>
      </c>
      <c r="ET211" s="265" t="str">
        <f t="shared" si="428"/>
        <v/>
      </c>
      <c r="EU211" s="265" t="str">
        <f t="shared" si="428"/>
        <v/>
      </c>
      <c r="EV211" s="265" t="str">
        <f t="shared" si="428"/>
        <v/>
      </c>
      <c r="EW211" s="265" t="str">
        <f t="shared" si="428"/>
        <v/>
      </c>
      <c r="EX211" s="265" t="str">
        <f t="shared" si="428"/>
        <v/>
      </c>
      <c r="EY211" s="265" t="str">
        <f t="shared" si="428"/>
        <v/>
      </c>
      <c r="EZ211" s="265" t="str">
        <f t="shared" si="428"/>
        <v/>
      </c>
      <c r="FA211" s="265" t="str">
        <f t="shared" si="428"/>
        <v/>
      </c>
      <c r="FB211" s="263" t="str">
        <f t="shared" si="429"/>
        <v/>
      </c>
      <c r="FC211" s="263" t="str">
        <f t="shared" si="429"/>
        <v/>
      </c>
      <c r="FD211" s="263" t="str">
        <f t="shared" si="429"/>
        <v/>
      </c>
      <c r="FE211" s="263" t="str">
        <f t="shared" si="429"/>
        <v/>
      </c>
      <c r="FF211" s="263" t="str">
        <f t="shared" si="429"/>
        <v/>
      </c>
      <c r="FG211" s="263" t="str">
        <f t="shared" si="429"/>
        <v/>
      </c>
      <c r="FH211" s="263" t="str">
        <f t="shared" si="429"/>
        <v/>
      </c>
      <c r="FI211" s="263" t="str">
        <f t="shared" si="429"/>
        <v/>
      </c>
      <c r="FJ211" s="263" t="str">
        <f t="shared" si="429"/>
        <v/>
      </c>
      <c r="FK211" s="263" t="str">
        <f t="shared" si="429"/>
        <v/>
      </c>
      <c r="FL211" s="263" t="str">
        <f t="shared" si="430"/>
        <v/>
      </c>
      <c r="FM211" s="263" t="str">
        <f t="shared" si="430"/>
        <v/>
      </c>
      <c r="FN211" s="263" t="str">
        <f t="shared" si="430"/>
        <v/>
      </c>
      <c r="FO211" s="263" t="str">
        <f t="shared" si="430"/>
        <v/>
      </c>
      <c r="FP211" s="263" t="str">
        <f t="shared" si="430"/>
        <v/>
      </c>
      <c r="FQ211" s="263" t="str">
        <f t="shared" si="430"/>
        <v/>
      </c>
      <c r="FR211" s="263" t="str">
        <f t="shared" si="430"/>
        <v/>
      </c>
      <c r="FS211" s="263" t="str">
        <f t="shared" si="430"/>
        <v/>
      </c>
      <c r="FT211" s="263" t="str">
        <f t="shared" si="430"/>
        <v/>
      </c>
      <c r="FU211" s="263" t="str">
        <f t="shared" si="430"/>
        <v/>
      </c>
      <c r="FV211" s="265" t="str">
        <f t="shared" si="431"/>
        <v/>
      </c>
      <c r="FW211" s="265" t="str">
        <f t="shared" si="431"/>
        <v/>
      </c>
      <c r="FX211" s="265" t="str">
        <f t="shared" si="431"/>
        <v/>
      </c>
      <c r="FY211" s="265" t="str">
        <f t="shared" si="431"/>
        <v/>
      </c>
      <c r="FZ211" s="265" t="str">
        <f t="shared" si="431"/>
        <v/>
      </c>
      <c r="GA211" s="265" t="str">
        <f t="shared" si="431"/>
        <v/>
      </c>
      <c r="GB211" s="265" t="str">
        <f t="shared" si="431"/>
        <v/>
      </c>
      <c r="GC211" s="265" t="str">
        <f t="shared" si="431"/>
        <v/>
      </c>
      <c r="GD211" s="265" t="str">
        <f t="shared" si="431"/>
        <v/>
      </c>
      <c r="GE211" s="265" t="str">
        <f t="shared" si="431"/>
        <v/>
      </c>
      <c r="GF211" s="265" t="str">
        <f t="shared" si="432"/>
        <v/>
      </c>
      <c r="GG211" s="265" t="str">
        <f t="shared" si="432"/>
        <v/>
      </c>
      <c r="GH211" s="265" t="str">
        <f t="shared" si="432"/>
        <v/>
      </c>
      <c r="GI211" s="265" t="str">
        <f t="shared" si="432"/>
        <v/>
      </c>
      <c r="GJ211" s="265" t="str">
        <f t="shared" si="432"/>
        <v/>
      </c>
      <c r="GK211" s="265" t="str">
        <f t="shared" si="432"/>
        <v/>
      </c>
      <c r="GL211" s="265" t="str">
        <f t="shared" si="432"/>
        <v/>
      </c>
      <c r="GM211" s="265" t="str">
        <f t="shared" si="432"/>
        <v/>
      </c>
      <c r="GN211" s="265" t="str">
        <f t="shared" si="432"/>
        <v/>
      </c>
      <c r="GO211" s="265" t="str">
        <f t="shared" si="432"/>
        <v/>
      </c>
      <c r="GP211" s="263" t="str">
        <f t="shared" si="433"/>
        <v/>
      </c>
      <c r="GQ211" s="263" t="str">
        <f t="shared" si="433"/>
        <v/>
      </c>
      <c r="GR211" s="263" t="str">
        <f t="shared" si="433"/>
        <v/>
      </c>
      <c r="GS211" s="263" t="str">
        <f t="shared" si="433"/>
        <v/>
      </c>
      <c r="GT211" s="263" t="str">
        <f t="shared" si="433"/>
        <v/>
      </c>
      <c r="GU211" s="263" t="str">
        <f t="shared" si="433"/>
        <v/>
      </c>
      <c r="GV211" s="263" t="str">
        <f t="shared" si="433"/>
        <v/>
      </c>
      <c r="GW211" s="263" t="str">
        <f t="shared" si="433"/>
        <v/>
      </c>
      <c r="GX211" s="263" t="str">
        <f t="shared" si="433"/>
        <v/>
      </c>
      <c r="GY211" s="263" t="str">
        <f t="shared" si="433"/>
        <v/>
      </c>
      <c r="GZ211" s="263" t="str">
        <f t="shared" si="434"/>
        <v/>
      </c>
      <c r="HA211" s="263" t="str">
        <f t="shared" si="434"/>
        <v/>
      </c>
      <c r="HB211" s="263" t="str">
        <f t="shared" si="434"/>
        <v/>
      </c>
      <c r="HC211" s="263" t="str">
        <f t="shared" si="434"/>
        <v/>
      </c>
      <c r="HD211" s="263" t="str">
        <f t="shared" si="434"/>
        <v/>
      </c>
      <c r="HE211" s="263" t="str">
        <f t="shared" si="434"/>
        <v/>
      </c>
      <c r="HF211" s="263" t="str">
        <f t="shared" si="434"/>
        <v/>
      </c>
      <c r="HG211" s="263" t="str">
        <f t="shared" si="434"/>
        <v/>
      </c>
      <c r="HH211" s="263" t="str">
        <f t="shared" si="434"/>
        <v/>
      </c>
      <c r="HI211" s="263" t="str">
        <f t="shared" si="434"/>
        <v/>
      </c>
      <c r="HJ211" s="265" t="str">
        <f t="shared" si="435"/>
        <v/>
      </c>
      <c r="HK211" s="265" t="str">
        <f t="shared" si="435"/>
        <v/>
      </c>
      <c r="HL211" s="265" t="str">
        <f t="shared" si="435"/>
        <v/>
      </c>
      <c r="HM211" s="265" t="str">
        <f t="shared" si="435"/>
        <v/>
      </c>
      <c r="HN211" s="265" t="str">
        <f t="shared" si="435"/>
        <v/>
      </c>
      <c r="HO211" s="265" t="str">
        <f t="shared" si="435"/>
        <v/>
      </c>
      <c r="HP211" s="265" t="str">
        <f t="shared" si="435"/>
        <v/>
      </c>
      <c r="HQ211" s="265" t="str">
        <f t="shared" si="435"/>
        <v/>
      </c>
      <c r="HR211" s="265" t="str">
        <f t="shared" si="435"/>
        <v/>
      </c>
      <c r="HS211" s="265" t="str">
        <f t="shared" si="435"/>
        <v/>
      </c>
      <c r="HT211" s="265" t="str">
        <f t="shared" si="436"/>
        <v/>
      </c>
      <c r="HU211" s="265" t="str">
        <f t="shared" si="436"/>
        <v/>
      </c>
      <c r="HV211" s="265" t="str">
        <f t="shared" si="436"/>
        <v/>
      </c>
      <c r="HW211" s="265" t="str">
        <f t="shared" si="436"/>
        <v/>
      </c>
      <c r="HX211" s="265" t="str">
        <f t="shared" si="436"/>
        <v/>
      </c>
      <c r="HY211" s="265" t="str">
        <f t="shared" si="436"/>
        <v/>
      </c>
      <c r="HZ211" s="265" t="str">
        <f t="shared" si="436"/>
        <v/>
      </c>
      <c r="IA211" s="265" t="str">
        <f t="shared" si="436"/>
        <v/>
      </c>
      <c r="IB211" s="265" t="str">
        <f t="shared" si="436"/>
        <v/>
      </c>
      <c r="IC211" s="265" t="str">
        <f t="shared" si="436"/>
        <v/>
      </c>
    </row>
    <row r="212" spans="1:237" x14ac:dyDescent="0.25">
      <c r="A212" s="248">
        <f t="shared" si="444"/>
        <v>201</v>
      </c>
      <c r="B212" s="2" t="str">
        <f>IF(OR('aux 1'!B212="",'aux 1'!R212&lt;&gt;"s"),"",'aux 1'!B212)</f>
        <v/>
      </c>
      <c r="C212" s="172" t="str">
        <f>IF('aux 1'!F212="","",'aux 1'!F212)</f>
        <v/>
      </c>
      <c r="D212" s="450" t="str">
        <f>IF(B212="","",'aux 1'!AP212)</f>
        <v/>
      </c>
      <c r="E212" s="306" t="str">
        <f>IF(B212="","Pre: ",'aux 1'!AN212)</f>
        <v xml:space="preserve">Pre: </v>
      </c>
      <c r="F212" s="306" t="str">
        <f>IF(B212="","Co: ",'aux 1'!AO212)</f>
        <v xml:space="preserve">Co: </v>
      </c>
      <c r="G212" s="54" t="str">
        <f>IF(OR($B212="",'aux 1'!H212=""),"",'aux 1'!H212)</f>
        <v/>
      </c>
      <c r="H212" s="54" t="str">
        <f>IF(OR($B212="",'aux 1'!I212=""),"",'aux 1'!I212)</f>
        <v/>
      </c>
      <c r="I212" s="54" t="str">
        <f>IF(OR($B212="",'aux 1'!J212=""),"",'aux 1'!J212)</f>
        <v/>
      </c>
      <c r="J212" s="54" t="str">
        <f>IF(OR($B212="",'aux 1'!K212=""),"",'aux 1'!K212)</f>
        <v/>
      </c>
      <c r="K212" s="248"/>
      <c r="L212" s="248"/>
      <c r="M212" s="45" t="str">
        <f>IF('aux 1'!C212="","",'aux 1'!C212)</f>
        <v/>
      </c>
      <c r="N212" s="45" t="str">
        <f>IF('aux 1'!D212="","",'aux 1'!D212)</f>
        <v/>
      </c>
      <c r="O212" s="169" t="str">
        <f>IF('aux 1'!E212="","",'aux 1'!E212)</f>
        <v/>
      </c>
      <c r="P212" s="133" t="str">
        <f t="shared" si="438"/>
        <v/>
      </c>
      <c r="Q212" s="43" t="str">
        <f>IF(S212="s",IF(R212="op",'aux 1'!S212,U212),"")</f>
        <v/>
      </c>
      <c r="R212" s="43" t="str">
        <f>IF('aux 1'!N212="op","op",'aux 1'!S212)</f>
        <v/>
      </c>
      <c r="S212" s="43" t="str">
        <f>IF('aux 1'!R212="","",'aux 1'!R212)</f>
        <v/>
      </c>
      <c r="T212" s="43" t="str">
        <f>IF('aux 1'!Q212="","",'aux 1'!Q212)</f>
        <v/>
      </c>
      <c r="U212" s="43" t="str">
        <f>IF('aux 1'!P212="","",'aux 1'!P212)</f>
        <v/>
      </c>
      <c r="V212" s="44" t="str">
        <f>IF('aux 1'!O212="","",'aux 1'!O212)</f>
        <v/>
      </c>
      <c r="W212" s="128">
        <f>IF('aux 1'!T212="",0,'aux 1'!T212)</f>
        <v>0</v>
      </c>
      <c r="X212" s="128">
        <f>IF('aux 1'!U212="",0,'aux 1'!U212)</f>
        <v>0</v>
      </c>
      <c r="Y212" s="128">
        <f>IF('aux 1'!V212="",0,'aux 1'!V212)</f>
        <v>0</v>
      </c>
      <c r="Z212" s="128" t="str">
        <f>IF('aux 1'!W212="","",'aux 1'!W212)</f>
        <v/>
      </c>
      <c r="AA212" s="128" t="str">
        <f t="shared" si="439"/>
        <v>h</v>
      </c>
      <c r="AB212" s="248" t="str">
        <f>IF('aux 1'!X212="","",'aux 1'!X212)</f>
        <v/>
      </c>
      <c r="AC212" s="87" t="str">
        <f t="shared" si="440"/>
        <v/>
      </c>
      <c r="AE212" s="265">
        <f t="shared" si="441"/>
        <v>201</v>
      </c>
      <c r="AF212" s="267" t="str">
        <f t="shared" ref="AF212:AO221" si="445">IF($B212="","",IF($Q212=AF$11,$A212,""))</f>
        <v/>
      </c>
      <c r="AG212" s="267" t="str">
        <f t="shared" si="445"/>
        <v/>
      </c>
      <c r="AH212" s="267" t="str">
        <f t="shared" si="445"/>
        <v/>
      </c>
      <c r="AI212" s="267" t="str">
        <f t="shared" si="445"/>
        <v/>
      </c>
      <c r="AJ212" s="267" t="str">
        <f t="shared" si="445"/>
        <v/>
      </c>
      <c r="AK212" s="267" t="str">
        <f t="shared" si="445"/>
        <v/>
      </c>
      <c r="AL212" s="267" t="str">
        <f t="shared" si="445"/>
        <v/>
      </c>
      <c r="AM212" s="267" t="str">
        <f t="shared" si="445"/>
        <v/>
      </c>
      <c r="AN212" s="267" t="str">
        <f t="shared" si="445"/>
        <v/>
      </c>
      <c r="AO212" s="267" t="str">
        <f t="shared" si="445"/>
        <v/>
      </c>
      <c r="AP212" s="267" t="str">
        <f t="shared" ref="AP212:AY221" si="446">IF($B212="","",IF($Q212=AP$11,$A212,""))</f>
        <v/>
      </c>
      <c r="AQ212" s="267" t="str">
        <f t="shared" si="446"/>
        <v/>
      </c>
      <c r="AR212" s="267" t="str">
        <f t="shared" si="446"/>
        <v/>
      </c>
      <c r="AS212" s="267" t="str">
        <f t="shared" si="446"/>
        <v/>
      </c>
      <c r="AT212" s="267" t="str">
        <f t="shared" si="446"/>
        <v/>
      </c>
      <c r="AU212" s="267" t="str">
        <f t="shared" si="446"/>
        <v/>
      </c>
      <c r="AV212" s="267" t="str">
        <f t="shared" si="446"/>
        <v/>
      </c>
      <c r="AW212" s="267" t="str">
        <f t="shared" si="446"/>
        <v/>
      </c>
      <c r="AX212" s="267" t="str">
        <f t="shared" si="446"/>
        <v/>
      </c>
      <c r="AY212" s="267" t="str">
        <f t="shared" si="446"/>
        <v/>
      </c>
      <c r="BA212" s="267" t="str">
        <f t="shared" si="404"/>
        <v/>
      </c>
      <c r="BB212" s="267" t="str">
        <f t="shared" si="405"/>
        <v/>
      </c>
      <c r="BC212" s="267" t="str">
        <f t="shared" si="406"/>
        <v/>
      </c>
      <c r="BD212" s="267" t="str">
        <f t="shared" si="407"/>
        <v/>
      </c>
      <c r="BE212" s="267" t="str">
        <f t="shared" si="408"/>
        <v/>
      </c>
      <c r="BF212" s="267" t="str">
        <f t="shared" si="409"/>
        <v/>
      </c>
      <c r="BG212" s="267" t="str">
        <f t="shared" si="410"/>
        <v/>
      </c>
      <c r="BH212" s="267" t="str">
        <f t="shared" si="443"/>
        <v/>
      </c>
      <c r="BI212" s="267" t="str">
        <f t="shared" si="351"/>
        <v/>
      </c>
      <c r="BJ212" s="267" t="str">
        <f t="shared" si="352"/>
        <v/>
      </c>
      <c r="BK212" s="267" t="str">
        <f t="shared" si="353"/>
        <v/>
      </c>
      <c r="BL212" s="267" t="str">
        <f t="shared" si="354"/>
        <v/>
      </c>
      <c r="BM212" s="267" t="str">
        <f t="shared" si="355"/>
        <v/>
      </c>
      <c r="BN212" s="267" t="str">
        <f t="shared" si="356"/>
        <v/>
      </c>
      <c r="BO212" s="267" t="str">
        <f t="shared" si="357"/>
        <v/>
      </c>
      <c r="BP212" s="267" t="str">
        <f t="shared" si="358"/>
        <v/>
      </c>
      <c r="BQ212" s="267" t="str">
        <f t="shared" si="359"/>
        <v/>
      </c>
      <c r="BR212" s="267" t="str">
        <f t="shared" si="360"/>
        <v/>
      </c>
      <c r="BS212" s="267" t="str">
        <f t="shared" si="361"/>
        <v/>
      </c>
      <c r="BT212" s="267" t="str">
        <f t="shared" si="362"/>
        <v/>
      </c>
      <c r="BU212" s="264"/>
      <c r="BV212" s="268">
        <v>201</v>
      </c>
      <c r="BW212" s="265" t="str">
        <f t="shared" si="391"/>
        <v/>
      </c>
      <c r="BX212" s="265" t="str">
        <f t="shared" si="349"/>
        <v/>
      </c>
      <c r="BY212" s="265" t="str">
        <f t="shared" si="349"/>
        <v/>
      </c>
      <c r="BZ212" s="265" t="str">
        <f t="shared" si="349"/>
        <v/>
      </c>
      <c r="CA212" s="265" t="str">
        <f t="shared" si="424"/>
        <v/>
      </c>
      <c r="CB212" s="265" t="str">
        <f t="shared" si="424"/>
        <v/>
      </c>
      <c r="CC212" s="265" t="str">
        <f t="shared" si="424"/>
        <v/>
      </c>
      <c r="CD212" s="265" t="str">
        <f t="shared" si="442"/>
        <v/>
      </c>
      <c r="CE212" s="265" t="str">
        <f t="shared" si="437"/>
        <v/>
      </c>
      <c r="CF212" s="265" t="str">
        <f t="shared" si="437"/>
        <v/>
      </c>
      <c r="CG212" s="265" t="str">
        <f t="shared" si="437"/>
        <v/>
      </c>
      <c r="CH212" s="265" t="str">
        <f t="shared" si="437"/>
        <v/>
      </c>
      <c r="CI212" s="265" t="str">
        <f t="shared" si="437"/>
        <v/>
      </c>
      <c r="CJ212" s="265" t="str">
        <f t="shared" si="437"/>
        <v/>
      </c>
      <c r="CK212" s="265" t="str">
        <f t="shared" si="437"/>
        <v/>
      </c>
      <c r="CL212" s="265" t="str">
        <f t="shared" si="437"/>
        <v/>
      </c>
      <c r="CM212" s="265" t="str">
        <f t="shared" si="437"/>
        <v/>
      </c>
      <c r="CN212" s="265" t="str">
        <f t="shared" si="437"/>
        <v/>
      </c>
      <c r="CO212" s="265" t="str">
        <f t="shared" si="437"/>
        <v/>
      </c>
      <c r="CP212" s="265" t="str">
        <f t="shared" si="437"/>
        <v/>
      </c>
      <c r="CR212" s="265" t="str">
        <f>IF(BW212="","",SUM(BW$12:BW212)-BW212+1)</f>
        <v/>
      </c>
      <c r="CS212" s="265" t="str">
        <f>IF(BX212="","",SUM(BX$12:BX212)-BX212+1)</f>
        <v/>
      </c>
      <c r="CT212" s="265" t="str">
        <f>IF(BY212="","",SUM(BY$12:BY212)-BY212+1)</f>
        <v/>
      </c>
      <c r="CU212" s="265" t="str">
        <f>IF(BZ212="","",SUM(BZ$12:BZ212)-BZ212+1)</f>
        <v/>
      </c>
      <c r="CV212" s="265" t="str">
        <f>IF(CA212="","",SUM(CA$12:CA212)-CA212+1)</f>
        <v/>
      </c>
      <c r="CW212" s="265" t="str">
        <f>IF(CB212="","",SUM(CB$12:CB212)-CB212+1)</f>
        <v/>
      </c>
      <c r="CX212" s="265" t="str">
        <f>IF(CC212="","",SUM(CC$12:CC212)-CC212+1)</f>
        <v/>
      </c>
      <c r="CY212" s="265" t="str">
        <f>IF(CD212="","",SUM(CD$12:CD212)-CD212+1)</f>
        <v/>
      </c>
      <c r="CZ212" s="265" t="str">
        <f>IF(CE212="","",SUM(CE$12:CE212)-CE212+1)</f>
        <v/>
      </c>
      <c r="DA212" s="265" t="str">
        <f>IF(CF212="","",SUM(CF$12:CF212)-CF212+1)</f>
        <v/>
      </c>
      <c r="DB212" s="265" t="str">
        <f>IF(CG212="","",SUM(CG$12:CG212)-CG212+1)</f>
        <v/>
      </c>
      <c r="DC212" s="265" t="str">
        <f>IF(CH212="","",SUM(CH$12:CH212)-CH212+1)</f>
        <v/>
      </c>
      <c r="DD212" s="265" t="str">
        <f>IF(CI212="","",SUM(CI$12:CI212)-CI212+1)</f>
        <v/>
      </c>
      <c r="DE212" s="265" t="str">
        <f>IF(CJ212="","",SUM(CJ$12:CJ212)-CJ212+1)</f>
        <v/>
      </c>
      <c r="DF212" s="265" t="str">
        <f>IF(CK212="","",SUM(CK$12:CK212)-CK212+1)</f>
        <v/>
      </c>
      <c r="DG212" s="265" t="str">
        <f>IF(CL212="","",SUM(CL$12:CL212)-CL212+1)</f>
        <v/>
      </c>
      <c r="DH212" s="265" t="str">
        <f>IF(CM212="","",SUM(CM$12:CM212)-CM212+1)</f>
        <v/>
      </c>
      <c r="DI212" s="265" t="str">
        <f>IF(CN212="","",SUM(CN$12:CN212)-CN212+1)</f>
        <v/>
      </c>
      <c r="DJ212" s="265" t="str">
        <f>IF(CO212="","",SUM(CO$12:CO212)-CO212+1)</f>
        <v/>
      </c>
      <c r="DK212" s="265" t="str">
        <f>IF(CP212="","",SUM(CP$12:CP212)-CP212+1)</f>
        <v/>
      </c>
      <c r="DM212" s="265"/>
      <c r="DN212" s="265"/>
      <c r="DO212" s="265"/>
      <c r="DP212" s="265"/>
      <c r="DQ212" s="265"/>
      <c r="DR212" s="265"/>
      <c r="DS212" s="265"/>
      <c r="DT212" s="265"/>
      <c r="DU212" s="265"/>
      <c r="DV212" s="265"/>
      <c r="DW212" s="265"/>
      <c r="DX212" s="265"/>
      <c r="DY212" s="265"/>
      <c r="DZ212" s="265"/>
      <c r="EA212" s="265"/>
      <c r="EB212" s="265"/>
      <c r="EC212" s="265"/>
      <c r="ED212" s="265"/>
      <c r="EE212" s="265"/>
      <c r="EF212" s="265"/>
      <c r="EH212" s="265" t="str">
        <f t="shared" ref="EH212:EQ221" si="447">IF($B212="","",IF(AND($Q212=EH$11,$V212=EH$10),$Z212,""))</f>
        <v/>
      </c>
      <c r="EI212" s="265" t="str">
        <f t="shared" si="447"/>
        <v/>
      </c>
      <c r="EJ212" s="265" t="str">
        <f t="shared" si="447"/>
        <v/>
      </c>
      <c r="EK212" s="265" t="str">
        <f t="shared" si="447"/>
        <v/>
      </c>
      <c r="EL212" s="265" t="str">
        <f t="shared" si="447"/>
        <v/>
      </c>
      <c r="EM212" s="265" t="str">
        <f t="shared" si="447"/>
        <v/>
      </c>
      <c r="EN212" s="265" t="str">
        <f t="shared" si="447"/>
        <v/>
      </c>
      <c r="EO212" s="265" t="str">
        <f t="shared" si="447"/>
        <v/>
      </c>
      <c r="EP212" s="265" t="str">
        <f t="shared" si="447"/>
        <v/>
      </c>
      <c r="EQ212" s="265" t="str">
        <f t="shared" si="447"/>
        <v/>
      </c>
      <c r="ER212" s="265" t="str">
        <f t="shared" ref="ER212:FA221" si="448">IF($B212="","",IF(AND($Q212=ER$11,$V212=ER$10),$Z212,""))</f>
        <v/>
      </c>
      <c r="ES212" s="265" t="str">
        <f t="shared" si="448"/>
        <v/>
      </c>
      <c r="ET212" s="265" t="str">
        <f t="shared" si="448"/>
        <v/>
      </c>
      <c r="EU212" s="265" t="str">
        <f t="shared" si="448"/>
        <v/>
      </c>
      <c r="EV212" s="265" t="str">
        <f t="shared" si="448"/>
        <v/>
      </c>
      <c r="EW212" s="265" t="str">
        <f t="shared" si="448"/>
        <v/>
      </c>
      <c r="EX212" s="265" t="str">
        <f t="shared" si="448"/>
        <v/>
      </c>
      <c r="EY212" s="265" t="str">
        <f t="shared" si="448"/>
        <v/>
      </c>
      <c r="EZ212" s="265" t="str">
        <f t="shared" si="448"/>
        <v/>
      </c>
      <c r="FA212" s="265" t="str">
        <f t="shared" si="448"/>
        <v/>
      </c>
      <c r="FB212" s="263" t="str">
        <f t="shared" ref="FB212:FK221" si="449">IF($B212="","",IF(AND($Q212=FB$11,$V212=FB$10),$Z212,""))</f>
        <v/>
      </c>
      <c r="FC212" s="263" t="str">
        <f t="shared" si="449"/>
        <v/>
      </c>
      <c r="FD212" s="263" t="str">
        <f t="shared" si="449"/>
        <v/>
      </c>
      <c r="FE212" s="263" t="str">
        <f t="shared" si="449"/>
        <v/>
      </c>
      <c r="FF212" s="263" t="str">
        <f t="shared" si="449"/>
        <v/>
      </c>
      <c r="FG212" s="263" t="str">
        <f t="shared" si="449"/>
        <v/>
      </c>
      <c r="FH212" s="263" t="str">
        <f t="shared" si="449"/>
        <v/>
      </c>
      <c r="FI212" s="263" t="str">
        <f t="shared" si="449"/>
        <v/>
      </c>
      <c r="FJ212" s="263" t="str">
        <f t="shared" si="449"/>
        <v/>
      </c>
      <c r="FK212" s="263" t="str">
        <f t="shared" si="449"/>
        <v/>
      </c>
      <c r="FL212" s="263" t="str">
        <f t="shared" ref="FL212:FU221" si="450">IF($B212="","",IF(AND($Q212=FL$11,$V212=FL$10),$Z212,""))</f>
        <v/>
      </c>
      <c r="FM212" s="263" t="str">
        <f t="shared" si="450"/>
        <v/>
      </c>
      <c r="FN212" s="263" t="str">
        <f t="shared" si="450"/>
        <v/>
      </c>
      <c r="FO212" s="263" t="str">
        <f t="shared" si="450"/>
        <v/>
      </c>
      <c r="FP212" s="263" t="str">
        <f t="shared" si="450"/>
        <v/>
      </c>
      <c r="FQ212" s="263" t="str">
        <f t="shared" si="450"/>
        <v/>
      </c>
      <c r="FR212" s="263" t="str">
        <f t="shared" si="450"/>
        <v/>
      </c>
      <c r="FS212" s="263" t="str">
        <f t="shared" si="450"/>
        <v/>
      </c>
      <c r="FT212" s="263" t="str">
        <f t="shared" si="450"/>
        <v/>
      </c>
      <c r="FU212" s="263" t="str">
        <f t="shared" si="450"/>
        <v/>
      </c>
      <c r="FV212" s="265" t="str">
        <f t="shared" ref="FV212:GE221" si="451">IF($B212="","",IF(AND($Q212=FV$11,$V212=FV$10),$Z212,""))</f>
        <v/>
      </c>
      <c r="FW212" s="265" t="str">
        <f t="shared" si="451"/>
        <v/>
      </c>
      <c r="FX212" s="265" t="str">
        <f t="shared" si="451"/>
        <v/>
      </c>
      <c r="FY212" s="265" t="str">
        <f t="shared" si="451"/>
        <v/>
      </c>
      <c r="FZ212" s="265" t="str">
        <f t="shared" si="451"/>
        <v/>
      </c>
      <c r="GA212" s="265" t="str">
        <f t="shared" si="451"/>
        <v/>
      </c>
      <c r="GB212" s="265" t="str">
        <f t="shared" si="451"/>
        <v/>
      </c>
      <c r="GC212" s="265" t="str">
        <f t="shared" si="451"/>
        <v/>
      </c>
      <c r="GD212" s="265" t="str">
        <f t="shared" si="451"/>
        <v/>
      </c>
      <c r="GE212" s="265" t="str">
        <f t="shared" si="451"/>
        <v/>
      </c>
      <c r="GF212" s="265" t="str">
        <f t="shared" ref="GF212:GO221" si="452">IF($B212="","",IF(AND($Q212=GF$11,$V212=GF$10),$Z212,""))</f>
        <v/>
      </c>
      <c r="GG212" s="265" t="str">
        <f t="shared" si="452"/>
        <v/>
      </c>
      <c r="GH212" s="265" t="str">
        <f t="shared" si="452"/>
        <v/>
      </c>
      <c r="GI212" s="265" t="str">
        <f t="shared" si="452"/>
        <v/>
      </c>
      <c r="GJ212" s="265" t="str">
        <f t="shared" si="452"/>
        <v/>
      </c>
      <c r="GK212" s="265" t="str">
        <f t="shared" si="452"/>
        <v/>
      </c>
      <c r="GL212" s="265" t="str">
        <f t="shared" si="452"/>
        <v/>
      </c>
      <c r="GM212" s="265" t="str">
        <f t="shared" si="452"/>
        <v/>
      </c>
      <c r="GN212" s="265" t="str">
        <f t="shared" si="452"/>
        <v/>
      </c>
      <c r="GO212" s="265" t="str">
        <f t="shared" si="452"/>
        <v/>
      </c>
      <c r="GP212" s="263" t="str">
        <f t="shared" ref="GP212:GY221" si="453">IF($B212="","",IF(AND($Q212=GP$11,$V212=GP$10),$Z212,""))</f>
        <v/>
      </c>
      <c r="GQ212" s="263" t="str">
        <f t="shared" si="453"/>
        <v/>
      </c>
      <c r="GR212" s="263" t="str">
        <f t="shared" si="453"/>
        <v/>
      </c>
      <c r="GS212" s="263" t="str">
        <f t="shared" si="453"/>
        <v/>
      </c>
      <c r="GT212" s="263" t="str">
        <f t="shared" si="453"/>
        <v/>
      </c>
      <c r="GU212" s="263" t="str">
        <f t="shared" si="453"/>
        <v/>
      </c>
      <c r="GV212" s="263" t="str">
        <f t="shared" si="453"/>
        <v/>
      </c>
      <c r="GW212" s="263" t="str">
        <f t="shared" si="453"/>
        <v/>
      </c>
      <c r="GX212" s="263" t="str">
        <f t="shared" si="453"/>
        <v/>
      </c>
      <c r="GY212" s="263" t="str">
        <f t="shared" si="453"/>
        <v/>
      </c>
      <c r="GZ212" s="263" t="str">
        <f t="shared" ref="GZ212:HI221" si="454">IF($B212="","",IF(AND($Q212=GZ$11,$V212=GZ$10),$Z212,""))</f>
        <v/>
      </c>
      <c r="HA212" s="263" t="str">
        <f t="shared" si="454"/>
        <v/>
      </c>
      <c r="HB212" s="263" t="str">
        <f t="shared" si="454"/>
        <v/>
      </c>
      <c r="HC212" s="263" t="str">
        <f t="shared" si="454"/>
        <v/>
      </c>
      <c r="HD212" s="263" t="str">
        <f t="shared" si="454"/>
        <v/>
      </c>
      <c r="HE212" s="263" t="str">
        <f t="shared" si="454"/>
        <v/>
      </c>
      <c r="HF212" s="263" t="str">
        <f t="shared" si="454"/>
        <v/>
      </c>
      <c r="HG212" s="263" t="str">
        <f t="shared" si="454"/>
        <v/>
      </c>
      <c r="HH212" s="263" t="str">
        <f t="shared" si="454"/>
        <v/>
      </c>
      <c r="HI212" s="263" t="str">
        <f t="shared" si="454"/>
        <v/>
      </c>
      <c r="HJ212" s="265" t="str">
        <f t="shared" ref="HJ212:HS221" si="455">IF($B212="","",IF(AND($Q212=HJ$11,$V212=HJ$10),$Z212,""))</f>
        <v/>
      </c>
      <c r="HK212" s="265" t="str">
        <f t="shared" si="455"/>
        <v/>
      </c>
      <c r="HL212" s="265" t="str">
        <f t="shared" si="455"/>
        <v/>
      </c>
      <c r="HM212" s="265" t="str">
        <f t="shared" si="455"/>
        <v/>
      </c>
      <c r="HN212" s="265" t="str">
        <f t="shared" si="455"/>
        <v/>
      </c>
      <c r="HO212" s="265" t="str">
        <f t="shared" si="455"/>
        <v/>
      </c>
      <c r="HP212" s="265" t="str">
        <f t="shared" si="455"/>
        <v/>
      </c>
      <c r="HQ212" s="265" t="str">
        <f t="shared" si="455"/>
        <v/>
      </c>
      <c r="HR212" s="265" t="str">
        <f t="shared" si="455"/>
        <v/>
      </c>
      <c r="HS212" s="265" t="str">
        <f t="shared" si="455"/>
        <v/>
      </c>
      <c r="HT212" s="265" t="str">
        <f t="shared" ref="HT212:IC221" si="456">IF($B212="","",IF(AND($Q212=HT$11,$V212=HT$10),$Z212,""))</f>
        <v/>
      </c>
      <c r="HU212" s="265" t="str">
        <f t="shared" si="456"/>
        <v/>
      </c>
      <c r="HV212" s="265" t="str">
        <f t="shared" si="456"/>
        <v/>
      </c>
      <c r="HW212" s="265" t="str">
        <f t="shared" si="456"/>
        <v/>
      </c>
      <c r="HX212" s="265" t="str">
        <f t="shared" si="456"/>
        <v/>
      </c>
      <c r="HY212" s="265" t="str">
        <f t="shared" si="456"/>
        <v/>
      </c>
      <c r="HZ212" s="265" t="str">
        <f t="shared" si="456"/>
        <v/>
      </c>
      <c r="IA212" s="265" t="str">
        <f t="shared" si="456"/>
        <v/>
      </c>
      <c r="IB212" s="265" t="str">
        <f t="shared" si="456"/>
        <v/>
      </c>
      <c r="IC212" s="265" t="str">
        <f t="shared" si="456"/>
        <v/>
      </c>
    </row>
    <row r="213" spans="1:237" x14ac:dyDescent="0.25">
      <c r="A213" s="248">
        <f t="shared" si="444"/>
        <v>202</v>
      </c>
      <c r="B213" s="2" t="str">
        <f>IF(OR('aux 1'!B213="",'aux 1'!R213&lt;&gt;"s"),"",'aux 1'!B213)</f>
        <v/>
      </c>
      <c r="C213" s="172" t="str">
        <f>IF('aux 1'!F213="","",'aux 1'!F213)</f>
        <v/>
      </c>
      <c r="D213" s="450" t="str">
        <f>IF(B213="","",'aux 1'!AP213)</f>
        <v/>
      </c>
      <c r="E213" s="306" t="str">
        <f>IF(B213="","Pre: ",'aux 1'!AN213)</f>
        <v xml:space="preserve">Pre: </v>
      </c>
      <c r="F213" s="306" t="str">
        <f>IF(B213="","Co: ",'aux 1'!AO213)</f>
        <v xml:space="preserve">Co: </v>
      </c>
      <c r="G213" s="54" t="str">
        <f>IF(OR($B213="",'aux 1'!H213=""),"",'aux 1'!H213)</f>
        <v/>
      </c>
      <c r="H213" s="54" t="str">
        <f>IF(OR($B213="",'aux 1'!I213=""),"",'aux 1'!I213)</f>
        <v/>
      </c>
      <c r="I213" s="54" t="str">
        <f>IF(OR($B213="",'aux 1'!J213=""),"",'aux 1'!J213)</f>
        <v/>
      </c>
      <c r="J213" s="54" t="str">
        <f>IF(OR($B213="",'aux 1'!K213=""),"",'aux 1'!K213)</f>
        <v/>
      </c>
      <c r="K213" s="248"/>
      <c r="L213" s="248"/>
      <c r="M213" s="45" t="str">
        <f>IF('aux 1'!C213="","",'aux 1'!C213)</f>
        <v/>
      </c>
      <c r="N213" s="45" t="str">
        <f>IF('aux 1'!D213="","",'aux 1'!D213)</f>
        <v/>
      </c>
      <c r="O213" s="169" t="str">
        <f>IF('aux 1'!E213="","",'aux 1'!E213)</f>
        <v/>
      </c>
      <c r="P213" s="133" t="str">
        <f t="shared" si="438"/>
        <v/>
      </c>
      <c r="Q213" s="43" t="str">
        <f>IF(S213="s",IF(R213="op",'aux 1'!S213,U213),"")</f>
        <v/>
      </c>
      <c r="R213" s="43" t="str">
        <f>IF('aux 1'!N213="op","op",'aux 1'!S213)</f>
        <v/>
      </c>
      <c r="S213" s="43" t="str">
        <f>IF('aux 1'!R213="","",'aux 1'!R213)</f>
        <v/>
      </c>
      <c r="T213" s="43" t="str">
        <f>IF('aux 1'!Q213="","",'aux 1'!Q213)</f>
        <v/>
      </c>
      <c r="U213" s="43" t="str">
        <f>IF('aux 1'!P213="","",'aux 1'!P213)</f>
        <v/>
      </c>
      <c r="V213" s="44" t="str">
        <f>IF('aux 1'!O213="","",'aux 1'!O213)</f>
        <v/>
      </c>
      <c r="W213" s="128">
        <f>IF('aux 1'!T213="",0,'aux 1'!T213)</f>
        <v>0</v>
      </c>
      <c r="X213" s="128">
        <f>IF('aux 1'!U213="",0,'aux 1'!U213)</f>
        <v>0</v>
      </c>
      <c r="Y213" s="128">
        <f>IF('aux 1'!V213="",0,'aux 1'!V213)</f>
        <v>0</v>
      </c>
      <c r="Z213" s="128" t="str">
        <f>IF('aux 1'!W213="","",'aux 1'!W213)</f>
        <v/>
      </c>
      <c r="AA213" s="128" t="str">
        <f t="shared" si="439"/>
        <v>h</v>
      </c>
      <c r="AB213" s="248" t="str">
        <f>IF('aux 1'!X213="","",'aux 1'!X213)</f>
        <v/>
      </c>
      <c r="AC213" s="87" t="str">
        <f t="shared" si="440"/>
        <v/>
      </c>
      <c r="AE213" s="265">
        <f t="shared" si="441"/>
        <v>202</v>
      </c>
      <c r="AF213" s="267" t="str">
        <f t="shared" si="445"/>
        <v/>
      </c>
      <c r="AG213" s="267" t="str">
        <f t="shared" si="445"/>
        <v/>
      </c>
      <c r="AH213" s="267" t="str">
        <f t="shared" si="445"/>
        <v/>
      </c>
      <c r="AI213" s="267" t="str">
        <f t="shared" si="445"/>
        <v/>
      </c>
      <c r="AJ213" s="267" t="str">
        <f t="shared" si="445"/>
        <v/>
      </c>
      <c r="AK213" s="267" t="str">
        <f t="shared" si="445"/>
        <v/>
      </c>
      <c r="AL213" s="267" t="str">
        <f t="shared" si="445"/>
        <v/>
      </c>
      <c r="AM213" s="267" t="str">
        <f t="shared" si="445"/>
        <v/>
      </c>
      <c r="AN213" s="267" t="str">
        <f t="shared" si="445"/>
        <v/>
      </c>
      <c r="AO213" s="267" t="str">
        <f t="shared" si="445"/>
        <v/>
      </c>
      <c r="AP213" s="267" t="str">
        <f t="shared" si="446"/>
        <v/>
      </c>
      <c r="AQ213" s="267" t="str">
        <f t="shared" si="446"/>
        <v/>
      </c>
      <c r="AR213" s="267" t="str">
        <f t="shared" si="446"/>
        <v/>
      </c>
      <c r="AS213" s="267" t="str">
        <f t="shared" si="446"/>
        <v/>
      </c>
      <c r="AT213" s="267" t="str">
        <f t="shared" si="446"/>
        <v/>
      </c>
      <c r="AU213" s="267" t="str">
        <f t="shared" si="446"/>
        <v/>
      </c>
      <c r="AV213" s="267" t="str">
        <f t="shared" si="446"/>
        <v/>
      </c>
      <c r="AW213" s="267" t="str">
        <f t="shared" si="446"/>
        <v/>
      </c>
      <c r="AX213" s="267" t="str">
        <f t="shared" si="446"/>
        <v/>
      </c>
      <c r="AY213" s="267" t="str">
        <f t="shared" si="446"/>
        <v/>
      </c>
      <c r="BA213" s="267" t="str">
        <f t="shared" si="404"/>
        <v/>
      </c>
      <c r="BB213" s="267" t="str">
        <f t="shared" si="405"/>
        <v/>
      </c>
      <c r="BC213" s="267" t="str">
        <f t="shared" si="406"/>
        <v/>
      </c>
      <c r="BD213" s="267" t="str">
        <f t="shared" si="407"/>
        <v/>
      </c>
      <c r="BE213" s="267" t="str">
        <f t="shared" si="408"/>
        <v/>
      </c>
      <c r="BF213" s="267" t="str">
        <f t="shared" si="409"/>
        <v/>
      </c>
      <c r="BG213" s="267" t="str">
        <f t="shared" si="410"/>
        <v/>
      </c>
      <c r="BH213" s="267" t="str">
        <f t="shared" si="443"/>
        <v/>
      </c>
      <c r="BI213" s="267" t="str">
        <f t="shared" si="351"/>
        <v/>
      </c>
      <c r="BJ213" s="267" t="str">
        <f t="shared" si="352"/>
        <v/>
      </c>
      <c r="BK213" s="267" t="str">
        <f t="shared" si="353"/>
        <v/>
      </c>
      <c r="BL213" s="267" t="str">
        <f t="shared" si="354"/>
        <v/>
      </c>
      <c r="BM213" s="267" t="str">
        <f t="shared" si="355"/>
        <v/>
      </c>
      <c r="BN213" s="267" t="str">
        <f t="shared" si="356"/>
        <v/>
      </c>
      <c r="BO213" s="267" t="str">
        <f t="shared" si="357"/>
        <v/>
      </c>
      <c r="BP213" s="267" t="str">
        <f t="shared" si="358"/>
        <v/>
      </c>
      <c r="BQ213" s="267" t="str">
        <f t="shared" si="359"/>
        <v/>
      </c>
      <c r="BR213" s="267" t="str">
        <f t="shared" si="360"/>
        <v/>
      </c>
      <c r="BS213" s="267" t="str">
        <f t="shared" si="361"/>
        <v/>
      </c>
      <c r="BT213" s="267" t="str">
        <f t="shared" si="362"/>
        <v/>
      </c>
      <c r="BU213" s="264"/>
      <c r="BV213" s="268">
        <v>202</v>
      </c>
      <c r="BW213" s="265" t="str">
        <f t="shared" si="391"/>
        <v/>
      </c>
      <c r="BX213" s="265" t="str">
        <f t="shared" si="349"/>
        <v/>
      </c>
      <c r="BY213" s="265" t="str">
        <f t="shared" si="349"/>
        <v/>
      </c>
      <c r="BZ213" s="265" t="str">
        <f t="shared" si="349"/>
        <v/>
      </c>
      <c r="CA213" s="265" t="str">
        <f t="shared" si="424"/>
        <v/>
      </c>
      <c r="CB213" s="265" t="str">
        <f t="shared" si="424"/>
        <v/>
      </c>
      <c r="CC213" s="265" t="str">
        <f t="shared" si="424"/>
        <v/>
      </c>
      <c r="CD213" s="265" t="str">
        <f t="shared" si="442"/>
        <v/>
      </c>
      <c r="CE213" s="265" t="str">
        <f t="shared" si="437"/>
        <v/>
      </c>
      <c r="CF213" s="265" t="str">
        <f t="shared" si="437"/>
        <v/>
      </c>
      <c r="CG213" s="265" t="str">
        <f t="shared" si="437"/>
        <v/>
      </c>
      <c r="CH213" s="265" t="str">
        <f t="shared" si="437"/>
        <v/>
      </c>
      <c r="CI213" s="265" t="str">
        <f t="shared" si="437"/>
        <v/>
      </c>
      <c r="CJ213" s="265" t="str">
        <f t="shared" si="437"/>
        <v/>
      </c>
      <c r="CK213" s="265" t="str">
        <f t="shared" si="437"/>
        <v/>
      </c>
      <c r="CL213" s="265" t="str">
        <f t="shared" si="437"/>
        <v/>
      </c>
      <c r="CM213" s="265" t="str">
        <f t="shared" si="437"/>
        <v/>
      </c>
      <c r="CN213" s="265" t="str">
        <f t="shared" si="437"/>
        <v/>
      </c>
      <c r="CO213" s="265" t="str">
        <f t="shared" si="437"/>
        <v/>
      </c>
      <c r="CP213" s="265" t="str">
        <f t="shared" si="437"/>
        <v/>
      </c>
      <c r="CR213" s="265" t="str">
        <f>IF(BW213="","",SUM(BW$12:BW213)-BW213+1)</f>
        <v/>
      </c>
      <c r="CS213" s="265" t="str">
        <f>IF(BX213="","",SUM(BX$12:BX213)-BX213+1)</f>
        <v/>
      </c>
      <c r="CT213" s="265" t="str">
        <f>IF(BY213="","",SUM(BY$12:BY213)-BY213+1)</f>
        <v/>
      </c>
      <c r="CU213" s="265" t="str">
        <f>IF(BZ213="","",SUM(BZ$12:BZ213)-BZ213+1)</f>
        <v/>
      </c>
      <c r="CV213" s="265" t="str">
        <f>IF(CA213="","",SUM(CA$12:CA213)-CA213+1)</f>
        <v/>
      </c>
      <c r="CW213" s="265" t="str">
        <f>IF(CB213="","",SUM(CB$12:CB213)-CB213+1)</f>
        <v/>
      </c>
      <c r="CX213" s="265" t="str">
        <f>IF(CC213="","",SUM(CC$12:CC213)-CC213+1)</f>
        <v/>
      </c>
      <c r="CY213" s="265" t="str">
        <f>IF(CD213="","",SUM(CD$12:CD213)-CD213+1)</f>
        <v/>
      </c>
      <c r="CZ213" s="265" t="str">
        <f>IF(CE213="","",SUM(CE$12:CE213)-CE213+1)</f>
        <v/>
      </c>
      <c r="DA213" s="265" t="str">
        <f>IF(CF213="","",SUM(CF$12:CF213)-CF213+1)</f>
        <v/>
      </c>
      <c r="DB213" s="265" t="str">
        <f>IF(CG213="","",SUM(CG$12:CG213)-CG213+1)</f>
        <v/>
      </c>
      <c r="DC213" s="265" t="str">
        <f>IF(CH213="","",SUM(CH$12:CH213)-CH213+1)</f>
        <v/>
      </c>
      <c r="DD213" s="265" t="str">
        <f>IF(CI213="","",SUM(CI$12:CI213)-CI213+1)</f>
        <v/>
      </c>
      <c r="DE213" s="265" t="str">
        <f>IF(CJ213="","",SUM(CJ$12:CJ213)-CJ213+1)</f>
        <v/>
      </c>
      <c r="DF213" s="265" t="str">
        <f>IF(CK213="","",SUM(CK$12:CK213)-CK213+1)</f>
        <v/>
      </c>
      <c r="DG213" s="265" t="str">
        <f>IF(CL213="","",SUM(CL$12:CL213)-CL213+1)</f>
        <v/>
      </c>
      <c r="DH213" s="265" t="str">
        <f>IF(CM213="","",SUM(CM$12:CM213)-CM213+1)</f>
        <v/>
      </c>
      <c r="DI213" s="265" t="str">
        <f>IF(CN213="","",SUM(CN$12:CN213)-CN213+1)</f>
        <v/>
      </c>
      <c r="DJ213" s="265" t="str">
        <f>IF(CO213="","",SUM(CO$12:CO213)-CO213+1)</f>
        <v/>
      </c>
      <c r="DK213" s="265" t="str">
        <f>IF(CP213="","",SUM(CP$12:CP213)-CP213+1)</f>
        <v/>
      </c>
      <c r="DM213" s="265"/>
      <c r="DN213" s="265"/>
      <c r="DO213" s="265"/>
      <c r="DP213" s="265"/>
      <c r="DQ213" s="265"/>
      <c r="DR213" s="265"/>
      <c r="DS213" s="265"/>
      <c r="DT213" s="265"/>
      <c r="DU213" s="265"/>
      <c r="DV213" s="265"/>
      <c r="DW213" s="265"/>
      <c r="DX213" s="265"/>
      <c r="DY213" s="265"/>
      <c r="DZ213" s="265"/>
      <c r="EA213" s="265"/>
      <c r="EB213" s="265"/>
      <c r="EC213" s="265"/>
      <c r="ED213" s="265"/>
      <c r="EE213" s="265"/>
      <c r="EF213" s="265"/>
      <c r="EH213" s="265" t="str">
        <f t="shared" si="447"/>
        <v/>
      </c>
      <c r="EI213" s="265" t="str">
        <f t="shared" si="447"/>
        <v/>
      </c>
      <c r="EJ213" s="265" t="str">
        <f t="shared" si="447"/>
        <v/>
      </c>
      <c r="EK213" s="265" t="str">
        <f t="shared" si="447"/>
        <v/>
      </c>
      <c r="EL213" s="265" t="str">
        <f t="shared" si="447"/>
        <v/>
      </c>
      <c r="EM213" s="265" t="str">
        <f t="shared" si="447"/>
        <v/>
      </c>
      <c r="EN213" s="265" t="str">
        <f t="shared" si="447"/>
        <v/>
      </c>
      <c r="EO213" s="265" t="str">
        <f t="shared" si="447"/>
        <v/>
      </c>
      <c r="EP213" s="265" t="str">
        <f t="shared" si="447"/>
        <v/>
      </c>
      <c r="EQ213" s="265" t="str">
        <f t="shared" si="447"/>
        <v/>
      </c>
      <c r="ER213" s="265" t="str">
        <f t="shared" si="448"/>
        <v/>
      </c>
      <c r="ES213" s="265" t="str">
        <f t="shared" si="448"/>
        <v/>
      </c>
      <c r="ET213" s="265" t="str">
        <f t="shared" si="448"/>
        <v/>
      </c>
      <c r="EU213" s="265" t="str">
        <f t="shared" si="448"/>
        <v/>
      </c>
      <c r="EV213" s="265" t="str">
        <f t="shared" si="448"/>
        <v/>
      </c>
      <c r="EW213" s="265" t="str">
        <f t="shared" si="448"/>
        <v/>
      </c>
      <c r="EX213" s="265" t="str">
        <f t="shared" si="448"/>
        <v/>
      </c>
      <c r="EY213" s="265" t="str">
        <f t="shared" si="448"/>
        <v/>
      </c>
      <c r="EZ213" s="265" t="str">
        <f t="shared" si="448"/>
        <v/>
      </c>
      <c r="FA213" s="265" t="str">
        <f t="shared" si="448"/>
        <v/>
      </c>
      <c r="FB213" s="263" t="str">
        <f t="shared" si="449"/>
        <v/>
      </c>
      <c r="FC213" s="263" t="str">
        <f t="shared" si="449"/>
        <v/>
      </c>
      <c r="FD213" s="263" t="str">
        <f t="shared" si="449"/>
        <v/>
      </c>
      <c r="FE213" s="263" t="str">
        <f t="shared" si="449"/>
        <v/>
      </c>
      <c r="FF213" s="263" t="str">
        <f t="shared" si="449"/>
        <v/>
      </c>
      <c r="FG213" s="263" t="str">
        <f t="shared" si="449"/>
        <v/>
      </c>
      <c r="FH213" s="263" t="str">
        <f t="shared" si="449"/>
        <v/>
      </c>
      <c r="FI213" s="263" t="str">
        <f t="shared" si="449"/>
        <v/>
      </c>
      <c r="FJ213" s="263" t="str">
        <f t="shared" si="449"/>
        <v/>
      </c>
      <c r="FK213" s="263" t="str">
        <f t="shared" si="449"/>
        <v/>
      </c>
      <c r="FL213" s="263" t="str">
        <f t="shared" si="450"/>
        <v/>
      </c>
      <c r="FM213" s="263" t="str">
        <f t="shared" si="450"/>
        <v/>
      </c>
      <c r="FN213" s="263" t="str">
        <f t="shared" si="450"/>
        <v/>
      </c>
      <c r="FO213" s="263" t="str">
        <f t="shared" si="450"/>
        <v/>
      </c>
      <c r="FP213" s="263" t="str">
        <f t="shared" si="450"/>
        <v/>
      </c>
      <c r="FQ213" s="263" t="str">
        <f t="shared" si="450"/>
        <v/>
      </c>
      <c r="FR213" s="263" t="str">
        <f t="shared" si="450"/>
        <v/>
      </c>
      <c r="FS213" s="263" t="str">
        <f t="shared" si="450"/>
        <v/>
      </c>
      <c r="FT213" s="263" t="str">
        <f t="shared" si="450"/>
        <v/>
      </c>
      <c r="FU213" s="263" t="str">
        <f t="shared" si="450"/>
        <v/>
      </c>
      <c r="FV213" s="265" t="str">
        <f t="shared" si="451"/>
        <v/>
      </c>
      <c r="FW213" s="265" t="str">
        <f t="shared" si="451"/>
        <v/>
      </c>
      <c r="FX213" s="265" t="str">
        <f t="shared" si="451"/>
        <v/>
      </c>
      <c r="FY213" s="265" t="str">
        <f t="shared" si="451"/>
        <v/>
      </c>
      <c r="FZ213" s="265" t="str">
        <f t="shared" si="451"/>
        <v/>
      </c>
      <c r="GA213" s="265" t="str">
        <f t="shared" si="451"/>
        <v/>
      </c>
      <c r="GB213" s="265" t="str">
        <f t="shared" si="451"/>
        <v/>
      </c>
      <c r="GC213" s="265" t="str">
        <f t="shared" si="451"/>
        <v/>
      </c>
      <c r="GD213" s="265" t="str">
        <f t="shared" si="451"/>
        <v/>
      </c>
      <c r="GE213" s="265" t="str">
        <f t="shared" si="451"/>
        <v/>
      </c>
      <c r="GF213" s="265" t="str">
        <f t="shared" si="452"/>
        <v/>
      </c>
      <c r="GG213" s="265" t="str">
        <f t="shared" si="452"/>
        <v/>
      </c>
      <c r="GH213" s="265" t="str">
        <f t="shared" si="452"/>
        <v/>
      </c>
      <c r="GI213" s="265" t="str">
        <f t="shared" si="452"/>
        <v/>
      </c>
      <c r="GJ213" s="265" t="str">
        <f t="shared" si="452"/>
        <v/>
      </c>
      <c r="GK213" s="265" t="str">
        <f t="shared" si="452"/>
        <v/>
      </c>
      <c r="GL213" s="265" t="str">
        <f t="shared" si="452"/>
        <v/>
      </c>
      <c r="GM213" s="265" t="str">
        <f t="shared" si="452"/>
        <v/>
      </c>
      <c r="GN213" s="265" t="str">
        <f t="shared" si="452"/>
        <v/>
      </c>
      <c r="GO213" s="265" t="str">
        <f t="shared" si="452"/>
        <v/>
      </c>
      <c r="GP213" s="263" t="str">
        <f t="shared" si="453"/>
        <v/>
      </c>
      <c r="GQ213" s="263" t="str">
        <f t="shared" si="453"/>
        <v/>
      </c>
      <c r="GR213" s="263" t="str">
        <f t="shared" si="453"/>
        <v/>
      </c>
      <c r="GS213" s="263" t="str">
        <f t="shared" si="453"/>
        <v/>
      </c>
      <c r="GT213" s="263" t="str">
        <f t="shared" si="453"/>
        <v/>
      </c>
      <c r="GU213" s="263" t="str">
        <f t="shared" si="453"/>
        <v/>
      </c>
      <c r="GV213" s="263" t="str">
        <f t="shared" si="453"/>
        <v/>
      </c>
      <c r="GW213" s="263" t="str">
        <f t="shared" si="453"/>
        <v/>
      </c>
      <c r="GX213" s="263" t="str">
        <f t="shared" si="453"/>
        <v/>
      </c>
      <c r="GY213" s="263" t="str">
        <f t="shared" si="453"/>
        <v/>
      </c>
      <c r="GZ213" s="263" t="str">
        <f t="shared" si="454"/>
        <v/>
      </c>
      <c r="HA213" s="263" t="str">
        <f t="shared" si="454"/>
        <v/>
      </c>
      <c r="HB213" s="263" t="str">
        <f t="shared" si="454"/>
        <v/>
      </c>
      <c r="HC213" s="263" t="str">
        <f t="shared" si="454"/>
        <v/>
      </c>
      <c r="HD213" s="263" t="str">
        <f t="shared" si="454"/>
        <v/>
      </c>
      <c r="HE213" s="263" t="str">
        <f t="shared" si="454"/>
        <v/>
      </c>
      <c r="HF213" s="263" t="str">
        <f t="shared" si="454"/>
        <v/>
      </c>
      <c r="HG213" s="263" t="str">
        <f t="shared" si="454"/>
        <v/>
      </c>
      <c r="HH213" s="263" t="str">
        <f t="shared" si="454"/>
        <v/>
      </c>
      <c r="HI213" s="263" t="str">
        <f t="shared" si="454"/>
        <v/>
      </c>
      <c r="HJ213" s="265" t="str">
        <f t="shared" si="455"/>
        <v/>
      </c>
      <c r="HK213" s="265" t="str">
        <f t="shared" si="455"/>
        <v/>
      </c>
      <c r="HL213" s="265" t="str">
        <f t="shared" si="455"/>
        <v/>
      </c>
      <c r="HM213" s="265" t="str">
        <f t="shared" si="455"/>
        <v/>
      </c>
      <c r="HN213" s="265" t="str">
        <f t="shared" si="455"/>
        <v/>
      </c>
      <c r="HO213" s="265" t="str">
        <f t="shared" si="455"/>
        <v/>
      </c>
      <c r="HP213" s="265" t="str">
        <f t="shared" si="455"/>
        <v/>
      </c>
      <c r="HQ213" s="265" t="str">
        <f t="shared" si="455"/>
        <v/>
      </c>
      <c r="HR213" s="265" t="str">
        <f t="shared" si="455"/>
        <v/>
      </c>
      <c r="HS213" s="265" t="str">
        <f t="shared" si="455"/>
        <v/>
      </c>
      <c r="HT213" s="265" t="str">
        <f t="shared" si="456"/>
        <v/>
      </c>
      <c r="HU213" s="265" t="str">
        <f t="shared" si="456"/>
        <v/>
      </c>
      <c r="HV213" s="265" t="str">
        <f t="shared" si="456"/>
        <v/>
      </c>
      <c r="HW213" s="265" t="str">
        <f t="shared" si="456"/>
        <v/>
      </c>
      <c r="HX213" s="265" t="str">
        <f t="shared" si="456"/>
        <v/>
      </c>
      <c r="HY213" s="265" t="str">
        <f t="shared" si="456"/>
        <v/>
      </c>
      <c r="HZ213" s="265" t="str">
        <f t="shared" si="456"/>
        <v/>
      </c>
      <c r="IA213" s="265" t="str">
        <f t="shared" si="456"/>
        <v/>
      </c>
      <c r="IB213" s="265" t="str">
        <f t="shared" si="456"/>
        <v/>
      </c>
      <c r="IC213" s="265" t="str">
        <f t="shared" si="456"/>
        <v/>
      </c>
    </row>
    <row r="214" spans="1:237" x14ac:dyDescent="0.25">
      <c r="A214" s="248">
        <f t="shared" si="444"/>
        <v>203</v>
      </c>
      <c r="B214" s="2" t="str">
        <f>IF(OR('aux 1'!B214="",'aux 1'!R214&lt;&gt;"s"),"",'aux 1'!B214)</f>
        <v/>
      </c>
      <c r="C214" s="172" t="str">
        <f>IF('aux 1'!F214="","",'aux 1'!F214)</f>
        <v/>
      </c>
      <c r="D214" s="450" t="str">
        <f>IF(B214="","",'aux 1'!AP214)</f>
        <v/>
      </c>
      <c r="E214" s="306" t="str">
        <f>IF(B214="","Pre: ",'aux 1'!AN214)</f>
        <v xml:space="preserve">Pre: </v>
      </c>
      <c r="F214" s="306" t="str">
        <f>IF(B214="","Co: ",'aux 1'!AO214)</f>
        <v xml:space="preserve">Co: </v>
      </c>
      <c r="G214" s="54" t="str">
        <f>IF(OR($B214="",'aux 1'!H214=""),"",'aux 1'!H214)</f>
        <v/>
      </c>
      <c r="H214" s="54" t="str">
        <f>IF(OR($B214="",'aux 1'!I214=""),"",'aux 1'!I214)</f>
        <v/>
      </c>
      <c r="I214" s="54" t="str">
        <f>IF(OR($B214="",'aux 1'!J214=""),"",'aux 1'!J214)</f>
        <v/>
      </c>
      <c r="J214" s="54" t="str">
        <f>IF(OR($B214="",'aux 1'!K214=""),"",'aux 1'!K214)</f>
        <v/>
      </c>
      <c r="K214" s="248"/>
      <c r="L214" s="248"/>
      <c r="M214" s="45" t="str">
        <f>IF('aux 1'!C214="","",'aux 1'!C214)</f>
        <v/>
      </c>
      <c r="N214" s="45" t="str">
        <f>IF('aux 1'!D214="","",'aux 1'!D214)</f>
        <v/>
      </c>
      <c r="O214" s="169" t="str">
        <f>IF('aux 1'!E214="","",'aux 1'!E214)</f>
        <v/>
      </c>
      <c r="P214" s="133" t="str">
        <f t="shared" si="438"/>
        <v/>
      </c>
      <c r="Q214" s="43" t="str">
        <f>IF(S214="s",IF(R214="op",'aux 1'!S214,U214),"")</f>
        <v/>
      </c>
      <c r="R214" s="43" t="str">
        <f>IF('aux 1'!N214="op","op",'aux 1'!S214)</f>
        <v/>
      </c>
      <c r="S214" s="43" t="str">
        <f>IF('aux 1'!R214="","",'aux 1'!R214)</f>
        <v/>
      </c>
      <c r="T214" s="43" t="str">
        <f>IF('aux 1'!Q214="","",'aux 1'!Q214)</f>
        <v/>
      </c>
      <c r="U214" s="43" t="str">
        <f>IF('aux 1'!P214="","",'aux 1'!P214)</f>
        <v/>
      </c>
      <c r="V214" s="44" t="str">
        <f>IF('aux 1'!O214="","",'aux 1'!O214)</f>
        <v/>
      </c>
      <c r="W214" s="128">
        <f>IF('aux 1'!T214="",0,'aux 1'!T214)</f>
        <v>0</v>
      </c>
      <c r="X214" s="128">
        <f>IF('aux 1'!U214="",0,'aux 1'!U214)</f>
        <v>0</v>
      </c>
      <c r="Y214" s="128">
        <f>IF('aux 1'!V214="",0,'aux 1'!V214)</f>
        <v>0</v>
      </c>
      <c r="Z214" s="128" t="str">
        <f>IF('aux 1'!W214="","",'aux 1'!W214)</f>
        <v/>
      </c>
      <c r="AA214" s="128" t="str">
        <f t="shared" si="439"/>
        <v>h</v>
      </c>
      <c r="AB214" s="248" t="str">
        <f>IF('aux 1'!X214="","",'aux 1'!X214)</f>
        <v/>
      </c>
      <c r="AC214" s="87" t="str">
        <f t="shared" si="440"/>
        <v/>
      </c>
      <c r="AE214" s="265">
        <f t="shared" si="441"/>
        <v>203</v>
      </c>
      <c r="AF214" s="267" t="str">
        <f t="shared" si="445"/>
        <v/>
      </c>
      <c r="AG214" s="267" t="str">
        <f t="shared" si="445"/>
        <v/>
      </c>
      <c r="AH214" s="267" t="str">
        <f t="shared" si="445"/>
        <v/>
      </c>
      <c r="AI214" s="267" t="str">
        <f t="shared" si="445"/>
        <v/>
      </c>
      <c r="AJ214" s="267" t="str">
        <f t="shared" si="445"/>
        <v/>
      </c>
      <c r="AK214" s="267" t="str">
        <f t="shared" si="445"/>
        <v/>
      </c>
      <c r="AL214" s="267" t="str">
        <f t="shared" si="445"/>
        <v/>
      </c>
      <c r="AM214" s="267" t="str">
        <f t="shared" si="445"/>
        <v/>
      </c>
      <c r="AN214" s="267" t="str">
        <f t="shared" si="445"/>
        <v/>
      </c>
      <c r="AO214" s="267" t="str">
        <f t="shared" si="445"/>
        <v/>
      </c>
      <c r="AP214" s="267" t="str">
        <f t="shared" si="446"/>
        <v/>
      </c>
      <c r="AQ214" s="267" t="str">
        <f t="shared" si="446"/>
        <v/>
      </c>
      <c r="AR214" s="267" t="str">
        <f t="shared" si="446"/>
        <v/>
      </c>
      <c r="AS214" s="267" t="str">
        <f t="shared" si="446"/>
        <v/>
      </c>
      <c r="AT214" s="267" t="str">
        <f t="shared" si="446"/>
        <v/>
      </c>
      <c r="AU214" s="267" t="str">
        <f t="shared" si="446"/>
        <v/>
      </c>
      <c r="AV214" s="267" t="str">
        <f t="shared" si="446"/>
        <v/>
      </c>
      <c r="AW214" s="267" t="str">
        <f t="shared" si="446"/>
        <v/>
      </c>
      <c r="AX214" s="267" t="str">
        <f t="shared" si="446"/>
        <v/>
      </c>
      <c r="AY214" s="267" t="str">
        <f t="shared" si="446"/>
        <v/>
      </c>
      <c r="BA214" s="267" t="str">
        <f t="shared" si="404"/>
        <v/>
      </c>
      <c r="BB214" s="267" t="str">
        <f t="shared" si="405"/>
        <v/>
      </c>
      <c r="BC214" s="267" t="str">
        <f t="shared" si="406"/>
        <v/>
      </c>
      <c r="BD214" s="267" t="str">
        <f t="shared" si="407"/>
        <v/>
      </c>
      <c r="BE214" s="267" t="str">
        <f t="shared" si="408"/>
        <v/>
      </c>
      <c r="BF214" s="267" t="str">
        <f t="shared" si="409"/>
        <v/>
      </c>
      <c r="BG214" s="267" t="str">
        <f t="shared" si="410"/>
        <v/>
      </c>
      <c r="BH214" s="267" t="str">
        <f t="shared" si="443"/>
        <v/>
      </c>
      <c r="BI214" s="267" t="str">
        <f t="shared" si="351"/>
        <v/>
      </c>
      <c r="BJ214" s="267" t="str">
        <f t="shared" si="352"/>
        <v/>
      </c>
      <c r="BK214" s="267" t="str">
        <f t="shared" si="353"/>
        <v/>
      </c>
      <c r="BL214" s="267" t="str">
        <f t="shared" si="354"/>
        <v/>
      </c>
      <c r="BM214" s="267" t="str">
        <f t="shared" si="355"/>
        <v/>
      </c>
      <c r="BN214" s="267" t="str">
        <f t="shared" si="356"/>
        <v/>
      </c>
      <c r="BO214" s="267" t="str">
        <f t="shared" si="357"/>
        <v/>
      </c>
      <c r="BP214" s="267" t="str">
        <f t="shared" si="358"/>
        <v/>
      </c>
      <c r="BQ214" s="267" t="str">
        <f t="shared" si="359"/>
        <v/>
      </c>
      <c r="BR214" s="267" t="str">
        <f t="shared" si="360"/>
        <v/>
      </c>
      <c r="BS214" s="267" t="str">
        <f t="shared" si="361"/>
        <v/>
      </c>
      <c r="BT214" s="267" t="str">
        <f t="shared" si="362"/>
        <v/>
      </c>
      <c r="BU214" s="264"/>
      <c r="BV214" s="268">
        <v>203</v>
      </c>
      <c r="BW214" s="265" t="str">
        <f t="shared" si="391"/>
        <v/>
      </c>
      <c r="BX214" s="265" t="str">
        <f t="shared" si="349"/>
        <v/>
      </c>
      <c r="BY214" s="265" t="str">
        <f t="shared" si="349"/>
        <v/>
      </c>
      <c r="BZ214" s="265" t="str">
        <f t="shared" si="349"/>
        <v/>
      </c>
      <c r="CA214" s="265" t="str">
        <f t="shared" si="424"/>
        <v/>
      </c>
      <c r="CB214" s="265" t="str">
        <f t="shared" si="424"/>
        <v/>
      </c>
      <c r="CC214" s="265" t="str">
        <f t="shared" si="424"/>
        <v/>
      </c>
      <c r="CD214" s="265" t="str">
        <f t="shared" si="442"/>
        <v/>
      </c>
      <c r="CE214" s="265" t="str">
        <f t="shared" si="437"/>
        <v/>
      </c>
      <c r="CF214" s="265" t="str">
        <f t="shared" si="437"/>
        <v/>
      </c>
      <c r="CG214" s="265" t="str">
        <f t="shared" si="437"/>
        <v/>
      </c>
      <c r="CH214" s="265" t="str">
        <f t="shared" si="437"/>
        <v/>
      </c>
      <c r="CI214" s="265" t="str">
        <f t="shared" si="437"/>
        <v/>
      </c>
      <c r="CJ214" s="265" t="str">
        <f t="shared" si="437"/>
        <v/>
      </c>
      <c r="CK214" s="265" t="str">
        <f t="shared" si="437"/>
        <v/>
      </c>
      <c r="CL214" s="265" t="str">
        <f t="shared" si="437"/>
        <v/>
      </c>
      <c r="CM214" s="265" t="str">
        <f t="shared" si="437"/>
        <v/>
      </c>
      <c r="CN214" s="265" t="str">
        <f t="shared" si="437"/>
        <v/>
      </c>
      <c r="CO214" s="265" t="str">
        <f t="shared" si="437"/>
        <v/>
      </c>
      <c r="CP214" s="265" t="str">
        <f t="shared" si="437"/>
        <v/>
      </c>
      <c r="CR214" s="265" t="str">
        <f>IF(BW214="","",SUM(BW$12:BW214)-BW214+1)</f>
        <v/>
      </c>
      <c r="CS214" s="265" t="str">
        <f>IF(BX214="","",SUM(BX$12:BX214)-BX214+1)</f>
        <v/>
      </c>
      <c r="CT214" s="265" t="str">
        <f>IF(BY214="","",SUM(BY$12:BY214)-BY214+1)</f>
        <v/>
      </c>
      <c r="CU214" s="265" t="str">
        <f>IF(BZ214="","",SUM(BZ$12:BZ214)-BZ214+1)</f>
        <v/>
      </c>
      <c r="CV214" s="265" t="str">
        <f>IF(CA214="","",SUM(CA$12:CA214)-CA214+1)</f>
        <v/>
      </c>
      <c r="CW214" s="265" t="str">
        <f>IF(CB214="","",SUM(CB$12:CB214)-CB214+1)</f>
        <v/>
      </c>
      <c r="CX214" s="265" t="str">
        <f>IF(CC214="","",SUM(CC$12:CC214)-CC214+1)</f>
        <v/>
      </c>
      <c r="CY214" s="265" t="str">
        <f>IF(CD214="","",SUM(CD$12:CD214)-CD214+1)</f>
        <v/>
      </c>
      <c r="CZ214" s="265" t="str">
        <f>IF(CE214="","",SUM(CE$12:CE214)-CE214+1)</f>
        <v/>
      </c>
      <c r="DA214" s="265" t="str">
        <f>IF(CF214="","",SUM(CF$12:CF214)-CF214+1)</f>
        <v/>
      </c>
      <c r="DB214" s="265" t="str">
        <f>IF(CG214="","",SUM(CG$12:CG214)-CG214+1)</f>
        <v/>
      </c>
      <c r="DC214" s="265" t="str">
        <f>IF(CH214="","",SUM(CH$12:CH214)-CH214+1)</f>
        <v/>
      </c>
      <c r="DD214" s="265" t="str">
        <f>IF(CI214="","",SUM(CI$12:CI214)-CI214+1)</f>
        <v/>
      </c>
      <c r="DE214" s="265" t="str">
        <f>IF(CJ214="","",SUM(CJ$12:CJ214)-CJ214+1)</f>
        <v/>
      </c>
      <c r="DF214" s="265" t="str">
        <f>IF(CK214="","",SUM(CK$12:CK214)-CK214+1)</f>
        <v/>
      </c>
      <c r="DG214" s="265" t="str">
        <f>IF(CL214="","",SUM(CL$12:CL214)-CL214+1)</f>
        <v/>
      </c>
      <c r="DH214" s="265" t="str">
        <f>IF(CM214="","",SUM(CM$12:CM214)-CM214+1)</f>
        <v/>
      </c>
      <c r="DI214" s="265" t="str">
        <f>IF(CN214="","",SUM(CN$12:CN214)-CN214+1)</f>
        <v/>
      </c>
      <c r="DJ214" s="265" t="str">
        <f>IF(CO214="","",SUM(CO$12:CO214)-CO214+1)</f>
        <v/>
      </c>
      <c r="DK214" s="265" t="str">
        <f>IF(CP214="","",SUM(CP$12:CP214)-CP214+1)</f>
        <v/>
      </c>
      <c r="DM214" s="265"/>
      <c r="DN214" s="265"/>
      <c r="DO214" s="265"/>
      <c r="DP214" s="265"/>
      <c r="DQ214" s="265"/>
      <c r="DR214" s="265"/>
      <c r="DS214" s="265"/>
      <c r="DT214" s="265"/>
      <c r="DU214" s="265"/>
      <c r="DV214" s="265"/>
      <c r="DW214" s="265"/>
      <c r="DX214" s="265"/>
      <c r="DY214" s="265"/>
      <c r="DZ214" s="265"/>
      <c r="EA214" s="265"/>
      <c r="EB214" s="265"/>
      <c r="EC214" s="265"/>
      <c r="ED214" s="265"/>
      <c r="EE214" s="265"/>
      <c r="EF214" s="265"/>
      <c r="EH214" s="265" t="str">
        <f t="shared" si="447"/>
        <v/>
      </c>
      <c r="EI214" s="265" t="str">
        <f t="shared" si="447"/>
        <v/>
      </c>
      <c r="EJ214" s="265" t="str">
        <f t="shared" si="447"/>
        <v/>
      </c>
      <c r="EK214" s="265" t="str">
        <f t="shared" si="447"/>
        <v/>
      </c>
      <c r="EL214" s="265" t="str">
        <f t="shared" si="447"/>
        <v/>
      </c>
      <c r="EM214" s="265" t="str">
        <f t="shared" si="447"/>
        <v/>
      </c>
      <c r="EN214" s="265" t="str">
        <f t="shared" si="447"/>
        <v/>
      </c>
      <c r="EO214" s="265" t="str">
        <f t="shared" si="447"/>
        <v/>
      </c>
      <c r="EP214" s="265" t="str">
        <f t="shared" si="447"/>
        <v/>
      </c>
      <c r="EQ214" s="265" t="str">
        <f t="shared" si="447"/>
        <v/>
      </c>
      <c r="ER214" s="265" t="str">
        <f t="shared" si="448"/>
        <v/>
      </c>
      <c r="ES214" s="265" t="str">
        <f t="shared" si="448"/>
        <v/>
      </c>
      <c r="ET214" s="265" t="str">
        <f t="shared" si="448"/>
        <v/>
      </c>
      <c r="EU214" s="265" t="str">
        <f t="shared" si="448"/>
        <v/>
      </c>
      <c r="EV214" s="265" t="str">
        <f t="shared" si="448"/>
        <v/>
      </c>
      <c r="EW214" s="265" t="str">
        <f t="shared" si="448"/>
        <v/>
      </c>
      <c r="EX214" s="265" t="str">
        <f t="shared" si="448"/>
        <v/>
      </c>
      <c r="EY214" s="265" t="str">
        <f t="shared" si="448"/>
        <v/>
      </c>
      <c r="EZ214" s="265" t="str">
        <f t="shared" si="448"/>
        <v/>
      </c>
      <c r="FA214" s="265" t="str">
        <f t="shared" si="448"/>
        <v/>
      </c>
      <c r="FB214" s="263" t="str">
        <f t="shared" si="449"/>
        <v/>
      </c>
      <c r="FC214" s="263" t="str">
        <f t="shared" si="449"/>
        <v/>
      </c>
      <c r="FD214" s="263" t="str">
        <f t="shared" si="449"/>
        <v/>
      </c>
      <c r="FE214" s="263" t="str">
        <f t="shared" si="449"/>
        <v/>
      </c>
      <c r="FF214" s="263" t="str">
        <f t="shared" si="449"/>
        <v/>
      </c>
      <c r="FG214" s="263" t="str">
        <f t="shared" si="449"/>
        <v/>
      </c>
      <c r="FH214" s="263" t="str">
        <f t="shared" si="449"/>
        <v/>
      </c>
      <c r="FI214" s="263" t="str">
        <f t="shared" si="449"/>
        <v/>
      </c>
      <c r="FJ214" s="263" t="str">
        <f t="shared" si="449"/>
        <v/>
      </c>
      <c r="FK214" s="263" t="str">
        <f t="shared" si="449"/>
        <v/>
      </c>
      <c r="FL214" s="263" t="str">
        <f t="shared" si="450"/>
        <v/>
      </c>
      <c r="FM214" s="263" t="str">
        <f t="shared" si="450"/>
        <v/>
      </c>
      <c r="FN214" s="263" t="str">
        <f t="shared" si="450"/>
        <v/>
      </c>
      <c r="FO214" s="263" t="str">
        <f t="shared" si="450"/>
        <v/>
      </c>
      <c r="FP214" s="263" t="str">
        <f t="shared" si="450"/>
        <v/>
      </c>
      <c r="FQ214" s="263" t="str">
        <f t="shared" si="450"/>
        <v/>
      </c>
      <c r="FR214" s="263" t="str">
        <f t="shared" si="450"/>
        <v/>
      </c>
      <c r="FS214" s="263" t="str">
        <f t="shared" si="450"/>
        <v/>
      </c>
      <c r="FT214" s="263" t="str">
        <f t="shared" si="450"/>
        <v/>
      </c>
      <c r="FU214" s="263" t="str">
        <f t="shared" si="450"/>
        <v/>
      </c>
      <c r="FV214" s="265" t="str">
        <f t="shared" si="451"/>
        <v/>
      </c>
      <c r="FW214" s="265" t="str">
        <f t="shared" si="451"/>
        <v/>
      </c>
      <c r="FX214" s="265" t="str">
        <f t="shared" si="451"/>
        <v/>
      </c>
      <c r="FY214" s="265" t="str">
        <f t="shared" si="451"/>
        <v/>
      </c>
      <c r="FZ214" s="265" t="str">
        <f t="shared" si="451"/>
        <v/>
      </c>
      <c r="GA214" s="265" t="str">
        <f t="shared" si="451"/>
        <v/>
      </c>
      <c r="GB214" s="265" t="str">
        <f t="shared" si="451"/>
        <v/>
      </c>
      <c r="GC214" s="265" t="str">
        <f t="shared" si="451"/>
        <v/>
      </c>
      <c r="GD214" s="265" t="str">
        <f t="shared" si="451"/>
        <v/>
      </c>
      <c r="GE214" s="265" t="str">
        <f t="shared" si="451"/>
        <v/>
      </c>
      <c r="GF214" s="265" t="str">
        <f t="shared" si="452"/>
        <v/>
      </c>
      <c r="GG214" s="265" t="str">
        <f t="shared" si="452"/>
        <v/>
      </c>
      <c r="GH214" s="265" t="str">
        <f t="shared" si="452"/>
        <v/>
      </c>
      <c r="GI214" s="265" t="str">
        <f t="shared" si="452"/>
        <v/>
      </c>
      <c r="GJ214" s="265" t="str">
        <f t="shared" si="452"/>
        <v/>
      </c>
      <c r="GK214" s="265" t="str">
        <f t="shared" si="452"/>
        <v/>
      </c>
      <c r="GL214" s="265" t="str">
        <f t="shared" si="452"/>
        <v/>
      </c>
      <c r="GM214" s="265" t="str">
        <f t="shared" si="452"/>
        <v/>
      </c>
      <c r="GN214" s="265" t="str">
        <f t="shared" si="452"/>
        <v/>
      </c>
      <c r="GO214" s="265" t="str">
        <f t="shared" si="452"/>
        <v/>
      </c>
      <c r="GP214" s="263" t="str">
        <f t="shared" si="453"/>
        <v/>
      </c>
      <c r="GQ214" s="263" t="str">
        <f t="shared" si="453"/>
        <v/>
      </c>
      <c r="GR214" s="263" t="str">
        <f t="shared" si="453"/>
        <v/>
      </c>
      <c r="GS214" s="263" t="str">
        <f t="shared" si="453"/>
        <v/>
      </c>
      <c r="GT214" s="263" t="str">
        <f t="shared" si="453"/>
        <v/>
      </c>
      <c r="GU214" s="263" t="str">
        <f t="shared" si="453"/>
        <v/>
      </c>
      <c r="GV214" s="263" t="str">
        <f t="shared" si="453"/>
        <v/>
      </c>
      <c r="GW214" s="263" t="str">
        <f t="shared" si="453"/>
        <v/>
      </c>
      <c r="GX214" s="263" t="str">
        <f t="shared" si="453"/>
        <v/>
      </c>
      <c r="GY214" s="263" t="str">
        <f t="shared" si="453"/>
        <v/>
      </c>
      <c r="GZ214" s="263" t="str">
        <f t="shared" si="454"/>
        <v/>
      </c>
      <c r="HA214" s="263" t="str">
        <f t="shared" si="454"/>
        <v/>
      </c>
      <c r="HB214" s="263" t="str">
        <f t="shared" si="454"/>
        <v/>
      </c>
      <c r="HC214" s="263" t="str">
        <f t="shared" si="454"/>
        <v/>
      </c>
      <c r="HD214" s="263" t="str">
        <f t="shared" si="454"/>
        <v/>
      </c>
      <c r="HE214" s="263" t="str">
        <f t="shared" si="454"/>
        <v/>
      </c>
      <c r="HF214" s="263" t="str">
        <f t="shared" si="454"/>
        <v/>
      </c>
      <c r="HG214" s="263" t="str">
        <f t="shared" si="454"/>
        <v/>
      </c>
      <c r="HH214" s="263" t="str">
        <f t="shared" si="454"/>
        <v/>
      </c>
      <c r="HI214" s="263" t="str">
        <f t="shared" si="454"/>
        <v/>
      </c>
      <c r="HJ214" s="265" t="str">
        <f t="shared" si="455"/>
        <v/>
      </c>
      <c r="HK214" s="265" t="str">
        <f t="shared" si="455"/>
        <v/>
      </c>
      <c r="HL214" s="265" t="str">
        <f t="shared" si="455"/>
        <v/>
      </c>
      <c r="HM214" s="265" t="str">
        <f t="shared" si="455"/>
        <v/>
      </c>
      <c r="HN214" s="265" t="str">
        <f t="shared" si="455"/>
        <v/>
      </c>
      <c r="HO214" s="265" t="str">
        <f t="shared" si="455"/>
        <v/>
      </c>
      <c r="HP214" s="265" t="str">
        <f t="shared" si="455"/>
        <v/>
      </c>
      <c r="HQ214" s="265" t="str">
        <f t="shared" si="455"/>
        <v/>
      </c>
      <c r="HR214" s="265" t="str">
        <f t="shared" si="455"/>
        <v/>
      </c>
      <c r="HS214" s="265" t="str">
        <f t="shared" si="455"/>
        <v/>
      </c>
      <c r="HT214" s="265" t="str">
        <f t="shared" si="456"/>
        <v/>
      </c>
      <c r="HU214" s="265" t="str">
        <f t="shared" si="456"/>
        <v/>
      </c>
      <c r="HV214" s="265" t="str">
        <f t="shared" si="456"/>
        <v/>
      </c>
      <c r="HW214" s="265" t="str">
        <f t="shared" si="456"/>
        <v/>
      </c>
      <c r="HX214" s="265" t="str">
        <f t="shared" si="456"/>
        <v/>
      </c>
      <c r="HY214" s="265" t="str">
        <f t="shared" si="456"/>
        <v/>
      </c>
      <c r="HZ214" s="265" t="str">
        <f t="shared" si="456"/>
        <v/>
      </c>
      <c r="IA214" s="265" t="str">
        <f t="shared" si="456"/>
        <v/>
      </c>
      <c r="IB214" s="265" t="str">
        <f t="shared" si="456"/>
        <v/>
      </c>
      <c r="IC214" s="265" t="str">
        <f t="shared" si="456"/>
        <v/>
      </c>
    </row>
    <row r="215" spans="1:237" x14ac:dyDescent="0.25">
      <c r="A215" s="248">
        <f t="shared" si="444"/>
        <v>204</v>
      </c>
      <c r="B215" s="2" t="str">
        <f>IF(OR('aux 1'!B215="",'aux 1'!R215&lt;&gt;"s"),"",'aux 1'!B215)</f>
        <v/>
      </c>
      <c r="C215" s="172" t="str">
        <f>IF('aux 1'!F215="","",'aux 1'!F215)</f>
        <v/>
      </c>
      <c r="D215" s="450" t="str">
        <f>IF(B215="","",'aux 1'!AP215)</f>
        <v/>
      </c>
      <c r="E215" s="306" t="str">
        <f>IF(B215="","Pre: ",'aux 1'!AN215)</f>
        <v xml:space="preserve">Pre: </v>
      </c>
      <c r="F215" s="306" t="str">
        <f>IF(B215="","Co: ",'aux 1'!AO215)</f>
        <v xml:space="preserve">Co: </v>
      </c>
      <c r="G215" s="54" t="str">
        <f>IF(OR($B215="",'aux 1'!H215=""),"",'aux 1'!H215)</f>
        <v/>
      </c>
      <c r="H215" s="54" t="str">
        <f>IF(OR($B215="",'aux 1'!I215=""),"",'aux 1'!I215)</f>
        <v/>
      </c>
      <c r="I215" s="54" t="str">
        <f>IF(OR($B215="",'aux 1'!J215=""),"",'aux 1'!J215)</f>
        <v/>
      </c>
      <c r="J215" s="54" t="str">
        <f>IF(OR($B215="",'aux 1'!K215=""),"",'aux 1'!K215)</f>
        <v/>
      </c>
      <c r="K215" s="248"/>
      <c r="L215" s="248"/>
      <c r="M215" s="45" t="str">
        <f>IF('aux 1'!C215="","",'aux 1'!C215)</f>
        <v/>
      </c>
      <c r="N215" s="45" t="str">
        <f>IF('aux 1'!D215="","",'aux 1'!D215)</f>
        <v/>
      </c>
      <c r="O215" s="169" t="str">
        <f>IF('aux 1'!E215="","",'aux 1'!E215)</f>
        <v/>
      </c>
      <c r="P215" s="133" t="str">
        <f t="shared" si="438"/>
        <v/>
      </c>
      <c r="Q215" s="43" t="str">
        <f>IF(S215="s",IF(R215="op",'aux 1'!S215,U215),"")</f>
        <v/>
      </c>
      <c r="R215" s="43" t="str">
        <f>IF('aux 1'!N215="op","op",'aux 1'!S215)</f>
        <v/>
      </c>
      <c r="S215" s="43" t="str">
        <f>IF('aux 1'!R215="","",'aux 1'!R215)</f>
        <v/>
      </c>
      <c r="T215" s="43" t="str">
        <f>IF('aux 1'!Q215="","",'aux 1'!Q215)</f>
        <v/>
      </c>
      <c r="U215" s="43" t="str">
        <f>IF('aux 1'!P215="","",'aux 1'!P215)</f>
        <v/>
      </c>
      <c r="V215" s="44" t="str">
        <f>IF('aux 1'!O215="","",'aux 1'!O215)</f>
        <v/>
      </c>
      <c r="W215" s="128">
        <f>IF('aux 1'!T215="",0,'aux 1'!T215)</f>
        <v>0</v>
      </c>
      <c r="X215" s="128">
        <f>IF('aux 1'!U215="",0,'aux 1'!U215)</f>
        <v>0</v>
      </c>
      <c r="Y215" s="128">
        <f>IF('aux 1'!V215="",0,'aux 1'!V215)</f>
        <v>0</v>
      </c>
      <c r="Z215" s="128" t="str">
        <f>IF('aux 1'!W215="","",'aux 1'!W215)</f>
        <v/>
      </c>
      <c r="AA215" s="128" t="str">
        <f t="shared" si="439"/>
        <v>h</v>
      </c>
      <c r="AB215" s="248" t="str">
        <f>IF('aux 1'!X215="","",'aux 1'!X215)</f>
        <v/>
      </c>
      <c r="AC215" s="87" t="str">
        <f t="shared" si="440"/>
        <v/>
      </c>
      <c r="AE215" s="265">
        <f t="shared" si="441"/>
        <v>204</v>
      </c>
      <c r="AF215" s="267" t="str">
        <f t="shared" si="445"/>
        <v/>
      </c>
      <c r="AG215" s="267" t="str">
        <f t="shared" si="445"/>
        <v/>
      </c>
      <c r="AH215" s="267" t="str">
        <f t="shared" si="445"/>
        <v/>
      </c>
      <c r="AI215" s="267" t="str">
        <f t="shared" si="445"/>
        <v/>
      </c>
      <c r="AJ215" s="267" t="str">
        <f t="shared" si="445"/>
        <v/>
      </c>
      <c r="AK215" s="267" t="str">
        <f t="shared" si="445"/>
        <v/>
      </c>
      <c r="AL215" s="267" t="str">
        <f t="shared" si="445"/>
        <v/>
      </c>
      <c r="AM215" s="267" t="str">
        <f t="shared" si="445"/>
        <v/>
      </c>
      <c r="AN215" s="267" t="str">
        <f t="shared" si="445"/>
        <v/>
      </c>
      <c r="AO215" s="267" t="str">
        <f t="shared" si="445"/>
        <v/>
      </c>
      <c r="AP215" s="267" t="str">
        <f t="shared" si="446"/>
        <v/>
      </c>
      <c r="AQ215" s="267" t="str">
        <f t="shared" si="446"/>
        <v/>
      </c>
      <c r="AR215" s="267" t="str">
        <f t="shared" si="446"/>
        <v/>
      </c>
      <c r="AS215" s="267" t="str">
        <f t="shared" si="446"/>
        <v/>
      </c>
      <c r="AT215" s="267" t="str">
        <f t="shared" si="446"/>
        <v/>
      </c>
      <c r="AU215" s="267" t="str">
        <f t="shared" si="446"/>
        <v/>
      </c>
      <c r="AV215" s="267" t="str">
        <f t="shared" si="446"/>
        <v/>
      </c>
      <c r="AW215" s="267" t="str">
        <f t="shared" si="446"/>
        <v/>
      </c>
      <c r="AX215" s="267" t="str">
        <f t="shared" si="446"/>
        <v/>
      </c>
      <c r="AY215" s="267" t="str">
        <f t="shared" si="446"/>
        <v/>
      </c>
      <c r="BA215" s="267" t="str">
        <f t="shared" si="404"/>
        <v/>
      </c>
      <c r="BB215" s="267" t="str">
        <f t="shared" si="405"/>
        <v/>
      </c>
      <c r="BC215" s="267" t="str">
        <f t="shared" si="406"/>
        <v/>
      </c>
      <c r="BD215" s="267" t="str">
        <f t="shared" si="407"/>
        <v/>
      </c>
      <c r="BE215" s="267" t="str">
        <f t="shared" si="408"/>
        <v/>
      </c>
      <c r="BF215" s="267" t="str">
        <f t="shared" si="409"/>
        <v/>
      </c>
      <c r="BG215" s="267" t="str">
        <f t="shared" si="410"/>
        <v/>
      </c>
      <c r="BH215" s="267" t="str">
        <f t="shared" si="443"/>
        <v/>
      </c>
      <c r="BI215" s="267" t="str">
        <f t="shared" si="351"/>
        <v/>
      </c>
      <c r="BJ215" s="267" t="str">
        <f t="shared" si="352"/>
        <v/>
      </c>
      <c r="BK215" s="267" t="str">
        <f t="shared" si="353"/>
        <v/>
      </c>
      <c r="BL215" s="267" t="str">
        <f t="shared" si="354"/>
        <v/>
      </c>
      <c r="BM215" s="267" t="str">
        <f t="shared" si="355"/>
        <v/>
      </c>
      <c r="BN215" s="267" t="str">
        <f t="shared" si="356"/>
        <v/>
      </c>
      <c r="BO215" s="267" t="str">
        <f t="shared" si="357"/>
        <v/>
      </c>
      <c r="BP215" s="267" t="str">
        <f t="shared" si="358"/>
        <v/>
      </c>
      <c r="BQ215" s="267" t="str">
        <f t="shared" si="359"/>
        <v/>
      </c>
      <c r="BR215" s="267" t="str">
        <f t="shared" si="360"/>
        <v/>
      </c>
      <c r="BS215" s="267" t="str">
        <f t="shared" si="361"/>
        <v/>
      </c>
      <c r="BT215" s="267" t="str">
        <f t="shared" si="362"/>
        <v/>
      </c>
      <c r="BU215" s="264"/>
      <c r="BV215" s="268">
        <v>204</v>
      </c>
      <c r="BW215" s="265" t="str">
        <f t="shared" si="391"/>
        <v/>
      </c>
      <c r="BX215" s="265" t="str">
        <f t="shared" si="349"/>
        <v/>
      </c>
      <c r="BY215" s="265" t="str">
        <f t="shared" si="349"/>
        <v/>
      </c>
      <c r="BZ215" s="265" t="str">
        <f t="shared" si="349"/>
        <v/>
      </c>
      <c r="CA215" s="265" t="str">
        <f t="shared" si="424"/>
        <v/>
      </c>
      <c r="CB215" s="265" t="str">
        <f t="shared" si="424"/>
        <v/>
      </c>
      <c r="CC215" s="265" t="str">
        <f t="shared" si="424"/>
        <v/>
      </c>
      <c r="CD215" s="265" t="str">
        <f t="shared" si="442"/>
        <v/>
      </c>
      <c r="CE215" s="265" t="str">
        <f t="shared" si="437"/>
        <v/>
      </c>
      <c r="CF215" s="265" t="str">
        <f t="shared" si="437"/>
        <v/>
      </c>
      <c r="CG215" s="265" t="str">
        <f t="shared" si="437"/>
        <v/>
      </c>
      <c r="CH215" s="265" t="str">
        <f t="shared" si="437"/>
        <v/>
      </c>
      <c r="CI215" s="265" t="str">
        <f t="shared" si="437"/>
        <v/>
      </c>
      <c r="CJ215" s="265" t="str">
        <f t="shared" si="437"/>
        <v/>
      </c>
      <c r="CK215" s="265" t="str">
        <f t="shared" si="437"/>
        <v/>
      </c>
      <c r="CL215" s="265" t="str">
        <f t="shared" si="437"/>
        <v/>
      </c>
      <c r="CM215" s="265" t="str">
        <f t="shared" si="437"/>
        <v/>
      </c>
      <c r="CN215" s="265" t="str">
        <f t="shared" si="437"/>
        <v/>
      </c>
      <c r="CO215" s="265" t="str">
        <f t="shared" si="437"/>
        <v/>
      </c>
      <c r="CP215" s="265" t="str">
        <f t="shared" si="437"/>
        <v/>
      </c>
      <c r="CR215" s="265" t="str">
        <f>IF(BW215="","",SUM(BW$12:BW215)-BW215+1)</f>
        <v/>
      </c>
      <c r="CS215" s="265" t="str">
        <f>IF(BX215="","",SUM(BX$12:BX215)-BX215+1)</f>
        <v/>
      </c>
      <c r="CT215" s="265" t="str">
        <f>IF(BY215="","",SUM(BY$12:BY215)-BY215+1)</f>
        <v/>
      </c>
      <c r="CU215" s="265" t="str">
        <f>IF(BZ215="","",SUM(BZ$12:BZ215)-BZ215+1)</f>
        <v/>
      </c>
      <c r="CV215" s="265" t="str">
        <f>IF(CA215="","",SUM(CA$12:CA215)-CA215+1)</f>
        <v/>
      </c>
      <c r="CW215" s="265" t="str">
        <f>IF(CB215="","",SUM(CB$12:CB215)-CB215+1)</f>
        <v/>
      </c>
      <c r="CX215" s="265" t="str">
        <f>IF(CC215="","",SUM(CC$12:CC215)-CC215+1)</f>
        <v/>
      </c>
      <c r="CY215" s="265" t="str">
        <f>IF(CD215="","",SUM(CD$12:CD215)-CD215+1)</f>
        <v/>
      </c>
      <c r="CZ215" s="265" t="str">
        <f>IF(CE215="","",SUM(CE$12:CE215)-CE215+1)</f>
        <v/>
      </c>
      <c r="DA215" s="265" t="str">
        <f>IF(CF215="","",SUM(CF$12:CF215)-CF215+1)</f>
        <v/>
      </c>
      <c r="DB215" s="265" t="str">
        <f>IF(CG215="","",SUM(CG$12:CG215)-CG215+1)</f>
        <v/>
      </c>
      <c r="DC215" s="265" t="str">
        <f>IF(CH215="","",SUM(CH$12:CH215)-CH215+1)</f>
        <v/>
      </c>
      <c r="DD215" s="265" t="str">
        <f>IF(CI215="","",SUM(CI$12:CI215)-CI215+1)</f>
        <v/>
      </c>
      <c r="DE215" s="265" t="str">
        <f>IF(CJ215="","",SUM(CJ$12:CJ215)-CJ215+1)</f>
        <v/>
      </c>
      <c r="DF215" s="265" t="str">
        <f>IF(CK215="","",SUM(CK$12:CK215)-CK215+1)</f>
        <v/>
      </c>
      <c r="DG215" s="265" t="str">
        <f>IF(CL215="","",SUM(CL$12:CL215)-CL215+1)</f>
        <v/>
      </c>
      <c r="DH215" s="265" t="str">
        <f>IF(CM215="","",SUM(CM$12:CM215)-CM215+1)</f>
        <v/>
      </c>
      <c r="DI215" s="265" t="str">
        <f>IF(CN215="","",SUM(CN$12:CN215)-CN215+1)</f>
        <v/>
      </c>
      <c r="DJ215" s="265" t="str">
        <f>IF(CO215="","",SUM(CO$12:CO215)-CO215+1)</f>
        <v/>
      </c>
      <c r="DK215" s="265" t="str">
        <f>IF(CP215="","",SUM(CP$12:CP215)-CP215+1)</f>
        <v/>
      </c>
      <c r="DM215" s="265"/>
      <c r="DN215" s="265"/>
      <c r="DO215" s="265"/>
      <c r="DP215" s="265"/>
      <c r="DQ215" s="265"/>
      <c r="DR215" s="265"/>
      <c r="DS215" s="265"/>
      <c r="DT215" s="265"/>
      <c r="DU215" s="265"/>
      <c r="DV215" s="265"/>
      <c r="DW215" s="265"/>
      <c r="DX215" s="265"/>
      <c r="DY215" s="265"/>
      <c r="DZ215" s="265"/>
      <c r="EA215" s="265"/>
      <c r="EB215" s="265"/>
      <c r="EC215" s="265"/>
      <c r="ED215" s="265"/>
      <c r="EE215" s="265"/>
      <c r="EF215" s="265"/>
      <c r="EH215" s="265" t="str">
        <f t="shared" si="447"/>
        <v/>
      </c>
      <c r="EI215" s="265" t="str">
        <f t="shared" si="447"/>
        <v/>
      </c>
      <c r="EJ215" s="265" t="str">
        <f t="shared" si="447"/>
        <v/>
      </c>
      <c r="EK215" s="265" t="str">
        <f t="shared" si="447"/>
        <v/>
      </c>
      <c r="EL215" s="265" t="str">
        <f t="shared" si="447"/>
        <v/>
      </c>
      <c r="EM215" s="265" t="str">
        <f t="shared" si="447"/>
        <v/>
      </c>
      <c r="EN215" s="265" t="str">
        <f t="shared" si="447"/>
        <v/>
      </c>
      <c r="EO215" s="265" t="str">
        <f t="shared" si="447"/>
        <v/>
      </c>
      <c r="EP215" s="265" t="str">
        <f t="shared" si="447"/>
        <v/>
      </c>
      <c r="EQ215" s="265" t="str">
        <f t="shared" si="447"/>
        <v/>
      </c>
      <c r="ER215" s="265" t="str">
        <f t="shared" si="448"/>
        <v/>
      </c>
      <c r="ES215" s="265" t="str">
        <f t="shared" si="448"/>
        <v/>
      </c>
      <c r="ET215" s="265" t="str">
        <f t="shared" si="448"/>
        <v/>
      </c>
      <c r="EU215" s="265" t="str">
        <f t="shared" si="448"/>
        <v/>
      </c>
      <c r="EV215" s="265" t="str">
        <f t="shared" si="448"/>
        <v/>
      </c>
      <c r="EW215" s="265" t="str">
        <f t="shared" si="448"/>
        <v/>
      </c>
      <c r="EX215" s="265" t="str">
        <f t="shared" si="448"/>
        <v/>
      </c>
      <c r="EY215" s="265" t="str">
        <f t="shared" si="448"/>
        <v/>
      </c>
      <c r="EZ215" s="265" t="str">
        <f t="shared" si="448"/>
        <v/>
      </c>
      <c r="FA215" s="265" t="str">
        <f t="shared" si="448"/>
        <v/>
      </c>
      <c r="FB215" s="263" t="str">
        <f t="shared" si="449"/>
        <v/>
      </c>
      <c r="FC215" s="263" t="str">
        <f t="shared" si="449"/>
        <v/>
      </c>
      <c r="FD215" s="263" t="str">
        <f t="shared" si="449"/>
        <v/>
      </c>
      <c r="FE215" s="263" t="str">
        <f t="shared" si="449"/>
        <v/>
      </c>
      <c r="FF215" s="263" t="str">
        <f t="shared" si="449"/>
        <v/>
      </c>
      <c r="FG215" s="263" t="str">
        <f t="shared" si="449"/>
        <v/>
      </c>
      <c r="FH215" s="263" t="str">
        <f t="shared" si="449"/>
        <v/>
      </c>
      <c r="FI215" s="263" t="str">
        <f t="shared" si="449"/>
        <v/>
      </c>
      <c r="FJ215" s="263" t="str">
        <f t="shared" si="449"/>
        <v/>
      </c>
      <c r="FK215" s="263" t="str">
        <f t="shared" si="449"/>
        <v/>
      </c>
      <c r="FL215" s="263" t="str">
        <f t="shared" si="450"/>
        <v/>
      </c>
      <c r="FM215" s="263" t="str">
        <f t="shared" si="450"/>
        <v/>
      </c>
      <c r="FN215" s="263" t="str">
        <f t="shared" si="450"/>
        <v/>
      </c>
      <c r="FO215" s="263" t="str">
        <f t="shared" si="450"/>
        <v/>
      </c>
      <c r="FP215" s="263" t="str">
        <f t="shared" si="450"/>
        <v/>
      </c>
      <c r="FQ215" s="263" t="str">
        <f t="shared" si="450"/>
        <v/>
      </c>
      <c r="FR215" s="263" t="str">
        <f t="shared" si="450"/>
        <v/>
      </c>
      <c r="FS215" s="263" t="str">
        <f t="shared" si="450"/>
        <v/>
      </c>
      <c r="FT215" s="263" t="str">
        <f t="shared" si="450"/>
        <v/>
      </c>
      <c r="FU215" s="263" t="str">
        <f t="shared" si="450"/>
        <v/>
      </c>
      <c r="FV215" s="265" t="str">
        <f t="shared" si="451"/>
        <v/>
      </c>
      <c r="FW215" s="265" t="str">
        <f t="shared" si="451"/>
        <v/>
      </c>
      <c r="FX215" s="265" t="str">
        <f t="shared" si="451"/>
        <v/>
      </c>
      <c r="FY215" s="265" t="str">
        <f t="shared" si="451"/>
        <v/>
      </c>
      <c r="FZ215" s="265" t="str">
        <f t="shared" si="451"/>
        <v/>
      </c>
      <c r="GA215" s="265" t="str">
        <f t="shared" si="451"/>
        <v/>
      </c>
      <c r="GB215" s="265" t="str">
        <f t="shared" si="451"/>
        <v/>
      </c>
      <c r="GC215" s="265" t="str">
        <f t="shared" si="451"/>
        <v/>
      </c>
      <c r="GD215" s="265" t="str">
        <f t="shared" si="451"/>
        <v/>
      </c>
      <c r="GE215" s="265" t="str">
        <f t="shared" si="451"/>
        <v/>
      </c>
      <c r="GF215" s="265" t="str">
        <f t="shared" si="452"/>
        <v/>
      </c>
      <c r="GG215" s="265" t="str">
        <f t="shared" si="452"/>
        <v/>
      </c>
      <c r="GH215" s="265" t="str">
        <f t="shared" si="452"/>
        <v/>
      </c>
      <c r="GI215" s="265" t="str">
        <f t="shared" si="452"/>
        <v/>
      </c>
      <c r="GJ215" s="265" t="str">
        <f t="shared" si="452"/>
        <v/>
      </c>
      <c r="GK215" s="265" t="str">
        <f t="shared" si="452"/>
        <v/>
      </c>
      <c r="GL215" s="265" t="str">
        <f t="shared" si="452"/>
        <v/>
      </c>
      <c r="GM215" s="265" t="str">
        <f t="shared" si="452"/>
        <v/>
      </c>
      <c r="GN215" s="265" t="str">
        <f t="shared" si="452"/>
        <v/>
      </c>
      <c r="GO215" s="265" t="str">
        <f t="shared" si="452"/>
        <v/>
      </c>
      <c r="GP215" s="263" t="str">
        <f t="shared" si="453"/>
        <v/>
      </c>
      <c r="GQ215" s="263" t="str">
        <f t="shared" si="453"/>
        <v/>
      </c>
      <c r="GR215" s="263" t="str">
        <f t="shared" si="453"/>
        <v/>
      </c>
      <c r="GS215" s="263" t="str">
        <f t="shared" si="453"/>
        <v/>
      </c>
      <c r="GT215" s="263" t="str">
        <f t="shared" si="453"/>
        <v/>
      </c>
      <c r="GU215" s="263" t="str">
        <f t="shared" si="453"/>
        <v/>
      </c>
      <c r="GV215" s="263" t="str">
        <f t="shared" si="453"/>
        <v/>
      </c>
      <c r="GW215" s="263" t="str">
        <f t="shared" si="453"/>
        <v/>
      </c>
      <c r="GX215" s="263" t="str">
        <f t="shared" si="453"/>
        <v/>
      </c>
      <c r="GY215" s="263" t="str">
        <f t="shared" si="453"/>
        <v/>
      </c>
      <c r="GZ215" s="263" t="str">
        <f t="shared" si="454"/>
        <v/>
      </c>
      <c r="HA215" s="263" t="str">
        <f t="shared" si="454"/>
        <v/>
      </c>
      <c r="HB215" s="263" t="str">
        <f t="shared" si="454"/>
        <v/>
      </c>
      <c r="HC215" s="263" t="str">
        <f t="shared" si="454"/>
        <v/>
      </c>
      <c r="HD215" s="263" t="str">
        <f t="shared" si="454"/>
        <v/>
      </c>
      <c r="HE215" s="263" t="str">
        <f t="shared" si="454"/>
        <v/>
      </c>
      <c r="HF215" s="263" t="str">
        <f t="shared" si="454"/>
        <v/>
      </c>
      <c r="HG215" s="263" t="str">
        <f t="shared" si="454"/>
        <v/>
      </c>
      <c r="HH215" s="263" t="str">
        <f t="shared" si="454"/>
        <v/>
      </c>
      <c r="HI215" s="263" t="str">
        <f t="shared" si="454"/>
        <v/>
      </c>
      <c r="HJ215" s="265" t="str">
        <f t="shared" si="455"/>
        <v/>
      </c>
      <c r="HK215" s="265" t="str">
        <f t="shared" si="455"/>
        <v/>
      </c>
      <c r="HL215" s="265" t="str">
        <f t="shared" si="455"/>
        <v/>
      </c>
      <c r="HM215" s="265" t="str">
        <f t="shared" si="455"/>
        <v/>
      </c>
      <c r="HN215" s="265" t="str">
        <f t="shared" si="455"/>
        <v/>
      </c>
      <c r="HO215" s="265" t="str">
        <f t="shared" si="455"/>
        <v/>
      </c>
      <c r="HP215" s="265" t="str">
        <f t="shared" si="455"/>
        <v/>
      </c>
      <c r="HQ215" s="265" t="str">
        <f t="shared" si="455"/>
        <v/>
      </c>
      <c r="HR215" s="265" t="str">
        <f t="shared" si="455"/>
        <v/>
      </c>
      <c r="HS215" s="265" t="str">
        <f t="shared" si="455"/>
        <v/>
      </c>
      <c r="HT215" s="265" t="str">
        <f t="shared" si="456"/>
        <v/>
      </c>
      <c r="HU215" s="265" t="str">
        <f t="shared" si="456"/>
        <v/>
      </c>
      <c r="HV215" s="265" t="str">
        <f t="shared" si="456"/>
        <v/>
      </c>
      <c r="HW215" s="265" t="str">
        <f t="shared" si="456"/>
        <v/>
      </c>
      <c r="HX215" s="265" t="str">
        <f t="shared" si="456"/>
        <v/>
      </c>
      <c r="HY215" s="265" t="str">
        <f t="shared" si="456"/>
        <v/>
      </c>
      <c r="HZ215" s="265" t="str">
        <f t="shared" si="456"/>
        <v/>
      </c>
      <c r="IA215" s="265" t="str">
        <f t="shared" si="456"/>
        <v/>
      </c>
      <c r="IB215" s="265" t="str">
        <f t="shared" si="456"/>
        <v/>
      </c>
      <c r="IC215" s="265" t="str">
        <f t="shared" si="456"/>
        <v/>
      </c>
    </row>
    <row r="216" spans="1:237" x14ac:dyDescent="0.25">
      <c r="A216" s="248">
        <f t="shared" si="444"/>
        <v>205</v>
      </c>
      <c r="B216" s="2" t="str">
        <f>IF(OR('aux 1'!B216="",'aux 1'!R216&lt;&gt;"s"),"",'aux 1'!B216)</f>
        <v/>
      </c>
      <c r="C216" s="172" t="str">
        <f>IF('aux 1'!F216="","",'aux 1'!F216)</f>
        <v/>
      </c>
      <c r="D216" s="450" t="str">
        <f>IF(B216="","",'aux 1'!AP216)</f>
        <v/>
      </c>
      <c r="E216" s="306" t="str">
        <f>IF(B216="","Pre: ",'aux 1'!AN216)</f>
        <v xml:space="preserve">Pre: </v>
      </c>
      <c r="F216" s="306" t="str">
        <f>IF(B216="","Co: ",'aux 1'!AO216)</f>
        <v xml:space="preserve">Co: </v>
      </c>
      <c r="G216" s="54" t="str">
        <f>IF(OR($B216="",'aux 1'!H216=""),"",'aux 1'!H216)</f>
        <v/>
      </c>
      <c r="H216" s="54" t="str">
        <f>IF(OR($B216="",'aux 1'!I216=""),"",'aux 1'!I216)</f>
        <v/>
      </c>
      <c r="I216" s="54" t="str">
        <f>IF(OR($B216="",'aux 1'!J216=""),"",'aux 1'!J216)</f>
        <v/>
      </c>
      <c r="J216" s="54" t="str">
        <f>IF(OR($B216="",'aux 1'!K216=""),"",'aux 1'!K216)</f>
        <v/>
      </c>
      <c r="K216" s="248"/>
      <c r="L216" s="248"/>
      <c r="M216" s="45" t="str">
        <f>IF('aux 1'!C216="","",'aux 1'!C216)</f>
        <v/>
      </c>
      <c r="N216" s="45" t="str">
        <f>IF('aux 1'!D216="","",'aux 1'!D216)</f>
        <v/>
      </c>
      <c r="O216" s="169" t="str">
        <f>IF('aux 1'!E216="","",'aux 1'!E216)</f>
        <v/>
      </c>
      <c r="P216" s="133" t="str">
        <f t="shared" si="438"/>
        <v/>
      </c>
      <c r="Q216" s="43" t="str">
        <f>IF(S216="s",IF(R216="op",'aux 1'!S216,U216),"")</f>
        <v/>
      </c>
      <c r="R216" s="43" t="str">
        <f>IF('aux 1'!N216="op","op",'aux 1'!S216)</f>
        <v/>
      </c>
      <c r="S216" s="43" t="str">
        <f>IF('aux 1'!R216="","",'aux 1'!R216)</f>
        <v/>
      </c>
      <c r="T216" s="43" t="str">
        <f>IF('aux 1'!Q216="","",'aux 1'!Q216)</f>
        <v/>
      </c>
      <c r="U216" s="43" t="str">
        <f>IF('aux 1'!P216="","",'aux 1'!P216)</f>
        <v/>
      </c>
      <c r="V216" s="44" t="str">
        <f>IF('aux 1'!O216="","",'aux 1'!O216)</f>
        <v/>
      </c>
      <c r="W216" s="128">
        <f>IF('aux 1'!T216="",0,'aux 1'!T216)</f>
        <v>0</v>
      </c>
      <c r="X216" s="128">
        <f>IF('aux 1'!U216="",0,'aux 1'!U216)</f>
        <v>0</v>
      </c>
      <c r="Y216" s="128">
        <f>IF('aux 1'!V216="",0,'aux 1'!V216)</f>
        <v>0</v>
      </c>
      <c r="Z216" s="128" t="str">
        <f>IF('aux 1'!W216="","",'aux 1'!W216)</f>
        <v/>
      </c>
      <c r="AA216" s="128" t="str">
        <f t="shared" si="439"/>
        <v>h</v>
      </c>
      <c r="AB216" s="248" t="str">
        <f>IF('aux 1'!X216="","",'aux 1'!X216)</f>
        <v/>
      </c>
      <c r="AC216" s="87" t="str">
        <f t="shared" si="440"/>
        <v/>
      </c>
      <c r="AE216" s="265">
        <f t="shared" si="441"/>
        <v>205</v>
      </c>
      <c r="AF216" s="267" t="str">
        <f t="shared" si="445"/>
        <v/>
      </c>
      <c r="AG216" s="267" t="str">
        <f t="shared" si="445"/>
        <v/>
      </c>
      <c r="AH216" s="267" t="str">
        <f t="shared" si="445"/>
        <v/>
      </c>
      <c r="AI216" s="267" t="str">
        <f t="shared" si="445"/>
        <v/>
      </c>
      <c r="AJ216" s="267" t="str">
        <f t="shared" si="445"/>
        <v/>
      </c>
      <c r="AK216" s="267" t="str">
        <f t="shared" si="445"/>
        <v/>
      </c>
      <c r="AL216" s="267" t="str">
        <f t="shared" si="445"/>
        <v/>
      </c>
      <c r="AM216" s="267" t="str">
        <f t="shared" si="445"/>
        <v/>
      </c>
      <c r="AN216" s="267" t="str">
        <f t="shared" si="445"/>
        <v/>
      </c>
      <c r="AO216" s="267" t="str">
        <f t="shared" si="445"/>
        <v/>
      </c>
      <c r="AP216" s="267" t="str">
        <f t="shared" si="446"/>
        <v/>
      </c>
      <c r="AQ216" s="267" t="str">
        <f t="shared" si="446"/>
        <v/>
      </c>
      <c r="AR216" s="267" t="str">
        <f t="shared" si="446"/>
        <v/>
      </c>
      <c r="AS216" s="267" t="str">
        <f t="shared" si="446"/>
        <v/>
      </c>
      <c r="AT216" s="267" t="str">
        <f t="shared" si="446"/>
        <v/>
      </c>
      <c r="AU216" s="267" t="str">
        <f t="shared" si="446"/>
        <v/>
      </c>
      <c r="AV216" s="267" t="str">
        <f t="shared" si="446"/>
        <v/>
      </c>
      <c r="AW216" s="267" t="str">
        <f t="shared" si="446"/>
        <v/>
      </c>
      <c r="AX216" s="267" t="str">
        <f t="shared" si="446"/>
        <v/>
      </c>
      <c r="AY216" s="267" t="str">
        <f t="shared" si="446"/>
        <v/>
      </c>
      <c r="BA216" s="267" t="str">
        <f t="shared" si="404"/>
        <v/>
      </c>
      <c r="BB216" s="267" t="str">
        <f t="shared" si="405"/>
        <v/>
      </c>
      <c r="BC216" s="267" t="str">
        <f t="shared" si="406"/>
        <v/>
      </c>
      <c r="BD216" s="267" t="str">
        <f t="shared" si="407"/>
        <v/>
      </c>
      <c r="BE216" s="267" t="str">
        <f t="shared" si="408"/>
        <v/>
      </c>
      <c r="BF216" s="267" t="str">
        <f t="shared" si="409"/>
        <v/>
      </c>
      <c r="BG216" s="267" t="str">
        <f t="shared" si="410"/>
        <v/>
      </c>
      <c r="BH216" s="267" t="str">
        <f t="shared" si="443"/>
        <v/>
      </c>
      <c r="BI216" s="267" t="str">
        <f t="shared" si="351"/>
        <v/>
      </c>
      <c r="BJ216" s="267" t="str">
        <f t="shared" si="352"/>
        <v/>
      </c>
      <c r="BK216" s="267" t="str">
        <f t="shared" si="353"/>
        <v/>
      </c>
      <c r="BL216" s="267" t="str">
        <f t="shared" si="354"/>
        <v/>
      </c>
      <c r="BM216" s="267" t="str">
        <f t="shared" si="355"/>
        <v/>
      </c>
      <c r="BN216" s="267" t="str">
        <f t="shared" si="356"/>
        <v/>
      </c>
      <c r="BO216" s="267" t="str">
        <f t="shared" si="357"/>
        <v/>
      </c>
      <c r="BP216" s="267" t="str">
        <f t="shared" si="358"/>
        <v/>
      </c>
      <c r="BQ216" s="267" t="str">
        <f t="shared" si="359"/>
        <v/>
      </c>
      <c r="BR216" s="267" t="str">
        <f t="shared" si="360"/>
        <v/>
      </c>
      <c r="BS216" s="267" t="str">
        <f t="shared" si="361"/>
        <v/>
      </c>
      <c r="BT216" s="267" t="str">
        <f t="shared" si="362"/>
        <v/>
      </c>
      <c r="BU216" s="264"/>
      <c r="BV216" s="268">
        <v>205</v>
      </c>
      <c r="BW216" s="265" t="str">
        <f t="shared" si="391"/>
        <v/>
      </c>
      <c r="BX216" s="265" t="str">
        <f t="shared" si="349"/>
        <v/>
      </c>
      <c r="BY216" s="265" t="str">
        <f t="shared" si="349"/>
        <v/>
      </c>
      <c r="BZ216" s="265" t="str">
        <f t="shared" si="349"/>
        <v/>
      </c>
      <c r="CA216" s="265" t="str">
        <f t="shared" ref="CA216:CC231" si="457">IF(LEN(CA$6)&lt;$BV216,"", VALUE(MID(CA$6,$BV216,1)))</f>
        <v/>
      </c>
      <c r="CB216" s="265" t="str">
        <f t="shared" si="457"/>
        <v/>
      </c>
      <c r="CC216" s="265" t="str">
        <f t="shared" si="457"/>
        <v/>
      </c>
      <c r="CD216" s="265" t="str">
        <f t="shared" si="442"/>
        <v/>
      </c>
      <c r="CE216" s="265" t="str">
        <f t="shared" si="437"/>
        <v/>
      </c>
      <c r="CF216" s="265" t="str">
        <f t="shared" si="437"/>
        <v/>
      </c>
      <c r="CG216" s="265" t="str">
        <f t="shared" si="437"/>
        <v/>
      </c>
      <c r="CH216" s="265" t="str">
        <f t="shared" si="437"/>
        <v/>
      </c>
      <c r="CI216" s="265" t="str">
        <f t="shared" si="437"/>
        <v/>
      </c>
      <c r="CJ216" s="265" t="str">
        <f t="shared" si="437"/>
        <v/>
      </c>
      <c r="CK216" s="265" t="str">
        <f t="shared" si="437"/>
        <v/>
      </c>
      <c r="CL216" s="265" t="str">
        <f t="shared" si="437"/>
        <v/>
      </c>
      <c r="CM216" s="265" t="str">
        <f t="shared" si="437"/>
        <v/>
      </c>
      <c r="CN216" s="265" t="str">
        <f t="shared" si="437"/>
        <v/>
      </c>
      <c r="CO216" s="265" t="str">
        <f t="shared" si="437"/>
        <v/>
      </c>
      <c r="CP216" s="265" t="str">
        <f t="shared" si="437"/>
        <v/>
      </c>
      <c r="CR216" s="265" t="str">
        <f>IF(BW216="","",SUM(BW$12:BW216)-BW216+1)</f>
        <v/>
      </c>
      <c r="CS216" s="265" t="str">
        <f>IF(BX216="","",SUM(BX$12:BX216)-BX216+1)</f>
        <v/>
      </c>
      <c r="CT216" s="265" t="str">
        <f>IF(BY216="","",SUM(BY$12:BY216)-BY216+1)</f>
        <v/>
      </c>
      <c r="CU216" s="265" t="str">
        <f>IF(BZ216="","",SUM(BZ$12:BZ216)-BZ216+1)</f>
        <v/>
      </c>
      <c r="CV216" s="265" t="str">
        <f>IF(CA216="","",SUM(CA$12:CA216)-CA216+1)</f>
        <v/>
      </c>
      <c r="CW216" s="265" t="str">
        <f>IF(CB216="","",SUM(CB$12:CB216)-CB216+1)</f>
        <v/>
      </c>
      <c r="CX216" s="265" t="str">
        <f>IF(CC216="","",SUM(CC$12:CC216)-CC216+1)</f>
        <v/>
      </c>
      <c r="CY216" s="265" t="str">
        <f>IF(CD216="","",SUM(CD$12:CD216)-CD216+1)</f>
        <v/>
      </c>
      <c r="CZ216" s="265" t="str">
        <f>IF(CE216="","",SUM(CE$12:CE216)-CE216+1)</f>
        <v/>
      </c>
      <c r="DA216" s="265" t="str">
        <f>IF(CF216="","",SUM(CF$12:CF216)-CF216+1)</f>
        <v/>
      </c>
      <c r="DB216" s="265" t="str">
        <f>IF(CG216="","",SUM(CG$12:CG216)-CG216+1)</f>
        <v/>
      </c>
      <c r="DC216" s="265" t="str">
        <f>IF(CH216="","",SUM(CH$12:CH216)-CH216+1)</f>
        <v/>
      </c>
      <c r="DD216" s="265" t="str">
        <f>IF(CI216="","",SUM(CI$12:CI216)-CI216+1)</f>
        <v/>
      </c>
      <c r="DE216" s="265" t="str">
        <f>IF(CJ216="","",SUM(CJ$12:CJ216)-CJ216+1)</f>
        <v/>
      </c>
      <c r="DF216" s="265" t="str">
        <f>IF(CK216="","",SUM(CK$12:CK216)-CK216+1)</f>
        <v/>
      </c>
      <c r="DG216" s="265" t="str">
        <f>IF(CL216="","",SUM(CL$12:CL216)-CL216+1)</f>
        <v/>
      </c>
      <c r="DH216" s="265" t="str">
        <f>IF(CM216="","",SUM(CM$12:CM216)-CM216+1)</f>
        <v/>
      </c>
      <c r="DI216" s="265" t="str">
        <f>IF(CN216="","",SUM(CN$12:CN216)-CN216+1)</f>
        <v/>
      </c>
      <c r="DJ216" s="265" t="str">
        <f>IF(CO216="","",SUM(CO$12:CO216)-CO216+1)</f>
        <v/>
      </c>
      <c r="DK216" s="265" t="str">
        <f>IF(CP216="","",SUM(CP$12:CP216)-CP216+1)</f>
        <v/>
      </c>
      <c r="DM216" s="265"/>
      <c r="DN216" s="265"/>
      <c r="DO216" s="265"/>
      <c r="DP216" s="265"/>
      <c r="DQ216" s="265"/>
      <c r="DR216" s="265"/>
      <c r="DS216" s="265"/>
      <c r="DT216" s="265"/>
      <c r="DU216" s="265"/>
      <c r="DV216" s="265"/>
      <c r="DW216" s="265"/>
      <c r="DX216" s="265"/>
      <c r="DY216" s="265"/>
      <c r="DZ216" s="265"/>
      <c r="EA216" s="265"/>
      <c r="EB216" s="265"/>
      <c r="EC216" s="265"/>
      <c r="ED216" s="265"/>
      <c r="EE216" s="265"/>
      <c r="EF216" s="265"/>
      <c r="EH216" s="265" t="str">
        <f t="shared" si="447"/>
        <v/>
      </c>
      <c r="EI216" s="265" t="str">
        <f t="shared" si="447"/>
        <v/>
      </c>
      <c r="EJ216" s="265" t="str">
        <f t="shared" si="447"/>
        <v/>
      </c>
      <c r="EK216" s="265" t="str">
        <f t="shared" si="447"/>
        <v/>
      </c>
      <c r="EL216" s="265" t="str">
        <f t="shared" si="447"/>
        <v/>
      </c>
      <c r="EM216" s="265" t="str">
        <f t="shared" si="447"/>
        <v/>
      </c>
      <c r="EN216" s="265" t="str">
        <f t="shared" si="447"/>
        <v/>
      </c>
      <c r="EO216" s="265" t="str">
        <f t="shared" si="447"/>
        <v/>
      </c>
      <c r="EP216" s="265" t="str">
        <f t="shared" si="447"/>
        <v/>
      </c>
      <c r="EQ216" s="265" t="str">
        <f t="shared" si="447"/>
        <v/>
      </c>
      <c r="ER216" s="265" t="str">
        <f t="shared" si="448"/>
        <v/>
      </c>
      <c r="ES216" s="265" t="str">
        <f t="shared" si="448"/>
        <v/>
      </c>
      <c r="ET216" s="265" t="str">
        <f t="shared" si="448"/>
        <v/>
      </c>
      <c r="EU216" s="265" t="str">
        <f t="shared" si="448"/>
        <v/>
      </c>
      <c r="EV216" s="265" t="str">
        <f t="shared" si="448"/>
        <v/>
      </c>
      <c r="EW216" s="265" t="str">
        <f t="shared" si="448"/>
        <v/>
      </c>
      <c r="EX216" s="265" t="str">
        <f t="shared" si="448"/>
        <v/>
      </c>
      <c r="EY216" s="265" t="str">
        <f t="shared" si="448"/>
        <v/>
      </c>
      <c r="EZ216" s="265" t="str">
        <f t="shared" si="448"/>
        <v/>
      </c>
      <c r="FA216" s="265" t="str">
        <f t="shared" si="448"/>
        <v/>
      </c>
      <c r="FB216" s="263" t="str">
        <f t="shared" si="449"/>
        <v/>
      </c>
      <c r="FC216" s="263" t="str">
        <f t="shared" si="449"/>
        <v/>
      </c>
      <c r="FD216" s="263" t="str">
        <f t="shared" si="449"/>
        <v/>
      </c>
      <c r="FE216" s="263" t="str">
        <f t="shared" si="449"/>
        <v/>
      </c>
      <c r="FF216" s="263" t="str">
        <f t="shared" si="449"/>
        <v/>
      </c>
      <c r="FG216" s="263" t="str">
        <f t="shared" si="449"/>
        <v/>
      </c>
      <c r="FH216" s="263" t="str">
        <f t="shared" si="449"/>
        <v/>
      </c>
      <c r="FI216" s="263" t="str">
        <f t="shared" si="449"/>
        <v/>
      </c>
      <c r="FJ216" s="263" t="str">
        <f t="shared" si="449"/>
        <v/>
      </c>
      <c r="FK216" s="263" t="str">
        <f t="shared" si="449"/>
        <v/>
      </c>
      <c r="FL216" s="263" t="str">
        <f t="shared" si="450"/>
        <v/>
      </c>
      <c r="FM216" s="263" t="str">
        <f t="shared" si="450"/>
        <v/>
      </c>
      <c r="FN216" s="263" t="str">
        <f t="shared" si="450"/>
        <v/>
      </c>
      <c r="FO216" s="263" t="str">
        <f t="shared" si="450"/>
        <v/>
      </c>
      <c r="FP216" s="263" t="str">
        <f t="shared" si="450"/>
        <v/>
      </c>
      <c r="FQ216" s="263" t="str">
        <f t="shared" si="450"/>
        <v/>
      </c>
      <c r="FR216" s="263" t="str">
        <f t="shared" si="450"/>
        <v/>
      </c>
      <c r="FS216" s="263" t="str">
        <f t="shared" si="450"/>
        <v/>
      </c>
      <c r="FT216" s="263" t="str">
        <f t="shared" si="450"/>
        <v/>
      </c>
      <c r="FU216" s="263" t="str">
        <f t="shared" si="450"/>
        <v/>
      </c>
      <c r="FV216" s="265" t="str">
        <f t="shared" si="451"/>
        <v/>
      </c>
      <c r="FW216" s="265" t="str">
        <f t="shared" si="451"/>
        <v/>
      </c>
      <c r="FX216" s="265" t="str">
        <f t="shared" si="451"/>
        <v/>
      </c>
      <c r="FY216" s="265" t="str">
        <f t="shared" si="451"/>
        <v/>
      </c>
      <c r="FZ216" s="265" t="str">
        <f t="shared" si="451"/>
        <v/>
      </c>
      <c r="GA216" s="265" t="str">
        <f t="shared" si="451"/>
        <v/>
      </c>
      <c r="GB216" s="265" t="str">
        <f t="shared" si="451"/>
        <v/>
      </c>
      <c r="GC216" s="265" t="str">
        <f t="shared" si="451"/>
        <v/>
      </c>
      <c r="GD216" s="265" t="str">
        <f t="shared" si="451"/>
        <v/>
      </c>
      <c r="GE216" s="265" t="str">
        <f t="shared" si="451"/>
        <v/>
      </c>
      <c r="GF216" s="265" t="str">
        <f t="shared" si="452"/>
        <v/>
      </c>
      <c r="GG216" s="265" t="str">
        <f t="shared" si="452"/>
        <v/>
      </c>
      <c r="GH216" s="265" t="str">
        <f t="shared" si="452"/>
        <v/>
      </c>
      <c r="GI216" s="265" t="str">
        <f t="shared" si="452"/>
        <v/>
      </c>
      <c r="GJ216" s="265" t="str">
        <f t="shared" si="452"/>
        <v/>
      </c>
      <c r="GK216" s="265" t="str">
        <f t="shared" si="452"/>
        <v/>
      </c>
      <c r="GL216" s="265" t="str">
        <f t="shared" si="452"/>
        <v/>
      </c>
      <c r="GM216" s="265" t="str">
        <f t="shared" si="452"/>
        <v/>
      </c>
      <c r="GN216" s="265" t="str">
        <f t="shared" si="452"/>
        <v/>
      </c>
      <c r="GO216" s="265" t="str">
        <f t="shared" si="452"/>
        <v/>
      </c>
      <c r="GP216" s="263" t="str">
        <f t="shared" si="453"/>
        <v/>
      </c>
      <c r="GQ216" s="263" t="str">
        <f t="shared" si="453"/>
        <v/>
      </c>
      <c r="GR216" s="263" t="str">
        <f t="shared" si="453"/>
        <v/>
      </c>
      <c r="GS216" s="263" t="str">
        <f t="shared" si="453"/>
        <v/>
      </c>
      <c r="GT216" s="263" t="str">
        <f t="shared" si="453"/>
        <v/>
      </c>
      <c r="GU216" s="263" t="str">
        <f t="shared" si="453"/>
        <v/>
      </c>
      <c r="GV216" s="263" t="str">
        <f t="shared" si="453"/>
        <v/>
      </c>
      <c r="GW216" s="263" t="str">
        <f t="shared" si="453"/>
        <v/>
      </c>
      <c r="GX216" s="263" t="str">
        <f t="shared" si="453"/>
        <v/>
      </c>
      <c r="GY216" s="263" t="str">
        <f t="shared" si="453"/>
        <v/>
      </c>
      <c r="GZ216" s="263" t="str">
        <f t="shared" si="454"/>
        <v/>
      </c>
      <c r="HA216" s="263" t="str">
        <f t="shared" si="454"/>
        <v/>
      </c>
      <c r="HB216" s="263" t="str">
        <f t="shared" si="454"/>
        <v/>
      </c>
      <c r="HC216" s="263" t="str">
        <f t="shared" si="454"/>
        <v/>
      </c>
      <c r="HD216" s="263" t="str">
        <f t="shared" si="454"/>
        <v/>
      </c>
      <c r="HE216" s="263" t="str">
        <f t="shared" si="454"/>
        <v/>
      </c>
      <c r="HF216" s="263" t="str">
        <f t="shared" si="454"/>
        <v/>
      </c>
      <c r="HG216" s="263" t="str">
        <f t="shared" si="454"/>
        <v/>
      </c>
      <c r="HH216" s="263" t="str">
        <f t="shared" si="454"/>
        <v/>
      </c>
      <c r="HI216" s="263" t="str">
        <f t="shared" si="454"/>
        <v/>
      </c>
      <c r="HJ216" s="265" t="str">
        <f t="shared" si="455"/>
        <v/>
      </c>
      <c r="HK216" s="265" t="str">
        <f t="shared" si="455"/>
        <v/>
      </c>
      <c r="HL216" s="265" t="str">
        <f t="shared" si="455"/>
        <v/>
      </c>
      <c r="HM216" s="265" t="str">
        <f t="shared" si="455"/>
        <v/>
      </c>
      <c r="HN216" s="265" t="str">
        <f t="shared" si="455"/>
        <v/>
      </c>
      <c r="HO216" s="265" t="str">
        <f t="shared" si="455"/>
        <v/>
      </c>
      <c r="HP216" s="265" t="str">
        <f t="shared" si="455"/>
        <v/>
      </c>
      <c r="HQ216" s="265" t="str">
        <f t="shared" si="455"/>
        <v/>
      </c>
      <c r="HR216" s="265" t="str">
        <f t="shared" si="455"/>
        <v/>
      </c>
      <c r="HS216" s="265" t="str">
        <f t="shared" si="455"/>
        <v/>
      </c>
      <c r="HT216" s="265" t="str">
        <f t="shared" si="456"/>
        <v/>
      </c>
      <c r="HU216" s="265" t="str">
        <f t="shared" si="456"/>
        <v/>
      </c>
      <c r="HV216" s="265" t="str">
        <f t="shared" si="456"/>
        <v/>
      </c>
      <c r="HW216" s="265" t="str">
        <f t="shared" si="456"/>
        <v/>
      </c>
      <c r="HX216" s="265" t="str">
        <f t="shared" si="456"/>
        <v/>
      </c>
      <c r="HY216" s="265" t="str">
        <f t="shared" si="456"/>
        <v/>
      </c>
      <c r="HZ216" s="265" t="str">
        <f t="shared" si="456"/>
        <v/>
      </c>
      <c r="IA216" s="265" t="str">
        <f t="shared" si="456"/>
        <v/>
      </c>
      <c r="IB216" s="265" t="str">
        <f t="shared" si="456"/>
        <v/>
      </c>
      <c r="IC216" s="265" t="str">
        <f t="shared" si="456"/>
        <v/>
      </c>
    </row>
    <row r="217" spans="1:237" x14ac:dyDescent="0.25">
      <c r="A217" s="248">
        <f t="shared" si="444"/>
        <v>206</v>
      </c>
      <c r="B217" s="2" t="str">
        <f>IF(OR('aux 1'!B217="",'aux 1'!R217&lt;&gt;"s"),"",'aux 1'!B217)</f>
        <v/>
      </c>
      <c r="C217" s="172" t="str">
        <f>IF('aux 1'!F217="","",'aux 1'!F217)</f>
        <v/>
      </c>
      <c r="D217" s="450" t="str">
        <f>IF(B217="","",'aux 1'!AP217)</f>
        <v/>
      </c>
      <c r="E217" s="306" t="str">
        <f>IF(B217="","Pre: ",'aux 1'!AN217)</f>
        <v xml:space="preserve">Pre: </v>
      </c>
      <c r="F217" s="306" t="str">
        <f>IF(B217="","Co: ",'aux 1'!AO217)</f>
        <v xml:space="preserve">Co: </v>
      </c>
      <c r="G217" s="54" t="str">
        <f>IF(OR($B217="",'aux 1'!H217=""),"",'aux 1'!H217)</f>
        <v/>
      </c>
      <c r="H217" s="54" t="str">
        <f>IF(OR($B217="",'aux 1'!I217=""),"",'aux 1'!I217)</f>
        <v/>
      </c>
      <c r="I217" s="54" t="str">
        <f>IF(OR($B217="",'aux 1'!J217=""),"",'aux 1'!J217)</f>
        <v/>
      </c>
      <c r="J217" s="54" t="str">
        <f>IF(OR($B217="",'aux 1'!K217=""),"",'aux 1'!K217)</f>
        <v/>
      </c>
      <c r="K217" s="248"/>
      <c r="L217" s="248"/>
      <c r="M217" s="45" t="str">
        <f>IF('aux 1'!C217="","",'aux 1'!C217)</f>
        <v/>
      </c>
      <c r="N217" s="45" t="str">
        <f>IF('aux 1'!D217="","",'aux 1'!D217)</f>
        <v/>
      </c>
      <c r="O217" s="169" t="str">
        <f>IF('aux 1'!E217="","",'aux 1'!E217)</f>
        <v/>
      </c>
      <c r="P217" s="133" t="str">
        <f t="shared" si="438"/>
        <v/>
      </c>
      <c r="Q217" s="43" t="str">
        <f>IF(S217="s",IF(R217="op",'aux 1'!S217,U217),"")</f>
        <v/>
      </c>
      <c r="R217" s="43" t="str">
        <f>IF('aux 1'!N217="op","op",'aux 1'!S217)</f>
        <v/>
      </c>
      <c r="S217" s="43" t="str">
        <f>IF('aux 1'!R217="","",'aux 1'!R217)</f>
        <v/>
      </c>
      <c r="T217" s="43" t="str">
        <f>IF('aux 1'!Q217="","",'aux 1'!Q217)</f>
        <v/>
      </c>
      <c r="U217" s="43" t="str">
        <f>IF('aux 1'!P217="","",'aux 1'!P217)</f>
        <v/>
      </c>
      <c r="V217" s="44" t="str">
        <f>IF('aux 1'!O217="","",'aux 1'!O217)</f>
        <v/>
      </c>
      <c r="W217" s="128">
        <f>IF('aux 1'!T217="",0,'aux 1'!T217)</f>
        <v>0</v>
      </c>
      <c r="X217" s="128">
        <f>IF('aux 1'!U217="",0,'aux 1'!U217)</f>
        <v>0</v>
      </c>
      <c r="Y217" s="128">
        <f>IF('aux 1'!V217="",0,'aux 1'!V217)</f>
        <v>0</v>
      </c>
      <c r="Z217" s="128" t="str">
        <f>IF('aux 1'!W217="","",'aux 1'!W217)</f>
        <v/>
      </c>
      <c r="AA217" s="128" t="str">
        <f t="shared" si="439"/>
        <v>h</v>
      </c>
      <c r="AB217" s="248" t="str">
        <f>IF('aux 1'!X217="","",'aux 1'!X217)</f>
        <v/>
      </c>
      <c r="AC217" s="87" t="str">
        <f t="shared" si="440"/>
        <v/>
      </c>
      <c r="AE217" s="265">
        <f t="shared" si="441"/>
        <v>206</v>
      </c>
      <c r="AF217" s="267" t="str">
        <f t="shared" si="445"/>
        <v/>
      </c>
      <c r="AG217" s="267" t="str">
        <f t="shared" si="445"/>
        <v/>
      </c>
      <c r="AH217" s="267" t="str">
        <f t="shared" si="445"/>
        <v/>
      </c>
      <c r="AI217" s="267" t="str">
        <f t="shared" si="445"/>
        <v/>
      </c>
      <c r="AJ217" s="267" t="str">
        <f t="shared" si="445"/>
        <v/>
      </c>
      <c r="AK217" s="267" t="str">
        <f t="shared" si="445"/>
        <v/>
      </c>
      <c r="AL217" s="267" t="str">
        <f t="shared" si="445"/>
        <v/>
      </c>
      <c r="AM217" s="267" t="str">
        <f t="shared" si="445"/>
        <v/>
      </c>
      <c r="AN217" s="267" t="str">
        <f t="shared" si="445"/>
        <v/>
      </c>
      <c r="AO217" s="267" t="str">
        <f t="shared" si="445"/>
        <v/>
      </c>
      <c r="AP217" s="267" t="str">
        <f t="shared" si="446"/>
        <v/>
      </c>
      <c r="AQ217" s="267" t="str">
        <f t="shared" si="446"/>
        <v/>
      </c>
      <c r="AR217" s="267" t="str">
        <f t="shared" si="446"/>
        <v/>
      </c>
      <c r="AS217" s="267" t="str">
        <f t="shared" si="446"/>
        <v/>
      </c>
      <c r="AT217" s="267" t="str">
        <f t="shared" si="446"/>
        <v/>
      </c>
      <c r="AU217" s="267" t="str">
        <f t="shared" si="446"/>
        <v/>
      </c>
      <c r="AV217" s="267" t="str">
        <f t="shared" si="446"/>
        <v/>
      </c>
      <c r="AW217" s="267" t="str">
        <f t="shared" si="446"/>
        <v/>
      </c>
      <c r="AX217" s="267" t="str">
        <f t="shared" si="446"/>
        <v/>
      </c>
      <c r="AY217" s="267" t="str">
        <f t="shared" si="446"/>
        <v/>
      </c>
      <c r="BA217" s="267" t="str">
        <f t="shared" si="404"/>
        <v/>
      </c>
      <c r="BB217" s="267" t="str">
        <f t="shared" si="405"/>
        <v/>
      </c>
      <c r="BC217" s="267" t="str">
        <f t="shared" si="406"/>
        <v/>
      </c>
      <c r="BD217" s="267" t="str">
        <f t="shared" si="407"/>
        <v/>
      </c>
      <c r="BE217" s="267" t="str">
        <f t="shared" si="408"/>
        <v/>
      </c>
      <c r="BF217" s="267" t="str">
        <f t="shared" si="409"/>
        <v/>
      </c>
      <c r="BG217" s="267" t="str">
        <f t="shared" si="410"/>
        <v/>
      </c>
      <c r="BH217" s="267" t="str">
        <f t="shared" si="443"/>
        <v/>
      </c>
      <c r="BI217" s="267" t="str">
        <f t="shared" si="351"/>
        <v/>
      </c>
      <c r="BJ217" s="267" t="str">
        <f t="shared" si="352"/>
        <v/>
      </c>
      <c r="BK217" s="267" t="str">
        <f t="shared" si="353"/>
        <v/>
      </c>
      <c r="BL217" s="267" t="str">
        <f t="shared" si="354"/>
        <v/>
      </c>
      <c r="BM217" s="267" t="str">
        <f t="shared" si="355"/>
        <v/>
      </c>
      <c r="BN217" s="267" t="str">
        <f t="shared" si="356"/>
        <v/>
      </c>
      <c r="BO217" s="267" t="str">
        <f t="shared" si="357"/>
        <v/>
      </c>
      <c r="BP217" s="267" t="str">
        <f t="shared" si="358"/>
        <v/>
      </c>
      <c r="BQ217" s="267" t="str">
        <f t="shared" si="359"/>
        <v/>
      </c>
      <c r="BR217" s="267" t="str">
        <f t="shared" si="360"/>
        <v/>
      </c>
      <c r="BS217" s="267" t="str">
        <f t="shared" si="361"/>
        <v/>
      </c>
      <c r="BT217" s="267" t="str">
        <f t="shared" si="362"/>
        <v/>
      </c>
      <c r="BU217" s="264"/>
      <c r="BV217" s="268">
        <v>206</v>
      </c>
      <c r="BW217" s="265" t="str">
        <f t="shared" si="391"/>
        <v/>
      </c>
      <c r="BX217" s="265" t="str">
        <f t="shared" si="349"/>
        <v/>
      </c>
      <c r="BY217" s="265" t="str">
        <f t="shared" si="349"/>
        <v/>
      </c>
      <c r="BZ217" s="265" t="str">
        <f t="shared" ref="BX217:BZ231" si="458">IF(LEN(BZ$6)&lt;$BV217,"", VALUE(MID(BZ$6,$BV217,1)))</f>
        <v/>
      </c>
      <c r="CA217" s="265" t="str">
        <f t="shared" si="457"/>
        <v/>
      </c>
      <c r="CB217" s="265" t="str">
        <f t="shared" si="457"/>
        <v/>
      </c>
      <c r="CC217" s="265" t="str">
        <f t="shared" si="457"/>
        <v/>
      </c>
      <c r="CD217" s="265" t="str">
        <f t="shared" si="442"/>
        <v/>
      </c>
      <c r="CE217" s="265" t="str">
        <f t="shared" si="437"/>
        <v/>
      </c>
      <c r="CF217" s="265" t="str">
        <f t="shared" si="437"/>
        <v/>
      </c>
      <c r="CG217" s="265" t="str">
        <f t="shared" si="437"/>
        <v/>
      </c>
      <c r="CH217" s="265" t="str">
        <f t="shared" si="437"/>
        <v/>
      </c>
      <c r="CI217" s="265" t="str">
        <f t="shared" si="437"/>
        <v/>
      </c>
      <c r="CJ217" s="265" t="str">
        <f t="shared" si="437"/>
        <v/>
      </c>
      <c r="CK217" s="265" t="str">
        <f t="shared" si="437"/>
        <v/>
      </c>
      <c r="CL217" s="265" t="str">
        <f t="shared" si="437"/>
        <v/>
      </c>
      <c r="CM217" s="265" t="str">
        <f t="shared" si="437"/>
        <v/>
      </c>
      <c r="CN217" s="265" t="str">
        <f t="shared" si="437"/>
        <v/>
      </c>
      <c r="CO217" s="265" t="str">
        <f t="shared" si="437"/>
        <v/>
      </c>
      <c r="CP217" s="265" t="str">
        <f t="shared" si="437"/>
        <v/>
      </c>
      <c r="CR217" s="265" t="str">
        <f>IF(BW217="","",SUM(BW$12:BW217)-BW217+1)</f>
        <v/>
      </c>
      <c r="CS217" s="265" t="str">
        <f>IF(BX217="","",SUM(BX$12:BX217)-BX217+1)</f>
        <v/>
      </c>
      <c r="CT217" s="265" t="str">
        <f>IF(BY217="","",SUM(BY$12:BY217)-BY217+1)</f>
        <v/>
      </c>
      <c r="CU217" s="265" t="str">
        <f>IF(BZ217="","",SUM(BZ$12:BZ217)-BZ217+1)</f>
        <v/>
      </c>
      <c r="CV217" s="265" t="str">
        <f>IF(CA217="","",SUM(CA$12:CA217)-CA217+1)</f>
        <v/>
      </c>
      <c r="CW217" s="265" t="str">
        <f>IF(CB217="","",SUM(CB$12:CB217)-CB217+1)</f>
        <v/>
      </c>
      <c r="CX217" s="265" t="str">
        <f>IF(CC217="","",SUM(CC$12:CC217)-CC217+1)</f>
        <v/>
      </c>
      <c r="CY217" s="265" t="str">
        <f>IF(CD217="","",SUM(CD$12:CD217)-CD217+1)</f>
        <v/>
      </c>
      <c r="CZ217" s="265" t="str">
        <f>IF(CE217="","",SUM(CE$12:CE217)-CE217+1)</f>
        <v/>
      </c>
      <c r="DA217" s="265" t="str">
        <f>IF(CF217="","",SUM(CF$12:CF217)-CF217+1)</f>
        <v/>
      </c>
      <c r="DB217" s="265" t="str">
        <f>IF(CG217="","",SUM(CG$12:CG217)-CG217+1)</f>
        <v/>
      </c>
      <c r="DC217" s="265" t="str">
        <f>IF(CH217="","",SUM(CH$12:CH217)-CH217+1)</f>
        <v/>
      </c>
      <c r="DD217" s="265" t="str">
        <f>IF(CI217="","",SUM(CI$12:CI217)-CI217+1)</f>
        <v/>
      </c>
      <c r="DE217" s="265" t="str">
        <f>IF(CJ217="","",SUM(CJ$12:CJ217)-CJ217+1)</f>
        <v/>
      </c>
      <c r="DF217" s="265" t="str">
        <f>IF(CK217="","",SUM(CK$12:CK217)-CK217+1)</f>
        <v/>
      </c>
      <c r="DG217" s="265" t="str">
        <f>IF(CL217="","",SUM(CL$12:CL217)-CL217+1)</f>
        <v/>
      </c>
      <c r="DH217" s="265" t="str">
        <f>IF(CM217="","",SUM(CM$12:CM217)-CM217+1)</f>
        <v/>
      </c>
      <c r="DI217" s="265" t="str">
        <f>IF(CN217="","",SUM(CN$12:CN217)-CN217+1)</f>
        <v/>
      </c>
      <c r="DJ217" s="265" t="str">
        <f>IF(CO217="","",SUM(CO$12:CO217)-CO217+1)</f>
        <v/>
      </c>
      <c r="DK217" s="265" t="str">
        <f>IF(CP217="","",SUM(CP$12:CP217)-CP217+1)</f>
        <v/>
      </c>
      <c r="DM217" s="265"/>
      <c r="DN217" s="265"/>
      <c r="DO217" s="265"/>
      <c r="DP217" s="265"/>
      <c r="DQ217" s="265"/>
      <c r="DR217" s="265"/>
      <c r="DS217" s="265"/>
      <c r="DT217" s="265"/>
      <c r="DU217" s="265"/>
      <c r="DV217" s="265"/>
      <c r="DW217" s="265"/>
      <c r="DX217" s="265"/>
      <c r="DY217" s="265"/>
      <c r="DZ217" s="265"/>
      <c r="EA217" s="265"/>
      <c r="EB217" s="265"/>
      <c r="EC217" s="265"/>
      <c r="ED217" s="265"/>
      <c r="EE217" s="265"/>
      <c r="EF217" s="265"/>
      <c r="EH217" s="265" t="str">
        <f t="shared" si="447"/>
        <v/>
      </c>
      <c r="EI217" s="265" t="str">
        <f t="shared" si="447"/>
        <v/>
      </c>
      <c r="EJ217" s="265" t="str">
        <f t="shared" si="447"/>
        <v/>
      </c>
      <c r="EK217" s="265" t="str">
        <f t="shared" si="447"/>
        <v/>
      </c>
      <c r="EL217" s="265" t="str">
        <f t="shared" si="447"/>
        <v/>
      </c>
      <c r="EM217" s="265" t="str">
        <f t="shared" si="447"/>
        <v/>
      </c>
      <c r="EN217" s="265" t="str">
        <f t="shared" si="447"/>
        <v/>
      </c>
      <c r="EO217" s="265" t="str">
        <f t="shared" si="447"/>
        <v/>
      </c>
      <c r="EP217" s="265" t="str">
        <f t="shared" si="447"/>
        <v/>
      </c>
      <c r="EQ217" s="265" t="str">
        <f t="shared" si="447"/>
        <v/>
      </c>
      <c r="ER217" s="265" t="str">
        <f t="shared" si="448"/>
        <v/>
      </c>
      <c r="ES217" s="265" t="str">
        <f t="shared" si="448"/>
        <v/>
      </c>
      <c r="ET217" s="265" t="str">
        <f t="shared" si="448"/>
        <v/>
      </c>
      <c r="EU217" s="265" t="str">
        <f t="shared" si="448"/>
        <v/>
      </c>
      <c r="EV217" s="265" t="str">
        <f t="shared" si="448"/>
        <v/>
      </c>
      <c r="EW217" s="265" t="str">
        <f t="shared" si="448"/>
        <v/>
      </c>
      <c r="EX217" s="265" t="str">
        <f t="shared" si="448"/>
        <v/>
      </c>
      <c r="EY217" s="265" t="str">
        <f t="shared" si="448"/>
        <v/>
      </c>
      <c r="EZ217" s="265" t="str">
        <f t="shared" si="448"/>
        <v/>
      </c>
      <c r="FA217" s="265" t="str">
        <f t="shared" si="448"/>
        <v/>
      </c>
      <c r="FB217" s="263" t="str">
        <f t="shared" si="449"/>
        <v/>
      </c>
      <c r="FC217" s="263" t="str">
        <f t="shared" si="449"/>
        <v/>
      </c>
      <c r="FD217" s="263" t="str">
        <f t="shared" si="449"/>
        <v/>
      </c>
      <c r="FE217" s="263" t="str">
        <f t="shared" si="449"/>
        <v/>
      </c>
      <c r="FF217" s="263" t="str">
        <f t="shared" si="449"/>
        <v/>
      </c>
      <c r="FG217" s="263" t="str">
        <f t="shared" si="449"/>
        <v/>
      </c>
      <c r="FH217" s="263" t="str">
        <f t="shared" si="449"/>
        <v/>
      </c>
      <c r="FI217" s="263" t="str">
        <f t="shared" si="449"/>
        <v/>
      </c>
      <c r="FJ217" s="263" t="str">
        <f t="shared" si="449"/>
        <v/>
      </c>
      <c r="FK217" s="263" t="str">
        <f t="shared" si="449"/>
        <v/>
      </c>
      <c r="FL217" s="263" t="str">
        <f t="shared" si="450"/>
        <v/>
      </c>
      <c r="FM217" s="263" t="str">
        <f t="shared" si="450"/>
        <v/>
      </c>
      <c r="FN217" s="263" t="str">
        <f t="shared" si="450"/>
        <v/>
      </c>
      <c r="FO217" s="263" t="str">
        <f t="shared" si="450"/>
        <v/>
      </c>
      <c r="FP217" s="263" t="str">
        <f t="shared" si="450"/>
        <v/>
      </c>
      <c r="FQ217" s="263" t="str">
        <f t="shared" si="450"/>
        <v/>
      </c>
      <c r="FR217" s="263" t="str">
        <f t="shared" si="450"/>
        <v/>
      </c>
      <c r="FS217" s="263" t="str">
        <f t="shared" si="450"/>
        <v/>
      </c>
      <c r="FT217" s="263" t="str">
        <f t="shared" si="450"/>
        <v/>
      </c>
      <c r="FU217" s="263" t="str">
        <f t="shared" si="450"/>
        <v/>
      </c>
      <c r="FV217" s="265" t="str">
        <f t="shared" si="451"/>
        <v/>
      </c>
      <c r="FW217" s="265" t="str">
        <f t="shared" si="451"/>
        <v/>
      </c>
      <c r="FX217" s="265" t="str">
        <f t="shared" si="451"/>
        <v/>
      </c>
      <c r="FY217" s="265" t="str">
        <f t="shared" si="451"/>
        <v/>
      </c>
      <c r="FZ217" s="265" t="str">
        <f t="shared" si="451"/>
        <v/>
      </c>
      <c r="GA217" s="265" t="str">
        <f t="shared" si="451"/>
        <v/>
      </c>
      <c r="GB217" s="265" t="str">
        <f t="shared" si="451"/>
        <v/>
      </c>
      <c r="GC217" s="265" t="str">
        <f t="shared" si="451"/>
        <v/>
      </c>
      <c r="GD217" s="265" t="str">
        <f t="shared" si="451"/>
        <v/>
      </c>
      <c r="GE217" s="265" t="str">
        <f t="shared" si="451"/>
        <v/>
      </c>
      <c r="GF217" s="265" t="str">
        <f t="shared" si="452"/>
        <v/>
      </c>
      <c r="GG217" s="265" t="str">
        <f t="shared" si="452"/>
        <v/>
      </c>
      <c r="GH217" s="265" t="str">
        <f t="shared" si="452"/>
        <v/>
      </c>
      <c r="GI217" s="265" t="str">
        <f t="shared" si="452"/>
        <v/>
      </c>
      <c r="GJ217" s="265" t="str">
        <f t="shared" si="452"/>
        <v/>
      </c>
      <c r="GK217" s="265" t="str">
        <f t="shared" si="452"/>
        <v/>
      </c>
      <c r="GL217" s="265" t="str">
        <f t="shared" si="452"/>
        <v/>
      </c>
      <c r="GM217" s="265" t="str">
        <f t="shared" si="452"/>
        <v/>
      </c>
      <c r="GN217" s="265" t="str">
        <f t="shared" si="452"/>
        <v/>
      </c>
      <c r="GO217" s="265" t="str">
        <f t="shared" si="452"/>
        <v/>
      </c>
      <c r="GP217" s="263" t="str">
        <f t="shared" si="453"/>
        <v/>
      </c>
      <c r="GQ217" s="263" t="str">
        <f t="shared" si="453"/>
        <v/>
      </c>
      <c r="GR217" s="263" t="str">
        <f t="shared" si="453"/>
        <v/>
      </c>
      <c r="GS217" s="263" t="str">
        <f t="shared" si="453"/>
        <v/>
      </c>
      <c r="GT217" s="263" t="str">
        <f t="shared" si="453"/>
        <v/>
      </c>
      <c r="GU217" s="263" t="str">
        <f t="shared" si="453"/>
        <v/>
      </c>
      <c r="GV217" s="263" t="str">
        <f t="shared" si="453"/>
        <v/>
      </c>
      <c r="GW217" s="263" t="str">
        <f t="shared" si="453"/>
        <v/>
      </c>
      <c r="GX217" s="263" t="str">
        <f t="shared" si="453"/>
        <v/>
      </c>
      <c r="GY217" s="263" t="str">
        <f t="shared" si="453"/>
        <v/>
      </c>
      <c r="GZ217" s="263" t="str">
        <f t="shared" si="454"/>
        <v/>
      </c>
      <c r="HA217" s="263" t="str">
        <f t="shared" si="454"/>
        <v/>
      </c>
      <c r="HB217" s="263" t="str">
        <f t="shared" si="454"/>
        <v/>
      </c>
      <c r="HC217" s="263" t="str">
        <f t="shared" si="454"/>
        <v/>
      </c>
      <c r="HD217" s="263" t="str">
        <f t="shared" si="454"/>
        <v/>
      </c>
      <c r="HE217" s="263" t="str">
        <f t="shared" si="454"/>
        <v/>
      </c>
      <c r="HF217" s="263" t="str">
        <f t="shared" si="454"/>
        <v/>
      </c>
      <c r="HG217" s="263" t="str">
        <f t="shared" si="454"/>
        <v/>
      </c>
      <c r="HH217" s="263" t="str">
        <f t="shared" si="454"/>
        <v/>
      </c>
      <c r="HI217" s="263" t="str">
        <f t="shared" si="454"/>
        <v/>
      </c>
      <c r="HJ217" s="265" t="str">
        <f t="shared" si="455"/>
        <v/>
      </c>
      <c r="HK217" s="265" t="str">
        <f t="shared" si="455"/>
        <v/>
      </c>
      <c r="HL217" s="265" t="str">
        <f t="shared" si="455"/>
        <v/>
      </c>
      <c r="HM217" s="265" t="str">
        <f t="shared" si="455"/>
        <v/>
      </c>
      <c r="HN217" s="265" t="str">
        <f t="shared" si="455"/>
        <v/>
      </c>
      <c r="HO217" s="265" t="str">
        <f t="shared" si="455"/>
        <v/>
      </c>
      <c r="HP217" s="265" t="str">
        <f t="shared" si="455"/>
        <v/>
      </c>
      <c r="HQ217" s="265" t="str">
        <f t="shared" si="455"/>
        <v/>
      </c>
      <c r="HR217" s="265" t="str">
        <f t="shared" si="455"/>
        <v/>
      </c>
      <c r="HS217" s="265" t="str">
        <f t="shared" si="455"/>
        <v/>
      </c>
      <c r="HT217" s="265" t="str">
        <f t="shared" si="456"/>
        <v/>
      </c>
      <c r="HU217" s="265" t="str">
        <f t="shared" si="456"/>
        <v/>
      </c>
      <c r="HV217" s="265" t="str">
        <f t="shared" si="456"/>
        <v/>
      </c>
      <c r="HW217" s="265" t="str">
        <f t="shared" si="456"/>
        <v/>
      </c>
      <c r="HX217" s="265" t="str">
        <f t="shared" si="456"/>
        <v/>
      </c>
      <c r="HY217" s="265" t="str">
        <f t="shared" si="456"/>
        <v/>
      </c>
      <c r="HZ217" s="265" t="str">
        <f t="shared" si="456"/>
        <v/>
      </c>
      <c r="IA217" s="265" t="str">
        <f t="shared" si="456"/>
        <v/>
      </c>
      <c r="IB217" s="265" t="str">
        <f t="shared" si="456"/>
        <v/>
      </c>
      <c r="IC217" s="265" t="str">
        <f t="shared" si="456"/>
        <v/>
      </c>
    </row>
    <row r="218" spans="1:237" x14ac:dyDescent="0.25">
      <c r="A218" s="248">
        <f t="shared" si="444"/>
        <v>207</v>
      </c>
      <c r="B218" s="2" t="str">
        <f>IF(OR('aux 1'!B218="",'aux 1'!R218&lt;&gt;"s"),"",'aux 1'!B218)</f>
        <v/>
      </c>
      <c r="C218" s="172" t="str">
        <f>IF('aux 1'!F218="","",'aux 1'!F218)</f>
        <v/>
      </c>
      <c r="D218" s="450" t="str">
        <f>IF(B218="","",'aux 1'!AP218)</f>
        <v/>
      </c>
      <c r="E218" s="306" t="str">
        <f>IF(B218="","Pre: ",'aux 1'!AN218)</f>
        <v xml:space="preserve">Pre: </v>
      </c>
      <c r="F218" s="306" t="str">
        <f>IF(B218="","Co: ",'aux 1'!AO218)</f>
        <v xml:space="preserve">Co: </v>
      </c>
      <c r="G218" s="54" t="str">
        <f>IF(OR($B218="",'aux 1'!H218=""),"",'aux 1'!H218)</f>
        <v/>
      </c>
      <c r="H218" s="54" t="str">
        <f>IF(OR($B218="",'aux 1'!I218=""),"",'aux 1'!I218)</f>
        <v/>
      </c>
      <c r="I218" s="54" t="str">
        <f>IF(OR($B218="",'aux 1'!J218=""),"",'aux 1'!J218)</f>
        <v/>
      </c>
      <c r="J218" s="54" t="str">
        <f>IF(OR($B218="",'aux 1'!K218=""),"",'aux 1'!K218)</f>
        <v/>
      </c>
      <c r="K218" s="248"/>
      <c r="L218" s="248"/>
      <c r="M218" s="45" t="str">
        <f>IF('aux 1'!C218="","",'aux 1'!C218)</f>
        <v/>
      </c>
      <c r="N218" s="45" t="str">
        <f>IF('aux 1'!D218="","",'aux 1'!D218)</f>
        <v/>
      </c>
      <c r="O218" s="169" t="str">
        <f>IF('aux 1'!E218="","",'aux 1'!E218)</f>
        <v/>
      </c>
      <c r="P218" s="133" t="str">
        <f t="shared" si="438"/>
        <v/>
      </c>
      <c r="Q218" s="43" t="str">
        <f>IF(S218="s",IF(R218="op",'aux 1'!S218,U218),"")</f>
        <v/>
      </c>
      <c r="R218" s="43" t="str">
        <f>IF('aux 1'!N218="op","op",'aux 1'!S218)</f>
        <v/>
      </c>
      <c r="S218" s="43" t="str">
        <f>IF('aux 1'!R218="","",'aux 1'!R218)</f>
        <v/>
      </c>
      <c r="T218" s="43" t="str">
        <f>IF('aux 1'!Q218="","",'aux 1'!Q218)</f>
        <v/>
      </c>
      <c r="U218" s="43" t="str">
        <f>IF('aux 1'!P218="","",'aux 1'!P218)</f>
        <v/>
      </c>
      <c r="V218" s="44" t="str">
        <f>IF('aux 1'!O218="","",'aux 1'!O218)</f>
        <v/>
      </c>
      <c r="W218" s="128">
        <f>IF('aux 1'!T218="",0,'aux 1'!T218)</f>
        <v>0</v>
      </c>
      <c r="X218" s="128">
        <f>IF('aux 1'!U218="",0,'aux 1'!U218)</f>
        <v>0</v>
      </c>
      <c r="Y218" s="128">
        <f>IF('aux 1'!V218="",0,'aux 1'!V218)</f>
        <v>0</v>
      </c>
      <c r="Z218" s="128" t="str">
        <f>IF('aux 1'!W218="","",'aux 1'!W218)</f>
        <v/>
      </c>
      <c r="AA218" s="128" t="str">
        <f t="shared" si="439"/>
        <v>h</v>
      </c>
      <c r="AB218" s="248" t="str">
        <f>IF('aux 1'!X218="","",'aux 1'!X218)</f>
        <v/>
      </c>
      <c r="AC218" s="87" t="str">
        <f t="shared" si="440"/>
        <v/>
      </c>
      <c r="AE218" s="265">
        <f t="shared" si="441"/>
        <v>207</v>
      </c>
      <c r="AF218" s="267" t="str">
        <f t="shared" si="445"/>
        <v/>
      </c>
      <c r="AG218" s="267" t="str">
        <f t="shared" si="445"/>
        <v/>
      </c>
      <c r="AH218" s="267" t="str">
        <f t="shared" si="445"/>
        <v/>
      </c>
      <c r="AI218" s="267" t="str">
        <f t="shared" si="445"/>
        <v/>
      </c>
      <c r="AJ218" s="267" t="str">
        <f t="shared" si="445"/>
        <v/>
      </c>
      <c r="AK218" s="267" t="str">
        <f t="shared" si="445"/>
        <v/>
      </c>
      <c r="AL218" s="267" t="str">
        <f t="shared" si="445"/>
        <v/>
      </c>
      <c r="AM218" s="267" t="str">
        <f t="shared" si="445"/>
        <v/>
      </c>
      <c r="AN218" s="267" t="str">
        <f t="shared" si="445"/>
        <v/>
      </c>
      <c r="AO218" s="267" t="str">
        <f t="shared" si="445"/>
        <v/>
      </c>
      <c r="AP218" s="267" t="str">
        <f t="shared" si="446"/>
        <v/>
      </c>
      <c r="AQ218" s="267" t="str">
        <f t="shared" si="446"/>
        <v/>
      </c>
      <c r="AR218" s="267" t="str">
        <f t="shared" si="446"/>
        <v/>
      </c>
      <c r="AS218" s="267" t="str">
        <f t="shared" si="446"/>
        <v/>
      </c>
      <c r="AT218" s="267" t="str">
        <f t="shared" si="446"/>
        <v/>
      </c>
      <c r="AU218" s="267" t="str">
        <f t="shared" si="446"/>
        <v/>
      </c>
      <c r="AV218" s="267" t="str">
        <f t="shared" si="446"/>
        <v/>
      </c>
      <c r="AW218" s="267" t="str">
        <f t="shared" si="446"/>
        <v/>
      </c>
      <c r="AX218" s="267" t="str">
        <f t="shared" si="446"/>
        <v/>
      </c>
      <c r="AY218" s="267" t="str">
        <f t="shared" si="446"/>
        <v/>
      </c>
      <c r="BA218" s="267" t="str">
        <f t="shared" si="404"/>
        <v/>
      </c>
      <c r="BB218" s="267" t="str">
        <f t="shared" si="405"/>
        <v/>
      </c>
      <c r="BC218" s="267" t="str">
        <f t="shared" si="406"/>
        <v/>
      </c>
      <c r="BD218" s="267" t="str">
        <f t="shared" si="407"/>
        <v/>
      </c>
      <c r="BE218" s="267" t="str">
        <f t="shared" si="408"/>
        <v/>
      </c>
      <c r="BF218" s="267" t="str">
        <f t="shared" si="409"/>
        <v/>
      </c>
      <c r="BG218" s="267" t="str">
        <f t="shared" si="410"/>
        <v/>
      </c>
      <c r="BH218" s="267" t="str">
        <f t="shared" si="443"/>
        <v/>
      </c>
      <c r="BI218" s="267" t="str">
        <f t="shared" si="351"/>
        <v/>
      </c>
      <c r="BJ218" s="267" t="str">
        <f t="shared" si="352"/>
        <v/>
      </c>
      <c r="BK218" s="267" t="str">
        <f t="shared" si="353"/>
        <v/>
      </c>
      <c r="BL218" s="267" t="str">
        <f t="shared" si="354"/>
        <v/>
      </c>
      <c r="BM218" s="267" t="str">
        <f t="shared" si="355"/>
        <v/>
      </c>
      <c r="BN218" s="267" t="str">
        <f t="shared" si="356"/>
        <v/>
      </c>
      <c r="BO218" s="267" t="str">
        <f t="shared" si="357"/>
        <v/>
      </c>
      <c r="BP218" s="267" t="str">
        <f t="shared" si="358"/>
        <v/>
      </c>
      <c r="BQ218" s="267" t="str">
        <f t="shared" si="359"/>
        <v/>
      </c>
      <c r="BR218" s="267" t="str">
        <f t="shared" si="360"/>
        <v/>
      </c>
      <c r="BS218" s="267" t="str">
        <f t="shared" si="361"/>
        <v/>
      </c>
      <c r="BT218" s="267" t="str">
        <f t="shared" si="362"/>
        <v/>
      </c>
      <c r="BU218" s="264"/>
      <c r="BV218" s="268">
        <v>207</v>
      </c>
      <c r="BW218" s="265" t="str">
        <f t="shared" si="391"/>
        <v/>
      </c>
      <c r="BX218" s="265" t="str">
        <f t="shared" si="458"/>
        <v/>
      </c>
      <c r="BY218" s="265" t="str">
        <f t="shared" si="458"/>
        <v/>
      </c>
      <c r="BZ218" s="265" t="str">
        <f t="shared" si="458"/>
        <v/>
      </c>
      <c r="CA218" s="265" t="str">
        <f t="shared" si="457"/>
        <v/>
      </c>
      <c r="CB218" s="265" t="str">
        <f t="shared" si="457"/>
        <v/>
      </c>
      <c r="CC218" s="265" t="str">
        <f t="shared" si="457"/>
        <v/>
      </c>
      <c r="CD218" s="265" t="str">
        <f t="shared" si="442"/>
        <v/>
      </c>
      <c r="CE218" s="265" t="str">
        <f t="shared" si="437"/>
        <v/>
      </c>
      <c r="CF218" s="265" t="str">
        <f t="shared" si="437"/>
        <v/>
      </c>
      <c r="CG218" s="265" t="str">
        <f t="shared" si="437"/>
        <v/>
      </c>
      <c r="CH218" s="265" t="str">
        <f t="shared" si="437"/>
        <v/>
      </c>
      <c r="CI218" s="265" t="str">
        <f t="shared" si="437"/>
        <v/>
      </c>
      <c r="CJ218" s="265" t="str">
        <f t="shared" si="437"/>
        <v/>
      </c>
      <c r="CK218" s="265" t="str">
        <f t="shared" si="437"/>
        <v/>
      </c>
      <c r="CL218" s="265" t="str">
        <f t="shared" si="437"/>
        <v/>
      </c>
      <c r="CM218" s="265" t="str">
        <f t="shared" si="437"/>
        <v/>
      </c>
      <c r="CN218" s="265" t="str">
        <f t="shared" si="437"/>
        <v/>
      </c>
      <c r="CO218" s="265" t="str">
        <f t="shared" si="437"/>
        <v/>
      </c>
      <c r="CP218" s="265" t="str">
        <f t="shared" si="437"/>
        <v/>
      </c>
      <c r="CR218" s="265" t="str">
        <f>IF(BW218="","",SUM(BW$12:BW218)-BW218+1)</f>
        <v/>
      </c>
      <c r="CS218" s="265" t="str">
        <f>IF(BX218="","",SUM(BX$12:BX218)-BX218+1)</f>
        <v/>
      </c>
      <c r="CT218" s="265" t="str">
        <f>IF(BY218="","",SUM(BY$12:BY218)-BY218+1)</f>
        <v/>
      </c>
      <c r="CU218" s="265" t="str">
        <f>IF(BZ218="","",SUM(BZ$12:BZ218)-BZ218+1)</f>
        <v/>
      </c>
      <c r="CV218" s="265" t="str">
        <f>IF(CA218="","",SUM(CA$12:CA218)-CA218+1)</f>
        <v/>
      </c>
      <c r="CW218" s="265" t="str">
        <f>IF(CB218="","",SUM(CB$12:CB218)-CB218+1)</f>
        <v/>
      </c>
      <c r="CX218" s="265" t="str">
        <f>IF(CC218="","",SUM(CC$12:CC218)-CC218+1)</f>
        <v/>
      </c>
      <c r="CY218" s="265" t="str">
        <f>IF(CD218="","",SUM(CD$12:CD218)-CD218+1)</f>
        <v/>
      </c>
      <c r="CZ218" s="265" t="str">
        <f>IF(CE218="","",SUM(CE$12:CE218)-CE218+1)</f>
        <v/>
      </c>
      <c r="DA218" s="265" t="str">
        <f>IF(CF218="","",SUM(CF$12:CF218)-CF218+1)</f>
        <v/>
      </c>
      <c r="DB218" s="265" t="str">
        <f>IF(CG218="","",SUM(CG$12:CG218)-CG218+1)</f>
        <v/>
      </c>
      <c r="DC218" s="265" t="str">
        <f>IF(CH218="","",SUM(CH$12:CH218)-CH218+1)</f>
        <v/>
      </c>
      <c r="DD218" s="265" t="str">
        <f>IF(CI218="","",SUM(CI$12:CI218)-CI218+1)</f>
        <v/>
      </c>
      <c r="DE218" s="265" t="str">
        <f>IF(CJ218="","",SUM(CJ$12:CJ218)-CJ218+1)</f>
        <v/>
      </c>
      <c r="DF218" s="265" t="str">
        <f>IF(CK218="","",SUM(CK$12:CK218)-CK218+1)</f>
        <v/>
      </c>
      <c r="DG218" s="265" t="str">
        <f>IF(CL218="","",SUM(CL$12:CL218)-CL218+1)</f>
        <v/>
      </c>
      <c r="DH218" s="265" t="str">
        <f>IF(CM218="","",SUM(CM$12:CM218)-CM218+1)</f>
        <v/>
      </c>
      <c r="DI218" s="265" t="str">
        <f>IF(CN218="","",SUM(CN$12:CN218)-CN218+1)</f>
        <v/>
      </c>
      <c r="DJ218" s="265" t="str">
        <f>IF(CO218="","",SUM(CO$12:CO218)-CO218+1)</f>
        <v/>
      </c>
      <c r="DK218" s="265" t="str">
        <f>IF(CP218="","",SUM(CP$12:CP218)-CP218+1)</f>
        <v/>
      </c>
      <c r="DM218" s="265"/>
      <c r="DN218" s="265"/>
      <c r="DO218" s="265"/>
      <c r="DP218" s="265"/>
      <c r="DQ218" s="265"/>
      <c r="DR218" s="265"/>
      <c r="DS218" s="265"/>
      <c r="DT218" s="265"/>
      <c r="DU218" s="265"/>
      <c r="DV218" s="265"/>
      <c r="DW218" s="265"/>
      <c r="DX218" s="265"/>
      <c r="DY218" s="265"/>
      <c r="DZ218" s="265"/>
      <c r="EA218" s="265"/>
      <c r="EB218" s="265"/>
      <c r="EC218" s="265"/>
      <c r="ED218" s="265"/>
      <c r="EE218" s="265"/>
      <c r="EF218" s="265"/>
      <c r="EH218" s="265" t="str">
        <f t="shared" si="447"/>
        <v/>
      </c>
      <c r="EI218" s="265" t="str">
        <f t="shared" si="447"/>
        <v/>
      </c>
      <c r="EJ218" s="265" t="str">
        <f t="shared" si="447"/>
        <v/>
      </c>
      <c r="EK218" s="265" t="str">
        <f t="shared" si="447"/>
        <v/>
      </c>
      <c r="EL218" s="265" t="str">
        <f t="shared" si="447"/>
        <v/>
      </c>
      <c r="EM218" s="265" t="str">
        <f t="shared" si="447"/>
        <v/>
      </c>
      <c r="EN218" s="265" t="str">
        <f t="shared" si="447"/>
        <v/>
      </c>
      <c r="EO218" s="265" t="str">
        <f t="shared" si="447"/>
        <v/>
      </c>
      <c r="EP218" s="265" t="str">
        <f t="shared" si="447"/>
        <v/>
      </c>
      <c r="EQ218" s="265" t="str">
        <f t="shared" si="447"/>
        <v/>
      </c>
      <c r="ER218" s="265" t="str">
        <f t="shared" si="448"/>
        <v/>
      </c>
      <c r="ES218" s="265" t="str">
        <f t="shared" si="448"/>
        <v/>
      </c>
      <c r="ET218" s="265" t="str">
        <f t="shared" si="448"/>
        <v/>
      </c>
      <c r="EU218" s="265" t="str">
        <f t="shared" si="448"/>
        <v/>
      </c>
      <c r="EV218" s="265" t="str">
        <f t="shared" si="448"/>
        <v/>
      </c>
      <c r="EW218" s="265" t="str">
        <f t="shared" si="448"/>
        <v/>
      </c>
      <c r="EX218" s="265" t="str">
        <f t="shared" si="448"/>
        <v/>
      </c>
      <c r="EY218" s="265" t="str">
        <f t="shared" si="448"/>
        <v/>
      </c>
      <c r="EZ218" s="265" t="str">
        <f t="shared" si="448"/>
        <v/>
      </c>
      <c r="FA218" s="265" t="str">
        <f t="shared" si="448"/>
        <v/>
      </c>
      <c r="FB218" s="263" t="str">
        <f t="shared" si="449"/>
        <v/>
      </c>
      <c r="FC218" s="263" t="str">
        <f t="shared" si="449"/>
        <v/>
      </c>
      <c r="FD218" s="263" t="str">
        <f t="shared" si="449"/>
        <v/>
      </c>
      <c r="FE218" s="263" t="str">
        <f t="shared" si="449"/>
        <v/>
      </c>
      <c r="FF218" s="263" t="str">
        <f t="shared" si="449"/>
        <v/>
      </c>
      <c r="FG218" s="263" t="str">
        <f t="shared" si="449"/>
        <v/>
      </c>
      <c r="FH218" s="263" t="str">
        <f t="shared" si="449"/>
        <v/>
      </c>
      <c r="FI218" s="263" t="str">
        <f t="shared" si="449"/>
        <v/>
      </c>
      <c r="FJ218" s="263" t="str">
        <f t="shared" si="449"/>
        <v/>
      </c>
      <c r="FK218" s="263" t="str">
        <f t="shared" si="449"/>
        <v/>
      </c>
      <c r="FL218" s="263" t="str">
        <f t="shared" si="450"/>
        <v/>
      </c>
      <c r="FM218" s="263" t="str">
        <f t="shared" si="450"/>
        <v/>
      </c>
      <c r="FN218" s="263" t="str">
        <f t="shared" si="450"/>
        <v/>
      </c>
      <c r="FO218" s="263" t="str">
        <f t="shared" si="450"/>
        <v/>
      </c>
      <c r="FP218" s="263" t="str">
        <f t="shared" si="450"/>
        <v/>
      </c>
      <c r="FQ218" s="263" t="str">
        <f t="shared" si="450"/>
        <v/>
      </c>
      <c r="FR218" s="263" t="str">
        <f t="shared" si="450"/>
        <v/>
      </c>
      <c r="FS218" s="263" t="str">
        <f t="shared" si="450"/>
        <v/>
      </c>
      <c r="FT218" s="263" t="str">
        <f t="shared" si="450"/>
        <v/>
      </c>
      <c r="FU218" s="263" t="str">
        <f t="shared" si="450"/>
        <v/>
      </c>
      <c r="FV218" s="265" t="str">
        <f t="shared" si="451"/>
        <v/>
      </c>
      <c r="FW218" s="265" t="str">
        <f t="shared" si="451"/>
        <v/>
      </c>
      <c r="FX218" s="265" t="str">
        <f t="shared" si="451"/>
        <v/>
      </c>
      <c r="FY218" s="265" t="str">
        <f t="shared" si="451"/>
        <v/>
      </c>
      <c r="FZ218" s="265" t="str">
        <f t="shared" si="451"/>
        <v/>
      </c>
      <c r="GA218" s="265" t="str">
        <f t="shared" si="451"/>
        <v/>
      </c>
      <c r="GB218" s="265" t="str">
        <f t="shared" si="451"/>
        <v/>
      </c>
      <c r="GC218" s="265" t="str">
        <f t="shared" si="451"/>
        <v/>
      </c>
      <c r="GD218" s="265" t="str">
        <f t="shared" si="451"/>
        <v/>
      </c>
      <c r="GE218" s="265" t="str">
        <f t="shared" si="451"/>
        <v/>
      </c>
      <c r="GF218" s="265" t="str">
        <f t="shared" si="452"/>
        <v/>
      </c>
      <c r="GG218" s="265" t="str">
        <f t="shared" si="452"/>
        <v/>
      </c>
      <c r="GH218" s="265" t="str">
        <f t="shared" si="452"/>
        <v/>
      </c>
      <c r="GI218" s="265" t="str">
        <f t="shared" si="452"/>
        <v/>
      </c>
      <c r="GJ218" s="265" t="str">
        <f t="shared" si="452"/>
        <v/>
      </c>
      <c r="GK218" s="265" t="str">
        <f t="shared" si="452"/>
        <v/>
      </c>
      <c r="GL218" s="265" t="str">
        <f t="shared" si="452"/>
        <v/>
      </c>
      <c r="GM218" s="265" t="str">
        <f t="shared" si="452"/>
        <v/>
      </c>
      <c r="GN218" s="265" t="str">
        <f t="shared" si="452"/>
        <v/>
      </c>
      <c r="GO218" s="265" t="str">
        <f t="shared" si="452"/>
        <v/>
      </c>
      <c r="GP218" s="263" t="str">
        <f t="shared" si="453"/>
        <v/>
      </c>
      <c r="GQ218" s="263" t="str">
        <f t="shared" si="453"/>
        <v/>
      </c>
      <c r="GR218" s="263" t="str">
        <f t="shared" si="453"/>
        <v/>
      </c>
      <c r="GS218" s="263" t="str">
        <f t="shared" si="453"/>
        <v/>
      </c>
      <c r="GT218" s="263" t="str">
        <f t="shared" si="453"/>
        <v/>
      </c>
      <c r="GU218" s="263" t="str">
        <f t="shared" si="453"/>
        <v/>
      </c>
      <c r="GV218" s="263" t="str">
        <f t="shared" si="453"/>
        <v/>
      </c>
      <c r="GW218" s="263" t="str">
        <f t="shared" si="453"/>
        <v/>
      </c>
      <c r="GX218" s="263" t="str">
        <f t="shared" si="453"/>
        <v/>
      </c>
      <c r="GY218" s="263" t="str">
        <f t="shared" si="453"/>
        <v/>
      </c>
      <c r="GZ218" s="263" t="str">
        <f t="shared" si="454"/>
        <v/>
      </c>
      <c r="HA218" s="263" t="str">
        <f t="shared" si="454"/>
        <v/>
      </c>
      <c r="HB218" s="263" t="str">
        <f t="shared" si="454"/>
        <v/>
      </c>
      <c r="HC218" s="263" t="str">
        <f t="shared" si="454"/>
        <v/>
      </c>
      <c r="HD218" s="263" t="str">
        <f t="shared" si="454"/>
        <v/>
      </c>
      <c r="HE218" s="263" t="str">
        <f t="shared" si="454"/>
        <v/>
      </c>
      <c r="HF218" s="263" t="str">
        <f t="shared" si="454"/>
        <v/>
      </c>
      <c r="HG218" s="263" t="str">
        <f t="shared" si="454"/>
        <v/>
      </c>
      <c r="HH218" s="263" t="str">
        <f t="shared" si="454"/>
        <v/>
      </c>
      <c r="HI218" s="263" t="str">
        <f t="shared" si="454"/>
        <v/>
      </c>
      <c r="HJ218" s="265" t="str">
        <f t="shared" si="455"/>
        <v/>
      </c>
      <c r="HK218" s="265" t="str">
        <f t="shared" si="455"/>
        <v/>
      </c>
      <c r="HL218" s="265" t="str">
        <f t="shared" si="455"/>
        <v/>
      </c>
      <c r="HM218" s="265" t="str">
        <f t="shared" si="455"/>
        <v/>
      </c>
      <c r="HN218" s="265" t="str">
        <f t="shared" si="455"/>
        <v/>
      </c>
      <c r="HO218" s="265" t="str">
        <f t="shared" si="455"/>
        <v/>
      </c>
      <c r="HP218" s="265" t="str">
        <f t="shared" si="455"/>
        <v/>
      </c>
      <c r="HQ218" s="265" t="str">
        <f t="shared" si="455"/>
        <v/>
      </c>
      <c r="HR218" s="265" t="str">
        <f t="shared" si="455"/>
        <v/>
      </c>
      <c r="HS218" s="265" t="str">
        <f t="shared" si="455"/>
        <v/>
      </c>
      <c r="HT218" s="265" t="str">
        <f t="shared" si="456"/>
        <v/>
      </c>
      <c r="HU218" s="265" t="str">
        <f t="shared" si="456"/>
        <v/>
      </c>
      <c r="HV218" s="265" t="str">
        <f t="shared" si="456"/>
        <v/>
      </c>
      <c r="HW218" s="265" t="str">
        <f t="shared" si="456"/>
        <v/>
      </c>
      <c r="HX218" s="265" t="str">
        <f t="shared" si="456"/>
        <v/>
      </c>
      <c r="HY218" s="265" t="str">
        <f t="shared" si="456"/>
        <v/>
      </c>
      <c r="HZ218" s="265" t="str">
        <f t="shared" si="456"/>
        <v/>
      </c>
      <c r="IA218" s="265" t="str">
        <f t="shared" si="456"/>
        <v/>
      </c>
      <c r="IB218" s="265" t="str">
        <f t="shared" si="456"/>
        <v/>
      </c>
      <c r="IC218" s="265" t="str">
        <f t="shared" si="456"/>
        <v/>
      </c>
    </row>
    <row r="219" spans="1:237" x14ac:dyDescent="0.25">
      <c r="A219" s="248">
        <f t="shared" si="444"/>
        <v>208</v>
      </c>
      <c r="B219" s="2" t="str">
        <f>IF(OR('aux 1'!B219="",'aux 1'!R219&lt;&gt;"s"),"",'aux 1'!B219)</f>
        <v/>
      </c>
      <c r="C219" s="172" t="str">
        <f>IF('aux 1'!F219="","",'aux 1'!F219)</f>
        <v/>
      </c>
      <c r="D219" s="450" t="str">
        <f>IF(B219="","",'aux 1'!AP219)</f>
        <v/>
      </c>
      <c r="E219" s="306" t="str">
        <f>IF(B219="","Pre: ",'aux 1'!AN219)</f>
        <v xml:space="preserve">Pre: </v>
      </c>
      <c r="F219" s="306" t="str">
        <f>IF(B219="","Co: ",'aux 1'!AO219)</f>
        <v xml:space="preserve">Co: </v>
      </c>
      <c r="G219" s="54" t="str">
        <f>IF(OR($B219="",'aux 1'!H219=""),"",'aux 1'!H219)</f>
        <v/>
      </c>
      <c r="H219" s="54" t="str">
        <f>IF(OR($B219="",'aux 1'!I219=""),"",'aux 1'!I219)</f>
        <v/>
      </c>
      <c r="I219" s="54" t="str">
        <f>IF(OR($B219="",'aux 1'!J219=""),"",'aux 1'!J219)</f>
        <v/>
      </c>
      <c r="J219" s="54" t="str">
        <f>IF(OR($B219="",'aux 1'!K219=""),"",'aux 1'!K219)</f>
        <v/>
      </c>
      <c r="K219" s="248"/>
      <c r="L219" s="248"/>
      <c r="M219" s="45" t="str">
        <f>IF('aux 1'!C219="","",'aux 1'!C219)</f>
        <v/>
      </c>
      <c r="N219" s="45" t="str">
        <f>IF('aux 1'!D219="","",'aux 1'!D219)</f>
        <v/>
      </c>
      <c r="O219" s="169" t="str">
        <f>IF('aux 1'!E219="","",'aux 1'!E219)</f>
        <v/>
      </c>
      <c r="P219" s="133" t="str">
        <f t="shared" si="438"/>
        <v/>
      </c>
      <c r="Q219" s="43" t="str">
        <f>IF(S219="s",IF(R219="op",'aux 1'!S219,U219),"")</f>
        <v/>
      </c>
      <c r="R219" s="43" t="str">
        <f>IF('aux 1'!N219="op","op",'aux 1'!S219)</f>
        <v/>
      </c>
      <c r="S219" s="43" t="str">
        <f>IF('aux 1'!R219="","",'aux 1'!R219)</f>
        <v/>
      </c>
      <c r="T219" s="43" t="str">
        <f>IF('aux 1'!Q219="","",'aux 1'!Q219)</f>
        <v/>
      </c>
      <c r="U219" s="43" t="str">
        <f>IF('aux 1'!P219="","",'aux 1'!P219)</f>
        <v/>
      </c>
      <c r="V219" s="44" t="str">
        <f>IF('aux 1'!O219="","",'aux 1'!O219)</f>
        <v/>
      </c>
      <c r="W219" s="128">
        <f>IF('aux 1'!T219="",0,'aux 1'!T219)</f>
        <v>0</v>
      </c>
      <c r="X219" s="128">
        <f>IF('aux 1'!U219="",0,'aux 1'!U219)</f>
        <v>0</v>
      </c>
      <c r="Y219" s="128">
        <f>IF('aux 1'!V219="",0,'aux 1'!V219)</f>
        <v>0</v>
      </c>
      <c r="Z219" s="128" t="str">
        <f>IF('aux 1'!W219="","",'aux 1'!W219)</f>
        <v/>
      </c>
      <c r="AA219" s="128" t="str">
        <f t="shared" si="439"/>
        <v>h</v>
      </c>
      <c r="AB219" s="248" t="str">
        <f>IF('aux 1'!X219="","",'aux 1'!X219)</f>
        <v/>
      </c>
      <c r="AC219" s="87" t="str">
        <f t="shared" si="440"/>
        <v/>
      </c>
      <c r="AE219" s="265">
        <f t="shared" si="441"/>
        <v>208</v>
      </c>
      <c r="AF219" s="267" t="str">
        <f t="shared" si="445"/>
        <v/>
      </c>
      <c r="AG219" s="267" t="str">
        <f t="shared" si="445"/>
        <v/>
      </c>
      <c r="AH219" s="267" t="str">
        <f t="shared" si="445"/>
        <v/>
      </c>
      <c r="AI219" s="267" t="str">
        <f t="shared" si="445"/>
        <v/>
      </c>
      <c r="AJ219" s="267" t="str">
        <f t="shared" si="445"/>
        <v/>
      </c>
      <c r="AK219" s="267" t="str">
        <f t="shared" si="445"/>
        <v/>
      </c>
      <c r="AL219" s="267" t="str">
        <f t="shared" si="445"/>
        <v/>
      </c>
      <c r="AM219" s="267" t="str">
        <f t="shared" si="445"/>
        <v/>
      </c>
      <c r="AN219" s="267" t="str">
        <f t="shared" si="445"/>
        <v/>
      </c>
      <c r="AO219" s="267" t="str">
        <f t="shared" si="445"/>
        <v/>
      </c>
      <c r="AP219" s="267" t="str">
        <f t="shared" si="446"/>
        <v/>
      </c>
      <c r="AQ219" s="267" t="str">
        <f t="shared" si="446"/>
        <v/>
      </c>
      <c r="AR219" s="267" t="str">
        <f t="shared" si="446"/>
        <v/>
      </c>
      <c r="AS219" s="267" t="str">
        <f t="shared" si="446"/>
        <v/>
      </c>
      <c r="AT219" s="267" t="str">
        <f t="shared" si="446"/>
        <v/>
      </c>
      <c r="AU219" s="267" t="str">
        <f t="shared" si="446"/>
        <v/>
      </c>
      <c r="AV219" s="267" t="str">
        <f t="shared" si="446"/>
        <v/>
      </c>
      <c r="AW219" s="267" t="str">
        <f t="shared" si="446"/>
        <v/>
      </c>
      <c r="AX219" s="267" t="str">
        <f t="shared" si="446"/>
        <v/>
      </c>
      <c r="AY219" s="267" t="str">
        <f t="shared" si="446"/>
        <v/>
      </c>
      <c r="BA219" s="267" t="str">
        <f t="shared" si="404"/>
        <v/>
      </c>
      <c r="BB219" s="267" t="str">
        <f t="shared" si="405"/>
        <v/>
      </c>
      <c r="BC219" s="267" t="str">
        <f t="shared" si="406"/>
        <v/>
      </c>
      <c r="BD219" s="267" t="str">
        <f t="shared" si="407"/>
        <v/>
      </c>
      <c r="BE219" s="267" t="str">
        <f t="shared" si="408"/>
        <v/>
      </c>
      <c r="BF219" s="267" t="str">
        <f t="shared" si="409"/>
        <v/>
      </c>
      <c r="BG219" s="267" t="str">
        <f t="shared" si="410"/>
        <v/>
      </c>
      <c r="BH219" s="267" t="str">
        <f t="shared" si="443"/>
        <v/>
      </c>
      <c r="BI219" s="267" t="str">
        <f t="shared" si="351"/>
        <v/>
      </c>
      <c r="BJ219" s="267" t="str">
        <f t="shared" si="352"/>
        <v/>
      </c>
      <c r="BK219" s="267" t="str">
        <f t="shared" si="353"/>
        <v/>
      </c>
      <c r="BL219" s="267" t="str">
        <f t="shared" si="354"/>
        <v/>
      </c>
      <c r="BM219" s="267" t="str">
        <f t="shared" si="355"/>
        <v/>
      </c>
      <c r="BN219" s="267" t="str">
        <f t="shared" si="356"/>
        <v/>
      </c>
      <c r="BO219" s="267" t="str">
        <f t="shared" si="357"/>
        <v/>
      </c>
      <c r="BP219" s="267" t="str">
        <f t="shared" si="358"/>
        <v/>
      </c>
      <c r="BQ219" s="267" t="str">
        <f t="shared" si="359"/>
        <v/>
      </c>
      <c r="BR219" s="267" t="str">
        <f t="shared" si="360"/>
        <v/>
      </c>
      <c r="BS219" s="267" t="str">
        <f t="shared" si="361"/>
        <v/>
      </c>
      <c r="BT219" s="267" t="str">
        <f t="shared" si="362"/>
        <v/>
      </c>
      <c r="BU219" s="264"/>
      <c r="BV219" s="268">
        <v>208</v>
      </c>
      <c r="BW219" s="265" t="str">
        <f t="shared" si="391"/>
        <v/>
      </c>
      <c r="BX219" s="265" t="str">
        <f t="shared" si="458"/>
        <v/>
      </c>
      <c r="BY219" s="265" t="str">
        <f t="shared" si="458"/>
        <v/>
      </c>
      <c r="BZ219" s="265" t="str">
        <f t="shared" si="458"/>
        <v/>
      </c>
      <c r="CA219" s="265" t="str">
        <f t="shared" si="457"/>
        <v/>
      </c>
      <c r="CB219" s="265" t="str">
        <f t="shared" si="457"/>
        <v/>
      </c>
      <c r="CC219" s="265" t="str">
        <f t="shared" si="457"/>
        <v/>
      </c>
      <c r="CD219" s="265" t="str">
        <f t="shared" si="442"/>
        <v/>
      </c>
      <c r="CE219" s="265" t="str">
        <f t="shared" ref="CE219:CP219" si="459">IF(LEN(CE$6)&lt;$BV219,"", VALUE(MID(CE$6,$BV219,1)))</f>
        <v/>
      </c>
      <c r="CF219" s="265" t="str">
        <f t="shared" si="459"/>
        <v/>
      </c>
      <c r="CG219" s="265" t="str">
        <f t="shared" si="459"/>
        <v/>
      </c>
      <c r="CH219" s="265" t="str">
        <f t="shared" si="459"/>
        <v/>
      </c>
      <c r="CI219" s="265" t="str">
        <f t="shared" si="459"/>
        <v/>
      </c>
      <c r="CJ219" s="265" t="str">
        <f t="shared" si="459"/>
        <v/>
      </c>
      <c r="CK219" s="265" t="str">
        <f t="shared" si="459"/>
        <v/>
      </c>
      <c r="CL219" s="265" t="str">
        <f t="shared" si="459"/>
        <v/>
      </c>
      <c r="CM219" s="265" t="str">
        <f t="shared" si="459"/>
        <v/>
      </c>
      <c r="CN219" s="265" t="str">
        <f t="shared" si="459"/>
        <v/>
      </c>
      <c r="CO219" s="265" t="str">
        <f t="shared" si="459"/>
        <v/>
      </c>
      <c r="CP219" s="265" t="str">
        <f t="shared" si="459"/>
        <v/>
      </c>
      <c r="CR219" s="265" t="str">
        <f>IF(BW219="","",SUM(BW$12:BW219)-BW219+1)</f>
        <v/>
      </c>
      <c r="CS219" s="265" t="str">
        <f>IF(BX219="","",SUM(BX$12:BX219)-BX219+1)</f>
        <v/>
      </c>
      <c r="CT219" s="265" t="str">
        <f>IF(BY219="","",SUM(BY$12:BY219)-BY219+1)</f>
        <v/>
      </c>
      <c r="CU219" s="265" t="str">
        <f>IF(BZ219="","",SUM(BZ$12:BZ219)-BZ219+1)</f>
        <v/>
      </c>
      <c r="CV219" s="265" t="str">
        <f>IF(CA219="","",SUM(CA$12:CA219)-CA219+1)</f>
        <v/>
      </c>
      <c r="CW219" s="265" t="str">
        <f>IF(CB219="","",SUM(CB$12:CB219)-CB219+1)</f>
        <v/>
      </c>
      <c r="CX219" s="265" t="str">
        <f>IF(CC219="","",SUM(CC$12:CC219)-CC219+1)</f>
        <v/>
      </c>
      <c r="CY219" s="265" t="str">
        <f>IF(CD219="","",SUM(CD$12:CD219)-CD219+1)</f>
        <v/>
      </c>
      <c r="CZ219" s="265" t="str">
        <f>IF(CE219="","",SUM(CE$12:CE219)-CE219+1)</f>
        <v/>
      </c>
      <c r="DA219" s="265" t="str">
        <f>IF(CF219="","",SUM(CF$12:CF219)-CF219+1)</f>
        <v/>
      </c>
      <c r="DB219" s="265" t="str">
        <f>IF(CG219="","",SUM(CG$12:CG219)-CG219+1)</f>
        <v/>
      </c>
      <c r="DC219" s="265" t="str">
        <f>IF(CH219="","",SUM(CH$12:CH219)-CH219+1)</f>
        <v/>
      </c>
      <c r="DD219" s="265" t="str">
        <f>IF(CI219="","",SUM(CI$12:CI219)-CI219+1)</f>
        <v/>
      </c>
      <c r="DE219" s="265" t="str">
        <f>IF(CJ219="","",SUM(CJ$12:CJ219)-CJ219+1)</f>
        <v/>
      </c>
      <c r="DF219" s="265" t="str">
        <f>IF(CK219="","",SUM(CK$12:CK219)-CK219+1)</f>
        <v/>
      </c>
      <c r="DG219" s="265" t="str">
        <f>IF(CL219="","",SUM(CL$12:CL219)-CL219+1)</f>
        <v/>
      </c>
      <c r="DH219" s="265" t="str">
        <f>IF(CM219="","",SUM(CM$12:CM219)-CM219+1)</f>
        <v/>
      </c>
      <c r="DI219" s="265" t="str">
        <f>IF(CN219="","",SUM(CN$12:CN219)-CN219+1)</f>
        <v/>
      </c>
      <c r="DJ219" s="265" t="str">
        <f>IF(CO219="","",SUM(CO$12:CO219)-CO219+1)</f>
        <v/>
      </c>
      <c r="DK219" s="265" t="str">
        <f>IF(CP219="","",SUM(CP$12:CP219)-CP219+1)</f>
        <v/>
      </c>
      <c r="DM219" s="265"/>
      <c r="DN219" s="265"/>
      <c r="DO219" s="265"/>
      <c r="DP219" s="265"/>
      <c r="DQ219" s="265"/>
      <c r="DR219" s="265"/>
      <c r="DS219" s="265"/>
      <c r="DT219" s="265"/>
      <c r="DU219" s="265"/>
      <c r="DV219" s="265"/>
      <c r="DW219" s="265"/>
      <c r="DX219" s="265"/>
      <c r="DY219" s="265"/>
      <c r="DZ219" s="265"/>
      <c r="EA219" s="265"/>
      <c r="EB219" s="265"/>
      <c r="EC219" s="265"/>
      <c r="ED219" s="265"/>
      <c r="EE219" s="265"/>
      <c r="EF219" s="265"/>
      <c r="EH219" s="265" t="str">
        <f t="shared" si="447"/>
        <v/>
      </c>
      <c r="EI219" s="265" t="str">
        <f t="shared" si="447"/>
        <v/>
      </c>
      <c r="EJ219" s="265" t="str">
        <f t="shared" si="447"/>
        <v/>
      </c>
      <c r="EK219" s="265" t="str">
        <f t="shared" si="447"/>
        <v/>
      </c>
      <c r="EL219" s="265" t="str">
        <f t="shared" si="447"/>
        <v/>
      </c>
      <c r="EM219" s="265" t="str">
        <f t="shared" si="447"/>
        <v/>
      </c>
      <c r="EN219" s="265" t="str">
        <f t="shared" si="447"/>
        <v/>
      </c>
      <c r="EO219" s="265" t="str">
        <f t="shared" si="447"/>
        <v/>
      </c>
      <c r="EP219" s="265" t="str">
        <f t="shared" si="447"/>
        <v/>
      </c>
      <c r="EQ219" s="265" t="str">
        <f t="shared" si="447"/>
        <v/>
      </c>
      <c r="ER219" s="265" t="str">
        <f t="shared" si="448"/>
        <v/>
      </c>
      <c r="ES219" s="265" t="str">
        <f t="shared" si="448"/>
        <v/>
      </c>
      <c r="ET219" s="265" t="str">
        <f t="shared" si="448"/>
        <v/>
      </c>
      <c r="EU219" s="265" t="str">
        <f t="shared" si="448"/>
        <v/>
      </c>
      <c r="EV219" s="265" t="str">
        <f t="shared" si="448"/>
        <v/>
      </c>
      <c r="EW219" s="265" t="str">
        <f t="shared" si="448"/>
        <v/>
      </c>
      <c r="EX219" s="265" t="str">
        <f t="shared" si="448"/>
        <v/>
      </c>
      <c r="EY219" s="265" t="str">
        <f t="shared" si="448"/>
        <v/>
      </c>
      <c r="EZ219" s="265" t="str">
        <f t="shared" si="448"/>
        <v/>
      </c>
      <c r="FA219" s="265" t="str">
        <f t="shared" si="448"/>
        <v/>
      </c>
      <c r="FB219" s="263" t="str">
        <f t="shared" si="449"/>
        <v/>
      </c>
      <c r="FC219" s="263" t="str">
        <f t="shared" si="449"/>
        <v/>
      </c>
      <c r="FD219" s="263" t="str">
        <f t="shared" si="449"/>
        <v/>
      </c>
      <c r="FE219" s="263" t="str">
        <f t="shared" si="449"/>
        <v/>
      </c>
      <c r="FF219" s="263" t="str">
        <f t="shared" si="449"/>
        <v/>
      </c>
      <c r="FG219" s="263" t="str">
        <f t="shared" si="449"/>
        <v/>
      </c>
      <c r="FH219" s="263" t="str">
        <f t="shared" si="449"/>
        <v/>
      </c>
      <c r="FI219" s="263" t="str">
        <f t="shared" si="449"/>
        <v/>
      </c>
      <c r="FJ219" s="263" t="str">
        <f t="shared" si="449"/>
        <v/>
      </c>
      <c r="FK219" s="263" t="str">
        <f t="shared" si="449"/>
        <v/>
      </c>
      <c r="FL219" s="263" t="str">
        <f t="shared" si="450"/>
        <v/>
      </c>
      <c r="FM219" s="263" t="str">
        <f t="shared" si="450"/>
        <v/>
      </c>
      <c r="FN219" s="263" t="str">
        <f t="shared" si="450"/>
        <v/>
      </c>
      <c r="FO219" s="263" t="str">
        <f t="shared" si="450"/>
        <v/>
      </c>
      <c r="FP219" s="263" t="str">
        <f t="shared" si="450"/>
        <v/>
      </c>
      <c r="FQ219" s="263" t="str">
        <f t="shared" si="450"/>
        <v/>
      </c>
      <c r="FR219" s="263" t="str">
        <f t="shared" si="450"/>
        <v/>
      </c>
      <c r="FS219" s="263" t="str">
        <f t="shared" si="450"/>
        <v/>
      </c>
      <c r="FT219" s="263" t="str">
        <f t="shared" si="450"/>
        <v/>
      </c>
      <c r="FU219" s="263" t="str">
        <f t="shared" si="450"/>
        <v/>
      </c>
      <c r="FV219" s="265" t="str">
        <f t="shared" si="451"/>
        <v/>
      </c>
      <c r="FW219" s="265" t="str">
        <f t="shared" si="451"/>
        <v/>
      </c>
      <c r="FX219" s="265" t="str">
        <f t="shared" si="451"/>
        <v/>
      </c>
      <c r="FY219" s="265" t="str">
        <f t="shared" si="451"/>
        <v/>
      </c>
      <c r="FZ219" s="265" t="str">
        <f t="shared" si="451"/>
        <v/>
      </c>
      <c r="GA219" s="265" t="str">
        <f t="shared" si="451"/>
        <v/>
      </c>
      <c r="GB219" s="265" t="str">
        <f t="shared" si="451"/>
        <v/>
      </c>
      <c r="GC219" s="265" t="str">
        <f t="shared" si="451"/>
        <v/>
      </c>
      <c r="GD219" s="265" t="str">
        <f t="shared" si="451"/>
        <v/>
      </c>
      <c r="GE219" s="265" t="str">
        <f t="shared" si="451"/>
        <v/>
      </c>
      <c r="GF219" s="265" t="str">
        <f t="shared" si="452"/>
        <v/>
      </c>
      <c r="GG219" s="265" t="str">
        <f t="shared" si="452"/>
        <v/>
      </c>
      <c r="GH219" s="265" t="str">
        <f t="shared" si="452"/>
        <v/>
      </c>
      <c r="GI219" s="265" t="str">
        <f t="shared" si="452"/>
        <v/>
      </c>
      <c r="GJ219" s="265" t="str">
        <f t="shared" si="452"/>
        <v/>
      </c>
      <c r="GK219" s="265" t="str">
        <f t="shared" si="452"/>
        <v/>
      </c>
      <c r="GL219" s="265" t="str">
        <f t="shared" si="452"/>
        <v/>
      </c>
      <c r="GM219" s="265" t="str">
        <f t="shared" si="452"/>
        <v/>
      </c>
      <c r="GN219" s="265" t="str">
        <f t="shared" si="452"/>
        <v/>
      </c>
      <c r="GO219" s="265" t="str">
        <f t="shared" si="452"/>
        <v/>
      </c>
      <c r="GP219" s="263" t="str">
        <f t="shared" si="453"/>
        <v/>
      </c>
      <c r="GQ219" s="263" t="str">
        <f t="shared" si="453"/>
        <v/>
      </c>
      <c r="GR219" s="263" t="str">
        <f t="shared" si="453"/>
        <v/>
      </c>
      <c r="GS219" s="263" t="str">
        <f t="shared" si="453"/>
        <v/>
      </c>
      <c r="GT219" s="263" t="str">
        <f t="shared" si="453"/>
        <v/>
      </c>
      <c r="GU219" s="263" t="str">
        <f t="shared" si="453"/>
        <v/>
      </c>
      <c r="GV219" s="263" t="str">
        <f t="shared" si="453"/>
        <v/>
      </c>
      <c r="GW219" s="263" t="str">
        <f t="shared" si="453"/>
        <v/>
      </c>
      <c r="GX219" s="263" t="str">
        <f t="shared" si="453"/>
        <v/>
      </c>
      <c r="GY219" s="263" t="str">
        <f t="shared" si="453"/>
        <v/>
      </c>
      <c r="GZ219" s="263" t="str">
        <f t="shared" si="454"/>
        <v/>
      </c>
      <c r="HA219" s="263" t="str">
        <f t="shared" si="454"/>
        <v/>
      </c>
      <c r="HB219" s="263" t="str">
        <f t="shared" si="454"/>
        <v/>
      </c>
      <c r="HC219" s="263" t="str">
        <f t="shared" si="454"/>
        <v/>
      </c>
      <c r="HD219" s="263" t="str">
        <f t="shared" si="454"/>
        <v/>
      </c>
      <c r="HE219" s="263" t="str">
        <f t="shared" si="454"/>
        <v/>
      </c>
      <c r="HF219" s="263" t="str">
        <f t="shared" si="454"/>
        <v/>
      </c>
      <c r="HG219" s="263" t="str">
        <f t="shared" si="454"/>
        <v/>
      </c>
      <c r="HH219" s="263" t="str">
        <f t="shared" si="454"/>
        <v/>
      </c>
      <c r="HI219" s="263" t="str">
        <f t="shared" si="454"/>
        <v/>
      </c>
      <c r="HJ219" s="265" t="str">
        <f t="shared" si="455"/>
        <v/>
      </c>
      <c r="HK219" s="265" t="str">
        <f t="shared" si="455"/>
        <v/>
      </c>
      <c r="HL219" s="265" t="str">
        <f t="shared" si="455"/>
        <v/>
      </c>
      <c r="HM219" s="265" t="str">
        <f t="shared" si="455"/>
        <v/>
      </c>
      <c r="HN219" s="265" t="str">
        <f t="shared" si="455"/>
        <v/>
      </c>
      <c r="HO219" s="265" t="str">
        <f t="shared" si="455"/>
        <v/>
      </c>
      <c r="HP219" s="265" t="str">
        <f t="shared" si="455"/>
        <v/>
      </c>
      <c r="HQ219" s="265" t="str">
        <f t="shared" si="455"/>
        <v/>
      </c>
      <c r="HR219" s="265" t="str">
        <f t="shared" si="455"/>
        <v/>
      </c>
      <c r="HS219" s="265" t="str">
        <f t="shared" si="455"/>
        <v/>
      </c>
      <c r="HT219" s="265" t="str">
        <f t="shared" si="456"/>
        <v/>
      </c>
      <c r="HU219" s="265" t="str">
        <f t="shared" si="456"/>
        <v/>
      </c>
      <c r="HV219" s="265" t="str">
        <f t="shared" si="456"/>
        <v/>
      </c>
      <c r="HW219" s="265" t="str">
        <f t="shared" si="456"/>
        <v/>
      </c>
      <c r="HX219" s="265" t="str">
        <f t="shared" si="456"/>
        <v/>
      </c>
      <c r="HY219" s="265" t="str">
        <f t="shared" si="456"/>
        <v/>
      </c>
      <c r="HZ219" s="265" t="str">
        <f t="shared" si="456"/>
        <v/>
      </c>
      <c r="IA219" s="265" t="str">
        <f t="shared" si="456"/>
        <v/>
      </c>
      <c r="IB219" s="265" t="str">
        <f t="shared" si="456"/>
        <v/>
      </c>
      <c r="IC219" s="265" t="str">
        <f t="shared" si="456"/>
        <v/>
      </c>
    </row>
    <row r="220" spans="1:237" x14ac:dyDescent="0.25">
      <c r="A220" s="248">
        <f t="shared" si="444"/>
        <v>209</v>
      </c>
      <c r="B220" s="2" t="str">
        <f>IF(OR('aux 1'!B220="",'aux 1'!R220&lt;&gt;"s"),"",'aux 1'!B220)</f>
        <v/>
      </c>
      <c r="C220" s="172" t="str">
        <f>IF('aux 1'!F220="","",'aux 1'!F220)</f>
        <v/>
      </c>
      <c r="D220" s="450" t="str">
        <f>IF(B220="","",'aux 1'!AP220)</f>
        <v/>
      </c>
      <c r="E220" s="306" t="str">
        <f>IF(B220="","Pre: ",'aux 1'!AN220)</f>
        <v xml:space="preserve">Pre: </v>
      </c>
      <c r="F220" s="306" t="str">
        <f>IF(B220="","Co: ",'aux 1'!AO220)</f>
        <v xml:space="preserve">Co: </v>
      </c>
      <c r="G220" s="54" t="str">
        <f>IF(OR($B220="",'aux 1'!H220=""),"",'aux 1'!H220)</f>
        <v/>
      </c>
      <c r="H220" s="54" t="str">
        <f>IF(OR($B220="",'aux 1'!I220=""),"",'aux 1'!I220)</f>
        <v/>
      </c>
      <c r="I220" s="54" t="str">
        <f>IF(OR($B220="",'aux 1'!J220=""),"",'aux 1'!J220)</f>
        <v/>
      </c>
      <c r="J220" s="54" t="str">
        <f>IF(OR($B220="",'aux 1'!K220=""),"",'aux 1'!K220)</f>
        <v/>
      </c>
      <c r="K220" s="248"/>
      <c r="L220" s="248"/>
      <c r="M220" s="45" t="str">
        <f>IF('aux 1'!C220="","",'aux 1'!C220)</f>
        <v/>
      </c>
      <c r="N220" s="45" t="str">
        <f>IF('aux 1'!D220="","",'aux 1'!D220)</f>
        <v/>
      </c>
      <c r="O220" s="169" t="str">
        <f>IF('aux 1'!E220="","",'aux 1'!E220)</f>
        <v/>
      </c>
      <c r="P220" s="133" t="str">
        <f t="shared" si="438"/>
        <v/>
      </c>
      <c r="Q220" s="43" t="str">
        <f>IF(S220="s",IF(R220="op",'aux 1'!S220,U220),"")</f>
        <v/>
      </c>
      <c r="R220" s="43" t="str">
        <f>IF('aux 1'!N220="op","op",'aux 1'!S220)</f>
        <v/>
      </c>
      <c r="S220" s="43" t="str">
        <f>IF('aux 1'!R220="","",'aux 1'!R220)</f>
        <v/>
      </c>
      <c r="T220" s="43" t="str">
        <f>IF('aux 1'!Q220="","",'aux 1'!Q220)</f>
        <v/>
      </c>
      <c r="U220" s="43" t="str">
        <f>IF('aux 1'!P220="","",'aux 1'!P220)</f>
        <v/>
      </c>
      <c r="V220" s="44" t="str">
        <f>IF('aux 1'!O220="","",'aux 1'!O220)</f>
        <v/>
      </c>
      <c r="W220" s="128">
        <f>IF('aux 1'!T220="",0,'aux 1'!T220)</f>
        <v>0</v>
      </c>
      <c r="X220" s="128">
        <f>IF('aux 1'!U220="",0,'aux 1'!U220)</f>
        <v>0</v>
      </c>
      <c r="Y220" s="128">
        <f>IF('aux 1'!V220="",0,'aux 1'!V220)</f>
        <v>0</v>
      </c>
      <c r="Z220" s="128" t="str">
        <f>IF('aux 1'!W220="","",'aux 1'!W220)</f>
        <v/>
      </c>
      <c r="AA220" s="128" t="str">
        <f t="shared" si="439"/>
        <v>h</v>
      </c>
      <c r="AB220" s="248" t="str">
        <f>IF('aux 1'!X220="","",'aux 1'!X220)</f>
        <v/>
      </c>
      <c r="AC220" s="87" t="str">
        <f t="shared" si="440"/>
        <v/>
      </c>
      <c r="AE220" s="265">
        <f t="shared" si="441"/>
        <v>209</v>
      </c>
      <c r="AF220" s="267" t="str">
        <f t="shared" si="445"/>
        <v/>
      </c>
      <c r="AG220" s="267" t="str">
        <f t="shared" si="445"/>
        <v/>
      </c>
      <c r="AH220" s="267" t="str">
        <f t="shared" si="445"/>
        <v/>
      </c>
      <c r="AI220" s="267" t="str">
        <f t="shared" si="445"/>
        <v/>
      </c>
      <c r="AJ220" s="267" t="str">
        <f t="shared" si="445"/>
        <v/>
      </c>
      <c r="AK220" s="267" t="str">
        <f t="shared" si="445"/>
        <v/>
      </c>
      <c r="AL220" s="267" t="str">
        <f t="shared" si="445"/>
        <v/>
      </c>
      <c r="AM220" s="267" t="str">
        <f t="shared" si="445"/>
        <v/>
      </c>
      <c r="AN220" s="267" t="str">
        <f t="shared" si="445"/>
        <v/>
      </c>
      <c r="AO220" s="267" t="str">
        <f t="shared" si="445"/>
        <v/>
      </c>
      <c r="AP220" s="267" t="str">
        <f t="shared" si="446"/>
        <v/>
      </c>
      <c r="AQ220" s="267" t="str">
        <f t="shared" si="446"/>
        <v/>
      </c>
      <c r="AR220" s="267" t="str">
        <f t="shared" si="446"/>
        <v/>
      </c>
      <c r="AS220" s="267" t="str">
        <f t="shared" si="446"/>
        <v/>
      </c>
      <c r="AT220" s="267" t="str">
        <f t="shared" si="446"/>
        <v/>
      </c>
      <c r="AU220" s="267" t="str">
        <f t="shared" si="446"/>
        <v/>
      </c>
      <c r="AV220" s="267" t="str">
        <f t="shared" si="446"/>
        <v/>
      </c>
      <c r="AW220" s="267" t="str">
        <f t="shared" si="446"/>
        <v/>
      </c>
      <c r="AX220" s="267" t="str">
        <f t="shared" si="446"/>
        <v/>
      </c>
      <c r="AY220" s="267" t="str">
        <f t="shared" si="446"/>
        <v/>
      </c>
      <c r="BA220" s="267" t="str">
        <f t="shared" si="404"/>
        <v/>
      </c>
      <c r="BB220" s="267" t="str">
        <f t="shared" si="405"/>
        <v/>
      </c>
      <c r="BC220" s="267" t="str">
        <f t="shared" si="406"/>
        <v/>
      </c>
      <c r="BD220" s="267" t="str">
        <f t="shared" si="407"/>
        <v/>
      </c>
      <c r="BE220" s="267" t="str">
        <f t="shared" si="408"/>
        <v/>
      </c>
      <c r="BF220" s="267" t="str">
        <f t="shared" si="409"/>
        <v/>
      </c>
      <c r="BG220" s="267" t="str">
        <f t="shared" si="410"/>
        <v/>
      </c>
      <c r="BH220" s="267" t="str">
        <f t="shared" si="443"/>
        <v/>
      </c>
      <c r="BI220" s="267" t="str">
        <f t="shared" ref="BI220:BI231" si="460">IF(AN220="","",LEN(AN220))</f>
        <v/>
      </c>
      <c r="BJ220" s="267" t="str">
        <f t="shared" ref="BJ220:BJ231" si="461">IF(AO220="","",LEN(AO220))</f>
        <v/>
      </c>
      <c r="BK220" s="267" t="str">
        <f t="shared" ref="BK220:BK231" si="462">IF(AP220="","",LEN(AP220))</f>
        <v/>
      </c>
      <c r="BL220" s="267" t="str">
        <f t="shared" ref="BL220:BL231" si="463">IF(AQ220="","",LEN(AQ220))</f>
        <v/>
      </c>
      <c r="BM220" s="267" t="str">
        <f t="shared" ref="BM220:BM231" si="464">IF(AR220="","",LEN(AR220))</f>
        <v/>
      </c>
      <c r="BN220" s="267" t="str">
        <f t="shared" ref="BN220:BN231" si="465">IF(AS220="","",LEN(AS220))</f>
        <v/>
      </c>
      <c r="BO220" s="267" t="str">
        <f t="shared" ref="BO220:BO231" si="466">IF(AT220="","",LEN(AT220))</f>
        <v/>
      </c>
      <c r="BP220" s="267" t="str">
        <f t="shared" ref="BP220:BP231" si="467">IF(AU220="","",LEN(AU220))</f>
        <v/>
      </c>
      <c r="BQ220" s="267" t="str">
        <f t="shared" ref="BQ220:BQ231" si="468">IF(AV220="","",LEN(AV220))</f>
        <v/>
      </c>
      <c r="BR220" s="267" t="str">
        <f t="shared" ref="BR220:BR231" si="469">IF(AW220="","",LEN(AW220))</f>
        <v/>
      </c>
      <c r="BS220" s="267" t="str">
        <f t="shared" ref="BS220:BS231" si="470">IF(AX220="","",LEN(AX220))</f>
        <v/>
      </c>
      <c r="BT220" s="267" t="str">
        <f t="shared" ref="BT220:BT231" si="471">IF(AY220="","",LEN(AY220))</f>
        <v/>
      </c>
      <c r="BU220" s="264"/>
      <c r="BV220" s="268">
        <v>209</v>
      </c>
      <c r="BW220" s="265" t="str">
        <f t="shared" si="391"/>
        <v/>
      </c>
      <c r="BX220" s="265" t="str">
        <f t="shared" si="458"/>
        <v/>
      </c>
      <c r="BY220" s="265" t="str">
        <f t="shared" si="458"/>
        <v/>
      </c>
      <c r="BZ220" s="265" t="str">
        <f t="shared" si="458"/>
        <v/>
      </c>
      <c r="CA220" s="265" t="str">
        <f t="shared" si="457"/>
        <v/>
      </c>
      <c r="CB220" s="265" t="str">
        <f t="shared" si="457"/>
        <v/>
      </c>
      <c r="CC220" s="265" t="str">
        <f t="shared" si="457"/>
        <v/>
      </c>
      <c r="CD220" s="265" t="str">
        <f t="shared" si="442"/>
        <v/>
      </c>
      <c r="CE220" s="265" t="str">
        <f t="shared" ref="CE220:CP221" si="472">IF(LEN(CE$6)&lt;$BV220,"", VALUE(MID(CE$6,$BV220,1)))</f>
        <v/>
      </c>
      <c r="CF220" s="265" t="str">
        <f t="shared" si="472"/>
        <v/>
      </c>
      <c r="CG220" s="265" t="str">
        <f t="shared" si="472"/>
        <v/>
      </c>
      <c r="CH220" s="265" t="str">
        <f t="shared" si="472"/>
        <v/>
      </c>
      <c r="CI220" s="265" t="str">
        <f t="shared" si="472"/>
        <v/>
      </c>
      <c r="CJ220" s="265" t="str">
        <f t="shared" si="472"/>
        <v/>
      </c>
      <c r="CK220" s="265" t="str">
        <f t="shared" si="472"/>
        <v/>
      </c>
      <c r="CL220" s="265" t="str">
        <f t="shared" si="472"/>
        <v/>
      </c>
      <c r="CM220" s="265" t="str">
        <f t="shared" si="472"/>
        <v/>
      </c>
      <c r="CN220" s="265" t="str">
        <f t="shared" si="472"/>
        <v/>
      </c>
      <c r="CO220" s="265" t="str">
        <f t="shared" si="472"/>
        <v/>
      </c>
      <c r="CP220" s="265" t="str">
        <f t="shared" si="472"/>
        <v/>
      </c>
      <c r="CR220" s="265" t="str">
        <f>IF(BW220="","",SUM(BW$12:BW220)-BW220+1)</f>
        <v/>
      </c>
      <c r="CS220" s="265" t="str">
        <f>IF(BX220="","",SUM(BX$12:BX220)-BX220+1)</f>
        <v/>
      </c>
      <c r="CT220" s="265" t="str">
        <f>IF(BY220="","",SUM(BY$12:BY220)-BY220+1)</f>
        <v/>
      </c>
      <c r="CU220" s="265" t="str">
        <f>IF(BZ220="","",SUM(BZ$12:BZ220)-BZ220+1)</f>
        <v/>
      </c>
      <c r="CV220" s="265" t="str">
        <f>IF(CA220="","",SUM(CA$12:CA220)-CA220+1)</f>
        <v/>
      </c>
      <c r="CW220" s="265" t="str">
        <f>IF(CB220="","",SUM(CB$12:CB220)-CB220+1)</f>
        <v/>
      </c>
      <c r="CX220" s="265" t="str">
        <f>IF(CC220="","",SUM(CC$12:CC220)-CC220+1)</f>
        <v/>
      </c>
      <c r="CY220" s="265" t="str">
        <f>IF(CD220="","",SUM(CD$12:CD220)-CD220+1)</f>
        <v/>
      </c>
      <c r="CZ220" s="265" t="str">
        <f>IF(CE220="","",SUM(CE$12:CE220)-CE220+1)</f>
        <v/>
      </c>
      <c r="DA220" s="265" t="str">
        <f>IF(CF220="","",SUM(CF$12:CF220)-CF220+1)</f>
        <v/>
      </c>
      <c r="DB220" s="265" t="str">
        <f>IF(CG220="","",SUM(CG$12:CG220)-CG220+1)</f>
        <v/>
      </c>
      <c r="DC220" s="265" t="str">
        <f>IF(CH220="","",SUM(CH$12:CH220)-CH220+1)</f>
        <v/>
      </c>
      <c r="DD220" s="265" t="str">
        <f>IF(CI220="","",SUM(CI$12:CI220)-CI220+1)</f>
        <v/>
      </c>
      <c r="DE220" s="265" t="str">
        <f>IF(CJ220="","",SUM(CJ$12:CJ220)-CJ220+1)</f>
        <v/>
      </c>
      <c r="DF220" s="265" t="str">
        <f>IF(CK220="","",SUM(CK$12:CK220)-CK220+1)</f>
        <v/>
      </c>
      <c r="DG220" s="265" t="str">
        <f>IF(CL220="","",SUM(CL$12:CL220)-CL220+1)</f>
        <v/>
      </c>
      <c r="DH220" s="265" t="str">
        <f>IF(CM220="","",SUM(CM$12:CM220)-CM220+1)</f>
        <v/>
      </c>
      <c r="DI220" s="265" t="str">
        <f>IF(CN220="","",SUM(CN$12:CN220)-CN220+1)</f>
        <v/>
      </c>
      <c r="DJ220" s="265" t="str">
        <f>IF(CO220="","",SUM(CO$12:CO220)-CO220+1)</f>
        <v/>
      </c>
      <c r="DK220" s="265" t="str">
        <f>IF(CP220="","",SUM(CP$12:CP220)-CP220+1)</f>
        <v/>
      </c>
      <c r="DM220" s="265"/>
      <c r="DN220" s="265"/>
      <c r="DO220" s="265"/>
      <c r="DP220" s="265"/>
      <c r="DQ220" s="265"/>
      <c r="DR220" s="265"/>
      <c r="DS220" s="265"/>
      <c r="DT220" s="265"/>
      <c r="DU220" s="265"/>
      <c r="DV220" s="265"/>
      <c r="DW220" s="265"/>
      <c r="DX220" s="265"/>
      <c r="DY220" s="265"/>
      <c r="DZ220" s="265"/>
      <c r="EA220" s="265"/>
      <c r="EB220" s="265"/>
      <c r="EC220" s="265"/>
      <c r="ED220" s="265"/>
      <c r="EE220" s="265"/>
      <c r="EF220" s="265"/>
      <c r="EH220" s="265" t="str">
        <f t="shared" si="447"/>
        <v/>
      </c>
      <c r="EI220" s="265" t="str">
        <f t="shared" si="447"/>
        <v/>
      </c>
      <c r="EJ220" s="265" t="str">
        <f t="shared" si="447"/>
        <v/>
      </c>
      <c r="EK220" s="265" t="str">
        <f t="shared" si="447"/>
        <v/>
      </c>
      <c r="EL220" s="265" t="str">
        <f t="shared" si="447"/>
        <v/>
      </c>
      <c r="EM220" s="265" t="str">
        <f t="shared" si="447"/>
        <v/>
      </c>
      <c r="EN220" s="265" t="str">
        <f t="shared" si="447"/>
        <v/>
      </c>
      <c r="EO220" s="265" t="str">
        <f t="shared" si="447"/>
        <v/>
      </c>
      <c r="EP220" s="265" t="str">
        <f t="shared" si="447"/>
        <v/>
      </c>
      <c r="EQ220" s="265" t="str">
        <f t="shared" si="447"/>
        <v/>
      </c>
      <c r="ER220" s="265" t="str">
        <f t="shared" si="448"/>
        <v/>
      </c>
      <c r="ES220" s="265" t="str">
        <f t="shared" si="448"/>
        <v/>
      </c>
      <c r="ET220" s="265" t="str">
        <f t="shared" si="448"/>
        <v/>
      </c>
      <c r="EU220" s="265" t="str">
        <f t="shared" si="448"/>
        <v/>
      </c>
      <c r="EV220" s="265" t="str">
        <f t="shared" si="448"/>
        <v/>
      </c>
      <c r="EW220" s="265" t="str">
        <f t="shared" si="448"/>
        <v/>
      </c>
      <c r="EX220" s="265" t="str">
        <f t="shared" si="448"/>
        <v/>
      </c>
      <c r="EY220" s="265" t="str">
        <f t="shared" si="448"/>
        <v/>
      </c>
      <c r="EZ220" s="265" t="str">
        <f t="shared" si="448"/>
        <v/>
      </c>
      <c r="FA220" s="265" t="str">
        <f t="shared" si="448"/>
        <v/>
      </c>
      <c r="FB220" s="263" t="str">
        <f t="shared" si="449"/>
        <v/>
      </c>
      <c r="FC220" s="263" t="str">
        <f t="shared" si="449"/>
        <v/>
      </c>
      <c r="FD220" s="263" t="str">
        <f t="shared" si="449"/>
        <v/>
      </c>
      <c r="FE220" s="263" t="str">
        <f t="shared" si="449"/>
        <v/>
      </c>
      <c r="FF220" s="263" t="str">
        <f t="shared" si="449"/>
        <v/>
      </c>
      <c r="FG220" s="263" t="str">
        <f t="shared" si="449"/>
        <v/>
      </c>
      <c r="FH220" s="263" t="str">
        <f t="shared" si="449"/>
        <v/>
      </c>
      <c r="FI220" s="263" t="str">
        <f t="shared" si="449"/>
        <v/>
      </c>
      <c r="FJ220" s="263" t="str">
        <f t="shared" si="449"/>
        <v/>
      </c>
      <c r="FK220" s="263" t="str">
        <f t="shared" si="449"/>
        <v/>
      </c>
      <c r="FL220" s="263" t="str">
        <f t="shared" si="450"/>
        <v/>
      </c>
      <c r="FM220" s="263" t="str">
        <f t="shared" si="450"/>
        <v/>
      </c>
      <c r="FN220" s="263" t="str">
        <f t="shared" si="450"/>
        <v/>
      </c>
      <c r="FO220" s="263" t="str">
        <f t="shared" si="450"/>
        <v/>
      </c>
      <c r="FP220" s="263" t="str">
        <f t="shared" si="450"/>
        <v/>
      </c>
      <c r="FQ220" s="263" t="str">
        <f t="shared" si="450"/>
        <v/>
      </c>
      <c r="FR220" s="263" t="str">
        <f t="shared" si="450"/>
        <v/>
      </c>
      <c r="FS220" s="263" t="str">
        <f t="shared" si="450"/>
        <v/>
      </c>
      <c r="FT220" s="263" t="str">
        <f t="shared" si="450"/>
        <v/>
      </c>
      <c r="FU220" s="263" t="str">
        <f t="shared" si="450"/>
        <v/>
      </c>
      <c r="FV220" s="265" t="str">
        <f t="shared" si="451"/>
        <v/>
      </c>
      <c r="FW220" s="265" t="str">
        <f t="shared" si="451"/>
        <v/>
      </c>
      <c r="FX220" s="265" t="str">
        <f t="shared" si="451"/>
        <v/>
      </c>
      <c r="FY220" s="265" t="str">
        <f t="shared" si="451"/>
        <v/>
      </c>
      <c r="FZ220" s="265" t="str">
        <f t="shared" si="451"/>
        <v/>
      </c>
      <c r="GA220" s="265" t="str">
        <f t="shared" si="451"/>
        <v/>
      </c>
      <c r="GB220" s="265" t="str">
        <f t="shared" si="451"/>
        <v/>
      </c>
      <c r="GC220" s="265" t="str">
        <f t="shared" si="451"/>
        <v/>
      </c>
      <c r="GD220" s="265" t="str">
        <f t="shared" si="451"/>
        <v/>
      </c>
      <c r="GE220" s="265" t="str">
        <f t="shared" si="451"/>
        <v/>
      </c>
      <c r="GF220" s="265" t="str">
        <f t="shared" si="452"/>
        <v/>
      </c>
      <c r="GG220" s="265" t="str">
        <f t="shared" si="452"/>
        <v/>
      </c>
      <c r="GH220" s="265" t="str">
        <f t="shared" si="452"/>
        <v/>
      </c>
      <c r="GI220" s="265" t="str">
        <f t="shared" si="452"/>
        <v/>
      </c>
      <c r="GJ220" s="265" t="str">
        <f t="shared" si="452"/>
        <v/>
      </c>
      <c r="GK220" s="265" t="str">
        <f t="shared" si="452"/>
        <v/>
      </c>
      <c r="GL220" s="265" t="str">
        <f t="shared" si="452"/>
        <v/>
      </c>
      <c r="GM220" s="265" t="str">
        <f t="shared" si="452"/>
        <v/>
      </c>
      <c r="GN220" s="265" t="str">
        <f t="shared" si="452"/>
        <v/>
      </c>
      <c r="GO220" s="265" t="str">
        <f t="shared" si="452"/>
        <v/>
      </c>
      <c r="GP220" s="263" t="str">
        <f t="shared" si="453"/>
        <v/>
      </c>
      <c r="GQ220" s="263" t="str">
        <f t="shared" si="453"/>
        <v/>
      </c>
      <c r="GR220" s="263" t="str">
        <f t="shared" si="453"/>
        <v/>
      </c>
      <c r="GS220" s="263" t="str">
        <f t="shared" si="453"/>
        <v/>
      </c>
      <c r="GT220" s="263" t="str">
        <f t="shared" si="453"/>
        <v/>
      </c>
      <c r="GU220" s="263" t="str">
        <f t="shared" si="453"/>
        <v/>
      </c>
      <c r="GV220" s="263" t="str">
        <f t="shared" si="453"/>
        <v/>
      </c>
      <c r="GW220" s="263" t="str">
        <f t="shared" si="453"/>
        <v/>
      </c>
      <c r="GX220" s="263" t="str">
        <f t="shared" si="453"/>
        <v/>
      </c>
      <c r="GY220" s="263" t="str">
        <f t="shared" si="453"/>
        <v/>
      </c>
      <c r="GZ220" s="263" t="str">
        <f t="shared" si="454"/>
        <v/>
      </c>
      <c r="HA220" s="263" t="str">
        <f t="shared" si="454"/>
        <v/>
      </c>
      <c r="HB220" s="263" t="str">
        <f t="shared" si="454"/>
        <v/>
      </c>
      <c r="HC220" s="263" t="str">
        <f t="shared" si="454"/>
        <v/>
      </c>
      <c r="HD220" s="263" t="str">
        <f t="shared" si="454"/>
        <v/>
      </c>
      <c r="HE220" s="263" t="str">
        <f t="shared" si="454"/>
        <v/>
      </c>
      <c r="HF220" s="263" t="str">
        <f t="shared" si="454"/>
        <v/>
      </c>
      <c r="HG220" s="263" t="str">
        <f t="shared" si="454"/>
        <v/>
      </c>
      <c r="HH220" s="263" t="str">
        <f t="shared" si="454"/>
        <v/>
      </c>
      <c r="HI220" s="263" t="str">
        <f t="shared" si="454"/>
        <v/>
      </c>
      <c r="HJ220" s="265" t="str">
        <f t="shared" si="455"/>
        <v/>
      </c>
      <c r="HK220" s="265" t="str">
        <f t="shared" si="455"/>
        <v/>
      </c>
      <c r="HL220" s="265" t="str">
        <f t="shared" si="455"/>
        <v/>
      </c>
      <c r="HM220" s="265" t="str">
        <f t="shared" si="455"/>
        <v/>
      </c>
      <c r="HN220" s="265" t="str">
        <f t="shared" si="455"/>
        <v/>
      </c>
      <c r="HO220" s="265" t="str">
        <f t="shared" si="455"/>
        <v/>
      </c>
      <c r="HP220" s="265" t="str">
        <f t="shared" si="455"/>
        <v/>
      </c>
      <c r="HQ220" s="265" t="str">
        <f t="shared" si="455"/>
        <v/>
      </c>
      <c r="HR220" s="265" t="str">
        <f t="shared" si="455"/>
        <v/>
      </c>
      <c r="HS220" s="265" t="str">
        <f t="shared" si="455"/>
        <v/>
      </c>
      <c r="HT220" s="265" t="str">
        <f t="shared" si="456"/>
        <v/>
      </c>
      <c r="HU220" s="265" t="str">
        <f t="shared" si="456"/>
        <v/>
      </c>
      <c r="HV220" s="265" t="str">
        <f t="shared" si="456"/>
        <v/>
      </c>
      <c r="HW220" s="265" t="str">
        <f t="shared" si="456"/>
        <v/>
      </c>
      <c r="HX220" s="265" t="str">
        <f t="shared" si="456"/>
        <v/>
      </c>
      <c r="HY220" s="265" t="str">
        <f t="shared" si="456"/>
        <v/>
      </c>
      <c r="HZ220" s="265" t="str">
        <f t="shared" si="456"/>
        <v/>
      </c>
      <c r="IA220" s="265" t="str">
        <f t="shared" si="456"/>
        <v/>
      </c>
      <c r="IB220" s="265" t="str">
        <f t="shared" si="456"/>
        <v/>
      </c>
      <c r="IC220" s="265" t="str">
        <f t="shared" si="456"/>
        <v/>
      </c>
    </row>
    <row r="221" spans="1:237" x14ac:dyDescent="0.25">
      <c r="A221" s="248">
        <f t="shared" si="444"/>
        <v>210</v>
      </c>
      <c r="B221" s="2" t="str">
        <f>IF(OR('aux 1'!B221="",'aux 1'!R221&lt;&gt;"s"),"",'aux 1'!B221)</f>
        <v/>
      </c>
      <c r="C221" s="172" t="str">
        <f>IF('aux 1'!F221="","",'aux 1'!F221)</f>
        <v/>
      </c>
      <c r="D221" s="450" t="str">
        <f>IF(B221="","",'aux 1'!AP221)</f>
        <v/>
      </c>
      <c r="E221" s="306" t="str">
        <f>IF(B221="","Pre: ",'aux 1'!AN221)</f>
        <v xml:space="preserve">Pre: </v>
      </c>
      <c r="F221" s="306" t="str">
        <f>IF(B221="","Co: ",'aux 1'!AO221)</f>
        <v xml:space="preserve">Co: </v>
      </c>
      <c r="G221" s="54" t="str">
        <f>IF(OR($B221="",'aux 1'!H221=""),"",'aux 1'!H221)</f>
        <v/>
      </c>
      <c r="H221" s="54" t="str">
        <f>IF(OR($B221="",'aux 1'!I221=""),"",'aux 1'!I221)</f>
        <v/>
      </c>
      <c r="I221" s="54" t="str">
        <f>IF(OR($B221="",'aux 1'!J221=""),"",'aux 1'!J221)</f>
        <v/>
      </c>
      <c r="J221" s="54" t="str">
        <f>IF(OR($B221="",'aux 1'!K221=""),"",'aux 1'!K221)</f>
        <v/>
      </c>
      <c r="K221" s="248"/>
      <c r="L221" s="248"/>
      <c r="M221" s="45" t="str">
        <f>IF('aux 1'!C221="","",'aux 1'!C221)</f>
        <v/>
      </c>
      <c r="N221" s="45" t="str">
        <f>IF('aux 1'!D221="","",'aux 1'!D221)</f>
        <v/>
      </c>
      <c r="O221" s="169" t="str">
        <f>IF('aux 1'!E221="","",'aux 1'!E221)</f>
        <v/>
      </c>
      <c r="P221" s="133" t="str">
        <f t="shared" si="438"/>
        <v/>
      </c>
      <c r="Q221" s="43" t="str">
        <f>IF(S221="s",IF(R221="op",'aux 1'!S221,U221),"")</f>
        <v/>
      </c>
      <c r="R221" s="43" t="str">
        <f>IF('aux 1'!N221="op","op",'aux 1'!S221)</f>
        <v/>
      </c>
      <c r="S221" s="43" t="str">
        <f>IF('aux 1'!R221="","",'aux 1'!R221)</f>
        <v/>
      </c>
      <c r="T221" s="43" t="str">
        <f>IF('aux 1'!Q221="","",'aux 1'!Q221)</f>
        <v/>
      </c>
      <c r="U221" s="43" t="str">
        <f>IF('aux 1'!P221="","",'aux 1'!P221)</f>
        <v/>
      </c>
      <c r="V221" s="44" t="str">
        <f>IF('aux 1'!O221="","",'aux 1'!O221)</f>
        <v/>
      </c>
      <c r="W221" s="128">
        <f>IF('aux 1'!T221="",0,'aux 1'!T221)</f>
        <v>0</v>
      </c>
      <c r="X221" s="128">
        <f>IF('aux 1'!U221="",0,'aux 1'!U221)</f>
        <v>0</v>
      </c>
      <c r="Y221" s="128">
        <f>IF('aux 1'!V221="",0,'aux 1'!V221)</f>
        <v>0</v>
      </c>
      <c r="Z221" s="128" t="str">
        <f>IF('aux 1'!W221="","",'aux 1'!W221)</f>
        <v/>
      </c>
      <c r="AA221" s="128" t="str">
        <f t="shared" si="439"/>
        <v>h</v>
      </c>
      <c r="AB221" s="248" t="str">
        <f>IF('aux 1'!X221="","",'aux 1'!X221)</f>
        <v/>
      </c>
      <c r="AC221" s="87" t="str">
        <f t="shared" si="440"/>
        <v/>
      </c>
      <c r="AE221" s="265">
        <f t="shared" si="441"/>
        <v>210</v>
      </c>
      <c r="AF221" s="267" t="str">
        <f t="shared" si="445"/>
        <v/>
      </c>
      <c r="AG221" s="267" t="str">
        <f t="shared" si="445"/>
        <v/>
      </c>
      <c r="AH221" s="267" t="str">
        <f t="shared" si="445"/>
        <v/>
      </c>
      <c r="AI221" s="267" t="str">
        <f t="shared" si="445"/>
        <v/>
      </c>
      <c r="AJ221" s="267" t="str">
        <f t="shared" si="445"/>
        <v/>
      </c>
      <c r="AK221" s="267" t="str">
        <f t="shared" si="445"/>
        <v/>
      </c>
      <c r="AL221" s="267" t="str">
        <f t="shared" si="445"/>
        <v/>
      </c>
      <c r="AM221" s="267" t="str">
        <f t="shared" si="445"/>
        <v/>
      </c>
      <c r="AN221" s="267" t="str">
        <f t="shared" si="445"/>
        <v/>
      </c>
      <c r="AO221" s="267" t="str">
        <f t="shared" si="445"/>
        <v/>
      </c>
      <c r="AP221" s="267" t="str">
        <f t="shared" si="446"/>
        <v/>
      </c>
      <c r="AQ221" s="267" t="str">
        <f t="shared" si="446"/>
        <v/>
      </c>
      <c r="AR221" s="267" t="str">
        <f t="shared" si="446"/>
        <v/>
      </c>
      <c r="AS221" s="267" t="str">
        <f t="shared" si="446"/>
        <v/>
      </c>
      <c r="AT221" s="267" t="str">
        <f t="shared" si="446"/>
        <v/>
      </c>
      <c r="AU221" s="267" t="str">
        <f t="shared" si="446"/>
        <v/>
      </c>
      <c r="AV221" s="267" t="str">
        <f t="shared" si="446"/>
        <v/>
      </c>
      <c r="AW221" s="267" t="str">
        <f t="shared" si="446"/>
        <v/>
      </c>
      <c r="AX221" s="267" t="str">
        <f t="shared" si="446"/>
        <v/>
      </c>
      <c r="AY221" s="267" t="str">
        <f t="shared" si="446"/>
        <v/>
      </c>
      <c r="BA221" s="267" t="str">
        <f t="shared" si="404"/>
        <v/>
      </c>
      <c r="BB221" s="267" t="str">
        <f t="shared" si="405"/>
        <v/>
      </c>
      <c r="BC221" s="267" t="str">
        <f t="shared" si="406"/>
        <v/>
      </c>
      <c r="BD221" s="267" t="str">
        <f t="shared" si="407"/>
        <v/>
      </c>
      <c r="BE221" s="267" t="str">
        <f t="shared" si="408"/>
        <v/>
      </c>
      <c r="BF221" s="267" t="str">
        <f t="shared" si="409"/>
        <v/>
      </c>
      <c r="BG221" s="267" t="str">
        <f t="shared" si="410"/>
        <v/>
      </c>
      <c r="BH221" s="267" t="str">
        <f t="shared" si="443"/>
        <v/>
      </c>
      <c r="BI221" s="267" t="str">
        <f t="shared" si="460"/>
        <v/>
      </c>
      <c r="BJ221" s="267" t="str">
        <f t="shared" si="461"/>
        <v/>
      </c>
      <c r="BK221" s="267" t="str">
        <f t="shared" si="462"/>
        <v/>
      </c>
      <c r="BL221" s="267" t="str">
        <f t="shared" si="463"/>
        <v/>
      </c>
      <c r="BM221" s="267" t="str">
        <f t="shared" si="464"/>
        <v/>
      </c>
      <c r="BN221" s="267" t="str">
        <f t="shared" si="465"/>
        <v/>
      </c>
      <c r="BO221" s="267" t="str">
        <f t="shared" si="466"/>
        <v/>
      </c>
      <c r="BP221" s="267" t="str">
        <f t="shared" si="467"/>
        <v/>
      </c>
      <c r="BQ221" s="267" t="str">
        <f t="shared" si="468"/>
        <v/>
      </c>
      <c r="BR221" s="267" t="str">
        <f t="shared" si="469"/>
        <v/>
      </c>
      <c r="BS221" s="267" t="str">
        <f t="shared" si="470"/>
        <v/>
      </c>
      <c r="BT221" s="267" t="str">
        <f t="shared" si="471"/>
        <v/>
      </c>
      <c r="BU221" s="264"/>
      <c r="BV221" s="268">
        <v>210</v>
      </c>
      <c r="BW221" s="265" t="str">
        <f t="shared" si="391"/>
        <v/>
      </c>
      <c r="BX221" s="265" t="str">
        <f t="shared" si="458"/>
        <v/>
      </c>
      <c r="BY221" s="265" t="str">
        <f t="shared" si="458"/>
        <v/>
      </c>
      <c r="BZ221" s="265" t="str">
        <f t="shared" si="458"/>
        <v/>
      </c>
      <c r="CA221" s="265" t="str">
        <f t="shared" si="457"/>
        <v/>
      </c>
      <c r="CB221" s="265" t="str">
        <f t="shared" si="457"/>
        <v/>
      </c>
      <c r="CC221" s="265" t="str">
        <f t="shared" si="457"/>
        <v/>
      </c>
      <c r="CD221" s="265" t="str">
        <f t="shared" si="442"/>
        <v/>
      </c>
      <c r="CE221" s="265" t="str">
        <f t="shared" si="472"/>
        <v/>
      </c>
      <c r="CF221" s="265" t="str">
        <f t="shared" si="472"/>
        <v/>
      </c>
      <c r="CG221" s="265" t="str">
        <f t="shared" si="472"/>
        <v/>
      </c>
      <c r="CH221" s="265" t="str">
        <f t="shared" si="472"/>
        <v/>
      </c>
      <c r="CI221" s="265" t="str">
        <f t="shared" si="472"/>
        <v/>
      </c>
      <c r="CJ221" s="265" t="str">
        <f t="shared" si="472"/>
        <v/>
      </c>
      <c r="CK221" s="265" t="str">
        <f t="shared" si="472"/>
        <v/>
      </c>
      <c r="CL221" s="265" t="str">
        <f t="shared" si="472"/>
        <v/>
      </c>
      <c r="CM221" s="265" t="str">
        <f t="shared" si="472"/>
        <v/>
      </c>
      <c r="CN221" s="265" t="str">
        <f t="shared" si="472"/>
        <v/>
      </c>
      <c r="CO221" s="265" t="str">
        <f t="shared" si="472"/>
        <v/>
      </c>
      <c r="CP221" s="265" t="str">
        <f t="shared" si="472"/>
        <v/>
      </c>
      <c r="CR221" s="265" t="str">
        <f>IF(BW221="","",SUM(BW$12:BW221)-BW221+1)</f>
        <v/>
      </c>
      <c r="CS221" s="265" t="str">
        <f>IF(BX221="","",SUM(BX$12:BX221)-BX221+1)</f>
        <v/>
      </c>
      <c r="CT221" s="265" t="str">
        <f>IF(BY221="","",SUM(BY$12:BY221)-BY221+1)</f>
        <v/>
      </c>
      <c r="CU221" s="265" t="str">
        <f>IF(BZ221="","",SUM(BZ$12:BZ221)-BZ221+1)</f>
        <v/>
      </c>
      <c r="CV221" s="265" t="str">
        <f>IF(CA221="","",SUM(CA$12:CA221)-CA221+1)</f>
        <v/>
      </c>
      <c r="CW221" s="265" t="str">
        <f>IF(CB221="","",SUM(CB$12:CB221)-CB221+1)</f>
        <v/>
      </c>
      <c r="CX221" s="265" t="str">
        <f>IF(CC221="","",SUM(CC$12:CC221)-CC221+1)</f>
        <v/>
      </c>
      <c r="CY221" s="265" t="str">
        <f>IF(CD221="","",SUM(CD$12:CD221)-CD221+1)</f>
        <v/>
      </c>
      <c r="CZ221" s="265" t="str">
        <f>IF(CE221="","",SUM(CE$12:CE221)-CE221+1)</f>
        <v/>
      </c>
      <c r="DA221" s="265" t="str">
        <f>IF(CF221="","",SUM(CF$12:CF221)-CF221+1)</f>
        <v/>
      </c>
      <c r="DB221" s="265" t="str">
        <f>IF(CG221="","",SUM(CG$12:CG221)-CG221+1)</f>
        <v/>
      </c>
      <c r="DC221" s="265" t="str">
        <f>IF(CH221="","",SUM(CH$12:CH221)-CH221+1)</f>
        <v/>
      </c>
      <c r="DD221" s="265" t="str">
        <f>IF(CI221="","",SUM(CI$12:CI221)-CI221+1)</f>
        <v/>
      </c>
      <c r="DE221" s="265" t="str">
        <f>IF(CJ221="","",SUM(CJ$12:CJ221)-CJ221+1)</f>
        <v/>
      </c>
      <c r="DF221" s="265" t="str">
        <f>IF(CK221="","",SUM(CK$12:CK221)-CK221+1)</f>
        <v/>
      </c>
      <c r="DG221" s="265" t="str">
        <f>IF(CL221="","",SUM(CL$12:CL221)-CL221+1)</f>
        <v/>
      </c>
      <c r="DH221" s="265" t="str">
        <f>IF(CM221="","",SUM(CM$12:CM221)-CM221+1)</f>
        <v/>
      </c>
      <c r="DI221" s="265" t="str">
        <f>IF(CN221="","",SUM(CN$12:CN221)-CN221+1)</f>
        <v/>
      </c>
      <c r="DJ221" s="265" t="str">
        <f>IF(CO221="","",SUM(CO$12:CO221)-CO221+1)</f>
        <v/>
      </c>
      <c r="DK221" s="265" t="str">
        <f>IF(CP221="","",SUM(CP$12:CP221)-CP221+1)</f>
        <v/>
      </c>
      <c r="DM221" s="265"/>
      <c r="DN221" s="265"/>
      <c r="DO221" s="265"/>
      <c r="DP221" s="265"/>
      <c r="DQ221" s="265"/>
      <c r="DR221" s="265"/>
      <c r="DS221" s="265"/>
      <c r="DT221" s="265"/>
      <c r="DU221" s="265"/>
      <c r="DV221" s="265"/>
      <c r="DW221" s="265"/>
      <c r="DX221" s="265"/>
      <c r="DY221" s="265"/>
      <c r="DZ221" s="265"/>
      <c r="EA221" s="265"/>
      <c r="EB221" s="265"/>
      <c r="EC221" s="265"/>
      <c r="ED221" s="265"/>
      <c r="EE221" s="265"/>
      <c r="EF221" s="265"/>
      <c r="EH221" s="265" t="str">
        <f t="shared" si="447"/>
        <v/>
      </c>
      <c r="EI221" s="265" t="str">
        <f t="shared" si="447"/>
        <v/>
      </c>
      <c r="EJ221" s="265" t="str">
        <f t="shared" si="447"/>
        <v/>
      </c>
      <c r="EK221" s="265" t="str">
        <f t="shared" si="447"/>
        <v/>
      </c>
      <c r="EL221" s="265" t="str">
        <f t="shared" si="447"/>
        <v/>
      </c>
      <c r="EM221" s="265" t="str">
        <f t="shared" si="447"/>
        <v/>
      </c>
      <c r="EN221" s="265" t="str">
        <f t="shared" si="447"/>
        <v/>
      </c>
      <c r="EO221" s="265" t="str">
        <f t="shared" si="447"/>
        <v/>
      </c>
      <c r="EP221" s="265" t="str">
        <f t="shared" si="447"/>
        <v/>
      </c>
      <c r="EQ221" s="265" t="str">
        <f t="shared" si="447"/>
        <v/>
      </c>
      <c r="ER221" s="265" t="str">
        <f t="shared" si="448"/>
        <v/>
      </c>
      <c r="ES221" s="265" t="str">
        <f t="shared" si="448"/>
        <v/>
      </c>
      <c r="ET221" s="265" t="str">
        <f t="shared" si="448"/>
        <v/>
      </c>
      <c r="EU221" s="265" t="str">
        <f t="shared" si="448"/>
        <v/>
      </c>
      <c r="EV221" s="265" t="str">
        <f t="shared" si="448"/>
        <v/>
      </c>
      <c r="EW221" s="265" t="str">
        <f t="shared" si="448"/>
        <v/>
      </c>
      <c r="EX221" s="265" t="str">
        <f t="shared" si="448"/>
        <v/>
      </c>
      <c r="EY221" s="265" t="str">
        <f t="shared" si="448"/>
        <v/>
      </c>
      <c r="EZ221" s="265" t="str">
        <f t="shared" si="448"/>
        <v/>
      </c>
      <c r="FA221" s="265" t="str">
        <f t="shared" si="448"/>
        <v/>
      </c>
      <c r="FB221" s="263" t="str">
        <f t="shared" si="449"/>
        <v/>
      </c>
      <c r="FC221" s="263" t="str">
        <f t="shared" si="449"/>
        <v/>
      </c>
      <c r="FD221" s="263" t="str">
        <f t="shared" si="449"/>
        <v/>
      </c>
      <c r="FE221" s="263" t="str">
        <f t="shared" si="449"/>
        <v/>
      </c>
      <c r="FF221" s="263" t="str">
        <f t="shared" si="449"/>
        <v/>
      </c>
      <c r="FG221" s="263" t="str">
        <f t="shared" si="449"/>
        <v/>
      </c>
      <c r="FH221" s="263" t="str">
        <f t="shared" si="449"/>
        <v/>
      </c>
      <c r="FI221" s="263" t="str">
        <f t="shared" si="449"/>
        <v/>
      </c>
      <c r="FJ221" s="263" t="str">
        <f t="shared" si="449"/>
        <v/>
      </c>
      <c r="FK221" s="263" t="str">
        <f t="shared" si="449"/>
        <v/>
      </c>
      <c r="FL221" s="263" t="str">
        <f t="shared" si="450"/>
        <v/>
      </c>
      <c r="FM221" s="263" t="str">
        <f t="shared" si="450"/>
        <v/>
      </c>
      <c r="FN221" s="263" t="str">
        <f t="shared" si="450"/>
        <v/>
      </c>
      <c r="FO221" s="263" t="str">
        <f t="shared" si="450"/>
        <v/>
      </c>
      <c r="FP221" s="263" t="str">
        <f t="shared" si="450"/>
        <v/>
      </c>
      <c r="FQ221" s="263" t="str">
        <f t="shared" si="450"/>
        <v/>
      </c>
      <c r="FR221" s="263" t="str">
        <f t="shared" si="450"/>
        <v/>
      </c>
      <c r="FS221" s="263" t="str">
        <f t="shared" si="450"/>
        <v/>
      </c>
      <c r="FT221" s="263" t="str">
        <f t="shared" si="450"/>
        <v/>
      </c>
      <c r="FU221" s="263" t="str">
        <f t="shared" si="450"/>
        <v/>
      </c>
      <c r="FV221" s="265" t="str">
        <f t="shared" si="451"/>
        <v/>
      </c>
      <c r="FW221" s="265" t="str">
        <f t="shared" si="451"/>
        <v/>
      </c>
      <c r="FX221" s="265" t="str">
        <f t="shared" si="451"/>
        <v/>
      </c>
      <c r="FY221" s="265" t="str">
        <f t="shared" si="451"/>
        <v/>
      </c>
      <c r="FZ221" s="265" t="str">
        <f t="shared" si="451"/>
        <v/>
      </c>
      <c r="GA221" s="265" t="str">
        <f t="shared" si="451"/>
        <v/>
      </c>
      <c r="GB221" s="265" t="str">
        <f t="shared" si="451"/>
        <v/>
      </c>
      <c r="GC221" s="265" t="str">
        <f t="shared" si="451"/>
        <v/>
      </c>
      <c r="GD221" s="265" t="str">
        <f t="shared" si="451"/>
        <v/>
      </c>
      <c r="GE221" s="265" t="str">
        <f t="shared" si="451"/>
        <v/>
      </c>
      <c r="GF221" s="265" t="str">
        <f t="shared" si="452"/>
        <v/>
      </c>
      <c r="GG221" s="265" t="str">
        <f t="shared" si="452"/>
        <v/>
      </c>
      <c r="GH221" s="265" t="str">
        <f t="shared" si="452"/>
        <v/>
      </c>
      <c r="GI221" s="265" t="str">
        <f t="shared" si="452"/>
        <v/>
      </c>
      <c r="GJ221" s="265" t="str">
        <f t="shared" si="452"/>
        <v/>
      </c>
      <c r="GK221" s="265" t="str">
        <f t="shared" si="452"/>
        <v/>
      </c>
      <c r="GL221" s="265" t="str">
        <f t="shared" si="452"/>
        <v/>
      </c>
      <c r="GM221" s="265" t="str">
        <f t="shared" si="452"/>
        <v/>
      </c>
      <c r="GN221" s="265" t="str">
        <f t="shared" si="452"/>
        <v/>
      </c>
      <c r="GO221" s="265" t="str">
        <f t="shared" si="452"/>
        <v/>
      </c>
      <c r="GP221" s="263" t="str">
        <f t="shared" si="453"/>
        <v/>
      </c>
      <c r="GQ221" s="263" t="str">
        <f t="shared" si="453"/>
        <v/>
      </c>
      <c r="GR221" s="263" t="str">
        <f t="shared" si="453"/>
        <v/>
      </c>
      <c r="GS221" s="263" t="str">
        <f t="shared" si="453"/>
        <v/>
      </c>
      <c r="GT221" s="263" t="str">
        <f t="shared" si="453"/>
        <v/>
      </c>
      <c r="GU221" s="263" t="str">
        <f t="shared" si="453"/>
        <v/>
      </c>
      <c r="GV221" s="263" t="str">
        <f t="shared" si="453"/>
        <v/>
      </c>
      <c r="GW221" s="263" t="str">
        <f t="shared" si="453"/>
        <v/>
      </c>
      <c r="GX221" s="263" t="str">
        <f t="shared" si="453"/>
        <v/>
      </c>
      <c r="GY221" s="263" t="str">
        <f t="shared" si="453"/>
        <v/>
      </c>
      <c r="GZ221" s="263" t="str">
        <f t="shared" si="454"/>
        <v/>
      </c>
      <c r="HA221" s="263" t="str">
        <f t="shared" si="454"/>
        <v/>
      </c>
      <c r="HB221" s="263" t="str">
        <f t="shared" si="454"/>
        <v/>
      </c>
      <c r="HC221" s="263" t="str">
        <f t="shared" si="454"/>
        <v/>
      </c>
      <c r="HD221" s="263" t="str">
        <f t="shared" si="454"/>
        <v/>
      </c>
      <c r="HE221" s="263" t="str">
        <f t="shared" si="454"/>
        <v/>
      </c>
      <c r="HF221" s="263" t="str">
        <f t="shared" si="454"/>
        <v/>
      </c>
      <c r="HG221" s="263" t="str">
        <f t="shared" si="454"/>
        <v/>
      </c>
      <c r="HH221" s="263" t="str">
        <f t="shared" si="454"/>
        <v/>
      </c>
      <c r="HI221" s="263" t="str">
        <f t="shared" si="454"/>
        <v/>
      </c>
      <c r="HJ221" s="265" t="str">
        <f t="shared" si="455"/>
        <v/>
      </c>
      <c r="HK221" s="265" t="str">
        <f t="shared" si="455"/>
        <v/>
      </c>
      <c r="HL221" s="265" t="str">
        <f t="shared" si="455"/>
        <v/>
      </c>
      <c r="HM221" s="265" t="str">
        <f t="shared" si="455"/>
        <v/>
      </c>
      <c r="HN221" s="265" t="str">
        <f t="shared" si="455"/>
        <v/>
      </c>
      <c r="HO221" s="265" t="str">
        <f t="shared" si="455"/>
        <v/>
      </c>
      <c r="HP221" s="265" t="str">
        <f t="shared" si="455"/>
        <v/>
      </c>
      <c r="HQ221" s="265" t="str">
        <f t="shared" si="455"/>
        <v/>
      </c>
      <c r="HR221" s="265" t="str">
        <f t="shared" si="455"/>
        <v/>
      </c>
      <c r="HS221" s="265" t="str">
        <f t="shared" si="455"/>
        <v/>
      </c>
      <c r="HT221" s="265" t="str">
        <f t="shared" si="456"/>
        <v/>
      </c>
      <c r="HU221" s="265" t="str">
        <f t="shared" si="456"/>
        <v/>
      </c>
      <c r="HV221" s="265" t="str">
        <f t="shared" si="456"/>
        <v/>
      </c>
      <c r="HW221" s="265" t="str">
        <f t="shared" si="456"/>
        <v/>
      </c>
      <c r="HX221" s="265" t="str">
        <f t="shared" si="456"/>
        <v/>
      </c>
      <c r="HY221" s="265" t="str">
        <f t="shared" si="456"/>
        <v/>
      </c>
      <c r="HZ221" s="265" t="str">
        <f t="shared" si="456"/>
        <v/>
      </c>
      <c r="IA221" s="265" t="str">
        <f t="shared" si="456"/>
        <v/>
      </c>
      <c r="IB221" s="265" t="str">
        <f t="shared" si="456"/>
        <v/>
      </c>
      <c r="IC221" s="265" t="str">
        <f t="shared" si="456"/>
        <v/>
      </c>
    </row>
    <row r="222" spans="1:237" x14ac:dyDescent="0.25">
      <c r="A222" s="248">
        <f t="shared" si="444"/>
        <v>211</v>
      </c>
      <c r="B222" s="2" t="str">
        <f>IF(OR('aux 1'!B222="",'aux 1'!R222&lt;&gt;"s"),"",'aux 1'!B222)</f>
        <v/>
      </c>
      <c r="C222" s="172" t="str">
        <f>IF('aux 1'!F222="","",'aux 1'!F222)</f>
        <v/>
      </c>
      <c r="D222" s="450" t="str">
        <f>IF(B222="","",'aux 1'!AP222)</f>
        <v/>
      </c>
      <c r="E222" s="306" t="str">
        <f>IF(B222="","Pre: ",'aux 1'!AN222)</f>
        <v xml:space="preserve">Pre: </v>
      </c>
      <c r="F222" s="306" t="str">
        <f>IF(B222="","Co: ",'aux 1'!AO222)</f>
        <v xml:space="preserve">Co: </v>
      </c>
      <c r="G222" s="54" t="str">
        <f>IF(OR($B222="",'aux 1'!H222=""),"",'aux 1'!H222)</f>
        <v/>
      </c>
      <c r="H222" s="54" t="str">
        <f>IF(OR($B222="",'aux 1'!I222=""),"",'aux 1'!I222)</f>
        <v/>
      </c>
      <c r="I222" s="54" t="str">
        <f>IF(OR($B222="",'aux 1'!J222=""),"",'aux 1'!J222)</f>
        <v/>
      </c>
      <c r="J222" s="54" t="str">
        <f>IF(OR($B222="",'aux 1'!K222=""),"",'aux 1'!K222)</f>
        <v/>
      </c>
      <c r="K222" s="248"/>
      <c r="L222" s="248"/>
      <c r="M222" s="45" t="str">
        <f>IF('aux 1'!C222="","",'aux 1'!C222)</f>
        <v/>
      </c>
      <c r="N222" s="45" t="str">
        <f>IF('aux 1'!D222="","",'aux 1'!D222)</f>
        <v/>
      </c>
      <c r="O222" s="169" t="str">
        <f>IF('aux 1'!E222="","",'aux 1'!E222)</f>
        <v/>
      </c>
      <c r="P222" s="133" t="str">
        <f t="shared" si="438"/>
        <v/>
      </c>
      <c r="Q222" s="43" t="str">
        <f>IF(S222="s",IF(R222="op",'aux 1'!S222,U222),"")</f>
        <v/>
      </c>
      <c r="R222" s="43" t="str">
        <f>IF('aux 1'!N222="op","op",'aux 1'!S222)</f>
        <v/>
      </c>
      <c r="S222" s="43" t="str">
        <f>IF('aux 1'!R222="","",'aux 1'!R222)</f>
        <v/>
      </c>
      <c r="T222" s="43" t="str">
        <f>IF('aux 1'!Q222="","",'aux 1'!Q222)</f>
        <v/>
      </c>
      <c r="U222" s="43" t="str">
        <f>IF('aux 1'!P222="","",'aux 1'!P222)</f>
        <v/>
      </c>
      <c r="V222" s="44" t="str">
        <f>IF('aux 1'!O222="","",'aux 1'!O222)</f>
        <v/>
      </c>
      <c r="W222" s="128">
        <f>IF('aux 1'!T222="",0,'aux 1'!T222)</f>
        <v>0</v>
      </c>
      <c r="X222" s="128">
        <f>IF('aux 1'!U222="",0,'aux 1'!U222)</f>
        <v>0</v>
      </c>
      <c r="Y222" s="128">
        <f>IF('aux 1'!V222="",0,'aux 1'!V222)</f>
        <v>0</v>
      </c>
      <c r="Z222" s="128" t="str">
        <f>IF('aux 1'!W222="","",'aux 1'!W222)</f>
        <v/>
      </c>
      <c r="AA222" s="128" t="str">
        <f t="shared" si="439"/>
        <v>h</v>
      </c>
      <c r="AB222" s="248" t="str">
        <f>IF('aux 1'!X222="","",'aux 1'!X222)</f>
        <v/>
      </c>
      <c r="AC222" s="87" t="str">
        <f t="shared" si="440"/>
        <v/>
      </c>
      <c r="AE222" s="265">
        <f t="shared" si="441"/>
        <v>211</v>
      </c>
      <c r="AF222" s="267" t="str">
        <f t="shared" ref="AF222:AO231" si="473">IF($B222="","",IF($Q222=AF$11,$A222,""))</f>
        <v/>
      </c>
      <c r="AG222" s="267" t="str">
        <f t="shared" si="473"/>
        <v/>
      </c>
      <c r="AH222" s="267" t="str">
        <f t="shared" si="473"/>
        <v/>
      </c>
      <c r="AI222" s="267" t="str">
        <f t="shared" si="473"/>
        <v/>
      </c>
      <c r="AJ222" s="267" t="str">
        <f t="shared" si="473"/>
        <v/>
      </c>
      <c r="AK222" s="267" t="str">
        <f t="shared" si="473"/>
        <v/>
      </c>
      <c r="AL222" s="267" t="str">
        <f t="shared" si="473"/>
        <v/>
      </c>
      <c r="AM222" s="267" t="str">
        <f t="shared" si="473"/>
        <v/>
      </c>
      <c r="AN222" s="267" t="str">
        <f t="shared" si="473"/>
        <v/>
      </c>
      <c r="AO222" s="267" t="str">
        <f t="shared" si="473"/>
        <v/>
      </c>
      <c r="AP222" s="267" t="str">
        <f t="shared" ref="AP222:AY231" si="474">IF($B222="","",IF($Q222=AP$11,$A222,""))</f>
        <v/>
      </c>
      <c r="AQ222" s="267" t="str">
        <f t="shared" si="474"/>
        <v/>
      </c>
      <c r="AR222" s="267" t="str">
        <f t="shared" si="474"/>
        <v/>
      </c>
      <c r="AS222" s="267" t="str">
        <f t="shared" si="474"/>
        <v/>
      </c>
      <c r="AT222" s="267" t="str">
        <f t="shared" si="474"/>
        <v/>
      </c>
      <c r="AU222" s="267" t="str">
        <f t="shared" si="474"/>
        <v/>
      </c>
      <c r="AV222" s="267" t="str">
        <f t="shared" si="474"/>
        <v/>
      </c>
      <c r="AW222" s="267" t="str">
        <f t="shared" si="474"/>
        <v/>
      </c>
      <c r="AX222" s="267" t="str">
        <f t="shared" si="474"/>
        <v/>
      </c>
      <c r="AY222" s="267" t="str">
        <f t="shared" si="474"/>
        <v/>
      </c>
      <c r="BA222" s="267" t="str">
        <f t="shared" si="404"/>
        <v/>
      </c>
      <c r="BB222" s="267" t="str">
        <f t="shared" si="405"/>
        <v/>
      </c>
      <c r="BC222" s="267" t="str">
        <f t="shared" si="406"/>
        <v/>
      </c>
      <c r="BD222" s="267" t="str">
        <f t="shared" si="407"/>
        <v/>
      </c>
      <c r="BE222" s="267" t="str">
        <f t="shared" si="408"/>
        <v/>
      </c>
      <c r="BF222" s="267" t="str">
        <f t="shared" si="409"/>
        <v/>
      </c>
      <c r="BG222" s="267" t="str">
        <f t="shared" si="410"/>
        <v/>
      </c>
      <c r="BH222" s="267" t="str">
        <f t="shared" si="443"/>
        <v/>
      </c>
      <c r="BI222" s="267" t="str">
        <f t="shared" si="460"/>
        <v/>
      </c>
      <c r="BJ222" s="267" t="str">
        <f t="shared" si="461"/>
        <v/>
      </c>
      <c r="BK222" s="267" t="str">
        <f t="shared" si="462"/>
        <v/>
      </c>
      <c r="BL222" s="267" t="str">
        <f t="shared" si="463"/>
        <v/>
      </c>
      <c r="BM222" s="267" t="str">
        <f t="shared" si="464"/>
        <v/>
      </c>
      <c r="BN222" s="267" t="str">
        <f t="shared" si="465"/>
        <v/>
      </c>
      <c r="BO222" s="267" t="str">
        <f t="shared" si="466"/>
        <v/>
      </c>
      <c r="BP222" s="267" t="str">
        <f t="shared" si="467"/>
        <v/>
      </c>
      <c r="BQ222" s="267" t="str">
        <f t="shared" si="468"/>
        <v/>
      </c>
      <c r="BR222" s="267" t="str">
        <f t="shared" si="469"/>
        <v/>
      </c>
      <c r="BS222" s="267" t="str">
        <f t="shared" si="470"/>
        <v/>
      </c>
      <c r="BT222" s="267" t="str">
        <f t="shared" si="471"/>
        <v/>
      </c>
      <c r="BU222" s="264"/>
      <c r="BV222" s="268">
        <v>211</v>
      </c>
      <c r="BW222" s="265" t="str">
        <f t="shared" si="391"/>
        <v/>
      </c>
      <c r="BX222" s="265" t="str">
        <f t="shared" si="458"/>
        <v/>
      </c>
      <c r="BY222" s="265" t="str">
        <f t="shared" si="458"/>
        <v/>
      </c>
      <c r="BZ222" s="265" t="str">
        <f t="shared" si="458"/>
        <v/>
      </c>
      <c r="CA222" s="265" t="str">
        <f t="shared" si="457"/>
        <v/>
      </c>
      <c r="CB222" s="265" t="str">
        <f t="shared" si="457"/>
        <v/>
      </c>
      <c r="CC222" s="265" t="str">
        <f t="shared" si="457"/>
        <v/>
      </c>
      <c r="CD222" s="265" t="str">
        <f t="shared" si="442"/>
        <v/>
      </c>
      <c r="CE222" s="265" t="str">
        <f>IF(LEN(CE$6)&lt;$BV222,"", VALUE(MID(CE$6,$BV222,1)))</f>
        <v/>
      </c>
      <c r="CF222" s="265" t="str">
        <f t="shared" ref="CE222:CP231" si="475">IF(LEN(CF$6)&lt;$BV222,"", VALUE(MID(CF$6,$BV222,1)))</f>
        <v/>
      </c>
      <c r="CG222" s="265" t="str">
        <f t="shared" si="475"/>
        <v/>
      </c>
      <c r="CH222" s="265" t="str">
        <f t="shared" si="475"/>
        <v/>
      </c>
      <c r="CI222" s="265" t="str">
        <f t="shared" si="475"/>
        <v/>
      </c>
      <c r="CJ222" s="265" t="str">
        <f t="shared" si="475"/>
        <v/>
      </c>
      <c r="CK222" s="265" t="str">
        <f t="shared" si="475"/>
        <v/>
      </c>
      <c r="CL222" s="265" t="str">
        <f t="shared" si="475"/>
        <v/>
      </c>
      <c r="CM222" s="265" t="str">
        <f t="shared" si="475"/>
        <v/>
      </c>
      <c r="CN222" s="265" t="str">
        <f t="shared" si="475"/>
        <v/>
      </c>
      <c r="CO222" s="265" t="str">
        <f t="shared" si="475"/>
        <v/>
      </c>
      <c r="CP222" s="265" t="str">
        <f t="shared" si="475"/>
        <v/>
      </c>
      <c r="CR222" s="265" t="str">
        <f>IF(BW222="","",SUM(BW$12:BW222)-BW222+1)</f>
        <v/>
      </c>
      <c r="CS222" s="265" t="str">
        <f>IF(BX222="","",SUM(BX$12:BX222)-BX222+1)</f>
        <v/>
      </c>
      <c r="CT222" s="265" t="str">
        <f>IF(BY222="","",SUM(BY$12:BY222)-BY222+1)</f>
        <v/>
      </c>
      <c r="CU222" s="265" t="str">
        <f>IF(BZ222="","",SUM(BZ$12:BZ222)-BZ222+1)</f>
        <v/>
      </c>
      <c r="CV222" s="265" t="str">
        <f>IF(CA222="","",SUM(CA$12:CA222)-CA222+1)</f>
        <v/>
      </c>
      <c r="CW222" s="265" t="str">
        <f>IF(CB222="","",SUM(CB$12:CB222)-CB222+1)</f>
        <v/>
      </c>
      <c r="CX222" s="265" t="str">
        <f>IF(CC222="","",SUM(CC$12:CC222)-CC222+1)</f>
        <v/>
      </c>
      <c r="CY222" s="265" t="str">
        <f>IF(CD222="","",SUM(CD$12:CD222)-CD222+1)</f>
        <v/>
      </c>
      <c r="CZ222" s="265" t="str">
        <f>IF(CE222="","",SUM(CE$12:CE222)-CE222+1)</f>
        <v/>
      </c>
      <c r="DA222" s="265" t="str">
        <f>IF(CF222="","",SUM(CF$12:CF222)-CF222+1)</f>
        <v/>
      </c>
      <c r="DB222" s="265" t="str">
        <f>IF(CG222="","",SUM(CG$12:CG222)-CG222+1)</f>
        <v/>
      </c>
      <c r="DC222" s="265" t="str">
        <f>IF(CH222="","",SUM(CH$12:CH222)-CH222+1)</f>
        <v/>
      </c>
      <c r="DD222" s="265" t="str">
        <f>IF(CI222="","",SUM(CI$12:CI222)-CI222+1)</f>
        <v/>
      </c>
      <c r="DE222" s="265" t="str">
        <f>IF(CJ222="","",SUM(CJ$12:CJ222)-CJ222+1)</f>
        <v/>
      </c>
      <c r="DF222" s="265" t="str">
        <f>IF(CK222="","",SUM(CK$12:CK222)-CK222+1)</f>
        <v/>
      </c>
      <c r="DG222" s="265" t="str">
        <f>IF(CL222="","",SUM(CL$12:CL222)-CL222+1)</f>
        <v/>
      </c>
      <c r="DH222" s="265" t="str">
        <f>IF(CM222="","",SUM(CM$12:CM222)-CM222+1)</f>
        <v/>
      </c>
      <c r="DI222" s="265" t="str">
        <f>IF(CN222="","",SUM(CN$12:CN222)-CN222+1)</f>
        <v/>
      </c>
      <c r="DJ222" s="265" t="str">
        <f>IF(CO222="","",SUM(CO$12:CO222)-CO222+1)</f>
        <v/>
      </c>
      <c r="DK222" s="265" t="str">
        <f>IF(CP222="","",SUM(CP$12:CP222)-CP222+1)</f>
        <v/>
      </c>
      <c r="DM222" s="265"/>
      <c r="DN222" s="265"/>
      <c r="DO222" s="265"/>
      <c r="DP222" s="265"/>
      <c r="DQ222" s="265"/>
      <c r="DR222" s="265"/>
      <c r="DS222" s="265"/>
      <c r="DT222" s="265"/>
      <c r="DU222" s="265"/>
      <c r="DV222" s="265"/>
      <c r="DW222" s="265"/>
      <c r="DX222" s="265"/>
      <c r="DY222" s="265"/>
      <c r="DZ222" s="265"/>
      <c r="EA222" s="265"/>
      <c r="EB222" s="265"/>
      <c r="EC222" s="265"/>
      <c r="ED222" s="265"/>
      <c r="EE222" s="265"/>
      <c r="EF222" s="265"/>
      <c r="EH222" s="265" t="str">
        <f t="shared" ref="EH222:EQ231" si="476">IF($B222="","",IF(AND($Q222=EH$11,$V222=EH$10),$Z222,""))</f>
        <v/>
      </c>
      <c r="EI222" s="265" t="str">
        <f t="shared" si="476"/>
        <v/>
      </c>
      <c r="EJ222" s="265" t="str">
        <f t="shared" si="476"/>
        <v/>
      </c>
      <c r="EK222" s="265" t="str">
        <f t="shared" si="476"/>
        <v/>
      </c>
      <c r="EL222" s="265" t="str">
        <f t="shared" si="476"/>
        <v/>
      </c>
      <c r="EM222" s="265" t="str">
        <f t="shared" si="476"/>
        <v/>
      </c>
      <c r="EN222" s="265" t="str">
        <f t="shared" si="476"/>
        <v/>
      </c>
      <c r="EO222" s="265" t="str">
        <f t="shared" si="476"/>
        <v/>
      </c>
      <c r="EP222" s="265" t="str">
        <f t="shared" si="476"/>
        <v/>
      </c>
      <c r="EQ222" s="265" t="str">
        <f t="shared" si="476"/>
        <v/>
      </c>
      <c r="ER222" s="265" t="str">
        <f t="shared" ref="ER222:FA231" si="477">IF($B222="","",IF(AND($Q222=ER$11,$V222=ER$10),$Z222,""))</f>
        <v/>
      </c>
      <c r="ES222" s="265" t="str">
        <f t="shared" si="477"/>
        <v/>
      </c>
      <c r="ET222" s="265" t="str">
        <f t="shared" si="477"/>
        <v/>
      </c>
      <c r="EU222" s="265" t="str">
        <f t="shared" si="477"/>
        <v/>
      </c>
      <c r="EV222" s="265" t="str">
        <f t="shared" si="477"/>
        <v/>
      </c>
      <c r="EW222" s="265" t="str">
        <f t="shared" si="477"/>
        <v/>
      </c>
      <c r="EX222" s="265" t="str">
        <f t="shared" si="477"/>
        <v/>
      </c>
      <c r="EY222" s="265" t="str">
        <f t="shared" si="477"/>
        <v/>
      </c>
      <c r="EZ222" s="265" t="str">
        <f t="shared" si="477"/>
        <v/>
      </c>
      <c r="FA222" s="265" t="str">
        <f t="shared" si="477"/>
        <v/>
      </c>
      <c r="FB222" s="263" t="str">
        <f t="shared" ref="FB222:FK231" si="478">IF($B222="","",IF(AND($Q222=FB$11,$V222=FB$10),$Z222,""))</f>
        <v/>
      </c>
      <c r="FC222" s="263" t="str">
        <f t="shared" si="478"/>
        <v/>
      </c>
      <c r="FD222" s="263" t="str">
        <f t="shared" si="478"/>
        <v/>
      </c>
      <c r="FE222" s="263" t="str">
        <f t="shared" si="478"/>
        <v/>
      </c>
      <c r="FF222" s="263" t="str">
        <f t="shared" si="478"/>
        <v/>
      </c>
      <c r="FG222" s="263" t="str">
        <f t="shared" si="478"/>
        <v/>
      </c>
      <c r="FH222" s="263" t="str">
        <f t="shared" si="478"/>
        <v/>
      </c>
      <c r="FI222" s="263" t="str">
        <f t="shared" si="478"/>
        <v/>
      </c>
      <c r="FJ222" s="263" t="str">
        <f t="shared" si="478"/>
        <v/>
      </c>
      <c r="FK222" s="263" t="str">
        <f t="shared" si="478"/>
        <v/>
      </c>
      <c r="FL222" s="263" t="str">
        <f t="shared" ref="FL222:FU231" si="479">IF($B222="","",IF(AND($Q222=FL$11,$V222=FL$10),$Z222,""))</f>
        <v/>
      </c>
      <c r="FM222" s="263" t="str">
        <f t="shared" si="479"/>
        <v/>
      </c>
      <c r="FN222" s="263" t="str">
        <f t="shared" si="479"/>
        <v/>
      </c>
      <c r="FO222" s="263" t="str">
        <f t="shared" si="479"/>
        <v/>
      </c>
      <c r="FP222" s="263" t="str">
        <f t="shared" si="479"/>
        <v/>
      </c>
      <c r="FQ222" s="263" t="str">
        <f t="shared" si="479"/>
        <v/>
      </c>
      <c r="FR222" s="263" t="str">
        <f t="shared" si="479"/>
        <v/>
      </c>
      <c r="FS222" s="263" t="str">
        <f t="shared" si="479"/>
        <v/>
      </c>
      <c r="FT222" s="263" t="str">
        <f t="shared" si="479"/>
        <v/>
      </c>
      <c r="FU222" s="263" t="str">
        <f t="shared" si="479"/>
        <v/>
      </c>
      <c r="FV222" s="265" t="str">
        <f t="shared" ref="FV222:GE231" si="480">IF($B222="","",IF(AND($Q222=FV$11,$V222=FV$10),$Z222,""))</f>
        <v/>
      </c>
      <c r="FW222" s="265" t="str">
        <f t="shared" si="480"/>
        <v/>
      </c>
      <c r="FX222" s="265" t="str">
        <f t="shared" si="480"/>
        <v/>
      </c>
      <c r="FY222" s="265" t="str">
        <f t="shared" si="480"/>
        <v/>
      </c>
      <c r="FZ222" s="265" t="str">
        <f t="shared" si="480"/>
        <v/>
      </c>
      <c r="GA222" s="265" t="str">
        <f t="shared" si="480"/>
        <v/>
      </c>
      <c r="GB222" s="265" t="str">
        <f t="shared" si="480"/>
        <v/>
      </c>
      <c r="GC222" s="265" t="str">
        <f t="shared" si="480"/>
        <v/>
      </c>
      <c r="GD222" s="265" t="str">
        <f t="shared" si="480"/>
        <v/>
      </c>
      <c r="GE222" s="265" t="str">
        <f t="shared" si="480"/>
        <v/>
      </c>
      <c r="GF222" s="265" t="str">
        <f t="shared" ref="GF222:GO231" si="481">IF($B222="","",IF(AND($Q222=GF$11,$V222=GF$10),$Z222,""))</f>
        <v/>
      </c>
      <c r="GG222" s="265" t="str">
        <f t="shared" si="481"/>
        <v/>
      </c>
      <c r="GH222" s="265" t="str">
        <f t="shared" si="481"/>
        <v/>
      </c>
      <c r="GI222" s="265" t="str">
        <f t="shared" si="481"/>
        <v/>
      </c>
      <c r="GJ222" s="265" t="str">
        <f t="shared" si="481"/>
        <v/>
      </c>
      <c r="GK222" s="265" t="str">
        <f t="shared" si="481"/>
        <v/>
      </c>
      <c r="GL222" s="265" t="str">
        <f t="shared" si="481"/>
        <v/>
      </c>
      <c r="GM222" s="265" t="str">
        <f t="shared" si="481"/>
        <v/>
      </c>
      <c r="GN222" s="265" t="str">
        <f t="shared" si="481"/>
        <v/>
      </c>
      <c r="GO222" s="265" t="str">
        <f t="shared" si="481"/>
        <v/>
      </c>
      <c r="GP222" s="263" t="str">
        <f t="shared" ref="GP222:GY231" si="482">IF($B222="","",IF(AND($Q222=GP$11,$V222=GP$10),$Z222,""))</f>
        <v/>
      </c>
      <c r="GQ222" s="263" t="str">
        <f t="shared" si="482"/>
        <v/>
      </c>
      <c r="GR222" s="263" t="str">
        <f t="shared" si="482"/>
        <v/>
      </c>
      <c r="GS222" s="263" t="str">
        <f t="shared" si="482"/>
        <v/>
      </c>
      <c r="GT222" s="263" t="str">
        <f t="shared" si="482"/>
        <v/>
      </c>
      <c r="GU222" s="263" t="str">
        <f t="shared" si="482"/>
        <v/>
      </c>
      <c r="GV222" s="263" t="str">
        <f t="shared" si="482"/>
        <v/>
      </c>
      <c r="GW222" s="263" t="str">
        <f t="shared" si="482"/>
        <v/>
      </c>
      <c r="GX222" s="263" t="str">
        <f t="shared" si="482"/>
        <v/>
      </c>
      <c r="GY222" s="263" t="str">
        <f t="shared" si="482"/>
        <v/>
      </c>
      <c r="GZ222" s="263" t="str">
        <f t="shared" ref="GZ222:HI231" si="483">IF($B222="","",IF(AND($Q222=GZ$11,$V222=GZ$10),$Z222,""))</f>
        <v/>
      </c>
      <c r="HA222" s="263" t="str">
        <f t="shared" si="483"/>
        <v/>
      </c>
      <c r="HB222" s="263" t="str">
        <f t="shared" si="483"/>
        <v/>
      </c>
      <c r="HC222" s="263" t="str">
        <f t="shared" si="483"/>
        <v/>
      </c>
      <c r="HD222" s="263" t="str">
        <f t="shared" si="483"/>
        <v/>
      </c>
      <c r="HE222" s="263" t="str">
        <f t="shared" si="483"/>
        <v/>
      </c>
      <c r="HF222" s="263" t="str">
        <f t="shared" si="483"/>
        <v/>
      </c>
      <c r="HG222" s="263" t="str">
        <f t="shared" si="483"/>
        <v/>
      </c>
      <c r="HH222" s="263" t="str">
        <f t="shared" si="483"/>
        <v/>
      </c>
      <c r="HI222" s="263" t="str">
        <f t="shared" si="483"/>
        <v/>
      </c>
      <c r="HJ222" s="265" t="str">
        <f t="shared" ref="HJ222:HS231" si="484">IF($B222="","",IF(AND($Q222=HJ$11,$V222=HJ$10),$Z222,""))</f>
        <v/>
      </c>
      <c r="HK222" s="265" t="str">
        <f t="shared" si="484"/>
        <v/>
      </c>
      <c r="HL222" s="265" t="str">
        <f t="shared" si="484"/>
        <v/>
      </c>
      <c r="HM222" s="265" t="str">
        <f t="shared" si="484"/>
        <v/>
      </c>
      <c r="HN222" s="265" t="str">
        <f t="shared" si="484"/>
        <v/>
      </c>
      <c r="HO222" s="265" t="str">
        <f t="shared" si="484"/>
        <v/>
      </c>
      <c r="HP222" s="265" t="str">
        <f t="shared" si="484"/>
        <v/>
      </c>
      <c r="HQ222" s="265" t="str">
        <f t="shared" si="484"/>
        <v/>
      </c>
      <c r="HR222" s="265" t="str">
        <f t="shared" si="484"/>
        <v/>
      </c>
      <c r="HS222" s="265" t="str">
        <f t="shared" si="484"/>
        <v/>
      </c>
      <c r="HT222" s="265" t="str">
        <f t="shared" ref="HT222:IC231" si="485">IF($B222="","",IF(AND($Q222=HT$11,$V222=HT$10),$Z222,""))</f>
        <v/>
      </c>
      <c r="HU222" s="265" t="str">
        <f t="shared" si="485"/>
        <v/>
      </c>
      <c r="HV222" s="265" t="str">
        <f t="shared" si="485"/>
        <v/>
      </c>
      <c r="HW222" s="265" t="str">
        <f t="shared" si="485"/>
        <v/>
      </c>
      <c r="HX222" s="265" t="str">
        <f t="shared" si="485"/>
        <v/>
      </c>
      <c r="HY222" s="265" t="str">
        <f t="shared" si="485"/>
        <v/>
      </c>
      <c r="HZ222" s="265" t="str">
        <f t="shared" si="485"/>
        <v/>
      </c>
      <c r="IA222" s="265" t="str">
        <f t="shared" si="485"/>
        <v/>
      </c>
      <c r="IB222" s="265" t="str">
        <f t="shared" si="485"/>
        <v/>
      </c>
      <c r="IC222" s="265" t="str">
        <f t="shared" si="485"/>
        <v/>
      </c>
    </row>
    <row r="223" spans="1:237" x14ac:dyDescent="0.25">
      <c r="A223" s="248">
        <f t="shared" si="444"/>
        <v>212</v>
      </c>
      <c r="B223" s="2" t="str">
        <f>IF(OR('aux 1'!B223="",'aux 1'!R223&lt;&gt;"s"),"",'aux 1'!B223)</f>
        <v/>
      </c>
      <c r="C223" s="172" t="str">
        <f>IF('aux 1'!F223="","",'aux 1'!F223)</f>
        <v/>
      </c>
      <c r="D223" s="450" t="str">
        <f>IF(B223="","",'aux 1'!AP223)</f>
        <v/>
      </c>
      <c r="E223" s="306" t="str">
        <f>IF(B223="","Pre: ",'aux 1'!AN223)</f>
        <v xml:space="preserve">Pre: </v>
      </c>
      <c r="F223" s="306" t="str">
        <f>IF(B223="","Co: ",'aux 1'!AO223)</f>
        <v xml:space="preserve">Co: </v>
      </c>
      <c r="G223" s="54" t="str">
        <f>IF(OR($B223="",'aux 1'!H223=""),"",'aux 1'!H223)</f>
        <v/>
      </c>
      <c r="H223" s="54" t="str">
        <f>IF(OR($B223="",'aux 1'!I223=""),"",'aux 1'!I223)</f>
        <v/>
      </c>
      <c r="I223" s="54" t="str">
        <f>IF(OR($B223="",'aux 1'!J223=""),"",'aux 1'!J223)</f>
        <v/>
      </c>
      <c r="J223" s="54" t="str">
        <f>IF(OR($B223="",'aux 1'!K223=""),"",'aux 1'!K223)</f>
        <v/>
      </c>
      <c r="K223" s="248"/>
      <c r="L223" s="248"/>
      <c r="M223" s="45" t="str">
        <f>IF('aux 1'!C223="","",'aux 1'!C223)</f>
        <v/>
      </c>
      <c r="N223" s="45" t="str">
        <f>IF('aux 1'!D223="","",'aux 1'!D223)</f>
        <v/>
      </c>
      <c r="O223" s="169" t="str">
        <f>IF('aux 1'!E223="","",'aux 1'!E223)</f>
        <v/>
      </c>
      <c r="P223" s="133" t="str">
        <f t="shared" si="438"/>
        <v/>
      </c>
      <c r="Q223" s="43" t="str">
        <f>IF(S223="s",IF(R223="op",'aux 1'!S223,U223),"")</f>
        <v/>
      </c>
      <c r="R223" s="43" t="str">
        <f>IF('aux 1'!N223="op","op",'aux 1'!S223)</f>
        <v/>
      </c>
      <c r="S223" s="43" t="str">
        <f>IF('aux 1'!R223="","",'aux 1'!R223)</f>
        <v/>
      </c>
      <c r="T223" s="43" t="str">
        <f>IF('aux 1'!Q223="","",'aux 1'!Q223)</f>
        <v/>
      </c>
      <c r="U223" s="43" t="str">
        <f>IF('aux 1'!P223="","",'aux 1'!P223)</f>
        <v/>
      </c>
      <c r="V223" s="44" t="str">
        <f>IF('aux 1'!O223="","",'aux 1'!O223)</f>
        <v/>
      </c>
      <c r="W223" s="128">
        <f>IF('aux 1'!T223="",0,'aux 1'!T223)</f>
        <v>0</v>
      </c>
      <c r="X223" s="128">
        <f>IF('aux 1'!U223="",0,'aux 1'!U223)</f>
        <v>0</v>
      </c>
      <c r="Y223" s="128">
        <f>IF('aux 1'!V223="",0,'aux 1'!V223)</f>
        <v>0</v>
      </c>
      <c r="Z223" s="128" t="str">
        <f>IF('aux 1'!W223="","",'aux 1'!W223)</f>
        <v/>
      </c>
      <c r="AA223" s="128" t="str">
        <f t="shared" si="439"/>
        <v>h</v>
      </c>
      <c r="AB223" s="248" t="str">
        <f>IF('aux 1'!X223="","",'aux 1'!X223)</f>
        <v/>
      </c>
      <c r="AC223" s="87" t="str">
        <f t="shared" si="440"/>
        <v/>
      </c>
      <c r="AE223" s="265">
        <f t="shared" si="441"/>
        <v>212</v>
      </c>
      <c r="AF223" s="267" t="str">
        <f t="shared" si="473"/>
        <v/>
      </c>
      <c r="AG223" s="267" t="str">
        <f t="shared" si="473"/>
        <v/>
      </c>
      <c r="AH223" s="267" t="str">
        <f t="shared" si="473"/>
        <v/>
      </c>
      <c r="AI223" s="267" t="str">
        <f t="shared" si="473"/>
        <v/>
      </c>
      <c r="AJ223" s="267" t="str">
        <f t="shared" si="473"/>
        <v/>
      </c>
      <c r="AK223" s="267" t="str">
        <f t="shared" si="473"/>
        <v/>
      </c>
      <c r="AL223" s="267" t="str">
        <f t="shared" si="473"/>
        <v/>
      </c>
      <c r="AM223" s="267" t="str">
        <f t="shared" si="473"/>
        <v/>
      </c>
      <c r="AN223" s="267" t="str">
        <f t="shared" si="473"/>
        <v/>
      </c>
      <c r="AO223" s="267" t="str">
        <f t="shared" si="473"/>
        <v/>
      </c>
      <c r="AP223" s="267" t="str">
        <f t="shared" si="474"/>
        <v/>
      </c>
      <c r="AQ223" s="267" t="str">
        <f t="shared" si="474"/>
        <v/>
      </c>
      <c r="AR223" s="267" t="str">
        <f t="shared" si="474"/>
        <v/>
      </c>
      <c r="AS223" s="267" t="str">
        <f t="shared" si="474"/>
        <v/>
      </c>
      <c r="AT223" s="267" t="str">
        <f t="shared" si="474"/>
        <v/>
      </c>
      <c r="AU223" s="267" t="str">
        <f t="shared" si="474"/>
        <v/>
      </c>
      <c r="AV223" s="267" t="str">
        <f t="shared" si="474"/>
        <v/>
      </c>
      <c r="AW223" s="267" t="str">
        <f t="shared" si="474"/>
        <v/>
      </c>
      <c r="AX223" s="267" t="str">
        <f t="shared" si="474"/>
        <v/>
      </c>
      <c r="AY223" s="267" t="str">
        <f t="shared" si="474"/>
        <v/>
      </c>
      <c r="BA223" s="267" t="str">
        <f t="shared" si="404"/>
        <v/>
      </c>
      <c r="BB223" s="267" t="str">
        <f t="shared" si="405"/>
        <v/>
      </c>
      <c r="BC223" s="267" t="str">
        <f t="shared" si="406"/>
        <v/>
      </c>
      <c r="BD223" s="267" t="str">
        <f t="shared" si="407"/>
        <v/>
      </c>
      <c r="BE223" s="267" t="str">
        <f t="shared" si="408"/>
        <v/>
      </c>
      <c r="BF223" s="267" t="str">
        <f t="shared" si="409"/>
        <v/>
      </c>
      <c r="BG223" s="267" t="str">
        <f t="shared" si="410"/>
        <v/>
      </c>
      <c r="BH223" s="267" t="str">
        <f t="shared" si="443"/>
        <v/>
      </c>
      <c r="BI223" s="267" t="str">
        <f t="shared" si="460"/>
        <v/>
      </c>
      <c r="BJ223" s="267" t="str">
        <f t="shared" si="461"/>
        <v/>
      </c>
      <c r="BK223" s="267" t="str">
        <f t="shared" si="462"/>
        <v/>
      </c>
      <c r="BL223" s="267" t="str">
        <f t="shared" si="463"/>
        <v/>
      </c>
      <c r="BM223" s="267" t="str">
        <f t="shared" si="464"/>
        <v/>
      </c>
      <c r="BN223" s="267" t="str">
        <f t="shared" si="465"/>
        <v/>
      </c>
      <c r="BO223" s="267" t="str">
        <f t="shared" si="466"/>
        <v/>
      </c>
      <c r="BP223" s="267" t="str">
        <f t="shared" si="467"/>
        <v/>
      </c>
      <c r="BQ223" s="267" t="str">
        <f t="shared" si="468"/>
        <v/>
      </c>
      <c r="BR223" s="267" t="str">
        <f t="shared" si="469"/>
        <v/>
      </c>
      <c r="BS223" s="267" t="str">
        <f t="shared" si="470"/>
        <v/>
      </c>
      <c r="BT223" s="267" t="str">
        <f t="shared" si="471"/>
        <v/>
      </c>
      <c r="BU223" s="264"/>
      <c r="BV223" s="268">
        <v>212</v>
      </c>
      <c r="BW223" s="265" t="str">
        <f t="shared" si="391"/>
        <v/>
      </c>
      <c r="BX223" s="265" t="str">
        <f t="shared" si="458"/>
        <v/>
      </c>
      <c r="BY223" s="265" t="str">
        <f t="shared" si="458"/>
        <v/>
      </c>
      <c r="BZ223" s="265" t="str">
        <f t="shared" si="458"/>
        <v/>
      </c>
      <c r="CA223" s="265" t="str">
        <f t="shared" si="457"/>
        <v/>
      </c>
      <c r="CB223" s="265" t="str">
        <f t="shared" si="457"/>
        <v/>
      </c>
      <c r="CC223" s="265" t="str">
        <f t="shared" si="457"/>
        <v/>
      </c>
      <c r="CD223" s="265" t="str">
        <f t="shared" si="442"/>
        <v/>
      </c>
      <c r="CE223" s="265" t="str">
        <f t="shared" si="475"/>
        <v/>
      </c>
      <c r="CF223" s="265" t="str">
        <f t="shared" si="475"/>
        <v/>
      </c>
      <c r="CG223" s="265" t="str">
        <f t="shared" si="475"/>
        <v/>
      </c>
      <c r="CH223" s="265" t="str">
        <f t="shared" si="475"/>
        <v/>
      </c>
      <c r="CI223" s="265" t="str">
        <f t="shared" si="475"/>
        <v/>
      </c>
      <c r="CJ223" s="265" t="str">
        <f t="shared" si="475"/>
        <v/>
      </c>
      <c r="CK223" s="265" t="str">
        <f t="shared" si="475"/>
        <v/>
      </c>
      <c r="CL223" s="265" t="str">
        <f t="shared" si="475"/>
        <v/>
      </c>
      <c r="CM223" s="265" t="str">
        <f t="shared" si="475"/>
        <v/>
      </c>
      <c r="CN223" s="265" t="str">
        <f t="shared" si="475"/>
        <v/>
      </c>
      <c r="CO223" s="265" t="str">
        <f t="shared" si="475"/>
        <v/>
      </c>
      <c r="CP223" s="265" t="str">
        <f t="shared" si="475"/>
        <v/>
      </c>
      <c r="CR223" s="265" t="str">
        <f>IF(BW223="","",SUM(BW$12:BW223)-BW223+1)</f>
        <v/>
      </c>
      <c r="CS223" s="265" t="str">
        <f>IF(BX223="","",SUM(BX$12:BX223)-BX223+1)</f>
        <v/>
      </c>
      <c r="CT223" s="265" t="str">
        <f>IF(BY223="","",SUM(BY$12:BY223)-BY223+1)</f>
        <v/>
      </c>
      <c r="CU223" s="265" t="str">
        <f>IF(BZ223="","",SUM(BZ$12:BZ223)-BZ223+1)</f>
        <v/>
      </c>
      <c r="CV223" s="265" t="str">
        <f>IF(CA223="","",SUM(CA$12:CA223)-CA223+1)</f>
        <v/>
      </c>
      <c r="CW223" s="265" t="str">
        <f>IF(CB223="","",SUM(CB$12:CB223)-CB223+1)</f>
        <v/>
      </c>
      <c r="CX223" s="265" t="str">
        <f>IF(CC223="","",SUM(CC$12:CC223)-CC223+1)</f>
        <v/>
      </c>
      <c r="CY223" s="265" t="str">
        <f>IF(CD223="","",SUM(CD$12:CD223)-CD223+1)</f>
        <v/>
      </c>
      <c r="CZ223" s="265" t="str">
        <f>IF(CE223="","",SUM(CE$12:CE223)-CE223+1)</f>
        <v/>
      </c>
      <c r="DA223" s="265" t="str">
        <f>IF(CF223="","",SUM(CF$12:CF223)-CF223+1)</f>
        <v/>
      </c>
      <c r="DB223" s="265" t="str">
        <f>IF(CG223="","",SUM(CG$12:CG223)-CG223+1)</f>
        <v/>
      </c>
      <c r="DC223" s="265" t="str">
        <f>IF(CH223="","",SUM(CH$12:CH223)-CH223+1)</f>
        <v/>
      </c>
      <c r="DD223" s="265" t="str">
        <f>IF(CI223="","",SUM(CI$12:CI223)-CI223+1)</f>
        <v/>
      </c>
      <c r="DE223" s="265" t="str">
        <f>IF(CJ223="","",SUM(CJ$12:CJ223)-CJ223+1)</f>
        <v/>
      </c>
      <c r="DF223" s="265" t="str">
        <f>IF(CK223="","",SUM(CK$12:CK223)-CK223+1)</f>
        <v/>
      </c>
      <c r="DG223" s="265" t="str">
        <f>IF(CL223="","",SUM(CL$12:CL223)-CL223+1)</f>
        <v/>
      </c>
      <c r="DH223" s="265" t="str">
        <f>IF(CM223="","",SUM(CM$12:CM223)-CM223+1)</f>
        <v/>
      </c>
      <c r="DI223" s="265" t="str">
        <f>IF(CN223="","",SUM(CN$12:CN223)-CN223+1)</f>
        <v/>
      </c>
      <c r="DJ223" s="265" t="str">
        <f>IF(CO223="","",SUM(CO$12:CO223)-CO223+1)</f>
        <v/>
      </c>
      <c r="DK223" s="265" t="str">
        <f>IF(CP223="","",SUM(CP$12:CP223)-CP223+1)</f>
        <v/>
      </c>
      <c r="DM223" s="265"/>
      <c r="DN223" s="265"/>
      <c r="DO223" s="265"/>
      <c r="DP223" s="265"/>
      <c r="DQ223" s="265"/>
      <c r="DR223" s="265"/>
      <c r="DS223" s="265"/>
      <c r="DT223" s="265"/>
      <c r="DU223" s="265"/>
      <c r="DV223" s="265"/>
      <c r="DW223" s="265"/>
      <c r="DX223" s="265"/>
      <c r="DY223" s="265"/>
      <c r="DZ223" s="265"/>
      <c r="EA223" s="265"/>
      <c r="EB223" s="265"/>
      <c r="EC223" s="265"/>
      <c r="ED223" s="265"/>
      <c r="EE223" s="265"/>
      <c r="EF223" s="265"/>
      <c r="EH223" s="265" t="str">
        <f t="shared" si="476"/>
        <v/>
      </c>
      <c r="EI223" s="265" t="str">
        <f t="shared" si="476"/>
        <v/>
      </c>
      <c r="EJ223" s="265" t="str">
        <f t="shared" si="476"/>
        <v/>
      </c>
      <c r="EK223" s="265" t="str">
        <f t="shared" si="476"/>
        <v/>
      </c>
      <c r="EL223" s="265" t="str">
        <f t="shared" si="476"/>
        <v/>
      </c>
      <c r="EM223" s="265" t="str">
        <f t="shared" si="476"/>
        <v/>
      </c>
      <c r="EN223" s="265" t="str">
        <f t="shared" si="476"/>
        <v/>
      </c>
      <c r="EO223" s="265" t="str">
        <f t="shared" si="476"/>
        <v/>
      </c>
      <c r="EP223" s="265" t="str">
        <f t="shared" si="476"/>
        <v/>
      </c>
      <c r="EQ223" s="265" t="str">
        <f t="shared" si="476"/>
        <v/>
      </c>
      <c r="ER223" s="265" t="str">
        <f t="shared" si="477"/>
        <v/>
      </c>
      <c r="ES223" s="265" t="str">
        <f t="shared" si="477"/>
        <v/>
      </c>
      <c r="ET223" s="265" t="str">
        <f t="shared" si="477"/>
        <v/>
      </c>
      <c r="EU223" s="265" t="str">
        <f t="shared" si="477"/>
        <v/>
      </c>
      <c r="EV223" s="265" t="str">
        <f t="shared" si="477"/>
        <v/>
      </c>
      <c r="EW223" s="265" t="str">
        <f t="shared" si="477"/>
        <v/>
      </c>
      <c r="EX223" s="265" t="str">
        <f t="shared" si="477"/>
        <v/>
      </c>
      <c r="EY223" s="265" t="str">
        <f t="shared" si="477"/>
        <v/>
      </c>
      <c r="EZ223" s="265" t="str">
        <f t="shared" si="477"/>
        <v/>
      </c>
      <c r="FA223" s="265" t="str">
        <f t="shared" si="477"/>
        <v/>
      </c>
      <c r="FB223" s="263" t="str">
        <f t="shared" si="478"/>
        <v/>
      </c>
      <c r="FC223" s="263" t="str">
        <f t="shared" si="478"/>
        <v/>
      </c>
      <c r="FD223" s="263" t="str">
        <f t="shared" si="478"/>
        <v/>
      </c>
      <c r="FE223" s="263" t="str">
        <f t="shared" si="478"/>
        <v/>
      </c>
      <c r="FF223" s="263" t="str">
        <f t="shared" si="478"/>
        <v/>
      </c>
      <c r="FG223" s="263" t="str">
        <f t="shared" si="478"/>
        <v/>
      </c>
      <c r="FH223" s="263" t="str">
        <f t="shared" si="478"/>
        <v/>
      </c>
      <c r="FI223" s="263" t="str">
        <f t="shared" si="478"/>
        <v/>
      </c>
      <c r="FJ223" s="263" t="str">
        <f t="shared" si="478"/>
        <v/>
      </c>
      <c r="FK223" s="263" t="str">
        <f t="shared" si="478"/>
        <v/>
      </c>
      <c r="FL223" s="263" t="str">
        <f t="shared" si="479"/>
        <v/>
      </c>
      <c r="FM223" s="263" t="str">
        <f t="shared" si="479"/>
        <v/>
      </c>
      <c r="FN223" s="263" t="str">
        <f t="shared" si="479"/>
        <v/>
      </c>
      <c r="FO223" s="263" t="str">
        <f t="shared" si="479"/>
        <v/>
      </c>
      <c r="FP223" s="263" t="str">
        <f t="shared" si="479"/>
        <v/>
      </c>
      <c r="FQ223" s="263" t="str">
        <f t="shared" si="479"/>
        <v/>
      </c>
      <c r="FR223" s="263" t="str">
        <f t="shared" si="479"/>
        <v/>
      </c>
      <c r="FS223" s="263" t="str">
        <f t="shared" si="479"/>
        <v/>
      </c>
      <c r="FT223" s="263" t="str">
        <f t="shared" si="479"/>
        <v/>
      </c>
      <c r="FU223" s="263" t="str">
        <f t="shared" si="479"/>
        <v/>
      </c>
      <c r="FV223" s="265" t="str">
        <f t="shared" si="480"/>
        <v/>
      </c>
      <c r="FW223" s="265" t="str">
        <f t="shared" si="480"/>
        <v/>
      </c>
      <c r="FX223" s="265" t="str">
        <f t="shared" si="480"/>
        <v/>
      </c>
      <c r="FY223" s="265" t="str">
        <f t="shared" si="480"/>
        <v/>
      </c>
      <c r="FZ223" s="265" t="str">
        <f t="shared" si="480"/>
        <v/>
      </c>
      <c r="GA223" s="265" t="str">
        <f t="shared" si="480"/>
        <v/>
      </c>
      <c r="GB223" s="265" t="str">
        <f t="shared" si="480"/>
        <v/>
      </c>
      <c r="GC223" s="265" t="str">
        <f t="shared" si="480"/>
        <v/>
      </c>
      <c r="GD223" s="265" t="str">
        <f t="shared" si="480"/>
        <v/>
      </c>
      <c r="GE223" s="265" t="str">
        <f t="shared" si="480"/>
        <v/>
      </c>
      <c r="GF223" s="265" t="str">
        <f t="shared" si="481"/>
        <v/>
      </c>
      <c r="GG223" s="265" t="str">
        <f t="shared" si="481"/>
        <v/>
      </c>
      <c r="GH223" s="265" t="str">
        <f t="shared" si="481"/>
        <v/>
      </c>
      <c r="GI223" s="265" t="str">
        <f t="shared" si="481"/>
        <v/>
      </c>
      <c r="GJ223" s="265" t="str">
        <f t="shared" si="481"/>
        <v/>
      </c>
      <c r="GK223" s="265" t="str">
        <f t="shared" si="481"/>
        <v/>
      </c>
      <c r="GL223" s="265" t="str">
        <f t="shared" si="481"/>
        <v/>
      </c>
      <c r="GM223" s="265" t="str">
        <f t="shared" si="481"/>
        <v/>
      </c>
      <c r="GN223" s="265" t="str">
        <f t="shared" si="481"/>
        <v/>
      </c>
      <c r="GO223" s="265" t="str">
        <f t="shared" si="481"/>
        <v/>
      </c>
      <c r="GP223" s="263" t="str">
        <f t="shared" si="482"/>
        <v/>
      </c>
      <c r="GQ223" s="263" t="str">
        <f t="shared" si="482"/>
        <v/>
      </c>
      <c r="GR223" s="263" t="str">
        <f t="shared" si="482"/>
        <v/>
      </c>
      <c r="GS223" s="263" t="str">
        <f t="shared" si="482"/>
        <v/>
      </c>
      <c r="GT223" s="263" t="str">
        <f t="shared" si="482"/>
        <v/>
      </c>
      <c r="GU223" s="263" t="str">
        <f t="shared" si="482"/>
        <v/>
      </c>
      <c r="GV223" s="263" t="str">
        <f t="shared" si="482"/>
        <v/>
      </c>
      <c r="GW223" s="263" t="str">
        <f t="shared" si="482"/>
        <v/>
      </c>
      <c r="GX223" s="263" t="str">
        <f t="shared" si="482"/>
        <v/>
      </c>
      <c r="GY223" s="263" t="str">
        <f t="shared" si="482"/>
        <v/>
      </c>
      <c r="GZ223" s="263" t="str">
        <f t="shared" si="483"/>
        <v/>
      </c>
      <c r="HA223" s="263" t="str">
        <f t="shared" si="483"/>
        <v/>
      </c>
      <c r="HB223" s="263" t="str">
        <f t="shared" si="483"/>
        <v/>
      </c>
      <c r="HC223" s="263" t="str">
        <f t="shared" si="483"/>
        <v/>
      </c>
      <c r="HD223" s="263" t="str">
        <f t="shared" si="483"/>
        <v/>
      </c>
      <c r="HE223" s="263" t="str">
        <f t="shared" si="483"/>
        <v/>
      </c>
      <c r="HF223" s="263" t="str">
        <f t="shared" si="483"/>
        <v/>
      </c>
      <c r="HG223" s="263" t="str">
        <f t="shared" si="483"/>
        <v/>
      </c>
      <c r="HH223" s="263" t="str">
        <f t="shared" si="483"/>
        <v/>
      </c>
      <c r="HI223" s="263" t="str">
        <f t="shared" si="483"/>
        <v/>
      </c>
      <c r="HJ223" s="265" t="str">
        <f t="shared" si="484"/>
        <v/>
      </c>
      <c r="HK223" s="265" t="str">
        <f t="shared" si="484"/>
        <v/>
      </c>
      <c r="HL223" s="265" t="str">
        <f t="shared" si="484"/>
        <v/>
      </c>
      <c r="HM223" s="265" t="str">
        <f t="shared" si="484"/>
        <v/>
      </c>
      <c r="HN223" s="265" t="str">
        <f t="shared" si="484"/>
        <v/>
      </c>
      <c r="HO223" s="265" t="str">
        <f t="shared" si="484"/>
        <v/>
      </c>
      <c r="HP223" s="265" t="str">
        <f t="shared" si="484"/>
        <v/>
      </c>
      <c r="HQ223" s="265" t="str">
        <f t="shared" si="484"/>
        <v/>
      </c>
      <c r="HR223" s="265" t="str">
        <f t="shared" si="484"/>
        <v/>
      </c>
      <c r="HS223" s="265" t="str">
        <f t="shared" si="484"/>
        <v/>
      </c>
      <c r="HT223" s="265" t="str">
        <f t="shared" si="485"/>
        <v/>
      </c>
      <c r="HU223" s="265" t="str">
        <f t="shared" si="485"/>
        <v/>
      </c>
      <c r="HV223" s="265" t="str">
        <f t="shared" si="485"/>
        <v/>
      </c>
      <c r="HW223" s="265" t="str">
        <f t="shared" si="485"/>
        <v/>
      </c>
      <c r="HX223" s="265" t="str">
        <f t="shared" si="485"/>
        <v/>
      </c>
      <c r="HY223" s="265" t="str">
        <f t="shared" si="485"/>
        <v/>
      </c>
      <c r="HZ223" s="265" t="str">
        <f t="shared" si="485"/>
        <v/>
      </c>
      <c r="IA223" s="265" t="str">
        <f t="shared" si="485"/>
        <v/>
      </c>
      <c r="IB223" s="265" t="str">
        <f t="shared" si="485"/>
        <v/>
      </c>
      <c r="IC223" s="265" t="str">
        <f t="shared" si="485"/>
        <v/>
      </c>
    </row>
    <row r="224" spans="1:237" x14ac:dyDescent="0.25">
      <c r="A224" s="248">
        <f t="shared" si="444"/>
        <v>213</v>
      </c>
      <c r="B224" s="2" t="str">
        <f>IF(OR('aux 1'!B224="",'aux 1'!R224&lt;&gt;"s"),"",'aux 1'!B224)</f>
        <v/>
      </c>
      <c r="C224" s="172" t="str">
        <f>IF('aux 1'!F224="","",'aux 1'!F224)</f>
        <v/>
      </c>
      <c r="D224" s="450" t="str">
        <f>IF(B224="","",'aux 1'!AP224)</f>
        <v/>
      </c>
      <c r="E224" s="306" t="str">
        <f>IF(B224="","Pre: ",'aux 1'!AN224)</f>
        <v xml:space="preserve">Pre: </v>
      </c>
      <c r="F224" s="306" t="str">
        <f>IF(B224="","Co: ",'aux 1'!AO224)</f>
        <v xml:space="preserve">Co: </v>
      </c>
      <c r="G224" s="54" t="str">
        <f>IF(OR($B224="",'aux 1'!H224=""),"",'aux 1'!H224)</f>
        <v/>
      </c>
      <c r="H224" s="54" t="str">
        <f>IF(OR($B224="",'aux 1'!I224=""),"",'aux 1'!I224)</f>
        <v/>
      </c>
      <c r="I224" s="54" t="str">
        <f>IF(OR($B224="",'aux 1'!J224=""),"",'aux 1'!J224)</f>
        <v/>
      </c>
      <c r="J224" s="54" t="str">
        <f>IF(OR($B224="",'aux 1'!K224=""),"",'aux 1'!K224)</f>
        <v/>
      </c>
      <c r="K224" s="248"/>
      <c r="L224" s="248"/>
      <c r="M224" s="45" t="str">
        <f>IF('aux 1'!C224="","",'aux 1'!C224)</f>
        <v/>
      </c>
      <c r="N224" s="45" t="str">
        <f>IF('aux 1'!D224="","",'aux 1'!D224)</f>
        <v/>
      </c>
      <c r="O224" s="169" t="str">
        <f>IF('aux 1'!E224="","",'aux 1'!E224)</f>
        <v/>
      </c>
      <c r="P224" s="133" t="str">
        <f t="shared" si="438"/>
        <v/>
      </c>
      <c r="Q224" s="43" t="str">
        <f>IF(S224="s",IF(R224="op",'aux 1'!S224,U224),"")</f>
        <v/>
      </c>
      <c r="R224" s="43" t="str">
        <f>IF('aux 1'!N224="op","op",'aux 1'!S224)</f>
        <v/>
      </c>
      <c r="S224" s="43" t="str">
        <f>IF('aux 1'!R224="","",'aux 1'!R224)</f>
        <v/>
      </c>
      <c r="T224" s="43" t="str">
        <f>IF('aux 1'!Q224="","",'aux 1'!Q224)</f>
        <v/>
      </c>
      <c r="U224" s="43" t="str">
        <f>IF('aux 1'!P224="","",'aux 1'!P224)</f>
        <v/>
      </c>
      <c r="V224" s="44" t="str">
        <f>IF('aux 1'!O224="","",'aux 1'!O224)</f>
        <v/>
      </c>
      <c r="W224" s="128">
        <f>IF('aux 1'!T224="",0,'aux 1'!T224)</f>
        <v>0</v>
      </c>
      <c r="X224" s="128">
        <f>IF('aux 1'!U224="",0,'aux 1'!U224)</f>
        <v>0</v>
      </c>
      <c r="Y224" s="128">
        <f>IF('aux 1'!V224="",0,'aux 1'!V224)</f>
        <v>0</v>
      </c>
      <c r="Z224" s="128" t="str">
        <f>IF('aux 1'!W224="","",'aux 1'!W224)</f>
        <v/>
      </c>
      <c r="AA224" s="128" t="str">
        <f t="shared" si="439"/>
        <v>h</v>
      </c>
      <c r="AB224" s="248" t="str">
        <f>IF('aux 1'!X224="","",'aux 1'!X224)</f>
        <v/>
      </c>
      <c r="AC224" s="87" t="str">
        <f t="shared" si="440"/>
        <v/>
      </c>
      <c r="AE224" s="265">
        <f t="shared" si="441"/>
        <v>213</v>
      </c>
      <c r="AF224" s="267" t="str">
        <f t="shared" si="473"/>
        <v/>
      </c>
      <c r="AG224" s="267" t="str">
        <f t="shared" si="473"/>
        <v/>
      </c>
      <c r="AH224" s="267" t="str">
        <f t="shared" si="473"/>
        <v/>
      </c>
      <c r="AI224" s="267" t="str">
        <f t="shared" si="473"/>
        <v/>
      </c>
      <c r="AJ224" s="267" t="str">
        <f t="shared" si="473"/>
        <v/>
      </c>
      <c r="AK224" s="267" t="str">
        <f t="shared" si="473"/>
        <v/>
      </c>
      <c r="AL224" s="267" t="str">
        <f t="shared" si="473"/>
        <v/>
      </c>
      <c r="AM224" s="267" t="str">
        <f t="shared" si="473"/>
        <v/>
      </c>
      <c r="AN224" s="267" t="str">
        <f t="shared" si="473"/>
        <v/>
      </c>
      <c r="AO224" s="267" t="str">
        <f t="shared" si="473"/>
        <v/>
      </c>
      <c r="AP224" s="267" t="str">
        <f t="shared" si="474"/>
        <v/>
      </c>
      <c r="AQ224" s="267" t="str">
        <f t="shared" si="474"/>
        <v/>
      </c>
      <c r="AR224" s="267" t="str">
        <f t="shared" si="474"/>
        <v/>
      </c>
      <c r="AS224" s="267" t="str">
        <f t="shared" si="474"/>
        <v/>
      </c>
      <c r="AT224" s="267" t="str">
        <f t="shared" si="474"/>
        <v/>
      </c>
      <c r="AU224" s="267" t="str">
        <f t="shared" si="474"/>
        <v/>
      </c>
      <c r="AV224" s="267" t="str">
        <f t="shared" si="474"/>
        <v/>
      </c>
      <c r="AW224" s="267" t="str">
        <f t="shared" si="474"/>
        <v/>
      </c>
      <c r="AX224" s="267" t="str">
        <f t="shared" si="474"/>
        <v/>
      </c>
      <c r="AY224" s="267" t="str">
        <f t="shared" si="474"/>
        <v/>
      </c>
      <c r="BA224" s="267" t="str">
        <f t="shared" si="404"/>
        <v/>
      </c>
      <c r="BB224" s="267" t="str">
        <f t="shared" si="405"/>
        <v/>
      </c>
      <c r="BC224" s="267" t="str">
        <f t="shared" si="406"/>
        <v/>
      </c>
      <c r="BD224" s="267" t="str">
        <f t="shared" si="407"/>
        <v/>
      </c>
      <c r="BE224" s="267" t="str">
        <f t="shared" si="408"/>
        <v/>
      </c>
      <c r="BF224" s="267" t="str">
        <f t="shared" si="409"/>
        <v/>
      </c>
      <c r="BG224" s="267" t="str">
        <f t="shared" si="410"/>
        <v/>
      </c>
      <c r="BH224" s="267" t="str">
        <f t="shared" si="443"/>
        <v/>
      </c>
      <c r="BI224" s="267" t="str">
        <f t="shared" si="460"/>
        <v/>
      </c>
      <c r="BJ224" s="267" t="str">
        <f t="shared" si="461"/>
        <v/>
      </c>
      <c r="BK224" s="267" t="str">
        <f t="shared" si="462"/>
        <v/>
      </c>
      <c r="BL224" s="267" t="str">
        <f t="shared" si="463"/>
        <v/>
      </c>
      <c r="BM224" s="267" t="str">
        <f t="shared" si="464"/>
        <v/>
      </c>
      <c r="BN224" s="267" t="str">
        <f t="shared" si="465"/>
        <v/>
      </c>
      <c r="BO224" s="267" t="str">
        <f t="shared" si="466"/>
        <v/>
      </c>
      <c r="BP224" s="267" t="str">
        <f t="shared" si="467"/>
        <v/>
      </c>
      <c r="BQ224" s="267" t="str">
        <f t="shared" si="468"/>
        <v/>
      </c>
      <c r="BR224" s="267" t="str">
        <f t="shared" si="469"/>
        <v/>
      </c>
      <c r="BS224" s="267" t="str">
        <f t="shared" si="470"/>
        <v/>
      </c>
      <c r="BT224" s="267" t="str">
        <f t="shared" si="471"/>
        <v/>
      </c>
      <c r="BU224" s="264"/>
      <c r="BV224" s="268">
        <v>213</v>
      </c>
      <c r="BW224" s="265" t="str">
        <f t="shared" si="391"/>
        <v/>
      </c>
      <c r="BX224" s="265" t="str">
        <f t="shared" si="458"/>
        <v/>
      </c>
      <c r="BY224" s="265" t="str">
        <f t="shared" si="458"/>
        <v/>
      </c>
      <c r="BZ224" s="265" t="str">
        <f t="shared" si="458"/>
        <v/>
      </c>
      <c r="CA224" s="265" t="str">
        <f t="shared" si="457"/>
        <v/>
      </c>
      <c r="CB224" s="265" t="str">
        <f t="shared" si="457"/>
        <v/>
      </c>
      <c r="CC224" s="265" t="str">
        <f t="shared" si="457"/>
        <v/>
      </c>
      <c r="CD224" s="265" t="str">
        <f t="shared" si="442"/>
        <v/>
      </c>
      <c r="CE224" s="265" t="str">
        <f t="shared" si="475"/>
        <v/>
      </c>
      <c r="CF224" s="265" t="str">
        <f t="shared" si="475"/>
        <v/>
      </c>
      <c r="CG224" s="265" t="str">
        <f t="shared" si="475"/>
        <v/>
      </c>
      <c r="CH224" s="265" t="str">
        <f t="shared" si="475"/>
        <v/>
      </c>
      <c r="CI224" s="265" t="str">
        <f t="shared" si="475"/>
        <v/>
      </c>
      <c r="CJ224" s="265" t="str">
        <f t="shared" si="475"/>
        <v/>
      </c>
      <c r="CK224" s="265" t="str">
        <f t="shared" si="475"/>
        <v/>
      </c>
      <c r="CL224" s="265" t="str">
        <f t="shared" si="475"/>
        <v/>
      </c>
      <c r="CM224" s="265" t="str">
        <f t="shared" si="475"/>
        <v/>
      </c>
      <c r="CN224" s="265" t="str">
        <f t="shared" si="475"/>
        <v/>
      </c>
      <c r="CO224" s="265" t="str">
        <f t="shared" si="475"/>
        <v/>
      </c>
      <c r="CP224" s="265" t="str">
        <f t="shared" si="475"/>
        <v/>
      </c>
      <c r="CR224" s="265" t="str">
        <f>IF(BW224="","",SUM(BW$12:BW224)-BW224+1)</f>
        <v/>
      </c>
      <c r="CS224" s="265" t="str">
        <f>IF(BX224="","",SUM(BX$12:BX224)-BX224+1)</f>
        <v/>
      </c>
      <c r="CT224" s="265" t="str">
        <f>IF(BY224="","",SUM(BY$12:BY224)-BY224+1)</f>
        <v/>
      </c>
      <c r="CU224" s="265" t="str">
        <f>IF(BZ224="","",SUM(BZ$12:BZ224)-BZ224+1)</f>
        <v/>
      </c>
      <c r="CV224" s="265" t="str">
        <f>IF(CA224="","",SUM(CA$12:CA224)-CA224+1)</f>
        <v/>
      </c>
      <c r="CW224" s="265" t="str">
        <f>IF(CB224="","",SUM(CB$12:CB224)-CB224+1)</f>
        <v/>
      </c>
      <c r="CX224" s="265" t="str">
        <f>IF(CC224="","",SUM(CC$12:CC224)-CC224+1)</f>
        <v/>
      </c>
      <c r="CY224" s="265" t="str">
        <f>IF(CD224="","",SUM(CD$12:CD224)-CD224+1)</f>
        <v/>
      </c>
      <c r="CZ224" s="265" t="str">
        <f>IF(CE224="","",SUM(CE$12:CE224)-CE224+1)</f>
        <v/>
      </c>
      <c r="DA224" s="265" t="str">
        <f>IF(CF224="","",SUM(CF$12:CF224)-CF224+1)</f>
        <v/>
      </c>
      <c r="DB224" s="265" t="str">
        <f>IF(CG224="","",SUM(CG$12:CG224)-CG224+1)</f>
        <v/>
      </c>
      <c r="DC224" s="265" t="str">
        <f>IF(CH224="","",SUM(CH$12:CH224)-CH224+1)</f>
        <v/>
      </c>
      <c r="DD224" s="265" t="str">
        <f>IF(CI224="","",SUM(CI$12:CI224)-CI224+1)</f>
        <v/>
      </c>
      <c r="DE224" s="265" t="str">
        <f>IF(CJ224="","",SUM(CJ$12:CJ224)-CJ224+1)</f>
        <v/>
      </c>
      <c r="DF224" s="265" t="str">
        <f>IF(CK224="","",SUM(CK$12:CK224)-CK224+1)</f>
        <v/>
      </c>
      <c r="DG224" s="265" t="str">
        <f>IF(CL224="","",SUM(CL$12:CL224)-CL224+1)</f>
        <v/>
      </c>
      <c r="DH224" s="265" t="str">
        <f>IF(CM224="","",SUM(CM$12:CM224)-CM224+1)</f>
        <v/>
      </c>
      <c r="DI224" s="265" t="str">
        <f>IF(CN224="","",SUM(CN$12:CN224)-CN224+1)</f>
        <v/>
      </c>
      <c r="DJ224" s="265" t="str">
        <f>IF(CO224="","",SUM(CO$12:CO224)-CO224+1)</f>
        <v/>
      </c>
      <c r="DK224" s="265" t="str">
        <f>IF(CP224="","",SUM(CP$12:CP224)-CP224+1)</f>
        <v/>
      </c>
      <c r="DM224" s="265"/>
      <c r="DN224" s="265"/>
      <c r="DO224" s="265"/>
      <c r="DP224" s="265"/>
      <c r="DQ224" s="265"/>
      <c r="DR224" s="265"/>
      <c r="DS224" s="265"/>
      <c r="DT224" s="265"/>
      <c r="DU224" s="265"/>
      <c r="DV224" s="265"/>
      <c r="DW224" s="265"/>
      <c r="DX224" s="265"/>
      <c r="DY224" s="265"/>
      <c r="DZ224" s="265"/>
      <c r="EA224" s="265"/>
      <c r="EB224" s="265"/>
      <c r="EC224" s="265"/>
      <c r="ED224" s="265"/>
      <c r="EE224" s="265"/>
      <c r="EF224" s="265"/>
      <c r="EH224" s="265" t="str">
        <f t="shared" si="476"/>
        <v/>
      </c>
      <c r="EI224" s="265" t="str">
        <f t="shared" si="476"/>
        <v/>
      </c>
      <c r="EJ224" s="265" t="str">
        <f t="shared" si="476"/>
        <v/>
      </c>
      <c r="EK224" s="265" t="str">
        <f t="shared" si="476"/>
        <v/>
      </c>
      <c r="EL224" s="265" t="str">
        <f t="shared" si="476"/>
        <v/>
      </c>
      <c r="EM224" s="265" t="str">
        <f t="shared" si="476"/>
        <v/>
      </c>
      <c r="EN224" s="265" t="str">
        <f t="shared" si="476"/>
        <v/>
      </c>
      <c r="EO224" s="265" t="str">
        <f t="shared" si="476"/>
        <v/>
      </c>
      <c r="EP224" s="265" t="str">
        <f t="shared" si="476"/>
        <v/>
      </c>
      <c r="EQ224" s="265" t="str">
        <f t="shared" si="476"/>
        <v/>
      </c>
      <c r="ER224" s="265" t="str">
        <f t="shared" si="477"/>
        <v/>
      </c>
      <c r="ES224" s="265" t="str">
        <f t="shared" si="477"/>
        <v/>
      </c>
      <c r="ET224" s="265" t="str">
        <f t="shared" si="477"/>
        <v/>
      </c>
      <c r="EU224" s="265" t="str">
        <f t="shared" si="477"/>
        <v/>
      </c>
      <c r="EV224" s="265" t="str">
        <f t="shared" si="477"/>
        <v/>
      </c>
      <c r="EW224" s="265" t="str">
        <f t="shared" si="477"/>
        <v/>
      </c>
      <c r="EX224" s="265" t="str">
        <f t="shared" si="477"/>
        <v/>
      </c>
      <c r="EY224" s="265" t="str">
        <f t="shared" si="477"/>
        <v/>
      </c>
      <c r="EZ224" s="265" t="str">
        <f t="shared" si="477"/>
        <v/>
      </c>
      <c r="FA224" s="265" t="str">
        <f t="shared" si="477"/>
        <v/>
      </c>
      <c r="FB224" s="263" t="str">
        <f t="shared" si="478"/>
        <v/>
      </c>
      <c r="FC224" s="263" t="str">
        <f t="shared" si="478"/>
        <v/>
      </c>
      <c r="FD224" s="263" t="str">
        <f t="shared" si="478"/>
        <v/>
      </c>
      <c r="FE224" s="263" t="str">
        <f t="shared" si="478"/>
        <v/>
      </c>
      <c r="FF224" s="263" t="str">
        <f t="shared" si="478"/>
        <v/>
      </c>
      <c r="FG224" s="263" t="str">
        <f t="shared" si="478"/>
        <v/>
      </c>
      <c r="FH224" s="263" t="str">
        <f t="shared" si="478"/>
        <v/>
      </c>
      <c r="FI224" s="263" t="str">
        <f t="shared" si="478"/>
        <v/>
      </c>
      <c r="FJ224" s="263" t="str">
        <f t="shared" si="478"/>
        <v/>
      </c>
      <c r="FK224" s="263" t="str">
        <f t="shared" si="478"/>
        <v/>
      </c>
      <c r="FL224" s="263" t="str">
        <f t="shared" si="479"/>
        <v/>
      </c>
      <c r="FM224" s="263" t="str">
        <f t="shared" si="479"/>
        <v/>
      </c>
      <c r="FN224" s="263" t="str">
        <f t="shared" si="479"/>
        <v/>
      </c>
      <c r="FO224" s="263" t="str">
        <f t="shared" si="479"/>
        <v/>
      </c>
      <c r="FP224" s="263" t="str">
        <f t="shared" si="479"/>
        <v/>
      </c>
      <c r="FQ224" s="263" t="str">
        <f t="shared" si="479"/>
        <v/>
      </c>
      <c r="FR224" s="263" t="str">
        <f t="shared" si="479"/>
        <v/>
      </c>
      <c r="FS224" s="263" t="str">
        <f t="shared" si="479"/>
        <v/>
      </c>
      <c r="FT224" s="263" t="str">
        <f t="shared" si="479"/>
        <v/>
      </c>
      <c r="FU224" s="263" t="str">
        <f t="shared" si="479"/>
        <v/>
      </c>
      <c r="FV224" s="265" t="str">
        <f t="shared" si="480"/>
        <v/>
      </c>
      <c r="FW224" s="265" t="str">
        <f t="shared" si="480"/>
        <v/>
      </c>
      <c r="FX224" s="265" t="str">
        <f t="shared" si="480"/>
        <v/>
      </c>
      <c r="FY224" s="265" t="str">
        <f t="shared" si="480"/>
        <v/>
      </c>
      <c r="FZ224" s="265" t="str">
        <f t="shared" si="480"/>
        <v/>
      </c>
      <c r="GA224" s="265" t="str">
        <f t="shared" si="480"/>
        <v/>
      </c>
      <c r="GB224" s="265" t="str">
        <f t="shared" si="480"/>
        <v/>
      </c>
      <c r="GC224" s="265" t="str">
        <f t="shared" si="480"/>
        <v/>
      </c>
      <c r="GD224" s="265" t="str">
        <f t="shared" si="480"/>
        <v/>
      </c>
      <c r="GE224" s="265" t="str">
        <f t="shared" si="480"/>
        <v/>
      </c>
      <c r="GF224" s="265" t="str">
        <f t="shared" si="481"/>
        <v/>
      </c>
      <c r="GG224" s="265" t="str">
        <f t="shared" si="481"/>
        <v/>
      </c>
      <c r="GH224" s="265" t="str">
        <f t="shared" si="481"/>
        <v/>
      </c>
      <c r="GI224" s="265" t="str">
        <f t="shared" si="481"/>
        <v/>
      </c>
      <c r="GJ224" s="265" t="str">
        <f t="shared" si="481"/>
        <v/>
      </c>
      <c r="GK224" s="265" t="str">
        <f t="shared" si="481"/>
        <v/>
      </c>
      <c r="GL224" s="265" t="str">
        <f t="shared" si="481"/>
        <v/>
      </c>
      <c r="GM224" s="265" t="str">
        <f t="shared" si="481"/>
        <v/>
      </c>
      <c r="GN224" s="265" t="str">
        <f t="shared" si="481"/>
        <v/>
      </c>
      <c r="GO224" s="265" t="str">
        <f t="shared" si="481"/>
        <v/>
      </c>
      <c r="GP224" s="263" t="str">
        <f t="shared" si="482"/>
        <v/>
      </c>
      <c r="GQ224" s="263" t="str">
        <f t="shared" si="482"/>
        <v/>
      </c>
      <c r="GR224" s="263" t="str">
        <f t="shared" si="482"/>
        <v/>
      </c>
      <c r="GS224" s="263" t="str">
        <f t="shared" si="482"/>
        <v/>
      </c>
      <c r="GT224" s="263" t="str">
        <f t="shared" si="482"/>
        <v/>
      </c>
      <c r="GU224" s="263" t="str">
        <f t="shared" si="482"/>
        <v/>
      </c>
      <c r="GV224" s="263" t="str">
        <f t="shared" si="482"/>
        <v/>
      </c>
      <c r="GW224" s="263" t="str">
        <f t="shared" si="482"/>
        <v/>
      </c>
      <c r="GX224" s="263" t="str">
        <f t="shared" si="482"/>
        <v/>
      </c>
      <c r="GY224" s="263" t="str">
        <f t="shared" si="482"/>
        <v/>
      </c>
      <c r="GZ224" s="263" t="str">
        <f t="shared" si="483"/>
        <v/>
      </c>
      <c r="HA224" s="263" t="str">
        <f t="shared" si="483"/>
        <v/>
      </c>
      <c r="HB224" s="263" t="str">
        <f t="shared" si="483"/>
        <v/>
      </c>
      <c r="HC224" s="263" t="str">
        <f t="shared" si="483"/>
        <v/>
      </c>
      <c r="HD224" s="263" t="str">
        <f t="shared" si="483"/>
        <v/>
      </c>
      <c r="HE224" s="263" t="str">
        <f t="shared" si="483"/>
        <v/>
      </c>
      <c r="HF224" s="263" t="str">
        <f t="shared" si="483"/>
        <v/>
      </c>
      <c r="HG224" s="263" t="str">
        <f t="shared" si="483"/>
        <v/>
      </c>
      <c r="HH224" s="263" t="str">
        <f t="shared" si="483"/>
        <v/>
      </c>
      <c r="HI224" s="263" t="str">
        <f t="shared" si="483"/>
        <v/>
      </c>
      <c r="HJ224" s="265" t="str">
        <f t="shared" si="484"/>
        <v/>
      </c>
      <c r="HK224" s="265" t="str">
        <f t="shared" si="484"/>
        <v/>
      </c>
      <c r="HL224" s="265" t="str">
        <f t="shared" si="484"/>
        <v/>
      </c>
      <c r="HM224" s="265" t="str">
        <f t="shared" si="484"/>
        <v/>
      </c>
      <c r="HN224" s="265" t="str">
        <f t="shared" si="484"/>
        <v/>
      </c>
      <c r="HO224" s="265" t="str">
        <f t="shared" si="484"/>
        <v/>
      </c>
      <c r="HP224" s="265" t="str">
        <f t="shared" si="484"/>
        <v/>
      </c>
      <c r="HQ224" s="265" t="str">
        <f t="shared" si="484"/>
        <v/>
      </c>
      <c r="HR224" s="265" t="str">
        <f t="shared" si="484"/>
        <v/>
      </c>
      <c r="HS224" s="265" t="str">
        <f t="shared" si="484"/>
        <v/>
      </c>
      <c r="HT224" s="265" t="str">
        <f t="shared" si="485"/>
        <v/>
      </c>
      <c r="HU224" s="265" t="str">
        <f t="shared" si="485"/>
        <v/>
      </c>
      <c r="HV224" s="265" t="str">
        <f t="shared" si="485"/>
        <v/>
      </c>
      <c r="HW224" s="265" t="str">
        <f t="shared" si="485"/>
        <v/>
      </c>
      <c r="HX224" s="265" t="str">
        <f t="shared" si="485"/>
        <v/>
      </c>
      <c r="HY224" s="265" t="str">
        <f t="shared" si="485"/>
        <v/>
      </c>
      <c r="HZ224" s="265" t="str">
        <f t="shared" si="485"/>
        <v/>
      </c>
      <c r="IA224" s="265" t="str">
        <f t="shared" si="485"/>
        <v/>
      </c>
      <c r="IB224" s="265" t="str">
        <f t="shared" si="485"/>
        <v/>
      </c>
      <c r="IC224" s="265" t="str">
        <f t="shared" si="485"/>
        <v/>
      </c>
    </row>
    <row r="225" spans="1:237" x14ac:dyDescent="0.25">
      <c r="A225" s="248">
        <f t="shared" si="444"/>
        <v>214</v>
      </c>
      <c r="B225" s="2" t="str">
        <f>IF(OR('aux 1'!B225="",'aux 1'!R225&lt;&gt;"s"),"",'aux 1'!B225)</f>
        <v/>
      </c>
      <c r="C225" s="172" t="str">
        <f>IF('aux 1'!F225="","",'aux 1'!F225)</f>
        <v/>
      </c>
      <c r="D225" s="450" t="str">
        <f>IF(B225="","",'aux 1'!AP225)</f>
        <v/>
      </c>
      <c r="E225" s="306" t="str">
        <f>IF(B225="","Pre: ",'aux 1'!AN225)</f>
        <v xml:space="preserve">Pre: </v>
      </c>
      <c r="F225" s="306" t="str">
        <f>IF(B225="","Co: ",'aux 1'!AO225)</f>
        <v xml:space="preserve">Co: </v>
      </c>
      <c r="G225" s="54" t="str">
        <f>IF(OR($B225="",'aux 1'!H225=""),"",'aux 1'!H225)</f>
        <v/>
      </c>
      <c r="H225" s="54" t="str">
        <f>IF(OR($B225="",'aux 1'!I225=""),"",'aux 1'!I225)</f>
        <v/>
      </c>
      <c r="I225" s="54" t="str">
        <f>IF(OR($B225="",'aux 1'!J225=""),"",'aux 1'!J225)</f>
        <v/>
      </c>
      <c r="J225" s="54" t="str">
        <f>IF(OR($B225="",'aux 1'!K225=""),"",'aux 1'!K225)</f>
        <v/>
      </c>
      <c r="K225" s="248"/>
      <c r="L225" s="248"/>
      <c r="M225" s="45" t="str">
        <f>IF('aux 1'!C225="","",'aux 1'!C225)</f>
        <v/>
      </c>
      <c r="N225" s="45" t="str">
        <f>IF('aux 1'!D225="","",'aux 1'!D225)</f>
        <v/>
      </c>
      <c r="O225" s="169" t="str">
        <f>IF('aux 1'!E225="","",'aux 1'!E225)</f>
        <v/>
      </c>
      <c r="P225" s="133" t="str">
        <f t="shared" si="438"/>
        <v/>
      </c>
      <c r="Q225" s="43" t="str">
        <f>IF(S225="s",IF(R225="op",'aux 1'!S225,U225),"")</f>
        <v/>
      </c>
      <c r="R225" s="43" t="str">
        <f>IF('aux 1'!N225="op","op",'aux 1'!S225)</f>
        <v/>
      </c>
      <c r="S225" s="43" t="str">
        <f>IF('aux 1'!R225="","",'aux 1'!R225)</f>
        <v/>
      </c>
      <c r="T225" s="43" t="str">
        <f>IF('aux 1'!Q225="","",'aux 1'!Q225)</f>
        <v/>
      </c>
      <c r="U225" s="43" t="str">
        <f>IF('aux 1'!P225="","",'aux 1'!P225)</f>
        <v/>
      </c>
      <c r="V225" s="44" t="str">
        <f>IF('aux 1'!O225="","",'aux 1'!O225)</f>
        <v/>
      </c>
      <c r="W225" s="128">
        <f>IF('aux 1'!T225="",0,'aux 1'!T225)</f>
        <v>0</v>
      </c>
      <c r="X225" s="128">
        <f>IF('aux 1'!U225="",0,'aux 1'!U225)</f>
        <v>0</v>
      </c>
      <c r="Y225" s="128">
        <f>IF('aux 1'!V225="",0,'aux 1'!V225)</f>
        <v>0</v>
      </c>
      <c r="Z225" s="128" t="str">
        <f>IF('aux 1'!W225="","",'aux 1'!W225)</f>
        <v/>
      </c>
      <c r="AA225" s="128" t="str">
        <f t="shared" si="439"/>
        <v>h</v>
      </c>
      <c r="AB225" s="248" t="str">
        <f>IF('aux 1'!X225="","",'aux 1'!X225)</f>
        <v/>
      </c>
      <c r="AC225" s="87" t="str">
        <f t="shared" si="440"/>
        <v/>
      </c>
      <c r="AE225" s="265">
        <f t="shared" si="441"/>
        <v>214</v>
      </c>
      <c r="AF225" s="267" t="str">
        <f t="shared" si="473"/>
        <v/>
      </c>
      <c r="AG225" s="267" t="str">
        <f t="shared" si="473"/>
        <v/>
      </c>
      <c r="AH225" s="267" t="str">
        <f t="shared" si="473"/>
        <v/>
      </c>
      <c r="AI225" s="267" t="str">
        <f t="shared" si="473"/>
        <v/>
      </c>
      <c r="AJ225" s="267" t="str">
        <f t="shared" si="473"/>
        <v/>
      </c>
      <c r="AK225" s="267" t="str">
        <f t="shared" si="473"/>
        <v/>
      </c>
      <c r="AL225" s="267" t="str">
        <f t="shared" si="473"/>
        <v/>
      </c>
      <c r="AM225" s="267" t="str">
        <f t="shared" si="473"/>
        <v/>
      </c>
      <c r="AN225" s="267" t="str">
        <f t="shared" si="473"/>
        <v/>
      </c>
      <c r="AO225" s="267" t="str">
        <f t="shared" si="473"/>
        <v/>
      </c>
      <c r="AP225" s="267" t="str">
        <f t="shared" si="474"/>
        <v/>
      </c>
      <c r="AQ225" s="267" t="str">
        <f t="shared" si="474"/>
        <v/>
      </c>
      <c r="AR225" s="267" t="str">
        <f t="shared" si="474"/>
        <v/>
      </c>
      <c r="AS225" s="267" t="str">
        <f t="shared" si="474"/>
        <v/>
      </c>
      <c r="AT225" s="267" t="str">
        <f t="shared" si="474"/>
        <v/>
      </c>
      <c r="AU225" s="267" t="str">
        <f t="shared" si="474"/>
        <v/>
      </c>
      <c r="AV225" s="267" t="str">
        <f t="shared" si="474"/>
        <v/>
      </c>
      <c r="AW225" s="267" t="str">
        <f t="shared" si="474"/>
        <v/>
      </c>
      <c r="AX225" s="267" t="str">
        <f t="shared" si="474"/>
        <v/>
      </c>
      <c r="AY225" s="267" t="str">
        <f t="shared" si="474"/>
        <v/>
      </c>
      <c r="BA225" s="267" t="str">
        <f t="shared" si="404"/>
        <v/>
      </c>
      <c r="BB225" s="267" t="str">
        <f t="shared" si="405"/>
        <v/>
      </c>
      <c r="BC225" s="267" t="str">
        <f t="shared" si="406"/>
        <v/>
      </c>
      <c r="BD225" s="267" t="str">
        <f t="shared" si="407"/>
        <v/>
      </c>
      <c r="BE225" s="267" t="str">
        <f t="shared" si="408"/>
        <v/>
      </c>
      <c r="BF225" s="267" t="str">
        <f t="shared" si="409"/>
        <v/>
      </c>
      <c r="BG225" s="267" t="str">
        <f t="shared" si="410"/>
        <v/>
      </c>
      <c r="BH225" s="267" t="str">
        <f t="shared" si="443"/>
        <v/>
      </c>
      <c r="BI225" s="267" t="str">
        <f t="shared" si="460"/>
        <v/>
      </c>
      <c r="BJ225" s="267" t="str">
        <f t="shared" si="461"/>
        <v/>
      </c>
      <c r="BK225" s="267" t="str">
        <f t="shared" si="462"/>
        <v/>
      </c>
      <c r="BL225" s="267" t="str">
        <f t="shared" si="463"/>
        <v/>
      </c>
      <c r="BM225" s="267" t="str">
        <f t="shared" si="464"/>
        <v/>
      </c>
      <c r="BN225" s="267" t="str">
        <f t="shared" si="465"/>
        <v/>
      </c>
      <c r="BO225" s="267" t="str">
        <f t="shared" si="466"/>
        <v/>
      </c>
      <c r="BP225" s="267" t="str">
        <f t="shared" si="467"/>
        <v/>
      </c>
      <c r="BQ225" s="267" t="str">
        <f t="shared" si="468"/>
        <v/>
      </c>
      <c r="BR225" s="267" t="str">
        <f t="shared" si="469"/>
        <v/>
      </c>
      <c r="BS225" s="267" t="str">
        <f t="shared" si="470"/>
        <v/>
      </c>
      <c r="BT225" s="267" t="str">
        <f t="shared" si="471"/>
        <v/>
      </c>
      <c r="BU225" s="264"/>
      <c r="BV225" s="268">
        <v>214</v>
      </c>
      <c r="BW225" s="265" t="str">
        <f t="shared" si="391"/>
        <v/>
      </c>
      <c r="BX225" s="265" t="str">
        <f t="shared" si="458"/>
        <v/>
      </c>
      <c r="BY225" s="265" t="str">
        <f t="shared" si="458"/>
        <v/>
      </c>
      <c r="BZ225" s="265" t="str">
        <f t="shared" si="458"/>
        <v/>
      </c>
      <c r="CA225" s="265" t="str">
        <f t="shared" si="457"/>
        <v/>
      </c>
      <c r="CB225" s="265" t="str">
        <f t="shared" si="457"/>
        <v/>
      </c>
      <c r="CC225" s="265" t="str">
        <f t="shared" si="457"/>
        <v/>
      </c>
      <c r="CD225" s="265" t="str">
        <f t="shared" si="442"/>
        <v/>
      </c>
      <c r="CE225" s="265" t="str">
        <f t="shared" si="475"/>
        <v/>
      </c>
      <c r="CF225" s="265" t="str">
        <f t="shared" si="475"/>
        <v/>
      </c>
      <c r="CG225" s="265" t="str">
        <f t="shared" si="475"/>
        <v/>
      </c>
      <c r="CH225" s="265" t="str">
        <f t="shared" si="475"/>
        <v/>
      </c>
      <c r="CI225" s="265" t="str">
        <f t="shared" si="475"/>
        <v/>
      </c>
      <c r="CJ225" s="265" t="str">
        <f t="shared" si="475"/>
        <v/>
      </c>
      <c r="CK225" s="265" t="str">
        <f t="shared" si="475"/>
        <v/>
      </c>
      <c r="CL225" s="265" t="str">
        <f t="shared" si="475"/>
        <v/>
      </c>
      <c r="CM225" s="265" t="str">
        <f t="shared" si="475"/>
        <v/>
      </c>
      <c r="CN225" s="265" t="str">
        <f t="shared" si="475"/>
        <v/>
      </c>
      <c r="CO225" s="265" t="str">
        <f t="shared" si="475"/>
        <v/>
      </c>
      <c r="CP225" s="265" t="str">
        <f t="shared" si="475"/>
        <v/>
      </c>
      <c r="CR225" s="265" t="str">
        <f>IF(BW225="","",SUM(BW$12:BW225)-BW225+1)</f>
        <v/>
      </c>
      <c r="CS225" s="265" t="str">
        <f>IF(BX225="","",SUM(BX$12:BX225)-BX225+1)</f>
        <v/>
      </c>
      <c r="CT225" s="265" t="str">
        <f>IF(BY225="","",SUM(BY$12:BY225)-BY225+1)</f>
        <v/>
      </c>
      <c r="CU225" s="265" t="str">
        <f>IF(BZ225="","",SUM(BZ$12:BZ225)-BZ225+1)</f>
        <v/>
      </c>
      <c r="CV225" s="265" t="str">
        <f>IF(CA225="","",SUM(CA$12:CA225)-CA225+1)</f>
        <v/>
      </c>
      <c r="CW225" s="265" t="str">
        <f>IF(CB225="","",SUM(CB$12:CB225)-CB225+1)</f>
        <v/>
      </c>
      <c r="CX225" s="265" t="str">
        <f>IF(CC225="","",SUM(CC$12:CC225)-CC225+1)</f>
        <v/>
      </c>
      <c r="CY225" s="265" t="str">
        <f>IF(CD225="","",SUM(CD$12:CD225)-CD225+1)</f>
        <v/>
      </c>
      <c r="CZ225" s="265" t="str">
        <f>IF(CE225="","",SUM(CE$12:CE225)-CE225+1)</f>
        <v/>
      </c>
      <c r="DA225" s="265" t="str">
        <f>IF(CF225="","",SUM(CF$12:CF225)-CF225+1)</f>
        <v/>
      </c>
      <c r="DB225" s="265" t="str">
        <f>IF(CG225="","",SUM(CG$12:CG225)-CG225+1)</f>
        <v/>
      </c>
      <c r="DC225" s="265" t="str">
        <f>IF(CH225="","",SUM(CH$12:CH225)-CH225+1)</f>
        <v/>
      </c>
      <c r="DD225" s="265" t="str">
        <f>IF(CI225="","",SUM(CI$12:CI225)-CI225+1)</f>
        <v/>
      </c>
      <c r="DE225" s="265" t="str">
        <f>IF(CJ225="","",SUM(CJ$12:CJ225)-CJ225+1)</f>
        <v/>
      </c>
      <c r="DF225" s="265" t="str">
        <f>IF(CK225="","",SUM(CK$12:CK225)-CK225+1)</f>
        <v/>
      </c>
      <c r="DG225" s="265" t="str">
        <f>IF(CL225="","",SUM(CL$12:CL225)-CL225+1)</f>
        <v/>
      </c>
      <c r="DH225" s="265" t="str">
        <f>IF(CM225="","",SUM(CM$12:CM225)-CM225+1)</f>
        <v/>
      </c>
      <c r="DI225" s="265" t="str">
        <f>IF(CN225="","",SUM(CN$12:CN225)-CN225+1)</f>
        <v/>
      </c>
      <c r="DJ225" s="265" t="str">
        <f>IF(CO225="","",SUM(CO$12:CO225)-CO225+1)</f>
        <v/>
      </c>
      <c r="DK225" s="265" t="str">
        <f>IF(CP225="","",SUM(CP$12:CP225)-CP225+1)</f>
        <v/>
      </c>
      <c r="DM225" s="265"/>
      <c r="DN225" s="265"/>
      <c r="DO225" s="265"/>
      <c r="DP225" s="265"/>
      <c r="DQ225" s="265"/>
      <c r="DR225" s="265"/>
      <c r="DS225" s="265"/>
      <c r="DT225" s="265"/>
      <c r="DU225" s="265"/>
      <c r="DV225" s="265"/>
      <c r="DW225" s="265"/>
      <c r="DX225" s="265"/>
      <c r="DY225" s="265"/>
      <c r="DZ225" s="265"/>
      <c r="EA225" s="265"/>
      <c r="EB225" s="265"/>
      <c r="EC225" s="265"/>
      <c r="ED225" s="265"/>
      <c r="EE225" s="265"/>
      <c r="EF225" s="265"/>
      <c r="EH225" s="265" t="str">
        <f t="shared" si="476"/>
        <v/>
      </c>
      <c r="EI225" s="265" t="str">
        <f t="shared" si="476"/>
        <v/>
      </c>
      <c r="EJ225" s="265" t="str">
        <f t="shared" si="476"/>
        <v/>
      </c>
      <c r="EK225" s="265" t="str">
        <f t="shared" si="476"/>
        <v/>
      </c>
      <c r="EL225" s="265" t="str">
        <f t="shared" si="476"/>
        <v/>
      </c>
      <c r="EM225" s="265" t="str">
        <f t="shared" si="476"/>
        <v/>
      </c>
      <c r="EN225" s="265" t="str">
        <f t="shared" si="476"/>
        <v/>
      </c>
      <c r="EO225" s="265" t="str">
        <f t="shared" si="476"/>
        <v/>
      </c>
      <c r="EP225" s="265" t="str">
        <f t="shared" si="476"/>
        <v/>
      </c>
      <c r="EQ225" s="265" t="str">
        <f t="shared" si="476"/>
        <v/>
      </c>
      <c r="ER225" s="265" t="str">
        <f t="shared" si="477"/>
        <v/>
      </c>
      <c r="ES225" s="265" t="str">
        <f t="shared" si="477"/>
        <v/>
      </c>
      <c r="ET225" s="265" t="str">
        <f t="shared" si="477"/>
        <v/>
      </c>
      <c r="EU225" s="265" t="str">
        <f t="shared" si="477"/>
        <v/>
      </c>
      <c r="EV225" s="265" t="str">
        <f t="shared" si="477"/>
        <v/>
      </c>
      <c r="EW225" s="265" t="str">
        <f t="shared" si="477"/>
        <v/>
      </c>
      <c r="EX225" s="265" t="str">
        <f t="shared" si="477"/>
        <v/>
      </c>
      <c r="EY225" s="265" t="str">
        <f t="shared" si="477"/>
        <v/>
      </c>
      <c r="EZ225" s="265" t="str">
        <f t="shared" si="477"/>
        <v/>
      </c>
      <c r="FA225" s="265" t="str">
        <f t="shared" si="477"/>
        <v/>
      </c>
      <c r="FB225" s="263" t="str">
        <f t="shared" si="478"/>
        <v/>
      </c>
      <c r="FC225" s="263" t="str">
        <f t="shared" si="478"/>
        <v/>
      </c>
      <c r="FD225" s="263" t="str">
        <f t="shared" si="478"/>
        <v/>
      </c>
      <c r="FE225" s="263" t="str">
        <f t="shared" si="478"/>
        <v/>
      </c>
      <c r="FF225" s="263" t="str">
        <f t="shared" si="478"/>
        <v/>
      </c>
      <c r="FG225" s="263" t="str">
        <f t="shared" si="478"/>
        <v/>
      </c>
      <c r="FH225" s="263" t="str">
        <f t="shared" si="478"/>
        <v/>
      </c>
      <c r="FI225" s="263" t="str">
        <f t="shared" si="478"/>
        <v/>
      </c>
      <c r="FJ225" s="263" t="str">
        <f t="shared" si="478"/>
        <v/>
      </c>
      <c r="FK225" s="263" t="str">
        <f t="shared" si="478"/>
        <v/>
      </c>
      <c r="FL225" s="263" t="str">
        <f t="shared" si="479"/>
        <v/>
      </c>
      <c r="FM225" s="263" t="str">
        <f t="shared" si="479"/>
        <v/>
      </c>
      <c r="FN225" s="263" t="str">
        <f t="shared" si="479"/>
        <v/>
      </c>
      <c r="FO225" s="263" t="str">
        <f t="shared" si="479"/>
        <v/>
      </c>
      <c r="FP225" s="263" t="str">
        <f t="shared" si="479"/>
        <v/>
      </c>
      <c r="FQ225" s="263" t="str">
        <f t="shared" si="479"/>
        <v/>
      </c>
      <c r="FR225" s="263" t="str">
        <f t="shared" si="479"/>
        <v/>
      </c>
      <c r="FS225" s="263" t="str">
        <f t="shared" si="479"/>
        <v/>
      </c>
      <c r="FT225" s="263" t="str">
        <f t="shared" si="479"/>
        <v/>
      </c>
      <c r="FU225" s="263" t="str">
        <f t="shared" si="479"/>
        <v/>
      </c>
      <c r="FV225" s="265" t="str">
        <f t="shared" si="480"/>
        <v/>
      </c>
      <c r="FW225" s="265" t="str">
        <f t="shared" si="480"/>
        <v/>
      </c>
      <c r="FX225" s="265" t="str">
        <f t="shared" si="480"/>
        <v/>
      </c>
      <c r="FY225" s="265" t="str">
        <f t="shared" si="480"/>
        <v/>
      </c>
      <c r="FZ225" s="265" t="str">
        <f t="shared" si="480"/>
        <v/>
      </c>
      <c r="GA225" s="265" t="str">
        <f t="shared" si="480"/>
        <v/>
      </c>
      <c r="GB225" s="265" t="str">
        <f t="shared" si="480"/>
        <v/>
      </c>
      <c r="GC225" s="265" t="str">
        <f t="shared" si="480"/>
        <v/>
      </c>
      <c r="GD225" s="265" t="str">
        <f t="shared" si="480"/>
        <v/>
      </c>
      <c r="GE225" s="265" t="str">
        <f t="shared" si="480"/>
        <v/>
      </c>
      <c r="GF225" s="265" t="str">
        <f t="shared" si="481"/>
        <v/>
      </c>
      <c r="GG225" s="265" t="str">
        <f t="shared" si="481"/>
        <v/>
      </c>
      <c r="GH225" s="265" t="str">
        <f t="shared" si="481"/>
        <v/>
      </c>
      <c r="GI225" s="265" t="str">
        <f t="shared" si="481"/>
        <v/>
      </c>
      <c r="GJ225" s="265" t="str">
        <f t="shared" si="481"/>
        <v/>
      </c>
      <c r="GK225" s="265" t="str">
        <f t="shared" si="481"/>
        <v/>
      </c>
      <c r="GL225" s="265" t="str">
        <f t="shared" si="481"/>
        <v/>
      </c>
      <c r="GM225" s="265" t="str">
        <f t="shared" si="481"/>
        <v/>
      </c>
      <c r="GN225" s="265" t="str">
        <f t="shared" si="481"/>
        <v/>
      </c>
      <c r="GO225" s="265" t="str">
        <f t="shared" si="481"/>
        <v/>
      </c>
      <c r="GP225" s="263" t="str">
        <f t="shared" si="482"/>
        <v/>
      </c>
      <c r="GQ225" s="263" t="str">
        <f t="shared" si="482"/>
        <v/>
      </c>
      <c r="GR225" s="263" t="str">
        <f t="shared" si="482"/>
        <v/>
      </c>
      <c r="GS225" s="263" t="str">
        <f t="shared" si="482"/>
        <v/>
      </c>
      <c r="GT225" s="263" t="str">
        <f t="shared" si="482"/>
        <v/>
      </c>
      <c r="GU225" s="263" t="str">
        <f t="shared" si="482"/>
        <v/>
      </c>
      <c r="GV225" s="263" t="str">
        <f t="shared" si="482"/>
        <v/>
      </c>
      <c r="GW225" s="263" t="str">
        <f t="shared" si="482"/>
        <v/>
      </c>
      <c r="GX225" s="263" t="str">
        <f t="shared" si="482"/>
        <v/>
      </c>
      <c r="GY225" s="263" t="str">
        <f t="shared" si="482"/>
        <v/>
      </c>
      <c r="GZ225" s="263" t="str">
        <f t="shared" si="483"/>
        <v/>
      </c>
      <c r="HA225" s="263" t="str">
        <f t="shared" si="483"/>
        <v/>
      </c>
      <c r="HB225" s="263" t="str">
        <f t="shared" si="483"/>
        <v/>
      </c>
      <c r="HC225" s="263" t="str">
        <f t="shared" si="483"/>
        <v/>
      </c>
      <c r="HD225" s="263" t="str">
        <f t="shared" si="483"/>
        <v/>
      </c>
      <c r="HE225" s="263" t="str">
        <f t="shared" si="483"/>
        <v/>
      </c>
      <c r="HF225" s="263" t="str">
        <f t="shared" si="483"/>
        <v/>
      </c>
      <c r="HG225" s="263" t="str">
        <f t="shared" si="483"/>
        <v/>
      </c>
      <c r="HH225" s="263" t="str">
        <f t="shared" si="483"/>
        <v/>
      </c>
      <c r="HI225" s="263" t="str">
        <f t="shared" si="483"/>
        <v/>
      </c>
      <c r="HJ225" s="265" t="str">
        <f t="shared" si="484"/>
        <v/>
      </c>
      <c r="HK225" s="265" t="str">
        <f t="shared" si="484"/>
        <v/>
      </c>
      <c r="HL225" s="265" t="str">
        <f t="shared" si="484"/>
        <v/>
      </c>
      <c r="HM225" s="265" t="str">
        <f t="shared" si="484"/>
        <v/>
      </c>
      <c r="HN225" s="265" t="str">
        <f t="shared" si="484"/>
        <v/>
      </c>
      <c r="HO225" s="265" t="str">
        <f t="shared" si="484"/>
        <v/>
      </c>
      <c r="HP225" s="265" t="str">
        <f t="shared" si="484"/>
        <v/>
      </c>
      <c r="HQ225" s="265" t="str">
        <f t="shared" si="484"/>
        <v/>
      </c>
      <c r="HR225" s="265" t="str">
        <f t="shared" si="484"/>
        <v/>
      </c>
      <c r="HS225" s="265" t="str">
        <f t="shared" si="484"/>
        <v/>
      </c>
      <c r="HT225" s="265" t="str">
        <f t="shared" si="485"/>
        <v/>
      </c>
      <c r="HU225" s="265" t="str">
        <f t="shared" si="485"/>
        <v/>
      </c>
      <c r="HV225" s="265" t="str">
        <f t="shared" si="485"/>
        <v/>
      </c>
      <c r="HW225" s="265" t="str">
        <f t="shared" si="485"/>
        <v/>
      </c>
      <c r="HX225" s="265" t="str">
        <f t="shared" si="485"/>
        <v/>
      </c>
      <c r="HY225" s="265" t="str">
        <f t="shared" si="485"/>
        <v/>
      </c>
      <c r="HZ225" s="265" t="str">
        <f t="shared" si="485"/>
        <v/>
      </c>
      <c r="IA225" s="265" t="str">
        <f t="shared" si="485"/>
        <v/>
      </c>
      <c r="IB225" s="265" t="str">
        <f t="shared" si="485"/>
        <v/>
      </c>
      <c r="IC225" s="265" t="str">
        <f t="shared" si="485"/>
        <v/>
      </c>
    </row>
    <row r="226" spans="1:237" x14ac:dyDescent="0.25">
      <c r="A226" s="248">
        <f t="shared" si="444"/>
        <v>215</v>
      </c>
      <c r="B226" s="2" t="str">
        <f>IF(OR('aux 1'!B226="",'aux 1'!R226&lt;&gt;"s"),"",'aux 1'!B226)</f>
        <v/>
      </c>
      <c r="C226" s="172" t="str">
        <f>IF('aux 1'!F226="","",'aux 1'!F226)</f>
        <v/>
      </c>
      <c r="D226" s="450" t="str">
        <f>IF(B226="","",'aux 1'!AP226)</f>
        <v/>
      </c>
      <c r="E226" s="306" t="str">
        <f>IF(B226="","Pre: ",'aux 1'!AN226)</f>
        <v xml:space="preserve">Pre: </v>
      </c>
      <c r="F226" s="306" t="str">
        <f>IF(B226="","Co: ",'aux 1'!AO226)</f>
        <v xml:space="preserve">Co: </v>
      </c>
      <c r="G226" s="54" t="str">
        <f>IF(OR($B226="",'aux 1'!H226=""),"",'aux 1'!H226)</f>
        <v/>
      </c>
      <c r="H226" s="54" t="str">
        <f>IF(OR($B226="",'aux 1'!I226=""),"",'aux 1'!I226)</f>
        <v/>
      </c>
      <c r="I226" s="54" t="str">
        <f>IF(OR($B226="",'aux 1'!J226=""),"",'aux 1'!J226)</f>
        <v/>
      </c>
      <c r="J226" s="54" t="str">
        <f>IF(OR($B226="",'aux 1'!K226=""),"",'aux 1'!K226)</f>
        <v/>
      </c>
      <c r="K226" s="248"/>
      <c r="L226" s="248"/>
      <c r="M226" s="45" t="str">
        <f>IF('aux 1'!C226="","",'aux 1'!C226)</f>
        <v/>
      </c>
      <c r="N226" s="45" t="str">
        <f>IF('aux 1'!D226="","",'aux 1'!D226)</f>
        <v/>
      </c>
      <c r="O226" s="169" t="str">
        <f>IF('aux 1'!E226="","",'aux 1'!E226)</f>
        <v/>
      </c>
      <c r="P226" s="133" t="str">
        <f t="shared" si="438"/>
        <v/>
      </c>
      <c r="Q226" s="43" t="str">
        <f>IF(S226="s",IF(R226="op",'aux 1'!S226,U226),"")</f>
        <v/>
      </c>
      <c r="R226" s="43" t="str">
        <f>IF('aux 1'!N226="op","op",'aux 1'!S226)</f>
        <v/>
      </c>
      <c r="S226" s="43" t="str">
        <f>IF('aux 1'!R226="","",'aux 1'!R226)</f>
        <v/>
      </c>
      <c r="T226" s="43" t="str">
        <f>IF('aux 1'!Q226="","",'aux 1'!Q226)</f>
        <v/>
      </c>
      <c r="U226" s="43" t="str">
        <f>IF('aux 1'!P226="","",'aux 1'!P226)</f>
        <v/>
      </c>
      <c r="V226" s="44" t="str">
        <f>IF('aux 1'!O226="","",'aux 1'!O226)</f>
        <v/>
      </c>
      <c r="W226" s="128">
        <f>IF('aux 1'!T226="",0,'aux 1'!T226)</f>
        <v>0</v>
      </c>
      <c r="X226" s="128">
        <f>IF('aux 1'!U226="",0,'aux 1'!U226)</f>
        <v>0</v>
      </c>
      <c r="Y226" s="128">
        <f>IF('aux 1'!V226="",0,'aux 1'!V226)</f>
        <v>0</v>
      </c>
      <c r="Z226" s="128" t="str">
        <f>IF('aux 1'!W226="","",'aux 1'!W226)</f>
        <v/>
      </c>
      <c r="AA226" s="128" t="str">
        <f t="shared" si="439"/>
        <v>h</v>
      </c>
      <c r="AB226" s="248" t="str">
        <f>IF('aux 1'!X226="","",'aux 1'!X226)</f>
        <v/>
      </c>
      <c r="AC226" s="87" t="str">
        <f t="shared" si="440"/>
        <v/>
      </c>
      <c r="AE226" s="265">
        <f t="shared" si="441"/>
        <v>215</v>
      </c>
      <c r="AF226" s="267" t="str">
        <f t="shared" si="473"/>
        <v/>
      </c>
      <c r="AG226" s="267" t="str">
        <f t="shared" si="473"/>
        <v/>
      </c>
      <c r="AH226" s="267" t="str">
        <f t="shared" si="473"/>
        <v/>
      </c>
      <c r="AI226" s="267" t="str">
        <f t="shared" si="473"/>
        <v/>
      </c>
      <c r="AJ226" s="267" t="str">
        <f t="shared" si="473"/>
        <v/>
      </c>
      <c r="AK226" s="267" t="str">
        <f t="shared" si="473"/>
        <v/>
      </c>
      <c r="AL226" s="267" t="str">
        <f t="shared" si="473"/>
        <v/>
      </c>
      <c r="AM226" s="267" t="str">
        <f t="shared" si="473"/>
        <v/>
      </c>
      <c r="AN226" s="267" t="str">
        <f t="shared" si="473"/>
        <v/>
      </c>
      <c r="AO226" s="267" t="str">
        <f t="shared" si="473"/>
        <v/>
      </c>
      <c r="AP226" s="267" t="str">
        <f t="shared" si="474"/>
        <v/>
      </c>
      <c r="AQ226" s="267" t="str">
        <f t="shared" si="474"/>
        <v/>
      </c>
      <c r="AR226" s="267" t="str">
        <f t="shared" si="474"/>
        <v/>
      </c>
      <c r="AS226" s="267" t="str">
        <f t="shared" si="474"/>
        <v/>
      </c>
      <c r="AT226" s="267" t="str">
        <f t="shared" si="474"/>
        <v/>
      </c>
      <c r="AU226" s="267" t="str">
        <f t="shared" si="474"/>
        <v/>
      </c>
      <c r="AV226" s="267" t="str">
        <f t="shared" si="474"/>
        <v/>
      </c>
      <c r="AW226" s="267" t="str">
        <f t="shared" si="474"/>
        <v/>
      </c>
      <c r="AX226" s="267" t="str">
        <f t="shared" si="474"/>
        <v/>
      </c>
      <c r="AY226" s="267" t="str">
        <f t="shared" si="474"/>
        <v/>
      </c>
      <c r="BA226" s="267" t="str">
        <f t="shared" si="404"/>
        <v/>
      </c>
      <c r="BB226" s="267" t="str">
        <f t="shared" si="405"/>
        <v/>
      </c>
      <c r="BC226" s="267" t="str">
        <f t="shared" si="406"/>
        <v/>
      </c>
      <c r="BD226" s="267" t="str">
        <f t="shared" si="407"/>
        <v/>
      </c>
      <c r="BE226" s="267" t="str">
        <f t="shared" si="408"/>
        <v/>
      </c>
      <c r="BF226" s="267" t="str">
        <f t="shared" si="409"/>
        <v/>
      </c>
      <c r="BG226" s="267" t="str">
        <f t="shared" si="410"/>
        <v/>
      </c>
      <c r="BH226" s="267" t="str">
        <f t="shared" si="443"/>
        <v/>
      </c>
      <c r="BI226" s="267" t="str">
        <f t="shared" si="460"/>
        <v/>
      </c>
      <c r="BJ226" s="267" t="str">
        <f t="shared" si="461"/>
        <v/>
      </c>
      <c r="BK226" s="267" t="str">
        <f t="shared" si="462"/>
        <v/>
      </c>
      <c r="BL226" s="267" t="str">
        <f t="shared" si="463"/>
        <v/>
      </c>
      <c r="BM226" s="267" t="str">
        <f t="shared" si="464"/>
        <v/>
      </c>
      <c r="BN226" s="267" t="str">
        <f t="shared" si="465"/>
        <v/>
      </c>
      <c r="BO226" s="267" t="str">
        <f t="shared" si="466"/>
        <v/>
      </c>
      <c r="BP226" s="267" t="str">
        <f t="shared" si="467"/>
        <v/>
      </c>
      <c r="BQ226" s="267" t="str">
        <f t="shared" si="468"/>
        <v/>
      </c>
      <c r="BR226" s="267" t="str">
        <f t="shared" si="469"/>
        <v/>
      </c>
      <c r="BS226" s="267" t="str">
        <f t="shared" si="470"/>
        <v/>
      </c>
      <c r="BT226" s="267" t="str">
        <f t="shared" si="471"/>
        <v/>
      </c>
      <c r="BU226" s="264"/>
      <c r="BV226" s="268">
        <v>215</v>
      </c>
      <c r="BW226" s="265" t="str">
        <f t="shared" si="391"/>
        <v/>
      </c>
      <c r="BX226" s="265" t="str">
        <f t="shared" si="458"/>
        <v/>
      </c>
      <c r="BY226" s="265" t="str">
        <f t="shared" si="458"/>
        <v/>
      </c>
      <c r="BZ226" s="265" t="str">
        <f t="shared" si="458"/>
        <v/>
      </c>
      <c r="CA226" s="265" t="str">
        <f t="shared" si="457"/>
        <v/>
      </c>
      <c r="CB226" s="265" t="str">
        <f t="shared" si="457"/>
        <v/>
      </c>
      <c r="CC226" s="265" t="str">
        <f t="shared" si="457"/>
        <v/>
      </c>
      <c r="CD226" s="265" t="str">
        <f t="shared" si="442"/>
        <v/>
      </c>
      <c r="CE226" s="265" t="str">
        <f t="shared" si="475"/>
        <v/>
      </c>
      <c r="CF226" s="265" t="str">
        <f t="shared" si="475"/>
        <v/>
      </c>
      <c r="CG226" s="265" t="str">
        <f t="shared" si="475"/>
        <v/>
      </c>
      <c r="CH226" s="265" t="str">
        <f t="shared" si="475"/>
        <v/>
      </c>
      <c r="CI226" s="265" t="str">
        <f t="shared" si="475"/>
        <v/>
      </c>
      <c r="CJ226" s="265" t="str">
        <f t="shared" si="475"/>
        <v/>
      </c>
      <c r="CK226" s="265" t="str">
        <f t="shared" si="475"/>
        <v/>
      </c>
      <c r="CL226" s="265" t="str">
        <f t="shared" si="475"/>
        <v/>
      </c>
      <c r="CM226" s="265" t="str">
        <f t="shared" si="475"/>
        <v/>
      </c>
      <c r="CN226" s="265" t="str">
        <f t="shared" si="475"/>
        <v/>
      </c>
      <c r="CO226" s="265" t="str">
        <f t="shared" si="475"/>
        <v/>
      </c>
      <c r="CP226" s="265" t="str">
        <f t="shared" si="475"/>
        <v/>
      </c>
      <c r="CR226" s="265" t="str">
        <f>IF(BW226="","",SUM(BW$12:BW226)-BW226+1)</f>
        <v/>
      </c>
      <c r="CS226" s="265" t="str">
        <f>IF(BX226="","",SUM(BX$12:BX226)-BX226+1)</f>
        <v/>
      </c>
      <c r="CT226" s="265" t="str">
        <f>IF(BY226="","",SUM(BY$12:BY226)-BY226+1)</f>
        <v/>
      </c>
      <c r="CU226" s="265" t="str">
        <f>IF(BZ226="","",SUM(BZ$12:BZ226)-BZ226+1)</f>
        <v/>
      </c>
      <c r="CV226" s="265" t="str">
        <f>IF(CA226="","",SUM(CA$12:CA226)-CA226+1)</f>
        <v/>
      </c>
      <c r="CW226" s="265" t="str">
        <f>IF(CB226="","",SUM(CB$12:CB226)-CB226+1)</f>
        <v/>
      </c>
      <c r="CX226" s="265" t="str">
        <f>IF(CC226="","",SUM(CC$12:CC226)-CC226+1)</f>
        <v/>
      </c>
      <c r="CY226" s="265" t="str">
        <f>IF(CD226="","",SUM(CD$12:CD226)-CD226+1)</f>
        <v/>
      </c>
      <c r="CZ226" s="265" t="str">
        <f>IF(CE226="","",SUM(CE$12:CE226)-CE226+1)</f>
        <v/>
      </c>
      <c r="DA226" s="265" t="str">
        <f>IF(CF226="","",SUM(CF$12:CF226)-CF226+1)</f>
        <v/>
      </c>
      <c r="DB226" s="265" t="str">
        <f>IF(CG226="","",SUM(CG$12:CG226)-CG226+1)</f>
        <v/>
      </c>
      <c r="DC226" s="265" t="str">
        <f>IF(CH226="","",SUM(CH$12:CH226)-CH226+1)</f>
        <v/>
      </c>
      <c r="DD226" s="265" t="str">
        <f>IF(CI226="","",SUM(CI$12:CI226)-CI226+1)</f>
        <v/>
      </c>
      <c r="DE226" s="265" t="str">
        <f>IF(CJ226="","",SUM(CJ$12:CJ226)-CJ226+1)</f>
        <v/>
      </c>
      <c r="DF226" s="265" t="str">
        <f>IF(CK226="","",SUM(CK$12:CK226)-CK226+1)</f>
        <v/>
      </c>
      <c r="DG226" s="265" t="str">
        <f>IF(CL226="","",SUM(CL$12:CL226)-CL226+1)</f>
        <v/>
      </c>
      <c r="DH226" s="265" t="str">
        <f>IF(CM226="","",SUM(CM$12:CM226)-CM226+1)</f>
        <v/>
      </c>
      <c r="DI226" s="265" t="str">
        <f>IF(CN226="","",SUM(CN$12:CN226)-CN226+1)</f>
        <v/>
      </c>
      <c r="DJ226" s="265" t="str">
        <f>IF(CO226="","",SUM(CO$12:CO226)-CO226+1)</f>
        <v/>
      </c>
      <c r="DK226" s="265" t="str">
        <f>IF(CP226="","",SUM(CP$12:CP226)-CP226+1)</f>
        <v/>
      </c>
      <c r="DM226" s="265"/>
      <c r="DN226" s="265"/>
      <c r="DO226" s="265"/>
      <c r="DP226" s="265"/>
      <c r="DQ226" s="265"/>
      <c r="DR226" s="265"/>
      <c r="DS226" s="265"/>
      <c r="DT226" s="265"/>
      <c r="DU226" s="265"/>
      <c r="DV226" s="265"/>
      <c r="DW226" s="265"/>
      <c r="DX226" s="265"/>
      <c r="DY226" s="265"/>
      <c r="DZ226" s="265"/>
      <c r="EA226" s="265"/>
      <c r="EB226" s="265"/>
      <c r="EC226" s="265"/>
      <c r="ED226" s="265"/>
      <c r="EE226" s="265"/>
      <c r="EF226" s="265"/>
      <c r="EH226" s="265" t="str">
        <f t="shared" si="476"/>
        <v/>
      </c>
      <c r="EI226" s="265" t="str">
        <f t="shared" si="476"/>
        <v/>
      </c>
      <c r="EJ226" s="265" t="str">
        <f t="shared" si="476"/>
        <v/>
      </c>
      <c r="EK226" s="265" t="str">
        <f t="shared" si="476"/>
        <v/>
      </c>
      <c r="EL226" s="265" t="str">
        <f t="shared" si="476"/>
        <v/>
      </c>
      <c r="EM226" s="265" t="str">
        <f t="shared" si="476"/>
        <v/>
      </c>
      <c r="EN226" s="265" t="str">
        <f t="shared" si="476"/>
        <v/>
      </c>
      <c r="EO226" s="265" t="str">
        <f t="shared" si="476"/>
        <v/>
      </c>
      <c r="EP226" s="265" t="str">
        <f t="shared" si="476"/>
        <v/>
      </c>
      <c r="EQ226" s="265" t="str">
        <f t="shared" si="476"/>
        <v/>
      </c>
      <c r="ER226" s="265" t="str">
        <f t="shared" si="477"/>
        <v/>
      </c>
      <c r="ES226" s="265" t="str">
        <f t="shared" si="477"/>
        <v/>
      </c>
      <c r="ET226" s="265" t="str">
        <f t="shared" si="477"/>
        <v/>
      </c>
      <c r="EU226" s="265" t="str">
        <f t="shared" si="477"/>
        <v/>
      </c>
      <c r="EV226" s="265" t="str">
        <f t="shared" si="477"/>
        <v/>
      </c>
      <c r="EW226" s="265" t="str">
        <f t="shared" si="477"/>
        <v/>
      </c>
      <c r="EX226" s="265" t="str">
        <f t="shared" si="477"/>
        <v/>
      </c>
      <c r="EY226" s="265" t="str">
        <f t="shared" si="477"/>
        <v/>
      </c>
      <c r="EZ226" s="265" t="str">
        <f t="shared" si="477"/>
        <v/>
      </c>
      <c r="FA226" s="265" t="str">
        <f t="shared" si="477"/>
        <v/>
      </c>
      <c r="FB226" s="263" t="str">
        <f t="shared" si="478"/>
        <v/>
      </c>
      <c r="FC226" s="263" t="str">
        <f t="shared" si="478"/>
        <v/>
      </c>
      <c r="FD226" s="263" t="str">
        <f t="shared" si="478"/>
        <v/>
      </c>
      <c r="FE226" s="263" t="str">
        <f t="shared" si="478"/>
        <v/>
      </c>
      <c r="FF226" s="263" t="str">
        <f t="shared" si="478"/>
        <v/>
      </c>
      <c r="FG226" s="263" t="str">
        <f t="shared" si="478"/>
        <v/>
      </c>
      <c r="FH226" s="263" t="str">
        <f t="shared" si="478"/>
        <v/>
      </c>
      <c r="FI226" s="263" t="str">
        <f t="shared" si="478"/>
        <v/>
      </c>
      <c r="FJ226" s="263" t="str">
        <f t="shared" si="478"/>
        <v/>
      </c>
      <c r="FK226" s="263" t="str">
        <f t="shared" si="478"/>
        <v/>
      </c>
      <c r="FL226" s="263" t="str">
        <f t="shared" si="479"/>
        <v/>
      </c>
      <c r="FM226" s="263" t="str">
        <f t="shared" si="479"/>
        <v/>
      </c>
      <c r="FN226" s="263" t="str">
        <f t="shared" si="479"/>
        <v/>
      </c>
      <c r="FO226" s="263" t="str">
        <f t="shared" si="479"/>
        <v/>
      </c>
      <c r="FP226" s="263" t="str">
        <f t="shared" si="479"/>
        <v/>
      </c>
      <c r="FQ226" s="263" t="str">
        <f t="shared" si="479"/>
        <v/>
      </c>
      <c r="FR226" s="263" t="str">
        <f t="shared" si="479"/>
        <v/>
      </c>
      <c r="FS226" s="263" t="str">
        <f t="shared" si="479"/>
        <v/>
      </c>
      <c r="FT226" s="263" t="str">
        <f t="shared" si="479"/>
        <v/>
      </c>
      <c r="FU226" s="263" t="str">
        <f t="shared" si="479"/>
        <v/>
      </c>
      <c r="FV226" s="265" t="str">
        <f t="shared" si="480"/>
        <v/>
      </c>
      <c r="FW226" s="265" t="str">
        <f t="shared" si="480"/>
        <v/>
      </c>
      <c r="FX226" s="265" t="str">
        <f t="shared" si="480"/>
        <v/>
      </c>
      <c r="FY226" s="265" t="str">
        <f t="shared" si="480"/>
        <v/>
      </c>
      <c r="FZ226" s="265" t="str">
        <f t="shared" si="480"/>
        <v/>
      </c>
      <c r="GA226" s="265" t="str">
        <f t="shared" si="480"/>
        <v/>
      </c>
      <c r="GB226" s="265" t="str">
        <f t="shared" si="480"/>
        <v/>
      </c>
      <c r="GC226" s="265" t="str">
        <f t="shared" si="480"/>
        <v/>
      </c>
      <c r="GD226" s="265" t="str">
        <f t="shared" si="480"/>
        <v/>
      </c>
      <c r="GE226" s="265" t="str">
        <f t="shared" si="480"/>
        <v/>
      </c>
      <c r="GF226" s="265" t="str">
        <f t="shared" si="481"/>
        <v/>
      </c>
      <c r="GG226" s="265" t="str">
        <f t="shared" si="481"/>
        <v/>
      </c>
      <c r="GH226" s="265" t="str">
        <f t="shared" si="481"/>
        <v/>
      </c>
      <c r="GI226" s="265" t="str">
        <f t="shared" si="481"/>
        <v/>
      </c>
      <c r="GJ226" s="265" t="str">
        <f t="shared" si="481"/>
        <v/>
      </c>
      <c r="GK226" s="265" t="str">
        <f t="shared" si="481"/>
        <v/>
      </c>
      <c r="GL226" s="265" t="str">
        <f t="shared" si="481"/>
        <v/>
      </c>
      <c r="GM226" s="265" t="str">
        <f t="shared" si="481"/>
        <v/>
      </c>
      <c r="GN226" s="265" t="str">
        <f t="shared" si="481"/>
        <v/>
      </c>
      <c r="GO226" s="265" t="str">
        <f t="shared" si="481"/>
        <v/>
      </c>
      <c r="GP226" s="263" t="str">
        <f t="shared" si="482"/>
        <v/>
      </c>
      <c r="GQ226" s="263" t="str">
        <f t="shared" si="482"/>
        <v/>
      </c>
      <c r="GR226" s="263" t="str">
        <f t="shared" si="482"/>
        <v/>
      </c>
      <c r="GS226" s="263" t="str">
        <f t="shared" si="482"/>
        <v/>
      </c>
      <c r="GT226" s="263" t="str">
        <f t="shared" si="482"/>
        <v/>
      </c>
      <c r="GU226" s="263" t="str">
        <f t="shared" si="482"/>
        <v/>
      </c>
      <c r="GV226" s="263" t="str">
        <f t="shared" si="482"/>
        <v/>
      </c>
      <c r="GW226" s="263" t="str">
        <f t="shared" si="482"/>
        <v/>
      </c>
      <c r="GX226" s="263" t="str">
        <f t="shared" si="482"/>
        <v/>
      </c>
      <c r="GY226" s="263" t="str">
        <f t="shared" si="482"/>
        <v/>
      </c>
      <c r="GZ226" s="263" t="str">
        <f t="shared" si="483"/>
        <v/>
      </c>
      <c r="HA226" s="263" t="str">
        <f t="shared" si="483"/>
        <v/>
      </c>
      <c r="HB226" s="263" t="str">
        <f t="shared" si="483"/>
        <v/>
      </c>
      <c r="HC226" s="263" t="str">
        <f t="shared" si="483"/>
        <v/>
      </c>
      <c r="HD226" s="263" t="str">
        <f t="shared" si="483"/>
        <v/>
      </c>
      <c r="HE226" s="263" t="str">
        <f t="shared" si="483"/>
        <v/>
      </c>
      <c r="HF226" s="263" t="str">
        <f t="shared" si="483"/>
        <v/>
      </c>
      <c r="HG226" s="263" t="str">
        <f t="shared" si="483"/>
        <v/>
      </c>
      <c r="HH226" s="263" t="str">
        <f t="shared" si="483"/>
        <v/>
      </c>
      <c r="HI226" s="263" t="str">
        <f t="shared" si="483"/>
        <v/>
      </c>
      <c r="HJ226" s="265" t="str">
        <f t="shared" si="484"/>
        <v/>
      </c>
      <c r="HK226" s="265" t="str">
        <f t="shared" si="484"/>
        <v/>
      </c>
      <c r="HL226" s="265" t="str">
        <f t="shared" si="484"/>
        <v/>
      </c>
      <c r="HM226" s="265" t="str">
        <f t="shared" si="484"/>
        <v/>
      </c>
      <c r="HN226" s="265" t="str">
        <f t="shared" si="484"/>
        <v/>
      </c>
      <c r="HO226" s="265" t="str">
        <f t="shared" si="484"/>
        <v/>
      </c>
      <c r="HP226" s="265" t="str">
        <f t="shared" si="484"/>
        <v/>
      </c>
      <c r="HQ226" s="265" t="str">
        <f t="shared" si="484"/>
        <v/>
      </c>
      <c r="HR226" s="265" t="str">
        <f t="shared" si="484"/>
        <v/>
      </c>
      <c r="HS226" s="265" t="str">
        <f t="shared" si="484"/>
        <v/>
      </c>
      <c r="HT226" s="265" t="str">
        <f t="shared" si="485"/>
        <v/>
      </c>
      <c r="HU226" s="265" t="str">
        <f t="shared" si="485"/>
        <v/>
      </c>
      <c r="HV226" s="265" t="str">
        <f t="shared" si="485"/>
        <v/>
      </c>
      <c r="HW226" s="265" t="str">
        <f t="shared" si="485"/>
        <v/>
      </c>
      <c r="HX226" s="265" t="str">
        <f t="shared" si="485"/>
        <v/>
      </c>
      <c r="HY226" s="265" t="str">
        <f t="shared" si="485"/>
        <v/>
      </c>
      <c r="HZ226" s="265" t="str">
        <f t="shared" si="485"/>
        <v/>
      </c>
      <c r="IA226" s="265" t="str">
        <f t="shared" si="485"/>
        <v/>
      </c>
      <c r="IB226" s="265" t="str">
        <f t="shared" si="485"/>
        <v/>
      </c>
      <c r="IC226" s="265" t="str">
        <f t="shared" si="485"/>
        <v/>
      </c>
    </row>
    <row r="227" spans="1:237" x14ac:dyDescent="0.25">
      <c r="A227" s="248">
        <f t="shared" si="444"/>
        <v>216</v>
      </c>
      <c r="B227" s="2" t="str">
        <f>IF(OR('aux 1'!B227="",'aux 1'!R227&lt;&gt;"s"),"",'aux 1'!B227)</f>
        <v/>
      </c>
      <c r="C227" s="172" t="str">
        <f>IF('aux 1'!F227="","",'aux 1'!F227)</f>
        <v/>
      </c>
      <c r="D227" s="450" t="str">
        <f>IF(B227="","",'aux 1'!AP227)</f>
        <v/>
      </c>
      <c r="E227" s="306" t="str">
        <f>IF(B227="","Pre: ",'aux 1'!AN227)</f>
        <v xml:space="preserve">Pre: </v>
      </c>
      <c r="F227" s="306" t="str">
        <f>IF(B227="","Co: ",'aux 1'!AO227)</f>
        <v xml:space="preserve">Co: </v>
      </c>
      <c r="G227" s="54" t="str">
        <f>IF(OR($B227="",'aux 1'!H227=""),"",'aux 1'!H227)</f>
        <v/>
      </c>
      <c r="H227" s="54" t="str">
        <f>IF(OR($B227="",'aux 1'!I227=""),"",'aux 1'!I227)</f>
        <v/>
      </c>
      <c r="I227" s="54" t="str">
        <f>IF(OR($B227="",'aux 1'!J227=""),"",'aux 1'!J227)</f>
        <v/>
      </c>
      <c r="J227" s="54" t="str">
        <f>IF(OR($B227="",'aux 1'!K227=""),"",'aux 1'!K227)</f>
        <v/>
      </c>
      <c r="K227" s="248"/>
      <c r="L227" s="248"/>
      <c r="M227" s="45" t="str">
        <f>IF('aux 1'!C227="","",'aux 1'!C227)</f>
        <v/>
      </c>
      <c r="N227" s="45" t="str">
        <f>IF('aux 1'!D227="","",'aux 1'!D227)</f>
        <v/>
      </c>
      <c r="O227" s="169" t="str">
        <f>IF('aux 1'!E227="","",'aux 1'!E227)</f>
        <v/>
      </c>
      <c r="P227" s="133" t="str">
        <f t="shared" si="438"/>
        <v/>
      </c>
      <c r="Q227" s="43" t="str">
        <f>IF(S227="s",IF(R227="op",'aux 1'!S227,U227),"")</f>
        <v/>
      </c>
      <c r="R227" s="43" t="str">
        <f>IF('aux 1'!N227="op","op",'aux 1'!S227)</f>
        <v/>
      </c>
      <c r="S227" s="43" t="str">
        <f>IF('aux 1'!R227="","",'aux 1'!R227)</f>
        <v/>
      </c>
      <c r="T227" s="43" t="str">
        <f>IF('aux 1'!Q227="","",'aux 1'!Q227)</f>
        <v/>
      </c>
      <c r="U227" s="43" t="str">
        <f>IF('aux 1'!P227="","",'aux 1'!P227)</f>
        <v/>
      </c>
      <c r="V227" s="44" t="str">
        <f>IF('aux 1'!O227="","",'aux 1'!O227)</f>
        <v/>
      </c>
      <c r="W227" s="128">
        <f>IF('aux 1'!T227="",0,'aux 1'!T227)</f>
        <v>0</v>
      </c>
      <c r="X227" s="128">
        <f>IF('aux 1'!U227="",0,'aux 1'!U227)</f>
        <v>0</v>
      </c>
      <c r="Y227" s="128">
        <f>IF('aux 1'!V227="",0,'aux 1'!V227)</f>
        <v>0</v>
      </c>
      <c r="Z227" s="128" t="str">
        <f>IF('aux 1'!W227="","",'aux 1'!W227)</f>
        <v/>
      </c>
      <c r="AA227" s="128" t="str">
        <f t="shared" si="439"/>
        <v>h</v>
      </c>
      <c r="AB227" s="248" t="str">
        <f>IF('aux 1'!X227="","",'aux 1'!X227)</f>
        <v/>
      </c>
      <c r="AC227" s="87" t="str">
        <f t="shared" si="440"/>
        <v/>
      </c>
      <c r="AE227" s="265">
        <f t="shared" si="441"/>
        <v>216</v>
      </c>
      <c r="AF227" s="267" t="str">
        <f t="shared" si="473"/>
        <v/>
      </c>
      <c r="AG227" s="267" t="str">
        <f t="shared" si="473"/>
        <v/>
      </c>
      <c r="AH227" s="267" t="str">
        <f t="shared" si="473"/>
        <v/>
      </c>
      <c r="AI227" s="267" t="str">
        <f t="shared" si="473"/>
        <v/>
      </c>
      <c r="AJ227" s="267" t="str">
        <f t="shared" si="473"/>
        <v/>
      </c>
      <c r="AK227" s="267" t="str">
        <f t="shared" si="473"/>
        <v/>
      </c>
      <c r="AL227" s="267" t="str">
        <f t="shared" si="473"/>
        <v/>
      </c>
      <c r="AM227" s="267" t="str">
        <f t="shared" si="473"/>
        <v/>
      </c>
      <c r="AN227" s="267" t="str">
        <f t="shared" si="473"/>
        <v/>
      </c>
      <c r="AO227" s="267" t="str">
        <f t="shared" si="473"/>
        <v/>
      </c>
      <c r="AP227" s="267" t="str">
        <f t="shared" si="474"/>
        <v/>
      </c>
      <c r="AQ227" s="267" t="str">
        <f t="shared" si="474"/>
        <v/>
      </c>
      <c r="AR227" s="267" t="str">
        <f t="shared" si="474"/>
        <v/>
      </c>
      <c r="AS227" s="267" t="str">
        <f t="shared" si="474"/>
        <v/>
      </c>
      <c r="AT227" s="267" t="str">
        <f t="shared" si="474"/>
        <v/>
      </c>
      <c r="AU227" s="267" t="str">
        <f t="shared" si="474"/>
        <v/>
      </c>
      <c r="AV227" s="267" t="str">
        <f t="shared" si="474"/>
        <v/>
      </c>
      <c r="AW227" s="267" t="str">
        <f t="shared" si="474"/>
        <v/>
      </c>
      <c r="AX227" s="267" t="str">
        <f t="shared" si="474"/>
        <v/>
      </c>
      <c r="AY227" s="267" t="str">
        <f t="shared" si="474"/>
        <v/>
      </c>
      <c r="BA227" s="267" t="str">
        <f t="shared" si="404"/>
        <v/>
      </c>
      <c r="BB227" s="267" t="str">
        <f t="shared" si="405"/>
        <v/>
      </c>
      <c r="BC227" s="267" t="str">
        <f t="shared" si="406"/>
        <v/>
      </c>
      <c r="BD227" s="267" t="str">
        <f t="shared" si="407"/>
        <v/>
      </c>
      <c r="BE227" s="267" t="str">
        <f t="shared" si="408"/>
        <v/>
      </c>
      <c r="BF227" s="267" t="str">
        <f t="shared" si="409"/>
        <v/>
      </c>
      <c r="BG227" s="267" t="str">
        <f t="shared" si="410"/>
        <v/>
      </c>
      <c r="BH227" s="267" t="str">
        <f t="shared" si="443"/>
        <v/>
      </c>
      <c r="BI227" s="267" t="str">
        <f t="shared" si="460"/>
        <v/>
      </c>
      <c r="BJ227" s="267" t="str">
        <f t="shared" si="461"/>
        <v/>
      </c>
      <c r="BK227" s="267" t="str">
        <f t="shared" si="462"/>
        <v/>
      </c>
      <c r="BL227" s="267" t="str">
        <f t="shared" si="463"/>
        <v/>
      </c>
      <c r="BM227" s="267" t="str">
        <f t="shared" si="464"/>
        <v/>
      </c>
      <c r="BN227" s="267" t="str">
        <f t="shared" si="465"/>
        <v/>
      </c>
      <c r="BO227" s="267" t="str">
        <f t="shared" si="466"/>
        <v/>
      </c>
      <c r="BP227" s="267" t="str">
        <f t="shared" si="467"/>
        <v/>
      </c>
      <c r="BQ227" s="267" t="str">
        <f t="shared" si="468"/>
        <v/>
      </c>
      <c r="BR227" s="267" t="str">
        <f t="shared" si="469"/>
        <v/>
      </c>
      <c r="BS227" s="267" t="str">
        <f t="shared" si="470"/>
        <v/>
      </c>
      <c r="BT227" s="267" t="str">
        <f t="shared" si="471"/>
        <v/>
      </c>
      <c r="BU227" s="264"/>
      <c r="BV227" s="268">
        <v>216</v>
      </c>
      <c r="BW227" s="265" t="str">
        <f t="shared" si="391"/>
        <v/>
      </c>
      <c r="BX227" s="265" t="str">
        <f t="shared" si="458"/>
        <v/>
      </c>
      <c r="BY227" s="265" t="str">
        <f t="shared" si="458"/>
        <v/>
      </c>
      <c r="BZ227" s="265" t="str">
        <f t="shared" si="458"/>
        <v/>
      </c>
      <c r="CA227" s="265" t="str">
        <f t="shared" si="457"/>
        <v/>
      </c>
      <c r="CB227" s="265" t="str">
        <f t="shared" si="457"/>
        <v/>
      </c>
      <c r="CC227" s="265" t="str">
        <f t="shared" si="457"/>
        <v/>
      </c>
      <c r="CD227" s="265" t="str">
        <f t="shared" si="442"/>
        <v/>
      </c>
      <c r="CE227" s="265" t="str">
        <f t="shared" si="475"/>
        <v/>
      </c>
      <c r="CF227" s="265" t="str">
        <f t="shared" si="475"/>
        <v/>
      </c>
      <c r="CG227" s="265" t="str">
        <f t="shared" si="475"/>
        <v/>
      </c>
      <c r="CH227" s="265" t="str">
        <f t="shared" si="475"/>
        <v/>
      </c>
      <c r="CI227" s="265" t="str">
        <f t="shared" si="475"/>
        <v/>
      </c>
      <c r="CJ227" s="265" t="str">
        <f t="shared" si="475"/>
        <v/>
      </c>
      <c r="CK227" s="265" t="str">
        <f t="shared" si="475"/>
        <v/>
      </c>
      <c r="CL227" s="265" t="str">
        <f t="shared" si="475"/>
        <v/>
      </c>
      <c r="CM227" s="265" t="str">
        <f t="shared" si="475"/>
        <v/>
      </c>
      <c r="CN227" s="265" t="str">
        <f t="shared" si="475"/>
        <v/>
      </c>
      <c r="CO227" s="265" t="str">
        <f t="shared" si="475"/>
        <v/>
      </c>
      <c r="CP227" s="265" t="str">
        <f t="shared" si="475"/>
        <v/>
      </c>
      <c r="CR227" s="265" t="str">
        <f>IF(BW227="","",SUM(BW$12:BW227)-BW227+1)</f>
        <v/>
      </c>
      <c r="CS227" s="265" t="str">
        <f>IF(BX227="","",SUM(BX$12:BX227)-BX227+1)</f>
        <v/>
      </c>
      <c r="CT227" s="265" t="str">
        <f>IF(BY227="","",SUM(BY$12:BY227)-BY227+1)</f>
        <v/>
      </c>
      <c r="CU227" s="265" t="str">
        <f>IF(BZ227="","",SUM(BZ$12:BZ227)-BZ227+1)</f>
        <v/>
      </c>
      <c r="CV227" s="265" t="str">
        <f>IF(CA227="","",SUM(CA$12:CA227)-CA227+1)</f>
        <v/>
      </c>
      <c r="CW227" s="265" t="str">
        <f>IF(CB227="","",SUM(CB$12:CB227)-CB227+1)</f>
        <v/>
      </c>
      <c r="CX227" s="265" t="str">
        <f>IF(CC227="","",SUM(CC$12:CC227)-CC227+1)</f>
        <v/>
      </c>
      <c r="CY227" s="265" t="str">
        <f>IF(CD227="","",SUM(CD$12:CD227)-CD227+1)</f>
        <v/>
      </c>
      <c r="CZ227" s="265" t="str">
        <f>IF(CE227="","",SUM(CE$12:CE227)-CE227+1)</f>
        <v/>
      </c>
      <c r="DA227" s="265" t="str">
        <f>IF(CF227="","",SUM(CF$12:CF227)-CF227+1)</f>
        <v/>
      </c>
      <c r="DB227" s="265" t="str">
        <f>IF(CG227="","",SUM(CG$12:CG227)-CG227+1)</f>
        <v/>
      </c>
      <c r="DC227" s="265" t="str">
        <f>IF(CH227="","",SUM(CH$12:CH227)-CH227+1)</f>
        <v/>
      </c>
      <c r="DD227" s="265" t="str">
        <f>IF(CI227="","",SUM(CI$12:CI227)-CI227+1)</f>
        <v/>
      </c>
      <c r="DE227" s="265" t="str">
        <f>IF(CJ227="","",SUM(CJ$12:CJ227)-CJ227+1)</f>
        <v/>
      </c>
      <c r="DF227" s="265" t="str">
        <f>IF(CK227="","",SUM(CK$12:CK227)-CK227+1)</f>
        <v/>
      </c>
      <c r="DG227" s="265" t="str">
        <f>IF(CL227="","",SUM(CL$12:CL227)-CL227+1)</f>
        <v/>
      </c>
      <c r="DH227" s="265" t="str">
        <f>IF(CM227="","",SUM(CM$12:CM227)-CM227+1)</f>
        <v/>
      </c>
      <c r="DI227" s="265" t="str">
        <f>IF(CN227="","",SUM(CN$12:CN227)-CN227+1)</f>
        <v/>
      </c>
      <c r="DJ227" s="265" t="str">
        <f>IF(CO227="","",SUM(CO$12:CO227)-CO227+1)</f>
        <v/>
      </c>
      <c r="DK227" s="265" t="str">
        <f>IF(CP227="","",SUM(CP$12:CP227)-CP227+1)</f>
        <v/>
      </c>
      <c r="DM227" s="265"/>
      <c r="DN227" s="265"/>
      <c r="DO227" s="265"/>
      <c r="DP227" s="265"/>
      <c r="DQ227" s="265"/>
      <c r="DR227" s="265"/>
      <c r="DS227" s="265"/>
      <c r="DT227" s="265"/>
      <c r="DU227" s="265"/>
      <c r="DV227" s="265"/>
      <c r="DW227" s="265"/>
      <c r="DX227" s="265"/>
      <c r="DY227" s="265"/>
      <c r="DZ227" s="265"/>
      <c r="EA227" s="265"/>
      <c r="EB227" s="265"/>
      <c r="EC227" s="265"/>
      <c r="ED227" s="265"/>
      <c r="EE227" s="265"/>
      <c r="EF227" s="265"/>
      <c r="EH227" s="265" t="str">
        <f t="shared" si="476"/>
        <v/>
      </c>
      <c r="EI227" s="265" t="str">
        <f t="shared" si="476"/>
        <v/>
      </c>
      <c r="EJ227" s="265" t="str">
        <f t="shared" si="476"/>
        <v/>
      </c>
      <c r="EK227" s="265" t="str">
        <f t="shared" si="476"/>
        <v/>
      </c>
      <c r="EL227" s="265" t="str">
        <f t="shared" si="476"/>
        <v/>
      </c>
      <c r="EM227" s="265" t="str">
        <f t="shared" si="476"/>
        <v/>
      </c>
      <c r="EN227" s="265" t="str">
        <f t="shared" si="476"/>
        <v/>
      </c>
      <c r="EO227" s="265" t="str">
        <f t="shared" si="476"/>
        <v/>
      </c>
      <c r="EP227" s="265" t="str">
        <f t="shared" si="476"/>
        <v/>
      </c>
      <c r="EQ227" s="265" t="str">
        <f t="shared" si="476"/>
        <v/>
      </c>
      <c r="ER227" s="265" t="str">
        <f t="shared" si="477"/>
        <v/>
      </c>
      <c r="ES227" s="265" t="str">
        <f t="shared" si="477"/>
        <v/>
      </c>
      <c r="ET227" s="265" t="str">
        <f t="shared" si="477"/>
        <v/>
      </c>
      <c r="EU227" s="265" t="str">
        <f t="shared" si="477"/>
        <v/>
      </c>
      <c r="EV227" s="265" t="str">
        <f t="shared" si="477"/>
        <v/>
      </c>
      <c r="EW227" s="265" t="str">
        <f t="shared" si="477"/>
        <v/>
      </c>
      <c r="EX227" s="265" t="str">
        <f t="shared" si="477"/>
        <v/>
      </c>
      <c r="EY227" s="265" t="str">
        <f t="shared" si="477"/>
        <v/>
      </c>
      <c r="EZ227" s="265" t="str">
        <f t="shared" si="477"/>
        <v/>
      </c>
      <c r="FA227" s="265" t="str">
        <f t="shared" si="477"/>
        <v/>
      </c>
      <c r="FB227" s="263" t="str">
        <f t="shared" si="478"/>
        <v/>
      </c>
      <c r="FC227" s="263" t="str">
        <f t="shared" si="478"/>
        <v/>
      </c>
      <c r="FD227" s="263" t="str">
        <f t="shared" si="478"/>
        <v/>
      </c>
      <c r="FE227" s="263" t="str">
        <f t="shared" si="478"/>
        <v/>
      </c>
      <c r="FF227" s="263" t="str">
        <f t="shared" si="478"/>
        <v/>
      </c>
      <c r="FG227" s="263" t="str">
        <f t="shared" si="478"/>
        <v/>
      </c>
      <c r="FH227" s="263" t="str">
        <f t="shared" si="478"/>
        <v/>
      </c>
      <c r="FI227" s="263" t="str">
        <f t="shared" si="478"/>
        <v/>
      </c>
      <c r="FJ227" s="263" t="str">
        <f t="shared" si="478"/>
        <v/>
      </c>
      <c r="FK227" s="263" t="str">
        <f t="shared" si="478"/>
        <v/>
      </c>
      <c r="FL227" s="263" t="str">
        <f t="shared" si="479"/>
        <v/>
      </c>
      <c r="FM227" s="263" t="str">
        <f t="shared" si="479"/>
        <v/>
      </c>
      <c r="FN227" s="263" t="str">
        <f t="shared" si="479"/>
        <v/>
      </c>
      <c r="FO227" s="263" t="str">
        <f t="shared" si="479"/>
        <v/>
      </c>
      <c r="FP227" s="263" t="str">
        <f t="shared" si="479"/>
        <v/>
      </c>
      <c r="FQ227" s="263" t="str">
        <f t="shared" si="479"/>
        <v/>
      </c>
      <c r="FR227" s="263" t="str">
        <f t="shared" si="479"/>
        <v/>
      </c>
      <c r="FS227" s="263" t="str">
        <f t="shared" si="479"/>
        <v/>
      </c>
      <c r="FT227" s="263" t="str">
        <f t="shared" si="479"/>
        <v/>
      </c>
      <c r="FU227" s="263" t="str">
        <f t="shared" si="479"/>
        <v/>
      </c>
      <c r="FV227" s="265" t="str">
        <f t="shared" si="480"/>
        <v/>
      </c>
      <c r="FW227" s="265" t="str">
        <f t="shared" si="480"/>
        <v/>
      </c>
      <c r="FX227" s="265" t="str">
        <f t="shared" si="480"/>
        <v/>
      </c>
      <c r="FY227" s="265" t="str">
        <f t="shared" si="480"/>
        <v/>
      </c>
      <c r="FZ227" s="265" t="str">
        <f t="shared" si="480"/>
        <v/>
      </c>
      <c r="GA227" s="265" t="str">
        <f t="shared" si="480"/>
        <v/>
      </c>
      <c r="GB227" s="265" t="str">
        <f t="shared" si="480"/>
        <v/>
      </c>
      <c r="GC227" s="265" t="str">
        <f t="shared" si="480"/>
        <v/>
      </c>
      <c r="GD227" s="265" t="str">
        <f t="shared" si="480"/>
        <v/>
      </c>
      <c r="GE227" s="265" t="str">
        <f t="shared" si="480"/>
        <v/>
      </c>
      <c r="GF227" s="265" t="str">
        <f t="shared" si="481"/>
        <v/>
      </c>
      <c r="GG227" s="265" t="str">
        <f t="shared" si="481"/>
        <v/>
      </c>
      <c r="GH227" s="265" t="str">
        <f t="shared" si="481"/>
        <v/>
      </c>
      <c r="GI227" s="265" t="str">
        <f t="shared" si="481"/>
        <v/>
      </c>
      <c r="GJ227" s="265" t="str">
        <f t="shared" si="481"/>
        <v/>
      </c>
      <c r="GK227" s="265" t="str">
        <f t="shared" si="481"/>
        <v/>
      </c>
      <c r="GL227" s="265" t="str">
        <f t="shared" si="481"/>
        <v/>
      </c>
      <c r="GM227" s="265" t="str">
        <f t="shared" si="481"/>
        <v/>
      </c>
      <c r="GN227" s="265" t="str">
        <f t="shared" si="481"/>
        <v/>
      </c>
      <c r="GO227" s="265" t="str">
        <f t="shared" si="481"/>
        <v/>
      </c>
      <c r="GP227" s="263" t="str">
        <f t="shared" si="482"/>
        <v/>
      </c>
      <c r="GQ227" s="263" t="str">
        <f t="shared" si="482"/>
        <v/>
      </c>
      <c r="GR227" s="263" t="str">
        <f t="shared" si="482"/>
        <v/>
      </c>
      <c r="GS227" s="263" t="str">
        <f t="shared" si="482"/>
        <v/>
      </c>
      <c r="GT227" s="263" t="str">
        <f t="shared" si="482"/>
        <v/>
      </c>
      <c r="GU227" s="263" t="str">
        <f t="shared" si="482"/>
        <v/>
      </c>
      <c r="GV227" s="263" t="str">
        <f t="shared" si="482"/>
        <v/>
      </c>
      <c r="GW227" s="263" t="str">
        <f t="shared" si="482"/>
        <v/>
      </c>
      <c r="GX227" s="263" t="str">
        <f t="shared" si="482"/>
        <v/>
      </c>
      <c r="GY227" s="263" t="str">
        <f t="shared" si="482"/>
        <v/>
      </c>
      <c r="GZ227" s="263" t="str">
        <f t="shared" si="483"/>
        <v/>
      </c>
      <c r="HA227" s="263" t="str">
        <f t="shared" si="483"/>
        <v/>
      </c>
      <c r="HB227" s="263" t="str">
        <f t="shared" si="483"/>
        <v/>
      </c>
      <c r="HC227" s="263" t="str">
        <f t="shared" si="483"/>
        <v/>
      </c>
      <c r="HD227" s="263" t="str">
        <f t="shared" si="483"/>
        <v/>
      </c>
      <c r="HE227" s="263" t="str">
        <f t="shared" si="483"/>
        <v/>
      </c>
      <c r="HF227" s="263" t="str">
        <f t="shared" si="483"/>
        <v/>
      </c>
      <c r="HG227" s="263" t="str">
        <f t="shared" si="483"/>
        <v/>
      </c>
      <c r="HH227" s="263" t="str">
        <f t="shared" si="483"/>
        <v/>
      </c>
      <c r="HI227" s="263" t="str">
        <f t="shared" si="483"/>
        <v/>
      </c>
      <c r="HJ227" s="265" t="str">
        <f t="shared" si="484"/>
        <v/>
      </c>
      <c r="HK227" s="265" t="str">
        <f t="shared" si="484"/>
        <v/>
      </c>
      <c r="HL227" s="265" t="str">
        <f t="shared" si="484"/>
        <v/>
      </c>
      <c r="HM227" s="265" t="str">
        <f t="shared" si="484"/>
        <v/>
      </c>
      <c r="HN227" s="265" t="str">
        <f t="shared" si="484"/>
        <v/>
      </c>
      <c r="HO227" s="265" t="str">
        <f t="shared" si="484"/>
        <v/>
      </c>
      <c r="HP227" s="265" t="str">
        <f t="shared" si="484"/>
        <v/>
      </c>
      <c r="HQ227" s="265" t="str">
        <f t="shared" si="484"/>
        <v/>
      </c>
      <c r="HR227" s="265" t="str">
        <f t="shared" si="484"/>
        <v/>
      </c>
      <c r="HS227" s="265" t="str">
        <f t="shared" si="484"/>
        <v/>
      </c>
      <c r="HT227" s="265" t="str">
        <f t="shared" si="485"/>
        <v/>
      </c>
      <c r="HU227" s="265" t="str">
        <f t="shared" si="485"/>
        <v/>
      </c>
      <c r="HV227" s="265" t="str">
        <f t="shared" si="485"/>
        <v/>
      </c>
      <c r="HW227" s="265" t="str">
        <f t="shared" si="485"/>
        <v/>
      </c>
      <c r="HX227" s="265" t="str">
        <f t="shared" si="485"/>
        <v/>
      </c>
      <c r="HY227" s="265" t="str">
        <f t="shared" si="485"/>
        <v/>
      </c>
      <c r="HZ227" s="265" t="str">
        <f t="shared" si="485"/>
        <v/>
      </c>
      <c r="IA227" s="265" t="str">
        <f t="shared" si="485"/>
        <v/>
      </c>
      <c r="IB227" s="265" t="str">
        <f t="shared" si="485"/>
        <v/>
      </c>
      <c r="IC227" s="265" t="str">
        <f t="shared" si="485"/>
        <v/>
      </c>
    </row>
    <row r="228" spans="1:237" x14ac:dyDescent="0.25">
      <c r="A228" s="248">
        <f t="shared" si="444"/>
        <v>217</v>
      </c>
      <c r="B228" s="2" t="str">
        <f>IF(OR('aux 1'!B228="",'aux 1'!R228&lt;&gt;"s"),"",'aux 1'!B228)</f>
        <v/>
      </c>
      <c r="C228" s="172" t="str">
        <f>IF('aux 1'!F228="","",'aux 1'!F228)</f>
        <v/>
      </c>
      <c r="D228" s="450" t="str">
        <f>IF(B228="","",'aux 1'!AP228)</f>
        <v/>
      </c>
      <c r="E228" s="306" t="str">
        <f>IF(B228="","Pre: ",'aux 1'!AN228)</f>
        <v xml:space="preserve">Pre: </v>
      </c>
      <c r="F228" s="306" t="str">
        <f>IF(B228="","Co: ",'aux 1'!AO228)</f>
        <v xml:space="preserve">Co: </v>
      </c>
      <c r="G228" s="54" t="str">
        <f>IF(OR($B228="",'aux 1'!H228=""),"",'aux 1'!H228)</f>
        <v/>
      </c>
      <c r="H228" s="54" t="str">
        <f>IF(OR($B228="",'aux 1'!I228=""),"",'aux 1'!I228)</f>
        <v/>
      </c>
      <c r="I228" s="54" t="str">
        <f>IF(OR($B228="",'aux 1'!J228=""),"",'aux 1'!J228)</f>
        <v/>
      </c>
      <c r="J228" s="54" t="str">
        <f>IF(OR($B228="",'aux 1'!K228=""),"",'aux 1'!K228)</f>
        <v/>
      </c>
      <c r="K228" s="248"/>
      <c r="L228" s="248"/>
      <c r="M228" s="45" t="str">
        <f>IF('aux 1'!C228="","",'aux 1'!C228)</f>
        <v/>
      </c>
      <c r="N228" s="45" t="str">
        <f>IF('aux 1'!D228="","",'aux 1'!D228)</f>
        <v/>
      </c>
      <c r="O228" s="169" t="str">
        <f>IF('aux 1'!E228="","",'aux 1'!E228)</f>
        <v/>
      </c>
      <c r="P228" s="133" t="str">
        <f t="shared" si="438"/>
        <v/>
      </c>
      <c r="Q228" s="43" t="str">
        <f>IF(S228="s",IF(R228="op",'aux 1'!S228,U228),"")</f>
        <v/>
      </c>
      <c r="R228" s="43" t="str">
        <f>IF('aux 1'!N228="op","op",'aux 1'!S228)</f>
        <v/>
      </c>
      <c r="S228" s="43" t="str">
        <f>IF('aux 1'!R228="","",'aux 1'!R228)</f>
        <v/>
      </c>
      <c r="T228" s="43" t="str">
        <f>IF('aux 1'!Q228="","",'aux 1'!Q228)</f>
        <v/>
      </c>
      <c r="U228" s="43" t="str">
        <f>IF('aux 1'!P228="","",'aux 1'!P228)</f>
        <v/>
      </c>
      <c r="V228" s="44" t="str">
        <f>IF('aux 1'!O228="","",'aux 1'!O228)</f>
        <v/>
      </c>
      <c r="W228" s="128">
        <f>IF('aux 1'!T228="",0,'aux 1'!T228)</f>
        <v>0</v>
      </c>
      <c r="X228" s="128">
        <f>IF('aux 1'!U228="",0,'aux 1'!U228)</f>
        <v>0</v>
      </c>
      <c r="Y228" s="128">
        <f>IF('aux 1'!V228="",0,'aux 1'!V228)</f>
        <v>0</v>
      </c>
      <c r="Z228" s="128" t="str">
        <f>IF('aux 1'!W228="","",'aux 1'!W228)</f>
        <v/>
      </c>
      <c r="AA228" s="128" t="str">
        <f t="shared" si="439"/>
        <v>h</v>
      </c>
      <c r="AB228" s="248" t="str">
        <f>IF('aux 1'!X228="","",'aux 1'!X228)</f>
        <v/>
      </c>
      <c r="AC228" s="87" t="str">
        <f t="shared" si="440"/>
        <v/>
      </c>
      <c r="AE228" s="265">
        <f t="shared" si="441"/>
        <v>217</v>
      </c>
      <c r="AF228" s="267" t="str">
        <f t="shared" si="473"/>
        <v/>
      </c>
      <c r="AG228" s="267" t="str">
        <f t="shared" si="473"/>
        <v/>
      </c>
      <c r="AH228" s="267" t="str">
        <f t="shared" si="473"/>
        <v/>
      </c>
      <c r="AI228" s="267" t="str">
        <f t="shared" si="473"/>
        <v/>
      </c>
      <c r="AJ228" s="267" t="str">
        <f t="shared" si="473"/>
        <v/>
      </c>
      <c r="AK228" s="267" t="str">
        <f t="shared" si="473"/>
        <v/>
      </c>
      <c r="AL228" s="267" t="str">
        <f t="shared" si="473"/>
        <v/>
      </c>
      <c r="AM228" s="267" t="str">
        <f t="shared" si="473"/>
        <v/>
      </c>
      <c r="AN228" s="267" t="str">
        <f t="shared" si="473"/>
        <v/>
      </c>
      <c r="AO228" s="267" t="str">
        <f t="shared" si="473"/>
        <v/>
      </c>
      <c r="AP228" s="267" t="str">
        <f t="shared" si="474"/>
        <v/>
      </c>
      <c r="AQ228" s="267" t="str">
        <f t="shared" si="474"/>
        <v/>
      </c>
      <c r="AR228" s="267" t="str">
        <f t="shared" si="474"/>
        <v/>
      </c>
      <c r="AS228" s="267" t="str">
        <f t="shared" si="474"/>
        <v/>
      </c>
      <c r="AT228" s="267" t="str">
        <f t="shared" si="474"/>
        <v/>
      </c>
      <c r="AU228" s="267" t="str">
        <f t="shared" si="474"/>
        <v/>
      </c>
      <c r="AV228" s="267" t="str">
        <f t="shared" si="474"/>
        <v/>
      </c>
      <c r="AW228" s="267" t="str">
        <f t="shared" si="474"/>
        <v/>
      </c>
      <c r="AX228" s="267" t="str">
        <f t="shared" si="474"/>
        <v/>
      </c>
      <c r="AY228" s="267" t="str">
        <f t="shared" si="474"/>
        <v/>
      </c>
      <c r="BA228" s="267" t="str">
        <f t="shared" si="404"/>
        <v/>
      </c>
      <c r="BB228" s="267" t="str">
        <f t="shared" si="405"/>
        <v/>
      </c>
      <c r="BC228" s="267" t="str">
        <f t="shared" si="406"/>
        <v/>
      </c>
      <c r="BD228" s="267" t="str">
        <f t="shared" si="407"/>
        <v/>
      </c>
      <c r="BE228" s="267" t="str">
        <f t="shared" si="408"/>
        <v/>
      </c>
      <c r="BF228" s="267" t="str">
        <f t="shared" si="409"/>
        <v/>
      </c>
      <c r="BG228" s="267" t="str">
        <f t="shared" si="410"/>
        <v/>
      </c>
      <c r="BH228" s="267" t="str">
        <f t="shared" si="443"/>
        <v/>
      </c>
      <c r="BI228" s="267" t="str">
        <f t="shared" si="460"/>
        <v/>
      </c>
      <c r="BJ228" s="267" t="str">
        <f t="shared" si="461"/>
        <v/>
      </c>
      <c r="BK228" s="267" t="str">
        <f t="shared" si="462"/>
        <v/>
      </c>
      <c r="BL228" s="267" t="str">
        <f t="shared" si="463"/>
        <v/>
      </c>
      <c r="BM228" s="267" t="str">
        <f t="shared" si="464"/>
        <v/>
      </c>
      <c r="BN228" s="267" t="str">
        <f t="shared" si="465"/>
        <v/>
      </c>
      <c r="BO228" s="267" t="str">
        <f t="shared" si="466"/>
        <v/>
      </c>
      <c r="BP228" s="267" t="str">
        <f t="shared" si="467"/>
        <v/>
      </c>
      <c r="BQ228" s="267" t="str">
        <f t="shared" si="468"/>
        <v/>
      </c>
      <c r="BR228" s="267" t="str">
        <f t="shared" si="469"/>
        <v/>
      </c>
      <c r="BS228" s="267" t="str">
        <f t="shared" si="470"/>
        <v/>
      </c>
      <c r="BT228" s="267" t="str">
        <f t="shared" si="471"/>
        <v/>
      </c>
      <c r="BU228" s="264"/>
      <c r="BV228" s="268">
        <v>217</v>
      </c>
      <c r="BW228" s="265" t="str">
        <f t="shared" si="391"/>
        <v/>
      </c>
      <c r="BX228" s="265" t="str">
        <f t="shared" si="458"/>
        <v/>
      </c>
      <c r="BY228" s="265" t="str">
        <f t="shared" si="458"/>
        <v/>
      </c>
      <c r="BZ228" s="265" t="str">
        <f t="shared" si="458"/>
        <v/>
      </c>
      <c r="CA228" s="265" t="str">
        <f t="shared" si="457"/>
        <v/>
      </c>
      <c r="CB228" s="265" t="str">
        <f t="shared" si="457"/>
        <v/>
      </c>
      <c r="CC228" s="265" t="str">
        <f t="shared" si="457"/>
        <v/>
      </c>
      <c r="CD228" s="265" t="str">
        <f t="shared" si="442"/>
        <v/>
      </c>
      <c r="CE228" s="265" t="str">
        <f t="shared" si="475"/>
        <v/>
      </c>
      <c r="CF228" s="265" t="str">
        <f t="shared" si="475"/>
        <v/>
      </c>
      <c r="CG228" s="265" t="str">
        <f t="shared" si="475"/>
        <v/>
      </c>
      <c r="CH228" s="265" t="str">
        <f t="shared" si="475"/>
        <v/>
      </c>
      <c r="CI228" s="265" t="str">
        <f t="shared" si="475"/>
        <v/>
      </c>
      <c r="CJ228" s="265" t="str">
        <f t="shared" si="475"/>
        <v/>
      </c>
      <c r="CK228" s="265" t="str">
        <f t="shared" si="475"/>
        <v/>
      </c>
      <c r="CL228" s="265" t="str">
        <f t="shared" si="475"/>
        <v/>
      </c>
      <c r="CM228" s="265" t="str">
        <f t="shared" si="475"/>
        <v/>
      </c>
      <c r="CN228" s="265" t="str">
        <f t="shared" si="475"/>
        <v/>
      </c>
      <c r="CO228" s="265" t="str">
        <f t="shared" si="475"/>
        <v/>
      </c>
      <c r="CP228" s="265" t="str">
        <f t="shared" si="475"/>
        <v/>
      </c>
      <c r="CR228" s="265" t="str">
        <f>IF(BW228="","",SUM(BW$12:BW228)-BW228+1)</f>
        <v/>
      </c>
      <c r="CS228" s="265" t="str">
        <f>IF(BX228="","",SUM(BX$12:BX228)-BX228+1)</f>
        <v/>
      </c>
      <c r="CT228" s="265" t="str">
        <f>IF(BY228="","",SUM(BY$12:BY228)-BY228+1)</f>
        <v/>
      </c>
      <c r="CU228" s="265" t="str">
        <f>IF(BZ228="","",SUM(BZ$12:BZ228)-BZ228+1)</f>
        <v/>
      </c>
      <c r="CV228" s="265" t="str">
        <f>IF(CA228="","",SUM(CA$12:CA228)-CA228+1)</f>
        <v/>
      </c>
      <c r="CW228" s="265" t="str">
        <f>IF(CB228="","",SUM(CB$12:CB228)-CB228+1)</f>
        <v/>
      </c>
      <c r="CX228" s="265" t="str">
        <f>IF(CC228="","",SUM(CC$12:CC228)-CC228+1)</f>
        <v/>
      </c>
      <c r="CY228" s="265" t="str">
        <f>IF(CD228="","",SUM(CD$12:CD228)-CD228+1)</f>
        <v/>
      </c>
      <c r="CZ228" s="265" t="str">
        <f>IF(CE228="","",SUM(CE$12:CE228)-CE228+1)</f>
        <v/>
      </c>
      <c r="DA228" s="265" t="str">
        <f>IF(CF228="","",SUM(CF$12:CF228)-CF228+1)</f>
        <v/>
      </c>
      <c r="DB228" s="265" t="str">
        <f>IF(CG228="","",SUM(CG$12:CG228)-CG228+1)</f>
        <v/>
      </c>
      <c r="DC228" s="265" t="str">
        <f>IF(CH228="","",SUM(CH$12:CH228)-CH228+1)</f>
        <v/>
      </c>
      <c r="DD228" s="265" t="str">
        <f>IF(CI228="","",SUM(CI$12:CI228)-CI228+1)</f>
        <v/>
      </c>
      <c r="DE228" s="265" t="str">
        <f>IF(CJ228="","",SUM(CJ$12:CJ228)-CJ228+1)</f>
        <v/>
      </c>
      <c r="DF228" s="265" t="str">
        <f>IF(CK228="","",SUM(CK$12:CK228)-CK228+1)</f>
        <v/>
      </c>
      <c r="DG228" s="265" t="str">
        <f>IF(CL228="","",SUM(CL$12:CL228)-CL228+1)</f>
        <v/>
      </c>
      <c r="DH228" s="265" t="str">
        <f>IF(CM228="","",SUM(CM$12:CM228)-CM228+1)</f>
        <v/>
      </c>
      <c r="DI228" s="265" t="str">
        <f>IF(CN228="","",SUM(CN$12:CN228)-CN228+1)</f>
        <v/>
      </c>
      <c r="DJ228" s="265" t="str">
        <f>IF(CO228="","",SUM(CO$12:CO228)-CO228+1)</f>
        <v/>
      </c>
      <c r="DK228" s="265" t="str">
        <f>IF(CP228="","",SUM(CP$12:CP228)-CP228+1)</f>
        <v/>
      </c>
      <c r="DM228" s="265"/>
      <c r="DN228" s="265"/>
      <c r="DO228" s="265"/>
      <c r="DP228" s="265"/>
      <c r="DQ228" s="265"/>
      <c r="DR228" s="265"/>
      <c r="DS228" s="265"/>
      <c r="DT228" s="265"/>
      <c r="DU228" s="265"/>
      <c r="DV228" s="265"/>
      <c r="DW228" s="265"/>
      <c r="DX228" s="265"/>
      <c r="DY228" s="265"/>
      <c r="DZ228" s="265"/>
      <c r="EA228" s="265"/>
      <c r="EB228" s="265"/>
      <c r="EC228" s="265"/>
      <c r="ED228" s="265"/>
      <c r="EE228" s="265"/>
      <c r="EF228" s="265"/>
      <c r="EH228" s="265" t="str">
        <f t="shared" si="476"/>
        <v/>
      </c>
      <c r="EI228" s="265" t="str">
        <f t="shared" si="476"/>
        <v/>
      </c>
      <c r="EJ228" s="265" t="str">
        <f t="shared" si="476"/>
        <v/>
      </c>
      <c r="EK228" s="265" t="str">
        <f t="shared" si="476"/>
        <v/>
      </c>
      <c r="EL228" s="265" t="str">
        <f t="shared" si="476"/>
        <v/>
      </c>
      <c r="EM228" s="265" t="str">
        <f t="shared" si="476"/>
        <v/>
      </c>
      <c r="EN228" s="265" t="str">
        <f t="shared" si="476"/>
        <v/>
      </c>
      <c r="EO228" s="265" t="str">
        <f t="shared" si="476"/>
        <v/>
      </c>
      <c r="EP228" s="265" t="str">
        <f t="shared" si="476"/>
        <v/>
      </c>
      <c r="EQ228" s="265" t="str">
        <f t="shared" si="476"/>
        <v/>
      </c>
      <c r="ER228" s="265" t="str">
        <f t="shared" si="477"/>
        <v/>
      </c>
      <c r="ES228" s="265" t="str">
        <f t="shared" si="477"/>
        <v/>
      </c>
      <c r="ET228" s="265" t="str">
        <f t="shared" si="477"/>
        <v/>
      </c>
      <c r="EU228" s="265" t="str">
        <f t="shared" si="477"/>
        <v/>
      </c>
      <c r="EV228" s="265" t="str">
        <f t="shared" si="477"/>
        <v/>
      </c>
      <c r="EW228" s="265" t="str">
        <f t="shared" si="477"/>
        <v/>
      </c>
      <c r="EX228" s="265" t="str">
        <f t="shared" si="477"/>
        <v/>
      </c>
      <c r="EY228" s="265" t="str">
        <f t="shared" si="477"/>
        <v/>
      </c>
      <c r="EZ228" s="265" t="str">
        <f t="shared" si="477"/>
        <v/>
      </c>
      <c r="FA228" s="265" t="str">
        <f t="shared" si="477"/>
        <v/>
      </c>
      <c r="FB228" s="263" t="str">
        <f t="shared" si="478"/>
        <v/>
      </c>
      <c r="FC228" s="263" t="str">
        <f t="shared" si="478"/>
        <v/>
      </c>
      <c r="FD228" s="263" t="str">
        <f t="shared" si="478"/>
        <v/>
      </c>
      <c r="FE228" s="263" t="str">
        <f t="shared" si="478"/>
        <v/>
      </c>
      <c r="FF228" s="263" t="str">
        <f t="shared" si="478"/>
        <v/>
      </c>
      <c r="FG228" s="263" t="str">
        <f t="shared" si="478"/>
        <v/>
      </c>
      <c r="FH228" s="263" t="str">
        <f t="shared" si="478"/>
        <v/>
      </c>
      <c r="FI228" s="263" t="str">
        <f t="shared" si="478"/>
        <v/>
      </c>
      <c r="FJ228" s="263" t="str">
        <f t="shared" si="478"/>
        <v/>
      </c>
      <c r="FK228" s="263" t="str">
        <f t="shared" si="478"/>
        <v/>
      </c>
      <c r="FL228" s="263" t="str">
        <f t="shared" si="479"/>
        <v/>
      </c>
      <c r="FM228" s="263" t="str">
        <f t="shared" si="479"/>
        <v/>
      </c>
      <c r="FN228" s="263" t="str">
        <f t="shared" si="479"/>
        <v/>
      </c>
      <c r="FO228" s="263" t="str">
        <f t="shared" si="479"/>
        <v/>
      </c>
      <c r="FP228" s="263" t="str">
        <f t="shared" si="479"/>
        <v/>
      </c>
      <c r="FQ228" s="263" t="str">
        <f t="shared" si="479"/>
        <v/>
      </c>
      <c r="FR228" s="263" t="str">
        <f t="shared" si="479"/>
        <v/>
      </c>
      <c r="FS228" s="263" t="str">
        <f t="shared" si="479"/>
        <v/>
      </c>
      <c r="FT228" s="263" t="str">
        <f t="shared" si="479"/>
        <v/>
      </c>
      <c r="FU228" s="263" t="str">
        <f t="shared" si="479"/>
        <v/>
      </c>
      <c r="FV228" s="265" t="str">
        <f t="shared" si="480"/>
        <v/>
      </c>
      <c r="FW228" s="265" t="str">
        <f t="shared" si="480"/>
        <v/>
      </c>
      <c r="FX228" s="265" t="str">
        <f t="shared" si="480"/>
        <v/>
      </c>
      <c r="FY228" s="265" t="str">
        <f t="shared" si="480"/>
        <v/>
      </c>
      <c r="FZ228" s="265" t="str">
        <f t="shared" si="480"/>
        <v/>
      </c>
      <c r="GA228" s="265" t="str">
        <f t="shared" si="480"/>
        <v/>
      </c>
      <c r="GB228" s="265" t="str">
        <f t="shared" si="480"/>
        <v/>
      </c>
      <c r="GC228" s="265" t="str">
        <f t="shared" si="480"/>
        <v/>
      </c>
      <c r="GD228" s="265" t="str">
        <f t="shared" si="480"/>
        <v/>
      </c>
      <c r="GE228" s="265" t="str">
        <f t="shared" si="480"/>
        <v/>
      </c>
      <c r="GF228" s="265" t="str">
        <f t="shared" si="481"/>
        <v/>
      </c>
      <c r="GG228" s="265" t="str">
        <f t="shared" si="481"/>
        <v/>
      </c>
      <c r="GH228" s="265" t="str">
        <f t="shared" si="481"/>
        <v/>
      </c>
      <c r="GI228" s="265" t="str">
        <f t="shared" si="481"/>
        <v/>
      </c>
      <c r="GJ228" s="265" t="str">
        <f t="shared" si="481"/>
        <v/>
      </c>
      <c r="GK228" s="265" t="str">
        <f t="shared" si="481"/>
        <v/>
      </c>
      <c r="GL228" s="265" t="str">
        <f t="shared" si="481"/>
        <v/>
      </c>
      <c r="GM228" s="265" t="str">
        <f t="shared" si="481"/>
        <v/>
      </c>
      <c r="GN228" s="265" t="str">
        <f t="shared" si="481"/>
        <v/>
      </c>
      <c r="GO228" s="265" t="str">
        <f t="shared" si="481"/>
        <v/>
      </c>
      <c r="GP228" s="263" t="str">
        <f t="shared" si="482"/>
        <v/>
      </c>
      <c r="GQ228" s="263" t="str">
        <f t="shared" si="482"/>
        <v/>
      </c>
      <c r="GR228" s="263" t="str">
        <f t="shared" si="482"/>
        <v/>
      </c>
      <c r="GS228" s="263" t="str">
        <f t="shared" si="482"/>
        <v/>
      </c>
      <c r="GT228" s="263" t="str">
        <f t="shared" si="482"/>
        <v/>
      </c>
      <c r="GU228" s="263" t="str">
        <f t="shared" si="482"/>
        <v/>
      </c>
      <c r="GV228" s="263" t="str">
        <f t="shared" si="482"/>
        <v/>
      </c>
      <c r="GW228" s="263" t="str">
        <f t="shared" si="482"/>
        <v/>
      </c>
      <c r="GX228" s="263" t="str">
        <f t="shared" si="482"/>
        <v/>
      </c>
      <c r="GY228" s="263" t="str">
        <f t="shared" si="482"/>
        <v/>
      </c>
      <c r="GZ228" s="263" t="str">
        <f t="shared" si="483"/>
        <v/>
      </c>
      <c r="HA228" s="263" t="str">
        <f t="shared" si="483"/>
        <v/>
      </c>
      <c r="HB228" s="263" t="str">
        <f t="shared" si="483"/>
        <v/>
      </c>
      <c r="HC228" s="263" t="str">
        <f t="shared" si="483"/>
        <v/>
      </c>
      <c r="HD228" s="263" t="str">
        <f t="shared" si="483"/>
        <v/>
      </c>
      <c r="HE228" s="263" t="str">
        <f t="shared" si="483"/>
        <v/>
      </c>
      <c r="HF228" s="263" t="str">
        <f t="shared" si="483"/>
        <v/>
      </c>
      <c r="HG228" s="263" t="str">
        <f t="shared" si="483"/>
        <v/>
      </c>
      <c r="HH228" s="263" t="str">
        <f t="shared" si="483"/>
        <v/>
      </c>
      <c r="HI228" s="263" t="str">
        <f t="shared" si="483"/>
        <v/>
      </c>
      <c r="HJ228" s="265" t="str">
        <f t="shared" si="484"/>
        <v/>
      </c>
      <c r="HK228" s="265" t="str">
        <f t="shared" si="484"/>
        <v/>
      </c>
      <c r="HL228" s="265" t="str">
        <f t="shared" si="484"/>
        <v/>
      </c>
      <c r="HM228" s="265" t="str">
        <f t="shared" si="484"/>
        <v/>
      </c>
      <c r="HN228" s="265" t="str">
        <f t="shared" si="484"/>
        <v/>
      </c>
      <c r="HO228" s="265" t="str">
        <f t="shared" si="484"/>
        <v/>
      </c>
      <c r="HP228" s="265" t="str">
        <f t="shared" si="484"/>
        <v/>
      </c>
      <c r="HQ228" s="265" t="str">
        <f t="shared" si="484"/>
        <v/>
      </c>
      <c r="HR228" s="265" t="str">
        <f t="shared" si="484"/>
        <v/>
      </c>
      <c r="HS228" s="265" t="str">
        <f t="shared" si="484"/>
        <v/>
      </c>
      <c r="HT228" s="265" t="str">
        <f t="shared" si="485"/>
        <v/>
      </c>
      <c r="HU228" s="265" t="str">
        <f t="shared" si="485"/>
        <v/>
      </c>
      <c r="HV228" s="265" t="str">
        <f t="shared" si="485"/>
        <v/>
      </c>
      <c r="HW228" s="265" t="str">
        <f t="shared" si="485"/>
        <v/>
      </c>
      <c r="HX228" s="265" t="str">
        <f t="shared" si="485"/>
        <v/>
      </c>
      <c r="HY228" s="265" t="str">
        <f t="shared" si="485"/>
        <v/>
      </c>
      <c r="HZ228" s="265" t="str">
        <f t="shared" si="485"/>
        <v/>
      </c>
      <c r="IA228" s="265" t="str">
        <f t="shared" si="485"/>
        <v/>
      </c>
      <c r="IB228" s="265" t="str">
        <f t="shared" si="485"/>
        <v/>
      </c>
      <c r="IC228" s="265" t="str">
        <f t="shared" si="485"/>
        <v/>
      </c>
    </row>
    <row r="229" spans="1:237" x14ac:dyDescent="0.25">
      <c r="A229" s="248">
        <f t="shared" si="444"/>
        <v>218</v>
      </c>
      <c r="B229" s="2" t="str">
        <f>IF(OR('aux 1'!B229="",'aux 1'!R229&lt;&gt;"s"),"",'aux 1'!B229)</f>
        <v/>
      </c>
      <c r="C229" s="172" t="str">
        <f>IF('aux 1'!F229="","",'aux 1'!F229)</f>
        <v/>
      </c>
      <c r="D229" s="450" t="str">
        <f>IF(B229="","",'aux 1'!AP229)</f>
        <v/>
      </c>
      <c r="E229" s="306" t="str">
        <f>IF(B229="","Pre: ",'aux 1'!AN229)</f>
        <v xml:space="preserve">Pre: </v>
      </c>
      <c r="F229" s="306" t="str">
        <f>IF(B229="","Co: ",'aux 1'!AO229)</f>
        <v xml:space="preserve">Co: </v>
      </c>
      <c r="G229" s="54" t="str">
        <f>IF(OR($B229="",'aux 1'!H229=""),"",'aux 1'!H229)</f>
        <v/>
      </c>
      <c r="H229" s="54" t="str">
        <f>IF(OR($B229="",'aux 1'!I229=""),"",'aux 1'!I229)</f>
        <v/>
      </c>
      <c r="I229" s="54" t="str">
        <f>IF(OR($B229="",'aux 1'!J229=""),"",'aux 1'!J229)</f>
        <v/>
      </c>
      <c r="J229" s="54" t="str">
        <f>IF(OR($B229="",'aux 1'!K229=""),"",'aux 1'!K229)</f>
        <v/>
      </c>
      <c r="K229" s="248"/>
      <c r="L229" s="248"/>
      <c r="M229" s="45" t="str">
        <f>IF('aux 1'!C229="","",'aux 1'!C229)</f>
        <v/>
      </c>
      <c r="N229" s="45" t="str">
        <f>IF('aux 1'!D229="","",'aux 1'!D229)</f>
        <v/>
      </c>
      <c r="O229" s="169" t="str">
        <f>IF('aux 1'!E229="","",'aux 1'!E229)</f>
        <v/>
      </c>
      <c r="P229" s="133" t="str">
        <f t="shared" si="438"/>
        <v/>
      </c>
      <c r="Q229" s="43" t="str">
        <f>IF(S229="s",IF(R229="op",'aux 1'!S229,U229),"")</f>
        <v/>
      </c>
      <c r="R229" s="43" t="str">
        <f>IF('aux 1'!N229="op","op",'aux 1'!S229)</f>
        <v/>
      </c>
      <c r="S229" s="43" t="str">
        <f>IF('aux 1'!R229="","",'aux 1'!R229)</f>
        <v/>
      </c>
      <c r="T229" s="43" t="str">
        <f>IF('aux 1'!Q229="","",'aux 1'!Q229)</f>
        <v/>
      </c>
      <c r="U229" s="43" t="str">
        <f>IF('aux 1'!P229="","",'aux 1'!P229)</f>
        <v/>
      </c>
      <c r="V229" s="44" t="str">
        <f>IF('aux 1'!O229="","",'aux 1'!O229)</f>
        <v/>
      </c>
      <c r="W229" s="128">
        <f>IF('aux 1'!T229="",0,'aux 1'!T229)</f>
        <v>0</v>
      </c>
      <c r="X229" s="128">
        <f>IF('aux 1'!U229="",0,'aux 1'!U229)</f>
        <v>0</v>
      </c>
      <c r="Y229" s="128">
        <f>IF('aux 1'!V229="",0,'aux 1'!V229)</f>
        <v>0</v>
      </c>
      <c r="Z229" s="128" t="str">
        <f>IF('aux 1'!W229="","",'aux 1'!W229)</f>
        <v/>
      </c>
      <c r="AA229" s="128" t="str">
        <f t="shared" si="439"/>
        <v>h</v>
      </c>
      <c r="AB229" s="248" t="str">
        <f>IF('aux 1'!X229="","",'aux 1'!X229)</f>
        <v/>
      </c>
      <c r="AC229" s="87" t="str">
        <f t="shared" si="440"/>
        <v/>
      </c>
      <c r="AE229" s="265">
        <f t="shared" si="441"/>
        <v>218</v>
      </c>
      <c r="AF229" s="267" t="str">
        <f t="shared" si="473"/>
        <v/>
      </c>
      <c r="AG229" s="267" t="str">
        <f t="shared" si="473"/>
        <v/>
      </c>
      <c r="AH229" s="267" t="str">
        <f t="shared" si="473"/>
        <v/>
      </c>
      <c r="AI229" s="267" t="str">
        <f t="shared" si="473"/>
        <v/>
      </c>
      <c r="AJ229" s="267" t="str">
        <f t="shared" si="473"/>
        <v/>
      </c>
      <c r="AK229" s="267" t="str">
        <f t="shared" si="473"/>
        <v/>
      </c>
      <c r="AL229" s="267" t="str">
        <f t="shared" si="473"/>
        <v/>
      </c>
      <c r="AM229" s="267" t="str">
        <f t="shared" si="473"/>
        <v/>
      </c>
      <c r="AN229" s="267" t="str">
        <f t="shared" si="473"/>
        <v/>
      </c>
      <c r="AO229" s="267" t="str">
        <f t="shared" si="473"/>
        <v/>
      </c>
      <c r="AP229" s="267" t="str">
        <f t="shared" si="474"/>
        <v/>
      </c>
      <c r="AQ229" s="267" t="str">
        <f t="shared" si="474"/>
        <v/>
      </c>
      <c r="AR229" s="267" t="str">
        <f t="shared" si="474"/>
        <v/>
      </c>
      <c r="AS229" s="267" t="str">
        <f t="shared" si="474"/>
        <v/>
      </c>
      <c r="AT229" s="267" t="str">
        <f t="shared" si="474"/>
        <v/>
      </c>
      <c r="AU229" s="267" t="str">
        <f t="shared" si="474"/>
        <v/>
      </c>
      <c r="AV229" s="267" t="str">
        <f t="shared" si="474"/>
        <v/>
      </c>
      <c r="AW229" s="267" t="str">
        <f t="shared" si="474"/>
        <v/>
      </c>
      <c r="AX229" s="267" t="str">
        <f t="shared" si="474"/>
        <v/>
      </c>
      <c r="AY229" s="267" t="str">
        <f t="shared" si="474"/>
        <v/>
      </c>
      <c r="BA229" s="267" t="str">
        <f t="shared" si="404"/>
        <v/>
      </c>
      <c r="BB229" s="267" t="str">
        <f t="shared" si="405"/>
        <v/>
      </c>
      <c r="BC229" s="267" t="str">
        <f t="shared" si="406"/>
        <v/>
      </c>
      <c r="BD229" s="267" t="str">
        <f t="shared" si="407"/>
        <v/>
      </c>
      <c r="BE229" s="267" t="str">
        <f t="shared" si="408"/>
        <v/>
      </c>
      <c r="BF229" s="267" t="str">
        <f t="shared" si="409"/>
        <v/>
      </c>
      <c r="BG229" s="267" t="str">
        <f t="shared" si="410"/>
        <v/>
      </c>
      <c r="BH229" s="267" t="str">
        <f t="shared" si="443"/>
        <v/>
      </c>
      <c r="BI229" s="267" t="str">
        <f t="shared" si="460"/>
        <v/>
      </c>
      <c r="BJ229" s="267" t="str">
        <f t="shared" si="461"/>
        <v/>
      </c>
      <c r="BK229" s="267" t="str">
        <f t="shared" si="462"/>
        <v/>
      </c>
      <c r="BL229" s="267" t="str">
        <f t="shared" si="463"/>
        <v/>
      </c>
      <c r="BM229" s="267" t="str">
        <f t="shared" si="464"/>
        <v/>
      </c>
      <c r="BN229" s="267" t="str">
        <f t="shared" si="465"/>
        <v/>
      </c>
      <c r="BO229" s="267" t="str">
        <f t="shared" si="466"/>
        <v/>
      </c>
      <c r="BP229" s="267" t="str">
        <f t="shared" si="467"/>
        <v/>
      </c>
      <c r="BQ229" s="267" t="str">
        <f t="shared" si="468"/>
        <v/>
      </c>
      <c r="BR229" s="267" t="str">
        <f t="shared" si="469"/>
        <v/>
      </c>
      <c r="BS229" s="267" t="str">
        <f t="shared" si="470"/>
        <v/>
      </c>
      <c r="BT229" s="267" t="str">
        <f t="shared" si="471"/>
        <v/>
      </c>
      <c r="BU229" s="264"/>
      <c r="BV229" s="268">
        <v>218</v>
      </c>
      <c r="BW229" s="265" t="str">
        <f t="shared" si="391"/>
        <v/>
      </c>
      <c r="BX229" s="265" t="str">
        <f t="shared" si="458"/>
        <v/>
      </c>
      <c r="BY229" s="265" t="str">
        <f t="shared" si="458"/>
        <v/>
      </c>
      <c r="BZ229" s="265" t="str">
        <f t="shared" si="458"/>
        <v/>
      </c>
      <c r="CA229" s="265" t="str">
        <f t="shared" si="457"/>
        <v/>
      </c>
      <c r="CB229" s="265" t="str">
        <f t="shared" si="457"/>
        <v/>
      </c>
      <c r="CC229" s="265" t="str">
        <f t="shared" si="457"/>
        <v/>
      </c>
      <c r="CD229" s="265" t="str">
        <f t="shared" si="442"/>
        <v/>
      </c>
      <c r="CE229" s="265" t="str">
        <f t="shared" si="475"/>
        <v/>
      </c>
      <c r="CF229" s="265" t="str">
        <f t="shared" si="475"/>
        <v/>
      </c>
      <c r="CG229" s="265" t="str">
        <f t="shared" si="475"/>
        <v/>
      </c>
      <c r="CH229" s="265" t="str">
        <f t="shared" si="475"/>
        <v/>
      </c>
      <c r="CI229" s="265" t="str">
        <f t="shared" si="475"/>
        <v/>
      </c>
      <c r="CJ229" s="265" t="str">
        <f t="shared" si="475"/>
        <v/>
      </c>
      <c r="CK229" s="265" t="str">
        <f t="shared" si="475"/>
        <v/>
      </c>
      <c r="CL229" s="265" t="str">
        <f t="shared" si="475"/>
        <v/>
      </c>
      <c r="CM229" s="265" t="str">
        <f t="shared" si="475"/>
        <v/>
      </c>
      <c r="CN229" s="265" t="str">
        <f t="shared" si="475"/>
        <v/>
      </c>
      <c r="CO229" s="265" t="str">
        <f t="shared" si="475"/>
        <v/>
      </c>
      <c r="CP229" s="265" t="str">
        <f t="shared" si="475"/>
        <v/>
      </c>
      <c r="CR229" s="265" t="str">
        <f>IF(BW229="","",SUM(BW$12:BW229)-BW229+1)</f>
        <v/>
      </c>
      <c r="CS229" s="265" t="str">
        <f>IF(BX229="","",SUM(BX$12:BX229)-BX229+1)</f>
        <v/>
      </c>
      <c r="CT229" s="265" t="str">
        <f>IF(BY229="","",SUM(BY$12:BY229)-BY229+1)</f>
        <v/>
      </c>
      <c r="CU229" s="265" t="str">
        <f>IF(BZ229="","",SUM(BZ$12:BZ229)-BZ229+1)</f>
        <v/>
      </c>
      <c r="CV229" s="265" t="str">
        <f>IF(CA229="","",SUM(CA$12:CA229)-CA229+1)</f>
        <v/>
      </c>
      <c r="CW229" s="265" t="str">
        <f>IF(CB229="","",SUM(CB$12:CB229)-CB229+1)</f>
        <v/>
      </c>
      <c r="CX229" s="265" t="str">
        <f>IF(CC229="","",SUM(CC$12:CC229)-CC229+1)</f>
        <v/>
      </c>
      <c r="CY229" s="265" t="str">
        <f>IF(CD229="","",SUM(CD$12:CD229)-CD229+1)</f>
        <v/>
      </c>
      <c r="CZ229" s="265" t="str">
        <f>IF(CE229="","",SUM(CE$12:CE229)-CE229+1)</f>
        <v/>
      </c>
      <c r="DA229" s="265" t="str">
        <f>IF(CF229="","",SUM(CF$12:CF229)-CF229+1)</f>
        <v/>
      </c>
      <c r="DB229" s="265" t="str">
        <f>IF(CG229="","",SUM(CG$12:CG229)-CG229+1)</f>
        <v/>
      </c>
      <c r="DC229" s="265" t="str">
        <f>IF(CH229="","",SUM(CH$12:CH229)-CH229+1)</f>
        <v/>
      </c>
      <c r="DD229" s="265" t="str">
        <f>IF(CI229="","",SUM(CI$12:CI229)-CI229+1)</f>
        <v/>
      </c>
      <c r="DE229" s="265" t="str">
        <f>IF(CJ229="","",SUM(CJ$12:CJ229)-CJ229+1)</f>
        <v/>
      </c>
      <c r="DF229" s="265" t="str">
        <f>IF(CK229="","",SUM(CK$12:CK229)-CK229+1)</f>
        <v/>
      </c>
      <c r="DG229" s="265" t="str">
        <f>IF(CL229="","",SUM(CL$12:CL229)-CL229+1)</f>
        <v/>
      </c>
      <c r="DH229" s="265" t="str">
        <f>IF(CM229="","",SUM(CM$12:CM229)-CM229+1)</f>
        <v/>
      </c>
      <c r="DI229" s="265" t="str">
        <f>IF(CN229="","",SUM(CN$12:CN229)-CN229+1)</f>
        <v/>
      </c>
      <c r="DJ229" s="265" t="str">
        <f>IF(CO229="","",SUM(CO$12:CO229)-CO229+1)</f>
        <v/>
      </c>
      <c r="DK229" s="265" t="str">
        <f>IF(CP229="","",SUM(CP$12:CP229)-CP229+1)</f>
        <v/>
      </c>
      <c r="DM229" s="265"/>
      <c r="DN229" s="265"/>
      <c r="DO229" s="265"/>
      <c r="DP229" s="265"/>
      <c r="DQ229" s="265"/>
      <c r="DR229" s="265"/>
      <c r="DS229" s="265"/>
      <c r="DT229" s="265"/>
      <c r="DU229" s="265"/>
      <c r="DV229" s="265"/>
      <c r="DW229" s="265"/>
      <c r="DX229" s="265"/>
      <c r="DY229" s="265"/>
      <c r="DZ229" s="265"/>
      <c r="EA229" s="265"/>
      <c r="EB229" s="265"/>
      <c r="EC229" s="265"/>
      <c r="ED229" s="265"/>
      <c r="EE229" s="265"/>
      <c r="EF229" s="265"/>
      <c r="EH229" s="265" t="str">
        <f t="shared" si="476"/>
        <v/>
      </c>
      <c r="EI229" s="265" t="str">
        <f t="shared" si="476"/>
        <v/>
      </c>
      <c r="EJ229" s="265" t="str">
        <f t="shared" si="476"/>
        <v/>
      </c>
      <c r="EK229" s="265" t="str">
        <f t="shared" si="476"/>
        <v/>
      </c>
      <c r="EL229" s="265" t="str">
        <f t="shared" si="476"/>
        <v/>
      </c>
      <c r="EM229" s="265" t="str">
        <f t="shared" si="476"/>
        <v/>
      </c>
      <c r="EN229" s="265" t="str">
        <f t="shared" si="476"/>
        <v/>
      </c>
      <c r="EO229" s="265" t="str">
        <f t="shared" si="476"/>
        <v/>
      </c>
      <c r="EP229" s="265" t="str">
        <f t="shared" si="476"/>
        <v/>
      </c>
      <c r="EQ229" s="265" t="str">
        <f t="shared" si="476"/>
        <v/>
      </c>
      <c r="ER229" s="265" t="str">
        <f t="shared" si="477"/>
        <v/>
      </c>
      <c r="ES229" s="265" t="str">
        <f t="shared" si="477"/>
        <v/>
      </c>
      <c r="ET229" s="265" t="str">
        <f t="shared" si="477"/>
        <v/>
      </c>
      <c r="EU229" s="265" t="str">
        <f t="shared" si="477"/>
        <v/>
      </c>
      <c r="EV229" s="265" t="str">
        <f t="shared" si="477"/>
        <v/>
      </c>
      <c r="EW229" s="265" t="str">
        <f t="shared" si="477"/>
        <v/>
      </c>
      <c r="EX229" s="265" t="str">
        <f t="shared" si="477"/>
        <v/>
      </c>
      <c r="EY229" s="265" t="str">
        <f t="shared" si="477"/>
        <v/>
      </c>
      <c r="EZ229" s="265" t="str">
        <f t="shared" si="477"/>
        <v/>
      </c>
      <c r="FA229" s="265" t="str">
        <f t="shared" si="477"/>
        <v/>
      </c>
      <c r="FB229" s="263" t="str">
        <f t="shared" si="478"/>
        <v/>
      </c>
      <c r="FC229" s="263" t="str">
        <f t="shared" si="478"/>
        <v/>
      </c>
      <c r="FD229" s="263" t="str">
        <f t="shared" si="478"/>
        <v/>
      </c>
      <c r="FE229" s="263" t="str">
        <f t="shared" si="478"/>
        <v/>
      </c>
      <c r="FF229" s="263" t="str">
        <f t="shared" si="478"/>
        <v/>
      </c>
      <c r="FG229" s="263" t="str">
        <f t="shared" si="478"/>
        <v/>
      </c>
      <c r="FH229" s="263" t="str">
        <f t="shared" si="478"/>
        <v/>
      </c>
      <c r="FI229" s="263" t="str">
        <f t="shared" si="478"/>
        <v/>
      </c>
      <c r="FJ229" s="263" t="str">
        <f t="shared" si="478"/>
        <v/>
      </c>
      <c r="FK229" s="263" t="str">
        <f t="shared" si="478"/>
        <v/>
      </c>
      <c r="FL229" s="263" t="str">
        <f t="shared" si="479"/>
        <v/>
      </c>
      <c r="FM229" s="263" t="str">
        <f t="shared" si="479"/>
        <v/>
      </c>
      <c r="FN229" s="263" t="str">
        <f t="shared" si="479"/>
        <v/>
      </c>
      <c r="FO229" s="263" t="str">
        <f t="shared" si="479"/>
        <v/>
      </c>
      <c r="FP229" s="263" t="str">
        <f t="shared" si="479"/>
        <v/>
      </c>
      <c r="FQ229" s="263" t="str">
        <f t="shared" si="479"/>
        <v/>
      </c>
      <c r="FR229" s="263" t="str">
        <f t="shared" si="479"/>
        <v/>
      </c>
      <c r="FS229" s="263" t="str">
        <f t="shared" si="479"/>
        <v/>
      </c>
      <c r="FT229" s="263" t="str">
        <f t="shared" si="479"/>
        <v/>
      </c>
      <c r="FU229" s="263" t="str">
        <f t="shared" si="479"/>
        <v/>
      </c>
      <c r="FV229" s="265" t="str">
        <f t="shared" si="480"/>
        <v/>
      </c>
      <c r="FW229" s="265" t="str">
        <f t="shared" si="480"/>
        <v/>
      </c>
      <c r="FX229" s="265" t="str">
        <f t="shared" si="480"/>
        <v/>
      </c>
      <c r="FY229" s="265" t="str">
        <f t="shared" si="480"/>
        <v/>
      </c>
      <c r="FZ229" s="265" t="str">
        <f t="shared" si="480"/>
        <v/>
      </c>
      <c r="GA229" s="265" t="str">
        <f t="shared" si="480"/>
        <v/>
      </c>
      <c r="GB229" s="265" t="str">
        <f t="shared" si="480"/>
        <v/>
      </c>
      <c r="GC229" s="265" t="str">
        <f t="shared" si="480"/>
        <v/>
      </c>
      <c r="GD229" s="265" t="str">
        <f t="shared" si="480"/>
        <v/>
      </c>
      <c r="GE229" s="265" t="str">
        <f t="shared" si="480"/>
        <v/>
      </c>
      <c r="GF229" s="265" t="str">
        <f t="shared" si="481"/>
        <v/>
      </c>
      <c r="GG229" s="265" t="str">
        <f t="shared" si="481"/>
        <v/>
      </c>
      <c r="GH229" s="265" t="str">
        <f t="shared" si="481"/>
        <v/>
      </c>
      <c r="GI229" s="265" t="str">
        <f t="shared" si="481"/>
        <v/>
      </c>
      <c r="GJ229" s="265" t="str">
        <f t="shared" si="481"/>
        <v/>
      </c>
      <c r="GK229" s="265" t="str">
        <f t="shared" si="481"/>
        <v/>
      </c>
      <c r="GL229" s="265" t="str">
        <f t="shared" si="481"/>
        <v/>
      </c>
      <c r="GM229" s="265" t="str">
        <f t="shared" si="481"/>
        <v/>
      </c>
      <c r="GN229" s="265" t="str">
        <f t="shared" si="481"/>
        <v/>
      </c>
      <c r="GO229" s="265" t="str">
        <f t="shared" si="481"/>
        <v/>
      </c>
      <c r="GP229" s="263" t="str">
        <f t="shared" si="482"/>
        <v/>
      </c>
      <c r="GQ229" s="263" t="str">
        <f t="shared" si="482"/>
        <v/>
      </c>
      <c r="GR229" s="263" t="str">
        <f t="shared" si="482"/>
        <v/>
      </c>
      <c r="GS229" s="263" t="str">
        <f t="shared" si="482"/>
        <v/>
      </c>
      <c r="GT229" s="263" t="str">
        <f t="shared" si="482"/>
        <v/>
      </c>
      <c r="GU229" s="263" t="str">
        <f t="shared" si="482"/>
        <v/>
      </c>
      <c r="GV229" s="263" t="str">
        <f t="shared" si="482"/>
        <v/>
      </c>
      <c r="GW229" s="263" t="str">
        <f t="shared" si="482"/>
        <v/>
      </c>
      <c r="GX229" s="263" t="str">
        <f t="shared" si="482"/>
        <v/>
      </c>
      <c r="GY229" s="263" t="str">
        <f t="shared" si="482"/>
        <v/>
      </c>
      <c r="GZ229" s="263" t="str">
        <f t="shared" si="483"/>
        <v/>
      </c>
      <c r="HA229" s="263" t="str">
        <f t="shared" si="483"/>
        <v/>
      </c>
      <c r="HB229" s="263" t="str">
        <f t="shared" si="483"/>
        <v/>
      </c>
      <c r="HC229" s="263" t="str">
        <f t="shared" si="483"/>
        <v/>
      </c>
      <c r="HD229" s="263" t="str">
        <f t="shared" si="483"/>
        <v/>
      </c>
      <c r="HE229" s="263" t="str">
        <f t="shared" si="483"/>
        <v/>
      </c>
      <c r="HF229" s="263" t="str">
        <f t="shared" si="483"/>
        <v/>
      </c>
      <c r="HG229" s="263" t="str">
        <f t="shared" si="483"/>
        <v/>
      </c>
      <c r="HH229" s="263" t="str">
        <f t="shared" si="483"/>
        <v/>
      </c>
      <c r="HI229" s="263" t="str">
        <f t="shared" si="483"/>
        <v/>
      </c>
      <c r="HJ229" s="265" t="str">
        <f t="shared" si="484"/>
        <v/>
      </c>
      <c r="HK229" s="265" t="str">
        <f t="shared" si="484"/>
        <v/>
      </c>
      <c r="HL229" s="265" t="str">
        <f t="shared" si="484"/>
        <v/>
      </c>
      <c r="HM229" s="265" t="str">
        <f t="shared" si="484"/>
        <v/>
      </c>
      <c r="HN229" s="265" t="str">
        <f t="shared" si="484"/>
        <v/>
      </c>
      <c r="HO229" s="265" t="str">
        <f t="shared" si="484"/>
        <v/>
      </c>
      <c r="HP229" s="265" t="str">
        <f t="shared" si="484"/>
        <v/>
      </c>
      <c r="HQ229" s="265" t="str">
        <f t="shared" si="484"/>
        <v/>
      </c>
      <c r="HR229" s="265" t="str">
        <f t="shared" si="484"/>
        <v/>
      </c>
      <c r="HS229" s="265" t="str">
        <f t="shared" si="484"/>
        <v/>
      </c>
      <c r="HT229" s="265" t="str">
        <f t="shared" si="485"/>
        <v/>
      </c>
      <c r="HU229" s="265" t="str">
        <f t="shared" si="485"/>
        <v/>
      </c>
      <c r="HV229" s="265" t="str">
        <f t="shared" si="485"/>
        <v/>
      </c>
      <c r="HW229" s="265" t="str">
        <f t="shared" si="485"/>
        <v/>
      </c>
      <c r="HX229" s="265" t="str">
        <f t="shared" si="485"/>
        <v/>
      </c>
      <c r="HY229" s="265" t="str">
        <f t="shared" si="485"/>
        <v/>
      </c>
      <c r="HZ229" s="265" t="str">
        <f t="shared" si="485"/>
        <v/>
      </c>
      <c r="IA229" s="265" t="str">
        <f t="shared" si="485"/>
        <v/>
      </c>
      <c r="IB229" s="265" t="str">
        <f t="shared" si="485"/>
        <v/>
      </c>
      <c r="IC229" s="265" t="str">
        <f t="shared" si="485"/>
        <v/>
      </c>
    </row>
    <row r="230" spans="1:237" x14ac:dyDescent="0.25">
      <c r="A230" s="248">
        <f t="shared" si="444"/>
        <v>219</v>
      </c>
      <c r="B230" s="2" t="str">
        <f>IF(OR('aux 1'!B230="",'aux 1'!R230&lt;&gt;"s"),"",'aux 1'!B230)</f>
        <v/>
      </c>
      <c r="C230" s="172" t="str">
        <f>IF('aux 1'!F230="","",'aux 1'!F230)</f>
        <v/>
      </c>
      <c r="D230" s="450" t="str">
        <f>IF(B230="","",'aux 1'!AP230)</f>
        <v/>
      </c>
      <c r="E230" s="306" t="str">
        <f>IF(B230="","Pre: ",'aux 1'!AN230)</f>
        <v xml:space="preserve">Pre: </v>
      </c>
      <c r="F230" s="306" t="str">
        <f>IF(B230="","Co: ",'aux 1'!AO230)</f>
        <v xml:space="preserve">Co: </v>
      </c>
      <c r="G230" s="54" t="str">
        <f>IF(OR($B230="",'aux 1'!H230=""),"",'aux 1'!H230)</f>
        <v/>
      </c>
      <c r="H230" s="54" t="str">
        <f>IF(OR($B230="",'aux 1'!I230=""),"",'aux 1'!I230)</f>
        <v/>
      </c>
      <c r="I230" s="54" t="str">
        <f>IF(OR($B230="",'aux 1'!J230=""),"",'aux 1'!J230)</f>
        <v/>
      </c>
      <c r="J230" s="54" t="str">
        <f>IF(OR($B230="",'aux 1'!K230=""),"",'aux 1'!K230)</f>
        <v/>
      </c>
      <c r="K230" s="248"/>
      <c r="L230" s="248"/>
      <c r="M230" s="45" t="str">
        <f>IF('aux 1'!C230="","",'aux 1'!C230)</f>
        <v/>
      </c>
      <c r="N230" s="45" t="str">
        <f>IF('aux 1'!D230="","",'aux 1'!D230)</f>
        <v/>
      </c>
      <c r="O230" s="169" t="str">
        <f>IF('aux 1'!E230="","",'aux 1'!E230)</f>
        <v/>
      </c>
      <c r="P230" s="133" t="str">
        <f t="shared" si="438"/>
        <v/>
      </c>
      <c r="Q230" s="43" t="str">
        <f>IF(S230="s",IF(R230="op",'aux 1'!S230,U230),"")</f>
        <v/>
      </c>
      <c r="R230" s="43" t="str">
        <f>IF('aux 1'!N230="op","op",'aux 1'!S230)</f>
        <v/>
      </c>
      <c r="S230" s="43" t="str">
        <f>IF('aux 1'!R230="","",'aux 1'!R230)</f>
        <v/>
      </c>
      <c r="T230" s="43" t="str">
        <f>IF('aux 1'!Q230="","",'aux 1'!Q230)</f>
        <v/>
      </c>
      <c r="U230" s="43" t="str">
        <f>IF('aux 1'!P230="","",'aux 1'!P230)</f>
        <v/>
      </c>
      <c r="V230" s="44" t="str">
        <f>IF('aux 1'!O230="","",'aux 1'!O230)</f>
        <v/>
      </c>
      <c r="W230" s="128">
        <f>IF('aux 1'!T230="",0,'aux 1'!T230)</f>
        <v>0</v>
      </c>
      <c r="X230" s="128">
        <f>IF('aux 1'!U230="",0,'aux 1'!U230)</f>
        <v>0</v>
      </c>
      <c r="Y230" s="128">
        <f>IF('aux 1'!V230="",0,'aux 1'!V230)</f>
        <v>0</v>
      </c>
      <c r="Z230" s="128" t="str">
        <f>IF('aux 1'!W230="","",'aux 1'!W230)</f>
        <v/>
      </c>
      <c r="AA230" s="128" t="str">
        <f t="shared" si="439"/>
        <v>h</v>
      </c>
      <c r="AB230" s="248" t="str">
        <f>IF('aux 1'!X230="","",'aux 1'!X230)</f>
        <v/>
      </c>
      <c r="AC230" s="87" t="str">
        <f t="shared" si="440"/>
        <v/>
      </c>
      <c r="AE230" s="265">
        <f t="shared" si="441"/>
        <v>219</v>
      </c>
      <c r="AF230" s="267" t="str">
        <f t="shared" si="473"/>
        <v/>
      </c>
      <c r="AG230" s="267" t="str">
        <f t="shared" si="473"/>
        <v/>
      </c>
      <c r="AH230" s="267" t="str">
        <f t="shared" si="473"/>
        <v/>
      </c>
      <c r="AI230" s="267" t="str">
        <f t="shared" si="473"/>
        <v/>
      </c>
      <c r="AJ230" s="267" t="str">
        <f t="shared" si="473"/>
        <v/>
      </c>
      <c r="AK230" s="267" t="str">
        <f t="shared" si="473"/>
        <v/>
      </c>
      <c r="AL230" s="267" t="str">
        <f t="shared" si="473"/>
        <v/>
      </c>
      <c r="AM230" s="267" t="str">
        <f t="shared" si="473"/>
        <v/>
      </c>
      <c r="AN230" s="267" t="str">
        <f t="shared" si="473"/>
        <v/>
      </c>
      <c r="AO230" s="267" t="str">
        <f t="shared" si="473"/>
        <v/>
      </c>
      <c r="AP230" s="267" t="str">
        <f t="shared" si="474"/>
        <v/>
      </c>
      <c r="AQ230" s="267" t="str">
        <f t="shared" si="474"/>
        <v/>
      </c>
      <c r="AR230" s="267" t="str">
        <f t="shared" si="474"/>
        <v/>
      </c>
      <c r="AS230" s="267" t="str">
        <f t="shared" si="474"/>
        <v/>
      </c>
      <c r="AT230" s="267" t="str">
        <f t="shared" si="474"/>
        <v/>
      </c>
      <c r="AU230" s="267" t="str">
        <f t="shared" si="474"/>
        <v/>
      </c>
      <c r="AV230" s="267" t="str">
        <f t="shared" si="474"/>
        <v/>
      </c>
      <c r="AW230" s="267" t="str">
        <f t="shared" si="474"/>
        <v/>
      </c>
      <c r="AX230" s="267" t="str">
        <f t="shared" si="474"/>
        <v/>
      </c>
      <c r="AY230" s="267" t="str">
        <f t="shared" si="474"/>
        <v/>
      </c>
      <c r="BA230" s="267" t="str">
        <f t="shared" si="404"/>
        <v/>
      </c>
      <c r="BB230" s="267" t="str">
        <f t="shared" si="405"/>
        <v/>
      </c>
      <c r="BC230" s="267" t="str">
        <f t="shared" si="406"/>
        <v/>
      </c>
      <c r="BD230" s="267" t="str">
        <f t="shared" si="407"/>
        <v/>
      </c>
      <c r="BE230" s="267" t="str">
        <f t="shared" si="408"/>
        <v/>
      </c>
      <c r="BF230" s="267" t="str">
        <f t="shared" si="409"/>
        <v/>
      </c>
      <c r="BG230" s="267" t="str">
        <f t="shared" si="410"/>
        <v/>
      </c>
      <c r="BH230" s="267" t="str">
        <f t="shared" si="443"/>
        <v/>
      </c>
      <c r="BI230" s="267" t="str">
        <f t="shared" si="460"/>
        <v/>
      </c>
      <c r="BJ230" s="267" t="str">
        <f t="shared" si="461"/>
        <v/>
      </c>
      <c r="BK230" s="267" t="str">
        <f t="shared" si="462"/>
        <v/>
      </c>
      <c r="BL230" s="267" t="str">
        <f t="shared" si="463"/>
        <v/>
      </c>
      <c r="BM230" s="267" t="str">
        <f t="shared" si="464"/>
        <v/>
      </c>
      <c r="BN230" s="267" t="str">
        <f t="shared" si="465"/>
        <v/>
      </c>
      <c r="BO230" s="267" t="str">
        <f t="shared" si="466"/>
        <v/>
      </c>
      <c r="BP230" s="267" t="str">
        <f t="shared" si="467"/>
        <v/>
      </c>
      <c r="BQ230" s="267" t="str">
        <f t="shared" si="468"/>
        <v/>
      </c>
      <c r="BR230" s="267" t="str">
        <f t="shared" si="469"/>
        <v/>
      </c>
      <c r="BS230" s="267" t="str">
        <f t="shared" si="470"/>
        <v/>
      </c>
      <c r="BT230" s="267" t="str">
        <f t="shared" si="471"/>
        <v/>
      </c>
      <c r="BU230" s="264"/>
      <c r="BV230" s="268">
        <v>219</v>
      </c>
      <c r="BW230" s="265" t="str">
        <f t="shared" si="391"/>
        <v/>
      </c>
      <c r="BX230" s="265" t="str">
        <f t="shared" si="458"/>
        <v/>
      </c>
      <c r="BY230" s="265" t="str">
        <f t="shared" si="458"/>
        <v/>
      </c>
      <c r="BZ230" s="265" t="str">
        <f t="shared" si="458"/>
        <v/>
      </c>
      <c r="CA230" s="265" t="str">
        <f t="shared" si="457"/>
        <v/>
      </c>
      <c r="CB230" s="265" t="str">
        <f t="shared" si="457"/>
        <v/>
      </c>
      <c r="CC230" s="265" t="str">
        <f t="shared" si="457"/>
        <v/>
      </c>
      <c r="CD230" s="265" t="str">
        <f t="shared" si="442"/>
        <v/>
      </c>
      <c r="CE230" s="265" t="str">
        <f t="shared" si="475"/>
        <v/>
      </c>
      <c r="CF230" s="265" t="str">
        <f t="shared" si="475"/>
        <v/>
      </c>
      <c r="CG230" s="265" t="str">
        <f t="shared" si="475"/>
        <v/>
      </c>
      <c r="CH230" s="265" t="str">
        <f t="shared" si="475"/>
        <v/>
      </c>
      <c r="CI230" s="265" t="str">
        <f t="shared" si="475"/>
        <v/>
      </c>
      <c r="CJ230" s="265" t="str">
        <f t="shared" si="475"/>
        <v/>
      </c>
      <c r="CK230" s="265" t="str">
        <f t="shared" si="475"/>
        <v/>
      </c>
      <c r="CL230" s="265" t="str">
        <f t="shared" si="475"/>
        <v/>
      </c>
      <c r="CM230" s="265" t="str">
        <f t="shared" si="475"/>
        <v/>
      </c>
      <c r="CN230" s="265" t="str">
        <f t="shared" si="475"/>
        <v/>
      </c>
      <c r="CO230" s="265" t="str">
        <f t="shared" si="475"/>
        <v/>
      </c>
      <c r="CP230" s="265" t="str">
        <f t="shared" si="475"/>
        <v/>
      </c>
      <c r="CR230" s="265" t="str">
        <f>IF(BW230="","",SUM(BW$12:BW230)-BW230+1)</f>
        <v/>
      </c>
      <c r="CS230" s="265" t="str">
        <f>IF(BX230="","",SUM(BX$12:BX230)-BX230+1)</f>
        <v/>
      </c>
      <c r="CT230" s="265" t="str">
        <f>IF(BY230="","",SUM(BY$12:BY230)-BY230+1)</f>
        <v/>
      </c>
      <c r="CU230" s="265" t="str">
        <f>IF(BZ230="","",SUM(BZ$12:BZ230)-BZ230+1)</f>
        <v/>
      </c>
      <c r="CV230" s="265" t="str">
        <f>IF(CA230="","",SUM(CA$12:CA230)-CA230+1)</f>
        <v/>
      </c>
      <c r="CW230" s="265" t="str">
        <f>IF(CB230="","",SUM(CB$12:CB230)-CB230+1)</f>
        <v/>
      </c>
      <c r="CX230" s="265" t="str">
        <f>IF(CC230="","",SUM(CC$12:CC230)-CC230+1)</f>
        <v/>
      </c>
      <c r="CY230" s="265" t="str">
        <f>IF(CD230="","",SUM(CD$12:CD230)-CD230+1)</f>
        <v/>
      </c>
      <c r="CZ230" s="265" t="str">
        <f>IF(CE230="","",SUM(CE$12:CE230)-CE230+1)</f>
        <v/>
      </c>
      <c r="DA230" s="265" t="str">
        <f>IF(CF230="","",SUM(CF$12:CF230)-CF230+1)</f>
        <v/>
      </c>
      <c r="DB230" s="265" t="str">
        <f>IF(CG230="","",SUM(CG$12:CG230)-CG230+1)</f>
        <v/>
      </c>
      <c r="DC230" s="265" t="str">
        <f>IF(CH230="","",SUM(CH$12:CH230)-CH230+1)</f>
        <v/>
      </c>
      <c r="DD230" s="265" t="str">
        <f>IF(CI230="","",SUM(CI$12:CI230)-CI230+1)</f>
        <v/>
      </c>
      <c r="DE230" s="265" t="str">
        <f>IF(CJ230="","",SUM(CJ$12:CJ230)-CJ230+1)</f>
        <v/>
      </c>
      <c r="DF230" s="265" t="str">
        <f>IF(CK230="","",SUM(CK$12:CK230)-CK230+1)</f>
        <v/>
      </c>
      <c r="DG230" s="265" t="str">
        <f>IF(CL230="","",SUM(CL$12:CL230)-CL230+1)</f>
        <v/>
      </c>
      <c r="DH230" s="265" t="str">
        <f>IF(CM230="","",SUM(CM$12:CM230)-CM230+1)</f>
        <v/>
      </c>
      <c r="DI230" s="265" t="str">
        <f>IF(CN230="","",SUM(CN$12:CN230)-CN230+1)</f>
        <v/>
      </c>
      <c r="DJ230" s="265" t="str">
        <f>IF(CO230="","",SUM(CO$12:CO230)-CO230+1)</f>
        <v/>
      </c>
      <c r="DK230" s="265" t="str">
        <f>IF(CP230="","",SUM(CP$12:CP230)-CP230+1)</f>
        <v/>
      </c>
      <c r="DM230" s="265"/>
      <c r="DN230" s="265"/>
      <c r="DO230" s="265"/>
      <c r="DP230" s="265"/>
      <c r="DQ230" s="265"/>
      <c r="DR230" s="265"/>
      <c r="DS230" s="265"/>
      <c r="DT230" s="265"/>
      <c r="DU230" s="265"/>
      <c r="DV230" s="265"/>
      <c r="DW230" s="265"/>
      <c r="DX230" s="265"/>
      <c r="DY230" s="265"/>
      <c r="DZ230" s="265"/>
      <c r="EA230" s="265"/>
      <c r="EB230" s="265"/>
      <c r="EC230" s="265"/>
      <c r="ED230" s="265"/>
      <c r="EE230" s="265"/>
      <c r="EF230" s="265"/>
      <c r="EH230" s="265" t="str">
        <f t="shared" si="476"/>
        <v/>
      </c>
      <c r="EI230" s="265" t="str">
        <f t="shared" si="476"/>
        <v/>
      </c>
      <c r="EJ230" s="265" t="str">
        <f t="shared" si="476"/>
        <v/>
      </c>
      <c r="EK230" s="265" t="str">
        <f t="shared" si="476"/>
        <v/>
      </c>
      <c r="EL230" s="265" t="str">
        <f t="shared" si="476"/>
        <v/>
      </c>
      <c r="EM230" s="265" t="str">
        <f t="shared" si="476"/>
        <v/>
      </c>
      <c r="EN230" s="265" t="str">
        <f t="shared" si="476"/>
        <v/>
      </c>
      <c r="EO230" s="265" t="str">
        <f t="shared" si="476"/>
        <v/>
      </c>
      <c r="EP230" s="265" t="str">
        <f t="shared" si="476"/>
        <v/>
      </c>
      <c r="EQ230" s="265" t="str">
        <f t="shared" si="476"/>
        <v/>
      </c>
      <c r="ER230" s="265" t="str">
        <f t="shared" si="477"/>
        <v/>
      </c>
      <c r="ES230" s="265" t="str">
        <f t="shared" si="477"/>
        <v/>
      </c>
      <c r="ET230" s="265" t="str">
        <f t="shared" si="477"/>
        <v/>
      </c>
      <c r="EU230" s="265" t="str">
        <f t="shared" si="477"/>
        <v/>
      </c>
      <c r="EV230" s="265" t="str">
        <f t="shared" si="477"/>
        <v/>
      </c>
      <c r="EW230" s="265" t="str">
        <f t="shared" si="477"/>
        <v/>
      </c>
      <c r="EX230" s="265" t="str">
        <f t="shared" si="477"/>
        <v/>
      </c>
      <c r="EY230" s="265" t="str">
        <f t="shared" si="477"/>
        <v/>
      </c>
      <c r="EZ230" s="265" t="str">
        <f t="shared" si="477"/>
        <v/>
      </c>
      <c r="FA230" s="265" t="str">
        <f t="shared" si="477"/>
        <v/>
      </c>
      <c r="FB230" s="263" t="str">
        <f t="shared" si="478"/>
        <v/>
      </c>
      <c r="FC230" s="263" t="str">
        <f t="shared" si="478"/>
        <v/>
      </c>
      <c r="FD230" s="263" t="str">
        <f t="shared" si="478"/>
        <v/>
      </c>
      <c r="FE230" s="263" t="str">
        <f t="shared" si="478"/>
        <v/>
      </c>
      <c r="FF230" s="263" t="str">
        <f t="shared" si="478"/>
        <v/>
      </c>
      <c r="FG230" s="263" t="str">
        <f t="shared" si="478"/>
        <v/>
      </c>
      <c r="FH230" s="263" t="str">
        <f t="shared" si="478"/>
        <v/>
      </c>
      <c r="FI230" s="263" t="str">
        <f t="shared" si="478"/>
        <v/>
      </c>
      <c r="FJ230" s="263" t="str">
        <f t="shared" si="478"/>
        <v/>
      </c>
      <c r="FK230" s="263" t="str">
        <f t="shared" si="478"/>
        <v/>
      </c>
      <c r="FL230" s="263" t="str">
        <f t="shared" si="479"/>
        <v/>
      </c>
      <c r="FM230" s="263" t="str">
        <f t="shared" si="479"/>
        <v/>
      </c>
      <c r="FN230" s="263" t="str">
        <f t="shared" si="479"/>
        <v/>
      </c>
      <c r="FO230" s="263" t="str">
        <f t="shared" si="479"/>
        <v/>
      </c>
      <c r="FP230" s="263" t="str">
        <f t="shared" si="479"/>
        <v/>
      </c>
      <c r="FQ230" s="263" t="str">
        <f t="shared" si="479"/>
        <v/>
      </c>
      <c r="FR230" s="263" t="str">
        <f t="shared" si="479"/>
        <v/>
      </c>
      <c r="FS230" s="263" t="str">
        <f t="shared" si="479"/>
        <v/>
      </c>
      <c r="FT230" s="263" t="str">
        <f t="shared" si="479"/>
        <v/>
      </c>
      <c r="FU230" s="263" t="str">
        <f t="shared" si="479"/>
        <v/>
      </c>
      <c r="FV230" s="265" t="str">
        <f t="shared" si="480"/>
        <v/>
      </c>
      <c r="FW230" s="265" t="str">
        <f t="shared" si="480"/>
        <v/>
      </c>
      <c r="FX230" s="265" t="str">
        <f t="shared" si="480"/>
        <v/>
      </c>
      <c r="FY230" s="265" t="str">
        <f t="shared" si="480"/>
        <v/>
      </c>
      <c r="FZ230" s="265" t="str">
        <f t="shared" si="480"/>
        <v/>
      </c>
      <c r="GA230" s="265" t="str">
        <f t="shared" si="480"/>
        <v/>
      </c>
      <c r="GB230" s="265" t="str">
        <f t="shared" si="480"/>
        <v/>
      </c>
      <c r="GC230" s="265" t="str">
        <f t="shared" si="480"/>
        <v/>
      </c>
      <c r="GD230" s="265" t="str">
        <f t="shared" si="480"/>
        <v/>
      </c>
      <c r="GE230" s="265" t="str">
        <f t="shared" si="480"/>
        <v/>
      </c>
      <c r="GF230" s="265" t="str">
        <f t="shared" si="481"/>
        <v/>
      </c>
      <c r="GG230" s="265" t="str">
        <f t="shared" si="481"/>
        <v/>
      </c>
      <c r="GH230" s="265" t="str">
        <f t="shared" si="481"/>
        <v/>
      </c>
      <c r="GI230" s="265" t="str">
        <f t="shared" si="481"/>
        <v/>
      </c>
      <c r="GJ230" s="265" t="str">
        <f t="shared" si="481"/>
        <v/>
      </c>
      <c r="GK230" s="265" t="str">
        <f t="shared" si="481"/>
        <v/>
      </c>
      <c r="GL230" s="265" t="str">
        <f t="shared" si="481"/>
        <v/>
      </c>
      <c r="GM230" s="265" t="str">
        <f t="shared" si="481"/>
        <v/>
      </c>
      <c r="GN230" s="265" t="str">
        <f t="shared" si="481"/>
        <v/>
      </c>
      <c r="GO230" s="265" t="str">
        <f t="shared" si="481"/>
        <v/>
      </c>
      <c r="GP230" s="263" t="str">
        <f t="shared" si="482"/>
        <v/>
      </c>
      <c r="GQ230" s="263" t="str">
        <f t="shared" si="482"/>
        <v/>
      </c>
      <c r="GR230" s="263" t="str">
        <f t="shared" si="482"/>
        <v/>
      </c>
      <c r="GS230" s="263" t="str">
        <f t="shared" si="482"/>
        <v/>
      </c>
      <c r="GT230" s="263" t="str">
        <f t="shared" si="482"/>
        <v/>
      </c>
      <c r="GU230" s="263" t="str">
        <f t="shared" si="482"/>
        <v/>
      </c>
      <c r="GV230" s="263" t="str">
        <f t="shared" si="482"/>
        <v/>
      </c>
      <c r="GW230" s="263" t="str">
        <f t="shared" si="482"/>
        <v/>
      </c>
      <c r="GX230" s="263" t="str">
        <f t="shared" si="482"/>
        <v/>
      </c>
      <c r="GY230" s="263" t="str">
        <f t="shared" si="482"/>
        <v/>
      </c>
      <c r="GZ230" s="263" t="str">
        <f t="shared" si="483"/>
        <v/>
      </c>
      <c r="HA230" s="263" t="str">
        <f t="shared" si="483"/>
        <v/>
      </c>
      <c r="HB230" s="263" t="str">
        <f t="shared" si="483"/>
        <v/>
      </c>
      <c r="HC230" s="263" t="str">
        <f t="shared" si="483"/>
        <v/>
      </c>
      <c r="HD230" s="263" t="str">
        <f t="shared" si="483"/>
        <v/>
      </c>
      <c r="HE230" s="263" t="str">
        <f t="shared" si="483"/>
        <v/>
      </c>
      <c r="HF230" s="263" t="str">
        <f t="shared" si="483"/>
        <v/>
      </c>
      <c r="HG230" s="263" t="str">
        <f t="shared" si="483"/>
        <v/>
      </c>
      <c r="HH230" s="263" t="str">
        <f t="shared" si="483"/>
        <v/>
      </c>
      <c r="HI230" s="263" t="str">
        <f t="shared" si="483"/>
        <v/>
      </c>
      <c r="HJ230" s="265" t="str">
        <f t="shared" si="484"/>
        <v/>
      </c>
      <c r="HK230" s="265" t="str">
        <f t="shared" si="484"/>
        <v/>
      </c>
      <c r="HL230" s="265" t="str">
        <f t="shared" si="484"/>
        <v/>
      </c>
      <c r="HM230" s="265" t="str">
        <f t="shared" si="484"/>
        <v/>
      </c>
      <c r="HN230" s="265" t="str">
        <f t="shared" si="484"/>
        <v/>
      </c>
      <c r="HO230" s="265" t="str">
        <f t="shared" si="484"/>
        <v/>
      </c>
      <c r="HP230" s="265" t="str">
        <f t="shared" si="484"/>
        <v/>
      </c>
      <c r="HQ230" s="265" t="str">
        <f t="shared" si="484"/>
        <v/>
      </c>
      <c r="HR230" s="265" t="str">
        <f t="shared" si="484"/>
        <v/>
      </c>
      <c r="HS230" s="265" t="str">
        <f t="shared" si="484"/>
        <v/>
      </c>
      <c r="HT230" s="265" t="str">
        <f t="shared" si="485"/>
        <v/>
      </c>
      <c r="HU230" s="265" t="str">
        <f t="shared" si="485"/>
        <v/>
      </c>
      <c r="HV230" s="265" t="str">
        <f t="shared" si="485"/>
        <v/>
      </c>
      <c r="HW230" s="265" t="str">
        <f t="shared" si="485"/>
        <v/>
      </c>
      <c r="HX230" s="265" t="str">
        <f t="shared" si="485"/>
        <v/>
      </c>
      <c r="HY230" s="265" t="str">
        <f t="shared" si="485"/>
        <v/>
      </c>
      <c r="HZ230" s="265" t="str">
        <f t="shared" si="485"/>
        <v/>
      </c>
      <c r="IA230" s="265" t="str">
        <f t="shared" si="485"/>
        <v/>
      </c>
      <c r="IB230" s="265" t="str">
        <f t="shared" si="485"/>
        <v/>
      </c>
      <c r="IC230" s="265" t="str">
        <f t="shared" si="485"/>
        <v/>
      </c>
    </row>
    <row r="231" spans="1:237" x14ac:dyDescent="0.25">
      <c r="A231" s="248">
        <f t="shared" si="444"/>
        <v>220</v>
      </c>
      <c r="B231" s="2" t="str">
        <f>IF(OR('aux 1'!B231="",'aux 1'!R231&lt;&gt;"s"),"",'aux 1'!B231)</f>
        <v/>
      </c>
      <c r="C231" s="172" t="str">
        <f>IF('aux 1'!F231="","",'aux 1'!F231)</f>
        <v/>
      </c>
      <c r="D231" s="450" t="str">
        <f>IF(B231="","",'aux 1'!AP231)</f>
        <v/>
      </c>
      <c r="E231" s="306" t="str">
        <f>IF(B231="","Pre: ",'aux 1'!AN231)</f>
        <v xml:space="preserve">Pre: </v>
      </c>
      <c r="F231" s="306" t="str">
        <f>IF(B231="","Co: ",'aux 1'!AO231)</f>
        <v xml:space="preserve">Co: </v>
      </c>
      <c r="G231" s="54" t="str">
        <f>IF(OR($B231="",'aux 1'!H231=""),"",'aux 1'!H231)</f>
        <v/>
      </c>
      <c r="H231" s="54" t="str">
        <f>IF(OR($B231="",'aux 1'!I231=""),"",'aux 1'!I231)</f>
        <v/>
      </c>
      <c r="I231" s="54" t="str">
        <f>IF(OR($B231="",'aux 1'!J231=""),"",'aux 1'!J231)</f>
        <v/>
      </c>
      <c r="J231" s="54" t="str">
        <f>IF(OR($B231="",'aux 1'!K231=""),"",'aux 1'!K231)</f>
        <v/>
      </c>
      <c r="K231" s="248"/>
      <c r="L231" s="248"/>
      <c r="M231" s="45" t="str">
        <f>IF('aux 1'!C231="","",'aux 1'!C231)</f>
        <v/>
      </c>
      <c r="N231" s="45" t="str">
        <f>IF('aux 1'!D231="","",'aux 1'!D231)</f>
        <v/>
      </c>
      <c r="O231" s="169" t="str">
        <f>IF('aux 1'!E231="","",'aux 1'!E231)</f>
        <v/>
      </c>
      <c r="P231" s="133" t="str">
        <f t="shared" si="438"/>
        <v/>
      </c>
      <c r="Q231" s="43" t="str">
        <f>IF(S231="s",IF(R231="op",'aux 1'!S231,U231),"")</f>
        <v/>
      </c>
      <c r="R231" s="43" t="str">
        <f>IF('aux 1'!N231="op","op",'aux 1'!S231)</f>
        <v/>
      </c>
      <c r="S231" s="43" t="str">
        <f>IF('aux 1'!R231="","",'aux 1'!R231)</f>
        <v/>
      </c>
      <c r="T231" s="43" t="str">
        <f>IF('aux 1'!Q231="","",'aux 1'!Q231)</f>
        <v/>
      </c>
      <c r="U231" s="43" t="str">
        <f>IF('aux 1'!P231="","",'aux 1'!P231)</f>
        <v/>
      </c>
      <c r="V231" s="44" t="str">
        <f>IF('aux 1'!O231="","",'aux 1'!O231)</f>
        <v/>
      </c>
      <c r="W231" s="128">
        <f>IF('aux 1'!T231="",0,'aux 1'!T231)</f>
        <v>0</v>
      </c>
      <c r="X231" s="128">
        <f>IF('aux 1'!U231="",0,'aux 1'!U231)</f>
        <v>0</v>
      </c>
      <c r="Y231" s="128">
        <f>IF('aux 1'!V231="",0,'aux 1'!V231)</f>
        <v>0</v>
      </c>
      <c r="Z231" s="128" t="str">
        <f>IF('aux 1'!W231="","",'aux 1'!W231)</f>
        <v/>
      </c>
      <c r="AA231" s="128" t="str">
        <f t="shared" si="439"/>
        <v>h</v>
      </c>
      <c r="AB231" s="248" t="str">
        <f>IF('aux 1'!X231="","",'aux 1'!X231)</f>
        <v/>
      </c>
      <c r="AC231" s="87" t="str">
        <f t="shared" si="440"/>
        <v/>
      </c>
      <c r="AE231" s="265">
        <f t="shared" si="441"/>
        <v>220</v>
      </c>
      <c r="AF231" s="267" t="str">
        <f t="shared" si="473"/>
        <v/>
      </c>
      <c r="AG231" s="267" t="str">
        <f t="shared" si="473"/>
        <v/>
      </c>
      <c r="AH231" s="267" t="str">
        <f t="shared" si="473"/>
        <v/>
      </c>
      <c r="AI231" s="267" t="str">
        <f t="shared" si="473"/>
        <v/>
      </c>
      <c r="AJ231" s="267" t="str">
        <f t="shared" si="473"/>
        <v/>
      </c>
      <c r="AK231" s="267" t="str">
        <f t="shared" si="473"/>
        <v/>
      </c>
      <c r="AL231" s="267" t="str">
        <f t="shared" si="473"/>
        <v/>
      </c>
      <c r="AM231" s="267" t="str">
        <f t="shared" si="473"/>
        <v/>
      </c>
      <c r="AN231" s="267" t="str">
        <f t="shared" si="473"/>
        <v/>
      </c>
      <c r="AO231" s="267" t="str">
        <f t="shared" si="473"/>
        <v/>
      </c>
      <c r="AP231" s="267" t="str">
        <f t="shared" si="474"/>
        <v/>
      </c>
      <c r="AQ231" s="267" t="str">
        <f t="shared" si="474"/>
        <v/>
      </c>
      <c r="AR231" s="267" t="str">
        <f t="shared" si="474"/>
        <v/>
      </c>
      <c r="AS231" s="267" t="str">
        <f t="shared" si="474"/>
        <v/>
      </c>
      <c r="AT231" s="267" t="str">
        <f t="shared" si="474"/>
        <v/>
      </c>
      <c r="AU231" s="267" t="str">
        <f t="shared" si="474"/>
        <v/>
      </c>
      <c r="AV231" s="267" t="str">
        <f t="shared" si="474"/>
        <v/>
      </c>
      <c r="AW231" s="267" t="str">
        <f t="shared" si="474"/>
        <v/>
      </c>
      <c r="AX231" s="267" t="str">
        <f t="shared" si="474"/>
        <v/>
      </c>
      <c r="AY231" s="267" t="str">
        <f t="shared" si="474"/>
        <v/>
      </c>
      <c r="BA231" s="267" t="str">
        <f t="shared" si="404"/>
        <v/>
      </c>
      <c r="BB231" s="267" t="str">
        <f t="shared" si="405"/>
        <v/>
      </c>
      <c r="BC231" s="267" t="str">
        <f t="shared" si="406"/>
        <v/>
      </c>
      <c r="BD231" s="267" t="str">
        <f t="shared" si="407"/>
        <v/>
      </c>
      <c r="BE231" s="267" t="str">
        <f t="shared" si="408"/>
        <v/>
      </c>
      <c r="BF231" s="267" t="str">
        <f t="shared" si="409"/>
        <v/>
      </c>
      <c r="BG231" s="267" t="str">
        <f t="shared" si="410"/>
        <v/>
      </c>
      <c r="BH231" s="267" t="str">
        <f t="shared" si="443"/>
        <v/>
      </c>
      <c r="BI231" s="267" t="str">
        <f t="shared" si="460"/>
        <v/>
      </c>
      <c r="BJ231" s="267" t="str">
        <f t="shared" si="461"/>
        <v/>
      </c>
      <c r="BK231" s="267" t="str">
        <f t="shared" si="462"/>
        <v/>
      </c>
      <c r="BL231" s="267" t="str">
        <f t="shared" si="463"/>
        <v/>
      </c>
      <c r="BM231" s="267" t="str">
        <f t="shared" si="464"/>
        <v/>
      </c>
      <c r="BN231" s="267" t="str">
        <f t="shared" si="465"/>
        <v/>
      </c>
      <c r="BO231" s="267" t="str">
        <f t="shared" si="466"/>
        <v/>
      </c>
      <c r="BP231" s="267" t="str">
        <f t="shared" si="467"/>
        <v/>
      </c>
      <c r="BQ231" s="267" t="str">
        <f t="shared" si="468"/>
        <v/>
      </c>
      <c r="BR231" s="267" t="str">
        <f t="shared" si="469"/>
        <v/>
      </c>
      <c r="BS231" s="267" t="str">
        <f t="shared" si="470"/>
        <v/>
      </c>
      <c r="BT231" s="267" t="str">
        <f t="shared" si="471"/>
        <v/>
      </c>
      <c r="BU231" s="264"/>
      <c r="BV231" s="268">
        <v>220</v>
      </c>
      <c r="BW231" s="265" t="str">
        <f t="shared" si="391"/>
        <v/>
      </c>
      <c r="BX231" s="265" t="str">
        <f t="shared" si="458"/>
        <v/>
      </c>
      <c r="BY231" s="265" t="str">
        <f t="shared" si="458"/>
        <v/>
      </c>
      <c r="BZ231" s="265" t="str">
        <f t="shared" si="458"/>
        <v/>
      </c>
      <c r="CA231" s="265" t="str">
        <f t="shared" si="457"/>
        <v/>
      </c>
      <c r="CB231" s="265" t="str">
        <f t="shared" si="457"/>
        <v/>
      </c>
      <c r="CC231" s="265" t="str">
        <f t="shared" si="457"/>
        <v/>
      </c>
      <c r="CD231" s="265" t="str">
        <f t="shared" si="442"/>
        <v/>
      </c>
      <c r="CE231" s="265" t="str">
        <f t="shared" si="475"/>
        <v/>
      </c>
      <c r="CF231" s="265" t="str">
        <f t="shared" si="475"/>
        <v/>
      </c>
      <c r="CG231" s="265" t="str">
        <f t="shared" si="475"/>
        <v/>
      </c>
      <c r="CH231" s="265" t="str">
        <f t="shared" si="475"/>
        <v/>
      </c>
      <c r="CI231" s="265" t="str">
        <f t="shared" si="475"/>
        <v/>
      </c>
      <c r="CJ231" s="265" t="str">
        <f t="shared" si="475"/>
        <v/>
      </c>
      <c r="CK231" s="265" t="str">
        <f t="shared" si="475"/>
        <v/>
      </c>
      <c r="CL231" s="265" t="str">
        <f t="shared" si="475"/>
        <v/>
      </c>
      <c r="CM231" s="265" t="str">
        <f t="shared" si="475"/>
        <v/>
      </c>
      <c r="CN231" s="265" t="str">
        <f t="shared" si="475"/>
        <v/>
      </c>
      <c r="CO231" s="265" t="str">
        <f t="shared" si="475"/>
        <v/>
      </c>
      <c r="CP231" s="265" t="str">
        <f t="shared" si="475"/>
        <v/>
      </c>
      <c r="CR231" s="265" t="str">
        <f>IF(BW231="","",SUM(BW$12:BW231)-BW231+1)</f>
        <v/>
      </c>
      <c r="CS231" s="265" t="str">
        <f>IF(BX231="","",SUM(BX$12:BX231)-BX231+1)</f>
        <v/>
      </c>
      <c r="CT231" s="265" t="str">
        <f>IF(BY231="","",SUM(BY$12:BY231)-BY231+1)</f>
        <v/>
      </c>
      <c r="CU231" s="265" t="str">
        <f>IF(BZ231="","",SUM(BZ$12:BZ231)-BZ231+1)</f>
        <v/>
      </c>
      <c r="CV231" s="265" t="str">
        <f>IF(CA231="","",SUM(CA$12:CA231)-CA231+1)</f>
        <v/>
      </c>
      <c r="CW231" s="265" t="str">
        <f>IF(CB231="","",SUM(CB$12:CB231)-CB231+1)</f>
        <v/>
      </c>
      <c r="CX231" s="265" t="str">
        <f>IF(CC231="","",SUM(CC$12:CC231)-CC231+1)</f>
        <v/>
      </c>
      <c r="CY231" s="265" t="str">
        <f>IF(CD231="","",SUM(CD$12:CD231)-CD231+1)</f>
        <v/>
      </c>
      <c r="CZ231" s="265" t="str">
        <f>IF(CE231="","",SUM(CE$12:CE231)-CE231+1)</f>
        <v/>
      </c>
      <c r="DA231" s="265" t="str">
        <f>IF(CF231="","",SUM(CF$12:CF231)-CF231+1)</f>
        <v/>
      </c>
      <c r="DB231" s="265" t="str">
        <f>IF(CG231="","",SUM(CG$12:CG231)-CG231+1)</f>
        <v/>
      </c>
      <c r="DC231" s="265" t="str">
        <f>IF(CH231="","",SUM(CH$12:CH231)-CH231+1)</f>
        <v/>
      </c>
      <c r="DD231" s="265" t="str">
        <f>IF(CI231="","",SUM(CI$12:CI231)-CI231+1)</f>
        <v/>
      </c>
      <c r="DE231" s="265" t="str">
        <f>IF(CJ231="","",SUM(CJ$12:CJ231)-CJ231+1)</f>
        <v/>
      </c>
      <c r="DF231" s="265" t="str">
        <f>IF(CK231="","",SUM(CK$12:CK231)-CK231+1)</f>
        <v/>
      </c>
      <c r="DG231" s="265" t="str">
        <f>IF(CL231="","",SUM(CL$12:CL231)-CL231+1)</f>
        <v/>
      </c>
      <c r="DH231" s="265" t="str">
        <f>IF(CM231="","",SUM(CM$12:CM231)-CM231+1)</f>
        <v/>
      </c>
      <c r="DI231" s="265" t="str">
        <f>IF(CN231="","",SUM(CN$12:CN231)-CN231+1)</f>
        <v/>
      </c>
      <c r="DJ231" s="265" t="str">
        <f>IF(CO231="","",SUM(CO$12:CO231)-CO231+1)</f>
        <v/>
      </c>
      <c r="DK231" s="265" t="str">
        <f>IF(CP231="","",SUM(CP$12:CP231)-CP231+1)</f>
        <v/>
      </c>
      <c r="DM231" s="265"/>
      <c r="DN231" s="265"/>
      <c r="DO231" s="265"/>
      <c r="DP231" s="265"/>
      <c r="DQ231" s="265"/>
      <c r="DR231" s="265"/>
      <c r="DS231" s="265"/>
      <c r="DT231" s="265"/>
      <c r="DU231" s="265"/>
      <c r="DV231" s="265"/>
      <c r="DW231" s="265"/>
      <c r="DX231" s="265"/>
      <c r="DY231" s="265"/>
      <c r="DZ231" s="265"/>
      <c r="EA231" s="265"/>
      <c r="EB231" s="265"/>
      <c r="EC231" s="265"/>
      <c r="ED231" s="265"/>
      <c r="EE231" s="265"/>
      <c r="EF231" s="265"/>
      <c r="EH231" s="265" t="str">
        <f t="shared" si="476"/>
        <v/>
      </c>
      <c r="EI231" s="265" t="str">
        <f t="shared" si="476"/>
        <v/>
      </c>
      <c r="EJ231" s="265" t="str">
        <f t="shared" si="476"/>
        <v/>
      </c>
      <c r="EK231" s="265" t="str">
        <f t="shared" si="476"/>
        <v/>
      </c>
      <c r="EL231" s="265" t="str">
        <f t="shared" si="476"/>
        <v/>
      </c>
      <c r="EM231" s="265" t="str">
        <f t="shared" si="476"/>
        <v/>
      </c>
      <c r="EN231" s="265" t="str">
        <f t="shared" si="476"/>
        <v/>
      </c>
      <c r="EO231" s="265" t="str">
        <f t="shared" si="476"/>
        <v/>
      </c>
      <c r="EP231" s="265" t="str">
        <f t="shared" si="476"/>
        <v/>
      </c>
      <c r="EQ231" s="265" t="str">
        <f t="shared" si="476"/>
        <v/>
      </c>
      <c r="ER231" s="265" t="str">
        <f t="shared" si="477"/>
        <v/>
      </c>
      <c r="ES231" s="265" t="str">
        <f t="shared" si="477"/>
        <v/>
      </c>
      <c r="ET231" s="265" t="str">
        <f t="shared" si="477"/>
        <v/>
      </c>
      <c r="EU231" s="265" t="str">
        <f t="shared" si="477"/>
        <v/>
      </c>
      <c r="EV231" s="265" t="str">
        <f t="shared" si="477"/>
        <v/>
      </c>
      <c r="EW231" s="265" t="str">
        <f t="shared" si="477"/>
        <v/>
      </c>
      <c r="EX231" s="265" t="str">
        <f t="shared" si="477"/>
        <v/>
      </c>
      <c r="EY231" s="265" t="str">
        <f t="shared" si="477"/>
        <v/>
      </c>
      <c r="EZ231" s="265" t="str">
        <f t="shared" si="477"/>
        <v/>
      </c>
      <c r="FA231" s="265" t="str">
        <f t="shared" si="477"/>
        <v/>
      </c>
      <c r="FB231" s="263" t="str">
        <f t="shared" si="478"/>
        <v/>
      </c>
      <c r="FC231" s="263" t="str">
        <f t="shared" si="478"/>
        <v/>
      </c>
      <c r="FD231" s="263" t="str">
        <f t="shared" si="478"/>
        <v/>
      </c>
      <c r="FE231" s="263" t="str">
        <f t="shared" si="478"/>
        <v/>
      </c>
      <c r="FF231" s="263" t="str">
        <f t="shared" si="478"/>
        <v/>
      </c>
      <c r="FG231" s="263" t="str">
        <f t="shared" si="478"/>
        <v/>
      </c>
      <c r="FH231" s="263" t="str">
        <f t="shared" si="478"/>
        <v/>
      </c>
      <c r="FI231" s="263" t="str">
        <f t="shared" si="478"/>
        <v/>
      </c>
      <c r="FJ231" s="263" t="str">
        <f t="shared" si="478"/>
        <v/>
      </c>
      <c r="FK231" s="263" t="str">
        <f t="shared" si="478"/>
        <v/>
      </c>
      <c r="FL231" s="263" t="str">
        <f t="shared" si="479"/>
        <v/>
      </c>
      <c r="FM231" s="263" t="str">
        <f t="shared" si="479"/>
        <v/>
      </c>
      <c r="FN231" s="263" t="str">
        <f t="shared" si="479"/>
        <v/>
      </c>
      <c r="FO231" s="263" t="str">
        <f t="shared" si="479"/>
        <v/>
      </c>
      <c r="FP231" s="263" t="str">
        <f t="shared" si="479"/>
        <v/>
      </c>
      <c r="FQ231" s="263" t="str">
        <f t="shared" si="479"/>
        <v/>
      </c>
      <c r="FR231" s="263" t="str">
        <f t="shared" si="479"/>
        <v/>
      </c>
      <c r="FS231" s="263" t="str">
        <f t="shared" si="479"/>
        <v/>
      </c>
      <c r="FT231" s="263" t="str">
        <f t="shared" si="479"/>
        <v/>
      </c>
      <c r="FU231" s="263" t="str">
        <f t="shared" si="479"/>
        <v/>
      </c>
      <c r="FV231" s="265" t="str">
        <f t="shared" si="480"/>
        <v/>
      </c>
      <c r="FW231" s="265" t="str">
        <f t="shared" si="480"/>
        <v/>
      </c>
      <c r="FX231" s="265" t="str">
        <f t="shared" si="480"/>
        <v/>
      </c>
      <c r="FY231" s="265" t="str">
        <f t="shared" si="480"/>
        <v/>
      </c>
      <c r="FZ231" s="265" t="str">
        <f t="shared" si="480"/>
        <v/>
      </c>
      <c r="GA231" s="265" t="str">
        <f t="shared" si="480"/>
        <v/>
      </c>
      <c r="GB231" s="265" t="str">
        <f t="shared" si="480"/>
        <v/>
      </c>
      <c r="GC231" s="265" t="str">
        <f t="shared" si="480"/>
        <v/>
      </c>
      <c r="GD231" s="265" t="str">
        <f t="shared" si="480"/>
        <v/>
      </c>
      <c r="GE231" s="265" t="str">
        <f t="shared" si="480"/>
        <v/>
      </c>
      <c r="GF231" s="265" t="str">
        <f t="shared" si="481"/>
        <v/>
      </c>
      <c r="GG231" s="265" t="str">
        <f t="shared" si="481"/>
        <v/>
      </c>
      <c r="GH231" s="265" t="str">
        <f t="shared" si="481"/>
        <v/>
      </c>
      <c r="GI231" s="265" t="str">
        <f t="shared" si="481"/>
        <v/>
      </c>
      <c r="GJ231" s="265" t="str">
        <f t="shared" si="481"/>
        <v/>
      </c>
      <c r="GK231" s="265" t="str">
        <f t="shared" si="481"/>
        <v/>
      </c>
      <c r="GL231" s="265" t="str">
        <f t="shared" si="481"/>
        <v/>
      </c>
      <c r="GM231" s="265" t="str">
        <f t="shared" si="481"/>
        <v/>
      </c>
      <c r="GN231" s="265" t="str">
        <f t="shared" si="481"/>
        <v/>
      </c>
      <c r="GO231" s="265" t="str">
        <f t="shared" si="481"/>
        <v/>
      </c>
      <c r="GP231" s="263" t="str">
        <f t="shared" si="482"/>
        <v/>
      </c>
      <c r="GQ231" s="263" t="str">
        <f t="shared" si="482"/>
        <v/>
      </c>
      <c r="GR231" s="263" t="str">
        <f t="shared" si="482"/>
        <v/>
      </c>
      <c r="GS231" s="263" t="str">
        <f t="shared" si="482"/>
        <v/>
      </c>
      <c r="GT231" s="263" t="str">
        <f t="shared" si="482"/>
        <v/>
      </c>
      <c r="GU231" s="263" t="str">
        <f t="shared" si="482"/>
        <v/>
      </c>
      <c r="GV231" s="263" t="str">
        <f t="shared" si="482"/>
        <v/>
      </c>
      <c r="GW231" s="263" t="str">
        <f t="shared" si="482"/>
        <v/>
      </c>
      <c r="GX231" s="263" t="str">
        <f t="shared" si="482"/>
        <v/>
      </c>
      <c r="GY231" s="263" t="str">
        <f t="shared" si="482"/>
        <v/>
      </c>
      <c r="GZ231" s="263" t="str">
        <f t="shared" si="483"/>
        <v/>
      </c>
      <c r="HA231" s="263" t="str">
        <f t="shared" si="483"/>
        <v/>
      </c>
      <c r="HB231" s="263" t="str">
        <f t="shared" si="483"/>
        <v/>
      </c>
      <c r="HC231" s="263" t="str">
        <f t="shared" si="483"/>
        <v/>
      </c>
      <c r="HD231" s="263" t="str">
        <f t="shared" si="483"/>
        <v/>
      </c>
      <c r="HE231" s="263" t="str">
        <f t="shared" si="483"/>
        <v/>
      </c>
      <c r="HF231" s="263" t="str">
        <f t="shared" si="483"/>
        <v/>
      </c>
      <c r="HG231" s="263" t="str">
        <f t="shared" si="483"/>
        <v/>
      </c>
      <c r="HH231" s="263" t="str">
        <f t="shared" si="483"/>
        <v/>
      </c>
      <c r="HI231" s="263" t="str">
        <f t="shared" si="483"/>
        <v/>
      </c>
      <c r="HJ231" s="265" t="str">
        <f t="shared" si="484"/>
        <v/>
      </c>
      <c r="HK231" s="265" t="str">
        <f t="shared" si="484"/>
        <v/>
      </c>
      <c r="HL231" s="265" t="str">
        <f t="shared" si="484"/>
        <v/>
      </c>
      <c r="HM231" s="265" t="str">
        <f t="shared" si="484"/>
        <v/>
      </c>
      <c r="HN231" s="265" t="str">
        <f t="shared" si="484"/>
        <v/>
      </c>
      <c r="HO231" s="265" t="str">
        <f t="shared" si="484"/>
        <v/>
      </c>
      <c r="HP231" s="265" t="str">
        <f t="shared" si="484"/>
        <v/>
      </c>
      <c r="HQ231" s="265" t="str">
        <f t="shared" si="484"/>
        <v/>
      </c>
      <c r="HR231" s="265" t="str">
        <f t="shared" si="484"/>
        <v/>
      </c>
      <c r="HS231" s="265" t="str">
        <f t="shared" si="484"/>
        <v/>
      </c>
      <c r="HT231" s="265" t="str">
        <f t="shared" si="485"/>
        <v/>
      </c>
      <c r="HU231" s="265" t="str">
        <f t="shared" si="485"/>
        <v/>
      </c>
      <c r="HV231" s="265" t="str">
        <f t="shared" si="485"/>
        <v/>
      </c>
      <c r="HW231" s="265" t="str">
        <f t="shared" si="485"/>
        <v/>
      </c>
      <c r="HX231" s="265" t="str">
        <f t="shared" si="485"/>
        <v/>
      </c>
      <c r="HY231" s="265" t="str">
        <f t="shared" si="485"/>
        <v/>
      </c>
      <c r="HZ231" s="265" t="str">
        <f t="shared" si="485"/>
        <v/>
      </c>
      <c r="IA231" s="265" t="str">
        <f t="shared" si="485"/>
        <v/>
      </c>
      <c r="IB231" s="265" t="str">
        <f t="shared" si="485"/>
        <v/>
      </c>
      <c r="IC231" s="265" t="str">
        <f t="shared" si="485"/>
        <v/>
      </c>
    </row>
    <row r="232" spans="1:237" x14ac:dyDescent="0.25">
      <c r="G232" s="64"/>
      <c r="H232" s="64"/>
      <c r="I232" s="64"/>
      <c r="J232" s="64"/>
      <c r="K232" s="64"/>
      <c r="L232" s="64"/>
    </row>
  </sheetData>
  <sheetProtection sheet="1" selectLockedCells="1" selectUnlockedCells="1"/>
  <customSheetViews>
    <customSheetView guid="{D5C80C35-D14A-4E62-B03A-EC97F6231214}" showGridLines="0" topLeftCell="A100">
      <selection activeCell="B125" sqref="B125"/>
      <pageMargins left="0.511811024" right="0.511811024" top="0.78740157499999996" bottom="0.78740157499999996" header="0.31496062000000002" footer="0.31496062000000002"/>
      <pageSetup orientation="portrait" r:id="rId1"/>
    </customSheetView>
  </customSheetViews>
  <pageMargins left="0.511811024" right="0.511811024" top="0.78740157499999996" bottom="0.78740157499999996" header="0.31496062000000002" footer="0.31496062000000002"/>
  <pageSetup orientation="portrait" r:id="rId2"/>
  <extLst>
    <ext xmlns:x14="http://schemas.microsoft.com/office/spreadsheetml/2009/9/main" uri="{78C0D931-6437-407d-A8EE-F0AAD7539E65}">
      <x14:conditionalFormattings>
        <x14:conditionalFormatting xmlns:xm="http://schemas.microsoft.com/office/excel/2006/main">
          <x14:cfRule type="expression" priority="1" id="{42746190-9A98-4379-B3B0-C70EE4831F9F}">
            <xm:f>'aux 1'!$D12='aux 7'!$J$33</xm:f>
            <x14:dxf>
              <font>
                <color theme="1" tint="0.34998626667073579"/>
              </font>
            </x14:dxf>
          </x14:cfRule>
          <x14:cfRule type="expression" priority="2" id="{9E97EFDB-5C94-4EAF-9D6B-4BB7F5894369}">
            <xm:f>'aux 1'!$D12='aux 7'!$J$32</xm:f>
            <x14:dxf>
              <font>
                <color theme="2" tint="-0.749961851863155"/>
              </font>
            </x14:dxf>
          </x14:cfRule>
          <x14:cfRule type="expression" priority="3" id="{600239C0-D73F-4FD9-9F32-EBAC56B40938}">
            <xm:f>'aux 1'!$D12='aux 7'!$J$31</xm:f>
            <x14:dxf>
              <font>
                <color theme="4" tint="-0.24994659260841701"/>
              </font>
            </x14:dxf>
          </x14:cfRule>
          <x14:cfRule type="expression" priority="4" id="{C0FDF404-8C47-41DA-A19C-8EBD60BF3D72}">
            <xm:f>'aux 1'!$D12='aux 7'!$J$30</xm:f>
            <x14:dxf>
              <font>
                <color theme="5" tint="-0.499984740745262"/>
              </font>
            </x14:dxf>
          </x14:cfRule>
          <x14:cfRule type="expression" priority="5" id="{74444702-E965-437C-AB5D-DDA0C6431794}">
            <xm:f>'aux 1'!$D12='aux 7'!$J$29</xm:f>
            <x14:dxf>
              <font>
                <color theme="5" tint="-0.499984740745262"/>
              </font>
            </x14:dxf>
          </x14:cfRule>
          <x14:cfRule type="expression" priority="6" id="{D33C2A24-9553-47CE-9EC9-BC00BBA19089}">
            <xm:f>'aux 1'!$D12='aux 7'!$J$28</xm:f>
            <x14:dxf>
              <font>
                <color theme="6" tint="-0.499984740745262"/>
              </font>
            </x14:dxf>
          </x14:cfRule>
          <x14:cfRule type="expression" priority="7" id="{51851FE4-ADC9-4212-9482-F07B01B14B62}">
            <xm:f>'aux 1'!$D12='aux 7'!$J$27</xm:f>
            <x14:dxf>
              <font>
                <color theme="7" tint="-0.499984740745262"/>
              </font>
            </x14:dxf>
          </x14:cfRule>
          <x14:cfRule type="expression" priority="8" id="{25687F8B-D01C-4069-86F9-B8EA6743E4E4}">
            <xm:f>'aux 1'!$D12='aux 7'!$J$26</xm:f>
            <x14:dxf>
              <font>
                <color theme="8" tint="-0.499984740745262"/>
              </font>
            </x14:dxf>
          </x14:cfRule>
          <x14:cfRule type="expression" priority="9" id="{70A4DC4F-0E07-470A-8EC6-894ADA570616}">
            <xm:f>'aux 1'!$D12='aux 7'!$J$25</xm:f>
            <x14:dxf>
              <font>
                <color theme="9" tint="-0.499984740745262"/>
              </font>
            </x14:dxf>
          </x14:cfRule>
          <x14:cfRule type="expression" priority="10" id="{C123FA81-2202-4256-B58B-1513C5696C0C}">
            <xm:f>'aux 1'!$D12='aux 7'!$J$24</xm:f>
            <x14:dxf>
              <font>
                <color theme="1"/>
              </font>
            </x14:dxf>
          </x14:cfRule>
          <xm:sqref>G12:L231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Z466"/>
  <sheetViews>
    <sheetView topLeftCell="BA1" zoomScale="94" zoomScaleNormal="94" workbookViewId="0">
      <selection activeCell="BK20" sqref="BK20"/>
    </sheetView>
  </sheetViews>
  <sheetFormatPr defaultRowHeight="15" x14ac:dyDescent="0.25"/>
  <cols>
    <col min="2" max="2" width="3" style="5" bestFit="1" customWidth="1"/>
    <col min="3" max="13" width="12.42578125" style="5" bestFit="1" customWidth="1"/>
    <col min="14" max="22" width="12.42578125" style="322" bestFit="1" customWidth="1"/>
    <col min="24" max="33" width="9.140625" style="5"/>
    <col min="34" max="42" width="9.140625" style="322"/>
    <col min="43" max="43" width="9.140625" style="5"/>
    <col min="45" max="54" width="9.140625" style="5"/>
    <col min="55" max="63" width="9.140625" style="322"/>
    <col min="64" max="64" width="9.140625" style="5"/>
    <col min="65" max="67" width="9.140625" style="47"/>
    <col min="68" max="69" width="9.140625" style="5"/>
    <col min="70" max="70" width="10.7109375" style="5" customWidth="1"/>
    <col min="71" max="73" width="9.140625" style="5"/>
    <col min="75" max="75" width="9.7109375" customWidth="1"/>
    <col min="77" max="77" width="9.140625" style="322"/>
    <col min="169" max="169" width="9.140625" style="5"/>
  </cols>
  <sheetData>
    <row r="1" spans="2:182" x14ac:dyDescent="0.25">
      <c r="W1" s="5" t="s">
        <v>40</v>
      </c>
      <c r="X1" s="5">
        <f>Formulário!A7</f>
        <v>1</v>
      </c>
      <c r="Y1" s="5">
        <f>Formulário!D7</f>
        <v>3</v>
      </c>
      <c r="Z1" s="5">
        <f>Formulário!G7</f>
        <v>5</v>
      </c>
      <c r="AA1" s="5">
        <f>Formulário!J7</f>
        <v>7</v>
      </c>
      <c r="AB1" s="5">
        <f>Formulário!A26</f>
        <v>2</v>
      </c>
      <c r="AC1" s="322">
        <f>Formulário!D26</f>
        <v>4</v>
      </c>
      <c r="AD1" s="322">
        <f>Formulário!G26</f>
        <v>6</v>
      </c>
      <c r="AE1" s="322">
        <f>Formulário!J26</f>
        <v>8</v>
      </c>
      <c r="AF1" s="322">
        <f>Formulário!A45</f>
        <v>11</v>
      </c>
      <c r="AG1" s="322">
        <f>Formulário!D45</f>
        <v>12</v>
      </c>
      <c r="AH1" s="322">
        <f>Formulário!G45</f>
        <v>13</v>
      </c>
      <c r="AI1" s="322">
        <f>Formulário!J45</f>
        <v>14</v>
      </c>
      <c r="AJ1" s="5">
        <f>Formulário!A64</f>
        <v>15</v>
      </c>
      <c r="AK1" s="322">
        <f>Formulário!D64</f>
        <v>16</v>
      </c>
      <c r="AL1" s="322">
        <f>Formulário!G64</f>
        <v>17</v>
      </c>
      <c r="AM1" s="322">
        <f>Formulário!J64</f>
        <v>18</v>
      </c>
      <c r="AN1" s="5">
        <f>Formulário!A83</f>
        <v>19</v>
      </c>
      <c r="AO1" s="322">
        <f>Formulário!D83</f>
        <v>20</v>
      </c>
      <c r="AP1" s="322">
        <f>Formulário!G83</f>
        <v>19</v>
      </c>
      <c r="AQ1" s="322">
        <f>Formulário!J83</f>
        <v>20</v>
      </c>
    </row>
    <row r="2" spans="2:182" x14ac:dyDescent="0.25">
      <c r="W2" s="70" t="s">
        <v>398</v>
      </c>
      <c r="X2" s="5">
        <v>3</v>
      </c>
      <c r="Y2" s="5">
        <f>X2+3</f>
        <v>6</v>
      </c>
      <c r="Z2" s="322">
        <f>Y2+3</f>
        <v>9</v>
      </c>
      <c r="AA2" s="322">
        <f>Z2+3</f>
        <v>12</v>
      </c>
      <c r="AB2" s="5">
        <f>X2</f>
        <v>3</v>
      </c>
      <c r="AC2" s="322">
        <f t="shared" ref="AC2:AQ2" si="0">Y2</f>
        <v>6</v>
      </c>
      <c r="AD2" s="322">
        <f t="shared" si="0"/>
        <v>9</v>
      </c>
      <c r="AE2" s="322">
        <f t="shared" si="0"/>
        <v>12</v>
      </c>
      <c r="AF2" s="322">
        <f t="shared" si="0"/>
        <v>3</v>
      </c>
      <c r="AG2" s="322">
        <f t="shared" si="0"/>
        <v>6</v>
      </c>
      <c r="AH2" s="322">
        <f t="shared" si="0"/>
        <v>9</v>
      </c>
      <c r="AI2" s="322">
        <f t="shared" si="0"/>
        <v>12</v>
      </c>
      <c r="AJ2" s="322">
        <f t="shared" si="0"/>
        <v>3</v>
      </c>
      <c r="AK2" s="322">
        <f t="shared" si="0"/>
        <v>6</v>
      </c>
      <c r="AL2" s="322">
        <f t="shared" si="0"/>
        <v>9</v>
      </c>
      <c r="AM2" s="322">
        <f t="shared" si="0"/>
        <v>12</v>
      </c>
      <c r="AN2" s="322">
        <f t="shared" si="0"/>
        <v>3</v>
      </c>
      <c r="AO2" s="322">
        <f t="shared" si="0"/>
        <v>6</v>
      </c>
      <c r="AP2" s="322">
        <f t="shared" si="0"/>
        <v>9</v>
      </c>
      <c r="AQ2" s="322">
        <f t="shared" si="0"/>
        <v>12</v>
      </c>
      <c r="AZ2" s="9"/>
      <c r="BA2" s="9"/>
      <c r="BB2" s="9"/>
      <c r="BC2" s="9"/>
      <c r="BD2" s="9"/>
      <c r="BE2" s="9"/>
      <c r="BF2" s="9"/>
      <c r="BG2" s="9"/>
      <c r="BH2" s="9"/>
      <c r="BI2" s="9"/>
      <c r="BJ2" s="9"/>
      <c r="BK2" s="9"/>
      <c r="BL2" s="9"/>
      <c r="BM2" s="9"/>
      <c r="BN2" s="9"/>
      <c r="BO2" s="9"/>
      <c r="BP2" s="123" t="s">
        <v>25</v>
      </c>
      <c r="BQ2" s="124" t="str">
        <f>CONCATENATE(BV7,BV30,BV53,BV76,BV99,BV122,BV145,BV168,BV191,BV214,BV237,BV260,BV283,BV306,BV329,BV352,BV375,BV398,BV421,BV444)</f>
        <v/>
      </c>
      <c r="BR2" s="124"/>
      <c r="BS2" s="9"/>
      <c r="BT2" s="9"/>
    </row>
    <row r="3" spans="2:182" x14ac:dyDescent="0.25">
      <c r="W3" s="70" t="s">
        <v>397</v>
      </c>
      <c r="X3" s="5">
        <v>9</v>
      </c>
      <c r="Y3" s="5">
        <f>X3</f>
        <v>9</v>
      </c>
      <c r="Z3" s="322">
        <f>Y3</f>
        <v>9</v>
      </c>
      <c r="AA3" s="322">
        <f>Z3</f>
        <v>9</v>
      </c>
      <c r="AB3" s="5">
        <v>28</v>
      </c>
      <c r="AC3" s="322">
        <f>AB3</f>
        <v>28</v>
      </c>
      <c r="AD3" s="322">
        <f>AC3</f>
        <v>28</v>
      </c>
      <c r="AE3" s="322">
        <f>AD3</f>
        <v>28</v>
      </c>
      <c r="AF3" s="5">
        <f>AB3+19</f>
        <v>47</v>
      </c>
      <c r="AG3" s="322">
        <f>AF3</f>
        <v>47</v>
      </c>
      <c r="AH3" s="322">
        <f>AG3</f>
        <v>47</v>
      </c>
      <c r="AI3" s="322">
        <f>AH3</f>
        <v>47</v>
      </c>
      <c r="AJ3" s="322">
        <f>AF3+19</f>
        <v>66</v>
      </c>
      <c r="AK3" s="322">
        <f>AJ3</f>
        <v>66</v>
      </c>
      <c r="AL3" s="322">
        <f>AK3</f>
        <v>66</v>
      </c>
      <c r="AM3" s="322">
        <f>AL3</f>
        <v>66</v>
      </c>
      <c r="AN3" s="322">
        <f>AJ3+19</f>
        <v>85</v>
      </c>
      <c r="AO3" s="322">
        <f>AN3</f>
        <v>85</v>
      </c>
      <c r="AP3" s="322">
        <f>AO3</f>
        <v>85</v>
      </c>
      <c r="AQ3" s="322">
        <f>AP3</f>
        <v>85</v>
      </c>
      <c r="AZ3" s="9"/>
      <c r="BA3" s="9"/>
      <c r="BB3" s="9"/>
      <c r="BC3" s="9"/>
      <c r="BD3" s="9"/>
      <c r="BE3" s="9"/>
      <c r="BF3" s="9"/>
      <c r="BG3" s="9"/>
      <c r="BH3" s="9"/>
      <c r="BI3" s="9"/>
      <c r="BJ3" s="9"/>
      <c r="BK3" s="9"/>
      <c r="BL3" s="9"/>
      <c r="BM3" s="9"/>
      <c r="BN3" s="9"/>
      <c r="BO3" s="9"/>
      <c r="BP3" s="123" t="s">
        <v>26</v>
      </c>
      <c r="BQ3" s="124" t="str">
        <f>CONCATENATE(BW7,BW30,BW53,BW76,BW99,BW122,BW145,BW168,BW191,BW214,BW237,BW260,BW283,BW306,BW329,BW352,BW375,BW398,BW421,BW444)</f>
        <v/>
      </c>
      <c r="BR3" s="9"/>
      <c r="BS3" s="9"/>
      <c r="BT3" s="9"/>
    </row>
    <row r="4" spans="2:182" x14ac:dyDescent="0.25">
      <c r="BZ4" s="55" t="s">
        <v>5</v>
      </c>
      <c r="CA4" s="5"/>
      <c r="CB4" s="5"/>
      <c r="CC4" s="5"/>
      <c r="CD4" s="5"/>
      <c r="CE4" s="5"/>
      <c r="CF4" s="5"/>
      <c r="CG4" s="5"/>
      <c r="CH4" s="5"/>
      <c r="CI4" s="322"/>
      <c r="CJ4" s="322"/>
      <c r="CK4" s="322"/>
      <c r="CL4" s="322"/>
      <c r="CM4" s="5"/>
      <c r="CN4" s="5"/>
      <c r="CO4" s="5"/>
      <c r="CP4" s="5"/>
      <c r="CQ4" s="5"/>
      <c r="CR4" s="5"/>
      <c r="CS4" s="5"/>
      <c r="CT4" s="5"/>
      <c r="CU4" s="5"/>
      <c r="CV4" s="5"/>
      <c r="CW4" s="5"/>
      <c r="CX4" s="5"/>
      <c r="CY4" s="5"/>
      <c r="CZ4" s="5"/>
      <c r="DA4" s="322"/>
      <c r="DB4" s="322"/>
      <c r="DC4" s="322"/>
      <c r="DD4" s="322"/>
      <c r="DE4" s="5"/>
      <c r="DF4" s="5"/>
      <c r="DG4" s="5"/>
      <c r="DH4" s="5"/>
      <c r="DI4" s="5"/>
      <c r="DJ4" s="5"/>
      <c r="DK4" s="5"/>
      <c r="DL4" s="5"/>
      <c r="DM4" s="5"/>
      <c r="DN4" s="5"/>
      <c r="DO4" s="5"/>
      <c r="DP4" s="5"/>
      <c r="DQ4" s="5"/>
      <c r="DR4" s="5"/>
      <c r="DS4" s="322"/>
      <c r="DT4" s="322"/>
      <c r="DU4" s="322"/>
      <c r="DV4" s="322"/>
      <c r="DW4" s="5"/>
      <c r="DX4" s="5"/>
      <c r="DY4" s="5"/>
      <c r="DZ4" s="5"/>
      <c r="EA4" s="5"/>
      <c r="EB4" s="5"/>
      <c r="EC4" s="5"/>
      <c r="ED4" s="5"/>
      <c r="EE4" s="5"/>
      <c r="EF4" s="5"/>
      <c r="EG4" s="5"/>
      <c r="EH4" s="5"/>
      <c r="EI4" s="5"/>
      <c r="EJ4" s="5"/>
      <c r="EK4" s="322"/>
      <c r="EL4" s="322"/>
      <c r="EM4" s="322"/>
      <c r="EN4" s="322"/>
      <c r="EO4" s="5"/>
      <c r="EP4" s="5"/>
      <c r="EQ4" s="5"/>
      <c r="ER4" s="5"/>
      <c r="ES4" s="5"/>
      <c r="ET4" s="5"/>
      <c r="EU4" s="5"/>
      <c r="EV4" s="5"/>
      <c r="EW4" s="5"/>
      <c r="EX4" s="5"/>
      <c r="EY4" s="5"/>
      <c r="EZ4" s="5"/>
      <c r="FA4" s="5"/>
      <c r="FB4" s="5"/>
      <c r="FC4" s="322"/>
      <c r="FD4" s="322"/>
      <c r="FE4" s="322"/>
      <c r="FF4" s="322"/>
      <c r="FG4" s="5"/>
      <c r="FH4" s="5"/>
      <c r="FI4" s="5"/>
      <c r="FJ4" s="5"/>
      <c r="FK4" s="5"/>
    </row>
    <row r="5" spans="2:182" s="31" customFormat="1" x14ac:dyDescent="0.25">
      <c r="B5" s="381"/>
      <c r="C5" s="381" t="str">
        <f>LOOKUP(C6,'aux 7'!$C$22:$C$41,'aux 7'!$D$22:$D$41)</f>
        <v>1º Período Civil</v>
      </c>
      <c r="D5" s="381" t="str">
        <f>LOOKUP(D6,'aux 7'!$C$22:$C$41,'aux 7'!$D$22:$D$41)</f>
        <v>2º Período Civil</v>
      </c>
      <c r="E5" s="381" t="str">
        <f>LOOKUP(E6,'aux 7'!$C$22:$C$41,'aux 7'!$D$22:$D$41)</f>
        <v>3º Período Civil</v>
      </c>
      <c r="F5" s="381" t="str">
        <f>LOOKUP(F6,'aux 7'!$C$22:$C$41,'aux 7'!$D$22:$D$41)</f>
        <v>4º Período Civil</v>
      </c>
      <c r="G5" s="381" t="str">
        <f>LOOKUP(G6,'aux 7'!$C$22:$C$41,'aux 7'!$D$22:$D$41)</f>
        <v>5º Período Civil</v>
      </c>
      <c r="H5" s="381" t="str">
        <f>LOOKUP(H6,'aux 7'!$C$22:$C$41,'aux 7'!$D$22:$D$41)</f>
        <v>6º Período Civil</v>
      </c>
      <c r="I5" s="381" t="str">
        <f>LOOKUP(I6,'aux 7'!$C$22:$C$41,'aux 7'!$D$22:$D$41)</f>
        <v>7º Período Civil</v>
      </c>
      <c r="J5" s="381" t="str">
        <f>LOOKUP(J6,'aux 7'!$C$22:$C$41,'aux 7'!$D$22:$D$41)</f>
        <v>8º Período Civil</v>
      </c>
      <c r="K5" s="381" t="str">
        <f>LOOKUP(K6,'aux 7'!$C$22:$C$41,'aux 7'!$D$22:$D$41)</f>
        <v>Desenho Técnio - CIV01151</v>
      </c>
      <c r="L5" s="381" t="str">
        <f>LOOKUP(L6,'aux 7'!$C$22:$C$41,'aux 7'!$D$22:$D$41)</f>
        <v>Topografia CIV01426</v>
      </c>
      <c r="M5" s="381" t="str">
        <f>LOOKUP(M6,'aux 7'!$C$22:$C$41,'aux 7'!$D$22:$D$41)</f>
        <v>Opt. Tecnológicas - LECIV</v>
      </c>
      <c r="N5" s="381" t="str">
        <f>LOOKUP(N6,'aux 7'!$C$22:$C$41,'aux 7'!$D$22:$D$41)</f>
        <v>Opt. Tecnológicas - LEPROD</v>
      </c>
      <c r="O5" s="381" t="str">
        <f>LOOKUP(O6,'aux 7'!$C$22:$C$41,'aux 7'!$D$22:$D$41)</f>
        <v>Opt. Tecnológicas - CCT</v>
      </c>
      <c r="P5" s="381" t="str">
        <f>LOOKUP(P6,'aux 7'!$C$22:$C$41,'aux 7'!$D$22:$D$41)</f>
        <v>Opt. Humanas - LECIV</v>
      </c>
      <c r="Q5" s="381" t="str">
        <f>LOOKUP(Q6,'aux 7'!$C$22:$C$41,'aux 7'!$D$22:$D$41)</f>
        <v>Opt. Humanas - LEEL</v>
      </c>
      <c r="R5" s="381" t="str">
        <f>LOOKUP(R6,'aux 7'!$C$22:$C$41,'aux 7'!$D$22:$D$41)</f>
        <v>Opt. Humanas - LESCE</v>
      </c>
      <c r="S5" s="381" t="str">
        <f>LOOKUP(S6,'aux 7'!$C$22:$C$41,'aux 7'!$D$22:$D$41)</f>
        <v>Opt. Humanas - CCH</v>
      </c>
      <c r="T5" s="381" t="str">
        <f>LOOKUP(T6,'aux 7'!$C$22:$C$41,'aux 7'!$D$22:$D$41)</f>
        <v>Opt. Humanas - LPROD</v>
      </c>
      <c r="U5" s="381">
        <f>LOOKUP(U6,'aux 7'!$C$22:$C$41,'aux 7'!$D$22:$D$41)</f>
        <v>0</v>
      </c>
      <c r="V5" s="381">
        <f>LOOKUP(V6,'aux 7'!$C$22:$C$41,'aux 7'!$D$22:$D$41)</f>
        <v>0</v>
      </c>
      <c r="X5" s="114" t="s">
        <v>41</v>
      </c>
      <c r="Y5" s="383"/>
      <c r="Z5" s="383"/>
      <c r="AA5" s="383"/>
      <c r="AB5" s="383"/>
      <c r="AC5" s="383"/>
      <c r="AD5" s="383"/>
      <c r="AE5" s="383"/>
      <c r="AF5" s="383"/>
      <c r="AG5" s="383"/>
      <c r="AH5" s="383"/>
      <c r="AI5" s="383"/>
      <c r="AJ5" s="383"/>
      <c r="AK5" s="383"/>
      <c r="AL5" s="383"/>
      <c r="AM5" s="383"/>
      <c r="AN5" s="383"/>
      <c r="AO5" s="383"/>
      <c r="AP5" s="383"/>
      <c r="AQ5" s="383"/>
      <c r="AS5" s="114" t="s">
        <v>41</v>
      </c>
      <c r="AT5" s="383"/>
      <c r="AU5" s="383"/>
      <c r="AV5" s="383"/>
      <c r="AW5" s="383"/>
      <c r="AX5" s="383"/>
      <c r="AY5" s="383"/>
      <c r="AZ5" s="383"/>
      <c r="BA5" s="383"/>
      <c r="BB5" s="383"/>
      <c r="BC5" s="383"/>
      <c r="BD5" s="383"/>
      <c r="BE5" s="383"/>
      <c r="BF5" s="383"/>
      <c r="BG5" s="383"/>
      <c r="BH5" s="383"/>
      <c r="BI5" s="383"/>
      <c r="BJ5" s="383"/>
      <c r="BK5" s="383"/>
      <c r="BL5" s="383"/>
      <c r="BM5" s="48"/>
      <c r="BN5" s="48"/>
      <c r="BO5" s="382"/>
      <c r="BP5" s="114" t="s">
        <v>42</v>
      </c>
      <c r="BQ5" s="383"/>
      <c r="BR5" s="383"/>
      <c r="BS5" s="383"/>
      <c r="BT5" s="383"/>
      <c r="BU5" s="383"/>
      <c r="BV5" s="383"/>
      <c r="BW5" s="383"/>
      <c r="BY5" s="381"/>
      <c r="BZ5" s="53">
        <v>1</v>
      </c>
      <c r="CA5" s="53">
        <f>BZ5</f>
        <v>1</v>
      </c>
      <c r="CB5" s="53">
        <f t="shared" ref="CB5:CH5" si="1">CA5</f>
        <v>1</v>
      </c>
      <c r="CC5" s="53">
        <f t="shared" si="1"/>
        <v>1</v>
      </c>
      <c r="CD5" s="53">
        <f t="shared" si="1"/>
        <v>1</v>
      </c>
      <c r="CE5" s="53">
        <f t="shared" si="1"/>
        <v>1</v>
      </c>
      <c r="CF5" s="53">
        <f t="shared" si="1"/>
        <v>1</v>
      </c>
      <c r="CG5" s="53">
        <f t="shared" si="1"/>
        <v>1</v>
      </c>
      <c r="CH5" s="53">
        <f t="shared" si="1"/>
        <v>1</v>
      </c>
      <c r="CI5" s="53">
        <f t="shared" ref="CI5:CQ5" si="2">CH5</f>
        <v>1</v>
      </c>
      <c r="CJ5" s="53">
        <f t="shared" si="2"/>
        <v>1</v>
      </c>
      <c r="CK5" s="53">
        <f t="shared" si="2"/>
        <v>1</v>
      </c>
      <c r="CL5" s="53">
        <f t="shared" si="2"/>
        <v>1</v>
      </c>
      <c r="CM5" s="53">
        <f t="shared" si="2"/>
        <v>1</v>
      </c>
      <c r="CN5" s="53">
        <f t="shared" si="2"/>
        <v>1</v>
      </c>
      <c r="CO5" s="53">
        <f t="shared" si="2"/>
        <v>1</v>
      </c>
      <c r="CP5" s="53">
        <f t="shared" si="2"/>
        <v>1</v>
      </c>
      <c r="CQ5" s="53">
        <f t="shared" si="2"/>
        <v>1</v>
      </c>
      <c r="CR5" s="384">
        <f>BZ5+1</f>
        <v>2</v>
      </c>
      <c r="CS5" s="384">
        <f>CR5</f>
        <v>2</v>
      </c>
      <c r="CT5" s="384">
        <f t="shared" ref="CT5:CZ5" si="3">CS5</f>
        <v>2</v>
      </c>
      <c r="CU5" s="384">
        <f t="shared" si="3"/>
        <v>2</v>
      </c>
      <c r="CV5" s="384">
        <f t="shared" si="3"/>
        <v>2</v>
      </c>
      <c r="CW5" s="384">
        <f t="shared" si="3"/>
        <v>2</v>
      </c>
      <c r="CX5" s="384">
        <f t="shared" si="3"/>
        <v>2</v>
      </c>
      <c r="CY5" s="384">
        <f t="shared" si="3"/>
        <v>2</v>
      </c>
      <c r="CZ5" s="384">
        <f t="shared" si="3"/>
        <v>2</v>
      </c>
      <c r="DA5" s="384">
        <f t="shared" ref="DA5:DI5" si="4">CZ5</f>
        <v>2</v>
      </c>
      <c r="DB5" s="384">
        <f t="shared" si="4"/>
        <v>2</v>
      </c>
      <c r="DC5" s="384">
        <f t="shared" si="4"/>
        <v>2</v>
      </c>
      <c r="DD5" s="384">
        <f t="shared" si="4"/>
        <v>2</v>
      </c>
      <c r="DE5" s="384">
        <f t="shared" si="4"/>
        <v>2</v>
      </c>
      <c r="DF5" s="384">
        <f t="shared" si="4"/>
        <v>2</v>
      </c>
      <c r="DG5" s="384">
        <f t="shared" si="4"/>
        <v>2</v>
      </c>
      <c r="DH5" s="384">
        <f t="shared" si="4"/>
        <v>2</v>
      </c>
      <c r="DI5" s="384">
        <f t="shared" si="4"/>
        <v>2</v>
      </c>
      <c r="DJ5" s="385">
        <f>CR5+1</f>
        <v>3</v>
      </c>
      <c r="DK5" s="385">
        <f>DJ5</f>
        <v>3</v>
      </c>
      <c r="DL5" s="385">
        <f t="shared" ref="DL5:DR5" si="5">DK5</f>
        <v>3</v>
      </c>
      <c r="DM5" s="385">
        <f t="shared" si="5"/>
        <v>3</v>
      </c>
      <c r="DN5" s="385">
        <f t="shared" si="5"/>
        <v>3</v>
      </c>
      <c r="DO5" s="385">
        <f t="shared" si="5"/>
        <v>3</v>
      </c>
      <c r="DP5" s="385">
        <f t="shared" si="5"/>
        <v>3</v>
      </c>
      <c r="DQ5" s="385">
        <f t="shared" si="5"/>
        <v>3</v>
      </c>
      <c r="DR5" s="385">
        <f t="shared" si="5"/>
        <v>3</v>
      </c>
      <c r="DS5" s="385">
        <f t="shared" ref="DS5:EA5" si="6">DR5</f>
        <v>3</v>
      </c>
      <c r="DT5" s="385">
        <f t="shared" si="6"/>
        <v>3</v>
      </c>
      <c r="DU5" s="385">
        <f t="shared" si="6"/>
        <v>3</v>
      </c>
      <c r="DV5" s="385">
        <f t="shared" si="6"/>
        <v>3</v>
      </c>
      <c r="DW5" s="385">
        <f t="shared" si="6"/>
        <v>3</v>
      </c>
      <c r="DX5" s="385">
        <f t="shared" si="6"/>
        <v>3</v>
      </c>
      <c r="DY5" s="385">
        <f t="shared" si="6"/>
        <v>3</v>
      </c>
      <c r="DZ5" s="385">
        <f t="shared" si="6"/>
        <v>3</v>
      </c>
      <c r="EA5" s="385">
        <f t="shared" si="6"/>
        <v>3</v>
      </c>
      <c r="EB5" s="386">
        <f>DJ5+1</f>
        <v>4</v>
      </c>
      <c r="EC5" s="386">
        <f>EB5</f>
        <v>4</v>
      </c>
      <c r="ED5" s="386">
        <f t="shared" ref="ED5:EJ5" si="7">EC5</f>
        <v>4</v>
      </c>
      <c r="EE5" s="386">
        <f t="shared" si="7"/>
        <v>4</v>
      </c>
      <c r="EF5" s="386">
        <f t="shared" si="7"/>
        <v>4</v>
      </c>
      <c r="EG5" s="386">
        <f t="shared" si="7"/>
        <v>4</v>
      </c>
      <c r="EH5" s="386">
        <f t="shared" si="7"/>
        <v>4</v>
      </c>
      <c r="EI5" s="386">
        <f t="shared" si="7"/>
        <v>4</v>
      </c>
      <c r="EJ5" s="386">
        <f t="shared" si="7"/>
        <v>4</v>
      </c>
      <c r="EK5" s="386">
        <f t="shared" ref="EK5:ES5" si="8">EJ5</f>
        <v>4</v>
      </c>
      <c r="EL5" s="386">
        <f t="shared" si="8"/>
        <v>4</v>
      </c>
      <c r="EM5" s="386">
        <f t="shared" si="8"/>
        <v>4</v>
      </c>
      <c r="EN5" s="386">
        <f t="shared" si="8"/>
        <v>4</v>
      </c>
      <c r="EO5" s="386">
        <f t="shared" si="8"/>
        <v>4</v>
      </c>
      <c r="EP5" s="386">
        <f t="shared" si="8"/>
        <v>4</v>
      </c>
      <c r="EQ5" s="386">
        <f t="shared" si="8"/>
        <v>4</v>
      </c>
      <c r="ER5" s="386">
        <f t="shared" si="8"/>
        <v>4</v>
      </c>
      <c r="ES5" s="386">
        <f t="shared" si="8"/>
        <v>4</v>
      </c>
      <c r="ET5" s="387">
        <f>EB5+1</f>
        <v>5</v>
      </c>
      <c r="EU5" s="387">
        <f>ET5</f>
        <v>5</v>
      </c>
      <c r="EV5" s="387">
        <f t="shared" ref="EV5:FB5" si="9">EU5</f>
        <v>5</v>
      </c>
      <c r="EW5" s="387">
        <f t="shared" si="9"/>
        <v>5</v>
      </c>
      <c r="EX5" s="387">
        <f t="shared" si="9"/>
        <v>5</v>
      </c>
      <c r="EY5" s="387">
        <f t="shared" si="9"/>
        <v>5</v>
      </c>
      <c r="EZ5" s="387">
        <f t="shared" si="9"/>
        <v>5</v>
      </c>
      <c r="FA5" s="387">
        <f t="shared" si="9"/>
        <v>5</v>
      </c>
      <c r="FB5" s="387">
        <f t="shared" si="9"/>
        <v>5</v>
      </c>
      <c r="FC5" s="387">
        <f t="shared" ref="FC5:FK5" si="10">FB5</f>
        <v>5</v>
      </c>
      <c r="FD5" s="387">
        <f t="shared" si="10"/>
        <v>5</v>
      </c>
      <c r="FE5" s="387">
        <f t="shared" si="10"/>
        <v>5</v>
      </c>
      <c r="FF5" s="387">
        <f t="shared" si="10"/>
        <v>5</v>
      </c>
      <c r="FG5" s="387">
        <f t="shared" si="10"/>
        <v>5</v>
      </c>
      <c r="FH5" s="387">
        <f t="shared" si="10"/>
        <v>5</v>
      </c>
      <c r="FI5" s="387">
        <f t="shared" si="10"/>
        <v>5</v>
      </c>
      <c r="FJ5" s="387">
        <f t="shared" si="10"/>
        <v>5</v>
      </c>
      <c r="FK5" s="387">
        <f t="shared" si="10"/>
        <v>5</v>
      </c>
      <c r="FM5" s="388"/>
      <c r="FN5" s="389"/>
      <c r="FO5" s="389"/>
      <c r="FP5" s="389"/>
      <c r="FQ5" s="389"/>
      <c r="FR5" s="389"/>
      <c r="FS5" s="389"/>
      <c r="FT5" s="389"/>
      <c r="FU5" s="389"/>
      <c r="FV5" s="389"/>
      <c r="FW5" s="389"/>
      <c r="FX5" s="389"/>
      <c r="FY5" s="389"/>
      <c r="FZ5" s="389"/>
    </row>
    <row r="6" spans="2:182" s="208" customFormat="1" x14ac:dyDescent="0.25">
      <c r="B6" s="79"/>
      <c r="C6" s="79">
        <v>1</v>
      </c>
      <c r="D6" s="79">
        <f t="shared" ref="D6:V6" si="11">C6+1</f>
        <v>2</v>
      </c>
      <c r="E6" s="79">
        <f t="shared" si="11"/>
        <v>3</v>
      </c>
      <c r="F6" s="79">
        <f t="shared" si="11"/>
        <v>4</v>
      </c>
      <c r="G6" s="79">
        <f t="shared" si="11"/>
        <v>5</v>
      </c>
      <c r="H6" s="79">
        <f t="shared" si="11"/>
        <v>6</v>
      </c>
      <c r="I6" s="79">
        <f t="shared" si="11"/>
        <v>7</v>
      </c>
      <c r="J6" s="79">
        <f t="shared" si="11"/>
        <v>8</v>
      </c>
      <c r="K6" s="79">
        <f t="shared" si="11"/>
        <v>9</v>
      </c>
      <c r="L6" s="79">
        <f t="shared" si="11"/>
        <v>10</v>
      </c>
      <c r="M6" s="79">
        <f t="shared" si="11"/>
        <v>11</v>
      </c>
      <c r="N6" s="79">
        <f t="shared" si="11"/>
        <v>12</v>
      </c>
      <c r="O6" s="79">
        <f t="shared" si="11"/>
        <v>13</v>
      </c>
      <c r="P6" s="79">
        <f t="shared" si="11"/>
        <v>14</v>
      </c>
      <c r="Q6" s="79">
        <f t="shared" si="11"/>
        <v>15</v>
      </c>
      <c r="R6" s="79">
        <f t="shared" si="11"/>
        <v>16</v>
      </c>
      <c r="S6" s="79">
        <f t="shared" si="11"/>
        <v>17</v>
      </c>
      <c r="T6" s="79">
        <f t="shared" si="11"/>
        <v>18</v>
      </c>
      <c r="U6" s="79">
        <f t="shared" si="11"/>
        <v>19</v>
      </c>
      <c r="V6" s="79">
        <f t="shared" si="11"/>
        <v>20</v>
      </c>
      <c r="X6" s="63">
        <v>1</v>
      </c>
      <c r="Y6" s="63">
        <f t="shared" ref="Y6:AF6" si="12">X6+1</f>
        <v>2</v>
      </c>
      <c r="Z6" s="63">
        <f t="shared" si="12"/>
        <v>3</v>
      </c>
      <c r="AA6" s="63">
        <f t="shared" si="12"/>
        <v>4</v>
      </c>
      <c r="AB6" s="63">
        <f t="shared" si="12"/>
        <v>5</v>
      </c>
      <c r="AC6" s="63">
        <f t="shared" si="12"/>
        <v>6</v>
      </c>
      <c r="AD6" s="63">
        <f t="shared" si="12"/>
        <v>7</v>
      </c>
      <c r="AE6" s="63">
        <f t="shared" si="12"/>
        <v>8</v>
      </c>
      <c r="AF6" s="63">
        <f t="shared" si="12"/>
        <v>9</v>
      </c>
      <c r="AG6" s="63">
        <f>AF6+1</f>
        <v>10</v>
      </c>
      <c r="AH6" s="63">
        <f t="shared" ref="AH6:AQ6" si="13">AG6+1</f>
        <v>11</v>
      </c>
      <c r="AI6" s="63">
        <f t="shared" si="13"/>
        <v>12</v>
      </c>
      <c r="AJ6" s="63">
        <f t="shared" si="13"/>
        <v>13</v>
      </c>
      <c r="AK6" s="63">
        <f t="shared" si="13"/>
        <v>14</v>
      </c>
      <c r="AL6" s="63">
        <f t="shared" si="13"/>
        <v>15</v>
      </c>
      <c r="AM6" s="63">
        <f t="shared" si="13"/>
        <v>16</v>
      </c>
      <c r="AN6" s="63">
        <f t="shared" si="13"/>
        <v>17</v>
      </c>
      <c r="AO6" s="63">
        <f t="shared" si="13"/>
        <v>18</v>
      </c>
      <c r="AP6" s="63">
        <f t="shared" si="13"/>
        <v>19</v>
      </c>
      <c r="AQ6" s="63">
        <f t="shared" si="13"/>
        <v>20</v>
      </c>
      <c r="AS6" s="116">
        <v>1</v>
      </c>
      <c r="AT6" s="116">
        <f t="shared" ref="AT6:BB6" si="14">AS6+1</f>
        <v>2</v>
      </c>
      <c r="AU6" s="116">
        <f t="shared" si="14"/>
        <v>3</v>
      </c>
      <c r="AV6" s="116">
        <f t="shared" si="14"/>
        <v>4</v>
      </c>
      <c r="AW6" s="116">
        <f t="shared" si="14"/>
        <v>5</v>
      </c>
      <c r="AX6" s="116">
        <f t="shared" si="14"/>
        <v>6</v>
      </c>
      <c r="AY6" s="116">
        <f t="shared" si="14"/>
        <v>7</v>
      </c>
      <c r="AZ6" s="116">
        <f t="shared" si="14"/>
        <v>8</v>
      </c>
      <c r="BA6" s="116">
        <f t="shared" si="14"/>
        <v>9</v>
      </c>
      <c r="BB6" s="116">
        <f t="shared" si="14"/>
        <v>10</v>
      </c>
      <c r="BC6" s="116">
        <f t="shared" ref="BC6:BL6" si="15">BB6+1</f>
        <v>11</v>
      </c>
      <c r="BD6" s="116">
        <f t="shared" si="15"/>
        <v>12</v>
      </c>
      <c r="BE6" s="116">
        <f t="shared" si="15"/>
        <v>13</v>
      </c>
      <c r="BF6" s="116">
        <f t="shared" si="15"/>
        <v>14</v>
      </c>
      <c r="BG6" s="116">
        <f t="shared" si="15"/>
        <v>15</v>
      </c>
      <c r="BH6" s="116">
        <f t="shared" si="15"/>
        <v>16</v>
      </c>
      <c r="BI6" s="116">
        <f t="shared" si="15"/>
        <v>17</v>
      </c>
      <c r="BJ6" s="116">
        <f t="shared" si="15"/>
        <v>18</v>
      </c>
      <c r="BK6" s="116">
        <f t="shared" si="15"/>
        <v>19</v>
      </c>
      <c r="BL6" s="116">
        <f t="shared" si="15"/>
        <v>20</v>
      </c>
      <c r="BM6" s="47"/>
      <c r="BN6" s="47"/>
      <c r="BO6" s="116" t="s">
        <v>0</v>
      </c>
      <c r="BP6" s="116" t="s">
        <v>281</v>
      </c>
      <c r="BQ6" s="116" t="s">
        <v>43</v>
      </c>
      <c r="BR6" s="116" t="s">
        <v>44</v>
      </c>
      <c r="BS6" s="116" t="s">
        <v>29</v>
      </c>
      <c r="BT6" s="116" t="s">
        <v>23</v>
      </c>
      <c r="BU6" s="116" t="s">
        <v>24</v>
      </c>
      <c r="BV6" s="116" t="s">
        <v>400</v>
      </c>
      <c r="BW6" s="116" t="s">
        <v>400</v>
      </c>
      <c r="BY6" s="322"/>
      <c r="BZ6" s="78">
        <v>7</v>
      </c>
      <c r="CA6" s="78">
        <f>BZ6+1</f>
        <v>8</v>
      </c>
      <c r="CB6" s="78">
        <f t="shared" ref="CB6:CG6" si="16">CA6+1</f>
        <v>9</v>
      </c>
      <c r="CC6" s="78">
        <f t="shared" si="16"/>
        <v>10</v>
      </c>
      <c r="CD6" s="78">
        <f t="shared" si="16"/>
        <v>11</v>
      </c>
      <c r="CE6" s="78">
        <f t="shared" si="16"/>
        <v>12</v>
      </c>
      <c r="CF6" s="78">
        <f t="shared" si="16"/>
        <v>13</v>
      </c>
      <c r="CG6" s="78">
        <f t="shared" si="16"/>
        <v>14</v>
      </c>
      <c r="CH6" s="78">
        <f>CG6+1</f>
        <v>15</v>
      </c>
      <c r="CI6" s="78">
        <f t="shared" ref="CI6:CQ6" si="17">CH6+1</f>
        <v>16</v>
      </c>
      <c r="CJ6" s="78">
        <f t="shared" si="17"/>
        <v>17</v>
      </c>
      <c r="CK6" s="78">
        <f t="shared" si="17"/>
        <v>18</v>
      </c>
      <c r="CL6" s="78">
        <f t="shared" si="17"/>
        <v>19</v>
      </c>
      <c r="CM6" s="78">
        <f t="shared" si="17"/>
        <v>20</v>
      </c>
      <c r="CN6" s="78">
        <f t="shared" si="17"/>
        <v>21</v>
      </c>
      <c r="CO6" s="78">
        <f t="shared" si="17"/>
        <v>22</v>
      </c>
      <c r="CP6" s="78">
        <f t="shared" si="17"/>
        <v>23</v>
      </c>
      <c r="CQ6" s="78">
        <f t="shared" si="17"/>
        <v>24</v>
      </c>
      <c r="CR6" s="10">
        <v>7</v>
      </c>
      <c r="CS6" s="10">
        <f>CR6+1</f>
        <v>8</v>
      </c>
      <c r="CT6" s="10">
        <f t="shared" ref="CT6:CY6" si="18">CS6+1</f>
        <v>9</v>
      </c>
      <c r="CU6" s="10">
        <f t="shared" si="18"/>
        <v>10</v>
      </c>
      <c r="CV6" s="10">
        <f t="shared" si="18"/>
        <v>11</v>
      </c>
      <c r="CW6" s="10">
        <f t="shared" si="18"/>
        <v>12</v>
      </c>
      <c r="CX6" s="10">
        <f t="shared" si="18"/>
        <v>13</v>
      </c>
      <c r="CY6" s="10">
        <f t="shared" si="18"/>
        <v>14</v>
      </c>
      <c r="CZ6" s="10">
        <f t="shared" ref="CZ6:DI6" si="19">CY6+1</f>
        <v>15</v>
      </c>
      <c r="DA6" s="10">
        <f t="shared" si="19"/>
        <v>16</v>
      </c>
      <c r="DB6" s="10">
        <f t="shared" si="19"/>
        <v>17</v>
      </c>
      <c r="DC6" s="10">
        <f t="shared" si="19"/>
        <v>18</v>
      </c>
      <c r="DD6" s="10">
        <f t="shared" si="19"/>
        <v>19</v>
      </c>
      <c r="DE6" s="10">
        <f t="shared" si="19"/>
        <v>20</v>
      </c>
      <c r="DF6" s="10">
        <f t="shared" si="19"/>
        <v>21</v>
      </c>
      <c r="DG6" s="10">
        <f t="shared" si="19"/>
        <v>22</v>
      </c>
      <c r="DH6" s="10">
        <f t="shared" si="19"/>
        <v>23</v>
      </c>
      <c r="DI6" s="10">
        <f t="shared" si="19"/>
        <v>24</v>
      </c>
      <c r="DJ6" s="11">
        <v>7</v>
      </c>
      <c r="DK6" s="11">
        <f>DJ6+1</f>
        <v>8</v>
      </c>
      <c r="DL6" s="11">
        <f t="shared" ref="DL6:DQ6" si="20">DK6+1</f>
        <v>9</v>
      </c>
      <c r="DM6" s="11">
        <f t="shared" si="20"/>
        <v>10</v>
      </c>
      <c r="DN6" s="11">
        <f t="shared" si="20"/>
        <v>11</v>
      </c>
      <c r="DO6" s="11">
        <f t="shared" si="20"/>
        <v>12</v>
      </c>
      <c r="DP6" s="11">
        <f t="shared" si="20"/>
        <v>13</v>
      </c>
      <c r="DQ6" s="11">
        <f t="shared" si="20"/>
        <v>14</v>
      </c>
      <c r="DR6" s="11">
        <f t="shared" ref="DR6:EA6" si="21">DQ6+1</f>
        <v>15</v>
      </c>
      <c r="DS6" s="11">
        <f t="shared" si="21"/>
        <v>16</v>
      </c>
      <c r="DT6" s="11">
        <f t="shared" si="21"/>
        <v>17</v>
      </c>
      <c r="DU6" s="11">
        <f t="shared" si="21"/>
        <v>18</v>
      </c>
      <c r="DV6" s="11">
        <f t="shared" si="21"/>
        <v>19</v>
      </c>
      <c r="DW6" s="11">
        <f t="shared" si="21"/>
        <v>20</v>
      </c>
      <c r="DX6" s="11">
        <f t="shared" si="21"/>
        <v>21</v>
      </c>
      <c r="DY6" s="11">
        <f t="shared" si="21"/>
        <v>22</v>
      </c>
      <c r="DZ6" s="11">
        <f t="shared" si="21"/>
        <v>23</v>
      </c>
      <c r="EA6" s="11">
        <f t="shared" si="21"/>
        <v>24</v>
      </c>
      <c r="EB6" s="17">
        <v>7</v>
      </c>
      <c r="EC6" s="17">
        <f>EB6+1</f>
        <v>8</v>
      </c>
      <c r="ED6" s="17">
        <f t="shared" ref="ED6:EI6" si="22">EC6+1</f>
        <v>9</v>
      </c>
      <c r="EE6" s="17">
        <f t="shared" si="22"/>
        <v>10</v>
      </c>
      <c r="EF6" s="17">
        <f t="shared" si="22"/>
        <v>11</v>
      </c>
      <c r="EG6" s="17">
        <f t="shared" si="22"/>
        <v>12</v>
      </c>
      <c r="EH6" s="17">
        <f t="shared" si="22"/>
        <v>13</v>
      </c>
      <c r="EI6" s="17">
        <f t="shared" si="22"/>
        <v>14</v>
      </c>
      <c r="EJ6" s="17">
        <f t="shared" ref="EJ6:ES6" si="23">EI6+1</f>
        <v>15</v>
      </c>
      <c r="EK6" s="17">
        <f t="shared" si="23"/>
        <v>16</v>
      </c>
      <c r="EL6" s="17">
        <f t="shared" si="23"/>
        <v>17</v>
      </c>
      <c r="EM6" s="17">
        <f t="shared" si="23"/>
        <v>18</v>
      </c>
      <c r="EN6" s="17">
        <f t="shared" si="23"/>
        <v>19</v>
      </c>
      <c r="EO6" s="17">
        <f t="shared" si="23"/>
        <v>20</v>
      </c>
      <c r="EP6" s="17">
        <f t="shared" si="23"/>
        <v>21</v>
      </c>
      <c r="EQ6" s="17">
        <f t="shared" si="23"/>
        <v>22</v>
      </c>
      <c r="ER6" s="17">
        <f t="shared" si="23"/>
        <v>23</v>
      </c>
      <c r="ES6" s="17">
        <f t="shared" si="23"/>
        <v>24</v>
      </c>
      <c r="ET6" s="16">
        <v>7</v>
      </c>
      <c r="EU6" s="16">
        <f>ET6+1</f>
        <v>8</v>
      </c>
      <c r="EV6" s="16">
        <f t="shared" ref="EV6:FA6" si="24">EU6+1</f>
        <v>9</v>
      </c>
      <c r="EW6" s="16">
        <f t="shared" si="24"/>
        <v>10</v>
      </c>
      <c r="EX6" s="16">
        <f t="shared" si="24"/>
        <v>11</v>
      </c>
      <c r="EY6" s="16">
        <f t="shared" si="24"/>
        <v>12</v>
      </c>
      <c r="EZ6" s="16">
        <f t="shared" si="24"/>
        <v>13</v>
      </c>
      <c r="FA6" s="16">
        <f t="shared" si="24"/>
        <v>14</v>
      </c>
      <c r="FB6" s="16">
        <f t="shared" ref="FB6:FK6" si="25">FA6+1</f>
        <v>15</v>
      </c>
      <c r="FC6" s="16">
        <f t="shared" si="25"/>
        <v>16</v>
      </c>
      <c r="FD6" s="16">
        <f t="shared" si="25"/>
        <v>17</v>
      </c>
      <c r="FE6" s="16">
        <f t="shared" si="25"/>
        <v>18</v>
      </c>
      <c r="FF6" s="16">
        <f t="shared" si="25"/>
        <v>19</v>
      </c>
      <c r="FG6" s="16">
        <f t="shared" si="25"/>
        <v>20</v>
      </c>
      <c r="FH6" s="16">
        <f t="shared" si="25"/>
        <v>21</v>
      </c>
      <c r="FI6" s="16">
        <f t="shared" si="25"/>
        <v>22</v>
      </c>
      <c r="FJ6" s="16">
        <f t="shared" si="25"/>
        <v>23</v>
      </c>
      <c r="FK6" s="16">
        <f t="shared" si="25"/>
        <v>24</v>
      </c>
      <c r="FM6" s="47"/>
      <c r="FN6" s="47"/>
      <c r="FO6" s="47"/>
      <c r="FP6" s="47"/>
      <c r="FQ6" s="47"/>
      <c r="FR6" s="47"/>
      <c r="FS6" s="47"/>
      <c r="FT6" s="47"/>
      <c r="FU6" s="47"/>
      <c r="FV6" s="47"/>
      <c r="FW6" s="47"/>
      <c r="FX6" s="47"/>
      <c r="FY6" s="47"/>
      <c r="FZ6" s="47"/>
    </row>
    <row r="7" spans="2:182" x14ac:dyDescent="0.25">
      <c r="B7" s="9">
        <v>1</v>
      </c>
      <c r="C7" s="148" t="b">
        <v>0</v>
      </c>
      <c r="D7" s="148" t="b">
        <v>0</v>
      </c>
      <c r="E7" s="148" t="b">
        <v>0</v>
      </c>
      <c r="F7" s="148" t="b">
        <v>0</v>
      </c>
      <c r="G7" s="148" t="b">
        <v>0</v>
      </c>
      <c r="H7" s="148" t="b">
        <v>0</v>
      </c>
      <c r="I7" s="148" t="b">
        <v>0</v>
      </c>
      <c r="J7" s="148" t="b">
        <v>0</v>
      </c>
      <c r="K7" s="148" t="b">
        <v>0</v>
      </c>
      <c r="L7" s="148" t="b">
        <v>0</v>
      </c>
      <c r="M7" s="148" t="b">
        <v>0</v>
      </c>
      <c r="N7" s="148" t="b">
        <v>0</v>
      </c>
      <c r="O7" s="148" t="b">
        <v>0</v>
      </c>
      <c r="P7" s="148" t="b">
        <v>0</v>
      </c>
      <c r="Q7" s="148" t="b">
        <v>0</v>
      </c>
      <c r="R7" s="148" t="b">
        <v>0</v>
      </c>
      <c r="S7" s="148" t="b">
        <v>0</v>
      </c>
      <c r="T7" s="148" t="b">
        <v>0</v>
      </c>
      <c r="U7" s="148" t="b">
        <v>0</v>
      </c>
      <c r="V7" s="148" t="b">
        <v>0</v>
      </c>
      <c r="W7">
        <v>0</v>
      </c>
      <c r="X7" s="73" t="str">
        <f>IF(C7,INDEX(Formulário!$A$1:$L$100,'aux 2'!X$3+$W7,'aux 2'!X$2),"")</f>
        <v/>
      </c>
      <c r="Y7" s="73" t="str">
        <f>IF(D7,INDEX(Formulário!$A$1:$L$100,'aux 2'!Y$3+$W7,'aux 2'!Y$2),"")</f>
        <v/>
      </c>
      <c r="Z7" s="73" t="str">
        <f>IF(E7,INDEX(Formulário!$A$1:$L$100,'aux 2'!Z$3+$W7,'aux 2'!Z$2),"")</f>
        <v/>
      </c>
      <c r="AA7" s="73" t="str">
        <f>IF(F7,INDEX(Formulário!$A$1:$L$100,'aux 2'!AA$3+$W7,'aux 2'!AA$2),"")</f>
        <v/>
      </c>
      <c r="AB7" s="73" t="str">
        <f>IF(G7,INDEX(Formulário!$A$1:$L$100,'aux 2'!AB$3+$W7,'aux 2'!AB$2),"")</f>
        <v/>
      </c>
      <c r="AC7" s="73" t="str">
        <f>IF(H7,INDEX(Formulário!$A$1:$L$100,'aux 2'!AC$3+$W7,'aux 2'!AC$2),"")</f>
        <v/>
      </c>
      <c r="AD7" s="73" t="str">
        <f>IF(I7,INDEX(Formulário!$A$1:$L$100,'aux 2'!AD$3+$W7,'aux 2'!AD$2),"")</f>
        <v/>
      </c>
      <c r="AE7" s="73" t="str">
        <f>IF(J7,INDEX(Formulário!$A$1:$L$100,'aux 2'!AE$3+$W7,'aux 2'!AE$2),"")</f>
        <v/>
      </c>
      <c r="AF7" s="73" t="str">
        <f>IF(K7,INDEX(Formulário!$A$1:$L$100,'aux 2'!AF$3+$W7,'aux 2'!AF$2),"")</f>
        <v/>
      </c>
      <c r="AG7" s="73" t="str">
        <f>IF(L7,INDEX(Formulário!$A$1:$L$100,'aux 2'!AG$3+$W7,'aux 2'!AG$2),"")</f>
        <v/>
      </c>
      <c r="AH7" s="73" t="str">
        <f>IF(M7,INDEX(Formulário!$A$1:$L$100,'aux 2'!AH$3+$W7,'aux 2'!AH$2),"")</f>
        <v/>
      </c>
      <c r="AI7" s="73" t="str">
        <f>IF(N7,INDEX(Formulário!$A$1:$L$100,'aux 2'!AI$3+$W7,'aux 2'!AI$2),"")</f>
        <v/>
      </c>
      <c r="AJ7" s="73" t="str">
        <f>IF(O7,INDEX(Formulário!$A$1:$L$100,'aux 2'!AJ$3+$W7,'aux 2'!AJ$2),"")</f>
        <v/>
      </c>
      <c r="AK7" s="73" t="str">
        <f>IF(P7,INDEX(Formulário!$A$1:$L$100,'aux 2'!AK$3+$W7,'aux 2'!AK$2),"")</f>
        <v/>
      </c>
      <c r="AL7" s="73" t="str">
        <f>IF(Q7,INDEX(Formulário!$A$1:$L$100,'aux 2'!AL$3+$W7,'aux 2'!AL$2),"")</f>
        <v/>
      </c>
      <c r="AM7" s="73" t="str">
        <f>IF(R7,INDEX(Formulário!$A$1:$L$100,'aux 2'!AM$3+$W7,'aux 2'!AM$2),"")</f>
        <v/>
      </c>
      <c r="AN7" s="73" t="str">
        <f>IF(S7,INDEX(Formulário!$A$1:$L$100,'aux 2'!AN$3+$W7,'aux 2'!AN$2),"")</f>
        <v/>
      </c>
      <c r="AO7" s="73" t="str">
        <f>IF(T7,INDEX(Formulário!$A$1:$L$100,'aux 2'!AO$3+$W7,'aux 2'!AO$2),"")</f>
        <v/>
      </c>
      <c r="AP7" s="73" t="str">
        <f>IF(U7,INDEX(Formulário!$A$1:$L$100,'aux 2'!AP$3+$W7,'aux 2'!AP$2),"")</f>
        <v/>
      </c>
      <c r="AQ7" s="73" t="str">
        <f>IF(V7,INDEX(Formulário!$A$1:$L$100,'aux 2'!AQ$3+$W7,'aux 2'!AQ$2),"")</f>
        <v/>
      </c>
      <c r="AS7" s="62" t="str">
        <f>IF(OR(X7="",X7=0),"",MATCH(X7,'aux 1'!$AQ$12:$AQ$231,0))</f>
        <v/>
      </c>
      <c r="AT7" s="62" t="str">
        <f>IF(OR(Y7="",Y7=0),"",MATCH(Y7,'aux 1'!$AQ$12:$AQ$231,0))</f>
        <v/>
      </c>
      <c r="AU7" s="62" t="str">
        <f>IF(OR(Z7="",Z7=0),"",MATCH(Z7,'aux 1'!$AQ$12:$AQ$231,0))</f>
        <v/>
      </c>
      <c r="AV7" s="62" t="str">
        <f>IF(OR(AA7="",AA7=0),"",MATCH(AA7,'aux 1'!$AQ$12:$AQ$231,0))</f>
        <v/>
      </c>
      <c r="AW7" s="62" t="str">
        <f>IF(OR(AB7="",AB7=0),"",MATCH(AB7,'aux 1'!$AQ$12:$AQ$231,0))</f>
        <v/>
      </c>
      <c r="AX7" s="62" t="str">
        <f>IF(OR(AC7="",AC7=0),"",MATCH(AC7,'aux 1'!$AQ$12:$AQ$231,0))</f>
        <v/>
      </c>
      <c r="AY7" s="62" t="str">
        <f>IF(OR(AD7="",AD7=0),"",MATCH(AD7,'aux 1'!$AQ$12:$AQ$231,0))</f>
        <v/>
      </c>
      <c r="AZ7" s="62" t="str">
        <f>IF(OR(AE7="",AE7=0),"",MATCH(AE7,'aux 1'!$AQ$12:$AQ$231,0))</f>
        <v/>
      </c>
      <c r="BA7" s="62" t="str">
        <f>IF(OR(AF7="",AF7=0),"",MATCH(AF7,'aux 1'!$AQ$12:$AQ$231,0))</f>
        <v/>
      </c>
      <c r="BB7" s="62" t="str">
        <f>IF(OR(AG7="",AG7=0),"",MATCH(AG7,'aux 1'!$AQ$12:$AQ$231,0))</f>
        <v/>
      </c>
      <c r="BC7" s="62" t="str">
        <f>IF(OR(AH7="",AH7=0),"",MATCH(AH7,'aux 1'!$AQ$12:$AQ$231,0))</f>
        <v/>
      </c>
      <c r="BD7" s="62" t="str">
        <f>IF(OR(AI7="",AI7=0),"",MATCH(AI7,'aux 1'!$AQ$12:$AQ$231,0))</f>
        <v/>
      </c>
      <c r="BE7" s="62" t="str">
        <f>IF(OR(AJ7="",AJ7=0),"",MATCH(AJ7,'aux 1'!$AQ$12:$AQ$231,0))</f>
        <v/>
      </c>
      <c r="BF7" s="62" t="str">
        <f>IF(OR(AK7="",AK7=0),"",MATCH(AK7,'aux 1'!$AQ$12:$AQ$231,0))</f>
        <v/>
      </c>
      <c r="BG7" s="62" t="str">
        <f>IF(OR(AL7="",AL7=0),"",MATCH(AL7,'aux 1'!$AQ$12:$AQ$231,0))</f>
        <v/>
      </c>
      <c r="BH7" s="62" t="str">
        <f>IF(OR(AM7="",AM7=0),"",MATCH(AM7,'aux 1'!$AQ$12:$AQ$231,0))</f>
        <v/>
      </c>
      <c r="BI7" s="62" t="str">
        <f>IF(OR(AN7="",AN7=0),"",MATCH(AN7,'aux 1'!$AQ$12:$AQ$231,0))</f>
        <v/>
      </c>
      <c r="BJ7" s="62" t="str">
        <f>IF(OR(AO7="",AO7=0),"",MATCH(AO7,'aux 1'!$AQ$12:$AQ$231,0))</f>
        <v/>
      </c>
      <c r="BK7" s="62" t="str">
        <f>IF(OR(AP7="",AP7=0),"",MATCH(AP7,'aux 1'!$AQ$12:$AQ$231,0))</f>
        <v/>
      </c>
      <c r="BL7" s="62" t="str">
        <f>IF(OR(AQ7="",AQ7=0),"",MATCH(AQ7,'aux 1'!$AQ$12:$AQ$231,0))</f>
        <v/>
      </c>
      <c r="BN7" s="47">
        <v>1</v>
      </c>
      <c r="BO7" s="122">
        <v>1</v>
      </c>
      <c r="BP7" s="78">
        <v>1</v>
      </c>
      <c r="BQ7" s="15" t="str">
        <f>INDEX($AS$7:$BL$29,BN7,BP7)</f>
        <v/>
      </c>
      <c r="BR7" s="121" t="str">
        <f t="shared" ref="BR7:BR18" si="26">IF(BQ7="","",LEN(BQ7))</f>
        <v/>
      </c>
      <c r="BS7" s="19" t="str">
        <f>IF(LEN($BQ$3)&lt;BO7,"", VALUE(MID($BQ$3,BO7,1)))</f>
        <v/>
      </c>
      <c r="BT7" s="62" t="str">
        <f>IF(BS7="","",SUM(BS$7:BS7)-BS7+1)</f>
        <v/>
      </c>
      <c r="BU7" s="117" t="str">
        <f>IF(BS7="","",VALUE(MID($BQ$2,BT7,BS7)))</f>
        <v/>
      </c>
      <c r="BV7" s="142" t="str">
        <f>CONCATENATE(BQ7,BQ8,BQ9,BQ10,BQ11,BQ12,BQ13,BQ14,BQ15,BQ16,BQ17,BQ18,BQ19,BQ20,BQ21,BQ22,BQ23,BQ24,BQ25,BQ26,BQ27,BQ28,BQ29)</f>
        <v/>
      </c>
      <c r="BW7" s="142" t="str">
        <f>CONCATENATE(BR7,BR8,BR9,BR10,BR11,BR12,BR13,BR14,BR15,BR16,BR17,BR18,BR19,BR20,BR21,BR22,BR23,BR24,BR25,BR26,BR27,BR28,BR29)</f>
        <v/>
      </c>
      <c r="BX7" s="69"/>
      <c r="BY7" s="322">
        <v>1</v>
      </c>
      <c r="BZ7" s="6" t="str">
        <f>IF($BU7="","",IF(LOOKUP($BU7,'aux 1'!$A$12:$A$231,'aux 1'!DS$12:DS$231)="","",1))</f>
        <v/>
      </c>
      <c r="CA7" s="6" t="str">
        <f>IF($BU7="","",IF(LOOKUP($BU7,'aux 1'!$A$12:$A$231,'aux 1'!DT$12:DT$231)="","",1))</f>
        <v/>
      </c>
      <c r="CB7" s="6" t="str">
        <f>IF($BU7="","",IF(LOOKUP($BU7,'aux 1'!$A$12:$A$231,'aux 1'!DU$12:DU$231)="","",1))</f>
        <v/>
      </c>
      <c r="CC7" s="6" t="str">
        <f>IF($BU7="","",IF(LOOKUP($BU7,'aux 1'!$A$12:$A$231,'aux 1'!DV$12:DV$231)="","",1))</f>
        <v/>
      </c>
      <c r="CD7" s="6" t="str">
        <f>IF($BU7="","",IF(LOOKUP($BU7,'aux 1'!$A$12:$A$231,'aux 1'!DW$12:DW$231)="","",1))</f>
        <v/>
      </c>
      <c r="CE7" s="6" t="str">
        <f>IF($BU7="","",IF(LOOKUP($BU7,'aux 1'!$A$12:$A$231,'aux 1'!DX$12:DX$231)="","",1))</f>
        <v/>
      </c>
      <c r="CF7" s="6" t="str">
        <f>IF($BU7="","",IF(LOOKUP($BU7,'aux 1'!$A$12:$A$231,'aux 1'!DY$12:DY$231)="","",1))</f>
        <v/>
      </c>
      <c r="CG7" s="6" t="str">
        <f>IF($BU7="","",IF(LOOKUP($BU7,'aux 1'!$A$12:$A$231,'aux 1'!DZ$12:DZ$231)="","",1))</f>
        <v/>
      </c>
      <c r="CH7" s="6" t="str">
        <f>IF($BU7="","",IF(LOOKUP($BU7,'aux 1'!$A$12:$A$231,'aux 1'!EA$12:EA$231)="","",1))</f>
        <v/>
      </c>
      <c r="CI7" s="6" t="str">
        <f>IF($BU7="","",IF(LOOKUP($BU7,'aux 1'!$A$12:$A$231,'aux 1'!EB$12:EB$231)="","",1))</f>
        <v/>
      </c>
      <c r="CJ7" s="6" t="str">
        <f>IF($BU7="","",IF(LOOKUP($BU7,'aux 1'!$A$12:$A$231,'aux 1'!EC$12:EC$231)="","",1))</f>
        <v/>
      </c>
      <c r="CK7" s="6" t="str">
        <f>IF($BU7="","",IF(LOOKUP($BU7,'aux 1'!$A$12:$A$231,'aux 1'!ED$12:ED$231)="","",1))</f>
        <v/>
      </c>
      <c r="CL7" s="6" t="str">
        <f>IF($BU7="","",IF(LOOKUP($BU7,'aux 1'!$A$12:$A$231,'aux 1'!EE$12:EE$231)="","",1))</f>
        <v/>
      </c>
      <c r="CM7" s="6" t="str">
        <f>IF($BU7="","",IF(LOOKUP($BU7,'aux 1'!$A$12:$A$231,'aux 1'!EF$12:EF$231)="","",1))</f>
        <v/>
      </c>
      <c r="CN7" s="6" t="str">
        <f>IF($BU7="","",IF(LOOKUP($BU7,'aux 1'!$A$12:$A$231,'aux 1'!EG$12:EG$231)="","",1))</f>
        <v/>
      </c>
      <c r="CO7" s="6" t="str">
        <f>IF($BU7="","",IF(LOOKUP($BU7,'aux 1'!$A$12:$A$231,'aux 1'!EH$12:EH$231)="","",1))</f>
        <v/>
      </c>
      <c r="CP7" s="6" t="str">
        <f>IF($BU7="","",IF(LOOKUP($BU7,'aux 1'!$A$12:$A$231,'aux 1'!EI$12:EI$231)="","",1))</f>
        <v/>
      </c>
      <c r="CQ7" s="6" t="str">
        <f>IF($BU7="","",IF(LOOKUP($BU7,'aux 1'!$A$12:$A$231,'aux 1'!EJ$12:EJ$231)="","",1))</f>
        <v/>
      </c>
      <c r="CR7" s="7" t="str">
        <f>IF($BU7="","",IF(LOOKUP($BU7,'aux 1'!$A$12:$A$231,'aux 1'!EK$12:EK$231)="","",1))</f>
        <v/>
      </c>
      <c r="CS7" s="7" t="str">
        <f>IF($BU7="","",IF(LOOKUP($BU7,'aux 1'!$A$12:$A$231,'aux 1'!EL$12:EL$231)="","",1))</f>
        <v/>
      </c>
      <c r="CT7" s="7" t="str">
        <f>IF($BU7="","",IF(LOOKUP($BU7,'aux 1'!$A$12:$A$231,'aux 1'!EM$12:EM$231)="","",1))</f>
        <v/>
      </c>
      <c r="CU7" s="7" t="str">
        <f>IF($BU7="","",IF(LOOKUP($BU7,'aux 1'!$A$12:$A$231,'aux 1'!EN$12:EN$231)="","",1))</f>
        <v/>
      </c>
      <c r="CV7" s="7" t="str">
        <f>IF($BU7="","",IF(LOOKUP($BU7,'aux 1'!$A$12:$A$231,'aux 1'!EO$12:EO$231)="","",1))</f>
        <v/>
      </c>
      <c r="CW7" s="7" t="str">
        <f>IF($BU7="","",IF(LOOKUP($BU7,'aux 1'!$A$12:$A$231,'aux 1'!EP$12:EP$231)="","",1))</f>
        <v/>
      </c>
      <c r="CX7" s="7" t="str">
        <f>IF($BU7="","",IF(LOOKUP($BU7,'aux 1'!$A$12:$A$231,'aux 1'!EQ$12:EQ$231)="","",1))</f>
        <v/>
      </c>
      <c r="CY7" s="7" t="str">
        <f>IF($BU7="","",IF(LOOKUP($BU7,'aux 1'!$A$12:$A$231,'aux 1'!ER$12:ER$231)="","",1))</f>
        <v/>
      </c>
      <c r="CZ7" s="7" t="str">
        <f>IF($BU7="","",IF(LOOKUP($BU7,'aux 1'!$A$12:$A$231,'aux 1'!ES$12:ES$231)="","",1))</f>
        <v/>
      </c>
      <c r="DA7" s="7" t="str">
        <f>IF($BU7="","",IF(LOOKUP($BU7,'aux 1'!$A$12:$A$231,'aux 1'!ET$12:ET$231)="","",1))</f>
        <v/>
      </c>
      <c r="DB7" s="7" t="str">
        <f>IF($BU7="","",IF(LOOKUP($BU7,'aux 1'!$A$12:$A$231,'aux 1'!EU$12:EU$231)="","",1))</f>
        <v/>
      </c>
      <c r="DC7" s="7" t="str">
        <f>IF($BU7="","",IF(LOOKUP($BU7,'aux 1'!$A$12:$A$231,'aux 1'!EV$12:EV$231)="","",1))</f>
        <v/>
      </c>
      <c r="DD7" s="7" t="str">
        <f>IF($BU7="","",IF(LOOKUP($BU7,'aux 1'!$A$12:$A$231,'aux 1'!EW$12:EW$231)="","",1))</f>
        <v/>
      </c>
      <c r="DE7" s="7" t="str">
        <f>IF($BU7="","",IF(LOOKUP($BU7,'aux 1'!$A$12:$A$231,'aux 1'!EX$12:EX$231)="","",1))</f>
        <v/>
      </c>
      <c r="DF7" s="7" t="str">
        <f>IF($BU7="","",IF(LOOKUP($BU7,'aux 1'!$A$12:$A$231,'aux 1'!EY$12:EY$231)="","",1))</f>
        <v/>
      </c>
      <c r="DG7" s="7" t="str">
        <f>IF($BU7="","",IF(LOOKUP($BU7,'aux 1'!$A$12:$A$231,'aux 1'!EZ$12:EZ$231)="","",1))</f>
        <v/>
      </c>
      <c r="DH7" s="7" t="str">
        <f>IF($BU7="","",IF(LOOKUP($BU7,'aux 1'!$A$12:$A$231,'aux 1'!FA$12:FA$231)="","",1))</f>
        <v/>
      </c>
      <c r="DI7" s="7" t="str">
        <f>IF($BU7="","",IF(LOOKUP($BU7,'aux 1'!$A$12:$A$231,'aux 1'!FB$12:FB$231)="","",1))</f>
        <v/>
      </c>
      <c r="DJ7" s="15" t="str">
        <f>IF($BU7="","",IF(LOOKUP($BU7,'aux 1'!$A$12:$A$231,'aux 1'!FC$12:FC$231)="","",1))</f>
        <v/>
      </c>
      <c r="DK7" s="15" t="str">
        <f>IF($BU7="","",IF(LOOKUP($BU7,'aux 1'!$A$12:$A$231,'aux 1'!FD$12:FD$231)="","",1))</f>
        <v/>
      </c>
      <c r="DL7" s="15" t="str">
        <f>IF($BU7="","",IF(LOOKUP($BU7,'aux 1'!$A$12:$A$231,'aux 1'!FE$12:FE$231)="","",1))</f>
        <v/>
      </c>
      <c r="DM7" s="15" t="str">
        <f>IF($BU7="","",IF(LOOKUP($BU7,'aux 1'!$A$12:$A$231,'aux 1'!FF$12:FF$231)="","",1))</f>
        <v/>
      </c>
      <c r="DN7" s="15" t="str">
        <f>IF($BU7="","",IF(LOOKUP($BU7,'aux 1'!$A$12:$A$231,'aux 1'!FG$12:FG$231)="","",1))</f>
        <v/>
      </c>
      <c r="DO7" s="15" t="str">
        <f>IF($BU7="","",IF(LOOKUP($BU7,'aux 1'!$A$12:$A$231,'aux 1'!FH$12:FH$231)="","",1))</f>
        <v/>
      </c>
      <c r="DP7" s="15" t="str">
        <f>IF($BU7="","",IF(LOOKUP($BU7,'aux 1'!$A$12:$A$231,'aux 1'!FI$12:FI$231)="","",1))</f>
        <v/>
      </c>
      <c r="DQ7" s="15" t="str">
        <f>IF($BU7="","",IF(LOOKUP($BU7,'aux 1'!$A$12:$A$231,'aux 1'!FJ$12:FJ$231)="","",1))</f>
        <v/>
      </c>
      <c r="DR7" s="15" t="str">
        <f>IF($BU7="","",IF(LOOKUP($BU7,'aux 1'!$A$12:$A$231,'aux 1'!FK$12:FK$231)="","",1))</f>
        <v/>
      </c>
      <c r="DS7" s="15" t="str">
        <f>IF($BU7="","",IF(LOOKUP($BU7,'aux 1'!$A$12:$A$231,'aux 1'!FL$12:FL$231)="","",1))</f>
        <v/>
      </c>
      <c r="DT7" s="15" t="str">
        <f>IF($BU7="","",IF(LOOKUP($BU7,'aux 1'!$A$12:$A$231,'aux 1'!FM$12:FM$231)="","",1))</f>
        <v/>
      </c>
      <c r="DU7" s="15" t="str">
        <f>IF($BU7="","",IF(LOOKUP($BU7,'aux 1'!$A$12:$A$231,'aux 1'!FN$12:FN$231)="","",1))</f>
        <v/>
      </c>
      <c r="DV7" s="15" t="str">
        <f>IF($BU7="","",IF(LOOKUP($BU7,'aux 1'!$A$12:$A$231,'aux 1'!FO$12:FO$231)="","",1))</f>
        <v/>
      </c>
      <c r="DW7" s="15" t="str">
        <f>IF($BU7="","",IF(LOOKUP($BU7,'aux 1'!$A$12:$A$231,'aux 1'!FP$12:FP$231)="","",1))</f>
        <v/>
      </c>
      <c r="DX7" s="15" t="str">
        <f>IF($BU7="","",IF(LOOKUP($BU7,'aux 1'!$A$12:$A$231,'aux 1'!FQ$12:FQ$231)="","",1))</f>
        <v/>
      </c>
      <c r="DY7" s="15" t="str">
        <f>IF($BU7="","",IF(LOOKUP($BU7,'aux 1'!$A$12:$A$231,'aux 1'!FR$12:FR$231)="","",1))</f>
        <v/>
      </c>
      <c r="DZ7" s="15" t="str">
        <f>IF($BU7="","",IF(LOOKUP($BU7,'aux 1'!$A$12:$A$231,'aux 1'!FS$12:FS$231)="","",1))</f>
        <v/>
      </c>
      <c r="EA7" s="15" t="str">
        <f>IF($BU7="","",IF(LOOKUP($BU7,'aux 1'!$A$12:$A$231,'aux 1'!FT$12:FT$231)="","",1))</f>
        <v/>
      </c>
      <c r="EB7" s="14" t="str">
        <f>IF($BU7="","",IF(LOOKUP($BU7,'aux 1'!$A$12:$A$231,'aux 1'!FU$12:FU$231)="","",1))</f>
        <v/>
      </c>
      <c r="EC7" s="14" t="str">
        <f>IF($BU7="","",IF(LOOKUP($BU7,'aux 1'!$A$12:$A$231,'aux 1'!FV$12:FV$231)="","",1))</f>
        <v/>
      </c>
      <c r="ED7" s="14" t="str">
        <f>IF($BU7="","",IF(LOOKUP($BU7,'aux 1'!$A$12:$A$231,'aux 1'!FW$12:FW$231)="","",1))</f>
        <v/>
      </c>
      <c r="EE7" s="14" t="str">
        <f>IF($BU7="","",IF(LOOKUP($BU7,'aux 1'!$A$12:$A$231,'aux 1'!FX$12:FX$231)="","",1))</f>
        <v/>
      </c>
      <c r="EF7" s="14" t="str">
        <f>IF($BU7="","",IF(LOOKUP($BU7,'aux 1'!$A$12:$A$231,'aux 1'!FY$12:FY$231)="","",1))</f>
        <v/>
      </c>
      <c r="EG7" s="14" t="str">
        <f>IF($BU7="","",IF(LOOKUP($BU7,'aux 1'!$A$12:$A$231,'aux 1'!FZ$12:FZ$231)="","",1))</f>
        <v/>
      </c>
      <c r="EH7" s="14" t="str">
        <f>IF($BU7="","",IF(LOOKUP($BU7,'aux 1'!$A$12:$A$231,'aux 1'!GA$12:GA$231)="","",1))</f>
        <v/>
      </c>
      <c r="EI7" s="14" t="str">
        <f>IF($BU7="","",IF(LOOKUP($BU7,'aux 1'!$A$12:$A$231,'aux 1'!GB$12:GB$231)="","",1))</f>
        <v/>
      </c>
      <c r="EJ7" s="14" t="str">
        <f>IF($BU7="","",IF(LOOKUP($BU7,'aux 1'!$A$12:$A$231,'aux 1'!GC$12:GC$231)="","",1))</f>
        <v/>
      </c>
      <c r="EK7" s="14" t="str">
        <f>IF($BU7="","",IF(LOOKUP($BU7,'aux 1'!$A$12:$A$231,'aux 1'!GD$12:GD$231)="","",1))</f>
        <v/>
      </c>
      <c r="EL7" s="14" t="str">
        <f>IF($BU7="","",IF(LOOKUP($BU7,'aux 1'!$A$12:$A$231,'aux 1'!GE$12:GE$231)="","",1))</f>
        <v/>
      </c>
      <c r="EM7" s="14" t="str">
        <f>IF($BU7="","",IF(LOOKUP($BU7,'aux 1'!$A$12:$A$231,'aux 1'!GF$12:GF$231)="","",1))</f>
        <v/>
      </c>
      <c r="EN7" s="14" t="str">
        <f>IF($BU7="","",IF(LOOKUP($BU7,'aux 1'!$A$12:$A$231,'aux 1'!GG$12:GG$231)="","",1))</f>
        <v/>
      </c>
      <c r="EO7" s="14" t="str">
        <f>IF($BU7="","",IF(LOOKUP($BU7,'aux 1'!$A$12:$A$231,'aux 1'!GH$12:GH$231)="","",1))</f>
        <v/>
      </c>
      <c r="EP7" s="14" t="str">
        <f>IF($BU7="","",IF(LOOKUP($BU7,'aux 1'!$A$12:$A$231,'aux 1'!GI$12:GI$231)="","",1))</f>
        <v/>
      </c>
      <c r="EQ7" s="14" t="str">
        <f>IF($BU7="","",IF(LOOKUP($BU7,'aux 1'!$A$12:$A$231,'aux 1'!GJ$12:GJ$231)="","",1))</f>
        <v/>
      </c>
      <c r="ER7" s="14" t="str">
        <f>IF($BU7="","",IF(LOOKUP($BU7,'aux 1'!$A$12:$A$231,'aux 1'!GK$12:GK$231)="","",1))</f>
        <v/>
      </c>
      <c r="ES7" s="14" t="str">
        <f>IF($BU7="","",IF(LOOKUP($BU7,'aux 1'!$A$12:$A$231,'aux 1'!GL$12:GL$231)="","",1))</f>
        <v/>
      </c>
      <c r="ET7" s="19" t="str">
        <f>IF($BU7="","",IF(LOOKUP($BU7,'aux 1'!$A$12:$A$231,'aux 1'!GM$12:GM$231)="","",1))</f>
        <v/>
      </c>
      <c r="EU7" s="19" t="str">
        <f>IF($BU7="","",IF(LOOKUP($BU7,'aux 1'!$A$12:$A$231,'aux 1'!GN$12:GN$231)="","",1))</f>
        <v/>
      </c>
      <c r="EV7" s="19" t="str">
        <f>IF($BU7="","",IF(LOOKUP($BU7,'aux 1'!$A$12:$A$231,'aux 1'!GO$12:GO$231)="","",1))</f>
        <v/>
      </c>
      <c r="EW7" s="19" t="str">
        <f>IF($BU7="","",IF(LOOKUP($BU7,'aux 1'!$A$12:$A$231,'aux 1'!GP$12:GP$231)="","",1))</f>
        <v/>
      </c>
      <c r="EX7" s="19" t="str">
        <f>IF($BU7="","",IF(LOOKUP($BU7,'aux 1'!$A$12:$A$231,'aux 1'!GQ$12:GQ$231)="","",1))</f>
        <v/>
      </c>
      <c r="EY7" s="19" t="str">
        <f>IF($BU7="","",IF(LOOKUP($BU7,'aux 1'!$A$12:$A$231,'aux 1'!GR$12:GR$231)="","",1))</f>
        <v/>
      </c>
      <c r="EZ7" s="19" t="str">
        <f>IF($BU7="","",IF(LOOKUP($BU7,'aux 1'!$A$12:$A$231,'aux 1'!GS$12:GS$231)="","",1))</f>
        <v/>
      </c>
      <c r="FA7" s="19" t="str">
        <f>IF($BU7="","",IF(LOOKUP($BU7,'aux 1'!$A$12:$A$231,'aux 1'!GT$12:GT$231)="","",1))</f>
        <v/>
      </c>
      <c r="FB7" s="19" t="str">
        <f>IF($BU7="","",IF(LOOKUP($BU7,'aux 1'!$A$12:$A$231,'aux 1'!GU$12:GU$231)="","",1))</f>
        <v/>
      </c>
      <c r="FC7" s="19" t="str">
        <f>IF($BU7="","",IF(LOOKUP($BU7,'aux 1'!$A$12:$A$231,'aux 1'!GV$12:GV$231)="","",1))</f>
        <v/>
      </c>
      <c r="FD7" s="19" t="str">
        <f>IF($BU7="","",IF(LOOKUP($BU7,'aux 1'!$A$12:$A$231,'aux 1'!GW$12:GW$231)="","",1))</f>
        <v/>
      </c>
      <c r="FE7" s="19" t="str">
        <f>IF($BU7="","",IF(LOOKUP($BU7,'aux 1'!$A$12:$A$231,'aux 1'!GX$12:GX$231)="","",1))</f>
        <v/>
      </c>
      <c r="FF7" s="19" t="str">
        <f>IF($BU7="","",IF(LOOKUP($BU7,'aux 1'!$A$12:$A$231,'aux 1'!GY$12:GY$231)="","",1))</f>
        <v/>
      </c>
      <c r="FG7" s="19" t="str">
        <f>IF($BU7="","",IF(LOOKUP($BU7,'aux 1'!$A$12:$A$231,'aux 1'!GZ$12:GZ$231)="","",1))</f>
        <v/>
      </c>
      <c r="FH7" s="19" t="str">
        <f>IF($BU7="","",IF(LOOKUP($BU7,'aux 1'!$A$12:$A$231,'aux 1'!HA$12:HA$231)="","",1))</f>
        <v/>
      </c>
      <c r="FI7" s="19" t="str">
        <f>IF($BU7="","",IF(LOOKUP($BU7,'aux 1'!$A$12:$A$231,'aux 1'!HB$12:HB$231)="","",1))</f>
        <v/>
      </c>
      <c r="FJ7" s="19" t="str">
        <f>IF($BU7="","",IF(LOOKUP($BU7,'aux 1'!$A$12:$A$231,'aux 1'!HC$12:HC$231)="","",1))</f>
        <v/>
      </c>
      <c r="FK7" s="19" t="str">
        <f>IF($BU7="","",IF(LOOKUP($BU7,'aux 1'!$A$12:$A$231,'aux 1'!HD$12:HD$231)="","",1))</f>
        <v/>
      </c>
      <c r="FM7" s="47"/>
      <c r="FN7" s="47"/>
      <c r="FO7" s="47"/>
      <c r="FP7" s="47"/>
      <c r="FQ7" s="47"/>
      <c r="FR7" s="47"/>
      <c r="FS7" s="47"/>
      <c r="FT7" s="47"/>
      <c r="FU7" s="47"/>
      <c r="FV7" s="47"/>
      <c r="FW7" s="47"/>
      <c r="FX7" s="47"/>
      <c r="FY7" s="47"/>
      <c r="FZ7" s="47"/>
    </row>
    <row r="8" spans="2:182" x14ac:dyDescent="0.25">
      <c r="B8" s="9">
        <v>2</v>
      </c>
      <c r="C8" s="148" t="b">
        <v>0</v>
      </c>
      <c r="D8" s="148" t="b">
        <v>0</v>
      </c>
      <c r="E8" s="148" t="b">
        <v>0</v>
      </c>
      <c r="F8" s="148" t="b">
        <v>0</v>
      </c>
      <c r="G8" s="148" t="b">
        <v>0</v>
      </c>
      <c r="H8" s="148" t="b">
        <v>0</v>
      </c>
      <c r="I8" s="148" t="b">
        <v>0</v>
      </c>
      <c r="J8" s="148" t="b">
        <v>0</v>
      </c>
      <c r="K8" s="148" t="b">
        <v>0</v>
      </c>
      <c r="L8" s="148" t="b">
        <v>0</v>
      </c>
      <c r="M8" s="148" t="b">
        <v>0</v>
      </c>
      <c r="N8" s="148" t="b">
        <v>0</v>
      </c>
      <c r="O8" s="148" t="b">
        <v>0</v>
      </c>
      <c r="P8" s="148" t="b">
        <v>0</v>
      </c>
      <c r="Q8" s="148" t="b">
        <v>0</v>
      </c>
      <c r="R8" s="148" t="b">
        <v>0</v>
      </c>
      <c r="S8" s="148" t="b">
        <v>0</v>
      </c>
      <c r="T8" s="148" t="b">
        <v>0</v>
      </c>
      <c r="U8" s="148" t="b">
        <v>0</v>
      </c>
      <c r="V8" s="148" t="b">
        <v>0</v>
      </c>
      <c r="W8">
        <f>W7+1</f>
        <v>1</v>
      </c>
      <c r="X8" s="73" t="str">
        <f>IF(C8,INDEX(Formulário!$A$1:$L$100,'aux 2'!X$3+$W8,'aux 2'!X$2),"")</f>
        <v/>
      </c>
      <c r="Y8" s="73" t="str">
        <f>IF(D8,INDEX(Formulário!$A$1:$L$100,'aux 2'!Y$3+$W8,'aux 2'!Y$2),"")</f>
        <v/>
      </c>
      <c r="Z8" s="73" t="str">
        <f>IF(E8,INDEX(Formulário!$A$1:$L$100,'aux 2'!Z$3+$W8,'aux 2'!Z$2),"")</f>
        <v/>
      </c>
      <c r="AA8" s="73" t="str">
        <f>IF(F8,INDEX(Formulário!$A$1:$L$100,'aux 2'!AA$3+$W8,'aux 2'!AA$2),"")</f>
        <v/>
      </c>
      <c r="AB8" s="73" t="str">
        <f>IF(G8,INDEX(Formulário!$A$1:$L$100,'aux 2'!AB$3+$W8,'aux 2'!AB$2),"")</f>
        <v/>
      </c>
      <c r="AC8" s="73" t="str">
        <f>IF(H8,INDEX(Formulário!$A$1:$L$100,'aux 2'!AC$3+$W8,'aux 2'!AC$2),"")</f>
        <v/>
      </c>
      <c r="AD8" s="73" t="str">
        <f>IF(I8,INDEX(Formulário!$A$1:$L$100,'aux 2'!AD$3+$W8,'aux 2'!AD$2),"")</f>
        <v/>
      </c>
      <c r="AE8" s="73" t="str">
        <f>IF(J8,INDEX(Formulário!$A$1:$L$100,'aux 2'!AE$3+$W8,'aux 2'!AE$2),"")</f>
        <v/>
      </c>
      <c r="AF8" s="73" t="str">
        <f>IF(K8,INDEX(Formulário!$A$1:$L$100,'aux 2'!AF$3+$W8,'aux 2'!AF$2),"")</f>
        <v/>
      </c>
      <c r="AG8" s="73" t="str">
        <f>IF(L8,INDEX(Formulário!$A$1:$L$100,'aux 2'!AG$3+$W8,'aux 2'!AG$2),"")</f>
        <v/>
      </c>
      <c r="AH8" s="73" t="str">
        <f>IF(M8,INDEX(Formulário!$A$1:$L$100,'aux 2'!AH$3+$W8,'aux 2'!AH$2),"")</f>
        <v/>
      </c>
      <c r="AI8" s="73" t="str">
        <f>IF(N8,INDEX(Formulário!$A$1:$L$100,'aux 2'!AI$3+$W8,'aux 2'!AI$2),"")</f>
        <v/>
      </c>
      <c r="AJ8" s="73" t="str">
        <f>IF(O8,INDEX(Formulário!$A$1:$L$100,'aux 2'!AJ$3+$W8,'aux 2'!AJ$2),"")</f>
        <v/>
      </c>
      <c r="AK8" s="73" t="str">
        <f>IF(P8,INDEX(Formulário!$A$1:$L$100,'aux 2'!AK$3+$W8,'aux 2'!AK$2),"")</f>
        <v/>
      </c>
      <c r="AL8" s="73" t="str">
        <f>IF(Q8,INDEX(Formulário!$A$1:$L$100,'aux 2'!AL$3+$W8,'aux 2'!AL$2),"")</f>
        <v/>
      </c>
      <c r="AM8" s="73" t="str">
        <f>IF(R8,INDEX(Formulário!$A$1:$L$100,'aux 2'!AM$3+$W8,'aux 2'!AM$2),"")</f>
        <v/>
      </c>
      <c r="AN8" s="73" t="str">
        <f>IF(S8,INDEX(Formulário!$A$1:$L$100,'aux 2'!AN$3+$W8,'aux 2'!AN$2),"")</f>
        <v/>
      </c>
      <c r="AO8" s="73" t="str">
        <f>IF(T8,INDEX(Formulário!$A$1:$L$100,'aux 2'!AO$3+$W8,'aux 2'!AO$2),"")</f>
        <v/>
      </c>
      <c r="AP8" s="73" t="str">
        <f>IF(U8,INDEX(Formulário!$A$1:$L$100,'aux 2'!AP$3+$W8,'aux 2'!AP$2),"")</f>
        <v/>
      </c>
      <c r="AQ8" s="73" t="str">
        <f>IF(V8,INDEX(Formulário!$A$1:$L$100,'aux 2'!AQ$3+$W8,'aux 2'!AQ$2),"")</f>
        <v/>
      </c>
      <c r="AS8" s="62" t="str">
        <f>IF(OR(X8="",X8=0),"",MATCH(X8,'aux 1'!$AQ$12:$AQ$231,0))</f>
        <v/>
      </c>
      <c r="AT8" s="62" t="str">
        <f>IF(OR(Y8="",Y8=0),"",MATCH(Y8,'aux 1'!$AQ$12:$AQ$231,0))</f>
        <v/>
      </c>
      <c r="AU8" s="62" t="str">
        <f>IF(OR(Z8="",Z8=0),"",MATCH(Z8,'aux 1'!$AQ$12:$AQ$231,0))</f>
        <v/>
      </c>
      <c r="AV8" s="62" t="str">
        <f>IF(OR(AA8="",AA8=0),"",MATCH(AA8,'aux 1'!$AQ$12:$AQ$231,0))</f>
        <v/>
      </c>
      <c r="AW8" s="62" t="str">
        <f>IF(OR(AB8="",AB8=0),"",MATCH(AB8,'aux 1'!$AQ$12:$AQ$231,0))</f>
        <v/>
      </c>
      <c r="AX8" s="62" t="str">
        <f>IF(OR(AC8="",AC8=0),"",MATCH(AC8,'aux 1'!$AQ$12:$AQ$231,0))</f>
        <v/>
      </c>
      <c r="AY8" s="62" t="str">
        <f>IF(OR(AD8="",AD8=0),"",MATCH(AD8,'aux 1'!$AQ$12:$AQ$231,0))</f>
        <v/>
      </c>
      <c r="AZ8" s="62" t="str">
        <f>IF(OR(AE8="",AE8=0),"",MATCH(AE8,'aux 1'!$AQ$12:$AQ$231,0))</f>
        <v/>
      </c>
      <c r="BA8" s="62" t="str">
        <f>IF(OR(AF8="",AF8=0),"",MATCH(AF8,'aux 1'!$AQ$12:$AQ$231,0))</f>
        <v/>
      </c>
      <c r="BB8" s="62" t="str">
        <f>IF(OR(AG8="",AG8=0),"",MATCH(AG8,'aux 1'!$AQ$12:$AQ$231,0))</f>
        <v/>
      </c>
      <c r="BC8" s="62" t="str">
        <f>IF(OR(AH8="",AH8=0),"",MATCH(AH8,'aux 1'!$AQ$12:$AQ$231,0))</f>
        <v/>
      </c>
      <c r="BD8" s="62" t="str">
        <f>IF(OR(AI8="",AI8=0),"",MATCH(AI8,'aux 1'!$AQ$12:$AQ$231,0))</f>
        <v/>
      </c>
      <c r="BE8" s="62" t="str">
        <f>IF(OR(AJ8="",AJ8=0),"",MATCH(AJ8,'aux 1'!$AQ$12:$AQ$231,0))</f>
        <v/>
      </c>
      <c r="BF8" s="62" t="str">
        <f>IF(OR(AK8="",AK8=0),"",MATCH(AK8,'aux 1'!$AQ$12:$AQ$231,0))</f>
        <v/>
      </c>
      <c r="BG8" s="62" t="str">
        <f>IF(OR(AL8="",AL8=0),"",MATCH(AL8,'aux 1'!$AQ$12:$AQ$231,0))</f>
        <v/>
      </c>
      <c r="BH8" s="62" t="str">
        <f>IF(OR(AM8="",AM8=0),"",MATCH(AM8,'aux 1'!$AQ$12:$AQ$231,0))</f>
        <v/>
      </c>
      <c r="BI8" s="62" t="str">
        <f>IF(OR(AN8="",AN8=0),"",MATCH(AN8,'aux 1'!$AQ$12:$AQ$231,0))</f>
        <v/>
      </c>
      <c r="BJ8" s="62" t="str">
        <f>IF(OR(AO8="",AO8=0),"",MATCH(AO8,'aux 1'!$AQ$12:$AQ$231,0))</f>
        <v/>
      </c>
      <c r="BK8" s="62" t="str">
        <f>IF(OR(AP8="",AP8=0),"",MATCH(AP8,'aux 1'!$AQ$12:$AQ$231,0))</f>
        <v/>
      </c>
      <c r="BL8" s="62" t="str">
        <f>IF(OR(AQ8="",AQ8=0),"",MATCH(AQ8,'aux 1'!$AQ$12:$AQ$231,0))</f>
        <v/>
      </c>
      <c r="BN8" s="47">
        <v>2</v>
      </c>
      <c r="BO8" s="122">
        <v>2</v>
      </c>
      <c r="BP8" s="78">
        <f>BP7</f>
        <v>1</v>
      </c>
      <c r="BQ8" s="15" t="str">
        <f t="shared" ref="BQ8:BQ71" si="27">INDEX($AS$7:$BL$29,BN8,BP8)</f>
        <v/>
      </c>
      <c r="BR8" s="121" t="str">
        <f t="shared" si="26"/>
        <v/>
      </c>
      <c r="BS8" s="19" t="str">
        <f>IF(LEN($BQ$3)&lt;BO8,"", VALUE(MID($BQ$3,BO8,1)))</f>
        <v/>
      </c>
      <c r="BT8" s="62" t="str">
        <f>IF(BS8="","",SUM(BS$7:BS8)-BS8+1)</f>
        <v/>
      </c>
      <c r="BU8" s="117" t="str">
        <f t="shared" ref="BU8:BU15" si="28">IF(BS8="","",VALUE(MID($BQ$2,BT8,BS8)))</f>
        <v/>
      </c>
      <c r="BY8" s="322">
        <v>2</v>
      </c>
      <c r="BZ8" s="6" t="str">
        <f>IF($BU8="","",IF(LOOKUP($BU8,'aux 1'!$A$12:$A$231,'aux 1'!DS$12:DS$231)="","",1))</f>
        <v/>
      </c>
      <c r="CA8" s="6" t="str">
        <f>IF($BU8="","",IF(LOOKUP($BU8,'aux 1'!$A$12:$A$231,'aux 1'!DT$12:DT$231)="","",1))</f>
        <v/>
      </c>
      <c r="CB8" s="6" t="str">
        <f>IF($BU8="","",IF(LOOKUP($BU8,'aux 1'!$A$12:$A$231,'aux 1'!DU$12:DU$231)="","",1))</f>
        <v/>
      </c>
      <c r="CC8" s="6" t="str">
        <f>IF($BU8="","",IF(LOOKUP($BU8,'aux 1'!$A$12:$A$231,'aux 1'!DV$12:DV$231)="","",1))</f>
        <v/>
      </c>
      <c r="CD8" s="6" t="str">
        <f>IF($BU8="","",IF(LOOKUP($BU8,'aux 1'!$A$12:$A$231,'aux 1'!DW$12:DW$231)="","",1))</f>
        <v/>
      </c>
      <c r="CE8" s="6" t="str">
        <f>IF($BU8="","",IF(LOOKUP($BU8,'aux 1'!$A$12:$A$231,'aux 1'!DX$12:DX$231)="","",1))</f>
        <v/>
      </c>
      <c r="CF8" s="6" t="str">
        <f>IF($BU8="","",IF(LOOKUP($BU8,'aux 1'!$A$12:$A$231,'aux 1'!DY$12:DY$231)="","",1))</f>
        <v/>
      </c>
      <c r="CG8" s="6" t="str">
        <f>IF($BU8="","",IF(LOOKUP($BU8,'aux 1'!$A$12:$A$231,'aux 1'!DZ$12:DZ$231)="","",1))</f>
        <v/>
      </c>
      <c r="CH8" s="6" t="str">
        <f>IF($BU8="","",IF(LOOKUP($BU8,'aux 1'!$A$12:$A$231,'aux 1'!EA$12:EA$231)="","",1))</f>
        <v/>
      </c>
      <c r="CI8" s="6" t="str">
        <f>IF($BU8="","",IF(LOOKUP($BU8,'aux 1'!$A$12:$A$231,'aux 1'!EB$12:EB$231)="","",1))</f>
        <v/>
      </c>
      <c r="CJ8" s="6" t="str">
        <f>IF($BU8="","",IF(LOOKUP($BU8,'aux 1'!$A$12:$A$231,'aux 1'!EC$12:EC$231)="","",1))</f>
        <v/>
      </c>
      <c r="CK8" s="6" t="str">
        <f>IF($BU8="","",IF(LOOKUP($BU8,'aux 1'!$A$12:$A$231,'aux 1'!ED$12:ED$231)="","",1))</f>
        <v/>
      </c>
      <c r="CL8" s="6" t="str">
        <f>IF($BU8="","",IF(LOOKUP($BU8,'aux 1'!$A$12:$A$231,'aux 1'!EE$12:EE$231)="","",1))</f>
        <v/>
      </c>
      <c r="CM8" s="6" t="str">
        <f>IF($BU8="","",IF(LOOKUP($BU8,'aux 1'!$A$12:$A$231,'aux 1'!EF$12:EF$231)="","",1))</f>
        <v/>
      </c>
      <c r="CN8" s="6" t="str">
        <f>IF($BU8="","",IF(LOOKUP($BU8,'aux 1'!$A$12:$A$231,'aux 1'!EG$12:EG$231)="","",1))</f>
        <v/>
      </c>
      <c r="CO8" s="6" t="str">
        <f>IF($BU8="","",IF(LOOKUP($BU8,'aux 1'!$A$12:$A$231,'aux 1'!EH$12:EH$231)="","",1))</f>
        <v/>
      </c>
      <c r="CP8" s="6" t="str">
        <f>IF($BU8="","",IF(LOOKUP($BU8,'aux 1'!$A$12:$A$231,'aux 1'!EI$12:EI$231)="","",1))</f>
        <v/>
      </c>
      <c r="CQ8" s="6" t="str">
        <f>IF($BU8="","",IF(LOOKUP($BU8,'aux 1'!$A$12:$A$231,'aux 1'!EJ$12:EJ$231)="","",1))</f>
        <v/>
      </c>
      <c r="CR8" s="7" t="str">
        <f>IF($BU8="","",IF(LOOKUP($BU8,'aux 1'!$A$12:$A$231,'aux 1'!EK$12:EK$231)="","",1))</f>
        <v/>
      </c>
      <c r="CS8" s="7" t="str">
        <f>IF($BU8="","",IF(LOOKUP($BU8,'aux 1'!$A$12:$A$231,'aux 1'!EL$12:EL$231)="","",1))</f>
        <v/>
      </c>
      <c r="CT8" s="7" t="str">
        <f>IF($BU8="","",IF(LOOKUP($BU8,'aux 1'!$A$12:$A$231,'aux 1'!EM$12:EM$231)="","",1))</f>
        <v/>
      </c>
      <c r="CU8" s="7" t="str">
        <f>IF($BU8="","",IF(LOOKUP($BU8,'aux 1'!$A$12:$A$231,'aux 1'!EN$12:EN$231)="","",1))</f>
        <v/>
      </c>
      <c r="CV8" s="7" t="str">
        <f>IF($BU8="","",IF(LOOKUP($BU8,'aux 1'!$A$12:$A$231,'aux 1'!EO$12:EO$231)="","",1))</f>
        <v/>
      </c>
      <c r="CW8" s="7" t="str">
        <f>IF($BU8="","",IF(LOOKUP($BU8,'aux 1'!$A$12:$A$231,'aux 1'!EP$12:EP$231)="","",1))</f>
        <v/>
      </c>
      <c r="CX8" s="7" t="str">
        <f>IF($BU8="","",IF(LOOKUP($BU8,'aux 1'!$A$12:$A$231,'aux 1'!EQ$12:EQ$231)="","",1))</f>
        <v/>
      </c>
      <c r="CY8" s="7" t="str">
        <f>IF($BU8="","",IF(LOOKUP($BU8,'aux 1'!$A$12:$A$231,'aux 1'!ER$12:ER$231)="","",1))</f>
        <v/>
      </c>
      <c r="CZ8" s="7" t="str">
        <f>IF($BU8="","",IF(LOOKUP($BU8,'aux 1'!$A$12:$A$231,'aux 1'!ES$12:ES$231)="","",1))</f>
        <v/>
      </c>
      <c r="DA8" s="7" t="str">
        <f>IF($BU8="","",IF(LOOKUP($BU8,'aux 1'!$A$12:$A$231,'aux 1'!ET$12:ET$231)="","",1))</f>
        <v/>
      </c>
      <c r="DB8" s="7" t="str">
        <f>IF($BU8="","",IF(LOOKUP($BU8,'aux 1'!$A$12:$A$231,'aux 1'!EU$12:EU$231)="","",1))</f>
        <v/>
      </c>
      <c r="DC8" s="7" t="str">
        <f>IF($BU8="","",IF(LOOKUP($BU8,'aux 1'!$A$12:$A$231,'aux 1'!EV$12:EV$231)="","",1))</f>
        <v/>
      </c>
      <c r="DD8" s="7" t="str">
        <f>IF($BU8="","",IF(LOOKUP($BU8,'aux 1'!$A$12:$A$231,'aux 1'!EW$12:EW$231)="","",1))</f>
        <v/>
      </c>
      <c r="DE8" s="7" t="str">
        <f>IF($BU8="","",IF(LOOKUP($BU8,'aux 1'!$A$12:$A$231,'aux 1'!EX$12:EX$231)="","",1))</f>
        <v/>
      </c>
      <c r="DF8" s="7" t="str">
        <f>IF($BU8="","",IF(LOOKUP($BU8,'aux 1'!$A$12:$A$231,'aux 1'!EY$12:EY$231)="","",1))</f>
        <v/>
      </c>
      <c r="DG8" s="7" t="str">
        <f>IF($BU8="","",IF(LOOKUP($BU8,'aux 1'!$A$12:$A$231,'aux 1'!EZ$12:EZ$231)="","",1))</f>
        <v/>
      </c>
      <c r="DH8" s="7" t="str">
        <f>IF($BU8="","",IF(LOOKUP($BU8,'aux 1'!$A$12:$A$231,'aux 1'!FA$12:FA$231)="","",1))</f>
        <v/>
      </c>
      <c r="DI8" s="7" t="str">
        <f>IF($BU8="","",IF(LOOKUP($BU8,'aux 1'!$A$12:$A$231,'aux 1'!FB$12:FB$231)="","",1))</f>
        <v/>
      </c>
      <c r="DJ8" s="15" t="str">
        <f>IF($BU8="","",IF(LOOKUP($BU8,'aux 1'!$A$12:$A$231,'aux 1'!FC$12:FC$231)="","",1))</f>
        <v/>
      </c>
      <c r="DK8" s="15" t="str">
        <f>IF($BU8="","",IF(LOOKUP($BU8,'aux 1'!$A$12:$A$231,'aux 1'!FD$12:FD$231)="","",1))</f>
        <v/>
      </c>
      <c r="DL8" s="15" t="str">
        <f>IF($BU8="","",IF(LOOKUP($BU8,'aux 1'!$A$12:$A$231,'aux 1'!FE$12:FE$231)="","",1))</f>
        <v/>
      </c>
      <c r="DM8" s="15" t="str">
        <f>IF($BU8="","",IF(LOOKUP($BU8,'aux 1'!$A$12:$A$231,'aux 1'!FF$12:FF$231)="","",1))</f>
        <v/>
      </c>
      <c r="DN8" s="15" t="str">
        <f>IF($BU8="","",IF(LOOKUP($BU8,'aux 1'!$A$12:$A$231,'aux 1'!FG$12:FG$231)="","",1))</f>
        <v/>
      </c>
      <c r="DO8" s="15" t="str">
        <f>IF($BU8="","",IF(LOOKUP($BU8,'aux 1'!$A$12:$A$231,'aux 1'!FH$12:FH$231)="","",1))</f>
        <v/>
      </c>
      <c r="DP8" s="15" t="str">
        <f>IF($BU8="","",IF(LOOKUP($BU8,'aux 1'!$A$12:$A$231,'aux 1'!FI$12:FI$231)="","",1))</f>
        <v/>
      </c>
      <c r="DQ8" s="15" t="str">
        <f>IF($BU8="","",IF(LOOKUP($BU8,'aux 1'!$A$12:$A$231,'aux 1'!FJ$12:FJ$231)="","",1))</f>
        <v/>
      </c>
      <c r="DR8" s="15" t="str">
        <f>IF($BU8="","",IF(LOOKUP($BU8,'aux 1'!$A$12:$A$231,'aux 1'!FK$12:FK$231)="","",1))</f>
        <v/>
      </c>
      <c r="DS8" s="15" t="str">
        <f>IF($BU8="","",IF(LOOKUP($BU8,'aux 1'!$A$12:$A$231,'aux 1'!FL$12:FL$231)="","",1))</f>
        <v/>
      </c>
      <c r="DT8" s="15" t="str">
        <f>IF($BU8="","",IF(LOOKUP($BU8,'aux 1'!$A$12:$A$231,'aux 1'!FM$12:FM$231)="","",1))</f>
        <v/>
      </c>
      <c r="DU8" s="15" t="str">
        <f>IF($BU8="","",IF(LOOKUP($BU8,'aux 1'!$A$12:$A$231,'aux 1'!FN$12:FN$231)="","",1))</f>
        <v/>
      </c>
      <c r="DV8" s="15" t="str">
        <f>IF($BU8="","",IF(LOOKUP($BU8,'aux 1'!$A$12:$A$231,'aux 1'!FO$12:FO$231)="","",1))</f>
        <v/>
      </c>
      <c r="DW8" s="15" t="str">
        <f>IF($BU8="","",IF(LOOKUP($BU8,'aux 1'!$A$12:$A$231,'aux 1'!FP$12:FP$231)="","",1))</f>
        <v/>
      </c>
      <c r="DX8" s="15" t="str">
        <f>IF($BU8="","",IF(LOOKUP($BU8,'aux 1'!$A$12:$A$231,'aux 1'!FQ$12:FQ$231)="","",1))</f>
        <v/>
      </c>
      <c r="DY8" s="15" t="str">
        <f>IF($BU8="","",IF(LOOKUP($BU8,'aux 1'!$A$12:$A$231,'aux 1'!FR$12:FR$231)="","",1))</f>
        <v/>
      </c>
      <c r="DZ8" s="15" t="str">
        <f>IF($BU8="","",IF(LOOKUP($BU8,'aux 1'!$A$12:$A$231,'aux 1'!FS$12:FS$231)="","",1))</f>
        <v/>
      </c>
      <c r="EA8" s="15" t="str">
        <f>IF($BU8="","",IF(LOOKUP($BU8,'aux 1'!$A$12:$A$231,'aux 1'!FT$12:FT$231)="","",1))</f>
        <v/>
      </c>
      <c r="EB8" s="14" t="str">
        <f>IF($BU8="","",IF(LOOKUP($BU8,'aux 1'!$A$12:$A$231,'aux 1'!FU$12:FU$231)="","",1))</f>
        <v/>
      </c>
      <c r="EC8" s="14" t="str">
        <f>IF($BU8="","",IF(LOOKUP($BU8,'aux 1'!$A$12:$A$231,'aux 1'!FV$12:FV$231)="","",1))</f>
        <v/>
      </c>
      <c r="ED8" s="14" t="str">
        <f>IF($BU8="","",IF(LOOKUP($BU8,'aux 1'!$A$12:$A$231,'aux 1'!FW$12:FW$231)="","",1))</f>
        <v/>
      </c>
      <c r="EE8" s="14" t="str">
        <f>IF($BU8="","",IF(LOOKUP($BU8,'aux 1'!$A$12:$A$231,'aux 1'!FX$12:FX$231)="","",1))</f>
        <v/>
      </c>
      <c r="EF8" s="14" t="str">
        <f>IF($BU8="","",IF(LOOKUP($BU8,'aux 1'!$A$12:$A$231,'aux 1'!FY$12:FY$231)="","",1))</f>
        <v/>
      </c>
      <c r="EG8" s="14" t="str">
        <f>IF($BU8="","",IF(LOOKUP($BU8,'aux 1'!$A$12:$A$231,'aux 1'!FZ$12:FZ$231)="","",1))</f>
        <v/>
      </c>
      <c r="EH8" s="14" t="str">
        <f>IF($BU8="","",IF(LOOKUP($BU8,'aux 1'!$A$12:$A$231,'aux 1'!GA$12:GA$231)="","",1))</f>
        <v/>
      </c>
      <c r="EI8" s="14" t="str">
        <f>IF($BU8="","",IF(LOOKUP($BU8,'aux 1'!$A$12:$A$231,'aux 1'!GB$12:GB$231)="","",1))</f>
        <v/>
      </c>
      <c r="EJ8" s="14" t="str">
        <f>IF($BU8="","",IF(LOOKUP($BU8,'aux 1'!$A$12:$A$231,'aux 1'!GC$12:GC$231)="","",1))</f>
        <v/>
      </c>
      <c r="EK8" s="14" t="str">
        <f>IF($BU8="","",IF(LOOKUP($BU8,'aux 1'!$A$12:$A$231,'aux 1'!GD$12:GD$231)="","",1))</f>
        <v/>
      </c>
      <c r="EL8" s="14" t="str">
        <f>IF($BU8="","",IF(LOOKUP($BU8,'aux 1'!$A$12:$A$231,'aux 1'!GE$12:GE$231)="","",1))</f>
        <v/>
      </c>
      <c r="EM8" s="14" t="str">
        <f>IF($BU8="","",IF(LOOKUP($BU8,'aux 1'!$A$12:$A$231,'aux 1'!GF$12:GF$231)="","",1))</f>
        <v/>
      </c>
      <c r="EN8" s="14" t="str">
        <f>IF($BU8="","",IF(LOOKUP($BU8,'aux 1'!$A$12:$A$231,'aux 1'!GG$12:GG$231)="","",1))</f>
        <v/>
      </c>
      <c r="EO8" s="14" t="str">
        <f>IF($BU8="","",IF(LOOKUP($BU8,'aux 1'!$A$12:$A$231,'aux 1'!GH$12:GH$231)="","",1))</f>
        <v/>
      </c>
      <c r="EP8" s="14" t="str">
        <f>IF($BU8="","",IF(LOOKUP($BU8,'aux 1'!$A$12:$A$231,'aux 1'!GI$12:GI$231)="","",1))</f>
        <v/>
      </c>
      <c r="EQ8" s="14" t="str">
        <f>IF($BU8="","",IF(LOOKUP($BU8,'aux 1'!$A$12:$A$231,'aux 1'!GJ$12:GJ$231)="","",1))</f>
        <v/>
      </c>
      <c r="ER8" s="14" t="str">
        <f>IF($BU8="","",IF(LOOKUP($BU8,'aux 1'!$A$12:$A$231,'aux 1'!GK$12:GK$231)="","",1))</f>
        <v/>
      </c>
      <c r="ES8" s="14" t="str">
        <f>IF($BU8="","",IF(LOOKUP($BU8,'aux 1'!$A$12:$A$231,'aux 1'!GL$12:GL$231)="","",1))</f>
        <v/>
      </c>
      <c r="ET8" s="19" t="str">
        <f>IF($BU8="","",IF(LOOKUP($BU8,'aux 1'!$A$12:$A$231,'aux 1'!GM$12:GM$231)="","",1))</f>
        <v/>
      </c>
      <c r="EU8" s="19" t="str">
        <f>IF($BU8="","",IF(LOOKUP($BU8,'aux 1'!$A$12:$A$231,'aux 1'!GN$12:GN$231)="","",1))</f>
        <v/>
      </c>
      <c r="EV8" s="19" t="str">
        <f>IF($BU8="","",IF(LOOKUP($BU8,'aux 1'!$A$12:$A$231,'aux 1'!GO$12:GO$231)="","",1))</f>
        <v/>
      </c>
      <c r="EW8" s="19" t="str">
        <f>IF($BU8="","",IF(LOOKUP($BU8,'aux 1'!$A$12:$A$231,'aux 1'!GP$12:GP$231)="","",1))</f>
        <v/>
      </c>
      <c r="EX8" s="19" t="str">
        <f>IF($BU8="","",IF(LOOKUP($BU8,'aux 1'!$A$12:$A$231,'aux 1'!GQ$12:GQ$231)="","",1))</f>
        <v/>
      </c>
      <c r="EY8" s="19" t="str">
        <f>IF($BU8="","",IF(LOOKUP($BU8,'aux 1'!$A$12:$A$231,'aux 1'!GR$12:GR$231)="","",1))</f>
        <v/>
      </c>
      <c r="EZ8" s="19" t="str">
        <f>IF($BU8="","",IF(LOOKUP($BU8,'aux 1'!$A$12:$A$231,'aux 1'!GS$12:GS$231)="","",1))</f>
        <v/>
      </c>
      <c r="FA8" s="19" t="str">
        <f>IF($BU8="","",IF(LOOKUP($BU8,'aux 1'!$A$12:$A$231,'aux 1'!GT$12:GT$231)="","",1))</f>
        <v/>
      </c>
      <c r="FB8" s="19" t="str">
        <f>IF($BU8="","",IF(LOOKUP($BU8,'aux 1'!$A$12:$A$231,'aux 1'!GU$12:GU$231)="","",1))</f>
        <v/>
      </c>
      <c r="FC8" s="19" t="str">
        <f>IF($BU8="","",IF(LOOKUP($BU8,'aux 1'!$A$12:$A$231,'aux 1'!GV$12:GV$231)="","",1))</f>
        <v/>
      </c>
      <c r="FD8" s="19" t="str">
        <f>IF($BU8="","",IF(LOOKUP($BU8,'aux 1'!$A$12:$A$231,'aux 1'!GW$12:GW$231)="","",1))</f>
        <v/>
      </c>
      <c r="FE8" s="19" t="str">
        <f>IF($BU8="","",IF(LOOKUP($BU8,'aux 1'!$A$12:$A$231,'aux 1'!GX$12:GX$231)="","",1))</f>
        <v/>
      </c>
      <c r="FF8" s="19" t="str">
        <f>IF($BU8="","",IF(LOOKUP($BU8,'aux 1'!$A$12:$A$231,'aux 1'!GY$12:GY$231)="","",1))</f>
        <v/>
      </c>
      <c r="FG8" s="19" t="str">
        <f>IF($BU8="","",IF(LOOKUP($BU8,'aux 1'!$A$12:$A$231,'aux 1'!GZ$12:GZ$231)="","",1))</f>
        <v/>
      </c>
      <c r="FH8" s="19" t="str">
        <f>IF($BU8="","",IF(LOOKUP($BU8,'aux 1'!$A$12:$A$231,'aux 1'!HA$12:HA$231)="","",1))</f>
        <v/>
      </c>
      <c r="FI8" s="19" t="str">
        <f>IF($BU8="","",IF(LOOKUP($BU8,'aux 1'!$A$12:$A$231,'aux 1'!HB$12:HB$231)="","",1))</f>
        <v/>
      </c>
      <c r="FJ8" s="19" t="str">
        <f>IF($BU8="","",IF(LOOKUP($BU8,'aux 1'!$A$12:$A$231,'aux 1'!HC$12:HC$231)="","",1))</f>
        <v/>
      </c>
      <c r="FK8" s="19" t="str">
        <f>IF($BU8="","",IF(LOOKUP($BU8,'aux 1'!$A$12:$A$231,'aux 1'!HD$12:HD$231)="","",1))</f>
        <v/>
      </c>
      <c r="FM8" s="47"/>
      <c r="FN8" s="47"/>
      <c r="FO8" s="47"/>
      <c r="FP8" s="47"/>
      <c r="FQ8" s="47"/>
      <c r="FR8" s="47"/>
      <c r="FS8" s="47"/>
      <c r="FT8" s="47"/>
      <c r="FU8" s="47"/>
      <c r="FV8" s="47"/>
      <c r="FW8" s="47"/>
      <c r="FX8" s="47"/>
      <c r="FY8" s="47"/>
      <c r="FZ8" s="47"/>
    </row>
    <row r="9" spans="2:182" x14ac:dyDescent="0.25">
      <c r="B9" s="9">
        <v>3</v>
      </c>
      <c r="C9" s="148" t="b">
        <v>0</v>
      </c>
      <c r="D9" s="148" t="b">
        <v>0</v>
      </c>
      <c r="E9" s="148" t="b">
        <v>0</v>
      </c>
      <c r="F9" s="148" t="b">
        <v>0</v>
      </c>
      <c r="G9" s="148" t="b">
        <v>0</v>
      </c>
      <c r="H9" s="148" t="b">
        <v>0</v>
      </c>
      <c r="I9" s="148" t="b">
        <v>0</v>
      </c>
      <c r="J9" s="148" t="b">
        <v>0</v>
      </c>
      <c r="K9" s="148" t="b">
        <v>0</v>
      </c>
      <c r="L9" s="148" t="b">
        <v>0</v>
      </c>
      <c r="M9" s="148" t="b">
        <v>0</v>
      </c>
      <c r="N9" s="148" t="b">
        <v>0</v>
      </c>
      <c r="O9" s="148" t="b">
        <v>0</v>
      </c>
      <c r="P9" s="148" t="b">
        <v>0</v>
      </c>
      <c r="Q9" s="148" t="b">
        <v>0</v>
      </c>
      <c r="R9" s="148" t="b">
        <v>0</v>
      </c>
      <c r="S9" s="148" t="b">
        <v>0</v>
      </c>
      <c r="T9" s="148" t="b">
        <v>0</v>
      </c>
      <c r="U9" s="148" t="b">
        <v>0</v>
      </c>
      <c r="V9" s="148" t="b">
        <v>0</v>
      </c>
      <c r="W9">
        <f t="shared" ref="W9:W29" si="29">W8+1</f>
        <v>2</v>
      </c>
      <c r="X9" s="73" t="str">
        <f>IF(C9,INDEX(Formulário!$A$1:$L$100,'aux 2'!X$3+$W9,'aux 2'!X$2),"")</f>
        <v/>
      </c>
      <c r="Y9" s="73" t="str">
        <f>IF(D9,INDEX(Formulário!$A$1:$L$100,'aux 2'!Y$3+$W9,'aux 2'!Y$2),"")</f>
        <v/>
      </c>
      <c r="Z9" s="73" t="str">
        <f>IF(E9,INDEX(Formulário!$A$1:$L$100,'aux 2'!Z$3+$W9,'aux 2'!Z$2),"")</f>
        <v/>
      </c>
      <c r="AA9" s="73" t="str">
        <f>IF(F9,INDEX(Formulário!$A$1:$L$100,'aux 2'!AA$3+$W9,'aux 2'!AA$2),"")</f>
        <v/>
      </c>
      <c r="AB9" s="73" t="str">
        <f>IF(G9,INDEX(Formulário!$A$1:$L$100,'aux 2'!AB$3+$W9,'aux 2'!AB$2),"")</f>
        <v/>
      </c>
      <c r="AC9" s="73" t="str">
        <f>IF(H9,INDEX(Formulário!$A$1:$L$100,'aux 2'!AC$3+$W9,'aux 2'!AC$2),"")</f>
        <v/>
      </c>
      <c r="AD9" s="73" t="str">
        <f>IF(I9,INDEX(Formulário!$A$1:$L$100,'aux 2'!AD$3+$W9,'aux 2'!AD$2),"")</f>
        <v/>
      </c>
      <c r="AE9" s="73" t="str">
        <f>IF(J9,INDEX(Formulário!$A$1:$L$100,'aux 2'!AE$3+$W9,'aux 2'!AE$2),"")</f>
        <v/>
      </c>
      <c r="AF9" s="73" t="str">
        <f>IF(K9,INDEX(Formulário!$A$1:$L$100,'aux 2'!AF$3+$W9,'aux 2'!AF$2),"")</f>
        <v/>
      </c>
      <c r="AG9" s="73" t="str">
        <f>IF(L9,INDEX(Formulário!$A$1:$L$100,'aux 2'!AG$3+$W9,'aux 2'!AG$2),"")</f>
        <v/>
      </c>
      <c r="AH9" s="73" t="str">
        <f>IF(M9,INDEX(Formulário!$A$1:$L$100,'aux 2'!AH$3+$W9,'aux 2'!AH$2),"")</f>
        <v/>
      </c>
      <c r="AI9" s="73" t="str">
        <f>IF(N9,INDEX(Formulário!$A$1:$L$100,'aux 2'!AI$3+$W9,'aux 2'!AI$2),"")</f>
        <v/>
      </c>
      <c r="AJ9" s="73" t="str">
        <f>IF(O9,INDEX(Formulário!$A$1:$L$100,'aux 2'!AJ$3+$W9,'aux 2'!AJ$2),"")</f>
        <v/>
      </c>
      <c r="AK9" s="73" t="str">
        <f>IF(P9,INDEX(Formulário!$A$1:$L$100,'aux 2'!AK$3+$W9,'aux 2'!AK$2),"")</f>
        <v/>
      </c>
      <c r="AL9" s="73" t="str">
        <f>IF(Q9,INDEX(Formulário!$A$1:$L$100,'aux 2'!AL$3+$W9,'aux 2'!AL$2),"")</f>
        <v/>
      </c>
      <c r="AM9" s="73" t="str">
        <f>IF(R9,INDEX(Formulário!$A$1:$L$100,'aux 2'!AM$3+$W9,'aux 2'!AM$2),"")</f>
        <v/>
      </c>
      <c r="AN9" s="73" t="str">
        <f>IF(S9,INDEX(Formulário!$A$1:$L$100,'aux 2'!AN$3+$W9,'aux 2'!AN$2),"")</f>
        <v/>
      </c>
      <c r="AO9" s="73" t="str">
        <f>IF(T9,INDEX(Formulário!$A$1:$L$100,'aux 2'!AO$3+$W9,'aux 2'!AO$2),"")</f>
        <v/>
      </c>
      <c r="AP9" s="73" t="str">
        <f>IF(U9,INDEX(Formulário!$A$1:$L$100,'aux 2'!AP$3+$W9,'aux 2'!AP$2),"")</f>
        <v/>
      </c>
      <c r="AQ9" s="73" t="str">
        <f>IF(V9,INDEX(Formulário!$A$1:$L$100,'aux 2'!AQ$3+$W9,'aux 2'!AQ$2),"")</f>
        <v/>
      </c>
      <c r="AS9" s="62" t="str">
        <f>IF(OR(X9="",X9=0),"",MATCH(X9,'aux 1'!$AQ$12:$AQ$231,0))</f>
        <v/>
      </c>
      <c r="AT9" s="62" t="str">
        <f>IF(OR(Y9="",Y9=0),"",MATCH(Y9,'aux 1'!$AQ$12:$AQ$231,0))</f>
        <v/>
      </c>
      <c r="AU9" s="62" t="str">
        <f>IF(OR(Z9="",Z9=0),"",MATCH(Z9,'aux 1'!$AQ$12:$AQ$231,0))</f>
        <v/>
      </c>
      <c r="AV9" s="62" t="str">
        <f>IF(OR(AA9="",AA9=0),"",MATCH(AA9,'aux 1'!$AQ$12:$AQ$231,0))</f>
        <v/>
      </c>
      <c r="AW9" s="62" t="str">
        <f>IF(OR(AB9="",AB9=0),"",MATCH(AB9,'aux 1'!$AQ$12:$AQ$231,0))</f>
        <v/>
      </c>
      <c r="AX9" s="62" t="str">
        <f>IF(OR(AC9="",AC9=0),"",MATCH(AC9,'aux 1'!$AQ$12:$AQ$231,0))</f>
        <v/>
      </c>
      <c r="AY9" s="62" t="str">
        <f>IF(OR(AD9="",AD9=0),"",MATCH(AD9,'aux 1'!$AQ$12:$AQ$231,0))</f>
        <v/>
      </c>
      <c r="AZ9" s="62" t="str">
        <f>IF(OR(AE9="",AE9=0),"",MATCH(AE9,'aux 1'!$AQ$12:$AQ$231,0))</f>
        <v/>
      </c>
      <c r="BA9" s="62" t="str">
        <f>IF(OR(AF9="",AF9=0),"",MATCH(AF9,'aux 1'!$AQ$12:$AQ$231,0))</f>
        <v/>
      </c>
      <c r="BB9" s="62" t="str">
        <f>IF(OR(AG9="",AG9=0),"",MATCH(AG9,'aux 1'!$AQ$12:$AQ$231,0))</f>
        <v/>
      </c>
      <c r="BC9" s="62" t="str">
        <f>IF(OR(AH9="",AH9=0),"",MATCH(AH9,'aux 1'!$AQ$12:$AQ$231,0))</f>
        <v/>
      </c>
      <c r="BD9" s="62" t="str">
        <f>IF(OR(AI9="",AI9=0),"",MATCH(AI9,'aux 1'!$AQ$12:$AQ$231,0))</f>
        <v/>
      </c>
      <c r="BE9" s="62" t="str">
        <f>IF(OR(AJ9="",AJ9=0),"",MATCH(AJ9,'aux 1'!$AQ$12:$AQ$231,0))</f>
        <v/>
      </c>
      <c r="BF9" s="62" t="str">
        <f>IF(OR(AK9="",AK9=0),"",MATCH(AK9,'aux 1'!$AQ$12:$AQ$231,0))</f>
        <v/>
      </c>
      <c r="BG9" s="62" t="str">
        <f>IF(OR(AL9="",AL9=0),"",MATCH(AL9,'aux 1'!$AQ$12:$AQ$231,0))</f>
        <v/>
      </c>
      <c r="BH9" s="62" t="str">
        <f>IF(OR(AM9="",AM9=0),"",MATCH(AM9,'aux 1'!$AQ$12:$AQ$231,0))</f>
        <v/>
      </c>
      <c r="BI9" s="62" t="str">
        <f>IF(OR(AN9="",AN9=0),"",MATCH(AN9,'aux 1'!$AQ$12:$AQ$231,0))</f>
        <v/>
      </c>
      <c r="BJ9" s="62" t="str">
        <f>IF(OR(AO9="",AO9=0),"",MATCH(AO9,'aux 1'!$AQ$12:$AQ$231,0))</f>
        <v/>
      </c>
      <c r="BK9" s="62" t="str">
        <f>IF(OR(AP9="",AP9=0),"",MATCH(AP9,'aux 1'!$AQ$12:$AQ$231,0))</f>
        <v/>
      </c>
      <c r="BL9" s="62" t="str">
        <f>IF(OR(AQ9="",AQ9=0),"",MATCH(AQ9,'aux 1'!$AQ$12:$AQ$231,0))</f>
        <v/>
      </c>
      <c r="BN9" s="47">
        <v>3</v>
      </c>
      <c r="BO9" s="122">
        <v>3</v>
      </c>
      <c r="BP9" s="78">
        <f t="shared" ref="BP9:BP29" si="30">BP8</f>
        <v>1</v>
      </c>
      <c r="BQ9" s="15" t="str">
        <f t="shared" si="27"/>
        <v/>
      </c>
      <c r="BR9" s="121" t="str">
        <f t="shared" si="26"/>
        <v/>
      </c>
      <c r="BS9" s="19" t="str">
        <f t="shared" ref="BS9:BS15" si="31">IF(LEN($BQ$3)&lt;BO9,"", VALUE(MID($BQ$3,BO9,1)))</f>
        <v/>
      </c>
      <c r="BT9" s="62" t="str">
        <f>IF(BS9="","",SUM(BS$7:BS9)-BS9+1)</f>
        <v/>
      </c>
      <c r="BU9" s="117" t="str">
        <f t="shared" si="28"/>
        <v/>
      </c>
      <c r="BY9" s="322">
        <v>3</v>
      </c>
      <c r="BZ9" s="6" t="str">
        <f>IF($BU9="","",IF(LOOKUP($BU9,'aux 1'!$A$12:$A$231,'aux 1'!DS$12:DS$231)="","",1))</f>
        <v/>
      </c>
      <c r="CA9" s="6" t="str">
        <f>IF($BU9="","",IF(LOOKUP($BU9,'aux 1'!$A$12:$A$231,'aux 1'!DT$12:DT$231)="","",1))</f>
        <v/>
      </c>
      <c r="CB9" s="6" t="str">
        <f>IF($BU9="","",IF(LOOKUP($BU9,'aux 1'!$A$12:$A$231,'aux 1'!DU$12:DU$231)="","",1))</f>
        <v/>
      </c>
      <c r="CC9" s="6" t="str">
        <f>IF($BU9="","",IF(LOOKUP($BU9,'aux 1'!$A$12:$A$231,'aux 1'!DV$12:DV$231)="","",1))</f>
        <v/>
      </c>
      <c r="CD9" s="6" t="str">
        <f>IF($BU9="","",IF(LOOKUP($BU9,'aux 1'!$A$12:$A$231,'aux 1'!DW$12:DW$231)="","",1))</f>
        <v/>
      </c>
      <c r="CE9" s="6" t="str">
        <f>IF($BU9="","",IF(LOOKUP($BU9,'aux 1'!$A$12:$A$231,'aux 1'!DX$12:DX$231)="","",1))</f>
        <v/>
      </c>
      <c r="CF9" s="6" t="str">
        <f>IF($BU9="","",IF(LOOKUP($BU9,'aux 1'!$A$12:$A$231,'aux 1'!DY$12:DY$231)="","",1))</f>
        <v/>
      </c>
      <c r="CG9" s="6" t="str">
        <f>IF($BU9="","",IF(LOOKUP($BU9,'aux 1'!$A$12:$A$231,'aux 1'!DZ$12:DZ$231)="","",1))</f>
        <v/>
      </c>
      <c r="CH9" s="6" t="str">
        <f>IF($BU9="","",IF(LOOKUP($BU9,'aux 1'!$A$12:$A$231,'aux 1'!EA$12:EA$231)="","",1))</f>
        <v/>
      </c>
      <c r="CI9" s="6" t="str">
        <f>IF($BU9="","",IF(LOOKUP($BU9,'aux 1'!$A$12:$A$231,'aux 1'!EB$12:EB$231)="","",1))</f>
        <v/>
      </c>
      <c r="CJ9" s="6" t="str">
        <f>IF($BU9="","",IF(LOOKUP($BU9,'aux 1'!$A$12:$A$231,'aux 1'!EC$12:EC$231)="","",1))</f>
        <v/>
      </c>
      <c r="CK9" s="6" t="str">
        <f>IF($BU9="","",IF(LOOKUP($BU9,'aux 1'!$A$12:$A$231,'aux 1'!ED$12:ED$231)="","",1))</f>
        <v/>
      </c>
      <c r="CL9" s="6" t="str">
        <f>IF($BU9="","",IF(LOOKUP($BU9,'aux 1'!$A$12:$A$231,'aux 1'!EE$12:EE$231)="","",1))</f>
        <v/>
      </c>
      <c r="CM9" s="6" t="str">
        <f>IF($BU9="","",IF(LOOKUP($BU9,'aux 1'!$A$12:$A$231,'aux 1'!EF$12:EF$231)="","",1))</f>
        <v/>
      </c>
      <c r="CN9" s="6" t="str">
        <f>IF($BU9="","",IF(LOOKUP($BU9,'aux 1'!$A$12:$A$231,'aux 1'!EG$12:EG$231)="","",1))</f>
        <v/>
      </c>
      <c r="CO9" s="6" t="str">
        <f>IF($BU9="","",IF(LOOKUP($BU9,'aux 1'!$A$12:$A$231,'aux 1'!EH$12:EH$231)="","",1))</f>
        <v/>
      </c>
      <c r="CP9" s="6" t="str">
        <f>IF($BU9="","",IF(LOOKUP($BU9,'aux 1'!$A$12:$A$231,'aux 1'!EI$12:EI$231)="","",1))</f>
        <v/>
      </c>
      <c r="CQ9" s="6" t="str">
        <f>IF($BU9="","",IF(LOOKUP($BU9,'aux 1'!$A$12:$A$231,'aux 1'!EJ$12:EJ$231)="","",1))</f>
        <v/>
      </c>
      <c r="CR9" s="7" t="str">
        <f>IF($BU9="","",IF(LOOKUP($BU9,'aux 1'!$A$12:$A$231,'aux 1'!EK$12:EK$231)="","",1))</f>
        <v/>
      </c>
      <c r="CS9" s="7" t="str">
        <f>IF($BU9="","",IF(LOOKUP($BU9,'aux 1'!$A$12:$A$231,'aux 1'!EL$12:EL$231)="","",1))</f>
        <v/>
      </c>
      <c r="CT9" s="7" t="str">
        <f>IF($BU9="","",IF(LOOKUP($BU9,'aux 1'!$A$12:$A$231,'aux 1'!EM$12:EM$231)="","",1))</f>
        <v/>
      </c>
      <c r="CU9" s="7" t="str">
        <f>IF($BU9="","",IF(LOOKUP($BU9,'aux 1'!$A$12:$A$231,'aux 1'!EN$12:EN$231)="","",1))</f>
        <v/>
      </c>
      <c r="CV9" s="7" t="str">
        <f>IF($BU9="","",IF(LOOKUP($BU9,'aux 1'!$A$12:$A$231,'aux 1'!EO$12:EO$231)="","",1))</f>
        <v/>
      </c>
      <c r="CW9" s="7" t="str">
        <f>IF($BU9="","",IF(LOOKUP($BU9,'aux 1'!$A$12:$A$231,'aux 1'!EP$12:EP$231)="","",1))</f>
        <v/>
      </c>
      <c r="CX9" s="7" t="str">
        <f>IF($BU9="","",IF(LOOKUP($BU9,'aux 1'!$A$12:$A$231,'aux 1'!EQ$12:EQ$231)="","",1))</f>
        <v/>
      </c>
      <c r="CY9" s="7" t="str">
        <f>IF($BU9="","",IF(LOOKUP($BU9,'aux 1'!$A$12:$A$231,'aux 1'!ER$12:ER$231)="","",1))</f>
        <v/>
      </c>
      <c r="CZ9" s="7" t="str">
        <f>IF($BU9="","",IF(LOOKUP($BU9,'aux 1'!$A$12:$A$231,'aux 1'!ES$12:ES$231)="","",1))</f>
        <v/>
      </c>
      <c r="DA9" s="7" t="str">
        <f>IF($BU9="","",IF(LOOKUP($BU9,'aux 1'!$A$12:$A$231,'aux 1'!ET$12:ET$231)="","",1))</f>
        <v/>
      </c>
      <c r="DB9" s="7" t="str">
        <f>IF($BU9="","",IF(LOOKUP($BU9,'aux 1'!$A$12:$A$231,'aux 1'!EU$12:EU$231)="","",1))</f>
        <v/>
      </c>
      <c r="DC9" s="7" t="str">
        <f>IF($BU9="","",IF(LOOKUP($BU9,'aux 1'!$A$12:$A$231,'aux 1'!EV$12:EV$231)="","",1))</f>
        <v/>
      </c>
      <c r="DD9" s="7" t="str">
        <f>IF($BU9="","",IF(LOOKUP($BU9,'aux 1'!$A$12:$A$231,'aux 1'!EW$12:EW$231)="","",1))</f>
        <v/>
      </c>
      <c r="DE9" s="7" t="str">
        <f>IF($BU9="","",IF(LOOKUP($BU9,'aux 1'!$A$12:$A$231,'aux 1'!EX$12:EX$231)="","",1))</f>
        <v/>
      </c>
      <c r="DF9" s="7" t="str">
        <f>IF($BU9="","",IF(LOOKUP($BU9,'aux 1'!$A$12:$A$231,'aux 1'!EY$12:EY$231)="","",1))</f>
        <v/>
      </c>
      <c r="DG9" s="7" t="str">
        <f>IF($BU9="","",IF(LOOKUP($BU9,'aux 1'!$A$12:$A$231,'aux 1'!EZ$12:EZ$231)="","",1))</f>
        <v/>
      </c>
      <c r="DH9" s="7" t="str">
        <f>IF($BU9="","",IF(LOOKUP($BU9,'aux 1'!$A$12:$A$231,'aux 1'!FA$12:FA$231)="","",1))</f>
        <v/>
      </c>
      <c r="DI9" s="7" t="str">
        <f>IF($BU9="","",IF(LOOKUP($BU9,'aux 1'!$A$12:$A$231,'aux 1'!FB$12:FB$231)="","",1))</f>
        <v/>
      </c>
      <c r="DJ9" s="15" t="str">
        <f>IF($BU9="","",IF(LOOKUP($BU9,'aux 1'!$A$12:$A$231,'aux 1'!FC$12:FC$231)="","",1))</f>
        <v/>
      </c>
      <c r="DK9" s="15" t="str">
        <f>IF($BU9="","",IF(LOOKUP($BU9,'aux 1'!$A$12:$A$231,'aux 1'!FD$12:FD$231)="","",1))</f>
        <v/>
      </c>
      <c r="DL9" s="15" t="str">
        <f>IF($BU9="","",IF(LOOKUP($BU9,'aux 1'!$A$12:$A$231,'aux 1'!FE$12:FE$231)="","",1))</f>
        <v/>
      </c>
      <c r="DM9" s="15" t="str">
        <f>IF($BU9="","",IF(LOOKUP($BU9,'aux 1'!$A$12:$A$231,'aux 1'!FF$12:FF$231)="","",1))</f>
        <v/>
      </c>
      <c r="DN9" s="15" t="str">
        <f>IF($BU9="","",IF(LOOKUP($BU9,'aux 1'!$A$12:$A$231,'aux 1'!FG$12:FG$231)="","",1))</f>
        <v/>
      </c>
      <c r="DO9" s="15" t="str">
        <f>IF($BU9="","",IF(LOOKUP($BU9,'aux 1'!$A$12:$A$231,'aux 1'!FH$12:FH$231)="","",1))</f>
        <v/>
      </c>
      <c r="DP9" s="15" t="str">
        <f>IF($BU9="","",IF(LOOKUP($BU9,'aux 1'!$A$12:$A$231,'aux 1'!FI$12:FI$231)="","",1))</f>
        <v/>
      </c>
      <c r="DQ9" s="15" t="str">
        <f>IF($BU9="","",IF(LOOKUP($BU9,'aux 1'!$A$12:$A$231,'aux 1'!FJ$12:FJ$231)="","",1))</f>
        <v/>
      </c>
      <c r="DR9" s="15" t="str">
        <f>IF($BU9="","",IF(LOOKUP($BU9,'aux 1'!$A$12:$A$231,'aux 1'!FK$12:FK$231)="","",1))</f>
        <v/>
      </c>
      <c r="DS9" s="15" t="str">
        <f>IF($BU9="","",IF(LOOKUP($BU9,'aux 1'!$A$12:$A$231,'aux 1'!FL$12:FL$231)="","",1))</f>
        <v/>
      </c>
      <c r="DT9" s="15" t="str">
        <f>IF($BU9="","",IF(LOOKUP($BU9,'aux 1'!$A$12:$A$231,'aux 1'!FM$12:FM$231)="","",1))</f>
        <v/>
      </c>
      <c r="DU9" s="15" t="str">
        <f>IF($BU9="","",IF(LOOKUP($BU9,'aux 1'!$A$12:$A$231,'aux 1'!FN$12:FN$231)="","",1))</f>
        <v/>
      </c>
      <c r="DV9" s="15" t="str">
        <f>IF($BU9="","",IF(LOOKUP($BU9,'aux 1'!$A$12:$A$231,'aux 1'!FO$12:FO$231)="","",1))</f>
        <v/>
      </c>
      <c r="DW9" s="15" t="str">
        <f>IF($BU9="","",IF(LOOKUP($BU9,'aux 1'!$A$12:$A$231,'aux 1'!FP$12:FP$231)="","",1))</f>
        <v/>
      </c>
      <c r="DX9" s="15" t="str">
        <f>IF($BU9="","",IF(LOOKUP($BU9,'aux 1'!$A$12:$A$231,'aux 1'!FQ$12:FQ$231)="","",1))</f>
        <v/>
      </c>
      <c r="DY9" s="15" t="str">
        <f>IF($BU9="","",IF(LOOKUP($BU9,'aux 1'!$A$12:$A$231,'aux 1'!FR$12:FR$231)="","",1))</f>
        <v/>
      </c>
      <c r="DZ9" s="15" t="str">
        <f>IF($BU9="","",IF(LOOKUP($BU9,'aux 1'!$A$12:$A$231,'aux 1'!FS$12:FS$231)="","",1))</f>
        <v/>
      </c>
      <c r="EA9" s="15" t="str">
        <f>IF($BU9="","",IF(LOOKUP($BU9,'aux 1'!$A$12:$A$231,'aux 1'!FT$12:FT$231)="","",1))</f>
        <v/>
      </c>
      <c r="EB9" s="14" t="str">
        <f>IF($BU9="","",IF(LOOKUP($BU9,'aux 1'!$A$12:$A$231,'aux 1'!FU$12:FU$231)="","",1))</f>
        <v/>
      </c>
      <c r="EC9" s="14" t="str">
        <f>IF($BU9="","",IF(LOOKUP($BU9,'aux 1'!$A$12:$A$231,'aux 1'!FV$12:FV$231)="","",1))</f>
        <v/>
      </c>
      <c r="ED9" s="14" t="str">
        <f>IF($BU9="","",IF(LOOKUP($BU9,'aux 1'!$A$12:$A$231,'aux 1'!FW$12:FW$231)="","",1))</f>
        <v/>
      </c>
      <c r="EE9" s="14" t="str">
        <f>IF($BU9="","",IF(LOOKUP($BU9,'aux 1'!$A$12:$A$231,'aux 1'!FX$12:FX$231)="","",1))</f>
        <v/>
      </c>
      <c r="EF9" s="14" t="str">
        <f>IF($BU9="","",IF(LOOKUP($BU9,'aux 1'!$A$12:$A$231,'aux 1'!FY$12:FY$231)="","",1))</f>
        <v/>
      </c>
      <c r="EG9" s="14" t="str">
        <f>IF($BU9="","",IF(LOOKUP($BU9,'aux 1'!$A$12:$A$231,'aux 1'!FZ$12:FZ$231)="","",1))</f>
        <v/>
      </c>
      <c r="EH9" s="14" t="str">
        <f>IF($BU9="","",IF(LOOKUP($BU9,'aux 1'!$A$12:$A$231,'aux 1'!GA$12:GA$231)="","",1))</f>
        <v/>
      </c>
      <c r="EI9" s="14" t="str">
        <f>IF($BU9="","",IF(LOOKUP($BU9,'aux 1'!$A$12:$A$231,'aux 1'!GB$12:GB$231)="","",1))</f>
        <v/>
      </c>
      <c r="EJ9" s="14" t="str">
        <f>IF($BU9="","",IF(LOOKUP($BU9,'aux 1'!$A$12:$A$231,'aux 1'!GC$12:GC$231)="","",1))</f>
        <v/>
      </c>
      <c r="EK9" s="14" t="str">
        <f>IF($BU9="","",IF(LOOKUP($BU9,'aux 1'!$A$12:$A$231,'aux 1'!GD$12:GD$231)="","",1))</f>
        <v/>
      </c>
      <c r="EL9" s="14" t="str">
        <f>IF($BU9="","",IF(LOOKUP($BU9,'aux 1'!$A$12:$A$231,'aux 1'!GE$12:GE$231)="","",1))</f>
        <v/>
      </c>
      <c r="EM9" s="14" t="str">
        <f>IF($BU9="","",IF(LOOKUP($BU9,'aux 1'!$A$12:$A$231,'aux 1'!GF$12:GF$231)="","",1))</f>
        <v/>
      </c>
      <c r="EN9" s="14" t="str">
        <f>IF($BU9="","",IF(LOOKUP($BU9,'aux 1'!$A$12:$A$231,'aux 1'!GG$12:GG$231)="","",1))</f>
        <v/>
      </c>
      <c r="EO9" s="14" t="str">
        <f>IF($BU9="","",IF(LOOKUP($BU9,'aux 1'!$A$12:$A$231,'aux 1'!GH$12:GH$231)="","",1))</f>
        <v/>
      </c>
      <c r="EP9" s="14" t="str">
        <f>IF($BU9="","",IF(LOOKUP($BU9,'aux 1'!$A$12:$A$231,'aux 1'!GI$12:GI$231)="","",1))</f>
        <v/>
      </c>
      <c r="EQ9" s="14" t="str">
        <f>IF($BU9="","",IF(LOOKUP($BU9,'aux 1'!$A$12:$A$231,'aux 1'!GJ$12:GJ$231)="","",1))</f>
        <v/>
      </c>
      <c r="ER9" s="14" t="str">
        <f>IF($BU9="","",IF(LOOKUP($BU9,'aux 1'!$A$12:$A$231,'aux 1'!GK$12:GK$231)="","",1))</f>
        <v/>
      </c>
      <c r="ES9" s="14" t="str">
        <f>IF($BU9="","",IF(LOOKUP($BU9,'aux 1'!$A$12:$A$231,'aux 1'!GL$12:GL$231)="","",1))</f>
        <v/>
      </c>
      <c r="ET9" s="19" t="str">
        <f>IF($BU9="","",IF(LOOKUP($BU9,'aux 1'!$A$12:$A$231,'aux 1'!GM$12:GM$231)="","",1))</f>
        <v/>
      </c>
      <c r="EU9" s="19" t="str">
        <f>IF($BU9="","",IF(LOOKUP($BU9,'aux 1'!$A$12:$A$231,'aux 1'!GN$12:GN$231)="","",1))</f>
        <v/>
      </c>
      <c r="EV9" s="19" t="str">
        <f>IF($BU9="","",IF(LOOKUP($BU9,'aux 1'!$A$12:$A$231,'aux 1'!GO$12:GO$231)="","",1))</f>
        <v/>
      </c>
      <c r="EW9" s="19" t="str">
        <f>IF($BU9="","",IF(LOOKUP($BU9,'aux 1'!$A$12:$A$231,'aux 1'!GP$12:GP$231)="","",1))</f>
        <v/>
      </c>
      <c r="EX9" s="19" t="str">
        <f>IF($BU9="","",IF(LOOKUP($BU9,'aux 1'!$A$12:$A$231,'aux 1'!GQ$12:GQ$231)="","",1))</f>
        <v/>
      </c>
      <c r="EY9" s="19" t="str">
        <f>IF($BU9="","",IF(LOOKUP($BU9,'aux 1'!$A$12:$A$231,'aux 1'!GR$12:GR$231)="","",1))</f>
        <v/>
      </c>
      <c r="EZ9" s="19" t="str">
        <f>IF($BU9="","",IF(LOOKUP($BU9,'aux 1'!$A$12:$A$231,'aux 1'!GS$12:GS$231)="","",1))</f>
        <v/>
      </c>
      <c r="FA9" s="19" t="str">
        <f>IF($BU9="","",IF(LOOKUP($BU9,'aux 1'!$A$12:$A$231,'aux 1'!GT$12:GT$231)="","",1))</f>
        <v/>
      </c>
      <c r="FB9" s="19" t="str">
        <f>IF($BU9="","",IF(LOOKUP($BU9,'aux 1'!$A$12:$A$231,'aux 1'!GU$12:GU$231)="","",1))</f>
        <v/>
      </c>
      <c r="FC9" s="19" t="str">
        <f>IF($BU9="","",IF(LOOKUP($BU9,'aux 1'!$A$12:$A$231,'aux 1'!GV$12:GV$231)="","",1))</f>
        <v/>
      </c>
      <c r="FD9" s="19" t="str">
        <f>IF($BU9="","",IF(LOOKUP($BU9,'aux 1'!$A$12:$A$231,'aux 1'!GW$12:GW$231)="","",1))</f>
        <v/>
      </c>
      <c r="FE9" s="19" t="str">
        <f>IF($BU9="","",IF(LOOKUP($BU9,'aux 1'!$A$12:$A$231,'aux 1'!GX$12:GX$231)="","",1))</f>
        <v/>
      </c>
      <c r="FF9" s="19" t="str">
        <f>IF($BU9="","",IF(LOOKUP($BU9,'aux 1'!$A$12:$A$231,'aux 1'!GY$12:GY$231)="","",1))</f>
        <v/>
      </c>
      <c r="FG9" s="19" t="str">
        <f>IF($BU9="","",IF(LOOKUP($BU9,'aux 1'!$A$12:$A$231,'aux 1'!GZ$12:GZ$231)="","",1))</f>
        <v/>
      </c>
      <c r="FH9" s="19" t="str">
        <f>IF($BU9="","",IF(LOOKUP($BU9,'aux 1'!$A$12:$A$231,'aux 1'!HA$12:HA$231)="","",1))</f>
        <v/>
      </c>
      <c r="FI9" s="19" t="str">
        <f>IF($BU9="","",IF(LOOKUP($BU9,'aux 1'!$A$12:$A$231,'aux 1'!HB$12:HB$231)="","",1))</f>
        <v/>
      </c>
      <c r="FJ9" s="19" t="str">
        <f>IF($BU9="","",IF(LOOKUP($BU9,'aux 1'!$A$12:$A$231,'aux 1'!HC$12:HC$231)="","",1))</f>
        <v/>
      </c>
      <c r="FK9" s="19" t="str">
        <f>IF($BU9="","",IF(LOOKUP($BU9,'aux 1'!$A$12:$A$231,'aux 1'!HD$12:HD$231)="","",1))</f>
        <v/>
      </c>
      <c r="FM9" s="47"/>
      <c r="FN9" s="47"/>
      <c r="FO9" s="47"/>
      <c r="FP9" s="47"/>
      <c r="FQ9" s="47"/>
      <c r="FR9" s="47"/>
      <c r="FS9" s="47"/>
      <c r="FT9" s="47"/>
      <c r="FU9" s="47"/>
      <c r="FV9" s="47"/>
      <c r="FW9" s="47"/>
      <c r="FX9" s="47"/>
      <c r="FY9" s="47"/>
      <c r="FZ9" s="47"/>
    </row>
    <row r="10" spans="2:182" x14ac:dyDescent="0.25">
      <c r="B10" s="9">
        <v>4</v>
      </c>
      <c r="C10" s="148" t="b">
        <v>0</v>
      </c>
      <c r="D10" s="148" t="b">
        <v>0</v>
      </c>
      <c r="E10" s="148" t="b">
        <v>0</v>
      </c>
      <c r="F10" s="148" t="b">
        <v>0</v>
      </c>
      <c r="G10" s="148" t="b">
        <v>0</v>
      </c>
      <c r="H10" s="148" t="b">
        <v>0</v>
      </c>
      <c r="I10" s="148" t="b">
        <v>0</v>
      </c>
      <c r="J10" s="148" t="b">
        <v>0</v>
      </c>
      <c r="K10" s="148" t="b">
        <v>0</v>
      </c>
      <c r="L10" s="148" t="b">
        <v>0</v>
      </c>
      <c r="M10" s="148" t="b">
        <v>0</v>
      </c>
      <c r="N10" s="148" t="b">
        <v>0</v>
      </c>
      <c r="O10" s="148" t="b">
        <v>0</v>
      </c>
      <c r="P10" s="148" t="b">
        <v>0</v>
      </c>
      <c r="Q10" s="148" t="b">
        <v>0</v>
      </c>
      <c r="R10" s="148" t="b">
        <v>0</v>
      </c>
      <c r="S10" s="148" t="b">
        <v>0</v>
      </c>
      <c r="T10" s="148" t="b">
        <v>0</v>
      </c>
      <c r="U10" s="148" t="b">
        <v>0</v>
      </c>
      <c r="V10" s="148" t="b">
        <v>0</v>
      </c>
      <c r="W10">
        <f t="shared" si="29"/>
        <v>3</v>
      </c>
      <c r="X10" s="73" t="str">
        <f>IF(C10,INDEX(Formulário!$A$1:$L$100,'aux 2'!X$3+$W10,'aux 2'!X$2),"")</f>
        <v/>
      </c>
      <c r="Y10" s="73" t="str">
        <f>IF(D10,INDEX(Formulário!$A$1:$L$100,'aux 2'!Y$3+$W10,'aux 2'!Y$2),"")</f>
        <v/>
      </c>
      <c r="Z10" s="73" t="str">
        <f>IF(E10,INDEX(Formulário!$A$1:$L$100,'aux 2'!Z$3+$W10,'aux 2'!Z$2),"")</f>
        <v/>
      </c>
      <c r="AA10" s="73" t="str">
        <f>IF(F10,INDEX(Formulário!$A$1:$L$100,'aux 2'!AA$3+$W10,'aux 2'!AA$2),"")</f>
        <v/>
      </c>
      <c r="AB10" s="73" t="str">
        <f>IF(G10,INDEX(Formulário!$A$1:$L$100,'aux 2'!AB$3+$W10,'aux 2'!AB$2),"")</f>
        <v/>
      </c>
      <c r="AC10" s="73" t="str">
        <f>IF(H10,INDEX(Formulário!$A$1:$L$100,'aux 2'!AC$3+$W10,'aux 2'!AC$2),"")</f>
        <v/>
      </c>
      <c r="AD10" s="73" t="str">
        <f>IF(I10,INDEX(Formulário!$A$1:$L$100,'aux 2'!AD$3+$W10,'aux 2'!AD$2),"")</f>
        <v/>
      </c>
      <c r="AE10" s="73" t="str">
        <f>IF(J10,INDEX(Formulário!$A$1:$L$100,'aux 2'!AE$3+$W10,'aux 2'!AE$2),"")</f>
        <v/>
      </c>
      <c r="AF10" s="73" t="str">
        <f>IF(K10,INDEX(Formulário!$A$1:$L$100,'aux 2'!AF$3+$W10,'aux 2'!AF$2),"")</f>
        <v/>
      </c>
      <c r="AG10" s="73" t="str">
        <f>IF(L10,INDEX(Formulário!$A$1:$L$100,'aux 2'!AG$3+$W10,'aux 2'!AG$2),"")</f>
        <v/>
      </c>
      <c r="AH10" s="73" t="str">
        <f>IF(M10,INDEX(Formulário!$A$1:$L$100,'aux 2'!AH$3+$W10,'aux 2'!AH$2),"")</f>
        <v/>
      </c>
      <c r="AI10" s="73" t="str">
        <f>IF(N10,INDEX(Formulário!$A$1:$L$100,'aux 2'!AI$3+$W10,'aux 2'!AI$2),"")</f>
        <v/>
      </c>
      <c r="AJ10" s="73" t="str">
        <f>IF(O10,INDEX(Formulário!$A$1:$L$100,'aux 2'!AJ$3+$W10,'aux 2'!AJ$2),"")</f>
        <v/>
      </c>
      <c r="AK10" s="73" t="str">
        <f>IF(P10,INDEX(Formulário!$A$1:$L$100,'aux 2'!AK$3+$W10,'aux 2'!AK$2),"")</f>
        <v/>
      </c>
      <c r="AL10" s="73" t="str">
        <f>IF(Q10,INDEX(Formulário!$A$1:$L$100,'aux 2'!AL$3+$W10,'aux 2'!AL$2),"")</f>
        <v/>
      </c>
      <c r="AM10" s="73" t="str">
        <f>IF(R10,INDEX(Formulário!$A$1:$L$100,'aux 2'!AM$3+$W10,'aux 2'!AM$2),"")</f>
        <v/>
      </c>
      <c r="AN10" s="73" t="str">
        <f>IF(S10,INDEX(Formulário!$A$1:$L$100,'aux 2'!AN$3+$W10,'aux 2'!AN$2),"")</f>
        <v/>
      </c>
      <c r="AO10" s="73" t="str">
        <f>IF(T10,INDEX(Formulário!$A$1:$L$100,'aux 2'!AO$3+$W10,'aux 2'!AO$2),"")</f>
        <v/>
      </c>
      <c r="AP10" s="73" t="str">
        <f>IF(U10,INDEX(Formulário!$A$1:$L$100,'aux 2'!AP$3+$W10,'aux 2'!AP$2),"")</f>
        <v/>
      </c>
      <c r="AQ10" s="73" t="str">
        <f>IF(V10,INDEX(Formulário!$A$1:$L$100,'aux 2'!AQ$3+$W10,'aux 2'!AQ$2),"")</f>
        <v/>
      </c>
      <c r="AS10" s="62" t="str">
        <f>IF(OR(X10="",X10=0),"",MATCH(X10,'aux 1'!$AQ$12:$AQ$231,0))</f>
        <v/>
      </c>
      <c r="AT10" s="62" t="str">
        <f>IF(OR(Y10="",Y10=0),"",MATCH(Y10,'aux 1'!$AQ$12:$AQ$231,0))</f>
        <v/>
      </c>
      <c r="AU10" s="62" t="str">
        <f>IF(OR(Z10="",Z10=0),"",MATCH(Z10,'aux 1'!$AQ$12:$AQ$231,0))</f>
        <v/>
      </c>
      <c r="AV10" s="62" t="str">
        <f>IF(OR(AA10="",AA10=0),"",MATCH(AA10,'aux 1'!$AQ$12:$AQ$231,0))</f>
        <v/>
      </c>
      <c r="AW10" s="62" t="str">
        <f>IF(OR(AB10="",AB10=0),"",MATCH(AB10,'aux 1'!$AQ$12:$AQ$231,0))</f>
        <v/>
      </c>
      <c r="AX10" s="62" t="str">
        <f>IF(OR(AC10="",AC10=0),"",MATCH(AC10,'aux 1'!$AQ$12:$AQ$231,0))</f>
        <v/>
      </c>
      <c r="AY10" s="62" t="str">
        <f>IF(OR(AD10="",AD10=0),"",MATCH(AD10,'aux 1'!$AQ$12:$AQ$231,0))</f>
        <v/>
      </c>
      <c r="AZ10" s="62" t="str">
        <f>IF(OR(AE10="",AE10=0),"",MATCH(AE10,'aux 1'!$AQ$12:$AQ$231,0))</f>
        <v/>
      </c>
      <c r="BA10" s="62" t="str">
        <f>IF(OR(AF10="",AF10=0),"",MATCH(AF10,'aux 1'!$AQ$12:$AQ$231,0))</f>
        <v/>
      </c>
      <c r="BB10" s="62" t="str">
        <f>IF(OR(AG10="",AG10=0),"",MATCH(AG10,'aux 1'!$AQ$12:$AQ$231,0))</f>
        <v/>
      </c>
      <c r="BC10" s="62" t="str">
        <f>IF(OR(AH10="",AH10=0),"",MATCH(AH10,'aux 1'!$AQ$12:$AQ$231,0))</f>
        <v/>
      </c>
      <c r="BD10" s="62" t="str">
        <f>IF(OR(AI10="",AI10=0),"",MATCH(AI10,'aux 1'!$AQ$12:$AQ$231,0))</f>
        <v/>
      </c>
      <c r="BE10" s="62" t="str">
        <f>IF(OR(AJ10="",AJ10=0),"",MATCH(AJ10,'aux 1'!$AQ$12:$AQ$231,0))</f>
        <v/>
      </c>
      <c r="BF10" s="62" t="str">
        <f>IF(OR(AK10="",AK10=0),"",MATCH(AK10,'aux 1'!$AQ$12:$AQ$231,0))</f>
        <v/>
      </c>
      <c r="BG10" s="62" t="str">
        <f>IF(OR(AL10="",AL10=0),"",MATCH(AL10,'aux 1'!$AQ$12:$AQ$231,0))</f>
        <v/>
      </c>
      <c r="BH10" s="62" t="str">
        <f>IF(OR(AM10="",AM10=0),"",MATCH(AM10,'aux 1'!$AQ$12:$AQ$231,0))</f>
        <v/>
      </c>
      <c r="BI10" s="62" t="str">
        <f>IF(OR(AN10="",AN10=0),"",MATCH(AN10,'aux 1'!$AQ$12:$AQ$231,0))</f>
        <v/>
      </c>
      <c r="BJ10" s="62" t="str">
        <f>IF(OR(AO10="",AO10=0),"",MATCH(AO10,'aux 1'!$AQ$12:$AQ$231,0))</f>
        <v/>
      </c>
      <c r="BK10" s="62" t="str">
        <f>IF(OR(AP10="",AP10=0),"",MATCH(AP10,'aux 1'!$AQ$12:$AQ$231,0))</f>
        <v/>
      </c>
      <c r="BL10" s="62" t="str">
        <f>IF(OR(AQ10="",AQ10=0),"",MATCH(AQ10,'aux 1'!$AQ$12:$AQ$231,0))</f>
        <v/>
      </c>
      <c r="BN10" s="47">
        <v>4</v>
      </c>
      <c r="BO10" s="122">
        <v>4</v>
      </c>
      <c r="BP10" s="78">
        <f t="shared" si="30"/>
        <v>1</v>
      </c>
      <c r="BQ10" s="15" t="str">
        <f t="shared" si="27"/>
        <v/>
      </c>
      <c r="BR10" s="121" t="str">
        <f t="shared" si="26"/>
        <v/>
      </c>
      <c r="BS10" s="19" t="str">
        <f t="shared" si="31"/>
        <v/>
      </c>
      <c r="BT10" s="62" t="str">
        <f>IF(BS10="","",SUM(BS$7:BS10)-BS10+1)</f>
        <v/>
      </c>
      <c r="BU10" s="117" t="str">
        <f t="shared" si="28"/>
        <v/>
      </c>
      <c r="BY10" s="322">
        <v>4</v>
      </c>
      <c r="BZ10" s="6" t="str">
        <f>IF($BU10="","",IF(LOOKUP($BU10,'aux 1'!$A$12:$A$231,'aux 1'!DS$12:DS$231)="","",1))</f>
        <v/>
      </c>
      <c r="CA10" s="6" t="str">
        <f>IF($BU10="","",IF(LOOKUP($BU10,'aux 1'!$A$12:$A$231,'aux 1'!DT$12:DT$231)="","",1))</f>
        <v/>
      </c>
      <c r="CB10" s="6" t="str">
        <f>IF($BU10="","",IF(LOOKUP($BU10,'aux 1'!$A$12:$A$231,'aux 1'!DU$12:DU$231)="","",1))</f>
        <v/>
      </c>
      <c r="CC10" s="6" t="str">
        <f>IF($BU10="","",IF(LOOKUP($BU10,'aux 1'!$A$12:$A$231,'aux 1'!DV$12:DV$231)="","",1))</f>
        <v/>
      </c>
      <c r="CD10" s="6" t="str">
        <f>IF($BU10="","",IF(LOOKUP($BU10,'aux 1'!$A$12:$A$231,'aux 1'!DW$12:DW$231)="","",1))</f>
        <v/>
      </c>
      <c r="CE10" s="6" t="str">
        <f>IF($BU10="","",IF(LOOKUP($BU10,'aux 1'!$A$12:$A$231,'aux 1'!DX$12:DX$231)="","",1))</f>
        <v/>
      </c>
      <c r="CF10" s="6" t="str">
        <f>IF($BU10="","",IF(LOOKUP($BU10,'aux 1'!$A$12:$A$231,'aux 1'!DY$12:DY$231)="","",1))</f>
        <v/>
      </c>
      <c r="CG10" s="6" t="str">
        <f>IF($BU10="","",IF(LOOKUP($BU10,'aux 1'!$A$12:$A$231,'aux 1'!DZ$12:DZ$231)="","",1))</f>
        <v/>
      </c>
      <c r="CH10" s="6" t="str">
        <f>IF($BU10="","",IF(LOOKUP($BU10,'aux 1'!$A$12:$A$231,'aux 1'!EA$12:EA$231)="","",1))</f>
        <v/>
      </c>
      <c r="CI10" s="6" t="str">
        <f>IF($BU10="","",IF(LOOKUP($BU10,'aux 1'!$A$12:$A$231,'aux 1'!EB$12:EB$231)="","",1))</f>
        <v/>
      </c>
      <c r="CJ10" s="6" t="str">
        <f>IF($BU10="","",IF(LOOKUP($BU10,'aux 1'!$A$12:$A$231,'aux 1'!EC$12:EC$231)="","",1))</f>
        <v/>
      </c>
      <c r="CK10" s="6" t="str">
        <f>IF($BU10="","",IF(LOOKUP($BU10,'aux 1'!$A$12:$A$231,'aux 1'!ED$12:ED$231)="","",1))</f>
        <v/>
      </c>
      <c r="CL10" s="6" t="str">
        <f>IF($BU10="","",IF(LOOKUP($BU10,'aux 1'!$A$12:$A$231,'aux 1'!EE$12:EE$231)="","",1))</f>
        <v/>
      </c>
      <c r="CM10" s="6" t="str">
        <f>IF($BU10="","",IF(LOOKUP($BU10,'aux 1'!$A$12:$A$231,'aux 1'!EF$12:EF$231)="","",1))</f>
        <v/>
      </c>
      <c r="CN10" s="6" t="str">
        <f>IF($BU10="","",IF(LOOKUP($BU10,'aux 1'!$A$12:$A$231,'aux 1'!EG$12:EG$231)="","",1))</f>
        <v/>
      </c>
      <c r="CO10" s="6" t="str">
        <f>IF($BU10="","",IF(LOOKUP($BU10,'aux 1'!$A$12:$A$231,'aux 1'!EH$12:EH$231)="","",1))</f>
        <v/>
      </c>
      <c r="CP10" s="6" t="str">
        <f>IF($BU10="","",IF(LOOKUP($BU10,'aux 1'!$A$12:$A$231,'aux 1'!EI$12:EI$231)="","",1))</f>
        <v/>
      </c>
      <c r="CQ10" s="6" t="str">
        <f>IF($BU10="","",IF(LOOKUP($BU10,'aux 1'!$A$12:$A$231,'aux 1'!EJ$12:EJ$231)="","",1))</f>
        <v/>
      </c>
      <c r="CR10" s="7" t="str">
        <f>IF($BU10="","",IF(LOOKUP($BU10,'aux 1'!$A$12:$A$231,'aux 1'!EK$12:EK$231)="","",1))</f>
        <v/>
      </c>
      <c r="CS10" s="7" t="str">
        <f>IF($BU10="","",IF(LOOKUP($BU10,'aux 1'!$A$12:$A$231,'aux 1'!EL$12:EL$231)="","",1))</f>
        <v/>
      </c>
      <c r="CT10" s="7" t="str">
        <f>IF($BU10="","",IF(LOOKUP($BU10,'aux 1'!$A$12:$A$231,'aux 1'!EM$12:EM$231)="","",1))</f>
        <v/>
      </c>
      <c r="CU10" s="7" t="str">
        <f>IF($BU10="","",IF(LOOKUP($BU10,'aux 1'!$A$12:$A$231,'aux 1'!EN$12:EN$231)="","",1))</f>
        <v/>
      </c>
      <c r="CV10" s="7" t="str">
        <f>IF($BU10="","",IF(LOOKUP($BU10,'aux 1'!$A$12:$A$231,'aux 1'!EO$12:EO$231)="","",1))</f>
        <v/>
      </c>
      <c r="CW10" s="7" t="str">
        <f>IF($BU10="","",IF(LOOKUP($BU10,'aux 1'!$A$12:$A$231,'aux 1'!EP$12:EP$231)="","",1))</f>
        <v/>
      </c>
      <c r="CX10" s="7" t="str">
        <f>IF($BU10="","",IF(LOOKUP($BU10,'aux 1'!$A$12:$A$231,'aux 1'!EQ$12:EQ$231)="","",1))</f>
        <v/>
      </c>
      <c r="CY10" s="7" t="str">
        <f>IF($BU10="","",IF(LOOKUP($BU10,'aux 1'!$A$12:$A$231,'aux 1'!ER$12:ER$231)="","",1))</f>
        <v/>
      </c>
      <c r="CZ10" s="7" t="str">
        <f>IF($BU10="","",IF(LOOKUP($BU10,'aux 1'!$A$12:$A$231,'aux 1'!ES$12:ES$231)="","",1))</f>
        <v/>
      </c>
      <c r="DA10" s="7" t="str">
        <f>IF($BU10="","",IF(LOOKUP($BU10,'aux 1'!$A$12:$A$231,'aux 1'!ET$12:ET$231)="","",1))</f>
        <v/>
      </c>
      <c r="DB10" s="7" t="str">
        <f>IF($BU10="","",IF(LOOKUP($BU10,'aux 1'!$A$12:$A$231,'aux 1'!EU$12:EU$231)="","",1))</f>
        <v/>
      </c>
      <c r="DC10" s="7" t="str">
        <f>IF($BU10="","",IF(LOOKUP($BU10,'aux 1'!$A$12:$A$231,'aux 1'!EV$12:EV$231)="","",1))</f>
        <v/>
      </c>
      <c r="DD10" s="7" t="str">
        <f>IF($BU10="","",IF(LOOKUP($BU10,'aux 1'!$A$12:$A$231,'aux 1'!EW$12:EW$231)="","",1))</f>
        <v/>
      </c>
      <c r="DE10" s="7" t="str">
        <f>IF($BU10="","",IF(LOOKUP($BU10,'aux 1'!$A$12:$A$231,'aux 1'!EX$12:EX$231)="","",1))</f>
        <v/>
      </c>
      <c r="DF10" s="7" t="str">
        <f>IF($BU10="","",IF(LOOKUP($BU10,'aux 1'!$A$12:$A$231,'aux 1'!EY$12:EY$231)="","",1))</f>
        <v/>
      </c>
      <c r="DG10" s="7" t="str">
        <f>IF($BU10="","",IF(LOOKUP($BU10,'aux 1'!$A$12:$A$231,'aux 1'!EZ$12:EZ$231)="","",1))</f>
        <v/>
      </c>
      <c r="DH10" s="7" t="str">
        <f>IF($BU10="","",IF(LOOKUP($BU10,'aux 1'!$A$12:$A$231,'aux 1'!FA$12:FA$231)="","",1))</f>
        <v/>
      </c>
      <c r="DI10" s="7" t="str">
        <f>IF($BU10="","",IF(LOOKUP($BU10,'aux 1'!$A$12:$A$231,'aux 1'!FB$12:FB$231)="","",1))</f>
        <v/>
      </c>
      <c r="DJ10" s="15" t="str">
        <f>IF($BU10="","",IF(LOOKUP($BU10,'aux 1'!$A$12:$A$231,'aux 1'!FC$12:FC$231)="","",1))</f>
        <v/>
      </c>
      <c r="DK10" s="15" t="str">
        <f>IF($BU10="","",IF(LOOKUP($BU10,'aux 1'!$A$12:$A$231,'aux 1'!FD$12:FD$231)="","",1))</f>
        <v/>
      </c>
      <c r="DL10" s="15" t="str">
        <f>IF($BU10="","",IF(LOOKUP($BU10,'aux 1'!$A$12:$A$231,'aux 1'!FE$12:FE$231)="","",1))</f>
        <v/>
      </c>
      <c r="DM10" s="15" t="str">
        <f>IF($BU10="","",IF(LOOKUP($BU10,'aux 1'!$A$12:$A$231,'aux 1'!FF$12:FF$231)="","",1))</f>
        <v/>
      </c>
      <c r="DN10" s="15" t="str">
        <f>IF($BU10="","",IF(LOOKUP($BU10,'aux 1'!$A$12:$A$231,'aux 1'!FG$12:FG$231)="","",1))</f>
        <v/>
      </c>
      <c r="DO10" s="15" t="str">
        <f>IF($BU10="","",IF(LOOKUP($BU10,'aux 1'!$A$12:$A$231,'aux 1'!FH$12:FH$231)="","",1))</f>
        <v/>
      </c>
      <c r="DP10" s="15" t="str">
        <f>IF($BU10="","",IF(LOOKUP($BU10,'aux 1'!$A$12:$A$231,'aux 1'!FI$12:FI$231)="","",1))</f>
        <v/>
      </c>
      <c r="DQ10" s="15" t="str">
        <f>IF($BU10="","",IF(LOOKUP($BU10,'aux 1'!$A$12:$A$231,'aux 1'!FJ$12:FJ$231)="","",1))</f>
        <v/>
      </c>
      <c r="DR10" s="15" t="str">
        <f>IF($BU10="","",IF(LOOKUP($BU10,'aux 1'!$A$12:$A$231,'aux 1'!FK$12:FK$231)="","",1))</f>
        <v/>
      </c>
      <c r="DS10" s="15" t="str">
        <f>IF($BU10="","",IF(LOOKUP($BU10,'aux 1'!$A$12:$A$231,'aux 1'!FL$12:FL$231)="","",1))</f>
        <v/>
      </c>
      <c r="DT10" s="15" t="str">
        <f>IF($BU10="","",IF(LOOKUP($BU10,'aux 1'!$A$12:$A$231,'aux 1'!FM$12:FM$231)="","",1))</f>
        <v/>
      </c>
      <c r="DU10" s="15" t="str">
        <f>IF($BU10="","",IF(LOOKUP($BU10,'aux 1'!$A$12:$A$231,'aux 1'!FN$12:FN$231)="","",1))</f>
        <v/>
      </c>
      <c r="DV10" s="15" t="str">
        <f>IF($BU10="","",IF(LOOKUP($BU10,'aux 1'!$A$12:$A$231,'aux 1'!FO$12:FO$231)="","",1))</f>
        <v/>
      </c>
      <c r="DW10" s="15" t="str">
        <f>IF($BU10="","",IF(LOOKUP($BU10,'aux 1'!$A$12:$A$231,'aux 1'!FP$12:FP$231)="","",1))</f>
        <v/>
      </c>
      <c r="DX10" s="15" t="str">
        <f>IF($BU10="","",IF(LOOKUP($BU10,'aux 1'!$A$12:$A$231,'aux 1'!FQ$12:FQ$231)="","",1))</f>
        <v/>
      </c>
      <c r="DY10" s="15" t="str">
        <f>IF($BU10="","",IF(LOOKUP($BU10,'aux 1'!$A$12:$A$231,'aux 1'!FR$12:FR$231)="","",1))</f>
        <v/>
      </c>
      <c r="DZ10" s="15" t="str">
        <f>IF($BU10="","",IF(LOOKUP($BU10,'aux 1'!$A$12:$A$231,'aux 1'!FS$12:FS$231)="","",1))</f>
        <v/>
      </c>
      <c r="EA10" s="15" t="str">
        <f>IF($BU10="","",IF(LOOKUP($BU10,'aux 1'!$A$12:$A$231,'aux 1'!FT$12:FT$231)="","",1))</f>
        <v/>
      </c>
      <c r="EB10" s="14" t="str">
        <f>IF($BU10="","",IF(LOOKUP($BU10,'aux 1'!$A$12:$A$231,'aux 1'!FU$12:FU$231)="","",1))</f>
        <v/>
      </c>
      <c r="EC10" s="14" t="str">
        <f>IF($BU10="","",IF(LOOKUP($BU10,'aux 1'!$A$12:$A$231,'aux 1'!FV$12:FV$231)="","",1))</f>
        <v/>
      </c>
      <c r="ED10" s="14" t="str">
        <f>IF($BU10="","",IF(LOOKUP($BU10,'aux 1'!$A$12:$A$231,'aux 1'!FW$12:FW$231)="","",1))</f>
        <v/>
      </c>
      <c r="EE10" s="14" t="str">
        <f>IF($BU10="","",IF(LOOKUP($BU10,'aux 1'!$A$12:$A$231,'aux 1'!FX$12:FX$231)="","",1))</f>
        <v/>
      </c>
      <c r="EF10" s="14" t="str">
        <f>IF($BU10="","",IF(LOOKUP($BU10,'aux 1'!$A$12:$A$231,'aux 1'!FY$12:FY$231)="","",1))</f>
        <v/>
      </c>
      <c r="EG10" s="14" t="str">
        <f>IF($BU10="","",IF(LOOKUP($BU10,'aux 1'!$A$12:$A$231,'aux 1'!FZ$12:FZ$231)="","",1))</f>
        <v/>
      </c>
      <c r="EH10" s="14" t="str">
        <f>IF($BU10="","",IF(LOOKUP($BU10,'aux 1'!$A$12:$A$231,'aux 1'!GA$12:GA$231)="","",1))</f>
        <v/>
      </c>
      <c r="EI10" s="14" t="str">
        <f>IF($BU10="","",IF(LOOKUP($BU10,'aux 1'!$A$12:$A$231,'aux 1'!GB$12:GB$231)="","",1))</f>
        <v/>
      </c>
      <c r="EJ10" s="14" t="str">
        <f>IF($BU10="","",IF(LOOKUP($BU10,'aux 1'!$A$12:$A$231,'aux 1'!GC$12:GC$231)="","",1))</f>
        <v/>
      </c>
      <c r="EK10" s="14" t="str">
        <f>IF($BU10="","",IF(LOOKUP($BU10,'aux 1'!$A$12:$A$231,'aux 1'!GD$12:GD$231)="","",1))</f>
        <v/>
      </c>
      <c r="EL10" s="14" t="str">
        <f>IF($BU10="","",IF(LOOKUP($BU10,'aux 1'!$A$12:$A$231,'aux 1'!GE$12:GE$231)="","",1))</f>
        <v/>
      </c>
      <c r="EM10" s="14" t="str">
        <f>IF($BU10="","",IF(LOOKUP($BU10,'aux 1'!$A$12:$A$231,'aux 1'!GF$12:GF$231)="","",1))</f>
        <v/>
      </c>
      <c r="EN10" s="14" t="str">
        <f>IF($BU10="","",IF(LOOKUP($BU10,'aux 1'!$A$12:$A$231,'aux 1'!GG$12:GG$231)="","",1))</f>
        <v/>
      </c>
      <c r="EO10" s="14" t="str">
        <f>IF($BU10="","",IF(LOOKUP($BU10,'aux 1'!$A$12:$A$231,'aux 1'!GH$12:GH$231)="","",1))</f>
        <v/>
      </c>
      <c r="EP10" s="14" t="str">
        <f>IF($BU10="","",IF(LOOKUP($BU10,'aux 1'!$A$12:$A$231,'aux 1'!GI$12:GI$231)="","",1))</f>
        <v/>
      </c>
      <c r="EQ10" s="14" t="str">
        <f>IF($BU10="","",IF(LOOKUP($BU10,'aux 1'!$A$12:$A$231,'aux 1'!GJ$12:GJ$231)="","",1))</f>
        <v/>
      </c>
      <c r="ER10" s="14" t="str">
        <f>IF($BU10="","",IF(LOOKUP($BU10,'aux 1'!$A$12:$A$231,'aux 1'!GK$12:GK$231)="","",1))</f>
        <v/>
      </c>
      <c r="ES10" s="14" t="str">
        <f>IF($BU10="","",IF(LOOKUP($BU10,'aux 1'!$A$12:$A$231,'aux 1'!GL$12:GL$231)="","",1))</f>
        <v/>
      </c>
      <c r="ET10" s="19" t="str">
        <f>IF($BU10="","",IF(LOOKUP($BU10,'aux 1'!$A$12:$A$231,'aux 1'!GM$12:GM$231)="","",1))</f>
        <v/>
      </c>
      <c r="EU10" s="19" t="str">
        <f>IF($BU10="","",IF(LOOKUP($BU10,'aux 1'!$A$12:$A$231,'aux 1'!GN$12:GN$231)="","",1))</f>
        <v/>
      </c>
      <c r="EV10" s="19" t="str">
        <f>IF($BU10="","",IF(LOOKUP($BU10,'aux 1'!$A$12:$A$231,'aux 1'!GO$12:GO$231)="","",1))</f>
        <v/>
      </c>
      <c r="EW10" s="19" t="str">
        <f>IF($BU10="","",IF(LOOKUP($BU10,'aux 1'!$A$12:$A$231,'aux 1'!GP$12:GP$231)="","",1))</f>
        <v/>
      </c>
      <c r="EX10" s="19" t="str">
        <f>IF($BU10="","",IF(LOOKUP($BU10,'aux 1'!$A$12:$A$231,'aux 1'!GQ$12:GQ$231)="","",1))</f>
        <v/>
      </c>
      <c r="EY10" s="19" t="str">
        <f>IF($BU10="","",IF(LOOKUP($BU10,'aux 1'!$A$12:$A$231,'aux 1'!GR$12:GR$231)="","",1))</f>
        <v/>
      </c>
      <c r="EZ10" s="19" t="str">
        <f>IF($BU10="","",IF(LOOKUP($BU10,'aux 1'!$A$12:$A$231,'aux 1'!GS$12:GS$231)="","",1))</f>
        <v/>
      </c>
      <c r="FA10" s="19" t="str">
        <f>IF($BU10="","",IF(LOOKUP($BU10,'aux 1'!$A$12:$A$231,'aux 1'!GT$12:GT$231)="","",1))</f>
        <v/>
      </c>
      <c r="FB10" s="19" t="str">
        <f>IF($BU10="","",IF(LOOKUP($BU10,'aux 1'!$A$12:$A$231,'aux 1'!GU$12:GU$231)="","",1))</f>
        <v/>
      </c>
      <c r="FC10" s="19" t="str">
        <f>IF($BU10="","",IF(LOOKUP($BU10,'aux 1'!$A$12:$A$231,'aux 1'!GV$12:GV$231)="","",1))</f>
        <v/>
      </c>
      <c r="FD10" s="19" t="str">
        <f>IF($BU10="","",IF(LOOKUP($BU10,'aux 1'!$A$12:$A$231,'aux 1'!GW$12:GW$231)="","",1))</f>
        <v/>
      </c>
      <c r="FE10" s="19" t="str">
        <f>IF($BU10="","",IF(LOOKUP($BU10,'aux 1'!$A$12:$A$231,'aux 1'!GX$12:GX$231)="","",1))</f>
        <v/>
      </c>
      <c r="FF10" s="19" t="str">
        <f>IF($BU10="","",IF(LOOKUP($BU10,'aux 1'!$A$12:$A$231,'aux 1'!GY$12:GY$231)="","",1))</f>
        <v/>
      </c>
      <c r="FG10" s="19" t="str">
        <f>IF($BU10="","",IF(LOOKUP($BU10,'aux 1'!$A$12:$A$231,'aux 1'!GZ$12:GZ$231)="","",1))</f>
        <v/>
      </c>
      <c r="FH10" s="19" t="str">
        <f>IF($BU10="","",IF(LOOKUP($BU10,'aux 1'!$A$12:$A$231,'aux 1'!HA$12:HA$231)="","",1))</f>
        <v/>
      </c>
      <c r="FI10" s="19" t="str">
        <f>IF($BU10="","",IF(LOOKUP($BU10,'aux 1'!$A$12:$A$231,'aux 1'!HB$12:HB$231)="","",1))</f>
        <v/>
      </c>
      <c r="FJ10" s="19" t="str">
        <f>IF($BU10="","",IF(LOOKUP($BU10,'aux 1'!$A$12:$A$231,'aux 1'!HC$12:HC$231)="","",1))</f>
        <v/>
      </c>
      <c r="FK10" s="19" t="str">
        <f>IF($BU10="","",IF(LOOKUP($BU10,'aux 1'!$A$12:$A$231,'aux 1'!HD$12:HD$231)="","",1))</f>
        <v/>
      </c>
      <c r="FM10" s="47"/>
      <c r="FN10" s="47"/>
      <c r="FO10" s="47"/>
      <c r="FP10" s="47"/>
      <c r="FQ10" s="47"/>
      <c r="FR10" s="47"/>
      <c r="FS10" s="47"/>
      <c r="FT10" s="47"/>
      <c r="FU10" s="47"/>
      <c r="FV10" s="47"/>
      <c r="FW10" s="47"/>
      <c r="FX10" s="47"/>
      <c r="FY10" s="47"/>
      <c r="FZ10" s="47"/>
    </row>
    <row r="11" spans="2:182" x14ac:dyDescent="0.25">
      <c r="B11" s="9">
        <v>5</v>
      </c>
      <c r="C11" s="148" t="b">
        <v>0</v>
      </c>
      <c r="D11" s="148" t="b">
        <v>0</v>
      </c>
      <c r="E11" s="148" t="b">
        <v>0</v>
      </c>
      <c r="F11" s="148" t="b">
        <v>0</v>
      </c>
      <c r="G11" s="148" t="b">
        <v>0</v>
      </c>
      <c r="H11" s="148" t="b">
        <v>0</v>
      </c>
      <c r="I11" s="148" t="b">
        <v>0</v>
      </c>
      <c r="J11" s="148" t="b">
        <v>0</v>
      </c>
      <c r="K11" s="148" t="b">
        <v>0</v>
      </c>
      <c r="L11" s="148" t="b">
        <v>0</v>
      </c>
      <c r="M11" s="148" t="b">
        <v>0</v>
      </c>
      <c r="N11" s="148" t="b">
        <v>0</v>
      </c>
      <c r="O11" s="148" t="b">
        <v>0</v>
      </c>
      <c r="P11" s="148" t="b">
        <v>0</v>
      </c>
      <c r="Q11" s="148" t="b">
        <v>0</v>
      </c>
      <c r="R11" s="148" t="b">
        <v>0</v>
      </c>
      <c r="S11" s="148" t="b">
        <v>0</v>
      </c>
      <c r="T11" s="148" t="b">
        <v>0</v>
      </c>
      <c r="U11" s="148" t="b">
        <v>0</v>
      </c>
      <c r="V11" s="148" t="b">
        <v>0</v>
      </c>
      <c r="W11">
        <f t="shared" si="29"/>
        <v>4</v>
      </c>
      <c r="X11" s="73" t="str">
        <f>IF(C11,INDEX(Formulário!$A$1:$L$100,'aux 2'!X$3+$W11,'aux 2'!X$2),"")</f>
        <v/>
      </c>
      <c r="Y11" s="73" t="str">
        <f>IF(D11,INDEX(Formulário!$A$1:$L$100,'aux 2'!Y$3+$W11,'aux 2'!Y$2),"")</f>
        <v/>
      </c>
      <c r="Z11" s="73" t="str">
        <f>IF(E11,INDEX(Formulário!$A$1:$L$100,'aux 2'!Z$3+$W11,'aux 2'!Z$2),"")</f>
        <v/>
      </c>
      <c r="AA11" s="73" t="str">
        <f>IF(F11,INDEX(Formulário!$A$1:$L$100,'aux 2'!AA$3+$W11,'aux 2'!AA$2),"")</f>
        <v/>
      </c>
      <c r="AB11" s="73" t="str">
        <f>IF(G11,INDEX(Formulário!$A$1:$L$100,'aux 2'!AB$3+$W11,'aux 2'!AB$2),"")</f>
        <v/>
      </c>
      <c r="AC11" s="73" t="str">
        <f>IF(H11,INDEX(Formulário!$A$1:$L$100,'aux 2'!AC$3+$W11,'aux 2'!AC$2),"")</f>
        <v/>
      </c>
      <c r="AD11" s="73" t="str">
        <f>IF(I11,INDEX(Formulário!$A$1:$L$100,'aux 2'!AD$3+$W11,'aux 2'!AD$2),"")</f>
        <v/>
      </c>
      <c r="AE11" s="73" t="str">
        <f>IF(J11,INDEX(Formulário!$A$1:$L$100,'aux 2'!AE$3+$W11,'aux 2'!AE$2),"")</f>
        <v/>
      </c>
      <c r="AF11" s="73" t="str">
        <f>IF(K11,INDEX(Formulário!$A$1:$L$100,'aux 2'!AF$3+$W11,'aux 2'!AF$2),"")</f>
        <v/>
      </c>
      <c r="AG11" s="73" t="str">
        <f>IF(L11,INDEX(Formulário!$A$1:$L$100,'aux 2'!AG$3+$W11,'aux 2'!AG$2),"")</f>
        <v/>
      </c>
      <c r="AH11" s="73" t="str">
        <f>IF(M11,INDEX(Formulário!$A$1:$L$100,'aux 2'!AH$3+$W11,'aux 2'!AH$2),"")</f>
        <v/>
      </c>
      <c r="AI11" s="73" t="str">
        <f>IF(N11,INDEX(Formulário!$A$1:$L$100,'aux 2'!AI$3+$W11,'aux 2'!AI$2),"")</f>
        <v/>
      </c>
      <c r="AJ11" s="73" t="str">
        <f>IF(O11,INDEX(Formulário!$A$1:$L$100,'aux 2'!AJ$3+$W11,'aux 2'!AJ$2),"")</f>
        <v/>
      </c>
      <c r="AK11" s="73" t="str">
        <f>IF(P11,INDEX(Formulário!$A$1:$L$100,'aux 2'!AK$3+$W11,'aux 2'!AK$2),"")</f>
        <v/>
      </c>
      <c r="AL11" s="73" t="str">
        <f>IF(Q11,INDEX(Formulário!$A$1:$L$100,'aux 2'!AL$3+$W11,'aux 2'!AL$2),"")</f>
        <v/>
      </c>
      <c r="AM11" s="73" t="str">
        <f>IF(R11,INDEX(Formulário!$A$1:$L$100,'aux 2'!AM$3+$W11,'aux 2'!AM$2),"")</f>
        <v/>
      </c>
      <c r="AN11" s="73" t="str">
        <f>IF(S11,INDEX(Formulário!$A$1:$L$100,'aux 2'!AN$3+$W11,'aux 2'!AN$2),"")</f>
        <v/>
      </c>
      <c r="AO11" s="73" t="str">
        <f>IF(T11,INDEX(Formulário!$A$1:$L$100,'aux 2'!AO$3+$W11,'aux 2'!AO$2),"")</f>
        <v/>
      </c>
      <c r="AP11" s="73" t="str">
        <f>IF(U11,INDEX(Formulário!$A$1:$L$100,'aux 2'!AP$3+$W11,'aux 2'!AP$2),"")</f>
        <v/>
      </c>
      <c r="AQ11" s="73" t="str">
        <f>IF(V11,INDEX(Formulário!$A$1:$L$100,'aux 2'!AQ$3+$W11,'aux 2'!AQ$2),"")</f>
        <v/>
      </c>
      <c r="AS11" s="62" t="str">
        <f>IF(OR(X11="",X11=0),"",MATCH(X11,'aux 1'!$AQ$12:$AQ$231,0))</f>
        <v/>
      </c>
      <c r="AT11" s="62" t="str">
        <f>IF(OR(Y11="",Y11=0),"",MATCH(Y11,'aux 1'!$AQ$12:$AQ$231,0))</f>
        <v/>
      </c>
      <c r="AU11" s="62" t="str">
        <f>IF(OR(Z11="",Z11=0),"",MATCH(Z11,'aux 1'!$AQ$12:$AQ$231,0))</f>
        <v/>
      </c>
      <c r="AV11" s="62" t="str">
        <f>IF(OR(AA11="",AA11=0),"",MATCH(AA11,'aux 1'!$AQ$12:$AQ$231,0))</f>
        <v/>
      </c>
      <c r="AW11" s="62" t="str">
        <f>IF(OR(AB11="",AB11=0),"",MATCH(AB11,'aux 1'!$AQ$12:$AQ$231,0))</f>
        <v/>
      </c>
      <c r="AX11" s="62" t="str">
        <f>IF(OR(AC11="",AC11=0),"",MATCH(AC11,'aux 1'!$AQ$12:$AQ$231,0))</f>
        <v/>
      </c>
      <c r="AY11" s="62" t="str">
        <f>IF(OR(AD11="",AD11=0),"",MATCH(AD11,'aux 1'!$AQ$12:$AQ$231,0))</f>
        <v/>
      </c>
      <c r="AZ11" s="62" t="str">
        <f>IF(OR(AE11="",AE11=0),"",MATCH(AE11,'aux 1'!$AQ$12:$AQ$231,0))</f>
        <v/>
      </c>
      <c r="BA11" s="62" t="str">
        <f>IF(OR(AF11="",AF11=0),"",MATCH(AF11,'aux 1'!$AQ$12:$AQ$231,0))</f>
        <v/>
      </c>
      <c r="BB11" s="62" t="str">
        <f>IF(OR(AG11="",AG11=0),"",MATCH(AG11,'aux 1'!$AQ$12:$AQ$231,0))</f>
        <v/>
      </c>
      <c r="BC11" s="62" t="str">
        <f>IF(OR(AH11="",AH11=0),"",MATCH(AH11,'aux 1'!$AQ$12:$AQ$231,0))</f>
        <v/>
      </c>
      <c r="BD11" s="62" t="str">
        <f>IF(OR(AI11="",AI11=0),"",MATCH(AI11,'aux 1'!$AQ$12:$AQ$231,0))</f>
        <v/>
      </c>
      <c r="BE11" s="62" t="str">
        <f>IF(OR(AJ11="",AJ11=0),"",MATCH(AJ11,'aux 1'!$AQ$12:$AQ$231,0))</f>
        <v/>
      </c>
      <c r="BF11" s="62" t="str">
        <f>IF(OR(AK11="",AK11=0),"",MATCH(AK11,'aux 1'!$AQ$12:$AQ$231,0))</f>
        <v/>
      </c>
      <c r="BG11" s="62" t="str">
        <f>IF(OR(AL11="",AL11=0),"",MATCH(AL11,'aux 1'!$AQ$12:$AQ$231,0))</f>
        <v/>
      </c>
      <c r="BH11" s="62" t="str">
        <f>IF(OR(AM11="",AM11=0),"",MATCH(AM11,'aux 1'!$AQ$12:$AQ$231,0))</f>
        <v/>
      </c>
      <c r="BI11" s="62" t="str">
        <f>IF(OR(AN11="",AN11=0),"",MATCH(AN11,'aux 1'!$AQ$12:$AQ$231,0))</f>
        <v/>
      </c>
      <c r="BJ11" s="62" t="str">
        <f>IF(OR(AO11="",AO11=0),"",MATCH(AO11,'aux 1'!$AQ$12:$AQ$231,0))</f>
        <v/>
      </c>
      <c r="BK11" s="62" t="str">
        <f>IF(OR(AP11="",AP11=0),"",MATCH(AP11,'aux 1'!$AQ$12:$AQ$231,0))</f>
        <v/>
      </c>
      <c r="BL11" s="62" t="str">
        <f>IF(OR(AQ11="",AQ11=0),"",MATCH(AQ11,'aux 1'!$AQ$12:$AQ$231,0))</f>
        <v/>
      </c>
      <c r="BN11" s="47">
        <v>5</v>
      </c>
      <c r="BO11" s="122">
        <v>5</v>
      </c>
      <c r="BP11" s="78">
        <f t="shared" si="30"/>
        <v>1</v>
      </c>
      <c r="BQ11" s="15" t="str">
        <f t="shared" si="27"/>
        <v/>
      </c>
      <c r="BR11" s="121" t="str">
        <f t="shared" si="26"/>
        <v/>
      </c>
      <c r="BS11" s="19" t="str">
        <f t="shared" si="31"/>
        <v/>
      </c>
      <c r="BT11" s="62" t="str">
        <f>IF(BS11="","",SUM(BS$7:BS11)-BS11+1)</f>
        <v/>
      </c>
      <c r="BU11" s="117" t="str">
        <f t="shared" si="28"/>
        <v/>
      </c>
      <c r="BY11" s="322">
        <v>5</v>
      </c>
      <c r="BZ11" s="6" t="str">
        <f>IF($BU11="","",IF(LOOKUP($BU11,'aux 1'!$A$12:$A$231,'aux 1'!DS$12:DS$231)="","",1))</f>
        <v/>
      </c>
      <c r="CA11" s="6" t="str">
        <f>IF($BU11="","",IF(LOOKUP($BU11,'aux 1'!$A$12:$A$231,'aux 1'!DT$12:DT$231)="","",1))</f>
        <v/>
      </c>
      <c r="CB11" s="6" t="str">
        <f>IF($BU11="","",IF(LOOKUP($BU11,'aux 1'!$A$12:$A$231,'aux 1'!DU$12:DU$231)="","",1))</f>
        <v/>
      </c>
      <c r="CC11" s="6" t="str">
        <f>IF($BU11="","",IF(LOOKUP($BU11,'aux 1'!$A$12:$A$231,'aux 1'!DV$12:DV$231)="","",1))</f>
        <v/>
      </c>
      <c r="CD11" s="6" t="str">
        <f>IF($BU11="","",IF(LOOKUP($BU11,'aux 1'!$A$12:$A$231,'aux 1'!DW$12:DW$231)="","",1))</f>
        <v/>
      </c>
      <c r="CE11" s="6" t="str">
        <f>IF($BU11="","",IF(LOOKUP($BU11,'aux 1'!$A$12:$A$231,'aux 1'!DX$12:DX$231)="","",1))</f>
        <v/>
      </c>
      <c r="CF11" s="6" t="str">
        <f>IF($BU11="","",IF(LOOKUP($BU11,'aux 1'!$A$12:$A$231,'aux 1'!DY$12:DY$231)="","",1))</f>
        <v/>
      </c>
      <c r="CG11" s="6" t="str">
        <f>IF($BU11="","",IF(LOOKUP($BU11,'aux 1'!$A$12:$A$231,'aux 1'!DZ$12:DZ$231)="","",1))</f>
        <v/>
      </c>
      <c r="CH11" s="6" t="str">
        <f>IF($BU11="","",IF(LOOKUP($BU11,'aux 1'!$A$12:$A$231,'aux 1'!EA$12:EA$231)="","",1))</f>
        <v/>
      </c>
      <c r="CI11" s="6" t="str">
        <f>IF($BU11="","",IF(LOOKUP($BU11,'aux 1'!$A$12:$A$231,'aux 1'!EB$12:EB$231)="","",1))</f>
        <v/>
      </c>
      <c r="CJ11" s="6" t="str">
        <f>IF($BU11="","",IF(LOOKUP($BU11,'aux 1'!$A$12:$A$231,'aux 1'!EC$12:EC$231)="","",1))</f>
        <v/>
      </c>
      <c r="CK11" s="6" t="str">
        <f>IF($BU11="","",IF(LOOKUP($BU11,'aux 1'!$A$12:$A$231,'aux 1'!ED$12:ED$231)="","",1))</f>
        <v/>
      </c>
      <c r="CL11" s="6" t="str">
        <f>IF($BU11="","",IF(LOOKUP($BU11,'aux 1'!$A$12:$A$231,'aux 1'!EE$12:EE$231)="","",1))</f>
        <v/>
      </c>
      <c r="CM11" s="6" t="str">
        <f>IF($BU11="","",IF(LOOKUP($BU11,'aux 1'!$A$12:$A$231,'aux 1'!EF$12:EF$231)="","",1))</f>
        <v/>
      </c>
      <c r="CN11" s="6" t="str">
        <f>IF($BU11="","",IF(LOOKUP($BU11,'aux 1'!$A$12:$A$231,'aux 1'!EG$12:EG$231)="","",1))</f>
        <v/>
      </c>
      <c r="CO11" s="6" t="str">
        <f>IF($BU11="","",IF(LOOKUP($BU11,'aux 1'!$A$12:$A$231,'aux 1'!EH$12:EH$231)="","",1))</f>
        <v/>
      </c>
      <c r="CP11" s="6" t="str">
        <f>IF($BU11="","",IF(LOOKUP($BU11,'aux 1'!$A$12:$A$231,'aux 1'!EI$12:EI$231)="","",1))</f>
        <v/>
      </c>
      <c r="CQ11" s="6" t="str">
        <f>IF($BU11="","",IF(LOOKUP($BU11,'aux 1'!$A$12:$A$231,'aux 1'!EJ$12:EJ$231)="","",1))</f>
        <v/>
      </c>
      <c r="CR11" s="7" t="str">
        <f>IF($BU11="","",IF(LOOKUP($BU11,'aux 1'!$A$12:$A$231,'aux 1'!EK$12:EK$231)="","",1))</f>
        <v/>
      </c>
      <c r="CS11" s="7" t="str">
        <f>IF($BU11="","",IF(LOOKUP($BU11,'aux 1'!$A$12:$A$231,'aux 1'!EL$12:EL$231)="","",1))</f>
        <v/>
      </c>
      <c r="CT11" s="7" t="str">
        <f>IF($BU11="","",IF(LOOKUP($BU11,'aux 1'!$A$12:$A$231,'aux 1'!EM$12:EM$231)="","",1))</f>
        <v/>
      </c>
      <c r="CU11" s="7" t="str">
        <f>IF($BU11="","",IF(LOOKUP($BU11,'aux 1'!$A$12:$A$231,'aux 1'!EN$12:EN$231)="","",1))</f>
        <v/>
      </c>
      <c r="CV11" s="7" t="str">
        <f>IF($BU11="","",IF(LOOKUP($BU11,'aux 1'!$A$12:$A$231,'aux 1'!EO$12:EO$231)="","",1))</f>
        <v/>
      </c>
      <c r="CW11" s="7" t="str">
        <f>IF($BU11="","",IF(LOOKUP($BU11,'aux 1'!$A$12:$A$231,'aux 1'!EP$12:EP$231)="","",1))</f>
        <v/>
      </c>
      <c r="CX11" s="7" t="str">
        <f>IF($BU11="","",IF(LOOKUP($BU11,'aux 1'!$A$12:$A$231,'aux 1'!EQ$12:EQ$231)="","",1))</f>
        <v/>
      </c>
      <c r="CY11" s="7" t="str">
        <f>IF($BU11="","",IF(LOOKUP($BU11,'aux 1'!$A$12:$A$231,'aux 1'!ER$12:ER$231)="","",1))</f>
        <v/>
      </c>
      <c r="CZ11" s="7" t="str">
        <f>IF($BU11="","",IF(LOOKUP($BU11,'aux 1'!$A$12:$A$231,'aux 1'!ES$12:ES$231)="","",1))</f>
        <v/>
      </c>
      <c r="DA11" s="7" t="str">
        <f>IF($BU11="","",IF(LOOKUP($BU11,'aux 1'!$A$12:$A$231,'aux 1'!ET$12:ET$231)="","",1))</f>
        <v/>
      </c>
      <c r="DB11" s="7" t="str">
        <f>IF($BU11="","",IF(LOOKUP($BU11,'aux 1'!$A$12:$A$231,'aux 1'!EU$12:EU$231)="","",1))</f>
        <v/>
      </c>
      <c r="DC11" s="7" t="str">
        <f>IF($BU11="","",IF(LOOKUP($BU11,'aux 1'!$A$12:$A$231,'aux 1'!EV$12:EV$231)="","",1))</f>
        <v/>
      </c>
      <c r="DD11" s="7" t="str">
        <f>IF($BU11="","",IF(LOOKUP($BU11,'aux 1'!$A$12:$A$231,'aux 1'!EW$12:EW$231)="","",1))</f>
        <v/>
      </c>
      <c r="DE11" s="7" t="str">
        <f>IF($BU11="","",IF(LOOKUP($BU11,'aux 1'!$A$12:$A$231,'aux 1'!EX$12:EX$231)="","",1))</f>
        <v/>
      </c>
      <c r="DF11" s="7" t="str">
        <f>IF($BU11="","",IF(LOOKUP($BU11,'aux 1'!$A$12:$A$231,'aux 1'!EY$12:EY$231)="","",1))</f>
        <v/>
      </c>
      <c r="DG11" s="7" t="str">
        <f>IF($BU11="","",IF(LOOKUP($BU11,'aux 1'!$A$12:$A$231,'aux 1'!EZ$12:EZ$231)="","",1))</f>
        <v/>
      </c>
      <c r="DH11" s="7" t="str">
        <f>IF($BU11="","",IF(LOOKUP($BU11,'aux 1'!$A$12:$A$231,'aux 1'!FA$12:FA$231)="","",1))</f>
        <v/>
      </c>
      <c r="DI11" s="7" t="str">
        <f>IF($BU11="","",IF(LOOKUP($BU11,'aux 1'!$A$12:$A$231,'aux 1'!FB$12:FB$231)="","",1))</f>
        <v/>
      </c>
      <c r="DJ11" s="15" t="str">
        <f>IF($BU11="","",IF(LOOKUP($BU11,'aux 1'!$A$12:$A$231,'aux 1'!FC$12:FC$231)="","",1))</f>
        <v/>
      </c>
      <c r="DK11" s="15" t="str">
        <f>IF($BU11="","",IF(LOOKUP($BU11,'aux 1'!$A$12:$A$231,'aux 1'!FD$12:FD$231)="","",1))</f>
        <v/>
      </c>
      <c r="DL11" s="15" t="str">
        <f>IF($BU11="","",IF(LOOKUP($BU11,'aux 1'!$A$12:$A$231,'aux 1'!FE$12:FE$231)="","",1))</f>
        <v/>
      </c>
      <c r="DM11" s="15" t="str">
        <f>IF($BU11="","",IF(LOOKUP($BU11,'aux 1'!$A$12:$A$231,'aux 1'!FF$12:FF$231)="","",1))</f>
        <v/>
      </c>
      <c r="DN11" s="15" t="str">
        <f>IF($BU11="","",IF(LOOKUP($BU11,'aux 1'!$A$12:$A$231,'aux 1'!FG$12:FG$231)="","",1))</f>
        <v/>
      </c>
      <c r="DO11" s="15" t="str">
        <f>IF($BU11="","",IF(LOOKUP($BU11,'aux 1'!$A$12:$A$231,'aux 1'!FH$12:FH$231)="","",1))</f>
        <v/>
      </c>
      <c r="DP11" s="15" t="str">
        <f>IF($BU11="","",IF(LOOKUP($BU11,'aux 1'!$A$12:$A$231,'aux 1'!FI$12:FI$231)="","",1))</f>
        <v/>
      </c>
      <c r="DQ11" s="15" t="str">
        <f>IF($BU11="","",IF(LOOKUP($BU11,'aux 1'!$A$12:$A$231,'aux 1'!FJ$12:FJ$231)="","",1))</f>
        <v/>
      </c>
      <c r="DR11" s="15" t="str">
        <f>IF($BU11="","",IF(LOOKUP($BU11,'aux 1'!$A$12:$A$231,'aux 1'!FK$12:FK$231)="","",1))</f>
        <v/>
      </c>
      <c r="DS11" s="15" t="str">
        <f>IF($BU11="","",IF(LOOKUP($BU11,'aux 1'!$A$12:$A$231,'aux 1'!FL$12:FL$231)="","",1))</f>
        <v/>
      </c>
      <c r="DT11" s="15" t="str">
        <f>IF($BU11="","",IF(LOOKUP($BU11,'aux 1'!$A$12:$A$231,'aux 1'!FM$12:FM$231)="","",1))</f>
        <v/>
      </c>
      <c r="DU11" s="15" t="str">
        <f>IF($BU11="","",IF(LOOKUP($BU11,'aux 1'!$A$12:$A$231,'aux 1'!FN$12:FN$231)="","",1))</f>
        <v/>
      </c>
      <c r="DV11" s="15" t="str">
        <f>IF($BU11="","",IF(LOOKUP($BU11,'aux 1'!$A$12:$A$231,'aux 1'!FO$12:FO$231)="","",1))</f>
        <v/>
      </c>
      <c r="DW11" s="15" t="str">
        <f>IF($BU11="","",IF(LOOKUP($BU11,'aux 1'!$A$12:$A$231,'aux 1'!FP$12:FP$231)="","",1))</f>
        <v/>
      </c>
      <c r="DX11" s="15" t="str">
        <f>IF($BU11="","",IF(LOOKUP($BU11,'aux 1'!$A$12:$A$231,'aux 1'!FQ$12:FQ$231)="","",1))</f>
        <v/>
      </c>
      <c r="DY11" s="15" t="str">
        <f>IF($BU11="","",IF(LOOKUP($BU11,'aux 1'!$A$12:$A$231,'aux 1'!FR$12:FR$231)="","",1))</f>
        <v/>
      </c>
      <c r="DZ11" s="15" t="str">
        <f>IF($BU11="","",IF(LOOKUP($BU11,'aux 1'!$A$12:$A$231,'aux 1'!FS$12:FS$231)="","",1))</f>
        <v/>
      </c>
      <c r="EA11" s="15" t="str">
        <f>IF($BU11="","",IF(LOOKUP($BU11,'aux 1'!$A$12:$A$231,'aux 1'!FT$12:FT$231)="","",1))</f>
        <v/>
      </c>
      <c r="EB11" s="14" t="str">
        <f>IF($BU11="","",IF(LOOKUP($BU11,'aux 1'!$A$12:$A$231,'aux 1'!FU$12:FU$231)="","",1))</f>
        <v/>
      </c>
      <c r="EC11" s="14" t="str">
        <f>IF($BU11="","",IF(LOOKUP($BU11,'aux 1'!$A$12:$A$231,'aux 1'!FV$12:FV$231)="","",1))</f>
        <v/>
      </c>
      <c r="ED11" s="14" t="str">
        <f>IF($BU11="","",IF(LOOKUP($BU11,'aux 1'!$A$12:$A$231,'aux 1'!FW$12:FW$231)="","",1))</f>
        <v/>
      </c>
      <c r="EE11" s="14" t="str">
        <f>IF($BU11="","",IF(LOOKUP($BU11,'aux 1'!$A$12:$A$231,'aux 1'!FX$12:FX$231)="","",1))</f>
        <v/>
      </c>
      <c r="EF11" s="14" t="str">
        <f>IF($BU11="","",IF(LOOKUP($BU11,'aux 1'!$A$12:$A$231,'aux 1'!FY$12:FY$231)="","",1))</f>
        <v/>
      </c>
      <c r="EG11" s="14" t="str">
        <f>IF($BU11="","",IF(LOOKUP($BU11,'aux 1'!$A$12:$A$231,'aux 1'!FZ$12:FZ$231)="","",1))</f>
        <v/>
      </c>
      <c r="EH11" s="14" t="str">
        <f>IF($BU11="","",IF(LOOKUP($BU11,'aux 1'!$A$12:$A$231,'aux 1'!GA$12:GA$231)="","",1))</f>
        <v/>
      </c>
      <c r="EI11" s="14" t="str">
        <f>IF($BU11="","",IF(LOOKUP($BU11,'aux 1'!$A$12:$A$231,'aux 1'!GB$12:GB$231)="","",1))</f>
        <v/>
      </c>
      <c r="EJ11" s="14" t="str">
        <f>IF($BU11="","",IF(LOOKUP($BU11,'aux 1'!$A$12:$A$231,'aux 1'!GC$12:GC$231)="","",1))</f>
        <v/>
      </c>
      <c r="EK11" s="14" t="str">
        <f>IF($BU11="","",IF(LOOKUP($BU11,'aux 1'!$A$12:$A$231,'aux 1'!GD$12:GD$231)="","",1))</f>
        <v/>
      </c>
      <c r="EL11" s="14" t="str">
        <f>IF($BU11="","",IF(LOOKUP($BU11,'aux 1'!$A$12:$A$231,'aux 1'!GE$12:GE$231)="","",1))</f>
        <v/>
      </c>
      <c r="EM11" s="14" t="str">
        <f>IF($BU11="","",IF(LOOKUP($BU11,'aux 1'!$A$12:$A$231,'aux 1'!GF$12:GF$231)="","",1))</f>
        <v/>
      </c>
      <c r="EN11" s="14" t="str">
        <f>IF($BU11="","",IF(LOOKUP($BU11,'aux 1'!$A$12:$A$231,'aux 1'!GG$12:GG$231)="","",1))</f>
        <v/>
      </c>
      <c r="EO11" s="14" t="str">
        <f>IF($BU11="","",IF(LOOKUP($BU11,'aux 1'!$A$12:$A$231,'aux 1'!GH$12:GH$231)="","",1))</f>
        <v/>
      </c>
      <c r="EP11" s="14" t="str">
        <f>IF($BU11="","",IF(LOOKUP($BU11,'aux 1'!$A$12:$A$231,'aux 1'!GI$12:GI$231)="","",1))</f>
        <v/>
      </c>
      <c r="EQ11" s="14" t="str">
        <f>IF($BU11="","",IF(LOOKUP($BU11,'aux 1'!$A$12:$A$231,'aux 1'!GJ$12:GJ$231)="","",1))</f>
        <v/>
      </c>
      <c r="ER11" s="14" t="str">
        <f>IF($BU11="","",IF(LOOKUP($BU11,'aux 1'!$A$12:$A$231,'aux 1'!GK$12:GK$231)="","",1))</f>
        <v/>
      </c>
      <c r="ES11" s="14" t="str">
        <f>IF($BU11="","",IF(LOOKUP($BU11,'aux 1'!$A$12:$A$231,'aux 1'!GL$12:GL$231)="","",1))</f>
        <v/>
      </c>
      <c r="ET11" s="19" t="str">
        <f>IF($BU11="","",IF(LOOKUP($BU11,'aux 1'!$A$12:$A$231,'aux 1'!GM$12:GM$231)="","",1))</f>
        <v/>
      </c>
      <c r="EU11" s="19" t="str">
        <f>IF($BU11="","",IF(LOOKUP($BU11,'aux 1'!$A$12:$A$231,'aux 1'!GN$12:GN$231)="","",1))</f>
        <v/>
      </c>
      <c r="EV11" s="19" t="str">
        <f>IF($BU11="","",IF(LOOKUP($BU11,'aux 1'!$A$12:$A$231,'aux 1'!GO$12:GO$231)="","",1))</f>
        <v/>
      </c>
      <c r="EW11" s="19" t="str">
        <f>IF($BU11="","",IF(LOOKUP($BU11,'aux 1'!$A$12:$A$231,'aux 1'!GP$12:GP$231)="","",1))</f>
        <v/>
      </c>
      <c r="EX11" s="19" t="str">
        <f>IF($BU11="","",IF(LOOKUP($BU11,'aux 1'!$A$12:$A$231,'aux 1'!GQ$12:GQ$231)="","",1))</f>
        <v/>
      </c>
      <c r="EY11" s="19" t="str">
        <f>IF($BU11="","",IF(LOOKUP($BU11,'aux 1'!$A$12:$A$231,'aux 1'!GR$12:GR$231)="","",1))</f>
        <v/>
      </c>
      <c r="EZ11" s="19" t="str">
        <f>IF($BU11="","",IF(LOOKUP($BU11,'aux 1'!$A$12:$A$231,'aux 1'!GS$12:GS$231)="","",1))</f>
        <v/>
      </c>
      <c r="FA11" s="19" t="str">
        <f>IF($BU11="","",IF(LOOKUP($BU11,'aux 1'!$A$12:$A$231,'aux 1'!GT$12:GT$231)="","",1))</f>
        <v/>
      </c>
      <c r="FB11" s="19" t="str">
        <f>IF($BU11="","",IF(LOOKUP($BU11,'aux 1'!$A$12:$A$231,'aux 1'!GU$12:GU$231)="","",1))</f>
        <v/>
      </c>
      <c r="FC11" s="19" t="str">
        <f>IF($BU11="","",IF(LOOKUP($BU11,'aux 1'!$A$12:$A$231,'aux 1'!GV$12:GV$231)="","",1))</f>
        <v/>
      </c>
      <c r="FD11" s="19" t="str">
        <f>IF($BU11="","",IF(LOOKUP($BU11,'aux 1'!$A$12:$A$231,'aux 1'!GW$12:GW$231)="","",1))</f>
        <v/>
      </c>
      <c r="FE11" s="19" t="str">
        <f>IF($BU11="","",IF(LOOKUP($BU11,'aux 1'!$A$12:$A$231,'aux 1'!GX$12:GX$231)="","",1))</f>
        <v/>
      </c>
      <c r="FF11" s="19" t="str">
        <f>IF($BU11="","",IF(LOOKUP($BU11,'aux 1'!$A$12:$A$231,'aux 1'!GY$12:GY$231)="","",1))</f>
        <v/>
      </c>
      <c r="FG11" s="19" t="str">
        <f>IF($BU11="","",IF(LOOKUP($BU11,'aux 1'!$A$12:$A$231,'aux 1'!GZ$12:GZ$231)="","",1))</f>
        <v/>
      </c>
      <c r="FH11" s="19" t="str">
        <f>IF($BU11="","",IF(LOOKUP($BU11,'aux 1'!$A$12:$A$231,'aux 1'!HA$12:HA$231)="","",1))</f>
        <v/>
      </c>
      <c r="FI11" s="19" t="str">
        <f>IF($BU11="","",IF(LOOKUP($BU11,'aux 1'!$A$12:$A$231,'aux 1'!HB$12:HB$231)="","",1))</f>
        <v/>
      </c>
      <c r="FJ11" s="19" t="str">
        <f>IF($BU11="","",IF(LOOKUP($BU11,'aux 1'!$A$12:$A$231,'aux 1'!HC$12:HC$231)="","",1))</f>
        <v/>
      </c>
      <c r="FK11" s="19" t="str">
        <f>IF($BU11="","",IF(LOOKUP($BU11,'aux 1'!$A$12:$A$231,'aux 1'!HD$12:HD$231)="","",1))</f>
        <v/>
      </c>
      <c r="FM11" s="47"/>
      <c r="FN11" s="47"/>
      <c r="FO11" s="47"/>
      <c r="FP11" s="47"/>
      <c r="FQ11" s="47"/>
      <c r="FR11" s="47"/>
      <c r="FS11" s="47"/>
      <c r="FT11" s="47"/>
      <c r="FU11" s="47"/>
      <c r="FV11" s="47"/>
      <c r="FW11" s="47"/>
      <c r="FX11" s="47"/>
      <c r="FY11" s="47"/>
      <c r="FZ11" s="47"/>
    </row>
    <row r="12" spans="2:182" x14ac:dyDescent="0.25">
      <c r="B12" s="9">
        <v>6</v>
      </c>
      <c r="C12" s="148" t="b">
        <v>0</v>
      </c>
      <c r="D12" s="148" t="b">
        <v>0</v>
      </c>
      <c r="E12" s="148" t="b">
        <v>0</v>
      </c>
      <c r="F12" s="148" t="b">
        <v>0</v>
      </c>
      <c r="G12" s="148" t="b">
        <v>0</v>
      </c>
      <c r="H12" s="148" t="b">
        <v>0</v>
      </c>
      <c r="I12" s="148" t="b">
        <v>0</v>
      </c>
      <c r="J12" s="148" t="b">
        <v>0</v>
      </c>
      <c r="K12" s="148" t="b">
        <v>0</v>
      </c>
      <c r="L12" s="148" t="b">
        <v>0</v>
      </c>
      <c r="M12" s="148" t="b">
        <v>0</v>
      </c>
      <c r="N12" s="148" t="b">
        <v>0</v>
      </c>
      <c r="O12" s="148" t="b">
        <v>0</v>
      </c>
      <c r="P12" s="148" t="b">
        <v>0</v>
      </c>
      <c r="Q12" s="148" t="b">
        <v>0</v>
      </c>
      <c r="R12" s="148" t="b">
        <v>0</v>
      </c>
      <c r="S12" s="148" t="b">
        <v>0</v>
      </c>
      <c r="T12" s="148" t="b">
        <v>0</v>
      </c>
      <c r="U12" s="148" t="b">
        <v>0</v>
      </c>
      <c r="V12" s="148" t="b">
        <v>0</v>
      </c>
      <c r="W12">
        <f t="shared" si="29"/>
        <v>5</v>
      </c>
      <c r="X12" s="73" t="str">
        <f>IF(C12,INDEX(Formulário!$A$1:$L$100,'aux 2'!X$3+$W12,'aux 2'!X$2),"")</f>
        <v/>
      </c>
      <c r="Y12" s="73" t="str">
        <f>IF(D12,INDEX(Formulário!$A$1:$L$100,'aux 2'!Y$3+$W12,'aux 2'!Y$2),"")</f>
        <v/>
      </c>
      <c r="Z12" s="73" t="str">
        <f>IF(E12,INDEX(Formulário!$A$1:$L$100,'aux 2'!Z$3+$W12,'aux 2'!Z$2),"")</f>
        <v/>
      </c>
      <c r="AA12" s="73" t="str">
        <f>IF(F12,INDEX(Formulário!$A$1:$L$100,'aux 2'!AA$3+$W12,'aux 2'!AA$2),"")</f>
        <v/>
      </c>
      <c r="AB12" s="73" t="str">
        <f>IF(G12,INDEX(Formulário!$A$1:$L$100,'aux 2'!AB$3+$W12,'aux 2'!AB$2),"")</f>
        <v/>
      </c>
      <c r="AC12" s="73" t="str">
        <f>IF(H12,INDEX(Formulário!$A$1:$L$100,'aux 2'!AC$3+$W12,'aux 2'!AC$2),"")</f>
        <v/>
      </c>
      <c r="AD12" s="73" t="str">
        <f>IF(I12,INDEX(Formulário!$A$1:$L$100,'aux 2'!AD$3+$W12,'aux 2'!AD$2),"")</f>
        <v/>
      </c>
      <c r="AE12" s="73" t="str">
        <f>IF(J12,INDEX(Formulário!$A$1:$L$100,'aux 2'!AE$3+$W12,'aux 2'!AE$2),"")</f>
        <v/>
      </c>
      <c r="AF12" s="73" t="str">
        <f>IF(K12,INDEX(Formulário!$A$1:$L$100,'aux 2'!AF$3+$W12,'aux 2'!AF$2),"")</f>
        <v/>
      </c>
      <c r="AG12" s="73" t="str">
        <f>IF(L12,INDEX(Formulário!$A$1:$L$100,'aux 2'!AG$3+$W12,'aux 2'!AG$2),"")</f>
        <v/>
      </c>
      <c r="AH12" s="73" t="str">
        <f>IF(M12,INDEX(Formulário!$A$1:$L$100,'aux 2'!AH$3+$W12,'aux 2'!AH$2),"")</f>
        <v/>
      </c>
      <c r="AI12" s="73" t="str">
        <f>IF(N12,INDEX(Formulário!$A$1:$L$100,'aux 2'!AI$3+$W12,'aux 2'!AI$2),"")</f>
        <v/>
      </c>
      <c r="AJ12" s="73" t="str">
        <f>IF(O12,INDEX(Formulário!$A$1:$L$100,'aux 2'!AJ$3+$W12,'aux 2'!AJ$2),"")</f>
        <v/>
      </c>
      <c r="AK12" s="73" t="str">
        <f>IF(P12,INDEX(Formulário!$A$1:$L$100,'aux 2'!AK$3+$W12,'aux 2'!AK$2),"")</f>
        <v/>
      </c>
      <c r="AL12" s="73" t="str">
        <f>IF(Q12,INDEX(Formulário!$A$1:$L$100,'aux 2'!AL$3+$W12,'aux 2'!AL$2),"")</f>
        <v/>
      </c>
      <c r="AM12" s="73" t="str">
        <f>IF(R12,INDEX(Formulário!$A$1:$L$100,'aux 2'!AM$3+$W12,'aux 2'!AM$2),"")</f>
        <v/>
      </c>
      <c r="AN12" s="73" t="str">
        <f>IF(S12,INDEX(Formulário!$A$1:$L$100,'aux 2'!AN$3+$W12,'aux 2'!AN$2),"")</f>
        <v/>
      </c>
      <c r="AO12" s="73" t="str">
        <f>IF(T12,INDEX(Formulário!$A$1:$L$100,'aux 2'!AO$3+$W12,'aux 2'!AO$2),"")</f>
        <v/>
      </c>
      <c r="AP12" s="73" t="str">
        <f>IF(U12,INDEX(Formulário!$A$1:$L$100,'aux 2'!AP$3+$W12,'aux 2'!AP$2),"")</f>
        <v/>
      </c>
      <c r="AQ12" s="73" t="str">
        <f>IF(V12,INDEX(Formulário!$A$1:$L$100,'aux 2'!AQ$3+$W12,'aux 2'!AQ$2),"")</f>
        <v/>
      </c>
      <c r="AS12" s="62" t="str">
        <f>IF(OR(X12="",X12=0),"",MATCH(X12,'aux 1'!$AQ$12:$AQ$231,0))</f>
        <v/>
      </c>
      <c r="AT12" s="62" t="str">
        <f>IF(OR(Y12="",Y12=0),"",MATCH(Y12,'aux 1'!$AQ$12:$AQ$231,0))</f>
        <v/>
      </c>
      <c r="AU12" s="62" t="str">
        <f>IF(OR(Z12="",Z12=0),"",MATCH(Z12,'aux 1'!$AQ$12:$AQ$231,0))</f>
        <v/>
      </c>
      <c r="AV12" s="62" t="str">
        <f>IF(OR(AA12="",AA12=0),"",MATCH(AA12,'aux 1'!$AQ$12:$AQ$231,0))</f>
        <v/>
      </c>
      <c r="AW12" s="62" t="str">
        <f>IF(OR(AB12="",AB12=0),"",MATCH(AB12,'aux 1'!$AQ$12:$AQ$231,0))</f>
        <v/>
      </c>
      <c r="AX12" s="62" t="str">
        <f>IF(OR(AC12="",AC12=0),"",MATCH(AC12,'aux 1'!$AQ$12:$AQ$231,0))</f>
        <v/>
      </c>
      <c r="AY12" s="62" t="str">
        <f>IF(OR(AD12="",AD12=0),"",MATCH(AD12,'aux 1'!$AQ$12:$AQ$231,0))</f>
        <v/>
      </c>
      <c r="AZ12" s="62" t="str">
        <f>IF(OR(AE12="",AE12=0),"",MATCH(AE12,'aux 1'!$AQ$12:$AQ$231,0))</f>
        <v/>
      </c>
      <c r="BA12" s="62" t="str">
        <f>IF(OR(AF12="",AF12=0),"",MATCH(AF12,'aux 1'!$AQ$12:$AQ$231,0))</f>
        <v/>
      </c>
      <c r="BB12" s="62" t="str">
        <f>IF(OR(AG12="",AG12=0),"",MATCH(AG12,'aux 1'!$AQ$12:$AQ$231,0))</f>
        <v/>
      </c>
      <c r="BC12" s="62" t="str">
        <f>IF(OR(AH12="",AH12=0),"",MATCH(AH12,'aux 1'!$AQ$12:$AQ$231,0))</f>
        <v/>
      </c>
      <c r="BD12" s="62" t="str">
        <f>IF(OR(AI12="",AI12=0),"",MATCH(AI12,'aux 1'!$AQ$12:$AQ$231,0))</f>
        <v/>
      </c>
      <c r="BE12" s="62" t="str">
        <f>IF(OR(AJ12="",AJ12=0),"",MATCH(AJ12,'aux 1'!$AQ$12:$AQ$231,0))</f>
        <v/>
      </c>
      <c r="BF12" s="62" t="str">
        <f>IF(OR(AK12="",AK12=0),"",MATCH(AK12,'aux 1'!$AQ$12:$AQ$231,0))</f>
        <v/>
      </c>
      <c r="BG12" s="62" t="str">
        <f>IF(OR(AL12="",AL12=0),"",MATCH(AL12,'aux 1'!$AQ$12:$AQ$231,0))</f>
        <v/>
      </c>
      <c r="BH12" s="62" t="str">
        <f>IF(OR(AM12="",AM12=0),"",MATCH(AM12,'aux 1'!$AQ$12:$AQ$231,0))</f>
        <v/>
      </c>
      <c r="BI12" s="62" t="str">
        <f>IF(OR(AN12="",AN12=0),"",MATCH(AN12,'aux 1'!$AQ$12:$AQ$231,0))</f>
        <v/>
      </c>
      <c r="BJ12" s="62" t="str">
        <f>IF(OR(AO12="",AO12=0),"",MATCH(AO12,'aux 1'!$AQ$12:$AQ$231,0))</f>
        <v/>
      </c>
      <c r="BK12" s="62" t="str">
        <f>IF(OR(AP12="",AP12=0),"",MATCH(AP12,'aux 1'!$AQ$12:$AQ$231,0))</f>
        <v/>
      </c>
      <c r="BL12" s="62" t="str">
        <f>IF(OR(AQ12="",AQ12=0),"",MATCH(AQ12,'aux 1'!$AQ$12:$AQ$231,0))</f>
        <v/>
      </c>
      <c r="BN12" s="47">
        <v>6</v>
      </c>
      <c r="BO12" s="122">
        <v>6</v>
      </c>
      <c r="BP12" s="78">
        <f t="shared" si="30"/>
        <v>1</v>
      </c>
      <c r="BQ12" s="15" t="str">
        <f t="shared" si="27"/>
        <v/>
      </c>
      <c r="BR12" s="121" t="str">
        <f t="shared" si="26"/>
        <v/>
      </c>
      <c r="BS12" s="19" t="str">
        <f t="shared" si="31"/>
        <v/>
      </c>
      <c r="BT12" s="62" t="str">
        <f>IF(BS12="","",SUM(BS$7:BS12)-BS12+1)</f>
        <v/>
      </c>
      <c r="BU12" s="117" t="str">
        <f t="shared" si="28"/>
        <v/>
      </c>
      <c r="BY12" s="322">
        <v>6</v>
      </c>
      <c r="BZ12" s="6" t="str">
        <f>IF($BU12="","",IF(LOOKUP($BU12,'aux 1'!$A$12:$A$231,'aux 1'!DS$12:DS$231)="","",1))</f>
        <v/>
      </c>
      <c r="CA12" s="6" t="str">
        <f>IF($BU12="","",IF(LOOKUP($BU12,'aux 1'!$A$12:$A$231,'aux 1'!DT$12:DT$231)="","",1))</f>
        <v/>
      </c>
      <c r="CB12" s="6" t="str">
        <f>IF($BU12="","",IF(LOOKUP($BU12,'aux 1'!$A$12:$A$231,'aux 1'!DU$12:DU$231)="","",1))</f>
        <v/>
      </c>
      <c r="CC12" s="6" t="str">
        <f>IF($BU12="","",IF(LOOKUP($BU12,'aux 1'!$A$12:$A$231,'aux 1'!DV$12:DV$231)="","",1))</f>
        <v/>
      </c>
      <c r="CD12" s="6" t="str">
        <f>IF($BU12="","",IF(LOOKUP($BU12,'aux 1'!$A$12:$A$231,'aux 1'!DW$12:DW$231)="","",1))</f>
        <v/>
      </c>
      <c r="CE12" s="6" t="str">
        <f>IF($BU12="","",IF(LOOKUP($BU12,'aux 1'!$A$12:$A$231,'aux 1'!DX$12:DX$231)="","",1))</f>
        <v/>
      </c>
      <c r="CF12" s="6" t="str">
        <f>IF($BU12="","",IF(LOOKUP($BU12,'aux 1'!$A$12:$A$231,'aux 1'!DY$12:DY$231)="","",1))</f>
        <v/>
      </c>
      <c r="CG12" s="6" t="str">
        <f>IF($BU12="","",IF(LOOKUP($BU12,'aux 1'!$A$12:$A$231,'aux 1'!DZ$12:DZ$231)="","",1))</f>
        <v/>
      </c>
      <c r="CH12" s="6" t="str">
        <f>IF($BU12="","",IF(LOOKUP($BU12,'aux 1'!$A$12:$A$231,'aux 1'!EA$12:EA$231)="","",1))</f>
        <v/>
      </c>
      <c r="CI12" s="6" t="str">
        <f>IF($BU12="","",IF(LOOKUP($BU12,'aux 1'!$A$12:$A$231,'aux 1'!EB$12:EB$231)="","",1))</f>
        <v/>
      </c>
      <c r="CJ12" s="6" t="str">
        <f>IF($BU12="","",IF(LOOKUP($BU12,'aux 1'!$A$12:$A$231,'aux 1'!EC$12:EC$231)="","",1))</f>
        <v/>
      </c>
      <c r="CK12" s="6" t="str">
        <f>IF($BU12="","",IF(LOOKUP($BU12,'aux 1'!$A$12:$A$231,'aux 1'!ED$12:ED$231)="","",1))</f>
        <v/>
      </c>
      <c r="CL12" s="6" t="str">
        <f>IF($BU12="","",IF(LOOKUP($BU12,'aux 1'!$A$12:$A$231,'aux 1'!EE$12:EE$231)="","",1))</f>
        <v/>
      </c>
      <c r="CM12" s="6" t="str">
        <f>IF($BU12="","",IF(LOOKUP($BU12,'aux 1'!$A$12:$A$231,'aux 1'!EF$12:EF$231)="","",1))</f>
        <v/>
      </c>
      <c r="CN12" s="6" t="str">
        <f>IF($BU12="","",IF(LOOKUP($BU12,'aux 1'!$A$12:$A$231,'aux 1'!EG$12:EG$231)="","",1))</f>
        <v/>
      </c>
      <c r="CO12" s="6" t="str">
        <f>IF($BU12="","",IF(LOOKUP($BU12,'aux 1'!$A$12:$A$231,'aux 1'!EH$12:EH$231)="","",1))</f>
        <v/>
      </c>
      <c r="CP12" s="6" t="str">
        <f>IF($BU12="","",IF(LOOKUP($BU12,'aux 1'!$A$12:$A$231,'aux 1'!EI$12:EI$231)="","",1))</f>
        <v/>
      </c>
      <c r="CQ12" s="6" t="str">
        <f>IF($BU12="","",IF(LOOKUP($BU12,'aux 1'!$A$12:$A$231,'aux 1'!EJ$12:EJ$231)="","",1))</f>
        <v/>
      </c>
      <c r="CR12" s="7" t="str">
        <f>IF($BU12="","",IF(LOOKUP($BU12,'aux 1'!$A$12:$A$231,'aux 1'!EK$12:EK$231)="","",1))</f>
        <v/>
      </c>
      <c r="CS12" s="7" t="str">
        <f>IF($BU12="","",IF(LOOKUP($BU12,'aux 1'!$A$12:$A$231,'aux 1'!EL$12:EL$231)="","",1))</f>
        <v/>
      </c>
      <c r="CT12" s="7" t="str">
        <f>IF($BU12="","",IF(LOOKUP($BU12,'aux 1'!$A$12:$A$231,'aux 1'!EM$12:EM$231)="","",1))</f>
        <v/>
      </c>
      <c r="CU12" s="7" t="str">
        <f>IF($BU12="","",IF(LOOKUP($BU12,'aux 1'!$A$12:$A$231,'aux 1'!EN$12:EN$231)="","",1))</f>
        <v/>
      </c>
      <c r="CV12" s="7" t="str">
        <f>IF($BU12="","",IF(LOOKUP($BU12,'aux 1'!$A$12:$A$231,'aux 1'!EO$12:EO$231)="","",1))</f>
        <v/>
      </c>
      <c r="CW12" s="7" t="str">
        <f>IF($BU12="","",IF(LOOKUP($BU12,'aux 1'!$A$12:$A$231,'aux 1'!EP$12:EP$231)="","",1))</f>
        <v/>
      </c>
      <c r="CX12" s="7" t="str">
        <f>IF($BU12="","",IF(LOOKUP($BU12,'aux 1'!$A$12:$A$231,'aux 1'!EQ$12:EQ$231)="","",1))</f>
        <v/>
      </c>
      <c r="CY12" s="7" t="str">
        <f>IF($BU12="","",IF(LOOKUP($BU12,'aux 1'!$A$12:$A$231,'aux 1'!ER$12:ER$231)="","",1))</f>
        <v/>
      </c>
      <c r="CZ12" s="7" t="str">
        <f>IF($BU12="","",IF(LOOKUP($BU12,'aux 1'!$A$12:$A$231,'aux 1'!ES$12:ES$231)="","",1))</f>
        <v/>
      </c>
      <c r="DA12" s="7" t="str">
        <f>IF($BU12="","",IF(LOOKUP($BU12,'aux 1'!$A$12:$A$231,'aux 1'!ET$12:ET$231)="","",1))</f>
        <v/>
      </c>
      <c r="DB12" s="7" t="str">
        <f>IF($BU12="","",IF(LOOKUP($BU12,'aux 1'!$A$12:$A$231,'aux 1'!EU$12:EU$231)="","",1))</f>
        <v/>
      </c>
      <c r="DC12" s="7" t="str">
        <f>IF($BU12="","",IF(LOOKUP($BU12,'aux 1'!$A$12:$A$231,'aux 1'!EV$12:EV$231)="","",1))</f>
        <v/>
      </c>
      <c r="DD12" s="7" t="str">
        <f>IF($BU12="","",IF(LOOKUP($BU12,'aux 1'!$A$12:$A$231,'aux 1'!EW$12:EW$231)="","",1))</f>
        <v/>
      </c>
      <c r="DE12" s="7" t="str">
        <f>IF($BU12="","",IF(LOOKUP($BU12,'aux 1'!$A$12:$A$231,'aux 1'!EX$12:EX$231)="","",1))</f>
        <v/>
      </c>
      <c r="DF12" s="7" t="str">
        <f>IF($BU12="","",IF(LOOKUP($BU12,'aux 1'!$A$12:$A$231,'aux 1'!EY$12:EY$231)="","",1))</f>
        <v/>
      </c>
      <c r="DG12" s="7" t="str">
        <f>IF($BU12="","",IF(LOOKUP($BU12,'aux 1'!$A$12:$A$231,'aux 1'!EZ$12:EZ$231)="","",1))</f>
        <v/>
      </c>
      <c r="DH12" s="7" t="str">
        <f>IF($BU12="","",IF(LOOKUP($BU12,'aux 1'!$A$12:$A$231,'aux 1'!FA$12:FA$231)="","",1))</f>
        <v/>
      </c>
      <c r="DI12" s="7" t="str">
        <f>IF($BU12="","",IF(LOOKUP($BU12,'aux 1'!$A$12:$A$231,'aux 1'!FB$12:FB$231)="","",1))</f>
        <v/>
      </c>
      <c r="DJ12" s="15" t="str">
        <f>IF($BU12="","",IF(LOOKUP($BU12,'aux 1'!$A$12:$A$231,'aux 1'!FC$12:FC$231)="","",1))</f>
        <v/>
      </c>
      <c r="DK12" s="15" t="str">
        <f>IF($BU12="","",IF(LOOKUP($BU12,'aux 1'!$A$12:$A$231,'aux 1'!FD$12:FD$231)="","",1))</f>
        <v/>
      </c>
      <c r="DL12" s="15" t="str">
        <f>IF($BU12="","",IF(LOOKUP($BU12,'aux 1'!$A$12:$A$231,'aux 1'!FE$12:FE$231)="","",1))</f>
        <v/>
      </c>
      <c r="DM12" s="15" t="str">
        <f>IF($BU12="","",IF(LOOKUP($BU12,'aux 1'!$A$12:$A$231,'aux 1'!FF$12:FF$231)="","",1))</f>
        <v/>
      </c>
      <c r="DN12" s="15" t="str">
        <f>IF($BU12="","",IF(LOOKUP($BU12,'aux 1'!$A$12:$A$231,'aux 1'!FG$12:FG$231)="","",1))</f>
        <v/>
      </c>
      <c r="DO12" s="15" t="str">
        <f>IF($BU12="","",IF(LOOKUP($BU12,'aux 1'!$A$12:$A$231,'aux 1'!FH$12:FH$231)="","",1))</f>
        <v/>
      </c>
      <c r="DP12" s="15" t="str">
        <f>IF($BU12="","",IF(LOOKUP($BU12,'aux 1'!$A$12:$A$231,'aux 1'!FI$12:FI$231)="","",1))</f>
        <v/>
      </c>
      <c r="DQ12" s="15" t="str">
        <f>IF($BU12="","",IF(LOOKUP($BU12,'aux 1'!$A$12:$A$231,'aux 1'!FJ$12:FJ$231)="","",1))</f>
        <v/>
      </c>
      <c r="DR12" s="15" t="str">
        <f>IF($BU12="","",IF(LOOKUP($BU12,'aux 1'!$A$12:$A$231,'aux 1'!FK$12:FK$231)="","",1))</f>
        <v/>
      </c>
      <c r="DS12" s="15" t="str">
        <f>IF($BU12="","",IF(LOOKUP($BU12,'aux 1'!$A$12:$A$231,'aux 1'!FL$12:FL$231)="","",1))</f>
        <v/>
      </c>
      <c r="DT12" s="15" t="str">
        <f>IF($BU12="","",IF(LOOKUP($BU12,'aux 1'!$A$12:$A$231,'aux 1'!FM$12:FM$231)="","",1))</f>
        <v/>
      </c>
      <c r="DU12" s="15" t="str">
        <f>IF($BU12="","",IF(LOOKUP($BU12,'aux 1'!$A$12:$A$231,'aux 1'!FN$12:FN$231)="","",1))</f>
        <v/>
      </c>
      <c r="DV12" s="15" t="str">
        <f>IF($BU12="","",IF(LOOKUP($BU12,'aux 1'!$A$12:$A$231,'aux 1'!FO$12:FO$231)="","",1))</f>
        <v/>
      </c>
      <c r="DW12" s="15" t="str">
        <f>IF($BU12="","",IF(LOOKUP($BU12,'aux 1'!$A$12:$A$231,'aux 1'!FP$12:FP$231)="","",1))</f>
        <v/>
      </c>
      <c r="DX12" s="15" t="str">
        <f>IF($BU12="","",IF(LOOKUP($BU12,'aux 1'!$A$12:$A$231,'aux 1'!FQ$12:FQ$231)="","",1))</f>
        <v/>
      </c>
      <c r="DY12" s="15" t="str">
        <f>IF($BU12="","",IF(LOOKUP($BU12,'aux 1'!$A$12:$A$231,'aux 1'!FR$12:FR$231)="","",1))</f>
        <v/>
      </c>
      <c r="DZ12" s="15" t="str">
        <f>IF($BU12="","",IF(LOOKUP($BU12,'aux 1'!$A$12:$A$231,'aux 1'!FS$12:FS$231)="","",1))</f>
        <v/>
      </c>
      <c r="EA12" s="15" t="str">
        <f>IF($BU12="","",IF(LOOKUP($BU12,'aux 1'!$A$12:$A$231,'aux 1'!FT$12:FT$231)="","",1))</f>
        <v/>
      </c>
      <c r="EB12" s="14" t="str">
        <f>IF($BU12="","",IF(LOOKUP($BU12,'aux 1'!$A$12:$A$231,'aux 1'!FU$12:FU$231)="","",1))</f>
        <v/>
      </c>
      <c r="EC12" s="14" t="str">
        <f>IF($BU12="","",IF(LOOKUP($BU12,'aux 1'!$A$12:$A$231,'aux 1'!FV$12:FV$231)="","",1))</f>
        <v/>
      </c>
      <c r="ED12" s="14" t="str">
        <f>IF($BU12="","",IF(LOOKUP($BU12,'aux 1'!$A$12:$A$231,'aux 1'!FW$12:FW$231)="","",1))</f>
        <v/>
      </c>
      <c r="EE12" s="14" t="str">
        <f>IF($BU12="","",IF(LOOKUP($BU12,'aux 1'!$A$12:$A$231,'aux 1'!FX$12:FX$231)="","",1))</f>
        <v/>
      </c>
      <c r="EF12" s="14" t="str">
        <f>IF($BU12="","",IF(LOOKUP($BU12,'aux 1'!$A$12:$A$231,'aux 1'!FY$12:FY$231)="","",1))</f>
        <v/>
      </c>
      <c r="EG12" s="14" t="str">
        <f>IF($BU12="","",IF(LOOKUP($BU12,'aux 1'!$A$12:$A$231,'aux 1'!FZ$12:FZ$231)="","",1))</f>
        <v/>
      </c>
      <c r="EH12" s="14" t="str">
        <f>IF($BU12="","",IF(LOOKUP($BU12,'aux 1'!$A$12:$A$231,'aux 1'!GA$12:GA$231)="","",1))</f>
        <v/>
      </c>
      <c r="EI12" s="14" t="str">
        <f>IF($BU12="","",IF(LOOKUP($BU12,'aux 1'!$A$12:$A$231,'aux 1'!GB$12:GB$231)="","",1))</f>
        <v/>
      </c>
      <c r="EJ12" s="14" t="str">
        <f>IF($BU12="","",IF(LOOKUP($BU12,'aux 1'!$A$12:$A$231,'aux 1'!GC$12:GC$231)="","",1))</f>
        <v/>
      </c>
      <c r="EK12" s="14" t="str">
        <f>IF($BU12="","",IF(LOOKUP($BU12,'aux 1'!$A$12:$A$231,'aux 1'!GD$12:GD$231)="","",1))</f>
        <v/>
      </c>
      <c r="EL12" s="14" t="str">
        <f>IF($BU12="","",IF(LOOKUP($BU12,'aux 1'!$A$12:$A$231,'aux 1'!GE$12:GE$231)="","",1))</f>
        <v/>
      </c>
      <c r="EM12" s="14" t="str">
        <f>IF($BU12="","",IF(LOOKUP($BU12,'aux 1'!$A$12:$A$231,'aux 1'!GF$12:GF$231)="","",1))</f>
        <v/>
      </c>
      <c r="EN12" s="14" t="str">
        <f>IF($BU12="","",IF(LOOKUP($BU12,'aux 1'!$A$12:$A$231,'aux 1'!GG$12:GG$231)="","",1))</f>
        <v/>
      </c>
      <c r="EO12" s="14" t="str">
        <f>IF($BU12="","",IF(LOOKUP($BU12,'aux 1'!$A$12:$A$231,'aux 1'!GH$12:GH$231)="","",1))</f>
        <v/>
      </c>
      <c r="EP12" s="14" t="str">
        <f>IF($BU12="","",IF(LOOKUP($BU12,'aux 1'!$A$12:$A$231,'aux 1'!GI$12:GI$231)="","",1))</f>
        <v/>
      </c>
      <c r="EQ12" s="14" t="str">
        <f>IF($BU12="","",IF(LOOKUP($BU12,'aux 1'!$A$12:$A$231,'aux 1'!GJ$12:GJ$231)="","",1))</f>
        <v/>
      </c>
      <c r="ER12" s="14" t="str">
        <f>IF($BU12="","",IF(LOOKUP($BU12,'aux 1'!$A$12:$A$231,'aux 1'!GK$12:GK$231)="","",1))</f>
        <v/>
      </c>
      <c r="ES12" s="14" t="str">
        <f>IF($BU12="","",IF(LOOKUP($BU12,'aux 1'!$A$12:$A$231,'aux 1'!GL$12:GL$231)="","",1))</f>
        <v/>
      </c>
      <c r="ET12" s="19" t="str">
        <f>IF($BU12="","",IF(LOOKUP($BU12,'aux 1'!$A$12:$A$231,'aux 1'!GM$12:GM$231)="","",1))</f>
        <v/>
      </c>
      <c r="EU12" s="19" t="str">
        <f>IF($BU12="","",IF(LOOKUP($BU12,'aux 1'!$A$12:$A$231,'aux 1'!GN$12:GN$231)="","",1))</f>
        <v/>
      </c>
      <c r="EV12" s="19" t="str">
        <f>IF($BU12="","",IF(LOOKUP($BU12,'aux 1'!$A$12:$A$231,'aux 1'!GO$12:GO$231)="","",1))</f>
        <v/>
      </c>
      <c r="EW12" s="19" t="str">
        <f>IF($BU12="","",IF(LOOKUP($BU12,'aux 1'!$A$12:$A$231,'aux 1'!GP$12:GP$231)="","",1))</f>
        <v/>
      </c>
      <c r="EX12" s="19" t="str">
        <f>IF($BU12="","",IF(LOOKUP($BU12,'aux 1'!$A$12:$A$231,'aux 1'!GQ$12:GQ$231)="","",1))</f>
        <v/>
      </c>
      <c r="EY12" s="19" t="str">
        <f>IF($BU12="","",IF(LOOKUP($BU12,'aux 1'!$A$12:$A$231,'aux 1'!GR$12:GR$231)="","",1))</f>
        <v/>
      </c>
      <c r="EZ12" s="19" t="str">
        <f>IF($BU12="","",IF(LOOKUP($BU12,'aux 1'!$A$12:$A$231,'aux 1'!GS$12:GS$231)="","",1))</f>
        <v/>
      </c>
      <c r="FA12" s="19" t="str">
        <f>IF($BU12="","",IF(LOOKUP($BU12,'aux 1'!$A$12:$A$231,'aux 1'!GT$12:GT$231)="","",1))</f>
        <v/>
      </c>
      <c r="FB12" s="19" t="str">
        <f>IF($BU12="","",IF(LOOKUP($BU12,'aux 1'!$A$12:$A$231,'aux 1'!GU$12:GU$231)="","",1))</f>
        <v/>
      </c>
      <c r="FC12" s="19" t="str">
        <f>IF($BU12="","",IF(LOOKUP($BU12,'aux 1'!$A$12:$A$231,'aux 1'!GV$12:GV$231)="","",1))</f>
        <v/>
      </c>
      <c r="FD12" s="19" t="str">
        <f>IF($BU12="","",IF(LOOKUP($BU12,'aux 1'!$A$12:$A$231,'aux 1'!GW$12:GW$231)="","",1))</f>
        <v/>
      </c>
      <c r="FE12" s="19" t="str">
        <f>IF($BU12="","",IF(LOOKUP($BU12,'aux 1'!$A$12:$A$231,'aux 1'!GX$12:GX$231)="","",1))</f>
        <v/>
      </c>
      <c r="FF12" s="19" t="str">
        <f>IF($BU12="","",IF(LOOKUP($BU12,'aux 1'!$A$12:$A$231,'aux 1'!GY$12:GY$231)="","",1))</f>
        <v/>
      </c>
      <c r="FG12" s="19" t="str">
        <f>IF($BU12="","",IF(LOOKUP($BU12,'aux 1'!$A$12:$A$231,'aux 1'!GZ$12:GZ$231)="","",1))</f>
        <v/>
      </c>
      <c r="FH12" s="19" t="str">
        <f>IF($BU12="","",IF(LOOKUP($BU12,'aux 1'!$A$12:$A$231,'aux 1'!HA$12:HA$231)="","",1))</f>
        <v/>
      </c>
      <c r="FI12" s="19" t="str">
        <f>IF($BU12="","",IF(LOOKUP($BU12,'aux 1'!$A$12:$A$231,'aux 1'!HB$12:HB$231)="","",1))</f>
        <v/>
      </c>
      <c r="FJ12" s="19" t="str">
        <f>IF($BU12="","",IF(LOOKUP($BU12,'aux 1'!$A$12:$A$231,'aux 1'!HC$12:HC$231)="","",1))</f>
        <v/>
      </c>
      <c r="FK12" s="19" t="str">
        <f>IF($BU12="","",IF(LOOKUP($BU12,'aux 1'!$A$12:$A$231,'aux 1'!HD$12:HD$231)="","",1))</f>
        <v/>
      </c>
      <c r="FM12" s="47"/>
      <c r="FN12" s="47"/>
      <c r="FO12" s="47"/>
      <c r="FP12" s="47"/>
      <c r="FQ12" s="47"/>
      <c r="FR12" s="47"/>
      <c r="FS12" s="47"/>
      <c r="FT12" s="47"/>
      <c r="FU12" s="47"/>
      <c r="FV12" s="47"/>
      <c r="FW12" s="47"/>
      <c r="FX12" s="47"/>
      <c r="FY12" s="47"/>
      <c r="FZ12" s="47"/>
    </row>
    <row r="13" spans="2:182" x14ac:dyDescent="0.25">
      <c r="B13" s="9">
        <v>7</v>
      </c>
      <c r="C13" s="148" t="b">
        <v>0</v>
      </c>
      <c r="D13" s="148" t="b">
        <v>0</v>
      </c>
      <c r="E13" s="148" t="b">
        <v>0</v>
      </c>
      <c r="F13" s="148" t="b">
        <v>0</v>
      </c>
      <c r="G13" s="148" t="b">
        <v>0</v>
      </c>
      <c r="H13" s="148" t="b">
        <v>0</v>
      </c>
      <c r="I13" s="148" t="b">
        <v>0</v>
      </c>
      <c r="J13" s="148" t="b">
        <v>0</v>
      </c>
      <c r="K13" s="148" t="b">
        <v>0</v>
      </c>
      <c r="L13" s="148" t="b">
        <v>0</v>
      </c>
      <c r="M13" s="148" t="b">
        <v>0</v>
      </c>
      <c r="N13" s="148" t="b">
        <v>0</v>
      </c>
      <c r="O13" s="148" t="b">
        <v>0</v>
      </c>
      <c r="P13" s="148" t="b">
        <v>0</v>
      </c>
      <c r="Q13" s="148" t="b">
        <v>0</v>
      </c>
      <c r="R13" s="148" t="b">
        <v>0</v>
      </c>
      <c r="S13" s="148" t="b">
        <v>0</v>
      </c>
      <c r="T13" s="148" t="b">
        <v>0</v>
      </c>
      <c r="U13" s="148" t="b">
        <v>0</v>
      </c>
      <c r="V13" s="148" t="b">
        <v>0</v>
      </c>
      <c r="W13">
        <f t="shared" si="29"/>
        <v>6</v>
      </c>
      <c r="X13" s="73" t="str">
        <f>IF(C13,INDEX(Formulário!$A$1:$L$100,'aux 2'!X$3+$W13,'aux 2'!X$2),"")</f>
        <v/>
      </c>
      <c r="Y13" s="73" t="str">
        <f>IF(D13,INDEX(Formulário!$A$1:$L$100,'aux 2'!Y$3+$W13,'aux 2'!Y$2),"")</f>
        <v/>
      </c>
      <c r="Z13" s="73" t="str">
        <f>IF(E13,INDEX(Formulário!$A$1:$L$100,'aux 2'!Z$3+$W13,'aux 2'!Z$2),"")</f>
        <v/>
      </c>
      <c r="AA13" s="73" t="str">
        <f>IF(F13,INDEX(Formulário!$A$1:$L$100,'aux 2'!AA$3+$W13,'aux 2'!AA$2),"")</f>
        <v/>
      </c>
      <c r="AB13" s="73" t="str">
        <f>IF(G13,INDEX(Formulário!$A$1:$L$100,'aux 2'!AB$3+$W13,'aux 2'!AB$2),"")</f>
        <v/>
      </c>
      <c r="AC13" s="73" t="str">
        <f>IF(H13,INDEX(Formulário!$A$1:$L$100,'aux 2'!AC$3+$W13,'aux 2'!AC$2),"")</f>
        <v/>
      </c>
      <c r="AD13" s="73" t="str">
        <f>IF(I13,INDEX(Formulário!$A$1:$L$100,'aux 2'!AD$3+$W13,'aux 2'!AD$2),"")</f>
        <v/>
      </c>
      <c r="AE13" s="73" t="str">
        <f>IF(J13,INDEX(Formulário!$A$1:$L$100,'aux 2'!AE$3+$W13,'aux 2'!AE$2),"")</f>
        <v/>
      </c>
      <c r="AF13" s="73" t="str">
        <f>IF(K13,INDEX(Formulário!$A$1:$L$100,'aux 2'!AF$3+$W13,'aux 2'!AF$2),"")</f>
        <v/>
      </c>
      <c r="AG13" s="73" t="str">
        <f>IF(L13,INDEX(Formulário!$A$1:$L$100,'aux 2'!AG$3+$W13,'aux 2'!AG$2),"")</f>
        <v/>
      </c>
      <c r="AH13" s="73" t="str">
        <f>IF(M13,INDEX(Formulário!$A$1:$L$100,'aux 2'!AH$3+$W13,'aux 2'!AH$2),"")</f>
        <v/>
      </c>
      <c r="AI13" s="73" t="str">
        <f>IF(N13,INDEX(Formulário!$A$1:$L$100,'aux 2'!AI$3+$W13,'aux 2'!AI$2),"")</f>
        <v/>
      </c>
      <c r="AJ13" s="73" t="str">
        <f>IF(O13,INDEX(Formulário!$A$1:$L$100,'aux 2'!AJ$3+$W13,'aux 2'!AJ$2),"")</f>
        <v/>
      </c>
      <c r="AK13" s="73" t="str">
        <f>IF(P13,INDEX(Formulário!$A$1:$L$100,'aux 2'!AK$3+$W13,'aux 2'!AK$2),"")</f>
        <v/>
      </c>
      <c r="AL13" s="73" t="str">
        <f>IF(Q13,INDEX(Formulário!$A$1:$L$100,'aux 2'!AL$3+$W13,'aux 2'!AL$2),"")</f>
        <v/>
      </c>
      <c r="AM13" s="73" t="str">
        <f>IF(R13,INDEX(Formulário!$A$1:$L$100,'aux 2'!AM$3+$W13,'aux 2'!AM$2),"")</f>
        <v/>
      </c>
      <c r="AN13" s="73" t="str">
        <f>IF(S13,INDEX(Formulário!$A$1:$L$100,'aux 2'!AN$3+$W13,'aux 2'!AN$2),"")</f>
        <v/>
      </c>
      <c r="AO13" s="73" t="str">
        <f>IF(T13,INDEX(Formulário!$A$1:$L$100,'aux 2'!AO$3+$W13,'aux 2'!AO$2),"")</f>
        <v/>
      </c>
      <c r="AP13" s="73" t="str">
        <f>IF(U13,INDEX(Formulário!$A$1:$L$100,'aux 2'!AP$3+$W13,'aux 2'!AP$2),"")</f>
        <v/>
      </c>
      <c r="AQ13" s="73" t="str">
        <f>IF(V13,INDEX(Formulário!$A$1:$L$100,'aux 2'!AQ$3+$W13,'aux 2'!AQ$2),"")</f>
        <v/>
      </c>
      <c r="AS13" s="62" t="str">
        <f>IF(OR(X13="",X13=0),"",MATCH(X13,'aux 1'!$AQ$12:$AQ$231,0))</f>
        <v/>
      </c>
      <c r="AT13" s="62" t="str">
        <f>IF(OR(Y13="",Y13=0),"",MATCH(Y13,'aux 1'!$AQ$12:$AQ$231,0))</f>
        <v/>
      </c>
      <c r="AU13" s="62" t="str">
        <f>IF(OR(Z13="",Z13=0),"",MATCH(Z13,'aux 1'!$AQ$12:$AQ$231,0))</f>
        <v/>
      </c>
      <c r="AV13" s="62" t="str">
        <f>IF(OR(AA13="",AA13=0),"",MATCH(AA13,'aux 1'!$AQ$12:$AQ$231,0))</f>
        <v/>
      </c>
      <c r="AW13" s="62" t="str">
        <f>IF(OR(AB13="",AB13=0),"",MATCH(AB13,'aux 1'!$AQ$12:$AQ$231,0))</f>
        <v/>
      </c>
      <c r="AX13" s="62" t="str">
        <f>IF(OR(AC13="",AC13=0),"",MATCH(AC13,'aux 1'!$AQ$12:$AQ$231,0))</f>
        <v/>
      </c>
      <c r="AY13" s="62" t="str">
        <f>IF(OR(AD13="",AD13=0),"",MATCH(AD13,'aux 1'!$AQ$12:$AQ$231,0))</f>
        <v/>
      </c>
      <c r="AZ13" s="62" t="str">
        <f>IF(OR(AE13="",AE13=0),"",MATCH(AE13,'aux 1'!$AQ$12:$AQ$231,0))</f>
        <v/>
      </c>
      <c r="BA13" s="62" t="str">
        <f>IF(OR(AF13="",AF13=0),"",MATCH(AF13,'aux 1'!$AQ$12:$AQ$231,0))</f>
        <v/>
      </c>
      <c r="BB13" s="62" t="str">
        <f>IF(OR(AG13="",AG13=0),"",MATCH(AG13,'aux 1'!$AQ$12:$AQ$231,0))</f>
        <v/>
      </c>
      <c r="BC13" s="62" t="str">
        <f>IF(OR(AH13="",AH13=0),"",MATCH(AH13,'aux 1'!$AQ$12:$AQ$231,0))</f>
        <v/>
      </c>
      <c r="BD13" s="62" t="str">
        <f>IF(OR(AI13="",AI13=0),"",MATCH(AI13,'aux 1'!$AQ$12:$AQ$231,0))</f>
        <v/>
      </c>
      <c r="BE13" s="62" t="str">
        <f>IF(OR(AJ13="",AJ13=0),"",MATCH(AJ13,'aux 1'!$AQ$12:$AQ$231,0))</f>
        <v/>
      </c>
      <c r="BF13" s="62" t="str">
        <f>IF(OR(AK13="",AK13=0),"",MATCH(AK13,'aux 1'!$AQ$12:$AQ$231,0))</f>
        <v/>
      </c>
      <c r="BG13" s="62" t="str">
        <f>IF(OR(AL13="",AL13=0),"",MATCH(AL13,'aux 1'!$AQ$12:$AQ$231,0))</f>
        <v/>
      </c>
      <c r="BH13" s="62" t="str">
        <f>IF(OR(AM13="",AM13=0),"",MATCH(AM13,'aux 1'!$AQ$12:$AQ$231,0))</f>
        <v/>
      </c>
      <c r="BI13" s="62" t="str">
        <f>IF(OR(AN13="",AN13=0),"",MATCH(AN13,'aux 1'!$AQ$12:$AQ$231,0))</f>
        <v/>
      </c>
      <c r="BJ13" s="62" t="str">
        <f>IF(OR(AO13="",AO13=0),"",MATCH(AO13,'aux 1'!$AQ$12:$AQ$231,0))</f>
        <v/>
      </c>
      <c r="BK13" s="62" t="str">
        <f>IF(OR(AP13="",AP13=0),"",MATCH(AP13,'aux 1'!$AQ$12:$AQ$231,0))</f>
        <v/>
      </c>
      <c r="BL13" s="62" t="str">
        <f>IF(OR(AQ13="",AQ13=0),"",MATCH(AQ13,'aux 1'!$AQ$12:$AQ$231,0))</f>
        <v/>
      </c>
      <c r="BN13" s="47">
        <v>7</v>
      </c>
      <c r="BO13" s="122">
        <v>7</v>
      </c>
      <c r="BP13" s="78">
        <f t="shared" si="30"/>
        <v>1</v>
      </c>
      <c r="BQ13" s="15" t="str">
        <f t="shared" si="27"/>
        <v/>
      </c>
      <c r="BR13" s="121" t="str">
        <f t="shared" si="26"/>
        <v/>
      </c>
      <c r="BS13" s="19" t="str">
        <f t="shared" si="31"/>
        <v/>
      </c>
      <c r="BT13" s="62" t="str">
        <f>IF(BS13="","",SUM(BS$7:BS13)-BS13+1)</f>
        <v/>
      </c>
      <c r="BU13" s="117" t="str">
        <f t="shared" si="28"/>
        <v/>
      </c>
      <c r="BY13" s="322">
        <v>7</v>
      </c>
      <c r="BZ13" s="6" t="str">
        <f>IF($BU13="","",IF(LOOKUP($BU13,'aux 1'!$A$12:$A$231,'aux 1'!DS$12:DS$231)="","",1))</f>
        <v/>
      </c>
      <c r="CA13" s="6" t="str">
        <f>IF($BU13="","",IF(LOOKUP($BU13,'aux 1'!$A$12:$A$231,'aux 1'!DT$12:DT$231)="","",1))</f>
        <v/>
      </c>
      <c r="CB13" s="6" t="str">
        <f>IF($BU13="","",IF(LOOKUP($BU13,'aux 1'!$A$12:$A$231,'aux 1'!DU$12:DU$231)="","",1))</f>
        <v/>
      </c>
      <c r="CC13" s="6" t="str">
        <f>IF($BU13="","",IF(LOOKUP($BU13,'aux 1'!$A$12:$A$231,'aux 1'!DV$12:DV$231)="","",1))</f>
        <v/>
      </c>
      <c r="CD13" s="6" t="str">
        <f>IF($BU13="","",IF(LOOKUP($BU13,'aux 1'!$A$12:$A$231,'aux 1'!DW$12:DW$231)="","",1))</f>
        <v/>
      </c>
      <c r="CE13" s="6" t="str">
        <f>IF($BU13="","",IF(LOOKUP($BU13,'aux 1'!$A$12:$A$231,'aux 1'!DX$12:DX$231)="","",1))</f>
        <v/>
      </c>
      <c r="CF13" s="6" t="str">
        <f>IF($BU13="","",IF(LOOKUP($BU13,'aux 1'!$A$12:$A$231,'aux 1'!DY$12:DY$231)="","",1))</f>
        <v/>
      </c>
      <c r="CG13" s="6" t="str">
        <f>IF($BU13="","",IF(LOOKUP($BU13,'aux 1'!$A$12:$A$231,'aux 1'!DZ$12:DZ$231)="","",1))</f>
        <v/>
      </c>
      <c r="CH13" s="6" t="str">
        <f>IF($BU13="","",IF(LOOKUP($BU13,'aux 1'!$A$12:$A$231,'aux 1'!EA$12:EA$231)="","",1))</f>
        <v/>
      </c>
      <c r="CI13" s="6" t="str">
        <f>IF($BU13="","",IF(LOOKUP($BU13,'aux 1'!$A$12:$A$231,'aux 1'!EB$12:EB$231)="","",1))</f>
        <v/>
      </c>
      <c r="CJ13" s="6" t="str">
        <f>IF($BU13="","",IF(LOOKUP($BU13,'aux 1'!$A$12:$A$231,'aux 1'!EC$12:EC$231)="","",1))</f>
        <v/>
      </c>
      <c r="CK13" s="6" t="str">
        <f>IF($BU13="","",IF(LOOKUP($BU13,'aux 1'!$A$12:$A$231,'aux 1'!ED$12:ED$231)="","",1))</f>
        <v/>
      </c>
      <c r="CL13" s="6" t="str">
        <f>IF($BU13="","",IF(LOOKUP($BU13,'aux 1'!$A$12:$A$231,'aux 1'!EE$12:EE$231)="","",1))</f>
        <v/>
      </c>
      <c r="CM13" s="6" t="str">
        <f>IF($BU13="","",IF(LOOKUP($BU13,'aux 1'!$A$12:$A$231,'aux 1'!EF$12:EF$231)="","",1))</f>
        <v/>
      </c>
      <c r="CN13" s="6" t="str">
        <f>IF($BU13="","",IF(LOOKUP($BU13,'aux 1'!$A$12:$A$231,'aux 1'!EG$12:EG$231)="","",1))</f>
        <v/>
      </c>
      <c r="CO13" s="6" t="str">
        <f>IF($BU13="","",IF(LOOKUP($BU13,'aux 1'!$A$12:$A$231,'aux 1'!EH$12:EH$231)="","",1))</f>
        <v/>
      </c>
      <c r="CP13" s="6" t="str">
        <f>IF($BU13="","",IF(LOOKUP($BU13,'aux 1'!$A$12:$A$231,'aux 1'!EI$12:EI$231)="","",1))</f>
        <v/>
      </c>
      <c r="CQ13" s="6" t="str">
        <f>IF($BU13="","",IF(LOOKUP($BU13,'aux 1'!$A$12:$A$231,'aux 1'!EJ$12:EJ$231)="","",1))</f>
        <v/>
      </c>
      <c r="CR13" s="7" t="str">
        <f>IF($BU13="","",IF(LOOKUP($BU13,'aux 1'!$A$12:$A$231,'aux 1'!EK$12:EK$231)="","",1))</f>
        <v/>
      </c>
      <c r="CS13" s="7" t="str">
        <f>IF($BU13="","",IF(LOOKUP($BU13,'aux 1'!$A$12:$A$231,'aux 1'!EL$12:EL$231)="","",1))</f>
        <v/>
      </c>
      <c r="CT13" s="7" t="str">
        <f>IF($BU13="","",IF(LOOKUP($BU13,'aux 1'!$A$12:$A$231,'aux 1'!EM$12:EM$231)="","",1))</f>
        <v/>
      </c>
      <c r="CU13" s="7" t="str">
        <f>IF($BU13="","",IF(LOOKUP($BU13,'aux 1'!$A$12:$A$231,'aux 1'!EN$12:EN$231)="","",1))</f>
        <v/>
      </c>
      <c r="CV13" s="7" t="str">
        <f>IF($BU13="","",IF(LOOKUP($BU13,'aux 1'!$A$12:$A$231,'aux 1'!EO$12:EO$231)="","",1))</f>
        <v/>
      </c>
      <c r="CW13" s="7" t="str">
        <f>IF($BU13="","",IF(LOOKUP($BU13,'aux 1'!$A$12:$A$231,'aux 1'!EP$12:EP$231)="","",1))</f>
        <v/>
      </c>
      <c r="CX13" s="7" t="str">
        <f>IF($BU13="","",IF(LOOKUP($BU13,'aux 1'!$A$12:$A$231,'aux 1'!EQ$12:EQ$231)="","",1))</f>
        <v/>
      </c>
      <c r="CY13" s="7" t="str">
        <f>IF($BU13="","",IF(LOOKUP($BU13,'aux 1'!$A$12:$A$231,'aux 1'!ER$12:ER$231)="","",1))</f>
        <v/>
      </c>
      <c r="CZ13" s="7" t="str">
        <f>IF($BU13="","",IF(LOOKUP($BU13,'aux 1'!$A$12:$A$231,'aux 1'!ES$12:ES$231)="","",1))</f>
        <v/>
      </c>
      <c r="DA13" s="7" t="str">
        <f>IF($BU13="","",IF(LOOKUP($BU13,'aux 1'!$A$12:$A$231,'aux 1'!ET$12:ET$231)="","",1))</f>
        <v/>
      </c>
      <c r="DB13" s="7" t="str">
        <f>IF($BU13="","",IF(LOOKUP($BU13,'aux 1'!$A$12:$A$231,'aux 1'!EU$12:EU$231)="","",1))</f>
        <v/>
      </c>
      <c r="DC13" s="7" t="str">
        <f>IF($BU13="","",IF(LOOKUP($BU13,'aux 1'!$A$12:$A$231,'aux 1'!EV$12:EV$231)="","",1))</f>
        <v/>
      </c>
      <c r="DD13" s="7" t="str">
        <f>IF($BU13="","",IF(LOOKUP($BU13,'aux 1'!$A$12:$A$231,'aux 1'!EW$12:EW$231)="","",1))</f>
        <v/>
      </c>
      <c r="DE13" s="7" t="str">
        <f>IF($BU13="","",IF(LOOKUP($BU13,'aux 1'!$A$12:$A$231,'aux 1'!EX$12:EX$231)="","",1))</f>
        <v/>
      </c>
      <c r="DF13" s="7" t="str">
        <f>IF($BU13="","",IF(LOOKUP($BU13,'aux 1'!$A$12:$A$231,'aux 1'!EY$12:EY$231)="","",1))</f>
        <v/>
      </c>
      <c r="DG13" s="7" t="str">
        <f>IF($BU13="","",IF(LOOKUP($BU13,'aux 1'!$A$12:$A$231,'aux 1'!EZ$12:EZ$231)="","",1))</f>
        <v/>
      </c>
      <c r="DH13" s="7" t="str">
        <f>IF($BU13="","",IF(LOOKUP($BU13,'aux 1'!$A$12:$A$231,'aux 1'!FA$12:FA$231)="","",1))</f>
        <v/>
      </c>
      <c r="DI13" s="7" t="str">
        <f>IF($BU13="","",IF(LOOKUP($BU13,'aux 1'!$A$12:$A$231,'aux 1'!FB$12:FB$231)="","",1))</f>
        <v/>
      </c>
      <c r="DJ13" s="15" t="str">
        <f>IF($BU13="","",IF(LOOKUP($BU13,'aux 1'!$A$12:$A$231,'aux 1'!FC$12:FC$231)="","",1))</f>
        <v/>
      </c>
      <c r="DK13" s="15" t="str">
        <f>IF($BU13="","",IF(LOOKUP($BU13,'aux 1'!$A$12:$A$231,'aux 1'!FD$12:FD$231)="","",1))</f>
        <v/>
      </c>
      <c r="DL13" s="15" t="str">
        <f>IF($BU13="","",IF(LOOKUP($BU13,'aux 1'!$A$12:$A$231,'aux 1'!FE$12:FE$231)="","",1))</f>
        <v/>
      </c>
      <c r="DM13" s="15" t="str">
        <f>IF($BU13="","",IF(LOOKUP($BU13,'aux 1'!$A$12:$A$231,'aux 1'!FF$12:FF$231)="","",1))</f>
        <v/>
      </c>
      <c r="DN13" s="15" t="str">
        <f>IF($BU13="","",IF(LOOKUP($BU13,'aux 1'!$A$12:$A$231,'aux 1'!FG$12:FG$231)="","",1))</f>
        <v/>
      </c>
      <c r="DO13" s="15" t="str">
        <f>IF($BU13="","",IF(LOOKUP($BU13,'aux 1'!$A$12:$A$231,'aux 1'!FH$12:FH$231)="","",1))</f>
        <v/>
      </c>
      <c r="DP13" s="15" t="str">
        <f>IF($BU13="","",IF(LOOKUP($BU13,'aux 1'!$A$12:$A$231,'aux 1'!FI$12:FI$231)="","",1))</f>
        <v/>
      </c>
      <c r="DQ13" s="15" t="str">
        <f>IF($BU13="","",IF(LOOKUP($BU13,'aux 1'!$A$12:$A$231,'aux 1'!FJ$12:FJ$231)="","",1))</f>
        <v/>
      </c>
      <c r="DR13" s="15" t="str">
        <f>IF($BU13="","",IF(LOOKUP($BU13,'aux 1'!$A$12:$A$231,'aux 1'!FK$12:FK$231)="","",1))</f>
        <v/>
      </c>
      <c r="DS13" s="15" t="str">
        <f>IF($BU13="","",IF(LOOKUP($BU13,'aux 1'!$A$12:$A$231,'aux 1'!FL$12:FL$231)="","",1))</f>
        <v/>
      </c>
      <c r="DT13" s="15" t="str">
        <f>IF($BU13="","",IF(LOOKUP($BU13,'aux 1'!$A$12:$A$231,'aux 1'!FM$12:FM$231)="","",1))</f>
        <v/>
      </c>
      <c r="DU13" s="15" t="str">
        <f>IF($BU13="","",IF(LOOKUP($BU13,'aux 1'!$A$12:$A$231,'aux 1'!FN$12:FN$231)="","",1))</f>
        <v/>
      </c>
      <c r="DV13" s="15" t="str">
        <f>IF($BU13="","",IF(LOOKUP($BU13,'aux 1'!$A$12:$A$231,'aux 1'!FO$12:FO$231)="","",1))</f>
        <v/>
      </c>
      <c r="DW13" s="15" t="str">
        <f>IF($BU13="","",IF(LOOKUP($BU13,'aux 1'!$A$12:$A$231,'aux 1'!FP$12:FP$231)="","",1))</f>
        <v/>
      </c>
      <c r="DX13" s="15" t="str">
        <f>IF($BU13="","",IF(LOOKUP($BU13,'aux 1'!$A$12:$A$231,'aux 1'!FQ$12:FQ$231)="","",1))</f>
        <v/>
      </c>
      <c r="DY13" s="15" t="str">
        <f>IF($BU13="","",IF(LOOKUP($BU13,'aux 1'!$A$12:$A$231,'aux 1'!FR$12:FR$231)="","",1))</f>
        <v/>
      </c>
      <c r="DZ13" s="15" t="str">
        <f>IF($BU13="","",IF(LOOKUP($BU13,'aux 1'!$A$12:$A$231,'aux 1'!FS$12:FS$231)="","",1))</f>
        <v/>
      </c>
      <c r="EA13" s="15" t="str">
        <f>IF($BU13="","",IF(LOOKUP($BU13,'aux 1'!$A$12:$A$231,'aux 1'!FT$12:FT$231)="","",1))</f>
        <v/>
      </c>
      <c r="EB13" s="14" t="str">
        <f>IF($BU13="","",IF(LOOKUP($BU13,'aux 1'!$A$12:$A$231,'aux 1'!FU$12:FU$231)="","",1))</f>
        <v/>
      </c>
      <c r="EC13" s="14" t="str">
        <f>IF($BU13="","",IF(LOOKUP($BU13,'aux 1'!$A$12:$A$231,'aux 1'!FV$12:FV$231)="","",1))</f>
        <v/>
      </c>
      <c r="ED13" s="14" t="str">
        <f>IF($BU13="","",IF(LOOKUP($BU13,'aux 1'!$A$12:$A$231,'aux 1'!FW$12:FW$231)="","",1))</f>
        <v/>
      </c>
      <c r="EE13" s="14" t="str">
        <f>IF($BU13="","",IF(LOOKUP($BU13,'aux 1'!$A$12:$A$231,'aux 1'!FX$12:FX$231)="","",1))</f>
        <v/>
      </c>
      <c r="EF13" s="14" t="str">
        <f>IF($BU13="","",IF(LOOKUP($BU13,'aux 1'!$A$12:$A$231,'aux 1'!FY$12:FY$231)="","",1))</f>
        <v/>
      </c>
      <c r="EG13" s="14" t="str">
        <f>IF($BU13="","",IF(LOOKUP($BU13,'aux 1'!$A$12:$A$231,'aux 1'!FZ$12:FZ$231)="","",1))</f>
        <v/>
      </c>
      <c r="EH13" s="14" t="str">
        <f>IF($BU13="","",IF(LOOKUP($BU13,'aux 1'!$A$12:$A$231,'aux 1'!GA$12:GA$231)="","",1))</f>
        <v/>
      </c>
      <c r="EI13" s="14" t="str">
        <f>IF($BU13="","",IF(LOOKUP($BU13,'aux 1'!$A$12:$A$231,'aux 1'!GB$12:GB$231)="","",1))</f>
        <v/>
      </c>
      <c r="EJ13" s="14" t="str">
        <f>IF($BU13="","",IF(LOOKUP($BU13,'aux 1'!$A$12:$A$231,'aux 1'!GC$12:GC$231)="","",1))</f>
        <v/>
      </c>
      <c r="EK13" s="14" t="str">
        <f>IF($BU13="","",IF(LOOKUP($BU13,'aux 1'!$A$12:$A$231,'aux 1'!GD$12:GD$231)="","",1))</f>
        <v/>
      </c>
      <c r="EL13" s="14" t="str">
        <f>IF($BU13="","",IF(LOOKUP($BU13,'aux 1'!$A$12:$A$231,'aux 1'!GE$12:GE$231)="","",1))</f>
        <v/>
      </c>
      <c r="EM13" s="14" t="str">
        <f>IF($BU13="","",IF(LOOKUP($BU13,'aux 1'!$A$12:$A$231,'aux 1'!GF$12:GF$231)="","",1))</f>
        <v/>
      </c>
      <c r="EN13" s="14" t="str">
        <f>IF($BU13="","",IF(LOOKUP($BU13,'aux 1'!$A$12:$A$231,'aux 1'!GG$12:GG$231)="","",1))</f>
        <v/>
      </c>
      <c r="EO13" s="14" t="str">
        <f>IF($BU13="","",IF(LOOKUP($BU13,'aux 1'!$A$12:$A$231,'aux 1'!GH$12:GH$231)="","",1))</f>
        <v/>
      </c>
      <c r="EP13" s="14" t="str">
        <f>IF($BU13="","",IF(LOOKUP($BU13,'aux 1'!$A$12:$A$231,'aux 1'!GI$12:GI$231)="","",1))</f>
        <v/>
      </c>
      <c r="EQ13" s="14" t="str">
        <f>IF($BU13="","",IF(LOOKUP($BU13,'aux 1'!$A$12:$A$231,'aux 1'!GJ$12:GJ$231)="","",1))</f>
        <v/>
      </c>
      <c r="ER13" s="14" t="str">
        <f>IF($BU13="","",IF(LOOKUP($BU13,'aux 1'!$A$12:$A$231,'aux 1'!GK$12:GK$231)="","",1))</f>
        <v/>
      </c>
      <c r="ES13" s="14" t="str">
        <f>IF($BU13="","",IF(LOOKUP($BU13,'aux 1'!$A$12:$A$231,'aux 1'!GL$12:GL$231)="","",1))</f>
        <v/>
      </c>
      <c r="ET13" s="19" t="str">
        <f>IF($BU13="","",IF(LOOKUP($BU13,'aux 1'!$A$12:$A$231,'aux 1'!GM$12:GM$231)="","",1))</f>
        <v/>
      </c>
      <c r="EU13" s="19" t="str">
        <f>IF($BU13="","",IF(LOOKUP($BU13,'aux 1'!$A$12:$A$231,'aux 1'!GN$12:GN$231)="","",1))</f>
        <v/>
      </c>
      <c r="EV13" s="19" t="str">
        <f>IF($BU13="","",IF(LOOKUP($BU13,'aux 1'!$A$12:$A$231,'aux 1'!GO$12:GO$231)="","",1))</f>
        <v/>
      </c>
      <c r="EW13" s="19" t="str">
        <f>IF($BU13="","",IF(LOOKUP($BU13,'aux 1'!$A$12:$A$231,'aux 1'!GP$12:GP$231)="","",1))</f>
        <v/>
      </c>
      <c r="EX13" s="19" t="str">
        <f>IF($BU13="","",IF(LOOKUP($BU13,'aux 1'!$A$12:$A$231,'aux 1'!GQ$12:GQ$231)="","",1))</f>
        <v/>
      </c>
      <c r="EY13" s="19" t="str">
        <f>IF($BU13="","",IF(LOOKUP($BU13,'aux 1'!$A$12:$A$231,'aux 1'!GR$12:GR$231)="","",1))</f>
        <v/>
      </c>
      <c r="EZ13" s="19" t="str">
        <f>IF($BU13="","",IF(LOOKUP($BU13,'aux 1'!$A$12:$A$231,'aux 1'!GS$12:GS$231)="","",1))</f>
        <v/>
      </c>
      <c r="FA13" s="19" t="str">
        <f>IF($BU13="","",IF(LOOKUP($BU13,'aux 1'!$A$12:$A$231,'aux 1'!GT$12:GT$231)="","",1))</f>
        <v/>
      </c>
      <c r="FB13" s="19" t="str">
        <f>IF($BU13="","",IF(LOOKUP($BU13,'aux 1'!$A$12:$A$231,'aux 1'!GU$12:GU$231)="","",1))</f>
        <v/>
      </c>
      <c r="FC13" s="19" t="str">
        <f>IF($BU13="","",IF(LOOKUP($BU13,'aux 1'!$A$12:$A$231,'aux 1'!GV$12:GV$231)="","",1))</f>
        <v/>
      </c>
      <c r="FD13" s="19" t="str">
        <f>IF($BU13="","",IF(LOOKUP($BU13,'aux 1'!$A$12:$A$231,'aux 1'!GW$12:GW$231)="","",1))</f>
        <v/>
      </c>
      <c r="FE13" s="19" t="str">
        <f>IF($BU13="","",IF(LOOKUP($BU13,'aux 1'!$A$12:$A$231,'aux 1'!GX$12:GX$231)="","",1))</f>
        <v/>
      </c>
      <c r="FF13" s="19" t="str">
        <f>IF($BU13="","",IF(LOOKUP($BU13,'aux 1'!$A$12:$A$231,'aux 1'!GY$12:GY$231)="","",1))</f>
        <v/>
      </c>
      <c r="FG13" s="19" t="str">
        <f>IF($BU13="","",IF(LOOKUP($BU13,'aux 1'!$A$12:$A$231,'aux 1'!GZ$12:GZ$231)="","",1))</f>
        <v/>
      </c>
      <c r="FH13" s="19" t="str">
        <f>IF($BU13="","",IF(LOOKUP($BU13,'aux 1'!$A$12:$A$231,'aux 1'!HA$12:HA$231)="","",1))</f>
        <v/>
      </c>
      <c r="FI13" s="19" t="str">
        <f>IF($BU13="","",IF(LOOKUP($BU13,'aux 1'!$A$12:$A$231,'aux 1'!HB$12:HB$231)="","",1))</f>
        <v/>
      </c>
      <c r="FJ13" s="19" t="str">
        <f>IF($BU13="","",IF(LOOKUP($BU13,'aux 1'!$A$12:$A$231,'aux 1'!HC$12:HC$231)="","",1))</f>
        <v/>
      </c>
      <c r="FK13" s="19" t="str">
        <f>IF($BU13="","",IF(LOOKUP($BU13,'aux 1'!$A$12:$A$231,'aux 1'!HD$12:HD$231)="","",1))</f>
        <v/>
      </c>
      <c r="FM13" s="47"/>
      <c r="FN13" s="47"/>
      <c r="FO13" s="47"/>
      <c r="FP13" s="47"/>
      <c r="FQ13" s="47"/>
      <c r="FR13" s="47"/>
      <c r="FS13" s="47"/>
      <c r="FT13" s="47"/>
      <c r="FU13" s="47"/>
      <c r="FV13" s="47"/>
      <c r="FW13" s="47"/>
      <c r="FX13" s="47"/>
      <c r="FY13" s="47"/>
      <c r="FZ13" s="47"/>
    </row>
    <row r="14" spans="2:182" x14ac:dyDescent="0.25">
      <c r="B14" s="9">
        <v>8</v>
      </c>
      <c r="C14" s="148" t="b">
        <v>0</v>
      </c>
      <c r="D14" s="148" t="b">
        <v>0</v>
      </c>
      <c r="E14" s="148" t="b">
        <v>0</v>
      </c>
      <c r="F14" s="148" t="b">
        <v>0</v>
      </c>
      <c r="G14" s="148" t="b">
        <v>0</v>
      </c>
      <c r="H14" s="148" t="b">
        <v>0</v>
      </c>
      <c r="I14" s="148" t="b">
        <v>0</v>
      </c>
      <c r="J14" s="148" t="b">
        <v>0</v>
      </c>
      <c r="K14" s="148" t="b">
        <v>0</v>
      </c>
      <c r="L14" s="148" t="b">
        <v>0</v>
      </c>
      <c r="M14" s="148" t="b">
        <v>0</v>
      </c>
      <c r="N14" s="148" t="b">
        <v>0</v>
      </c>
      <c r="O14" s="148" t="b">
        <v>0</v>
      </c>
      <c r="P14" s="148" t="b">
        <v>0</v>
      </c>
      <c r="Q14" s="148" t="b">
        <v>0</v>
      </c>
      <c r="R14" s="148" t="b">
        <v>0</v>
      </c>
      <c r="S14" s="148" t="b">
        <v>0</v>
      </c>
      <c r="T14" s="148" t="b">
        <v>0</v>
      </c>
      <c r="U14" s="148" t="b">
        <v>0</v>
      </c>
      <c r="V14" s="148" t="b">
        <v>0</v>
      </c>
      <c r="W14">
        <f t="shared" si="29"/>
        <v>7</v>
      </c>
      <c r="X14" s="73" t="str">
        <f>IF(C14,INDEX(Formulário!$A$1:$L$100,'aux 2'!X$3+$W14,'aux 2'!X$2),"")</f>
        <v/>
      </c>
      <c r="Y14" s="73" t="str">
        <f>IF(D14,INDEX(Formulário!$A$1:$L$100,'aux 2'!Y$3+$W14,'aux 2'!Y$2),"")</f>
        <v/>
      </c>
      <c r="Z14" s="73" t="str">
        <f>IF(E14,INDEX(Formulário!$A$1:$L$100,'aux 2'!Z$3+$W14,'aux 2'!Z$2),"")</f>
        <v/>
      </c>
      <c r="AA14" s="73" t="str">
        <f>IF(F14,INDEX(Formulário!$A$1:$L$100,'aux 2'!AA$3+$W14,'aux 2'!AA$2),"")</f>
        <v/>
      </c>
      <c r="AB14" s="73" t="str">
        <f>IF(G14,INDEX(Formulário!$A$1:$L$100,'aux 2'!AB$3+$W14,'aux 2'!AB$2),"")</f>
        <v/>
      </c>
      <c r="AC14" s="73" t="str">
        <f>IF(H14,INDEX(Formulário!$A$1:$L$100,'aux 2'!AC$3+$W14,'aux 2'!AC$2),"")</f>
        <v/>
      </c>
      <c r="AD14" s="73" t="str">
        <f>IF(I14,INDEX(Formulário!$A$1:$L$100,'aux 2'!AD$3+$W14,'aux 2'!AD$2),"")</f>
        <v/>
      </c>
      <c r="AE14" s="73" t="str">
        <f>IF(J14,INDEX(Formulário!$A$1:$L$100,'aux 2'!AE$3+$W14,'aux 2'!AE$2),"")</f>
        <v/>
      </c>
      <c r="AF14" s="73" t="str">
        <f>IF(K14,INDEX(Formulário!$A$1:$L$100,'aux 2'!AF$3+$W14,'aux 2'!AF$2),"")</f>
        <v/>
      </c>
      <c r="AG14" s="73" t="str">
        <f>IF(L14,INDEX(Formulário!$A$1:$L$100,'aux 2'!AG$3+$W14,'aux 2'!AG$2),"")</f>
        <v/>
      </c>
      <c r="AH14" s="73" t="str">
        <f>IF(M14,INDEX(Formulário!$A$1:$L$100,'aux 2'!AH$3+$W14,'aux 2'!AH$2),"")</f>
        <v/>
      </c>
      <c r="AI14" s="73" t="str">
        <f>IF(N14,INDEX(Formulário!$A$1:$L$100,'aux 2'!AI$3+$W14,'aux 2'!AI$2),"")</f>
        <v/>
      </c>
      <c r="AJ14" s="73" t="str">
        <f>IF(O14,INDEX(Formulário!$A$1:$L$100,'aux 2'!AJ$3+$W14,'aux 2'!AJ$2),"")</f>
        <v/>
      </c>
      <c r="AK14" s="73" t="str">
        <f>IF(P14,INDEX(Formulário!$A$1:$L$100,'aux 2'!AK$3+$W14,'aux 2'!AK$2),"")</f>
        <v/>
      </c>
      <c r="AL14" s="73" t="str">
        <f>IF(Q14,INDEX(Formulário!$A$1:$L$100,'aux 2'!AL$3+$W14,'aux 2'!AL$2),"")</f>
        <v/>
      </c>
      <c r="AM14" s="73" t="str">
        <f>IF(R14,INDEX(Formulário!$A$1:$L$100,'aux 2'!AM$3+$W14,'aux 2'!AM$2),"")</f>
        <v/>
      </c>
      <c r="AN14" s="73" t="str">
        <f>IF(S14,INDEX(Formulário!$A$1:$L$100,'aux 2'!AN$3+$W14,'aux 2'!AN$2),"")</f>
        <v/>
      </c>
      <c r="AO14" s="73" t="str">
        <f>IF(T14,INDEX(Formulário!$A$1:$L$100,'aux 2'!AO$3+$W14,'aux 2'!AO$2),"")</f>
        <v/>
      </c>
      <c r="AP14" s="73" t="str">
        <f>IF(U14,INDEX(Formulário!$A$1:$L$100,'aux 2'!AP$3+$W14,'aux 2'!AP$2),"")</f>
        <v/>
      </c>
      <c r="AQ14" s="73" t="str">
        <f>IF(V14,INDEX(Formulário!$A$1:$L$100,'aux 2'!AQ$3+$W14,'aux 2'!AQ$2),"")</f>
        <v/>
      </c>
      <c r="AS14" s="62" t="str">
        <f>IF(OR(X14="",X14=0),"",MATCH(X14,'aux 1'!$AQ$12:$AQ$231,0))</f>
        <v/>
      </c>
      <c r="AT14" s="62" t="str">
        <f>IF(OR(Y14="",Y14=0),"",MATCH(Y14,'aux 1'!$AQ$12:$AQ$231,0))</f>
        <v/>
      </c>
      <c r="AU14" s="62" t="str">
        <f>IF(OR(Z14="",Z14=0),"",MATCH(Z14,'aux 1'!$AQ$12:$AQ$231,0))</f>
        <v/>
      </c>
      <c r="AV14" s="62" t="str">
        <f>IF(OR(AA14="",AA14=0),"",MATCH(AA14,'aux 1'!$AQ$12:$AQ$231,0))</f>
        <v/>
      </c>
      <c r="AW14" s="62" t="str">
        <f>IF(OR(AB14="",AB14=0),"",MATCH(AB14,'aux 1'!$AQ$12:$AQ$231,0))</f>
        <v/>
      </c>
      <c r="AX14" s="62" t="str">
        <f>IF(OR(AC14="",AC14=0),"",MATCH(AC14,'aux 1'!$AQ$12:$AQ$231,0))</f>
        <v/>
      </c>
      <c r="AY14" s="62" t="str">
        <f>IF(OR(AD14="",AD14=0),"",MATCH(AD14,'aux 1'!$AQ$12:$AQ$231,0))</f>
        <v/>
      </c>
      <c r="AZ14" s="62" t="str">
        <f>IF(OR(AE14="",AE14=0),"",MATCH(AE14,'aux 1'!$AQ$12:$AQ$231,0))</f>
        <v/>
      </c>
      <c r="BA14" s="62" t="str">
        <f>IF(OR(AF14="",AF14=0),"",MATCH(AF14,'aux 1'!$AQ$12:$AQ$231,0))</f>
        <v/>
      </c>
      <c r="BB14" s="62" t="str">
        <f>IF(OR(AG14="",AG14=0),"",MATCH(AG14,'aux 1'!$AQ$12:$AQ$231,0))</f>
        <v/>
      </c>
      <c r="BC14" s="62" t="str">
        <f>IF(OR(AH14="",AH14=0),"",MATCH(AH14,'aux 1'!$AQ$12:$AQ$231,0))</f>
        <v/>
      </c>
      <c r="BD14" s="62" t="str">
        <f>IF(OR(AI14="",AI14=0),"",MATCH(AI14,'aux 1'!$AQ$12:$AQ$231,0))</f>
        <v/>
      </c>
      <c r="BE14" s="62" t="str">
        <f>IF(OR(AJ14="",AJ14=0),"",MATCH(AJ14,'aux 1'!$AQ$12:$AQ$231,0))</f>
        <v/>
      </c>
      <c r="BF14" s="62" t="str">
        <f>IF(OR(AK14="",AK14=0),"",MATCH(AK14,'aux 1'!$AQ$12:$AQ$231,0))</f>
        <v/>
      </c>
      <c r="BG14" s="62" t="str">
        <f>IF(OR(AL14="",AL14=0),"",MATCH(AL14,'aux 1'!$AQ$12:$AQ$231,0))</f>
        <v/>
      </c>
      <c r="BH14" s="62" t="str">
        <f>IF(OR(AM14="",AM14=0),"",MATCH(AM14,'aux 1'!$AQ$12:$AQ$231,0))</f>
        <v/>
      </c>
      <c r="BI14" s="62" t="str">
        <f>IF(OR(AN14="",AN14=0),"",MATCH(AN14,'aux 1'!$AQ$12:$AQ$231,0))</f>
        <v/>
      </c>
      <c r="BJ14" s="62" t="str">
        <f>IF(OR(AO14="",AO14=0),"",MATCH(AO14,'aux 1'!$AQ$12:$AQ$231,0))</f>
        <v/>
      </c>
      <c r="BK14" s="62" t="str">
        <f>IF(OR(AP14="",AP14=0),"",MATCH(AP14,'aux 1'!$AQ$12:$AQ$231,0))</f>
        <v/>
      </c>
      <c r="BL14" s="62" t="str">
        <f>IF(OR(AQ14="",AQ14=0),"",MATCH(AQ14,'aux 1'!$AQ$12:$AQ$231,0))</f>
        <v/>
      </c>
      <c r="BN14" s="47">
        <v>8</v>
      </c>
      <c r="BO14" s="122">
        <v>8</v>
      </c>
      <c r="BP14" s="78">
        <f t="shared" si="30"/>
        <v>1</v>
      </c>
      <c r="BQ14" s="15" t="str">
        <f t="shared" si="27"/>
        <v/>
      </c>
      <c r="BR14" s="121" t="str">
        <f t="shared" si="26"/>
        <v/>
      </c>
      <c r="BS14" s="19" t="str">
        <f t="shared" si="31"/>
        <v/>
      </c>
      <c r="BT14" s="62" t="str">
        <f>IF(BS14="","",SUM(BS$7:BS14)-BS14+1)</f>
        <v/>
      </c>
      <c r="BU14" s="117" t="str">
        <f t="shared" si="28"/>
        <v/>
      </c>
      <c r="BY14" s="322">
        <v>8</v>
      </c>
      <c r="BZ14" s="6" t="str">
        <f>IF($BU14="","",IF(LOOKUP($BU14,'aux 1'!$A$12:$A$231,'aux 1'!DS$12:DS$231)="","",1))</f>
        <v/>
      </c>
      <c r="CA14" s="6" t="str">
        <f>IF($BU14="","",IF(LOOKUP($BU14,'aux 1'!$A$12:$A$231,'aux 1'!DT$12:DT$231)="","",1))</f>
        <v/>
      </c>
      <c r="CB14" s="6" t="str">
        <f>IF($BU14="","",IF(LOOKUP($BU14,'aux 1'!$A$12:$A$231,'aux 1'!DU$12:DU$231)="","",1))</f>
        <v/>
      </c>
      <c r="CC14" s="6" t="str">
        <f>IF($BU14="","",IF(LOOKUP($BU14,'aux 1'!$A$12:$A$231,'aux 1'!DV$12:DV$231)="","",1))</f>
        <v/>
      </c>
      <c r="CD14" s="6" t="str">
        <f>IF($BU14="","",IF(LOOKUP($BU14,'aux 1'!$A$12:$A$231,'aux 1'!DW$12:DW$231)="","",1))</f>
        <v/>
      </c>
      <c r="CE14" s="6" t="str">
        <f>IF($BU14="","",IF(LOOKUP($BU14,'aux 1'!$A$12:$A$231,'aux 1'!DX$12:DX$231)="","",1))</f>
        <v/>
      </c>
      <c r="CF14" s="6" t="str">
        <f>IF($BU14="","",IF(LOOKUP($BU14,'aux 1'!$A$12:$A$231,'aux 1'!DY$12:DY$231)="","",1))</f>
        <v/>
      </c>
      <c r="CG14" s="6" t="str">
        <f>IF($BU14="","",IF(LOOKUP($BU14,'aux 1'!$A$12:$A$231,'aux 1'!DZ$12:DZ$231)="","",1))</f>
        <v/>
      </c>
      <c r="CH14" s="6" t="str">
        <f>IF($BU14="","",IF(LOOKUP($BU14,'aux 1'!$A$12:$A$231,'aux 1'!EA$12:EA$231)="","",1))</f>
        <v/>
      </c>
      <c r="CI14" s="6" t="str">
        <f>IF($BU14="","",IF(LOOKUP($BU14,'aux 1'!$A$12:$A$231,'aux 1'!EB$12:EB$231)="","",1))</f>
        <v/>
      </c>
      <c r="CJ14" s="6" t="str">
        <f>IF($BU14="","",IF(LOOKUP($BU14,'aux 1'!$A$12:$A$231,'aux 1'!EC$12:EC$231)="","",1))</f>
        <v/>
      </c>
      <c r="CK14" s="6" t="str">
        <f>IF($BU14="","",IF(LOOKUP($BU14,'aux 1'!$A$12:$A$231,'aux 1'!ED$12:ED$231)="","",1))</f>
        <v/>
      </c>
      <c r="CL14" s="6" t="str">
        <f>IF($BU14="","",IF(LOOKUP($BU14,'aux 1'!$A$12:$A$231,'aux 1'!EE$12:EE$231)="","",1))</f>
        <v/>
      </c>
      <c r="CM14" s="6" t="str">
        <f>IF($BU14="","",IF(LOOKUP($BU14,'aux 1'!$A$12:$A$231,'aux 1'!EF$12:EF$231)="","",1))</f>
        <v/>
      </c>
      <c r="CN14" s="6" t="str">
        <f>IF($BU14="","",IF(LOOKUP($BU14,'aux 1'!$A$12:$A$231,'aux 1'!EG$12:EG$231)="","",1))</f>
        <v/>
      </c>
      <c r="CO14" s="6" t="str">
        <f>IF($BU14="","",IF(LOOKUP($BU14,'aux 1'!$A$12:$A$231,'aux 1'!EH$12:EH$231)="","",1))</f>
        <v/>
      </c>
      <c r="CP14" s="6" t="str">
        <f>IF($BU14="","",IF(LOOKUP($BU14,'aux 1'!$A$12:$A$231,'aux 1'!EI$12:EI$231)="","",1))</f>
        <v/>
      </c>
      <c r="CQ14" s="6" t="str">
        <f>IF($BU14="","",IF(LOOKUP($BU14,'aux 1'!$A$12:$A$231,'aux 1'!EJ$12:EJ$231)="","",1))</f>
        <v/>
      </c>
      <c r="CR14" s="7" t="str">
        <f>IF($BU14="","",IF(LOOKUP($BU14,'aux 1'!$A$12:$A$231,'aux 1'!EK$12:EK$231)="","",1))</f>
        <v/>
      </c>
      <c r="CS14" s="7" t="str">
        <f>IF($BU14="","",IF(LOOKUP($BU14,'aux 1'!$A$12:$A$231,'aux 1'!EL$12:EL$231)="","",1))</f>
        <v/>
      </c>
      <c r="CT14" s="7" t="str">
        <f>IF($BU14="","",IF(LOOKUP($BU14,'aux 1'!$A$12:$A$231,'aux 1'!EM$12:EM$231)="","",1))</f>
        <v/>
      </c>
      <c r="CU14" s="7" t="str">
        <f>IF($BU14="","",IF(LOOKUP($BU14,'aux 1'!$A$12:$A$231,'aux 1'!EN$12:EN$231)="","",1))</f>
        <v/>
      </c>
      <c r="CV14" s="7" t="str">
        <f>IF($BU14="","",IF(LOOKUP($BU14,'aux 1'!$A$12:$A$231,'aux 1'!EO$12:EO$231)="","",1))</f>
        <v/>
      </c>
      <c r="CW14" s="7" t="str">
        <f>IF($BU14="","",IF(LOOKUP($BU14,'aux 1'!$A$12:$A$231,'aux 1'!EP$12:EP$231)="","",1))</f>
        <v/>
      </c>
      <c r="CX14" s="7" t="str">
        <f>IF($BU14="","",IF(LOOKUP($BU14,'aux 1'!$A$12:$A$231,'aux 1'!EQ$12:EQ$231)="","",1))</f>
        <v/>
      </c>
      <c r="CY14" s="7" t="str">
        <f>IF($BU14="","",IF(LOOKUP($BU14,'aux 1'!$A$12:$A$231,'aux 1'!ER$12:ER$231)="","",1))</f>
        <v/>
      </c>
      <c r="CZ14" s="7" t="str">
        <f>IF($BU14="","",IF(LOOKUP($BU14,'aux 1'!$A$12:$A$231,'aux 1'!ES$12:ES$231)="","",1))</f>
        <v/>
      </c>
      <c r="DA14" s="7" t="str">
        <f>IF($BU14="","",IF(LOOKUP($BU14,'aux 1'!$A$12:$A$231,'aux 1'!ET$12:ET$231)="","",1))</f>
        <v/>
      </c>
      <c r="DB14" s="7" t="str">
        <f>IF($BU14="","",IF(LOOKUP($BU14,'aux 1'!$A$12:$A$231,'aux 1'!EU$12:EU$231)="","",1))</f>
        <v/>
      </c>
      <c r="DC14" s="7" t="str">
        <f>IF($BU14="","",IF(LOOKUP($BU14,'aux 1'!$A$12:$A$231,'aux 1'!EV$12:EV$231)="","",1))</f>
        <v/>
      </c>
      <c r="DD14" s="7" t="str">
        <f>IF($BU14="","",IF(LOOKUP($BU14,'aux 1'!$A$12:$A$231,'aux 1'!EW$12:EW$231)="","",1))</f>
        <v/>
      </c>
      <c r="DE14" s="7" t="str">
        <f>IF($BU14="","",IF(LOOKUP($BU14,'aux 1'!$A$12:$A$231,'aux 1'!EX$12:EX$231)="","",1))</f>
        <v/>
      </c>
      <c r="DF14" s="7" t="str">
        <f>IF($BU14="","",IF(LOOKUP($BU14,'aux 1'!$A$12:$A$231,'aux 1'!EY$12:EY$231)="","",1))</f>
        <v/>
      </c>
      <c r="DG14" s="7" t="str">
        <f>IF($BU14="","",IF(LOOKUP($BU14,'aux 1'!$A$12:$A$231,'aux 1'!EZ$12:EZ$231)="","",1))</f>
        <v/>
      </c>
      <c r="DH14" s="7" t="str">
        <f>IF($BU14="","",IF(LOOKUP($BU14,'aux 1'!$A$12:$A$231,'aux 1'!FA$12:FA$231)="","",1))</f>
        <v/>
      </c>
      <c r="DI14" s="7" t="str">
        <f>IF($BU14="","",IF(LOOKUP($BU14,'aux 1'!$A$12:$A$231,'aux 1'!FB$12:FB$231)="","",1))</f>
        <v/>
      </c>
      <c r="DJ14" s="15" t="str">
        <f>IF($BU14="","",IF(LOOKUP($BU14,'aux 1'!$A$12:$A$231,'aux 1'!FC$12:FC$231)="","",1))</f>
        <v/>
      </c>
      <c r="DK14" s="15" t="str">
        <f>IF($BU14="","",IF(LOOKUP($BU14,'aux 1'!$A$12:$A$231,'aux 1'!FD$12:FD$231)="","",1))</f>
        <v/>
      </c>
      <c r="DL14" s="15" t="str">
        <f>IF($BU14="","",IF(LOOKUP($BU14,'aux 1'!$A$12:$A$231,'aux 1'!FE$12:FE$231)="","",1))</f>
        <v/>
      </c>
      <c r="DM14" s="15" t="str">
        <f>IF($BU14="","",IF(LOOKUP($BU14,'aux 1'!$A$12:$A$231,'aux 1'!FF$12:FF$231)="","",1))</f>
        <v/>
      </c>
      <c r="DN14" s="15" t="str">
        <f>IF($BU14="","",IF(LOOKUP($BU14,'aux 1'!$A$12:$A$231,'aux 1'!FG$12:FG$231)="","",1))</f>
        <v/>
      </c>
      <c r="DO14" s="15" t="str">
        <f>IF($BU14="","",IF(LOOKUP($BU14,'aux 1'!$A$12:$A$231,'aux 1'!FH$12:FH$231)="","",1))</f>
        <v/>
      </c>
      <c r="DP14" s="15" t="str">
        <f>IF($BU14="","",IF(LOOKUP($BU14,'aux 1'!$A$12:$A$231,'aux 1'!FI$12:FI$231)="","",1))</f>
        <v/>
      </c>
      <c r="DQ14" s="15" t="str">
        <f>IF($BU14="","",IF(LOOKUP($BU14,'aux 1'!$A$12:$A$231,'aux 1'!FJ$12:FJ$231)="","",1))</f>
        <v/>
      </c>
      <c r="DR14" s="15" t="str">
        <f>IF($BU14="","",IF(LOOKUP($BU14,'aux 1'!$A$12:$A$231,'aux 1'!FK$12:FK$231)="","",1))</f>
        <v/>
      </c>
      <c r="DS14" s="15" t="str">
        <f>IF($BU14="","",IF(LOOKUP($BU14,'aux 1'!$A$12:$A$231,'aux 1'!FL$12:FL$231)="","",1))</f>
        <v/>
      </c>
      <c r="DT14" s="15" t="str">
        <f>IF($BU14="","",IF(LOOKUP($BU14,'aux 1'!$A$12:$A$231,'aux 1'!FM$12:FM$231)="","",1))</f>
        <v/>
      </c>
      <c r="DU14" s="15" t="str">
        <f>IF($BU14="","",IF(LOOKUP($BU14,'aux 1'!$A$12:$A$231,'aux 1'!FN$12:FN$231)="","",1))</f>
        <v/>
      </c>
      <c r="DV14" s="15" t="str">
        <f>IF($BU14="","",IF(LOOKUP($BU14,'aux 1'!$A$12:$A$231,'aux 1'!FO$12:FO$231)="","",1))</f>
        <v/>
      </c>
      <c r="DW14" s="15" t="str">
        <f>IF($BU14="","",IF(LOOKUP($BU14,'aux 1'!$A$12:$A$231,'aux 1'!FP$12:FP$231)="","",1))</f>
        <v/>
      </c>
      <c r="DX14" s="15" t="str">
        <f>IF($BU14="","",IF(LOOKUP($BU14,'aux 1'!$A$12:$A$231,'aux 1'!FQ$12:FQ$231)="","",1))</f>
        <v/>
      </c>
      <c r="DY14" s="15" t="str">
        <f>IF($BU14="","",IF(LOOKUP($BU14,'aux 1'!$A$12:$A$231,'aux 1'!FR$12:FR$231)="","",1))</f>
        <v/>
      </c>
      <c r="DZ14" s="15" t="str">
        <f>IF($BU14="","",IF(LOOKUP($BU14,'aux 1'!$A$12:$A$231,'aux 1'!FS$12:FS$231)="","",1))</f>
        <v/>
      </c>
      <c r="EA14" s="15" t="str">
        <f>IF($BU14="","",IF(LOOKUP($BU14,'aux 1'!$A$12:$A$231,'aux 1'!FT$12:FT$231)="","",1))</f>
        <v/>
      </c>
      <c r="EB14" s="14" t="str">
        <f>IF($BU14="","",IF(LOOKUP($BU14,'aux 1'!$A$12:$A$231,'aux 1'!FU$12:FU$231)="","",1))</f>
        <v/>
      </c>
      <c r="EC14" s="14" t="str">
        <f>IF($BU14="","",IF(LOOKUP($BU14,'aux 1'!$A$12:$A$231,'aux 1'!FV$12:FV$231)="","",1))</f>
        <v/>
      </c>
      <c r="ED14" s="14" t="str">
        <f>IF($BU14="","",IF(LOOKUP($BU14,'aux 1'!$A$12:$A$231,'aux 1'!FW$12:FW$231)="","",1))</f>
        <v/>
      </c>
      <c r="EE14" s="14" t="str">
        <f>IF($BU14="","",IF(LOOKUP($BU14,'aux 1'!$A$12:$A$231,'aux 1'!FX$12:FX$231)="","",1))</f>
        <v/>
      </c>
      <c r="EF14" s="14" t="str">
        <f>IF($BU14="","",IF(LOOKUP($BU14,'aux 1'!$A$12:$A$231,'aux 1'!FY$12:FY$231)="","",1))</f>
        <v/>
      </c>
      <c r="EG14" s="14" t="str">
        <f>IF($BU14="","",IF(LOOKUP($BU14,'aux 1'!$A$12:$A$231,'aux 1'!FZ$12:FZ$231)="","",1))</f>
        <v/>
      </c>
      <c r="EH14" s="14" t="str">
        <f>IF($BU14="","",IF(LOOKUP($BU14,'aux 1'!$A$12:$A$231,'aux 1'!GA$12:GA$231)="","",1))</f>
        <v/>
      </c>
      <c r="EI14" s="14" t="str">
        <f>IF($BU14="","",IF(LOOKUP($BU14,'aux 1'!$A$12:$A$231,'aux 1'!GB$12:GB$231)="","",1))</f>
        <v/>
      </c>
      <c r="EJ14" s="14" t="str">
        <f>IF($BU14="","",IF(LOOKUP($BU14,'aux 1'!$A$12:$A$231,'aux 1'!GC$12:GC$231)="","",1))</f>
        <v/>
      </c>
      <c r="EK14" s="14" t="str">
        <f>IF($BU14="","",IF(LOOKUP($BU14,'aux 1'!$A$12:$A$231,'aux 1'!GD$12:GD$231)="","",1))</f>
        <v/>
      </c>
      <c r="EL14" s="14" t="str">
        <f>IF($BU14="","",IF(LOOKUP($BU14,'aux 1'!$A$12:$A$231,'aux 1'!GE$12:GE$231)="","",1))</f>
        <v/>
      </c>
      <c r="EM14" s="14" t="str">
        <f>IF($BU14="","",IF(LOOKUP($BU14,'aux 1'!$A$12:$A$231,'aux 1'!GF$12:GF$231)="","",1))</f>
        <v/>
      </c>
      <c r="EN14" s="14" t="str">
        <f>IF($BU14="","",IF(LOOKUP($BU14,'aux 1'!$A$12:$A$231,'aux 1'!GG$12:GG$231)="","",1))</f>
        <v/>
      </c>
      <c r="EO14" s="14" t="str">
        <f>IF($BU14="","",IF(LOOKUP($BU14,'aux 1'!$A$12:$A$231,'aux 1'!GH$12:GH$231)="","",1))</f>
        <v/>
      </c>
      <c r="EP14" s="14" t="str">
        <f>IF($BU14="","",IF(LOOKUP($BU14,'aux 1'!$A$12:$A$231,'aux 1'!GI$12:GI$231)="","",1))</f>
        <v/>
      </c>
      <c r="EQ14" s="14" t="str">
        <f>IF($BU14="","",IF(LOOKUP($BU14,'aux 1'!$A$12:$A$231,'aux 1'!GJ$12:GJ$231)="","",1))</f>
        <v/>
      </c>
      <c r="ER14" s="14" t="str">
        <f>IF($BU14="","",IF(LOOKUP($BU14,'aux 1'!$A$12:$A$231,'aux 1'!GK$12:GK$231)="","",1))</f>
        <v/>
      </c>
      <c r="ES14" s="14" t="str">
        <f>IF($BU14="","",IF(LOOKUP($BU14,'aux 1'!$A$12:$A$231,'aux 1'!GL$12:GL$231)="","",1))</f>
        <v/>
      </c>
      <c r="ET14" s="19" t="str">
        <f>IF($BU14="","",IF(LOOKUP($BU14,'aux 1'!$A$12:$A$231,'aux 1'!GM$12:GM$231)="","",1))</f>
        <v/>
      </c>
      <c r="EU14" s="19" t="str">
        <f>IF($BU14="","",IF(LOOKUP($BU14,'aux 1'!$A$12:$A$231,'aux 1'!GN$12:GN$231)="","",1))</f>
        <v/>
      </c>
      <c r="EV14" s="19" t="str">
        <f>IF($BU14="","",IF(LOOKUP($BU14,'aux 1'!$A$12:$A$231,'aux 1'!GO$12:GO$231)="","",1))</f>
        <v/>
      </c>
      <c r="EW14" s="19" t="str">
        <f>IF($BU14="","",IF(LOOKUP($BU14,'aux 1'!$A$12:$A$231,'aux 1'!GP$12:GP$231)="","",1))</f>
        <v/>
      </c>
      <c r="EX14" s="19" t="str">
        <f>IF($BU14="","",IF(LOOKUP($BU14,'aux 1'!$A$12:$A$231,'aux 1'!GQ$12:GQ$231)="","",1))</f>
        <v/>
      </c>
      <c r="EY14" s="19" t="str">
        <f>IF($BU14="","",IF(LOOKUP($BU14,'aux 1'!$A$12:$A$231,'aux 1'!GR$12:GR$231)="","",1))</f>
        <v/>
      </c>
      <c r="EZ14" s="19" t="str">
        <f>IF($BU14="","",IF(LOOKUP($BU14,'aux 1'!$A$12:$A$231,'aux 1'!GS$12:GS$231)="","",1))</f>
        <v/>
      </c>
      <c r="FA14" s="19" t="str">
        <f>IF($BU14="","",IF(LOOKUP($BU14,'aux 1'!$A$12:$A$231,'aux 1'!GT$12:GT$231)="","",1))</f>
        <v/>
      </c>
      <c r="FB14" s="19" t="str">
        <f>IF($BU14="","",IF(LOOKUP($BU14,'aux 1'!$A$12:$A$231,'aux 1'!GU$12:GU$231)="","",1))</f>
        <v/>
      </c>
      <c r="FC14" s="19" t="str">
        <f>IF($BU14="","",IF(LOOKUP($BU14,'aux 1'!$A$12:$A$231,'aux 1'!GV$12:GV$231)="","",1))</f>
        <v/>
      </c>
      <c r="FD14" s="19" t="str">
        <f>IF($BU14="","",IF(LOOKUP($BU14,'aux 1'!$A$12:$A$231,'aux 1'!GW$12:GW$231)="","",1))</f>
        <v/>
      </c>
      <c r="FE14" s="19" t="str">
        <f>IF($BU14="","",IF(LOOKUP($BU14,'aux 1'!$A$12:$A$231,'aux 1'!GX$12:GX$231)="","",1))</f>
        <v/>
      </c>
      <c r="FF14" s="19" t="str">
        <f>IF($BU14="","",IF(LOOKUP($BU14,'aux 1'!$A$12:$A$231,'aux 1'!GY$12:GY$231)="","",1))</f>
        <v/>
      </c>
      <c r="FG14" s="19" t="str">
        <f>IF($BU14="","",IF(LOOKUP($BU14,'aux 1'!$A$12:$A$231,'aux 1'!GZ$12:GZ$231)="","",1))</f>
        <v/>
      </c>
      <c r="FH14" s="19" t="str">
        <f>IF($BU14="","",IF(LOOKUP($BU14,'aux 1'!$A$12:$A$231,'aux 1'!HA$12:HA$231)="","",1))</f>
        <v/>
      </c>
      <c r="FI14" s="19" t="str">
        <f>IF($BU14="","",IF(LOOKUP($BU14,'aux 1'!$A$12:$A$231,'aux 1'!HB$12:HB$231)="","",1))</f>
        <v/>
      </c>
      <c r="FJ14" s="19" t="str">
        <f>IF($BU14="","",IF(LOOKUP($BU14,'aux 1'!$A$12:$A$231,'aux 1'!HC$12:HC$231)="","",1))</f>
        <v/>
      </c>
      <c r="FK14" s="19" t="str">
        <f>IF($BU14="","",IF(LOOKUP($BU14,'aux 1'!$A$12:$A$231,'aux 1'!HD$12:HD$231)="","",1))</f>
        <v/>
      </c>
      <c r="FM14" s="47"/>
      <c r="FN14" s="47"/>
      <c r="FO14" s="47"/>
      <c r="FP14" s="47"/>
      <c r="FQ14" s="47"/>
      <c r="FR14" s="47"/>
      <c r="FS14" s="47"/>
      <c r="FT14" s="47"/>
      <c r="FU14" s="47"/>
      <c r="FV14" s="47"/>
      <c r="FW14" s="47"/>
      <c r="FX14" s="47"/>
      <c r="FY14" s="47"/>
      <c r="FZ14" s="47"/>
    </row>
    <row r="15" spans="2:182" x14ac:dyDescent="0.25">
      <c r="B15" s="9">
        <v>9</v>
      </c>
      <c r="C15" s="148" t="b">
        <v>0</v>
      </c>
      <c r="D15" s="148" t="b">
        <v>0</v>
      </c>
      <c r="E15" s="148" t="b">
        <v>0</v>
      </c>
      <c r="F15" s="148" t="b">
        <v>0</v>
      </c>
      <c r="G15" s="148" t="b">
        <v>0</v>
      </c>
      <c r="H15" s="148" t="b">
        <v>0</v>
      </c>
      <c r="I15" s="148" t="b">
        <v>0</v>
      </c>
      <c r="J15" s="148" t="b">
        <v>0</v>
      </c>
      <c r="K15" s="148" t="b">
        <v>0</v>
      </c>
      <c r="L15" s="148" t="b">
        <v>0</v>
      </c>
      <c r="M15" s="148" t="b">
        <v>0</v>
      </c>
      <c r="N15" s="148" t="b">
        <v>0</v>
      </c>
      <c r="O15" s="148" t="b">
        <v>0</v>
      </c>
      <c r="P15" s="148" t="b">
        <v>0</v>
      </c>
      <c r="Q15" s="148" t="b">
        <v>0</v>
      </c>
      <c r="R15" s="148" t="b">
        <v>0</v>
      </c>
      <c r="S15" s="148" t="b">
        <v>0</v>
      </c>
      <c r="T15" s="148" t="b">
        <v>0</v>
      </c>
      <c r="U15" s="148" t="b">
        <v>0</v>
      </c>
      <c r="V15" s="148" t="b">
        <v>0</v>
      </c>
      <c r="W15">
        <f t="shared" si="29"/>
        <v>8</v>
      </c>
      <c r="X15" s="73" t="str">
        <f>IF(C15,INDEX(Formulário!$A$1:$L$100,'aux 2'!X$3+$W15,'aux 2'!X$2),"")</f>
        <v/>
      </c>
      <c r="Y15" s="73" t="str">
        <f>IF(D15,INDEX(Formulário!$A$1:$L$100,'aux 2'!Y$3+$W15,'aux 2'!Y$2),"")</f>
        <v/>
      </c>
      <c r="Z15" s="73" t="str">
        <f>IF(E15,INDEX(Formulário!$A$1:$L$100,'aux 2'!Z$3+$W15,'aux 2'!Z$2),"")</f>
        <v/>
      </c>
      <c r="AA15" s="73" t="str">
        <f>IF(F15,INDEX(Formulário!$A$1:$L$100,'aux 2'!AA$3+$W15,'aux 2'!AA$2),"")</f>
        <v/>
      </c>
      <c r="AB15" s="73" t="str">
        <f>IF(G15,INDEX(Formulário!$A$1:$L$100,'aux 2'!AB$3+$W15,'aux 2'!AB$2),"")</f>
        <v/>
      </c>
      <c r="AC15" s="73" t="str">
        <f>IF(H15,INDEX(Formulário!$A$1:$L$100,'aux 2'!AC$3+$W15,'aux 2'!AC$2),"")</f>
        <v/>
      </c>
      <c r="AD15" s="73" t="str">
        <f>IF(I15,INDEX(Formulário!$A$1:$L$100,'aux 2'!AD$3+$W15,'aux 2'!AD$2),"")</f>
        <v/>
      </c>
      <c r="AE15" s="73" t="str">
        <f>IF(J15,INDEX(Formulário!$A$1:$L$100,'aux 2'!AE$3+$W15,'aux 2'!AE$2),"")</f>
        <v/>
      </c>
      <c r="AF15" s="73" t="str">
        <f>IF(K15,INDEX(Formulário!$A$1:$L$100,'aux 2'!AF$3+$W15,'aux 2'!AF$2),"")</f>
        <v/>
      </c>
      <c r="AG15" s="73" t="str">
        <f>IF(L15,INDEX(Formulário!$A$1:$L$100,'aux 2'!AG$3+$W15,'aux 2'!AG$2),"")</f>
        <v/>
      </c>
      <c r="AH15" s="73" t="str">
        <f>IF(M15,INDEX(Formulário!$A$1:$L$100,'aux 2'!AH$3+$W15,'aux 2'!AH$2),"")</f>
        <v/>
      </c>
      <c r="AI15" s="73" t="str">
        <f>IF(N15,INDEX(Formulário!$A$1:$L$100,'aux 2'!AI$3+$W15,'aux 2'!AI$2),"")</f>
        <v/>
      </c>
      <c r="AJ15" s="73" t="str">
        <f>IF(O15,INDEX(Formulário!$A$1:$L$100,'aux 2'!AJ$3+$W15,'aux 2'!AJ$2),"")</f>
        <v/>
      </c>
      <c r="AK15" s="73" t="str">
        <f>IF(P15,INDEX(Formulário!$A$1:$L$100,'aux 2'!AK$3+$W15,'aux 2'!AK$2),"")</f>
        <v/>
      </c>
      <c r="AL15" s="73" t="str">
        <f>IF(Q15,INDEX(Formulário!$A$1:$L$100,'aux 2'!AL$3+$W15,'aux 2'!AL$2),"")</f>
        <v/>
      </c>
      <c r="AM15" s="73" t="str">
        <f>IF(R15,INDEX(Formulário!$A$1:$L$100,'aux 2'!AM$3+$W15,'aux 2'!AM$2),"")</f>
        <v/>
      </c>
      <c r="AN15" s="73" t="str">
        <f>IF(S15,INDEX(Formulário!$A$1:$L$100,'aux 2'!AN$3+$W15,'aux 2'!AN$2),"")</f>
        <v/>
      </c>
      <c r="AO15" s="73" t="str">
        <f>IF(T15,INDEX(Formulário!$A$1:$L$100,'aux 2'!AO$3+$W15,'aux 2'!AO$2),"")</f>
        <v/>
      </c>
      <c r="AP15" s="73" t="str">
        <f>IF(U15,INDEX(Formulário!$A$1:$L$100,'aux 2'!AP$3+$W15,'aux 2'!AP$2),"")</f>
        <v/>
      </c>
      <c r="AQ15" s="73" t="str">
        <f>IF(V15,INDEX(Formulário!$A$1:$L$100,'aux 2'!AQ$3+$W15,'aux 2'!AQ$2),"")</f>
        <v/>
      </c>
      <c r="AS15" s="62" t="str">
        <f>IF(OR(X15="",X15=0),"",MATCH(X15,'aux 1'!$AQ$12:$AQ$231,0))</f>
        <v/>
      </c>
      <c r="AT15" s="62" t="str">
        <f>IF(OR(Y15="",Y15=0),"",MATCH(Y15,'aux 1'!$AQ$12:$AQ$231,0))</f>
        <v/>
      </c>
      <c r="AU15" s="62" t="str">
        <f>IF(OR(Z15="",Z15=0),"",MATCH(Z15,'aux 1'!$AQ$12:$AQ$231,0))</f>
        <v/>
      </c>
      <c r="AV15" s="62" t="str">
        <f>IF(OR(AA15="",AA15=0),"",MATCH(AA15,'aux 1'!$AQ$12:$AQ$231,0))</f>
        <v/>
      </c>
      <c r="AW15" s="62" t="str">
        <f>IF(OR(AB15="",AB15=0),"",MATCH(AB15,'aux 1'!$AQ$12:$AQ$231,0))</f>
        <v/>
      </c>
      <c r="AX15" s="62" t="str">
        <f>IF(OR(AC15="",AC15=0),"",MATCH(AC15,'aux 1'!$AQ$12:$AQ$231,0))</f>
        <v/>
      </c>
      <c r="AY15" s="62" t="str">
        <f>IF(OR(AD15="",AD15=0),"",MATCH(AD15,'aux 1'!$AQ$12:$AQ$231,0))</f>
        <v/>
      </c>
      <c r="AZ15" s="62" t="str">
        <f>IF(OR(AE15="",AE15=0),"",MATCH(AE15,'aux 1'!$AQ$12:$AQ$231,0))</f>
        <v/>
      </c>
      <c r="BA15" s="62" t="str">
        <f>IF(OR(AF15="",AF15=0),"",MATCH(AF15,'aux 1'!$AQ$12:$AQ$231,0))</f>
        <v/>
      </c>
      <c r="BB15" s="62" t="str">
        <f>IF(OR(AG15="",AG15=0),"",MATCH(AG15,'aux 1'!$AQ$12:$AQ$231,0))</f>
        <v/>
      </c>
      <c r="BC15" s="62" t="str">
        <f>IF(OR(AH15="",AH15=0),"",MATCH(AH15,'aux 1'!$AQ$12:$AQ$231,0))</f>
        <v/>
      </c>
      <c r="BD15" s="62" t="str">
        <f>IF(OR(AI15="",AI15=0),"",MATCH(AI15,'aux 1'!$AQ$12:$AQ$231,0))</f>
        <v/>
      </c>
      <c r="BE15" s="62" t="str">
        <f>IF(OR(AJ15="",AJ15=0),"",MATCH(AJ15,'aux 1'!$AQ$12:$AQ$231,0))</f>
        <v/>
      </c>
      <c r="BF15" s="62" t="str">
        <f>IF(OR(AK15="",AK15=0),"",MATCH(AK15,'aux 1'!$AQ$12:$AQ$231,0))</f>
        <v/>
      </c>
      <c r="BG15" s="62" t="str">
        <f>IF(OR(AL15="",AL15=0),"",MATCH(AL15,'aux 1'!$AQ$12:$AQ$231,0))</f>
        <v/>
      </c>
      <c r="BH15" s="62" t="str">
        <f>IF(OR(AM15="",AM15=0),"",MATCH(AM15,'aux 1'!$AQ$12:$AQ$231,0))</f>
        <v/>
      </c>
      <c r="BI15" s="62" t="str">
        <f>IF(OR(AN15="",AN15=0),"",MATCH(AN15,'aux 1'!$AQ$12:$AQ$231,0))</f>
        <v/>
      </c>
      <c r="BJ15" s="62" t="str">
        <f>IF(OR(AO15="",AO15=0),"",MATCH(AO15,'aux 1'!$AQ$12:$AQ$231,0))</f>
        <v/>
      </c>
      <c r="BK15" s="62" t="str">
        <f>IF(OR(AP15="",AP15=0),"",MATCH(AP15,'aux 1'!$AQ$12:$AQ$231,0))</f>
        <v/>
      </c>
      <c r="BL15" s="62" t="str">
        <f>IF(OR(AQ15="",AQ15=0),"",MATCH(AQ15,'aux 1'!$AQ$12:$AQ$231,0))</f>
        <v/>
      </c>
      <c r="BN15" s="47">
        <v>9</v>
      </c>
      <c r="BO15" s="122">
        <v>9</v>
      </c>
      <c r="BP15" s="78">
        <f t="shared" si="30"/>
        <v>1</v>
      </c>
      <c r="BQ15" s="15" t="str">
        <f t="shared" si="27"/>
        <v/>
      </c>
      <c r="BR15" s="121" t="str">
        <f t="shared" si="26"/>
        <v/>
      </c>
      <c r="BS15" s="19" t="str">
        <f t="shared" si="31"/>
        <v/>
      </c>
      <c r="BT15" s="62" t="str">
        <f>IF(BS15="","",SUM(BS$7:BS15)-BS15+1)</f>
        <v/>
      </c>
      <c r="BU15" s="117" t="str">
        <f t="shared" si="28"/>
        <v/>
      </c>
      <c r="BY15" s="322">
        <v>9</v>
      </c>
      <c r="BZ15" s="6" t="str">
        <f>IF($BU15="","",IF(LOOKUP($BU15,'aux 1'!$A$12:$A$231,'aux 1'!DS$12:DS$231)="","",1))</f>
        <v/>
      </c>
      <c r="CA15" s="6" t="str">
        <f>IF($BU15="","",IF(LOOKUP($BU15,'aux 1'!$A$12:$A$231,'aux 1'!DT$12:DT$231)="","",1))</f>
        <v/>
      </c>
      <c r="CB15" s="6" t="str">
        <f>IF($BU15="","",IF(LOOKUP($BU15,'aux 1'!$A$12:$A$231,'aux 1'!DU$12:DU$231)="","",1))</f>
        <v/>
      </c>
      <c r="CC15" s="6" t="str">
        <f>IF($BU15="","",IF(LOOKUP($BU15,'aux 1'!$A$12:$A$231,'aux 1'!DV$12:DV$231)="","",1))</f>
        <v/>
      </c>
      <c r="CD15" s="6" t="str">
        <f>IF($BU15="","",IF(LOOKUP($BU15,'aux 1'!$A$12:$A$231,'aux 1'!DW$12:DW$231)="","",1))</f>
        <v/>
      </c>
      <c r="CE15" s="6" t="str">
        <f>IF($BU15="","",IF(LOOKUP($BU15,'aux 1'!$A$12:$A$231,'aux 1'!DX$12:DX$231)="","",1))</f>
        <v/>
      </c>
      <c r="CF15" s="6" t="str">
        <f>IF($BU15="","",IF(LOOKUP($BU15,'aux 1'!$A$12:$A$231,'aux 1'!DY$12:DY$231)="","",1))</f>
        <v/>
      </c>
      <c r="CG15" s="6" t="str">
        <f>IF($BU15="","",IF(LOOKUP($BU15,'aux 1'!$A$12:$A$231,'aux 1'!DZ$12:DZ$231)="","",1))</f>
        <v/>
      </c>
      <c r="CH15" s="6" t="str">
        <f>IF($BU15="","",IF(LOOKUP($BU15,'aux 1'!$A$12:$A$231,'aux 1'!EA$12:EA$231)="","",1))</f>
        <v/>
      </c>
      <c r="CI15" s="6" t="str">
        <f>IF($BU15="","",IF(LOOKUP($BU15,'aux 1'!$A$12:$A$231,'aux 1'!EB$12:EB$231)="","",1))</f>
        <v/>
      </c>
      <c r="CJ15" s="6" t="str">
        <f>IF($BU15="","",IF(LOOKUP($BU15,'aux 1'!$A$12:$A$231,'aux 1'!EC$12:EC$231)="","",1))</f>
        <v/>
      </c>
      <c r="CK15" s="6" t="str">
        <f>IF($BU15="","",IF(LOOKUP($BU15,'aux 1'!$A$12:$A$231,'aux 1'!ED$12:ED$231)="","",1))</f>
        <v/>
      </c>
      <c r="CL15" s="6" t="str">
        <f>IF($BU15="","",IF(LOOKUP($BU15,'aux 1'!$A$12:$A$231,'aux 1'!EE$12:EE$231)="","",1))</f>
        <v/>
      </c>
      <c r="CM15" s="6" t="str">
        <f>IF($BU15="","",IF(LOOKUP($BU15,'aux 1'!$A$12:$A$231,'aux 1'!EF$12:EF$231)="","",1))</f>
        <v/>
      </c>
      <c r="CN15" s="6" t="str">
        <f>IF($BU15="","",IF(LOOKUP($BU15,'aux 1'!$A$12:$A$231,'aux 1'!EG$12:EG$231)="","",1))</f>
        <v/>
      </c>
      <c r="CO15" s="6" t="str">
        <f>IF($BU15="","",IF(LOOKUP($BU15,'aux 1'!$A$12:$A$231,'aux 1'!EH$12:EH$231)="","",1))</f>
        <v/>
      </c>
      <c r="CP15" s="6" t="str">
        <f>IF($BU15="","",IF(LOOKUP($BU15,'aux 1'!$A$12:$A$231,'aux 1'!EI$12:EI$231)="","",1))</f>
        <v/>
      </c>
      <c r="CQ15" s="6" t="str">
        <f>IF($BU15="","",IF(LOOKUP($BU15,'aux 1'!$A$12:$A$231,'aux 1'!EJ$12:EJ$231)="","",1))</f>
        <v/>
      </c>
      <c r="CR15" s="7" t="str">
        <f>IF($BU15="","",IF(LOOKUP($BU15,'aux 1'!$A$12:$A$231,'aux 1'!EK$12:EK$231)="","",1))</f>
        <v/>
      </c>
      <c r="CS15" s="7" t="str">
        <f>IF($BU15="","",IF(LOOKUP($BU15,'aux 1'!$A$12:$A$231,'aux 1'!EL$12:EL$231)="","",1))</f>
        <v/>
      </c>
      <c r="CT15" s="7" t="str">
        <f>IF($BU15="","",IF(LOOKUP($BU15,'aux 1'!$A$12:$A$231,'aux 1'!EM$12:EM$231)="","",1))</f>
        <v/>
      </c>
      <c r="CU15" s="7" t="str">
        <f>IF($BU15="","",IF(LOOKUP($BU15,'aux 1'!$A$12:$A$231,'aux 1'!EN$12:EN$231)="","",1))</f>
        <v/>
      </c>
      <c r="CV15" s="7" t="str">
        <f>IF($BU15="","",IF(LOOKUP($BU15,'aux 1'!$A$12:$A$231,'aux 1'!EO$12:EO$231)="","",1))</f>
        <v/>
      </c>
      <c r="CW15" s="7" t="str">
        <f>IF($BU15="","",IF(LOOKUP($BU15,'aux 1'!$A$12:$A$231,'aux 1'!EP$12:EP$231)="","",1))</f>
        <v/>
      </c>
      <c r="CX15" s="7" t="str">
        <f>IF($BU15="","",IF(LOOKUP($BU15,'aux 1'!$A$12:$A$231,'aux 1'!EQ$12:EQ$231)="","",1))</f>
        <v/>
      </c>
      <c r="CY15" s="7" t="str">
        <f>IF($BU15="","",IF(LOOKUP($BU15,'aux 1'!$A$12:$A$231,'aux 1'!ER$12:ER$231)="","",1))</f>
        <v/>
      </c>
      <c r="CZ15" s="7" t="str">
        <f>IF($BU15="","",IF(LOOKUP($BU15,'aux 1'!$A$12:$A$231,'aux 1'!ES$12:ES$231)="","",1))</f>
        <v/>
      </c>
      <c r="DA15" s="7" t="str">
        <f>IF($BU15="","",IF(LOOKUP($BU15,'aux 1'!$A$12:$A$231,'aux 1'!ET$12:ET$231)="","",1))</f>
        <v/>
      </c>
      <c r="DB15" s="7" t="str">
        <f>IF($BU15="","",IF(LOOKUP($BU15,'aux 1'!$A$12:$A$231,'aux 1'!EU$12:EU$231)="","",1))</f>
        <v/>
      </c>
      <c r="DC15" s="7" t="str">
        <f>IF($BU15="","",IF(LOOKUP($BU15,'aux 1'!$A$12:$A$231,'aux 1'!EV$12:EV$231)="","",1))</f>
        <v/>
      </c>
      <c r="DD15" s="7" t="str">
        <f>IF($BU15="","",IF(LOOKUP($BU15,'aux 1'!$A$12:$A$231,'aux 1'!EW$12:EW$231)="","",1))</f>
        <v/>
      </c>
      <c r="DE15" s="7" t="str">
        <f>IF($BU15="","",IF(LOOKUP($BU15,'aux 1'!$A$12:$A$231,'aux 1'!EX$12:EX$231)="","",1))</f>
        <v/>
      </c>
      <c r="DF15" s="7" t="str">
        <f>IF($BU15="","",IF(LOOKUP($BU15,'aux 1'!$A$12:$A$231,'aux 1'!EY$12:EY$231)="","",1))</f>
        <v/>
      </c>
      <c r="DG15" s="7" t="str">
        <f>IF($BU15="","",IF(LOOKUP($BU15,'aux 1'!$A$12:$A$231,'aux 1'!EZ$12:EZ$231)="","",1))</f>
        <v/>
      </c>
      <c r="DH15" s="7" t="str">
        <f>IF($BU15="","",IF(LOOKUP($BU15,'aux 1'!$A$12:$A$231,'aux 1'!FA$12:FA$231)="","",1))</f>
        <v/>
      </c>
      <c r="DI15" s="7" t="str">
        <f>IF($BU15="","",IF(LOOKUP($BU15,'aux 1'!$A$12:$A$231,'aux 1'!FB$12:FB$231)="","",1))</f>
        <v/>
      </c>
      <c r="DJ15" s="15" t="str">
        <f>IF($BU15="","",IF(LOOKUP($BU15,'aux 1'!$A$12:$A$231,'aux 1'!FC$12:FC$231)="","",1))</f>
        <v/>
      </c>
      <c r="DK15" s="15" t="str">
        <f>IF($BU15="","",IF(LOOKUP($BU15,'aux 1'!$A$12:$A$231,'aux 1'!FD$12:FD$231)="","",1))</f>
        <v/>
      </c>
      <c r="DL15" s="15" t="str">
        <f>IF($BU15="","",IF(LOOKUP($BU15,'aux 1'!$A$12:$A$231,'aux 1'!FE$12:FE$231)="","",1))</f>
        <v/>
      </c>
      <c r="DM15" s="15" t="str">
        <f>IF($BU15="","",IF(LOOKUP($BU15,'aux 1'!$A$12:$A$231,'aux 1'!FF$12:FF$231)="","",1))</f>
        <v/>
      </c>
      <c r="DN15" s="15" t="str">
        <f>IF($BU15="","",IF(LOOKUP($BU15,'aux 1'!$A$12:$A$231,'aux 1'!FG$12:FG$231)="","",1))</f>
        <v/>
      </c>
      <c r="DO15" s="15" t="str">
        <f>IF($BU15="","",IF(LOOKUP($BU15,'aux 1'!$A$12:$A$231,'aux 1'!FH$12:FH$231)="","",1))</f>
        <v/>
      </c>
      <c r="DP15" s="15" t="str">
        <f>IF($BU15="","",IF(LOOKUP($BU15,'aux 1'!$A$12:$A$231,'aux 1'!FI$12:FI$231)="","",1))</f>
        <v/>
      </c>
      <c r="DQ15" s="15" t="str">
        <f>IF($BU15="","",IF(LOOKUP($BU15,'aux 1'!$A$12:$A$231,'aux 1'!FJ$12:FJ$231)="","",1))</f>
        <v/>
      </c>
      <c r="DR15" s="15" t="str">
        <f>IF($BU15="","",IF(LOOKUP($BU15,'aux 1'!$A$12:$A$231,'aux 1'!FK$12:FK$231)="","",1))</f>
        <v/>
      </c>
      <c r="DS15" s="15" t="str">
        <f>IF($BU15="","",IF(LOOKUP($BU15,'aux 1'!$A$12:$A$231,'aux 1'!FL$12:FL$231)="","",1))</f>
        <v/>
      </c>
      <c r="DT15" s="15" t="str">
        <f>IF($BU15="","",IF(LOOKUP($BU15,'aux 1'!$A$12:$A$231,'aux 1'!FM$12:FM$231)="","",1))</f>
        <v/>
      </c>
      <c r="DU15" s="15" t="str">
        <f>IF($BU15="","",IF(LOOKUP($BU15,'aux 1'!$A$12:$A$231,'aux 1'!FN$12:FN$231)="","",1))</f>
        <v/>
      </c>
      <c r="DV15" s="15" t="str">
        <f>IF($BU15="","",IF(LOOKUP($BU15,'aux 1'!$A$12:$A$231,'aux 1'!FO$12:FO$231)="","",1))</f>
        <v/>
      </c>
      <c r="DW15" s="15" t="str">
        <f>IF($BU15="","",IF(LOOKUP($BU15,'aux 1'!$A$12:$A$231,'aux 1'!FP$12:FP$231)="","",1))</f>
        <v/>
      </c>
      <c r="DX15" s="15" t="str">
        <f>IF($BU15="","",IF(LOOKUP($BU15,'aux 1'!$A$12:$A$231,'aux 1'!FQ$12:FQ$231)="","",1))</f>
        <v/>
      </c>
      <c r="DY15" s="15" t="str">
        <f>IF($BU15="","",IF(LOOKUP($BU15,'aux 1'!$A$12:$A$231,'aux 1'!FR$12:FR$231)="","",1))</f>
        <v/>
      </c>
      <c r="DZ15" s="15" t="str">
        <f>IF($BU15="","",IF(LOOKUP($BU15,'aux 1'!$A$12:$A$231,'aux 1'!FS$12:FS$231)="","",1))</f>
        <v/>
      </c>
      <c r="EA15" s="15" t="str">
        <f>IF($BU15="","",IF(LOOKUP($BU15,'aux 1'!$A$12:$A$231,'aux 1'!FT$12:FT$231)="","",1))</f>
        <v/>
      </c>
      <c r="EB15" s="14" t="str">
        <f>IF($BU15="","",IF(LOOKUP($BU15,'aux 1'!$A$12:$A$231,'aux 1'!FU$12:FU$231)="","",1))</f>
        <v/>
      </c>
      <c r="EC15" s="14" t="str">
        <f>IF($BU15="","",IF(LOOKUP($BU15,'aux 1'!$A$12:$A$231,'aux 1'!FV$12:FV$231)="","",1))</f>
        <v/>
      </c>
      <c r="ED15" s="14" t="str">
        <f>IF($BU15="","",IF(LOOKUP($BU15,'aux 1'!$A$12:$A$231,'aux 1'!FW$12:FW$231)="","",1))</f>
        <v/>
      </c>
      <c r="EE15" s="14" t="str">
        <f>IF($BU15="","",IF(LOOKUP($BU15,'aux 1'!$A$12:$A$231,'aux 1'!FX$12:FX$231)="","",1))</f>
        <v/>
      </c>
      <c r="EF15" s="14" t="str">
        <f>IF($BU15="","",IF(LOOKUP($BU15,'aux 1'!$A$12:$A$231,'aux 1'!FY$12:FY$231)="","",1))</f>
        <v/>
      </c>
      <c r="EG15" s="14" t="str">
        <f>IF($BU15="","",IF(LOOKUP($BU15,'aux 1'!$A$12:$A$231,'aux 1'!FZ$12:FZ$231)="","",1))</f>
        <v/>
      </c>
      <c r="EH15" s="14" t="str">
        <f>IF($BU15="","",IF(LOOKUP($BU15,'aux 1'!$A$12:$A$231,'aux 1'!GA$12:GA$231)="","",1))</f>
        <v/>
      </c>
      <c r="EI15" s="14" t="str">
        <f>IF($BU15="","",IF(LOOKUP($BU15,'aux 1'!$A$12:$A$231,'aux 1'!GB$12:GB$231)="","",1))</f>
        <v/>
      </c>
      <c r="EJ15" s="14" t="str">
        <f>IF($BU15="","",IF(LOOKUP($BU15,'aux 1'!$A$12:$A$231,'aux 1'!GC$12:GC$231)="","",1))</f>
        <v/>
      </c>
      <c r="EK15" s="14" t="str">
        <f>IF($BU15="","",IF(LOOKUP($BU15,'aux 1'!$A$12:$A$231,'aux 1'!GD$12:GD$231)="","",1))</f>
        <v/>
      </c>
      <c r="EL15" s="14" t="str">
        <f>IF($BU15="","",IF(LOOKUP($BU15,'aux 1'!$A$12:$A$231,'aux 1'!GE$12:GE$231)="","",1))</f>
        <v/>
      </c>
      <c r="EM15" s="14" t="str">
        <f>IF($BU15="","",IF(LOOKUP($BU15,'aux 1'!$A$12:$A$231,'aux 1'!GF$12:GF$231)="","",1))</f>
        <v/>
      </c>
      <c r="EN15" s="14" t="str">
        <f>IF($BU15="","",IF(LOOKUP($BU15,'aux 1'!$A$12:$A$231,'aux 1'!GG$12:GG$231)="","",1))</f>
        <v/>
      </c>
      <c r="EO15" s="14" t="str">
        <f>IF($BU15="","",IF(LOOKUP($BU15,'aux 1'!$A$12:$A$231,'aux 1'!GH$12:GH$231)="","",1))</f>
        <v/>
      </c>
      <c r="EP15" s="14" t="str">
        <f>IF($BU15="","",IF(LOOKUP($BU15,'aux 1'!$A$12:$A$231,'aux 1'!GI$12:GI$231)="","",1))</f>
        <v/>
      </c>
      <c r="EQ15" s="14" t="str">
        <f>IF($BU15="","",IF(LOOKUP($BU15,'aux 1'!$A$12:$A$231,'aux 1'!GJ$12:GJ$231)="","",1))</f>
        <v/>
      </c>
      <c r="ER15" s="14" t="str">
        <f>IF($BU15="","",IF(LOOKUP($BU15,'aux 1'!$A$12:$A$231,'aux 1'!GK$12:GK$231)="","",1))</f>
        <v/>
      </c>
      <c r="ES15" s="14" t="str">
        <f>IF($BU15="","",IF(LOOKUP($BU15,'aux 1'!$A$12:$A$231,'aux 1'!GL$12:GL$231)="","",1))</f>
        <v/>
      </c>
      <c r="ET15" s="19" t="str">
        <f>IF($BU15="","",IF(LOOKUP($BU15,'aux 1'!$A$12:$A$231,'aux 1'!GM$12:GM$231)="","",1))</f>
        <v/>
      </c>
      <c r="EU15" s="19" t="str">
        <f>IF($BU15="","",IF(LOOKUP($BU15,'aux 1'!$A$12:$A$231,'aux 1'!GN$12:GN$231)="","",1))</f>
        <v/>
      </c>
      <c r="EV15" s="19" t="str">
        <f>IF($BU15="","",IF(LOOKUP($BU15,'aux 1'!$A$12:$A$231,'aux 1'!GO$12:GO$231)="","",1))</f>
        <v/>
      </c>
      <c r="EW15" s="19" t="str">
        <f>IF($BU15="","",IF(LOOKUP($BU15,'aux 1'!$A$12:$A$231,'aux 1'!GP$12:GP$231)="","",1))</f>
        <v/>
      </c>
      <c r="EX15" s="19" t="str">
        <f>IF($BU15="","",IF(LOOKUP($BU15,'aux 1'!$A$12:$A$231,'aux 1'!GQ$12:GQ$231)="","",1))</f>
        <v/>
      </c>
      <c r="EY15" s="19" t="str">
        <f>IF($BU15="","",IF(LOOKUP($BU15,'aux 1'!$A$12:$A$231,'aux 1'!GR$12:GR$231)="","",1))</f>
        <v/>
      </c>
      <c r="EZ15" s="19" t="str">
        <f>IF($BU15="","",IF(LOOKUP($BU15,'aux 1'!$A$12:$A$231,'aux 1'!GS$12:GS$231)="","",1))</f>
        <v/>
      </c>
      <c r="FA15" s="19" t="str">
        <f>IF($BU15="","",IF(LOOKUP($BU15,'aux 1'!$A$12:$A$231,'aux 1'!GT$12:GT$231)="","",1))</f>
        <v/>
      </c>
      <c r="FB15" s="19" t="str">
        <f>IF($BU15="","",IF(LOOKUP($BU15,'aux 1'!$A$12:$A$231,'aux 1'!GU$12:GU$231)="","",1))</f>
        <v/>
      </c>
      <c r="FC15" s="19" t="str">
        <f>IF($BU15="","",IF(LOOKUP($BU15,'aux 1'!$A$12:$A$231,'aux 1'!GV$12:GV$231)="","",1))</f>
        <v/>
      </c>
      <c r="FD15" s="19" t="str">
        <f>IF($BU15="","",IF(LOOKUP($BU15,'aux 1'!$A$12:$A$231,'aux 1'!GW$12:GW$231)="","",1))</f>
        <v/>
      </c>
      <c r="FE15" s="19" t="str">
        <f>IF($BU15="","",IF(LOOKUP($BU15,'aux 1'!$A$12:$A$231,'aux 1'!GX$12:GX$231)="","",1))</f>
        <v/>
      </c>
      <c r="FF15" s="19" t="str">
        <f>IF($BU15="","",IF(LOOKUP($BU15,'aux 1'!$A$12:$A$231,'aux 1'!GY$12:GY$231)="","",1))</f>
        <v/>
      </c>
      <c r="FG15" s="19" t="str">
        <f>IF($BU15="","",IF(LOOKUP($BU15,'aux 1'!$A$12:$A$231,'aux 1'!GZ$12:GZ$231)="","",1))</f>
        <v/>
      </c>
      <c r="FH15" s="19" t="str">
        <f>IF($BU15="","",IF(LOOKUP($BU15,'aux 1'!$A$12:$A$231,'aux 1'!HA$12:HA$231)="","",1))</f>
        <v/>
      </c>
      <c r="FI15" s="19" t="str">
        <f>IF($BU15="","",IF(LOOKUP($BU15,'aux 1'!$A$12:$A$231,'aux 1'!HB$12:HB$231)="","",1))</f>
        <v/>
      </c>
      <c r="FJ15" s="19" t="str">
        <f>IF($BU15="","",IF(LOOKUP($BU15,'aux 1'!$A$12:$A$231,'aux 1'!HC$12:HC$231)="","",1))</f>
        <v/>
      </c>
      <c r="FK15" s="19" t="str">
        <f>IF($BU15="","",IF(LOOKUP($BU15,'aux 1'!$A$12:$A$231,'aux 1'!HD$12:HD$231)="","",1))</f>
        <v/>
      </c>
      <c r="FM15" s="47"/>
      <c r="FN15" s="47"/>
      <c r="FO15" s="47"/>
      <c r="FP15" s="47"/>
      <c r="FQ15" s="47"/>
      <c r="FR15" s="47"/>
      <c r="FS15" s="47"/>
      <c r="FT15" s="47"/>
      <c r="FU15" s="47"/>
      <c r="FV15" s="47"/>
      <c r="FW15" s="47"/>
      <c r="FX15" s="47"/>
      <c r="FY15" s="47"/>
      <c r="FZ15" s="47"/>
    </row>
    <row r="16" spans="2:182" x14ac:dyDescent="0.25">
      <c r="B16" s="9">
        <v>10</v>
      </c>
      <c r="C16" s="148" t="b">
        <v>0</v>
      </c>
      <c r="D16" s="148" t="b">
        <v>0</v>
      </c>
      <c r="E16" s="148" t="b">
        <v>0</v>
      </c>
      <c r="F16" s="148" t="b">
        <v>0</v>
      </c>
      <c r="G16" s="148" t="b">
        <v>0</v>
      </c>
      <c r="H16" s="148" t="b">
        <v>0</v>
      </c>
      <c r="I16" s="148" t="b">
        <v>0</v>
      </c>
      <c r="J16" s="148" t="b">
        <v>0</v>
      </c>
      <c r="K16" s="148" t="b">
        <v>0</v>
      </c>
      <c r="L16" s="148" t="b">
        <v>0</v>
      </c>
      <c r="M16" s="148" t="b">
        <v>0</v>
      </c>
      <c r="N16" s="148" t="b">
        <v>0</v>
      </c>
      <c r="O16" s="148" t="b">
        <v>0</v>
      </c>
      <c r="P16" s="148" t="b">
        <v>0</v>
      </c>
      <c r="Q16" s="148" t="b">
        <v>0</v>
      </c>
      <c r="R16" s="148" t="b">
        <v>0</v>
      </c>
      <c r="S16" s="148" t="b">
        <v>0</v>
      </c>
      <c r="T16" s="148" t="b">
        <v>0</v>
      </c>
      <c r="U16" s="148" t="b">
        <v>0</v>
      </c>
      <c r="V16" s="148" t="b">
        <v>0</v>
      </c>
      <c r="W16">
        <f t="shared" si="29"/>
        <v>9</v>
      </c>
      <c r="X16" s="73" t="str">
        <f>IF(C16,INDEX(Formulário!$A$1:$L$100,'aux 2'!X$3+$W16,'aux 2'!X$2),"")</f>
        <v/>
      </c>
      <c r="Y16" s="73" t="str">
        <f>IF(D16,INDEX(Formulário!$A$1:$L$100,'aux 2'!Y$3+$W16,'aux 2'!Y$2),"")</f>
        <v/>
      </c>
      <c r="Z16" s="73" t="str">
        <f>IF(E16,INDEX(Formulário!$A$1:$L$100,'aux 2'!Z$3+$W16,'aux 2'!Z$2),"")</f>
        <v/>
      </c>
      <c r="AA16" s="73" t="str">
        <f>IF(F16,INDEX(Formulário!$A$1:$L$100,'aux 2'!AA$3+$W16,'aux 2'!AA$2),"")</f>
        <v/>
      </c>
      <c r="AB16" s="73" t="str">
        <f>IF(G16,INDEX(Formulário!$A$1:$L$100,'aux 2'!AB$3+$W16,'aux 2'!AB$2),"")</f>
        <v/>
      </c>
      <c r="AC16" s="73" t="str">
        <f>IF(H16,INDEX(Formulário!$A$1:$L$100,'aux 2'!AC$3+$W16,'aux 2'!AC$2),"")</f>
        <v/>
      </c>
      <c r="AD16" s="73" t="str">
        <f>IF(I16,INDEX(Formulário!$A$1:$L$100,'aux 2'!AD$3+$W16,'aux 2'!AD$2),"")</f>
        <v/>
      </c>
      <c r="AE16" s="73" t="str">
        <f>IF(J16,INDEX(Formulário!$A$1:$L$100,'aux 2'!AE$3+$W16,'aux 2'!AE$2),"")</f>
        <v/>
      </c>
      <c r="AF16" s="73" t="str">
        <f>IF(K16,INDEX(Formulário!$A$1:$L$100,'aux 2'!AF$3+$W16,'aux 2'!AF$2),"")</f>
        <v/>
      </c>
      <c r="AG16" s="73" t="str">
        <f>IF(L16,INDEX(Formulário!$A$1:$L$100,'aux 2'!AG$3+$W16,'aux 2'!AG$2),"")</f>
        <v/>
      </c>
      <c r="AH16" s="73" t="str">
        <f>IF(M16,INDEX(Formulário!$A$1:$L$100,'aux 2'!AH$3+$W16,'aux 2'!AH$2),"")</f>
        <v/>
      </c>
      <c r="AI16" s="73" t="str">
        <f>IF(N16,INDEX(Formulário!$A$1:$L$100,'aux 2'!AI$3+$W16,'aux 2'!AI$2),"")</f>
        <v/>
      </c>
      <c r="AJ16" s="73" t="str">
        <f>IF(O16,INDEX(Formulário!$A$1:$L$100,'aux 2'!AJ$3+$W16,'aux 2'!AJ$2),"")</f>
        <v/>
      </c>
      <c r="AK16" s="73" t="str">
        <f>IF(P16,INDEX(Formulário!$A$1:$L$100,'aux 2'!AK$3+$W16,'aux 2'!AK$2),"")</f>
        <v/>
      </c>
      <c r="AL16" s="73" t="str">
        <f>IF(Q16,INDEX(Formulário!$A$1:$L$100,'aux 2'!AL$3+$W16,'aux 2'!AL$2),"")</f>
        <v/>
      </c>
      <c r="AM16" s="73" t="str">
        <f>IF(R16,INDEX(Formulário!$A$1:$L$100,'aux 2'!AM$3+$W16,'aux 2'!AM$2),"")</f>
        <v/>
      </c>
      <c r="AN16" s="73" t="str">
        <f>IF(S16,INDEX(Formulário!$A$1:$L$100,'aux 2'!AN$3+$W16,'aux 2'!AN$2),"")</f>
        <v/>
      </c>
      <c r="AO16" s="73" t="str">
        <f>IF(T16,INDEX(Formulário!$A$1:$L$100,'aux 2'!AO$3+$W16,'aux 2'!AO$2),"")</f>
        <v/>
      </c>
      <c r="AP16" s="73" t="str">
        <f>IF(U16,INDEX(Formulário!$A$1:$L$100,'aux 2'!AP$3+$W16,'aux 2'!AP$2),"")</f>
        <v/>
      </c>
      <c r="AQ16" s="73" t="str">
        <f>IF(V16,INDEX(Formulário!$A$1:$L$100,'aux 2'!AQ$3+$W16,'aux 2'!AQ$2),"")</f>
        <v/>
      </c>
      <c r="AS16" s="62" t="str">
        <f>IF(OR(X16="",X16=0),"",MATCH(X16,'aux 1'!$AQ$12:$AQ$231,0))</f>
        <v/>
      </c>
      <c r="AT16" s="62" t="str">
        <f>IF(OR(Y16="",Y16=0),"",MATCH(Y16,'aux 1'!$AQ$12:$AQ$231,0))</f>
        <v/>
      </c>
      <c r="AU16" s="62" t="str">
        <f>IF(OR(Z16="",Z16=0),"",MATCH(Z16,'aux 1'!$AQ$12:$AQ$231,0))</f>
        <v/>
      </c>
      <c r="AV16" s="62" t="str">
        <f>IF(OR(AA16="",AA16=0),"",MATCH(AA16,'aux 1'!$AQ$12:$AQ$231,0))</f>
        <v/>
      </c>
      <c r="AW16" s="62" t="str">
        <f>IF(OR(AB16="",AB16=0),"",MATCH(AB16,'aux 1'!$AQ$12:$AQ$231,0))</f>
        <v/>
      </c>
      <c r="AX16" s="62" t="str">
        <f>IF(OR(AC16="",AC16=0),"",MATCH(AC16,'aux 1'!$AQ$12:$AQ$231,0))</f>
        <v/>
      </c>
      <c r="AY16" s="62" t="str">
        <f>IF(OR(AD16="",AD16=0),"",MATCH(AD16,'aux 1'!$AQ$12:$AQ$231,0))</f>
        <v/>
      </c>
      <c r="AZ16" s="62" t="str">
        <f>IF(OR(AE16="",AE16=0),"",MATCH(AE16,'aux 1'!$AQ$12:$AQ$231,0))</f>
        <v/>
      </c>
      <c r="BA16" s="62" t="str">
        <f>IF(OR(AF16="",AF16=0),"",MATCH(AF16,'aux 1'!$AQ$12:$AQ$231,0))</f>
        <v/>
      </c>
      <c r="BB16" s="62" t="str">
        <f>IF(OR(AG16="",AG16=0),"",MATCH(AG16,'aux 1'!$AQ$12:$AQ$231,0))</f>
        <v/>
      </c>
      <c r="BC16" s="62" t="str">
        <f>IF(OR(AH16="",AH16=0),"",MATCH(AH16,'aux 1'!$AQ$12:$AQ$231,0))</f>
        <v/>
      </c>
      <c r="BD16" s="62" t="str">
        <f>IF(OR(AI16="",AI16=0),"",MATCH(AI16,'aux 1'!$AQ$12:$AQ$231,0))</f>
        <v/>
      </c>
      <c r="BE16" s="62" t="str">
        <f>IF(OR(AJ16="",AJ16=0),"",MATCH(AJ16,'aux 1'!$AQ$12:$AQ$231,0))</f>
        <v/>
      </c>
      <c r="BF16" s="62" t="str">
        <f>IF(OR(AK16="",AK16=0),"",MATCH(AK16,'aux 1'!$AQ$12:$AQ$231,0))</f>
        <v/>
      </c>
      <c r="BG16" s="62" t="str">
        <f>IF(OR(AL16="",AL16=0),"",MATCH(AL16,'aux 1'!$AQ$12:$AQ$231,0))</f>
        <v/>
      </c>
      <c r="BH16" s="62" t="str">
        <f>IF(OR(AM16="",AM16=0),"",MATCH(AM16,'aux 1'!$AQ$12:$AQ$231,0))</f>
        <v/>
      </c>
      <c r="BI16" s="62" t="str">
        <f>IF(OR(AN16="",AN16=0),"",MATCH(AN16,'aux 1'!$AQ$12:$AQ$231,0))</f>
        <v/>
      </c>
      <c r="BJ16" s="62" t="str">
        <f>IF(OR(AO16="",AO16=0),"",MATCH(AO16,'aux 1'!$AQ$12:$AQ$231,0))</f>
        <v/>
      </c>
      <c r="BK16" s="62" t="str">
        <f>IF(OR(AP16="",AP16=0),"",MATCH(AP16,'aux 1'!$AQ$12:$AQ$231,0))</f>
        <v/>
      </c>
      <c r="BL16" s="62" t="str">
        <f>IF(OR(AQ16="",AQ16=0),"",MATCH(AQ16,'aux 1'!$AQ$12:$AQ$231,0))</f>
        <v/>
      </c>
      <c r="BN16" s="47">
        <v>10</v>
      </c>
      <c r="BO16" s="122">
        <v>10</v>
      </c>
      <c r="BP16" s="78">
        <f t="shared" si="30"/>
        <v>1</v>
      </c>
      <c r="BQ16" s="15" t="str">
        <f t="shared" si="27"/>
        <v/>
      </c>
      <c r="BR16" s="121" t="str">
        <f t="shared" si="26"/>
        <v/>
      </c>
      <c r="BS16" s="19" t="str">
        <f t="shared" ref="BS16:BS29" si="32">IF(LEN($BQ$3)&lt;BO16,"", VALUE(MID($BQ$3,BO16,1)))</f>
        <v/>
      </c>
      <c r="BT16" s="62" t="str">
        <f>IF(BS16="","",SUM(BS$7:BS16)-BS16+1)</f>
        <v/>
      </c>
      <c r="BU16" s="117" t="str">
        <f t="shared" ref="BU16:BU29" si="33">IF(BS16="","",VALUE(MID($BQ$2,BT16,BS16)))</f>
        <v/>
      </c>
      <c r="BY16" s="322">
        <v>10</v>
      </c>
      <c r="BZ16" s="6" t="str">
        <f>IF($BU16="","",IF(LOOKUP($BU16,'aux 1'!$A$12:$A$231,'aux 1'!DS$12:DS$231)="","",1))</f>
        <v/>
      </c>
      <c r="CA16" s="6" t="str">
        <f>IF($BU16="","",IF(LOOKUP($BU16,'aux 1'!$A$12:$A$231,'aux 1'!DT$12:DT$231)="","",1))</f>
        <v/>
      </c>
      <c r="CB16" s="6" t="str">
        <f>IF($BU16="","",IF(LOOKUP($BU16,'aux 1'!$A$12:$A$231,'aux 1'!DU$12:DU$231)="","",1))</f>
        <v/>
      </c>
      <c r="CC16" s="6" t="str">
        <f>IF($BU16="","",IF(LOOKUP($BU16,'aux 1'!$A$12:$A$231,'aux 1'!DV$12:DV$231)="","",1))</f>
        <v/>
      </c>
      <c r="CD16" s="6" t="str">
        <f>IF($BU16="","",IF(LOOKUP($BU16,'aux 1'!$A$12:$A$231,'aux 1'!DW$12:DW$231)="","",1))</f>
        <v/>
      </c>
      <c r="CE16" s="6" t="str">
        <f>IF($BU16="","",IF(LOOKUP($BU16,'aux 1'!$A$12:$A$231,'aux 1'!DX$12:DX$231)="","",1))</f>
        <v/>
      </c>
      <c r="CF16" s="6" t="str">
        <f>IF($BU16="","",IF(LOOKUP($BU16,'aux 1'!$A$12:$A$231,'aux 1'!DY$12:DY$231)="","",1))</f>
        <v/>
      </c>
      <c r="CG16" s="6" t="str">
        <f>IF($BU16="","",IF(LOOKUP($BU16,'aux 1'!$A$12:$A$231,'aux 1'!DZ$12:DZ$231)="","",1))</f>
        <v/>
      </c>
      <c r="CH16" s="6" t="str">
        <f>IF($BU16="","",IF(LOOKUP($BU16,'aux 1'!$A$12:$A$231,'aux 1'!EA$12:EA$231)="","",1))</f>
        <v/>
      </c>
      <c r="CI16" s="6" t="str">
        <f>IF($BU16="","",IF(LOOKUP($BU16,'aux 1'!$A$12:$A$231,'aux 1'!EB$12:EB$231)="","",1))</f>
        <v/>
      </c>
      <c r="CJ16" s="6" t="str">
        <f>IF($BU16="","",IF(LOOKUP($BU16,'aux 1'!$A$12:$A$231,'aux 1'!EC$12:EC$231)="","",1))</f>
        <v/>
      </c>
      <c r="CK16" s="6" t="str">
        <f>IF($BU16="","",IF(LOOKUP($BU16,'aux 1'!$A$12:$A$231,'aux 1'!ED$12:ED$231)="","",1))</f>
        <v/>
      </c>
      <c r="CL16" s="6" t="str">
        <f>IF($BU16="","",IF(LOOKUP($BU16,'aux 1'!$A$12:$A$231,'aux 1'!EE$12:EE$231)="","",1))</f>
        <v/>
      </c>
      <c r="CM16" s="6" t="str">
        <f>IF($BU16="","",IF(LOOKUP($BU16,'aux 1'!$A$12:$A$231,'aux 1'!EF$12:EF$231)="","",1))</f>
        <v/>
      </c>
      <c r="CN16" s="6" t="str">
        <f>IF($BU16="","",IF(LOOKUP($BU16,'aux 1'!$A$12:$A$231,'aux 1'!EG$12:EG$231)="","",1))</f>
        <v/>
      </c>
      <c r="CO16" s="6" t="str">
        <f>IF($BU16="","",IF(LOOKUP($BU16,'aux 1'!$A$12:$A$231,'aux 1'!EH$12:EH$231)="","",1))</f>
        <v/>
      </c>
      <c r="CP16" s="6" t="str">
        <f>IF($BU16="","",IF(LOOKUP($BU16,'aux 1'!$A$12:$A$231,'aux 1'!EI$12:EI$231)="","",1))</f>
        <v/>
      </c>
      <c r="CQ16" s="6" t="str">
        <f>IF($BU16="","",IF(LOOKUP($BU16,'aux 1'!$A$12:$A$231,'aux 1'!EJ$12:EJ$231)="","",1))</f>
        <v/>
      </c>
      <c r="CR16" s="7" t="str">
        <f>IF($BU16="","",IF(LOOKUP($BU16,'aux 1'!$A$12:$A$231,'aux 1'!EK$12:EK$231)="","",1))</f>
        <v/>
      </c>
      <c r="CS16" s="7" t="str">
        <f>IF($BU16="","",IF(LOOKUP($BU16,'aux 1'!$A$12:$A$231,'aux 1'!EL$12:EL$231)="","",1))</f>
        <v/>
      </c>
      <c r="CT16" s="7" t="str">
        <f>IF($BU16="","",IF(LOOKUP($BU16,'aux 1'!$A$12:$A$231,'aux 1'!EM$12:EM$231)="","",1))</f>
        <v/>
      </c>
      <c r="CU16" s="7" t="str">
        <f>IF($BU16="","",IF(LOOKUP($BU16,'aux 1'!$A$12:$A$231,'aux 1'!EN$12:EN$231)="","",1))</f>
        <v/>
      </c>
      <c r="CV16" s="7" t="str">
        <f>IF($BU16="","",IF(LOOKUP($BU16,'aux 1'!$A$12:$A$231,'aux 1'!EO$12:EO$231)="","",1))</f>
        <v/>
      </c>
      <c r="CW16" s="7" t="str">
        <f>IF($BU16="","",IF(LOOKUP($BU16,'aux 1'!$A$12:$A$231,'aux 1'!EP$12:EP$231)="","",1))</f>
        <v/>
      </c>
      <c r="CX16" s="7" t="str">
        <f>IF($BU16="","",IF(LOOKUP($BU16,'aux 1'!$A$12:$A$231,'aux 1'!EQ$12:EQ$231)="","",1))</f>
        <v/>
      </c>
      <c r="CY16" s="7" t="str">
        <f>IF($BU16="","",IF(LOOKUP($BU16,'aux 1'!$A$12:$A$231,'aux 1'!ER$12:ER$231)="","",1))</f>
        <v/>
      </c>
      <c r="CZ16" s="7" t="str">
        <f>IF($BU16="","",IF(LOOKUP($BU16,'aux 1'!$A$12:$A$231,'aux 1'!ES$12:ES$231)="","",1))</f>
        <v/>
      </c>
      <c r="DA16" s="7" t="str">
        <f>IF($BU16="","",IF(LOOKUP($BU16,'aux 1'!$A$12:$A$231,'aux 1'!ET$12:ET$231)="","",1))</f>
        <v/>
      </c>
      <c r="DB16" s="7" t="str">
        <f>IF($BU16="","",IF(LOOKUP($BU16,'aux 1'!$A$12:$A$231,'aux 1'!EU$12:EU$231)="","",1))</f>
        <v/>
      </c>
      <c r="DC16" s="7" t="str">
        <f>IF($BU16="","",IF(LOOKUP($BU16,'aux 1'!$A$12:$A$231,'aux 1'!EV$12:EV$231)="","",1))</f>
        <v/>
      </c>
      <c r="DD16" s="7" t="str">
        <f>IF($BU16="","",IF(LOOKUP($BU16,'aux 1'!$A$12:$A$231,'aux 1'!EW$12:EW$231)="","",1))</f>
        <v/>
      </c>
      <c r="DE16" s="7" t="str">
        <f>IF($BU16="","",IF(LOOKUP($BU16,'aux 1'!$A$12:$A$231,'aux 1'!EX$12:EX$231)="","",1))</f>
        <v/>
      </c>
      <c r="DF16" s="7" t="str">
        <f>IF($BU16="","",IF(LOOKUP($BU16,'aux 1'!$A$12:$A$231,'aux 1'!EY$12:EY$231)="","",1))</f>
        <v/>
      </c>
      <c r="DG16" s="7" t="str">
        <f>IF($BU16="","",IF(LOOKUP($BU16,'aux 1'!$A$12:$A$231,'aux 1'!EZ$12:EZ$231)="","",1))</f>
        <v/>
      </c>
      <c r="DH16" s="7" t="str">
        <f>IF($BU16="","",IF(LOOKUP($BU16,'aux 1'!$A$12:$A$231,'aux 1'!FA$12:FA$231)="","",1))</f>
        <v/>
      </c>
      <c r="DI16" s="7" t="str">
        <f>IF($BU16="","",IF(LOOKUP($BU16,'aux 1'!$A$12:$A$231,'aux 1'!FB$12:FB$231)="","",1))</f>
        <v/>
      </c>
      <c r="DJ16" s="15" t="str">
        <f>IF($BU16="","",IF(LOOKUP($BU16,'aux 1'!$A$12:$A$231,'aux 1'!FC$12:FC$231)="","",1))</f>
        <v/>
      </c>
      <c r="DK16" s="15" t="str">
        <f>IF($BU16="","",IF(LOOKUP($BU16,'aux 1'!$A$12:$A$231,'aux 1'!FD$12:FD$231)="","",1))</f>
        <v/>
      </c>
      <c r="DL16" s="15" t="str">
        <f>IF($BU16="","",IF(LOOKUP($BU16,'aux 1'!$A$12:$A$231,'aux 1'!FE$12:FE$231)="","",1))</f>
        <v/>
      </c>
      <c r="DM16" s="15" t="str">
        <f>IF($BU16="","",IF(LOOKUP($BU16,'aux 1'!$A$12:$A$231,'aux 1'!FF$12:FF$231)="","",1))</f>
        <v/>
      </c>
      <c r="DN16" s="15" t="str">
        <f>IF($BU16="","",IF(LOOKUP($BU16,'aux 1'!$A$12:$A$231,'aux 1'!FG$12:FG$231)="","",1))</f>
        <v/>
      </c>
      <c r="DO16" s="15" t="str">
        <f>IF($BU16="","",IF(LOOKUP($BU16,'aux 1'!$A$12:$A$231,'aux 1'!FH$12:FH$231)="","",1))</f>
        <v/>
      </c>
      <c r="DP16" s="15" t="str">
        <f>IF($BU16="","",IF(LOOKUP($BU16,'aux 1'!$A$12:$A$231,'aux 1'!FI$12:FI$231)="","",1))</f>
        <v/>
      </c>
      <c r="DQ16" s="15" t="str">
        <f>IF($BU16="","",IF(LOOKUP($BU16,'aux 1'!$A$12:$A$231,'aux 1'!FJ$12:FJ$231)="","",1))</f>
        <v/>
      </c>
      <c r="DR16" s="15" t="str">
        <f>IF($BU16="","",IF(LOOKUP($BU16,'aux 1'!$A$12:$A$231,'aux 1'!FK$12:FK$231)="","",1))</f>
        <v/>
      </c>
      <c r="DS16" s="15" t="str">
        <f>IF($BU16="","",IF(LOOKUP($BU16,'aux 1'!$A$12:$A$231,'aux 1'!FL$12:FL$231)="","",1))</f>
        <v/>
      </c>
      <c r="DT16" s="15" t="str">
        <f>IF($BU16="","",IF(LOOKUP($BU16,'aux 1'!$A$12:$A$231,'aux 1'!FM$12:FM$231)="","",1))</f>
        <v/>
      </c>
      <c r="DU16" s="15" t="str">
        <f>IF($BU16="","",IF(LOOKUP($BU16,'aux 1'!$A$12:$A$231,'aux 1'!FN$12:FN$231)="","",1))</f>
        <v/>
      </c>
      <c r="DV16" s="15" t="str">
        <f>IF($BU16="","",IF(LOOKUP($BU16,'aux 1'!$A$12:$A$231,'aux 1'!FO$12:FO$231)="","",1))</f>
        <v/>
      </c>
      <c r="DW16" s="15" t="str">
        <f>IF($BU16="","",IF(LOOKUP($BU16,'aux 1'!$A$12:$A$231,'aux 1'!FP$12:FP$231)="","",1))</f>
        <v/>
      </c>
      <c r="DX16" s="15" t="str">
        <f>IF($BU16="","",IF(LOOKUP($BU16,'aux 1'!$A$12:$A$231,'aux 1'!FQ$12:FQ$231)="","",1))</f>
        <v/>
      </c>
      <c r="DY16" s="15" t="str">
        <f>IF($BU16="","",IF(LOOKUP($BU16,'aux 1'!$A$12:$A$231,'aux 1'!FR$12:FR$231)="","",1))</f>
        <v/>
      </c>
      <c r="DZ16" s="15" t="str">
        <f>IF($BU16="","",IF(LOOKUP($BU16,'aux 1'!$A$12:$A$231,'aux 1'!FS$12:FS$231)="","",1))</f>
        <v/>
      </c>
      <c r="EA16" s="15" t="str">
        <f>IF($BU16="","",IF(LOOKUP($BU16,'aux 1'!$A$12:$A$231,'aux 1'!FT$12:FT$231)="","",1))</f>
        <v/>
      </c>
      <c r="EB16" s="14" t="str">
        <f>IF($BU16="","",IF(LOOKUP($BU16,'aux 1'!$A$12:$A$231,'aux 1'!FU$12:FU$231)="","",1))</f>
        <v/>
      </c>
      <c r="EC16" s="14" t="str">
        <f>IF($BU16="","",IF(LOOKUP($BU16,'aux 1'!$A$12:$A$231,'aux 1'!FV$12:FV$231)="","",1))</f>
        <v/>
      </c>
      <c r="ED16" s="14" t="str">
        <f>IF($BU16="","",IF(LOOKUP($BU16,'aux 1'!$A$12:$A$231,'aux 1'!FW$12:FW$231)="","",1))</f>
        <v/>
      </c>
      <c r="EE16" s="14" t="str">
        <f>IF($BU16="","",IF(LOOKUP($BU16,'aux 1'!$A$12:$A$231,'aux 1'!FX$12:FX$231)="","",1))</f>
        <v/>
      </c>
      <c r="EF16" s="14" t="str">
        <f>IF($BU16="","",IF(LOOKUP($BU16,'aux 1'!$A$12:$A$231,'aux 1'!FY$12:FY$231)="","",1))</f>
        <v/>
      </c>
      <c r="EG16" s="14" t="str">
        <f>IF($BU16="","",IF(LOOKUP($BU16,'aux 1'!$A$12:$A$231,'aux 1'!FZ$12:FZ$231)="","",1))</f>
        <v/>
      </c>
      <c r="EH16" s="14" t="str">
        <f>IF($BU16="","",IF(LOOKUP($BU16,'aux 1'!$A$12:$A$231,'aux 1'!GA$12:GA$231)="","",1))</f>
        <v/>
      </c>
      <c r="EI16" s="14" t="str">
        <f>IF($BU16="","",IF(LOOKUP($BU16,'aux 1'!$A$12:$A$231,'aux 1'!GB$12:GB$231)="","",1))</f>
        <v/>
      </c>
      <c r="EJ16" s="14" t="str">
        <f>IF($BU16="","",IF(LOOKUP($BU16,'aux 1'!$A$12:$A$231,'aux 1'!GC$12:GC$231)="","",1))</f>
        <v/>
      </c>
      <c r="EK16" s="14" t="str">
        <f>IF($BU16="","",IF(LOOKUP($BU16,'aux 1'!$A$12:$A$231,'aux 1'!GD$12:GD$231)="","",1))</f>
        <v/>
      </c>
      <c r="EL16" s="14" t="str">
        <f>IF($BU16="","",IF(LOOKUP($BU16,'aux 1'!$A$12:$A$231,'aux 1'!GE$12:GE$231)="","",1))</f>
        <v/>
      </c>
      <c r="EM16" s="14" t="str">
        <f>IF($BU16="","",IF(LOOKUP($BU16,'aux 1'!$A$12:$A$231,'aux 1'!GF$12:GF$231)="","",1))</f>
        <v/>
      </c>
      <c r="EN16" s="14" t="str">
        <f>IF($BU16="","",IF(LOOKUP($BU16,'aux 1'!$A$12:$A$231,'aux 1'!GG$12:GG$231)="","",1))</f>
        <v/>
      </c>
      <c r="EO16" s="14" t="str">
        <f>IF($BU16="","",IF(LOOKUP($BU16,'aux 1'!$A$12:$A$231,'aux 1'!GH$12:GH$231)="","",1))</f>
        <v/>
      </c>
      <c r="EP16" s="14" t="str">
        <f>IF($BU16="","",IF(LOOKUP($BU16,'aux 1'!$A$12:$A$231,'aux 1'!GI$12:GI$231)="","",1))</f>
        <v/>
      </c>
      <c r="EQ16" s="14" t="str">
        <f>IF($BU16="","",IF(LOOKUP($BU16,'aux 1'!$A$12:$A$231,'aux 1'!GJ$12:GJ$231)="","",1))</f>
        <v/>
      </c>
      <c r="ER16" s="14" t="str">
        <f>IF($BU16="","",IF(LOOKUP($BU16,'aux 1'!$A$12:$A$231,'aux 1'!GK$12:GK$231)="","",1))</f>
        <v/>
      </c>
      <c r="ES16" s="14" t="str">
        <f>IF($BU16="","",IF(LOOKUP($BU16,'aux 1'!$A$12:$A$231,'aux 1'!GL$12:GL$231)="","",1))</f>
        <v/>
      </c>
      <c r="ET16" s="19" t="str">
        <f>IF($BU16="","",IF(LOOKUP($BU16,'aux 1'!$A$12:$A$231,'aux 1'!GM$12:GM$231)="","",1))</f>
        <v/>
      </c>
      <c r="EU16" s="19" t="str">
        <f>IF($BU16="","",IF(LOOKUP($BU16,'aux 1'!$A$12:$A$231,'aux 1'!GN$12:GN$231)="","",1))</f>
        <v/>
      </c>
      <c r="EV16" s="19" t="str">
        <f>IF($BU16="","",IF(LOOKUP($BU16,'aux 1'!$A$12:$A$231,'aux 1'!GO$12:GO$231)="","",1))</f>
        <v/>
      </c>
      <c r="EW16" s="19" t="str">
        <f>IF($BU16="","",IF(LOOKUP($BU16,'aux 1'!$A$12:$A$231,'aux 1'!GP$12:GP$231)="","",1))</f>
        <v/>
      </c>
      <c r="EX16" s="19" t="str">
        <f>IF($BU16="","",IF(LOOKUP($BU16,'aux 1'!$A$12:$A$231,'aux 1'!GQ$12:GQ$231)="","",1))</f>
        <v/>
      </c>
      <c r="EY16" s="19" t="str">
        <f>IF($BU16="","",IF(LOOKUP($BU16,'aux 1'!$A$12:$A$231,'aux 1'!GR$12:GR$231)="","",1))</f>
        <v/>
      </c>
      <c r="EZ16" s="19" t="str">
        <f>IF($BU16="","",IF(LOOKUP($BU16,'aux 1'!$A$12:$A$231,'aux 1'!GS$12:GS$231)="","",1))</f>
        <v/>
      </c>
      <c r="FA16" s="19" t="str">
        <f>IF($BU16="","",IF(LOOKUP($BU16,'aux 1'!$A$12:$A$231,'aux 1'!GT$12:GT$231)="","",1))</f>
        <v/>
      </c>
      <c r="FB16" s="19" t="str">
        <f>IF($BU16="","",IF(LOOKUP($BU16,'aux 1'!$A$12:$A$231,'aux 1'!GU$12:GU$231)="","",1))</f>
        <v/>
      </c>
      <c r="FC16" s="19" t="str">
        <f>IF($BU16="","",IF(LOOKUP($BU16,'aux 1'!$A$12:$A$231,'aux 1'!GV$12:GV$231)="","",1))</f>
        <v/>
      </c>
      <c r="FD16" s="19" t="str">
        <f>IF($BU16="","",IF(LOOKUP($BU16,'aux 1'!$A$12:$A$231,'aux 1'!GW$12:GW$231)="","",1))</f>
        <v/>
      </c>
      <c r="FE16" s="19" t="str">
        <f>IF($BU16="","",IF(LOOKUP($BU16,'aux 1'!$A$12:$A$231,'aux 1'!GX$12:GX$231)="","",1))</f>
        <v/>
      </c>
      <c r="FF16" s="19" t="str">
        <f>IF($BU16="","",IF(LOOKUP($BU16,'aux 1'!$A$12:$A$231,'aux 1'!GY$12:GY$231)="","",1))</f>
        <v/>
      </c>
      <c r="FG16" s="19" t="str">
        <f>IF($BU16="","",IF(LOOKUP($BU16,'aux 1'!$A$12:$A$231,'aux 1'!GZ$12:GZ$231)="","",1))</f>
        <v/>
      </c>
      <c r="FH16" s="19" t="str">
        <f>IF($BU16="","",IF(LOOKUP($BU16,'aux 1'!$A$12:$A$231,'aux 1'!HA$12:HA$231)="","",1))</f>
        <v/>
      </c>
      <c r="FI16" s="19" t="str">
        <f>IF($BU16="","",IF(LOOKUP($BU16,'aux 1'!$A$12:$A$231,'aux 1'!HB$12:HB$231)="","",1))</f>
        <v/>
      </c>
      <c r="FJ16" s="19" t="str">
        <f>IF($BU16="","",IF(LOOKUP($BU16,'aux 1'!$A$12:$A$231,'aux 1'!HC$12:HC$231)="","",1))</f>
        <v/>
      </c>
      <c r="FK16" s="19" t="str">
        <f>IF($BU16="","",IF(LOOKUP($BU16,'aux 1'!$A$12:$A$231,'aux 1'!HD$12:HD$231)="","",1))</f>
        <v/>
      </c>
      <c r="FM16" s="47"/>
      <c r="FN16" s="47"/>
      <c r="FO16" s="47"/>
      <c r="FP16" s="47"/>
      <c r="FQ16" s="47"/>
      <c r="FR16" s="47"/>
      <c r="FS16" s="47"/>
      <c r="FT16" s="47"/>
      <c r="FU16" s="47"/>
      <c r="FV16" s="47"/>
      <c r="FW16" s="47"/>
      <c r="FX16" s="47"/>
      <c r="FY16" s="47"/>
      <c r="FZ16" s="47"/>
    </row>
    <row r="17" spans="2:182" x14ac:dyDescent="0.25">
      <c r="B17" s="9">
        <f>B16+1</f>
        <v>11</v>
      </c>
      <c r="C17" s="148" t="b">
        <v>0</v>
      </c>
      <c r="D17" s="148" t="b">
        <v>0</v>
      </c>
      <c r="E17" s="148" t="b">
        <v>0</v>
      </c>
      <c r="F17" s="148" t="b">
        <v>0</v>
      </c>
      <c r="G17" s="148" t="b">
        <v>0</v>
      </c>
      <c r="H17" s="148" t="b">
        <v>0</v>
      </c>
      <c r="I17" s="148" t="b">
        <v>0</v>
      </c>
      <c r="J17" s="148" t="b">
        <v>0</v>
      </c>
      <c r="K17" s="148" t="b">
        <v>0</v>
      </c>
      <c r="L17" s="148" t="b">
        <v>0</v>
      </c>
      <c r="M17" s="148" t="b">
        <v>0</v>
      </c>
      <c r="N17" s="148" t="b">
        <v>0</v>
      </c>
      <c r="O17" s="148" t="b">
        <v>0</v>
      </c>
      <c r="P17" s="148" t="b">
        <v>0</v>
      </c>
      <c r="Q17" s="148" t="b">
        <v>0</v>
      </c>
      <c r="R17" s="148" t="b">
        <v>0</v>
      </c>
      <c r="S17" s="148" t="b">
        <v>0</v>
      </c>
      <c r="T17" s="148" t="b">
        <v>0</v>
      </c>
      <c r="U17" s="148" t="b">
        <v>0</v>
      </c>
      <c r="V17" s="148" t="b">
        <v>0</v>
      </c>
      <c r="W17">
        <f t="shared" si="29"/>
        <v>10</v>
      </c>
      <c r="X17" s="73" t="str">
        <f>IF(C17,INDEX(Formulário!$A$1:$L$100,'aux 2'!X$3+$W17,'aux 2'!X$2),"")</f>
        <v/>
      </c>
      <c r="Y17" s="73" t="str">
        <f>IF(D17,INDEX(Formulário!$A$1:$L$100,'aux 2'!Y$3+$W17,'aux 2'!Y$2),"")</f>
        <v/>
      </c>
      <c r="Z17" s="73" t="str">
        <f>IF(E17,INDEX(Formulário!$A$1:$L$100,'aux 2'!Z$3+$W17,'aux 2'!Z$2),"")</f>
        <v/>
      </c>
      <c r="AA17" s="73" t="str">
        <f>IF(F17,INDEX(Formulário!$A$1:$L$100,'aux 2'!AA$3+$W17,'aux 2'!AA$2),"")</f>
        <v/>
      </c>
      <c r="AB17" s="73" t="str">
        <f>IF(G17,INDEX(Formulário!$A$1:$L$100,'aux 2'!AB$3+$W17,'aux 2'!AB$2),"")</f>
        <v/>
      </c>
      <c r="AC17" s="73" t="str">
        <f>IF(H17,INDEX(Formulário!$A$1:$L$100,'aux 2'!AC$3+$W17,'aux 2'!AC$2),"")</f>
        <v/>
      </c>
      <c r="AD17" s="73" t="str">
        <f>IF(I17,INDEX(Formulário!$A$1:$L$100,'aux 2'!AD$3+$W17,'aux 2'!AD$2),"")</f>
        <v/>
      </c>
      <c r="AE17" s="73" t="str">
        <f>IF(J17,INDEX(Formulário!$A$1:$L$100,'aux 2'!AE$3+$W17,'aux 2'!AE$2),"")</f>
        <v/>
      </c>
      <c r="AF17" s="73" t="str">
        <f>IF(K17,INDEX(Formulário!$A$1:$L$100,'aux 2'!AF$3+$W17,'aux 2'!AF$2),"")</f>
        <v/>
      </c>
      <c r="AG17" s="73" t="str">
        <f>IF(L17,INDEX(Formulário!$A$1:$L$100,'aux 2'!AG$3+$W17,'aux 2'!AG$2),"")</f>
        <v/>
      </c>
      <c r="AH17" s="73" t="str">
        <f>IF(M17,INDEX(Formulário!$A$1:$L$100,'aux 2'!AH$3+$W17,'aux 2'!AH$2),"")</f>
        <v/>
      </c>
      <c r="AI17" s="73" t="str">
        <f>IF(N17,INDEX(Formulário!$A$1:$L$100,'aux 2'!AI$3+$W17,'aux 2'!AI$2),"")</f>
        <v/>
      </c>
      <c r="AJ17" s="73" t="str">
        <f>IF(O17,INDEX(Formulário!$A$1:$L$100,'aux 2'!AJ$3+$W17,'aux 2'!AJ$2),"")</f>
        <v/>
      </c>
      <c r="AK17" s="73" t="str">
        <f>IF(P17,INDEX(Formulário!$A$1:$L$100,'aux 2'!AK$3+$W17,'aux 2'!AK$2),"")</f>
        <v/>
      </c>
      <c r="AL17" s="73" t="str">
        <f>IF(Q17,INDEX(Formulário!$A$1:$L$100,'aux 2'!AL$3+$W17,'aux 2'!AL$2),"")</f>
        <v/>
      </c>
      <c r="AM17" s="73" t="str">
        <f>IF(R17,INDEX(Formulário!$A$1:$L$100,'aux 2'!AM$3+$W17,'aux 2'!AM$2),"")</f>
        <v/>
      </c>
      <c r="AN17" s="73" t="str">
        <f>IF(S17,INDEX(Formulário!$A$1:$L$100,'aux 2'!AN$3+$W17,'aux 2'!AN$2),"")</f>
        <v/>
      </c>
      <c r="AO17" s="73" t="str">
        <f>IF(T17,INDEX(Formulário!$A$1:$L$100,'aux 2'!AO$3+$W17,'aux 2'!AO$2),"")</f>
        <v/>
      </c>
      <c r="AP17" s="73" t="str">
        <f>IF(U17,INDEX(Formulário!$A$1:$L$100,'aux 2'!AP$3+$W17,'aux 2'!AP$2),"")</f>
        <v/>
      </c>
      <c r="AQ17" s="73" t="str">
        <f>IF(V17,INDEX(Formulário!$A$1:$L$100,'aux 2'!AQ$3+$W17,'aux 2'!AQ$2),"")</f>
        <v/>
      </c>
      <c r="AS17" s="62" t="str">
        <f>IF(OR(X17="",X17=0),"",MATCH(X17,'aux 1'!$AQ$12:$AQ$231,0))</f>
        <v/>
      </c>
      <c r="AT17" s="62" t="str">
        <f>IF(OR(Y17="",Y17=0),"",MATCH(Y17,'aux 1'!$AQ$12:$AQ$231,0))</f>
        <v/>
      </c>
      <c r="AU17" s="62" t="str">
        <f>IF(OR(Z17="",Z17=0),"",MATCH(Z17,'aux 1'!$AQ$12:$AQ$231,0))</f>
        <v/>
      </c>
      <c r="AV17" s="62" t="str">
        <f>IF(OR(AA17="",AA17=0),"",MATCH(AA17,'aux 1'!$AQ$12:$AQ$231,0))</f>
        <v/>
      </c>
      <c r="AW17" s="62" t="str">
        <f>IF(OR(AB17="",AB17=0),"",MATCH(AB17,'aux 1'!$AQ$12:$AQ$231,0))</f>
        <v/>
      </c>
      <c r="AX17" s="62" t="str">
        <f>IF(OR(AC17="",AC17=0),"",MATCH(AC17,'aux 1'!$AQ$12:$AQ$231,0))</f>
        <v/>
      </c>
      <c r="AY17" s="62" t="str">
        <f>IF(OR(AD17="",AD17=0),"",MATCH(AD17,'aux 1'!$AQ$12:$AQ$231,0))</f>
        <v/>
      </c>
      <c r="AZ17" s="62" t="str">
        <f>IF(OR(AE17="",AE17=0),"",MATCH(AE17,'aux 1'!$AQ$12:$AQ$231,0))</f>
        <v/>
      </c>
      <c r="BA17" s="62" t="str">
        <f>IF(OR(AF17="",AF17=0),"",MATCH(AF17,'aux 1'!$AQ$12:$AQ$231,0))</f>
        <v/>
      </c>
      <c r="BB17" s="62" t="str">
        <f>IF(OR(AG17="",AG17=0),"",MATCH(AG17,'aux 1'!$AQ$12:$AQ$231,0))</f>
        <v/>
      </c>
      <c r="BC17" s="62" t="str">
        <f>IF(OR(AH17="",AH17=0),"",MATCH(AH17,'aux 1'!$AQ$12:$AQ$231,0))</f>
        <v/>
      </c>
      <c r="BD17" s="62" t="str">
        <f>IF(OR(AI17="",AI17=0),"",MATCH(AI17,'aux 1'!$AQ$12:$AQ$231,0))</f>
        <v/>
      </c>
      <c r="BE17" s="62" t="str">
        <f>IF(OR(AJ17="",AJ17=0),"",MATCH(AJ17,'aux 1'!$AQ$12:$AQ$231,0))</f>
        <v/>
      </c>
      <c r="BF17" s="62" t="str">
        <f>IF(OR(AK17="",AK17=0),"",MATCH(AK17,'aux 1'!$AQ$12:$AQ$231,0))</f>
        <v/>
      </c>
      <c r="BG17" s="62" t="str">
        <f>IF(OR(AL17="",AL17=0),"",MATCH(AL17,'aux 1'!$AQ$12:$AQ$231,0))</f>
        <v/>
      </c>
      <c r="BH17" s="62" t="str">
        <f>IF(OR(AM17="",AM17=0),"",MATCH(AM17,'aux 1'!$AQ$12:$AQ$231,0))</f>
        <v/>
      </c>
      <c r="BI17" s="62" t="str">
        <f>IF(OR(AN17="",AN17=0),"",MATCH(AN17,'aux 1'!$AQ$12:$AQ$231,0))</f>
        <v/>
      </c>
      <c r="BJ17" s="62" t="str">
        <f>IF(OR(AO17="",AO17=0),"",MATCH(AO17,'aux 1'!$AQ$12:$AQ$231,0))</f>
        <v/>
      </c>
      <c r="BK17" s="62" t="str">
        <f>IF(OR(AP17="",AP17=0),"",MATCH(AP17,'aux 1'!$AQ$12:$AQ$231,0))</f>
        <v/>
      </c>
      <c r="BL17" s="62" t="str">
        <f>IF(OR(AQ17="",AQ17=0),"",MATCH(AQ17,'aux 1'!$AQ$12:$AQ$231,0))</f>
        <v/>
      </c>
      <c r="BN17" s="47">
        <v>11</v>
      </c>
      <c r="BO17" s="122">
        <v>11</v>
      </c>
      <c r="BP17" s="78">
        <f>BP16</f>
        <v>1</v>
      </c>
      <c r="BQ17" s="15" t="str">
        <f t="shared" si="27"/>
        <v/>
      </c>
      <c r="BR17" s="121" t="str">
        <f t="shared" si="26"/>
        <v/>
      </c>
      <c r="BS17" s="19" t="str">
        <f t="shared" si="32"/>
        <v/>
      </c>
      <c r="BT17" s="62" t="str">
        <f>IF(BS17="","",SUM(BS$7:BS17)-BS17+1)</f>
        <v/>
      </c>
      <c r="BU17" s="117" t="str">
        <f t="shared" si="33"/>
        <v/>
      </c>
      <c r="BY17" s="322">
        <v>11</v>
      </c>
      <c r="BZ17" s="6" t="str">
        <f>IF($BU17="","",IF(LOOKUP($BU17,'aux 1'!$A$12:$A$231,'aux 1'!DS$12:DS$231)="","",1))</f>
        <v/>
      </c>
      <c r="CA17" s="6" t="str">
        <f>IF($BU17="","",IF(LOOKUP($BU17,'aux 1'!$A$12:$A$231,'aux 1'!DT$12:DT$231)="","",1))</f>
        <v/>
      </c>
      <c r="CB17" s="6" t="str">
        <f>IF($BU17="","",IF(LOOKUP($BU17,'aux 1'!$A$12:$A$231,'aux 1'!DU$12:DU$231)="","",1))</f>
        <v/>
      </c>
      <c r="CC17" s="6" t="str">
        <f>IF($BU17="","",IF(LOOKUP($BU17,'aux 1'!$A$12:$A$231,'aux 1'!DV$12:DV$231)="","",1))</f>
        <v/>
      </c>
      <c r="CD17" s="6" t="str">
        <f>IF($BU17="","",IF(LOOKUP($BU17,'aux 1'!$A$12:$A$231,'aux 1'!DW$12:DW$231)="","",1))</f>
        <v/>
      </c>
      <c r="CE17" s="6" t="str">
        <f>IF($BU17="","",IF(LOOKUP($BU17,'aux 1'!$A$12:$A$231,'aux 1'!DX$12:DX$231)="","",1))</f>
        <v/>
      </c>
      <c r="CF17" s="6" t="str">
        <f>IF($BU17="","",IF(LOOKUP($BU17,'aux 1'!$A$12:$A$231,'aux 1'!DY$12:DY$231)="","",1))</f>
        <v/>
      </c>
      <c r="CG17" s="6" t="str">
        <f>IF($BU17="","",IF(LOOKUP($BU17,'aux 1'!$A$12:$A$231,'aux 1'!DZ$12:DZ$231)="","",1))</f>
        <v/>
      </c>
      <c r="CH17" s="6" t="str">
        <f>IF($BU17="","",IF(LOOKUP($BU17,'aux 1'!$A$12:$A$231,'aux 1'!EA$12:EA$231)="","",1))</f>
        <v/>
      </c>
      <c r="CI17" s="6" t="str">
        <f>IF($BU17="","",IF(LOOKUP($BU17,'aux 1'!$A$12:$A$231,'aux 1'!EB$12:EB$231)="","",1))</f>
        <v/>
      </c>
      <c r="CJ17" s="6" t="str">
        <f>IF($BU17="","",IF(LOOKUP($BU17,'aux 1'!$A$12:$A$231,'aux 1'!EC$12:EC$231)="","",1))</f>
        <v/>
      </c>
      <c r="CK17" s="6" t="str">
        <f>IF($BU17="","",IF(LOOKUP($BU17,'aux 1'!$A$12:$A$231,'aux 1'!ED$12:ED$231)="","",1))</f>
        <v/>
      </c>
      <c r="CL17" s="6" t="str">
        <f>IF($BU17="","",IF(LOOKUP($BU17,'aux 1'!$A$12:$A$231,'aux 1'!EE$12:EE$231)="","",1))</f>
        <v/>
      </c>
      <c r="CM17" s="6" t="str">
        <f>IF($BU17="","",IF(LOOKUP($BU17,'aux 1'!$A$12:$A$231,'aux 1'!EF$12:EF$231)="","",1))</f>
        <v/>
      </c>
      <c r="CN17" s="6" t="str">
        <f>IF($BU17="","",IF(LOOKUP($BU17,'aux 1'!$A$12:$A$231,'aux 1'!EG$12:EG$231)="","",1))</f>
        <v/>
      </c>
      <c r="CO17" s="6" t="str">
        <f>IF($BU17="","",IF(LOOKUP($BU17,'aux 1'!$A$12:$A$231,'aux 1'!EH$12:EH$231)="","",1))</f>
        <v/>
      </c>
      <c r="CP17" s="6" t="str">
        <f>IF($BU17="","",IF(LOOKUP($BU17,'aux 1'!$A$12:$A$231,'aux 1'!EI$12:EI$231)="","",1))</f>
        <v/>
      </c>
      <c r="CQ17" s="6" t="str">
        <f>IF($BU17="","",IF(LOOKUP($BU17,'aux 1'!$A$12:$A$231,'aux 1'!EJ$12:EJ$231)="","",1))</f>
        <v/>
      </c>
      <c r="CR17" s="7" t="str">
        <f>IF($BU17="","",IF(LOOKUP($BU17,'aux 1'!$A$12:$A$231,'aux 1'!EK$12:EK$231)="","",1))</f>
        <v/>
      </c>
      <c r="CS17" s="7" t="str">
        <f>IF($BU17="","",IF(LOOKUP($BU17,'aux 1'!$A$12:$A$231,'aux 1'!EL$12:EL$231)="","",1))</f>
        <v/>
      </c>
      <c r="CT17" s="7" t="str">
        <f>IF($BU17="","",IF(LOOKUP($BU17,'aux 1'!$A$12:$A$231,'aux 1'!EM$12:EM$231)="","",1))</f>
        <v/>
      </c>
      <c r="CU17" s="7" t="str">
        <f>IF($BU17="","",IF(LOOKUP($BU17,'aux 1'!$A$12:$A$231,'aux 1'!EN$12:EN$231)="","",1))</f>
        <v/>
      </c>
      <c r="CV17" s="7" t="str">
        <f>IF($BU17="","",IF(LOOKUP($BU17,'aux 1'!$A$12:$A$231,'aux 1'!EO$12:EO$231)="","",1))</f>
        <v/>
      </c>
      <c r="CW17" s="7" t="str">
        <f>IF($BU17="","",IF(LOOKUP($BU17,'aux 1'!$A$12:$A$231,'aux 1'!EP$12:EP$231)="","",1))</f>
        <v/>
      </c>
      <c r="CX17" s="7" t="str">
        <f>IF($BU17="","",IF(LOOKUP($BU17,'aux 1'!$A$12:$A$231,'aux 1'!EQ$12:EQ$231)="","",1))</f>
        <v/>
      </c>
      <c r="CY17" s="7" t="str">
        <f>IF($BU17="","",IF(LOOKUP($BU17,'aux 1'!$A$12:$A$231,'aux 1'!ER$12:ER$231)="","",1))</f>
        <v/>
      </c>
      <c r="CZ17" s="7" t="str">
        <f>IF($BU17="","",IF(LOOKUP($BU17,'aux 1'!$A$12:$A$231,'aux 1'!ES$12:ES$231)="","",1))</f>
        <v/>
      </c>
      <c r="DA17" s="7" t="str">
        <f>IF($BU17="","",IF(LOOKUP($BU17,'aux 1'!$A$12:$A$231,'aux 1'!ET$12:ET$231)="","",1))</f>
        <v/>
      </c>
      <c r="DB17" s="7" t="str">
        <f>IF($BU17="","",IF(LOOKUP($BU17,'aux 1'!$A$12:$A$231,'aux 1'!EU$12:EU$231)="","",1))</f>
        <v/>
      </c>
      <c r="DC17" s="7" t="str">
        <f>IF($BU17="","",IF(LOOKUP($BU17,'aux 1'!$A$12:$A$231,'aux 1'!EV$12:EV$231)="","",1))</f>
        <v/>
      </c>
      <c r="DD17" s="7" t="str">
        <f>IF($BU17="","",IF(LOOKUP($BU17,'aux 1'!$A$12:$A$231,'aux 1'!EW$12:EW$231)="","",1))</f>
        <v/>
      </c>
      <c r="DE17" s="7" t="str">
        <f>IF($BU17="","",IF(LOOKUP($BU17,'aux 1'!$A$12:$A$231,'aux 1'!EX$12:EX$231)="","",1))</f>
        <v/>
      </c>
      <c r="DF17" s="7" t="str">
        <f>IF($BU17="","",IF(LOOKUP($BU17,'aux 1'!$A$12:$A$231,'aux 1'!EY$12:EY$231)="","",1))</f>
        <v/>
      </c>
      <c r="DG17" s="7" t="str">
        <f>IF($BU17="","",IF(LOOKUP($BU17,'aux 1'!$A$12:$A$231,'aux 1'!EZ$12:EZ$231)="","",1))</f>
        <v/>
      </c>
      <c r="DH17" s="7" t="str">
        <f>IF($BU17="","",IF(LOOKUP($BU17,'aux 1'!$A$12:$A$231,'aux 1'!FA$12:FA$231)="","",1))</f>
        <v/>
      </c>
      <c r="DI17" s="7" t="str">
        <f>IF($BU17="","",IF(LOOKUP($BU17,'aux 1'!$A$12:$A$231,'aux 1'!FB$12:FB$231)="","",1))</f>
        <v/>
      </c>
      <c r="DJ17" s="15" t="str">
        <f>IF($BU17="","",IF(LOOKUP($BU17,'aux 1'!$A$12:$A$231,'aux 1'!FC$12:FC$231)="","",1))</f>
        <v/>
      </c>
      <c r="DK17" s="15" t="str">
        <f>IF($BU17="","",IF(LOOKUP($BU17,'aux 1'!$A$12:$A$231,'aux 1'!FD$12:FD$231)="","",1))</f>
        <v/>
      </c>
      <c r="DL17" s="15" t="str">
        <f>IF($BU17="","",IF(LOOKUP($BU17,'aux 1'!$A$12:$A$231,'aux 1'!FE$12:FE$231)="","",1))</f>
        <v/>
      </c>
      <c r="DM17" s="15" t="str">
        <f>IF($BU17="","",IF(LOOKUP($BU17,'aux 1'!$A$12:$A$231,'aux 1'!FF$12:FF$231)="","",1))</f>
        <v/>
      </c>
      <c r="DN17" s="15" t="str">
        <f>IF($BU17="","",IF(LOOKUP($BU17,'aux 1'!$A$12:$A$231,'aux 1'!FG$12:FG$231)="","",1))</f>
        <v/>
      </c>
      <c r="DO17" s="15" t="str">
        <f>IF($BU17="","",IF(LOOKUP($BU17,'aux 1'!$A$12:$A$231,'aux 1'!FH$12:FH$231)="","",1))</f>
        <v/>
      </c>
      <c r="DP17" s="15" t="str">
        <f>IF($BU17="","",IF(LOOKUP($BU17,'aux 1'!$A$12:$A$231,'aux 1'!FI$12:FI$231)="","",1))</f>
        <v/>
      </c>
      <c r="DQ17" s="15" t="str">
        <f>IF($BU17="","",IF(LOOKUP($BU17,'aux 1'!$A$12:$A$231,'aux 1'!FJ$12:FJ$231)="","",1))</f>
        <v/>
      </c>
      <c r="DR17" s="15" t="str">
        <f>IF($BU17="","",IF(LOOKUP($BU17,'aux 1'!$A$12:$A$231,'aux 1'!FK$12:FK$231)="","",1))</f>
        <v/>
      </c>
      <c r="DS17" s="15" t="str">
        <f>IF($BU17="","",IF(LOOKUP($BU17,'aux 1'!$A$12:$A$231,'aux 1'!FL$12:FL$231)="","",1))</f>
        <v/>
      </c>
      <c r="DT17" s="15" t="str">
        <f>IF($BU17="","",IF(LOOKUP($BU17,'aux 1'!$A$12:$A$231,'aux 1'!FM$12:FM$231)="","",1))</f>
        <v/>
      </c>
      <c r="DU17" s="15" t="str">
        <f>IF($BU17="","",IF(LOOKUP($BU17,'aux 1'!$A$12:$A$231,'aux 1'!FN$12:FN$231)="","",1))</f>
        <v/>
      </c>
      <c r="DV17" s="15" t="str">
        <f>IF($BU17="","",IF(LOOKUP($BU17,'aux 1'!$A$12:$A$231,'aux 1'!FO$12:FO$231)="","",1))</f>
        <v/>
      </c>
      <c r="DW17" s="15" t="str">
        <f>IF($BU17="","",IF(LOOKUP($BU17,'aux 1'!$A$12:$A$231,'aux 1'!FP$12:FP$231)="","",1))</f>
        <v/>
      </c>
      <c r="DX17" s="15" t="str">
        <f>IF($BU17="","",IF(LOOKUP($BU17,'aux 1'!$A$12:$A$231,'aux 1'!FQ$12:FQ$231)="","",1))</f>
        <v/>
      </c>
      <c r="DY17" s="15" t="str">
        <f>IF($BU17="","",IF(LOOKUP($BU17,'aux 1'!$A$12:$A$231,'aux 1'!FR$12:FR$231)="","",1))</f>
        <v/>
      </c>
      <c r="DZ17" s="15" t="str">
        <f>IF($BU17="","",IF(LOOKUP($BU17,'aux 1'!$A$12:$A$231,'aux 1'!FS$12:FS$231)="","",1))</f>
        <v/>
      </c>
      <c r="EA17" s="15" t="str">
        <f>IF($BU17="","",IF(LOOKUP($BU17,'aux 1'!$A$12:$A$231,'aux 1'!FT$12:FT$231)="","",1))</f>
        <v/>
      </c>
      <c r="EB17" s="14" t="str">
        <f>IF($BU17="","",IF(LOOKUP($BU17,'aux 1'!$A$12:$A$231,'aux 1'!FU$12:FU$231)="","",1))</f>
        <v/>
      </c>
      <c r="EC17" s="14" t="str">
        <f>IF($BU17="","",IF(LOOKUP($BU17,'aux 1'!$A$12:$A$231,'aux 1'!FV$12:FV$231)="","",1))</f>
        <v/>
      </c>
      <c r="ED17" s="14" t="str">
        <f>IF($BU17="","",IF(LOOKUP($BU17,'aux 1'!$A$12:$A$231,'aux 1'!FW$12:FW$231)="","",1))</f>
        <v/>
      </c>
      <c r="EE17" s="14" t="str">
        <f>IF($BU17="","",IF(LOOKUP($BU17,'aux 1'!$A$12:$A$231,'aux 1'!FX$12:FX$231)="","",1))</f>
        <v/>
      </c>
      <c r="EF17" s="14" t="str">
        <f>IF($BU17="","",IF(LOOKUP($BU17,'aux 1'!$A$12:$A$231,'aux 1'!FY$12:FY$231)="","",1))</f>
        <v/>
      </c>
      <c r="EG17" s="14" t="str">
        <f>IF($BU17="","",IF(LOOKUP($BU17,'aux 1'!$A$12:$A$231,'aux 1'!FZ$12:FZ$231)="","",1))</f>
        <v/>
      </c>
      <c r="EH17" s="14" t="str">
        <f>IF($BU17="","",IF(LOOKUP($BU17,'aux 1'!$A$12:$A$231,'aux 1'!GA$12:GA$231)="","",1))</f>
        <v/>
      </c>
      <c r="EI17" s="14" t="str">
        <f>IF($BU17="","",IF(LOOKUP($BU17,'aux 1'!$A$12:$A$231,'aux 1'!GB$12:GB$231)="","",1))</f>
        <v/>
      </c>
      <c r="EJ17" s="14" t="str">
        <f>IF($BU17="","",IF(LOOKUP($BU17,'aux 1'!$A$12:$A$231,'aux 1'!GC$12:GC$231)="","",1))</f>
        <v/>
      </c>
      <c r="EK17" s="14" t="str">
        <f>IF($BU17="","",IF(LOOKUP($BU17,'aux 1'!$A$12:$A$231,'aux 1'!GD$12:GD$231)="","",1))</f>
        <v/>
      </c>
      <c r="EL17" s="14" t="str">
        <f>IF($BU17="","",IF(LOOKUP($BU17,'aux 1'!$A$12:$A$231,'aux 1'!GE$12:GE$231)="","",1))</f>
        <v/>
      </c>
      <c r="EM17" s="14" t="str">
        <f>IF($BU17="","",IF(LOOKUP($BU17,'aux 1'!$A$12:$A$231,'aux 1'!GF$12:GF$231)="","",1))</f>
        <v/>
      </c>
      <c r="EN17" s="14" t="str">
        <f>IF($BU17="","",IF(LOOKUP($BU17,'aux 1'!$A$12:$A$231,'aux 1'!GG$12:GG$231)="","",1))</f>
        <v/>
      </c>
      <c r="EO17" s="14" t="str">
        <f>IF($BU17="","",IF(LOOKUP($BU17,'aux 1'!$A$12:$A$231,'aux 1'!GH$12:GH$231)="","",1))</f>
        <v/>
      </c>
      <c r="EP17" s="14" t="str">
        <f>IF($BU17="","",IF(LOOKUP($BU17,'aux 1'!$A$12:$A$231,'aux 1'!GI$12:GI$231)="","",1))</f>
        <v/>
      </c>
      <c r="EQ17" s="14" t="str">
        <f>IF($BU17="","",IF(LOOKUP($BU17,'aux 1'!$A$12:$A$231,'aux 1'!GJ$12:GJ$231)="","",1))</f>
        <v/>
      </c>
      <c r="ER17" s="14" t="str">
        <f>IF($BU17="","",IF(LOOKUP($BU17,'aux 1'!$A$12:$A$231,'aux 1'!GK$12:GK$231)="","",1))</f>
        <v/>
      </c>
      <c r="ES17" s="14" t="str">
        <f>IF($BU17="","",IF(LOOKUP($BU17,'aux 1'!$A$12:$A$231,'aux 1'!GL$12:GL$231)="","",1))</f>
        <v/>
      </c>
      <c r="ET17" s="19" t="str">
        <f>IF($BU17="","",IF(LOOKUP($BU17,'aux 1'!$A$12:$A$231,'aux 1'!GM$12:GM$231)="","",1))</f>
        <v/>
      </c>
      <c r="EU17" s="19" t="str">
        <f>IF($BU17="","",IF(LOOKUP($BU17,'aux 1'!$A$12:$A$231,'aux 1'!GN$12:GN$231)="","",1))</f>
        <v/>
      </c>
      <c r="EV17" s="19" t="str">
        <f>IF($BU17="","",IF(LOOKUP($BU17,'aux 1'!$A$12:$A$231,'aux 1'!GO$12:GO$231)="","",1))</f>
        <v/>
      </c>
      <c r="EW17" s="19" t="str">
        <f>IF($BU17="","",IF(LOOKUP($BU17,'aux 1'!$A$12:$A$231,'aux 1'!GP$12:GP$231)="","",1))</f>
        <v/>
      </c>
      <c r="EX17" s="19" t="str">
        <f>IF($BU17="","",IF(LOOKUP($BU17,'aux 1'!$A$12:$A$231,'aux 1'!GQ$12:GQ$231)="","",1))</f>
        <v/>
      </c>
      <c r="EY17" s="19" t="str">
        <f>IF($BU17="","",IF(LOOKUP($BU17,'aux 1'!$A$12:$A$231,'aux 1'!GR$12:GR$231)="","",1))</f>
        <v/>
      </c>
      <c r="EZ17" s="19" t="str">
        <f>IF($BU17="","",IF(LOOKUP($BU17,'aux 1'!$A$12:$A$231,'aux 1'!GS$12:GS$231)="","",1))</f>
        <v/>
      </c>
      <c r="FA17" s="19" t="str">
        <f>IF($BU17="","",IF(LOOKUP($BU17,'aux 1'!$A$12:$A$231,'aux 1'!GT$12:GT$231)="","",1))</f>
        <v/>
      </c>
      <c r="FB17" s="19" t="str">
        <f>IF($BU17="","",IF(LOOKUP($BU17,'aux 1'!$A$12:$A$231,'aux 1'!GU$12:GU$231)="","",1))</f>
        <v/>
      </c>
      <c r="FC17" s="19" t="str">
        <f>IF($BU17="","",IF(LOOKUP($BU17,'aux 1'!$A$12:$A$231,'aux 1'!GV$12:GV$231)="","",1))</f>
        <v/>
      </c>
      <c r="FD17" s="19" t="str">
        <f>IF($BU17="","",IF(LOOKUP($BU17,'aux 1'!$A$12:$A$231,'aux 1'!GW$12:GW$231)="","",1))</f>
        <v/>
      </c>
      <c r="FE17" s="19" t="str">
        <f>IF($BU17="","",IF(LOOKUP($BU17,'aux 1'!$A$12:$A$231,'aux 1'!GX$12:GX$231)="","",1))</f>
        <v/>
      </c>
      <c r="FF17" s="19" t="str">
        <f>IF($BU17="","",IF(LOOKUP($BU17,'aux 1'!$A$12:$A$231,'aux 1'!GY$12:GY$231)="","",1))</f>
        <v/>
      </c>
      <c r="FG17" s="19" t="str">
        <f>IF($BU17="","",IF(LOOKUP($BU17,'aux 1'!$A$12:$A$231,'aux 1'!GZ$12:GZ$231)="","",1))</f>
        <v/>
      </c>
      <c r="FH17" s="19" t="str">
        <f>IF($BU17="","",IF(LOOKUP($BU17,'aux 1'!$A$12:$A$231,'aux 1'!HA$12:HA$231)="","",1))</f>
        <v/>
      </c>
      <c r="FI17" s="19" t="str">
        <f>IF($BU17="","",IF(LOOKUP($BU17,'aux 1'!$A$12:$A$231,'aux 1'!HB$12:HB$231)="","",1))</f>
        <v/>
      </c>
      <c r="FJ17" s="19" t="str">
        <f>IF($BU17="","",IF(LOOKUP($BU17,'aux 1'!$A$12:$A$231,'aux 1'!HC$12:HC$231)="","",1))</f>
        <v/>
      </c>
      <c r="FK17" s="19" t="str">
        <f>IF($BU17="","",IF(LOOKUP($BU17,'aux 1'!$A$12:$A$231,'aux 1'!HD$12:HD$231)="","",1))</f>
        <v/>
      </c>
      <c r="FM17" s="47"/>
      <c r="FN17" s="47"/>
      <c r="FO17" s="47"/>
      <c r="FP17" s="47"/>
      <c r="FQ17" s="47"/>
      <c r="FR17" s="47"/>
      <c r="FS17" s="47"/>
      <c r="FT17" s="47"/>
      <c r="FU17" s="47"/>
      <c r="FV17" s="47"/>
      <c r="FW17" s="47"/>
      <c r="FX17" s="47"/>
      <c r="FY17" s="47"/>
      <c r="FZ17" s="47"/>
    </row>
    <row r="18" spans="2:182" x14ac:dyDescent="0.25">
      <c r="B18" s="9">
        <f>B17+1</f>
        <v>12</v>
      </c>
      <c r="C18" s="148" t="b">
        <v>0</v>
      </c>
      <c r="D18" s="148" t="b">
        <v>0</v>
      </c>
      <c r="E18" s="148" t="b">
        <v>0</v>
      </c>
      <c r="F18" s="148" t="b">
        <v>0</v>
      </c>
      <c r="G18" s="148" t="b">
        <v>0</v>
      </c>
      <c r="H18" s="148" t="b">
        <v>0</v>
      </c>
      <c r="I18" s="148" t="b">
        <v>0</v>
      </c>
      <c r="J18" s="148" t="b">
        <v>0</v>
      </c>
      <c r="K18" s="148" t="b">
        <v>0</v>
      </c>
      <c r="L18" s="148" t="b">
        <v>0</v>
      </c>
      <c r="M18" s="148" t="b">
        <v>0</v>
      </c>
      <c r="N18" s="148" t="b">
        <v>0</v>
      </c>
      <c r="O18" s="148" t="b">
        <v>0</v>
      </c>
      <c r="P18" s="148" t="b">
        <v>0</v>
      </c>
      <c r="Q18" s="148" t="b">
        <v>0</v>
      </c>
      <c r="R18" s="148" t="b">
        <v>0</v>
      </c>
      <c r="S18" s="148" t="b">
        <v>0</v>
      </c>
      <c r="T18" s="148" t="b">
        <v>0</v>
      </c>
      <c r="U18" s="148" t="b">
        <v>0</v>
      </c>
      <c r="V18" s="148" t="b">
        <v>0</v>
      </c>
      <c r="W18">
        <f t="shared" si="29"/>
        <v>11</v>
      </c>
      <c r="X18" s="73" t="str">
        <f>IF(C18,INDEX(Formulário!$A$1:$L$100,'aux 2'!X$3+$W18,'aux 2'!X$2),"")</f>
        <v/>
      </c>
      <c r="Y18" s="73" t="str">
        <f>IF(D18,INDEX(Formulário!$A$1:$L$100,'aux 2'!Y$3+$W18,'aux 2'!Y$2),"")</f>
        <v/>
      </c>
      <c r="Z18" s="73" t="str">
        <f>IF(E18,INDEX(Formulário!$A$1:$L$100,'aux 2'!Z$3+$W18,'aux 2'!Z$2),"")</f>
        <v/>
      </c>
      <c r="AA18" s="73" t="str">
        <f>IF(F18,INDEX(Formulário!$A$1:$L$100,'aux 2'!AA$3+$W18,'aux 2'!AA$2),"")</f>
        <v/>
      </c>
      <c r="AB18" s="73" t="str">
        <f>IF(G18,INDEX(Formulário!$A$1:$L$100,'aux 2'!AB$3+$W18,'aux 2'!AB$2),"")</f>
        <v/>
      </c>
      <c r="AC18" s="73" t="str">
        <f>IF(H18,INDEX(Formulário!$A$1:$L$100,'aux 2'!AC$3+$W18,'aux 2'!AC$2),"")</f>
        <v/>
      </c>
      <c r="AD18" s="73" t="str">
        <f>IF(I18,INDEX(Formulário!$A$1:$L$100,'aux 2'!AD$3+$W18,'aux 2'!AD$2),"")</f>
        <v/>
      </c>
      <c r="AE18" s="73" t="str">
        <f>IF(J18,INDEX(Formulário!$A$1:$L$100,'aux 2'!AE$3+$W18,'aux 2'!AE$2),"")</f>
        <v/>
      </c>
      <c r="AF18" s="73" t="str">
        <f>IF(K18,INDEX(Formulário!$A$1:$L$100,'aux 2'!AF$3+$W18,'aux 2'!AF$2),"")</f>
        <v/>
      </c>
      <c r="AG18" s="73" t="str">
        <f>IF(L18,INDEX(Formulário!$A$1:$L$100,'aux 2'!AG$3+$W18,'aux 2'!AG$2),"")</f>
        <v/>
      </c>
      <c r="AH18" s="73" t="str">
        <f>IF(M18,INDEX(Formulário!$A$1:$L$100,'aux 2'!AH$3+$W18,'aux 2'!AH$2),"")</f>
        <v/>
      </c>
      <c r="AI18" s="73" t="str">
        <f>IF(N18,INDEX(Formulário!$A$1:$L$100,'aux 2'!AI$3+$W18,'aux 2'!AI$2),"")</f>
        <v/>
      </c>
      <c r="AJ18" s="73" t="str">
        <f>IF(O18,INDEX(Formulário!$A$1:$L$100,'aux 2'!AJ$3+$W18,'aux 2'!AJ$2),"")</f>
        <v/>
      </c>
      <c r="AK18" s="73" t="str">
        <f>IF(P18,INDEX(Formulário!$A$1:$L$100,'aux 2'!AK$3+$W18,'aux 2'!AK$2),"")</f>
        <v/>
      </c>
      <c r="AL18" s="73" t="str">
        <f>IF(Q18,INDEX(Formulário!$A$1:$L$100,'aux 2'!AL$3+$W18,'aux 2'!AL$2),"")</f>
        <v/>
      </c>
      <c r="AM18" s="73" t="str">
        <f>IF(R18,INDEX(Formulário!$A$1:$L$100,'aux 2'!AM$3+$W18,'aux 2'!AM$2),"")</f>
        <v/>
      </c>
      <c r="AN18" s="73" t="str">
        <f>IF(S18,INDEX(Formulário!$A$1:$L$100,'aux 2'!AN$3+$W18,'aux 2'!AN$2),"")</f>
        <v/>
      </c>
      <c r="AO18" s="73" t="str">
        <f>IF(T18,INDEX(Formulário!$A$1:$L$100,'aux 2'!AO$3+$W18,'aux 2'!AO$2),"")</f>
        <v/>
      </c>
      <c r="AP18" s="73" t="str">
        <f>IF(U18,INDEX(Formulário!$A$1:$L$100,'aux 2'!AP$3+$W18,'aux 2'!AP$2),"")</f>
        <v/>
      </c>
      <c r="AQ18" s="73" t="str">
        <f>IF(V18,INDEX(Formulário!$A$1:$L$100,'aux 2'!AQ$3+$W18,'aux 2'!AQ$2),"")</f>
        <v/>
      </c>
      <c r="AS18" s="62" t="str">
        <f>IF(OR(X18="",X18=0),"",MATCH(X18,'aux 1'!$AQ$12:$AQ$231,0))</f>
        <v/>
      </c>
      <c r="AT18" s="62" t="str">
        <f>IF(OR(Y18="",Y18=0),"",MATCH(Y18,'aux 1'!$AQ$12:$AQ$231,0))</f>
        <v/>
      </c>
      <c r="AU18" s="62" t="str">
        <f>IF(OR(Z18="",Z18=0),"",MATCH(Z18,'aux 1'!$AQ$12:$AQ$231,0))</f>
        <v/>
      </c>
      <c r="AV18" s="62" t="str">
        <f>IF(OR(AA18="",AA18=0),"",MATCH(AA18,'aux 1'!$AQ$12:$AQ$231,0))</f>
        <v/>
      </c>
      <c r="AW18" s="62" t="str">
        <f>IF(OR(AB18="",AB18=0),"",MATCH(AB18,'aux 1'!$AQ$12:$AQ$231,0))</f>
        <v/>
      </c>
      <c r="AX18" s="62" t="str">
        <f>IF(OR(AC18="",AC18=0),"",MATCH(AC18,'aux 1'!$AQ$12:$AQ$231,0))</f>
        <v/>
      </c>
      <c r="AY18" s="62" t="str">
        <f>IF(OR(AD18="",AD18=0),"",MATCH(AD18,'aux 1'!$AQ$12:$AQ$231,0))</f>
        <v/>
      </c>
      <c r="AZ18" s="62" t="str">
        <f>IF(OR(AE18="",AE18=0),"",MATCH(AE18,'aux 1'!$AQ$12:$AQ$231,0))</f>
        <v/>
      </c>
      <c r="BA18" s="62" t="str">
        <f>IF(OR(AF18="",AF18=0),"",MATCH(AF18,'aux 1'!$AQ$12:$AQ$231,0))</f>
        <v/>
      </c>
      <c r="BB18" s="62" t="str">
        <f>IF(OR(AG18="",AG18=0),"",MATCH(AG18,'aux 1'!$AQ$12:$AQ$231,0))</f>
        <v/>
      </c>
      <c r="BC18" s="62" t="str">
        <f>IF(OR(AH18="",AH18=0),"",MATCH(AH18,'aux 1'!$AQ$12:$AQ$231,0))</f>
        <v/>
      </c>
      <c r="BD18" s="62" t="str">
        <f>IF(OR(AI18="",AI18=0),"",MATCH(AI18,'aux 1'!$AQ$12:$AQ$231,0))</f>
        <v/>
      </c>
      <c r="BE18" s="62" t="str">
        <f>IF(OR(AJ18="",AJ18=0),"",MATCH(AJ18,'aux 1'!$AQ$12:$AQ$231,0))</f>
        <v/>
      </c>
      <c r="BF18" s="62" t="str">
        <f>IF(OR(AK18="",AK18=0),"",MATCH(AK18,'aux 1'!$AQ$12:$AQ$231,0))</f>
        <v/>
      </c>
      <c r="BG18" s="62" t="str">
        <f>IF(OR(AL18="",AL18=0),"",MATCH(AL18,'aux 1'!$AQ$12:$AQ$231,0))</f>
        <v/>
      </c>
      <c r="BH18" s="62" t="str">
        <f>IF(OR(AM18="",AM18=0),"",MATCH(AM18,'aux 1'!$AQ$12:$AQ$231,0))</f>
        <v/>
      </c>
      <c r="BI18" s="62" t="str">
        <f>IF(OR(AN18="",AN18=0),"",MATCH(AN18,'aux 1'!$AQ$12:$AQ$231,0))</f>
        <v/>
      </c>
      <c r="BJ18" s="62" t="str">
        <f>IF(OR(AO18="",AO18=0),"",MATCH(AO18,'aux 1'!$AQ$12:$AQ$231,0))</f>
        <v/>
      </c>
      <c r="BK18" s="62" t="str">
        <f>IF(OR(AP18="",AP18=0),"",MATCH(AP18,'aux 1'!$AQ$12:$AQ$231,0))</f>
        <v/>
      </c>
      <c r="BL18" s="62" t="str">
        <f>IF(OR(AQ18="",AQ18=0),"",MATCH(AQ18,'aux 1'!$AQ$12:$AQ$231,0))</f>
        <v/>
      </c>
      <c r="BN18" s="47">
        <v>12</v>
      </c>
      <c r="BO18" s="122">
        <v>12</v>
      </c>
      <c r="BP18" s="78">
        <f t="shared" si="30"/>
        <v>1</v>
      </c>
      <c r="BQ18" s="15" t="str">
        <f t="shared" si="27"/>
        <v/>
      </c>
      <c r="BR18" s="121" t="str">
        <f t="shared" si="26"/>
        <v/>
      </c>
      <c r="BS18" s="19" t="str">
        <f t="shared" si="32"/>
        <v/>
      </c>
      <c r="BT18" s="62" t="str">
        <f>IF(BS18="","",SUM(BS$7:BS18)-BS18+1)</f>
        <v/>
      </c>
      <c r="BU18" s="117" t="str">
        <f t="shared" si="33"/>
        <v/>
      </c>
      <c r="BY18" s="322">
        <v>12</v>
      </c>
      <c r="BZ18" s="6" t="str">
        <f>IF($BU18="","",IF(LOOKUP($BU18,'aux 1'!$A$12:$A$231,'aux 1'!DS$12:DS$231)="","",1))</f>
        <v/>
      </c>
      <c r="CA18" s="6" t="str">
        <f>IF($BU18="","",IF(LOOKUP($BU18,'aux 1'!$A$12:$A$231,'aux 1'!DT$12:DT$231)="","",1))</f>
        <v/>
      </c>
      <c r="CB18" s="6" t="str">
        <f>IF($BU18="","",IF(LOOKUP($BU18,'aux 1'!$A$12:$A$231,'aux 1'!DU$12:DU$231)="","",1))</f>
        <v/>
      </c>
      <c r="CC18" s="6" t="str">
        <f>IF($BU18="","",IF(LOOKUP($BU18,'aux 1'!$A$12:$A$231,'aux 1'!DV$12:DV$231)="","",1))</f>
        <v/>
      </c>
      <c r="CD18" s="6" t="str">
        <f>IF($BU18="","",IF(LOOKUP($BU18,'aux 1'!$A$12:$A$231,'aux 1'!DW$12:DW$231)="","",1))</f>
        <v/>
      </c>
      <c r="CE18" s="6" t="str">
        <f>IF($BU18="","",IF(LOOKUP($BU18,'aux 1'!$A$12:$A$231,'aux 1'!DX$12:DX$231)="","",1))</f>
        <v/>
      </c>
      <c r="CF18" s="6" t="str">
        <f>IF($BU18="","",IF(LOOKUP($BU18,'aux 1'!$A$12:$A$231,'aux 1'!DY$12:DY$231)="","",1))</f>
        <v/>
      </c>
      <c r="CG18" s="6" t="str">
        <f>IF($BU18="","",IF(LOOKUP($BU18,'aux 1'!$A$12:$A$231,'aux 1'!DZ$12:DZ$231)="","",1))</f>
        <v/>
      </c>
      <c r="CH18" s="6" t="str">
        <f>IF($BU18="","",IF(LOOKUP($BU18,'aux 1'!$A$12:$A$231,'aux 1'!EA$12:EA$231)="","",1))</f>
        <v/>
      </c>
      <c r="CI18" s="6" t="str">
        <f>IF($BU18="","",IF(LOOKUP($BU18,'aux 1'!$A$12:$A$231,'aux 1'!EB$12:EB$231)="","",1))</f>
        <v/>
      </c>
      <c r="CJ18" s="6" t="str">
        <f>IF($BU18="","",IF(LOOKUP($BU18,'aux 1'!$A$12:$A$231,'aux 1'!EC$12:EC$231)="","",1))</f>
        <v/>
      </c>
      <c r="CK18" s="6" t="str">
        <f>IF($BU18="","",IF(LOOKUP($BU18,'aux 1'!$A$12:$A$231,'aux 1'!ED$12:ED$231)="","",1))</f>
        <v/>
      </c>
      <c r="CL18" s="6" t="str">
        <f>IF($BU18="","",IF(LOOKUP($BU18,'aux 1'!$A$12:$A$231,'aux 1'!EE$12:EE$231)="","",1))</f>
        <v/>
      </c>
      <c r="CM18" s="6" t="str">
        <f>IF($BU18="","",IF(LOOKUP($BU18,'aux 1'!$A$12:$A$231,'aux 1'!EF$12:EF$231)="","",1))</f>
        <v/>
      </c>
      <c r="CN18" s="6" t="str">
        <f>IF($BU18="","",IF(LOOKUP($BU18,'aux 1'!$A$12:$A$231,'aux 1'!EG$12:EG$231)="","",1))</f>
        <v/>
      </c>
      <c r="CO18" s="6" t="str">
        <f>IF($BU18="","",IF(LOOKUP($BU18,'aux 1'!$A$12:$A$231,'aux 1'!EH$12:EH$231)="","",1))</f>
        <v/>
      </c>
      <c r="CP18" s="6" t="str">
        <f>IF($BU18="","",IF(LOOKUP($BU18,'aux 1'!$A$12:$A$231,'aux 1'!EI$12:EI$231)="","",1))</f>
        <v/>
      </c>
      <c r="CQ18" s="6" t="str">
        <f>IF($BU18="","",IF(LOOKUP($BU18,'aux 1'!$A$12:$A$231,'aux 1'!EJ$12:EJ$231)="","",1))</f>
        <v/>
      </c>
      <c r="CR18" s="7" t="str">
        <f>IF($BU18="","",IF(LOOKUP($BU18,'aux 1'!$A$12:$A$231,'aux 1'!EK$12:EK$231)="","",1))</f>
        <v/>
      </c>
      <c r="CS18" s="7" t="str">
        <f>IF($BU18="","",IF(LOOKUP($BU18,'aux 1'!$A$12:$A$231,'aux 1'!EL$12:EL$231)="","",1))</f>
        <v/>
      </c>
      <c r="CT18" s="7" t="str">
        <f>IF($BU18="","",IF(LOOKUP($BU18,'aux 1'!$A$12:$A$231,'aux 1'!EM$12:EM$231)="","",1))</f>
        <v/>
      </c>
      <c r="CU18" s="7" t="str">
        <f>IF($BU18="","",IF(LOOKUP($BU18,'aux 1'!$A$12:$A$231,'aux 1'!EN$12:EN$231)="","",1))</f>
        <v/>
      </c>
      <c r="CV18" s="7" t="str">
        <f>IF($BU18="","",IF(LOOKUP($BU18,'aux 1'!$A$12:$A$231,'aux 1'!EO$12:EO$231)="","",1))</f>
        <v/>
      </c>
      <c r="CW18" s="7" t="str">
        <f>IF($BU18="","",IF(LOOKUP($BU18,'aux 1'!$A$12:$A$231,'aux 1'!EP$12:EP$231)="","",1))</f>
        <v/>
      </c>
      <c r="CX18" s="7" t="str">
        <f>IF($BU18="","",IF(LOOKUP($BU18,'aux 1'!$A$12:$A$231,'aux 1'!EQ$12:EQ$231)="","",1))</f>
        <v/>
      </c>
      <c r="CY18" s="7" t="str">
        <f>IF($BU18="","",IF(LOOKUP($BU18,'aux 1'!$A$12:$A$231,'aux 1'!ER$12:ER$231)="","",1))</f>
        <v/>
      </c>
      <c r="CZ18" s="7" t="str">
        <f>IF($BU18="","",IF(LOOKUP($BU18,'aux 1'!$A$12:$A$231,'aux 1'!ES$12:ES$231)="","",1))</f>
        <v/>
      </c>
      <c r="DA18" s="7" t="str">
        <f>IF($BU18="","",IF(LOOKUP($BU18,'aux 1'!$A$12:$A$231,'aux 1'!ET$12:ET$231)="","",1))</f>
        <v/>
      </c>
      <c r="DB18" s="7" t="str">
        <f>IF($BU18="","",IF(LOOKUP($BU18,'aux 1'!$A$12:$A$231,'aux 1'!EU$12:EU$231)="","",1))</f>
        <v/>
      </c>
      <c r="DC18" s="7" t="str">
        <f>IF($BU18="","",IF(LOOKUP($BU18,'aux 1'!$A$12:$A$231,'aux 1'!EV$12:EV$231)="","",1))</f>
        <v/>
      </c>
      <c r="DD18" s="7" t="str">
        <f>IF($BU18="","",IF(LOOKUP($BU18,'aux 1'!$A$12:$A$231,'aux 1'!EW$12:EW$231)="","",1))</f>
        <v/>
      </c>
      <c r="DE18" s="7" t="str">
        <f>IF($BU18="","",IF(LOOKUP($BU18,'aux 1'!$A$12:$A$231,'aux 1'!EX$12:EX$231)="","",1))</f>
        <v/>
      </c>
      <c r="DF18" s="7" t="str">
        <f>IF($BU18="","",IF(LOOKUP($BU18,'aux 1'!$A$12:$A$231,'aux 1'!EY$12:EY$231)="","",1))</f>
        <v/>
      </c>
      <c r="DG18" s="7" t="str">
        <f>IF($BU18="","",IF(LOOKUP($BU18,'aux 1'!$A$12:$A$231,'aux 1'!EZ$12:EZ$231)="","",1))</f>
        <v/>
      </c>
      <c r="DH18" s="7" t="str">
        <f>IF($BU18="","",IF(LOOKUP($BU18,'aux 1'!$A$12:$A$231,'aux 1'!FA$12:FA$231)="","",1))</f>
        <v/>
      </c>
      <c r="DI18" s="7" t="str">
        <f>IF($BU18="","",IF(LOOKUP($BU18,'aux 1'!$A$12:$A$231,'aux 1'!FB$12:FB$231)="","",1))</f>
        <v/>
      </c>
      <c r="DJ18" s="15" t="str">
        <f>IF($BU18="","",IF(LOOKUP($BU18,'aux 1'!$A$12:$A$231,'aux 1'!FC$12:FC$231)="","",1))</f>
        <v/>
      </c>
      <c r="DK18" s="15" t="str">
        <f>IF($BU18="","",IF(LOOKUP($BU18,'aux 1'!$A$12:$A$231,'aux 1'!FD$12:FD$231)="","",1))</f>
        <v/>
      </c>
      <c r="DL18" s="15" t="str">
        <f>IF($BU18="","",IF(LOOKUP($BU18,'aux 1'!$A$12:$A$231,'aux 1'!FE$12:FE$231)="","",1))</f>
        <v/>
      </c>
      <c r="DM18" s="15" t="str">
        <f>IF($BU18="","",IF(LOOKUP($BU18,'aux 1'!$A$12:$A$231,'aux 1'!FF$12:FF$231)="","",1))</f>
        <v/>
      </c>
      <c r="DN18" s="15" t="str">
        <f>IF($BU18="","",IF(LOOKUP($BU18,'aux 1'!$A$12:$A$231,'aux 1'!FG$12:FG$231)="","",1))</f>
        <v/>
      </c>
      <c r="DO18" s="15" t="str">
        <f>IF($BU18="","",IF(LOOKUP($BU18,'aux 1'!$A$12:$A$231,'aux 1'!FH$12:FH$231)="","",1))</f>
        <v/>
      </c>
      <c r="DP18" s="15" t="str">
        <f>IF($BU18="","",IF(LOOKUP($BU18,'aux 1'!$A$12:$A$231,'aux 1'!FI$12:FI$231)="","",1))</f>
        <v/>
      </c>
      <c r="DQ18" s="15" t="str">
        <f>IF($BU18="","",IF(LOOKUP($BU18,'aux 1'!$A$12:$A$231,'aux 1'!FJ$12:FJ$231)="","",1))</f>
        <v/>
      </c>
      <c r="DR18" s="15" t="str">
        <f>IF($BU18="","",IF(LOOKUP($BU18,'aux 1'!$A$12:$A$231,'aux 1'!FK$12:FK$231)="","",1))</f>
        <v/>
      </c>
      <c r="DS18" s="15" t="str">
        <f>IF($BU18="","",IF(LOOKUP($BU18,'aux 1'!$A$12:$A$231,'aux 1'!FL$12:FL$231)="","",1))</f>
        <v/>
      </c>
      <c r="DT18" s="15" t="str">
        <f>IF($BU18="","",IF(LOOKUP($BU18,'aux 1'!$A$12:$A$231,'aux 1'!FM$12:FM$231)="","",1))</f>
        <v/>
      </c>
      <c r="DU18" s="15" t="str">
        <f>IF($BU18="","",IF(LOOKUP($BU18,'aux 1'!$A$12:$A$231,'aux 1'!FN$12:FN$231)="","",1))</f>
        <v/>
      </c>
      <c r="DV18" s="15" t="str">
        <f>IF($BU18="","",IF(LOOKUP($BU18,'aux 1'!$A$12:$A$231,'aux 1'!FO$12:FO$231)="","",1))</f>
        <v/>
      </c>
      <c r="DW18" s="15" t="str">
        <f>IF($BU18="","",IF(LOOKUP($BU18,'aux 1'!$A$12:$A$231,'aux 1'!FP$12:FP$231)="","",1))</f>
        <v/>
      </c>
      <c r="DX18" s="15" t="str">
        <f>IF($BU18="","",IF(LOOKUP($BU18,'aux 1'!$A$12:$A$231,'aux 1'!FQ$12:FQ$231)="","",1))</f>
        <v/>
      </c>
      <c r="DY18" s="15" t="str">
        <f>IF($BU18="","",IF(LOOKUP($BU18,'aux 1'!$A$12:$A$231,'aux 1'!FR$12:FR$231)="","",1))</f>
        <v/>
      </c>
      <c r="DZ18" s="15" t="str">
        <f>IF($BU18="","",IF(LOOKUP($BU18,'aux 1'!$A$12:$A$231,'aux 1'!FS$12:FS$231)="","",1))</f>
        <v/>
      </c>
      <c r="EA18" s="15" t="str">
        <f>IF($BU18="","",IF(LOOKUP($BU18,'aux 1'!$A$12:$A$231,'aux 1'!FT$12:FT$231)="","",1))</f>
        <v/>
      </c>
      <c r="EB18" s="14" t="str">
        <f>IF($BU18="","",IF(LOOKUP($BU18,'aux 1'!$A$12:$A$231,'aux 1'!FU$12:FU$231)="","",1))</f>
        <v/>
      </c>
      <c r="EC18" s="14" t="str">
        <f>IF($BU18="","",IF(LOOKUP($BU18,'aux 1'!$A$12:$A$231,'aux 1'!FV$12:FV$231)="","",1))</f>
        <v/>
      </c>
      <c r="ED18" s="14" t="str">
        <f>IF($BU18="","",IF(LOOKUP($BU18,'aux 1'!$A$12:$A$231,'aux 1'!FW$12:FW$231)="","",1))</f>
        <v/>
      </c>
      <c r="EE18" s="14" t="str">
        <f>IF($BU18="","",IF(LOOKUP($BU18,'aux 1'!$A$12:$A$231,'aux 1'!FX$12:FX$231)="","",1))</f>
        <v/>
      </c>
      <c r="EF18" s="14" t="str">
        <f>IF($BU18="","",IF(LOOKUP($BU18,'aux 1'!$A$12:$A$231,'aux 1'!FY$12:FY$231)="","",1))</f>
        <v/>
      </c>
      <c r="EG18" s="14" t="str">
        <f>IF($BU18="","",IF(LOOKUP($BU18,'aux 1'!$A$12:$A$231,'aux 1'!FZ$12:FZ$231)="","",1))</f>
        <v/>
      </c>
      <c r="EH18" s="14" t="str">
        <f>IF($BU18="","",IF(LOOKUP($BU18,'aux 1'!$A$12:$A$231,'aux 1'!GA$12:GA$231)="","",1))</f>
        <v/>
      </c>
      <c r="EI18" s="14" t="str">
        <f>IF($BU18="","",IF(LOOKUP($BU18,'aux 1'!$A$12:$A$231,'aux 1'!GB$12:GB$231)="","",1))</f>
        <v/>
      </c>
      <c r="EJ18" s="14" t="str">
        <f>IF($BU18="","",IF(LOOKUP($BU18,'aux 1'!$A$12:$A$231,'aux 1'!GC$12:GC$231)="","",1))</f>
        <v/>
      </c>
      <c r="EK18" s="14" t="str">
        <f>IF($BU18="","",IF(LOOKUP($BU18,'aux 1'!$A$12:$A$231,'aux 1'!GD$12:GD$231)="","",1))</f>
        <v/>
      </c>
      <c r="EL18" s="14" t="str">
        <f>IF($BU18="","",IF(LOOKUP($BU18,'aux 1'!$A$12:$A$231,'aux 1'!GE$12:GE$231)="","",1))</f>
        <v/>
      </c>
      <c r="EM18" s="14" t="str">
        <f>IF($BU18="","",IF(LOOKUP($BU18,'aux 1'!$A$12:$A$231,'aux 1'!GF$12:GF$231)="","",1))</f>
        <v/>
      </c>
      <c r="EN18" s="14" t="str">
        <f>IF($BU18="","",IF(LOOKUP($BU18,'aux 1'!$A$12:$A$231,'aux 1'!GG$12:GG$231)="","",1))</f>
        <v/>
      </c>
      <c r="EO18" s="14" t="str">
        <f>IF($BU18="","",IF(LOOKUP($BU18,'aux 1'!$A$12:$A$231,'aux 1'!GH$12:GH$231)="","",1))</f>
        <v/>
      </c>
      <c r="EP18" s="14" t="str">
        <f>IF($BU18="","",IF(LOOKUP($BU18,'aux 1'!$A$12:$A$231,'aux 1'!GI$12:GI$231)="","",1))</f>
        <v/>
      </c>
      <c r="EQ18" s="14" t="str">
        <f>IF($BU18="","",IF(LOOKUP($BU18,'aux 1'!$A$12:$A$231,'aux 1'!GJ$12:GJ$231)="","",1))</f>
        <v/>
      </c>
      <c r="ER18" s="14" t="str">
        <f>IF($BU18="","",IF(LOOKUP($BU18,'aux 1'!$A$12:$A$231,'aux 1'!GK$12:GK$231)="","",1))</f>
        <v/>
      </c>
      <c r="ES18" s="14" t="str">
        <f>IF($BU18="","",IF(LOOKUP($BU18,'aux 1'!$A$12:$A$231,'aux 1'!GL$12:GL$231)="","",1))</f>
        <v/>
      </c>
      <c r="ET18" s="19" t="str">
        <f>IF($BU18="","",IF(LOOKUP($BU18,'aux 1'!$A$12:$A$231,'aux 1'!GM$12:GM$231)="","",1))</f>
        <v/>
      </c>
      <c r="EU18" s="19" t="str">
        <f>IF($BU18="","",IF(LOOKUP($BU18,'aux 1'!$A$12:$A$231,'aux 1'!GN$12:GN$231)="","",1))</f>
        <v/>
      </c>
      <c r="EV18" s="19" t="str">
        <f>IF($BU18="","",IF(LOOKUP($BU18,'aux 1'!$A$12:$A$231,'aux 1'!GO$12:GO$231)="","",1))</f>
        <v/>
      </c>
      <c r="EW18" s="19" t="str">
        <f>IF($BU18="","",IF(LOOKUP($BU18,'aux 1'!$A$12:$A$231,'aux 1'!GP$12:GP$231)="","",1))</f>
        <v/>
      </c>
      <c r="EX18" s="19" t="str">
        <f>IF($BU18="","",IF(LOOKUP($BU18,'aux 1'!$A$12:$A$231,'aux 1'!GQ$12:GQ$231)="","",1))</f>
        <v/>
      </c>
      <c r="EY18" s="19" t="str">
        <f>IF($BU18="","",IF(LOOKUP($BU18,'aux 1'!$A$12:$A$231,'aux 1'!GR$12:GR$231)="","",1))</f>
        <v/>
      </c>
      <c r="EZ18" s="19" t="str">
        <f>IF($BU18="","",IF(LOOKUP($BU18,'aux 1'!$A$12:$A$231,'aux 1'!GS$12:GS$231)="","",1))</f>
        <v/>
      </c>
      <c r="FA18" s="19" t="str">
        <f>IF($BU18="","",IF(LOOKUP($BU18,'aux 1'!$A$12:$A$231,'aux 1'!GT$12:GT$231)="","",1))</f>
        <v/>
      </c>
      <c r="FB18" s="19" t="str">
        <f>IF($BU18="","",IF(LOOKUP($BU18,'aux 1'!$A$12:$A$231,'aux 1'!GU$12:GU$231)="","",1))</f>
        <v/>
      </c>
      <c r="FC18" s="19" t="str">
        <f>IF($BU18="","",IF(LOOKUP($BU18,'aux 1'!$A$12:$A$231,'aux 1'!GV$12:GV$231)="","",1))</f>
        <v/>
      </c>
      <c r="FD18" s="19" t="str">
        <f>IF($BU18="","",IF(LOOKUP($BU18,'aux 1'!$A$12:$A$231,'aux 1'!GW$12:GW$231)="","",1))</f>
        <v/>
      </c>
      <c r="FE18" s="19" t="str">
        <f>IF($BU18="","",IF(LOOKUP($BU18,'aux 1'!$A$12:$A$231,'aux 1'!GX$12:GX$231)="","",1))</f>
        <v/>
      </c>
      <c r="FF18" s="19" t="str">
        <f>IF($BU18="","",IF(LOOKUP($BU18,'aux 1'!$A$12:$A$231,'aux 1'!GY$12:GY$231)="","",1))</f>
        <v/>
      </c>
      <c r="FG18" s="19" t="str">
        <f>IF($BU18="","",IF(LOOKUP($BU18,'aux 1'!$A$12:$A$231,'aux 1'!GZ$12:GZ$231)="","",1))</f>
        <v/>
      </c>
      <c r="FH18" s="19" t="str">
        <f>IF($BU18="","",IF(LOOKUP($BU18,'aux 1'!$A$12:$A$231,'aux 1'!HA$12:HA$231)="","",1))</f>
        <v/>
      </c>
      <c r="FI18" s="19" t="str">
        <f>IF($BU18="","",IF(LOOKUP($BU18,'aux 1'!$A$12:$A$231,'aux 1'!HB$12:HB$231)="","",1))</f>
        <v/>
      </c>
      <c r="FJ18" s="19" t="str">
        <f>IF($BU18="","",IF(LOOKUP($BU18,'aux 1'!$A$12:$A$231,'aux 1'!HC$12:HC$231)="","",1))</f>
        <v/>
      </c>
      <c r="FK18" s="19" t="str">
        <f>IF($BU18="","",IF(LOOKUP($BU18,'aux 1'!$A$12:$A$231,'aux 1'!HD$12:HD$231)="","",1))</f>
        <v/>
      </c>
      <c r="FM18" s="47"/>
      <c r="FN18" s="47"/>
      <c r="FO18" s="47"/>
      <c r="FP18" s="47"/>
      <c r="FQ18" s="47"/>
      <c r="FR18" s="47"/>
      <c r="FS18" s="47"/>
      <c r="FT18" s="47"/>
      <c r="FU18" s="47"/>
      <c r="FV18" s="47"/>
      <c r="FW18" s="47"/>
      <c r="FX18" s="47"/>
      <c r="FY18" s="47"/>
      <c r="FZ18" s="47"/>
    </row>
    <row r="19" spans="2:182" x14ac:dyDescent="0.25">
      <c r="B19" s="9">
        <f t="shared" ref="B19:B29" si="34">B18+1</f>
        <v>13</v>
      </c>
      <c r="C19" s="148" t="b">
        <v>0</v>
      </c>
      <c r="D19" s="148" t="b">
        <v>0</v>
      </c>
      <c r="E19" s="148" t="b">
        <v>0</v>
      </c>
      <c r="F19" s="148" t="b">
        <v>0</v>
      </c>
      <c r="G19" s="148" t="b">
        <v>0</v>
      </c>
      <c r="H19" s="148" t="b">
        <v>0</v>
      </c>
      <c r="I19" s="148" t="b">
        <v>0</v>
      </c>
      <c r="J19" s="148" t="b">
        <v>0</v>
      </c>
      <c r="K19" s="148" t="b">
        <v>0</v>
      </c>
      <c r="L19" s="148" t="b">
        <v>0</v>
      </c>
      <c r="M19" s="148" t="b">
        <v>0</v>
      </c>
      <c r="N19" s="148" t="b">
        <v>0</v>
      </c>
      <c r="O19" s="148" t="b">
        <v>0</v>
      </c>
      <c r="P19" s="148" t="b">
        <v>0</v>
      </c>
      <c r="Q19" s="148" t="b">
        <v>0</v>
      </c>
      <c r="R19" s="148" t="b">
        <v>0</v>
      </c>
      <c r="S19" s="148" t="b">
        <v>0</v>
      </c>
      <c r="T19" s="148" t="b">
        <v>0</v>
      </c>
      <c r="U19" s="148" t="b">
        <v>0</v>
      </c>
      <c r="V19" s="148" t="b">
        <v>0</v>
      </c>
      <c r="W19">
        <f t="shared" si="29"/>
        <v>12</v>
      </c>
      <c r="X19" s="73" t="str">
        <f>IF(C19,INDEX(Formulário!$A$1:$L$100,'aux 2'!X$3+$W19,'aux 2'!X$2),"")</f>
        <v/>
      </c>
      <c r="Y19" s="73" t="str">
        <f>IF(D19,INDEX(Formulário!$A$1:$L$100,'aux 2'!Y$3+$W19,'aux 2'!Y$2),"")</f>
        <v/>
      </c>
      <c r="Z19" s="73" t="str">
        <f>IF(E19,INDEX(Formulário!$A$1:$L$100,'aux 2'!Z$3+$W19,'aux 2'!Z$2),"")</f>
        <v/>
      </c>
      <c r="AA19" s="73" t="str">
        <f>IF(F19,INDEX(Formulário!$A$1:$L$100,'aux 2'!AA$3+$W19,'aux 2'!AA$2),"")</f>
        <v/>
      </c>
      <c r="AB19" s="73" t="str">
        <f>IF(G19,INDEX(Formulário!$A$1:$L$100,'aux 2'!AB$3+$W19,'aux 2'!AB$2),"")</f>
        <v/>
      </c>
      <c r="AC19" s="73" t="str">
        <f>IF(H19,INDEX(Formulário!$A$1:$L$100,'aux 2'!AC$3+$W19,'aux 2'!AC$2),"")</f>
        <v/>
      </c>
      <c r="AD19" s="73" t="str">
        <f>IF(I19,INDEX(Formulário!$A$1:$L$100,'aux 2'!AD$3+$W19,'aux 2'!AD$2),"")</f>
        <v/>
      </c>
      <c r="AE19" s="73" t="str">
        <f>IF(J19,INDEX(Formulário!$A$1:$L$100,'aux 2'!AE$3+$W19,'aux 2'!AE$2),"")</f>
        <v/>
      </c>
      <c r="AF19" s="73" t="str">
        <f>IF(K19,INDEX(Formulário!$A$1:$L$100,'aux 2'!AF$3+$W19,'aux 2'!AF$2),"")</f>
        <v/>
      </c>
      <c r="AG19" s="73" t="str">
        <f>IF(L19,INDEX(Formulário!$A$1:$L$100,'aux 2'!AG$3+$W19,'aux 2'!AG$2),"")</f>
        <v/>
      </c>
      <c r="AH19" s="73" t="str">
        <f>IF(M19,INDEX(Formulário!$A$1:$L$100,'aux 2'!AH$3+$W19,'aux 2'!AH$2),"")</f>
        <v/>
      </c>
      <c r="AI19" s="73" t="str">
        <f>IF(N19,INDEX(Formulário!$A$1:$L$100,'aux 2'!AI$3+$W19,'aux 2'!AI$2),"")</f>
        <v/>
      </c>
      <c r="AJ19" s="73" t="str">
        <f>IF(O19,INDEX(Formulário!$A$1:$L$100,'aux 2'!AJ$3+$W19,'aux 2'!AJ$2),"")</f>
        <v/>
      </c>
      <c r="AK19" s="73" t="str">
        <f>IF(P19,INDEX(Formulário!$A$1:$L$100,'aux 2'!AK$3+$W19,'aux 2'!AK$2),"")</f>
        <v/>
      </c>
      <c r="AL19" s="73" t="str">
        <f>IF(Q19,INDEX(Formulário!$A$1:$L$100,'aux 2'!AL$3+$W19,'aux 2'!AL$2),"")</f>
        <v/>
      </c>
      <c r="AM19" s="73" t="str">
        <f>IF(R19,INDEX(Formulário!$A$1:$L$100,'aux 2'!AM$3+$W19,'aux 2'!AM$2),"")</f>
        <v/>
      </c>
      <c r="AN19" s="73" t="str">
        <f>IF(S19,INDEX(Formulário!$A$1:$L$100,'aux 2'!AN$3+$W19,'aux 2'!AN$2),"")</f>
        <v/>
      </c>
      <c r="AO19" s="73" t="str">
        <f>IF(T19,INDEX(Formulário!$A$1:$L$100,'aux 2'!AO$3+$W19,'aux 2'!AO$2),"")</f>
        <v/>
      </c>
      <c r="AP19" s="73" t="str">
        <f>IF(U19,INDEX(Formulário!$A$1:$L$100,'aux 2'!AP$3+$W19,'aux 2'!AP$2),"")</f>
        <v/>
      </c>
      <c r="AQ19" s="73" t="str">
        <f>IF(V19,INDEX(Formulário!$A$1:$L$100,'aux 2'!AQ$3+$W19,'aux 2'!AQ$2),"")</f>
        <v/>
      </c>
      <c r="AS19" s="62" t="str">
        <f>IF(OR(X19="",X19=0),"",MATCH(X19,'aux 1'!$AQ$12:$AQ$231,0))</f>
        <v/>
      </c>
      <c r="AT19" s="62" t="str">
        <f>IF(OR(Y19="",Y19=0),"",MATCH(Y19,'aux 1'!$AQ$12:$AQ$231,0))</f>
        <v/>
      </c>
      <c r="AU19" s="62" t="str">
        <f>IF(OR(Z19="",Z19=0),"",MATCH(Z19,'aux 1'!$AQ$12:$AQ$231,0))</f>
        <v/>
      </c>
      <c r="AV19" s="62" t="str">
        <f>IF(OR(AA19="",AA19=0),"",MATCH(AA19,'aux 1'!$AQ$12:$AQ$231,0))</f>
        <v/>
      </c>
      <c r="AW19" s="62" t="str">
        <f>IF(OR(AB19="",AB19=0),"",MATCH(AB19,'aux 1'!$AQ$12:$AQ$231,0))</f>
        <v/>
      </c>
      <c r="AX19" s="62" t="str">
        <f>IF(OR(AC19="",AC19=0),"",MATCH(AC19,'aux 1'!$AQ$12:$AQ$231,0))</f>
        <v/>
      </c>
      <c r="AY19" s="62" t="str">
        <f>IF(OR(AD19="",AD19=0),"",MATCH(AD19,'aux 1'!$AQ$12:$AQ$231,0))</f>
        <v/>
      </c>
      <c r="AZ19" s="62" t="str">
        <f>IF(OR(AE19="",AE19=0),"",MATCH(AE19,'aux 1'!$AQ$12:$AQ$231,0))</f>
        <v/>
      </c>
      <c r="BA19" s="62" t="str">
        <f>IF(OR(AF19="",AF19=0),"",MATCH(AF19,'aux 1'!$AQ$12:$AQ$231,0))</f>
        <v/>
      </c>
      <c r="BB19" s="62" t="str">
        <f>IF(OR(AG19="",AG19=0),"",MATCH(AG19,'aux 1'!$AQ$12:$AQ$231,0))</f>
        <v/>
      </c>
      <c r="BC19" s="62" t="str">
        <f>IF(OR(AH19="",AH19=0),"",MATCH(AH19,'aux 1'!$AQ$12:$AQ$231,0))</f>
        <v/>
      </c>
      <c r="BD19" s="62" t="str">
        <f>IF(OR(AI19="",AI19=0),"",MATCH(AI19,'aux 1'!$AQ$12:$AQ$231,0))</f>
        <v/>
      </c>
      <c r="BE19" s="62" t="str">
        <f>IF(OR(AJ19="",AJ19=0),"",MATCH(AJ19,'aux 1'!$AQ$12:$AQ$231,0))</f>
        <v/>
      </c>
      <c r="BF19" s="62" t="str">
        <f>IF(OR(AK19="",AK19=0),"",MATCH(AK19,'aux 1'!$AQ$12:$AQ$231,0))</f>
        <v/>
      </c>
      <c r="BG19" s="62" t="str">
        <f>IF(OR(AL19="",AL19=0),"",MATCH(AL19,'aux 1'!$AQ$12:$AQ$231,0))</f>
        <v/>
      </c>
      <c r="BH19" s="62" t="str">
        <f>IF(OR(AM19="",AM19=0),"",MATCH(AM19,'aux 1'!$AQ$12:$AQ$231,0))</f>
        <v/>
      </c>
      <c r="BI19" s="62" t="str">
        <f>IF(OR(AN19="",AN19=0),"",MATCH(AN19,'aux 1'!$AQ$12:$AQ$231,0))</f>
        <v/>
      </c>
      <c r="BJ19" s="62" t="str">
        <f>IF(OR(AO19="",AO19=0),"",MATCH(AO19,'aux 1'!$AQ$12:$AQ$231,0))</f>
        <v/>
      </c>
      <c r="BK19" s="62" t="str">
        <f>IF(OR(AP19="",AP19=0),"",MATCH(AP19,'aux 1'!$AQ$12:$AQ$231,0))</f>
        <v/>
      </c>
      <c r="BL19" s="62" t="str">
        <f>IF(OR(AQ19="",AQ19=0),"",MATCH(AQ19,'aux 1'!$AQ$12:$AQ$231,0))</f>
        <v/>
      </c>
      <c r="BN19" s="47">
        <v>13</v>
      </c>
      <c r="BO19" s="122">
        <v>13</v>
      </c>
      <c r="BP19" s="78">
        <f t="shared" si="30"/>
        <v>1</v>
      </c>
      <c r="BQ19" s="15" t="str">
        <f t="shared" si="27"/>
        <v/>
      </c>
      <c r="BR19" s="121" t="str">
        <f t="shared" ref="BR19:BR27" si="35">IF(BQ19="","",LEN(BQ19))</f>
        <v/>
      </c>
      <c r="BS19" s="19" t="str">
        <f t="shared" si="32"/>
        <v/>
      </c>
      <c r="BT19" s="62" t="str">
        <f>IF(BS19="","",SUM(BS$7:BS19)-BS19+1)</f>
        <v/>
      </c>
      <c r="BU19" s="117" t="str">
        <f t="shared" si="33"/>
        <v/>
      </c>
      <c r="BY19" s="322">
        <v>13</v>
      </c>
      <c r="BZ19" s="6" t="str">
        <f>IF($BU19="","",IF(LOOKUP($BU19,'aux 1'!$A$12:$A$231,'aux 1'!DS$12:DS$231)="","",1))</f>
        <v/>
      </c>
      <c r="CA19" s="6" t="str">
        <f>IF($BU19="","",IF(LOOKUP($BU19,'aux 1'!$A$12:$A$231,'aux 1'!DT$12:DT$231)="","",1))</f>
        <v/>
      </c>
      <c r="CB19" s="6" t="str">
        <f>IF($BU19="","",IF(LOOKUP($BU19,'aux 1'!$A$12:$A$231,'aux 1'!DU$12:DU$231)="","",1))</f>
        <v/>
      </c>
      <c r="CC19" s="6" t="str">
        <f>IF($BU19="","",IF(LOOKUP($BU19,'aux 1'!$A$12:$A$231,'aux 1'!DV$12:DV$231)="","",1))</f>
        <v/>
      </c>
      <c r="CD19" s="6" t="str">
        <f>IF($BU19="","",IF(LOOKUP($BU19,'aux 1'!$A$12:$A$231,'aux 1'!DW$12:DW$231)="","",1))</f>
        <v/>
      </c>
      <c r="CE19" s="6" t="str">
        <f>IF($BU19="","",IF(LOOKUP($BU19,'aux 1'!$A$12:$A$231,'aux 1'!DX$12:DX$231)="","",1))</f>
        <v/>
      </c>
      <c r="CF19" s="6" t="str">
        <f>IF($BU19="","",IF(LOOKUP($BU19,'aux 1'!$A$12:$A$231,'aux 1'!DY$12:DY$231)="","",1))</f>
        <v/>
      </c>
      <c r="CG19" s="6" t="str">
        <f>IF($BU19="","",IF(LOOKUP($BU19,'aux 1'!$A$12:$A$231,'aux 1'!DZ$12:DZ$231)="","",1))</f>
        <v/>
      </c>
      <c r="CH19" s="6" t="str">
        <f>IF($BU19="","",IF(LOOKUP($BU19,'aux 1'!$A$12:$A$231,'aux 1'!EA$12:EA$231)="","",1))</f>
        <v/>
      </c>
      <c r="CI19" s="6" t="str">
        <f>IF($BU19="","",IF(LOOKUP($BU19,'aux 1'!$A$12:$A$231,'aux 1'!EB$12:EB$231)="","",1))</f>
        <v/>
      </c>
      <c r="CJ19" s="6" t="str">
        <f>IF($BU19="","",IF(LOOKUP($BU19,'aux 1'!$A$12:$A$231,'aux 1'!EC$12:EC$231)="","",1))</f>
        <v/>
      </c>
      <c r="CK19" s="6" t="str">
        <f>IF($BU19="","",IF(LOOKUP($BU19,'aux 1'!$A$12:$A$231,'aux 1'!ED$12:ED$231)="","",1))</f>
        <v/>
      </c>
      <c r="CL19" s="6" t="str">
        <f>IF($BU19="","",IF(LOOKUP($BU19,'aux 1'!$A$12:$A$231,'aux 1'!EE$12:EE$231)="","",1))</f>
        <v/>
      </c>
      <c r="CM19" s="6" t="str">
        <f>IF($BU19="","",IF(LOOKUP($BU19,'aux 1'!$A$12:$A$231,'aux 1'!EF$12:EF$231)="","",1))</f>
        <v/>
      </c>
      <c r="CN19" s="6" t="str">
        <f>IF($BU19="","",IF(LOOKUP($BU19,'aux 1'!$A$12:$A$231,'aux 1'!EG$12:EG$231)="","",1))</f>
        <v/>
      </c>
      <c r="CO19" s="6" t="str">
        <f>IF($BU19="","",IF(LOOKUP($BU19,'aux 1'!$A$12:$A$231,'aux 1'!EH$12:EH$231)="","",1))</f>
        <v/>
      </c>
      <c r="CP19" s="6" t="str">
        <f>IF($BU19="","",IF(LOOKUP($BU19,'aux 1'!$A$12:$A$231,'aux 1'!EI$12:EI$231)="","",1))</f>
        <v/>
      </c>
      <c r="CQ19" s="6" t="str">
        <f>IF($BU19="","",IF(LOOKUP($BU19,'aux 1'!$A$12:$A$231,'aux 1'!EJ$12:EJ$231)="","",1))</f>
        <v/>
      </c>
      <c r="CR19" s="7" t="str">
        <f>IF($BU19="","",IF(LOOKUP($BU19,'aux 1'!$A$12:$A$231,'aux 1'!EK$12:EK$231)="","",1))</f>
        <v/>
      </c>
      <c r="CS19" s="7" t="str">
        <f>IF($BU19="","",IF(LOOKUP($BU19,'aux 1'!$A$12:$A$231,'aux 1'!EL$12:EL$231)="","",1))</f>
        <v/>
      </c>
      <c r="CT19" s="7" t="str">
        <f>IF($BU19="","",IF(LOOKUP($BU19,'aux 1'!$A$12:$A$231,'aux 1'!EM$12:EM$231)="","",1))</f>
        <v/>
      </c>
      <c r="CU19" s="7" t="str">
        <f>IF($BU19="","",IF(LOOKUP($BU19,'aux 1'!$A$12:$A$231,'aux 1'!EN$12:EN$231)="","",1))</f>
        <v/>
      </c>
      <c r="CV19" s="7" t="str">
        <f>IF($BU19="","",IF(LOOKUP($BU19,'aux 1'!$A$12:$A$231,'aux 1'!EO$12:EO$231)="","",1))</f>
        <v/>
      </c>
      <c r="CW19" s="7" t="str">
        <f>IF($BU19="","",IF(LOOKUP($BU19,'aux 1'!$A$12:$A$231,'aux 1'!EP$12:EP$231)="","",1))</f>
        <v/>
      </c>
      <c r="CX19" s="7" t="str">
        <f>IF($BU19="","",IF(LOOKUP($BU19,'aux 1'!$A$12:$A$231,'aux 1'!EQ$12:EQ$231)="","",1))</f>
        <v/>
      </c>
      <c r="CY19" s="7" t="str">
        <f>IF($BU19="","",IF(LOOKUP($BU19,'aux 1'!$A$12:$A$231,'aux 1'!ER$12:ER$231)="","",1))</f>
        <v/>
      </c>
      <c r="CZ19" s="7" t="str">
        <f>IF($BU19="","",IF(LOOKUP($BU19,'aux 1'!$A$12:$A$231,'aux 1'!ES$12:ES$231)="","",1))</f>
        <v/>
      </c>
      <c r="DA19" s="7" t="str">
        <f>IF($BU19="","",IF(LOOKUP($BU19,'aux 1'!$A$12:$A$231,'aux 1'!ET$12:ET$231)="","",1))</f>
        <v/>
      </c>
      <c r="DB19" s="7" t="str">
        <f>IF($BU19="","",IF(LOOKUP($BU19,'aux 1'!$A$12:$A$231,'aux 1'!EU$12:EU$231)="","",1))</f>
        <v/>
      </c>
      <c r="DC19" s="7" t="str">
        <f>IF($BU19="","",IF(LOOKUP($BU19,'aux 1'!$A$12:$A$231,'aux 1'!EV$12:EV$231)="","",1))</f>
        <v/>
      </c>
      <c r="DD19" s="7" t="str">
        <f>IF($BU19="","",IF(LOOKUP($BU19,'aux 1'!$A$12:$A$231,'aux 1'!EW$12:EW$231)="","",1))</f>
        <v/>
      </c>
      <c r="DE19" s="7" t="str">
        <f>IF($BU19="","",IF(LOOKUP($BU19,'aux 1'!$A$12:$A$231,'aux 1'!EX$12:EX$231)="","",1))</f>
        <v/>
      </c>
      <c r="DF19" s="7" t="str">
        <f>IF($BU19="","",IF(LOOKUP($BU19,'aux 1'!$A$12:$A$231,'aux 1'!EY$12:EY$231)="","",1))</f>
        <v/>
      </c>
      <c r="DG19" s="7" t="str">
        <f>IF($BU19="","",IF(LOOKUP($BU19,'aux 1'!$A$12:$A$231,'aux 1'!EZ$12:EZ$231)="","",1))</f>
        <v/>
      </c>
      <c r="DH19" s="7" t="str">
        <f>IF($BU19="","",IF(LOOKUP($BU19,'aux 1'!$A$12:$A$231,'aux 1'!FA$12:FA$231)="","",1))</f>
        <v/>
      </c>
      <c r="DI19" s="7" t="str">
        <f>IF($BU19="","",IF(LOOKUP($BU19,'aux 1'!$A$12:$A$231,'aux 1'!FB$12:FB$231)="","",1))</f>
        <v/>
      </c>
      <c r="DJ19" s="15" t="str">
        <f>IF($BU19="","",IF(LOOKUP($BU19,'aux 1'!$A$12:$A$231,'aux 1'!FC$12:FC$231)="","",1))</f>
        <v/>
      </c>
      <c r="DK19" s="15" t="str">
        <f>IF($BU19="","",IF(LOOKUP($BU19,'aux 1'!$A$12:$A$231,'aux 1'!FD$12:FD$231)="","",1))</f>
        <v/>
      </c>
      <c r="DL19" s="15" t="str">
        <f>IF($BU19="","",IF(LOOKUP($BU19,'aux 1'!$A$12:$A$231,'aux 1'!FE$12:FE$231)="","",1))</f>
        <v/>
      </c>
      <c r="DM19" s="15" t="str">
        <f>IF($BU19="","",IF(LOOKUP($BU19,'aux 1'!$A$12:$A$231,'aux 1'!FF$12:FF$231)="","",1))</f>
        <v/>
      </c>
      <c r="DN19" s="15" t="str">
        <f>IF($BU19="","",IF(LOOKUP($BU19,'aux 1'!$A$12:$A$231,'aux 1'!FG$12:FG$231)="","",1))</f>
        <v/>
      </c>
      <c r="DO19" s="15" t="str">
        <f>IF($BU19="","",IF(LOOKUP($BU19,'aux 1'!$A$12:$A$231,'aux 1'!FH$12:FH$231)="","",1))</f>
        <v/>
      </c>
      <c r="DP19" s="15" t="str">
        <f>IF($BU19="","",IF(LOOKUP($BU19,'aux 1'!$A$12:$A$231,'aux 1'!FI$12:FI$231)="","",1))</f>
        <v/>
      </c>
      <c r="DQ19" s="15" t="str">
        <f>IF($BU19="","",IF(LOOKUP($BU19,'aux 1'!$A$12:$A$231,'aux 1'!FJ$12:FJ$231)="","",1))</f>
        <v/>
      </c>
      <c r="DR19" s="15" t="str">
        <f>IF($BU19="","",IF(LOOKUP($BU19,'aux 1'!$A$12:$A$231,'aux 1'!FK$12:FK$231)="","",1))</f>
        <v/>
      </c>
      <c r="DS19" s="15" t="str">
        <f>IF($BU19="","",IF(LOOKUP($BU19,'aux 1'!$A$12:$A$231,'aux 1'!FL$12:FL$231)="","",1))</f>
        <v/>
      </c>
      <c r="DT19" s="15" t="str">
        <f>IF($BU19="","",IF(LOOKUP($BU19,'aux 1'!$A$12:$A$231,'aux 1'!FM$12:FM$231)="","",1))</f>
        <v/>
      </c>
      <c r="DU19" s="15" t="str">
        <f>IF($BU19="","",IF(LOOKUP($BU19,'aux 1'!$A$12:$A$231,'aux 1'!FN$12:FN$231)="","",1))</f>
        <v/>
      </c>
      <c r="DV19" s="15" t="str">
        <f>IF($BU19="","",IF(LOOKUP($BU19,'aux 1'!$A$12:$A$231,'aux 1'!FO$12:FO$231)="","",1))</f>
        <v/>
      </c>
      <c r="DW19" s="15" t="str">
        <f>IF($BU19="","",IF(LOOKUP($BU19,'aux 1'!$A$12:$A$231,'aux 1'!FP$12:FP$231)="","",1))</f>
        <v/>
      </c>
      <c r="DX19" s="15" t="str">
        <f>IF($BU19="","",IF(LOOKUP($BU19,'aux 1'!$A$12:$A$231,'aux 1'!FQ$12:FQ$231)="","",1))</f>
        <v/>
      </c>
      <c r="DY19" s="15" t="str">
        <f>IF($BU19="","",IF(LOOKUP($BU19,'aux 1'!$A$12:$A$231,'aux 1'!FR$12:FR$231)="","",1))</f>
        <v/>
      </c>
      <c r="DZ19" s="15" t="str">
        <f>IF($BU19="","",IF(LOOKUP($BU19,'aux 1'!$A$12:$A$231,'aux 1'!FS$12:FS$231)="","",1))</f>
        <v/>
      </c>
      <c r="EA19" s="15" t="str">
        <f>IF($BU19="","",IF(LOOKUP($BU19,'aux 1'!$A$12:$A$231,'aux 1'!FT$12:FT$231)="","",1))</f>
        <v/>
      </c>
      <c r="EB19" s="14" t="str">
        <f>IF($BU19="","",IF(LOOKUP($BU19,'aux 1'!$A$12:$A$231,'aux 1'!FU$12:FU$231)="","",1))</f>
        <v/>
      </c>
      <c r="EC19" s="14" t="str">
        <f>IF($BU19="","",IF(LOOKUP($BU19,'aux 1'!$A$12:$A$231,'aux 1'!FV$12:FV$231)="","",1))</f>
        <v/>
      </c>
      <c r="ED19" s="14" t="str">
        <f>IF($BU19="","",IF(LOOKUP($BU19,'aux 1'!$A$12:$A$231,'aux 1'!FW$12:FW$231)="","",1))</f>
        <v/>
      </c>
      <c r="EE19" s="14" t="str">
        <f>IF($BU19="","",IF(LOOKUP($BU19,'aux 1'!$A$12:$A$231,'aux 1'!FX$12:FX$231)="","",1))</f>
        <v/>
      </c>
      <c r="EF19" s="14" t="str">
        <f>IF($BU19="","",IF(LOOKUP($BU19,'aux 1'!$A$12:$A$231,'aux 1'!FY$12:FY$231)="","",1))</f>
        <v/>
      </c>
      <c r="EG19" s="14" t="str">
        <f>IF($BU19="","",IF(LOOKUP($BU19,'aux 1'!$A$12:$A$231,'aux 1'!FZ$12:FZ$231)="","",1))</f>
        <v/>
      </c>
      <c r="EH19" s="14" t="str">
        <f>IF($BU19="","",IF(LOOKUP($BU19,'aux 1'!$A$12:$A$231,'aux 1'!GA$12:GA$231)="","",1))</f>
        <v/>
      </c>
      <c r="EI19" s="14" t="str">
        <f>IF($BU19="","",IF(LOOKUP($BU19,'aux 1'!$A$12:$A$231,'aux 1'!GB$12:GB$231)="","",1))</f>
        <v/>
      </c>
      <c r="EJ19" s="14" t="str">
        <f>IF($BU19="","",IF(LOOKUP($BU19,'aux 1'!$A$12:$A$231,'aux 1'!GC$12:GC$231)="","",1))</f>
        <v/>
      </c>
      <c r="EK19" s="14" t="str">
        <f>IF($BU19="","",IF(LOOKUP($BU19,'aux 1'!$A$12:$A$231,'aux 1'!GD$12:GD$231)="","",1))</f>
        <v/>
      </c>
      <c r="EL19" s="14" t="str">
        <f>IF($BU19="","",IF(LOOKUP($BU19,'aux 1'!$A$12:$A$231,'aux 1'!GE$12:GE$231)="","",1))</f>
        <v/>
      </c>
      <c r="EM19" s="14" t="str">
        <f>IF($BU19="","",IF(LOOKUP($BU19,'aux 1'!$A$12:$A$231,'aux 1'!GF$12:GF$231)="","",1))</f>
        <v/>
      </c>
      <c r="EN19" s="14" t="str">
        <f>IF($BU19="","",IF(LOOKUP($BU19,'aux 1'!$A$12:$A$231,'aux 1'!GG$12:GG$231)="","",1))</f>
        <v/>
      </c>
      <c r="EO19" s="14" t="str">
        <f>IF($BU19="","",IF(LOOKUP($BU19,'aux 1'!$A$12:$A$231,'aux 1'!GH$12:GH$231)="","",1))</f>
        <v/>
      </c>
      <c r="EP19" s="14" t="str">
        <f>IF($BU19="","",IF(LOOKUP($BU19,'aux 1'!$A$12:$A$231,'aux 1'!GI$12:GI$231)="","",1))</f>
        <v/>
      </c>
      <c r="EQ19" s="14" t="str">
        <f>IF($BU19="","",IF(LOOKUP($BU19,'aux 1'!$A$12:$A$231,'aux 1'!GJ$12:GJ$231)="","",1))</f>
        <v/>
      </c>
      <c r="ER19" s="14" t="str">
        <f>IF($BU19="","",IF(LOOKUP($BU19,'aux 1'!$A$12:$A$231,'aux 1'!GK$12:GK$231)="","",1))</f>
        <v/>
      </c>
      <c r="ES19" s="14" t="str">
        <f>IF($BU19="","",IF(LOOKUP($BU19,'aux 1'!$A$12:$A$231,'aux 1'!GL$12:GL$231)="","",1))</f>
        <v/>
      </c>
      <c r="ET19" s="19" t="str">
        <f>IF($BU19="","",IF(LOOKUP($BU19,'aux 1'!$A$12:$A$231,'aux 1'!GM$12:GM$231)="","",1))</f>
        <v/>
      </c>
      <c r="EU19" s="19" t="str">
        <f>IF($BU19="","",IF(LOOKUP($BU19,'aux 1'!$A$12:$A$231,'aux 1'!GN$12:GN$231)="","",1))</f>
        <v/>
      </c>
      <c r="EV19" s="19" t="str">
        <f>IF($BU19="","",IF(LOOKUP($BU19,'aux 1'!$A$12:$A$231,'aux 1'!GO$12:GO$231)="","",1))</f>
        <v/>
      </c>
      <c r="EW19" s="19" t="str">
        <f>IF($BU19="","",IF(LOOKUP($BU19,'aux 1'!$A$12:$A$231,'aux 1'!GP$12:GP$231)="","",1))</f>
        <v/>
      </c>
      <c r="EX19" s="19" t="str">
        <f>IF($BU19="","",IF(LOOKUP($BU19,'aux 1'!$A$12:$A$231,'aux 1'!GQ$12:GQ$231)="","",1))</f>
        <v/>
      </c>
      <c r="EY19" s="19" t="str">
        <f>IF($BU19="","",IF(LOOKUP($BU19,'aux 1'!$A$12:$A$231,'aux 1'!GR$12:GR$231)="","",1))</f>
        <v/>
      </c>
      <c r="EZ19" s="19" t="str">
        <f>IF($BU19="","",IF(LOOKUP($BU19,'aux 1'!$A$12:$A$231,'aux 1'!GS$12:GS$231)="","",1))</f>
        <v/>
      </c>
      <c r="FA19" s="19" t="str">
        <f>IF($BU19="","",IF(LOOKUP($BU19,'aux 1'!$A$12:$A$231,'aux 1'!GT$12:GT$231)="","",1))</f>
        <v/>
      </c>
      <c r="FB19" s="19" t="str">
        <f>IF($BU19="","",IF(LOOKUP($BU19,'aux 1'!$A$12:$A$231,'aux 1'!GU$12:GU$231)="","",1))</f>
        <v/>
      </c>
      <c r="FC19" s="19" t="str">
        <f>IF($BU19="","",IF(LOOKUP($BU19,'aux 1'!$A$12:$A$231,'aux 1'!GV$12:GV$231)="","",1))</f>
        <v/>
      </c>
      <c r="FD19" s="19" t="str">
        <f>IF($BU19="","",IF(LOOKUP($BU19,'aux 1'!$A$12:$A$231,'aux 1'!GW$12:GW$231)="","",1))</f>
        <v/>
      </c>
      <c r="FE19" s="19" t="str">
        <f>IF($BU19="","",IF(LOOKUP($BU19,'aux 1'!$A$12:$A$231,'aux 1'!GX$12:GX$231)="","",1))</f>
        <v/>
      </c>
      <c r="FF19" s="19" t="str">
        <f>IF($BU19="","",IF(LOOKUP($BU19,'aux 1'!$A$12:$A$231,'aux 1'!GY$12:GY$231)="","",1))</f>
        <v/>
      </c>
      <c r="FG19" s="19" t="str">
        <f>IF($BU19="","",IF(LOOKUP($BU19,'aux 1'!$A$12:$A$231,'aux 1'!GZ$12:GZ$231)="","",1))</f>
        <v/>
      </c>
      <c r="FH19" s="19" t="str">
        <f>IF($BU19="","",IF(LOOKUP($BU19,'aux 1'!$A$12:$A$231,'aux 1'!HA$12:HA$231)="","",1))</f>
        <v/>
      </c>
      <c r="FI19" s="19" t="str">
        <f>IF($BU19="","",IF(LOOKUP($BU19,'aux 1'!$A$12:$A$231,'aux 1'!HB$12:HB$231)="","",1))</f>
        <v/>
      </c>
      <c r="FJ19" s="19" t="str">
        <f>IF($BU19="","",IF(LOOKUP($BU19,'aux 1'!$A$12:$A$231,'aux 1'!HC$12:HC$231)="","",1))</f>
        <v/>
      </c>
      <c r="FK19" s="19" t="str">
        <f>IF($BU19="","",IF(LOOKUP($BU19,'aux 1'!$A$12:$A$231,'aux 1'!HD$12:HD$231)="","",1))</f>
        <v/>
      </c>
      <c r="FM19" s="47"/>
      <c r="FN19" s="47"/>
      <c r="FO19" s="47"/>
      <c r="FP19" s="47"/>
      <c r="FQ19" s="47"/>
      <c r="FR19" s="47"/>
      <c r="FS19" s="47"/>
      <c r="FT19" s="47"/>
      <c r="FU19" s="47"/>
      <c r="FV19" s="47"/>
      <c r="FW19" s="47"/>
      <c r="FX19" s="47"/>
      <c r="FY19" s="47"/>
      <c r="FZ19" s="47"/>
    </row>
    <row r="20" spans="2:182" x14ac:dyDescent="0.25">
      <c r="B20" s="9">
        <f t="shared" si="34"/>
        <v>14</v>
      </c>
      <c r="C20" s="148" t="b">
        <v>0</v>
      </c>
      <c r="D20" s="148" t="b">
        <v>0</v>
      </c>
      <c r="E20" s="148" t="b">
        <v>0</v>
      </c>
      <c r="F20" s="148" t="b">
        <v>0</v>
      </c>
      <c r="G20" s="148" t="b">
        <v>0</v>
      </c>
      <c r="H20" s="148" t="b">
        <v>0</v>
      </c>
      <c r="I20" s="148" t="b">
        <v>0</v>
      </c>
      <c r="J20" s="148" t="b">
        <v>0</v>
      </c>
      <c r="K20" s="148" t="b">
        <v>0</v>
      </c>
      <c r="L20" s="148" t="b">
        <v>0</v>
      </c>
      <c r="M20" s="148" t="b">
        <v>0</v>
      </c>
      <c r="N20" s="148" t="b">
        <v>0</v>
      </c>
      <c r="O20" s="148" t="b">
        <v>0</v>
      </c>
      <c r="P20" s="148" t="b">
        <v>0</v>
      </c>
      <c r="Q20" s="148" t="b">
        <v>0</v>
      </c>
      <c r="R20" s="148" t="b">
        <v>0</v>
      </c>
      <c r="S20" s="148" t="b">
        <v>0</v>
      </c>
      <c r="T20" s="148" t="b">
        <v>0</v>
      </c>
      <c r="U20" s="148" t="b">
        <v>0</v>
      </c>
      <c r="V20" s="148" t="b">
        <v>0</v>
      </c>
      <c r="W20">
        <f t="shared" si="29"/>
        <v>13</v>
      </c>
      <c r="X20" s="73" t="str">
        <f>IF(C20,INDEX(Formulário!$A$1:$L$100,'aux 2'!X$3+$W20,'aux 2'!X$2),"")</f>
        <v/>
      </c>
      <c r="Y20" s="73" t="str">
        <f>IF(D20,INDEX(Formulário!$A$1:$L$100,'aux 2'!Y$3+$W20,'aux 2'!Y$2),"")</f>
        <v/>
      </c>
      <c r="Z20" s="73" t="str">
        <f>IF(E20,INDEX(Formulário!$A$1:$L$100,'aux 2'!Z$3+$W20,'aux 2'!Z$2),"")</f>
        <v/>
      </c>
      <c r="AA20" s="73" t="str">
        <f>IF(F20,INDEX(Formulário!$A$1:$L$100,'aux 2'!AA$3+$W20,'aux 2'!AA$2),"")</f>
        <v/>
      </c>
      <c r="AB20" s="73" t="str">
        <f>IF(G20,INDEX(Formulário!$A$1:$L$100,'aux 2'!AB$3+$W20,'aux 2'!AB$2),"")</f>
        <v/>
      </c>
      <c r="AC20" s="73" t="str">
        <f>IF(H20,INDEX(Formulário!$A$1:$L$100,'aux 2'!AC$3+$W20,'aux 2'!AC$2),"")</f>
        <v/>
      </c>
      <c r="AD20" s="73" t="str">
        <f>IF(I20,INDEX(Formulário!$A$1:$L$100,'aux 2'!AD$3+$W20,'aux 2'!AD$2),"")</f>
        <v/>
      </c>
      <c r="AE20" s="73" t="str">
        <f>IF(J20,INDEX(Formulário!$A$1:$L$100,'aux 2'!AE$3+$W20,'aux 2'!AE$2),"")</f>
        <v/>
      </c>
      <c r="AF20" s="73" t="str">
        <f>IF(K20,INDEX(Formulário!$A$1:$L$100,'aux 2'!AF$3+$W20,'aux 2'!AF$2),"")</f>
        <v/>
      </c>
      <c r="AG20" s="73" t="str">
        <f>IF(L20,INDEX(Formulário!$A$1:$L$100,'aux 2'!AG$3+$W20,'aux 2'!AG$2),"")</f>
        <v/>
      </c>
      <c r="AH20" s="73" t="str">
        <f>IF(M20,INDEX(Formulário!$A$1:$L$100,'aux 2'!AH$3+$W20,'aux 2'!AH$2),"")</f>
        <v/>
      </c>
      <c r="AI20" s="73" t="str">
        <f>IF(N20,INDEX(Formulário!$A$1:$L$100,'aux 2'!AI$3+$W20,'aux 2'!AI$2),"")</f>
        <v/>
      </c>
      <c r="AJ20" s="73" t="str">
        <f>IF(O20,INDEX(Formulário!$A$1:$L$100,'aux 2'!AJ$3+$W20,'aux 2'!AJ$2),"")</f>
        <v/>
      </c>
      <c r="AK20" s="73" t="str">
        <f>IF(P20,INDEX(Formulário!$A$1:$L$100,'aux 2'!AK$3+$W20,'aux 2'!AK$2),"")</f>
        <v/>
      </c>
      <c r="AL20" s="73" t="str">
        <f>IF(Q20,INDEX(Formulário!$A$1:$L$100,'aux 2'!AL$3+$W20,'aux 2'!AL$2),"")</f>
        <v/>
      </c>
      <c r="AM20" s="73" t="str">
        <f>IF(R20,INDEX(Formulário!$A$1:$L$100,'aux 2'!AM$3+$W20,'aux 2'!AM$2),"")</f>
        <v/>
      </c>
      <c r="AN20" s="73" t="str">
        <f>IF(S20,INDEX(Formulário!$A$1:$L$100,'aux 2'!AN$3+$W20,'aux 2'!AN$2),"")</f>
        <v/>
      </c>
      <c r="AO20" s="73" t="str">
        <f>IF(T20,INDEX(Formulário!$A$1:$L$100,'aux 2'!AO$3+$W20,'aux 2'!AO$2),"")</f>
        <v/>
      </c>
      <c r="AP20" s="73" t="str">
        <f>IF(U20,INDEX(Formulário!$A$1:$L$100,'aux 2'!AP$3+$W20,'aux 2'!AP$2),"")</f>
        <v/>
      </c>
      <c r="AQ20" s="73" t="str">
        <f>IF(V20,INDEX(Formulário!$A$1:$L$100,'aux 2'!AQ$3+$W20,'aux 2'!AQ$2),"")</f>
        <v/>
      </c>
      <c r="AS20" s="62" t="str">
        <f>IF(OR(X20="",X20=0),"",MATCH(X20,'aux 1'!$AQ$12:$AQ$231,0))</f>
        <v/>
      </c>
      <c r="AT20" s="62" t="str">
        <f>IF(OR(Y20="",Y20=0),"",MATCH(Y20,'aux 1'!$AQ$12:$AQ$231,0))</f>
        <v/>
      </c>
      <c r="AU20" s="62" t="str">
        <f>IF(OR(Z20="",Z20=0),"",MATCH(Z20,'aux 1'!$AQ$12:$AQ$231,0))</f>
        <v/>
      </c>
      <c r="AV20" s="62" t="str">
        <f>IF(OR(AA20="",AA20=0),"",MATCH(AA20,'aux 1'!$AQ$12:$AQ$231,0))</f>
        <v/>
      </c>
      <c r="AW20" s="62" t="str">
        <f>IF(OR(AB20="",AB20=0),"",MATCH(AB20,'aux 1'!$AQ$12:$AQ$231,0))</f>
        <v/>
      </c>
      <c r="AX20" s="62" t="str">
        <f>IF(OR(AC20="",AC20=0),"",MATCH(AC20,'aux 1'!$AQ$12:$AQ$231,0))</f>
        <v/>
      </c>
      <c r="AY20" s="62" t="str">
        <f>IF(OR(AD20="",AD20=0),"",MATCH(AD20,'aux 1'!$AQ$12:$AQ$231,0))</f>
        <v/>
      </c>
      <c r="AZ20" s="62" t="str">
        <f>IF(OR(AE20="",AE20=0),"",MATCH(AE20,'aux 1'!$AQ$12:$AQ$231,0))</f>
        <v/>
      </c>
      <c r="BA20" s="62" t="str">
        <f>IF(OR(AF20="",AF20=0),"",MATCH(AF20,'aux 1'!$AQ$12:$AQ$231,0))</f>
        <v/>
      </c>
      <c r="BB20" s="62" t="str">
        <f>IF(OR(AG20="",AG20=0),"",MATCH(AG20,'aux 1'!$AQ$12:$AQ$231,0))</f>
        <v/>
      </c>
      <c r="BC20" s="62" t="str">
        <f>IF(OR(AH20="",AH20=0),"",MATCH(AH20,'aux 1'!$AQ$12:$AQ$231,0))</f>
        <v/>
      </c>
      <c r="BD20" s="62" t="str">
        <f>IF(OR(AI20="",AI20=0),"",MATCH(AI20,'aux 1'!$AQ$12:$AQ$231,0))</f>
        <v/>
      </c>
      <c r="BE20" s="62" t="str">
        <f>IF(OR(AJ20="",AJ20=0),"",MATCH(AJ20,'aux 1'!$AQ$12:$AQ$231,0))</f>
        <v/>
      </c>
      <c r="BF20" s="62" t="str">
        <f>IF(OR(AK20="",AK20=0),"",MATCH(AK20,'aux 1'!$AQ$12:$AQ$231,0))</f>
        <v/>
      </c>
      <c r="BG20" s="62" t="str">
        <f>IF(OR(AL20="",AL20=0),"",MATCH(AL20,'aux 1'!$AQ$12:$AQ$231,0))</f>
        <v/>
      </c>
      <c r="BH20" s="62" t="str">
        <f>IF(OR(AM20="",AM20=0),"",MATCH(AM20,'aux 1'!$AQ$12:$AQ$231,0))</f>
        <v/>
      </c>
      <c r="BI20" s="62" t="str">
        <f>IF(OR(AN20="",AN20=0),"",MATCH(AN20,'aux 1'!$AQ$12:$AQ$231,0))</f>
        <v/>
      </c>
      <c r="BJ20" s="62" t="str">
        <f>IF(OR(AO20="",AO20=0),"",MATCH(AO20,'aux 1'!$AQ$12:$AQ$231,0))</f>
        <v/>
      </c>
      <c r="BK20" s="62" t="str">
        <f>IF(OR(AP20="",AP20=0),"",MATCH(AP20,'aux 1'!$AQ$12:$AQ$231,0))</f>
        <v/>
      </c>
      <c r="BL20" s="62" t="str">
        <f>IF(OR(AQ20="",AQ20=0),"",MATCH(AQ20,'aux 1'!$AQ$12:$AQ$231,0))</f>
        <v/>
      </c>
      <c r="BN20" s="47">
        <v>14</v>
      </c>
      <c r="BO20" s="122">
        <v>14</v>
      </c>
      <c r="BP20" s="78">
        <f t="shared" si="30"/>
        <v>1</v>
      </c>
      <c r="BQ20" s="15" t="str">
        <f t="shared" si="27"/>
        <v/>
      </c>
      <c r="BR20" s="121" t="str">
        <f t="shared" si="35"/>
        <v/>
      </c>
      <c r="BS20" s="19" t="str">
        <f t="shared" si="32"/>
        <v/>
      </c>
      <c r="BT20" s="62" t="str">
        <f>IF(BS20="","",SUM(BS$7:BS20)-BS20+1)</f>
        <v/>
      </c>
      <c r="BU20" s="117" t="str">
        <f t="shared" si="33"/>
        <v/>
      </c>
      <c r="BY20" s="322">
        <v>14</v>
      </c>
      <c r="BZ20" s="6" t="str">
        <f>IF($BU20="","",IF(LOOKUP($BU20,'aux 1'!$A$12:$A$231,'aux 1'!DS$12:DS$231)="","",1))</f>
        <v/>
      </c>
      <c r="CA20" s="6" t="str">
        <f>IF($BU20="","",IF(LOOKUP($BU20,'aux 1'!$A$12:$A$231,'aux 1'!DT$12:DT$231)="","",1))</f>
        <v/>
      </c>
      <c r="CB20" s="6" t="str">
        <f>IF($BU20="","",IF(LOOKUP($BU20,'aux 1'!$A$12:$A$231,'aux 1'!DU$12:DU$231)="","",1))</f>
        <v/>
      </c>
      <c r="CC20" s="6" t="str">
        <f>IF($BU20="","",IF(LOOKUP($BU20,'aux 1'!$A$12:$A$231,'aux 1'!DV$12:DV$231)="","",1))</f>
        <v/>
      </c>
      <c r="CD20" s="6" t="str">
        <f>IF($BU20="","",IF(LOOKUP($BU20,'aux 1'!$A$12:$A$231,'aux 1'!DW$12:DW$231)="","",1))</f>
        <v/>
      </c>
      <c r="CE20" s="6" t="str">
        <f>IF($BU20="","",IF(LOOKUP($BU20,'aux 1'!$A$12:$A$231,'aux 1'!DX$12:DX$231)="","",1))</f>
        <v/>
      </c>
      <c r="CF20" s="6" t="str">
        <f>IF($BU20="","",IF(LOOKUP($BU20,'aux 1'!$A$12:$A$231,'aux 1'!DY$12:DY$231)="","",1))</f>
        <v/>
      </c>
      <c r="CG20" s="6" t="str">
        <f>IF($BU20="","",IF(LOOKUP($BU20,'aux 1'!$A$12:$A$231,'aux 1'!DZ$12:DZ$231)="","",1))</f>
        <v/>
      </c>
      <c r="CH20" s="6" t="str">
        <f>IF($BU20="","",IF(LOOKUP($BU20,'aux 1'!$A$12:$A$231,'aux 1'!EA$12:EA$231)="","",1))</f>
        <v/>
      </c>
      <c r="CI20" s="6" t="str">
        <f>IF($BU20="","",IF(LOOKUP($BU20,'aux 1'!$A$12:$A$231,'aux 1'!EB$12:EB$231)="","",1))</f>
        <v/>
      </c>
      <c r="CJ20" s="6" t="str">
        <f>IF($BU20="","",IF(LOOKUP($BU20,'aux 1'!$A$12:$A$231,'aux 1'!EC$12:EC$231)="","",1))</f>
        <v/>
      </c>
      <c r="CK20" s="6" t="str">
        <f>IF($BU20="","",IF(LOOKUP($BU20,'aux 1'!$A$12:$A$231,'aux 1'!ED$12:ED$231)="","",1))</f>
        <v/>
      </c>
      <c r="CL20" s="6" t="str">
        <f>IF($BU20="","",IF(LOOKUP($BU20,'aux 1'!$A$12:$A$231,'aux 1'!EE$12:EE$231)="","",1))</f>
        <v/>
      </c>
      <c r="CM20" s="6" t="str">
        <f>IF($BU20="","",IF(LOOKUP($BU20,'aux 1'!$A$12:$A$231,'aux 1'!EF$12:EF$231)="","",1))</f>
        <v/>
      </c>
      <c r="CN20" s="6" t="str">
        <f>IF($BU20="","",IF(LOOKUP($BU20,'aux 1'!$A$12:$A$231,'aux 1'!EG$12:EG$231)="","",1))</f>
        <v/>
      </c>
      <c r="CO20" s="6" t="str">
        <f>IF($BU20="","",IF(LOOKUP($BU20,'aux 1'!$A$12:$A$231,'aux 1'!EH$12:EH$231)="","",1))</f>
        <v/>
      </c>
      <c r="CP20" s="6" t="str">
        <f>IF($BU20="","",IF(LOOKUP($BU20,'aux 1'!$A$12:$A$231,'aux 1'!EI$12:EI$231)="","",1))</f>
        <v/>
      </c>
      <c r="CQ20" s="6" t="str">
        <f>IF($BU20="","",IF(LOOKUP($BU20,'aux 1'!$A$12:$A$231,'aux 1'!EJ$12:EJ$231)="","",1))</f>
        <v/>
      </c>
      <c r="CR20" s="7" t="str">
        <f>IF($BU20="","",IF(LOOKUP($BU20,'aux 1'!$A$12:$A$231,'aux 1'!EK$12:EK$231)="","",1))</f>
        <v/>
      </c>
      <c r="CS20" s="7" t="str">
        <f>IF($BU20="","",IF(LOOKUP($BU20,'aux 1'!$A$12:$A$231,'aux 1'!EL$12:EL$231)="","",1))</f>
        <v/>
      </c>
      <c r="CT20" s="7" t="str">
        <f>IF($BU20="","",IF(LOOKUP($BU20,'aux 1'!$A$12:$A$231,'aux 1'!EM$12:EM$231)="","",1))</f>
        <v/>
      </c>
      <c r="CU20" s="7" t="str">
        <f>IF($BU20="","",IF(LOOKUP($BU20,'aux 1'!$A$12:$A$231,'aux 1'!EN$12:EN$231)="","",1))</f>
        <v/>
      </c>
      <c r="CV20" s="7" t="str">
        <f>IF($BU20="","",IF(LOOKUP($BU20,'aux 1'!$A$12:$A$231,'aux 1'!EO$12:EO$231)="","",1))</f>
        <v/>
      </c>
      <c r="CW20" s="7" t="str">
        <f>IF($BU20="","",IF(LOOKUP($BU20,'aux 1'!$A$12:$A$231,'aux 1'!EP$12:EP$231)="","",1))</f>
        <v/>
      </c>
      <c r="CX20" s="7" t="str">
        <f>IF($BU20="","",IF(LOOKUP($BU20,'aux 1'!$A$12:$A$231,'aux 1'!EQ$12:EQ$231)="","",1))</f>
        <v/>
      </c>
      <c r="CY20" s="7" t="str">
        <f>IF($BU20="","",IF(LOOKUP($BU20,'aux 1'!$A$12:$A$231,'aux 1'!ER$12:ER$231)="","",1))</f>
        <v/>
      </c>
      <c r="CZ20" s="7" t="str">
        <f>IF($BU20="","",IF(LOOKUP($BU20,'aux 1'!$A$12:$A$231,'aux 1'!ES$12:ES$231)="","",1))</f>
        <v/>
      </c>
      <c r="DA20" s="7" t="str">
        <f>IF($BU20="","",IF(LOOKUP($BU20,'aux 1'!$A$12:$A$231,'aux 1'!ET$12:ET$231)="","",1))</f>
        <v/>
      </c>
      <c r="DB20" s="7" t="str">
        <f>IF($BU20="","",IF(LOOKUP($BU20,'aux 1'!$A$12:$A$231,'aux 1'!EU$12:EU$231)="","",1))</f>
        <v/>
      </c>
      <c r="DC20" s="7" t="str">
        <f>IF($BU20="","",IF(LOOKUP($BU20,'aux 1'!$A$12:$A$231,'aux 1'!EV$12:EV$231)="","",1))</f>
        <v/>
      </c>
      <c r="DD20" s="7" t="str">
        <f>IF($BU20="","",IF(LOOKUP($BU20,'aux 1'!$A$12:$A$231,'aux 1'!EW$12:EW$231)="","",1))</f>
        <v/>
      </c>
      <c r="DE20" s="7" t="str">
        <f>IF($BU20="","",IF(LOOKUP($BU20,'aux 1'!$A$12:$A$231,'aux 1'!EX$12:EX$231)="","",1))</f>
        <v/>
      </c>
      <c r="DF20" s="7" t="str">
        <f>IF($BU20="","",IF(LOOKUP($BU20,'aux 1'!$A$12:$A$231,'aux 1'!EY$12:EY$231)="","",1))</f>
        <v/>
      </c>
      <c r="DG20" s="7" t="str">
        <f>IF($BU20="","",IF(LOOKUP($BU20,'aux 1'!$A$12:$A$231,'aux 1'!EZ$12:EZ$231)="","",1))</f>
        <v/>
      </c>
      <c r="DH20" s="7" t="str">
        <f>IF($BU20="","",IF(LOOKUP($BU20,'aux 1'!$A$12:$A$231,'aux 1'!FA$12:FA$231)="","",1))</f>
        <v/>
      </c>
      <c r="DI20" s="7" t="str">
        <f>IF($BU20="","",IF(LOOKUP($BU20,'aux 1'!$A$12:$A$231,'aux 1'!FB$12:FB$231)="","",1))</f>
        <v/>
      </c>
      <c r="DJ20" s="15" t="str">
        <f>IF($BU20="","",IF(LOOKUP($BU20,'aux 1'!$A$12:$A$231,'aux 1'!FC$12:FC$231)="","",1))</f>
        <v/>
      </c>
      <c r="DK20" s="15" t="str">
        <f>IF($BU20="","",IF(LOOKUP($BU20,'aux 1'!$A$12:$A$231,'aux 1'!FD$12:FD$231)="","",1))</f>
        <v/>
      </c>
      <c r="DL20" s="15" t="str">
        <f>IF($BU20="","",IF(LOOKUP($BU20,'aux 1'!$A$12:$A$231,'aux 1'!FE$12:FE$231)="","",1))</f>
        <v/>
      </c>
      <c r="DM20" s="15" t="str">
        <f>IF($BU20="","",IF(LOOKUP($BU20,'aux 1'!$A$12:$A$231,'aux 1'!FF$12:FF$231)="","",1))</f>
        <v/>
      </c>
      <c r="DN20" s="15" t="str">
        <f>IF($BU20="","",IF(LOOKUP($BU20,'aux 1'!$A$12:$A$231,'aux 1'!FG$12:FG$231)="","",1))</f>
        <v/>
      </c>
      <c r="DO20" s="15" t="str">
        <f>IF($BU20="","",IF(LOOKUP($BU20,'aux 1'!$A$12:$A$231,'aux 1'!FH$12:FH$231)="","",1))</f>
        <v/>
      </c>
      <c r="DP20" s="15" t="str">
        <f>IF($BU20="","",IF(LOOKUP($BU20,'aux 1'!$A$12:$A$231,'aux 1'!FI$12:FI$231)="","",1))</f>
        <v/>
      </c>
      <c r="DQ20" s="15" t="str">
        <f>IF($BU20="","",IF(LOOKUP($BU20,'aux 1'!$A$12:$A$231,'aux 1'!FJ$12:FJ$231)="","",1))</f>
        <v/>
      </c>
      <c r="DR20" s="15" t="str">
        <f>IF($BU20="","",IF(LOOKUP($BU20,'aux 1'!$A$12:$A$231,'aux 1'!FK$12:FK$231)="","",1))</f>
        <v/>
      </c>
      <c r="DS20" s="15" t="str">
        <f>IF($BU20="","",IF(LOOKUP($BU20,'aux 1'!$A$12:$A$231,'aux 1'!FL$12:FL$231)="","",1))</f>
        <v/>
      </c>
      <c r="DT20" s="15" t="str">
        <f>IF($BU20="","",IF(LOOKUP($BU20,'aux 1'!$A$12:$A$231,'aux 1'!FM$12:FM$231)="","",1))</f>
        <v/>
      </c>
      <c r="DU20" s="15" t="str">
        <f>IF($BU20="","",IF(LOOKUP($BU20,'aux 1'!$A$12:$A$231,'aux 1'!FN$12:FN$231)="","",1))</f>
        <v/>
      </c>
      <c r="DV20" s="15" t="str">
        <f>IF($BU20="","",IF(LOOKUP($BU20,'aux 1'!$A$12:$A$231,'aux 1'!FO$12:FO$231)="","",1))</f>
        <v/>
      </c>
      <c r="DW20" s="15" t="str">
        <f>IF($BU20="","",IF(LOOKUP($BU20,'aux 1'!$A$12:$A$231,'aux 1'!FP$12:FP$231)="","",1))</f>
        <v/>
      </c>
      <c r="DX20" s="15" t="str">
        <f>IF($BU20="","",IF(LOOKUP($BU20,'aux 1'!$A$12:$A$231,'aux 1'!FQ$12:FQ$231)="","",1))</f>
        <v/>
      </c>
      <c r="DY20" s="15" t="str">
        <f>IF($BU20="","",IF(LOOKUP($BU20,'aux 1'!$A$12:$A$231,'aux 1'!FR$12:FR$231)="","",1))</f>
        <v/>
      </c>
      <c r="DZ20" s="15" t="str">
        <f>IF($BU20="","",IF(LOOKUP($BU20,'aux 1'!$A$12:$A$231,'aux 1'!FS$12:FS$231)="","",1))</f>
        <v/>
      </c>
      <c r="EA20" s="15" t="str">
        <f>IF($BU20="","",IF(LOOKUP($BU20,'aux 1'!$A$12:$A$231,'aux 1'!FT$12:FT$231)="","",1))</f>
        <v/>
      </c>
      <c r="EB20" s="14" t="str">
        <f>IF($BU20="","",IF(LOOKUP($BU20,'aux 1'!$A$12:$A$231,'aux 1'!FU$12:FU$231)="","",1))</f>
        <v/>
      </c>
      <c r="EC20" s="14" t="str">
        <f>IF($BU20="","",IF(LOOKUP($BU20,'aux 1'!$A$12:$A$231,'aux 1'!FV$12:FV$231)="","",1))</f>
        <v/>
      </c>
      <c r="ED20" s="14" t="str">
        <f>IF($BU20="","",IF(LOOKUP($BU20,'aux 1'!$A$12:$A$231,'aux 1'!FW$12:FW$231)="","",1))</f>
        <v/>
      </c>
      <c r="EE20" s="14" t="str">
        <f>IF($BU20="","",IF(LOOKUP($BU20,'aux 1'!$A$12:$A$231,'aux 1'!FX$12:FX$231)="","",1))</f>
        <v/>
      </c>
      <c r="EF20" s="14" t="str">
        <f>IF($BU20="","",IF(LOOKUP($BU20,'aux 1'!$A$12:$A$231,'aux 1'!FY$12:FY$231)="","",1))</f>
        <v/>
      </c>
      <c r="EG20" s="14" t="str">
        <f>IF($BU20="","",IF(LOOKUP($BU20,'aux 1'!$A$12:$A$231,'aux 1'!FZ$12:FZ$231)="","",1))</f>
        <v/>
      </c>
      <c r="EH20" s="14" t="str">
        <f>IF($BU20="","",IF(LOOKUP($BU20,'aux 1'!$A$12:$A$231,'aux 1'!GA$12:GA$231)="","",1))</f>
        <v/>
      </c>
      <c r="EI20" s="14" t="str">
        <f>IF($BU20="","",IF(LOOKUP($BU20,'aux 1'!$A$12:$A$231,'aux 1'!GB$12:GB$231)="","",1))</f>
        <v/>
      </c>
      <c r="EJ20" s="14" t="str">
        <f>IF($BU20="","",IF(LOOKUP($BU20,'aux 1'!$A$12:$A$231,'aux 1'!GC$12:GC$231)="","",1))</f>
        <v/>
      </c>
      <c r="EK20" s="14" t="str">
        <f>IF($BU20="","",IF(LOOKUP($BU20,'aux 1'!$A$12:$A$231,'aux 1'!GD$12:GD$231)="","",1))</f>
        <v/>
      </c>
      <c r="EL20" s="14" t="str">
        <f>IF($BU20="","",IF(LOOKUP($BU20,'aux 1'!$A$12:$A$231,'aux 1'!GE$12:GE$231)="","",1))</f>
        <v/>
      </c>
      <c r="EM20" s="14" t="str">
        <f>IF($BU20="","",IF(LOOKUP($BU20,'aux 1'!$A$12:$A$231,'aux 1'!GF$12:GF$231)="","",1))</f>
        <v/>
      </c>
      <c r="EN20" s="14" t="str">
        <f>IF($BU20="","",IF(LOOKUP($BU20,'aux 1'!$A$12:$A$231,'aux 1'!GG$12:GG$231)="","",1))</f>
        <v/>
      </c>
      <c r="EO20" s="14" t="str">
        <f>IF($BU20="","",IF(LOOKUP($BU20,'aux 1'!$A$12:$A$231,'aux 1'!GH$12:GH$231)="","",1))</f>
        <v/>
      </c>
      <c r="EP20" s="14" t="str">
        <f>IF($BU20="","",IF(LOOKUP($BU20,'aux 1'!$A$12:$A$231,'aux 1'!GI$12:GI$231)="","",1))</f>
        <v/>
      </c>
      <c r="EQ20" s="14" t="str">
        <f>IF($BU20="","",IF(LOOKUP($BU20,'aux 1'!$A$12:$A$231,'aux 1'!GJ$12:GJ$231)="","",1))</f>
        <v/>
      </c>
      <c r="ER20" s="14" t="str">
        <f>IF($BU20="","",IF(LOOKUP($BU20,'aux 1'!$A$12:$A$231,'aux 1'!GK$12:GK$231)="","",1))</f>
        <v/>
      </c>
      <c r="ES20" s="14" t="str">
        <f>IF($BU20="","",IF(LOOKUP($BU20,'aux 1'!$A$12:$A$231,'aux 1'!GL$12:GL$231)="","",1))</f>
        <v/>
      </c>
      <c r="ET20" s="19" t="str">
        <f>IF($BU20="","",IF(LOOKUP($BU20,'aux 1'!$A$12:$A$231,'aux 1'!GM$12:GM$231)="","",1))</f>
        <v/>
      </c>
      <c r="EU20" s="19" t="str">
        <f>IF($BU20="","",IF(LOOKUP($BU20,'aux 1'!$A$12:$A$231,'aux 1'!GN$12:GN$231)="","",1))</f>
        <v/>
      </c>
      <c r="EV20" s="19" t="str">
        <f>IF($BU20="","",IF(LOOKUP($BU20,'aux 1'!$A$12:$A$231,'aux 1'!GO$12:GO$231)="","",1))</f>
        <v/>
      </c>
      <c r="EW20" s="19" t="str">
        <f>IF($BU20="","",IF(LOOKUP($BU20,'aux 1'!$A$12:$A$231,'aux 1'!GP$12:GP$231)="","",1))</f>
        <v/>
      </c>
      <c r="EX20" s="19" t="str">
        <f>IF($BU20="","",IF(LOOKUP($BU20,'aux 1'!$A$12:$A$231,'aux 1'!GQ$12:GQ$231)="","",1))</f>
        <v/>
      </c>
      <c r="EY20" s="19" t="str">
        <f>IF($BU20="","",IF(LOOKUP($BU20,'aux 1'!$A$12:$A$231,'aux 1'!GR$12:GR$231)="","",1))</f>
        <v/>
      </c>
      <c r="EZ20" s="19" t="str">
        <f>IF($BU20="","",IF(LOOKUP($BU20,'aux 1'!$A$12:$A$231,'aux 1'!GS$12:GS$231)="","",1))</f>
        <v/>
      </c>
      <c r="FA20" s="19" t="str">
        <f>IF($BU20="","",IF(LOOKUP($BU20,'aux 1'!$A$12:$A$231,'aux 1'!GT$12:GT$231)="","",1))</f>
        <v/>
      </c>
      <c r="FB20" s="19" t="str">
        <f>IF($BU20="","",IF(LOOKUP($BU20,'aux 1'!$A$12:$A$231,'aux 1'!GU$12:GU$231)="","",1))</f>
        <v/>
      </c>
      <c r="FC20" s="19" t="str">
        <f>IF($BU20="","",IF(LOOKUP($BU20,'aux 1'!$A$12:$A$231,'aux 1'!GV$12:GV$231)="","",1))</f>
        <v/>
      </c>
      <c r="FD20" s="19" t="str">
        <f>IF($BU20="","",IF(LOOKUP($BU20,'aux 1'!$A$12:$A$231,'aux 1'!GW$12:GW$231)="","",1))</f>
        <v/>
      </c>
      <c r="FE20" s="19" t="str">
        <f>IF($BU20="","",IF(LOOKUP($BU20,'aux 1'!$A$12:$A$231,'aux 1'!GX$12:GX$231)="","",1))</f>
        <v/>
      </c>
      <c r="FF20" s="19" t="str">
        <f>IF($BU20="","",IF(LOOKUP($BU20,'aux 1'!$A$12:$A$231,'aux 1'!GY$12:GY$231)="","",1))</f>
        <v/>
      </c>
      <c r="FG20" s="19" t="str">
        <f>IF($BU20="","",IF(LOOKUP($BU20,'aux 1'!$A$12:$A$231,'aux 1'!GZ$12:GZ$231)="","",1))</f>
        <v/>
      </c>
      <c r="FH20" s="19" t="str">
        <f>IF($BU20="","",IF(LOOKUP($BU20,'aux 1'!$A$12:$A$231,'aux 1'!HA$12:HA$231)="","",1))</f>
        <v/>
      </c>
      <c r="FI20" s="19" t="str">
        <f>IF($BU20="","",IF(LOOKUP($BU20,'aux 1'!$A$12:$A$231,'aux 1'!HB$12:HB$231)="","",1))</f>
        <v/>
      </c>
      <c r="FJ20" s="19" t="str">
        <f>IF($BU20="","",IF(LOOKUP($BU20,'aux 1'!$A$12:$A$231,'aux 1'!HC$12:HC$231)="","",1))</f>
        <v/>
      </c>
      <c r="FK20" s="19" t="str">
        <f>IF($BU20="","",IF(LOOKUP($BU20,'aux 1'!$A$12:$A$231,'aux 1'!HD$12:HD$231)="","",1))</f>
        <v/>
      </c>
      <c r="FM20" s="47"/>
      <c r="FN20" s="47"/>
      <c r="FO20" s="47"/>
      <c r="FP20" s="47"/>
      <c r="FQ20" s="47"/>
      <c r="FR20" s="47"/>
      <c r="FS20" s="47"/>
      <c r="FT20" s="47"/>
      <c r="FU20" s="47"/>
      <c r="FV20" s="47"/>
      <c r="FW20" s="47"/>
      <c r="FX20" s="47"/>
      <c r="FY20" s="47"/>
      <c r="FZ20" s="47"/>
    </row>
    <row r="21" spans="2:182" x14ac:dyDescent="0.25">
      <c r="B21" s="9">
        <f t="shared" si="34"/>
        <v>15</v>
      </c>
      <c r="C21" s="148" t="b">
        <v>0</v>
      </c>
      <c r="D21" s="148" t="b">
        <v>0</v>
      </c>
      <c r="E21" s="148" t="b">
        <v>0</v>
      </c>
      <c r="F21" s="148" t="b">
        <v>0</v>
      </c>
      <c r="G21" s="148" t="b">
        <v>0</v>
      </c>
      <c r="H21" s="148" t="b">
        <v>0</v>
      </c>
      <c r="I21" s="148" t="b">
        <v>0</v>
      </c>
      <c r="J21" s="148" t="b">
        <v>0</v>
      </c>
      <c r="K21" s="148" t="b">
        <v>0</v>
      </c>
      <c r="L21" s="148" t="b">
        <v>0</v>
      </c>
      <c r="M21" s="148" t="b">
        <v>0</v>
      </c>
      <c r="N21" s="148" t="b">
        <v>0</v>
      </c>
      <c r="O21" s="148" t="b">
        <v>0</v>
      </c>
      <c r="P21" s="148" t="b">
        <v>0</v>
      </c>
      <c r="Q21" s="148" t="b">
        <v>0</v>
      </c>
      <c r="R21" s="148" t="b">
        <v>0</v>
      </c>
      <c r="S21" s="148" t="b">
        <v>0</v>
      </c>
      <c r="T21" s="148" t="b">
        <v>0</v>
      </c>
      <c r="U21" s="148" t="b">
        <v>0</v>
      </c>
      <c r="V21" s="148" t="b">
        <v>0</v>
      </c>
      <c r="W21">
        <f t="shared" si="29"/>
        <v>14</v>
      </c>
      <c r="X21" s="73" t="str">
        <f>IF(C21,INDEX(Formulário!$A$1:$L$100,'aux 2'!X$3+$W21,'aux 2'!X$2),"")</f>
        <v/>
      </c>
      <c r="Y21" s="73" t="str">
        <f>IF(D21,INDEX(Formulário!$A$1:$L$100,'aux 2'!Y$3+$W21,'aux 2'!Y$2),"")</f>
        <v/>
      </c>
      <c r="Z21" s="73" t="str">
        <f>IF(E21,INDEX(Formulário!$A$1:$L$100,'aux 2'!Z$3+$W21,'aux 2'!Z$2),"")</f>
        <v/>
      </c>
      <c r="AA21" s="73" t="str">
        <f>IF(F21,INDEX(Formulário!$A$1:$L$100,'aux 2'!AA$3+$W21,'aux 2'!AA$2),"")</f>
        <v/>
      </c>
      <c r="AB21" s="73" t="str">
        <f>IF(G21,INDEX(Formulário!$A$1:$L$100,'aux 2'!AB$3+$W21,'aux 2'!AB$2),"")</f>
        <v/>
      </c>
      <c r="AC21" s="73" t="str">
        <f>IF(H21,INDEX(Formulário!$A$1:$L$100,'aux 2'!AC$3+$W21,'aux 2'!AC$2),"")</f>
        <v/>
      </c>
      <c r="AD21" s="73" t="str">
        <f>IF(I21,INDEX(Formulário!$A$1:$L$100,'aux 2'!AD$3+$W21,'aux 2'!AD$2),"")</f>
        <v/>
      </c>
      <c r="AE21" s="73" t="str">
        <f>IF(J21,INDEX(Formulário!$A$1:$L$100,'aux 2'!AE$3+$W21,'aux 2'!AE$2),"")</f>
        <v/>
      </c>
      <c r="AF21" s="73" t="str">
        <f>IF(K21,INDEX(Formulário!$A$1:$L$100,'aux 2'!AF$3+$W21,'aux 2'!AF$2),"")</f>
        <v/>
      </c>
      <c r="AG21" s="73" t="str">
        <f>IF(L21,INDEX(Formulário!$A$1:$L$100,'aux 2'!AG$3+$W21,'aux 2'!AG$2),"")</f>
        <v/>
      </c>
      <c r="AH21" s="73" t="str">
        <f>IF(M21,INDEX(Formulário!$A$1:$L$100,'aux 2'!AH$3+$W21,'aux 2'!AH$2),"")</f>
        <v/>
      </c>
      <c r="AI21" s="73" t="str">
        <f>IF(N21,INDEX(Formulário!$A$1:$L$100,'aux 2'!AI$3+$W21,'aux 2'!AI$2),"")</f>
        <v/>
      </c>
      <c r="AJ21" s="73" t="str">
        <f>IF(O21,INDEX(Formulário!$A$1:$L$100,'aux 2'!AJ$3+$W21,'aux 2'!AJ$2),"")</f>
        <v/>
      </c>
      <c r="AK21" s="73" t="str">
        <f>IF(P21,INDEX(Formulário!$A$1:$L$100,'aux 2'!AK$3+$W21,'aux 2'!AK$2),"")</f>
        <v/>
      </c>
      <c r="AL21" s="73" t="str">
        <f>IF(Q21,INDEX(Formulário!$A$1:$L$100,'aux 2'!AL$3+$W21,'aux 2'!AL$2),"")</f>
        <v/>
      </c>
      <c r="AM21" s="73" t="str">
        <f>IF(R21,INDEX(Formulário!$A$1:$L$100,'aux 2'!AM$3+$W21,'aux 2'!AM$2),"")</f>
        <v/>
      </c>
      <c r="AN21" s="73" t="str">
        <f>IF(S21,INDEX(Formulário!$A$1:$L$100,'aux 2'!AN$3+$W21,'aux 2'!AN$2),"")</f>
        <v/>
      </c>
      <c r="AO21" s="73" t="str">
        <f>IF(T21,INDEX(Formulário!$A$1:$L$100,'aux 2'!AO$3+$W21,'aux 2'!AO$2),"")</f>
        <v/>
      </c>
      <c r="AP21" s="73" t="str">
        <f>IF(U21,INDEX(Formulário!$A$1:$L$100,'aux 2'!AP$3+$W21,'aux 2'!AP$2),"")</f>
        <v/>
      </c>
      <c r="AQ21" s="73" t="str">
        <f>IF(V21,INDEX(Formulário!$A$1:$L$100,'aux 2'!AQ$3+$W21,'aux 2'!AQ$2),"")</f>
        <v/>
      </c>
      <c r="AS21" s="62" t="str">
        <f>IF(OR(X21="",X21=0),"",MATCH(X21,'aux 1'!$AQ$12:$AQ$231,0))</f>
        <v/>
      </c>
      <c r="AT21" s="62" t="str">
        <f>IF(OR(Y21="",Y21=0),"",MATCH(Y21,'aux 1'!$AQ$12:$AQ$231,0))</f>
        <v/>
      </c>
      <c r="AU21" s="62" t="str">
        <f>IF(OR(Z21="",Z21=0),"",MATCH(Z21,'aux 1'!$AQ$12:$AQ$231,0))</f>
        <v/>
      </c>
      <c r="AV21" s="62" t="str">
        <f>IF(OR(AA21="",AA21=0),"",MATCH(AA21,'aux 1'!$AQ$12:$AQ$231,0))</f>
        <v/>
      </c>
      <c r="AW21" s="62" t="str">
        <f>IF(OR(AB21="",AB21=0),"",MATCH(AB21,'aux 1'!$AQ$12:$AQ$231,0))</f>
        <v/>
      </c>
      <c r="AX21" s="62" t="str">
        <f>IF(OR(AC21="",AC21=0),"",MATCH(AC21,'aux 1'!$AQ$12:$AQ$231,0))</f>
        <v/>
      </c>
      <c r="AY21" s="62" t="str">
        <f>IF(OR(AD21="",AD21=0),"",MATCH(AD21,'aux 1'!$AQ$12:$AQ$231,0))</f>
        <v/>
      </c>
      <c r="AZ21" s="62" t="str">
        <f>IF(OR(AE21="",AE21=0),"",MATCH(AE21,'aux 1'!$AQ$12:$AQ$231,0))</f>
        <v/>
      </c>
      <c r="BA21" s="62" t="str">
        <f>IF(OR(AF21="",AF21=0),"",MATCH(AF21,'aux 1'!$AQ$12:$AQ$231,0))</f>
        <v/>
      </c>
      <c r="BB21" s="62" t="str">
        <f>IF(OR(AG21="",AG21=0),"",MATCH(AG21,'aux 1'!$AQ$12:$AQ$231,0))</f>
        <v/>
      </c>
      <c r="BC21" s="62" t="str">
        <f>IF(OR(AH21="",AH21=0),"",MATCH(AH21,'aux 1'!$AQ$12:$AQ$231,0))</f>
        <v/>
      </c>
      <c r="BD21" s="62" t="str">
        <f>IF(OR(AI21="",AI21=0),"",MATCH(AI21,'aux 1'!$AQ$12:$AQ$231,0))</f>
        <v/>
      </c>
      <c r="BE21" s="62" t="str">
        <f>IF(OR(AJ21="",AJ21=0),"",MATCH(AJ21,'aux 1'!$AQ$12:$AQ$231,0))</f>
        <v/>
      </c>
      <c r="BF21" s="62" t="str">
        <f>IF(OR(AK21="",AK21=0),"",MATCH(AK21,'aux 1'!$AQ$12:$AQ$231,0))</f>
        <v/>
      </c>
      <c r="BG21" s="62" t="str">
        <f>IF(OR(AL21="",AL21=0),"",MATCH(AL21,'aux 1'!$AQ$12:$AQ$231,0))</f>
        <v/>
      </c>
      <c r="BH21" s="62" t="str">
        <f>IF(OR(AM21="",AM21=0),"",MATCH(AM21,'aux 1'!$AQ$12:$AQ$231,0))</f>
        <v/>
      </c>
      <c r="BI21" s="62" t="str">
        <f>IF(OR(AN21="",AN21=0),"",MATCH(AN21,'aux 1'!$AQ$12:$AQ$231,0))</f>
        <v/>
      </c>
      <c r="BJ21" s="62" t="str">
        <f>IF(OR(AO21="",AO21=0),"",MATCH(AO21,'aux 1'!$AQ$12:$AQ$231,0))</f>
        <v/>
      </c>
      <c r="BK21" s="62" t="str">
        <f>IF(OR(AP21="",AP21=0),"",MATCH(AP21,'aux 1'!$AQ$12:$AQ$231,0))</f>
        <v/>
      </c>
      <c r="BL21" s="62" t="str">
        <f>IF(OR(AQ21="",AQ21=0),"",MATCH(AQ21,'aux 1'!$AQ$12:$AQ$231,0))</f>
        <v/>
      </c>
      <c r="BN21" s="47">
        <v>15</v>
      </c>
      <c r="BO21" s="122">
        <v>15</v>
      </c>
      <c r="BP21" s="78">
        <f t="shared" si="30"/>
        <v>1</v>
      </c>
      <c r="BQ21" s="15" t="str">
        <f t="shared" si="27"/>
        <v/>
      </c>
      <c r="BR21" s="121" t="str">
        <f t="shared" si="35"/>
        <v/>
      </c>
      <c r="BS21" s="19" t="str">
        <f t="shared" si="32"/>
        <v/>
      </c>
      <c r="BT21" s="62" t="str">
        <f>IF(BS21="","",SUM(BS$7:BS21)-BS21+1)</f>
        <v/>
      </c>
      <c r="BU21" s="117" t="str">
        <f t="shared" si="33"/>
        <v/>
      </c>
      <c r="BY21" s="322">
        <v>15</v>
      </c>
      <c r="BZ21" s="6" t="str">
        <f>IF($BU21="","",IF(LOOKUP($BU21,'aux 1'!$A$12:$A$231,'aux 1'!DS$12:DS$231)="","",1))</f>
        <v/>
      </c>
      <c r="CA21" s="6" t="str">
        <f>IF($BU21="","",IF(LOOKUP($BU21,'aux 1'!$A$12:$A$231,'aux 1'!DT$12:DT$231)="","",1))</f>
        <v/>
      </c>
      <c r="CB21" s="6" t="str">
        <f>IF($BU21="","",IF(LOOKUP($BU21,'aux 1'!$A$12:$A$231,'aux 1'!DU$12:DU$231)="","",1))</f>
        <v/>
      </c>
      <c r="CC21" s="6" t="str">
        <f>IF($BU21="","",IF(LOOKUP($BU21,'aux 1'!$A$12:$A$231,'aux 1'!DV$12:DV$231)="","",1))</f>
        <v/>
      </c>
      <c r="CD21" s="6" t="str">
        <f>IF($BU21="","",IF(LOOKUP($BU21,'aux 1'!$A$12:$A$231,'aux 1'!DW$12:DW$231)="","",1))</f>
        <v/>
      </c>
      <c r="CE21" s="6" t="str">
        <f>IF($BU21="","",IF(LOOKUP($BU21,'aux 1'!$A$12:$A$231,'aux 1'!DX$12:DX$231)="","",1))</f>
        <v/>
      </c>
      <c r="CF21" s="6" t="str">
        <f>IF($BU21="","",IF(LOOKUP($BU21,'aux 1'!$A$12:$A$231,'aux 1'!DY$12:DY$231)="","",1))</f>
        <v/>
      </c>
      <c r="CG21" s="6" t="str">
        <f>IF($BU21="","",IF(LOOKUP($BU21,'aux 1'!$A$12:$A$231,'aux 1'!DZ$12:DZ$231)="","",1))</f>
        <v/>
      </c>
      <c r="CH21" s="6" t="str">
        <f>IF($BU21="","",IF(LOOKUP($BU21,'aux 1'!$A$12:$A$231,'aux 1'!EA$12:EA$231)="","",1))</f>
        <v/>
      </c>
      <c r="CI21" s="6" t="str">
        <f>IF($BU21="","",IF(LOOKUP($BU21,'aux 1'!$A$12:$A$231,'aux 1'!EB$12:EB$231)="","",1))</f>
        <v/>
      </c>
      <c r="CJ21" s="6" t="str">
        <f>IF($BU21="","",IF(LOOKUP($BU21,'aux 1'!$A$12:$A$231,'aux 1'!EC$12:EC$231)="","",1))</f>
        <v/>
      </c>
      <c r="CK21" s="6" t="str">
        <f>IF($BU21="","",IF(LOOKUP($BU21,'aux 1'!$A$12:$A$231,'aux 1'!ED$12:ED$231)="","",1))</f>
        <v/>
      </c>
      <c r="CL21" s="6" t="str">
        <f>IF($BU21="","",IF(LOOKUP($BU21,'aux 1'!$A$12:$A$231,'aux 1'!EE$12:EE$231)="","",1))</f>
        <v/>
      </c>
      <c r="CM21" s="6" t="str">
        <f>IF($BU21="","",IF(LOOKUP($BU21,'aux 1'!$A$12:$A$231,'aux 1'!EF$12:EF$231)="","",1))</f>
        <v/>
      </c>
      <c r="CN21" s="6" t="str">
        <f>IF($BU21="","",IF(LOOKUP($BU21,'aux 1'!$A$12:$A$231,'aux 1'!EG$12:EG$231)="","",1))</f>
        <v/>
      </c>
      <c r="CO21" s="6" t="str">
        <f>IF($BU21="","",IF(LOOKUP($BU21,'aux 1'!$A$12:$A$231,'aux 1'!EH$12:EH$231)="","",1))</f>
        <v/>
      </c>
      <c r="CP21" s="6" t="str">
        <f>IF($BU21="","",IF(LOOKUP($BU21,'aux 1'!$A$12:$A$231,'aux 1'!EI$12:EI$231)="","",1))</f>
        <v/>
      </c>
      <c r="CQ21" s="6" t="str">
        <f>IF($BU21="","",IF(LOOKUP($BU21,'aux 1'!$A$12:$A$231,'aux 1'!EJ$12:EJ$231)="","",1))</f>
        <v/>
      </c>
      <c r="CR21" s="7" t="str">
        <f>IF($BU21="","",IF(LOOKUP($BU21,'aux 1'!$A$12:$A$231,'aux 1'!EK$12:EK$231)="","",1))</f>
        <v/>
      </c>
      <c r="CS21" s="7" t="str">
        <f>IF($BU21="","",IF(LOOKUP($BU21,'aux 1'!$A$12:$A$231,'aux 1'!EL$12:EL$231)="","",1))</f>
        <v/>
      </c>
      <c r="CT21" s="7" t="str">
        <f>IF($BU21="","",IF(LOOKUP($BU21,'aux 1'!$A$12:$A$231,'aux 1'!EM$12:EM$231)="","",1))</f>
        <v/>
      </c>
      <c r="CU21" s="7" t="str">
        <f>IF($BU21="","",IF(LOOKUP($BU21,'aux 1'!$A$12:$A$231,'aux 1'!EN$12:EN$231)="","",1))</f>
        <v/>
      </c>
      <c r="CV21" s="7" t="str">
        <f>IF($BU21="","",IF(LOOKUP($BU21,'aux 1'!$A$12:$A$231,'aux 1'!EO$12:EO$231)="","",1))</f>
        <v/>
      </c>
      <c r="CW21" s="7" t="str">
        <f>IF($BU21="","",IF(LOOKUP($BU21,'aux 1'!$A$12:$A$231,'aux 1'!EP$12:EP$231)="","",1))</f>
        <v/>
      </c>
      <c r="CX21" s="7" t="str">
        <f>IF($BU21="","",IF(LOOKUP($BU21,'aux 1'!$A$12:$A$231,'aux 1'!EQ$12:EQ$231)="","",1))</f>
        <v/>
      </c>
      <c r="CY21" s="7" t="str">
        <f>IF($BU21="","",IF(LOOKUP($BU21,'aux 1'!$A$12:$A$231,'aux 1'!ER$12:ER$231)="","",1))</f>
        <v/>
      </c>
      <c r="CZ21" s="7" t="str">
        <f>IF($BU21="","",IF(LOOKUP($BU21,'aux 1'!$A$12:$A$231,'aux 1'!ES$12:ES$231)="","",1))</f>
        <v/>
      </c>
      <c r="DA21" s="7" t="str">
        <f>IF($BU21="","",IF(LOOKUP($BU21,'aux 1'!$A$12:$A$231,'aux 1'!ET$12:ET$231)="","",1))</f>
        <v/>
      </c>
      <c r="DB21" s="7" t="str">
        <f>IF($BU21="","",IF(LOOKUP($BU21,'aux 1'!$A$12:$A$231,'aux 1'!EU$12:EU$231)="","",1))</f>
        <v/>
      </c>
      <c r="DC21" s="7" t="str">
        <f>IF($BU21="","",IF(LOOKUP($BU21,'aux 1'!$A$12:$A$231,'aux 1'!EV$12:EV$231)="","",1))</f>
        <v/>
      </c>
      <c r="DD21" s="7" t="str">
        <f>IF($BU21="","",IF(LOOKUP($BU21,'aux 1'!$A$12:$A$231,'aux 1'!EW$12:EW$231)="","",1))</f>
        <v/>
      </c>
      <c r="DE21" s="7" t="str">
        <f>IF($BU21="","",IF(LOOKUP($BU21,'aux 1'!$A$12:$A$231,'aux 1'!EX$12:EX$231)="","",1))</f>
        <v/>
      </c>
      <c r="DF21" s="7" t="str">
        <f>IF($BU21="","",IF(LOOKUP($BU21,'aux 1'!$A$12:$A$231,'aux 1'!EY$12:EY$231)="","",1))</f>
        <v/>
      </c>
      <c r="DG21" s="7" t="str">
        <f>IF($BU21="","",IF(LOOKUP($BU21,'aux 1'!$A$12:$A$231,'aux 1'!EZ$12:EZ$231)="","",1))</f>
        <v/>
      </c>
      <c r="DH21" s="7" t="str">
        <f>IF($BU21="","",IF(LOOKUP($BU21,'aux 1'!$A$12:$A$231,'aux 1'!FA$12:FA$231)="","",1))</f>
        <v/>
      </c>
      <c r="DI21" s="7" t="str">
        <f>IF($BU21="","",IF(LOOKUP($BU21,'aux 1'!$A$12:$A$231,'aux 1'!FB$12:FB$231)="","",1))</f>
        <v/>
      </c>
      <c r="DJ21" s="15" t="str">
        <f>IF($BU21="","",IF(LOOKUP($BU21,'aux 1'!$A$12:$A$231,'aux 1'!FC$12:FC$231)="","",1))</f>
        <v/>
      </c>
      <c r="DK21" s="15" t="str">
        <f>IF($BU21="","",IF(LOOKUP($BU21,'aux 1'!$A$12:$A$231,'aux 1'!FD$12:FD$231)="","",1))</f>
        <v/>
      </c>
      <c r="DL21" s="15" t="str">
        <f>IF($BU21="","",IF(LOOKUP($BU21,'aux 1'!$A$12:$A$231,'aux 1'!FE$12:FE$231)="","",1))</f>
        <v/>
      </c>
      <c r="DM21" s="15" t="str">
        <f>IF($BU21="","",IF(LOOKUP($BU21,'aux 1'!$A$12:$A$231,'aux 1'!FF$12:FF$231)="","",1))</f>
        <v/>
      </c>
      <c r="DN21" s="15" t="str">
        <f>IF($BU21="","",IF(LOOKUP($BU21,'aux 1'!$A$12:$A$231,'aux 1'!FG$12:FG$231)="","",1))</f>
        <v/>
      </c>
      <c r="DO21" s="15" t="str">
        <f>IF($BU21="","",IF(LOOKUP($BU21,'aux 1'!$A$12:$A$231,'aux 1'!FH$12:FH$231)="","",1))</f>
        <v/>
      </c>
      <c r="DP21" s="15" t="str">
        <f>IF($BU21="","",IF(LOOKUP($BU21,'aux 1'!$A$12:$A$231,'aux 1'!FI$12:FI$231)="","",1))</f>
        <v/>
      </c>
      <c r="DQ21" s="15" t="str">
        <f>IF($BU21="","",IF(LOOKUP($BU21,'aux 1'!$A$12:$A$231,'aux 1'!FJ$12:FJ$231)="","",1))</f>
        <v/>
      </c>
      <c r="DR21" s="15" t="str">
        <f>IF($BU21="","",IF(LOOKUP($BU21,'aux 1'!$A$12:$A$231,'aux 1'!FK$12:FK$231)="","",1))</f>
        <v/>
      </c>
      <c r="DS21" s="15" t="str">
        <f>IF($BU21="","",IF(LOOKUP($BU21,'aux 1'!$A$12:$A$231,'aux 1'!FL$12:FL$231)="","",1))</f>
        <v/>
      </c>
      <c r="DT21" s="15" t="str">
        <f>IF($BU21="","",IF(LOOKUP($BU21,'aux 1'!$A$12:$A$231,'aux 1'!FM$12:FM$231)="","",1))</f>
        <v/>
      </c>
      <c r="DU21" s="15" t="str">
        <f>IF($BU21="","",IF(LOOKUP($BU21,'aux 1'!$A$12:$A$231,'aux 1'!FN$12:FN$231)="","",1))</f>
        <v/>
      </c>
      <c r="DV21" s="15" t="str">
        <f>IF($BU21="","",IF(LOOKUP($BU21,'aux 1'!$A$12:$A$231,'aux 1'!FO$12:FO$231)="","",1))</f>
        <v/>
      </c>
      <c r="DW21" s="15" t="str">
        <f>IF($BU21="","",IF(LOOKUP($BU21,'aux 1'!$A$12:$A$231,'aux 1'!FP$12:FP$231)="","",1))</f>
        <v/>
      </c>
      <c r="DX21" s="15" t="str">
        <f>IF($BU21="","",IF(LOOKUP($BU21,'aux 1'!$A$12:$A$231,'aux 1'!FQ$12:FQ$231)="","",1))</f>
        <v/>
      </c>
      <c r="DY21" s="15" t="str">
        <f>IF($BU21="","",IF(LOOKUP($BU21,'aux 1'!$A$12:$A$231,'aux 1'!FR$12:FR$231)="","",1))</f>
        <v/>
      </c>
      <c r="DZ21" s="15" t="str">
        <f>IF($BU21="","",IF(LOOKUP($BU21,'aux 1'!$A$12:$A$231,'aux 1'!FS$12:FS$231)="","",1))</f>
        <v/>
      </c>
      <c r="EA21" s="15" t="str">
        <f>IF($BU21="","",IF(LOOKUP($BU21,'aux 1'!$A$12:$A$231,'aux 1'!FT$12:FT$231)="","",1))</f>
        <v/>
      </c>
      <c r="EB21" s="14" t="str">
        <f>IF($BU21="","",IF(LOOKUP($BU21,'aux 1'!$A$12:$A$231,'aux 1'!FU$12:FU$231)="","",1))</f>
        <v/>
      </c>
      <c r="EC21" s="14" t="str">
        <f>IF($BU21="","",IF(LOOKUP($BU21,'aux 1'!$A$12:$A$231,'aux 1'!FV$12:FV$231)="","",1))</f>
        <v/>
      </c>
      <c r="ED21" s="14" t="str">
        <f>IF($BU21="","",IF(LOOKUP($BU21,'aux 1'!$A$12:$A$231,'aux 1'!FW$12:FW$231)="","",1))</f>
        <v/>
      </c>
      <c r="EE21" s="14" t="str">
        <f>IF($BU21="","",IF(LOOKUP($BU21,'aux 1'!$A$12:$A$231,'aux 1'!FX$12:FX$231)="","",1))</f>
        <v/>
      </c>
      <c r="EF21" s="14" t="str">
        <f>IF($BU21="","",IF(LOOKUP($BU21,'aux 1'!$A$12:$A$231,'aux 1'!FY$12:FY$231)="","",1))</f>
        <v/>
      </c>
      <c r="EG21" s="14" t="str">
        <f>IF($BU21="","",IF(LOOKUP($BU21,'aux 1'!$A$12:$A$231,'aux 1'!FZ$12:FZ$231)="","",1))</f>
        <v/>
      </c>
      <c r="EH21" s="14" t="str">
        <f>IF($BU21="","",IF(LOOKUP($BU21,'aux 1'!$A$12:$A$231,'aux 1'!GA$12:GA$231)="","",1))</f>
        <v/>
      </c>
      <c r="EI21" s="14" t="str">
        <f>IF($BU21="","",IF(LOOKUP($BU21,'aux 1'!$A$12:$A$231,'aux 1'!GB$12:GB$231)="","",1))</f>
        <v/>
      </c>
      <c r="EJ21" s="14" t="str">
        <f>IF($BU21="","",IF(LOOKUP($BU21,'aux 1'!$A$12:$A$231,'aux 1'!GC$12:GC$231)="","",1))</f>
        <v/>
      </c>
      <c r="EK21" s="14" t="str">
        <f>IF($BU21="","",IF(LOOKUP($BU21,'aux 1'!$A$12:$A$231,'aux 1'!GD$12:GD$231)="","",1))</f>
        <v/>
      </c>
      <c r="EL21" s="14" t="str">
        <f>IF($BU21="","",IF(LOOKUP($BU21,'aux 1'!$A$12:$A$231,'aux 1'!GE$12:GE$231)="","",1))</f>
        <v/>
      </c>
      <c r="EM21" s="14" t="str">
        <f>IF($BU21="","",IF(LOOKUP($BU21,'aux 1'!$A$12:$A$231,'aux 1'!GF$12:GF$231)="","",1))</f>
        <v/>
      </c>
      <c r="EN21" s="14" t="str">
        <f>IF($BU21="","",IF(LOOKUP($BU21,'aux 1'!$A$12:$A$231,'aux 1'!GG$12:GG$231)="","",1))</f>
        <v/>
      </c>
      <c r="EO21" s="14" t="str">
        <f>IF($BU21="","",IF(LOOKUP($BU21,'aux 1'!$A$12:$A$231,'aux 1'!GH$12:GH$231)="","",1))</f>
        <v/>
      </c>
      <c r="EP21" s="14" t="str">
        <f>IF($BU21="","",IF(LOOKUP($BU21,'aux 1'!$A$12:$A$231,'aux 1'!GI$12:GI$231)="","",1))</f>
        <v/>
      </c>
      <c r="EQ21" s="14" t="str">
        <f>IF($BU21="","",IF(LOOKUP($BU21,'aux 1'!$A$12:$A$231,'aux 1'!GJ$12:GJ$231)="","",1))</f>
        <v/>
      </c>
      <c r="ER21" s="14" t="str">
        <f>IF($BU21="","",IF(LOOKUP($BU21,'aux 1'!$A$12:$A$231,'aux 1'!GK$12:GK$231)="","",1))</f>
        <v/>
      </c>
      <c r="ES21" s="14" t="str">
        <f>IF($BU21="","",IF(LOOKUP($BU21,'aux 1'!$A$12:$A$231,'aux 1'!GL$12:GL$231)="","",1))</f>
        <v/>
      </c>
      <c r="ET21" s="19" t="str">
        <f>IF($BU21="","",IF(LOOKUP($BU21,'aux 1'!$A$12:$A$231,'aux 1'!GM$12:GM$231)="","",1))</f>
        <v/>
      </c>
      <c r="EU21" s="19" t="str">
        <f>IF($BU21="","",IF(LOOKUP($BU21,'aux 1'!$A$12:$A$231,'aux 1'!GN$12:GN$231)="","",1))</f>
        <v/>
      </c>
      <c r="EV21" s="19" t="str">
        <f>IF($BU21="","",IF(LOOKUP($BU21,'aux 1'!$A$12:$A$231,'aux 1'!GO$12:GO$231)="","",1))</f>
        <v/>
      </c>
      <c r="EW21" s="19" t="str">
        <f>IF($BU21="","",IF(LOOKUP($BU21,'aux 1'!$A$12:$A$231,'aux 1'!GP$12:GP$231)="","",1))</f>
        <v/>
      </c>
      <c r="EX21" s="19" t="str">
        <f>IF($BU21="","",IF(LOOKUP($BU21,'aux 1'!$A$12:$A$231,'aux 1'!GQ$12:GQ$231)="","",1))</f>
        <v/>
      </c>
      <c r="EY21" s="19" t="str">
        <f>IF($BU21="","",IF(LOOKUP($BU21,'aux 1'!$A$12:$A$231,'aux 1'!GR$12:GR$231)="","",1))</f>
        <v/>
      </c>
      <c r="EZ21" s="19" t="str">
        <f>IF($BU21="","",IF(LOOKUP($BU21,'aux 1'!$A$12:$A$231,'aux 1'!GS$12:GS$231)="","",1))</f>
        <v/>
      </c>
      <c r="FA21" s="19" t="str">
        <f>IF($BU21="","",IF(LOOKUP($BU21,'aux 1'!$A$12:$A$231,'aux 1'!GT$12:GT$231)="","",1))</f>
        <v/>
      </c>
      <c r="FB21" s="19" t="str">
        <f>IF($BU21="","",IF(LOOKUP($BU21,'aux 1'!$A$12:$A$231,'aux 1'!GU$12:GU$231)="","",1))</f>
        <v/>
      </c>
      <c r="FC21" s="19" t="str">
        <f>IF($BU21="","",IF(LOOKUP($BU21,'aux 1'!$A$12:$A$231,'aux 1'!GV$12:GV$231)="","",1))</f>
        <v/>
      </c>
      <c r="FD21" s="19" t="str">
        <f>IF($BU21="","",IF(LOOKUP($BU21,'aux 1'!$A$12:$A$231,'aux 1'!GW$12:GW$231)="","",1))</f>
        <v/>
      </c>
      <c r="FE21" s="19" t="str">
        <f>IF($BU21="","",IF(LOOKUP($BU21,'aux 1'!$A$12:$A$231,'aux 1'!GX$12:GX$231)="","",1))</f>
        <v/>
      </c>
      <c r="FF21" s="19" t="str">
        <f>IF($BU21="","",IF(LOOKUP($BU21,'aux 1'!$A$12:$A$231,'aux 1'!GY$12:GY$231)="","",1))</f>
        <v/>
      </c>
      <c r="FG21" s="19" t="str">
        <f>IF($BU21="","",IF(LOOKUP($BU21,'aux 1'!$A$12:$A$231,'aux 1'!GZ$12:GZ$231)="","",1))</f>
        <v/>
      </c>
      <c r="FH21" s="19" t="str">
        <f>IF($BU21="","",IF(LOOKUP($BU21,'aux 1'!$A$12:$A$231,'aux 1'!HA$12:HA$231)="","",1))</f>
        <v/>
      </c>
      <c r="FI21" s="19" t="str">
        <f>IF($BU21="","",IF(LOOKUP($BU21,'aux 1'!$A$12:$A$231,'aux 1'!HB$12:HB$231)="","",1))</f>
        <v/>
      </c>
      <c r="FJ21" s="19" t="str">
        <f>IF($BU21="","",IF(LOOKUP($BU21,'aux 1'!$A$12:$A$231,'aux 1'!HC$12:HC$231)="","",1))</f>
        <v/>
      </c>
      <c r="FK21" s="19" t="str">
        <f>IF($BU21="","",IF(LOOKUP($BU21,'aux 1'!$A$12:$A$231,'aux 1'!HD$12:HD$231)="","",1))</f>
        <v/>
      </c>
      <c r="FM21" s="47"/>
      <c r="FN21" s="47"/>
      <c r="FO21" s="47"/>
      <c r="FP21" s="47"/>
      <c r="FQ21" s="47"/>
      <c r="FR21" s="47"/>
      <c r="FS21" s="47"/>
      <c r="FT21" s="47"/>
      <c r="FU21" s="47"/>
      <c r="FV21" s="47"/>
      <c r="FW21" s="47"/>
      <c r="FX21" s="47"/>
      <c r="FY21" s="47"/>
      <c r="FZ21" s="47"/>
    </row>
    <row r="22" spans="2:182" x14ac:dyDescent="0.25">
      <c r="B22" s="9">
        <f t="shared" si="34"/>
        <v>16</v>
      </c>
      <c r="C22" s="148" t="b">
        <v>0</v>
      </c>
      <c r="D22" s="148" t="b">
        <v>0</v>
      </c>
      <c r="E22" s="148" t="b">
        <v>0</v>
      </c>
      <c r="F22" s="148" t="b">
        <v>0</v>
      </c>
      <c r="G22" s="148" t="b">
        <v>0</v>
      </c>
      <c r="H22" s="148" t="b">
        <v>0</v>
      </c>
      <c r="I22" s="148" t="b">
        <v>0</v>
      </c>
      <c r="J22" s="148" t="b">
        <v>0</v>
      </c>
      <c r="K22" s="148" t="b">
        <v>0</v>
      </c>
      <c r="L22" s="148" t="b">
        <v>0</v>
      </c>
      <c r="M22" s="148" t="b">
        <v>0</v>
      </c>
      <c r="N22" s="148" t="b">
        <v>0</v>
      </c>
      <c r="O22" s="148" t="b">
        <v>0</v>
      </c>
      <c r="P22" s="148" t="b">
        <v>0</v>
      </c>
      <c r="Q22" s="148" t="b">
        <v>0</v>
      </c>
      <c r="R22" s="148" t="b">
        <v>0</v>
      </c>
      <c r="S22" s="148" t="b">
        <v>0</v>
      </c>
      <c r="T22" s="148" t="b">
        <v>0</v>
      </c>
      <c r="U22" s="148" t="b">
        <v>0</v>
      </c>
      <c r="V22" s="148" t="b">
        <v>0</v>
      </c>
      <c r="W22">
        <f t="shared" si="29"/>
        <v>15</v>
      </c>
      <c r="X22" s="73" t="str">
        <f>IF(C22,INDEX(Formulário!$A$1:$L$100,'aux 2'!X$3+$W22,'aux 2'!X$2),"")</f>
        <v/>
      </c>
      <c r="Y22" s="73" t="str">
        <f>IF(D22,INDEX(Formulário!$A$1:$L$100,'aux 2'!Y$3+$W22,'aux 2'!Y$2),"")</f>
        <v/>
      </c>
      <c r="Z22" s="73" t="str">
        <f>IF(E22,INDEX(Formulário!$A$1:$L$100,'aux 2'!Z$3+$W22,'aux 2'!Z$2),"")</f>
        <v/>
      </c>
      <c r="AA22" s="73" t="str">
        <f>IF(F22,INDEX(Formulário!$A$1:$L$100,'aux 2'!AA$3+$W22,'aux 2'!AA$2),"")</f>
        <v/>
      </c>
      <c r="AB22" s="73" t="str">
        <f>IF(G22,INDEX(Formulário!$A$1:$L$100,'aux 2'!AB$3+$W22,'aux 2'!AB$2),"")</f>
        <v/>
      </c>
      <c r="AC22" s="73" t="str">
        <f>IF(H22,INDEX(Formulário!$A$1:$L$100,'aux 2'!AC$3+$W22,'aux 2'!AC$2),"")</f>
        <v/>
      </c>
      <c r="AD22" s="73" t="str">
        <f>IF(I22,INDEX(Formulário!$A$1:$L$100,'aux 2'!AD$3+$W22,'aux 2'!AD$2),"")</f>
        <v/>
      </c>
      <c r="AE22" s="73" t="str">
        <f>IF(J22,INDEX(Formulário!$A$1:$L$100,'aux 2'!AE$3+$W22,'aux 2'!AE$2),"")</f>
        <v/>
      </c>
      <c r="AF22" s="73" t="str">
        <f>IF(K22,INDEX(Formulário!$A$1:$L$100,'aux 2'!AF$3+$W22,'aux 2'!AF$2),"")</f>
        <v/>
      </c>
      <c r="AG22" s="73" t="str">
        <f>IF(L22,INDEX(Formulário!$A$1:$L$100,'aux 2'!AG$3+$W22,'aux 2'!AG$2),"")</f>
        <v/>
      </c>
      <c r="AH22" s="73" t="str">
        <f>IF(M22,INDEX(Formulário!$A$1:$L$100,'aux 2'!AH$3+$W22,'aux 2'!AH$2),"")</f>
        <v/>
      </c>
      <c r="AI22" s="73" t="str">
        <f>IF(N22,INDEX(Formulário!$A$1:$L$100,'aux 2'!AI$3+$W22,'aux 2'!AI$2),"")</f>
        <v/>
      </c>
      <c r="AJ22" s="73" t="str">
        <f>IF(O22,INDEX(Formulário!$A$1:$L$100,'aux 2'!AJ$3+$W22,'aux 2'!AJ$2),"")</f>
        <v/>
      </c>
      <c r="AK22" s="73" t="str">
        <f>IF(P22,INDEX(Formulário!$A$1:$L$100,'aux 2'!AK$3+$W22,'aux 2'!AK$2),"")</f>
        <v/>
      </c>
      <c r="AL22" s="73" t="str">
        <f>IF(Q22,INDEX(Formulário!$A$1:$L$100,'aux 2'!AL$3+$W22,'aux 2'!AL$2),"")</f>
        <v/>
      </c>
      <c r="AM22" s="73" t="str">
        <f>IF(R22,INDEX(Formulário!$A$1:$L$100,'aux 2'!AM$3+$W22,'aux 2'!AM$2),"")</f>
        <v/>
      </c>
      <c r="AN22" s="73" t="str">
        <f>IF(S22,INDEX(Formulário!$A$1:$L$100,'aux 2'!AN$3+$W22,'aux 2'!AN$2),"")</f>
        <v/>
      </c>
      <c r="AO22" s="73" t="str">
        <f>IF(T22,INDEX(Formulário!$A$1:$L$100,'aux 2'!AO$3+$W22,'aux 2'!AO$2),"")</f>
        <v/>
      </c>
      <c r="AP22" s="73" t="str">
        <f>IF(U22,INDEX(Formulário!$A$1:$L$100,'aux 2'!AP$3+$W22,'aux 2'!AP$2),"")</f>
        <v/>
      </c>
      <c r="AQ22" s="73" t="str">
        <f>IF(V22,INDEX(Formulário!$A$1:$L$100,'aux 2'!AQ$3+$W22,'aux 2'!AQ$2),"")</f>
        <v/>
      </c>
      <c r="AS22" s="62" t="str">
        <f>IF(OR(X22="",X22=0),"",MATCH(X22,'aux 1'!$AQ$12:$AQ$231,0))</f>
        <v/>
      </c>
      <c r="AT22" s="62" t="str">
        <f>IF(OR(Y22="",Y22=0),"",MATCH(Y22,'aux 1'!$AQ$12:$AQ$231,0))</f>
        <v/>
      </c>
      <c r="AU22" s="62" t="str">
        <f>IF(OR(Z22="",Z22=0),"",MATCH(Z22,'aux 1'!$AQ$12:$AQ$231,0))</f>
        <v/>
      </c>
      <c r="AV22" s="62" t="str">
        <f>IF(OR(AA22="",AA22=0),"",MATCH(AA22,'aux 1'!$AQ$12:$AQ$231,0))</f>
        <v/>
      </c>
      <c r="AW22" s="62" t="str">
        <f>IF(OR(AB22="",AB22=0),"",MATCH(AB22,'aux 1'!$AQ$12:$AQ$231,0))</f>
        <v/>
      </c>
      <c r="AX22" s="62" t="str">
        <f>IF(OR(AC22="",AC22=0),"",MATCH(AC22,'aux 1'!$AQ$12:$AQ$231,0))</f>
        <v/>
      </c>
      <c r="AY22" s="62" t="str">
        <f>IF(OR(AD22="",AD22=0),"",MATCH(AD22,'aux 1'!$AQ$12:$AQ$231,0))</f>
        <v/>
      </c>
      <c r="AZ22" s="62" t="str">
        <f>IF(OR(AE22="",AE22=0),"",MATCH(AE22,'aux 1'!$AQ$12:$AQ$231,0))</f>
        <v/>
      </c>
      <c r="BA22" s="62" t="str">
        <f>IF(OR(AF22="",AF22=0),"",MATCH(AF22,'aux 1'!$AQ$12:$AQ$231,0))</f>
        <v/>
      </c>
      <c r="BB22" s="62" t="str">
        <f>IF(OR(AG22="",AG22=0),"",MATCH(AG22,'aux 1'!$AQ$12:$AQ$231,0))</f>
        <v/>
      </c>
      <c r="BC22" s="62" t="str">
        <f>IF(OR(AH22="",AH22=0),"",MATCH(AH22,'aux 1'!$AQ$12:$AQ$231,0))</f>
        <v/>
      </c>
      <c r="BD22" s="62" t="str">
        <f>IF(OR(AI22="",AI22=0),"",MATCH(AI22,'aux 1'!$AQ$12:$AQ$231,0))</f>
        <v/>
      </c>
      <c r="BE22" s="62" t="str">
        <f>IF(OR(AJ22="",AJ22=0),"",MATCH(AJ22,'aux 1'!$AQ$12:$AQ$231,0))</f>
        <v/>
      </c>
      <c r="BF22" s="62" t="str">
        <f>IF(OR(AK22="",AK22=0),"",MATCH(AK22,'aux 1'!$AQ$12:$AQ$231,0))</f>
        <v/>
      </c>
      <c r="BG22" s="62" t="str">
        <f>IF(OR(AL22="",AL22=0),"",MATCH(AL22,'aux 1'!$AQ$12:$AQ$231,0))</f>
        <v/>
      </c>
      <c r="BH22" s="62" t="str">
        <f>IF(OR(AM22="",AM22=0),"",MATCH(AM22,'aux 1'!$AQ$12:$AQ$231,0))</f>
        <v/>
      </c>
      <c r="BI22" s="62" t="str">
        <f>IF(OR(AN22="",AN22=0),"",MATCH(AN22,'aux 1'!$AQ$12:$AQ$231,0))</f>
        <v/>
      </c>
      <c r="BJ22" s="62" t="str">
        <f>IF(OR(AO22="",AO22=0),"",MATCH(AO22,'aux 1'!$AQ$12:$AQ$231,0))</f>
        <v/>
      </c>
      <c r="BK22" s="62" t="str">
        <f>IF(OR(AP22="",AP22=0),"",MATCH(AP22,'aux 1'!$AQ$12:$AQ$231,0))</f>
        <v/>
      </c>
      <c r="BL22" s="62" t="str">
        <f>IF(OR(AQ22="",AQ22=0),"",MATCH(AQ22,'aux 1'!$AQ$12:$AQ$231,0))</f>
        <v/>
      </c>
      <c r="BN22" s="47">
        <v>16</v>
      </c>
      <c r="BO22" s="122">
        <v>16</v>
      </c>
      <c r="BP22" s="78">
        <f t="shared" si="30"/>
        <v>1</v>
      </c>
      <c r="BQ22" s="15" t="str">
        <f t="shared" si="27"/>
        <v/>
      </c>
      <c r="BR22" s="121" t="str">
        <f t="shared" si="35"/>
        <v/>
      </c>
      <c r="BS22" s="19" t="str">
        <f t="shared" si="32"/>
        <v/>
      </c>
      <c r="BT22" s="62" t="str">
        <f>IF(BS22="","",SUM(BS$7:BS22)-BS22+1)</f>
        <v/>
      </c>
      <c r="BU22" s="117" t="str">
        <f t="shared" si="33"/>
        <v/>
      </c>
      <c r="BY22" s="322">
        <v>16</v>
      </c>
      <c r="BZ22" s="6" t="str">
        <f>IF($BU22="","",IF(LOOKUP($BU22,'aux 1'!$A$12:$A$231,'aux 1'!DS$12:DS$231)="","",1))</f>
        <v/>
      </c>
      <c r="CA22" s="6" t="str">
        <f>IF($BU22="","",IF(LOOKUP($BU22,'aux 1'!$A$12:$A$231,'aux 1'!DT$12:DT$231)="","",1))</f>
        <v/>
      </c>
      <c r="CB22" s="6" t="str">
        <f>IF($BU22="","",IF(LOOKUP($BU22,'aux 1'!$A$12:$A$231,'aux 1'!DU$12:DU$231)="","",1))</f>
        <v/>
      </c>
      <c r="CC22" s="6" t="str">
        <f>IF($BU22="","",IF(LOOKUP($BU22,'aux 1'!$A$12:$A$231,'aux 1'!DV$12:DV$231)="","",1))</f>
        <v/>
      </c>
      <c r="CD22" s="6" t="str">
        <f>IF($BU22="","",IF(LOOKUP($BU22,'aux 1'!$A$12:$A$231,'aux 1'!DW$12:DW$231)="","",1))</f>
        <v/>
      </c>
      <c r="CE22" s="6" t="str">
        <f>IF($BU22="","",IF(LOOKUP($BU22,'aux 1'!$A$12:$A$231,'aux 1'!DX$12:DX$231)="","",1))</f>
        <v/>
      </c>
      <c r="CF22" s="6" t="str">
        <f>IF($BU22="","",IF(LOOKUP($BU22,'aux 1'!$A$12:$A$231,'aux 1'!DY$12:DY$231)="","",1))</f>
        <v/>
      </c>
      <c r="CG22" s="6" t="str">
        <f>IF($BU22="","",IF(LOOKUP($BU22,'aux 1'!$A$12:$A$231,'aux 1'!DZ$12:DZ$231)="","",1))</f>
        <v/>
      </c>
      <c r="CH22" s="6" t="str">
        <f>IF($BU22="","",IF(LOOKUP($BU22,'aux 1'!$A$12:$A$231,'aux 1'!EA$12:EA$231)="","",1))</f>
        <v/>
      </c>
      <c r="CI22" s="6" t="str">
        <f>IF($BU22="","",IF(LOOKUP($BU22,'aux 1'!$A$12:$A$231,'aux 1'!EB$12:EB$231)="","",1))</f>
        <v/>
      </c>
      <c r="CJ22" s="6" t="str">
        <f>IF($BU22="","",IF(LOOKUP($BU22,'aux 1'!$A$12:$A$231,'aux 1'!EC$12:EC$231)="","",1))</f>
        <v/>
      </c>
      <c r="CK22" s="6" t="str">
        <f>IF($BU22="","",IF(LOOKUP($BU22,'aux 1'!$A$12:$A$231,'aux 1'!ED$12:ED$231)="","",1))</f>
        <v/>
      </c>
      <c r="CL22" s="6" t="str">
        <f>IF($BU22="","",IF(LOOKUP($BU22,'aux 1'!$A$12:$A$231,'aux 1'!EE$12:EE$231)="","",1))</f>
        <v/>
      </c>
      <c r="CM22" s="6" t="str">
        <f>IF($BU22="","",IF(LOOKUP($BU22,'aux 1'!$A$12:$A$231,'aux 1'!EF$12:EF$231)="","",1))</f>
        <v/>
      </c>
      <c r="CN22" s="6" t="str">
        <f>IF($BU22="","",IF(LOOKUP($BU22,'aux 1'!$A$12:$A$231,'aux 1'!EG$12:EG$231)="","",1))</f>
        <v/>
      </c>
      <c r="CO22" s="6" t="str">
        <f>IF($BU22="","",IF(LOOKUP($BU22,'aux 1'!$A$12:$A$231,'aux 1'!EH$12:EH$231)="","",1))</f>
        <v/>
      </c>
      <c r="CP22" s="6" t="str">
        <f>IF($BU22="","",IF(LOOKUP($BU22,'aux 1'!$A$12:$A$231,'aux 1'!EI$12:EI$231)="","",1))</f>
        <v/>
      </c>
      <c r="CQ22" s="6" t="str">
        <f>IF($BU22="","",IF(LOOKUP($BU22,'aux 1'!$A$12:$A$231,'aux 1'!EJ$12:EJ$231)="","",1))</f>
        <v/>
      </c>
      <c r="CR22" s="7" t="str">
        <f>IF($BU22="","",IF(LOOKUP($BU22,'aux 1'!$A$12:$A$231,'aux 1'!EK$12:EK$231)="","",1))</f>
        <v/>
      </c>
      <c r="CS22" s="7" t="str">
        <f>IF($BU22="","",IF(LOOKUP($BU22,'aux 1'!$A$12:$A$231,'aux 1'!EL$12:EL$231)="","",1))</f>
        <v/>
      </c>
      <c r="CT22" s="7" t="str">
        <f>IF($BU22="","",IF(LOOKUP($BU22,'aux 1'!$A$12:$A$231,'aux 1'!EM$12:EM$231)="","",1))</f>
        <v/>
      </c>
      <c r="CU22" s="7" t="str">
        <f>IF($BU22="","",IF(LOOKUP($BU22,'aux 1'!$A$12:$A$231,'aux 1'!EN$12:EN$231)="","",1))</f>
        <v/>
      </c>
      <c r="CV22" s="7" t="str">
        <f>IF($BU22="","",IF(LOOKUP($BU22,'aux 1'!$A$12:$A$231,'aux 1'!EO$12:EO$231)="","",1))</f>
        <v/>
      </c>
      <c r="CW22" s="7" t="str">
        <f>IF($BU22="","",IF(LOOKUP($BU22,'aux 1'!$A$12:$A$231,'aux 1'!EP$12:EP$231)="","",1))</f>
        <v/>
      </c>
      <c r="CX22" s="7" t="str">
        <f>IF($BU22="","",IF(LOOKUP($BU22,'aux 1'!$A$12:$A$231,'aux 1'!EQ$12:EQ$231)="","",1))</f>
        <v/>
      </c>
      <c r="CY22" s="7" t="str">
        <f>IF($BU22="","",IF(LOOKUP($BU22,'aux 1'!$A$12:$A$231,'aux 1'!ER$12:ER$231)="","",1))</f>
        <v/>
      </c>
      <c r="CZ22" s="7" t="str">
        <f>IF($BU22="","",IF(LOOKUP($BU22,'aux 1'!$A$12:$A$231,'aux 1'!ES$12:ES$231)="","",1))</f>
        <v/>
      </c>
      <c r="DA22" s="7" t="str">
        <f>IF($BU22="","",IF(LOOKUP($BU22,'aux 1'!$A$12:$A$231,'aux 1'!ET$12:ET$231)="","",1))</f>
        <v/>
      </c>
      <c r="DB22" s="7" t="str">
        <f>IF($BU22="","",IF(LOOKUP($BU22,'aux 1'!$A$12:$A$231,'aux 1'!EU$12:EU$231)="","",1))</f>
        <v/>
      </c>
      <c r="DC22" s="7" t="str">
        <f>IF($BU22="","",IF(LOOKUP($BU22,'aux 1'!$A$12:$A$231,'aux 1'!EV$12:EV$231)="","",1))</f>
        <v/>
      </c>
      <c r="DD22" s="7" t="str">
        <f>IF($BU22="","",IF(LOOKUP($BU22,'aux 1'!$A$12:$A$231,'aux 1'!EW$12:EW$231)="","",1))</f>
        <v/>
      </c>
      <c r="DE22" s="7" t="str">
        <f>IF($BU22="","",IF(LOOKUP($BU22,'aux 1'!$A$12:$A$231,'aux 1'!EX$12:EX$231)="","",1))</f>
        <v/>
      </c>
      <c r="DF22" s="7" t="str">
        <f>IF($BU22="","",IF(LOOKUP($BU22,'aux 1'!$A$12:$A$231,'aux 1'!EY$12:EY$231)="","",1))</f>
        <v/>
      </c>
      <c r="DG22" s="7" t="str">
        <f>IF($BU22="","",IF(LOOKUP($BU22,'aux 1'!$A$12:$A$231,'aux 1'!EZ$12:EZ$231)="","",1))</f>
        <v/>
      </c>
      <c r="DH22" s="7" t="str">
        <f>IF($BU22="","",IF(LOOKUP($BU22,'aux 1'!$A$12:$A$231,'aux 1'!FA$12:FA$231)="","",1))</f>
        <v/>
      </c>
      <c r="DI22" s="7" t="str">
        <f>IF($BU22="","",IF(LOOKUP($BU22,'aux 1'!$A$12:$A$231,'aux 1'!FB$12:FB$231)="","",1))</f>
        <v/>
      </c>
      <c r="DJ22" s="15" t="str">
        <f>IF($BU22="","",IF(LOOKUP($BU22,'aux 1'!$A$12:$A$231,'aux 1'!FC$12:FC$231)="","",1))</f>
        <v/>
      </c>
      <c r="DK22" s="15" t="str">
        <f>IF($BU22="","",IF(LOOKUP($BU22,'aux 1'!$A$12:$A$231,'aux 1'!FD$12:FD$231)="","",1))</f>
        <v/>
      </c>
      <c r="DL22" s="15" t="str">
        <f>IF($BU22="","",IF(LOOKUP($BU22,'aux 1'!$A$12:$A$231,'aux 1'!FE$12:FE$231)="","",1))</f>
        <v/>
      </c>
      <c r="DM22" s="15" t="str">
        <f>IF($BU22="","",IF(LOOKUP($BU22,'aux 1'!$A$12:$A$231,'aux 1'!FF$12:FF$231)="","",1))</f>
        <v/>
      </c>
      <c r="DN22" s="15" t="str">
        <f>IF($BU22="","",IF(LOOKUP($BU22,'aux 1'!$A$12:$A$231,'aux 1'!FG$12:FG$231)="","",1))</f>
        <v/>
      </c>
      <c r="DO22" s="15" t="str">
        <f>IF($BU22="","",IF(LOOKUP($BU22,'aux 1'!$A$12:$A$231,'aux 1'!FH$12:FH$231)="","",1))</f>
        <v/>
      </c>
      <c r="DP22" s="15" t="str">
        <f>IF($BU22="","",IF(LOOKUP($BU22,'aux 1'!$A$12:$A$231,'aux 1'!FI$12:FI$231)="","",1))</f>
        <v/>
      </c>
      <c r="DQ22" s="15" t="str">
        <f>IF($BU22="","",IF(LOOKUP($BU22,'aux 1'!$A$12:$A$231,'aux 1'!FJ$12:FJ$231)="","",1))</f>
        <v/>
      </c>
      <c r="DR22" s="15" t="str">
        <f>IF($BU22="","",IF(LOOKUP($BU22,'aux 1'!$A$12:$A$231,'aux 1'!FK$12:FK$231)="","",1))</f>
        <v/>
      </c>
      <c r="DS22" s="15" t="str">
        <f>IF($BU22="","",IF(LOOKUP($BU22,'aux 1'!$A$12:$A$231,'aux 1'!FL$12:FL$231)="","",1))</f>
        <v/>
      </c>
      <c r="DT22" s="15" t="str">
        <f>IF($BU22="","",IF(LOOKUP($BU22,'aux 1'!$A$12:$A$231,'aux 1'!FM$12:FM$231)="","",1))</f>
        <v/>
      </c>
      <c r="DU22" s="15" t="str">
        <f>IF($BU22="","",IF(LOOKUP($BU22,'aux 1'!$A$12:$A$231,'aux 1'!FN$12:FN$231)="","",1))</f>
        <v/>
      </c>
      <c r="DV22" s="15" t="str">
        <f>IF($BU22="","",IF(LOOKUP($BU22,'aux 1'!$A$12:$A$231,'aux 1'!FO$12:FO$231)="","",1))</f>
        <v/>
      </c>
      <c r="DW22" s="15" t="str">
        <f>IF($BU22="","",IF(LOOKUP($BU22,'aux 1'!$A$12:$A$231,'aux 1'!FP$12:FP$231)="","",1))</f>
        <v/>
      </c>
      <c r="DX22" s="15" t="str">
        <f>IF($BU22="","",IF(LOOKUP($BU22,'aux 1'!$A$12:$A$231,'aux 1'!FQ$12:FQ$231)="","",1))</f>
        <v/>
      </c>
      <c r="DY22" s="15" t="str">
        <f>IF($BU22="","",IF(LOOKUP($BU22,'aux 1'!$A$12:$A$231,'aux 1'!FR$12:FR$231)="","",1))</f>
        <v/>
      </c>
      <c r="DZ22" s="15" t="str">
        <f>IF($BU22="","",IF(LOOKUP($BU22,'aux 1'!$A$12:$A$231,'aux 1'!FS$12:FS$231)="","",1))</f>
        <v/>
      </c>
      <c r="EA22" s="15" t="str">
        <f>IF($BU22="","",IF(LOOKUP($BU22,'aux 1'!$A$12:$A$231,'aux 1'!FT$12:FT$231)="","",1))</f>
        <v/>
      </c>
      <c r="EB22" s="14" t="str">
        <f>IF($BU22="","",IF(LOOKUP($BU22,'aux 1'!$A$12:$A$231,'aux 1'!FU$12:FU$231)="","",1))</f>
        <v/>
      </c>
      <c r="EC22" s="14" t="str">
        <f>IF($BU22="","",IF(LOOKUP($BU22,'aux 1'!$A$12:$A$231,'aux 1'!FV$12:FV$231)="","",1))</f>
        <v/>
      </c>
      <c r="ED22" s="14" t="str">
        <f>IF($BU22="","",IF(LOOKUP($BU22,'aux 1'!$A$12:$A$231,'aux 1'!FW$12:FW$231)="","",1))</f>
        <v/>
      </c>
      <c r="EE22" s="14" t="str">
        <f>IF($BU22="","",IF(LOOKUP($BU22,'aux 1'!$A$12:$A$231,'aux 1'!FX$12:FX$231)="","",1))</f>
        <v/>
      </c>
      <c r="EF22" s="14" t="str">
        <f>IF($BU22="","",IF(LOOKUP($BU22,'aux 1'!$A$12:$A$231,'aux 1'!FY$12:FY$231)="","",1))</f>
        <v/>
      </c>
      <c r="EG22" s="14" t="str">
        <f>IF($BU22="","",IF(LOOKUP($BU22,'aux 1'!$A$12:$A$231,'aux 1'!FZ$12:FZ$231)="","",1))</f>
        <v/>
      </c>
      <c r="EH22" s="14" t="str">
        <f>IF($BU22="","",IF(LOOKUP($BU22,'aux 1'!$A$12:$A$231,'aux 1'!GA$12:GA$231)="","",1))</f>
        <v/>
      </c>
      <c r="EI22" s="14" t="str">
        <f>IF($BU22="","",IF(LOOKUP($BU22,'aux 1'!$A$12:$A$231,'aux 1'!GB$12:GB$231)="","",1))</f>
        <v/>
      </c>
      <c r="EJ22" s="14" t="str">
        <f>IF($BU22="","",IF(LOOKUP($BU22,'aux 1'!$A$12:$A$231,'aux 1'!GC$12:GC$231)="","",1))</f>
        <v/>
      </c>
      <c r="EK22" s="14" t="str">
        <f>IF($BU22="","",IF(LOOKUP($BU22,'aux 1'!$A$12:$A$231,'aux 1'!GD$12:GD$231)="","",1))</f>
        <v/>
      </c>
      <c r="EL22" s="14" t="str">
        <f>IF($BU22="","",IF(LOOKUP($BU22,'aux 1'!$A$12:$A$231,'aux 1'!GE$12:GE$231)="","",1))</f>
        <v/>
      </c>
      <c r="EM22" s="14" t="str">
        <f>IF($BU22="","",IF(LOOKUP($BU22,'aux 1'!$A$12:$A$231,'aux 1'!GF$12:GF$231)="","",1))</f>
        <v/>
      </c>
      <c r="EN22" s="14" t="str">
        <f>IF($BU22="","",IF(LOOKUP($BU22,'aux 1'!$A$12:$A$231,'aux 1'!GG$12:GG$231)="","",1))</f>
        <v/>
      </c>
      <c r="EO22" s="14" t="str">
        <f>IF($BU22="","",IF(LOOKUP($BU22,'aux 1'!$A$12:$A$231,'aux 1'!GH$12:GH$231)="","",1))</f>
        <v/>
      </c>
      <c r="EP22" s="14" t="str">
        <f>IF($BU22="","",IF(LOOKUP($BU22,'aux 1'!$A$12:$A$231,'aux 1'!GI$12:GI$231)="","",1))</f>
        <v/>
      </c>
      <c r="EQ22" s="14" t="str">
        <f>IF($BU22="","",IF(LOOKUP($BU22,'aux 1'!$A$12:$A$231,'aux 1'!GJ$12:GJ$231)="","",1))</f>
        <v/>
      </c>
      <c r="ER22" s="14" t="str">
        <f>IF($BU22="","",IF(LOOKUP($BU22,'aux 1'!$A$12:$A$231,'aux 1'!GK$12:GK$231)="","",1))</f>
        <v/>
      </c>
      <c r="ES22" s="14" t="str">
        <f>IF($BU22="","",IF(LOOKUP($BU22,'aux 1'!$A$12:$A$231,'aux 1'!GL$12:GL$231)="","",1))</f>
        <v/>
      </c>
      <c r="ET22" s="19" t="str">
        <f>IF($BU22="","",IF(LOOKUP($BU22,'aux 1'!$A$12:$A$231,'aux 1'!GM$12:GM$231)="","",1))</f>
        <v/>
      </c>
      <c r="EU22" s="19" t="str">
        <f>IF($BU22="","",IF(LOOKUP($BU22,'aux 1'!$A$12:$A$231,'aux 1'!GN$12:GN$231)="","",1))</f>
        <v/>
      </c>
      <c r="EV22" s="19" t="str">
        <f>IF($BU22="","",IF(LOOKUP($BU22,'aux 1'!$A$12:$A$231,'aux 1'!GO$12:GO$231)="","",1))</f>
        <v/>
      </c>
      <c r="EW22" s="19" t="str">
        <f>IF($BU22="","",IF(LOOKUP($BU22,'aux 1'!$A$12:$A$231,'aux 1'!GP$12:GP$231)="","",1))</f>
        <v/>
      </c>
      <c r="EX22" s="19" t="str">
        <f>IF($BU22="","",IF(LOOKUP($BU22,'aux 1'!$A$12:$A$231,'aux 1'!GQ$12:GQ$231)="","",1))</f>
        <v/>
      </c>
      <c r="EY22" s="19" t="str">
        <f>IF($BU22="","",IF(LOOKUP($BU22,'aux 1'!$A$12:$A$231,'aux 1'!GR$12:GR$231)="","",1))</f>
        <v/>
      </c>
      <c r="EZ22" s="19" t="str">
        <f>IF($BU22="","",IF(LOOKUP($BU22,'aux 1'!$A$12:$A$231,'aux 1'!GS$12:GS$231)="","",1))</f>
        <v/>
      </c>
      <c r="FA22" s="19" t="str">
        <f>IF($BU22="","",IF(LOOKUP($BU22,'aux 1'!$A$12:$A$231,'aux 1'!GT$12:GT$231)="","",1))</f>
        <v/>
      </c>
      <c r="FB22" s="19" t="str">
        <f>IF($BU22="","",IF(LOOKUP($BU22,'aux 1'!$A$12:$A$231,'aux 1'!GU$12:GU$231)="","",1))</f>
        <v/>
      </c>
      <c r="FC22" s="19" t="str">
        <f>IF($BU22="","",IF(LOOKUP($BU22,'aux 1'!$A$12:$A$231,'aux 1'!GV$12:GV$231)="","",1))</f>
        <v/>
      </c>
      <c r="FD22" s="19" t="str">
        <f>IF($BU22="","",IF(LOOKUP($BU22,'aux 1'!$A$12:$A$231,'aux 1'!GW$12:GW$231)="","",1))</f>
        <v/>
      </c>
      <c r="FE22" s="19" t="str">
        <f>IF($BU22="","",IF(LOOKUP($BU22,'aux 1'!$A$12:$A$231,'aux 1'!GX$12:GX$231)="","",1))</f>
        <v/>
      </c>
      <c r="FF22" s="19" t="str">
        <f>IF($BU22="","",IF(LOOKUP($BU22,'aux 1'!$A$12:$A$231,'aux 1'!GY$12:GY$231)="","",1))</f>
        <v/>
      </c>
      <c r="FG22" s="19" t="str">
        <f>IF($BU22="","",IF(LOOKUP($BU22,'aux 1'!$A$12:$A$231,'aux 1'!GZ$12:GZ$231)="","",1))</f>
        <v/>
      </c>
      <c r="FH22" s="19" t="str">
        <f>IF($BU22="","",IF(LOOKUP($BU22,'aux 1'!$A$12:$A$231,'aux 1'!HA$12:HA$231)="","",1))</f>
        <v/>
      </c>
      <c r="FI22" s="19" t="str">
        <f>IF($BU22="","",IF(LOOKUP($BU22,'aux 1'!$A$12:$A$231,'aux 1'!HB$12:HB$231)="","",1))</f>
        <v/>
      </c>
      <c r="FJ22" s="19" t="str">
        <f>IF($BU22="","",IF(LOOKUP($BU22,'aux 1'!$A$12:$A$231,'aux 1'!HC$12:HC$231)="","",1))</f>
        <v/>
      </c>
      <c r="FK22" s="19" t="str">
        <f>IF($BU22="","",IF(LOOKUP($BU22,'aux 1'!$A$12:$A$231,'aux 1'!HD$12:HD$231)="","",1))</f>
        <v/>
      </c>
      <c r="FM22" s="47"/>
      <c r="FN22" s="47"/>
      <c r="FO22" s="47"/>
      <c r="FP22" s="47"/>
      <c r="FQ22" s="47"/>
      <c r="FR22" s="47"/>
      <c r="FS22" s="47"/>
      <c r="FT22" s="47"/>
      <c r="FU22" s="47"/>
      <c r="FV22" s="47"/>
      <c r="FW22" s="47"/>
      <c r="FX22" s="47"/>
      <c r="FY22" s="47"/>
      <c r="FZ22" s="47"/>
    </row>
    <row r="23" spans="2:182" x14ac:dyDescent="0.25">
      <c r="B23" s="9">
        <f t="shared" si="34"/>
        <v>17</v>
      </c>
      <c r="C23" s="148"/>
      <c r="D23" s="148"/>
      <c r="E23" s="148"/>
      <c r="F23" s="148"/>
      <c r="G23" s="148"/>
      <c r="H23" s="148"/>
      <c r="I23" s="148"/>
      <c r="J23" s="148"/>
      <c r="K23" s="148"/>
      <c r="L23" s="148"/>
      <c r="M23" s="148"/>
      <c r="N23" s="148"/>
      <c r="O23" s="148"/>
      <c r="P23" s="148"/>
      <c r="Q23" s="148"/>
      <c r="R23" s="148"/>
      <c r="S23" s="148"/>
      <c r="T23" s="148"/>
      <c r="U23" s="148"/>
      <c r="V23" s="148"/>
      <c r="W23">
        <f t="shared" si="29"/>
        <v>16</v>
      </c>
      <c r="X23" s="73" t="str">
        <f>IF(C23,INDEX(Formulário!$A$1:$L$100,'aux 2'!X$3+$W23,'aux 2'!X$2),"")</f>
        <v/>
      </c>
      <c r="Y23" s="73" t="str">
        <f>IF(D23,INDEX(Formulário!$A$1:$L$100,'aux 2'!Y$3+$W23,'aux 2'!Y$2),"")</f>
        <v/>
      </c>
      <c r="Z23" s="73" t="str">
        <f>IF(E23,INDEX(Formulário!$A$1:$L$100,'aux 2'!Z$3+$W23,'aux 2'!Z$2),"")</f>
        <v/>
      </c>
      <c r="AA23" s="73" t="str">
        <f>IF(F23,INDEX(Formulário!$A$1:$L$100,'aux 2'!AA$3+$W23,'aux 2'!AA$2),"")</f>
        <v/>
      </c>
      <c r="AB23" s="73" t="str">
        <f>IF(G23,INDEX(Formulário!$A$1:$L$100,'aux 2'!AB$3+$W23,'aux 2'!AB$2),"")</f>
        <v/>
      </c>
      <c r="AC23" s="73" t="str">
        <f>IF(H23,INDEX(Formulário!$A$1:$L$100,'aux 2'!AC$3+$W23,'aux 2'!AC$2),"")</f>
        <v/>
      </c>
      <c r="AD23" s="73" t="str">
        <f>IF(I23,INDEX(Formulário!$A$1:$L$100,'aux 2'!AD$3+$W23,'aux 2'!AD$2),"")</f>
        <v/>
      </c>
      <c r="AE23" s="73" t="str">
        <f>IF(J23,INDEX(Formulário!$A$1:$L$100,'aux 2'!AE$3+$W23,'aux 2'!AE$2),"")</f>
        <v/>
      </c>
      <c r="AF23" s="73" t="str">
        <f>IF(K23,INDEX(Formulário!$A$1:$L$100,'aux 2'!AF$3+$W23,'aux 2'!AF$2),"")</f>
        <v/>
      </c>
      <c r="AG23" s="73" t="str">
        <f>IF(L23,INDEX(Formulário!$A$1:$L$100,'aux 2'!AG$3+$W23,'aux 2'!AG$2),"")</f>
        <v/>
      </c>
      <c r="AH23" s="73" t="str">
        <f>IF(M23,INDEX(Formulário!$A$1:$L$100,'aux 2'!AH$3+$W23,'aux 2'!AH$2),"")</f>
        <v/>
      </c>
      <c r="AI23" s="73" t="str">
        <f>IF(N23,INDEX(Formulário!$A$1:$L$100,'aux 2'!AI$3+$W23,'aux 2'!AI$2),"")</f>
        <v/>
      </c>
      <c r="AJ23" s="73" t="str">
        <f>IF(O23,INDEX(Formulário!$A$1:$L$100,'aux 2'!AJ$3+$W23,'aux 2'!AJ$2),"")</f>
        <v/>
      </c>
      <c r="AK23" s="73" t="str">
        <f>IF(P23,INDEX(Formulário!$A$1:$L$100,'aux 2'!AK$3+$W23,'aux 2'!AK$2),"")</f>
        <v/>
      </c>
      <c r="AL23" s="73" t="str">
        <f>IF(Q23,INDEX(Formulário!$A$1:$L$100,'aux 2'!AL$3+$W23,'aux 2'!AL$2),"")</f>
        <v/>
      </c>
      <c r="AM23" s="73" t="str">
        <f>IF(R23,INDEX(Formulário!$A$1:$L$100,'aux 2'!AM$3+$W23,'aux 2'!AM$2),"")</f>
        <v/>
      </c>
      <c r="AN23" s="73" t="str">
        <f>IF(S23,INDEX(Formulário!$A$1:$L$100,'aux 2'!AN$3+$W23,'aux 2'!AN$2),"")</f>
        <v/>
      </c>
      <c r="AO23" s="73" t="str">
        <f>IF(T23,INDEX(Formulário!$A$1:$L$100,'aux 2'!AO$3+$W23,'aux 2'!AO$2),"")</f>
        <v/>
      </c>
      <c r="AP23" s="73" t="str">
        <f>IF(U23,INDEX(Formulário!$A$1:$L$100,'aux 2'!AP$3+$W23,'aux 2'!AP$2),"")</f>
        <v/>
      </c>
      <c r="AQ23" s="73" t="str">
        <f>IF(V23,INDEX(Formulário!$A$1:$L$100,'aux 2'!AQ$3+$W23,'aux 2'!AQ$2),"")</f>
        <v/>
      </c>
      <c r="AS23" s="62" t="str">
        <f>IF(OR(X23="",X23=0),"",MATCH(X23,'aux 1'!$AQ$12:$AQ$231,0))</f>
        <v/>
      </c>
      <c r="AT23" s="62" t="str">
        <f>IF(OR(Y23="",Y23=0),"",MATCH(Y23,'aux 1'!$AQ$12:$AQ$231,0))</f>
        <v/>
      </c>
      <c r="AU23" s="62" t="str">
        <f>IF(OR(Z23="",Z23=0),"",MATCH(Z23,'aux 1'!$AQ$12:$AQ$231,0))</f>
        <v/>
      </c>
      <c r="AV23" s="62" t="str">
        <f>IF(OR(AA23="",AA23=0),"",MATCH(AA23,'aux 1'!$AQ$12:$AQ$231,0))</f>
        <v/>
      </c>
      <c r="AW23" s="62" t="str">
        <f>IF(OR(AB23="",AB23=0),"",MATCH(AB23,'aux 1'!$AQ$12:$AQ$231,0))</f>
        <v/>
      </c>
      <c r="AX23" s="62" t="str">
        <f>IF(OR(AC23="",AC23=0),"",MATCH(AC23,'aux 1'!$AQ$12:$AQ$231,0))</f>
        <v/>
      </c>
      <c r="AY23" s="62" t="str">
        <f>IF(OR(AD23="",AD23=0),"",MATCH(AD23,'aux 1'!$AQ$12:$AQ$231,0))</f>
        <v/>
      </c>
      <c r="AZ23" s="62" t="str">
        <f>IF(OR(AE23="",AE23=0),"",MATCH(AE23,'aux 1'!$AQ$12:$AQ$231,0))</f>
        <v/>
      </c>
      <c r="BA23" s="62" t="str">
        <f>IF(OR(AF23="",AF23=0),"",MATCH(AF23,'aux 1'!$AQ$12:$AQ$231,0))</f>
        <v/>
      </c>
      <c r="BB23" s="62" t="str">
        <f>IF(OR(AG23="",AG23=0),"",MATCH(AG23,'aux 1'!$AQ$12:$AQ$231,0))</f>
        <v/>
      </c>
      <c r="BC23" s="62" t="str">
        <f>IF(OR(AH23="",AH23=0),"",MATCH(AH23,'aux 1'!$AQ$12:$AQ$231,0))</f>
        <v/>
      </c>
      <c r="BD23" s="62" t="str">
        <f>IF(OR(AI23="",AI23=0),"",MATCH(AI23,'aux 1'!$AQ$12:$AQ$231,0))</f>
        <v/>
      </c>
      <c r="BE23" s="62" t="str">
        <f>IF(OR(AJ23="",AJ23=0),"",MATCH(AJ23,'aux 1'!$AQ$12:$AQ$231,0))</f>
        <v/>
      </c>
      <c r="BF23" s="62" t="str">
        <f>IF(OR(AK23="",AK23=0),"",MATCH(AK23,'aux 1'!$AQ$12:$AQ$231,0))</f>
        <v/>
      </c>
      <c r="BG23" s="62" t="str">
        <f>IF(OR(AL23="",AL23=0),"",MATCH(AL23,'aux 1'!$AQ$12:$AQ$231,0))</f>
        <v/>
      </c>
      <c r="BH23" s="62" t="str">
        <f>IF(OR(AM23="",AM23=0),"",MATCH(AM23,'aux 1'!$AQ$12:$AQ$231,0))</f>
        <v/>
      </c>
      <c r="BI23" s="62" t="str">
        <f>IF(OR(AN23="",AN23=0),"",MATCH(AN23,'aux 1'!$AQ$12:$AQ$231,0))</f>
        <v/>
      </c>
      <c r="BJ23" s="62" t="str">
        <f>IF(OR(AO23="",AO23=0),"",MATCH(AO23,'aux 1'!$AQ$12:$AQ$231,0))</f>
        <v/>
      </c>
      <c r="BK23" s="62" t="str">
        <f>IF(OR(AP23="",AP23=0),"",MATCH(AP23,'aux 1'!$AQ$12:$AQ$231,0))</f>
        <v/>
      </c>
      <c r="BL23" s="62" t="str">
        <f>IF(OR(AQ23="",AQ23=0),"",MATCH(AQ23,'aux 1'!$AQ$12:$AQ$231,0))</f>
        <v/>
      </c>
      <c r="BN23" s="47">
        <v>17</v>
      </c>
      <c r="BO23" s="122">
        <v>17</v>
      </c>
      <c r="BP23" s="78">
        <f t="shared" si="30"/>
        <v>1</v>
      </c>
      <c r="BQ23" s="15" t="str">
        <f t="shared" si="27"/>
        <v/>
      </c>
      <c r="BR23" s="121" t="str">
        <f t="shared" si="35"/>
        <v/>
      </c>
      <c r="BS23" s="19" t="str">
        <f t="shared" si="32"/>
        <v/>
      </c>
      <c r="BT23" s="62" t="str">
        <f>IF(BS23="","",SUM(BS$7:BS23)-BS23+1)</f>
        <v/>
      </c>
      <c r="BU23" s="117" t="str">
        <f t="shared" si="33"/>
        <v/>
      </c>
      <c r="BY23" s="322">
        <v>17</v>
      </c>
      <c r="BZ23" s="6" t="str">
        <f>IF($BU23="","",IF(LOOKUP($BU23,'aux 1'!$A$12:$A$231,'aux 1'!DS$12:DS$231)="","",1))</f>
        <v/>
      </c>
      <c r="CA23" s="6" t="str">
        <f>IF($BU23="","",IF(LOOKUP($BU23,'aux 1'!$A$12:$A$231,'aux 1'!DT$12:DT$231)="","",1))</f>
        <v/>
      </c>
      <c r="CB23" s="6" t="str">
        <f>IF($BU23="","",IF(LOOKUP($BU23,'aux 1'!$A$12:$A$231,'aux 1'!DU$12:DU$231)="","",1))</f>
        <v/>
      </c>
      <c r="CC23" s="6" t="str">
        <f>IF($BU23="","",IF(LOOKUP($BU23,'aux 1'!$A$12:$A$231,'aux 1'!DV$12:DV$231)="","",1))</f>
        <v/>
      </c>
      <c r="CD23" s="6" t="str">
        <f>IF($BU23="","",IF(LOOKUP($BU23,'aux 1'!$A$12:$A$231,'aux 1'!DW$12:DW$231)="","",1))</f>
        <v/>
      </c>
      <c r="CE23" s="6" t="str">
        <f>IF($BU23="","",IF(LOOKUP($BU23,'aux 1'!$A$12:$A$231,'aux 1'!DX$12:DX$231)="","",1))</f>
        <v/>
      </c>
      <c r="CF23" s="6" t="str">
        <f>IF($BU23="","",IF(LOOKUP($BU23,'aux 1'!$A$12:$A$231,'aux 1'!DY$12:DY$231)="","",1))</f>
        <v/>
      </c>
      <c r="CG23" s="6" t="str">
        <f>IF($BU23="","",IF(LOOKUP($BU23,'aux 1'!$A$12:$A$231,'aux 1'!DZ$12:DZ$231)="","",1))</f>
        <v/>
      </c>
      <c r="CH23" s="6" t="str">
        <f>IF($BU23="","",IF(LOOKUP($BU23,'aux 1'!$A$12:$A$231,'aux 1'!EA$12:EA$231)="","",1))</f>
        <v/>
      </c>
      <c r="CI23" s="6" t="str">
        <f>IF($BU23="","",IF(LOOKUP($BU23,'aux 1'!$A$12:$A$231,'aux 1'!EB$12:EB$231)="","",1))</f>
        <v/>
      </c>
      <c r="CJ23" s="6" t="str">
        <f>IF($BU23="","",IF(LOOKUP($BU23,'aux 1'!$A$12:$A$231,'aux 1'!EC$12:EC$231)="","",1))</f>
        <v/>
      </c>
      <c r="CK23" s="6" t="str">
        <f>IF($BU23="","",IF(LOOKUP($BU23,'aux 1'!$A$12:$A$231,'aux 1'!ED$12:ED$231)="","",1))</f>
        <v/>
      </c>
      <c r="CL23" s="6" t="str">
        <f>IF($BU23="","",IF(LOOKUP($BU23,'aux 1'!$A$12:$A$231,'aux 1'!EE$12:EE$231)="","",1))</f>
        <v/>
      </c>
      <c r="CM23" s="6" t="str">
        <f>IF($BU23="","",IF(LOOKUP($BU23,'aux 1'!$A$12:$A$231,'aux 1'!EF$12:EF$231)="","",1))</f>
        <v/>
      </c>
      <c r="CN23" s="6" t="str">
        <f>IF($BU23="","",IF(LOOKUP($BU23,'aux 1'!$A$12:$A$231,'aux 1'!EG$12:EG$231)="","",1))</f>
        <v/>
      </c>
      <c r="CO23" s="6" t="str">
        <f>IF($BU23="","",IF(LOOKUP($BU23,'aux 1'!$A$12:$A$231,'aux 1'!EH$12:EH$231)="","",1))</f>
        <v/>
      </c>
      <c r="CP23" s="6" t="str">
        <f>IF($BU23="","",IF(LOOKUP($BU23,'aux 1'!$A$12:$A$231,'aux 1'!EI$12:EI$231)="","",1))</f>
        <v/>
      </c>
      <c r="CQ23" s="6" t="str">
        <f>IF($BU23="","",IF(LOOKUP($BU23,'aux 1'!$A$12:$A$231,'aux 1'!EJ$12:EJ$231)="","",1))</f>
        <v/>
      </c>
      <c r="CR23" s="7" t="str">
        <f>IF($BU23="","",IF(LOOKUP($BU23,'aux 1'!$A$12:$A$231,'aux 1'!EK$12:EK$231)="","",1))</f>
        <v/>
      </c>
      <c r="CS23" s="7" t="str">
        <f>IF($BU23="","",IF(LOOKUP($BU23,'aux 1'!$A$12:$A$231,'aux 1'!EL$12:EL$231)="","",1))</f>
        <v/>
      </c>
      <c r="CT23" s="7" t="str">
        <f>IF($BU23="","",IF(LOOKUP($BU23,'aux 1'!$A$12:$A$231,'aux 1'!EM$12:EM$231)="","",1))</f>
        <v/>
      </c>
      <c r="CU23" s="7" t="str">
        <f>IF($BU23="","",IF(LOOKUP($BU23,'aux 1'!$A$12:$A$231,'aux 1'!EN$12:EN$231)="","",1))</f>
        <v/>
      </c>
      <c r="CV23" s="7" t="str">
        <f>IF($BU23="","",IF(LOOKUP($BU23,'aux 1'!$A$12:$A$231,'aux 1'!EO$12:EO$231)="","",1))</f>
        <v/>
      </c>
      <c r="CW23" s="7" t="str">
        <f>IF($BU23="","",IF(LOOKUP($BU23,'aux 1'!$A$12:$A$231,'aux 1'!EP$12:EP$231)="","",1))</f>
        <v/>
      </c>
      <c r="CX23" s="7" t="str">
        <f>IF($BU23="","",IF(LOOKUP($BU23,'aux 1'!$A$12:$A$231,'aux 1'!EQ$12:EQ$231)="","",1))</f>
        <v/>
      </c>
      <c r="CY23" s="7" t="str">
        <f>IF($BU23="","",IF(LOOKUP($BU23,'aux 1'!$A$12:$A$231,'aux 1'!ER$12:ER$231)="","",1))</f>
        <v/>
      </c>
      <c r="CZ23" s="7" t="str">
        <f>IF($BU23="","",IF(LOOKUP($BU23,'aux 1'!$A$12:$A$231,'aux 1'!ES$12:ES$231)="","",1))</f>
        <v/>
      </c>
      <c r="DA23" s="7" t="str">
        <f>IF($BU23="","",IF(LOOKUP($BU23,'aux 1'!$A$12:$A$231,'aux 1'!ET$12:ET$231)="","",1))</f>
        <v/>
      </c>
      <c r="DB23" s="7" t="str">
        <f>IF($BU23="","",IF(LOOKUP($BU23,'aux 1'!$A$12:$A$231,'aux 1'!EU$12:EU$231)="","",1))</f>
        <v/>
      </c>
      <c r="DC23" s="7" t="str">
        <f>IF($BU23="","",IF(LOOKUP($BU23,'aux 1'!$A$12:$A$231,'aux 1'!EV$12:EV$231)="","",1))</f>
        <v/>
      </c>
      <c r="DD23" s="7" t="str">
        <f>IF($BU23="","",IF(LOOKUP($BU23,'aux 1'!$A$12:$A$231,'aux 1'!EW$12:EW$231)="","",1))</f>
        <v/>
      </c>
      <c r="DE23" s="7" t="str">
        <f>IF($BU23="","",IF(LOOKUP($BU23,'aux 1'!$A$12:$A$231,'aux 1'!EX$12:EX$231)="","",1))</f>
        <v/>
      </c>
      <c r="DF23" s="7" t="str">
        <f>IF($BU23="","",IF(LOOKUP($BU23,'aux 1'!$A$12:$A$231,'aux 1'!EY$12:EY$231)="","",1))</f>
        <v/>
      </c>
      <c r="DG23" s="7" t="str">
        <f>IF($BU23="","",IF(LOOKUP($BU23,'aux 1'!$A$12:$A$231,'aux 1'!EZ$12:EZ$231)="","",1))</f>
        <v/>
      </c>
      <c r="DH23" s="7" t="str">
        <f>IF($BU23="","",IF(LOOKUP($BU23,'aux 1'!$A$12:$A$231,'aux 1'!FA$12:FA$231)="","",1))</f>
        <v/>
      </c>
      <c r="DI23" s="7" t="str">
        <f>IF($BU23="","",IF(LOOKUP($BU23,'aux 1'!$A$12:$A$231,'aux 1'!FB$12:FB$231)="","",1))</f>
        <v/>
      </c>
      <c r="DJ23" s="15" t="str">
        <f>IF($BU23="","",IF(LOOKUP($BU23,'aux 1'!$A$12:$A$231,'aux 1'!FC$12:FC$231)="","",1))</f>
        <v/>
      </c>
      <c r="DK23" s="15" t="str">
        <f>IF($BU23="","",IF(LOOKUP($BU23,'aux 1'!$A$12:$A$231,'aux 1'!FD$12:FD$231)="","",1))</f>
        <v/>
      </c>
      <c r="DL23" s="15" t="str">
        <f>IF($BU23="","",IF(LOOKUP($BU23,'aux 1'!$A$12:$A$231,'aux 1'!FE$12:FE$231)="","",1))</f>
        <v/>
      </c>
      <c r="DM23" s="15" t="str">
        <f>IF($BU23="","",IF(LOOKUP($BU23,'aux 1'!$A$12:$A$231,'aux 1'!FF$12:FF$231)="","",1))</f>
        <v/>
      </c>
      <c r="DN23" s="15" t="str">
        <f>IF($BU23="","",IF(LOOKUP($BU23,'aux 1'!$A$12:$A$231,'aux 1'!FG$12:FG$231)="","",1))</f>
        <v/>
      </c>
      <c r="DO23" s="15" t="str">
        <f>IF($BU23="","",IF(LOOKUP($BU23,'aux 1'!$A$12:$A$231,'aux 1'!FH$12:FH$231)="","",1))</f>
        <v/>
      </c>
      <c r="DP23" s="15" t="str">
        <f>IF($BU23="","",IF(LOOKUP($BU23,'aux 1'!$A$12:$A$231,'aux 1'!FI$12:FI$231)="","",1))</f>
        <v/>
      </c>
      <c r="DQ23" s="15" t="str">
        <f>IF($BU23="","",IF(LOOKUP($BU23,'aux 1'!$A$12:$A$231,'aux 1'!FJ$12:FJ$231)="","",1))</f>
        <v/>
      </c>
      <c r="DR23" s="15" t="str">
        <f>IF($BU23="","",IF(LOOKUP($BU23,'aux 1'!$A$12:$A$231,'aux 1'!FK$12:FK$231)="","",1))</f>
        <v/>
      </c>
      <c r="DS23" s="15" t="str">
        <f>IF($BU23="","",IF(LOOKUP($BU23,'aux 1'!$A$12:$A$231,'aux 1'!FL$12:FL$231)="","",1))</f>
        <v/>
      </c>
      <c r="DT23" s="15" t="str">
        <f>IF($BU23="","",IF(LOOKUP($BU23,'aux 1'!$A$12:$A$231,'aux 1'!FM$12:FM$231)="","",1))</f>
        <v/>
      </c>
      <c r="DU23" s="15" t="str">
        <f>IF($BU23="","",IF(LOOKUP($BU23,'aux 1'!$A$12:$A$231,'aux 1'!FN$12:FN$231)="","",1))</f>
        <v/>
      </c>
      <c r="DV23" s="15" t="str">
        <f>IF($BU23="","",IF(LOOKUP($BU23,'aux 1'!$A$12:$A$231,'aux 1'!FO$12:FO$231)="","",1))</f>
        <v/>
      </c>
      <c r="DW23" s="15" t="str">
        <f>IF($BU23="","",IF(LOOKUP($BU23,'aux 1'!$A$12:$A$231,'aux 1'!FP$12:FP$231)="","",1))</f>
        <v/>
      </c>
      <c r="DX23" s="15" t="str">
        <f>IF($BU23="","",IF(LOOKUP($BU23,'aux 1'!$A$12:$A$231,'aux 1'!FQ$12:FQ$231)="","",1))</f>
        <v/>
      </c>
      <c r="DY23" s="15" t="str">
        <f>IF($BU23="","",IF(LOOKUP($BU23,'aux 1'!$A$12:$A$231,'aux 1'!FR$12:FR$231)="","",1))</f>
        <v/>
      </c>
      <c r="DZ23" s="15" t="str">
        <f>IF($BU23="","",IF(LOOKUP($BU23,'aux 1'!$A$12:$A$231,'aux 1'!FS$12:FS$231)="","",1))</f>
        <v/>
      </c>
      <c r="EA23" s="15" t="str">
        <f>IF($BU23="","",IF(LOOKUP($BU23,'aux 1'!$A$12:$A$231,'aux 1'!FT$12:FT$231)="","",1))</f>
        <v/>
      </c>
      <c r="EB23" s="14" t="str">
        <f>IF($BU23="","",IF(LOOKUP($BU23,'aux 1'!$A$12:$A$231,'aux 1'!FU$12:FU$231)="","",1))</f>
        <v/>
      </c>
      <c r="EC23" s="14" t="str">
        <f>IF($BU23="","",IF(LOOKUP($BU23,'aux 1'!$A$12:$A$231,'aux 1'!FV$12:FV$231)="","",1))</f>
        <v/>
      </c>
      <c r="ED23" s="14" t="str">
        <f>IF($BU23="","",IF(LOOKUP($BU23,'aux 1'!$A$12:$A$231,'aux 1'!FW$12:FW$231)="","",1))</f>
        <v/>
      </c>
      <c r="EE23" s="14" t="str">
        <f>IF($BU23="","",IF(LOOKUP($BU23,'aux 1'!$A$12:$A$231,'aux 1'!FX$12:FX$231)="","",1))</f>
        <v/>
      </c>
      <c r="EF23" s="14" t="str">
        <f>IF($BU23="","",IF(LOOKUP($BU23,'aux 1'!$A$12:$A$231,'aux 1'!FY$12:FY$231)="","",1))</f>
        <v/>
      </c>
      <c r="EG23" s="14" t="str">
        <f>IF($BU23="","",IF(LOOKUP($BU23,'aux 1'!$A$12:$A$231,'aux 1'!FZ$12:FZ$231)="","",1))</f>
        <v/>
      </c>
      <c r="EH23" s="14" t="str">
        <f>IF($BU23="","",IF(LOOKUP($BU23,'aux 1'!$A$12:$A$231,'aux 1'!GA$12:GA$231)="","",1))</f>
        <v/>
      </c>
      <c r="EI23" s="14" t="str">
        <f>IF($BU23="","",IF(LOOKUP($BU23,'aux 1'!$A$12:$A$231,'aux 1'!GB$12:GB$231)="","",1))</f>
        <v/>
      </c>
      <c r="EJ23" s="14" t="str">
        <f>IF($BU23="","",IF(LOOKUP($BU23,'aux 1'!$A$12:$A$231,'aux 1'!GC$12:GC$231)="","",1))</f>
        <v/>
      </c>
      <c r="EK23" s="14" t="str">
        <f>IF($BU23="","",IF(LOOKUP($BU23,'aux 1'!$A$12:$A$231,'aux 1'!GD$12:GD$231)="","",1))</f>
        <v/>
      </c>
      <c r="EL23" s="14" t="str">
        <f>IF($BU23="","",IF(LOOKUP($BU23,'aux 1'!$A$12:$A$231,'aux 1'!GE$12:GE$231)="","",1))</f>
        <v/>
      </c>
      <c r="EM23" s="14" t="str">
        <f>IF($BU23="","",IF(LOOKUP($BU23,'aux 1'!$A$12:$A$231,'aux 1'!GF$12:GF$231)="","",1))</f>
        <v/>
      </c>
      <c r="EN23" s="14" t="str">
        <f>IF($BU23="","",IF(LOOKUP($BU23,'aux 1'!$A$12:$A$231,'aux 1'!GG$12:GG$231)="","",1))</f>
        <v/>
      </c>
      <c r="EO23" s="14" t="str">
        <f>IF($BU23="","",IF(LOOKUP($BU23,'aux 1'!$A$12:$A$231,'aux 1'!GH$12:GH$231)="","",1))</f>
        <v/>
      </c>
      <c r="EP23" s="14" t="str">
        <f>IF($BU23="","",IF(LOOKUP($BU23,'aux 1'!$A$12:$A$231,'aux 1'!GI$12:GI$231)="","",1))</f>
        <v/>
      </c>
      <c r="EQ23" s="14" t="str">
        <f>IF($BU23="","",IF(LOOKUP($BU23,'aux 1'!$A$12:$A$231,'aux 1'!GJ$12:GJ$231)="","",1))</f>
        <v/>
      </c>
      <c r="ER23" s="14" t="str">
        <f>IF($BU23="","",IF(LOOKUP($BU23,'aux 1'!$A$12:$A$231,'aux 1'!GK$12:GK$231)="","",1))</f>
        <v/>
      </c>
      <c r="ES23" s="14" t="str">
        <f>IF($BU23="","",IF(LOOKUP($BU23,'aux 1'!$A$12:$A$231,'aux 1'!GL$12:GL$231)="","",1))</f>
        <v/>
      </c>
      <c r="ET23" s="19" t="str">
        <f>IF($BU23="","",IF(LOOKUP($BU23,'aux 1'!$A$12:$A$231,'aux 1'!GM$12:GM$231)="","",1))</f>
        <v/>
      </c>
      <c r="EU23" s="19" t="str">
        <f>IF($BU23="","",IF(LOOKUP($BU23,'aux 1'!$A$12:$A$231,'aux 1'!GN$12:GN$231)="","",1))</f>
        <v/>
      </c>
      <c r="EV23" s="19" t="str">
        <f>IF($BU23="","",IF(LOOKUP($BU23,'aux 1'!$A$12:$A$231,'aux 1'!GO$12:GO$231)="","",1))</f>
        <v/>
      </c>
      <c r="EW23" s="19" t="str">
        <f>IF($BU23="","",IF(LOOKUP($BU23,'aux 1'!$A$12:$A$231,'aux 1'!GP$12:GP$231)="","",1))</f>
        <v/>
      </c>
      <c r="EX23" s="19" t="str">
        <f>IF($BU23="","",IF(LOOKUP($BU23,'aux 1'!$A$12:$A$231,'aux 1'!GQ$12:GQ$231)="","",1))</f>
        <v/>
      </c>
      <c r="EY23" s="19" t="str">
        <f>IF($BU23="","",IF(LOOKUP($BU23,'aux 1'!$A$12:$A$231,'aux 1'!GR$12:GR$231)="","",1))</f>
        <v/>
      </c>
      <c r="EZ23" s="19" t="str">
        <f>IF($BU23="","",IF(LOOKUP($BU23,'aux 1'!$A$12:$A$231,'aux 1'!GS$12:GS$231)="","",1))</f>
        <v/>
      </c>
      <c r="FA23" s="19" t="str">
        <f>IF($BU23="","",IF(LOOKUP($BU23,'aux 1'!$A$12:$A$231,'aux 1'!GT$12:GT$231)="","",1))</f>
        <v/>
      </c>
      <c r="FB23" s="19" t="str">
        <f>IF($BU23="","",IF(LOOKUP($BU23,'aux 1'!$A$12:$A$231,'aux 1'!GU$12:GU$231)="","",1))</f>
        <v/>
      </c>
      <c r="FC23" s="19" t="str">
        <f>IF($BU23="","",IF(LOOKUP($BU23,'aux 1'!$A$12:$A$231,'aux 1'!GV$12:GV$231)="","",1))</f>
        <v/>
      </c>
      <c r="FD23" s="19" t="str">
        <f>IF($BU23="","",IF(LOOKUP($BU23,'aux 1'!$A$12:$A$231,'aux 1'!GW$12:GW$231)="","",1))</f>
        <v/>
      </c>
      <c r="FE23" s="19" t="str">
        <f>IF($BU23="","",IF(LOOKUP($BU23,'aux 1'!$A$12:$A$231,'aux 1'!GX$12:GX$231)="","",1))</f>
        <v/>
      </c>
      <c r="FF23" s="19" t="str">
        <f>IF($BU23="","",IF(LOOKUP($BU23,'aux 1'!$A$12:$A$231,'aux 1'!GY$12:GY$231)="","",1))</f>
        <v/>
      </c>
      <c r="FG23" s="19" t="str">
        <f>IF($BU23="","",IF(LOOKUP($BU23,'aux 1'!$A$12:$A$231,'aux 1'!GZ$12:GZ$231)="","",1))</f>
        <v/>
      </c>
      <c r="FH23" s="19" t="str">
        <f>IF($BU23="","",IF(LOOKUP($BU23,'aux 1'!$A$12:$A$231,'aux 1'!HA$12:HA$231)="","",1))</f>
        <v/>
      </c>
      <c r="FI23" s="19" t="str">
        <f>IF($BU23="","",IF(LOOKUP($BU23,'aux 1'!$A$12:$A$231,'aux 1'!HB$12:HB$231)="","",1))</f>
        <v/>
      </c>
      <c r="FJ23" s="19" t="str">
        <f>IF($BU23="","",IF(LOOKUP($BU23,'aux 1'!$A$12:$A$231,'aux 1'!HC$12:HC$231)="","",1))</f>
        <v/>
      </c>
      <c r="FK23" s="19" t="str">
        <f>IF($BU23="","",IF(LOOKUP($BU23,'aux 1'!$A$12:$A$231,'aux 1'!HD$12:HD$231)="","",1))</f>
        <v/>
      </c>
      <c r="FM23" s="47"/>
      <c r="FN23" s="47"/>
      <c r="FO23" s="47"/>
      <c r="FP23" s="47"/>
      <c r="FQ23" s="47"/>
      <c r="FR23" s="47"/>
      <c r="FS23" s="47"/>
      <c r="FT23" s="47"/>
      <c r="FU23" s="47"/>
      <c r="FV23" s="47"/>
      <c r="FW23" s="47"/>
      <c r="FX23" s="47"/>
      <c r="FY23" s="47"/>
      <c r="FZ23" s="47"/>
    </row>
    <row r="24" spans="2:182" x14ac:dyDescent="0.25">
      <c r="B24" s="9">
        <f t="shared" si="34"/>
        <v>18</v>
      </c>
      <c r="C24" s="148"/>
      <c r="D24" s="148"/>
      <c r="E24" s="148"/>
      <c r="F24" s="148"/>
      <c r="G24" s="148"/>
      <c r="H24" s="148"/>
      <c r="I24" s="148"/>
      <c r="J24" s="148"/>
      <c r="K24" s="148"/>
      <c r="L24" s="148"/>
      <c r="M24" s="148"/>
      <c r="N24" s="148"/>
      <c r="O24" s="148"/>
      <c r="P24" s="148"/>
      <c r="Q24" s="148"/>
      <c r="R24" s="148"/>
      <c r="S24" s="148"/>
      <c r="T24" s="148"/>
      <c r="U24" s="148"/>
      <c r="V24" s="148"/>
      <c r="W24">
        <f t="shared" si="29"/>
        <v>17</v>
      </c>
      <c r="X24" s="73" t="str">
        <f>IF(C24,INDEX(Formulário!$A$1:$L$100,'aux 2'!X$3+$W24,'aux 2'!X$2),"")</f>
        <v/>
      </c>
      <c r="Y24" s="73" t="str">
        <f>IF(D24,INDEX(Formulário!$A$1:$L$100,'aux 2'!Y$3+$W24,'aux 2'!Y$2),"")</f>
        <v/>
      </c>
      <c r="Z24" s="73" t="str">
        <f>IF(E24,INDEX(Formulário!$A$1:$L$100,'aux 2'!Z$3+$W24,'aux 2'!Z$2),"")</f>
        <v/>
      </c>
      <c r="AA24" s="73" t="str">
        <f>IF(F24,INDEX(Formulário!$A$1:$L$100,'aux 2'!AA$3+$W24,'aux 2'!AA$2),"")</f>
        <v/>
      </c>
      <c r="AB24" s="73" t="str">
        <f>IF(G24,INDEX(Formulário!$A$1:$L$100,'aux 2'!AB$3+$W24,'aux 2'!AB$2),"")</f>
        <v/>
      </c>
      <c r="AC24" s="73" t="str">
        <f>IF(H24,INDEX(Formulário!$A$1:$L$100,'aux 2'!AC$3+$W24,'aux 2'!AC$2),"")</f>
        <v/>
      </c>
      <c r="AD24" s="73" t="str">
        <f>IF(I24,INDEX(Formulário!$A$1:$L$100,'aux 2'!AD$3+$W24,'aux 2'!AD$2),"")</f>
        <v/>
      </c>
      <c r="AE24" s="73" t="str">
        <f>IF(J24,INDEX(Formulário!$A$1:$L$100,'aux 2'!AE$3+$W24,'aux 2'!AE$2),"")</f>
        <v/>
      </c>
      <c r="AF24" s="73" t="str">
        <f>IF(K24,INDEX(Formulário!$A$1:$L$100,'aux 2'!AF$3+$W24,'aux 2'!AF$2),"")</f>
        <v/>
      </c>
      <c r="AG24" s="73" t="str">
        <f>IF(L24,INDEX(Formulário!$A$1:$L$100,'aux 2'!AG$3+$W24,'aux 2'!AG$2),"")</f>
        <v/>
      </c>
      <c r="AH24" s="73" t="str">
        <f>IF(M24,INDEX(Formulário!$A$1:$L$100,'aux 2'!AH$3+$W24,'aux 2'!AH$2),"")</f>
        <v/>
      </c>
      <c r="AI24" s="73" t="str">
        <f>IF(N24,INDEX(Formulário!$A$1:$L$100,'aux 2'!AI$3+$W24,'aux 2'!AI$2),"")</f>
        <v/>
      </c>
      <c r="AJ24" s="73" t="str">
        <f>IF(O24,INDEX(Formulário!$A$1:$L$100,'aux 2'!AJ$3+$W24,'aux 2'!AJ$2),"")</f>
        <v/>
      </c>
      <c r="AK24" s="73" t="str">
        <f>IF(P24,INDEX(Formulário!$A$1:$L$100,'aux 2'!AK$3+$W24,'aux 2'!AK$2),"")</f>
        <v/>
      </c>
      <c r="AL24" s="73" t="str">
        <f>IF(Q24,INDEX(Formulário!$A$1:$L$100,'aux 2'!AL$3+$W24,'aux 2'!AL$2),"")</f>
        <v/>
      </c>
      <c r="AM24" s="73" t="str">
        <f>IF(R24,INDEX(Formulário!$A$1:$L$100,'aux 2'!AM$3+$W24,'aux 2'!AM$2),"")</f>
        <v/>
      </c>
      <c r="AN24" s="73" t="str">
        <f>IF(S24,INDEX(Formulário!$A$1:$L$100,'aux 2'!AN$3+$W24,'aux 2'!AN$2),"")</f>
        <v/>
      </c>
      <c r="AO24" s="73" t="str">
        <f>IF(T24,INDEX(Formulário!$A$1:$L$100,'aux 2'!AO$3+$W24,'aux 2'!AO$2),"")</f>
        <v/>
      </c>
      <c r="AP24" s="73" t="str">
        <f>IF(U24,INDEX(Formulário!$A$1:$L$100,'aux 2'!AP$3+$W24,'aux 2'!AP$2),"")</f>
        <v/>
      </c>
      <c r="AQ24" s="73" t="str">
        <f>IF(V24,INDEX(Formulário!$A$1:$L$100,'aux 2'!AQ$3+$W24,'aux 2'!AQ$2),"")</f>
        <v/>
      </c>
      <c r="AS24" s="62" t="str">
        <f>IF(OR(X24="",X24=0),"",MATCH(X24,'aux 1'!$AQ$12:$AQ$231,0))</f>
        <v/>
      </c>
      <c r="AT24" s="62" t="str">
        <f>IF(OR(Y24="",Y24=0),"",MATCH(Y24,'aux 1'!$AQ$12:$AQ$231,0))</f>
        <v/>
      </c>
      <c r="AU24" s="62" t="str">
        <f>IF(OR(Z24="",Z24=0),"",MATCH(Z24,'aux 1'!$AQ$12:$AQ$231,0))</f>
        <v/>
      </c>
      <c r="AV24" s="62" t="str">
        <f>IF(OR(AA24="",AA24=0),"",MATCH(AA24,'aux 1'!$AQ$12:$AQ$231,0))</f>
        <v/>
      </c>
      <c r="AW24" s="62" t="str">
        <f>IF(OR(AB24="",AB24=0),"",MATCH(AB24,'aux 1'!$AQ$12:$AQ$231,0))</f>
        <v/>
      </c>
      <c r="AX24" s="62" t="str">
        <f>IF(OR(AC24="",AC24=0),"",MATCH(AC24,'aux 1'!$AQ$12:$AQ$231,0))</f>
        <v/>
      </c>
      <c r="AY24" s="62" t="str">
        <f>IF(OR(AD24="",AD24=0),"",MATCH(AD24,'aux 1'!$AQ$12:$AQ$231,0))</f>
        <v/>
      </c>
      <c r="AZ24" s="62" t="str">
        <f>IF(OR(AE24="",AE24=0),"",MATCH(AE24,'aux 1'!$AQ$12:$AQ$231,0))</f>
        <v/>
      </c>
      <c r="BA24" s="62" t="str">
        <f>IF(OR(AF24="",AF24=0),"",MATCH(AF24,'aux 1'!$AQ$12:$AQ$231,0))</f>
        <v/>
      </c>
      <c r="BB24" s="62" t="str">
        <f>IF(OR(AG24="",AG24=0),"",MATCH(AG24,'aux 1'!$AQ$12:$AQ$231,0))</f>
        <v/>
      </c>
      <c r="BC24" s="62" t="str">
        <f>IF(OR(AH24="",AH24=0),"",MATCH(AH24,'aux 1'!$AQ$12:$AQ$231,0))</f>
        <v/>
      </c>
      <c r="BD24" s="62" t="str">
        <f>IF(OR(AI24="",AI24=0),"",MATCH(AI24,'aux 1'!$AQ$12:$AQ$231,0))</f>
        <v/>
      </c>
      <c r="BE24" s="62" t="str">
        <f>IF(OR(AJ24="",AJ24=0),"",MATCH(AJ24,'aux 1'!$AQ$12:$AQ$231,0))</f>
        <v/>
      </c>
      <c r="BF24" s="62" t="str">
        <f>IF(OR(AK24="",AK24=0),"",MATCH(AK24,'aux 1'!$AQ$12:$AQ$231,0))</f>
        <v/>
      </c>
      <c r="BG24" s="62" t="str">
        <f>IF(OR(AL24="",AL24=0),"",MATCH(AL24,'aux 1'!$AQ$12:$AQ$231,0))</f>
        <v/>
      </c>
      <c r="BH24" s="62" t="str">
        <f>IF(OR(AM24="",AM24=0),"",MATCH(AM24,'aux 1'!$AQ$12:$AQ$231,0))</f>
        <v/>
      </c>
      <c r="BI24" s="62" t="str">
        <f>IF(OR(AN24="",AN24=0),"",MATCH(AN24,'aux 1'!$AQ$12:$AQ$231,0))</f>
        <v/>
      </c>
      <c r="BJ24" s="62" t="str">
        <f>IF(OR(AO24="",AO24=0),"",MATCH(AO24,'aux 1'!$AQ$12:$AQ$231,0))</f>
        <v/>
      </c>
      <c r="BK24" s="62" t="str">
        <f>IF(OR(AP24="",AP24=0),"",MATCH(AP24,'aux 1'!$AQ$12:$AQ$231,0))</f>
        <v/>
      </c>
      <c r="BL24" s="62" t="str">
        <f>IF(OR(AQ24="",AQ24=0),"",MATCH(AQ24,'aux 1'!$AQ$12:$AQ$231,0))</f>
        <v/>
      </c>
      <c r="BN24" s="47">
        <v>18</v>
      </c>
      <c r="BO24" s="122">
        <v>18</v>
      </c>
      <c r="BP24" s="78">
        <f t="shared" si="30"/>
        <v>1</v>
      </c>
      <c r="BQ24" s="15" t="str">
        <f t="shared" si="27"/>
        <v/>
      </c>
      <c r="BR24" s="121" t="str">
        <f t="shared" si="35"/>
        <v/>
      </c>
      <c r="BS24" s="19" t="str">
        <f t="shared" si="32"/>
        <v/>
      </c>
      <c r="BT24" s="62" t="str">
        <f>IF(BS24="","",SUM(BS$7:BS24)-BS24+1)</f>
        <v/>
      </c>
      <c r="BU24" s="117" t="str">
        <f t="shared" si="33"/>
        <v/>
      </c>
      <c r="BY24" s="322">
        <v>18</v>
      </c>
      <c r="BZ24" s="6" t="str">
        <f>IF($BU24="","",IF(LOOKUP($BU24,'aux 1'!$A$12:$A$231,'aux 1'!DS$12:DS$231)="","",1))</f>
        <v/>
      </c>
      <c r="CA24" s="6" t="str">
        <f>IF($BU24="","",IF(LOOKUP($BU24,'aux 1'!$A$12:$A$231,'aux 1'!DT$12:DT$231)="","",1))</f>
        <v/>
      </c>
      <c r="CB24" s="6" t="str">
        <f>IF($BU24="","",IF(LOOKUP($BU24,'aux 1'!$A$12:$A$231,'aux 1'!DU$12:DU$231)="","",1))</f>
        <v/>
      </c>
      <c r="CC24" s="6" t="str">
        <f>IF($BU24="","",IF(LOOKUP($BU24,'aux 1'!$A$12:$A$231,'aux 1'!DV$12:DV$231)="","",1))</f>
        <v/>
      </c>
      <c r="CD24" s="6" t="str">
        <f>IF($BU24="","",IF(LOOKUP($BU24,'aux 1'!$A$12:$A$231,'aux 1'!DW$12:DW$231)="","",1))</f>
        <v/>
      </c>
      <c r="CE24" s="6" t="str">
        <f>IF($BU24="","",IF(LOOKUP($BU24,'aux 1'!$A$12:$A$231,'aux 1'!DX$12:DX$231)="","",1))</f>
        <v/>
      </c>
      <c r="CF24" s="6" t="str">
        <f>IF($BU24="","",IF(LOOKUP($BU24,'aux 1'!$A$12:$A$231,'aux 1'!DY$12:DY$231)="","",1))</f>
        <v/>
      </c>
      <c r="CG24" s="6" t="str">
        <f>IF($BU24="","",IF(LOOKUP($BU24,'aux 1'!$A$12:$A$231,'aux 1'!DZ$12:DZ$231)="","",1))</f>
        <v/>
      </c>
      <c r="CH24" s="6" t="str">
        <f>IF($BU24="","",IF(LOOKUP($BU24,'aux 1'!$A$12:$A$231,'aux 1'!EA$12:EA$231)="","",1))</f>
        <v/>
      </c>
      <c r="CI24" s="6" t="str">
        <f>IF($BU24="","",IF(LOOKUP($BU24,'aux 1'!$A$12:$A$231,'aux 1'!EB$12:EB$231)="","",1))</f>
        <v/>
      </c>
      <c r="CJ24" s="6" t="str">
        <f>IF($BU24="","",IF(LOOKUP($BU24,'aux 1'!$A$12:$A$231,'aux 1'!EC$12:EC$231)="","",1))</f>
        <v/>
      </c>
      <c r="CK24" s="6" t="str">
        <f>IF($BU24="","",IF(LOOKUP($BU24,'aux 1'!$A$12:$A$231,'aux 1'!ED$12:ED$231)="","",1))</f>
        <v/>
      </c>
      <c r="CL24" s="6" t="str">
        <f>IF($BU24="","",IF(LOOKUP($BU24,'aux 1'!$A$12:$A$231,'aux 1'!EE$12:EE$231)="","",1))</f>
        <v/>
      </c>
      <c r="CM24" s="6" t="str">
        <f>IF($BU24="","",IF(LOOKUP($BU24,'aux 1'!$A$12:$A$231,'aux 1'!EF$12:EF$231)="","",1))</f>
        <v/>
      </c>
      <c r="CN24" s="6" t="str">
        <f>IF($BU24="","",IF(LOOKUP($BU24,'aux 1'!$A$12:$A$231,'aux 1'!EG$12:EG$231)="","",1))</f>
        <v/>
      </c>
      <c r="CO24" s="6" t="str">
        <f>IF($BU24="","",IF(LOOKUP($BU24,'aux 1'!$A$12:$A$231,'aux 1'!EH$12:EH$231)="","",1))</f>
        <v/>
      </c>
      <c r="CP24" s="6" t="str">
        <f>IF($BU24="","",IF(LOOKUP($BU24,'aux 1'!$A$12:$A$231,'aux 1'!EI$12:EI$231)="","",1))</f>
        <v/>
      </c>
      <c r="CQ24" s="6" t="str">
        <f>IF($BU24="","",IF(LOOKUP($BU24,'aux 1'!$A$12:$A$231,'aux 1'!EJ$12:EJ$231)="","",1))</f>
        <v/>
      </c>
      <c r="CR24" s="7" t="str">
        <f>IF($BU24="","",IF(LOOKUP($BU24,'aux 1'!$A$12:$A$231,'aux 1'!EK$12:EK$231)="","",1))</f>
        <v/>
      </c>
      <c r="CS24" s="7" t="str">
        <f>IF($BU24="","",IF(LOOKUP($BU24,'aux 1'!$A$12:$A$231,'aux 1'!EL$12:EL$231)="","",1))</f>
        <v/>
      </c>
      <c r="CT24" s="7" t="str">
        <f>IF($BU24="","",IF(LOOKUP($BU24,'aux 1'!$A$12:$A$231,'aux 1'!EM$12:EM$231)="","",1))</f>
        <v/>
      </c>
      <c r="CU24" s="7" t="str">
        <f>IF($BU24="","",IF(LOOKUP($BU24,'aux 1'!$A$12:$A$231,'aux 1'!EN$12:EN$231)="","",1))</f>
        <v/>
      </c>
      <c r="CV24" s="7" t="str">
        <f>IF($BU24="","",IF(LOOKUP($BU24,'aux 1'!$A$12:$A$231,'aux 1'!EO$12:EO$231)="","",1))</f>
        <v/>
      </c>
      <c r="CW24" s="7" t="str">
        <f>IF($BU24="","",IF(LOOKUP($BU24,'aux 1'!$A$12:$A$231,'aux 1'!EP$12:EP$231)="","",1))</f>
        <v/>
      </c>
      <c r="CX24" s="7" t="str">
        <f>IF($BU24="","",IF(LOOKUP($BU24,'aux 1'!$A$12:$A$231,'aux 1'!EQ$12:EQ$231)="","",1))</f>
        <v/>
      </c>
      <c r="CY24" s="7" t="str">
        <f>IF($BU24="","",IF(LOOKUP($BU24,'aux 1'!$A$12:$A$231,'aux 1'!ER$12:ER$231)="","",1))</f>
        <v/>
      </c>
      <c r="CZ24" s="7" t="str">
        <f>IF($BU24="","",IF(LOOKUP($BU24,'aux 1'!$A$12:$A$231,'aux 1'!ES$12:ES$231)="","",1))</f>
        <v/>
      </c>
      <c r="DA24" s="7" t="str">
        <f>IF($BU24="","",IF(LOOKUP($BU24,'aux 1'!$A$12:$A$231,'aux 1'!ET$12:ET$231)="","",1))</f>
        <v/>
      </c>
      <c r="DB24" s="7" t="str">
        <f>IF($BU24="","",IF(LOOKUP($BU24,'aux 1'!$A$12:$A$231,'aux 1'!EU$12:EU$231)="","",1))</f>
        <v/>
      </c>
      <c r="DC24" s="7" t="str">
        <f>IF($BU24="","",IF(LOOKUP($BU24,'aux 1'!$A$12:$A$231,'aux 1'!EV$12:EV$231)="","",1))</f>
        <v/>
      </c>
      <c r="DD24" s="7" t="str">
        <f>IF($BU24="","",IF(LOOKUP($BU24,'aux 1'!$A$12:$A$231,'aux 1'!EW$12:EW$231)="","",1))</f>
        <v/>
      </c>
      <c r="DE24" s="7" t="str">
        <f>IF($BU24="","",IF(LOOKUP($BU24,'aux 1'!$A$12:$A$231,'aux 1'!EX$12:EX$231)="","",1))</f>
        <v/>
      </c>
      <c r="DF24" s="7" t="str">
        <f>IF($BU24="","",IF(LOOKUP($BU24,'aux 1'!$A$12:$A$231,'aux 1'!EY$12:EY$231)="","",1))</f>
        <v/>
      </c>
      <c r="DG24" s="7" t="str">
        <f>IF($BU24="","",IF(LOOKUP($BU24,'aux 1'!$A$12:$A$231,'aux 1'!EZ$12:EZ$231)="","",1))</f>
        <v/>
      </c>
      <c r="DH24" s="7" t="str">
        <f>IF($BU24="","",IF(LOOKUP($BU24,'aux 1'!$A$12:$A$231,'aux 1'!FA$12:FA$231)="","",1))</f>
        <v/>
      </c>
      <c r="DI24" s="7" t="str">
        <f>IF($BU24="","",IF(LOOKUP($BU24,'aux 1'!$A$12:$A$231,'aux 1'!FB$12:FB$231)="","",1))</f>
        <v/>
      </c>
      <c r="DJ24" s="15" t="str">
        <f>IF($BU24="","",IF(LOOKUP($BU24,'aux 1'!$A$12:$A$231,'aux 1'!FC$12:FC$231)="","",1))</f>
        <v/>
      </c>
      <c r="DK24" s="15" t="str">
        <f>IF($BU24="","",IF(LOOKUP($BU24,'aux 1'!$A$12:$A$231,'aux 1'!FD$12:FD$231)="","",1))</f>
        <v/>
      </c>
      <c r="DL24" s="15" t="str">
        <f>IF($BU24="","",IF(LOOKUP($BU24,'aux 1'!$A$12:$A$231,'aux 1'!FE$12:FE$231)="","",1))</f>
        <v/>
      </c>
      <c r="DM24" s="15" t="str">
        <f>IF($BU24="","",IF(LOOKUP($BU24,'aux 1'!$A$12:$A$231,'aux 1'!FF$12:FF$231)="","",1))</f>
        <v/>
      </c>
      <c r="DN24" s="15" t="str">
        <f>IF($BU24="","",IF(LOOKUP($BU24,'aux 1'!$A$12:$A$231,'aux 1'!FG$12:FG$231)="","",1))</f>
        <v/>
      </c>
      <c r="DO24" s="15" t="str">
        <f>IF($BU24="","",IF(LOOKUP($BU24,'aux 1'!$A$12:$A$231,'aux 1'!FH$12:FH$231)="","",1))</f>
        <v/>
      </c>
      <c r="DP24" s="15" t="str">
        <f>IF($BU24="","",IF(LOOKUP($BU24,'aux 1'!$A$12:$A$231,'aux 1'!FI$12:FI$231)="","",1))</f>
        <v/>
      </c>
      <c r="DQ24" s="15" t="str">
        <f>IF($BU24="","",IF(LOOKUP($BU24,'aux 1'!$A$12:$A$231,'aux 1'!FJ$12:FJ$231)="","",1))</f>
        <v/>
      </c>
      <c r="DR24" s="15" t="str">
        <f>IF($BU24="","",IF(LOOKUP($BU24,'aux 1'!$A$12:$A$231,'aux 1'!FK$12:FK$231)="","",1))</f>
        <v/>
      </c>
      <c r="DS24" s="15" t="str">
        <f>IF($BU24="","",IF(LOOKUP($BU24,'aux 1'!$A$12:$A$231,'aux 1'!FL$12:FL$231)="","",1))</f>
        <v/>
      </c>
      <c r="DT24" s="15" t="str">
        <f>IF($BU24="","",IF(LOOKUP($BU24,'aux 1'!$A$12:$A$231,'aux 1'!FM$12:FM$231)="","",1))</f>
        <v/>
      </c>
      <c r="DU24" s="15" t="str">
        <f>IF($BU24="","",IF(LOOKUP($BU24,'aux 1'!$A$12:$A$231,'aux 1'!FN$12:FN$231)="","",1))</f>
        <v/>
      </c>
      <c r="DV24" s="15" t="str">
        <f>IF($BU24="","",IF(LOOKUP($BU24,'aux 1'!$A$12:$A$231,'aux 1'!FO$12:FO$231)="","",1))</f>
        <v/>
      </c>
      <c r="DW24" s="15" t="str">
        <f>IF($BU24="","",IF(LOOKUP($BU24,'aux 1'!$A$12:$A$231,'aux 1'!FP$12:FP$231)="","",1))</f>
        <v/>
      </c>
      <c r="DX24" s="15" t="str">
        <f>IF($BU24="","",IF(LOOKUP($BU24,'aux 1'!$A$12:$A$231,'aux 1'!FQ$12:FQ$231)="","",1))</f>
        <v/>
      </c>
      <c r="DY24" s="15" t="str">
        <f>IF($BU24="","",IF(LOOKUP($BU24,'aux 1'!$A$12:$A$231,'aux 1'!FR$12:FR$231)="","",1))</f>
        <v/>
      </c>
      <c r="DZ24" s="15" t="str">
        <f>IF($BU24="","",IF(LOOKUP($BU24,'aux 1'!$A$12:$A$231,'aux 1'!FS$12:FS$231)="","",1))</f>
        <v/>
      </c>
      <c r="EA24" s="15" t="str">
        <f>IF($BU24="","",IF(LOOKUP($BU24,'aux 1'!$A$12:$A$231,'aux 1'!FT$12:FT$231)="","",1))</f>
        <v/>
      </c>
      <c r="EB24" s="14" t="str">
        <f>IF($BU24="","",IF(LOOKUP($BU24,'aux 1'!$A$12:$A$231,'aux 1'!FU$12:FU$231)="","",1))</f>
        <v/>
      </c>
      <c r="EC24" s="14" t="str">
        <f>IF($BU24="","",IF(LOOKUP($BU24,'aux 1'!$A$12:$A$231,'aux 1'!FV$12:FV$231)="","",1))</f>
        <v/>
      </c>
      <c r="ED24" s="14" t="str">
        <f>IF($BU24="","",IF(LOOKUP($BU24,'aux 1'!$A$12:$A$231,'aux 1'!FW$12:FW$231)="","",1))</f>
        <v/>
      </c>
      <c r="EE24" s="14" t="str">
        <f>IF($BU24="","",IF(LOOKUP($BU24,'aux 1'!$A$12:$A$231,'aux 1'!FX$12:FX$231)="","",1))</f>
        <v/>
      </c>
      <c r="EF24" s="14" t="str">
        <f>IF($BU24="","",IF(LOOKUP($BU24,'aux 1'!$A$12:$A$231,'aux 1'!FY$12:FY$231)="","",1))</f>
        <v/>
      </c>
      <c r="EG24" s="14" t="str">
        <f>IF($BU24="","",IF(LOOKUP($BU24,'aux 1'!$A$12:$A$231,'aux 1'!FZ$12:FZ$231)="","",1))</f>
        <v/>
      </c>
      <c r="EH24" s="14" t="str">
        <f>IF($BU24="","",IF(LOOKUP($BU24,'aux 1'!$A$12:$A$231,'aux 1'!GA$12:GA$231)="","",1))</f>
        <v/>
      </c>
      <c r="EI24" s="14" t="str">
        <f>IF($BU24="","",IF(LOOKUP($BU24,'aux 1'!$A$12:$A$231,'aux 1'!GB$12:GB$231)="","",1))</f>
        <v/>
      </c>
      <c r="EJ24" s="14" t="str">
        <f>IF($BU24="","",IF(LOOKUP($BU24,'aux 1'!$A$12:$A$231,'aux 1'!GC$12:GC$231)="","",1))</f>
        <v/>
      </c>
      <c r="EK24" s="14" t="str">
        <f>IF($BU24="","",IF(LOOKUP($BU24,'aux 1'!$A$12:$A$231,'aux 1'!GD$12:GD$231)="","",1))</f>
        <v/>
      </c>
      <c r="EL24" s="14" t="str">
        <f>IF($BU24="","",IF(LOOKUP($BU24,'aux 1'!$A$12:$A$231,'aux 1'!GE$12:GE$231)="","",1))</f>
        <v/>
      </c>
      <c r="EM24" s="14" t="str">
        <f>IF($BU24="","",IF(LOOKUP($BU24,'aux 1'!$A$12:$A$231,'aux 1'!GF$12:GF$231)="","",1))</f>
        <v/>
      </c>
      <c r="EN24" s="14" t="str">
        <f>IF($BU24="","",IF(LOOKUP($BU24,'aux 1'!$A$12:$A$231,'aux 1'!GG$12:GG$231)="","",1))</f>
        <v/>
      </c>
      <c r="EO24" s="14" t="str">
        <f>IF($BU24="","",IF(LOOKUP($BU24,'aux 1'!$A$12:$A$231,'aux 1'!GH$12:GH$231)="","",1))</f>
        <v/>
      </c>
      <c r="EP24" s="14" t="str">
        <f>IF($BU24="","",IF(LOOKUP($BU24,'aux 1'!$A$12:$A$231,'aux 1'!GI$12:GI$231)="","",1))</f>
        <v/>
      </c>
      <c r="EQ24" s="14" t="str">
        <f>IF($BU24="","",IF(LOOKUP($BU24,'aux 1'!$A$12:$A$231,'aux 1'!GJ$12:GJ$231)="","",1))</f>
        <v/>
      </c>
      <c r="ER24" s="14" t="str">
        <f>IF($BU24="","",IF(LOOKUP($BU24,'aux 1'!$A$12:$A$231,'aux 1'!GK$12:GK$231)="","",1))</f>
        <v/>
      </c>
      <c r="ES24" s="14" t="str">
        <f>IF($BU24="","",IF(LOOKUP($BU24,'aux 1'!$A$12:$A$231,'aux 1'!GL$12:GL$231)="","",1))</f>
        <v/>
      </c>
      <c r="ET24" s="19" t="str">
        <f>IF($BU24="","",IF(LOOKUP($BU24,'aux 1'!$A$12:$A$231,'aux 1'!GM$12:GM$231)="","",1))</f>
        <v/>
      </c>
      <c r="EU24" s="19" t="str">
        <f>IF($BU24="","",IF(LOOKUP($BU24,'aux 1'!$A$12:$A$231,'aux 1'!GN$12:GN$231)="","",1))</f>
        <v/>
      </c>
      <c r="EV24" s="19" t="str">
        <f>IF($BU24="","",IF(LOOKUP($BU24,'aux 1'!$A$12:$A$231,'aux 1'!GO$12:GO$231)="","",1))</f>
        <v/>
      </c>
      <c r="EW24" s="19" t="str">
        <f>IF($BU24="","",IF(LOOKUP($BU24,'aux 1'!$A$12:$A$231,'aux 1'!GP$12:GP$231)="","",1))</f>
        <v/>
      </c>
      <c r="EX24" s="19" t="str">
        <f>IF($BU24="","",IF(LOOKUP($BU24,'aux 1'!$A$12:$A$231,'aux 1'!GQ$12:GQ$231)="","",1))</f>
        <v/>
      </c>
      <c r="EY24" s="19" t="str">
        <f>IF($BU24="","",IF(LOOKUP($BU24,'aux 1'!$A$12:$A$231,'aux 1'!GR$12:GR$231)="","",1))</f>
        <v/>
      </c>
      <c r="EZ24" s="19" t="str">
        <f>IF($BU24="","",IF(LOOKUP($BU24,'aux 1'!$A$12:$A$231,'aux 1'!GS$12:GS$231)="","",1))</f>
        <v/>
      </c>
      <c r="FA24" s="19" t="str">
        <f>IF($BU24="","",IF(LOOKUP($BU24,'aux 1'!$A$12:$A$231,'aux 1'!GT$12:GT$231)="","",1))</f>
        <v/>
      </c>
      <c r="FB24" s="19" t="str">
        <f>IF($BU24="","",IF(LOOKUP($BU24,'aux 1'!$A$12:$A$231,'aux 1'!GU$12:GU$231)="","",1))</f>
        <v/>
      </c>
      <c r="FC24" s="19" t="str">
        <f>IF($BU24="","",IF(LOOKUP($BU24,'aux 1'!$A$12:$A$231,'aux 1'!GV$12:GV$231)="","",1))</f>
        <v/>
      </c>
      <c r="FD24" s="19" t="str">
        <f>IF($BU24="","",IF(LOOKUP($BU24,'aux 1'!$A$12:$A$231,'aux 1'!GW$12:GW$231)="","",1))</f>
        <v/>
      </c>
      <c r="FE24" s="19" t="str">
        <f>IF($BU24="","",IF(LOOKUP($BU24,'aux 1'!$A$12:$A$231,'aux 1'!GX$12:GX$231)="","",1))</f>
        <v/>
      </c>
      <c r="FF24" s="19" t="str">
        <f>IF($BU24="","",IF(LOOKUP($BU24,'aux 1'!$A$12:$A$231,'aux 1'!GY$12:GY$231)="","",1))</f>
        <v/>
      </c>
      <c r="FG24" s="19" t="str">
        <f>IF($BU24="","",IF(LOOKUP($BU24,'aux 1'!$A$12:$A$231,'aux 1'!GZ$12:GZ$231)="","",1))</f>
        <v/>
      </c>
      <c r="FH24" s="19" t="str">
        <f>IF($BU24="","",IF(LOOKUP($BU24,'aux 1'!$A$12:$A$231,'aux 1'!HA$12:HA$231)="","",1))</f>
        <v/>
      </c>
      <c r="FI24" s="19" t="str">
        <f>IF($BU24="","",IF(LOOKUP($BU24,'aux 1'!$A$12:$A$231,'aux 1'!HB$12:HB$231)="","",1))</f>
        <v/>
      </c>
      <c r="FJ24" s="19" t="str">
        <f>IF($BU24="","",IF(LOOKUP($BU24,'aux 1'!$A$12:$A$231,'aux 1'!HC$12:HC$231)="","",1))</f>
        <v/>
      </c>
      <c r="FK24" s="19" t="str">
        <f>IF($BU24="","",IF(LOOKUP($BU24,'aux 1'!$A$12:$A$231,'aux 1'!HD$12:HD$231)="","",1))</f>
        <v/>
      </c>
      <c r="FM24" s="47"/>
      <c r="FN24" s="47"/>
      <c r="FO24" s="47"/>
      <c r="FP24" s="47"/>
      <c r="FQ24" s="47"/>
      <c r="FR24" s="47"/>
      <c r="FS24" s="47"/>
      <c r="FT24" s="47"/>
      <c r="FU24" s="47"/>
      <c r="FV24" s="47"/>
      <c r="FW24" s="47"/>
      <c r="FX24" s="47"/>
      <c r="FY24" s="47"/>
      <c r="FZ24" s="47"/>
    </row>
    <row r="25" spans="2:182" x14ac:dyDescent="0.25">
      <c r="B25" s="9">
        <f t="shared" si="34"/>
        <v>19</v>
      </c>
      <c r="C25" s="148"/>
      <c r="D25" s="148"/>
      <c r="E25" s="148"/>
      <c r="F25" s="148"/>
      <c r="G25" s="148"/>
      <c r="H25" s="148"/>
      <c r="I25" s="148"/>
      <c r="J25" s="148"/>
      <c r="K25" s="148"/>
      <c r="L25" s="148"/>
      <c r="M25" s="148"/>
      <c r="N25" s="148"/>
      <c r="O25" s="148"/>
      <c r="P25" s="148"/>
      <c r="Q25" s="148"/>
      <c r="R25" s="148"/>
      <c r="S25" s="148"/>
      <c r="T25" s="148"/>
      <c r="U25" s="148"/>
      <c r="V25" s="148"/>
      <c r="W25">
        <f t="shared" si="29"/>
        <v>18</v>
      </c>
      <c r="X25" s="73" t="str">
        <f>IF(C25,INDEX(Formulário!$A$1:$L$100,'aux 2'!X$3+$W25,'aux 2'!X$2),"")</f>
        <v/>
      </c>
      <c r="Y25" s="73" t="str">
        <f>IF(D25,INDEX(Formulário!$A$1:$L$100,'aux 2'!Y$3+$W25,'aux 2'!Y$2),"")</f>
        <v/>
      </c>
      <c r="Z25" s="73" t="str">
        <f>IF(E25,INDEX(Formulário!$A$1:$L$100,'aux 2'!Z$3+$W25,'aux 2'!Z$2),"")</f>
        <v/>
      </c>
      <c r="AA25" s="73" t="str">
        <f>IF(F25,INDEX(Formulário!$A$1:$L$100,'aux 2'!AA$3+$W25,'aux 2'!AA$2),"")</f>
        <v/>
      </c>
      <c r="AB25" s="73" t="str">
        <f>IF(G25,INDEX(Formulário!$A$1:$L$100,'aux 2'!AB$3+$W25,'aux 2'!AB$2),"")</f>
        <v/>
      </c>
      <c r="AC25" s="73" t="str">
        <f>IF(H25,INDEX(Formulário!$A$1:$L$100,'aux 2'!AC$3+$W25,'aux 2'!AC$2),"")</f>
        <v/>
      </c>
      <c r="AD25" s="73" t="str">
        <f>IF(I25,INDEX(Formulário!$A$1:$L$100,'aux 2'!AD$3+$W25,'aux 2'!AD$2),"")</f>
        <v/>
      </c>
      <c r="AE25" s="73" t="str">
        <f>IF(J25,INDEX(Formulário!$A$1:$L$100,'aux 2'!AE$3+$W25,'aux 2'!AE$2),"")</f>
        <v/>
      </c>
      <c r="AF25" s="73" t="str">
        <f>IF(K25,INDEX(Formulário!$A$1:$L$100,'aux 2'!AF$3+$W25,'aux 2'!AF$2),"")</f>
        <v/>
      </c>
      <c r="AG25" s="73" t="str">
        <f>IF(L25,INDEX(Formulário!$A$1:$L$100,'aux 2'!AG$3+$W25,'aux 2'!AG$2),"")</f>
        <v/>
      </c>
      <c r="AH25" s="73" t="str">
        <f>IF(M25,INDEX(Formulário!$A$1:$L$100,'aux 2'!AH$3+$W25,'aux 2'!AH$2),"")</f>
        <v/>
      </c>
      <c r="AI25" s="73" t="str">
        <f>IF(N25,INDEX(Formulário!$A$1:$L$100,'aux 2'!AI$3+$W25,'aux 2'!AI$2),"")</f>
        <v/>
      </c>
      <c r="AJ25" s="73" t="str">
        <f>IF(O25,INDEX(Formulário!$A$1:$L$100,'aux 2'!AJ$3+$W25,'aux 2'!AJ$2),"")</f>
        <v/>
      </c>
      <c r="AK25" s="73" t="str">
        <f>IF(P25,INDEX(Formulário!$A$1:$L$100,'aux 2'!AK$3+$W25,'aux 2'!AK$2),"")</f>
        <v/>
      </c>
      <c r="AL25" s="73" t="str">
        <f>IF(Q25,INDEX(Formulário!$A$1:$L$100,'aux 2'!AL$3+$W25,'aux 2'!AL$2),"")</f>
        <v/>
      </c>
      <c r="AM25" s="73" t="str">
        <f>IF(R25,INDEX(Formulário!$A$1:$L$100,'aux 2'!AM$3+$W25,'aux 2'!AM$2),"")</f>
        <v/>
      </c>
      <c r="AN25" s="73" t="str">
        <f>IF(S25,INDEX(Formulário!$A$1:$L$100,'aux 2'!AN$3+$W25,'aux 2'!AN$2),"")</f>
        <v/>
      </c>
      <c r="AO25" s="73" t="str">
        <f>IF(T25,INDEX(Formulário!$A$1:$L$100,'aux 2'!AO$3+$W25,'aux 2'!AO$2),"")</f>
        <v/>
      </c>
      <c r="AP25" s="73" t="str">
        <f>IF(U25,INDEX(Formulário!$A$1:$L$100,'aux 2'!AP$3+$W25,'aux 2'!AP$2),"")</f>
        <v/>
      </c>
      <c r="AQ25" s="73" t="str">
        <f>IF(V25,INDEX(Formulário!$A$1:$L$100,'aux 2'!AQ$3+$W25,'aux 2'!AQ$2),"")</f>
        <v/>
      </c>
      <c r="AS25" s="62" t="str">
        <f>IF(OR(X25="",X25=0),"",MATCH(X25,'aux 1'!$AQ$12:$AQ$231,0))</f>
        <v/>
      </c>
      <c r="AT25" s="62" t="str">
        <f>IF(OR(Y25="",Y25=0),"",MATCH(Y25,'aux 1'!$AQ$12:$AQ$231,0))</f>
        <v/>
      </c>
      <c r="AU25" s="62" t="str">
        <f>IF(OR(Z25="",Z25=0),"",MATCH(Z25,'aux 1'!$AQ$12:$AQ$231,0))</f>
        <v/>
      </c>
      <c r="AV25" s="62" t="str">
        <f>IF(OR(AA25="",AA25=0),"",MATCH(AA25,'aux 1'!$AQ$12:$AQ$231,0))</f>
        <v/>
      </c>
      <c r="AW25" s="62" t="str">
        <f>IF(OR(AB25="",AB25=0),"",MATCH(AB25,'aux 1'!$AQ$12:$AQ$231,0))</f>
        <v/>
      </c>
      <c r="AX25" s="62" t="str">
        <f>IF(OR(AC25="",AC25=0),"",MATCH(AC25,'aux 1'!$AQ$12:$AQ$231,0))</f>
        <v/>
      </c>
      <c r="AY25" s="62" t="str">
        <f>IF(OR(AD25="",AD25=0),"",MATCH(AD25,'aux 1'!$AQ$12:$AQ$231,0))</f>
        <v/>
      </c>
      <c r="AZ25" s="62" t="str">
        <f>IF(OR(AE25="",AE25=0),"",MATCH(AE25,'aux 1'!$AQ$12:$AQ$231,0))</f>
        <v/>
      </c>
      <c r="BA25" s="62" t="str">
        <f>IF(OR(AF25="",AF25=0),"",MATCH(AF25,'aux 1'!$AQ$12:$AQ$231,0))</f>
        <v/>
      </c>
      <c r="BB25" s="62" t="str">
        <f>IF(OR(AG25="",AG25=0),"",MATCH(AG25,'aux 1'!$AQ$12:$AQ$231,0))</f>
        <v/>
      </c>
      <c r="BC25" s="62" t="str">
        <f>IF(OR(AH25="",AH25=0),"",MATCH(AH25,'aux 1'!$AQ$12:$AQ$231,0))</f>
        <v/>
      </c>
      <c r="BD25" s="62" t="str">
        <f>IF(OR(AI25="",AI25=0),"",MATCH(AI25,'aux 1'!$AQ$12:$AQ$231,0))</f>
        <v/>
      </c>
      <c r="BE25" s="62" t="str">
        <f>IF(OR(AJ25="",AJ25=0),"",MATCH(AJ25,'aux 1'!$AQ$12:$AQ$231,0))</f>
        <v/>
      </c>
      <c r="BF25" s="62" t="str">
        <f>IF(OR(AK25="",AK25=0),"",MATCH(AK25,'aux 1'!$AQ$12:$AQ$231,0))</f>
        <v/>
      </c>
      <c r="BG25" s="62" t="str">
        <f>IF(OR(AL25="",AL25=0),"",MATCH(AL25,'aux 1'!$AQ$12:$AQ$231,0))</f>
        <v/>
      </c>
      <c r="BH25" s="62" t="str">
        <f>IF(OR(AM25="",AM25=0),"",MATCH(AM25,'aux 1'!$AQ$12:$AQ$231,0))</f>
        <v/>
      </c>
      <c r="BI25" s="62" t="str">
        <f>IF(OR(AN25="",AN25=0),"",MATCH(AN25,'aux 1'!$AQ$12:$AQ$231,0))</f>
        <v/>
      </c>
      <c r="BJ25" s="62" t="str">
        <f>IF(OR(AO25="",AO25=0),"",MATCH(AO25,'aux 1'!$AQ$12:$AQ$231,0))</f>
        <v/>
      </c>
      <c r="BK25" s="62" t="str">
        <f>IF(OR(AP25="",AP25=0),"",MATCH(AP25,'aux 1'!$AQ$12:$AQ$231,0))</f>
        <v/>
      </c>
      <c r="BL25" s="62" t="str">
        <f>IF(OR(AQ25="",AQ25=0),"",MATCH(AQ25,'aux 1'!$AQ$12:$AQ$231,0))</f>
        <v/>
      </c>
      <c r="BN25" s="47">
        <v>19</v>
      </c>
      <c r="BO25" s="122">
        <v>19</v>
      </c>
      <c r="BP25" s="78">
        <f t="shared" si="30"/>
        <v>1</v>
      </c>
      <c r="BQ25" s="15" t="str">
        <f t="shared" si="27"/>
        <v/>
      </c>
      <c r="BR25" s="121" t="str">
        <f t="shared" si="35"/>
        <v/>
      </c>
      <c r="BS25" s="19" t="str">
        <f t="shared" si="32"/>
        <v/>
      </c>
      <c r="BT25" s="62" t="str">
        <f>IF(BS25="","",SUM(BS$7:BS25)-BS25+1)</f>
        <v/>
      </c>
      <c r="BU25" s="117" t="str">
        <f t="shared" si="33"/>
        <v/>
      </c>
      <c r="BY25" s="322">
        <v>19</v>
      </c>
      <c r="BZ25" s="6" t="str">
        <f>IF($BU25="","",IF(LOOKUP($BU25,'aux 1'!$A$12:$A$231,'aux 1'!DS$12:DS$231)="","",1))</f>
        <v/>
      </c>
      <c r="CA25" s="6" t="str">
        <f>IF($BU25="","",IF(LOOKUP($BU25,'aux 1'!$A$12:$A$231,'aux 1'!DT$12:DT$231)="","",1))</f>
        <v/>
      </c>
      <c r="CB25" s="6" t="str">
        <f>IF($BU25="","",IF(LOOKUP($BU25,'aux 1'!$A$12:$A$231,'aux 1'!DU$12:DU$231)="","",1))</f>
        <v/>
      </c>
      <c r="CC25" s="6" t="str">
        <f>IF($BU25="","",IF(LOOKUP($BU25,'aux 1'!$A$12:$A$231,'aux 1'!DV$12:DV$231)="","",1))</f>
        <v/>
      </c>
      <c r="CD25" s="6" t="str">
        <f>IF($BU25="","",IF(LOOKUP($BU25,'aux 1'!$A$12:$A$231,'aux 1'!DW$12:DW$231)="","",1))</f>
        <v/>
      </c>
      <c r="CE25" s="6" t="str">
        <f>IF($BU25="","",IF(LOOKUP($BU25,'aux 1'!$A$12:$A$231,'aux 1'!DX$12:DX$231)="","",1))</f>
        <v/>
      </c>
      <c r="CF25" s="6" t="str">
        <f>IF($BU25="","",IF(LOOKUP($BU25,'aux 1'!$A$12:$A$231,'aux 1'!DY$12:DY$231)="","",1))</f>
        <v/>
      </c>
      <c r="CG25" s="6" t="str">
        <f>IF($BU25="","",IF(LOOKUP($BU25,'aux 1'!$A$12:$A$231,'aux 1'!DZ$12:DZ$231)="","",1))</f>
        <v/>
      </c>
      <c r="CH25" s="6" t="str">
        <f>IF($BU25="","",IF(LOOKUP($BU25,'aux 1'!$A$12:$A$231,'aux 1'!EA$12:EA$231)="","",1))</f>
        <v/>
      </c>
      <c r="CI25" s="6" t="str">
        <f>IF($BU25="","",IF(LOOKUP($BU25,'aux 1'!$A$12:$A$231,'aux 1'!EB$12:EB$231)="","",1))</f>
        <v/>
      </c>
      <c r="CJ25" s="6" t="str">
        <f>IF($BU25="","",IF(LOOKUP($BU25,'aux 1'!$A$12:$A$231,'aux 1'!EC$12:EC$231)="","",1))</f>
        <v/>
      </c>
      <c r="CK25" s="6" t="str">
        <f>IF($BU25="","",IF(LOOKUP($BU25,'aux 1'!$A$12:$A$231,'aux 1'!ED$12:ED$231)="","",1))</f>
        <v/>
      </c>
      <c r="CL25" s="6" t="str">
        <f>IF($BU25="","",IF(LOOKUP($BU25,'aux 1'!$A$12:$A$231,'aux 1'!EE$12:EE$231)="","",1))</f>
        <v/>
      </c>
      <c r="CM25" s="6" t="str">
        <f>IF($BU25="","",IF(LOOKUP($BU25,'aux 1'!$A$12:$A$231,'aux 1'!EF$12:EF$231)="","",1))</f>
        <v/>
      </c>
      <c r="CN25" s="6" t="str">
        <f>IF($BU25="","",IF(LOOKUP($BU25,'aux 1'!$A$12:$A$231,'aux 1'!EG$12:EG$231)="","",1))</f>
        <v/>
      </c>
      <c r="CO25" s="6" t="str">
        <f>IF($BU25="","",IF(LOOKUP($BU25,'aux 1'!$A$12:$A$231,'aux 1'!EH$12:EH$231)="","",1))</f>
        <v/>
      </c>
      <c r="CP25" s="6" t="str">
        <f>IF($BU25="","",IF(LOOKUP($BU25,'aux 1'!$A$12:$A$231,'aux 1'!EI$12:EI$231)="","",1))</f>
        <v/>
      </c>
      <c r="CQ25" s="6" t="str">
        <f>IF($BU25="","",IF(LOOKUP($BU25,'aux 1'!$A$12:$A$231,'aux 1'!EJ$12:EJ$231)="","",1))</f>
        <v/>
      </c>
      <c r="CR25" s="7" t="str">
        <f>IF($BU25="","",IF(LOOKUP($BU25,'aux 1'!$A$12:$A$231,'aux 1'!EK$12:EK$231)="","",1))</f>
        <v/>
      </c>
      <c r="CS25" s="7" t="str">
        <f>IF($BU25="","",IF(LOOKUP($BU25,'aux 1'!$A$12:$A$231,'aux 1'!EL$12:EL$231)="","",1))</f>
        <v/>
      </c>
      <c r="CT25" s="7" t="str">
        <f>IF($BU25="","",IF(LOOKUP($BU25,'aux 1'!$A$12:$A$231,'aux 1'!EM$12:EM$231)="","",1))</f>
        <v/>
      </c>
      <c r="CU25" s="7" t="str">
        <f>IF($BU25="","",IF(LOOKUP($BU25,'aux 1'!$A$12:$A$231,'aux 1'!EN$12:EN$231)="","",1))</f>
        <v/>
      </c>
      <c r="CV25" s="7" t="str">
        <f>IF($BU25="","",IF(LOOKUP($BU25,'aux 1'!$A$12:$A$231,'aux 1'!EO$12:EO$231)="","",1))</f>
        <v/>
      </c>
      <c r="CW25" s="7" t="str">
        <f>IF($BU25="","",IF(LOOKUP($BU25,'aux 1'!$A$12:$A$231,'aux 1'!EP$12:EP$231)="","",1))</f>
        <v/>
      </c>
      <c r="CX25" s="7" t="str">
        <f>IF($BU25="","",IF(LOOKUP($BU25,'aux 1'!$A$12:$A$231,'aux 1'!EQ$12:EQ$231)="","",1))</f>
        <v/>
      </c>
      <c r="CY25" s="7" t="str">
        <f>IF($BU25="","",IF(LOOKUP($BU25,'aux 1'!$A$12:$A$231,'aux 1'!ER$12:ER$231)="","",1))</f>
        <v/>
      </c>
      <c r="CZ25" s="7" t="str">
        <f>IF($BU25="","",IF(LOOKUP($BU25,'aux 1'!$A$12:$A$231,'aux 1'!ES$12:ES$231)="","",1))</f>
        <v/>
      </c>
      <c r="DA25" s="7" t="str">
        <f>IF($BU25="","",IF(LOOKUP($BU25,'aux 1'!$A$12:$A$231,'aux 1'!ET$12:ET$231)="","",1))</f>
        <v/>
      </c>
      <c r="DB25" s="7" t="str">
        <f>IF($BU25="","",IF(LOOKUP($BU25,'aux 1'!$A$12:$A$231,'aux 1'!EU$12:EU$231)="","",1))</f>
        <v/>
      </c>
      <c r="DC25" s="7" t="str">
        <f>IF($BU25="","",IF(LOOKUP($BU25,'aux 1'!$A$12:$A$231,'aux 1'!EV$12:EV$231)="","",1))</f>
        <v/>
      </c>
      <c r="DD25" s="7" t="str">
        <f>IF($BU25="","",IF(LOOKUP($BU25,'aux 1'!$A$12:$A$231,'aux 1'!EW$12:EW$231)="","",1))</f>
        <v/>
      </c>
      <c r="DE25" s="7" t="str">
        <f>IF($BU25="","",IF(LOOKUP($BU25,'aux 1'!$A$12:$A$231,'aux 1'!EX$12:EX$231)="","",1))</f>
        <v/>
      </c>
      <c r="DF25" s="7" t="str">
        <f>IF($BU25="","",IF(LOOKUP($BU25,'aux 1'!$A$12:$A$231,'aux 1'!EY$12:EY$231)="","",1))</f>
        <v/>
      </c>
      <c r="DG25" s="7" t="str">
        <f>IF($BU25="","",IF(LOOKUP($BU25,'aux 1'!$A$12:$A$231,'aux 1'!EZ$12:EZ$231)="","",1))</f>
        <v/>
      </c>
      <c r="DH25" s="7" t="str">
        <f>IF($BU25="","",IF(LOOKUP($BU25,'aux 1'!$A$12:$A$231,'aux 1'!FA$12:FA$231)="","",1))</f>
        <v/>
      </c>
      <c r="DI25" s="7" t="str">
        <f>IF($BU25="","",IF(LOOKUP($BU25,'aux 1'!$A$12:$A$231,'aux 1'!FB$12:FB$231)="","",1))</f>
        <v/>
      </c>
      <c r="DJ25" s="15" t="str">
        <f>IF($BU25="","",IF(LOOKUP($BU25,'aux 1'!$A$12:$A$231,'aux 1'!FC$12:FC$231)="","",1))</f>
        <v/>
      </c>
      <c r="DK25" s="15" t="str">
        <f>IF($BU25="","",IF(LOOKUP($BU25,'aux 1'!$A$12:$A$231,'aux 1'!FD$12:FD$231)="","",1))</f>
        <v/>
      </c>
      <c r="DL25" s="15" t="str">
        <f>IF($BU25="","",IF(LOOKUP($BU25,'aux 1'!$A$12:$A$231,'aux 1'!FE$12:FE$231)="","",1))</f>
        <v/>
      </c>
      <c r="DM25" s="15" t="str">
        <f>IF($BU25="","",IF(LOOKUP($BU25,'aux 1'!$A$12:$A$231,'aux 1'!FF$12:FF$231)="","",1))</f>
        <v/>
      </c>
      <c r="DN25" s="15" t="str">
        <f>IF($BU25="","",IF(LOOKUP($BU25,'aux 1'!$A$12:$A$231,'aux 1'!FG$12:FG$231)="","",1))</f>
        <v/>
      </c>
      <c r="DO25" s="15" t="str">
        <f>IF($BU25="","",IF(LOOKUP($BU25,'aux 1'!$A$12:$A$231,'aux 1'!FH$12:FH$231)="","",1))</f>
        <v/>
      </c>
      <c r="DP25" s="15" t="str">
        <f>IF($BU25="","",IF(LOOKUP($BU25,'aux 1'!$A$12:$A$231,'aux 1'!FI$12:FI$231)="","",1))</f>
        <v/>
      </c>
      <c r="DQ25" s="15" t="str">
        <f>IF($BU25="","",IF(LOOKUP($BU25,'aux 1'!$A$12:$A$231,'aux 1'!FJ$12:FJ$231)="","",1))</f>
        <v/>
      </c>
      <c r="DR25" s="15" t="str">
        <f>IF($BU25="","",IF(LOOKUP($BU25,'aux 1'!$A$12:$A$231,'aux 1'!FK$12:FK$231)="","",1))</f>
        <v/>
      </c>
      <c r="DS25" s="15" t="str">
        <f>IF($BU25="","",IF(LOOKUP($BU25,'aux 1'!$A$12:$A$231,'aux 1'!FL$12:FL$231)="","",1))</f>
        <v/>
      </c>
      <c r="DT25" s="15" t="str">
        <f>IF($BU25="","",IF(LOOKUP($BU25,'aux 1'!$A$12:$A$231,'aux 1'!FM$12:FM$231)="","",1))</f>
        <v/>
      </c>
      <c r="DU25" s="15" t="str">
        <f>IF($BU25="","",IF(LOOKUP($BU25,'aux 1'!$A$12:$A$231,'aux 1'!FN$12:FN$231)="","",1))</f>
        <v/>
      </c>
      <c r="DV25" s="15" t="str">
        <f>IF($BU25="","",IF(LOOKUP($BU25,'aux 1'!$A$12:$A$231,'aux 1'!FO$12:FO$231)="","",1))</f>
        <v/>
      </c>
      <c r="DW25" s="15" t="str">
        <f>IF($BU25="","",IF(LOOKUP($BU25,'aux 1'!$A$12:$A$231,'aux 1'!FP$12:FP$231)="","",1))</f>
        <v/>
      </c>
      <c r="DX25" s="15" t="str">
        <f>IF($BU25="","",IF(LOOKUP($BU25,'aux 1'!$A$12:$A$231,'aux 1'!FQ$12:FQ$231)="","",1))</f>
        <v/>
      </c>
      <c r="DY25" s="15" t="str">
        <f>IF($BU25="","",IF(LOOKUP($BU25,'aux 1'!$A$12:$A$231,'aux 1'!FR$12:FR$231)="","",1))</f>
        <v/>
      </c>
      <c r="DZ25" s="15" t="str">
        <f>IF($BU25="","",IF(LOOKUP($BU25,'aux 1'!$A$12:$A$231,'aux 1'!FS$12:FS$231)="","",1))</f>
        <v/>
      </c>
      <c r="EA25" s="15" t="str">
        <f>IF($BU25="","",IF(LOOKUP($BU25,'aux 1'!$A$12:$A$231,'aux 1'!FT$12:FT$231)="","",1))</f>
        <v/>
      </c>
      <c r="EB25" s="14" t="str">
        <f>IF($BU25="","",IF(LOOKUP($BU25,'aux 1'!$A$12:$A$231,'aux 1'!FU$12:FU$231)="","",1))</f>
        <v/>
      </c>
      <c r="EC25" s="14" t="str">
        <f>IF($BU25="","",IF(LOOKUP($BU25,'aux 1'!$A$12:$A$231,'aux 1'!FV$12:FV$231)="","",1))</f>
        <v/>
      </c>
      <c r="ED25" s="14" t="str">
        <f>IF($BU25="","",IF(LOOKUP($BU25,'aux 1'!$A$12:$A$231,'aux 1'!FW$12:FW$231)="","",1))</f>
        <v/>
      </c>
      <c r="EE25" s="14" t="str">
        <f>IF($BU25="","",IF(LOOKUP($BU25,'aux 1'!$A$12:$A$231,'aux 1'!FX$12:FX$231)="","",1))</f>
        <v/>
      </c>
      <c r="EF25" s="14" t="str">
        <f>IF($BU25="","",IF(LOOKUP($BU25,'aux 1'!$A$12:$A$231,'aux 1'!FY$12:FY$231)="","",1))</f>
        <v/>
      </c>
      <c r="EG25" s="14" t="str">
        <f>IF($BU25="","",IF(LOOKUP($BU25,'aux 1'!$A$12:$A$231,'aux 1'!FZ$12:FZ$231)="","",1))</f>
        <v/>
      </c>
      <c r="EH25" s="14" t="str">
        <f>IF($BU25="","",IF(LOOKUP($BU25,'aux 1'!$A$12:$A$231,'aux 1'!GA$12:GA$231)="","",1))</f>
        <v/>
      </c>
      <c r="EI25" s="14" t="str">
        <f>IF($BU25="","",IF(LOOKUP($BU25,'aux 1'!$A$12:$A$231,'aux 1'!GB$12:GB$231)="","",1))</f>
        <v/>
      </c>
      <c r="EJ25" s="14" t="str">
        <f>IF($BU25="","",IF(LOOKUP($BU25,'aux 1'!$A$12:$A$231,'aux 1'!GC$12:GC$231)="","",1))</f>
        <v/>
      </c>
      <c r="EK25" s="14" t="str">
        <f>IF($BU25="","",IF(LOOKUP($BU25,'aux 1'!$A$12:$A$231,'aux 1'!GD$12:GD$231)="","",1))</f>
        <v/>
      </c>
      <c r="EL25" s="14" t="str">
        <f>IF($BU25="","",IF(LOOKUP($BU25,'aux 1'!$A$12:$A$231,'aux 1'!GE$12:GE$231)="","",1))</f>
        <v/>
      </c>
      <c r="EM25" s="14" t="str">
        <f>IF($BU25="","",IF(LOOKUP($BU25,'aux 1'!$A$12:$A$231,'aux 1'!GF$12:GF$231)="","",1))</f>
        <v/>
      </c>
      <c r="EN25" s="14" t="str">
        <f>IF($BU25="","",IF(LOOKUP($BU25,'aux 1'!$A$12:$A$231,'aux 1'!GG$12:GG$231)="","",1))</f>
        <v/>
      </c>
      <c r="EO25" s="14" t="str">
        <f>IF($BU25="","",IF(LOOKUP($BU25,'aux 1'!$A$12:$A$231,'aux 1'!GH$12:GH$231)="","",1))</f>
        <v/>
      </c>
      <c r="EP25" s="14" t="str">
        <f>IF($BU25="","",IF(LOOKUP($BU25,'aux 1'!$A$12:$A$231,'aux 1'!GI$12:GI$231)="","",1))</f>
        <v/>
      </c>
      <c r="EQ25" s="14" t="str">
        <f>IF($BU25="","",IF(LOOKUP($BU25,'aux 1'!$A$12:$A$231,'aux 1'!GJ$12:GJ$231)="","",1))</f>
        <v/>
      </c>
      <c r="ER25" s="14" t="str">
        <f>IF($BU25="","",IF(LOOKUP($BU25,'aux 1'!$A$12:$A$231,'aux 1'!GK$12:GK$231)="","",1))</f>
        <v/>
      </c>
      <c r="ES25" s="14" t="str">
        <f>IF($BU25="","",IF(LOOKUP($BU25,'aux 1'!$A$12:$A$231,'aux 1'!GL$12:GL$231)="","",1))</f>
        <v/>
      </c>
      <c r="ET25" s="19" t="str">
        <f>IF($BU25="","",IF(LOOKUP($BU25,'aux 1'!$A$12:$A$231,'aux 1'!GM$12:GM$231)="","",1))</f>
        <v/>
      </c>
      <c r="EU25" s="19" t="str">
        <f>IF($BU25="","",IF(LOOKUP($BU25,'aux 1'!$A$12:$A$231,'aux 1'!GN$12:GN$231)="","",1))</f>
        <v/>
      </c>
      <c r="EV25" s="19" t="str">
        <f>IF($BU25="","",IF(LOOKUP($BU25,'aux 1'!$A$12:$A$231,'aux 1'!GO$12:GO$231)="","",1))</f>
        <v/>
      </c>
      <c r="EW25" s="19" t="str">
        <f>IF($BU25="","",IF(LOOKUP($BU25,'aux 1'!$A$12:$A$231,'aux 1'!GP$12:GP$231)="","",1))</f>
        <v/>
      </c>
      <c r="EX25" s="19" t="str">
        <f>IF($BU25="","",IF(LOOKUP($BU25,'aux 1'!$A$12:$A$231,'aux 1'!GQ$12:GQ$231)="","",1))</f>
        <v/>
      </c>
      <c r="EY25" s="19" t="str">
        <f>IF($BU25="","",IF(LOOKUP($BU25,'aux 1'!$A$12:$A$231,'aux 1'!GR$12:GR$231)="","",1))</f>
        <v/>
      </c>
      <c r="EZ25" s="19" t="str">
        <f>IF($BU25="","",IF(LOOKUP($BU25,'aux 1'!$A$12:$A$231,'aux 1'!GS$12:GS$231)="","",1))</f>
        <v/>
      </c>
      <c r="FA25" s="19" t="str">
        <f>IF($BU25="","",IF(LOOKUP($BU25,'aux 1'!$A$12:$A$231,'aux 1'!GT$12:GT$231)="","",1))</f>
        <v/>
      </c>
      <c r="FB25" s="19" t="str">
        <f>IF($BU25="","",IF(LOOKUP($BU25,'aux 1'!$A$12:$A$231,'aux 1'!GU$12:GU$231)="","",1))</f>
        <v/>
      </c>
      <c r="FC25" s="19" t="str">
        <f>IF($BU25="","",IF(LOOKUP($BU25,'aux 1'!$A$12:$A$231,'aux 1'!GV$12:GV$231)="","",1))</f>
        <v/>
      </c>
      <c r="FD25" s="19" t="str">
        <f>IF($BU25="","",IF(LOOKUP($BU25,'aux 1'!$A$12:$A$231,'aux 1'!GW$12:GW$231)="","",1))</f>
        <v/>
      </c>
      <c r="FE25" s="19" t="str">
        <f>IF($BU25="","",IF(LOOKUP($BU25,'aux 1'!$A$12:$A$231,'aux 1'!GX$12:GX$231)="","",1))</f>
        <v/>
      </c>
      <c r="FF25" s="19" t="str">
        <f>IF($BU25="","",IF(LOOKUP($BU25,'aux 1'!$A$12:$A$231,'aux 1'!GY$12:GY$231)="","",1))</f>
        <v/>
      </c>
      <c r="FG25" s="19" t="str">
        <f>IF($BU25="","",IF(LOOKUP($BU25,'aux 1'!$A$12:$A$231,'aux 1'!GZ$12:GZ$231)="","",1))</f>
        <v/>
      </c>
      <c r="FH25" s="19" t="str">
        <f>IF($BU25="","",IF(LOOKUP($BU25,'aux 1'!$A$12:$A$231,'aux 1'!HA$12:HA$231)="","",1))</f>
        <v/>
      </c>
      <c r="FI25" s="19" t="str">
        <f>IF($BU25="","",IF(LOOKUP($BU25,'aux 1'!$A$12:$A$231,'aux 1'!HB$12:HB$231)="","",1))</f>
        <v/>
      </c>
      <c r="FJ25" s="19" t="str">
        <f>IF($BU25="","",IF(LOOKUP($BU25,'aux 1'!$A$12:$A$231,'aux 1'!HC$12:HC$231)="","",1))</f>
        <v/>
      </c>
      <c r="FK25" s="19" t="str">
        <f>IF($BU25="","",IF(LOOKUP($BU25,'aux 1'!$A$12:$A$231,'aux 1'!HD$12:HD$231)="","",1))</f>
        <v/>
      </c>
      <c r="FM25" s="47"/>
      <c r="FN25" s="47"/>
      <c r="FO25" s="47"/>
      <c r="FP25" s="47"/>
      <c r="FQ25" s="47"/>
      <c r="FR25" s="47"/>
      <c r="FS25" s="47"/>
      <c r="FT25" s="47"/>
      <c r="FU25" s="47"/>
      <c r="FV25" s="47"/>
      <c r="FW25" s="47"/>
      <c r="FX25" s="47"/>
      <c r="FY25" s="47"/>
      <c r="FZ25" s="47"/>
    </row>
    <row r="26" spans="2:182" x14ac:dyDescent="0.25">
      <c r="B26" s="9">
        <f t="shared" si="34"/>
        <v>20</v>
      </c>
      <c r="C26" s="148"/>
      <c r="D26" s="148"/>
      <c r="E26" s="148"/>
      <c r="F26" s="148"/>
      <c r="G26" s="148"/>
      <c r="H26" s="148"/>
      <c r="I26" s="148"/>
      <c r="J26" s="148"/>
      <c r="K26" s="148"/>
      <c r="L26" s="148"/>
      <c r="M26" s="148"/>
      <c r="N26" s="148"/>
      <c r="O26" s="148"/>
      <c r="P26" s="148"/>
      <c r="Q26" s="148"/>
      <c r="R26" s="148"/>
      <c r="S26" s="148"/>
      <c r="T26" s="148"/>
      <c r="U26" s="148"/>
      <c r="V26" s="148"/>
      <c r="W26">
        <f t="shared" si="29"/>
        <v>19</v>
      </c>
      <c r="X26" s="73" t="str">
        <f>IF(C26,INDEX(Formulário!$A$1:$L$100,'aux 2'!X$3+$W26,'aux 2'!X$2),"")</f>
        <v/>
      </c>
      <c r="Y26" s="73" t="str">
        <f>IF(D26,INDEX(Formulário!$A$1:$L$100,'aux 2'!Y$3+$W26,'aux 2'!Y$2),"")</f>
        <v/>
      </c>
      <c r="Z26" s="73" t="str">
        <f>IF(E26,INDEX(Formulário!$A$1:$L$100,'aux 2'!Z$3+$W26,'aux 2'!Z$2),"")</f>
        <v/>
      </c>
      <c r="AA26" s="73" t="str">
        <f>IF(F26,INDEX(Formulário!$A$1:$L$100,'aux 2'!AA$3+$W26,'aux 2'!AA$2),"")</f>
        <v/>
      </c>
      <c r="AB26" s="73" t="str">
        <f>IF(G26,INDEX(Formulário!$A$1:$L$100,'aux 2'!AB$3+$W26,'aux 2'!AB$2),"")</f>
        <v/>
      </c>
      <c r="AC26" s="73" t="str">
        <f>IF(H26,INDEX(Formulário!$A$1:$L$100,'aux 2'!AC$3+$W26,'aux 2'!AC$2),"")</f>
        <v/>
      </c>
      <c r="AD26" s="73" t="str">
        <f>IF(I26,INDEX(Formulário!$A$1:$L$100,'aux 2'!AD$3+$W26,'aux 2'!AD$2),"")</f>
        <v/>
      </c>
      <c r="AE26" s="73" t="str">
        <f>IF(J26,INDEX(Formulário!$A$1:$L$100,'aux 2'!AE$3+$W26,'aux 2'!AE$2),"")</f>
        <v/>
      </c>
      <c r="AF26" s="73" t="str">
        <f>IF(K26,INDEX(Formulário!$A$1:$L$100,'aux 2'!AF$3+$W26,'aux 2'!AF$2),"")</f>
        <v/>
      </c>
      <c r="AG26" s="73" t="str">
        <f>IF(L26,INDEX(Formulário!$A$1:$L$100,'aux 2'!AG$3+$W26,'aux 2'!AG$2),"")</f>
        <v/>
      </c>
      <c r="AH26" s="73" t="str">
        <f>IF(M26,INDEX(Formulário!$A$1:$L$100,'aux 2'!AH$3+$W26,'aux 2'!AH$2),"")</f>
        <v/>
      </c>
      <c r="AI26" s="73" t="str">
        <f>IF(N26,INDEX(Formulário!$A$1:$L$100,'aux 2'!AI$3+$W26,'aux 2'!AI$2),"")</f>
        <v/>
      </c>
      <c r="AJ26" s="73" t="str">
        <f>IF(O26,INDEX(Formulário!$A$1:$L$100,'aux 2'!AJ$3+$W26,'aux 2'!AJ$2),"")</f>
        <v/>
      </c>
      <c r="AK26" s="73" t="str">
        <f>IF(P26,INDEX(Formulário!$A$1:$L$100,'aux 2'!AK$3+$W26,'aux 2'!AK$2),"")</f>
        <v/>
      </c>
      <c r="AL26" s="73" t="str">
        <f>IF(Q26,INDEX(Formulário!$A$1:$L$100,'aux 2'!AL$3+$W26,'aux 2'!AL$2),"")</f>
        <v/>
      </c>
      <c r="AM26" s="73" t="str">
        <f>IF(R26,INDEX(Formulário!$A$1:$L$100,'aux 2'!AM$3+$W26,'aux 2'!AM$2),"")</f>
        <v/>
      </c>
      <c r="AN26" s="73" t="str">
        <f>IF(S26,INDEX(Formulário!$A$1:$L$100,'aux 2'!AN$3+$W26,'aux 2'!AN$2),"")</f>
        <v/>
      </c>
      <c r="AO26" s="73" t="str">
        <f>IF(T26,INDEX(Formulário!$A$1:$L$100,'aux 2'!AO$3+$W26,'aux 2'!AO$2),"")</f>
        <v/>
      </c>
      <c r="AP26" s="73" t="str">
        <f>IF(U26,INDEX(Formulário!$A$1:$L$100,'aux 2'!AP$3+$W26,'aux 2'!AP$2),"")</f>
        <v/>
      </c>
      <c r="AQ26" s="73" t="str">
        <f>IF(V26,INDEX(Formulário!$A$1:$L$100,'aux 2'!AQ$3+$W26,'aux 2'!AQ$2),"")</f>
        <v/>
      </c>
      <c r="AS26" s="62" t="str">
        <f>IF(OR(X26="",X26=0),"",MATCH(X26,'aux 1'!$AQ$12:$AQ$231,0))</f>
        <v/>
      </c>
      <c r="AT26" s="62" t="str">
        <f>IF(OR(Y26="",Y26=0),"",MATCH(Y26,'aux 1'!$AQ$12:$AQ$231,0))</f>
        <v/>
      </c>
      <c r="AU26" s="62" t="str">
        <f>IF(OR(Z26="",Z26=0),"",MATCH(Z26,'aux 1'!$AQ$12:$AQ$231,0))</f>
        <v/>
      </c>
      <c r="AV26" s="62" t="str">
        <f>IF(OR(AA26="",AA26=0),"",MATCH(AA26,'aux 1'!$AQ$12:$AQ$231,0))</f>
        <v/>
      </c>
      <c r="AW26" s="62" t="str">
        <f>IF(OR(AB26="",AB26=0),"",MATCH(AB26,'aux 1'!$AQ$12:$AQ$231,0))</f>
        <v/>
      </c>
      <c r="AX26" s="62" t="str">
        <f>IF(OR(AC26="",AC26=0),"",MATCH(AC26,'aux 1'!$AQ$12:$AQ$231,0))</f>
        <v/>
      </c>
      <c r="AY26" s="62" t="str">
        <f>IF(OR(AD26="",AD26=0),"",MATCH(AD26,'aux 1'!$AQ$12:$AQ$231,0))</f>
        <v/>
      </c>
      <c r="AZ26" s="62" t="str">
        <f>IF(OR(AE26="",AE26=0),"",MATCH(AE26,'aux 1'!$AQ$12:$AQ$231,0))</f>
        <v/>
      </c>
      <c r="BA26" s="62" t="str">
        <f>IF(OR(AF26="",AF26=0),"",MATCH(AF26,'aux 1'!$AQ$12:$AQ$231,0))</f>
        <v/>
      </c>
      <c r="BB26" s="62" t="str">
        <f>IF(OR(AG26="",AG26=0),"",MATCH(AG26,'aux 1'!$AQ$12:$AQ$231,0))</f>
        <v/>
      </c>
      <c r="BC26" s="62" t="str">
        <f>IF(OR(AH26="",AH26=0),"",MATCH(AH26,'aux 1'!$AQ$12:$AQ$231,0))</f>
        <v/>
      </c>
      <c r="BD26" s="62" t="str">
        <f>IF(OR(AI26="",AI26=0),"",MATCH(AI26,'aux 1'!$AQ$12:$AQ$231,0))</f>
        <v/>
      </c>
      <c r="BE26" s="62" t="str">
        <f>IF(OR(AJ26="",AJ26=0),"",MATCH(AJ26,'aux 1'!$AQ$12:$AQ$231,0))</f>
        <v/>
      </c>
      <c r="BF26" s="62" t="str">
        <f>IF(OR(AK26="",AK26=0),"",MATCH(AK26,'aux 1'!$AQ$12:$AQ$231,0))</f>
        <v/>
      </c>
      <c r="BG26" s="62" t="str">
        <f>IF(OR(AL26="",AL26=0),"",MATCH(AL26,'aux 1'!$AQ$12:$AQ$231,0))</f>
        <v/>
      </c>
      <c r="BH26" s="62" t="str">
        <f>IF(OR(AM26="",AM26=0),"",MATCH(AM26,'aux 1'!$AQ$12:$AQ$231,0))</f>
        <v/>
      </c>
      <c r="BI26" s="62" t="str">
        <f>IF(OR(AN26="",AN26=0),"",MATCH(AN26,'aux 1'!$AQ$12:$AQ$231,0))</f>
        <v/>
      </c>
      <c r="BJ26" s="62" t="str">
        <f>IF(OR(AO26="",AO26=0),"",MATCH(AO26,'aux 1'!$AQ$12:$AQ$231,0))</f>
        <v/>
      </c>
      <c r="BK26" s="62" t="str">
        <f>IF(OR(AP26="",AP26=0),"",MATCH(AP26,'aux 1'!$AQ$12:$AQ$231,0))</f>
        <v/>
      </c>
      <c r="BL26" s="62" t="str">
        <f>IF(OR(AQ26="",AQ26=0),"",MATCH(AQ26,'aux 1'!$AQ$12:$AQ$231,0))</f>
        <v/>
      </c>
      <c r="BN26" s="47">
        <v>20</v>
      </c>
      <c r="BO26" s="122">
        <v>20</v>
      </c>
      <c r="BP26" s="78">
        <f t="shared" si="30"/>
        <v>1</v>
      </c>
      <c r="BQ26" s="15" t="str">
        <f t="shared" si="27"/>
        <v/>
      </c>
      <c r="BR26" s="121" t="str">
        <f t="shared" si="35"/>
        <v/>
      </c>
      <c r="BS26" s="19" t="str">
        <f t="shared" si="32"/>
        <v/>
      </c>
      <c r="BT26" s="62" t="str">
        <f>IF(BS26="","",SUM(BS$7:BS26)-BS26+1)</f>
        <v/>
      </c>
      <c r="BU26" s="117" t="str">
        <f t="shared" si="33"/>
        <v/>
      </c>
      <c r="BY26" s="322">
        <v>20</v>
      </c>
      <c r="BZ26" s="6" t="str">
        <f>IF($BU26="","",IF(LOOKUP($BU26,'aux 1'!$A$12:$A$231,'aux 1'!DS$12:DS$231)="","",1))</f>
        <v/>
      </c>
      <c r="CA26" s="6" t="str">
        <f>IF($BU26="","",IF(LOOKUP($BU26,'aux 1'!$A$12:$A$231,'aux 1'!DT$12:DT$231)="","",1))</f>
        <v/>
      </c>
      <c r="CB26" s="6" t="str">
        <f>IF($BU26="","",IF(LOOKUP($BU26,'aux 1'!$A$12:$A$231,'aux 1'!DU$12:DU$231)="","",1))</f>
        <v/>
      </c>
      <c r="CC26" s="6" t="str">
        <f>IF($BU26="","",IF(LOOKUP($BU26,'aux 1'!$A$12:$A$231,'aux 1'!DV$12:DV$231)="","",1))</f>
        <v/>
      </c>
      <c r="CD26" s="6" t="str">
        <f>IF($BU26="","",IF(LOOKUP($BU26,'aux 1'!$A$12:$A$231,'aux 1'!DW$12:DW$231)="","",1))</f>
        <v/>
      </c>
      <c r="CE26" s="6" t="str">
        <f>IF($BU26="","",IF(LOOKUP($BU26,'aux 1'!$A$12:$A$231,'aux 1'!DX$12:DX$231)="","",1))</f>
        <v/>
      </c>
      <c r="CF26" s="6" t="str">
        <f>IF($BU26="","",IF(LOOKUP($BU26,'aux 1'!$A$12:$A$231,'aux 1'!DY$12:DY$231)="","",1))</f>
        <v/>
      </c>
      <c r="CG26" s="6" t="str">
        <f>IF($BU26="","",IF(LOOKUP($BU26,'aux 1'!$A$12:$A$231,'aux 1'!DZ$12:DZ$231)="","",1))</f>
        <v/>
      </c>
      <c r="CH26" s="6" t="str">
        <f>IF($BU26="","",IF(LOOKUP($BU26,'aux 1'!$A$12:$A$231,'aux 1'!EA$12:EA$231)="","",1))</f>
        <v/>
      </c>
      <c r="CI26" s="6" t="str">
        <f>IF($BU26="","",IF(LOOKUP($BU26,'aux 1'!$A$12:$A$231,'aux 1'!EB$12:EB$231)="","",1))</f>
        <v/>
      </c>
      <c r="CJ26" s="6" t="str">
        <f>IF($BU26="","",IF(LOOKUP($BU26,'aux 1'!$A$12:$A$231,'aux 1'!EC$12:EC$231)="","",1))</f>
        <v/>
      </c>
      <c r="CK26" s="6" t="str">
        <f>IF($BU26="","",IF(LOOKUP($BU26,'aux 1'!$A$12:$A$231,'aux 1'!ED$12:ED$231)="","",1))</f>
        <v/>
      </c>
      <c r="CL26" s="6" t="str">
        <f>IF($BU26="","",IF(LOOKUP($BU26,'aux 1'!$A$12:$A$231,'aux 1'!EE$12:EE$231)="","",1))</f>
        <v/>
      </c>
      <c r="CM26" s="6" t="str">
        <f>IF($BU26="","",IF(LOOKUP($BU26,'aux 1'!$A$12:$A$231,'aux 1'!EF$12:EF$231)="","",1))</f>
        <v/>
      </c>
      <c r="CN26" s="6" t="str">
        <f>IF($BU26="","",IF(LOOKUP($BU26,'aux 1'!$A$12:$A$231,'aux 1'!EG$12:EG$231)="","",1))</f>
        <v/>
      </c>
      <c r="CO26" s="6" t="str">
        <f>IF($BU26="","",IF(LOOKUP($BU26,'aux 1'!$A$12:$A$231,'aux 1'!EH$12:EH$231)="","",1))</f>
        <v/>
      </c>
      <c r="CP26" s="6" t="str">
        <f>IF($BU26="","",IF(LOOKUP($BU26,'aux 1'!$A$12:$A$231,'aux 1'!EI$12:EI$231)="","",1))</f>
        <v/>
      </c>
      <c r="CQ26" s="6" t="str">
        <f>IF($BU26="","",IF(LOOKUP($BU26,'aux 1'!$A$12:$A$231,'aux 1'!EJ$12:EJ$231)="","",1))</f>
        <v/>
      </c>
      <c r="CR26" s="7" t="str">
        <f>IF($BU26="","",IF(LOOKUP($BU26,'aux 1'!$A$12:$A$231,'aux 1'!EK$12:EK$231)="","",1))</f>
        <v/>
      </c>
      <c r="CS26" s="7" t="str">
        <f>IF($BU26="","",IF(LOOKUP($BU26,'aux 1'!$A$12:$A$231,'aux 1'!EL$12:EL$231)="","",1))</f>
        <v/>
      </c>
      <c r="CT26" s="7" t="str">
        <f>IF($BU26="","",IF(LOOKUP($BU26,'aux 1'!$A$12:$A$231,'aux 1'!EM$12:EM$231)="","",1))</f>
        <v/>
      </c>
      <c r="CU26" s="7" t="str">
        <f>IF($BU26="","",IF(LOOKUP($BU26,'aux 1'!$A$12:$A$231,'aux 1'!EN$12:EN$231)="","",1))</f>
        <v/>
      </c>
      <c r="CV26" s="7" t="str">
        <f>IF($BU26="","",IF(LOOKUP($BU26,'aux 1'!$A$12:$A$231,'aux 1'!EO$12:EO$231)="","",1))</f>
        <v/>
      </c>
      <c r="CW26" s="7" t="str">
        <f>IF($BU26="","",IF(LOOKUP($BU26,'aux 1'!$A$12:$A$231,'aux 1'!EP$12:EP$231)="","",1))</f>
        <v/>
      </c>
      <c r="CX26" s="7" t="str">
        <f>IF($BU26="","",IF(LOOKUP($BU26,'aux 1'!$A$12:$A$231,'aux 1'!EQ$12:EQ$231)="","",1))</f>
        <v/>
      </c>
      <c r="CY26" s="7" t="str">
        <f>IF($BU26="","",IF(LOOKUP($BU26,'aux 1'!$A$12:$A$231,'aux 1'!ER$12:ER$231)="","",1))</f>
        <v/>
      </c>
      <c r="CZ26" s="7" t="str">
        <f>IF($BU26="","",IF(LOOKUP($BU26,'aux 1'!$A$12:$A$231,'aux 1'!ES$12:ES$231)="","",1))</f>
        <v/>
      </c>
      <c r="DA26" s="7" t="str">
        <f>IF($BU26="","",IF(LOOKUP($BU26,'aux 1'!$A$12:$A$231,'aux 1'!ET$12:ET$231)="","",1))</f>
        <v/>
      </c>
      <c r="DB26" s="7" t="str">
        <f>IF($BU26="","",IF(LOOKUP($BU26,'aux 1'!$A$12:$A$231,'aux 1'!EU$12:EU$231)="","",1))</f>
        <v/>
      </c>
      <c r="DC26" s="7" t="str">
        <f>IF($BU26="","",IF(LOOKUP($BU26,'aux 1'!$A$12:$A$231,'aux 1'!EV$12:EV$231)="","",1))</f>
        <v/>
      </c>
      <c r="DD26" s="7" t="str">
        <f>IF($BU26="","",IF(LOOKUP($BU26,'aux 1'!$A$12:$A$231,'aux 1'!EW$12:EW$231)="","",1))</f>
        <v/>
      </c>
      <c r="DE26" s="7" t="str">
        <f>IF($BU26="","",IF(LOOKUP($BU26,'aux 1'!$A$12:$A$231,'aux 1'!EX$12:EX$231)="","",1))</f>
        <v/>
      </c>
      <c r="DF26" s="7" t="str">
        <f>IF($BU26="","",IF(LOOKUP($BU26,'aux 1'!$A$12:$A$231,'aux 1'!EY$12:EY$231)="","",1))</f>
        <v/>
      </c>
      <c r="DG26" s="7" t="str">
        <f>IF($BU26="","",IF(LOOKUP($BU26,'aux 1'!$A$12:$A$231,'aux 1'!EZ$12:EZ$231)="","",1))</f>
        <v/>
      </c>
      <c r="DH26" s="7" t="str">
        <f>IF($BU26="","",IF(LOOKUP($BU26,'aux 1'!$A$12:$A$231,'aux 1'!FA$12:FA$231)="","",1))</f>
        <v/>
      </c>
      <c r="DI26" s="7" t="str">
        <f>IF($BU26="","",IF(LOOKUP($BU26,'aux 1'!$A$12:$A$231,'aux 1'!FB$12:FB$231)="","",1))</f>
        <v/>
      </c>
      <c r="DJ26" s="15" t="str">
        <f>IF($BU26="","",IF(LOOKUP($BU26,'aux 1'!$A$12:$A$231,'aux 1'!FC$12:FC$231)="","",1))</f>
        <v/>
      </c>
      <c r="DK26" s="15" t="str">
        <f>IF($BU26="","",IF(LOOKUP($BU26,'aux 1'!$A$12:$A$231,'aux 1'!FD$12:FD$231)="","",1))</f>
        <v/>
      </c>
      <c r="DL26" s="15" t="str">
        <f>IF($BU26="","",IF(LOOKUP($BU26,'aux 1'!$A$12:$A$231,'aux 1'!FE$12:FE$231)="","",1))</f>
        <v/>
      </c>
      <c r="DM26" s="15" t="str">
        <f>IF($BU26="","",IF(LOOKUP($BU26,'aux 1'!$A$12:$A$231,'aux 1'!FF$12:FF$231)="","",1))</f>
        <v/>
      </c>
      <c r="DN26" s="15" t="str">
        <f>IF($BU26="","",IF(LOOKUP($BU26,'aux 1'!$A$12:$A$231,'aux 1'!FG$12:FG$231)="","",1))</f>
        <v/>
      </c>
      <c r="DO26" s="15" t="str">
        <f>IF($BU26="","",IF(LOOKUP($BU26,'aux 1'!$A$12:$A$231,'aux 1'!FH$12:FH$231)="","",1))</f>
        <v/>
      </c>
      <c r="DP26" s="15" t="str">
        <f>IF($BU26="","",IF(LOOKUP($BU26,'aux 1'!$A$12:$A$231,'aux 1'!FI$12:FI$231)="","",1))</f>
        <v/>
      </c>
      <c r="DQ26" s="15" t="str">
        <f>IF($BU26="","",IF(LOOKUP($BU26,'aux 1'!$A$12:$A$231,'aux 1'!FJ$12:FJ$231)="","",1))</f>
        <v/>
      </c>
      <c r="DR26" s="15" t="str">
        <f>IF($BU26="","",IF(LOOKUP($BU26,'aux 1'!$A$12:$A$231,'aux 1'!FK$12:FK$231)="","",1))</f>
        <v/>
      </c>
      <c r="DS26" s="15" t="str">
        <f>IF($BU26="","",IF(LOOKUP($BU26,'aux 1'!$A$12:$A$231,'aux 1'!FL$12:FL$231)="","",1))</f>
        <v/>
      </c>
      <c r="DT26" s="15" t="str">
        <f>IF($BU26="","",IF(LOOKUP($BU26,'aux 1'!$A$12:$A$231,'aux 1'!FM$12:FM$231)="","",1))</f>
        <v/>
      </c>
      <c r="DU26" s="15" t="str">
        <f>IF($BU26="","",IF(LOOKUP($BU26,'aux 1'!$A$12:$A$231,'aux 1'!FN$12:FN$231)="","",1))</f>
        <v/>
      </c>
      <c r="DV26" s="15" t="str">
        <f>IF($BU26="","",IF(LOOKUP($BU26,'aux 1'!$A$12:$A$231,'aux 1'!FO$12:FO$231)="","",1))</f>
        <v/>
      </c>
      <c r="DW26" s="15" t="str">
        <f>IF($BU26="","",IF(LOOKUP($BU26,'aux 1'!$A$12:$A$231,'aux 1'!FP$12:FP$231)="","",1))</f>
        <v/>
      </c>
      <c r="DX26" s="15" t="str">
        <f>IF($BU26="","",IF(LOOKUP($BU26,'aux 1'!$A$12:$A$231,'aux 1'!FQ$12:FQ$231)="","",1))</f>
        <v/>
      </c>
      <c r="DY26" s="15" t="str">
        <f>IF($BU26="","",IF(LOOKUP($BU26,'aux 1'!$A$12:$A$231,'aux 1'!FR$12:FR$231)="","",1))</f>
        <v/>
      </c>
      <c r="DZ26" s="15" t="str">
        <f>IF($BU26="","",IF(LOOKUP($BU26,'aux 1'!$A$12:$A$231,'aux 1'!FS$12:FS$231)="","",1))</f>
        <v/>
      </c>
      <c r="EA26" s="15" t="str">
        <f>IF($BU26="","",IF(LOOKUP($BU26,'aux 1'!$A$12:$A$231,'aux 1'!FT$12:FT$231)="","",1))</f>
        <v/>
      </c>
      <c r="EB26" s="14" t="str">
        <f>IF($BU26="","",IF(LOOKUP($BU26,'aux 1'!$A$12:$A$231,'aux 1'!FU$12:FU$231)="","",1))</f>
        <v/>
      </c>
      <c r="EC26" s="14" t="str">
        <f>IF($BU26="","",IF(LOOKUP($BU26,'aux 1'!$A$12:$A$231,'aux 1'!FV$12:FV$231)="","",1))</f>
        <v/>
      </c>
      <c r="ED26" s="14" t="str">
        <f>IF($BU26="","",IF(LOOKUP($BU26,'aux 1'!$A$12:$A$231,'aux 1'!FW$12:FW$231)="","",1))</f>
        <v/>
      </c>
      <c r="EE26" s="14" t="str">
        <f>IF($BU26="","",IF(LOOKUP($BU26,'aux 1'!$A$12:$A$231,'aux 1'!FX$12:FX$231)="","",1))</f>
        <v/>
      </c>
      <c r="EF26" s="14" t="str">
        <f>IF($BU26="","",IF(LOOKUP($BU26,'aux 1'!$A$12:$A$231,'aux 1'!FY$12:FY$231)="","",1))</f>
        <v/>
      </c>
      <c r="EG26" s="14" t="str">
        <f>IF($BU26="","",IF(LOOKUP($BU26,'aux 1'!$A$12:$A$231,'aux 1'!FZ$12:FZ$231)="","",1))</f>
        <v/>
      </c>
      <c r="EH26" s="14" t="str">
        <f>IF($BU26="","",IF(LOOKUP($BU26,'aux 1'!$A$12:$A$231,'aux 1'!GA$12:GA$231)="","",1))</f>
        <v/>
      </c>
      <c r="EI26" s="14" t="str">
        <f>IF($BU26="","",IF(LOOKUP($BU26,'aux 1'!$A$12:$A$231,'aux 1'!GB$12:GB$231)="","",1))</f>
        <v/>
      </c>
      <c r="EJ26" s="14" t="str">
        <f>IF($BU26="","",IF(LOOKUP($BU26,'aux 1'!$A$12:$A$231,'aux 1'!GC$12:GC$231)="","",1))</f>
        <v/>
      </c>
      <c r="EK26" s="14" t="str">
        <f>IF($BU26="","",IF(LOOKUP($BU26,'aux 1'!$A$12:$A$231,'aux 1'!GD$12:GD$231)="","",1))</f>
        <v/>
      </c>
      <c r="EL26" s="14" t="str">
        <f>IF($BU26="","",IF(LOOKUP($BU26,'aux 1'!$A$12:$A$231,'aux 1'!GE$12:GE$231)="","",1))</f>
        <v/>
      </c>
      <c r="EM26" s="14" t="str">
        <f>IF($BU26="","",IF(LOOKUP($BU26,'aux 1'!$A$12:$A$231,'aux 1'!GF$12:GF$231)="","",1))</f>
        <v/>
      </c>
      <c r="EN26" s="14" t="str">
        <f>IF($BU26="","",IF(LOOKUP($BU26,'aux 1'!$A$12:$A$231,'aux 1'!GG$12:GG$231)="","",1))</f>
        <v/>
      </c>
      <c r="EO26" s="14" t="str">
        <f>IF($BU26="","",IF(LOOKUP($BU26,'aux 1'!$A$12:$A$231,'aux 1'!GH$12:GH$231)="","",1))</f>
        <v/>
      </c>
      <c r="EP26" s="14" t="str">
        <f>IF($BU26="","",IF(LOOKUP($BU26,'aux 1'!$A$12:$A$231,'aux 1'!GI$12:GI$231)="","",1))</f>
        <v/>
      </c>
      <c r="EQ26" s="14" t="str">
        <f>IF($BU26="","",IF(LOOKUP($BU26,'aux 1'!$A$12:$A$231,'aux 1'!GJ$12:GJ$231)="","",1))</f>
        <v/>
      </c>
      <c r="ER26" s="14" t="str">
        <f>IF($BU26="","",IF(LOOKUP($BU26,'aux 1'!$A$12:$A$231,'aux 1'!GK$12:GK$231)="","",1))</f>
        <v/>
      </c>
      <c r="ES26" s="14" t="str">
        <f>IF($BU26="","",IF(LOOKUP($BU26,'aux 1'!$A$12:$A$231,'aux 1'!GL$12:GL$231)="","",1))</f>
        <v/>
      </c>
      <c r="ET26" s="19" t="str">
        <f>IF($BU26="","",IF(LOOKUP($BU26,'aux 1'!$A$12:$A$231,'aux 1'!GM$12:GM$231)="","",1))</f>
        <v/>
      </c>
      <c r="EU26" s="19" t="str">
        <f>IF($BU26="","",IF(LOOKUP($BU26,'aux 1'!$A$12:$A$231,'aux 1'!GN$12:GN$231)="","",1))</f>
        <v/>
      </c>
      <c r="EV26" s="19" t="str">
        <f>IF($BU26="","",IF(LOOKUP($BU26,'aux 1'!$A$12:$A$231,'aux 1'!GO$12:GO$231)="","",1))</f>
        <v/>
      </c>
      <c r="EW26" s="19" t="str">
        <f>IF($BU26="","",IF(LOOKUP($BU26,'aux 1'!$A$12:$A$231,'aux 1'!GP$12:GP$231)="","",1))</f>
        <v/>
      </c>
      <c r="EX26" s="19" t="str">
        <f>IF($BU26="","",IF(LOOKUP($BU26,'aux 1'!$A$12:$A$231,'aux 1'!GQ$12:GQ$231)="","",1))</f>
        <v/>
      </c>
      <c r="EY26" s="19" t="str">
        <f>IF($BU26="","",IF(LOOKUP($BU26,'aux 1'!$A$12:$A$231,'aux 1'!GR$12:GR$231)="","",1))</f>
        <v/>
      </c>
      <c r="EZ26" s="19" t="str">
        <f>IF($BU26="","",IF(LOOKUP($BU26,'aux 1'!$A$12:$A$231,'aux 1'!GS$12:GS$231)="","",1))</f>
        <v/>
      </c>
      <c r="FA26" s="19" t="str">
        <f>IF($BU26="","",IF(LOOKUP($BU26,'aux 1'!$A$12:$A$231,'aux 1'!GT$12:GT$231)="","",1))</f>
        <v/>
      </c>
      <c r="FB26" s="19" t="str">
        <f>IF($BU26="","",IF(LOOKUP($BU26,'aux 1'!$A$12:$A$231,'aux 1'!GU$12:GU$231)="","",1))</f>
        <v/>
      </c>
      <c r="FC26" s="19" t="str">
        <f>IF($BU26="","",IF(LOOKUP($BU26,'aux 1'!$A$12:$A$231,'aux 1'!GV$12:GV$231)="","",1))</f>
        <v/>
      </c>
      <c r="FD26" s="19" t="str">
        <f>IF($BU26="","",IF(LOOKUP($BU26,'aux 1'!$A$12:$A$231,'aux 1'!GW$12:GW$231)="","",1))</f>
        <v/>
      </c>
      <c r="FE26" s="19" t="str">
        <f>IF($BU26="","",IF(LOOKUP($BU26,'aux 1'!$A$12:$A$231,'aux 1'!GX$12:GX$231)="","",1))</f>
        <v/>
      </c>
      <c r="FF26" s="19" t="str">
        <f>IF($BU26="","",IF(LOOKUP($BU26,'aux 1'!$A$12:$A$231,'aux 1'!GY$12:GY$231)="","",1))</f>
        <v/>
      </c>
      <c r="FG26" s="19" t="str">
        <f>IF($BU26="","",IF(LOOKUP($BU26,'aux 1'!$A$12:$A$231,'aux 1'!GZ$12:GZ$231)="","",1))</f>
        <v/>
      </c>
      <c r="FH26" s="19" t="str">
        <f>IF($BU26="","",IF(LOOKUP($BU26,'aux 1'!$A$12:$A$231,'aux 1'!HA$12:HA$231)="","",1))</f>
        <v/>
      </c>
      <c r="FI26" s="19" t="str">
        <f>IF($BU26="","",IF(LOOKUP($BU26,'aux 1'!$A$12:$A$231,'aux 1'!HB$12:HB$231)="","",1))</f>
        <v/>
      </c>
      <c r="FJ26" s="19" t="str">
        <f>IF($BU26="","",IF(LOOKUP($BU26,'aux 1'!$A$12:$A$231,'aux 1'!HC$12:HC$231)="","",1))</f>
        <v/>
      </c>
      <c r="FK26" s="19" t="str">
        <f>IF($BU26="","",IF(LOOKUP($BU26,'aux 1'!$A$12:$A$231,'aux 1'!HD$12:HD$231)="","",1))</f>
        <v/>
      </c>
      <c r="FM26" s="47"/>
      <c r="FN26" s="47"/>
      <c r="FO26" s="47"/>
      <c r="FP26" s="47"/>
      <c r="FQ26" s="47"/>
      <c r="FR26" s="47"/>
      <c r="FS26" s="47"/>
      <c r="FT26" s="47"/>
      <c r="FU26" s="47"/>
      <c r="FV26" s="47"/>
      <c r="FW26" s="47"/>
      <c r="FX26" s="47"/>
      <c r="FY26" s="47"/>
      <c r="FZ26" s="47"/>
    </row>
    <row r="27" spans="2:182" x14ac:dyDescent="0.25">
      <c r="B27" s="9">
        <f t="shared" si="34"/>
        <v>21</v>
      </c>
      <c r="C27" s="148"/>
      <c r="D27" s="148"/>
      <c r="E27" s="148"/>
      <c r="F27" s="148"/>
      <c r="G27" s="148"/>
      <c r="H27" s="148"/>
      <c r="I27" s="148"/>
      <c r="J27" s="148"/>
      <c r="K27" s="148"/>
      <c r="L27" s="148"/>
      <c r="M27" s="148"/>
      <c r="N27" s="148"/>
      <c r="O27" s="148"/>
      <c r="P27" s="148"/>
      <c r="Q27" s="148"/>
      <c r="R27" s="148"/>
      <c r="S27" s="148"/>
      <c r="T27" s="148"/>
      <c r="U27" s="148"/>
      <c r="V27" s="148"/>
      <c r="W27">
        <f t="shared" si="29"/>
        <v>20</v>
      </c>
      <c r="X27" s="73" t="str">
        <f>IF(C27,INDEX(Formulário!$A$1:$L$100,'aux 2'!X$3+$W27,'aux 2'!X$2),"")</f>
        <v/>
      </c>
      <c r="Y27" s="73" t="str">
        <f>IF(D27,INDEX(Formulário!$A$1:$L$100,'aux 2'!Y$3+$W27,'aux 2'!Y$2),"")</f>
        <v/>
      </c>
      <c r="Z27" s="73" t="str">
        <f>IF(E27,INDEX(Formulário!$A$1:$L$100,'aux 2'!Z$3+$W27,'aux 2'!Z$2),"")</f>
        <v/>
      </c>
      <c r="AA27" s="73" t="str">
        <f>IF(F27,INDEX(Formulário!$A$1:$L$100,'aux 2'!AA$3+$W27,'aux 2'!AA$2),"")</f>
        <v/>
      </c>
      <c r="AB27" s="73" t="str">
        <f>IF(G27,INDEX(Formulário!$A$1:$L$100,'aux 2'!AB$3+$W27,'aux 2'!AB$2),"")</f>
        <v/>
      </c>
      <c r="AC27" s="73" t="str">
        <f>IF(H27,INDEX(Formulário!$A$1:$L$100,'aux 2'!AC$3+$W27,'aux 2'!AC$2),"")</f>
        <v/>
      </c>
      <c r="AD27" s="73" t="str">
        <f>IF(I27,INDEX(Formulário!$A$1:$L$100,'aux 2'!AD$3+$W27,'aux 2'!AD$2),"")</f>
        <v/>
      </c>
      <c r="AE27" s="73" t="str">
        <f>IF(J27,INDEX(Formulário!$A$1:$L$100,'aux 2'!AE$3+$W27,'aux 2'!AE$2),"")</f>
        <v/>
      </c>
      <c r="AF27" s="73" t="str">
        <f>IF(K27,INDEX(Formulário!$A$1:$L$100,'aux 2'!AF$3+$W27,'aux 2'!AF$2),"")</f>
        <v/>
      </c>
      <c r="AG27" s="73" t="str">
        <f>IF(L27,INDEX(Formulário!$A$1:$L$100,'aux 2'!AG$3+$W27,'aux 2'!AG$2),"")</f>
        <v/>
      </c>
      <c r="AH27" s="73" t="str">
        <f>IF(M27,INDEX(Formulário!$A$1:$L$100,'aux 2'!AH$3+$W27,'aux 2'!AH$2),"")</f>
        <v/>
      </c>
      <c r="AI27" s="73" t="str">
        <f>IF(N27,INDEX(Formulário!$A$1:$L$100,'aux 2'!AI$3+$W27,'aux 2'!AI$2),"")</f>
        <v/>
      </c>
      <c r="AJ27" s="73" t="str">
        <f>IF(O27,INDEX(Formulário!$A$1:$L$100,'aux 2'!AJ$3+$W27,'aux 2'!AJ$2),"")</f>
        <v/>
      </c>
      <c r="AK27" s="73" t="str">
        <f>IF(P27,INDEX(Formulário!$A$1:$L$100,'aux 2'!AK$3+$W27,'aux 2'!AK$2),"")</f>
        <v/>
      </c>
      <c r="AL27" s="73" t="str">
        <f>IF(Q27,INDEX(Formulário!$A$1:$L$100,'aux 2'!AL$3+$W27,'aux 2'!AL$2),"")</f>
        <v/>
      </c>
      <c r="AM27" s="73" t="str">
        <f>IF(R27,INDEX(Formulário!$A$1:$L$100,'aux 2'!AM$3+$W27,'aux 2'!AM$2),"")</f>
        <v/>
      </c>
      <c r="AN27" s="73" t="str">
        <f>IF(S27,INDEX(Formulário!$A$1:$L$100,'aux 2'!AN$3+$W27,'aux 2'!AN$2),"")</f>
        <v/>
      </c>
      <c r="AO27" s="73" t="str">
        <f>IF(T27,INDEX(Formulário!$A$1:$L$100,'aux 2'!AO$3+$W27,'aux 2'!AO$2),"")</f>
        <v/>
      </c>
      <c r="AP27" s="73" t="str">
        <f>IF(U27,INDEX(Formulário!$A$1:$L$100,'aux 2'!AP$3+$W27,'aux 2'!AP$2),"")</f>
        <v/>
      </c>
      <c r="AQ27" s="73" t="str">
        <f>IF(V27,INDEX(Formulário!$A$1:$L$100,'aux 2'!AQ$3+$W27,'aux 2'!AQ$2),"")</f>
        <v/>
      </c>
      <c r="AS27" s="62" t="str">
        <f>IF(OR(X27="",X27=0),"",MATCH(X27,'aux 1'!$AQ$12:$AQ$231,0))</f>
        <v/>
      </c>
      <c r="AT27" s="62" t="str">
        <f>IF(OR(Y27="",Y27=0),"",MATCH(Y27,'aux 1'!$AQ$12:$AQ$231,0))</f>
        <v/>
      </c>
      <c r="AU27" s="62" t="str">
        <f>IF(OR(Z27="",Z27=0),"",MATCH(Z27,'aux 1'!$AQ$12:$AQ$231,0))</f>
        <v/>
      </c>
      <c r="AV27" s="62" t="str">
        <f>IF(OR(AA27="",AA27=0),"",MATCH(AA27,'aux 1'!$AQ$12:$AQ$231,0))</f>
        <v/>
      </c>
      <c r="AW27" s="62" t="str">
        <f>IF(OR(AB27="",AB27=0),"",MATCH(AB27,'aux 1'!$AQ$12:$AQ$231,0))</f>
        <v/>
      </c>
      <c r="AX27" s="62" t="str">
        <f>IF(OR(AC27="",AC27=0),"",MATCH(AC27,'aux 1'!$AQ$12:$AQ$231,0))</f>
        <v/>
      </c>
      <c r="AY27" s="62" t="str">
        <f>IF(OR(AD27="",AD27=0),"",MATCH(AD27,'aux 1'!$AQ$12:$AQ$231,0))</f>
        <v/>
      </c>
      <c r="AZ27" s="62" t="str">
        <f>IF(OR(AE27="",AE27=0),"",MATCH(AE27,'aux 1'!$AQ$12:$AQ$231,0))</f>
        <v/>
      </c>
      <c r="BA27" s="62" t="str">
        <f>IF(OR(AF27="",AF27=0),"",MATCH(AF27,'aux 1'!$AQ$12:$AQ$231,0))</f>
        <v/>
      </c>
      <c r="BB27" s="62" t="str">
        <f>IF(OR(AG27="",AG27=0),"",MATCH(AG27,'aux 1'!$AQ$12:$AQ$231,0))</f>
        <v/>
      </c>
      <c r="BC27" s="62" t="str">
        <f>IF(OR(AH27="",AH27=0),"",MATCH(AH27,'aux 1'!$AQ$12:$AQ$231,0))</f>
        <v/>
      </c>
      <c r="BD27" s="62" t="str">
        <f>IF(OR(AI27="",AI27=0),"",MATCH(AI27,'aux 1'!$AQ$12:$AQ$231,0))</f>
        <v/>
      </c>
      <c r="BE27" s="62" t="str">
        <f>IF(OR(AJ27="",AJ27=0),"",MATCH(AJ27,'aux 1'!$AQ$12:$AQ$231,0))</f>
        <v/>
      </c>
      <c r="BF27" s="62" t="str">
        <f>IF(OR(AK27="",AK27=0),"",MATCH(AK27,'aux 1'!$AQ$12:$AQ$231,0))</f>
        <v/>
      </c>
      <c r="BG27" s="62" t="str">
        <f>IF(OR(AL27="",AL27=0),"",MATCH(AL27,'aux 1'!$AQ$12:$AQ$231,0))</f>
        <v/>
      </c>
      <c r="BH27" s="62" t="str">
        <f>IF(OR(AM27="",AM27=0),"",MATCH(AM27,'aux 1'!$AQ$12:$AQ$231,0))</f>
        <v/>
      </c>
      <c r="BI27" s="62" t="str">
        <f>IF(OR(AN27="",AN27=0),"",MATCH(AN27,'aux 1'!$AQ$12:$AQ$231,0))</f>
        <v/>
      </c>
      <c r="BJ27" s="62" t="str">
        <f>IF(OR(AO27="",AO27=0),"",MATCH(AO27,'aux 1'!$AQ$12:$AQ$231,0))</f>
        <v/>
      </c>
      <c r="BK27" s="62" t="str">
        <f>IF(OR(AP27="",AP27=0),"",MATCH(AP27,'aux 1'!$AQ$12:$AQ$231,0))</f>
        <v/>
      </c>
      <c r="BL27" s="62" t="str">
        <f>IF(OR(AQ27="",AQ27=0),"",MATCH(AQ27,'aux 1'!$AQ$12:$AQ$231,0))</f>
        <v/>
      </c>
      <c r="BN27" s="47">
        <v>21</v>
      </c>
      <c r="BO27" s="122">
        <v>21</v>
      </c>
      <c r="BP27" s="78">
        <f t="shared" si="30"/>
        <v>1</v>
      </c>
      <c r="BQ27" s="15" t="str">
        <f t="shared" si="27"/>
        <v/>
      </c>
      <c r="BR27" s="121" t="str">
        <f t="shared" si="35"/>
        <v/>
      </c>
      <c r="BS27" s="19" t="str">
        <f t="shared" si="32"/>
        <v/>
      </c>
      <c r="BT27" s="62" t="str">
        <f>IF(BS27="","",SUM(BS$7:BS27)-BS27+1)</f>
        <v/>
      </c>
      <c r="BU27" s="117" t="str">
        <f t="shared" si="33"/>
        <v/>
      </c>
      <c r="BY27" s="322">
        <v>21</v>
      </c>
      <c r="BZ27" s="6" t="str">
        <f>IF($BU27="","",IF(LOOKUP($BU27,'aux 1'!$A$12:$A$231,'aux 1'!DS$12:DS$231)="","",1))</f>
        <v/>
      </c>
      <c r="CA27" s="6" t="str">
        <f>IF($BU27="","",IF(LOOKUP($BU27,'aux 1'!$A$12:$A$231,'aux 1'!DT$12:DT$231)="","",1))</f>
        <v/>
      </c>
      <c r="CB27" s="6" t="str">
        <f>IF($BU27="","",IF(LOOKUP($BU27,'aux 1'!$A$12:$A$231,'aux 1'!DU$12:DU$231)="","",1))</f>
        <v/>
      </c>
      <c r="CC27" s="6" t="str">
        <f>IF($BU27="","",IF(LOOKUP($BU27,'aux 1'!$A$12:$A$231,'aux 1'!DV$12:DV$231)="","",1))</f>
        <v/>
      </c>
      <c r="CD27" s="6" t="str">
        <f>IF($BU27="","",IF(LOOKUP($BU27,'aux 1'!$A$12:$A$231,'aux 1'!DW$12:DW$231)="","",1))</f>
        <v/>
      </c>
      <c r="CE27" s="6" t="str">
        <f>IF($BU27="","",IF(LOOKUP($BU27,'aux 1'!$A$12:$A$231,'aux 1'!DX$12:DX$231)="","",1))</f>
        <v/>
      </c>
      <c r="CF27" s="6" t="str">
        <f>IF($BU27="","",IF(LOOKUP($BU27,'aux 1'!$A$12:$A$231,'aux 1'!DY$12:DY$231)="","",1))</f>
        <v/>
      </c>
      <c r="CG27" s="6" t="str">
        <f>IF($BU27="","",IF(LOOKUP($BU27,'aux 1'!$A$12:$A$231,'aux 1'!DZ$12:DZ$231)="","",1))</f>
        <v/>
      </c>
      <c r="CH27" s="6" t="str">
        <f>IF($BU27="","",IF(LOOKUP($BU27,'aux 1'!$A$12:$A$231,'aux 1'!EA$12:EA$231)="","",1))</f>
        <v/>
      </c>
      <c r="CI27" s="6" t="str">
        <f>IF($BU27="","",IF(LOOKUP($BU27,'aux 1'!$A$12:$A$231,'aux 1'!EB$12:EB$231)="","",1))</f>
        <v/>
      </c>
      <c r="CJ27" s="6" t="str">
        <f>IF($BU27="","",IF(LOOKUP($BU27,'aux 1'!$A$12:$A$231,'aux 1'!EC$12:EC$231)="","",1))</f>
        <v/>
      </c>
      <c r="CK27" s="6" t="str">
        <f>IF($BU27="","",IF(LOOKUP($BU27,'aux 1'!$A$12:$A$231,'aux 1'!ED$12:ED$231)="","",1))</f>
        <v/>
      </c>
      <c r="CL27" s="6" t="str">
        <f>IF($BU27="","",IF(LOOKUP($BU27,'aux 1'!$A$12:$A$231,'aux 1'!EE$12:EE$231)="","",1))</f>
        <v/>
      </c>
      <c r="CM27" s="6" t="str">
        <f>IF($BU27="","",IF(LOOKUP($BU27,'aux 1'!$A$12:$A$231,'aux 1'!EF$12:EF$231)="","",1))</f>
        <v/>
      </c>
      <c r="CN27" s="6" t="str">
        <f>IF($BU27="","",IF(LOOKUP($BU27,'aux 1'!$A$12:$A$231,'aux 1'!EG$12:EG$231)="","",1))</f>
        <v/>
      </c>
      <c r="CO27" s="6" t="str">
        <f>IF($BU27="","",IF(LOOKUP($BU27,'aux 1'!$A$12:$A$231,'aux 1'!EH$12:EH$231)="","",1))</f>
        <v/>
      </c>
      <c r="CP27" s="6" t="str">
        <f>IF($BU27="","",IF(LOOKUP($BU27,'aux 1'!$A$12:$A$231,'aux 1'!EI$12:EI$231)="","",1))</f>
        <v/>
      </c>
      <c r="CQ27" s="6" t="str">
        <f>IF($BU27="","",IF(LOOKUP($BU27,'aux 1'!$A$12:$A$231,'aux 1'!EJ$12:EJ$231)="","",1))</f>
        <v/>
      </c>
      <c r="CR27" s="7" t="str">
        <f>IF($BU27="","",IF(LOOKUP($BU27,'aux 1'!$A$12:$A$231,'aux 1'!EK$12:EK$231)="","",1))</f>
        <v/>
      </c>
      <c r="CS27" s="7" t="str">
        <f>IF($BU27="","",IF(LOOKUP($BU27,'aux 1'!$A$12:$A$231,'aux 1'!EL$12:EL$231)="","",1))</f>
        <v/>
      </c>
      <c r="CT27" s="7" t="str">
        <f>IF($BU27="","",IF(LOOKUP($BU27,'aux 1'!$A$12:$A$231,'aux 1'!EM$12:EM$231)="","",1))</f>
        <v/>
      </c>
      <c r="CU27" s="7" t="str">
        <f>IF($BU27="","",IF(LOOKUP($BU27,'aux 1'!$A$12:$A$231,'aux 1'!EN$12:EN$231)="","",1))</f>
        <v/>
      </c>
      <c r="CV27" s="7" t="str">
        <f>IF($BU27="","",IF(LOOKUP($BU27,'aux 1'!$A$12:$A$231,'aux 1'!EO$12:EO$231)="","",1))</f>
        <v/>
      </c>
      <c r="CW27" s="7" t="str">
        <f>IF($BU27="","",IF(LOOKUP($BU27,'aux 1'!$A$12:$A$231,'aux 1'!EP$12:EP$231)="","",1))</f>
        <v/>
      </c>
      <c r="CX27" s="7" t="str">
        <f>IF($BU27="","",IF(LOOKUP($BU27,'aux 1'!$A$12:$A$231,'aux 1'!EQ$12:EQ$231)="","",1))</f>
        <v/>
      </c>
      <c r="CY27" s="7" t="str">
        <f>IF($BU27="","",IF(LOOKUP($BU27,'aux 1'!$A$12:$A$231,'aux 1'!ER$12:ER$231)="","",1))</f>
        <v/>
      </c>
      <c r="CZ27" s="7" t="str">
        <f>IF($BU27="","",IF(LOOKUP($BU27,'aux 1'!$A$12:$A$231,'aux 1'!ES$12:ES$231)="","",1))</f>
        <v/>
      </c>
      <c r="DA27" s="7" t="str">
        <f>IF($BU27="","",IF(LOOKUP($BU27,'aux 1'!$A$12:$A$231,'aux 1'!ET$12:ET$231)="","",1))</f>
        <v/>
      </c>
      <c r="DB27" s="7" t="str">
        <f>IF($BU27="","",IF(LOOKUP($BU27,'aux 1'!$A$12:$A$231,'aux 1'!EU$12:EU$231)="","",1))</f>
        <v/>
      </c>
      <c r="DC27" s="7" t="str">
        <f>IF($BU27="","",IF(LOOKUP($BU27,'aux 1'!$A$12:$A$231,'aux 1'!EV$12:EV$231)="","",1))</f>
        <v/>
      </c>
      <c r="DD27" s="7" t="str">
        <f>IF($BU27="","",IF(LOOKUP($BU27,'aux 1'!$A$12:$A$231,'aux 1'!EW$12:EW$231)="","",1))</f>
        <v/>
      </c>
      <c r="DE27" s="7" t="str">
        <f>IF($BU27="","",IF(LOOKUP($BU27,'aux 1'!$A$12:$A$231,'aux 1'!EX$12:EX$231)="","",1))</f>
        <v/>
      </c>
      <c r="DF27" s="7" t="str">
        <f>IF($BU27="","",IF(LOOKUP($BU27,'aux 1'!$A$12:$A$231,'aux 1'!EY$12:EY$231)="","",1))</f>
        <v/>
      </c>
      <c r="DG27" s="7" t="str">
        <f>IF($BU27="","",IF(LOOKUP($BU27,'aux 1'!$A$12:$A$231,'aux 1'!EZ$12:EZ$231)="","",1))</f>
        <v/>
      </c>
      <c r="DH27" s="7" t="str">
        <f>IF($BU27="","",IF(LOOKUP($BU27,'aux 1'!$A$12:$A$231,'aux 1'!FA$12:FA$231)="","",1))</f>
        <v/>
      </c>
      <c r="DI27" s="7" t="str">
        <f>IF($BU27="","",IF(LOOKUP($BU27,'aux 1'!$A$12:$A$231,'aux 1'!FB$12:FB$231)="","",1))</f>
        <v/>
      </c>
      <c r="DJ27" s="15" t="str">
        <f>IF($BU27="","",IF(LOOKUP($BU27,'aux 1'!$A$12:$A$231,'aux 1'!FC$12:FC$231)="","",1))</f>
        <v/>
      </c>
      <c r="DK27" s="15" t="str">
        <f>IF($BU27="","",IF(LOOKUP($BU27,'aux 1'!$A$12:$A$231,'aux 1'!FD$12:FD$231)="","",1))</f>
        <v/>
      </c>
      <c r="DL27" s="15" t="str">
        <f>IF($BU27="","",IF(LOOKUP($BU27,'aux 1'!$A$12:$A$231,'aux 1'!FE$12:FE$231)="","",1))</f>
        <v/>
      </c>
      <c r="DM27" s="15" t="str">
        <f>IF($BU27="","",IF(LOOKUP($BU27,'aux 1'!$A$12:$A$231,'aux 1'!FF$12:FF$231)="","",1))</f>
        <v/>
      </c>
      <c r="DN27" s="15" t="str">
        <f>IF($BU27="","",IF(LOOKUP($BU27,'aux 1'!$A$12:$A$231,'aux 1'!FG$12:FG$231)="","",1))</f>
        <v/>
      </c>
      <c r="DO27" s="15" t="str">
        <f>IF($BU27="","",IF(LOOKUP($BU27,'aux 1'!$A$12:$A$231,'aux 1'!FH$12:FH$231)="","",1))</f>
        <v/>
      </c>
      <c r="DP27" s="15" t="str">
        <f>IF($BU27="","",IF(LOOKUP($BU27,'aux 1'!$A$12:$A$231,'aux 1'!FI$12:FI$231)="","",1))</f>
        <v/>
      </c>
      <c r="DQ27" s="15" t="str">
        <f>IF($BU27="","",IF(LOOKUP($BU27,'aux 1'!$A$12:$A$231,'aux 1'!FJ$12:FJ$231)="","",1))</f>
        <v/>
      </c>
      <c r="DR27" s="15" t="str">
        <f>IF($BU27="","",IF(LOOKUP($BU27,'aux 1'!$A$12:$A$231,'aux 1'!FK$12:FK$231)="","",1))</f>
        <v/>
      </c>
      <c r="DS27" s="15" t="str">
        <f>IF($BU27="","",IF(LOOKUP($BU27,'aux 1'!$A$12:$A$231,'aux 1'!FL$12:FL$231)="","",1))</f>
        <v/>
      </c>
      <c r="DT27" s="15" t="str">
        <f>IF($BU27="","",IF(LOOKUP($BU27,'aux 1'!$A$12:$A$231,'aux 1'!FM$12:FM$231)="","",1))</f>
        <v/>
      </c>
      <c r="DU27" s="15" t="str">
        <f>IF($BU27="","",IF(LOOKUP($BU27,'aux 1'!$A$12:$A$231,'aux 1'!FN$12:FN$231)="","",1))</f>
        <v/>
      </c>
      <c r="DV27" s="15" t="str">
        <f>IF($BU27="","",IF(LOOKUP($BU27,'aux 1'!$A$12:$A$231,'aux 1'!FO$12:FO$231)="","",1))</f>
        <v/>
      </c>
      <c r="DW27" s="15" t="str">
        <f>IF($BU27="","",IF(LOOKUP($BU27,'aux 1'!$A$12:$A$231,'aux 1'!FP$12:FP$231)="","",1))</f>
        <v/>
      </c>
      <c r="DX27" s="15" t="str">
        <f>IF($BU27="","",IF(LOOKUP($BU27,'aux 1'!$A$12:$A$231,'aux 1'!FQ$12:FQ$231)="","",1))</f>
        <v/>
      </c>
      <c r="DY27" s="15" t="str">
        <f>IF($BU27="","",IF(LOOKUP($BU27,'aux 1'!$A$12:$A$231,'aux 1'!FR$12:FR$231)="","",1))</f>
        <v/>
      </c>
      <c r="DZ27" s="15" t="str">
        <f>IF($BU27="","",IF(LOOKUP($BU27,'aux 1'!$A$12:$A$231,'aux 1'!FS$12:FS$231)="","",1))</f>
        <v/>
      </c>
      <c r="EA27" s="15" t="str">
        <f>IF($BU27="","",IF(LOOKUP($BU27,'aux 1'!$A$12:$A$231,'aux 1'!FT$12:FT$231)="","",1))</f>
        <v/>
      </c>
      <c r="EB27" s="14" t="str">
        <f>IF($BU27="","",IF(LOOKUP($BU27,'aux 1'!$A$12:$A$231,'aux 1'!FU$12:FU$231)="","",1))</f>
        <v/>
      </c>
      <c r="EC27" s="14" t="str">
        <f>IF($BU27="","",IF(LOOKUP($BU27,'aux 1'!$A$12:$A$231,'aux 1'!FV$12:FV$231)="","",1))</f>
        <v/>
      </c>
      <c r="ED27" s="14" t="str">
        <f>IF($BU27="","",IF(LOOKUP($BU27,'aux 1'!$A$12:$A$231,'aux 1'!FW$12:FW$231)="","",1))</f>
        <v/>
      </c>
      <c r="EE27" s="14" t="str">
        <f>IF($BU27="","",IF(LOOKUP($BU27,'aux 1'!$A$12:$A$231,'aux 1'!FX$12:FX$231)="","",1))</f>
        <v/>
      </c>
      <c r="EF27" s="14" t="str">
        <f>IF($BU27="","",IF(LOOKUP($BU27,'aux 1'!$A$12:$A$231,'aux 1'!FY$12:FY$231)="","",1))</f>
        <v/>
      </c>
      <c r="EG27" s="14" t="str">
        <f>IF($BU27="","",IF(LOOKUP($BU27,'aux 1'!$A$12:$A$231,'aux 1'!FZ$12:FZ$231)="","",1))</f>
        <v/>
      </c>
      <c r="EH27" s="14" t="str">
        <f>IF($BU27="","",IF(LOOKUP($BU27,'aux 1'!$A$12:$A$231,'aux 1'!GA$12:GA$231)="","",1))</f>
        <v/>
      </c>
      <c r="EI27" s="14" t="str">
        <f>IF($BU27="","",IF(LOOKUP($BU27,'aux 1'!$A$12:$A$231,'aux 1'!GB$12:GB$231)="","",1))</f>
        <v/>
      </c>
      <c r="EJ27" s="14" t="str">
        <f>IF($BU27="","",IF(LOOKUP($BU27,'aux 1'!$A$12:$A$231,'aux 1'!GC$12:GC$231)="","",1))</f>
        <v/>
      </c>
      <c r="EK27" s="14" t="str">
        <f>IF($BU27="","",IF(LOOKUP($BU27,'aux 1'!$A$12:$A$231,'aux 1'!GD$12:GD$231)="","",1))</f>
        <v/>
      </c>
      <c r="EL27" s="14" t="str">
        <f>IF($BU27="","",IF(LOOKUP($BU27,'aux 1'!$A$12:$A$231,'aux 1'!GE$12:GE$231)="","",1))</f>
        <v/>
      </c>
      <c r="EM27" s="14" t="str">
        <f>IF($BU27="","",IF(LOOKUP($BU27,'aux 1'!$A$12:$A$231,'aux 1'!GF$12:GF$231)="","",1))</f>
        <v/>
      </c>
      <c r="EN27" s="14" t="str">
        <f>IF($BU27="","",IF(LOOKUP($BU27,'aux 1'!$A$12:$A$231,'aux 1'!GG$12:GG$231)="","",1))</f>
        <v/>
      </c>
      <c r="EO27" s="14" t="str">
        <f>IF($BU27="","",IF(LOOKUP($BU27,'aux 1'!$A$12:$A$231,'aux 1'!GH$12:GH$231)="","",1))</f>
        <v/>
      </c>
      <c r="EP27" s="14" t="str">
        <f>IF($BU27="","",IF(LOOKUP($BU27,'aux 1'!$A$12:$A$231,'aux 1'!GI$12:GI$231)="","",1))</f>
        <v/>
      </c>
      <c r="EQ27" s="14" t="str">
        <f>IF($BU27="","",IF(LOOKUP($BU27,'aux 1'!$A$12:$A$231,'aux 1'!GJ$12:GJ$231)="","",1))</f>
        <v/>
      </c>
      <c r="ER27" s="14" t="str">
        <f>IF($BU27="","",IF(LOOKUP($BU27,'aux 1'!$A$12:$A$231,'aux 1'!GK$12:GK$231)="","",1))</f>
        <v/>
      </c>
      <c r="ES27" s="14" t="str">
        <f>IF($BU27="","",IF(LOOKUP($BU27,'aux 1'!$A$12:$A$231,'aux 1'!GL$12:GL$231)="","",1))</f>
        <v/>
      </c>
      <c r="ET27" s="19" t="str">
        <f>IF($BU27="","",IF(LOOKUP($BU27,'aux 1'!$A$12:$A$231,'aux 1'!GM$12:GM$231)="","",1))</f>
        <v/>
      </c>
      <c r="EU27" s="19" t="str">
        <f>IF($BU27="","",IF(LOOKUP($BU27,'aux 1'!$A$12:$A$231,'aux 1'!GN$12:GN$231)="","",1))</f>
        <v/>
      </c>
      <c r="EV27" s="19" t="str">
        <f>IF($BU27="","",IF(LOOKUP($BU27,'aux 1'!$A$12:$A$231,'aux 1'!GO$12:GO$231)="","",1))</f>
        <v/>
      </c>
      <c r="EW27" s="19" t="str">
        <f>IF($BU27="","",IF(LOOKUP($BU27,'aux 1'!$A$12:$A$231,'aux 1'!GP$12:GP$231)="","",1))</f>
        <v/>
      </c>
      <c r="EX27" s="19" t="str">
        <f>IF($BU27="","",IF(LOOKUP($BU27,'aux 1'!$A$12:$A$231,'aux 1'!GQ$12:GQ$231)="","",1))</f>
        <v/>
      </c>
      <c r="EY27" s="19" t="str">
        <f>IF($BU27="","",IF(LOOKUP($BU27,'aux 1'!$A$12:$A$231,'aux 1'!GR$12:GR$231)="","",1))</f>
        <v/>
      </c>
      <c r="EZ27" s="19" t="str">
        <f>IF($BU27="","",IF(LOOKUP($BU27,'aux 1'!$A$12:$A$231,'aux 1'!GS$12:GS$231)="","",1))</f>
        <v/>
      </c>
      <c r="FA27" s="19" t="str">
        <f>IF($BU27="","",IF(LOOKUP($BU27,'aux 1'!$A$12:$A$231,'aux 1'!GT$12:GT$231)="","",1))</f>
        <v/>
      </c>
      <c r="FB27" s="19" t="str">
        <f>IF($BU27="","",IF(LOOKUP($BU27,'aux 1'!$A$12:$A$231,'aux 1'!GU$12:GU$231)="","",1))</f>
        <v/>
      </c>
      <c r="FC27" s="19" t="str">
        <f>IF($BU27="","",IF(LOOKUP($BU27,'aux 1'!$A$12:$A$231,'aux 1'!GV$12:GV$231)="","",1))</f>
        <v/>
      </c>
      <c r="FD27" s="19" t="str">
        <f>IF($BU27="","",IF(LOOKUP($BU27,'aux 1'!$A$12:$A$231,'aux 1'!GW$12:GW$231)="","",1))</f>
        <v/>
      </c>
      <c r="FE27" s="19" t="str">
        <f>IF($BU27="","",IF(LOOKUP($BU27,'aux 1'!$A$12:$A$231,'aux 1'!GX$12:GX$231)="","",1))</f>
        <v/>
      </c>
      <c r="FF27" s="19" t="str">
        <f>IF($BU27="","",IF(LOOKUP($BU27,'aux 1'!$A$12:$A$231,'aux 1'!GY$12:GY$231)="","",1))</f>
        <v/>
      </c>
      <c r="FG27" s="19" t="str">
        <f>IF($BU27="","",IF(LOOKUP($BU27,'aux 1'!$A$12:$A$231,'aux 1'!GZ$12:GZ$231)="","",1))</f>
        <v/>
      </c>
      <c r="FH27" s="19" t="str">
        <f>IF($BU27="","",IF(LOOKUP($BU27,'aux 1'!$A$12:$A$231,'aux 1'!HA$12:HA$231)="","",1))</f>
        <v/>
      </c>
      <c r="FI27" s="19" t="str">
        <f>IF($BU27="","",IF(LOOKUP($BU27,'aux 1'!$A$12:$A$231,'aux 1'!HB$12:HB$231)="","",1))</f>
        <v/>
      </c>
      <c r="FJ27" s="19" t="str">
        <f>IF($BU27="","",IF(LOOKUP($BU27,'aux 1'!$A$12:$A$231,'aux 1'!HC$12:HC$231)="","",1))</f>
        <v/>
      </c>
      <c r="FK27" s="19" t="str">
        <f>IF($BU27="","",IF(LOOKUP($BU27,'aux 1'!$A$12:$A$231,'aux 1'!HD$12:HD$231)="","",1))</f>
        <v/>
      </c>
      <c r="FM27" s="47"/>
      <c r="FN27" s="47"/>
      <c r="FO27" s="47"/>
      <c r="FP27" s="47"/>
      <c r="FQ27" s="47"/>
      <c r="FR27" s="47"/>
      <c r="FS27" s="47"/>
      <c r="FT27" s="47"/>
      <c r="FU27" s="47"/>
      <c r="FV27" s="47"/>
      <c r="FW27" s="47"/>
      <c r="FX27" s="47"/>
      <c r="FY27" s="47"/>
      <c r="FZ27" s="47"/>
    </row>
    <row r="28" spans="2:182" x14ac:dyDescent="0.25">
      <c r="B28" s="9">
        <f t="shared" si="34"/>
        <v>22</v>
      </c>
      <c r="C28" s="148"/>
      <c r="D28" s="148"/>
      <c r="E28" s="148"/>
      <c r="F28" s="148"/>
      <c r="G28" s="148"/>
      <c r="H28" s="148"/>
      <c r="I28" s="148"/>
      <c r="J28" s="148"/>
      <c r="K28" s="148"/>
      <c r="L28" s="148"/>
      <c r="M28" s="148"/>
      <c r="N28" s="148"/>
      <c r="O28" s="148"/>
      <c r="P28" s="148"/>
      <c r="Q28" s="148"/>
      <c r="R28" s="148"/>
      <c r="S28" s="148"/>
      <c r="T28" s="148"/>
      <c r="U28" s="148"/>
      <c r="V28" s="148"/>
      <c r="W28">
        <f t="shared" si="29"/>
        <v>21</v>
      </c>
      <c r="X28" s="73" t="str">
        <f>IF(C28,INDEX(Formulário!$A$1:$L$100,'aux 2'!X$3+$W28,'aux 2'!X$2),"")</f>
        <v/>
      </c>
      <c r="Y28" s="73" t="str">
        <f>IF(D28,INDEX(Formulário!$A$1:$L$100,'aux 2'!Y$3+$W28,'aux 2'!Y$2),"")</f>
        <v/>
      </c>
      <c r="Z28" s="73" t="str">
        <f>IF(E28,INDEX(Formulário!$A$1:$L$100,'aux 2'!Z$3+$W28,'aux 2'!Z$2),"")</f>
        <v/>
      </c>
      <c r="AA28" s="73" t="str">
        <f>IF(F28,INDEX(Formulário!$A$1:$L$100,'aux 2'!AA$3+$W28,'aux 2'!AA$2),"")</f>
        <v/>
      </c>
      <c r="AB28" s="73" t="str">
        <f>IF(G28,INDEX(Formulário!$A$1:$L$100,'aux 2'!AB$3+$W28,'aux 2'!AB$2),"")</f>
        <v/>
      </c>
      <c r="AC28" s="73" t="str">
        <f>IF(H28,INDEX(Formulário!$A$1:$L$100,'aux 2'!AC$3+$W28,'aux 2'!AC$2),"")</f>
        <v/>
      </c>
      <c r="AD28" s="73" t="str">
        <f>IF(I28,INDEX(Formulário!$A$1:$L$100,'aux 2'!AD$3+$W28,'aux 2'!AD$2),"")</f>
        <v/>
      </c>
      <c r="AE28" s="73" t="str">
        <f>IF(J28,INDEX(Formulário!$A$1:$L$100,'aux 2'!AE$3+$W28,'aux 2'!AE$2),"")</f>
        <v/>
      </c>
      <c r="AF28" s="73" t="str">
        <f>IF(K28,INDEX(Formulário!$A$1:$L$100,'aux 2'!AF$3+$W28,'aux 2'!AF$2),"")</f>
        <v/>
      </c>
      <c r="AG28" s="73" t="str">
        <f>IF(L28,INDEX(Formulário!$A$1:$L$100,'aux 2'!AG$3+$W28,'aux 2'!AG$2),"")</f>
        <v/>
      </c>
      <c r="AH28" s="73" t="str">
        <f>IF(M28,INDEX(Formulário!$A$1:$L$100,'aux 2'!AH$3+$W28,'aux 2'!AH$2),"")</f>
        <v/>
      </c>
      <c r="AI28" s="73" t="str">
        <f>IF(N28,INDEX(Formulário!$A$1:$L$100,'aux 2'!AI$3+$W28,'aux 2'!AI$2),"")</f>
        <v/>
      </c>
      <c r="AJ28" s="73" t="str">
        <f>IF(O28,INDEX(Formulário!$A$1:$L$100,'aux 2'!AJ$3+$W28,'aux 2'!AJ$2),"")</f>
        <v/>
      </c>
      <c r="AK28" s="73" t="str">
        <f>IF(P28,INDEX(Formulário!$A$1:$L$100,'aux 2'!AK$3+$W28,'aux 2'!AK$2),"")</f>
        <v/>
      </c>
      <c r="AL28" s="73" t="str">
        <f>IF(Q28,INDEX(Formulário!$A$1:$L$100,'aux 2'!AL$3+$W28,'aux 2'!AL$2),"")</f>
        <v/>
      </c>
      <c r="AM28" s="73" t="str">
        <f>IF(R28,INDEX(Formulário!$A$1:$L$100,'aux 2'!AM$3+$W28,'aux 2'!AM$2),"")</f>
        <v/>
      </c>
      <c r="AN28" s="73" t="str">
        <f>IF(S28,INDEX(Formulário!$A$1:$L$100,'aux 2'!AN$3+$W28,'aux 2'!AN$2),"")</f>
        <v/>
      </c>
      <c r="AO28" s="73" t="str">
        <f>IF(T28,INDEX(Formulário!$A$1:$L$100,'aux 2'!AO$3+$W28,'aux 2'!AO$2),"")</f>
        <v/>
      </c>
      <c r="AP28" s="73" t="str">
        <f>IF(U28,INDEX(Formulário!$A$1:$L$100,'aux 2'!AP$3+$W28,'aux 2'!AP$2),"")</f>
        <v/>
      </c>
      <c r="AQ28" s="73" t="str">
        <f>IF(V28,INDEX(Formulário!$A$1:$L$100,'aux 2'!AQ$3+$W28,'aux 2'!AQ$2),"")</f>
        <v/>
      </c>
      <c r="AS28" s="62" t="str">
        <f>IF(OR(X28="",X28=0),"",MATCH(X28,'aux 1'!$AQ$12:$AQ$231,0))</f>
        <v/>
      </c>
      <c r="AT28" s="62" t="str">
        <f>IF(OR(Y28="",Y28=0),"",MATCH(Y28,'aux 1'!$AQ$12:$AQ$231,0))</f>
        <v/>
      </c>
      <c r="AU28" s="62" t="str">
        <f>IF(OR(Z28="",Z28=0),"",MATCH(Z28,'aux 1'!$AQ$12:$AQ$231,0))</f>
        <v/>
      </c>
      <c r="AV28" s="62" t="str">
        <f>IF(OR(AA28="",AA28=0),"",MATCH(AA28,'aux 1'!$AQ$12:$AQ$231,0))</f>
        <v/>
      </c>
      <c r="AW28" s="62" t="str">
        <f>IF(OR(AB28="",AB28=0),"",MATCH(AB28,'aux 1'!$AQ$12:$AQ$231,0))</f>
        <v/>
      </c>
      <c r="AX28" s="62" t="str">
        <f>IF(OR(AC28="",AC28=0),"",MATCH(AC28,'aux 1'!$AQ$12:$AQ$231,0))</f>
        <v/>
      </c>
      <c r="AY28" s="62" t="str">
        <f>IF(OR(AD28="",AD28=0),"",MATCH(AD28,'aux 1'!$AQ$12:$AQ$231,0))</f>
        <v/>
      </c>
      <c r="AZ28" s="62" t="str">
        <f>IF(OR(AE28="",AE28=0),"",MATCH(AE28,'aux 1'!$AQ$12:$AQ$231,0))</f>
        <v/>
      </c>
      <c r="BA28" s="62" t="str">
        <f>IF(OR(AF28="",AF28=0),"",MATCH(AF28,'aux 1'!$AQ$12:$AQ$231,0))</f>
        <v/>
      </c>
      <c r="BB28" s="62" t="str">
        <f>IF(OR(AG28="",AG28=0),"",MATCH(AG28,'aux 1'!$AQ$12:$AQ$231,0))</f>
        <v/>
      </c>
      <c r="BC28" s="62" t="str">
        <f>IF(OR(AH28="",AH28=0),"",MATCH(AH28,'aux 1'!$AQ$12:$AQ$231,0))</f>
        <v/>
      </c>
      <c r="BD28" s="62" t="str">
        <f>IF(OR(AI28="",AI28=0),"",MATCH(AI28,'aux 1'!$AQ$12:$AQ$231,0))</f>
        <v/>
      </c>
      <c r="BE28" s="62" t="str">
        <f>IF(OR(AJ28="",AJ28=0),"",MATCH(AJ28,'aux 1'!$AQ$12:$AQ$231,0))</f>
        <v/>
      </c>
      <c r="BF28" s="62" t="str">
        <f>IF(OR(AK28="",AK28=0),"",MATCH(AK28,'aux 1'!$AQ$12:$AQ$231,0))</f>
        <v/>
      </c>
      <c r="BG28" s="62" t="str">
        <f>IF(OR(AL28="",AL28=0),"",MATCH(AL28,'aux 1'!$AQ$12:$AQ$231,0))</f>
        <v/>
      </c>
      <c r="BH28" s="62" t="str">
        <f>IF(OR(AM28="",AM28=0),"",MATCH(AM28,'aux 1'!$AQ$12:$AQ$231,0))</f>
        <v/>
      </c>
      <c r="BI28" s="62" t="str">
        <f>IF(OR(AN28="",AN28=0),"",MATCH(AN28,'aux 1'!$AQ$12:$AQ$231,0))</f>
        <v/>
      </c>
      <c r="BJ28" s="62" t="str">
        <f>IF(OR(AO28="",AO28=0),"",MATCH(AO28,'aux 1'!$AQ$12:$AQ$231,0))</f>
        <v/>
      </c>
      <c r="BK28" s="62" t="str">
        <f>IF(OR(AP28="",AP28=0),"",MATCH(AP28,'aux 1'!$AQ$12:$AQ$231,0))</f>
        <v/>
      </c>
      <c r="BL28" s="62" t="str">
        <f>IF(OR(AQ28="",AQ28=0),"",MATCH(AQ28,'aux 1'!$AQ$12:$AQ$231,0))</f>
        <v/>
      </c>
      <c r="BN28" s="47">
        <v>21</v>
      </c>
      <c r="BO28" s="122">
        <v>22</v>
      </c>
      <c r="BP28" s="78">
        <f t="shared" si="30"/>
        <v>1</v>
      </c>
      <c r="BQ28" s="15" t="str">
        <f t="shared" si="27"/>
        <v/>
      </c>
      <c r="BR28" s="121" t="str">
        <f t="shared" ref="BR28:BR38" si="36">IF(BQ28="","",LEN(BQ28))</f>
        <v/>
      </c>
      <c r="BS28" s="19" t="str">
        <f t="shared" si="32"/>
        <v/>
      </c>
      <c r="BT28" s="62" t="str">
        <f>IF(BS28="","",SUM(BS$7:BS28)-BS28+1)</f>
        <v/>
      </c>
      <c r="BU28" s="117" t="str">
        <f t="shared" si="33"/>
        <v/>
      </c>
      <c r="BY28" s="322">
        <v>22</v>
      </c>
      <c r="BZ28" s="6" t="str">
        <f>IF($BU28="","",IF(LOOKUP($BU28,'aux 1'!$A$12:$A$231,'aux 1'!DS$12:DS$231)="","",1))</f>
        <v/>
      </c>
      <c r="CA28" s="6" t="str">
        <f>IF($BU28="","",IF(LOOKUP($BU28,'aux 1'!$A$12:$A$231,'aux 1'!DT$12:DT$231)="","",1))</f>
        <v/>
      </c>
      <c r="CB28" s="6" t="str">
        <f>IF($BU28="","",IF(LOOKUP($BU28,'aux 1'!$A$12:$A$231,'aux 1'!DU$12:DU$231)="","",1))</f>
        <v/>
      </c>
      <c r="CC28" s="6" t="str">
        <f>IF($BU28="","",IF(LOOKUP($BU28,'aux 1'!$A$12:$A$231,'aux 1'!DV$12:DV$231)="","",1))</f>
        <v/>
      </c>
      <c r="CD28" s="6" t="str">
        <f>IF($BU28="","",IF(LOOKUP($BU28,'aux 1'!$A$12:$A$231,'aux 1'!DW$12:DW$231)="","",1))</f>
        <v/>
      </c>
      <c r="CE28" s="6" t="str">
        <f>IF($BU28="","",IF(LOOKUP($BU28,'aux 1'!$A$12:$A$231,'aux 1'!DX$12:DX$231)="","",1))</f>
        <v/>
      </c>
      <c r="CF28" s="6" t="str">
        <f>IF($BU28="","",IF(LOOKUP($BU28,'aux 1'!$A$12:$A$231,'aux 1'!DY$12:DY$231)="","",1))</f>
        <v/>
      </c>
      <c r="CG28" s="6" t="str">
        <f>IF($BU28="","",IF(LOOKUP($BU28,'aux 1'!$A$12:$A$231,'aux 1'!DZ$12:DZ$231)="","",1))</f>
        <v/>
      </c>
      <c r="CH28" s="6" t="str">
        <f>IF($BU28="","",IF(LOOKUP($BU28,'aux 1'!$A$12:$A$231,'aux 1'!EA$12:EA$231)="","",1))</f>
        <v/>
      </c>
      <c r="CI28" s="6" t="str">
        <f>IF($BU28="","",IF(LOOKUP($BU28,'aux 1'!$A$12:$A$231,'aux 1'!EB$12:EB$231)="","",1))</f>
        <v/>
      </c>
      <c r="CJ28" s="6" t="str">
        <f>IF($BU28="","",IF(LOOKUP($BU28,'aux 1'!$A$12:$A$231,'aux 1'!EC$12:EC$231)="","",1))</f>
        <v/>
      </c>
      <c r="CK28" s="6" t="str">
        <f>IF($BU28="","",IF(LOOKUP($BU28,'aux 1'!$A$12:$A$231,'aux 1'!ED$12:ED$231)="","",1))</f>
        <v/>
      </c>
      <c r="CL28" s="6" t="str">
        <f>IF($BU28="","",IF(LOOKUP($BU28,'aux 1'!$A$12:$A$231,'aux 1'!EE$12:EE$231)="","",1))</f>
        <v/>
      </c>
      <c r="CM28" s="6" t="str">
        <f>IF($BU28="","",IF(LOOKUP($BU28,'aux 1'!$A$12:$A$231,'aux 1'!EF$12:EF$231)="","",1))</f>
        <v/>
      </c>
      <c r="CN28" s="6" t="str">
        <f>IF($BU28="","",IF(LOOKUP($BU28,'aux 1'!$A$12:$A$231,'aux 1'!EG$12:EG$231)="","",1))</f>
        <v/>
      </c>
      <c r="CO28" s="6" t="str">
        <f>IF($BU28="","",IF(LOOKUP($BU28,'aux 1'!$A$12:$A$231,'aux 1'!EH$12:EH$231)="","",1))</f>
        <v/>
      </c>
      <c r="CP28" s="6" t="str">
        <f>IF($BU28="","",IF(LOOKUP($BU28,'aux 1'!$A$12:$A$231,'aux 1'!EI$12:EI$231)="","",1))</f>
        <v/>
      </c>
      <c r="CQ28" s="6" t="str">
        <f>IF($BU28="","",IF(LOOKUP($BU28,'aux 1'!$A$12:$A$231,'aux 1'!EJ$12:EJ$231)="","",1))</f>
        <v/>
      </c>
      <c r="CR28" s="7" t="str">
        <f>IF($BU28="","",IF(LOOKUP($BU28,'aux 1'!$A$12:$A$231,'aux 1'!EK$12:EK$231)="","",1))</f>
        <v/>
      </c>
      <c r="CS28" s="7" t="str">
        <f>IF($BU28="","",IF(LOOKUP($BU28,'aux 1'!$A$12:$A$231,'aux 1'!EL$12:EL$231)="","",1))</f>
        <v/>
      </c>
      <c r="CT28" s="7" t="str">
        <f>IF($BU28="","",IF(LOOKUP($BU28,'aux 1'!$A$12:$A$231,'aux 1'!EM$12:EM$231)="","",1))</f>
        <v/>
      </c>
      <c r="CU28" s="7" t="str">
        <f>IF($BU28="","",IF(LOOKUP($BU28,'aux 1'!$A$12:$A$231,'aux 1'!EN$12:EN$231)="","",1))</f>
        <v/>
      </c>
      <c r="CV28" s="7" t="str">
        <f>IF($BU28="","",IF(LOOKUP($BU28,'aux 1'!$A$12:$A$231,'aux 1'!EO$12:EO$231)="","",1))</f>
        <v/>
      </c>
      <c r="CW28" s="7" t="str">
        <f>IF($BU28="","",IF(LOOKUP($BU28,'aux 1'!$A$12:$A$231,'aux 1'!EP$12:EP$231)="","",1))</f>
        <v/>
      </c>
      <c r="CX28" s="7" t="str">
        <f>IF($BU28="","",IF(LOOKUP($BU28,'aux 1'!$A$12:$A$231,'aux 1'!EQ$12:EQ$231)="","",1))</f>
        <v/>
      </c>
      <c r="CY28" s="7" t="str">
        <f>IF($BU28="","",IF(LOOKUP($BU28,'aux 1'!$A$12:$A$231,'aux 1'!ER$12:ER$231)="","",1))</f>
        <v/>
      </c>
      <c r="CZ28" s="7" t="str">
        <f>IF($BU28="","",IF(LOOKUP($BU28,'aux 1'!$A$12:$A$231,'aux 1'!ES$12:ES$231)="","",1))</f>
        <v/>
      </c>
      <c r="DA28" s="7" t="str">
        <f>IF($BU28="","",IF(LOOKUP($BU28,'aux 1'!$A$12:$A$231,'aux 1'!ET$12:ET$231)="","",1))</f>
        <v/>
      </c>
      <c r="DB28" s="7" t="str">
        <f>IF($BU28="","",IF(LOOKUP($BU28,'aux 1'!$A$12:$A$231,'aux 1'!EU$12:EU$231)="","",1))</f>
        <v/>
      </c>
      <c r="DC28" s="7" t="str">
        <f>IF($BU28="","",IF(LOOKUP($BU28,'aux 1'!$A$12:$A$231,'aux 1'!EV$12:EV$231)="","",1))</f>
        <v/>
      </c>
      <c r="DD28" s="7" t="str">
        <f>IF($BU28="","",IF(LOOKUP($BU28,'aux 1'!$A$12:$A$231,'aux 1'!EW$12:EW$231)="","",1))</f>
        <v/>
      </c>
      <c r="DE28" s="7" t="str">
        <f>IF($BU28="","",IF(LOOKUP($BU28,'aux 1'!$A$12:$A$231,'aux 1'!EX$12:EX$231)="","",1))</f>
        <v/>
      </c>
      <c r="DF28" s="7" t="str">
        <f>IF($BU28="","",IF(LOOKUP($BU28,'aux 1'!$A$12:$A$231,'aux 1'!EY$12:EY$231)="","",1))</f>
        <v/>
      </c>
      <c r="DG28" s="7" t="str">
        <f>IF($BU28="","",IF(LOOKUP($BU28,'aux 1'!$A$12:$A$231,'aux 1'!EZ$12:EZ$231)="","",1))</f>
        <v/>
      </c>
      <c r="DH28" s="7" t="str">
        <f>IF($BU28="","",IF(LOOKUP($BU28,'aux 1'!$A$12:$A$231,'aux 1'!FA$12:FA$231)="","",1))</f>
        <v/>
      </c>
      <c r="DI28" s="7" t="str">
        <f>IF($BU28="","",IF(LOOKUP($BU28,'aux 1'!$A$12:$A$231,'aux 1'!FB$12:FB$231)="","",1))</f>
        <v/>
      </c>
      <c r="DJ28" s="15" t="str">
        <f>IF($BU28="","",IF(LOOKUP($BU28,'aux 1'!$A$12:$A$231,'aux 1'!FC$12:FC$231)="","",1))</f>
        <v/>
      </c>
      <c r="DK28" s="15" t="str">
        <f>IF($BU28="","",IF(LOOKUP($BU28,'aux 1'!$A$12:$A$231,'aux 1'!FD$12:FD$231)="","",1))</f>
        <v/>
      </c>
      <c r="DL28" s="15" t="str">
        <f>IF($BU28="","",IF(LOOKUP($BU28,'aux 1'!$A$12:$A$231,'aux 1'!FE$12:FE$231)="","",1))</f>
        <v/>
      </c>
      <c r="DM28" s="15" t="str">
        <f>IF($BU28="","",IF(LOOKUP($BU28,'aux 1'!$A$12:$A$231,'aux 1'!FF$12:FF$231)="","",1))</f>
        <v/>
      </c>
      <c r="DN28" s="15" t="str">
        <f>IF($BU28="","",IF(LOOKUP($BU28,'aux 1'!$A$12:$A$231,'aux 1'!FG$12:FG$231)="","",1))</f>
        <v/>
      </c>
      <c r="DO28" s="15" t="str">
        <f>IF($BU28="","",IF(LOOKUP($BU28,'aux 1'!$A$12:$A$231,'aux 1'!FH$12:FH$231)="","",1))</f>
        <v/>
      </c>
      <c r="DP28" s="15" t="str">
        <f>IF($BU28="","",IF(LOOKUP($BU28,'aux 1'!$A$12:$A$231,'aux 1'!FI$12:FI$231)="","",1))</f>
        <v/>
      </c>
      <c r="DQ28" s="15" t="str">
        <f>IF($BU28="","",IF(LOOKUP($BU28,'aux 1'!$A$12:$A$231,'aux 1'!FJ$12:FJ$231)="","",1))</f>
        <v/>
      </c>
      <c r="DR28" s="15" t="str">
        <f>IF($BU28="","",IF(LOOKUP($BU28,'aux 1'!$A$12:$A$231,'aux 1'!FK$12:FK$231)="","",1))</f>
        <v/>
      </c>
      <c r="DS28" s="15" t="str">
        <f>IF($BU28="","",IF(LOOKUP($BU28,'aux 1'!$A$12:$A$231,'aux 1'!FL$12:FL$231)="","",1))</f>
        <v/>
      </c>
      <c r="DT28" s="15" t="str">
        <f>IF($BU28="","",IF(LOOKUP($BU28,'aux 1'!$A$12:$A$231,'aux 1'!FM$12:FM$231)="","",1))</f>
        <v/>
      </c>
      <c r="DU28" s="15" t="str">
        <f>IF($BU28="","",IF(LOOKUP($BU28,'aux 1'!$A$12:$A$231,'aux 1'!FN$12:FN$231)="","",1))</f>
        <v/>
      </c>
      <c r="DV28" s="15" t="str">
        <f>IF($BU28="","",IF(LOOKUP($BU28,'aux 1'!$A$12:$A$231,'aux 1'!FO$12:FO$231)="","",1))</f>
        <v/>
      </c>
      <c r="DW28" s="15" t="str">
        <f>IF($BU28="","",IF(LOOKUP($BU28,'aux 1'!$A$12:$A$231,'aux 1'!FP$12:FP$231)="","",1))</f>
        <v/>
      </c>
      <c r="DX28" s="15" t="str">
        <f>IF($BU28="","",IF(LOOKUP($BU28,'aux 1'!$A$12:$A$231,'aux 1'!FQ$12:FQ$231)="","",1))</f>
        <v/>
      </c>
      <c r="DY28" s="15" t="str">
        <f>IF($BU28="","",IF(LOOKUP($BU28,'aux 1'!$A$12:$A$231,'aux 1'!FR$12:FR$231)="","",1))</f>
        <v/>
      </c>
      <c r="DZ28" s="15" t="str">
        <f>IF($BU28="","",IF(LOOKUP($BU28,'aux 1'!$A$12:$A$231,'aux 1'!FS$12:FS$231)="","",1))</f>
        <v/>
      </c>
      <c r="EA28" s="15" t="str">
        <f>IF($BU28="","",IF(LOOKUP($BU28,'aux 1'!$A$12:$A$231,'aux 1'!FT$12:FT$231)="","",1))</f>
        <v/>
      </c>
      <c r="EB28" s="14" t="str">
        <f>IF($BU28="","",IF(LOOKUP($BU28,'aux 1'!$A$12:$A$231,'aux 1'!FU$12:FU$231)="","",1))</f>
        <v/>
      </c>
      <c r="EC28" s="14" t="str">
        <f>IF($BU28="","",IF(LOOKUP($BU28,'aux 1'!$A$12:$A$231,'aux 1'!FV$12:FV$231)="","",1))</f>
        <v/>
      </c>
      <c r="ED28" s="14" t="str">
        <f>IF($BU28="","",IF(LOOKUP($BU28,'aux 1'!$A$12:$A$231,'aux 1'!FW$12:FW$231)="","",1))</f>
        <v/>
      </c>
      <c r="EE28" s="14" t="str">
        <f>IF($BU28="","",IF(LOOKUP($BU28,'aux 1'!$A$12:$A$231,'aux 1'!FX$12:FX$231)="","",1))</f>
        <v/>
      </c>
      <c r="EF28" s="14" t="str">
        <f>IF($BU28="","",IF(LOOKUP($BU28,'aux 1'!$A$12:$A$231,'aux 1'!FY$12:FY$231)="","",1))</f>
        <v/>
      </c>
      <c r="EG28" s="14" t="str">
        <f>IF($BU28="","",IF(LOOKUP($BU28,'aux 1'!$A$12:$A$231,'aux 1'!FZ$12:FZ$231)="","",1))</f>
        <v/>
      </c>
      <c r="EH28" s="14" t="str">
        <f>IF($BU28="","",IF(LOOKUP($BU28,'aux 1'!$A$12:$A$231,'aux 1'!GA$12:GA$231)="","",1))</f>
        <v/>
      </c>
      <c r="EI28" s="14" t="str">
        <f>IF($BU28="","",IF(LOOKUP($BU28,'aux 1'!$A$12:$A$231,'aux 1'!GB$12:GB$231)="","",1))</f>
        <v/>
      </c>
      <c r="EJ28" s="14" t="str">
        <f>IF($BU28="","",IF(LOOKUP($BU28,'aux 1'!$A$12:$A$231,'aux 1'!GC$12:GC$231)="","",1))</f>
        <v/>
      </c>
      <c r="EK28" s="14" t="str">
        <f>IF($BU28="","",IF(LOOKUP($BU28,'aux 1'!$A$12:$A$231,'aux 1'!GD$12:GD$231)="","",1))</f>
        <v/>
      </c>
      <c r="EL28" s="14" t="str">
        <f>IF($BU28="","",IF(LOOKUP($BU28,'aux 1'!$A$12:$A$231,'aux 1'!GE$12:GE$231)="","",1))</f>
        <v/>
      </c>
      <c r="EM28" s="14" t="str">
        <f>IF($BU28="","",IF(LOOKUP($BU28,'aux 1'!$A$12:$A$231,'aux 1'!GF$12:GF$231)="","",1))</f>
        <v/>
      </c>
      <c r="EN28" s="14" t="str">
        <f>IF($BU28="","",IF(LOOKUP($BU28,'aux 1'!$A$12:$A$231,'aux 1'!GG$12:GG$231)="","",1))</f>
        <v/>
      </c>
      <c r="EO28" s="14" t="str">
        <f>IF($BU28="","",IF(LOOKUP($BU28,'aux 1'!$A$12:$A$231,'aux 1'!GH$12:GH$231)="","",1))</f>
        <v/>
      </c>
      <c r="EP28" s="14" t="str">
        <f>IF($BU28="","",IF(LOOKUP($BU28,'aux 1'!$A$12:$A$231,'aux 1'!GI$12:GI$231)="","",1))</f>
        <v/>
      </c>
      <c r="EQ28" s="14" t="str">
        <f>IF($BU28="","",IF(LOOKUP($BU28,'aux 1'!$A$12:$A$231,'aux 1'!GJ$12:GJ$231)="","",1))</f>
        <v/>
      </c>
      <c r="ER28" s="14" t="str">
        <f>IF($BU28="","",IF(LOOKUP($BU28,'aux 1'!$A$12:$A$231,'aux 1'!GK$12:GK$231)="","",1))</f>
        <v/>
      </c>
      <c r="ES28" s="14" t="str">
        <f>IF($BU28="","",IF(LOOKUP($BU28,'aux 1'!$A$12:$A$231,'aux 1'!GL$12:GL$231)="","",1))</f>
        <v/>
      </c>
      <c r="ET28" s="19" t="str">
        <f>IF($BU28="","",IF(LOOKUP($BU28,'aux 1'!$A$12:$A$231,'aux 1'!GM$12:GM$231)="","",1))</f>
        <v/>
      </c>
      <c r="EU28" s="19" t="str">
        <f>IF($BU28="","",IF(LOOKUP($BU28,'aux 1'!$A$12:$A$231,'aux 1'!GN$12:GN$231)="","",1))</f>
        <v/>
      </c>
      <c r="EV28" s="19" t="str">
        <f>IF($BU28="","",IF(LOOKUP($BU28,'aux 1'!$A$12:$A$231,'aux 1'!GO$12:GO$231)="","",1))</f>
        <v/>
      </c>
      <c r="EW28" s="19" t="str">
        <f>IF($BU28="","",IF(LOOKUP($BU28,'aux 1'!$A$12:$A$231,'aux 1'!GP$12:GP$231)="","",1))</f>
        <v/>
      </c>
      <c r="EX28" s="19" t="str">
        <f>IF($BU28="","",IF(LOOKUP($BU28,'aux 1'!$A$12:$A$231,'aux 1'!GQ$12:GQ$231)="","",1))</f>
        <v/>
      </c>
      <c r="EY28" s="19" t="str">
        <f>IF($BU28="","",IF(LOOKUP($BU28,'aux 1'!$A$12:$A$231,'aux 1'!GR$12:GR$231)="","",1))</f>
        <v/>
      </c>
      <c r="EZ28" s="19" t="str">
        <f>IF($BU28="","",IF(LOOKUP($BU28,'aux 1'!$A$12:$A$231,'aux 1'!GS$12:GS$231)="","",1))</f>
        <v/>
      </c>
      <c r="FA28" s="19" t="str">
        <f>IF($BU28="","",IF(LOOKUP($BU28,'aux 1'!$A$12:$A$231,'aux 1'!GT$12:GT$231)="","",1))</f>
        <v/>
      </c>
      <c r="FB28" s="19" t="str">
        <f>IF($BU28="","",IF(LOOKUP($BU28,'aux 1'!$A$12:$A$231,'aux 1'!GU$12:GU$231)="","",1))</f>
        <v/>
      </c>
      <c r="FC28" s="19" t="str">
        <f>IF($BU28="","",IF(LOOKUP($BU28,'aux 1'!$A$12:$A$231,'aux 1'!GV$12:GV$231)="","",1))</f>
        <v/>
      </c>
      <c r="FD28" s="19" t="str">
        <f>IF($BU28="","",IF(LOOKUP($BU28,'aux 1'!$A$12:$A$231,'aux 1'!GW$12:GW$231)="","",1))</f>
        <v/>
      </c>
      <c r="FE28" s="19" t="str">
        <f>IF($BU28="","",IF(LOOKUP($BU28,'aux 1'!$A$12:$A$231,'aux 1'!GX$12:GX$231)="","",1))</f>
        <v/>
      </c>
      <c r="FF28" s="19" t="str">
        <f>IF($BU28="","",IF(LOOKUP($BU28,'aux 1'!$A$12:$A$231,'aux 1'!GY$12:GY$231)="","",1))</f>
        <v/>
      </c>
      <c r="FG28" s="19" t="str">
        <f>IF($BU28="","",IF(LOOKUP($BU28,'aux 1'!$A$12:$A$231,'aux 1'!GZ$12:GZ$231)="","",1))</f>
        <v/>
      </c>
      <c r="FH28" s="19" t="str">
        <f>IF($BU28="","",IF(LOOKUP($BU28,'aux 1'!$A$12:$A$231,'aux 1'!HA$12:HA$231)="","",1))</f>
        <v/>
      </c>
      <c r="FI28" s="19" t="str">
        <f>IF($BU28="","",IF(LOOKUP($BU28,'aux 1'!$A$12:$A$231,'aux 1'!HB$12:HB$231)="","",1))</f>
        <v/>
      </c>
      <c r="FJ28" s="19" t="str">
        <f>IF($BU28="","",IF(LOOKUP($BU28,'aux 1'!$A$12:$A$231,'aux 1'!HC$12:HC$231)="","",1))</f>
        <v/>
      </c>
      <c r="FK28" s="19" t="str">
        <f>IF($BU28="","",IF(LOOKUP($BU28,'aux 1'!$A$12:$A$231,'aux 1'!HD$12:HD$231)="","",1))</f>
        <v/>
      </c>
      <c r="FM28" s="47"/>
      <c r="FN28" s="47"/>
      <c r="FO28" s="47"/>
      <c r="FP28" s="47"/>
      <c r="FQ28" s="47"/>
      <c r="FR28" s="47"/>
      <c r="FS28" s="47"/>
      <c r="FT28" s="47"/>
      <c r="FU28" s="47"/>
      <c r="FV28" s="47"/>
      <c r="FW28" s="47"/>
      <c r="FX28" s="47"/>
      <c r="FY28" s="47"/>
      <c r="FZ28" s="47"/>
    </row>
    <row r="29" spans="2:182" x14ac:dyDescent="0.25">
      <c r="B29" s="9">
        <f t="shared" si="34"/>
        <v>23</v>
      </c>
      <c r="C29" s="148"/>
      <c r="D29" s="148"/>
      <c r="E29" s="148"/>
      <c r="F29" s="148"/>
      <c r="G29" s="148"/>
      <c r="H29" s="148"/>
      <c r="I29" s="148"/>
      <c r="J29" s="148"/>
      <c r="K29" s="148"/>
      <c r="L29" s="148"/>
      <c r="M29" s="148"/>
      <c r="N29" s="148"/>
      <c r="O29" s="148"/>
      <c r="P29" s="148"/>
      <c r="Q29" s="148"/>
      <c r="R29" s="148"/>
      <c r="S29" s="148"/>
      <c r="T29" s="148"/>
      <c r="U29" s="148"/>
      <c r="V29" s="148"/>
      <c r="W29">
        <f t="shared" si="29"/>
        <v>22</v>
      </c>
      <c r="X29" s="73" t="str">
        <f>IF(C29,INDEX(Formulário!$A$1:$L$100,'aux 2'!X$3+$W29,'aux 2'!X$2),"")</f>
        <v/>
      </c>
      <c r="Y29" s="73" t="str">
        <f>IF(D29,INDEX(Formulário!$A$1:$L$100,'aux 2'!Y$3+$W29,'aux 2'!Y$2),"")</f>
        <v/>
      </c>
      <c r="Z29" s="73" t="str">
        <f>IF(E29,INDEX(Formulário!$A$1:$L$100,'aux 2'!Z$3+$W29,'aux 2'!Z$2),"")</f>
        <v/>
      </c>
      <c r="AA29" s="73" t="str">
        <f>IF(F29,INDEX(Formulário!$A$1:$L$100,'aux 2'!AA$3+$W29,'aux 2'!AA$2),"")</f>
        <v/>
      </c>
      <c r="AB29" s="73" t="str">
        <f>IF(G29,INDEX(Formulário!$A$1:$L$100,'aux 2'!AB$3+$W29,'aux 2'!AB$2),"")</f>
        <v/>
      </c>
      <c r="AC29" s="73" t="str">
        <f>IF(H29,INDEX(Formulário!$A$1:$L$100,'aux 2'!AC$3+$W29,'aux 2'!AC$2),"")</f>
        <v/>
      </c>
      <c r="AD29" s="73" t="str">
        <f>IF(I29,INDEX(Formulário!$A$1:$L$100,'aux 2'!AD$3+$W29,'aux 2'!AD$2),"")</f>
        <v/>
      </c>
      <c r="AE29" s="73" t="str">
        <f>IF(J29,INDEX(Formulário!$A$1:$L$100,'aux 2'!AE$3+$W29,'aux 2'!AE$2),"")</f>
        <v/>
      </c>
      <c r="AF29" s="73" t="str">
        <f>IF(K29,INDEX(Formulário!$A$1:$L$100,'aux 2'!AF$3+$W29,'aux 2'!AF$2),"")</f>
        <v/>
      </c>
      <c r="AG29" s="73" t="str">
        <f>IF(L29,INDEX(Formulário!$A$1:$L$100,'aux 2'!AG$3+$W29,'aux 2'!AG$2),"")</f>
        <v/>
      </c>
      <c r="AH29" s="73" t="str">
        <f>IF(M29,INDEX(Formulário!$A$1:$L$100,'aux 2'!AH$3+$W29,'aux 2'!AH$2),"")</f>
        <v/>
      </c>
      <c r="AI29" s="73" t="str">
        <f>IF(N29,INDEX(Formulário!$A$1:$L$100,'aux 2'!AI$3+$W29,'aux 2'!AI$2),"")</f>
        <v/>
      </c>
      <c r="AJ29" s="73" t="str">
        <f>IF(O29,INDEX(Formulário!$A$1:$L$100,'aux 2'!AJ$3+$W29,'aux 2'!AJ$2),"")</f>
        <v/>
      </c>
      <c r="AK29" s="73" t="str">
        <f>IF(P29,INDEX(Formulário!$A$1:$L$100,'aux 2'!AK$3+$W29,'aux 2'!AK$2),"")</f>
        <v/>
      </c>
      <c r="AL29" s="73" t="str">
        <f>IF(Q29,INDEX(Formulário!$A$1:$L$100,'aux 2'!AL$3+$W29,'aux 2'!AL$2),"")</f>
        <v/>
      </c>
      <c r="AM29" s="73" t="str">
        <f>IF(R29,INDEX(Formulário!$A$1:$L$100,'aux 2'!AM$3+$W29,'aux 2'!AM$2),"")</f>
        <v/>
      </c>
      <c r="AN29" s="73" t="str">
        <f>IF(S29,INDEX(Formulário!$A$1:$L$100,'aux 2'!AN$3+$W29,'aux 2'!AN$2),"")</f>
        <v/>
      </c>
      <c r="AO29" s="73" t="str">
        <f>IF(T29,INDEX(Formulário!$A$1:$L$100,'aux 2'!AO$3+$W29,'aux 2'!AO$2),"")</f>
        <v/>
      </c>
      <c r="AP29" s="73" t="str">
        <f>IF(U29,INDEX(Formulário!$A$1:$L$100,'aux 2'!AP$3+$W29,'aux 2'!AP$2),"")</f>
        <v/>
      </c>
      <c r="AQ29" s="73" t="str">
        <f>IF(V29,INDEX(Formulário!$A$1:$L$100,'aux 2'!AQ$3+$W29,'aux 2'!AQ$2),"")</f>
        <v/>
      </c>
      <c r="AS29" s="62" t="str">
        <f>IF(OR(X29="",X29=0),"",MATCH(X29,'aux 1'!$AQ$12:$AQ$231,0))</f>
        <v/>
      </c>
      <c r="AT29" s="62" t="str">
        <f>IF(OR(Y29="",Y29=0),"",MATCH(Y29,'aux 1'!$AQ$12:$AQ$231,0))</f>
        <v/>
      </c>
      <c r="AU29" s="62" t="str">
        <f>IF(OR(Z29="",Z29=0),"",MATCH(Z29,'aux 1'!$AQ$12:$AQ$231,0))</f>
        <v/>
      </c>
      <c r="AV29" s="62" t="str">
        <f>IF(OR(AA29="",AA29=0),"",MATCH(AA29,'aux 1'!$AQ$12:$AQ$231,0))</f>
        <v/>
      </c>
      <c r="AW29" s="62" t="str">
        <f>IF(OR(AB29="",AB29=0),"",MATCH(AB29,'aux 1'!$AQ$12:$AQ$231,0))</f>
        <v/>
      </c>
      <c r="AX29" s="62" t="str">
        <f>IF(OR(AC29="",AC29=0),"",MATCH(AC29,'aux 1'!$AQ$12:$AQ$231,0))</f>
        <v/>
      </c>
      <c r="AY29" s="62" t="str">
        <f>IF(OR(AD29="",AD29=0),"",MATCH(AD29,'aux 1'!$AQ$12:$AQ$231,0))</f>
        <v/>
      </c>
      <c r="AZ29" s="62" t="str">
        <f>IF(OR(AE29="",AE29=0),"",MATCH(AE29,'aux 1'!$AQ$12:$AQ$231,0))</f>
        <v/>
      </c>
      <c r="BA29" s="62" t="str">
        <f>IF(OR(AF29="",AF29=0),"",MATCH(AF29,'aux 1'!$AQ$12:$AQ$231,0))</f>
        <v/>
      </c>
      <c r="BB29" s="62" t="str">
        <f>IF(OR(AG29="",AG29=0),"",MATCH(AG29,'aux 1'!$AQ$12:$AQ$231,0))</f>
        <v/>
      </c>
      <c r="BC29" s="62" t="str">
        <f>IF(OR(AH29="",AH29=0),"",MATCH(AH29,'aux 1'!$AQ$12:$AQ$231,0))</f>
        <v/>
      </c>
      <c r="BD29" s="62" t="str">
        <f>IF(OR(AI29="",AI29=0),"",MATCH(AI29,'aux 1'!$AQ$12:$AQ$231,0))</f>
        <v/>
      </c>
      <c r="BE29" s="62" t="str">
        <f>IF(OR(AJ29="",AJ29=0),"",MATCH(AJ29,'aux 1'!$AQ$12:$AQ$231,0))</f>
        <v/>
      </c>
      <c r="BF29" s="62" t="str">
        <f>IF(OR(AK29="",AK29=0),"",MATCH(AK29,'aux 1'!$AQ$12:$AQ$231,0))</f>
        <v/>
      </c>
      <c r="BG29" s="62" t="str">
        <f>IF(OR(AL29="",AL29=0),"",MATCH(AL29,'aux 1'!$AQ$12:$AQ$231,0))</f>
        <v/>
      </c>
      <c r="BH29" s="62" t="str">
        <f>IF(OR(AM29="",AM29=0),"",MATCH(AM29,'aux 1'!$AQ$12:$AQ$231,0))</f>
        <v/>
      </c>
      <c r="BI29" s="62" t="str">
        <f>IF(OR(AN29="",AN29=0),"",MATCH(AN29,'aux 1'!$AQ$12:$AQ$231,0))</f>
        <v/>
      </c>
      <c r="BJ29" s="62" t="str">
        <f>IF(OR(AO29="",AO29=0),"",MATCH(AO29,'aux 1'!$AQ$12:$AQ$231,0))</f>
        <v/>
      </c>
      <c r="BK29" s="62" t="str">
        <f>IF(OR(AP29="",AP29=0),"",MATCH(AP29,'aux 1'!$AQ$12:$AQ$231,0))</f>
        <v/>
      </c>
      <c r="BL29" s="62" t="str">
        <f>IF(OR(AQ29="",AQ29=0),"",MATCH(AQ29,'aux 1'!$AQ$12:$AQ$231,0))</f>
        <v/>
      </c>
      <c r="BN29" s="47">
        <v>21</v>
      </c>
      <c r="BO29" s="122">
        <v>23</v>
      </c>
      <c r="BP29" s="78">
        <f t="shared" si="30"/>
        <v>1</v>
      </c>
      <c r="BQ29" s="15" t="str">
        <f t="shared" si="27"/>
        <v/>
      </c>
      <c r="BR29" s="121" t="str">
        <f t="shared" si="36"/>
        <v/>
      </c>
      <c r="BS29" s="19" t="str">
        <f t="shared" si="32"/>
        <v/>
      </c>
      <c r="BT29" s="62" t="str">
        <f>IF(BS29="","",SUM(BS$7:BS29)-BS29+1)</f>
        <v/>
      </c>
      <c r="BU29" s="117" t="str">
        <f t="shared" si="33"/>
        <v/>
      </c>
      <c r="BY29" s="322">
        <v>23</v>
      </c>
      <c r="BZ29" s="6" t="str">
        <f>IF($BU29="","",IF(LOOKUP($BU29,'aux 1'!$A$12:$A$231,'aux 1'!DS$12:DS$231)="","",1))</f>
        <v/>
      </c>
      <c r="CA29" s="6" t="str">
        <f>IF($BU29="","",IF(LOOKUP($BU29,'aux 1'!$A$12:$A$231,'aux 1'!DT$12:DT$231)="","",1))</f>
        <v/>
      </c>
      <c r="CB29" s="6" t="str">
        <f>IF($BU29="","",IF(LOOKUP($BU29,'aux 1'!$A$12:$A$231,'aux 1'!DU$12:DU$231)="","",1))</f>
        <v/>
      </c>
      <c r="CC29" s="6" t="str">
        <f>IF($BU29="","",IF(LOOKUP($BU29,'aux 1'!$A$12:$A$231,'aux 1'!DV$12:DV$231)="","",1))</f>
        <v/>
      </c>
      <c r="CD29" s="6" t="str">
        <f>IF($BU29="","",IF(LOOKUP($BU29,'aux 1'!$A$12:$A$231,'aux 1'!DW$12:DW$231)="","",1))</f>
        <v/>
      </c>
      <c r="CE29" s="6" t="str">
        <f>IF($BU29="","",IF(LOOKUP($BU29,'aux 1'!$A$12:$A$231,'aux 1'!DX$12:DX$231)="","",1))</f>
        <v/>
      </c>
      <c r="CF29" s="6" t="str">
        <f>IF($BU29="","",IF(LOOKUP($BU29,'aux 1'!$A$12:$A$231,'aux 1'!DY$12:DY$231)="","",1))</f>
        <v/>
      </c>
      <c r="CG29" s="6" t="str">
        <f>IF($BU29="","",IF(LOOKUP($BU29,'aux 1'!$A$12:$A$231,'aux 1'!DZ$12:DZ$231)="","",1))</f>
        <v/>
      </c>
      <c r="CH29" s="6" t="str">
        <f>IF($BU29="","",IF(LOOKUP($BU29,'aux 1'!$A$12:$A$231,'aux 1'!EA$12:EA$231)="","",1))</f>
        <v/>
      </c>
      <c r="CI29" s="6" t="str">
        <f>IF($BU29="","",IF(LOOKUP($BU29,'aux 1'!$A$12:$A$231,'aux 1'!EB$12:EB$231)="","",1))</f>
        <v/>
      </c>
      <c r="CJ29" s="6" t="str">
        <f>IF($BU29="","",IF(LOOKUP($BU29,'aux 1'!$A$12:$A$231,'aux 1'!EC$12:EC$231)="","",1))</f>
        <v/>
      </c>
      <c r="CK29" s="6" t="str">
        <f>IF($BU29="","",IF(LOOKUP($BU29,'aux 1'!$A$12:$A$231,'aux 1'!ED$12:ED$231)="","",1))</f>
        <v/>
      </c>
      <c r="CL29" s="6" t="str">
        <f>IF($BU29="","",IF(LOOKUP($BU29,'aux 1'!$A$12:$A$231,'aux 1'!EE$12:EE$231)="","",1))</f>
        <v/>
      </c>
      <c r="CM29" s="6" t="str">
        <f>IF($BU29="","",IF(LOOKUP($BU29,'aux 1'!$A$12:$A$231,'aux 1'!EF$12:EF$231)="","",1))</f>
        <v/>
      </c>
      <c r="CN29" s="6" t="str">
        <f>IF($BU29="","",IF(LOOKUP($BU29,'aux 1'!$A$12:$A$231,'aux 1'!EG$12:EG$231)="","",1))</f>
        <v/>
      </c>
      <c r="CO29" s="6" t="str">
        <f>IF($BU29="","",IF(LOOKUP($BU29,'aux 1'!$A$12:$A$231,'aux 1'!EH$12:EH$231)="","",1))</f>
        <v/>
      </c>
      <c r="CP29" s="6" t="str">
        <f>IF($BU29="","",IF(LOOKUP($BU29,'aux 1'!$A$12:$A$231,'aux 1'!EI$12:EI$231)="","",1))</f>
        <v/>
      </c>
      <c r="CQ29" s="6" t="str">
        <f>IF($BU29="","",IF(LOOKUP($BU29,'aux 1'!$A$12:$A$231,'aux 1'!EJ$12:EJ$231)="","",1))</f>
        <v/>
      </c>
      <c r="CR29" s="7" t="str">
        <f>IF($BU29="","",IF(LOOKUP($BU29,'aux 1'!$A$12:$A$231,'aux 1'!EK$12:EK$231)="","",1))</f>
        <v/>
      </c>
      <c r="CS29" s="7" t="str">
        <f>IF($BU29="","",IF(LOOKUP($BU29,'aux 1'!$A$12:$A$231,'aux 1'!EL$12:EL$231)="","",1))</f>
        <v/>
      </c>
      <c r="CT29" s="7" t="str">
        <f>IF($BU29="","",IF(LOOKUP($BU29,'aux 1'!$A$12:$A$231,'aux 1'!EM$12:EM$231)="","",1))</f>
        <v/>
      </c>
      <c r="CU29" s="7" t="str">
        <f>IF($BU29="","",IF(LOOKUP($BU29,'aux 1'!$A$12:$A$231,'aux 1'!EN$12:EN$231)="","",1))</f>
        <v/>
      </c>
      <c r="CV29" s="7" t="str">
        <f>IF($BU29="","",IF(LOOKUP($BU29,'aux 1'!$A$12:$A$231,'aux 1'!EO$12:EO$231)="","",1))</f>
        <v/>
      </c>
      <c r="CW29" s="7" t="str">
        <f>IF($BU29="","",IF(LOOKUP($BU29,'aux 1'!$A$12:$A$231,'aux 1'!EP$12:EP$231)="","",1))</f>
        <v/>
      </c>
      <c r="CX29" s="7" t="str">
        <f>IF($BU29="","",IF(LOOKUP($BU29,'aux 1'!$A$12:$A$231,'aux 1'!EQ$12:EQ$231)="","",1))</f>
        <v/>
      </c>
      <c r="CY29" s="7" t="str">
        <f>IF($BU29="","",IF(LOOKUP($BU29,'aux 1'!$A$12:$A$231,'aux 1'!ER$12:ER$231)="","",1))</f>
        <v/>
      </c>
      <c r="CZ29" s="7" t="str">
        <f>IF($BU29="","",IF(LOOKUP($BU29,'aux 1'!$A$12:$A$231,'aux 1'!ES$12:ES$231)="","",1))</f>
        <v/>
      </c>
      <c r="DA29" s="7" t="str">
        <f>IF($BU29="","",IF(LOOKUP($BU29,'aux 1'!$A$12:$A$231,'aux 1'!ET$12:ET$231)="","",1))</f>
        <v/>
      </c>
      <c r="DB29" s="7" t="str">
        <f>IF($BU29="","",IF(LOOKUP($BU29,'aux 1'!$A$12:$A$231,'aux 1'!EU$12:EU$231)="","",1))</f>
        <v/>
      </c>
      <c r="DC29" s="7" t="str">
        <f>IF($BU29="","",IF(LOOKUP($BU29,'aux 1'!$A$12:$A$231,'aux 1'!EV$12:EV$231)="","",1))</f>
        <v/>
      </c>
      <c r="DD29" s="7" t="str">
        <f>IF($BU29="","",IF(LOOKUP($BU29,'aux 1'!$A$12:$A$231,'aux 1'!EW$12:EW$231)="","",1))</f>
        <v/>
      </c>
      <c r="DE29" s="7" t="str">
        <f>IF($BU29="","",IF(LOOKUP($BU29,'aux 1'!$A$12:$A$231,'aux 1'!EX$12:EX$231)="","",1))</f>
        <v/>
      </c>
      <c r="DF29" s="7" t="str">
        <f>IF($BU29="","",IF(LOOKUP($BU29,'aux 1'!$A$12:$A$231,'aux 1'!EY$12:EY$231)="","",1))</f>
        <v/>
      </c>
      <c r="DG29" s="7" t="str">
        <f>IF($BU29="","",IF(LOOKUP($BU29,'aux 1'!$A$12:$A$231,'aux 1'!EZ$12:EZ$231)="","",1))</f>
        <v/>
      </c>
      <c r="DH29" s="7" t="str">
        <f>IF($BU29="","",IF(LOOKUP($BU29,'aux 1'!$A$12:$A$231,'aux 1'!FA$12:FA$231)="","",1))</f>
        <v/>
      </c>
      <c r="DI29" s="7" t="str">
        <f>IF($BU29="","",IF(LOOKUP($BU29,'aux 1'!$A$12:$A$231,'aux 1'!FB$12:FB$231)="","",1))</f>
        <v/>
      </c>
      <c r="DJ29" s="15" t="str">
        <f>IF($BU29="","",IF(LOOKUP($BU29,'aux 1'!$A$12:$A$231,'aux 1'!FC$12:FC$231)="","",1))</f>
        <v/>
      </c>
      <c r="DK29" s="15" t="str">
        <f>IF($BU29="","",IF(LOOKUP($BU29,'aux 1'!$A$12:$A$231,'aux 1'!FD$12:FD$231)="","",1))</f>
        <v/>
      </c>
      <c r="DL29" s="15" t="str">
        <f>IF($BU29="","",IF(LOOKUP($BU29,'aux 1'!$A$12:$A$231,'aux 1'!FE$12:FE$231)="","",1))</f>
        <v/>
      </c>
      <c r="DM29" s="15" t="str">
        <f>IF($BU29="","",IF(LOOKUP($BU29,'aux 1'!$A$12:$A$231,'aux 1'!FF$12:FF$231)="","",1))</f>
        <v/>
      </c>
      <c r="DN29" s="15" t="str">
        <f>IF($BU29="","",IF(LOOKUP($BU29,'aux 1'!$A$12:$A$231,'aux 1'!FG$12:FG$231)="","",1))</f>
        <v/>
      </c>
      <c r="DO29" s="15" t="str">
        <f>IF($BU29="","",IF(LOOKUP($BU29,'aux 1'!$A$12:$A$231,'aux 1'!FH$12:FH$231)="","",1))</f>
        <v/>
      </c>
      <c r="DP29" s="15" t="str">
        <f>IF($BU29="","",IF(LOOKUP($BU29,'aux 1'!$A$12:$A$231,'aux 1'!FI$12:FI$231)="","",1))</f>
        <v/>
      </c>
      <c r="DQ29" s="15" t="str">
        <f>IF($BU29="","",IF(LOOKUP($BU29,'aux 1'!$A$12:$A$231,'aux 1'!FJ$12:FJ$231)="","",1))</f>
        <v/>
      </c>
      <c r="DR29" s="15" t="str">
        <f>IF($BU29="","",IF(LOOKUP($BU29,'aux 1'!$A$12:$A$231,'aux 1'!FK$12:FK$231)="","",1))</f>
        <v/>
      </c>
      <c r="DS29" s="15" t="str">
        <f>IF($BU29="","",IF(LOOKUP($BU29,'aux 1'!$A$12:$A$231,'aux 1'!FL$12:FL$231)="","",1))</f>
        <v/>
      </c>
      <c r="DT29" s="15" t="str">
        <f>IF($BU29="","",IF(LOOKUP($BU29,'aux 1'!$A$12:$A$231,'aux 1'!FM$12:FM$231)="","",1))</f>
        <v/>
      </c>
      <c r="DU29" s="15" t="str">
        <f>IF($BU29="","",IF(LOOKUP($BU29,'aux 1'!$A$12:$A$231,'aux 1'!FN$12:FN$231)="","",1))</f>
        <v/>
      </c>
      <c r="DV29" s="15" t="str">
        <f>IF($BU29="","",IF(LOOKUP($BU29,'aux 1'!$A$12:$A$231,'aux 1'!FO$12:FO$231)="","",1))</f>
        <v/>
      </c>
      <c r="DW29" s="15" t="str">
        <f>IF($BU29="","",IF(LOOKUP($BU29,'aux 1'!$A$12:$A$231,'aux 1'!FP$12:FP$231)="","",1))</f>
        <v/>
      </c>
      <c r="DX29" s="15" t="str">
        <f>IF($BU29="","",IF(LOOKUP($BU29,'aux 1'!$A$12:$A$231,'aux 1'!FQ$12:FQ$231)="","",1))</f>
        <v/>
      </c>
      <c r="DY29" s="15" t="str">
        <f>IF($BU29="","",IF(LOOKUP($BU29,'aux 1'!$A$12:$A$231,'aux 1'!FR$12:FR$231)="","",1))</f>
        <v/>
      </c>
      <c r="DZ29" s="15" t="str">
        <f>IF($BU29="","",IF(LOOKUP($BU29,'aux 1'!$A$12:$A$231,'aux 1'!FS$12:FS$231)="","",1))</f>
        <v/>
      </c>
      <c r="EA29" s="15" t="str">
        <f>IF($BU29="","",IF(LOOKUP($BU29,'aux 1'!$A$12:$A$231,'aux 1'!FT$12:FT$231)="","",1))</f>
        <v/>
      </c>
      <c r="EB29" s="14" t="str">
        <f>IF($BU29="","",IF(LOOKUP($BU29,'aux 1'!$A$12:$A$231,'aux 1'!FU$12:FU$231)="","",1))</f>
        <v/>
      </c>
      <c r="EC29" s="14" t="str">
        <f>IF($BU29="","",IF(LOOKUP($BU29,'aux 1'!$A$12:$A$231,'aux 1'!FV$12:FV$231)="","",1))</f>
        <v/>
      </c>
      <c r="ED29" s="14" t="str">
        <f>IF($BU29="","",IF(LOOKUP($BU29,'aux 1'!$A$12:$A$231,'aux 1'!FW$12:FW$231)="","",1))</f>
        <v/>
      </c>
      <c r="EE29" s="14" t="str">
        <f>IF($BU29="","",IF(LOOKUP($BU29,'aux 1'!$A$12:$A$231,'aux 1'!FX$12:FX$231)="","",1))</f>
        <v/>
      </c>
      <c r="EF29" s="14" t="str">
        <f>IF($BU29="","",IF(LOOKUP($BU29,'aux 1'!$A$12:$A$231,'aux 1'!FY$12:FY$231)="","",1))</f>
        <v/>
      </c>
      <c r="EG29" s="14" t="str">
        <f>IF($BU29="","",IF(LOOKUP($BU29,'aux 1'!$A$12:$A$231,'aux 1'!FZ$12:FZ$231)="","",1))</f>
        <v/>
      </c>
      <c r="EH29" s="14" t="str">
        <f>IF($BU29="","",IF(LOOKUP($BU29,'aux 1'!$A$12:$A$231,'aux 1'!GA$12:GA$231)="","",1))</f>
        <v/>
      </c>
      <c r="EI29" s="14" t="str">
        <f>IF($BU29="","",IF(LOOKUP($BU29,'aux 1'!$A$12:$A$231,'aux 1'!GB$12:GB$231)="","",1))</f>
        <v/>
      </c>
      <c r="EJ29" s="14" t="str">
        <f>IF($BU29="","",IF(LOOKUP($BU29,'aux 1'!$A$12:$A$231,'aux 1'!GC$12:GC$231)="","",1))</f>
        <v/>
      </c>
      <c r="EK29" s="14" t="str">
        <f>IF($BU29="","",IF(LOOKUP($BU29,'aux 1'!$A$12:$A$231,'aux 1'!GD$12:GD$231)="","",1))</f>
        <v/>
      </c>
      <c r="EL29" s="14" t="str">
        <f>IF($BU29="","",IF(LOOKUP($BU29,'aux 1'!$A$12:$A$231,'aux 1'!GE$12:GE$231)="","",1))</f>
        <v/>
      </c>
      <c r="EM29" s="14" t="str">
        <f>IF($BU29="","",IF(LOOKUP($BU29,'aux 1'!$A$12:$A$231,'aux 1'!GF$12:GF$231)="","",1))</f>
        <v/>
      </c>
      <c r="EN29" s="14" t="str">
        <f>IF($BU29="","",IF(LOOKUP($BU29,'aux 1'!$A$12:$A$231,'aux 1'!GG$12:GG$231)="","",1))</f>
        <v/>
      </c>
      <c r="EO29" s="14" t="str">
        <f>IF($BU29="","",IF(LOOKUP($BU29,'aux 1'!$A$12:$A$231,'aux 1'!GH$12:GH$231)="","",1))</f>
        <v/>
      </c>
      <c r="EP29" s="14" t="str">
        <f>IF($BU29="","",IF(LOOKUP($BU29,'aux 1'!$A$12:$A$231,'aux 1'!GI$12:GI$231)="","",1))</f>
        <v/>
      </c>
      <c r="EQ29" s="14" t="str">
        <f>IF($BU29="","",IF(LOOKUP($BU29,'aux 1'!$A$12:$A$231,'aux 1'!GJ$12:GJ$231)="","",1))</f>
        <v/>
      </c>
      <c r="ER29" s="14" t="str">
        <f>IF($BU29="","",IF(LOOKUP($BU29,'aux 1'!$A$12:$A$231,'aux 1'!GK$12:GK$231)="","",1))</f>
        <v/>
      </c>
      <c r="ES29" s="14" t="str">
        <f>IF($BU29="","",IF(LOOKUP($BU29,'aux 1'!$A$12:$A$231,'aux 1'!GL$12:GL$231)="","",1))</f>
        <v/>
      </c>
      <c r="ET29" s="19" t="str">
        <f>IF($BU29="","",IF(LOOKUP($BU29,'aux 1'!$A$12:$A$231,'aux 1'!GM$12:GM$231)="","",1))</f>
        <v/>
      </c>
      <c r="EU29" s="19" t="str">
        <f>IF($BU29="","",IF(LOOKUP($BU29,'aux 1'!$A$12:$A$231,'aux 1'!GN$12:GN$231)="","",1))</f>
        <v/>
      </c>
      <c r="EV29" s="19" t="str">
        <f>IF($BU29="","",IF(LOOKUP($BU29,'aux 1'!$A$12:$A$231,'aux 1'!GO$12:GO$231)="","",1))</f>
        <v/>
      </c>
      <c r="EW29" s="19" t="str">
        <f>IF($BU29="","",IF(LOOKUP($BU29,'aux 1'!$A$12:$A$231,'aux 1'!GP$12:GP$231)="","",1))</f>
        <v/>
      </c>
      <c r="EX29" s="19" t="str">
        <f>IF($BU29="","",IF(LOOKUP($BU29,'aux 1'!$A$12:$A$231,'aux 1'!GQ$12:GQ$231)="","",1))</f>
        <v/>
      </c>
      <c r="EY29" s="19" t="str">
        <f>IF($BU29="","",IF(LOOKUP($BU29,'aux 1'!$A$12:$A$231,'aux 1'!GR$12:GR$231)="","",1))</f>
        <v/>
      </c>
      <c r="EZ29" s="19" t="str">
        <f>IF($BU29="","",IF(LOOKUP($BU29,'aux 1'!$A$12:$A$231,'aux 1'!GS$12:GS$231)="","",1))</f>
        <v/>
      </c>
      <c r="FA29" s="19" t="str">
        <f>IF($BU29="","",IF(LOOKUP($BU29,'aux 1'!$A$12:$A$231,'aux 1'!GT$12:GT$231)="","",1))</f>
        <v/>
      </c>
      <c r="FB29" s="19" t="str">
        <f>IF($BU29="","",IF(LOOKUP($BU29,'aux 1'!$A$12:$A$231,'aux 1'!GU$12:GU$231)="","",1))</f>
        <v/>
      </c>
      <c r="FC29" s="19" t="str">
        <f>IF($BU29="","",IF(LOOKUP($BU29,'aux 1'!$A$12:$A$231,'aux 1'!GV$12:GV$231)="","",1))</f>
        <v/>
      </c>
      <c r="FD29" s="19" t="str">
        <f>IF($BU29="","",IF(LOOKUP($BU29,'aux 1'!$A$12:$A$231,'aux 1'!GW$12:GW$231)="","",1))</f>
        <v/>
      </c>
      <c r="FE29" s="19" t="str">
        <f>IF($BU29="","",IF(LOOKUP($BU29,'aux 1'!$A$12:$A$231,'aux 1'!GX$12:GX$231)="","",1))</f>
        <v/>
      </c>
      <c r="FF29" s="19" t="str">
        <f>IF($BU29="","",IF(LOOKUP($BU29,'aux 1'!$A$12:$A$231,'aux 1'!GY$12:GY$231)="","",1))</f>
        <v/>
      </c>
      <c r="FG29" s="19" t="str">
        <f>IF($BU29="","",IF(LOOKUP($BU29,'aux 1'!$A$12:$A$231,'aux 1'!GZ$12:GZ$231)="","",1))</f>
        <v/>
      </c>
      <c r="FH29" s="19" t="str">
        <f>IF($BU29="","",IF(LOOKUP($BU29,'aux 1'!$A$12:$A$231,'aux 1'!HA$12:HA$231)="","",1))</f>
        <v/>
      </c>
      <c r="FI29" s="19" t="str">
        <f>IF($BU29="","",IF(LOOKUP($BU29,'aux 1'!$A$12:$A$231,'aux 1'!HB$12:HB$231)="","",1))</f>
        <v/>
      </c>
      <c r="FJ29" s="19" t="str">
        <f>IF($BU29="","",IF(LOOKUP($BU29,'aux 1'!$A$12:$A$231,'aux 1'!HC$12:HC$231)="","",1))</f>
        <v/>
      </c>
      <c r="FK29" s="19" t="str">
        <f>IF($BU29="","",IF(LOOKUP($BU29,'aux 1'!$A$12:$A$231,'aux 1'!HD$12:HD$231)="","",1))</f>
        <v/>
      </c>
      <c r="FM29" s="47"/>
      <c r="FN29" s="47"/>
      <c r="FO29" s="47"/>
      <c r="FP29" s="47"/>
      <c r="FQ29" s="47"/>
      <c r="FR29" s="47"/>
      <c r="FS29" s="47"/>
      <c r="FT29" s="47"/>
      <c r="FU29" s="47"/>
      <c r="FV29" s="47"/>
      <c r="FW29" s="47"/>
      <c r="FX29" s="47"/>
      <c r="FY29" s="47"/>
      <c r="FZ29" s="47"/>
    </row>
    <row r="30" spans="2:182" x14ac:dyDescent="0.25">
      <c r="BN30" s="47">
        <v>1</v>
      </c>
      <c r="BO30" s="122">
        <v>13</v>
      </c>
      <c r="BP30" s="10">
        <f>BP16+1</f>
        <v>2</v>
      </c>
      <c r="BQ30" s="15" t="str">
        <f>INDEX($AS$7:$BL$29,BN30,BP30)</f>
        <v/>
      </c>
      <c r="BR30" s="121" t="str">
        <f>IF(BQ30="","",LEN(BQ30))</f>
        <v/>
      </c>
      <c r="BS30" s="47"/>
      <c r="BT30" s="47"/>
      <c r="BU30" s="47"/>
      <c r="BV30" s="142" t="str">
        <f>CONCATENATE(BQ30,BQ31,BQ32,BQ33,BQ34,BQ35,BQ36,BQ37,BQ38,BQ39,BQ40,BQ41,BQ42,BQ43,BQ44,BQ45,BQ46,BQ47,BQ48,BQ49,BQ50,BQ51,BQ52)</f>
        <v/>
      </c>
      <c r="BW30" s="142" t="str">
        <f>CONCATENATE(BR30,BR31,BR32,BR33,BR34,BR35,BR36,BR37,BR38,BR39,BR40,BR41,BR42,BR43,BR44,BR45,BR46,BR47,BR48,BR49,BR50,BR51,BR52)</f>
        <v/>
      </c>
      <c r="BY30" s="322">
        <v>24</v>
      </c>
      <c r="BZ30" s="6" t="str">
        <f>IF($BU30="","",IF(LOOKUP($BU30,'aux 1'!$A$12:$A$231,'aux 1'!DS$12:DS$231)="","",1))</f>
        <v/>
      </c>
      <c r="CA30" s="6" t="str">
        <f>IF($BU30="","",IF(LOOKUP($BU30,'aux 1'!$A$12:$A$231,'aux 1'!DT$12:DT$231)="","",1))</f>
        <v/>
      </c>
      <c r="CB30" s="6" t="str">
        <f>IF($BU30="","",IF(LOOKUP($BU30,'aux 1'!$A$12:$A$231,'aux 1'!DU$12:DU$231)="","",1))</f>
        <v/>
      </c>
      <c r="CC30" s="6" t="str">
        <f>IF($BU30="","",IF(LOOKUP($BU30,'aux 1'!$A$12:$A$231,'aux 1'!DV$12:DV$231)="","",1))</f>
        <v/>
      </c>
      <c r="CD30" s="6" t="str">
        <f>IF($BU30="","",IF(LOOKUP($BU30,'aux 1'!$A$12:$A$231,'aux 1'!DW$12:DW$231)="","",1))</f>
        <v/>
      </c>
      <c r="CE30" s="6" t="str">
        <f>IF($BU30="","",IF(LOOKUP($BU30,'aux 1'!$A$12:$A$231,'aux 1'!DX$12:DX$231)="","",1))</f>
        <v/>
      </c>
      <c r="CF30" s="6" t="str">
        <f>IF($BU30="","",IF(LOOKUP($BU30,'aux 1'!$A$12:$A$231,'aux 1'!DY$12:DY$231)="","",1))</f>
        <v/>
      </c>
      <c r="CG30" s="6" t="str">
        <f>IF($BU30="","",IF(LOOKUP($BU30,'aux 1'!$A$12:$A$231,'aux 1'!DZ$12:DZ$231)="","",1))</f>
        <v/>
      </c>
      <c r="CH30" s="6" t="str">
        <f>IF($BU30="","",IF(LOOKUP($BU30,'aux 1'!$A$12:$A$231,'aux 1'!EA$12:EA$231)="","",1))</f>
        <v/>
      </c>
      <c r="CI30" s="6" t="str">
        <f>IF($BU30="","",IF(LOOKUP($BU30,'aux 1'!$A$12:$A$231,'aux 1'!EB$12:EB$231)="","",1))</f>
        <v/>
      </c>
      <c r="CJ30" s="6" t="str">
        <f>IF($BU30="","",IF(LOOKUP($BU30,'aux 1'!$A$12:$A$231,'aux 1'!EC$12:EC$231)="","",1))</f>
        <v/>
      </c>
      <c r="CK30" s="6" t="str">
        <f>IF($BU30="","",IF(LOOKUP($BU30,'aux 1'!$A$12:$A$231,'aux 1'!ED$12:ED$231)="","",1))</f>
        <v/>
      </c>
      <c r="CL30" s="6" t="str">
        <f>IF($BU30="","",IF(LOOKUP($BU30,'aux 1'!$A$12:$A$231,'aux 1'!EE$12:EE$231)="","",1))</f>
        <v/>
      </c>
      <c r="CM30" s="6" t="str">
        <f>IF($BU30="","",IF(LOOKUP($BU30,'aux 1'!$A$12:$A$231,'aux 1'!EF$12:EF$231)="","",1))</f>
        <v/>
      </c>
      <c r="CN30" s="6" t="str">
        <f>IF($BU30="","",IF(LOOKUP($BU30,'aux 1'!$A$12:$A$231,'aux 1'!EG$12:EG$231)="","",1))</f>
        <v/>
      </c>
      <c r="CO30" s="6" t="str">
        <f>IF($BU30="","",IF(LOOKUP($BU30,'aux 1'!$A$12:$A$231,'aux 1'!EH$12:EH$231)="","",1))</f>
        <v/>
      </c>
      <c r="CP30" s="6" t="str">
        <f>IF($BU30="","",IF(LOOKUP($BU30,'aux 1'!$A$12:$A$231,'aux 1'!EI$12:EI$231)="","",1))</f>
        <v/>
      </c>
      <c r="CQ30" s="6" t="str">
        <f>IF($BU30="","",IF(LOOKUP($BU30,'aux 1'!$A$12:$A$231,'aux 1'!EJ$12:EJ$231)="","",1))</f>
        <v/>
      </c>
      <c r="CR30" s="7" t="str">
        <f>IF($BU30="","",IF(LOOKUP($BU30,'aux 1'!$A$12:$A$231,'aux 1'!EK$12:EK$231)="","",1))</f>
        <v/>
      </c>
      <c r="CS30" s="7" t="str">
        <f>IF($BU30="","",IF(LOOKUP($BU30,'aux 1'!$A$12:$A$231,'aux 1'!EL$12:EL$231)="","",1))</f>
        <v/>
      </c>
      <c r="CT30" s="7" t="str">
        <f>IF($BU30="","",IF(LOOKUP($BU30,'aux 1'!$A$12:$A$231,'aux 1'!EM$12:EM$231)="","",1))</f>
        <v/>
      </c>
      <c r="CU30" s="7" t="str">
        <f>IF($BU30="","",IF(LOOKUP($BU30,'aux 1'!$A$12:$A$231,'aux 1'!EN$12:EN$231)="","",1))</f>
        <v/>
      </c>
      <c r="CV30" s="7" t="str">
        <f>IF($BU30="","",IF(LOOKUP($BU30,'aux 1'!$A$12:$A$231,'aux 1'!EO$12:EO$231)="","",1))</f>
        <v/>
      </c>
      <c r="CW30" s="7" t="str">
        <f>IF($BU30="","",IF(LOOKUP($BU30,'aux 1'!$A$12:$A$231,'aux 1'!EP$12:EP$231)="","",1))</f>
        <v/>
      </c>
      <c r="CX30" s="7" t="str">
        <f>IF($BU30="","",IF(LOOKUP($BU30,'aux 1'!$A$12:$A$231,'aux 1'!EQ$12:EQ$231)="","",1))</f>
        <v/>
      </c>
      <c r="CY30" s="7" t="str">
        <f>IF($BU30="","",IF(LOOKUP($BU30,'aux 1'!$A$12:$A$231,'aux 1'!ER$12:ER$231)="","",1))</f>
        <v/>
      </c>
      <c r="CZ30" s="7" t="str">
        <f>IF($BU30="","",IF(LOOKUP($BU30,'aux 1'!$A$12:$A$231,'aux 1'!ES$12:ES$231)="","",1))</f>
        <v/>
      </c>
      <c r="DA30" s="7" t="str">
        <f>IF($BU30="","",IF(LOOKUP($BU30,'aux 1'!$A$12:$A$231,'aux 1'!ET$12:ET$231)="","",1))</f>
        <v/>
      </c>
      <c r="DB30" s="7" t="str">
        <f>IF($BU30="","",IF(LOOKUP($BU30,'aux 1'!$A$12:$A$231,'aux 1'!EU$12:EU$231)="","",1))</f>
        <v/>
      </c>
      <c r="DC30" s="7" t="str">
        <f>IF($BU30="","",IF(LOOKUP($BU30,'aux 1'!$A$12:$A$231,'aux 1'!EV$12:EV$231)="","",1))</f>
        <v/>
      </c>
      <c r="DD30" s="7" t="str">
        <f>IF($BU30="","",IF(LOOKUP($BU30,'aux 1'!$A$12:$A$231,'aux 1'!EW$12:EW$231)="","",1))</f>
        <v/>
      </c>
      <c r="DE30" s="7" t="str">
        <f>IF($BU30="","",IF(LOOKUP($BU30,'aux 1'!$A$12:$A$231,'aux 1'!EX$12:EX$231)="","",1))</f>
        <v/>
      </c>
      <c r="DF30" s="7" t="str">
        <f>IF($BU30="","",IF(LOOKUP($BU30,'aux 1'!$A$12:$A$231,'aux 1'!EY$12:EY$231)="","",1))</f>
        <v/>
      </c>
      <c r="DG30" s="7" t="str">
        <f>IF($BU30="","",IF(LOOKUP($BU30,'aux 1'!$A$12:$A$231,'aux 1'!EZ$12:EZ$231)="","",1))</f>
        <v/>
      </c>
      <c r="DH30" s="7" t="str">
        <f>IF($BU30="","",IF(LOOKUP($BU30,'aux 1'!$A$12:$A$231,'aux 1'!FA$12:FA$231)="","",1))</f>
        <v/>
      </c>
      <c r="DI30" s="7" t="str">
        <f>IF($BU30="","",IF(LOOKUP($BU30,'aux 1'!$A$12:$A$231,'aux 1'!FB$12:FB$231)="","",1))</f>
        <v/>
      </c>
      <c r="DJ30" s="15" t="str">
        <f>IF($BU30="","",IF(LOOKUP($BU30,'aux 1'!$A$12:$A$231,'aux 1'!FC$12:FC$231)="","",1))</f>
        <v/>
      </c>
      <c r="DK30" s="15" t="str">
        <f>IF($BU30="","",IF(LOOKUP($BU30,'aux 1'!$A$12:$A$231,'aux 1'!FD$12:FD$231)="","",1))</f>
        <v/>
      </c>
      <c r="DL30" s="15" t="str">
        <f>IF($BU30="","",IF(LOOKUP($BU30,'aux 1'!$A$12:$A$231,'aux 1'!FE$12:FE$231)="","",1))</f>
        <v/>
      </c>
      <c r="DM30" s="15" t="str">
        <f>IF($BU30="","",IF(LOOKUP($BU30,'aux 1'!$A$12:$A$231,'aux 1'!FF$12:FF$231)="","",1))</f>
        <v/>
      </c>
      <c r="DN30" s="15" t="str">
        <f>IF($BU30="","",IF(LOOKUP($BU30,'aux 1'!$A$12:$A$231,'aux 1'!FG$12:FG$231)="","",1))</f>
        <v/>
      </c>
      <c r="DO30" s="15" t="str">
        <f>IF($BU30="","",IF(LOOKUP($BU30,'aux 1'!$A$12:$A$231,'aux 1'!FH$12:FH$231)="","",1))</f>
        <v/>
      </c>
      <c r="DP30" s="15" t="str">
        <f>IF($BU30="","",IF(LOOKUP($BU30,'aux 1'!$A$12:$A$231,'aux 1'!FI$12:FI$231)="","",1))</f>
        <v/>
      </c>
      <c r="DQ30" s="15" t="str">
        <f>IF($BU30="","",IF(LOOKUP($BU30,'aux 1'!$A$12:$A$231,'aux 1'!FJ$12:FJ$231)="","",1))</f>
        <v/>
      </c>
      <c r="DR30" s="15" t="str">
        <f>IF($BU30="","",IF(LOOKUP($BU30,'aux 1'!$A$12:$A$231,'aux 1'!FK$12:FK$231)="","",1))</f>
        <v/>
      </c>
      <c r="DS30" s="15" t="str">
        <f>IF($BU30="","",IF(LOOKUP($BU30,'aux 1'!$A$12:$A$231,'aux 1'!FL$12:FL$231)="","",1))</f>
        <v/>
      </c>
      <c r="DT30" s="15" t="str">
        <f>IF($BU30="","",IF(LOOKUP($BU30,'aux 1'!$A$12:$A$231,'aux 1'!FM$12:FM$231)="","",1))</f>
        <v/>
      </c>
      <c r="DU30" s="15" t="str">
        <f>IF($BU30="","",IF(LOOKUP($BU30,'aux 1'!$A$12:$A$231,'aux 1'!FN$12:FN$231)="","",1))</f>
        <v/>
      </c>
      <c r="DV30" s="15" t="str">
        <f>IF($BU30="","",IF(LOOKUP($BU30,'aux 1'!$A$12:$A$231,'aux 1'!FO$12:FO$231)="","",1))</f>
        <v/>
      </c>
      <c r="DW30" s="15" t="str">
        <f>IF($BU30="","",IF(LOOKUP($BU30,'aux 1'!$A$12:$A$231,'aux 1'!FP$12:FP$231)="","",1))</f>
        <v/>
      </c>
      <c r="DX30" s="15" t="str">
        <f>IF($BU30="","",IF(LOOKUP($BU30,'aux 1'!$A$12:$A$231,'aux 1'!FQ$12:FQ$231)="","",1))</f>
        <v/>
      </c>
      <c r="DY30" s="15" t="str">
        <f>IF($BU30="","",IF(LOOKUP($BU30,'aux 1'!$A$12:$A$231,'aux 1'!FR$12:FR$231)="","",1))</f>
        <v/>
      </c>
      <c r="DZ30" s="15" t="str">
        <f>IF($BU30="","",IF(LOOKUP($BU30,'aux 1'!$A$12:$A$231,'aux 1'!FS$12:FS$231)="","",1))</f>
        <v/>
      </c>
      <c r="EA30" s="15" t="str">
        <f>IF($BU30="","",IF(LOOKUP($BU30,'aux 1'!$A$12:$A$231,'aux 1'!FT$12:FT$231)="","",1))</f>
        <v/>
      </c>
      <c r="EB30" s="14" t="str">
        <f>IF($BU30="","",IF(LOOKUP($BU30,'aux 1'!$A$12:$A$231,'aux 1'!FU$12:FU$231)="","",1))</f>
        <v/>
      </c>
      <c r="EC30" s="14" t="str">
        <f>IF($BU30="","",IF(LOOKUP($BU30,'aux 1'!$A$12:$A$231,'aux 1'!FV$12:FV$231)="","",1))</f>
        <v/>
      </c>
      <c r="ED30" s="14" t="str">
        <f>IF($BU30="","",IF(LOOKUP($BU30,'aux 1'!$A$12:$A$231,'aux 1'!FW$12:FW$231)="","",1))</f>
        <v/>
      </c>
      <c r="EE30" s="14" t="str">
        <f>IF($BU30="","",IF(LOOKUP($BU30,'aux 1'!$A$12:$A$231,'aux 1'!FX$12:FX$231)="","",1))</f>
        <v/>
      </c>
      <c r="EF30" s="14" t="str">
        <f>IF($BU30="","",IF(LOOKUP($BU30,'aux 1'!$A$12:$A$231,'aux 1'!FY$12:FY$231)="","",1))</f>
        <v/>
      </c>
      <c r="EG30" s="14" t="str">
        <f>IF($BU30="","",IF(LOOKUP($BU30,'aux 1'!$A$12:$A$231,'aux 1'!FZ$12:FZ$231)="","",1))</f>
        <v/>
      </c>
      <c r="EH30" s="14" t="str">
        <f>IF($BU30="","",IF(LOOKUP($BU30,'aux 1'!$A$12:$A$231,'aux 1'!GA$12:GA$231)="","",1))</f>
        <v/>
      </c>
      <c r="EI30" s="14" t="str">
        <f>IF($BU30="","",IF(LOOKUP($BU30,'aux 1'!$A$12:$A$231,'aux 1'!GB$12:GB$231)="","",1))</f>
        <v/>
      </c>
      <c r="EJ30" s="14" t="str">
        <f>IF($BU30="","",IF(LOOKUP($BU30,'aux 1'!$A$12:$A$231,'aux 1'!GC$12:GC$231)="","",1))</f>
        <v/>
      </c>
      <c r="EK30" s="14" t="str">
        <f>IF($BU30="","",IF(LOOKUP($BU30,'aux 1'!$A$12:$A$231,'aux 1'!GD$12:GD$231)="","",1))</f>
        <v/>
      </c>
      <c r="EL30" s="14" t="str">
        <f>IF($BU30="","",IF(LOOKUP($BU30,'aux 1'!$A$12:$A$231,'aux 1'!GE$12:GE$231)="","",1))</f>
        <v/>
      </c>
      <c r="EM30" s="14" t="str">
        <f>IF($BU30="","",IF(LOOKUP($BU30,'aux 1'!$A$12:$A$231,'aux 1'!GF$12:GF$231)="","",1))</f>
        <v/>
      </c>
      <c r="EN30" s="14" t="str">
        <f>IF($BU30="","",IF(LOOKUP($BU30,'aux 1'!$A$12:$A$231,'aux 1'!GG$12:GG$231)="","",1))</f>
        <v/>
      </c>
      <c r="EO30" s="14" t="str">
        <f>IF($BU30="","",IF(LOOKUP($BU30,'aux 1'!$A$12:$A$231,'aux 1'!GH$12:GH$231)="","",1))</f>
        <v/>
      </c>
      <c r="EP30" s="14" t="str">
        <f>IF($BU30="","",IF(LOOKUP($BU30,'aux 1'!$A$12:$A$231,'aux 1'!GI$12:GI$231)="","",1))</f>
        <v/>
      </c>
      <c r="EQ30" s="14" t="str">
        <f>IF($BU30="","",IF(LOOKUP($BU30,'aux 1'!$A$12:$A$231,'aux 1'!GJ$12:GJ$231)="","",1))</f>
        <v/>
      </c>
      <c r="ER30" s="14" t="str">
        <f>IF($BU30="","",IF(LOOKUP($BU30,'aux 1'!$A$12:$A$231,'aux 1'!GK$12:GK$231)="","",1))</f>
        <v/>
      </c>
      <c r="ES30" s="14" t="str">
        <f>IF($BU30="","",IF(LOOKUP($BU30,'aux 1'!$A$12:$A$231,'aux 1'!GL$12:GL$231)="","",1))</f>
        <v/>
      </c>
      <c r="ET30" s="19" t="str">
        <f>IF($BU30="","",IF(LOOKUP($BU30,'aux 1'!$A$12:$A$231,'aux 1'!GM$12:GM$231)="","",1))</f>
        <v/>
      </c>
      <c r="EU30" s="19" t="str">
        <f>IF($BU30="","",IF(LOOKUP($BU30,'aux 1'!$A$12:$A$231,'aux 1'!GN$12:GN$231)="","",1))</f>
        <v/>
      </c>
      <c r="EV30" s="19" t="str">
        <f>IF($BU30="","",IF(LOOKUP($BU30,'aux 1'!$A$12:$A$231,'aux 1'!GO$12:GO$231)="","",1))</f>
        <v/>
      </c>
      <c r="EW30" s="19" t="str">
        <f>IF($BU30="","",IF(LOOKUP($BU30,'aux 1'!$A$12:$A$231,'aux 1'!GP$12:GP$231)="","",1))</f>
        <v/>
      </c>
      <c r="EX30" s="19" t="str">
        <f>IF($BU30="","",IF(LOOKUP($BU30,'aux 1'!$A$12:$A$231,'aux 1'!GQ$12:GQ$231)="","",1))</f>
        <v/>
      </c>
      <c r="EY30" s="19" t="str">
        <f>IF($BU30="","",IF(LOOKUP($BU30,'aux 1'!$A$12:$A$231,'aux 1'!GR$12:GR$231)="","",1))</f>
        <v/>
      </c>
      <c r="EZ30" s="19" t="str">
        <f>IF($BU30="","",IF(LOOKUP($BU30,'aux 1'!$A$12:$A$231,'aux 1'!GS$12:GS$231)="","",1))</f>
        <v/>
      </c>
      <c r="FA30" s="19" t="str">
        <f>IF($BU30="","",IF(LOOKUP($BU30,'aux 1'!$A$12:$A$231,'aux 1'!GT$12:GT$231)="","",1))</f>
        <v/>
      </c>
      <c r="FB30" s="19" t="str">
        <f>IF($BU30="","",IF(LOOKUP($BU30,'aux 1'!$A$12:$A$231,'aux 1'!GU$12:GU$231)="","",1))</f>
        <v/>
      </c>
      <c r="FC30" s="19" t="str">
        <f>IF($BU30="","",IF(LOOKUP($BU30,'aux 1'!$A$12:$A$231,'aux 1'!GV$12:GV$231)="","",1))</f>
        <v/>
      </c>
      <c r="FD30" s="19" t="str">
        <f>IF($BU30="","",IF(LOOKUP($BU30,'aux 1'!$A$12:$A$231,'aux 1'!GW$12:GW$231)="","",1))</f>
        <v/>
      </c>
      <c r="FE30" s="19" t="str">
        <f>IF($BU30="","",IF(LOOKUP($BU30,'aux 1'!$A$12:$A$231,'aux 1'!GX$12:GX$231)="","",1))</f>
        <v/>
      </c>
      <c r="FF30" s="19" t="str">
        <f>IF($BU30="","",IF(LOOKUP($BU30,'aux 1'!$A$12:$A$231,'aux 1'!GY$12:GY$231)="","",1))</f>
        <v/>
      </c>
      <c r="FG30" s="19" t="str">
        <f>IF($BU30="","",IF(LOOKUP($BU30,'aux 1'!$A$12:$A$231,'aux 1'!GZ$12:GZ$231)="","",1))</f>
        <v/>
      </c>
      <c r="FH30" s="19" t="str">
        <f>IF($BU30="","",IF(LOOKUP($BU30,'aux 1'!$A$12:$A$231,'aux 1'!HA$12:HA$231)="","",1))</f>
        <v/>
      </c>
      <c r="FI30" s="19" t="str">
        <f>IF($BU30="","",IF(LOOKUP($BU30,'aux 1'!$A$12:$A$231,'aux 1'!HB$12:HB$231)="","",1))</f>
        <v/>
      </c>
      <c r="FJ30" s="19" t="str">
        <f>IF($BU30="","",IF(LOOKUP($BU30,'aux 1'!$A$12:$A$231,'aux 1'!HC$12:HC$231)="","",1))</f>
        <v/>
      </c>
      <c r="FK30" s="19" t="str">
        <f>IF($BU30="","",IF(LOOKUP($BU30,'aux 1'!$A$12:$A$231,'aux 1'!HD$12:HD$231)="","",1))</f>
        <v/>
      </c>
      <c r="FM30" s="47"/>
      <c r="FN30" s="47"/>
      <c r="FO30" s="47"/>
      <c r="FP30" s="47"/>
      <c r="FQ30" s="47"/>
      <c r="FR30" s="47"/>
      <c r="FS30" s="47"/>
      <c r="FT30" s="47"/>
      <c r="FU30" s="47"/>
      <c r="FV30" s="47"/>
      <c r="FW30" s="47"/>
      <c r="FX30" s="47"/>
      <c r="FY30" s="47"/>
      <c r="FZ30" s="47"/>
    </row>
    <row r="31" spans="2:182" x14ac:dyDescent="0.25">
      <c r="BN31" s="47">
        <v>2</v>
      </c>
      <c r="BO31" s="122">
        <v>14</v>
      </c>
      <c r="BP31" s="10">
        <f>BP30</f>
        <v>2</v>
      </c>
      <c r="BQ31" s="15" t="str">
        <f t="shared" si="27"/>
        <v/>
      </c>
      <c r="BR31" s="121" t="str">
        <f>IF(BQ31="","",LEN(BQ31))</f>
        <v/>
      </c>
      <c r="BS31" s="47"/>
      <c r="BT31" s="47"/>
      <c r="BU31" s="47"/>
      <c r="BY31" s="322">
        <v>25</v>
      </c>
      <c r="BZ31" s="6" t="str">
        <f>IF($BU31="","",IF(LOOKUP($BU31,'aux 1'!$A$12:$A$231,'aux 1'!DS$12:DS$231)="","",1))</f>
        <v/>
      </c>
      <c r="CA31" s="6" t="str">
        <f>IF($BU31="","",IF(LOOKUP($BU31,'aux 1'!$A$12:$A$231,'aux 1'!DT$12:DT$231)="","",1))</f>
        <v/>
      </c>
      <c r="CB31" s="6" t="str">
        <f>IF($BU31="","",IF(LOOKUP($BU31,'aux 1'!$A$12:$A$231,'aux 1'!DU$12:DU$231)="","",1))</f>
        <v/>
      </c>
      <c r="CC31" s="6" t="str">
        <f>IF($BU31="","",IF(LOOKUP($BU31,'aux 1'!$A$12:$A$231,'aux 1'!DV$12:DV$231)="","",1))</f>
        <v/>
      </c>
      <c r="CD31" s="6" t="str">
        <f>IF($BU31="","",IF(LOOKUP($BU31,'aux 1'!$A$12:$A$231,'aux 1'!DW$12:DW$231)="","",1))</f>
        <v/>
      </c>
      <c r="CE31" s="6" t="str">
        <f>IF($BU31="","",IF(LOOKUP($BU31,'aux 1'!$A$12:$A$231,'aux 1'!DX$12:DX$231)="","",1))</f>
        <v/>
      </c>
      <c r="CF31" s="6" t="str">
        <f>IF($BU31="","",IF(LOOKUP($BU31,'aux 1'!$A$12:$A$231,'aux 1'!DY$12:DY$231)="","",1))</f>
        <v/>
      </c>
      <c r="CG31" s="6" t="str">
        <f>IF($BU31="","",IF(LOOKUP($BU31,'aux 1'!$A$12:$A$231,'aux 1'!DZ$12:DZ$231)="","",1))</f>
        <v/>
      </c>
      <c r="CH31" s="6" t="str">
        <f>IF($BU31="","",IF(LOOKUP($BU31,'aux 1'!$A$12:$A$231,'aux 1'!EA$12:EA$231)="","",1))</f>
        <v/>
      </c>
      <c r="CI31" s="6" t="str">
        <f>IF($BU31="","",IF(LOOKUP($BU31,'aux 1'!$A$12:$A$231,'aux 1'!EB$12:EB$231)="","",1))</f>
        <v/>
      </c>
      <c r="CJ31" s="6" t="str">
        <f>IF($BU31="","",IF(LOOKUP($BU31,'aux 1'!$A$12:$A$231,'aux 1'!EC$12:EC$231)="","",1))</f>
        <v/>
      </c>
      <c r="CK31" s="6" t="str">
        <f>IF($BU31="","",IF(LOOKUP($BU31,'aux 1'!$A$12:$A$231,'aux 1'!ED$12:ED$231)="","",1))</f>
        <v/>
      </c>
      <c r="CL31" s="6" t="str">
        <f>IF($BU31="","",IF(LOOKUP($BU31,'aux 1'!$A$12:$A$231,'aux 1'!EE$12:EE$231)="","",1))</f>
        <v/>
      </c>
      <c r="CM31" s="6" t="str">
        <f>IF($BU31="","",IF(LOOKUP($BU31,'aux 1'!$A$12:$A$231,'aux 1'!EF$12:EF$231)="","",1))</f>
        <v/>
      </c>
      <c r="CN31" s="6" t="str">
        <f>IF($BU31="","",IF(LOOKUP($BU31,'aux 1'!$A$12:$A$231,'aux 1'!EG$12:EG$231)="","",1))</f>
        <v/>
      </c>
      <c r="CO31" s="6" t="str">
        <f>IF($BU31="","",IF(LOOKUP($BU31,'aux 1'!$A$12:$A$231,'aux 1'!EH$12:EH$231)="","",1))</f>
        <v/>
      </c>
      <c r="CP31" s="6" t="str">
        <f>IF($BU31="","",IF(LOOKUP($BU31,'aux 1'!$A$12:$A$231,'aux 1'!EI$12:EI$231)="","",1))</f>
        <v/>
      </c>
      <c r="CQ31" s="6" t="str">
        <f>IF($BU31="","",IF(LOOKUP($BU31,'aux 1'!$A$12:$A$231,'aux 1'!EJ$12:EJ$231)="","",1))</f>
        <v/>
      </c>
      <c r="CR31" s="7" t="str">
        <f>IF($BU31="","",IF(LOOKUP($BU31,'aux 1'!$A$12:$A$231,'aux 1'!EK$12:EK$231)="","",1))</f>
        <v/>
      </c>
      <c r="CS31" s="7" t="str">
        <f>IF($BU31="","",IF(LOOKUP($BU31,'aux 1'!$A$12:$A$231,'aux 1'!EL$12:EL$231)="","",1))</f>
        <v/>
      </c>
      <c r="CT31" s="7" t="str">
        <f>IF($BU31="","",IF(LOOKUP($BU31,'aux 1'!$A$12:$A$231,'aux 1'!EM$12:EM$231)="","",1))</f>
        <v/>
      </c>
      <c r="CU31" s="7" t="str">
        <f>IF($BU31="","",IF(LOOKUP($BU31,'aux 1'!$A$12:$A$231,'aux 1'!EN$12:EN$231)="","",1))</f>
        <v/>
      </c>
      <c r="CV31" s="7" t="str">
        <f>IF($BU31="","",IF(LOOKUP($BU31,'aux 1'!$A$12:$A$231,'aux 1'!EO$12:EO$231)="","",1))</f>
        <v/>
      </c>
      <c r="CW31" s="7" t="str">
        <f>IF($BU31="","",IF(LOOKUP($BU31,'aux 1'!$A$12:$A$231,'aux 1'!EP$12:EP$231)="","",1))</f>
        <v/>
      </c>
      <c r="CX31" s="7" t="str">
        <f>IF($BU31="","",IF(LOOKUP($BU31,'aux 1'!$A$12:$A$231,'aux 1'!EQ$12:EQ$231)="","",1))</f>
        <v/>
      </c>
      <c r="CY31" s="7" t="str">
        <f>IF($BU31="","",IF(LOOKUP($BU31,'aux 1'!$A$12:$A$231,'aux 1'!ER$12:ER$231)="","",1))</f>
        <v/>
      </c>
      <c r="CZ31" s="7" t="str">
        <f>IF($BU31="","",IF(LOOKUP($BU31,'aux 1'!$A$12:$A$231,'aux 1'!ES$12:ES$231)="","",1))</f>
        <v/>
      </c>
      <c r="DA31" s="7" t="str">
        <f>IF($BU31="","",IF(LOOKUP($BU31,'aux 1'!$A$12:$A$231,'aux 1'!ET$12:ET$231)="","",1))</f>
        <v/>
      </c>
      <c r="DB31" s="7" t="str">
        <f>IF($BU31="","",IF(LOOKUP($BU31,'aux 1'!$A$12:$A$231,'aux 1'!EU$12:EU$231)="","",1))</f>
        <v/>
      </c>
      <c r="DC31" s="7" t="str">
        <f>IF($BU31="","",IF(LOOKUP($BU31,'aux 1'!$A$12:$A$231,'aux 1'!EV$12:EV$231)="","",1))</f>
        <v/>
      </c>
      <c r="DD31" s="7" t="str">
        <f>IF($BU31="","",IF(LOOKUP($BU31,'aux 1'!$A$12:$A$231,'aux 1'!EW$12:EW$231)="","",1))</f>
        <v/>
      </c>
      <c r="DE31" s="7" t="str">
        <f>IF($BU31="","",IF(LOOKUP($BU31,'aux 1'!$A$12:$A$231,'aux 1'!EX$12:EX$231)="","",1))</f>
        <v/>
      </c>
      <c r="DF31" s="7" t="str">
        <f>IF($BU31="","",IF(LOOKUP($BU31,'aux 1'!$A$12:$A$231,'aux 1'!EY$12:EY$231)="","",1))</f>
        <v/>
      </c>
      <c r="DG31" s="7" t="str">
        <f>IF($BU31="","",IF(LOOKUP($BU31,'aux 1'!$A$12:$A$231,'aux 1'!EZ$12:EZ$231)="","",1))</f>
        <v/>
      </c>
      <c r="DH31" s="7" t="str">
        <f>IF($BU31="","",IF(LOOKUP($BU31,'aux 1'!$A$12:$A$231,'aux 1'!FA$12:FA$231)="","",1))</f>
        <v/>
      </c>
      <c r="DI31" s="7" t="str">
        <f>IF($BU31="","",IF(LOOKUP($BU31,'aux 1'!$A$12:$A$231,'aux 1'!FB$12:FB$231)="","",1))</f>
        <v/>
      </c>
      <c r="DJ31" s="15" t="str">
        <f>IF($BU31="","",IF(LOOKUP($BU31,'aux 1'!$A$12:$A$231,'aux 1'!FC$12:FC$231)="","",1))</f>
        <v/>
      </c>
      <c r="DK31" s="15" t="str">
        <f>IF($BU31="","",IF(LOOKUP($BU31,'aux 1'!$A$12:$A$231,'aux 1'!FD$12:FD$231)="","",1))</f>
        <v/>
      </c>
      <c r="DL31" s="15" t="str">
        <f>IF($BU31="","",IF(LOOKUP($BU31,'aux 1'!$A$12:$A$231,'aux 1'!FE$12:FE$231)="","",1))</f>
        <v/>
      </c>
      <c r="DM31" s="15" t="str">
        <f>IF($BU31="","",IF(LOOKUP($BU31,'aux 1'!$A$12:$A$231,'aux 1'!FF$12:FF$231)="","",1))</f>
        <v/>
      </c>
      <c r="DN31" s="15" t="str">
        <f>IF($BU31="","",IF(LOOKUP($BU31,'aux 1'!$A$12:$A$231,'aux 1'!FG$12:FG$231)="","",1))</f>
        <v/>
      </c>
      <c r="DO31" s="15" t="str">
        <f>IF($BU31="","",IF(LOOKUP($BU31,'aux 1'!$A$12:$A$231,'aux 1'!FH$12:FH$231)="","",1))</f>
        <v/>
      </c>
      <c r="DP31" s="15" t="str">
        <f>IF($BU31="","",IF(LOOKUP($BU31,'aux 1'!$A$12:$A$231,'aux 1'!FI$12:FI$231)="","",1))</f>
        <v/>
      </c>
      <c r="DQ31" s="15" t="str">
        <f>IF($BU31="","",IF(LOOKUP($BU31,'aux 1'!$A$12:$A$231,'aux 1'!FJ$12:FJ$231)="","",1))</f>
        <v/>
      </c>
      <c r="DR31" s="15" t="str">
        <f>IF($BU31="","",IF(LOOKUP($BU31,'aux 1'!$A$12:$A$231,'aux 1'!FK$12:FK$231)="","",1))</f>
        <v/>
      </c>
      <c r="DS31" s="15" t="str">
        <f>IF($BU31="","",IF(LOOKUP($BU31,'aux 1'!$A$12:$A$231,'aux 1'!FL$12:FL$231)="","",1))</f>
        <v/>
      </c>
      <c r="DT31" s="15" t="str">
        <f>IF($BU31="","",IF(LOOKUP($BU31,'aux 1'!$A$12:$A$231,'aux 1'!FM$12:FM$231)="","",1))</f>
        <v/>
      </c>
      <c r="DU31" s="15" t="str">
        <f>IF($BU31="","",IF(LOOKUP($BU31,'aux 1'!$A$12:$A$231,'aux 1'!FN$12:FN$231)="","",1))</f>
        <v/>
      </c>
      <c r="DV31" s="15" t="str">
        <f>IF($BU31="","",IF(LOOKUP($BU31,'aux 1'!$A$12:$A$231,'aux 1'!FO$12:FO$231)="","",1))</f>
        <v/>
      </c>
      <c r="DW31" s="15" t="str">
        <f>IF($BU31="","",IF(LOOKUP($BU31,'aux 1'!$A$12:$A$231,'aux 1'!FP$12:FP$231)="","",1))</f>
        <v/>
      </c>
      <c r="DX31" s="15" t="str">
        <f>IF($BU31="","",IF(LOOKUP($BU31,'aux 1'!$A$12:$A$231,'aux 1'!FQ$12:FQ$231)="","",1))</f>
        <v/>
      </c>
      <c r="DY31" s="15" t="str">
        <f>IF($BU31="","",IF(LOOKUP($BU31,'aux 1'!$A$12:$A$231,'aux 1'!FR$12:FR$231)="","",1))</f>
        <v/>
      </c>
      <c r="DZ31" s="15" t="str">
        <f>IF($BU31="","",IF(LOOKUP($BU31,'aux 1'!$A$12:$A$231,'aux 1'!FS$12:FS$231)="","",1))</f>
        <v/>
      </c>
      <c r="EA31" s="15" t="str">
        <f>IF($BU31="","",IF(LOOKUP($BU31,'aux 1'!$A$12:$A$231,'aux 1'!FT$12:FT$231)="","",1))</f>
        <v/>
      </c>
      <c r="EB31" s="14" t="str">
        <f>IF($BU31="","",IF(LOOKUP($BU31,'aux 1'!$A$12:$A$231,'aux 1'!FU$12:FU$231)="","",1))</f>
        <v/>
      </c>
      <c r="EC31" s="14" t="str">
        <f>IF($BU31="","",IF(LOOKUP($BU31,'aux 1'!$A$12:$A$231,'aux 1'!FV$12:FV$231)="","",1))</f>
        <v/>
      </c>
      <c r="ED31" s="14" t="str">
        <f>IF($BU31="","",IF(LOOKUP($BU31,'aux 1'!$A$12:$A$231,'aux 1'!FW$12:FW$231)="","",1))</f>
        <v/>
      </c>
      <c r="EE31" s="14" t="str">
        <f>IF($BU31="","",IF(LOOKUP($BU31,'aux 1'!$A$12:$A$231,'aux 1'!FX$12:FX$231)="","",1))</f>
        <v/>
      </c>
      <c r="EF31" s="14" t="str">
        <f>IF($BU31="","",IF(LOOKUP($BU31,'aux 1'!$A$12:$A$231,'aux 1'!FY$12:FY$231)="","",1))</f>
        <v/>
      </c>
      <c r="EG31" s="14" t="str">
        <f>IF($BU31="","",IF(LOOKUP($BU31,'aux 1'!$A$12:$A$231,'aux 1'!FZ$12:FZ$231)="","",1))</f>
        <v/>
      </c>
      <c r="EH31" s="14" t="str">
        <f>IF($BU31="","",IF(LOOKUP($BU31,'aux 1'!$A$12:$A$231,'aux 1'!GA$12:GA$231)="","",1))</f>
        <v/>
      </c>
      <c r="EI31" s="14" t="str">
        <f>IF($BU31="","",IF(LOOKUP($BU31,'aux 1'!$A$12:$A$231,'aux 1'!GB$12:GB$231)="","",1))</f>
        <v/>
      </c>
      <c r="EJ31" s="14" t="str">
        <f>IF($BU31="","",IF(LOOKUP($BU31,'aux 1'!$A$12:$A$231,'aux 1'!GC$12:GC$231)="","",1))</f>
        <v/>
      </c>
      <c r="EK31" s="14" t="str">
        <f>IF($BU31="","",IF(LOOKUP($BU31,'aux 1'!$A$12:$A$231,'aux 1'!GD$12:GD$231)="","",1))</f>
        <v/>
      </c>
      <c r="EL31" s="14" t="str">
        <f>IF($BU31="","",IF(LOOKUP($BU31,'aux 1'!$A$12:$A$231,'aux 1'!GE$12:GE$231)="","",1))</f>
        <v/>
      </c>
      <c r="EM31" s="14" t="str">
        <f>IF($BU31="","",IF(LOOKUP($BU31,'aux 1'!$A$12:$A$231,'aux 1'!GF$12:GF$231)="","",1))</f>
        <v/>
      </c>
      <c r="EN31" s="14" t="str">
        <f>IF($BU31="","",IF(LOOKUP($BU31,'aux 1'!$A$12:$A$231,'aux 1'!GG$12:GG$231)="","",1))</f>
        <v/>
      </c>
      <c r="EO31" s="14" t="str">
        <f>IF($BU31="","",IF(LOOKUP($BU31,'aux 1'!$A$12:$A$231,'aux 1'!GH$12:GH$231)="","",1))</f>
        <v/>
      </c>
      <c r="EP31" s="14" t="str">
        <f>IF($BU31="","",IF(LOOKUP($BU31,'aux 1'!$A$12:$A$231,'aux 1'!GI$12:GI$231)="","",1))</f>
        <v/>
      </c>
      <c r="EQ31" s="14" t="str">
        <f>IF($BU31="","",IF(LOOKUP($BU31,'aux 1'!$A$12:$A$231,'aux 1'!GJ$12:GJ$231)="","",1))</f>
        <v/>
      </c>
      <c r="ER31" s="14" t="str">
        <f>IF($BU31="","",IF(LOOKUP($BU31,'aux 1'!$A$12:$A$231,'aux 1'!GK$12:GK$231)="","",1))</f>
        <v/>
      </c>
      <c r="ES31" s="14" t="str">
        <f>IF($BU31="","",IF(LOOKUP($BU31,'aux 1'!$A$12:$A$231,'aux 1'!GL$12:GL$231)="","",1))</f>
        <v/>
      </c>
      <c r="ET31" s="19" t="str">
        <f>IF($BU31="","",IF(LOOKUP($BU31,'aux 1'!$A$12:$A$231,'aux 1'!GM$12:GM$231)="","",1))</f>
        <v/>
      </c>
      <c r="EU31" s="19" t="str">
        <f>IF($BU31="","",IF(LOOKUP($BU31,'aux 1'!$A$12:$A$231,'aux 1'!GN$12:GN$231)="","",1))</f>
        <v/>
      </c>
      <c r="EV31" s="19" t="str">
        <f>IF($BU31="","",IF(LOOKUP($BU31,'aux 1'!$A$12:$A$231,'aux 1'!GO$12:GO$231)="","",1))</f>
        <v/>
      </c>
      <c r="EW31" s="19" t="str">
        <f>IF($BU31="","",IF(LOOKUP($BU31,'aux 1'!$A$12:$A$231,'aux 1'!GP$12:GP$231)="","",1))</f>
        <v/>
      </c>
      <c r="EX31" s="19" t="str">
        <f>IF($BU31="","",IF(LOOKUP($BU31,'aux 1'!$A$12:$A$231,'aux 1'!GQ$12:GQ$231)="","",1))</f>
        <v/>
      </c>
      <c r="EY31" s="19" t="str">
        <f>IF($BU31="","",IF(LOOKUP($BU31,'aux 1'!$A$12:$A$231,'aux 1'!GR$12:GR$231)="","",1))</f>
        <v/>
      </c>
      <c r="EZ31" s="19" t="str">
        <f>IF($BU31="","",IF(LOOKUP($BU31,'aux 1'!$A$12:$A$231,'aux 1'!GS$12:GS$231)="","",1))</f>
        <v/>
      </c>
      <c r="FA31" s="19" t="str">
        <f>IF($BU31="","",IF(LOOKUP($BU31,'aux 1'!$A$12:$A$231,'aux 1'!GT$12:GT$231)="","",1))</f>
        <v/>
      </c>
      <c r="FB31" s="19" t="str">
        <f>IF($BU31="","",IF(LOOKUP($BU31,'aux 1'!$A$12:$A$231,'aux 1'!GU$12:GU$231)="","",1))</f>
        <v/>
      </c>
      <c r="FC31" s="19" t="str">
        <f>IF($BU31="","",IF(LOOKUP($BU31,'aux 1'!$A$12:$A$231,'aux 1'!GV$12:GV$231)="","",1))</f>
        <v/>
      </c>
      <c r="FD31" s="19" t="str">
        <f>IF($BU31="","",IF(LOOKUP($BU31,'aux 1'!$A$12:$A$231,'aux 1'!GW$12:GW$231)="","",1))</f>
        <v/>
      </c>
      <c r="FE31" s="19" t="str">
        <f>IF($BU31="","",IF(LOOKUP($BU31,'aux 1'!$A$12:$A$231,'aux 1'!GX$12:GX$231)="","",1))</f>
        <v/>
      </c>
      <c r="FF31" s="19" t="str">
        <f>IF($BU31="","",IF(LOOKUP($BU31,'aux 1'!$A$12:$A$231,'aux 1'!GY$12:GY$231)="","",1))</f>
        <v/>
      </c>
      <c r="FG31" s="19" t="str">
        <f>IF($BU31="","",IF(LOOKUP($BU31,'aux 1'!$A$12:$A$231,'aux 1'!GZ$12:GZ$231)="","",1))</f>
        <v/>
      </c>
      <c r="FH31" s="19" t="str">
        <f>IF($BU31="","",IF(LOOKUP($BU31,'aux 1'!$A$12:$A$231,'aux 1'!HA$12:HA$231)="","",1))</f>
        <v/>
      </c>
      <c r="FI31" s="19" t="str">
        <f>IF($BU31="","",IF(LOOKUP($BU31,'aux 1'!$A$12:$A$231,'aux 1'!HB$12:HB$231)="","",1))</f>
        <v/>
      </c>
      <c r="FJ31" s="19" t="str">
        <f>IF($BU31="","",IF(LOOKUP($BU31,'aux 1'!$A$12:$A$231,'aux 1'!HC$12:HC$231)="","",1))</f>
        <v/>
      </c>
      <c r="FK31" s="19" t="str">
        <f>IF($BU31="","",IF(LOOKUP($BU31,'aux 1'!$A$12:$A$231,'aux 1'!HD$12:HD$231)="","",1))</f>
        <v/>
      </c>
      <c r="FM31" s="47"/>
      <c r="FN31" s="47"/>
      <c r="FO31" s="47"/>
      <c r="FP31" s="47"/>
      <c r="FQ31" s="47"/>
      <c r="FR31" s="47"/>
      <c r="FS31" s="47"/>
      <c r="FT31" s="47"/>
      <c r="FU31" s="47"/>
      <c r="FV31" s="47"/>
      <c r="FW31" s="47"/>
      <c r="FX31" s="47"/>
      <c r="FY31" s="47"/>
      <c r="FZ31" s="47"/>
    </row>
    <row r="32" spans="2:182" x14ac:dyDescent="0.25">
      <c r="G32" s="121"/>
      <c r="H32" s="121" t="s">
        <v>114</v>
      </c>
      <c r="I32" s="141" t="b">
        <v>0</v>
      </c>
      <c r="BN32" s="47">
        <v>3</v>
      </c>
      <c r="BO32" s="122">
        <v>15</v>
      </c>
      <c r="BP32" s="10">
        <f t="shared" ref="BP32:BP52" si="37">BP31</f>
        <v>2</v>
      </c>
      <c r="BQ32" s="15" t="str">
        <f t="shared" si="27"/>
        <v/>
      </c>
      <c r="BR32" s="121" t="str">
        <f t="shared" si="36"/>
        <v/>
      </c>
      <c r="BS32" s="47"/>
      <c r="BT32" s="47"/>
      <c r="BU32" s="47"/>
      <c r="BY32" s="322">
        <v>26</v>
      </c>
      <c r="BZ32" s="6" t="str">
        <f>IF($BU32="","",IF(LOOKUP($BU32,'aux 1'!$A$12:$A$231,'aux 1'!DS$12:DS$231)="","",1))</f>
        <v/>
      </c>
      <c r="CA32" s="6" t="str">
        <f>IF($BU32="","",IF(LOOKUP($BU32,'aux 1'!$A$12:$A$231,'aux 1'!DT$12:DT$231)="","",1))</f>
        <v/>
      </c>
      <c r="CB32" s="6" t="str">
        <f>IF($BU32="","",IF(LOOKUP($BU32,'aux 1'!$A$12:$A$231,'aux 1'!DU$12:DU$231)="","",1))</f>
        <v/>
      </c>
      <c r="CC32" s="6" t="str">
        <f>IF($BU32="","",IF(LOOKUP($BU32,'aux 1'!$A$12:$A$231,'aux 1'!DV$12:DV$231)="","",1))</f>
        <v/>
      </c>
      <c r="CD32" s="6" t="str">
        <f>IF($BU32="","",IF(LOOKUP($BU32,'aux 1'!$A$12:$A$231,'aux 1'!DW$12:DW$231)="","",1))</f>
        <v/>
      </c>
      <c r="CE32" s="6" t="str">
        <f>IF($BU32="","",IF(LOOKUP($BU32,'aux 1'!$A$12:$A$231,'aux 1'!DX$12:DX$231)="","",1))</f>
        <v/>
      </c>
      <c r="CF32" s="6" t="str">
        <f>IF($BU32="","",IF(LOOKUP($BU32,'aux 1'!$A$12:$A$231,'aux 1'!DY$12:DY$231)="","",1))</f>
        <v/>
      </c>
      <c r="CG32" s="6" t="str">
        <f>IF($BU32="","",IF(LOOKUP($BU32,'aux 1'!$A$12:$A$231,'aux 1'!DZ$12:DZ$231)="","",1))</f>
        <v/>
      </c>
      <c r="CH32" s="6" t="str">
        <f>IF($BU32="","",IF(LOOKUP($BU32,'aux 1'!$A$12:$A$231,'aux 1'!EA$12:EA$231)="","",1))</f>
        <v/>
      </c>
      <c r="CI32" s="6" t="str">
        <f>IF($BU32="","",IF(LOOKUP($BU32,'aux 1'!$A$12:$A$231,'aux 1'!EB$12:EB$231)="","",1))</f>
        <v/>
      </c>
      <c r="CJ32" s="6" t="str">
        <f>IF($BU32="","",IF(LOOKUP($BU32,'aux 1'!$A$12:$A$231,'aux 1'!EC$12:EC$231)="","",1))</f>
        <v/>
      </c>
      <c r="CK32" s="6" t="str">
        <f>IF($BU32="","",IF(LOOKUP($BU32,'aux 1'!$A$12:$A$231,'aux 1'!ED$12:ED$231)="","",1))</f>
        <v/>
      </c>
      <c r="CL32" s="6" t="str">
        <f>IF($BU32="","",IF(LOOKUP($BU32,'aux 1'!$A$12:$A$231,'aux 1'!EE$12:EE$231)="","",1))</f>
        <v/>
      </c>
      <c r="CM32" s="6" t="str">
        <f>IF($BU32="","",IF(LOOKUP($BU32,'aux 1'!$A$12:$A$231,'aux 1'!EF$12:EF$231)="","",1))</f>
        <v/>
      </c>
      <c r="CN32" s="6" t="str">
        <f>IF($BU32="","",IF(LOOKUP($BU32,'aux 1'!$A$12:$A$231,'aux 1'!EG$12:EG$231)="","",1))</f>
        <v/>
      </c>
      <c r="CO32" s="6" t="str">
        <f>IF($BU32="","",IF(LOOKUP($BU32,'aux 1'!$A$12:$A$231,'aux 1'!EH$12:EH$231)="","",1))</f>
        <v/>
      </c>
      <c r="CP32" s="6" t="str">
        <f>IF($BU32="","",IF(LOOKUP($BU32,'aux 1'!$A$12:$A$231,'aux 1'!EI$12:EI$231)="","",1))</f>
        <v/>
      </c>
      <c r="CQ32" s="6" t="str">
        <f>IF($BU32="","",IF(LOOKUP($BU32,'aux 1'!$A$12:$A$231,'aux 1'!EJ$12:EJ$231)="","",1))</f>
        <v/>
      </c>
      <c r="CR32" s="7" t="str">
        <f>IF($BU32="","",IF(LOOKUP($BU32,'aux 1'!$A$12:$A$231,'aux 1'!EK$12:EK$231)="","",1))</f>
        <v/>
      </c>
      <c r="CS32" s="7" t="str">
        <f>IF($BU32="","",IF(LOOKUP($BU32,'aux 1'!$A$12:$A$231,'aux 1'!EL$12:EL$231)="","",1))</f>
        <v/>
      </c>
      <c r="CT32" s="7" t="str">
        <f>IF($BU32="","",IF(LOOKUP($BU32,'aux 1'!$A$12:$A$231,'aux 1'!EM$12:EM$231)="","",1))</f>
        <v/>
      </c>
      <c r="CU32" s="7" t="str">
        <f>IF($BU32="","",IF(LOOKUP($BU32,'aux 1'!$A$12:$A$231,'aux 1'!EN$12:EN$231)="","",1))</f>
        <v/>
      </c>
      <c r="CV32" s="7" t="str">
        <f>IF($BU32="","",IF(LOOKUP($BU32,'aux 1'!$A$12:$A$231,'aux 1'!EO$12:EO$231)="","",1))</f>
        <v/>
      </c>
      <c r="CW32" s="7" t="str">
        <f>IF($BU32="","",IF(LOOKUP($BU32,'aux 1'!$A$12:$A$231,'aux 1'!EP$12:EP$231)="","",1))</f>
        <v/>
      </c>
      <c r="CX32" s="7" t="str">
        <f>IF($BU32="","",IF(LOOKUP($BU32,'aux 1'!$A$12:$A$231,'aux 1'!EQ$12:EQ$231)="","",1))</f>
        <v/>
      </c>
      <c r="CY32" s="7" t="str">
        <f>IF($BU32="","",IF(LOOKUP($BU32,'aux 1'!$A$12:$A$231,'aux 1'!ER$12:ER$231)="","",1))</f>
        <v/>
      </c>
      <c r="CZ32" s="7" t="str">
        <f>IF($BU32="","",IF(LOOKUP($BU32,'aux 1'!$A$12:$A$231,'aux 1'!ES$12:ES$231)="","",1))</f>
        <v/>
      </c>
      <c r="DA32" s="7" t="str">
        <f>IF($BU32="","",IF(LOOKUP($BU32,'aux 1'!$A$12:$A$231,'aux 1'!ET$12:ET$231)="","",1))</f>
        <v/>
      </c>
      <c r="DB32" s="7" t="str">
        <f>IF($BU32="","",IF(LOOKUP($BU32,'aux 1'!$A$12:$A$231,'aux 1'!EU$12:EU$231)="","",1))</f>
        <v/>
      </c>
      <c r="DC32" s="7" t="str">
        <f>IF($BU32="","",IF(LOOKUP($BU32,'aux 1'!$A$12:$A$231,'aux 1'!EV$12:EV$231)="","",1))</f>
        <v/>
      </c>
      <c r="DD32" s="7" t="str">
        <f>IF($BU32="","",IF(LOOKUP($BU32,'aux 1'!$A$12:$A$231,'aux 1'!EW$12:EW$231)="","",1))</f>
        <v/>
      </c>
      <c r="DE32" s="7" t="str">
        <f>IF($BU32="","",IF(LOOKUP($BU32,'aux 1'!$A$12:$A$231,'aux 1'!EX$12:EX$231)="","",1))</f>
        <v/>
      </c>
      <c r="DF32" s="7" t="str">
        <f>IF($BU32="","",IF(LOOKUP($BU32,'aux 1'!$A$12:$A$231,'aux 1'!EY$12:EY$231)="","",1))</f>
        <v/>
      </c>
      <c r="DG32" s="7" t="str">
        <f>IF($BU32="","",IF(LOOKUP($BU32,'aux 1'!$A$12:$A$231,'aux 1'!EZ$12:EZ$231)="","",1))</f>
        <v/>
      </c>
      <c r="DH32" s="7" t="str">
        <f>IF($BU32="","",IF(LOOKUP($BU32,'aux 1'!$A$12:$A$231,'aux 1'!FA$12:FA$231)="","",1))</f>
        <v/>
      </c>
      <c r="DI32" s="7" t="str">
        <f>IF($BU32="","",IF(LOOKUP($BU32,'aux 1'!$A$12:$A$231,'aux 1'!FB$12:FB$231)="","",1))</f>
        <v/>
      </c>
      <c r="DJ32" s="15" t="str">
        <f>IF($BU32="","",IF(LOOKUP($BU32,'aux 1'!$A$12:$A$231,'aux 1'!FC$12:FC$231)="","",1))</f>
        <v/>
      </c>
      <c r="DK32" s="15" t="str">
        <f>IF($BU32="","",IF(LOOKUP($BU32,'aux 1'!$A$12:$A$231,'aux 1'!FD$12:FD$231)="","",1))</f>
        <v/>
      </c>
      <c r="DL32" s="15" t="str">
        <f>IF($BU32="","",IF(LOOKUP($BU32,'aux 1'!$A$12:$A$231,'aux 1'!FE$12:FE$231)="","",1))</f>
        <v/>
      </c>
      <c r="DM32" s="15" t="str">
        <f>IF($BU32="","",IF(LOOKUP($BU32,'aux 1'!$A$12:$A$231,'aux 1'!FF$12:FF$231)="","",1))</f>
        <v/>
      </c>
      <c r="DN32" s="15" t="str">
        <f>IF($BU32="","",IF(LOOKUP($BU32,'aux 1'!$A$12:$A$231,'aux 1'!FG$12:FG$231)="","",1))</f>
        <v/>
      </c>
      <c r="DO32" s="15" t="str">
        <f>IF($BU32="","",IF(LOOKUP($BU32,'aux 1'!$A$12:$A$231,'aux 1'!FH$12:FH$231)="","",1))</f>
        <v/>
      </c>
      <c r="DP32" s="15" t="str">
        <f>IF($BU32="","",IF(LOOKUP($BU32,'aux 1'!$A$12:$A$231,'aux 1'!FI$12:FI$231)="","",1))</f>
        <v/>
      </c>
      <c r="DQ32" s="15" t="str">
        <f>IF($BU32="","",IF(LOOKUP($BU32,'aux 1'!$A$12:$A$231,'aux 1'!FJ$12:FJ$231)="","",1))</f>
        <v/>
      </c>
      <c r="DR32" s="15" t="str">
        <f>IF($BU32="","",IF(LOOKUP($BU32,'aux 1'!$A$12:$A$231,'aux 1'!FK$12:FK$231)="","",1))</f>
        <v/>
      </c>
      <c r="DS32" s="15" t="str">
        <f>IF($BU32="","",IF(LOOKUP($BU32,'aux 1'!$A$12:$A$231,'aux 1'!FL$12:FL$231)="","",1))</f>
        <v/>
      </c>
      <c r="DT32" s="15" t="str">
        <f>IF($BU32="","",IF(LOOKUP($BU32,'aux 1'!$A$12:$A$231,'aux 1'!FM$12:FM$231)="","",1))</f>
        <v/>
      </c>
      <c r="DU32" s="15" t="str">
        <f>IF($BU32="","",IF(LOOKUP($BU32,'aux 1'!$A$12:$A$231,'aux 1'!FN$12:FN$231)="","",1))</f>
        <v/>
      </c>
      <c r="DV32" s="15" t="str">
        <f>IF($BU32="","",IF(LOOKUP($BU32,'aux 1'!$A$12:$A$231,'aux 1'!FO$12:FO$231)="","",1))</f>
        <v/>
      </c>
      <c r="DW32" s="15" t="str">
        <f>IF($BU32="","",IF(LOOKUP($BU32,'aux 1'!$A$12:$A$231,'aux 1'!FP$12:FP$231)="","",1))</f>
        <v/>
      </c>
      <c r="DX32" s="15" t="str">
        <f>IF($BU32="","",IF(LOOKUP($BU32,'aux 1'!$A$12:$A$231,'aux 1'!FQ$12:FQ$231)="","",1))</f>
        <v/>
      </c>
      <c r="DY32" s="15" t="str">
        <f>IF($BU32="","",IF(LOOKUP($BU32,'aux 1'!$A$12:$A$231,'aux 1'!FR$12:FR$231)="","",1))</f>
        <v/>
      </c>
      <c r="DZ32" s="15" t="str">
        <f>IF($BU32="","",IF(LOOKUP($BU32,'aux 1'!$A$12:$A$231,'aux 1'!FS$12:FS$231)="","",1))</f>
        <v/>
      </c>
      <c r="EA32" s="15" t="str">
        <f>IF($BU32="","",IF(LOOKUP($BU32,'aux 1'!$A$12:$A$231,'aux 1'!FT$12:FT$231)="","",1))</f>
        <v/>
      </c>
      <c r="EB32" s="14" t="str">
        <f>IF($BU32="","",IF(LOOKUP($BU32,'aux 1'!$A$12:$A$231,'aux 1'!FU$12:FU$231)="","",1))</f>
        <v/>
      </c>
      <c r="EC32" s="14" t="str">
        <f>IF($BU32="","",IF(LOOKUP($BU32,'aux 1'!$A$12:$A$231,'aux 1'!FV$12:FV$231)="","",1))</f>
        <v/>
      </c>
      <c r="ED32" s="14" t="str">
        <f>IF($BU32="","",IF(LOOKUP($BU32,'aux 1'!$A$12:$A$231,'aux 1'!FW$12:FW$231)="","",1))</f>
        <v/>
      </c>
      <c r="EE32" s="14" t="str">
        <f>IF($BU32="","",IF(LOOKUP($BU32,'aux 1'!$A$12:$A$231,'aux 1'!FX$12:FX$231)="","",1))</f>
        <v/>
      </c>
      <c r="EF32" s="14" t="str">
        <f>IF($BU32="","",IF(LOOKUP($BU32,'aux 1'!$A$12:$A$231,'aux 1'!FY$12:FY$231)="","",1))</f>
        <v/>
      </c>
      <c r="EG32" s="14" t="str">
        <f>IF($BU32="","",IF(LOOKUP($BU32,'aux 1'!$A$12:$A$231,'aux 1'!FZ$12:FZ$231)="","",1))</f>
        <v/>
      </c>
      <c r="EH32" s="14" t="str">
        <f>IF($BU32="","",IF(LOOKUP($BU32,'aux 1'!$A$12:$A$231,'aux 1'!GA$12:GA$231)="","",1))</f>
        <v/>
      </c>
      <c r="EI32" s="14" t="str">
        <f>IF($BU32="","",IF(LOOKUP($BU32,'aux 1'!$A$12:$A$231,'aux 1'!GB$12:GB$231)="","",1))</f>
        <v/>
      </c>
      <c r="EJ32" s="14" t="str">
        <f>IF($BU32="","",IF(LOOKUP($BU32,'aux 1'!$A$12:$A$231,'aux 1'!GC$12:GC$231)="","",1))</f>
        <v/>
      </c>
      <c r="EK32" s="14" t="str">
        <f>IF($BU32="","",IF(LOOKUP($BU32,'aux 1'!$A$12:$A$231,'aux 1'!GD$12:GD$231)="","",1))</f>
        <v/>
      </c>
      <c r="EL32" s="14" t="str">
        <f>IF($BU32="","",IF(LOOKUP($BU32,'aux 1'!$A$12:$A$231,'aux 1'!GE$12:GE$231)="","",1))</f>
        <v/>
      </c>
      <c r="EM32" s="14" t="str">
        <f>IF($BU32="","",IF(LOOKUP($BU32,'aux 1'!$A$12:$A$231,'aux 1'!GF$12:GF$231)="","",1))</f>
        <v/>
      </c>
      <c r="EN32" s="14" t="str">
        <f>IF($BU32="","",IF(LOOKUP($BU32,'aux 1'!$A$12:$A$231,'aux 1'!GG$12:GG$231)="","",1))</f>
        <v/>
      </c>
      <c r="EO32" s="14" t="str">
        <f>IF($BU32="","",IF(LOOKUP($BU32,'aux 1'!$A$12:$A$231,'aux 1'!GH$12:GH$231)="","",1))</f>
        <v/>
      </c>
      <c r="EP32" s="14" t="str">
        <f>IF($BU32="","",IF(LOOKUP($BU32,'aux 1'!$A$12:$A$231,'aux 1'!GI$12:GI$231)="","",1))</f>
        <v/>
      </c>
      <c r="EQ32" s="14" t="str">
        <f>IF($BU32="","",IF(LOOKUP($BU32,'aux 1'!$A$12:$A$231,'aux 1'!GJ$12:GJ$231)="","",1))</f>
        <v/>
      </c>
      <c r="ER32" s="14" t="str">
        <f>IF($BU32="","",IF(LOOKUP($BU32,'aux 1'!$A$12:$A$231,'aux 1'!GK$12:GK$231)="","",1))</f>
        <v/>
      </c>
      <c r="ES32" s="14" t="str">
        <f>IF($BU32="","",IF(LOOKUP($BU32,'aux 1'!$A$12:$A$231,'aux 1'!GL$12:GL$231)="","",1))</f>
        <v/>
      </c>
      <c r="ET32" s="19" t="str">
        <f>IF($BU32="","",IF(LOOKUP($BU32,'aux 1'!$A$12:$A$231,'aux 1'!GM$12:GM$231)="","",1))</f>
        <v/>
      </c>
      <c r="EU32" s="19" t="str">
        <f>IF($BU32="","",IF(LOOKUP($BU32,'aux 1'!$A$12:$A$231,'aux 1'!GN$12:GN$231)="","",1))</f>
        <v/>
      </c>
      <c r="EV32" s="19" t="str">
        <f>IF($BU32="","",IF(LOOKUP($BU32,'aux 1'!$A$12:$A$231,'aux 1'!GO$12:GO$231)="","",1))</f>
        <v/>
      </c>
      <c r="EW32" s="19" t="str">
        <f>IF($BU32="","",IF(LOOKUP($BU32,'aux 1'!$A$12:$A$231,'aux 1'!GP$12:GP$231)="","",1))</f>
        <v/>
      </c>
      <c r="EX32" s="19" t="str">
        <f>IF($BU32="","",IF(LOOKUP($BU32,'aux 1'!$A$12:$A$231,'aux 1'!GQ$12:GQ$231)="","",1))</f>
        <v/>
      </c>
      <c r="EY32" s="19" t="str">
        <f>IF($BU32="","",IF(LOOKUP($BU32,'aux 1'!$A$12:$A$231,'aux 1'!GR$12:GR$231)="","",1))</f>
        <v/>
      </c>
      <c r="EZ32" s="19" t="str">
        <f>IF($BU32="","",IF(LOOKUP($BU32,'aux 1'!$A$12:$A$231,'aux 1'!GS$12:GS$231)="","",1))</f>
        <v/>
      </c>
      <c r="FA32" s="19" t="str">
        <f>IF($BU32="","",IF(LOOKUP($BU32,'aux 1'!$A$12:$A$231,'aux 1'!GT$12:GT$231)="","",1))</f>
        <v/>
      </c>
      <c r="FB32" s="19" t="str">
        <f>IF($BU32="","",IF(LOOKUP($BU32,'aux 1'!$A$12:$A$231,'aux 1'!GU$12:GU$231)="","",1))</f>
        <v/>
      </c>
      <c r="FC32" s="19" t="str">
        <f>IF($BU32="","",IF(LOOKUP($BU32,'aux 1'!$A$12:$A$231,'aux 1'!GV$12:GV$231)="","",1))</f>
        <v/>
      </c>
      <c r="FD32" s="19" t="str">
        <f>IF($BU32="","",IF(LOOKUP($BU32,'aux 1'!$A$12:$A$231,'aux 1'!GW$12:GW$231)="","",1))</f>
        <v/>
      </c>
      <c r="FE32" s="19" t="str">
        <f>IF($BU32="","",IF(LOOKUP($BU32,'aux 1'!$A$12:$A$231,'aux 1'!GX$12:GX$231)="","",1))</f>
        <v/>
      </c>
      <c r="FF32" s="19" t="str">
        <f>IF($BU32="","",IF(LOOKUP($BU32,'aux 1'!$A$12:$A$231,'aux 1'!GY$12:GY$231)="","",1))</f>
        <v/>
      </c>
      <c r="FG32" s="19" t="str">
        <f>IF($BU32="","",IF(LOOKUP($BU32,'aux 1'!$A$12:$A$231,'aux 1'!GZ$12:GZ$231)="","",1))</f>
        <v/>
      </c>
      <c r="FH32" s="19" t="str">
        <f>IF($BU32="","",IF(LOOKUP($BU32,'aux 1'!$A$12:$A$231,'aux 1'!HA$12:HA$231)="","",1))</f>
        <v/>
      </c>
      <c r="FI32" s="19" t="str">
        <f>IF($BU32="","",IF(LOOKUP($BU32,'aux 1'!$A$12:$A$231,'aux 1'!HB$12:HB$231)="","",1))</f>
        <v/>
      </c>
      <c r="FJ32" s="19" t="str">
        <f>IF($BU32="","",IF(LOOKUP($BU32,'aux 1'!$A$12:$A$231,'aux 1'!HC$12:HC$231)="","",1))</f>
        <v/>
      </c>
      <c r="FK32" s="19" t="str">
        <f>IF($BU32="","",IF(LOOKUP($BU32,'aux 1'!$A$12:$A$231,'aux 1'!HD$12:HD$231)="","",1))</f>
        <v/>
      </c>
      <c r="FM32" s="47"/>
      <c r="FN32" s="47"/>
      <c r="FO32" s="47"/>
      <c r="FP32" s="47"/>
      <c r="FQ32" s="47"/>
      <c r="FR32" s="47"/>
      <c r="FS32" s="47"/>
      <c r="FT32" s="47"/>
      <c r="FU32" s="47"/>
      <c r="FV32" s="47"/>
      <c r="FW32" s="47"/>
      <c r="FX32" s="47"/>
      <c r="FY32" s="47"/>
      <c r="FZ32" s="47"/>
    </row>
    <row r="33" spans="7:182" x14ac:dyDescent="0.25">
      <c r="G33" s="121"/>
      <c r="H33" s="121" t="s">
        <v>115</v>
      </c>
      <c r="I33" s="141" t="b">
        <v>0</v>
      </c>
      <c r="BN33" s="47">
        <v>4</v>
      </c>
      <c r="BO33" s="122">
        <v>16</v>
      </c>
      <c r="BP33" s="10">
        <f t="shared" si="37"/>
        <v>2</v>
      </c>
      <c r="BQ33" s="15" t="str">
        <f t="shared" si="27"/>
        <v/>
      </c>
      <c r="BR33" s="121" t="str">
        <f t="shared" si="36"/>
        <v/>
      </c>
      <c r="BS33" s="47"/>
      <c r="BT33" s="47"/>
      <c r="BU33" s="47"/>
      <c r="BY33" s="322">
        <v>27</v>
      </c>
      <c r="BZ33" s="6" t="str">
        <f>IF($BU33="","",IF(LOOKUP($BU33,'aux 1'!$A$12:$A$231,'aux 1'!DS$12:DS$231)="","",1))</f>
        <v/>
      </c>
      <c r="CA33" s="6" t="str">
        <f>IF($BU33="","",IF(LOOKUP($BU33,'aux 1'!$A$12:$A$231,'aux 1'!DT$12:DT$231)="","",1))</f>
        <v/>
      </c>
      <c r="CB33" s="6" t="str">
        <f>IF($BU33="","",IF(LOOKUP($BU33,'aux 1'!$A$12:$A$231,'aux 1'!DU$12:DU$231)="","",1))</f>
        <v/>
      </c>
      <c r="CC33" s="6" t="str">
        <f>IF($BU33="","",IF(LOOKUP($BU33,'aux 1'!$A$12:$A$231,'aux 1'!DV$12:DV$231)="","",1))</f>
        <v/>
      </c>
      <c r="CD33" s="6" t="str">
        <f>IF($BU33="","",IF(LOOKUP($BU33,'aux 1'!$A$12:$A$231,'aux 1'!DW$12:DW$231)="","",1))</f>
        <v/>
      </c>
      <c r="CE33" s="6" t="str">
        <f>IF($BU33="","",IF(LOOKUP($BU33,'aux 1'!$A$12:$A$231,'aux 1'!DX$12:DX$231)="","",1))</f>
        <v/>
      </c>
      <c r="CF33" s="6" t="str">
        <f>IF($BU33="","",IF(LOOKUP($BU33,'aux 1'!$A$12:$A$231,'aux 1'!DY$12:DY$231)="","",1))</f>
        <v/>
      </c>
      <c r="CG33" s="6" t="str">
        <f>IF($BU33="","",IF(LOOKUP($BU33,'aux 1'!$A$12:$A$231,'aux 1'!DZ$12:DZ$231)="","",1))</f>
        <v/>
      </c>
      <c r="CH33" s="6" t="str">
        <f>IF($BU33="","",IF(LOOKUP($BU33,'aux 1'!$A$12:$A$231,'aux 1'!EA$12:EA$231)="","",1))</f>
        <v/>
      </c>
      <c r="CI33" s="6" t="str">
        <f>IF($BU33="","",IF(LOOKUP($BU33,'aux 1'!$A$12:$A$231,'aux 1'!EB$12:EB$231)="","",1))</f>
        <v/>
      </c>
      <c r="CJ33" s="6" t="str">
        <f>IF($BU33="","",IF(LOOKUP($BU33,'aux 1'!$A$12:$A$231,'aux 1'!EC$12:EC$231)="","",1))</f>
        <v/>
      </c>
      <c r="CK33" s="6" t="str">
        <f>IF($BU33="","",IF(LOOKUP($BU33,'aux 1'!$A$12:$A$231,'aux 1'!ED$12:ED$231)="","",1))</f>
        <v/>
      </c>
      <c r="CL33" s="6" t="str">
        <f>IF($BU33="","",IF(LOOKUP($BU33,'aux 1'!$A$12:$A$231,'aux 1'!EE$12:EE$231)="","",1))</f>
        <v/>
      </c>
      <c r="CM33" s="6" t="str">
        <f>IF($BU33="","",IF(LOOKUP($BU33,'aux 1'!$A$12:$A$231,'aux 1'!EF$12:EF$231)="","",1))</f>
        <v/>
      </c>
      <c r="CN33" s="6" t="str">
        <f>IF($BU33="","",IF(LOOKUP($BU33,'aux 1'!$A$12:$A$231,'aux 1'!EG$12:EG$231)="","",1))</f>
        <v/>
      </c>
      <c r="CO33" s="6" t="str">
        <f>IF($BU33="","",IF(LOOKUP($BU33,'aux 1'!$A$12:$A$231,'aux 1'!EH$12:EH$231)="","",1))</f>
        <v/>
      </c>
      <c r="CP33" s="6" t="str">
        <f>IF($BU33="","",IF(LOOKUP($BU33,'aux 1'!$A$12:$A$231,'aux 1'!EI$12:EI$231)="","",1))</f>
        <v/>
      </c>
      <c r="CQ33" s="6" t="str">
        <f>IF($BU33="","",IF(LOOKUP($BU33,'aux 1'!$A$12:$A$231,'aux 1'!EJ$12:EJ$231)="","",1))</f>
        <v/>
      </c>
      <c r="CR33" s="7" t="str">
        <f>IF($BU33="","",IF(LOOKUP($BU33,'aux 1'!$A$12:$A$231,'aux 1'!EK$12:EK$231)="","",1))</f>
        <v/>
      </c>
      <c r="CS33" s="7" t="str">
        <f>IF($BU33="","",IF(LOOKUP($BU33,'aux 1'!$A$12:$A$231,'aux 1'!EL$12:EL$231)="","",1))</f>
        <v/>
      </c>
      <c r="CT33" s="7" t="str">
        <f>IF($BU33="","",IF(LOOKUP($BU33,'aux 1'!$A$12:$A$231,'aux 1'!EM$12:EM$231)="","",1))</f>
        <v/>
      </c>
      <c r="CU33" s="7" t="str">
        <f>IF($BU33="","",IF(LOOKUP($BU33,'aux 1'!$A$12:$A$231,'aux 1'!EN$12:EN$231)="","",1))</f>
        <v/>
      </c>
      <c r="CV33" s="7" t="str">
        <f>IF($BU33="","",IF(LOOKUP($BU33,'aux 1'!$A$12:$A$231,'aux 1'!EO$12:EO$231)="","",1))</f>
        <v/>
      </c>
      <c r="CW33" s="7" t="str">
        <f>IF($BU33="","",IF(LOOKUP($BU33,'aux 1'!$A$12:$A$231,'aux 1'!EP$12:EP$231)="","",1))</f>
        <v/>
      </c>
      <c r="CX33" s="7" t="str">
        <f>IF($BU33="","",IF(LOOKUP($BU33,'aux 1'!$A$12:$A$231,'aux 1'!EQ$12:EQ$231)="","",1))</f>
        <v/>
      </c>
      <c r="CY33" s="7" t="str">
        <f>IF($BU33="","",IF(LOOKUP($BU33,'aux 1'!$A$12:$A$231,'aux 1'!ER$12:ER$231)="","",1))</f>
        <v/>
      </c>
      <c r="CZ33" s="7" t="str">
        <f>IF($BU33="","",IF(LOOKUP($BU33,'aux 1'!$A$12:$A$231,'aux 1'!ES$12:ES$231)="","",1))</f>
        <v/>
      </c>
      <c r="DA33" s="7" t="str">
        <f>IF($BU33="","",IF(LOOKUP($BU33,'aux 1'!$A$12:$A$231,'aux 1'!ET$12:ET$231)="","",1))</f>
        <v/>
      </c>
      <c r="DB33" s="7" t="str">
        <f>IF($BU33="","",IF(LOOKUP($BU33,'aux 1'!$A$12:$A$231,'aux 1'!EU$12:EU$231)="","",1))</f>
        <v/>
      </c>
      <c r="DC33" s="7" t="str">
        <f>IF($BU33="","",IF(LOOKUP($BU33,'aux 1'!$A$12:$A$231,'aux 1'!EV$12:EV$231)="","",1))</f>
        <v/>
      </c>
      <c r="DD33" s="7" t="str">
        <f>IF($BU33="","",IF(LOOKUP($BU33,'aux 1'!$A$12:$A$231,'aux 1'!EW$12:EW$231)="","",1))</f>
        <v/>
      </c>
      <c r="DE33" s="7" t="str">
        <f>IF($BU33="","",IF(LOOKUP($BU33,'aux 1'!$A$12:$A$231,'aux 1'!EX$12:EX$231)="","",1))</f>
        <v/>
      </c>
      <c r="DF33" s="7" t="str">
        <f>IF($BU33="","",IF(LOOKUP($BU33,'aux 1'!$A$12:$A$231,'aux 1'!EY$12:EY$231)="","",1))</f>
        <v/>
      </c>
      <c r="DG33" s="7" t="str">
        <f>IF($BU33="","",IF(LOOKUP($BU33,'aux 1'!$A$12:$A$231,'aux 1'!EZ$12:EZ$231)="","",1))</f>
        <v/>
      </c>
      <c r="DH33" s="7" t="str">
        <f>IF($BU33="","",IF(LOOKUP($BU33,'aux 1'!$A$12:$A$231,'aux 1'!FA$12:FA$231)="","",1))</f>
        <v/>
      </c>
      <c r="DI33" s="7" t="str">
        <f>IF($BU33="","",IF(LOOKUP($BU33,'aux 1'!$A$12:$A$231,'aux 1'!FB$12:FB$231)="","",1))</f>
        <v/>
      </c>
      <c r="DJ33" s="15" t="str">
        <f>IF($BU33="","",IF(LOOKUP($BU33,'aux 1'!$A$12:$A$231,'aux 1'!FC$12:FC$231)="","",1))</f>
        <v/>
      </c>
      <c r="DK33" s="15" t="str">
        <f>IF($BU33="","",IF(LOOKUP($BU33,'aux 1'!$A$12:$A$231,'aux 1'!FD$12:FD$231)="","",1))</f>
        <v/>
      </c>
      <c r="DL33" s="15" t="str">
        <f>IF($BU33="","",IF(LOOKUP($BU33,'aux 1'!$A$12:$A$231,'aux 1'!FE$12:FE$231)="","",1))</f>
        <v/>
      </c>
      <c r="DM33" s="15" t="str">
        <f>IF($BU33="","",IF(LOOKUP($BU33,'aux 1'!$A$12:$A$231,'aux 1'!FF$12:FF$231)="","",1))</f>
        <v/>
      </c>
      <c r="DN33" s="15" t="str">
        <f>IF($BU33="","",IF(LOOKUP($BU33,'aux 1'!$A$12:$A$231,'aux 1'!FG$12:FG$231)="","",1))</f>
        <v/>
      </c>
      <c r="DO33" s="15" t="str">
        <f>IF($BU33="","",IF(LOOKUP($BU33,'aux 1'!$A$12:$A$231,'aux 1'!FH$12:FH$231)="","",1))</f>
        <v/>
      </c>
      <c r="DP33" s="15" t="str">
        <f>IF($BU33="","",IF(LOOKUP($BU33,'aux 1'!$A$12:$A$231,'aux 1'!FI$12:FI$231)="","",1))</f>
        <v/>
      </c>
      <c r="DQ33" s="15" t="str">
        <f>IF($BU33="","",IF(LOOKUP($BU33,'aux 1'!$A$12:$A$231,'aux 1'!FJ$12:FJ$231)="","",1))</f>
        <v/>
      </c>
      <c r="DR33" s="15" t="str">
        <f>IF($BU33="","",IF(LOOKUP($BU33,'aux 1'!$A$12:$A$231,'aux 1'!FK$12:FK$231)="","",1))</f>
        <v/>
      </c>
      <c r="DS33" s="15" t="str">
        <f>IF($BU33="","",IF(LOOKUP($BU33,'aux 1'!$A$12:$A$231,'aux 1'!FL$12:FL$231)="","",1))</f>
        <v/>
      </c>
      <c r="DT33" s="15" t="str">
        <f>IF($BU33="","",IF(LOOKUP($BU33,'aux 1'!$A$12:$A$231,'aux 1'!FM$12:FM$231)="","",1))</f>
        <v/>
      </c>
      <c r="DU33" s="15" t="str">
        <f>IF($BU33="","",IF(LOOKUP($BU33,'aux 1'!$A$12:$A$231,'aux 1'!FN$12:FN$231)="","",1))</f>
        <v/>
      </c>
      <c r="DV33" s="15" t="str">
        <f>IF($BU33="","",IF(LOOKUP($BU33,'aux 1'!$A$12:$A$231,'aux 1'!FO$12:FO$231)="","",1))</f>
        <v/>
      </c>
      <c r="DW33" s="15" t="str">
        <f>IF($BU33="","",IF(LOOKUP($BU33,'aux 1'!$A$12:$A$231,'aux 1'!FP$12:FP$231)="","",1))</f>
        <v/>
      </c>
      <c r="DX33" s="15" t="str">
        <f>IF($BU33="","",IF(LOOKUP($BU33,'aux 1'!$A$12:$A$231,'aux 1'!FQ$12:FQ$231)="","",1))</f>
        <v/>
      </c>
      <c r="DY33" s="15" t="str">
        <f>IF($BU33="","",IF(LOOKUP($BU33,'aux 1'!$A$12:$A$231,'aux 1'!FR$12:FR$231)="","",1))</f>
        <v/>
      </c>
      <c r="DZ33" s="15" t="str">
        <f>IF($BU33="","",IF(LOOKUP($BU33,'aux 1'!$A$12:$A$231,'aux 1'!FS$12:FS$231)="","",1))</f>
        <v/>
      </c>
      <c r="EA33" s="15" t="str">
        <f>IF($BU33="","",IF(LOOKUP($BU33,'aux 1'!$A$12:$A$231,'aux 1'!FT$12:FT$231)="","",1))</f>
        <v/>
      </c>
      <c r="EB33" s="14" t="str">
        <f>IF($BU33="","",IF(LOOKUP($BU33,'aux 1'!$A$12:$A$231,'aux 1'!FU$12:FU$231)="","",1))</f>
        <v/>
      </c>
      <c r="EC33" s="14" t="str">
        <f>IF($BU33="","",IF(LOOKUP($BU33,'aux 1'!$A$12:$A$231,'aux 1'!FV$12:FV$231)="","",1))</f>
        <v/>
      </c>
      <c r="ED33" s="14" t="str">
        <f>IF($BU33="","",IF(LOOKUP($BU33,'aux 1'!$A$12:$A$231,'aux 1'!FW$12:FW$231)="","",1))</f>
        <v/>
      </c>
      <c r="EE33" s="14" t="str">
        <f>IF($BU33="","",IF(LOOKUP($BU33,'aux 1'!$A$12:$A$231,'aux 1'!FX$12:FX$231)="","",1))</f>
        <v/>
      </c>
      <c r="EF33" s="14" t="str">
        <f>IF($BU33="","",IF(LOOKUP($BU33,'aux 1'!$A$12:$A$231,'aux 1'!FY$12:FY$231)="","",1))</f>
        <v/>
      </c>
      <c r="EG33" s="14" t="str">
        <f>IF($BU33="","",IF(LOOKUP($BU33,'aux 1'!$A$12:$A$231,'aux 1'!FZ$12:FZ$231)="","",1))</f>
        <v/>
      </c>
      <c r="EH33" s="14" t="str">
        <f>IF($BU33="","",IF(LOOKUP($BU33,'aux 1'!$A$12:$A$231,'aux 1'!GA$12:GA$231)="","",1))</f>
        <v/>
      </c>
      <c r="EI33" s="14" t="str">
        <f>IF($BU33="","",IF(LOOKUP($BU33,'aux 1'!$A$12:$A$231,'aux 1'!GB$12:GB$231)="","",1))</f>
        <v/>
      </c>
      <c r="EJ33" s="14" t="str">
        <f>IF($BU33="","",IF(LOOKUP($BU33,'aux 1'!$A$12:$A$231,'aux 1'!GC$12:GC$231)="","",1))</f>
        <v/>
      </c>
      <c r="EK33" s="14" t="str">
        <f>IF($BU33="","",IF(LOOKUP($BU33,'aux 1'!$A$12:$A$231,'aux 1'!GD$12:GD$231)="","",1))</f>
        <v/>
      </c>
      <c r="EL33" s="14" t="str">
        <f>IF($BU33="","",IF(LOOKUP($BU33,'aux 1'!$A$12:$A$231,'aux 1'!GE$12:GE$231)="","",1))</f>
        <v/>
      </c>
      <c r="EM33" s="14" t="str">
        <f>IF($BU33="","",IF(LOOKUP($BU33,'aux 1'!$A$12:$A$231,'aux 1'!GF$12:GF$231)="","",1))</f>
        <v/>
      </c>
      <c r="EN33" s="14" t="str">
        <f>IF($BU33="","",IF(LOOKUP($BU33,'aux 1'!$A$12:$A$231,'aux 1'!GG$12:GG$231)="","",1))</f>
        <v/>
      </c>
      <c r="EO33" s="14" t="str">
        <f>IF($BU33="","",IF(LOOKUP($BU33,'aux 1'!$A$12:$A$231,'aux 1'!GH$12:GH$231)="","",1))</f>
        <v/>
      </c>
      <c r="EP33" s="14" t="str">
        <f>IF($BU33="","",IF(LOOKUP($BU33,'aux 1'!$A$12:$A$231,'aux 1'!GI$12:GI$231)="","",1))</f>
        <v/>
      </c>
      <c r="EQ33" s="14" t="str">
        <f>IF($BU33="","",IF(LOOKUP($BU33,'aux 1'!$A$12:$A$231,'aux 1'!GJ$12:GJ$231)="","",1))</f>
        <v/>
      </c>
      <c r="ER33" s="14" t="str">
        <f>IF($BU33="","",IF(LOOKUP($BU33,'aux 1'!$A$12:$A$231,'aux 1'!GK$12:GK$231)="","",1))</f>
        <v/>
      </c>
      <c r="ES33" s="14" t="str">
        <f>IF($BU33="","",IF(LOOKUP($BU33,'aux 1'!$A$12:$A$231,'aux 1'!GL$12:GL$231)="","",1))</f>
        <v/>
      </c>
      <c r="ET33" s="19" t="str">
        <f>IF($BU33="","",IF(LOOKUP($BU33,'aux 1'!$A$12:$A$231,'aux 1'!GM$12:GM$231)="","",1))</f>
        <v/>
      </c>
      <c r="EU33" s="19" t="str">
        <f>IF($BU33="","",IF(LOOKUP($BU33,'aux 1'!$A$12:$A$231,'aux 1'!GN$12:GN$231)="","",1))</f>
        <v/>
      </c>
      <c r="EV33" s="19" t="str">
        <f>IF($BU33="","",IF(LOOKUP($BU33,'aux 1'!$A$12:$A$231,'aux 1'!GO$12:GO$231)="","",1))</f>
        <v/>
      </c>
      <c r="EW33" s="19" t="str">
        <f>IF($BU33="","",IF(LOOKUP($BU33,'aux 1'!$A$12:$A$231,'aux 1'!GP$12:GP$231)="","",1))</f>
        <v/>
      </c>
      <c r="EX33" s="19" t="str">
        <f>IF($BU33="","",IF(LOOKUP($BU33,'aux 1'!$A$12:$A$231,'aux 1'!GQ$12:GQ$231)="","",1))</f>
        <v/>
      </c>
      <c r="EY33" s="19" t="str">
        <f>IF($BU33="","",IF(LOOKUP($BU33,'aux 1'!$A$12:$A$231,'aux 1'!GR$12:GR$231)="","",1))</f>
        <v/>
      </c>
      <c r="EZ33" s="19" t="str">
        <f>IF($BU33="","",IF(LOOKUP($BU33,'aux 1'!$A$12:$A$231,'aux 1'!GS$12:GS$231)="","",1))</f>
        <v/>
      </c>
      <c r="FA33" s="19" t="str">
        <f>IF($BU33="","",IF(LOOKUP($BU33,'aux 1'!$A$12:$A$231,'aux 1'!GT$12:GT$231)="","",1))</f>
        <v/>
      </c>
      <c r="FB33" s="19" t="str">
        <f>IF($BU33="","",IF(LOOKUP($BU33,'aux 1'!$A$12:$A$231,'aux 1'!GU$12:GU$231)="","",1))</f>
        <v/>
      </c>
      <c r="FC33" s="19" t="str">
        <f>IF($BU33="","",IF(LOOKUP($BU33,'aux 1'!$A$12:$A$231,'aux 1'!GV$12:GV$231)="","",1))</f>
        <v/>
      </c>
      <c r="FD33" s="19" t="str">
        <f>IF($BU33="","",IF(LOOKUP($BU33,'aux 1'!$A$12:$A$231,'aux 1'!GW$12:GW$231)="","",1))</f>
        <v/>
      </c>
      <c r="FE33" s="19" t="str">
        <f>IF($BU33="","",IF(LOOKUP($BU33,'aux 1'!$A$12:$A$231,'aux 1'!GX$12:GX$231)="","",1))</f>
        <v/>
      </c>
      <c r="FF33" s="19" t="str">
        <f>IF($BU33="","",IF(LOOKUP($BU33,'aux 1'!$A$12:$A$231,'aux 1'!GY$12:GY$231)="","",1))</f>
        <v/>
      </c>
      <c r="FG33" s="19" t="str">
        <f>IF($BU33="","",IF(LOOKUP($BU33,'aux 1'!$A$12:$A$231,'aux 1'!GZ$12:GZ$231)="","",1))</f>
        <v/>
      </c>
      <c r="FH33" s="19" t="str">
        <f>IF($BU33="","",IF(LOOKUP($BU33,'aux 1'!$A$12:$A$231,'aux 1'!HA$12:HA$231)="","",1))</f>
        <v/>
      </c>
      <c r="FI33" s="19" t="str">
        <f>IF($BU33="","",IF(LOOKUP($BU33,'aux 1'!$A$12:$A$231,'aux 1'!HB$12:HB$231)="","",1))</f>
        <v/>
      </c>
      <c r="FJ33" s="19" t="str">
        <f>IF($BU33="","",IF(LOOKUP($BU33,'aux 1'!$A$12:$A$231,'aux 1'!HC$12:HC$231)="","",1))</f>
        <v/>
      </c>
      <c r="FK33" s="19" t="str">
        <f>IF($BU33="","",IF(LOOKUP($BU33,'aux 1'!$A$12:$A$231,'aux 1'!HD$12:HD$231)="","",1))</f>
        <v/>
      </c>
      <c r="FM33" s="47"/>
      <c r="FN33" s="47"/>
      <c r="FO33" s="47"/>
      <c r="FP33" s="47"/>
      <c r="FQ33" s="47"/>
      <c r="FR33" s="47"/>
      <c r="FS33" s="47"/>
      <c r="FT33" s="47"/>
      <c r="FU33" s="47"/>
      <c r="FV33" s="47"/>
      <c r="FW33" s="47"/>
      <c r="FX33" s="47"/>
      <c r="FY33" s="47"/>
      <c r="FZ33" s="47"/>
    </row>
    <row r="34" spans="7:182" x14ac:dyDescent="0.25">
      <c r="BN34" s="47">
        <v>5</v>
      </c>
      <c r="BO34" s="122">
        <v>17</v>
      </c>
      <c r="BP34" s="10">
        <f t="shared" si="37"/>
        <v>2</v>
      </c>
      <c r="BQ34" s="15" t="str">
        <f t="shared" si="27"/>
        <v/>
      </c>
      <c r="BR34" s="121" t="str">
        <f t="shared" si="36"/>
        <v/>
      </c>
      <c r="BS34" s="47"/>
      <c r="BT34" s="47"/>
      <c r="BU34" s="47"/>
      <c r="BY34" s="322">
        <v>28</v>
      </c>
      <c r="BZ34" s="6" t="str">
        <f>IF($BU34="","",IF(LOOKUP($BU34,'aux 1'!$A$12:$A$231,'aux 1'!DS$12:DS$231)="","",1))</f>
        <v/>
      </c>
      <c r="CA34" s="6" t="str">
        <f>IF($BU34="","",IF(LOOKUP($BU34,'aux 1'!$A$12:$A$231,'aux 1'!DT$12:DT$231)="","",1))</f>
        <v/>
      </c>
      <c r="CB34" s="6" t="str">
        <f>IF($BU34="","",IF(LOOKUP($BU34,'aux 1'!$A$12:$A$231,'aux 1'!DU$12:DU$231)="","",1))</f>
        <v/>
      </c>
      <c r="CC34" s="6" t="str">
        <f>IF($BU34="","",IF(LOOKUP($BU34,'aux 1'!$A$12:$A$231,'aux 1'!DV$12:DV$231)="","",1))</f>
        <v/>
      </c>
      <c r="CD34" s="6" t="str">
        <f>IF($BU34="","",IF(LOOKUP($BU34,'aux 1'!$A$12:$A$231,'aux 1'!DW$12:DW$231)="","",1))</f>
        <v/>
      </c>
      <c r="CE34" s="6" t="str">
        <f>IF($BU34="","",IF(LOOKUP($BU34,'aux 1'!$A$12:$A$231,'aux 1'!DX$12:DX$231)="","",1))</f>
        <v/>
      </c>
      <c r="CF34" s="6" t="str">
        <f>IF($BU34="","",IF(LOOKUP($BU34,'aux 1'!$A$12:$A$231,'aux 1'!DY$12:DY$231)="","",1))</f>
        <v/>
      </c>
      <c r="CG34" s="6" t="str">
        <f>IF($BU34="","",IF(LOOKUP($BU34,'aux 1'!$A$12:$A$231,'aux 1'!DZ$12:DZ$231)="","",1))</f>
        <v/>
      </c>
      <c r="CH34" s="6" t="str">
        <f>IF($BU34="","",IF(LOOKUP($BU34,'aux 1'!$A$12:$A$231,'aux 1'!EA$12:EA$231)="","",1))</f>
        <v/>
      </c>
      <c r="CI34" s="6" t="str">
        <f>IF($BU34="","",IF(LOOKUP($BU34,'aux 1'!$A$12:$A$231,'aux 1'!EB$12:EB$231)="","",1))</f>
        <v/>
      </c>
      <c r="CJ34" s="6" t="str">
        <f>IF($BU34="","",IF(LOOKUP($BU34,'aux 1'!$A$12:$A$231,'aux 1'!EC$12:EC$231)="","",1))</f>
        <v/>
      </c>
      <c r="CK34" s="6" t="str">
        <f>IF($BU34="","",IF(LOOKUP($BU34,'aux 1'!$A$12:$A$231,'aux 1'!ED$12:ED$231)="","",1))</f>
        <v/>
      </c>
      <c r="CL34" s="6" t="str">
        <f>IF($BU34="","",IF(LOOKUP($BU34,'aux 1'!$A$12:$A$231,'aux 1'!EE$12:EE$231)="","",1))</f>
        <v/>
      </c>
      <c r="CM34" s="6" t="str">
        <f>IF($BU34="","",IF(LOOKUP($BU34,'aux 1'!$A$12:$A$231,'aux 1'!EF$12:EF$231)="","",1))</f>
        <v/>
      </c>
      <c r="CN34" s="6" t="str">
        <f>IF($BU34="","",IF(LOOKUP($BU34,'aux 1'!$A$12:$A$231,'aux 1'!EG$12:EG$231)="","",1))</f>
        <v/>
      </c>
      <c r="CO34" s="6" t="str">
        <f>IF($BU34="","",IF(LOOKUP($BU34,'aux 1'!$A$12:$A$231,'aux 1'!EH$12:EH$231)="","",1))</f>
        <v/>
      </c>
      <c r="CP34" s="6" t="str">
        <f>IF($BU34="","",IF(LOOKUP($BU34,'aux 1'!$A$12:$A$231,'aux 1'!EI$12:EI$231)="","",1))</f>
        <v/>
      </c>
      <c r="CQ34" s="6" t="str">
        <f>IF($BU34="","",IF(LOOKUP($BU34,'aux 1'!$A$12:$A$231,'aux 1'!EJ$12:EJ$231)="","",1))</f>
        <v/>
      </c>
      <c r="CR34" s="7" t="str">
        <f>IF($BU34="","",IF(LOOKUP($BU34,'aux 1'!$A$12:$A$231,'aux 1'!EK$12:EK$231)="","",1))</f>
        <v/>
      </c>
      <c r="CS34" s="7" t="str">
        <f>IF($BU34="","",IF(LOOKUP($BU34,'aux 1'!$A$12:$A$231,'aux 1'!EL$12:EL$231)="","",1))</f>
        <v/>
      </c>
      <c r="CT34" s="7" t="str">
        <f>IF($BU34="","",IF(LOOKUP($BU34,'aux 1'!$A$12:$A$231,'aux 1'!EM$12:EM$231)="","",1))</f>
        <v/>
      </c>
      <c r="CU34" s="7" t="str">
        <f>IF($BU34="","",IF(LOOKUP($BU34,'aux 1'!$A$12:$A$231,'aux 1'!EN$12:EN$231)="","",1))</f>
        <v/>
      </c>
      <c r="CV34" s="7" t="str">
        <f>IF($BU34="","",IF(LOOKUP($BU34,'aux 1'!$A$12:$A$231,'aux 1'!EO$12:EO$231)="","",1))</f>
        <v/>
      </c>
      <c r="CW34" s="7" t="str">
        <f>IF($BU34="","",IF(LOOKUP($BU34,'aux 1'!$A$12:$A$231,'aux 1'!EP$12:EP$231)="","",1))</f>
        <v/>
      </c>
      <c r="CX34" s="7" t="str">
        <f>IF($BU34="","",IF(LOOKUP($BU34,'aux 1'!$A$12:$A$231,'aux 1'!EQ$12:EQ$231)="","",1))</f>
        <v/>
      </c>
      <c r="CY34" s="7" t="str">
        <f>IF($BU34="","",IF(LOOKUP($BU34,'aux 1'!$A$12:$A$231,'aux 1'!ER$12:ER$231)="","",1))</f>
        <v/>
      </c>
      <c r="CZ34" s="7" t="str">
        <f>IF($BU34="","",IF(LOOKUP($BU34,'aux 1'!$A$12:$A$231,'aux 1'!ES$12:ES$231)="","",1))</f>
        <v/>
      </c>
      <c r="DA34" s="7" t="str">
        <f>IF($BU34="","",IF(LOOKUP($BU34,'aux 1'!$A$12:$A$231,'aux 1'!ET$12:ET$231)="","",1))</f>
        <v/>
      </c>
      <c r="DB34" s="7" t="str">
        <f>IF($BU34="","",IF(LOOKUP($BU34,'aux 1'!$A$12:$A$231,'aux 1'!EU$12:EU$231)="","",1))</f>
        <v/>
      </c>
      <c r="DC34" s="7" t="str">
        <f>IF($BU34="","",IF(LOOKUP($BU34,'aux 1'!$A$12:$A$231,'aux 1'!EV$12:EV$231)="","",1))</f>
        <v/>
      </c>
      <c r="DD34" s="7" t="str">
        <f>IF($BU34="","",IF(LOOKUP($BU34,'aux 1'!$A$12:$A$231,'aux 1'!EW$12:EW$231)="","",1))</f>
        <v/>
      </c>
      <c r="DE34" s="7" t="str">
        <f>IF($BU34="","",IF(LOOKUP($BU34,'aux 1'!$A$12:$A$231,'aux 1'!EX$12:EX$231)="","",1))</f>
        <v/>
      </c>
      <c r="DF34" s="7" t="str">
        <f>IF($BU34="","",IF(LOOKUP($BU34,'aux 1'!$A$12:$A$231,'aux 1'!EY$12:EY$231)="","",1))</f>
        <v/>
      </c>
      <c r="DG34" s="7" t="str">
        <f>IF($BU34="","",IF(LOOKUP($BU34,'aux 1'!$A$12:$A$231,'aux 1'!EZ$12:EZ$231)="","",1))</f>
        <v/>
      </c>
      <c r="DH34" s="7" t="str">
        <f>IF($BU34="","",IF(LOOKUP($BU34,'aux 1'!$A$12:$A$231,'aux 1'!FA$12:FA$231)="","",1))</f>
        <v/>
      </c>
      <c r="DI34" s="7" t="str">
        <f>IF($BU34="","",IF(LOOKUP($BU34,'aux 1'!$A$12:$A$231,'aux 1'!FB$12:FB$231)="","",1))</f>
        <v/>
      </c>
      <c r="DJ34" s="15" t="str">
        <f>IF($BU34="","",IF(LOOKUP($BU34,'aux 1'!$A$12:$A$231,'aux 1'!FC$12:FC$231)="","",1))</f>
        <v/>
      </c>
      <c r="DK34" s="15" t="str">
        <f>IF($BU34="","",IF(LOOKUP($BU34,'aux 1'!$A$12:$A$231,'aux 1'!FD$12:FD$231)="","",1))</f>
        <v/>
      </c>
      <c r="DL34" s="15" t="str">
        <f>IF($BU34="","",IF(LOOKUP($BU34,'aux 1'!$A$12:$A$231,'aux 1'!FE$12:FE$231)="","",1))</f>
        <v/>
      </c>
      <c r="DM34" s="15" t="str">
        <f>IF($BU34="","",IF(LOOKUP($BU34,'aux 1'!$A$12:$A$231,'aux 1'!FF$12:FF$231)="","",1))</f>
        <v/>
      </c>
      <c r="DN34" s="15" t="str">
        <f>IF($BU34="","",IF(LOOKUP($BU34,'aux 1'!$A$12:$A$231,'aux 1'!FG$12:FG$231)="","",1))</f>
        <v/>
      </c>
      <c r="DO34" s="15" t="str">
        <f>IF($BU34="","",IF(LOOKUP($BU34,'aux 1'!$A$12:$A$231,'aux 1'!FH$12:FH$231)="","",1))</f>
        <v/>
      </c>
      <c r="DP34" s="15" t="str">
        <f>IF($BU34="","",IF(LOOKUP($BU34,'aux 1'!$A$12:$A$231,'aux 1'!FI$12:FI$231)="","",1))</f>
        <v/>
      </c>
      <c r="DQ34" s="15" t="str">
        <f>IF($BU34="","",IF(LOOKUP($BU34,'aux 1'!$A$12:$A$231,'aux 1'!FJ$12:FJ$231)="","",1))</f>
        <v/>
      </c>
      <c r="DR34" s="15" t="str">
        <f>IF($BU34="","",IF(LOOKUP($BU34,'aux 1'!$A$12:$A$231,'aux 1'!FK$12:FK$231)="","",1))</f>
        <v/>
      </c>
      <c r="DS34" s="15" t="str">
        <f>IF($BU34="","",IF(LOOKUP($BU34,'aux 1'!$A$12:$A$231,'aux 1'!FL$12:FL$231)="","",1))</f>
        <v/>
      </c>
      <c r="DT34" s="15" t="str">
        <f>IF($BU34="","",IF(LOOKUP($BU34,'aux 1'!$A$12:$A$231,'aux 1'!FM$12:FM$231)="","",1))</f>
        <v/>
      </c>
      <c r="DU34" s="15" t="str">
        <f>IF($BU34="","",IF(LOOKUP($BU34,'aux 1'!$A$12:$A$231,'aux 1'!FN$12:FN$231)="","",1))</f>
        <v/>
      </c>
      <c r="DV34" s="15" t="str">
        <f>IF($BU34="","",IF(LOOKUP($BU34,'aux 1'!$A$12:$A$231,'aux 1'!FO$12:FO$231)="","",1))</f>
        <v/>
      </c>
      <c r="DW34" s="15" t="str">
        <f>IF($BU34="","",IF(LOOKUP($BU34,'aux 1'!$A$12:$A$231,'aux 1'!FP$12:FP$231)="","",1))</f>
        <v/>
      </c>
      <c r="DX34" s="15" t="str">
        <f>IF($BU34="","",IF(LOOKUP($BU34,'aux 1'!$A$12:$A$231,'aux 1'!FQ$12:FQ$231)="","",1))</f>
        <v/>
      </c>
      <c r="DY34" s="15" t="str">
        <f>IF($BU34="","",IF(LOOKUP($BU34,'aux 1'!$A$12:$A$231,'aux 1'!FR$12:FR$231)="","",1))</f>
        <v/>
      </c>
      <c r="DZ34" s="15" t="str">
        <f>IF($BU34="","",IF(LOOKUP($BU34,'aux 1'!$A$12:$A$231,'aux 1'!FS$12:FS$231)="","",1))</f>
        <v/>
      </c>
      <c r="EA34" s="15" t="str">
        <f>IF($BU34="","",IF(LOOKUP($BU34,'aux 1'!$A$12:$A$231,'aux 1'!FT$12:FT$231)="","",1))</f>
        <v/>
      </c>
      <c r="EB34" s="14" t="str">
        <f>IF($BU34="","",IF(LOOKUP($BU34,'aux 1'!$A$12:$A$231,'aux 1'!FU$12:FU$231)="","",1))</f>
        <v/>
      </c>
      <c r="EC34" s="14" t="str">
        <f>IF($BU34="","",IF(LOOKUP($BU34,'aux 1'!$A$12:$A$231,'aux 1'!FV$12:FV$231)="","",1))</f>
        <v/>
      </c>
      <c r="ED34" s="14" t="str">
        <f>IF($BU34="","",IF(LOOKUP($BU34,'aux 1'!$A$12:$A$231,'aux 1'!FW$12:FW$231)="","",1))</f>
        <v/>
      </c>
      <c r="EE34" s="14" t="str">
        <f>IF($BU34="","",IF(LOOKUP($BU34,'aux 1'!$A$12:$A$231,'aux 1'!FX$12:FX$231)="","",1))</f>
        <v/>
      </c>
      <c r="EF34" s="14" t="str">
        <f>IF($BU34="","",IF(LOOKUP($BU34,'aux 1'!$A$12:$A$231,'aux 1'!FY$12:FY$231)="","",1))</f>
        <v/>
      </c>
      <c r="EG34" s="14" t="str">
        <f>IF($BU34="","",IF(LOOKUP($BU34,'aux 1'!$A$12:$A$231,'aux 1'!FZ$12:FZ$231)="","",1))</f>
        <v/>
      </c>
      <c r="EH34" s="14" t="str">
        <f>IF($BU34="","",IF(LOOKUP($BU34,'aux 1'!$A$12:$A$231,'aux 1'!GA$12:GA$231)="","",1))</f>
        <v/>
      </c>
      <c r="EI34" s="14" t="str">
        <f>IF($BU34="","",IF(LOOKUP($BU34,'aux 1'!$A$12:$A$231,'aux 1'!GB$12:GB$231)="","",1))</f>
        <v/>
      </c>
      <c r="EJ34" s="14" t="str">
        <f>IF($BU34="","",IF(LOOKUP($BU34,'aux 1'!$A$12:$A$231,'aux 1'!GC$12:GC$231)="","",1))</f>
        <v/>
      </c>
      <c r="EK34" s="14" t="str">
        <f>IF($BU34="","",IF(LOOKUP($BU34,'aux 1'!$A$12:$A$231,'aux 1'!GD$12:GD$231)="","",1))</f>
        <v/>
      </c>
      <c r="EL34" s="14" t="str">
        <f>IF($BU34="","",IF(LOOKUP($BU34,'aux 1'!$A$12:$A$231,'aux 1'!GE$12:GE$231)="","",1))</f>
        <v/>
      </c>
      <c r="EM34" s="14" t="str">
        <f>IF($BU34="","",IF(LOOKUP($BU34,'aux 1'!$A$12:$A$231,'aux 1'!GF$12:GF$231)="","",1))</f>
        <v/>
      </c>
      <c r="EN34" s="14" t="str">
        <f>IF($BU34="","",IF(LOOKUP($BU34,'aux 1'!$A$12:$A$231,'aux 1'!GG$12:GG$231)="","",1))</f>
        <v/>
      </c>
      <c r="EO34" s="14" t="str">
        <f>IF($BU34="","",IF(LOOKUP($BU34,'aux 1'!$A$12:$A$231,'aux 1'!GH$12:GH$231)="","",1))</f>
        <v/>
      </c>
      <c r="EP34" s="14" t="str">
        <f>IF($BU34="","",IF(LOOKUP($BU34,'aux 1'!$A$12:$A$231,'aux 1'!GI$12:GI$231)="","",1))</f>
        <v/>
      </c>
      <c r="EQ34" s="14" t="str">
        <f>IF($BU34="","",IF(LOOKUP($BU34,'aux 1'!$A$12:$A$231,'aux 1'!GJ$12:GJ$231)="","",1))</f>
        <v/>
      </c>
      <c r="ER34" s="14" t="str">
        <f>IF($BU34="","",IF(LOOKUP($BU34,'aux 1'!$A$12:$A$231,'aux 1'!GK$12:GK$231)="","",1))</f>
        <v/>
      </c>
      <c r="ES34" s="14" t="str">
        <f>IF($BU34="","",IF(LOOKUP($BU34,'aux 1'!$A$12:$A$231,'aux 1'!GL$12:GL$231)="","",1))</f>
        <v/>
      </c>
      <c r="ET34" s="19" t="str">
        <f>IF($BU34="","",IF(LOOKUP($BU34,'aux 1'!$A$12:$A$231,'aux 1'!GM$12:GM$231)="","",1))</f>
        <v/>
      </c>
      <c r="EU34" s="19" t="str">
        <f>IF($BU34="","",IF(LOOKUP($BU34,'aux 1'!$A$12:$A$231,'aux 1'!GN$12:GN$231)="","",1))</f>
        <v/>
      </c>
      <c r="EV34" s="19" t="str">
        <f>IF($BU34="","",IF(LOOKUP($BU34,'aux 1'!$A$12:$A$231,'aux 1'!GO$12:GO$231)="","",1))</f>
        <v/>
      </c>
      <c r="EW34" s="19" t="str">
        <f>IF($BU34="","",IF(LOOKUP($BU34,'aux 1'!$A$12:$A$231,'aux 1'!GP$12:GP$231)="","",1))</f>
        <v/>
      </c>
      <c r="EX34" s="19" t="str">
        <f>IF($BU34="","",IF(LOOKUP($BU34,'aux 1'!$A$12:$A$231,'aux 1'!GQ$12:GQ$231)="","",1))</f>
        <v/>
      </c>
      <c r="EY34" s="19" t="str">
        <f>IF($BU34="","",IF(LOOKUP($BU34,'aux 1'!$A$12:$A$231,'aux 1'!GR$12:GR$231)="","",1))</f>
        <v/>
      </c>
      <c r="EZ34" s="19" t="str">
        <f>IF($BU34="","",IF(LOOKUP($BU34,'aux 1'!$A$12:$A$231,'aux 1'!GS$12:GS$231)="","",1))</f>
        <v/>
      </c>
      <c r="FA34" s="19" t="str">
        <f>IF($BU34="","",IF(LOOKUP($BU34,'aux 1'!$A$12:$A$231,'aux 1'!GT$12:GT$231)="","",1))</f>
        <v/>
      </c>
      <c r="FB34" s="19" t="str">
        <f>IF($BU34="","",IF(LOOKUP($BU34,'aux 1'!$A$12:$A$231,'aux 1'!GU$12:GU$231)="","",1))</f>
        <v/>
      </c>
      <c r="FC34" s="19" t="str">
        <f>IF($BU34="","",IF(LOOKUP($BU34,'aux 1'!$A$12:$A$231,'aux 1'!GV$12:GV$231)="","",1))</f>
        <v/>
      </c>
      <c r="FD34" s="19" t="str">
        <f>IF($BU34="","",IF(LOOKUP($BU34,'aux 1'!$A$12:$A$231,'aux 1'!GW$12:GW$231)="","",1))</f>
        <v/>
      </c>
      <c r="FE34" s="19" t="str">
        <f>IF($BU34="","",IF(LOOKUP($BU34,'aux 1'!$A$12:$A$231,'aux 1'!GX$12:GX$231)="","",1))</f>
        <v/>
      </c>
      <c r="FF34" s="19" t="str">
        <f>IF($BU34="","",IF(LOOKUP($BU34,'aux 1'!$A$12:$A$231,'aux 1'!GY$12:GY$231)="","",1))</f>
        <v/>
      </c>
      <c r="FG34" s="19" t="str">
        <f>IF($BU34="","",IF(LOOKUP($BU34,'aux 1'!$A$12:$A$231,'aux 1'!GZ$12:GZ$231)="","",1))</f>
        <v/>
      </c>
      <c r="FH34" s="19" t="str">
        <f>IF($BU34="","",IF(LOOKUP($BU34,'aux 1'!$A$12:$A$231,'aux 1'!HA$12:HA$231)="","",1))</f>
        <v/>
      </c>
      <c r="FI34" s="19" t="str">
        <f>IF($BU34="","",IF(LOOKUP($BU34,'aux 1'!$A$12:$A$231,'aux 1'!HB$12:HB$231)="","",1))</f>
        <v/>
      </c>
      <c r="FJ34" s="19" t="str">
        <f>IF($BU34="","",IF(LOOKUP($BU34,'aux 1'!$A$12:$A$231,'aux 1'!HC$12:HC$231)="","",1))</f>
        <v/>
      </c>
      <c r="FK34" s="19" t="str">
        <f>IF($BU34="","",IF(LOOKUP($BU34,'aux 1'!$A$12:$A$231,'aux 1'!HD$12:HD$231)="","",1))</f>
        <v/>
      </c>
      <c r="FM34" s="47"/>
      <c r="FN34" s="47"/>
      <c r="FO34" s="47"/>
      <c r="FP34" s="47"/>
      <c r="FQ34" s="47"/>
      <c r="FR34" s="47"/>
      <c r="FS34" s="47"/>
      <c r="FT34" s="47"/>
      <c r="FU34" s="47"/>
      <c r="FV34" s="47"/>
      <c r="FW34" s="47"/>
      <c r="FX34" s="47"/>
      <c r="FY34" s="47"/>
      <c r="FZ34" s="47"/>
    </row>
    <row r="35" spans="7:182" x14ac:dyDescent="0.25">
      <c r="BN35" s="47">
        <v>6</v>
      </c>
      <c r="BO35" s="122">
        <v>18</v>
      </c>
      <c r="BP35" s="10">
        <f t="shared" si="37"/>
        <v>2</v>
      </c>
      <c r="BQ35" s="15" t="str">
        <f t="shared" si="27"/>
        <v/>
      </c>
      <c r="BR35" s="121" t="str">
        <f t="shared" si="36"/>
        <v/>
      </c>
      <c r="BS35" s="47"/>
      <c r="BT35" s="47"/>
      <c r="BU35" s="47"/>
      <c r="BY35" s="322">
        <v>29</v>
      </c>
      <c r="BZ35" s="6" t="str">
        <f>IF($BU35="","",IF(LOOKUP($BU35,'aux 1'!$A$12:$A$231,'aux 1'!DS$12:DS$231)="","",1))</f>
        <v/>
      </c>
      <c r="CA35" s="6" t="str">
        <f>IF($BU35="","",IF(LOOKUP($BU35,'aux 1'!$A$12:$A$231,'aux 1'!DT$12:DT$231)="","",1))</f>
        <v/>
      </c>
      <c r="CB35" s="6" t="str">
        <f>IF($BU35="","",IF(LOOKUP($BU35,'aux 1'!$A$12:$A$231,'aux 1'!DU$12:DU$231)="","",1))</f>
        <v/>
      </c>
      <c r="CC35" s="6" t="str">
        <f>IF($BU35="","",IF(LOOKUP($BU35,'aux 1'!$A$12:$A$231,'aux 1'!DV$12:DV$231)="","",1))</f>
        <v/>
      </c>
      <c r="CD35" s="6" t="str">
        <f>IF($BU35="","",IF(LOOKUP($BU35,'aux 1'!$A$12:$A$231,'aux 1'!DW$12:DW$231)="","",1))</f>
        <v/>
      </c>
      <c r="CE35" s="6" t="str">
        <f>IF($BU35="","",IF(LOOKUP($BU35,'aux 1'!$A$12:$A$231,'aux 1'!DX$12:DX$231)="","",1))</f>
        <v/>
      </c>
      <c r="CF35" s="6" t="str">
        <f>IF($BU35="","",IF(LOOKUP($BU35,'aux 1'!$A$12:$A$231,'aux 1'!DY$12:DY$231)="","",1))</f>
        <v/>
      </c>
      <c r="CG35" s="6" t="str">
        <f>IF($BU35="","",IF(LOOKUP($BU35,'aux 1'!$A$12:$A$231,'aux 1'!DZ$12:DZ$231)="","",1))</f>
        <v/>
      </c>
      <c r="CH35" s="6" t="str">
        <f>IF($BU35="","",IF(LOOKUP($BU35,'aux 1'!$A$12:$A$231,'aux 1'!EA$12:EA$231)="","",1))</f>
        <v/>
      </c>
      <c r="CI35" s="6" t="str">
        <f>IF($BU35="","",IF(LOOKUP($BU35,'aux 1'!$A$12:$A$231,'aux 1'!EB$12:EB$231)="","",1))</f>
        <v/>
      </c>
      <c r="CJ35" s="6" t="str">
        <f>IF($BU35="","",IF(LOOKUP($BU35,'aux 1'!$A$12:$A$231,'aux 1'!EC$12:EC$231)="","",1))</f>
        <v/>
      </c>
      <c r="CK35" s="6" t="str">
        <f>IF($BU35="","",IF(LOOKUP($BU35,'aux 1'!$A$12:$A$231,'aux 1'!ED$12:ED$231)="","",1))</f>
        <v/>
      </c>
      <c r="CL35" s="6" t="str">
        <f>IF($BU35="","",IF(LOOKUP($BU35,'aux 1'!$A$12:$A$231,'aux 1'!EE$12:EE$231)="","",1))</f>
        <v/>
      </c>
      <c r="CM35" s="6" t="str">
        <f>IF($BU35="","",IF(LOOKUP($BU35,'aux 1'!$A$12:$A$231,'aux 1'!EF$12:EF$231)="","",1))</f>
        <v/>
      </c>
      <c r="CN35" s="6" t="str">
        <f>IF($BU35="","",IF(LOOKUP($BU35,'aux 1'!$A$12:$A$231,'aux 1'!EG$12:EG$231)="","",1))</f>
        <v/>
      </c>
      <c r="CO35" s="6" t="str">
        <f>IF($BU35="","",IF(LOOKUP($BU35,'aux 1'!$A$12:$A$231,'aux 1'!EH$12:EH$231)="","",1))</f>
        <v/>
      </c>
      <c r="CP35" s="6" t="str">
        <f>IF($BU35="","",IF(LOOKUP($BU35,'aux 1'!$A$12:$A$231,'aux 1'!EI$12:EI$231)="","",1))</f>
        <v/>
      </c>
      <c r="CQ35" s="6" t="str">
        <f>IF($BU35="","",IF(LOOKUP($BU35,'aux 1'!$A$12:$A$231,'aux 1'!EJ$12:EJ$231)="","",1))</f>
        <v/>
      </c>
      <c r="CR35" s="7" t="str">
        <f>IF($BU35="","",IF(LOOKUP($BU35,'aux 1'!$A$12:$A$231,'aux 1'!EK$12:EK$231)="","",1))</f>
        <v/>
      </c>
      <c r="CS35" s="7" t="str">
        <f>IF($BU35="","",IF(LOOKUP($BU35,'aux 1'!$A$12:$A$231,'aux 1'!EL$12:EL$231)="","",1))</f>
        <v/>
      </c>
      <c r="CT35" s="7" t="str">
        <f>IF($BU35="","",IF(LOOKUP($BU35,'aux 1'!$A$12:$A$231,'aux 1'!EM$12:EM$231)="","",1))</f>
        <v/>
      </c>
      <c r="CU35" s="7" t="str">
        <f>IF($BU35="","",IF(LOOKUP($BU35,'aux 1'!$A$12:$A$231,'aux 1'!EN$12:EN$231)="","",1))</f>
        <v/>
      </c>
      <c r="CV35" s="7" t="str">
        <f>IF($BU35="","",IF(LOOKUP($BU35,'aux 1'!$A$12:$A$231,'aux 1'!EO$12:EO$231)="","",1))</f>
        <v/>
      </c>
      <c r="CW35" s="7" t="str">
        <f>IF($BU35="","",IF(LOOKUP($BU35,'aux 1'!$A$12:$A$231,'aux 1'!EP$12:EP$231)="","",1))</f>
        <v/>
      </c>
      <c r="CX35" s="7" t="str">
        <f>IF($BU35="","",IF(LOOKUP($BU35,'aux 1'!$A$12:$A$231,'aux 1'!EQ$12:EQ$231)="","",1))</f>
        <v/>
      </c>
      <c r="CY35" s="7" t="str">
        <f>IF($BU35="","",IF(LOOKUP($BU35,'aux 1'!$A$12:$A$231,'aux 1'!ER$12:ER$231)="","",1))</f>
        <v/>
      </c>
      <c r="CZ35" s="7" t="str">
        <f>IF($BU35="","",IF(LOOKUP($BU35,'aux 1'!$A$12:$A$231,'aux 1'!ES$12:ES$231)="","",1))</f>
        <v/>
      </c>
      <c r="DA35" s="7" t="str">
        <f>IF($BU35="","",IF(LOOKUP($BU35,'aux 1'!$A$12:$A$231,'aux 1'!ET$12:ET$231)="","",1))</f>
        <v/>
      </c>
      <c r="DB35" s="7" t="str">
        <f>IF($BU35="","",IF(LOOKUP($BU35,'aux 1'!$A$12:$A$231,'aux 1'!EU$12:EU$231)="","",1))</f>
        <v/>
      </c>
      <c r="DC35" s="7" t="str">
        <f>IF($BU35="","",IF(LOOKUP($BU35,'aux 1'!$A$12:$A$231,'aux 1'!EV$12:EV$231)="","",1))</f>
        <v/>
      </c>
      <c r="DD35" s="7" t="str">
        <f>IF($BU35="","",IF(LOOKUP($BU35,'aux 1'!$A$12:$A$231,'aux 1'!EW$12:EW$231)="","",1))</f>
        <v/>
      </c>
      <c r="DE35" s="7" t="str">
        <f>IF($BU35="","",IF(LOOKUP($BU35,'aux 1'!$A$12:$A$231,'aux 1'!EX$12:EX$231)="","",1))</f>
        <v/>
      </c>
      <c r="DF35" s="7" t="str">
        <f>IF($BU35="","",IF(LOOKUP($BU35,'aux 1'!$A$12:$A$231,'aux 1'!EY$12:EY$231)="","",1))</f>
        <v/>
      </c>
      <c r="DG35" s="7" t="str">
        <f>IF($BU35="","",IF(LOOKUP($BU35,'aux 1'!$A$12:$A$231,'aux 1'!EZ$12:EZ$231)="","",1))</f>
        <v/>
      </c>
      <c r="DH35" s="7" t="str">
        <f>IF($BU35="","",IF(LOOKUP($BU35,'aux 1'!$A$12:$A$231,'aux 1'!FA$12:FA$231)="","",1))</f>
        <v/>
      </c>
      <c r="DI35" s="7" t="str">
        <f>IF($BU35="","",IF(LOOKUP($BU35,'aux 1'!$A$12:$A$231,'aux 1'!FB$12:FB$231)="","",1))</f>
        <v/>
      </c>
      <c r="DJ35" s="15" t="str">
        <f>IF($BU35="","",IF(LOOKUP($BU35,'aux 1'!$A$12:$A$231,'aux 1'!FC$12:FC$231)="","",1))</f>
        <v/>
      </c>
      <c r="DK35" s="15" t="str">
        <f>IF($BU35="","",IF(LOOKUP($BU35,'aux 1'!$A$12:$A$231,'aux 1'!FD$12:FD$231)="","",1))</f>
        <v/>
      </c>
      <c r="DL35" s="15" t="str">
        <f>IF($BU35="","",IF(LOOKUP($BU35,'aux 1'!$A$12:$A$231,'aux 1'!FE$12:FE$231)="","",1))</f>
        <v/>
      </c>
      <c r="DM35" s="15" t="str">
        <f>IF($BU35="","",IF(LOOKUP($BU35,'aux 1'!$A$12:$A$231,'aux 1'!FF$12:FF$231)="","",1))</f>
        <v/>
      </c>
      <c r="DN35" s="15" t="str">
        <f>IF($BU35="","",IF(LOOKUP($BU35,'aux 1'!$A$12:$A$231,'aux 1'!FG$12:FG$231)="","",1))</f>
        <v/>
      </c>
      <c r="DO35" s="15" t="str">
        <f>IF($BU35="","",IF(LOOKUP($BU35,'aux 1'!$A$12:$A$231,'aux 1'!FH$12:FH$231)="","",1))</f>
        <v/>
      </c>
      <c r="DP35" s="15" t="str">
        <f>IF($BU35="","",IF(LOOKUP($BU35,'aux 1'!$A$12:$A$231,'aux 1'!FI$12:FI$231)="","",1))</f>
        <v/>
      </c>
      <c r="DQ35" s="15" t="str">
        <f>IF($BU35="","",IF(LOOKUP($BU35,'aux 1'!$A$12:$A$231,'aux 1'!FJ$12:FJ$231)="","",1))</f>
        <v/>
      </c>
      <c r="DR35" s="15" t="str">
        <f>IF($BU35="","",IF(LOOKUP($BU35,'aux 1'!$A$12:$A$231,'aux 1'!FK$12:FK$231)="","",1))</f>
        <v/>
      </c>
      <c r="DS35" s="15" t="str">
        <f>IF($BU35="","",IF(LOOKUP($BU35,'aux 1'!$A$12:$A$231,'aux 1'!FL$12:FL$231)="","",1))</f>
        <v/>
      </c>
      <c r="DT35" s="15" t="str">
        <f>IF($BU35="","",IF(LOOKUP($BU35,'aux 1'!$A$12:$A$231,'aux 1'!FM$12:FM$231)="","",1))</f>
        <v/>
      </c>
      <c r="DU35" s="15" t="str">
        <f>IF($BU35="","",IF(LOOKUP($BU35,'aux 1'!$A$12:$A$231,'aux 1'!FN$12:FN$231)="","",1))</f>
        <v/>
      </c>
      <c r="DV35" s="15" t="str">
        <f>IF($BU35="","",IF(LOOKUP($BU35,'aux 1'!$A$12:$A$231,'aux 1'!FO$12:FO$231)="","",1))</f>
        <v/>
      </c>
      <c r="DW35" s="15" t="str">
        <f>IF($BU35="","",IF(LOOKUP($BU35,'aux 1'!$A$12:$A$231,'aux 1'!FP$12:FP$231)="","",1))</f>
        <v/>
      </c>
      <c r="DX35" s="15" t="str">
        <f>IF($BU35="","",IF(LOOKUP($BU35,'aux 1'!$A$12:$A$231,'aux 1'!FQ$12:FQ$231)="","",1))</f>
        <v/>
      </c>
      <c r="DY35" s="15" t="str">
        <f>IF($BU35="","",IF(LOOKUP($BU35,'aux 1'!$A$12:$A$231,'aux 1'!FR$12:FR$231)="","",1))</f>
        <v/>
      </c>
      <c r="DZ35" s="15" t="str">
        <f>IF($BU35="","",IF(LOOKUP($BU35,'aux 1'!$A$12:$A$231,'aux 1'!FS$12:FS$231)="","",1))</f>
        <v/>
      </c>
      <c r="EA35" s="15" t="str">
        <f>IF($BU35="","",IF(LOOKUP($BU35,'aux 1'!$A$12:$A$231,'aux 1'!FT$12:FT$231)="","",1))</f>
        <v/>
      </c>
      <c r="EB35" s="14" t="str">
        <f>IF($BU35="","",IF(LOOKUP($BU35,'aux 1'!$A$12:$A$231,'aux 1'!FU$12:FU$231)="","",1))</f>
        <v/>
      </c>
      <c r="EC35" s="14" t="str">
        <f>IF($BU35="","",IF(LOOKUP($BU35,'aux 1'!$A$12:$A$231,'aux 1'!FV$12:FV$231)="","",1))</f>
        <v/>
      </c>
      <c r="ED35" s="14" t="str">
        <f>IF($BU35="","",IF(LOOKUP($BU35,'aux 1'!$A$12:$A$231,'aux 1'!FW$12:FW$231)="","",1))</f>
        <v/>
      </c>
      <c r="EE35" s="14" t="str">
        <f>IF($BU35="","",IF(LOOKUP($BU35,'aux 1'!$A$12:$A$231,'aux 1'!FX$12:FX$231)="","",1))</f>
        <v/>
      </c>
      <c r="EF35" s="14" t="str">
        <f>IF($BU35="","",IF(LOOKUP($BU35,'aux 1'!$A$12:$A$231,'aux 1'!FY$12:FY$231)="","",1))</f>
        <v/>
      </c>
      <c r="EG35" s="14" t="str">
        <f>IF($BU35="","",IF(LOOKUP($BU35,'aux 1'!$A$12:$A$231,'aux 1'!FZ$12:FZ$231)="","",1))</f>
        <v/>
      </c>
      <c r="EH35" s="14" t="str">
        <f>IF($BU35="","",IF(LOOKUP($BU35,'aux 1'!$A$12:$A$231,'aux 1'!GA$12:GA$231)="","",1))</f>
        <v/>
      </c>
      <c r="EI35" s="14" t="str">
        <f>IF($BU35="","",IF(LOOKUP($BU35,'aux 1'!$A$12:$A$231,'aux 1'!GB$12:GB$231)="","",1))</f>
        <v/>
      </c>
      <c r="EJ35" s="14" t="str">
        <f>IF($BU35="","",IF(LOOKUP($BU35,'aux 1'!$A$12:$A$231,'aux 1'!GC$12:GC$231)="","",1))</f>
        <v/>
      </c>
      <c r="EK35" s="14" t="str">
        <f>IF($BU35="","",IF(LOOKUP($BU35,'aux 1'!$A$12:$A$231,'aux 1'!GD$12:GD$231)="","",1))</f>
        <v/>
      </c>
      <c r="EL35" s="14" t="str">
        <f>IF($BU35="","",IF(LOOKUP($BU35,'aux 1'!$A$12:$A$231,'aux 1'!GE$12:GE$231)="","",1))</f>
        <v/>
      </c>
      <c r="EM35" s="14" t="str">
        <f>IF($BU35="","",IF(LOOKUP($BU35,'aux 1'!$A$12:$A$231,'aux 1'!GF$12:GF$231)="","",1))</f>
        <v/>
      </c>
      <c r="EN35" s="14" t="str">
        <f>IF($BU35="","",IF(LOOKUP($BU35,'aux 1'!$A$12:$A$231,'aux 1'!GG$12:GG$231)="","",1))</f>
        <v/>
      </c>
      <c r="EO35" s="14" t="str">
        <f>IF($BU35="","",IF(LOOKUP($BU35,'aux 1'!$A$12:$A$231,'aux 1'!GH$12:GH$231)="","",1))</f>
        <v/>
      </c>
      <c r="EP35" s="14" t="str">
        <f>IF($BU35="","",IF(LOOKUP($BU35,'aux 1'!$A$12:$A$231,'aux 1'!GI$12:GI$231)="","",1))</f>
        <v/>
      </c>
      <c r="EQ35" s="14" t="str">
        <f>IF($BU35="","",IF(LOOKUP($BU35,'aux 1'!$A$12:$A$231,'aux 1'!GJ$12:GJ$231)="","",1))</f>
        <v/>
      </c>
      <c r="ER35" s="14" t="str">
        <f>IF($BU35="","",IF(LOOKUP($BU35,'aux 1'!$A$12:$A$231,'aux 1'!GK$12:GK$231)="","",1))</f>
        <v/>
      </c>
      <c r="ES35" s="14" t="str">
        <f>IF($BU35="","",IF(LOOKUP($BU35,'aux 1'!$A$12:$A$231,'aux 1'!GL$12:GL$231)="","",1))</f>
        <v/>
      </c>
      <c r="ET35" s="19" t="str">
        <f>IF($BU35="","",IF(LOOKUP($BU35,'aux 1'!$A$12:$A$231,'aux 1'!GM$12:GM$231)="","",1))</f>
        <v/>
      </c>
      <c r="EU35" s="19" t="str">
        <f>IF($BU35="","",IF(LOOKUP($BU35,'aux 1'!$A$12:$A$231,'aux 1'!GN$12:GN$231)="","",1))</f>
        <v/>
      </c>
      <c r="EV35" s="19" t="str">
        <f>IF($BU35="","",IF(LOOKUP($BU35,'aux 1'!$A$12:$A$231,'aux 1'!GO$12:GO$231)="","",1))</f>
        <v/>
      </c>
      <c r="EW35" s="19" t="str">
        <f>IF($BU35="","",IF(LOOKUP($BU35,'aux 1'!$A$12:$A$231,'aux 1'!GP$12:GP$231)="","",1))</f>
        <v/>
      </c>
      <c r="EX35" s="19" t="str">
        <f>IF($BU35="","",IF(LOOKUP($BU35,'aux 1'!$A$12:$A$231,'aux 1'!GQ$12:GQ$231)="","",1))</f>
        <v/>
      </c>
      <c r="EY35" s="19" t="str">
        <f>IF($BU35="","",IF(LOOKUP($BU35,'aux 1'!$A$12:$A$231,'aux 1'!GR$12:GR$231)="","",1))</f>
        <v/>
      </c>
      <c r="EZ35" s="19" t="str">
        <f>IF($BU35="","",IF(LOOKUP($BU35,'aux 1'!$A$12:$A$231,'aux 1'!GS$12:GS$231)="","",1))</f>
        <v/>
      </c>
      <c r="FA35" s="19" t="str">
        <f>IF($BU35="","",IF(LOOKUP($BU35,'aux 1'!$A$12:$A$231,'aux 1'!GT$12:GT$231)="","",1))</f>
        <v/>
      </c>
      <c r="FB35" s="19" t="str">
        <f>IF($BU35="","",IF(LOOKUP($BU35,'aux 1'!$A$12:$A$231,'aux 1'!GU$12:GU$231)="","",1))</f>
        <v/>
      </c>
      <c r="FC35" s="19" t="str">
        <f>IF($BU35="","",IF(LOOKUP($BU35,'aux 1'!$A$12:$A$231,'aux 1'!GV$12:GV$231)="","",1))</f>
        <v/>
      </c>
      <c r="FD35" s="19" t="str">
        <f>IF($BU35="","",IF(LOOKUP($BU35,'aux 1'!$A$12:$A$231,'aux 1'!GW$12:GW$231)="","",1))</f>
        <v/>
      </c>
      <c r="FE35" s="19" t="str">
        <f>IF($BU35="","",IF(LOOKUP($BU35,'aux 1'!$A$12:$A$231,'aux 1'!GX$12:GX$231)="","",1))</f>
        <v/>
      </c>
      <c r="FF35" s="19" t="str">
        <f>IF($BU35="","",IF(LOOKUP($BU35,'aux 1'!$A$12:$A$231,'aux 1'!GY$12:GY$231)="","",1))</f>
        <v/>
      </c>
      <c r="FG35" s="19" t="str">
        <f>IF($BU35="","",IF(LOOKUP($BU35,'aux 1'!$A$12:$A$231,'aux 1'!GZ$12:GZ$231)="","",1))</f>
        <v/>
      </c>
      <c r="FH35" s="19" t="str">
        <f>IF($BU35="","",IF(LOOKUP($BU35,'aux 1'!$A$12:$A$231,'aux 1'!HA$12:HA$231)="","",1))</f>
        <v/>
      </c>
      <c r="FI35" s="19" t="str">
        <f>IF($BU35="","",IF(LOOKUP($BU35,'aux 1'!$A$12:$A$231,'aux 1'!HB$12:HB$231)="","",1))</f>
        <v/>
      </c>
      <c r="FJ35" s="19" t="str">
        <f>IF($BU35="","",IF(LOOKUP($BU35,'aux 1'!$A$12:$A$231,'aux 1'!HC$12:HC$231)="","",1))</f>
        <v/>
      </c>
      <c r="FK35" s="19" t="str">
        <f>IF($BU35="","",IF(LOOKUP($BU35,'aux 1'!$A$12:$A$231,'aux 1'!HD$12:HD$231)="","",1))</f>
        <v/>
      </c>
      <c r="FM35" s="47"/>
      <c r="FN35" s="47"/>
      <c r="FO35" s="47"/>
      <c r="FP35" s="47"/>
      <c r="FQ35" s="47"/>
      <c r="FR35" s="47"/>
      <c r="FS35" s="47"/>
      <c r="FT35" s="47"/>
      <c r="FU35" s="47"/>
      <c r="FV35" s="47"/>
      <c r="FW35" s="47"/>
      <c r="FX35" s="47"/>
      <c r="FY35" s="47"/>
      <c r="FZ35" s="47"/>
    </row>
    <row r="36" spans="7:182" x14ac:dyDescent="0.25">
      <c r="BN36" s="47">
        <v>7</v>
      </c>
      <c r="BO36" s="122">
        <v>19</v>
      </c>
      <c r="BP36" s="10">
        <f t="shared" si="37"/>
        <v>2</v>
      </c>
      <c r="BQ36" s="15" t="str">
        <f t="shared" si="27"/>
        <v/>
      </c>
      <c r="BR36" s="121" t="str">
        <f t="shared" si="36"/>
        <v/>
      </c>
      <c r="BS36" s="47"/>
      <c r="BT36" s="47"/>
      <c r="BU36" s="47"/>
      <c r="BY36" s="322">
        <v>30</v>
      </c>
      <c r="BZ36" s="6" t="str">
        <f>IF($BU36="","",IF(LOOKUP($BU36,'aux 1'!$A$12:$A$231,'aux 1'!DS$12:DS$231)="","",1))</f>
        <v/>
      </c>
      <c r="CA36" s="6" t="str">
        <f>IF($BU36="","",IF(LOOKUP($BU36,'aux 1'!$A$12:$A$231,'aux 1'!DT$12:DT$231)="","",1))</f>
        <v/>
      </c>
      <c r="CB36" s="6" t="str">
        <f>IF($BU36="","",IF(LOOKUP($BU36,'aux 1'!$A$12:$A$231,'aux 1'!DU$12:DU$231)="","",1))</f>
        <v/>
      </c>
      <c r="CC36" s="6" t="str">
        <f>IF($BU36="","",IF(LOOKUP($BU36,'aux 1'!$A$12:$A$231,'aux 1'!DV$12:DV$231)="","",1))</f>
        <v/>
      </c>
      <c r="CD36" s="6" t="str">
        <f>IF($BU36="","",IF(LOOKUP($BU36,'aux 1'!$A$12:$A$231,'aux 1'!DW$12:DW$231)="","",1))</f>
        <v/>
      </c>
      <c r="CE36" s="6" t="str">
        <f>IF($BU36="","",IF(LOOKUP($BU36,'aux 1'!$A$12:$A$231,'aux 1'!DX$12:DX$231)="","",1))</f>
        <v/>
      </c>
      <c r="CF36" s="6" t="str">
        <f>IF($BU36="","",IF(LOOKUP($BU36,'aux 1'!$A$12:$A$231,'aux 1'!DY$12:DY$231)="","",1))</f>
        <v/>
      </c>
      <c r="CG36" s="6" t="str">
        <f>IF($BU36="","",IF(LOOKUP($BU36,'aux 1'!$A$12:$A$231,'aux 1'!DZ$12:DZ$231)="","",1))</f>
        <v/>
      </c>
      <c r="CH36" s="6" t="str">
        <f>IF($BU36="","",IF(LOOKUP($BU36,'aux 1'!$A$12:$A$231,'aux 1'!EA$12:EA$231)="","",1))</f>
        <v/>
      </c>
      <c r="CI36" s="6" t="str">
        <f>IF($BU36="","",IF(LOOKUP($BU36,'aux 1'!$A$12:$A$231,'aux 1'!EB$12:EB$231)="","",1))</f>
        <v/>
      </c>
      <c r="CJ36" s="6" t="str">
        <f>IF($BU36="","",IF(LOOKUP($BU36,'aux 1'!$A$12:$A$231,'aux 1'!EC$12:EC$231)="","",1))</f>
        <v/>
      </c>
      <c r="CK36" s="6" t="str">
        <f>IF($BU36="","",IF(LOOKUP($BU36,'aux 1'!$A$12:$A$231,'aux 1'!ED$12:ED$231)="","",1))</f>
        <v/>
      </c>
      <c r="CL36" s="6" t="str">
        <f>IF($BU36="","",IF(LOOKUP($BU36,'aux 1'!$A$12:$A$231,'aux 1'!EE$12:EE$231)="","",1))</f>
        <v/>
      </c>
      <c r="CM36" s="6" t="str">
        <f>IF($BU36="","",IF(LOOKUP($BU36,'aux 1'!$A$12:$A$231,'aux 1'!EF$12:EF$231)="","",1))</f>
        <v/>
      </c>
      <c r="CN36" s="6" t="str">
        <f>IF($BU36="","",IF(LOOKUP($BU36,'aux 1'!$A$12:$A$231,'aux 1'!EG$12:EG$231)="","",1))</f>
        <v/>
      </c>
      <c r="CO36" s="6" t="str">
        <f>IF($BU36="","",IF(LOOKUP($BU36,'aux 1'!$A$12:$A$231,'aux 1'!EH$12:EH$231)="","",1))</f>
        <v/>
      </c>
      <c r="CP36" s="6" t="str">
        <f>IF($BU36="","",IF(LOOKUP($BU36,'aux 1'!$A$12:$A$231,'aux 1'!EI$12:EI$231)="","",1))</f>
        <v/>
      </c>
      <c r="CQ36" s="6" t="str">
        <f>IF($BU36="","",IF(LOOKUP($BU36,'aux 1'!$A$12:$A$231,'aux 1'!EJ$12:EJ$231)="","",1))</f>
        <v/>
      </c>
      <c r="CR36" s="7" t="str">
        <f>IF($BU36="","",IF(LOOKUP($BU36,'aux 1'!$A$12:$A$231,'aux 1'!EK$12:EK$231)="","",1))</f>
        <v/>
      </c>
      <c r="CS36" s="7" t="str">
        <f>IF($BU36="","",IF(LOOKUP($BU36,'aux 1'!$A$12:$A$231,'aux 1'!EL$12:EL$231)="","",1))</f>
        <v/>
      </c>
      <c r="CT36" s="7" t="str">
        <f>IF($BU36="","",IF(LOOKUP($BU36,'aux 1'!$A$12:$A$231,'aux 1'!EM$12:EM$231)="","",1))</f>
        <v/>
      </c>
      <c r="CU36" s="7" t="str">
        <f>IF($BU36="","",IF(LOOKUP($BU36,'aux 1'!$A$12:$A$231,'aux 1'!EN$12:EN$231)="","",1))</f>
        <v/>
      </c>
      <c r="CV36" s="7" t="str">
        <f>IF($BU36="","",IF(LOOKUP($BU36,'aux 1'!$A$12:$A$231,'aux 1'!EO$12:EO$231)="","",1))</f>
        <v/>
      </c>
      <c r="CW36" s="7" t="str">
        <f>IF($BU36="","",IF(LOOKUP($BU36,'aux 1'!$A$12:$A$231,'aux 1'!EP$12:EP$231)="","",1))</f>
        <v/>
      </c>
      <c r="CX36" s="7" t="str">
        <f>IF($BU36="","",IF(LOOKUP($BU36,'aux 1'!$A$12:$A$231,'aux 1'!EQ$12:EQ$231)="","",1))</f>
        <v/>
      </c>
      <c r="CY36" s="7" t="str">
        <f>IF($BU36="","",IF(LOOKUP($BU36,'aux 1'!$A$12:$A$231,'aux 1'!ER$12:ER$231)="","",1))</f>
        <v/>
      </c>
      <c r="CZ36" s="7" t="str">
        <f>IF($BU36="","",IF(LOOKUP($BU36,'aux 1'!$A$12:$A$231,'aux 1'!ES$12:ES$231)="","",1))</f>
        <v/>
      </c>
      <c r="DA36" s="7" t="str">
        <f>IF($BU36="","",IF(LOOKUP($BU36,'aux 1'!$A$12:$A$231,'aux 1'!ET$12:ET$231)="","",1))</f>
        <v/>
      </c>
      <c r="DB36" s="7" t="str">
        <f>IF($BU36="","",IF(LOOKUP($BU36,'aux 1'!$A$12:$A$231,'aux 1'!EU$12:EU$231)="","",1))</f>
        <v/>
      </c>
      <c r="DC36" s="7" t="str">
        <f>IF($BU36="","",IF(LOOKUP($BU36,'aux 1'!$A$12:$A$231,'aux 1'!EV$12:EV$231)="","",1))</f>
        <v/>
      </c>
      <c r="DD36" s="7" t="str">
        <f>IF($BU36="","",IF(LOOKUP($BU36,'aux 1'!$A$12:$A$231,'aux 1'!EW$12:EW$231)="","",1))</f>
        <v/>
      </c>
      <c r="DE36" s="7" t="str">
        <f>IF($BU36="","",IF(LOOKUP($BU36,'aux 1'!$A$12:$A$231,'aux 1'!EX$12:EX$231)="","",1))</f>
        <v/>
      </c>
      <c r="DF36" s="7" t="str">
        <f>IF($BU36="","",IF(LOOKUP($BU36,'aux 1'!$A$12:$A$231,'aux 1'!EY$12:EY$231)="","",1))</f>
        <v/>
      </c>
      <c r="DG36" s="7" t="str">
        <f>IF($BU36="","",IF(LOOKUP($BU36,'aux 1'!$A$12:$A$231,'aux 1'!EZ$12:EZ$231)="","",1))</f>
        <v/>
      </c>
      <c r="DH36" s="7" t="str">
        <f>IF($BU36="","",IF(LOOKUP($BU36,'aux 1'!$A$12:$A$231,'aux 1'!FA$12:FA$231)="","",1))</f>
        <v/>
      </c>
      <c r="DI36" s="7" t="str">
        <f>IF($BU36="","",IF(LOOKUP($BU36,'aux 1'!$A$12:$A$231,'aux 1'!FB$12:FB$231)="","",1))</f>
        <v/>
      </c>
      <c r="DJ36" s="15" t="str">
        <f>IF($BU36="","",IF(LOOKUP($BU36,'aux 1'!$A$12:$A$231,'aux 1'!FC$12:FC$231)="","",1))</f>
        <v/>
      </c>
      <c r="DK36" s="15" t="str">
        <f>IF($BU36="","",IF(LOOKUP($BU36,'aux 1'!$A$12:$A$231,'aux 1'!FD$12:FD$231)="","",1))</f>
        <v/>
      </c>
      <c r="DL36" s="15" t="str">
        <f>IF($BU36="","",IF(LOOKUP($BU36,'aux 1'!$A$12:$A$231,'aux 1'!FE$12:FE$231)="","",1))</f>
        <v/>
      </c>
      <c r="DM36" s="15" t="str">
        <f>IF($BU36="","",IF(LOOKUP($BU36,'aux 1'!$A$12:$A$231,'aux 1'!FF$12:FF$231)="","",1))</f>
        <v/>
      </c>
      <c r="DN36" s="15" t="str">
        <f>IF($BU36="","",IF(LOOKUP($BU36,'aux 1'!$A$12:$A$231,'aux 1'!FG$12:FG$231)="","",1))</f>
        <v/>
      </c>
      <c r="DO36" s="15" t="str">
        <f>IF($BU36="","",IF(LOOKUP($BU36,'aux 1'!$A$12:$A$231,'aux 1'!FH$12:FH$231)="","",1))</f>
        <v/>
      </c>
      <c r="DP36" s="15" t="str">
        <f>IF($BU36="","",IF(LOOKUP($BU36,'aux 1'!$A$12:$A$231,'aux 1'!FI$12:FI$231)="","",1))</f>
        <v/>
      </c>
      <c r="DQ36" s="15" t="str">
        <f>IF($BU36="","",IF(LOOKUP($BU36,'aux 1'!$A$12:$A$231,'aux 1'!FJ$12:FJ$231)="","",1))</f>
        <v/>
      </c>
      <c r="DR36" s="15" t="str">
        <f>IF($BU36="","",IF(LOOKUP($BU36,'aux 1'!$A$12:$A$231,'aux 1'!FK$12:FK$231)="","",1))</f>
        <v/>
      </c>
      <c r="DS36" s="15" t="str">
        <f>IF($BU36="","",IF(LOOKUP($BU36,'aux 1'!$A$12:$A$231,'aux 1'!FL$12:FL$231)="","",1))</f>
        <v/>
      </c>
      <c r="DT36" s="15" t="str">
        <f>IF($BU36="","",IF(LOOKUP($BU36,'aux 1'!$A$12:$A$231,'aux 1'!FM$12:FM$231)="","",1))</f>
        <v/>
      </c>
      <c r="DU36" s="15" t="str">
        <f>IF($BU36="","",IF(LOOKUP($BU36,'aux 1'!$A$12:$A$231,'aux 1'!FN$12:FN$231)="","",1))</f>
        <v/>
      </c>
      <c r="DV36" s="15" t="str">
        <f>IF($BU36="","",IF(LOOKUP($BU36,'aux 1'!$A$12:$A$231,'aux 1'!FO$12:FO$231)="","",1))</f>
        <v/>
      </c>
      <c r="DW36" s="15" t="str">
        <f>IF($BU36="","",IF(LOOKUP($BU36,'aux 1'!$A$12:$A$231,'aux 1'!FP$12:FP$231)="","",1))</f>
        <v/>
      </c>
      <c r="DX36" s="15" t="str">
        <f>IF($BU36="","",IF(LOOKUP($BU36,'aux 1'!$A$12:$A$231,'aux 1'!FQ$12:FQ$231)="","",1))</f>
        <v/>
      </c>
      <c r="DY36" s="15" t="str">
        <f>IF($BU36="","",IF(LOOKUP($BU36,'aux 1'!$A$12:$A$231,'aux 1'!FR$12:FR$231)="","",1))</f>
        <v/>
      </c>
      <c r="DZ36" s="15" t="str">
        <f>IF($BU36="","",IF(LOOKUP($BU36,'aux 1'!$A$12:$A$231,'aux 1'!FS$12:FS$231)="","",1))</f>
        <v/>
      </c>
      <c r="EA36" s="15" t="str">
        <f>IF($BU36="","",IF(LOOKUP($BU36,'aux 1'!$A$12:$A$231,'aux 1'!FT$12:FT$231)="","",1))</f>
        <v/>
      </c>
      <c r="EB36" s="14" t="str">
        <f>IF($BU36="","",IF(LOOKUP($BU36,'aux 1'!$A$12:$A$231,'aux 1'!FU$12:FU$231)="","",1))</f>
        <v/>
      </c>
      <c r="EC36" s="14" t="str">
        <f>IF($BU36="","",IF(LOOKUP($BU36,'aux 1'!$A$12:$A$231,'aux 1'!FV$12:FV$231)="","",1))</f>
        <v/>
      </c>
      <c r="ED36" s="14" t="str">
        <f>IF($BU36="","",IF(LOOKUP($BU36,'aux 1'!$A$12:$A$231,'aux 1'!FW$12:FW$231)="","",1))</f>
        <v/>
      </c>
      <c r="EE36" s="14" t="str">
        <f>IF($BU36="","",IF(LOOKUP($BU36,'aux 1'!$A$12:$A$231,'aux 1'!FX$12:FX$231)="","",1))</f>
        <v/>
      </c>
      <c r="EF36" s="14" t="str">
        <f>IF($BU36="","",IF(LOOKUP($BU36,'aux 1'!$A$12:$A$231,'aux 1'!FY$12:FY$231)="","",1))</f>
        <v/>
      </c>
      <c r="EG36" s="14" t="str">
        <f>IF($BU36="","",IF(LOOKUP($BU36,'aux 1'!$A$12:$A$231,'aux 1'!FZ$12:FZ$231)="","",1))</f>
        <v/>
      </c>
      <c r="EH36" s="14" t="str">
        <f>IF($BU36="","",IF(LOOKUP($BU36,'aux 1'!$A$12:$A$231,'aux 1'!GA$12:GA$231)="","",1))</f>
        <v/>
      </c>
      <c r="EI36" s="14" t="str">
        <f>IF($BU36="","",IF(LOOKUP($BU36,'aux 1'!$A$12:$A$231,'aux 1'!GB$12:GB$231)="","",1))</f>
        <v/>
      </c>
      <c r="EJ36" s="14" t="str">
        <f>IF($BU36="","",IF(LOOKUP($BU36,'aux 1'!$A$12:$A$231,'aux 1'!GC$12:GC$231)="","",1))</f>
        <v/>
      </c>
      <c r="EK36" s="14" t="str">
        <f>IF($BU36="","",IF(LOOKUP($BU36,'aux 1'!$A$12:$A$231,'aux 1'!GD$12:GD$231)="","",1))</f>
        <v/>
      </c>
      <c r="EL36" s="14" t="str">
        <f>IF($BU36="","",IF(LOOKUP($BU36,'aux 1'!$A$12:$A$231,'aux 1'!GE$12:GE$231)="","",1))</f>
        <v/>
      </c>
      <c r="EM36" s="14" t="str">
        <f>IF($BU36="","",IF(LOOKUP($BU36,'aux 1'!$A$12:$A$231,'aux 1'!GF$12:GF$231)="","",1))</f>
        <v/>
      </c>
      <c r="EN36" s="14" t="str">
        <f>IF($BU36="","",IF(LOOKUP($BU36,'aux 1'!$A$12:$A$231,'aux 1'!GG$12:GG$231)="","",1))</f>
        <v/>
      </c>
      <c r="EO36" s="14" t="str">
        <f>IF($BU36="","",IF(LOOKUP($BU36,'aux 1'!$A$12:$A$231,'aux 1'!GH$12:GH$231)="","",1))</f>
        <v/>
      </c>
      <c r="EP36" s="14" t="str">
        <f>IF($BU36="","",IF(LOOKUP($BU36,'aux 1'!$A$12:$A$231,'aux 1'!GI$12:GI$231)="","",1))</f>
        <v/>
      </c>
      <c r="EQ36" s="14" t="str">
        <f>IF($BU36="","",IF(LOOKUP($BU36,'aux 1'!$A$12:$A$231,'aux 1'!GJ$12:GJ$231)="","",1))</f>
        <v/>
      </c>
      <c r="ER36" s="14" t="str">
        <f>IF($BU36="","",IF(LOOKUP($BU36,'aux 1'!$A$12:$A$231,'aux 1'!GK$12:GK$231)="","",1))</f>
        <v/>
      </c>
      <c r="ES36" s="14" t="str">
        <f>IF($BU36="","",IF(LOOKUP($BU36,'aux 1'!$A$12:$A$231,'aux 1'!GL$12:GL$231)="","",1))</f>
        <v/>
      </c>
      <c r="ET36" s="19" t="str">
        <f>IF($BU36="","",IF(LOOKUP($BU36,'aux 1'!$A$12:$A$231,'aux 1'!GM$12:GM$231)="","",1))</f>
        <v/>
      </c>
      <c r="EU36" s="19" t="str">
        <f>IF($BU36="","",IF(LOOKUP($BU36,'aux 1'!$A$12:$A$231,'aux 1'!GN$12:GN$231)="","",1))</f>
        <v/>
      </c>
      <c r="EV36" s="19" t="str">
        <f>IF($BU36="","",IF(LOOKUP($BU36,'aux 1'!$A$12:$A$231,'aux 1'!GO$12:GO$231)="","",1))</f>
        <v/>
      </c>
      <c r="EW36" s="19" t="str">
        <f>IF($BU36="","",IF(LOOKUP($BU36,'aux 1'!$A$12:$A$231,'aux 1'!GP$12:GP$231)="","",1))</f>
        <v/>
      </c>
      <c r="EX36" s="19" t="str">
        <f>IF($BU36="","",IF(LOOKUP($BU36,'aux 1'!$A$12:$A$231,'aux 1'!GQ$12:GQ$231)="","",1))</f>
        <v/>
      </c>
      <c r="EY36" s="19" t="str">
        <f>IF($BU36="","",IF(LOOKUP($BU36,'aux 1'!$A$12:$A$231,'aux 1'!GR$12:GR$231)="","",1))</f>
        <v/>
      </c>
      <c r="EZ36" s="19" t="str">
        <f>IF($BU36="","",IF(LOOKUP($BU36,'aux 1'!$A$12:$A$231,'aux 1'!GS$12:GS$231)="","",1))</f>
        <v/>
      </c>
      <c r="FA36" s="19" t="str">
        <f>IF($BU36="","",IF(LOOKUP($BU36,'aux 1'!$A$12:$A$231,'aux 1'!GT$12:GT$231)="","",1))</f>
        <v/>
      </c>
      <c r="FB36" s="19" t="str">
        <f>IF($BU36="","",IF(LOOKUP($BU36,'aux 1'!$A$12:$A$231,'aux 1'!GU$12:GU$231)="","",1))</f>
        <v/>
      </c>
      <c r="FC36" s="19" t="str">
        <f>IF($BU36="","",IF(LOOKUP($BU36,'aux 1'!$A$12:$A$231,'aux 1'!GV$12:GV$231)="","",1))</f>
        <v/>
      </c>
      <c r="FD36" s="19" t="str">
        <f>IF($BU36="","",IF(LOOKUP($BU36,'aux 1'!$A$12:$A$231,'aux 1'!GW$12:GW$231)="","",1))</f>
        <v/>
      </c>
      <c r="FE36" s="19" t="str">
        <f>IF($BU36="","",IF(LOOKUP($BU36,'aux 1'!$A$12:$A$231,'aux 1'!GX$12:GX$231)="","",1))</f>
        <v/>
      </c>
      <c r="FF36" s="19" t="str">
        <f>IF($BU36="","",IF(LOOKUP($BU36,'aux 1'!$A$12:$A$231,'aux 1'!GY$12:GY$231)="","",1))</f>
        <v/>
      </c>
      <c r="FG36" s="19" t="str">
        <f>IF($BU36="","",IF(LOOKUP($BU36,'aux 1'!$A$12:$A$231,'aux 1'!GZ$12:GZ$231)="","",1))</f>
        <v/>
      </c>
      <c r="FH36" s="19" t="str">
        <f>IF($BU36="","",IF(LOOKUP($BU36,'aux 1'!$A$12:$A$231,'aux 1'!HA$12:HA$231)="","",1))</f>
        <v/>
      </c>
      <c r="FI36" s="19" t="str">
        <f>IF($BU36="","",IF(LOOKUP($BU36,'aux 1'!$A$12:$A$231,'aux 1'!HB$12:HB$231)="","",1))</f>
        <v/>
      </c>
      <c r="FJ36" s="19" t="str">
        <f>IF($BU36="","",IF(LOOKUP($BU36,'aux 1'!$A$12:$A$231,'aux 1'!HC$12:HC$231)="","",1))</f>
        <v/>
      </c>
      <c r="FK36" s="19" t="str">
        <f>IF($BU36="","",IF(LOOKUP($BU36,'aux 1'!$A$12:$A$231,'aux 1'!HD$12:HD$231)="","",1))</f>
        <v/>
      </c>
      <c r="FM36" s="47"/>
      <c r="FN36" s="47"/>
      <c r="FO36" s="47"/>
      <c r="FP36" s="47"/>
      <c r="FQ36" s="47"/>
      <c r="FR36" s="47"/>
      <c r="FS36" s="47"/>
      <c r="FT36" s="47"/>
      <c r="FU36" s="47"/>
      <c r="FV36" s="47"/>
      <c r="FW36" s="47"/>
      <c r="FX36" s="47"/>
      <c r="FY36" s="47"/>
      <c r="FZ36" s="47"/>
    </row>
    <row r="37" spans="7:182" x14ac:dyDescent="0.25">
      <c r="BN37" s="47">
        <v>8</v>
      </c>
      <c r="BO37" s="122">
        <v>20</v>
      </c>
      <c r="BP37" s="10">
        <f t="shared" si="37"/>
        <v>2</v>
      </c>
      <c r="BQ37" s="15" t="str">
        <f t="shared" si="27"/>
        <v/>
      </c>
      <c r="BR37" s="121" t="str">
        <f t="shared" si="36"/>
        <v/>
      </c>
      <c r="BS37" s="47"/>
      <c r="BT37" s="47"/>
      <c r="BU37" s="47"/>
      <c r="BY37" s="322">
        <v>31</v>
      </c>
      <c r="BZ37" s="6" t="str">
        <f>IF($BU37="","",IF(LOOKUP($BU37,'aux 1'!$A$12:$A$231,'aux 1'!DS$12:DS$231)="","",1))</f>
        <v/>
      </c>
      <c r="CA37" s="6" t="str">
        <f>IF($BU37="","",IF(LOOKUP($BU37,'aux 1'!$A$12:$A$231,'aux 1'!DT$12:DT$231)="","",1))</f>
        <v/>
      </c>
      <c r="CB37" s="6" t="str">
        <f>IF($BU37="","",IF(LOOKUP($BU37,'aux 1'!$A$12:$A$231,'aux 1'!DU$12:DU$231)="","",1))</f>
        <v/>
      </c>
      <c r="CC37" s="6" t="str">
        <f>IF($BU37="","",IF(LOOKUP($BU37,'aux 1'!$A$12:$A$231,'aux 1'!DV$12:DV$231)="","",1))</f>
        <v/>
      </c>
      <c r="CD37" s="6" t="str">
        <f>IF($BU37="","",IF(LOOKUP($BU37,'aux 1'!$A$12:$A$231,'aux 1'!DW$12:DW$231)="","",1))</f>
        <v/>
      </c>
      <c r="CE37" s="6" t="str">
        <f>IF($BU37="","",IF(LOOKUP($BU37,'aux 1'!$A$12:$A$231,'aux 1'!DX$12:DX$231)="","",1))</f>
        <v/>
      </c>
      <c r="CF37" s="6" t="str">
        <f>IF($BU37="","",IF(LOOKUP($BU37,'aux 1'!$A$12:$A$231,'aux 1'!DY$12:DY$231)="","",1))</f>
        <v/>
      </c>
      <c r="CG37" s="6" t="str">
        <f>IF($BU37="","",IF(LOOKUP($BU37,'aux 1'!$A$12:$A$231,'aux 1'!DZ$12:DZ$231)="","",1))</f>
        <v/>
      </c>
      <c r="CH37" s="6" t="str">
        <f>IF($BU37="","",IF(LOOKUP($BU37,'aux 1'!$A$12:$A$231,'aux 1'!EA$12:EA$231)="","",1))</f>
        <v/>
      </c>
      <c r="CI37" s="6" t="str">
        <f>IF($BU37="","",IF(LOOKUP($BU37,'aux 1'!$A$12:$A$231,'aux 1'!EB$12:EB$231)="","",1))</f>
        <v/>
      </c>
      <c r="CJ37" s="6" t="str">
        <f>IF($BU37="","",IF(LOOKUP($BU37,'aux 1'!$A$12:$A$231,'aux 1'!EC$12:EC$231)="","",1))</f>
        <v/>
      </c>
      <c r="CK37" s="6" t="str">
        <f>IF($BU37="","",IF(LOOKUP($BU37,'aux 1'!$A$12:$A$231,'aux 1'!ED$12:ED$231)="","",1))</f>
        <v/>
      </c>
      <c r="CL37" s="6" t="str">
        <f>IF($BU37="","",IF(LOOKUP($BU37,'aux 1'!$A$12:$A$231,'aux 1'!EE$12:EE$231)="","",1))</f>
        <v/>
      </c>
      <c r="CM37" s="6" t="str">
        <f>IF($BU37="","",IF(LOOKUP($BU37,'aux 1'!$A$12:$A$231,'aux 1'!EF$12:EF$231)="","",1))</f>
        <v/>
      </c>
      <c r="CN37" s="6" t="str">
        <f>IF($BU37="","",IF(LOOKUP($BU37,'aux 1'!$A$12:$A$231,'aux 1'!EG$12:EG$231)="","",1))</f>
        <v/>
      </c>
      <c r="CO37" s="6" t="str">
        <f>IF($BU37="","",IF(LOOKUP($BU37,'aux 1'!$A$12:$A$231,'aux 1'!EH$12:EH$231)="","",1))</f>
        <v/>
      </c>
      <c r="CP37" s="6" t="str">
        <f>IF($BU37="","",IF(LOOKUP($BU37,'aux 1'!$A$12:$A$231,'aux 1'!EI$12:EI$231)="","",1))</f>
        <v/>
      </c>
      <c r="CQ37" s="6" t="str">
        <f>IF($BU37="","",IF(LOOKUP($BU37,'aux 1'!$A$12:$A$231,'aux 1'!EJ$12:EJ$231)="","",1))</f>
        <v/>
      </c>
      <c r="CR37" s="7" t="str">
        <f>IF($BU37="","",IF(LOOKUP($BU37,'aux 1'!$A$12:$A$231,'aux 1'!EK$12:EK$231)="","",1))</f>
        <v/>
      </c>
      <c r="CS37" s="7" t="str">
        <f>IF($BU37="","",IF(LOOKUP($BU37,'aux 1'!$A$12:$A$231,'aux 1'!EL$12:EL$231)="","",1))</f>
        <v/>
      </c>
      <c r="CT37" s="7" t="str">
        <f>IF($BU37="","",IF(LOOKUP($BU37,'aux 1'!$A$12:$A$231,'aux 1'!EM$12:EM$231)="","",1))</f>
        <v/>
      </c>
      <c r="CU37" s="7" t="str">
        <f>IF($BU37="","",IF(LOOKUP($BU37,'aux 1'!$A$12:$A$231,'aux 1'!EN$12:EN$231)="","",1))</f>
        <v/>
      </c>
      <c r="CV37" s="7" t="str">
        <f>IF($BU37="","",IF(LOOKUP($BU37,'aux 1'!$A$12:$A$231,'aux 1'!EO$12:EO$231)="","",1))</f>
        <v/>
      </c>
      <c r="CW37" s="7" t="str">
        <f>IF($BU37="","",IF(LOOKUP($BU37,'aux 1'!$A$12:$A$231,'aux 1'!EP$12:EP$231)="","",1))</f>
        <v/>
      </c>
      <c r="CX37" s="7" t="str">
        <f>IF($BU37="","",IF(LOOKUP($BU37,'aux 1'!$A$12:$A$231,'aux 1'!EQ$12:EQ$231)="","",1))</f>
        <v/>
      </c>
      <c r="CY37" s="7" t="str">
        <f>IF($BU37="","",IF(LOOKUP($BU37,'aux 1'!$A$12:$A$231,'aux 1'!ER$12:ER$231)="","",1))</f>
        <v/>
      </c>
      <c r="CZ37" s="7" t="str">
        <f>IF($BU37="","",IF(LOOKUP($BU37,'aux 1'!$A$12:$A$231,'aux 1'!ES$12:ES$231)="","",1))</f>
        <v/>
      </c>
      <c r="DA37" s="7" t="str">
        <f>IF($BU37="","",IF(LOOKUP($BU37,'aux 1'!$A$12:$A$231,'aux 1'!ET$12:ET$231)="","",1))</f>
        <v/>
      </c>
      <c r="DB37" s="7" t="str">
        <f>IF($BU37="","",IF(LOOKUP($BU37,'aux 1'!$A$12:$A$231,'aux 1'!EU$12:EU$231)="","",1))</f>
        <v/>
      </c>
      <c r="DC37" s="7" t="str">
        <f>IF($BU37="","",IF(LOOKUP($BU37,'aux 1'!$A$12:$A$231,'aux 1'!EV$12:EV$231)="","",1))</f>
        <v/>
      </c>
      <c r="DD37" s="7" t="str">
        <f>IF($BU37="","",IF(LOOKUP($BU37,'aux 1'!$A$12:$A$231,'aux 1'!EW$12:EW$231)="","",1))</f>
        <v/>
      </c>
      <c r="DE37" s="7" t="str">
        <f>IF($BU37="","",IF(LOOKUP($BU37,'aux 1'!$A$12:$A$231,'aux 1'!EX$12:EX$231)="","",1))</f>
        <v/>
      </c>
      <c r="DF37" s="7" t="str">
        <f>IF($BU37="","",IF(LOOKUP($BU37,'aux 1'!$A$12:$A$231,'aux 1'!EY$12:EY$231)="","",1))</f>
        <v/>
      </c>
      <c r="DG37" s="7" t="str">
        <f>IF($BU37="","",IF(LOOKUP($BU37,'aux 1'!$A$12:$A$231,'aux 1'!EZ$12:EZ$231)="","",1))</f>
        <v/>
      </c>
      <c r="DH37" s="7" t="str">
        <f>IF($BU37="","",IF(LOOKUP($BU37,'aux 1'!$A$12:$A$231,'aux 1'!FA$12:FA$231)="","",1))</f>
        <v/>
      </c>
      <c r="DI37" s="7" t="str">
        <f>IF($BU37="","",IF(LOOKUP($BU37,'aux 1'!$A$12:$A$231,'aux 1'!FB$12:FB$231)="","",1))</f>
        <v/>
      </c>
      <c r="DJ37" s="15" t="str">
        <f>IF($BU37="","",IF(LOOKUP($BU37,'aux 1'!$A$12:$A$231,'aux 1'!FC$12:FC$231)="","",1))</f>
        <v/>
      </c>
      <c r="DK37" s="15" t="str">
        <f>IF($BU37="","",IF(LOOKUP($BU37,'aux 1'!$A$12:$A$231,'aux 1'!FD$12:FD$231)="","",1))</f>
        <v/>
      </c>
      <c r="DL37" s="15" t="str">
        <f>IF($BU37="","",IF(LOOKUP($BU37,'aux 1'!$A$12:$A$231,'aux 1'!FE$12:FE$231)="","",1))</f>
        <v/>
      </c>
      <c r="DM37" s="15" t="str">
        <f>IF($BU37="","",IF(LOOKUP($BU37,'aux 1'!$A$12:$A$231,'aux 1'!FF$12:FF$231)="","",1))</f>
        <v/>
      </c>
      <c r="DN37" s="15" t="str">
        <f>IF($BU37="","",IF(LOOKUP($BU37,'aux 1'!$A$12:$A$231,'aux 1'!FG$12:FG$231)="","",1))</f>
        <v/>
      </c>
      <c r="DO37" s="15" t="str">
        <f>IF($BU37="","",IF(LOOKUP($BU37,'aux 1'!$A$12:$A$231,'aux 1'!FH$12:FH$231)="","",1))</f>
        <v/>
      </c>
      <c r="DP37" s="15" t="str">
        <f>IF($BU37="","",IF(LOOKUP($BU37,'aux 1'!$A$12:$A$231,'aux 1'!FI$12:FI$231)="","",1))</f>
        <v/>
      </c>
      <c r="DQ37" s="15" t="str">
        <f>IF($BU37="","",IF(LOOKUP($BU37,'aux 1'!$A$12:$A$231,'aux 1'!FJ$12:FJ$231)="","",1))</f>
        <v/>
      </c>
      <c r="DR37" s="15" t="str">
        <f>IF($BU37="","",IF(LOOKUP($BU37,'aux 1'!$A$12:$A$231,'aux 1'!FK$12:FK$231)="","",1))</f>
        <v/>
      </c>
      <c r="DS37" s="15" t="str">
        <f>IF($BU37="","",IF(LOOKUP($BU37,'aux 1'!$A$12:$A$231,'aux 1'!FL$12:FL$231)="","",1))</f>
        <v/>
      </c>
      <c r="DT37" s="15" t="str">
        <f>IF($BU37="","",IF(LOOKUP($BU37,'aux 1'!$A$12:$A$231,'aux 1'!FM$12:FM$231)="","",1))</f>
        <v/>
      </c>
      <c r="DU37" s="15" t="str">
        <f>IF($BU37="","",IF(LOOKUP($BU37,'aux 1'!$A$12:$A$231,'aux 1'!FN$12:FN$231)="","",1))</f>
        <v/>
      </c>
      <c r="DV37" s="15" t="str">
        <f>IF($BU37="","",IF(LOOKUP($BU37,'aux 1'!$A$12:$A$231,'aux 1'!FO$12:FO$231)="","",1))</f>
        <v/>
      </c>
      <c r="DW37" s="15" t="str">
        <f>IF($BU37="","",IF(LOOKUP($BU37,'aux 1'!$A$12:$A$231,'aux 1'!FP$12:FP$231)="","",1))</f>
        <v/>
      </c>
      <c r="DX37" s="15" t="str">
        <f>IF($BU37="","",IF(LOOKUP($BU37,'aux 1'!$A$12:$A$231,'aux 1'!FQ$12:FQ$231)="","",1))</f>
        <v/>
      </c>
      <c r="DY37" s="15" t="str">
        <f>IF($BU37="","",IF(LOOKUP($BU37,'aux 1'!$A$12:$A$231,'aux 1'!FR$12:FR$231)="","",1))</f>
        <v/>
      </c>
      <c r="DZ37" s="15" t="str">
        <f>IF($BU37="","",IF(LOOKUP($BU37,'aux 1'!$A$12:$A$231,'aux 1'!FS$12:FS$231)="","",1))</f>
        <v/>
      </c>
      <c r="EA37" s="15" t="str">
        <f>IF($BU37="","",IF(LOOKUP($BU37,'aux 1'!$A$12:$A$231,'aux 1'!FT$12:FT$231)="","",1))</f>
        <v/>
      </c>
      <c r="EB37" s="14" t="str">
        <f>IF($BU37="","",IF(LOOKUP($BU37,'aux 1'!$A$12:$A$231,'aux 1'!FU$12:FU$231)="","",1))</f>
        <v/>
      </c>
      <c r="EC37" s="14" t="str">
        <f>IF($BU37="","",IF(LOOKUP($BU37,'aux 1'!$A$12:$A$231,'aux 1'!FV$12:FV$231)="","",1))</f>
        <v/>
      </c>
      <c r="ED37" s="14" t="str">
        <f>IF($BU37="","",IF(LOOKUP($BU37,'aux 1'!$A$12:$A$231,'aux 1'!FW$12:FW$231)="","",1))</f>
        <v/>
      </c>
      <c r="EE37" s="14" t="str">
        <f>IF($BU37="","",IF(LOOKUP($BU37,'aux 1'!$A$12:$A$231,'aux 1'!FX$12:FX$231)="","",1))</f>
        <v/>
      </c>
      <c r="EF37" s="14" t="str">
        <f>IF($BU37="","",IF(LOOKUP($BU37,'aux 1'!$A$12:$A$231,'aux 1'!FY$12:FY$231)="","",1))</f>
        <v/>
      </c>
      <c r="EG37" s="14" t="str">
        <f>IF($BU37="","",IF(LOOKUP($BU37,'aux 1'!$A$12:$A$231,'aux 1'!FZ$12:FZ$231)="","",1))</f>
        <v/>
      </c>
      <c r="EH37" s="14" t="str">
        <f>IF($BU37="","",IF(LOOKUP($BU37,'aux 1'!$A$12:$A$231,'aux 1'!GA$12:GA$231)="","",1))</f>
        <v/>
      </c>
      <c r="EI37" s="14" t="str">
        <f>IF($BU37="","",IF(LOOKUP($BU37,'aux 1'!$A$12:$A$231,'aux 1'!GB$12:GB$231)="","",1))</f>
        <v/>
      </c>
      <c r="EJ37" s="14" t="str">
        <f>IF($BU37="","",IF(LOOKUP($BU37,'aux 1'!$A$12:$A$231,'aux 1'!GC$12:GC$231)="","",1))</f>
        <v/>
      </c>
      <c r="EK37" s="14" t="str">
        <f>IF($BU37="","",IF(LOOKUP($BU37,'aux 1'!$A$12:$A$231,'aux 1'!GD$12:GD$231)="","",1))</f>
        <v/>
      </c>
      <c r="EL37" s="14" t="str">
        <f>IF($BU37="","",IF(LOOKUP($BU37,'aux 1'!$A$12:$A$231,'aux 1'!GE$12:GE$231)="","",1))</f>
        <v/>
      </c>
      <c r="EM37" s="14" t="str">
        <f>IF($BU37="","",IF(LOOKUP($BU37,'aux 1'!$A$12:$A$231,'aux 1'!GF$12:GF$231)="","",1))</f>
        <v/>
      </c>
      <c r="EN37" s="14" t="str">
        <f>IF($BU37="","",IF(LOOKUP($BU37,'aux 1'!$A$12:$A$231,'aux 1'!GG$12:GG$231)="","",1))</f>
        <v/>
      </c>
      <c r="EO37" s="14" t="str">
        <f>IF($BU37="","",IF(LOOKUP($BU37,'aux 1'!$A$12:$A$231,'aux 1'!GH$12:GH$231)="","",1))</f>
        <v/>
      </c>
      <c r="EP37" s="14" t="str">
        <f>IF($BU37="","",IF(LOOKUP($BU37,'aux 1'!$A$12:$A$231,'aux 1'!GI$12:GI$231)="","",1))</f>
        <v/>
      </c>
      <c r="EQ37" s="14" t="str">
        <f>IF($BU37="","",IF(LOOKUP($BU37,'aux 1'!$A$12:$A$231,'aux 1'!GJ$12:GJ$231)="","",1))</f>
        <v/>
      </c>
      <c r="ER37" s="14" t="str">
        <f>IF($BU37="","",IF(LOOKUP($BU37,'aux 1'!$A$12:$A$231,'aux 1'!GK$12:GK$231)="","",1))</f>
        <v/>
      </c>
      <c r="ES37" s="14" t="str">
        <f>IF($BU37="","",IF(LOOKUP($BU37,'aux 1'!$A$12:$A$231,'aux 1'!GL$12:GL$231)="","",1))</f>
        <v/>
      </c>
      <c r="ET37" s="19" t="str">
        <f>IF($BU37="","",IF(LOOKUP($BU37,'aux 1'!$A$12:$A$231,'aux 1'!GM$12:GM$231)="","",1))</f>
        <v/>
      </c>
      <c r="EU37" s="19" t="str">
        <f>IF($BU37="","",IF(LOOKUP($BU37,'aux 1'!$A$12:$A$231,'aux 1'!GN$12:GN$231)="","",1))</f>
        <v/>
      </c>
      <c r="EV37" s="19" t="str">
        <f>IF($BU37="","",IF(LOOKUP($BU37,'aux 1'!$A$12:$A$231,'aux 1'!GO$12:GO$231)="","",1))</f>
        <v/>
      </c>
      <c r="EW37" s="19" t="str">
        <f>IF($BU37="","",IF(LOOKUP($BU37,'aux 1'!$A$12:$A$231,'aux 1'!GP$12:GP$231)="","",1))</f>
        <v/>
      </c>
      <c r="EX37" s="19" t="str">
        <f>IF($BU37="","",IF(LOOKUP($BU37,'aux 1'!$A$12:$A$231,'aux 1'!GQ$12:GQ$231)="","",1))</f>
        <v/>
      </c>
      <c r="EY37" s="19" t="str">
        <f>IF($BU37="","",IF(LOOKUP($BU37,'aux 1'!$A$12:$A$231,'aux 1'!GR$12:GR$231)="","",1))</f>
        <v/>
      </c>
      <c r="EZ37" s="19" t="str">
        <f>IF($BU37="","",IF(LOOKUP($BU37,'aux 1'!$A$12:$A$231,'aux 1'!GS$12:GS$231)="","",1))</f>
        <v/>
      </c>
      <c r="FA37" s="19" t="str">
        <f>IF($BU37="","",IF(LOOKUP($BU37,'aux 1'!$A$12:$A$231,'aux 1'!GT$12:GT$231)="","",1))</f>
        <v/>
      </c>
      <c r="FB37" s="19" t="str">
        <f>IF($BU37="","",IF(LOOKUP($BU37,'aux 1'!$A$12:$A$231,'aux 1'!GU$12:GU$231)="","",1))</f>
        <v/>
      </c>
      <c r="FC37" s="19" t="str">
        <f>IF($BU37="","",IF(LOOKUP($BU37,'aux 1'!$A$12:$A$231,'aux 1'!GV$12:GV$231)="","",1))</f>
        <v/>
      </c>
      <c r="FD37" s="19" t="str">
        <f>IF($BU37="","",IF(LOOKUP($BU37,'aux 1'!$A$12:$A$231,'aux 1'!GW$12:GW$231)="","",1))</f>
        <v/>
      </c>
      <c r="FE37" s="19" t="str">
        <f>IF($BU37="","",IF(LOOKUP($BU37,'aux 1'!$A$12:$A$231,'aux 1'!GX$12:GX$231)="","",1))</f>
        <v/>
      </c>
      <c r="FF37" s="19" t="str">
        <f>IF($BU37="","",IF(LOOKUP($BU37,'aux 1'!$A$12:$A$231,'aux 1'!GY$12:GY$231)="","",1))</f>
        <v/>
      </c>
      <c r="FG37" s="19" t="str">
        <f>IF($BU37="","",IF(LOOKUP($BU37,'aux 1'!$A$12:$A$231,'aux 1'!GZ$12:GZ$231)="","",1))</f>
        <v/>
      </c>
      <c r="FH37" s="19" t="str">
        <f>IF($BU37="","",IF(LOOKUP($BU37,'aux 1'!$A$12:$A$231,'aux 1'!HA$12:HA$231)="","",1))</f>
        <v/>
      </c>
      <c r="FI37" s="19" t="str">
        <f>IF($BU37="","",IF(LOOKUP($BU37,'aux 1'!$A$12:$A$231,'aux 1'!HB$12:HB$231)="","",1))</f>
        <v/>
      </c>
      <c r="FJ37" s="19" t="str">
        <f>IF($BU37="","",IF(LOOKUP($BU37,'aux 1'!$A$12:$A$231,'aux 1'!HC$12:HC$231)="","",1))</f>
        <v/>
      </c>
      <c r="FK37" s="19" t="str">
        <f>IF($BU37="","",IF(LOOKUP($BU37,'aux 1'!$A$12:$A$231,'aux 1'!HD$12:HD$231)="","",1))</f>
        <v/>
      </c>
      <c r="FM37" s="47"/>
      <c r="FN37" s="47"/>
      <c r="FO37" s="47"/>
      <c r="FP37" s="47"/>
      <c r="FQ37" s="47"/>
      <c r="FR37" s="47"/>
      <c r="FS37" s="47"/>
      <c r="FT37" s="47"/>
      <c r="FU37" s="47"/>
      <c r="FV37" s="47"/>
      <c r="FW37" s="47"/>
      <c r="FX37" s="47"/>
      <c r="FY37" s="47"/>
      <c r="FZ37" s="47"/>
    </row>
    <row r="38" spans="7:182" x14ac:dyDescent="0.25">
      <c r="BN38" s="47">
        <v>9</v>
      </c>
      <c r="BO38" s="122">
        <v>21</v>
      </c>
      <c r="BP38" s="10">
        <f t="shared" si="37"/>
        <v>2</v>
      </c>
      <c r="BQ38" s="15" t="str">
        <f t="shared" si="27"/>
        <v/>
      </c>
      <c r="BR38" s="121" t="str">
        <f t="shared" si="36"/>
        <v/>
      </c>
      <c r="BS38" s="47"/>
      <c r="BT38" s="47"/>
      <c r="BU38" s="47"/>
      <c r="BY38" s="322">
        <v>32</v>
      </c>
      <c r="BZ38" s="6" t="str">
        <f>IF($BU38="","",IF(LOOKUP($BU38,'aux 1'!$A$12:$A$231,'aux 1'!DS$12:DS$231)="","",1))</f>
        <v/>
      </c>
      <c r="CA38" s="6" t="str">
        <f>IF($BU38="","",IF(LOOKUP($BU38,'aux 1'!$A$12:$A$231,'aux 1'!DT$12:DT$231)="","",1))</f>
        <v/>
      </c>
      <c r="CB38" s="6" t="str">
        <f>IF($BU38="","",IF(LOOKUP($BU38,'aux 1'!$A$12:$A$231,'aux 1'!DU$12:DU$231)="","",1))</f>
        <v/>
      </c>
      <c r="CC38" s="6" t="str">
        <f>IF($BU38="","",IF(LOOKUP($BU38,'aux 1'!$A$12:$A$231,'aux 1'!DV$12:DV$231)="","",1))</f>
        <v/>
      </c>
      <c r="CD38" s="6" t="str">
        <f>IF($BU38="","",IF(LOOKUP($BU38,'aux 1'!$A$12:$A$231,'aux 1'!DW$12:DW$231)="","",1))</f>
        <v/>
      </c>
      <c r="CE38" s="6" t="str">
        <f>IF($BU38="","",IF(LOOKUP($BU38,'aux 1'!$A$12:$A$231,'aux 1'!DX$12:DX$231)="","",1))</f>
        <v/>
      </c>
      <c r="CF38" s="6" t="str">
        <f>IF($BU38="","",IF(LOOKUP($BU38,'aux 1'!$A$12:$A$231,'aux 1'!DY$12:DY$231)="","",1))</f>
        <v/>
      </c>
      <c r="CG38" s="6" t="str">
        <f>IF($BU38="","",IF(LOOKUP($BU38,'aux 1'!$A$12:$A$231,'aux 1'!DZ$12:DZ$231)="","",1))</f>
        <v/>
      </c>
      <c r="CH38" s="6" t="str">
        <f>IF($BU38="","",IF(LOOKUP($BU38,'aux 1'!$A$12:$A$231,'aux 1'!EA$12:EA$231)="","",1))</f>
        <v/>
      </c>
      <c r="CI38" s="6" t="str">
        <f>IF($BU38="","",IF(LOOKUP($BU38,'aux 1'!$A$12:$A$231,'aux 1'!EB$12:EB$231)="","",1))</f>
        <v/>
      </c>
      <c r="CJ38" s="6" t="str">
        <f>IF($BU38="","",IF(LOOKUP($BU38,'aux 1'!$A$12:$A$231,'aux 1'!EC$12:EC$231)="","",1))</f>
        <v/>
      </c>
      <c r="CK38" s="6" t="str">
        <f>IF($BU38="","",IF(LOOKUP($BU38,'aux 1'!$A$12:$A$231,'aux 1'!ED$12:ED$231)="","",1))</f>
        <v/>
      </c>
      <c r="CL38" s="6" t="str">
        <f>IF($BU38="","",IF(LOOKUP($BU38,'aux 1'!$A$12:$A$231,'aux 1'!EE$12:EE$231)="","",1))</f>
        <v/>
      </c>
      <c r="CM38" s="6" t="str">
        <f>IF($BU38="","",IF(LOOKUP($BU38,'aux 1'!$A$12:$A$231,'aux 1'!EF$12:EF$231)="","",1))</f>
        <v/>
      </c>
      <c r="CN38" s="6" t="str">
        <f>IF($BU38="","",IF(LOOKUP($BU38,'aux 1'!$A$12:$A$231,'aux 1'!EG$12:EG$231)="","",1))</f>
        <v/>
      </c>
      <c r="CO38" s="6" t="str">
        <f>IF($BU38="","",IF(LOOKUP($BU38,'aux 1'!$A$12:$A$231,'aux 1'!EH$12:EH$231)="","",1))</f>
        <v/>
      </c>
      <c r="CP38" s="6" t="str">
        <f>IF($BU38="","",IF(LOOKUP($BU38,'aux 1'!$A$12:$A$231,'aux 1'!EI$12:EI$231)="","",1))</f>
        <v/>
      </c>
      <c r="CQ38" s="6" t="str">
        <f>IF($BU38="","",IF(LOOKUP($BU38,'aux 1'!$A$12:$A$231,'aux 1'!EJ$12:EJ$231)="","",1))</f>
        <v/>
      </c>
      <c r="CR38" s="7" t="str">
        <f>IF($BU38="","",IF(LOOKUP($BU38,'aux 1'!$A$12:$A$231,'aux 1'!EK$12:EK$231)="","",1))</f>
        <v/>
      </c>
      <c r="CS38" s="7" t="str">
        <f>IF($BU38="","",IF(LOOKUP($BU38,'aux 1'!$A$12:$A$231,'aux 1'!EL$12:EL$231)="","",1))</f>
        <v/>
      </c>
      <c r="CT38" s="7" t="str">
        <f>IF($BU38="","",IF(LOOKUP($BU38,'aux 1'!$A$12:$A$231,'aux 1'!EM$12:EM$231)="","",1))</f>
        <v/>
      </c>
      <c r="CU38" s="7" t="str">
        <f>IF($BU38="","",IF(LOOKUP($BU38,'aux 1'!$A$12:$A$231,'aux 1'!EN$12:EN$231)="","",1))</f>
        <v/>
      </c>
      <c r="CV38" s="7" t="str">
        <f>IF($BU38="","",IF(LOOKUP($BU38,'aux 1'!$A$12:$A$231,'aux 1'!EO$12:EO$231)="","",1))</f>
        <v/>
      </c>
      <c r="CW38" s="7" t="str">
        <f>IF($BU38="","",IF(LOOKUP($BU38,'aux 1'!$A$12:$A$231,'aux 1'!EP$12:EP$231)="","",1))</f>
        <v/>
      </c>
      <c r="CX38" s="7" t="str">
        <f>IF($BU38="","",IF(LOOKUP($BU38,'aux 1'!$A$12:$A$231,'aux 1'!EQ$12:EQ$231)="","",1))</f>
        <v/>
      </c>
      <c r="CY38" s="7" t="str">
        <f>IF($BU38="","",IF(LOOKUP($BU38,'aux 1'!$A$12:$A$231,'aux 1'!ER$12:ER$231)="","",1))</f>
        <v/>
      </c>
      <c r="CZ38" s="7" t="str">
        <f>IF($BU38="","",IF(LOOKUP($BU38,'aux 1'!$A$12:$A$231,'aux 1'!ES$12:ES$231)="","",1))</f>
        <v/>
      </c>
      <c r="DA38" s="7" t="str">
        <f>IF($BU38="","",IF(LOOKUP($BU38,'aux 1'!$A$12:$A$231,'aux 1'!ET$12:ET$231)="","",1))</f>
        <v/>
      </c>
      <c r="DB38" s="7" t="str">
        <f>IF($BU38="","",IF(LOOKUP($BU38,'aux 1'!$A$12:$A$231,'aux 1'!EU$12:EU$231)="","",1))</f>
        <v/>
      </c>
      <c r="DC38" s="7" t="str">
        <f>IF($BU38="","",IF(LOOKUP($BU38,'aux 1'!$A$12:$A$231,'aux 1'!EV$12:EV$231)="","",1))</f>
        <v/>
      </c>
      <c r="DD38" s="7" t="str">
        <f>IF($BU38="","",IF(LOOKUP($BU38,'aux 1'!$A$12:$A$231,'aux 1'!EW$12:EW$231)="","",1))</f>
        <v/>
      </c>
      <c r="DE38" s="7" t="str">
        <f>IF($BU38="","",IF(LOOKUP($BU38,'aux 1'!$A$12:$A$231,'aux 1'!EX$12:EX$231)="","",1))</f>
        <v/>
      </c>
      <c r="DF38" s="7" t="str">
        <f>IF($BU38="","",IF(LOOKUP($BU38,'aux 1'!$A$12:$A$231,'aux 1'!EY$12:EY$231)="","",1))</f>
        <v/>
      </c>
      <c r="DG38" s="7" t="str">
        <f>IF($BU38="","",IF(LOOKUP($BU38,'aux 1'!$A$12:$A$231,'aux 1'!EZ$12:EZ$231)="","",1))</f>
        <v/>
      </c>
      <c r="DH38" s="7" t="str">
        <f>IF($BU38="","",IF(LOOKUP($BU38,'aux 1'!$A$12:$A$231,'aux 1'!FA$12:FA$231)="","",1))</f>
        <v/>
      </c>
      <c r="DI38" s="7" t="str">
        <f>IF($BU38="","",IF(LOOKUP($BU38,'aux 1'!$A$12:$A$231,'aux 1'!FB$12:FB$231)="","",1))</f>
        <v/>
      </c>
      <c r="DJ38" s="15" t="str">
        <f>IF($BU38="","",IF(LOOKUP($BU38,'aux 1'!$A$12:$A$231,'aux 1'!FC$12:FC$231)="","",1))</f>
        <v/>
      </c>
      <c r="DK38" s="15" t="str">
        <f>IF($BU38="","",IF(LOOKUP($BU38,'aux 1'!$A$12:$A$231,'aux 1'!FD$12:FD$231)="","",1))</f>
        <v/>
      </c>
      <c r="DL38" s="15" t="str">
        <f>IF($BU38="","",IF(LOOKUP($BU38,'aux 1'!$A$12:$A$231,'aux 1'!FE$12:FE$231)="","",1))</f>
        <v/>
      </c>
      <c r="DM38" s="15" t="str">
        <f>IF($BU38="","",IF(LOOKUP($BU38,'aux 1'!$A$12:$A$231,'aux 1'!FF$12:FF$231)="","",1))</f>
        <v/>
      </c>
      <c r="DN38" s="15" t="str">
        <f>IF($BU38="","",IF(LOOKUP($BU38,'aux 1'!$A$12:$A$231,'aux 1'!FG$12:FG$231)="","",1))</f>
        <v/>
      </c>
      <c r="DO38" s="15" t="str">
        <f>IF($BU38="","",IF(LOOKUP($BU38,'aux 1'!$A$12:$A$231,'aux 1'!FH$12:FH$231)="","",1))</f>
        <v/>
      </c>
      <c r="DP38" s="15" t="str">
        <f>IF($BU38="","",IF(LOOKUP($BU38,'aux 1'!$A$12:$A$231,'aux 1'!FI$12:FI$231)="","",1))</f>
        <v/>
      </c>
      <c r="DQ38" s="15" t="str">
        <f>IF($BU38="","",IF(LOOKUP($BU38,'aux 1'!$A$12:$A$231,'aux 1'!FJ$12:FJ$231)="","",1))</f>
        <v/>
      </c>
      <c r="DR38" s="15" t="str">
        <f>IF($BU38="","",IF(LOOKUP($BU38,'aux 1'!$A$12:$A$231,'aux 1'!FK$12:FK$231)="","",1))</f>
        <v/>
      </c>
      <c r="DS38" s="15" t="str">
        <f>IF($BU38="","",IF(LOOKUP($BU38,'aux 1'!$A$12:$A$231,'aux 1'!FL$12:FL$231)="","",1))</f>
        <v/>
      </c>
      <c r="DT38" s="15" t="str">
        <f>IF($BU38="","",IF(LOOKUP($BU38,'aux 1'!$A$12:$A$231,'aux 1'!FM$12:FM$231)="","",1))</f>
        <v/>
      </c>
      <c r="DU38" s="15" t="str">
        <f>IF($BU38="","",IF(LOOKUP($BU38,'aux 1'!$A$12:$A$231,'aux 1'!FN$12:FN$231)="","",1))</f>
        <v/>
      </c>
      <c r="DV38" s="15" t="str">
        <f>IF($BU38="","",IF(LOOKUP($BU38,'aux 1'!$A$12:$A$231,'aux 1'!FO$12:FO$231)="","",1))</f>
        <v/>
      </c>
      <c r="DW38" s="15" t="str">
        <f>IF($BU38="","",IF(LOOKUP($BU38,'aux 1'!$A$12:$A$231,'aux 1'!FP$12:FP$231)="","",1))</f>
        <v/>
      </c>
      <c r="DX38" s="15" t="str">
        <f>IF($BU38="","",IF(LOOKUP($BU38,'aux 1'!$A$12:$A$231,'aux 1'!FQ$12:FQ$231)="","",1))</f>
        <v/>
      </c>
      <c r="DY38" s="15" t="str">
        <f>IF($BU38="","",IF(LOOKUP($BU38,'aux 1'!$A$12:$A$231,'aux 1'!FR$12:FR$231)="","",1))</f>
        <v/>
      </c>
      <c r="DZ38" s="15" t="str">
        <f>IF($BU38="","",IF(LOOKUP($BU38,'aux 1'!$A$12:$A$231,'aux 1'!FS$12:FS$231)="","",1))</f>
        <v/>
      </c>
      <c r="EA38" s="15" t="str">
        <f>IF($BU38="","",IF(LOOKUP($BU38,'aux 1'!$A$12:$A$231,'aux 1'!FT$12:FT$231)="","",1))</f>
        <v/>
      </c>
      <c r="EB38" s="14" t="str">
        <f>IF($BU38="","",IF(LOOKUP($BU38,'aux 1'!$A$12:$A$231,'aux 1'!FU$12:FU$231)="","",1))</f>
        <v/>
      </c>
      <c r="EC38" s="14" t="str">
        <f>IF($BU38="","",IF(LOOKUP($BU38,'aux 1'!$A$12:$A$231,'aux 1'!FV$12:FV$231)="","",1))</f>
        <v/>
      </c>
      <c r="ED38" s="14" t="str">
        <f>IF($BU38="","",IF(LOOKUP($BU38,'aux 1'!$A$12:$A$231,'aux 1'!FW$12:FW$231)="","",1))</f>
        <v/>
      </c>
      <c r="EE38" s="14" t="str">
        <f>IF($BU38="","",IF(LOOKUP($BU38,'aux 1'!$A$12:$A$231,'aux 1'!FX$12:FX$231)="","",1))</f>
        <v/>
      </c>
      <c r="EF38" s="14" t="str">
        <f>IF($BU38="","",IF(LOOKUP($BU38,'aux 1'!$A$12:$A$231,'aux 1'!FY$12:FY$231)="","",1))</f>
        <v/>
      </c>
      <c r="EG38" s="14" t="str">
        <f>IF($BU38="","",IF(LOOKUP($BU38,'aux 1'!$A$12:$A$231,'aux 1'!FZ$12:FZ$231)="","",1))</f>
        <v/>
      </c>
      <c r="EH38" s="14" t="str">
        <f>IF($BU38="","",IF(LOOKUP($BU38,'aux 1'!$A$12:$A$231,'aux 1'!GA$12:GA$231)="","",1))</f>
        <v/>
      </c>
      <c r="EI38" s="14" t="str">
        <f>IF($BU38="","",IF(LOOKUP($BU38,'aux 1'!$A$12:$A$231,'aux 1'!GB$12:GB$231)="","",1))</f>
        <v/>
      </c>
      <c r="EJ38" s="14" t="str">
        <f>IF($BU38="","",IF(LOOKUP($BU38,'aux 1'!$A$12:$A$231,'aux 1'!GC$12:GC$231)="","",1))</f>
        <v/>
      </c>
      <c r="EK38" s="14" t="str">
        <f>IF($BU38="","",IF(LOOKUP($BU38,'aux 1'!$A$12:$A$231,'aux 1'!GD$12:GD$231)="","",1))</f>
        <v/>
      </c>
      <c r="EL38" s="14" t="str">
        <f>IF($BU38="","",IF(LOOKUP($BU38,'aux 1'!$A$12:$A$231,'aux 1'!GE$12:GE$231)="","",1))</f>
        <v/>
      </c>
      <c r="EM38" s="14" t="str">
        <f>IF($BU38="","",IF(LOOKUP($BU38,'aux 1'!$A$12:$A$231,'aux 1'!GF$12:GF$231)="","",1))</f>
        <v/>
      </c>
      <c r="EN38" s="14" t="str">
        <f>IF($BU38="","",IF(LOOKUP($BU38,'aux 1'!$A$12:$A$231,'aux 1'!GG$12:GG$231)="","",1))</f>
        <v/>
      </c>
      <c r="EO38" s="14" t="str">
        <f>IF($BU38="","",IF(LOOKUP($BU38,'aux 1'!$A$12:$A$231,'aux 1'!GH$12:GH$231)="","",1))</f>
        <v/>
      </c>
      <c r="EP38" s="14" t="str">
        <f>IF($BU38="","",IF(LOOKUP($BU38,'aux 1'!$A$12:$A$231,'aux 1'!GI$12:GI$231)="","",1))</f>
        <v/>
      </c>
      <c r="EQ38" s="14" t="str">
        <f>IF($BU38="","",IF(LOOKUP($BU38,'aux 1'!$A$12:$A$231,'aux 1'!GJ$12:GJ$231)="","",1))</f>
        <v/>
      </c>
      <c r="ER38" s="14" t="str">
        <f>IF($BU38="","",IF(LOOKUP($BU38,'aux 1'!$A$12:$A$231,'aux 1'!GK$12:GK$231)="","",1))</f>
        <v/>
      </c>
      <c r="ES38" s="14" t="str">
        <f>IF($BU38="","",IF(LOOKUP($BU38,'aux 1'!$A$12:$A$231,'aux 1'!GL$12:GL$231)="","",1))</f>
        <v/>
      </c>
      <c r="ET38" s="19" t="str">
        <f>IF($BU38="","",IF(LOOKUP($BU38,'aux 1'!$A$12:$A$231,'aux 1'!GM$12:GM$231)="","",1))</f>
        <v/>
      </c>
      <c r="EU38" s="19" t="str">
        <f>IF($BU38="","",IF(LOOKUP($BU38,'aux 1'!$A$12:$A$231,'aux 1'!GN$12:GN$231)="","",1))</f>
        <v/>
      </c>
      <c r="EV38" s="19" t="str">
        <f>IF($BU38="","",IF(LOOKUP($BU38,'aux 1'!$A$12:$A$231,'aux 1'!GO$12:GO$231)="","",1))</f>
        <v/>
      </c>
      <c r="EW38" s="19" t="str">
        <f>IF($BU38="","",IF(LOOKUP($BU38,'aux 1'!$A$12:$A$231,'aux 1'!GP$12:GP$231)="","",1))</f>
        <v/>
      </c>
      <c r="EX38" s="19" t="str">
        <f>IF($BU38="","",IF(LOOKUP($BU38,'aux 1'!$A$12:$A$231,'aux 1'!GQ$12:GQ$231)="","",1))</f>
        <v/>
      </c>
      <c r="EY38" s="19" t="str">
        <f>IF($BU38="","",IF(LOOKUP($BU38,'aux 1'!$A$12:$A$231,'aux 1'!GR$12:GR$231)="","",1))</f>
        <v/>
      </c>
      <c r="EZ38" s="19" t="str">
        <f>IF($BU38="","",IF(LOOKUP($BU38,'aux 1'!$A$12:$A$231,'aux 1'!GS$12:GS$231)="","",1))</f>
        <v/>
      </c>
      <c r="FA38" s="19" t="str">
        <f>IF($BU38="","",IF(LOOKUP($BU38,'aux 1'!$A$12:$A$231,'aux 1'!GT$12:GT$231)="","",1))</f>
        <v/>
      </c>
      <c r="FB38" s="19" t="str">
        <f>IF($BU38="","",IF(LOOKUP($BU38,'aux 1'!$A$12:$A$231,'aux 1'!GU$12:GU$231)="","",1))</f>
        <v/>
      </c>
      <c r="FC38" s="19" t="str">
        <f>IF($BU38="","",IF(LOOKUP($BU38,'aux 1'!$A$12:$A$231,'aux 1'!GV$12:GV$231)="","",1))</f>
        <v/>
      </c>
      <c r="FD38" s="19" t="str">
        <f>IF($BU38="","",IF(LOOKUP($BU38,'aux 1'!$A$12:$A$231,'aux 1'!GW$12:GW$231)="","",1))</f>
        <v/>
      </c>
      <c r="FE38" s="19" t="str">
        <f>IF($BU38="","",IF(LOOKUP($BU38,'aux 1'!$A$12:$A$231,'aux 1'!GX$12:GX$231)="","",1))</f>
        <v/>
      </c>
      <c r="FF38" s="19" t="str">
        <f>IF($BU38="","",IF(LOOKUP($BU38,'aux 1'!$A$12:$A$231,'aux 1'!GY$12:GY$231)="","",1))</f>
        <v/>
      </c>
      <c r="FG38" s="19" t="str">
        <f>IF($BU38="","",IF(LOOKUP($BU38,'aux 1'!$A$12:$A$231,'aux 1'!GZ$12:GZ$231)="","",1))</f>
        <v/>
      </c>
      <c r="FH38" s="19" t="str">
        <f>IF($BU38="","",IF(LOOKUP($BU38,'aux 1'!$A$12:$A$231,'aux 1'!HA$12:HA$231)="","",1))</f>
        <v/>
      </c>
      <c r="FI38" s="19" t="str">
        <f>IF($BU38="","",IF(LOOKUP($BU38,'aux 1'!$A$12:$A$231,'aux 1'!HB$12:HB$231)="","",1))</f>
        <v/>
      </c>
      <c r="FJ38" s="19" t="str">
        <f>IF($BU38="","",IF(LOOKUP($BU38,'aux 1'!$A$12:$A$231,'aux 1'!HC$12:HC$231)="","",1))</f>
        <v/>
      </c>
      <c r="FK38" s="19" t="str">
        <f>IF($BU38="","",IF(LOOKUP($BU38,'aux 1'!$A$12:$A$231,'aux 1'!HD$12:HD$231)="","",1))</f>
        <v/>
      </c>
      <c r="FM38" s="47"/>
      <c r="FN38" s="47"/>
      <c r="FO38" s="47"/>
      <c r="FP38" s="47"/>
      <c r="FQ38" s="47"/>
      <c r="FR38" s="47"/>
      <c r="FS38" s="47"/>
      <c r="FT38" s="47"/>
      <c r="FU38" s="47"/>
      <c r="FV38" s="47"/>
      <c r="FW38" s="47"/>
      <c r="FX38" s="47"/>
      <c r="FY38" s="47"/>
      <c r="FZ38" s="47"/>
    </row>
    <row r="39" spans="7:182" x14ac:dyDescent="0.25">
      <c r="BN39" s="47">
        <v>10</v>
      </c>
      <c r="BO39" s="122">
        <v>22</v>
      </c>
      <c r="BP39" s="10">
        <f t="shared" si="37"/>
        <v>2</v>
      </c>
      <c r="BQ39" s="15" t="str">
        <f t="shared" si="27"/>
        <v/>
      </c>
      <c r="BR39" s="121" t="str">
        <f t="shared" ref="BR39:BR47" si="38">IF(BQ39="","",LEN(BQ39))</f>
        <v/>
      </c>
      <c r="BS39" s="47"/>
      <c r="BT39" s="47"/>
      <c r="BU39" s="47"/>
      <c r="BY39" s="322">
        <v>33</v>
      </c>
      <c r="BZ39" s="6" t="str">
        <f>IF($BU39="","",IF(LOOKUP($BU39,'aux 1'!$A$12:$A$231,'aux 1'!DS$12:DS$231)="","",1))</f>
        <v/>
      </c>
      <c r="CA39" s="6" t="str">
        <f>IF($BU39="","",IF(LOOKUP($BU39,'aux 1'!$A$12:$A$231,'aux 1'!DT$12:DT$231)="","",1))</f>
        <v/>
      </c>
      <c r="CB39" s="6" t="str">
        <f>IF($BU39="","",IF(LOOKUP($BU39,'aux 1'!$A$12:$A$231,'aux 1'!DU$12:DU$231)="","",1))</f>
        <v/>
      </c>
      <c r="CC39" s="6" t="str">
        <f>IF($BU39="","",IF(LOOKUP($BU39,'aux 1'!$A$12:$A$231,'aux 1'!DV$12:DV$231)="","",1))</f>
        <v/>
      </c>
      <c r="CD39" s="6" t="str">
        <f>IF($BU39="","",IF(LOOKUP($BU39,'aux 1'!$A$12:$A$231,'aux 1'!DW$12:DW$231)="","",1))</f>
        <v/>
      </c>
      <c r="CE39" s="6" t="str">
        <f>IF($BU39="","",IF(LOOKUP($BU39,'aux 1'!$A$12:$A$231,'aux 1'!DX$12:DX$231)="","",1))</f>
        <v/>
      </c>
      <c r="CF39" s="6" t="str">
        <f>IF($BU39="","",IF(LOOKUP($BU39,'aux 1'!$A$12:$A$231,'aux 1'!DY$12:DY$231)="","",1))</f>
        <v/>
      </c>
      <c r="CG39" s="6" t="str">
        <f>IF($BU39="","",IF(LOOKUP($BU39,'aux 1'!$A$12:$A$231,'aux 1'!DZ$12:DZ$231)="","",1))</f>
        <v/>
      </c>
      <c r="CH39" s="6" t="str">
        <f>IF($BU39="","",IF(LOOKUP($BU39,'aux 1'!$A$12:$A$231,'aux 1'!EA$12:EA$231)="","",1))</f>
        <v/>
      </c>
      <c r="CI39" s="6" t="str">
        <f>IF($BU39="","",IF(LOOKUP($BU39,'aux 1'!$A$12:$A$231,'aux 1'!EB$12:EB$231)="","",1))</f>
        <v/>
      </c>
      <c r="CJ39" s="6" t="str">
        <f>IF($BU39="","",IF(LOOKUP($BU39,'aux 1'!$A$12:$A$231,'aux 1'!EC$12:EC$231)="","",1))</f>
        <v/>
      </c>
      <c r="CK39" s="6" t="str">
        <f>IF($BU39="","",IF(LOOKUP($BU39,'aux 1'!$A$12:$A$231,'aux 1'!ED$12:ED$231)="","",1))</f>
        <v/>
      </c>
      <c r="CL39" s="6" t="str">
        <f>IF($BU39="","",IF(LOOKUP($BU39,'aux 1'!$A$12:$A$231,'aux 1'!EE$12:EE$231)="","",1))</f>
        <v/>
      </c>
      <c r="CM39" s="6" t="str">
        <f>IF($BU39="","",IF(LOOKUP($BU39,'aux 1'!$A$12:$A$231,'aux 1'!EF$12:EF$231)="","",1))</f>
        <v/>
      </c>
      <c r="CN39" s="6" t="str">
        <f>IF($BU39="","",IF(LOOKUP($BU39,'aux 1'!$A$12:$A$231,'aux 1'!EG$12:EG$231)="","",1))</f>
        <v/>
      </c>
      <c r="CO39" s="6" t="str">
        <f>IF($BU39="","",IF(LOOKUP($BU39,'aux 1'!$A$12:$A$231,'aux 1'!EH$12:EH$231)="","",1))</f>
        <v/>
      </c>
      <c r="CP39" s="6" t="str">
        <f>IF($BU39="","",IF(LOOKUP($BU39,'aux 1'!$A$12:$A$231,'aux 1'!EI$12:EI$231)="","",1))</f>
        <v/>
      </c>
      <c r="CQ39" s="6" t="str">
        <f>IF($BU39="","",IF(LOOKUP($BU39,'aux 1'!$A$12:$A$231,'aux 1'!EJ$12:EJ$231)="","",1))</f>
        <v/>
      </c>
      <c r="CR39" s="7" t="str">
        <f>IF($BU39="","",IF(LOOKUP($BU39,'aux 1'!$A$12:$A$231,'aux 1'!EK$12:EK$231)="","",1))</f>
        <v/>
      </c>
      <c r="CS39" s="7" t="str">
        <f>IF($BU39="","",IF(LOOKUP($BU39,'aux 1'!$A$12:$A$231,'aux 1'!EL$12:EL$231)="","",1))</f>
        <v/>
      </c>
      <c r="CT39" s="7" t="str">
        <f>IF($BU39="","",IF(LOOKUP($BU39,'aux 1'!$A$12:$A$231,'aux 1'!EM$12:EM$231)="","",1))</f>
        <v/>
      </c>
      <c r="CU39" s="7" t="str">
        <f>IF($BU39="","",IF(LOOKUP($BU39,'aux 1'!$A$12:$A$231,'aux 1'!EN$12:EN$231)="","",1))</f>
        <v/>
      </c>
      <c r="CV39" s="7" t="str">
        <f>IF($BU39="","",IF(LOOKUP($BU39,'aux 1'!$A$12:$A$231,'aux 1'!EO$12:EO$231)="","",1))</f>
        <v/>
      </c>
      <c r="CW39" s="7" t="str">
        <f>IF($BU39="","",IF(LOOKUP($BU39,'aux 1'!$A$12:$A$231,'aux 1'!EP$12:EP$231)="","",1))</f>
        <v/>
      </c>
      <c r="CX39" s="7" t="str">
        <f>IF($BU39="","",IF(LOOKUP($BU39,'aux 1'!$A$12:$A$231,'aux 1'!EQ$12:EQ$231)="","",1))</f>
        <v/>
      </c>
      <c r="CY39" s="7" t="str">
        <f>IF($BU39="","",IF(LOOKUP($BU39,'aux 1'!$A$12:$A$231,'aux 1'!ER$12:ER$231)="","",1))</f>
        <v/>
      </c>
      <c r="CZ39" s="7" t="str">
        <f>IF($BU39="","",IF(LOOKUP($BU39,'aux 1'!$A$12:$A$231,'aux 1'!ES$12:ES$231)="","",1))</f>
        <v/>
      </c>
      <c r="DA39" s="7" t="str">
        <f>IF($BU39="","",IF(LOOKUP($BU39,'aux 1'!$A$12:$A$231,'aux 1'!ET$12:ET$231)="","",1))</f>
        <v/>
      </c>
      <c r="DB39" s="7" t="str">
        <f>IF($BU39="","",IF(LOOKUP($BU39,'aux 1'!$A$12:$A$231,'aux 1'!EU$12:EU$231)="","",1))</f>
        <v/>
      </c>
      <c r="DC39" s="7" t="str">
        <f>IF($BU39="","",IF(LOOKUP($BU39,'aux 1'!$A$12:$A$231,'aux 1'!EV$12:EV$231)="","",1))</f>
        <v/>
      </c>
      <c r="DD39" s="7" t="str">
        <f>IF($BU39="","",IF(LOOKUP($BU39,'aux 1'!$A$12:$A$231,'aux 1'!EW$12:EW$231)="","",1))</f>
        <v/>
      </c>
      <c r="DE39" s="7" t="str">
        <f>IF($BU39="","",IF(LOOKUP($BU39,'aux 1'!$A$12:$A$231,'aux 1'!EX$12:EX$231)="","",1))</f>
        <v/>
      </c>
      <c r="DF39" s="7" t="str">
        <f>IF($BU39="","",IF(LOOKUP($BU39,'aux 1'!$A$12:$A$231,'aux 1'!EY$12:EY$231)="","",1))</f>
        <v/>
      </c>
      <c r="DG39" s="7" t="str">
        <f>IF($BU39="","",IF(LOOKUP($BU39,'aux 1'!$A$12:$A$231,'aux 1'!EZ$12:EZ$231)="","",1))</f>
        <v/>
      </c>
      <c r="DH39" s="7" t="str">
        <f>IF($BU39="","",IF(LOOKUP($BU39,'aux 1'!$A$12:$A$231,'aux 1'!FA$12:FA$231)="","",1))</f>
        <v/>
      </c>
      <c r="DI39" s="7" t="str">
        <f>IF($BU39="","",IF(LOOKUP($BU39,'aux 1'!$A$12:$A$231,'aux 1'!FB$12:FB$231)="","",1))</f>
        <v/>
      </c>
      <c r="DJ39" s="15" t="str">
        <f>IF($BU39="","",IF(LOOKUP($BU39,'aux 1'!$A$12:$A$231,'aux 1'!FC$12:FC$231)="","",1))</f>
        <v/>
      </c>
      <c r="DK39" s="15" t="str">
        <f>IF($BU39="","",IF(LOOKUP($BU39,'aux 1'!$A$12:$A$231,'aux 1'!FD$12:FD$231)="","",1))</f>
        <v/>
      </c>
      <c r="DL39" s="15" t="str">
        <f>IF($BU39="","",IF(LOOKUP($BU39,'aux 1'!$A$12:$A$231,'aux 1'!FE$12:FE$231)="","",1))</f>
        <v/>
      </c>
      <c r="DM39" s="15" t="str">
        <f>IF($BU39="","",IF(LOOKUP($BU39,'aux 1'!$A$12:$A$231,'aux 1'!FF$12:FF$231)="","",1))</f>
        <v/>
      </c>
      <c r="DN39" s="15" t="str">
        <f>IF($BU39="","",IF(LOOKUP($BU39,'aux 1'!$A$12:$A$231,'aux 1'!FG$12:FG$231)="","",1))</f>
        <v/>
      </c>
      <c r="DO39" s="15" t="str">
        <f>IF($BU39="","",IF(LOOKUP($BU39,'aux 1'!$A$12:$A$231,'aux 1'!FH$12:FH$231)="","",1))</f>
        <v/>
      </c>
      <c r="DP39" s="15" t="str">
        <f>IF($BU39="","",IF(LOOKUP($BU39,'aux 1'!$A$12:$A$231,'aux 1'!FI$12:FI$231)="","",1))</f>
        <v/>
      </c>
      <c r="DQ39" s="15" t="str">
        <f>IF($BU39="","",IF(LOOKUP($BU39,'aux 1'!$A$12:$A$231,'aux 1'!FJ$12:FJ$231)="","",1))</f>
        <v/>
      </c>
      <c r="DR39" s="15" t="str">
        <f>IF($BU39="","",IF(LOOKUP($BU39,'aux 1'!$A$12:$A$231,'aux 1'!FK$12:FK$231)="","",1))</f>
        <v/>
      </c>
      <c r="DS39" s="15" t="str">
        <f>IF($BU39="","",IF(LOOKUP($BU39,'aux 1'!$A$12:$A$231,'aux 1'!FL$12:FL$231)="","",1))</f>
        <v/>
      </c>
      <c r="DT39" s="15" t="str">
        <f>IF($BU39="","",IF(LOOKUP($BU39,'aux 1'!$A$12:$A$231,'aux 1'!FM$12:FM$231)="","",1))</f>
        <v/>
      </c>
      <c r="DU39" s="15" t="str">
        <f>IF($BU39="","",IF(LOOKUP($BU39,'aux 1'!$A$12:$A$231,'aux 1'!FN$12:FN$231)="","",1))</f>
        <v/>
      </c>
      <c r="DV39" s="15" t="str">
        <f>IF($BU39="","",IF(LOOKUP($BU39,'aux 1'!$A$12:$A$231,'aux 1'!FO$12:FO$231)="","",1))</f>
        <v/>
      </c>
      <c r="DW39" s="15" t="str">
        <f>IF($BU39="","",IF(LOOKUP($BU39,'aux 1'!$A$12:$A$231,'aux 1'!FP$12:FP$231)="","",1))</f>
        <v/>
      </c>
      <c r="DX39" s="15" t="str">
        <f>IF($BU39="","",IF(LOOKUP($BU39,'aux 1'!$A$12:$A$231,'aux 1'!FQ$12:FQ$231)="","",1))</f>
        <v/>
      </c>
      <c r="DY39" s="15" t="str">
        <f>IF($BU39="","",IF(LOOKUP($BU39,'aux 1'!$A$12:$A$231,'aux 1'!FR$12:FR$231)="","",1))</f>
        <v/>
      </c>
      <c r="DZ39" s="15" t="str">
        <f>IF($BU39="","",IF(LOOKUP($BU39,'aux 1'!$A$12:$A$231,'aux 1'!FS$12:FS$231)="","",1))</f>
        <v/>
      </c>
      <c r="EA39" s="15" t="str">
        <f>IF($BU39="","",IF(LOOKUP($BU39,'aux 1'!$A$12:$A$231,'aux 1'!FT$12:FT$231)="","",1))</f>
        <v/>
      </c>
      <c r="EB39" s="14" t="str">
        <f>IF($BU39="","",IF(LOOKUP($BU39,'aux 1'!$A$12:$A$231,'aux 1'!FU$12:FU$231)="","",1))</f>
        <v/>
      </c>
      <c r="EC39" s="14" t="str">
        <f>IF($BU39="","",IF(LOOKUP($BU39,'aux 1'!$A$12:$A$231,'aux 1'!FV$12:FV$231)="","",1))</f>
        <v/>
      </c>
      <c r="ED39" s="14" t="str">
        <f>IF($BU39="","",IF(LOOKUP($BU39,'aux 1'!$A$12:$A$231,'aux 1'!FW$12:FW$231)="","",1))</f>
        <v/>
      </c>
      <c r="EE39" s="14" t="str">
        <f>IF($BU39="","",IF(LOOKUP($BU39,'aux 1'!$A$12:$A$231,'aux 1'!FX$12:FX$231)="","",1))</f>
        <v/>
      </c>
      <c r="EF39" s="14" t="str">
        <f>IF($BU39="","",IF(LOOKUP($BU39,'aux 1'!$A$12:$A$231,'aux 1'!FY$12:FY$231)="","",1))</f>
        <v/>
      </c>
      <c r="EG39" s="14" t="str">
        <f>IF($BU39="","",IF(LOOKUP($BU39,'aux 1'!$A$12:$A$231,'aux 1'!FZ$12:FZ$231)="","",1))</f>
        <v/>
      </c>
      <c r="EH39" s="14" t="str">
        <f>IF($BU39="","",IF(LOOKUP($BU39,'aux 1'!$A$12:$A$231,'aux 1'!GA$12:GA$231)="","",1))</f>
        <v/>
      </c>
      <c r="EI39" s="14" t="str">
        <f>IF($BU39="","",IF(LOOKUP($BU39,'aux 1'!$A$12:$A$231,'aux 1'!GB$12:GB$231)="","",1))</f>
        <v/>
      </c>
      <c r="EJ39" s="14" t="str">
        <f>IF($BU39="","",IF(LOOKUP($BU39,'aux 1'!$A$12:$A$231,'aux 1'!GC$12:GC$231)="","",1))</f>
        <v/>
      </c>
      <c r="EK39" s="14" t="str">
        <f>IF($BU39="","",IF(LOOKUP($BU39,'aux 1'!$A$12:$A$231,'aux 1'!GD$12:GD$231)="","",1))</f>
        <v/>
      </c>
      <c r="EL39" s="14" t="str">
        <f>IF($BU39="","",IF(LOOKUP($BU39,'aux 1'!$A$12:$A$231,'aux 1'!GE$12:GE$231)="","",1))</f>
        <v/>
      </c>
      <c r="EM39" s="14" t="str">
        <f>IF($BU39="","",IF(LOOKUP($BU39,'aux 1'!$A$12:$A$231,'aux 1'!GF$12:GF$231)="","",1))</f>
        <v/>
      </c>
      <c r="EN39" s="14" t="str">
        <f>IF($BU39="","",IF(LOOKUP($BU39,'aux 1'!$A$12:$A$231,'aux 1'!GG$12:GG$231)="","",1))</f>
        <v/>
      </c>
      <c r="EO39" s="14" t="str">
        <f>IF($BU39="","",IF(LOOKUP($BU39,'aux 1'!$A$12:$A$231,'aux 1'!GH$12:GH$231)="","",1))</f>
        <v/>
      </c>
      <c r="EP39" s="14" t="str">
        <f>IF($BU39="","",IF(LOOKUP($BU39,'aux 1'!$A$12:$A$231,'aux 1'!GI$12:GI$231)="","",1))</f>
        <v/>
      </c>
      <c r="EQ39" s="14" t="str">
        <f>IF($BU39="","",IF(LOOKUP($BU39,'aux 1'!$A$12:$A$231,'aux 1'!GJ$12:GJ$231)="","",1))</f>
        <v/>
      </c>
      <c r="ER39" s="14" t="str">
        <f>IF($BU39="","",IF(LOOKUP($BU39,'aux 1'!$A$12:$A$231,'aux 1'!GK$12:GK$231)="","",1))</f>
        <v/>
      </c>
      <c r="ES39" s="14" t="str">
        <f>IF($BU39="","",IF(LOOKUP($BU39,'aux 1'!$A$12:$A$231,'aux 1'!GL$12:GL$231)="","",1))</f>
        <v/>
      </c>
      <c r="ET39" s="19" t="str">
        <f>IF($BU39="","",IF(LOOKUP($BU39,'aux 1'!$A$12:$A$231,'aux 1'!GM$12:GM$231)="","",1))</f>
        <v/>
      </c>
      <c r="EU39" s="19" t="str">
        <f>IF($BU39="","",IF(LOOKUP($BU39,'aux 1'!$A$12:$A$231,'aux 1'!GN$12:GN$231)="","",1))</f>
        <v/>
      </c>
      <c r="EV39" s="19" t="str">
        <f>IF($BU39="","",IF(LOOKUP($BU39,'aux 1'!$A$12:$A$231,'aux 1'!GO$12:GO$231)="","",1))</f>
        <v/>
      </c>
      <c r="EW39" s="19" t="str">
        <f>IF($BU39="","",IF(LOOKUP($BU39,'aux 1'!$A$12:$A$231,'aux 1'!GP$12:GP$231)="","",1))</f>
        <v/>
      </c>
      <c r="EX39" s="19" t="str">
        <f>IF($BU39="","",IF(LOOKUP($BU39,'aux 1'!$A$12:$A$231,'aux 1'!GQ$12:GQ$231)="","",1))</f>
        <v/>
      </c>
      <c r="EY39" s="19" t="str">
        <f>IF($BU39="","",IF(LOOKUP($BU39,'aux 1'!$A$12:$A$231,'aux 1'!GR$12:GR$231)="","",1))</f>
        <v/>
      </c>
      <c r="EZ39" s="19" t="str">
        <f>IF($BU39="","",IF(LOOKUP($BU39,'aux 1'!$A$12:$A$231,'aux 1'!GS$12:GS$231)="","",1))</f>
        <v/>
      </c>
      <c r="FA39" s="19" t="str">
        <f>IF($BU39="","",IF(LOOKUP($BU39,'aux 1'!$A$12:$A$231,'aux 1'!GT$12:GT$231)="","",1))</f>
        <v/>
      </c>
      <c r="FB39" s="19" t="str">
        <f>IF($BU39="","",IF(LOOKUP($BU39,'aux 1'!$A$12:$A$231,'aux 1'!GU$12:GU$231)="","",1))</f>
        <v/>
      </c>
      <c r="FC39" s="19" t="str">
        <f>IF($BU39="","",IF(LOOKUP($BU39,'aux 1'!$A$12:$A$231,'aux 1'!GV$12:GV$231)="","",1))</f>
        <v/>
      </c>
      <c r="FD39" s="19" t="str">
        <f>IF($BU39="","",IF(LOOKUP($BU39,'aux 1'!$A$12:$A$231,'aux 1'!GW$12:GW$231)="","",1))</f>
        <v/>
      </c>
      <c r="FE39" s="19" t="str">
        <f>IF($BU39="","",IF(LOOKUP($BU39,'aux 1'!$A$12:$A$231,'aux 1'!GX$12:GX$231)="","",1))</f>
        <v/>
      </c>
      <c r="FF39" s="19" t="str">
        <f>IF($BU39="","",IF(LOOKUP($BU39,'aux 1'!$A$12:$A$231,'aux 1'!GY$12:GY$231)="","",1))</f>
        <v/>
      </c>
      <c r="FG39" s="19" t="str">
        <f>IF($BU39="","",IF(LOOKUP($BU39,'aux 1'!$A$12:$A$231,'aux 1'!GZ$12:GZ$231)="","",1))</f>
        <v/>
      </c>
      <c r="FH39" s="19" t="str">
        <f>IF($BU39="","",IF(LOOKUP($BU39,'aux 1'!$A$12:$A$231,'aux 1'!HA$12:HA$231)="","",1))</f>
        <v/>
      </c>
      <c r="FI39" s="19" t="str">
        <f>IF($BU39="","",IF(LOOKUP($BU39,'aux 1'!$A$12:$A$231,'aux 1'!HB$12:HB$231)="","",1))</f>
        <v/>
      </c>
      <c r="FJ39" s="19" t="str">
        <f>IF($BU39="","",IF(LOOKUP($BU39,'aux 1'!$A$12:$A$231,'aux 1'!HC$12:HC$231)="","",1))</f>
        <v/>
      </c>
      <c r="FK39" s="19" t="str">
        <f>IF($BU39="","",IF(LOOKUP($BU39,'aux 1'!$A$12:$A$231,'aux 1'!HD$12:HD$231)="","",1))</f>
        <v/>
      </c>
      <c r="FM39" s="47"/>
      <c r="FN39" s="47"/>
      <c r="FO39" s="47"/>
      <c r="FP39" s="47"/>
      <c r="FQ39" s="47"/>
      <c r="FR39" s="47"/>
      <c r="FS39" s="47"/>
      <c r="FT39" s="47"/>
      <c r="FU39" s="47"/>
      <c r="FV39" s="47"/>
      <c r="FW39" s="47"/>
      <c r="FX39" s="47"/>
      <c r="FY39" s="47"/>
      <c r="FZ39" s="47"/>
    </row>
    <row r="40" spans="7:182" x14ac:dyDescent="0.25">
      <c r="BN40" s="47">
        <v>11</v>
      </c>
      <c r="BO40" s="122">
        <v>23</v>
      </c>
      <c r="BP40" s="10">
        <f t="shared" si="37"/>
        <v>2</v>
      </c>
      <c r="BQ40" s="15" t="str">
        <f t="shared" si="27"/>
        <v/>
      </c>
      <c r="BR40" s="121" t="str">
        <f t="shared" si="38"/>
        <v/>
      </c>
      <c r="BS40" s="47"/>
      <c r="BT40" s="47"/>
      <c r="BU40" s="47"/>
      <c r="BY40" s="322">
        <v>34</v>
      </c>
      <c r="BZ40" s="6" t="str">
        <f>IF($BU40="","",IF(LOOKUP($BU40,'aux 1'!$A$12:$A$231,'aux 1'!DS$12:DS$231)="","",1))</f>
        <v/>
      </c>
      <c r="CA40" s="6" t="str">
        <f>IF($BU40="","",IF(LOOKUP($BU40,'aux 1'!$A$12:$A$231,'aux 1'!DT$12:DT$231)="","",1))</f>
        <v/>
      </c>
      <c r="CB40" s="6" t="str">
        <f>IF($BU40="","",IF(LOOKUP($BU40,'aux 1'!$A$12:$A$231,'aux 1'!DU$12:DU$231)="","",1))</f>
        <v/>
      </c>
      <c r="CC40" s="6" t="str">
        <f>IF($BU40="","",IF(LOOKUP($BU40,'aux 1'!$A$12:$A$231,'aux 1'!DV$12:DV$231)="","",1))</f>
        <v/>
      </c>
      <c r="CD40" s="6" t="str">
        <f>IF($BU40="","",IF(LOOKUP($BU40,'aux 1'!$A$12:$A$231,'aux 1'!DW$12:DW$231)="","",1))</f>
        <v/>
      </c>
      <c r="CE40" s="6" t="str">
        <f>IF($BU40="","",IF(LOOKUP($BU40,'aux 1'!$A$12:$A$231,'aux 1'!DX$12:DX$231)="","",1))</f>
        <v/>
      </c>
      <c r="CF40" s="6" t="str">
        <f>IF($BU40="","",IF(LOOKUP($BU40,'aux 1'!$A$12:$A$231,'aux 1'!DY$12:DY$231)="","",1))</f>
        <v/>
      </c>
      <c r="CG40" s="6" t="str">
        <f>IF($BU40="","",IF(LOOKUP($BU40,'aux 1'!$A$12:$A$231,'aux 1'!DZ$12:DZ$231)="","",1))</f>
        <v/>
      </c>
      <c r="CH40" s="6" t="str">
        <f>IF($BU40="","",IF(LOOKUP($BU40,'aux 1'!$A$12:$A$231,'aux 1'!EA$12:EA$231)="","",1))</f>
        <v/>
      </c>
      <c r="CI40" s="6" t="str">
        <f>IF($BU40="","",IF(LOOKUP($BU40,'aux 1'!$A$12:$A$231,'aux 1'!EB$12:EB$231)="","",1))</f>
        <v/>
      </c>
      <c r="CJ40" s="6" t="str">
        <f>IF($BU40="","",IF(LOOKUP($BU40,'aux 1'!$A$12:$A$231,'aux 1'!EC$12:EC$231)="","",1))</f>
        <v/>
      </c>
      <c r="CK40" s="6" t="str">
        <f>IF($BU40="","",IF(LOOKUP($BU40,'aux 1'!$A$12:$A$231,'aux 1'!ED$12:ED$231)="","",1))</f>
        <v/>
      </c>
      <c r="CL40" s="6" t="str">
        <f>IF($BU40="","",IF(LOOKUP($BU40,'aux 1'!$A$12:$A$231,'aux 1'!EE$12:EE$231)="","",1))</f>
        <v/>
      </c>
      <c r="CM40" s="6" t="str">
        <f>IF($BU40="","",IF(LOOKUP($BU40,'aux 1'!$A$12:$A$231,'aux 1'!EF$12:EF$231)="","",1))</f>
        <v/>
      </c>
      <c r="CN40" s="6" t="str">
        <f>IF($BU40="","",IF(LOOKUP($BU40,'aux 1'!$A$12:$A$231,'aux 1'!EG$12:EG$231)="","",1))</f>
        <v/>
      </c>
      <c r="CO40" s="6" t="str">
        <f>IF($BU40="","",IF(LOOKUP($BU40,'aux 1'!$A$12:$A$231,'aux 1'!EH$12:EH$231)="","",1))</f>
        <v/>
      </c>
      <c r="CP40" s="6" t="str">
        <f>IF($BU40="","",IF(LOOKUP($BU40,'aux 1'!$A$12:$A$231,'aux 1'!EI$12:EI$231)="","",1))</f>
        <v/>
      </c>
      <c r="CQ40" s="6" t="str">
        <f>IF($BU40="","",IF(LOOKUP($BU40,'aux 1'!$A$12:$A$231,'aux 1'!EJ$12:EJ$231)="","",1))</f>
        <v/>
      </c>
      <c r="CR40" s="7" t="str">
        <f>IF($BU40="","",IF(LOOKUP($BU40,'aux 1'!$A$12:$A$231,'aux 1'!EK$12:EK$231)="","",1))</f>
        <v/>
      </c>
      <c r="CS40" s="7" t="str">
        <f>IF($BU40="","",IF(LOOKUP($BU40,'aux 1'!$A$12:$A$231,'aux 1'!EL$12:EL$231)="","",1))</f>
        <v/>
      </c>
      <c r="CT40" s="7" t="str">
        <f>IF($BU40="","",IF(LOOKUP($BU40,'aux 1'!$A$12:$A$231,'aux 1'!EM$12:EM$231)="","",1))</f>
        <v/>
      </c>
      <c r="CU40" s="7" t="str">
        <f>IF($BU40="","",IF(LOOKUP($BU40,'aux 1'!$A$12:$A$231,'aux 1'!EN$12:EN$231)="","",1))</f>
        <v/>
      </c>
      <c r="CV40" s="7" t="str">
        <f>IF($BU40="","",IF(LOOKUP($BU40,'aux 1'!$A$12:$A$231,'aux 1'!EO$12:EO$231)="","",1))</f>
        <v/>
      </c>
      <c r="CW40" s="7" t="str">
        <f>IF($BU40="","",IF(LOOKUP($BU40,'aux 1'!$A$12:$A$231,'aux 1'!EP$12:EP$231)="","",1))</f>
        <v/>
      </c>
      <c r="CX40" s="7" t="str">
        <f>IF($BU40="","",IF(LOOKUP($BU40,'aux 1'!$A$12:$A$231,'aux 1'!EQ$12:EQ$231)="","",1))</f>
        <v/>
      </c>
      <c r="CY40" s="7" t="str">
        <f>IF($BU40="","",IF(LOOKUP($BU40,'aux 1'!$A$12:$A$231,'aux 1'!ER$12:ER$231)="","",1))</f>
        <v/>
      </c>
      <c r="CZ40" s="7" t="str">
        <f>IF($BU40="","",IF(LOOKUP($BU40,'aux 1'!$A$12:$A$231,'aux 1'!ES$12:ES$231)="","",1))</f>
        <v/>
      </c>
      <c r="DA40" s="7" t="str">
        <f>IF($BU40="","",IF(LOOKUP($BU40,'aux 1'!$A$12:$A$231,'aux 1'!ET$12:ET$231)="","",1))</f>
        <v/>
      </c>
      <c r="DB40" s="7" t="str">
        <f>IF($BU40="","",IF(LOOKUP($BU40,'aux 1'!$A$12:$A$231,'aux 1'!EU$12:EU$231)="","",1))</f>
        <v/>
      </c>
      <c r="DC40" s="7" t="str">
        <f>IF($BU40="","",IF(LOOKUP($BU40,'aux 1'!$A$12:$A$231,'aux 1'!EV$12:EV$231)="","",1))</f>
        <v/>
      </c>
      <c r="DD40" s="7" t="str">
        <f>IF($BU40="","",IF(LOOKUP($BU40,'aux 1'!$A$12:$A$231,'aux 1'!EW$12:EW$231)="","",1))</f>
        <v/>
      </c>
      <c r="DE40" s="7" t="str">
        <f>IF($BU40="","",IF(LOOKUP($BU40,'aux 1'!$A$12:$A$231,'aux 1'!EX$12:EX$231)="","",1))</f>
        <v/>
      </c>
      <c r="DF40" s="7" t="str">
        <f>IF($BU40="","",IF(LOOKUP($BU40,'aux 1'!$A$12:$A$231,'aux 1'!EY$12:EY$231)="","",1))</f>
        <v/>
      </c>
      <c r="DG40" s="7" t="str">
        <f>IF($BU40="","",IF(LOOKUP($BU40,'aux 1'!$A$12:$A$231,'aux 1'!EZ$12:EZ$231)="","",1))</f>
        <v/>
      </c>
      <c r="DH40" s="7" t="str">
        <f>IF($BU40="","",IF(LOOKUP($BU40,'aux 1'!$A$12:$A$231,'aux 1'!FA$12:FA$231)="","",1))</f>
        <v/>
      </c>
      <c r="DI40" s="7" t="str">
        <f>IF($BU40="","",IF(LOOKUP($BU40,'aux 1'!$A$12:$A$231,'aux 1'!FB$12:FB$231)="","",1))</f>
        <v/>
      </c>
      <c r="DJ40" s="15" t="str">
        <f>IF($BU40="","",IF(LOOKUP($BU40,'aux 1'!$A$12:$A$231,'aux 1'!FC$12:FC$231)="","",1))</f>
        <v/>
      </c>
      <c r="DK40" s="15" t="str">
        <f>IF($BU40="","",IF(LOOKUP($BU40,'aux 1'!$A$12:$A$231,'aux 1'!FD$12:FD$231)="","",1))</f>
        <v/>
      </c>
      <c r="DL40" s="15" t="str">
        <f>IF($BU40="","",IF(LOOKUP($BU40,'aux 1'!$A$12:$A$231,'aux 1'!FE$12:FE$231)="","",1))</f>
        <v/>
      </c>
      <c r="DM40" s="15" t="str">
        <f>IF($BU40="","",IF(LOOKUP($BU40,'aux 1'!$A$12:$A$231,'aux 1'!FF$12:FF$231)="","",1))</f>
        <v/>
      </c>
      <c r="DN40" s="15" t="str">
        <f>IF($BU40="","",IF(LOOKUP($BU40,'aux 1'!$A$12:$A$231,'aux 1'!FG$12:FG$231)="","",1))</f>
        <v/>
      </c>
      <c r="DO40" s="15" t="str">
        <f>IF($BU40="","",IF(LOOKUP($BU40,'aux 1'!$A$12:$A$231,'aux 1'!FH$12:FH$231)="","",1))</f>
        <v/>
      </c>
      <c r="DP40" s="15" t="str">
        <f>IF($BU40="","",IF(LOOKUP($BU40,'aux 1'!$A$12:$A$231,'aux 1'!FI$12:FI$231)="","",1))</f>
        <v/>
      </c>
      <c r="DQ40" s="15" t="str">
        <f>IF($BU40="","",IF(LOOKUP($BU40,'aux 1'!$A$12:$A$231,'aux 1'!FJ$12:FJ$231)="","",1))</f>
        <v/>
      </c>
      <c r="DR40" s="15" t="str">
        <f>IF($BU40="","",IF(LOOKUP($BU40,'aux 1'!$A$12:$A$231,'aux 1'!FK$12:FK$231)="","",1))</f>
        <v/>
      </c>
      <c r="DS40" s="15" t="str">
        <f>IF($BU40="","",IF(LOOKUP($BU40,'aux 1'!$A$12:$A$231,'aux 1'!FL$12:FL$231)="","",1))</f>
        <v/>
      </c>
      <c r="DT40" s="15" t="str">
        <f>IF($BU40="","",IF(LOOKUP($BU40,'aux 1'!$A$12:$A$231,'aux 1'!FM$12:FM$231)="","",1))</f>
        <v/>
      </c>
      <c r="DU40" s="15" t="str">
        <f>IF($BU40="","",IF(LOOKUP($BU40,'aux 1'!$A$12:$A$231,'aux 1'!FN$12:FN$231)="","",1))</f>
        <v/>
      </c>
      <c r="DV40" s="15" t="str">
        <f>IF($BU40="","",IF(LOOKUP($BU40,'aux 1'!$A$12:$A$231,'aux 1'!FO$12:FO$231)="","",1))</f>
        <v/>
      </c>
      <c r="DW40" s="15" t="str">
        <f>IF($BU40="","",IF(LOOKUP($BU40,'aux 1'!$A$12:$A$231,'aux 1'!FP$12:FP$231)="","",1))</f>
        <v/>
      </c>
      <c r="DX40" s="15" t="str">
        <f>IF($BU40="","",IF(LOOKUP($BU40,'aux 1'!$A$12:$A$231,'aux 1'!FQ$12:FQ$231)="","",1))</f>
        <v/>
      </c>
      <c r="DY40" s="15" t="str">
        <f>IF($BU40="","",IF(LOOKUP($BU40,'aux 1'!$A$12:$A$231,'aux 1'!FR$12:FR$231)="","",1))</f>
        <v/>
      </c>
      <c r="DZ40" s="15" t="str">
        <f>IF($BU40="","",IF(LOOKUP($BU40,'aux 1'!$A$12:$A$231,'aux 1'!FS$12:FS$231)="","",1))</f>
        <v/>
      </c>
      <c r="EA40" s="15" t="str">
        <f>IF($BU40="","",IF(LOOKUP($BU40,'aux 1'!$A$12:$A$231,'aux 1'!FT$12:FT$231)="","",1))</f>
        <v/>
      </c>
      <c r="EB40" s="14" t="str">
        <f>IF($BU40="","",IF(LOOKUP($BU40,'aux 1'!$A$12:$A$231,'aux 1'!FU$12:FU$231)="","",1))</f>
        <v/>
      </c>
      <c r="EC40" s="14" t="str">
        <f>IF($BU40="","",IF(LOOKUP($BU40,'aux 1'!$A$12:$A$231,'aux 1'!FV$12:FV$231)="","",1))</f>
        <v/>
      </c>
      <c r="ED40" s="14" t="str">
        <f>IF($BU40="","",IF(LOOKUP($BU40,'aux 1'!$A$12:$A$231,'aux 1'!FW$12:FW$231)="","",1))</f>
        <v/>
      </c>
      <c r="EE40" s="14" t="str">
        <f>IF($BU40="","",IF(LOOKUP($BU40,'aux 1'!$A$12:$A$231,'aux 1'!FX$12:FX$231)="","",1))</f>
        <v/>
      </c>
      <c r="EF40" s="14" t="str">
        <f>IF($BU40="","",IF(LOOKUP($BU40,'aux 1'!$A$12:$A$231,'aux 1'!FY$12:FY$231)="","",1))</f>
        <v/>
      </c>
      <c r="EG40" s="14" t="str">
        <f>IF($BU40="","",IF(LOOKUP($BU40,'aux 1'!$A$12:$A$231,'aux 1'!FZ$12:FZ$231)="","",1))</f>
        <v/>
      </c>
      <c r="EH40" s="14" t="str">
        <f>IF($BU40="","",IF(LOOKUP($BU40,'aux 1'!$A$12:$A$231,'aux 1'!GA$12:GA$231)="","",1))</f>
        <v/>
      </c>
      <c r="EI40" s="14" t="str">
        <f>IF($BU40="","",IF(LOOKUP($BU40,'aux 1'!$A$12:$A$231,'aux 1'!GB$12:GB$231)="","",1))</f>
        <v/>
      </c>
      <c r="EJ40" s="14" t="str">
        <f>IF($BU40="","",IF(LOOKUP($BU40,'aux 1'!$A$12:$A$231,'aux 1'!GC$12:GC$231)="","",1))</f>
        <v/>
      </c>
      <c r="EK40" s="14" t="str">
        <f>IF($BU40="","",IF(LOOKUP($BU40,'aux 1'!$A$12:$A$231,'aux 1'!GD$12:GD$231)="","",1))</f>
        <v/>
      </c>
      <c r="EL40" s="14" t="str">
        <f>IF($BU40="","",IF(LOOKUP($BU40,'aux 1'!$A$12:$A$231,'aux 1'!GE$12:GE$231)="","",1))</f>
        <v/>
      </c>
      <c r="EM40" s="14" t="str">
        <f>IF($BU40="","",IF(LOOKUP($BU40,'aux 1'!$A$12:$A$231,'aux 1'!GF$12:GF$231)="","",1))</f>
        <v/>
      </c>
      <c r="EN40" s="14" t="str">
        <f>IF($BU40="","",IF(LOOKUP($BU40,'aux 1'!$A$12:$A$231,'aux 1'!GG$12:GG$231)="","",1))</f>
        <v/>
      </c>
      <c r="EO40" s="14" t="str">
        <f>IF($BU40="","",IF(LOOKUP($BU40,'aux 1'!$A$12:$A$231,'aux 1'!GH$12:GH$231)="","",1))</f>
        <v/>
      </c>
      <c r="EP40" s="14" t="str">
        <f>IF($BU40="","",IF(LOOKUP($BU40,'aux 1'!$A$12:$A$231,'aux 1'!GI$12:GI$231)="","",1))</f>
        <v/>
      </c>
      <c r="EQ40" s="14" t="str">
        <f>IF($BU40="","",IF(LOOKUP($BU40,'aux 1'!$A$12:$A$231,'aux 1'!GJ$12:GJ$231)="","",1))</f>
        <v/>
      </c>
      <c r="ER40" s="14" t="str">
        <f>IF($BU40="","",IF(LOOKUP($BU40,'aux 1'!$A$12:$A$231,'aux 1'!GK$12:GK$231)="","",1))</f>
        <v/>
      </c>
      <c r="ES40" s="14" t="str">
        <f>IF($BU40="","",IF(LOOKUP($BU40,'aux 1'!$A$12:$A$231,'aux 1'!GL$12:GL$231)="","",1))</f>
        <v/>
      </c>
      <c r="ET40" s="19" t="str">
        <f>IF($BU40="","",IF(LOOKUP($BU40,'aux 1'!$A$12:$A$231,'aux 1'!GM$12:GM$231)="","",1))</f>
        <v/>
      </c>
      <c r="EU40" s="19" t="str">
        <f>IF($BU40="","",IF(LOOKUP($BU40,'aux 1'!$A$12:$A$231,'aux 1'!GN$12:GN$231)="","",1))</f>
        <v/>
      </c>
      <c r="EV40" s="19" t="str">
        <f>IF($BU40="","",IF(LOOKUP($BU40,'aux 1'!$A$12:$A$231,'aux 1'!GO$12:GO$231)="","",1))</f>
        <v/>
      </c>
      <c r="EW40" s="19" t="str">
        <f>IF($BU40="","",IF(LOOKUP($BU40,'aux 1'!$A$12:$A$231,'aux 1'!GP$12:GP$231)="","",1))</f>
        <v/>
      </c>
      <c r="EX40" s="19" t="str">
        <f>IF($BU40="","",IF(LOOKUP($BU40,'aux 1'!$A$12:$A$231,'aux 1'!GQ$12:GQ$231)="","",1))</f>
        <v/>
      </c>
      <c r="EY40" s="19" t="str">
        <f>IF($BU40="","",IF(LOOKUP($BU40,'aux 1'!$A$12:$A$231,'aux 1'!GR$12:GR$231)="","",1))</f>
        <v/>
      </c>
      <c r="EZ40" s="19" t="str">
        <f>IF($BU40="","",IF(LOOKUP($BU40,'aux 1'!$A$12:$A$231,'aux 1'!GS$12:GS$231)="","",1))</f>
        <v/>
      </c>
      <c r="FA40" s="19" t="str">
        <f>IF($BU40="","",IF(LOOKUP($BU40,'aux 1'!$A$12:$A$231,'aux 1'!GT$12:GT$231)="","",1))</f>
        <v/>
      </c>
      <c r="FB40" s="19" t="str">
        <f>IF($BU40="","",IF(LOOKUP($BU40,'aux 1'!$A$12:$A$231,'aux 1'!GU$12:GU$231)="","",1))</f>
        <v/>
      </c>
      <c r="FC40" s="19" t="str">
        <f>IF($BU40="","",IF(LOOKUP($BU40,'aux 1'!$A$12:$A$231,'aux 1'!GV$12:GV$231)="","",1))</f>
        <v/>
      </c>
      <c r="FD40" s="19" t="str">
        <f>IF($BU40="","",IF(LOOKUP($BU40,'aux 1'!$A$12:$A$231,'aux 1'!GW$12:GW$231)="","",1))</f>
        <v/>
      </c>
      <c r="FE40" s="19" t="str">
        <f>IF($BU40="","",IF(LOOKUP($BU40,'aux 1'!$A$12:$A$231,'aux 1'!GX$12:GX$231)="","",1))</f>
        <v/>
      </c>
      <c r="FF40" s="19" t="str">
        <f>IF($BU40="","",IF(LOOKUP($BU40,'aux 1'!$A$12:$A$231,'aux 1'!GY$12:GY$231)="","",1))</f>
        <v/>
      </c>
      <c r="FG40" s="19" t="str">
        <f>IF($BU40="","",IF(LOOKUP($BU40,'aux 1'!$A$12:$A$231,'aux 1'!GZ$12:GZ$231)="","",1))</f>
        <v/>
      </c>
      <c r="FH40" s="19" t="str">
        <f>IF($BU40="","",IF(LOOKUP($BU40,'aux 1'!$A$12:$A$231,'aux 1'!HA$12:HA$231)="","",1))</f>
        <v/>
      </c>
      <c r="FI40" s="19" t="str">
        <f>IF($BU40="","",IF(LOOKUP($BU40,'aux 1'!$A$12:$A$231,'aux 1'!HB$12:HB$231)="","",1))</f>
        <v/>
      </c>
      <c r="FJ40" s="19" t="str">
        <f>IF($BU40="","",IF(LOOKUP($BU40,'aux 1'!$A$12:$A$231,'aux 1'!HC$12:HC$231)="","",1))</f>
        <v/>
      </c>
      <c r="FK40" s="19" t="str">
        <f>IF($BU40="","",IF(LOOKUP($BU40,'aux 1'!$A$12:$A$231,'aux 1'!HD$12:HD$231)="","",1))</f>
        <v/>
      </c>
      <c r="FM40" s="47"/>
      <c r="FN40" s="47"/>
      <c r="FO40" s="47"/>
      <c r="FP40" s="47"/>
      <c r="FQ40" s="47"/>
      <c r="FR40" s="47"/>
      <c r="FS40" s="47"/>
      <c r="FT40" s="47"/>
      <c r="FU40" s="47"/>
      <c r="FV40" s="47"/>
      <c r="FW40" s="47"/>
      <c r="FX40" s="47"/>
      <c r="FY40" s="47"/>
      <c r="FZ40" s="47"/>
    </row>
    <row r="41" spans="7:182" x14ac:dyDescent="0.25">
      <c r="BN41" s="47">
        <v>12</v>
      </c>
      <c r="BO41" s="122">
        <v>24</v>
      </c>
      <c r="BP41" s="10">
        <f t="shared" si="37"/>
        <v>2</v>
      </c>
      <c r="BQ41" s="15" t="str">
        <f t="shared" si="27"/>
        <v/>
      </c>
      <c r="BR41" s="121" t="str">
        <f t="shared" si="38"/>
        <v/>
      </c>
      <c r="BS41" s="47"/>
      <c r="BT41" s="47"/>
      <c r="BU41" s="47"/>
      <c r="BY41" s="322">
        <v>35</v>
      </c>
      <c r="BZ41" s="6" t="str">
        <f>IF($BU41="","",IF(LOOKUP($BU41,'aux 1'!$A$12:$A$231,'aux 1'!DS$12:DS$231)="","",1))</f>
        <v/>
      </c>
      <c r="CA41" s="6" t="str">
        <f>IF($BU41="","",IF(LOOKUP($BU41,'aux 1'!$A$12:$A$231,'aux 1'!DT$12:DT$231)="","",1))</f>
        <v/>
      </c>
      <c r="CB41" s="6" t="str">
        <f>IF($BU41="","",IF(LOOKUP($BU41,'aux 1'!$A$12:$A$231,'aux 1'!DU$12:DU$231)="","",1))</f>
        <v/>
      </c>
      <c r="CC41" s="6" t="str">
        <f>IF($BU41="","",IF(LOOKUP($BU41,'aux 1'!$A$12:$A$231,'aux 1'!DV$12:DV$231)="","",1))</f>
        <v/>
      </c>
      <c r="CD41" s="6" t="str">
        <f>IF($BU41="","",IF(LOOKUP($BU41,'aux 1'!$A$12:$A$231,'aux 1'!DW$12:DW$231)="","",1))</f>
        <v/>
      </c>
      <c r="CE41" s="6" t="str">
        <f>IF($BU41="","",IF(LOOKUP($BU41,'aux 1'!$A$12:$A$231,'aux 1'!DX$12:DX$231)="","",1))</f>
        <v/>
      </c>
      <c r="CF41" s="6" t="str">
        <f>IF($BU41="","",IF(LOOKUP($BU41,'aux 1'!$A$12:$A$231,'aux 1'!DY$12:DY$231)="","",1))</f>
        <v/>
      </c>
      <c r="CG41" s="6" t="str">
        <f>IF($BU41="","",IF(LOOKUP($BU41,'aux 1'!$A$12:$A$231,'aux 1'!DZ$12:DZ$231)="","",1))</f>
        <v/>
      </c>
      <c r="CH41" s="6" t="str">
        <f>IF($BU41="","",IF(LOOKUP($BU41,'aux 1'!$A$12:$A$231,'aux 1'!EA$12:EA$231)="","",1))</f>
        <v/>
      </c>
      <c r="CI41" s="6" t="str">
        <f>IF($BU41="","",IF(LOOKUP($BU41,'aux 1'!$A$12:$A$231,'aux 1'!EB$12:EB$231)="","",1))</f>
        <v/>
      </c>
      <c r="CJ41" s="6" t="str">
        <f>IF($BU41="","",IF(LOOKUP($BU41,'aux 1'!$A$12:$A$231,'aux 1'!EC$12:EC$231)="","",1))</f>
        <v/>
      </c>
      <c r="CK41" s="6" t="str">
        <f>IF($BU41="","",IF(LOOKUP($BU41,'aux 1'!$A$12:$A$231,'aux 1'!ED$12:ED$231)="","",1))</f>
        <v/>
      </c>
      <c r="CL41" s="6" t="str">
        <f>IF($BU41="","",IF(LOOKUP($BU41,'aux 1'!$A$12:$A$231,'aux 1'!EE$12:EE$231)="","",1))</f>
        <v/>
      </c>
      <c r="CM41" s="6" t="str">
        <f>IF($BU41="","",IF(LOOKUP($BU41,'aux 1'!$A$12:$A$231,'aux 1'!EF$12:EF$231)="","",1))</f>
        <v/>
      </c>
      <c r="CN41" s="6" t="str">
        <f>IF($BU41="","",IF(LOOKUP($BU41,'aux 1'!$A$12:$A$231,'aux 1'!EG$12:EG$231)="","",1))</f>
        <v/>
      </c>
      <c r="CO41" s="6" t="str">
        <f>IF($BU41="","",IF(LOOKUP($BU41,'aux 1'!$A$12:$A$231,'aux 1'!EH$12:EH$231)="","",1))</f>
        <v/>
      </c>
      <c r="CP41" s="6" t="str">
        <f>IF($BU41="","",IF(LOOKUP($BU41,'aux 1'!$A$12:$A$231,'aux 1'!EI$12:EI$231)="","",1))</f>
        <v/>
      </c>
      <c r="CQ41" s="6" t="str">
        <f>IF($BU41="","",IF(LOOKUP($BU41,'aux 1'!$A$12:$A$231,'aux 1'!EJ$12:EJ$231)="","",1))</f>
        <v/>
      </c>
      <c r="CR41" s="7" t="str">
        <f>IF($BU41="","",IF(LOOKUP($BU41,'aux 1'!$A$12:$A$231,'aux 1'!EK$12:EK$231)="","",1))</f>
        <v/>
      </c>
      <c r="CS41" s="7" t="str">
        <f>IF($BU41="","",IF(LOOKUP($BU41,'aux 1'!$A$12:$A$231,'aux 1'!EL$12:EL$231)="","",1))</f>
        <v/>
      </c>
      <c r="CT41" s="7" t="str">
        <f>IF($BU41="","",IF(LOOKUP($BU41,'aux 1'!$A$12:$A$231,'aux 1'!EM$12:EM$231)="","",1))</f>
        <v/>
      </c>
      <c r="CU41" s="7" t="str">
        <f>IF($BU41="","",IF(LOOKUP($BU41,'aux 1'!$A$12:$A$231,'aux 1'!EN$12:EN$231)="","",1))</f>
        <v/>
      </c>
      <c r="CV41" s="7" t="str">
        <f>IF($BU41="","",IF(LOOKUP($BU41,'aux 1'!$A$12:$A$231,'aux 1'!EO$12:EO$231)="","",1))</f>
        <v/>
      </c>
      <c r="CW41" s="7" t="str">
        <f>IF($BU41="","",IF(LOOKUP($BU41,'aux 1'!$A$12:$A$231,'aux 1'!EP$12:EP$231)="","",1))</f>
        <v/>
      </c>
      <c r="CX41" s="7" t="str">
        <f>IF($BU41="","",IF(LOOKUP($BU41,'aux 1'!$A$12:$A$231,'aux 1'!EQ$12:EQ$231)="","",1))</f>
        <v/>
      </c>
      <c r="CY41" s="7" t="str">
        <f>IF($BU41="","",IF(LOOKUP($BU41,'aux 1'!$A$12:$A$231,'aux 1'!ER$12:ER$231)="","",1))</f>
        <v/>
      </c>
      <c r="CZ41" s="7" t="str">
        <f>IF($BU41="","",IF(LOOKUP($BU41,'aux 1'!$A$12:$A$231,'aux 1'!ES$12:ES$231)="","",1))</f>
        <v/>
      </c>
      <c r="DA41" s="7" t="str">
        <f>IF($BU41="","",IF(LOOKUP($BU41,'aux 1'!$A$12:$A$231,'aux 1'!ET$12:ET$231)="","",1))</f>
        <v/>
      </c>
      <c r="DB41" s="7" t="str">
        <f>IF($BU41="","",IF(LOOKUP($BU41,'aux 1'!$A$12:$A$231,'aux 1'!EU$12:EU$231)="","",1))</f>
        <v/>
      </c>
      <c r="DC41" s="7" t="str">
        <f>IF($BU41="","",IF(LOOKUP($BU41,'aux 1'!$A$12:$A$231,'aux 1'!EV$12:EV$231)="","",1))</f>
        <v/>
      </c>
      <c r="DD41" s="7" t="str">
        <f>IF($BU41="","",IF(LOOKUP($BU41,'aux 1'!$A$12:$A$231,'aux 1'!EW$12:EW$231)="","",1))</f>
        <v/>
      </c>
      <c r="DE41" s="7" t="str">
        <f>IF($BU41="","",IF(LOOKUP($BU41,'aux 1'!$A$12:$A$231,'aux 1'!EX$12:EX$231)="","",1))</f>
        <v/>
      </c>
      <c r="DF41" s="7" t="str">
        <f>IF($BU41="","",IF(LOOKUP($BU41,'aux 1'!$A$12:$A$231,'aux 1'!EY$12:EY$231)="","",1))</f>
        <v/>
      </c>
      <c r="DG41" s="7" t="str">
        <f>IF($BU41="","",IF(LOOKUP($BU41,'aux 1'!$A$12:$A$231,'aux 1'!EZ$12:EZ$231)="","",1))</f>
        <v/>
      </c>
      <c r="DH41" s="7" t="str">
        <f>IF($BU41="","",IF(LOOKUP($BU41,'aux 1'!$A$12:$A$231,'aux 1'!FA$12:FA$231)="","",1))</f>
        <v/>
      </c>
      <c r="DI41" s="7" t="str">
        <f>IF($BU41="","",IF(LOOKUP($BU41,'aux 1'!$A$12:$A$231,'aux 1'!FB$12:FB$231)="","",1))</f>
        <v/>
      </c>
      <c r="DJ41" s="15" t="str">
        <f>IF($BU41="","",IF(LOOKUP($BU41,'aux 1'!$A$12:$A$231,'aux 1'!FC$12:FC$231)="","",1))</f>
        <v/>
      </c>
      <c r="DK41" s="15" t="str">
        <f>IF($BU41="","",IF(LOOKUP($BU41,'aux 1'!$A$12:$A$231,'aux 1'!FD$12:FD$231)="","",1))</f>
        <v/>
      </c>
      <c r="DL41" s="15" t="str">
        <f>IF($BU41="","",IF(LOOKUP($BU41,'aux 1'!$A$12:$A$231,'aux 1'!FE$12:FE$231)="","",1))</f>
        <v/>
      </c>
      <c r="DM41" s="15" t="str">
        <f>IF($BU41="","",IF(LOOKUP($BU41,'aux 1'!$A$12:$A$231,'aux 1'!FF$12:FF$231)="","",1))</f>
        <v/>
      </c>
      <c r="DN41" s="15" t="str">
        <f>IF($BU41="","",IF(LOOKUP($BU41,'aux 1'!$A$12:$A$231,'aux 1'!FG$12:FG$231)="","",1))</f>
        <v/>
      </c>
      <c r="DO41" s="15" t="str">
        <f>IF($BU41="","",IF(LOOKUP($BU41,'aux 1'!$A$12:$A$231,'aux 1'!FH$12:FH$231)="","",1))</f>
        <v/>
      </c>
      <c r="DP41" s="15" t="str">
        <f>IF($BU41="","",IF(LOOKUP($BU41,'aux 1'!$A$12:$A$231,'aux 1'!FI$12:FI$231)="","",1))</f>
        <v/>
      </c>
      <c r="DQ41" s="15" t="str">
        <f>IF($BU41="","",IF(LOOKUP($BU41,'aux 1'!$A$12:$A$231,'aux 1'!FJ$12:FJ$231)="","",1))</f>
        <v/>
      </c>
      <c r="DR41" s="15" t="str">
        <f>IF($BU41="","",IF(LOOKUP($BU41,'aux 1'!$A$12:$A$231,'aux 1'!FK$12:FK$231)="","",1))</f>
        <v/>
      </c>
      <c r="DS41" s="15" t="str">
        <f>IF($BU41="","",IF(LOOKUP($BU41,'aux 1'!$A$12:$A$231,'aux 1'!FL$12:FL$231)="","",1))</f>
        <v/>
      </c>
      <c r="DT41" s="15" t="str">
        <f>IF($BU41="","",IF(LOOKUP($BU41,'aux 1'!$A$12:$A$231,'aux 1'!FM$12:FM$231)="","",1))</f>
        <v/>
      </c>
      <c r="DU41" s="15" t="str">
        <f>IF($BU41="","",IF(LOOKUP($BU41,'aux 1'!$A$12:$A$231,'aux 1'!FN$12:FN$231)="","",1))</f>
        <v/>
      </c>
      <c r="DV41" s="15" t="str">
        <f>IF($BU41="","",IF(LOOKUP($BU41,'aux 1'!$A$12:$A$231,'aux 1'!FO$12:FO$231)="","",1))</f>
        <v/>
      </c>
      <c r="DW41" s="15" t="str">
        <f>IF($BU41="","",IF(LOOKUP($BU41,'aux 1'!$A$12:$A$231,'aux 1'!FP$12:FP$231)="","",1))</f>
        <v/>
      </c>
      <c r="DX41" s="15" t="str">
        <f>IF($BU41="","",IF(LOOKUP($BU41,'aux 1'!$A$12:$A$231,'aux 1'!FQ$12:FQ$231)="","",1))</f>
        <v/>
      </c>
      <c r="DY41" s="15" t="str">
        <f>IF($BU41="","",IF(LOOKUP($BU41,'aux 1'!$A$12:$A$231,'aux 1'!FR$12:FR$231)="","",1))</f>
        <v/>
      </c>
      <c r="DZ41" s="15" t="str">
        <f>IF($BU41="","",IF(LOOKUP($BU41,'aux 1'!$A$12:$A$231,'aux 1'!FS$12:FS$231)="","",1))</f>
        <v/>
      </c>
      <c r="EA41" s="15" t="str">
        <f>IF($BU41="","",IF(LOOKUP($BU41,'aux 1'!$A$12:$A$231,'aux 1'!FT$12:FT$231)="","",1))</f>
        <v/>
      </c>
      <c r="EB41" s="14" t="str">
        <f>IF($BU41="","",IF(LOOKUP($BU41,'aux 1'!$A$12:$A$231,'aux 1'!FU$12:FU$231)="","",1))</f>
        <v/>
      </c>
      <c r="EC41" s="14" t="str">
        <f>IF($BU41="","",IF(LOOKUP($BU41,'aux 1'!$A$12:$A$231,'aux 1'!FV$12:FV$231)="","",1))</f>
        <v/>
      </c>
      <c r="ED41" s="14" t="str">
        <f>IF($BU41="","",IF(LOOKUP($BU41,'aux 1'!$A$12:$A$231,'aux 1'!FW$12:FW$231)="","",1))</f>
        <v/>
      </c>
      <c r="EE41" s="14" t="str">
        <f>IF($BU41="","",IF(LOOKUP($BU41,'aux 1'!$A$12:$A$231,'aux 1'!FX$12:FX$231)="","",1))</f>
        <v/>
      </c>
      <c r="EF41" s="14" t="str">
        <f>IF($BU41="","",IF(LOOKUP($BU41,'aux 1'!$A$12:$A$231,'aux 1'!FY$12:FY$231)="","",1))</f>
        <v/>
      </c>
      <c r="EG41" s="14" t="str">
        <f>IF($BU41="","",IF(LOOKUP($BU41,'aux 1'!$A$12:$A$231,'aux 1'!FZ$12:FZ$231)="","",1))</f>
        <v/>
      </c>
      <c r="EH41" s="14" t="str">
        <f>IF($BU41="","",IF(LOOKUP($BU41,'aux 1'!$A$12:$A$231,'aux 1'!GA$12:GA$231)="","",1))</f>
        <v/>
      </c>
      <c r="EI41" s="14" t="str">
        <f>IF($BU41="","",IF(LOOKUP($BU41,'aux 1'!$A$12:$A$231,'aux 1'!GB$12:GB$231)="","",1))</f>
        <v/>
      </c>
      <c r="EJ41" s="14" t="str">
        <f>IF($BU41="","",IF(LOOKUP($BU41,'aux 1'!$A$12:$A$231,'aux 1'!GC$12:GC$231)="","",1))</f>
        <v/>
      </c>
      <c r="EK41" s="14" t="str">
        <f>IF($BU41="","",IF(LOOKUP($BU41,'aux 1'!$A$12:$A$231,'aux 1'!GD$12:GD$231)="","",1))</f>
        <v/>
      </c>
      <c r="EL41" s="14" t="str">
        <f>IF($BU41="","",IF(LOOKUP($BU41,'aux 1'!$A$12:$A$231,'aux 1'!GE$12:GE$231)="","",1))</f>
        <v/>
      </c>
      <c r="EM41" s="14" t="str">
        <f>IF($BU41="","",IF(LOOKUP($BU41,'aux 1'!$A$12:$A$231,'aux 1'!GF$12:GF$231)="","",1))</f>
        <v/>
      </c>
      <c r="EN41" s="14" t="str">
        <f>IF($BU41="","",IF(LOOKUP($BU41,'aux 1'!$A$12:$A$231,'aux 1'!GG$12:GG$231)="","",1))</f>
        <v/>
      </c>
      <c r="EO41" s="14" t="str">
        <f>IF($BU41="","",IF(LOOKUP($BU41,'aux 1'!$A$12:$A$231,'aux 1'!GH$12:GH$231)="","",1))</f>
        <v/>
      </c>
      <c r="EP41" s="14" t="str">
        <f>IF($BU41="","",IF(LOOKUP($BU41,'aux 1'!$A$12:$A$231,'aux 1'!GI$12:GI$231)="","",1))</f>
        <v/>
      </c>
      <c r="EQ41" s="14" t="str">
        <f>IF($BU41="","",IF(LOOKUP($BU41,'aux 1'!$A$12:$A$231,'aux 1'!GJ$12:GJ$231)="","",1))</f>
        <v/>
      </c>
      <c r="ER41" s="14" t="str">
        <f>IF($BU41="","",IF(LOOKUP($BU41,'aux 1'!$A$12:$A$231,'aux 1'!GK$12:GK$231)="","",1))</f>
        <v/>
      </c>
      <c r="ES41" s="14" t="str">
        <f>IF($BU41="","",IF(LOOKUP($BU41,'aux 1'!$A$12:$A$231,'aux 1'!GL$12:GL$231)="","",1))</f>
        <v/>
      </c>
      <c r="ET41" s="19" t="str">
        <f>IF($BU41="","",IF(LOOKUP($BU41,'aux 1'!$A$12:$A$231,'aux 1'!GM$12:GM$231)="","",1))</f>
        <v/>
      </c>
      <c r="EU41" s="19" t="str">
        <f>IF($BU41="","",IF(LOOKUP($BU41,'aux 1'!$A$12:$A$231,'aux 1'!GN$12:GN$231)="","",1))</f>
        <v/>
      </c>
      <c r="EV41" s="19" t="str">
        <f>IF($BU41="","",IF(LOOKUP($BU41,'aux 1'!$A$12:$A$231,'aux 1'!GO$12:GO$231)="","",1))</f>
        <v/>
      </c>
      <c r="EW41" s="19" t="str">
        <f>IF($BU41="","",IF(LOOKUP($BU41,'aux 1'!$A$12:$A$231,'aux 1'!GP$12:GP$231)="","",1))</f>
        <v/>
      </c>
      <c r="EX41" s="19" t="str">
        <f>IF($BU41="","",IF(LOOKUP($BU41,'aux 1'!$A$12:$A$231,'aux 1'!GQ$12:GQ$231)="","",1))</f>
        <v/>
      </c>
      <c r="EY41" s="19" t="str">
        <f>IF($BU41="","",IF(LOOKUP($BU41,'aux 1'!$A$12:$A$231,'aux 1'!GR$12:GR$231)="","",1))</f>
        <v/>
      </c>
      <c r="EZ41" s="19" t="str">
        <f>IF($BU41="","",IF(LOOKUP($BU41,'aux 1'!$A$12:$A$231,'aux 1'!GS$12:GS$231)="","",1))</f>
        <v/>
      </c>
      <c r="FA41" s="19" t="str">
        <f>IF($BU41="","",IF(LOOKUP($BU41,'aux 1'!$A$12:$A$231,'aux 1'!GT$12:GT$231)="","",1))</f>
        <v/>
      </c>
      <c r="FB41" s="19" t="str">
        <f>IF($BU41="","",IF(LOOKUP($BU41,'aux 1'!$A$12:$A$231,'aux 1'!GU$12:GU$231)="","",1))</f>
        <v/>
      </c>
      <c r="FC41" s="19" t="str">
        <f>IF($BU41="","",IF(LOOKUP($BU41,'aux 1'!$A$12:$A$231,'aux 1'!GV$12:GV$231)="","",1))</f>
        <v/>
      </c>
      <c r="FD41" s="19" t="str">
        <f>IF($BU41="","",IF(LOOKUP($BU41,'aux 1'!$A$12:$A$231,'aux 1'!GW$12:GW$231)="","",1))</f>
        <v/>
      </c>
      <c r="FE41" s="19" t="str">
        <f>IF($BU41="","",IF(LOOKUP($BU41,'aux 1'!$A$12:$A$231,'aux 1'!GX$12:GX$231)="","",1))</f>
        <v/>
      </c>
      <c r="FF41" s="19" t="str">
        <f>IF($BU41="","",IF(LOOKUP($BU41,'aux 1'!$A$12:$A$231,'aux 1'!GY$12:GY$231)="","",1))</f>
        <v/>
      </c>
      <c r="FG41" s="19" t="str">
        <f>IF($BU41="","",IF(LOOKUP($BU41,'aux 1'!$A$12:$A$231,'aux 1'!GZ$12:GZ$231)="","",1))</f>
        <v/>
      </c>
      <c r="FH41" s="19" t="str">
        <f>IF($BU41="","",IF(LOOKUP($BU41,'aux 1'!$A$12:$A$231,'aux 1'!HA$12:HA$231)="","",1))</f>
        <v/>
      </c>
      <c r="FI41" s="19" t="str">
        <f>IF($BU41="","",IF(LOOKUP($BU41,'aux 1'!$A$12:$A$231,'aux 1'!HB$12:HB$231)="","",1))</f>
        <v/>
      </c>
      <c r="FJ41" s="19" t="str">
        <f>IF($BU41="","",IF(LOOKUP($BU41,'aux 1'!$A$12:$A$231,'aux 1'!HC$12:HC$231)="","",1))</f>
        <v/>
      </c>
      <c r="FK41" s="19" t="str">
        <f>IF($BU41="","",IF(LOOKUP($BU41,'aux 1'!$A$12:$A$231,'aux 1'!HD$12:HD$231)="","",1))</f>
        <v/>
      </c>
      <c r="FM41" s="47"/>
      <c r="FN41" s="47"/>
      <c r="FO41" s="47"/>
      <c r="FP41" s="47"/>
      <c r="FQ41" s="47"/>
      <c r="FR41" s="47"/>
      <c r="FS41" s="47"/>
      <c r="FT41" s="47"/>
      <c r="FU41" s="47"/>
      <c r="FV41" s="47"/>
      <c r="FW41" s="47"/>
      <c r="FX41" s="47"/>
      <c r="FY41" s="47"/>
      <c r="FZ41" s="47"/>
    </row>
    <row r="42" spans="7:182" x14ac:dyDescent="0.25">
      <c r="BN42" s="47">
        <v>13</v>
      </c>
      <c r="BO42" s="122">
        <v>25</v>
      </c>
      <c r="BP42" s="10">
        <f t="shared" si="37"/>
        <v>2</v>
      </c>
      <c r="BQ42" s="15" t="str">
        <f t="shared" si="27"/>
        <v/>
      </c>
      <c r="BR42" s="121" t="str">
        <f t="shared" si="38"/>
        <v/>
      </c>
      <c r="BS42" s="47"/>
      <c r="BT42" s="47"/>
      <c r="BU42" s="47"/>
      <c r="BY42" s="322">
        <v>36</v>
      </c>
      <c r="BZ42" s="6" t="str">
        <f>IF($BU42="","",IF(LOOKUP($BU42,'aux 1'!$A$12:$A$231,'aux 1'!DS$12:DS$231)="","",1))</f>
        <v/>
      </c>
      <c r="CA42" s="6" t="str">
        <f>IF($BU42="","",IF(LOOKUP($BU42,'aux 1'!$A$12:$A$231,'aux 1'!DT$12:DT$231)="","",1))</f>
        <v/>
      </c>
      <c r="CB42" s="6" t="str">
        <f>IF($BU42="","",IF(LOOKUP($BU42,'aux 1'!$A$12:$A$231,'aux 1'!DU$12:DU$231)="","",1))</f>
        <v/>
      </c>
      <c r="CC42" s="6" t="str">
        <f>IF($BU42="","",IF(LOOKUP($BU42,'aux 1'!$A$12:$A$231,'aux 1'!DV$12:DV$231)="","",1))</f>
        <v/>
      </c>
      <c r="CD42" s="6" t="str">
        <f>IF($BU42="","",IF(LOOKUP($BU42,'aux 1'!$A$12:$A$231,'aux 1'!DW$12:DW$231)="","",1))</f>
        <v/>
      </c>
      <c r="CE42" s="6" t="str">
        <f>IF($BU42="","",IF(LOOKUP($BU42,'aux 1'!$A$12:$A$231,'aux 1'!DX$12:DX$231)="","",1))</f>
        <v/>
      </c>
      <c r="CF42" s="6" t="str">
        <f>IF($BU42="","",IF(LOOKUP($BU42,'aux 1'!$A$12:$A$231,'aux 1'!DY$12:DY$231)="","",1))</f>
        <v/>
      </c>
      <c r="CG42" s="6" t="str">
        <f>IF($BU42="","",IF(LOOKUP($BU42,'aux 1'!$A$12:$A$231,'aux 1'!DZ$12:DZ$231)="","",1))</f>
        <v/>
      </c>
      <c r="CH42" s="6" t="str">
        <f>IF($BU42="","",IF(LOOKUP($BU42,'aux 1'!$A$12:$A$231,'aux 1'!EA$12:EA$231)="","",1))</f>
        <v/>
      </c>
      <c r="CI42" s="6" t="str">
        <f>IF($BU42="","",IF(LOOKUP($BU42,'aux 1'!$A$12:$A$231,'aux 1'!EB$12:EB$231)="","",1))</f>
        <v/>
      </c>
      <c r="CJ42" s="6" t="str">
        <f>IF($BU42="","",IF(LOOKUP($BU42,'aux 1'!$A$12:$A$231,'aux 1'!EC$12:EC$231)="","",1))</f>
        <v/>
      </c>
      <c r="CK42" s="6" t="str">
        <f>IF($BU42="","",IF(LOOKUP($BU42,'aux 1'!$A$12:$A$231,'aux 1'!ED$12:ED$231)="","",1))</f>
        <v/>
      </c>
      <c r="CL42" s="6" t="str">
        <f>IF($BU42="","",IF(LOOKUP($BU42,'aux 1'!$A$12:$A$231,'aux 1'!EE$12:EE$231)="","",1))</f>
        <v/>
      </c>
      <c r="CM42" s="6" t="str">
        <f>IF($BU42="","",IF(LOOKUP($BU42,'aux 1'!$A$12:$A$231,'aux 1'!EF$12:EF$231)="","",1))</f>
        <v/>
      </c>
      <c r="CN42" s="6" t="str">
        <f>IF($BU42="","",IF(LOOKUP($BU42,'aux 1'!$A$12:$A$231,'aux 1'!EG$12:EG$231)="","",1))</f>
        <v/>
      </c>
      <c r="CO42" s="6" t="str">
        <f>IF($BU42="","",IF(LOOKUP($BU42,'aux 1'!$A$12:$A$231,'aux 1'!EH$12:EH$231)="","",1))</f>
        <v/>
      </c>
      <c r="CP42" s="6" t="str">
        <f>IF($BU42="","",IF(LOOKUP($BU42,'aux 1'!$A$12:$A$231,'aux 1'!EI$12:EI$231)="","",1))</f>
        <v/>
      </c>
      <c r="CQ42" s="6" t="str">
        <f>IF($BU42="","",IF(LOOKUP($BU42,'aux 1'!$A$12:$A$231,'aux 1'!EJ$12:EJ$231)="","",1))</f>
        <v/>
      </c>
      <c r="CR42" s="7" t="str">
        <f>IF($BU42="","",IF(LOOKUP($BU42,'aux 1'!$A$12:$A$231,'aux 1'!EK$12:EK$231)="","",1))</f>
        <v/>
      </c>
      <c r="CS42" s="7" t="str">
        <f>IF($BU42="","",IF(LOOKUP($BU42,'aux 1'!$A$12:$A$231,'aux 1'!EL$12:EL$231)="","",1))</f>
        <v/>
      </c>
      <c r="CT42" s="7" t="str">
        <f>IF($BU42="","",IF(LOOKUP($BU42,'aux 1'!$A$12:$A$231,'aux 1'!EM$12:EM$231)="","",1))</f>
        <v/>
      </c>
      <c r="CU42" s="7" t="str">
        <f>IF($BU42="","",IF(LOOKUP($BU42,'aux 1'!$A$12:$A$231,'aux 1'!EN$12:EN$231)="","",1))</f>
        <v/>
      </c>
      <c r="CV42" s="7" t="str">
        <f>IF($BU42="","",IF(LOOKUP($BU42,'aux 1'!$A$12:$A$231,'aux 1'!EO$12:EO$231)="","",1))</f>
        <v/>
      </c>
      <c r="CW42" s="7" t="str">
        <f>IF($BU42="","",IF(LOOKUP($BU42,'aux 1'!$A$12:$A$231,'aux 1'!EP$12:EP$231)="","",1))</f>
        <v/>
      </c>
      <c r="CX42" s="7" t="str">
        <f>IF($BU42="","",IF(LOOKUP($BU42,'aux 1'!$A$12:$A$231,'aux 1'!EQ$12:EQ$231)="","",1))</f>
        <v/>
      </c>
      <c r="CY42" s="7" t="str">
        <f>IF($BU42="","",IF(LOOKUP($BU42,'aux 1'!$A$12:$A$231,'aux 1'!ER$12:ER$231)="","",1))</f>
        <v/>
      </c>
      <c r="CZ42" s="7" t="str">
        <f>IF($BU42="","",IF(LOOKUP($BU42,'aux 1'!$A$12:$A$231,'aux 1'!ES$12:ES$231)="","",1))</f>
        <v/>
      </c>
      <c r="DA42" s="7" t="str">
        <f>IF($BU42="","",IF(LOOKUP($BU42,'aux 1'!$A$12:$A$231,'aux 1'!ET$12:ET$231)="","",1))</f>
        <v/>
      </c>
      <c r="DB42" s="7" t="str">
        <f>IF($BU42="","",IF(LOOKUP($BU42,'aux 1'!$A$12:$A$231,'aux 1'!EU$12:EU$231)="","",1))</f>
        <v/>
      </c>
      <c r="DC42" s="7" t="str">
        <f>IF($BU42="","",IF(LOOKUP($BU42,'aux 1'!$A$12:$A$231,'aux 1'!EV$12:EV$231)="","",1))</f>
        <v/>
      </c>
      <c r="DD42" s="7" t="str">
        <f>IF($BU42="","",IF(LOOKUP($BU42,'aux 1'!$A$12:$A$231,'aux 1'!EW$12:EW$231)="","",1))</f>
        <v/>
      </c>
      <c r="DE42" s="7" t="str">
        <f>IF($BU42="","",IF(LOOKUP($BU42,'aux 1'!$A$12:$A$231,'aux 1'!EX$12:EX$231)="","",1))</f>
        <v/>
      </c>
      <c r="DF42" s="7" t="str">
        <f>IF($BU42="","",IF(LOOKUP($BU42,'aux 1'!$A$12:$A$231,'aux 1'!EY$12:EY$231)="","",1))</f>
        <v/>
      </c>
      <c r="DG42" s="7" t="str">
        <f>IF($BU42="","",IF(LOOKUP($BU42,'aux 1'!$A$12:$A$231,'aux 1'!EZ$12:EZ$231)="","",1))</f>
        <v/>
      </c>
      <c r="DH42" s="7" t="str">
        <f>IF($BU42="","",IF(LOOKUP($BU42,'aux 1'!$A$12:$A$231,'aux 1'!FA$12:FA$231)="","",1))</f>
        <v/>
      </c>
      <c r="DI42" s="7" t="str">
        <f>IF($BU42="","",IF(LOOKUP($BU42,'aux 1'!$A$12:$A$231,'aux 1'!FB$12:FB$231)="","",1))</f>
        <v/>
      </c>
      <c r="DJ42" s="15" t="str">
        <f>IF($BU42="","",IF(LOOKUP($BU42,'aux 1'!$A$12:$A$231,'aux 1'!FC$12:FC$231)="","",1))</f>
        <v/>
      </c>
      <c r="DK42" s="15" t="str">
        <f>IF($BU42="","",IF(LOOKUP($BU42,'aux 1'!$A$12:$A$231,'aux 1'!FD$12:FD$231)="","",1))</f>
        <v/>
      </c>
      <c r="DL42" s="15" t="str">
        <f>IF($BU42="","",IF(LOOKUP($BU42,'aux 1'!$A$12:$A$231,'aux 1'!FE$12:FE$231)="","",1))</f>
        <v/>
      </c>
      <c r="DM42" s="15" t="str">
        <f>IF($BU42="","",IF(LOOKUP($BU42,'aux 1'!$A$12:$A$231,'aux 1'!FF$12:FF$231)="","",1))</f>
        <v/>
      </c>
      <c r="DN42" s="15" t="str">
        <f>IF($BU42="","",IF(LOOKUP($BU42,'aux 1'!$A$12:$A$231,'aux 1'!FG$12:FG$231)="","",1))</f>
        <v/>
      </c>
      <c r="DO42" s="15" t="str">
        <f>IF($BU42="","",IF(LOOKUP($BU42,'aux 1'!$A$12:$A$231,'aux 1'!FH$12:FH$231)="","",1))</f>
        <v/>
      </c>
      <c r="DP42" s="15" t="str">
        <f>IF($BU42="","",IF(LOOKUP($BU42,'aux 1'!$A$12:$A$231,'aux 1'!FI$12:FI$231)="","",1))</f>
        <v/>
      </c>
      <c r="DQ42" s="15" t="str">
        <f>IF($BU42="","",IF(LOOKUP($BU42,'aux 1'!$A$12:$A$231,'aux 1'!FJ$12:FJ$231)="","",1))</f>
        <v/>
      </c>
      <c r="DR42" s="15" t="str">
        <f>IF($BU42="","",IF(LOOKUP($BU42,'aux 1'!$A$12:$A$231,'aux 1'!FK$12:FK$231)="","",1))</f>
        <v/>
      </c>
      <c r="DS42" s="15" t="str">
        <f>IF($BU42="","",IF(LOOKUP($BU42,'aux 1'!$A$12:$A$231,'aux 1'!FL$12:FL$231)="","",1))</f>
        <v/>
      </c>
      <c r="DT42" s="15" t="str">
        <f>IF($BU42="","",IF(LOOKUP($BU42,'aux 1'!$A$12:$A$231,'aux 1'!FM$12:FM$231)="","",1))</f>
        <v/>
      </c>
      <c r="DU42" s="15" t="str">
        <f>IF($BU42="","",IF(LOOKUP($BU42,'aux 1'!$A$12:$A$231,'aux 1'!FN$12:FN$231)="","",1))</f>
        <v/>
      </c>
      <c r="DV42" s="15" t="str">
        <f>IF($BU42="","",IF(LOOKUP($BU42,'aux 1'!$A$12:$A$231,'aux 1'!FO$12:FO$231)="","",1))</f>
        <v/>
      </c>
      <c r="DW42" s="15" t="str">
        <f>IF($BU42="","",IF(LOOKUP($BU42,'aux 1'!$A$12:$A$231,'aux 1'!FP$12:FP$231)="","",1))</f>
        <v/>
      </c>
      <c r="DX42" s="15" t="str">
        <f>IF($BU42="","",IF(LOOKUP($BU42,'aux 1'!$A$12:$A$231,'aux 1'!FQ$12:FQ$231)="","",1))</f>
        <v/>
      </c>
      <c r="DY42" s="15" t="str">
        <f>IF($BU42="","",IF(LOOKUP($BU42,'aux 1'!$A$12:$A$231,'aux 1'!FR$12:FR$231)="","",1))</f>
        <v/>
      </c>
      <c r="DZ42" s="15" t="str">
        <f>IF($BU42="","",IF(LOOKUP($BU42,'aux 1'!$A$12:$A$231,'aux 1'!FS$12:FS$231)="","",1))</f>
        <v/>
      </c>
      <c r="EA42" s="15" t="str">
        <f>IF($BU42="","",IF(LOOKUP($BU42,'aux 1'!$A$12:$A$231,'aux 1'!FT$12:FT$231)="","",1))</f>
        <v/>
      </c>
      <c r="EB42" s="14" t="str">
        <f>IF($BU42="","",IF(LOOKUP($BU42,'aux 1'!$A$12:$A$231,'aux 1'!FU$12:FU$231)="","",1))</f>
        <v/>
      </c>
      <c r="EC42" s="14" t="str">
        <f>IF($BU42="","",IF(LOOKUP($BU42,'aux 1'!$A$12:$A$231,'aux 1'!FV$12:FV$231)="","",1))</f>
        <v/>
      </c>
      <c r="ED42" s="14" t="str">
        <f>IF($BU42="","",IF(LOOKUP($BU42,'aux 1'!$A$12:$A$231,'aux 1'!FW$12:FW$231)="","",1))</f>
        <v/>
      </c>
      <c r="EE42" s="14" t="str">
        <f>IF($BU42="","",IF(LOOKUP($BU42,'aux 1'!$A$12:$A$231,'aux 1'!FX$12:FX$231)="","",1))</f>
        <v/>
      </c>
      <c r="EF42" s="14" t="str">
        <f>IF($BU42="","",IF(LOOKUP($BU42,'aux 1'!$A$12:$A$231,'aux 1'!FY$12:FY$231)="","",1))</f>
        <v/>
      </c>
      <c r="EG42" s="14" t="str">
        <f>IF($BU42="","",IF(LOOKUP($BU42,'aux 1'!$A$12:$A$231,'aux 1'!FZ$12:FZ$231)="","",1))</f>
        <v/>
      </c>
      <c r="EH42" s="14" t="str">
        <f>IF($BU42="","",IF(LOOKUP($BU42,'aux 1'!$A$12:$A$231,'aux 1'!GA$12:GA$231)="","",1))</f>
        <v/>
      </c>
      <c r="EI42" s="14" t="str">
        <f>IF($BU42="","",IF(LOOKUP($BU42,'aux 1'!$A$12:$A$231,'aux 1'!GB$12:GB$231)="","",1))</f>
        <v/>
      </c>
      <c r="EJ42" s="14" t="str">
        <f>IF($BU42="","",IF(LOOKUP($BU42,'aux 1'!$A$12:$A$231,'aux 1'!GC$12:GC$231)="","",1))</f>
        <v/>
      </c>
      <c r="EK42" s="14" t="str">
        <f>IF($BU42="","",IF(LOOKUP($BU42,'aux 1'!$A$12:$A$231,'aux 1'!GD$12:GD$231)="","",1))</f>
        <v/>
      </c>
      <c r="EL42" s="14" t="str">
        <f>IF($BU42="","",IF(LOOKUP($BU42,'aux 1'!$A$12:$A$231,'aux 1'!GE$12:GE$231)="","",1))</f>
        <v/>
      </c>
      <c r="EM42" s="14" t="str">
        <f>IF($BU42="","",IF(LOOKUP($BU42,'aux 1'!$A$12:$A$231,'aux 1'!GF$12:GF$231)="","",1))</f>
        <v/>
      </c>
      <c r="EN42" s="14" t="str">
        <f>IF($BU42="","",IF(LOOKUP($BU42,'aux 1'!$A$12:$A$231,'aux 1'!GG$12:GG$231)="","",1))</f>
        <v/>
      </c>
      <c r="EO42" s="14" t="str">
        <f>IF($BU42="","",IF(LOOKUP($BU42,'aux 1'!$A$12:$A$231,'aux 1'!GH$12:GH$231)="","",1))</f>
        <v/>
      </c>
      <c r="EP42" s="14" t="str">
        <f>IF($BU42="","",IF(LOOKUP($BU42,'aux 1'!$A$12:$A$231,'aux 1'!GI$12:GI$231)="","",1))</f>
        <v/>
      </c>
      <c r="EQ42" s="14" t="str">
        <f>IF($BU42="","",IF(LOOKUP($BU42,'aux 1'!$A$12:$A$231,'aux 1'!GJ$12:GJ$231)="","",1))</f>
        <v/>
      </c>
      <c r="ER42" s="14" t="str">
        <f>IF($BU42="","",IF(LOOKUP($BU42,'aux 1'!$A$12:$A$231,'aux 1'!GK$12:GK$231)="","",1))</f>
        <v/>
      </c>
      <c r="ES42" s="14" t="str">
        <f>IF($BU42="","",IF(LOOKUP($BU42,'aux 1'!$A$12:$A$231,'aux 1'!GL$12:GL$231)="","",1))</f>
        <v/>
      </c>
      <c r="ET42" s="19" t="str">
        <f>IF($BU42="","",IF(LOOKUP($BU42,'aux 1'!$A$12:$A$231,'aux 1'!GM$12:GM$231)="","",1))</f>
        <v/>
      </c>
      <c r="EU42" s="19" t="str">
        <f>IF($BU42="","",IF(LOOKUP($BU42,'aux 1'!$A$12:$A$231,'aux 1'!GN$12:GN$231)="","",1))</f>
        <v/>
      </c>
      <c r="EV42" s="19" t="str">
        <f>IF($BU42="","",IF(LOOKUP($BU42,'aux 1'!$A$12:$A$231,'aux 1'!GO$12:GO$231)="","",1))</f>
        <v/>
      </c>
      <c r="EW42" s="19" t="str">
        <f>IF($BU42="","",IF(LOOKUP($BU42,'aux 1'!$A$12:$A$231,'aux 1'!GP$12:GP$231)="","",1))</f>
        <v/>
      </c>
      <c r="EX42" s="19" t="str">
        <f>IF($BU42="","",IF(LOOKUP($BU42,'aux 1'!$A$12:$A$231,'aux 1'!GQ$12:GQ$231)="","",1))</f>
        <v/>
      </c>
      <c r="EY42" s="19" t="str">
        <f>IF($BU42="","",IF(LOOKUP($BU42,'aux 1'!$A$12:$A$231,'aux 1'!GR$12:GR$231)="","",1))</f>
        <v/>
      </c>
      <c r="EZ42" s="19" t="str">
        <f>IF($BU42="","",IF(LOOKUP($BU42,'aux 1'!$A$12:$A$231,'aux 1'!GS$12:GS$231)="","",1))</f>
        <v/>
      </c>
      <c r="FA42" s="19" t="str">
        <f>IF($BU42="","",IF(LOOKUP($BU42,'aux 1'!$A$12:$A$231,'aux 1'!GT$12:GT$231)="","",1))</f>
        <v/>
      </c>
      <c r="FB42" s="19" t="str">
        <f>IF($BU42="","",IF(LOOKUP($BU42,'aux 1'!$A$12:$A$231,'aux 1'!GU$12:GU$231)="","",1))</f>
        <v/>
      </c>
      <c r="FC42" s="19" t="str">
        <f>IF($BU42="","",IF(LOOKUP($BU42,'aux 1'!$A$12:$A$231,'aux 1'!GV$12:GV$231)="","",1))</f>
        <v/>
      </c>
      <c r="FD42" s="19" t="str">
        <f>IF($BU42="","",IF(LOOKUP($BU42,'aux 1'!$A$12:$A$231,'aux 1'!GW$12:GW$231)="","",1))</f>
        <v/>
      </c>
      <c r="FE42" s="19" t="str">
        <f>IF($BU42="","",IF(LOOKUP($BU42,'aux 1'!$A$12:$A$231,'aux 1'!GX$12:GX$231)="","",1))</f>
        <v/>
      </c>
      <c r="FF42" s="19" t="str">
        <f>IF($BU42="","",IF(LOOKUP($BU42,'aux 1'!$A$12:$A$231,'aux 1'!GY$12:GY$231)="","",1))</f>
        <v/>
      </c>
      <c r="FG42" s="19" t="str">
        <f>IF($BU42="","",IF(LOOKUP($BU42,'aux 1'!$A$12:$A$231,'aux 1'!GZ$12:GZ$231)="","",1))</f>
        <v/>
      </c>
      <c r="FH42" s="19" t="str">
        <f>IF($BU42="","",IF(LOOKUP($BU42,'aux 1'!$A$12:$A$231,'aux 1'!HA$12:HA$231)="","",1))</f>
        <v/>
      </c>
      <c r="FI42" s="19" t="str">
        <f>IF($BU42="","",IF(LOOKUP($BU42,'aux 1'!$A$12:$A$231,'aux 1'!HB$12:HB$231)="","",1))</f>
        <v/>
      </c>
      <c r="FJ42" s="19" t="str">
        <f>IF($BU42="","",IF(LOOKUP($BU42,'aux 1'!$A$12:$A$231,'aux 1'!HC$12:HC$231)="","",1))</f>
        <v/>
      </c>
      <c r="FK42" s="19" t="str">
        <f>IF($BU42="","",IF(LOOKUP($BU42,'aux 1'!$A$12:$A$231,'aux 1'!HD$12:HD$231)="","",1))</f>
        <v/>
      </c>
      <c r="FM42" s="47"/>
      <c r="FN42" s="47"/>
      <c r="FO42" s="47"/>
      <c r="FP42" s="47"/>
      <c r="FQ42" s="47"/>
      <c r="FR42" s="47"/>
      <c r="FS42" s="47"/>
      <c r="FT42" s="47"/>
      <c r="FU42" s="47"/>
      <c r="FV42" s="47"/>
      <c r="FW42" s="47"/>
      <c r="FX42" s="47"/>
      <c r="FY42" s="47"/>
      <c r="FZ42" s="47"/>
    </row>
    <row r="43" spans="7:182" x14ac:dyDescent="0.25">
      <c r="BN43" s="47">
        <v>14</v>
      </c>
      <c r="BO43" s="122">
        <v>26</v>
      </c>
      <c r="BP43" s="10">
        <f t="shared" si="37"/>
        <v>2</v>
      </c>
      <c r="BQ43" s="15" t="str">
        <f t="shared" si="27"/>
        <v/>
      </c>
      <c r="BR43" s="121" t="str">
        <f t="shared" si="38"/>
        <v/>
      </c>
      <c r="BS43" s="47"/>
      <c r="BT43" s="47"/>
      <c r="BU43" s="47"/>
      <c r="BY43" s="322">
        <v>37</v>
      </c>
      <c r="BZ43" s="6" t="str">
        <f>IF($BU43="","",IF(LOOKUP($BU43,'aux 1'!$A$12:$A$231,'aux 1'!DS$12:DS$231)="","",1))</f>
        <v/>
      </c>
      <c r="CA43" s="6" t="str">
        <f>IF($BU43="","",IF(LOOKUP($BU43,'aux 1'!$A$12:$A$231,'aux 1'!DT$12:DT$231)="","",1))</f>
        <v/>
      </c>
      <c r="CB43" s="6" t="str">
        <f>IF($BU43="","",IF(LOOKUP($BU43,'aux 1'!$A$12:$A$231,'aux 1'!DU$12:DU$231)="","",1))</f>
        <v/>
      </c>
      <c r="CC43" s="6" t="str">
        <f>IF($BU43="","",IF(LOOKUP($BU43,'aux 1'!$A$12:$A$231,'aux 1'!DV$12:DV$231)="","",1))</f>
        <v/>
      </c>
      <c r="CD43" s="6" t="str">
        <f>IF($BU43="","",IF(LOOKUP($BU43,'aux 1'!$A$12:$A$231,'aux 1'!DW$12:DW$231)="","",1))</f>
        <v/>
      </c>
      <c r="CE43" s="6" t="str">
        <f>IF($BU43="","",IF(LOOKUP($BU43,'aux 1'!$A$12:$A$231,'aux 1'!DX$12:DX$231)="","",1))</f>
        <v/>
      </c>
      <c r="CF43" s="6" t="str">
        <f>IF($BU43="","",IF(LOOKUP($BU43,'aux 1'!$A$12:$A$231,'aux 1'!DY$12:DY$231)="","",1))</f>
        <v/>
      </c>
      <c r="CG43" s="6" t="str">
        <f>IF($BU43="","",IF(LOOKUP($BU43,'aux 1'!$A$12:$A$231,'aux 1'!DZ$12:DZ$231)="","",1))</f>
        <v/>
      </c>
      <c r="CH43" s="6" t="str">
        <f>IF($BU43="","",IF(LOOKUP($BU43,'aux 1'!$A$12:$A$231,'aux 1'!EA$12:EA$231)="","",1))</f>
        <v/>
      </c>
      <c r="CI43" s="6" t="str">
        <f>IF($BU43="","",IF(LOOKUP($BU43,'aux 1'!$A$12:$A$231,'aux 1'!EB$12:EB$231)="","",1))</f>
        <v/>
      </c>
      <c r="CJ43" s="6" t="str">
        <f>IF($BU43="","",IF(LOOKUP($BU43,'aux 1'!$A$12:$A$231,'aux 1'!EC$12:EC$231)="","",1))</f>
        <v/>
      </c>
      <c r="CK43" s="6" t="str">
        <f>IF($BU43="","",IF(LOOKUP($BU43,'aux 1'!$A$12:$A$231,'aux 1'!ED$12:ED$231)="","",1))</f>
        <v/>
      </c>
      <c r="CL43" s="6" t="str">
        <f>IF($BU43="","",IF(LOOKUP($BU43,'aux 1'!$A$12:$A$231,'aux 1'!EE$12:EE$231)="","",1))</f>
        <v/>
      </c>
      <c r="CM43" s="6" t="str">
        <f>IF($BU43="","",IF(LOOKUP($BU43,'aux 1'!$A$12:$A$231,'aux 1'!EF$12:EF$231)="","",1))</f>
        <v/>
      </c>
      <c r="CN43" s="6" t="str">
        <f>IF($BU43="","",IF(LOOKUP($BU43,'aux 1'!$A$12:$A$231,'aux 1'!EG$12:EG$231)="","",1))</f>
        <v/>
      </c>
      <c r="CO43" s="6" t="str">
        <f>IF($BU43="","",IF(LOOKUP($BU43,'aux 1'!$A$12:$A$231,'aux 1'!EH$12:EH$231)="","",1))</f>
        <v/>
      </c>
      <c r="CP43" s="6" t="str">
        <f>IF($BU43="","",IF(LOOKUP($BU43,'aux 1'!$A$12:$A$231,'aux 1'!EI$12:EI$231)="","",1))</f>
        <v/>
      </c>
      <c r="CQ43" s="6" t="str">
        <f>IF($BU43="","",IF(LOOKUP($BU43,'aux 1'!$A$12:$A$231,'aux 1'!EJ$12:EJ$231)="","",1))</f>
        <v/>
      </c>
      <c r="CR43" s="7" t="str">
        <f>IF($BU43="","",IF(LOOKUP($BU43,'aux 1'!$A$12:$A$231,'aux 1'!EK$12:EK$231)="","",1))</f>
        <v/>
      </c>
      <c r="CS43" s="7" t="str">
        <f>IF($BU43="","",IF(LOOKUP($BU43,'aux 1'!$A$12:$A$231,'aux 1'!EL$12:EL$231)="","",1))</f>
        <v/>
      </c>
      <c r="CT43" s="7" t="str">
        <f>IF($BU43="","",IF(LOOKUP($BU43,'aux 1'!$A$12:$A$231,'aux 1'!EM$12:EM$231)="","",1))</f>
        <v/>
      </c>
      <c r="CU43" s="7" t="str">
        <f>IF($BU43="","",IF(LOOKUP($BU43,'aux 1'!$A$12:$A$231,'aux 1'!EN$12:EN$231)="","",1))</f>
        <v/>
      </c>
      <c r="CV43" s="7" t="str">
        <f>IF($BU43="","",IF(LOOKUP($BU43,'aux 1'!$A$12:$A$231,'aux 1'!EO$12:EO$231)="","",1))</f>
        <v/>
      </c>
      <c r="CW43" s="7" t="str">
        <f>IF($BU43="","",IF(LOOKUP($BU43,'aux 1'!$A$12:$A$231,'aux 1'!EP$12:EP$231)="","",1))</f>
        <v/>
      </c>
      <c r="CX43" s="7" t="str">
        <f>IF($BU43="","",IF(LOOKUP($BU43,'aux 1'!$A$12:$A$231,'aux 1'!EQ$12:EQ$231)="","",1))</f>
        <v/>
      </c>
      <c r="CY43" s="7" t="str">
        <f>IF($BU43="","",IF(LOOKUP($BU43,'aux 1'!$A$12:$A$231,'aux 1'!ER$12:ER$231)="","",1))</f>
        <v/>
      </c>
      <c r="CZ43" s="7" t="str">
        <f>IF($BU43="","",IF(LOOKUP($BU43,'aux 1'!$A$12:$A$231,'aux 1'!ES$12:ES$231)="","",1))</f>
        <v/>
      </c>
      <c r="DA43" s="7" t="str">
        <f>IF($BU43="","",IF(LOOKUP($BU43,'aux 1'!$A$12:$A$231,'aux 1'!ET$12:ET$231)="","",1))</f>
        <v/>
      </c>
      <c r="DB43" s="7" t="str">
        <f>IF($BU43="","",IF(LOOKUP($BU43,'aux 1'!$A$12:$A$231,'aux 1'!EU$12:EU$231)="","",1))</f>
        <v/>
      </c>
      <c r="DC43" s="7" t="str">
        <f>IF($BU43="","",IF(LOOKUP($BU43,'aux 1'!$A$12:$A$231,'aux 1'!EV$12:EV$231)="","",1))</f>
        <v/>
      </c>
      <c r="DD43" s="7" t="str">
        <f>IF($BU43="","",IF(LOOKUP($BU43,'aux 1'!$A$12:$A$231,'aux 1'!EW$12:EW$231)="","",1))</f>
        <v/>
      </c>
      <c r="DE43" s="7" t="str">
        <f>IF($BU43="","",IF(LOOKUP($BU43,'aux 1'!$A$12:$A$231,'aux 1'!EX$12:EX$231)="","",1))</f>
        <v/>
      </c>
      <c r="DF43" s="7" t="str">
        <f>IF($BU43="","",IF(LOOKUP($BU43,'aux 1'!$A$12:$A$231,'aux 1'!EY$12:EY$231)="","",1))</f>
        <v/>
      </c>
      <c r="DG43" s="7" t="str">
        <f>IF($BU43="","",IF(LOOKUP($BU43,'aux 1'!$A$12:$A$231,'aux 1'!EZ$12:EZ$231)="","",1))</f>
        <v/>
      </c>
      <c r="DH43" s="7" t="str">
        <f>IF($BU43="","",IF(LOOKUP($BU43,'aux 1'!$A$12:$A$231,'aux 1'!FA$12:FA$231)="","",1))</f>
        <v/>
      </c>
      <c r="DI43" s="7" t="str">
        <f>IF($BU43="","",IF(LOOKUP($BU43,'aux 1'!$A$12:$A$231,'aux 1'!FB$12:FB$231)="","",1))</f>
        <v/>
      </c>
      <c r="DJ43" s="15" t="str">
        <f>IF($BU43="","",IF(LOOKUP($BU43,'aux 1'!$A$12:$A$231,'aux 1'!FC$12:FC$231)="","",1))</f>
        <v/>
      </c>
      <c r="DK43" s="15" t="str">
        <f>IF($BU43="","",IF(LOOKUP($BU43,'aux 1'!$A$12:$A$231,'aux 1'!FD$12:FD$231)="","",1))</f>
        <v/>
      </c>
      <c r="DL43" s="15" t="str">
        <f>IF($BU43="","",IF(LOOKUP($BU43,'aux 1'!$A$12:$A$231,'aux 1'!FE$12:FE$231)="","",1))</f>
        <v/>
      </c>
      <c r="DM43" s="15" t="str">
        <f>IF($BU43="","",IF(LOOKUP($BU43,'aux 1'!$A$12:$A$231,'aux 1'!FF$12:FF$231)="","",1))</f>
        <v/>
      </c>
      <c r="DN43" s="15" t="str">
        <f>IF($BU43="","",IF(LOOKUP($BU43,'aux 1'!$A$12:$A$231,'aux 1'!FG$12:FG$231)="","",1))</f>
        <v/>
      </c>
      <c r="DO43" s="15" t="str">
        <f>IF($BU43="","",IF(LOOKUP($BU43,'aux 1'!$A$12:$A$231,'aux 1'!FH$12:FH$231)="","",1))</f>
        <v/>
      </c>
      <c r="DP43" s="15" t="str">
        <f>IF($BU43="","",IF(LOOKUP($BU43,'aux 1'!$A$12:$A$231,'aux 1'!FI$12:FI$231)="","",1))</f>
        <v/>
      </c>
      <c r="DQ43" s="15" t="str">
        <f>IF($BU43="","",IF(LOOKUP($BU43,'aux 1'!$A$12:$A$231,'aux 1'!FJ$12:FJ$231)="","",1))</f>
        <v/>
      </c>
      <c r="DR43" s="15" t="str">
        <f>IF($BU43="","",IF(LOOKUP($BU43,'aux 1'!$A$12:$A$231,'aux 1'!FK$12:FK$231)="","",1))</f>
        <v/>
      </c>
      <c r="DS43" s="15" t="str">
        <f>IF($BU43="","",IF(LOOKUP($BU43,'aux 1'!$A$12:$A$231,'aux 1'!FL$12:FL$231)="","",1))</f>
        <v/>
      </c>
      <c r="DT43" s="15" t="str">
        <f>IF($BU43="","",IF(LOOKUP($BU43,'aux 1'!$A$12:$A$231,'aux 1'!FM$12:FM$231)="","",1))</f>
        <v/>
      </c>
      <c r="DU43" s="15" t="str">
        <f>IF($BU43="","",IF(LOOKUP($BU43,'aux 1'!$A$12:$A$231,'aux 1'!FN$12:FN$231)="","",1))</f>
        <v/>
      </c>
      <c r="DV43" s="15" t="str">
        <f>IF($BU43="","",IF(LOOKUP($BU43,'aux 1'!$A$12:$A$231,'aux 1'!FO$12:FO$231)="","",1))</f>
        <v/>
      </c>
      <c r="DW43" s="15" t="str">
        <f>IF($BU43="","",IF(LOOKUP($BU43,'aux 1'!$A$12:$A$231,'aux 1'!FP$12:FP$231)="","",1))</f>
        <v/>
      </c>
      <c r="DX43" s="15" t="str">
        <f>IF($BU43="","",IF(LOOKUP($BU43,'aux 1'!$A$12:$A$231,'aux 1'!FQ$12:FQ$231)="","",1))</f>
        <v/>
      </c>
      <c r="DY43" s="15" t="str">
        <f>IF($BU43="","",IF(LOOKUP($BU43,'aux 1'!$A$12:$A$231,'aux 1'!FR$12:FR$231)="","",1))</f>
        <v/>
      </c>
      <c r="DZ43" s="15" t="str">
        <f>IF($BU43="","",IF(LOOKUP($BU43,'aux 1'!$A$12:$A$231,'aux 1'!FS$12:FS$231)="","",1))</f>
        <v/>
      </c>
      <c r="EA43" s="15" t="str">
        <f>IF($BU43="","",IF(LOOKUP($BU43,'aux 1'!$A$12:$A$231,'aux 1'!FT$12:FT$231)="","",1))</f>
        <v/>
      </c>
      <c r="EB43" s="14" t="str">
        <f>IF($BU43="","",IF(LOOKUP($BU43,'aux 1'!$A$12:$A$231,'aux 1'!FU$12:FU$231)="","",1))</f>
        <v/>
      </c>
      <c r="EC43" s="14" t="str">
        <f>IF($BU43="","",IF(LOOKUP($BU43,'aux 1'!$A$12:$A$231,'aux 1'!FV$12:FV$231)="","",1))</f>
        <v/>
      </c>
      <c r="ED43" s="14" t="str">
        <f>IF($BU43="","",IF(LOOKUP($BU43,'aux 1'!$A$12:$A$231,'aux 1'!FW$12:FW$231)="","",1))</f>
        <v/>
      </c>
      <c r="EE43" s="14" t="str">
        <f>IF($BU43="","",IF(LOOKUP($BU43,'aux 1'!$A$12:$A$231,'aux 1'!FX$12:FX$231)="","",1))</f>
        <v/>
      </c>
      <c r="EF43" s="14" t="str">
        <f>IF($BU43="","",IF(LOOKUP($BU43,'aux 1'!$A$12:$A$231,'aux 1'!FY$12:FY$231)="","",1))</f>
        <v/>
      </c>
      <c r="EG43" s="14" t="str">
        <f>IF($BU43="","",IF(LOOKUP($BU43,'aux 1'!$A$12:$A$231,'aux 1'!FZ$12:FZ$231)="","",1))</f>
        <v/>
      </c>
      <c r="EH43" s="14" t="str">
        <f>IF($BU43="","",IF(LOOKUP($BU43,'aux 1'!$A$12:$A$231,'aux 1'!GA$12:GA$231)="","",1))</f>
        <v/>
      </c>
      <c r="EI43" s="14" t="str">
        <f>IF($BU43="","",IF(LOOKUP($BU43,'aux 1'!$A$12:$A$231,'aux 1'!GB$12:GB$231)="","",1))</f>
        <v/>
      </c>
      <c r="EJ43" s="14" t="str">
        <f>IF($BU43="","",IF(LOOKUP($BU43,'aux 1'!$A$12:$A$231,'aux 1'!GC$12:GC$231)="","",1))</f>
        <v/>
      </c>
      <c r="EK43" s="14" t="str">
        <f>IF($BU43="","",IF(LOOKUP($BU43,'aux 1'!$A$12:$A$231,'aux 1'!GD$12:GD$231)="","",1))</f>
        <v/>
      </c>
      <c r="EL43" s="14" t="str">
        <f>IF($BU43="","",IF(LOOKUP($BU43,'aux 1'!$A$12:$A$231,'aux 1'!GE$12:GE$231)="","",1))</f>
        <v/>
      </c>
      <c r="EM43" s="14" t="str">
        <f>IF($BU43="","",IF(LOOKUP($BU43,'aux 1'!$A$12:$A$231,'aux 1'!GF$12:GF$231)="","",1))</f>
        <v/>
      </c>
      <c r="EN43" s="14" t="str">
        <f>IF($BU43="","",IF(LOOKUP($BU43,'aux 1'!$A$12:$A$231,'aux 1'!GG$12:GG$231)="","",1))</f>
        <v/>
      </c>
      <c r="EO43" s="14" t="str">
        <f>IF($BU43="","",IF(LOOKUP($BU43,'aux 1'!$A$12:$A$231,'aux 1'!GH$12:GH$231)="","",1))</f>
        <v/>
      </c>
      <c r="EP43" s="14" t="str">
        <f>IF($BU43="","",IF(LOOKUP($BU43,'aux 1'!$A$12:$A$231,'aux 1'!GI$12:GI$231)="","",1))</f>
        <v/>
      </c>
      <c r="EQ43" s="14" t="str">
        <f>IF($BU43="","",IF(LOOKUP($BU43,'aux 1'!$A$12:$A$231,'aux 1'!GJ$12:GJ$231)="","",1))</f>
        <v/>
      </c>
      <c r="ER43" s="14" t="str">
        <f>IF($BU43="","",IF(LOOKUP($BU43,'aux 1'!$A$12:$A$231,'aux 1'!GK$12:GK$231)="","",1))</f>
        <v/>
      </c>
      <c r="ES43" s="14" t="str">
        <f>IF($BU43="","",IF(LOOKUP($BU43,'aux 1'!$A$12:$A$231,'aux 1'!GL$12:GL$231)="","",1))</f>
        <v/>
      </c>
      <c r="ET43" s="19" t="str">
        <f>IF($BU43="","",IF(LOOKUP($BU43,'aux 1'!$A$12:$A$231,'aux 1'!GM$12:GM$231)="","",1))</f>
        <v/>
      </c>
      <c r="EU43" s="19" t="str">
        <f>IF($BU43="","",IF(LOOKUP($BU43,'aux 1'!$A$12:$A$231,'aux 1'!GN$12:GN$231)="","",1))</f>
        <v/>
      </c>
      <c r="EV43" s="19" t="str">
        <f>IF($BU43="","",IF(LOOKUP($BU43,'aux 1'!$A$12:$A$231,'aux 1'!GO$12:GO$231)="","",1))</f>
        <v/>
      </c>
      <c r="EW43" s="19" t="str">
        <f>IF($BU43="","",IF(LOOKUP($BU43,'aux 1'!$A$12:$A$231,'aux 1'!GP$12:GP$231)="","",1))</f>
        <v/>
      </c>
      <c r="EX43" s="19" t="str">
        <f>IF($BU43="","",IF(LOOKUP($BU43,'aux 1'!$A$12:$A$231,'aux 1'!GQ$12:GQ$231)="","",1))</f>
        <v/>
      </c>
      <c r="EY43" s="19" t="str">
        <f>IF($BU43="","",IF(LOOKUP($BU43,'aux 1'!$A$12:$A$231,'aux 1'!GR$12:GR$231)="","",1))</f>
        <v/>
      </c>
      <c r="EZ43" s="19" t="str">
        <f>IF($BU43="","",IF(LOOKUP($BU43,'aux 1'!$A$12:$A$231,'aux 1'!GS$12:GS$231)="","",1))</f>
        <v/>
      </c>
      <c r="FA43" s="19" t="str">
        <f>IF($BU43="","",IF(LOOKUP($BU43,'aux 1'!$A$12:$A$231,'aux 1'!GT$12:GT$231)="","",1))</f>
        <v/>
      </c>
      <c r="FB43" s="19" t="str">
        <f>IF($BU43="","",IF(LOOKUP($BU43,'aux 1'!$A$12:$A$231,'aux 1'!GU$12:GU$231)="","",1))</f>
        <v/>
      </c>
      <c r="FC43" s="19" t="str">
        <f>IF($BU43="","",IF(LOOKUP($BU43,'aux 1'!$A$12:$A$231,'aux 1'!GV$12:GV$231)="","",1))</f>
        <v/>
      </c>
      <c r="FD43" s="19" t="str">
        <f>IF($BU43="","",IF(LOOKUP($BU43,'aux 1'!$A$12:$A$231,'aux 1'!GW$12:GW$231)="","",1))</f>
        <v/>
      </c>
      <c r="FE43" s="19" t="str">
        <f>IF($BU43="","",IF(LOOKUP($BU43,'aux 1'!$A$12:$A$231,'aux 1'!GX$12:GX$231)="","",1))</f>
        <v/>
      </c>
      <c r="FF43" s="19" t="str">
        <f>IF($BU43="","",IF(LOOKUP($BU43,'aux 1'!$A$12:$A$231,'aux 1'!GY$12:GY$231)="","",1))</f>
        <v/>
      </c>
      <c r="FG43" s="19" t="str">
        <f>IF($BU43="","",IF(LOOKUP($BU43,'aux 1'!$A$12:$A$231,'aux 1'!GZ$12:GZ$231)="","",1))</f>
        <v/>
      </c>
      <c r="FH43" s="19" t="str">
        <f>IF($BU43="","",IF(LOOKUP($BU43,'aux 1'!$A$12:$A$231,'aux 1'!HA$12:HA$231)="","",1))</f>
        <v/>
      </c>
      <c r="FI43" s="19" t="str">
        <f>IF($BU43="","",IF(LOOKUP($BU43,'aux 1'!$A$12:$A$231,'aux 1'!HB$12:HB$231)="","",1))</f>
        <v/>
      </c>
      <c r="FJ43" s="19" t="str">
        <f>IF($BU43="","",IF(LOOKUP($BU43,'aux 1'!$A$12:$A$231,'aux 1'!HC$12:HC$231)="","",1))</f>
        <v/>
      </c>
      <c r="FK43" s="19" t="str">
        <f>IF($BU43="","",IF(LOOKUP($BU43,'aux 1'!$A$12:$A$231,'aux 1'!HD$12:HD$231)="","",1))</f>
        <v/>
      </c>
      <c r="FM43" s="47"/>
      <c r="FN43" s="47"/>
      <c r="FO43" s="47"/>
      <c r="FP43" s="47"/>
      <c r="FQ43" s="47"/>
      <c r="FR43" s="47"/>
      <c r="FS43" s="47"/>
      <c r="FT43" s="47"/>
      <c r="FU43" s="47"/>
      <c r="FV43" s="47"/>
      <c r="FW43" s="47"/>
      <c r="FX43" s="47"/>
      <c r="FY43" s="47"/>
      <c r="FZ43" s="47"/>
    </row>
    <row r="44" spans="7:182" x14ac:dyDescent="0.25">
      <c r="BN44" s="47">
        <v>15</v>
      </c>
      <c r="BO44" s="122">
        <v>27</v>
      </c>
      <c r="BP44" s="10">
        <f t="shared" si="37"/>
        <v>2</v>
      </c>
      <c r="BQ44" s="15" t="str">
        <f t="shared" si="27"/>
        <v/>
      </c>
      <c r="BR44" s="121" t="str">
        <f t="shared" si="38"/>
        <v/>
      </c>
      <c r="BS44" s="47"/>
      <c r="BT44" s="47"/>
      <c r="BU44" s="47"/>
      <c r="BY44" s="322">
        <v>38</v>
      </c>
      <c r="BZ44" s="6" t="str">
        <f>IF($BU44="","",IF(LOOKUP($BU44,'aux 1'!$A$12:$A$231,'aux 1'!DS$12:DS$231)="","",1))</f>
        <v/>
      </c>
      <c r="CA44" s="6" t="str">
        <f>IF($BU44="","",IF(LOOKUP($BU44,'aux 1'!$A$12:$A$231,'aux 1'!DT$12:DT$231)="","",1))</f>
        <v/>
      </c>
      <c r="CB44" s="6" t="str">
        <f>IF($BU44="","",IF(LOOKUP($BU44,'aux 1'!$A$12:$A$231,'aux 1'!DU$12:DU$231)="","",1))</f>
        <v/>
      </c>
      <c r="CC44" s="6" t="str">
        <f>IF($BU44="","",IF(LOOKUP($BU44,'aux 1'!$A$12:$A$231,'aux 1'!DV$12:DV$231)="","",1))</f>
        <v/>
      </c>
      <c r="CD44" s="6" t="str">
        <f>IF($BU44="","",IF(LOOKUP($BU44,'aux 1'!$A$12:$A$231,'aux 1'!DW$12:DW$231)="","",1))</f>
        <v/>
      </c>
      <c r="CE44" s="6" t="str">
        <f>IF($BU44="","",IF(LOOKUP($BU44,'aux 1'!$A$12:$A$231,'aux 1'!DX$12:DX$231)="","",1))</f>
        <v/>
      </c>
      <c r="CF44" s="6" t="str">
        <f>IF($BU44="","",IF(LOOKUP($BU44,'aux 1'!$A$12:$A$231,'aux 1'!DY$12:DY$231)="","",1))</f>
        <v/>
      </c>
      <c r="CG44" s="6" t="str">
        <f>IF($BU44="","",IF(LOOKUP($BU44,'aux 1'!$A$12:$A$231,'aux 1'!DZ$12:DZ$231)="","",1))</f>
        <v/>
      </c>
      <c r="CH44" s="6" t="str">
        <f>IF($BU44="","",IF(LOOKUP($BU44,'aux 1'!$A$12:$A$231,'aux 1'!EA$12:EA$231)="","",1))</f>
        <v/>
      </c>
      <c r="CI44" s="6" t="str">
        <f>IF($BU44="","",IF(LOOKUP($BU44,'aux 1'!$A$12:$A$231,'aux 1'!EB$12:EB$231)="","",1))</f>
        <v/>
      </c>
      <c r="CJ44" s="6" t="str">
        <f>IF($BU44="","",IF(LOOKUP($BU44,'aux 1'!$A$12:$A$231,'aux 1'!EC$12:EC$231)="","",1))</f>
        <v/>
      </c>
      <c r="CK44" s="6" t="str">
        <f>IF($BU44="","",IF(LOOKUP($BU44,'aux 1'!$A$12:$A$231,'aux 1'!ED$12:ED$231)="","",1))</f>
        <v/>
      </c>
      <c r="CL44" s="6" t="str">
        <f>IF($BU44="","",IF(LOOKUP($BU44,'aux 1'!$A$12:$A$231,'aux 1'!EE$12:EE$231)="","",1))</f>
        <v/>
      </c>
      <c r="CM44" s="6" t="str">
        <f>IF($BU44="","",IF(LOOKUP($BU44,'aux 1'!$A$12:$A$231,'aux 1'!EF$12:EF$231)="","",1))</f>
        <v/>
      </c>
      <c r="CN44" s="6" t="str">
        <f>IF($BU44="","",IF(LOOKUP($BU44,'aux 1'!$A$12:$A$231,'aux 1'!EG$12:EG$231)="","",1))</f>
        <v/>
      </c>
      <c r="CO44" s="6" t="str">
        <f>IF($BU44="","",IF(LOOKUP($BU44,'aux 1'!$A$12:$A$231,'aux 1'!EH$12:EH$231)="","",1))</f>
        <v/>
      </c>
      <c r="CP44" s="6" t="str">
        <f>IF($BU44="","",IF(LOOKUP($BU44,'aux 1'!$A$12:$A$231,'aux 1'!EI$12:EI$231)="","",1))</f>
        <v/>
      </c>
      <c r="CQ44" s="6" t="str">
        <f>IF($BU44="","",IF(LOOKUP($BU44,'aux 1'!$A$12:$A$231,'aux 1'!EJ$12:EJ$231)="","",1))</f>
        <v/>
      </c>
      <c r="CR44" s="7" t="str">
        <f>IF($BU44="","",IF(LOOKUP($BU44,'aux 1'!$A$12:$A$231,'aux 1'!EK$12:EK$231)="","",1))</f>
        <v/>
      </c>
      <c r="CS44" s="7" t="str">
        <f>IF($BU44="","",IF(LOOKUP($BU44,'aux 1'!$A$12:$A$231,'aux 1'!EL$12:EL$231)="","",1))</f>
        <v/>
      </c>
      <c r="CT44" s="7" t="str">
        <f>IF($BU44="","",IF(LOOKUP($BU44,'aux 1'!$A$12:$A$231,'aux 1'!EM$12:EM$231)="","",1))</f>
        <v/>
      </c>
      <c r="CU44" s="7" t="str">
        <f>IF($BU44="","",IF(LOOKUP($BU44,'aux 1'!$A$12:$A$231,'aux 1'!EN$12:EN$231)="","",1))</f>
        <v/>
      </c>
      <c r="CV44" s="7" t="str">
        <f>IF($BU44="","",IF(LOOKUP($BU44,'aux 1'!$A$12:$A$231,'aux 1'!EO$12:EO$231)="","",1))</f>
        <v/>
      </c>
      <c r="CW44" s="7" t="str">
        <f>IF($BU44="","",IF(LOOKUP($BU44,'aux 1'!$A$12:$A$231,'aux 1'!EP$12:EP$231)="","",1))</f>
        <v/>
      </c>
      <c r="CX44" s="7" t="str">
        <f>IF($BU44="","",IF(LOOKUP($BU44,'aux 1'!$A$12:$A$231,'aux 1'!EQ$12:EQ$231)="","",1))</f>
        <v/>
      </c>
      <c r="CY44" s="7" t="str">
        <f>IF($BU44="","",IF(LOOKUP($BU44,'aux 1'!$A$12:$A$231,'aux 1'!ER$12:ER$231)="","",1))</f>
        <v/>
      </c>
      <c r="CZ44" s="7" t="str">
        <f>IF($BU44="","",IF(LOOKUP($BU44,'aux 1'!$A$12:$A$231,'aux 1'!ES$12:ES$231)="","",1))</f>
        <v/>
      </c>
      <c r="DA44" s="7" t="str">
        <f>IF($BU44="","",IF(LOOKUP($BU44,'aux 1'!$A$12:$A$231,'aux 1'!ET$12:ET$231)="","",1))</f>
        <v/>
      </c>
      <c r="DB44" s="7" t="str">
        <f>IF($BU44="","",IF(LOOKUP($BU44,'aux 1'!$A$12:$A$231,'aux 1'!EU$12:EU$231)="","",1))</f>
        <v/>
      </c>
      <c r="DC44" s="7" t="str">
        <f>IF($BU44="","",IF(LOOKUP($BU44,'aux 1'!$A$12:$A$231,'aux 1'!EV$12:EV$231)="","",1))</f>
        <v/>
      </c>
      <c r="DD44" s="7" t="str">
        <f>IF($BU44="","",IF(LOOKUP($BU44,'aux 1'!$A$12:$A$231,'aux 1'!EW$12:EW$231)="","",1))</f>
        <v/>
      </c>
      <c r="DE44" s="7" t="str">
        <f>IF($BU44="","",IF(LOOKUP($BU44,'aux 1'!$A$12:$A$231,'aux 1'!EX$12:EX$231)="","",1))</f>
        <v/>
      </c>
      <c r="DF44" s="7" t="str">
        <f>IF($BU44="","",IF(LOOKUP($BU44,'aux 1'!$A$12:$A$231,'aux 1'!EY$12:EY$231)="","",1))</f>
        <v/>
      </c>
      <c r="DG44" s="7" t="str">
        <f>IF($BU44="","",IF(LOOKUP($BU44,'aux 1'!$A$12:$A$231,'aux 1'!EZ$12:EZ$231)="","",1))</f>
        <v/>
      </c>
      <c r="DH44" s="7" t="str">
        <f>IF($BU44="","",IF(LOOKUP($BU44,'aux 1'!$A$12:$A$231,'aux 1'!FA$12:FA$231)="","",1))</f>
        <v/>
      </c>
      <c r="DI44" s="7" t="str">
        <f>IF($BU44="","",IF(LOOKUP($BU44,'aux 1'!$A$12:$A$231,'aux 1'!FB$12:FB$231)="","",1))</f>
        <v/>
      </c>
      <c r="DJ44" s="15" t="str">
        <f>IF($BU44="","",IF(LOOKUP($BU44,'aux 1'!$A$12:$A$231,'aux 1'!FC$12:FC$231)="","",1))</f>
        <v/>
      </c>
      <c r="DK44" s="15" t="str">
        <f>IF($BU44="","",IF(LOOKUP($BU44,'aux 1'!$A$12:$A$231,'aux 1'!FD$12:FD$231)="","",1))</f>
        <v/>
      </c>
      <c r="DL44" s="15" t="str">
        <f>IF($BU44="","",IF(LOOKUP($BU44,'aux 1'!$A$12:$A$231,'aux 1'!FE$12:FE$231)="","",1))</f>
        <v/>
      </c>
      <c r="DM44" s="15" t="str">
        <f>IF($BU44="","",IF(LOOKUP($BU44,'aux 1'!$A$12:$A$231,'aux 1'!FF$12:FF$231)="","",1))</f>
        <v/>
      </c>
      <c r="DN44" s="15" t="str">
        <f>IF($BU44="","",IF(LOOKUP($BU44,'aux 1'!$A$12:$A$231,'aux 1'!FG$12:FG$231)="","",1))</f>
        <v/>
      </c>
      <c r="DO44" s="15" t="str">
        <f>IF($BU44="","",IF(LOOKUP($BU44,'aux 1'!$A$12:$A$231,'aux 1'!FH$12:FH$231)="","",1))</f>
        <v/>
      </c>
      <c r="DP44" s="15" t="str">
        <f>IF($BU44="","",IF(LOOKUP($BU44,'aux 1'!$A$12:$A$231,'aux 1'!FI$12:FI$231)="","",1))</f>
        <v/>
      </c>
      <c r="DQ44" s="15" t="str">
        <f>IF($BU44="","",IF(LOOKUP($BU44,'aux 1'!$A$12:$A$231,'aux 1'!FJ$12:FJ$231)="","",1))</f>
        <v/>
      </c>
      <c r="DR44" s="15" t="str">
        <f>IF($BU44="","",IF(LOOKUP($BU44,'aux 1'!$A$12:$A$231,'aux 1'!FK$12:FK$231)="","",1))</f>
        <v/>
      </c>
      <c r="DS44" s="15" t="str">
        <f>IF($BU44="","",IF(LOOKUP($BU44,'aux 1'!$A$12:$A$231,'aux 1'!FL$12:FL$231)="","",1))</f>
        <v/>
      </c>
      <c r="DT44" s="15" t="str">
        <f>IF($BU44="","",IF(LOOKUP($BU44,'aux 1'!$A$12:$A$231,'aux 1'!FM$12:FM$231)="","",1))</f>
        <v/>
      </c>
      <c r="DU44" s="15" t="str">
        <f>IF($BU44="","",IF(LOOKUP($BU44,'aux 1'!$A$12:$A$231,'aux 1'!FN$12:FN$231)="","",1))</f>
        <v/>
      </c>
      <c r="DV44" s="15" t="str">
        <f>IF($BU44="","",IF(LOOKUP($BU44,'aux 1'!$A$12:$A$231,'aux 1'!FO$12:FO$231)="","",1))</f>
        <v/>
      </c>
      <c r="DW44" s="15" t="str">
        <f>IF($BU44="","",IF(LOOKUP($BU44,'aux 1'!$A$12:$A$231,'aux 1'!FP$12:FP$231)="","",1))</f>
        <v/>
      </c>
      <c r="DX44" s="15" t="str">
        <f>IF($BU44="","",IF(LOOKUP($BU44,'aux 1'!$A$12:$A$231,'aux 1'!FQ$12:FQ$231)="","",1))</f>
        <v/>
      </c>
      <c r="DY44" s="15" t="str">
        <f>IF($BU44="","",IF(LOOKUP($BU44,'aux 1'!$A$12:$A$231,'aux 1'!FR$12:FR$231)="","",1))</f>
        <v/>
      </c>
      <c r="DZ44" s="15" t="str">
        <f>IF($BU44="","",IF(LOOKUP($BU44,'aux 1'!$A$12:$A$231,'aux 1'!FS$12:FS$231)="","",1))</f>
        <v/>
      </c>
      <c r="EA44" s="15" t="str">
        <f>IF($BU44="","",IF(LOOKUP($BU44,'aux 1'!$A$12:$A$231,'aux 1'!FT$12:FT$231)="","",1))</f>
        <v/>
      </c>
      <c r="EB44" s="14" t="str">
        <f>IF($BU44="","",IF(LOOKUP($BU44,'aux 1'!$A$12:$A$231,'aux 1'!FU$12:FU$231)="","",1))</f>
        <v/>
      </c>
      <c r="EC44" s="14" t="str">
        <f>IF($BU44="","",IF(LOOKUP($BU44,'aux 1'!$A$12:$A$231,'aux 1'!FV$12:FV$231)="","",1))</f>
        <v/>
      </c>
      <c r="ED44" s="14" t="str">
        <f>IF($BU44="","",IF(LOOKUP($BU44,'aux 1'!$A$12:$A$231,'aux 1'!FW$12:FW$231)="","",1))</f>
        <v/>
      </c>
      <c r="EE44" s="14" t="str">
        <f>IF($BU44="","",IF(LOOKUP($BU44,'aux 1'!$A$12:$A$231,'aux 1'!FX$12:FX$231)="","",1))</f>
        <v/>
      </c>
      <c r="EF44" s="14" t="str">
        <f>IF($BU44="","",IF(LOOKUP($BU44,'aux 1'!$A$12:$A$231,'aux 1'!FY$12:FY$231)="","",1))</f>
        <v/>
      </c>
      <c r="EG44" s="14" t="str">
        <f>IF($BU44="","",IF(LOOKUP($BU44,'aux 1'!$A$12:$A$231,'aux 1'!FZ$12:FZ$231)="","",1))</f>
        <v/>
      </c>
      <c r="EH44" s="14" t="str">
        <f>IF($BU44="","",IF(LOOKUP($BU44,'aux 1'!$A$12:$A$231,'aux 1'!GA$12:GA$231)="","",1))</f>
        <v/>
      </c>
      <c r="EI44" s="14" t="str">
        <f>IF($BU44="","",IF(LOOKUP($BU44,'aux 1'!$A$12:$A$231,'aux 1'!GB$12:GB$231)="","",1))</f>
        <v/>
      </c>
      <c r="EJ44" s="14" t="str">
        <f>IF($BU44="","",IF(LOOKUP($BU44,'aux 1'!$A$12:$A$231,'aux 1'!GC$12:GC$231)="","",1))</f>
        <v/>
      </c>
      <c r="EK44" s="14" t="str">
        <f>IF($BU44="","",IF(LOOKUP($BU44,'aux 1'!$A$12:$A$231,'aux 1'!GD$12:GD$231)="","",1))</f>
        <v/>
      </c>
      <c r="EL44" s="14" t="str">
        <f>IF($BU44="","",IF(LOOKUP($BU44,'aux 1'!$A$12:$A$231,'aux 1'!GE$12:GE$231)="","",1))</f>
        <v/>
      </c>
      <c r="EM44" s="14" t="str">
        <f>IF($BU44="","",IF(LOOKUP($BU44,'aux 1'!$A$12:$A$231,'aux 1'!GF$12:GF$231)="","",1))</f>
        <v/>
      </c>
      <c r="EN44" s="14" t="str">
        <f>IF($BU44="","",IF(LOOKUP($BU44,'aux 1'!$A$12:$A$231,'aux 1'!GG$12:GG$231)="","",1))</f>
        <v/>
      </c>
      <c r="EO44" s="14" t="str">
        <f>IF($BU44="","",IF(LOOKUP($BU44,'aux 1'!$A$12:$A$231,'aux 1'!GH$12:GH$231)="","",1))</f>
        <v/>
      </c>
      <c r="EP44" s="14" t="str">
        <f>IF($BU44="","",IF(LOOKUP($BU44,'aux 1'!$A$12:$A$231,'aux 1'!GI$12:GI$231)="","",1))</f>
        <v/>
      </c>
      <c r="EQ44" s="14" t="str">
        <f>IF($BU44="","",IF(LOOKUP($BU44,'aux 1'!$A$12:$A$231,'aux 1'!GJ$12:GJ$231)="","",1))</f>
        <v/>
      </c>
      <c r="ER44" s="14" t="str">
        <f>IF($BU44="","",IF(LOOKUP($BU44,'aux 1'!$A$12:$A$231,'aux 1'!GK$12:GK$231)="","",1))</f>
        <v/>
      </c>
      <c r="ES44" s="14" t="str">
        <f>IF($BU44="","",IF(LOOKUP($BU44,'aux 1'!$A$12:$A$231,'aux 1'!GL$12:GL$231)="","",1))</f>
        <v/>
      </c>
      <c r="ET44" s="19" t="str">
        <f>IF($BU44="","",IF(LOOKUP($BU44,'aux 1'!$A$12:$A$231,'aux 1'!GM$12:GM$231)="","",1))</f>
        <v/>
      </c>
      <c r="EU44" s="19" t="str">
        <f>IF($BU44="","",IF(LOOKUP($BU44,'aux 1'!$A$12:$A$231,'aux 1'!GN$12:GN$231)="","",1))</f>
        <v/>
      </c>
      <c r="EV44" s="19" t="str">
        <f>IF($BU44="","",IF(LOOKUP($BU44,'aux 1'!$A$12:$A$231,'aux 1'!GO$12:GO$231)="","",1))</f>
        <v/>
      </c>
      <c r="EW44" s="19" t="str">
        <f>IF($BU44="","",IF(LOOKUP($BU44,'aux 1'!$A$12:$A$231,'aux 1'!GP$12:GP$231)="","",1))</f>
        <v/>
      </c>
      <c r="EX44" s="19" t="str">
        <f>IF($BU44="","",IF(LOOKUP($BU44,'aux 1'!$A$12:$A$231,'aux 1'!GQ$12:GQ$231)="","",1))</f>
        <v/>
      </c>
      <c r="EY44" s="19" t="str">
        <f>IF($BU44="","",IF(LOOKUP($BU44,'aux 1'!$A$12:$A$231,'aux 1'!GR$12:GR$231)="","",1))</f>
        <v/>
      </c>
      <c r="EZ44" s="19" t="str">
        <f>IF($BU44="","",IF(LOOKUP($BU44,'aux 1'!$A$12:$A$231,'aux 1'!GS$12:GS$231)="","",1))</f>
        <v/>
      </c>
      <c r="FA44" s="19" t="str">
        <f>IF($BU44="","",IF(LOOKUP($BU44,'aux 1'!$A$12:$A$231,'aux 1'!GT$12:GT$231)="","",1))</f>
        <v/>
      </c>
      <c r="FB44" s="19" t="str">
        <f>IF($BU44="","",IF(LOOKUP($BU44,'aux 1'!$A$12:$A$231,'aux 1'!GU$12:GU$231)="","",1))</f>
        <v/>
      </c>
      <c r="FC44" s="19" t="str">
        <f>IF($BU44="","",IF(LOOKUP($BU44,'aux 1'!$A$12:$A$231,'aux 1'!GV$12:GV$231)="","",1))</f>
        <v/>
      </c>
      <c r="FD44" s="19" t="str">
        <f>IF($BU44="","",IF(LOOKUP($BU44,'aux 1'!$A$12:$A$231,'aux 1'!GW$12:GW$231)="","",1))</f>
        <v/>
      </c>
      <c r="FE44" s="19" t="str">
        <f>IF($BU44="","",IF(LOOKUP($BU44,'aux 1'!$A$12:$A$231,'aux 1'!GX$12:GX$231)="","",1))</f>
        <v/>
      </c>
      <c r="FF44" s="19" t="str">
        <f>IF($BU44="","",IF(LOOKUP($BU44,'aux 1'!$A$12:$A$231,'aux 1'!GY$12:GY$231)="","",1))</f>
        <v/>
      </c>
      <c r="FG44" s="19" t="str">
        <f>IF($BU44="","",IF(LOOKUP($BU44,'aux 1'!$A$12:$A$231,'aux 1'!GZ$12:GZ$231)="","",1))</f>
        <v/>
      </c>
      <c r="FH44" s="19" t="str">
        <f>IF($BU44="","",IF(LOOKUP($BU44,'aux 1'!$A$12:$A$231,'aux 1'!HA$12:HA$231)="","",1))</f>
        <v/>
      </c>
      <c r="FI44" s="19" t="str">
        <f>IF($BU44="","",IF(LOOKUP($BU44,'aux 1'!$A$12:$A$231,'aux 1'!HB$12:HB$231)="","",1))</f>
        <v/>
      </c>
      <c r="FJ44" s="19" t="str">
        <f>IF($BU44="","",IF(LOOKUP($BU44,'aux 1'!$A$12:$A$231,'aux 1'!HC$12:HC$231)="","",1))</f>
        <v/>
      </c>
      <c r="FK44" s="19" t="str">
        <f>IF($BU44="","",IF(LOOKUP($BU44,'aux 1'!$A$12:$A$231,'aux 1'!HD$12:HD$231)="","",1))</f>
        <v/>
      </c>
      <c r="FM44" s="47"/>
      <c r="FN44" s="47"/>
      <c r="FO44" s="47"/>
      <c r="FP44" s="47"/>
      <c r="FQ44" s="47"/>
      <c r="FR44" s="47"/>
      <c r="FS44" s="47"/>
      <c r="FT44" s="47"/>
      <c r="FU44" s="47"/>
      <c r="FV44" s="47"/>
      <c r="FW44" s="47"/>
      <c r="FX44" s="47"/>
      <c r="FY44" s="47"/>
      <c r="FZ44" s="47"/>
    </row>
    <row r="45" spans="7:182" x14ac:dyDescent="0.25">
      <c r="BN45" s="47">
        <v>16</v>
      </c>
      <c r="BO45" s="122">
        <v>28</v>
      </c>
      <c r="BP45" s="10">
        <f t="shared" si="37"/>
        <v>2</v>
      </c>
      <c r="BQ45" s="15" t="str">
        <f t="shared" si="27"/>
        <v/>
      </c>
      <c r="BR45" s="121" t="str">
        <f t="shared" si="38"/>
        <v/>
      </c>
      <c r="BS45" s="47"/>
      <c r="BT45" s="47"/>
      <c r="BU45" s="47"/>
      <c r="BY45" s="322">
        <v>39</v>
      </c>
      <c r="BZ45" s="6" t="str">
        <f>IF($BU45="","",IF(LOOKUP($BU45,'aux 1'!$A$12:$A$231,'aux 1'!DS$12:DS$231)="","",1))</f>
        <v/>
      </c>
      <c r="CA45" s="6" t="str">
        <f>IF($BU45="","",IF(LOOKUP($BU45,'aux 1'!$A$12:$A$231,'aux 1'!DT$12:DT$231)="","",1))</f>
        <v/>
      </c>
      <c r="CB45" s="6" t="str">
        <f>IF($BU45="","",IF(LOOKUP($BU45,'aux 1'!$A$12:$A$231,'aux 1'!DU$12:DU$231)="","",1))</f>
        <v/>
      </c>
      <c r="CC45" s="6" t="str">
        <f>IF($BU45="","",IF(LOOKUP($BU45,'aux 1'!$A$12:$A$231,'aux 1'!DV$12:DV$231)="","",1))</f>
        <v/>
      </c>
      <c r="CD45" s="6" t="str">
        <f>IF($BU45="","",IF(LOOKUP($BU45,'aux 1'!$A$12:$A$231,'aux 1'!DW$12:DW$231)="","",1))</f>
        <v/>
      </c>
      <c r="CE45" s="6" t="str">
        <f>IF($BU45="","",IF(LOOKUP($BU45,'aux 1'!$A$12:$A$231,'aux 1'!DX$12:DX$231)="","",1))</f>
        <v/>
      </c>
      <c r="CF45" s="6" t="str">
        <f>IF($BU45="","",IF(LOOKUP($BU45,'aux 1'!$A$12:$A$231,'aux 1'!DY$12:DY$231)="","",1))</f>
        <v/>
      </c>
      <c r="CG45" s="6" t="str">
        <f>IF($BU45="","",IF(LOOKUP($BU45,'aux 1'!$A$12:$A$231,'aux 1'!DZ$12:DZ$231)="","",1))</f>
        <v/>
      </c>
      <c r="CH45" s="6" t="str">
        <f>IF($BU45="","",IF(LOOKUP($BU45,'aux 1'!$A$12:$A$231,'aux 1'!EA$12:EA$231)="","",1))</f>
        <v/>
      </c>
      <c r="CI45" s="6" t="str">
        <f>IF($BU45="","",IF(LOOKUP($BU45,'aux 1'!$A$12:$A$231,'aux 1'!EB$12:EB$231)="","",1))</f>
        <v/>
      </c>
      <c r="CJ45" s="6" t="str">
        <f>IF($BU45="","",IF(LOOKUP($BU45,'aux 1'!$A$12:$A$231,'aux 1'!EC$12:EC$231)="","",1))</f>
        <v/>
      </c>
      <c r="CK45" s="6" t="str">
        <f>IF($BU45="","",IF(LOOKUP($BU45,'aux 1'!$A$12:$A$231,'aux 1'!ED$12:ED$231)="","",1))</f>
        <v/>
      </c>
      <c r="CL45" s="6" t="str">
        <f>IF($BU45="","",IF(LOOKUP($BU45,'aux 1'!$A$12:$A$231,'aux 1'!EE$12:EE$231)="","",1))</f>
        <v/>
      </c>
      <c r="CM45" s="6" t="str">
        <f>IF($BU45="","",IF(LOOKUP($BU45,'aux 1'!$A$12:$A$231,'aux 1'!EF$12:EF$231)="","",1))</f>
        <v/>
      </c>
      <c r="CN45" s="6" t="str">
        <f>IF($BU45="","",IF(LOOKUP($BU45,'aux 1'!$A$12:$A$231,'aux 1'!EG$12:EG$231)="","",1))</f>
        <v/>
      </c>
      <c r="CO45" s="6" t="str">
        <f>IF($BU45="","",IF(LOOKUP($BU45,'aux 1'!$A$12:$A$231,'aux 1'!EH$12:EH$231)="","",1))</f>
        <v/>
      </c>
      <c r="CP45" s="6" t="str">
        <f>IF($BU45="","",IF(LOOKUP($BU45,'aux 1'!$A$12:$A$231,'aux 1'!EI$12:EI$231)="","",1))</f>
        <v/>
      </c>
      <c r="CQ45" s="6" t="str">
        <f>IF($BU45="","",IF(LOOKUP($BU45,'aux 1'!$A$12:$A$231,'aux 1'!EJ$12:EJ$231)="","",1))</f>
        <v/>
      </c>
      <c r="CR45" s="7" t="str">
        <f>IF($BU45="","",IF(LOOKUP($BU45,'aux 1'!$A$12:$A$231,'aux 1'!EK$12:EK$231)="","",1))</f>
        <v/>
      </c>
      <c r="CS45" s="7" t="str">
        <f>IF($BU45="","",IF(LOOKUP($BU45,'aux 1'!$A$12:$A$231,'aux 1'!EL$12:EL$231)="","",1))</f>
        <v/>
      </c>
      <c r="CT45" s="7" t="str">
        <f>IF($BU45="","",IF(LOOKUP($BU45,'aux 1'!$A$12:$A$231,'aux 1'!EM$12:EM$231)="","",1))</f>
        <v/>
      </c>
      <c r="CU45" s="7" t="str">
        <f>IF($BU45="","",IF(LOOKUP($BU45,'aux 1'!$A$12:$A$231,'aux 1'!EN$12:EN$231)="","",1))</f>
        <v/>
      </c>
      <c r="CV45" s="7" t="str">
        <f>IF($BU45="","",IF(LOOKUP($BU45,'aux 1'!$A$12:$A$231,'aux 1'!EO$12:EO$231)="","",1))</f>
        <v/>
      </c>
      <c r="CW45" s="7" t="str">
        <f>IF($BU45="","",IF(LOOKUP($BU45,'aux 1'!$A$12:$A$231,'aux 1'!EP$12:EP$231)="","",1))</f>
        <v/>
      </c>
      <c r="CX45" s="7" t="str">
        <f>IF($BU45="","",IF(LOOKUP($BU45,'aux 1'!$A$12:$A$231,'aux 1'!EQ$12:EQ$231)="","",1))</f>
        <v/>
      </c>
      <c r="CY45" s="7" t="str">
        <f>IF($BU45="","",IF(LOOKUP($BU45,'aux 1'!$A$12:$A$231,'aux 1'!ER$12:ER$231)="","",1))</f>
        <v/>
      </c>
      <c r="CZ45" s="7" t="str">
        <f>IF($BU45="","",IF(LOOKUP($BU45,'aux 1'!$A$12:$A$231,'aux 1'!ES$12:ES$231)="","",1))</f>
        <v/>
      </c>
      <c r="DA45" s="7" t="str">
        <f>IF($BU45="","",IF(LOOKUP($BU45,'aux 1'!$A$12:$A$231,'aux 1'!ET$12:ET$231)="","",1))</f>
        <v/>
      </c>
      <c r="DB45" s="7" t="str">
        <f>IF($BU45="","",IF(LOOKUP($BU45,'aux 1'!$A$12:$A$231,'aux 1'!EU$12:EU$231)="","",1))</f>
        <v/>
      </c>
      <c r="DC45" s="7" t="str">
        <f>IF($BU45="","",IF(LOOKUP($BU45,'aux 1'!$A$12:$A$231,'aux 1'!EV$12:EV$231)="","",1))</f>
        <v/>
      </c>
      <c r="DD45" s="7" t="str">
        <f>IF($BU45="","",IF(LOOKUP($BU45,'aux 1'!$A$12:$A$231,'aux 1'!EW$12:EW$231)="","",1))</f>
        <v/>
      </c>
      <c r="DE45" s="7" t="str">
        <f>IF($BU45="","",IF(LOOKUP($BU45,'aux 1'!$A$12:$A$231,'aux 1'!EX$12:EX$231)="","",1))</f>
        <v/>
      </c>
      <c r="DF45" s="7" t="str">
        <f>IF($BU45="","",IF(LOOKUP($BU45,'aux 1'!$A$12:$A$231,'aux 1'!EY$12:EY$231)="","",1))</f>
        <v/>
      </c>
      <c r="DG45" s="7" t="str">
        <f>IF($BU45="","",IF(LOOKUP($BU45,'aux 1'!$A$12:$A$231,'aux 1'!EZ$12:EZ$231)="","",1))</f>
        <v/>
      </c>
      <c r="DH45" s="7" t="str">
        <f>IF($BU45="","",IF(LOOKUP($BU45,'aux 1'!$A$12:$A$231,'aux 1'!FA$12:FA$231)="","",1))</f>
        <v/>
      </c>
      <c r="DI45" s="7" t="str">
        <f>IF($BU45="","",IF(LOOKUP($BU45,'aux 1'!$A$12:$A$231,'aux 1'!FB$12:FB$231)="","",1))</f>
        <v/>
      </c>
      <c r="DJ45" s="15" t="str">
        <f>IF($BU45="","",IF(LOOKUP($BU45,'aux 1'!$A$12:$A$231,'aux 1'!FC$12:FC$231)="","",1))</f>
        <v/>
      </c>
      <c r="DK45" s="15" t="str">
        <f>IF($BU45="","",IF(LOOKUP($BU45,'aux 1'!$A$12:$A$231,'aux 1'!FD$12:FD$231)="","",1))</f>
        <v/>
      </c>
      <c r="DL45" s="15" t="str">
        <f>IF($BU45="","",IF(LOOKUP($BU45,'aux 1'!$A$12:$A$231,'aux 1'!FE$12:FE$231)="","",1))</f>
        <v/>
      </c>
      <c r="DM45" s="15" t="str">
        <f>IF($BU45="","",IF(LOOKUP($BU45,'aux 1'!$A$12:$A$231,'aux 1'!FF$12:FF$231)="","",1))</f>
        <v/>
      </c>
      <c r="DN45" s="15" t="str">
        <f>IF($BU45="","",IF(LOOKUP($BU45,'aux 1'!$A$12:$A$231,'aux 1'!FG$12:FG$231)="","",1))</f>
        <v/>
      </c>
      <c r="DO45" s="15" t="str">
        <f>IF($BU45="","",IF(LOOKUP($BU45,'aux 1'!$A$12:$A$231,'aux 1'!FH$12:FH$231)="","",1))</f>
        <v/>
      </c>
      <c r="DP45" s="15" t="str">
        <f>IF($BU45="","",IF(LOOKUP($BU45,'aux 1'!$A$12:$A$231,'aux 1'!FI$12:FI$231)="","",1))</f>
        <v/>
      </c>
      <c r="DQ45" s="15" t="str">
        <f>IF($BU45="","",IF(LOOKUP($BU45,'aux 1'!$A$12:$A$231,'aux 1'!FJ$12:FJ$231)="","",1))</f>
        <v/>
      </c>
      <c r="DR45" s="15" t="str">
        <f>IF($BU45="","",IF(LOOKUP($BU45,'aux 1'!$A$12:$A$231,'aux 1'!FK$12:FK$231)="","",1))</f>
        <v/>
      </c>
      <c r="DS45" s="15" t="str">
        <f>IF($BU45="","",IF(LOOKUP($BU45,'aux 1'!$A$12:$A$231,'aux 1'!FL$12:FL$231)="","",1))</f>
        <v/>
      </c>
      <c r="DT45" s="15" t="str">
        <f>IF($BU45="","",IF(LOOKUP($BU45,'aux 1'!$A$12:$A$231,'aux 1'!FM$12:FM$231)="","",1))</f>
        <v/>
      </c>
      <c r="DU45" s="15" t="str">
        <f>IF($BU45="","",IF(LOOKUP($BU45,'aux 1'!$A$12:$A$231,'aux 1'!FN$12:FN$231)="","",1))</f>
        <v/>
      </c>
      <c r="DV45" s="15" t="str">
        <f>IF($BU45="","",IF(LOOKUP($BU45,'aux 1'!$A$12:$A$231,'aux 1'!FO$12:FO$231)="","",1))</f>
        <v/>
      </c>
      <c r="DW45" s="15" t="str">
        <f>IF($BU45="","",IF(LOOKUP($BU45,'aux 1'!$A$12:$A$231,'aux 1'!FP$12:FP$231)="","",1))</f>
        <v/>
      </c>
      <c r="DX45" s="15" t="str">
        <f>IF($BU45="","",IF(LOOKUP($BU45,'aux 1'!$A$12:$A$231,'aux 1'!FQ$12:FQ$231)="","",1))</f>
        <v/>
      </c>
      <c r="DY45" s="15" t="str">
        <f>IF($BU45="","",IF(LOOKUP($BU45,'aux 1'!$A$12:$A$231,'aux 1'!FR$12:FR$231)="","",1))</f>
        <v/>
      </c>
      <c r="DZ45" s="15" t="str">
        <f>IF($BU45="","",IF(LOOKUP($BU45,'aux 1'!$A$12:$A$231,'aux 1'!FS$12:FS$231)="","",1))</f>
        <v/>
      </c>
      <c r="EA45" s="15" t="str">
        <f>IF($BU45="","",IF(LOOKUP($BU45,'aux 1'!$A$12:$A$231,'aux 1'!FT$12:FT$231)="","",1))</f>
        <v/>
      </c>
      <c r="EB45" s="14" t="str">
        <f>IF($BU45="","",IF(LOOKUP($BU45,'aux 1'!$A$12:$A$231,'aux 1'!FU$12:FU$231)="","",1))</f>
        <v/>
      </c>
      <c r="EC45" s="14" t="str">
        <f>IF($BU45="","",IF(LOOKUP($BU45,'aux 1'!$A$12:$A$231,'aux 1'!FV$12:FV$231)="","",1))</f>
        <v/>
      </c>
      <c r="ED45" s="14" t="str">
        <f>IF($BU45="","",IF(LOOKUP($BU45,'aux 1'!$A$12:$A$231,'aux 1'!FW$12:FW$231)="","",1))</f>
        <v/>
      </c>
      <c r="EE45" s="14" t="str">
        <f>IF($BU45="","",IF(LOOKUP($BU45,'aux 1'!$A$12:$A$231,'aux 1'!FX$12:FX$231)="","",1))</f>
        <v/>
      </c>
      <c r="EF45" s="14" t="str">
        <f>IF($BU45="","",IF(LOOKUP($BU45,'aux 1'!$A$12:$A$231,'aux 1'!FY$12:FY$231)="","",1))</f>
        <v/>
      </c>
      <c r="EG45" s="14" t="str">
        <f>IF($BU45="","",IF(LOOKUP($BU45,'aux 1'!$A$12:$A$231,'aux 1'!FZ$12:FZ$231)="","",1))</f>
        <v/>
      </c>
      <c r="EH45" s="14" t="str">
        <f>IF($BU45="","",IF(LOOKUP($BU45,'aux 1'!$A$12:$A$231,'aux 1'!GA$12:GA$231)="","",1))</f>
        <v/>
      </c>
      <c r="EI45" s="14" t="str">
        <f>IF($BU45="","",IF(LOOKUP($BU45,'aux 1'!$A$12:$A$231,'aux 1'!GB$12:GB$231)="","",1))</f>
        <v/>
      </c>
      <c r="EJ45" s="14" t="str">
        <f>IF($BU45="","",IF(LOOKUP($BU45,'aux 1'!$A$12:$A$231,'aux 1'!GC$12:GC$231)="","",1))</f>
        <v/>
      </c>
      <c r="EK45" s="14" t="str">
        <f>IF($BU45="","",IF(LOOKUP($BU45,'aux 1'!$A$12:$A$231,'aux 1'!GD$12:GD$231)="","",1))</f>
        <v/>
      </c>
      <c r="EL45" s="14" t="str">
        <f>IF($BU45="","",IF(LOOKUP($BU45,'aux 1'!$A$12:$A$231,'aux 1'!GE$12:GE$231)="","",1))</f>
        <v/>
      </c>
      <c r="EM45" s="14" t="str">
        <f>IF($BU45="","",IF(LOOKUP($BU45,'aux 1'!$A$12:$A$231,'aux 1'!GF$12:GF$231)="","",1))</f>
        <v/>
      </c>
      <c r="EN45" s="14" t="str">
        <f>IF($BU45="","",IF(LOOKUP($BU45,'aux 1'!$A$12:$A$231,'aux 1'!GG$12:GG$231)="","",1))</f>
        <v/>
      </c>
      <c r="EO45" s="14" t="str">
        <f>IF($BU45="","",IF(LOOKUP($BU45,'aux 1'!$A$12:$A$231,'aux 1'!GH$12:GH$231)="","",1))</f>
        <v/>
      </c>
      <c r="EP45" s="14" t="str">
        <f>IF($BU45="","",IF(LOOKUP($BU45,'aux 1'!$A$12:$A$231,'aux 1'!GI$12:GI$231)="","",1))</f>
        <v/>
      </c>
      <c r="EQ45" s="14" t="str">
        <f>IF($BU45="","",IF(LOOKUP($BU45,'aux 1'!$A$12:$A$231,'aux 1'!GJ$12:GJ$231)="","",1))</f>
        <v/>
      </c>
      <c r="ER45" s="14" t="str">
        <f>IF($BU45="","",IF(LOOKUP($BU45,'aux 1'!$A$12:$A$231,'aux 1'!GK$12:GK$231)="","",1))</f>
        <v/>
      </c>
      <c r="ES45" s="14" t="str">
        <f>IF($BU45="","",IF(LOOKUP($BU45,'aux 1'!$A$12:$A$231,'aux 1'!GL$12:GL$231)="","",1))</f>
        <v/>
      </c>
      <c r="ET45" s="19" t="str">
        <f>IF($BU45="","",IF(LOOKUP($BU45,'aux 1'!$A$12:$A$231,'aux 1'!GM$12:GM$231)="","",1))</f>
        <v/>
      </c>
      <c r="EU45" s="19" t="str">
        <f>IF($BU45="","",IF(LOOKUP($BU45,'aux 1'!$A$12:$A$231,'aux 1'!GN$12:GN$231)="","",1))</f>
        <v/>
      </c>
      <c r="EV45" s="19" t="str">
        <f>IF($BU45="","",IF(LOOKUP($BU45,'aux 1'!$A$12:$A$231,'aux 1'!GO$12:GO$231)="","",1))</f>
        <v/>
      </c>
      <c r="EW45" s="19" t="str">
        <f>IF($BU45="","",IF(LOOKUP($BU45,'aux 1'!$A$12:$A$231,'aux 1'!GP$12:GP$231)="","",1))</f>
        <v/>
      </c>
      <c r="EX45" s="19" t="str">
        <f>IF($BU45="","",IF(LOOKUP($BU45,'aux 1'!$A$12:$A$231,'aux 1'!GQ$12:GQ$231)="","",1))</f>
        <v/>
      </c>
      <c r="EY45" s="19" t="str">
        <f>IF($BU45="","",IF(LOOKUP($BU45,'aux 1'!$A$12:$A$231,'aux 1'!GR$12:GR$231)="","",1))</f>
        <v/>
      </c>
      <c r="EZ45" s="19" t="str">
        <f>IF($BU45="","",IF(LOOKUP($BU45,'aux 1'!$A$12:$A$231,'aux 1'!GS$12:GS$231)="","",1))</f>
        <v/>
      </c>
      <c r="FA45" s="19" t="str">
        <f>IF($BU45="","",IF(LOOKUP($BU45,'aux 1'!$A$12:$A$231,'aux 1'!GT$12:GT$231)="","",1))</f>
        <v/>
      </c>
      <c r="FB45" s="19" t="str">
        <f>IF($BU45="","",IF(LOOKUP($BU45,'aux 1'!$A$12:$A$231,'aux 1'!GU$12:GU$231)="","",1))</f>
        <v/>
      </c>
      <c r="FC45" s="19" t="str">
        <f>IF($BU45="","",IF(LOOKUP($BU45,'aux 1'!$A$12:$A$231,'aux 1'!GV$12:GV$231)="","",1))</f>
        <v/>
      </c>
      <c r="FD45" s="19" t="str">
        <f>IF($BU45="","",IF(LOOKUP($BU45,'aux 1'!$A$12:$A$231,'aux 1'!GW$12:GW$231)="","",1))</f>
        <v/>
      </c>
      <c r="FE45" s="19" t="str">
        <f>IF($BU45="","",IF(LOOKUP($BU45,'aux 1'!$A$12:$A$231,'aux 1'!GX$12:GX$231)="","",1))</f>
        <v/>
      </c>
      <c r="FF45" s="19" t="str">
        <f>IF($BU45="","",IF(LOOKUP($BU45,'aux 1'!$A$12:$A$231,'aux 1'!GY$12:GY$231)="","",1))</f>
        <v/>
      </c>
      <c r="FG45" s="19" t="str">
        <f>IF($BU45="","",IF(LOOKUP($BU45,'aux 1'!$A$12:$A$231,'aux 1'!GZ$12:GZ$231)="","",1))</f>
        <v/>
      </c>
      <c r="FH45" s="19" t="str">
        <f>IF($BU45="","",IF(LOOKUP($BU45,'aux 1'!$A$12:$A$231,'aux 1'!HA$12:HA$231)="","",1))</f>
        <v/>
      </c>
      <c r="FI45" s="19" t="str">
        <f>IF($BU45="","",IF(LOOKUP($BU45,'aux 1'!$A$12:$A$231,'aux 1'!HB$12:HB$231)="","",1))</f>
        <v/>
      </c>
      <c r="FJ45" s="19" t="str">
        <f>IF($BU45="","",IF(LOOKUP($BU45,'aux 1'!$A$12:$A$231,'aux 1'!HC$12:HC$231)="","",1))</f>
        <v/>
      </c>
      <c r="FK45" s="19" t="str">
        <f>IF($BU45="","",IF(LOOKUP($BU45,'aux 1'!$A$12:$A$231,'aux 1'!HD$12:HD$231)="","",1))</f>
        <v/>
      </c>
      <c r="FM45" s="47"/>
      <c r="FN45" s="47"/>
      <c r="FO45" s="47"/>
      <c r="FP45" s="47"/>
      <c r="FQ45" s="47"/>
      <c r="FR45" s="47"/>
      <c r="FS45" s="47"/>
      <c r="FT45" s="47"/>
      <c r="FU45" s="47"/>
      <c r="FV45" s="47"/>
      <c r="FW45" s="47"/>
      <c r="FX45" s="47"/>
      <c r="FY45" s="47"/>
      <c r="FZ45" s="47"/>
    </row>
    <row r="46" spans="7:182" x14ac:dyDescent="0.25">
      <c r="BN46" s="47">
        <v>17</v>
      </c>
      <c r="BO46" s="122">
        <v>29</v>
      </c>
      <c r="BP46" s="10">
        <f t="shared" si="37"/>
        <v>2</v>
      </c>
      <c r="BQ46" s="15" t="str">
        <f t="shared" si="27"/>
        <v/>
      </c>
      <c r="BR46" s="121" t="str">
        <f t="shared" si="38"/>
        <v/>
      </c>
      <c r="BS46" s="47"/>
      <c r="BT46" s="47"/>
      <c r="BU46" s="47"/>
      <c r="BY46" s="322">
        <v>40</v>
      </c>
      <c r="BZ46" s="6" t="str">
        <f>IF($BU46="","",IF(LOOKUP($BU46,'aux 1'!$A$12:$A$231,'aux 1'!DS$12:DS$231)="","",1))</f>
        <v/>
      </c>
      <c r="CA46" s="6" t="str">
        <f>IF($BU46="","",IF(LOOKUP($BU46,'aux 1'!$A$12:$A$231,'aux 1'!DT$12:DT$231)="","",1))</f>
        <v/>
      </c>
      <c r="CB46" s="6" t="str">
        <f>IF($BU46="","",IF(LOOKUP($BU46,'aux 1'!$A$12:$A$231,'aux 1'!DU$12:DU$231)="","",1))</f>
        <v/>
      </c>
      <c r="CC46" s="6" t="str">
        <f>IF($BU46="","",IF(LOOKUP($BU46,'aux 1'!$A$12:$A$231,'aux 1'!DV$12:DV$231)="","",1))</f>
        <v/>
      </c>
      <c r="CD46" s="6" t="str">
        <f>IF($BU46="","",IF(LOOKUP($BU46,'aux 1'!$A$12:$A$231,'aux 1'!DW$12:DW$231)="","",1))</f>
        <v/>
      </c>
      <c r="CE46" s="6" t="str">
        <f>IF($BU46="","",IF(LOOKUP($BU46,'aux 1'!$A$12:$A$231,'aux 1'!DX$12:DX$231)="","",1))</f>
        <v/>
      </c>
      <c r="CF46" s="6" t="str">
        <f>IF($BU46="","",IF(LOOKUP($BU46,'aux 1'!$A$12:$A$231,'aux 1'!DY$12:DY$231)="","",1))</f>
        <v/>
      </c>
      <c r="CG46" s="6" t="str">
        <f>IF($BU46="","",IF(LOOKUP($BU46,'aux 1'!$A$12:$A$231,'aux 1'!DZ$12:DZ$231)="","",1))</f>
        <v/>
      </c>
      <c r="CH46" s="6" t="str">
        <f>IF($BU46="","",IF(LOOKUP($BU46,'aux 1'!$A$12:$A$231,'aux 1'!EA$12:EA$231)="","",1))</f>
        <v/>
      </c>
      <c r="CI46" s="6" t="str">
        <f>IF($BU46="","",IF(LOOKUP($BU46,'aux 1'!$A$12:$A$231,'aux 1'!EB$12:EB$231)="","",1))</f>
        <v/>
      </c>
      <c r="CJ46" s="6" t="str">
        <f>IF($BU46="","",IF(LOOKUP($BU46,'aux 1'!$A$12:$A$231,'aux 1'!EC$12:EC$231)="","",1))</f>
        <v/>
      </c>
      <c r="CK46" s="6" t="str">
        <f>IF($BU46="","",IF(LOOKUP($BU46,'aux 1'!$A$12:$A$231,'aux 1'!ED$12:ED$231)="","",1))</f>
        <v/>
      </c>
      <c r="CL46" s="6" t="str">
        <f>IF($BU46="","",IF(LOOKUP($BU46,'aux 1'!$A$12:$A$231,'aux 1'!EE$12:EE$231)="","",1))</f>
        <v/>
      </c>
      <c r="CM46" s="6" t="str">
        <f>IF($BU46="","",IF(LOOKUP($BU46,'aux 1'!$A$12:$A$231,'aux 1'!EF$12:EF$231)="","",1))</f>
        <v/>
      </c>
      <c r="CN46" s="6" t="str">
        <f>IF($BU46="","",IF(LOOKUP($BU46,'aux 1'!$A$12:$A$231,'aux 1'!EG$12:EG$231)="","",1))</f>
        <v/>
      </c>
      <c r="CO46" s="6" t="str">
        <f>IF($BU46="","",IF(LOOKUP($BU46,'aux 1'!$A$12:$A$231,'aux 1'!EH$12:EH$231)="","",1))</f>
        <v/>
      </c>
      <c r="CP46" s="6" t="str">
        <f>IF($BU46="","",IF(LOOKUP($BU46,'aux 1'!$A$12:$A$231,'aux 1'!EI$12:EI$231)="","",1))</f>
        <v/>
      </c>
      <c r="CQ46" s="6" t="str">
        <f>IF($BU46="","",IF(LOOKUP($BU46,'aux 1'!$A$12:$A$231,'aux 1'!EJ$12:EJ$231)="","",1))</f>
        <v/>
      </c>
      <c r="CR46" s="7" t="str">
        <f>IF($BU46="","",IF(LOOKUP($BU46,'aux 1'!$A$12:$A$231,'aux 1'!EK$12:EK$231)="","",1))</f>
        <v/>
      </c>
      <c r="CS46" s="7" t="str">
        <f>IF($BU46="","",IF(LOOKUP($BU46,'aux 1'!$A$12:$A$231,'aux 1'!EL$12:EL$231)="","",1))</f>
        <v/>
      </c>
      <c r="CT46" s="7" t="str">
        <f>IF($BU46="","",IF(LOOKUP($BU46,'aux 1'!$A$12:$A$231,'aux 1'!EM$12:EM$231)="","",1))</f>
        <v/>
      </c>
      <c r="CU46" s="7" t="str">
        <f>IF($BU46="","",IF(LOOKUP($BU46,'aux 1'!$A$12:$A$231,'aux 1'!EN$12:EN$231)="","",1))</f>
        <v/>
      </c>
      <c r="CV46" s="7" t="str">
        <f>IF($BU46="","",IF(LOOKUP($BU46,'aux 1'!$A$12:$A$231,'aux 1'!EO$12:EO$231)="","",1))</f>
        <v/>
      </c>
      <c r="CW46" s="7" t="str">
        <f>IF($BU46="","",IF(LOOKUP($BU46,'aux 1'!$A$12:$A$231,'aux 1'!EP$12:EP$231)="","",1))</f>
        <v/>
      </c>
      <c r="CX46" s="7" t="str">
        <f>IF($BU46="","",IF(LOOKUP($BU46,'aux 1'!$A$12:$A$231,'aux 1'!EQ$12:EQ$231)="","",1))</f>
        <v/>
      </c>
      <c r="CY46" s="7" t="str">
        <f>IF($BU46="","",IF(LOOKUP($BU46,'aux 1'!$A$12:$A$231,'aux 1'!ER$12:ER$231)="","",1))</f>
        <v/>
      </c>
      <c r="CZ46" s="7" t="str">
        <f>IF($BU46="","",IF(LOOKUP($BU46,'aux 1'!$A$12:$A$231,'aux 1'!ES$12:ES$231)="","",1))</f>
        <v/>
      </c>
      <c r="DA46" s="7" t="str">
        <f>IF($BU46="","",IF(LOOKUP($BU46,'aux 1'!$A$12:$A$231,'aux 1'!ET$12:ET$231)="","",1))</f>
        <v/>
      </c>
      <c r="DB46" s="7" t="str">
        <f>IF($BU46="","",IF(LOOKUP($BU46,'aux 1'!$A$12:$A$231,'aux 1'!EU$12:EU$231)="","",1))</f>
        <v/>
      </c>
      <c r="DC46" s="7" t="str">
        <f>IF($BU46="","",IF(LOOKUP($BU46,'aux 1'!$A$12:$A$231,'aux 1'!EV$12:EV$231)="","",1))</f>
        <v/>
      </c>
      <c r="DD46" s="7" t="str">
        <f>IF($BU46="","",IF(LOOKUP($BU46,'aux 1'!$A$12:$A$231,'aux 1'!EW$12:EW$231)="","",1))</f>
        <v/>
      </c>
      <c r="DE46" s="7" t="str">
        <f>IF($BU46="","",IF(LOOKUP($BU46,'aux 1'!$A$12:$A$231,'aux 1'!EX$12:EX$231)="","",1))</f>
        <v/>
      </c>
      <c r="DF46" s="7" t="str">
        <f>IF($BU46="","",IF(LOOKUP($BU46,'aux 1'!$A$12:$A$231,'aux 1'!EY$12:EY$231)="","",1))</f>
        <v/>
      </c>
      <c r="DG46" s="7" t="str">
        <f>IF($BU46="","",IF(LOOKUP($BU46,'aux 1'!$A$12:$A$231,'aux 1'!EZ$12:EZ$231)="","",1))</f>
        <v/>
      </c>
      <c r="DH46" s="7" t="str">
        <f>IF($BU46="","",IF(LOOKUP($BU46,'aux 1'!$A$12:$A$231,'aux 1'!FA$12:FA$231)="","",1))</f>
        <v/>
      </c>
      <c r="DI46" s="7" t="str">
        <f>IF($BU46="","",IF(LOOKUP($BU46,'aux 1'!$A$12:$A$231,'aux 1'!FB$12:FB$231)="","",1))</f>
        <v/>
      </c>
      <c r="DJ46" s="15" t="str">
        <f>IF($BU46="","",IF(LOOKUP($BU46,'aux 1'!$A$12:$A$231,'aux 1'!FC$12:FC$231)="","",1))</f>
        <v/>
      </c>
      <c r="DK46" s="15" t="str">
        <f>IF($BU46="","",IF(LOOKUP($BU46,'aux 1'!$A$12:$A$231,'aux 1'!FD$12:FD$231)="","",1))</f>
        <v/>
      </c>
      <c r="DL46" s="15" t="str">
        <f>IF($BU46="","",IF(LOOKUP($BU46,'aux 1'!$A$12:$A$231,'aux 1'!FE$12:FE$231)="","",1))</f>
        <v/>
      </c>
      <c r="DM46" s="15" t="str">
        <f>IF($BU46="","",IF(LOOKUP($BU46,'aux 1'!$A$12:$A$231,'aux 1'!FF$12:FF$231)="","",1))</f>
        <v/>
      </c>
      <c r="DN46" s="15" t="str">
        <f>IF($BU46="","",IF(LOOKUP($BU46,'aux 1'!$A$12:$A$231,'aux 1'!FG$12:FG$231)="","",1))</f>
        <v/>
      </c>
      <c r="DO46" s="15" t="str">
        <f>IF($BU46="","",IF(LOOKUP($BU46,'aux 1'!$A$12:$A$231,'aux 1'!FH$12:FH$231)="","",1))</f>
        <v/>
      </c>
      <c r="DP46" s="15" t="str">
        <f>IF($BU46="","",IF(LOOKUP($BU46,'aux 1'!$A$12:$A$231,'aux 1'!FI$12:FI$231)="","",1))</f>
        <v/>
      </c>
      <c r="DQ46" s="15" t="str">
        <f>IF($BU46="","",IF(LOOKUP($BU46,'aux 1'!$A$12:$A$231,'aux 1'!FJ$12:FJ$231)="","",1))</f>
        <v/>
      </c>
      <c r="DR46" s="15" t="str">
        <f>IF($BU46="","",IF(LOOKUP($BU46,'aux 1'!$A$12:$A$231,'aux 1'!FK$12:FK$231)="","",1))</f>
        <v/>
      </c>
      <c r="DS46" s="15" t="str">
        <f>IF($BU46="","",IF(LOOKUP($BU46,'aux 1'!$A$12:$A$231,'aux 1'!FL$12:FL$231)="","",1))</f>
        <v/>
      </c>
      <c r="DT46" s="15" t="str">
        <f>IF($BU46="","",IF(LOOKUP($BU46,'aux 1'!$A$12:$A$231,'aux 1'!FM$12:FM$231)="","",1))</f>
        <v/>
      </c>
      <c r="DU46" s="15" t="str">
        <f>IF($BU46="","",IF(LOOKUP($BU46,'aux 1'!$A$12:$A$231,'aux 1'!FN$12:FN$231)="","",1))</f>
        <v/>
      </c>
      <c r="DV46" s="15" t="str">
        <f>IF($BU46="","",IF(LOOKUP($BU46,'aux 1'!$A$12:$A$231,'aux 1'!FO$12:FO$231)="","",1))</f>
        <v/>
      </c>
      <c r="DW46" s="15" t="str">
        <f>IF($BU46="","",IF(LOOKUP($BU46,'aux 1'!$A$12:$A$231,'aux 1'!FP$12:FP$231)="","",1))</f>
        <v/>
      </c>
      <c r="DX46" s="15" t="str">
        <f>IF($BU46="","",IF(LOOKUP($BU46,'aux 1'!$A$12:$A$231,'aux 1'!FQ$12:FQ$231)="","",1))</f>
        <v/>
      </c>
      <c r="DY46" s="15" t="str">
        <f>IF($BU46="","",IF(LOOKUP($BU46,'aux 1'!$A$12:$A$231,'aux 1'!FR$12:FR$231)="","",1))</f>
        <v/>
      </c>
      <c r="DZ46" s="15" t="str">
        <f>IF($BU46="","",IF(LOOKUP($BU46,'aux 1'!$A$12:$A$231,'aux 1'!FS$12:FS$231)="","",1))</f>
        <v/>
      </c>
      <c r="EA46" s="15" t="str">
        <f>IF($BU46="","",IF(LOOKUP($BU46,'aux 1'!$A$12:$A$231,'aux 1'!FT$12:FT$231)="","",1))</f>
        <v/>
      </c>
      <c r="EB46" s="14" t="str">
        <f>IF($BU46="","",IF(LOOKUP($BU46,'aux 1'!$A$12:$A$231,'aux 1'!FU$12:FU$231)="","",1))</f>
        <v/>
      </c>
      <c r="EC46" s="14" t="str">
        <f>IF($BU46="","",IF(LOOKUP($BU46,'aux 1'!$A$12:$A$231,'aux 1'!FV$12:FV$231)="","",1))</f>
        <v/>
      </c>
      <c r="ED46" s="14" t="str">
        <f>IF($BU46="","",IF(LOOKUP($BU46,'aux 1'!$A$12:$A$231,'aux 1'!FW$12:FW$231)="","",1))</f>
        <v/>
      </c>
      <c r="EE46" s="14" t="str">
        <f>IF($BU46="","",IF(LOOKUP($BU46,'aux 1'!$A$12:$A$231,'aux 1'!FX$12:FX$231)="","",1))</f>
        <v/>
      </c>
      <c r="EF46" s="14" t="str">
        <f>IF($BU46="","",IF(LOOKUP($BU46,'aux 1'!$A$12:$A$231,'aux 1'!FY$12:FY$231)="","",1))</f>
        <v/>
      </c>
      <c r="EG46" s="14" t="str">
        <f>IF($BU46="","",IF(LOOKUP($BU46,'aux 1'!$A$12:$A$231,'aux 1'!FZ$12:FZ$231)="","",1))</f>
        <v/>
      </c>
      <c r="EH46" s="14" t="str">
        <f>IF($BU46="","",IF(LOOKUP($BU46,'aux 1'!$A$12:$A$231,'aux 1'!GA$12:GA$231)="","",1))</f>
        <v/>
      </c>
      <c r="EI46" s="14" t="str">
        <f>IF($BU46="","",IF(LOOKUP($BU46,'aux 1'!$A$12:$A$231,'aux 1'!GB$12:GB$231)="","",1))</f>
        <v/>
      </c>
      <c r="EJ46" s="14" t="str">
        <f>IF($BU46="","",IF(LOOKUP($BU46,'aux 1'!$A$12:$A$231,'aux 1'!GC$12:GC$231)="","",1))</f>
        <v/>
      </c>
      <c r="EK46" s="14" t="str">
        <f>IF($BU46="","",IF(LOOKUP($BU46,'aux 1'!$A$12:$A$231,'aux 1'!GD$12:GD$231)="","",1))</f>
        <v/>
      </c>
      <c r="EL46" s="14" t="str">
        <f>IF($BU46="","",IF(LOOKUP($BU46,'aux 1'!$A$12:$A$231,'aux 1'!GE$12:GE$231)="","",1))</f>
        <v/>
      </c>
      <c r="EM46" s="14" t="str">
        <f>IF($BU46="","",IF(LOOKUP($BU46,'aux 1'!$A$12:$A$231,'aux 1'!GF$12:GF$231)="","",1))</f>
        <v/>
      </c>
      <c r="EN46" s="14" t="str">
        <f>IF($BU46="","",IF(LOOKUP($BU46,'aux 1'!$A$12:$A$231,'aux 1'!GG$12:GG$231)="","",1))</f>
        <v/>
      </c>
      <c r="EO46" s="14" t="str">
        <f>IF($BU46="","",IF(LOOKUP($BU46,'aux 1'!$A$12:$A$231,'aux 1'!GH$12:GH$231)="","",1))</f>
        <v/>
      </c>
      <c r="EP46" s="14" t="str">
        <f>IF($BU46="","",IF(LOOKUP($BU46,'aux 1'!$A$12:$A$231,'aux 1'!GI$12:GI$231)="","",1))</f>
        <v/>
      </c>
      <c r="EQ46" s="14" t="str">
        <f>IF($BU46="","",IF(LOOKUP($BU46,'aux 1'!$A$12:$A$231,'aux 1'!GJ$12:GJ$231)="","",1))</f>
        <v/>
      </c>
      <c r="ER46" s="14" t="str">
        <f>IF($BU46="","",IF(LOOKUP($BU46,'aux 1'!$A$12:$A$231,'aux 1'!GK$12:GK$231)="","",1))</f>
        <v/>
      </c>
      <c r="ES46" s="14" t="str">
        <f>IF($BU46="","",IF(LOOKUP($BU46,'aux 1'!$A$12:$A$231,'aux 1'!GL$12:GL$231)="","",1))</f>
        <v/>
      </c>
      <c r="ET46" s="19" t="str">
        <f>IF($BU46="","",IF(LOOKUP($BU46,'aux 1'!$A$12:$A$231,'aux 1'!GM$12:GM$231)="","",1))</f>
        <v/>
      </c>
      <c r="EU46" s="19" t="str">
        <f>IF($BU46="","",IF(LOOKUP($BU46,'aux 1'!$A$12:$A$231,'aux 1'!GN$12:GN$231)="","",1))</f>
        <v/>
      </c>
      <c r="EV46" s="19" t="str">
        <f>IF($BU46="","",IF(LOOKUP($BU46,'aux 1'!$A$12:$A$231,'aux 1'!GO$12:GO$231)="","",1))</f>
        <v/>
      </c>
      <c r="EW46" s="19" t="str">
        <f>IF($BU46="","",IF(LOOKUP($BU46,'aux 1'!$A$12:$A$231,'aux 1'!GP$12:GP$231)="","",1))</f>
        <v/>
      </c>
      <c r="EX46" s="19" t="str">
        <f>IF($BU46="","",IF(LOOKUP($BU46,'aux 1'!$A$12:$A$231,'aux 1'!GQ$12:GQ$231)="","",1))</f>
        <v/>
      </c>
      <c r="EY46" s="19" t="str">
        <f>IF($BU46="","",IF(LOOKUP($BU46,'aux 1'!$A$12:$A$231,'aux 1'!GR$12:GR$231)="","",1))</f>
        <v/>
      </c>
      <c r="EZ46" s="19" t="str">
        <f>IF($BU46="","",IF(LOOKUP($BU46,'aux 1'!$A$12:$A$231,'aux 1'!GS$12:GS$231)="","",1))</f>
        <v/>
      </c>
      <c r="FA46" s="19" t="str">
        <f>IF($BU46="","",IF(LOOKUP($BU46,'aux 1'!$A$12:$A$231,'aux 1'!GT$12:GT$231)="","",1))</f>
        <v/>
      </c>
      <c r="FB46" s="19" t="str">
        <f>IF($BU46="","",IF(LOOKUP($BU46,'aux 1'!$A$12:$A$231,'aux 1'!GU$12:GU$231)="","",1))</f>
        <v/>
      </c>
      <c r="FC46" s="19" t="str">
        <f>IF($BU46="","",IF(LOOKUP($BU46,'aux 1'!$A$12:$A$231,'aux 1'!GV$12:GV$231)="","",1))</f>
        <v/>
      </c>
      <c r="FD46" s="19" t="str">
        <f>IF($BU46="","",IF(LOOKUP($BU46,'aux 1'!$A$12:$A$231,'aux 1'!GW$12:GW$231)="","",1))</f>
        <v/>
      </c>
      <c r="FE46" s="19" t="str">
        <f>IF($BU46="","",IF(LOOKUP($BU46,'aux 1'!$A$12:$A$231,'aux 1'!GX$12:GX$231)="","",1))</f>
        <v/>
      </c>
      <c r="FF46" s="19" t="str">
        <f>IF($BU46="","",IF(LOOKUP($BU46,'aux 1'!$A$12:$A$231,'aux 1'!GY$12:GY$231)="","",1))</f>
        <v/>
      </c>
      <c r="FG46" s="19" t="str">
        <f>IF($BU46="","",IF(LOOKUP($BU46,'aux 1'!$A$12:$A$231,'aux 1'!GZ$12:GZ$231)="","",1))</f>
        <v/>
      </c>
      <c r="FH46" s="19" t="str">
        <f>IF($BU46="","",IF(LOOKUP($BU46,'aux 1'!$A$12:$A$231,'aux 1'!HA$12:HA$231)="","",1))</f>
        <v/>
      </c>
      <c r="FI46" s="19" t="str">
        <f>IF($BU46="","",IF(LOOKUP($BU46,'aux 1'!$A$12:$A$231,'aux 1'!HB$12:HB$231)="","",1))</f>
        <v/>
      </c>
      <c r="FJ46" s="19" t="str">
        <f>IF($BU46="","",IF(LOOKUP($BU46,'aux 1'!$A$12:$A$231,'aux 1'!HC$12:HC$231)="","",1))</f>
        <v/>
      </c>
      <c r="FK46" s="19" t="str">
        <f>IF($BU46="","",IF(LOOKUP($BU46,'aux 1'!$A$12:$A$231,'aux 1'!HD$12:HD$231)="","",1))</f>
        <v/>
      </c>
      <c r="FM46" s="47"/>
      <c r="FN46" s="47"/>
      <c r="FO46" s="47"/>
      <c r="FP46" s="47"/>
      <c r="FQ46" s="47"/>
      <c r="FR46" s="47"/>
      <c r="FS46" s="47"/>
      <c r="FT46" s="47"/>
      <c r="FU46" s="47"/>
      <c r="FV46" s="47"/>
      <c r="FW46" s="47"/>
      <c r="FX46" s="47"/>
      <c r="FY46" s="47"/>
      <c r="FZ46" s="47"/>
    </row>
    <row r="47" spans="7:182" x14ac:dyDescent="0.25">
      <c r="BN47" s="47">
        <v>18</v>
      </c>
      <c r="BO47" s="122">
        <v>30</v>
      </c>
      <c r="BP47" s="10">
        <f t="shared" si="37"/>
        <v>2</v>
      </c>
      <c r="BQ47" s="15" t="str">
        <f t="shared" si="27"/>
        <v/>
      </c>
      <c r="BR47" s="121" t="str">
        <f t="shared" si="38"/>
        <v/>
      </c>
      <c r="BS47" s="47"/>
      <c r="BT47" s="47"/>
      <c r="BU47" s="47"/>
      <c r="BY47" s="322">
        <v>41</v>
      </c>
      <c r="BZ47" s="6" t="str">
        <f>IF($BU47="","",IF(LOOKUP($BU47,'aux 1'!$A$12:$A$231,'aux 1'!DS$12:DS$231)="","",1))</f>
        <v/>
      </c>
      <c r="CA47" s="6" t="str">
        <f>IF($BU47="","",IF(LOOKUP($BU47,'aux 1'!$A$12:$A$231,'aux 1'!DT$12:DT$231)="","",1))</f>
        <v/>
      </c>
      <c r="CB47" s="6" t="str">
        <f>IF($BU47="","",IF(LOOKUP($BU47,'aux 1'!$A$12:$A$231,'aux 1'!DU$12:DU$231)="","",1))</f>
        <v/>
      </c>
      <c r="CC47" s="6" t="str">
        <f>IF($BU47="","",IF(LOOKUP($BU47,'aux 1'!$A$12:$A$231,'aux 1'!DV$12:DV$231)="","",1))</f>
        <v/>
      </c>
      <c r="CD47" s="6" t="str">
        <f>IF($BU47="","",IF(LOOKUP($BU47,'aux 1'!$A$12:$A$231,'aux 1'!DW$12:DW$231)="","",1))</f>
        <v/>
      </c>
      <c r="CE47" s="6" t="str">
        <f>IF($BU47="","",IF(LOOKUP($BU47,'aux 1'!$A$12:$A$231,'aux 1'!DX$12:DX$231)="","",1))</f>
        <v/>
      </c>
      <c r="CF47" s="6" t="str">
        <f>IF($BU47="","",IF(LOOKUP($BU47,'aux 1'!$A$12:$A$231,'aux 1'!DY$12:DY$231)="","",1))</f>
        <v/>
      </c>
      <c r="CG47" s="6" t="str">
        <f>IF($BU47="","",IF(LOOKUP($BU47,'aux 1'!$A$12:$A$231,'aux 1'!DZ$12:DZ$231)="","",1))</f>
        <v/>
      </c>
      <c r="CH47" s="6" t="str">
        <f>IF($BU47="","",IF(LOOKUP($BU47,'aux 1'!$A$12:$A$231,'aux 1'!EA$12:EA$231)="","",1))</f>
        <v/>
      </c>
      <c r="CI47" s="6" t="str">
        <f>IF($BU47="","",IF(LOOKUP($BU47,'aux 1'!$A$12:$A$231,'aux 1'!EB$12:EB$231)="","",1))</f>
        <v/>
      </c>
      <c r="CJ47" s="6" t="str">
        <f>IF($BU47="","",IF(LOOKUP($BU47,'aux 1'!$A$12:$A$231,'aux 1'!EC$12:EC$231)="","",1))</f>
        <v/>
      </c>
      <c r="CK47" s="6" t="str">
        <f>IF($BU47="","",IF(LOOKUP($BU47,'aux 1'!$A$12:$A$231,'aux 1'!ED$12:ED$231)="","",1))</f>
        <v/>
      </c>
      <c r="CL47" s="6" t="str">
        <f>IF($BU47="","",IF(LOOKUP($BU47,'aux 1'!$A$12:$A$231,'aux 1'!EE$12:EE$231)="","",1))</f>
        <v/>
      </c>
      <c r="CM47" s="6" t="str">
        <f>IF($BU47="","",IF(LOOKUP($BU47,'aux 1'!$A$12:$A$231,'aux 1'!EF$12:EF$231)="","",1))</f>
        <v/>
      </c>
      <c r="CN47" s="6" t="str">
        <f>IF($BU47="","",IF(LOOKUP($BU47,'aux 1'!$A$12:$A$231,'aux 1'!EG$12:EG$231)="","",1))</f>
        <v/>
      </c>
      <c r="CO47" s="6" t="str">
        <f>IF($BU47="","",IF(LOOKUP($BU47,'aux 1'!$A$12:$A$231,'aux 1'!EH$12:EH$231)="","",1))</f>
        <v/>
      </c>
      <c r="CP47" s="6" t="str">
        <f>IF($BU47="","",IF(LOOKUP($BU47,'aux 1'!$A$12:$A$231,'aux 1'!EI$12:EI$231)="","",1))</f>
        <v/>
      </c>
      <c r="CQ47" s="6" t="str">
        <f>IF($BU47="","",IF(LOOKUP($BU47,'aux 1'!$A$12:$A$231,'aux 1'!EJ$12:EJ$231)="","",1))</f>
        <v/>
      </c>
      <c r="CR47" s="7" t="str">
        <f>IF($BU47="","",IF(LOOKUP($BU47,'aux 1'!$A$12:$A$231,'aux 1'!EK$12:EK$231)="","",1))</f>
        <v/>
      </c>
      <c r="CS47" s="7" t="str">
        <f>IF($BU47="","",IF(LOOKUP($BU47,'aux 1'!$A$12:$A$231,'aux 1'!EL$12:EL$231)="","",1))</f>
        <v/>
      </c>
      <c r="CT47" s="7" t="str">
        <f>IF($BU47="","",IF(LOOKUP($BU47,'aux 1'!$A$12:$A$231,'aux 1'!EM$12:EM$231)="","",1))</f>
        <v/>
      </c>
      <c r="CU47" s="7" t="str">
        <f>IF($BU47="","",IF(LOOKUP($BU47,'aux 1'!$A$12:$A$231,'aux 1'!EN$12:EN$231)="","",1))</f>
        <v/>
      </c>
      <c r="CV47" s="7" t="str">
        <f>IF($BU47="","",IF(LOOKUP($BU47,'aux 1'!$A$12:$A$231,'aux 1'!EO$12:EO$231)="","",1))</f>
        <v/>
      </c>
      <c r="CW47" s="7" t="str">
        <f>IF($BU47="","",IF(LOOKUP($BU47,'aux 1'!$A$12:$A$231,'aux 1'!EP$12:EP$231)="","",1))</f>
        <v/>
      </c>
      <c r="CX47" s="7" t="str">
        <f>IF($BU47="","",IF(LOOKUP($BU47,'aux 1'!$A$12:$A$231,'aux 1'!EQ$12:EQ$231)="","",1))</f>
        <v/>
      </c>
      <c r="CY47" s="7" t="str">
        <f>IF($BU47="","",IF(LOOKUP($BU47,'aux 1'!$A$12:$A$231,'aux 1'!ER$12:ER$231)="","",1))</f>
        <v/>
      </c>
      <c r="CZ47" s="7" t="str">
        <f>IF($BU47="","",IF(LOOKUP($BU47,'aux 1'!$A$12:$A$231,'aux 1'!ES$12:ES$231)="","",1))</f>
        <v/>
      </c>
      <c r="DA47" s="7" t="str">
        <f>IF($BU47="","",IF(LOOKUP($BU47,'aux 1'!$A$12:$A$231,'aux 1'!ET$12:ET$231)="","",1))</f>
        <v/>
      </c>
      <c r="DB47" s="7" t="str">
        <f>IF($BU47="","",IF(LOOKUP($BU47,'aux 1'!$A$12:$A$231,'aux 1'!EU$12:EU$231)="","",1))</f>
        <v/>
      </c>
      <c r="DC47" s="7" t="str">
        <f>IF($BU47="","",IF(LOOKUP($BU47,'aux 1'!$A$12:$A$231,'aux 1'!EV$12:EV$231)="","",1))</f>
        <v/>
      </c>
      <c r="DD47" s="7" t="str">
        <f>IF($BU47="","",IF(LOOKUP($BU47,'aux 1'!$A$12:$A$231,'aux 1'!EW$12:EW$231)="","",1))</f>
        <v/>
      </c>
      <c r="DE47" s="7" t="str">
        <f>IF($BU47="","",IF(LOOKUP($BU47,'aux 1'!$A$12:$A$231,'aux 1'!EX$12:EX$231)="","",1))</f>
        <v/>
      </c>
      <c r="DF47" s="7" t="str">
        <f>IF($BU47="","",IF(LOOKUP($BU47,'aux 1'!$A$12:$A$231,'aux 1'!EY$12:EY$231)="","",1))</f>
        <v/>
      </c>
      <c r="DG47" s="7" t="str">
        <f>IF($BU47="","",IF(LOOKUP($BU47,'aux 1'!$A$12:$A$231,'aux 1'!EZ$12:EZ$231)="","",1))</f>
        <v/>
      </c>
      <c r="DH47" s="7" t="str">
        <f>IF($BU47="","",IF(LOOKUP($BU47,'aux 1'!$A$12:$A$231,'aux 1'!FA$12:FA$231)="","",1))</f>
        <v/>
      </c>
      <c r="DI47" s="7" t="str">
        <f>IF($BU47="","",IF(LOOKUP($BU47,'aux 1'!$A$12:$A$231,'aux 1'!FB$12:FB$231)="","",1))</f>
        <v/>
      </c>
      <c r="DJ47" s="15" t="str">
        <f>IF($BU47="","",IF(LOOKUP($BU47,'aux 1'!$A$12:$A$231,'aux 1'!FC$12:FC$231)="","",1))</f>
        <v/>
      </c>
      <c r="DK47" s="15" t="str">
        <f>IF($BU47="","",IF(LOOKUP($BU47,'aux 1'!$A$12:$A$231,'aux 1'!FD$12:FD$231)="","",1))</f>
        <v/>
      </c>
      <c r="DL47" s="15" t="str">
        <f>IF($BU47="","",IF(LOOKUP($BU47,'aux 1'!$A$12:$A$231,'aux 1'!FE$12:FE$231)="","",1))</f>
        <v/>
      </c>
      <c r="DM47" s="15" t="str">
        <f>IF($BU47="","",IF(LOOKUP($BU47,'aux 1'!$A$12:$A$231,'aux 1'!FF$12:FF$231)="","",1))</f>
        <v/>
      </c>
      <c r="DN47" s="15" t="str">
        <f>IF($BU47="","",IF(LOOKUP($BU47,'aux 1'!$A$12:$A$231,'aux 1'!FG$12:FG$231)="","",1))</f>
        <v/>
      </c>
      <c r="DO47" s="15" t="str">
        <f>IF($BU47="","",IF(LOOKUP($BU47,'aux 1'!$A$12:$A$231,'aux 1'!FH$12:FH$231)="","",1))</f>
        <v/>
      </c>
      <c r="DP47" s="15" t="str">
        <f>IF($BU47="","",IF(LOOKUP($BU47,'aux 1'!$A$12:$A$231,'aux 1'!FI$12:FI$231)="","",1))</f>
        <v/>
      </c>
      <c r="DQ47" s="15" t="str">
        <f>IF($BU47="","",IF(LOOKUP($BU47,'aux 1'!$A$12:$A$231,'aux 1'!FJ$12:FJ$231)="","",1))</f>
        <v/>
      </c>
      <c r="DR47" s="15" t="str">
        <f>IF($BU47="","",IF(LOOKUP($BU47,'aux 1'!$A$12:$A$231,'aux 1'!FK$12:FK$231)="","",1))</f>
        <v/>
      </c>
      <c r="DS47" s="15" t="str">
        <f>IF($BU47="","",IF(LOOKUP($BU47,'aux 1'!$A$12:$A$231,'aux 1'!FL$12:FL$231)="","",1))</f>
        <v/>
      </c>
      <c r="DT47" s="15" t="str">
        <f>IF($BU47="","",IF(LOOKUP($BU47,'aux 1'!$A$12:$A$231,'aux 1'!FM$12:FM$231)="","",1))</f>
        <v/>
      </c>
      <c r="DU47" s="15" t="str">
        <f>IF($BU47="","",IF(LOOKUP($BU47,'aux 1'!$A$12:$A$231,'aux 1'!FN$12:FN$231)="","",1))</f>
        <v/>
      </c>
      <c r="DV47" s="15" t="str">
        <f>IF($BU47="","",IF(LOOKUP($BU47,'aux 1'!$A$12:$A$231,'aux 1'!FO$12:FO$231)="","",1))</f>
        <v/>
      </c>
      <c r="DW47" s="15" t="str">
        <f>IF($BU47="","",IF(LOOKUP($BU47,'aux 1'!$A$12:$A$231,'aux 1'!FP$12:FP$231)="","",1))</f>
        <v/>
      </c>
      <c r="DX47" s="15" t="str">
        <f>IF($BU47="","",IF(LOOKUP($BU47,'aux 1'!$A$12:$A$231,'aux 1'!FQ$12:FQ$231)="","",1))</f>
        <v/>
      </c>
      <c r="DY47" s="15" t="str">
        <f>IF($BU47="","",IF(LOOKUP($BU47,'aux 1'!$A$12:$A$231,'aux 1'!FR$12:FR$231)="","",1))</f>
        <v/>
      </c>
      <c r="DZ47" s="15" t="str">
        <f>IF($BU47="","",IF(LOOKUP($BU47,'aux 1'!$A$12:$A$231,'aux 1'!FS$12:FS$231)="","",1))</f>
        <v/>
      </c>
      <c r="EA47" s="15" t="str">
        <f>IF($BU47="","",IF(LOOKUP($BU47,'aux 1'!$A$12:$A$231,'aux 1'!FT$12:FT$231)="","",1))</f>
        <v/>
      </c>
      <c r="EB47" s="14" t="str">
        <f>IF($BU47="","",IF(LOOKUP($BU47,'aux 1'!$A$12:$A$231,'aux 1'!FU$12:FU$231)="","",1))</f>
        <v/>
      </c>
      <c r="EC47" s="14" t="str">
        <f>IF($BU47="","",IF(LOOKUP($BU47,'aux 1'!$A$12:$A$231,'aux 1'!FV$12:FV$231)="","",1))</f>
        <v/>
      </c>
      <c r="ED47" s="14" t="str">
        <f>IF($BU47="","",IF(LOOKUP($BU47,'aux 1'!$A$12:$A$231,'aux 1'!FW$12:FW$231)="","",1))</f>
        <v/>
      </c>
      <c r="EE47" s="14" t="str">
        <f>IF($BU47="","",IF(LOOKUP($BU47,'aux 1'!$A$12:$A$231,'aux 1'!FX$12:FX$231)="","",1))</f>
        <v/>
      </c>
      <c r="EF47" s="14" t="str">
        <f>IF($BU47="","",IF(LOOKUP($BU47,'aux 1'!$A$12:$A$231,'aux 1'!FY$12:FY$231)="","",1))</f>
        <v/>
      </c>
      <c r="EG47" s="14" t="str">
        <f>IF($BU47="","",IF(LOOKUP($BU47,'aux 1'!$A$12:$A$231,'aux 1'!FZ$12:FZ$231)="","",1))</f>
        <v/>
      </c>
      <c r="EH47" s="14" t="str">
        <f>IF($BU47="","",IF(LOOKUP($BU47,'aux 1'!$A$12:$A$231,'aux 1'!GA$12:GA$231)="","",1))</f>
        <v/>
      </c>
      <c r="EI47" s="14" t="str">
        <f>IF($BU47="","",IF(LOOKUP($BU47,'aux 1'!$A$12:$A$231,'aux 1'!GB$12:GB$231)="","",1))</f>
        <v/>
      </c>
      <c r="EJ47" s="14" t="str">
        <f>IF($BU47="","",IF(LOOKUP($BU47,'aux 1'!$A$12:$A$231,'aux 1'!GC$12:GC$231)="","",1))</f>
        <v/>
      </c>
      <c r="EK47" s="14" t="str">
        <f>IF($BU47="","",IF(LOOKUP($BU47,'aux 1'!$A$12:$A$231,'aux 1'!GD$12:GD$231)="","",1))</f>
        <v/>
      </c>
      <c r="EL47" s="14" t="str">
        <f>IF($BU47="","",IF(LOOKUP($BU47,'aux 1'!$A$12:$A$231,'aux 1'!GE$12:GE$231)="","",1))</f>
        <v/>
      </c>
      <c r="EM47" s="14" t="str">
        <f>IF($BU47="","",IF(LOOKUP($BU47,'aux 1'!$A$12:$A$231,'aux 1'!GF$12:GF$231)="","",1))</f>
        <v/>
      </c>
      <c r="EN47" s="14" t="str">
        <f>IF($BU47="","",IF(LOOKUP($BU47,'aux 1'!$A$12:$A$231,'aux 1'!GG$12:GG$231)="","",1))</f>
        <v/>
      </c>
      <c r="EO47" s="14" t="str">
        <f>IF($BU47="","",IF(LOOKUP($BU47,'aux 1'!$A$12:$A$231,'aux 1'!GH$12:GH$231)="","",1))</f>
        <v/>
      </c>
      <c r="EP47" s="14" t="str">
        <f>IF($BU47="","",IF(LOOKUP($BU47,'aux 1'!$A$12:$A$231,'aux 1'!GI$12:GI$231)="","",1))</f>
        <v/>
      </c>
      <c r="EQ47" s="14" t="str">
        <f>IF($BU47="","",IF(LOOKUP($BU47,'aux 1'!$A$12:$A$231,'aux 1'!GJ$12:GJ$231)="","",1))</f>
        <v/>
      </c>
      <c r="ER47" s="14" t="str">
        <f>IF($BU47="","",IF(LOOKUP($BU47,'aux 1'!$A$12:$A$231,'aux 1'!GK$12:GK$231)="","",1))</f>
        <v/>
      </c>
      <c r="ES47" s="14" t="str">
        <f>IF($BU47="","",IF(LOOKUP($BU47,'aux 1'!$A$12:$A$231,'aux 1'!GL$12:GL$231)="","",1))</f>
        <v/>
      </c>
      <c r="ET47" s="19" t="str">
        <f>IF($BU47="","",IF(LOOKUP($BU47,'aux 1'!$A$12:$A$231,'aux 1'!GM$12:GM$231)="","",1))</f>
        <v/>
      </c>
      <c r="EU47" s="19" t="str">
        <f>IF($BU47="","",IF(LOOKUP($BU47,'aux 1'!$A$12:$A$231,'aux 1'!GN$12:GN$231)="","",1))</f>
        <v/>
      </c>
      <c r="EV47" s="19" t="str">
        <f>IF($BU47="","",IF(LOOKUP($BU47,'aux 1'!$A$12:$A$231,'aux 1'!GO$12:GO$231)="","",1))</f>
        <v/>
      </c>
      <c r="EW47" s="19" t="str">
        <f>IF($BU47="","",IF(LOOKUP($BU47,'aux 1'!$A$12:$A$231,'aux 1'!GP$12:GP$231)="","",1))</f>
        <v/>
      </c>
      <c r="EX47" s="19" t="str">
        <f>IF($BU47="","",IF(LOOKUP($BU47,'aux 1'!$A$12:$A$231,'aux 1'!GQ$12:GQ$231)="","",1))</f>
        <v/>
      </c>
      <c r="EY47" s="19" t="str">
        <f>IF($BU47="","",IF(LOOKUP($BU47,'aux 1'!$A$12:$A$231,'aux 1'!GR$12:GR$231)="","",1))</f>
        <v/>
      </c>
      <c r="EZ47" s="19" t="str">
        <f>IF($BU47="","",IF(LOOKUP($BU47,'aux 1'!$A$12:$A$231,'aux 1'!GS$12:GS$231)="","",1))</f>
        <v/>
      </c>
      <c r="FA47" s="19" t="str">
        <f>IF($BU47="","",IF(LOOKUP($BU47,'aux 1'!$A$12:$A$231,'aux 1'!GT$12:GT$231)="","",1))</f>
        <v/>
      </c>
      <c r="FB47" s="19" t="str">
        <f>IF($BU47="","",IF(LOOKUP($BU47,'aux 1'!$A$12:$A$231,'aux 1'!GU$12:GU$231)="","",1))</f>
        <v/>
      </c>
      <c r="FC47" s="19" t="str">
        <f>IF($BU47="","",IF(LOOKUP($BU47,'aux 1'!$A$12:$A$231,'aux 1'!GV$12:GV$231)="","",1))</f>
        <v/>
      </c>
      <c r="FD47" s="19" t="str">
        <f>IF($BU47="","",IF(LOOKUP($BU47,'aux 1'!$A$12:$A$231,'aux 1'!GW$12:GW$231)="","",1))</f>
        <v/>
      </c>
      <c r="FE47" s="19" t="str">
        <f>IF($BU47="","",IF(LOOKUP($BU47,'aux 1'!$A$12:$A$231,'aux 1'!GX$12:GX$231)="","",1))</f>
        <v/>
      </c>
      <c r="FF47" s="19" t="str">
        <f>IF($BU47="","",IF(LOOKUP($BU47,'aux 1'!$A$12:$A$231,'aux 1'!GY$12:GY$231)="","",1))</f>
        <v/>
      </c>
      <c r="FG47" s="19" t="str">
        <f>IF($BU47="","",IF(LOOKUP($BU47,'aux 1'!$A$12:$A$231,'aux 1'!GZ$12:GZ$231)="","",1))</f>
        <v/>
      </c>
      <c r="FH47" s="19" t="str">
        <f>IF($BU47="","",IF(LOOKUP($BU47,'aux 1'!$A$12:$A$231,'aux 1'!HA$12:HA$231)="","",1))</f>
        <v/>
      </c>
      <c r="FI47" s="19" t="str">
        <f>IF($BU47="","",IF(LOOKUP($BU47,'aux 1'!$A$12:$A$231,'aux 1'!HB$12:HB$231)="","",1))</f>
        <v/>
      </c>
      <c r="FJ47" s="19" t="str">
        <f>IF($BU47="","",IF(LOOKUP($BU47,'aux 1'!$A$12:$A$231,'aux 1'!HC$12:HC$231)="","",1))</f>
        <v/>
      </c>
      <c r="FK47" s="19" t="str">
        <f>IF($BU47="","",IF(LOOKUP($BU47,'aux 1'!$A$12:$A$231,'aux 1'!HD$12:HD$231)="","",1))</f>
        <v/>
      </c>
      <c r="FM47" s="47"/>
      <c r="FN47" s="47"/>
      <c r="FO47" s="47"/>
      <c r="FP47" s="47"/>
      <c r="FQ47" s="47"/>
      <c r="FR47" s="47"/>
      <c r="FS47" s="47"/>
      <c r="FT47" s="47"/>
      <c r="FU47" s="47"/>
      <c r="FV47" s="47"/>
      <c r="FW47" s="47"/>
      <c r="FX47" s="47"/>
      <c r="FY47" s="47"/>
      <c r="FZ47" s="47"/>
    </row>
    <row r="48" spans="7:182" x14ac:dyDescent="0.25">
      <c r="BN48" s="47">
        <v>19</v>
      </c>
      <c r="BO48" s="122">
        <v>31</v>
      </c>
      <c r="BP48" s="10">
        <f t="shared" si="37"/>
        <v>2</v>
      </c>
      <c r="BQ48" s="15" t="str">
        <f t="shared" si="27"/>
        <v/>
      </c>
      <c r="BR48" s="121" t="str">
        <f t="shared" ref="BR48:BR62" si="39">IF(BQ48="","",LEN(BQ48))</f>
        <v/>
      </c>
      <c r="BS48" s="47"/>
      <c r="BT48" s="47"/>
      <c r="BU48" s="47"/>
      <c r="BY48" s="322">
        <v>42</v>
      </c>
      <c r="BZ48" s="6" t="str">
        <f>IF($BU48="","",IF(LOOKUP($BU48,'aux 1'!$A$12:$A$231,'aux 1'!DS$12:DS$231)="","",1))</f>
        <v/>
      </c>
      <c r="CA48" s="6" t="str">
        <f>IF($BU48="","",IF(LOOKUP($BU48,'aux 1'!$A$12:$A$231,'aux 1'!DT$12:DT$231)="","",1))</f>
        <v/>
      </c>
      <c r="CB48" s="6" t="str">
        <f>IF($BU48="","",IF(LOOKUP($BU48,'aux 1'!$A$12:$A$231,'aux 1'!DU$12:DU$231)="","",1))</f>
        <v/>
      </c>
      <c r="CC48" s="6" t="str">
        <f>IF($BU48="","",IF(LOOKUP($BU48,'aux 1'!$A$12:$A$231,'aux 1'!DV$12:DV$231)="","",1))</f>
        <v/>
      </c>
      <c r="CD48" s="6" t="str">
        <f>IF($BU48="","",IF(LOOKUP($BU48,'aux 1'!$A$12:$A$231,'aux 1'!DW$12:DW$231)="","",1))</f>
        <v/>
      </c>
      <c r="CE48" s="6" t="str">
        <f>IF($BU48="","",IF(LOOKUP($BU48,'aux 1'!$A$12:$A$231,'aux 1'!DX$12:DX$231)="","",1))</f>
        <v/>
      </c>
      <c r="CF48" s="6" t="str">
        <f>IF($BU48="","",IF(LOOKUP($BU48,'aux 1'!$A$12:$A$231,'aux 1'!DY$12:DY$231)="","",1))</f>
        <v/>
      </c>
      <c r="CG48" s="6" t="str">
        <f>IF($BU48="","",IF(LOOKUP($BU48,'aux 1'!$A$12:$A$231,'aux 1'!DZ$12:DZ$231)="","",1))</f>
        <v/>
      </c>
      <c r="CH48" s="6" t="str">
        <f>IF($BU48="","",IF(LOOKUP($BU48,'aux 1'!$A$12:$A$231,'aux 1'!EA$12:EA$231)="","",1))</f>
        <v/>
      </c>
      <c r="CI48" s="6" t="str">
        <f>IF($BU48="","",IF(LOOKUP($BU48,'aux 1'!$A$12:$A$231,'aux 1'!EB$12:EB$231)="","",1))</f>
        <v/>
      </c>
      <c r="CJ48" s="6" t="str">
        <f>IF($BU48="","",IF(LOOKUP($BU48,'aux 1'!$A$12:$A$231,'aux 1'!EC$12:EC$231)="","",1))</f>
        <v/>
      </c>
      <c r="CK48" s="6" t="str">
        <f>IF($BU48="","",IF(LOOKUP($BU48,'aux 1'!$A$12:$A$231,'aux 1'!ED$12:ED$231)="","",1))</f>
        <v/>
      </c>
      <c r="CL48" s="6" t="str">
        <f>IF($BU48="","",IF(LOOKUP($BU48,'aux 1'!$A$12:$A$231,'aux 1'!EE$12:EE$231)="","",1))</f>
        <v/>
      </c>
      <c r="CM48" s="6" t="str">
        <f>IF($BU48="","",IF(LOOKUP($BU48,'aux 1'!$A$12:$A$231,'aux 1'!EF$12:EF$231)="","",1))</f>
        <v/>
      </c>
      <c r="CN48" s="6" t="str">
        <f>IF($BU48="","",IF(LOOKUP($BU48,'aux 1'!$A$12:$A$231,'aux 1'!EG$12:EG$231)="","",1))</f>
        <v/>
      </c>
      <c r="CO48" s="6" t="str">
        <f>IF($BU48="","",IF(LOOKUP($BU48,'aux 1'!$A$12:$A$231,'aux 1'!EH$12:EH$231)="","",1))</f>
        <v/>
      </c>
      <c r="CP48" s="6" t="str">
        <f>IF($BU48="","",IF(LOOKUP($BU48,'aux 1'!$A$12:$A$231,'aux 1'!EI$12:EI$231)="","",1))</f>
        <v/>
      </c>
      <c r="CQ48" s="6" t="str">
        <f>IF($BU48="","",IF(LOOKUP($BU48,'aux 1'!$A$12:$A$231,'aux 1'!EJ$12:EJ$231)="","",1))</f>
        <v/>
      </c>
      <c r="CR48" s="7" t="str">
        <f>IF($BU48="","",IF(LOOKUP($BU48,'aux 1'!$A$12:$A$231,'aux 1'!EK$12:EK$231)="","",1))</f>
        <v/>
      </c>
      <c r="CS48" s="7" t="str">
        <f>IF($BU48="","",IF(LOOKUP($BU48,'aux 1'!$A$12:$A$231,'aux 1'!EL$12:EL$231)="","",1))</f>
        <v/>
      </c>
      <c r="CT48" s="7" t="str">
        <f>IF($BU48="","",IF(LOOKUP($BU48,'aux 1'!$A$12:$A$231,'aux 1'!EM$12:EM$231)="","",1))</f>
        <v/>
      </c>
      <c r="CU48" s="7" t="str">
        <f>IF($BU48="","",IF(LOOKUP($BU48,'aux 1'!$A$12:$A$231,'aux 1'!EN$12:EN$231)="","",1))</f>
        <v/>
      </c>
      <c r="CV48" s="7" t="str">
        <f>IF($BU48="","",IF(LOOKUP($BU48,'aux 1'!$A$12:$A$231,'aux 1'!EO$12:EO$231)="","",1))</f>
        <v/>
      </c>
      <c r="CW48" s="7" t="str">
        <f>IF($BU48="","",IF(LOOKUP($BU48,'aux 1'!$A$12:$A$231,'aux 1'!EP$12:EP$231)="","",1))</f>
        <v/>
      </c>
      <c r="CX48" s="7" t="str">
        <f>IF($BU48="","",IF(LOOKUP($BU48,'aux 1'!$A$12:$A$231,'aux 1'!EQ$12:EQ$231)="","",1))</f>
        <v/>
      </c>
      <c r="CY48" s="7" t="str">
        <f>IF($BU48="","",IF(LOOKUP($BU48,'aux 1'!$A$12:$A$231,'aux 1'!ER$12:ER$231)="","",1))</f>
        <v/>
      </c>
      <c r="CZ48" s="7" t="str">
        <f>IF($BU48="","",IF(LOOKUP($BU48,'aux 1'!$A$12:$A$231,'aux 1'!ES$12:ES$231)="","",1))</f>
        <v/>
      </c>
      <c r="DA48" s="7" t="str">
        <f>IF($BU48="","",IF(LOOKUP($BU48,'aux 1'!$A$12:$A$231,'aux 1'!ET$12:ET$231)="","",1))</f>
        <v/>
      </c>
      <c r="DB48" s="7" t="str">
        <f>IF($BU48="","",IF(LOOKUP($BU48,'aux 1'!$A$12:$A$231,'aux 1'!EU$12:EU$231)="","",1))</f>
        <v/>
      </c>
      <c r="DC48" s="7" t="str">
        <f>IF($BU48="","",IF(LOOKUP($BU48,'aux 1'!$A$12:$A$231,'aux 1'!EV$12:EV$231)="","",1))</f>
        <v/>
      </c>
      <c r="DD48" s="7" t="str">
        <f>IF($BU48="","",IF(LOOKUP($BU48,'aux 1'!$A$12:$A$231,'aux 1'!EW$12:EW$231)="","",1))</f>
        <v/>
      </c>
      <c r="DE48" s="7" t="str">
        <f>IF($BU48="","",IF(LOOKUP($BU48,'aux 1'!$A$12:$A$231,'aux 1'!EX$12:EX$231)="","",1))</f>
        <v/>
      </c>
      <c r="DF48" s="7" t="str">
        <f>IF($BU48="","",IF(LOOKUP($BU48,'aux 1'!$A$12:$A$231,'aux 1'!EY$12:EY$231)="","",1))</f>
        <v/>
      </c>
      <c r="DG48" s="7" t="str">
        <f>IF($BU48="","",IF(LOOKUP($BU48,'aux 1'!$A$12:$A$231,'aux 1'!EZ$12:EZ$231)="","",1))</f>
        <v/>
      </c>
      <c r="DH48" s="7" t="str">
        <f>IF($BU48="","",IF(LOOKUP($BU48,'aux 1'!$A$12:$A$231,'aux 1'!FA$12:FA$231)="","",1))</f>
        <v/>
      </c>
      <c r="DI48" s="7" t="str">
        <f>IF($BU48="","",IF(LOOKUP($BU48,'aux 1'!$A$12:$A$231,'aux 1'!FB$12:FB$231)="","",1))</f>
        <v/>
      </c>
      <c r="DJ48" s="15" t="str">
        <f>IF($BU48="","",IF(LOOKUP($BU48,'aux 1'!$A$12:$A$231,'aux 1'!FC$12:FC$231)="","",1))</f>
        <v/>
      </c>
      <c r="DK48" s="15" t="str">
        <f>IF($BU48="","",IF(LOOKUP($BU48,'aux 1'!$A$12:$A$231,'aux 1'!FD$12:FD$231)="","",1))</f>
        <v/>
      </c>
      <c r="DL48" s="15" t="str">
        <f>IF($BU48="","",IF(LOOKUP($BU48,'aux 1'!$A$12:$A$231,'aux 1'!FE$12:FE$231)="","",1))</f>
        <v/>
      </c>
      <c r="DM48" s="15" t="str">
        <f>IF($BU48="","",IF(LOOKUP($BU48,'aux 1'!$A$12:$A$231,'aux 1'!FF$12:FF$231)="","",1))</f>
        <v/>
      </c>
      <c r="DN48" s="15" t="str">
        <f>IF($BU48="","",IF(LOOKUP($BU48,'aux 1'!$A$12:$A$231,'aux 1'!FG$12:FG$231)="","",1))</f>
        <v/>
      </c>
      <c r="DO48" s="15" t="str">
        <f>IF($BU48="","",IF(LOOKUP($BU48,'aux 1'!$A$12:$A$231,'aux 1'!FH$12:FH$231)="","",1))</f>
        <v/>
      </c>
      <c r="DP48" s="15" t="str">
        <f>IF($BU48="","",IF(LOOKUP($BU48,'aux 1'!$A$12:$A$231,'aux 1'!FI$12:FI$231)="","",1))</f>
        <v/>
      </c>
      <c r="DQ48" s="15" t="str">
        <f>IF($BU48="","",IF(LOOKUP($BU48,'aux 1'!$A$12:$A$231,'aux 1'!FJ$12:FJ$231)="","",1))</f>
        <v/>
      </c>
      <c r="DR48" s="15" t="str">
        <f>IF($BU48="","",IF(LOOKUP($BU48,'aux 1'!$A$12:$A$231,'aux 1'!FK$12:FK$231)="","",1))</f>
        <v/>
      </c>
      <c r="DS48" s="15" t="str">
        <f>IF($BU48="","",IF(LOOKUP($BU48,'aux 1'!$A$12:$A$231,'aux 1'!FL$12:FL$231)="","",1))</f>
        <v/>
      </c>
      <c r="DT48" s="15" t="str">
        <f>IF($BU48="","",IF(LOOKUP($BU48,'aux 1'!$A$12:$A$231,'aux 1'!FM$12:FM$231)="","",1))</f>
        <v/>
      </c>
      <c r="DU48" s="15" t="str">
        <f>IF($BU48="","",IF(LOOKUP($BU48,'aux 1'!$A$12:$A$231,'aux 1'!FN$12:FN$231)="","",1))</f>
        <v/>
      </c>
      <c r="DV48" s="15" t="str">
        <f>IF($BU48="","",IF(LOOKUP($BU48,'aux 1'!$A$12:$A$231,'aux 1'!FO$12:FO$231)="","",1))</f>
        <v/>
      </c>
      <c r="DW48" s="15" t="str">
        <f>IF($BU48="","",IF(LOOKUP($BU48,'aux 1'!$A$12:$A$231,'aux 1'!FP$12:FP$231)="","",1))</f>
        <v/>
      </c>
      <c r="DX48" s="15" t="str">
        <f>IF($BU48="","",IF(LOOKUP($BU48,'aux 1'!$A$12:$A$231,'aux 1'!FQ$12:FQ$231)="","",1))</f>
        <v/>
      </c>
      <c r="DY48" s="15" t="str">
        <f>IF($BU48="","",IF(LOOKUP($BU48,'aux 1'!$A$12:$A$231,'aux 1'!FR$12:FR$231)="","",1))</f>
        <v/>
      </c>
      <c r="DZ48" s="15" t="str">
        <f>IF($BU48="","",IF(LOOKUP($BU48,'aux 1'!$A$12:$A$231,'aux 1'!FS$12:FS$231)="","",1))</f>
        <v/>
      </c>
      <c r="EA48" s="15" t="str">
        <f>IF($BU48="","",IF(LOOKUP($BU48,'aux 1'!$A$12:$A$231,'aux 1'!FT$12:FT$231)="","",1))</f>
        <v/>
      </c>
      <c r="EB48" s="14" t="str">
        <f>IF($BU48="","",IF(LOOKUP($BU48,'aux 1'!$A$12:$A$231,'aux 1'!FU$12:FU$231)="","",1))</f>
        <v/>
      </c>
      <c r="EC48" s="14" t="str">
        <f>IF($BU48="","",IF(LOOKUP($BU48,'aux 1'!$A$12:$A$231,'aux 1'!FV$12:FV$231)="","",1))</f>
        <v/>
      </c>
      <c r="ED48" s="14" t="str">
        <f>IF($BU48="","",IF(LOOKUP($BU48,'aux 1'!$A$12:$A$231,'aux 1'!FW$12:FW$231)="","",1))</f>
        <v/>
      </c>
      <c r="EE48" s="14" t="str">
        <f>IF($BU48="","",IF(LOOKUP($BU48,'aux 1'!$A$12:$A$231,'aux 1'!FX$12:FX$231)="","",1))</f>
        <v/>
      </c>
      <c r="EF48" s="14" t="str">
        <f>IF($BU48="","",IF(LOOKUP($BU48,'aux 1'!$A$12:$A$231,'aux 1'!FY$12:FY$231)="","",1))</f>
        <v/>
      </c>
      <c r="EG48" s="14" t="str">
        <f>IF($BU48="","",IF(LOOKUP($BU48,'aux 1'!$A$12:$A$231,'aux 1'!FZ$12:FZ$231)="","",1))</f>
        <v/>
      </c>
      <c r="EH48" s="14" t="str">
        <f>IF($BU48="","",IF(LOOKUP($BU48,'aux 1'!$A$12:$A$231,'aux 1'!GA$12:GA$231)="","",1))</f>
        <v/>
      </c>
      <c r="EI48" s="14" t="str">
        <f>IF($BU48="","",IF(LOOKUP($BU48,'aux 1'!$A$12:$A$231,'aux 1'!GB$12:GB$231)="","",1))</f>
        <v/>
      </c>
      <c r="EJ48" s="14" t="str">
        <f>IF($BU48="","",IF(LOOKUP($BU48,'aux 1'!$A$12:$A$231,'aux 1'!GC$12:GC$231)="","",1))</f>
        <v/>
      </c>
      <c r="EK48" s="14" t="str">
        <f>IF($BU48="","",IF(LOOKUP($BU48,'aux 1'!$A$12:$A$231,'aux 1'!GD$12:GD$231)="","",1))</f>
        <v/>
      </c>
      <c r="EL48" s="14" t="str">
        <f>IF($BU48="","",IF(LOOKUP($BU48,'aux 1'!$A$12:$A$231,'aux 1'!GE$12:GE$231)="","",1))</f>
        <v/>
      </c>
      <c r="EM48" s="14" t="str">
        <f>IF($BU48="","",IF(LOOKUP($BU48,'aux 1'!$A$12:$A$231,'aux 1'!GF$12:GF$231)="","",1))</f>
        <v/>
      </c>
      <c r="EN48" s="14" t="str">
        <f>IF($BU48="","",IF(LOOKUP($BU48,'aux 1'!$A$12:$A$231,'aux 1'!GG$12:GG$231)="","",1))</f>
        <v/>
      </c>
      <c r="EO48" s="14" t="str">
        <f>IF($BU48="","",IF(LOOKUP($BU48,'aux 1'!$A$12:$A$231,'aux 1'!GH$12:GH$231)="","",1))</f>
        <v/>
      </c>
      <c r="EP48" s="14" t="str">
        <f>IF($BU48="","",IF(LOOKUP($BU48,'aux 1'!$A$12:$A$231,'aux 1'!GI$12:GI$231)="","",1))</f>
        <v/>
      </c>
      <c r="EQ48" s="14" t="str">
        <f>IF($BU48="","",IF(LOOKUP($BU48,'aux 1'!$A$12:$A$231,'aux 1'!GJ$12:GJ$231)="","",1))</f>
        <v/>
      </c>
      <c r="ER48" s="14" t="str">
        <f>IF($BU48="","",IF(LOOKUP($BU48,'aux 1'!$A$12:$A$231,'aux 1'!GK$12:GK$231)="","",1))</f>
        <v/>
      </c>
      <c r="ES48" s="14" t="str">
        <f>IF($BU48="","",IF(LOOKUP($BU48,'aux 1'!$A$12:$A$231,'aux 1'!GL$12:GL$231)="","",1))</f>
        <v/>
      </c>
      <c r="ET48" s="19" t="str">
        <f>IF($BU48="","",IF(LOOKUP($BU48,'aux 1'!$A$12:$A$231,'aux 1'!GM$12:GM$231)="","",1))</f>
        <v/>
      </c>
      <c r="EU48" s="19" t="str">
        <f>IF($BU48="","",IF(LOOKUP($BU48,'aux 1'!$A$12:$A$231,'aux 1'!GN$12:GN$231)="","",1))</f>
        <v/>
      </c>
      <c r="EV48" s="19" t="str">
        <f>IF($BU48="","",IF(LOOKUP($BU48,'aux 1'!$A$12:$A$231,'aux 1'!GO$12:GO$231)="","",1))</f>
        <v/>
      </c>
      <c r="EW48" s="19" t="str">
        <f>IF($BU48="","",IF(LOOKUP($BU48,'aux 1'!$A$12:$A$231,'aux 1'!GP$12:GP$231)="","",1))</f>
        <v/>
      </c>
      <c r="EX48" s="19" t="str">
        <f>IF($BU48="","",IF(LOOKUP($BU48,'aux 1'!$A$12:$A$231,'aux 1'!GQ$12:GQ$231)="","",1))</f>
        <v/>
      </c>
      <c r="EY48" s="19" t="str">
        <f>IF($BU48="","",IF(LOOKUP($BU48,'aux 1'!$A$12:$A$231,'aux 1'!GR$12:GR$231)="","",1))</f>
        <v/>
      </c>
      <c r="EZ48" s="19" t="str">
        <f>IF($BU48="","",IF(LOOKUP($BU48,'aux 1'!$A$12:$A$231,'aux 1'!GS$12:GS$231)="","",1))</f>
        <v/>
      </c>
      <c r="FA48" s="19" t="str">
        <f>IF($BU48="","",IF(LOOKUP($BU48,'aux 1'!$A$12:$A$231,'aux 1'!GT$12:GT$231)="","",1))</f>
        <v/>
      </c>
      <c r="FB48" s="19" t="str">
        <f>IF($BU48="","",IF(LOOKUP($BU48,'aux 1'!$A$12:$A$231,'aux 1'!GU$12:GU$231)="","",1))</f>
        <v/>
      </c>
      <c r="FC48" s="19" t="str">
        <f>IF($BU48="","",IF(LOOKUP($BU48,'aux 1'!$A$12:$A$231,'aux 1'!GV$12:GV$231)="","",1))</f>
        <v/>
      </c>
      <c r="FD48" s="19" t="str">
        <f>IF($BU48="","",IF(LOOKUP($BU48,'aux 1'!$A$12:$A$231,'aux 1'!GW$12:GW$231)="","",1))</f>
        <v/>
      </c>
      <c r="FE48" s="19" t="str">
        <f>IF($BU48="","",IF(LOOKUP($BU48,'aux 1'!$A$12:$A$231,'aux 1'!GX$12:GX$231)="","",1))</f>
        <v/>
      </c>
      <c r="FF48" s="19" t="str">
        <f>IF($BU48="","",IF(LOOKUP($BU48,'aux 1'!$A$12:$A$231,'aux 1'!GY$12:GY$231)="","",1))</f>
        <v/>
      </c>
      <c r="FG48" s="19" t="str">
        <f>IF($BU48="","",IF(LOOKUP($BU48,'aux 1'!$A$12:$A$231,'aux 1'!GZ$12:GZ$231)="","",1))</f>
        <v/>
      </c>
      <c r="FH48" s="19" t="str">
        <f>IF($BU48="","",IF(LOOKUP($BU48,'aux 1'!$A$12:$A$231,'aux 1'!HA$12:HA$231)="","",1))</f>
        <v/>
      </c>
      <c r="FI48" s="19" t="str">
        <f>IF($BU48="","",IF(LOOKUP($BU48,'aux 1'!$A$12:$A$231,'aux 1'!HB$12:HB$231)="","",1))</f>
        <v/>
      </c>
      <c r="FJ48" s="19" t="str">
        <f>IF($BU48="","",IF(LOOKUP($BU48,'aux 1'!$A$12:$A$231,'aux 1'!HC$12:HC$231)="","",1))</f>
        <v/>
      </c>
      <c r="FK48" s="19" t="str">
        <f>IF($BU48="","",IF(LOOKUP($BU48,'aux 1'!$A$12:$A$231,'aux 1'!HD$12:HD$231)="","",1))</f>
        <v/>
      </c>
      <c r="FM48" s="47"/>
      <c r="FN48" s="47"/>
      <c r="FO48" s="47"/>
      <c r="FP48" s="47"/>
      <c r="FQ48" s="47"/>
      <c r="FR48" s="47"/>
      <c r="FS48" s="47"/>
      <c r="FT48" s="47"/>
      <c r="FU48" s="47"/>
      <c r="FV48" s="47"/>
      <c r="FW48" s="47"/>
      <c r="FX48" s="47"/>
      <c r="FY48" s="47"/>
      <c r="FZ48" s="47"/>
    </row>
    <row r="49" spans="66:182" x14ac:dyDescent="0.25">
      <c r="BN49" s="47">
        <v>20</v>
      </c>
      <c r="BO49" s="122">
        <v>32</v>
      </c>
      <c r="BP49" s="10">
        <f t="shared" si="37"/>
        <v>2</v>
      </c>
      <c r="BQ49" s="15" t="str">
        <f t="shared" si="27"/>
        <v/>
      </c>
      <c r="BR49" s="121" t="str">
        <f t="shared" si="39"/>
        <v/>
      </c>
      <c r="BS49" s="47"/>
      <c r="BT49" s="47"/>
      <c r="BU49" s="47"/>
      <c r="BY49" s="322">
        <v>43</v>
      </c>
      <c r="BZ49" s="6" t="str">
        <f>IF($BU49="","",IF(LOOKUP($BU49,'aux 1'!$A$12:$A$231,'aux 1'!DS$12:DS$231)="","",1))</f>
        <v/>
      </c>
      <c r="CA49" s="6" t="str">
        <f>IF($BU49="","",IF(LOOKUP($BU49,'aux 1'!$A$12:$A$231,'aux 1'!DT$12:DT$231)="","",1))</f>
        <v/>
      </c>
      <c r="CB49" s="6" t="str">
        <f>IF($BU49="","",IF(LOOKUP($BU49,'aux 1'!$A$12:$A$231,'aux 1'!DU$12:DU$231)="","",1))</f>
        <v/>
      </c>
      <c r="CC49" s="6" t="str">
        <f>IF($BU49="","",IF(LOOKUP($BU49,'aux 1'!$A$12:$A$231,'aux 1'!DV$12:DV$231)="","",1))</f>
        <v/>
      </c>
      <c r="CD49" s="6" t="str">
        <f>IF($BU49="","",IF(LOOKUP($BU49,'aux 1'!$A$12:$A$231,'aux 1'!DW$12:DW$231)="","",1))</f>
        <v/>
      </c>
      <c r="CE49" s="6" t="str">
        <f>IF($BU49="","",IF(LOOKUP($BU49,'aux 1'!$A$12:$A$231,'aux 1'!DX$12:DX$231)="","",1))</f>
        <v/>
      </c>
      <c r="CF49" s="6" t="str">
        <f>IF($BU49="","",IF(LOOKUP($BU49,'aux 1'!$A$12:$A$231,'aux 1'!DY$12:DY$231)="","",1))</f>
        <v/>
      </c>
      <c r="CG49" s="6" t="str">
        <f>IF($BU49="","",IF(LOOKUP($BU49,'aux 1'!$A$12:$A$231,'aux 1'!DZ$12:DZ$231)="","",1))</f>
        <v/>
      </c>
      <c r="CH49" s="6" t="str">
        <f>IF($BU49="","",IF(LOOKUP($BU49,'aux 1'!$A$12:$A$231,'aux 1'!EA$12:EA$231)="","",1))</f>
        <v/>
      </c>
      <c r="CI49" s="6" t="str">
        <f>IF($BU49="","",IF(LOOKUP($BU49,'aux 1'!$A$12:$A$231,'aux 1'!EB$12:EB$231)="","",1))</f>
        <v/>
      </c>
      <c r="CJ49" s="6" t="str">
        <f>IF($BU49="","",IF(LOOKUP($BU49,'aux 1'!$A$12:$A$231,'aux 1'!EC$12:EC$231)="","",1))</f>
        <v/>
      </c>
      <c r="CK49" s="6" t="str">
        <f>IF($BU49="","",IF(LOOKUP($BU49,'aux 1'!$A$12:$A$231,'aux 1'!ED$12:ED$231)="","",1))</f>
        <v/>
      </c>
      <c r="CL49" s="6" t="str">
        <f>IF($BU49="","",IF(LOOKUP($BU49,'aux 1'!$A$12:$A$231,'aux 1'!EE$12:EE$231)="","",1))</f>
        <v/>
      </c>
      <c r="CM49" s="6" t="str">
        <f>IF($BU49="","",IF(LOOKUP($BU49,'aux 1'!$A$12:$A$231,'aux 1'!EF$12:EF$231)="","",1))</f>
        <v/>
      </c>
      <c r="CN49" s="6" t="str">
        <f>IF($BU49="","",IF(LOOKUP($BU49,'aux 1'!$A$12:$A$231,'aux 1'!EG$12:EG$231)="","",1))</f>
        <v/>
      </c>
      <c r="CO49" s="6" t="str">
        <f>IF($BU49="","",IF(LOOKUP($BU49,'aux 1'!$A$12:$A$231,'aux 1'!EH$12:EH$231)="","",1))</f>
        <v/>
      </c>
      <c r="CP49" s="6" t="str">
        <f>IF($BU49="","",IF(LOOKUP($BU49,'aux 1'!$A$12:$A$231,'aux 1'!EI$12:EI$231)="","",1))</f>
        <v/>
      </c>
      <c r="CQ49" s="6" t="str">
        <f>IF($BU49="","",IF(LOOKUP($BU49,'aux 1'!$A$12:$A$231,'aux 1'!EJ$12:EJ$231)="","",1))</f>
        <v/>
      </c>
      <c r="CR49" s="7" t="str">
        <f>IF($BU49="","",IF(LOOKUP($BU49,'aux 1'!$A$12:$A$231,'aux 1'!EK$12:EK$231)="","",1))</f>
        <v/>
      </c>
      <c r="CS49" s="7" t="str">
        <f>IF($BU49="","",IF(LOOKUP($BU49,'aux 1'!$A$12:$A$231,'aux 1'!EL$12:EL$231)="","",1))</f>
        <v/>
      </c>
      <c r="CT49" s="7" t="str">
        <f>IF($BU49="","",IF(LOOKUP($BU49,'aux 1'!$A$12:$A$231,'aux 1'!EM$12:EM$231)="","",1))</f>
        <v/>
      </c>
      <c r="CU49" s="7" t="str">
        <f>IF($BU49="","",IF(LOOKUP($BU49,'aux 1'!$A$12:$A$231,'aux 1'!EN$12:EN$231)="","",1))</f>
        <v/>
      </c>
      <c r="CV49" s="7" t="str">
        <f>IF($BU49="","",IF(LOOKUP($BU49,'aux 1'!$A$12:$A$231,'aux 1'!EO$12:EO$231)="","",1))</f>
        <v/>
      </c>
      <c r="CW49" s="7" t="str">
        <f>IF($BU49="","",IF(LOOKUP($BU49,'aux 1'!$A$12:$A$231,'aux 1'!EP$12:EP$231)="","",1))</f>
        <v/>
      </c>
      <c r="CX49" s="7" t="str">
        <f>IF($BU49="","",IF(LOOKUP($BU49,'aux 1'!$A$12:$A$231,'aux 1'!EQ$12:EQ$231)="","",1))</f>
        <v/>
      </c>
      <c r="CY49" s="7" t="str">
        <f>IF($BU49="","",IF(LOOKUP($BU49,'aux 1'!$A$12:$A$231,'aux 1'!ER$12:ER$231)="","",1))</f>
        <v/>
      </c>
      <c r="CZ49" s="7" t="str">
        <f>IF($BU49="","",IF(LOOKUP($BU49,'aux 1'!$A$12:$A$231,'aux 1'!ES$12:ES$231)="","",1))</f>
        <v/>
      </c>
      <c r="DA49" s="7" t="str">
        <f>IF($BU49="","",IF(LOOKUP($BU49,'aux 1'!$A$12:$A$231,'aux 1'!ET$12:ET$231)="","",1))</f>
        <v/>
      </c>
      <c r="DB49" s="7" t="str">
        <f>IF($BU49="","",IF(LOOKUP($BU49,'aux 1'!$A$12:$A$231,'aux 1'!EU$12:EU$231)="","",1))</f>
        <v/>
      </c>
      <c r="DC49" s="7" t="str">
        <f>IF($BU49="","",IF(LOOKUP($BU49,'aux 1'!$A$12:$A$231,'aux 1'!EV$12:EV$231)="","",1))</f>
        <v/>
      </c>
      <c r="DD49" s="7" t="str">
        <f>IF($BU49="","",IF(LOOKUP($BU49,'aux 1'!$A$12:$A$231,'aux 1'!EW$12:EW$231)="","",1))</f>
        <v/>
      </c>
      <c r="DE49" s="7" t="str">
        <f>IF($BU49="","",IF(LOOKUP($BU49,'aux 1'!$A$12:$A$231,'aux 1'!EX$12:EX$231)="","",1))</f>
        <v/>
      </c>
      <c r="DF49" s="7" t="str">
        <f>IF($BU49="","",IF(LOOKUP($BU49,'aux 1'!$A$12:$A$231,'aux 1'!EY$12:EY$231)="","",1))</f>
        <v/>
      </c>
      <c r="DG49" s="7" t="str">
        <f>IF($BU49="","",IF(LOOKUP($BU49,'aux 1'!$A$12:$A$231,'aux 1'!EZ$12:EZ$231)="","",1))</f>
        <v/>
      </c>
      <c r="DH49" s="7" t="str">
        <f>IF($BU49="","",IF(LOOKUP($BU49,'aux 1'!$A$12:$A$231,'aux 1'!FA$12:FA$231)="","",1))</f>
        <v/>
      </c>
      <c r="DI49" s="7" t="str">
        <f>IF($BU49="","",IF(LOOKUP($BU49,'aux 1'!$A$12:$A$231,'aux 1'!FB$12:FB$231)="","",1))</f>
        <v/>
      </c>
      <c r="DJ49" s="15" t="str">
        <f>IF($BU49="","",IF(LOOKUP($BU49,'aux 1'!$A$12:$A$231,'aux 1'!FC$12:FC$231)="","",1))</f>
        <v/>
      </c>
      <c r="DK49" s="15" t="str">
        <f>IF($BU49="","",IF(LOOKUP($BU49,'aux 1'!$A$12:$A$231,'aux 1'!FD$12:FD$231)="","",1))</f>
        <v/>
      </c>
      <c r="DL49" s="15" t="str">
        <f>IF($BU49="","",IF(LOOKUP($BU49,'aux 1'!$A$12:$A$231,'aux 1'!FE$12:FE$231)="","",1))</f>
        <v/>
      </c>
      <c r="DM49" s="15" t="str">
        <f>IF($BU49="","",IF(LOOKUP($BU49,'aux 1'!$A$12:$A$231,'aux 1'!FF$12:FF$231)="","",1))</f>
        <v/>
      </c>
      <c r="DN49" s="15" t="str">
        <f>IF($BU49="","",IF(LOOKUP($BU49,'aux 1'!$A$12:$A$231,'aux 1'!FG$12:FG$231)="","",1))</f>
        <v/>
      </c>
      <c r="DO49" s="15" t="str">
        <f>IF($BU49="","",IF(LOOKUP($BU49,'aux 1'!$A$12:$A$231,'aux 1'!FH$12:FH$231)="","",1))</f>
        <v/>
      </c>
      <c r="DP49" s="15" t="str">
        <f>IF($BU49="","",IF(LOOKUP($BU49,'aux 1'!$A$12:$A$231,'aux 1'!FI$12:FI$231)="","",1))</f>
        <v/>
      </c>
      <c r="DQ49" s="15" t="str">
        <f>IF($BU49="","",IF(LOOKUP($BU49,'aux 1'!$A$12:$A$231,'aux 1'!FJ$12:FJ$231)="","",1))</f>
        <v/>
      </c>
      <c r="DR49" s="15" t="str">
        <f>IF($BU49="","",IF(LOOKUP($BU49,'aux 1'!$A$12:$A$231,'aux 1'!FK$12:FK$231)="","",1))</f>
        <v/>
      </c>
      <c r="DS49" s="15" t="str">
        <f>IF($BU49="","",IF(LOOKUP($BU49,'aux 1'!$A$12:$A$231,'aux 1'!FL$12:FL$231)="","",1))</f>
        <v/>
      </c>
      <c r="DT49" s="15" t="str">
        <f>IF($BU49="","",IF(LOOKUP($BU49,'aux 1'!$A$12:$A$231,'aux 1'!FM$12:FM$231)="","",1))</f>
        <v/>
      </c>
      <c r="DU49" s="15" t="str">
        <f>IF($BU49="","",IF(LOOKUP($BU49,'aux 1'!$A$12:$A$231,'aux 1'!FN$12:FN$231)="","",1))</f>
        <v/>
      </c>
      <c r="DV49" s="15" t="str">
        <f>IF($BU49="","",IF(LOOKUP($BU49,'aux 1'!$A$12:$A$231,'aux 1'!FO$12:FO$231)="","",1))</f>
        <v/>
      </c>
      <c r="DW49" s="15" t="str">
        <f>IF($BU49="","",IF(LOOKUP($BU49,'aux 1'!$A$12:$A$231,'aux 1'!FP$12:FP$231)="","",1))</f>
        <v/>
      </c>
      <c r="DX49" s="15" t="str">
        <f>IF($BU49="","",IF(LOOKUP($BU49,'aux 1'!$A$12:$A$231,'aux 1'!FQ$12:FQ$231)="","",1))</f>
        <v/>
      </c>
      <c r="DY49" s="15" t="str">
        <f>IF($BU49="","",IF(LOOKUP($BU49,'aux 1'!$A$12:$A$231,'aux 1'!FR$12:FR$231)="","",1))</f>
        <v/>
      </c>
      <c r="DZ49" s="15" t="str">
        <f>IF($BU49="","",IF(LOOKUP($BU49,'aux 1'!$A$12:$A$231,'aux 1'!FS$12:FS$231)="","",1))</f>
        <v/>
      </c>
      <c r="EA49" s="15" t="str">
        <f>IF($BU49="","",IF(LOOKUP($BU49,'aux 1'!$A$12:$A$231,'aux 1'!FT$12:FT$231)="","",1))</f>
        <v/>
      </c>
      <c r="EB49" s="14" t="str">
        <f>IF($BU49="","",IF(LOOKUP($BU49,'aux 1'!$A$12:$A$231,'aux 1'!FU$12:FU$231)="","",1))</f>
        <v/>
      </c>
      <c r="EC49" s="14" t="str">
        <f>IF($BU49="","",IF(LOOKUP($BU49,'aux 1'!$A$12:$A$231,'aux 1'!FV$12:FV$231)="","",1))</f>
        <v/>
      </c>
      <c r="ED49" s="14" t="str">
        <f>IF($BU49="","",IF(LOOKUP($BU49,'aux 1'!$A$12:$A$231,'aux 1'!FW$12:FW$231)="","",1))</f>
        <v/>
      </c>
      <c r="EE49" s="14" t="str">
        <f>IF($BU49="","",IF(LOOKUP($BU49,'aux 1'!$A$12:$A$231,'aux 1'!FX$12:FX$231)="","",1))</f>
        <v/>
      </c>
      <c r="EF49" s="14" t="str">
        <f>IF($BU49="","",IF(LOOKUP($BU49,'aux 1'!$A$12:$A$231,'aux 1'!FY$12:FY$231)="","",1))</f>
        <v/>
      </c>
      <c r="EG49" s="14" t="str">
        <f>IF($BU49="","",IF(LOOKUP($BU49,'aux 1'!$A$12:$A$231,'aux 1'!FZ$12:FZ$231)="","",1))</f>
        <v/>
      </c>
      <c r="EH49" s="14" t="str">
        <f>IF($BU49="","",IF(LOOKUP($BU49,'aux 1'!$A$12:$A$231,'aux 1'!GA$12:GA$231)="","",1))</f>
        <v/>
      </c>
      <c r="EI49" s="14" t="str">
        <f>IF($BU49="","",IF(LOOKUP($BU49,'aux 1'!$A$12:$A$231,'aux 1'!GB$12:GB$231)="","",1))</f>
        <v/>
      </c>
      <c r="EJ49" s="14" t="str">
        <f>IF($BU49="","",IF(LOOKUP($BU49,'aux 1'!$A$12:$A$231,'aux 1'!GC$12:GC$231)="","",1))</f>
        <v/>
      </c>
      <c r="EK49" s="14" t="str">
        <f>IF($BU49="","",IF(LOOKUP($BU49,'aux 1'!$A$12:$A$231,'aux 1'!GD$12:GD$231)="","",1))</f>
        <v/>
      </c>
      <c r="EL49" s="14" t="str">
        <f>IF($BU49="","",IF(LOOKUP($BU49,'aux 1'!$A$12:$A$231,'aux 1'!GE$12:GE$231)="","",1))</f>
        <v/>
      </c>
      <c r="EM49" s="14" t="str">
        <f>IF($BU49="","",IF(LOOKUP($BU49,'aux 1'!$A$12:$A$231,'aux 1'!GF$12:GF$231)="","",1))</f>
        <v/>
      </c>
      <c r="EN49" s="14" t="str">
        <f>IF($BU49="","",IF(LOOKUP($BU49,'aux 1'!$A$12:$A$231,'aux 1'!GG$12:GG$231)="","",1))</f>
        <v/>
      </c>
      <c r="EO49" s="14" t="str">
        <f>IF($BU49="","",IF(LOOKUP($BU49,'aux 1'!$A$12:$A$231,'aux 1'!GH$12:GH$231)="","",1))</f>
        <v/>
      </c>
      <c r="EP49" s="14" t="str">
        <f>IF($BU49="","",IF(LOOKUP($BU49,'aux 1'!$A$12:$A$231,'aux 1'!GI$12:GI$231)="","",1))</f>
        <v/>
      </c>
      <c r="EQ49" s="14" t="str">
        <f>IF($BU49="","",IF(LOOKUP($BU49,'aux 1'!$A$12:$A$231,'aux 1'!GJ$12:GJ$231)="","",1))</f>
        <v/>
      </c>
      <c r="ER49" s="14" t="str">
        <f>IF($BU49="","",IF(LOOKUP($BU49,'aux 1'!$A$12:$A$231,'aux 1'!GK$12:GK$231)="","",1))</f>
        <v/>
      </c>
      <c r="ES49" s="14" t="str">
        <f>IF($BU49="","",IF(LOOKUP($BU49,'aux 1'!$A$12:$A$231,'aux 1'!GL$12:GL$231)="","",1))</f>
        <v/>
      </c>
      <c r="ET49" s="19" t="str">
        <f>IF($BU49="","",IF(LOOKUP($BU49,'aux 1'!$A$12:$A$231,'aux 1'!GM$12:GM$231)="","",1))</f>
        <v/>
      </c>
      <c r="EU49" s="19" t="str">
        <f>IF($BU49="","",IF(LOOKUP($BU49,'aux 1'!$A$12:$A$231,'aux 1'!GN$12:GN$231)="","",1))</f>
        <v/>
      </c>
      <c r="EV49" s="19" t="str">
        <f>IF($BU49="","",IF(LOOKUP($BU49,'aux 1'!$A$12:$A$231,'aux 1'!GO$12:GO$231)="","",1))</f>
        <v/>
      </c>
      <c r="EW49" s="19" t="str">
        <f>IF($BU49="","",IF(LOOKUP($BU49,'aux 1'!$A$12:$A$231,'aux 1'!GP$12:GP$231)="","",1))</f>
        <v/>
      </c>
      <c r="EX49" s="19" t="str">
        <f>IF($BU49="","",IF(LOOKUP($BU49,'aux 1'!$A$12:$A$231,'aux 1'!GQ$12:GQ$231)="","",1))</f>
        <v/>
      </c>
      <c r="EY49" s="19" t="str">
        <f>IF($BU49="","",IF(LOOKUP($BU49,'aux 1'!$A$12:$A$231,'aux 1'!GR$12:GR$231)="","",1))</f>
        <v/>
      </c>
      <c r="EZ49" s="19" t="str">
        <f>IF($BU49="","",IF(LOOKUP($BU49,'aux 1'!$A$12:$A$231,'aux 1'!GS$12:GS$231)="","",1))</f>
        <v/>
      </c>
      <c r="FA49" s="19" t="str">
        <f>IF($BU49="","",IF(LOOKUP($BU49,'aux 1'!$A$12:$A$231,'aux 1'!GT$12:GT$231)="","",1))</f>
        <v/>
      </c>
      <c r="FB49" s="19" t="str">
        <f>IF($BU49="","",IF(LOOKUP($BU49,'aux 1'!$A$12:$A$231,'aux 1'!GU$12:GU$231)="","",1))</f>
        <v/>
      </c>
      <c r="FC49" s="19" t="str">
        <f>IF($BU49="","",IF(LOOKUP($BU49,'aux 1'!$A$12:$A$231,'aux 1'!GV$12:GV$231)="","",1))</f>
        <v/>
      </c>
      <c r="FD49" s="19" t="str">
        <f>IF($BU49="","",IF(LOOKUP($BU49,'aux 1'!$A$12:$A$231,'aux 1'!GW$12:GW$231)="","",1))</f>
        <v/>
      </c>
      <c r="FE49" s="19" t="str">
        <f>IF($BU49="","",IF(LOOKUP($BU49,'aux 1'!$A$12:$A$231,'aux 1'!GX$12:GX$231)="","",1))</f>
        <v/>
      </c>
      <c r="FF49" s="19" t="str">
        <f>IF($BU49="","",IF(LOOKUP($BU49,'aux 1'!$A$12:$A$231,'aux 1'!GY$12:GY$231)="","",1))</f>
        <v/>
      </c>
      <c r="FG49" s="19" t="str">
        <f>IF($BU49="","",IF(LOOKUP($BU49,'aux 1'!$A$12:$A$231,'aux 1'!GZ$12:GZ$231)="","",1))</f>
        <v/>
      </c>
      <c r="FH49" s="19" t="str">
        <f>IF($BU49="","",IF(LOOKUP($BU49,'aux 1'!$A$12:$A$231,'aux 1'!HA$12:HA$231)="","",1))</f>
        <v/>
      </c>
      <c r="FI49" s="19" t="str">
        <f>IF($BU49="","",IF(LOOKUP($BU49,'aux 1'!$A$12:$A$231,'aux 1'!HB$12:HB$231)="","",1))</f>
        <v/>
      </c>
      <c r="FJ49" s="19" t="str">
        <f>IF($BU49="","",IF(LOOKUP($BU49,'aux 1'!$A$12:$A$231,'aux 1'!HC$12:HC$231)="","",1))</f>
        <v/>
      </c>
      <c r="FK49" s="19" t="str">
        <f>IF($BU49="","",IF(LOOKUP($BU49,'aux 1'!$A$12:$A$231,'aux 1'!HD$12:HD$231)="","",1))</f>
        <v/>
      </c>
      <c r="FM49" s="47"/>
      <c r="FN49" s="47"/>
      <c r="FO49" s="47"/>
      <c r="FP49" s="47"/>
      <c r="FQ49" s="47"/>
      <c r="FR49" s="47"/>
      <c r="FS49" s="47"/>
      <c r="FT49" s="47"/>
      <c r="FU49" s="47"/>
      <c r="FV49" s="47"/>
      <c r="FW49" s="47"/>
      <c r="FX49" s="47"/>
      <c r="FY49" s="47"/>
      <c r="FZ49" s="47"/>
    </row>
    <row r="50" spans="66:182" x14ac:dyDescent="0.25">
      <c r="BN50" s="47">
        <v>21</v>
      </c>
      <c r="BO50" s="122">
        <v>33</v>
      </c>
      <c r="BP50" s="10">
        <f t="shared" si="37"/>
        <v>2</v>
      </c>
      <c r="BQ50" s="15" t="str">
        <f t="shared" si="27"/>
        <v/>
      </c>
      <c r="BR50" s="121" t="str">
        <f t="shared" si="39"/>
        <v/>
      </c>
      <c r="BS50" s="47"/>
      <c r="BT50" s="47"/>
      <c r="BU50" s="47"/>
      <c r="BY50" s="322">
        <v>44</v>
      </c>
      <c r="BZ50" s="6" t="str">
        <f>IF($BU50="","",IF(LOOKUP($BU50,'aux 1'!$A$12:$A$231,'aux 1'!DS$12:DS$231)="","",1))</f>
        <v/>
      </c>
      <c r="CA50" s="6" t="str">
        <f>IF($BU50="","",IF(LOOKUP($BU50,'aux 1'!$A$12:$A$231,'aux 1'!DT$12:DT$231)="","",1))</f>
        <v/>
      </c>
      <c r="CB50" s="6" t="str">
        <f>IF($BU50="","",IF(LOOKUP($BU50,'aux 1'!$A$12:$A$231,'aux 1'!DU$12:DU$231)="","",1))</f>
        <v/>
      </c>
      <c r="CC50" s="6" t="str">
        <f>IF($BU50="","",IF(LOOKUP($BU50,'aux 1'!$A$12:$A$231,'aux 1'!DV$12:DV$231)="","",1))</f>
        <v/>
      </c>
      <c r="CD50" s="6" t="str">
        <f>IF($BU50="","",IF(LOOKUP($BU50,'aux 1'!$A$12:$A$231,'aux 1'!DW$12:DW$231)="","",1))</f>
        <v/>
      </c>
      <c r="CE50" s="6" t="str">
        <f>IF($BU50="","",IF(LOOKUP($BU50,'aux 1'!$A$12:$A$231,'aux 1'!DX$12:DX$231)="","",1))</f>
        <v/>
      </c>
      <c r="CF50" s="6" t="str">
        <f>IF($BU50="","",IF(LOOKUP($BU50,'aux 1'!$A$12:$A$231,'aux 1'!DY$12:DY$231)="","",1))</f>
        <v/>
      </c>
      <c r="CG50" s="6" t="str">
        <f>IF($BU50="","",IF(LOOKUP($BU50,'aux 1'!$A$12:$A$231,'aux 1'!DZ$12:DZ$231)="","",1))</f>
        <v/>
      </c>
      <c r="CH50" s="6" t="str">
        <f>IF($BU50="","",IF(LOOKUP($BU50,'aux 1'!$A$12:$A$231,'aux 1'!EA$12:EA$231)="","",1))</f>
        <v/>
      </c>
      <c r="CI50" s="6" t="str">
        <f>IF($BU50="","",IF(LOOKUP($BU50,'aux 1'!$A$12:$A$231,'aux 1'!EB$12:EB$231)="","",1))</f>
        <v/>
      </c>
      <c r="CJ50" s="6" t="str">
        <f>IF($BU50="","",IF(LOOKUP($BU50,'aux 1'!$A$12:$A$231,'aux 1'!EC$12:EC$231)="","",1))</f>
        <v/>
      </c>
      <c r="CK50" s="6" t="str">
        <f>IF($BU50="","",IF(LOOKUP($BU50,'aux 1'!$A$12:$A$231,'aux 1'!ED$12:ED$231)="","",1))</f>
        <v/>
      </c>
      <c r="CL50" s="6" t="str">
        <f>IF($BU50="","",IF(LOOKUP($BU50,'aux 1'!$A$12:$A$231,'aux 1'!EE$12:EE$231)="","",1))</f>
        <v/>
      </c>
      <c r="CM50" s="6" t="str">
        <f>IF($BU50="","",IF(LOOKUP($BU50,'aux 1'!$A$12:$A$231,'aux 1'!EF$12:EF$231)="","",1))</f>
        <v/>
      </c>
      <c r="CN50" s="6" t="str">
        <f>IF($BU50="","",IF(LOOKUP($BU50,'aux 1'!$A$12:$A$231,'aux 1'!EG$12:EG$231)="","",1))</f>
        <v/>
      </c>
      <c r="CO50" s="6" t="str">
        <f>IF($BU50="","",IF(LOOKUP($BU50,'aux 1'!$A$12:$A$231,'aux 1'!EH$12:EH$231)="","",1))</f>
        <v/>
      </c>
      <c r="CP50" s="6" t="str">
        <f>IF($BU50="","",IF(LOOKUP($BU50,'aux 1'!$A$12:$A$231,'aux 1'!EI$12:EI$231)="","",1))</f>
        <v/>
      </c>
      <c r="CQ50" s="6" t="str">
        <f>IF($BU50="","",IF(LOOKUP($BU50,'aux 1'!$A$12:$A$231,'aux 1'!EJ$12:EJ$231)="","",1))</f>
        <v/>
      </c>
      <c r="CR50" s="7" t="str">
        <f>IF($BU50="","",IF(LOOKUP($BU50,'aux 1'!$A$12:$A$231,'aux 1'!EK$12:EK$231)="","",1))</f>
        <v/>
      </c>
      <c r="CS50" s="7" t="str">
        <f>IF($BU50="","",IF(LOOKUP($BU50,'aux 1'!$A$12:$A$231,'aux 1'!EL$12:EL$231)="","",1))</f>
        <v/>
      </c>
      <c r="CT50" s="7" t="str">
        <f>IF($BU50="","",IF(LOOKUP($BU50,'aux 1'!$A$12:$A$231,'aux 1'!EM$12:EM$231)="","",1))</f>
        <v/>
      </c>
      <c r="CU50" s="7" t="str">
        <f>IF($BU50="","",IF(LOOKUP($BU50,'aux 1'!$A$12:$A$231,'aux 1'!EN$12:EN$231)="","",1))</f>
        <v/>
      </c>
      <c r="CV50" s="7" t="str">
        <f>IF($BU50="","",IF(LOOKUP($BU50,'aux 1'!$A$12:$A$231,'aux 1'!EO$12:EO$231)="","",1))</f>
        <v/>
      </c>
      <c r="CW50" s="7" t="str">
        <f>IF($BU50="","",IF(LOOKUP($BU50,'aux 1'!$A$12:$A$231,'aux 1'!EP$12:EP$231)="","",1))</f>
        <v/>
      </c>
      <c r="CX50" s="7" t="str">
        <f>IF($BU50="","",IF(LOOKUP($BU50,'aux 1'!$A$12:$A$231,'aux 1'!EQ$12:EQ$231)="","",1))</f>
        <v/>
      </c>
      <c r="CY50" s="7" t="str">
        <f>IF($BU50="","",IF(LOOKUP($BU50,'aux 1'!$A$12:$A$231,'aux 1'!ER$12:ER$231)="","",1))</f>
        <v/>
      </c>
      <c r="CZ50" s="7" t="str">
        <f>IF($BU50="","",IF(LOOKUP($BU50,'aux 1'!$A$12:$A$231,'aux 1'!ES$12:ES$231)="","",1))</f>
        <v/>
      </c>
      <c r="DA50" s="7" t="str">
        <f>IF($BU50="","",IF(LOOKUP($BU50,'aux 1'!$A$12:$A$231,'aux 1'!ET$12:ET$231)="","",1))</f>
        <v/>
      </c>
      <c r="DB50" s="7" t="str">
        <f>IF($BU50="","",IF(LOOKUP($BU50,'aux 1'!$A$12:$A$231,'aux 1'!EU$12:EU$231)="","",1))</f>
        <v/>
      </c>
      <c r="DC50" s="7" t="str">
        <f>IF($BU50="","",IF(LOOKUP($BU50,'aux 1'!$A$12:$A$231,'aux 1'!EV$12:EV$231)="","",1))</f>
        <v/>
      </c>
      <c r="DD50" s="7" t="str">
        <f>IF($BU50="","",IF(LOOKUP($BU50,'aux 1'!$A$12:$A$231,'aux 1'!EW$12:EW$231)="","",1))</f>
        <v/>
      </c>
      <c r="DE50" s="7" t="str">
        <f>IF($BU50="","",IF(LOOKUP($BU50,'aux 1'!$A$12:$A$231,'aux 1'!EX$12:EX$231)="","",1))</f>
        <v/>
      </c>
      <c r="DF50" s="7" t="str">
        <f>IF($BU50="","",IF(LOOKUP($BU50,'aux 1'!$A$12:$A$231,'aux 1'!EY$12:EY$231)="","",1))</f>
        <v/>
      </c>
      <c r="DG50" s="7" t="str">
        <f>IF($BU50="","",IF(LOOKUP($BU50,'aux 1'!$A$12:$A$231,'aux 1'!EZ$12:EZ$231)="","",1))</f>
        <v/>
      </c>
      <c r="DH50" s="7" t="str">
        <f>IF($BU50="","",IF(LOOKUP($BU50,'aux 1'!$A$12:$A$231,'aux 1'!FA$12:FA$231)="","",1))</f>
        <v/>
      </c>
      <c r="DI50" s="7" t="str">
        <f>IF($BU50="","",IF(LOOKUP($BU50,'aux 1'!$A$12:$A$231,'aux 1'!FB$12:FB$231)="","",1))</f>
        <v/>
      </c>
      <c r="DJ50" s="15" t="str">
        <f>IF($BU50="","",IF(LOOKUP($BU50,'aux 1'!$A$12:$A$231,'aux 1'!FC$12:FC$231)="","",1))</f>
        <v/>
      </c>
      <c r="DK50" s="15" t="str">
        <f>IF($BU50="","",IF(LOOKUP($BU50,'aux 1'!$A$12:$A$231,'aux 1'!FD$12:FD$231)="","",1))</f>
        <v/>
      </c>
      <c r="DL50" s="15" t="str">
        <f>IF($BU50="","",IF(LOOKUP($BU50,'aux 1'!$A$12:$A$231,'aux 1'!FE$12:FE$231)="","",1))</f>
        <v/>
      </c>
      <c r="DM50" s="15" t="str">
        <f>IF($BU50="","",IF(LOOKUP($BU50,'aux 1'!$A$12:$A$231,'aux 1'!FF$12:FF$231)="","",1))</f>
        <v/>
      </c>
      <c r="DN50" s="15" t="str">
        <f>IF($BU50="","",IF(LOOKUP($BU50,'aux 1'!$A$12:$A$231,'aux 1'!FG$12:FG$231)="","",1))</f>
        <v/>
      </c>
      <c r="DO50" s="15" t="str">
        <f>IF($BU50="","",IF(LOOKUP($BU50,'aux 1'!$A$12:$A$231,'aux 1'!FH$12:FH$231)="","",1))</f>
        <v/>
      </c>
      <c r="DP50" s="15" t="str">
        <f>IF($BU50="","",IF(LOOKUP($BU50,'aux 1'!$A$12:$A$231,'aux 1'!FI$12:FI$231)="","",1))</f>
        <v/>
      </c>
      <c r="DQ50" s="15" t="str">
        <f>IF($BU50="","",IF(LOOKUP($BU50,'aux 1'!$A$12:$A$231,'aux 1'!FJ$12:FJ$231)="","",1))</f>
        <v/>
      </c>
      <c r="DR50" s="15" t="str">
        <f>IF($BU50="","",IF(LOOKUP($BU50,'aux 1'!$A$12:$A$231,'aux 1'!FK$12:FK$231)="","",1))</f>
        <v/>
      </c>
      <c r="DS50" s="15" t="str">
        <f>IF($BU50="","",IF(LOOKUP($BU50,'aux 1'!$A$12:$A$231,'aux 1'!FL$12:FL$231)="","",1))</f>
        <v/>
      </c>
      <c r="DT50" s="15" t="str">
        <f>IF($BU50="","",IF(LOOKUP($BU50,'aux 1'!$A$12:$A$231,'aux 1'!FM$12:FM$231)="","",1))</f>
        <v/>
      </c>
      <c r="DU50" s="15" t="str">
        <f>IF($BU50="","",IF(LOOKUP($BU50,'aux 1'!$A$12:$A$231,'aux 1'!FN$12:FN$231)="","",1))</f>
        <v/>
      </c>
      <c r="DV50" s="15" t="str">
        <f>IF($BU50="","",IF(LOOKUP($BU50,'aux 1'!$A$12:$A$231,'aux 1'!FO$12:FO$231)="","",1))</f>
        <v/>
      </c>
      <c r="DW50" s="15" t="str">
        <f>IF($BU50="","",IF(LOOKUP($BU50,'aux 1'!$A$12:$A$231,'aux 1'!FP$12:FP$231)="","",1))</f>
        <v/>
      </c>
      <c r="DX50" s="15" t="str">
        <f>IF($BU50="","",IF(LOOKUP($BU50,'aux 1'!$A$12:$A$231,'aux 1'!FQ$12:FQ$231)="","",1))</f>
        <v/>
      </c>
      <c r="DY50" s="15" t="str">
        <f>IF($BU50="","",IF(LOOKUP($BU50,'aux 1'!$A$12:$A$231,'aux 1'!FR$12:FR$231)="","",1))</f>
        <v/>
      </c>
      <c r="DZ50" s="15" t="str">
        <f>IF($BU50="","",IF(LOOKUP($BU50,'aux 1'!$A$12:$A$231,'aux 1'!FS$12:FS$231)="","",1))</f>
        <v/>
      </c>
      <c r="EA50" s="15" t="str">
        <f>IF($BU50="","",IF(LOOKUP($BU50,'aux 1'!$A$12:$A$231,'aux 1'!FT$12:FT$231)="","",1))</f>
        <v/>
      </c>
      <c r="EB50" s="14" t="str">
        <f>IF($BU50="","",IF(LOOKUP($BU50,'aux 1'!$A$12:$A$231,'aux 1'!FU$12:FU$231)="","",1))</f>
        <v/>
      </c>
      <c r="EC50" s="14" t="str">
        <f>IF($BU50="","",IF(LOOKUP($BU50,'aux 1'!$A$12:$A$231,'aux 1'!FV$12:FV$231)="","",1))</f>
        <v/>
      </c>
      <c r="ED50" s="14" t="str">
        <f>IF($BU50="","",IF(LOOKUP($BU50,'aux 1'!$A$12:$A$231,'aux 1'!FW$12:FW$231)="","",1))</f>
        <v/>
      </c>
      <c r="EE50" s="14" t="str">
        <f>IF($BU50="","",IF(LOOKUP($BU50,'aux 1'!$A$12:$A$231,'aux 1'!FX$12:FX$231)="","",1))</f>
        <v/>
      </c>
      <c r="EF50" s="14" t="str">
        <f>IF($BU50="","",IF(LOOKUP($BU50,'aux 1'!$A$12:$A$231,'aux 1'!FY$12:FY$231)="","",1))</f>
        <v/>
      </c>
      <c r="EG50" s="14" t="str">
        <f>IF($BU50="","",IF(LOOKUP($BU50,'aux 1'!$A$12:$A$231,'aux 1'!FZ$12:FZ$231)="","",1))</f>
        <v/>
      </c>
      <c r="EH50" s="14" t="str">
        <f>IF($BU50="","",IF(LOOKUP($BU50,'aux 1'!$A$12:$A$231,'aux 1'!GA$12:GA$231)="","",1))</f>
        <v/>
      </c>
      <c r="EI50" s="14" t="str">
        <f>IF($BU50="","",IF(LOOKUP($BU50,'aux 1'!$A$12:$A$231,'aux 1'!GB$12:GB$231)="","",1))</f>
        <v/>
      </c>
      <c r="EJ50" s="14" t="str">
        <f>IF($BU50="","",IF(LOOKUP($BU50,'aux 1'!$A$12:$A$231,'aux 1'!GC$12:GC$231)="","",1))</f>
        <v/>
      </c>
      <c r="EK50" s="14" t="str">
        <f>IF($BU50="","",IF(LOOKUP($BU50,'aux 1'!$A$12:$A$231,'aux 1'!GD$12:GD$231)="","",1))</f>
        <v/>
      </c>
      <c r="EL50" s="14" t="str">
        <f>IF($BU50="","",IF(LOOKUP($BU50,'aux 1'!$A$12:$A$231,'aux 1'!GE$12:GE$231)="","",1))</f>
        <v/>
      </c>
      <c r="EM50" s="14" t="str">
        <f>IF($BU50="","",IF(LOOKUP($BU50,'aux 1'!$A$12:$A$231,'aux 1'!GF$12:GF$231)="","",1))</f>
        <v/>
      </c>
      <c r="EN50" s="14" t="str">
        <f>IF($BU50="","",IF(LOOKUP($BU50,'aux 1'!$A$12:$A$231,'aux 1'!GG$12:GG$231)="","",1))</f>
        <v/>
      </c>
      <c r="EO50" s="14" t="str">
        <f>IF($BU50="","",IF(LOOKUP($BU50,'aux 1'!$A$12:$A$231,'aux 1'!GH$12:GH$231)="","",1))</f>
        <v/>
      </c>
      <c r="EP50" s="14" t="str">
        <f>IF($BU50="","",IF(LOOKUP($BU50,'aux 1'!$A$12:$A$231,'aux 1'!GI$12:GI$231)="","",1))</f>
        <v/>
      </c>
      <c r="EQ50" s="14" t="str">
        <f>IF($BU50="","",IF(LOOKUP($BU50,'aux 1'!$A$12:$A$231,'aux 1'!GJ$12:GJ$231)="","",1))</f>
        <v/>
      </c>
      <c r="ER50" s="14" t="str">
        <f>IF($BU50="","",IF(LOOKUP($BU50,'aux 1'!$A$12:$A$231,'aux 1'!GK$12:GK$231)="","",1))</f>
        <v/>
      </c>
      <c r="ES50" s="14" t="str">
        <f>IF($BU50="","",IF(LOOKUP($BU50,'aux 1'!$A$12:$A$231,'aux 1'!GL$12:GL$231)="","",1))</f>
        <v/>
      </c>
      <c r="ET50" s="19" t="str">
        <f>IF($BU50="","",IF(LOOKUP($BU50,'aux 1'!$A$12:$A$231,'aux 1'!GM$12:GM$231)="","",1))</f>
        <v/>
      </c>
      <c r="EU50" s="19" t="str">
        <f>IF($BU50="","",IF(LOOKUP($BU50,'aux 1'!$A$12:$A$231,'aux 1'!GN$12:GN$231)="","",1))</f>
        <v/>
      </c>
      <c r="EV50" s="19" t="str">
        <f>IF($BU50="","",IF(LOOKUP($BU50,'aux 1'!$A$12:$A$231,'aux 1'!GO$12:GO$231)="","",1))</f>
        <v/>
      </c>
      <c r="EW50" s="19" t="str">
        <f>IF($BU50="","",IF(LOOKUP($BU50,'aux 1'!$A$12:$A$231,'aux 1'!GP$12:GP$231)="","",1))</f>
        <v/>
      </c>
      <c r="EX50" s="19" t="str">
        <f>IF($BU50="","",IF(LOOKUP($BU50,'aux 1'!$A$12:$A$231,'aux 1'!GQ$12:GQ$231)="","",1))</f>
        <v/>
      </c>
      <c r="EY50" s="19" t="str">
        <f>IF($BU50="","",IF(LOOKUP($BU50,'aux 1'!$A$12:$A$231,'aux 1'!GR$12:GR$231)="","",1))</f>
        <v/>
      </c>
      <c r="EZ50" s="19" t="str">
        <f>IF($BU50="","",IF(LOOKUP($BU50,'aux 1'!$A$12:$A$231,'aux 1'!GS$12:GS$231)="","",1))</f>
        <v/>
      </c>
      <c r="FA50" s="19" t="str">
        <f>IF($BU50="","",IF(LOOKUP($BU50,'aux 1'!$A$12:$A$231,'aux 1'!GT$12:GT$231)="","",1))</f>
        <v/>
      </c>
      <c r="FB50" s="19" t="str">
        <f>IF($BU50="","",IF(LOOKUP($BU50,'aux 1'!$A$12:$A$231,'aux 1'!GU$12:GU$231)="","",1))</f>
        <v/>
      </c>
      <c r="FC50" s="19" t="str">
        <f>IF($BU50="","",IF(LOOKUP($BU50,'aux 1'!$A$12:$A$231,'aux 1'!GV$12:GV$231)="","",1))</f>
        <v/>
      </c>
      <c r="FD50" s="19" t="str">
        <f>IF($BU50="","",IF(LOOKUP($BU50,'aux 1'!$A$12:$A$231,'aux 1'!GW$12:GW$231)="","",1))</f>
        <v/>
      </c>
      <c r="FE50" s="19" t="str">
        <f>IF($BU50="","",IF(LOOKUP($BU50,'aux 1'!$A$12:$A$231,'aux 1'!GX$12:GX$231)="","",1))</f>
        <v/>
      </c>
      <c r="FF50" s="19" t="str">
        <f>IF($BU50="","",IF(LOOKUP($BU50,'aux 1'!$A$12:$A$231,'aux 1'!GY$12:GY$231)="","",1))</f>
        <v/>
      </c>
      <c r="FG50" s="19" t="str">
        <f>IF($BU50="","",IF(LOOKUP($BU50,'aux 1'!$A$12:$A$231,'aux 1'!GZ$12:GZ$231)="","",1))</f>
        <v/>
      </c>
      <c r="FH50" s="19" t="str">
        <f>IF($BU50="","",IF(LOOKUP($BU50,'aux 1'!$A$12:$A$231,'aux 1'!HA$12:HA$231)="","",1))</f>
        <v/>
      </c>
      <c r="FI50" s="19" t="str">
        <f>IF($BU50="","",IF(LOOKUP($BU50,'aux 1'!$A$12:$A$231,'aux 1'!HB$12:HB$231)="","",1))</f>
        <v/>
      </c>
      <c r="FJ50" s="19" t="str">
        <f>IF($BU50="","",IF(LOOKUP($BU50,'aux 1'!$A$12:$A$231,'aux 1'!HC$12:HC$231)="","",1))</f>
        <v/>
      </c>
      <c r="FK50" s="19" t="str">
        <f>IF($BU50="","",IF(LOOKUP($BU50,'aux 1'!$A$12:$A$231,'aux 1'!HD$12:HD$231)="","",1))</f>
        <v/>
      </c>
      <c r="FM50" s="47"/>
      <c r="FN50" s="47"/>
      <c r="FO50" s="47"/>
      <c r="FP50" s="47"/>
      <c r="FQ50" s="47"/>
      <c r="FR50" s="47"/>
      <c r="FS50" s="47"/>
      <c r="FT50" s="47"/>
      <c r="FU50" s="47"/>
      <c r="FV50" s="47"/>
      <c r="FW50" s="47"/>
      <c r="FX50" s="47"/>
      <c r="FY50" s="47"/>
      <c r="FZ50" s="47"/>
    </row>
    <row r="51" spans="66:182" x14ac:dyDescent="0.25">
      <c r="BN51" s="47">
        <v>22</v>
      </c>
      <c r="BO51" s="122">
        <v>34</v>
      </c>
      <c r="BP51" s="10">
        <f t="shared" si="37"/>
        <v>2</v>
      </c>
      <c r="BQ51" s="15" t="str">
        <f t="shared" si="27"/>
        <v/>
      </c>
      <c r="BR51" s="121" t="str">
        <f t="shared" si="39"/>
        <v/>
      </c>
      <c r="BS51" s="47"/>
      <c r="BT51" s="47"/>
      <c r="BU51" s="47"/>
      <c r="BY51" s="322">
        <v>45</v>
      </c>
      <c r="BZ51" s="6" t="str">
        <f>IF($BU51="","",IF(LOOKUP($BU51,'aux 1'!$A$12:$A$231,'aux 1'!DS$12:DS$231)="","",1))</f>
        <v/>
      </c>
      <c r="CA51" s="6" t="str">
        <f>IF($BU51="","",IF(LOOKUP($BU51,'aux 1'!$A$12:$A$231,'aux 1'!DT$12:DT$231)="","",1))</f>
        <v/>
      </c>
      <c r="CB51" s="6" t="str">
        <f>IF($BU51="","",IF(LOOKUP($BU51,'aux 1'!$A$12:$A$231,'aux 1'!DU$12:DU$231)="","",1))</f>
        <v/>
      </c>
      <c r="CC51" s="6" t="str">
        <f>IF($BU51="","",IF(LOOKUP($BU51,'aux 1'!$A$12:$A$231,'aux 1'!DV$12:DV$231)="","",1))</f>
        <v/>
      </c>
      <c r="CD51" s="6" t="str">
        <f>IF($BU51="","",IF(LOOKUP($BU51,'aux 1'!$A$12:$A$231,'aux 1'!DW$12:DW$231)="","",1))</f>
        <v/>
      </c>
      <c r="CE51" s="6" t="str">
        <f>IF($BU51="","",IF(LOOKUP($BU51,'aux 1'!$A$12:$A$231,'aux 1'!DX$12:DX$231)="","",1))</f>
        <v/>
      </c>
      <c r="CF51" s="6" t="str">
        <f>IF($BU51="","",IF(LOOKUP($BU51,'aux 1'!$A$12:$A$231,'aux 1'!DY$12:DY$231)="","",1))</f>
        <v/>
      </c>
      <c r="CG51" s="6" t="str">
        <f>IF($BU51="","",IF(LOOKUP($BU51,'aux 1'!$A$12:$A$231,'aux 1'!DZ$12:DZ$231)="","",1))</f>
        <v/>
      </c>
      <c r="CH51" s="6" t="str">
        <f>IF($BU51="","",IF(LOOKUP($BU51,'aux 1'!$A$12:$A$231,'aux 1'!EA$12:EA$231)="","",1))</f>
        <v/>
      </c>
      <c r="CI51" s="6" t="str">
        <f>IF($BU51="","",IF(LOOKUP($BU51,'aux 1'!$A$12:$A$231,'aux 1'!EB$12:EB$231)="","",1))</f>
        <v/>
      </c>
      <c r="CJ51" s="6" t="str">
        <f>IF($BU51="","",IF(LOOKUP($BU51,'aux 1'!$A$12:$A$231,'aux 1'!EC$12:EC$231)="","",1))</f>
        <v/>
      </c>
      <c r="CK51" s="6" t="str">
        <f>IF($BU51="","",IF(LOOKUP($BU51,'aux 1'!$A$12:$A$231,'aux 1'!ED$12:ED$231)="","",1))</f>
        <v/>
      </c>
      <c r="CL51" s="6" t="str">
        <f>IF($BU51="","",IF(LOOKUP($BU51,'aux 1'!$A$12:$A$231,'aux 1'!EE$12:EE$231)="","",1))</f>
        <v/>
      </c>
      <c r="CM51" s="6" t="str">
        <f>IF($BU51="","",IF(LOOKUP($BU51,'aux 1'!$A$12:$A$231,'aux 1'!EF$12:EF$231)="","",1))</f>
        <v/>
      </c>
      <c r="CN51" s="6" t="str">
        <f>IF($BU51="","",IF(LOOKUP($BU51,'aux 1'!$A$12:$A$231,'aux 1'!EG$12:EG$231)="","",1))</f>
        <v/>
      </c>
      <c r="CO51" s="6" t="str">
        <f>IF($BU51="","",IF(LOOKUP($BU51,'aux 1'!$A$12:$A$231,'aux 1'!EH$12:EH$231)="","",1))</f>
        <v/>
      </c>
      <c r="CP51" s="6" t="str">
        <f>IF($BU51="","",IF(LOOKUP($BU51,'aux 1'!$A$12:$A$231,'aux 1'!EI$12:EI$231)="","",1))</f>
        <v/>
      </c>
      <c r="CQ51" s="6" t="str">
        <f>IF($BU51="","",IF(LOOKUP($BU51,'aux 1'!$A$12:$A$231,'aux 1'!EJ$12:EJ$231)="","",1))</f>
        <v/>
      </c>
      <c r="CR51" s="7" t="str">
        <f>IF($BU51="","",IF(LOOKUP($BU51,'aux 1'!$A$12:$A$231,'aux 1'!EK$12:EK$231)="","",1))</f>
        <v/>
      </c>
      <c r="CS51" s="7" t="str">
        <f>IF($BU51="","",IF(LOOKUP($BU51,'aux 1'!$A$12:$A$231,'aux 1'!EL$12:EL$231)="","",1))</f>
        <v/>
      </c>
      <c r="CT51" s="7" t="str">
        <f>IF($BU51="","",IF(LOOKUP($BU51,'aux 1'!$A$12:$A$231,'aux 1'!EM$12:EM$231)="","",1))</f>
        <v/>
      </c>
      <c r="CU51" s="7" t="str">
        <f>IF($BU51="","",IF(LOOKUP($BU51,'aux 1'!$A$12:$A$231,'aux 1'!EN$12:EN$231)="","",1))</f>
        <v/>
      </c>
      <c r="CV51" s="7" t="str">
        <f>IF($BU51="","",IF(LOOKUP($BU51,'aux 1'!$A$12:$A$231,'aux 1'!EO$12:EO$231)="","",1))</f>
        <v/>
      </c>
      <c r="CW51" s="7" t="str">
        <f>IF($BU51="","",IF(LOOKUP($BU51,'aux 1'!$A$12:$A$231,'aux 1'!EP$12:EP$231)="","",1))</f>
        <v/>
      </c>
      <c r="CX51" s="7" t="str">
        <f>IF($BU51="","",IF(LOOKUP($BU51,'aux 1'!$A$12:$A$231,'aux 1'!EQ$12:EQ$231)="","",1))</f>
        <v/>
      </c>
      <c r="CY51" s="7" t="str">
        <f>IF($BU51="","",IF(LOOKUP($BU51,'aux 1'!$A$12:$A$231,'aux 1'!ER$12:ER$231)="","",1))</f>
        <v/>
      </c>
      <c r="CZ51" s="7" t="str">
        <f>IF($BU51="","",IF(LOOKUP($BU51,'aux 1'!$A$12:$A$231,'aux 1'!ES$12:ES$231)="","",1))</f>
        <v/>
      </c>
      <c r="DA51" s="7" t="str">
        <f>IF($BU51="","",IF(LOOKUP($BU51,'aux 1'!$A$12:$A$231,'aux 1'!ET$12:ET$231)="","",1))</f>
        <v/>
      </c>
      <c r="DB51" s="7" t="str">
        <f>IF($BU51="","",IF(LOOKUP($BU51,'aux 1'!$A$12:$A$231,'aux 1'!EU$12:EU$231)="","",1))</f>
        <v/>
      </c>
      <c r="DC51" s="7" t="str">
        <f>IF($BU51="","",IF(LOOKUP($BU51,'aux 1'!$A$12:$A$231,'aux 1'!EV$12:EV$231)="","",1))</f>
        <v/>
      </c>
      <c r="DD51" s="7" t="str">
        <f>IF($BU51="","",IF(LOOKUP($BU51,'aux 1'!$A$12:$A$231,'aux 1'!EW$12:EW$231)="","",1))</f>
        <v/>
      </c>
      <c r="DE51" s="7" t="str">
        <f>IF($BU51="","",IF(LOOKUP($BU51,'aux 1'!$A$12:$A$231,'aux 1'!EX$12:EX$231)="","",1))</f>
        <v/>
      </c>
      <c r="DF51" s="7" t="str">
        <f>IF($BU51="","",IF(LOOKUP($BU51,'aux 1'!$A$12:$A$231,'aux 1'!EY$12:EY$231)="","",1))</f>
        <v/>
      </c>
      <c r="DG51" s="7" t="str">
        <f>IF($BU51="","",IF(LOOKUP($BU51,'aux 1'!$A$12:$A$231,'aux 1'!EZ$12:EZ$231)="","",1))</f>
        <v/>
      </c>
      <c r="DH51" s="7" t="str">
        <f>IF($BU51="","",IF(LOOKUP($BU51,'aux 1'!$A$12:$A$231,'aux 1'!FA$12:FA$231)="","",1))</f>
        <v/>
      </c>
      <c r="DI51" s="7" t="str">
        <f>IF($BU51="","",IF(LOOKUP($BU51,'aux 1'!$A$12:$A$231,'aux 1'!FB$12:FB$231)="","",1))</f>
        <v/>
      </c>
      <c r="DJ51" s="15" t="str">
        <f>IF($BU51="","",IF(LOOKUP($BU51,'aux 1'!$A$12:$A$231,'aux 1'!FC$12:FC$231)="","",1))</f>
        <v/>
      </c>
      <c r="DK51" s="15" t="str">
        <f>IF($BU51="","",IF(LOOKUP($BU51,'aux 1'!$A$12:$A$231,'aux 1'!FD$12:FD$231)="","",1))</f>
        <v/>
      </c>
      <c r="DL51" s="15" t="str">
        <f>IF($BU51="","",IF(LOOKUP($BU51,'aux 1'!$A$12:$A$231,'aux 1'!FE$12:FE$231)="","",1))</f>
        <v/>
      </c>
      <c r="DM51" s="15" t="str">
        <f>IF($BU51="","",IF(LOOKUP($BU51,'aux 1'!$A$12:$A$231,'aux 1'!FF$12:FF$231)="","",1))</f>
        <v/>
      </c>
      <c r="DN51" s="15" t="str">
        <f>IF($BU51="","",IF(LOOKUP($BU51,'aux 1'!$A$12:$A$231,'aux 1'!FG$12:FG$231)="","",1))</f>
        <v/>
      </c>
      <c r="DO51" s="15" t="str">
        <f>IF($BU51="","",IF(LOOKUP($BU51,'aux 1'!$A$12:$A$231,'aux 1'!FH$12:FH$231)="","",1))</f>
        <v/>
      </c>
      <c r="DP51" s="15" t="str">
        <f>IF($BU51="","",IF(LOOKUP($BU51,'aux 1'!$A$12:$A$231,'aux 1'!FI$12:FI$231)="","",1))</f>
        <v/>
      </c>
      <c r="DQ51" s="15" t="str">
        <f>IF($BU51="","",IF(LOOKUP($BU51,'aux 1'!$A$12:$A$231,'aux 1'!FJ$12:FJ$231)="","",1))</f>
        <v/>
      </c>
      <c r="DR51" s="15" t="str">
        <f>IF($BU51="","",IF(LOOKUP($BU51,'aux 1'!$A$12:$A$231,'aux 1'!FK$12:FK$231)="","",1))</f>
        <v/>
      </c>
      <c r="DS51" s="15" t="str">
        <f>IF($BU51="","",IF(LOOKUP($BU51,'aux 1'!$A$12:$A$231,'aux 1'!FL$12:FL$231)="","",1))</f>
        <v/>
      </c>
      <c r="DT51" s="15" t="str">
        <f>IF($BU51="","",IF(LOOKUP($BU51,'aux 1'!$A$12:$A$231,'aux 1'!FM$12:FM$231)="","",1))</f>
        <v/>
      </c>
      <c r="DU51" s="15" t="str">
        <f>IF($BU51="","",IF(LOOKUP($BU51,'aux 1'!$A$12:$A$231,'aux 1'!FN$12:FN$231)="","",1))</f>
        <v/>
      </c>
      <c r="DV51" s="15" t="str">
        <f>IF($BU51="","",IF(LOOKUP($BU51,'aux 1'!$A$12:$A$231,'aux 1'!FO$12:FO$231)="","",1))</f>
        <v/>
      </c>
      <c r="DW51" s="15" t="str">
        <f>IF($BU51="","",IF(LOOKUP($BU51,'aux 1'!$A$12:$A$231,'aux 1'!FP$12:FP$231)="","",1))</f>
        <v/>
      </c>
      <c r="DX51" s="15" t="str">
        <f>IF($BU51="","",IF(LOOKUP($BU51,'aux 1'!$A$12:$A$231,'aux 1'!FQ$12:FQ$231)="","",1))</f>
        <v/>
      </c>
      <c r="DY51" s="15" t="str">
        <f>IF($BU51="","",IF(LOOKUP($BU51,'aux 1'!$A$12:$A$231,'aux 1'!FR$12:FR$231)="","",1))</f>
        <v/>
      </c>
      <c r="DZ51" s="15" t="str">
        <f>IF($BU51="","",IF(LOOKUP($BU51,'aux 1'!$A$12:$A$231,'aux 1'!FS$12:FS$231)="","",1))</f>
        <v/>
      </c>
      <c r="EA51" s="15" t="str">
        <f>IF($BU51="","",IF(LOOKUP($BU51,'aux 1'!$A$12:$A$231,'aux 1'!FT$12:FT$231)="","",1))</f>
        <v/>
      </c>
      <c r="EB51" s="14" t="str">
        <f>IF($BU51="","",IF(LOOKUP($BU51,'aux 1'!$A$12:$A$231,'aux 1'!FU$12:FU$231)="","",1))</f>
        <v/>
      </c>
      <c r="EC51" s="14" t="str">
        <f>IF($BU51="","",IF(LOOKUP($BU51,'aux 1'!$A$12:$A$231,'aux 1'!FV$12:FV$231)="","",1))</f>
        <v/>
      </c>
      <c r="ED51" s="14" t="str">
        <f>IF($BU51="","",IF(LOOKUP($BU51,'aux 1'!$A$12:$A$231,'aux 1'!FW$12:FW$231)="","",1))</f>
        <v/>
      </c>
      <c r="EE51" s="14" t="str">
        <f>IF($BU51="","",IF(LOOKUP($BU51,'aux 1'!$A$12:$A$231,'aux 1'!FX$12:FX$231)="","",1))</f>
        <v/>
      </c>
      <c r="EF51" s="14" t="str">
        <f>IF($BU51="","",IF(LOOKUP($BU51,'aux 1'!$A$12:$A$231,'aux 1'!FY$12:FY$231)="","",1))</f>
        <v/>
      </c>
      <c r="EG51" s="14" t="str">
        <f>IF($BU51="","",IF(LOOKUP($BU51,'aux 1'!$A$12:$A$231,'aux 1'!FZ$12:FZ$231)="","",1))</f>
        <v/>
      </c>
      <c r="EH51" s="14" t="str">
        <f>IF($BU51="","",IF(LOOKUP($BU51,'aux 1'!$A$12:$A$231,'aux 1'!GA$12:GA$231)="","",1))</f>
        <v/>
      </c>
      <c r="EI51" s="14" t="str">
        <f>IF($BU51="","",IF(LOOKUP($BU51,'aux 1'!$A$12:$A$231,'aux 1'!GB$12:GB$231)="","",1))</f>
        <v/>
      </c>
      <c r="EJ51" s="14" t="str">
        <f>IF($BU51="","",IF(LOOKUP($BU51,'aux 1'!$A$12:$A$231,'aux 1'!GC$12:GC$231)="","",1))</f>
        <v/>
      </c>
      <c r="EK51" s="14" t="str">
        <f>IF($BU51="","",IF(LOOKUP($BU51,'aux 1'!$A$12:$A$231,'aux 1'!GD$12:GD$231)="","",1))</f>
        <v/>
      </c>
      <c r="EL51" s="14" t="str">
        <f>IF($BU51="","",IF(LOOKUP($BU51,'aux 1'!$A$12:$A$231,'aux 1'!GE$12:GE$231)="","",1))</f>
        <v/>
      </c>
      <c r="EM51" s="14" t="str">
        <f>IF($BU51="","",IF(LOOKUP($BU51,'aux 1'!$A$12:$A$231,'aux 1'!GF$12:GF$231)="","",1))</f>
        <v/>
      </c>
      <c r="EN51" s="14" t="str">
        <f>IF($BU51="","",IF(LOOKUP($BU51,'aux 1'!$A$12:$A$231,'aux 1'!GG$12:GG$231)="","",1))</f>
        <v/>
      </c>
      <c r="EO51" s="14" t="str">
        <f>IF($BU51="","",IF(LOOKUP($BU51,'aux 1'!$A$12:$A$231,'aux 1'!GH$12:GH$231)="","",1))</f>
        <v/>
      </c>
      <c r="EP51" s="14" t="str">
        <f>IF($BU51="","",IF(LOOKUP($BU51,'aux 1'!$A$12:$A$231,'aux 1'!GI$12:GI$231)="","",1))</f>
        <v/>
      </c>
      <c r="EQ51" s="14" t="str">
        <f>IF($BU51="","",IF(LOOKUP($BU51,'aux 1'!$A$12:$A$231,'aux 1'!GJ$12:GJ$231)="","",1))</f>
        <v/>
      </c>
      <c r="ER51" s="14" t="str">
        <f>IF($BU51="","",IF(LOOKUP($BU51,'aux 1'!$A$12:$A$231,'aux 1'!GK$12:GK$231)="","",1))</f>
        <v/>
      </c>
      <c r="ES51" s="14" t="str">
        <f>IF($BU51="","",IF(LOOKUP($BU51,'aux 1'!$A$12:$A$231,'aux 1'!GL$12:GL$231)="","",1))</f>
        <v/>
      </c>
      <c r="ET51" s="19" t="str">
        <f>IF($BU51="","",IF(LOOKUP($BU51,'aux 1'!$A$12:$A$231,'aux 1'!GM$12:GM$231)="","",1))</f>
        <v/>
      </c>
      <c r="EU51" s="19" t="str">
        <f>IF($BU51="","",IF(LOOKUP($BU51,'aux 1'!$A$12:$A$231,'aux 1'!GN$12:GN$231)="","",1))</f>
        <v/>
      </c>
      <c r="EV51" s="19" t="str">
        <f>IF($BU51="","",IF(LOOKUP($BU51,'aux 1'!$A$12:$A$231,'aux 1'!GO$12:GO$231)="","",1))</f>
        <v/>
      </c>
      <c r="EW51" s="19" t="str">
        <f>IF($BU51="","",IF(LOOKUP($BU51,'aux 1'!$A$12:$A$231,'aux 1'!GP$12:GP$231)="","",1))</f>
        <v/>
      </c>
      <c r="EX51" s="19" t="str">
        <f>IF($BU51="","",IF(LOOKUP($BU51,'aux 1'!$A$12:$A$231,'aux 1'!GQ$12:GQ$231)="","",1))</f>
        <v/>
      </c>
      <c r="EY51" s="19" t="str">
        <f>IF($BU51="","",IF(LOOKUP($BU51,'aux 1'!$A$12:$A$231,'aux 1'!GR$12:GR$231)="","",1))</f>
        <v/>
      </c>
      <c r="EZ51" s="19" t="str">
        <f>IF($BU51="","",IF(LOOKUP($BU51,'aux 1'!$A$12:$A$231,'aux 1'!GS$12:GS$231)="","",1))</f>
        <v/>
      </c>
      <c r="FA51" s="19" t="str">
        <f>IF($BU51="","",IF(LOOKUP($BU51,'aux 1'!$A$12:$A$231,'aux 1'!GT$12:GT$231)="","",1))</f>
        <v/>
      </c>
      <c r="FB51" s="19" t="str">
        <f>IF($BU51="","",IF(LOOKUP($BU51,'aux 1'!$A$12:$A$231,'aux 1'!GU$12:GU$231)="","",1))</f>
        <v/>
      </c>
      <c r="FC51" s="19" t="str">
        <f>IF($BU51="","",IF(LOOKUP($BU51,'aux 1'!$A$12:$A$231,'aux 1'!GV$12:GV$231)="","",1))</f>
        <v/>
      </c>
      <c r="FD51" s="19" t="str">
        <f>IF($BU51="","",IF(LOOKUP($BU51,'aux 1'!$A$12:$A$231,'aux 1'!GW$12:GW$231)="","",1))</f>
        <v/>
      </c>
      <c r="FE51" s="19" t="str">
        <f>IF($BU51="","",IF(LOOKUP($BU51,'aux 1'!$A$12:$A$231,'aux 1'!GX$12:GX$231)="","",1))</f>
        <v/>
      </c>
      <c r="FF51" s="19" t="str">
        <f>IF($BU51="","",IF(LOOKUP($BU51,'aux 1'!$A$12:$A$231,'aux 1'!GY$12:GY$231)="","",1))</f>
        <v/>
      </c>
      <c r="FG51" s="19" t="str">
        <f>IF($BU51="","",IF(LOOKUP($BU51,'aux 1'!$A$12:$A$231,'aux 1'!GZ$12:GZ$231)="","",1))</f>
        <v/>
      </c>
      <c r="FH51" s="19" t="str">
        <f>IF($BU51="","",IF(LOOKUP($BU51,'aux 1'!$A$12:$A$231,'aux 1'!HA$12:HA$231)="","",1))</f>
        <v/>
      </c>
      <c r="FI51" s="19" t="str">
        <f>IF($BU51="","",IF(LOOKUP($BU51,'aux 1'!$A$12:$A$231,'aux 1'!HB$12:HB$231)="","",1))</f>
        <v/>
      </c>
      <c r="FJ51" s="19" t="str">
        <f>IF($BU51="","",IF(LOOKUP($BU51,'aux 1'!$A$12:$A$231,'aux 1'!HC$12:HC$231)="","",1))</f>
        <v/>
      </c>
      <c r="FK51" s="19" t="str">
        <f>IF($BU51="","",IF(LOOKUP($BU51,'aux 1'!$A$12:$A$231,'aux 1'!HD$12:HD$231)="","",1))</f>
        <v/>
      </c>
      <c r="FM51" s="47"/>
      <c r="FN51" s="47"/>
      <c r="FO51" s="47"/>
      <c r="FP51" s="47"/>
      <c r="FQ51" s="47"/>
      <c r="FR51" s="47"/>
      <c r="FS51" s="47"/>
      <c r="FT51" s="47"/>
      <c r="FU51" s="47"/>
      <c r="FV51" s="47"/>
      <c r="FW51" s="47"/>
      <c r="FX51" s="47"/>
      <c r="FY51" s="47"/>
      <c r="FZ51" s="47"/>
    </row>
    <row r="52" spans="66:182" x14ac:dyDescent="0.25">
      <c r="BN52" s="47">
        <v>23</v>
      </c>
      <c r="BO52" s="122">
        <v>35</v>
      </c>
      <c r="BP52" s="10">
        <f t="shared" si="37"/>
        <v>2</v>
      </c>
      <c r="BQ52" s="15" t="str">
        <f t="shared" si="27"/>
        <v/>
      </c>
      <c r="BR52" s="121" t="str">
        <f t="shared" si="39"/>
        <v/>
      </c>
      <c r="BS52" s="47"/>
      <c r="BT52" s="47"/>
      <c r="BU52" s="47"/>
      <c r="BY52" s="322">
        <v>46</v>
      </c>
      <c r="BZ52" s="6" t="str">
        <f>IF($BU52="","",IF(LOOKUP($BU52,'aux 1'!$A$12:$A$231,'aux 1'!DS$12:DS$231)="","",1))</f>
        <v/>
      </c>
      <c r="CA52" s="6" t="str">
        <f>IF($BU52="","",IF(LOOKUP($BU52,'aux 1'!$A$12:$A$231,'aux 1'!DT$12:DT$231)="","",1))</f>
        <v/>
      </c>
      <c r="CB52" s="6" t="str">
        <f>IF($BU52="","",IF(LOOKUP($BU52,'aux 1'!$A$12:$A$231,'aux 1'!DU$12:DU$231)="","",1))</f>
        <v/>
      </c>
      <c r="CC52" s="6" t="str">
        <f>IF($BU52="","",IF(LOOKUP($BU52,'aux 1'!$A$12:$A$231,'aux 1'!DV$12:DV$231)="","",1))</f>
        <v/>
      </c>
      <c r="CD52" s="6" t="str">
        <f>IF($BU52="","",IF(LOOKUP($BU52,'aux 1'!$A$12:$A$231,'aux 1'!DW$12:DW$231)="","",1))</f>
        <v/>
      </c>
      <c r="CE52" s="6" t="str">
        <f>IF($BU52="","",IF(LOOKUP($BU52,'aux 1'!$A$12:$A$231,'aux 1'!DX$12:DX$231)="","",1))</f>
        <v/>
      </c>
      <c r="CF52" s="6" t="str">
        <f>IF($BU52="","",IF(LOOKUP($BU52,'aux 1'!$A$12:$A$231,'aux 1'!DY$12:DY$231)="","",1))</f>
        <v/>
      </c>
      <c r="CG52" s="6" t="str">
        <f>IF($BU52="","",IF(LOOKUP($BU52,'aux 1'!$A$12:$A$231,'aux 1'!DZ$12:DZ$231)="","",1))</f>
        <v/>
      </c>
      <c r="CH52" s="6" t="str">
        <f>IF($BU52="","",IF(LOOKUP($BU52,'aux 1'!$A$12:$A$231,'aux 1'!EA$12:EA$231)="","",1))</f>
        <v/>
      </c>
      <c r="CI52" s="6" t="str">
        <f>IF($BU52="","",IF(LOOKUP($BU52,'aux 1'!$A$12:$A$231,'aux 1'!EB$12:EB$231)="","",1))</f>
        <v/>
      </c>
      <c r="CJ52" s="6" t="str">
        <f>IF($BU52="","",IF(LOOKUP($BU52,'aux 1'!$A$12:$A$231,'aux 1'!EC$12:EC$231)="","",1))</f>
        <v/>
      </c>
      <c r="CK52" s="6" t="str">
        <f>IF($BU52="","",IF(LOOKUP($BU52,'aux 1'!$A$12:$A$231,'aux 1'!ED$12:ED$231)="","",1))</f>
        <v/>
      </c>
      <c r="CL52" s="6" t="str">
        <f>IF($BU52="","",IF(LOOKUP($BU52,'aux 1'!$A$12:$A$231,'aux 1'!EE$12:EE$231)="","",1))</f>
        <v/>
      </c>
      <c r="CM52" s="6" t="str">
        <f>IF($BU52="","",IF(LOOKUP($BU52,'aux 1'!$A$12:$A$231,'aux 1'!EF$12:EF$231)="","",1))</f>
        <v/>
      </c>
      <c r="CN52" s="6" t="str">
        <f>IF($BU52="","",IF(LOOKUP($BU52,'aux 1'!$A$12:$A$231,'aux 1'!EG$12:EG$231)="","",1))</f>
        <v/>
      </c>
      <c r="CO52" s="6" t="str">
        <f>IF($BU52="","",IF(LOOKUP($BU52,'aux 1'!$A$12:$A$231,'aux 1'!EH$12:EH$231)="","",1))</f>
        <v/>
      </c>
      <c r="CP52" s="6" t="str">
        <f>IF($BU52="","",IF(LOOKUP($BU52,'aux 1'!$A$12:$A$231,'aux 1'!EI$12:EI$231)="","",1))</f>
        <v/>
      </c>
      <c r="CQ52" s="6" t="str">
        <f>IF($BU52="","",IF(LOOKUP($BU52,'aux 1'!$A$12:$A$231,'aux 1'!EJ$12:EJ$231)="","",1))</f>
        <v/>
      </c>
      <c r="CR52" s="7" t="str">
        <f>IF($BU52="","",IF(LOOKUP($BU52,'aux 1'!$A$12:$A$231,'aux 1'!EK$12:EK$231)="","",1))</f>
        <v/>
      </c>
      <c r="CS52" s="7" t="str">
        <f>IF($BU52="","",IF(LOOKUP($BU52,'aux 1'!$A$12:$A$231,'aux 1'!EL$12:EL$231)="","",1))</f>
        <v/>
      </c>
      <c r="CT52" s="7" t="str">
        <f>IF($BU52="","",IF(LOOKUP($BU52,'aux 1'!$A$12:$A$231,'aux 1'!EM$12:EM$231)="","",1))</f>
        <v/>
      </c>
      <c r="CU52" s="7" t="str">
        <f>IF($BU52="","",IF(LOOKUP($BU52,'aux 1'!$A$12:$A$231,'aux 1'!EN$12:EN$231)="","",1))</f>
        <v/>
      </c>
      <c r="CV52" s="7" t="str">
        <f>IF($BU52="","",IF(LOOKUP($BU52,'aux 1'!$A$12:$A$231,'aux 1'!EO$12:EO$231)="","",1))</f>
        <v/>
      </c>
      <c r="CW52" s="7" t="str">
        <f>IF($BU52="","",IF(LOOKUP($BU52,'aux 1'!$A$12:$A$231,'aux 1'!EP$12:EP$231)="","",1))</f>
        <v/>
      </c>
      <c r="CX52" s="7" t="str">
        <f>IF($BU52="","",IF(LOOKUP($BU52,'aux 1'!$A$12:$A$231,'aux 1'!EQ$12:EQ$231)="","",1))</f>
        <v/>
      </c>
      <c r="CY52" s="7" t="str">
        <f>IF($BU52="","",IF(LOOKUP($BU52,'aux 1'!$A$12:$A$231,'aux 1'!ER$12:ER$231)="","",1))</f>
        <v/>
      </c>
      <c r="CZ52" s="7" t="str">
        <f>IF($BU52="","",IF(LOOKUP($BU52,'aux 1'!$A$12:$A$231,'aux 1'!ES$12:ES$231)="","",1))</f>
        <v/>
      </c>
      <c r="DA52" s="7" t="str">
        <f>IF($BU52="","",IF(LOOKUP($BU52,'aux 1'!$A$12:$A$231,'aux 1'!ET$12:ET$231)="","",1))</f>
        <v/>
      </c>
      <c r="DB52" s="7" t="str">
        <f>IF($BU52="","",IF(LOOKUP($BU52,'aux 1'!$A$12:$A$231,'aux 1'!EU$12:EU$231)="","",1))</f>
        <v/>
      </c>
      <c r="DC52" s="7" t="str">
        <f>IF($BU52="","",IF(LOOKUP($BU52,'aux 1'!$A$12:$A$231,'aux 1'!EV$12:EV$231)="","",1))</f>
        <v/>
      </c>
      <c r="DD52" s="7" t="str">
        <f>IF($BU52="","",IF(LOOKUP($BU52,'aux 1'!$A$12:$A$231,'aux 1'!EW$12:EW$231)="","",1))</f>
        <v/>
      </c>
      <c r="DE52" s="7" t="str">
        <f>IF($BU52="","",IF(LOOKUP($BU52,'aux 1'!$A$12:$A$231,'aux 1'!EX$12:EX$231)="","",1))</f>
        <v/>
      </c>
      <c r="DF52" s="7" t="str">
        <f>IF($BU52="","",IF(LOOKUP($BU52,'aux 1'!$A$12:$A$231,'aux 1'!EY$12:EY$231)="","",1))</f>
        <v/>
      </c>
      <c r="DG52" s="7" t="str">
        <f>IF($BU52="","",IF(LOOKUP($BU52,'aux 1'!$A$12:$A$231,'aux 1'!EZ$12:EZ$231)="","",1))</f>
        <v/>
      </c>
      <c r="DH52" s="7" t="str">
        <f>IF($BU52="","",IF(LOOKUP($BU52,'aux 1'!$A$12:$A$231,'aux 1'!FA$12:FA$231)="","",1))</f>
        <v/>
      </c>
      <c r="DI52" s="7" t="str">
        <f>IF($BU52="","",IF(LOOKUP($BU52,'aux 1'!$A$12:$A$231,'aux 1'!FB$12:FB$231)="","",1))</f>
        <v/>
      </c>
      <c r="DJ52" s="15" t="str">
        <f>IF($BU52="","",IF(LOOKUP($BU52,'aux 1'!$A$12:$A$231,'aux 1'!FC$12:FC$231)="","",1))</f>
        <v/>
      </c>
      <c r="DK52" s="15" t="str">
        <f>IF($BU52="","",IF(LOOKUP($BU52,'aux 1'!$A$12:$A$231,'aux 1'!FD$12:FD$231)="","",1))</f>
        <v/>
      </c>
      <c r="DL52" s="15" t="str">
        <f>IF($BU52="","",IF(LOOKUP($BU52,'aux 1'!$A$12:$A$231,'aux 1'!FE$12:FE$231)="","",1))</f>
        <v/>
      </c>
      <c r="DM52" s="15" t="str">
        <f>IF($BU52="","",IF(LOOKUP($BU52,'aux 1'!$A$12:$A$231,'aux 1'!FF$12:FF$231)="","",1))</f>
        <v/>
      </c>
      <c r="DN52" s="15" t="str">
        <f>IF($BU52="","",IF(LOOKUP($BU52,'aux 1'!$A$12:$A$231,'aux 1'!FG$12:FG$231)="","",1))</f>
        <v/>
      </c>
      <c r="DO52" s="15" t="str">
        <f>IF($BU52="","",IF(LOOKUP($BU52,'aux 1'!$A$12:$A$231,'aux 1'!FH$12:FH$231)="","",1))</f>
        <v/>
      </c>
      <c r="DP52" s="15" t="str">
        <f>IF($BU52="","",IF(LOOKUP($BU52,'aux 1'!$A$12:$A$231,'aux 1'!FI$12:FI$231)="","",1))</f>
        <v/>
      </c>
      <c r="DQ52" s="15" t="str">
        <f>IF($BU52="","",IF(LOOKUP($BU52,'aux 1'!$A$12:$A$231,'aux 1'!FJ$12:FJ$231)="","",1))</f>
        <v/>
      </c>
      <c r="DR52" s="15" t="str">
        <f>IF($BU52="","",IF(LOOKUP($BU52,'aux 1'!$A$12:$A$231,'aux 1'!FK$12:FK$231)="","",1))</f>
        <v/>
      </c>
      <c r="DS52" s="15" t="str">
        <f>IF($BU52="","",IF(LOOKUP($BU52,'aux 1'!$A$12:$A$231,'aux 1'!FL$12:FL$231)="","",1))</f>
        <v/>
      </c>
      <c r="DT52" s="15" t="str">
        <f>IF($BU52="","",IF(LOOKUP($BU52,'aux 1'!$A$12:$A$231,'aux 1'!FM$12:FM$231)="","",1))</f>
        <v/>
      </c>
      <c r="DU52" s="15" t="str">
        <f>IF($BU52="","",IF(LOOKUP($BU52,'aux 1'!$A$12:$A$231,'aux 1'!FN$12:FN$231)="","",1))</f>
        <v/>
      </c>
      <c r="DV52" s="15" t="str">
        <f>IF($BU52="","",IF(LOOKUP($BU52,'aux 1'!$A$12:$A$231,'aux 1'!FO$12:FO$231)="","",1))</f>
        <v/>
      </c>
      <c r="DW52" s="15" t="str">
        <f>IF($BU52="","",IF(LOOKUP($BU52,'aux 1'!$A$12:$A$231,'aux 1'!FP$12:FP$231)="","",1))</f>
        <v/>
      </c>
      <c r="DX52" s="15" t="str">
        <f>IF($BU52="","",IF(LOOKUP($BU52,'aux 1'!$A$12:$A$231,'aux 1'!FQ$12:FQ$231)="","",1))</f>
        <v/>
      </c>
      <c r="DY52" s="15" t="str">
        <f>IF($BU52="","",IF(LOOKUP($BU52,'aux 1'!$A$12:$A$231,'aux 1'!FR$12:FR$231)="","",1))</f>
        <v/>
      </c>
      <c r="DZ52" s="15" t="str">
        <f>IF($BU52="","",IF(LOOKUP($BU52,'aux 1'!$A$12:$A$231,'aux 1'!FS$12:FS$231)="","",1))</f>
        <v/>
      </c>
      <c r="EA52" s="15" t="str">
        <f>IF($BU52="","",IF(LOOKUP($BU52,'aux 1'!$A$12:$A$231,'aux 1'!FT$12:FT$231)="","",1))</f>
        <v/>
      </c>
      <c r="EB52" s="14" t="str">
        <f>IF($BU52="","",IF(LOOKUP($BU52,'aux 1'!$A$12:$A$231,'aux 1'!FU$12:FU$231)="","",1))</f>
        <v/>
      </c>
      <c r="EC52" s="14" t="str">
        <f>IF($BU52="","",IF(LOOKUP($BU52,'aux 1'!$A$12:$A$231,'aux 1'!FV$12:FV$231)="","",1))</f>
        <v/>
      </c>
      <c r="ED52" s="14" t="str">
        <f>IF($BU52="","",IF(LOOKUP($BU52,'aux 1'!$A$12:$A$231,'aux 1'!FW$12:FW$231)="","",1))</f>
        <v/>
      </c>
      <c r="EE52" s="14" t="str">
        <f>IF($BU52="","",IF(LOOKUP($BU52,'aux 1'!$A$12:$A$231,'aux 1'!FX$12:FX$231)="","",1))</f>
        <v/>
      </c>
      <c r="EF52" s="14" t="str">
        <f>IF($BU52="","",IF(LOOKUP($BU52,'aux 1'!$A$12:$A$231,'aux 1'!FY$12:FY$231)="","",1))</f>
        <v/>
      </c>
      <c r="EG52" s="14" t="str">
        <f>IF($BU52="","",IF(LOOKUP($BU52,'aux 1'!$A$12:$A$231,'aux 1'!FZ$12:FZ$231)="","",1))</f>
        <v/>
      </c>
      <c r="EH52" s="14" t="str">
        <f>IF($BU52="","",IF(LOOKUP($BU52,'aux 1'!$A$12:$A$231,'aux 1'!GA$12:GA$231)="","",1))</f>
        <v/>
      </c>
      <c r="EI52" s="14" t="str">
        <f>IF($BU52="","",IF(LOOKUP($BU52,'aux 1'!$A$12:$A$231,'aux 1'!GB$12:GB$231)="","",1))</f>
        <v/>
      </c>
      <c r="EJ52" s="14" t="str">
        <f>IF($BU52="","",IF(LOOKUP($BU52,'aux 1'!$A$12:$A$231,'aux 1'!GC$12:GC$231)="","",1))</f>
        <v/>
      </c>
      <c r="EK52" s="14" t="str">
        <f>IF($BU52="","",IF(LOOKUP($BU52,'aux 1'!$A$12:$A$231,'aux 1'!GD$12:GD$231)="","",1))</f>
        <v/>
      </c>
      <c r="EL52" s="14" t="str">
        <f>IF($BU52="","",IF(LOOKUP($BU52,'aux 1'!$A$12:$A$231,'aux 1'!GE$12:GE$231)="","",1))</f>
        <v/>
      </c>
      <c r="EM52" s="14" t="str">
        <f>IF($BU52="","",IF(LOOKUP($BU52,'aux 1'!$A$12:$A$231,'aux 1'!GF$12:GF$231)="","",1))</f>
        <v/>
      </c>
      <c r="EN52" s="14" t="str">
        <f>IF($BU52="","",IF(LOOKUP($BU52,'aux 1'!$A$12:$A$231,'aux 1'!GG$12:GG$231)="","",1))</f>
        <v/>
      </c>
      <c r="EO52" s="14" t="str">
        <f>IF($BU52="","",IF(LOOKUP($BU52,'aux 1'!$A$12:$A$231,'aux 1'!GH$12:GH$231)="","",1))</f>
        <v/>
      </c>
      <c r="EP52" s="14" t="str">
        <f>IF($BU52="","",IF(LOOKUP($BU52,'aux 1'!$A$12:$A$231,'aux 1'!GI$12:GI$231)="","",1))</f>
        <v/>
      </c>
      <c r="EQ52" s="14" t="str">
        <f>IF($BU52="","",IF(LOOKUP($BU52,'aux 1'!$A$12:$A$231,'aux 1'!GJ$12:GJ$231)="","",1))</f>
        <v/>
      </c>
      <c r="ER52" s="14" t="str">
        <f>IF($BU52="","",IF(LOOKUP($BU52,'aux 1'!$A$12:$A$231,'aux 1'!GK$12:GK$231)="","",1))</f>
        <v/>
      </c>
      <c r="ES52" s="14" t="str">
        <f>IF($BU52="","",IF(LOOKUP($BU52,'aux 1'!$A$12:$A$231,'aux 1'!GL$12:GL$231)="","",1))</f>
        <v/>
      </c>
      <c r="ET52" s="19" t="str">
        <f>IF($BU52="","",IF(LOOKUP($BU52,'aux 1'!$A$12:$A$231,'aux 1'!GM$12:GM$231)="","",1))</f>
        <v/>
      </c>
      <c r="EU52" s="19" t="str">
        <f>IF($BU52="","",IF(LOOKUP($BU52,'aux 1'!$A$12:$A$231,'aux 1'!GN$12:GN$231)="","",1))</f>
        <v/>
      </c>
      <c r="EV52" s="19" t="str">
        <f>IF($BU52="","",IF(LOOKUP($BU52,'aux 1'!$A$12:$A$231,'aux 1'!GO$12:GO$231)="","",1))</f>
        <v/>
      </c>
      <c r="EW52" s="19" t="str">
        <f>IF($BU52="","",IF(LOOKUP($BU52,'aux 1'!$A$12:$A$231,'aux 1'!GP$12:GP$231)="","",1))</f>
        <v/>
      </c>
      <c r="EX52" s="19" t="str">
        <f>IF($BU52="","",IF(LOOKUP($BU52,'aux 1'!$A$12:$A$231,'aux 1'!GQ$12:GQ$231)="","",1))</f>
        <v/>
      </c>
      <c r="EY52" s="19" t="str">
        <f>IF($BU52="","",IF(LOOKUP($BU52,'aux 1'!$A$12:$A$231,'aux 1'!GR$12:GR$231)="","",1))</f>
        <v/>
      </c>
      <c r="EZ52" s="19" t="str">
        <f>IF($BU52="","",IF(LOOKUP($BU52,'aux 1'!$A$12:$A$231,'aux 1'!GS$12:GS$231)="","",1))</f>
        <v/>
      </c>
      <c r="FA52" s="19" t="str">
        <f>IF($BU52="","",IF(LOOKUP($BU52,'aux 1'!$A$12:$A$231,'aux 1'!GT$12:GT$231)="","",1))</f>
        <v/>
      </c>
      <c r="FB52" s="19" t="str">
        <f>IF($BU52="","",IF(LOOKUP($BU52,'aux 1'!$A$12:$A$231,'aux 1'!GU$12:GU$231)="","",1))</f>
        <v/>
      </c>
      <c r="FC52" s="19" t="str">
        <f>IF($BU52="","",IF(LOOKUP($BU52,'aux 1'!$A$12:$A$231,'aux 1'!GV$12:GV$231)="","",1))</f>
        <v/>
      </c>
      <c r="FD52" s="19" t="str">
        <f>IF($BU52="","",IF(LOOKUP($BU52,'aux 1'!$A$12:$A$231,'aux 1'!GW$12:GW$231)="","",1))</f>
        <v/>
      </c>
      <c r="FE52" s="19" t="str">
        <f>IF($BU52="","",IF(LOOKUP($BU52,'aux 1'!$A$12:$A$231,'aux 1'!GX$12:GX$231)="","",1))</f>
        <v/>
      </c>
      <c r="FF52" s="19" t="str">
        <f>IF($BU52="","",IF(LOOKUP($BU52,'aux 1'!$A$12:$A$231,'aux 1'!GY$12:GY$231)="","",1))</f>
        <v/>
      </c>
      <c r="FG52" s="19" t="str">
        <f>IF($BU52="","",IF(LOOKUP($BU52,'aux 1'!$A$12:$A$231,'aux 1'!GZ$12:GZ$231)="","",1))</f>
        <v/>
      </c>
      <c r="FH52" s="19" t="str">
        <f>IF($BU52="","",IF(LOOKUP($BU52,'aux 1'!$A$12:$A$231,'aux 1'!HA$12:HA$231)="","",1))</f>
        <v/>
      </c>
      <c r="FI52" s="19" t="str">
        <f>IF($BU52="","",IF(LOOKUP($BU52,'aux 1'!$A$12:$A$231,'aux 1'!HB$12:HB$231)="","",1))</f>
        <v/>
      </c>
      <c r="FJ52" s="19" t="str">
        <f>IF($BU52="","",IF(LOOKUP($BU52,'aux 1'!$A$12:$A$231,'aux 1'!HC$12:HC$231)="","",1))</f>
        <v/>
      </c>
      <c r="FK52" s="19" t="str">
        <f>IF($BU52="","",IF(LOOKUP($BU52,'aux 1'!$A$12:$A$231,'aux 1'!HD$12:HD$231)="","",1))</f>
        <v/>
      </c>
      <c r="FM52" s="47"/>
      <c r="FN52" s="47"/>
      <c r="FO52" s="47"/>
      <c r="FP52" s="47"/>
      <c r="FQ52" s="47"/>
      <c r="FR52" s="47"/>
      <c r="FS52" s="47"/>
      <c r="FT52" s="47"/>
      <c r="FU52" s="47"/>
      <c r="FV52" s="47"/>
      <c r="FW52" s="47"/>
      <c r="FX52" s="47"/>
      <c r="FY52" s="47"/>
      <c r="FZ52" s="47"/>
    </row>
    <row r="53" spans="66:182" x14ac:dyDescent="0.25">
      <c r="BN53" s="47">
        <v>1</v>
      </c>
      <c r="BO53" s="122">
        <v>25</v>
      </c>
      <c r="BP53" s="11">
        <f>BP39+1</f>
        <v>3</v>
      </c>
      <c r="BQ53" s="15" t="str">
        <f>INDEX($AS$7:$BL$29,BN53,BP53)</f>
        <v/>
      </c>
      <c r="BR53" s="121" t="str">
        <f t="shared" si="39"/>
        <v/>
      </c>
      <c r="BS53" s="47"/>
      <c r="BT53" s="47"/>
      <c r="BU53" s="47"/>
      <c r="BV53" s="142" t="str">
        <f>CONCATENATE(BQ53,BQ54,BQ55,BQ56,BQ57,BQ58,BQ59,BQ60,BQ61,BQ62,BQ63,BQ64,BQ65,BQ66,BQ67,BQ68,BQ69,BQ70,BQ71,BQ72,BQ73,BQ74,BQ75)</f>
        <v/>
      </c>
      <c r="BW53" s="142" t="str">
        <f>CONCATENATE(BR53,BR54,BR55,BR56,BR57,BR58,BR59,BR60,BR61,BR62,BR63,BR64,BR65,BR66,BR67,BR68,BR69,BR70,BR71,BR72,BR73,BR74,BR75)</f>
        <v/>
      </c>
      <c r="BY53" s="322">
        <v>47</v>
      </c>
      <c r="BZ53" s="6" t="str">
        <f>IF($BU53="","",IF(LOOKUP($BU53,'aux 1'!$A$12:$A$231,'aux 1'!DS$12:DS$231)="","",1))</f>
        <v/>
      </c>
      <c r="CA53" s="6" t="str">
        <f>IF($BU53="","",IF(LOOKUP($BU53,'aux 1'!$A$12:$A$231,'aux 1'!DT$12:DT$231)="","",1))</f>
        <v/>
      </c>
      <c r="CB53" s="6" t="str">
        <f>IF($BU53="","",IF(LOOKUP($BU53,'aux 1'!$A$12:$A$231,'aux 1'!DU$12:DU$231)="","",1))</f>
        <v/>
      </c>
      <c r="CC53" s="6" t="str">
        <f>IF($BU53="","",IF(LOOKUP($BU53,'aux 1'!$A$12:$A$231,'aux 1'!DV$12:DV$231)="","",1))</f>
        <v/>
      </c>
      <c r="CD53" s="6" t="str">
        <f>IF($BU53="","",IF(LOOKUP($BU53,'aux 1'!$A$12:$A$231,'aux 1'!DW$12:DW$231)="","",1))</f>
        <v/>
      </c>
      <c r="CE53" s="6" t="str">
        <f>IF($BU53="","",IF(LOOKUP($BU53,'aux 1'!$A$12:$A$231,'aux 1'!DX$12:DX$231)="","",1))</f>
        <v/>
      </c>
      <c r="CF53" s="6" t="str">
        <f>IF($BU53="","",IF(LOOKUP($BU53,'aux 1'!$A$12:$A$231,'aux 1'!DY$12:DY$231)="","",1))</f>
        <v/>
      </c>
      <c r="CG53" s="6" t="str">
        <f>IF($BU53="","",IF(LOOKUP($BU53,'aux 1'!$A$12:$A$231,'aux 1'!DZ$12:DZ$231)="","",1))</f>
        <v/>
      </c>
      <c r="CH53" s="6" t="str">
        <f>IF($BU53="","",IF(LOOKUP($BU53,'aux 1'!$A$12:$A$231,'aux 1'!EA$12:EA$231)="","",1))</f>
        <v/>
      </c>
      <c r="CI53" s="6" t="str">
        <f>IF($BU53="","",IF(LOOKUP($BU53,'aux 1'!$A$12:$A$231,'aux 1'!EB$12:EB$231)="","",1))</f>
        <v/>
      </c>
      <c r="CJ53" s="6" t="str">
        <f>IF($BU53="","",IF(LOOKUP($BU53,'aux 1'!$A$12:$A$231,'aux 1'!EC$12:EC$231)="","",1))</f>
        <v/>
      </c>
      <c r="CK53" s="6" t="str">
        <f>IF($BU53="","",IF(LOOKUP($BU53,'aux 1'!$A$12:$A$231,'aux 1'!ED$12:ED$231)="","",1))</f>
        <v/>
      </c>
      <c r="CL53" s="6" t="str">
        <f>IF($BU53="","",IF(LOOKUP($BU53,'aux 1'!$A$12:$A$231,'aux 1'!EE$12:EE$231)="","",1))</f>
        <v/>
      </c>
      <c r="CM53" s="6" t="str">
        <f>IF($BU53="","",IF(LOOKUP($BU53,'aux 1'!$A$12:$A$231,'aux 1'!EF$12:EF$231)="","",1))</f>
        <v/>
      </c>
      <c r="CN53" s="6" t="str">
        <f>IF($BU53="","",IF(LOOKUP($BU53,'aux 1'!$A$12:$A$231,'aux 1'!EG$12:EG$231)="","",1))</f>
        <v/>
      </c>
      <c r="CO53" s="6" t="str">
        <f>IF($BU53="","",IF(LOOKUP($BU53,'aux 1'!$A$12:$A$231,'aux 1'!EH$12:EH$231)="","",1))</f>
        <v/>
      </c>
      <c r="CP53" s="6" t="str">
        <f>IF($BU53="","",IF(LOOKUP($BU53,'aux 1'!$A$12:$A$231,'aux 1'!EI$12:EI$231)="","",1))</f>
        <v/>
      </c>
      <c r="CQ53" s="6" t="str">
        <f>IF($BU53="","",IF(LOOKUP($BU53,'aux 1'!$A$12:$A$231,'aux 1'!EJ$12:EJ$231)="","",1))</f>
        <v/>
      </c>
      <c r="CR53" s="7" t="str">
        <f>IF($BU53="","",IF(LOOKUP($BU53,'aux 1'!$A$12:$A$231,'aux 1'!EK$12:EK$231)="","",1))</f>
        <v/>
      </c>
      <c r="CS53" s="7" t="str">
        <f>IF($BU53="","",IF(LOOKUP($BU53,'aux 1'!$A$12:$A$231,'aux 1'!EL$12:EL$231)="","",1))</f>
        <v/>
      </c>
      <c r="CT53" s="7" t="str">
        <f>IF($BU53="","",IF(LOOKUP($BU53,'aux 1'!$A$12:$A$231,'aux 1'!EM$12:EM$231)="","",1))</f>
        <v/>
      </c>
      <c r="CU53" s="7" t="str">
        <f>IF($BU53="","",IF(LOOKUP($BU53,'aux 1'!$A$12:$A$231,'aux 1'!EN$12:EN$231)="","",1))</f>
        <v/>
      </c>
      <c r="CV53" s="7" t="str">
        <f>IF($BU53="","",IF(LOOKUP($BU53,'aux 1'!$A$12:$A$231,'aux 1'!EO$12:EO$231)="","",1))</f>
        <v/>
      </c>
      <c r="CW53" s="7" t="str">
        <f>IF($BU53="","",IF(LOOKUP($BU53,'aux 1'!$A$12:$A$231,'aux 1'!EP$12:EP$231)="","",1))</f>
        <v/>
      </c>
      <c r="CX53" s="7" t="str">
        <f>IF($BU53="","",IF(LOOKUP($BU53,'aux 1'!$A$12:$A$231,'aux 1'!EQ$12:EQ$231)="","",1))</f>
        <v/>
      </c>
      <c r="CY53" s="7" t="str">
        <f>IF($BU53="","",IF(LOOKUP($BU53,'aux 1'!$A$12:$A$231,'aux 1'!ER$12:ER$231)="","",1))</f>
        <v/>
      </c>
      <c r="CZ53" s="7" t="str">
        <f>IF($BU53="","",IF(LOOKUP($BU53,'aux 1'!$A$12:$A$231,'aux 1'!ES$12:ES$231)="","",1))</f>
        <v/>
      </c>
      <c r="DA53" s="7" t="str">
        <f>IF($BU53="","",IF(LOOKUP($BU53,'aux 1'!$A$12:$A$231,'aux 1'!ET$12:ET$231)="","",1))</f>
        <v/>
      </c>
      <c r="DB53" s="7" t="str">
        <f>IF($BU53="","",IF(LOOKUP($BU53,'aux 1'!$A$12:$A$231,'aux 1'!EU$12:EU$231)="","",1))</f>
        <v/>
      </c>
      <c r="DC53" s="7" t="str">
        <f>IF($BU53="","",IF(LOOKUP($BU53,'aux 1'!$A$12:$A$231,'aux 1'!EV$12:EV$231)="","",1))</f>
        <v/>
      </c>
      <c r="DD53" s="7" t="str">
        <f>IF($BU53="","",IF(LOOKUP($BU53,'aux 1'!$A$12:$A$231,'aux 1'!EW$12:EW$231)="","",1))</f>
        <v/>
      </c>
      <c r="DE53" s="7" t="str">
        <f>IF($BU53="","",IF(LOOKUP($BU53,'aux 1'!$A$12:$A$231,'aux 1'!EX$12:EX$231)="","",1))</f>
        <v/>
      </c>
      <c r="DF53" s="7" t="str">
        <f>IF($BU53="","",IF(LOOKUP($BU53,'aux 1'!$A$12:$A$231,'aux 1'!EY$12:EY$231)="","",1))</f>
        <v/>
      </c>
      <c r="DG53" s="7" t="str">
        <f>IF($BU53="","",IF(LOOKUP($BU53,'aux 1'!$A$12:$A$231,'aux 1'!EZ$12:EZ$231)="","",1))</f>
        <v/>
      </c>
      <c r="DH53" s="7" t="str">
        <f>IF($BU53="","",IF(LOOKUP($BU53,'aux 1'!$A$12:$A$231,'aux 1'!FA$12:FA$231)="","",1))</f>
        <v/>
      </c>
      <c r="DI53" s="7" t="str">
        <f>IF($BU53="","",IF(LOOKUP($BU53,'aux 1'!$A$12:$A$231,'aux 1'!FB$12:FB$231)="","",1))</f>
        <v/>
      </c>
      <c r="DJ53" s="15" t="str">
        <f>IF($BU53="","",IF(LOOKUP($BU53,'aux 1'!$A$12:$A$231,'aux 1'!FC$12:FC$231)="","",1))</f>
        <v/>
      </c>
      <c r="DK53" s="15" t="str">
        <f>IF($BU53="","",IF(LOOKUP($BU53,'aux 1'!$A$12:$A$231,'aux 1'!FD$12:FD$231)="","",1))</f>
        <v/>
      </c>
      <c r="DL53" s="15" t="str">
        <f>IF($BU53="","",IF(LOOKUP($BU53,'aux 1'!$A$12:$A$231,'aux 1'!FE$12:FE$231)="","",1))</f>
        <v/>
      </c>
      <c r="DM53" s="15" t="str">
        <f>IF($BU53="","",IF(LOOKUP($BU53,'aux 1'!$A$12:$A$231,'aux 1'!FF$12:FF$231)="","",1))</f>
        <v/>
      </c>
      <c r="DN53" s="15" t="str">
        <f>IF($BU53="","",IF(LOOKUP($BU53,'aux 1'!$A$12:$A$231,'aux 1'!FG$12:FG$231)="","",1))</f>
        <v/>
      </c>
      <c r="DO53" s="15" t="str">
        <f>IF($BU53="","",IF(LOOKUP($BU53,'aux 1'!$A$12:$A$231,'aux 1'!FH$12:FH$231)="","",1))</f>
        <v/>
      </c>
      <c r="DP53" s="15" t="str">
        <f>IF($BU53="","",IF(LOOKUP($BU53,'aux 1'!$A$12:$A$231,'aux 1'!FI$12:FI$231)="","",1))</f>
        <v/>
      </c>
      <c r="DQ53" s="15" t="str">
        <f>IF($BU53="","",IF(LOOKUP($BU53,'aux 1'!$A$12:$A$231,'aux 1'!FJ$12:FJ$231)="","",1))</f>
        <v/>
      </c>
      <c r="DR53" s="15" t="str">
        <f>IF($BU53="","",IF(LOOKUP($BU53,'aux 1'!$A$12:$A$231,'aux 1'!FK$12:FK$231)="","",1))</f>
        <v/>
      </c>
      <c r="DS53" s="15" t="str">
        <f>IF($BU53="","",IF(LOOKUP($BU53,'aux 1'!$A$12:$A$231,'aux 1'!FL$12:FL$231)="","",1))</f>
        <v/>
      </c>
      <c r="DT53" s="15" t="str">
        <f>IF($BU53="","",IF(LOOKUP($BU53,'aux 1'!$A$12:$A$231,'aux 1'!FM$12:FM$231)="","",1))</f>
        <v/>
      </c>
      <c r="DU53" s="15" t="str">
        <f>IF($BU53="","",IF(LOOKUP($BU53,'aux 1'!$A$12:$A$231,'aux 1'!FN$12:FN$231)="","",1))</f>
        <v/>
      </c>
      <c r="DV53" s="15" t="str">
        <f>IF($BU53="","",IF(LOOKUP($BU53,'aux 1'!$A$12:$A$231,'aux 1'!FO$12:FO$231)="","",1))</f>
        <v/>
      </c>
      <c r="DW53" s="15" t="str">
        <f>IF($BU53="","",IF(LOOKUP($BU53,'aux 1'!$A$12:$A$231,'aux 1'!FP$12:FP$231)="","",1))</f>
        <v/>
      </c>
      <c r="DX53" s="15" t="str">
        <f>IF($BU53="","",IF(LOOKUP($BU53,'aux 1'!$A$12:$A$231,'aux 1'!FQ$12:FQ$231)="","",1))</f>
        <v/>
      </c>
      <c r="DY53" s="15" t="str">
        <f>IF($BU53="","",IF(LOOKUP($BU53,'aux 1'!$A$12:$A$231,'aux 1'!FR$12:FR$231)="","",1))</f>
        <v/>
      </c>
      <c r="DZ53" s="15" t="str">
        <f>IF($BU53="","",IF(LOOKUP($BU53,'aux 1'!$A$12:$A$231,'aux 1'!FS$12:FS$231)="","",1))</f>
        <v/>
      </c>
      <c r="EA53" s="15" t="str">
        <f>IF($BU53="","",IF(LOOKUP($BU53,'aux 1'!$A$12:$A$231,'aux 1'!FT$12:FT$231)="","",1))</f>
        <v/>
      </c>
      <c r="EB53" s="14" t="str">
        <f>IF($BU53="","",IF(LOOKUP($BU53,'aux 1'!$A$12:$A$231,'aux 1'!FU$12:FU$231)="","",1))</f>
        <v/>
      </c>
      <c r="EC53" s="14" t="str">
        <f>IF($BU53="","",IF(LOOKUP($BU53,'aux 1'!$A$12:$A$231,'aux 1'!FV$12:FV$231)="","",1))</f>
        <v/>
      </c>
      <c r="ED53" s="14" t="str">
        <f>IF($BU53="","",IF(LOOKUP($BU53,'aux 1'!$A$12:$A$231,'aux 1'!FW$12:FW$231)="","",1))</f>
        <v/>
      </c>
      <c r="EE53" s="14" t="str">
        <f>IF($BU53="","",IF(LOOKUP($BU53,'aux 1'!$A$12:$A$231,'aux 1'!FX$12:FX$231)="","",1))</f>
        <v/>
      </c>
      <c r="EF53" s="14" t="str">
        <f>IF($BU53="","",IF(LOOKUP($BU53,'aux 1'!$A$12:$A$231,'aux 1'!FY$12:FY$231)="","",1))</f>
        <v/>
      </c>
      <c r="EG53" s="14" t="str">
        <f>IF($BU53="","",IF(LOOKUP($BU53,'aux 1'!$A$12:$A$231,'aux 1'!FZ$12:FZ$231)="","",1))</f>
        <v/>
      </c>
      <c r="EH53" s="14" t="str">
        <f>IF($BU53="","",IF(LOOKUP($BU53,'aux 1'!$A$12:$A$231,'aux 1'!GA$12:GA$231)="","",1))</f>
        <v/>
      </c>
      <c r="EI53" s="14" t="str">
        <f>IF($BU53="","",IF(LOOKUP($BU53,'aux 1'!$A$12:$A$231,'aux 1'!GB$12:GB$231)="","",1))</f>
        <v/>
      </c>
      <c r="EJ53" s="14" t="str">
        <f>IF($BU53="","",IF(LOOKUP($BU53,'aux 1'!$A$12:$A$231,'aux 1'!GC$12:GC$231)="","",1))</f>
        <v/>
      </c>
      <c r="EK53" s="14" t="str">
        <f>IF($BU53="","",IF(LOOKUP($BU53,'aux 1'!$A$12:$A$231,'aux 1'!GD$12:GD$231)="","",1))</f>
        <v/>
      </c>
      <c r="EL53" s="14" t="str">
        <f>IF($BU53="","",IF(LOOKUP($BU53,'aux 1'!$A$12:$A$231,'aux 1'!GE$12:GE$231)="","",1))</f>
        <v/>
      </c>
      <c r="EM53" s="14" t="str">
        <f>IF($BU53="","",IF(LOOKUP($BU53,'aux 1'!$A$12:$A$231,'aux 1'!GF$12:GF$231)="","",1))</f>
        <v/>
      </c>
      <c r="EN53" s="14" t="str">
        <f>IF($BU53="","",IF(LOOKUP($BU53,'aux 1'!$A$12:$A$231,'aux 1'!GG$12:GG$231)="","",1))</f>
        <v/>
      </c>
      <c r="EO53" s="14" t="str">
        <f>IF($BU53="","",IF(LOOKUP($BU53,'aux 1'!$A$12:$A$231,'aux 1'!GH$12:GH$231)="","",1))</f>
        <v/>
      </c>
      <c r="EP53" s="14" t="str">
        <f>IF($BU53="","",IF(LOOKUP($BU53,'aux 1'!$A$12:$A$231,'aux 1'!GI$12:GI$231)="","",1))</f>
        <v/>
      </c>
      <c r="EQ53" s="14" t="str">
        <f>IF($BU53="","",IF(LOOKUP($BU53,'aux 1'!$A$12:$A$231,'aux 1'!GJ$12:GJ$231)="","",1))</f>
        <v/>
      </c>
      <c r="ER53" s="14" t="str">
        <f>IF($BU53="","",IF(LOOKUP($BU53,'aux 1'!$A$12:$A$231,'aux 1'!GK$12:GK$231)="","",1))</f>
        <v/>
      </c>
      <c r="ES53" s="14" t="str">
        <f>IF($BU53="","",IF(LOOKUP($BU53,'aux 1'!$A$12:$A$231,'aux 1'!GL$12:GL$231)="","",1))</f>
        <v/>
      </c>
      <c r="ET53" s="19" t="str">
        <f>IF($BU53="","",IF(LOOKUP($BU53,'aux 1'!$A$12:$A$231,'aux 1'!GM$12:GM$231)="","",1))</f>
        <v/>
      </c>
      <c r="EU53" s="19" t="str">
        <f>IF($BU53="","",IF(LOOKUP($BU53,'aux 1'!$A$12:$A$231,'aux 1'!GN$12:GN$231)="","",1))</f>
        <v/>
      </c>
      <c r="EV53" s="19" t="str">
        <f>IF($BU53="","",IF(LOOKUP($BU53,'aux 1'!$A$12:$A$231,'aux 1'!GO$12:GO$231)="","",1))</f>
        <v/>
      </c>
      <c r="EW53" s="19" t="str">
        <f>IF($BU53="","",IF(LOOKUP($BU53,'aux 1'!$A$12:$A$231,'aux 1'!GP$12:GP$231)="","",1))</f>
        <v/>
      </c>
      <c r="EX53" s="19" t="str">
        <f>IF($BU53="","",IF(LOOKUP($BU53,'aux 1'!$A$12:$A$231,'aux 1'!GQ$12:GQ$231)="","",1))</f>
        <v/>
      </c>
      <c r="EY53" s="19" t="str">
        <f>IF($BU53="","",IF(LOOKUP($BU53,'aux 1'!$A$12:$A$231,'aux 1'!GR$12:GR$231)="","",1))</f>
        <v/>
      </c>
      <c r="EZ53" s="19" t="str">
        <f>IF($BU53="","",IF(LOOKUP($BU53,'aux 1'!$A$12:$A$231,'aux 1'!GS$12:GS$231)="","",1))</f>
        <v/>
      </c>
      <c r="FA53" s="19" t="str">
        <f>IF($BU53="","",IF(LOOKUP($BU53,'aux 1'!$A$12:$A$231,'aux 1'!GT$12:GT$231)="","",1))</f>
        <v/>
      </c>
      <c r="FB53" s="19" t="str">
        <f>IF($BU53="","",IF(LOOKUP($BU53,'aux 1'!$A$12:$A$231,'aux 1'!GU$12:GU$231)="","",1))</f>
        <v/>
      </c>
      <c r="FC53" s="19" t="str">
        <f>IF($BU53="","",IF(LOOKUP($BU53,'aux 1'!$A$12:$A$231,'aux 1'!GV$12:GV$231)="","",1))</f>
        <v/>
      </c>
      <c r="FD53" s="19" t="str">
        <f>IF($BU53="","",IF(LOOKUP($BU53,'aux 1'!$A$12:$A$231,'aux 1'!GW$12:GW$231)="","",1))</f>
        <v/>
      </c>
      <c r="FE53" s="19" t="str">
        <f>IF($BU53="","",IF(LOOKUP($BU53,'aux 1'!$A$12:$A$231,'aux 1'!GX$12:GX$231)="","",1))</f>
        <v/>
      </c>
      <c r="FF53" s="19" t="str">
        <f>IF($BU53="","",IF(LOOKUP($BU53,'aux 1'!$A$12:$A$231,'aux 1'!GY$12:GY$231)="","",1))</f>
        <v/>
      </c>
      <c r="FG53" s="19" t="str">
        <f>IF($BU53="","",IF(LOOKUP($BU53,'aux 1'!$A$12:$A$231,'aux 1'!GZ$12:GZ$231)="","",1))</f>
        <v/>
      </c>
      <c r="FH53" s="19" t="str">
        <f>IF($BU53="","",IF(LOOKUP($BU53,'aux 1'!$A$12:$A$231,'aux 1'!HA$12:HA$231)="","",1))</f>
        <v/>
      </c>
      <c r="FI53" s="19" t="str">
        <f>IF($BU53="","",IF(LOOKUP($BU53,'aux 1'!$A$12:$A$231,'aux 1'!HB$12:HB$231)="","",1))</f>
        <v/>
      </c>
      <c r="FJ53" s="19" t="str">
        <f>IF($BU53="","",IF(LOOKUP($BU53,'aux 1'!$A$12:$A$231,'aux 1'!HC$12:HC$231)="","",1))</f>
        <v/>
      </c>
      <c r="FK53" s="19" t="str">
        <f>IF($BU53="","",IF(LOOKUP($BU53,'aux 1'!$A$12:$A$231,'aux 1'!HD$12:HD$231)="","",1))</f>
        <v/>
      </c>
      <c r="FM53" s="47"/>
      <c r="FN53" s="47"/>
      <c r="FO53" s="47"/>
      <c r="FP53" s="47"/>
      <c r="FQ53" s="47"/>
      <c r="FR53" s="47"/>
      <c r="FS53" s="47"/>
      <c r="FT53" s="47"/>
      <c r="FU53" s="47"/>
      <c r="FV53" s="47"/>
      <c r="FW53" s="47"/>
      <c r="FX53" s="47"/>
      <c r="FY53" s="47"/>
      <c r="FZ53" s="47"/>
    </row>
    <row r="54" spans="66:182" x14ac:dyDescent="0.25">
      <c r="BN54" s="47">
        <v>2</v>
      </c>
      <c r="BO54" s="122">
        <v>26</v>
      </c>
      <c r="BP54" s="11">
        <f>BP53</f>
        <v>3</v>
      </c>
      <c r="BQ54" s="15" t="str">
        <f t="shared" si="27"/>
        <v/>
      </c>
      <c r="BR54" s="121" t="str">
        <f t="shared" si="39"/>
        <v/>
      </c>
      <c r="BS54" s="47"/>
      <c r="BT54" s="47"/>
      <c r="BU54" s="47"/>
      <c r="BY54" s="322">
        <v>48</v>
      </c>
      <c r="BZ54" s="6" t="str">
        <f>IF($BU54="","",IF(LOOKUP($BU54,'aux 1'!$A$12:$A$231,'aux 1'!DS$12:DS$231)="","",1))</f>
        <v/>
      </c>
      <c r="CA54" s="6" t="str">
        <f>IF($BU54="","",IF(LOOKUP($BU54,'aux 1'!$A$12:$A$231,'aux 1'!DT$12:DT$231)="","",1))</f>
        <v/>
      </c>
      <c r="CB54" s="6" t="str">
        <f>IF($BU54="","",IF(LOOKUP($BU54,'aux 1'!$A$12:$A$231,'aux 1'!DU$12:DU$231)="","",1))</f>
        <v/>
      </c>
      <c r="CC54" s="6" t="str">
        <f>IF($BU54="","",IF(LOOKUP($BU54,'aux 1'!$A$12:$A$231,'aux 1'!DV$12:DV$231)="","",1))</f>
        <v/>
      </c>
      <c r="CD54" s="6" t="str">
        <f>IF($BU54="","",IF(LOOKUP($BU54,'aux 1'!$A$12:$A$231,'aux 1'!DW$12:DW$231)="","",1))</f>
        <v/>
      </c>
      <c r="CE54" s="6" t="str">
        <f>IF($BU54="","",IF(LOOKUP($BU54,'aux 1'!$A$12:$A$231,'aux 1'!DX$12:DX$231)="","",1))</f>
        <v/>
      </c>
      <c r="CF54" s="6" t="str">
        <f>IF($BU54="","",IF(LOOKUP($BU54,'aux 1'!$A$12:$A$231,'aux 1'!DY$12:DY$231)="","",1))</f>
        <v/>
      </c>
      <c r="CG54" s="6" t="str">
        <f>IF($BU54="","",IF(LOOKUP($BU54,'aux 1'!$A$12:$A$231,'aux 1'!DZ$12:DZ$231)="","",1))</f>
        <v/>
      </c>
      <c r="CH54" s="6" t="str">
        <f>IF($BU54="","",IF(LOOKUP($BU54,'aux 1'!$A$12:$A$231,'aux 1'!EA$12:EA$231)="","",1))</f>
        <v/>
      </c>
      <c r="CI54" s="6" t="str">
        <f>IF($BU54="","",IF(LOOKUP($BU54,'aux 1'!$A$12:$A$231,'aux 1'!EB$12:EB$231)="","",1))</f>
        <v/>
      </c>
      <c r="CJ54" s="6" t="str">
        <f>IF($BU54="","",IF(LOOKUP($BU54,'aux 1'!$A$12:$A$231,'aux 1'!EC$12:EC$231)="","",1))</f>
        <v/>
      </c>
      <c r="CK54" s="6" t="str">
        <f>IF($BU54="","",IF(LOOKUP($BU54,'aux 1'!$A$12:$A$231,'aux 1'!ED$12:ED$231)="","",1))</f>
        <v/>
      </c>
      <c r="CL54" s="6" t="str">
        <f>IF($BU54="","",IF(LOOKUP($BU54,'aux 1'!$A$12:$A$231,'aux 1'!EE$12:EE$231)="","",1))</f>
        <v/>
      </c>
      <c r="CM54" s="6" t="str">
        <f>IF($BU54="","",IF(LOOKUP($BU54,'aux 1'!$A$12:$A$231,'aux 1'!EF$12:EF$231)="","",1))</f>
        <v/>
      </c>
      <c r="CN54" s="6" t="str">
        <f>IF($BU54="","",IF(LOOKUP($BU54,'aux 1'!$A$12:$A$231,'aux 1'!EG$12:EG$231)="","",1))</f>
        <v/>
      </c>
      <c r="CO54" s="6" t="str">
        <f>IF($BU54="","",IF(LOOKUP($BU54,'aux 1'!$A$12:$A$231,'aux 1'!EH$12:EH$231)="","",1))</f>
        <v/>
      </c>
      <c r="CP54" s="6" t="str">
        <f>IF($BU54="","",IF(LOOKUP($BU54,'aux 1'!$A$12:$A$231,'aux 1'!EI$12:EI$231)="","",1))</f>
        <v/>
      </c>
      <c r="CQ54" s="6" t="str">
        <f>IF($BU54="","",IF(LOOKUP($BU54,'aux 1'!$A$12:$A$231,'aux 1'!EJ$12:EJ$231)="","",1))</f>
        <v/>
      </c>
      <c r="CR54" s="7" t="str">
        <f>IF($BU54="","",IF(LOOKUP($BU54,'aux 1'!$A$12:$A$231,'aux 1'!EK$12:EK$231)="","",1))</f>
        <v/>
      </c>
      <c r="CS54" s="7" t="str">
        <f>IF($BU54="","",IF(LOOKUP($BU54,'aux 1'!$A$12:$A$231,'aux 1'!EL$12:EL$231)="","",1))</f>
        <v/>
      </c>
      <c r="CT54" s="7" t="str">
        <f>IF($BU54="","",IF(LOOKUP($BU54,'aux 1'!$A$12:$A$231,'aux 1'!EM$12:EM$231)="","",1))</f>
        <v/>
      </c>
      <c r="CU54" s="7" t="str">
        <f>IF($BU54="","",IF(LOOKUP($BU54,'aux 1'!$A$12:$A$231,'aux 1'!EN$12:EN$231)="","",1))</f>
        <v/>
      </c>
      <c r="CV54" s="7" t="str">
        <f>IF($BU54="","",IF(LOOKUP($BU54,'aux 1'!$A$12:$A$231,'aux 1'!EO$12:EO$231)="","",1))</f>
        <v/>
      </c>
      <c r="CW54" s="7" t="str">
        <f>IF($BU54="","",IF(LOOKUP($BU54,'aux 1'!$A$12:$A$231,'aux 1'!EP$12:EP$231)="","",1))</f>
        <v/>
      </c>
      <c r="CX54" s="7" t="str">
        <f>IF($BU54="","",IF(LOOKUP($BU54,'aux 1'!$A$12:$A$231,'aux 1'!EQ$12:EQ$231)="","",1))</f>
        <v/>
      </c>
      <c r="CY54" s="7" t="str">
        <f>IF($BU54="","",IF(LOOKUP($BU54,'aux 1'!$A$12:$A$231,'aux 1'!ER$12:ER$231)="","",1))</f>
        <v/>
      </c>
      <c r="CZ54" s="7" t="str">
        <f>IF($BU54="","",IF(LOOKUP($BU54,'aux 1'!$A$12:$A$231,'aux 1'!ES$12:ES$231)="","",1))</f>
        <v/>
      </c>
      <c r="DA54" s="7" t="str">
        <f>IF($BU54="","",IF(LOOKUP($BU54,'aux 1'!$A$12:$A$231,'aux 1'!ET$12:ET$231)="","",1))</f>
        <v/>
      </c>
      <c r="DB54" s="7" t="str">
        <f>IF($BU54="","",IF(LOOKUP($BU54,'aux 1'!$A$12:$A$231,'aux 1'!EU$12:EU$231)="","",1))</f>
        <v/>
      </c>
      <c r="DC54" s="7" t="str">
        <f>IF($BU54="","",IF(LOOKUP($BU54,'aux 1'!$A$12:$A$231,'aux 1'!EV$12:EV$231)="","",1))</f>
        <v/>
      </c>
      <c r="DD54" s="7" t="str">
        <f>IF($BU54="","",IF(LOOKUP($BU54,'aux 1'!$A$12:$A$231,'aux 1'!EW$12:EW$231)="","",1))</f>
        <v/>
      </c>
      <c r="DE54" s="7" t="str">
        <f>IF($BU54="","",IF(LOOKUP($BU54,'aux 1'!$A$12:$A$231,'aux 1'!EX$12:EX$231)="","",1))</f>
        <v/>
      </c>
      <c r="DF54" s="7" t="str">
        <f>IF($BU54="","",IF(LOOKUP($BU54,'aux 1'!$A$12:$A$231,'aux 1'!EY$12:EY$231)="","",1))</f>
        <v/>
      </c>
      <c r="DG54" s="7" t="str">
        <f>IF($BU54="","",IF(LOOKUP($BU54,'aux 1'!$A$12:$A$231,'aux 1'!EZ$12:EZ$231)="","",1))</f>
        <v/>
      </c>
      <c r="DH54" s="7" t="str">
        <f>IF($BU54="","",IF(LOOKUP($BU54,'aux 1'!$A$12:$A$231,'aux 1'!FA$12:FA$231)="","",1))</f>
        <v/>
      </c>
      <c r="DI54" s="7" t="str">
        <f>IF($BU54="","",IF(LOOKUP($BU54,'aux 1'!$A$12:$A$231,'aux 1'!FB$12:FB$231)="","",1))</f>
        <v/>
      </c>
      <c r="DJ54" s="15" t="str">
        <f>IF($BU54="","",IF(LOOKUP($BU54,'aux 1'!$A$12:$A$231,'aux 1'!FC$12:FC$231)="","",1))</f>
        <v/>
      </c>
      <c r="DK54" s="15" t="str">
        <f>IF($BU54="","",IF(LOOKUP($BU54,'aux 1'!$A$12:$A$231,'aux 1'!FD$12:FD$231)="","",1))</f>
        <v/>
      </c>
      <c r="DL54" s="15" t="str">
        <f>IF($BU54="","",IF(LOOKUP($BU54,'aux 1'!$A$12:$A$231,'aux 1'!FE$12:FE$231)="","",1))</f>
        <v/>
      </c>
      <c r="DM54" s="15" t="str">
        <f>IF($BU54="","",IF(LOOKUP($BU54,'aux 1'!$A$12:$A$231,'aux 1'!FF$12:FF$231)="","",1))</f>
        <v/>
      </c>
      <c r="DN54" s="15" t="str">
        <f>IF($BU54="","",IF(LOOKUP($BU54,'aux 1'!$A$12:$A$231,'aux 1'!FG$12:FG$231)="","",1))</f>
        <v/>
      </c>
      <c r="DO54" s="15" t="str">
        <f>IF($BU54="","",IF(LOOKUP($BU54,'aux 1'!$A$12:$A$231,'aux 1'!FH$12:FH$231)="","",1))</f>
        <v/>
      </c>
      <c r="DP54" s="15" t="str">
        <f>IF($BU54="","",IF(LOOKUP($BU54,'aux 1'!$A$12:$A$231,'aux 1'!FI$12:FI$231)="","",1))</f>
        <v/>
      </c>
      <c r="DQ54" s="15" t="str">
        <f>IF($BU54="","",IF(LOOKUP($BU54,'aux 1'!$A$12:$A$231,'aux 1'!FJ$12:FJ$231)="","",1))</f>
        <v/>
      </c>
      <c r="DR54" s="15" t="str">
        <f>IF($BU54="","",IF(LOOKUP($BU54,'aux 1'!$A$12:$A$231,'aux 1'!FK$12:FK$231)="","",1))</f>
        <v/>
      </c>
      <c r="DS54" s="15" t="str">
        <f>IF($BU54="","",IF(LOOKUP($BU54,'aux 1'!$A$12:$A$231,'aux 1'!FL$12:FL$231)="","",1))</f>
        <v/>
      </c>
      <c r="DT54" s="15" t="str">
        <f>IF($BU54="","",IF(LOOKUP($BU54,'aux 1'!$A$12:$A$231,'aux 1'!FM$12:FM$231)="","",1))</f>
        <v/>
      </c>
      <c r="DU54" s="15" t="str">
        <f>IF($BU54="","",IF(LOOKUP($BU54,'aux 1'!$A$12:$A$231,'aux 1'!FN$12:FN$231)="","",1))</f>
        <v/>
      </c>
      <c r="DV54" s="15" t="str">
        <f>IF($BU54="","",IF(LOOKUP($BU54,'aux 1'!$A$12:$A$231,'aux 1'!FO$12:FO$231)="","",1))</f>
        <v/>
      </c>
      <c r="DW54" s="15" t="str">
        <f>IF($BU54="","",IF(LOOKUP($BU54,'aux 1'!$A$12:$A$231,'aux 1'!FP$12:FP$231)="","",1))</f>
        <v/>
      </c>
      <c r="DX54" s="15" t="str">
        <f>IF($BU54="","",IF(LOOKUP($BU54,'aux 1'!$A$12:$A$231,'aux 1'!FQ$12:FQ$231)="","",1))</f>
        <v/>
      </c>
      <c r="DY54" s="15" t="str">
        <f>IF($BU54="","",IF(LOOKUP($BU54,'aux 1'!$A$12:$A$231,'aux 1'!FR$12:FR$231)="","",1))</f>
        <v/>
      </c>
      <c r="DZ54" s="15" t="str">
        <f>IF($BU54="","",IF(LOOKUP($BU54,'aux 1'!$A$12:$A$231,'aux 1'!FS$12:FS$231)="","",1))</f>
        <v/>
      </c>
      <c r="EA54" s="15" t="str">
        <f>IF($BU54="","",IF(LOOKUP($BU54,'aux 1'!$A$12:$A$231,'aux 1'!FT$12:FT$231)="","",1))</f>
        <v/>
      </c>
      <c r="EB54" s="14" t="str">
        <f>IF($BU54="","",IF(LOOKUP($BU54,'aux 1'!$A$12:$A$231,'aux 1'!FU$12:FU$231)="","",1))</f>
        <v/>
      </c>
      <c r="EC54" s="14" t="str">
        <f>IF($BU54="","",IF(LOOKUP($BU54,'aux 1'!$A$12:$A$231,'aux 1'!FV$12:FV$231)="","",1))</f>
        <v/>
      </c>
      <c r="ED54" s="14" t="str">
        <f>IF($BU54="","",IF(LOOKUP($BU54,'aux 1'!$A$12:$A$231,'aux 1'!FW$12:FW$231)="","",1))</f>
        <v/>
      </c>
      <c r="EE54" s="14" t="str">
        <f>IF($BU54="","",IF(LOOKUP($BU54,'aux 1'!$A$12:$A$231,'aux 1'!FX$12:FX$231)="","",1))</f>
        <v/>
      </c>
      <c r="EF54" s="14" t="str">
        <f>IF($BU54="","",IF(LOOKUP($BU54,'aux 1'!$A$12:$A$231,'aux 1'!FY$12:FY$231)="","",1))</f>
        <v/>
      </c>
      <c r="EG54" s="14" t="str">
        <f>IF($BU54="","",IF(LOOKUP($BU54,'aux 1'!$A$12:$A$231,'aux 1'!FZ$12:FZ$231)="","",1))</f>
        <v/>
      </c>
      <c r="EH54" s="14" t="str">
        <f>IF($BU54="","",IF(LOOKUP($BU54,'aux 1'!$A$12:$A$231,'aux 1'!GA$12:GA$231)="","",1))</f>
        <v/>
      </c>
      <c r="EI54" s="14" t="str">
        <f>IF($BU54="","",IF(LOOKUP($BU54,'aux 1'!$A$12:$A$231,'aux 1'!GB$12:GB$231)="","",1))</f>
        <v/>
      </c>
      <c r="EJ54" s="14" t="str">
        <f>IF($BU54="","",IF(LOOKUP($BU54,'aux 1'!$A$12:$A$231,'aux 1'!GC$12:GC$231)="","",1))</f>
        <v/>
      </c>
      <c r="EK54" s="14" t="str">
        <f>IF($BU54="","",IF(LOOKUP($BU54,'aux 1'!$A$12:$A$231,'aux 1'!GD$12:GD$231)="","",1))</f>
        <v/>
      </c>
      <c r="EL54" s="14" t="str">
        <f>IF($BU54="","",IF(LOOKUP($BU54,'aux 1'!$A$12:$A$231,'aux 1'!GE$12:GE$231)="","",1))</f>
        <v/>
      </c>
      <c r="EM54" s="14" t="str">
        <f>IF($BU54="","",IF(LOOKUP($BU54,'aux 1'!$A$12:$A$231,'aux 1'!GF$12:GF$231)="","",1))</f>
        <v/>
      </c>
      <c r="EN54" s="14" t="str">
        <f>IF($BU54="","",IF(LOOKUP($BU54,'aux 1'!$A$12:$A$231,'aux 1'!GG$12:GG$231)="","",1))</f>
        <v/>
      </c>
      <c r="EO54" s="14" t="str">
        <f>IF($BU54="","",IF(LOOKUP($BU54,'aux 1'!$A$12:$A$231,'aux 1'!GH$12:GH$231)="","",1))</f>
        <v/>
      </c>
      <c r="EP54" s="14" t="str">
        <f>IF($BU54="","",IF(LOOKUP($BU54,'aux 1'!$A$12:$A$231,'aux 1'!GI$12:GI$231)="","",1))</f>
        <v/>
      </c>
      <c r="EQ54" s="14" t="str">
        <f>IF($BU54="","",IF(LOOKUP($BU54,'aux 1'!$A$12:$A$231,'aux 1'!GJ$12:GJ$231)="","",1))</f>
        <v/>
      </c>
      <c r="ER54" s="14" t="str">
        <f>IF($BU54="","",IF(LOOKUP($BU54,'aux 1'!$A$12:$A$231,'aux 1'!GK$12:GK$231)="","",1))</f>
        <v/>
      </c>
      <c r="ES54" s="14" t="str">
        <f>IF($BU54="","",IF(LOOKUP($BU54,'aux 1'!$A$12:$A$231,'aux 1'!GL$12:GL$231)="","",1))</f>
        <v/>
      </c>
      <c r="ET54" s="19" t="str">
        <f>IF($BU54="","",IF(LOOKUP($BU54,'aux 1'!$A$12:$A$231,'aux 1'!GM$12:GM$231)="","",1))</f>
        <v/>
      </c>
      <c r="EU54" s="19" t="str">
        <f>IF($BU54="","",IF(LOOKUP($BU54,'aux 1'!$A$12:$A$231,'aux 1'!GN$12:GN$231)="","",1))</f>
        <v/>
      </c>
      <c r="EV54" s="19" t="str">
        <f>IF($BU54="","",IF(LOOKUP($BU54,'aux 1'!$A$12:$A$231,'aux 1'!GO$12:GO$231)="","",1))</f>
        <v/>
      </c>
      <c r="EW54" s="19" t="str">
        <f>IF($BU54="","",IF(LOOKUP($BU54,'aux 1'!$A$12:$A$231,'aux 1'!GP$12:GP$231)="","",1))</f>
        <v/>
      </c>
      <c r="EX54" s="19" t="str">
        <f>IF($BU54="","",IF(LOOKUP($BU54,'aux 1'!$A$12:$A$231,'aux 1'!GQ$12:GQ$231)="","",1))</f>
        <v/>
      </c>
      <c r="EY54" s="19" t="str">
        <f>IF($BU54="","",IF(LOOKUP($BU54,'aux 1'!$A$12:$A$231,'aux 1'!GR$12:GR$231)="","",1))</f>
        <v/>
      </c>
      <c r="EZ54" s="19" t="str">
        <f>IF($BU54="","",IF(LOOKUP($BU54,'aux 1'!$A$12:$A$231,'aux 1'!GS$12:GS$231)="","",1))</f>
        <v/>
      </c>
      <c r="FA54" s="19" t="str">
        <f>IF($BU54="","",IF(LOOKUP($BU54,'aux 1'!$A$12:$A$231,'aux 1'!GT$12:GT$231)="","",1))</f>
        <v/>
      </c>
      <c r="FB54" s="19" t="str">
        <f>IF($BU54="","",IF(LOOKUP($BU54,'aux 1'!$A$12:$A$231,'aux 1'!GU$12:GU$231)="","",1))</f>
        <v/>
      </c>
      <c r="FC54" s="19" t="str">
        <f>IF($BU54="","",IF(LOOKUP($BU54,'aux 1'!$A$12:$A$231,'aux 1'!GV$12:GV$231)="","",1))</f>
        <v/>
      </c>
      <c r="FD54" s="19" t="str">
        <f>IF($BU54="","",IF(LOOKUP($BU54,'aux 1'!$A$12:$A$231,'aux 1'!GW$12:GW$231)="","",1))</f>
        <v/>
      </c>
      <c r="FE54" s="19" t="str">
        <f>IF($BU54="","",IF(LOOKUP($BU54,'aux 1'!$A$12:$A$231,'aux 1'!GX$12:GX$231)="","",1))</f>
        <v/>
      </c>
      <c r="FF54" s="19" t="str">
        <f>IF($BU54="","",IF(LOOKUP($BU54,'aux 1'!$A$12:$A$231,'aux 1'!GY$12:GY$231)="","",1))</f>
        <v/>
      </c>
      <c r="FG54" s="19" t="str">
        <f>IF($BU54="","",IF(LOOKUP($BU54,'aux 1'!$A$12:$A$231,'aux 1'!GZ$12:GZ$231)="","",1))</f>
        <v/>
      </c>
      <c r="FH54" s="19" t="str">
        <f>IF($BU54="","",IF(LOOKUP($BU54,'aux 1'!$A$12:$A$231,'aux 1'!HA$12:HA$231)="","",1))</f>
        <v/>
      </c>
      <c r="FI54" s="19" t="str">
        <f>IF($BU54="","",IF(LOOKUP($BU54,'aux 1'!$A$12:$A$231,'aux 1'!HB$12:HB$231)="","",1))</f>
        <v/>
      </c>
      <c r="FJ54" s="19" t="str">
        <f>IF($BU54="","",IF(LOOKUP($BU54,'aux 1'!$A$12:$A$231,'aux 1'!HC$12:HC$231)="","",1))</f>
        <v/>
      </c>
      <c r="FK54" s="19" t="str">
        <f>IF($BU54="","",IF(LOOKUP($BU54,'aux 1'!$A$12:$A$231,'aux 1'!HD$12:HD$231)="","",1))</f>
        <v/>
      </c>
      <c r="FM54" s="47"/>
      <c r="FN54" s="47"/>
      <c r="FO54" s="47"/>
      <c r="FP54" s="47"/>
      <c r="FQ54" s="47"/>
      <c r="FR54" s="47"/>
      <c r="FS54" s="47"/>
      <c r="FT54" s="47"/>
      <c r="FU54" s="47"/>
      <c r="FV54" s="47"/>
      <c r="FW54" s="47"/>
      <c r="FX54" s="47"/>
      <c r="FY54" s="47"/>
      <c r="FZ54" s="47"/>
    </row>
    <row r="55" spans="66:182" x14ac:dyDescent="0.25">
      <c r="BN55" s="47">
        <v>3</v>
      </c>
      <c r="BO55" s="122">
        <v>27</v>
      </c>
      <c r="BP55" s="11">
        <f t="shared" ref="BP55:BP75" si="40">BP54</f>
        <v>3</v>
      </c>
      <c r="BQ55" s="15" t="str">
        <f t="shared" si="27"/>
        <v/>
      </c>
      <c r="BR55" s="121" t="str">
        <f t="shared" si="39"/>
        <v/>
      </c>
      <c r="BS55" s="47"/>
      <c r="BT55" s="47"/>
      <c r="BU55" s="47"/>
      <c r="BY55" s="322">
        <v>49</v>
      </c>
      <c r="BZ55" s="6" t="str">
        <f>IF($BU55="","",IF(LOOKUP($BU55,'aux 1'!$A$12:$A$231,'aux 1'!DS$12:DS$231)="","",1))</f>
        <v/>
      </c>
      <c r="CA55" s="6" t="str">
        <f>IF($BU55="","",IF(LOOKUP($BU55,'aux 1'!$A$12:$A$231,'aux 1'!DT$12:DT$231)="","",1))</f>
        <v/>
      </c>
      <c r="CB55" s="6" t="str">
        <f>IF($BU55="","",IF(LOOKUP($BU55,'aux 1'!$A$12:$A$231,'aux 1'!DU$12:DU$231)="","",1))</f>
        <v/>
      </c>
      <c r="CC55" s="6" t="str">
        <f>IF($BU55="","",IF(LOOKUP($BU55,'aux 1'!$A$12:$A$231,'aux 1'!DV$12:DV$231)="","",1))</f>
        <v/>
      </c>
      <c r="CD55" s="6" t="str">
        <f>IF($BU55="","",IF(LOOKUP($BU55,'aux 1'!$A$12:$A$231,'aux 1'!DW$12:DW$231)="","",1))</f>
        <v/>
      </c>
      <c r="CE55" s="6" t="str">
        <f>IF($BU55="","",IF(LOOKUP($BU55,'aux 1'!$A$12:$A$231,'aux 1'!DX$12:DX$231)="","",1))</f>
        <v/>
      </c>
      <c r="CF55" s="6" t="str">
        <f>IF($BU55="","",IF(LOOKUP($BU55,'aux 1'!$A$12:$A$231,'aux 1'!DY$12:DY$231)="","",1))</f>
        <v/>
      </c>
      <c r="CG55" s="6" t="str">
        <f>IF($BU55="","",IF(LOOKUP($BU55,'aux 1'!$A$12:$A$231,'aux 1'!DZ$12:DZ$231)="","",1))</f>
        <v/>
      </c>
      <c r="CH55" s="6" t="str">
        <f>IF($BU55="","",IF(LOOKUP($BU55,'aux 1'!$A$12:$A$231,'aux 1'!EA$12:EA$231)="","",1))</f>
        <v/>
      </c>
      <c r="CI55" s="6" t="str">
        <f>IF($BU55="","",IF(LOOKUP($BU55,'aux 1'!$A$12:$A$231,'aux 1'!EB$12:EB$231)="","",1))</f>
        <v/>
      </c>
      <c r="CJ55" s="6" t="str">
        <f>IF($BU55="","",IF(LOOKUP($BU55,'aux 1'!$A$12:$A$231,'aux 1'!EC$12:EC$231)="","",1))</f>
        <v/>
      </c>
      <c r="CK55" s="6" t="str">
        <f>IF($BU55="","",IF(LOOKUP($BU55,'aux 1'!$A$12:$A$231,'aux 1'!ED$12:ED$231)="","",1))</f>
        <v/>
      </c>
      <c r="CL55" s="6" t="str">
        <f>IF($BU55="","",IF(LOOKUP($BU55,'aux 1'!$A$12:$A$231,'aux 1'!EE$12:EE$231)="","",1))</f>
        <v/>
      </c>
      <c r="CM55" s="6" t="str">
        <f>IF($BU55="","",IF(LOOKUP($BU55,'aux 1'!$A$12:$A$231,'aux 1'!EF$12:EF$231)="","",1))</f>
        <v/>
      </c>
      <c r="CN55" s="6" t="str">
        <f>IF($BU55="","",IF(LOOKUP($BU55,'aux 1'!$A$12:$A$231,'aux 1'!EG$12:EG$231)="","",1))</f>
        <v/>
      </c>
      <c r="CO55" s="6" t="str">
        <f>IF($BU55="","",IF(LOOKUP($BU55,'aux 1'!$A$12:$A$231,'aux 1'!EH$12:EH$231)="","",1))</f>
        <v/>
      </c>
      <c r="CP55" s="6" t="str">
        <f>IF($BU55="","",IF(LOOKUP($BU55,'aux 1'!$A$12:$A$231,'aux 1'!EI$12:EI$231)="","",1))</f>
        <v/>
      </c>
      <c r="CQ55" s="6" t="str">
        <f>IF($BU55="","",IF(LOOKUP($BU55,'aux 1'!$A$12:$A$231,'aux 1'!EJ$12:EJ$231)="","",1))</f>
        <v/>
      </c>
      <c r="CR55" s="7" t="str">
        <f>IF($BU55="","",IF(LOOKUP($BU55,'aux 1'!$A$12:$A$231,'aux 1'!EK$12:EK$231)="","",1))</f>
        <v/>
      </c>
      <c r="CS55" s="7" t="str">
        <f>IF($BU55="","",IF(LOOKUP($BU55,'aux 1'!$A$12:$A$231,'aux 1'!EL$12:EL$231)="","",1))</f>
        <v/>
      </c>
      <c r="CT55" s="7" t="str">
        <f>IF($BU55="","",IF(LOOKUP($BU55,'aux 1'!$A$12:$A$231,'aux 1'!EM$12:EM$231)="","",1))</f>
        <v/>
      </c>
      <c r="CU55" s="7" t="str">
        <f>IF($BU55="","",IF(LOOKUP($BU55,'aux 1'!$A$12:$A$231,'aux 1'!EN$12:EN$231)="","",1))</f>
        <v/>
      </c>
      <c r="CV55" s="7" t="str">
        <f>IF($BU55="","",IF(LOOKUP($BU55,'aux 1'!$A$12:$A$231,'aux 1'!EO$12:EO$231)="","",1))</f>
        <v/>
      </c>
      <c r="CW55" s="7" t="str">
        <f>IF($BU55="","",IF(LOOKUP($BU55,'aux 1'!$A$12:$A$231,'aux 1'!EP$12:EP$231)="","",1))</f>
        <v/>
      </c>
      <c r="CX55" s="7" t="str">
        <f>IF($BU55="","",IF(LOOKUP($BU55,'aux 1'!$A$12:$A$231,'aux 1'!EQ$12:EQ$231)="","",1))</f>
        <v/>
      </c>
      <c r="CY55" s="7" t="str">
        <f>IF($BU55="","",IF(LOOKUP($BU55,'aux 1'!$A$12:$A$231,'aux 1'!ER$12:ER$231)="","",1))</f>
        <v/>
      </c>
      <c r="CZ55" s="7" t="str">
        <f>IF($BU55="","",IF(LOOKUP($BU55,'aux 1'!$A$12:$A$231,'aux 1'!ES$12:ES$231)="","",1))</f>
        <v/>
      </c>
      <c r="DA55" s="7" t="str">
        <f>IF($BU55="","",IF(LOOKUP($BU55,'aux 1'!$A$12:$A$231,'aux 1'!ET$12:ET$231)="","",1))</f>
        <v/>
      </c>
      <c r="DB55" s="7" t="str">
        <f>IF($BU55="","",IF(LOOKUP($BU55,'aux 1'!$A$12:$A$231,'aux 1'!EU$12:EU$231)="","",1))</f>
        <v/>
      </c>
      <c r="DC55" s="7" t="str">
        <f>IF($BU55="","",IF(LOOKUP($BU55,'aux 1'!$A$12:$A$231,'aux 1'!EV$12:EV$231)="","",1))</f>
        <v/>
      </c>
      <c r="DD55" s="7" t="str">
        <f>IF($BU55="","",IF(LOOKUP($BU55,'aux 1'!$A$12:$A$231,'aux 1'!EW$12:EW$231)="","",1))</f>
        <v/>
      </c>
      <c r="DE55" s="7" t="str">
        <f>IF($BU55="","",IF(LOOKUP($BU55,'aux 1'!$A$12:$A$231,'aux 1'!EX$12:EX$231)="","",1))</f>
        <v/>
      </c>
      <c r="DF55" s="7" t="str">
        <f>IF($BU55="","",IF(LOOKUP($BU55,'aux 1'!$A$12:$A$231,'aux 1'!EY$12:EY$231)="","",1))</f>
        <v/>
      </c>
      <c r="DG55" s="7" t="str">
        <f>IF($BU55="","",IF(LOOKUP($BU55,'aux 1'!$A$12:$A$231,'aux 1'!EZ$12:EZ$231)="","",1))</f>
        <v/>
      </c>
      <c r="DH55" s="7" t="str">
        <f>IF($BU55="","",IF(LOOKUP($BU55,'aux 1'!$A$12:$A$231,'aux 1'!FA$12:FA$231)="","",1))</f>
        <v/>
      </c>
      <c r="DI55" s="7" t="str">
        <f>IF($BU55="","",IF(LOOKUP($BU55,'aux 1'!$A$12:$A$231,'aux 1'!FB$12:FB$231)="","",1))</f>
        <v/>
      </c>
      <c r="DJ55" s="15" t="str">
        <f>IF($BU55="","",IF(LOOKUP($BU55,'aux 1'!$A$12:$A$231,'aux 1'!FC$12:FC$231)="","",1))</f>
        <v/>
      </c>
      <c r="DK55" s="15" t="str">
        <f>IF($BU55="","",IF(LOOKUP($BU55,'aux 1'!$A$12:$A$231,'aux 1'!FD$12:FD$231)="","",1))</f>
        <v/>
      </c>
      <c r="DL55" s="15" t="str">
        <f>IF($BU55="","",IF(LOOKUP($BU55,'aux 1'!$A$12:$A$231,'aux 1'!FE$12:FE$231)="","",1))</f>
        <v/>
      </c>
      <c r="DM55" s="15" t="str">
        <f>IF($BU55="","",IF(LOOKUP($BU55,'aux 1'!$A$12:$A$231,'aux 1'!FF$12:FF$231)="","",1))</f>
        <v/>
      </c>
      <c r="DN55" s="15" t="str">
        <f>IF($BU55="","",IF(LOOKUP($BU55,'aux 1'!$A$12:$A$231,'aux 1'!FG$12:FG$231)="","",1))</f>
        <v/>
      </c>
      <c r="DO55" s="15" t="str">
        <f>IF($BU55="","",IF(LOOKUP($BU55,'aux 1'!$A$12:$A$231,'aux 1'!FH$12:FH$231)="","",1))</f>
        <v/>
      </c>
      <c r="DP55" s="15" t="str">
        <f>IF($BU55="","",IF(LOOKUP($BU55,'aux 1'!$A$12:$A$231,'aux 1'!FI$12:FI$231)="","",1))</f>
        <v/>
      </c>
      <c r="DQ55" s="15" t="str">
        <f>IF($BU55="","",IF(LOOKUP($BU55,'aux 1'!$A$12:$A$231,'aux 1'!FJ$12:FJ$231)="","",1))</f>
        <v/>
      </c>
      <c r="DR55" s="15" t="str">
        <f>IF($BU55="","",IF(LOOKUP($BU55,'aux 1'!$A$12:$A$231,'aux 1'!FK$12:FK$231)="","",1))</f>
        <v/>
      </c>
      <c r="DS55" s="15" t="str">
        <f>IF($BU55="","",IF(LOOKUP($BU55,'aux 1'!$A$12:$A$231,'aux 1'!FL$12:FL$231)="","",1))</f>
        <v/>
      </c>
      <c r="DT55" s="15" t="str">
        <f>IF($BU55="","",IF(LOOKUP($BU55,'aux 1'!$A$12:$A$231,'aux 1'!FM$12:FM$231)="","",1))</f>
        <v/>
      </c>
      <c r="DU55" s="15" t="str">
        <f>IF($BU55="","",IF(LOOKUP($BU55,'aux 1'!$A$12:$A$231,'aux 1'!FN$12:FN$231)="","",1))</f>
        <v/>
      </c>
      <c r="DV55" s="15" t="str">
        <f>IF($BU55="","",IF(LOOKUP($BU55,'aux 1'!$A$12:$A$231,'aux 1'!FO$12:FO$231)="","",1))</f>
        <v/>
      </c>
      <c r="DW55" s="15" t="str">
        <f>IF($BU55="","",IF(LOOKUP($BU55,'aux 1'!$A$12:$A$231,'aux 1'!FP$12:FP$231)="","",1))</f>
        <v/>
      </c>
      <c r="DX55" s="15" t="str">
        <f>IF($BU55="","",IF(LOOKUP($BU55,'aux 1'!$A$12:$A$231,'aux 1'!FQ$12:FQ$231)="","",1))</f>
        <v/>
      </c>
      <c r="DY55" s="15" t="str">
        <f>IF($BU55="","",IF(LOOKUP($BU55,'aux 1'!$A$12:$A$231,'aux 1'!FR$12:FR$231)="","",1))</f>
        <v/>
      </c>
      <c r="DZ55" s="15" t="str">
        <f>IF($BU55="","",IF(LOOKUP($BU55,'aux 1'!$A$12:$A$231,'aux 1'!FS$12:FS$231)="","",1))</f>
        <v/>
      </c>
      <c r="EA55" s="15" t="str">
        <f>IF($BU55="","",IF(LOOKUP($BU55,'aux 1'!$A$12:$A$231,'aux 1'!FT$12:FT$231)="","",1))</f>
        <v/>
      </c>
      <c r="EB55" s="14" t="str">
        <f>IF($BU55="","",IF(LOOKUP($BU55,'aux 1'!$A$12:$A$231,'aux 1'!FU$12:FU$231)="","",1))</f>
        <v/>
      </c>
      <c r="EC55" s="14" t="str">
        <f>IF($BU55="","",IF(LOOKUP($BU55,'aux 1'!$A$12:$A$231,'aux 1'!FV$12:FV$231)="","",1))</f>
        <v/>
      </c>
      <c r="ED55" s="14" t="str">
        <f>IF($BU55="","",IF(LOOKUP($BU55,'aux 1'!$A$12:$A$231,'aux 1'!FW$12:FW$231)="","",1))</f>
        <v/>
      </c>
      <c r="EE55" s="14" t="str">
        <f>IF($BU55="","",IF(LOOKUP($BU55,'aux 1'!$A$12:$A$231,'aux 1'!FX$12:FX$231)="","",1))</f>
        <v/>
      </c>
      <c r="EF55" s="14" t="str">
        <f>IF($BU55="","",IF(LOOKUP($BU55,'aux 1'!$A$12:$A$231,'aux 1'!FY$12:FY$231)="","",1))</f>
        <v/>
      </c>
      <c r="EG55" s="14" t="str">
        <f>IF($BU55="","",IF(LOOKUP($BU55,'aux 1'!$A$12:$A$231,'aux 1'!FZ$12:FZ$231)="","",1))</f>
        <v/>
      </c>
      <c r="EH55" s="14" t="str">
        <f>IF($BU55="","",IF(LOOKUP($BU55,'aux 1'!$A$12:$A$231,'aux 1'!GA$12:GA$231)="","",1))</f>
        <v/>
      </c>
      <c r="EI55" s="14" t="str">
        <f>IF($BU55="","",IF(LOOKUP($BU55,'aux 1'!$A$12:$A$231,'aux 1'!GB$12:GB$231)="","",1))</f>
        <v/>
      </c>
      <c r="EJ55" s="14" t="str">
        <f>IF($BU55="","",IF(LOOKUP($BU55,'aux 1'!$A$12:$A$231,'aux 1'!GC$12:GC$231)="","",1))</f>
        <v/>
      </c>
      <c r="EK55" s="14" t="str">
        <f>IF($BU55="","",IF(LOOKUP($BU55,'aux 1'!$A$12:$A$231,'aux 1'!GD$12:GD$231)="","",1))</f>
        <v/>
      </c>
      <c r="EL55" s="14" t="str">
        <f>IF($BU55="","",IF(LOOKUP($BU55,'aux 1'!$A$12:$A$231,'aux 1'!GE$12:GE$231)="","",1))</f>
        <v/>
      </c>
      <c r="EM55" s="14" t="str">
        <f>IF($BU55="","",IF(LOOKUP($BU55,'aux 1'!$A$12:$A$231,'aux 1'!GF$12:GF$231)="","",1))</f>
        <v/>
      </c>
      <c r="EN55" s="14" t="str">
        <f>IF($BU55="","",IF(LOOKUP($BU55,'aux 1'!$A$12:$A$231,'aux 1'!GG$12:GG$231)="","",1))</f>
        <v/>
      </c>
      <c r="EO55" s="14" t="str">
        <f>IF($BU55="","",IF(LOOKUP($BU55,'aux 1'!$A$12:$A$231,'aux 1'!GH$12:GH$231)="","",1))</f>
        <v/>
      </c>
      <c r="EP55" s="14" t="str">
        <f>IF($BU55="","",IF(LOOKUP($BU55,'aux 1'!$A$12:$A$231,'aux 1'!GI$12:GI$231)="","",1))</f>
        <v/>
      </c>
      <c r="EQ55" s="14" t="str">
        <f>IF($BU55="","",IF(LOOKUP($BU55,'aux 1'!$A$12:$A$231,'aux 1'!GJ$12:GJ$231)="","",1))</f>
        <v/>
      </c>
      <c r="ER55" s="14" t="str">
        <f>IF($BU55="","",IF(LOOKUP($BU55,'aux 1'!$A$12:$A$231,'aux 1'!GK$12:GK$231)="","",1))</f>
        <v/>
      </c>
      <c r="ES55" s="14" t="str">
        <f>IF($BU55="","",IF(LOOKUP($BU55,'aux 1'!$A$12:$A$231,'aux 1'!GL$12:GL$231)="","",1))</f>
        <v/>
      </c>
      <c r="ET55" s="19" t="str">
        <f>IF($BU55="","",IF(LOOKUP($BU55,'aux 1'!$A$12:$A$231,'aux 1'!GM$12:GM$231)="","",1))</f>
        <v/>
      </c>
      <c r="EU55" s="19" t="str">
        <f>IF($BU55="","",IF(LOOKUP($BU55,'aux 1'!$A$12:$A$231,'aux 1'!GN$12:GN$231)="","",1))</f>
        <v/>
      </c>
      <c r="EV55" s="19" t="str">
        <f>IF($BU55="","",IF(LOOKUP($BU55,'aux 1'!$A$12:$A$231,'aux 1'!GO$12:GO$231)="","",1))</f>
        <v/>
      </c>
      <c r="EW55" s="19" t="str">
        <f>IF($BU55="","",IF(LOOKUP($BU55,'aux 1'!$A$12:$A$231,'aux 1'!GP$12:GP$231)="","",1))</f>
        <v/>
      </c>
      <c r="EX55" s="19" t="str">
        <f>IF($BU55="","",IF(LOOKUP($BU55,'aux 1'!$A$12:$A$231,'aux 1'!GQ$12:GQ$231)="","",1))</f>
        <v/>
      </c>
      <c r="EY55" s="19" t="str">
        <f>IF($BU55="","",IF(LOOKUP($BU55,'aux 1'!$A$12:$A$231,'aux 1'!GR$12:GR$231)="","",1))</f>
        <v/>
      </c>
      <c r="EZ55" s="19" t="str">
        <f>IF($BU55="","",IF(LOOKUP($BU55,'aux 1'!$A$12:$A$231,'aux 1'!GS$12:GS$231)="","",1))</f>
        <v/>
      </c>
      <c r="FA55" s="19" t="str">
        <f>IF($BU55="","",IF(LOOKUP($BU55,'aux 1'!$A$12:$A$231,'aux 1'!GT$12:GT$231)="","",1))</f>
        <v/>
      </c>
      <c r="FB55" s="19" t="str">
        <f>IF($BU55="","",IF(LOOKUP($BU55,'aux 1'!$A$12:$A$231,'aux 1'!GU$12:GU$231)="","",1))</f>
        <v/>
      </c>
      <c r="FC55" s="19" t="str">
        <f>IF($BU55="","",IF(LOOKUP($BU55,'aux 1'!$A$12:$A$231,'aux 1'!GV$12:GV$231)="","",1))</f>
        <v/>
      </c>
      <c r="FD55" s="19" t="str">
        <f>IF($BU55="","",IF(LOOKUP($BU55,'aux 1'!$A$12:$A$231,'aux 1'!GW$12:GW$231)="","",1))</f>
        <v/>
      </c>
      <c r="FE55" s="19" t="str">
        <f>IF($BU55="","",IF(LOOKUP($BU55,'aux 1'!$A$12:$A$231,'aux 1'!GX$12:GX$231)="","",1))</f>
        <v/>
      </c>
      <c r="FF55" s="19" t="str">
        <f>IF($BU55="","",IF(LOOKUP($BU55,'aux 1'!$A$12:$A$231,'aux 1'!GY$12:GY$231)="","",1))</f>
        <v/>
      </c>
      <c r="FG55" s="19" t="str">
        <f>IF($BU55="","",IF(LOOKUP($BU55,'aux 1'!$A$12:$A$231,'aux 1'!GZ$12:GZ$231)="","",1))</f>
        <v/>
      </c>
      <c r="FH55" s="19" t="str">
        <f>IF($BU55="","",IF(LOOKUP($BU55,'aux 1'!$A$12:$A$231,'aux 1'!HA$12:HA$231)="","",1))</f>
        <v/>
      </c>
      <c r="FI55" s="19" t="str">
        <f>IF($BU55="","",IF(LOOKUP($BU55,'aux 1'!$A$12:$A$231,'aux 1'!HB$12:HB$231)="","",1))</f>
        <v/>
      </c>
      <c r="FJ55" s="19" t="str">
        <f>IF($BU55="","",IF(LOOKUP($BU55,'aux 1'!$A$12:$A$231,'aux 1'!HC$12:HC$231)="","",1))</f>
        <v/>
      </c>
      <c r="FK55" s="19" t="str">
        <f>IF($BU55="","",IF(LOOKUP($BU55,'aux 1'!$A$12:$A$231,'aux 1'!HD$12:HD$231)="","",1))</f>
        <v/>
      </c>
      <c r="FM55" s="47"/>
      <c r="FN55" s="47"/>
      <c r="FO55" s="47"/>
      <c r="FP55" s="47"/>
      <c r="FQ55" s="47"/>
      <c r="FR55" s="47"/>
      <c r="FS55" s="47"/>
      <c r="FT55" s="47"/>
      <c r="FU55" s="47"/>
      <c r="FV55" s="47"/>
      <c r="FW55" s="47"/>
      <c r="FX55" s="47"/>
      <c r="FY55" s="47"/>
      <c r="FZ55" s="47"/>
    </row>
    <row r="56" spans="66:182" x14ac:dyDescent="0.25">
      <c r="BN56" s="47">
        <v>4</v>
      </c>
      <c r="BO56" s="122">
        <v>28</v>
      </c>
      <c r="BP56" s="11">
        <f t="shared" si="40"/>
        <v>3</v>
      </c>
      <c r="BQ56" s="15" t="str">
        <f t="shared" si="27"/>
        <v/>
      </c>
      <c r="BR56" s="121" t="str">
        <f t="shared" si="39"/>
        <v/>
      </c>
      <c r="BS56" s="47"/>
      <c r="BT56" s="47"/>
      <c r="BU56" s="47"/>
      <c r="BY56" s="322">
        <v>50</v>
      </c>
      <c r="BZ56" s="6" t="str">
        <f>IF($BU56="","",IF(LOOKUP($BU56,'aux 1'!$A$12:$A$231,'aux 1'!DS$12:DS$231)="","",1))</f>
        <v/>
      </c>
      <c r="CA56" s="6" t="str">
        <f>IF($BU56="","",IF(LOOKUP($BU56,'aux 1'!$A$12:$A$231,'aux 1'!DT$12:DT$231)="","",1))</f>
        <v/>
      </c>
      <c r="CB56" s="6" t="str">
        <f>IF($BU56="","",IF(LOOKUP($BU56,'aux 1'!$A$12:$A$231,'aux 1'!DU$12:DU$231)="","",1))</f>
        <v/>
      </c>
      <c r="CC56" s="6" t="str">
        <f>IF($BU56="","",IF(LOOKUP($BU56,'aux 1'!$A$12:$A$231,'aux 1'!DV$12:DV$231)="","",1))</f>
        <v/>
      </c>
      <c r="CD56" s="6" t="str">
        <f>IF($BU56="","",IF(LOOKUP($BU56,'aux 1'!$A$12:$A$231,'aux 1'!DW$12:DW$231)="","",1))</f>
        <v/>
      </c>
      <c r="CE56" s="6" t="str">
        <f>IF($BU56="","",IF(LOOKUP($BU56,'aux 1'!$A$12:$A$231,'aux 1'!DX$12:DX$231)="","",1))</f>
        <v/>
      </c>
      <c r="CF56" s="6" t="str">
        <f>IF($BU56="","",IF(LOOKUP($BU56,'aux 1'!$A$12:$A$231,'aux 1'!DY$12:DY$231)="","",1))</f>
        <v/>
      </c>
      <c r="CG56" s="6" t="str">
        <f>IF($BU56="","",IF(LOOKUP($BU56,'aux 1'!$A$12:$A$231,'aux 1'!DZ$12:DZ$231)="","",1))</f>
        <v/>
      </c>
      <c r="CH56" s="6" t="str">
        <f>IF($BU56="","",IF(LOOKUP($BU56,'aux 1'!$A$12:$A$231,'aux 1'!EA$12:EA$231)="","",1))</f>
        <v/>
      </c>
      <c r="CI56" s="6" t="str">
        <f>IF($BU56="","",IF(LOOKUP($BU56,'aux 1'!$A$12:$A$231,'aux 1'!EB$12:EB$231)="","",1))</f>
        <v/>
      </c>
      <c r="CJ56" s="6" t="str">
        <f>IF($BU56="","",IF(LOOKUP($BU56,'aux 1'!$A$12:$A$231,'aux 1'!EC$12:EC$231)="","",1))</f>
        <v/>
      </c>
      <c r="CK56" s="6" t="str">
        <f>IF($BU56="","",IF(LOOKUP($BU56,'aux 1'!$A$12:$A$231,'aux 1'!ED$12:ED$231)="","",1))</f>
        <v/>
      </c>
      <c r="CL56" s="6" t="str">
        <f>IF($BU56="","",IF(LOOKUP($BU56,'aux 1'!$A$12:$A$231,'aux 1'!EE$12:EE$231)="","",1))</f>
        <v/>
      </c>
      <c r="CM56" s="6" t="str">
        <f>IF($BU56="","",IF(LOOKUP($BU56,'aux 1'!$A$12:$A$231,'aux 1'!EF$12:EF$231)="","",1))</f>
        <v/>
      </c>
      <c r="CN56" s="6" t="str">
        <f>IF($BU56="","",IF(LOOKUP($BU56,'aux 1'!$A$12:$A$231,'aux 1'!EG$12:EG$231)="","",1))</f>
        <v/>
      </c>
      <c r="CO56" s="6" t="str">
        <f>IF($BU56="","",IF(LOOKUP($BU56,'aux 1'!$A$12:$A$231,'aux 1'!EH$12:EH$231)="","",1))</f>
        <v/>
      </c>
      <c r="CP56" s="6" t="str">
        <f>IF($BU56="","",IF(LOOKUP($BU56,'aux 1'!$A$12:$A$231,'aux 1'!EI$12:EI$231)="","",1))</f>
        <v/>
      </c>
      <c r="CQ56" s="6" t="str">
        <f>IF($BU56="","",IF(LOOKUP($BU56,'aux 1'!$A$12:$A$231,'aux 1'!EJ$12:EJ$231)="","",1))</f>
        <v/>
      </c>
      <c r="CR56" s="7" t="str">
        <f>IF($BU56="","",IF(LOOKUP($BU56,'aux 1'!$A$12:$A$231,'aux 1'!EK$12:EK$231)="","",1))</f>
        <v/>
      </c>
      <c r="CS56" s="7" t="str">
        <f>IF($BU56="","",IF(LOOKUP($BU56,'aux 1'!$A$12:$A$231,'aux 1'!EL$12:EL$231)="","",1))</f>
        <v/>
      </c>
      <c r="CT56" s="7" t="str">
        <f>IF($BU56="","",IF(LOOKUP($BU56,'aux 1'!$A$12:$A$231,'aux 1'!EM$12:EM$231)="","",1))</f>
        <v/>
      </c>
      <c r="CU56" s="7" t="str">
        <f>IF($BU56="","",IF(LOOKUP($BU56,'aux 1'!$A$12:$A$231,'aux 1'!EN$12:EN$231)="","",1))</f>
        <v/>
      </c>
      <c r="CV56" s="7" t="str">
        <f>IF($BU56="","",IF(LOOKUP($BU56,'aux 1'!$A$12:$A$231,'aux 1'!EO$12:EO$231)="","",1))</f>
        <v/>
      </c>
      <c r="CW56" s="7" t="str">
        <f>IF($BU56="","",IF(LOOKUP($BU56,'aux 1'!$A$12:$A$231,'aux 1'!EP$12:EP$231)="","",1))</f>
        <v/>
      </c>
      <c r="CX56" s="7" t="str">
        <f>IF($BU56="","",IF(LOOKUP($BU56,'aux 1'!$A$12:$A$231,'aux 1'!EQ$12:EQ$231)="","",1))</f>
        <v/>
      </c>
      <c r="CY56" s="7" t="str">
        <f>IF($BU56="","",IF(LOOKUP($BU56,'aux 1'!$A$12:$A$231,'aux 1'!ER$12:ER$231)="","",1))</f>
        <v/>
      </c>
      <c r="CZ56" s="7" t="str">
        <f>IF($BU56="","",IF(LOOKUP($BU56,'aux 1'!$A$12:$A$231,'aux 1'!ES$12:ES$231)="","",1))</f>
        <v/>
      </c>
      <c r="DA56" s="7" t="str">
        <f>IF($BU56="","",IF(LOOKUP($BU56,'aux 1'!$A$12:$A$231,'aux 1'!ET$12:ET$231)="","",1))</f>
        <v/>
      </c>
      <c r="DB56" s="7" t="str">
        <f>IF($BU56="","",IF(LOOKUP($BU56,'aux 1'!$A$12:$A$231,'aux 1'!EU$12:EU$231)="","",1))</f>
        <v/>
      </c>
      <c r="DC56" s="7" t="str">
        <f>IF($BU56="","",IF(LOOKUP($BU56,'aux 1'!$A$12:$A$231,'aux 1'!EV$12:EV$231)="","",1))</f>
        <v/>
      </c>
      <c r="DD56" s="7" t="str">
        <f>IF($BU56="","",IF(LOOKUP($BU56,'aux 1'!$A$12:$A$231,'aux 1'!EW$12:EW$231)="","",1))</f>
        <v/>
      </c>
      <c r="DE56" s="7" t="str">
        <f>IF($BU56="","",IF(LOOKUP($BU56,'aux 1'!$A$12:$A$231,'aux 1'!EX$12:EX$231)="","",1))</f>
        <v/>
      </c>
      <c r="DF56" s="7" t="str">
        <f>IF($BU56="","",IF(LOOKUP($BU56,'aux 1'!$A$12:$A$231,'aux 1'!EY$12:EY$231)="","",1))</f>
        <v/>
      </c>
      <c r="DG56" s="7" t="str">
        <f>IF($BU56="","",IF(LOOKUP($BU56,'aux 1'!$A$12:$A$231,'aux 1'!EZ$12:EZ$231)="","",1))</f>
        <v/>
      </c>
      <c r="DH56" s="7" t="str">
        <f>IF($BU56="","",IF(LOOKUP($BU56,'aux 1'!$A$12:$A$231,'aux 1'!FA$12:FA$231)="","",1))</f>
        <v/>
      </c>
      <c r="DI56" s="7" t="str">
        <f>IF($BU56="","",IF(LOOKUP($BU56,'aux 1'!$A$12:$A$231,'aux 1'!FB$12:FB$231)="","",1))</f>
        <v/>
      </c>
      <c r="DJ56" s="15" t="str">
        <f>IF($BU56="","",IF(LOOKUP($BU56,'aux 1'!$A$12:$A$231,'aux 1'!FC$12:FC$231)="","",1))</f>
        <v/>
      </c>
      <c r="DK56" s="15" t="str">
        <f>IF($BU56="","",IF(LOOKUP($BU56,'aux 1'!$A$12:$A$231,'aux 1'!FD$12:FD$231)="","",1))</f>
        <v/>
      </c>
      <c r="DL56" s="15" t="str">
        <f>IF($BU56="","",IF(LOOKUP($BU56,'aux 1'!$A$12:$A$231,'aux 1'!FE$12:FE$231)="","",1))</f>
        <v/>
      </c>
      <c r="DM56" s="15" t="str">
        <f>IF($BU56="","",IF(LOOKUP($BU56,'aux 1'!$A$12:$A$231,'aux 1'!FF$12:FF$231)="","",1))</f>
        <v/>
      </c>
      <c r="DN56" s="15" t="str">
        <f>IF($BU56="","",IF(LOOKUP($BU56,'aux 1'!$A$12:$A$231,'aux 1'!FG$12:FG$231)="","",1))</f>
        <v/>
      </c>
      <c r="DO56" s="15" t="str">
        <f>IF($BU56="","",IF(LOOKUP($BU56,'aux 1'!$A$12:$A$231,'aux 1'!FH$12:FH$231)="","",1))</f>
        <v/>
      </c>
      <c r="DP56" s="15" t="str">
        <f>IF($BU56="","",IF(LOOKUP($BU56,'aux 1'!$A$12:$A$231,'aux 1'!FI$12:FI$231)="","",1))</f>
        <v/>
      </c>
      <c r="DQ56" s="15" t="str">
        <f>IF($BU56="","",IF(LOOKUP($BU56,'aux 1'!$A$12:$A$231,'aux 1'!FJ$12:FJ$231)="","",1))</f>
        <v/>
      </c>
      <c r="DR56" s="15" t="str">
        <f>IF($BU56="","",IF(LOOKUP($BU56,'aux 1'!$A$12:$A$231,'aux 1'!FK$12:FK$231)="","",1))</f>
        <v/>
      </c>
      <c r="DS56" s="15" t="str">
        <f>IF($BU56="","",IF(LOOKUP($BU56,'aux 1'!$A$12:$A$231,'aux 1'!FL$12:FL$231)="","",1))</f>
        <v/>
      </c>
      <c r="DT56" s="15" t="str">
        <f>IF($BU56="","",IF(LOOKUP($BU56,'aux 1'!$A$12:$A$231,'aux 1'!FM$12:FM$231)="","",1))</f>
        <v/>
      </c>
      <c r="DU56" s="15" t="str">
        <f>IF($BU56="","",IF(LOOKUP($BU56,'aux 1'!$A$12:$A$231,'aux 1'!FN$12:FN$231)="","",1))</f>
        <v/>
      </c>
      <c r="DV56" s="15" t="str">
        <f>IF($BU56="","",IF(LOOKUP($BU56,'aux 1'!$A$12:$A$231,'aux 1'!FO$12:FO$231)="","",1))</f>
        <v/>
      </c>
      <c r="DW56" s="15" t="str">
        <f>IF($BU56="","",IF(LOOKUP($BU56,'aux 1'!$A$12:$A$231,'aux 1'!FP$12:FP$231)="","",1))</f>
        <v/>
      </c>
      <c r="DX56" s="15" t="str">
        <f>IF($BU56="","",IF(LOOKUP($BU56,'aux 1'!$A$12:$A$231,'aux 1'!FQ$12:FQ$231)="","",1))</f>
        <v/>
      </c>
      <c r="DY56" s="15" t="str">
        <f>IF($BU56="","",IF(LOOKUP($BU56,'aux 1'!$A$12:$A$231,'aux 1'!FR$12:FR$231)="","",1))</f>
        <v/>
      </c>
      <c r="DZ56" s="15" t="str">
        <f>IF($BU56="","",IF(LOOKUP($BU56,'aux 1'!$A$12:$A$231,'aux 1'!FS$12:FS$231)="","",1))</f>
        <v/>
      </c>
      <c r="EA56" s="15" t="str">
        <f>IF($BU56="","",IF(LOOKUP($BU56,'aux 1'!$A$12:$A$231,'aux 1'!FT$12:FT$231)="","",1))</f>
        <v/>
      </c>
      <c r="EB56" s="14" t="str">
        <f>IF($BU56="","",IF(LOOKUP($BU56,'aux 1'!$A$12:$A$231,'aux 1'!FU$12:FU$231)="","",1))</f>
        <v/>
      </c>
      <c r="EC56" s="14" t="str">
        <f>IF($BU56="","",IF(LOOKUP($BU56,'aux 1'!$A$12:$A$231,'aux 1'!FV$12:FV$231)="","",1))</f>
        <v/>
      </c>
      <c r="ED56" s="14" t="str">
        <f>IF($BU56="","",IF(LOOKUP($BU56,'aux 1'!$A$12:$A$231,'aux 1'!FW$12:FW$231)="","",1))</f>
        <v/>
      </c>
      <c r="EE56" s="14" t="str">
        <f>IF($BU56="","",IF(LOOKUP($BU56,'aux 1'!$A$12:$A$231,'aux 1'!FX$12:FX$231)="","",1))</f>
        <v/>
      </c>
      <c r="EF56" s="14" t="str">
        <f>IF($BU56="","",IF(LOOKUP($BU56,'aux 1'!$A$12:$A$231,'aux 1'!FY$12:FY$231)="","",1))</f>
        <v/>
      </c>
      <c r="EG56" s="14" t="str">
        <f>IF($BU56="","",IF(LOOKUP($BU56,'aux 1'!$A$12:$A$231,'aux 1'!FZ$12:FZ$231)="","",1))</f>
        <v/>
      </c>
      <c r="EH56" s="14" t="str">
        <f>IF($BU56="","",IF(LOOKUP($BU56,'aux 1'!$A$12:$A$231,'aux 1'!GA$12:GA$231)="","",1))</f>
        <v/>
      </c>
      <c r="EI56" s="14" t="str">
        <f>IF($BU56="","",IF(LOOKUP($BU56,'aux 1'!$A$12:$A$231,'aux 1'!GB$12:GB$231)="","",1))</f>
        <v/>
      </c>
      <c r="EJ56" s="14" t="str">
        <f>IF($BU56="","",IF(LOOKUP($BU56,'aux 1'!$A$12:$A$231,'aux 1'!GC$12:GC$231)="","",1))</f>
        <v/>
      </c>
      <c r="EK56" s="14" t="str">
        <f>IF($BU56="","",IF(LOOKUP($BU56,'aux 1'!$A$12:$A$231,'aux 1'!GD$12:GD$231)="","",1))</f>
        <v/>
      </c>
      <c r="EL56" s="14" t="str">
        <f>IF($BU56="","",IF(LOOKUP($BU56,'aux 1'!$A$12:$A$231,'aux 1'!GE$12:GE$231)="","",1))</f>
        <v/>
      </c>
      <c r="EM56" s="14" t="str">
        <f>IF($BU56="","",IF(LOOKUP($BU56,'aux 1'!$A$12:$A$231,'aux 1'!GF$12:GF$231)="","",1))</f>
        <v/>
      </c>
      <c r="EN56" s="14" t="str">
        <f>IF($BU56="","",IF(LOOKUP($BU56,'aux 1'!$A$12:$A$231,'aux 1'!GG$12:GG$231)="","",1))</f>
        <v/>
      </c>
      <c r="EO56" s="14" t="str">
        <f>IF($BU56="","",IF(LOOKUP($BU56,'aux 1'!$A$12:$A$231,'aux 1'!GH$12:GH$231)="","",1))</f>
        <v/>
      </c>
      <c r="EP56" s="14" t="str">
        <f>IF($BU56="","",IF(LOOKUP($BU56,'aux 1'!$A$12:$A$231,'aux 1'!GI$12:GI$231)="","",1))</f>
        <v/>
      </c>
      <c r="EQ56" s="14" t="str">
        <f>IF($BU56="","",IF(LOOKUP($BU56,'aux 1'!$A$12:$A$231,'aux 1'!GJ$12:GJ$231)="","",1))</f>
        <v/>
      </c>
      <c r="ER56" s="14" t="str">
        <f>IF($BU56="","",IF(LOOKUP($BU56,'aux 1'!$A$12:$A$231,'aux 1'!GK$12:GK$231)="","",1))</f>
        <v/>
      </c>
      <c r="ES56" s="14" t="str">
        <f>IF($BU56="","",IF(LOOKUP($BU56,'aux 1'!$A$12:$A$231,'aux 1'!GL$12:GL$231)="","",1))</f>
        <v/>
      </c>
      <c r="ET56" s="19" t="str">
        <f>IF($BU56="","",IF(LOOKUP($BU56,'aux 1'!$A$12:$A$231,'aux 1'!GM$12:GM$231)="","",1))</f>
        <v/>
      </c>
      <c r="EU56" s="19" t="str">
        <f>IF($BU56="","",IF(LOOKUP($BU56,'aux 1'!$A$12:$A$231,'aux 1'!GN$12:GN$231)="","",1))</f>
        <v/>
      </c>
      <c r="EV56" s="19" t="str">
        <f>IF($BU56="","",IF(LOOKUP($BU56,'aux 1'!$A$12:$A$231,'aux 1'!GO$12:GO$231)="","",1))</f>
        <v/>
      </c>
      <c r="EW56" s="19" t="str">
        <f>IF($BU56="","",IF(LOOKUP($BU56,'aux 1'!$A$12:$A$231,'aux 1'!GP$12:GP$231)="","",1))</f>
        <v/>
      </c>
      <c r="EX56" s="19" t="str">
        <f>IF($BU56="","",IF(LOOKUP($BU56,'aux 1'!$A$12:$A$231,'aux 1'!GQ$12:GQ$231)="","",1))</f>
        <v/>
      </c>
      <c r="EY56" s="19" t="str">
        <f>IF($BU56="","",IF(LOOKUP($BU56,'aux 1'!$A$12:$A$231,'aux 1'!GR$12:GR$231)="","",1))</f>
        <v/>
      </c>
      <c r="EZ56" s="19" t="str">
        <f>IF($BU56="","",IF(LOOKUP($BU56,'aux 1'!$A$12:$A$231,'aux 1'!GS$12:GS$231)="","",1))</f>
        <v/>
      </c>
      <c r="FA56" s="19" t="str">
        <f>IF($BU56="","",IF(LOOKUP($BU56,'aux 1'!$A$12:$A$231,'aux 1'!GT$12:GT$231)="","",1))</f>
        <v/>
      </c>
      <c r="FB56" s="19" t="str">
        <f>IF($BU56="","",IF(LOOKUP($BU56,'aux 1'!$A$12:$A$231,'aux 1'!GU$12:GU$231)="","",1))</f>
        <v/>
      </c>
      <c r="FC56" s="19" t="str">
        <f>IF($BU56="","",IF(LOOKUP($BU56,'aux 1'!$A$12:$A$231,'aux 1'!GV$12:GV$231)="","",1))</f>
        <v/>
      </c>
      <c r="FD56" s="19" t="str">
        <f>IF($BU56="","",IF(LOOKUP($BU56,'aux 1'!$A$12:$A$231,'aux 1'!GW$12:GW$231)="","",1))</f>
        <v/>
      </c>
      <c r="FE56" s="19" t="str">
        <f>IF($BU56="","",IF(LOOKUP($BU56,'aux 1'!$A$12:$A$231,'aux 1'!GX$12:GX$231)="","",1))</f>
        <v/>
      </c>
      <c r="FF56" s="19" t="str">
        <f>IF($BU56="","",IF(LOOKUP($BU56,'aux 1'!$A$12:$A$231,'aux 1'!GY$12:GY$231)="","",1))</f>
        <v/>
      </c>
      <c r="FG56" s="19" t="str">
        <f>IF($BU56="","",IF(LOOKUP($BU56,'aux 1'!$A$12:$A$231,'aux 1'!GZ$12:GZ$231)="","",1))</f>
        <v/>
      </c>
      <c r="FH56" s="19" t="str">
        <f>IF($BU56="","",IF(LOOKUP($BU56,'aux 1'!$A$12:$A$231,'aux 1'!HA$12:HA$231)="","",1))</f>
        <v/>
      </c>
      <c r="FI56" s="19" t="str">
        <f>IF($BU56="","",IF(LOOKUP($BU56,'aux 1'!$A$12:$A$231,'aux 1'!HB$12:HB$231)="","",1))</f>
        <v/>
      </c>
      <c r="FJ56" s="19" t="str">
        <f>IF($BU56="","",IF(LOOKUP($BU56,'aux 1'!$A$12:$A$231,'aux 1'!HC$12:HC$231)="","",1))</f>
        <v/>
      </c>
      <c r="FK56" s="19" t="str">
        <f>IF($BU56="","",IF(LOOKUP($BU56,'aux 1'!$A$12:$A$231,'aux 1'!HD$12:HD$231)="","",1))</f>
        <v/>
      </c>
      <c r="FM56" s="47"/>
      <c r="FN56" s="47"/>
      <c r="FO56" s="47"/>
      <c r="FP56" s="47"/>
      <c r="FQ56" s="47"/>
      <c r="FR56" s="47"/>
      <c r="FS56" s="47"/>
      <c r="FT56" s="47"/>
      <c r="FU56" s="47"/>
      <c r="FV56" s="47"/>
      <c r="FW56" s="47"/>
      <c r="FX56" s="47"/>
      <c r="FY56" s="47"/>
      <c r="FZ56" s="47"/>
    </row>
    <row r="57" spans="66:182" x14ac:dyDescent="0.25">
      <c r="BN57" s="47">
        <v>5</v>
      </c>
      <c r="BO57" s="122">
        <v>29</v>
      </c>
      <c r="BP57" s="11">
        <f t="shared" si="40"/>
        <v>3</v>
      </c>
      <c r="BQ57" s="15" t="str">
        <f t="shared" si="27"/>
        <v/>
      </c>
      <c r="BR57" s="121" t="str">
        <f t="shared" si="39"/>
        <v/>
      </c>
      <c r="BS57" s="47"/>
      <c r="BT57" s="47"/>
      <c r="BU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c r="DQ57" s="47"/>
      <c r="DR57" s="47"/>
      <c r="DS57" s="47"/>
      <c r="DT57" s="47"/>
      <c r="DU57" s="47"/>
      <c r="DV57" s="47"/>
      <c r="DW57" s="47"/>
      <c r="DX57" s="47"/>
      <c r="DY57" s="47"/>
      <c r="DZ57" s="47"/>
      <c r="EA57" s="47"/>
      <c r="EB57" s="47"/>
      <c r="EC57" s="47"/>
      <c r="ED57" s="47"/>
      <c r="EE57" s="47"/>
      <c r="EF57" s="47"/>
      <c r="EG57" s="47"/>
      <c r="EH57" s="47"/>
      <c r="EI57" s="47"/>
      <c r="EJ57" s="47"/>
      <c r="EK57" s="47"/>
      <c r="EL57" s="47"/>
      <c r="EM57" s="47"/>
      <c r="EN57" s="47"/>
      <c r="EO57" s="47"/>
      <c r="EP57" s="47"/>
      <c r="EQ57" s="47"/>
      <c r="ER57" s="47"/>
      <c r="ES57" s="47"/>
      <c r="ET57" s="47"/>
      <c r="EU57" s="47"/>
      <c r="EV57" s="47"/>
      <c r="EW57" s="47"/>
      <c r="EX57" s="47"/>
      <c r="EY57" s="47"/>
      <c r="EZ57" s="47"/>
      <c r="FA57" s="47"/>
      <c r="FB57" s="47"/>
      <c r="FC57" s="47"/>
      <c r="FD57" s="47"/>
      <c r="FE57" s="47"/>
      <c r="FF57" s="47"/>
      <c r="FG57" s="47"/>
      <c r="FH57" s="47"/>
      <c r="FI57" s="47"/>
      <c r="FJ57" s="47"/>
      <c r="FK57" s="47"/>
      <c r="FM57" s="47"/>
      <c r="FN57" s="47"/>
      <c r="FO57" s="47"/>
      <c r="FP57" s="47"/>
      <c r="FQ57" s="47"/>
      <c r="FR57" s="47"/>
      <c r="FS57" s="47"/>
      <c r="FT57" s="47"/>
      <c r="FU57" s="47"/>
      <c r="FV57" s="47"/>
      <c r="FW57" s="47"/>
      <c r="FX57" s="47"/>
      <c r="FY57" s="47"/>
      <c r="FZ57" s="47"/>
    </row>
    <row r="58" spans="66:182" x14ac:dyDescent="0.25">
      <c r="BN58" s="47">
        <v>6</v>
      </c>
      <c r="BO58" s="122">
        <v>30</v>
      </c>
      <c r="BP58" s="11">
        <f t="shared" si="40"/>
        <v>3</v>
      </c>
      <c r="BQ58" s="15" t="str">
        <f t="shared" si="27"/>
        <v/>
      </c>
      <c r="BR58" s="121" t="str">
        <f t="shared" si="39"/>
        <v/>
      </c>
      <c r="BS58" s="47"/>
      <c r="BT58" s="47"/>
      <c r="BU58" s="47"/>
      <c r="BY58" s="424" t="s">
        <v>45</v>
      </c>
      <c r="BZ58" s="134"/>
      <c r="CA58" s="134"/>
      <c r="FM58" s="47"/>
      <c r="FN58" s="47"/>
      <c r="FO58" s="47"/>
      <c r="FP58" s="47"/>
      <c r="FQ58" s="47"/>
      <c r="FR58" s="47"/>
      <c r="FS58" s="47"/>
      <c r="FT58" s="47"/>
      <c r="FU58" s="47"/>
      <c r="FV58" s="47"/>
      <c r="FW58" s="47"/>
      <c r="FX58" s="47"/>
      <c r="FY58" s="47"/>
      <c r="FZ58" s="47"/>
    </row>
    <row r="59" spans="66:182" x14ac:dyDescent="0.25">
      <c r="BN59" s="47">
        <v>7</v>
      </c>
      <c r="BO59" s="122">
        <v>31</v>
      </c>
      <c r="BP59" s="11">
        <f t="shared" si="40"/>
        <v>3</v>
      </c>
      <c r="BQ59" s="15" t="str">
        <f t="shared" si="27"/>
        <v/>
      </c>
      <c r="BR59" s="121" t="str">
        <f t="shared" si="39"/>
        <v/>
      </c>
      <c r="BS59" s="47"/>
      <c r="BT59" s="47"/>
      <c r="BU59" s="47"/>
      <c r="BY59" s="126">
        <f>SUM(BZ59:FK59)</f>
        <v>0</v>
      </c>
      <c r="BZ59" s="62" t="str">
        <f>IF(SUM(BZ7:BZ56)&gt;1,1,"")</f>
        <v/>
      </c>
      <c r="CA59" s="62" t="str">
        <f t="shared" ref="CA59:EL59" si="41">IF(SUM(CA7:CA56)&gt;1,1,"")</f>
        <v/>
      </c>
      <c r="CB59" s="62" t="str">
        <f t="shared" si="41"/>
        <v/>
      </c>
      <c r="CC59" s="62" t="str">
        <f t="shared" si="41"/>
        <v/>
      </c>
      <c r="CD59" s="62" t="str">
        <f t="shared" si="41"/>
        <v/>
      </c>
      <c r="CE59" s="62" t="str">
        <f t="shared" si="41"/>
        <v/>
      </c>
      <c r="CF59" s="62" t="str">
        <f t="shared" si="41"/>
        <v/>
      </c>
      <c r="CG59" s="62" t="str">
        <f t="shared" si="41"/>
        <v/>
      </c>
      <c r="CH59" s="62" t="str">
        <f t="shared" si="41"/>
        <v/>
      </c>
      <c r="CI59" s="62" t="str">
        <f t="shared" si="41"/>
        <v/>
      </c>
      <c r="CJ59" s="62" t="str">
        <f t="shared" si="41"/>
        <v/>
      </c>
      <c r="CK59" s="62" t="str">
        <f t="shared" si="41"/>
        <v/>
      </c>
      <c r="CL59" s="62" t="str">
        <f t="shared" si="41"/>
        <v/>
      </c>
      <c r="CM59" s="62" t="str">
        <f t="shared" si="41"/>
        <v/>
      </c>
      <c r="CN59" s="62" t="str">
        <f t="shared" si="41"/>
        <v/>
      </c>
      <c r="CO59" s="62" t="str">
        <f t="shared" si="41"/>
        <v/>
      </c>
      <c r="CP59" s="62" t="str">
        <f t="shared" si="41"/>
        <v/>
      </c>
      <c r="CQ59" s="62" t="str">
        <f t="shared" si="41"/>
        <v/>
      </c>
      <c r="CR59" s="62" t="str">
        <f t="shared" si="41"/>
        <v/>
      </c>
      <c r="CS59" s="62" t="str">
        <f t="shared" si="41"/>
        <v/>
      </c>
      <c r="CT59" s="62" t="str">
        <f t="shared" si="41"/>
        <v/>
      </c>
      <c r="CU59" s="62" t="str">
        <f t="shared" si="41"/>
        <v/>
      </c>
      <c r="CV59" s="62" t="str">
        <f t="shared" si="41"/>
        <v/>
      </c>
      <c r="CW59" s="62" t="str">
        <f t="shared" si="41"/>
        <v/>
      </c>
      <c r="CX59" s="62" t="str">
        <f t="shared" si="41"/>
        <v/>
      </c>
      <c r="CY59" s="62" t="str">
        <f t="shared" si="41"/>
        <v/>
      </c>
      <c r="CZ59" s="62" t="str">
        <f t="shared" si="41"/>
        <v/>
      </c>
      <c r="DA59" s="62" t="str">
        <f t="shared" si="41"/>
        <v/>
      </c>
      <c r="DB59" s="62" t="str">
        <f t="shared" si="41"/>
        <v/>
      </c>
      <c r="DC59" s="62" t="str">
        <f t="shared" si="41"/>
        <v/>
      </c>
      <c r="DD59" s="62" t="str">
        <f t="shared" si="41"/>
        <v/>
      </c>
      <c r="DE59" s="62" t="str">
        <f t="shared" si="41"/>
        <v/>
      </c>
      <c r="DF59" s="62" t="str">
        <f t="shared" si="41"/>
        <v/>
      </c>
      <c r="DG59" s="62" t="str">
        <f t="shared" si="41"/>
        <v/>
      </c>
      <c r="DH59" s="62" t="str">
        <f t="shared" si="41"/>
        <v/>
      </c>
      <c r="DI59" s="62" t="str">
        <f t="shared" si="41"/>
        <v/>
      </c>
      <c r="DJ59" s="62" t="str">
        <f t="shared" si="41"/>
        <v/>
      </c>
      <c r="DK59" s="62" t="str">
        <f t="shared" si="41"/>
        <v/>
      </c>
      <c r="DL59" s="62" t="str">
        <f t="shared" si="41"/>
        <v/>
      </c>
      <c r="DM59" s="62" t="str">
        <f t="shared" si="41"/>
        <v/>
      </c>
      <c r="DN59" s="62" t="str">
        <f t="shared" si="41"/>
        <v/>
      </c>
      <c r="DO59" s="62" t="str">
        <f t="shared" si="41"/>
        <v/>
      </c>
      <c r="DP59" s="62" t="str">
        <f t="shared" si="41"/>
        <v/>
      </c>
      <c r="DQ59" s="62" t="str">
        <f t="shared" si="41"/>
        <v/>
      </c>
      <c r="DR59" s="62" t="str">
        <f t="shared" si="41"/>
        <v/>
      </c>
      <c r="DS59" s="62" t="str">
        <f t="shared" si="41"/>
        <v/>
      </c>
      <c r="DT59" s="62" t="str">
        <f t="shared" si="41"/>
        <v/>
      </c>
      <c r="DU59" s="62" t="str">
        <f t="shared" si="41"/>
        <v/>
      </c>
      <c r="DV59" s="62" t="str">
        <f t="shared" si="41"/>
        <v/>
      </c>
      <c r="DW59" s="62" t="str">
        <f t="shared" si="41"/>
        <v/>
      </c>
      <c r="DX59" s="62" t="str">
        <f t="shared" si="41"/>
        <v/>
      </c>
      <c r="DY59" s="62" t="str">
        <f t="shared" si="41"/>
        <v/>
      </c>
      <c r="DZ59" s="62" t="str">
        <f t="shared" si="41"/>
        <v/>
      </c>
      <c r="EA59" s="62" t="str">
        <f t="shared" si="41"/>
        <v/>
      </c>
      <c r="EB59" s="62" t="str">
        <f t="shared" si="41"/>
        <v/>
      </c>
      <c r="EC59" s="62" t="str">
        <f t="shared" si="41"/>
        <v/>
      </c>
      <c r="ED59" s="62" t="str">
        <f t="shared" si="41"/>
        <v/>
      </c>
      <c r="EE59" s="62" t="str">
        <f t="shared" si="41"/>
        <v/>
      </c>
      <c r="EF59" s="62" t="str">
        <f t="shared" si="41"/>
        <v/>
      </c>
      <c r="EG59" s="62" t="str">
        <f t="shared" si="41"/>
        <v/>
      </c>
      <c r="EH59" s="62" t="str">
        <f t="shared" si="41"/>
        <v/>
      </c>
      <c r="EI59" s="62" t="str">
        <f t="shared" si="41"/>
        <v/>
      </c>
      <c r="EJ59" s="62" t="str">
        <f t="shared" si="41"/>
        <v/>
      </c>
      <c r="EK59" s="62" t="str">
        <f t="shared" si="41"/>
        <v/>
      </c>
      <c r="EL59" s="62" t="str">
        <f t="shared" si="41"/>
        <v/>
      </c>
      <c r="EM59" s="62" t="str">
        <f t="shared" ref="EM59:FK59" si="42">IF(SUM(EM7:EM56)&gt;1,1,"")</f>
        <v/>
      </c>
      <c r="EN59" s="62" t="str">
        <f t="shared" si="42"/>
        <v/>
      </c>
      <c r="EO59" s="62" t="str">
        <f t="shared" si="42"/>
        <v/>
      </c>
      <c r="EP59" s="62" t="str">
        <f t="shared" si="42"/>
        <v/>
      </c>
      <c r="EQ59" s="62" t="str">
        <f t="shared" si="42"/>
        <v/>
      </c>
      <c r="ER59" s="62" t="str">
        <f t="shared" si="42"/>
        <v/>
      </c>
      <c r="ES59" s="62" t="str">
        <f t="shared" si="42"/>
        <v/>
      </c>
      <c r="ET59" s="62" t="str">
        <f t="shared" si="42"/>
        <v/>
      </c>
      <c r="EU59" s="62" t="str">
        <f t="shared" si="42"/>
        <v/>
      </c>
      <c r="EV59" s="62" t="str">
        <f t="shared" si="42"/>
        <v/>
      </c>
      <c r="EW59" s="62" t="str">
        <f t="shared" si="42"/>
        <v/>
      </c>
      <c r="EX59" s="62" t="str">
        <f t="shared" si="42"/>
        <v/>
      </c>
      <c r="EY59" s="62" t="str">
        <f t="shared" si="42"/>
        <v/>
      </c>
      <c r="EZ59" s="62" t="str">
        <f t="shared" si="42"/>
        <v/>
      </c>
      <c r="FA59" s="62" t="str">
        <f t="shared" si="42"/>
        <v/>
      </c>
      <c r="FB59" s="62" t="str">
        <f t="shared" si="42"/>
        <v/>
      </c>
      <c r="FC59" s="62" t="str">
        <f t="shared" si="42"/>
        <v/>
      </c>
      <c r="FD59" s="62" t="str">
        <f t="shared" si="42"/>
        <v/>
      </c>
      <c r="FE59" s="62" t="str">
        <f t="shared" si="42"/>
        <v/>
      </c>
      <c r="FF59" s="62" t="str">
        <f t="shared" si="42"/>
        <v/>
      </c>
      <c r="FG59" s="62" t="str">
        <f t="shared" si="42"/>
        <v/>
      </c>
      <c r="FH59" s="62" t="str">
        <f t="shared" si="42"/>
        <v/>
      </c>
      <c r="FI59" s="62" t="str">
        <f t="shared" si="42"/>
        <v/>
      </c>
      <c r="FJ59" s="62" t="str">
        <f t="shared" si="42"/>
        <v/>
      </c>
      <c r="FK59" s="62" t="str">
        <f t="shared" si="42"/>
        <v/>
      </c>
      <c r="FM59" s="47"/>
      <c r="FN59" s="47"/>
      <c r="FO59" s="47"/>
      <c r="FP59" s="47"/>
      <c r="FQ59" s="47"/>
      <c r="FR59" s="47"/>
      <c r="FS59" s="47"/>
      <c r="FT59" s="47"/>
      <c r="FU59" s="47"/>
      <c r="FV59" s="47"/>
      <c r="FW59" s="47"/>
      <c r="FX59" s="47"/>
      <c r="FY59" s="47"/>
      <c r="FZ59" s="47"/>
    </row>
    <row r="60" spans="66:182" x14ac:dyDescent="0.25">
      <c r="BN60" s="47">
        <v>8</v>
      </c>
      <c r="BO60" s="122">
        <v>32</v>
      </c>
      <c r="BP60" s="11">
        <f t="shared" si="40"/>
        <v>3</v>
      </c>
      <c r="BQ60" s="15" t="str">
        <f t="shared" si="27"/>
        <v/>
      </c>
      <c r="BR60" s="121" t="str">
        <f t="shared" si="39"/>
        <v/>
      </c>
      <c r="BS60" s="47"/>
      <c r="BT60" s="47"/>
      <c r="BU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c r="DQ60" s="47"/>
      <c r="DR60" s="47"/>
      <c r="DS60" s="47"/>
      <c r="DT60" s="47"/>
      <c r="DU60" s="47"/>
      <c r="DV60" s="47"/>
      <c r="DW60" s="47"/>
      <c r="DX60" s="47"/>
      <c r="DY60" s="47"/>
      <c r="DZ60" s="47"/>
      <c r="EA60" s="47"/>
      <c r="EB60" s="47"/>
      <c r="EC60" s="47"/>
      <c r="ED60" s="47"/>
      <c r="EE60" s="47"/>
      <c r="EF60" s="47"/>
      <c r="EG60" s="47"/>
      <c r="EH60" s="47"/>
      <c r="EI60" s="47"/>
      <c r="EJ60" s="47"/>
      <c r="EK60" s="47"/>
      <c r="EL60" s="47"/>
      <c r="EM60" s="47"/>
      <c r="EN60" s="47"/>
      <c r="EO60" s="47"/>
      <c r="EP60" s="47"/>
      <c r="EQ60" s="47"/>
      <c r="ER60" s="47"/>
      <c r="ES60" s="47"/>
      <c r="ET60" s="47"/>
      <c r="EU60" s="47"/>
      <c r="EV60" s="47"/>
      <c r="EW60" s="47"/>
      <c r="EX60" s="47"/>
      <c r="EY60" s="47"/>
      <c r="EZ60" s="47"/>
      <c r="FA60" s="47"/>
      <c r="FB60" s="47"/>
      <c r="FC60" s="47"/>
      <c r="FD60" s="47"/>
      <c r="FE60" s="47"/>
      <c r="FF60" s="47"/>
      <c r="FG60" s="47"/>
      <c r="FH60" s="47"/>
      <c r="FI60" s="47"/>
      <c r="FJ60" s="47"/>
      <c r="FK60" s="47"/>
      <c r="FM60" s="47"/>
      <c r="FN60" s="47"/>
      <c r="FO60" s="47"/>
      <c r="FP60" s="47"/>
      <c r="FQ60" s="47"/>
      <c r="FR60" s="47"/>
      <c r="FS60" s="47"/>
      <c r="FT60" s="47"/>
      <c r="FU60" s="47"/>
      <c r="FV60" s="47"/>
      <c r="FW60" s="47"/>
      <c r="FX60" s="47"/>
      <c r="FY60" s="47"/>
      <c r="FZ60" s="47"/>
    </row>
    <row r="61" spans="66:182" x14ac:dyDescent="0.25">
      <c r="BN61" s="47">
        <v>9</v>
      </c>
      <c r="BO61" s="122">
        <v>33</v>
      </c>
      <c r="BP61" s="11">
        <f t="shared" si="40"/>
        <v>3</v>
      </c>
      <c r="BQ61" s="15" t="str">
        <f t="shared" si="27"/>
        <v/>
      </c>
      <c r="BR61" s="121" t="str">
        <f t="shared" si="39"/>
        <v/>
      </c>
      <c r="BS61" s="47"/>
      <c r="BT61" s="47"/>
      <c r="BU61" s="47"/>
      <c r="FM61" s="47"/>
      <c r="FN61" s="47"/>
      <c r="FO61" s="47"/>
      <c r="FP61" s="47"/>
      <c r="FQ61" s="47"/>
      <c r="FR61" s="47"/>
      <c r="FS61" s="47"/>
      <c r="FT61" s="47"/>
      <c r="FU61" s="47"/>
      <c r="FV61" s="47"/>
      <c r="FW61" s="47"/>
      <c r="FX61" s="47"/>
      <c r="FY61" s="47"/>
      <c r="FZ61" s="47"/>
    </row>
    <row r="62" spans="66:182" x14ac:dyDescent="0.25">
      <c r="BN62" s="47">
        <v>10</v>
      </c>
      <c r="BO62" s="122">
        <v>34</v>
      </c>
      <c r="BP62" s="11">
        <f t="shared" si="40"/>
        <v>3</v>
      </c>
      <c r="BQ62" s="15" t="str">
        <f t="shared" si="27"/>
        <v/>
      </c>
      <c r="BR62" s="121" t="str">
        <f t="shared" si="39"/>
        <v/>
      </c>
      <c r="BS62" s="47"/>
      <c r="BT62" s="47"/>
      <c r="BU62" s="47"/>
      <c r="FM62" s="47"/>
      <c r="FN62" s="47"/>
      <c r="FO62" s="47"/>
      <c r="FP62" s="47"/>
      <c r="FQ62" s="47"/>
      <c r="FR62" s="47"/>
      <c r="FS62" s="47"/>
      <c r="FT62" s="47"/>
      <c r="FU62" s="47"/>
      <c r="FV62" s="47"/>
      <c r="FW62" s="47"/>
      <c r="FX62" s="47"/>
      <c r="FY62" s="47"/>
      <c r="FZ62" s="47"/>
    </row>
    <row r="63" spans="66:182" x14ac:dyDescent="0.25">
      <c r="BN63" s="47">
        <v>11</v>
      </c>
      <c r="BO63" s="122">
        <v>35</v>
      </c>
      <c r="BP63" s="11">
        <f t="shared" si="40"/>
        <v>3</v>
      </c>
      <c r="BQ63" s="15" t="str">
        <f t="shared" si="27"/>
        <v/>
      </c>
      <c r="BR63" s="121" t="str">
        <f t="shared" ref="BR63:BR72" si="43">IF(BQ63="","",LEN(BQ63))</f>
        <v/>
      </c>
      <c r="BS63" s="47"/>
      <c r="BT63" s="47"/>
      <c r="BU63" s="47"/>
      <c r="FM63" s="47"/>
      <c r="FN63" s="47"/>
      <c r="FO63" s="47"/>
      <c r="FP63" s="47"/>
      <c r="FQ63" s="47"/>
      <c r="FR63" s="47"/>
      <c r="FS63" s="47"/>
      <c r="FT63" s="47"/>
      <c r="FU63" s="47"/>
      <c r="FV63" s="47"/>
      <c r="FW63" s="47"/>
      <c r="FX63" s="47"/>
      <c r="FY63" s="47"/>
      <c r="FZ63" s="47"/>
    </row>
    <row r="64" spans="66:182" x14ac:dyDescent="0.25">
      <c r="BN64" s="47">
        <v>12</v>
      </c>
      <c r="BO64" s="122">
        <v>36</v>
      </c>
      <c r="BP64" s="11">
        <f t="shared" si="40"/>
        <v>3</v>
      </c>
      <c r="BQ64" s="15" t="str">
        <f t="shared" si="27"/>
        <v/>
      </c>
      <c r="BR64" s="121" t="str">
        <f t="shared" si="43"/>
        <v/>
      </c>
      <c r="BS64" s="47"/>
      <c r="BT64" s="47"/>
      <c r="BU64" s="47"/>
      <c r="FM64" s="47"/>
      <c r="FN64" s="47"/>
      <c r="FO64" s="47"/>
      <c r="FP64" s="47"/>
      <c r="FQ64" s="47"/>
      <c r="FR64" s="47"/>
      <c r="FS64" s="47"/>
      <c r="FT64" s="47"/>
      <c r="FU64" s="47"/>
      <c r="FV64" s="47"/>
      <c r="FW64" s="47"/>
      <c r="FX64" s="47"/>
      <c r="FY64" s="47"/>
      <c r="FZ64" s="47"/>
    </row>
    <row r="65" spans="66:182" x14ac:dyDescent="0.25">
      <c r="BN65" s="47">
        <v>13</v>
      </c>
      <c r="BO65" s="122">
        <v>37</v>
      </c>
      <c r="BP65" s="11">
        <f t="shared" si="40"/>
        <v>3</v>
      </c>
      <c r="BQ65" s="15" t="str">
        <f t="shared" si="27"/>
        <v/>
      </c>
      <c r="BR65" s="121" t="str">
        <f t="shared" si="43"/>
        <v/>
      </c>
      <c r="BS65" s="47"/>
      <c r="BT65" s="47"/>
      <c r="BU65" s="47"/>
      <c r="FM65" s="47"/>
      <c r="FN65" s="47"/>
      <c r="FO65" s="47"/>
      <c r="FP65" s="47"/>
      <c r="FQ65" s="47"/>
      <c r="FR65" s="47"/>
      <c r="FS65" s="47"/>
      <c r="FT65" s="47"/>
      <c r="FU65" s="47"/>
      <c r="FV65" s="47"/>
      <c r="FW65" s="47"/>
      <c r="FX65" s="47"/>
      <c r="FY65" s="47"/>
      <c r="FZ65" s="47"/>
    </row>
    <row r="66" spans="66:182" x14ac:dyDescent="0.25">
      <c r="BN66" s="47">
        <v>14</v>
      </c>
      <c r="BO66" s="122">
        <v>38</v>
      </c>
      <c r="BP66" s="11">
        <f t="shared" si="40"/>
        <v>3</v>
      </c>
      <c r="BQ66" s="15" t="str">
        <f t="shared" si="27"/>
        <v/>
      </c>
      <c r="BR66" s="121" t="str">
        <f t="shared" si="43"/>
        <v/>
      </c>
      <c r="BS66" s="47"/>
      <c r="BT66" s="47"/>
      <c r="BU66" s="47"/>
      <c r="FM66" s="47"/>
      <c r="FN66" s="47"/>
      <c r="FO66" s="47"/>
      <c r="FP66" s="47"/>
      <c r="FQ66" s="47"/>
      <c r="FR66" s="47"/>
      <c r="FS66" s="47"/>
      <c r="FT66" s="47"/>
      <c r="FU66" s="47"/>
      <c r="FV66" s="47"/>
      <c r="FW66" s="47"/>
      <c r="FX66" s="47"/>
      <c r="FY66" s="47"/>
      <c r="FZ66" s="47"/>
    </row>
    <row r="67" spans="66:182" x14ac:dyDescent="0.25">
      <c r="BN67" s="47">
        <v>15</v>
      </c>
      <c r="BO67" s="122">
        <v>39</v>
      </c>
      <c r="BP67" s="11">
        <f t="shared" si="40"/>
        <v>3</v>
      </c>
      <c r="BQ67" s="15" t="str">
        <f t="shared" si="27"/>
        <v/>
      </c>
      <c r="BR67" s="121" t="str">
        <f t="shared" si="43"/>
        <v/>
      </c>
      <c r="BS67" s="47"/>
      <c r="BT67" s="47"/>
      <c r="BU67" s="47"/>
      <c r="FM67" s="47"/>
      <c r="FN67" s="47"/>
      <c r="FO67" s="47"/>
      <c r="FP67" s="47"/>
      <c r="FQ67" s="47"/>
      <c r="FR67" s="47"/>
      <c r="FS67" s="47"/>
      <c r="FT67" s="47"/>
      <c r="FU67" s="47"/>
      <c r="FV67" s="47"/>
      <c r="FW67" s="47"/>
      <c r="FX67" s="47"/>
      <c r="FY67" s="47"/>
      <c r="FZ67" s="47"/>
    </row>
    <row r="68" spans="66:182" x14ac:dyDescent="0.25">
      <c r="BN68" s="47">
        <v>16</v>
      </c>
      <c r="BO68" s="122">
        <v>40</v>
      </c>
      <c r="BP68" s="11">
        <f t="shared" si="40"/>
        <v>3</v>
      </c>
      <c r="BQ68" s="15" t="str">
        <f t="shared" si="27"/>
        <v/>
      </c>
      <c r="BR68" s="121" t="str">
        <f t="shared" si="43"/>
        <v/>
      </c>
      <c r="BS68" s="47"/>
      <c r="BT68" s="47"/>
      <c r="BU68" s="47"/>
      <c r="FM68" s="47"/>
      <c r="FN68" s="47"/>
      <c r="FO68" s="47"/>
      <c r="FP68" s="47"/>
      <c r="FQ68" s="47"/>
      <c r="FR68" s="47"/>
      <c r="FS68" s="47"/>
      <c r="FT68" s="47"/>
      <c r="FU68" s="47"/>
      <c r="FV68" s="47"/>
      <c r="FW68" s="47"/>
      <c r="FX68" s="47"/>
      <c r="FY68" s="47"/>
      <c r="FZ68" s="47"/>
    </row>
    <row r="69" spans="66:182" x14ac:dyDescent="0.25">
      <c r="BN69" s="47">
        <v>17</v>
      </c>
      <c r="BO69" s="122">
        <v>41</v>
      </c>
      <c r="BP69" s="11">
        <f t="shared" si="40"/>
        <v>3</v>
      </c>
      <c r="BQ69" s="15" t="str">
        <f t="shared" si="27"/>
        <v/>
      </c>
      <c r="BR69" s="121" t="str">
        <f t="shared" si="43"/>
        <v/>
      </c>
      <c r="BS69" s="47"/>
      <c r="BT69" s="47"/>
      <c r="BU69" s="47"/>
      <c r="FM69" s="47"/>
      <c r="FN69" s="47"/>
      <c r="FO69" s="47"/>
      <c r="FP69" s="47"/>
      <c r="FQ69" s="47"/>
      <c r="FR69" s="47"/>
      <c r="FS69" s="47"/>
      <c r="FT69" s="47"/>
      <c r="FU69" s="47"/>
      <c r="FV69" s="47"/>
      <c r="FW69" s="47"/>
      <c r="FX69" s="47"/>
      <c r="FY69" s="47"/>
      <c r="FZ69" s="47"/>
    </row>
    <row r="70" spans="66:182" x14ac:dyDescent="0.25">
      <c r="BN70" s="47">
        <v>18</v>
      </c>
      <c r="BO70" s="122">
        <v>42</v>
      </c>
      <c r="BP70" s="11">
        <f t="shared" si="40"/>
        <v>3</v>
      </c>
      <c r="BQ70" s="15" t="str">
        <f t="shared" si="27"/>
        <v/>
      </c>
      <c r="BR70" s="121" t="str">
        <f t="shared" si="43"/>
        <v/>
      </c>
      <c r="BS70" s="47"/>
      <c r="BT70" s="47"/>
      <c r="BU70" s="47"/>
      <c r="FM70" s="47"/>
      <c r="FN70" s="47"/>
      <c r="FO70" s="47"/>
      <c r="FP70" s="47"/>
      <c r="FQ70" s="47"/>
      <c r="FR70" s="47"/>
      <c r="FS70" s="47"/>
      <c r="FT70" s="47"/>
      <c r="FU70" s="47"/>
      <c r="FV70" s="47"/>
      <c r="FW70" s="47"/>
      <c r="FX70" s="47"/>
      <c r="FY70" s="47"/>
      <c r="FZ70" s="47"/>
    </row>
    <row r="71" spans="66:182" x14ac:dyDescent="0.25">
      <c r="BN71" s="47">
        <v>19</v>
      </c>
      <c r="BO71" s="122">
        <v>43</v>
      </c>
      <c r="BP71" s="11">
        <f t="shared" si="40"/>
        <v>3</v>
      </c>
      <c r="BQ71" s="15" t="str">
        <f t="shared" si="27"/>
        <v/>
      </c>
      <c r="BR71" s="121" t="str">
        <f t="shared" si="43"/>
        <v/>
      </c>
      <c r="BS71" s="47"/>
      <c r="BT71" s="47"/>
      <c r="BU71" s="47"/>
      <c r="FM71" s="47"/>
      <c r="FN71" s="47"/>
      <c r="FO71" s="47"/>
      <c r="FP71" s="47"/>
      <c r="FQ71" s="47"/>
      <c r="FR71" s="47"/>
      <c r="FS71" s="47"/>
      <c r="FT71" s="47"/>
      <c r="FU71" s="47"/>
      <c r="FV71" s="47"/>
      <c r="FW71" s="47"/>
      <c r="FX71" s="47"/>
      <c r="FY71" s="47"/>
      <c r="FZ71" s="47"/>
    </row>
    <row r="72" spans="66:182" x14ac:dyDescent="0.25">
      <c r="BN72" s="47">
        <v>20</v>
      </c>
      <c r="BO72" s="122">
        <v>44</v>
      </c>
      <c r="BP72" s="11">
        <f t="shared" si="40"/>
        <v>3</v>
      </c>
      <c r="BQ72" s="15" t="str">
        <f t="shared" ref="BQ72:BQ135" si="44">INDEX($AS$7:$BL$29,BN72,BP72)</f>
        <v/>
      </c>
      <c r="BR72" s="121" t="str">
        <f t="shared" si="43"/>
        <v/>
      </c>
      <c r="BS72" s="47"/>
      <c r="BT72" s="47"/>
      <c r="BU72" s="47"/>
      <c r="FM72" s="47"/>
      <c r="FN72" s="47"/>
      <c r="FO72" s="47"/>
      <c r="FP72" s="47"/>
      <c r="FQ72" s="47"/>
      <c r="FR72" s="47"/>
      <c r="FS72" s="47"/>
      <c r="FT72" s="47"/>
      <c r="FU72" s="47"/>
      <c r="FV72" s="47"/>
      <c r="FW72" s="47"/>
      <c r="FX72" s="47"/>
      <c r="FY72" s="47"/>
      <c r="FZ72" s="47"/>
    </row>
    <row r="73" spans="66:182" x14ac:dyDescent="0.25">
      <c r="BN73" s="47">
        <v>21</v>
      </c>
      <c r="BO73" s="122">
        <v>45</v>
      </c>
      <c r="BP73" s="11">
        <f t="shared" si="40"/>
        <v>3</v>
      </c>
      <c r="BQ73" s="15" t="str">
        <f t="shared" si="44"/>
        <v/>
      </c>
      <c r="BR73" s="121" t="str">
        <f t="shared" ref="BR73:BR85" si="45">IF(BQ73="","",LEN(BQ73))</f>
        <v/>
      </c>
      <c r="BS73" s="47"/>
      <c r="BT73" s="47"/>
      <c r="BU73" s="47"/>
      <c r="FM73" s="47"/>
      <c r="FN73" s="47"/>
      <c r="FO73" s="47"/>
      <c r="FP73" s="47"/>
      <c r="FQ73" s="47"/>
      <c r="FR73" s="47"/>
      <c r="FS73" s="47"/>
      <c r="FT73" s="47"/>
      <c r="FU73" s="47"/>
      <c r="FV73" s="47"/>
      <c r="FW73" s="47"/>
      <c r="FX73" s="47"/>
      <c r="FY73" s="47"/>
      <c r="FZ73" s="47"/>
    </row>
    <row r="74" spans="66:182" x14ac:dyDescent="0.25">
      <c r="BN74" s="47">
        <v>22</v>
      </c>
      <c r="BO74" s="122">
        <v>46</v>
      </c>
      <c r="BP74" s="11">
        <f t="shared" si="40"/>
        <v>3</v>
      </c>
      <c r="BQ74" s="15" t="str">
        <f t="shared" si="44"/>
        <v/>
      </c>
      <c r="BR74" s="121" t="str">
        <f t="shared" si="45"/>
        <v/>
      </c>
      <c r="BS74" s="47"/>
      <c r="BT74" s="47"/>
      <c r="BU74" s="47"/>
      <c r="FM74" s="47"/>
      <c r="FN74" s="47"/>
      <c r="FO74" s="47"/>
      <c r="FP74" s="47"/>
      <c r="FQ74" s="47"/>
      <c r="FR74" s="47"/>
      <c r="FS74" s="47"/>
      <c r="FT74" s="47"/>
      <c r="FU74" s="47"/>
      <c r="FV74" s="47"/>
      <c r="FW74" s="47"/>
      <c r="FX74" s="47"/>
      <c r="FY74" s="47"/>
      <c r="FZ74" s="47"/>
    </row>
    <row r="75" spans="66:182" x14ac:dyDescent="0.25">
      <c r="BN75" s="47">
        <v>23</v>
      </c>
      <c r="BO75" s="122">
        <v>47</v>
      </c>
      <c r="BP75" s="11">
        <f t="shared" si="40"/>
        <v>3</v>
      </c>
      <c r="BQ75" s="15" t="str">
        <f t="shared" si="44"/>
        <v/>
      </c>
      <c r="BR75" s="121" t="str">
        <f t="shared" si="45"/>
        <v/>
      </c>
      <c r="BS75" s="47"/>
      <c r="BT75" s="47"/>
      <c r="BU75" s="47"/>
      <c r="FM75" s="47"/>
      <c r="FN75" s="47"/>
      <c r="FO75" s="47"/>
      <c r="FP75" s="47"/>
      <c r="FQ75" s="47"/>
      <c r="FR75" s="47"/>
      <c r="FS75" s="47"/>
      <c r="FT75" s="47"/>
      <c r="FU75" s="47"/>
      <c r="FV75" s="47"/>
      <c r="FW75" s="47"/>
      <c r="FX75" s="47"/>
      <c r="FY75" s="47"/>
      <c r="FZ75" s="47"/>
    </row>
    <row r="76" spans="66:182" x14ac:dyDescent="0.25">
      <c r="BN76" s="47">
        <v>1</v>
      </c>
      <c r="BO76" s="122">
        <v>37</v>
      </c>
      <c r="BP76" s="17">
        <f>BP62+1</f>
        <v>4</v>
      </c>
      <c r="BQ76" s="15" t="str">
        <f t="shared" si="44"/>
        <v/>
      </c>
      <c r="BR76" s="121" t="str">
        <f t="shared" si="45"/>
        <v/>
      </c>
      <c r="BS76" s="47"/>
      <c r="BT76" s="47"/>
      <c r="BU76" s="47"/>
      <c r="BV76" s="142" t="str">
        <f>CONCATENATE(BQ76,BQ77,BQ78,BQ79,BQ80,BQ81,BQ82,BQ83,BQ84,BQ85,BQ86,BQ87,BQ88,BQ89,BQ90,BQ91,BQ92,BQ93,BQ94,BQ95,BQ96,BQ97,BQ98)</f>
        <v/>
      </c>
      <c r="BW76" s="142" t="str">
        <f>CONCATENATE(BR76,BR77,BR78,BR79,BR80,BR81,BR82,BR83,BR84,BR85,BR86,BR87,BR88,BR89,BR90,BR91,BR92,BR93,BR94,BR95,BR96,BR97,BR98)</f>
        <v/>
      </c>
      <c r="FM76" s="47"/>
      <c r="FN76" s="47"/>
      <c r="FO76" s="47"/>
      <c r="FP76" s="47"/>
      <c r="FQ76" s="47"/>
      <c r="FR76" s="47"/>
      <c r="FS76" s="47"/>
      <c r="FT76" s="47"/>
      <c r="FU76" s="47"/>
      <c r="FV76" s="47"/>
      <c r="FW76" s="47"/>
      <c r="FX76" s="47"/>
      <c r="FY76" s="47"/>
      <c r="FZ76" s="47"/>
    </row>
    <row r="77" spans="66:182" x14ac:dyDescent="0.25">
      <c r="BN77" s="47">
        <v>2</v>
      </c>
      <c r="BO77" s="122">
        <v>38</v>
      </c>
      <c r="BP77" s="17">
        <f>BP76</f>
        <v>4</v>
      </c>
      <c r="BQ77" s="15" t="str">
        <f t="shared" si="44"/>
        <v/>
      </c>
      <c r="BR77" s="121" t="str">
        <f t="shared" si="45"/>
        <v/>
      </c>
      <c r="BS77" s="47"/>
      <c r="BT77" s="47"/>
      <c r="BU77" s="47"/>
      <c r="FM77" s="47"/>
      <c r="FN77" s="47"/>
      <c r="FO77" s="47"/>
      <c r="FP77" s="47"/>
      <c r="FQ77" s="47"/>
      <c r="FR77" s="47"/>
      <c r="FS77" s="47"/>
      <c r="FT77" s="47"/>
      <c r="FU77" s="47"/>
      <c r="FV77" s="47"/>
      <c r="FW77" s="47"/>
      <c r="FX77" s="47"/>
      <c r="FY77" s="47"/>
      <c r="FZ77" s="47"/>
    </row>
    <row r="78" spans="66:182" x14ac:dyDescent="0.25">
      <c r="BN78" s="47">
        <v>3</v>
      </c>
      <c r="BO78" s="122">
        <v>39</v>
      </c>
      <c r="BP78" s="17">
        <f t="shared" ref="BP78:BP98" si="46">BP77</f>
        <v>4</v>
      </c>
      <c r="BQ78" s="15" t="str">
        <f t="shared" si="44"/>
        <v/>
      </c>
      <c r="BR78" s="121" t="str">
        <f t="shared" si="45"/>
        <v/>
      </c>
      <c r="BS78" s="47"/>
      <c r="BT78" s="47"/>
      <c r="BU78" s="47"/>
      <c r="FM78" s="47"/>
      <c r="FN78" s="47"/>
      <c r="FO78" s="47"/>
      <c r="FP78" s="47"/>
      <c r="FQ78" s="47"/>
      <c r="FR78" s="47"/>
      <c r="FS78" s="47"/>
      <c r="FT78" s="47"/>
      <c r="FU78" s="47"/>
      <c r="FV78" s="47"/>
      <c r="FW78" s="47"/>
      <c r="FX78" s="47"/>
      <c r="FY78" s="47"/>
      <c r="FZ78" s="47"/>
    </row>
    <row r="79" spans="66:182" x14ac:dyDescent="0.25">
      <c r="BN79" s="47">
        <v>4</v>
      </c>
      <c r="BO79" s="122">
        <v>40</v>
      </c>
      <c r="BP79" s="17">
        <f t="shared" si="46"/>
        <v>4</v>
      </c>
      <c r="BQ79" s="15" t="str">
        <f t="shared" si="44"/>
        <v/>
      </c>
      <c r="BR79" s="121" t="str">
        <f t="shared" si="45"/>
        <v/>
      </c>
      <c r="BS79" s="47"/>
      <c r="BT79" s="47"/>
      <c r="BU79" s="47"/>
      <c r="FM79" s="47"/>
      <c r="FN79" s="47"/>
      <c r="FO79" s="47"/>
      <c r="FP79" s="47"/>
      <c r="FQ79" s="47"/>
      <c r="FR79" s="47"/>
      <c r="FS79" s="47"/>
      <c r="FT79" s="47"/>
      <c r="FU79" s="47"/>
      <c r="FV79" s="47"/>
      <c r="FW79" s="47"/>
      <c r="FX79" s="47"/>
      <c r="FY79" s="47"/>
      <c r="FZ79" s="47"/>
    </row>
    <row r="80" spans="66:182" x14ac:dyDescent="0.25">
      <c r="BN80" s="47">
        <v>5</v>
      </c>
      <c r="BO80" s="122">
        <v>41</v>
      </c>
      <c r="BP80" s="17">
        <f t="shared" si="46"/>
        <v>4</v>
      </c>
      <c r="BQ80" s="15" t="str">
        <f t="shared" si="44"/>
        <v/>
      </c>
      <c r="BR80" s="121" t="str">
        <f t="shared" si="45"/>
        <v/>
      </c>
      <c r="BS80" s="47"/>
      <c r="BT80" s="47"/>
      <c r="BU80" s="47"/>
      <c r="FM80" s="47"/>
      <c r="FN80" s="47"/>
      <c r="FO80" s="47"/>
      <c r="FP80" s="47"/>
      <c r="FQ80" s="47"/>
      <c r="FR80" s="47"/>
      <c r="FS80" s="47"/>
      <c r="FT80" s="47"/>
      <c r="FU80" s="47"/>
      <c r="FV80" s="47"/>
      <c r="FW80" s="47"/>
      <c r="FX80" s="47"/>
      <c r="FY80" s="47"/>
      <c r="FZ80" s="47"/>
    </row>
    <row r="81" spans="66:182" x14ac:dyDescent="0.25">
      <c r="BN81" s="47">
        <v>6</v>
      </c>
      <c r="BO81" s="122">
        <v>42</v>
      </c>
      <c r="BP81" s="17">
        <f t="shared" si="46"/>
        <v>4</v>
      </c>
      <c r="BQ81" s="15" t="str">
        <f t="shared" si="44"/>
        <v/>
      </c>
      <c r="BR81" s="121" t="str">
        <f t="shared" si="45"/>
        <v/>
      </c>
      <c r="BS81" s="47"/>
      <c r="BT81" s="47"/>
      <c r="BU81" s="47"/>
      <c r="FM81" s="47"/>
      <c r="FN81" s="47"/>
      <c r="FO81" s="47"/>
      <c r="FP81" s="47"/>
      <c r="FQ81" s="47"/>
      <c r="FR81" s="47"/>
      <c r="FS81" s="47"/>
      <c r="FT81" s="47"/>
      <c r="FU81" s="47"/>
      <c r="FV81" s="47"/>
      <c r="FW81" s="47"/>
      <c r="FX81" s="47"/>
      <c r="FY81" s="47"/>
      <c r="FZ81" s="47"/>
    </row>
    <row r="82" spans="66:182" x14ac:dyDescent="0.25">
      <c r="BN82" s="47">
        <v>7</v>
      </c>
      <c r="BO82" s="122">
        <v>43</v>
      </c>
      <c r="BP82" s="17">
        <f t="shared" si="46"/>
        <v>4</v>
      </c>
      <c r="BQ82" s="15" t="str">
        <f t="shared" si="44"/>
        <v/>
      </c>
      <c r="BR82" s="121" t="str">
        <f t="shared" si="45"/>
        <v/>
      </c>
      <c r="BS82" s="47"/>
      <c r="BT82" s="47"/>
      <c r="BU82" s="47"/>
      <c r="FM82" s="47"/>
      <c r="FN82" s="47"/>
      <c r="FO82" s="47"/>
      <c r="FP82" s="47"/>
      <c r="FQ82" s="47"/>
      <c r="FR82" s="47"/>
      <c r="FS82" s="47"/>
      <c r="FT82" s="47"/>
      <c r="FU82" s="47"/>
      <c r="FV82" s="47"/>
      <c r="FW82" s="47"/>
      <c r="FX82" s="47"/>
      <c r="FY82" s="47"/>
      <c r="FZ82" s="47"/>
    </row>
    <row r="83" spans="66:182" x14ac:dyDescent="0.25">
      <c r="BN83" s="47">
        <v>8</v>
      </c>
      <c r="BO83" s="122">
        <v>44</v>
      </c>
      <c r="BP83" s="17">
        <f t="shared" si="46"/>
        <v>4</v>
      </c>
      <c r="BQ83" s="15" t="str">
        <f t="shared" si="44"/>
        <v/>
      </c>
      <c r="BR83" s="121" t="str">
        <f t="shared" si="45"/>
        <v/>
      </c>
      <c r="BS83" s="47"/>
      <c r="BT83" s="47"/>
      <c r="BU83" s="47"/>
      <c r="FM83" s="47"/>
      <c r="FN83" s="47"/>
      <c r="FO83" s="47"/>
      <c r="FP83" s="47"/>
      <c r="FQ83" s="47"/>
      <c r="FR83" s="47"/>
      <c r="FS83" s="47"/>
      <c r="FT83" s="47"/>
      <c r="FU83" s="47"/>
      <c r="FV83" s="47"/>
      <c r="FW83" s="47"/>
      <c r="FX83" s="47"/>
      <c r="FY83" s="47"/>
      <c r="FZ83" s="47"/>
    </row>
    <row r="84" spans="66:182" x14ac:dyDescent="0.25">
      <c r="BN84" s="47">
        <v>9</v>
      </c>
      <c r="BO84" s="122">
        <v>45</v>
      </c>
      <c r="BP84" s="17">
        <f t="shared" si="46"/>
        <v>4</v>
      </c>
      <c r="BQ84" s="15" t="str">
        <f t="shared" si="44"/>
        <v/>
      </c>
      <c r="BR84" s="121" t="str">
        <f t="shared" si="45"/>
        <v/>
      </c>
      <c r="BS84" s="47"/>
      <c r="BT84" s="47"/>
      <c r="BU84" s="47"/>
      <c r="FM84" s="47"/>
      <c r="FN84" s="47"/>
      <c r="FO84" s="47"/>
      <c r="FP84" s="47"/>
      <c r="FQ84" s="47"/>
      <c r="FR84" s="47"/>
      <c r="FS84" s="47"/>
      <c r="FT84" s="47"/>
      <c r="FU84" s="47"/>
      <c r="FV84" s="47"/>
      <c r="FW84" s="47"/>
      <c r="FX84" s="47"/>
      <c r="FY84" s="47"/>
      <c r="FZ84" s="47"/>
    </row>
    <row r="85" spans="66:182" x14ac:dyDescent="0.25">
      <c r="BN85" s="47">
        <v>10</v>
      </c>
      <c r="BO85" s="122">
        <v>46</v>
      </c>
      <c r="BP85" s="17">
        <f t="shared" si="46"/>
        <v>4</v>
      </c>
      <c r="BQ85" s="15" t="str">
        <f t="shared" si="44"/>
        <v/>
      </c>
      <c r="BR85" s="121" t="str">
        <f t="shared" si="45"/>
        <v/>
      </c>
      <c r="BS85" s="47"/>
      <c r="BT85" s="47"/>
      <c r="BU85" s="47"/>
      <c r="FM85" s="47"/>
      <c r="FN85" s="47"/>
      <c r="FO85" s="47"/>
      <c r="FP85" s="47"/>
      <c r="FQ85" s="47"/>
      <c r="FR85" s="47"/>
      <c r="FS85" s="47"/>
      <c r="FT85" s="47"/>
      <c r="FU85" s="47"/>
      <c r="FV85" s="47"/>
      <c r="FW85" s="47"/>
      <c r="FX85" s="47"/>
      <c r="FY85" s="47"/>
      <c r="FZ85" s="47"/>
    </row>
    <row r="86" spans="66:182" x14ac:dyDescent="0.25">
      <c r="BN86" s="47">
        <v>11</v>
      </c>
      <c r="BO86" s="122">
        <v>47</v>
      </c>
      <c r="BP86" s="17">
        <f t="shared" si="46"/>
        <v>4</v>
      </c>
      <c r="BQ86" s="15" t="str">
        <f t="shared" si="44"/>
        <v/>
      </c>
      <c r="BR86" s="121" t="str">
        <f t="shared" ref="BR86:BR95" si="47">IF(BQ86="","",LEN(BQ86))</f>
        <v/>
      </c>
      <c r="BS86" s="47"/>
      <c r="BT86" s="47"/>
      <c r="BU86" s="47"/>
      <c r="FM86" s="47"/>
      <c r="FN86" s="47"/>
      <c r="FO86" s="47"/>
      <c r="FP86" s="47"/>
      <c r="FQ86" s="47"/>
      <c r="FR86" s="47"/>
      <c r="FS86" s="47"/>
      <c r="FT86" s="47"/>
      <c r="FU86" s="47"/>
      <c r="FV86" s="47"/>
      <c r="FW86" s="47"/>
      <c r="FX86" s="47"/>
      <c r="FY86" s="47"/>
      <c r="FZ86" s="47"/>
    </row>
    <row r="87" spans="66:182" x14ac:dyDescent="0.25">
      <c r="BN87" s="47">
        <v>12</v>
      </c>
      <c r="BO87" s="122">
        <v>48</v>
      </c>
      <c r="BP87" s="17">
        <f t="shared" si="46"/>
        <v>4</v>
      </c>
      <c r="BQ87" s="15" t="str">
        <f t="shared" si="44"/>
        <v/>
      </c>
      <c r="BR87" s="121" t="str">
        <f t="shared" si="47"/>
        <v/>
      </c>
      <c r="BS87" s="47"/>
      <c r="BT87" s="47"/>
      <c r="BU87" s="47"/>
      <c r="FM87" s="47"/>
      <c r="FN87" s="47"/>
      <c r="FO87" s="47"/>
      <c r="FP87" s="47"/>
      <c r="FQ87" s="47"/>
      <c r="FR87" s="47"/>
      <c r="FS87" s="47"/>
      <c r="FT87" s="47"/>
      <c r="FU87" s="47"/>
      <c r="FV87" s="47"/>
      <c r="FW87" s="47"/>
      <c r="FX87" s="47"/>
      <c r="FY87" s="47"/>
      <c r="FZ87" s="47"/>
    </row>
    <row r="88" spans="66:182" x14ac:dyDescent="0.25">
      <c r="BN88" s="47">
        <v>13</v>
      </c>
      <c r="BO88" s="122">
        <v>49</v>
      </c>
      <c r="BP88" s="17">
        <f t="shared" si="46"/>
        <v>4</v>
      </c>
      <c r="BQ88" s="15" t="str">
        <f t="shared" si="44"/>
        <v/>
      </c>
      <c r="BR88" s="121" t="str">
        <f t="shared" si="47"/>
        <v/>
      </c>
      <c r="BS88" s="47"/>
      <c r="BT88" s="47"/>
      <c r="BU88" s="47"/>
      <c r="FM88" s="47"/>
      <c r="FN88" s="47"/>
      <c r="FO88" s="47"/>
      <c r="FP88" s="47"/>
      <c r="FQ88" s="47"/>
      <c r="FR88" s="47"/>
      <c r="FS88" s="47"/>
      <c r="FT88" s="47"/>
      <c r="FU88" s="47"/>
      <c r="FV88" s="47"/>
      <c r="FW88" s="47"/>
      <c r="FX88" s="47"/>
      <c r="FY88" s="47"/>
      <c r="FZ88" s="47"/>
    </row>
    <row r="89" spans="66:182" x14ac:dyDescent="0.25">
      <c r="BN89" s="47">
        <v>14</v>
      </c>
      <c r="BO89" s="122">
        <v>50</v>
      </c>
      <c r="BP89" s="17">
        <f t="shared" si="46"/>
        <v>4</v>
      </c>
      <c r="BQ89" s="15" t="str">
        <f t="shared" si="44"/>
        <v/>
      </c>
      <c r="BR89" s="121" t="str">
        <f t="shared" si="47"/>
        <v/>
      </c>
      <c r="BS89" s="47"/>
      <c r="BT89" s="47"/>
      <c r="BU89" s="47"/>
      <c r="FM89" s="47"/>
      <c r="FN89" s="47"/>
      <c r="FO89" s="47"/>
      <c r="FP89" s="47"/>
      <c r="FQ89" s="47"/>
      <c r="FR89" s="47"/>
      <c r="FS89" s="47"/>
      <c r="FT89" s="47"/>
      <c r="FU89" s="47"/>
      <c r="FV89" s="47"/>
      <c r="FW89" s="47"/>
      <c r="FX89" s="47"/>
      <c r="FY89" s="47"/>
      <c r="FZ89" s="47"/>
    </row>
    <row r="90" spans="66:182" x14ac:dyDescent="0.25">
      <c r="BN90" s="47">
        <v>15</v>
      </c>
      <c r="BO90" s="122">
        <v>51</v>
      </c>
      <c r="BP90" s="17">
        <f t="shared" si="46"/>
        <v>4</v>
      </c>
      <c r="BQ90" s="15" t="str">
        <f t="shared" si="44"/>
        <v/>
      </c>
      <c r="BR90" s="121" t="str">
        <f t="shared" si="47"/>
        <v/>
      </c>
      <c r="BS90" s="47"/>
      <c r="BT90" s="47"/>
      <c r="BU90" s="47"/>
      <c r="BY90" s="47"/>
      <c r="FM90" s="47"/>
      <c r="FN90" s="47"/>
      <c r="FO90" s="47"/>
      <c r="FP90" s="47"/>
      <c r="FQ90" s="47"/>
      <c r="FR90" s="47"/>
      <c r="FS90" s="47"/>
      <c r="FT90" s="47"/>
      <c r="FU90" s="47"/>
      <c r="FV90" s="47"/>
      <c r="FW90" s="47"/>
      <c r="FX90" s="47"/>
      <c r="FY90" s="47"/>
      <c r="FZ90" s="47"/>
    </row>
    <row r="91" spans="66:182" x14ac:dyDescent="0.25">
      <c r="BN91" s="47">
        <v>16</v>
      </c>
      <c r="BO91" s="122">
        <v>52</v>
      </c>
      <c r="BP91" s="17">
        <f t="shared" si="46"/>
        <v>4</v>
      </c>
      <c r="BQ91" s="15" t="str">
        <f t="shared" si="44"/>
        <v/>
      </c>
      <c r="BR91" s="121" t="str">
        <f t="shared" si="47"/>
        <v/>
      </c>
      <c r="BS91" s="47"/>
      <c r="BT91" s="47"/>
      <c r="BU91" s="47"/>
      <c r="FM91" s="47"/>
      <c r="FN91" s="47"/>
      <c r="FO91" s="47"/>
      <c r="FP91" s="47"/>
      <c r="FQ91" s="47"/>
      <c r="FR91" s="47"/>
      <c r="FS91" s="47"/>
      <c r="FT91" s="47"/>
      <c r="FU91" s="47"/>
      <c r="FV91" s="47"/>
      <c r="FW91" s="47"/>
      <c r="FX91" s="47"/>
      <c r="FY91" s="47"/>
      <c r="FZ91" s="47"/>
    </row>
    <row r="92" spans="66:182" x14ac:dyDescent="0.25">
      <c r="BN92" s="47">
        <v>17</v>
      </c>
      <c r="BO92" s="122">
        <v>53</v>
      </c>
      <c r="BP92" s="17">
        <f t="shared" si="46"/>
        <v>4</v>
      </c>
      <c r="BQ92" s="15" t="str">
        <f t="shared" si="44"/>
        <v/>
      </c>
      <c r="BR92" s="121" t="str">
        <f t="shared" si="47"/>
        <v/>
      </c>
      <c r="BS92" s="47"/>
      <c r="BT92" s="47"/>
      <c r="BU92" s="47"/>
      <c r="FM92" s="47"/>
      <c r="FN92" s="47"/>
      <c r="FO92" s="47"/>
      <c r="FP92" s="47"/>
      <c r="FQ92" s="47"/>
      <c r="FR92" s="47"/>
      <c r="FS92" s="47"/>
      <c r="FT92" s="47"/>
      <c r="FU92" s="47"/>
      <c r="FV92" s="47"/>
      <c r="FW92" s="47"/>
      <c r="FX92" s="47"/>
      <c r="FY92" s="47"/>
      <c r="FZ92" s="47"/>
    </row>
    <row r="93" spans="66:182" x14ac:dyDescent="0.25">
      <c r="BN93" s="47">
        <v>18</v>
      </c>
      <c r="BO93" s="122">
        <v>54</v>
      </c>
      <c r="BP93" s="17">
        <f t="shared" si="46"/>
        <v>4</v>
      </c>
      <c r="BQ93" s="15" t="str">
        <f t="shared" si="44"/>
        <v/>
      </c>
      <c r="BR93" s="121" t="str">
        <f t="shared" si="47"/>
        <v/>
      </c>
      <c r="BS93" s="47"/>
      <c r="BT93" s="47"/>
      <c r="BU93" s="47"/>
      <c r="FM93" s="47"/>
      <c r="FN93" s="47"/>
      <c r="FO93" s="47"/>
      <c r="FP93" s="47"/>
      <c r="FQ93" s="47"/>
      <c r="FR93" s="47"/>
      <c r="FS93" s="47"/>
      <c r="FT93" s="47"/>
      <c r="FU93" s="47"/>
      <c r="FV93" s="47"/>
      <c r="FW93" s="47"/>
      <c r="FX93" s="47"/>
      <c r="FY93" s="47"/>
      <c r="FZ93" s="47"/>
    </row>
    <row r="94" spans="66:182" x14ac:dyDescent="0.25">
      <c r="BN94" s="47">
        <v>19</v>
      </c>
      <c r="BO94" s="122">
        <v>55</v>
      </c>
      <c r="BP94" s="17">
        <f t="shared" si="46"/>
        <v>4</v>
      </c>
      <c r="BQ94" s="15" t="str">
        <f t="shared" si="44"/>
        <v/>
      </c>
      <c r="BR94" s="121" t="str">
        <f t="shared" si="47"/>
        <v/>
      </c>
      <c r="BS94" s="47"/>
      <c r="BT94" s="47"/>
      <c r="BU94" s="47"/>
      <c r="FM94" s="47"/>
      <c r="FN94" s="47"/>
      <c r="FO94" s="47"/>
      <c r="FP94" s="47"/>
      <c r="FQ94" s="47"/>
      <c r="FR94" s="47"/>
      <c r="FS94" s="47"/>
      <c r="FT94" s="47"/>
      <c r="FU94" s="47"/>
      <c r="FV94" s="47"/>
      <c r="FW94" s="47"/>
      <c r="FX94" s="47"/>
      <c r="FY94" s="47"/>
      <c r="FZ94" s="47"/>
    </row>
    <row r="95" spans="66:182" x14ac:dyDescent="0.25">
      <c r="BN95" s="47">
        <v>20</v>
      </c>
      <c r="BO95" s="122">
        <v>56</v>
      </c>
      <c r="BP95" s="17">
        <f t="shared" si="46"/>
        <v>4</v>
      </c>
      <c r="BQ95" s="15" t="str">
        <f t="shared" si="44"/>
        <v/>
      </c>
      <c r="BR95" s="121" t="str">
        <f t="shared" si="47"/>
        <v/>
      </c>
      <c r="BS95" s="47"/>
      <c r="BT95" s="47"/>
      <c r="BU95" s="47"/>
      <c r="FM95" s="47"/>
      <c r="FN95" s="47"/>
      <c r="FO95" s="47"/>
      <c r="FP95" s="47"/>
      <c r="FQ95" s="47"/>
      <c r="FR95" s="47"/>
      <c r="FS95" s="47"/>
      <c r="FT95" s="47"/>
      <c r="FU95" s="47"/>
      <c r="FV95" s="47"/>
      <c r="FW95" s="47"/>
      <c r="FX95" s="47"/>
      <c r="FY95" s="47"/>
      <c r="FZ95" s="47"/>
    </row>
    <row r="96" spans="66:182" x14ac:dyDescent="0.25">
      <c r="BN96" s="47">
        <v>21</v>
      </c>
      <c r="BO96" s="122">
        <v>57</v>
      </c>
      <c r="BP96" s="17">
        <f t="shared" si="46"/>
        <v>4</v>
      </c>
      <c r="BQ96" s="15" t="str">
        <f t="shared" si="44"/>
        <v/>
      </c>
      <c r="BR96" s="121" t="str">
        <f t="shared" ref="BR96:BR108" si="48">IF(BQ96="","",LEN(BQ96))</f>
        <v/>
      </c>
      <c r="BS96" s="47"/>
      <c r="BT96" s="47"/>
      <c r="BU96" s="47"/>
      <c r="FM96" s="47"/>
      <c r="FN96" s="47"/>
      <c r="FO96" s="47"/>
      <c r="FP96" s="47"/>
      <c r="FQ96" s="47"/>
      <c r="FR96" s="47"/>
      <c r="FS96" s="47"/>
      <c r="FT96" s="47"/>
      <c r="FU96" s="47"/>
      <c r="FV96" s="47"/>
      <c r="FW96" s="47"/>
      <c r="FX96" s="47"/>
      <c r="FY96" s="47"/>
      <c r="FZ96" s="47"/>
    </row>
    <row r="97" spans="66:182" x14ac:dyDescent="0.25">
      <c r="BN97" s="47">
        <v>22</v>
      </c>
      <c r="BO97" s="122">
        <v>58</v>
      </c>
      <c r="BP97" s="17">
        <f t="shared" si="46"/>
        <v>4</v>
      </c>
      <c r="BQ97" s="15" t="str">
        <f t="shared" si="44"/>
        <v/>
      </c>
      <c r="BR97" s="121" t="str">
        <f t="shared" si="48"/>
        <v/>
      </c>
      <c r="BS97" s="47"/>
      <c r="BT97" s="47"/>
      <c r="BU97" s="47"/>
      <c r="FM97" s="47"/>
      <c r="FN97" s="47"/>
      <c r="FO97" s="47"/>
      <c r="FP97" s="47"/>
      <c r="FQ97" s="47"/>
      <c r="FR97" s="47"/>
      <c r="FS97" s="47"/>
      <c r="FT97" s="47"/>
      <c r="FU97" s="47"/>
      <c r="FV97" s="47"/>
      <c r="FW97" s="47"/>
      <c r="FX97" s="47"/>
      <c r="FY97" s="47"/>
      <c r="FZ97" s="47"/>
    </row>
    <row r="98" spans="66:182" x14ac:dyDescent="0.25">
      <c r="BN98" s="47">
        <v>23</v>
      </c>
      <c r="BO98" s="122">
        <v>59</v>
      </c>
      <c r="BP98" s="17">
        <f t="shared" si="46"/>
        <v>4</v>
      </c>
      <c r="BQ98" s="15" t="str">
        <f t="shared" si="44"/>
        <v/>
      </c>
      <c r="BR98" s="121" t="str">
        <f t="shared" si="48"/>
        <v/>
      </c>
      <c r="BS98" s="47"/>
      <c r="BT98" s="47"/>
      <c r="BU98" s="47"/>
      <c r="FM98" s="47"/>
      <c r="FN98" s="47"/>
      <c r="FO98" s="47"/>
      <c r="FP98" s="47"/>
      <c r="FQ98" s="47"/>
      <c r="FR98" s="47"/>
      <c r="FS98" s="47"/>
      <c r="FT98" s="47"/>
      <c r="FU98" s="47"/>
      <c r="FV98" s="47"/>
      <c r="FW98" s="47"/>
      <c r="FX98" s="47"/>
      <c r="FY98" s="47"/>
      <c r="FZ98" s="47"/>
    </row>
    <row r="99" spans="66:182" x14ac:dyDescent="0.25">
      <c r="BN99" s="47">
        <v>1</v>
      </c>
      <c r="BO99" s="122">
        <v>49</v>
      </c>
      <c r="BP99" s="16">
        <f>BP85+1</f>
        <v>5</v>
      </c>
      <c r="BQ99" s="15" t="str">
        <f t="shared" si="44"/>
        <v/>
      </c>
      <c r="BR99" s="121" t="str">
        <f t="shared" si="48"/>
        <v/>
      </c>
      <c r="BS99" s="47"/>
      <c r="BT99" s="47"/>
      <c r="BU99" s="47"/>
      <c r="BV99" s="142" t="str">
        <f>CONCATENATE(BQ99,BQ100,BQ101,BQ102,BQ103,BQ104,BQ105,BQ106,BQ107,BQ108,BQ109,BQ110,BQ111,BQ112,BQ113,BQ114,BQ115,BQ116,BQ117,BQ118,BQ119,BQ120,BQ121)</f>
        <v/>
      </c>
      <c r="BW99" s="142" t="str">
        <f>CONCATENATE(BR99,BR100,BR101,BR102,BR103,BR104,BR105,BR106,BR107,BR108,BR109,BR110,BR111,BR112,BR113,BR114,BR115,BR116,BR117,BR118,BR119,BR120,BR121)</f>
        <v/>
      </c>
      <c r="FM99" s="47"/>
      <c r="FN99" s="47"/>
      <c r="FO99" s="47"/>
      <c r="FP99" s="47"/>
      <c r="FQ99" s="47"/>
      <c r="FR99" s="47"/>
      <c r="FS99" s="47"/>
      <c r="FT99" s="47"/>
      <c r="FU99" s="47"/>
      <c r="FV99" s="47"/>
      <c r="FW99" s="47"/>
      <c r="FX99" s="47"/>
      <c r="FY99" s="47"/>
      <c r="FZ99" s="47"/>
    </row>
    <row r="100" spans="66:182" x14ac:dyDescent="0.25">
      <c r="BN100" s="47">
        <v>2</v>
      </c>
      <c r="BO100" s="122">
        <v>50</v>
      </c>
      <c r="BP100" s="16">
        <f>BP99</f>
        <v>5</v>
      </c>
      <c r="BQ100" s="15" t="str">
        <f t="shared" si="44"/>
        <v/>
      </c>
      <c r="BR100" s="121" t="str">
        <f t="shared" si="48"/>
        <v/>
      </c>
      <c r="BS100" s="47"/>
      <c r="BT100" s="47"/>
      <c r="BU100" s="47"/>
      <c r="FM100" s="47"/>
      <c r="FN100" s="47"/>
      <c r="FO100" s="47"/>
      <c r="FP100" s="47"/>
      <c r="FQ100" s="47"/>
      <c r="FR100" s="47"/>
      <c r="FS100" s="47"/>
      <c r="FT100" s="47"/>
      <c r="FU100" s="47"/>
      <c r="FV100" s="47"/>
      <c r="FW100" s="47"/>
      <c r="FX100" s="47"/>
      <c r="FY100" s="47"/>
      <c r="FZ100" s="47"/>
    </row>
    <row r="101" spans="66:182" x14ac:dyDescent="0.25">
      <c r="BN101" s="47">
        <v>3</v>
      </c>
      <c r="BO101" s="122">
        <v>51</v>
      </c>
      <c r="BP101" s="16">
        <f t="shared" ref="BP101:BP121" si="49">BP100</f>
        <v>5</v>
      </c>
      <c r="BQ101" s="15" t="str">
        <f t="shared" si="44"/>
        <v/>
      </c>
      <c r="BR101" s="121" t="str">
        <f t="shared" si="48"/>
        <v/>
      </c>
      <c r="BS101" s="47"/>
      <c r="BT101" s="47"/>
      <c r="BU101" s="47"/>
      <c r="FM101" s="47"/>
      <c r="FN101" s="47"/>
      <c r="FO101" s="47"/>
      <c r="FP101" s="47"/>
      <c r="FQ101" s="47"/>
      <c r="FR101" s="47"/>
      <c r="FS101" s="47"/>
      <c r="FT101" s="47"/>
      <c r="FU101" s="47"/>
      <c r="FV101" s="47"/>
      <c r="FW101" s="47"/>
      <c r="FX101" s="47"/>
      <c r="FY101" s="47"/>
      <c r="FZ101" s="47"/>
    </row>
    <row r="102" spans="66:182" x14ac:dyDescent="0.25">
      <c r="BN102" s="47">
        <v>4</v>
      </c>
      <c r="BO102" s="122">
        <v>52</v>
      </c>
      <c r="BP102" s="16">
        <f t="shared" si="49"/>
        <v>5</v>
      </c>
      <c r="BQ102" s="15" t="str">
        <f t="shared" si="44"/>
        <v/>
      </c>
      <c r="BR102" s="121" t="str">
        <f t="shared" si="48"/>
        <v/>
      </c>
      <c r="BS102" s="47"/>
      <c r="BT102" s="47"/>
      <c r="BU102" s="47"/>
      <c r="FM102" s="47"/>
      <c r="FN102" s="47"/>
      <c r="FO102" s="47"/>
      <c r="FP102" s="47"/>
      <c r="FQ102" s="47"/>
      <c r="FR102" s="47"/>
      <c r="FS102" s="47"/>
      <c r="FT102" s="47"/>
      <c r="FU102" s="47"/>
      <c r="FV102" s="47"/>
      <c r="FW102" s="47"/>
      <c r="FX102" s="47"/>
      <c r="FY102" s="47"/>
      <c r="FZ102" s="47"/>
    </row>
    <row r="103" spans="66:182" x14ac:dyDescent="0.25">
      <c r="BN103" s="47">
        <v>5</v>
      </c>
      <c r="BO103" s="122">
        <v>53</v>
      </c>
      <c r="BP103" s="16">
        <f t="shared" si="49"/>
        <v>5</v>
      </c>
      <c r="BQ103" s="15" t="str">
        <f t="shared" si="44"/>
        <v/>
      </c>
      <c r="BR103" s="121" t="str">
        <f t="shared" si="48"/>
        <v/>
      </c>
      <c r="BS103" s="47"/>
      <c r="BT103" s="47"/>
      <c r="BU103" s="47"/>
      <c r="FM103" s="47"/>
      <c r="FN103" s="47"/>
      <c r="FO103" s="47"/>
      <c r="FP103" s="47"/>
      <c r="FQ103" s="47"/>
      <c r="FR103" s="47"/>
      <c r="FS103" s="47"/>
      <c r="FT103" s="47"/>
      <c r="FU103" s="47"/>
      <c r="FV103" s="47"/>
      <c r="FW103" s="47"/>
      <c r="FX103" s="47"/>
      <c r="FY103" s="47"/>
      <c r="FZ103" s="47"/>
    </row>
    <row r="104" spans="66:182" x14ac:dyDescent="0.25">
      <c r="BN104" s="47">
        <v>6</v>
      </c>
      <c r="BO104" s="122">
        <v>54</v>
      </c>
      <c r="BP104" s="16">
        <f t="shared" si="49"/>
        <v>5</v>
      </c>
      <c r="BQ104" s="15" t="str">
        <f t="shared" si="44"/>
        <v/>
      </c>
      <c r="BR104" s="121" t="str">
        <f t="shared" si="48"/>
        <v/>
      </c>
      <c r="BS104" s="47"/>
      <c r="BT104" s="47"/>
      <c r="BU104" s="47"/>
      <c r="FM104" s="47"/>
      <c r="FN104" s="47"/>
      <c r="FO104" s="47"/>
      <c r="FP104" s="47"/>
      <c r="FQ104" s="47"/>
      <c r="FR104" s="47"/>
      <c r="FS104" s="47"/>
      <c r="FT104" s="47"/>
      <c r="FU104" s="47"/>
      <c r="FV104" s="47"/>
      <c r="FW104" s="47"/>
      <c r="FX104" s="47"/>
      <c r="FY104" s="47"/>
      <c r="FZ104" s="47"/>
    </row>
    <row r="105" spans="66:182" x14ac:dyDescent="0.25">
      <c r="BN105" s="47">
        <v>7</v>
      </c>
      <c r="BO105" s="122">
        <v>55</v>
      </c>
      <c r="BP105" s="16">
        <f t="shared" si="49"/>
        <v>5</v>
      </c>
      <c r="BQ105" s="15" t="str">
        <f t="shared" si="44"/>
        <v/>
      </c>
      <c r="BR105" s="121" t="str">
        <f t="shared" si="48"/>
        <v/>
      </c>
      <c r="BS105" s="47"/>
      <c r="BT105" s="47"/>
      <c r="BU105" s="47"/>
      <c r="FM105" s="47"/>
      <c r="FN105" s="47"/>
      <c r="FO105" s="47"/>
      <c r="FP105" s="47"/>
      <c r="FQ105" s="47"/>
      <c r="FR105" s="47"/>
      <c r="FS105" s="47"/>
      <c r="FT105" s="47"/>
      <c r="FU105" s="47"/>
      <c r="FV105" s="47"/>
      <c r="FW105" s="47"/>
      <c r="FX105" s="47"/>
      <c r="FY105" s="47"/>
      <c r="FZ105" s="47"/>
    </row>
    <row r="106" spans="66:182" x14ac:dyDescent="0.25">
      <c r="BN106" s="47">
        <v>8</v>
      </c>
      <c r="BO106" s="122">
        <v>56</v>
      </c>
      <c r="BP106" s="16">
        <f t="shared" si="49"/>
        <v>5</v>
      </c>
      <c r="BQ106" s="15" t="str">
        <f t="shared" si="44"/>
        <v/>
      </c>
      <c r="BR106" s="121" t="str">
        <f t="shared" si="48"/>
        <v/>
      </c>
      <c r="BS106" s="47"/>
      <c r="BT106" s="47"/>
      <c r="BU106" s="47"/>
      <c r="FM106" s="47"/>
      <c r="FN106" s="47"/>
      <c r="FO106" s="47"/>
      <c r="FP106" s="47"/>
      <c r="FQ106" s="47"/>
      <c r="FR106" s="47"/>
      <c r="FS106" s="47"/>
      <c r="FT106" s="47"/>
      <c r="FU106" s="47"/>
      <c r="FV106" s="47"/>
      <c r="FW106" s="47"/>
      <c r="FX106" s="47"/>
      <c r="FY106" s="47"/>
      <c r="FZ106" s="47"/>
    </row>
    <row r="107" spans="66:182" x14ac:dyDescent="0.25">
      <c r="BN107" s="47">
        <v>9</v>
      </c>
      <c r="BO107" s="122">
        <v>57</v>
      </c>
      <c r="BP107" s="16">
        <f t="shared" si="49"/>
        <v>5</v>
      </c>
      <c r="BQ107" s="15" t="str">
        <f t="shared" si="44"/>
        <v/>
      </c>
      <c r="BR107" s="121" t="str">
        <f t="shared" si="48"/>
        <v/>
      </c>
      <c r="BS107" s="47"/>
      <c r="BT107" s="47"/>
      <c r="BU107" s="47"/>
      <c r="FM107" s="47"/>
      <c r="FN107" s="47"/>
      <c r="FO107" s="47"/>
      <c r="FP107" s="47"/>
      <c r="FQ107" s="47"/>
      <c r="FR107" s="47"/>
      <c r="FS107" s="47"/>
      <c r="FT107" s="47"/>
      <c r="FU107" s="47"/>
      <c r="FV107" s="47"/>
      <c r="FW107" s="47"/>
      <c r="FX107" s="47"/>
      <c r="FY107" s="47"/>
      <c r="FZ107" s="47"/>
    </row>
    <row r="108" spans="66:182" x14ac:dyDescent="0.25">
      <c r="BN108" s="47">
        <v>10</v>
      </c>
      <c r="BO108" s="122">
        <v>58</v>
      </c>
      <c r="BP108" s="16">
        <f t="shared" si="49"/>
        <v>5</v>
      </c>
      <c r="BQ108" s="15" t="str">
        <f t="shared" si="44"/>
        <v/>
      </c>
      <c r="BR108" s="121" t="str">
        <f t="shared" si="48"/>
        <v/>
      </c>
      <c r="BS108" s="47"/>
      <c r="BT108" s="47"/>
      <c r="BU108" s="47"/>
    </row>
    <row r="109" spans="66:182" x14ac:dyDescent="0.25">
      <c r="BN109" s="47">
        <v>11</v>
      </c>
      <c r="BO109" s="122">
        <v>59</v>
      </c>
      <c r="BP109" s="16">
        <f t="shared" si="49"/>
        <v>5</v>
      </c>
      <c r="BQ109" s="15" t="str">
        <f t="shared" si="44"/>
        <v/>
      </c>
      <c r="BR109" s="121" t="str">
        <f t="shared" ref="BR109:BR117" si="50">IF(BQ109="","",LEN(BQ109))</f>
        <v/>
      </c>
      <c r="BS109" s="47"/>
      <c r="BT109" s="47"/>
      <c r="BU109" s="47"/>
      <c r="FL109" s="69"/>
      <c r="FM109" s="47"/>
      <c r="FN109" s="47"/>
      <c r="FO109" s="47"/>
      <c r="FP109" s="47"/>
      <c r="FQ109" s="47"/>
      <c r="FR109" s="47"/>
      <c r="FS109" s="47"/>
      <c r="FT109" s="47"/>
      <c r="FU109" s="47"/>
      <c r="FV109" s="47"/>
      <c r="FW109" s="47"/>
      <c r="FX109" s="47"/>
      <c r="FY109" s="47"/>
      <c r="FZ109" s="47"/>
    </row>
    <row r="110" spans="66:182" x14ac:dyDescent="0.25">
      <c r="BN110" s="47">
        <v>12</v>
      </c>
      <c r="BO110" s="122">
        <v>60</v>
      </c>
      <c r="BP110" s="16">
        <f t="shared" si="49"/>
        <v>5</v>
      </c>
      <c r="BQ110" s="15" t="str">
        <f t="shared" si="44"/>
        <v/>
      </c>
      <c r="BR110" s="121" t="str">
        <f t="shared" si="50"/>
        <v/>
      </c>
      <c r="BS110" s="47"/>
      <c r="BT110" s="47"/>
      <c r="BU110" s="47"/>
      <c r="FL110" s="69"/>
      <c r="FM110" s="47"/>
      <c r="FN110" s="47"/>
      <c r="FO110" s="47"/>
      <c r="FP110" s="47"/>
      <c r="FQ110" s="47"/>
      <c r="FR110" s="47"/>
      <c r="FS110" s="47"/>
      <c r="FT110" s="47"/>
      <c r="FU110" s="47"/>
      <c r="FV110" s="47"/>
      <c r="FW110" s="47"/>
      <c r="FX110" s="47"/>
      <c r="FY110" s="47"/>
      <c r="FZ110" s="47"/>
    </row>
    <row r="111" spans="66:182" x14ac:dyDescent="0.25">
      <c r="BN111" s="47">
        <v>13</v>
      </c>
      <c r="BO111" s="122">
        <v>61</v>
      </c>
      <c r="BP111" s="16">
        <f t="shared" si="49"/>
        <v>5</v>
      </c>
      <c r="BQ111" s="15" t="str">
        <f t="shared" si="44"/>
        <v/>
      </c>
      <c r="BR111" s="121" t="str">
        <f t="shared" si="50"/>
        <v/>
      </c>
      <c r="BS111" s="47"/>
      <c r="BT111" s="47"/>
      <c r="BU111" s="47"/>
    </row>
    <row r="112" spans="66:182" x14ac:dyDescent="0.25">
      <c r="BN112" s="47">
        <v>14</v>
      </c>
      <c r="BO112" s="122">
        <v>62</v>
      </c>
      <c r="BP112" s="16">
        <f t="shared" si="49"/>
        <v>5</v>
      </c>
      <c r="BQ112" s="15" t="str">
        <f t="shared" si="44"/>
        <v/>
      </c>
      <c r="BR112" s="121" t="str">
        <f t="shared" si="50"/>
        <v/>
      </c>
      <c r="BS112" s="47"/>
      <c r="BT112" s="47"/>
      <c r="BU112" s="47"/>
    </row>
    <row r="113" spans="66:75" x14ac:dyDescent="0.25">
      <c r="BN113" s="47">
        <v>15</v>
      </c>
      <c r="BO113" s="122">
        <v>63</v>
      </c>
      <c r="BP113" s="16">
        <f t="shared" si="49"/>
        <v>5</v>
      </c>
      <c r="BQ113" s="15" t="str">
        <f t="shared" si="44"/>
        <v/>
      </c>
      <c r="BR113" s="121" t="str">
        <f t="shared" si="50"/>
        <v/>
      </c>
      <c r="BS113" s="47"/>
      <c r="BT113" s="47"/>
      <c r="BU113" s="47"/>
    </row>
    <row r="114" spans="66:75" x14ac:dyDescent="0.25">
      <c r="BN114" s="47">
        <v>16</v>
      </c>
      <c r="BO114" s="122">
        <v>64</v>
      </c>
      <c r="BP114" s="16">
        <f t="shared" si="49"/>
        <v>5</v>
      </c>
      <c r="BQ114" s="15" t="str">
        <f t="shared" si="44"/>
        <v/>
      </c>
      <c r="BR114" s="121" t="str">
        <f t="shared" si="50"/>
        <v/>
      </c>
      <c r="BS114" s="47"/>
      <c r="BT114" s="47"/>
      <c r="BU114" s="47"/>
    </row>
    <row r="115" spans="66:75" x14ac:dyDescent="0.25">
      <c r="BN115" s="47">
        <v>17</v>
      </c>
      <c r="BO115" s="122">
        <v>65</v>
      </c>
      <c r="BP115" s="16">
        <f t="shared" si="49"/>
        <v>5</v>
      </c>
      <c r="BQ115" s="15" t="str">
        <f t="shared" si="44"/>
        <v/>
      </c>
      <c r="BR115" s="121" t="str">
        <f t="shared" si="50"/>
        <v/>
      </c>
      <c r="BS115" s="47"/>
      <c r="BT115" s="47"/>
      <c r="BU115" s="47"/>
    </row>
    <row r="116" spans="66:75" x14ac:dyDescent="0.25">
      <c r="BN116" s="47">
        <v>18</v>
      </c>
      <c r="BO116" s="122">
        <v>66</v>
      </c>
      <c r="BP116" s="16">
        <f t="shared" si="49"/>
        <v>5</v>
      </c>
      <c r="BQ116" s="15" t="str">
        <f t="shared" si="44"/>
        <v/>
      </c>
      <c r="BR116" s="121" t="str">
        <f t="shared" si="50"/>
        <v/>
      </c>
      <c r="BS116" s="47"/>
      <c r="BT116" s="47"/>
      <c r="BU116" s="47"/>
    </row>
    <row r="117" spans="66:75" x14ac:dyDescent="0.25">
      <c r="BN117" s="47">
        <v>19</v>
      </c>
      <c r="BO117" s="122">
        <v>67</v>
      </c>
      <c r="BP117" s="16">
        <f t="shared" si="49"/>
        <v>5</v>
      </c>
      <c r="BQ117" s="15" t="str">
        <f t="shared" si="44"/>
        <v/>
      </c>
      <c r="BR117" s="121" t="str">
        <f t="shared" si="50"/>
        <v/>
      </c>
      <c r="BS117" s="47"/>
      <c r="BT117" s="47"/>
      <c r="BU117" s="47"/>
    </row>
    <row r="118" spans="66:75" x14ac:dyDescent="0.25">
      <c r="BN118" s="47">
        <v>20</v>
      </c>
      <c r="BO118" s="122">
        <v>68</v>
      </c>
      <c r="BP118" s="16">
        <f t="shared" si="49"/>
        <v>5</v>
      </c>
      <c r="BQ118" s="15" t="str">
        <f t="shared" si="44"/>
        <v/>
      </c>
      <c r="BR118" s="121" t="str">
        <f t="shared" ref="BR118:BR131" si="51">IF(BQ118="","",LEN(BQ118))</f>
        <v/>
      </c>
      <c r="BS118" s="47"/>
      <c r="BT118" s="47"/>
      <c r="BU118" s="47"/>
    </row>
    <row r="119" spans="66:75" x14ac:dyDescent="0.25">
      <c r="BN119" s="47">
        <v>21</v>
      </c>
      <c r="BO119" s="122">
        <v>69</v>
      </c>
      <c r="BP119" s="16">
        <f t="shared" si="49"/>
        <v>5</v>
      </c>
      <c r="BQ119" s="15" t="str">
        <f t="shared" si="44"/>
        <v/>
      </c>
      <c r="BR119" s="121" t="str">
        <f t="shared" si="51"/>
        <v/>
      </c>
      <c r="BS119" s="47"/>
      <c r="BT119" s="47"/>
      <c r="BU119" s="47"/>
    </row>
    <row r="120" spans="66:75" x14ac:dyDescent="0.25">
      <c r="BN120" s="47">
        <v>22</v>
      </c>
      <c r="BO120" s="122">
        <v>70</v>
      </c>
      <c r="BP120" s="16">
        <f t="shared" si="49"/>
        <v>5</v>
      </c>
      <c r="BQ120" s="15" t="str">
        <f t="shared" si="44"/>
        <v/>
      </c>
      <c r="BR120" s="121" t="str">
        <f t="shared" si="51"/>
        <v/>
      </c>
      <c r="BS120" s="47"/>
      <c r="BT120" s="47"/>
      <c r="BU120" s="47"/>
    </row>
    <row r="121" spans="66:75" x14ac:dyDescent="0.25">
      <c r="BN121" s="47">
        <v>23</v>
      </c>
      <c r="BO121" s="122">
        <v>71</v>
      </c>
      <c r="BP121" s="16">
        <f t="shared" si="49"/>
        <v>5</v>
      </c>
      <c r="BQ121" s="15" t="str">
        <f t="shared" si="44"/>
        <v/>
      </c>
      <c r="BR121" s="121" t="str">
        <f t="shared" si="51"/>
        <v/>
      </c>
      <c r="BS121" s="47"/>
      <c r="BT121" s="47"/>
      <c r="BU121" s="47"/>
    </row>
    <row r="122" spans="66:75" x14ac:dyDescent="0.25">
      <c r="BN122" s="47">
        <v>1</v>
      </c>
      <c r="BO122" s="122">
        <v>61</v>
      </c>
      <c r="BP122" s="115">
        <f>BP108+1</f>
        <v>6</v>
      </c>
      <c r="BQ122" s="15" t="str">
        <f t="shared" si="44"/>
        <v/>
      </c>
      <c r="BR122" s="121" t="str">
        <f t="shared" si="51"/>
        <v/>
      </c>
      <c r="BS122" s="47"/>
      <c r="BT122" s="47"/>
      <c r="BU122" s="47"/>
      <c r="BV122" s="142" t="str">
        <f>CONCATENATE(BQ122,BQ123,BQ124,BQ125,BQ126,BQ127,BQ128,BQ129,BQ130,BQ131,BQ132,BQ133,BQ134,BQ135,BQ136,BQ137,BQ138,BQ139,BQ140,BQ141,BQ142,BQ143,BQ144)</f>
        <v/>
      </c>
      <c r="BW122" s="142" t="str">
        <f>CONCATENATE(BR122,BR123,BR124,BR125,BR126,BR127,BR128,BR129,BR130,BR131,BR132,BR133,BR134,BR135,BR136,BR137,BR138,BR139,BR140,BR141,BR142,BR143,BR144)</f>
        <v/>
      </c>
    </row>
    <row r="123" spans="66:75" x14ac:dyDescent="0.25">
      <c r="BN123" s="47">
        <v>2</v>
      </c>
      <c r="BO123" s="122">
        <v>62</v>
      </c>
      <c r="BP123" s="115">
        <f>BP122</f>
        <v>6</v>
      </c>
      <c r="BQ123" s="15" t="str">
        <f t="shared" si="44"/>
        <v/>
      </c>
      <c r="BR123" s="121" t="str">
        <f t="shared" si="51"/>
        <v/>
      </c>
      <c r="BS123" s="47"/>
      <c r="BT123" s="47"/>
      <c r="BU123" s="47"/>
    </row>
    <row r="124" spans="66:75" x14ac:dyDescent="0.25">
      <c r="BN124" s="47">
        <v>3</v>
      </c>
      <c r="BO124" s="122">
        <v>63</v>
      </c>
      <c r="BP124" s="115">
        <f t="shared" ref="BP124:BP144" si="52">BP123</f>
        <v>6</v>
      </c>
      <c r="BQ124" s="15" t="str">
        <f t="shared" si="44"/>
        <v/>
      </c>
      <c r="BR124" s="121" t="str">
        <f t="shared" si="51"/>
        <v/>
      </c>
      <c r="BS124" s="47"/>
      <c r="BT124" s="47"/>
      <c r="BU124" s="47"/>
    </row>
    <row r="125" spans="66:75" x14ac:dyDescent="0.25">
      <c r="BN125" s="47">
        <v>4</v>
      </c>
      <c r="BO125" s="122">
        <v>64</v>
      </c>
      <c r="BP125" s="115">
        <f t="shared" si="52"/>
        <v>6</v>
      </c>
      <c r="BQ125" s="15" t="str">
        <f t="shared" si="44"/>
        <v/>
      </c>
      <c r="BR125" s="121" t="str">
        <f t="shared" si="51"/>
        <v/>
      </c>
      <c r="BS125" s="47"/>
      <c r="BT125" s="47"/>
      <c r="BU125" s="47"/>
    </row>
    <row r="126" spans="66:75" x14ac:dyDescent="0.25">
      <c r="BN126" s="47">
        <v>5</v>
      </c>
      <c r="BO126" s="122">
        <v>65</v>
      </c>
      <c r="BP126" s="115">
        <f t="shared" si="52"/>
        <v>6</v>
      </c>
      <c r="BQ126" s="15" t="str">
        <f t="shared" si="44"/>
        <v/>
      </c>
      <c r="BR126" s="121" t="str">
        <f t="shared" si="51"/>
        <v/>
      </c>
      <c r="BS126" s="47"/>
      <c r="BT126" s="47"/>
      <c r="BU126" s="47"/>
    </row>
    <row r="127" spans="66:75" x14ac:dyDescent="0.25">
      <c r="BN127" s="47">
        <v>6</v>
      </c>
      <c r="BO127" s="122">
        <v>66</v>
      </c>
      <c r="BP127" s="115">
        <f t="shared" si="52"/>
        <v>6</v>
      </c>
      <c r="BQ127" s="15" t="str">
        <f t="shared" si="44"/>
        <v/>
      </c>
      <c r="BR127" s="121" t="str">
        <f t="shared" si="51"/>
        <v/>
      </c>
      <c r="BS127" s="47"/>
      <c r="BT127" s="47"/>
      <c r="BU127" s="47"/>
    </row>
    <row r="128" spans="66:75" x14ac:dyDescent="0.25">
      <c r="BN128" s="47">
        <v>7</v>
      </c>
      <c r="BO128" s="122">
        <v>67</v>
      </c>
      <c r="BP128" s="115">
        <f t="shared" si="52"/>
        <v>6</v>
      </c>
      <c r="BQ128" s="15" t="str">
        <f t="shared" si="44"/>
        <v/>
      </c>
      <c r="BR128" s="121" t="str">
        <f t="shared" si="51"/>
        <v/>
      </c>
      <c r="BS128" s="47"/>
      <c r="BT128" s="47"/>
      <c r="BU128" s="47"/>
    </row>
    <row r="129" spans="66:73" x14ac:dyDescent="0.25">
      <c r="BN129" s="47">
        <v>8</v>
      </c>
      <c r="BO129" s="122">
        <v>68</v>
      </c>
      <c r="BP129" s="115">
        <f t="shared" si="52"/>
        <v>6</v>
      </c>
      <c r="BQ129" s="15" t="str">
        <f t="shared" si="44"/>
        <v/>
      </c>
      <c r="BR129" s="121" t="str">
        <f t="shared" si="51"/>
        <v/>
      </c>
      <c r="BS129" s="47"/>
      <c r="BT129" s="47"/>
      <c r="BU129" s="47"/>
    </row>
    <row r="130" spans="66:73" x14ac:dyDescent="0.25">
      <c r="BN130" s="47">
        <v>9</v>
      </c>
      <c r="BO130" s="122">
        <v>69</v>
      </c>
      <c r="BP130" s="115">
        <f t="shared" si="52"/>
        <v>6</v>
      </c>
      <c r="BQ130" s="15" t="str">
        <f t="shared" si="44"/>
        <v/>
      </c>
      <c r="BR130" s="121" t="str">
        <f t="shared" si="51"/>
        <v/>
      </c>
      <c r="BS130" s="47"/>
      <c r="BT130" s="47"/>
      <c r="BU130" s="47"/>
    </row>
    <row r="131" spans="66:73" x14ac:dyDescent="0.25">
      <c r="BN131" s="47">
        <v>10</v>
      </c>
      <c r="BO131" s="122">
        <v>70</v>
      </c>
      <c r="BP131" s="115">
        <f t="shared" si="52"/>
        <v>6</v>
      </c>
      <c r="BQ131" s="15" t="str">
        <f t="shared" si="44"/>
        <v/>
      </c>
      <c r="BR131" s="121" t="str">
        <f t="shared" si="51"/>
        <v/>
      </c>
      <c r="BS131" s="47"/>
      <c r="BT131" s="47"/>
      <c r="BU131" s="47"/>
    </row>
    <row r="132" spans="66:73" x14ac:dyDescent="0.25">
      <c r="BN132" s="47">
        <v>11</v>
      </c>
      <c r="BO132" s="122">
        <v>71</v>
      </c>
      <c r="BP132" s="115">
        <f t="shared" si="52"/>
        <v>6</v>
      </c>
      <c r="BQ132" s="15" t="str">
        <f t="shared" si="44"/>
        <v/>
      </c>
      <c r="BR132" s="121" t="str">
        <f t="shared" ref="BR132:BR140" si="53">IF(BQ132="","",LEN(BQ132))</f>
        <v/>
      </c>
      <c r="BS132" s="47"/>
      <c r="BT132" s="47"/>
      <c r="BU132" s="47"/>
    </row>
    <row r="133" spans="66:73" x14ac:dyDescent="0.25">
      <c r="BN133" s="47">
        <v>12</v>
      </c>
      <c r="BO133" s="122">
        <v>72</v>
      </c>
      <c r="BP133" s="115">
        <f t="shared" si="52"/>
        <v>6</v>
      </c>
      <c r="BQ133" s="15" t="str">
        <f t="shared" si="44"/>
        <v/>
      </c>
      <c r="BR133" s="121" t="str">
        <f t="shared" si="53"/>
        <v/>
      </c>
      <c r="BS133" s="47"/>
      <c r="BT133" s="47"/>
      <c r="BU133" s="47"/>
    </row>
    <row r="134" spans="66:73" x14ac:dyDescent="0.25">
      <c r="BN134" s="47">
        <v>13</v>
      </c>
      <c r="BO134" s="122">
        <v>73</v>
      </c>
      <c r="BP134" s="115">
        <f t="shared" si="52"/>
        <v>6</v>
      </c>
      <c r="BQ134" s="15" t="str">
        <f t="shared" si="44"/>
        <v/>
      </c>
      <c r="BR134" s="121" t="str">
        <f t="shared" si="53"/>
        <v/>
      </c>
      <c r="BS134" s="47"/>
      <c r="BT134" s="47"/>
      <c r="BU134" s="47"/>
    </row>
    <row r="135" spans="66:73" x14ac:dyDescent="0.25">
      <c r="BN135" s="47">
        <v>14</v>
      </c>
      <c r="BO135" s="122">
        <v>74</v>
      </c>
      <c r="BP135" s="115">
        <f t="shared" si="52"/>
        <v>6</v>
      </c>
      <c r="BQ135" s="15" t="str">
        <f t="shared" si="44"/>
        <v/>
      </c>
      <c r="BR135" s="121" t="str">
        <f t="shared" si="53"/>
        <v/>
      </c>
      <c r="BS135" s="47"/>
      <c r="BT135" s="47"/>
      <c r="BU135" s="47"/>
    </row>
    <row r="136" spans="66:73" x14ac:dyDescent="0.25">
      <c r="BN136" s="47">
        <v>15</v>
      </c>
      <c r="BO136" s="122">
        <v>75</v>
      </c>
      <c r="BP136" s="115">
        <f t="shared" si="52"/>
        <v>6</v>
      </c>
      <c r="BQ136" s="15" t="str">
        <f t="shared" ref="BQ136:BQ199" si="54">INDEX($AS$7:$BL$29,BN136,BP136)</f>
        <v/>
      </c>
      <c r="BR136" s="121" t="str">
        <f t="shared" si="53"/>
        <v/>
      </c>
      <c r="BS136" s="47"/>
      <c r="BT136" s="47"/>
      <c r="BU136" s="47"/>
    </row>
    <row r="137" spans="66:73" x14ac:dyDescent="0.25">
      <c r="BN137" s="47">
        <v>16</v>
      </c>
      <c r="BO137" s="122">
        <v>76</v>
      </c>
      <c r="BP137" s="115">
        <f t="shared" si="52"/>
        <v>6</v>
      </c>
      <c r="BQ137" s="15" t="str">
        <f t="shared" si="54"/>
        <v/>
      </c>
      <c r="BR137" s="121" t="str">
        <f t="shared" si="53"/>
        <v/>
      </c>
      <c r="BS137" s="47"/>
      <c r="BT137" s="47"/>
      <c r="BU137" s="47"/>
    </row>
    <row r="138" spans="66:73" x14ac:dyDescent="0.25">
      <c r="BN138" s="47">
        <v>17</v>
      </c>
      <c r="BO138" s="122">
        <v>77</v>
      </c>
      <c r="BP138" s="115">
        <f t="shared" si="52"/>
        <v>6</v>
      </c>
      <c r="BQ138" s="15" t="str">
        <f t="shared" si="54"/>
        <v/>
      </c>
      <c r="BR138" s="121" t="str">
        <f t="shared" si="53"/>
        <v/>
      </c>
      <c r="BS138" s="47"/>
      <c r="BT138" s="47"/>
      <c r="BU138" s="47"/>
    </row>
    <row r="139" spans="66:73" x14ac:dyDescent="0.25">
      <c r="BN139" s="47">
        <v>18</v>
      </c>
      <c r="BO139" s="122">
        <v>78</v>
      </c>
      <c r="BP139" s="115">
        <f t="shared" si="52"/>
        <v>6</v>
      </c>
      <c r="BQ139" s="15" t="str">
        <f t="shared" si="54"/>
        <v/>
      </c>
      <c r="BR139" s="121" t="str">
        <f t="shared" si="53"/>
        <v/>
      </c>
      <c r="BS139" s="47"/>
      <c r="BT139" s="47"/>
      <c r="BU139" s="47"/>
    </row>
    <row r="140" spans="66:73" x14ac:dyDescent="0.25">
      <c r="BN140" s="47">
        <v>19</v>
      </c>
      <c r="BO140" s="122">
        <v>79</v>
      </c>
      <c r="BP140" s="115">
        <f t="shared" si="52"/>
        <v>6</v>
      </c>
      <c r="BQ140" s="15" t="str">
        <f t="shared" si="54"/>
        <v/>
      </c>
      <c r="BR140" s="121" t="str">
        <f t="shared" si="53"/>
        <v/>
      </c>
      <c r="BS140" s="47"/>
      <c r="BT140" s="47"/>
      <c r="BU140" s="47"/>
    </row>
    <row r="141" spans="66:73" x14ac:dyDescent="0.25">
      <c r="BN141" s="47">
        <v>20</v>
      </c>
      <c r="BO141" s="122">
        <v>80</v>
      </c>
      <c r="BP141" s="115">
        <f t="shared" si="52"/>
        <v>6</v>
      </c>
      <c r="BQ141" s="15" t="str">
        <f t="shared" si="54"/>
        <v/>
      </c>
      <c r="BR141" s="121" t="str">
        <f t="shared" ref="BR141:BR154" si="55">IF(BQ141="","",LEN(BQ141))</f>
        <v/>
      </c>
      <c r="BS141" s="47"/>
      <c r="BT141" s="47"/>
      <c r="BU141" s="47"/>
    </row>
    <row r="142" spans="66:73" x14ac:dyDescent="0.25">
      <c r="BN142" s="47">
        <v>21</v>
      </c>
      <c r="BO142" s="122">
        <v>81</v>
      </c>
      <c r="BP142" s="115">
        <f t="shared" si="52"/>
        <v>6</v>
      </c>
      <c r="BQ142" s="15" t="str">
        <f t="shared" si="54"/>
        <v/>
      </c>
      <c r="BR142" s="121" t="str">
        <f t="shared" si="55"/>
        <v/>
      </c>
      <c r="BS142" s="47"/>
      <c r="BT142" s="47"/>
      <c r="BU142" s="47"/>
    </row>
    <row r="143" spans="66:73" x14ac:dyDescent="0.25">
      <c r="BN143" s="47">
        <v>22</v>
      </c>
      <c r="BO143" s="122">
        <v>82</v>
      </c>
      <c r="BP143" s="115">
        <f t="shared" si="52"/>
        <v>6</v>
      </c>
      <c r="BQ143" s="15" t="str">
        <f t="shared" si="54"/>
        <v/>
      </c>
      <c r="BR143" s="121" t="str">
        <f t="shared" si="55"/>
        <v/>
      </c>
      <c r="BS143" s="47"/>
      <c r="BT143" s="47"/>
      <c r="BU143" s="47"/>
    </row>
    <row r="144" spans="66:73" x14ac:dyDescent="0.25">
      <c r="BN144" s="47">
        <v>23</v>
      </c>
      <c r="BO144" s="122">
        <v>83</v>
      </c>
      <c r="BP144" s="115">
        <f t="shared" si="52"/>
        <v>6</v>
      </c>
      <c r="BQ144" s="15" t="str">
        <f t="shared" si="54"/>
        <v/>
      </c>
      <c r="BR144" s="121" t="str">
        <f t="shared" si="55"/>
        <v/>
      </c>
      <c r="BS144" s="47"/>
      <c r="BT144" s="47"/>
      <c r="BU144" s="47"/>
    </row>
    <row r="145" spans="66:75" x14ac:dyDescent="0.25">
      <c r="BN145" s="47">
        <v>1</v>
      </c>
      <c r="BO145" s="122">
        <v>73</v>
      </c>
      <c r="BP145" s="63">
        <f>BP131+1</f>
        <v>7</v>
      </c>
      <c r="BQ145" s="15" t="str">
        <f t="shared" si="54"/>
        <v/>
      </c>
      <c r="BR145" s="121" t="str">
        <f t="shared" si="55"/>
        <v/>
      </c>
      <c r="BS145" s="47"/>
      <c r="BT145" s="47"/>
      <c r="BU145" s="47"/>
      <c r="BV145" s="142" t="str">
        <f>CONCATENATE(BQ145,BQ146,BQ147,BQ148,BQ149,BQ150,BQ151,BQ152,BQ153,BQ154,BQ155,BQ156,BQ157,BQ158,BQ159,BQ160,BQ161,BQ162,BQ163,BQ164,BQ165,BQ166,BQ167)</f>
        <v/>
      </c>
      <c r="BW145" s="142" t="str">
        <f>CONCATENATE(BR145,BR146,BR147,BR148,BR149,BR150,BR151,BR152,BR153,BR154,BR155,BR156,BR157,BR158,BR159,BR160,BR161,BR162,BR163,BR164,BR165,BR166,BR167)</f>
        <v/>
      </c>
    </row>
    <row r="146" spans="66:75" x14ac:dyDescent="0.25">
      <c r="BN146" s="47">
        <v>2</v>
      </c>
      <c r="BO146" s="122">
        <v>74</v>
      </c>
      <c r="BP146" s="63">
        <f>BP145</f>
        <v>7</v>
      </c>
      <c r="BQ146" s="15" t="str">
        <f t="shared" si="54"/>
        <v/>
      </c>
      <c r="BR146" s="121" t="str">
        <f t="shared" si="55"/>
        <v/>
      </c>
      <c r="BS146" s="47"/>
      <c r="BT146" s="47"/>
      <c r="BU146" s="47"/>
    </row>
    <row r="147" spans="66:75" x14ac:dyDescent="0.25">
      <c r="BN147" s="47">
        <v>3</v>
      </c>
      <c r="BO147" s="122">
        <v>75</v>
      </c>
      <c r="BP147" s="63">
        <f t="shared" ref="BP147:BP167" si="56">BP146</f>
        <v>7</v>
      </c>
      <c r="BQ147" s="15" t="str">
        <f t="shared" si="54"/>
        <v/>
      </c>
      <c r="BR147" s="121" t="str">
        <f t="shared" si="55"/>
        <v/>
      </c>
      <c r="BS147" s="47"/>
      <c r="BT147" s="47"/>
      <c r="BU147" s="47"/>
    </row>
    <row r="148" spans="66:75" x14ac:dyDescent="0.25">
      <c r="BN148" s="47">
        <v>4</v>
      </c>
      <c r="BO148" s="122">
        <v>76</v>
      </c>
      <c r="BP148" s="63">
        <f t="shared" si="56"/>
        <v>7</v>
      </c>
      <c r="BQ148" s="15" t="str">
        <f t="shared" si="54"/>
        <v/>
      </c>
      <c r="BR148" s="121" t="str">
        <f t="shared" si="55"/>
        <v/>
      </c>
      <c r="BS148" s="47"/>
      <c r="BT148" s="47"/>
      <c r="BU148" s="47"/>
    </row>
    <row r="149" spans="66:75" x14ac:dyDescent="0.25">
      <c r="BN149" s="47">
        <v>5</v>
      </c>
      <c r="BO149" s="122">
        <v>77</v>
      </c>
      <c r="BP149" s="63">
        <f t="shared" si="56"/>
        <v>7</v>
      </c>
      <c r="BQ149" s="15" t="str">
        <f t="shared" si="54"/>
        <v/>
      </c>
      <c r="BR149" s="121" t="str">
        <f t="shared" si="55"/>
        <v/>
      </c>
      <c r="BS149" s="47"/>
      <c r="BT149" s="47"/>
      <c r="BU149" s="47"/>
    </row>
    <row r="150" spans="66:75" x14ac:dyDescent="0.25">
      <c r="BN150" s="47">
        <v>6</v>
      </c>
      <c r="BO150" s="122">
        <v>78</v>
      </c>
      <c r="BP150" s="63">
        <f t="shared" si="56"/>
        <v>7</v>
      </c>
      <c r="BQ150" s="15" t="str">
        <f t="shared" si="54"/>
        <v/>
      </c>
      <c r="BR150" s="121" t="str">
        <f t="shared" si="55"/>
        <v/>
      </c>
      <c r="BS150" s="47"/>
      <c r="BT150" s="47"/>
      <c r="BU150" s="47"/>
    </row>
    <row r="151" spans="66:75" x14ac:dyDescent="0.25">
      <c r="BN151" s="47">
        <v>7</v>
      </c>
      <c r="BO151" s="122">
        <v>79</v>
      </c>
      <c r="BP151" s="63">
        <f t="shared" si="56"/>
        <v>7</v>
      </c>
      <c r="BQ151" s="15" t="str">
        <f t="shared" si="54"/>
        <v/>
      </c>
      <c r="BR151" s="121" t="str">
        <f t="shared" si="55"/>
        <v/>
      </c>
      <c r="BS151" s="47"/>
      <c r="BT151" s="47"/>
      <c r="BU151" s="47"/>
    </row>
    <row r="152" spans="66:75" x14ac:dyDescent="0.25">
      <c r="BN152" s="47">
        <v>8</v>
      </c>
      <c r="BO152" s="122">
        <v>80</v>
      </c>
      <c r="BP152" s="63">
        <f t="shared" si="56"/>
        <v>7</v>
      </c>
      <c r="BQ152" s="15" t="str">
        <f t="shared" si="54"/>
        <v/>
      </c>
      <c r="BR152" s="121" t="str">
        <f t="shared" si="55"/>
        <v/>
      </c>
      <c r="BS152" s="47"/>
      <c r="BT152" s="47"/>
      <c r="BU152" s="47"/>
    </row>
    <row r="153" spans="66:75" x14ac:dyDescent="0.25">
      <c r="BN153" s="47">
        <v>9</v>
      </c>
      <c r="BO153" s="122">
        <v>81</v>
      </c>
      <c r="BP153" s="63">
        <f t="shared" si="56"/>
        <v>7</v>
      </c>
      <c r="BQ153" s="15" t="str">
        <f t="shared" si="54"/>
        <v/>
      </c>
      <c r="BR153" s="121" t="str">
        <f t="shared" si="55"/>
        <v/>
      </c>
      <c r="BS153" s="47"/>
      <c r="BT153" s="47"/>
      <c r="BU153" s="47"/>
    </row>
    <row r="154" spans="66:75" x14ac:dyDescent="0.25">
      <c r="BN154" s="47">
        <v>10</v>
      </c>
      <c r="BO154" s="122">
        <v>82</v>
      </c>
      <c r="BP154" s="63">
        <f t="shared" si="56"/>
        <v>7</v>
      </c>
      <c r="BQ154" s="15" t="str">
        <f t="shared" si="54"/>
        <v/>
      </c>
      <c r="BR154" s="121" t="str">
        <f t="shared" si="55"/>
        <v/>
      </c>
      <c r="BS154" s="47"/>
      <c r="BT154" s="47"/>
      <c r="BU154" s="47"/>
    </row>
    <row r="155" spans="66:75" x14ac:dyDescent="0.25">
      <c r="BN155" s="47">
        <v>11</v>
      </c>
      <c r="BO155" s="122">
        <v>83</v>
      </c>
      <c r="BP155" s="63">
        <f t="shared" si="56"/>
        <v>7</v>
      </c>
      <c r="BQ155" s="15" t="str">
        <f t="shared" si="54"/>
        <v/>
      </c>
      <c r="BR155" s="121" t="str">
        <f t="shared" ref="BR155:BR163" si="57">IF(BQ155="","",LEN(BQ155))</f>
        <v/>
      </c>
      <c r="BS155" s="47"/>
      <c r="BT155" s="47"/>
      <c r="BU155" s="47"/>
    </row>
    <row r="156" spans="66:75" x14ac:dyDescent="0.25">
      <c r="BN156" s="47">
        <v>12</v>
      </c>
      <c r="BO156" s="122">
        <v>84</v>
      </c>
      <c r="BP156" s="63">
        <f t="shared" si="56"/>
        <v>7</v>
      </c>
      <c r="BQ156" s="15" t="str">
        <f t="shared" si="54"/>
        <v/>
      </c>
      <c r="BR156" s="121" t="str">
        <f t="shared" si="57"/>
        <v/>
      </c>
      <c r="BS156" s="47"/>
      <c r="BT156" s="47"/>
      <c r="BU156" s="47"/>
    </row>
    <row r="157" spans="66:75" x14ac:dyDescent="0.25">
      <c r="BN157" s="47">
        <v>13</v>
      </c>
      <c r="BO157" s="122">
        <v>85</v>
      </c>
      <c r="BP157" s="63">
        <f t="shared" si="56"/>
        <v>7</v>
      </c>
      <c r="BQ157" s="15" t="str">
        <f t="shared" si="54"/>
        <v/>
      </c>
      <c r="BR157" s="121" t="str">
        <f t="shared" si="57"/>
        <v/>
      </c>
      <c r="BS157" s="47"/>
      <c r="BT157" s="47"/>
      <c r="BU157" s="47"/>
    </row>
    <row r="158" spans="66:75" x14ac:dyDescent="0.25">
      <c r="BN158" s="47">
        <v>14</v>
      </c>
      <c r="BO158" s="122">
        <v>86</v>
      </c>
      <c r="BP158" s="63">
        <f t="shared" si="56"/>
        <v>7</v>
      </c>
      <c r="BQ158" s="15" t="str">
        <f t="shared" si="54"/>
        <v/>
      </c>
      <c r="BR158" s="121" t="str">
        <f t="shared" si="57"/>
        <v/>
      </c>
      <c r="BS158" s="47"/>
      <c r="BT158" s="47"/>
      <c r="BU158" s="47"/>
    </row>
    <row r="159" spans="66:75" x14ac:dyDescent="0.25">
      <c r="BN159" s="47">
        <v>15</v>
      </c>
      <c r="BO159" s="122">
        <v>87</v>
      </c>
      <c r="BP159" s="63">
        <f t="shared" si="56"/>
        <v>7</v>
      </c>
      <c r="BQ159" s="15" t="str">
        <f t="shared" si="54"/>
        <v/>
      </c>
      <c r="BR159" s="121" t="str">
        <f t="shared" si="57"/>
        <v/>
      </c>
      <c r="BS159" s="47"/>
      <c r="BT159" s="47"/>
      <c r="BU159" s="47"/>
    </row>
    <row r="160" spans="66:75" x14ac:dyDescent="0.25">
      <c r="BN160" s="47">
        <v>16</v>
      </c>
      <c r="BO160" s="122">
        <v>88</v>
      </c>
      <c r="BP160" s="63">
        <f t="shared" si="56"/>
        <v>7</v>
      </c>
      <c r="BQ160" s="15" t="str">
        <f t="shared" si="54"/>
        <v/>
      </c>
      <c r="BR160" s="121" t="str">
        <f t="shared" si="57"/>
        <v/>
      </c>
      <c r="BS160" s="47"/>
      <c r="BT160" s="47"/>
      <c r="BU160" s="47"/>
    </row>
    <row r="161" spans="66:75" x14ac:dyDescent="0.25">
      <c r="BN161" s="47">
        <v>17</v>
      </c>
      <c r="BO161" s="122">
        <v>89</v>
      </c>
      <c r="BP161" s="63">
        <f t="shared" si="56"/>
        <v>7</v>
      </c>
      <c r="BQ161" s="15" t="str">
        <f t="shared" si="54"/>
        <v/>
      </c>
      <c r="BR161" s="121" t="str">
        <f t="shared" si="57"/>
        <v/>
      </c>
      <c r="BS161" s="47"/>
      <c r="BT161" s="47"/>
      <c r="BU161" s="47"/>
    </row>
    <row r="162" spans="66:75" x14ac:dyDescent="0.25">
      <c r="BN162" s="47">
        <v>18</v>
      </c>
      <c r="BO162" s="122">
        <v>90</v>
      </c>
      <c r="BP162" s="63">
        <f t="shared" si="56"/>
        <v>7</v>
      </c>
      <c r="BQ162" s="15" t="str">
        <f t="shared" si="54"/>
        <v/>
      </c>
      <c r="BR162" s="121" t="str">
        <f t="shared" si="57"/>
        <v/>
      </c>
      <c r="BS162" s="47"/>
      <c r="BT162" s="47"/>
      <c r="BU162" s="47"/>
    </row>
    <row r="163" spans="66:75" x14ac:dyDescent="0.25">
      <c r="BN163" s="47">
        <v>19</v>
      </c>
      <c r="BO163" s="122">
        <v>91</v>
      </c>
      <c r="BP163" s="63">
        <f t="shared" si="56"/>
        <v>7</v>
      </c>
      <c r="BQ163" s="15" t="str">
        <f t="shared" si="54"/>
        <v/>
      </c>
      <c r="BR163" s="121" t="str">
        <f t="shared" si="57"/>
        <v/>
      </c>
      <c r="BS163" s="47"/>
      <c r="BT163" s="47"/>
      <c r="BU163" s="47"/>
    </row>
    <row r="164" spans="66:75" x14ac:dyDescent="0.25">
      <c r="BN164" s="47">
        <v>20</v>
      </c>
      <c r="BO164" s="122">
        <v>92</v>
      </c>
      <c r="BP164" s="63">
        <f t="shared" si="56"/>
        <v>7</v>
      </c>
      <c r="BQ164" s="15" t="str">
        <f t="shared" si="54"/>
        <v/>
      </c>
      <c r="BR164" s="121" t="str">
        <f t="shared" ref="BR164:BR177" si="58">IF(BQ164="","",LEN(BQ164))</f>
        <v/>
      </c>
      <c r="BS164" s="47"/>
      <c r="BT164" s="47"/>
      <c r="BU164" s="47"/>
    </row>
    <row r="165" spans="66:75" x14ac:dyDescent="0.25">
      <c r="BN165" s="47">
        <v>21</v>
      </c>
      <c r="BO165" s="122">
        <v>93</v>
      </c>
      <c r="BP165" s="63">
        <f t="shared" si="56"/>
        <v>7</v>
      </c>
      <c r="BQ165" s="15" t="str">
        <f t="shared" si="54"/>
        <v/>
      </c>
      <c r="BR165" s="121" t="str">
        <f t="shared" si="58"/>
        <v/>
      </c>
      <c r="BS165" s="47"/>
      <c r="BT165" s="47"/>
      <c r="BU165" s="47"/>
    </row>
    <row r="166" spans="66:75" x14ac:dyDescent="0.25">
      <c r="BN166" s="47">
        <v>22</v>
      </c>
      <c r="BO166" s="122">
        <v>94</v>
      </c>
      <c r="BP166" s="63">
        <f t="shared" si="56"/>
        <v>7</v>
      </c>
      <c r="BQ166" s="15" t="str">
        <f t="shared" si="54"/>
        <v/>
      </c>
      <c r="BR166" s="121" t="str">
        <f t="shared" si="58"/>
        <v/>
      </c>
      <c r="BS166" s="47"/>
      <c r="BT166" s="47"/>
      <c r="BU166" s="47"/>
    </row>
    <row r="167" spans="66:75" x14ac:dyDescent="0.25">
      <c r="BN167" s="47">
        <v>23</v>
      </c>
      <c r="BO167" s="122">
        <v>95</v>
      </c>
      <c r="BP167" s="63">
        <f t="shared" si="56"/>
        <v>7</v>
      </c>
      <c r="BQ167" s="15" t="str">
        <f t="shared" si="54"/>
        <v/>
      </c>
      <c r="BR167" s="121" t="str">
        <f t="shared" si="58"/>
        <v/>
      </c>
      <c r="BS167" s="47"/>
      <c r="BT167" s="47"/>
      <c r="BU167" s="47"/>
    </row>
    <row r="168" spans="66:75" x14ac:dyDescent="0.25">
      <c r="BN168" s="47">
        <v>1</v>
      </c>
      <c r="BO168" s="122">
        <v>85</v>
      </c>
      <c r="BP168" s="118">
        <f>BP154+1</f>
        <v>8</v>
      </c>
      <c r="BQ168" s="15" t="str">
        <f t="shared" si="54"/>
        <v/>
      </c>
      <c r="BR168" s="121" t="str">
        <f t="shared" si="58"/>
        <v/>
      </c>
      <c r="BS168" s="47"/>
      <c r="BT168" s="47"/>
      <c r="BU168" s="47"/>
      <c r="BV168" s="142" t="str">
        <f>CONCATENATE(BQ168,BQ169,BQ170,BQ171,BQ172,BQ173,BQ174,BQ175,BQ176,BQ177,BQ178,BQ179,BQ180,BQ181,BQ182,BQ183,BQ184,BQ185,BQ186,BQ187,BQ188,BQ189,BQ190)</f>
        <v/>
      </c>
      <c r="BW168" s="142" t="str">
        <f>CONCATENATE(BR168,BR169,BR170,BR171,BR172,BR173,BR174,BR175,BR176,BR177,BR178,BR179,BR180,BR181,BR182,BR183,BR184,BR185,BR186,BR187,BR188,BR189,BR190)</f>
        <v/>
      </c>
    </row>
    <row r="169" spans="66:75" x14ac:dyDescent="0.25">
      <c r="BN169" s="47">
        <v>2</v>
      </c>
      <c r="BO169" s="122">
        <v>86</v>
      </c>
      <c r="BP169" s="118">
        <f>BP168</f>
        <v>8</v>
      </c>
      <c r="BQ169" s="15" t="str">
        <f t="shared" si="54"/>
        <v/>
      </c>
      <c r="BR169" s="121" t="str">
        <f t="shared" si="58"/>
        <v/>
      </c>
      <c r="BS169" s="47"/>
      <c r="BT169" s="47"/>
      <c r="BU169" s="47"/>
    </row>
    <row r="170" spans="66:75" x14ac:dyDescent="0.25">
      <c r="BN170" s="47">
        <v>3</v>
      </c>
      <c r="BO170" s="122">
        <v>87</v>
      </c>
      <c r="BP170" s="118">
        <f t="shared" ref="BP170:BP190" si="59">BP169</f>
        <v>8</v>
      </c>
      <c r="BQ170" s="15" t="str">
        <f t="shared" si="54"/>
        <v/>
      </c>
      <c r="BR170" s="121" t="str">
        <f t="shared" si="58"/>
        <v/>
      </c>
      <c r="BS170" s="47"/>
      <c r="BT170" s="47"/>
      <c r="BU170" s="47"/>
    </row>
    <row r="171" spans="66:75" x14ac:dyDescent="0.25">
      <c r="BN171" s="47">
        <v>4</v>
      </c>
      <c r="BO171" s="122">
        <v>88</v>
      </c>
      <c r="BP171" s="118">
        <f t="shared" si="59"/>
        <v>8</v>
      </c>
      <c r="BQ171" s="15" t="str">
        <f t="shared" si="54"/>
        <v/>
      </c>
      <c r="BR171" s="121" t="str">
        <f t="shared" si="58"/>
        <v/>
      </c>
      <c r="BS171" s="47"/>
      <c r="BT171" s="47"/>
      <c r="BU171" s="47"/>
    </row>
    <row r="172" spans="66:75" x14ac:dyDescent="0.25">
      <c r="BN172" s="47">
        <v>5</v>
      </c>
      <c r="BO172" s="122">
        <v>89</v>
      </c>
      <c r="BP172" s="118">
        <f t="shared" si="59"/>
        <v>8</v>
      </c>
      <c r="BQ172" s="15" t="str">
        <f t="shared" si="54"/>
        <v/>
      </c>
      <c r="BR172" s="121" t="str">
        <f t="shared" si="58"/>
        <v/>
      </c>
      <c r="BS172" s="47"/>
      <c r="BT172" s="47"/>
      <c r="BU172" s="47"/>
    </row>
    <row r="173" spans="66:75" x14ac:dyDescent="0.25">
      <c r="BN173" s="47">
        <v>6</v>
      </c>
      <c r="BO173" s="122">
        <v>90</v>
      </c>
      <c r="BP173" s="118">
        <f t="shared" si="59"/>
        <v>8</v>
      </c>
      <c r="BQ173" s="15" t="str">
        <f t="shared" si="54"/>
        <v/>
      </c>
      <c r="BR173" s="121" t="str">
        <f t="shared" si="58"/>
        <v/>
      </c>
      <c r="BS173" s="47"/>
      <c r="BT173" s="47"/>
      <c r="BU173" s="47"/>
    </row>
    <row r="174" spans="66:75" x14ac:dyDescent="0.25">
      <c r="BN174" s="47">
        <v>7</v>
      </c>
      <c r="BO174" s="122">
        <v>91</v>
      </c>
      <c r="BP174" s="118">
        <f t="shared" si="59"/>
        <v>8</v>
      </c>
      <c r="BQ174" s="15" t="str">
        <f t="shared" si="54"/>
        <v/>
      </c>
      <c r="BR174" s="121" t="str">
        <f t="shared" si="58"/>
        <v/>
      </c>
      <c r="BS174" s="47"/>
      <c r="BT174" s="47"/>
      <c r="BU174" s="47"/>
    </row>
    <row r="175" spans="66:75" x14ac:dyDescent="0.25">
      <c r="BN175" s="47">
        <v>8</v>
      </c>
      <c r="BO175" s="122">
        <v>92</v>
      </c>
      <c r="BP175" s="118">
        <f t="shared" si="59"/>
        <v>8</v>
      </c>
      <c r="BQ175" s="15" t="str">
        <f t="shared" si="54"/>
        <v/>
      </c>
      <c r="BR175" s="121" t="str">
        <f t="shared" si="58"/>
        <v/>
      </c>
      <c r="BS175" s="47"/>
      <c r="BT175" s="47"/>
      <c r="BU175" s="47"/>
    </row>
    <row r="176" spans="66:75" x14ac:dyDescent="0.25">
      <c r="BN176" s="47">
        <v>9</v>
      </c>
      <c r="BO176" s="122">
        <v>93</v>
      </c>
      <c r="BP176" s="118">
        <f t="shared" si="59"/>
        <v>8</v>
      </c>
      <c r="BQ176" s="15" t="str">
        <f t="shared" si="54"/>
        <v/>
      </c>
      <c r="BR176" s="121" t="str">
        <f t="shared" si="58"/>
        <v/>
      </c>
      <c r="BS176" s="47"/>
      <c r="BT176" s="47"/>
      <c r="BU176" s="47"/>
    </row>
    <row r="177" spans="66:75" x14ac:dyDescent="0.25">
      <c r="BN177" s="47">
        <v>10</v>
      </c>
      <c r="BO177" s="122">
        <v>94</v>
      </c>
      <c r="BP177" s="118">
        <f t="shared" si="59"/>
        <v>8</v>
      </c>
      <c r="BQ177" s="15" t="str">
        <f t="shared" si="54"/>
        <v/>
      </c>
      <c r="BR177" s="121" t="str">
        <f t="shared" si="58"/>
        <v/>
      </c>
      <c r="BS177" s="47"/>
      <c r="BT177" s="47"/>
      <c r="BU177" s="47"/>
    </row>
    <row r="178" spans="66:75" x14ac:dyDescent="0.25">
      <c r="BN178" s="47">
        <v>11</v>
      </c>
      <c r="BO178" s="122">
        <v>95</v>
      </c>
      <c r="BP178" s="118">
        <f t="shared" si="59"/>
        <v>8</v>
      </c>
      <c r="BQ178" s="15" t="str">
        <f t="shared" si="54"/>
        <v/>
      </c>
      <c r="BR178" s="121" t="str">
        <f t="shared" ref="BR178:BR187" si="60">IF(BQ178="","",LEN(BQ178))</f>
        <v/>
      </c>
      <c r="BS178" s="47"/>
      <c r="BT178" s="47"/>
      <c r="BU178" s="47"/>
    </row>
    <row r="179" spans="66:75" x14ac:dyDescent="0.25">
      <c r="BN179" s="47">
        <v>12</v>
      </c>
      <c r="BO179" s="122">
        <v>96</v>
      </c>
      <c r="BP179" s="118">
        <f t="shared" si="59"/>
        <v>8</v>
      </c>
      <c r="BQ179" s="15" t="str">
        <f t="shared" si="54"/>
        <v/>
      </c>
      <c r="BR179" s="121" t="str">
        <f t="shared" si="60"/>
        <v/>
      </c>
      <c r="BS179" s="47"/>
      <c r="BT179" s="47"/>
      <c r="BU179" s="47"/>
    </row>
    <row r="180" spans="66:75" x14ac:dyDescent="0.25">
      <c r="BN180" s="47">
        <v>13</v>
      </c>
      <c r="BO180" s="122">
        <v>97</v>
      </c>
      <c r="BP180" s="118">
        <f t="shared" si="59"/>
        <v>8</v>
      </c>
      <c r="BQ180" s="15" t="str">
        <f t="shared" si="54"/>
        <v/>
      </c>
      <c r="BR180" s="121" t="str">
        <f t="shared" si="60"/>
        <v/>
      </c>
      <c r="BS180" s="47"/>
      <c r="BT180" s="47"/>
      <c r="BU180" s="47"/>
    </row>
    <row r="181" spans="66:75" x14ac:dyDescent="0.25">
      <c r="BN181" s="47">
        <v>14</v>
      </c>
      <c r="BO181" s="122">
        <v>98</v>
      </c>
      <c r="BP181" s="118">
        <f t="shared" si="59"/>
        <v>8</v>
      </c>
      <c r="BQ181" s="15" t="str">
        <f t="shared" si="54"/>
        <v/>
      </c>
      <c r="BR181" s="121" t="str">
        <f t="shared" si="60"/>
        <v/>
      </c>
      <c r="BS181" s="47"/>
      <c r="BT181" s="47"/>
      <c r="BU181" s="47"/>
    </row>
    <row r="182" spans="66:75" x14ac:dyDescent="0.25">
      <c r="BN182" s="47">
        <v>15</v>
      </c>
      <c r="BO182" s="122">
        <v>99</v>
      </c>
      <c r="BP182" s="118">
        <f t="shared" si="59"/>
        <v>8</v>
      </c>
      <c r="BQ182" s="15" t="str">
        <f t="shared" si="54"/>
        <v/>
      </c>
      <c r="BR182" s="121" t="str">
        <f t="shared" si="60"/>
        <v/>
      </c>
      <c r="BS182" s="47"/>
      <c r="BT182" s="47"/>
      <c r="BU182" s="47"/>
    </row>
    <row r="183" spans="66:75" x14ac:dyDescent="0.25">
      <c r="BN183" s="47">
        <v>16</v>
      </c>
      <c r="BO183" s="122">
        <v>100</v>
      </c>
      <c r="BP183" s="118">
        <f t="shared" si="59"/>
        <v>8</v>
      </c>
      <c r="BQ183" s="15" t="str">
        <f t="shared" si="54"/>
        <v/>
      </c>
      <c r="BR183" s="121" t="str">
        <f t="shared" si="60"/>
        <v/>
      </c>
      <c r="BS183" s="47"/>
      <c r="BT183" s="47"/>
      <c r="BU183" s="47"/>
    </row>
    <row r="184" spans="66:75" x14ac:dyDescent="0.25">
      <c r="BN184" s="47">
        <v>17</v>
      </c>
      <c r="BO184" s="122">
        <v>101</v>
      </c>
      <c r="BP184" s="118">
        <f t="shared" si="59"/>
        <v>8</v>
      </c>
      <c r="BQ184" s="15" t="str">
        <f t="shared" si="54"/>
        <v/>
      </c>
      <c r="BR184" s="121" t="str">
        <f t="shared" si="60"/>
        <v/>
      </c>
      <c r="BS184" s="47"/>
      <c r="BT184" s="47"/>
      <c r="BU184" s="47"/>
    </row>
    <row r="185" spans="66:75" x14ac:dyDescent="0.25">
      <c r="BN185" s="47">
        <v>18</v>
      </c>
      <c r="BO185" s="122">
        <v>102</v>
      </c>
      <c r="BP185" s="118">
        <f t="shared" si="59"/>
        <v>8</v>
      </c>
      <c r="BQ185" s="15" t="str">
        <f t="shared" si="54"/>
        <v/>
      </c>
      <c r="BR185" s="121" t="str">
        <f t="shared" si="60"/>
        <v/>
      </c>
      <c r="BS185" s="47"/>
      <c r="BT185" s="47"/>
      <c r="BU185" s="47"/>
    </row>
    <row r="186" spans="66:75" x14ac:dyDescent="0.25">
      <c r="BN186" s="47">
        <v>19</v>
      </c>
      <c r="BO186" s="122">
        <v>103</v>
      </c>
      <c r="BP186" s="118">
        <f t="shared" si="59"/>
        <v>8</v>
      </c>
      <c r="BQ186" s="15" t="str">
        <f t="shared" si="54"/>
        <v/>
      </c>
      <c r="BR186" s="121" t="str">
        <f t="shared" si="60"/>
        <v/>
      </c>
      <c r="BS186" s="47"/>
      <c r="BT186" s="47"/>
      <c r="BU186" s="47"/>
    </row>
    <row r="187" spans="66:75" x14ac:dyDescent="0.25">
      <c r="BN187" s="47">
        <v>20</v>
      </c>
      <c r="BO187" s="122">
        <v>104</v>
      </c>
      <c r="BP187" s="118">
        <f t="shared" si="59"/>
        <v>8</v>
      </c>
      <c r="BQ187" s="15" t="str">
        <f t="shared" si="54"/>
        <v/>
      </c>
      <c r="BR187" s="121" t="str">
        <f t="shared" si="60"/>
        <v/>
      </c>
      <c r="BS187" s="47"/>
      <c r="BT187" s="47"/>
      <c r="BU187" s="47"/>
    </row>
    <row r="188" spans="66:75" x14ac:dyDescent="0.25">
      <c r="BN188" s="47">
        <v>21</v>
      </c>
      <c r="BO188" s="122">
        <v>105</v>
      </c>
      <c r="BP188" s="118">
        <f t="shared" si="59"/>
        <v>8</v>
      </c>
      <c r="BQ188" s="15" t="str">
        <f t="shared" si="54"/>
        <v/>
      </c>
      <c r="BR188" s="121" t="str">
        <f t="shared" ref="BR188:BR200" si="61">IF(BQ188="","",LEN(BQ188))</f>
        <v/>
      </c>
      <c r="BS188" s="47"/>
      <c r="BT188" s="47"/>
      <c r="BU188" s="47"/>
    </row>
    <row r="189" spans="66:75" x14ac:dyDescent="0.25">
      <c r="BN189" s="47">
        <v>22</v>
      </c>
      <c r="BO189" s="122">
        <v>106</v>
      </c>
      <c r="BP189" s="118">
        <f t="shared" si="59"/>
        <v>8</v>
      </c>
      <c r="BQ189" s="15" t="str">
        <f t="shared" si="54"/>
        <v/>
      </c>
      <c r="BR189" s="121" t="str">
        <f t="shared" si="61"/>
        <v/>
      </c>
      <c r="BS189" s="47"/>
      <c r="BT189" s="47"/>
      <c r="BU189" s="47"/>
    </row>
    <row r="190" spans="66:75" x14ac:dyDescent="0.25">
      <c r="BN190" s="47">
        <v>23</v>
      </c>
      <c r="BO190" s="122">
        <v>107</v>
      </c>
      <c r="BP190" s="118">
        <f t="shared" si="59"/>
        <v>8</v>
      </c>
      <c r="BQ190" s="15" t="str">
        <f t="shared" si="54"/>
        <v/>
      </c>
      <c r="BR190" s="121" t="str">
        <f t="shared" si="61"/>
        <v/>
      </c>
      <c r="BS190" s="47"/>
      <c r="BT190" s="47"/>
      <c r="BU190" s="47"/>
    </row>
    <row r="191" spans="66:75" x14ac:dyDescent="0.25">
      <c r="BN191" s="47">
        <v>1</v>
      </c>
      <c r="BO191" s="122">
        <v>97</v>
      </c>
      <c r="BP191" s="119">
        <f>BP177+1</f>
        <v>9</v>
      </c>
      <c r="BQ191" s="15" t="str">
        <f t="shared" si="54"/>
        <v/>
      </c>
      <c r="BR191" s="121" t="str">
        <f t="shared" si="61"/>
        <v/>
      </c>
      <c r="BS191" s="47"/>
      <c r="BT191" s="47"/>
      <c r="BU191" s="47"/>
      <c r="BV191" s="142" t="str">
        <f>CONCATENATE(BQ191,BQ192,BQ193,BQ194,BQ195,BQ196,BQ197,BQ198,BQ199,BQ200,BQ201,BQ202,BQ203,BQ204,BQ205,BQ206,BQ207,BQ208,BQ209,BQ210,BQ211,BQ212,BQ213)</f>
        <v/>
      </c>
      <c r="BW191" s="142" t="str">
        <f>CONCATENATE(BR191,BR192,BR193,BR194,BR195,BR196,BR197,BR198,BR199,BR200,BR201,BR202,BR203,BR204,BR205,BR206,BR207,BR208,BR209,BR210,BR211,BR212,BR213)</f>
        <v/>
      </c>
    </row>
    <row r="192" spans="66:75" x14ac:dyDescent="0.25">
      <c r="BN192" s="47">
        <v>2</v>
      </c>
      <c r="BO192" s="122">
        <v>98</v>
      </c>
      <c r="BP192" s="119">
        <f>BP191</f>
        <v>9</v>
      </c>
      <c r="BQ192" s="15" t="str">
        <f t="shared" si="54"/>
        <v/>
      </c>
      <c r="BR192" s="121" t="str">
        <f t="shared" si="61"/>
        <v/>
      </c>
      <c r="BS192" s="47"/>
      <c r="BT192" s="47"/>
      <c r="BU192" s="47"/>
    </row>
    <row r="193" spans="66:73" x14ac:dyDescent="0.25">
      <c r="BN193" s="47">
        <v>3</v>
      </c>
      <c r="BO193" s="122">
        <v>99</v>
      </c>
      <c r="BP193" s="119">
        <f t="shared" ref="BP193:BP213" si="62">BP192</f>
        <v>9</v>
      </c>
      <c r="BQ193" s="15" t="str">
        <f t="shared" si="54"/>
        <v/>
      </c>
      <c r="BR193" s="121" t="str">
        <f t="shared" si="61"/>
        <v/>
      </c>
      <c r="BS193" s="47"/>
      <c r="BT193" s="47"/>
      <c r="BU193" s="47"/>
    </row>
    <row r="194" spans="66:73" x14ac:dyDescent="0.25">
      <c r="BN194" s="47">
        <v>4</v>
      </c>
      <c r="BO194" s="122">
        <v>100</v>
      </c>
      <c r="BP194" s="119">
        <f t="shared" si="62"/>
        <v>9</v>
      </c>
      <c r="BQ194" s="15" t="str">
        <f t="shared" si="54"/>
        <v/>
      </c>
      <c r="BR194" s="121" t="str">
        <f t="shared" si="61"/>
        <v/>
      </c>
      <c r="BS194" s="47"/>
      <c r="BT194" s="47"/>
      <c r="BU194" s="47"/>
    </row>
    <row r="195" spans="66:73" x14ac:dyDescent="0.25">
      <c r="BN195" s="47">
        <v>5</v>
      </c>
      <c r="BO195" s="122">
        <v>101</v>
      </c>
      <c r="BP195" s="119">
        <f t="shared" si="62"/>
        <v>9</v>
      </c>
      <c r="BQ195" s="15" t="str">
        <f t="shared" si="54"/>
        <v/>
      </c>
      <c r="BR195" s="121" t="str">
        <f t="shared" si="61"/>
        <v/>
      </c>
      <c r="BS195" s="47"/>
      <c r="BT195" s="47"/>
      <c r="BU195" s="47"/>
    </row>
    <row r="196" spans="66:73" x14ac:dyDescent="0.25">
      <c r="BN196" s="47">
        <v>6</v>
      </c>
      <c r="BO196" s="122">
        <v>102</v>
      </c>
      <c r="BP196" s="119">
        <f t="shared" si="62"/>
        <v>9</v>
      </c>
      <c r="BQ196" s="15" t="str">
        <f t="shared" si="54"/>
        <v/>
      </c>
      <c r="BR196" s="121" t="str">
        <f t="shared" si="61"/>
        <v/>
      </c>
      <c r="BS196" s="47"/>
      <c r="BT196" s="47"/>
      <c r="BU196" s="47"/>
    </row>
    <row r="197" spans="66:73" x14ac:dyDescent="0.25">
      <c r="BN197" s="47">
        <v>7</v>
      </c>
      <c r="BO197" s="122">
        <v>103</v>
      </c>
      <c r="BP197" s="119">
        <f t="shared" si="62"/>
        <v>9</v>
      </c>
      <c r="BQ197" s="15" t="str">
        <f t="shared" si="54"/>
        <v/>
      </c>
      <c r="BR197" s="121" t="str">
        <f t="shared" si="61"/>
        <v/>
      </c>
      <c r="BS197" s="47"/>
      <c r="BT197" s="47"/>
      <c r="BU197" s="47"/>
    </row>
    <row r="198" spans="66:73" x14ac:dyDescent="0.25">
      <c r="BN198" s="47">
        <v>8</v>
      </c>
      <c r="BO198" s="122">
        <v>104</v>
      </c>
      <c r="BP198" s="119">
        <f t="shared" si="62"/>
        <v>9</v>
      </c>
      <c r="BQ198" s="15" t="str">
        <f t="shared" si="54"/>
        <v/>
      </c>
      <c r="BR198" s="121" t="str">
        <f t="shared" si="61"/>
        <v/>
      </c>
      <c r="BS198" s="47"/>
      <c r="BT198" s="47"/>
      <c r="BU198" s="47"/>
    </row>
    <row r="199" spans="66:73" x14ac:dyDescent="0.25">
      <c r="BN199" s="47">
        <v>9</v>
      </c>
      <c r="BO199" s="122">
        <v>105</v>
      </c>
      <c r="BP199" s="119">
        <f t="shared" si="62"/>
        <v>9</v>
      </c>
      <c r="BQ199" s="15" t="str">
        <f t="shared" si="54"/>
        <v/>
      </c>
      <c r="BR199" s="121" t="str">
        <f t="shared" si="61"/>
        <v/>
      </c>
      <c r="BS199" s="47"/>
      <c r="BT199" s="47"/>
      <c r="BU199" s="47"/>
    </row>
    <row r="200" spans="66:73" x14ac:dyDescent="0.25">
      <c r="BN200" s="47">
        <v>10</v>
      </c>
      <c r="BO200" s="122">
        <v>106</v>
      </c>
      <c r="BP200" s="119">
        <f t="shared" si="62"/>
        <v>9</v>
      </c>
      <c r="BQ200" s="15" t="str">
        <f t="shared" ref="BQ200:BQ259" si="63">INDEX($AS$7:$BL$29,BN200,BP200)</f>
        <v/>
      </c>
      <c r="BR200" s="121" t="str">
        <f t="shared" si="61"/>
        <v/>
      </c>
      <c r="BS200" s="47"/>
      <c r="BT200" s="47"/>
      <c r="BU200" s="47"/>
    </row>
    <row r="201" spans="66:73" x14ac:dyDescent="0.25">
      <c r="BN201" s="47">
        <v>11</v>
      </c>
      <c r="BO201" s="122">
        <v>107</v>
      </c>
      <c r="BP201" s="119">
        <f t="shared" si="62"/>
        <v>9</v>
      </c>
      <c r="BQ201" s="15" t="str">
        <f t="shared" si="63"/>
        <v/>
      </c>
      <c r="BR201" s="121" t="str">
        <f t="shared" ref="BR201:BR209" si="64">IF(BQ201="","",LEN(BQ201))</f>
        <v/>
      </c>
      <c r="BS201" s="47"/>
      <c r="BT201" s="47"/>
      <c r="BU201" s="47"/>
    </row>
    <row r="202" spans="66:73" x14ac:dyDescent="0.25">
      <c r="BN202" s="47">
        <v>12</v>
      </c>
      <c r="BO202" s="122">
        <v>108</v>
      </c>
      <c r="BP202" s="119">
        <f t="shared" si="62"/>
        <v>9</v>
      </c>
      <c r="BQ202" s="15" t="str">
        <f t="shared" si="63"/>
        <v/>
      </c>
      <c r="BR202" s="121" t="str">
        <f t="shared" si="64"/>
        <v/>
      </c>
      <c r="BS202" s="47"/>
      <c r="BT202" s="47"/>
      <c r="BU202" s="47"/>
    </row>
    <row r="203" spans="66:73" x14ac:dyDescent="0.25">
      <c r="BN203" s="47">
        <v>13</v>
      </c>
      <c r="BO203" s="122">
        <v>109</v>
      </c>
      <c r="BP203" s="119">
        <f t="shared" si="62"/>
        <v>9</v>
      </c>
      <c r="BQ203" s="15" t="str">
        <f t="shared" si="63"/>
        <v/>
      </c>
      <c r="BR203" s="121" t="str">
        <f t="shared" si="64"/>
        <v/>
      </c>
      <c r="BS203" s="47"/>
      <c r="BT203" s="47"/>
      <c r="BU203" s="47"/>
    </row>
    <row r="204" spans="66:73" x14ac:dyDescent="0.25">
      <c r="BN204" s="47">
        <v>14</v>
      </c>
      <c r="BO204" s="122">
        <v>110</v>
      </c>
      <c r="BP204" s="119">
        <f t="shared" si="62"/>
        <v>9</v>
      </c>
      <c r="BQ204" s="15" t="str">
        <f t="shared" si="63"/>
        <v/>
      </c>
      <c r="BR204" s="121" t="str">
        <f t="shared" si="64"/>
        <v/>
      </c>
      <c r="BS204" s="47"/>
      <c r="BT204" s="47"/>
      <c r="BU204" s="47"/>
    </row>
    <row r="205" spans="66:73" x14ac:dyDescent="0.25">
      <c r="BN205" s="47">
        <v>15</v>
      </c>
      <c r="BO205" s="122">
        <v>111</v>
      </c>
      <c r="BP205" s="119">
        <f t="shared" si="62"/>
        <v>9</v>
      </c>
      <c r="BQ205" s="15" t="str">
        <f t="shared" si="63"/>
        <v/>
      </c>
      <c r="BR205" s="121" t="str">
        <f t="shared" si="64"/>
        <v/>
      </c>
      <c r="BS205" s="47"/>
      <c r="BT205" s="47"/>
      <c r="BU205" s="47"/>
    </row>
    <row r="206" spans="66:73" x14ac:dyDescent="0.25">
      <c r="BN206" s="47">
        <v>16</v>
      </c>
      <c r="BO206" s="122">
        <v>112</v>
      </c>
      <c r="BP206" s="119">
        <f t="shared" si="62"/>
        <v>9</v>
      </c>
      <c r="BQ206" s="15" t="str">
        <f t="shared" si="63"/>
        <v/>
      </c>
      <c r="BR206" s="121" t="str">
        <f t="shared" si="64"/>
        <v/>
      </c>
      <c r="BS206" s="47"/>
      <c r="BT206" s="47"/>
      <c r="BU206" s="47"/>
    </row>
    <row r="207" spans="66:73" x14ac:dyDescent="0.25">
      <c r="BN207" s="47">
        <v>17</v>
      </c>
      <c r="BO207" s="122">
        <v>113</v>
      </c>
      <c r="BP207" s="119">
        <f t="shared" si="62"/>
        <v>9</v>
      </c>
      <c r="BQ207" s="15" t="str">
        <f t="shared" si="63"/>
        <v/>
      </c>
      <c r="BR207" s="121" t="str">
        <f t="shared" si="64"/>
        <v/>
      </c>
      <c r="BS207" s="47"/>
      <c r="BT207" s="47"/>
      <c r="BU207" s="47"/>
    </row>
    <row r="208" spans="66:73" x14ac:dyDescent="0.25">
      <c r="BN208" s="47">
        <v>18</v>
      </c>
      <c r="BO208" s="122">
        <v>114</v>
      </c>
      <c r="BP208" s="119">
        <f t="shared" si="62"/>
        <v>9</v>
      </c>
      <c r="BQ208" s="15" t="str">
        <f t="shared" si="63"/>
        <v/>
      </c>
      <c r="BR208" s="121" t="str">
        <f t="shared" si="64"/>
        <v/>
      </c>
      <c r="BS208" s="47"/>
      <c r="BT208" s="47"/>
      <c r="BU208" s="47"/>
    </row>
    <row r="209" spans="66:75" x14ac:dyDescent="0.25">
      <c r="BN209" s="47">
        <v>19</v>
      </c>
      <c r="BO209" s="122">
        <v>115</v>
      </c>
      <c r="BP209" s="119">
        <f t="shared" si="62"/>
        <v>9</v>
      </c>
      <c r="BQ209" s="15" t="str">
        <f t="shared" si="63"/>
        <v/>
      </c>
      <c r="BR209" s="121" t="str">
        <f t="shared" si="64"/>
        <v/>
      </c>
      <c r="BS209" s="47"/>
      <c r="BT209" s="47"/>
      <c r="BU209" s="47"/>
    </row>
    <row r="210" spans="66:75" x14ac:dyDescent="0.25">
      <c r="BN210" s="47">
        <v>20</v>
      </c>
      <c r="BO210" s="122">
        <v>116</v>
      </c>
      <c r="BP210" s="119">
        <f t="shared" si="62"/>
        <v>9</v>
      </c>
      <c r="BQ210" s="15" t="str">
        <f t="shared" si="63"/>
        <v/>
      </c>
      <c r="BR210" s="121" t="str">
        <f t="shared" ref="BR210:BR236" si="65">IF(BQ210="","",LEN(BQ210))</f>
        <v/>
      </c>
      <c r="BS210" s="47"/>
      <c r="BT210" s="47"/>
      <c r="BU210" s="47"/>
    </row>
    <row r="211" spans="66:75" x14ac:dyDescent="0.25">
      <c r="BN211" s="47">
        <v>21</v>
      </c>
      <c r="BO211" s="122">
        <v>117</v>
      </c>
      <c r="BP211" s="119">
        <f t="shared" si="62"/>
        <v>9</v>
      </c>
      <c r="BQ211" s="15" t="str">
        <f t="shared" si="63"/>
        <v/>
      </c>
      <c r="BR211" s="121" t="str">
        <f t="shared" si="65"/>
        <v/>
      </c>
      <c r="BS211" s="47"/>
      <c r="BT211" s="47"/>
      <c r="BU211" s="47"/>
    </row>
    <row r="212" spans="66:75" x14ac:dyDescent="0.25">
      <c r="BN212" s="47">
        <v>22</v>
      </c>
      <c r="BO212" s="122">
        <v>118</v>
      </c>
      <c r="BP212" s="119">
        <f t="shared" si="62"/>
        <v>9</v>
      </c>
      <c r="BQ212" s="15" t="str">
        <f t="shared" si="63"/>
        <v/>
      </c>
      <c r="BR212" s="121" t="str">
        <f t="shared" si="65"/>
        <v/>
      </c>
      <c r="BS212" s="47"/>
      <c r="BT212" s="47"/>
      <c r="BU212" s="47"/>
    </row>
    <row r="213" spans="66:75" x14ac:dyDescent="0.25">
      <c r="BN213" s="47">
        <v>23</v>
      </c>
      <c r="BO213" s="122">
        <v>119</v>
      </c>
      <c r="BP213" s="119">
        <f t="shared" si="62"/>
        <v>9</v>
      </c>
      <c r="BQ213" s="15" t="str">
        <f t="shared" si="63"/>
        <v/>
      </c>
      <c r="BR213" s="121" t="str">
        <f t="shared" si="65"/>
        <v/>
      </c>
      <c r="BS213" s="47"/>
      <c r="BT213" s="47"/>
      <c r="BU213" s="47"/>
    </row>
    <row r="214" spans="66:75" x14ac:dyDescent="0.25">
      <c r="BN214" s="47">
        <v>1</v>
      </c>
      <c r="BO214" s="122">
        <v>109</v>
      </c>
      <c r="BP214" s="120">
        <f>BP191+1</f>
        <v>10</v>
      </c>
      <c r="BQ214" s="15" t="str">
        <f t="shared" si="63"/>
        <v/>
      </c>
      <c r="BR214" s="121" t="str">
        <f t="shared" si="65"/>
        <v/>
      </c>
      <c r="BS214" s="47"/>
      <c r="BT214" s="47"/>
      <c r="BU214" s="47"/>
      <c r="BV214" s="142" t="str">
        <f>CONCATENATE(BQ214,BQ215,BQ216,BQ217,BQ218,BQ219,BQ220,BQ221,BQ222,BQ223,BQ224,BQ225,BQ226,BQ227,BQ228,BQ229,BQ230,BQ231,BQ232,BQ233,BQ234,BQ235,BQ236)</f>
        <v/>
      </c>
      <c r="BW214" s="142" t="str">
        <f>CONCATENATE(BR214,BR215,BR216,BR217,BR218,BR219,BR220,BR221,BR222,BR223,BR224,BR225,BR226,BR227,BR228,BR229,BR230,BR231,BR232,BR233,BR234,BR235,BR236)</f>
        <v/>
      </c>
    </row>
    <row r="215" spans="66:75" x14ac:dyDescent="0.25">
      <c r="BN215" s="47">
        <v>2</v>
      </c>
      <c r="BO215" s="122">
        <v>110</v>
      </c>
      <c r="BP215" s="120">
        <f>BP214</f>
        <v>10</v>
      </c>
      <c r="BQ215" s="15" t="str">
        <f t="shared" si="63"/>
        <v/>
      </c>
      <c r="BR215" s="121" t="str">
        <f t="shared" si="65"/>
        <v/>
      </c>
      <c r="BS215" s="47"/>
      <c r="BT215" s="47"/>
      <c r="BU215" s="47"/>
    </row>
    <row r="216" spans="66:75" x14ac:dyDescent="0.25">
      <c r="BN216" s="47">
        <v>3</v>
      </c>
      <c r="BO216" s="122">
        <v>111</v>
      </c>
      <c r="BP216" s="120">
        <f t="shared" ref="BP216:BP222" si="66">BP215</f>
        <v>10</v>
      </c>
      <c r="BQ216" s="15" t="str">
        <f t="shared" si="63"/>
        <v/>
      </c>
      <c r="BR216" s="121" t="str">
        <f t="shared" si="65"/>
        <v/>
      </c>
      <c r="BS216" s="47"/>
      <c r="BT216" s="47"/>
      <c r="BU216" s="47"/>
    </row>
    <row r="217" spans="66:75" x14ac:dyDescent="0.25">
      <c r="BN217" s="47">
        <v>4</v>
      </c>
      <c r="BO217" s="122">
        <v>112</v>
      </c>
      <c r="BP217" s="120">
        <f t="shared" si="66"/>
        <v>10</v>
      </c>
      <c r="BQ217" s="15" t="str">
        <f t="shared" si="63"/>
        <v/>
      </c>
      <c r="BR217" s="121" t="str">
        <f t="shared" si="65"/>
        <v/>
      </c>
      <c r="BS217" s="47"/>
      <c r="BT217" s="47"/>
      <c r="BU217" s="47"/>
    </row>
    <row r="218" spans="66:75" x14ac:dyDescent="0.25">
      <c r="BN218" s="47">
        <v>5</v>
      </c>
      <c r="BO218" s="122">
        <v>113</v>
      </c>
      <c r="BP218" s="120">
        <f t="shared" si="66"/>
        <v>10</v>
      </c>
      <c r="BQ218" s="15" t="str">
        <f t="shared" si="63"/>
        <v/>
      </c>
      <c r="BR218" s="121" t="str">
        <f t="shared" si="65"/>
        <v/>
      </c>
      <c r="BS218" s="47"/>
      <c r="BT218" s="47"/>
      <c r="BU218" s="47"/>
    </row>
    <row r="219" spans="66:75" x14ac:dyDescent="0.25">
      <c r="BN219" s="47">
        <v>6</v>
      </c>
      <c r="BO219" s="122">
        <v>114</v>
      </c>
      <c r="BP219" s="120">
        <f t="shared" si="66"/>
        <v>10</v>
      </c>
      <c r="BQ219" s="15" t="str">
        <f t="shared" si="63"/>
        <v/>
      </c>
      <c r="BR219" s="121" t="str">
        <f t="shared" si="65"/>
        <v/>
      </c>
      <c r="BS219" s="47"/>
      <c r="BT219" s="47"/>
      <c r="BU219" s="47"/>
    </row>
    <row r="220" spans="66:75" x14ac:dyDescent="0.25">
      <c r="BN220" s="47">
        <v>7</v>
      </c>
      <c r="BO220" s="122">
        <v>115</v>
      </c>
      <c r="BP220" s="120">
        <f t="shared" si="66"/>
        <v>10</v>
      </c>
      <c r="BQ220" s="15" t="str">
        <f t="shared" si="63"/>
        <v/>
      </c>
      <c r="BR220" s="121" t="str">
        <f t="shared" si="65"/>
        <v/>
      </c>
      <c r="BS220" s="47"/>
      <c r="BT220" s="47"/>
      <c r="BU220" s="47"/>
    </row>
    <row r="221" spans="66:75" x14ac:dyDescent="0.25">
      <c r="BN221" s="47">
        <v>8</v>
      </c>
      <c r="BO221" s="122">
        <v>116</v>
      </c>
      <c r="BP221" s="120">
        <f t="shared" si="66"/>
        <v>10</v>
      </c>
      <c r="BQ221" s="15" t="str">
        <f t="shared" si="63"/>
        <v/>
      </c>
      <c r="BR221" s="121" t="str">
        <f t="shared" si="65"/>
        <v/>
      </c>
      <c r="BS221" s="47"/>
      <c r="BT221" s="47"/>
      <c r="BU221" s="47"/>
    </row>
    <row r="222" spans="66:75" x14ac:dyDescent="0.25">
      <c r="BN222" s="47">
        <v>9</v>
      </c>
      <c r="BO222" s="122">
        <v>117</v>
      </c>
      <c r="BP222" s="120">
        <f t="shared" si="66"/>
        <v>10</v>
      </c>
      <c r="BQ222" s="15" t="str">
        <f t="shared" si="63"/>
        <v/>
      </c>
      <c r="BR222" s="121" t="str">
        <f t="shared" si="65"/>
        <v/>
      </c>
      <c r="BS222" s="47"/>
      <c r="BT222" s="47"/>
      <c r="BU222" s="47"/>
    </row>
    <row r="223" spans="66:75" x14ac:dyDescent="0.25">
      <c r="BN223" s="47">
        <v>10</v>
      </c>
      <c r="BO223" s="122">
        <v>118</v>
      </c>
      <c r="BP223" s="120">
        <f>BP222</f>
        <v>10</v>
      </c>
      <c r="BQ223" s="15" t="str">
        <f t="shared" si="63"/>
        <v/>
      </c>
      <c r="BR223" s="121" t="str">
        <f t="shared" si="65"/>
        <v/>
      </c>
      <c r="BS223" s="47"/>
      <c r="BT223" s="47"/>
      <c r="BU223" s="47"/>
    </row>
    <row r="224" spans="66:75" x14ac:dyDescent="0.25">
      <c r="BN224" s="47">
        <v>11</v>
      </c>
      <c r="BO224" s="122">
        <v>119</v>
      </c>
      <c r="BP224" s="120">
        <f t="shared" ref="BP224:BP236" si="67">BP223</f>
        <v>10</v>
      </c>
      <c r="BQ224" s="15" t="str">
        <f t="shared" si="63"/>
        <v/>
      </c>
      <c r="BR224" s="121" t="str">
        <f t="shared" si="65"/>
        <v/>
      </c>
      <c r="BS224" s="47"/>
      <c r="BT224" s="47"/>
      <c r="BU224" s="47"/>
    </row>
    <row r="225" spans="66:75" x14ac:dyDescent="0.25">
      <c r="BN225" s="47">
        <v>12</v>
      </c>
      <c r="BO225" s="122">
        <v>120</v>
      </c>
      <c r="BP225" s="120">
        <f t="shared" si="67"/>
        <v>10</v>
      </c>
      <c r="BQ225" s="15" t="str">
        <f t="shared" si="63"/>
        <v/>
      </c>
      <c r="BR225" s="121" t="str">
        <f t="shared" si="65"/>
        <v/>
      </c>
      <c r="BS225" s="47"/>
      <c r="BT225" s="47"/>
      <c r="BU225" s="47"/>
    </row>
    <row r="226" spans="66:75" x14ac:dyDescent="0.25">
      <c r="BN226" s="47">
        <v>13</v>
      </c>
      <c r="BO226" s="122">
        <v>121</v>
      </c>
      <c r="BP226" s="120">
        <f t="shared" si="67"/>
        <v>10</v>
      </c>
      <c r="BQ226" s="15" t="str">
        <f t="shared" si="63"/>
        <v/>
      </c>
      <c r="BR226" s="121" t="str">
        <f t="shared" si="65"/>
        <v/>
      </c>
      <c r="BS226" s="47"/>
      <c r="BT226" s="47"/>
      <c r="BU226" s="47"/>
    </row>
    <row r="227" spans="66:75" x14ac:dyDescent="0.25">
      <c r="BN227" s="47">
        <v>14</v>
      </c>
      <c r="BO227" s="122">
        <v>122</v>
      </c>
      <c r="BP227" s="120">
        <f t="shared" si="67"/>
        <v>10</v>
      </c>
      <c r="BQ227" s="15" t="str">
        <f t="shared" si="63"/>
        <v/>
      </c>
      <c r="BR227" s="121" t="str">
        <f t="shared" si="65"/>
        <v/>
      </c>
      <c r="BS227" s="47"/>
      <c r="BT227" s="47"/>
      <c r="BU227" s="47"/>
    </row>
    <row r="228" spans="66:75" x14ac:dyDescent="0.25">
      <c r="BN228" s="47">
        <v>15</v>
      </c>
      <c r="BO228" s="122">
        <v>123</v>
      </c>
      <c r="BP228" s="120">
        <f t="shared" si="67"/>
        <v>10</v>
      </c>
      <c r="BQ228" s="15" t="str">
        <f t="shared" si="63"/>
        <v/>
      </c>
      <c r="BR228" s="121" t="str">
        <f t="shared" si="65"/>
        <v/>
      </c>
      <c r="BS228" s="47"/>
      <c r="BT228" s="47"/>
      <c r="BU228" s="47"/>
    </row>
    <row r="229" spans="66:75" x14ac:dyDescent="0.25">
      <c r="BN229" s="47">
        <v>16</v>
      </c>
      <c r="BO229" s="122">
        <v>124</v>
      </c>
      <c r="BP229" s="120">
        <f t="shared" si="67"/>
        <v>10</v>
      </c>
      <c r="BQ229" s="15" t="str">
        <f t="shared" si="63"/>
        <v/>
      </c>
      <c r="BR229" s="121" t="str">
        <f t="shared" si="65"/>
        <v/>
      </c>
      <c r="BS229" s="47"/>
      <c r="BT229" s="47"/>
      <c r="BU229" s="47"/>
    </row>
    <row r="230" spans="66:75" x14ac:dyDescent="0.25">
      <c r="BN230" s="47">
        <v>17</v>
      </c>
      <c r="BO230" s="122">
        <v>125</v>
      </c>
      <c r="BP230" s="120">
        <f t="shared" si="67"/>
        <v>10</v>
      </c>
      <c r="BQ230" s="15" t="str">
        <f t="shared" si="63"/>
        <v/>
      </c>
      <c r="BR230" s="121" t="str">
        <f t="shared" si="65"/>
        <v/>
      </c>
      <c r="BS230" s="47"/>
      <c r="BT230" s="47"/>
      <c r="BU230" s="47"/>
    </row>
    <row r="231" spans="66:75" x14ac:dyDescent="0.25">
      <c r="BN231" s="47">
        <v>18</v>
      </c>
      <c r="BO231" s="122">
        <v>126</v>
      </c>
      <c r="BP231" s="120">
        <f t="shared" si="67"/>
        <v>10</v>
      </c>
      <c r="BQ231" s="15" t="str">
        <f t="shared" si="63"/>
        <v/>
      </c>
      <c r="BR231" s="121" t="str">
        <f t="shared" si="65"/>
        <v/>
      </c>
      <c r="BS231" s="47"/>
      <c r="BT231" s="47"/>
      <c r="BU231" s="47"/>
    </row>
    <row r="232" spans="66:75" x14ac:dyDescent="0.25">
      <c r="BN232" s="47">
        <v>19</v>
      </c>
      <c r="BO232" s="122">
        <v>127</v>
      </c>
      <c r="BP232" s="120">
        <f t="shared" si="67"/>
        <v>10</v>
      </c>
      <c r="BQ232" s="15" t="str">
        <f t="shared" si="63"/>
        <v/>
      </c>
      <c r="BR232" s="121" t="str">
        <f t="shared" si="65"/>
        <v/>
      </c>
      <c r="BS232" s="47"/>
      <c r="BT232" s="47"/>
      <c r="BU232" s="47"/>
    </row>
    <row r="233" spans="66:75" x14ac:dyDescent="0.25">
      <c r="BN233" s="47">
        <v>20</v>
      </c>
      <c r="BO233" s="122">
        <v>128</v>
      </c>
      <c r="BP233" s="120">
        <f t="shared" si="67"/>
        <v>10</v>
      </c>
      <c r="BQ233" s="15" t="str">
        <f t="shared" si="63"/>
        <v/>
      </c>
      <c r="BR233" s="121" t="str">
        <f t="shared" si="65"/>
        <v/>
      </c>
      <c r="BS233" s="47"/>
      <c r="BT233" s="47"/>
      <c r="BU233" s="47"/>
    </row>
    <row r="234" spans="66:75" x14ac:dyDescent="0.25">
      <c r="BN234" s="47">
        <v>21</v>
      </c>
      <c r="BO234" s="122">
        <v>129</v>
      </c>
      <c r="BP234" s="120">
        <f t="shared" si="67"/>
        <v>10</v>
      </c>
      <c r="BQ234" s="15" t="str">
        <f t="shared" si="63"/>
        <v/>
      </c>
      <c r="BR234" s="121" t="str">
        <f t="shared" si="65"/>
        <v/>
      </c>
      <c r="BS234" s="47"/>
      <c r="BT234" s="47"/>
      <c r="BU234" s="47"/>
    </row>
    <row r="235" spans="66:75" x14ac:dyDescent="0.25">
      <c r="BN235" s="47">
        <v>22</v>
      </c>
      <c r="BO235" s="122">
        <v>130</v>
      </c>
      <c r="BP235" s="120">
        <f t="shared" si="67"/>
        <v>10</v>
      </c>
      <c r="BQ235" s="15" t="str">
        <f t="shared" si="63"/>
        <v/>
      </c>
      <c r="BR235" s="121" t="str">
        <f t="shared" si="65"/>
        <v/>
      </c>
      <c r="BS235" s="47"/>
      <c r="BT235" s="47"/>
      <c r="BU235" s="47"/>
    </row>
    <row r="236" spans="66:75" x14ac:dyDescent="0.25">
      <c r="BN236" s="47">
        <v>23</v>
      </c>
      <c r="BO236" s="122">
        <v>131</v>
      </c>
      <c r="BP236" s="120">
        <f t="shared" si="67"/>
        <v>10</v>
      </c>
      <c r="BQ236" s="15" t="str">
        <f t="shared" si="63"/>
        <v/>
      </c>
      <c r="BR236" s="121" t="str">
        <f t="shared" si="65"/>
        <v/>
      </c>
      <c r="BS236" s="47"/>
      <c r="BT236" s="47"/>
      <c r="BU236" s="47"/>
    </row>
    <row r="237" spans="66:75" x14ac:dyDescent="0.25">
      <c r="BN237" s="47">
        <v>1</v>
      </c>
      <c r="BO237" s="122">
        <v>109</v>
      </c>
      <c r="BP237" s="206">
        <f>BP214+1</f>
        <v>11</v>
      </c>
      <c r="BQ237" s="15" t="str">
        <f>INDEX($AS$7:$BL$29,BN237,BP237)</f>
        <v/>
      </c>
      <c r="BR237" s="121" t="str">
        <f t="shared" ref="BR237:BR246" si="68">IF(BQ237="","",LEN(BQ237))</f>
        <v/>
      </c>
      <c r="BS237" s="47"/>
      <c r="BT237" s="47"/>
      <c r="BU237" s="47"/>
      <c r="BV237" s="142" t="str">
        <f>CONCATENATE(BQ237,BQ238,BQ239,BQ240,BQ241,BQ242,BQ243,BQ244,BQ245,BQ246,BQ247,BQ248,BQ249,BQ250,BQ251,BQ252,BQ253,BQ254,BQ255,BQ256,BQ257,BQ258,BQ259)</f>
        <v/>
      </c>
      <c r="BW237" s="142" t="str">
        <f>CONCATENATE(BR237,BR238,BR239,BR240,BR241,BR242,BR243,BR244,BR245,BR246,BR247,BR248,BR249,BR250,BR251,BR252,BR253,BR254,BR255,BR256,BR257,BR258,BR259)</f>
        <v/>
      </c>
    </row>
    <row r="238" spans="66:75" x14ac:dyDescent="0.25">
      <c r="BN238" s="47">
        <v>2</v>
      </c>
      <c r="BO238" s="122">
        <v>110</v>
      </c>
      <c r="BP238" s="206">
        <f>BP237</f>
        <v>11</v>
      </c>
      <c r="BQ238" s="15" t="str">
        <f t="shared" si="63"/>
        <v/>
      </c>
      <c r="BR238" s="121" t="str">
        <f t="shared" si="68"/>
        <v/>
      </c>
      <c r="BS238" s="47"/>
      <c r="BT238" s="47"/>
      <c r="BU238" s="47"/>
    </row>
    <row r="239" spans="66:75" x14ac:dyDescent="0.25">
      <c r="BN239" s="47">
        <v>3</v>
      </c>
      <c r="BO239" s="122">
        <v>111</v>
      </c>
      <c r="BP239" s="206">
        <f t="shared" ref="BP239:BP245" si="69">BP238</f>
        <v>11</v>
      </c>
      <c r="BQ239" s="15" t="str">
        <f t="shared" si="63"/>
        <v/>
      </c>
      <c r="BR239" s="121" t="str">
        <f t="shared" si="68"/>
        <v/>
      </c>
      <c r="BS239" s="47"/>
      <c r="BT239" s="47"/>
      <c r="BU239" s="47"/>
    </row>
    <row r="240" spans="66:75" x14ac:dyDescent="0.25">
      <c r="BN240" s="47">
        <v>4</v>
      </c>
      <c r="BO240" s="122">
        <v>112</v>
      </c>
      <c r="BP240" s="206">
        <f t="shared" si="69"/>
        <v>11</v>
      </c>
      <c r="BQ240" s="15" t="str">
        <f t="shared" si="63"/>
        <v/>
      </c>
      <c r="BR240" s="121" t="str">
        <f t="shared" si="68"/>
        <v/>
      </c>
      <c r="BS240" s="47"/>
      <c r="BT240" s="47"/>
      <c r="BU240" s="47"/>
    </row>
    <row r="241" spans="66:73" x14ac:dyDescent="0.25">
      <c r="BN241" s="47">
        <v>5</v>
      </c>
      <c r="BO241" s="122">
        <v>113</v>
      </c>
      <c r="BP241" s="206">
        <f t="shared" si="69"/>
        <v>11</v>
      </c>
      <c r="BQ241" s="15" t="str">
        <f t="shared" si="63"/>
        <v/>
      </c>
      <c r="BR241" s="121" t="str">
        <f t="shared" si="68"/>
        <v/>
      </c>
      <c r="BS241" s="47"/>
      <c r="BT241" s="47"/>
      <c r="BU241" s="47"/>
    </row>
    <row r="242" spans="66:73" x14ac:dyDescent="0.25">
      <c r="BN242" s="47">
        <v>6</v>
      </c>
      <c r="BO242" s="122">
        <v>114</v>
      </c>
      <c r="BP242" s="206">
        <f t="shared" si="69"/>
        <v>11</v>
      </c>
      <c r="BQ242" s="15" t="str">
        <f t="shared" si="63"/>
        <v/>
      </c>
      <c r="BR242" s="121" t="str">
        <f t="shared" si="68"/>
        <v/>
      </c>
      <c r="BS242" s="47"/>
      <c r="BT242" s="47"/>
      <c r="BU242" s="47"/>
    </row>
    <row r="243" spans="66:73" x14ac:dyDescent="0.25">
      <c r="BN243" s="47">
        <v>7</v>
      </c>
      <c r="BO243" s="122">
        <v>115</v>
      </c>
      <c r="BP243" s="206">
        <f t="shared" si="69"/>
        <v>11</v>
      </c>
      <c r="BQ243" s="15" t="str">
        <f t="shared" si="63"/>
        <v/>
      </c>
      <c r="BR243" s="121" t="str">
        <f t="shared" si="68"/>
        <v/>
      </c>
      <c r="BS243" s="47"/>
      <c r="BT243" s="47"/>
      <c r="BU243" s="47"/>
    </row>
    <row r="244" spans="66:73" x14ac:dyDescent="0.25">
      <c r="BN244" s="47">
        <v>8</v>
      </c>
      <c r="BO244" s="122">
        <v>116</v>
      </c>
      <c r="BP244" s="206">
        <f t="shared" si="69"/>
        <v>11</v>
      </c>
      <c r="BQ244" s="15" t="str">
        <f t="shared" si="63"/>
        <v/>
      </c>
      <c r="BR244" s="121" t="str">
        <f t="shared" si="68"/>
        <v/>
      </c>
      <c r="BS244" s="47"/>
      <c r="BT244" s="47"/>
      <c r="BU244" s="47"/>
    </row>
    <row r="245" spans="66:73" x14ac:dyDescent="0.25">
      <c r="BN245" s="47">
        <v>9</v>
      </c>
      <c r="BO245" s="122">
        <v>117</v>
      </c>
      <c r="BP245" s="206">
        <f t="shared" si="69"/>
        <v>11</v>
      </c>
      <c r="BQ245" s="15" t="str">
        <f t="shared" si="63"/>
        <v/>
      </c>
      <c r="BR245" s="121" t="str">
        <f t="shared" si="68"/>
        <v/>
      </c>
      <c r="BS245" s="47"/>
      <c r="BT245" s="47"/>
      <c r="BU245" s="47"/>
    </row>
    <row r="246" spans="66:73" x14ac:dyDescent="0.25">
      <c r="BN246" s="47">
        <v>10</v>
      </c>
      <c r="BO246" s="122">
        <v>118</v>
      </c>
      <c r="BP246" s="206">
        <f>BP245</f>
        <v>11</v>
      </c>
      <c r="BQ246" s="15" t="str">
        <f t="shared" si="63"/>
        <v/>
      </c>
      <c r="BR246" s="121" t="str">
        <f t="shared" si="68"/>
        <v/>
      </c>
      <c r="BS246" s="47"/>
      <c r="BT246" s="47"/>
      <c r="BU246" s="47"/>
    </row>
    <row r="247" spans="66:73" x14ac:dyDescent="0.25">
      <c r="BN247" s="47">
        <v>11</v>
      </c>
      <c r="BO247" s="122">
        <v>119</v>
      </c>
      <c r="BP247" s="206">
        <f t="shared" ref="BP247:BP259" si="70">BP246</f>
        <v>11</v>
      </c>
      <c r="BQ247" s="15" t="str">
        <f t="shared" si="63"/>
        <v/>
      </c>
      <c r="BR247" s="121" t="str">
        <f t="shared" ref="BR247:BR254" si="71">IF(BQ247="","",LEN(BQ247))</f>
        <v/>
      </c>
      <c r="BS247" s="47"/>
      <c r="BT247" s="47"/>
      <c r="BU247" s="47"/>
    </row>
    <row r="248" spans="66:73" x14ac:dyDescent="0.25">
      <c r="BN248" s="47">
        <v>12</v>
      </c>
      <c r="BO248" s="122">
        <v>120</v>
      </c>
      <c r="BP248" s="206">
        <f t="shared" si="70"/>
        <v>11</v>
      </c>
      <c r="BQ248" s="15" t="str">
        <f t="shared" si="63"/>
        <v/>
      </c>
      <c r="BR248" s="121" t="str">
        <f t="shared" si="71"/>
        <v/>
      </c>
      <c r="BS248" s="47"/>
      <c r="BT248" s="47"/>
      <c r="BU248" s="47"/>
    </row>
    <row r="249" spans="66:73" x14ac:dyDescent="0.25">
      <c r="BN249" s="47">
        <v>13</v>
      </c>
      <c r="BO249" s="122">
        <v>121</v>
      </c>
      <c r="BP249" s="206">
        <f t="shared" si="70"/>
        <v>11</v>
      </c>
      <c r="BQ249" s="15" t="str">
        <f t="shared" si="63"/>
        <v/>
      </c>
      <c r="BR249" s="121" t="str">
        <f t="shared" si="71"/>
        <v/>
      </c>
      <c r="BS249" s="47"/>
      <c r="BT249" s="47"/>
      <c r="BU249" s="47"/>
    </row>
    <row r="250" spans="66:73" x14ac:dyDescent="0.25">
      <c r="BN250" s="47">
        <v>14</v>
      </c>
      <c r="BO250" s="122">
        <v>122</v>
      </c>
      <c r="BP250" s="206">
        <f t="shared" si="70"/>
        <v>11</v>
      </c>
      <c r="BQ250" s="15" t="str">
        <f t="shared" si="63"/>
        <v/>
      </c>
      <c r="BR250" s="121" t="str">
        <f t="shared" si="71"/>
        <v/>
      </c>
      <c r="BS250" s="47"/>
      <c r="BT250" s="47"/>
      <c r="BU250" s="47"/>
    </row>
    <row r="251" spans="66:73" x14ac:dyDescent="0.25">
      <c r="BN251" s="47">
        <v>15</v>
      </c>
      <c r="BO251" s="122">
        <v>123</v>
      </c>
      <c r="BP251" s="206">
        <f t="shared" si="70"/>
        <v>11</v>
      </c>
      <c r="BQ251" s="15" t="str">
        <f t="shared" si="63"/>
        <v/>
      </c>
      <c r="BR251" s="121" t="str">
        <f t="shared" si="71"/>
        <v/>
      </c>
      <c r="BS251" s="47"/>
      <c r="BT251" s="47"/>
      <c r="BU251" s="47"/>
    </row>
    <row r="252" spans="66:73" x14ac:dyDescent="0.25">
      <c r="BN252" s="47">
        <v>16</v>
      </c>
      <c r="BO252" s="122">
        <v>124</v>
      </c>
      <c r="BP252" s="206">
        <f t="shared" si="70"/>
        <v>11</v>
      </c>
      <c r="BQ252" s="15" t="str">
        <f t="shared" si="63"/>
        <v/>
      </c>
      <c r="BR252" s="121" t="str">
        <f t="shared" si="71"/>
        <v/>
      </c>
      <c r="BS252" s="47"/>
      <c r="BT252" s="47"/>
      <c r="BU252" s="47"/>
    </row>
    <row r="253" spans="66:73" x14ac:dyDescent="0.25">
      <c r="BN253" s="47">
        <v>17</v>
      </c>
      <c r="BO253" s="122">
        <v>125</v>
      </c>
      <c r="BP253" s="206">
        <f t="shared" si="70"/>
        <v>11</v>
      </c>
      <c r="BQ253" s="15" t="str">
        <f t="shared" si="63"/>
        <v/>
      </c>
      <c r="BR253" s="121" t="str">
        <f t="shared" si="71"/>
        <v/>
      </c>
      <c r="BS253" s="47"/>
      <c r="BT253" s="47"/>
      <c r="BU253" s="47"/>
    </row>
    <row r="254" spans="66:73" x14ac:dyDescent="0.25">
      <c r="BN254" s="47">
        <v>18</v>
      </c>
      <c r="BO254" s="122">
        <v>126</v>
      </c>
      <c r="BP254" s="206">
        <f t="shared" si="70"/>
        <v>11</v>
      </c>
      <c r="BQ254" s="15" t="str">
        <f t="shared" si="63"/>
        <v/>
      </c>
      <c r="BR254" s="121" t="str">
        <f t="shared" si="71"/>
        <v/>
      </c>
      <c r="BS254" s="47"/>
      <c r="BT254" s="47"/>
      <c r="BU254" s="47"/>
    </row>
    <row r="255" spans="66:73" x14ac:dyDescent="0.25">
      <c r="BN255" s="47">
        <v>19</v>
      </c>
      <c r="BO255" s="122">
        <v>127</v>
      </c>
      <c r="BP255" s="206">
        <f t="shared" si="70"/>
        <v>11</v>
      </c>
      <c r="BQ255" s="15" t="str">
        <f t="shared" si="63"/>
        <v/>
      </c>
      <c r="BR255" s="121" t="str">
        <f>IF(BQ255="","",LEN(BQ255))</f>
        <v/>
      </c>
      <c r="BS255" s="47"/>
      <c r="BT255" s="47"/>
      <c r="BU255" s="47"/>
    </row>
    <row r="256" spans="66:73" x14ac:dyDescent="0.25">
      <c r="BN256" s="47">
        <v>20</v>
      </c>
      <c r="BO256" s="122">
        <v>128</v>
      </c>
      <c r="BP256" s="206">
        <f t="shared" si="70"/>
        <v>11</v>
      </c>
      <c r="BQ256" s="15" t="str">
        <f t="shared" si="63"/>
        <v/>
      </c>
      <c r="BR256" s="121" t="str">
        <f>IF(BQ256="","",LEN(BQ256))</f>
        <v/>
      </c>
      <c r="BS256" s="47"/>
      <c r="BT256" s="47"/>
      <c r="BU256" s="47"/>
    </row>
    <row r="257" spans="1:169" x14ac:dyDescent="0.25">
      <c r="BN257" s="47">
        <v>21</v>
      </c>
      <c r="BO257" s="122">
        <v>129</v>
      </c>
      <c r="BP257" s="206">
        <f t="shared" si="70"/>
        <v>11</v>
      </c>
      <c r="BQ257" s="15" t="str">
        <f t="shared" si="63"/>
        <v/>
      </c>
      <c r="BR257" s="121" t="str">
        <f>IF(BQ257="","",LEN(BQ257))</f>
        <v/>
      </c>
      <c r="BS257" s="47"/>
      <c r="BT257" s="47"/>
      <c r="BU257" s="47"/>
    </row>
    <row r="258" spans="1:169" x14ac:dyDescent="0.25">
      <c r="BN258" s="47">
        <v>22</v>
      </c>
      <c r="BO258" s="122">
        <v>130</v>
      </c>
      <c r="BP258" s="206">
        <f t="shared" si="70"/>
        <v>11</v>
      </c>
      <c r="BQ258" s="15" t="str">
        <f t="shared" si="63"/>
        <v/>
      </c>
      <c r="BR258" s="121" t="str">
        <f>IF(BQ258="","",LEN(BQ258))</f>
        <v/>
      </c>
      <c r="BS258" s="47"/>
      <c r="BT258" s="47"/>
      <c r="BU258" s="47"/>
    </row>
    <row r="259" spans="1:169" x14ac:dyDescent="0.25">
      <c r="BN259" s="47">
        <v>23</v>
      </c>
      <c r="BO259" s="122">
        <v>131</v>
      </c>
      <c r="BP259" s="206">
        <f t="shared" si="70"/>
        <v>11</v>
      </c>
      <c r="BQ259" s="15" t="str">
        <f t="shared" si="63"/>
        <v/>
      </c>
      <c r="BR259" s="121" t="str">
        <f>IF(BQ259="","",LEN(BQ259))</f>
        <v/>
      </c>
      <c r="BS259" s="47"/>
      <c r="BT259" s="47"/>
      <c r="BU259" s="47"/>
    </row>
    <row r="260" spans="1:169" s="69" customFormat="1" x14ac:dyDescent="0.25">
      <c r="A260"/>
      <c r="B260" s="5"/>
      <c r="C260" s="5"/>
      <c r="D260" s="5"/>
      <c r="E260" s="5"/>
      <c r="F260" s="5"/>
      <c r="G260" s="5"/>
      <c r="H260" s="5"/>
      <c r="I260" s="5"/>
      <c r="J260" s="5"/>
      <c r="K260" s="5"/>
      <c r="L260" s="5"/>
      <c r="M260" s="5"/>
      <c r="N260" s="322"/>
      <c r="O260" s="322"/>
      <c r="P260" s="322"/>
      <c r="Q260" s="322"/>
      <c r="R260" s="322"/>
      <c r="S260" s="322"/>
      <c r="T260" s="322"/>
      <c r="U260" s="322"/>
      <c r="V260" s="322"/>
      <c r="W260"/>
      <c r="X260" s="5"/>
      <c r="Y260" s="5"/>
      <c r="Z260" s="5"/>
      <c r="AA260" s="5"/>
      <c r="AB260" s="5"/>
      <c r="AC260" s="5"/>
      <c r="AD260" s="5"/>
      <c r="AE260" s="5"/>
      <c r="AF260" s="5"/>
      <c r="AG260" s="5"/>
      <c r="AH260" s="322"/>
      <c r="AI260" s="322"/>
      <c r="AJ260" s="322"/>
      <c r="AK260" s="322"/>
      <c r="AL260" s="322"/>
      <c r="AM260" s="322"/>
      <c r="AN260" s="322"/>
      <c r="AO260" s="322"/>
      <c r="AP260" s="322"/>
      <c r="AQ260" s="5"/>
      <c r="AR260"/>
      <c r="AS260" s="5"/>
      <c r="AT260" s="5"/>
      <c r="AU260" s="5"/>
      <c r="AV260" s="5"/>
      <c r="AW260" s="5"/>
      <c r="AX260" s="5"/>
      <c r="AY260" s="5"/>
      <c r="AZ260" s="5"/>
      <c r="BA260" s="5"/>
      <c r="BB260" s="5"/>
      <c r="BC260" s="322"/>
      <c r="BD260" s="322"/>
      <c r="BE260" s="322"/>
      <c r="BF260" s="322"/>
      <c r="BG260" s="322"/>
      <c r="BH260" s="322"/>
      <c r="BI260" s="322"/>
      <c r="BJ260" s="322"/>
      <c r="BK260" s="322"/>
      <c r="BL260" s="5"/>
      <c r="BM260" s="66"/>
      <c r="BN260" s="47">
        <v>1</v>
      </c>
      <c r="BO260" s="122">
        <v>109</v>
      </c>
      <c r="BP260" s="120">
        <f>BP237+1</f>
        <v>12</v>
      </c>
      <c r="BQ260" s="15" t="str">
        <f t="shared" ref="BQ260:BQ282" si="72">INDEX($AS$7:$BL$29,BN260,BP260)</f>
        <v/>
      </c>
      <c r="BR260" s="121" t="str">
        <f t="shared" ref="BR260:BR300" si="73">IF(BQ260="","",LEN(BQ260))</f>
        <v/>
      </c>
      <c r="BS260" s="47"/>
      <c r="BT260" s="47"/>
      <c r="BU260" s="47"/>
      <c r="BV260" s="142" t="str">
        <f>CONCATENATE(BQ260,BQ261,BQ262,BQ263,BQ264,BQ265,BQ266,BQ267,BQ268,BQ269,BQ270,BQ271,BQ272,BQ273,BQ274,BQ275,BQ276,BQ277,BQ278,BQ279,BQ280,BQ281,BQ282)</f>
        <v/>
      </c>
      <c r="BW260" s="142" t="str">
        <f>CONCATENATE(BR260,BR261,BR262,BR263,BR264,BR265,BR266,BR267,BR268,BR269,BR270,BR271,BR272,BR273,BR274,BR275,BR276,BR277,BR278,BR279,BR280,BR281,BR282)</f>
        <v/>
      </c>
      <c r="BX260"/>
      <c r="BY260" s="322"/>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M260" s="47"/>
    </row>
    <row r="261" spans="1:169" x14ac:dyDescent="0.25">
      <c r="BN261" s="47">
        <v>2</v>
      </c>
      <c r="BO261" s="122">
        <v>110</v>
      </c>
      <c r="BP261" s="120">
        <f>BP260</f>
        <v>12</v>
      </c>
      <c r="BQ261" s="15" t="str">
        <f t="shared" si="72"/>
        <v/>
      </c>
      <c r="BR261" s="121" t="str">
        <f t="shared" si="73"/>
        <v/>
      </c>
      <c r="BS261" s="47"/>
      <c r="BT261" s="47"/>
      <c r="BU261" s="47"/>
    </row>
    <row r="262" spans="1:169" x14ac:dyDescent="0.25">
      <c r="BN262" s="47">
        <v>3</v>
      </c>
      <c r="BO262" s="122">
        <v>111</v>
      </c>
      <c r="BP262" s="120">
        <f t="shared" ref="BP262:BP268" si="74">BP261</f>
        <v>12</v>
      </c>
      <c r="BQ262" s="15" t="str">
        <f t="shared" si="72"/>
        <v/>
      </c>
      <c r="BR262" s="121" t="str">
        <f t="shared" si="73"/>
        <v/>
      </c>
      <c r="BS262" s="47"/>
      <c r="BT262" s="47"/>
      <c r="BU262" s="47"/>
    </row>
    <row r="263" spans="1:169" x14ac:dyDescent="0.25">
      <c r="BN263" s="47">
        <v>4</v>
      </c>
      <c r="BO263" s="122">
        <v>112</v>
      </c>
      <c r="BP263" s="120">
        <f t="shared" si="74"/>
        <v>12</v>
      </c>
      <c r="BQ263" s="15" t="str">
        <f t="shared" si="72"/>
        <v/>
      </c>
      <c r="BR263" s="121" t="str">
        <f t="shared" si="73"/>
        <v/>
      </c>
      <c r="BS263" s="47"/>
      <c r="BT263" s="47"/>
      <c r="BU263" s="47"/>
    </row>
    <row r="264" spans="1:169" x14ac:dyDescent="0.25">
      <c r="BN264" s="47">
        <v>5</v>
      </c>
      <c r="BO264" s="122">
        <v>113</v>
      </c>
      <c r="BP264" s="120">
        <f t="shared" si="74"/>
        <v>12</v>
      </c>
      <c r="BQ264" s="15" t="str">
        <f t="shared" si="72"/>
        <v/>
      </c>
      <c r="BR264" s="121" t="str">
        <f t="shared" si="73"/>
        <v/>
      </c>
      <c r="BS264" s="47"/>
      <c r="BT264" s="47"/>
      <c r="BU264" s="47"/>
    </row>
    <row r="265" spans="1:169" x14ac:dyDescent="0.25">
      <c r="BN265" s="47">
        <v>6</v>
      </c>
      <c r="BO265" s="122">
        <v>114</v>
      </c>
      <c r="BP265" s="120">
        <f t="shared" si="74"/>
        <v>12</v>
      </c>
      <c r="BQ265" s="15" t="str">
        <f t="shared" si="72"/>
        <v/>
      </c>
      <c r="BR265" s="121" t="str">
        <f t="shared" si="73"/>
        <v/>
      </c>
      <c r="BS265" s="47"/>
      <c r="BT265" s="47"/>
      <c r="BU265" s="47"/>
    </row>
    <row r="266" spans="1:169" x14ac:dyDescent="0.25">
      <c r="BN266" s="47">
        <v>7</v>
      </c>
      <c r="BO266" s="122">
        <v>115</v>
      </c>
      <c r="BP266" s="120">
        <f t="shared" si="74"/>
        <v>12</v>
      </c>
      <c r="BQ266" s="15" t="str">
        <f t="shared" si="72"/>
        <v/>
      </c>
      <c r="BR266" s="121" t="str">
        <f t="shared" si="73"/>
        <v/>
      </c>
      <c r="BS266" s="47"/>
      <c r="BT266" s="47"/>
      <c r="BU266" s="47"/>
    </row>
    <row r="267" spans="1:169" x14ac:dyDescent="0.25">
      <c r="BN267" s="47">
        <v>8</v>
      </c>
      <c r="BO267" s="122">
        <v>116</v>
      </c>
      <c r="BP267" s="120">
        <f t="shared" si="74"/>
        <v>12</v>
      </c>
      <c r="BQ267" s="15" t="str">
        <f t="shared" si="72"/>
        <v/>
      </c>
      <c r="BR267" s="121" t="str">
        <f t="shared" si="73"/>
        <v/>
      </c>
      <c r="BS267" s="47"/>
      <c r="BT267" s="47"/>
      <c r="BU267" s="47"/>
    </row>
    <row r="268" spans="1:169" x14ac:dyDescent="0.25">
      <c r="BN268" s="47">
        <v>9</v>
      </c>
      <c r="BO268" s="122">
        <v>117</v>
      </c>
      <c r="BP268" s="120">
        <f t="shared" si="74"/>
        <v>12</v>
      </c>
      <c r="BQ268" s="15" t="str">
        <f t="shared" si="72"/>
        <v/>
      </c>
      <c r="BR268" s="121" t="str">
        <f t="shared" si="73"/>
        <v/>
      </c>
      <c r="BS268" s="47"/>
      <c r="BT268" s="47"/>
      <c r="BU268" s="47"/>
    </row>
    <row r="269" spans="1:169" x14ac:dyDescent="0.25">
      <c r="BN269" s="47">
        <v>10</v>
      </c>
      <c r="BO269" s="122">
        <v>118</v>
      </c>
      <c r="BP269" s="120">
        <f>BP268</f>
        <v>12</v>
      </c>
      <c r="BQ269" s="15" t="str">
        <f t="shared" si="72"/>
        <v/>
      </c>
      <c r="BR269" s="121" t="str">
        <f t="shared" si="73"/>
        <v/>
      </c>
      <c r="BS269" s="47"/>
      <c r="BT269" s="47"/>
      <c r="BU269" s="47"/>
    </row>
    <row r="270" spans="1:169" x14ac:dyDescent="0.25">
      <c r="BN270" s="47">
        <v>11</v>
      </c>
      <c r="BO270" s="122">
        <v>119</v>
      </c>
      <c r="BP270" s="120">
        <f t="shared" ref="BP270:BP282" si="75">BP269</f>
        <v>12</v>
      </c>
      <c r="BQ270" s="15" t="str">
        <f t="shared" si="72"/>
        <v/>
      </c>
      <c r="BR270" s="121" t="str">
        <f t="shared" si="73"/>
        <v/>
      </c>
      <c r="BS270" s="47"/>
      <c r="BT270" s="47"/>
      <c r="BU270" s="47"/>
    </row>
    <row r="271" spans="1:169" x14ac:dyDescent="0.25">
      <c r="BN271" s="47">
        <v>12</v>
      </c>
      <c r="BO271" s="122">
        <v>120</v>
      </c>
      <c r="BP271" s="120">
        <f t="shared" si="75"/>
        <v>12</v>
      </c>
      <c r="BQ271" s="15" t="str">
        <f t="shared" si="72"/>
        <v/>
      </c>
      <c r="BR271" s="121" t="str">
        <f t="shared" si="73"/>
        <v/>
      </c>
      <c r="BS271" s="47"/>
      <c r="BT271" s="47"/>
      <c r="BU271" s="47"/>
    </row>
    <row r="272" spans="1:169" x14ac:dyDescent="0.25">
      <c r="BN272" s="47">
        <v>13</v>
      </c>
      <c r="BO272" s="122">
        <v>121</v>
      </c>
      <c r="BP272" s="120">
        <f t="shared" si="75"/>
        <v>12</v>
      </c>
      <c r="BQ272" s="15" t="str">
        <f t="shared" si="72"/>
        <v/>
      </c>
      <c r="BR272" s="121" t="str">
        <f t="shared" si="73"/>
        <v/>
      </c>
      <c r="BS272" s="47"/>
      <c r="BT272" s="47"/>
      <c r="BU272" s="47"/>
    </row>
    <row r="273" spans="66:75" x14ac:dyDescent="0.25">
      <c r="BN273" s="47">
        <v>14</v>
      </c>
      <c r="BO273" s="122">
        <v>122</v>
      </c>
      <c r="BP273" s="120">
        <f t="shared" si="75"/>
        <v>12</v>
      </c>
      <c r="BQ273" s="15" t="str">
        <f t="shared" si="72"/>
        <v/>
      </c>
      <c r="BR273" s="121" t="str">
        <f t="shared" si="73"/>
        <v/>
      </c>
      <c r="BS273" s="47"/>
      <c r="BT273" s="47"/>
      <c r="BU273" s="47"/>
    </row>
    <row r="274" spans="66:75" x14ac:dyDescent="0.25">
      <c r="BN274" s="47">
        <v>15</v>
      </c>
      <c r="BO274" s="122">
        <v>123</v>
      </c>
      <c r="BP274" s="120">
        <f t="shared" si="75"/>
        <v>12</v>
      </c>
      <c r="BQ274" s="15" t="str">
        <f t="shared" si="72"/>
        <v/>
      </c>
      <c r="BR274" s="121" t="str">
        <f t="shared" si="73"/>
        <v/>
      </c>
      <c r="BS274" s="47"/>
      <c r="BT274" s="47"/>
      <c r="BU274" s="47"/>
    </row>
    <row r="275" spans="66:75" x14ac:dyDescent="0.25">
      <c r="BN275" s="47">
        <v>16</v>
      </c>
      <c r="BO275" s="122">
        <v>124</v>
      </c>
      <c r="BP275" s="120">
        <f t="shared" si="75"/>
        <v>12</v>
      </c>
      <c r="BQ275" s="15" t="str">
        <f t="shared" si="72"/>
        <v/>
      </c>
      <c r="BR275" s="121" t="str">
        <f t="shared" si="73"/>
        <v/>
      </c>
      <c r="BS275" s="47"/>
      <c r="BT275" s="47"/>
      <c r="BU275" s="47"/>
    </row>
    <row r="276" spans="66:75" x14ac:dyDescent="0.25">
      <c r="BN276" s="47">
        <v>17</v>
      </c>
      <c r="BO276" s="122">
        <v>125</v>
      </c>
      <c r="BP276" s="120">
        <f t="shared" si="75"/>
        <v>12</v>
      </c>
      <c r="BQ276" s="15" t="str">
        <f t="shared" si="72"/>
        <v/>
      </c>
      <c r="BR276" s="121" t="str">
        <f t="shared" si="73"/>
        <v/>
      </c>
      <c r="BS276" s="47"/>
      <c r="BT276" s="47"/>
      <c r="BU276" s="47"/>
    </row>
    <row r="277" spans="66:75" x14ac:dyDescent="0.25">
      <c r="BN277" s="47">
        <v>18</v>
      </c>
      <c r="BO277" s="122">
        <v>126</v>
      </c>
      <c r="BP277" s="120">
        <f t="shared" si="75"/>
        <v>12</v>
      </c>
      <c r="BQ277" s="15" t="str">
        <f t="shared" si="72"/>
        <v/>
      </c>
      <c r="BR277" s="121" t="str">
        <f t="shared" si="73"/>
        <v/>
      </c>
      <c r="BS277" s="47"/>
      <c r="BT277" s="47"/>
      <c r="BU277" s="47"/>
    </row>
    <row r="278" spans="66:75" x14ac:dyDescent="0.25">
      <c r="BN278" s="47">
        <v>19</v>
      </c>
      <c r="BO278" s="122">
        <v>127</v>
      </c>
      <c r="BP278" s="120">
        <f t="shared" si="75"/>
        <v>12</v>
      </c>
      <c r="BQ278" s="15" t="str">
        <f t="shared" si="72"/>
        <v/>
      </c>
      <c r="BR278" s="121" t="str">
        <f t="shared" si="73"/>
        <v/>
      </c>
      <c r="BS278" s="47"/>
      <c r="BT278" s="47"/>
      <c r="BU278" s="47"/>
    </row>
    <row r="279" spans="66:75" x14ac:dyDescent="0.25">
      <c r="BN279" s="47">
        <v>20</v>
      </c>
      <c r="BO279" s="122">
        <v>128</v>
      </c>
      <c r="BP279" s="120">
        <f t="shared" si="75"/>
        <v>12</v>
      </c>
      <c r="BQ279" s="15" t="str">
        <f t="shared" si="72"/>
        <v/>
      </c>
      <c r="BR279" s="121" t="str">
        <f t="shared" si="73"/>
        <v/>
      </c>
      <c r="BS279" s="47"/>
      <c r="BT279" s="47"/>
      <c r="BU279" s="47"/>
    </row>
    <row r="280" spans="66:75" x14ac:dyDescent="0.25">
      <c r="BN280" s="47">
        <v>21</v>
      </c>
      <c r="BO280" s="122">
        <v>129</v>
      </c>
      <c r="BP280" s="120">
        <f t="shared" si="75"/>
        <v>12</v>
      </c>
      <c r="BQ280" s="15" t="str">
        <f t="shared" si="72"/>
        <v/>
      </c>
      <c r="BR280" s="121" t="str">
        <f t="shared" si="73"/>
        <v/>
      </c>
      <c r="BS280" s="47"/>
      <c r="BT280" s="47"/>
      <c r="BU280" s="47"/>
    </row>
    <row r="281" spans="66:75" x14ac:dyDescent="0.25">
      <c r="BN281" s="47">
        <v>22</v>
      </c>
      <c r="BO281" s="122">
        <v>130</v>
      </c>
      <c r="BP281" s="120">
        <f t="shared" si="75"/>
        <v>12</v>
      </c>
      <c r="BQ281" s="15" t="str">
        <f t="shared" si="72"/>
        <v/>
      </c>
      <c r="BR281" s="121" t="str">
        <f t="shared" si="73"/>
        <v/>
      </c>
      <c r="BS281" s="47"/>
      <c r="BT281" s="47"/>
      <c r="BU281" s="47"/>
    </row>
    <row r="282" spans="66:75" x14ac:dyDescent="0.25">
      <c r="BN282" s="47">
        <v>23</v>
      </c>
      <c r="BO282" s="122">
        <v>131</v>
      </c>
      <c r="BP282" s="120">
        <f t="shared" si="75"/>
        <v>12</v>
      </c>
      <c r="BQ282" s="15" t="str">
        <f t="shared" si="72"/>
        <v/>
      </c>
      <c r="BR282" s="121" t="str">
        <f t="shared" si="73"/>
        <v/>
      </c>
      <c r="BS282" s="47"/>
      <c r="BT282" s="47"/>
      <c r="BU282" s="47"/>
    </row>
    <row r="283" spans="66:75" x14ac:dyDescent="0.25">
      <c r="BN283" s="47">
        <v>1</v>
      </c>
      <c r="BO283" s="122">
        <v>109</v>
      </c>
      <c r="BP283" s="206">
        <f>BP260+1</f>
        <v>13</v>
      </c>
      <c r="BQ283" s="15" t="str">
        <f>INDEX($AS$7:$BL$29,BN283,BP283)</f>
        <v/>
      </c>
      <c r="BR283" s="121" t="str">
        <f t="shared" si="73"/>
        <v/>
      </c>
      <c r="BS283" s="47"/>
      <c r="BT283" s="47"/>
      <c r="BU283" s="47"/>
      <c r="BV283" s="142" t="str">
        <f>CONCATENATE(BQ283,BQ284,BQ285,BQ286,BQ287,BQ288,BQ289,BQ290,BQ291,BQ292,BQ293,BQ294,BQ295,BQ296,BQ297,BQ298,BQ299,BQ300,BQ301,BQ302,BQ303,BQ304,BQ305)</f>
        <v/>
      </c>
      <c r="BW283" s="142" t="str">
        <f>CONCATENATE(BR283,BR284,BR285,BR286,BR287,BR288,BR289,BR290,BR291,BR292,BR293,BR294,BR295,BR296,BR297,BR298,BR299,BR300,BR301,BR302,BR303,BR304,BR305)</f>
        <v/>
      </c>
    </row>
    <row r="284" spans="66:75" x14ac:dyDescent="0.25">
      <c r="BN284" s="47">
        <v>2</v>
      </c>
      <c r="BO284" s="122">
        <v>110</v>
      </c>
      <c r="BP284" s="206">
        <f>BP283</f>
        <v>13</v>
      </c>
      <c r="BQ284" s="15" t="str">
        <f t="shared" ref="BQ284:BQ328" si="76">INDEX($AS$7:$BL$29,BN284,BP284)</f>
        <v/>
      </c>
      <c r="BR284" s="121" t="str">
        <f t="shared" si="73"/>
        <v/>
      </c>
      <c r="BS284" s="47"/>
      <c r="BT284" s="47"/>
      <c r="BU284" s="47"/>
    </row>
    <row r="285" spans="66:75" x14ac:dyDescent="0.25">
      <c r="BN285" s="47">
        <v>3</v>
      </c>
      <c r="BO285" s="122">
        <v>111</v>
      </c>
      <c r="BP285" s="206">
        <f t="shared" ref="BP285:BP291" si="77">BP284</f>
        <v>13</v>
      </c>
      <c r="BQ285" s="15" t="str">
        <f t="shared" si="76"/>
        <v/>
      </c>
      <c r="BR285" s="121" t="str">
        <f t="shared" si="73"/>
        <v/>
      </c>
      <c r="BS285" s="47"/>
      <c r="BT285" s="47"/>
      <c r="BU285" s="47"/>
    </row>
    <row r="286" spans="66:75" x14ac:dyDescent="0.25">
      <c r="BN286" s="47">
        <v>4</v>
      </c>
      <c r="BO286" s="122">
        <v>112</v>
      </c>
      <c r="BP286" s="206">
        <f t="shared" si="77"/>
        <v>13</v>
      </c>
      <c r="BQ286" s="15" t="str">
        <f t="shared" si="76"/>
        <v/>
      </c>
      <c r="BR286" s="121" t="str">
        <f t="shared" si="73"/>
        <v/>
      </c>
      <c r="BS286" s="47"/>
      <c r="BT286" s="47"/>
      <c r="BU286" s="47"/>
    </row>
    <row r="287" spans="66:75" x14ac:dyDescent="0.25">
      <c r="BN287" s="47">
        <v>5</v>
      </c>
      <c r="BO287" s="122">
        <v>113</v>
      </c>
      <c r="BP287" s="206">
        <f t="shared" si="77"/>
        <v>13</v>
      </c>
      <c r="BQ287" s="15" t="str">
        <f t="shared" si="76"/>
        <v/>
      </c>
      <c r="BR287" s="121" t="str">
        <f t="shared" si="73"/>
        <v/>
      </c>
      <c r="BS287" s="47"/>
      <c r="BT287" s="47"/>
      <c r="BU287" s="47"/>
    </row>
    <row r="288" spans="66:75" x14ac:dyDescent="0.25">
      <c r="BN288" s="47">
        <v>6</v>
      </c>
      <c r="BO288" s="122">
        <v>114</v>
      </c>
      <c r="BP288" s="206">
        <f t="shared" si="77"/>
        <v>13</v>
      </c>
      <c r="BQ288" s="15" t="str">
        <f t="shared" si="76"/>
        <v/>
      </c>
      <c r="BR288" s="121" t="str">
        <f t="shared" si="73"/>
        <v/>
      </c>
      <c r="BS288" s="47"/>
      <c r="BT288" s="47"/>
      <c r="BU288" s="47"/>
    </row>
    <row r="289" spans="66:73" x14ac:dyDescent="0.25">
      <c r="BN289" s="47">
        <v>7</v>
      </c>
      <c r="BO289" s="122">
        <v>115</v>
      </c>
      <c r="BP289" s="206">
        <f t="shared" si="77"/>
        <v>13</v>
      </c>
      <c r="BQ289" s="15" t="str">
        <f t="shared" si="76"/>
        <v/>
      </c>
      <c r="BR289" s="121" t="str">
        <f t="shared" si="73"/>
        <v/>
      </c>
      <c r="BS289" s="47"/>
      <c r="BT289" s="47"/>
      <c r="BU289" s="47"/>
    </row>
    <row r="290" spans="66:73" x14ac:dyDescent="0.25">
      <c r="BN290" s="47">
        <v>8</v>
      </c>
      <c r="BO290" s="122">
        <v>116</v>
      </c>
      <c r="BP290" s="206">
        <f t="shared" si="77"/>
        <v>13</v>
      </c>
      <c r="BQ290" s="15" t="str">
        <f t="shared" si="76"/>
        <v/>
      </c>
      <c r="BR290" s="121" t="str">
        <f t="shared" si="73"/>
        <v/>
      </c>
      <c r="BS290" s="47"/>
      <c r="BT290" s="47"/>
      <c r="BU290" s="47"/>
    </row>
    <row r="291" spans="66:73" x14ac:dyDescent="0.25">
      <c r="BN291" s="47">
        <v>9</v>
      </c>
      <c r="BO291" s="122">
        <v>117</v>
      </c>
      <c r="BP291" s="206">
        <f t="shared" si="77"/>
        <v>13</v>
      </c>
      <c r="BQ291" s="15" t="str">
        <f t="shared" si="76"/>
        <v/>
      </c>
      <c r="BR291" s="121" t="str">
        <f t="shared" si="73"/>
        <v/>
      </c>
      <c r="BS291" s="47"/>
      <c r="BT291" s="47"/>
      <c r="BU291" s="47"/>
    </row>
    <row r="292" spans="66:73" x14ac:dyDescent="0.25">
      <c r="BN292" s="47">
        <v>10</v>
      </c>
      <c r="BO292" s="122">
        <v>118</v>
      </c>
      <c r="BP292" s="206">
        <f>BP291</f>
        <v>13</v>
      </c>
      <c r="BQ292" s="15" t="str">
        <f t="shared" si="76"/>
        <v/>
      </c>
      <c r="BR292" s="121" t="str">
        <f t="shared" si="73"/>
        <v/>
      </c>
      <c r="BS292" s="47"/>
      <c r="BT292" s="47"/>
      <c r="BU292" s="47"/>
    </row>
    <row r="293" spans="66:73" x14ac:dyDescent="0.25">
      <c r="BN293" s="47">
        <v>11</v>
      </c>
      <c r="BO293" s="122">
        <v>119</v>
      </c>
      <c r="BP293" s="206">
        <f t="shared" ref="BP293:BP305" si="78">BP292</f>
        <v>13</v>
      </c>
      <c r="BQ293" s="15" t="str">
        <f t="shared" si="76"/>
        <v/>
      </c>
      <c r="BR293" s="121" t="str">
        <f t="shared" si="73"/>
        <v/>
      </c>
      <c r="BS293" s="47"/>
      <c r="BT293" s="47"/>
      <c r="BU293" s="47"/>
    </row>
    <row r="294" spans="66:73" x14ac:dyDescent="0.25">
      <c r="BN294" s="47">
        <v>12</v>
      </c>
      <c r="BO294" s="122">
        <v>120</v>
      </c>
      <c r="BP294" s="206">
        <f t="shared" si="78"/>
        <v>13</v>
      </c>
      <c r="BQ294" s="15" t="str">
        <f t="shared" si="76"/>
        <v/>
      </c>
      <c r="BR294" s="121" t="str">
        <f t="shared" si="73"/>
        <v/>
      </c>
      <c r="BS294" s="47"/>
      <c r="BT294" s="47"/>
      <c r="BU294" s="47"/>
    </row>
    <row r="295" spans="66:73" x14ac:dyDescent="0.25">
      <c r="BN295" s="47">
        <v>13</v>
      </c>
      <c r="BO295" s="122">
        <v>121</v>
      </c>
      <c r="BP295" s="206">
        <f t="shared" si="78"/>
        <v>13</v>
      </c>
      <c r="BQ295" s="15" t="str">
        <f t="shared" si="76"/>
        <v/>
      </c>
      <c r="BR295" s="121" t="str">
        <f t="shared" si="73"/>
        <v/>
      </c>
      <c r="BS295" s="47"/>
      <c r="BT295" s="47"/>
      <c r="BU295" s="47"/>
    </row>
    <row r="296" spans="66:73" x14ac:dyDescent="0.25">
      <c r="BN296" s="47">
        <v>14</v>
      </c>
      <c r="BO296" s="122">
        <v>122</v>
      </c>
      <c r="BP296" s="206">
        <f t="shared" si="78"/>
        <v>13</v>
      </c>
      <c r="BQ296" s="15" t="str">
        <f t="shared" si="76"/>
        <v/>
      </c>
      <c r="BR296" s="121" t="str">
        <f t="shared" si="73"/>
        <v/>
      </c>
      <c r="BS296" s="47"/>
      <c r="BT296" s="47"/>
      <c r="BU296" s="47"/>
    </row>
    <row r="297" spans="66:73" x14ac:dyDescent="0.25">
      <c r="BN297" s="47">
        <v>15</v>
      </c>
      <c r="BO297" s="122">
        <v>123</v>
      </c>
      <c r="BP297" s="206">
        <f t="shared" si="78"/>
        <v>13</v>
      </c>
      <c r="BQ297" s="15" t="str">
        <f t="shared" si="76"/>
        <v/>
      </c>
      <c r="BR297" s="121" t="str">
        <f t="shared" si="73"/>
        <v/>
      </c>
      <c r="BS297" s="47"/>
      <c r="BT297" s="47"/>
      <c r="BU297" s="47"/>
    </row>
    <row r="298" spans="66:73" x14ac:dyDescent="0.25">
      <c r="BN298" s="47">
        <v>16</v>
      </c>
      <c r="BO298" s="122">
        <v>124</v>
      </c>
      <c r="BP298" s="206">
        <f t="shared" si="78"/>
        <v>13</v>
      </c>
      <c r="BQ298" s="15" t="str">
        <f t="shared" si="76"/>
        <v/>
      </c>
      <c r="BR298" s="121" t="str">
        <f t="shared" si="73"/>
        <v/>
      </c>
      <c r="BS298" s="47"/>
      <c r="BT298" s="47"/>
      <c r="BU298" s="47"/>
    </row>
    <row r="299" spans="66:73" x14ac:dyDescent="0.25">
      <c r="BN299" s="47">
        <v>17</v>
      </c>
      <c r="BO299" s="122">
        <v>125</v>
      </c>
      <c r="BP299" s="206">
        <f t="shared" si="78"/>
        <v>13</v>
      </c>
      <c r="BQ299" s="15" t="str">
        <f t="shared" si="76"/>
        <v/>
      </c>
      <c r="BR299" s="121" t="str">
        <f t="shared" si="73"/>
        <v/>
      </c>
      <c r="BS299" s="47"/>
      <c r="BT299" s="47"/>
      <c r="BU299" s="47"/>
    </row>
    <row r="300" spans="66:73" x14ac:dyDescent="0.25">
      <c r="BN300" s="47">
        <v>18</v>
      </c>
      <c r="BO300" s="122">
        <v>126</v>
      </c>
      <c r="BP300" s="206">
        <f t="shared" si="78"/>
        <v>13</v>
      </c>
      <c r="BQ300" s="15" t="str">
        <f t="shared" si="76"/>
        <v/>
      </c>
      <c r="BR300" s="121" t="str">
        <f t="shared" si="73"/>
        <v/>
      </c>
      <c r="BS300" s="47"/>
      <c r="BT300" s="47"/>
      <c r="BU300" s="47"/>
    </row>
    <row r="301" spans="66:73" x14ac:dyDescent="0.25">
      <c r="BN301" s="47">
        <v>19</v>
      </c>
      <c r="BO301" s="122">
        <v>127</v>
      </c>
      <c r="BP301" s="206">
        <f t="shared" si="78"/>
        <v>13</v>
      </c>
      <c r="BQ301" s="15" t="str">
        <f t="shared" si="76"/>
        <v/>
      </c>
      <c r="BR301" s="121" t="str">
        <f>IF(BQ301="","",LEN(BQ301))</f>
        <v/>
      </c>
      <c r="BS301" s="47"/>
      <c r="BT301" s="47"/>
      <c r="BU301" s="47"/>
    </row>
    <row r="302" spans="66:73" x14ac:dyDescent="0.25">
      <c r="BN302" s="47">
        <v>20</v>
      </c>
      <c r="BO302" s="122">
        <v>128</v>
      </c>
      <c r="BP302" s="206">
        <f t="shared" si="78"/>
        <v>13</v>
      </c>
      <c r="BQ302" s="15" t="str">
        <f t="shared" si="76"/>
        <v/>
      </c>
      <c r="BR302" s="121" t="str">
        <f>IF(BQ302="","",LEN(BQ302))</f>
        <v/>
      </c>
      <c r="BS302" s="47"/>
      <c r="BT302" s="47"/>
      <c r="BU302" s="47"/>
    </row>
    <row r="303" spans="66:73" x14ac:dyDescent="0.25">
      <c r="BN303" s="47">
        <v>21</v>
      </c>
      <c r="BO303" s="122">
        <v>129</v>
      </c>
      <c r="BP303" s="206">
        <f t="shared" si="78"/>
        <v>13</v>
      </c>
      <c r="BQ303" s="15" t="str">
        <f t="shared" si="76"/>
        <v/>
      </c>
      <c r="BR303" s="121" t="str">
        <f>IF(BQ303="","",LEN(BQ303))</f>
        <v/>
      </c>
      <c r="BS303" s="47"/>
      <c r="BT303" s="47"/>
      <c r="BU303" s="47"/>
    </row>
    <row r="304" spans="66:73" x14ac:dyDescent="0.25">
      <c r="BN304" s="47">
        <v>22</v>
      </c>
      <c r="BO304" s="122">
        <v>130</v>
      </c>
      <c r="BP304" s="206">
        <f t="shared" si="78"/>
        <v>13</v>
      </c>
      <c r="BQ304" s="15" t="str">
        <f t="shared" si="76"/>
        <v/>
      </c>
      <c r="BR304" s="121" t="str">
        <f>IF(BQ304="","",LEN(BQ304))</f>
        <v/>
      </c>
      <c r="BS304" s="47"/>
      <c r="BT304" s="47"/>
      <c r="BU304" s="47"/>
    </row>
    <row r="305" spans="66:75" x14ac:dyDescent="0.25">
      <c r="BN305" s="47">
        <v>23</v>
      </c>
      <c r="BO305" s="122">
        <v>131</v>
      </c>
      <c r="BP305" s="206">
        <f t="shared" si="78"/>
        <v>13</v>
      </c>
      <c r="BQ305" s="15" t="str">
        <f t="shared" si="76"/>
        <v/>
      </c>
      <c r="BR305" s="121" t="str">
        <f>IF(BQ305="","",LEN(BQ305))</f>
        <v/>
      </c>
      <c r="BS305" s="47"/>
      <c r="BT305" s="47"/>
      <c r="BU305" s="47"/>
    </row>
    <row r="306" spans="66:75" x14ac:dyDescent="0.25">
      <c r="BN306" s="47">
        <v>1</v>
      </c>
      <c r="BO306" s="122">
        <v>109</v>
      </c>
      <c r="BP306" s="120">
        <f>BP283+1</f>
        <v>14</v>
      </c>
      <c r="BQ306" s="15" t="str">
        <f t="shared" si="76"/>
        <v/>
      </c>
      <c r="BR306" s="121" t="str">
        <f t="shared" ref="BR306:BR346" si="79">IF(BQ306="","",LEN(BQ306))</f>
        <v/>
      </c>
      <c r="BS306" s="47"/>
      <c r="BT306" s="47"/>
      <c r="BU306" s="47"/>
      <c r="BV306" s="142" t="str">
        <f>CONCATENATE(BQ306,BQ307,BQ308,BQ309,BQ310,BQ311,BQ312,BQ313,BQ314,BQ315,BQ316,BQ317,BQ318,BQ319,BQ320,BQ321,BQ322,BQ323,BQ324,BQ325,BQ326,BQ327,BQ328)</f>
        <v/>
      </c>
      <c r="BW306" s="142" t="str">
        <f>CONCATENATE(BR306,BR307,BR308,BR309,BR310,BR311,BR312,BR313,BR314,BR315,BR316,BR317,BR318,BR319,BR320,BR321,BR322,BR323,BR324,BR325,BR326,BR327,BR328)</f>
        <v/>
      </c>
    </row>
    <row r="307" spans="66:75" x14ac:dyDescent="0.25">
      <c r="BN307" s="47">
        <v>2</v>
      </c>
      <c r="BO307" s="122">
        <v>110</v>
      </c>
      <c r="BP307" s="120">
        <f>BP306</f>
        <v>14</v>
      </c>
      <c r="BQ307" s="15" t="str">
        <f t="shared" si="76"/>
        <v/>
      </c>
      <c r="BR307" s="121" t="str">
        <f t="shared" si="79"/>
        <v/>
      </c>
      <c r="BS307" s="47"/>
      <c r="BT307" s="47"/>
      <c r="BU307" s="47"/>
    </row>
    <row r="308" spans="66:75" x14ac:dyDescent="0.25">
      <c r="BN308" s="47">
        <v>3</v>
      </c>
      <c r="BO308" s="122">
        <v>111</v>
      </c>
      <c r="BP308" s="120">
        <f t="shared" ref="BP308:BP314" si="80">BP307</f>
        <v>14</v>
      </c>
      <c r="BQ308" s="15" t="str">
        <f t="shared" si="76"/>
        <v/>
      </c>
      <c r="BR308" s="121" t="str">
        <f t="shared" si="79"/>
        <v/>
      </c>
      <c r="BS308" s="47"/>
      <c r="BT308" s="47"/>
      <c r="BU308" s="47"/>
    </row>
    <row r="309" spans="66:75" x14ac:dyDescent="0.25">
      <c r="BN309" s="47">
        <v>4</v>
      </c>
      <c r="BO309" s="122">
        <v>112</v>
      </c>
      <c r="BP309" s="120">
        <f t="shared" si="80"/>
        <v>14</v>
      </c>
      <c r="BQ309" s="15" t="str">
        <f t="shared" si="76"/>
        <v/>
      </c>
      <c r="BR309" s="121" t="str">
        <f t="shared" si="79"/>
        <v/>
      </c>
      <c r="BS309" s="47"/>
      <c r="BT309" s="47"/>
      <c r="BU309" s="47"/>
    </row>
    <row r="310" spans="66:75" x14ac:dyDescent="0.25">
      <c r="BN310" s="47">
        <v>5</v>
      </c>
      <c r="BO310" s="122">
        <v>113</v>
      </c>
      <c r="BP310" s="120">
        <f t="shared" si="80"/>
        <v>14</v>
      </c>
      <c r="BQ310" s="15" t="str">
        <f t="shared" si="76"/>
        <v/>
      </c>
      <c r="BR310" s="121" t="str">
        <f t="shared" si="79"/>
        <v/>
      </c>
      <c r="BS310" s="47"/>
      <c r="BT310" s="47"/>
      <c r="BU310" s="47"/>
    </row>
    <row r="311" spans="66:75" x14ac:dyDescent="0.25">
      <c r="BN311" s="47">
        <v>6</v>
      </c>
      <c r="BO311" s="122">
        <v>114</v>
      </c>
      <c r="BP311" s="120">
        <f t="shared" si="80"/>
        <v>14</v>
      </c>
      <c r="BQ311" s="15" t="str">
        <f t="shared" si="76"/>
        <v/>
      </c>
      <c r="BR311" s="121" t="str">
        <f t="shared" si="79"/>
        <v/>
      </c>
      <c r="BS311" s="47"/>
      <c r="BT311" s="47"/>
      <c r="BU311" s="47"/>
    </row>
    <row r="312" spans="66:75" x14ac:dyDescent="0.25">
      <c r="BN312" s="47">
        <v>7</v>
      </c>
      <c r="BO312" s="122">
        <v>115</v>
      </c>
      <c r="BP312" s="120">
        <f t="shared" si="80"/>
        <v>14</v>
      </c>
      <c r="BQ312" s="15" t="str">
        <f t="shared" si="76"/>
        <v/>
      </c>
      <c r="BR312" s="121" t="str">
        <f t="shared" si="79"/>
        <v/>
      </c>
      <c r="BS312" s="47"/>
      <c r="BT312" s="47"/>
      <c r="BU312" s="47"/>
    </row>
    <row r="313" spans="66:75" x14ac:dyDescent="0.25">
      <c r="BN313" s="47">
        <v>8</v>
      </c>
      <c r="BO313" s="122">
        <v>116</v>
      </c>
      <c r="BP313" s="120">
        <f t="shared" si="80"/>
        <v>14</v>
      </c>
      <c r="BQ313" s="15" t="str">
        <f t="shared" si="76"/>
        <v/>
      </c>
      <c r="BR313" s="121" t="str">
        <f t="shared" si="79"/>
        <v/>
      </c>
      <c r="BS313" s="47"/>
      <c r="BT313" s="47"/>
      <c r="BU313" s="47"/>
    </row>
    <row r="314" spans="66:75" x14ac:dyDescent="0.25">
      <c r="BN314" s="47">
        <v>9</v>
      </c>
      <c r="BO314" s="122">
        <v>117</v>
      </c>
      <c r="BP314" s="120">
        <f t="shared" si="80"/>
        <v>14</v>
      </c>
      <c r="BQ314" s="15" t="str">
        <f t="shared" si="76"/>
        <v/>
      </c>
      <c r="BR314" s="121" t="str">
        <f t="shared" si="79"/>
        <v/>
      </c>
      <c r="BS314" s="47"/>
      <c r="BT314" s="47"/>
      <c r="BU314" s="47"/>
    </row>
    <row r="315" spans="66:75" x14ac:dyDescent="0.25">
      <c r="BN315" s="47">
        <v>10</v>
      </c>
      <c r="BO315" s="122">
        <v>118</v>
      </c>
      <c r="BP315" s="120">
        <f>BP314</f>
        <v>14</v>
      </c>
      <c r="BQ315" s="15" t="str">
        <f t="shared" si="76"/>
        <v/>
      </c>
      <c r="BR315" s="121" t="str">
        <f t="shared" si="79"/>
        <v/>
      </c>
      <c r="BS315" s="47"/>
      <c r="BT315" s="47"/>
      <c r="BU315" s="47"/>
    </row>
    <row r="316" spans="66:75" x14ac:dyDescent="0.25">
      <c r="BN316" s="47">
        <v>11</v>
      </c>
      <c r="BO316" s="122">
        <v>119</v>
      </c>
      <c r="BP316" s="120">
        <f t="shared" ref="BP316:BP328" si="81">BP315</f>
        <v>14</v>
      </c>
      <c r="BQ316" s="15" t="str">
        <f t="shared" si="76"/>
        <v/>
      </c>
      <c r="BR316" s="121" t="str">
        <f t="shared" si="79"/>
        <v/>
      </c>
      <c r="BS316" s="47"/>
      <c r="BT316" s="47"/>
      <c r="BU316" s="47"/>
    </row>
    <row r="317" spans="66:75" x14ac:dyDescent="0.25">
      <c r="BN317" s="47">
        <v>12</v>
      </c>
      <c r="BO317" s="122">
        <v>120</v>
      </c>
      <c r="BP317" s="120">
        <f t="shared" si="81"/>
        <v>14</v>
      </c>
      <c r="BQ317" s="15" t="str">
        <f t="shared" si="76"/>
        <v/>
      </c>
      <c r="BR317" s="121" t="str">
        <f t="shared" si="79"/>
        <v/>
      </c>
      <c r="BS317" s="47"/>
      <c r="BT317" s="47"/>
      <c r="BU317" s="47"/>
    </row>
    <row r="318" spans="66:75" x14ac:dyDescent="0.25">
      <c r="BN318" s="47">
        <v>13</v>
      </c>
      <c r="BO318" s="122">
        <v>121</v>
      </c>
      <c r="BP318" s="120">
        <f t="shared" si="81"/>
        <v>14</v>
      </c>
      <c r="BQ318" s="15" t="str">
        <f t="shared" si="76"/>
        <v/>
      </c>
      <c r="BR318" s="121" t="str">
        <f t="shared" si="79"/>
        <v/>
      </c>
      <c r="BS318" s="47"/>
      <c r="BT318" s="47"/>
      <c r="BU318" s="47"/>
    </row>
    <row r="319" spans="66:75" x14ac:dyDescent="0.25">
      <c r="BN319" s="47">
        <v>14</v>
      </c>
      <c r="BO319" s="122">
        <v>122</v>
      </c>
      <c r="BP319" s="120">
        <f t="shared" si="81"/>
        <v>14</v>
      </c>
      <c r="BQ319" s="15" t="str">
        <f t="shared" si="76"/>
        <v/>
      </c>
      <c r="BR319" s="121" t="str">
        <f t="shared" si="79"/>
        <v/>
      </c>
      <c r="BS319" s="47"/>
      <c r="BT319" s="47"/>
      <c r="BU319" s="47"/>
    </row>
    <row r="320" spans="66:75" x14ac:dyDescent="0.25">
      <c r="BN320" s="47">
        <v>15</v>
      </c>
      <c r="BO320" s="122">
        <v>123</v>
      </c>
      <c r="BP320" s="120">
        <f t="shared" si="81"/>
        <v>14</v>
      </c>
      <c r="BQ320" s="15" t="str">
        <f t="shared" si="76"/>
        <v/>
      </c>
      <c r="BR320" s="121" t="str">
        <f t="shared" si="79"/>
        <v/>
      </c>
      <c r="BS320" s="47"/>
      <c r="BT320" s="47"/>
      <c r="BU320" s="47"/>
    </row>
    <row r="321" spans="66:75" x14ac:dyDescent="0.25">
      <c r="BN321" s="47">
        <v>16</v>
      </c>
      <c r="BO321" s="122">
        <v>124</v>
      </c>
      <c r="BP321" s="120">
        <f t="shared" si="81"/>
        <v>14</v>
      </c>
      <c r="BQ321" s="15" t="str">
        <f t="shared" si="76"/>
        <v/>
      </c>
      <c r="BR321" s="121" t="str">
        <f t="shared" si="79"/>
        <v/>
      </c>
      <c r="BS321" s="47"/>
      <c r="BT321" s="47"/>
      <c r="BU321" s="47"/>
    </row>
    <row r="322" spans="66:75" x14ac:dyDescent="0.25">
      <c r="BN322" s="47">
        <v>17</v>
      </c>
      <c r="BO322" s="122">
        <v>125</v>
      </c>
      <c r="BP322" s="120">
        <f t="shared" si="81"/>
        <v>14</v>
      </c>
      <c r="BQ322" s="15" t="str">
        <f t="shared" si="76"/>
        <v/>
      </c>
      <c r="BR322" s="121" t="str">
        <f t="shared" si="79"/>
        <v/>
      </c>
      <c r="BS322" s="47"/>
      <c r="BT322" s="47"/>
      <c r="BU322" s="47"/>
    </row>
    <row r="323" spans="66:75" x14ac:dyDescent="0.25">
      <c r="BN323" s="47">
        <v>18</v>
      </c>
      <c r="BO323" s="122">
        <v>126</v>
      </c>
      <c r="BP323" s="120">
        <f t="shared" si="81"/>
        <v>14</v>
      </c>
      <c r="BQ323" s="15" t="str">
        <f t="shared" si="76"/>
        <v/>
      </c>
      <c r="BR323" s="121" t="str">
        <f t="shared" si="79"/>
        <v/>
      </c>
      <c r="BS323" s="47"/>
      <c r="BT323" s="47"/>
      <c r="BU323" s="47"/>
    </row>
    <row r="324" spans="66:75" x14ac:dyDescent="0.25">
      <c r="BN324" s="47">
        <v>19</v>
      </c>
      <c r="BO324" s="122">
        <v>127</v>
      </c>
      <c r="BP324" s="120">
        <f t="shared" si="81"/>
        <v>14</v>
      </c>
      <c r="BQ324" s="15" t="str">
        <f t="shared" si="76"/>
        <v/>
      </c>
      <c r="BR324" s="121" t="str">
        <f t="shared" si="79"/>
        <v/>
      </c>
      <c r="BS324" s="47"/>
      <c r="BT324" s="47"/>
      <c r="BU324" s="47"/>
    </row>
    <row r="325" spans="66:75" x14ac:dyDescent="0.25">
      <c r="BN325" s="47">
        <v>20</v>
      </c>
      <c r="BO325" s="122">
        <v>128</v>
      </c>
      <c r="BP325" s="120">
        <f t="shared" si="81"/>
        <v>14</v>
      </c>
      <c r="BQ325" s="15" t="str">
        <f t="shared" si="76"/>
        <v/>
      </c>
      <c r="BR325" s="121" t="str">
        <f t="shared" si="79"/>
        <v/>
      </c>
      <c r="BS325" s="47"/>
      <c r="BT325" s="47"/>
      <c r="BU325" s="47"/>
    </row>
    <row r="326" spans="66:75" x14ac:dyDescent="0.25">
      <c r="BN326" s="47">
        <v>21</v>
      </c>
      <c r="BO326" s="122">
        <v>129</v>
      </c>
      <c r="BP326" s="120">
        <f t="shared" si="81"/>
        <v>14</v>
      </c>
      <c r="BQ326" s="15" t="str">
        <f t="shared" si="76"/>
        <v/>
      </c>
      <c r="BR326" s="121" t="str">
        <f t="shared" si="79"/>
        <v/>
      </c>
      <c r="BS326" s="47"/>
      <c r="BT326" s="47"/>
      <c r="BU326" s="47"/>
    </row>
    <row r="327" spans="66:75" x14ac:dyDescent="0.25">
      <c r="BN327" s="47">
        <v>22</v>
      </c>
      <c r="BO327" s="122">
        <v>130</v>
      </c>
      <c r="BP327" s="120">
        <f t="shared" si="81"/>
        <v>14</v>
      </c>
      <c r="BQ327" s="15" t="str">
        <f t="shared" si="76"/>
        <v/>
      </c>
      <c r="BR327" s="121" t="str">
        <f t="shared" si="79"/>
        <v/>
      </c>
      <c r="BS327" s="47"/>
      <c r="BT327" s="47"/>
      <c r="BU327" s="47"/>
    </row>
    <row r="328" spans="66:75" x14ac:dyDescent="0.25">
      <c r="BN328" s="47">
        <v>23</v>
      </c>
      <c r="BO328" s="122">
        <v>131</v>
      </c>
      <c r="BP328" s="120">
        <f t="shared" si="81"/>
        <v>14</v>
      </c>
      <c r="BQ328" s="15" t="str">
        <f t="shared" si="76"/>
        <v/>
      </c>
      <c r="BR328" s="121" t="str">
        <f t="shared" si="79"/>
        <v/>
      </c>
      <c r="BS328" s="47"/>
      <c r="BT328" s="47"/>
      <c r="BU328" s="47"/>
    </row>
    <row r="329" spans="66:75" x14ac:dyDescent="0.25">
      <c r="BN329" s="47">
        <v>1</v>
      </c>
      <c r="BO329" s="122">
        <v>109</v>
      </c>
      <c r="BP329" s="206">
        <f>BP306+1</f>
        <v>15</v>
      </c>
      <c r="BQ329" s="15" t="str">
        <f>INDEX($AS$7:$BL$29,BN329,BP329)</f>
        <v/>
      </c>
      <c r="BR329" s="121" t="str">
        <f t="shared" si="79"/>
        <v/>
      </c>
      <c r="BS329" s="47"/>
      <c r="BT329" s="47"/>
      <c r="BU329" s="47"/>
      <c r="BV329" s="142" t="str">
        <f>CONCATENATE(BQ329,BQ330,BQ331,BQ332,BQ333,BQ334,BQ335,BQ336,BQ337,BQ338,BQ339,BQ340,BQ341,BQ342,BQ343,BQ344,BQ345,BQ346,BQ347,BQ348,BQ349,BQ350,BQ351)</f>
        <v/>
      </c>
      <c r="BW329" s="142" t="str">
        <f>CONCATENATE(BR329,BR330,BR331,BR332,BR333,BR334,BR335,BR336,BR337,BR338,BR339,BR340,BR341,BR342,BR343,BR344,BR345,BR346,BR347,BR348,BR349,BR350,BR351)</f>
        <v/>
      </c>
    </row>
    <row r="330" spans="66:75" x14ac:dyDescent="0.25">
      <c r="BN330" s="47">
        <v>2</v>
      </c>
      <c r="BO330" s="122">
        <v>110</v>
      </c>
      <c r="BP330" s="206">
        <f>BP329</f>
        <v>15</v>
      </c>
      <c r="BQ330" s="15" t="str">
        <f t="shared" ref="BQ330:BQ374" si="82">INDEX($AS$7:$BL$29,BN330,BP330)</f>
        <v/>
      </c>
      <c r="BR330" s="121" t="str">
        <f t="shared" si="79"/>
        <v/>
      </c>
      <c r="BS330" s="47"/>
      <c r="BT330" s="47"/>
      <c r="BU330" s="47"/>
    </row>
    <row r="331" spans="66:75" x14ac:dyDescent="0.25">
      <c r="BN331" s="47">
        <v>3</v>
      </c>
      <c r="BO331" s="122">
        <v>111</v>
      </c>
      <c r="BP331" s="206">
        <f t="shared" ref="BP331:BP337" si="83">BP330</f>
        <v>15</v>
      </c>
      <c r="BQ331" s="15" t="str">
        <f t="shared" si="82"/>
        <v/>
      </c>
      <c r="BR331" s="121" t="str">
        <f t="shared" si="79"/>
        <v/>
      </c>
      <c r="BS331" s="47"/>
      <c r="BT331" s="47"/>
      <c r="BU331" s="47"/>
    </row>
    <row r="332" spans="66:75" x14ac:dyDescent="0.25">
      <c r="BN332" s="47">
        <v>4</v>
      </c>
      <c r="BO332" s="122">
        <v>112</v>
      </c>
      <c r="BP332" s="206">
        <f t="shared" si="83"/>
        <v>15</v>
      </c>
      <c r="BQ332" s="15" t="str">
        <f t="shared" si="82"/>
        <v/>
      </c>
      <c r="BR332" s="121" t="str">
        <f t="shared" si="79"/>
        <v/>
      </c>
      <c r="BS332" s="47"/>
      <c r="BT332" s="47"/>
      <c r="BU332" s="47"/>
    </row>
    <row r="333" spans="66:75" x14ac:dyDescent="0.25">
      <c r="BN333" s="47">
        <v>5</v>
      </c>
      <c r="BO333" s="122">
        <v>113</v>
      </c>
      <c r="BP333" s="206">
        <f t="shared" si="83"/>
        <v>15</v>
      </c>
      <c r="BQ333" s="15" t="str">
        <f t="shared" si="82"/>
        <v/>
      </c>
      <c r="BR333" s="121" t="str">
        <f t="shared" si="79"/>
        <v/>
      </c>
      <c r="BS333" s="47"/>
      <c r="BT333" s="47"/>
      <c r="BU333" s="47"/>
    </row>
    <row r="334" spans="66:75" x14ac:dyDescent="0.25">
      <c r="BN334" s="47">
        <v>6</v>
      </c>
      <c r="BO334" s="122">
        <v>114</v>
      </c>
      <c r="BP334" s="206">
        <f t="shared" si="83"/>
        <v>15</v>
      </c>
      <c r="BQ334" s="15" t="str">
        <f t="shared" si="82"/>
        <v/>
      </c>
      <c r="BR334" s="121" t="str">
        <f t="shared" si="79"/>
        <v/>
      </c>
      <c r="BS334" s="47"/>
      <c r="BT334" s="47"/>
      <c r="BU334" s="47"/>
    </row>
    <row r="335" spans="66:75" x14ac:dyDescent="0.25">
      <c r="BN335" s="47">
        <v>7</v>
      </c>
      <c r="BO335" s="122">
        <v>115</v>
      </c>
      <c r="BP335" s="206">
        <f t="shared" si="83"/>
        <v>15</v>
      </c>
      <c r="BQ335" s="15" t="str">
        <f t="shared" si="82"/>
        <v/>
      </c>
      <c r="BR335" s="121" t="str">
        <f t="shared" si="79"/>
        <v/>
      </c>
      <c r="BS335" s="47"/>
      <c r="BT335" s="47"/>
      <c r="BU335" s="47"/>
    </row>
    <row r="336" spans="66:75" x14ac:dyDescent="0.25">
      <c r="BN336" s="47">
        <v>8</v>
      </c>
      <c r="BO336" s="122">
        <v>116</v>
      </c>
      <c r="BP336" s="206">
        <f t="shared" si="83"/>
        <v>15</v>
      </c>
      <c r="BQ336" s="15" t="str">
        <f t="shared" si="82"/>
        <v/>
      </c>
      <c r="BR336" s="121" t="str">
        <f t="shared" si="79"/>
        <v/>
      </c>
      <c r="BS336" s="47"/>
      <c r="BT336" s="47"/>
      <c r="BU336" s="47"/>
    </row>
    <row r="337" spans="66:75" x14ac:dyDescent="0.25">
      <c r="BN337" s="47">
        <v>9</v>
      </c>
      <c r="BO337" s="122">
        <v>117</v>
      </c>
      <c r="BP337" s="206">
        <f t="shared" si="83"/>
        <v>15</v>
      </c>
      <c r="BQ337" s="15" t="str">
        <f t="shared" si="82"/>
        <v/>
      </c>
      <c r="BR337" s="121" t="str">
        <f t="shared" si="79"/>
        <v/>
      </c>
      <c r="BS337" s="47"/>
      <c r="BT337" s="47"/>
      <c r="BU337" s="47"/>
    </row>
    <row r="338" spans="66:75" x14ac:dyDescent="0.25">
      <c r="BN338" s="47">
        <v>10</v>
      </c>
      <c r="BO338" s="122">
        <v>118</v>
      </c>
      <c r="BP338" s="206">
        <f>BP337</f>
        <v>15</v>
      </c>
      <c r="BQ338" s="15" t="str">
        <f t="shared" si="82"/>
        <v/>
      </c>
      <c r="BR338" s="121" t="str">
        <f t="shared" si="79"/>
        <v/>
      </c>
      <c r="BS338" s="47"/>
      <c r="BT338" s="47"/>
      <c r="BU338" s="47"/>
    </row>
    <row r="339" spans="66:75" x14ac:dyDescent="0.25">
      <c r="BN339" s="47">
        <v>11</v>
      </c>
      <c r="BO339" s="122">
        <v>119</v>
      </c>
      <c r="BP339" s="206">
        <f t="shared" ref="BP339:BP351" si="84">BP338</f>
        <v>15</v>
      </c>
      <c r="BQ339" s="15" t="str">
        <f t="shared" si="82"/>
        <v/>
      </c>
      <c r="BR339" s="121" t="str">
        <f t="shared" si="79"/>
        <v/>
      </c>
      <c r="BS339" s="47"/>
      <c r="BT339" s="47"/>
      <c r="BU339" s="47"/>
    </row>
    <row r="340" spans="66:75" x14ac:dyDescent="0.25">
      <c r="BN340" s="47">
        <v>12</v>
      </c>
      <c r="BO340" s="122">
        <v>120</v>
      </c>
      <c r="BP340" s="206">
        <f t="shared" si="84"/>
        <v>15</v>
      </c>
      <c r="BQ340" s="15" t="str">
        <f t="shared" si="82"/>
        <v/>
      </c>
      <c r="BR340" s="121" t="str">
        <f t="shared" si="79"/>
        <v/>
      </c>
      <c r="BS340" s="47"/>
      <c r="BT340" s="47"/>
      <c r="BU340" s="47"/>
    </row>
    <row r="341" spans="66:75" x14ac:dyDescent="0.25">
      <c r="BN341" s="47">
        <v>13</v>
      </c>
      <c r="BO341" s="122">
        <v>121</v>
      </c>
      <c r="BP341" s="206">
        <f t="shared" si="84"/>
        <v>15</v>
      </c>
      <c r="BQ341" s="15" t="str">
        <f t="shared" si="82"/>
        <v/>
      </c>
      <c r="BR341" s="121" t="str">
        <f t="shared" si="79"/>
        <v/>
      </c>
      <c r="BS341" s="47"/>
      <c r="BT341" s="47"/>
      <c r="BU341" s="47"/>
    </row>
    <row r="342" spans="66:75" x14ac:dyDescent="0.25">
      <c r="BN342" s="47">
        <v>14</v>
      </c>
      <c r="BO342" s="122">
        <v>122</v>
      </c>
      <c r="BP342" s="206">
        <f t="shared" si="84"/>
        <v>15</v>
      </c>
      <c r="BQ342" s="15" t="str">
        <f t="shared" si="82"/>
        <v/>
      </c>
      <c r="BR342" s="121" t="str">
        <f t="shared" si="79"/>
        <v/>
      </c>
      <c r="BS342" s="47"/>
      <c r="BT342" s="47"/>
      <c r="BU342" s="47"/>
    </row>
    <row r="343" spans="66:75" x14ac:dyDescent="0.25">
      <c r="BN343" s="47">
        <v>15</v>
      </c>
      <c r="BO343" s="122">
        <v>123</v>
      </c>
      <c r="BP343" s="206">
        <f t="shared" si="84"/>
        <v>15</v>
      </c>
      <c r="BQ343" s="15" t="str">
        <f t="shared" si="82"/>
        <v/>
      </c>
      <c r="BR343" s="121" t="str">
        <f t="shared" si="79"/>
        <v/>
      </c>
      <c r="BS343" s="47"/>
      <c r="BT343" s="47"/>
      <c r="BU343" s="47"/>
    </row>
    <row r="344" spans="66:75" x14ac:dyDescent="0.25">
      <c r="BN344" s="47">
        <v>16</v>
      </c>
      <c r="BO344" s="122">
        <v>124</v>
      </c>
      <c r="BP344" s="206">
        <f t="shared" si="84"/>
        <v>15</v>
      </c>
      <c r="BQ344" s="15" t="str">
        <f t="shared" si="82"/>
        <v/>
      </c>
      <c r="BR344" s="121" t="str">
        <f t="shared" si="79"/>
        <v/>
      </c>
      <c r="BS344" s="47"/>
      <c r="BT344" s="47"/>
      <c r="BU344" s="47"/>
    </row>
    <row r="345" spans="66:75" x14ac:dyDescent="0.25">
      <c r="BN345" s="47">
        <v>17</v>
      </c>
      <c r="BO345" s="122">
        <v>125</v>
      </c>
      <c r="BP345" s="206">
        <f t="shared" si="84"/>
        <v>15</v>
      </c>
      <c r="BQ345" s="15" t="str">
        <f t="shared" si="82"/>
        <v/>
      </c>
      <c r="BR345" s="121" t="str">
        <f t="shared" si="79"/>
        <v/>
      </c>
      <c r="BS345" s="47"/>
      <c r="BT345" s="47"/>
      <c r="BU345" s="47"/>
    </row>
    <row r="346" spans="66:75" x14ac:dyDescent="0.25">
      <c r="BN346" s="47">
        <v>18</v>
      </c>
      <c r="BO346" s="122">
        <v>126</v>
      </c>
      <c r="BP346" s="206">
        <f t="shared" si="84"/>
        <v>15</v>
      </c>
      <c r="BQ346" s="15" t="str">
        <f t="shared" si="82"/>
        <v/>
      </c>
      <c r="BR346" s="121" t="str">
        <f t="shared" si="79"/>
        <v/>
      </c>
      <c r="BS346" s="47"/>
      <c r="BT346" s="47"/>
      <c r="BU346" s="47"/>
    </row>
    <row r="347" spans="66:75" x14ac:dyDescent="0.25">
      <c r="BN347" s="47">
        <v>19</v>
      </c>
      <c r="BO347" s="122">
        <v>127</v>
      </c>
      <c r="BP347" s="206">
        <f t="shared" si="84"/>
        <v>15</v>
      </c>
      <c r="BQ347" s="15" t="str">
        <f t="shared" si="82"/>
        <v/>
      </c>
      <c r="BR347" s="121" t="str">
        <f>IF(BQ347="","",LEN(BQ347))</f>
        <v/>
      </c>
      <c r="BS347" s="47"/>
      <c r="BT347" s="47"/>
      <c r="BU347" s="47"/>
    </row>
    <row r="348" spans="66:75" x14ac:dyDescent="0.25">
      <c r="BN348" s="47">
        <v>20</v>
      </c>
      <c r="BO348" s="122">
        <v>128</v>
      </c>
      <c r="BP348" s="206">
        <f t="shared" si="84"/>
        <v>15</v>
      </c>
      <c r="BQ348" s="15" t="str">
        <f t="shared" si="82"/>
        <v/>
      </c>
      <c r="BR348" s="121" t="str">
        <f>IF(BQ348="","",LEN(BQ348))</f>
        <v/>
      </c>
      <c r="BS348" s="47"/>
      <c r="BT348" s="47"/>
      <c r="BU348" s="47"/>
    </row>
    <row r="349" spans="66:75" x14ac:dyDescent="0.25">
      <c r="BN349" s="47">
        <v>21</v>
      </c>
      <c r="BO349" s="122">
        <v>129</v>
      </c>
      <c r="BP349" s="206">
        <f t="shared" si="84"/>
        <v>15</v>
      </c>
      <c r="BQ349" s="15" t="str">
        <f t="shared" si="82"/>
        <v/>
      </c>
      <c r="BR349" s="121" t="str">
        <f>IF(BQ349="","",LEN(BQ349))</f>
        <v/>
      </c>
      <c r="BS349" s="47"/>
      <c r="BT349" s="47"/>
      <c r="BU349" s="47"/>
    </row>
    <row r="350" spans="66:75" x14ac:dyDescent="0.25">
      <c r="BN350" s="47">
        <v>22</v>
      </c>
      <c r="BO350" s="122">
        <v>130</v>
      </c>
      <c r="BP350" s="206">
        <f t="shared" si="84"/>
        <v>15</v>
      </c>
      <c r="BQ350" s="15" t="str">
        <f t="shared" si="82"/>
        <v/>
      </c>
      <c r="BR350" s="121" t="str">
        <f>IF(BQ350="","",LEN(BQ350))</f>
        <v/>
      </c>
      <c r="BS350" s="47"/>
      <c r="BT350" s="47"/>
      <c r="BU350" s="47"/>
    </row>
    <row r="351" spans="66:75" x14ac:dyDescent="0.25">
      <c r="BN351" s="47">
        <v>23</v>
      </c>
      <c r="BO351" s="122">
        <v>131</v>
      </c>
      <c r="BP351" s="206">
        <f t="shared" si="84"/>
        <v>15</v>
      </c>
      <c r="BQ351" s="15" t="str">
        <f t="shared" si="82"/>
        <v/>
      </c>
      <c r="BR351" s="121" t="str">
        <f>IF(BQ351="","",LEN(BQ351))</f>
        <v/>
      </c>
      <c r="BS351" s="47"/>
      <c r="BT351" s="47"/>
      <c r="BU351" s="47"/>
    </row>
    <row r="352" spans="66:75" x14ac:dyDescent="0.25">
      <c r="BN352" s="47">
        <v>1</v>
      </c>
      <c r="BO352" s="122">
        <v>109</v>
      </c>
      <c r="BP352" s="120">
        <f>BP329+1</f>
        <v>16</v>
      </c>
      <c r="BQ352" s="15" t="str">
        <f t="shared" si="82"/>
        <v/>
      </c>
      <c r="BR352" s="121" t="str">
        <f t="shared" ref="BR352:BR392" si="85">IF(BQ352="","",LEN(BQ352))</f>
        <v/>
      </c>
      <c r="BS352" s="47"/>
      <c r="BT352" s="47"/>
      <c r="BU352" s="47"/>
      <c r="BV352" s="142" t="str">
        <f>CONCATENATE(BQ352,BQ353,BQ354,BQ355,BQ356,BQ357,BQ358,BQ359,BQ360,BQ361,BQ362,BQ363,BQ364,BQ365,BQ366,BQ367,BQ368,BQ369,BQ370,BQ371,BQ372,BQ373,BQ374)</f>
        <v/>
      </c>
      <c r="BW352" s="142" t="str">
        <f>CONCATENATE(BR352,BR353,BR354,BR355,BR356,BR357,BR358,BR359,BR360,BR361,BR362,BR363,BR364,BR365,BR366,BR367,BR368,BR369,BR370,BR371,BR372,BR373,BR374)</f>
        <v/>
      </c>
    </row>
    <row r="353" spans="66:73" x14ac:dyDescent="0.25">
      <c r="BN353" s="47">
        <v>2</v>
      </c>
      <c r="BO353" s="122">
        <v>110</v>
      </c>
      <c r="BP353" s="120">
        <f>BP352</f>
        <v>16</v>
      </c>
      <c r="BQ353" s="15" t="str">
        <f t="shared" si="82"/>
        <v/>
      </c>
      <c r="BR353" s="121" t="str">
        <f t="shared" si="85"/>
        <v/>
      </c>
      <c r="BS353" s="47"/>
      <c r="BT353" s="47"/>
      <c r="BU353" s="47"/>
    </row>
    <row r="354" spans="66:73" x14ac:dyDescent="0.25">
      <c r="BN354" s="47">
        <v>3</v>
      </c>
      <c r="BO354" s="122">
        <v>111</v>
      </c>
      <c r="BP354" s="120">
        <f t="shared" ref="BP354:BP360" si="86">BP353</f>
        <v>16</v>
      </c>
      <c r="BQ354" s="15" t="str">
        <f t="shared" si="82"/>
        <v/>
      </c>
      <c r="BR354" s="121" t="str">
        <f t="shared" si="85"/>
        <v/>
      </c>
      <c r="BS354" s="47"/>
      <c r="BT354" s="47"/>
      <c r="BU354" s="47"/>
    </row>
    <row r="355" spans="66:73" x14ac:dyDescent="0.25">
      <c r="BN355" s="47">
        <v>4</v>
      </c>
      <c r="BO355" s="122">
        <v>112</v>
      </c>
      <c r="BP355" s="120">
        <f t="shared" si="86"/>
        <v>16</v>
      </c>
      <c r="BQ355" s="15" t="str">
        <f t="shared" si="82"/>
        <v/>
      </c>
      <c r="BR355" s="121" t="str">
        <f t="shared" si="85"/>
        <v/>
      </c>
      <c r="BS355" s="47"/>
      <c r="BT355" s="47"/>
      <c r="BU355" s="47"/>
    </row>
    <row r="356" spans="66:73" x14ac:dyDescent="0.25">
      <c r="BN356" s="47">
        <v>5</v>
      </c>
      <c r="BO356" s="122">
        <v>113</v>
      </c>
      <c r="BP356" s="120">
        <f t="shared" si="86"/>
        <v>16</v>
      </c>
      <c r="BQ356" s="15" t="str">
        <f t="shared" si="82"/>
        <v/>
      </c>
      <c r="BR356" s="121" t="str">
        <f t="shared" si="85"/>
        <v/>
      </c>
      <c r="BS356" s="47"/>
      <c r="BT356" s="47"/>
      <c r="BU356" s="47"/>
    </row>
    <row r="357" spans="66:73" x14ac:dyDescent="0.25">
      <c r="BN357" s="47">
        <v>6</v>
      </c>
      <c r="BO357" s="122">
        <v>114</v>
      </c>
      <c r="BP357" s="120">
        <f t="shared" si="86"/>
        <v>16</v>
      </c>
      <c r="BQ357" s="15" t="str">
        <f t="shared" si="82"/>
        <v/>
      </c>
      <c r="BR357" s="121" t="str">
        <f t="shared" si="85"/>
        <v/>
      </c>
      <c r="BS357" s="47"/>
      <c r="BT357" s="47"/>
      <c r="BU357" s="47"/>
    </row>
    <row r="358" spans="66:73" x14ac:dyDescent="0.25">
      <c r="BN358" s="47">
        <v>7</v>
      </c>
      <c r="BO358" s="122">
        <v>115</v>
      </c>
      <c r="BP358" s="120">
        <f t="shared" si="86"/>
        <v>16</v>
      </c>
      <c r="BQ358" s="15" t="str">
        <f t="shared" si="82"/>
        <v/>
      </c>
      <c r="BR358" s="121" t="str">
        <f t="shared" si="85"/>
        <v/>
      </c>
      <c r="BS358" s="47"/>
      <c r="BT358" s="47"/>
      <c r="BU358" s="47"/>
    </row>
    <row r="359" spans="66:73" x14ac:dyDescent="0.25">
      <c r="BN359" s="47">
        <v>8</v>
      </c>
      <c r="BO359" s="122">
        <v>116</v>
      </c>
      <c r="BP359" s="120">
        <f t="shared" si="86"/>
        <v>16</v>
      </c>
      <c r="BQ359" s="15" t="str">
        <f t="shared" si="82"/>
        <v/>
      </c>
      <c r="BR359" s="121" t="str">
        <f t="shared" si="85"/>
        <v/>
      </c>
      <c r="BS359" s="47"/>
      <c r="BT359" s="47"/>
      <c r="BU359" s="47"/>
    </row>
    <row r="360" spans="66:73" x14ac:dyDescent="0.25">
      <c r="BN360" s="47">
        <v>9</v>
      </c>
      <c r="BO360" s="122">
        <v>117</v>
      </c>
      <c r="BP360" s="120">
        <f t="shared" si="86"/>
        <v>16</v>
      </c>
      <c r="BQ360" s="15" t="str">
        <f t="shared" si="82"/>
        <v/>
      </c>
      <c r="BR360" s="121" t="str">
        <f t="shared" si="85"/>
        <v/>
      </c>
      <c r="BS360" s="47"/>
      <c r="BT360" s="47"/>
      <c r="BU360" s="47"/>
    </row>
    <row r="361" spans="66:73" x14ac:dyDescent="0.25">
      <c r="BN361" s="47">
        <v>10</v>
      </c>
      <c r="BO361" s="122">
        <v>118</v>
      </c>
      <c r="BP361" s="120">
        <f>BP360</f>
        <v>16</v>
      </c>
      <c r="BQ361" s="15" t="str">
        <f t="shared" si="82"/>
        <v/>
      </c>
      <c r="BR361" s="121" t="str">
        <f t="shared" si="85"/>
        <v/>
      </c>
      <c r="BS361" s="47"/>
      <c r="BT361" s="47"/>
      <c r="BU361" s="47"/>
    </row>
    <row r="362" spans="66:73" x14ac:dyDescent="0.25">
      <c r="BN362" s="47">
        <v>11</v>
      </c>
      <c r="BO362" s="122">
        <v>119</v>
      </c>
      <c r="BP362" s="120">
        <f t="shared" ref="BP362:BP374" si="87">BP361</f>
        <v>16</v>
      </c>
      <c r="BQ362" s="15" t="str">
        <f t="shared" si="82"/>
        <v/>
      </c>
      <c r="BR362" s="121" t="str">
        <f t="shared" si="85"/>
        <v/>
      </c>
      <c r="BS362" s="47"/>
      <c r="BT362" s="47"/>
      <c r="BU362" s="47"/>
    </row>
    <row r="363" spans="66:73" x14ac:dyDescent="0.25">
      <c r="BN363" s="47">
        <v>12</v>
      </c>
      <c r="BO363" s="122">
        <v>120</v>
      </c>
      <c r="BP363" s="120">
        <f t="shared" si="87"/>
        <v>16</v>
      </c>
      <c r="BQ363" s="15" t="str">
        <f t="shared" si="82"/>
        <v/>
      </c>
      <c r="BR363" s="121" t="str">
        <f t="shared" si="85"/>
        <v/>
      </c>
      <c r="BS363" s="47"/>
      <c r="BT363" s="47"/>
      <c r="BU363" s="47"/>
    </row>
    <row r="364" spans="66:73" x14ac:dyDescent="0.25">
      <c r="BN364" s="47">
        <v>13</v>
      </c>
      <c r="BO364" s="122">
        <v>121</v>
      </c>
      <c r="BP364" s="120">
        <f t="shared" si="87"/>
        <v>16</v>
      </c>
      <c r="BQ364" s="15" t="str">
        <f t="shared" si="82"/>
        <v/>
      </c>
      <c r="BR364" s="121" t="str">
        <f t="shared" si="85"/>
        <v/>
      </c>
      <c r="BS364" s="47"/>
      <c r="BT364" s="47"/>
      <c r="BU364" s="47"/>
    </row>
    <row r="365" spans="66:73" x14ac:dyDescent="0.25">
      <c r="BN365" s="47">
        <v>14</v>
      </c>
      <c r="BO365" s="122">
        <v>122</v>
      </c>
      <c r="BP365" s="120">
        <f t="shared" si="87"/>
        <v>16</v>
      </c>
      <c r="BQ365" s="15" t="str">
        <f t="shared" si="82"/>
        <v/>
      </c>
      <c r="BR365" s="121" t="str">
        <f t="shared" si="85"/>
        <v/>
      </c>
      <c r="BS365" s="47"/>
      <c r="BT365" s="47"/>
      <c r="BU365" s="47"/>
    </row>
    <row r="366" spans="66:73" x14ac:dyDescent="0.25">
      <c r="BN366" s="47">
        <v>15</v>
      </c>
      <c r="BO366" s="122">
        <v>123</v>
      </c>
      <c r="BP366" s="120">
        <f t="shared" si="87"/>
        <v>16</v>
      </c>
      <c r="BQ366" s="15" t="str">
        <f t="shared" si="82"/>
        <v/>
      </c>
      <c r="BR366" s="121" t="str">
        <f t="shared" si="85"/>
        <v/>
      </c>
      <c r="BS366" s="47"/>
      <c r="BT366" s="47"/>
      <c r="BU366" s="47"/>
    </row>
    <row r="367" spans="66:73" x14ac:dyDescent="0.25">
      <c r="BN367" s="47">
        <v>16</v>
      </c>
      <c r="BO367" s="122">
        <v>124</v>
      </c>
      <c r="BP367" s="120">
        <f t="shared" si="87"/>
        <v>16</v>
      </c>
      <c r="BQ367" s="15" t="str">
        <f t="shared" si="82"/>
        <v/>
      </c>
      <c r="BR367" s="121" t="str">
        <f t="shared" si="85"/>
        <v/>
      </c>
      <c r="BS367" s="47"/>
      <c r="BT367" s="47"/>
      <c r="BU367" s="47"/>
    </row>
    <row r="368" spans="66:73" x14ac:dyDescent="0.25">
      <c r="BN368" s="47">
        <v>17</v>
      </c>
      <c r="BO368" s="122">
        <v>125</v>
      </c>
      <c r="BP368" s="120">
        <f t="shared" si="87"/>
        <v>16</v>
      </c>
      <c r="BQ368" s="15" t="str">
        <f t="shared" si="82"/>
        <v/>
      </c>
      <c r="BR368" s="121" t="str">
        <f t="shared" si="85"/>
        <v/>
      </c>
      <c r="BS368" s="47"/>
      <c r="BT368" s="47"/>
      <c r="BU368" s="47"/>
    </row>
    <row r="369" spans="66:75" x14ac:dyDescent="0.25">
      <c r="BN369" s="47">
        <v>18</v>
      </c>
      <c r="BO369" s="122">
        <v>126</v>
      </c>
      <c r="BP369" s="120">
        <f t="shared" si="87"/>
        <v>16</v>
      </c>
      <c r="BQ369" s="15" t="str">
        <f t="shared" si="82"/>
        <v/>
      </c>
      <c r="BR369" s="121" t="str">
        <f t="shared" si="85"/>
        <v/>
      </c>
      <c r="BS369" s="47"/>
      <c r="BT369" s="47"/>
      <c r="BU369" s="47"/>
    </row>
    <row r="370" spans="66:75" x14ac:dyDescent="0.25">
      <c r="BN370" s="47">
        <v>19</v>
      </c>
      <c r="BO370" s="122">
        <v>127</v>
      </c>
      <c r="BP370" s="120">
        <f t="shared" si="87"/>
        <v>16</v>
      </c>
      <c r="BQ370" s="15" t="str">
        <f t="shared" si="82"/>
        <v/>
      </c>
      <c r="BR370" s="121" t="str">
        <f t="shared" si="85"/>
        <v/>
      </c>
      <c r="BS370" s="47"/>
      <c r="BT370" s="47"/>
      <c r="BU370" s="47"/>
    </row>
    <row r="371" spans="66:75" x14ac:dyDescent="0.25">
      <c r="BN371" s="47">
        <v>20</v>
      </c>
      <c r="BO371" s="122">
        <v>128</v>
      </c>
      <c r="BP371" s="120">
        <f t="shared" si="87"/>
        <v>16</v>
      </c>
      <c r="BQ371" s="15" t="str">
        <f t="shared" si="82"/>
        <v/>
      </c>
      <c r="BR371" s="121" t="str">
        <f t="shared" si="85"/>
        <v/>
      </c>
      <c r="BS371" s="47"/>
      <c r="BT371" s="47"/>
      <c r="BU371" s="47"/>
    </row>
    <row r="372" spans="66:75" x14ac:dyDescent="0.25">
      <c r="BN372" s="47">
        <v>21</v>
      </c>
      <c r="BO372" s="122">
        <v>129</v>
      </c>
      <c r="BP372" s="120">
        <f t="shared" si="87"/>
        <v>16</v>
      </c>
      <c r="BQ372" s="15" t="str">
        <f t="shared" si="82"/>
        <v/>
      </c>
      <c r="BR372" s="121" t="str">
        <f t="shared" si="85"/>
        <v/>
      </c>
      <c r="BS372" s="47"/>
      <c r="BT372" s="47"/>
      <c r="BU372" s="47"/>
    </row>
    <row r="373" spans="66:75" x14ac:dyDescent="0.25">
      <c r="BN373" s="47">
        <v>22</v>
      </c>
      <c r="BO373" s="122">
        <v>130</v>
      </c>
      <c r="BP373" s="120">
        <f t="shared" si="87"/>
        <v>16</v>
      </c>
      <c r="BQ373" s="15" t="str">
        <f t="shared" si="82"/>
        <v/>
      </c>
      <c r="BR373" s="121" t="str">
        <f t="shared" si="85"/>
        <v/>
      </c>
      <c r="BS373" s="47"/>
      <c r="BT373" s="47"/>
      <c r="BU373" s="47"/>
    </row>
    <row r="374" spans="66:75" x14ac:dyDescent="0.25">
      <c r="BN374" s="47">
        <v>23</v>
      </c>
      <c r="BO374" s="122">
        <v>131</v>
      </c>
      <c r="BP374" s="120">
        <f t="shared" si="87"/>
        <v>16</v>
      </c>
      <c r="BQ374" s="15" t="str">
        <f t="shared" si="82"/>
        <v/>
      </c>
      <c r="BR374" s="121" t="str">
        <f t="shared" si="85"/>
        <v/>
      </c>
      <c r="BS374" s="47"/>
      <c r="BT374" s="47"/>
      <c r="BU374" s="47"/>
    </row>
    <row r="375" spans="66:75" x14ac:dyDescent="0.25">
      <c r="BN375" s="47">
        <v>1</v>
      </c>
      <c r="BO375" s="122">
        <v>109</v>
      </c>
      <c r="BP375" s="206">
        <f>BP352+1</f>
        <v>17</v>
      </c>
      <c r="BQ375" s="15" t="str">
        <f>INDEX($AS$7:$BL$29,BN375,BP375)</f>
        <v/>
      </c>
      <c r="BR375" s="121" t="str">
        <f t="shared" si="85"/>
        <v/>
      </c>
      <c r="BS375" s="47"/>
      <c r="BT375" s="47"/>
      <c r="BU375" s="47"/>
      <c r="BV375" s="142" t="str">
        <f>CONCATENATE(BQ375,BQ376,BQ377,BQ378,BQ379,BQ380,BQ381,BQ382,BQ383,BQ384,BQ385,BQ386,BQ387,BQ388,BQ389,BQ390,BQ391,BQ392,BQ393,BQ394,BQ395,BQ396,BQ397)</f>
        <v/>
      </c>
      <c r="BW375" s="142" t="str">
        <f>CONCATENATE(BR375,BR376,BR377,BR378,BR379,BR380,BR381,BR382,BR383,BR384,BR385,BR386,BR387,BR388,BR389,BR390,BR391,BR392,BR393,BR394,BR395,BR396,BR397)</f>
        <v/>
      </c>
    </row>
    <row r="376" spans="66:75" x14ac:dyDescent="0.25">
      <c r="BN376" s="47">
        <v>2</v>
      </c>
      <c r="BO376" s="122">
        <v>110</v>
      </c>
      <c r="BP376" s="206">
        <f>BP375</f>
        <v>17</v>
      </c>
      <c r="BQ376" s="15" t="str">
        <f t="shared" ref="BQ376:BQ420" si="88">INDEX($AS$7:$BL$29,BN376,BP376)</f>
        <v/>
      </c>
      <c r="BR376" s="121" t="str">
        <f t="shared" si="85"/>
        <v/>
      </c>
      <c r="BS376" s="47"/>
      <c r="BT376" s="47"/>
      <c r="BU376" s="47"/>
    </row>
    <row r="377" spans="66:75" x14ac:dyDescent="0.25">
      <c r="BN377" s="47">
        <v>3</v>
      </c>
      <c r="BO377" s="122">
        <v>111</v>
      </c>
      <c r="BP377" s="206">
        <f t="shared" ref="BP377:BP383" si="89">BP376</f>
        <v>17</v>
      </c>
      <c r="BQ377" s="15" t="str">
        <f t="shared" si="88"/>
        <v/>
      </c>
      <c r="BR377" s="121" t="str">
        <f t="shared" si="85"/>
        <v/>
      </c>
      <c r="BS377" s="47"/>
      <c r="BT377" s="47"/>
      <c r="BU377" s="47"/>
    </row>
    <row r="378" spans="66:75" x14ac:dyDescent="0.25">
      <c r="BN378" s="47">
        <v>4</v>
      </c>
      <c r="BO378" s="122">
        <v>112</v>
      </c>
      <c r="BP378" s="206">
        <f t="shared" si="89"/>
        <v>17</v>
      </c>
      <c r="BQ378" s="15" t="str">
        <f t="shared" si="88"/>
        <v/>
      </c>
      <c r="BR378" s="121" t="str">
        <f t="shared" si="85"/>
        <v/>
      </c>
      <c r="BS378" s="47"/>
      <c r="BT378" s="47"/>
      <c r="BU378" s="47"/>
    </row>
    <row r="379" spans="66:75" x14ac:dyDescent="0.25">
      <c r="BN379" s="47">
        <v>5</v>
      </c>
      <c r="BO379" s="122">
        <v>113</v>
      </c>
      <c r="BP379" s="206">
        <f t="shared" si="89"/>
        <v>17</v>
      </c>
      <c r="BQ379" s="15" t="str">
        <f t="shared" si="88"/>
        <v/>
      </c>
      <c r="BR379" s="121" t="str">
        <f t="shared" si="85"/>
        <v/>
      </c>
      <c r="BS379" s="47"/>
      <c r="BT379" s="47"/>
      <c r="BU379" s="47"/>
    </row>
    <row r="380" spans="66:75" x14ac:dyDescent="0.25">
      <c r="BN380" s="47">
        <v>6</v>
      </c>
      <c r="BO380" s="122">
        <v>114</v>
      </c>
      <c r="BP380" s="206">
        <f t="shared" si="89"/>
        <v>17</v>
      </c>
      <c r="BQ380" s="15" t="str">
        <f t="shared" si="88"/>
        <v/>
      </c>
      <c r="BR380" s="121" t="str">
        <f t="shared" si="85"/>
        <v/>
      </c>
      <c r="BS380" s="47"/>
      <c r="BT380" s="47"/>
      <c r="BU380" s="47"/>
    </row>
    <row r="381" spans="66:75" x14ac:dyDescent="0.25">
      <c r="BN381" s="47">
        <v>7</v>
      </c>
      <c r="BO381" s="122">
        <v>115</v>
      </c>
      <c r="BP381" s="206">
        <f t="shared" si="89"/>
        <v>17</v>
      </c>
      <c r="BQ381" s="15" t="str">
        <f t="shared" si="88"/>
        <v/>
      </c>
      <c r="BR381" s="121" t="str">
        <f t="shared" si="85"/>
        <v/>
      </c>
      <c r="BS381" s="47"/>
      <c r="BT381" s="47"/>
      <c r="BU381" s="47"/>
    </row>
    <row r="382" spans="66:75" x14ac:dyDescent="0.25">
      <c r="BN382" s="47">
        <v>8</v>
      </c>
      <c r="BO382" s="122">
        <v>116</v>
      </c>
      <c r="BP382" s="206">
        <f t="shared" si="89"/>
        <v>17</v>
      </c>
      <c r="BQ382" s="15" t="str">
        <f t="shared" si="88"/>
        <v/>
      </c>
      <c r="BR382" s="121" t="str">
        <f t="shared" si="85"/>
        <v/>
      </c>
      <c r="BS382" s="47"/>
      <c r="BT382" s="47"/>
      <c r="BU382" s="47"/>
    </row>
    <row r="383" spans="66:75" x14ac:dyDescent="0.25">
      <c r="BN383" s="47">
        <v>9</v>
      </c>
      <c r="BO383" s="122">
        <v>117</v>
      </c>
      <c r="BP383" s="206">
        <f t="shared" si="89"/>
        <v>17</v>
      </c>
      <c r="BQ383" s="15" t="str">
        <f t="shared" si="88"/>
        <v/>
      </c>
      <c r="BR383" s="121" t="str">
        <f t="shared" si="85"/>
        <v/>
      </c>
      <c r="BS383" s="47"/>
      <c r="BT383" s="47"/>
      <c r="BU383" s="47"/>
    </row>
    <row r="384" spans="66:75" x14ac:dyDescent="0.25">
      <c r="BN384" s="47">
        <v>10</v>
      </c>
      <c r="BO384" s="122">
        <v>118</v>
      </c>
      <c r="BP384" s="206">
        <f>BP383</f>
        <v>17</v>
      </c>
      <c r="BQ384" s="15" t="str">
        <f t="shared" si="88"/>
        <v/>
      </c>
      <c r="BR384" s="121" t="str">
        <f t="shared" si="85"/>
        <v/>
      </c>
      <c r="BS384" s="47"/>
      <c r="BT384" s="47"/>
      <c r="BU384" s="47"/>
    </row>
    <row r="385" spans="66:75" x14ac:dyDescent="0.25">
      <c r="BN385" s="47">
        <v>11</v>
      </c>
      <c r="BO385" s="122">
        <v>119</v>
      </c>
      <c r="BP385" s="206">
        <f t="shared" ref="BP385:BP397" si="90">BP384</f>
        <v>17</v>
      </c>
      <c r="BQ385" s="15" t="str">
        <f t="shared" si="88"/>
        <v/>
      </c>
      <c r="BR385" s="121" t="str">
        <f t="shared" si="85"/>
        <v/>
      </c>
      <c r="BS385" s="47"/>
      <c r="BT385" s="47"/>
      <c r="BU385" s="47"/>
    </row>
    <row r="386" spans="66:75" x14ac:dyDescent="0.25">
      <c r="BN386" s="47">
        <v>12</v>
      </c>
      <c r="BO386" s="122">
        <v>120</v>
      </c>
      <c r="BP386" s="206">
        <f t="shared" si="90"/>
        <v>17</v>
      </c>
      <c r="BQ386" s="15" t="str">
        <f t="shared" si="88"/>
        <v/>
      </c>
      <c r="BR386" s="121" t="str">
        <f t="shared" si="85"/>
        <v/>
      </c>
      <c r="BS386" s="47"/>
      <c r="BT386" s="47"/>
      <c r="BU386" s="47"/>
    </row>
    <row r="387" spans="66:75" x14ac:dyDescent="0.25">
      <c r="BN387" s="47">
        <v>13</v>
      </c>
      <c r="BO387" s="122">
        <v>121</v>
      </c>
      <c r="BP387" s="206">
        <f t="shared" si="90"/>
        <v>17</v>
      </c>
      <c r="BQ387" s="15" t="str">
        <f t="shared" si="88"/>
        <v/>
      </c>
      <c r="BR387" s="121" t="str">
        <f t="shared" si="85"/>
        <v/>
      </c>
      <c r="BS387" s="47"/>
      <c r="BT387" s="47"/>
      <c r="BU387" s="47"/>
    </row>
    <row r="388" spans="66:75" x14ac:dyDescent="0.25">
      <c r="BN388" s="47">
        <v>14</v>
      </c>
      <c r="BO388" s="122">
        <v>122</v>
      </c>
      <c r="BP388" s="206">
        <f t="shared" si="90"/>
        <v>17</v>
      </c>
      <c r="BQ388" s="15" t="str">
        <f t="shared" si="88"/>
        <v/>
      </c>
      <c r="BR388" s="121" t="str">
        <f t="shared" si="85"/>
        <v/>
      </c>
      <c r="BS388" s="47"/>
      <c r="BT388" s="47"/>
      <c r="BU388" s="47"/>
    </row>
    <row r="389" spans="66:75" x14ac:dyDescent="0.25">
      <c r="BN389" s="47">
        <v>15</v>
      </c>
      <c r="BO389" s="122">
        <v>123</v>
      </c>
      <c r="BP389" s="206">
        <f t="shared" si="90"/>
        <v>17</v>
      </c>
      <c r="BQ389" s="15" t="str">
        <f t="shared" si="88"/>
        <v/>
      </c>
      <c r="BR389" s="121" t="str">
        <f t="shared" si="85"/>
        <v/>
      </c>
      <c r="BS389" s="47"/>
      <c r="BT389" s="47"/>
      <c r="BU389" s="47"/>
    </row>
    <row r="390" spans="66:75" x14ac:dyDescent="0.25">
      <c r="BN390" s="47">
        <v>16</v>
      </c>
      <c r="BO390" s="122">
        <v>124</v>
      </c>
      <c r="BP390" s="206">
        <f t="shared" si="90"/>
        <v>17</v>
      </c>
      <c r="BQ390" s="15" t="str">
        <f t="shared" si="88"/>
        <v/>
      </c>
      <c r="BR390" s="121" t="str">
        <f t="shared" si="85"/>
        <v/>
      </c>
      <c r="BS390" s="47"/>
      <c r="BT390" s="47"/>
      <c r="BU390" s="47"/>
    </row>
    <row r="391" spans="66:75" x14ac:dyDescent="0.25">
      <c r="BN391" s="47">
        <v>17</v>
      </c>
      <c r="BO391" s="122">
        <v>125</v>
      </c>
      <c r="BP391" s="206">
        <f t="shared" si="90"/>
        <v>17</v>
      </c>
      <c r="BQ391" s="15" t="str">
        <f t="shared" si="88"/>
        <v/>
      </c>
      <c r="BR391" s="121" t="str">
        <f t="shared" si="85"/>
        <v/>
      </c>
      <c r="BS391" s="47"/>
      <c r="BT391" s="47"/>
      <c r="BU391" s="47"/>
    </row>
    <row r="392" spans="66:75" x14ac:dyDescent="0.25">
      <c r="BN392" s="47">
        <v>18</v>
      </c>
      <c r="BO392" s="122">
        <v>126</v>
      </c>
      <c r="BP392" s="206">
        <f t="shared" si="90"/>
        <v>17</v>
      </c>
      <c r="BQ392" s="15" t="str">
        <f t="shared" si="88"/>
        <v/>
      </c>
      <c r="BR392" s="121" t="str">
        <f t="shared" si="85"/>
        <v/>
      </c>
      <c r="BS392" s="47"/>
      <c r="BT392" s="47"/>
      <c r="BU392" s="47"/>
    </row>
    <row r="393" spans="66:75" x14ac:dyDescent="0.25">
      <c r="BN393" s="47">
        <v>19</v>
      </c>
      <c r="BO393" s="122">
        <v>127</v>
      </c>
      <c r="BP393" s="206">
        <f t="shared" si="90"/>
        <v>17</v>
      </c>
      <c r="BQ393" s="15" t="str">
        <f t="shared" si="88"/>
        <v/>
      </c>
      <c r="BR393" s="121" t="str">
        <f>IF(BQ393="","",LEN(BQ393))</f>
        <v/>
      </c>
      <c r="BS393" s="47"/>
      <c r="BT393" s="47"/>
      <c r="BU393" s="47"/>
    </row>
    <row r="394" spans="66:75" x14ac:dyDescent="0.25">
      <c r="BN394" s="47">
        <v>20</v>
      </c>
      <c r="BO394" s="122">
        <v>128</v>
      </c>
      <c r="BP394" s="206">
        <f t="shared" si="90"/>
        <v>17</v>
      </c>
      <c r="BQ394" s="15" t="str">
        <f t="shared" si="88"/>
        <v/>
      </c>
      <c r="BR394" s="121" t="str">
        <f>IF(BQ394="","",LEN(BQ394))</f>
        <v/>
      </c>
      <c r="BS394" s="47"/>
      <c r="BT394" s="47"/>
      <c r="BU394" s="47"/>
    </row>
    <row r="395" spans="66:75" x14ac:dyDescent="0.25">
      <c r="BN395" s="47">
        <v>21</v>
      </c>
      <c r="BO395" s="122">
        <v>129</v>
      </c>
      <c r="BP395" s="206">
        <f t="shared" si="90"/>
        <v>17</v>
      </c>
      <c r="BQ395" s="15" t="str">
        <f t="shared" si="88"/>
        <v/>
      </c>
      <c r="BR395" s="121" t="str">
        <f>IF(BQ395="","",LEN(BQ395))</f>
        <v/>
      </c>
      <c r="BS395" s="47"/>
      <c r="BT395" s="47"/>
      <c r="BU395" s="47"/>
    </row>
    <row r="396" spans="66:75" x14ac:dyDescent="0.25">
      <c r="BN396" s="47">
        <v>22</v>
      </c>
      <c r="BO396" s="122">
        <v>130</v>
      </c>
      <c r="BP396" s="206">
        <f t="shared" si="90"/>
        <v>17</v>
      </c>
      <c r="BQ396" s="15" t="str">
        <f t="shared" si="88"/>
        <v/>
      </c>
      <c r="BR396" s="121" t="str">
        <f>IF(BQ396="","",LEN(BQ396))</f>
        <v/>
      </c>
      <c r="BS396" s="47"/>
      <c r="BT396" s="47"/>
      <c r="BU396" s="47"/>
    </row>
    <row r="397" spans="66:75" x14ac:dyDescent="0.25">
      <c r="BN397" s="47">
        <v>23</v>
      </c>
      <c r="BO397" s="122">
        <v>131</v>
      </c>
      <c r="BP397" s="206">
        <f t="shared" si="90"/>
        <v>17</v>
      </c>
      <c r="BQ397" s="15" t="str">
        <f t="shared" si="88"/>
        <v/>
      </c>
      <c r="BR397" s="121" t="str">
        <f>IF(BQ397="","",LEN(BQ397))</f>
        <v/>
      </c>
      <c r="BS397" s="47"/>
      <c r="BT397" s="47"/>
      <c r="BU397" s="47"/>
    </row>
    <row r="398" spans="66:75" x14ac:dyDescent="0.25">
      <c r="BN398" s="47">
        <v>1</v>
      </c>
      <c r="BO398" s="122">
        <v>109</v>
      </c>
      <c r="BP398" s="120">
        <f>BP375+1</f>
        <v>18</v>
      </c>
      <c r="BQ398" s="15" t="str">
        <f t="shared" si="88"/>
        <v/>
      </c>
      <c r="BR398" s="121" t="str">
        <f t="shared" ref="BR398:BR438" si="91">IF(BQ398="","",LEN(BQ398))</f>
        <v/>
      </c>
      <c r="BS398" s="47"/>
      <c r="BT398" s="47"/>
      <c r="BU398" s="47"/>
      <c r="BV398" s="142" t="str">
        <f>CONCATENATE(BQ398,BQ399,BQ400,BQ401,BQ402,BQ403,BQ404,BQ405,BQ406,BQ407,BQ408,BQ409,BQ410,BQ411,BQ412,BQ413,BQ414,BQ415,BQ416,BQ417,BQ418,BQ419,BQ420)</f>
        <v/>
      </c>
      <c r="BW398" s="142" t="str">
        <f>CONCATENATE(BR398,BR399,BR400,BR401,BR402,BR403,BR404,BR405,BR406,BR407,BR408,BR409,BR410,BR411,BR412,BR413,BR414,BR415,BR416,BR417,BR418,BR419,BR420)</f>
        <v/>
      </c>
    </row>
    <row r="399" spans="66:75" x14ac:dyDescent="0.25">
      <c r="BN399" s="47">
        <v>2</v>
      </c>
      <c r="BO399" s="122">
        <v>110</v>
      </c>
      <c r="BP399" s="120">
        <f>BP398</f>
        <v>18</v>
      </c>
      <c r="BQ399" s="15" t="str">
        <f t="shared" si="88"/>
        <v/>
      </c>
      <c r="BR399" s="121" t="str">
        <f t="shared" si="91"/>
        <v/>
      </c>
      <c r="BS399" s="47"/>
      <c r="BT399" s="47"/>
      <c r="BU399" s="47"/>
    </row>
    <row r="400" spans="66:75" x14ac:dyDescent="0.25">
      <c r="BN400" s="47">
        <v>3</v>
      </c>
      <c r="BO400" s="122">
        <v>111</v>
      </c>
      <c r="BP400" s="120">
        <f t="shared" ref="BP400:BP406" si="92">BP399</f>
        <v>18</v>
      </c>
      <c r="BQ400" s="15" t="str">
        <f t="shared" si="88"/>
        <v/>
      </c>
      <c r="BR400" s="121" t="str">
        <f t="shared" si="91"/>
        <v/>
      </c>
      <c r="BS400" s="47"/>
      <c r="BT400" s="47"/>
      <c r="BU400" s="47"/>
    </row>
    <row r="401" spans="66:73" x14ac:dyDescent="0.25">
      <c r="BN401" s="47">
        <v>4</v>
      </c>
      <c r="BO401" s="122">
        <v>112</v>
      </c>
      <c r="BP401" s="120">
        <f t="shared" si="92"/>
        <v>18</v>
      </c>
      <c r="BQ401" s="15" t="str">
        <f t="shared" si="88"/>
        <v/>
      </c>
      <c r="BR401" s="121" t="str">
        <f t="shared" si="91"/>
        <v/>
      </c>
      <c r="BS401" s="47"/>
      <c r="BT401" s="47"/>
      <c r="BU401" s="47"/>
    </row>
    <row r="402" spans="66:73" x14ac:dyDescent="0.25">
      <c r="BN402" s="47">
        <v>5</v>
      </c>
      <c r="BO402" s="122">
        <v>113</v>
      </c>
      <c r="BP402" s="120">
        <f t="shared" si="92"/>
        <v>18</v>
      </c>
      <c r="BQ402" s="15" t="str">
        <f t="shared" si="88"/>
        <v/>
      </c>
      <c r="BR402" s="121" t="str">
        <f t="shared" si="91"/>
        <v/>
      </c>
      <c r="BS402" s="47"/>
      <c r="BT402" s="47"/>
      <c r="BU402" s="47"/>
    </row>
    <row r="403" spans="66:73" x14ac:dyDescent="0.25">
      <c r="BN403" s="47">
        <v>6</v>
      </c>
      <c r="BO403" s="122">
        <v>114</v>
      </c>
      <c r="BP403" s="120">
        <f t="shared" si="92"/>
        <v>18</v>
      </c>
      <c r="BQ403" s="15" t="str">
        <f t="shared" si="88"/>
        <v/>
      </c>
      <c r="BR403" s="121" t="str">
        <f t="shared" si="91"/>
        <v/>
      </c>
      <c r="BS403" s="47"/>
      <c r="BT403" s="47"/>
      <c r="BU403" s="47"/>
    </row>
    <row r="404" spans="66:73" x14ac:dyDescent="0.25">
      <c r="BN404" s="47">
        <v>7</v>
      </c>
      <c r="BO404" s="122">
        <v>115</v>
      </c>
      <c r="BP404" s="120">
        <f t="shared" si="92"/>
        <v>18</v>
      </c>
      <c r="BQ404" s="15" t="str">
        <f t="shared" si="88"/>
        <v/>
      </c>
      <c r="BR404" s="121" t="str">
        <f t="shared" si="91"/>
        <v/>
      </c>
      <c r="BS404" s="47"/>
      <c r="BT404" s="47"/>
      <c r="BU404" s="47"/>
    </row>
    <row r="405" spans="66:73" x14ac:dyDescent="0.25">
      <c r="BN405" s="47">
        <v>8</v>
      </c>
      <c r="BO405" s="122">
        <v>116</v>
      </c>
      <c r="BP405" s="120">
        <f t="shared" si="92"/>
        <v>18</v>
      </c>
      <c r="BQ405" s="15" t="str">
        <f t="shared" si="88"/>
        <v/>
      </c>
      <c r="BR405" s="121" t="str">
        <f t="shared" si="91"/>
        <v/>
      </c>
      <c r="BS405" s="47"/>
      <c r="BT405" s="47"/>
      <c r="BU405" s="47"/>
    </row>
    <row r="406" spans="66:73" x14ac:dyDescent="0.25">
      <c r="BN406" s="47">
        <v>9</v>
      </c>
      <c r="BO406" s="122">
        <v>117</v>
      </c>
      <c r="BP406" s="120">
        <f t="shared" si="92"/>
        <v>18</v>
      </c>
      <c r="BQ406" s="15" t="str">
        <f t="shared" si="88"/>
        <v/>
      </c>
      <c r="BR406" s="121" t="str">
        <f t="shared" si="91"/>
        <v/>
      </c>
      <c r="BS406" s="47"/>
      <c r="BT406" s="47"/>
      <c r="BU406" s="47"/>
    </row>
    <row r="407" spans="66:73" x14ac:dyDescent="0.25">
      <c r="BN407" s="47">
        <v>10</v>
      </c>
      <c r="BO407" s="122">
        <v>118</v>
      </c>
      <c r="BP407" s="120">
        <f>BP406</f>
        <v>18</v>
      </c>
      <c r="BQ407" s="15" t="str">
        <f t="shared" si="88"/>
        <v/>
      </c>
      <c r="BR407" s="121" t="str">
        <f t="shared" si="91"/>
        <v/>
      </c>
      <c r="BS407" s="47"/>
      <c r="BT407" s="47"/>
      <c r="BU407" s="47"/>
    </row>
    <row r="408" spans="66:73" x14ac:dyDescent="0.25">
      <c r="BN408" s="47">
        <v>11</v>
      </c>
      <c r="BO408" s="122">
        <v>119</v>
      </c>
      <c r="BP408" s="120">
        <f t="shared" ref="BP408:BP420" si="93">BP407</f>
        <v>18</v>
      </c>
      <c r="BQ408" s="15" t="str">
        <f t="shared" si="88"/>
        <v/>
      </c>
      <c r="BR408" s="121" t="str">
        <f t="shared" si="91"/>
        <v/>
      </c>
      <c r="BS408" s="47"/>
      <c r="BT408" s="47"/>
      <c r="BU408" s="47"/>
    </row>
    <row r="409" spans="66:73" x14ac:dyDescent="0.25">
      <c r="BN409" s="47">
        <v>12</v>
      </c>
      <c r="BO409" s="122">
        <v>120</v>
      </c>
      <c r="BP409" s="120">
        <f t="shared" si="93"/>
        <v>18</v>
      </c>
      <c r="BQ409" s="15" t="str">
        <f t="shared" si="88"/>
        <v/>
      </c>
      <c r="BR409" s="121" t="str">
        <f t="shared" si="91"/>
        <v/>
      </c>
      <c r="BS409" s="47"/>
      <c r="BT409" s="47"/>
      <c r="BU409" s="47"/>
    </row>
    <row r="410" spans="66:73" x14ac:dyDescent="0.25">
      <c r="BN410" s="47">
        <v>13</v>
      </c>
      <c r="BO410" s="122">
        <v>121</v>
      </c>
      <c r="BP410" s="120">
        <f t="shared" si="93"/>
        <v>18</v>
      </c>
      <c r="BQ410" s="15" t="str">
        <f t="shared" si="88"/>
        <v/>
      </c>
      <c r="BR410" s="121" t="str">
        <f t="shared" si="91"/>
        <v/>
      </c>
      <c r="BS410" s="47"/>
      <c r="BT410" s="47"/>
      <c r="BU410" s="47"/>
    </row>
    <row r="411" spans="66:73" x14ac:dyDescent="0.25">
      <c r="BN411" s="47">
        <v>14</v>
      </c>
      <c r="BO411" s="122">
        <v>122</v>
      </c>
      <c r="BP411" s="120">
        <f t="shared" si="93"/>
        <v>18</v>
      </c>
      <c r="BQ411" s="15" t="str">
        <f t="shared" si="88"/>
        <v/>
      </c>
      <c r="BR411" s="121" t="str">
        <f t="shared" si="91"/>
        <v/>
      </c>
      <c r="BS411" s="47"/>
      <c r="BT411" s="47"/>
      <c r="BU411" s="47"/>
    </row>
    <row r="412" spans="66:73" x14ac:dyDescent="0.25">
      <c r="BN412" s="47">
        <v>15</v>
      </c>
      <c r="BO412" s="122">
        <v>123</v>
      </c>
      <c r="BP412" s="120">
        <f t="shared" si="93"/>
        <v>18</v>
      </c>
      <c r="BQ412" s="15" t="str">
        <f t="shared" si="88"/>
        <v/>
      </c>
      <c r="BR412" s="121" t="str">
        <f t="shared" si="91"/>
        <v/>
      </c>
      <c r="BS412" s="47"/>
      <c r="BT412" s="47"/>
      <c r="BU412" s="47"/>
    </row>
    <row r="413" spans="66:73" x14ac:dyDescent="0.25">
      <c r="BN413" s="47">
        <v>16</v>
      </c>
      <c r="BO413" s="122">
        <v>124</v>
      </c>
      <c r="BP413" s="120">
        <f t="shared" si="93"/>
        <v>18</v>
      </c>
      <c r="BQ413" s="15" t="str">
        <f t="shared" si="88"/>
        <v/>
      </c>
      <c r="BR413" s="121" t="str">
        <f t="shared" si="91"/>
        <v/>
      </c>
      <c r="BS413" s="47"/>
      <c r="BT413" s="47"/>
      <c r="BU413" s="47"/>
    </row>
    <row r="414" spans="66:73" x14ac:dyDescent="0.25">
      <c r="BN414" s="47">
        <v>17</v>
      </c>
      <c r="BO414" s="122">
        <v>125</v>
      </c>
      <c r="BP414" s="120">
        <f t="shared" si="93"/>
        <v>18</v>
      </c>
      <c r="BQ414" s="15" t="str">
        <f t="shared" si="88"/>
        <v/>
      </c>
      <c r="BR414" s="121" t="str">
        <f t="shared" si="91"/>
        <v/>
      </c>
      <c r="BS414" s="47"/>
      <c r="BT414" s="47"/>
      <c r="BU414" s="47"/>
    </row>
    <row r="415" spans="66:73" x14ac:dyDescent="0.25">
      <c r="BN415" s="47">
        <v>18</v>
      </c>
      <c r="BO415" s="122">
        <v>126</v>
      </c>
      <c r="BP415" s="120">
        <f t="shared" si="93"/>
        <v>18</v>
      </c>
      <c r="BQ415" s="15" t="str">
        <f t="shared" si="88"/>
        <v/>
      </c>
      <c r="BR415" s="121" t="str">
        <f t="shared" si="91"/>
        <v/>
      </c>
      <c r="BS415" s="47"/>
      <c r="BT415" s="47"/>
      <c r="BU415" s="47"/>
    </row>
    <row r="416" spans="66:73" x14ac:dyDescent="0.25">
      <c r="BN416" s="47">
        <v>19</v>
      </c>
      <c r="BO416" s="122">
        <v>127</v>
      </c>
      <c r="BP416" s="120">
        <f t="shared" si="93"/>
        <v>18</v>
      </c>
      <c r="BQ416" s="15" t="str">
        <f t="shared" si="88"/>
        <v/>
      </c>
      <c r="BR416" s="121" t="str">
        <f t="shared" si="91"/>
        <v/>
      </c>
      <c r="BS416" s="47"/>
      <c r="BT416" s="47"/>
      <c r="BU416" s="47"/>
    </row>
    <row r="417" spans="66:75" x14ac:dyDescent="0.25">
      <c r="BN417" s="47">
        <v>20</v>
      </c>
      <c r="BO417" s="122">
        <v>128</v>
      </c>
      <c r="BP417" s="120">
        <f t="shared" si="93"/>
        <v>18</v>
      </c>
      <c r="BQ417" s="15" t="str">
        <f t="shared" si="88"/>
        <v/>
      </c>
      <c r="BR417" s="121" t="str">
        <f t="shared" si="91"/>
        <v/>
      </c>
      <c r="BS417" s="47"/>
      <c r="BT417" s="47"/>
      <c r="BU417" s="47"/>
    </row>
    <row r="418" spans="66:75" x14ac:dyDescent="0.25">
      <c r="BN418" s="47">
        <v>21</v>
      </c>
      <c r="BO418" s="122">
        <v>129</v>
      </c>
      <c r="BP418" s="120">
        <f t="shared" si="93"/>
        <v>18</v>
      </c>
      <c r="BQ418" s="15" t="str">
        <f t="shared" si="88"/>
        <v/>
      </c>
      <c r="BR418" s="121" t="str">
        <f t="shared" si="91"/>
        <v/>
      </c>
      <c r="BS418" s="47"/>
      <c r="BT418" s="47"/>
      <c r="BU418" s="47"/>
    </row>
    <row r="419" spans="66:75" x14ac:dyDescent="0.25">
      <c r="BN419" s="47">
        <v>22</v>
      </c>
      <c r="BO419" s="122">
        <v>130</v>
      </c>
      <c r="BP419" s="120">
        <f t="shared" si="93"/>
        <v>18</v>
      </c>
      <c r="BQ419" s="15" t="str">
        <f t="shared" si="88"/>
        <v/>
      </c>
      <c r="BR419" s="121" t="str">
        <f t="shared" si="91"/>
        <v/>
      </c>
      <c r="BS419" s="47"/>
      <c r="BT419" s="47"/>
      <c r="BU419" s="47"/>
    </row>
    <row r="420" spans="66:75" x14ac:dyDescent="0.25">
      <c r="BN420" s="47">
        <v>23</v>
      </c>
      <c r="BO420" s="122">
        <v>131</v>
      </c>
      <c r="BP420" s="120">
        <f t="shared" si="93"/>
        <v>18</v>
      </c>
      <c r="BQ420" s="15" t="str">
        <f t="shared" si="88"/>
        <v/>
      </c>
      <c r="BR420" s="121" t="str">
        <f t="shared" si="91"/>
        <v/>
      </c>
      <c r="BS420" s="47"/>
      <c r="BT420" s="47"/>
      <c r="BU420" s="47"/>
    </row>
    <row r="421" spans="66:75" x14ac:dyDescent="0.25">
      <c r="BN421" s="47">
        <v>1</v>
      </c>
      <c r="BO421" s="122">
        <v>109</v>
      </c>
      <c r="BP421" s="206">
        <f>BP398+1</f>
        <v>19</v>
      </c>
      <c r="BQ421" s="15" t="str">
        <f>INDEX($AS$7:$BL$29,BN421,BP421)</f>
        <v/>
      </c>
      <c r="BR421" s="121" t="str">
        <f t="shared" si="91"/>
        <v/>
      </c>
      <c r="BS421" s="47"/>
      <c r="BT421" s="47"/>
      <c r="BU421" s="47"/>
      <c r="BV421" s="142" t="str">
        <f>CONCATENATE(BQ421,BQ422,BQ423,BQ424,BQ425,BQ426,BQ427,BQ428,BQ429,BQ430,BQ431,BQ432,BQ433,BQ434,BQ435,BQ436,BQ437,BQ438,BQ439,BQ440,BQ441,BQ442,BQ443)</f>
        <v/>
      </c>
      <c r="BW421" s="142" t="str">
        <f>CONCATENATE(BR421,BR422,BR423,BR424,BR425,BR426,BR427,BR428,BR429,BR430,BR431,BR432,BR433,BR434,BR435,BR436,BR437,BR438,BR439,BR440,BR441,BR442,BR443)</f>
        <v/>
      </c>
    </row>
    <row r="422" spans="66:75" x14ac:dyDescent="0.25">
      <c r="BN422" s="47">
        <v>2</v>
      </c>
      <c r="BO422" s="122">
        <v>110</v>
      </c>
      <c r="BP422" s="206">
        <f>BP421</f>
        <v>19</v>
      </c>
      <c r="BQ422" s="15" t="str">
        <f t="shared" ref="BQ422:BQ466" si="94">INDEX($AS$7:$BL$29,BN422,BP422)</f>
        <v/>
      </c>
      <c r="BR422" s="121" t="str">
        <f t="shared" si="91"/>
        <v/>
      </c>
      <c r="BS422" s="47"/>
      <c r="BT422" s="47"/>
      <c r="BU422" s="47"/>
    </row>
    <row r="423" spans="66:75" x14ac:dyDescent="0.25">
      <c r="BN423" s="47">
        <v>3</v>
      </c>
      <c r="BO423" s="122">
        <v>111</v>
      </c>
      <c r="BP423" s="206">
        <f t="shared" ref="BP423:BP429" si="95">BP422</f>
        <v>19</v>
      </c>
      <c r="BQ423" s="15" t="str">
        <f t="shared" si="94"/>
        <v/>
      </c>
      <c r="BR423" s="121" t="str">
        <f t="shared" si="91"/>
        <v/>
      </c>
      <c r="BS423" s="47"/>
      <c r="BT423" s="47"/>
      <c r="BU423" s="47"/>
    </row>
    <row r="424" spans="66:75" x14ac:dyDescent="0.25">
      <c r="BN424" s="47">
        <v>4</v>
      </c>
      <c r="BO424" s="122">
        <v>112</v>
      </c>
      <c r="BP424" s="206">
        <f t="shared" si="95"/>
        <v>19</v>
      </c>
      <c r="BQ424" s="15" t="str">
        <f t="shared" si="94"/>
        <v/>
      </c>
      <c r="BR424" s="121" t="str">
        <f t="shared" si="91"/>
        <v/>
      </c>
      <c r="BS424" s="47"/>
      <c r="BT424" s="47"/>
      <c r="BU424" s="47"/>
    </row>
    <row r="425" spans="66:75" x14ac:dyDescent="0.25">
      <c r="BN425" s="47">
        <v>5</v>
      </c>
      <c r="BO425" s="122">
        <v>113</v>
      </c>
      <c r="BP425" s="206">
        <f t="shared" si="95"/>
        <v>19</v>
      </c>
      <c r="BQ425" s="15" t="str">
        <f t="shared" si="94"/>
        <v/>
      </c>
      <c r="BR425" s="121" t="str">
        <f t="shared" si="91"/>
        <v/>
      </c>
      <c r="BS425" s="47"/>
      <c r="BT425" s="47"/>
      <c r="BU425" s="47"/>
    </row>
    <row r="426" spans="66:75" x14ac:dyDescent="0.25">
      <c r="BN426" s="47">
        <v>6</v>
      </c>
      <c r="BO426" s="122">
        <v>114</v>
      </c>
      <c r="BP426" s="206">
        <f t="shared" si="95"/>
        <v>19</v>
      </c>
      <c r="BQ426" s="15" t="str">
        <f t="shared" si="94"/>
        <v/>
      </c>
      <c r="BR426" s="121" t="str">
        <f t="shared" si="91"/>
        <v/>
      </c>
      <c r="BS426" s="47"/>
      <c r="BT426" s="47"/>
      <c r="BU426" s="47"/>
    </row>
    <row r="427" spans="66:75" x14ac:dyDescent="0.25">
      <c r="BN427" s="47">
        <v>7</v>
      </c>
      <c r="BO427" s="122">
        <v>115</v>
      </c>
      <c r="BP427" s="206">
        <f t="shared" si="95"/>
        <v>19</v>
      </c>
      <c r="BQ427" s="15" t="str">
        <f t="shared" si="94"/>
        <v/>
      </c>
      <c r="BR427" s="121" t="str">
        <f t="shared" si="91"/>
        <v/>
      </c>
      <c r="BS427" s="47"/>
      <c r="BT427" s="47"/>
      <c r="BU427" s="47"/>
    </row>
    <row r="428" spans="66:75" x14ac:dyDescent="0.25">
      <c r="BN428" s="47">
        <v>8</v>
      </c>
      <c r="BO428" s="122">
        <v>116</v>
      </c>
      <c r="BP428" s="206">
        <f t="shared" si="95"/>
        <v>19</v>
      </c>
      <c r="BQ428" s="15" t="str">
        <f t="shared" si="94"/>
        <v/>
      </c>
      <c r="BR428" s="121" t="str">
        <f t="shared" si="91"/>
        <v/>
      </c>
      <c r="BS428" s="47"/>
      <c r="BT428" s="47"/>
      <c r="BU428" s="47"/>
    </row>
    <row r="429" spans="66:75" x14ac:dyDescent="0.25">
      <c r="BN429" s="47">
        <v>9</v>
      </c>
      <c r="BO429" s="122">
        <v>117</v>
      </c>
      <c r="BP429" s="206">
        <f t="shared" si="95"/>
        <v>19</v>
      </c>
      <c r="BQ429" s="15" t="str">
        <f t="shared" si="94"/>
        <v/>
      </c>
      <c r="BR429" s="121" t="str">
        <f t="shared" si="91"/>
        <v/>
      </c>
      <c r="BS429" s="47"/>
      <c r="BT429" s="47"/>
      <c r="BU429" s="47"/>
    </row>
    <row r="430" spans="66:75" x14ac:dyDescent="0.25">
      <c r="BN430" s="47">
        <v>10</v>
      </c>
      <c r="BO430" s="122">
        <v>118</v>
      </c>
      <c r="BP430" s="206">
        <f>BP429</f>
        <v>19</v>
      </c>
      <c r="BQ430" s="15" t="str">
        <f t="shared" si="94"/>
        <v/>
      </c>
      <c r="BR430" s="121" t="str">
        <f t="shared" si="91"/>
        <v/>
      </c>
      <c r="BS430" s="47"/>
      <c r="BT430" s="47"/>
      <c r="BU430" s="47"/>
    </row>
    <row r="431" spans="66:75" x14ac:dyDescent="0.25">
      <c r="BN431" s="47">
        <v>11</v>
      </c>
      <c r="BO431" s="122">
        <v>119</v>
      </c>
      <c r="BP431" s="206">
        <f t="shared" ref="BP431:BP443" si="96">BP430</f>
        <v>19</v>
      </c>
      <c r="BQ431" s="15" t="str">
        <f t="shared" si="94"/>
        <v/>
      </c>
      <c r="BR431" s="121" t="str">
        <f t="shared" si="91"/>
        <v/>
      </c>
      <c r="BS431" s="47"/>
      <c r="BT431" s="47"/>
      <c r="BU431" s="47"/>
    </row>
    <row r="432" spans="66:75" x14ac:dyDescent="0.25">
      <c r="BN432" s="47">
        <v>12</v>
      </c>
      <c r="BO432" s="122">
        <v>120</v>
      </c>
      <c r="BP432" s="206">
        <f t="shared" si="96"/>
        <v>19</v>
      </c>
      <c r="BQ432" s="15" t="str">
        <f t="shared" si="94"/>
        <v/>
      </c>
      <c r="BR432" s="121" t="str">
        <f t="shared" si="91"/>
        <v/>
      </c>
      <c r="BS432" s="47"/>
      <c r="BT432" s="47"/>
      <c r="BU432" s="47"/>
    </row>
    <row r="433" spans="66:75" x14ac:dyDescent="0.25">
      <c r="BN433" s="47">
        <v>13</v>
      </c>
      <c r="BO433" s="122">
        <v>121</v>
      </c>
      <c r="BP433" s="206">
        <f t="shared" si="96"/>
        <v>19</v>
      </c>
      <c r="BQ433" s="15" t="str">
        <f t="shared" si="94"/>
        <v/>
      </c>
      <c r="BR433" s="121" t="str">
        <f t="shared" si="91"/>
        <v/>
      </c>
      <c r="BS433" s="47"/>
      <c r="BT433" s="47"/>
      <c r="BU433" s="47"/>
    </row>
    <row r="434" spans="66:75" x14ac:dyDescent="0.25">
      <c r="BN434" s="47">
        <v>14</v>
      </c>
      <c r="BO434" s="122">
        <v>122</v>
      </c>
      <c r="BP434" s="206">
        <f t="shared" si="96"/>
        <v>19</v>
      </c>
      <c r="BQ434" s="15" t="str">
        <f t="shared" si="94"/>
        <v/>
      </c>
      <c r="BR434" s="121" t="str">
        <f t="shared" si="91"/>
        <v/>
      </c>
      <c r="BS434" s="47"/>
      <c r="BT434" s="47"/>
      <c r="BU434" s="47"/>
    </row>
    <row r="435" spans="66:75" x14ac:dyDescent="0.25">
      <c r="BN435" s="47">
        <v>15</v>
      </c>
      <c r="BO435" s="122">
        <v>123</v>
      </c>
      <c r="BP435" s="206">
        <f t="shared" si="96"/>
        <v>19</v>
      </c>
      <c r="BQ435" s="15" t="str">
        <f t="shared" si="94"/>
        <v/>
      </c>
      <c r="BR435" s="121" t="str">
        <f t="shared" si="91"/>
        <v/>
      </c>
      <c r="BS435" s="47"/>
      <c r="BT435" s="47"/>
      <c r="BU435" s="47"/>
    </row>
    <row r="436" spans="66:75" x14ac:dyDescent="0.25">
      <c r="BN436" s="47">
        <v>16</v>
      </c>
      <c r="BO436" s="122">
        <v>124</v>
      </c>
      <c r="BP436" s="206">
        <f t="shared" si="96"/>
        <v>19</v>
      </c>
      <c r="BQ436" s="15" t="str">
        <f t="shared" si="94"/>
        <v/>
      </c>
      <c r="BR436" s="121" t="str">
        <f t="shared" si="91"/>
        <v/>
      </c>
      <c r="BS436" s="47"/>
      <c r="BT436" s="47"/>
      <c r="BU436" s="47"/>
    </row>
    <row r="437" spans="66:75" x14ac:dyDescent="0.25">
      <c r="BN437" s="47">
        <v>17</v>
      </c>
      <c r="BO437" s="122">
        <v>125</v>
      </c>
      <c r="BP437" s="206">
        <f t="shared" si="96"/>
        <v>19</v>
      </c>
      <c r="BQ437" s="15" t="str">
        <f t="shared" si="94"/>
        <v/>
      </c>
      <c r="BR437" s="121" t="str">
        <f t="shared" si="91"/>
        <v/>
      </c>
      <c r="BS437" s="47"/>
      <c r="BT437" s="47"/>
      <c r="BU437" s="47"/>
    </row>
    <row r="438" spans="66:75" x14ac:dyDescent="0.25">
      <c r="BN438" s="47">
        <v>18</v>
      </c>
      <c r="BO438" s="122">
        <v>126</v>
      </c>
      <c r="BP438" s="206">
        <f t="shared" si="96"/>
        <v>19</v>
      </c>
      <c r="BQ438" s="15" t="str">
        <f t="shared" si="94"/>
        <v/>
      </c>
      <c r="BR438" s="121" t="str">
        <f t="shared" si="91"/>
        <v/>
      </c>
      <c r="BS438" s="47"/>
      <c r="BT438" s="47"/>
      <c r="BU438" s="47"/>
    </row>
    <row r="439" spans="66:75" x14ac:dyDescent="0.25">
      <c r="BN439" s="47">
        <v>19</v>
      </c>
      <c r="BO439" s="122">
        <v>127</v>
      </c>
      <c r="BP439" s="206">
        <f t="shared" si="96"/>
        <v>19</v>
      </c>
      <c r="BQ439" s="15" t="str">
        <f t="shared" si="94"/>
        <v/>
      </c>
      <c r="BR439" s="121" t="str">
        <f>IF(BQ439="","",LEN(BQ439))</f>
        <v/>
      </c>
      <c r="BS439" s="47"/>
      <c r="BT439" s="47"/>
      <c r="BU439" s="47"/>
    </row>
    <row r="440" spans="66:75" x14ac:dyDescent="0.25">
      <c r="BN440" s="47">
        <v>20</v>
      </c>
      <c r="BO440" s="122">
        <v>128</v>
      </c>
      <c r="BP440" s="206">
        <f t="shared" si="96"/>
        <v>19</v>
      </c>
      <c r="BQ440" s="15" t="str">
        <f t="shared" si="94"/>
        <v/>
      </c>
      <c r="BR440" s="121" t="str">
        <f>IF(BQ440="","",LEN(BQ440))</f>
        <v/>
      </c>
      <c r="BS440" s="47"/>
      <c r="BT440" s="47"/>
      <c r="BU440" s="47"/>
    </row>
    <row r="441" spans="66:75" x14ac:dyDescent="0.25">
      <c r="BN441" s="47">
        <v>21</v>
      </c>
      <c r="BO441" s="122">
        <v>129</v>
      </c>
      <c r="BP441" s="206">
        <f t="shared" si="96"/>
        <v>19</v>
      </c>
      <c r="BQ441" s="15" t="str">
        <f t="shared" si="94"/>
        <v/>
      </c>
      <c r="BR441" s="121" t="str">
        <f>IF(BQ441="","",LEN(BQ441))</f>
        <v/>
      </c>
      <c r="BS441" s="47"/>
      <c r="BT441" s="47"/>
      <c r="BU441" s="47"/>
    </row>
    <row r="442" spans="66:75" x14ac:dyDescent="0.25">
      <c r="BN442" s="47">
        <v>22</v>
      </c>
      <c r="BO442" s="122">
        <v>130</v>
      </c>
      <c r="BP442" s="206">
        <f t="shared" si="96"/>
        <v>19</v>
      </c>
      <c r="BQ442" s="15" t="str">
        <f t="shared" si="94"/>
        <v/>
      </c>
      <c r="BR442" s="121" t="str">
        <f>IF(BQ442="","",LEN(BQ442))</f>
        <v/>
      </c>
      <c r="BS442" s="47"/>
      <c r="BT442" s="47"/>
      <c r="BU442" s="47"/>
    </row>
    <row r="443" spans="66:75" x14ac:dyDescent="0.25">
      <c r="BN443" s="47">
        <v>23</v>
      </c>
      <c r="BO443" s="122">
        <v>131</v>
      </c>
      <c r="BP443" s="206">
        <f t="shared" si="96"/>
        <v>19</v>
      </c>
      <c r="BQ443" s="15" t="str">
        <f t="shared" si="94"/>
        <v/>
      </c>
      <c r="BR443" s="121" t="str">
        <f>IF(BQ443="","",LEN(BQ443))</f>
        <v/>
      </c>
      <c r="BS443" s="47"/>
      <c r="BT443" s="47"/>
      <c r="BU443" s="47"/>
    </row>
    <row r="444" spans="66:75" x14ac:dyDescent="0.25">
      <c r="BN444" s="47">
        <v>1</v>
      </c>
      <c r="BO444" s="122">
        <v>109</v>
      </c>
      <c r="BP444" s="120">
        <f>BP421+1</f>
        <v>20</v>
      </c>
      <c r="BQ444" s="15" t="str">
        <f t="shared" si="94"/>
        <v/>
      </c>
      <c r="BR444" s="121" t="str">
        <f t="shared" ref="BR444:BR466" si="97">IF(BQ444="","",LEN(BQ444))</f>
        <v/>
      </c>
      <c r="BS444" s="47"/>
      <c r="BT444" s="47"/>
      <c r="BU444" s="47"/>
      <c r="BV444" s="142" t="str">
        <f>CONCATENATE(BQ444,BQ445,BQ446,BQ447,BQ448,BQ449,BQ450,BQ451,BQ452,BQ453,BQ454,BQ455,BQ456,BQ457,BQ458,BQ459,BQ460,BQ461,BQ462,BQ463,BQ464,BQ465,BQ466)</f>
        <v/>
      </c>
      <c r="BW444" s="142" t="str">
        <f>CONCATENATE(BR444,BR445,BR446,BR447,BR448,BR449,BR450,BR451,BR452,BR453,BR454,BR455,BR456,BR457,BR458,BR459,BR460,BR461,BR462,BR463,BR464,BR465,BR466)</f>
        <v/>
      </c>
    </row>
    <row r="445" spans="66:75" x14ac:dyDescent="0.25">
      <c r="BN445" s="47">
        <v>2</v>
      </c>
      <c r="BO445" s="122">
        <v>110</v>
      </c>
      <c r="BP445" s="120">
        <f>BP444</f>
        <v>20</v>
      </c>
      <c r="BQ445" s="15" t="str">
        <f t="shared" si="94"/>
        <v/>
      </c>
      <c r="BR445" s="121" t="str">
        <f t="shared" si="97"/>
        <v/>
      </c>
      <c r="BS445" s="47"/>
      <c r="BT445" s="47"/>
      <c r="BU445" s="47"/>
    </row>
    <row r="446" spans="66:75" x14ac:dyDescent="0.25">
      <c r="BN446" s="47">
        <v>3</v>
      </c>
      <c r="BO446" s="122">
        <v>111</v>
      </c>
      <c r="BP446" s="120">
        <f t="shared" ref="BP446:BP452" si="98">BP445</f>
        <v>20</v>
      </c>
      <c r="BQ446" s="15" t="str">
        <f t="shared" si="94"/>
        <v/>
      </c>
      <c r="BR446" s="121" t="str">
        <f t="shared" si="97"/>
        <v/>
      </c>
      <c r="BS446" s="47"/>
      <c r="BT446" s="47"/>
      <c r="BU446" s="47"/>
    </row>
    <row r="447" spans="66:75" x14ac:dyDescent="0.25">
      <c r="BN447" s="47">
        <v>4</v>
      </c>
      <c r="BO447" s="122">
        <v>112</v>
      </c>
      <c r="BP447" s="120">
        <f t="shared" si="98"/>
        <v>20</v>
      </c>
      <c r="BQ447" s="15" t="str">
        <f t="shared" si="94"/>
        <v/>
      </c>
      <c r="BR447" s="121" t="str">
        <f t="shared" si="97"/>
        <v/>
      </c>
      <c r="BS447" s="47"/>
      <c r="BT447" s="47"/>
      <c r="BU447" s="47"/>
    </row>
    <row r="448" spans="66:75" x14ac:dyDescent="0.25">
      <c r="BN448" s="47">
        <v>5</v>
      </c>
      <c r="BO448" s="122">
        <v>113</v>
      </c>
      <c r="BP448" s="120">
        <f t="shared" si="98"/>
        <v>20</v>
      </c>
      <c r="BQ448" s="15" t="str">
        <f t="shared" si="94"/>
        <v/>
      </c>
      <c r="BR448" s="121" t="str">
        <f t="shared" si="97"/>
        <v/>
      </c>
      <c r="BS448" s="47"/>
      <c r="BT448" s="47"/>
      <c r="BU448" s="47"/>
    </row>
    <row r="449" spans="66:73" x14ac:dyDescent="0.25">
      <c r="BN449" s="47">
        <v>6</v>
      </c>
      <c r="BO449" s="122">
        <v>114</v>
      </c>
      <c r="BP449" s="120">
        <f t="shared" si="98"/>
        <v>20</v>
      </c>
      <c r="BQ449" s="15" t="str">
        <f t="shared" si="94"/>
        <v/>
      </c>
      <c r="BR449" s="121" t="str">
        <f t="shared" si="97"/>
        <v/>
      </c>
      <c r="BS449" s="47"/>
      <c r="BT449" s="47"/>
      <c r="BU449" s="47"/>
    </row>
    <row r="450" spans="66:73" x14ac:dyDescent="0.25">
      <c r="BN450" s="47">
        <v>7</v>
      </c>
      <c r="BO450" s="122">
        <v>115</v>
      </c>
      <c r="BP450" s="120">
        <f t="shared" si="98"/>
        <v>20</v>
      </c>
      <c r="BQ450" s="15" t="str">
        <f t="shared" si="94"/>
        <v/>
      </c>
      <c r="BR450" s="121" t="str">
        <f t="shared" si="97"/>
        <v/>
      </c>
      <c r="BS450" s="47"/>
      <c r="BT450" s="47"/>
      <c r="BU450" s="47"/>
    </row>
    <row r="451" spans="66:73" x14ac:dyDescent="0.25">
      <c r="BN451" s="47">
        <v>8</v>
      </c>
      <c r="BO451" s="122">
        <v>116</v>
      </c>
      <c r="BP451" s="120">
        <f t="shared" si="98"/>
        <v>20</v>
      </c>
      <c r="BQ451" s="15" t="str">
        <f t="shared" si="94"/>
        <v/>
      </c>
      <c r="BR451" s="121" t="str">
        <f t="shared" si="97"/>
        <v/>
      </c>
      <c r="BS451" s="47"/>
      <c r="BT451" s="47"/>
      <c r="BU451" s="47"/>
    </row>
    <row r="452" spans="66:73" x14ac:dyDescent="0.25">
      <c r="BN452" s="47">
        <v>9</v>
      </c>
      <c r="BO452" s="122">
        <v>117</v>
      </c>
      <c r="BP452" s="120">
        <f t="shared" si="98"/>
        <v>20</v>
      </c>
      <c r="BQ452" s="15" t="str">
        <f t="shared" si="94"/>
        <v/>
      </c>
      <c r="BR452" s="121" t="str">
        <f t="shared" si="97"/>
        <v/>
      </c>
      <c r="BS452" s="47"/>
      <c r="BT452" s="47"/>
      <c r="BU452" s="47"/>
    </row>
    <row r="453" spans="66:73" x14ac:dyDescent="0.25">
      <c r="BN453" s="47">
        <v>10</v>
      </c>
      <c r="BO453" s="122">
        <v>118</v>
      </c>
      <c r="BP453" s="120">
        <f>BP452</f>
        <v>20</v>
      </c>
      <c r="BQ453" s="15" t="str">
        <f t="shared" si="94"/>
        <v/>
      </c>
      <c r="BR453" s="121" t="str">
        <f t="shared" si="97"/>
        <v/>
      </c>
      <c r="BS453" s="47"/>
      <c r="BT453" s="47"/>
      <c r="BU453" s="47"/>
    </row>
    <row r="454" spans="66:73" x14ac:dyDescent="0.25">
      <c r="BN454" s="47">
        <v>11</v>
      </c>
      <c r="BO454" s="122">
        <v>119</v>
      </c>
      <c r="BP454" s="120">
        <f t="shared" ref="BP454:BP466" si="99">BP453</f>
        <v>20</v>
      </c>
      <c r="BQ454" s="15" t="str">
        <f t="shared" si="94"/>
        <v/>
      </c>
      <c r="BR454" s="121" t="str">
        <f t="shared" si="97"/>
        <v/>
      </c>
      <c r="BS454" s="47"/>
      <c r="BT454" s="47"/>
      <c r="BU454" s="47"/>
    </row>
    <row r="455" spans="66:73" x14ac:dyDescent="0.25">
      <c r="BN455" s="47">
        <v>12</v>
      </c>
      <c r="BO455" s="122">
        <v>120</v>
      </c>
      <c r="BP455" s="120">
        <f t="shared" si="99"/>
        <v>20</v>
      </c>
      <c r="BQ455" s="15" t="str">
        <f t="shared" si="94"/>
        <v/>
      </c>
      <c r="BR455" s="121" t="str">
        <f t="shared" si="97"/>
        <v/>
      </c>
      <c r="BS455" s="47"/>
      <c r="BT455" s="47"/>
      <c r="BU455" s="47"/>
    </row>
    <row r="456" spans="66:73" x14ac:dyDescent="0.25">
      <c r="BN456" s="47">
        <v>13</v>
      </c>
      <c r="BO456" s="122">
        <v>121</v>
      </c>
      <c r="BP456" s="120">
        <f t="shared" si="99"/>
        <v>20</v>
      </c>
      <c r="BQ456" s="15" t="str">
        <f t="shared" si="94"/>
        <v/>
      </c>
      <c r="BR456" s="121" t="str">
        <f t="shared" si="97"/>
        <v/>
      </c>
      <c r="BS456" s="47"/>
      <c r="BT456" s="47"/>
      <c r="BU456" s="47"/>
    </row>
    <row r="457" spans="66:73" x14ac:dyDescent="0.25">
      <c r="BN457" s="47">
        <v>14</v>
      </c>
      <c r="BO457" s="122">
        <v>122</v>
      </c>
      <c r="BP457" s="120">
        <f t="shared" si="99"/>
        <v>20</v>
      </c>
      <c r="BQ457" s="15" t="str">
        <f t="shared" si="94"/>
        <v/>
      </c>
      <c r="BR457" s="121" t="str">
        <f t="shared" si="97"/>
        <v/>
      </c>
      <c r="BS457" s="47"/>
      <c r="BT457" s="47"/>
      <c r="BU457" s="47"/>
    </row>
    <row r="458" spans="66:73" x14ac:dyDescent="0.25">
      <c r="BN458" s="47">
        <v>15</v>
      </c>
      <c r="BO458" s="122">
        <v>123</v>
      </c>
      <c r="BP458" s="120">
        <f t="shared" si="99"/>
        <v>20</v>
      </c>
      <c r="BQ458" s="15" t="str">
        <f t="shared" si="94"/>
        <v/>
      </c>
      <c r="BR458" s="121" t="str">
        <f t="shared" si="97"/>
        <v/>
      </c>
      <c r="BS458" s="47"/>
      <c r="BT458" s="47"/>
      <c r="BU458" s="47"/>
    </row>
    <row r="459" spans="66:73" x14ac:dyDescent="0.25">
      <c r="BN459" s="47">
        <v>16</v>
      </c>
      <c r="BO459" s="122">
        <v>124</v>
      </c>
      <c r="BP459" s="120">
        <f t="shared" si="99"/>
        <v>20</v>
      </c>
      <c r="BQ459" s="15" t="str">
        <f t="shared" si="94"/>
        <v/>
      </c>
      <c r="BR459" s="121" t="str">
        <f t="shared" si="97"/>
        <v/>
      </c>
      <c r="BS459" s="47"/>
      <c r="BT459" s="47"/>
      <c r="BU459" s="47"/>
    </row>
    <row r="460" spans="66:73" x14ac:dyDescent="0.25">
      <c r="BN460" s="47">
        <v>17</v>
      </c>
      <c r="BO460" s="122">
        <v>125</v>
      </c>
      <c r="BP460" s="120">
        <f t="shared" si="99"/>
        <v>20</v>
      </c>
      <c r="BQ460" s="15" t="str">
        <f t="shared" si="94"/>
        <v/>
      </c>
      <c r="BR460" s="121" t="str">
        <f t="shared" si="97"/>
        <v/>
      </c>
      <c r="BS460" s="47"/>
      <c r="BT460" s="47"/>
      <c r="BU460" s="47"/>
    </row>
    <row r="461" spans="66:73" x14ac:dyDescent="0.25">
      <c r="BN461" s="47">
        <v>18</v>
      </c>
      <c r="BO461" s="122">
        <v>126</v>
      </c>
      <c r="BP461" s="120">
        <f t="shared" si="99"/>
        <v>20</v>
      </c>
      <c r="BQ461" s="15" t="str">
        <f t="shared" si="94"/>
        <v/>
      </c>
      <c r="BR461" s="121" t="str">
        <f t="shared" si="97"/>
        <v/>
      </c>
      <c r="BS461" s="47"/>
      <c r="BT461" s="47"/>
      <c r="BU461" s="47"/>
    </row>
    <row r="462" spans="66:73" x14ac:dyDescent="0.25">
      <c r="BN462" s="47">
        <v>19</v>
      </c>
      <c r="BO462" s="122">
        <v>127</v>
      </c>
      <c r="BP462" s="120">
        <f t="shared" si="99"/>
        <v>20</v>
      </c>
      <c r="BQ462" s="15" t="str">
        <f t="shared" si="94"/>
        <v/>
      </c>
      <c r="BR462" s="121" t="str">
        <f t="shared" si="97"/>
        <v/>
      </c>
      <c r="BS462" s="47"/>
      <c r="BT462" s="47"/>
      <c r="BU462" s="47"/>
    </row>
    <row r="463" spans="66:73" x14ac:dyDescent="0.25">
      <c r="BN463" s="47">
        <v>20</v>
      </c>
      <c r="BO463" s="122">
        <v>128</v>
      </c>
      <c r="BP463" s="120">
        <f t="shared" si="99"/>
        <v>20</v>
      </c>
      <c r="BQ463" s="15" t="str">
        <f t="shared" si="94"/>
        <v/>
      </c>
      <c r="BR463" s="121" t="str">
        <f t="shared" si="97"/>
        <v/>
      </c>
      <c r="BS463" s="47"/>
      <c r="BT463" s="47"/>
      <c r="BU463" s="47"/>
    </row>
    <row r="464" spans="66:73" x14ac:dyDescent="0.25">
      <c r="BN464" s="47">
        <v>21</v>
      </c>
      <c r="BO464" s="122">
        <v>129</v>
      </c>
      <c r="BP464" s="120">
        <f t="shared" si="99"/>
        <v>20</v>
      </c>
      <c r="BQ464" s="15" t="str">
        <f t="shared" si="94"/>
        <v/>
      </c>
      <c r="BR464" s="121" t="str">
        <f t="shared" si="97"/>
        <v/>
      </c>
      <c r="BS464" s="47"/>
      <c r="BT464" s="47"/>
      <c r="BU464" s="47"/>
    </row>
    <row r="465" spans="66:73" x14ac:dyDescent="0.25">
      <c r="BN465" s="47">
        <v>22</v>
      </c>
      <c r="BO465" s="122">
        <v>130</v>
      </c>
      <c r="BP465" s="120">
        <f t="shared" si="99"/>
        <v>20</v>
      </c>
      <c r="BQ465" s="15" t="str">
        <f t="shared" si="94"/>
        <v/>
      </c>
      <c r="BR465" s="121" t="str">
        <f t="shared" si="97"/>
        <v/>
      </c>
      <c r="BS465" s="47"/>
      <c r="BT465" s="47"/>
      <c r="BU465" s="47"/>
    </row>
    <row r="466" spans="66:73" x14ac:dyDescent="0.25">
      <c r="BN466" s="47">
        <v>23</v>
      </c>
      <c r="BO466" s="122">
        <v>131</v>
      </c>
      <c r="BP466" s="120">
        <f t="shared" si="99"/>
        <v>20</v>
      </c>
      <c r="BQ466" s="15" t="str">
        <f t="shared" si="94"/>
        <v/>
      </c>
      <c r="BR466" s="121" t="str">
        <f t="shared" si="97"/>
        <v/>
      </c>
      <c r="BS466" s="47"/>
      <c r="BT466" s="47"/>
      <c r="BU466" s="47"/>
    </row>
  </sheetData>
  <sheetProtection sheet="1" selectLockedCells="1" selectUnlockedCells="1"/>
  <customSheetViews>
    <customSheetView guid="{D5C80C35-D14A-4E62-B03A-EC97F6231214}" scale="94">
      <selection activeCell="BY59" sqref="BY59"/>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0"/>
  <sheetViews>
    <sheetView workbookViewId="0">
      <selection activeCell="C14" sqref="C14:C15"/>
    </sheetView>
  </sheetViews>
  <sheetFormatPr defaultColWidth="9.140625" defaultRowHeight="15" x14ac:dyDescent="0.25"/>
  <cols>
    <col min="1" max="1" width="9.140625" style="309"/>
    <col min="2" max="2" width="11.85546875" style="310" bestFit="1" customWidth="1"/>
    <col min="3" max="3" width="56.5703125" style="311" bestFit="1" customWidth="1"/>
    <col min="4" max="4" width="3.140625" style="311" customWidth="1"/>
    <col min="5" max="5" width="9.140625" style="309"/>
    <col min="6" max="6" width="11.85546875" style="310" bestFit="1" customWidth="1"/>
    <col min="7" max="7" width="56.5703125" style="312" bestFit="1" customWidth="1"/>
    <col min="8" max="8" width="3.28515625" style="312" customWidth="1"/>
    <col min="9" max="9" width="9.140625" style="309"/>
    <col min="10" max="10" width="11.85546875" style="310" customWidth="1"/>
    <col min="11" max="11" width="49.5703125" style="311" customWidth="1"/>
    <col min="12" max="16384" width="9.140625" style="312"/>
  </cols>
  <sheetData>
    <row r="1" spans="1:11" x14ac:dyDescent="0.25">
      <c r="A1" s="309" t="s">
        <v>256</v>
      </c>
      <c r="B1" s="310" t="s">
        <v>257</v>
      </c>
      <c r="C1" s="311" t="s">
        <v>258</v>
      </c>
      <c r="E1" s="309" t="s">
        <v>256</v>
      </c>
      <c r="F1" s="310" t="s">
        <v>257</v>
      </c>
      <c r="G1" s="311" t="s">
        <v>258</v>
      </c>
      <c r="H1" s="311"/>
      <c r="I1" s="309" t="s">
        <v>256</v>
      </c>
      <c r="J1" s="310" t="s">
        <v>257</v>
      </c>
      <c r="K1" s="311" t="s">
        <v>258</v>
      </c>
    </row>
    <row r="2" spans="1:11" x14ac:dyDescent="0.25">
      <c r="A2" s="309">
        <v>1</v>
      </c>
      <c r="B2" s="313">
        <v>112110291</v>
      </c>
      <c r="C2" s="314" t="s">
        <v>466</v>
      </c>
      <c r="D2" s="314"/>
      <c r="E2" s="309">
        <v>1</v>
      </c>
      <c r="F2" s="310">
        <v>111111167</v>
      </c>
      <c r="G2" s="312" t="s">
        <v>465</v>
      </c>
      <c r="I2" s="309">
        <v>1</v>
      </c>
      <c r="J2" s="313">
        <v>112110291</v>
      </c>
      <c r="K2" s="314" t="s">
        <v>117</v>
      </c>
    </row>
    <row r="3" spans="1:11" x14ac:dyDescent="0.25">
      <c r="A3" s="309">
        <v>2</v>
      </c>
      <c r="B3" s="313">
        <v>113111678</v>
      </c>
      <c r="C3" s="314" t="s">
        <v>467</v>
      </c>
      <c r="D3" s="314"/>
      <c r="E3" s="309">
        <v>2</v>
      </c>
      <c r="F3" s="310">
        <v>112110291</v>
      </c>
      <c r="G3" s="312" t="s">
        <v>466</v>
      </c>
      <c r="I3" s="309">
        <v>2</v>
      </c>
      <c r="J3" s="313">
        <v>113111678</v>
      </c>
      <c r="K3" s="314" t="s">
        <v>118</v>
      </c>
    </row>
    <row r="4" spans="1:11" x14ac:dyDescent="0.25">
      <c r="A4" s="309">
        <v>3</v>
      </c>
      <c r="B4" s="313">
        <v>112110317</v>
      </c>
      <c r="C4" s="314" t="s">
        <v>799</v>
      </c>
      <c r="D4" s="314"/>
      <c r="E4" s="309">
        <v>3</v>
      </c>
      <c r="F4" s="310">
        <v>113111678</v>
      </c>
      <c r="G4" s="312" t="s">
        <v>467</v>
      </c>
      <c r="I4" s="309">
        <v>3</v>
      </c>
      <c r="J4" s="313" t="s">
        <v>120</v>
      </c>
      <c r="K4" s="314" t="s">
        <v>119</v>
      </c>
    </row>
    <row r="5" spans="1:11" x14ac:dyDescent="0.25">
      <c r="A5" s="309">
        <v>4</v>
      </c>
      <c r="B5" s="313">
        <v>114114929</v>
      </c>
      <c r="C5" s="314" t="s">
        <v>800</v>
      </c>
      <c r="D5" s="314"/>
      <c r="E5" s="309">
        <v>4</v>
      </c>
      <c r="F5" s="310" t="s">
        <v>120</v>
      </c>
      <c r="G5" s="312" t="s">
        <v>468</v>
      </c>
      <c r="I5" s="309">
        <v>4</v>
      </c>
      <c r="J5" s="313">
        <v>115111460</v>
      </c>
      <c r="K5" s="314" t="s">
        <v>121</v>
      </c>
    </row>
    <row r="6" spans="1:11" x14ac:dyDescent="0.25">
      <c r="A6" s="309">
        <v>5</v>
      </c>
      <c r="B6" s="313">
        <v>113111637</v>
      </c>
      <c r="C6" s="314" t="s">
        <v>470</v>
      </c>
      <c r="D6" s="314"/>
      <c r="E6" s="309">
        <v>5</v>
      </c>
      <c r="F6" s="310">
        <v>112110317</v>
      </c>
      <c r="G6" s="312" t="s">
        <v>469</v>
      </c>
      <c r="I6" s="309">
        <v>5</v>
      </c>
      <c r="J6" s="313">
        <v>112110317</v>
      </c>
      <c r="K6" s="314" t="s">
        <v>122</v>
      </c>
    </row>
    <row r="7" spans="1:11" x14ac:dyDescent="0.25">
      <c r="A7" s="309">
        <v>6</v>
      </c>
      <c r="B7" s="313">
        <v>115110454</v>
      </c>
      <c r="C7" s="314" t="s">
        <v>801</v>
      </c>
      <c r="D7" s="314"/>
      <c r="E7" s="309">
        <v>6</v>
      </c>
      <c r="F7" s="310">
        <v>113111637</v>
      </c>
      <c r="G7" s="312" t="s">
        <v>470</v>
      </c>
      <c r="I7" s="309">
        <v>6</v>
      </c>
      <c r="J7" s="313">
        <v>113111637</v>
      </c>
      <c r="K7" s="314" t="s">
        <v>123</v>
      </c>
    </row>
    <row r="8" spans="1:11" x14ac:dyDescent="0.25">
      <c r="A8" s="309">
        <v>7</v>
      </c>
      <c r="B8" s="313">
        <v>115111429</v>
      </c>
      <c r="C8" s="314" t="s">
        <v>472</v>
      </c>
      <c r="D8" s="314"/>
      <c r="E8" s="309">
        <v>7</v>
      </c>
      <c r="F8" s="310">
        <v>113110761</v>
      </c>
      <c r="G8" s="312" t="s">
        <v>471</v>
      </c>
      <c r="I8" s="309">
        <v>7</v>
      </c>
      <c r="J8" s="313">
        <v>113110761</v>
      </c>
      <c r="K8" s="314" t="s">
        <v>124</v>
      </c>
    </row>
    <row r="9" spans="1:11" x14ac:dyDescent="0.25">
      <c r="A9" s="309">
        <v>8</v>
      </c>
      <c r="B9" s="313">
        <v>112111364</v>
      </c>
      <c r="C9" s="314" t="s">
        <v>473</v>
      </c>
      <c r="D9" s="314"/>
      <c r="E9" s="309">
        <v>8</v>
      </c>
      <c r="F9" s="310">
        <v>115111429</v>
      </c>
      <c r="G9" s="312" t="s">
        <v>472</v>
      </c>
      <c r="I9" s="309">
        <v>8</v>
      </c>
      <c r="J9" s="313">
        <v>115111429</v>
      </c>
      <c r="K9" s="314" t="s">
        <v>125</v>
      </c>
    </row>
    <row r="10" spans="1:11" x14ac:dyDescent="0.25">
      <c r="A10" s="309">
        <v>9</v>
      </c>
      <c r="B10" s="313">
        <v>116110206</v>
      </c>
      <c r="C10" s="314" t="s">
        <v>802</v>
      </c>
      <c r="D10" s="314"/>
      <c r="E10" s="309">
        <v>9</v>
      </c>
      <c r="F10" s="310">
        <v>112111364</v>
      </c>
      <c r="G10" s="312" t="s">
        <v>473</v>
      </c>
      <c r="I10" s="309">
        <v>9</v>
      </c>
      <c r="J10" s="313">
        <v>112111364</v>
      </c>
      <c r="K10" s="314" t="s">
        <v>126</v>
      </c>
    </row>
    <row r="11" spans="1:11" x14ac:dyDescent="0.25">
      <c r="A11" s="309">
        <v>10</v>
      </c>
      <c r="B11" s="313">
        <v>114112915</v>
      </c>
      <c r="C11" s="314" t="s">
        <v>474</v>
      </c>
      <c r="D11" s="314"/>
      <c r="E11" s="309">
        <v>10</v>
      </c>
      <c r="F11" s="310">
        <v>114112915</v>
      </c>
      <c r="G11" s="312" t="s">
        <v>474</v>
      </c>
      <c r="I11" s="309">
        <v>10</v>
      </c>
      <c r="J11" s="313">
        <v>115111049</v>
      </c>
      <c r="K11" s="314" t="s">
        <v>127</v>
      </c>
    </row>
    <row r="12" spans="1:11" x14ac:dyDescent="0.25">
      <c r="A12" s="309">
        <v>11</v>
      </c>
      <c r="B12" s="313">
        <v>115119836</v>
      </c>
      <c r="C12" s="314" t="s">
        <v>475</v>
      </c>
      <c r="D12" s="314"/>
      <c r="E12" s="309">
        <v>11</v>
      </c>
      <c r="F12" s="310">
        <v>115119836</v>
      </c>
      <c r="G12" s="312" t="s">
        <v>475</v>
      </c>
      <c r="I12" s="309">
        <v>11</v>
      </c>
      <c r="J12" s="313">
        <v>115111379</v>
      </c>
      <c r="K12" s="314" t="s">
        <v>128</v>
      </c>
    </row>
    <row r="13" spans="1:11" x14ac:dyDescent="0.25">
      <c r="A13" s="309">
        <v>12</v>
      </c>
      <c r="B13" s="313">
        <v>115111031</v>
      </c>
      <c r="C13" s="314" t="s">
        <v>476</v>
      </c>
      <c r="D13" s="314"/>
      <c r="E13" s="309">
        <v>12</v>
      </c>
      <c r="F13" s="310">
        <v>115111031</v>
      </c>
      <c r="G13" s="312" t="s">
        <v>476</v>
      </c>
      <c r="I13" s="309">
        <v>12</v>
      </c>
      <c r="J13" s="313">
        <v>114112915</v>
      </c>
      <c r="K13" s="314" t="s">
        <v>129</v>
      </c>
    </row>
    <row r="14" spans="1:11" x14ac:dyDescent="0.25">
      <c r="A14" s="309">
        <v>13</v>
      </c>
      <c r="B14" s="313">
        <v>112110325</v>
      </c>
      <c r="C14" s="314" t="s">
        <v>803</v>
      </c>
      <c r="D14" s="314"/>
      <c r="E14" s="309">
        <v>13</v>
      </c>
      <c r="F14" s="310">
        <v>113111819</v>
      </c>
      <c r="G14" s="312" t="s">
        <v>477</v>
      </c>
      <c r="I14" s="309">
        <v>13</v>
      </c>
      <c r="J14" s="313">
        <v>115119836</v>
      </c>
      <c r="K14" s="314" t="s">
        <v>130</v>
      </c>
    </row>
    <row r="15" spans="1:11" x14ac:dyDescent="0.25">
      <c r="A15" s="309">
        <v>14</v>
      </c>
      <c r="B15" s="313">
        <v>113111819</v>
      </c>
      <c r="C15" s="314" t="s">
        <v>477</v>
      </c>
      <c r="D15" s="314"/>
      <c r="E15" s="309">
        <v>14</v>
      </c>
      <c r="F15" s="310">
        <v>113111769</v>
      </c>
      <c r="G15" s="312" t="s">
        <v>478</v>
      </c>
      <c r="I15" s="309">
        <v>14</v>
      </c>
      <c r="J15" s="313">
        <v>115111031</v>
      </c>
      <c r="K15" s="314" t="s">
        <v>131</v>
      </c>
    </row>
    <row r="16" spans="1:11" x14ac:dyDescent="0.25">
      <c r="A16" s="309">
        <v>15</v>
      </c>
      <c r="B16" s="313">
        <v>115110843</v>
      </c>
      <c r="C16" s="314" t="s">
        <v>479</v>
      </c>
      <c r="D16" s="314"/>
      <c r="E16" s="309">
        <v>15</v>
      </c>
      <c r="F16" s="310">
        <v>115110843</v>
      </c>
      <c r="G16" s="312" t="s">
        <v>479</v>
      </c>
      <c r="I16" s="309">
        <v>15</v>
      </c>
      <c r="J16" s="313">
        <v>112110325</v>
      </c>
      <c r="K16" s="314" t="s">
        <v>132</v>
      </c>
    </row>
    <row r="17" spans="1:11" x14ac:dyDescent="0.25">
      <c r="A17" s="309">
        <v>16</v>
      </c>
      <c r="B17" s="313">
        <v>113111868</v>
      </c>
      <c r="C17" s="314" t="s">
        <v>804</v>
      </c>
      <c r="D17" s="314"/>
      <c r="E17" s="309">
        <v>16</v>
      </c>
      <c r="F17" s="310">
        <v>115111049</v>
      </c>
      <c r="G17" s="312" t="s">
        <v>480</v>
      </c>
      <c r="I17" s="309">
        <v>16</v>
      </c>
      <c r="J17" s="313">
        <v>113111819</v>
      </c>
      <c r="K17" s="314" t="s">
        <v>133</v>
      </c>
    </row>
    <row r="18" spans="1:11" x14ac:dyDescent="0.25">
      <c r="A18" s="309">
        <v>17</v>
      </c>
      <c r="B18" s="313">
        <v>114111214</v>
      </c>
      <c r="C18" s="314" t="s">
        <v>481</v>
      </c>
      <c r="D18" s="314"/>
      <c r="E18" s="309">
        <v>17</v>
      </c>
      <c r="F18" s="310">
        <v>114111214</v>
      </c>
      <c r="G18" s="312" t="s">
        <v>481</v>
      </c>
      <c r="I18" s="309">
        <v>17</v>
      </c>
      <c r="J18" s="313">
        <v>113111769</v>
      </c>
      <c r="K18" s="314" t="s">
        <v>134</v>
      </c>
    </row>
    <row r="19" spans="1:11" x14ac:dyDescent="0.25">
      <c r="A19" s="309">
        <v>18</v>
      </c>
      <c r="B19" s="313">
        <v>113111694</v>
      </c>
      <c r="C19" s="314" t="s">
        <v>482</v>
      </c>
      <c r="D19" s="314"/>
      <c r="E19" s="309">
        <v>18</v>
      </c>
      <c r="F19" s="310">
        <v>113111694</v>
      </c>
      <c r="G19" s="312" t="s">
        <v>482</v>
      </c>
      <c r="I19" s="309">
        <v>18</v>
      </c>
      <c r="J19" s="313">
        <v>115110843</v>
      </c>
      <c r="K19" s="314" t="s">
        <v>135</v>
      </c>
    </row>
    <row r="20" spans="1:11" x14ac:dyDescent="0.25">
      <c r="A20" s="309">
        <v>19</v>
      </c>
      <c r="B20" s="313">
        <v>116110149</v>
      </c>
      <c r="C20" s="314" t="s">
        <v>805</v>
      </c>
      <c r="D20" s="314"/>
      <c r="E20" s="309">
        <v>19</v>
      </c>
      <c r="F20" s="310">
        <v>114110554</v>
      </c>
      <c r="G20" s="312" t="s">
        <v>483</v>
      </c>
      <c r="I20" s="309">
        <v>19</v>
      </c>
      <c r="J20" s="313">
        <v>113111868</v>
      </c>
      <c r="K20" s="314" t="s">
        <v>136</v>
      </c>
    </row>
    <row r="21" spans="1:11" x14ac:dyDescent="0.25">
      <c r="A21" s="309">
        <v>20</v>
      </c>
      <c r="B21" s="313">
        <v>111111738</v>
      </c>
      <c r="C21" s="314" t="s">
        <v>484</v>
      </c>
      <c r="D21" s="314"/>
      <c r="E21" s="309">
        <v>20</v>
      </c>
      <c r="F21" s="310">
        <v>111111738</v>
      </c>
      <c r="G21" s="312" t="s">
        <v>484</v>
      </c>
      <c r="I21" s="309">
        <v>20</v>
      </c>
      <c r="J21" s="313">
        <v>111111290</v>
      </c>
      <c r="K21" s="314" t="s">
        <v>137</v>
      </c>
    </row>
    <row r="22" spans="1:11" x14ac:dyDescent="0.25">
      <c r="A22" s="309">
        <v>21</v>
      </c>
      <c r="B22" s="313">
        <v>111111597</v>
      </c>
      <c r="C22" s="314" t="s">
        <v>806</v>
      </c>
      <c r="D22" s="314"/>
      <c r="E22" s="309">
        <v>21</v>
      </c>
      <c r="F22" s="310">
        <v>115111486</v>
      </c>
      <c r="G22" s="312" t="s">
        <v>485</v>
      </c>
      <c r="I22" s="309">
        <v>21</v>
      </c>
      <c r="J22" s="313">
        <v>114111214</v>
      </c>
      <c r="K22" s="314" t="s">
        <v>138</v>
      </c>
    </row>
    <row r="23" spans="1:11" x14ac:dyDescent="0.25">
      <c r="A23" s="309">
        <v>22</v>
      </c>
      <c r="B23" s="313">
        <v>112113287</v>
      </c>
      <c r="C23" s="314" t="s">
        <v>486</v>
      </c>
      <c r="D23" s="314"/>
      <c r="E23" s="309">
        <v>22</v>
      </c>
      <c r="F23" s="310">
        <v>112113287</v>
      </c>
      <c r="G23" s="312" t="s">
        <v>486</v>
      </c>
      <c r="I23" s="309">
        <v>22</v>
      </c>
      <c r="J23" s="313">
        <v>113111694</v>
      </c>
      <c r="K23" s="314" t="s">
        <v>139</v>
      </c>
    </row>
    <row r="24" spans="1:11" x14ac:dyDescent="0.25">
      <c r="A24" s="309">
        <v>23</v>
      </c>
      <c r="B24" s="313">
        <v>111111332</v>
      </c>
      <c r="C24" s="314" t="s">
        <v>487</v>
      </c>
      <c r="D24" s="314"/>
      <c r="E24" s="309">
        <v>23</v>
      </c>
      <c r="F24" s="310">
        <v>111111332</v>
      </c>
      <c r="G24" s="312" t="s">
        <v>487</v>
      </c>
      <c r="I24" s="309">
        <v>23</v>
      </c>
      <c r="J24" s="313">
        <v>111111274</v>
      </c>
      <c r="K24" s="314" t="s">
        <v>140</v>
      </c>
    </row>
    <row r="25" spans="1:11" x14ac:dyDescent="0.25">
      <c r="A25" s="309">
        <v>24</v>
      </c>
      <c r="B25" s="313">
        <v>115111387</v>
      </c>
      <c r="C25" s="314" t="s">
        <v>488</v>
      </c>
      <c r="D25" s="314"/>
      <c r="E25" s="309">
        <v>24</v>
      </c>
      <c r="F25" s="310">
        <v>115111387</v>
      </c>
      <c r="G25" s="312" t="s">
        <v>488</v>
      </c>
      <c r="I25" s="309">
        <v>24</v>
      </c>
      <c r="J25" s="313">
        <v>114110554</v>
      </c>
      <c r="K25" s="314" t="s">
        <v>141</v>
      </c>
    </row>
    <row r="26" spans="1:11" x14ac:dyDescent="0.25">
      <c r="A26" s="309">
        <v>25</v>
      </c>
      <c r="B26" s="313">
        <v>116110255</v>
      </c>
      <c r="C26" s="314" t="s">
        <v>807</v>
      </c>
      <c r="D26" s="314"/>
      <c r="E26" s="309">
        <v>25</v>
      </c>
      <c r="F26" s="310">
        <v>113111728</v>
      </c>
      <c r="G26" s="312" t="s">
        <v>489</v>
      </c>
      <c r="I26" s="309">
        <v>25</v>
      </c>
      <c r="J26" s="313">
        <v>115111486</v>
      </c>
      <c r="K26" s="314" t="s">
        <v>142</v>
      </c>
    </row>
    <row r="27" spans="1:11" x14ac:dyDescent="0.25">
      <c r="A27" s="309">
        <v>26</v>
      </c>
      <c r="B27" s="313">
        <v>113111728</v>
      </c>
      <c r="C27" s="314" t="s">
        <v>489</v>
      </c>
      <c r="D27" s="314"/>
      <c r="E27" s="309">
        <v>26</v>
      </c>
      <c r="F27" s="310">
        <v>111111183</v>
      </c>
      <c r="G27" s="312" t="s">
        <v>490</v>
      </c>
      <c r="I27" s="309">
        <v>26</v>
      </c>
      <c r="J27" s="313">
        <v>111111597</v>
      </c>
      <c r="K27" s="314" t="s">
        <v>143</v>
      </c>
    </row>
    <row r="28" spans="1:11" x14ac:dyDescent="0.25">
      <c r="A28" s="309">
        <v>27</v>
      </c>
      <c r="B28" s="313">
        <v>111111183</v>
      </c>
      <c r="C28" s="314" t="s">
        <v>490</v>
      </c>
      <c r="D28" s="314"/>
      <c r="E28" s="309">
        <v>27</v>
      </c>
      <c r="F28" s="310">
        <v>111111340</v>
      </c>
      <c r="G28" s="312" t="s">
        <v>491</v>
      </c>
      <c r="I28" s="309">
        <v>27</v>
      </c>
      <c r="J28" s="313">
        <v>112113287</v>
      </c>
      <c r="K28" s="314" t="s">
        <v>144</v>
      </c>
    </row>
    <row r="29" spans="1:11" x14ac:dyDescent="0.25">
      <c r="A29" s="309">
        <v>28</v>
      </c>
      <c r="B29" s="313">
        <v>113111652</v>
      </c>
      <c r="C29" s="314" t="s">
        <v>808</v>
      </c>
      <c r="D29" s="314"/>
      <c r="E29" s="309">
        <v>28</v>
      </c>
      <c r="F29" s="310">
        <v>114112907</v>
      </c>
      <c r="G29" s="312" t="s">
        <v>492</v>
      </c>
      <c r="I29" s="309">
        <v>28</v>
      </c>
      <c r="J29" s="313">
        <v>115111387</v>
      </c>
      <c r="K29" s="314" t="s">
        <v>145</v>
      </c>
    </row>
    <row r="30" spans="1:11" x14ac:dyDescent="0.25">
      <c r="A30" s="309">
        <v>29</v>
      </c>
      <c r="B30" s="313">
        <v>114112907</v>
      </c>
      <c r="C30" s="314" t="s">
        <v>492</v>
      </c>
      <c r="D30" s="314"/>
      <c r="E30" s="309">
        <v>29</v>
      </c>
      <c r="F30" s="310">
        <v>114114754</v>
      </c>
      <c r="G30" s="312" t="s">
        <v>493</v>
      </c>
      <c r="I30" s="309">
        <v>29</v>
      </c>
      <c r="J30" s="313">
        <v>113111728</v>
      </c>
      <c r="K30" s="314" t="s">
        <v>146</v>
      </c>
    </row>
    <row r="31" spans="1:11" x14ac:dyDescent="0.25">
      <c r="A31" s="309">
        <v>30</v>
      </c>
      <c r="B31" s="313">
        <v>114114754</v>
      </c>
      <c r="C31" s="314" t="s">
        <v>493</v>
      </c>
      <c r="D31" s="314"/>
      <c r="E31" s="309">
        <v>30</v>
      </c>
      <c r="F31" s="310">
        <v>113110506</v>
      </c>
      <c r="G31" s="312" t="s">
        <v>494</v>
      </c>
      <c r="I31" s="309">
        <v>30</v>
      </c>
      <c r="J31" s="313">
        <v>111111183</v>
      </c>
      <c r="K31" s="314" t="s">
        <v>147</v>
      </c>
    </row>
    <row r="32" spans="1:11" x14ac:dyDescent="0.25">
      <c r="A32" s="309">
        <v>31</v>
      </c>
      <c r="B32" s="313">
        <v>113110506</v>
      </c>
      <c r="C32" s="314" t="s">
        <v>494</v>
      </c>
      <c r="D32" s="314"/>
      <c r="E32" s="309">
        <v>31</v>
      </c>
      <c r="F32" s="310">
        <v>115111098</v>
      </c>
      <c r="G32" s="312" t="s">
        <v>495</v>
      </c>
      <c r="I32" s="309">
        <v>31</v>
      </c>
      <c r="J32" s="313">
        <v>113111652</v>
      </c>
      <c r="K32" s="314" t="s">
        <v>148</v>
      </c>
    </row>
    <row r="33" spans="1:11" x14ac:dyDescent="0.25">
      <c r="A33" s="309">
        <v>32</v>
      </c>
      <c r="B33" s="313">
        <v>115111098</v>
      </c>
      <c r="C33" s="314" t="s">
        <v>495</v>
      </c>
      <c r="D33" s="314"/>
      <c r="E33" s="309">
        <v>32</v>
      </c>
      <c r="F33" s="310">
        <v>115111411</v>
      </c>
      <c r="G33" s="312" t="s">
        <v>496</v>
      </c>
      <c r="I33" s="309">
        <v>32</v>
      </c>
      <c r="J33" s="313">
        <v>111111340</v>
      </c>
      <c r="K33" s="314" t="s">
        <v>149</v>
      </c>
    </row>
    <row r="34" spans="1:11" x14ac:dyDescent="0.25">
      <c r="A34" s="309">
        <v>33</v>
      </c>
      <c r="B34" s="313">
        <v>115111411</v>
      </c>
      <c r="C34" s="314" t="s">
        <v>496</v>
      </c>
      <c r="D34" s="314"/>
      <c r="E34" s="309">
        <v>33</v>
      </c>
      <c r="F34" s="310">
        <v>113111827</v>
      </c>
      <c r="G34" s="312" t="s">
        <v>497</v>
      </c>
      <c r="I34" s="309">
        <v>33</v>
      </c>
      <c r="J34" s="313">
        <v>114112907</v>
      </c>
      <c r="K34" s="314" t="s">
        <v>150</v>
      </c>
    </row>
    <row r="35" spans="1:11" x14ac:dyDescent="0.25">
      <c r="A35" s="309">
        <v>34</v>
      </c>
      <c r="B35" s="313">
        <v>113111827</v>
      </c>
      <c r="C35" s="314" t="s">
        <v>497</v>
      </c>
      <c r="D35" s="314"/>
      <c r="E35" s="309">
        <v>34</v>
      </c>
      <c r="F35" s="310">
        <v>112111521</v>
      </c>
      <c r="G35" s="312" t="s">
        <v>498</v>
      </c>
      <c r="I35" s="309">
        <v>34</v>
      </c>
      <c r="J35" s="313">
        <v>114114754</v>
      </c>
      <c r="K35" s="314" t="s">
        <v>151</v>
      </c>
    </row>
    <row r="36" spans="1:11" x14ac:dyDescent="0.25">
      <c r="A36" s="309">
        <v>35</v>
      </c>
      <c r="B36" s="313">
        <v>116110180</v>
      </c>
      <c r="C36" s="314" t="s">
        <v>809</v>
      </c>
      <c r="D36" s="314"/>
      <c r="E36" s="309">
        <v>35</v>
      </c>
      <c r="F36" s="310">
        <v>112111422</v>
      </c>
      <c r="G36" s="312" t="s">
        <v>499</v>
      </c>
      <c r="I36" s="309">
        <v>35</v>
      </c>
      <c r="J36" s="313">
        <v>113110506</v>
      </c>
      <c r="K36" s="314" t="s">
        <v>152</v>
      </c>
    </row>
    <row r="37" spans="1:11" x14ac:dyDescent="0.25">
      <c r="A37" s="309">
        <v>36</v>
      </c>
      <c r="B37" s="313">
        <v>116110297</v>
      </c>
      <c r="C37" s="314" t="s">
        <v>810</v>
      </c>
      <c r="D37" s="314"/>
      <c r="E37" s="309">
        <v>36</v>
      </c>
      <c r="F37" s="310">
        <v>112111463</v>
      </c>
      <c r="G37" s="312" t="s">
        <v>500</v>
      </c>
      <c r="I37" s="309">
        <v>36</v>
      </c>
      <c r="J37" s="313">
        <v>115111098</v>
      </c>
      <c r="K37" s="314" t="s">
        <v>153</v>
      </c>
    </row>
    <row r="38" spans="1:11" x14ac:dyDescent="0.25">
      <c r="A38" s="309">
        <v>37</v>
      </c>
      <c r="B38" s="313">
        <v>112111422</v>
      </c>
      <c r="C38" s="314" t="s">
        <v>499</v>
      </c>
      <c r="D38" s="314"/>
      <c r="E38" s="309">
        <v>37</v>
      </c>
      <c r="F38" s="310">
        <v>115110082</v>
      </c>
      <c r="G38" s="312" t="s">
        <v>501</v>
      </c>
      <c r="I38" s="309">
        <v>37</v>
      </c>
      <c r="J38" s="313">
        <v>115111411</v>
      </c>
      <c r="K38" s="314" t="s">
        <v>154</v>
      </c>
    </row>
    <row r="39" spans="1:11" x14ac:dyDescent="0.25">
      <c r="A39" s="309">
        <v>38</v>
      </c>
      <c r="B39" s="313">
        <v>116110040</v>
      </c>
      <c r="C39" s="314" t="s">
        <v>811</v>
      </c>
      <c r="D39" s="314"/>
      <c r="E39" s="309">
        <v>38</v>
      </c>
      <c r="F39" s="310">
        <v>113111686</v>
      </c>
      <c r="G39" s="312" t="s">
        <v>502</v>
      </c>
      <c r="I39" s="309">
        <v>38</v>
      </c>
      <c r="J39" s="313">
        <v>113111827</v>
      </c>
      <c r="K39" s="314" t="s">
        <v>155</v>
      </c>
    </row>
    <row r="40" spans="1:11" x14ac:dyDescent="0.25">
      <c r="A40" s="309">
        <v>39</v>
      </c>
      <c r="B40" s="313">
        <v>112111463</v>
      </c>
      <c r="C40" s="314" t="s">
        <v>500</v>
      </c>
      <c r="D40" s="314"/>
      <c r="E40" s="309">
        <v>39</v>
      </c>
      <c r="F40" s="310">
        <v>114114762</v>
      </c>
      <c r="G40" s="312" t="s">
        <v>503</v>
      </c>
      <c r="I40" s="309">
        <v>39</v>
      </c>
      <c r="J40" s="313">
        <v>112111521</v>
      </c>
      <c r="K40" s="314" t="s">
        <v>156</v>
      </c>
    </row>
    <row r="41" spans="1:11" x14ac:dyDescent="0.25">
      <c r="A41" s="309">
        <v>40</v>
      </c>
      <c r="B41" s="313">
        <v>115110082</v>
      </c>
      <c r="C41" s="314" t="s">
        <v>501</v>
      </c>
      <c r="D41" s="314"/>
      <c r="E41" s="309">
        <v>40</v>
      </c>
      <c r="F41" s="310">
        <v>114110521</v>
      </c>
      <c r="G41" s="312" t="s">
        <v>504</v>
      </c>
      <c r="I41" s="309">
        <v>40</v>
      </c>
      <c r="J41" s="313">
        <v>112111463</v>
      </c>
      <c r="K41" s="314" t="s">
        <v>157</v>
      </c>
    </row>
    <row r="42" spans="1:11" x14ac:dyDescent="0.25">
      <c r="A42" s="309">
        <v>41</v>
      </c>
      <c r="B42" s="313">
        <v>113110480</v>
      </c>
      <c r="C42" s="314" t="s">
        <v>505</v>
      </c>
      <c r="D42" s="314"/>
      <c r="E42" s="309">
        <v>41</v>
      </c>
      <c r="F42" s="310">
        <v>113110480</v>
      </c>
      <c r="G42" s="312" t="s">
        <v>505</v>
      </c>
      <c r="I42" s="309">
        <v>41</v>
      </c>
      <c r="J42" s="313">
        <v>115110082</v>
      </c>
      <c r="K42" s="314" t="s">
        <v>158</v>
      </c>
    </row>
    <row r="43" spans="1:11" x14ac:dyDescent="0.25">
      <c r="A43" s="309">
        <v>42</v>
      </c>
      <c r="B43" s="313">
        <v>113111686</v>
      </c>
      <c r="C43" s="314" t="s">
        <v>502</v>
      </c>
      <c r="D43" s="314"/>
      <c r="E43" s="309">
        <v>42</v>
      </c>
      <c r="F43" s="310">
        <v>115111239</v>
      </c>
      <c r="G43" s="312" t="s">
        <v>506</v>
      </c>
      <c r="I43" s="309">
        <v>42</v>
      </c>
      <c r="J43" s="313">
        <v>113110480</v>
      </c>
      <c r="K43" s="314" t="s">
        <v>159</v>
      </c>
    </row>
    <row r="44" spans="1:11" x14ac:dyDescent="0.25">
      <c r="A44" s="309">
        <v>43</v>
      </c>
      <c r="B44" s="313">
        <v>116110164</v>
      </c>
      <c r="C44" s="314" t="s">
        <v>812</v>
      </c>
      <c r="D44" s="314"/>
      <c r="E44" s="309">
        <v>43</v>
      </c>
      <c r="F44" s="310">
        <v>113110050</v>
      </c>
      <c r="G44" s="312" t="s">
        <v>507</v>
      </c>
      <c r="I44" s="309">
        <v>43</v>
      </c>
      <c r="J44" s="313">
        <v>113111686</v>
      </c>
      <c r="K44" s="314" t="s">
        <v>160</v>
      </c>
    </row>
    <row r="45" spans="1:11" x14ac:dyDescent="0.25">
      <c r="A45" s="309">
        <v>44</v>
      </c>
      <c r="B45" s="313">
        <v>116110388</v>
      </c>
      <c r="C45" s="314" t="s">
        <v>813</v>
      </c>
      <c r="D45" s="314"/>
      <c r="E45" s="309">
        <v>44</v>
      </c>
      <c r="F45" s="310">
        <v>114110620</v>
      </c>
      <c r="G45" s="312" t="s">
        <v>508</v>
      </c>
      <c r="I45" s="309">
        <v>44</v>
      </c>
      <c r="J45" s="313">
        <v>114114762</v>
      </c>
      <c r="K45" s="314" t="s">
        <v>161</v>
      </c>
    </row>
    <row r="46" spans="1:11" x14ac:dyDescent="0.25">
      <c r="A46" s="309">
        <v>45</v>
      </c>
      <c r="B46" s="313">
        <v>114114762</v>
      </c>
      <c r="C46" s="314" t="s">
        <v>503</v>
      </c>
      <c r="D46" s="314"/>
      <c r="E46" s="309">
        <v>45</v>
      </c>
      <c r="F46" s="310">
        <v>110111531</v>
      </c>
      <c r="G46" s="312" t="s">
        <v>509</v>
      </c>
      <c r="I46" s="309">
        <v>45</v>
      </c>
      <c r="J46" s="313">
        <v>114110521</v>
      </c>
      <c r="K46" s="314" t="s">
        <v>162</v>
      </c>
    </row>
    <row r="47" spans="1:11" x14ac:dyDescent="0.25">
      <c r="A47" s="309">
        <v>46</v>
      </c>
      <c r="B47" s="313">
        <v>114110521</v>
      </c>
      <c r="C47" s="314" t="s">
        <v>504</v>
      </c>
      <c r="D47" s="314"/>
      <c r="E47" s="309">
        <v>46</v>
      </c>
      <c r="F47" s="310">
        <v>115110991</v>
      </c>
      <c r="G47" s="312" t="s">
        <v>510</v>
      </c>
      <c r="I47" s="309">
        <v>46</v>
      </c>
      <c r="J47" s="313">
        <v>115111239</v>
      </c>
      <c r="K47" s="314" t="s">
        <v>163</v>
      </c>
    </row>
    <row r="48" spans="1:11" x14ac:dyDescent="0.25">
      <c r="A48" s="309">
        <v>47</v>
      </c>
      <c r="B48" s="313">
        <v>115111239</v>
      </c>
      <c r="C48" s="314" t="s">
        <v>506</v>
      </c>
      <c r="D48" s="314"/>
      <c r="E48" s="309">
        <v>47</v>
      </c>
      <c r="F48" s="310">
        <v>111210100</v>
      </c>
      <c r="G48" s="312" t="s">
        <v>511</v>
      </c>
      <c r="I48" s="309">
        <v>47</v>
      </c>
      <c r="J48" s="313">
        <v>113110050</v>
      </c>
      <c r="K48" s="314" t="s">
        <v>164</v>
      </c>
    </row>
    <row r="49" spans="1:11" x14ac:dyDescent="0.25">
      <c r="A49" s="309">
        <v>48</v>
      </c>
      <c r="B49" s="313">
        <v>113110050</v>
      </c>
      <c r="C49" s="314" t="s">
        <v>507</v>
      </c>
      <c r="D49" s="314"/>
      <c r="E49" s="309">
        <v>48</v>
      </c>
      <c r="F49" s="310">
        <v>110111838</v>
      </c>
      <c r="G49" s="312" t="s">
        <v>512</v>
      </c>
      <c r="I49" s="309">
        <v>48</v>
      </c>
      <c r="J49" s="313">
        <v>114110620</v>
      </c>
      <c r="K49" s="314" t="s">
        <v>165</v>
      </c>
    </row>
    <row r="50" spans="1:11" x14ac:dyDescent="0.25">
      <c r="A50" s="309">
        <v>49</v>
      </c>
      <c r="B50" s="313">
        <v>114110620</v>
      </c>
      <c r="C50" s="314" t="s">
        <v>814</v>
      </c>
      <c r="D50" s="314"/>
      <c r="E50" s="309">
        <v>49</v>
      </c>
      <c r="F50" s="310">
        <v>115111403</v>
      </c>
      <c r="G50" s="312" t="s">
        <v>513</v>
      </c>
      <c r="I50" s="309">
        <v>49</v>
      </c>
      <c r="J50" s="313">
        <v>110111531</v>
      </c>
      <c r="K50" s="314" t="s">
        <v>166</v>
      </c>
    </row>
    <row r="51" spans="1:11" x14ac:dyDescent="0.25">
      <c r="A51" s="309">
        <v>50</v>
      </c>
      <c r="B51" s="313">
        <v>110111531</v>
      </c>
      <c r="C51" s="314" t="s">
        <v>509</v>
      </c>
      <c r="D51" s="314"/>
      <c r="E51" s="309">
        <v>50</v>
      </c>
      <c r="F51" s="310">
        <v>113110530</v>
      </c>
      <c r="G51" s="312" t="s">
        <v>514</v>
      </c>
      <c r="I51" s="309">
        <v>50</v>
      </c>
      <c r="J51" s="313">
        <v>115110991</v>
      </c>
      <c r="K51" s="314" t="s">
        <v>167</v>
      </c>
    </row>
    <row r="52" spans="1:11" x14ac:dyDescent="0.25">
      <c r="A52" s="309">
        <v>51</v>
      </c>
      <c r="B52" s="313">
        <v>115110991</v>
      </c>
      <c r="C52" s="314" t="s">
        <v>510</v>
      </c>
      <c r="D52" s="314"/>
      <c r="E52" s="309">
        <v>51</v>
      </c>
      <c r="F52" s="310">
        <v>115111056</v>
      </c>
      <c r="G52" s="312" t="s">
        <v>515</v>
      </c>
      <c r="I52" s="309">
        <v>51</v>
      </c>
      <c r="J52" s="313">
        <v>111210126</v>
      </c>
      <c r="K52" s="314" t="s">
        <v>168</v>
      </c>
    </row>
    <row r="53" spans="1:11" x14ac:dyDescent="0.25">
      <c r="A53" s="309">
        <v>52</v>
      </c>
      <c r="B53" s="313">
        <v>111210100</v>
      </c>
      <c r="C53" s="314" t="s">
        <v>511</v>
      </c>
      <c r="D53" s="314"/>
      <c r="E53" s="309">
        <v>52</v>
      </c>
      <c r="F53" s="310">
        <v>111111399</v>
      </c>
      <c r="G53" s="312" t="s">
        <v>516</v>
      </c>
      <c r="I53" s="309">
        <v>52</v>
      </c>
      <c r="J53" s="313">
        <v>110111838</v>
      </c>
      <c r="K53" s="314" t="s">
        <v>169</v>
      </c>
    </row>
    <row r="54" spans="1:11" x14ac:dyDescent="0.25">
      <c r="A54" s="309">
        <v>53</v>
      </c>
      <c r="B54" s="313">
        <v>110111838</v>
      </c>
      <c r="C54" s="314" t="s">
        <v>512</v>
      </c>
      <c r="D54" s="314"/>
      <c r="E54" s="309">
        <v>53</v>
      </c>
      <c r="F54" s="310">
        <v>114114721</v>
      </c>
      <c r="G54" s="312" t="s">
        <v>517</v>
      </c>
      <c r="I54" s="309">
        <v>53</v>
      </c>
      <c r="J54" s="313">
        <v>115111403</v>
      </c>
      <c r="K54" s="314" t="s">
        <v>170</v>
      </c>
    </row>
    <row r="55" spans="1:11" x14ac:dyDescent="0.25">
      <c r="A55" s="309">
        <v>54</v>
      </c>
      <c r="B55" s="313">
        <v>116110016</v>
      </c>
      <c r="C55" s="314" t="s">
        <v>815</v>
      </c>
      <c r="D55" s="314"/>
      <c r="E55" s="309">
        <v>54</v>
      </c>
      <c r="F55" s="310">
        <v>115119844</v>
      </c>
      <c r="G55" s="312" t="s">
        <v>518</v>
      </c>
      <c r="I55" s="309">
        <v>54</v>
      </c>
      <c r="J55" s="313">
        <v>110111606</v>
      </c>
      <c r="K55" s="314" t="s">
        <v>171</v>
      </c>
    </row>
    <row r="56" spans="1:11" x14ac:dyDescent="0.25">
      <c r="A56" s="309">
        <v>55</v>
      </c>
      <c r="B56" s="313">
        <v>115111403</v>
      </c>
      <c r="C56" s="314" t="s">
        <v>513</v>
      </c>
      <c r="D56" s="314"/>
      <c r="E56" s="309">
        <v>55</v>
      </c>
      <c r="F56" s="310">
        <v>110111762</v>
      </c>
      <c r="G56" s="312" t="s">
        <v>519</v>
      </c>
      <c r="I56" s="309">
        <v>55</v>
      </c>
      <c r="J56" s="313">
        <v>113110530</v>
      </c>
      <c r="K56" s="314" t="s">
        <v>172</v>
      </c>
    </row>
    <row r="57" spans="1:11" x14ac:dyDescent="0.25">
      <c r="A57" s="309">
        <v>56</v>
      </c>
      <c r="B57" s="313">
        <v>116110495</v>
      </c>
      <c r="C57" s="314" t="s">
        <v>816</v>
      </c>
      <c r="D57" s="314"/>
      <c r="E57" s="309">
        <v>56</v>
      </c>
      <c r="F57" s="310">
        <v>111110342</v>
      </c>
      <c r="G57" s="312" t="s">
        <v>520</v>
      </c>
      <c r="I57" s="309">
        <v>56</v>
      </c>
      <c r="J57" s="313">
        <v>115111056</v>
      </c>
      <c r="K57" s="314" t="s">
        <v>173</v>
      </c>
    </row>
    <row r="58" spans="1:11" x14ac:dyDescent="0.25">
      <c r="A58" s="309">
        <v>57</v>
      </c>
      <c r="B58" s="313">
        <v>113110530</v>
      </c>
      <c r="C58" s="314" t="s">
        <v>514</v>
      </c>
      <c r="D58" s="314"/>
      <c r="E58" s="309">
        <v>57</v>
      </c>
      <c r="F58" s="310">
        <v>112110069</v>
      </c>
      <c r="G58" s="312" t="s">
        <v>521</v>
      </c>
      <c r="I58" s="309">
        <v>57</v>
      </c>
      <c r="J58" s="313">
        <v>111110342</v>
      </c>
      <c r="K58" s="314" t="s">
        <v>174</v>
      </c>
    </row>
    <row r="59" spans="1:11" x14ac:dyDescent="0.25">
      <c r="A59" s="309">
        <v>58</v>
      </c>
      <c r="B59" s="313">
        <v>115111056</v>
      </c>
      <c r="C59" s="314" t="s">
        <v>515</v>
      </c>
      <c r="D59" s="314"/>
      <c r="E59" s="309">
        <v>58</v>
      </c>
      <c r="F59" s="310">
        <v>114110612</v>
      </c>
      <c r="G59" s="312" t="s">
        <v>522</v>
      </c>
      <c r="I59" s="309">
        <v>58</v>
      </c>
      <c r="J59" s="313">
        <v>112110069</v>
      </c>
      <c r="K59" s="314" t="s">
        <v>175</v>
      </c>
    </row>
    <row r="60" spans="1:11" x14ac:dyDescent="0.25">
      <c r="A60" s="309">
        <v>59</v>
      </c>
      <c r="B60" s="313">
        <v>112110069</v>
      </c>
      <c r="C60" s="314" t="s">
        <v>521</v>
      </c>
      <c r="D60" s="314"/>
      <c r="E60" s="309">
        <v>59</v>
      </c>
      <c r="F60" s="310">
        <v>114114788</v>
      </c>
      <c r="G60" s="312" t="s">
        <v>523</v>
      </c>
      <c r="I60" s="309">
        <v>59</v>
      </c>
      <c r="J60" s="313">
        <v>114110612</v>
      </c>
      <c r="K60" s="314" t="s">
        <v>176</v>
      </c>
    </row>
    <row r="61" spans="1:11" x14ac:dyDescent="0.25">
      <c r="A61" s="309">
        <v>60</v>
      </c>
      <c r="B61" s="313">
        <v>114110612</v>
      </c>
      <c r="C61" s="314" t="s">
        <v>522</v>
      </c>
      <c r="D61" s="314"/>
      <c r="E61" s="309">
        <v>60</v>
      </c>
      <c r="F61" s="310">
        <v>113111843</v>
      </c>
      <c r="G61" s="312" t="s">
        <v>524</v>
      </c>
      <c r="I61" s="309">
        <v>60</v>
      </c>
      <c r="J61" s="313">
        <v>110111853</v>
      </c>
      <c r="K61" s="314" t="s">
        <v>177</v>
      </c>
    </row>
    <row r="62" spans="1:11" x14ac:dyDescent="0.25">
      <c r="A62" s="309">
        <v>61</v>
      </c>
      <c r="B62" s="313">
        <v>111111399</v>
      </c>
      <c r="C62" s="314" t="s">
        <v>516</v>
      </c>
      <c r="D62" s="314"/>
      <c r="E62" s="309">
        <v>61</v>
      </c>
      <c r="F62" s="310">
        <v>113110035</v>
      </c>
      <c r="G62" s="312" t="s">
        <v>525</v>
      </c>
      <c r="I62" s="309">
        <v>61</v>
      </c>
      <c r="J62" s="313">
        <v>111111399</v>
      </c>
      <c r="K62" s="314" t="s">
        <v>178</v>
      </c>
    </row>
    <row r="63" spans="1:11" x14ac:dyDescent="0.25">
      <c r="A63" s="309">
        <v>62</v>
      </c>
      <c r="B63" s="313">
        <v>114114721</v>
      </c>
      <c r="C63" s="314" t="s">
        <v>517</v>
      </c>
      <c r="D63" s="314"/>
      <c r="E63" s="309">
        <v>62</v>
      </c>
      <c r="F63" s="310">
        <v>110111770</v>
      </c>
      <c r="G63" s="312" t="s">
        <v>526</v>
      </c>
      <c r="I63" s="309">
        <v>62</v>
      </c>
      <c r="J63" s="313">
        <v>114114721</v>
      </c>
      <c r="K63" s="314" t="s">
        <v>179</v>
      </c>
    </row>
    <row r="64" spans="1:11" x14ac:dyDescent="0.25">
      <c r="A64" s="309">
        <v>63</v>
      </c>
      <c r="B64" s="313">
        <v>115119844</v>
      </c>
      <c r="C64" s="314" t="s">
        <v>518</v>
      </c>
      <c r="D64" s="314"/>
      <c r="E64" s="309">
        <v>63</v>
      </c>
      <c r="F64" s="310">
        <v>115111064</v>
      </c>
      <c r="G64" s="312" t="s">
        <v>527</v>
      </c>
      <c r="I64" s="309">
        <v>63</v>
      </c>
      <c r="J64" s="313">
        <v>115119844</v>
      </c>
      <c r="K64" s="314" t="s">
        <v>180</v>
      </c>
    </row>
    <row r="65" spans="1:11" x14ac:dyDescent="0.25">
      <c r="A65" s="309">
        <v>64</v>
      </c>
      <c r="B65" s="313">
        <v>110111762</v>
      </c>
      <c r="C65" s="314" t="s">
        <v>519</v>
      </c>
      <c r="D65" s="314"/>
      <c r="E65" s="309">
        <v>64</v>
      </c>
      <c r="F65" s="310">
        <v>114112923</v>
      </c>
      <c r="G65" s="312" t="s">
        <v>528</v>
      </c>
      <c r="I65" s="309">
        <v>64</v>
      </c>
      <c r="J65" s="313">
        <v>110111762</v>
      </c>
      <c r="K65" s="314" t="s">
        <v>181</v>
      </c>
    </row>
    <row r="66" spans="1:11" x14ac:dyDescent="0.25">
      <c r="A66" s="309">
        <v>65</v>
      </c>
      <c r="B66" s="313">
        <v>114114788</v>
      </c>
      <c r="C66" s="314" t="s">
        <v>523</v>
      </c>
      <c r="D66" s="314"/>
      <c r="E66" s="309">
        <v>65</v>
      </c>
      <c r="F66" s="310">
        <v>114111222</v>
      </c>
      <c r="G66" s="312" t="s">
        <v>529</v>
      </c>
      <c r="I66" s="309">
        <v>65</v>
      </c>
      <c r="J66" s="313">
        <v>114114788</v>
      </c>
      <c r="K66" s="314" t="s">
        <v>182</v>
      </c>
    </row>
    <row r="67" spans="1:11" x14ac:dyDescent="0.25">
      <c r="A67" s="309">
        <v>66</v>
      </c>
      <c r="B67" s="313">
        <v>113111843</v>
      </c>
      <c r="C67" s="314" t="s">
        <v>524</v>
      </c>
      <c r="D67" s="314"/>
      <c r="E67" s="309">
        <v>66</v>
      </c>
      <c r="F67" s="310">
        <v>115111478</v>
      </c>
      <c r="G67" s="312" t="s">
        <v>530</v>
      </c>
      <c r="I67" s="309">
        <v>66</v>
      </c>
      <c r="J67" s="313">
        <v>113111843</v>
      </c>
      <c r="K67" s="314" t="s">
        <v>183</v>
      </c>
    </row>
    <row r="68" spans="1:11" x14ac:dyDescent="0.25">
      <c r="A68" s="309">
        <v>67</v>
      </c>
      <c r="B68" s="313">
        <v>113110035</v>
      </c>
      <c r="C68" s="314" t="s">
        <v>525</v>
      </c>
      <c r="D68" s="314"/>
      <c r="E68" s="309">
        <v>67</v>
      </c>
      <c r="F68" s="310">
        <v>114111198</v>
      </c>
      <c r="G68" s="312" t="s">
        <v>531</v>
      </c>
      <c r="I68" s="309">
        <v>67</v>
      </c>
      <c r="J68" s="313">
        <v>113110035</v>
      </c>
      <c r="K68" s="314" t="s">
        <v>184</v>
      </c>
    </row>
    <row r="69" spans="1:11" x14ac:dyDescent="0.25">
      <c r="A69" s="309">
        <v>68</v>
      </c>
      <c r="B69" s="313">
        <v>110111770</v>
      </c>
      <c r="C69" s="314" t="s">
        <v>526</v>
      </c>
      <c r="D69" s="314"/>
      <c r="E69" s="309">
        <v>68</v>
      </c>
      <c r="F69" s="310">
        <v>114113061</v>
      </c>
      <c r="G69" s="312" t="s">
        <v>532</v>
      </c>
      <c r="I69" s="309">
        <v>68</v>
      </c>
      <c r="J69" s="313">
        <v>110111770</v>
      </c>
      <c r="K69" s="314" t="s">
        <v>185</v>
      </c>
    </row>
    <row r="70" spans="1:11" x14ac:dyDescent="0.25">
      <c r="A70" s="309">
        <v>69</v>
      </c>
      <c r="B70" s="313">
        <v>116110305</v>
      </c>
      <c r="C70" s="314" t="s">
        <v>817</v>
      </c>
      <c r="D70" s="314"/>
      <c r="E70" s="309">
        <v>69</v>
      </c>
      <c r="F70" s="310">
        <v>114111180</v>
      </c>
      <c r="G70" s="312" t="s">
        <v>533</v>
      </c>
      <c r="I70" s="309">
        <v>69</v>
      </c>
      <c r="J70" s="313">
        <v>115111064</v>
      </c>
      <c r="K70" s="314" t="s">
        <v>186</v>
      </c>
    </row>
    <row r="71" spans="1:11" x14ac:dyDescent="0.25">
      <c r="A71" s="309">
        <v>70</v>
      </c>
      <c r="B71" s="313">
        <v>116110065</v>
      </c>
      <c r="C71" s="314" t="s">
        <v>818</v>
      </c>
      <c r="D71" s="314"/>
      <c r="E71" s="309">
        <v>70</v>
      </c>
      <c r="F71" s="310">
        <v>114114770</v>
      </c>
      <c r="G71" s="312" t="s">
        <v>534</v>
      </c>
      <c r="I71" s="309">
        <v>70</v>
      </c>
      <c r="J71" s="313">
        <v>114112923</v>
      </c>
      <c r="K71" s="314" t="s">
        <v>187</v>
      </c>
    </row>
    <row r="72" spans="1:11" x14ac:dyDescent="0.25">
      <c r="A72" s="309">
        <v>71</v>
      </c>
      <c r="B72" s="313">
        <v>115111064</v>
      </c>
      <c r="C72" s="314" t="s">
        <v>527</v>
      </c>
      <c r="D72" s="314"/>
      <c r="E72" s="309">
        <v>71</v>
      </c>
      <c r="F72" s="310">
        <v>108110230</v>
      </c>
      <c r="G72" s="312" t="s">
        <v>535</v>
      </c>
      <c r="I72" s="309">
        <v>71</v>
      </c>
      <c r="J72" s="313">
        <v>114111222</v>
      </c>
      <c r="K72" s="314" t="s">
        <v>188</v>
      </c>
    </row>
    <row r="73" spans="1:11" x14ac:dyDescent="0.25">
      <c r="A73" s="309">
        <v>72</v>
      </c>
      <c r="B73" s="313">
        <v>114112923</v>
      </c>
      <c r="C73" s="314" t="s">
        <v>528</v>
      </c>
      <c r="D73" s="314"/>
      <c r="E73" s="309">
        <v>72</v>
      </c>
      <c r="F73" s="310">
        <v>115110074</v>
      </c>
      <c r="G73" s="312" t="s">
        <v>536</v>
      </c>
      <c r="I73" s="309">
        <v>72</v>
      </c>
      <c r="J73" s="313">
        <v>115111478</v>
      </c>
      <c r="K73" s="314" t="s">
        <v>189</v>
      </c>
    </row>
    <row r="74" spans="1:11" x14ac:dyDescent="0.25">
      <c r="A74" s="309">
        <v>73</v>
      </c>
      <c r="B74" s="313">
        <v>114111222</v>
      </c>
      <c r="C74" s="314" t="s">
        <v>529</v>
      </c>
      <c r="D74" s="314"/>
      <c r="E74" s="309">
        <v>73</v>
      </c>
      <c r="F74" s="310">
        <v>112111349</v>
      </c>
      <c r="G74" s="312" t="s">
        <v>537</v>
      </c>
      <c r="I74" s="309">
        <v>73</v>
      </c>
      <c r="J74" s="313">
        <v>112110556</v>
      </c>
      <c r="K74" s="314" t="s">
        <v>190</v>
      </c>
    </row>
    <row r="75" spans="1:11" x14ac:dyDescent="0.25">
      <c r="A75" s="309">
        <v>74</v>
      </c>
      <c r="B75" s="313">
        <v>115111478</v>
      </c>
      <c r="C75" s="314" t="s">
        <v>530</v>
      </c>
      <c r="D75" s="314"/>
      <c r="E75" s="309">
        <v>74</v>
      </c>
      <c r="F75" s="310">
        <v>112111505</v>
      </c>
      <c r="G75" s="312" t="s">
        <v>538</v>
      </c>
      <c r="I75" s="309">
        <v>74</v>
      </c>
      <c r="J75" s="313">
        <v>114111198</v>
      </c>
      <c r="K75" s="314" t="s">
        <v>191</v>
      </c>
    </row>
    <row r="76" spans="1:11" x14ac:dyDescent="0.25">
      <c r="A76" s="309">
        <v>75</v>
      </c>
      <c r="B76" s="313">
        <v>112110556</v>
      </c>
      <c r="C76" s="314" t="s">
        <v>540</v>
      </c>
      <c r="D76" s="314"/>
      <c r="E76" s="309">
        <v>75</v>
      </c>
      <c r="F76" s="310">
        <v>115110967</v>
      </c>
      <c r="G76" s="312" t="s">
        <v>539</v>
      </c>
      <c r="I76" s="309">
        <v>75</v>
      </c>
      <c r="J76" s="313">
        <v>114113061</v>
      </c>
      <c r="K76" s="314" t="s">
        <v>192</v>
      </c>
    </row>
    <row r="77" spans="1:11" x14ac:dyDescent="0.25">
      <c r="A77" s="309">
        <v>76</v>
      </c>
      <c r="B77" s="313">
        <v>114111198</v>
      </c>
      <c r="C77" s="314" t="s">
        <v>531</v>
      </c>
      <c r="D77" s="314"/>
      <c r="E77" s="309">
        <v>76</v>
      </c>
      <c r="F77" s="310">
        <v>112110556</v>
      </c>
      <c r="G77" s="312" t="s">
        <v>540</v>
      </c>
      <c r="I77" s="309">
        <v>76</v>
      </c>
      <c r="J77" s="313">
        <v>114111180</v>
      </c>
      <c r="K77" s="314" t="s">
        <v>193</v>
      </c>
    </row>
    <row r="78" spans="1:11" x14ac:dyDescent="0.25">
      <c r="A78" s="309">
        <v>77</v>
      </c>
      <c r="B78" s="313">
        <v>116110289</v>
      </c>
      <c r="C78" s="314" t="s">
        <v>819</v>
      </c>
      <c r="D78" s="314"/>
      <c r="E78" s="309">
        <v>77</v>
      </c>
      <c r="F78" s="310">
        <v>112111455</v>
      </c>
      <c r="G78" s="312" t="s">
        <v>541</v>
      </c>
      <c r="I78" s="309">
        <v>77</v>
      </c>
      <c r="J78" s="313">
        <v>114114770</v>
      </c>
      <c r="K78" s="314" t="s">
        <v>194</v>
      </c>
    </row>
    <row r="79" spans="1:11" x14ac:dyDescent="0.25">
      <c r="A79" s="309">
        <v>78</v>
      </c>
      <c r="B79" s="313">
        <v>114110372</v>
      </c>
      <c r="C79" s="314" t="s">
        <v>820</v>
      </c>
      <c r="D79" s="314"/>
      <c r="E79" s="309">
        <v>78</v>
      </c>
      <c r="F79" s="310">
        <v>115119745</v>
      </c>
      <c r="G79" s="312" t="s">
        <v>542</v>
      </c>
      <c r="I79" s="309">
        <v>78</v>
      </c>
      <c r="J79" s="313">
        <v>108110230</v>
      </c>
      <c r="K79" s="314" t="s">
        <v>195</v>
      </c>
    </row>
    <row r="80" spans="1:11" x14ac:dyDescent="0.25">
      <c r="A80" s="309">
        <v>79</v>
      </c>
      <c r="B80" s="313">
        <v>112111455</v>
      </c>
      <c r="C80" s="314" t="s">
        <v>541</v>
      </c>
      <c r="D80" s="314"/>
      <c r="E80" s="309">
        <v>79</v>
      </c>
      <c r="F80" s="310">
        <v>114110570</v>
      </c>
      <c r="G80" s="312" t="s">
        <v>543</v>
      </c>
      <c r="I80" s="309">
        <v>79</v>
      </c>
      <c r="J80" s="313">
        <v>115110074</v>
      </c>
      <c r="K80" s="314" t="s">
        <v>196</v>
      </c>
    </row>
    <row r="81" spans="1:11" x14ac:dyDescent="0.25">
      <c r="A81" s="309">
        <v>80</v>
      </c>
      <c r="B81" s="313">
        <v>114113061</v>
      </c>
      <c r="C81" s="314" t="s">
        <v>532</v>
      </c>
      <c r="D81" s="314"/>
      <c r="E81" s="309">
        <v>80</v>
      </c>
      <c r="F81" s="310">
        <v>115110116</v>
      </c>
      <c r="G81" s="312" t="s">
        <v>544</v>
      </c>
      <c r="I81" s="309">
        <v>80</v>
      </c>
      <c r="J81" s="313">
        <v>112111349</v>
      </c>
      <c r="K81" s="314" t="s">
        <v>197</v>
      </c>
    </row>
    <row r="82" spans="1:11" x14ac:dyDescent="0.25">
      <c r="A82" s="309">
        <v>81</v>
      </c>
      <c r="B82" s="313">
        <v>116110404</v>
      </c>
      <c r="C82" s="314" t="s">
        <v>821</v>
      </c>
      <c r="D82" s="314"/>
      <c r="E82" s="309">
        <v>81</v>
      </c>
      <c r="F82" s="310">
        <v>110112695</v>
      </c>
      <c r="G82" s="312" t="s">
        <v>545</v>
      </c>
      <c r="I82" s="309">
        <v>81</v>
      </c>
      <c r="J82" s="313">
        <v>112111414</v>
      </c>
      <c r="K82" s="314" t="s">
        <v>198</v>
      </c>
    </row>
    <row r="83" spans="1:11" x14ac:dyDescent="0.25">
      <c r="A83" s="309">
        <v>82</v>
      </c>
      <c r="B83" s="313">
        <v>114111180</v>
      </c>
      <c r="C83" s="314" t="s">
        <v>533</v>
      </c>
      <c r="D83" s="314"/>
      <c r="E83" s="309">
        <v>82</v>
      </c>
      <c r="F83" s="310">
        <v>111111373</v>
      </c>
      <c r="G83" s="312" t="s">
        <v>546</v>
      </c>
      <c r="I83" s="309">
        <v>82</v>
      </c>
      <c r="J83" s="313">
        <v>112111505</v>
      </c>
      <c r="K83" s="314" t="s">
        <v>199</v>
      </c>
    </row>
    <row r="84" spans="1:11" x14ac:dyDescent="0.25">
      <c r="A84" s="309">
        <v>83</v>
      </c>
      <c r="B84" s="313">
        <v>114114770</v>
      </c>
      <c r="C84" s="314" t="s">
        <v>534</v>
      </c>
      <c r="D84" s="314"/>
      <c r="E84" s="309">
        <v>83</v>
      </c>
      <c r="F84" s="310">
        <v>115111502</v>
      </c>
      <c r="G84" s="312" t="s">
        <v>547</v>
      </c>
      <c r="I84" s="309">
        <v>83</v>
      </c>
      <c r="J84" s="313">
        <v>112111406</v>
      </c>
      <c r="K84" s="314" t="s">
        <v>200</v>
      </c>
    </row>
    <row r="85" spans="1:11" x14ac:dyDescent="0.25">
      <c r="A85" s="309">
        <v>84</v>
      </c>
      <c r="B85" s="313">
        <v>108110230</v>
      </c>
      <c r="C85" s="314" t="s">
        <v>535</v>
      </c>
      <c r="D85" s="314"/>
      <c r="E85" s="309">
        <v>84</v>
      </c>
      <c r="F85" s="310">
        <v>115111452</v>
      </c>
      <c r="G85" s="312" t="s">
        <v>548</v>
      </c>
      <c r="I85" s="309">
        <v>84</v>
      </c>
      <c r="J85" s="313">
        <v>115110967</v>
      </c>
      <c r="K85" s="314" t="s">
        <v>201</v>
      </c>
    </row>
    <row r="86" spans="1:11" x14ac:dyDescent="0.25">
      <c r="A86" s="309">
        <v>85</v>
      </c>
      <c r="B86" s="313">
        <v>115110074</v>
      </c>
      <c r="C86" s="314" t="s">
        <v>536</v>
      </c>
      <c r="D86" s="314"/>
      <c r="E86" s="309">
        <v>85</v>
      </c>
      <c r="F86" s="310">
        <v>114112899</v>
      </c>
      <c r="G86" s="312" t="s">
        <v>549</v>
      </c>
      <c r="I86" s="309">
        <v>85</v>
      </c>
      <c r="J86" s="313">
        <v>115119745</v>
      </c>
      <c r="K86" s="314" t="s">
        <v>202</v>
      </c>
    </row>
    <row r="87" spans="1:11" x14ac:dyDescent="0.25">
      <c r="A87" s="309">
        <v>86</v>
      </c>
      <c r="B87" s="313">
        <v>116110248</v>
      </c>
      <c r="C87" s="314" t="s">
        <v>822</v>
      </c>
      <c r="D87" s="314"/>
      <c r="E87" s="309">
        <v>86</v>
      </c>
      <c r="F87" s="310">
        <v>112111430</v>
      </c>
      <c r="G87" s="312" t="s">
        <v>550</v>
      </c>
      <c r="I87" s="309">
        <v>86</v>
      </c>
      <c r="J87" s="313">
        <v>114110570</v>
      </c>
      <c r="K87" s="314" t="s">
        <v>203</v>
      </c>
    </row>
    <row r="88" spans="1:11" x14ac:dyDescent="0.25">
      <c r="A88" s="309">
        <v>87</v>
      </c>
      <c r="B88" s="313">
        <v>112111349</v>
      </c>
      <c r="C88" s="314" t="s">
        <v>537</v>
      </c>
      <c r="D88" s="314"/>
      <c r="E88" s="309">
        <v>87</v>
      </c>
      <c r="F88" s="310">
        <v>114114697</v>
      </c>
      <c r="G88" s="312" t="s">
        <v>551</v>
      </c>
      <c r="I88" s="309">
        <v>87</v>
      </c>
      <c r="J88" s="313">
        <v>115110116</v>
      </c>
      <c r="K88" s="314" t="s">
        <v>204</v>
      </c>
    </row>
    <row r="89" spans="1:11" x14ac:dyDescent="0.25">
      <c r="A89" s="309">
        <v>88</v>
      </c>
      <c r="B89" s="313">
        <v>112111406</v>
      </c>
      <c r="C89" s="314" t="s">
        <v>823</v>
      </c>
      <c r="D89" s="314"/>
      <c r="E89" s="309">
        <v>88</v>
      </c>
      <c r="F89" s="310">
        <v>115111106</v>
      </c>
      <c r="G89" s="312" t="s">
        <v>552</v>
      </c>
      <c r="I89" s="309">
        <v>88</v>
      </c>
      <c r="J89" s="313">
        <v>110112695</v>
      </c>
      <c r="K89" s="314" t="s">
        <v>205</v>
      </c>
    </row>
    <row r="90" spans="1:11" x14ac:dyDescent="0.25">
      <c r="A90" s="309">
        <v>89</v>
      </c>
      <c r="B90" s="313">
        <v>115110967</v>
      </c>
      <c r="C90" s="314" t="s">
        <v>539</v>
      </c>
      <c r="D90" s="314"/>
      <c r="E90" s="309">
        <v>89</v>
      </c>
      <c r="F90" s="310">
        <v>113111884</v>
      </c>
      <c r="G90" s="312" t="s">
        <v>553</v>
      </c>
      <c r="I90" s="309">
        <v>89</v>
      </c>
      <c r="J90" s="313">
        <v>111111373</v>
      </c>
      <c r="K90" s="314" t="s">
        <v>206</v>
      </c>
    </row>
    <row r="91" spans="1:11" x14ac:dyDescent="0.25">
      <c r="A91" s="309">
        <v>90</v>
      </c>
      <c r="B91" s="313">
        <v>116110123</v>
      </c>
      <c r="C91" s="314" t="s">
        <v>824</v>
      </c>
      <c r="D91" s="314"/>
      <c r="E91" s="309">
        <v>90</v>
      </c>
      <c r="F91" s="310">
        <v>113111645</v>
      </c>
      <c r="G91" s="312" t="s">
        <v>554</v>
      </c>
      <c r="I91" s="309">
        <v>90</v>
      </c>
      <c r="J91" s="313">
        <v>115111502</v>
      </c>
      <c r="K91" s="314" t="s">
        <v>207</v>
      </c>
    </row>
    <row r="92" spans="1:11" x14ac:dyDescent="0.25">
      <c r="A92" s="309">
        <v>91</v>
      </c>
      <c r="B92" s="313">
        <v>115119745</v>
      </c>
      <c r="C92" s="314" t="s">
        <v>542</v>
      </c>
      <c r="D92" s="314"/>
      <c r="E92" s="309">
        <v>91</v>
      </c>
      <c r="F92" s="310">
        <v>115110538</v>
      </c>
      <c r="G92" s="312" t="s">
        <v>555</v>
      </c>
      <c r="I92" s="309">
        <v>91</v>
      </c>
      <c r="J92" s="313">
        <v>115111452</v>
      </c>
      <c r="K92" s="314" t="s">
        <v>208</v>
      </c>
    </row>
    <row r="93" spans="1:11" x14ac:dyDescent="0.25">
      <c r="A93" s="309">
        <v>92</v>
      </c>
      <c r="B93" s="313">
        <v>114110570</v>
      </c>
      <c r="C93" s="314" t="s">
        <v>543</v>
      </c>
      <c r="D93" s="314"/>
      <c r="E93" s="309">
        <v>92</v>
      </c>
      <c r="F93" s="310">
        <v>115111023</v>
      </c>
      <c r="G93" s="312" t="s">
        <v>556</v>
      </c>
      <c r="I93" s="309">
        <v>92</v>
      </c>
      <c r="J93" s="313">
        <v>114112899</v>
      </c>
      <c r="K93" s="314" t="s">
        <v>209</v>
      </c>
    </row>
    <row r="94" spans="1:11" x14ac:dyDescent="0.25">
      <c r="A94" s="309">
        <v>93</v>
      </c>
      <c r="B94" s="313">
        <v>115110116</v>
      </c>
      <c r="C94" s="314" t="s">
        <v>544</v>
      </c>
      <c r="D94" s="314"/>
      <c r="E94" s="309">
        <v>93</v>
      </c>
      <c r="F94" s="310">
        <v>115111437</v>
      </c>
      <c r="G94" s="312" t="s">
        <v>557</v>
      </c>
      <c r="I94" s="309">
        <v>93</v>
      </c>
      <c r="J94" s="313">
        <v>112111430</v>
      </c>
      <c r="K94" s="314" t="s">
        <v>210</v>
      </c>
    </row>
    <row r="95" spans="1:11" x14ac:dyDescent="0.25">
      <c r="A95" s="309">
        <v>94</v>
      </c>
      <c r="B95" s="313">
        <v>110112695</v>
      </c>
      <c r="C95" s="314" t="s">
        <v>545</v>
      </c>
      <c r="D95" s="314"/>
      <c r="E95" s="309">
        <v>94</v>
      </c>
      <c r="F95" s="310">
        <v>111111381</v>
      </c>
      <c r="G95" s="312" t="s">
        <v>558</v>
      </c>
      <c r="I95" s="309">
        <v>94</v>
      </c>
      <c r="J95" s="313">
        <v>114114697</v>
      </c>
      <c r="K95" s="314" t="s">
        <v>211</v>
      </c>
    </row>
    <row r="96" spans="1:11" x14ac:dyDescent="0.25">
      <c r="A96" s="309">
        <v>95</v>
      </c>
      <c r="B96" s="313">
        <v>115111502</v>
      </c>
      <c r="C96" s="314" t="s">
        <v>547</v>
      </c>
      <c r="D96" s="314"/>
      <c r="E96" s="309">
        <v>95</v>
      </c>
      <c r="F96" s="310">
        <v>115110108</v>
      </c>
      <c r="G96" s="312" t="s">
        <v>559</v>
      </c>
      <c r="I96" s="309">
        <v>95</v>
      </c>
      <c r="J96" s="313">
        <v>113111884</v>
      </c>
      <c r="K96" s="314" t="s">
        <v>212</v>
      </c>
    </row>
    <row r="97" spans="1:11" x14ac:dyDescent="0.25">
      <c r="A97" s="309">
        <v>96</v>
      </c>
      <c r="B97" s="313">
        <v>115111452</v>
      </c>
      <c r="C97" s="314" t="s">
        <v>548</v>
      </c>
      <c r="D97" s="314"/>
      <c r="E97" s="309">
        <v>96</v>
      </c>
      <c r="F97" s="310">
        <v>112110036</v>
      </c>
      <c r="G97" s="312" t="s">
        <v>560</v>
      </c>
      <c r="I97" s="309">
        <v>96</v>
      </c>
      <c r="J97" s="313">
        <v>115110538</v>
      </c>
      <c r="K97" s="314" t="s">
        <v>213</v>
      </c>
    </row>
    <row r="98" spans="1:11" x14ac:dyDescent="0.25">
      <c r="A98" s="309">
        <v>97</v>
      </c>
      <c r="B98" s="313">
        <v>114112899</v>
      </c>
      <c r="C98" s="314" t="s">
        <v>549</v>
      </c>
      <c r="D98" s="314"/>
      <c r="E98" s="309">
        <v>97</v>
      </c>
      <c r="F98" s="310">
        <v>115111494</v>
      </c>
      <c r="G98" s="312" t="s">
        <v>561</v>
      </c>
      <c r="I98" s="309">
        <v>97</v>
      </c>
      <c r="J98" s="313">
        <v>113111645</v>
      </c>
      <c r="K98" s="314" t="s">
        <v>214</v>
      </c>
    </row>
    <row r="99" spans="1:11" x14ac:dyDescent="0.25">
      <c r="A99" s="309">
        <v>98</v>
      </c>
      <c r="B99" s="313">
        <v>114114697</v>
      </c>
      <c r="C99" s="314" t="s">
        <v>551</v>
      </c>
      <c r="D99" s="314"/>
      <c r="E99" s="309">
        <v>98</v>
      </c>
      <c r="F99" s="310">
        <v>112111497</v>
      </c>
      <c r="G99" s="312" t="s">
        <v>562</v>
      </c>
      <c r="I99" s="309">
        <v>98</v>
      </c>
      <c r="J99" s="313">
        <v>115111023</v>
      </c>
      <c r="K99" s="314" t="s">
        <v>215</v>
      </c>
    </row>
    <row r="100" spans="1:11" x14ac:dyDescent="0.25">
      <c r="A100" s="309">
        <v>99</v>
      </c>
      <c r="B100" s="313">
        <v>115111106</v>
      </c>
      <c r="C100" s="314" t="s">
        <v>552</v>
      </c>
      <c r="D100" s="314"/>
      <c r="E100" s="309">
        <v>99</v>
      </c>
      <c r="F100" s="310">
        <v>111111118</v>
      </c>
      <c r="G100" s="312" t="s">
        <v>563</v>
      </c>
      <c r="I100" s="309">
        <v>99</v>
      </c>
      <c r="J100" s="313">
        <v>115111437</v>
      </c>
      <c r="K100" s="314" t="s">
        <v>216</v>
      </c>
    </row>
    <row r="101" spans="1:11" x14ac:dyDescent="0.25">
      <c r="A101" s="309">
        <v>100</v>
      </c>
      <c r="B101" s="313">
        <v>113111884</v>
      </c>
      <c r="C101" s="314" t="s">
        <v>553</v>
      </c>
      <c r="D101" s="314"/>
      <c r="E101" s="309">
        <v>100</v>
      </c>
      <c r="F101" s="310">
        <v>112111513</v>
      </c>
      <c r="G101" s="312" t="s">
        <v>564</v>
      </c>
      <c r="I101" s="309">
        <v>100</v>
      </c>
      <c r="J101" s="313">
        <v>111111381</v>
      </c>
      <c r="K101" s="314" t="s">
        <v>217</v>
      </c>
    </row>
    <row r="102" spans="1:11" x14ac:dyDescent="0.25">
      <c r="A102" s="309">
        <v>101</v>
      </c>
      <c r="B102" s="313">
        <v>115110538</v>
      </c>
      <c r="C102" s="314" t="s">
        <v>555</v>
      </c>
      <c r="D102" s="314"/>
      <c r="E102" s="309">
        <v>101</v>
      </c>
      <c r="F102" s="310">
        <v>114114747</v>
      </c>
      <c r="G102" s="312" t="s">
        <v>565</v>
      </c>
      <c r="I102" s="309">
        <v>101</v>
      </c>
      <c r="J102" s="313">
        <v>115110108</v>
      </c>
      <c r="K102" s="314" t="s">
        <v>218</v>
      </c>
    </row>
    <row r="103" spans="1:11" x14ac:dyDescent="0.25">
      <c r="A103" s="309">
        <v>102</v>
      </c>
      <c r="B103" s="313">
        <v>115111437</v>
      </c>
      <c r="C103" s="314" t="s">
        <v>557</v>
      </c>
      <c r="D103" s="314"/>
      <c r="E103" s="309">
        <v>102</v>
      </c>
      <c r="F103" s="310">
        <v>113110498</v>
      </c>
      <c r="G103" s="312" t="s">
        <v>566</v>
      </c>
      <c r="I103" s="309">
        <v>102</v>
      </c>
      <c r="J103" s="313">
        <v>111111357</v>
      </c>
      <c r="K103" s="314" t="s">
        <v>219</v>
      </c>
    </row>
    <row r="104" spans="1:11" x14ac:dyDescent="0.25">
      <c r="A104" s="309">
        <v>103</v>
      </c>
      <c r="B104" s="313">
        <v>111111381</v>
      </c>
      <c r="C104" s="314" t="s">
        <v>558</v>
      </c>
      <c r="D104" s="314"/>
      <c r="E104" s="309">
        <v>103</v>
      </c>
      <c r="F104" s="310">
        <v>110210127</v>
      </c>
      <c r="G104" s="312" t="s">
        <v>567</v>
      </c>
      <c r="I104" s="309">
        <v>103</v>
      </c>
      <c r="J104" s="313">
        <v>112110036</v>
      </c>
      <c r="K104" s="314" t="s">
        <v>220</v>
      </c>
    </row>
    <row r="105" spans="1:11" x14ac:dyDescent="0.25">
      <c r="A105" s="309">
        <v>104</v>
      </c>
      <c r="B105" s="313">
        <v>115110108</v>
      </c>
      <c r="C105" s="314" t="s">
        <v>559</v>
      </c>
      <c r="D105" s="314"/>
      <c r="E105" s="309">
        <v>104</v>
      </c>
      <c r="F105" s="310">
        <v>113111801</v>
      </c>
      <c r="G105" s="312" t="s">
        <v>568</v>
      </c>
      <c r="I105" s="309">
        <v>104</v>
      </c>
      <c r="J105" s="313">
        <v>110111705</v>
      </c>
      <c r="K105" s="314" t="s">
        <v>221</v>
      </c>
    </row>
    <row r="106" spans="1:11" x14ac:dyDescent="0.25">
      <c r="A106" s="309">
        <v>105</v>
      </c>
      <c r="B106" s="313">
        <v>116110024</v>
      </c>
      <c r="C106" s="314" t="s">
        <v>825</v>
      </c>
      <c r="D106" s="314"/>
      <c r="E106" s="309">
        <v>105</v>
      </c>
      <c r="F106" s="310">
        <v>115110546</v>
      </c>
      <c r="G106" s="312" t="s">
        <v>569</v>
      </c>
      <c r="I106" s="309">
        <v>105</v>
      </c>
      <c r="J106" s="313">
        <v>115111494</v>
      </c>
      <c r="K106" s="314" t="s">
        <v>222</v>
      </c>
    </row>
    <row r="107" spans="1:11" x14ac:dyDescent="0.25">
      <c r="A107" s="309">
        <v>106</v>
      </c>
      <c r="B107" s="313">
        <v>112110036</v>
      </c>
      <c r="C107" s="314" t="s">
        <v>560</v>
      </c>
      <c r="D107" s="314"/>
      <c r="E107" s="309">
        <v>106</v>
      </c>
      <c r="F107" s="310">
        <v>111210043</v>
      </c>
      <c r="G107" s="312" t="s">
        <v>570</v>
      </c>
      <c r="I107" s="309">
        <v>106</v>
      </c>
      <c r="J107" s="313">
        <v>111111092</v>
      </c>
      <c r="K107" s="314" t="s">
        <v>223</v>
      </c>
    </row>
    <row r="108" spans="1:11" x14ac:dyDescent="0.25">
      <c r="A108" s="309">
        <v>107</v>
      </c>
      <c r="B108" s="313">
        <v>113110860</v>
      </c>
      <c r="C108" s="314" t="s">
        <v>826</v>
      </c>
      <c r="D108" s="314"/>
      <c r="E108" s="309">
        <v>107</v>
      </c>
      <c r="F108" s="310">
        <v>114114804</v>
      </c>
      <c r="G108" s="312" t="s">
        <v>571</v>
      </c>
      <c r="I108" s="309">
        <v>107</v>
      </c>
      <c r="J108" s="313">
        <v>114110604</v>
      </c>
      <c r="K108" s="314" t="s">
        <v>224</v>
      </c>
    </row>
    <row r="109" spans="1:11" x14ac:dyDescent="0.25">
      <c r="A109" s="309">
        <v>108</v>
      </c>
      <c r="B109" s="313">
        <v>116110347</v>
      </c>
      <c r="C109" s="314" t="s">
        <v>827</v>
      </c>
      <c r="D109" s="314"/>
      <c r="E109" s="309">
        <v>108</v>
      </c>
      <c r="F109" s="310">
        <v>115111007</v>
      </c>
      <c r="G109" s="312" t="s">
        <v>572</v>
      </c>
      <c r="I109" s="309">
        <v>108</v>
      </c>
      <c r="J109" s="313">
        <v>112111497</v>
      </c>
      <c r="K109" s="314" t="s">
        <v>225</v>
      </c>
    </row>
    <row r="110" spans="1:11" x14ac:dyDescent="0.25">
      <c r="A110" s="309">
        <v>109</v>
      </c>
      <c r="B110" s="313">
        <v>112111497</v>
      </c>
      <c r="C110" s="314" t="s">
        <v>562</v>
      </c>
      <c r="D110" s="314"/>
      <c r="E110" s="309">
        <v>109</v>
      </c>
      <c r="F110" s="310">
        <v>114112931</v>
      </c>
      <c r="G110" s="312" t="s">
        <v>573</v>
      </c>
      <c r="I110" s="309">
        <v>109</v>
      </c>
      <c r="J110" s="313">
        <v>111111118</v>
      </c>
      <c r="K110" s="314" t="s">
        <v>226</v>
      </c>
    </row>
    <row r="111" spans="1:11" x14ac:dyDescent="0.25">
      <c r="A111" s="309">
        <v>110</v>
      </c>
      <c r="B111" s="313">
        <v>116110271</v>
      </c>
      <c r="C111" s="314" t="s">
        <v>828</v>
      </c>
      <c r="D111" s="314"/>
      <c r="E111" s="309">
        <v>110</v>
      </c>
      <c r="F111" s="310">
        <v>115110975</v>
      </c>
      <c r="G111" s="312" t="s">
        <v>574</v>
      </c>
      <c r="I111" s="309">
        <v>110</v>
      </c>
      <c r="J111" s="313">
        <v>112111513</v>
      </c>
      <c r="K111" s="314" t="s">
        <v>227</v>
      </c>
    </row>
    <row r="112" spans="1:11" x14ac:dyDescent="0.25">
      <c r="A112" s="309">
        <v>111</v>
      </c>
      <c r="B112" s="313">
        <v>111111118</v>
      </c>
      <c r="C112" s="314" t="s">
        <v>563</v>
      </c>
      <c r="D112" s="314"/>
      <c r="E112" s="309">
        <v>111</v>
      </c>
      <c r="F112" s="310">
        <v>115110983</v>
      </c>
      <c r="G112" s="312" t="s">
        <v>575</v>
      </c>
      <c r="I112" s="309">
        <v>111</v>
      </c>
      <c r="J112" s="313">
        <v>114110562</v>
      </c>
      <c r="K112" s="314" t="s">
        <v>228</v>
      </c>
    </row>
    <row r="113" spans="1:11" x14ac:dyDescent="0.25">
      <c r="A113" s="309">
        <v>112</v>
      </c>
      <c r="B113" s="313">
        <v>114114747</v>
      </c>
      <c r="C113" s="314" t="s">
        <v>565</v>
      </c>
      <c r="D113" s="314"/>
      <c r="E113" s="309">
        <v>112</v>
      </c>
      <c r="F113" s="310">
        <v>115111445</v>
      </c>
      <c r="G113" s="312" t="s">
        <v>576</v>
      </c>
      <c r="I113" s="309">
        <v>112</v>
      </c>
      <c r="J113" s="313">
        <v>114114747</v>
      </c>
      <c r="K113" s="314" t="s">
        <v>229</v>
      </c>
    </row>
    <row r="114" spans="1:11" x14ac:dyDescent="0.25">
      <c r="A114" s="309">
        <v>113</v>
      </c>
      <c r="B114" s="313">
        <v>113110498</v>
      </c>
      <c r="C114" s="314" t="s">
        <v>566</v>
      </c>
      <c r="D114" s="314"/>
      <c r="E114" s="309">
        <v>113</v>
      </c>
      <c r="F114" s="310">
        <v>112110028</v>
      </c>
      <c r="G114" s="312" t="s">
        <v>577</v>
      </c>
      <c r="I114" s="309">
        <v>113</v>
      </c>
      <c r="J114" s="313">
        <v>113110498</v>
      </c>
      <c r="K114" s="314" t="s">
        <v>230</v>
      </c>
    </row>
    <row r="115" spans="1:11" x14ac:dyDescent="0.25">
      <c r="A115" s="309">
        <v>114</v>
      </c>
      <c r="B115" s="313">
        <v>113111801</v>
      </c>
      <c r="C115" s="314" t="s">
        <v>568</v>
      </c>
      <c r="D115" s="314"/>
      <c r="E115" s="309">
        <v>114</v>
      </c>
      <c r="F115" s="310">
        <v>111210084</v>
      </c>
      <c r="G115" s="312" t="s">
        <v>578</v>
      </c>
      <c r="I115" s="309">
        <v>114</v>
      </c>
      <c r="J115" s="313">
        <v>110210127</v>
      </c>
      <c r="K115" s="314" t="s">
        <v>231</v>
      </c>
    </row>
    <row r="116" spans="1:11" x14ac:dyDescent="0.25">
      <c r="A116" s="309">
        <v>115</v>
      </c>
      <c r="B116" s="313">
        <v>115110546</v>
      </c>
      <c r="C116" s="314" t="s">
        <v>569</v>
      </c>
      <c r="D116" s="314"/>
      <c r="E116" s="309">
        <v>115</v>
      </c>
      <c r="F116" s="310">
        <v>115119851</v>
      </c>
      <c r="G116" s="312" t="s">
        <v>579</v>
      </c>
      <c r="I116" s="309">
        <v>115</v>
      </c>
      <c r="J116" s="313">
        <v>113111801</v>
      </c>
      <c r="K116" s="314" t="s">
        <v>232</v>
      </c>
    </row>
    <row r="117" spans="1:11" x14ac:dyDescent="0.25">
      <c r="A117" s="309">
        <v>116</v>
      </c>
      <c r="B117" s="313">
        <v>114114804</v>
      </c>
      <c r="C117" s="314" t="s">
        <v>571</v>
      </c>
      <c r="D117" s="314"/>
      <c r="E117" s="309">
        <v>116</v>
      </c>
      <c r="F117" s="310">
        <v>114110513</v>
      </c>
      <c r="G117" s="312" t="s">
        <v>580</v>
      </c>
      <c r="I117" s="309">
        <v>116</v>
      </c>
      <c r="J117" s="313">
        <v>115110546</v>
      </c>
      <c r="K117" s="314" t="s">
        <v>233</v>
      </c>
    </row>
    <row r="118" spans="1:11" x14ac:dyDescent="0.25">
      <c r="A118" s="309">
        <v>117</v>
      </c>
      <c r="B118" s="313">
        <v>116110263</v>
      </c>
      <c r="C118" s="314" t="s">
        <v>829</v>
      </c>
      <c r="D118" s="314"/>
      <c r="E118" s="309">
        <v>117</v>
      </c>
      <c r="F118" s="310">
        <v>111111266</v>
      </c>
      <c r="G118" s="312" t="s">
        <v>581</v>
      </c>
      <c r="I118" s="309">
        <v>117</v>
      </c>
      <c r="J118" s="313">
        <v>114114804</v>
      </c>
      <c r="K118" s="314" t="s">
        <v>234</v>
      </c>
    </row>
    <row r="119" spans="1:11" x14ac:dyDescent="0.25">
      <c r="A119" s="309">
        <v>118</v>
      </c>
      <c r="B119" s="313">
        <v>114112931</v>
      </c>
      <c r="C119" s="314" t="s">
        <v>573</v>
      </c>
      <c r="D119" s="314"/>
      <c r="E119" s="309">
        <v>118</v>
      </c>
      <c r="F119" s="310">
        <v>113111751</v>
      </c>
      <c r="G119" s="312" t="s">
        <v>582</v>
      </c>
      <c r="I119" s="309">
        <v>118</v>
      </c>
      <c r="J119" s="313">
        <v>115111007</v>
      </c>
      <c r="K119" s="314" t="s">
        <v>235</v>
      </c>
    </row>
    <row r="120" spans="1:11" x14ac:dyDescent="0.25">
      <c r="A120" s="309">
        <v>119</v>
      </c>
      <c r="B120" s="313">
        <v>115110975</v>
      </c>
      <c r="C120" s="314" t="s">
        <v>574</v>
      </c>
      <c r="D120" s="314"/>
      <c r="E120" s="309">
        <v>119</v>
      </c>
      <c r="F120" s="310">
        <v>110111788</v>
      </c>
      <c r="G120" s="312" t="s">
        <v>583</v>
      </c>
      <c r="I120" s="309">
        <v>119</v>
      </c>
      <c r="J120" s="313">
        <v>114112931</v>
      </c>
      <c r="K120" s="314" t="s">
        <v>236</v>
      </c>
    </row>
    <row r="121" spans="1:11" x14ac:dyDescent="0.25">
      <c r="A121" s="309">
        <v>120</v>
      </c>
      <c r="B121" s="313">
        <v>114110513</v>
      </c>
      <c r="C121" s="314" t="s">
        <v>830</v>
      </c>
      <c r="D121" s="314"/>
      <c r="E121" s="309">
        <v>120</v>
      </c>
      <c r="F121" s="310">
        <v>111111225</v>
      </c>
      <c r="G121" s="312" t="s">
        <v>584</v>
      </c>
      <c r="I121" s="309">
        <v>120</v>
      </c>
      <c r="J121" s="313">
        <v>115110975</v>
      </c>
      <c r="K121" s="314" t="s">
        <v>237</v>
      </c>
    </row>
    <row r="122" spans="1:11" x14ac:dyDescent="0.25">
      <c r="A122" s="309">
        <v>121</v>
      </c>
      <c r="B122" s="313">
        <v>115110983</v>
      </c>
      <c r="C122" s="314" t="s">
        <v>575</v>
      </c>
      <c r="D122" s="314"/>
      <c r="E122" s="309">
        <v>121</v>
      </c>
      <c r="F122" s="310">
        <v>113111702</v>
      </c>
      <c r="G122" s="312" t="s">
        <v>585</v>
      </c>
      <c r="I122" s="309">
        <v>121</v>
      </c>
      <c r="J122" s="313">
        <v>111210050</v>
      </c>
      <c r="K122" s="314" t="s">
        <v>238</v>
      </c>
    </row>
    <row r="123" spans="1:11" x14ac:dyDescent="0.25">
      <c r="A123" s="309">
        <v>122</v>
      </c>
      <c r="B123" s="313">
        <v>116110156</v>
      </c>
      <c r="C123" s="314" t="s">
        <v>831</v>
      </c>
      <c r="D123" s="314"/>
      <c r="E123" s="309">
        <v>122</v>
      </c>
      <c r="F123" s="310">
        <v>112110283</v>
      </c>
      <c r="G123" s="312" t="s">
        <v>586</v>
      </c>
      <c r="I123" s="309">
        <v>122</v>
      </c>
      <c r="J123" s="313">
        <v>114110513</v>
      </c>
      <c r="K123" s="314" t="s">
        <v>239</v>
      </c>
    </row>
    <row r="124" spans="1:11" x14ac:dyDescent="0.25">
      <c r="A124" s="309">
        <v>123</v>
      </c>
      <c r="B124" s="313">
        <v>115111445</v>
      </c>
      <c r="C124" s="314" t="s">
        <v>576</v>
      </c>
      <c r="D124" s="314"/>
      <c r="E124" s="309">
        <v>123</v>
      </c>
      <c r="F124" s="310">
        <v>113110027</v>
      </c>
      <c r="G124" s="312" t="s">
        <v>587</v>
      </c>
      <c r="I124" s="309">
        <v>123</v>
      </c>
      <c r="J124" s="313">
        <v>115110983</v>
      </c>
      <c r="K124" s="314" t="s">
        <v>240</v>
      </c>
    </row>
    <row r="125" spans="1:11" x14ac:dyDescent="0.25">
      <c r="A125" s="309">
        <v>124</v>
      </c>
      <c r="B125" s="313">
        <v>116110032</v>
      </c>
      <c r="C125" s="314" t="s">
        <v>832</v>
      </c>
      <c r="D125" s="314"/>
      <c r="E125" s="309">
        <v>124</v>
      </c>
      <c r="F125" s="310">
        <v>114110596</v>
      </c>
      <c r="G125" s="312" t="s">
        <v>588</v>
      </c>
      <c r="I125" s="309">
        <v>124</v>
      </c>
      <c r="J125" s="313">
        <v>111111324</v>
      </c>
      <c r="K125" s="314" t="s">
        <v>241</v>
      </c>
    </row>
    <row r="126" spans="1:11" x14ac:dyDescent="0.25">
      <c r="A126" s="309">
        <v>125</v>
      </c>
      <c r="B126" s="313">
        <v>112110028</v>
      </c>
      <c r="C126" s="314" t="s">
        <v>577</v>
      </c>
      <c r="D126" s="314"/>
      <c r="I126" s="309">
        <v>125</v>
      </c>
      <c r="J126" s="313">
        <v>115111445</v>
      </c>
      <c r="K126" s="314" t="s">
        <v>242</v>
      </c>
    </row>
    <row r="127" spans="1:11" x14ac:dyDescent="0.25">
      <c r="A127" s="309">
        <v>126</v>
      </c>
      <c r="B127" s="313">
        <v>111210084</v>
      </c>
      <c r="C127" s="314" t="s">
        <v>578</v>
      </c>
      <c r="D127" s="314"/>
      <c r="I127" s="309">
        <v>126</v>
      </c>
      <c r="J127" s="313">
        <v>112110028</v>
      </c>
      <c r="K127" s="314" t="s">
        <v>243</v>
      </c>
    </row>
    <row r="128" spans="1:11" x14ac:dyDescent="0.25">
      <c r="A128" s="309">
        <v>127</v>
      </c>
      <c r="B128" s="313">
        <v>115119851</v>
      </c>
      <c r="C128" s="314" t="s">
        <v>579</v>
      </c>
      <c r="D128" s="314"/>
      <c r="I128" s="309">
        <v>127</v>
      </c>
      <c r="J128" s="313">
        <v>111210134</v>
      </c>
      <c r="K128" s="314" t="s">
        <v>244</v>
      </c>
    </row>
    <row r="129" spans="1:11" x14ac:dyDescent="0.25">
      <c r="A129" s="309">
        <v>128</v>
      </c>
      <c r="B129" s="313">
        <v>111111266</v>
      </c>
      <c r="C129" s="314" t="s">
        <v>581</v>
      </c>
      <c r="D129" s="314"/>
      <c r="I129" s="309">
        <v>128</v>
      </c>
      <c r="J129" s="313">
        <v>115119851</v>
      </c>
      <c r="K129" s="314" t="s">
        <v>245</v>
      </c>
    </row>
    <row r="130" spans="1:11" x14ac:dyDescent="0.25">
      <c r="A130" s="309">
        <v>129</v>
      </c>
      <c r="B130" s="313">
        <v>112110309</v>
      </c>
      <c r="C130" s="314" t="s">
        <v>833</v>
      </c>
      <c r="D130" s="314"/>
      <c r="I130" s="309">
        <v>129</v>
      </c>
      <c r="J130" s="313">
        <v>111111266</v>
      </c>
      <c r="K130" s="314" t="s">
        <v>246</v>
      </c>
    </row>
    <row r="131" spans="1:11" x14ac:dyDescent="0.25">
      <c r="A131" s="309">
        <v>130</v>
      </c>
      <c r="B131" s="313">
        <v>110111788</v>
      </c>
      <c r="C131" s="314" t="s">
        <v>583</v>
      </c>
      <c r="D131" s="314"/>
      <c r="I131" s="309">
        <v>130</v>
      </c>
      <c r="J131" s="313">
        <v>110111572</v>
      </c>
      <c r="K131" s="314" t="s">
        <v>247</v>
      </c>
    </row>
    <row r="132" spans="1:11" x14ac:dyDescent="0.25">
      <c r="A132" s="309">
        <v>131</v>
      </c>
      <c r="B132" s="313">
        <v>113111751</v>
      </c>
      <c r="C132" s="314" t="s">
        <v>582</v>
      </c>
      <c r="D132" s="314"/>
      <c r="I132" s="309">
        <v>131</v>
      </c>
      <c r="J132" s="313">
        <v>112110309</v>
      </c>
      <c r="K132" s="314" t="s">
        <v>248</v>
      </c>
    </row>
    <row r="133" spans="1:11" x14ac:dyDescent="0.25">
      <c r="A133" s="309">
        <v>132</v>
      </c>
      <c r="B133" s="313">
        <v>114110208</v>
      </c>
      <c r="C133" s="314" t="s">
        <v>834</v>
      </c>
      <c r="D133" s="314"/>
      <c r="I133" s="309">
        <v>132</v>
      </c>
      <c r="J133" s="313">
        <v>110111788</v>
      </c>
      <c r="K133" s="314" t="s">
        <v>249</v>
      </c>
    </row>
    <row r="134" spans="1:11" x14ac:dyDescent="0.25">
      <c r="A134" s="309">
        <v>133</v>
      </c>
      <c r="B134" s="313">
        <v>113111702</v>
      </c>
      <c r="C134" s="314" t="s">
        <v>585</v>
      </c>
      <c r="D134" s="314"/>
      <c r="I134" s="309">
        <v>133</v>
      </c>
      <c r="J134" s="313">
        <v>111111225</v>
      </c>
      <c r="K134" s="314" t="s">
        <v>250</v>
      </c>
    </row>
    <row r="135" spans="1:11" x14ac:dyDescent="0.25">
      <c r="A135" s="309">
        <v>134</v>
      </c>
      <c r="B135" s="313">
        <v>112110283</v>
      </c>
      <c r="C135" s="314" t="s">
        <v>586</v>
      </c>
      <c r="D135" s="314"/>
      <c r="I135" s="309">
        <v>134</v>
      </c>
      <c r="J135" s="313">
        <v>113111751</v>
      </c>
      <c r="K135" s="314" t="s">
        <v>251</v>
      </c>
    </row>
    <row r="136" spans="1:11" x14ac:dyDescent="0.25">
      <c r="A136" s="309">
        <v>135</v>
      </c>
      <c r="B136" s="313">
        <v>113110027</v>
      </c>
      <c r="C136" s="314" t="s">
        <v>587</v>
      </c>
      <c r="D136" s="314"/>
      <c r="I136" s="309">
        <v>135</v>
      </c>
      <c r="J136" s="313">
        <v>113111702</v>
      </c>
      <c r="K136" s="314" t="s">
        <v>252</v>
      </c>
    </row>
    <row r="137" spans="1:11" x14ac:dyDescent="0.25">
      <c r="A137" s="309">
        <v>136</v>
      </c>
      <c r="B137" s="313">
        <v>114110596</v>
      </c>
      <c r="C137" s="314" t="s">
        <v>835</v>
      </c>
      <c r="D137" s="314"/>
      <c r="I137" s="309">
        <v>136</v>
      </c>
      <c r="J137" s="313">
        <v>112110283</v>
      </c>
      <c r="K137" s="314" t="s">
        <v>253</v>
      </c>
    </row>
    <row r="138" spans="1:11" x14ac:dyDescent="0.25">
      <c r="B138" s="313"/>
      <c r="C138" s="314"/>
      <c r="D138" s="314"/>
      <c r="I138" s="309">
        <v>137</v>
      </c>
      <c r="J138" s="313">
        <v>113110027</v>
      </c>
      <c r="K138" s="314" t="s">
        <v>254</v>
      </c>
    </row>
    <row r="139" spans="1:11" x14ac:dyDescent="0.25">
      <c r="B139" s="313"/>
      <c r="C139" s="314"/>
      <c r="D139" s="314"/>
      <c r="I139" s="309">
        <v>138</v>
      </c>
      <c r="J139" s="313">
        <v>114110596</v>
      </c>
      <c r="K139" s="314" t="s">
        <v>255</v>
      </c>
    </row>
    <row r="140" spans="1:11" x14ac:dyDescent="0.25">
      <c r="I140" s="309">
        <v>139</v>
      </c>
      <c r="J140" s="310">
        <v>112111422</v>
      </c>
      <c r="K140" s="311" t="s">
        <v>417</v>
      </c>
    </row>
    <row r="141" spans="1:11" x14ac:dyDescent="0.25">
      <c r="I141" s="309">
        <v>140</v>
      </c>
      <c r="J141" s="310">
        <v>115111106</v>
      </c>
      <c r="K141" s="311" t="s">
        <v>425</v>
      </c>
    </row>
    <row r="142" spans="1:11" x14ac:dyDescent="0.25">
      <c r="I142" s="309">
        <v>141</v>
      </c>
      <c r="J142" s="310">
        <v>111111332</v>
      </c>
      <c r="K142" s="311" t="s">
        <v>426</v>
      </c>
    </row>
    <row r="143" spans="1:11" x14ac:dyDescent="0.25">
      <c r="I143" s="309">
        <v>142</v>
      </c>
      <c r="J143" s="310">
        <v>111111738</v>
      </c>
      <c r="K143" s="311" t="s">
        <v>427</v>
      </c>
    </row>
    <row r="144" spans="1:11" x14ac:dyDescent="0.25">
      <c r="I144" s="309">
        <v>143</v>
      </c>
      <c r="J144" s="310">
        <v>112111455</v>
      </c>
      <c r="K144" s="311" t="s">
        <v>428</v>
      </c>
    </row>
    <row r="145" spans="3:11" x14ac:dyDescent="0.25">
      <c r="I145" s="309">
        <v>144</v>
      </c>
      <c r="J145" s="310">
        <v>111210043</v>
      </c>
      <c r="K145" s="311" t="s">
        <v>430</v>
      </c>
    </row>
    <row r="146" spans="3:11" x14ac:dyDescent="0.25">
      <c r="I146" s="309">
        <v>145</v>
      </c>
      <c r="J146" s="310">
        <v>111210100</v>
      </c>
      <c r="K146" s="311" t="s">
        <v>429</v>
      </c>
    </row>
    <row r="147" spans="3:11" x14ac:dyDescent="0.25">
      <c r="C147" s="312"/>
      <c r="D147" s="312"/>
      <c r="I147" s="309">
        <v>146</v>
      </c>
      <c r="J147" s="310">
        <v>111210084</v>
      </c>
      <c r="K147" s="312" t="s">
        <v>578</v>
      </c>
    </row>
    <row r="148" spans="3:11" x14ac:dyDescent="0.25">
      <c r="C148" s="312"/>
      <c r="D148" s="312"/>
      <c r="I148" s="309">
        <v>147</v>
      </c>
      <c r="J148" s="310">
        <v>111111167</v>
      </c>
      <c r="K148" s="312" t="s">
        <v>465</v>
      </c>
    </row>
    <row r="500" spans="1:11" s="318" customFormat="1" x14ac:dyDescent="0.25">
      <c r="A500" s="315"/>
      <c r="B500" s="316"/>
      <c r="C500" s="317"/>
      <c r="D500" s="317"/>
      <c r="E500" s="315"/>
      <c r="F500" s="316"/>
      <c r="I500" s="315"/>
      <c r="J500" s="316"/>
      <c r="K500" s="317"/>
    </row>
  </sheetData>
  <sheetProtection sheet="1" selectLockedCells="1" selectUnlockedCells="1"/>
  <customSheetViews>
    <customSheetView guid="{D5C80C35-D14A-4E62-B03A-EC97F6231214}">
      <selection activeCell="B12" sqref="B12"/>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V172"/>
  <sheetViews>
    <sheetView topLeftCell="A2" zoomScale="80" zoomScaleNormal="80" workbookViewId="0">
      <selection activeCell="A6" sqref="A6"/>
    </sheetView>
  </sheetViews>
  <sheetFormatPr defaultColWidth="8.85546875" defaultRowHeight="15" x14ac:dyDescent="0.25"/>
  <cols>
    <col min="1" max="1" width="5" style="179" customWidth="1"/>
    <col min="2" max="2" width="1.7109375" style="179" bestFit="1" customWidth="1"/>
    <col min="3" max="3" width="3.5703125" style="179" customWidth="1"/>
    <col min="4" max="8" width="11.140625" style="179" customWidth="1"/>
    <col min="9" max="9" width="8.85546875" style="179"/>
    <col min="10" max="10" width="5" style="179" customWidth="1"/>
    <col min="11" max="11" width="1.7109375" style="179" bestFit="1" customWidth="1"/>
    <col min="12" max="12" width="3.5703125" style="179" customWidth="1"/>
    <col min="13" max="17" width="11.140625" style="179" customWidth="1"/>
    <col min="18" max="20" width="8.85546875" style="179"/>
    <col min="21" max="21" width="10" style="179" bestFit="1" customWidth="1"/>
    <col min="22" max="16384" width="8.85546875" style="179"/>
  </cols>
  <sheetData>
    <row r="1" spans="1:230" x14ac:dyDescent="0.25">
      <c r="F1" s="353" t="s">
        <v>637</v>
      </c>
      <c r="G1" s="179">
        <v>9</v>
      </c>
      <c r="S1" s="180" t="s">
        <v>22</v>
      </c>
      <c r="T1" s="180"/>
      <c r="U1" s="180"/>
      <c r="V1" s="180"/>
      <c r="W1" s="180"/>
      <c r="X1" s="180">
        <v>1</v>
      </c>
      <c r="Y1" s="180">
        <f>X1+1</f>
        <v>2</v>
      </c>
      <c r="Z1" s="180">
        <f t="shared" ref="Z1:CK1" si="0">Y1+1</f>
        <v>3</v>
      </c>
      <c r="AA1" s="180">
        <f t="shared" si="0"/>
        <v>4</v>
      </c>
      <c r="AB1" s="180">
        <f t="shared" si="0"/>
        <v>5</v>
      </c>
      <c r="AC1" s="180">
        <f t="shared" si="0"/>
        <v>6</v>
      </c>
      <c r="AD1" s="180">
        <f t="shared" si="0"/>
        <v>7</v>
      </c>
      <c r="AE1" s="180">
        <f t="shared" si="0"/>
        <v>8</v>
      </c>
      <c r="AF1" s="180">
        <f t="shared" si="0"/>
        <v>9</v>
      </c>
      <c r="AG1" s="180">
        <f t="shared" si="0"/>
        <v>10</v>
      </c>
      <c r="AH1" s="180">
        <f t="shared" si="0"/>
        <v>11</v>
      </c>
      <c r="AI1" s="180">
        <f t="shared" si="0"/>
        <v>12</v>
      </c>
      <c r="AJ1" s="180">
        <f t="shared" si="0"/>
        <v>13</v>
      </c>
      <c r="AK1" s="180">
        <f t="shared" si="0"/>
        <v>14</v>
      </c>
      <c r="AL1" s="180">
        <f t="shared" si="0"/>
        <v>15</v>
      </c>
      <c r="AM1" s="180">
        <f t="shared" si="0"/>
        <v>16</v>
      </c>
      <c r="AN1" s="180">
        <f t="shared" si="0"/>
        <v>17</v>
      </c>
      <c r="AO1" s="180">
        <f t="shared" si="0"/>
        <v>18</v>
      </c>
      <c r="AP1" s="180">
        <f t="shared" si="0"/>
        <v>19</v>
      </c>
      <c r="AQ1" s="180">
        <f t="shared" si="0"/>
        <v>20</v>
      </c>
      <c r="AR1" s="180">
        <f t="shared" si="0"/>
        <v>21</v>
      </c>
      <c r="AS1" s="180">
        <f t="shared" si="0"/>
        <v>22</v>
      </c>
      <c r="AT1" s="180">
        <f t="shared" si="0"/>
        <v>23</v>
      </c>
      <c r="AU1" s="180">
        <f t="shared" si="0"/>
        <v>24</v>
      </c>
      <c r="AV1" s="180">
        <f t="shared" si="0"/>
        <v>25</v>
      </c>
      <c r="AW1" s="180">
        <f t="shared" si="0"/>
        <v>26</v>
      </c>
      <c r="AX1" s="180">
        <f t="shared" si="0"/>
        <v>27</v>
      </c>
      <c r="AY1" s="180">
        <f t="shared" si="0"/>
        <v>28</v>
      </c>
      <c r="AZ1" s="180">
        <f t="shared" si="0"/>
        <v>29</v>
      </c>
      <c r="BA1" s="180">
        <f t="shared" si="0"/>
        <v>30</v>
      </c>
      <c r="BB1" s="180">
        <f t="shared" si="0"/>
        <v>31</v>
      </c>
      <c r="BC1" s="180">
        <f t="shared" si="0"/>
        <v>32</v>
      </c>
      <c r="BD1" s="180">
        <f t="shared" si="0"/>
        <v>33</v>
      </c>
      <c r="BE1" s="180">
        <f t="shared" si="0"/>
        <v>34</v>
      </c>
      <c r="BF1" s="180">
        <f t="shared" si="0"/>
        <v>35</v>
      </c>
      <c r="BG1" s="180">
        <f t="shared" si="0"/>
        <v>36</v>
      </c>
      <c r="BH1" s="180">
        <f t="shared" si="0"/>
        <v>37</v>
      </c>
      <c r="BI1" s="180">
        <f t="shared" si="0"/>
        <v>38</v>
      </c>
      <c r="BJ1" s="180">
        <f t="shared" si="0"/>
        <v>39</v>
      </c>
      <c r="BK1" s="180">
        <f t="shared" si="0"/>
        <v>40</v>
      </c>
      <c r="BL1" s="180">
        <f t="shared" si="0"/>
        <v>41</v>
      </c>
      <c r="BM1" s="180">
        <f t="shared" si="0"/>
        <v>42</v>
      </c>
      <c r="BN1" s="180">
        <f t="shared" si="0"/>
        <v>43</v>
      </c>
      <c r="BO1" s="180">
        <f t="shared" si="0"/>
        <v>44</v>
      </c>
      <c r="BP1" s="180">
        <f t="shared" si="0"/>
        <v>45</v>
      </c>
      <c r="BQ1" s="180">
        <f t="shared" si="0"/>
        <v>46</v>
      </c>
      <c r="BR1" s="180">
        <f t="shared" si="0"/>
        <v>47</v>
      </c>
      <c r="BS1" s="180">
        <f t="shared" si="0"/>
        <v>48</v>
      </c>
      <c r="BT1" s="180">
        <f t="shared" si="0"/>
        <v>49</v>
      </c>
      <c r="BU1" s="180">
        <f t="shared" si="0"/>
        <v>50</v>
      </c>
      <c r="BV1" s="180">
        <f t="shared" si="0"/>
        <v>51</v>
      </c>
      <c r="BW1" s="180">
        <f t="shared" si="0"/>
        <v>52</v>
      </c>
      <c r="BX1" s="180">
        <f t="shared" si="0"/>
        <v>53</v>
      </c>
      <c r="BY1" s="180">
        <f t="shared" si="0"/>
        <v>54</v>
      </c>
      <c r="BZ1" s="180">
        <f t="shared" si="0"/>
        <v>55</v>
      </c>
      <c r="CA1" s="180">
        <f t="shared" si="0"/>
        <v>56</v>
      </c>
      <c r="CB1" s="180">
        <f t="shared" si="0"/>
        <v>57</v>
      </c>
      <c r="CC1" s="180">
        <f t="shared" si="0"/>
        <v>58</v>
      </c>
      <c r="CD1" s="180">
        <f t="shared" si="0"/>
        <v>59</v>
      </c>
      <c r="CE1" s="180">
        <f t="shared" si="0"/>
        <v>60</v>
      </c>
      <c r="CF1" s="180">
        <f t="shared" si="0"/>
        <v>61</v>
      </c>
      <c r="CG1" s="180">
        <f t="shared" si="0"/>
        <v>62</v>
      </c>
      <c r="CH1" s="180">
        <f t="shared" si="0"/>
        <v>63</v>
      </c>
      <c r="CI1" s="180">
        <f t="shared" si="0"/>
        <v>64</v>
      </c>
      <c r="CJ1" s="180">
        <f t="shared" si="0"/>
        <v>65</v>
      </c>
      <c r="CK1" s="180">
        <f t="shared" si="0"/>
        <v>66</v>
      </c>
      <c r="CL1" s="180">
        <f t="shared" ref="CL1:EW1" si="1">CK1+1</f>
        <v>67</v>
      </c>
      <c r="CM1" s="180">
        <f t="shared" si="1"/>
        <v>68</v>
      </c>
      <c r="CN1" s="180">
        <f t="shared" si="1"/>
        <v>69</v>
      </c>
      <c r="CO1" s="180">
        <f t="shared" si="1"/>
        <v>70</v>
      </c>
      <c r="CP1" s="180">
        <f t="shared" si="1"/>
        <v>71</v>
      </c>
      <c r="CQ1" s="180">
        <f t="shared" si="1"/>
        <v>72</v>
      </c>
      <c r="CR1" s="180">
        <f t="shared" si="1"/>
        <v>73</v>
      </c>
      <c r="CS1" s="180">
        <f t="shared" si="1"/>
        <v>74</v>
      </c>
      <c r="CT1" s="180">
        <f t="shared" si="1"/>
        <v>75</v>
      </c>
      <c r="CU1" s="180">
        <f t="shared" si="1"/>
        <v>76</v>
      </c>
      <c r="CV1" s="180">
        <f t="shared" si="1"/>
        <v>77</v>
      </c>
      <c r="CW1" s="180">
        <f t="shared" si="1"/>
        <v>78</v>
      </c>
      <c r="CX1" s="180">
        <f t="shared" si="1"/>
        <v>79</v>
      </c>
      <c r="CY1" s="180">
        <f t="shared" si="1"/>
        <v>80</v>
      </c>
      <c r="CZ1" s="180">
        <f t="shared" si="1"/>
        <v>81</v>
      </c>
      <c r="DA1" s="180">
        <f t="shared" si="1"/>
        <v>82</v>
      </c>
      <c r="DB1" s="180">
        <f t="shared" si="1"/>
        <v>83</v>
      </c>
      <c r="DC1" s="180">
        <f t="shared" si="1"/>
        <v>84</v>
      </c>
      <c r="DD1" s="180">
        <f t="shared" si="1"/>
        <v>85</v>
      </c>
      <c r="DE1" s="180">
        <f t="shared" si="1"/>
        <v>86</v>
      </c>
      <c r="DF1" s="180">
        <f t="shared" si="1"/>
        <v>87</v>
      </c>
      <c r="DG1" s="180">
        <f t="shared" si="1"/>
        <v>88</v>
      </c>
      <c r="DH1" s="180">
        <f t="shared" si="1"/>
        <v>89</v>
      </c>
      <c r="DI1" s="180">
        <f t="shared" si="1"/>
        <v>90</v>
      </c>
      <c r="DJ1" s="180">
        <f t="shared" si="1"/>
        <v>91</v>
      </c>
      <c r="DK1" s="180">
        <f t="shared" si="1"/>
        <v>92</v>
      </c>
      <c r="DL1" s="180">
        <f t="shared" si="1"/>
        <v>93</v>
      </c>
      <c r="DM1" s="180">
        <f t="shared" si="1"/>
        <v>94</v>
      </c>
      <c r="DN1" s="180">
        <f t="shared" si="1"/>
        <v>95</v>
      </c>
      <c r="DO1" s="180">
        <f t="shared" si="1"/>
        <v>96</v>
      </c>
      <c r="DP1" s="180">
        <f t="shared" si="1"/>
        <v>97</v>
      </c>
      <c r="DQ1" s="180">
        <f t="shared" si="1"/>
        <v>98</v>
      </c>
      <c r="DR1" s="180">
        <f t="shared" si="1"/>
        <v>99</v>
      </c>
      <c r="DS1" s="180">
        <f t="shared" si="1"/>
        <v>100</v>
      </c>
      <c r="DT1" s="180">
        <f t="shared" si="1"/>
        <v>101</v>
      </c>
      <c r="DU1" s="180">
        <f t="shared" si="1"/>
        <v>102</v>
      </c>
      <c r="DV1" s="180">
        <f t="shared" si="1"/>
        <v>103</v>
      </c>
      <c r="DW1" s="180">
        <f t="shared" si="1"/>
        <v>104</v>
      </c>
      <c r="DX1" s="180">
        <f t="shared" si="1"/>
        <v>105</v>
      </c>
      <c r="DY1" s="180">
        <f t="shared" si="1"/>
        <v>106</v>
      </c>
      <c r="DZ1" s="180">
        <f t="shared" si="1"/>
        <v>107</v>
      </c>
      <c r="EA1" s="180">
        <f t="shared" si="1"/>
        <v>108</v>
      </c>
      <c r="EB1" s="180">
        <f t="shared" si="1"/>
        <v>109</v>
      </c>
      <c r="EC1" s="180">
        <f t="shared" si="1"/>
        <v>110</v>
      </c>
      <c r="ED1" s="180">
        <f t="shared" si="1"/>
        <v>111</v>
      </c>
      <c r="EE1" s="180">
        <f t="shared" si="1"/>
        <v>112</v>
      </c>
      <c r="EF1" s="180">
        <f t="shared" si="1"/>
        <v>113</v>
      </c>
      <c r="EG1" s="180">
        <f t="shared" si="1"/>
        <v>114</v>
      </c>
      <c r="EH1" s="180">
        <f t="shared" si="1"/>
        <v>115</v>
      </c>
      <c r="EI1" s="180">
        <f t="shared" si="1"/>
        <v>116</v>
      </c>
      <c r="EJ1" s="180">
        <f t="shared" si="1"/>
        <v>117</v>
      </c>
      <c r="EK1" s="180">
        <f t="shared" si="1"/>
        <v>118</v>
      </c>
      <c r="EL1" s="180">
        <f t="shared" si="1"/>
        <v>119</v>
      </c>
      <c r="EM1" s="180">
        <f t="shared" si="1"/>
        <v>120</v>
      </c>
      <c r="EN1" s="180">
        <f t="shared" si="1"/>
        <v>121</v>
      </c>
      <c r="EO1" s="180">
        <f t="shared" si="1"/>
        <v>122</v>
      </c>
      <c r="EP1" s="180">
        <f t="shared" si="1"/>
        <v>123</v>
      </c>
      <c r="EQ1" s="180">
        <f t="shared" si="1"/>
        <v>124</v>
      </c>
      <c r="ER1" s="180">
        <f t="shared" si="1"/>
        <v>125</v>
      </c>
      <c r="ES1" s="180">
        <f t="shared" si="1"/>
        <v>126</v>
      </c>
      <c r="ET1" s="180">
        <f t="shared" si="1"/>
        <v>127</v>
      </c>
      <c r="EU1" s="180">
        <f t="shared" si="1"/>
        <v>128</v>
      </c>
      <c r="EV1" s="180">
        <f t="shared" si="1"/>
        <v>129</v>
      </c>
      <c r="EW1" s="180">
        <f t="shared" si="1"/>
        <v>130</v>
      </c>
      <c r="EX1" s="180">
        <f t="shared" ref="EX1:FT1" si="2">EW1+1</f>
        <v>131</v>
      </c>
      <c r="EY1" s="180">
        <f t="shared" si="2"/>
        <v>132</v>
      </c>
      <c r="EZ1" s="180">
        <f t="shared" si="2"/>
        <v>133</v>
      </c>
      <c r="FA1" s="180">
        <f t="shared" si="2"/>
        <v>134</v>
      </c>
      <c r="FB1" s="180">
        <f t="shared" si="2"/>
        <v>135</v>
      </c>
      <c r="FC1" s="180">
        <f t="shared" si="2"/>
        <v>136</v>
      </c>
      <c r="FD1" s="180">
        <f t="shared" si="2"/>
        <v>137</v>
      </c>
      <c r="FE1" s="180">
        <f t="shared" si="2"/>
        <v>138</v>
      </c>
      <c r="FF1" s="180">
        <f t="shared" si="2"/>
        <v>139</v>
      </c>
      <c r="FG1" s="180">
        <f t="shared" si="2"/>
        <v>140</v>
      </c>
      <c r="FH1" s="180">
        <f t="shared" si="2"/>
        <v>141</v>
      </c>
      <c r="FI1" s="180">
        <f t="shared" si="2"/>
        <v>142</v>
      </c>
      <c r="FJ1" s="180">
        <f t="shared" si="2"/>
        <v>143</v>
      </c>
      <c r="FK1" s="180">
        <f t="shared" si="2"/>
        <v>144</v>
      </c>
      <c r="FL1" s="180">
        <f t="shared" si="2"/>
        <v>145</v>
      </c>
      <c r="FM1" s="180">
        <f t="shared" si="2"/>
        <v>146</v>
      </c>
      <c r="FN1" s="180">
        <f t="shared" si="2"/>
        <v>147</v>
      </c>
      <c r="FO1" s="180">
        <f t="shared" si="2"/>
        <v>148</v>
      </c>
      <c r="FP1" s="180">
        <f t="shared" si="2"/>
        <v>149</v>
      </c>
      <c r="FQ1" s="180">
        <f t="shared" si="2"/>
        <v>150</v>
      </c>
      <c r="FR1" s="180">
        <f t="shared" si="2"/>
        <v>151</v>
      </c>
      <c r="FS1" s="180">
        <f t="shared" si="2"/>
        <v>152</v>
      </c>
      <c r="FT1" s="180">
        <f t="shared" si="2"/>
        <v>153</v>
      </c>
      <c r="FU1" s="180">
        <f t="shared" ref="FU1:GZ1" si="3">FT1+1</f>
        <v>154</v>
      </c>
      <c r="FV1" s="180">
        <f t="shared" si="3"/>
        <v>155</v>
      </c>
      <c r="FW1" s="180">
        <f t="shared" si="3"/>
        <v>156</v>
      </c>
      <c r="FX1" s="180">
        <f t="shared" si="3"/>
        <v>157</v>
      </c>
      <c r="FY1" s="180">
        <f t="shared" si="3"/>
        <v>158</v>
      </c>
      <c r="FZ1" s="180">
        <f t="shared" si="3"/>
        <v>159</v>
      </c>
      <c r="GA1" s="180">
        <f t="shared" si="3"/>
        <v>160</v>
      </c>
      <c r="GB1" s="180">
        <f t="shared" si="3"/>
        <v>161</v>
      </c>
      <c r="GC1" s="180">
        <f t="shared" si="3"/>
        <v>162</v>
      </c>
      <c r="GD1" s="180">
        <f t="shared" si="3"/>
        <v>163</v>
      </c>
      <c r="GE1" s="180">
        <f t="shared" si="3"/>
        <v>164</v>
      </c>
      <c r="GF1" s="180">
        <f t="shared" si="3"/>
        <v>165</v>
      </c>
      <c r="GG1" s="180">
        <f t="shared" si="3"/>
        <v>166</v>
      </c>
      <c r="GH1" s="180">
        <f t="shared" si="3"/>
        <v>167</v>
      </c>
      <c r="GI1" s="180">
        <f t="shared" si="3"/>
        <v>168</v>
      </c>
      <c r="GJ1" s="180">
        <f t="shared" si="3"/>
        <v>169</v>
      </c>
      <c r="GK1" s="180">
        <f t="shared" si="3"/>
        <v>170</v>
      </c>
      <c r="GL1" s="180">
        <f t="shared" si="3"/>
        <v>171</v>
      </c>
      <c r="GM1" s="180">
        <f t="shared" si="3"/>
        <v>172</v>
      </c>
      <c r="GN1" s="180">
        <f t="shared" si="3"/>
        <v>173</v>
      </c>
      <c r="GO1" s="180">
        <f t="shared" si="3"/>
        <v>174</v>
      </c>
      <c r="GP1" s="180">
        <f t="shared" si="3"/>
        <v>175</v>
      </c>
      <c r="GQ1" s="180">
        <f t="shared" si="3"/>
        <v>176</v>
      </c>
      <c r="GR1" s="180">
        <f t="shared" si="3"/>
        <v>177</v>
      </c>
      <c r="GS1" s="180">
        <f t="shared" si="3"/>
        <v>178</v>
      </c>
      <c r="GT1" s="180">
        <f t="shared" si="3"/>
        <v>179</v>
      </c>
      <c r="GU1" s="180">
        <f t="shared" si="3"/>
        <v>180</v>
      </c>
      <c r="GV1" s="180">
        <f t="shared" si="3"/>
        <v>181</v>
      </c>
      <c r="GW1" s="180">
        <f t="shared" si="3"/>
        <v>182</v>
      </c>
      <c r="GX1" s="180">
        <f t="shared" si="3"/>
        <v>183</v>
      </c>
      <c r="GY1" s="180">
        <f t="shared" si="3"/>
        <v>184</v>
      </c>
      <c r="GZ1" s="180">
        <f t="shared" si="3"/>
        <v>185</v>
      </c>
      <c r="HA1" s="180">
        <f t="shared" ref="HA1:HV1" si="4">GZ1+1</f>
        <v>186</v>
      </c>
      <c r="HB1" s="180">
        <f t="shared" si="4"/>
        <v>187</v>
      </c>
      <c r="HC1" s="180">
        <f t="shared" si="4"/>
        <v>188</v>
      </c>
      <c r="HD1" s="180">
        <f t="shared" si="4"/>
        <v>189</v>
      </c>
      <c r="HE1" s="180">
        <f t="shared" si="4"/>
        <v>190</v>
      </c>
      <c r="HF1" s="180">
        <f t="shared" si="4"/>
        <v>191</v>
      </c>
      <c r="HG1" s="180">
        <f t="shared" si="4"/>
        <v>192</v>
      </c>
      <c r="HH1" s="180">
        <f t="shared" si="4"/>
        <v>193</v>
      </c>
      <c r="HI1" s="180">
        <f t="shared" si="4"/>
        <v>194</v>
      </c>
      <c r="HJ1" s="180">
        <f t="shared" si="4"/>
        <v>195</v>
      </c>
      <c r="HK1" s="180">
        <f t="shared" si="4"/>
        <v>196</v>
      </c>
      <c r="HL1" s="180">
        <f t="shared" si="4"/>
        <v>197</v>
      </c>
      <c r="HM1" s="180">
        <f t="shared" si="4"/>
        <v>198</v>
      </c>
      <c r="HN1" s="180">
        <f t="shared" si="4"/>
        <v>199</v>
      </c>
      <c r="HO1" s="180">
        <f t="shared" si="4"/>
        <v>200</v>
      </c>
      <c r="HP1" s="180">
        <f t="shared" si="4"/>
        <v>201</v>
      </c>
      <c r="HQ1" s="180">
        <f t="shared" si="4"/>
        <v>202</v>
      </c>
      <c r="HR1" s="180">
        <f t="shared" si="4"/>
        <v>203</v>
      </c>
      <c r="HS1" s="180">
        <f t="shared" si="4"/>
        <v>204</v>
      </c>
      <c r="HT1" s="180">
        <f t="shared" si="4"/>
        <v>205</v>
      </c>
      <c r="HU1" s="180">
        <f t="shared" si="4"/>
        <v>206</v>
      </c>
      <c r="HV1" s="180">
        <f t="shared" si="4"/>
        <v>207</v>
      </c>
    </row>
    <row r="2" spans="1:230" x14ac:dyDescent="0.25">
      <c r="S2" s="180"/>
      <c r="T2" s="186" t="s">
        <v>22</v>
      </c>
      <c r="U2" s="188" t="s">
        <v>399</v>
      </c>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202"/>
      <c r="DK2" s="202"/>
      <c r="DL2" s="202"/>
      <c r="DM2" s="202"/>
      <c r="DN2" s="202"/>
      <c r="DO2" s="202"/>
      <c r="DP2" s="202"/>
      <c r="DQ2" s="202"/>
      <c r="DR2" s="202"/>
      <c r="DS2" s="202"/>
      <c r="DT2" s="202"/>
      <c r="DU2" s="202"/>
      <c r="DV2" s="202"/>
      <c r="DW2" s="202"/>
      <c r="DX2" s="202"/>
      <c r="DY2" s="202"/>
      <c r="DZ2" s="202"/>
      <c r="EA2" s="202"/>
      <c r="EB2" s="202"/>
      <c r="EC2" s="202"/>
      <c r="ED2" s="202"/>
      <c r="EE2" s="202"/>
      <c r="EF2" s="202"/>
      <c r="EG2" s="202"/>
      <c r="EH2" s="202"/>
      <c r="EI2" s="202"/>
      <c r="EJ2" s="202"/>
      <c r="EK2" s="202"/>
      <c r="EL2" s="202"/>
      <c r="EM2" s="202"/>
      <c r="EN2" s="202"/>
      <c r="EO2" s="202"/>
      <c r="EP2" s="202"/>
      <c r="EQ2" s="202"/>
      <c r="ER2" s="202"/>
      <c r="ES2" s="202"/>
      <c r="ET2" s="202"/>
      <c r="EU2" s="202"/>
      <c r="EV2" s="202"/>
      <c r="EW2" s="202"/>
      <c r="EX2" s="202"/>
      <c r="EY2" s="202"/>
      <c r="EZ2" s="202"/>
      <c r="FA2" s="202"/>
      <c r="FB2" s="202"/>
      <c r="FC2" s="202"/>
      <c r="FD2" s="202"/>
      <c r="FE2" s="202"/>
      <c r="FF2" s="202"/>
      <c r="FG2" s="202"/>
      <c r="FH2" s="202"/>
      <c r="FI2" s="202"/>
      <c r="FJ2" s="202"/>
      <c r="FK2" s="202"/>
      <c r="FL2" s="202"/>
      <c r="FM2" s="202"/>
      <c r="FN2" s="202"/>
      <c r="FO2" s="202"/>
      <c r="FP2" s="202"/>
      <c r="FQ2" s="202"/>
      <c r="FR2" s="202"/>
      <c r="FS2" s="202"/>
      <c r="FT2" s="202"/>
      <c r="FU2" s="202"/>
      <c r="FV2" s="202"/>
      <c r="FW2" s="202"/>
      <c r="FX2" s="202"/>
      <c r="FY2" s="202"/>
      <c r="FZ2" s="202"/>
      <c r="GA2" s="202"/>
      <c r="GB2" s="202"/>
      <c r="GC2" s="202"/>
      <c r="GD2" s="202"/>
      <c r="GE2" s="202"/>
      <c r="GF2" s="202"/>
      <c r="GG2" s="202"/>
      <c r="GH2" s="202"/>
      <c r="GI2" s="202"/>
      <c r="GJ2" s="202"/>
      <c r="GK2" s="202"/>
      <c r="GL2" s="202"/>
      <c r="GM2" s="202"/>
      <c r="GN2" s="202"/>
      <c r="GO2" s="202"/>
      <c r="GP2" s="202"/>
      <c r="GQ2" s="202"/>
      <c r="GR2" s="202"/>
      <c r="GS2" s="202"/>
      <c r="GT2" s="202"/>
      <c r="GU2" s="202"/>
      <c r="GV2" s="202"/>
      <c r="GW2" s="202"/>
      <c r="GX2" s="202"/>
      <c r="GY2" s="202"/>
      <c r="GZ2" s="202"/>
      <c r="HA2" s="202"/>
      <c r="HB2" s="202"/>
      <c r="HC2" s="202"/>
      <c r="HD2" s="202"/>
      <c r="HE2" s="202"/>
      <c r="HF2" s="202"/>
      <c r="HG2" s="202"/>
      <c r="HH2" s="202"/>
      <c r="HI2" s="202"/>
      <c r="HJ2" s="202"/>
      <c r="HK2" s="202"/>
      <c r="HL2" s="202"/>
      <c r="HM2" s="202"/>
      <c r="HN2" s="202"/>
      <c r="HO2" s="202"/>
      <c r="HP2" s="202"/>
      <c r="HQ2" s="202"/>
      <c r="HR2" s="202"/>
      <c r="HS2" s="202"/>
      <c r="HT2" s="202"/>
      <c r="HU2" s="202"/>
      <c r="HV2" s="202"/>
    </row>
    <row r="3" spans="1:230" x14ac:dyDescent="0.25">
      <c r="S3" s="180"/>
      <c r="T3" s="186">
        <v>1</v>
      </c>
      <c r="U3" s="188" t="str">
        <f>INDEX('aux 1'!$KN$12:$LG$231,'aux 4'!$T3,$A$6)</f>
        <v/>
      </c>
      <c r="V3" s="202"/>
      <c r="W3" s="195" t="s">
        <v>398</v>
      </c>
      <c r="X3" s="195">
        <f>X1</f>
        <v>1</v>
      </c>
      <c r="Y3" s="195">
        <f>X3</f>
        <v>1</v>
      </c>
      <c r="Z3" s="195">
        <f>Y3</f>
        <v>1</v>
      </c>
      <c r="AA3" s="195">
        <f>Z3</f>
        <v>1</v>
      </c>
      <c r="AB3" s="195"/>
      <c r="AC3" s="195"/>
      <c r="AD3" s="195"/>
      <c r="AE3" s="195"/>
      <c r="AF3" s="195"/>
      <c r="AG3" s="178">
        <f>AG1</f>
        <v>10</v>
      </c>
      <c r="AH3" s="178">
        <f>AG3</f>
        <v>10</v>
      </c>
      <c r="AI3" s="178">
        <f>AH3</f>
        <v>10</v>
      </c>
      <c r="AJ3" s="178">
        <f>AI3</f>
        <v>10</v>
      </c>
      <c r="AK3" s="178"/>
      <c r="AL3" s="178"/>
      <c r="AM3" s="178"/>
      <c r="AN3" s="178"/>
      <c r="AO3" s="178"/>
      <c r="AP3" s="195">
        <f>AP1</f>
        <v>19</v>
      </c>
      <c r="AQ3" s="195">
        <f>AP3</f>
        <v>19</v>
      </c>
      <c r="AR3" s="195">
        <f>AQ3</f>
        <v>19</v>
      </c>
      <c r="AS3" s="195">
        <f>AR3</f>
        <v>19</v>
      </c>
      <c r="AT3" s="195"/>
      <c r="AU3" s="195"/>
      <c r="AV3" s="195"/>
      <c r="AW3" s="195"/>
      <c r="AX3" s="195"/>
      <c r="AY3" s="178">
        <f>AY1</f>
        <v>28</v>
      </c>
      <c r="AZ3" s="178">
        <f>AY3</f>
        <v>28</v>
      </c>
      <c r="BA3" s="178">
        <f>AZ3</f>
        <v>28</v>
      </c>
      <c r="BB3" s="178">
        <f>BA3</f>
        <v>28</v>
      </c>
      <c r="BC3" s="178"/>
      <c r="BD3" s="178"/>
      <c r="BE3" s="178"/>
      <c r="BF3" s="178"/>
      <c r="BG3" s="178"/>
      <c r="BH3" s="195">
        <f>BH1</f>
        <v>37</v>
      </c>
      <c r="BI3" s="195">
        <f>BH3</f>
        <v>37</v>
      </c>
      <c r="BJ3" s="195">
        <f>BI3</f>
        <v>37</v>
      </c>
      <c r="BK3" s="195">
        <f>BJ3</f>
        <v>37</v>
      </c>
      <c r="BL3" s="195"/>
      <c r="BM3" s="195"/>
      <c r="BN3" s="195"/>
      <c r="BO3" s="195"/>
      <c r="BP3" s="195"/>
      <c r="BQ3" s="178">
        <f>BQ1</f>
        <v>46</v>
      </c>
      <c r="BR3" s="178">
        <f>BQ3</f>
        <v>46</v>
      </c>
      <c r="BS3" s="178">
        <f>BR3</f>
        <v>46</v>
      </c>
      <c r="BT3" s="178">
        <f>BS3</f>
        <v>46</v>
      </c>
      <c r="BU3" s="178"/>
      <c r="BV3" s="178"/>
      <c r="BW3" s="178"/>
      <c r="BX3" s="178"/>
      <c r="BY3" s="178"/>
      <c r="BZ3" s="195">
        <f>BZ1</f>
        <v>55</v>
      </c>
      <c r="CA3" s="195">
        <f>BZ3</f>
        <v>55</v>
      </c>
      <c r="CB3" s="195">
        <f>CA3</f>
        <v>55</v>
      </c>
      <c r="CC3" s="195">
        <f>CB3</f>
        <v>55</v>
      </c>
      <c r="CD3" s="195"/>
      <c r="CE3" s="195"/>
      <c r="CF3" s="195"/>
      <c r="CG3" s="195"/>
      <c r="CH3" s="195"/>
      <c r="CI3" s="178">
        <f>CI1</f>
        <v>64</v>
      </c>
      <c r="CJ3" s="178">
        <f>CI3</f>
        <v>64</v>
      </c>
      <c r="CK3" s="178">
        <f>CJ3</f>
        <v>64</v>
      </c>
      <c r="CL3" s="178">
        <f>CK3</f>
        <v>64</v>
      </c>
      <c r="CM3" s="178"/>
      <c r="CN3" s="178"/>
      <c r="CO3" s="178"/>
      <c r="CP3" s="178"/>
      <c r="CQ3" s="178"/>
      <c r="CR3" s="195">
        <f>CR1</f>
        <v>73</v>
      </c>
      <c r="CS3" s="195">
        <f>CR3</f>
        <v>73</v>
      </c>
      <c r="CT3" s="195">
        <f>CS3</f>
        <v>73</v>
      </c>
      <c r="CU3" s="195">
        <f>CT3</f>
        <v>73</v>
      </c>
      <c r="CV3" s="195"/>
      <c r="CW3" s="195"/>
      <c r="CX3" s="195"/>
      <c r="CY3" s="195"/>
      <c r="CZ3" s="195"/>
      <c r="DA3" s="178">
        <f>DA1</f>
        <v>82</v>
      </c>
      <c r="DB3" s="178">
        <f>DA3</f>
        <v>82</v>
      </c>
      <c r="DC3" s="178">
        <f>DB3</f>
        <v>82</v>
      </c>
      <c r="DD3" s="178">
        <f>DC3</f>
        <v>82</v>
      </c>
      <c r="DE3" s="178"/>
      <c r="DF3" s="178"/>
      <c r="DG3" s="178"/>
      <c r="DH3" s="178"/>
      <c r="DI3" s="178"/>
      <c r="DJ3" s="195">
        <f>DJ1</f>
        <v>91</v>
      </c>
      <c r="DK3" s="195">
        <f>DJ3</f>
        <v>91</v>
      </c>
      <c r="DL3" s="195">
        <f>DK3</f>
        <v>91</v>
      </c>
      <c r="DM3" s="195">
        <f>DL3</f>
        <v>91</v>
      </c>
      <c r="DN3" s="195"/>
      <c r="DO3" s="195"/>
      <c r="DP3" s="195"/>
      <c r="DQ3" s="195"/>
      <c r="DR3" s="195"/>
      <c r="DS3" s="178">
        <f>DS1</f>
        <v>100</v>
      </c>
      <c r="DT3" s="178">
        <f>DS3</f>
        <v>100</v>
      </c>
      <c r="DU3" s="178">
        <f>DT3</f>
        <v>100</v>
      </c>
      <c r="DV3" s="178">
        <f>DU3</f>
        <v>100</v>
      </c>
      <c r="DW3" s="178"/>
      <c r="DX3" s="178"/>
      <c r="DY3" s="178"/>
      <c r="DZ3" s="178"/>
      <c r="EA3" s="178"/>
      <c r="EB3" s="195">
        <f>EB1</f>
        <v>109</v>
      </c>
      <c r="EC3" s="195">
        <f>EB3</f>
        <v>109</v>
      </c>
      <c r="ED3" s="195">
        <f>EC3</f>
        <v>109</v>
      </c>
      <c r="EE3" s="195">
        <f>ED3</f>
        <v>109</v>
      </c>
      <c r="EF3" s="195"/>
      <c r="EG3" s="195"/>
      <c r="EH3" s="195"/>
      <c r="EI3" s="195"/>
      <c r="EJ3" s="195"/>
      <c r="EK3" s="178">
        <f>EK1</f>
        <v>118</v>
      </c>
      <c r="EL3" s="178">
        <f>EK3</f>
        <v>118</v>
      </c>
      <c r="EM3" s="178">
        <f>EL3</f>
        <v>118</v>
      </c>
      <c r="EN3" s="178">
        <f>EM3</f>
        <v>118</v>
      </c>
      <c r="EO3" s="178"/>
      <c r="EP3" s="178"/>
      <c r="EQ3" s="178"/>
      <c r="ER3" s="178"/>
      <c r="ES3" s="178"/>
      <c r="ET3" s="195">
        <f>ET1</f>
        <v>127</v>
      </c>
      <c r="EU3" s="195">
        <f>ET3</f>
        <v>127</v>
      </c>
      <c r="EV3" s="195">
        <f>EU3</f>
        <v>127</v>
      </c>
      <c r="EW3" s="195">
        <f>EV3</f>
        <v>127</v>
      </c>
      <c r="EX3" s="195"/>
      <c r="EY3" s="195"/>
      <c r="EZ3" s="195"/>
      <c r="FA3" s="195"/>
      <c r="FB3" s="195"/>
      <c r="FC3" s="178">
        <f>FC1</f>
        <v>136</v>
      </c>
      <c r="FD3" s="178">
        <f>FC3</f>
        <v>136</v>
      </c>
      <c r="FE3" s="178">
        <f>FD3</f>
        <v>136</v>
      </c>
      <c r="FF3" s="178">
        <f>FE3</f>
        <v>136</v>
      </c>
      <c r="FG3" s="178"/>
      <c r="FH3" s="178"/>
      <c r="FI3" s="178"/>
      <c r="FJ3" s="178"/>
      <c r="FK3" s="178"/>
      <c r="FL3" s="195">
        <f>FL1</f>
        <v>145</v>
      </c>
      <c r="FM3" s="195">
        <f>FL3</f>
        <v>145</v>
      </c>
      <c r="FN3" s="195">
        <f>FM3</f>
        <v>145</v>
      </c>
      <c r="FO3" s="195">
        <f>FN3</f>
        <v>145</v>
      </c>
      <c r="FP3" s="195"/>
      <c r="FQ3" s="195"/>
      <c r="FR3" s="195"/>
      <c r="FS3" s="195"/>
      <c r="FT3" s="195"/>
      <c r="FU3" s="195">
        <f>FU1</f>
        <v>154</v>
      </c>
      <c r="FV3" s="195">
        <f>FU3</f>
        <v>154</v>
      </c>
      <c r="FW3" s="195">
        <f>FV3</f>
        <v>154</v>
      </c>
      <c r="FX3" s="195">
        <f>FW3</f>
        <v>154</v>
      </c>
      <c r="FY3" s="195"/>
      <c r="FZ3" s="195"/>
      <c r="GA3" s="195"/>
      <c r="GB3" s="195"/>
      <c r="GC3" s="195"/>
      <c r="GD3" s="195">
        <f>GD1</f>
        <v>163</v>
      </c>
      <c r="GE3" s="195">
        <f>GD3</f>
        <v>163</v>
      </c>
      <c r="GF3" s="195">
        <f>GE3</f>
        <v>163</v>
      </c>
      <c r="GG3" s="195">
        <f>GF3</f>
        <v>163</v>
      </c>
      <c r="GH3" s="195"/>
      <c r="GI3" s="195"/>
      <c r="GJ3" s="195"/>
      <c r="GK3" s="195"/>
      <c r="GL3" s="195"/>
      <c r="GM3" s="195">
        <f>GM1</f>
        <v>172</v>
      </c>
      <c r="GN3" s="195">
        <f>GM3</f>
        <v>172</v>
      </c>
      <c r="GO3" s="195">
        <f>GN3</f>
        <v>172</v>
      </c>
      <c r="GP3" s="195">
        <f>GO3</f>
        <v>172</v>
      </c>
      <c r="GQ3" s="195"/>
      <c r="GR3" s="195"/>
      <c r="GS3" s="195"/>
      <c r="GT3" s="195"/>
      <c r="GU3" s="195"/>
      <c r="GV3" s="195">
        <f>GV1</f>
        <v>181</v>
      </c>
      <c r="GW3" s="195">
        <f>GV3</f>
        <v>181</v>
      </c>
      <c r="GX3" s="195">
        <f>GW3</f>
        <v>181</v>
      </c>
      <c r="GY3" s="195">
        <f>GX3</f>
        <v>181</v>
      </c>
      <c r="GZ3" s="195"/>
      <c r="HA3" s="195"/>
      <c r="HB3" s="195"/>
      <c r="HC3" s="195"/>
      <c r="HD3" s="195"/>
      <c r="HE3" s="195">
        <f>HE1</f>
        <v>190</v>
      </c>
      <c r="HF3" s="195">
        <f>HE3</f>
        <v>190</v>
      </c>
      <c r="HG3" s="195">
        <f>HF3</f>
        <v>190</v>
      </c>
      <c r="HH3" s="195">
        <f>HG3</f>
        <v>190</v>
      </c>
      <c r="HI3" s="195"/>
      <c r="HJ3" s="195"/>
      <c r="HK3" s="195"/>
      <c r="HL3" s="195"/>
      <c r="HM3" s="195"/>
      <c r="HN3" s="195">
        <f>HN1</f>
        <v>199</v>
      </c>
      <c r="HO3" s="195">
        <f>HN3</f>
        <v>199</v>
      </c>
      <c r="HP3" s="195">
        <f>HO3</f>
        <v>199</v>
      </c>
      <c r="HQ3" s="195">
        <f>HP3</f>
        <v>199</v>
      </c>
      <c r="HR3" s="195"/>
      <c r="HS3" s="195"/>
      <c r="HT3" s="195"/>
      <c r="HU3" s="195"/>
      <c r="HV3" s="195"/>
    </row>
    <row r="4" spans="1:230" ht="60" x14ac:dyDescent="0.25">
      <c r="D4" s="324" t="s">
        <v>607</v>
      </c>
      <c r="S4" s="180"/>
      <c r="T4" s="186">
        <v>2</v>
      </c>
      <c r="U4" s="188" t="str">
        <f>INDEX('aux 1'!$KN$12:$LG$231,'aux 4'!$T4,$A$6)</f>
        <v/>
      </c>
      <c r="V4" s="202"/>
      <c r="W4" s="192" t="s">
        <v>22</v>
      </c>
      <c r="X4" s="192">
        <v>1</v>
      </c>
      <c r="Y4" s="192"/>
      <c r="Z4" s="192"/>
      <c r="AA4" s="192"/>
      <c r="AB4" s="192"/>
      <c r="AC4" s="192"/>
      <c r="AD4" s="192"/>
      <c r="AE4" s="192"/>
      <c r="AF4" s="192"/>
      <c r="AG4" s="193">
        <f>X4+1</f>
        <v>2</v>
      </c>
      <c r="AH4" s="193"/>
      <c r="AI4" s="193"/>
      <c r="AJ4" s="193"/>
      <c r="AK4" s="193"/>
      <c r="AL4" s="193"/>
      <c r="AM4" s="193"/>
      <c r="AN4" s="193"/>
      <c r="AO4" s="193"/>
      <c r="AP4" s="192">
        <f>AG4+1</f>
        <v>3</v>
      </c>
      <c r="AQ4" s="192"/>
      <c r="AR4" s="192"/>
      <c r="AS4" s="192"/>
      <c r="AT4" s="192"/>
      <c r="AU4" s="192"/>
      <c r="AV4" s="192"/>
      <c r="AW4" s="192"/>
      <c r="AX4" s="192"/>
      <c r="AY4" s="193">
        <f>AP4+1</f>
        <v>4</v>
      </c>
      <c r="AZ4" s="193"/>
      <c r="BA4" s="193"/>
      <c r="BB4" s="193"/>
      <c r="BC4" s="193"/>
      <c r="BD4" s="193"/>
      <c r="BE4" s="193"/>
      <c r="BF4" s="193"/>
      <c r="BG4" s="193"/>
      <c r="BH4" s="192">
        <f>AY4+1</f>
        <v>5</v>
      </c>
      <c r="BI4" s="192"/>
      <c r="BJ4" s="192"/>
      <c r="BK4" s="192"/>
      <c r="BL4" s="192"/>
      <c r="BM4" s="192"/>
      <c r="BN4" s="192"/>
      <c r="BO4" s="192"/>
      <c r="BP4" s="192"/>
      <c r="BQ4" s="193">
        <f>BH4+1</f>
        <v>6</v>
      </c>
      <c r="BR4" s="193"/>
      <c r="BS4" s="193"/>
      <c r="BT4" s="193"/>
      <c r="BU4" s="193"/>
      <c r="BV4" s="193"/>
      <c r="BW4" s="193"/>
      <c r="BX4" s="193"/>
      <c r="BY4" s="193"/>
      <c r="BZ4" s="192">
        <f>BQ4+1</f>
        <v>7</v>
      </c>
      <c r="CA4" s="192"/>
      <c r="CB4" s="192"/>
      <c r="CC4" s="192"/>
      <c r="CD4" s="192"/>
      <c r="CE4" s="192"/>
      <c r="CF4" s="192"/>
      <c r="CG4" s="192"/>
      <c r="CH4" s="192"/>
      <c r="CI4" s="193">
        <f>BZ4+1</f>
        <v>8</v>
      </c>
      <c r="CJ4" s="193"/>
      <c r="CK4" s="193"/>
      <c r="CL4" s="193"/>
      <c r="CM4" s="193"/>
      <c r="CN4" s="193"/>
      <c r="CO4" s="193"/>
      <c r="CP4" s="193"/>
      <c r="CQ4" s="193"/>
      <c r="CR4" s="192">
        <f>CI4+1</f>
        <v>9</v>
      </c>
      <c r="CS4" s="192"/>
      <c r="CT4" s="192"/>
      <c r="CU4" s="192"/>
      <c r="CV4" s="192"/>
      <c r="CW4" s="192"/>
      <c r="CX4" s="192"/>
      <c r="CY4" s="192"/>
      <c r="CZ4" s="192"/>
      <c r="DA4" s="193">
        <f>CR4+1</f>
        <v>10</v>
      </c>
      <c r="DB4" s="193"/>
      <c r="DC4" s="193"/>
      <c r="DD4" s="193"/>
      <c r="DE4" s="193"/>
      <c r="DF4" s="193"/>
      <c r="DG4" s="193"/>
      <c r="DH4" s="193"/>
      <c r="DI4" s="193"/>
      <c r="DJ4" s="192">
        <f>DA4+1</f>
        <v>11</v>
      </c>
      <c r="DK4" s="192"/>
      <c r="DL4" s="192"/>
      <c r="DM4" s="192"/>
      <c r="DN4" s="192"/>
      <c r="DO4" s="192"/>
      <c r="DP4" s="192"/>
      <c r="DQ4" s="192"/>
      <c r="DR4" s="192"/>
      <c r="DS4" s="193">
        <f>DJ4+1</f>
        <v>12</v>
      </c>
      <c r="DT4" s="193"/>
      <c r="DU4" s="193"/>
      <c r="DV4" s="193"/>
      <c r="DW4" s="193"/>
      <c r="DX4" s="193"/>
      <c r="DY4" s="193"/>
      <c r="DZ4" s="193"/>
      <c r="EA4" s="193"/>
      <c r="EB4" s="192">
        <f>DS4+1</f>
        <v>13</v>
      </c>
      <c r="EC4" s="192"/>
      <c r="ED4" s="192"/>
      <c r="EE4" s="192"/>
      <c r="EF4" s="192"/>
      <c r="EG4" s="192"/>
      <c r="EH4" s="192"/>
      <c r="EI4" s="192"/>
      <c r="EJ4" s="192"/>
      <c r="EK4" s="193">
        <f>EB4+1</f>
        <v>14</v>
      </c>
      <c r="EL4" s="193"/>
      <c r="EM4" s="193"/>
      <c r="EN4" s="193"/>
      <c r="EO4" s="193"/>
      <c r="EP4" s="193"/>
      <c r="EQ4" s="193"/>
      <c r="ER4" s="193"/>
      <c r="ES4" s="193"/>
      <c r="ET4" s="192">
        <f>EK4+1</f>
        <v>15</v>
      </c>
      <c r="EU4" s="192"/>
      <c r="EV4" s="192"/>
      <c r="EW4" s="192"/>
      <c r="EX4" s="192"/>
      <c r="EY4" s="192"/>
      <c r="EZ4" s="192"/>
      <c r="FA4" s="192"/>
      <c r="FB4" s="192"/>
      <c r="FC4" s="193">
        <f>ET4+1</f>
        <v>16</v>
      </c>
      <c r="FD4" s="193"/>
      <c r="FE4" s="193"/>
      <c r="FF4" s="193"/>
      <c r="FG4" s="193"/>
      <c r="FH4" s="193"/>
      <c r="FI4" s="193"/>
      <c r="FJ4" s="193"/>
      <c r="FK4" s="193"/>
      <c r="FL4" s="192">
        <f>FC4+1</f>
        <v>17</v>
      </c>
      <c r="FM4" s="192"/>
      <c r="FN4" s="192"/>
      <c r="FO4" s="192"/>
      <c r="FP4" s="192"/>
      <c r="FQ4" s="192"/>
      <c r="FR4" s="192"/>
      <c r="FS4" s="192"/>
      <c r="FT4" s="192"/>
      <c r="FU4" s="192">
        <f>FL4+1</f>
        <v>18</v>
      </c>
      <c r="FV4" s="192"/>
      <c r="FW4" s="192"/>
      <c r="FX4" s="192"/>
      <c r="FY4" s="192"/>
      <c r="FZ4" s="192"/>
      <c r="GA4" s="192"/>
      <c r="GB4" s="192"/>
      <c r="GC4" s="192"/>
      <c r="GD4" s="192">
        <f>FU4+1</f>
        <v>19</v>
      </c>
      <c r="GE4" s="192"/>
      <c r="GF4" s="192"/>
      <c r="GG4" s="192"/>
      <c r="GH4" s="192"/>
      <c r="GI4" s="192"/>
      <c r="GJ4" s="192"/>
      <c r="GK4" s="192"/>
      <c r="GL4" s="192"/>
      <c r="GM4" s="192">
        <f>GD4+1</f>
        <v>20</v>
      </c>
      <c r="GN4" s="192"/>
      <c r="GO4" s="192"/>
      <c r="GP4" s="192"/>
      <c r="GQ4" s="192"/>
      <c r="GR4" s="192"/>
      <c r="GS4" s="192"/>
      <c r="GT4" s="192"/>
      <c r="GU4" s="192"/>
      <c r="GV4" s="192">
        <f>GM4+1</f>
        <v>21</v>
      </c>
      <c r="GW4" s="192"/>
      <c r="GX4" s="192"/>
      <c r="GY4" s="192"/>
      <c r="GZ4" s="192"/>
      <c r="HA4" s="192"/>
      <c r="HB4" s="192"/>
      <c r="HC4" s="192"/>
      <c r="HD4" s="192"/>
      <c r="HE4" s="192">
        <f>GV4+1</f>
        <v>22</v>
      </c>
      <c r="HF4" s="192"/>
      <c r="HG4" s="192"/>
      <c r="HH4" s="192"/>
      <c r="HI4" s="192"/>
      <c r="HJ4" s="192"/>
      <c r="HK4" s="192"/>
      <c r="HL4" s="192"/>
      <c r="HM4" s="192"/>
      <c r="HN4" s="192">
        <f>HE4+1</f>
        <v>23</v>
      </c>
      <c r="HO4" s="192"/>
      <c r="HP4" s="192"/>
      <c r="HQ4" s="192"/>
      <c r="HR4" s="192"/>
      <c r="HS4" s="192"/>
      <c r="HT4" s="192"/>
      <c r="HU4" s="192"/>
      <c r="HV4" s="192"/>
    </row>
    <row r="5" spans="1:230" ht="25.5" customHeight="1" x14ac:dyDescent="0.25">
      <c r="A5" s="325" t="s">
        <v>281</v>
      </c>
      <c r="B5" s="326"/>
      <c r="C5" s="326"/>
      <c r="D5" s="200" t="str">
        <f>IF(LOOKUP(A6,'aux 7'!C22:C41,'aux 7'!D22:D41)="","",LOOKUP(A6,'aux 7'!C22:C41,'aux 7'!D22:D41))</f>
        <v>Opt. Humanas - LPROD</v>
      </c>
      <c r="J5" s="325" t="s">
        <v>281</v>
      </c>
      <c r="K5" s="326"/>
      <c r="L5" s="326"/>
      <c r="M5" s="346" t="s">
        <v>636</v>
      </c>
      <c r="N5" s="346"/>
      <c r="O5" s="346"/>
      <c r="P5" s="346"/>
      <c r="Q5" s="346"/>
      <c r="S5" s="180">
        <v>1</v>
      </c>
      <c r="T5" s="186">
        <v>3</v>
      </c>
      <c r="U5" s="188" t="str">
        <f>INDEX('aux 1'!$KN$12:$LG$231,'aux 4'!$T5,$A$6)</f>
        <v/>
      </c>
      <c r="V5" s="202"/>
      <c r="W5" s="194" t="s">
        <v>43</v>
      </c>
      <c r="X5" s="194" t="str">
        <f>LOOKUP(X4,$T3:$T25,$U3:$U25)</f>
        <v/>
      </c>
      <c r="Y5" s="194" t="str">
        <f>X5</f>
        <v/>
      </c>
      <c r="Z5" s="194" t="str">
        <f>Y5</f>
        <v/>
      </c>
      <c r="AA5" s="194" t="str">
        <f>Z5</f>
        <v/>
      </c>
      <c r="AB5" s="194"/>
      <c r="AC5" s="194"/>
      <c r="AD5" s="194"/>
      <c r="AE5" s="194"/>
      <c r="AF5" s="194"/>
      <c r="AG5" s="190" t="str">
        <f>LOOKUP(AG4,$T3:$T25,$U3:$U25)</f>
        <v/>
      </c>
      <c r="AH5" s="190" t="str">
        <f>AG5</f>
        <v/>
      </c>
      <c r="AI5" s="190" t="str">
        <f>AH5</f>
        <v/>
      </c>
      <c r="AJ5" s="190" t="str">
        <f>AI5</f>
        <v/>
      </c>
      <c r="AK5" s="190"/>
      <c r="AL5" s="190"/>
      <c r="AM5" s="190"/>
      <c r="AN5" s="190"/>
      <c r="AO5" s="190"/>
      <c r="AP5" s="194" t="str">
        <f>LOOKUP(AP4,$T3:$T25,$U3:$U25)</f>
        <v/>
      </c>
      <c r="AQ5" s="194" t="str">
        <f>AP5</f>
        <v/>
      </c>
      <c r="AR5" s="194" t="str">
        <f>AQ5</f>
        <v/>
      </c>
      <c r="AS5" s="194" t="str">
        <f>AR5</f>
        <v/>
      </c>
      <c r="AT5" s="194"/>
      <c r="AU5" s="194"/>
      <c r="AV5" s="194"/>
      <c r="AW5" s="194"/>
      <c r="AX5" s="194"/>
      <c r="AY5" s="190" t="str">
        <f>LOOKUP(AY4,$T3:$T25,$U3:$U25)</f>
        <v/>
      </c>
      <c r="AZ5" s="190" t="str">
        <f>AY5</f>
        <v/>
      </c>
      <c r="BA5" s="190" t="str">
        <f>AZ5</f>
        <v/>
      </c>
      <c r="BB5" s="190" t="str">
        <f>BA5</f>
        <v/>
      </c>
      <c r="BC5" s="190"/>
      <c r="BD5" s="190"/>
      <c r="BE5" s="190"/>
      <c r="BF5" s="190"/>
      <c r="BG5" s="190"/>
      <c r="BH5" s="194" t="str">
        <f>LOOKUP(BH4,$T3:$T25,$U3:$U25)</f>
        <v/>
      </c>
      <c r="BI5" s="194" t="str">
        <f>BH5</f>
        <v/>
      </c>
      <c r="BJ5" s="194" t="str">
        <f>BI5</f>
        <v/>
      </c>
      <c r="BK5" s="194" t="str">
        <f>BJ5</f>
        <v/>
      </c>
      <c r="BL5" s="194"/>
      <c r="BM5" s="194"/>
      <c r="BN5" s="194"/>
      <c r="BO5" s="194"/>
      <c r="BP5" s="194"/>
      <c r="BQ5" s="190" t="str">
        <f>LOOKUP(BQ4,$T3:$T25,$U3:$U25)</f>
        <v/>
      </c>
      <c r="BR5" s="190" t="str">
        <f>BQ5</f>
        <v/>
      </c>
      <c r="BS5" s="190" t="str">
        <f>BR5</f>
        <v/>
      </c>
      <c r="BT5" s="190" t="str">
        <f>BS5</f>
        <v/>
      </c>
      <c r="BU5" s="190"/>
      <c r="BV5" s="190"/>
      <c r="BW5" s="190"/>
      <c r="BX5" s="190"/>
      <c r="BY5" s="190"/>
      <c r="BZ5" s="194" t="str">
        <f>LOOKUP(BZ4,$T3:$T25,$U3:$U25)</f>
        <v/>
      </c>
      <c r="CA5" s="194" t="str">
        <f>BZ5</f>
        <v/>
      </c>
      <c r="CB5" s="194" t="str">
        <f>CA5</f>
        <v/>
      </c>
      <c r="CC5" s="194" t="str">
        <f>CB5</f>
        <v/>
      </c>
      <c r="CD5" s="194"/>
      <c r="CE5" s="194"/>
      <c r="CF5" s="194"/>
      <c r="CG5" s="194"/>
      <c r="CH5" s="194"/>
      <c r="CI5" s="190" t="str">
        <f>LOOKUP(CI4,$T3:$T25,$U3:$U25)</f>
        <v/>
      </c>
      <c r="CJ5" s="190" t="str">
        <f>CI5</f>
        <v/>
      </c>
      <c r="CK5" s="190" t="str">
        <f>CJ5</f>
        <v/>
      </c>
      <c r="CL5" s="190" t="str">
        <f>CK5</f>
        <v/>
      </c>
      <c r="CM5" s="190"/>
      <c r="CN5" s="190"/>
      <c r="CO5" s="190"/>
      <c r="CP5" s="190"/>
      <c r="CQ5" s="190"/>
      <c r="CR5" s="194" t="str">
        <f>LOOKUP(CR4,$T3:$T25,$U3:$U25)</f>
        <v/>
      </c>
      <c r="CS5" s="194" t="str">
        <f>CR5</f>
        <v/>
      </c>
      <c r="CT5" s="194" t="str">
        <f>CS5</f>
        <v/>
      </c>
      <c r="CU5" s="194" t="str">
        <f>CT5</f>
        <v/>
      </c>
      <c r="CV5" s="194"/>
      <c r="CW5" s="194"/>
      <c r="CX5" s="194"/>
      <c r="CY5" s="194"/>
      <c r="CZ5" s="194"/>
      <c r="DA5" s="190" t="str">
        <f>LOOKUP(DA4,$T3:$T25,$U3:$U25)</f>
        <v/>
      </c>
      <c r="DB5" s="190" t="str">
        <f>DA5</f>
        <v/>
      </c>
      <c r="DC5" s="190" t="str">
        <f>DB5</f>
        <v/>
      </c>
      <c r="DD5" s="190" t="str">
        <f>DC5</f>
        <v/>
      </c>
      <c r="DE5" s="190"/>
      <c r="DF5" s="190"/>
      <c r="DG5" s="190"/>
      <c r="DH5" s="190"/>
      <c r="DI5" s="190"/>
      <c r="DJ5" s="194" t="str">
        <f>LOOKUP(DJ4,$T3:$T25,$U3:$U25)</f>
        <v/>
      </c>
      <c r="DK5" s="194" t="str">
        <f>DJ5</f>
        <v/>
      </c>
      <c r="DL5" s="194" t="str">
        <f>DK5</f>
        <v/>
      </c>
      <c r="DM5" s="194" t="str">
        <f>DL5</f>
        <v/>
      </c>
      <c r="DN5" s="194"/>
      <c r="DO5" s="194"/>
      <c r="DP5" s="194"/>
      <c r="DQ5" s="194"/>
      <c r="DR5" s="194"/>
      <c r="DS5" s="190" t="str">
        <f>LOOKUP(DS4,$T3:$T25,$U3:$U25)</f>
        <v/>
      </c>
      <c r="DT5" s="190" t="str">
        <f>DS5</f>
        <v/>
      </c>
      <c r="DU5" s="190" t="str">
        <f>DT5</f>
        <v/>
      </c>
      <c r="DV5" s="190" t="str">
        <f>DU5</f>
        <v/>
      </c>
      <c r="DW5" s="190"/>
      <c r="DX5" s="190"/>
      <c r="DY5" s="190"/>
      <c r="DZ5" s="190"/>
      <c r="EA5" s="190"/>
      <c r="EB5" s="194" t="str">
        <f>LOOKUP(EB4,$T3:$T25,$U3:$U25)</f>
        <v/>
      </c>
      <c r="EC5" s="194" t="str">
        <f>EB5</f>
        <v/>
      </c>
      <c r="ED5" s="194" t="str">
        <f>EC5</f>
        <v/>
      </c>
      <c r="EE5" s="194" t="str">
        <f>ED5</f>
        <v/>
      </c>
      <c r="EF5" s="194"/>
      <c r="EG5" s="194"/>
      <c r="EH5" s="194"/>
      <c r="EI5" s="194"/>
      <c r="EJ5" s="194"/>
      <c r="EK5" s="190" t="str">
        <f>LOOKUP(EK4,$T3:$T25,$U3:$U25)</f>
        <v/>
      </c>
      <c r="EL5" s="190" t="str">
        <f>EK5</f>
        <v/>
      </c>
      <c r="EM5" s="190" t="str">
        <f>EL5</f>
        <v/>
      </c>
      <c r="EN5" s="190" t="str">
        <f>EM5</f>
        <v/>
      </c>
      <c r="EO5" s="190"/>
      <c r="EP5" s="190"/>
      <c r="EQ5" s="190"/>
      <c r="ER5" s="190"/>
      <c r="ES5" s="190"/>
      <c r="ET5" s="194" t="str">
        <f>LOOKUP(ET4,$T3:$T25,$U3:$U25)</f>
        <v/>
      </c>
      <c r="EU5" s="194" t="str">
        <f>ET5</f>
        <v/>
      </c>
      <c r="EV5" s="194" t="str">
        <f>EU5</f>
        <v/>
      </c>
      <c r="EW5" s="194" t="str">
        <f>EV5</f>
        <v/>
      </c>
      <c r="EX5" s="194"/>
      <c r="EY5" s="194"/>
      <c r="EZ5" s="194"/>
      <c r="FA5" s="194"/>
      <c r="FB5" s="194"/>
      <c r="FC5" s="190" t="str">
        <f>LOOKUP(FC4,$T3:$T25,$U3:$U25)</f>
        <v/>
      </c>
      <c r="FD5" s="190" t="str">
        <f>FC5</f>
        <v/>
      </c>
      <c r="FE5" s="190" t="str">
        <f>FD5</f>
        <v/>
      </c>
      <c r="FF5" s="190" t="str">
        <f>FE5</f>
        <v/>
      </c>
      <c r="FG5" s="190"/>
      <c r="FH5" s="190"/>
      <c r="FI5" s="190"/>
      <c r="FJ5" s="190"/>
      <c r="FK5" s="190"/>
      <c r="FL5" s="194" t="str">
        <f>LOOKUP(FL4,$T3:$T25,$U3:$U25)</f>
        <v/>
      </c>
      <c r="FM5" s="194" t="str">
        <f>FL5</f>
        <v/>
      </c>
      <c r="FN5" s="194" t="str">
        <f>FM5</f>
        <v/>
      </c>
      <c r="FO5" s="194" t="str">
        <f>FN5</f>
        <v/>
      </c>
      <c r="FP5" s="194"/>
      <c r="FQ5" s="194"/>
      <c r="FR5" s="194"/>
      <c r="FS5" s="194"/>
      <c r="FT5" s="194"/>
      <c r="FU5" s="190" t="str">
        <f>LOOKUP(FU4,$T3:$T25,$U3:$U25)</f>
        <v/>
      </c>
      <c r="FV5" s="190" t="str">
        <f>FU5</f>
        <v/>
      </c>
      <c r="FW5" s="190" t="str">
        <f>FV5</f>
        <v/>
      </c>
      <c r="FX5" s="190" t="str">
        <f>FW5</f>
        <v/>
      </c>
      <c r="FY5" s="190"/>
      <c r="FZ5" s="190"/>
      <c r="GA5" s="190"/>
      <c r="GB5" s="190"/>
      <c r="GC5" s="190"/>
      <c r="GD5" s="194" t="str">
        <f>LOOKUP(GD4,$T3:$T25,$U3:$U25)</f>
        <v/>
      </c>
      <c r="GE5" s="194" t="str">
        <f>GD5</f>
        <v/>
      </c>
      <c r="GF5" s="194" t="str">
        <f>GE5</f>
        <v/>
      </c>
      <c r="GG5" s="194" t="str">
        <f>GF5</f>
        <v/>
      </c>
      <c r="GH5" s="194"/>
      <c r="GI5" s="194"/>
      <c r="GJ5" s="194"/>
      <c r="GK5" s="194"/>
      <c r="GL5" s="194"/>
      <c r="GM5" s="190" t="str">
        <f>LOOKUP(GM4,$T3:$T25,$U3:$U25)</f>
        <v/>
      </c>
      <c r="GN5" s="190" t="str">
        <f>GM5</f>
        <v/>
      </c>
      <c r="GO5" s="190" t="str">
        <f>GN5</f>
        <v/>
      </c>
      <c r="GP5" s="190" t="str">
        <f>GO5</f>
        <v/>
      </c>
      <c r="GQ5" s="190"/>
      <c r="GR5" s="190"/>
      <c r="GS5" s="190"/>
      <c r="GT5" s="190"/>
      <c r="GU5" s="190"/>
      <c r="GV5" s="194" t="str">
        <f>LOOKUP(GV4,$T3:$T25,$U3:$U25)</f>
        <v/>
      </c>
      <c r="GW5" s="194" t="str">
        <f>GV5</f>
        <v/>
      </c>
      <c r="GX5" s="194" t="str">
        <f>GW5</f>
        <v/>
      </c>
      <c r="GY5" s="194" t="str">
        <f>GX5</f>
        <v/>
      </c>
      <c r="GZ5" s="194"/>
      <c r="HA5" s="194"/>
      <c r="HB5" s="194"/>
      <c r="HC5" s="194"/>
      <c r="HD5" s="194"/>
      <c r="HE5" s="190" t="str">
        <f>LOOKUP(HE4,$T3:$T25,$U3:$U25)</f>
        <v/>
      </c>
      <c r="HF5" s="190" t="str">
        <f>HE5</f>
        <v/>
      </c>
      <c r="HG5" s="190" t="str">
        <f>HF5</f>
        <v/>
      </c>
      <c r="HH5" s="190" t="str">
        <f>HG5</f>
        <v/>
      </c>
      <c r="HI5" s="190"/>
      <c r="HJ5" s="190"/>
      <c r="HK5" s="190"/>
      <c r="HL5" s="190"/>
      <c r="HM5" s="190"/>
      <c r="HN5" s="194" t="str">
        <f>LOOKUP(HN4,$T3:$T25,$U3:$U25)</f>
        <v/>
      </c>
      <c r="HO5" s="194" t="str">
        <f>HN5</f>
        <v/>
      </c>
      <c r="HP5" s="194" t="str">
        <f>HO5</f>
        <v/>
      </c>
      <c r="HQ5" s="194" t="str">
        <f>HP5</f>
        <v/>
      </c>
      <c r="HR5" s="194"/>
      <c r="HS5" s="194"/>
      <c r="HT5" s="194"/>
      <c r="HU5" s="194"/>
      <c r="HV5" s="194"/>
    </row>
    <row r="6" spans="1:230" ht="30" x14ac:dyDescent="0.25">
      <c r="A6" s="327">
        <v>18</v>
      </c>
      <c r="B6" s="323"/>
      <c r="C6" s="323"/>
      <c r="D6" s="194" t="s">
        <v>274</v>
      </c>
      <c r="E6" s="194" t="s">
        <v>275</v>
      </c>
      <c r="F6" s="194" t="s">
        <v>276</v>
      </c>
      <c r="G6" s="194" t="s">
        <v>277</v>
      </c>
      <c r="H6" s="194" t="s">
        <v>278</v>
      </c>
      <c r="J6" s="327">
        <v>10</v>
      </c>
      <c r="K6" s="323"/>
      <c r="L6" s="323"/>
      <c r="M6" s="347" t="s">
        <v>274</v>
      </c>
      <c r="N6" s="347" t="s">
        <v>275</v>
      </c>
      <c r="O6" s="347" t="s">
        <v>276</v>
      </c>
      <c r="P6" s="347" t="s">
        <v>277</v>
      </c>
      <c r="Q6" s="347" t="s">
        <v>278</v>
      </c>
      <c r="S6" s="180">
        <f>S5+1</f>
        <v>2</v>
      </c>
      <c r="T6" s="186">
        <v>4</v>
      </c>
      <c r="U6" s="188" t="str">
        <f>INDEX('aux 1'!$KN$12:$LG$231,'aux 4'!$T6,$A$6)</f>
        <v/>
      </c>
      <c r="V6" s="202"/>
      <c r="W6" s="191" t="s">
        <v>280</v>
      </c>
      <c r="X6" s="191">
        <v>1</v>
      </c>
      <c r="Y6" s="191">
        <v>2</v>
      </c>
      <c r="Z6" s="191">
        <v>3</v>
      </c>
      <c r="AA6" s="191">
        <v>4</v>
      </c>
      <c r="AB6" s="185" t="s">
        <v>5</v>
      </c>
      <c r="AC6" s="185"/>
      <c r="AD6" s="185"/>
      <c r="AE6" s="185"/>
      <c r="AF6" s="185"/>
      <c r="AG6" s="191">
        <v>1</v>
      </c>
      <c r="AH6" s="191">
        <v>2</v>
      </c>
      <c r="AI6" s="191">
        <v>3</v>
      </c>
      <c r="AJ6" s="191">
        <v>4</v>
      </c>
      <c r="AK6" s="185" t="s">
        <v>5</v>
      </c>
      <c r="AL6" s="185"/>
      <c r="AM6" s="185"/>
      <c r="AN6" s="185"/>
      <c r="AO6" s="185"/>
      <c r="AP6" s="191">
        <v>1</v>
      </c>
      <c r="AQ6" s="191">
        <v>2</v>
      </c>
      <c r="AR6" s="191">
        <v>3</v>
      </c>
      <c r="AS6" s="191">
        <v>4</v>
      </c>
      <c r="AT6" s="185" t="s">
        <v>5</v>
      </c>
      <c r="AU6" s="185"/>
      <c r="AV6" s="185"/>
      <c r="AW6" s="185"/>
      <c r="AX6" s="185"/>
      <c r="AY6" s="191">
        <v>1</v>
      </c>
      <c r="AZ6" s="191">
        <v>2</v>
      </c>
      <c r="BA6" s="191">
        <v>3</v>
      </c>
      <c r="BB6" s="191">
        <v>4</v>
      </c>
      <c r="BC6" s="185" t="s">
        <v>5</v>
      </c>
      <c r="BD6" s="185"/>
      <c r="BE6" s="185"/>
      <c r="BF6" s="185"/>
      <c r="BG6" s="185"/>
      <c r="BH6" s="191">
        <v>1</v>
      </c>
      <c r="BI6" s="191">
        <v>2</v>
      </c>
      <c r="BJ6" s="191">
        <v>3</v>
      </c>
      <c r="BK6" s="191">
        <v>4</v>
      </c>
      <c r="BL6" s="185" t="s">
        <v>5</v>
      </c>
      <c r="BM6" s="185"/>
      <c r="BN6" s="185"/>
      <c r="BO6" s="185"/>
      <c r="BP6" s="185"/>
      <c r="BQ6" s="191">
        <v>1</v>
      </c>
      <c r="BR6" s="191">
        <v>2</v>
      </c>
      <c r="BS6" s="191">
        <v>3</v>
      </c>
      <c r="BT6" s="191">
        <v>4</v>
      </c>
      <c r="BU6" s="185" t="s">
        <v>5</v>
      </c>
      <c r="BV6" s="185"/>
      <c r="BW6" s="185"/>
      <c r="BX6" s="185"/>
      <c r="BY6" s="185"/>
      <c r="BZ6" s="191">
        <v>1</v>
      </c>
      <c r="CA6" s="191">
        <v>2</v>
      </c>
      <c r="CB6" s="191">
        <v>3</v>
      </c>
      <c r="CC6" s="191">
        <v>4</v>
      </c>
      <c r="CD6" s="185" t="s">
        <v>5</v>
      </c>
      <c r="CE6" s="185"/>
      <c r="CF6" s="185"/>
      <c r="CG6" s="185"/>
      <c r="CH6" s="185"/>
      <c r="CI6" s="191">
        <v>1</v>
      </c>
      <c r="CJ6" s="191">
        <v>2</v>
      </c>
      <c r="CK6" s="191">
        <v>3</v>
      </c>
      <c r="CL6" s="191">
        <v>4</v>
      </c>
      <c r="CM6" s="185" t="s">
        <v>5</v>
      </c>
      <c r="CN6" s="185"/>
      <c r="CO6" s="185"/>
      <c r="CP6" s="185"/>
      <c r="CQ6" s="185"/>
      <c r="CR6" s="191">
        <v>1</v>
      </c>
      <c r="CS6" s="191">
        <v>2</v>
      </c>
      <c r="CT6" s="191">
        <v>3</v>
      </c>
      <c r="CU6" s="191">
        <v>4</v>
      </c>
      <c r="CV6" s="185" t="s">
        <v>5</v>
      </c>
      <c r="CW6" s="185"/>
      <c r="CX6" s="185"/>
      <c r="CY6" s="185"/>
      <c r="CZ6" s="185"/>
      <c r="DA6" s="191">
        <v>1</v>
      </c>
      <c r="DB6" s="191">
        <v>2</v>
      </c>
      <c r="DC6" s="191">
        <v>3</v>
      </c>
      <c r="DD6" s="191">
        <v>4</v>
      </c>
      <c r="DE6" s="185" t="s">
        <v>5</v>
      </c>
      <c r="DF6" s="185"/>
      <c r="DG6" s="185"/>
      <c r="DH6" s="185"/>
      <c r="DI6" s="185"/>
      <c r="DJ6" s="191">
        <v>1</v>
      </c>
      <c r="DK6" s="191">
        <v>2</v>
      </c>
      <c r="DL6" s="191">
        <v>3</v>
      </c>
      <c r="DM6" s="191">
        <v>4</v>
      </c>
      <c r="DN6" s="185" t="s">
        <v>5</v>
      </c>
      <c r="DO6" s="185"/>
      <c r="DP6" s="185"/>
      <c r="DQ6" s="185"/>
      <c r="DR6" s="185"/>
      <c r="DS6" s="191">
        <v>1</v>
      </c>
      <c r="DT6" s="191">
        <v>2</v>
      </c>
      <c r="DU6" s="191">
        <v>3</v>
      </c>
      <c r="DV6" s="191">
        <v>4</v>
      </c>
      <c r="DW6" s="185" t="s">
        <v>5</v>
      </c>
      <c r="DX6" s="185"/>
      <c r="DY6" s="185"/>
      <c r="DZ6" s="185"/>
      <c r="EA6" s="185"/>
      <c r="EB6" s="191">
        <v>1</v>
      </c>
      <c r="EC6" s="191">
        <v>2</v>
      </c>
      <c r="ED6" s="191">
        <v>3</v>
      </c>
      <c r="EE6" s="191">
        <v>4</v>
      </c>
      <c r="EF6" s="185" t="s">
        <v>5</v>
      </c>
      <c r="EG6" s="185"/>
      <c r="EH6" s="185"/>
      <c r="EI6" s="185"/>
      <c r="EJ6" s="185"/>
      <c r="EK6" s="191">
        <v>1</v>
      </c>
      <c r="EL6" s="191">
        <v>2</v>
      </c>
      <c r="EM6" s="191">
        <v>3</v>
      </c>
      <c r="EN6" s="191">
        <v>4</v>
      </c>
      <c r="EO6" s="185" t="s">
        <v>5</v>
      </c>
      <c r="EP6" s="185"/>
      <c r="EQ6" s="185"/>
      <c r="ER6" s="185"/>
      <c r="ES6" s="185"/>
      <c r="ET6" s="191">
        <v>1</v>
      </c>
      <c r="EU6" s="191">
        <v>2</v>
      </c>
      <c r="EV6" s="191">
        <v>3</v>
      </c>
      <c r="EW6" s="191">
        <v>4</v>
      </c>
      <c r="EX6" s="185" t="s">
        <v>5</v>
      </c>
      <c r="EY6" s="185"/>
      <c r="EZ6" s="185"/>
      <c r="FA6" s="185"/>
      <c r="FB6" s="185"/>
      <c r="FC6" s="191">
        <v>1</v>
      </c>
      <c r="FD6" s="191">
        <v>2</v>
      </c>
      <c r="FE6" s="191">
        <v>3</v>
      </c>
      <c r="FF6" s="191">
        <v>4</v>
      </c>
      <c r="FG6" s="185" t="s">
        <v>5</v>
      </c>
      <c r="FH6" s="185"/>
      <c r="FI6" s="185"/>
      <c r="FJ6" s="185"/>
      <c r="FK6" s="185"/>
      <c r="FL6" s="191">
        <v>1</v>
      </c>
      <c r="FM6" s="191">
        <v>2</v>
      </c>
      <c r="FN6" s="191">
        <v>3</v>
      </c>
      <c r="FO6" s="191">
        <v>4</v>
      </c>
      <c r="FP6" s="185" t="s">
        <v>5</v>
      </c>
      <c r="FQ6" s="185"/>
      <c r="FR6" s="185"/>
      <c r="FS6" s="185"/>
      <c r="FT6" s="185"/>
      <c r="FU6" s="191">
        <v>1</v>
      </c>
      <c r="FV6" s="191">
        <v>2</v>
      </c>
      <c r="FW6" s="191">
        <v>3</v>
      </c>
      <c r="FX6" s="191">
        <v>4</v>
      </c>
      <c r="FY6" s="185" t="s">
        <v>5</v>
      </c>
      <c r="FZ6" s="185"/>
      <c r="GA6" s="185"/>
      <c r="GB6" s="185"/>
      <c r="GC6" s="185"/>
      <c r="GD6" s="191">
        <v>1</v>
      </c>
      <c r="GE6" s="191">
        <v>2</v>
      </c>
      <c r="GF6" s="191">
        <v>3</v>
      </c>
      <c r="GG6" s="191">
        <v>4</v>
      </c>
      <c r="GH6" s="185" t="s">
        <v>5</v>
      </c>
      <c r="GI6" s="185"/>
      <c r="GJ6" s="185"/>
      <c r="GK6" s="185"/>
      <c r="GL6" s="185"/>
      <c r="GM6" s="191">
        <v>1</v>
      </c>
      <c r="GN6" s="191">
        <v>2</v>
      </c>
      <c r="GO6" s="191">
        <v>3</v>
      </c>
      <c r="GP6" s="191">
        <v>4</v>
      </c>
      <c r="GQ6" s="185" t="s">
        <v>5</v>
      </c>
      <c r="GR6" s="185"/>
      <c r="GS6" s="185"/>
      <c r="GT6" s="185"/>
      <c r="GU6" s="185"/>
      <c r="GV6" s="191">
        <v>1</v>
      </c>
      <c r="GW6" s="191">
        <v>2</v>
      </c>
      <c r="GX6" s="191">
        <v>3</v>
      </c>
      <c r="GY6" s="191">
        <v>4</v>
      </c>
      <c r="GZ6" s="185" t="s">
        <v>5</v>
      </c>
      <c r="HA6" s="185"/>
      <c r="HB6" s="185"/>
      <c r="HC6" s="185"/>
      <c r="HD6" s="185"/>
      <c r="HE6" s="191">
        <v>1</v>
      </c>
      <c r="HF6" s="191">
        <v>2</v>
      </c>
      <c r="HG6" s="191">
        <v>3</v>
      </c>
      <c r="HH6" s="191">
        <v>4</v>
      </c>
      <c r="HI6" s="185" t="s">
        <v>5</v>
      </c>
      <c r="HJ6" s="185"/>
      <c r="HK6" s="185"/>
      <c r="HL6" s="185"/>
      <c r="HM6" s="185"/>
      <c r="HN6" s="191">
        <v>1</v>
      </c>
      <c r="HO6" s="191">
        <v>2</v>
      </c>
      <c r="HP6" s="191">
        <v>3</v>
      </c>
      <c r="HQ6" s="191">
        <v>4</v>
      </c>
      <c r="HR6" s="185" t="s">
        <v>5</v>
      </c>
      <c r="HS6" s="185"/>
      <c r="HT6" s="185"/>
      <c r="HU6" s="185"/>
      <c r="HV6" s="185"/>
    </row>
    <row r="7" spans="1:230" x14ac:dyDescent="0.25">
      <c r="A7" s="323"/>
      <c r="B7" s="323"/>
      <c r="C7" s="323"/>
      <c r="D7" s="190">
        <v>1</v>
      </c>
      <c r="E7" s="190">
        <v>2</v>
      </c>
      <c r="F7" s="190">
        <v>3</v>
      </c>
      <c r="G7" s="190">
        <v>4</v>
      </c>
      <c r="H7" s="190">
        <v>5</v>
      </c>
      <c r="J7" s="323"/>
      <c r="K7" s="323"/>
      <c r="L7" s="323"/>
      <c r="M7" s="190">
        <v>1</v>
      </c>
      <c r="N7" s="190">
        <v>2</v>
      </c>
      <c r="O7" s="190">
        <v>3</v>
      </c>
      <c r="P7" s="190">
        <v>4</v>
      </c>
      <c r="Q7" s="190">
        <v>5</v>
      </c>
      <c r="S7" s="180">
        <f t="shared" ref="S7:S25" si="5">S6+1</f>
        <v>3</v>
      </c>
      <c r="T7" s="186">
        <v>5</v>
      </c>
      <c r="U7" s="188" t="str">
        <f>INDEX('aux 1'!$KN$12:$LG$231,'aux 4'!$T7,$A$6)</f>
        <v/>
      </c>
      <c r="V7" s="189" t="s">
        <v>397</v>
      </c>
      <c r="W7" s="195" t="s">
        <v>0</v>
      </c>
      <c r="X7" s="182" t="str">
        <f>IF(X$5="","",IF(INDEX('aux 1'!$AT$12:$AT$231,'aux 4'!X5,1)="","",INDEX('aux 1'!$AT$12:$AT$231,'aux 4'!X5,1)))</f>
        <v/>
      </c>
      <c r="Y7" s="182" t="str">
        <f>IF(Y$5="","",IF(INDEX('aux 1'!$BM$12:$ATB$231,'aux 4'!X5,1)="","",INDEX('aux 1'!$BM$12:$BM$231,'aux 4'!X5,1)))</f>
        <v/>
      </c>
      <c r="Z7" s="182" t="str">
        <f>IF(Z$5="","",IF(INDEX('aux 1'!$CF$12:$BIB$231,'aux 4'!X5,1)="","",INDEX('aux 1'!$CF$12:$CF$231,'aux 4'!X5,1)))</f>
        <v/>
      </c>
      <c r="AA7" s="182" t="str">
        <f>IF(AA$5="","",IF(INDEX('aux 1'!$CY$12:$BXB$231,'aux 4'!X5,1)="","",INDEX('aux 1'!$CY$12:$CY$231,'aux 4'!X5,1)))</f>
        <v/>
      </c>
      <c r="AB7" s="184">
        <v>1</v>
      </c>
      <c r="AC7" s="184">
        <v>2</v>
      </c>
      <c r="AD7" s="184">
        <v>3</v>
      </c>
      <c r="AE7" s="184">
        <v>4</v>
      </c>
      <c r="AF7" s="184">
        <v>5</v>
      </c>
      <c r="AG7" s="182" t="str">
        <f>IF(AG$5="","",IF(INDEX('aux 1'!$AT$12:$AT$231,'aux 4'!AG5,1)="","",INDEX('aux 1'!$AT$12:$AT$231,'aux 4'!AG5,1)))</f>
        <v/>
      </c>
      <c r="AH7" s="182" t="str">
        <f>IF(AH$5="","",IF(INDEX('aux 1'!$BM$12:$ATB$231,'aux 4'!AG5,1)="","",INDEX('aux 1'!$BM$12:$BM$231,'aux 4'!AG5,1)))</f>
        <v/>
      </c>
      <c r="AI7" s="182" t="str">
        <f>IF(AI$5="","",IF(INDEX('aux 1'!$CF$12:$BIB$231,'aux 4'!AG5,1)="","",INDEX('aux 1'!$CF$12:$CF$231,'aux 4'!AG5,1)))</f>
        <v/>
      </c>
      <c r="AJ7" s="182" t="str">
        <f>IF(AJ$5="","",IF(INDEX('aux 1'!$CY$12:$BXB$231,'aux 4'!AG5,1)="","",INDEX('aux 1'!$CY$12:$CY$231,'aux 4'!AG5,1)))</f>
        <v/>
      </c>
      <c r="AK7" s="184">
        <v>1</v>
      </c>
      <c r="AL7" s="184">
        <v>2</v>
      </c>
      <c r="AM7" s="184">
        <v>3</v>
      </c>
      <c r="AN7" s="184">
        <v>4</v>
      </c>
      <c r="AO7" s="184">
        <v>5</v>
      </c>
      <c r="AP7" s="182" t="str">
        <f>IF(AP$5="","",IF(INDEX('aux 1'!$AT$12:$AT$231,'aux 4'!AP5,1)="","",INDEX('aux 1'!$AT$12:$AT$231,'aux 4'!AP5,1)))</f>
        <v/>
      </c>
      <c r="AQ7" s="182" t="str">
        <f>IF(AQ$5="","",IF(INDEX('aux 1'!$BM$12:$ATB$231,'aux 4'!AP5,1)="","",INDEX('aux 1'!$BM$12:$BM$231,'aux 4'!AP5,1)))</f>
        <v/>
      </c>
      <c r="AR7" s="182" t="str">
        <f>IF(AR$5="","",IF(INDEX('aux 1'!$CF$12:$BIB$231,'aux 4'!AP5,1)="","",INDEX('aux 1'!$CF$12:$CF$231,'aux 4'!AP5,1)))</f>
        <v/>
      </c>
      <c r="AS7" s="182" t="str">
        <f>IF(AS$5="","",IF(INDEX('aux 1'!$CY$12:$BXB$231,'aux 4'!AP5,1)="","",INDEX('aux 1'!$CY$12:$CY$231,'aux 4'!AP5,1)))</f>
        <v/>
      </c>
      <c r="AT7" s="184">
        <v>1</v>
      </c>
      <c r="AU7" s="184">
        <v>2</v>
      </c>
      <c r="AV7" s="184">
        <v>3</v>
      </c>
      <c r="AW7" s="184">
        <v>4</v>
      </c>
      <c r="AX7" s="184">
        <v>5</v>
      </c>
      <c r="AY7" s="182" t="str">
        <f>IF(AY$5="","",IF(INDEX('aux 1'!$AT$12:$AT$231,'aux 4'!AY5,1)="","",INDEX('aux 1'!$AT$12:$AT$231,'aux 4'!AY5,1)))</f>
        <v/>
      </c>
      <c r="AZ7" s="182" t="str">
        <f>IF(AZ$5="","",IF(INDEX('aux 1'!$BM$12:$ATB$231,'aux 4'!AY5,1)="","",INDEX('aux 1'!$BM$12:$BM$231,'aux 4'!AY5,1)))</f>
        <v/>
      </c>
      <c r="BA7" s="182" t="str">
        <f>IF(BA$5="","",IF(INDEX('aux 1'!$CF$12:$BIB$231,'aux 4'!AY5,1)="","",INDEX('aux 1'!$CF$12:$CF$231,'aux 4'!AY5,1)))</f>
        <v/>
      </c>
      <c r="BB7" s="182" t="str">
        <f>IF(BB$5="","",IF(INDEX('aux 1'!$CY$12:$BXB$231,'aux 4'!AY5,1)="","",INDEX('aux 1'!$CY$12:$CY$231,'aux 4'!AY5,1)))</f>
        <v/>
      </c>
      <c r="BC7" s="184">
        <v>1</v>
      </c>
      <c r="BD7" s="184">
        <v>2</v>
      </c>
      <c r="BE7" s="184">
        <v>3</v>
      </c>
      <c r="BF7" s="184">
        <v>4</v>
      </c>
      <c r="BG7" s="184">
        <v>5</v>
      </c>
      <c r="BH7" s="182" t="str">
        <f>IF(BH$5="","",IF(INDEX('aux 1'!$AT$12:$AT$231,'aux 4'!BH5,1)="","",INDEX('aux 1'!$AT$12:$AT$231,'aux 4'!BH5,1)))</f>
        <v/>
      </c>
      <c r="BI7" s="182" t="str">
        <f>IF(BI$5="","",IF(INDEX('aux 1'!$BM$12:$ATB$231,'aux 4'!BH5,1)="","",INDEX('aux 1'!$BM$12:$BM$231,'aux 4'!BH5,1)))</f>
        <v/>
      </c>
      <c r="BJ7" s="182" t="str">
        <f>IF(BJ$5="","",IF(INDEX('aux 1'!$CF$12:$BIB$231,'aux 4'!BH5,1)="","",INDEX('aux 1'!$CF$12:$CF$231,'aux 4'!BH5,1)))</f>
        <v/>
      </c>
      <c r="BK7" s="182" t="str">
        <f>IF(BK$5="","",IF(INDEX('aux 1'!$CY$12:$BXB$231,'aux 4'!BH5,1)="","",INDEX('aux 1'!$CY$12:$CY$231,'aux 4'!BH5,1)))</f>
        <v/>
      </c>
      <c r="BL7" s="184">
        <v>1</v>
      </c>
      <c r="BM7" s="184">
        <v>2</v>
      </c>
      <c r="BN7" s="184">
        <v>3</v>
      </c>
      <c r="BO7" s="184">
        <v>4</v>
      </c>
      <c r="BP7" s="184">
        <v>5</v>
      </c>
      <c r="BQ7" s="182" t="str">
        <f>IF(BQ$5="","",IF(INDEX('aux 1'!$AT$12:$AT$231,'aux 4'!BQ5,1)="","",INDEX('aux 1'!$AT$12:$AT$231,'aux 4'!BQ5,1)))</f>
        <v/>
      </c>
      <c r="BR7" s="182" t="str">
        <f>IF(BR$5="","",IF(INDEX('aux 1'!$BM$12:$ATB$231,'aux 4'!BQ5,1)="","",INDEX('aux 1'!$BM$12:$BM$231,'aux 4'!BQ5,1)))</f>
        <v/>
      </c>
      <c r="BS7" s="182" t="str">
        <f>IF(BS$5="","",IF(INDEX('aux 1'!$CF$12:$BIB$231,'aux 4'!BQ5,1)="","",INDEX('aux 1'!$CF$12:$CF$231,'aux 4'!BQ5,1)))</f>
        <v/>
      </c>
      <c r="BT7" s="182" t="str">
        <f>IF(BT$5="","",IF(INDEX('aux 1'!$CY$12:$BXB$231,'aux 4'!BQ5,1)="","",INDEX('aux 1'!$CY$12:$CY$231,'aux 4'!BQ5,1)))</f>
        <v/>
      </c>
      <c r="BU7" s="184">
        <v>1</v>
      </c>
      <c r="BV7" s="184">
        <v>2</v>
      </c>
      <c r="BW7" s="184">
        <v>3</v>
      </c>
      <c r="BX7" s="184">
        <v>4</v>
      </c>
      <c r="BY7" s="184">
        <v>5</v>
      </c>
      <c r="BZ7" s="182" t="str">
        <f>IF(BZ$5="","",IF(INDEX('aux 1'!$AT$12:$AT$231,'aux 4'!BZ5,1)="","",INDEX('aux 1'!$AT$12:$AT$231,'aux 4'!BZ5,1)))</f>
        <v/>
      </c>
      <c r="CA7" s="182" t="str">
        <f>IF(CA$5="","",IF(INDEX('aux 1'!$BM$12:$ATB$231,'aux 4'!BZ5,1)="","",INDEX('aux 1'!$BM$12:$BM$231,'aux 4'!BZ5,1)))</f>
        <v/>
      </c>
      <c r="CB7" s="182" t="str">
        <f>IF(CB$5="","",IF(INDEX('aux 1'!$CF$12:$BIB$231,'aux 4'!BZ5,1)="","",INDEX('aux 1'!$CF$12:$CF$231,'aux 4'!BZ5,1)))</f>
        <v/>
      </c>
      <c r="CC7" s="182" t="str">
        <f>IF(CC$5="","",IF(INDEX('aux 1'!$CY$12:$BXB$231,'aux 4'!BZ5,1)="","",INDEX('aux 1'!$CY$12:$CY$231,'aux 4'!BZ5,1)))</f>
        <v/>
      </c>
      <c r="CD7" s="184">
        <v>1</v>
      </c>
      <c r="CE7" s="184">
        <v>2</v>
      </c>
      <c r="CF7" s="184">
        <v>3</v>
      </c>
      <c r="CG7" s="184">
        <v>4</v>
      </c>
      <c r="CH7" s="184">
        <v>5</v>
      </c>
      <c r="CI7" s="182" t="str">
        <f>IF(CI$5="","",IF(INDEX('aux 1'!$AT$12:$AT$231,'aux 4'!CI5,1)="","",INDEX('aux 1'!$AT$12:$AT$231,'aux 4'!CI5,1)))</f>
        <v/>
      </c>
      <c r="CJ7" s="182" t="str">
        <f>IF(CJ$5="","",IF(INDEX('aux 1'!$BM$12:$ATB$231,'aux 4'!CI5,1)="","",INDEX('aux 1'!$BM$12:$BM$231,'aux 4'!CI5,1)))</f>
        <v/>
      </c>
      <c r="CK7" s="182" t="str">
        <f>IF(CK$5="","",IF(INDEX('aux 1'!$CF$12:$BIB$231,'aux 4'!CI5,1)="","",INDEX('aux 1'!$CF$12:$CF$231,'aux 4'!CI5,1)))</f>
        <v/>
      </c>
      <c r="CL7" s="182" t="str">
        <f>IF(CL$5="","",IF(INDEX('aux 1'!$CY$12:$BXB$231,'aux 4'!CI5,1)="","",INDEX('aux 1'!$CY$12:$CY$231,'aux 4'!CI5,1)))</f>
        <v/>
      </c>
      <c r="CM7" s="184">
        <v>1</v>
      </c>
      <c r="CN7" s="184">
        <v>2</v>
      </c>
      <c r="CO7" s="184">
        <v>3</v>
      </c>
      <c r="CP7" s="184">
        <v>4</v>
      </c>
      <c r="CQ7" s="184">
        <v>5</v>
      </c>
      <c r="CR7" s="182" t="str">
        <f>IF(CR$5="","",IF(INDEX('aux 1'!$AT$12:$AT$231,'aux 4'!CR5,1)="","",INDEX('aux 1'!$AT$12:$AT$231,'aux 4'!CR5,1)))</f>
        <v/>
      </c>
      <c r="CS7" s="182" t="str">
        <f>IF(CS$5="","",IF(INDEX('aux 1'!$BM$12:$ATB$231,'aux 4'!CR5,1)="","",INDEX('aux 1'!$BM$12:$BM$231,'aux 4'!CR5,1)))</f>
        <v/>
      </c>
      <c r="CT7" s="182" t="str">
        <f>IF(CT$5="","",IF(INDEX('aux 1'!$CF$12:$BIB$231,'aux 4'!CR5,1)="","",INDEX('aux 1'!$CF$12:$CF$231,'aux 4'!CR5,1)))</f>
        <v/>
      </c>
      <c r="CU7" s="182" t="str">
        <f>IF(CU$5="","",IF(INDEX('aux 1'!$CY$12:$BXB$231,'aux 4'!CR5,1)="","",INDEX('aux 1'!$CY$12:$CY$231,'aux 4'!CR5,1)))</f>
        <v/>
      </c>
      <c r="CV7" s="184">
        <v>1</v>
      </c>
      <c r="CW7" s="184">
        <v>2</v>
      </c>
      <c r="CX7" s="184">
        <v>3</v>
      </c>
      <c r="CY7" s="184">
        <v>4</v>
      </c>
      <c r="CZ7" s="184">
        <v>5</v>
      </c>
      <c r="DA7" s="182" t="str">
        <f>IF(DA$5="","",IF(INDEX('aux 1'!$AT$12:$AT$231,'aux 4'!DA5,1)="","",INDEX('aux 1'!$AT$12:$AT$231,'aux 4'!DA5,1)))</f>
        <v/>
      </c>
      <c r="DB7" s="182" t="str">
        <f>IF(DB$5="","",IF(INDEX('aux 1'!$BM$12:$ATB$231,'aux 4'!DA5,1)="","",INDEX('aux 1'!$BM$12:$BM$231,'aux 4'!DA5,1)))</f>
        <v/>
      </c>
      <c r="DC7" s="182" t="str">
        <f>IF(DC$5="","",IF(INDEX('aux 1'!$CF$12:$BIB$231,'aux 4'!DA5,1)="","",INDEX('aux 1'!$CF$12:$CF$231,'aux 4'!DA5,1)))</f>
        <v/>
      </c>
      <c r="DD7" s="182" t="str">
        <f>IF(DD$5="","",IF(INDEX('aux 1'!$CY$12:$BXB$231,'aux 4'!DA5,1)="","",INDEX('aux 1'!$CY$12:$CY$231,'aux 4'!DA5,1)))</f>
        <v/>
      </c>
      <c r="DE7" s="184">
        <v>1</v>
      </c>
      <c r="DF7" s="184">
        <v>2</v>
      </c>
      <c r="DG7" s="184">
        <v>3</v>
      </c>
      <c r="DH7" s="184">
        <v>4</v>
      </c>
      <c r="DI7" s="184">
        <v>5</v>
      </c>
      <c r="DJ7" s="182" t="str">
        <f>IF(DJ$5="","",IF(INDEX('aux 1'!$AT$12:$AT$231,'aux 4'!DJ5,1)="","",INDEX('aux 1'!$AT$12:$AT$231,'aux 4'!DJ5,1)))</f>
        <v/>
      </c>
      <c r="DK7" s="182" t="str">
        <f>IF(DK$5="","",IF(INDEX('aux 1'!$BM$12:$ATB$231,'aux 4'!DJ5,1)="","",INDEX('aux 1'!$BM$12:$BM$231,'aux 4'!DJ5,1)))</f>
        <v/>
      </c>
      <c r="DL7" s="182" t="str">
        <f>IF(DL$5="","",IF(INDEX('aux 1'!$CF$12:$BIB$231,'aux 4'!DJ5,1)="","",INDEX('aux 1'!$CF$12:$CF$231,'aux 4'!DJ5,1)))</f>
        <v/>
      </c>
      <c r="DM7" s="182" t="str">
        <f>IF(DM$5="","",IF(INDEX('aux 1'!$CY$12:$BXB$231,'aux 4'!DJ5,1)="","",INDEX('aux 1'!$CY$12:$CY$231,'aux 4'!DJ5,1)))</f>
        <v/>
      </c>
      <c r="DN7" s="184">
        <v>1</v>
      </c>
      <c r="DO7" s="184">
        <v>2</v>
      </c>
      <c r="DP7" s="184">
        <v>3</v>
      </c>
      <c r="DQ7" s="184">
        <v>4</v>
      </c>
      <c r="DR7" s="184">
        <v>5</v>
      </c>
      <c r="DS7" s="182" t="str">
        <f>IF(DS$5="","",IF(INDEX('aux 1'!$AT$12:$AT$231,'aux 4'!DS5,1)="","",INDEX('aux 1'!$AT$12:$AT$231,'aux 4'!DS5,1)))</f>
        <v/>
      </c>
      <c r="DT7" s="182" t="str">
        <f>IF(DT$5="","",IF(INDEX('aux 1'!$BM$12:$ATB$231,'aux 4'!DS5,1)="","",INDEX('aux 1'!$BM$12:$BM$231,'aux 4'!DS5,1)))</f>
        <v/>
      </c>
      <c r="DU7" s="182" t="str">
        <f>IF(DU$5="","",IF(INDEX('aux 1'!$CF$12:$BIB$231,'aux 4'!DS5,1)="","",INDEX('aux 1'!$CF$12:$CF$231,'aux 4'!DS5,1)))</f>
        <v/>
      </c>
      <c r="DV7" s="182" t="str">
        <f>IF(DV$5="","",IF(INDEX('aux 1'!$CY$12:$BXB$231,'aux 4'!DS5,1)="","",INDEX('aux 1'!$CY$12:$CY$231,'aux 4'!DS5,1)))</f>
        <v/>
      </c>
      <c r="DW7" s="184">
        <v>1</v>
      </c>
      <c r="DX7" s="184">
        <v>2</v>
      </c>
      <c r="DY7" s="184">
        <v>3</v>
      </c>
      <c r="DZ7" s="184">
        <v>4</v>
      </c>
      <c r="EA7" s="184">
        <v>5</v>
      </c>
      <c r="EB7" s="182" t="str">
        <f>IF(EB$5="","",IF(INDEX('aux 1'!$AT$12:$AT$231,'aux 4'!EB5,1)="","",INDEX('aux 1'!$AT$12:$AT$231,'aux 4'!EB5,1)))</f>
        <v/>
      </c>
      <c r="EC7" s="182" t="str">
        <f>IF(EC$5="","",IF(INDEX('aux 1'!$BM$12:$ATB$231,'aux 4'!EB5,1)="","",INDEX('aux 1'!$BM$12:$BM$231,'aux 4'!EB5,1)))</f>
        <v/>
      </c>
      <c r="ED7" s="182" t="str">
        <f>IF(ED$5="","",IF(INDEX('aux 1'!$CF$12:$BIB$231,'aux 4'!EB5,1)="","",INDEX('aux 1'!$CF$12:$CF$231,'aux 4'!EB5,1)))</f>
        <v/>
      </c>
      <c r="EE7" s="182" t="str">
        <f>IF(EE$5="","",IF(INDEX('aux 1'!$CY$12:$BXB$231,'aux 4'!EB5,1)="","",INDEX('aux 1'!$CY$12:$CY$231,'aux 4'!EB5,1)))</f>
        <v/>
      </c>
      <c r="EF7" s="184">
        <v>1</v>
      </c>
      <c r="EG7" s="184">
        <v>2</v>
      </c>
      <c r="EH7" s="184">
        <v>3</v>
      </c>
      <c r="EI7" s="184">
        <v>4</v>
      </c>
      <c r="EJ7" s="184">
        <v>5</v>
      </c>
      <c r="EK7" s="182" t="str">
        <f>IF(EK$5="","",IF(INDEX('aux 1'!$AT$12:$AT$231,'aux 4'!EK5,1)="","",INDEX('aux 1'!$AT$12:$AT$231,'aux 4'!EK5,1)))</f>
        <v/>
      </c>
      <c r="EL7" s="182" t="str">
        <f>IF(EL$5="","",IF(INDEX('aux 1'!$BM$12:$ATB$231,'aux 4'!EK5,1)="","",INDEX('aux 1'!$BM$12:$BM$231,'aux 4'!EK5,1)))</f>
        <v/>
      </c>
      <c r="EM7" s="182" t="str">
        <f>IF(EM$5="","",IF(INDEX('aux 1'!$CF$12:$BIB$231,'aux 4'!EK5,1)="","",INDEX('aux 1'!$CF$12:$CF$231,'aux 4'!EK5,1)))</f>
        <v/>
      </c>
      <c r="EN7" s="182" t="str">
        <f>IF(EN$5="","",IF(INDEX('aux 1'!$CY$12:$BXB$231,'aux 4'!EK5,1)="","",INDEX('aux 1'!$CY$12:$CY$231,'aux 4'!EK5,1)))</f>
        <v/>
      </c>
      <c r="EO7" s="184">
        <v>1</v>
      </c>
      <c r="EP7" s="184">
        <v>2</v>
      </c>
      <c r="EQ7" s="184">
        <v>3</v>
      </c>
      <c r="ER7" s="184">
        <v>4</v>
      </c>
      <c r="ES7" s="184">
        <v>5</v>
      </c>
      <c r="ET7" s="182" t="str">
        <f>IF(ET$5="","",IF(INDEX('aux 1'!$AT$12:$AT$231,'aux 4'!ET5,1)="","",INDEX('aux 1'!$AT$12:$AT$231,'aux 4'!ET5,1)))</f>
        <v/>
      </c>
      <c r="EU7" s="182" t="str">
        <f>IF(EU$5="","",IF(INDEX('aux 1'!$BM$12:$ATB$231,'aux 4'!ET5,1)="","",INDEX('aux 1'!$BM$12:$BM$231,'aux 4'!ET5,1)))</f>
        <v/>
      </c>
      <c r="EV7" s="182" t="str">
        <f>IF(EV$5="","",IF(INDEX('aux 1'!$CF$12:$BIB$231,'aux 4'!ET5,1)="","",INDEX('aux 1'!$CF$12:$CF$231,'aux 4'!ET5,1)))</f>
        <v/>
      </c>
      <c r="EW7" s="182" t="str">
        <f>IF(EW$5="","",IF(INDEX('aux 1'!$CY$12:$BXB$231,'aux 4'!ET5,1)="","",INDEX('aux 1'!$CY$12:$CY$231,'aux 4'!ET5,1)))</f>
        <v/>
      </c>
      <c r="EX7" s="184">
        <v>1</v>
      </c>
      <c r="EY7" s="184">
        <v>2</v>
      </c>
      <c r="EZ7" s="184">
        <v>3</v>
      </c>
      <c r="FA7" s="184">
        <v>4</v>
      </c>
      <c r="FB7" s="184">
        <v>5</v>
      </c>
      <c r="FC7" s="182" t="str">
        <f>IF(FC$5="","",IF(INDEX('aux 1'!$AT$12:$AT$231,'aux 4'!FC5,1)="","",INDEX('aux 1'!$AT$12:$AT$231,'aux 4'!FC5,1)))</f>
        <v/>
      </c>
      <c r="FD7" s="182" t="str">
        <f>IF(FD$5="","",IF(INDEX('aux 1'!$BM$12:$ATB$231,'aux 4'!FC5,1)="","",INDEX('aux 1'!$BM$12:$BM$231,'aux 4'!FC5,1)))</f>
        <v/>
      </c>
      <c r="FE7" s="182" t="str">
        <f>IF(FE$5="","",IF(INDEX('aux 1'!$CF$12:$BIB$231,'aux 4'!FC5,1)="","",INDEX('aux 1'!$CF$12:$CF$231,'aux 4'!FC5,1)))</f>
        <v/>
      </c>
      <c r="FF7" s="182" t="str">
        <f>IF(FF$5="","",IF(INDEX('aux 1'!$CY$12:$BXB$231,'aux 4'!FC5,1)="","",INDEX('aux 1'!$CY$12:$CY$231,'aux 4'!FC5,1)))</f>
        <v/>
      </c>
      <c r="FG7" s="184">
        <v>1</v>
      </c>
      <c r="FH7" s="184">
        <v>2</v>
      </c>
      <c r="FI7" s="184">
        <v>3</v>
      </c>
      <c r="FJ7" s="184">
        <v>4</v>
      </c>
      <c r="FK7" s="184">
        <v>5</v>
      </c>
      <c r="FL7" s="182" t="str">
        <f>IF(FL$5="","",IF(INDEX('aux 1'!$AT$12:$AT$231,'aux 4'!FL5,1)="","",INDEX('aux 1'!$AT$12:$AT$231,'aux 4'!FL5,1)))</f>
        <v/>
      </c>
      <c r="FM7" s="182" t="str">
        <f>IF(FM$5="","",IF(INDEX('aux 1'!$BM$12:$ATB$231,'aux 4'!FL5,1)="","",INDEX('aux 1'!$BM$12:$BM$231,'aux 4'!FL5,1)))</f>
        <v/>
      </c>
      <c r="FN7" s="182" t="str">
        <f>IF(FN$5="","",IF(INDEX('aux 1'!$CF$12:$BIB$231,'aux 4'!FL5,1)="","",INDEX('aux 1'!$CF$12:$CF$231,'aux 4'!FL5,1)))</f>
        <v/>
      </c>
      <c r="FO7" s="182" t="str">
        <f>IF(FO$5="","",IF(INDEX('aux 1'!$CY$12:$BXB$231,'aux 4'!FL5,1)="","",INDEX('aux 1'!$CY$12:$CY$231,'aux 4'!FL5,1)))</f>
        <v/>
      </c>
      <c r="FP7" s="184">
        <v>1</v>
      </c>
      <c r="FQ7" s="184">
        <v>2</v>
      </c>
      <c r="FR7" s="184">
        <v>3</v>
      </c>
      <c r="FS7" s="184">
        <v>4</v>
      </c>
      <c r="FT7" s="184">
        <v>5</v>
      </c>
      <c r="FU7" s="182" t="str">
        <f>IF(FU$5="","",IF(INDEX('aux 1'!$AT$12:$AT$231,'aux 4'!FU5,1)="","",INDEX('aux 1'!$AT$12:$AT$231,'aux 4'!FU5,1)))</f>
        <v/>
      </c>
      <c r="FV7" s="182" t="str">
        <f>IF(FV$5="","",IF(INDEX('aux 1'!$BM$12:$ATB$231,'aux 4'!FU5,1)="","",INDEX('aux 1'!$BM$12:$BM$231,'aux 4'!FU5,1)))</f>
        <v/>
      </c>
      <c r="FW7" s="182" t="str">
        <f>IF(FW$5="","",IF(INDEX('aux 1'!$CF$12:$BIB$231,'aux 4'!FU5,1)="","",INDEX('aux 1'!$CF$12:$CF$231,'aux 4'!FU5,1)))</f>
        <v/>
      </c>
      <c r="FX7" s="182" t="str">
        <f>IF(FX$5="","",IF(INDEX('aux 1'!$CY$12:$BXB$231,'aux 4'!FU5,1)="","",INDEX('aux 1'!$CY$12:$CY$231,'aux 4'!FU5,1)))</f>
        <v/>
      </c>
      <c r="FY7" s="184">
        <v>1</v>
      </c>
      <c r="FZ7" s="184">
        <v>2</v>
      </c>
      <c r="GA7" s="184">
        <v>3</v>
      </c>
      <c r="GB7" s="184">
        <v>4</v>
      </c>
      <c r="GC7" s="184">
        <v>5</v>
      </c>
      <c r="GD7" s="182" t="str">
        <f>IF(GD$5="","",IF(INDEX('aux 1'!$AT$12:$AT$231,'aux 4'!GD5,1)="","",INDEX('aux 1'!$AT$12:$AT$231,'aux 4'!GD5,1)))</f>
        <v/>
      </c>
      <c r="GE7" s="182" t="str">
        <f>IF(GE$5="","",IF(INDEX('aux 1'!$BM$12:$ATB$231,'aux 4'!GD5,1)="","",INDEX('aux 1'!$BM$12:$BM$231,'aux 4'!GD5,1)))</f>
        <v/>
      </c>
      <c r="GF7" s="182" t="str">
        <f>IF(GF$5="","",IF(INDEX('aux 1'!$CF$12:$BIB$231,'aux 4'!GD5,1)="","",INDEX('aux 1'!$CF$12:$CF$231,'aux 4'!GD5,1)))</f>
        <v/>
      </c>
      <c r="GG7" s="182" t="str">
        <f>IF(GG$5="","",IF(INDEX('aux 1'!$CY$12:$BXB$231,'aux 4'!GD5,1)="","",INDEX('aux 1'!$CY$12:$CY$231,'aux 4'!GD5,1)))</f>
        <v/>
      </c>
      <c r="GH7" s="184">
        <v>1</v>
      </c>
      <c r="GI7" s="184">
        <v>2</v>
      </c>
      <c r="GJ7" s="184">
        <v>3</v>
      </c>
      <c r="GK7" s="184">
        <v>4</v>
      </c>
      <c r="GL7" s="184">
        <v>5</v>
      </c>
      <c r="GM7" s="182" t="str">
        <f>IF(GM$5="","",IF(INDEX('aux 1'!$AT$12:$AT$231,'aux 4'!GM5,1)="","",INDEX('aux 1'!$AT$12:$AT$231,'aux 4'!GM5,1)))</f>
        <v/>
      </c>
      <c r="GN7" s="182" t="str">
        <f>IF(GN$5="","",IF(INDEX('aux 1'!$BM$12:$ATB$231,'aux 4'!GM5,1)="","",INDEX('aux 1'!$BM$12:$BM$231,'aux 4'!GM5,1)))</f>
        <v/>
      </c>
      <c r="GO7" s="182" t="str">
        <f>IF(GO$5="","",IF(INDEX('aux 1'!$CF$12:$BIB$231,'aux 4'!GM5,1)="","",INDEX('aux 1'!$CF$12:$CF$231,'aux 4'!GM5,1)))</f>
        <v/>
      </c>
      <c r="GP7" s="182" t="str">
        <f>IF(GP$5="","",IF(INDEX('aux 1'!$CY$12:$BXB$231,'aux 4'!GM5,1)="","",INDEX('aux 1'!$CY$12:$CY$231,'aux 4'!GM5,1)))</f>
        <v/>
      </c>
      <c r="GQ7" s="184">
        <v>1</v>
      </c>
      <c r="GR7" s="184">
        <v>2</v>
      </c>
      <c r="GS7" s="184">
        <v>3</v>
      </c>
      <c r="GT7" s="184">
        <v>4</v>
      </c>
      <c r="GU7" s="184">
        <v>5</v>
      </c>
      <c r="GV7" s="182" t="str">
        <f>IF(GV$5="","",IF(INDEX('aux 1'!$AT$12:$AT$231,'aux 4'!GV5,1)="","",INDEX('aux 1'!$AT$12:$AT$231,'aux 4'!GV5,1)))</f>
        <v/>
      </c>
      <c r="GW7" s="182" t="str">
        <f>IF(GW$5="","",IF(INDEX('aux 1'!$BM$12:$ATB$231,'aux 4'!GV5,1)="","",INDEX('aux 1'!$BM$12:$BM$231,'aux 4'!GV5,1)))</f>
        <v/>
      </c>
      <c r="GX7" s="182" t="str">
        <f>IF(GX$5="","",IF(INDEX('aux 1'!$CF$12:$BIB$231,'aux 4'!GV5,1)="","",INDEX('aux 1'!$CF$12:$CF$231,'aux 4'!GV5,1)))</f>
        <v/>
      </c>
      <c r="GY7" s="182" t="str">
        <f>IF(GY$5="","",IF(INDEX('aux 1'!$CY$12:$BXB$231,'aux 4'!GV5,1)="","",INDEX('aux 1'!$CY$12:$CY$231,'aux 4'!GV5,1)))</f>
        <v/>
      </c>
      <c r="GZ7" s="184">
        <v>1</v>
      </c>
      <c r="HA7" s="184">
        <v>2</v>
      </c>
      <c r="HB7" s="184">
        <v>3</v>
      </c>
      <c r="HC7" s="184">
        <v>4</v>
      </c>
      <c r="HD7" s="184">
        <v>5</v>
      </c>
      <c r="HE7" s="182" t="str">
        <f>IF(HE$5="","",IF(INDEX('aux 1'!$AT$12:$AT$231,'aux 4'!HE5,1)="","",INDEX('aux 1'!$AT$12:$AT$231,'aux 4'!HE5,1)))</f>
        <v/>
      </c>
      <c r="HF7" s="182" t="str">
        <f>IF(HF$5="","",IF(INDEX('aux 1'!$BM$12:$ATB$231,'aux 4'!HE5,1)="","",INDEX('aux 1'!$BM$12:$BM$231,'aux 4'!HE5,1)))</f>
        <v/>
      </c>
      <c r="HG7" s="182" t="str">
        <f>IF(HG$5="","",IF(INDEX('aux 1'!$CF$12:$BIB$231,'aux 4'!HE5,1)="","",INDEX('aux 1'!$CF$12:$CF$231,'aux 4'!HE5,1)))</f>
        <v/>
      </c>
      <c r="HH7" s="182" t="str">
        <f>IF(HH$5="","",IF(INDEX('aux 1'!$CY$12:$BXB$231,'aux 4'!HE5,1)="","",INDEX('aux 1'!$CY$12:$CY$231,'aux 4'!HE5,1)))</f>
        <v/>
      </c>
      <c r="HI7" s="184">
        <v>1</v>
      </c>
      <c r="HJ7" s="184">
        <v>2</v>
      </c>
      <c r="HK7" s="184">
        <v>3</v>
      </c>
      <c r="HL7" s="184">
        <v>4</v>
      </c>
      <c r="HM7" s="184">
        <v>5</v>
      </c>
      <c r="HN7" s="182" t="str">
        <f>IF(HN$5="","",IF(INDEX('aux 1'!$AT$12:$AT$231,'aux 4'!HN5,1)="","",INDEX('aux 1'!$AT$12:$AT$231,'aux 4'!HN5,1)))</f>
        <v/>
      </c>
      <c r="HO7" s="182" t="str">
        <f>IF(HO$5="","",IF(INDEX('aux 1'!$BM$12:$ATB$231,'aux 4'!HN5,1)="","",INDEX('aux 1'!$BM$12:$BM$231,'aux 4'!HN5,1)))</f>
        <v/>
      </c>
      <c r="HP7" s="182" t="str">
        <f>IF(HP$5="","",IF(INDEX('aux 1'!$CF$12:$BIB$231,'aux 4'!HN5,1)="","",INDEX('aux 1'!$CF$12:$CF$231,'aux 4'!HN5,1)))</f>
        <v/>
      </c>
      <c r="HQ7" s="182" t="str">
        <f>IF(HQ$5="","",IF(INDEX('aux 1'!$CY$12:$BXB$231,'aux 4'!HN5,1)="","",INDEX('aux 1'!$CY$12:$CY$231,'aux 4'!HN5,1)))</f>
        <v/>
      </c>
      <c r="HR7" s="184">
        <v>1</v>
      </c>
      <c r="HS7" s="184">
        <v>2</v>
      </c>
      <c r="HT7" s="184">
        <v>3</v>
      </c>
      <c r="HU7" s="184">
        <v>4</v>
      </c>
      <c r="HV7" s="184">
        <v>5</v>
      </c>
    </row>
    <row r="8" spans="1:230" x14ac:dyDescent="0.25">
      <c r="A8" s="190">
        <v>7</v>
      </c>
      <c r="B8" s="190" t="s">
        <v>279</v>
      </c>
      <c r="C8" s="190">
        <f t="shared" ref="C8:C15" si="6">A8+1</f>
        <v>8</v>
      </c>
      <c r="D8" s="196" t="str">
        <f>M8</f>
        <v/>
      </c>
      <c r="E8" s="196" t="str">
        <f>N8</f>
        <v/>
      </c>
      <c r="F8" s="196" t="str">
        <f>O8</f>
        <v/>
      </c>
      <c r="G8" s="196" t="str">
        <f>P8</f>
        <v/>
      </c>
      <c r="H8" s="196" t="str">
        <f>Q8</f>
        <v/>
      </c>
      <c r="J8" s="190">
        <v>7</v>
      </c>
      <c r="K8" s="190" t="s">
        <v>279</v>
      </c>
      <c r="L8" s="190">
        <f t="shared" ref="L8:L24" si="7">J8+1</f>
        <v>8</v>
      </c>
      <c r="M8" s="196" t="str">
        <f t="shared" ref="M8:Q17" si="8">IF(M71=0,M29,RIGHT(M29,M50-1))</f>
        <v/>
      </c>
      <c r="N8" s="196" t="str">
        <f t="shared" si="8"/>
        <v/>
      </c>
      <c r="O8" s="196" t="str">
        <f t="shared" si="8"/>
        <v/>
      </c>
      <c r="P8" s="196" t="str">
        <f t="shared" si="8"/>
        <v/>
      </c>
      <c r="Q8" s="196" t="str">
        <f t="shared" si="8"/>
        <v/>
      </c>
      <c r="S8" s="180">
        <f t="shared" si="5"/>
        <v>4</v>
      </c>
      <c r="T8" s="186">
        <v>6</v>
      </c>
      <c r="U8" s="188" t="str">
        <f>INDEX('aux 1'!$KN$12:$LG$231,'aux 4'!$T8,$A$6)</f>
        <v/>
      </c>
      <c r="V8" s="187">
        <f>S5</f>
        <v>1</v>
      </c>
      <c r="W8" s="178">
        <v>1</v>
      </c>
      <c r="X8" s="183" t="str">
        <f>IF(INDEX($X$5:$YF$121,$V8,X$3)="","",IF(INDEX('aux 1'!$AU$12:$BL$231,INDEX($X$5:$YF$121,$V8,X$3),'aux 4'!$W8)="","",INDEX($X$5:$YF$121,$V8,X$3)))</f>
        <v/>
      </c>
      <c r="Y8" s="183" t="str">
        <f>IF(INDEX($X$5:$YF$121,$V8,X$3)="","",IF(INDEX('aux 1'!$BN$12:$CE$231,INDEX($X$5:$YF$121,$V8,X$3),'aux 4'!$W8)="","",INDEX($X$5:$YF$121,$V8,X$3)))</f>
        <v/>
      </c>
      <c r="Z8" s="183" t="str">
        <f>IF(INDEX($X$5:$YF$121,$V8,X$3)="","",IF(INDEX('aux 1'!$CG$12:$CX$231,INDEX($X$5:$YF$121,$V8,X$3),'aux 4'!$W8)="","",INDEX($X$5:$YF$121,$V8,X$3)))</f>
        <v/>
      </c>
      <c r="AA8" s="183" t="str">
        <f>IF(INDEX($X$5:$YF$121,$V8,X$3)="","",IF(INDEX('aux 1'!$CZ$12:$DQ$231,INDEX($X$5:$YF$121,$V8,X$3),'aux 4'!$W8)="","",INDEX($X$5:$YF$121,$V8,X$3)))</f>
        <v/>
      </c>
      <c r="AB8" s="181" t="str">
        <f t="shared" ref="AB8:AB25" si="9">IFERROR(LOOKUP(MATCH(AB$7,$X$7:$AA$7,0),$X$6:$AA$6,$X8:$AA8),"")</f>
        <v/>
      </c>
      <c r="AC8" s="181" t="str">
        <f t="shared" ref="AC8:AF23" si="10">IFERROR(LOOKUP(MATCH(AC$7,$X$7:$AA$7,0),$X$6:$AA$6,$X8:$AA8),"")</f>
        <v/>
      </c>
      <c r="AD8" s="181" t="str">
        <f t="shared" si="10"/>
        <v/>
      </c>
      <c r="AE8" s="181" t="str">
        <f t="shared" si="10"/>
        <v/>
      </c>
      <c r="AF8" s="181" t="str">
        <f>IFERROR(LOOKUP(MATCH(AF$7,$X$7:$AA$7,0),$X$6:$AA$6,$X8:$AA8),"")</f>
        <v/>
      </c>
      <c r="AG8" s="183" t="str">
        <f>IF(INDEX($X$5:$YF$121,$V8,AG$3)="","",IF(INDEX('aux 1'!$AU$12:$BL$231,INDEX($X$5:$YF$121,$V8,AG$3),'aux 4'!$W8)="","",INDEX($X$5:$YF$121,$V8,AG$3)))</f>
        <v/>
      </c>
      <c r="AH8" s="183" t="str">
        <f>IF(INDEX($X$5:$YF$121,$V8,AG$3)="","",IF(INDEX('aux 1'!$BN$12:$CE$231,INDEX($X$5:$YF$121,$V8,AG$3),'aux 4'!$W8)="","",INDEX($X$5:$YF$121,$V8,AG$3)))</f>
        <v/>
      </c>
      <c r="AI8" s="183" t="str">
        <f>IF(INDEX($X$5:$YF$121,$V8,AG$3)="","",IF(INDEX('aux 1'!$CG$12:$CX$231,INDEX($X$5:$YF$121,$V8,AG$3),'aux 4'!$W8)="","",INDEX($X$5:$YF$121,$V8,AG$3)))</f>
        <v/>
      </c>
      <c r="AJ8" s="183" t="str">
        <f>IF(INDEX($X$5:$YF$121,$V8,AG$3)="","",IF(INDEX('aux 1'!$CZ$12:$DQ$231,INDEX($X$5:$YF$121,$V8,AG$3),'aux 4'!$W8)="","",INDEX($X$5:$YF$121,$V8,AG$3)))</f>
        <v/>
      </c>
      <c r="AK8" s="181" t="str">
        <f t="shared" ref="AK8:AK25" si="11">IFERROR(LOOKUP(MATCH(AK$7,$AG$7:$AJ$7,0),$AG$6:$AJ$6,$AG8:$AJ8),"")</f>
        <v/>
      </c>
      <c r="AL8" s="181" t="str">
        <f t="shared" ref="AL8:AO23" si="12">IFERROR(LOOKUP(MATCH(AL$7,$AG$7:$AJ$7,0),$AG$6:$AJ$6,$AG8:$AJ8),"")</f>
        <v/>
      </c>
      <c r="AM8" s="181" t="str">
        <f t="shared" si="12"/>
        <v/>
      </c>
      <c r="AN8" s="181" t="str">
        <f t="shared" si="12"/>
        <v/>
      </c>
      <c r="AO8" s="181" t="str">
        <f t="shared" si="12"/>
        <v/>
      </c>
      <c r="AP8" s="183" t="str">
        <f>IF(INDEX($X$5:$YF$121,$V8,AP$3)="","",IF(INDEX('aux 1'!$AU$12:$BL$231,INDEX($X$5:$YF$121,$V8,AP$3),'aux 4'!$W8)="","",INDEX($X$5:$YF$121,$V8,AP$3)))</f>
        <v/>
      </c>
      <c r="AQ8" s="183" t="str">
        <f>IF(INDEX($X$5:$YF$121,$V8,AP$3)="","",IF(INDEX('aux 1'!$BN$12:$CE$231,INDEX($X$5:$YF$121,$V8,AP$3),'aux 4'!$W8)="","",INDEX($X$5:$YF$121,$V8,AP$3)))</f>
        <v/>
      </c>
      <c r="AR8" s="183" t="str">
        <f>IF(INDEX($X$5:$YF$121,$V8,AP$3)="","",IF(INDEX('aux 1'!$CG$12:$CX$231,INDEX($X$5:$YF$121,$V8,AP$3),'aux 4'!$W8)="","",INDEX($X$5:$YF$121,$V8,AP$3)))</f>
        <v/>
      </c>
      <c r="AS8" s="183" t="str">
        <f>IF(INDEX($X$5:$YF$121,$V8,AP$3)="","",IF(INDEX('aux 1'!$CZ$12:$DQ$231,INDEX($X$5:$YF$121,$V8,AP$3),'aux 4'!$W8)="","",INDEX($X$5:$YF$121,$V8,AP$3)))</f>
        <v/>
      </c>
      <c r="AT8" s="181" t="str">
        <f t="shared" ref="AT8:AT25" si="13">IFERROR(LOOKUP(MATCH(AT$7,$AP$7:$AS$7,0),$AP$6:$AS$6,$AP8:$AS8),"")</f>
        <v/>
      </c>
      <c r="AU8" s="181" t="str">
        <f t="shared" ref="AU8:AX23" si="14">IFERROR(LOOKUP(MATCH(AU$7,$AP$7:$AS$7,0),$AP$6:$AS$6,$AP8:$AS8),"")</f>
        <v/>
      </c>
      <c r="AV8" s="181" t="str">
        <f t="shared" si="14"/>
        <v/>
      </c>
      <c r="AW8" s="181" t="str">
        <f t="shared" si="14"/>
        <v/>
      </c>
      <c r="AX8" s="181" t="str">
        <f t="shared" si="14"/>
        <v/>
      </c>
      <c r="AY8" s="183" t="str">
        <f>IF(INDEX($X$5:$YF$121,$V8,AY$3)="","",IF(INDEX('aux 1'!$AU$12:$BL$231,INDEX($X$5:$YF$121,$V8,AY$3),'aux 4'!$W8)="","",INDEX($X$5:$YF$121,$V8,AY$3)))</f>
        <v/>
      </c>
      <c r="AZ8" s="183" t="str">
        <f>IF(INDEX($X$5:$YF$121,$V8,AY$3)="","",IF(INDEX('aux 1'!$BN$12:$CE$231,INDEX($X$5:$YF$121,$V8,AY$3),'aux 4'!$W8)="","",INDEX($X$5:$YF$121,$V8,AY$3)))</f>
        <v/>
      </c>
      <c r="BA8" s="183" t="str">
        <f>IF(INDEX($X$5:$YF$121,$V8,AY$3)="","",IF(INDEX('aux 1'!$CG$12:$CX$231,INDEX($X$5:$YF$121,$V8,AY$3),'aux 4'!$W8)="","",INDEX($X$5:$YF$121,$V8,AY$3)))</f>
        <v/>
      </c>
      <c r="BB8" s="183" t="str">
        <f>IF(INDEX($X$5:$YF$121,$V8,AY$3)="","",IF(INDEX('aux 1'!$CZ$12:$DQ$231,INDEX($X$5:$YF$121,$V8,AY$3),'aux 4'!$W8)="","",INDEX($X$5:$YF$121,$V8,AY$3)))</f>
        <v/>
      </c>
      <c r="BC8" s="181" t="str">
        <f t="shared" ref="BC8:BC25" si="15">IFERROR(LOOKUP(MATCH(BC$7,$AY$7:$BB$7,0),$AY$6:$BB$6,$AY8:$BB8),"")</f>
        <v/>
      </c>
      <c r="BD8" s="181" t="str">
        <f t="shared" ref="BD8:BG23" si="16">IFERROR(LOOKUP(MATCH(BD$7,$AY$7:$BB$7,0),$AY$6:$BB$6,$AY8:$BB8),"")</f>
        <v/>
      </c>
      <c r="BE8" s="181" t="str">
        <f t="shared" si="16"/>
        <v/>
      </c>
      <c r="BF8" s="181" t="str">
        <f t="shared" si="16"/>
        <v/>
      </c>
      <c r="BG8" s="181" t="str">
        <f t="shared" si="16"/>
        <v/>
      </c>
      <c r="BH8" s="183" t="str">
        <f>IF(INDEX($X$5:$YF$121,$V8,BH$3)="","",IF(INDEX('aux 1'!$AU$12:$BL$231,INDEX($X$5:$YF$121,$V8,BH$3),'aux 4'!$W8)="","",INDEX($X$5:$YF$121,$V8,BH$3)))</f>
        <v/>
      </c>
      <c r="BI8" s="183" t="str">
        <f>IF(INDEX($X$5:$YF$121,$V8,BH$3)="","",IF(INDEX('aux 1'!$BN$12:$CE$231,INDEX($X$5:$YF$121,$V8,BH$3),'aux 4'!$W8)="","",INDEX($X$5:$YF$121,$V8,BH$3)))</f>
        <v/>
      </c>
      <c r="BJ8" s="183" t="str">
        <f>IF(INDEX($X$5:$YF$121,$V8,BH$3)="","",IF(INDEX('aux 1'!$CG$12:$CX$231,INDEX($X$5:$YF$121,$V8,BH$3),'aux 4'!$W8)="","",INDEX($X$5:$YF$121,$V8,BH$3)))</f>
        <v/>
      </c>
      <c r="BK8" s="183" t="str">
        <f>IF(INDEX($X$5:$YF$121,$V8,BH$3)="","",IF(INDEX('aux 1'!$CZ$12:$DQ$231,INDEX($X$5:$YF$121,$V8,BH$3),'aux 4'!$W8)="","",INDEX($X$5:$YF$121,$V8,BH$3)))</f>
        <v/>
      </c>
      <c r="BL8" s="181" t="str">
        <f t="shared" ref="BL8:BL25" si="17">IFERROR(LOOKUP(MATCH(BL$7,$BH$7:$BK$7,0),$BH$6:$BK$6,$BH8:$BK8),"")</f>
        <v/>
      </c>
      <c r="BM8" s="181" t="str">
        <f t="shared" ref="BM8:BP23" si="18">IFERROR(LOOKUP(MATCH(BM$7,$BH$7:$BK$7,0),$BH$6:$BK$6,$BH8:$BK8),"")</f>
        <v/>
      </c>
      <c r="BN8" s="181" t="str">
        <f t="shared" si="18"/>
        <v/>
      </c>
      <c r="BO8" s="181" t="str">
        <f t="shared" si="18"/>
        <v/>
      </c>
      <c r="BP8" s="181" t="str">
        <f t="shared" si="18"/>
        <v/>
      </c>
      <c r="BQ8" s="183" t="str">
        <f>IF(INDEX($X$5:$YF$121,$V8,BQ$3)="","",IF(INDEX('aux 1'!$AU$12:$BL$231,INDEX($X$5:$YF$121,$V8,BQ$3),'aux 4'!$W8)="","",INDEX($X$5:$YF$121,$V8,BQ$3)))</f>
        <v/>
      </c>
      <c r="BR8" s="183" t="str">
        <f>IF(INDEX($X$5:$YF$121,$V8,BQ$3)="","",IF(INDEX('aux 1'!$BN$12:$CE$231,INDEX($X$5:$YF$121,$V8,BQ$3),'aux 4'!$W8)="","",INDEX($X$5:$YF$121,$V8,BQ$3)))</f>
        <v/>
      </c>
      <c r="BS8" s="183" t="str">
        <f>IF(INDEX($X$5:$YF$121,$V8,BQ$3)="","",IF(INDEX('aux 1'!$CG$12:$CX$231,INDEX($X$5:$YF$121,$V8,BQ$3),'aux 4'!$W8)="","",INDEX($X$5:$YF$121,$V8,BQ$3)))</f>
        <v/>
      </c>
      <c r="BT8" s="183" t="str">
        <f>IF(INDEX($X$5:$YF$121,$V8,BQ$3)="","",IF(INDEX('aux 1'!$CZ$12:$DQ$231,INDEX($X$5:$YF$121,$V8,BQ$3),'aux 4'!$W8)="","",INDEX($X$5:$YF$121,$V8,BQ$3)))</f>
        <v/>
      </c>
      <c r="BU8" s="181" t="str">
        <f t="shared" ref="BU8:BU25" si="19">IFERROR(LOOKUP(MATCH(BU$7,$BQ$7:$BT$7,0),$BQ$6:$BT$6,$BQ8:$BT8),"")</f>
        <v/>
      </c>
      <c r="BV8" s="181" t="str">
        <f t="shared" ref="BV8:BY23" si="20">IFERROR(LOOKUP(MATCH(BV$7,$BQ$7:$BT$7,0),$BQ$6:$BT$6,$BQ8:$BT8),"")</f>
        <v/>
      </c>
      <c r="BW8" s="181" t="str">
        <f t="shared" si="20"/>
        <v/>
      </c>
      <c r="BX8" s="181" t="str">
        <f t="shared" si="20"/>
        <v/>
      </c>
      <c r="BY8" s="181" t="str">
        <f t="shared" si="20"/>
        <v/>
      </c>
      <c r="BZ8" s="183" t="str">
        <f>IF(INDEX($X$5:$YF$121,$V8,BZ$3)="","",IF(INDEX('aux 1'!$AU$12:$BL$231,INDEX($X$5:$YF$121,$V8,BZ$3),'aux 4'!$W8)="","",INDEX($X$5:$YF$121,$V8,BZ$3)))</f>
        <v/>
      </c>
      <c r="CA8" s="183" t="str">
        <f>IF(INDEX($X$5:$YF$121,$V8,BZ$3)="","",IF(INDEX('aux 1'!$BN$12:$CE$231,INDEX($X$5:$YF$121,$V8,BZ$3),'aux 4'!$W8)="","",INDEX($X$5:$YF$121,$V8,BZ$3)))</f>
        <v/>
      </c>
      <c r="CB8" s="183" t="str">
        <f>IF(INDEX($X$5:$YF$121,$V8,BZ$3)="","",IF(INDEX('aux 1'!$CG$12:$CX$231,INDEX($X$5:$YF$121,$V8,BZ$3),'aux 4'!$W8)="","",INDEX($X$5:$YF$121,$V8,BZ$3)))</f>
        <v/>
      </c>
      <c r="CC8" s="183" t="str">
        <f>IF(INDEX($X$5:$YF$121,$V8,BZ$3)="","",IF(INDEX('aux 1'!$CZ$12:$DQ$231,INDEX($X$5:$YF$121,$V8,BZ$3),'aux 4'!$W8)="","",INDEX($X$5:$YF$121,$V8,BZ$3)))</f>
        <v/>
      </c>
      <c r="CD8" s="181" t="str">
        <f t="shared" ref="CD8:CD25" si="21">IFERROR(LOOKUP(MATCH(CD$7,$BZ$7:$CC$7,0),$BZ$6:$CC$6,$BZ8:$CC8),"")</f>
        <v/>
      </c>
      <c r="CE8" s="181" t="str">
        <f t="shared" ref="CE8:CH23" si="22">IFERROR(LOOKUP(MATCH(CE$7,$BZ$7:$CC$7,0),$BZ$6:$CC$6,$BZ8:$CC8),"")</f>
        <v/>
      </c>
      <c r="CF8" s="181" t="str">
        <f t="shared" si="22"/>
        <v/>
      </c>
      <c r="CG8" s="181" t="str">
        <f t="shared" si="22"/>
        <v/>
      </c>
      <c r="CH8" s="181" t="str">
        <f t="shared" si="22"/>
        <v/>
      </c>
      <c r="CI8" s="183" t="str">
        <f>IF(INDEX($X$5:$YF$121,$V8,CI$3)="","",IF(INDEX('aux 1'!$AU$12:$BL$231,INDEX($X$5:$YF$121,$V8,CI$3),'aux 4'!$W8)="","",INDEX($X$5:$YF$121,$V8,CI$3)))</f>
        <v/>
      </c>
      <c r="CJ8" s="183" t="str">
        <f>IF(INDEX($X$5:$YF$121,$V8,CI$3)="","",IF(INDEX('aux 1'!$BN$12:$CE$231,INDEX($X$5:$YF$121,$V8,CI$3),'aux 4'!$W8)="","",INDEX($X$5:$YF$121,$V8,CI$3)))</f>
        <v/>
      </c>
      <c r="CK8" s="183" t="str">
        <f>IF(INDEX($X$5:$YF$121,$V8,CI$3)="","",IF(INDEX('aux 1'!$CG$12:$CX$231,INDEX($X$5:$YF$121,$V8,CI$3),'aux 4'!$W8)="","",INDEX($X$5:$YF$121,$V8,CI$3)))</f>
        <v/>
      </c>
      <c r="CL8" s="183" t="str">
        <f>IF(INDEX($X$5:$YF$121,$V8,CI$3)="","",IF(INDEX('aux 1'!$CZ$12:$DQ$231,INDEX($X$5:$YF$121,$V8,CI$3),'aux 4'!$W8)="","",INDEX($X$5:$YF$121,$V8,CI$3)))</f>
        <v/>
      </c>
      <c r="CM8" s="181" t="str">
        <f t="shared" ref="CM8:CM25" si="23">IFERROR(LOOKUP(MATCH(CM$7,$CI$7:$CL$7,0),$CI$6:$CL$6,$CI8:$CL8),"")</f>
        <v/>
      </c>
      <c r="CN8" s="181" t="str">
        <f t="shared" ref="CN8:CQ23" si="24">IFERROR(LOOKUP(MATCH(CN$7,$CI$7:$CL$7,0),$CI$6:$CL$6,$CI8:$CL8),"")</f>
        <v/>
      </c>
      <c r="CO8" s="181" t="str">
        <f t="shared" si="24"/>
        <v/>
      </c>
      <c r="CP8" s="181" t="str">
        <f t="shared" si="24"/>
        <v/>
      </c>
      <c r="CQ8" s="181" t="str">
        <f t="shared" si="24"/>
        <v/>
      </c>
      <c r="CR8" s="183" t="str">
        <f>IF(INDEX($X$5:$YF$121,$V8,CR$3)="","",IF(INDEX('aux 1'!$AU$12:$BL$231,INDEX($X$5:$YF$121,$V8,CR$3),'aux 4'!$W8)="","",INDEX($X$5:$YF$121,$V8,CR$3)))</f>
        <v/>
      </c>
      <c r="CS8" s="183" t="str">
        <f>IF(INDEX($X$5:$YF$121,$V8,CR$3)="","",IF(INDEX('aux 1'!$BN$12:$CE$231,INDEX($X$5:$YF$121,$V8,CR$3),'aux 4'!$W8)="","",INDEX($X$5:$YF$121,$V8,CR$3)))</f>
        <v/>
      </c>
      <c r="CT8" s="183" t="str">
        <f>IF(INDEX($X$5:$YF$121,$V8,CR$3)="","",IF(INDEX('aux 1'!$CG$12:$CX$231,INDEX($X$5:$YF$121,$V8,CR$3),'aux 4'!$W8)="","",INDEX($X$5:$YF$121,$V8,CR$3)))</f>
        <v/>
      </c>
      <c r="CU8" s="183" t="str">
        <f>IF(INDEX($X$5:$YF$121,$V8,CR$3)="","",IF(INDEX('aux 1'!$CZ$12:$DQ$231,INDEX($X$5:$YF$121,$V8,CR$3),'aux 4'!$W8)="","",INDEX($X$5:$YF$121,$V8,CR$3)))</f>
        <v/>
      </c>
      <c r="CV8" s="181" t="str">
        <f t="shared" ref="CV8:CV25" si="25">IFERROR(LOOKUP(MATCH(CV$7,$CR$7:$CU$7,0),$CR$6:$CU$6,$CR8:$CU8),"")</f>
        <v/>
      </c>
      <c r="CW8" s="181" t="str">
        <f t="shared" ref="CW8:CZ23" si="26">IFERROR(LOOKUP(MATCH(CW$7,$CR$7:$CU$7,0),$CR$6:$CU$6,$CR8:$CU8),"")</f>
        <v/>
      </c>
      <c r="CX8" s="181" t="str">
        <f t="shared" si="26"/>
        <v/>
      </c>
      <c r="CY8" s="181" t="str">
        <f t="shared" si="26"/>
        <v/>
      </c>
      <c r="CZ8" s="181" t="str">
        <f t="shared" si="26"/>
        <v/>
      </c>
      <c r="DA8" s="183" t="str">
        <f>IF(INDEX($X$5:$YF$121,$V8,DA$3)="","",IF(INDEX('aux 1'!$AU$12:$BL$231,INDEX($X$5:$YF$121,$V8,DA$3),'aux 4'!$W8)="","",INDEX($X$5:$YF$121,$V8,DA$3)))</f>
        <v/>
      </c>
      <c r="DB8" s="183" t="str">
        <f>IF(INDEX($X$5:$YF$121,$V8,DA$3)="","",IF(INDEX('aux 1'!$BN$12:$CE$231,INDEX($X$5:$YF$121,$V8,DA$3),'aux 4'!$W8)="","",INDEX($X$5:$YF$121,$V8,DA$3)))</f>
        <v/>
      </c>
      <c r="DC8" s="183" t="str">
        <f>IF(INDEX($X$5:$YF$121,$V8,DA$3)="","",IF(INDEX('aux 1'!$CG$12:$CX$231,INDEX($X$5:$YF$121,$V8,DA$3),'aux 4'!$W8)="","",INDEX($X$5:$YF$121,$V8,DA$3)))</f>
        <v/>
      </c>
      <c r="DD8" s="183" t="str">
        <f>IF(INDEX($X$5:$YF$121,$V8,DA$3)="","",IF(INDEX('aux 1'!$CZ$12:$DQ$231,INDEX($X$5:$YF$121,$V8,DA$3),'aux 4'!$W8)="","",INDEX($X$5:$YF$121,$V8,DA$3)))</f>
        <v/>
      </c>
      <c r="DE8" s="181" t="str">
        <f t="shared" ref="DE8:DE25" si="27">IFERROR(LOOKUP(MATCH(DE$7,$DA$7:$DD$7,0),$DA$6:$DD$6,$DA8:$DD8),"")</f>
        <v/>
      </c>
      <c r="DF8" s="181" t="str">
        <f t="shared" ref="DF8:DI23" si="28">IFERROR(LOOKUP(MATCH(DF$7,$DA$7:$DD$7,0),$DA$6:$DD$6,$DA8:$DD8),"")</f>
        <v/>
      </c>
      <c r="DG8" s="181" t="str">
        <f t="shared" si="28"/>
        <v/>
      </c>
      <c r="DH8" s="181" t="str">
        <f t="shared" si="28"/>
        <v/>
      </c>
      <c r="DI8" s="181" t="str">
        <f t="shared" si="28"/>
        <v/>
      </c>
      <c r="DJ8" s="183" t="str">
        <f>IF(INDEX($X$5:$YF$121,$V8,DJ$3)="","",IF(INDEX('aux 1'!$AU$12:$BL$231,INDEX($X$5:$YF$121,$V8,DJ$3),'aux 4'!$W8)="","",INDEX($X$5:$YF$121,$V8,DJ$3)))</f>
        <v/>
      </c>
      <c r="DK8" s="183" t="str">
        <f>IF(INDEX($X$5:$YF$121,$V8,DJ$3)="","",IF(INDEX('aux 1'!$BN$12:$CE$231,INDEX($X$5:$YF$121,$V8,DJ$3),'aux 4'!$W8)="","",INDEX($X$5:$YF$121,$V8,DJ$3)))</f>
        <v/>
      </c>
      <c r="DL8" s="183" t="str">
        <f>IF(INDEX($X$5:$YF$121,$V8,DJ$3)="","",IF(INDEX('aux 1'!$CG$12:$CX$231,INDEX($X$5:$YF$121,$V8,DJ$3),'aux 4'!$W8)="","",INDEX($X$5:$YF$121,$V8,DJ$3)))</f>
        <v/>
      </c>
      <c r="DM8" s="183" t="str">
        <f>IF(INDEX($X$5:$YF$121,$V8,DJ$3)="","",IF(INDEX('aux 1'!$CZ$12:$DQ$231,INDEX($X$5:$YF$121,$V8,DJ$3),'aux 4'!$W8)="","",INDEX($X$5:$YF$121,$V8,DJ$3)))</f>
        <v/>
      </c>
      <c r="DN8" s="181" t="str">
        <f t="shared" ref="DN8:DN25" si="29">IFERROR(LOOKUP(MATCH(DN$7,$DJ$7:$DM$7,0),$DJ$6:$DM$6,$DJ8:$DM8),"")</f>
        <v/>
      </c>
      <c r="DO8" s="181" t="str">
        <f t="shared" ref="DO8:DR23" si="30">IFERROR(LOOKUP(MATCH(DO$7,$DJ$7:$DM$7,0),$DJ$6:$DM$6,$DJ8:$DM8),"")</f>
        <v/>
      </c>
      <c r="DP8" s="181" t="str">
        <f t="shared" si="30"/>
        <v/>
      </c>
      <c r="DQ8" s="181" t="str">
        <f t="shared" si="30"/>
        <v/>
      </c>
      <c r="DR8" s="181" t="str">
        <f t="shared" si="30"/>
        <v/>
      </c>
      <c r="DS8" s="183" t="str">
        <f>IF(INDEX($X$5:$YF$121,$V8,DS$3)="","",IF(INDEX('aux 1'!$AU$12:$BL$231,INDEX($X$5:$YF$121,$V8,DS$3),'aux 4'!$W8)="","",INDEX($X$5:$YF$121,$V8,DS$3)))</f>
        <v/>
      </c>
      <c r="DT8" s="183" t="str">
        <f>IF(INDEX($X$5:$YF$121,$V8,DS$3)="","",IF(INDEX('aux 1'!$BN$12:$CE$231,INDEX($X$5:$YF$121,$V8,DS$3),'aux 4'!$W8)="","",INDEX($X$5:$YF$121,$V8,DS$3)))</f>
        <v/>
      </c>
      <c r="DU8" s="183" t="str">
        <f>IF(INDEX($X$5:$YF$121,$V8,DS$3)="","",IF(INDEX('aux 1'!$CG$12:$CX$231,INDEX($X$5:$YF$121,$V8,DS$3),'aux 4'!$W8)="","",INDEX($X$5:$YF$121,$V8,DS$3)))</f>
        <v/>
      </c>
      <c r="DV8" s="183" t="str">
        <f>IF(INDEX($X$5:$YF$121,$V8,DS$3)="","",IF(INDEX('aux 1'!$CZ$12:$DQ$231,INDEX($X$5:$YF$121,$V8,DS$3),'aux 4'!$W8)="","",INDEX($X$5:$YF$121,$V8,DS$3)))</f>
        <v/>
      </c>
      <c r="DW8" s="181" t="str">
        <f t="shared" ref="DW8:DW25" si="31">IFERROR(LOOKUP(MATCH(DW$7,$DS$7:$DV$7,0),$DS$6:$DV$6,$DS8:$DV8),"")</f>
        <v/>
      </c>
      <c r="DX8" s="181" t="str">
        <f t="shared" ref="DX8:EA23" si="32">IFERROR(LOOKUP(MATCH(DX$7,$DS$7:$DV$7,0),$DS$6:$DV$6,$DS8:$DV8),"")</f>
        <v/>
      </c>
      <c r="DY8" s="181" t="str">
        <f t="shared" si="32"/>
        <v/>
      </c>
      <c r="DZ8" s="181" t="str">
        <f t="shared" si="32"/>
        <v/>
      </c>
      <c r="EA8" s="181" t="str">
        <f t="shared" si="32"/>
        <v/>
      </c>
      <c r="EB8" s="183" t="str">
        <f>IF(INDEX($X$5:$YF$121,$V8,EB$3)="","",IF(INDEX('aux 1'!$AU$12:$BL$231,INDEX($X$5:$YF$121,$V8,EB$3),'aux 4'!$W8)="","",INDEX($X$5:$YF$121,$V8,EB$3)))</f>
        <v/>
      </c>
      <c r="EC8" s="183" t="str">
        <f>IF(INDEX($X$5:$YF$121,$V8,EB$3)="","",IF(INDEX('aux 1'!$BN$12:$CE$231,INDEX($X$5:$YF$121,$V8,EB$3),'aux 4'!$W8)="","",INDEX($X$5:$YF$121,$V8,EB$3)))</f>
        <v/>
      </c>
      <c r="ED8" s="183" t="str">
        <f>IF(INDEX($X$5:$YF$121,$V8,EB$3)="","",IF(INDEX('aux 1'!$CG$12:$CX$231,INDEX($X$5:$YF$121,$V8,EB$3),'aux 4'!$W8)="","",INDEX($X$5:$YF$121,$V8,EB$3)))</f>
        <v/>
      </c>
      <c r="EE8" s="183" t="str">
        <f>IF(INDEX($X$5:$YF$121,$V8,EB$3)="","",IF(INDEX('aux 1'!$CZ$12:$DQ$231,INDEX($X$5:$YF$121,$V8,EB$3),'aux 4'!$W8)="","",INDEX($X$5:$YF$121,$V8,EB$3)))</f>
        <v/>
      </c>
      <c r="EF8" s="181" t="str">
        <f t="shared" ref="EF8:EF25" si="33">IFERROR(LOOKUP(MATCH(EF$7,$EB$7:$EE$7,0),$EB$6:$EE$6,$EB8:$EE8),"")</f>
        <v/>
      </c>
      <c r="EG8" s="181" t="str">
        <f t="shared" ref="EG8:EJ23" si="34">IFERROR(LOOKUP(MATCH(EG$7,$EB$7:$EE$7,0),$EB$6:$EE$6,$EB8:$EE8),"")</f>
        <v/>
      </c>
      <c r="EH8" s="181" t="str">
        <f t="shared" si="34"/>
        <v/>
      </c>
      <c r="EI8" s="181" t="str">
        <f t="shared" si="34"/>
        <v/>
      </c>
      <c r="EJ8" s="181" t="str">
        <f t="shared" si="34"/>
        <v/>
      </c>
      <c r="EK8" s="183" t="str">
        <f>IF(INDEX($X$5:$YF$121,$V8,EK$3)="","",IF(INDEX('aux 1'!$AU$12:$BL$231,INDEX($X$5:$YF$121,$V8,EK$3),'aux 4'!$W8)="","",INDEX($X$5:$YF$121,$V8,EK$3)))</f>
        <v/>
      </c>
      <c r="EL8" s="183" t="str">
        <f>IF(INDEX($X$5:$YF$121,$V8,EK$3)="","",IF(INDEX('aux 1'!$BN$12:$CE$231,INDEX($X$5:$YF$121,$V8,EK$3),'aux 4'!$W8)="","",INDEX($X$5:$YF$121,$V8,EK$3)))</f>
        <v/>
      </c>
      <c r="EM8" s="183" t="str">
        <f>IF(INDEX($X$5:$YF$121,$V8,EK$3)="","",IF(INDEX('aux 1'!$CG$12:$CX$231,INDEX($X$5:$YF$121,$V8,EK$3),'aux 4'!$W8)="","",INDEX($X$5:$YF$121,$V8,EK$3)))</f>
        <v/>
      </c>
      <c r="EN8" s="183" t="str">
        <f>IF(INDEX($X$5:$YF$121,$V8,EK$3)="","",IF(INDEX('aux 1'!$CZ$12:$DQ$231,INDEX($X$5:$YF$121,$V8,EK$3),'aux 4'!$W8)="","",INDEX($X$5:$YF$121,$V8,EK$3)))</f>
        <v/>
      </c>
      <c r="EO8" s="181" t="str">
        <f t="shared" ref="EO8:EO25" si="35">IFERROR(LOOKUP(MATCH(EO$7,$EK$7:$EN$7,0),$EK$6:$EN$6,$EK8:$EN8),"")</f>
        <v/>
      </c>
      <c r="EP8" s="181" t="str">
        <f t="shared" ref="EP8:ES23" si="36">IFERROR(LOOKUP(MATCH(EP$7,$EK$7:$EN$7,0),$EK$6:$EN$6,$EK8:$EN8),"")</f>
        <v/>
      </c>
      <c r="EQ8" s="181" t="str">
        <f t="shared" si="36"/>
        <v/>
      </c>
      <c r="ER8" s="181" t="str">
        <f t="shared" si="36"/>
        <v/>
      </c>
      <c r="ES8" s="181" t="str">
        <f t="shared" si="36"/>
        <v/>
      </c>
      <c r="ET8" s="183" t="str">
        <f>IF(INDEX($X$5:$YF$121,$V8,ET$3)="","",IF(INDEX('aux 1'!$AU$12:$BL$231,INDEX($X$5:$YF$121,$V8,ET$3),'aux 4'!$W8)="","",INDEX($X$5:$YF$121,$V8,ET$3)))</f>
        <v/>
      </c>
      <c r="EU8" s="183" t="str">
        <f>IF(INDEX($X$5:$YF$121,$V8,ET$3)="","",IF(INDEX('aux 1'!$BN$12:$CE$231,INDEX($X$5:$YF$121,$V8,ET$3),'aux 4'!$W8)="","",INDEX($X$5:$YF$121,$V8,ET$3)))</f>
        <v/>
      </c>
      <c r="EV8" s="183" t="str">
        <f>IF(INDEX($X$5:$YF$121,$V8,ET$3)="","",IF(INDEX('aux 1'!$CG$12:$CX$231,INDEX($X$5:$YF$121,$V8,ET$3),'aux 4'!$W8)="","",INDEX($X$5:$YF$121,$V8,ET$3)))</f>
        <v/>
      </c>
      <c r="EW8" s="183" t="str">
        <f>IF(INDEX($X$5:$YF$121,$V8,ET$3)="","",IF(INDEX('aux 1'!$CZ$12:$DQ$231,INDEX($X$5:$YF$121,$V8,ET$3),'aux 4'!$W8)="","",INDEX($X$5:$YF$121,$V8,ET$3)))</f>
        <v/>
      </c>
      <c r="EX8" s="181" t="str">
        <f t="shared" ref="EX8:EX25" si="37">IFERROR(LOOKUP(MATCH(EX$7,$ET$7:$EW$7,0),$ET$6:$EW$6,$ET8:$EW8),"")</f>
        <v/>
      </c>
      <c r="EY8" s="181" t="str">
        <f t="shared" ref="EY8:FB23" si="38">IFERROR(LOOKUP(MATCH(EY$7,$ET$7:$EW$7,0),$ET$6:$EW$6,$ET8:$EW8),"")</f>
        <v/>
      </c>
      <c r="EZ8" s="181" t="str">
        <f t="shared" si="38"/>
        <v/>
      </c>
      <c r="FA8" s="181" t="str">
        <f t="shared" si="38"/>
        <v/>
      </c>
      <c r="FB8" s="181" t="str">
        <f t="shared" si="38"/>
        <v/>
      </c>
      <c r="FC8" s="183" t="str">
        <f>IF(INDEX($X$5:$YF$121,$V8,FC$3)="","",IF(INDEX('aux 1'!$AU$12:$BL$231,INDEX($X$5:$YF$121,$V8,FC$3),'aux 4'!$W8)="","",INDEX($X$5:$YF$121,$V8,FC$3)))</f>
        <v/>
      </c>
      <c r="FD8" s="183" t="str">
        <f>IF(INDEX($X$5:$YF$121,$V8,FC$3)="","",IF(INDEX('aux 1'!$BN$12:$CE$231,INDEX($X$5:$YF$121,$V8,FC$3),'aux 4'!$W8)="","",INDEX($X$5:$YF$121,$V8,FC$3)))</f>
        <v/>
      </c>
      <c r="FE8" s="183" t="str">
        <f>IF(INDEX($X$5:$YF$121,$V8,FC$3)="","",IF(INDEX('aux 1'!$CG$12:$CX$231,INDEX($X$5:$YF$121,$V8,FC$3),'aux 4'!$W8)="","",INDEX($X$5:$YF$121,$V8,FC$3)))</f>
        <v/>
      </c>
      <c r="FF8" s="183" t="str">
        <f>IF(INDEX($X$5:$YF$121,$V8,FC$3)="","",IF(INDEX('aux 1'!$CZ$12:$DQ$231,INDEX($X$5:$YF$121,$V8,FC$3),'aux 4'!$W8)="","",INDEX($X$5:$YF$121,$V8,FC$3)))</f>
        <v/>
      </c>
      <c r="FG8" s="181" t="str">
        <f t="shared" ref="FG8:FG25" si="39">IFERROR(LOOKUP(MATCH(FG$7,$FC$7:$FF$7,0),$FC$6:$FF$6,$FC8:$FF8),"")</f>
        <v/>
      </c>
      <c r="FH8" s="181" t="str">
        <f t="shared" ref="FH8:FK23" si="40">IFERROR(LOOKUP(MATCH(FH$7,$FC$7:$FF$7,0),$FC$6:$FF$6,$FC8:$FF8),"")</f>
        <v/>
      </c>
      <c r="FI8" s="181" t="str">
        <f t="shared" si="40"/>
        <v/>
      </c>
      <c r="FJ8" s="181" t="str">
        <f t="shared" si="40"/>
        <v/>
      </c>
      <c r="FK8" s="181" t="str">
        <f t="shared" si="40"/>
        <v/>
      </c>
      <c r="FL8" s="183" t="str">
        <f>IF(INDEX($X$5:$YF$121,$V8,FL$3)="","",IF(INDEX('aux 1'!$AU$12:$BL$231,INDEX($X$5:$YF$121,$V8,FL$3),'aux 4'!$W8)="","",INDEX($X$5:$YF$121,$V8,FL$3)))</f>
        <v/>
      </c>
      <c r="FM8" s="183" t="str">
        <f>IF(INDEX($X$5:$YF$121,$V8,FL$3)="","",IF(INDEX('aux 1'!$BN$12:$CE$231,INDEX($X$5:$YF$121,$V8,FL$3),'aux 4'!$W8)="","",INDEX($X$5:$YF$121,$V8,FL$3)))</f>
        <v/>
      </c>
      <c r="FN8" s="183" t="str">
        <f>IF(INDEX($X$5:$YF$121,$V8,FL$3)="","",IF(INDEX('aux 1'!$CG$12:$CX$231,INDEX($X$5:$YF$121,$V8,FL$3),'aux 4'!$W8)="","",INDEX($X$5:$YF$121,$V8,FL$3)))</f>
        <v/>
      </c>
      <c r="FO8" s="183" t="str">
        <f>IF(INDEX($X$5:$YF$121,$V8,FL$3)="","",IF(INDEX('aux 1'!$CZ$12:$DQ$231,INDEX($X$5:$YF$121,$V8,FL$3),'aux 4'!$W8)="","",INDEX($X$5:$YF$121,$V8,FL$3)))</f>
        <v/>
      </c>
      <c r="FP8" s="181" t="str">
        <f t="shared" ref="FP8:FP25" si="41">IFERROR(LOOKUP(MATCH(FP$7,$FL$7:$FO$7,0),$FL$6:$FO$6,$FL8:$FO8),"")</f>
        <v/>
      </c>
      <c r="FQ8" s="181" t="str">
        <f t="shared" ref="FQ8:FT23" si="42">IFERROR(LOOKUP(MATCH(FQ$7,$FL$7:$FO$7,0),$FL$6:$FO$6,$FL8:$FO8),"")</f>
        <v/>
      </c>
      <c r="FR8" s="181" t="str">
        <f t="shared" si="42"/>
        <v/>
      </c>
      <c r="FS8" s="181" t="str">
        <f t="shared" si="42"/>
        <v/>
      </c>
      <c r="FT8" s="181" t="str">
        <f t="shared" si="42"/>
        <v/>
      </c>
      <c r="FU8" s="183" t="str">
        <f>IF(INDEX($X$5:$YF$121,$V8,FU$3)="","",IF(INDEX('aux 1'!$AU$12:$BL$231,INDEX($X$5:$YF$121,$V8,FU$3),'aux 4'!$W8)="","",INDEX($X$5:$YF$121,$V8,FU$3)))</f>
        <v/>
      </c>
      <c r="FV8" s="183" t="str">
        <f>IF(INDEX($X$5:$YF$121,$V8,FU$3)="","",IF(INDEX('aux 1'!$BN$12:$CE$231,INDEX($X$5:$YF$121,$V8,FU$3),'aux 4'!$W8)="","",INDEX($X$5:$YF$121,$V8,FU$3)))</f>
        <v/>
      </c>
      <c r="FW8" s="183" t="str">
        <f>IF(INDEX($X$5:$YF$121,$V8,FU$3)="","",IF(INDEX('aux 1'!$CG$12:$CX$231,INDEX($X$5:$YF$121,$V8,FU$3),'aux 4'!$W8)="","",INDEX($X$5:$YF$121,$V8,FU$3)))</f>
        <v/>
      </c>
      <c r="FX8" s="183" t="str">
        <f>IF(INDEX($X$5:$YF$121,$V8,FU$3)="","",IF(INDEX('aux 1'!$CZ$12:$DQ$231,INDEX($X$5:$YF$121,$V8,FU$3),'aux 4'!$W8)="","",INDEX($X$5:$YF$121,$V8,FU$3)))</f>
        <v/>
      </c>
      <c r="FY8" s="181" t="str">
        <f t="shared" ref="FY8:FY25" si="43">IFERROR(LOOKUP(MATCH(FY$7,$FU$7:$FX$7,0),$FU$6:$FX$6,$FU8:$FX8),"")</f>
        <v/>
      </c>
      <c r="FZ8" s="181" t="str">
        <f t="shared" ref="FZ8:GC23" si="44">IFERROR(LOOKUP(MATCH(FZ$7,$FU$7:$FX$7,0),$FU$6:$FX$6,$FU8:$FX8),"")</f>
        <v/>
      </c>
      <c r="GA8" s="181" t="str">
        <f t="shared" si="44"/>
        <v/>
      </c>
      <c r="GB8" s="181" t="str">
        <f t="shared" si="44"/>
        <v/>
      </c>
      <c r="GC8" s="181" t="str">
        <f t="shared" si="44"/>
        <v/>
      </c>
      <c r="GD8" s="183" t="str">
        <f>IF(INDEX($X$5:$YF$121,$V8,GD$3)="","",IF(INDEX('aux 1'!$AU$12:$BL$231,INDEX($X$5:$YF$121,$V8,GD$3),'aux 4'!$W8)="","",INDEX($X$5:$YF$121,$V8,GD$3)))</f>
        <v/>
      </c>
      <c r="GE8" s="183" t="str">
        <f>IF(INDEX($X$5:$YF$121,$V8,GD$3)="","",IF(INDEX('aux 1'!$BN$12:$CE$231,INDEX($X$5:$YF$121,$V8,GD$3),'aux 4'!$W8)="","",INDEX($X$5:$YF$121,$V8,GD$3)))</f>
        <v/>
      </c>
      <c r="GF8" s="183" t="str">
        <f>IF(INDEX($X$5:$YF$121,$V8,GD$3)="","",IF(INDEX('aux 1'!$CG$12:$CX$231,INDEX($X$5:$YF$121,$V8,GD$3),'aux 4'!$W8)="","",INDEX($X$5:$YF$121,$V8,GD$3)))</f>
        <v/>
      </c>
      <c r="GG8" s="183" t="str">
        <f>IF(INDEX($X$5:$YF$121,$V8,GD$3)="","",IF(INDEX('aux 1'!$CZ$12:$DQ$231,INDEX($X$5:$YF$121,$V8,GD$3),'aux 4'!$W8)="","",INDEX($X$5:$YF$121,$V8,GD$3)))</f>
        <v/>
      </c>
      <c r="GH8" s="181" t="str">
        <f t="shared" ref="GH8:GH25" si="45">IFERROR(LOOKUP(MATCH(GH$7,$GD$7:$GG$7,0),$GD$6:$GG$6,$GD8:$GG8),"")</f>
        <v/>
      </c>
      <c r="GI8" s="181" t="str">
        <f t="shared" ref="GI8:GL23" si="46">IFERROR(LOOKUP(MATCH(GI$7,$GD$7:$GG$7,0),$GD$6:$GG$6,$GD8:$GG8),"")</f>
        <v/>
      </c>
      <c r="GJ8" s="181" t="str">
        <f t="shared" si="46"/>
        <v/>
      </c>
      <c r="GK8" s="181" t="str">
        <f t="shared" si="46"/>
        <v/>
      </c>
      <c r="GL8" s="181" t="str">
        <f t="shared" si="46"/>
        <v/>
      </c>
      <c r="GM8" s="183" t="str">
        <f>IF(INDEX($X$5:$YF$121,$V8,GM$3)="","",IF(INDEX('aux 1'!$AU$12:$BL$231,INDEX($X$5:$YF$121,$V8,GM$3),'aux 4'!$W8)="","",INDEX($X$5:$YF$121,$V8,GM$3)))</f>
        <v/>
      </c>
      <c r="GN8" s="183" t="str">
        <f>IF(INDEX($X$5:$YF$121,$V8,GM$3)="","",IF(INDEX('aux 1'!$BN$12:$CE$231,INDEX($X$5:$YF$121,$V8,GM$3),'aux 4'!$W8)="","",INDEX($X$5:$YF$121,$V8,GM$3)))</f>
        <v/>
      </c>
      <c r="GO8" s="183" t="str">
        <f>IF(INDEX($X$5:$YF$121,$V8,GM$3)="","",IF(INDEX('aux 1'!$CG$12:$CX$231,INDEX($X$5:$YF$121,$V8,GM$3),'aux 4'!$W8)="","",INDEX($X$5:$YF$121,$V8,GM$3)))</f>
        <v/>
      </c>
      <c r="GP8" s="183" t="str">
        <f>IF(INDEX($X$5:$YF$121,$V8,GM$3)="","",IF(INDEX('aux 1'!$CZ$12:$DQ$231,INDEX($X$5:$YF$121,$V8,GM$3),'aux 4'!$W8)="","",INDEX($X$5:$YF$121,$V8,GM$3)))</f>
        <v/>
      </c>
      <c r="GQ8" s="181" t="str">
        <f t="shared" ref="GQ8:GQ25" si="47">IFERROR(LOOKUP(MATCH(GQ$7,$GM$7:$GP$7,0),$GM$6:$GP$6,$GM8:$GP8),"")</f>
        <v/>
      </c>
      <c r="GR8" s="181" t="str">
        <f t="shared" ref="GR8:GU23" si="48">IFERROR(LOOKUP(MATCH(GR$7,$GM$7:$GP$7,0),$GM$6:$GP$6,$GM8:$GP8),"")</f>
        <v/>
      </c>
      <c r="GS8" s="181" t="str">
        <f t="shared" si="48"/>
        <v/>
      </c>
      <c r="GT8" s="181" t="str">
        <f t="shared" si="48"/>
        <v/>
      </c>
      <c r="GU8" s="181" t="str">
        <f t="shared" si="48"/>
        <v/>
      </c>
      <c r="GV8" s="183" t="str">
        <f>IF(INDEX($X$5:$YF$121,$V8,GV$3)="","",IF(INDEX('aux 1'!$AU$12:$BL$231,INDEX($X$5:$YF$121,$V8,GV$3),'aux 4'!$W8)="","",INDEX($X$5:$YF$121,$V8,GV$3)))</f>
        <v/>
      </c>
      <c r="GW8" s="183" t="str">
        <f>IF(INDEX($X$5:$YF$121,$V8,GV$3)="","",IF(INDEX('aux 1'!$BN$12:$CE$231,INDEX($X$5:$YF$121,$V8,GV$3),'aux 4'!$W8)="","",INDEX($X$5:$YF$121,$V8,GV$3)))</f>
        <v/>
      </c>
      <c r="GX8" s="183" t="str">
        <f>IF(INDEX($X$5:$YF$121,$V8,GV$3)="","",IF(INDEX('aux 1'!$CG$12:$CX$231,INDEX($X$5:$YF$121,$V8,GV$3),'aux 4'!$W8)="","",INDEX($X$5:$YF$121,$V8,GV$3)))</f>
        <v/>
      </c>
      <c r="GY8" s="183" t="str">
        <f>IF(INDEX($X$5:$YF$121,$V8,GV$3)="","",IF(INDEX('aux 1'!$CZ$12:$DQ$231,INDEX($X$5:$YF$121,$V8,GV$3),'aux 4'!$W8)="","",INDEX($X$5:$YF$121,$V8,GV$3)))</f>
        <v/>
      </c>
      <c r="GZ8" s="181" t="str">
        <f t="shared" ref="GZ8:GZ25" si="49">IFERROR(LOOKUP(MATCH(GZ$7,$GV$7:$GY$7,0),$GV$6:$GY$6,$GV8:$GY8),"")</f>
        <v/>
      </c>
      <c r="HA8" s="181" t="str">
        <f t="shared" ref="HA8:HD23" si="50">IFERROR(LOOKUP(MATCH(HA$7,$GV$7:$GY$7,0),$GV$6:$GY$6,$GV8:$GY8),"")</f>
        <v/>
      </c>
      <c r="HB8" s="181" t="str">
        <f t="shared" si="50"/>
        <v/>
      </c>
      <c r="HC8" s="181" t="str">
        <f t="shared" si="50"/>
        <v/>
      </c>
      <c r="HD8" s="181" t="str">
        <f t="shared" si="50"/>
        <v/>
      </c>
      <c r="HE8" s="183" t="str">
        <f>IF(INDEX($X$5:$YF$121,$V8,HE$3)="","",IF(INDEX('aux 1'!$AU$12:$BL$231,INDEX($X$5:$YF$121,$V8,HE$3),'aux 4'!$W8)="","",INDEX($X$5:$YF$121,$V8,HE$3)))</f>
        <v/>
      </c>
      <c r="HF8" s="183" t="str">
        <f>IF(INDEX($X$5:$YF$121,$V8,HE$3)="","",IF(INDEX('aux 1'!$BN$12:$CE$231,INDEX($X$5:$YF$121,$V8,HE$3),'aux 4'!$W8)="","",INDEX($X$5:$YF$121,$V8,HE$3)))</f>
        <v/>
      </c>
      <c r="HG8" s="183" t="str">
        <f>IF(INDEX($X$5:$YF$121,$V8,HE$3)="","",IF(INDEX('aux 1'!$CG$12:$CX$231,INDEX($X$5:$YF$121,$V8,HE$3),'aux 4'!$W8)="","",INDEX($X$5:$YF$121,$V8,HE$3)))</f>
        <v/>
      </c>
      <c r="HH8" s="183" t="str">
        <f>IF(INDEX($X$5:$YF$121,$V8,HE$3)="","",IF(INDEX('aux 1'!$CZ$12:$DQ$231,INDEX($X$5:$YF$121,$V8,HE$3),'aux 4'!$W8)="","",INDEX($X$5:$YF$121,$V8,HE$3)))</f>
        <v/>
      </c>
      <c r="HI8" s="181" t="str">
        <f t="shared" ref="HI8:HI25" si="51">IFERROR(LOOKUP(MATCH(HI$7,$HE$7:$HH$7,0),$HE$6:$HH$6,$HE8:$HH8),"")</f>
        <v/>
      </c>
      <c r="HJ8" s="181" t="str">
        <f t="shared" ref="HJ8:HM23" si="52">IFERROR(LOOKUP(MATCH(HJ$7,$HE$7:$HH$7,0),$HE$6:$HH$6,$HE8:$HH8),"")</f>
        <v/>
      </c>
      <c r="HK8" s="181" t="str">
        <f t="shared" si="52"/>
        <v/>
      </c>
      <c r="HL8" s="181" t="str">
        <f t="shared" si="52"/>
        <v/>
      </c>
      <c r="HM8" s="181" t="str">
        <f t="shared" si="52"/>
        <v/>
      </c>
      <c r="HN8" s="183" t="str">
        <f>IF(INDEX($X$5:$YF$121,$V8,HN$3)="","",IF(INDEX('aux 1'!$AU$12:$BL$231,INDEX($X$5:$YF$121,$V8,HN$3),'aux 4'!$W8)="","",INDEX($X$5:$YF$121,$V8,HN$3)))</f>
        <v/>
      </c>
      <c r="HO8" s="183" t="str">
        <f>IF(INDEX($X$5:$YF$121,$V8,HN$3)="","",IF(INDEX('aux 1'!$BN$12:$CE$231,INDEX($X$5:$YF$121,$V8,HN$3),'aux 4'!$W8)="","",INDEX($X$5:$YF$121,$V8,HN$3)))</f>
        <v/>
      </c>
      <c r="HP8" s="183" t="str">
        <f>IF(INDEX($X$5:$YF$121,$V8,HN$3)="","",IF(INDEX('aux 1'!$CG$12:$CX$231,INDEX($X$5:$YF$121,$V8,HN$3),'aux 4'!$W8)="","",INDEX($X$5:$YF$121,$V8,HN$3)))</f>
        <v/>
      </c>
      <c r="HQ8" s="183" t="str">
        <f>IF(INDEX($X$5:$YF$121,$V8,HN$3)="","",IF(INDEX('aux 1'!$CZ$12:$DQ$231,INDEX($X$5:$YF$121,$V8,HN$3),'aux 4'!$W8)="","",INDEX($X$5:$YF$121,$V8,HN$3)))</f>
        <v/>
      </c>
      <c r="HR8" s="181" t="str">
        <f t="shared" ref="HR8:HR25" si="53">IFERROR(LOOKUP(MATCH(HR$7,$HN$7:$HQ$7,0),$HN$6:$HQ$6,$HN8:$HQ8),"")</f>
        <v/>
      </c>
      <c r="HS8" s="181" t="str">
        <f t="shared" ref="HS8:HV23" si="54">IFERROR(LOOKUP(MATCH(HS$7,$HN$7:$HQ$7,0),$HN$6:$HQ$6,$HN8:$HQ8),"")</f>
        <v/>
      </c>
      <c r="HT8" s="181" t="str">
        <f t="shared" si="54"/>
        <v/>
      </c>
      <c r="HU8" s="181" t="str">
        <f t="shared" si="54"/>
        <v/>
      </c>
      <c r="HV8" s="181" t="str">
        <f t="shared" si="54"/>
        <v/>
      </c>
    </row>
    <row r="9" spans="1:230" x14ac:dyDescent="0.25">
      <c r="A9" s="190">
        <f t="shared" ref="A9:A15" si="55">C8</f>
        <v>8</v>
      </c>
      <c r="B9" s="190" t="str">
        <f t="shared" ref="B9:B14" si="56">B8</f>
        <v>-</v>
      </c>
      <c r="C9" s="190">
        <f t="shared" si="6"/>
        <v>9</v>
      </c>
      <c r="D9" s="196" t="str">
        <f t="shared" ref="D9:D24" si="57">M9</f>
        <v/>
      </c>
      <c r="E9" s="196" t="str">
        <f t="shared" ref="E9:E24" si="58">N9</f>
        <v/>
      </c>
      <c r="F9" s="196" t="str">
        <f t="shared" ref="F9:F24" si="59">O9</f>
        <v/>
      </c>
      <c r="G9" s="196" t="str">
        <f t="shared" ref="G9:G24" si="60">P9</f>
        <v/>
      </c>
      <c r="H9" s="196" t="str">
        <f t="shared" ref="H9:H24" si="61">Q9</f>
        <v/>
      </c>
      <c r="J9" s="190">
        <f t="shared" ref="J9:J24" si="62">L8</f>
        <v>8</v>
      </c>
      <c r="K9" s="190" t="str">
        <f t="shared" ref="K9:K24" si="63">K8</f>
        <v>-</v>
      </c>
      <c r="L9" s="190">
        <f t="shared" si="7"/>
        <v>9</v>
      </c>
      <c r="M9" s="196" t="str">
        <f>IF(M72=0,M30,RIGHT(M30,M51-1))</f>
        <v/>
      </c>
      <c r="N9" s="196" t="str">
        <f t="shared" si="8"/>
        <v/>
      </c>
      <c r="O9" s="196" t="str">
        <f t="shared" si="8"/>
        <v/>
      </c>
      <c r="P9" s="196" t="str">
        <f t="shared" si="8"/>
        <v/>
      </c>
      <c r="Q9" s="196" t="str">
        <f t="shared" si="8"/>
        <v/>
      </c>
      <c r="S9" s="180">
        <f t="shared" si="5"/>
        <v>5</v>
      </c>
      <c r="T9" s="186">
        <v>7</v>
      </c>
      <c r="U9" s="188" t="str">
        <f>INDEX('aux 1'!$KN$12:$LG$231,'aux 4'!$T9,$A$6)</f>
        <v/>
      </c>
      <c r="V9" s="187">
        <f>V8</f>
        <v>1</v>
      </c>
      <c r="W9" s="178">
        <f>W8+1</f>
        <v>2</v>
      </c>
      <c r="X9" s="183" t="str">
        <f>IF(INDEX($X$5:$YF$121,$V9,X$3)="","",IF(INDEX('aux 1'!$AU$12:$BL$231,INDEX($X$5:$YF$121,$V9,X$3),'aux 4'!$W9)="","",INDEX($X$5:$YF$121,$V9,X$3)))</f>
        <v/>
      </c>
      <c r="Y9" s="183" t="str">
        <f>IF(INDEX($X$5:$YF$121,$V9,X$3)="","",IF(INDEX('aux 1'!$BN$12:$CE$231,INDEX($X$5:$YF$121,$V9,X$3),'aux 4'!$W9)="","",INDEX($X$5:$YF$121,$V9,X$3)))</f>
        <v/>
      </c>
      <c r="Z9" s="183" t="str">
        <f>IF(INDEX($X$5:$YF$121,$V9,X$3)="","",IF(INDEX('aux 1'!$CG$12:$CX$231,INDEX($X$5:$YF$121,$V9,X$3),'aux 4'!$W9)="","",INDEX($X$5:$YF$121,$V9,X$3)))</f>
        <v/>
      </c>
      <c r="AA9" s="183" t="str">
        <f>IF(INDEX($X$5:$YF$121,$V9,X$3)="","",IF(INDEX('aux 1'!$CZ$12:$DQ$231,INDEX($X$5:$YF$121,$V9,X$3),'aux 4'!$W9)="","",INDEX($X$5:$YF$121,$V9,X$3)))</f>
        <v/>
      </c>
      <c r="AB9" s="181" t="str">
        <f t="shared" si="9"/>
        <v/>
      </c>
      <c r="AC9" s="181" t="str">
        <f t="shared" si="10"/>
        <v/>
      </c>
      <c r="AD9" s="181" t="str">
        <f t="shared" si="10"/>
        <v/>
      </c>
      <c r="AE9" s="181" t="str">
        <f t="shared" si="10"/>
        <v/>
      </c>
      <c r="AF9" s="181" t="str">
        <f t="shared" si="10"/>
        <v/>
      </c>
      <c r="AG9" s="183" t="str">
        <f>IF(INDEX($X$5:$YF$121,$V9,AG$3)="","",IF(INDEX('aux 1'!$AU$12:$BL$231,INDEX($X$5:$YF$121,$V9,AG$3),'aux 4'!$W9)="","",INDEX($X$5:$YF$121,$V9,AG$3)))</f>
        <v/>
      </c>
      <c r="AH9" s="183" t="str">
        <f>IF(INDEX($X$5:$YF$121,$V9,AG$3)="","",IF(INDEX('aux 1'!$BN$12:$CE$231,INDEX($X$5:$YF$121,$V9,AG$3),'aux 4'!$W9)="","",INDEX($X$5:$YF$121,$V9,AG$3)))</f>
        <v/>
      </c>
      <c r="AI9" s="183" t="str">
        <f>IF(INDEX($X$5:$YF$121,$V9,AG$3)="","",IF(INDEX('aux 1'!$CG$12:$CX$231,INDEX($X$5:$YF$121,$V9,AG$3),'aux 4'!$W9)="","",INDEX($X$5:$YF$121,$V9,AG$3)))</f>
        <v/>
      </c>
      <c r="AJ9" s="183" t="str">
        <f>IF(INDEX($X$5:$YF$121,$V9,AG$3)="","",IF(INDEX('aux 1'!$CZ$12:$DQ$231,INDEX($X$5:$YF$121,$V9,AG$3),'aux 4'!$W9)="","",INDEX($X$5:$YF$121,$V9,AG$3)))</f>
        <v/>
      </c>
      <c r="AK9" s="181" t="str">
        <f t="shared" si="11"/>
        <v/>
      </c>
      <c r="AL9" s="181" t="str">
        <f t="shared" si="12"/>
        <v/>
      </c>
      <c r="AM9" s="181" t="str">
        <f t="shared" si="12"/>
        <v/>
      </c>
      <c r="AN9" s="181" t="str">
        <f t="shared" si="12"/>
        <v/>
      </c>
      <c r="AO9" s="181" t="str">
        <f t="shared" si="12"/>
        <v/>
      </c>
      <c r="AP9" s="183" t="str">
        <f>IF(INDEX($X$5:$YF$121,$V9,AP$3)="","",IF(INDEX('aux 1'!$AU$12:$BL$231,INDEX($X$5:$YF$121,$V9,AP$3),'aux 4'!$W9)="","",INDEX($X$5:$YF$121,$V9,AP$3)))</f>
        <v/>
      </c>
      <c r="AQ9" s="183" t="str">
        <f>IF(INDEX($X$5:$YF$121,$V9,AP$3)="","",IF(INDEX('aux 1'!$BN$12:$CE$231,INDEX($X$5:$YF$121,$V9,AP$3),'aux 4'!$W9)="","",INDEX($X$5:$YF$121,$V9,AP$3)))</f>
        <v/>
      </c>
      <c r="AR9" s="183" t="str">
        <f>IF(INDEX($X$5:$YF$121,$V9,AP$3)="","",IF(INDEX('aux 1'!$CG$12:$CX$231,INDEX($X$5:$YF$121,$V9,AP$3),'aux 4'!$W9)="","",INDEX($X$5:$YF$121,$V9,AP$3)))</f>
        <v/>
      </c>
      <c r="AS9" s="183" t="str">
        <f>IF(INDEX($X$5:$YF$121,$V9,AP$3)="","",IF(INDEX('aux 1'!$CZ$12:$DQ$231,INDEX($X$5:$YF$121,$V9,AP$3),'aux 4'!$W9)="","",INDEX($X$5:$YF$121,$V9,AP$3)))</f>
        <v/>
      </c>
      <c r="AT9" s="181" t="str">
        <f t="shared" si="13"/>
        <v/>
      </c>
      <c r="AU9" s="181" t="str">
        <f t="shared" si="14"/>
        <v/>
      </c>
      <c r="AV9" s="181" t="str">
        <f t="shared" si="14"/>
        <v/>
      </c>
      <c r="AW9" s="181" t="str">
        <f t="shared" si="14"/>
        <v/>
      </c>
      <c r="AX9" s="181" t="str">
        <f t="shared" si="14"/>
        <v/>
      </c>
      <c r="AY9" s="183" t="str">
        <f>IF(INDEX($X$5:$YF$121,$V9,AY$3)="","",IF(INDEX('aux 1'!$AU$12:$BL$231,INDEX($X$5:$YF$121,$V9,AY$3),'aux 4'!$W9)="","",INDEX($X$5:$YF$121,$V9,AY$3)))</f>
        <v/>
      </c>
      <c r="AZ9" s="183" t="str">
        <f>IF(INDEX($X$5:$YF$121,$V9,AY$3)="","",IF(INDEX('aux 1'!$BN$12:$CE$231,INDEX($X$5:$YF$121,$V9,AY$3),'aux 4'!$W9)="","",INDEX($X$5:$YF$121,$V9,AY$3)))</f>
        <v/>
      </c>
      <c r="BA9" s="183" t="str">
        <f>IF(INDEX($X$5:$YF$121,$V9,AY$3)="","",IF(INDEX('aux 1'!$CG$12:$CX$231,INDEX($X$5:$YF$121,$V9,AY$3),'aux 4'!$W9)="","",INDEX($X$5:$YF$121,$V9,AY$3)))</f>
        <v/>
      </c>
      <c r="BB9" s="183" t="str">
        <f>IF(INDEX($X$5:$YF$121,$V9,AY$3)="","",IF(INDEX('aux 1'!$CZ$12:$DQ$231,INDEX($X$5:$YF$121,$V9,AY$3),'aux 4'!$W9)="","",INDEX($X$5:$YF$121,$V9,AY$3)))</f>
        <v/>
      </c>
      <c r="BC9" s="181" t="str">
        <f t="shared" si="15"/>
        <v/>
      </c>
      <c r="BD9" s="181" t="str">
        <f t="shared" si="16"/>
        <v/>
      </c>
      <c r="BE9" s="181" t="str">
        <f t="shared" si="16"/>
        <v/>
      </c>
      <c r="BF9" s="181" t="str">
        <f t="shared" si="16"/>
        <v/>
      </c>
      <c r="BG9" s="181" t="str">
        <f t="shared" si="16"/>
        <v/>
      </c>
      <c r="BH9" s="183" t="str">
        <f>IF(INDEX($X$5:$YF$121,$V9,BH$3)="","",IF(INDEX('aux 1'!$AU$12:$BL$231,INDEX($X$5:$YF$121,$V9,BH$3),'aux 4'!$W9)="","",INDEX($X$5:$YF$121,$V9,BH$3)))</f>
        <v/>
      </c>
      <c r="BI9" s="183" t="str">
        <f>IF(INDEX($X$5:$YF$121,$V9,BH$3)="","",IF(INDEX('aux 1'!$BN$12:$CE$231,INDEX($X$5:$YF$121,$V9,BH$3),'aux 4'!$W9)="","",INDEX($X$5:$YF$121,$V9,BH$3)))</f>
        <v/>
      </c>
      <c r="BJ9" s="183" t="str">
        <f>IF(INDEX($X$5:$YF$121,$V9,BH$3)="","",IF(INDEX('aux 1'!$CG$12:$CX$231,INDEX($X$5:$YF$121,$V9,BH$3),'aux 4'!$W9)="","",INDEX($X$5:$YF$121,$V9,BH$3)))</f>
        <v/>
      </c>
      <c r="BK9" s="183" t="str">
        <f>IF(INDEX($X$5:$YF$121,$V9,BH$3)="","",IF(INDEX('aux 1'!$CZ$12:$DQ$231,INDEX($X$5:$YF$121,$V9,BH$3),'aux 4'!$W9)="","",INDEX($X$5:$YF$121,$V9,BH$3)))</f>
        <v/>
      </c>
      <c r="BL9" s="181" t="str">
        <f t="shared" si="17"/>
        <v/>
      </c>
      <c r="BM9" s="181" t="str">
        <f t="shared" si="18"/>
        <v/>
      </c>
      <c r="BN9" s="181" t="str">
        <f t="shared" si="18"/>
        <v/>
      </c>
      <c r="BO9" s="181" t="str">
        <f t="shared" si="18"/>
        <v/>
      </c>
      <c r="BP9" s="181" t="str">
        <f t="shared" si="18"/>
        <v/>
      </c>
      <c r="BQ9" s="183" t="str">
        <f>IF(INDEX($X$5:$YF$121,$V9,BQ$3)="","",IF(INDEX('aux 1'!$AU$12:$BL$231,INDEX($X$5:$YF$121,$V9,BQ$3),'aux 4'!$W9)="","",INDEX($X$5:$YF$121,$V9,BQ$3)))</f>
        <v/>
      </c>
      <c r="BR9" s="183" t="str">
        <f>IF(INDEX($X$5:$YF$121,$V9,BQ$3)="","",IF(INDEX('aux 1'!$BN$12:$CE$231,INDEX($X$5:$YF$121,$V9,BQ$3),'aux 4'!$W9)="","",INDEX($X$5:$YF$121,$V9,BQ$3)))</f>
        <v/>
      </c>
      <c r="BS9" s="183" t="str">
        <f>IF(INDEX($X$5:$YF$121,$V9,BQ$3)="","",IF(INDEX('aux 1'!$CG$12:$CX$231,INDEX($X$5:$YF$121,$V9,BQ$3),'aux 4'!$W9)="","",INDEX($X$5:$YF$121,$V9,BQ$3)))</f>
        <v/>
      </c>
      <c r="BT9" s="183" t="str">
        <f>IF(INDEX($X$5:$YF$121,$V9,BQ$3)="","",IF(INDEX('aux 1'!$CZ$12:$DQ$231,INDEX($X$5:$YF$121,$V9,BQ$3),'aux 4'!$W9)="","",INDEX($X$5:$YF$121,$V9,BQ$3)))</f>
        <v/>
      </c>
      <c r="BU9" s="181" t="str">
        <f t="shared" si="19"/>
        <v/>
      </c>
      <c r="BV9" s="181" t="str">
        <f t="shared" si="20"/>
        <v/>
      </c>
      <c r="BW9" s="181" t="str">
        <f t="shared" si="20"/>
        <v/>
      </c>
      <c r="BX9" s="181" t="str">
        <f t="shared" si="20"/>
        <v/>
      </c>
      <c r="BY9" s="181" t="str">
        <f t="shared" si="20"/>
        <v/>
      </c>
      <c r="BZ9" s="183" t="str">
        <f>IF(INDEX($X$5:$YF$121,$V9,BZ$3)="","",IF(INDEX('aux 1'!$AU$12:$BL$231,INDEX($X$5:$YF$121,$V9,BZ$3),'aux 4'!$W9)="","",INDEX($X$5:$YF$121,$V9,BZ$3)))</f>
        <v/>
      </c>
      <c r="CA9" s="183" t="str">
        <f>IF(INDEX($X$5:$YF$121,$V9,BZ$3)="","",IF(INDEX('aux 1'!$BN$12:$CE$231,INDEX($X$5:$YF$121,$V9,BZ$3),'aux 4'!$W9)="","",INDEX($X$5:$YF$121,$V9,BZ$3)))</f>
        <v/>
      </c>
      <c r="CB9" s="183" t="str">
        <f>IF(INDEX($X$5:$YF$121,$V9,BZ$3)="","",IF(INDEX('aux 1'!$CG$12:$CX$231,INDEX($X$5:$YF$121,$V9,BZ$3),'aux 4'!$W9)="","",INDEX($X$5:$YF$121,$V9,BZ$3)))</f>
        <v/>
      </c>
      <c r="CC9" s="183" t="str">
        <f>IF(INDEX($X$5:$YF$121,$V9,BZ$3)="","",IF(INDEX('aux 1'!$CZ$12:$DQ$231,INDEX($X$5:$YF$121,$V9,BZ$3),'aux 4'!$W9)="","",INDEX($X$5:$YF$121,$V9,BZ$3)))</f>
        <v/>
      </c>
      <c r="CD9" s="181" t="str">
        <f t="shared" si="21"/>
        <v/>
      </c>
      <c r="CE9" s="181" t="str">
        <f t="shared" si="22"/>
        <v/>
      </c>
      <c r="CF9" s="181" t="str">
        <f t="shared" si="22"/>
        <v/>
      </c>
      <c r="CG9" s="181" t="str">
        <f t="shared" si="22"/>
        <v/>
      </c>
      <c r="CH9" s="181" t="str">
        <f t="shared" si="22"/>
        <v/>
      </c>
      <c r="CI9" s="183" t="str">
        <f>IF(INDEX($X$5:$YF$121,$V9,CI$3)="","",IF(INDEX('aux 1'!$AU$12:$BL$231,INDEX($X$5:$YF$121,$V9,CI$3),'aux 4'!$W9)="","",INDEX($X$5:$YF$121,$V9,CI$3)))</f>
        <v/>
      </c>
      <c r="CJ9" s="183" t="str">
        <f>IF(INDEX($X$5:$YF$121,$V9,CI$3)="","",IF(INDEX('aux 1'!$BN$12:$CE$231,INDEX($X$5:$YF$121,$V9,CI$3),'aux 4'!$W9)="","",INDEX($X$5:$YF$121,$V9,CI$3)))</f>
        <v/>
      </c>
      <c r="CK9" s="183" t="str">
        <f>IF(INDEX($X$5:$YF$121,$V9,CI$3)="","",IF(INDEX('aux 1'!$CG$12:$CX$231,INDEX($X$5:$YF$121,$V9,CI$3),'aux 4'!$W9)="","",INDEX($X$5:$YF$121,$V9,CI$3)))</f>
        <v/>
      </c>
      <c r="CL9" s="183" t="str">
        <f>IF(INDEX($X$5:$YF$121,$V9,CI$3)="","",IF(INDEX('aux 1'!$CZ$12:$DQ$231,INDEX($X$5:$YF$121,$V9,CI$3),'aux 4'!$W9)="","",INDEX($X$5:$YF$121,$V9,CI$3)))</f>
        <v/>
      </c>
      <c r="CM9" s="181" t="str">
        <f t="shared" si="23"/>
        <v/>
      </c>
      <c r="CN9" s="181" t="str">
        <f t="shared" si="24"/>
        <v/>
      </c>
      <c r="CO9" s="181" t="str">
        <f t="shared" si="24"/>
        <v/>
      </c>
      <c r="CP9" s="181" t="str">
        <f t="shared" si="24"/>
        <v/>
      </c>
      <c r="CQ9" s="181" t="str">
        <f t="shared" si="24"/>
        <v/>
      </c>
      <c r="CR9" s="183" t="str">
        <f>IF(INDEX($X$5:$YF$121,$V9,CR$3)="","",IF(INDEX('aux 1'!$AU$12:$BL$231,INDEX($X$5:$YF$121,$V9,CR$3),'aux 4'!$W9)="","",INDEX($X$5:$YF$121,$V9,CR$3)))</f>
        <v/>
      </c>
      <c r="CS9" s="183" t="str">
        <f>IF(INDEX($X$5:$YF$121,$V9,CR$3)="","",IF(INDEX('aux 1'!$BN$12:$CE$231,INDEX($X$5:$YF$121,$V9,CR$3),'aux 4'!$W9)="","",INDEX($X$5:$YF$121,$V9,CR$3)))</f>
        <v/>
      </c>
      <c r="CT9" s="183" t="str">
        <f>IF(INDEX($X$5:$YF$121,$V9,CR$3)="","",IF(INDEX('aux 1'!$CG$12:$CX$231,INDEX($X$5:$YF$121,$V9,CR$3),'aux 4'!$W9)="","",INDEX($X$5:$YF$121,$V9,CR$3)))</f>
        <v/>
      </c>
      <c r="CU9" s="183" t="str">
        <f>IF(INDEX($X$5:$YF$121,$V9,CR$3)="","",IF(INDEX('aux 1'!$CZ$12:$DQ$231,INDEX($X$5:$YF$121,$V9,CR$3),'aux 4'!$W9)="","",INDEX($X$5:$YF$121,$V9,CR$3)))</f>
        <v/>
      </c>
      <c r="CV9" s="181" t="str">
        <f t="shared" si="25"/>
        <v/>
      </c>
      <c r="CW9" s="181" t="str">
        <f t="shared" si="26"/>
        <v/>
      </c>
      <c r="CX9" s="181" t="str">
        <f t="shared" si="26"/>
        <v/>
      </c>
      <c r="CY9" s="181" t="str">
        <f t="shared" si="26"/>
        <v/>
      </c>
      <c r="CZ9" s="181" t="str">
        <f t="shared" si="26"/>
        <v/>
      </c>
      <c r="DA9" s="183" t="str">
        <f>IF(INDEX($X$5:$YF$121,$V9,DA$3)="","",IF(INDEX('aux 1'!$AU$12:$BL$231,INDEX($X$5:$YF$121,$V9,DA$3),'aux 4'!$W9)="","",INDEX($X$5:$YF$121,$V9,DA$3)))</f>
        <v/>
      </c>
      <c r="DB9" s="183" t="str">
        <f>IF(INDEX($X$5:$YF$121,$V9,DA$3)="","",IF(INDEX('aux 1'!$BN$12:$CE$231,INDEX($X$5:$YF$121,$V9,DA$3),'aux 4'!$W9)="","",INDEX($X$5:$YF$121,$V9,DA$3)))</f>
        <v/>
      </c>
      <c r="DC9" s="183" t="str">
        <f>IF(INDEX($X$5:$YF$121,$V9,DA$3)="","",IF(INDEX('aux 1'!$CG$12:$CX$231,INDEX($X$5:$YF$121,$V9,DA$3),'aux 4'!$W9)="","",INDEX($X$5:$YF$121,$V9,DA$3)))</f>
        <v/>
      </c>
      <c r="DD9" s="183" t="str">
        <f>IF(INDEX($X$5:$YF$121,$V9,DA$3)="","",IF(INDEX('aux 1'!$CZ$12:$DQ$231,INDEX($X$5:$YF$121,$V9,DA$3),'aux 4'!$W9)="","",INDEX($X$5:$YF$121,$V9,DA$3)))</f>
        <v/>
      </c>
      <c r="DE9" s="181" t="str">
        <f t="shared" si="27"/>
        <v/>
      </c>
      <c r="DF9" s="181" t="str">
        <f t="shared" si="28"/>
        <v/>
      </c>
      <c r="DG9" s="181" t="str">
        <f t="shared" si="28"/>
        <v/>
      </c>
      <c r="DH9" s="181" t="str">
        <f t="shared" si="28"/>
        <v/>
      </c>
      <c r="DI9" s="181" t="str">
        <f t="shared" si="28"/>
        <v/>
      </c>
      <c r="DJ9" s="183" t="str">
        <f>IF(INDEX($X$5:$YF$121,$V9,DJ$3)="","",IF(INDEX('aux 1'!$AU$12:$BL$231,INDEX($X$5:$YF$121,$V9,DJ$3),'aux 4'!$W9)="","",INDEX($X$5:$YF$121,$V9,DJ$3)))</f>
        <v/>
      </c>
      <c r="DK9" s="183" t="str">
        <f>IF(INDEX($X$5:$YF$121,$V9,DJ$3)="","",IF(INDEX('aux 1'!$BN$12:$CE$231,INDEX($X$5:$YF$121,$V9,DJ$3),'aux 4'!$W9)="","",INDEX($X$5:$YF$121,$V9,DJ$3)))</f>
        <v/>
      </c>
      <c r="DL9" s="183" t="str">
        <f>IF(INDEX($X$5:$YF$121,$V9,DJ$3)="","",IF(INDEX('aux 1'!$CG$12:$CX$231,INDEX($X$5:$YF$121,$V9,DJ$3),'aux 4'!$W9)="","",INDEX($X$5:$YF$121,$V9,DJ$3)))</f>
        <v/>
      </c>
      <c r="DM9" s="183" t="str">
        <f>IF(INDEX($X$5:$YF$121,$V9,DJ$3)="","",IF(INDEX('aux 1'!$CZ$12:$DQ$231,INDEX($X$5:$YF$121,$V9,DJ$3),'aux 4'!$W9)="","",INDEX($X$5:$YF$121,$V9,DJ$3)))</f>
        <v/>
      </c>
      <c r="DN9" s="181" t="str">
        <f t="shared" si="29"/>
        <v/>
      </c>
      <c r="DO9" s="181" t="str">
        <f t="shared" si="30"/>
        <v/>
      </c>
      <c r="DP9" s="181" t="str">
        <f t="shared" si="30"/>
        <v/>
      </c>
      <c r="DQ9" s="181" t="str">
        <f t="shared" si="30"/>
        <v/>
      </c>
      <c r="DR9" s="181" t="str">
        <f t="shared" si="30"/>
        <v/>
      </c>
      <c r="DS9" s="183" t="str">
        <f>IF(INDEX($X$5:$YF$121,$V9,DS$3)="","",IF(INDEX('aux 1'!$AU$12:$BL$231,INDEX($X$5:$YF$121,$V9,DS$3),'aux 4'!$W9)="","",INDEX($X$5:$YF$121,$V9,DS$3)))</f>
        <v/>
      </c>
      <c r="DT9" s="183" t="str">
        <f>IF(INDEX($X$5:$YF$121,$V9,DS$3)="","",IF(INDEX('aux 1'!$BN$12:$CE$231,INDEX($X$5:$YF$121,$V9,DS$3),'aux 4'!$W9)="","",INDEX($X$5:$YF$121,$V9,DS$3)))</f>
        <v/>
      </c>
      <c r="DU9" s="183" t="str">
        <f>IF(INDEX($X$5:$YF$121,$V9,DS$3)="","",IF(INDEX('aux 1'!$CG$12:$CX$231,INDEX($X$5:$YF$121,$V9,DS$3),'aux 4'!$W9)="","",INDEX($X$5:$YF$121,$V9,DS$3)))</f>
        <v/>
      </c>
      <c r="DV9" s="183" t="str">
        <f>IF(INDEX($X$5:$YF$121,$V9,DS$3)="","",IF(INDEX('aux 1'!$CZ$12:$DQ$231,INDEX($X$5:$YF$121,$V9,DS$3),'aux 4'!$W9)="","",INDEX($X$5:$YF$121,$V9,DS$3)))</f>
        <v/>
      </c>
      <c r="DW9" s="181" t="str">
        <f t="shared" si="31"/>
        <v/>
      </c>
      <c r="DX9" s="181" t="str">
        <f t="shared" si="32"/>
        <v/>
      </c>
      <c r="DY9" s="181" t="str">
        <f t="shared" si="32"/>
        <v/>
      </c>
      <c r="DZ9" s="181" t="str">
        <f t="shared" si="32"/>
        <v/>
      </c>
      <c r="EA9" s="181" t="str">
        <f t="shared" si="32"/>
        <v/>
      </c>
      <c r="EB9" s="183" t="str">
        <f>IF(INDEX($X$5:$YF$121,$V9,EB$3)="","",IF(INDEX('aux 1'!$AU$12:$BL$231,INDEX($X$5:$YF$121,$V9,EB$3),'aux 4'!$W9)="","",INDEX($X$5:$YF$121,$V9,EB$3)))</f>
        <v/>
      </c>
      <c r="EC9" s="183" t="str">
        <f>IF(INDEX($X$5:$YF$121,$V9,EB$3)="","",IF(INDEX('aux 1'!$BN$12:$CE$231,INDEX($X$5:$YF$121,$V9,EB$3),'aux 4'!$W9)="","",INDEX($X$5:$YF$121,$V9,EB$3)))</f>
        <v/>
      </c>
      <c r="ED9" s="183" t="str">
        <f>IF(INDEX($X$5:$YF$121,$V9,EB$3)="","",IF(INDEX('aux 1'!$CG$12:$CX$231,INDEX($X$5:$YF$121,$V9,EB$3),'aux 4'!$W9)="","",INDEX($X$5:$YF$121,$V9,EB$3)))</f>
        <v/>
      </c>
      <c r="EE9" s="183" t="str">
        <f>IF(INDEX($X$5:$YF$121,$V9,EB$3)="","",IF(INDEX('aux 1'!$CZ$12:$DQ$231,INDEX($X$5:$YF$121,$V9,EB$3),'aux 4'!$W9)="","",INDEX($X$5:$YF$121,$V9,EB$3)))</f>
        <v/>
      </c>
      <c r="EF9" s="181" t="str">
        <f t="shared" si="33"/>
        <v/>
      </c>
      <c r="EG9" s="181" t="str">
        <f t="shared" si="34"/>
        <v/>
      </c>
      <c r="EH9" s="181" t="str">
        <f t="shared" si="34"/>
        <v/>
      </c>
      <c r="EI9" s="181" t="str">
        <f t="shared" si="34"/>
        <v/>
      </c>
      <c r="EJ9" s="181" t="str">
        <f t="shared" si="34"/>
        <v/>
      </c>
      <c r="EK9" s="183" t="str">
        <f>IF(INDEX($X$5:$YF$121,$V9,EK$3)="","",IF(INDEX('aux 1'!$AU$12:$BL$231,INDEX($X$5:$YF$121,$V9,EK$3),'aux 4'!$W9)="","",INDEX($X$5:$YF$121,$V9,EK$3)))</f>
        <v/>
      </c>
      <c r="EL9" s="183" t="str">
        <f>IF(INDEX($X$5:$YF$121,$V9,EK$3)="","",IF(INDEX('aux 1'!$BN$12:$CE$231,INDEX($X$5:$YF$121,$V9,EK$3),'aux 4'!$W9)="","",INDEX($X$5:$YF$121,$V9,EK$3)))</f>
        <v/>
      </c>
      <c r="EM9" s="183" t="str">
        <f>IF(INDEX($X$5:$YF$121,$V9,EK$3)="","",IF(INDEX('aux 1'!$CG$12:$CX$231,INDEX($X$5:$YF$121,$V9,EK$3),'aux 4'!$W9)="","",INDEX($X$5:$YF$121,$V9,EK$3)))</f>
        <v/>
      </c>
      <c r="EN9" s="183" t="str">
        <f>IF(INDEX($X$5:$YF$121,$V9,EK$3)="","",IF(INDEX('aux 1'!$CZ$12:$DQ$231,INDEX($X$5:$YF$121,$V9,EK$3),'aux 4'!$W9)="","",INDEX($X$5:$YF$121,$V9,EK$3)))</f>
        <v/>
      </c>
      <c r="EO9" s="181" t="str">
        <f t="shared" si="35"/>
        <v/>
      </c>
      <c r="EP9" s="181" t="str">
        <f t="shared" si="36"/>
        <v/>
      </c>
      <c r="EQ9" s="181" t="str">
        <f t="shared" si="36"/>
        <v/>
      </c>
      <c r="ER9" s="181" t="str">
        <f t="shared" si="36"/>
        <v/>
      </c>
      <c r="ES9" s="181" t="str">
        <f t="shared" si="36"/>
        <v/>
      </c>
      <c r="ET9" s="183" t="str">
        <f>IF(INDEX($X$5:$YF$121,$V9,ET$3)="","",IF(INDEX('aux 1'!$AU$12:$BL$231,INDEX($X$5:$YF$121,$V9,ET$3),'aux 4'!$W9)="","",INDEX($X$5:$YF$121,$V9,ET$3)))</f>
        <v/>
      </c>
      <c r="EU9" s="183" t="str">
        <f>IF(INDEX($X$5:$YF$121,$V9,ET$3)="","",IF(INDEX('aux 1'!$BN$12:$CE$231,INDEX($X$5:$YF$121,$V9,ET$3),'aux 4'!$W9)="","",INDEX($X$5:$YF$121,$V9,ET$3)))</f>
        <v/>
      </c>
      <c r="EV9" s="183" t="str">
        <f>IF(INDEX($X$5:$YF$121,$V9,ET$3)="","",IF(INDEX('aux 1'!$CG$12:$CX$231,INDEX($X$5:$YF$121,$V9,ET$3),'aux 4'!$W9)="","",INDEX($X$5:$YF$121,$V9,ET$3)))</f>
        <v/>
      </c>
      <c r="EW9" s="183" t="str">
        <f>IF(INDEX($X$5:$YF$121,$V9,ET$3)="","",IF(INDEX('aux 1'!$CZ$12:$DQ$231,INDEX($X$5:$YF$121,$V9,ET$3),'aux 4'!$W9)="","",INDEX($X$5:$YF$121,$V9,ET$3)))</f>
        <v/>
      </c>
      <c r="EX9" s="181" t="str">
        <f t="shared" si="37"/>
        <v/>
      </c>
      <c r="EY9" s="181" t="str">
        <f t="shared" si="38"/>
        <v/>
      </c>
      <c r="EZ9" s="181" t="str">
        <f t="shared" si="38"/>
        <v/>
      </c>
      <c r="FA9" s="181" t="str">
        <f t="shared" si="38"/>
        <v/>
      </c>
      <c r="FB9" s="181" t="str">
        <f t="shared" si="38"/>
        <v/>
      </c>
      <c r="FC9" s="183" t="str">
        <f>IF(INDEX($X$5:$YF$121,$V9,FC$3)="","",IF(INDEX('aux 1'!$AU$12:$BL$231,INDEX($X$5:$YF$121,$V9,FC$3),'aux 4'!$W9)="","",INDEX($X$5:$YF$121,$V9,FC$3)))</f>
        <v/>
      </c>
      <c r="FD9" s="183" t="str">
        <f>IF(INDEX($X$5:$YF$121,$V9,FC$3)="","",IF(INDEX('aux 1'!$BN$12:$CE$231,INDEX($X$5:$YF$121,$V9,FC$3),'aux 4'!$W9)="","",INDEX($X$5:$YF$121,$V9,FC$3)))</f>
        <v/>
      </c>
      <c r="FE9" s="183" t="str">
        <f>IF(INDEX($X$5:$YF$121,$V9,FC$3)="","",IF(INDEX('aux 1'!$CG$12:$CX$231,INDEX($X$5:$YF$121,$V9,FC$3),'aux 4'!$W9)="","",INDEX($X$5:$YF$121,$V9,FC$3)))</f>
        <v/>
      </c>
      <c r="FF9" s="183" t="str">
        <f>IF(INDEX($X$5:$YF$121,$V9,FC$3)="","",IF(INDEX('aux 1'!$CZ$12:$DQ$231,INDEX($X$5:$YF$121,$V9,FC$3),'aux 4'!$W9)="","",INDEX($X$5:$YF$121,$V9,FC$3)))</f>
        <v/>
      </c>
      <c r="FG9" s="181" t="str">
        <f t="shared" si="39"/>
        <v/>
      </c>
      <c r="FH9" s="181" t="str">
        <f t="shared" si="40"/>
        <v/>
      </c>
      <c r="FI9" s="181" t="str">
        <f t="shared" si="40"/>
        <v/>
      </c>
      <c r="FJ9" s="181" t="str">
        <f t="shared" si="40"/>
        <v/>
      </c>
      <c r="FK9" s="181" t="str">
        <f t="shared" si="40"/>
        <v/>
      </c>
      <c r="FL9" s="183" t="str">
        <f>IF(INDEX($X$5:$YF$121,$V9,FL$3)="","",IF(INDEX('aux 1'!$AU$12:$BL$231,INDEX($X$5:$YF$121,$V9,FL$3),'aux 4'!$W9)="","",INDEX($X$5:$YF$121,$V9,FL$3)))</f>
        <v/>
      </c>
      <c r="FM9" s="183" t="str">
        <f>IF(INDEX($X$5:$YF$121,$V9,FL$3)="","",IF(INDEX('aux 1'!$BN$12:$CE$231,INDEX($X$5:$YF$121,$V9,FL$3),'aux 4'!$W9)="","",INDEX($X$5:$YF$121,$V9,FL$3)))</f>
        <v/>
      </c>
      <c r="FN9" s="183" t="str">
        <f>IF(INDEX($X$5:$YF$121,$V9,FL$3)="","",IF(INDEX('aux 1'!$CG$12:$CX$231,INDEX($X$5:$YF$121,$V9,FL$3),'aux 4'!$W9)="","",INDEX($X$5:$YF$121,$V9,FL$3)))</f>
        <v/>
      </c>
      <c r="FO9" s="183" t="str">
        <f>IF(INDEX($X$5:$YF$121,$V9,FL$3)="","",IF(INDEX('aux 1'!$CZ$12:$DQ$231,INDEX($X$5:$YF$121,$V9,FL$3),'aux 4'!$W9)="","",INDEX($X$5:$YF$121,$V9,FL$3)))</f>
        <v/>
      </c>
      <c r="FP9" s="181" t="str">
        <f t="shared" si="41"/>
        <v/>
      </c>
      <c r="FQ9" s="181" t="str">
        <f t="shared" si="42"/>
        <v/>
      </c>
      <c r="FR9" s="181" t="str">
        <f t="shared" si="42"/>
        <v/>
      </c>
      <c r="FS9" s="181" t="str">
        <f t="shared" si="42"/>
        <v/>
      </c>
      <c r="FT9" s="181" t="str">
        <f t="shared" si="42"/>
        <v/>
      </c>
      <c r="FU9" s="183" t="str">
        <f>IF(INDEX($X$5:$YF$121,$V9,FU$3)="","",IF(INDEX('aux 1'!$AU$12:$BL$231,INDEX($X$5:$YF$121,$V9,FU$3),'aux 4'!$W9)="","",INDEX($X$5:$YF$121,$V9,FU$3)))</f>
        <v/>
      </c>
      <c r="FV9" s="183" t="str">
        <f>IF(INDEX($X$5:$YF$121,$V9,FU$3)="","",IF(INDEX('aux 1'!$BN$12:$CE$231,INDEX($X$5:$YF$121,$V9,FU$3),'aux 4'!$W9)="","",INDEX($X$5:$YF$121,$V9,FU$3)))</f>
        <v/>
      </c>
      <c r="FW9" s="183" t="str">
        <f>IF(INDEX($X$5:$YF$121,$V9,FU$3)="","",IF(INDEX('aux 1'!$CG$12:$CX$231,INDEX($X$5:$YF$121,$V9,FU$3),'aux 4'!$W9)="","",INDEX($X$5:$YF$121,$V9,FU$3)))</f>
        <v/>
      </c>
      <c r="FX9" s="183" t="str">
        <f>IF(INDEX($X$5:$YF$121,$V9,FU$3)="","",IF(INDEX('aux 1'!$CZ$12:$DQ$231,INDEX($X$5:$YF$121,$V9,FU$3),'aux 4'!$W9)="","",INDEX($X$5:$YF$121,$V9,FU$3)))</f>
        <v/>
      </c>
      <c r="FY9" s="181" t="str">
        <f t="shared" si="43"/>
        <v/>
      </c>
      <c r="FZ9" s="181" t="str">
        <f t="shared" si="44"/>
        <v/>
      </c>
      <c r="GA9" s="181" t="str">
        <f t="shared" si="44"/>
        <v/>
      </c>
      <c r="GB9" s="181" t="str">
        <f t="shared" si="44"/>
        <v/>
      </c>
      <c r="GC9" s="181" t="str">
        <f t="shared" si="44"/>
        <v/>
      </c>
      <c r="GD9" s="183" t="str">
        <f>IF(INDEX($X$5:$YF$121,$V9,GD$3)="","",IF(INDEX('aux 1'!$AU$12:$BL$231,INDEX($X$5:$YF$121,$V9,GD$3),'aux 4'!$W9)="","",INDEX($X$5:$YF$121,$V9,GD$3)))</f>
        <v/>
      </c>
      <c r="GE9" s="183" t="str">
        <f>IF(INDEX($X$5:$YF$121,$V9,GD$3)="","",IF(INDEX('aux 1'!$BN$12:$CE$231,INDEX($X$5:$YF$121,$V9,GD$3),'aux 4'!$W9)="","",INDEX($X$5:$YF$121,$V9,GD$3)))</f>
        <v/>
      </c>
      <c r="GF9" s="183" t="str">
        <f>IF(INDEX($X$5:$YF$121,$V9,GD$3)="","",IF(INDEX('aux 1'!$CG$12:$CX$231,INDEX($X$5:$YF$121,$V9,GD$3),'aux 4'!$W9)="","",INDEX($X$5:$YF$121,$V9,GD$3)))</f>
        <v/>
      </c>
      <c r="GG9" s="183" t="str">
        <f>IF(INDEX($X$5:$YF$121,$V9,GD$3)="","",IF(INDEX('aux 1'!$CZ$12:$DQ$231,INDEX($X$5:$YF$121,$V9,GD$3),'aux 4'!$W9)="","",INDEX($X$5:$YF$121,$V9,GD$3)))</f>
        <v/>
      </c>
      <c r="GH9" s="181" t="str">
        <f t="shared" si="45"/>
        <v/>
      </c>
      <c r="GI9" s="181" t="str">
        <f t="shared" si="46"/>
        <v/>
      </c>
      <c r="GJ9" s="181" t="str">
        <f t="shared" si="46"/>
        <v/>
      </c>
      <c r="GK9" s="181" t="str">
        <f t="shared" si="46"/>
        <v/>
      </c>
      <c r="GL9" s="181" t="str">
        <f t="shared" si="46"/>
        <v/>
      </c>
      <c r="GM9" s="183" t="str">
        <f>IF(INDEX($X$5:$YF$121,$V9,GM$3)="","",IF(INDEX('aux 1'!$AU$12:$BL$231,INDEX($X$5:$YF$121,$V9,GM$3),'aux 4'!$W9)="","",INDEX($X$5:$YF$121,$V9,GM$3)))</f>
        <v/>
      </c>
      <c r="GN9" s="183" t="str">
        <f>IF(INDEX($X$5:$YF$121,$V9,GM$3)="","",IF(INDEX('aux 1'!$BN$12:$CE$231,INDEX($X$5:$YF$121,$V9,GM$3),'aux 4'!$W9)="","",INDEX($X$5:$YF$121,$V9,GM$3)))</f>
        <v/>
      </c>
      <c r="GO9" s="183" t="str">
        <f>IF(INDEX($X$5:$YF$121,$V9,GM$3)="","",IF(INDEX('aux 1'!$CG$12:$CX$231,INDEX($X$5:$YF$121,$V9,GM$3),'aux 4'!$W9)="","",INDEX($X$5:$YF$121,$V9,GM$3)))</f>
        <v/>
      </c>
      <c r="GP9" s="183" t="str">
        <f>IF(INDEX($X$5:$YF$121,$V9,GM$3)="","",IF(INDEX('aux 1'!$CZ$12:$DQ$231,INDEX($X$5:$YF$121,$V9,GM$3),'aux 4'!$W9)="","",INDEX($X$5:$YF$121,$V9,GM$3)))</f>
        <v/>
      </c>
      <c r="GQ9" s="181" t="str">
        <f t="shared" si="47"/>
        <v/>
      </c>
      <c r="GR9" s="181" t="str">
        <f t="shared" si="48"/>
        <v/>
      </c>
      <c r="GS9" s="181" t="str">
        <f t="shared" si="48"/>
        <v/>
      </c>
      <c r="GT9" s="181" t="str">
        <f t="shared" si="48"/>
        <v/>
      </c>
      <c r="GU9" s="181" t="str">
        <f t="shared" si="48"/>
        <v/>
      </c>
      <c r="GV9" s="183" t="str">
        <f>IF(INDEX($X$5:$YF$121,$V9,GV$3)="","",IF(INDEX('aux 1'!$AU$12:$BL$231,INDEX($X$5:$YF$121,$V9,GV$3),'aux 4'!$W9)="","",INDEX($X$5:$YF$121,$V9,GV$3)))</f>
        <v/>
      </c>
      <c r="GW9" s="183" t="str">
        <f>IF(INDEX($X$5:$YF$121,$V9,GV$3)="","",IF(INDEX('aux 1'!$BN$12:$CE$231,INDEX($X$5:$YF$121,$V9,GV$3),'aux 4'!$W9)="","",INDEX($X$5:$YF$121,$V9,GV$3)))</f>
        <v/>
      </c>
      <c r="GX9" s="183" t="str">
        <f>IF(INDEX($X$5:$YF$121,$V9,GV$3)="","",IF(INDEX('aux 1'!$CG$12:$CX$231,INDEX($X$5:$YF$121,$V9,GV$3),'aux 4'!$W9)="","",INDEX($X$5:$YF$121,$V9,GV$3)))</f>
        <v/>
      </c>
      <c r="GY9" s="183" t="str">
        <f>IF(INDEX($X$5:$YF$121,$V9,GV$3)="","",IF(INDEX('aux 1'!$CZ$12:$DQ$231,INDEX($X$5:$YF$121,$V9,GV$3),'aux 4'!$W9)="","",INDEX($X$5:$YF$121,$V9,GV$3)))</f>
        <v/>
      </c>
      <c r="GZ9" s="181" t="str">
        <f t="shared" si="49"/>
        <v/>
      </c>
      <c r="HA9" s="181" t="str">
        <f t="shared" si="50"/>
        <v/>
      </c>
      <c r="HB9" s="181" t="str">
        <f t="shared" si="50"/>
        <v/>
      </c>
      <c r="HC9" s="181" t="str">
        <f t="shared" si="50"/>
        <v/>
      </c>
      <c r="HD9" s="181" t="str">
        <f t="shared" si="50"/>
        <v/>
      </c>
      <c r="HE9" s="183" t="str">
        <f>IF(INDEX($X$5:$YF$121,$V9,HE$3)="","",IF(INDEX('aux 1'!$AU$12:$BL$231,INDEX($X$5:$YF$121,$V9,HE$3),'aux 4'!$W9)="","",INDEX($X$5:$YF$121,$V9,HE$3)))</f>
        <v/>
      </c>
      <c r="HF9" s="183" t="str">
        <f>IF(INDEX($X$5:$YF$121,$V9,HE$3)="","",IF(INDEX('aux 1'!$BN$12:$CE$231,INDEX($X$5:$YF$121,$V9,HE$3),'aux 4'!$W9)="","",INDEX($X$5:$YF$121,$V9,HE$3)))</f>
        <v/>
      </c>
      <c r="HG9" s="183" t="str">
        <f>IF(INDEX($X$5:$YF$121,$V9,HE$3)="","",IF(INDEX('aux 1'!$CG$12:$CX$231,INDEX($X$5:$YF$121,$V9,HE$3),'aux 4'!$W9)="","",INDEX($X$5:$YF$121,$V9,HE$3)))</f>
        <v/>
      </c>
      <c r="HH9" s="183" t="str">
        <f>IF(INDEX($X$5:$YF$121,$V9,HE$3)="","",IF(INDEX('aux 1'!$CZ$12:$DQ$231,INDEX($X$5:$YF$121,$V9,HE$3),'aux 4'!$W9)="","",INDEX($X$5:$YF$121,$V9,HE$3)))</f>
        <v/>
      </c>
      <c r="HI9" s="181" t="str">
        <f t="shared" si="51"/>
        <v/>
      </c>
      <c r="HJ9" s="181" t="str">
        <f t="shared" si="52"/>
        <v/>
      </c>
      <c r="HK9" s="181" t="str">
        <f t="shared" si="52"/>
        <v/>
      </c>
      <c r="HL9" s="181" t="str">
        <f t="shared" si="52"/>
        <v/>
      </c>
      <c r="HM9" s="181" t="str">
        <f t="shared" si="52"/>
        <v/>
      </c>
      <c r="HN9" s="183" t="str">
        <f>IF(INDEX($X$5:$YF$121,$V9,HN$3)="","",IF(INDEX('aux 1'!$AU$12:$BL$231,INDEX($X$5:$YF$121,$V9,HN$3),'aux 4'!$W9)="","",INDEX($X$5:$YF$121,$V9,HN$3)))</f>
        <v/>
      </c>
      <c r="HO9" s="183" t="str">
        <f>IF(INDEX($X$5:$YF$121,$V9,HN$3)="","",IF(INDEX('aux 1'!$BN$12:$CE$231,INDEX($X$5:$YF$121,$V9,HN$3),'aux 4'!$W9)="","",INDEX($X$5:$YF$121,$V9,HN$3)))</f>
        <v/>
      </c>
      <c r="HP9" s="183" t="str">
        <f>IF(INDEX($X$5:$YF$121,$V9,HN$3)="","",IF(INDEX('aux 1'!$CG$12:$CX$231,INDEX($X$5:$YF$121,$V9,HN$3),'aux 4'!$W9)="","",INDEX($X$5:$YF$121,$V9,HN$3)))</f>
        <v/>
      </c>
      <c r="HQ9" s="183" t="str">
        <f>IF(INDEX($X$5:$YF$121,$V9,HN$3)="","",IF(INDEX('aux 1'!$CZ$12:$DQ$231,INDEX($X$5:$YF$121,$V9,HN$3),'aux 4'!$W9)="","",INDEX($X$5:$YF$121,$V9,HN$3)))</f>
        <v/>
      </c>
      <c r="HR9" s="181" t="str">
        <f t="shared" si="53"/>
        <v/>
      </c>
      <c r="HS9" s="181" t="str">
        <f t="shared" si="54"/>
        <v/>
      </c>
      <c r="HT9" s="181" t="str">
        <f t="shared" si="54"/>
        <v/>
      </c>
      <c r="HU9" s="181" t="str">
        <f t="shared" si="54"/>
        <v/>
      </c>
      <c r="HV9" s="181" t="str">
        <f t="shared" si="54"/>
        <v/>
      </c>
    </row>
    <row r="10" spans="1:230" x14ac:dyDescent="0.25">
      <c r="A10" s="190">
        <f t="shared" si="55"/>
        <v>9</v>
      </c>
      <c r="B10" s="190" t="str">
        <f t="shared" si="56"/>
        <v>-</v>
      </c>
      <c r="C10" s="190">
        <f t="shared" si="6"/>
        <v>10</v>
      </c>
      <c r="D10" s="196" t="str">
        <f t="shared" si="57"/>
        <v/>
      </c>
      <c r="E10" s="196" t="str">
        <f t="shared" si="58"/>
        <v/>
      </c>
      <c r="F10" s="196" t="str">
        <f t="shared" si="59"/>
        <v/>
      </c>
      <c r="G10" s="196" t="str">
        <f t="shared" si="60"/>
        <v/>
      </c>
      <c r="H10" s="196" t="str">
        <f t="shared" si="61"/>
        <v/>
      </c>
      <c r="J10" s="190">
        <f t="shared" si="62"/>
        <v>9</v>
      </c>
      <c r="K10" s="190" t="str">
        <f t="shared" si="63"/>
        <v>-</v>
      </c>
      <c r="L10" s="190">
        <f t="shared" si="7"/>
        <v>10</v>
      </c>
      <c r="M10" s="196" t="str">
        <f t="shared" si="8"/>
        <v/>
      </c>
      <c r="N10" s="196" t="str">
        <f t="shared" si="8"/>
        <v/>
      </c>
      <c r="O10" s="196" t="str">
        <f t="shared" si="8"/>
        <v/>
      </c>
      <c r="P10" s="196" t="str">
        <f t="shared" si="8"/>
        <v/>
      </c>
      <c r="Q10" s="196" t="str">
        <f t="shared" si="8"/>
        <v/>
      </c>
      <c r="S10" s="180">
        <f t="shared" si="5"/>
        <v>6</v>
      </c>
      <c r="T10" s="186">
        <v>8</v>
      </c>
      <c r="U10" s="188" t="str">
        <f>INDEX('aux 1'!$KN$12:$LG$231,'aux 4'!$T10,$A$6)</f>
        <v/>
      </c>
      <c r="V10" s="187">
        <f t="shared" ref="V10:V25" si="64">V9</f>
        <v>1</v>
      </c>
      <c r="W10" s="178">
        <f t="shared" ref="W10:W25" si="65">W9+1</f>
        <v>3</v>
      </c>
      <c r="X10" s="183" t="str">
        <f>IF(INDEX($X$5:$YF$121,$V10,X$3)="","",IF(INDEX('aux 1'!$AU$12:$BL$231,INDEX($X$5:$YF$121,$V10,X$3),'aux 4'!$W10)="","",INDEX($X$5:$YF$121,$V10,X$3)))</f>
        <v/>
      </c>
      <c r="Y10" s="183" t="str">
        <f>IF(INDEX($X$5:$YF$121,$V10,X$3)="","",IF(INDEX('aux 1'!$BN$12:$CE$231,INDEX($X$5:$YF$121,$V10,X$3),'aux 4'!$W10)="","",INDEX($X$5:$YF$121,$V10,X$3)))</f>
        <v/>
      </c>
      <c r="Z10" s="183" t="str">
        <f>IF(INDEX($X$5:$YF$121,$V10,X$3)="","",IF(INDEX('aux 1'!$CG$12:$CX$231,INDEX($X$5:$YF$121,$V10,X$3),'aux 4'!$W10)="","",INDEX($X$5:$YF$121,$V10,X$3)))</f>
        <v/>
      </c>
      <c r="AA10" s="183" t="str">
        <f>IF(INDEX($X$5:$YF$121,$V10,X$3)="","",IF(INDEX('aux 1'!$CZ$12:$DQ$231,INDEX($X$5:$YF$121,$V10,X$3),'aux 4'!$W10)="","",INDEX($X$5:$YF$121,$V10,X$3)))</f>
        <v/>
      </c>
      <c r="AB10" s="181" t="str">
        <f t="shared" si="9"/>
        <v/>
      </c>
      <c r="AC10" s="181" t="str">
        <f t="shared" si="10"/>
        <v/>
      </c>
      <c r="AD10" s="181" t="str">
        <f t="shared" si="10"/>
        <v/>
      </c>
      <c r="AE10" s="181" t="str">
        <f t="shared" si="10"/>
        <v/>
      </c>
      <c r="AF10" s="181" t="str">
        <f t="shared" si="10"/>
        <v/>
      </c>
      <c r="AG10" s="183" t="str">
        <f>IF(INDEX($X$5:$YF$121,$V10,AG$3)="","",IF(INDEX('aux 1'!$AU$12:$BL$231,INDEX($X$5:$YF$121,$V10,AG$3),'aux 4'!$W10)="","",INDEX($X$5:$YF$121,$V10,AG$3)))</f>
        <v/>
      </c>
      <c r="AH10" s="183" t="str">
        <f>IF(INDEX($X$5:$YF$121,$V10,AG$3)="","",IF(INDEX('aux 1'!$BN$12:$CE$231,INDEX($X$5:$YF$121,$V10,AG$3),'aux 4'!$W10)="","",INDEX($X$5:$YF$121,$V10,AG$3)))</f>
        <v/>
      </c>
      <c r="AI10" s="183" t="str">
        <f>IF(INDEX($X$5:$YF$121,$V10,AG$3)="","",IF(INDEX('aux 1'!$CG$12:$CX$231,INDEX($X$5:$YF$121,$V10,AG$3),'aux 4'!$W10)="","",INDEX($X$5:$YF$121,$V10,AG$3)))</f>
        <v/>
      </c>
      <c r="AJ10" s="183" t="str">
        <f>IF(INDEX($X$5:$YF$121,$V10,AG$3)="","",IF(INDEX('aux 1'!$CZ$12:$DQ$231,INDEX($X$5:$YF$121,$V10,AG$3),'aux 4'!$W10)="","",INDEX($X$5:$YF$121,$V10,AG$3)))</f>
        <v/>
      </c>
      <c r="AK10" s="181" t="str">
        <f t="shared" si="11"/>
        <v/>
      </c>
      <c r="AL10" s="181" t="str">
        <f t="shared" si="12"/>
        <v/>
      </c>
      <c r="AM10" s="181" t="str">
        <f t="shared" si="12"/>
        <v/>
      </c>
      <c r="AN10" s="181" t="str">
        <f t="shared" si="12"/>
        <v/>
      </c>
      <c r="AO10" s="181" t="str">
        <f t="shared" si="12"/>
        <v/>
      </c>
      <c r="AP10" s="183" t="str">
        <f>IF(INDEX($X$5:$YF$121,$V10,AP$3)="","",IF(INDEX('aux 1'!$AU$12:$BL$231,INDEX($X$5:$YF$121,$V10,AP$3),'aux 4'!$W10)="","",INDEX($X$5:$YF$121,$V10,AP$3)))</f>
        <v/>
      </c>
      <c r="AQ10" s="183" t="str">
        <f>IF(INDEX($X$5:$YF$121,$V10,AP$3)="","",IF(INDEX('aux 1'!$BN$12:$CE$231,INDEX($X$5:$YF$121,$V10,AP$3),'aux 4'!$W10)="","",INDEX($X$5:$YF$121,$V10,AP$3)))</f>
        <v/>
      </c>
      <c r="AR10" s="183" t="str">
        <f>IF(INDEX($X$5:$YF$121,$V10,AP$3)="","",IF(INDEX('aux 1'!$CG$12:$CX$231,INDEX($X$5:$YF$121,$V10,AP$3),'aux 4'!$W10)="","",INDEX($X$5:$YF$121,$V10,AP$3)))</f>
        <v/>
      </c>
      <c r="AS10" s="183" t="str">
        <f>IF(INDEX($X$5:$YF$121,$V10,AP$3)="","",IF(INDEX('aux 1'!$CZ$12:$DQ$231,INDEX($X$5:$YF$121,$V10,AP$3),'aux 4'!$W10)="","",INDEX($X$5:$YF$121,$V10,AP$3)))</f>
        <v/>
      </c>
      <c r="AT10" s="181" t="str">
        <f t="shared" si="13"/>
        <v/>
      </c>
      <c r="AU10" s="181" t="str">
        <f t="shared" si="14"/>
        <v/>
      </c>
      <c r="AV10" s="181" t="str">
        <f t="shared" si="14"/>
        <v/>
      </c>
      <c r="AW10" s="181" t="str">
        <f t="shared" si="14"/>
        <v/>
      </c>
      <c r="AX10" s="181" t="str">
        <f t="shared" si="14"/>
        <v/>
      </c>
      <c r="AY10" s="183" t="str">
        <f>IF(INDEX($X$5:$YF$121,$V10,AY$3)="","",IF(INDEX('aux 1'!$AU$12:$BL$231,INDEX($X$5:$YF$121,$V10,AY$3),'aux 4'!$W10)="","",INDEX($X$5:$YF$121,$V10,AY$3)))</f>
        <v/>
      </c>
      <c r="AZ10" s="183" t="str">
        <f>IF(INDEX($X$5:$YF$121,$V10,AY$3)="","",IF(INDEX('aux 1'!$BN$12:$CE$231,INDEX($X$5:$YF$121,$V10,AY$3),'aux 4'!$W10)="","",INDEX($X$5:$YF$121,$V10,AY$3)))</f>
        <v/>
      </c>
      <c r="BA10" s="183" t="str">
        <f>IF(INDEX($X$5:$YF$121,$V10,AY$3)="","",IF(INDEX('aux 1'!$CG$12:$CX$231,INDEX($X$5:$YF$121,$V10,AY$3),'aux 4'!$W10)="","",INDEX($X$5:$YF$121,$V10,AY$3)))</f>
        <v/>
      </c>
      <c r="BB10" s="183" t="str">
        <f>IF(INDEX($X$5:$YF$121,$V10,AY$3)="","",IF(INDEX('aux 1'!$CZ$12:$DQ$231,INDEX($X$5:$YF$121,$V10,AY$3),'aux 4'!$W10)="","",INDEX($X$5:$YF$121,$V10,AY$3)))</f>
        <v/>
      </c>
      <c r="BC10" s="181" t="str">
        <f t="shared" si="15"/>
        <v/>
      </c>
      <c r="BD10" s="181" t="str">
        <f t="shared" si="16"/>
        <v/>
      </c>
      <c r="BE10" s="181" t="str">
        <f t="shared" si="16"/>
        <v/>
      </c>
      <c r="BF10" s="181" t="str">
        <f t="shared" si="16"/>
        <v/>
      </c>
      <c r="BG10" s="181" t="str">
        <f t="shared" si="16"/>
        <v/>
      </c>
      <c r="BH10" s="183" t="str">
        <f>IF(INDEX($X$5:$YF$121,$V10,BH$3)="","",IF(INDEX('aux 1'!$AU$12:$BL$231,INDEX($X$5:$YF$121,$V10,BH$3),'aux 4'!$W10)="","",INDEX($X$5:$YF$121,$V10,BH$3)))</f>
        <v/>
      </c>
      <c r="BI10" s="183" t="str">
        <f>IF(INDEX($X$5:$YF$121,$V10,BH$3)="","",IF(INDEX('aux 1'!$BN$12:$CE$231,INDEX($X$5:$YF$121,$V10,BH$3),'aux 4'!$W10)="","",INDEX($X$5:$YF$121,$V10,BH$3)))</f>
        <v/>
      </c>
      <c r="BJ10" s="183" t="str">
        <f>IF(INDEX($X$5:$YF$121,$V10,BH$3)="","",IF(INDEX('aux 1'!$CG$12:$CX$231,INDEX($X$5:$YF$121,$V10,BH$3),'aux 4'!$W10)="","",INDEX($X$5:$YF$121,$V10,BH$3)))</f>
        <v/>
      </c>
      <c r="BK10" s="183" t="str">
        <f>IF(INDEX($X$5:$YF$121,$V10,BH$3)="","",IF(INDEX('aux 1'!$CZ$12:$DQ$231,INDEX($X$5:$YF$121,$V10,BH$3),'aux 4'!$W10)="","",INDEX($X$5:$YF$121,$V10,BH$3)))</f>
        <v/>
      </c>
      <c r="BL10" s="181" t="str">
        <f t="shared" si="17"/>
        <v/>
      </c>
      <c r="BM10" s="181" t="str">
        <f t="shared" si="18"/>
        <v/>
      </c>
      <c r="BN10" s="181" t="str">
        <f t="shared" si="18"/>
        <v/>
      </c>
      <c r="BO10" s="181" t="str">
        <f t="shared" si="18"/>
        <v/>
      </c>
      <c r="BP10" s="181" t="str">
        <f t="shared" si="18"/>
        <v/>
      </c>
      <c r="BQ10" s="183" t="str">
        <f>IF(INDEX($X$5:$YF$121,$V10,BQ$3)="","",IF(INDEX('aux 1'!$AU$12:$BL$231,INDEX($X$5:$YF$121,$V10,BQ$3),'aux 4'!$W10)="","",INDEX($X$5:$YF$121,$V10,BQ$3)))</f>
        <v/>
      </c>
      <c r="BR10" s="183" t="str">
        <f>IF(INDEX($X$5:$YF$121,$V10,BQ$3)="","",IF(INDEX('aux 1'!$BN$12:$CE$231,INDEX($X$5:$YF$121,$V10,BQ$3),'aux 4'!$W10)="","",INDEX($X$5:$YF$121,$V10,BQ$3)))</f>
        <v/>
      </c>
      <c r="BS10" s="183" t="str">
        <f>IF(INDEX($X$5:$YF$121,$V10,BQ$3)="","",IF(INDEX('aux 1'!$CG$12:$CX$231,INDEX($X$5:$YF$121,$V10,BQ$3),'aux 4'!$W10)="","",INDEX($X$5:$YF$121,$V10,BQ$3)))</f>
        <v/>
      </c>
      <c r="BT10" s="183" t="str">
        <f>IF(INDEX($X$5:$YF$121,$V10,BQ$3)="","",IF(INDEX('aux 1'!$CZ$12:$DQ$231,INDEX($X$5:$YF$121,$V10,BQ$3),'aux 4'!$W10)="","",INDEX($X$5:$YF$121,$V10,BQ$3)))</f>
        <v/>
      </c>
      <c r="BU10" s="181" t="str">
        <f t="shared" si="19"/>
        <v/>
      </c>
      <c r="BV10" s="181" t="str">
        <f t="shared" si="20"/>
        <v/>
      </c>
      <c r="BW10" s="181" t="str">
        <f t="shared" si="20"/>
        <v/>
      </c>
      <c r="BX10" s="181" t="str">
        <f t="shared" si="20"/>
        <v/>
      </c>
      <c r="BY10" s="181" t="str">
        <f t="shared" si="20"/>
        <v/>
      </c>
      <c r="BZ10" s="183" t="str">
        <f>IF(INDEX($X$5:$YF$121,$V10,BZ$3)="","",IF(INDEX('aux 1'!$AU$12:$BL$231,INDEX($X$5:$YF$121,$V10,BZ$3),'aux 4'!$W10)="","",INDEX($X$5:$YF$121,$V10,BZ$3)))</f>
        <v/>
      </c>
      <c r="CA10" s="183" t="str">
        <f>IF(INDEX($X$5:$YF$121,$V10,BZ$3)="","",IF(INDEX('aux 1'!$BN$12:$CE$231,INDEX($X$5:$YF$121,$V10,BZ$3),'aux 4'!$W10)="","",INDEX($X$5:$YF$121,$V10,BZ$3)))</f>
        <v/>
      </c>
      <c r="CB10" s="183" t="str">
        <f>IF(INDEX($X$5:$YF$121,$V10,BZ$3)="","",IF(INDEX('aux 1'!$CG$12:$CX$231,INDEX($X$5:$YF$121,$V10,BZ$3),'aux 4'!$W10)="","",INDEX($X$5:$YF$121,$V10,BZ$3)))</f>
        <v/>
      </c>
      <c r="CC10" s="183" t="str">
        <f>IF(INDEX($X$5:$YF$121,$V10,BZ$3)="","",IF(INDEX('aux 1'!$CZ$12:$DQ$231,INDEX($X$5:$YF$121,$V10,BZ$3),'aux 4'!$W10)="","",INDEX($X$5:$YF$121,$V10,BZ$3)))</f>
        <v/>
      </c>
      <c r="CD10" s="181" t="str">
        <f t="shared" si="21"/>
        <v/>
      </c>
      <c r="CE10" s="181" t="str">
        <f t="shared" si="22"/>
        <v/>
      </c>
      <c r="CF10" s="181" t="str">
        <f t="shared" si="22"/>
        <v/>
      </c>
      <c r="CG10" s="181" t="str">
        <f t="shared" si="22"/>
        <v/>
      </c>
      <c r="CH10" s="181" t="str">
        <f t="shared" si="22"/>
        <v/>
      </c>
      <c r="CI10" s="183" t="str">
        <f>IF(INDEX($X$5:$YF$121,$V10,CI$3)="","",IF(INDEX('aux 1'!$AU$12:$BL$231,INDEX($X$5:$YF$121,$V10,CI$3),'aux 4'!$W10)="","",INDEX($X$5:$YF$121,$V10,CI$3)))</f>
        <v/>
      </c>
      <c r="CJ10" s="183" t="str">
        <f>IF(INDEX($X$5:$YF$121,$V10,CI$3)="","",IF(INDEX('aux 1'!$BN$12:$CE$231,INDEX($X$5:$YF$121,$V10,CI$3),'aux 4'!$W10)="","",INDEX($X$5:$YF$121,$V10,CI$3)))</f>
        <v/>
      </c>
      <c r="CK10" s="183" t="str">
        <f>IF(INDEX($X$5:$YF$121,$V10,CI$3)="","",IF(INDEX('aux 1'!$CG$12:$CX$231,INDEX($X$5:$YF$121,$V10,CI$3),'aux 4'!$W10)="","",INDEX($X$5:$YF$121,$V10,CI$3)))</f>
        <v/>
      </c>
      <c r="CL10" s="183" t="str">
        <f>IF(INDEX($X$5:$YF$121,$V10,CI$3)="","",IF(INDEX('aux 1'!$CZ$12:$DQ$231,INDEX($X$5:$YF$121,$V10,CI$3),'aux 4'!$W10)="","",INDEX($X$5:$YF$121,$V10,CI$3)))</f>
        <v/>
      </c>
      <c r="CM10" s="181" t="str">
        <f t="shared" si="23"/>
        <v/>
      </c>
      <c r="CN10" s="181" t="str">
        <f t="shared" si="24"/>
        <v/>
      </c>
      <c r="CO10" s="181" t="str">
        <f t="shared" si="24"/>
        <v/>
      </c>
      <c r="CP10" s="181" t="str">
        <f t="shared" si="24"/>
        <v/>
      </c>
      <c r="CQ10" s="181" t="str">
        <f t="shared" si="24"/>
        <v/>
      </c>
      <c r="CR10" s="183" t="str">
        <f>IF(INDEX($X$5:$YF$121,$V10,CR$3)="","",IF(INDEX('aux 1'!$AU$12:$BL$231,INDEX($X$5:$YF$121,$V10,CR$3),'aux 4'!$W10)="","",INDEX($X$5:$YF$121,$V10,CR$3)))</f>
        <v/>
      </c>
      <c r="CS10" s="183" t="str">
        <f>IF(INDEX($X$5:$YF$121,$V10,CR$3)="","",IF(INDEX('aux 1'!$BN$12:$CE$231,INDEX($X$5:$YF$121,$V10,CR$3),'aux 4'!$W10)="","",INDEX($X$5:$YF$121,$V10,CR$3)))</f>
        <v/>
      </c>
      <c r="CT10" s="183" t="str">
        <f>IF(INDEX($X$5:$YF$121,$V10,CR$3)="","",IF(INDEX('aux 1'!$CG$12:$CX$231,INDEX($X$5:$YF$121,$V10,CR$3),'aux 4'!$W10)="","",INDEX($X$5:$YF$121,$V10,CR$3)))</f>
        <v/>
      </c>
      <c r="CU10" s="183" t="str">
        <f>IF(INDEX($X$5:$YF$121,$V10,CR$3)="","",IF(INDEX('aux 1'!$CZ$12:$DQ$231,INDEX($X$5:$YF$121,$V10,CR$3),'aux 4'!$W10)="","",INDEX($X$5:$YF$121,$V10,CR$3)))</f>
        <v/>
      </c>
      <c r="CV10" s="181" t="str">
        <f t="shared" si="25"/>
        <v/>
      </c>
      <c r="CW10" s="181" t="str">
        <f t="shared" si="26"/>
        <v/>
      </c>
      <c r="CX10" s="181" t="str">
        <f t="shared" si="26"/>
        <v/>
      </c>
      <c r="CY10" s="181" t="str">
        <f t="shared" si="26"/>
        <v/>
      </c>
      <c r="CZ10" s="181" t="str">
        <f t="shared" si="26"/>
        <v/>
      </c>
      <c r="DA10" s="183" t="str">
        <f>IF(INDEX($X$5:$YF$121,$V10,DA$3)="","",IF(INDEX('aux 1'!$AU$12:$BL$231,INDEX($X$5:$YF$121,$V10,DA$3),'aux 4'!$W10)="","",INDEX($X$5:$YF$121,$V10,DA$3)))</f>
        <v/>
      </c>
      <c r="DB10" s="183" t="str">
        <f>IF(INDEX($X$5:$YF$121,$V10,DA$3)="","",IF(INDEX('aux 1'!$BN$12:$CE$231,INDEX($X$5:$YF$121,$V10,DA$3),'aux 4'!$W10)="","",INDEX($X$5:$YF$121,$V10,DA$3)))</f>
        <v/>
      </c>
      <c r="DC10" s="183" t="str">
        <f>IF(INDEX($X$5:$YF$121,$V10,DA$3)="","",IF(INDEX('aux 1'!$CG$12:$CX$231,INDEX($X$5:$YF$121,$V10,DA$3),'aux 4'!$W10)="","",INDEX($X$5:$YF$121,$V10,DA$3)))</f>
        <v/>
      </c>
      <c r="DD10" s="183" t="str">
        <f>IF(INDEX($X$5:$YF$121,$V10,DA$3)="","",IF(INDEX('aux 1'!$CZ$12:$DQ$231,INDEX($X$5:$YF$121,$V10,DA$3),'aux 4'!$W10)="","",INDEX($X$5:$YF$121,$V10,DA$3)))</f>
        <v/>
      </c>
      <c r="DE10" s="181" t="str">
        <f t="shared" si="27"/>
        <v/>
      </c>
      <c r="DF10" s="181" t="str">
        <f t="shared" si="28"/>
        <v/>
      </c>
      <c r="DG10" s="181" t="str">
        <f t="shared" si="28"/>
        <v/>
      </c>
      <c r="DH10" s="181" t="str">
        <f t="shared" si="28"/>
        <v/>
      </c>
      <c r="DI10" s="181" t="str">
        <f t="shared" si="28"/>
        <v/>
      </c>
      <c r="DJ10" s="183" t="str">
        <f>IF(INDEX($X$5:$YF$121,$V10,DJ$3)="","",IF(INDEX('aux 1'!$AU$12:$BL$231,INDEX($X$5:$YF$121,$V10,DJ$3),'aux 4'!$W10)="","",INDEX($X$5:$YF$121,$V10,DJ$3)))</f>
        <v/>
      </c>
      <c r="DK10" s="183" t="str">
        <f>IF(INDEX($X$5:$YF$121,$V10,DJ$3)="","",IF(INDEX('aux 1'!$BN$12:$CE$231,INDEX($X$5:$YF$121,$V10,DJ$3),'aux 4'!$W10)="","",INDEX($X$5:$YF$121,$V10,DJ$3)))</f>
        <v/>
      </c>
      <c r="DL10" s="183" t="str">
        <f>IF(INDEX($X$5:$YF$121,$V10,DJ$3)="","",IF(INDEX('aux 1'!$CG$12:$CX$231,INDEX($X$5:$YF$121,$V10,DJ$3),'aux 4'!$W10)="","",INDEX($X$5:$YF$121,$V10,DJ$3)))</f>
        <v/>
      </c>
      <c r="DM10" s="183" t="str">
        <f>IF(INDEX($X$5:$YF$121,$V10,DJ$3)="","",IF(INDEX('aux 1'!$CZ$12:$DQ$231,INDEX($X$5:$YF$121,$V10,DJ$3),'aux 4'!$W10)="","",INDEX($X$5:$YF$121,$V10,DJ$3)))</f>
        <v/>
      </c>
      <c r="DN10" s="181" t="str">
        <f t="shared" si="29"/>
        <v/>
      </c>
      <c r="DO10" s="181" t="str">
        <f t="shared" si="30"/>
        <v/>
      </c>
      <c r="DP10" s="181" t="str">
        <f t="shared" si="30"/>
        <v/>
      </c>
      <c r="DQ10" s="181" t="str">
        <f t="shared" si="30"/>
        <v/>
      </c>
      <c r="DR10" s="181" t="str">
        <f t="shared" si="30"/>
        <v/>
      </c>
      <c r="DS10" s="183" t="str">
        <f>IF(INDEX($X$5:$YF$121,$V10,DS$3)="","",IF(INDEX('aux 1'!$AU$12:$BL$231,INDEX($X$5:$YF$121,$V10,DS$3),'aux 4'!$W10)="","",INDEX($X$5:$YF$121,$V10,DS$3)))</f>
        <v/>
      </c>
      <c r="DT10" s="183" t="str">
        <f>IF(INDEX($X$5:$YF$121,$V10,DS$3)="","",IF(INDEX('aux 1'!$BN$12:$CE$231,INDEX($X$5:$YF$121,$V10,DS$3),'aux 4'!$W10)="","",INDEX($X$5:$YF$121,$V10,DS$3)))</f>
        <v/>
      </c>
      <c r="DU10" s="183" t="str">
        <f>IF(INDEX($X$5:$YF$121,$V10,DS$3)="","",IF(INDEX('aux 1'!$CG$12:$CX$231,INDEX($X$5:$YF$121,$V10,DS$3),'aux 4'!$W10)="","",INDEX($X$5:$YF$121,$V10,DS$3)))</f>
        <v/>
      </c>
      <c r="DV10" s="183" t="str">
        <f>IF(INDEX($X$5:$YF$121,$V10,DS$3)="","",IF(INDEX('aux 1'!$CZ$12:$DQ$231,INDEX($X$5:$YF$121,$V10,DS$3),'aux 4'!$W10)="","",INDEX($X$5:$YF$121,$V10,DS$3)))</f>
        <v/>
      </c>
      <c r="DW10" s="181" t="str">
        <f t="shared" si="31"/>
        <v/>
      </c>
      <c r="DX10" s="181" t="str">
        <f t="shared" si="32"/>
        <v/>
      </c>
      <c r="DY10" s="181" t="str">
        <f t="shared" si="32"/>
        <v/>
      </c>
      <c r="DZ10" s="181" t="str">
        <f t="shared" si="32"/>
        <v/>
      </c>
      <c r="EA10" s="181" t="str">
        <f t="shared" si="32"/>
        <v/>
      </c>
      <c r="EB10" s="183" t="str">
        <f>IF(INDEX($X$5:$YF$121,$V10,EB$3)="","",IF(INDEX('aux 1'!$AU$12:$BL$231,INDEX($X$5:$YF$121,$V10,EB$3),'aux 4'!$W10)="","",INDEX($X$5:$YF$121,$V10,EB$3)))</f>
        <v/>
      </c>
      <c r="EC10" s="183" t="str">
        <f>IF(INDEX($X$5:$YF$121,$V10,EB$3)="","",IF(INDEX('aux 1'!$BN$12:$CE$231,INDEX($X$5:$YF$121,$V10,EB$3),'aux 4'!$W10)="","",INDEX($X$5:$YF$121,$V10,EB$3)))</f>
        <v/>
      </c>
      <c r="ED10" s="183" t="str">
        <f>IF(INDEX($X$5:$YF$121,$V10,EB$3)="","",IF(INDEX('aux 1'!$CG$12:$CX$231,INDEX($X$5:$YF$121,$V10,EB$3),'aux 4'!$W10)="","",INDEX($X$5:$YF$121,$V10,EB$3)))</f>
        <v/>
      </c>
      <c r="EE10" s="183" t="str">
        <f>IF(INDEX($X$5:$YF$121,$V10,EB$3)="","",IF(INDEX('aux 1'!$CZ$12:$DQ$231,INDEX($X$5:$YF$121,$V10,EB$3),'aux 4'!$W10)="","",INDEX($X$5:$YF$121,$V10,EB$3)))</f>
        <v/>
      </c>
      <c r="EF10" s="181" t="str">
        <f t="shared" si="33"/>
        <v/>
      </c>
      <c r="EG10" s="181" t="str">
        <f t="shared" si="34"/>
        <v/>
      </c>
      <c r="EH10" s="181" t="str">
        <f t="shared" si="34"/>
        <v/>
      </c>
      <c r="EI10" s="181" t="str">
        <f t="shared" si="34"/>
        <v/>
      </c>
      <c r="EJ10" s="181" t="str">
        <f t="shared" si="34"/>
        <v/>
      </c>
      <c r="EK10" s="183" t="str">
        <f>IF(INDEX($X$5:$YF$121,$V10,EK$3)="","",IF(INDEX('aux 1'!$AU$12:$BL$231,INDEX($X$5:$YF$121,$V10,EK$3),'aux 4'!$W10)="","",INDEX($X$5:$YF$121,$V10,EK$3)))</f>
        <v/>
      </c>
      <c r="EL10" s="183" t="str">
        <f>IF(INDEX($X$5:$YF$121,$V10,EK$3)="","",IF(INDEX('aux 1'!$BN$12:$CE$231,INDEX($X$5:$YF$121,$V10,EK$3),'aux 4'!$W10)="","",INDEX($X$5:$YF$121,$V10,EK$3)))</f>
        <v/>
      </c>
      <c r="EM10" s="183" t="str">
        <f>IF(INDEX($X$5:$YF$121,$V10,EK$3)="","",IF(INDEX('aux 1'!$CG$12:$CX$231,INDEX($X$5:$YF$121,$V10,EK$3),'aux 4'!$W10)="","",INDEX($X$5:$YF$121,$V10,EK$3)))</f>
        <v/>
      </c>
      <c r="EN10" s="183" t="str">
        <f>IF(INDEX($X$5:$YF$121,$V10,EK$3)="","",IF(INDEX('aux 1'!$CZ$12:$DQ$231,INDEX($X$5:$YF$121,$V10,EK$3),'aux 4'!$W10)="","",INDEX($X$5:$YF$121,$V10,EK$3)))</f>
        <v/>
      </c>
      <c r="EO10" s="181" t="str">
        <f t="shared" si="35"/>
        <v/>
      </c>
      <c r="EP10" s="181" t="str">
        <f t="shared" si="36"/>
        <v/>
      </c>
      <c r="EQ10" s="181" t="str">
        <f t="shared" si="36"/>
        <v/>
      </c>
      <c r="ER10" s="181" t="str">
        <f t="shared" si="36"/>
        <v/>
      </c>
      <c r="ES10" s="181" t="str">
        <f t="shared" si="36"/>
        <v/>
      </c>
      <c r="ET10" s="183" t="str">
        <f>IF(INDEX($X$5:$YF$121,$V10,ET$3)="","",IF(INDEX('aux 1'!$AU$12:$BL$231,INDEX($X$5:$YF$121,$V10,ET$3),'aux 4'!$W10)="","",INDEX($X$5:$YF$121,$V10,ET$3)))</f>
        <v/>
      </c>
      <c r="EU10" s="183" t="str">
        <f>IF(INDEX($X$5:$YF$121,$V10,ET$3)="","",IF(INDEX('aux 1'!$BN$12:$CE$231,INDEX($X$5:$YF$121,$V10,ET$3),'aux 4'!$W10)="","",INDEX($X$5:$YF$121,$V10,ET$3)))</f>
        <v/>
      </c>
      <c r="EV10" s="183" t="str">
        <f>IF(INDEX($X$5:$YF$121,$V10,ET$3)="","",IF(INDEX('aux 1'!$CG$12:$CX$231,INDEX($X$5:$YF$121,$V10,ET$3),'aux 4'!$W10)="","",INDEX($X$5:$YF$121,$V10,ET$3)))</f>
        <v/>
      </c>
      <c r="EW10" s="183" t="str">
        <f>IF(INDEX($X$5:$YF$121,$V10,ET$3)="","",IF(INDEX('aux 1'!$CZ$12:$DQ$231,INDEX($X$5:$YF$121,$V10,ET$3),'aux 4'!$W10)="","",INDEX($X$5:$YF$121,$V10,ET$3)))</f>
        <v/>
      </c>
      <c r="EX10" s="181" t="str">
        <f t="shared" si="37"/>
        <v/>
      </c>
      <c r="EY10" s="181" t="str">
        <f t="shared" si="38"/>
        <v/>
      </c>
      <c r="EZ10" s="181" t="str">
        <f t="shared" si="38"/>
        <v/>
      </c>
      <c r="FA10" s="181" t="str">
        <f t="shared" si="38"/>
        <v/>
      </c>
      <c r="FB10" s="181" t="str">
        <f t="shared" si="38"/>
        <v/>
      </c>
      <c r="FC10" s="183" t="str">
        <f>IF(INDEX($X$5:$YF$121,$V10,FC$3)="","",IF(INDEX('aux 1'!$AU$12:$BL$231,INDEX($X$5:$YF$121,$V10,FC$3),'aux 4'!$W10)="","",INDEX($X$5:$YF$121,$V10,FC$3)))</f>
        <v/>
      </c>
      <c r="FD10" s="183" t="str">
        <f>IF(INDEX($X$5:$YF$121,$V10,FC$3)="","",IF(INDEX('aux 1'!$BN$12:$CE$231,INDEX($X$5:$YF$121,$V10,FC$3),'aux 4'!$W10)="","",INDEX($X$5:$YF$121,$V10,FC$3)))</f>
        <v/>
      </c>
      <c r="FE10" s="183" t="str">
        <f>IF(INDEX($X$5:$YF$121,$V10,FC$3)="","",IF(INDEX('aux 1'!$CG$12:$CX$231,INDEX($X$5:$YF$121,$V10,FC$3),'aux 4'!$W10)="","",INDEX($X$5:$YF$121,$V10,FC$3)))</f>
        <v/>
      </c>
      <c r="FF10" s="183" t="str">
        <f>IF(INDEX($X$5:$YF$121,$V10,FC$3)="","",IF(INDEX('aux 1'!$CZ$12:$DQ$231,INDEX($X$5:$YF$121,$V10,FC$3),'aux 4'!$W10)="","",INDEX($X$5:$YF$121,$V10,FC$3)))</f>
        <v/>
      </c>
      <c r="FG10" s="181" t="str">
        <f t="shared" si="39"/>
        <v/>
      </c>
      <c r="FH10" s="181" t="str">
        <f t="shared" si="40"/>
        <v/>
      </c>
      <c r="FI10" s="181" t="str">
        <f t="shared" si="40"/>
        <v/>
      </c>
      <c r="FJ10" s="181" t="str">
        <f t="shared" si="40"/>
        <v/>
      </c>
      <c r="FK10" s="181" t="str">
        <f t="shared" si="40"/>
        <v/>
      </c>
      <c r="FL10" s="183" t="str">
        <f>IF(INDEX($X$5:$YF$121,$V10,FL$3)="","",IF(INDEX('aux 1'!$AU$12:$BL$231,INDEX($X$5:$YF$121,$V10,FL$3),'aux 4'!$W10)="","",INDEX($X$5:$YF$121,$V10,FL$3)))</f>
        <v/>
      </c>
      <c r="FM10" s="183" t="str">
        <f>IF(INDEX($X$5:$YF$121,$V10,FL$3)="","",IF(INDEX('aux 1'!$BN$12:$CE$231,INDEX($X$5:$YF$121,$V10,FL$3),'aux 4'!$W10)="","",INDEX($X$5:$YF$121,$V10,FL$3)))</f>
        <v/>
      </c>
      <c r="FN10" s="183" t="str">
        <f>IF(INDEX($X$5:$YF$121,$V10,FL$3)="","",IF(INDEX('aux 1'!$CG$12:$CX$231,INDEX($X$5:$YF$121,$V10,FL$3),'aux 4'!$W10)="","",INDEX($X$5:$YF$121,$V10,FL$3)))</f>
        <v/>
      </c>
      <c r="FO10" s="183" t="str">
        <f>IF(INDEX($X$5:$YF$121,$V10,FL$3)="","",IF(INDEX('aux 1'!$CZ$12:$DQ$231,INDEX($X$5:$YF$121,$V10,FL$3),'aux 4'!$W10)="","",INDEX($X$5:$YF$121,$V10,FL$3)))</f>
        <v/>
      </c>
      <c r="FP10" s="181" t="str">
        <f t="shared" si="41"/>
        <v/>
      </c>
      <c r="FQ10" s="181" t="str">
        <f t="shared" si="42"/>
        <v/>
      </c>
      <c r="FR10" s="181" t="str">
        <f t="shared" si="42"/>
        <v/>
      </c>
      <c r="FS10" s="181" t="str">
        <f t="shared" si="42"/>
        <v/>
      </c>
      <c r="FT10" s="181" t="str">
        <f t="shared" si="42"/>
        <v/>
      </c>
      <c r="FU10" s="183" t="str">
        <f>IF(INDEX($X$5:$YF$121,$V10,FU$3)="","",IF(INDEX('aux 1'!$AU$12:$BL$231,INDEX($X$5:$YF$121,$V10,FU$3),'aux 4'!$W10)="","",INDEX($X$5:$YF$121,$V10,FU$3)))</f>
        <v/>
      </c>
      <c r="FV10" s="183" t="str">
        <f>IF(INDEX($X$5:$YF$121,$V10,FU$3)="","",IF(INDEX('aux 1'!$BN$12:$CE$231,INDEX($X$5:$YF$121,$V10,FU$3),'aux 4'!$W10)="","",INDEX($X$5:$YF$121,$V10,FU$3)))</f>
        <v/>
      </c>
      <c r="FW10" s="183" t="str">
        <f>IF(INDEX($X$5:$YF$121,$V10,FU$3)="","",IF(INDEX('aux 1'!$CG$12:$CX$231,INDEX($X$5:$YF$121,$V10,FU$3),'aux 4'!$W10)="","",INDEX($X$5:$YF$121,$V10,FU$3)))</f>
        <v/>
      </c>
      <c r="FX10" s="183" t="str">
        <f>IF(INDEX($X$5:$YF$121,$V10,FU$3)="","",IF(INDEX('aux 1'!$CZ$12:$DQ$231,INDEX($X$5:$YF$121,$V10,FU$3),'aux 4'!$W10)="","",INDEX($X$5:$YF$121,$V10,FU$3)))</f>
        <v/>
      </c>
      <c r="FY10" s="181" t="str">
        <f t="shared" si="43"/>
        <v/>
      </c>
      <c r="FZ10" s="181" t="str">
        <f t="shared" si="44"/>
        <v/>
      </c>
      <c r="GA10" s="181" t="str">
        <f t="shared" si="44"/>
        <v/>
      </c>
      <c r="GB10" s="181" t="str">
        <f t="shared" si="44"/>
        <v/>
      </c>
      <c r="GC10" s="181" t="str">
        <f t="shared" si="44"/>
        <v/>
      </c>
      <c r="GD10" s="183" t="str">
        <f>IF(INDEX($X$5:$YF$121,$V10,GD$3)="","",IF(INDEX('aux 1'!$AU$12:$BL$231,INDEX($X$5:$YF$121,$V10,GD$3),'aux 4'!$W10)="","",INDEX($X$5:$YF$121,$V10,GD$3)))</f>
        <v/>
      </c>
      <c r="GE10" s="183" t="str">
        <f>IF(INDEX($X$5:$YF$121,$V10,GD$3)="","",IF(INDEX('aux 1'!$BN$12:$CE$231,INDEX($X$5:$YF$121,$V10,GD$3),'aux 4'!$W10)="","",INDEX($X$5:$YF$121,$V10,GD$3)))</f>
        <v/>
      </c>
      <c r="GF10" s="183" t="str">
        <f>IF(INDEX($X$5:$YF$121,$V10,GD$3)="","",IF(INDEX('aux 1'!$CG$12:$CX$231,INDEX($X$5:$YF$121,$V10,GD$3),'aux 4'!$W10)="","",INDEX($X$5:$YF$121,$V10,GD$3)))</f>
        <v/>
      </c>
      <c r="GG10" s="183" t="str">
        <f>IF(INDEX($X$5:$YF$121,$V10,GD$3)="","",IF(INDEX('aux 1'!$CZ$12:$DQ$231,INDEX($X$5:$YF$121,$V10,GD$3),'aux 4'!$W10)="","",INDEX($X$5:$YF$121,$V10,GD$3)))</f>
        <v/>
      </c>
      <c r="GH10" s="181" t="str">
        <f t="shared" si="45"/>
        <v/>
      </c>
      <c r="GI10" s="181" t="str">
        <f t="shared" si="46"/>
        <v/>
      </c>
      <c r="GJ10" s="181" t="str">
        <f t="shared" si="46"/>
        <v/>
      </c>
      <c r="GK10" s="181" t="str">
        <f t="shared" si="46"/>
        <v/>
      </c>
      <c r="GL10" s="181" t="str">
        <f t="shared" si="46"/>
        <v/>
      </c>
      <c r="GM10" s="183" t="str">
        <f>IF(INDEX($X$5:$YF$121,$V10,GM$3)="","",IF(INDEX('aux 1'!$AU$12:$BL$231,INDEX($X$5:$YF$121,$V10,GM$3),'aux 4'!$W10)="","",INDEX($X$5:$YF$121,$V10,GM$3)))</f>
        <v/>
      </c>
      <c r="GN10" s="183" t="str">
        <f>IF(INDEX($X$5:$YF$121,$V10,GM$3)="","",IF(INDEX('aux 1'!$BN$12:$CE$231,INDEX($X$5:$YF$121,$V10,GM$3),'aux 4'!$W10)="","",INDEX($X$5:$YF$121,$V10,GM$3)))</f>
        <v/>
      </c>
      <c r="GO10" s="183" t="str">
        <f>IF(INDEX($X$5:$YF$121,$V10,GM$3)="","",IF(INDEX('aux 1'!$CG$12:$CX$231,INDEX($X$5:$YF$121,$V10,GM$3),'aux 4'!$W10)="","",INDEX($X$5:$YF$121,$V10,GM$3)))</f>
        <v/>
      </c>
      <c r="GP10" s="183" t="str">
        <f>IF(INDEX($X$5:$YF$121,$V10,GM$3)="","",IF(INDEX('aux 1'!$CZ$12:$DQ$231,INDEX($X$5:$YF$121,$V10,GM$3),'aux 4'!$W10)="","",INDEX($X$5:$YF$121,$V10,GM$3)))</f>
        <v/>
      </c>
      <c r="GQ10" s="181" t="str">
        <f t="shared" si="47"/>
        <v/>
      </c>
      <c r="GR10" s="181" t="str">
        <f t="shared" si="48"/>
        <v/>
      </c>
      <c r="GS10" s="181" t="str">
        <f t="shared" si="48"/>
        <v/>
      </c>
      <c r="GT10" s="181" t="str">
        <f t="shared" si="48"/>
        <v/>
      </c>
      <c r="GU10" s="181" t="str">
        <f t="shared" si="48"/>
        <v/>
      </c>
      <c r="GV10" s="183" t="str">
        <f>IF(INDEX($X$5:$YF$121,$V10,GV$3)="","",IF(INDEX('aux 1'!$AU$12:$BL$231,INDEX($X$5:$YF$121,$V10,GV$3),'aux 4'!$W10)="","",INDEX($X$5:$YF$121,$V10,GV$3)))</f>
        <v/>
      </c>
      <c r="GW10" s="183" t="str">
        <f>IF(INDEX($X$5:$YF$121,$V10,GV$3)="","",IF(INDEX('aux 1'!$BN$12:$CE$231,INDEX($X$5:$YF$121,$V10,GV$3),'aux 4'!$W10)="","",INDEX($X$5:$YF$121,$V10,GV$3)))</f>
        <v/>
      </c>
      <c r="GX10" s="183" t="str">
        <f>IF(INDEX($X$5:$YF$121,$V10,GV$3)="","",IF(INDEX('aux 1'!$CG$12:$CX$231,INDEX($X$5:$YF$121,$V10,GV$3),'aux 4'!$W10)="","",INDEX($X$5:$YF$121,$V10,GV$3)))</f>
        <v/>
      </c>
      <c r="GY10" s="183" t="str">
        <f>IF(INDEX($X$5:$YF$121,$V10,GV$3)="","",IF(INDEX('aux 1'!$CZ$12:$DQ$231,INDEX($X$5:$YF$121,$V10,GV$3),'aux 4'!$W10)="","",INDEX($X$5:$YF$121,$V10,GV$3)))</f>
        <v/>
      </c>
      <c r="GZ10" s="181" t="str">
        <f t="shared" si="49"/>
        <v/>
      </c>
      <c r="HA10" s="181" t="str">
        <f t="shared" si="50"/>
        <v/>
      </c>
      <c r="HB10" s="181" t="str">
        <f t="shared" si="50"/>
        <v/>
      </c>
      <c r="HC10" s="181" t="str">
        <f t="shared" si="50"/>
        <v/>
      </c>
      <c r="HD10" s="181" t="str">
        <f t="shared" si="50"/>
        <v/>
      </c>
      <c r="HE10" s="183" t="str">
        <f>IF(INDEX($X$5:$YF$121,$V10,HE$3)="","",IF(INDEX('aux 1'!$AU$12:$BL$231,INDEX($X$5:$YF$121,$V10,HE$3),'aux 4'!$W10)="","",INDEX($X$5:$YF$121,$V10,HE$3)))</f>
        <v/>
      </c>
      <c r="HF10" s="183" t="str">
        <f>IF(INDEX($X$5:$YF$121,$V10,HE$3)="","",IF(INDEX('aux 1'!$BN$12:$CE$231,INDEX($X$5:$YF$121,$V10,HE$3),'aux 4'!$W10)="","",INDEX($X$5:$YF$121,$V10,HE$3)))</f>
        <v/>
      </c>
      <c r="HG10" s="183" t="str">
        <f>IF(INDEX($X$5:$YF$121,$V10,HE$3)="","",IF(INDEX('aux 1'!$CG$12:$CX$231,INDEX($X$5:$YF$121,$V10,HE$3),'aux 4'!$W10)="","",INDEX($X$5:$YF$121,$V10,HE$3)))</f>
        <v/>
      </c>
      <c r="HH10" s="183" t="str">
        <f>IF(INDEX($X$5:$YF$121,$V10,HE$3)="","",IF(INDEX('aux 1'!$CZ$12:$DQ$231,INDEX($X$5:$YF$121,$V10,HE$3),'aux 4'!$W10)="","",INDEX($X$5:$YF$121,$V10,HE$3)))</f>
        <v/>
      </c>
      <c r="HI10" s="181" t="str">
        <f t="shared" si="51"/>
        <v/>
      </c>
      <c r="HJ10" s="181" t="str">
        <f t="shared" si="52"/>
        <v/>
      </c>
      <c r="HK10" s="181" t="str">
        <f t="shared" si="52"/>
        <v/>
      </c>
      <c r="HL10" s="181" t="str">
        <f t="shared" si="52"/>
        <v/>
      </c>
      <c r="HM10" s="181" t="str">
        <f t="shared" si="52"/>
        <v/>
      </c>
      <c r="HN10" s="183" t="str">
        <f>IF(INDEX($X$5:$YF$121,$V10,HN$3)="","",IF(INDEX('aux 1'!$AU$12:$BL$231,INDEX($X$5:$YF$121,$V10,HN$3),'aux 4'!$W10)="","",INDEX($X$5:$YF$121,$V10,HN$3)))</f>
        <v/>
      </c>
      <c r="HO10" s="183" t="str">
        <f>IF(INDEX($X$5:$YF$121,$V10,HN$3)="","",IF(INDEX('aux 1'!$BN$12:$CE$231,INDEX($X$5:$YF$121,$V10,HN$3),'aux 4'!$W10)="","",INDEX($X$5:$YF$121,$V10,HN$3)))</f>
        <v/>
      </c>
      <c r="HP10" s="183" t="str">
        <f>IF(INDEX($X$5:$YF$121,$V10,HN$3)="","",IF(INDEX('aux 1'!$CG$12:$CX$231,INDEX($X$5:$YF$121,$V10,HN$3),'aux 4'!$W10)="","",INDEX($X$5:$YF$121,$V10,HN$3)))</f>
        <v/>
      </c>
      <c r="HQ10" s="183" t="str">
        <f>IF(INDEX($X$5:$YF$121,$V10,HN$3)="","",IF(INDEX('aux 1'!$CZ$12:$DQ$231,INDEX($X$5:$YF$121,$V10,HN$3),'aux 4'!$W10)="","",INDEX($X$5:$YF$121,$V10,HN$3)))</f>
        <v/>
      </c>
      <c r="HR10" s="181" t="str">
        <f t="shared" si="53"/>
        <v/>
      </c>
      <c r="HS10" s="181" t="str">
        <f t="shared" si="54"/>
        <v/>
      </c>
      <c r="HT10" s="181" t="str">
        <f t="shared" si="54"/>
        <v/>
      </c>
      <c r="HU10" s="181" t="str">
        <f t="shared" si="54"/>
        <v/>
      </c>
      <c r="HV10" s="181" t="str">
        <f t="shared" si="54"/>
        <v/>
      </c>
    </row>
    <row r="11" spans="1:230" x14ac:dyDescent="0.25">
      <c r="A11" s="190">
        <f t="shared" si="55"/>
        <v>10</v>
      </c>
      <c r="B11" s="190" t="str">
        <f t="shared" si="56"/>
        <v>-</v>
      </c>
      <c r="C11" s="190">
        <f t="shared" si="6"/>
        <v>11</v>
      </c>
      <c r="D11" s="196" t="str">
        <f t="shared" si="57"/>
        <v/>
      </c>
      <c r="E11" s="196" t="str">
        <f t="shared" si="58"/>
        <v/>
      </c>
      <c r="F11" s="196" t="str">
        <f t="shared" si="59"/>
        <v/>
      </c>
      <c r="G11" s="196" t="str">
        <f t="shared" si="60"/>
        <v/>
      </c>
      <c r="H11" s="196" t="str">
        <f t="shared" si="61"/>
        <v/>
      </c>
      <c r="J11" s="190">
        <f t="shared" si="62"/>
        <v>10</v>
      </c>
      <c r="K11" s="190" t="str">
        <f t="shared" si="63"/>
        <v>-</v>
      </c>
      <c r="L11" s="190">
        <f t="shared" si="7"/>
        <v>11</v>
      </c>
      <c r="M11" s="196" t="str">
        <f t="shared" si="8"/>
        <v/>
      </c>
      <c r="N11" s="196" t="str">
        <f t="shared" si="8"/>
        <v/>
      </c>
      <c r="O11" s="196" t="str">
        <f t="shared" si="8"/>
        <v/>
      </c>
      <c r="P11" s="196" t="str">
        <f t="shared" si="8"/>
        <v/>
      </c>
      <c r="Q11" s="196" t="str">
        <f t="shared" si="8"/>
        <v/>
      </c>
      <c r="S11" s="180">
        <f t="shared" si="5"/>
        <v>7</v>
      </c>
      <c r="T11" s="186">
        <v>9</v>
      </c>
      <c r="U11" s="188" t="str">
        <f>INDEX('aux 1'!$KN$12:$LG$231,'aux 4'!$T11,$A$6)</f>
        <v/>
      </c>
      <c r="V11" s="187">
        <f t="shared" si="64"/>
        <v>1</v>
      </c>
      <c r="W11" s="178">
        <f t="shared" si="65"/>
        <v>4</v>
      </c>
      <c r="X11" s="183" t="str">
        <f>IF(INDEX($X$5:$YF$121,$V11,X$3)="","",IF(INDEX('aux 1'!$AU$12:$BL$231,INDEX($X$5:$YF$121,$V11,X$3),'aux 4'!$W11)="","",INDEX($X$5:$YF$121,$V11,X$3)))</f>
        <v/>
      </c>
      <c r="Y11" s="183" t="str">
        <f>IF(INDEX($X$5:$YF$121,$V11,X$3)="","",IF(INDEX('aux 1'!$BN$12:$CE$231,INDEX($X$5:$YF$121,$V11,X$3),'aux 4'!$W11)="","",INDEX($X$5:$YF$121,$V11,X$3)))</f>
        <v/>
      </c>
      <c r="Z11" s="183" t="str">
        <f>IF(INDEX($X$5:$YF$121,$V11,X$3)="","",IF(INDEX('aux 1'!$CG$12:$CX$231,INDEX($X$5:$YF$121,$V11,X$3),'aux 4'!$W11)="","",INDEX($X$5:$YF$121,$V11,X$3)))</f>
        <v/>
      </c>
      <c r="AA11" s="183" t="str">
        <f>IF(INDEX($X$5:$YF$121,$V11,X$3)="","",IF(INDEX('aux 1'!$CZ$12:$DQ$231,INDEX($X$5:$YF$121,$V11,X$3),'aux 4'!$W11)="","",INDEX($X$5:$YF$121,$V11,X$3)))</f>
        <v/>
      </c>
      <c r="AB11" s="181" t="str">
        <f t="shared" si="9"/>
        <v/>
      </c>
      <c r="AC11" s="181" t="str">
        <f t="shared" si="10"/>
        <v/>
      </c>
      <c r="AD11" s="181" t="str">
        <f t="shared" si="10"/>
        <v/>
      </c>
      <c r="AE11" s="181" t="str">
        <f t="shared" si="10"/>
        <v/>
      </c>
      <c r="AF11" s="181" t="str">
        <f t="shared" si="10"/>
        <v/>
      </c>
      <c r="AG11" s="183" t="str">
        <f>IF(INDEX($X$5:$YF$121,$V11,AG$3)="","",IF(INDEX('aux 1'!$AU$12:$BL$231,INDEX($X$5:$YF$121,$V11,AG$3),'aux 4'!$W11)="","",INDEX($X$5:$YF$121,$V11,AG$3)))</f>
        <v/>
      </c>
      <c r="AH11" s="183" t="str">
        <f>IF(INDEX($X$5:$YF$121,$V11,AG$3)="","",IF(INDEX('aux 1'!$BN$12:$CE$231,INDEX($X$5:$YF$121,$V11,AG$3),'aux 4'!$W11)="","",INDEX($X$5:$YF$121,$V11,AG$3)))</f>
        <v/>
      </c>
      <c r="AI11" s="183" t="str">
        <f>IF(INDEX($X$5:$YF$121,$V11,AG$3)="","",IF(INDEX('aux 1'!$CG$12:$CX$231,INDEX($X$5:$YF$121,$V11,AG$3),'aux 4'!$W11)="","",INDEX($X$5:$YF$121,$V11,AG$3)))</f>
        <v/>
      </c>
      <c r="AJ11" s="183" t="str">
        <f>IF(INDEX($X$5:$YF$121,$V11,AG$3)="","",IF(INDEX('aux 1'!$CZ$12:$DQ$231,INDEX($X$5:$YF$121,$V11,AG$3),'aux 4'!$W11)="","",INDEX($X$5:$YF$121,$V11,AG$3)))</f>
        <v/>
      </c>
      <c r="AK11" s="181" t="str">
        <f t="shared" si="11"/>
        <v/>
      </c>
      <c r="AL11" s="181" t="str">
        <f t="shared" si="12"/>
        <v/>
      </c>
      <c r="AM11" s="181" t="str">
        <f t="shared" si="12"/>
        <v/>
      </c>
      <c r="AN11" s="181" t="str">
        <f t="shared" si="12"/>
        <v/>
      </c>
      <c r="AO11" s="181" t="str">
        <f t="shared" si="12"/>
        <v/>
      </c>
      <c r="AP11" s="183" t="str">
        <f>IF(INDEX($X$5:$YF$121,$V11,AP$3)="","",IF(INDEX('aux 1'!$AU$12:$BL$231,INDEX($X$5:$YF$121,$V11,AP$3),'aux 4'!$W11)="","",INDEX($X$5:$YF$121,$V11,AP$3)))</f>
        <v/>
      </c>
      <c r="AQ11" s="183" t="str">
        <f>IF(INDEX($X$5:$YF$121,$V11,AP$3)="","",IF(INDEX('aux 1'!$BN$12:$CE$231,INDEX($X$5:$YF$121,$V11,AP$3),'aux 4'!$W11)="","",INDEX($X$5:$YF$121,$V11,AP$3)))</f>
        <v/>
      </c>
      <c r="AR11" s="183" t="str">
        <f>IF(INDEX($X$5:$YF$121,$V11,AP$3)="","",IF(INDEX('aux 1'!$CG$12:$CX$231,INDEX($X$5:$YF$121,$V11,AP$3),'aux 4'!$W11)="","",INDEX($X$5:$YF$121,$V11,AP$3)))</f>
        <v/>
      </c>
      <c r="AS11" s="183" t="str">
        <f>IF(INDEX($X$5:$YF$121,$V11,AP$3)="","",IF(INDEX('aux 1'!$CZ$12:$DQ$231,INDEX($X$5:$YF$121,$V11,AP$3),'aux 4'!$W11)="","",INDEX($X$5:$YF$121,$V11,AP$3)))</f>
        <v/>
      </c>
      <c r="AT11" s="181" t="str">
        <f t="shared" si="13"/>
        <v/>
      </c>
      <c r="AU11" s="181" t="str">
        <f t="shared" si="14"/>
        <v/>
      </c>
      <c r="AV11" s="181" t="str">
        <f t="shared" si="14"/>
        <v/>
      </c>
      <c r="AW11" s="181" t="str">
        <f t="shared" si="14"/>
        <v/>
      </c>
      <c r="AX11" s="181" t="str">
        <f t="shared" si="14"/>
        <v/>
      </c>
      <c r="AY11" s="183" t="str">
        <f>IF(INDEX($X$5:$YF$121,$V11,AY$3)="","",IF(INDEX('aux 1'!$AU$12:$BL$231,INDEX($X$5:$YF$121,$V11,AY$3),'aux 4'!$W11)="","",INDEX($X$5:$YF$121,$V11,AY$3)))</f>
        <v/>
      </c>
      <c r="AZ11" s="183" t="str">
        <f>IF(INDEX($X$5:$YF$121,$V11,AY$3)="","",IF(INDEX('aux 1'!$BN$12:$CE$231,INDEX($X$5:$YF$121,$V11,AY$3),'aux 4'!$W11)="","",INDEX($X$5:$YF$121,$V11,AY$3)))</f>
        <v/>
      </c>
      <c r="BA11" s="183" t="str">
        <f>IF(INDEX($X$5:$YF$121,$V11,AY$3)="","",IF(INDEX('aux 1'!$CG$12:$CX$231,INDEX($X$5:$YF$121,$V11,AY$3),'aux 4'!$W11)="","",INDEX($X$5:$YF$121,$V11,AY$3)))</f>
        <v/>
      </c>
      <c r="BB11" s="183" t="str">
        <f>IF(INDEX($X$5:$YF$121,$V11,AY$3)="","",IF(INDEX('aux 1'!$CZ$12:$DQ$231,INDEX($X$5:$YF$121,$V11,AY$3),'aux 4'!$W11)="","",INDEX($X$5:$YF$121,$V11,AY$3)))</f>
        <v/>
      </c>
      <c r="BC11" s="181" t="str">
        <f t="shared" si="15"/>
        <v/>
      </c>
      <c r="BD11" s="181" t="str">
        <f t="shared" si="16"/>
        <v/>
      </c>
      <c r="BE11" s="181" t="str">
        <f t="shared" si="16"/>
        <v/>
      </c>
      <c r="BF11" s="181" t="str">
        <f t="shared" si="16"/>
        <v/>
      </c>
      <c r="BG11" s="181" t="str">
        <f t="shared" si="16"/>
        <v/>
      </c>
      <c r="BH11" s="183" t="str">
        <f>IF(INDEX($X$5:$YF$121,$V11,BH$3)="","",IF(INDEX('aux 1'!$AU$12:$BL$231,INDEX($X$5:$YF$121,$V11,BH$3),'aux 4'!$W11)="","",INDEX($X$5:$YF$121,$V11,BH$3)))</f>
        <v/>
      </c>
      <c r="BI11" s="183" t="str">
        <f>IF(INDEX($X$5:$YF$121,$V11,BH$3)="","",IF(INDEX('aux 1'!$BN$12:$CE$231,INDEX($X$5:$YF$121,$V11,BH$3),'aux 4'!$W11)="","",INDEX($X$5:$YF$121,$V11,BH$3)))</f>
        <v/>
      </c>
      <c r="BJ11" s="183" t="str">
        <f>IF(INDEX($X$5:$YF$121,$V11,BH$3)="","",IF(INDEX('aux 1'!$CG$12:$CX$231,INDEX($X$5:$YF$121,$V11,BH$3),'aux 4'!$W11)="","",INDEX($X$5:$YF$121,$V11,BH$3)))</f>
        <v/>
      </c>
      <c r="BK11" s="183" t="str">
        <f>IF(INDEX($X$5:$YF$121,$V11,BH$3)="","",IF(INDEX('aux 1'!$CZ$12:$DQ$231,INDEX($X$5:$YF$121,$V11,BH$3),'aux 4'!$W11)="","",INDEX($X$5:$YF$121,$V11,BH$3)))</f>
        <v/>
      </c>
      <c r="BL11" s="181" t="str">
        <f t="shared" si="17"/>
        <v/>
      </c>
      <c r="BM11" s="181" t="str">
        <f t="shared" si="18"/>
        <v/>
      </c>
      <c r="BN11" s="181" t="str">
        <f t="shared" si="18"/>
        <v/>
      </c>
      <c r="BO11" s="181" t="str">
        <f t="shared" si="18"/>
        <v/>
      </c>
      <c r="BP11" s="181" t="str">
        <f t="shared" si="18"/>
        <v/>
      </c>
      <c r="BQ11" s="183" t="str">
        <f>IF(INDEX($X$5:$YF$121,$V11,BQ$3)="","",IF(INDEX('aux 1'!$AU$12:$BL$231,INDEX($X$5:$YF$121,$V11,BQ$3),'aux 4'!$W11)="","",INDEX($X$5:$YF$121,$V11,BQ$3)))</f>
        <v/>
      </c>
      <c r="BR11" s="183" t="str">
        <f>IF(INDEX($X$5:$YF$121,$V11,BQ$3)="","",IF(INDEX('aux 1'!$BN$12:$CE$231,INDEX($X$5:$YF$121,$V11,BQ$3),'aux 4'!$W11)="","",INDEX($X$5:$YF$121,$V11,BQ$3)))</f>
        <v/>
      </c>
      <c r="BS11" s="183" t="str">
        <f>IF(INDEX($X$5:$YF$121,$V11,BQ$3)="","",IF(INDEX('aux 1'!$CG$12:$CX$231,INDEX($X$5:$YF$121,$V11,BQ$3),'aux 4'!$W11)="","",INDEX($X$5:$YF$121,$V11,BQ$3)))</f>
        <v/>
      </c>
      <c r="BT11" s="183" t="str">
        <f>IF(INDEX($X$5:$YF$121,$V11,BQ$3)="","",IF(INDEX('aux 1'!$CZ$12:$DQ$231,INDEX($X$5:$YF$121,$V11,BQ$3),'aux 4'!$W11)="","",INDEX($X$5:$YF$121,$V11,BQ$3)))</f>
        <v/>
      </c>
      <c r="BU11" s="181" t="str">
        <f t="shared" si="19"/>
        <v/>
      </c>
      <c r="BV11" s="181" t="str">
        <f t="shared" si="20"/>
        <v/>
      </c>
      <c r="BW11" s="181" t="str">
        <f t="shared" si="20"/>
        <v/>
      </c>
      <c r="BX11" s="181" t="str">
        <f t="shared" si="20"/>
        <v/>
      </c>
      <c r="BY11" s="181" t="str">
        <f t="shared" si="20"/>
        <v/>
      </c>
      <c r="BZ11" s="183" t="str">
        <f>IF(INDEX($X$5:$YF$121,$V11,BZ$3)="","",IF(INDEX('aux 1'!$AU$12:$BL$231,INDEX($X$5:$YF$121,$V11,BZ$3),'aux 4'!$W11)="","",INDEX($X$5:$YF$121,$V11,BZ$3)))</f>
        <v/>
      </c>
      <c r="CA11" s="183" t="str">
        <f>IF(INDEX($X$5:$YF$121,$V11,BZ$3)="","",IF(INDEX('aux 1'!$BN$12:$CE$231,INDEX($X$5:$YF$121,$V11,BZ$3),'aux 4'!$W11)="","",INDEX($X$5:$YF$121,$V11,BZ$3)))</f>
        <v/>
      </c>
      <c r="CB11" s="183" t="str">
        <f>IF(INDEX($X$5:$YF$121,$V11,BZ$3)="","",IF(INDEX('aux 1'!$CG$12:$CX$231,INDEX($X$5:$YF$121,$V11,BZ$3),'aux 4'!$W11)="","",INDEX($X$5:$YF$121,$V11,BZ$3)))</f>
        <v/>
      </c>
      <c r="CC11" s="183" t="str">
        <f>IF(INDEX($X$5:$YF$121,$V11,BZ$3)="","",IF(INDEX('aux 1'!$CZ$12:$DQ$231,INDEX($X$5:$YF$121,$V11,BZ$3),'aux 4'!$W11)="","",INDEX($X$5:$YF$121,$V11,BZ$3)))</f>
        <v/>
      </c>
      <c r="CD11" s="181" t="str">
        <f t="shared" si="21"/>
        <v/>
      </c>
      <c r="CE11" s="181" t="str">
        <f t="shared" si="22"/>
        <v/>
      </c>
      <c r="CF11" s="181" t="str">
        <f t="shared" si="22"/>
        <v/>
      </c>
      <c r="CG11" s="181" t="str">
        <f t="shared" si="22"/>
        <v/>
      </c>
      <c r="CH11" s="181" t="str">
        <f t="shared" si="22"/>
        <v/>
      </c>
      <c r="CI11" s="183" t="str">
        <f>IF(INDEX($X$5:$YF$121,$V11,CI$3)="","",IF(INDEX('aux 1'!$AU$12:$BL$231,INDEX($X$5:$YF$121,$V11,CI$3),'aux 4'!$W11)="","",INDEX($X$5:$YF$121,$V11,CI$3)))</f>
        <v/>
      </c>
      <c r="CJ11" s="183" t="str">
        <f>IF(INDEX($X$5:$YF$121,$V11,CI$3)="","",IF(INDEX('aux 1'!$BN$12:$CE$231,INDEX($X$5:$YF$121,$V11,CI$3),'aux 4'!$W11)="","",INDEX($X$5:$YF$121,$V11,CI$3)))</f>
        <v/>
      </c>
      <c r="CK11" s="183" t="str">
        <f>IF(INDEX($X$5:$YF$121,$V11,CI$3)="","",IF(INDEX('aux 1'!$CG$12:$CX$231,INDEX($X$5:$YF$121,$V11,CI$3),'aux 4'!$W11)="","",INDEX($X$5:$YF$121,$V11,CI$3)))</f>
        <v/>
      </c>
      <c r="CL11" s="183" t="str">
        <f>IF(INDEX($X$5:$YF$121,$V11,CI$3)="","",IF(INDEX('aux 1'!$CZ$12:$DQ$231,INDEX($X$5:$YF$121,$V11,CI$3),'aux 4'!$W11)="","",INDEX($X$5:$YF$121,$V11,CI$3)))</f>
        <v/>
      </c>
      <c r="CM11" s="181" t="str">
        <f t="shared" si="23"/>
        <v/>
      </c>
      <c r="CN11" s="181" t="str">
        <f t="shared" si="24"/>
        <v/>
      </c>
      <c r="CO11" s="181" t="str">
        <f t="shared" si="24"/>
        <v/>
      </c>
      <c r="CP11" s="181" t="str">
        <f t="shared" si="24"/>
        <v/>
      </c>
      <c r="CQ11" s="181" t="str">
        <f t="shared" si="24"/>
        <v/>
      </c>
      <c r="CR11" s="183" t="str">
        <f>IF(INDEX($X$5:$YF$121,$V11,CR$3)="","",IF(INDEX('aux 1'!$AU$12:$BL$231,INDEX($X$5:$YF$121,$V11,CR$3),'aux 4'!$W11)="","",INDEX($X$5:$YF$121,$V11,CR$3)))</f>
        <v/>
      </c>
      <c r="CS11" s="183" t="str">
        <f>IF(INDEX($X$5:$YF$121,$V11,CR$3)="","",IF(INDEX('aux 1'!$BN$12:$CE$231,INDEX($X$5:$YF$121,$V11,CR$3),'aux 4'!$W11)="","",INDEX($X$5:$YF$121,$V11,CR$3)))</f>
        <v/>
      </c>
      <c r="CT11" s="183" t="str">
        <f>IF(INDEX($X$5:$YF$121,$V11,CR$3)="","",IF(INDEX('aux 1'!$CG$12:$CX$231,INDEX($X$5:$YF$121,$V11,CR$3),'aux 4'!$W11)="","",INDEX($X$5:$YF$121,$V11,CR$3)))</f>
        <v/>
      </c>
      <c r="CU11" s="183" t="str">
        <f>IF(INDEX($X$5:$YF$121,$V11,CR$3)="","",IF(INDEX('aux 1'!$CZ$12:$DQ$231,INDEX($X$5:$YF$121,$V11,CR$3),'aux 4'!$W11)="","",INDEX($X$5:$YF$121,$V11,CR$3)))</f>
        <v/>
      </c>
      <c r="CV11" s="181" t="str">
        <f t="shared" si="25"/>
        <v/>
      </c>
      <c r="CW11" s="181" t="str">
        <f t="shared" si="26"/>
        <v/>
      </c>
      <c r="CX11" s="181" t="str">
        <f t="shared" si="26"/>
        <v/>
      </c>
      <c r="CY11" s="181" t="str">
        <f t="shared" si="26"/>
        <v/>
      </c>
      <c r="CZ11" s="181" t="str">
        <f t="shared" si="26"/>
        <v/>
      </c>
      <c r="DA11" s="183" t="str">
        <f>IF(INDEX($X$5:$YF$121,$V11,DA$3)="","",IF(INDEX('aux 1'!$AU$12:$BL$231,INDEX($X$5:$YF$121,$V11,DA$3),'aux 4'!$W11)="","",INDEX($X$5:$YF$121,$V11,DA$3)))</f>
        <v/>
      </c>
      <c r="DB11" s="183" t="str">
        <f>IF(INDEX($X$5:$YF$121,$V11,DA$3)="","",IF(INDEX('aux 1'!$BN$12:$CE$231,INDEX($X$5:$YF$121,$V11,DA$3),'aux 4'!$W11)="","",INDEX($X$5:$YF$121,$V11,DA$3)))</f>
        <v/>
      </c>
      <c r="DC11" s="183" t="str">
        <f>IF(INDEX($X$5:$YF$121,$V11,DA$3)="","",IF(INDEX('aux 1'!$CG$12:$CX$231,INDEX($X$5:$YF$121,$V11,DA$3),'aux 4'!$W11)="","",INDEX($X$5:$YF$121,$V11,DA$3)))</f>
        <v/>
      </c>
      <c r="DD11" s="183" t="str">
        <f>IF(INDEX($X$5:$YF$121,$V11,DA$3)="","",IF(INDEX('aux 1'!$CZ$12:$DQ$231,INDEX($X$5:$YF$121,$V11,DA$3),'aux 4'!$W11)="","",INDEX($X$5:$YF$121,$V11,DA$3)))</f>
        <v/>
      </c>
      <c r="DE11" s="181" t="str">
        <f t="shared" si="27"/>
        <v/>
      </c>
      <c r="DF11" s="181" t="str">
        <f t="shared" si="28"/>
        <v/>
      </c>
      <c r="DG11" s="181" t="str">
        <f t="shared" si="28"/>
        <v/>
      </c>
      <c r="DH11" s="181" t="str">
        <f t="shared" si="28"/>
        <v/>
      </c>
      <c r="DI11" s="181" t="str">
        <f t="shared" si="28"/>
        <v/>
      </c>
      <c r="DJ11" s="183" t="str">
        <f>IF(INDEX($X$5:$YF$121,$V11,DJ$3)="","",IF(INDEX('aux 1'!$AU$12:$BL$231,INDEX($X$5:$YF$121,$V11,DJ$3),'aux 4'!$W11)="","",INDEX($X$5:$YF$121,$V11,DJ$3)))</f>
        <v/>
      </c>
      <c r="DK11" s="183" t="str">
        <f>IF(INDEX($X$5:$YF$121,$V11,DJ$3)="","",IF(INDEX('aux 1'!$BN$12:$CE$231,INDEX($X$5:$YF$121,$V11,DJ$3),'aux 4'!$W11)="","",INDEX($X$5:$YF$121,$V11,DJ$3)))</f>
        <v/>
      </c>
      <c r="DL11" s="183" t="str">
        <f>IF(INDEX($X$5:$YF$121,$V11,DJ$3)="","",IF(INDEX('aux 1'!$CG$12:$CX$231,INDEX($X$5:$YF$121,$V11,DJ$3),'aux 4'!$W11)="","",INDEX($X$5:$YF$121,$V11,DJ$3)))</f>
        <v/>
      </c>
      <c r="DM11" s="183" t="str">
        <f>IF(INDEX($X$5:$YF$121,$V11,DJ$3)="","",IF(INDEX('aux 1'!$CZ$12:$DQ$231,INDEX($X$5:$YF$121,$V11,DJ$3),'aux 4'!$W11)="","",INDEX($X$5:$YF$121,$V11,DJ$3)))</f>
        <v/>
      </c>
      <c r="DN11" s="181" t="str">
        <f t="shared" si="29"/>
        <v/>
      </c>
      <c r="DO11" s="181" t="str">
        <f t="shared" si="30"/>
        <v/>
      </c>
      <c r="DP11" s="181" t="str">
        <f t="shared" si="30"/>
        <v/>
      </c>
      <c r="DQ11" s="181" t="str">
        <f t="shared" si="30"/>
        <v/>
      </c>
      <c r="DR11" s="181" t="str">
        <f t="shared" si="30"/>
        <v/>
      </c>
      <c r="DS11" s="183" t="str">
        <f>IF(INDEX($X$5:$YF$121,$V11,DS$3)="","",IF(INDEX('aux 1'!$AU$12:$BL$231,INDEX($X$5:$YF$121,$V11,DS$3),'aux 4'!$W11)="","",INDEX($X$5:$YF$121,$V11,DS$3)))</f>
        <v/>
      </c>
      <c r="DT11" s="183" t="str">
        <f>IF(INDEX($X$5:$YF$121,$V11,DS$3)="","",IF(INDEX('aux 1'!$BN$12:$CE$231,INDEX($X$5:$YF$121,$V11,DS$3),'aux 4'!$W11)="","",INDEX($X$5:$YF$121,$V11,DS$3)))</f>
        <v/>
      </c>
      <c r="DU11" s="183" t="str">
        <f>IF(INDEX($X$5:$YF$121,$V11,DS$3)="","",IF(INDEX('aux 1'!$CG$12:$CX$231,INDEX($X$5:$YF$121,$V11,DS$3),'aux 4'!$W11)="","",INDEX($X$5:$YF$121,$V11,DS$3)))</f>
        <v/>
      </c>
      <c r="DV11" s="183" t="str">
        <f>IF(INDEX($X$5:$YF$121,$V11,DS$3)="","",IF(INDEX('aux 1'!$CZ$12:$DQ$231,INDEX($X$5:$YF$121,$V11,DS$3),'aux 4'!$W11)="","",INDEX($X$5:$YF$121,$V11,DS$3)))</f>
        <v/>
      </c>
      <c r="DW11" s="181" t="str">
        <f t="shared" si="31"/>
        <v/>
      </c>
      <c r="DX11" s="181" t="str">
        <f t="shared" si="32"/>
        <v/>
      </c>
      <c r="DY11" s="181" t="str">
        <f t="shared" si="32"/>
        <v/>
      </c>
      <c r="DZ11" s="181" t="str">
        <f t="shared" si="32"/>
        <v/>
      </c>
      <c r="EA11" s="181" t="str">
        <f t="shared" si="32"/>
        <v/>
      </c>
      <c r="EB11" s="183" t="str">
        <f>IF(INDEX($X$5:$YF$121,$V11,EB$3)="","",IF(INDEX('aux 1'!$AU$12:$BL$231,INDEX($X$5:$YF$121,$V11,EB$3),'aux 4'!$W11)="","",INDEX($X$5:$YF$121,$V11,EB$3)))</f>
        <v/>
      </c>
      <c r="EC11" s="183" t="str">
        <f>IF(INDEX($X$5:$YF$121,$V11,EB$3)="","",IF(INDEX('aux 1'!$BN$12:$CE$231,INDEX($X$5:$YF$121,$V11,EB$3),'aux 4'!$W11)="","",INDEX($X$5:$YF$121,$V11,EB$3)))</f>
        <v/>
      </c>
      <c r="ED11" s="183" t="str">
        <f>IF(INDEX($X$5:$YF$121,$V11,EB$3)="","",IF(INDEX('aux 1'!$CG$12:$CX$231,INDEX($X$5:$YF$121,$V11,EB$3),'aux 4'!$W11)="","",INDEX($X$5:$YF$121,$V11,EB$3)))</f>
        <v/>
      </c>
      <c r="EE11" s="183" t="str">
        <f>IF(INDEX($X$5:$YF$121,$V11,EB$3)="","",IF(INDEX('aux 1'!$CZ$12:$DQ$231,INDEX($X$5:$YF$121,$V11,EB$3),'aux 4'!$W11)="","",INDEX($X$5:$YF$121,$V11,EB$3)))</f>
        <v/>
      </c>
      <c r="EF11" s="181" t="str">
        <f t="shared" si="33"/>
        <v/>
      </c>
      <c r="EG11" s="181" t="str">
        <f t="shared" si="34"/>
        <v/>
      </c>
      <c r="EH11" s="181" t="str">
        <f t="shared" si="34"/>
        <v/>
      </c>
      <c r="EI11" s="181" t="str">
        <f t="shared" si="34"/>
        <v/>
      </c>
      <c r="EJ11" s="181" t="str">
        <f t="shared" si="34"/>
        <v/>
      </c>
      <c r="EK11" s="183" t="str">
        <f>IF(INDEX($X$5:$YF$121,$V11,EK$3)="","",IF(INDEX('aux 1'!$AU$12:$BL$231,INDEX($X$5:$YF$121,$V11,EK$3),'aux 4'!$W11)="","",INDEX($X$5:$YF$121,$V11,EK$3)))</f>
        <v/>
      </c>
      <c r="EL11" s="183" t="str">
        <f>IF(INDEX($X$5:$YF$121,$V11,EK$3)="","",IF(INDEX('aux 1'!$BN$12:$CE$231,INDEX($X$5:$YF$121,$V11,EK$3),'aux 4'!$W11)="","",INDEX($X$5:$YF$121,$V11,EK$3)))</f>
        <v/>
      </c>
      <c r="EM11" s="183" t="str">
        <f>IF(INDEX($X$5:$YF$121,$V11,EK$3)="","",IF(INDEX('aux 1'!$CG$12:$CX$231,INDEX($X$5:$YF$121,$V11,EK$3),'aux 4'!$W11)="","",INDEX($X$5:$YF$121,$V11,EK$3)))</f>
        <v/>
      </c>
      <c r="EN11" s="183" t="str">
        <f>IF(INDEX($X$5:$YF$121,$V11,EK$3)="","",IF(INDEX('aux 1'!$CZ$12:$DQ$231,INDEX($X$5:$YF$121,$V11,EK$3),'aux 4'!$W11)="","",INDEX($X$5:$YF$121,$V11,EK$3)))</f>
        <v/>
      </c>
      <c r="EO11" s="181" t="str">
        <f t="shared" si="35"/>
        <v/>
      </c>
      <c r="EP11" s="181" t="str">
        <f t="shared" si="36"/>
        <v/>
      </c>
      <c r="EQ11" s="181" t="str">
        <f t="shared" si="36"/>
        <v/>
      </c>
      <c r="ER11" s="181" t="str">
        <f t="shared" si="36"/>
        <v/>
      </c>
      <c r="ES11" s="181" t="str">
        <f t="shared" si="36"/>
        <v/>
      </c>
      <c r="ET11" s="183" t="str">
        <f>IF(INDEX($X$5:$YF$121,$V11,ET$3)="","",IF(INDEX('aux 1'!$AU$12:$BL$231,INDEX($X$5:$YF$121,$V11,ET$3),'aux 4'!$W11)="","",INDEX($X$5:$YF$121,$V11,ET$3)))</f>
        <v/>
      </c>
      <c r="EU11" s="183" t="str">
        <f>IF(INDEX($X$5:$YF$121,$V11,ET$3)="","",IF(INDEX('aux 1'!$BN$12:$CE$231,INDEX($X$5:$YF$121,$V11,ET$3),'aux 4'!$W11)="","",INDEX($X$5:$YF$121,$V11,ET$3)))</f>
        <v/>
      </c>
      <c r="EV11" s="183" t="str">
        <f>IF(INDEX($X$5:$YF$121,$V11,ET$3)="","",IF(INDEX('aux 1'!$CG$12:$CX$231,INDEX($X$5:$YF$121,$V11,ET$3),'aux 4'!$W11)="","",INDEX($X$5:$YF$121,$V11,ET$3)))</f>
        <v/>
      </c>
      <c r="EW11" s="183" t="str">
        <f>IF(INDEX($X$5:$YF$121,$V11,ET$3)="","",IF(INDEX('aux 1'!$CZ$12:$DQ$231,INDEX($X$5:$YF$121,$V11,ET$3),'aux 4'!$W11)="","",INDEX($X$5:$YF$121,$V11,ET$3)))</f>
        <v/>
      </c>
      <c r="EX11" s="181" t="str">
        <f t="shared" si="37"/>
        <v/>
      </c>
      <c r="EY11" s="181" t="str">
        <f t="shared" si="38"/>
        <v/>
      </c>
      <c r="EZ11" s="181" t="str">
        <f t="shared" si="38"/>
        <v/>
      </c>
      <c r="FA11" s="181" t="str">
        <f t="shared" si="38"/>
        <v/>
      </c>
      <c r="FB11" s="181" t="str">
        <f t="shared" si="38"/>
        <v/>
      </c>
      <c r="FC11" s="183" t="str">
        <f>IF(INDEX($X$5:$YF$121,$V11,FC$3)="","",IF(INDEX('aux 1'!$AU$12:$BL$231,INDEX($X$5:$YF$121,$V11,FC$3),'aux 4'!$W11)="","",INDEX($X$5:$YF$121,$V11,FC$3)))</f>
        <v/>
      </c>
      <c r="FD11" s="183" t="str">
        <f>IF(INDEX($X$5:$YF$121,$V11,FC$3)="","",IF(INDEX('aux 1'!$BN$12:$CE$231,INDEX($X$5:$YF$121,$V11,FC$3),'aux 4'!$W11)="","",INDEX($X$5:$YF$121,$V11,FC$3)))</f>
        <v/>
      </c>
      <c r="FE11" s="183" t="str">
        <f>IF(INDEX($X$5:$YF$121,$V11,FC$3)="","",IF(INDEX('aux 1'!$CG$12:$CX$231,INDEX($X$5:$YF$121,$V11,FC$3),'aux 4'!$W11)="","",INDEX($X$5:$YF$121,$V11,FC$3)))</f>
        <v/>
      </c>
      <c r="FF11" s="183" t="str">
        <f>IF(INDEX($X$5:$YF$121,$V11,FC$3)="","",IF(INDEX('aux 1'!$CZ$12:$DQ$231,INDEX($X$5:$YF$121,$V11,FC$3),'aux 4'!$W11)="","",INDEX($X$5:$YF$121,$V11,FC$3)))</f>
        <v/>
      </c>
      <c r="FG11" s="181" t="str">
        <f t="shared" si="39"/>
        <v/>
      </c>
      <c r="FH11" s="181" t="str">
        <f t="shared" si="40"/>
        <v/>
      </c>
      <c r="FI11" s="181" t="str">
        <f t="shared" si="40"/>
        <v/>
      </c>
      <c r="FJ11" s="181" t="str">
        <f t="shared" si="40"/>
        <v/>
      </c>
      <c r="FK11" s="181" t="str">
        <f t="shared" si="40"/>
        <v/>
      </c>
      <c r="FL11" s="183" t="str">
        <f>IF(INDEX($X$5:$YF$121,$V11,FL$3)="","",IF(INDEX('aux 1'!$AU$12:$BL$231,INDEX($X$5:$YF$121,$V11,FL$3),'aux 4'!$W11)="","",INDEX($X$5:$YF$121,$V11,FL$3)))</f>
        <v/>
      </c>
      <c r="FM11" s="183" t="str">
        <f>IF(INDEX($X$5:$YF$121,$V11,FL$3)="","",IF(INDEX('aux 1'!$BN$12:$CE$231,INDEX($X$5:$YF$121,$V11,FL$3),'aux 4'!$W11)="","",INDEX($X$5:$YF$121,$V11,FL$3)))</f>
        <v/>
      </c>
      <c r="FN11" s="183" t="str">
        <f>IF(INDEX($X$5:$YF$121,$V11,FL$3)="","",IF(INDEX('aux 1'!$CG$12:$CX$231,INDEX($X$5:$YF$121,$V11,FL$3),'aux 4'!$W11)="","",INDEX($X$5:$YF$121,$V11,FL$3)))</f>
        <v/>
      </c>
      <c r="FO11" s="183" t="str">
        <f>IF(INDEX($X$5:$YF$121,$V11,FL$3)="","",IF(INDEX('aux 1'!$CZ$12:$DQ$231,INDEX($X$5:$YF$121,$V11,FL$3),'aux 4'!$W11)="","",INDEX($X$5:$YF$121,$V11,FL$3)))</f>
        <v/>
      </c>
      <c r="FP11" s="181" t="str">
        <f t="shared" si="41"/>
        <v/>
      </c>
      <c r="FQ11" s="181" t="str">
        <f t="shared" si="42"/>
        <v/>
      </c>
      <c r="FR11" s="181" t="str">
        <f t="shared" si="42"/>
        <v/>
      </c>
      <c r="FS11" s="181" t="str">
        <f t="shared" si="42"/>
        <v/>
      </c>
      <c r="FT11" s="181" t="str">
        <f t="shared" si="42"/>
        <v/>
      </c>
      <c r="FU11" s="183" t="str">
        <f>IF(INDEX($X$5:$YF$121,$V11,FU$3)="","",IF(INDEX('aux 1'!$AU$12:$BL$231,INDEX($X$5:$YF$121,$V11,FU$3),'aux 4'!$W11)="","",INDEX($X$5:$YF$121,$V11,FU$3)))</f>
        <v/>
      </c>
      <c r="FV11" s="183" t="str">
        <f>IF(INDEX($X$5:$YF$121,$V11,FU$3)="","",IF(INDEX('aux 1'!$BN$12:$CE$231,INDEX($X$5:$YF$121,$V11,FU$3),'aux 4'!$W11)="","",INDEX($X$5:$YF$121,$V11,FU$3)))</f>
        <v/>
      </c>
      <c r="FW11" s="183" t="str">
        <f>IF(INDEX($X$5:$YF$121,$V11,FU$3)="","",IF(INDEX('aux 1'!$CG$12:$CX$231,INDEX($X$5:$YF$121,$V11,FU$3),'aux 4'!$W11)="","",INDEX($X$5:$YF$121,$V11,FU$3)))</f>
        <v/>
      </c>
      <c r="FX11" s="183" t="str">
        <f>IF(INDEX($X$5:$YF$121,$V11,FU$3)="","",IF(INDEX('aux 1'!$CZ$12:$DQ$231,INDEX($X$5:$YF$121,$V11,FU$3),'aux 4'!$W11)="","",INDEX($X$5:$YF$121,$V11,FU$3)))</f>
        <v/>
      </c>
      <c r="FY11" s="181" t="str">
        <f t="shared" si="43"/>
        <v/>
      </c>
      <c r="FZ11" s="181" t="str">
        <f t="shared" si="44"/>
        <v/>
      </c>
      <c r="GA11" s="181" t="str">
        <f t="shared" si="44"/>
        <v/>
      </c>
      <c r="GB11" s="181" t="str">
        <f t="shared" si="44"/>
        <v/>
      </c>
      <c r="GC11" s="181" t="str">
        <f t="shared" si="44"/>
        <v/>
      </c>
      <c r="GD11" s="183" t="str">
        <f>IF(INDEX($X$5:$YF$121,$V11,GD$3)="","",IF(INDEX('aux 1'!$AU$12:$BL$231,INDEX($X$5:$YF$121,$V11,GD$3),'aux 4'!$W11)="","",INDEX($X$5:$YF$121,$V11,GD$3)))</f>
        <v/>
      </c>
      <c r="GE11" s="183" t="str">
        <f>IF(INDEX($X$5:$YF$121,$V11,GD$3)="","",IF(INDEX('aux 1'!$BN$12:$CE$231,INDEX($X$5:$YF$121,$V11,GD$3),'aux 4'!$W11)="","",INDEX($X$5:$YF$121,$V11,GD$3)))</f>
        <v/>
      </c>
      <c r="GF11" s="183" t="str">
        <f>IF(INDEX($X$5:$YF$121,$V11,GD$3)="","",IF(INDEX('aux 1'!$CG$12:$CX$231,INDEX($X$5:$YF$121,$V11,GD$3),'aux 4'!$W11)="","",INDEX($X$5:$YF$121,$V11,GD$3)))</f>
        <v/>
      </c>
      <c r="GG11" s="183" t="str">
        <f>IF(INDEX($X$5:$YF$121,$V11,GD$3)="","",IF(INDEX('aux 1'!$CZ$12:$DQ$231,INDEX($X$5:$YF$121,$V11,GD$3),'aux 4'!$W11)="","",INDEX($X$5:$YF$121,$V11,GD$3)))</f>
        <v/>
      </c>
      <c r="GH11" s="181" t="str">
        <f t="shared" si="45"/>
        <v/>
      </c>
      <c r="GI11" s="181" t="str">
        <f t="shared" si="46"/>
        <v/>
      </c>
      <c r="GJ11" s="181" t="str">
        <f t="shared" si="46"/>
        <v/>
      </c>
      <c r="GK11" s="181" t="str">
        <f t="shared" si="46"/>
        <v/>
      </c>
      <c r="GL11" s="181" t="str">
        <f t="shared" si="46"/>
        <v/>
      </c>
      <c r="GM11" s="183" t="str">
        <f>IF(INDEX($X$5:$YF$121,$V11,GM$3)="","",IF(INDEX('aux 1'!$AU$12:$BL$231,INDEX($X$5:$YF$121,$V11,GM$3),'aux 4'!$W11)="","",INDEX($X$5:$YF$121,$V11,GM$3)))</f>
        <v/>
      </c>
      <c r="GN11" s="183" t="str">
        <f>IF(INDEX($X$5:$YF$121,$V11,GM$3)="","",IF(INDEX('aux 1'!$BN$12:$CE$231,INDEX($X$5:$YF$121,$V11,GM$3),'aux 4'!$W11)="","",INDEX($X$5:$YF$121,$V11,GM$3)))</f>
        <v/>
      </c>
      <c r="GO11" s="183" t="str">
        <f>IF(INDEX($X$5:$YF$121,$V11,GM$3)="","",IF(INDEX('aux 1'!$CG$12:$CX$231,INDEX($X$5:$YF$121,$V11,GM$3),'aux 4'!$W11)="","",INDEX($X$5:$YF$121,$V11,GM$3)))</f>
        <v/>
      </c>
      <c r="GP11" s="183" t="str">
        <f>IF(INDEX($X$5:$YF$121,$V11,GM$3)="","",IF(INDEX('aux 1'!$CZ$12:$DQ$231,INDEX($X$5:$YF$121,$V11,GM$3),'aux 4'!$W11)="","",INDEX($X$5:$YF$121,$V11,GM$3)))</f>
        <v/>
      </c>
      <c r="GQ11" s="181" t="str">
        <f t="shared" si="47"/>
        <v/>
      </c>
      <c r="GR11" s="181" t="str">
        <f t="shared" si="48"/>
        <v/>
      </c>
      <c r="GS11" s="181" t="str">
        <f t="shared" si="48"/>
        <v/>
      </c>
      <c r="GT11" s="181" t="str">
        <f t="shared" si="48"/>
        <v/>
      </c>
      <c r="GU11" s="181" t="str">
        <f t="shared" si="48"/>
        <v/>
      </c>
      <c r="GV11" s="183" t="str">
        <f>IF(INDEX($X$5:$YF$121,$V11,GV$3)="","",IF(INDEX('aux 1'!$AU$12:$BL$231,INDEX($X$5:$YF$121,$V11,GV$3),'aux 4'!$W11)="","",INDEX($X$5:$YF$121,$V11,GV$3)))</f>
        <v/>
      </c>
      <c r="GW11" s="183" t="str">
        <f>IF(INDEX($X$5:$YF$121,$V11,GV$3)="","",IF(INDEX('aux 1'!$BN$12:$CE$231,INDEX($X$5:$YF$121,$V11,GV$3),'aux 4'!$W11)="","",INDEX($X$5:$YF$121,$V11,GV$3)))</f>
        <v/>
      </c>
      <c r="GX11" s="183" t="str">
        <f>IF(INDEX($X$5:$YF$121,$V11,GV$3)="","",IF(INDEX('aux 1'!$CG$12:$CX$231,INDEX($X$5:$YF$121,$V11,GV$3),'aux 4'!$W11)="","",INDEX($X$5:$YF$121,$V11,GV$3)))</f>
        <v/>
      </c>
      <c r="GY11" s="183" t="str">
        <f>IF(INDEX($X$5:$YF$121,$V11,GV$3)="","",IF(INDEX('aux 1'!$CZ$12:$DQ$231,INDEX($X$5:$YF$121,$V11,GV$3),'aux 4'!$W11)="","",INDEX($X$5:$YF$121,$V11,GV$3)))</f>
        <v/>
      </c>
      <c r="GZ11" s="181" t="str">
        <f t="shared" si="49"/>
        <v/>
      </c>
      <c r="HA11" s="181" t="str">
        <f t="shared" si="50"/>
        <v/>
      </c>
      <c r="HB11" s="181" t="str">
        <f t="shared" si="50"/>
        <v/>
      </c>
      <c r="HC11" s="181" t="str">
        <f t="shared" si="50"/>
        <v/>
      </c>
      <c r="HD11" s="181" t="str">
        <f t="shared" si="50"/>
        <v/>
      </c>
      <c r="HE11" s="183" t="str">
        <f>IF(INDEX($X$5:$YF$121,$V11,HE$3)="","",IF(INDEX('aux 1'!$AU$12:$BL$231,INDEX($X$5:$YF$121,$V11,HE$3),'aux 4'!$W11)="","",INDEX($X$5:$YF$121,$V11,HE$3)))</f>
        <v/>
      </c>
      <c r="HF11" s="183" t="str">
        <f>IF(INDEX($X$5:$YF$121,$V11,HE$3)="","",IF(INDEX('aux 1'!$BN$12:$CE$231,INDEX($X$5:$YF$121,$V11,HE$3),'aux 4'!$W11)="","",INDEX($X$5:$YF$121,$V11,HE$3)))</f>
        <v/>
      </c>
      <c r="HG11" s="183" t="str">
        <f>IF(INDEX($X$5:$YF$121,$V11,HE$3)="","",IF(INDEX('aux 1'!$CG$12:$CX$231,INDEX($X$5:$YF$121,$V11,HE$3),'aux 4'!$W11)="","",INDEX($X$5:$YF$121,$V11,HE$3)))</f>
        <v/>
      </c>
      <c r="HH11" s="183" t="str">
        <f>IF(INDEX($X$5:$YF$121,$V11,HE$3)="","",IF(INDEX('aux 1'!$CZ$12:$DQ$231,INDEX($X$5:$YF$121,$V11,HE$3),'aux 4'!$W11)="","",INDEX($X$5:$YF$121,$V11,HE$3)))</f>
        <v/>
      </c>
      <c r="HI11" s="181" t="str">
        <f t="shared" si="51"/>
        <v/>
      </c>
      <c r="HJ11" s="181" t="str">
        <f t="shared" si="52"/>
        <v/>
      </c>
      <c r="HK11" s="181" t="str">
        <f t="shared" si="52"/>
        <v/>
      </c>
      <c r="HL11" s="181" t="str">
        <f t="shared" si="52"/>
        <v/>
      </c>
      <c r="HM11" s="181" t="str">
        <f t="shared" si="52"/>
        <v/>
      </c>
      <c r="HN11" s="183" t="str">
        <f>IF(INDEX($X$5:$YF$121,$V11,HN$3)="","",IF(INDEX('aux 1'!$AU$12:$BL$231,INDEX($X$5:$YF$121,$V11,HN$3),'aux 4'!$W11)="","",INDEX($X$5:$YF$121,$V11,HN$3)))</f>
        <v/>
      </c>
      <c r="HO11" s="183" t="str">
        <f>IF(INDEX($X$5:$YF$121,$V11,HN$3)="","",IF(INDEX('aux 1'!$BN$12:$CE$231,INDEX($X$5:$YF$121,$V11,HN$3),'aux 4'!$W11)="","",INDEX($X$5:$YF$121,$V11,HN$3)))</f>
        <v/>
      </c>
      <c r="HP11" s="183" t="str">
        <f>IF(INDEX($X$5:$YF$121,$V11,HN$3)="","",IF(INDEX('aux 1'!$CG$12:$CX$231,INDEX($X$5:$YF$121,$V11,HN$3),'aux 4'!$W11)="","",INDEX($X$5:$YF$121,$V11,HN$3)))</f>
        <v/>
      </c>
      <c r="HQ11" s="183" t="str">
        <f>IF(INDEX($X$5:$YF$121,$V11,HN$3)="","",IF(INDEX('aux 1'!$CZ$12:$DQ$231,INDEX($X$5:$YF$121,$V11,HN$3),'aux 4'!$W11)="","",INDEX($X$5:$YF$121,$V11,HN$3)))</f>
        <v/>
      </c>
      <c r="HR11" s="181" t="str">
        <f t="shared" si="53"/>
        <v/>
      </c>
      <c r="HS11" s="181" t="str">
        <f t="shared" si="54"/>
        <v/>
      </c>
      <c r="HT11" s="181" t="str">
        <f t="shared" si="54"/>
        <v/>
      </c>
      <c r="HU11" s="181" t="str">
        <f t="shared" si="54"/>
        <v/>
      </c>
      <c r="HV11" s="181" t="str">
        <f t="shared" si="54"/>
        <v/>
      </c>
    </row>
    <row r="12" spans="1:230" x14ac:dyDescent="0.25">
      <c r="A12" s="190">
        <f t="shared" si="55"/>
        <v>11</v>
      </c>
      <c r="B12" s="190" t="str">
        <f t="shared" si="56"/>
        <v>-</v>
      </c>
      <c r="C12" s="190">
        <f t="shared" si="6"/>
        <v>12</v>
      </c>
      <c r="D12" s="196" t="str">
        <f t="shared" si="57"/>
        <v/>
      </c>
      <c r="E12" s="196" t="str">
        <f t="shared" si="58"/>
        <v/>
      </c>
      <c r="F12" s="196" t="str">
        <f t="shared" si="59"/>
        <v/>
      </c>
      <c r="G12" s="196" t="str">
        <f t="shared" si="60"/>
        <v/>
      </c>
      <c r="H12" s="196" t="str">
        <f t="shared" si="61"/>
        <v/>
      </c>
      <c r="J12" s="190">
        <f t="shared" si="62"/>
        <v>11</v>
      </c>
      <c r="K12" s="190" t="str">
        <f t="shared" si="63"/>
        <v>-</v>
      </c>
      <c r="L12" s="190">
        <f t="shared" si="7"/>
        <v>12</v>
      </c>
      <c r="M12" s="196" t="str">
        <f t="shared" si="8"/>
        <v/>
      </c>
      <c r="N12" s="196" t="str">
        <f t="shared" si="8"/>
        <v/>
      </c>
      <c r="O12" s="196" t="str">
        <f t="shared" si="8"/>
        <v/>
      </c>
      <c r="P12" s="196" t="str">
        <f t="shared" si="8"/>
        <v/>
      </c>
      <c r="Q12" s="196" t="str">
        <f t="shared" si="8"/>
        <v/>
      </c>
      <c r="S12" s="180">
        <f t="shared" si="5"/>
        <v>8</v>
      </c>
      <c r="T12" s="186">
        <v>10</v>
      </c>
      <c r="U12" s="188" t="str">
        <f>INDEX('aux 1'!$KN$12:$LG$231,'aux 4'!$T12,$A$6)</f>
        <v/>
      </c>
      <c r="V12" s="187">
        <f t="shared" si="64"/>
        <v>1</v>
      </c>
      <c r="W12" s="178">
        <f t="shared" si="65"/>
        <v>5</v>
      </c>
      <c r="X12" s="183" t="str">
        <f>IF(INDEX($X$5:$YF$121,$V12,X$3)="","",IF(INDEX('aux 1'!$AU$12:$BL$231,INDEX($X$5:$YF$121,$V12,X$3),'aux 4'!$W12)="","",INDEX($X$5:$YF$121,$V12,X$3)))</f>
        <v/>
      </c>
      <c r="Y12" s="183" t="str">
        <f>IF(INDEX($X$5:$YF$121,$V12,X$3)="","",IF(INDEX('aux 1'!$BN$12:$CE$231,INDEX($X$5:$YF$121,$V12,X$3),'aux 4'!$W12)="","",INDEX($X$5:$YF$121,$V12,X$3)))</f>
        <v/>
      </c>
      <c r="Z12" s="183" t="str">
        <f>IF(INDEX($X$5:$YF$121,$V12,X$3)="","",IF(INDEX('aux 1'!$CG$12:$CX$231,INDEX($X$5:$YF$121,$V12,X$3),'aux 4'!$W12)="","",INDEX($X$5:$YF$121,$V12,X$3)))</f>
        <v/>
      </c>
      <c r="AA12" s="183" t="str">
        <f>IF(INDEX($X$5:$YF$121,$V12,X$3)="","",IF(INDEX('aux 1'!$CZ$12:$DQ$231,INDEX($X$5:$YF$121,$V12,X$3),'aux 4'!$W12)="","",INDEX($X$5:$YF$121,$V12,X$3)))</f>
        <v/>
      </c>
      <c r="AB12" s="181" t="str">
        <f t="shared" si="9"/>
        <v/>
      </c>
      <c r="AC12" s="181" t="str">
        <f t="shared" si="10"/>
        <v/>
      </c>
      <c r="AD12" s="181" t="str">
        <f t="shared" si="10"/>
        <v/>
      </c>
      <c r="AE12" s="181" t="str">
        <f t="shared" si="10"/>
        <v/>
      </c>
      <c r="AF12" s="181" t="str">
        <f t="shared" si="10"/>
        <v/>
      </c>
      <c r="AG12" s="183" t="str">
        <f>IF(INDEX($X$5:$YF$121,$V12,AG$3)="","",IF(INDEX('aux 1'!$AU$12:$BL$231,INDEX($X$5:$YF$121,$V12,AG$3),'aux 4'!$W12)="","",INDEX($X$5:$YF$121,$V12,AG$3)))</f>
        <v/>
      </c>
      <c r="AH12" s="183" t="str">
        <f>IF(INDEX($X$5:$YF$121,$V12,AG$3)="","",IF(INDEX('aux 1'!$BN$12:$CE$231,INDEX($X$5:$YF$121,$V12,AG$3),'aux 4'!$W12)="","",INDEX($X$5:$YF$121,$V12,AG$3)))</f>
        <v/>
      </c>
      <c r="AI12" s="183" t="str">
        <f>IF(INDEX($X$5:$YF$121,$V12,AG$3)="","",IF(INDEX('aux 1'!$CG$12:$CX$231,INDEX($X$5:$YF$121,$V12,AG$3),'aux 4'!$W12)="","",INDEX($X$5:$YF$121,$V12,AG$3)))</f>
        <v/>
      </c>
      <c r="AJ12" s="183" t="str">
        <f>IF(INDEX($X$5:$YF$121,$V12,AG$3)="","",IF(INDEX('aux 1'!$CZ$12:$DQ$231,INDEX($X$5:$YF$121,$V12,AG$3),'aux 4'!$W12)="","",INDEX($X$5:$YF$121,$V12,AG$3)))</f>
        <v/>
      </c>
      <c r="AK12" s="181" t="str">
        <f t="shared" si="11"/>
        <v/>
      </c>
      <c r="AL12" s="181" t="str">
        <f t="shared" si="12"/>
        <v/>
      </c>
      <c r="AM12" s="181" t="str">
        <f t="shared" si="12"/>
        <v/>
      </c>
      <c r="AN12" s="181" t="str">
        <f t="shared" si="12"/>
        <v/>
      </c>
      <c r="AO12" s="181" t="str">
        <f t="shared" si="12"/>
        <v/>
      </c>
      <c r="AP12" s="183" t="str">
        <f>IF(INDEX($X$5:$YF$121,$V12,AP$3)="","",IF(INDEX('aux 1'!$AU$12:$BL$231,INDEX($X$5:$YF$121,$V12,AP$3),'aux 4'!$W12)="","",INDEX($X$5:$YF$121,$V12,AP$3)))</f>
        <v/>
      </c>
      <c r="AQ12" s="183" t="str">
        <f>IF(INDEX($X$5:$YF$121,$V12,AP$3)="","",IF(INDEX('aux 1'!$BN$12:$CE$231,INDEX($X$5:$YF$121,$V12,AP$3),'aux 4'!$W12)="","",INDEX($X$5:$YF$121,$V12,AP$3)))</f>
        <v/>
      </c>
      <c r="AR12" s="183" t="str">
        <f>IF(INDEX($X$5:$YF$121,$V12,AP$3)="","",IF(INDEX('aux 1'!$CG$12:$CX$231,INDEX($X$5:$YF$121,$V12,AP$3),'aux 4'!$W12)="","",INDEX($X$5:$YF$121,$V12,AP$3)))</f>
        <v/>
      </c>
      <c r="AS12" s="183" t="str">
        <f>IF(INDEX($X$5:$YF$121,$V12,AP$3)="","",IF(INDEX('aux 1'!$CZ$12:$DQ$231,INDEX($X$5:$YF$121,$V12,AP$3),'aux 4'!$W12)="","",INDEX($X$5:$YF$121,$V12,AP$3)))</f>
        <v/>
      </c>
      <c r="AT12" s="181" t="str">
        <f t="shared" si="13"/>
        <v/>
      </c>
      <c r="AU12" s="181" t="str">
        <f t="shared" si="14"/>
        <v/>
      </c>
      <c r="AV12" s="181" t="str">
        <f t="shared" si="14"/>
        <v/>
      </c>
      <c r="AW12" s="181" t="str">
        <f t="shared" si="14"/>
        <v/>
      </c>
      <c r="AX12" s="181" t="str">
        <f t="shared" si="14"/>
        <v/>
      </c>
      <c r="AY12" s="183" t="str">
        <f>IF(INDEX($X$5:$YF$121,$V12,AY$3)="","",IF(INDEX('aux 1'!$AU$12:$BL$231,INDEX($X$5:$YF$121,$V12,AY$3),'aux 4'!$W12)="","",INDEX($X$5:$YF$121,$V12,AY$3)))</f>
        <v/>
      </c>
      <c r="AZ12" s="183" t="str">
        <f>IF(INDEX($X$5:$YF$121,$V12,AY$3)="","",IF(INDEX('aux 1'!$BN$12:$CE$231,INDEX($X$5:$YF$121,$V12,AY$3),'aux 4'!$W12)="","",INDEX($X$5:$YF$121,$V12,AY$3)))</f>
        <v/>
      </c>
      <c r="BA12" s="183" t="str">
        <f>IF(INDEX($X$5:$YF$121,$V12,AY$3)="","",IF(INDEX('aux 1'!$CG$12:$CX$231,INDEX($X$5:$YF$121,$V12,AY$3),'aux 4'!$W12)="","",INDEX($X$5:$YF$121,$V12,AY$3)))</f>
        <v/>
      </c>
      <c r="BB12" s="183" t="str">
        <f>IF(INDEX($X$5:$YF$121,$V12,AY$3)="","",IF(INDEX('aux 1'!$CZ$12:$DQ$231,INDEX($X$5:$YF$121,$V12,AY$3),'aux 4'!$W12)="","",INDEX($X$5:$YF$121,$V12,AY$3)))</f>
        <v/>
      </c>
      <c r="BC12" s="181" t="str">
        <f t="shared" si="15"/>
        <v/>
      </c>
      <c r="BD12" s="181" t="str">
        <f t="shared" si="16"/>
        <v/>
      </c>
      <c r="BE12" s="181" t="str">
        <f t="shared" si="16"/>
        <v/>
      </c>
      <c r="BF12" s="181" t="str">
        <f t="shared" si="16"/>
        <v/>
      </c>
      <c r="BG12" s="181" t="str">
        <f t="shared" si="16"/>
        <v/>
      </c>
      <c r="BH12" s="183" t="str">
        <f>IF(INDEX($X$5:$YF$121,$V12,BH$3)="","",IF(INDEX('aux 1'!$AU$12:$BL$231,INDEX($X$5:$YF$121,$V12,BH$3),'aux 4'!$W12)="","",INDEX($X$5:$YF$121,$V12,BH$3)))</f>
        <v/>
      </c>
      <c r="BI12" s="183" t="str">
        <f>IF(INDEX($X$5:$YF$121,$V12,BH$3)="","",IF(INDEX('aux 1'!$BN$12:$CE$231,INDEX($X$5:$YF$121,$V12,BH$3),'aux 4'!$W12)="","",INDEX($X$5:$YF$121,$V12,BH$3)))</f>
        <v/>
      </c>
      <c r="BJ12" s="183" t="str">
        <f>IF(INDEX($X$5:$YF$121,$V12,BH$3)="","",IF(INDEX('aux 1'!$CG$12:$CX$231,INDEX($X$5:$YF$121,$V12,BH$3),'aux 4'!$W12)="","",INDEX($X$5:$YF$121,$V12,BH$3)))</f>
        <v/>
      </c>
      <c r="BK12" s="183" t="str">
        <f>IF(INDEX($X$5:$YF$121,$V12,BH$3)="","",IF(INDEX('aux 1'!$CZ$12:$DQ$231,INDEX($X$5:$YF$121,$V12,BH$3),'aux 4'!$W12)="","",INDEX($X$5:$YF$121,$V12,BH$3)))</f>
        <v/>
      </c>
      <c r="BL12" s="181" t="str">
        <f t="shared" si="17"/>
        <v/>
      </c>
      <c r="BM12" s="181" t="str">
        <f t="shared" si="18"/>
        <v/>
      </c>
      <c r="BN12" s="181" t="str">
        <f t="shared" si="18"/>
        <v/>
      </c>
      <c r="BO12" s="181" t="str">
        <f t="shared" si="18"/>
        <v/>
      </c>
      <c r="BP12" s="181" t="str">
        <f t="shared" si="18"/>
        <v/>
      </c>
      <c r="BQ12" s="183" t="str">
        <f>IF(INDEX($X$5:$YF$121,$V12,BQ$3)="","",IF(INDEX('aux 1'!$AU$12:$BL$231,INDEX($X$5:$YF$121,$V12,BQ$3),'aux 4'!$W12)="","",INDEX($X$5:$YF$121,$V12,BQ$3)))</f>
        <v/>
      </c>
      <c r="BR12" s="183" t="str">
        <f>IF(INDEX($X$5:$YF$121,$V12,BQ$3)="","",IF(INDEX('aux 1'!$BN$12:$CE$231,INDEX($X$5:$YF$121,$V12,BQ$3),'aux 4'!$W12)="","",INDEX($X$5:$YF$121,$V12,BQ$3)))</f>
        <v/>
      </c>
      <c r="BS12" s="183" t="str">
        <f>IF(INDEX($X$5:$YF$121,$V12,BQ$3)="","",IF(INDEX('aux 1'!$CG$12:$CX$231,INDEX($X$5:$YF$121,$V12,BQ$3),'aux 4'!$W12)="","",INDEX($X$5:$YF$121,$V12,BQ$3)))</f>
        <v/>
      </c>
      <c r="BT12" s="183" t="str">
        <f>IF(INDEX($X$5:$YF$121,$V12,BQ$3)="","",IF(INDEX('aux 1'!$CZ$12:$DQ$231,INDEX($X$5:$YF$121,$V12,BQ$3),'aux 4'!$W12)="","",INDEX($X$5:$YF$121,$V12,BQ$3)))</f>
        <v/>
      </c>
      <c r="BU12" s="181" t="str">
        <f t="shared" si="19"/>
        <v/>
      </c>
      <c r="BV12" s="181" t="str">
        <f t="shared" si="20"/>
        <v/>
      </c>
      <c r="BW12" s="181" t="str">
        <f t="shared" si="20"/>
        <v/>
      </c>
      <c r="BX12" s="181" t="str">
        <f t="shared" si="20"/>
        <v/>
      </c>
      <c r="BY12" s="181" t="str">
        <f t="shared" si="20"/>
        <v/>
      </c>
      <c r="BZ12" s="183" t="str">
        <f>IF(INDEX($X$5:$YF$121,$V12,BZ$3)="","",IF(INDEX('aux 1'!$AU$12:$BL$231,INDEX($X$5:$YF$121,$V12,BZ$3),'aux 4'!$W12)="","",INDEX($X$5:$YF$121,$V12,BZ$3)))</f>
        <v/>
      </c>
      <c r="CA12" s="183" t="str">
        <f>IF(INDEX($X$5:$YF$121,$V12,BZ$3)="","",IF(INDEX('aux 1'!$BN$12:$CE$231,INDEX($X$5:$YF$121,$V12,BZ$3),'aux 4'!$W12)="","",INDEX($X$5:$YF$121,$V12,BZ$3)))</f>
        <v/>
      </c>
      <c r="CB12" s="183" t="str">
        <f>IF(INDEX($X$5:$YF$121,$V12,BZ$3)="","",IF(INDEX('aux 1'!$CG$12:$CX$231,INDEX($X$5:$YF$121,$V12,BZ$3),'aux 4'!$W12)="","",INDEX($X$5:$YF$121,$V12,BZ$3)))</f>
        <v/>
      </c>
      <c r="CC12" s="183" t="str">
        <f>IF(INDEX($X$5:$YF$121,$V12,BZ$3)="","",IF(INDEX('aux 1'!$CZ$12:$DQ$231,INDEX($X$5:$YF$121,$V12,BZ$3),'aux 4'!$W12)="","",INDEX($X$5:$YF$121,$V12,BZ$3)))</f>
        <v/>
      </c>
      <c r="CD12" s="181" t="str">
        <f t="shared" si="21"/>
        <v/>
      </c>
      <c r="CE12" s="181" t="str">
        <f t="shared" si="22"/>
        <v/>
      </c>
      <c r="CF12" s="181" t="str">
        <f t="shared" si="22"/>
        <v/>
      </c>
      <c r="CG12" s="181" t="str">
        <f t="shared" si="22"/>
        <v/>
      </c>
      <c r="CH12" s="181" t="str">
        <f t="shared" si="22"/>
        <v/>
      </c>
      <c r="CI12" s="183" t="str">
        <f>IF(INDEX($X$5:$YF$121,$V12,CI$3)="","",IF(INDEX('aux 1'!$AU$12:$BL$231,INDEX($X$5:$YF$121,$V12,CI$3),'aux 4'!$W12)="","",INDEX($X$5:$YF$121,$V12,CI$3)))</f>
        <v/>
      </c>
      <c r="CJ12" s="183" t="str">
        <f>IF(INDEX($X$5:$YF$121,$V12,CI$3)="","",IF(INDEX('aux 1'!$BN$12:$CE$231,INDEX($X$5:$YF$121,$V12,CI$3),'aux 4'!$W12)="","",INDEX($X$5:$YF$121,$V12,CI$3)))</f>
        <v/>
      </c>
      <c r="CK12" s="183" t="str">
        <f>IF(INDEX($X$5:$YF$121,$V12,CI$3)="","",IF(INDEX('aux 1'!$CG$12:$CX$231,INDEX($X$5:$YF$121,$V12,CI$3),'aux 4'!$W12)="","",INDEX($X$5:$YF$121,$V12,CI$3)))</f>
        <v/>
      </c>
      <c r="CL12" s="183" t="str">
        <f>IF(INDEX($X$5:$YF$121,$V12,CI$3)="","",IF(INDEX('aux 1'!$CZ$12:$DQ$231,INDEX($X$5:$YF$121,$V12,CI$3),'aux 4'!$W12)="","",INDEX($X$5:$YF$121,$V12,CI$3)))</f>
        <v/>
      </c>
      <c r="CM12" s="181" t="str">
        <f t="shared" si="23"/>
        <v/>
      </c>
      <c r="CN12" s="181" t="str">
        <f t="shared" si="24"/>
        <v/>
      </c>
      <c r="CO12" s="181" t="str">
        <f t="shared" si="24"/>
        <v/>
      </c>
      <c r="CP12" s="181" t="str">
        <f t="shared" si="24"/>
        <v/>
      </c>
      <c r="CQ12" s="181" t="str">
        <f t="shared" si="24"/>
        <v/>
      </c>
      <c r="CR12" s="183" t="str">
        <f>IF(INDEX($X$5:$YF$121,$V12,CR$3)="","",IF(INDEX('aux 1'!$AU$12:$BL$231,INDEX($X$5:$YF$121,$V12,CR$3),'aux 4'!$W12)="","",INDEX($X$5:$YF$121,$V12,CR$3)))</f>
        <v/>
      </c>
      <c r="CS12" s="183" t="str">
        <f>IF(INDEX($X$5:$YF$121,$V12,CR$3)="","",IF(INDEX('aux 1'!$BN$12:$CE$231,INDEX($X$5:$YF$121,$V12,CR$3),'aux 4'!$W12)="","",INDEX($X$5:$YF$121,$V12,CR$3)))</f>
        <v/>
      </c>
      <c r="CT12" s="183" t="str">
        <f>IF(INDEX($X$5:$YF$121,$V12,CR$3)="","",IF(INDEX('aux 1'!$CG$12:$CX$231,INDEX($X$5:$YF$121,$V12,CR$3),'aux 4'!$W12)="","",INDEX($X$5:$YF$121,$V12,CR$3)))</f>
        <v/>
      </c>
      <c r="CU12" s="183" t="str">
        <f>IF(INDEX($X$5:$YF$121,$V12,CR$3)="","",IF(INDEX('aux 1'!$CZ$12:$DQ$231,INDEX($X$5:$YF$121,$V12,CR$3),'aux 4'!$W12)="","",INDEX($X$5:$YF$121,$V12,CR$3)))</f>
        <v/>
      </c>
      <c r="CV12" s="181" t="str">
        <f t="shared" si="25"/>
        <v/>
      </c>
      <c r="CW12" s="181" t="str">
        <f t="shared" si="26"/>
        <v/>
      </c>
      <c r="CX12" s="181" t="str">
        <f t="shared" si="26"/>
        <v/>
      </c>
      <c r="CY12" s="181" t="str">
        <f t="shared" si="26"/>
        <v/>
      </c>
      <c r="CZ12" s="181" t="str">
        <f t="shared" si="26"/>
        <v/>
      </c>
      <c r="DA12" s="183" t="str">
        <f>IF(INDEX($X$5:$YF$121,$V12,DA$3)="","",IF(INDEX('aux 1'!$AU$12:$BL$231,INDEX($X$5:$YF$121,$V12,DA$3),'aux 4'!$W12)="","",INDEX($X$5:$YF$121,$V12,DA$3)))</f>
        <v/>
      </c>
      <c r="DB12" s="183" t="str">
        <f>IF(INDEX($X$5:$YF$121,$V12,DA$3)="","",IF(INDEX('aux 1'!$BN$12:$CE$231,INDEX($X$5:$YF$121,$V12,DA$3),'aux 4'!$W12)="","",INDEX($X$5:$YF$121,$V12,DA$3)))</f>
        <v/>
      </c>
      <c r="DC12" s="183" t="str">
        <f>IF(INDEX($X$5:$YF$121,$V12,DA$3)="","",IF(INDEX('aux 1'!$CG$12:$CX$231,INDEX($X$5:$YF$121,$V12,DA$3),'aux 4'!$W12)="","",INDEX($X$5:$YF$121,$V12,DA$3)))</f>
        <v/>
      </c>
      <c r="DD12" s="183" t="str">
        <f>IF(INDEX($X$5:$YF$121,$V12,DA$3)="","",IF(INDEX('aux 1'!$CZ$12:$DQ$231,INDEX($X$5:$YF$121,$V12,DA$3),'aux 4'!$W12)="","",INDEX($X$5:$YF$121,$V12,DA$3)))</f>
        <v/>
      </c>
      <c r="DE12" s="181" t="str">
        <f t="shared" si="27"/>
        <v/>
      </c>
      <c r="DF12" s="181" t="str">
        <f t="shared" si="28"/>
        <v/>
      </c>
      <c r="DG12" s="181" t="str">
        <f t="shared" si="28"/>
        <v/>
      </c>
      <c r="DH12" s="181" t="str">
        <f t="shared" si="28"/>
        <v/>
      </c>
      <c r="DI12" s="181" t="str">
        <f t="shared" si="28"/>
        <v/>
      </c>
      <c r="DJ12" s="183" t="str">
        <f>IF(INDEX($X$5:$YF$121,$V12,DJ$3)="","",IF(INDEX('aux 1'!$AU$12:$BL$231,INDEX($X$5:$YF$121,$V12,DJ$3),'aux 4'!$W12)="","",INDEX($X$5:$YF$121,$V12,DJ$3)))</f>
        <v/>
      </c>
      <c r="DK12" s="183" t="str">
        <f>IF(INDEX($X$5:$YF$121,$V12,DJ$3)="","",IF(INDEX('aux 1'!$BN$12:$CE$231,INDEX($X$5:$YF$121,$V12,DJ$3),'aux 4'!$W12)="","",INDEX($X$5:$YF$121,$V12,DJ$3)))</f>
        <v/>
      </c>
      <c r="DL12" s="183" t="str">
        <f>IF(INDEX($X$5:$YF$121,$V12,DJ$3)="","",IF(INDEX('aux 1'!$CG$12:$CX$231,INDEX($X$5:$YF$121,$V12,DJ$3),'aux 4'!$W12)="","",INDEX($X$5:$YF$121,$V12,DJ$3)))</f>
        <v/>
      </c>
      <c r="DM12" s="183" t="str">
        <f>IF(INDEX($X$5:$YF$121,$V12,DJ$3)="","",IF(INDEX('aux 1'!$CZ$12:$DQ$231,INDEX($X$5:$YF$121,$V12,DJ$3),'aux 4'!$W12)="","",INDEX($X$5:$YF$121,$V12,DJ$3)))</f>
        <v/>
      </c>
      <c r="DN12" s="181" t="str">
        <f t="shared" si="29"/>
        <v/>
      </c>
      <c r="DO12" s="181" t="str">
        <f t="shared" si="30"/>
        <v/>
      </c>
      <c r="DP12" s="181" t="str">
        <f t="shared" si="30"/>
        <v/>
      </c>
      <c r="DQ12" s="181" t="str">
        <f t="shared" si="30"/>
        <v/>
      </c>
      <c r="DR12" s="181" t="str">
        <f t="shared" si="30"/>
        <v/>
      </c>
      <c r="DS12" s="183" t="str">
        <f>IF(INDEX($X$5:$YF$121,$V12,DS$3)="","",IF(INDEX('aux 1'!$AU$12:$BL$231,INDEX($X$5:$YF$121,$V12,DS$3),'aux 4'!$W12)="","",INDEX($X$5:$YF$121,$V12,DS$3)))</f>
        <v/>
      </c>
      <c r="DT12" s="183" t="str">
        <f>IF(INDEX($X$5:$YF$121,$V12,DS$3)="","",IF(INDEX('aux 1'!$BN$12:$CE$231,INDEX($X$5:$YF$121,$V12,DS$3),'aux 4'!$W12)="","",INDEX($X$5:$YF$121,$V12,DS$3)))</f>
        <v/>
      </c>
      <c r="DU12" s="183" t="str">
        <f>IF(INDEX($X$5:$YF$121,$V12,DS$3)="","",IF(INDEX('aux 1'!$CG$12:$CX$231,INDEX($X$5:$YF$121,$V12,DS$3),'aux 4'!$W12)="","",INDEX($X$5:$YF$121,$V12,DS$3)))</f>
        <v/>
      </c>
      <c r="DV12" s="183" t="str">
        <f>IF(INDEX($X$5:$YF$121,$V12,DS$3)="","",IF(INDEX('aux 1'!$CZ$12:$DQ$231,INDEX($X$5:$YF$121,$V12,DS$3),'aux 4'!$W12)="","",INDEX($X$5:$YF$121,$V12,DS$3)))</f>
        <v/>
      </c>
      <c r="DW12" s="181" t="str">
        <f t="shared" si="31"/>
        <v/>
      </c>
      <c r="DX12" s="181" t="str">
        <f t="shared" si="32"/>
        <v/>
      </c>
      <c r="DY12" s="181" t="str">
        <f t="shared" si="32"/>
        <v/>
      </c>
      <c r="DZ12" s="181" t="str">
        <f t="shared" si="32"/>
        <v/>
      </c>
      <c r="EA12" s="181" t="str">
        <f t="shared" si="32"/>
        <v/>
      </c>
      <c r="EB12" s="183" t="str">
        <f>IF(INDEX($X$5:$YF$121,$V12,EB$3)="","",IF(INDEX('aux 1'!$AU$12:$BL$231,INDEX($X$5:$YF$121,$V12,EB$3),'aux 4'!$W12)="","",INDEX($X$5:$YF$121,$V12,EB$3)))</f>
        <v/>
      </c>
      <c r="EC12" s="183" t="str">
        <f>IF(INDEX($X$5:$YF$121,$V12,EB$3)="","",IF(INDEX('aux 1'!$BN$12:$CE$231,INDEX($X$5:$YF$121,$V12,EB$3),'aux 4'!$W12)="","",INDEX($X$5:$YF$121,$V12,EB$3)))</f>
        <v/>
      </c>
      <c r="ED12" s="183" t="str">
        <f>IF(INDEX($X$5:$YF$121,$V12,EB$3)="","",IF(INDEX('aux 1'!$CG$12:$CX$231,INDEX($X$5:$YF$121,$V12,EB$3),'aux 4'!$W12)="","",INDEX($X$5:$YF$121,$V12,EB$3)))</f>
        <v/>
      </c>
      <c r="EE12" s="183" t="str">
        <f>IF(INDEX($X$5:$YF$121,$V12,EB$3)="","",IF(INDEX('aux 1'!$CZ$12:$DQ$231,INDEX($X$5:$YF$121,$V12,EB$3),'aux 4'!$W12)="","",INDEX($X$5:$YF$121,$V12,EB$3)))</f>
        <v/>
      </c>
      <c r="EF12" s="181" t="str">
        <f t="shared" si="33"/>
        <v/>
      </c>
      <c r="EG12" s="181" t="str">
        <f t="shared" si="34"/>
        <v/>
      </c>
      <c r="EH12" s="181" t="str">
        <f t="shared" si="34"/>
        <v/>
      </c>
      <c r="EI12" s="181" t="str">
        <f t="shared" si="34"/>
        <v/>
      </c>
      <c r="EJ12" s="181" t="str">
        <f t="shared" si="34"/>
        <v/>
      </c>
      <c r="EK12" s="183" t="str">
        <f>IF(INDEX($X$5:$YF$121,$V12,EK$3)="","",IF(INDEX('aux 1'!$AU$12:$BL$231,INDEX($X$5:$YF$121,$V12,EK$3),'aux 4'!$W12)="","",INDEX($X$5:$YF$121,$V12,EK$3)))</f>
        <v/>
      </c>
      <c r="EL12" s="183" t="str">
        <f>IF(INDEX($X$5:$YF$121,$V12,EK$3)="","",IF(INDEX('aux 1'!$BN$12:$CE$231,INDEX($X$5:$YF$121,$V12,EK$3),'aux 4'!$W12)="","",INDEX($X$5:$YF$121,$V12,EK$3)))</f>
        <v/>
      </c>
      <c r="EM12" s="183" t="str">
        <f>IF(INDEX($X$5:$YF$121,$V12,EK$3)="","",IF(INDEX('aux 1'!$CG$12:$CX$231,INDEX($X$5:$YF$121,$V12,EK$3),'aux 4'!$W12)="","",INDEX($X$5:$YF$121,$V12,EK$3)))</f>
        <v/>
      </c>
      <c r="EN12" s="183" t="str">
        <f>IF(INDEX($X$5:$YF$121,$V12,EK$3)="","",IF(INDEX('aux 1'!$CZ$12:$DQ$231,INDEX($X$5:$YF$121,$V12,EK$3),'aux 4'!$W12)="","",INDEX($X$5:$YF$121,$V12,EK$3)))</f>
        <v/>
      </c>
      <c r="EO12" s="181" t="str">
        <f t="shared" si="35"/>
        <v/>
      </c>
      <c r="EP12" s="181" t="str">
        <f t="shared" si="36"/>
        <v/>
      </c>
      <c r="EQ12" s="181" t="str">
        <f t="shared" si="36"/>
        <v/>
      </c>
      <c r="ER12" s="181" t="str">
        <f t="shared" si="36"/>
        <v/>
      </c>
      <c r="ES12" s="181" t="str">
        <f t="shared" si="36"/>
        <v/>
      </c>
      <c r="ET12" s="183" t="str">
        <f>IF(INDEX($X$5:$YF$121,$V12,ET$3)="","",IF(INDEX('aux 1'!$AU$12:$BL$231,INDEX($X$5:$YF$121,$V12,ET$3),'aux 4'!$W12)="","",INDEX($X$5:$YF$121,$V12,ET$3)))</f>
        <v/>
      </c>
      <c r="EU12" s="183" t="str">
        <f>IF(INDEX($X$5:$YF$121,$V12,ET$3)="","",IF(INDEX('aux 1'!$BN$12:$CE$231,INDEX($X$5:$YF$121,$V12,ET$3),'aux 4'!$W12)="","",INDEX($X$5:$YF$121,$V12,ET$3)))</f>
        <v/>
      </c>
      <c r="EV12" s="183" t="str">
        <f>IF(INDEX($X$5:$YF$121,$V12,ET$3)="","",IF(INDEX('aux 1'!$CG$12:$CX$231,INDEX($X$5:$YF$121,$V12,ET$3),'aux 4'!$W12)="","",INDEX($X$5:$YF$121,$V12,ET$3)))</f>
        <v/>
      </c>
      <c r="EW12" s="183" t="str">
        <f>IF(INDEX($X$5:$YF$121,$V12,ET$3)="","",IF(INDEX('aux 1'!$CZ$12:$DQ$231,INDEX($X$5:$YF$121,$V12,ET$3),'aux 4'!$W12)="","",INDEX($X$5:$YF$121,$V12,ET$3)))</f>
        <v/>
      </c>
      <c r="EX12" s="181" t="str">
        <f t="shared" si="37"/>
        <v/>
      </c>
      <c r="EY12" s="181" t="str">
        <f t="shared" si="38"/>
        <v/>
      </c>
      <c r="EZ12" s="181" t="str">
        <f t="shared" si="38"/>
        <v/>
      </c>
      <c r="FA12" s="181" t="str">
        <f t="shared" si="38"/>
        <v/>
      </c>
      <c r="FB12" s="181" t="str">
        <f t="shared" si="38"/>
        <v/>
      </c>
      <c r="FC12" s="183" t="str">
        <f>IF(INDEX($X$5:$YF$121,$V12,FC$3)="","",IF(INDEX('aux 1'!$AU$12:$BL$231,INDEX($X$5:$YF$121,$V12,FC$3),'aux 4'!$W12)="","",INDEX($X$5:$YF$121,$V12,FC$3)))</f>
        <v/>
      </c>
      <c r="FD12" s="183" t="str">
        <f>IF(INDEX($X$5:$YF$121,$V12,FC$3)="","",IF(INDEX('aux 1'!$BN$12:$CE$231,INDEX($X$5:$YF$121,$V12,FC$3),'aux 4'!$W12)="","",INDEX($X$5:$YF$121,$V12,FC$3)))</f>
        <v/>
      </c>
      <c r="FE12" s="183" t="str">
        <f>IF(INDEX($X$5:$YF$121,$V12,FC$3)="","",IF(INDEX('aux 1'!$CG$12:$CX$231,INDEX($X$5:$YF$121,$V12,FC$3),'aux 4'!$W12)="","",INDEX($X$5:$YF$121,$V12,FC$3)))</f>
        <v/>
      </c>
      <c r="FF12" s="183" t="str">
        <f>IF(INDEX($X$5:$YF$121,$V12,FC$3)="","",IF(INDEX('aux 1'!$CZ$12:$DQ$231,INDEX($X$5:$YF$121,$V12,FC$3),'aux 4'!$W12)="","",INDEX($X$5:$YF$121,$V12,FC$3)))</f>
        <v/>
      </c>
      <c r="FG12" s="181" t="str">
        <f t="shared" si="39"/>
        <v/>
      </c>
      <c r="FH12" s="181" t="str">
        <f t="shared" si="40"/>
        <v/>
      </c>
      <c r="FI12" s="181" t="str">
        <f t="shared" si="40"/>
        <v/>
      </c>
      <c r="FJ12" s="181" t="str">
        <f t="shared" si="40"/>
        <v/>
      </c>
      <c r="FK12" s="181" t="str">
        <f t="shared" si="40"/>
        <v/>
      </c>
      <c r="FL12" s="183" t="str">
        <f>IF(INDEX($X$5:$YF$121,$V12,FL$3)="","",IF(INDEX('aux 1'!$AU$12:$BL$231,INDEX($X$5:$YF$121,$V12,FL$3),'aux 4'!$W12)="","",INDEX($X$5:$YF$121,$V12,FL$3)))</f>
        <v/>
      </c>
      <c r="FM12" s="183" t="str">
        <f>IF(INDEX($X$5:$YF$121,$V12,FL$3)="","",IF(INDEX('aux 1'!$BN$12:$CE$231,INDEX($X$5:$YF$121,$V12,FL$3),'aux 4'!$W12)="","",INDEX($X$5:$YF$121,$V12,FL$3)))</f>
        <v/>
      </c>
      <c r="FN12" s="183" t="str">
        <f>IF(INDEX($X$5:$YF$121,$V12,FL$3)="","",IF(INDEX('aux 1'!$CG$12:$CX$231,INDEX($X$5:$YF$121,$V12,FL$3),'aux 4'!$W12)="","",INDEX($X$5:$YF$121,$V12,FL$3)))</f>
        <v/>
      </c>
      <c r="FO12" s="183" t="str">
        <f>IF(INDEX($X$5:$YF$121,$V12,FL$3)="","",IF(INDEX('aux 1'!$CZ$12:$DQ$231,INDEX($X$5:$YF$121,$V12,FL$3),'aux 4'!$W12)="","",INDEX($X$5:$YF$121,$V12,FL$3)))</f>
        <v/>
      </c>
      <c r="FP12" s="181" t="str">
        <f t="shared" si="41"/>
        <v/>
      </c>
      <c r="FQ12" s="181" t="str">
        <f t="shared" si="42"/>
        <v/>
      </c>
      <c r="FR12" s="181" t="str">
        <f t="shared" si="42"/>
        <v/>
      </c>
      <c r="FS12" s="181" t="str">
        <f t="shared" si="42"/>
        <v/>
      </c>
      <c r="FT12" s="181" t="str">
        <f t="shared" si="42"/>
        <v/>
      </c>
      <c r="FU12" s="183" t="str">
        <f>IF(INDEX($X$5:$YF$121,$V12,FU$3)="","",IF(INDEX('aux 1'!$AU$12:$BL$231,INDEX($X$5:$YF$121,$V12,FU$3),'aux 4'!$W12)="","",INDEX($X$5:$YF$121,$V12,FU$3)))</f>
        <v/>
      </c>
      <c r="FV12" s="183" t="str">
        <f>IF(INDEX($X$5:$YF$121,$V12,FU$3)="","",IF(INDEX('aux 1'!$BN$12:$CE$231,INDEX($X$5:$YF$121,$V12,FU$3),'aux 4'!$W12)="","",INDEX($X$5:$YF$121,$V12,FU$3)))</f>
        <v/>
      </c>
      <c r="FW12" s="183" t="str">
        <f>IF(INDEX($X$5:$YF$121,$V12,FU$3)="","",IF(INDEX('aux 1'!$CG$12:$CX$231,INDEX($X$5:$YF$121,$V12,FU$3),'aux 4'!$W12)="","",INDEX($X$5:$YF$121,$V12,FU$3)))</f>
        <v/>
      </c>
      <c r="FX12" s="183" t="str">
        <f>IF(INDEX($X$5:$YF$121,$V12,FU$3)="","",IF(INDEX('aux 1'!$CZ$12:$DQ$231,INDEX($X$5:$YF$121,$V12,FU$3),'aux 4'!$W12)="","",INDEX($X$5:$YF$121,$V12,FU$3)))</f>
        <v/>
      </c>
      <c r="FY12" s="181" t="str">
        <f t="shared" si="43"/>
        <v/>
      </c>
      <c r="FZ12" s="181" t="str">
        <f t="shared" si="44"/>
        <v/>
      </c>
      <c r="GA12" s="181" t="str">
        <f t="shared" si="44"/>
        <v/>
      </c>
      <c r="GB12" s="181" t="str">
        <f t="shared" si="44"/>
        <v/>
      </c>
      <c r="GC12" s="181" t="str">
        <f t="shared" si="44"/>
        <v/>
      </c>
      <c r="GD12" s="183" t="str">
        <f>IF(INDEX($X$5:$YF$121,$V12,GD$3)="","",IF(INDEX('aux 1'!$AU$12:$BL$231,INDEX($X$5:$YF$121,$V12,GD$3),'aux 4'!$W12)="","",INDEX($X$5:$YF$121,$V12,GD$3)))</f>
        <v/>
      </c>
      <c r="GE12" s="183" t="str">
        <f>IF(INDEX($X$5:$YF$121,$V12,GD$3)="","",IF(INDEX('aux 1'!$BN$12:$CE$231,INDEX($X$5:$YF$121,$V12,GD$3),'aux 4'!$W12)="","",INDEX($X$5:$YF$121,$V12,GD$3)))</f>
        <v/>
      </c>
      <c r="GF12" s="183" t="str">
        <f>IF(INDEX($X$5:$YF$121,$V12,GD$3)="","",IF(INDEX('aux 1'!$CG$12:$CX$231,INDEX($X$5:$YF$121,$V12,GD$3),'aux 4'!$W12)="","",INDEX($X$5:$YF$121,$V12,GD$3)))</f>
        <v/>
      </c>
      <c r="GG12" s="183" t="str">
        <f>IF(INDEX($X$5:$YF$121,$V12,GD$3)="","",IF(INDEX('aux 1'!$CZ$12:$DQ$231,INDEX($X$5:$YF$121,$V12,GD$3),'aux 4'!$W12)="","",INDEX($X$5:$YF$121,$V12,GD$3)))</f>
        <v/>
      </c>
      <c r="GH12" s="181" t="str">
        <f t="shared" si="45"/>
        <v/>
      </c>
      <c r="GI12" s="181" t="str">
        <f t="shared" si="46"/>
        <v/>
      </c>
      <c r="GJ12" s="181" t="str">
        <f t="shared" si="46"/>
        <v/>
      </c>
      <c r="GK12" s="181" t="str">
        <f t="shared" si="46"/>
        <v/>
      </c>
      <c r="GL12" s="181" t="str">
        <f t="shared" si="46"/>
        <v/>
      </c>
      <c r="GM12" s="183" t="str">
        <f>IF(INDEX($X$5:$YF$121,$V12,GM$3)="","",IF(INDEX('aux 1'!$AU$12:$BL$231,INDEX($X$5:$YF$121,$V12,GM$3),'aux 4'!$W12)="","",INDEX($X$5:$YF$121,$V12,GM$3)))</f>
        <v/>
      </c>
      <c r="GN12" s="183" t="str">
        <f>IF(INDEX($X$5:$YF$121,$V12,GM$3)="","",IF(INDEX('aux 1'!$BN$12:$CE$231,INDEX($X$5:$YF$121,$V12,GM$3),'aux 4'!$W12)="","",INDEX($X$5:$YF$121,$V12,GM$3)))</f>
        <v/>
      </c>
      <c r="GO12" s="183" t="str">
        <f>IF(INDEX($X$5:$YF$121,$V12,GM$3)="","",IF(INDEX('aux 1'!$CG$12:$CX$231,INDEX($X$5:$YF$121,$V12,GM$3),'aux 4'!$W12)="","",INDEX($X$5:$YF$121,$V12,GM$3)))</f>
        <v/>
      </c>
      <c r="GP12" s="183" t="str">
        <f>IF(INDEX($X$5:$YF$121,$V12,GM$3)="","",IF(INDEX('aux 1'!$CZ$12:$DQ$231,INDEX($X$5:$YF$121,$V12,GM$3),'aux 4'!$W12)="","",INDEX($X$5:$YF$121,$V12,GM$3)))</f>
        <v/>
      </c>
      <c r="GQ12" s="181" t="str">
        <f t="shared" si="47"/>
        <v/>
      </c>
      <c r="GR12" s="181" t="str">
        <f t="shared" si="48"/>
        <v/>
      </c>
      <c r="GS12" s="181" t="str">
        <f t="shared" si="48"/>
        <v/>
      </c>
      <c r="GT12" s="181" t="str">
        <f t="shared" si="48"/>
        <v/>
      </c>
      <c r="GU12" s="181" t="str">
        <f t="shared" si="48"/>
        <v/>
      </c>
      <c r="GV12" s="183" t="str">
        <f>IF(INDEX($X$5:$YF$121,$V12,GV$3)="","",IF(INDEX('aux 1'!$AU$12:$BL$231,INDEX($X$5:$YF$121,$V12,GV$3),'aux 4'!$W12)="","",INDEX($X$5:$YF$121,$V12,GV$3)))</f>
        <v/>
      </c>
      <c r="GW12" s="183" t="str">
        <f>IF(INDEX($X$5:$YF$121,$V12,GV$3)="","",IF(INDEX('aux 1'!$BN$12:$CE$231,INDEX($X$5:$YF$121,$V12,GV$3),'aux 4'!$W12)="","",INDEX($X$5:$YF$121,$V12,GV$3)))</f>
        <v/>
      </c>
      <c r="GX12" s="183" t="str">
        <f>IF(INDEX($X$5:$YF$121,$V12,GV$3)="","",IF(INDEX('aux 1'!$CG$12:$CX$231,INDEX($X$5:$YF$121,$V12,GV$3),'aux 4'!$W12)="","",INDEX($X$5:$YF$121,$V12,GV$3)))</f>
        <v/>
      </c>
      <c r="GY12" s="183" t="str">
        <f>IF(INDEX($X$5:$YF$121,$V12,GV$3)="","",IF(INDEX('aux 1'!$CZ$12:$DQ$231,INDEX($X$5:$YF$121,$V12,GV$3),'aux 4'!$W12)="","",INDEX($X$5:$YF$121,$V12,GV$3)))</f>
        <v/>
      </c>
      <c r="GZ12" s="181" t="str">
        <f t="shared" si="49"/>
        <v/>
      </c>
      <c r="HA12" s="181" t="str">
        <f t="shared" si="50"/>
        <v/>
      </c>
      <c r="HB12" s="181" t="str">
        <f t="shared" si="50"/>
        <v/>
      </c>
      <c r="HC12" s="181" t="str">
        <f t="shared" si="50"/>
        <v/>
      </c>
      <c r="HD12" s="181" t="str">
        <f t="shared" si="50"/>
        <v/>
      </c>
      <c r="HE12" s="183" t="str">
        <f>IF(INDEX($X$5:$YF$121,$V12,HE$3)="","",IF(INDEX('aux 1'!$AU$12:$BL$231,INDEX($X$5:$YF$121,$V12,HE$3),'aux 4'!$W12)="","",INDEX($X$5:$YF$121,$V12,HE$3)))</f>
        <v/>
      </c>
      <c r="HF12" s="183" t="str">
        <f>IF(INDEX($X$5:$YF$121,$V12,HE$3)="","",IF(INDEX('aux 1'!$BN$12:$CE$231,INDEX($X$5:$YF$121,$V12,HE$3),'aux 4'!$W12)="","",INDEX($X$5:$YF$121,$V12,HE$3)))</f>
        <v/>
      </c>
      <c r="HG12" s="183" t="str">
        <f>IF(INDEX($X$5:$YF$121,$V12,HE$3)="","",IF(INDEX('aux 1'!$CG$12:$CX$231,INDEX($X$5:$YF$121,$V12,HE$3),'aux 4'!$W12)="","",INDEX($X$5:$YF$121,$V12,HE$3)))</f>
        <v/>
      </c>
      <c r="HH12" s="183" t="str">
        <f>IF(INDEX($X$5:$YF$121,$V12,HE$3)="","",IF(INDEX('aux 1'!$CZ$12:$DQ$231,INDEX($X$5:$YF$121,$V12,HE$3),'aux 4'!$W12)="","",INDEX($X$5:$YF$121,$V12,HE$3)))</f>
        <v/>
      </c>
      <c r="HI12" s="181" t="str">
        <f t="shared" si="51"/>
        <v/>
      </c>
      <c r="HJ12" s="181" t="str">
        <f t="shared" si="52"/>
        <v/>
      </c>
      <c r="HK12" s="181" t="str">
        <f t="shared" si="52"/>
        <v/>
      </c>
      <c r="HL12" s="181" t="str">
        <f t="shared" si="52"/>
        <v/>
      </c>
      <c r="HM12" s="181" t="str">
        <f t="shared" si="52"/>
        <v/>
      </c>
      <c r="HN12" s="183" t="str">
        <f>IF(INDEX($X$5:$YF$121,$V12,HN$3)="","",IF(INDEX('aux 1'!$AU$12:$BL$231,INDEX($X$5:$YF$121,$V12,HN$3),'aux 4'!$W12)="","",INDEX($X$5:$YF$121,$V12,HN$3)))</f>
        <v/>
      </c>
      <c r="HO12" s="183" t="str">
        <f>IF(INDEX($X$5:$YF$121,$V12,HN$3)="","",IF(INDEX('aux 1'!$BN$12:$CE$231,INDEX($X$5:$YF$121,$V12,HN$3),'aux 4'!$W12)="","",INDEX($X$5:$YF$121,$V12,HN$3)))</f>
        <v/>
      </c>
      <c r="HP12" s="183" t="str">
        <f>IF(INDEX($X$5:$YF$121,$V12,HN$3)="","",IF(INDEX('aux 1'!$CG$12:$CX$231,INDEX($X$5:$YF$121,$V12,HN$3),'aux 4'!$W12)="","",INDEX($X$5:$YF$121,$V12,HN$3)))</f>
        <v/>
      </c>
      <c r="HQ12" s="183" t="str">
        <f>IF(INDEX($X$5:$YF$121,$V12,HN$3)="","",IF(INDEX('aux 1'!$CZ$12:$DQ$231,INDEX($X$5:$YF$121,$V12,HN$3),'aux 4'!$W12)="","",INDEX($X$5:$YF$121,$V12,HN$3)))</f>
        <v/>
      </c>
      <c r="HR12" s="181" t="str">
        <f t="shared" si="53"/>
        <v/>
      </c>
      <c r="HS12" s="181" t="str">
        <f t="shared" si="54"/>
        <v/>
      </c>
      <c r="HT12" s="181" t="str">
        <f t="shared" si="54"/>
        <v/>
      </c>
      <c r="HU12" s="181" t="str">
        <f t="shared" si="54"/>
        <v/>
      </c>
      <c r="HV12" s="181" t="str">
        <f t="shared" si="54"/>
        <v/>
      </c>
    </row>
    <row r="13" spans="1:230" x14ac:dyDescent="0.25">
      <c r="A13" s="190">
        <f t="shared" si="55"/>
        <v>12</v>
      </c>
      <c r="B13" s="190" t="str">
        <f t="shared" si="56"/>
        <v>-</v>
      </c>
      <c r="C13" s="190">
        <f t="shared" si="6"/>
        <v>13</v>
      </c>
      <c r="D13" s="196" t="str">
        <f t="shared" si="57"/>
        <v/>
      </c>
      <c r="E13" s="196" t="str">
        <f t="shared" si="58"/>
        <v/>
      </c>
      <c r="F13" s="196" t="str">
        <f t="shared" si="59"/>
        <v/>
      </c>
      <c r="G13" s="196" t="str">
        <f t="shared" si="60"/>
        <v/>
      </c>
      <c r="H13" s="196" t="str">
        <f t="shared" si="61"/>
        <v/>
      </c>
      <c r="J13" s="190">
        <f t="shared" si="62"/>
        <v>12</v>
      </c>
      <c r="K13" s="190" t="str">
        <f t="shared" si="63"/>
        <v>-</v>
      </c>
      <c r="L13" s="190">
        <f t="shared" si="7"/>
        <v>13</v>
      </c>
      <c r="M13" s="196" t="str">
        <f t="shared" si="8"/>
        <v/>
      </c>
      <c r="N13" s="196" t="str">
        <f t="shared" si="8"/>
        <v/>
      </c>
      <c r="O13" s="196" t="str">
        <f t="shared" si="8"/>
        <v/>
      </c>
      <c r="P13" s="196" t="str">
        <f t="shared" si="8"/>
        <v/>
      </c>
      <c r="Q13" s="196" t="str">
        <f t="shared" si="8"/>
        <v/>
      </c>
      <c r="S13" s="180">
        <f t="shared" si="5"/>
        <v>9</v>
      </c>
      <c r="T13" s="186">
        <v>11</v>
      </c>
      <c r="U13" s="188" t="str">
        <f>INDEX('aux 1'!$KN$12:$LG$231,'aux 4'!$T13,$A$6)</f>
        <v/>
      </c>
      <c r="V13" s="187">
        <f t="shared" si="64"/>
        <v>1</v>
      </c>
      <c r="W13" s="178">
        <f t="shared" si="65"/>
        <v>6</v>
      </c>
      <c r="X13" s="183" t="str">
        <f>IF(INDEX($X$5:$YF$121,$V13,X$3)="","",IF(INDEX('aux 1'!$AU$12:$BL$231,INDEX($X$5:$YF$121,$V13,X$3),'aux 4'!$W13)="","",INDEX($X$5:$YF$121,$V13,X$3)))</f>
        <v/>
      </c>
      <c r="Y13" s="183" t="str">
        <f>IF(INDEX($X$5:$YF$121,$V13,X$3)="","",IF(INDEX('aux 1'!$BN$12:$CE$231,INDEX($X$5:$YF$121,$V13,X$3),'aux 4'!$W13)="","",INDEX($X$5:$YF$121,$V13,X$3)))</f>
        <v/>
      </c>
      <c r="Z13" s="183" t="str">
        <f>IF(INDEX($X$5:$YF$121,$V13,X$3)="","",IF(INDEX('aux 1'!$CG$12:$CX$231,INDEX($X$5:$YF$121,$V13,X$3),'aux 4'!$W13)="","",INDEX($X$5:$YF$121,$V13,X$3)))</f>
        <v/>
      </c>
      <c r="AA13" s="183" t="str">
        <f>IF(INDEX($X$5:$YF$121,$V13,X$3)="","",IF(INDEX('aux 1'!$CZ$12:$DQ$231,INDEX($X$5:$YF$121,$V13,X$3),'aux 4'!$W13)="","",INDEX($X$5:$YF$121,$V13,X$3)))</f>
        <v/>
      </c>
      <c r="AB13" s="181" t="str">
        <f t="shared" si="9"/>
        <v/>
      </c>
      <c r="AC13" s="181" t="str">
        <f t="shared" si="10"/>
        <v/>
      </c>
      <c r="AD13" s="181" t="str">
        <f t="shared" si="10"/>
        <v/>
      </c>
      <c r="AE13" s="181" t="str">
        <f t="shared" si="10"/>
        <v/>
      </c>
      <c r="AF13" s="181" t="str">
        <f t="shared" si="10"/>
        <v/>
      </c>
      <c r="AG13" s="183" t="str">
        <f>IF(INDEX($X$5:$YF$121,$V13,AG$3)="","",IF(INDEX('aux 1'!$AU$12:$BL$231,INDEX($X$5:$YF$121,$V13,AG$3),'aux 4'!$W13)="","",INDEX($X$5:$YF$121,$V13,AG$3)))</f>
        <v/>
      </c>
      <c r="AH13" s="183" t="str">
        <f>IF(INDEX($X$5:$YF$121,$V13,AG$3)="","",IF(INDEX('aux 1'!$BN$12:$CE$231,INDEX($X$5:$YF$121,$V13,AG$3),'aux 4'!$W13)="","",INDEX($X$5:$YF$121,$V13,AG$3)))</f>
        <v/>
      </c>
      <c r="AI13" s="183" t="str">
        <f>IF(INDEX($X$5:$YF$121,$V13,AG$3)="","",IF(INDEX('aux 1'!$CG$12:$CX$231,INDEX($X$5:$YF$121,$V13,AG$3),'aux 4'!$W13)="","",INDEX($X$5:$YF$121,$V13,AG$3)))</f>
        <v/>
      </c>
      <c r="AJ13" s="183" t="str">
        <f>IF(INDEX($X$5:$YF$121,$V13,AG$3)="","",IF(INDEX('aux 1'!$CZ$12:$DQ$231,INDEX($X$5:$YF$121,$V13,AG$3),'aux 4'!$W13)="","",INDEX($X$5:$YF$121,$V13,AG$3)))</f>
        <v/>
      </c>
      <c r="AK13" s="181" t="str">
        <f t="shared" si="11"/>
        <v/>
      </c>
      <c r="AL13" s="181" t="str">
        <f t="shared" si="12"/>
        <v/>
      </c>
      <c r="AM13" s="181" t="str">
        <f t="shared" si="12"/>
        <v/>
      </c>
      <c r="AN13" s="181" t="str">
        <f t="shared" si="12"/>
        <v/>
      </c>
      <c r="AO13" s="181" t="str">
        <f t="shared" si="12"/>
        <v/>
      </c>
      <c r="AP13" s="183" t="str">
        <f>IF(INDEX($X$5:$YF$121,$V13,AP$3)="","",IF(INDEX('aux 1'!$AU$12:$BL$231,INDEX($X$5:$YF$121,$V13,AP$3),'aux 4'!$W13)="","",INDEX($X$5:$YF$121,$V13,AP$3)))</f>
        <v/>
      </c>
      <c r="AQ13" s="183" t="str">
        <f>IF(INDEX($X$5:$YF$121,$V13,AP$3)="","",IF(INDEX('aux 1'!$BN$12:$CE$231,INDEX($X$5:$YF$121,$V13,AP$3),'aux 4'!$W13)="","",INDEX($X$5:$YF$121,$V13,AP$3)))</f>
        <v/>
      </c>
      <c r="AR13" s="183" t="str">
        <f>IF(INDEX($X$5:$YF$121,$V13,AP$3)="","",IF(INDEX('aux 1'!$CG$12:$CX$231,INDEX($X$5:$YF$121,$V13,AP$3),'aux 4'!$W13)="","",INDEX($X$5:$YF$121,$V13,AP$3)))</f>
        <v/>
      </c>
      <c r="AS13" s="183" t="str">
        <f>IF(INDEX($X$5:$YF$121,$V13,AP$3)="","",IF(INDEX('aux 1'!$CZ$12:$DQ$231,INDEX($X$5:$YF$121,$V13,AP$3),'aux 4'!$W13)="","",INDEX($X$5:$YF$121,$V13,AP$3)))</f>
        <v/>
      </c>
      <c r="AT13" s="181" t="str">
        <f t="shared" si="13"/>
        <v/>
      </c>
      <c r="AU13" s="181" t="str">
        <f t="shared" si="14"/>
        <v/>
      </c>
      <c r="AV13" s="181" t="str">
        <f t="shared" si="14"/>
        <v/>
      </c>
      <c r="AW13" s="181" t="str">
        <f t="shared" si="14"/>
        <v/>
      </c>
      <c r="AX13" s="181" t="str">
        <f t="shared" si="14"/>
        <v/>
      </c>
      <c r="AY13" s="183" t="str">
        <f>IF(INDEX($X$5:$YF$121,$V13,AY$3)="","",IF(INDEX('aux 1'!$AU$12:$BL$231,INDEX($X$5:$YF$121,$V13,AY$3),'aux 4'!$W13)="","",INDEX($X$5:$YF$121,$V13,AY$3)))</f>
        <v/>
      </c>
      <c r="AZ13" s="183" t="str">
        <f>IF(INDEX($X$5:$YF$121,$V13,AY$3)="","",IF(INDEX('aux 1'!$BN$12:$CE$231,INDEX($X$5:$YF$121,$V13,AY$3),'aux 4'!$W13)="","",INDEX($X$5:$YF$121,$V13,AY$3)))</f>
        <v/>
      </c>
      <c r="BA13" s="183" t="str">
        <f>IF(INDEX($X$5:$YF$121,$V13,AY$3)="","",IF(INDEX('aux 1'!$CG$12:$CX$231,INDEX($X$5:$YF$121,$V13,AY$3),'aux 4'!$W13)="","",INDEX($X$5:$YF$121,$V13,AY$3)))</f>
        <v/>
      </c>
      <c r="BB13" s="183" t="str">
        <f>IF(INDEX($X$5:$YF$121,$V13,AY$3)="","",IF(INDEX('aux 1'!$CZ$12:$DQ$231,INDEX($X$5:$YF$121,$V13,AY$3),'aux 4'!$W13)="","",INDEX($X$5:$YF$121,$V13,AY$3)))</f>
        <v/>
      </c>
      <c r="BC13" s="181" t="str">
        <f t="shared" si="15"/>
        <v/>
      </c>
      <c r="BD13" s="181" t="str">
        <f t="shared" si="16"/>
        <v/>
      </c>
      <c r="BE13" s="181" t="str">
        <f t="shared" si="16"/>
        <v/>
      </c>
      <c r="BF13" s="181" t="str">
        <f t="shared" si="16"/>
        <v/>
      </c>
      <c r="BG13" s="181" t="str">
        <f t="shared" si="16"/>
        <v/>
      </c>
      <c r="BH13" s="183" t="str">
        <f>IF(INDEX($X$5:$YF$121,$V13,BH$3)="","",IF(INDEX('aux 1'!$AU$12:$BL$231,INDEX($X$5:$YF$121,$V13,BH$3),'aux 4'!$W13)="","",INDEX($X$5:$YF$121,$V13,BH$3)))</f>
        <v/>
      </c>
      <c r="BI13" s="183" t="str">
        <f>IF(INDEX($X$5:$YF$121,$V13,BH$3)="","",IF(INDEX('aux 1'!$BN$12:$CE$231,INDEX($X$5:$YF$121,$V13,BH$3),'aux 4'!$W13)="","",INDEX($X$5:$YF$121,$V13,BH$3)))</f>
        <v/>
      </c>
      <c r="BJ13" s="183" t="str">
        <f>IF(INDEX($X$5:$YF$121,$V13,BH$3)="","",IF(INDEX('aux 1'!$CG$12:$CX$231,INDEX($X$5:$YF$121,$V13,BH$3),'aux 4'!$W13)="","",INDEX($X$5:$YF$121,$V13,BH$3)))</f>
        <v/>
      </c>
      <c r="BK13" s="183" t="str">
        <f>IF(INDEX($X$5:$YF$121,$V13,BH$3)="","",IF(INDEX('aux 1'!$CZ$12:$DQ$231,INDEX($X$5:$YF$121,$V13,BH$3),'aux 4'!$W13)="","",INDEX($X$5:$YF$121,$V13,BH$3)))</f>
        <v/>
      </c>
      <c r="BL13" s="181" t="str">
        <f t="shared" si="17"/>
        <v/>
      </c>
      <c r="BM13" s="181" t="str">
        <f t="shared" si="18"/>
        <v/>
      </c>
      <c r="BN13" s="181" t="str">
        <f t="shared" si="18"/>
        <v/>
      </c>
      <c r="BO13" s="181" t="str">
        <f t="shared" si="18"/>
        <v/>
      </c>
      <c r="BP13" s="181" t="str">
        <f t="shared" si="18"/>
        <v/>
      </c>
      <c r="BQ13" s="183" t="str">
        <f>IF(INDEX($X$5:$YF$121,$V13,BQ$3)="","",IF(INDEX('aux 1'!$AU$12:$BL$231,INDEX($X$5:$YF$121,$V13,BQ$3),'aux 4'!$W13)="","",INDEX($X$5:$YF$121,$V13,BQ$3)))</f>
        <v/>
      </c>
      <c r="BR13" s="183" t="str">
        <f>IF(INDEX($X$5:$YF$121,$V13,BQ$3)="","",IF(INDEX('aux 1'!$BN$12:$CE$231,INDEX($X$5:$YF$121,$V13,BQ$3),'aux 4'!$W13)="","",INDEX($X$5:$YF$121,$V13,BQ$3)))</f>
        <v/>
      </c>
      <c r="BS13" s="183" t="str">
        <f>IF(INDEX($X$5:$YF$121,$V13,BQ$3)="","",IF(INDEX('aux 1'!$CG$12:$CX$231,INDEX($X$5:$YF$121,$V13,BQ$3),'aux 4'!$W13)="","",INDEX($X$5:$YF$121,$V13,BQ$3)))</f>
        <v/>
      </c>
      <c r="BT13" s="183" t="str">
        <f>IF(INDEX($X$5:$YF$121,$V13,BQ$3)="","",IF(INDEX('aux 1'!$CZ$12:$DQ$231,INDEX($X$5:$YF$121,$V13,BQ$3),'aux 4'!$W13)="","",INDEX($X$5:$YF$121,$V13,BQ$3)))</f>
        <v/>
      </c>
      <c r="BU13" s="181" t="str">
        <f t="shared" si="19"/>
        <v/>
      </c>
      <c r="BV13" s="181" t="str">
        <f t="shared" si="20"/>
        <v/>
      </c>
      <c r="BW13" s="181" t="str">
        <f t="shared" si="20"/>
        <v/>
      </c>
      <c r="BX13" s="181" t="str">
        <f t="shared" si="20"/>
        <v/>
      </c>
      <c r="BY13" s="181" t="str">
        <f t="shared" si="20"/>
        <v/>
      </c>
      <c r="BZ13" s="183" t="str">
        <f>IF(INDEX($X$5:$YF$121,$V13,BZ$3)="","",IF(INDEX('aux 1'!$AU$12:$BL$231,INDEX($X$5:$YF$121,$V13,BZ$3),'aux 4'!$W13)="","",INDEX($X$5:$YF$121,$V13,BZ$3)))</f>
        <v/>
      </c>
      <c r="CA13" s="183" t="str">
        <f>IF(INDEX($X$5:$YF$121,$V13,BZ$3)="","",IF(INDEX('aux 1'!$BN$12:$CE$231,INDEX($X$5:$YF$121,$V13,BZ$3),'aux 4'!$W13)="","",INDEX($X$5:$YF$121,$V13,BZ$3)))</f>
        <v/>
      </c>
      <c r="CB13" s="183" t="str">
        <f>IF(INDEX($X$5:$YF$121,$V13,BZ$3)="","",IF(INDEX('aux 1'!$CG$12:$CX$231,INDEX($X$5:$YF$121,$V13,BZ$3),'aux 4'!$W13)="","",INDEX($X$5:$YF$121,$V13,BZ$3)))</f>
        <v/>
      </c>
      <c r="CC13" s="183" t="str">
        <f>IF(INDEX($X$5:$YF$121,$V13,BZ$3)="","",IF(INDEX('aux 1'!$CZ$12:$DQ$231,INDEX($X$5:$YF$121,$V13,BZ$3),'aux 4'!$W13)="","",INDEX($X$5:$YF$121,$V13,BZ$3)))</f>
        <v/>
      </c>
      <c r="CD13" s="181" t="str">
        <f t="shared" si="21"/>
        <v/>
      </c>
      <c r="CE13" s="181" t="str">
        <f t="shared" si="22"/>
        <v/>
      </c>
      <c r="CF13" s="181" t="str">
        <f t="shared" si="22"/>
        <v/>
      </c>
      <c r="CG13" s="181" t="str">
        <f t="shared" si="22"/>
        <v/>
      </c>
      <c r="CH13" s="181" t="str">
        <f t="shared" si="22"/>
        <v/>
      </c>
      <c r="CI13" s="183" t="str">
        <f>IF(INDEX($X$5:$YF$121,$V13,CI$3)="","",IF(INDEX('aux 1'!$AU$12:$BL$231,INDEX($X$5:$YF$121,$V13,CI$3),'aux 4'!$W13)="","",INDEX($X$5:$YF$121,$V13,CI$3)))</f>
        <v/>
      </c>
      <c r="CJ13" s="183" t="str">
        <f>IF(INDEX($X$5:$YF$121,$V13,CI$3)="","",IF(INDEX('aux 1'!$BN$12:$CE$231,INDEX($X$5:$YF$121,$V13,CI$3),'aux 4'!$W13)="","",INDEX($X$5:$YF$121,$V13,CI$3)))</f>
        <v/>
      </c>
      <c r="CK13" s="183" t="str">
        <f>IF(INDEX($X$5:$YF$121,$V13,CI$3)="","",IF(INDEX('aux 1'!$CG$12:$CX$231,INDEX($X$5:$YF$121,$V13,CI$3),'aux 4'!$W13)="","",INDEX($X$5:$YF$121,$V13,CI$3)))</f>
        <v/>
      </c>
      <c r="CL13" s="183" t="str">
        <f>IF(INDEX($X$5:$YF$121,$V13,CI$3)="","",IF(INDEX('aux 1'!$CZ$12:$DQ$231,INDEX($X$5:$YF$121,$V13,CI$3),'aux 4'!$W13)="","",INDEX($X$5:$YF$121,$V13,CI$3)))</f>
        <v/>
      </c>
      <c r="CM13" s="181" t="str">
        <f t="shared" si="23"/>
        <v/>
      </c>
      <c r="CN13" s="181" t="str">
        <f t="shared" si="24"/>
        <v/>
      </c>
      <c r="CO13" s="181" t="str">
        <f t="shared" si="24"/>
        <v/>
      </c>
      <c r="CP13" s="181" t="str">
        <f t="shared" si="24"/>
        <v/>
      </c>
      <c r="CQ13" s="181" t="str">
        <f t="shared" si="24"/>
        <v/>
      </c>
      <c r="CR13" s="183" t="str">
        <f>IF(INDEX($X$5:$YF$121,$V13,CR$3)="","",IF(INDEX('aux 1'!$AU$12:$BL$231,INDEX($X$5:$YF$121,$V13,CR$3),'aux 4'!$W13)="","",INDEX($X$5:$YF$121,$V13,CR$3)))</f>
        <v/>
      </c>
      <c r="CS13" s="183" t="str">
        <f>IF(INDEX($X$5:$YF$121,$V13,CR$3)="","",IF(INDEX('aux 1'!$BN$12:$CE$231,INDEX($X$5:$YF$121,$V13,CR$3),'aux 4'!$W13)="","",INDEX($X$5:$YF$121,$V13,CR$3)))</f>
        <v/>
      </c>
      <c r="CT13" s="183" t="str">
        <f>IF(INDEX($X$5:$YF$121,$V13,CR$3)="","",IF(INDEX('aux 1'!$CG$12:$CX$231,INDEX($X$5:$YF$121,$V13,CR$3),'aux 4'!$W13)="","",INDEX($X$5:$YF$121,$V13,CR$3)))</f>
        <v/>
      </c>
      <c r="CU13" s="183" t="str">
        <f>IF(INDEX($X$5:$YF$121,$V13,CR$3)="","",IF(INDEX('aux 1'!$CZ$12:$DQ$231,INDEX($X$5:$YF$121,$V13,CR$3),'aux 4'!$W13)="","",INDEX($X$5:$YF$121,$V13,CR$3)))</f>
        <v/>
      </c>
      <c r="CV13" s="181" t="str">
        <f t="shared" si="25"/>
        <v/>
      </c>
      <c r="CW13" s="181" t="str">
        <f t="shared" si="26"/>
        <v/>
      </c>
      <c r="CX13" s="181" t="str">
        <f t="shared" si="26"/>
        <v/>
      </c>
      <c r="CY13" s="181" t="str">
        <f t="shared" si="26"/>
        <v/>
      </c>
      <c r="CZ13" s="181" t="str">
        <f t="shared" si="26"/>
        <v/>
      </c>
      <c r="DA13" s="183" t="str">
        <f>IF(INDEX($X$5:$YF$121,$V13,DA$3)="","",IF(INDEX('aux 1'!$AU$12:$BL$231,INDEX($X$5:$YF$121,$V13,DA$3),'aux 4'!$W13)="","",INDEX($X$5:$YF$121,$V13,DA$3)))</f>
        <v/>
      </c>
      <c r="DB13" s="183" t="str">
        <f>IF(INDEX($X$5:$YF$121,$V13,DA$3)="","",IF(INDEX('aux 1'!$BN$12:$CE$231,INDEX($X$5:$YF$121,$V13,DA$3),'aux 4'!$W13)="","",INDEX($X$5:$YF$121,$V13,DA$3)))</f>
        <v/>
      </c>
      <c r="DC13" s="183" t="str">
        <f>IF(INDEX($X$5:$YF$121,$V13,DA$3)="","",IF(INDEX('aux 1'!$CG$12:$CX$231,INDEX($X$5:$YF$121,$V13,DA$3),'aux 4'!$W13)="","",INDEX($X$5:$YF$121,$V13,DA$3)))</f>
        <v/>
      </c>
      <c r="DD13" s="183" t="str">
        <f>IF(INDEX($X$5:$YF$121,$V13,DA$3)="","",IF(INDEX('aux 1'!$CZ$12:$DQ$231,INDEX($X$5:$YF$121,$V13,DA$3),'aux 4'!$W13)="","",INDEX($X$5:$YF$121,$V13,DA$3)))</f>
        <v/>
      </c>
      <c r="DE13" s="181" t="str">
        <f t="shared" si="27"/>
        <v/>
      </c>
      <c r="DF13" s="181" t="str">
        <f t="shared" si="28"/>
        <v/>
      </c>
      <c r="DG13" s="181" t="str">
        <f t="shared" si="28"/>
        <v/>
      </c>
      <c r="DH13" s="181" t="str">
        <f t="shared" si="28"/>
        <v/>
      </c>
      <c r="DI13" s="181" t="str">
        <f t="shared" si="28"/>
        <v/>
      </c>
      <c r="DJ13" s="183" t="str">
        <f>IF(INDEX($X$5:$YF$121,$V13,DJ$3)="","",IF(INDEX('aux 1'!$AU$12:$BL$231,INDEX($X$5:$YF$121,$V13,DJ$3),'aux 4'!$W13)="","",INDEX($X$5:$YF$121,$V13,DJ$3)))</f>
        <v/>
      </c>
      <c r="DK13" s="183" t="str">
        <f>IF(INDEX($X$5:$YF$121,$V13,DJ$3)="","",IF(INDEX('aux 1'!$BN$12:$CE$231,INDEX($X$5:$YF$121,$V13,DJ$3),'aux 4'!$W13)="","",INDEX($X$5:$YF$121,$V13,DJ$3)))</f>
        <v/>
      </c>
      <c r="DL13" s="183" t="str">
        <f>IF(INDEX($X$5:$YF$121,$V13,DJ$3)="","",IF(INDEX('aux 1'!$CG$12:$CX$231,INDEX($X$5:$YF$121,$V13,DJ$3),'aux 4'!$W13)="","",INDEX($X$5:$YF$121,$V13,DJ$3)))</f>
        <v/>
      </c>
      <c r="DM13" s="183" t="str">
        <f>IF(INDEX($X$5:$YF$121,$V13,DJ$3)="","",IF(INDEX('aux 1'!$CZ$12:$DQ$231,INDEX($X$5:$YF$121,$V13,DJ$3),'aux 4'!$W13)="","",INDEX($X$5:$YF$121,$V13,DJ$3)))</f>
        <v/>
      </c>
      <c r="DN13" s="181" t="str">
        <f t="shared" si="29"/>
        <v/>
      </c>
      <c r="DO13" s="181" t="str">
        <f t="shared" si="30"/>
        <v/>
      </c>
      <c r="DP13" s="181" t="str">
        <f t="shared" si="30"/>
        <v/>
      </c>
      <c r="DQ13" s="181" t="str">
        <f t="shared" si="30"/>
        <v/>
      </c>
      <c r="DR13" s="181" t="str">
        <f t="shared" si="30"/>
        <v/>
      </c>
      <c r="DS13" s="183" t="str">
        <f>IF(INDEX($X$5:$YF$121,$V13,DS$3)="","",IF(INDEX('aux 1'!$AU$12:$BL$231,INDEX($X$5:$YF$121,$V13,DS$3),'aux 4'!$W13)="","",INDEX($X$5:$YF$121,$V13,DS$3)))</f>
        <v/>
      </c>
      <c r="DT13" s="183" t="str">
        <f>IF(INDEX($X$5:$YF$121,$V13,DS$3)="","",IF(INDEX('aux 1'!$BN$12:$CE$231,INDEX($X$5:$YF$121,$V13,DS$3),'aux 4'!$W13)="","",INDEX($X$5:$YF$121,$V13,DS$3)))</f>
        <v/>
      </c>
      <c r="DU13" s="183" t="str">
        <f>IF(INDEX($X$5:$YF$121,$V13,DS$3)="","",IF(INDEX('aux 1'!$CG$12:$CX$231,INDEX($X$5:$YF$121,$V13,DS$3),'aux 4'!$W13)="","",INDEX($X$5:$YF$121,$V13,DS$3)))</f>
        <v/>
      </c>
      <c r="DV13" s="183" t="str">
        <f>IF(INDEX($X$5:$YF$121,$V13,DS$3)="","",IF(INDEX('aux 1'!$CZ$12:$DQ$231,INDEX($X$5:$YF$121,$V13,DS$3),'aux 4'!$W13)="","",INDEX($X$5:$YF$121,$V13,DS$3)))</f>
        <v/>
      </c>
      <c r="DW13" s="181" t="str">
        <f t="shared" si="31"/>
        <v/>
      </c>
      <c r="DX13" s="181" t="str">
        <f t="shared" si="32"/>
        <v/>
      </c>
      <c r="DY13" s="181" t="str">
        <f t="shared" si="32"/>
        <v/>
      </c>
      <c r="DZ13" s="181" t="str">
        <f t="shared" si="32"/>
        <v/>
      </c>
      <c r="EA13" s="181" t="str">
        <f t="shared" si="32"/>
        <v/>
      </c>
      <c r="EB13" s="183" t="str">
        <f>IF(INDEX($X$5:$YF$121,$V13,EB$3)="","",IF(INDEX('aux 1'!$AU$12:$BL$231,INDEX($X$5:$YF$121,$V13,EB$3),'aux 4'!$W13)="","",INDEX($X$5:$YF$121,$V13,EB$3)))</f>
        <v/>
      </c>
      <c r="EC13" s="183" t="str">
        <f>IF(INDEX($X$5:$YF$121,$V13,EB$3)="","",IF(INDEX('aux 1'!$BN$12:$CE$231,INDEX($X$5:$YF$121,$V13,EB$3),'aux 4'!$W13)="","",INDEX($X$5:$YF$121,$V13,EB$3)))</f>
        <v/>
      </c>
      <c r="ED13" s="183" t="str">
        <f>IF(INDEX($X$5:$YF$121,$V13,EB$3)="","",IF(INDEX('aux 1'!$CG$12:$CX$231,INDEX($X$5:$YF$121,$V13,EB$3),'aux 4'!$W13)="","",INDEX($X$5:$YF$121,$V13,EB$3)))</f>
        <v/>
      </c>
      <c r="EE13" s="183" t="str">
        <f>IF(INDEX($X$5:$YF$121,$V13,EB$3)="","",IF(INDEX('aux 1'!$CZ$12:$DQ$231,INDEX($X$5:$YF$121,$V13,EB$3),'aux 4'!$W13)="","",INDEX($X$5:$YF$121,$V13,EB$3)))</f>
        <v/>
      </c>
      <c r="EF13" s="181" t="str">
        <f t="shared" si="33"/>
        <v/>
      </c>
      <c r="EG13" s="181" t="str">
        <f t="shared" si="34"/>
        <v/>
      </c>
      <c r="EH13" s="181" t="str">
        <f t="shared" si="34"/>
        <v/>
      </c>
      <c r="EI13" s="181" t="str">
        <f t="shared" si="34"/>
        <v/>
      </c>
      <c r="EJ13" s="181" t="str">
        <f t="shared" si="34"/>
        <v/>
      </c>
      <c r="EK13" s="183" t="str">
        <f>IF(INDEX($X$5:$YF$121,$V13,EK$3)="","",IF(INDEX('aux 1'!$AU$12:$BL$231,INDEX($X$5:$YF$121,$V13,EK$3),'aux 4'!$W13)="","",INDEX($X$5:$YF$121,$V13,EK$3)))</f>
        <v/>
      </c>
      <c r="EL13" s="183" t="str">
        <f>IF(INDEX($X$5:$YF$121,$V13,EK$3)="","",IF(INDEX('aux 1'!$BN$12:$CE$231,INDEX($X$5:$YF$121,$V13,EK$3),'aux 4'!$W13)="","",INDEX($X$5:$YF$121,$V13,EK$3)))</f>
        <v/>
      </c>
      <c r="EM13" s="183" t="str">
        <f>IF(INDEX($X$5:$YF$121,$V13,EK$3)="","",IF(INDEX('aux 1'!$CG$12:$CX$231,INDEX($X$5:$YF$121,$V13,EK$3),'aux 4'!$W13)="","",INDEX($X$5:$YF$121,$V13,EK$3)))</f>
        <v/>
      </c>
      <c r="EN13" s="183" t="str">
        <f>IF(INDEX($X$5:$YF$121,$V13,EK$3)="","",IF(INDEX('aux 1'!$CZ$12:$DQ$231,INDEX($X$5:$YF$121,$V13,EK$3),'aux 4'!$W13)="","",INDEX($X$5:$YF$121,$V13,EK$3)))</f>
        <v/>
      </c>
      <c r="EO13" s="181" t="str">
        <f t="shared" si="35"/>
        <v/>
      </c>
      <c r="EP13" s="181" t="str">
        <f t="shared" si="36"/>
        <v/>
      </c>
      <c r="EQ13" s="181" t="str">
        <f t="shared" si="36"/>
        <v/>
      </c>
      <c r="ER13" s="181" t="str">
        <f t="shared" si="36"/>
        <v/>
      </c>
      <c r="ES13" s="181" t="str">
        <f t="shared" si="36"/>
        <v/>
      </c>
      <c r="ET13" s="183" t="str">
        <f>IF(INDEX($X$5:$YF$121,$V13,ET$3)="","",IF(INDEX('aux 1'!$AU$12:$BL$231,INDEX($X$5:$YF$121,$V13,ET$3),'aux 4'!$W13)="","",INDEX($X$5:$YF$121,$V13,ET$3)))</f>
        <v/>
      </c>
      <c r="EU13" s="183" t="str">
        <f>IF(INDEX($X$5:$YF$121,$V13,ET$3)="","",IF(INDEX('aux 1'!$BN$12:$CE$231,INDEX($X$5:$YF$121,$V13,ET$3),'aux 4'!$W13)="","",INDEX($X$5:$YF$121,$V13,ET$3)))</f>
        <v/>
      </c>
      <c r="EV13" s="183" t="str">
        <f>IF(INDEX($X$5:$YF$121,$V13,ET$3)="","",IF(INDEX('aux 1'!$CG$12:$CX$231,INDEX($X$5:$YF$121,$V13,ET$3),'aux 4'!$W13)="","",INDEX($X$5:$YF$121,$V13,ET$3)))</f>
        <v/>
      </c>
      <c r="EW13" s="183" t="str">
        <f>IF(INDEX($X$5:$YF$121,$V13,ET$3)="","",IF(INDEX('aux 1'!$CZ$12:$DQ$231,INDEX($X$5:$YF$121,$V13,ET$3),'aux 4'!$W13)="","",INDEX($X$5:$YF$121,$V13,ET$3)))</f>
        <v/>
      </c>
      <c r="EX13" s="181" t="str">
        <f t="shared" si="37"/>
        <v/>
      </c>
      <c r="EY13" s="181" t="str">
        <f t="shared" si="38"/>
        <v/>
      </c>
      <c r="EZ13" s="181" t="str">
        <f t="shared" si="38"/>
        <v/>
      </c>
      <c r="FA13" s="181" t="str">
        <f t="shared" si="38"/>
        <v/>
      </c>
      <c r="FB13" s="181" t="str">
        <f t="shared" si="38"/>
        <v/>
      </c>
      <c r="FC13" s="183" t="str">
        <f>IF(INDEX($X$5:$YF$121,$V13,FC$3)="","",IF(INDEX('aux 1'!$AU$12:$BL$231,INDEX($X$5:$YF$121,$V13,FC$3),'aux 4'!$W13)="","",INDEX($X$5:$YF$121,$V13,FC$3)))</f>
        <v/>
      </c>
      <c r="FD13" s="183" t="str">
        <f>IF(INDEX($X$5:$YF$121,$V13,FC$3)="","",IF(INDEX('aux 1'!$BN$12:$CE$231,INDEX($X$5:$YF$121,$V13,FC$3),'aux 4'!$W13)="","",INDEX($X$5:$YF$121,$V13,FC$3)))</f>
        <v/>
      </c>
      <c r="FE13" s="183" t="str">
        <f>IF(INDEX($X$5:$YF$121,$V13,FC$3)="","",IF(INDEX('aux 1'!$CG$12:$CX$231,INDEX($X$5:$YF$121,$V13,FC$3),'aux 4'!$W13)="","",INDEX($X$5:$YF$121,$V13,FC$3)))</f>
        <v/>
      </c>
      <c r="FF13" s="183" t="str">
        <f>IF(INDEX($X$5:$YF$121,$V13,FC$3)="","",IF(INDEX('aux 1'!$CZ$12:$DQ$231,INDEX($X$5:$YF$121,$V13,FC$3),'aux 4'!$W13)="","",INDEX($X$5:$YF$121,$V13,FC$3)))</f>
        <v/>
      </c>
      <c r="FG13" s="181" t="str">
        <f t="shared" si="39"/>
        <v/>
      </c>
      <c r="FH13" s="181" t="str">
        <f t="shared" si="40"/>
        <v/>
      </c>
      <c r="FI13" s="181" t="str">
        <f t="shared" si="40"/>
        <v/>
      </c>
      <c r="FJ13" s="181" t="str">
        <f t="shared" si="40"/>
        <v/>
      </c>
      <c r="FK13" s="181" t="str">
        <f t="shared" si="40"/>
        <v/>
      </c>
      <c r="FL13" s="183" t="str">
        <f>IF(INDEX($X$5:$YF$121,$V13,FL$3)="","",IF(INDEX('aux 1'!$AU$12:$BL$231,INDEX($X$5:$YF$121,$V13,FL$3),'aux 4'!$W13)="","",INDEX($X$5:$YF$121,$V13,FL$3)))</f>
        <v/>
      </c>
      <c r="FM13" s="183" t="str">
        <f>IF(INDEX($X$5:$YF$121,$V13,FL$3)="","",IF(INDEX('aux 1'!$BN$12:$CE$231,INDEX($X$5:$YF$121,$V13,FL$3),'aux 4'!$W13)="","",INDEX($X$5:$YF$121,$V13,FL$3)))</f>
        <v/>
      </c>
      <c r="FN13" s="183" t="str">
        <f>IF(INDEX($X$5:$YF$121,$V13,FL$3)="","",IF(INDEX('aux 1'!$CG$12:$CX$231,INDEX($X$5:$YF$121,$V13,FL$3),'aux 4'!$W13)="","",INDEX($X$5:$YF$121,$V13,FL$3)))</f>
        <v/>
      </c>
      <c r="FO13" s="183" t="str">
        <f>IF(INDEX($X$5:$YF$121,$V13,FL$3)="","",IF(INDEX('aux 1'!$CZ$12:$DQ$231,INDEX($X$5:$YF$121,$V13,FL$3),'aux 4'!$W13)="","",INDEX($X$5:$YF$121,$V13,FL$3)))</f>
        <v/>
      </c>
      <c r="FP13" s="181" t="str">
        <f t="shared" si="41"/>
        <v/>
      </c>
      <c r="FQ13" s="181" t="str">
        <f t="shared" si="42"/>
        <v/>
      </c>
      <c r="FR13" s="181" t="str">
        <f t="shared" si="42"/>
        <v/>
      </c>
      <c r="FS13" s="181" t="str">
        <f t="shared" si="42"/>
        <v/>
      </c>
      <c r="FT13" s="181" t="str">
        <f t="shared" si="42"/>
        <v/>
      </c>
      <c r="FU13" s="183" t="str">
        <f>IF(INDEX($X$5:$YF$121,$V13,FU$3)="","",IF(INDEX('aux 1'!$AU$12:$BL$231,INDEX($X$5:$YF$121,$V13,FU$3),'aux 4'!$W13)="","",INDEX($X$5:$YF$121,$V13,FU$3)))</f>
        <v/>
      </c>
      <c r="FV13" s="183" t="str">
        <f>IF(INDEX($X$5:$YF$121,$V13,FU$3)="","",IF(INDEX('aux 1'!$BN$12:$CE$231,INDEX($X$5:$YF$121,$V13,FU$3),'aux 4'!$W13)="","",INDEX($X$5:$YF$121,$V13,FU$3)))</f>
        <v/>
      </c>
      <c r="FW13" s="183" t="str">
        <f>IF(INDEX($X$5:$YF$121,$V13,FU$3)="","",IF(INDEX('aux 1'!$CG$12:$CX$231,INDEX($X$5:$YF$121,$V13,FU$3),'aux 4'!$W13)="","",INDEX($X$5:$YF$121,$V13,FU$3)))</f>
        <v/>
      </c>
      <c r="FX13" s="183" t="str">
        <f>IF(INDEX($X$5:$YF$121,$V13,FU$3)="","",IF(INDEX('aux 1'!$CZ$12:$DQ$231,INDEX($X$5:$YF$121,$V13,FU$3),'aux 4'!$W13)="","",INDEX($X$5:$YF$121,$V13,FU$3)))</f>
        <v/>
      </c>
      <c r="FY13" s="181" t="str">
        <f t="shared" si="43"/>
        <v/>
      </c>
      <c r="FZ13" s="181" t="str">
        <f t="shared" si="44"/>
        <v/>
      </c>
      <c r="GA13" s="181" t="str">
        <f t="shared" si="44"/>
        <v/>
      </c>
      <c r="GB13" s="181" t="str">
        <f t="shared" si="44"/>
        <v/>
      </c>
      <c r="GC13" s="181" t="str">
        <f t="shared" si="44"/>
        <v/>
      </c>
      <c r="GD13" s="183" t="str">
        <f>IF(INDEX($X$5:$YF$121,$V13,GD$3)="","",IF(INDEX('aux 1'!$AU$12:$BL$231,INDEX($X$5:$YF$121,$V13,GD$3),'aux 4'!$W13)="","",INDEX($X$5:$YF$121,$V13,GD$3)))</f>
        <v/>
      </c>
      <c r="GE13" s="183" t="str">
        <f>IF(INDEX($X$5:$YF$121,$V13,GD$3)="","",IF(INDEX('aux 1'!$BN$12:$CE$231,INDEX($X$5:$YF$121,$V13,GD$3),'aux 4'!$W13)="","",INDEX($X$5:$YF$121,$V13,GD$3)))</f>
        <v/>
      </c>
      <c r="GF13" s="183" t="str">
        <f>IF(INDEX($X$5:$YF$121,$V13,GD$3)="","",IF(INDEX('aux 1'!$CG$12:$CX$231,INDEX($X$5:$YF$121,$V13,GD$3),'aux 4'!$W13)="","",INDEX($X$5:$YF$121,$V13,GD$3)))</f>
        <v/>
      </c>
      <c r="GG13" s="183" t="str">
        <f>IF(INDEX($X$5:$YF$121,$V13,GD$3)="","",IF(INDEX('aux 1'!$CZ$12:$DQ$231,INDEX($X$5:$YF$121,$V13,GD$3),'aux 4'!$W13)="","",INDEX($X$5:$YF$121,$V13,GD$3)))</f>
        <v/>
      </c>
      <c r="GH13" s="181" t="str">
        <f t="shared" si="45"/>
        <v/>
      </c>
      <c r="GI13" s="181" t="str">
        <f t="shared" si="46"/>
        <v/>
      </c>
      <c r="GJ13" s="181" t="str">
        <f t="shared" si="46"/>
        <v/>
      </c>
      <c r="GK13" s="181" t="str">
        <f t="shared" si="46"/>
        <v/>
      </c>
      <c r="GL13" s="181" t="str">
        <f t="shared" si="46"/>
        <v/>
      </c>
      <c r="GM13" s="183" t="str">
        <f>IF(INDEX($X$5:$YF$121,$V13,GM$3)="","",IF(INDEX('aux 1'!$AU$12:$BL$231,INDEX($X$5:$YF$121,$V13,GM$3),'aux 4'!$W13)="","",INDEX($X$5:$YF$121,$V13,GM$3)))</f>
        <v/>
      </c>
      <c r="GN13" s="183" t="str">
        <f>IF(INDEX($X$5:$YF$121,$V13,GM$3)="","",IF(INDEX('aux 1'!$BN$12:$CE$231,INDEX($X$5:$YF$121,$V13,GM$3),'aux 4'!$W13)="","",INDEX($X$5:$YF$121,$V13,GM$3)))</f>
        <v/>
      </c>
      <c r="GO13" s="183" t="str">
        <f>IF(INDEX($X$5:$YF$121,$V13,GM$3)="","",IF(INDEX('aux 1'!$CG$12:$CX$231,INDEX($X$5:$YF$121,$V13,GM$3),'aux 4'!$W13)="","",INDEX($X$5:$YF$121,$V13,GM$3)))</f>
        <v/>
      </c>
      <c r="GP13" s="183" t="str">
        <f>IF(INDEX($X$5:$YF$121,$V13,GM$3)="","",IF(INDEX('aux 1'!$CZ$12:$DQ$231,INDEX($X$5:$YF$121,$V13,GM$3),'aux 4'!$W13)="","",INDEX($X$5:$YF$121,$V13,GM$3)))</f>
        <v/>
      </c>
      <c r="GQ13" s="181" t="str">
        <f t="shared" si="47"/>
        <v/>
      </c>
      <c r="GR13" s="181" t="str">
        <f t="shared" si="48"/>
        <v/>
      </c>
      <c r="GS13" s="181" t="str">
        <f t="shared" si="48"/>
        <v/>
      </c>
      <c r="GT13" s="181" t="str">
        <f t="shared" si="48"/>
        <v/>
      </c>
      <c r="GU13" s="181" t="str">
        <f t="shared" si="48"/>
        <v/>
      </c>
      <c r="GV13" s="183" t="str">
        <f>IF(INDEX($X$5:$YF$121,$V13,GV$3)="","",IF(INDEX('aux 1'!$AU$12:$BL$231,INDEX($X$5:$YF$121,$V13,GV$3),'aux 4'!$W13)="","",INDEX($X$5:$YF$121,$V13,GV$3)))</f>
        <v/>
      </c>
      <c r="GW13" s="183" t="str">
        <f>IF(INDEX($X$5:$YF$121,$V13,GV$3)="","",IF(INDEX('aux 1'!$BN$12:$CE$231,INDEX($X$5:$YF$121,$V13,GV$3),'aux 4'!$W13)="","",INDEX($X$5:$YF$121,$V13,GV$3)))</f>
        <v/>
      </c>
      <c r="GX13" s="183" t="str">
        <f>IF(INDEX($X$5:$YF$121,$V13,GV$3)="","",IF(INDEX('aux 1'!$CG$12:$CX$231,INDEX($X$5:$YF$121,$V13,GV$3),'aux 4'!$W13)="","",INDEX($X$5:$YF$121,$V13,GV$3)))</f>
        <v/>
      </c>
      <c r="GY13" s="183" t="str">
        <f>IF(INDEX($X$5:$YF$121,$V13,GV$3)="","",IF(INDEX('aux 1'!$CZ$12:$DQ$231,INDEX($X$5:$YF$121,$V13,GV$3),'aux 4'!$W13)="","",INDEX($X$5:$YF$121,$V13,GV$3)))</f>
        <v/>
      </c>
      <c r="GZ13" s="181" t="str">
        <f t="shared" si="49"/>
        <v/>
      </c>
      <c r="HA13" s="181" t="str">
        <f t="shared" si="50"/>
        <v/>
      </c>
      <c r="HB13" s="181" t="str">
        <f t="shared" si="50"/>
        <v/>
      </c>
      <c r="HC13" s="181" t="str">
        <f t="shared" si="50"/>
        <v/>
      </c>
      <c r="HD13" s="181" t="str">
        <f t="shared" si="50"/>
        <v/>
      </c>
      <c r="HE13" s="183" t="str">
        <f>IF(INDEX($X$5:$YF$121,$V13,HE$3)="","",IF(INDEX('aux 1'!$AU$12:$BL$231,INDEX($X$5:$YF$121,$V13,HE$3),'aux 4'!$W13)="","",INDEX($X$5:$YF$121,$V13,HE$3)))</f>
        <v/>
      </c>
      <c r="HF13" s="183" t="str">
        <f>IF(INDEX($X$5:$YF$121,$V13,HE$3)="","",IF(INDEX('aux 1'!$BN$12:$CE$231,INDEX($X$5:$YF$121,$V13,HE$3),'aux 4'!$W13)="","",INDEX($X$5:$YF$121,$V13,HE$3)))</f>
        <v/>
      </c>
      <c r="HG13" s="183" t="str">
        <f>IF(INDEX($X$5:$YF$121,$V13,HE$3)="","",IF(INDEX('aux 1'!$CG$12:$CX$231,INDEX($X$5:$YF$121,$V13,HE$3),'aux 4'!$W13)="","",INDEX($X$5:$YF$121,$V13,HE$3)))</f>
        <v/>
      </c>
      <c r="HH13" s="183" t="str">
        <f>IF(INDEX($X$5:$YF$121,$V13,HE$3)="","",IF(INDEX('aux 1'!$CZ$12:$DQ$231,INDEX($X$5:$YF$121,$V13,HE$3),'aux 4'!$W13)="","",INDEX($X$5:$YF$121,$V13,HE$3)))</f>
        <v/>
      </c>
      <c r="HI13" s="181" t="str">
        <f t="shared" si="51"/>
        <v/>
      </c>
      <c r="HJ13" s="181" t="str">
        <f t="shared" si="52"/>
        <v/>
      </c>
      <c r="HK13" s="181" t="str">
        <f t="shared" si="52"/>
        <v/>
      </c>
      <c r="HL13" s="181" t="str">
        <f t="shared" si="52"/>
        <v/>
      </c>
      <c r="HM13" s="181" t="str">
        <f t="shared" si="52"/>
        <v/>
      </c>
      <c r="HN13" s="183" t="str">
        <f>IF(INDEX($X$5:$YF$121,$V13,HN$3)="","",IF(INDEX('aux 1'!$AU$12:$BL$231,INDEX($X$5:$YF$121,$V13,HN$3),'aux 4'!$W13)="","",INDEX($X$5:$YF$121,$V13,HN$3)))</f>
        <v/>
      </c>
      <c r="HO13" s="183" t="str">
        <f>IF(INDEX($X$5:$YF$121,$V13,HN$3)="","",IF(INDEX('aux 1'!$BN$12:$CE$231,INDEX($X$5:$YF$121,$V13,HN$3),'aux 4'!$W13)="","",INDEX($X$5:$YF$121,$V13,HN$3)))</f>
        <v/>
      </c>
      <c r="HP13" s="183" t="str">
        <f>IF(INDEX($X$5:$YF$121,$V13,HN$3)="","",IF(INDEX('aux 1'!$CG$12:$CX$231,INDEX($X$5:$YF$121,$V13,HN$3),'aux 4'!$W13)="","",INDEX($X$5:$YF$121,$V13,HN$3)))</f>
        <v/>
      </c>
      <c r="HQ13" s="183" t="str">
        <f>IF(INDEX($X$5:$YF$121,$V13,HN$3)="","",IF(INDEX('aux 1'!$CZ$12:$DQ$231,INDEX($X$5:$YF$121,$V13,HN$3),'aux 4'!$W13)="","",INDEX($X$5:$YF$121,$V13,HN$3)))</f>
        <v/>
      </c>
      <c r="HR13" s="181" t="str">
        <f t="shared" si="53"/>
        <v/>
      </c>
      <c r="HS13" s="181" t="str">
        <f t="shared" si="54"/>
        <v/>
      </c>
      <c r="HT13" s="181" t="str">
        <f t="shared" si="54"/>
        <v/>
      </c>
      <c r="HU13" s="181" t="str">
        <f t="shared" si="54"/>
        <v/>
      </c>
      <c r="HV13" s="181" t="str">
        <f t="shared" si="54"/>
        <v/>
      </c>
    </row>
    <row r="14" spans="1:230" x14ac:dyDescent="0.25">
      <c r="A14" s="190">
        <f t="shared" si="55"/>
        <v>13</v>
      </c>
      <c r="B14" s="190" t="str">
        <f t="shared" si="56"/>
        <v>-</v>
      </c>
      <c r="C14" s="190">
        <f t="shared" si="6"/>
        <v>14</v>
      </c>
      <c r="D14" s="196" t="str">
        <f t="shared" si="57"/>
        <v/>
      </c>
      <c r="E14" s="196" t="str">
        <f t="shared" si="58"/>
        <v/>
      </c>
      <c r="F14" s="196" t="str">
        <f t="shared" si="59"/>
        <v/>
      </c>
      <c r="G14" s="196" t="str">
        <f t="shared" si="60"/>
        <v/>
      </c>
      <c r="H14" s="196" t="str">
        <f t="shared" si="61"/>
        <v/>
      </c>
      <c r="J14" s="190">
        <f t="shared" si="62"/>
        <v>13</v>
      </c>
      <c r="K14" s="190" t="str">
        <f t="shared" si="63"/>
        <v>-</v>
      </c>
      <c r="L14" s="190">
        <f t="shared" si="7"/>
        <v>14</v>
      </c>
      <c r="M14" s="196" t="str">
        <f t="shared" si="8"/>
        <v/>
      </c>
      <c r="N14" s="196" t="str">
        <f t="shared" si="8"/>
        <v/>
      </c>
      <c r="O14" s="196" t="str">
        <f t="shared" si="8"/>
        <v/>
      </c>
      <c r="P14" s="196" t="str">
        <f t="shared" si="8"/>
        <v/>
      </c>
      <c r="Q14" s="196" t="str">
        <f t="shared" si="8"/>
        <v/>
      </c>
      <c r="S14" s="180">
        <f t="shared" si="5"/>
        <v>10</v>
      </c>
      <c r="T14" s="186">
        <v>12</v>
      </c>
      <c r="U14" s="188" t="str">
        <f>INDEX('aux 1'!$KN$12:$LG$231,'aux 4'!$T14,$A$6)</f>
        <v/>
      </c>
      <c r="V14" s="187">
        <f t="shared" si="64"/>
        <v>1</v>
      </c>
      <c r="W14" s="178">
        <f t="shared" si="65"/>
        <v>7</v>
      </c>
      <c r="X14" s="183" t="str">
        <f>IF(INDEX($X$5:$YF$121,$V14,X$3)="","",IF(INDEX('aux 1'!$AU$12:$BL$231,INDEX($X$5:$YF$121,$V14,X$3),'aux 4'!$W14)="","",INDEX($X$5:$YF$121,$V14,X$3)))</f>
        <v/>
      </c>
      <c r="Y14" s="183" t="str">
        <f>IF(INDEX($X$5:$YF$121,$V14,X$3)="","",IF(INDEX('aux 1'!$BN$12:$CE$231,INDEX($X$5:$YF$121,$V14,X$3),'aux 4'!$W14)="","",INDEX($X$5:$YF$121,$V14,X$3)))</f>
        <v/>
      </c>
      <c r="Z14" s="183" t="str">
        <f>IF(INDEX($X$5:$YF$121,$V14,X$3)="","",IF(INDEX('aux 1'!$CG$12:$CX$231,INDEX($X$5:$YF$121,$V14,X$3),'aux 4'!$W14)="","",INDEX($X$5:$YF$121,$V14,X$3)))</f>
        <v/>
      </c>
      <c r="AA14" s="183" t="str">
        <f>IF(INDEX($X$5:$YF$121,$V14,X$3)="","",IF(INDEX('aux 1'!$CZ$12:$DQ$231,INDEX($X$5:$YF$121,$V14,X$3),'aux 4'!$W14)="","",INDEX($X$5:$YF$121,$V14,X$3)))</f>
        <v/>
      </c>
      <c r="AB14" s="181" t="str">
        <f t="shared" si="9"/>
        <v/>
      </c>
      <c r="AC14" s="181" t="str">
        <f t="shared" si="10"/>
        <v/>
      </c>
      <c r="AD14" s="181" t="str">
        <f t="shared" si="10"/>
        <v/>
      </c>
      <c r="AE14" s="181" t="str">
        <f t="shared" si="10"/>
        <v/>
      </c>
      <c r="AF14" s="181" t="str">
        <f t="shared" si="10"/>
        <v/>
      </c>
      <c r="AG14" s="183" t="str">
        <f>IF(INDEX($X$5:$YF$121,$V14,AG$3)="","",IF(INDEX('aux 1'!$AU$12:$BL$231,INDEX($X$5:$YF$121,$V14,AG$3),'aux 4'!$W14)="","",INDEX($X$5:$YF$121,$V14,AG$3)))</f>
        <v/>
      </c>
      <c r="AH14" s="183" t="str">
        <f>IF(INDEX($X$5:$YF$121,$V14,AG$3)="","",IF(INDEX('aux 1'!$BN$12:$CE$231,INDEX($X$5:$YF$121,$V14,AG$3),'aux 4'!$W14)="","",INDEX($X$5:$YF$121,$V14,AG$3)))</f>
        <v/>
      </c>
      <c r="AI14" s="183" t="str">
        <f>IF(INDEX($X$5:$YF$121,$V14,AG$3)="","",IF(INDEX('aux 1'!$CG$12:$CX$231,INDEX($X$5:$YF$121,$V14,AG$3),'aux 4'!$W14)="","",INDEX($X$5:$YF$121,$V14,AG$3)))</f>
        <v/>
      </c>
      <c r="AJ14" s="183" t="str">
        <f>IF(INDEX($X$5:$YF$121,$V14,AG$3)="","",IF(INDEX('aux 1'!$CZ$12:$DQ$231,INDEX($X$5:$YF$121,$V14,AG$3),'aux 4'!$W14)="","",INDEX($X$5:$YF$121,$V14,AG$3)))</f>
        <v/>
      </c>
      <c r="AK14" s="181" t="str">
        <f t="shared" si="11"/>
        <v/>
      </c>
      <c r="AL14" s="181" t="str">
        <f t="shared" si="12"/>
        <v/>
      </c>
      <c r="AM14" s="181" t="str">
        <f t="shared" si="12"/>
        <v/>
      </c>
      <c r="AN14" s="181" t="str">
        <f t="shared" si="12"/>
        <v/>
      </c>
      <c r="AO14" s="181" t="str">
        <f t="shared" si="12"/>
        <v/>
      </c>
      <c r="AP14" s="183" t="str">
        <f>IF(INDEX($X$5:$YF$121,$V14,AP$3)="","",IF(INDEX('aux 1'!$AU$12:$BL$231,INDEX($X$5:$YF$121,$V14,AP$3),'aux 4'!$W14)="","",INDEX($X$5:$YF$121,$V14,AP$3)))</f>
        <v/>
      </c>
      <c r="AQ14" s="183" t="str">
        <f>IF(INDEX($X$5:$YF$121,$V14,AP$3)="","",IF(INDEX('aux 1'!$BN$12:$CE$231,INDEX($X$5:$YF$121,$V14,AP$3),'aux 4'!$W14)="","",INDEX($X$5:$YF$121,$V14,AP$3)))</f>
        <v/>
      </c>
      <c r="AR14" s="183" t="str">
        <f>IF(INDEX($X$5:$YF$121,$V14,AP$3)="","",IF(INDEX('aux 1'!$CG$12:$CX$231,INDEX($X$5:$YF$121,$V14,AP$3),'aux 4'!$W14)="","",INDEX($X$5:$YF$121,$V14,AP$3)))</f>
        <v/>
      </c>
      <c r="AS14" s="183" t="str">
        <f>IF(INDEX($X$5:$YF$121,$V14,AP$3)="","",IF(INDEX('aux 1'!$CZ$12:$DQ$231,INDEX($X$5:$YF$121,$V14,AP$3),'aux 4'!$W14)="","",INDEX($X$5:$YF$121,$V14,AP$3)))</f>
        <v/>
      </c>
      <c r="AT14" s="181" t="str">
        <f t="shared" si="13"/>
        <v/>
      </c>
      <c r="AU14" s="181" t="str">
        <f t="shared" si="14"/>
        <v/>
      </c>
      <c r="AV14" s="181" t="str">
        <f t="shared" si="14"/>
        <v/>
      </c>
      <c r="AW14" s="181" t="str">
        <f t="shared" si="14"/>
        <v/>
      </c>
      <c r="AX14" s="181" t="str">
        <f t="shared" si="14"/>
        <v/>
      </c>
      <c r="AY14" s="183" t="str">
        <f>IF(INDEX($X$5:$YF$121,$V14,AY$3)="","",IF(INDEX('aux 1'!$AU$12:$BL$231,INDEX($X$5:$YF$121,$V14,AY$3),'aux 4'!$W14)="","",INDEX($X$5:$YF$121,$V14,AY$3)))</f>
        <v/>
      </c>
      <c r="AZ14" s="183" t="str">
        <f>IF(INDEX($X$5:$YF$121,$V14,AY$3)="","",IF(INDEX('aux 1'!$BN$12:$CE$231,INDEX($X$5:$YF$121,$V14,AY$3),'aux 4'!$W14)="","",INDEX($X$5:$YF$121,$V14,AY$3)))</f>
        <v/>
      </c>
      <c r="BA14" s="183" t="str">
        <f>IF(INDEX($X$5:$YF$121,$V14,AY$3)="","",IF(INDEX('aux 1'!$CG$12:$CX$231,INDEX($X$5:$YF$121,$V14,AY$3),'aux 4'!$W14)="","",INDEX($X$5:$YF$121,$V14,AY$3)))</f>
        <v/>
      </c>
      <c r="BB14" s="183" t="str">
        <f>IF(INDEX($X$5:$YF$121,$V14,AY$3)="","",IF(INDEX('aux 1'!$CZ$12:$DQ$231,INDEX($X$5:$YF$121,$V14,AY$3),'aux 4'!$W14)="","",INDEX($X$5:$YF$121,$V14,AY$3)))</f>
        <v/>
      </c>
      <c r="BC14" s="181" t="str">
        <f t="shared" si="15"/>
        <v/>
      </c>
      <c r="BD14" s="181" t="str">
        <f t="shared" si="16"/>
        <v/>
      </c>
      <c r="BE14" s="181" t="str">
        <f t="shared" si="16"/>
        <v/>
      </c>
      <c r="BF14" s="181" t="str">
        <f t="shared" si="16"/>
        <v/>
      </c>
      <c r="BG14" s="181" t="str">
        <f t="shared" si="16"/>
        <v/>
      </c>
      <c r="BH14" s="183" t="str">
        <f>IF(INDEX($X$5:$YF$121,$V14,BH$3)="","",IF(INDEX('aux 1'!$AU$12:$BL$231,INDEX($X$5:$YF$121,$V14,BH$3),'aux 4'!$W14)="","",INDEX($X$5:$YF$121,$V14,BH$3)))</f>
        <v/>
      </c>
      <c r="BI14" s="183" t="str">
        <f>IF(INDEX($X$5:$YF$121,$V14,BH$3)="","",IF(INDEX('aux 1'!$BN$12:$CE$231,INDEX($X$5:$YF$121,$V14,BH$3),'aux 4'!$W14)="","",INDEX($X$5:$YF$121,$V14,BH$3)))</f>
        <v/>
      </c>
      <c r="BJ14" s="183" t="str">
        <f>IF(INDEX($X$5:$YF$121,$V14,BH$3)="","",IF(INDEX('aux 1'!$CG$12:$CX$231,INDEX($X$5:$YF$121,$V14,BH$3),'aux 4'!$W14)="","",INDEX($X$5:$YF$121,$V14,BH$3)))</f>
        <v/>
      </c>
      <c r="BK14" s="183" t="str">
        <f>IF(INDEX($X$5:$YF$121,$V14,BH$3)="","",IF(INDEX('aux 1'!$CZ$12:$DQ$231,INDEX($X$5:$YF$121,$V14,BH$3),'aux 4'!$W14)="","",INDEX($X$5:$YF$121,$V14,BH$3)))</f>
        <v/>
      </c>
      <c r="BL14" s="181" t="str">
        <f t="shared" si="17"/>
        <v/>
      </c>
      <c r="BM14" s="181" t="str">
        <f t="shared" si="18"/>
        <v/>
      </c>
      <c r="BN14" s="181" t="str">
        <f t="shared" si="18"/>
        <v/>
      </c>
      <c r="BO14" s="181" t="str">
        <f t="shared" si="18"/>
        <v/>
      </c>
      <c r="BP14" s="181" t="str">
        <f t="shared" si="18"/>
        <v/>
      </c>
      <c r="BQ14" s="183" t="str">
        <f>IF(INDEX($X$5:$YF$121,$V14,BQ$3)="","",IF(INDEX('aux 1'!$AU$12:$BL$231,INDEX($X$5:$YF$121,$V14,BQ$3),'aux 4'!$W14)="","",INDEX($X$5:$YF$121,$V14,BQ$3)))</f>
        <v/>
      </c>
      <c r="BR14" s="183" t="str">
        <f>IF(INDEX($X$5:$YF$121,$V14,BQ$3)="","",IF(INDEX('aux 1'!$BN$12:$CE$231,INDEX($X$5:$YF$121,$V14,BQ$3),'aux 4'!$W14)="","",INDEX($X$5:$YF$121,$V14,BQ$3)))</f>
        <v/>
      </c>
      <c r="BS14" s="183" t="str">
        <f>IF(INDEX($X$5:$YF$121,$V14,BQ$3)="","",IF(INDEX('aux 1'!$CG$12:$CX$231,INDEX($X$5:$YF$121,$V14,BQ$3),'aux 4'!$W14)="","",INDEX($X$5:$YF$121,$V14,BQ$3)))</f>
        <v/>
      </c>
      <c r="BT14" s="183" t="str">
        <f>IF(INDEX($X$5:$YF$121,$V14,BQ$3)="","",IF(INDEX('aux 1'!$CZ$12:$DQ$231,INDEX($X$5:$YF$121,$V14,BQ$3),'aux 4'!$W14)="","",INDEX($X$5:$YF$121,$V14,BQ$3)))</f>
        <v/>
      </c>
      <c r="BU14" s="181" t="str">
        <f t="shared" si="19"/>
        <v/>
      </c>
      <c r="BV14" s="181" t="str">
        <f t="shared" si="20"/>
        <v/>
      </c>
      <c r="BW14" s="181" t="str">
        <f t="shared" si="20"/>
        <v/>
      </c>
      <c r="BX14" s="181" t="str">
        <f t="shared" si="20"/>
        <v/>
      </c>
      <c r="BY14" s="181" t="str">
        <f t="shared" si="20"/>
        <v/>
      </c>
      <c r="BZ14" s="183" t="str">
        <f>IF(INDEX($X$5:$YF$121,$V14,BZ$3)="","",IF(INDEX('aux 1'!$AU$12:$BL$231,INDEX($X$5:$YF$121,$V14,BZ$3),'aux 4'!$W14)="","",INDEX($X$5:$YF$121,$V14,BZ$3)))</f>
        <v/>
      </c>
      <c r="CA14" s="183" t="str">
        <f>IF(INDEX($X$5:$YF$121,$V14,BZ$3)="","",IF(INDEX('aux 1'!$BN$12:$CE$231,INDEX($X$5:$YF$121,$V14,BZ$3),'aux 4'!$W14)="","",INDEX($X$5:$YF$121,$V14,BZ$3)))</f>
        <v/>
      </c>
      <c r="CB14" s="183" t="str">
        <f>IF(INDEX($X$5:$YF$121,$V14,BZ$3)="","",IF(INDEX('aux 1'!$CG$12:$CX$231,INDEX($X$5:$YF$121,$V14,BZ$3),'aux 4'!$W14)="","",INDEX($X$5:$YF$121,$V14,BZ$3)))</f>
        <v/>
      </c>
      <c r="CC14" s="183" t="str">
        <f>IF(INDEX($X$5:$YF$121,$V14,BZ$3)="","",IF(INDEX('aux 1'!$CZ$12:$DQ$231,INDEX($X$5:$YF$121,$V14,BZ$3),'aux 4'!$W14)="","",INDEX($X$5:$YF$121,$V14,BZ$3)))</f>
        <v/>
      </c>
      <c r="CD14" s="181" t="str">
        <f t="shared" si="21"/>
        <v/>
      </c>
      <c r="CE14" s="181" t="str">
        <f t="shared" si="22"/>
        <v/>
      </c>
      <c r="CF14" s="181" t="str">
        <f t="shared" si="22"/>
        <v/>
      </c>
      <c r="CG14" s="181" t="str">
        <f t="shared" si="22"/>
        <v/>
      </c>
      <c r="CH14" s="181" t="str">
        <f t="shared" si="22"/>
        <v/>
      </c>
      <c r="CI14" s="183" t="str">
        <f>IF(INDEX($X$5:$YF$121,$V14,CI$3)="","",IF(INDEX('aux 1'!$AU$12:$BL$231,INDEX($X$5:$YF$121,$V14,CI$3),'aux 4'!$W14)="","",INDEX($X$5:$YF$121,$V14,CI$3)))</f>
        <v/>
      </c>
      <c r="CJ14" s="183" t="str">
        <f>IF(INDEX($X$5:$YF$121,$V14,CI$3)="","",IF(INDEX('aux 1'!$BN$12:$CE$231,INDEX($X$5:$YF$121,$V14,CI$3),'aux 4'!$W14)="","",INDEX($X$5:$YF$121,$V14,CI$3)))</f>
        <v/>
      </c>
      <c r="CK14" s="183" t="str">
        <f>IF(INDEX($X$5:$YF$121,$V14,CI$3)="","",IF(INDEX('aux 1'!$CG$12:$CX$231,INDEX($X$5:$YF$121,$V14,CI$3),'aux 4'!$W14)="","",INDEX($X$5:$YF$121,$V14,CI$3)))</f>
        <v/>
      </c>
      <c r="CL14" s="183" t="str">
        <f>IF(INDEX($X$5:$YF$121,$V14,CI$3)="","",IF(INDEX('aux 1'!$CZ$12:$DQ$231,INDEX($X$5:$YF$121,$V14,CI$3),'aux 4'!$W14)="","",INDEX($X$5:$YF$121,$V14,CI$3)))</f>
        <v/>
      </c>
      <c r="CM14" s="181" t="str">
        <f t="shared" si="23"/>
        <v/>
      </c>
      <c r="CN14" s="181" t="str">
        <f t="shared" si="24"/>
        <v/>
      </c>
      <c r="CO14" s="181" t="str">
        <f t="shared" si="24"/>
        <v/>
      </c>
      <c r="CP14" s="181" t="str">
        <f t="shared" si="24"/>
        <v/>
      </c>
      <c r="CQ14" s="181" t="str">
        <f t="shared" si="24"/>
        <v/>
      </c>
      <c r="CR14" s="183" t="str">
        <f>IF(INDEX($X$5:$YF$121,$V14,CR$3)="","",IF(INDEX('aux 1'!$AU$12:$BL$231,INDEX($X$5:$YF$121,$V14,CR$3),'aux 4'!$W14)="","",INDEX($X$5:$YF$121,$V14,CR$3)))</f>
        <v/>
      </c>
      <c r="CS14" s="183" t="str">
        <f>IF(INDEX($X$5:$YF$121,$V14,CR$3)="","",IF(INDEX('aux 1'!$BN$12:$CE$231,INDEX($X$5:$YF$121,$V14,CR$3),'aux 4'!$W14)="","",INDEX($X$5:$YF$121,$V14,CR$3)))</f>
        <v/>
      </c>
      <c r="CT14" s="183" t="str">
        <f>IF(INDEX($X$5:$YF$121,$V14,CR$3)="","",IF(INDEX('aux 1'!$CG$12:$CX$231,INDEX($X$5:$YF$121,$V14,CR$3),'aux 4'!$W14)="","",INDEX($X$5:$YF$121,$V14,CR$3)))</f>
        <v/>
      </c>
      <c r="CU14" s="183" t="str">
        <f>IF(INDEX($X$5:$YF$121,$V14,CR$3)="","",IF(INDEX('aux 1'!$CZ$12:$DQ$231,INDEX($X$5:$YF$121,$V14,CR$3),'aux 4'!$W14)="","",INDEX($X$5:$YF$121,$V14,CR$3)))</f>
        <v/>
      </c>
      <c r="CV14" s="181" t="str">
        <f t="shared" si="25"/>
        <v/>
      </c>
      <c r="CW14" s="181" t="str">
        <f t="shared" si="26"/>
        <v/>
      </c>
      <c r="CX14" s="181" t="str">
        <f t="shared" si="26"/>
        <v/>
      </c>
      <c r="CY14" s="181" t="str">
        <f t="shared" si="26"/>
        <v/>
      </c>
      <c r="CZ14" s="181" t="str">
        <f t="shared" si="26"/>
        <v/>
      </c>
      <c r="DA14" s="183" t="str">
        <f>IF(INDEX($X$5:$YF$121,$V14,DA$3)="","",IF(INDEX('aux 1'!$AU$12:$BL$231,INDEX($X$5:$YF$121,$V14,DA$3),'aux 4'!$W14)="","",INDEX($X$5:$YF$121,$V14,DA$3)))</f>
        <v/>
      </c>
      <c r="DB14" s="183" t="str">
        <f>IF(INDEX($X$5:$YF$121,$V14,DA$3)="","",IF(INDEX('aux 1'!$BN$12:$CE$231,INDEX($X$5:$YF$121,$V14,DA$3),'aux 4'!$W14)="","",INDEX($X$5:$YF$121,$V14,DA$3)))</f>
        <v/>
      </c>
      <c r="DC14" s="183" t="str">
        <f>IF(INDEX($X$5:$YF$121,$V14,DA$3)="","",IF(INDEX('aux 1'!$CG$12:$CX$231,INDEX($X$5:$YF$121,$V14,DA$3),'aux 4'!$W14)="","",INDEX($X$5:$YF$121,$V14,DA$3)))</f>
        <v/>
      </c>
      <c r="DD14" s="183" t="str">
        <f>IF(INDEX($X$5:$YF$121,$V14,DA$3)="","",IF(INDEX('aux 1'!$CZ$12:$DQ$231,INDEX($X$5:$YF$121,$V14,DA$3),'aux 4'!$W14)="","",INDEX($X$5:$YF$121,$V14,DA$3)))</f>
        <v/>
      </c>
      <c r="DE14" s="181" t="str">
        <f t="shared" si="27"/>
        <v/>
      </c>
      <c r="DF14" s="181" t="str">
        <f t="shared" si="28"/>
        <v/>
      </c>
      <c r="DG14" s="181" t="str">
        <f t="shared" si="28"/>
        <v/>
      </c>
      <c r="DH14" s="181" t="str">
        <f t="shared" si="28"/>
        <v/>
      </c>
      <c r="DI14" s="181" t="str">
        <f t="shared" si="28"/>
        <v/>
      </c>
      <c r="DJ14" s="183" t="str">
        <f>IF(INDEX($X$5:$YF$121,$V14,DJ$3)="","",IF(INDEX('aux 1'!$AU$12:$BL$231,INDEX($X$5:$YF$121,$V14,DJ$3),'aux 4'!$W14)="","",INDEX($X$5:$YF$121,$V14,DJ$3)))</f>
        <v/>
      </c>
      <c r="DK14" s="183" t="str">
        <f>IF(INDEX($X$5:$YF$121,$V14,DJ$3)="","",IF(INDEX('aux 1'!$BN$12:$CE$231,INDEX($X$5:$YF$121,$V14,DJ$3),'aux 4'!$W14)="","",INDEX($X$5:$YF$121,$V14,DJ$3)))</f>
        <v/>
      </c>
      <c r="DL14" s="183" t="str">
        <f>IF(INDEX($X$5:$YF$121,$V14,DJ$3)="","",IF(INDEX('aux 1'!$CG$12:$CX$231,INDEX($X$5:$YF$121,$V14,DJ$3),'aux 4'!$W14)="","",INDEX($X$5:$YF$121,$V14,DJ$3)))</f>
        <v/>
      </c>
      <c r="DM14" s="183" t="str">
        <f>IF(INDEX($X$5:$YF$121,$V14,DJ$3)="","",IF(INDEX('aux 1'!$CZ$12:$DQ$231,INDEX($X$5:$YF$121,$V14,DJ$3),'aux 4'!$W14)="","",INDEX($X$5:$YF$121,$V14,DJ$3)))</f>
        <v/>
      </c>
      <c r="DN14" s="181" t="str">
        <f t="shared" si="29"/>
        <v/>
      </c>
      <c r="DO14" s="181" t="str">
        <f t="shared" si="30"/>
        <v/>
      </c>
      <c r="DP14" s="181" t="str">
        <f t="shared" si="30"/>
        <v/>
      </c>
      <c r="DQ14" s="181" t="str">
        <f t="shared" si="30"/>
        <v/>
      </c>
      <c r="DR14" s="181" t="str">
        <f t="shared" si="30"/>
        <v/>
      </c>
      <c r="DS14" s="183" t="str">
        <f>IF(INDEX($X$5:$YF$121,$V14,DS$3)="","",IF(INDEX('aux 1'!$AU$12:$BL$231,INDEX($X$5:$YF$121,$V14,DS$3),'aux 4'!$W14)="","",INDEX($X$5:$YF$121,$V14,DS$3)))</f>
        <v/>
      </c>
      <c r="DT14" s="183" t="str">
        <f>IF(INDEX($X$5:$YF$121,$V14,DS$3)="","",IF(INDEX('aux 1'!$BN$12:$CE$231,INDEX($X$5:$YF$121,$V14,DS$3),'aux 4'!$W14)="","",INDEX($X$5:$YF$121,$V14,DS$3)))</f>
        <v/>
      </c>
      <c r="DU14" s="183" t="str">
        <f>IF(INDEX($X$5:$YF$121,$V14,DS$3)="","",IF(INDEX('aux 1'!$CG$12:$CX$231,INDEX($X$5:$YF$121,$V14,DS$3),'aux 4'!$W14)="","",INDEX($X$5:$YF$121,$V14,DS$3)))</f>
        <v/>
      </c>
      <c r="DV14" s="183" t="str">
        <f>IF(INDEX($X$5:$YF$121,$V14,DS$3)="","",IF(INDEX('aux 1'!$CZ$12:$DQ$231,INDEX($X$5:$YF$121,$V14,DS$3),'aux 4'!$W14)="","",INDEX($X$5:$YF$121,$V14,DS$3)))</f>
        <v/>
      </c>
      <c r="DW14" s="181" t="str">
        <f t="shared" si="31"/>
        <v/>
      </c>
      <c r="DX14" s="181" t="str">
        <f t="shared" si="32"/>
        <v/>
      </c>
      <c r="DY14" s="181" t="str">
        <f t="shared" si="32"/>
        <v/>
      </c>
      <c r="DZ14" s="181" t="str">
        <f t="shared" si="32"/>
        <v/>
      </c>
      <c r="EA14" s="181" t="str">
        <f t="shared" si="32"/>
        <v/>
      </c>
      <c r="EB14" s="183" t="str">
        <f>IF(INDEX($X$5:$YF$121,$V14,EB$3)="","",IF(INDEX('aux 1'!$AU$12:$BL$231,INDEX($X$5:$YF$121,$V14,EB$3),'aux 4'!$W14)="","",INDEX($X$5:$YF$121,$V14,EB$3)))</f>
        <v/>
      </c>
      <c r="EC14" s="183" t="str">
        <f>IF(INDEX($X$5:$YF$121,$V14,EB$3)="","",IF(INDEX('aux 1'!$BN$12:$CE$231,INDEX($X$5:$YF$121,$V14,EB$3),'aux 4'!$W14)="","",INDEX($X$5:$YF$121,$V14,EB$3)))</f>
        <v/>
      </c>
      <c r="ED14" s="183" t="str">
        <f>IF(INDEX($X$5:$YF$121,$V14,EB$3)="","",IF(INDEX('aux 1'!$CG$12:$CX$231,INDEX($X$5:$YF$121,$V14,EB$3),'aux 4'!$W14)="","",INDEX($X$5:$YF$121,$V14,EB$3)))</f>
        <v/>
      </c>
      <c r="EE14" s="183" t="str">
        <f>IF(INDEX($X$5:$YF$121,$V14,EB$3)="","",IF(INDEX('aux 1'!$CZ$12:$DQ$231,INDEX($X$5:$YF$121,$V14,EB$3),'aux 4'!$W14)="","",INDEX($X$5:$YF$121,$V14,EB$3)))</f>
        <v/>
      </c>
      <c r="EF14" s="181" t="str">
        <f t="shared" si="33"/>
        <v/>
      </c>
      <c r="EG14" s="181" t="str">
        <f t="shared" si="34"/>
        <v/>
      </c>
      <c r="EH14" s="181" t="str">
        <f t="shared" si="34"/>
        <v/>
      </c>
      <c r="EI14" s="181" t="str">
        <f t="shared" si="34"/>
        <v/>
      </c>
      <c r="EJ14" s="181" t="str">
        <f t="shared" si="34"/>
        <v/>
      </c>
      <c r="EK14" s="183" t="str">
        <f>IF(INDEX($X$5:$YF$121,$V14,EK$3)="","",IF(INDEX('aux 1'!$AU$12:$BL$231,INDEX($X$5:$YF$121,$V14,EK$3),'aux 4'!$W14)="","",INDEX($X$5:$YF$121,$V14,EK$3)))</f>
        <v/>
      </c>
      <c r="EL14" s="183" t="str">
        <f>IF(INDEX($X$5:$YF$121,$V14,EK$3)="","",IF(INDEX('aux 1'!$BN$12:$CE$231,INDEX($X$5:$YF$121,$V14,EK$3),'aux 4'!$W14)="","",INDEX($X$5:$YF$121,$V14,EK$3)))</f>
        <v/>
      </c>
      <c r="EM14" s="183" t="str">
        <f>IF(INDEX($X$5:$YF$121,$V14,EK$3)="","",IF(INDEX('aux 1'!$CG$12:$CX$231,INDEX($X$5:$YF$121,$V14,EK$3),'aux 4'!$W14)="","",INDEX($X$5:$YF$121,$V14,EK$3)))</f>
        <v/>
      </c>
      <c r="EN14" s="183" t="str">
        <f>IF(INDEX($X$5:$YF$121,$V14,EK$3)="","",IF(INDEX('aux 1'!$CZ$12:$DQ$231,INDEX($X$5:$YF$121,$V14,EK$3),'aux 4'!$W14)="","",INDEX($X$5:$YF$121,$V14,EK$3)))</f>
        <v/>
      </c>
      <c r="EO14" s="181" t="str">
        <f t="shared" si="35"/>
        <v/>
      </c>
      <c r="EP14" s="181" t="str">
        <f t="shared" si="36"/>
        <v/>
      </c>
      <c r="EQ14" s="181" t="str">
        <f t="shared" si="36"/>
        <v/>
      </c>
      <c r="ER14" s="181" t="str">
        <f t="shared" si="36"/>
        <v/>
      </c>
      <c r="ES14" s="181" t="str">
        <f t="shared" si="36"/>
        <v/>
      </c>
      <c r="ET14" s="183" t="str">
        <f>IF(INDEX($X$5:$YF$121,$V14,ET$3)="","",IF(INDEX('aux 1'!$AU$12:$BL$231,INDEX($X$5:$YF$121,$V14,ET$3),'aux 4'!$W14)="","",INDEX($X$5:$YF$121,$V14,ET$3)))</f>
        <v/>
      </c>
      <c r="EU14" s="183" t="str">
        <f>IF(INDEX($X$5:$YF$121,$V14,ET$3)="","",IF(INDEX('aux 1'!$BN$12:$CE$231,INDEX($X$5:$YF$121,$V14,ET$3),'aux 4'!$W14)="","",INDEX($X$5:$YF$121,$V14,ET$3)))</f>
        <v/>
      </c>
      <c r="EV14" s="183" t="str">
        <f>IF(INDEX($X$5:$YF$121,$V14,ET$3)="","",IF(INDEX('aux 1'!$CG$12:$CX$231,INDEX($X$5:$YF$121,$V14,ET$3),'aux 4'!$W14)="","",INDEX($X$5:$YF$121,$V14,ET$3)))</f>
        <v/>
      </c>
      <c r="EW14" s="183" t="str">
        <f>IF(INDEX($X$5:$YF$121,$V14,ET$3)="","",IF(INDEX('aux 1'!$CZ$12:$DQ$231,INDEX($X$5:$YF$121,$V14,ET$3),'aux 4'!$W14)="","",INDEX($X$5:$YF$121,$V14,ET$3)))</f>
        <v/>
      </c>
      <c r="EX14" s="181" t="str">
        <f t="shared" si="37"/>
        <v/>
      </c>
      <c r="EY14" s="181" t="str">
        <f t="shared" si="38"/>
        <v/>
      </c>
      <c r="EZ14" s="181" t="str">
        <f t="shared" si="38"/>
        <v/>
      </c>
      <c r="FA14" s="181" t="str">
        <f t="shared" si="38"/>
        <v/>
      </c>
      <c r="FB14" s="181" t="str">
        <f t="shared" si="38"/>
        <v/>
      </c>
      <c r="FC14" s="183" t="str">
        <f>IF(INDEX($X$5:$YF$121,$V14,FC$3)="","",IF(INDEX('aux 1'!$AU$12:$BL$231,INDEX($X$5:$YF$121,$V14,FC$3),'aux 4'!$W14)="","",INDEX($X$5:$YF$121,$V14,FC$3)))</f>
        <v/>
      </c>
      <c r="FD14" s="183" t="str">
        <f>IF(INDEX($X$5:$YF$121,$V14,FC$3)="","",IF(INDEX('aux 1'!$BN$12:$CE$231,INDEX($X$5:$YF$121,$V14,FC$3),'aux 4'!$W14)="","",INDEX($X$5:$YF$121,$V14,FC$3)))</f>
        <v/>
      </c>
      <c r="FE14" s="183" t="str">
        <f>IF(INDEX($X$5:$YF$121,$V14,FC$3)="","",IF(INDEX('aux 1'!$CG$12:$CX$231,INDEX($X$5:$YF$121,$V14,FC$3),'aux 4'!$W14)="","",INDEX($X$5:$YF$121,$V14,FC$3)))</f>
        <v/>
      </c>
      <c r="FF14" s="183" t="str">
        <f>IF(INDEX($X$5:$YF$121,$V14,FC$3)="","",IF(INDEX('aux 1'!$CZ$12:$DQ$231,INDEX($X$5:$YF$121,$V14,FC$3),'aux 4'!$W14)="","",INDEX($X$5:$YF$121,$V14,FC$3)))</f>
        <v/>
      </c>
      <c r="FG14" s="181" t="str">
        <f t="shared" si="39"/>
        <v/>
      </c>
      <c r="FH14" s="181" t="str">
        <f t="shared" si="40"/>
        <v/>
      </c>
      <c r="FI14" s="181" t="str">
        <f t="shared" si="40"/>
        <v/>
      </c>
      <c r="FJ14" s="181" t="str">
        <f t="shared" si="40"/>
        <v/>
      </c>
      <c r="FK14" s="181" t="str">
        <f t="shared" si="40"/>
        <v/>
      </c>
      <c r="FL14" s="183" t="str">
        <f>IF(INDEX($X$5:$YF$121,$V14,FL$3)="","",IF(INDEX('aux 1'!$AU$12:$BL$231,INDEX($X$5:$YF$121,$V14,FL$3),'aux 4'!$W14)="","",INDEX($X$5:$YF$121,$V14,FL$3)))</f>
        <v/>
      </c>
      <c r="FM14" s="183" t="str">
        <f>IF(INDEX($X$5:$YF$121,$V14,FL$3)="","",IF(INDEX('aux 1'!$BN$12:$CE$231,INDEX($X$5:$YF$121,$V14,FL$3),'aux 4'!$W14)="","",INDEX($X$5:$YF$121,$V14,FL$3)))</f>
        <v/>
      </c>
      <c r="FN14" s="183" t="str">
        <f>IF(INDEX($X$5:$YF$121,$V14,FL$3)="","",IF(INDEX('aux 1'!$CG$12:$CX$231,INDEX($X$5:$YF$121,$V14,FL$3),'aux 4'!$W14)="","",INDEX($X$5:$YF$121,$V14,FL$3)))</f>
        <v/>
      </c>
      <c r="FO14" s="183" t="str">
        <f>IF(INDEX($X$5:$YF$121,$V14,FL$3)="","",IF(INDEX('aux 1'!$CZ$12:$DQ$231,INDEX($X$5:$YF$121,$V14,FL$3),'aux 4'!$W14)="","",INDEX($X$5:$YF$121,$V14,FL$3)))</f>
        <v/>
      </c>
      <c r="FP14" s="181" t="str">
        <f t="shared" si="41"/>
        <v/>
      </c>
      <c r="FQ14" s="181" t="str">
        <f t="shared" si="42"/>
        <v/>
      </c>
      <c r="FR14" s="181" t="str">
        <f t="shared" si="42"/>
        <v/>
      </c>
      <c r="FS14" s="181" t="str">
        <f t="shared" si="42"/>
        <v/>
      </c>
      <c r="FT14" s="181" t="str">
        <f t="shared" si="42"/>
        <v/>
      </c>
      <c r="FU14" s="183" t="str">
        <f>IF(INDEX($X$5:$YF$121,$V14,FU$3)="","",IF(INDEX('aux 1'!$AU$12:$BL$231,INDEX($X$5:$YF$121,$V14,FU$3),'aux 4'!$W14)="","",INDEX($X$5:$YF$121,$V14,FU$3)))</f>
        <v/>
      </c>
      <c r="FV14" s="183" t="str">
        <f>IF(INDEX($X$5:$YF$121,$V14,FU$3)="","",IF(INDEX('aux 1'!$BN$12:$CE$231,INDEX($X$5:$YF$121,$V14,FU$3),'aux 4'!$W14)="","",INDEX($X$5:$YF$121,$V14,FU$3)))</f>
        <v/>
      </c>
      <c r="FW14" s="183" t="str">
        <f>IF(INDEX($X$5:$YF$121,$V14,FU$3)="","",IF(INDEX('aux 1'!$CG$12:$CX$231,INDEX($X$5:$YF$121,$V14,FU$3),'aux 4'!$W14)="","",INDEX($X$5:$YF$121,$V14,FU$3)))</f>
        <v/>
      </c>
      <c r="FX14" s="183" t="str">
        <f>IF(INDEX($X$5:$YF$121,$V14,FU$3)="","",IF(INDEX('aux 1'!$CZ$12:$DQ$231,INDEX($X$5:$YF$121,$V14,FU$3),'aux 4'!$W14)="","",INDEX($X$5:$YF$121,$V14,FU$3)))</f>
        <v/>
      </c>
      <c r="FY14" s="181" t="str">
        <f t="shared" si="43"/>
        <v/>
      </c>
      <c r="FZ14" s="181" t="str">
        <f t="shared" si="44"/>
        <v/>
      </c>
      <c r="GA14" s="181" t="str">
        <f t="shared" si="44"/>
        <v/>
      </c>
      <c r="GB14" s="181" t="str">
        <f t="shared" si="44"/>
        <v/>
      </c>
      <c r="GC14" s="181" t="str">
        <f t="shared" si="44"/>
        <v/>
      </c>
      <c r="GD14" s="183" t="str">
        <f>IF(INDEX($X$5:$YF$121,$V14,GD$3)="","",IF(INDEX('aux 1'!$AU$12:$BL$231,INDEX($X$5:$YF$121,$V14,GD$3),'aux 4'!$W14)="","",INDEX($X$5:$YF$121,$V14,GD$3)))</f>
        <v/>
      </c>
      <c r="GE14" s="183" t="str">
        <f>IF(INDEX($X$5:$YF$121,$V14,GD$3)="","",IF(INDEX('aux 1'!$BN$12:$CE$231,INDEX($X$5:$YF$121,$V14,GD$3),'aux 4'!$W14)="","",INDEX($X$5:$YF$121,$V14,GD$3)))</f>
        <v/>
      </c>
      <c r="GF14" s="183" t="str">
        <f>IF(INDEX($X$5:$YF$121,$V14,GD$3)="","",IF(INDEX('aux 1'!$CG$12:$CX$231,INDEX($X$5:$YF$121,$V14,GD$3),'aux 4'!$W14)="","",INDEX($X$5:$YF$121,$V14,GD$3)))</f>
        <v/>
      </c>
      <c r="GG14" s="183" t="str">
        <f>IF(INDEX($X$5:$YF$121,$V14,GD$3)="","",IF(INDEX('aux 1'!$CZ$12:$DQ$231,INDEX($X$5:$YF$121,$V14,GD$3),'aux 4'!$W14)="","",INDEX($X$5:$YF$121,$V14,GD$3)))</f>
        <v/>
      </c>
      <c r="GH14" s="181" t="str">
        <f t="shared" si="45"/>
        <v/>
      </c>
      <c r="GI14" s="181" t="str">
        <f t="shared" si="46"/>
        <v/>
      </c>
      <c r="GJ14" s="181" t="str">
        <f t="shared" si="46"/>
        <v/>
      </c>
      <c r="GK14" s="181" t="str">
        <f t="shared" si="46"/>
        <v/>
      </c>
      <c r="GL14" s="181" t="str">
        <f t="shared" si="46"/>
        <v/>
      </c>
      <c r="GM14" s="183" t="str">
        <f>IF(INDEX($X$5:$YF$121,$V14,GM$3)="","",IF(INDEX('aux 1'!$AU$12:$BL$231,INDEX($X$5:$YF$121,$V14,GM$3),'aux 4'!$W14)="","",INDEX($X$5:$YF$121,$V14,GM$3)))</f>
        <v/>
      </c>
      <c r="GN14" s="183" t="str">
        <f>IF(INDEX($X$5:$YF$121,$V14,GM$3)="","",IF(INDEX('aux 1'!$BN$12:$CE$231,INDEX($X$5:$YF$121,$V14,GM$3),'aux 4'!$W14)="","",INDEX($X$5:$YF$121,$V14,GM$3)))</f>
        <v/>
      </c>
      <c r="GO14" s="183" t="str">
        <f>IF(INDEX($X$5:$YF$121,$V14,GM$3)="","",IF(INDEX('aux 1'!$CG$12:$CX$231,INDEX($X$5:$YF$121,$V14,GM$3),'aux 4'!$W14)="","",INDEX($X$5:$YF$121,$V14,GM$3)))</f>
        <v/>
      </c>
      <c r="GP14" s="183" t="str">
        <f>IF(INDEX($X$5:$YF$121,$V14,GM$3)="","",IF(INDEX('aux 1'!$CZ$12:$DQ$231,INDEX($X$5:$YF$121,$V14,GM$3),'aux 4'!$W14)="","",INDEX($X$5:$YF$121,$V14,GM$3)))</f>
        <v/>
      </c>
      <c r="GQ14" s="181" t="str">
        <f t="shared" si="47"/>
        <v/>
      </c>
      <c r="GR14" s="181" t="str">
        <f t="shared" si="48"/>
        <v/>
      </c>
      <c r="GS14" s="181" t="str">
        <f t="shared" si="48"/>
        <v/>
      </c>
      <c r="GT14" s="181" t="str">
        <f t="shared" si="48"/>
        <v/>
      </c>
      <c r="GU14" s="181" t="str">
        <f t="shared" si="48"/>
        <v/>
      </c>
      <c r="GV14" s="183" t="str">
        <f>IF(INDEX($X$5:$YF$121,$V14,GV$3)="","",IF(INDEX('aux 1'!$AU$12:$BL$231,INDEX($X$5:$YF$121,$V14,GV$3),'aux 4'!$W14)="","",INDEX($X$5:$YF$121,$V14,GV$3)))</f>
        <v/>
      </c>
      <c r="GW14" s="183" t="str">
        <f>IF(INDEX($X$5:$YF$121,$V14,GV$3)="","",IF(INDEX('aux 1'!$BN$12:$CE$231,INDEX($X$5:$YF$121,$V14,GV$3),'aux 4'!$W14)="","",INDEX($X$5:$YF$121,$V14,GV$3)))</f>
        <v/>
      </c>
      <c r="GX14" s="183" t="str">
        <f>IF(INDEX($X$5:$YF$121,$V14,GV$3)="","",IF(INDEX('aux 1'!$CG$12:$CX$231,INDEX($X$5:$YF$121,$V14,GV$3),'aux 4'!$W14)="","",INDEX($X$5:$YF$121,$V14,GV$3)))</f>
        <v/>
      </c>
      <c r="GY14" s="183" t="str">
        <f>IF(INDEX($X$5:$YF$121,$V14,GV$3)="","",IF(INDEX('aux 1'!$CZ$12:$DQ$231,INDEX($X$5:$YF$121,$V14,GV$3),'aux 4'!$W14)="","",INDEX($X$5:$YF$121,$V14,GV$3)))</f>
        <v/>
      </c>
      <c r="GZ14" s="181" t="str">
        <f t="shared" si="49"/>
        <v/>
      </c>
      <c r="HA14" s="181" t="str">
        <f t="shared" si="50"/>
        <v/>
      </c>
      <c r="HB14" s="181" t="str">
        <f t="shared" si="50"/>
        <v/>
      </c>
      <c r="HC14" s="181" t="str">
        <f t="shared" si="50"/>
        <v/>
      </c>
      <c r="HD14" s="181" t="str">
        <f t="shared" si="50"/>
        <v/>
      </c>
      <c r="HE14" s="183" t="str">
        <f>IF(INDEX($X$5:$YF$121,$V14,HE$3)="","",IF(INDEX('aux 1'!$AU$12:$BL$231,INDEX($X$5:$YF$121,$V14,HE$3),'aux 4'!$W14)="","",INDEX($X$5:$YF$121,$V14,HE$3)))</f>
        <v/>
      </c>
      <c r="HF14" s="183" t="str">
        <f>IF(INDEX($X$5:$YF$121,$V14,HE$3)="","",IF(INDEX('aux 1'!$BN$12:$CE$231,INDEX($X$5:$YF$121,$V14,HE$3),'aux 4'!$W14)="","",INDEX($X$5:$YF$121,$V14,HE$3)))</f>
        <v/>
      </c>
      <c r="HG14" s="183" t="str">
        <f>IF(INDEX($X$5:$YF$121,$V14,HE$3)="","",IF(INDEX('aux 1'!$CG$12:$CX$231,INDEX($X$5:$YF$121,$V14,HE$3),'aux 4'!$W14)="","",INDEX($X$5:$YF$121,$V14,HE$3)))</f>
        <v/>
      </c>
      <c r="HH14" s="183" t="str">
        <f>IF(INDEX($X$5:$YF$121,$V14,HE$3)="","",IF(INDEX('aux 1'!$CZ$12:$DQ$231,INDEX($X$5:$YF$121,$V14,HE$3),'aux 4'!$W14)="","",INDEX($X$5:$YF$121,$V14,HE$3)))</f>
        <v/>
      </c>
      <c r="HI14" s="181" t="str">
        <f t="shared" si="51"/>
        <v/>
      </c>
      <c r="HJ14" s="181" t="str">
        <f t="shared" si="52"/>
        <v/>
      </c>
      <c r="HK14" s="181" t="str">
        <f t="shared" si="52"/>
        <v/>
      </c>
      <c r="HL14" s="181" t="str">
        <f t="shared" si="52"/>
        <v/>
      </c>
      <c r="HM14" s="181" t="str">
        <f t="shared" si="52"/>
        <v/>
      </c>
      <c r="HN14" s="183" t="str">
        <f>IF(INDEX($X$5:$YF$121,$V14,HN$3)="","",IF(INDEX('aux 1'!$AU$12:$BL$231,INDEX($X$5:$YF$121,$V14,HN$3),'aux 4'!$W14)="","",INDEX($X$5:$YF$121,$V14,HN$3)))</f>
        <v/>
      </c>
      <c r="HO14" s="183" t="str">
        <f>IF(INDEX($X$5:$YF$121,$V14,HN$3)="","",IF(INDEX('aux 1'!$BN$12:$CE$231,INDEX($X$5:$YF$121,$V14,HN$3),'aux 4'!$W14)="","",INDEX($X$5:$YF$121,$V14,HN$3)))</f>
        <v/>
      </c>
      <c r="HP14" s="183" t="str">
        <f>IF(INDEX($X$5:$YF$121,$V14,HN$3)="","",IF(INDEX('aux 1'!$CG$12:$CX$231,INDEX($X$5:$YF$121,$V14,HN$3),'aux 4'!$W14)="","",INDEX($X$5:$YF$121,$V14,HN$3)))</f>
        <v/>
      </c>
      <c r="HQ14" s="183" t="str">
        <f>IF(INDEX($X$5:$YF$121,$V14,HN$3)="","",IF(INDEX('aux 1'!$CZ$12:$DQ$231,INDEX($X$5:$YF$121,$V14,HN$3),'aux 4'!$W14)="","",INDEX($X$5:$YF$121,$V14,HN$3)))</f>
        <v/>
      </c>
      <c r="HR14" s="181" t="str">
        <f t="shared" si="53"/>
        <v/>
      </c>
      <c r="HS14" s="181" t="str">
        <f t="shared" si="54"/>
        <v/>
      </c>
      <c r="HT14" s="181" t="str">
        <f t="shared" si="54"/>
        <v/>
      </c>
      <c r="HU14" s="181" t="str">
        <f t="shared" si="54"/>
        <v/>
      </c>
      <c r="HV14" s="181" t="str">
        <f t="shared" si="54"/>
        <v/>
      </c>
    </row>
    <row r="15" spans="1:230" x14ac:dyDescent="0.25">
      <c r="A15" s="190">
        <f t="shared" si="55"/>
        <v>14</v>
      </c>
      <c r="B15" s="190" t="str">
        <f t="shared" ref="B15:B24" si="66">B14</f>
        <v>-</v>
      </c>
      <c r="C15" s="190">
        <f t="shared" si="6"/>
        <v>15</v>
      </c>
      <c r="D15" s="196" t="str">
        <f t="shared" si="57"/>
        <v/>
      </c>
      <c r="E15" s="196" t="str">
        <f t="shared" si="58"/>
        <v/>
      </c>
      <c r="F15" s="196" t="str">
        <f t="shared" si="59"/>
        <v/>
      </c>
      <c r="G15" s="196" t="str">
        <f t="shared" si="60"/>
        <v/>
      </c>
      <c r="H15" s="196" t="str">
        <f t="shared" si="61"/>
        <v/>
      </c>
      <c r="J15" s="190">
        <f t="shared" si="62"/>
        <v>14</v>
      </c>
      <c r="K15" s="190" t="str">
        <f t="shared" si="63"/>
        <v>-</v>
      </c>
      <c r="L15" s="190">
        <f t="shared" si="7"/>
        <v>15</v>
      </c>
      <c r="M15" s="196" t="str">
        <f t="shared" si="8"/>
        <v/>
      </c>
      <c r="N15" s="196" t="str">
        <f t="shared" si="8"/>
        <v/>
      </c>
      <c r="O15" s="196" t="str">
        <f t="shared" si="8"/>
        <v/>
      </c>
      <c r="P15" s="196" t="str">
        <f t="shared" si="8"/>
        <v/>
      </c>
      <c r="Q15" s="196" t="str">
        <f t="shared" si="8"/>
        <v/>
      </c>
      <c r="S15" s="180">
        <f t="shared" si="5"/>
        <v>11</v>
      </c>
      <c r="T15" s="186">
        <v>13</v>
      </c>
      <c r="U15" s="188" t="str">
        <f>INDEX('aux 1'!$KN$12:$LG$231,'aux 4'!$T15,$A$6)</f>
        <v/>
      </c>
      <c r="V15" s="187">
        <f t="shared" si="64"/>
        <v>1</v>
      </c>
      <c r="W15" s="178">
        <f t="shared" si="65"/>
        <v>8</v>
      </c>
      <c r="X15" s="183" t="str">
        <f>IF(INDEX($X$5:$YF$121,$V15,X$3)="","",IF(INDEX('aux 1'!$AU$12:$BL$231,INDEX($X$5:$YF$121,$V15,X$3),'aux 4'!$W15)="","",INDEX($X$5:$YF$121,$V15,X$3)))</f>
        <v/>
      </c>
      <c r="Y15" s="183" t="str">
        <f>IF(INDEX($X$5:$YF$121,$V15,X$3)="","",IF(INDEX('aux 1'!$BN$12:$CE$231,INDEX($X$5:$YF$121,$V15,X$3),'aux 4'!$W15)="","",INDEX($X$5:$YF$121,$V15,X$3)))</f>
        <v/>
      </c>
      <c r="Z15" s="183" t="str">
        <f>IF(INDEX($X$5:$YF$121,$V15,X$3)="","",IF(INDEX('aux 1'!$CG$12:$CX$231,INDEX($X$5:$YF$121,$V15,X$3),'aux 4'!$W15)="","",INDEX($X$5:$YF$121,$V15,X$3)))</f>
        <v/>
      </c>
      <c r="AA15" s="183" t="str">
        <f>IF(INDEX($X$5:$YF$121,$V15,X$3)="","",IF(INDEX('aux 1'!$CZ$12:$DQ$231,INDEX($X$5:$YF$121,$V15,X$3),'aux 4'!$W15)="","",INDEX($X$5:$YF$121,$V15,X$3)))</f>
        <v/>
      </c>
      <c r="AB15" s="181" t="str">
        <f t="shared" si="9"/>
        <v/>
      </c>
      <c r="AC15" s="181" t="str">
        <f t="shared" si="10"/>
        <v/>
      </c>
      <c r="AD15" s="181" t="str">
        <f t="shared" si="10"/>
        <v/>
      </c>
      <c r="AE15" s="181" t="str">
        <f t="shared" si="10"/>
        <v/>
      </c>
      <c r="AF15" s="181" t="str">
        <f t="shared" si="10"/>
        <v/>
      </c>
      <c r="AG15" s="183" t="str">
        <f>IF(INDEX($X$5:$YF$121,$V15,AG$3)="","",IF(INDEX('aux 1'!$AU$12:$BL$231,INDEX($X$5:$YF$121,$V15,AG$3),'aux 4'!$W15)="","",INDEX($X$5:$YF$121,$V15,AG$3)))</f>
        <v/>
      </c>
      <c r="AH15" s="183" t="str">
        <f>IF(INDEX($X$5:$YF$121,$V15,AG$3)="","",IF(INDEX('aux 1'!$BN$12:$CE$231,INDEX($X$5:$YF$121,$V15,AG$3),'aux 4'!$W15)="","",INDEX($X$5:$YF$121,$V15,AG$3)))</f>
        <v/>
      </c>
      <c r="AI15" s="183" t="str">
        <f>IF(INDEX($X$5:$YF$121,$V15,AG$3)="","",IF(INDEX('aux 1'!$CG$12:$CX$231,INDEX($X$5:$YF$121,$V15,AG$3),'aux 4'!$W15)="","",INDEX($X$5:$YF$121,$V15,AG$3)))</f>
        <v/>
      </c>
      <c r="AJ15" s="183" t="str">
        <f>IF(INDEX($X$5:$YF$121,$V15,AG$3)="","",IF(INDEX('aux 1'!$CZ$12:$DQ$231,INDEX($X$5:$YF$121,$V15,AG$3),'aux 4'!$W15)="","",INDEX($X$5:$YF$121,$V15,AG$3)))</f>
        <v/>
      </c>
      <c r="AK15" s="181" t="str">
        <f t="shared" si="11"/>
        <v/>
      </c>
      <c r="AL15" s="181" t="str">
        <f t="shared" si="12"/>
        <v/>
      </c>
      <c r="AM15" s="181" t="str">
        <f t="shared" si="12"/>
        <v/>
      </c>
      <c r="AN15" s="181" t="str">
        <f t="shared" si="12"/>
        <v/>
      </c>
      <c r="AO15" s="181" t="str">
        <f t="shared" si="12"/>
        <v/>
      </c>
      <c r="AP15" s="183" t="str">
        <f>IF(INDEX($X$5:$YF$121,$V15,AP$3)="","",IF(INDEX('aux 1'!$AU$12:$BL$231,INDEX($X$5:$YF$121,$V15,AP$3),'aux 4'!$W15)="","",INDEX($X$5:$YF$121,$V15,AP$3)))</f>
        <v/>
      </c>
      <c r="AQ15" s="183" t="str">
        <f>IF(INDEX($X$5:$YF$121,$V15,AP$3)="","",IF(INDEX('aux 1'!$BN$12:$CE$231,INDEX($X$5:$YF$121,$V15,AP$3),'aux 4'!$W15)="","",INDEX($X$5:$YF$121,$V15,AP$3)))</f>
        <v/>
      </c>
      <c r="AR15" s="183" t="str">
        <f>IF(INDEX($X$5:$YF$121,$V15,AP$3)="","",IF(INDEX('aux 1'!$CG$12:$CX$231,INDEX($X$5:$YF$121,$V15,AP$3),'aux 4'!$W15)="","",INDEX($X$5:$YF$121,$V15,AP$3)))</f>
        <v/>
      </c>
      <c r="AS15" s="183" t="str">
        <f>IF(INDEX($X$5:$YF$121,$V15,AP$3)="","",IF(INDEX('aux 1'!$CZ$12:$DQ$231,INDEX($X$5:$YF$121,$V15,AP$3),'aux 4'!$W15)="","",INDEX($X$5:$YF$121,$V15,AP$3)))</f>
        <v/>
      </c>
      <c r="AT15" s="181" t="str">
        <f t="shared" si="13"/>
        <v/>
      </c>
      <c r="AU15" s="181" t="str">
        <f t="shared" si="14"/>
        <v/>
      </c>
      <c r="AV15" s="181" t="str">
        <f t="shared" si="14"/>
        <v/>
      </c>
      <c r="AW15" s="181" t="str">
        <f t="shared" si="14"/>
        <v/>
      </c>
      <c r="AX15" s="181" t="str">
        <f t="shared" si="14"/>
        <v/>
      </c>
      <c r="AY15" s="183" t="str">
        <f>IF(INDEX($X$5:$YF$121,$V15,AY$3)="","",IF(INDEX('aux 1'!$AU$12:$BL$231,INDEX($X$5:$YF$121,$V15,AY$3),'aux 4'!$W15)="","",INDEX($X$5:$YF$121,$V15,AY$3)))</f>
        <v/>
      </c>
      <c r="AZ15" s="183" t="str">
        <f>IF(INDEX($X$5:$YF$121,$V15,AY$3)="","",IF(INDEX('aux 1'!$BN$12:$CE$231,INDEX($X$5:$YF$121,$V15,AY$3),'aux 4'!$W15)="","",INDEX($X$5:$YF$121,$V15,AY$3)))</f>
        <v/>
      </c>
      <c r="BA15" s="183" t="str">
        <f>IF(INDEX($X$5:$YF$121,$V15,AY$3)="","",IF(INDEX('aux 1'!$CG$12:$CX$231,INDEX($X$5:$YF$121,$V15,AY$3),'aux 4'!$W15)="","",INDEX($X$5:$YF$121,$V15,AY$3)))</f>
        <v/>
      </c>
      <c r="BB15" s="183" t="str">
        <f>IF(INDEX($X$5:$YF$121,$V15,AY$3)="","",IF(INDEX('aux 1'!$CZ$12:$DQ$231,INDEX($X$5:$YF$121,$V15,AY$3),'aux 4'!$W15)="","",INDEX($X$5:$YF$121,$V15,AY$3)))</f>
        <v/>
      </c>
      <c r="BC15" s="181" t="str">
        <f t="shared" si="15"/>
        <v/>
      </c>
      <c r="BD15" s="181" t="str">
        <f t="shared" si="16"/>
        <v/>
      </c>
      <c r="BE15" s="181" t="str">
        <f t="shared" si="16"/>
        <v/>
      </c>
      <c r="BF15" s="181" t="str">
        <f t="shared" si="16"/>
        <v/>
      </c>
      <c r="BG15" s="181" t="str">
        <f t="shared" si="16"/>
        <v/>
      </c>
      <c r="BH15" s="183" t="str">
        <f>IF(INDEX($X$5:$YF$121,$V15,BH$3)="","",IF(INDEX('aux 1'!$AU$12:$BL$231,INDEX($X$5:$YF$121,$V15,BH$3),'aux 4'!$W15)="","",INDEX($X$5:$YF$121,$V15,BH$3)))</f>
        <v/>
      </c>
      <c r="BI15" s="183" t="str">
        <f>IF(INDEX($X$5:$YF$121,$V15,BH$3)="","",IF(INDEX('aux 1'!$BN$12:$CE$231,INDEX($X$5:$YF$121,$V15,BH$3),'aux 4'!$W15)="","",INDEX($X$5:$YF$121,$V15,BH$3)))</f>
        <v/>
      </c>
      <c r="BJ15" s="183" t="str">
        <f>IF(INDEX($X$5:$YF$121,$V15,BH$3)="","",IF(INDEX('aux 1'!$CG$12:$CX$231,INDEX($X$5:$YF$121,$V15,BH$3),'aux 4'!$W15)="","",INDEX($X$5:$YF$121,$V15,BH$3)))</f>
        <v/>
      </c>
      <c r="BK15" s="183" t="str">
        <f>IF(INDEX($X$5:$YF$121,$V15,BH$3)="","",IF(INDEX('aux 1'!$CZ$12:$DQ$231,INDEX($X$5:$YF$121,$V15,BH$3),'aux 4'!$W15)="","",INDEX($X$5:$YF$121,$V15,BH$3)))</f>
        <v/>
      </c>
      <c r="BL15" s="181" t="str">
        <f t="shared" si="17"/>
        <v/>
      </c>
      <c r="BM15" s="181" t="str">
        <f t="shared" si="18"/>
        <v/>
      </c>
      <c r="BN15" s="181" t="str">
        <f t="shared" si="18"/>
        <v/>
      </c>
      <c r="BO15" s="181" t="str">
        <f t="shared" si="18"/>
        <v/>
      </c>
      <c r="BP15" s="181" t="str">
        <f t="shared" si="18"/>
        <v/>
      </c>
      <c r="BQ15" s="183" t="str">
        <f>IF(INDEX($X$5:$YF$121,$V15,BQ$3)="","",IF(INDEX('aux 1'!$AU$12:$BL$231,INDEX($X$5:$YF$121,$V15,BQ$3),'aux 4'!$W15)="","",INDEX($X$5:$YF$121,$V15,BQ$3)))</f>
        <v/>
      </c>
      <c r="BR15" s="183" t="str">
        <f>IF(INDEX($X$5:$YF$121,$V15,BQ$3)="","",IF(INDEX('aux 1'!$BN$12:$CE$231,INDEX($X$5:$YF$121,$V15,BQ$3),'aux 4'!$W15)="","",INDEX($X$5:$YF$121,$V15,BQ$3)))</f>
        <v/>
      </c>
      <c r="BS15" s="183" t="str">
        <f>IF(INDEX($X$5:$YF$121,$V15,BQ$3)="","",IF(INDEX('aux 1'!$CG$12:$CX$231,INDEX($X$5:$YF$121,$V15,BQ$3),'aux 4'!$W15)="","",INDEX($X$5:$YF$121,$V15,BQ$3)))</f>
        <v/>
      </c>
      <c r="BT15" s="183" t="str">
        <f>IF(INDEX($X$5:$YF$121,$V15,BQ$3)="","",IF(INDEX('aux 1'!$CZ$12:$DQ$231,INDEX($X$5:$YF$121,$V15,BQ$3),'aux 4'!$W15)="","",INDEX($X$5:$YF$121,$V15,BQ$3)))</f>
        <v/>
      </c>
      <c r="BU15" s="181" t="str">
        <f t="shared" si="19"/>
        <v/>
      </c>
      <c r="BV15" s="181" t="str">
        <f t="shared" si="20"/>
        <v/>
      </c>
      <c r="BW15" s="181" t="str">
        <f t="shared" si="20"/>
        <v/>
      </c>
      <c r="BX15" s="181" t="str">
        <f t="shared" si="20"/>
        <v/>
      </c>
      <c r="BY15" s="181" t="str">
        <f t="shared" si="20"/>
        <v/>
      </c>
      <c r="BZ15" s="183" t="str">
        <f>IF(INDEX($X$5:$YF$121,$V15,BZ$3)="","",IF(INDEX('aux 1'!$AU$12:$BL$231,INDEX($X$5:$YF$121,$V15,BZ$3),'aux 4'!$W15)="","",INDEX($X$5:$YF$121,$V15,BZ$3)))</f>
        <v/>
      </c>
      <c r="CA15" s="183" t="str">
        <f>IF(INDEX($X$5:$YF$121,$V15,BZ$3)="","",IF(INDEX('aux 1'!$BN$12:$CE$231,INDEX($X$5:$YF$121,$V15,BZ$3),'aux 4'!$W15)="","",INDEX($X$5:$YF$121,$V15,BZ$3)))</f>
        <v/>
      </c>
      <c r="CB15" s="183" t="str">
        <f>IF(INDEX($X$5:$YF$121,$V15,BZ$3)="","",IF(INDEX('aux 1'!$CG$12:$CX$231,INDEX($X$5:$YF$121,$V15,BZ$3),'aux 4'!$W15)="","",INDEX($X$5:$YF$121,$V15,BZ$3)))</f>
        <v/>
      </c>
      <c r="CC15" s="183" t="str">
        <f>IF(INDEX($X$5:$YF$121,$V15,BZ$3)="","",IF(INDEX('aux 1'!$CZ$12:$DQ$231,INDEX($X$5:$YF$121,$V15,BZ$3),'aux 4'!$W15)="","",INDEX($X$5:$YF$121,$V15,BZ$3)))</f>
        <v/>
      </c>
      <c r="CD15" s="181" t="str">
        <f t="shared" si="21"/>
        <v/>
      </c>
      <c r="CE15" s="181" t="str">
        <f t="shared" si="22"/>
        <v/>
      </c>
      <c r="CF15" s="181" t="str">
        <f t="shared" si="22"/>
        <v/>
      </c>
      <c r="CG15" s="181" t="str">
        <f t="shared" si="22"/>
        <v/>
      </c>
      <c r="CH15" s="181" t="str">
        <f t="shared" si="22"/>
        <v/>
      </c>
      <c r="CI15" s="183" t="str">
        <f>IF(INDEX($X$5:$YF$121,$V15,CI$3)="","",IF(INDEX('aux 1'!$AU$12:$BL$231,INDEX($X$5:$YF$121,$V15,CI$3),'aux 4'!$W15)="","",INDEX($X$5:$YF$121,$V15,CI$3)))</f>
        <v/>
      </c>
      <c r="CJ15" s="183" t="str">
        <f>IF(INDEX($X$5:$YF$121,$V15,CI$3)="","",IF(INDEX('aux 1'!$BN$12:$CE$231,INDEX($X$5:$YF$121,$V15,CI$3),'aux 4'!$W15)="","",INDEX($X$5:$YF$121,$V15,CI$3)))</f>
        <v/>
      </c>
      <c r="CK15" s="183" t="str">
        <f>IF(INDEX($X$5:$YF$121,$V15,CI$3)="","",IF(INDEX('aux 1'!$CG$12:$CX$231,INDEX($X$5:$YF$121,$V15,CI$3),'aux 4'!$W15)="","",INDEX($X$5:$YF$121,$V15,CI$3)))</f>
        <v/>
      </c>
      <c r="CL15" s="183" t="str">
        <f>IF(INDEX($X$5:$YF$121,$V15,CI$3)="","",IF(INDEX('aux 1'!$CZ$12:$DQ$231,INDEX($X$5:$YF$121,$V15,CI$3),'aux 4'!$W15)="","",INDEX($X$5:$YF$121,$V15,CI$3)))</f>
        <v/>
      </c>
      <c r="CM15" s="181" t="str">
        <f t="shared" si="23"/>
        <v/>
      </c>
      <c r="CN15" s="181" t="str">
        <f t="shared" si="24"/>
        <v/>
      </c>
      <c r="CO15" s="181" t="str">
        <f t="shared" si="24"/>
        <v/>
      </c>
      <c r="CP15" s="181" t="str">
        <f t="shared" si="24"/>
        <v/>
      </c>
      <c r="CQ15" s="181" t="str">
        <f t="shared" si="24"/>
        <v/>
      </c>
      <c r="CR15" s="183" t="str">
        <f>IF(INDEX($X$5:$YF$121,$V15,CR$3)="","",IF(INDEX('aux 1'!$AU$12:$BL$231,INDEX($X$5:$YF$121,$V15,CR$3),'aux 4'!$W15)="","",INDEX($X$5:$YF$121,$V15,CR$3)))</f>
        <v/>
      </c>
      <c r="CS15" s="183" t="str">
        <f>IF(INDEX($X$5:$YF$121,$V15,CR$3)="","",IF(INDEX('aux 1'!$BN$12:$CE$231,INDEX($X$5:$YF$121,$V15,CR$3),'aux 4'!$W15)="","",INDEX($X$5:$YF$121,$V15,CR$3)))</f>
        <v/>
      </c>
      <c r="CT15" s="183" t="str">
        <f>IF(INDEX($X$5:$YF$121,$V15,CR$3)="","",IF(INDEX('aux 1'!$CG$12:$CX$231,INDEX($X$5:$YF$121,$V15,CR$3),'aux 4'!$W15)="","",INDEX($X$5:$YF$121,$V15,CR$3)))</f>
        <v/>
      </c>
      <c r="CU15" s="183" t="str">
        <f>IF(INDEX($X$5:$YF$121,$V15,CR$3)="","",IF(INDEX('aux 1'!$CZ$12:$DQ$231,INDEX($X$5:$YF$121,$V15,CR$3),'aux 4'!$W15)="","",INDEX($X$5:$YF$121,$V15,CR$3)))</f>
        <v/>
      </c>
      <c r="CV15" s="181" t="str">
        <f t="shared" si="25"/>
        <v/>
      </c>
      <c r="CW15" s="181" t="str">
        <f t="shared" si="26"/>
        <v/>
      </c>
      <c r="CX15" s="181" t="str">
        <f t="shared" si="26"/>
        <v/>
      </c>
      <c r="CY15" s="181" t="str">
        <f t="shared" si="26"/>
        <v/>
      </c>
      <c r="CZ15" s="181" t="str">
        <f t="shared" si="26"/>
        <v/>
      </c>
      <c r="DA15" s="183" t="str">
        <f>IF(INDEX($X$5:$YF$121,$V15,DA$3)="","",IF(INDEX('aux 1'!$AU$12:$BL$231,INDEX($X$5:$YF$121,$V15,DA$3),'aux 4'!$W15)="","",INDEX($X$5:$YF$121,$V15,DA$3)))</f>
        <v/>
      </c>
      <c r="DB15" s="183" t="str">
        <f>IF(INDEX($X$5:$YF$121,$V15,DA$3)="","",IF(INDEX('aux 1'!$BN$12:$CE$231,INDEX($X$5:$YF$121,$V15,DA$3),'aux 4'!$W15)="","",INDEX($X$5:$YF$121,$V15,DA$3)))</f>
        <v/>
      </c>
      <c r="DC15" s="183" t="str">
        <f>IF(INDEX($X$5:$YF$121,$V15,DA$3)="","",IF(INDEX('aux 1'!$CG$12:$CX$231,INDEX($X$5:$YF$121,$V15,DA$3),'aux 4'!$W15)="","",INDEX($X$5:$YF$121,$V15,DA$3)))</f>
        <v/>
      </c>
      <c r="DD15" s="183" t="str">
        <f>IF(INDEX($X$5:$YF$121,$V15,DA$3)="","",IF(INDEX('aux 1'!$CZ$12:$DQ$231,INDEX($X$5:$YF$121,$V15,DA$3),'aux 4'!$W15)="","",INDEX($X$5:$YF$121,$V15,DA$3)))</f>
        <v/>
      </c>
      <c r="DE15" s="181" t="str">
        <f t="shared" si="27"/>
        <v/>
      </c>
      <c r="DF15" s="181" t="str">
        <f t="shared" si="28"/>
        <v/>
      </c>
      <c r="DG15" s="181" t="str">
        <f t="shared" si="28"/>
        <v/>
      </c>
      <c r="DH15" s="181" t="str">
        <f t="shared" si="28"/>
        <v/>
      </c>
      <c r="DI15" s="181" t="str">
        <f t="shared" si="28"/>
        <v/>
      </c>
      <c r="DJ15" s="183" t="str">
        <f>IF(INDEX($X$5:$YF$121,$V15,DJ$3)="","",IF(INDEX('aux 1'!$AU$12:$BL$231,INDEX($X$5:$YF$121,$V15,DJ$3),'aux 4'!$W15)="","",INDEX($X$5:$YF$121,$V15,DJ$3)))</f>
        <v/>
      </c>
      <c r="DK15" s="183" t="str">
        <f>IF(INDEX($X$5:$YF$121,$V15,DJ$3)="","",IF(INDEX('aux 1'!$BN$12:$CE$231,INDEX($X$5:$YF$121,$V15,DJ$3),'aux 4'!$W15)="","",INDEX($X$5:$YF$121,$V15,DJ$3)))</f>
        <v/>
      </c>
      <c r="DL15" s="183" t="str">
        <f>IF(INDEX($X$5:$YF$121,$V15,DJ$3)="","",IF(INDEX('aux 1'!$CG$12:$CX$231,INDEX($X$5:$YF$121,$V15,DJ$3),'aux 4'!$W15)="","",INDEX($X$5:$YF$121,$V15,DJ$3)))</f>
        <v/>
      </c>
      <c r="DM15" s="183" t="str">
        <f>IF(INDEX($X$5:$YF$121,$V15,DJ$3)="","",IF(INDEX('aux 1'!$CZ$12:$DQ$231,INDEX($X$5:$YF$121,$V15,DJ$3),'aux 4'!$W15)="","",INDEX($X$5:$YF$121,$V15,DJ$3)))</f>
        <v/>
      </c>
      <c r="DN15" s="181" t="str">
        <f t="shared" si="29"/>
        <v/>
      </c>
      <c r="DO15" s="181" t="str">
        <f t="shared" si="30"/>
        <v/>
      </c>
      <c r="DP15" s="181" t="str">
        <f t="shared" si="30"/>
        <v/>
      </c>
      <c r="DQ15" s="181" t="str">
        <f t="shared" si="30"/>
        <v/>
      </c>
      <c r="DR15" s="181" t="str">
        <f t="shared" si="30"/>
        <v/>
      </c>
      <c r="DS15" s="183" t="str">
        <f>IF(INDEX($X$5:$YF$121,$V15,DS$3)="","",IF(INDEX('aux 1'!$AU$12:$BL$231,INDEX($X$5:$YF$121,$V15,DS$3),'aux 4'!$W15)="","",INDEX($X$5:$YF$121,$V15,DS$3)))</f>
        <v/>
      </c>
      <c r="DT15" s="183" t="str">
        <f>IF(INDEX($X$5:$YF$121,$V15,DS$3)="","",IF(INDEX('aux 1'!$BN$12:$CE$231,INDEX($X$5:$YF$121,$V15,DS$3),'aux 4'!$W15)="","",INDEX($X$5:$YF$121,$V15,DS$3)))</f>
        <v/>
      </c>
      <c r="DU15" s="183" t="str">
        <f>IF(INDEX($X$5:$YF$121,$V15,DS$3)="","",IF(INDEX('aux 1'!$CG$12:$CX$231,INDEX($X$5:$YF$121,$V15,DS$3),'aux 4'!$W15)="","",INDEX($X$5:$YF$121,$V15,DS$3)))</f>
        <v/>
      </c>
      <c r="DV15" s="183" t="str">
        <f>IF(INDEX($X$5:$YF$121,$V15,DS$3)="","",IF(INDEX('aux 1'!$CZ$12:$DQ$231,INDEX($X$5:$YF$121,$V15,DS$3),'aux 4'!$W15)="","",INDEX($X$5:$YF$121,$V15,DS$3)))</f>
        <v/>
      </c>
      <c r="DW15" s="181" t="str">
        <f t="shared" si="31"/>
        <v/>
      </c>
      <c r="DX15" s="181" t="str">
        <f t="shared" si="32"/>
        <v/>
      </c>
      <c r="DY15" s="181" t="str">
        <f t="shared" si="32"/>
        <v/>
      </c>
      <c r="DZ15" s="181" t="str">
        <f t="shared" si="32"/>
        <v/>
      </c>
      <c r="EA15" s="181" t="str">
        <f t="shared" si="32"/>
        <v/>
      </c>
      <c r="EB15" s="183" t="str">
        <f>IF(INDEX($X$5:$YF$121,$V15,EB$3)="","",IF(INDEX('aux 1'!$AU$12:$BL$231,INDEX($X$5:$YF$121,$V15,EB$3),'aux 4'!$W15)="","",INDEX($X$5:$YF$121,$V15,EB$3)))</f>
        <v/>
      </c>
      <c r="EC15" s="183" t="str">
        <f>IF(INDEX($X$5:$YF$121,$V15,EB$3)="","",IF(INDEX('aux 1'!$BN$12:$CE$231,INDEX($X$5:$YF$121,$V15,EB$3),'aux 4'!$W15)="","",INDEX($X$5:$YF$121,$V15,EB$3)))</f>
        <v/>
      </c>
      <c r="ED15" s="183" t="str">
        <f>IF(INDEX($X$5:$YF$121,$V15,EB$3)="","",IF(INDEX('aux 1'!$CG$12:$CX$231,INDEX($X$5:$YF$121,$V15,EB$3),'aux 4'!$W15)="","",INDEX($X$5:$YF$121,$V15,EB$3)))</f>
        <v/>
      </c>
      <c r="EE15" s="183" t="str">
        <f>IF(INDEX($X$5:$YF$121,$V15,EB$3)="","",IF(INDEX('aux 1'!$CZ$12:$DQ$231,INDEX($X$5:$YF$121,$V15,EB$3),'aux 4'!$W15)="","",INDEX($X$5:$YF$121,$V15,EB$3)))</f>
        <v/>
      </c>
      <c r="EF15" s="181" t="str">
        <f t="shared" si="33"/>
        <v/>
      </c>
      <c r="EG15" s="181" t="str">
        <f t="shared" si="34"/>
        <v/>
      </c>
      <c r="EH15" s="181" t="str">
        <f t="shared" si="34"/>
        <v/>
      </c>
      <c r="EI15" s="181" t="str">
        <f t="shared" si="34"/>
        <v/>
      </c>
      <c r="EJ15" s="181" t="str">
        <f t="shared" si="34"/>
        <v/>
      </c>
      <c r="EK15" s="183" t="str">
        <f>IF(INDEX($X$5:$YF$121,$V15,EK$3)="","",IF(INDEX('aux 1'!$AU$12:$BL$231,INDEX($X$5:$YF$121,$V15,EK$3),'aux 4'!$W15)="","",INDEX($X$5:$YF$121,$V15,EK$3)))</f>
        <v/>
      </c>
      <c r="EL15" s="183" t="str">
        <f>IF(INDEX($X$5:$YF$121,$V15,EK$3)="","",IF(INDEX('aux 1'!$BN$12:$CE$231,INDEX($X$5:$YF$121,$V15,EK$3),'aux 4'!$W15)="","",INDEX($X$5:$YF$121,$V15,EK$3)))</f>
        <v/>
      </c>
      <c r="EM15" s="183" t="str">
        <f>IF(INDEX($X$5:$YF$121,$V15,EK$3)="","",IF(INDEX('aux 1'!$CG$12:$CX$231,INDEX($X$5:$YF$121,$V15,EK$3),'aux 4'!$W15)="","",INDEX($X$5:$YF$121,$V15,EK$3)))</f>
        <v/>
      </c>
      <c r="EN15" s="183" t="str">
        <f>IF(INDEX($X$5:$YF$121,$V15,EK$3)="","",IF(INDEX('aux 1'!$CZ$12:$DQ$231,INDEX($X$5:$YF$121,$V15,EK$3),'aux 4'!$W15)="","",INDEX($X$5:$YF$121,$V15,EK$3)))</f>
        <v/>
      </c>
      <c r="EO15" s="181" t="str">
        <f t="shared" si="35"/>
        <v/>
      </c>
      <c r="EP15" s="181" t="str">
        <f t="shared" si="36"/>
        <v/>
      </c>
      <c r="EQ15" s="181" t="str">
        <f t="shared" si="36"/>
        <v/>
      </c>
      <c r="ER15" s="181" t="str">
        <f t="shared" si="36"/>
        <v/>
      </c>
      <c r="ES15" s="181" t="str">
        <f t="shared" si="36"/>
        <v/>
      </c>
      <c r="ET15" s="183" t="str">
        <f>IF(INDEX($X$5:$YF$121,$V15,ET$3)="","",IF(INDEX('aux 1'!$AU$12:$BL$231,INDEX($X$5:$YF$121,$V15,ET$3),'aux 4'!$W15)="","",INDEX($X$5:$YF$121,$V15,ET$3)))</f>
        <v/>
      </c>
      <c r="EU15" s="183" t="str">
        <f>IF(INDEX($X$5:$YF$121,$V15,ET$3)="","",IF(INDEX('aux 1'!$BN$12:$CE$231,INDEX($X$5:$YF$121,$V15,ET$3),'aux 4'!$W15)="","",INDEX($X$5:$YF$121,$V15,ET$3)))</f>
        <v/>
      </c>
      <c r="EV15" s="183" t="str">
        <f>IF(INDEX($X$5:$YF$121,$V15,ET$3)="","",IF(INDEX('aux 1'!$CG$12:$CX$231,INDEX($X$5:$YF$121,$V15,ET$3),'aux 4'!$W15)="","",INDEX($X$5:$YF$121,$V15,ET$3)))</f>
        <v/>
      </c>
      <c r="EW15" s="183" t="str">
        <f>IF(INDEX($X$5:$YF$121,$V15,ET$3)="","",IF(INDEX('aux 1'!$CZ$12:$DQ$231,INDEX($X$5:$YF$121,$V15,ET$3),'aux 4'!$W15)="","",INDEX($X$5:$YF$121,$V15,ET$3)))</f>
        <v/>
      </c>
      <c r="EX15" s="181" t="str">
        <f t="shared" si="37"/>
        <v/>
      </c>
      <c r="EY15" s="181" t="str">
        <f t="shared" si="38"/>
        <v/>
      </c>
      <c r="EZ15" s="181" t="str">
        <f t="shared" si="38"/>
        <v/>
      </c>
      <c r="FA15" s="181" t="str">
        <f t="shared" si="38"/>
        <v/>
      </c>
      <c r="FB15" s="181" t="str">
        <f t="shared" si="38"/>
        <v/>
      </c>
      <c r="FC15" s="183" t="str">
        <f>IF(INDEX($X$5:$YF$121,$V15,FC$3)="","",IF(INDEX('aux 1'!$AU$12:$BL$231,INDEX($X$5:$YF$121,$V15,FC$3),'aux 4'!$W15)="","",INDEX($X$5:$YF$121,$V15,FC$3)))</f>
        <v/>
      </c>
      <c r="FD15" s="183" t="str">
        <f>IF(INDEX($X$5:$YF$121,$V15,FC$3)="","",IF(INDEX('aux 1'!$BN$12:$CE$231,INDEX($X$5:$YF$121,$V15,FC$3),'aux 4'!$W15)="","",INDEX($X$5:$YF$121,$V15,FC$3)))</f>
        <v/>
      </c>
      <c r="FE15" s="183" t="str">
        <f>IF(INDEX($X$5:$YF$121,$V15,FC$3)="","",IF(INDEX('aux 1'!$CG$12:$CX$231,INDEX($X$5:$YF$121,$V15,FC$3),'aux 4'!$W15)="","",INDEX($X$5:$YF$121,$V15,FC$3)))</f>
        <v/>
      </c>
      <c r="FF15" s="183" t="str">
        <f>IF(INDEX($X$5:$YF$121,$V15,FC$3)="","",IF(INDEX('aux 1'!$CZ$12:$DQ$231,INDEX($X$5:$YF$121,$V15,FC$3),'aux 4'!$W15)="","",INDEX($X$5:$YF$121,$V15,FC$3)))</f>
        <v/>
      </c>
      <c r="FG15" s="181" t="str">
        <f t="shared" si="39"/>
        <v/>
      </c>
      <c r="FH15" s="181" t="str">
        <f t="shared" si="40"/>
        <v/>
      </c>
      <c r="FI15" s="181" t="str">
        <f t="shared" si="40"/>
        <v/>
      </c>
      <c r="FJ15" s="181" t="str">
        <f t="shared" si="40"/>
        <v/>
      </c>
      <c r="FK15" s="181" t="str">
        <f t="shared" si="40"/>
        <v/>
      </c>
      <c r="FL15" s="183" t="str">
        <f>IF(INDEX($X$5:$YF$121,$V15,FL$3)="","",IF(INDEX('aux 1'!$AU$12:$BL$231,INDEX($X$5:$YF$121,$V15,FL$3),'aux 4'!$W15)="","",INDEX($X$5:$YF$121,$V15,FL$3)))</f>
        <v/>
      </c>
      <c r="FM15" s="183" t="str">
        <f>IF(INDEX($X$5:$YF$121,$V15,FL$3)="","",IF(INDEX('aux 1'!$BN$12:$CE$231,INDEX($X$5:$YF$121,$V15,FL$3),'aux 4'!$W15)="","",INDEX($X$5:$YF$121,$V15,FL$3)))</f>
        <v/>
      </c>
      <c r="FN15" s="183" t="str">
        <f>IF(INDEX($X$5:$YF$121,$V15,FL$3)="","",IF(INDEX('aux 1'!$CG$12:$CX$231,INDEX($X$5:$YF$121,$V15,FL$3),'aux 4'!$W15)="","",INDEX($X$5:$YF$121,$V15,FL$3)))</f>
        <v/>
      </c>
      <c r="FO15" s="183" t="str">
        <f>IF(INDEX($X$5:$YF$121,$V15,FL$3)="","",IF(INDEX('aux 1'!$CZ$12:$DQ$231,INDEX($X$5:$YF$121,$V15,FL$3),'aux 4'!$W15)="","",INDEX($X$5:$YF$121,$V15,FL$3)))</f>
        <v/>
      </c>
      <c r="FP15" s="181" t="str">
        <f t="shared" si="41"/>
        <v/>
      </c>
      <c r="FQ15" s="181" t="str">
        <f t="shared" si="42"/>
        <v/>
      </c>
      <c r="FR15" s="181" t="str">
        <f t="shared" si="42"/>
        <v/>
      </c>
      <c r="FS15" s="181" t="str">
        <f t="shared" si="42"/>
        <v/>
      </c>
      <c r="FT15" s="181" t="str">
        <f t="shared" si="42"/>
        <v/>
      </c>
      <c r="FU15" s="183" t="str">
        <f>IF(INDEX($X$5:$YF$121,$V15,FU$3)="","",IF(INDEX('aux 1'!$AU$12:$BL$231,INDEX($X$5:$YF$121,$V15,FU$3),'aux 4'!$W15)="","",INDEX($X$5:$YF$121,$V15,FU$3)))</f>
        <v/>
      </c>
      <c r="FV15" s="183" t="str">
        <f>IF(INDEX($X$5:$YF$121,$V15,FU$3)="","",IF(INDEX('aux 1'!$BN$12:$CE$231,INDEX($X$5:$YF$121,$V15,FU$3),'aux 4'!$W15)="","",INDEX($X$5:$YF$121,$V15,FU$3)))</f>
        <v/>
      </c>
      <c r="FW15" s="183" t="str">
        <f>IF(INDEX($X$5:$YF$121,$V15,FU$3)="","",IF(INDEX('aux 1'!$CG$12:$CX$231,INDEX($X$5:$YF$121,$V15,FU$3),'aux 4'!$W15)="","",INDEX($X$5:$YF$121,$V15,FU$3)))</f>
        <v/>
      </c>
      <c r="FX15" s="183" t="str">
        <f>IF(INDEX($X$5:$YF$121,$V15,FU$3)="","",IF(INDEX('aux 1'!$CZ$12:$DQ$231,INDEX($X$5:$YF$121,$V15,FU$3),'aux 4'!$W15)="","",INDEX($X$5:$YF$121,$V15,FU$3)))</f>
        <v/>
      </c>
      <c r="FY15" s="181" t="str">
        <f t="shared" si="43"/>
        <v/>
      </c>
      <c r="FZ15" s="181" t="str">
        <f t="shared" si="44"/>
        <v/>
      </c>
      <c r="GA15" s="181" t="str">
        <f t="shared" si="44"/>
        <v/>
      </c>
      <c r="GB15" s="181" t="str">
        <f t="shared" si="44"/>
        <v/>
      </c>
      <c r="GC15" s="181" t="str">
        <f t="shared" si="44"/>
        <v/>
      </c>
      <c r="GD15" s="183" t="str">
        <f>IF(INDEX($X$5:$YF$121,$V15,GD$3)="","",IF(INDEX('aux 1'!$AU$12:$BL$231,INDEX($X$5:$YF$121,$V15,GD$3),'aux 4'!$W15)="","",INDEX($X$5:$YF$121,$V15,GD$3)))</f>
        <v/>
      </c>
      <c r="GE15" s="183" t="str">
        <f>IF(INDEX($X$5:$YF$121,$V15,GD$3)="","",IF(INDEX('aux 1'!$BN$12:$CE$231,INDEX($X$5:$YF$121,$V15,GD$3),'aux 4'!$W15)="","",INDEX($X$5:$YF$121,$V15,GD$3)))</f>
        <v/>
      </c>
      <c r="GF15" s="183" t="str">
        <f>IF(INDEX($X$5:$YF$121,$V15,GD$3)="","",IF(INDEX('aux 1'!$CG$12:$CX$231,INDEX($X$5:$YF$121,$V15,GD$3),'aux 4'!$W15)="","",INDEX($X$5:$YF$121,$V15,GD$3)))</f>
        <v/>
      </c>
      <c r="GG15" s="183" t="str">
        <f>IF(INDEX($X$5:$YF$121,$V15,GD$3)="","",IF(INDEX('aux 1'!$CZ$12:$DQ$231,INDEX($X$5:$YF$121,$V15,GD$3),'aux 4'!$W15)="","",INDEX($X$5:$YF$121,$V15,GD$3)))</f>
        <v/>
      </c>
      <c r="GH15" s="181" t="str">
        <f t="shared" si="45"/>
        <v/>
      </c>
      <c r="GI15" s="181" t="str">
        <f t="shared" si="46"/>
        <v/>
      </c>
      <c r="GJ15" s="181" t="str">
        <f t="shared" si="46"/>
        <v/>
      </c>
      <c r="GK15" s="181" t="str">
        <f t="shared" si="46"/>
        <v/>
      </c>
      <c r="GL15" s="181" t="str">
        <f t="shared" si="46"/>
        <v/>
      </c>
      <c r="GM15" s="183" t="str">
        <f>IF(INDEX($X$5:$YF$121,$V15,GM$3)="","",IF(INDEX('aux 1'!$AU$12:$BL$231,INDEX($X$5:$YF$121,$V15,GM$3),'aux 4'!$W15)="","",INDEX($X$5:$YF$121,$V15,GM$3)))</f>
        <v/>
      </c>
      <c r="GN15" s="183" t="str">
        <f>IF(INDEX($X$5:$YF$121,$V15,GM$3)="","",IF(INDEX('aux 1'!$BN$12:$CE$231,INDEX($X$5:$YF$121,$V15,GM$3),'aux 4'!$W15)="","",INDEX($X$5:$YF$121,$V15,GM$3)))</f>
        <v/>
      </c>
      <c r="GO15" s="183" t="str">
        <f>IF(INDEX($X$5:$YF$121,$V15,GM$3)="","",IF(INDEX('aux 1'!$CG$12:$CX$231,INDEX($X$5:$YF$121,$V15,GM$3),'aux 4'!$W15)="","",INDEX($X$5:$YF$121,$V15,GM$3)))</f>
        <v/>
      </c>
      <c r="GP15" s="183" t="str">
        <f>IF(INDEX($X$5:$YF$121,$V15,GM$3)="","",IF(INDEX('aux 1'!$CZ$12:$DQ$231,INDEX($X$5:$YF$121,$V15,GM$3),'aux 4'!$W15)="","",INDEX($X$5:$YF$121,$V15,GM$3)))</f>
        <v/>
      </c>
      <c r="GQ15" s="181" t="str">
        <f t="shared" si="47"/>
        <v/>
      </c>
      <c r="GR15" s="181" t="str">
        <f t="shared" si="48"/>
        <v/>
      </c>
      <c r="GS15" s="181" t="str">
        <f t="shared" si="48"/>
        <v/>
      </c>
      <c r="GT15" s="181" t="str">
        <f t="shared" si="48"/>
        <v/>
      </c>
      <c r="GU15" s="181" t="str">
        <f t="shared" si="48"/>
        <v/>
      </c>
      <c r="GV15" s="183" t="str">
        <f>IF(INDEX($X$5:$YF$121,$V15,GV$3)="","",IF(INDEX('aux 1'!$AU$12:$BL$231,INDEX($X$5:$YF$121,$V15,GV$3),'aux 4'!$W15)="","",INDEX($X$5:$YF$121,$V15,GV$3)))</f>
        <v/>
      </c>
      <c r="GW15" s="183" t="str">
        <f>IF(INDEX($X$5:$YF$121,$V15,GV$3)="","",IF(INDEX('aux 1'!$BN$12:$CE$231,INDEX($X$5:$YF$121,$V15,GV$3),'aux 4'!$W15)="","",INDEX($X$5:$YF$121,$V15,GV$3)))</f>
        <v/>
      </c>
      <c r="GX15" s="183" t="str">
        <f>IF(INDEX($X$5:$YF$121,$V15,GV$3)="","",IF(INDEX('aux 1'!$CG$12:$CX$231,INDEX($X$5:$YF$121,$V15,GV$3),'aux 4'!$W15)="","",INDEX($X$5:$YF$121,$V15,GV$3)))</f>
        <v/>
      </c>
      <c r="GY15" s="183" t="str">
        <f>IF(INDEX($X$5:$YF$121,$V15,GV$3)="","",IF(INDEX('aux 1'!$CZ$12:$DQ$231,INDEX($X$5:$YF$121,$V15,GV$3),'aux 4'!$W15)="","",INDEX($X$5:$YF$121,$V15,GV$3)))</f>
        <v/>
      </c>
      <c r="GZ15" s="181" t="str">
        <f t="shared" si="49"/>
        <v/>
      </c>
      <c r="HA15" s="181" t="str">
        <f t="shared" si="50"/>
        <v/>
      </c>
      <c r="HB15" s="181" t="str">
        <f t="shared" si="50"/>
        <v/>
      </c>
      <c r="HC15" s="181" t="str">
        <f t="shared" si="50"/>
        <v/>
      </c>
      <c r="HD15" s="181" t="str">
        <f t="shared" si="50"/>
        <v/>
      </c>
      <c r="HE15" s="183" t="str">
        <f>IF(INDEX($X$5:$YF$121,$V15,HE$3)="","",IF(INDEX('aux 1'!$AU$12:$BL$231,INDEX($X$5:$YF$121,$V15,HE$3),'aux 4'!$W15)="","",INDEX($X$5:$YF$121,$V15,HE$3)))</f>
        <v/>
      </c>
      <c r="HF15" s="183" t="str">
        <f>IF(INDEX($X$5:$YF$121,$V15,HE$3)="","",IF(INDEX('aux 1'!$BN$12:$CE$231,INDEX($X$5:$YF$121,$V15,HE$3),'aux 4'!$W15)="","",INDEX($X$5:$YF$121,$V15,HE$3)))</f>
        <v/>
      </c>
      <c r="HG15" s="183" t="str">
        <f>IF(INDEX($X$5:$YF$121,$V15,HE$3)="","",IF(INDEX('aux 1'!$CG$12:$CX$231,INDEX($X$5:$YF$121,$V15,HE$3),'aux 4'!$W15)="","",INDEX($X$5:$YF$121,$V15,HE$3)))</f>
        <v/>
      </c>
      <c r="HH15" s="183" t="str">
        <f>IF(INDEX($X$5:$YF$121,$V15,HE$3)="","",IF(INDEX('aux 1'!$CZ$12:$DQ$231,INDEX($X$5:$YF$121,$V15,HE$3),'aux 4'!$W15)="","",INDEX($X$5:$YF$121,$V15,HE$3)))</f>
        <v/>
      </c>
      <c r="HI15" s="181" t="str">
        <f t="shared" si="51"/>
        <v/>
      </c>
      <c r="HJ15" s="181" t="str">
        <f t="shared" si="52"/>
        <v/>
      </c>
      <c r="HK15" s="181" t="str">
        <f t="shared" si="52"/>
        <v/>
      </c>
      <c r="HL15" s="181" t="str">
        <f t="shared" si="52"/>
        <v/>
      </c>
      <c r="HM15" s="181" t="str">
        <f t="shared" si="52"/>
        <v/>
      </c>
      <c r="HN15" s="183" t="str">
        <f>IF(INDEX($X$5:$YF$121,$V15,HN$3)="","",IF(INDEX('aux 1'!$AU$12:$BL$231,INDEX($X$5:$YF$121,$V15,HN$3),'aux 4'!$W15)="","",INDEX($X$5:$YF$121,$V15,HN$3)))</f>
        <v/>
      </c>
      <c r="HO15" s="183" t="str">
        <f>IF(INDEX($X$5:$YF$121,$V15,HN$3)="","",IF(INDEX('aux 1'!$BN$12:$CE$231,INDEX($X$5:$YF$121,$V15,HN$3),'aux 4'!$W15)="","",INDEX($X$5:$YF$121,$V15,HN$3)))</f>
        <v/>
      </c>
      <c r="HP15" s="183" t="str">
        <f>IF(INDEX($X$5:$YF$121,$V15,HN$3)="","",IF(INDEX('aux 1'!$CG$12:$CX$231,INDEX($X$5:$YF$121,$V15,HN$3),'aux 4'!$W15)="","",INDEX($X$5:$YF$121,$V15,HN$3)))</f>
        <v/>
      </c>
      <c r="HQ15" s="183" t="str">
        <f>IF(INDEX($X$5:$YF$121,$V15,HN$3)="","",IF(INDEX('aux 1'!$CZ$12:$DQ$231,INDEX($X$5:$YF$121,$V15,HN$3),'aux 4'!$W15)="","",INDEX($X$5:$YF$121,$V15,HN$3)))</f>
        <v/>
      </c>
      <c r="HR15" s="181" t="str">
        <f t="shared" si="53"/>
        <v/>
      </c>
      <c r="HS15" s="181" t="str">
        <f t="shared" si="54"/>
        <v/>
      </c>
      <c r="HT15" s="181" t="str">
        <f t="shared" si="54"/>
        <v/>
      </c>
      <c r="HU15" s="181" t="str">
        <f t="shared" si="54"/>
        <v/>
      </c>
      <c r="HV15" s="181" t="str">
        <f t="shared" si="54"/>
        <v/>
      </c>
    </row>
    <row r="16" spans="1:230" x14ac:dyDescent="0.25">
      <c r="A16" s="190">
        <f t="shared" ref="A16:A24" si="67">C15</f>
        <v>15</v>
      </c>
      <c r="B16" s="190" t="str">
        <f t="shared" si="66"/>
        <v>-</v>
      </c>
      <c r="C16" s="190">
        <f t="shared" ref="C16:C24" si="68">A16+1</f>
        <v>16</v>
      </c>
      <c r="D16" s="196" t="str">
        <f t="shared" si="57"/>
        <v/>
      </c>
      <c r="E16" s="196" t="str">
        <f t="shared" si="58"/>
        <v/>
      </c>
      <c r="F16" s="196" t="str">
        <f t="shared" si="59"/>
        <v/>
      </c>
      <c r="G16" s="196" t="str">
        <f t="shared" si="60"/>
        <v/>
      </c>
      <c r="H16" s="196" t="str">
        <f t="shared" si="61"/>
        <v/>
      </c>
      <c r="J16" s="190">
        <f t="shared" si="62"/>
        <v>15</v>
      </c>
      <c r="K16" s="190" t="str">
        <f t="shared" si="63"/>
        <v>-</v>
      </c>
      <c r="L16" s="190">
        <f t="shared" si="7"/>
        <v>16</v>
      </c>
      <c r="M16" s="196" t="str">
        <f t="shared" si="8"/>
        <v/>
      </c>
      <c r="N16" s="196" t="str">
        <f t="shared" si="8"/>
        <v/>
      </c>
      <c r="O16" s="196" t="str">
        <f t="shared" si="8"/>
        <v/>
      </c>
      <c r="P16" s="196" t="str">
        <f t="shared" si="8"/>
        <v/>
      </c>
      <c r="Q16" s="196" t="str">
        <f t="shared" si="8"/>
        <v/>
      </c>
      <c r="S16" s="180">
        <f t="shared" si="5"/>
        <v>12</v>
      </c>
      <c r="T16" s="186">
        <v>14</v>
      </c>
      <c r="U16" s="188" t="str">
        <f>INDEX('aux 1'!$KN$12:$LG$231,'aux 4'!$T16,$A$6)</f>
        <v/>
      </c>
      <c r="V16" s="187">
        <f t="shared" si="64"/>
        <v>1</v>
      </c>
      <c r="W16" s="178">
        <f t="shared" si="65"/>
        <v>9</v>
      </c>
      <c r="X16" s="183" t="str">
        <f>IF(INDEX($X$5:$YF$121,$V16,X$3)="","",IF(INDEX('aux 1'!$AU$12:$BL$231,INDEX($X$5:$YF$121,$V16,X$3),'aux 4'!$W16)="","",INDEX($X$5:$YF$121,$V16,X$3)))</f>
        <v/>
      </c>
      <c r="Y16" s="183" t="str">
        <f>IF(INDEX($X$5:$YF$121,$V16,X$3)="","",IF(INDEX('aux 1'!$BN$12:$CE$231,INDEX($X$5:$YF$121,$V16,X$3),'aux 4'!$W16)="","",INDEX($X$5:$YF$121,$V16,X$3)))</f>
        <v/>
      </c>
      <c r="Z16" s="183" t="str">
        <f>IF(INDEX($X$5:$YF$121,$V16,X$3)="","",IF(INDEX('aux 1'!$CG$12:$CX$231,INDEX($X$5:$YF$121,$V16,X$3),'aux 4'!$W16)="","",INDEX($X$5:$YF$121,$V16,X$3)))</f>
        <v/>
      </c>
      <c r="AA16" s="183" t="str">
        <f>IF(INDEX($X$5:$YF$121,$V16,X$3)="","",IF(INDEX('aux 1'!$CZ$12:$DQ$231,INDEX($X$5:$YF$121,$V16,X$3),'aux 4'!$W16)="","",INDEX($X$5:$YF$121,$V16,X$3)))</f>
        <v/>
      </c>
      <c r="AB16" s="181" t="str">
        <f t="shared" si="9"/>
        <v/>
      </c>
      <c r="AC16" s="181" t="str">
        <f t="shared" si="10"/>
        <v/>
      </c>
      <c r="AD16" s="181" t="str">
        <f t="shared" si="10"/>
        <v/>
      </c>
      <c r="AE16" s="181" t="str">
        <f t="shared" si="10"/>
        <v/>
      </c>
      <c r="AF16" s="181" t="str">
        <f t="shared" si="10"/>
        <v/>
      </c>
      <c r="AG16" s="183" t="str">
        <f>IF(INDEX($X$5:$YF$121,$V16,AG$3)="","",IF(INDEX('aux 1'!$AU$12:$BL$231,INDEX($X$5:$YF$121,$V16,AG$3),'aux 4'!$W16)="","",INDEX($X$5:$YF$121,$V16,AG$3)))</f>
        <v/>
      </c>
      <c r="AH16" s="183" t="str">
        <f>IF(INDEX($X$5:$YF$121,$V16,AG$3)="","",IF(INDEX('aux 1'!$BN$12:$CE$231,INDEX($X$5:$YF$121,$V16,AG$3),'aux 4'!$W16)="","",INDEX($X$5:$YF$121,$V16,AG$3)))</f>
        <v/>
      </c>
      <c r="AI16" s="183" t="str">
        <f>IF(INDEX($X$5:$YF$121,$V16,AG$3)="","",IF(INDEX('aux 1'!$CG$12:$CX$231,INDEX($X$5:$YF$121,$V16,AG$3),'aux 4'!$W16)="","",INDEX($X$5:$YF$121,$V16,AG$3)))</f>
        <v/>
      </c>
      <c r="AJ16" s="183" t="str">
        <f>IF(INDEX($X$5:$YF$121,$V16,AG$3)="","",IF(INDEX('aux 1'!$CZ$12:$DQ$231,INDEX($X$5:$YF$121,$V16,AG$3),'aux 4'!$W16)="","",INDEX($X$5:$YF$121,$V16,AG$3)))</f>
        <v/>
      </c>
      <c r="AK16" s="181" t="str">
        <f t="shared" si="11"/>
        <v/>
      </c>
      <c r="AL16" s="181" t="str">
        <f t="shared" si="12"/>
        <v/>
      </c>
      <c r="AM16" s="181" t="str">
        <f t="shared" si="12"/>
        <v/>
      </c>
      <c r="AN16" s="181" t="str">
        <f t="shared" si="12"/>
        <v/>
      </c>
      <c r="AO16" s="181" t="str">
        <f t="shared" si="12"/>
        <v/>
      </c>
      <c r="AP16" s="183" t="str">
        <f>IF(INDEX($X$5:$YF$121,$V16,AP$3)="","",IF(INDEX('aux 1'!$AU$12:$BL$231,INDEX($X$5:$YF$121,$V16,AP$3),'aux 4'!$W16)="","",INDEX($X$5:$YF$121,$V16,AP$3)))</f>
        <v/>
      </c>
      <c r="AQ16" s="183" t="str">
        <f>IF(INDEX($X$5:$YF$121,$V16,AP$3)="","",IF(INDEX('aux 1'!$BN$12:$CE$231,INDEX($X$5:$YF$121,$V16,AP$3),'aux 4'!$W16)="","",INDEX($X$5:$YF$121,$V16,AP$3)))</f>
        <v/>
      </c>
      <c r="AR16" s="183" t="str">
        <f>IF(INDEX($X$5:$YF$121,$V16,AP$3)="","",IF(INDEX('aux 1'!$CG$12:$CX$231,INDEX($X$5:$YF$121,$V16,AP$3),'aux 4'!$W16)="","",INDEX($X$5:$YF$121,$V16,AP$3)))</f>
        <v/>
      </c>
      <c r="AS16" s="183" t="str">
        <f>IF(INDEX($X$5:$YF$121,$V16,AP$3)="","",IF(INDEX('aux 1'!$CZ$12:$DQ$231,INDEX($X$5:$YF$121,$V16,AP$3),'aux 4'!$W16)="","",INDEX($X$5:$YF$121,$V16,AP$3)))</f>
        <v/>
      </c>
      <c r="AT16" s="181" t="str">
        <f t="shared" si="13"/>
        <v/>
      </c>
      <c r="AU16" s="181" t="str">
        <f t="shared" si="14"/>
        <v/>
      </c>
      <c r="AV16" s="181" t="str">
        <f t="shared" si="14"/>
        <v/>
      </c>
      <c r="AW16" s="181" t="str">
        <f t="shared" si="14"/>
        <v/>
      </c>
      <c r="AX16" s="181" t="str">
        <f t="shared" si="14"/>
        <v/>
      </c>
      <c r="AY16" s="183" t="str">
        <f>IF(INDEX($X$5:$YF$121,$V16,AY$3)="","",IF(INDEX('aux 1'!$AU$12:$BL$231,INDEX($X$5:$YF$121,$V16,AY$3),'aux 4'!$W16)="","",INDEX($X$5:$YF$121,$V16,AY$3)))</f>
        <v/>
      </c>
      <c r="AZ16" s="183" t="str">
        <f>IF(INDEX($X$5:$YF$121,$V16,AY$3)="","",IF(INDEX('aux 1'!$BN$12:$CE$231,INDEX($X$5:$YF$121,$V16,AY$3),'aux 4'!$W16)="","",INDEX($X$5:$YF$121,$V16,AY$3)))</f>
        <v/>
      </c>
      <c r="BA16" s="183" t="str">
        <f>IF(INDEX($X$5:$YF$121,$V16,AY$3)="","",IF(INDEX('aux 1'!$CG$12:$CX$231,INDEX($X$5:$YF$121,$V16,AY$3),'aux 4'!$W16)="","",INDEX($X$5:$YF$121,$V16,AY$3)))</f>
        <v/>
      </c>
      <c r="BB16" s="183" t="str">
        <f>IF(INDEX($X$5:$YF$121,$V16,AY$3)="","",IF(INDEX('aux 1'!$CZ$12:$DQ$231,INDEX($X$5:$YF$121,$V16,AY$3),'aux 4'!$W16)="","",INDEX($X$5:$YF$121,$V16,AY$3)))</f>
        <v/>
      </c>
      <c r="BC16" s="181" t="str">
        <f t="shared" si="15"/>
        <v/>
      </c>
      <c r="BD16" s="181" t="str">
        <f t="shared" si="16"/>
        <v/>
      </c>
      <c r="BE16" s="181" t="str">
        <f t="shared" si="16"/>
        <v/>
      </c>
      <c r="BF16" s="181" t="str">
        <f t="shared" si="16"/>
        <v/>
      </c>
      <c r="BG16" s="181" t="str">
        <f t="shared" si="16"/>
        <v/>
      </c>
      <c r="BH16" s="183" t="str">
        <f>IF(INDEX($X$5:$YF$121,$V16,BH$3)="","",IF(INDEX('aux 1'!$AU$12:$BL$231,INDEX($X$5:$YF$121,$V16,BH$3),'aux 4'!$W16)="","",INDEX($X$5:$YF$121,$V16,BH$3)))</f>
        <v/>
      </c>
      <c r="BI16" s="183" t="str">
        <f>IF(INDEX($X$5:$YF$121,$V16,BH$3)="","",IF(INDEX('aux 1'!$BN$12:$CE$231,INDEX($X$5:$YF$121,$V16,BH$3),'aux 4'!$W16)="","",INDEX($X$5:$YF$121,$V16,BH$3)))</f>
        <v/>
      </c>
      <c r="BJ16" s="183" t="str">
        <f>IF(INDEX($X$5:$YF$121,$V16,BH$3)="","",IF(INDEX('aux 1'!$CG$12:$CX$231,INDEX($X$5:$YF$121,$V16,BH$3),'aux 4'!$W16)="","",INDEX($X$5:$YF$121,$V16,BH$3)))</f>
        <v/>
      </c>
      <c r="BK16" s="183" t="str">
        <f>IF(INDEX($X$5:$YF$121,$V16,BH$3)="","",IF(INDEX('aux 1'!$CZ$12:$DQ$231,INDEX($X$5:$YF$121,$V16,BH$3),'aux 4'!$W16)="","",INDEX($X$5:$YF$121,$V16,BH$3)))</f>
        <v/>
      </c>
      <c r="BL16" s="181" t="str">
        <f t="shared" si="17"/>
        <v/>
      </c>
      <c r="BM16" s="181" t="str">
        <f t="shared" si="18"/>
        <v/>
      </c>
      <c r="BN16" s="181" t="str">
        <f t="shared" si="18"/>
        <v/>
      </c>
      <c r="BO16" s="181" t="str">
        <f t="shared" si="18"/>
        <v/>
      </c>
      <c r="BP16" s="181" t="str">
        <f t="shared" si="18"/>
        <v/>
      </c>
      <c r="BQ16" s="183" t="str">
        <f>IF(INDEX($X$5:$YF$121,$V16,BQ$3)="","",IF(INDEX('aux 1'!$AU$12:$BL$231,INDEX($X$5:$YF$121,$V16,BQ$3),'aux 4'!$W16)="","",INDEX($X$5:$YF$121,$V16,BQ$3)))</f>
        <v/>
      </c>
      <c r="BR16" s="183" t="str">
        <f>IF(INDEX($X$5:$YF$121,$V16,BQ$3)="","",IF(INDEX('aux 1'!$BN$12:$CE$231,INDEX($X$5:$YF$121,$V16,BQ$3),'aux 4'!$W16)="","",INDEX($X$5:$YF$121,$V16,BQ$3)))</f>
        <v/>
      </c>
      <c r="BS16" s="183" t="str">
        <f>IF(INDEX($X$5:$YF$121,$V16,BQ$3)="","",IF(INDEX('aux 1'!$CG$12:$CX$231,INDEX($X$5:$YF$121,$V16,BQ$3),'aux 4'!$W16)="","",INDEX($X$5:$YF$121,$V16,BQ$3)))</f>
        <v/>
      </c>
      <c r="BT16" s="183" t="str">
        <f>IF(INDEX($X$5:$YF$121,$V16,BQ$3)="","",IF(INDEX('aux 1'!$CZ$12:$DQ$231,INDEX($X$5:$YF$121,$V16,BQ$3),'aux 4'!$W16)="","",INDEX($X$5:$YF$121,$V16,BQ$3)))</f>
        <v/>
      </c>
      <c r="BU16" s="181" t="str">
        <f t="shared" si="19"/>
        <v/>
      </c>
      <c r="BV16" s="181" t="str">
        <f t="shared" si="20"/>
        <v/>
      </c>
      <c r="BW16" s="181" t="str">
        <f t="shared" si="20"/>
        <v/>
      </c>
      <c r="BX16" s="181" t="str">
        <f t="shared" si="20"/>
        <v/>
      </c>
      <c r="BY16" s="181" t="str">
        <f t="shared" si="20"/>
        <v/>
      </c>
      <c r="BZ16" s="183" t="str">
        <f>IF(INDEX($X$5:$YF$121,$V16,BZ$3)="","",IF(INDEX('aux 1'!$AU$12:$BL$231,INDEX($X$5:$YF$121,$V16,BZ$3),'aux 4'!$W16)="","",INDEX($X$5:$YF$121,$V16,BZ$3)))</f>
        <v/>
      </c>
      <c r="CA16" s="183" t="str">
        <f>IF(INDEX($X$5:$YF$121,$V16,BZ$3)="","",IF(INDEX('aux 1'!$BN$12:$CE$231,INDEX($X$5:$YF$121,$V16,BZ$3),'aux 4'!$W16)="","",INDEX($X$5:$YF$121,$V16,BZ$3)))</f>
        <v/>
      </c>
      <c r="CB16" s="183" t="str">
        <f>IF(INDEX($X$5:$YF$121,$V16,BZ$3)="","",IF(INDEX('aux 1'!$CG$12:$CX$231,INDEX($X$5:$YF$121,$V16,BZ$3),'aux 4'!$W16)="","",INDEX($X$5:$YF$121,$V16,BZ$3)))</f>
        <v/>
      </c>
      <c r="CC16" s="183" t="str">
        <f>IF(INDEX($X$5:$YF$121,$V16,BZ$3)="","",IF(INDEX('aux 1'!$CZ$12:$DQ$231,INDEX($X$5:$YF$121,$V16,BZ$3),'aux 4'!$W16)="","",INDEX($X$5:$YF$121,$V16,BZ$3)))</f>
        <v/>
      </c>
      <c r="CD16" s="181" t="str">
        <f t="shared" si="21"/>
        <v/>
      </c>
      <c r="CE16" s="181" t="str">
        <f t="shared" si="22"/>
        <v/>
      </c>
      <c r="CF16" s="181" t="str">
        <f t="shared" si="22"/>
        <v/>
      </c>
      <c r="CG16" s="181" t="str">
        <f t="shared" si="22"/>
        <v/>
      </c>
      <c r="CH16" s="181" t="str">
        <f t="shared" si="22"/>
        <v/>
      </c>
      <c r="CI16" s="183" t="str">
        <f>IF(INDEX($X$5:$YF$121,$V16,CI$3)="","",IF(INDEX('aux 1'!$AU$12:$BL$231,INDEX($X$5:$YF$121,$V16,CI$3),'aux 4'!$W16)="","",INDEX($X$5:$YF$121,$V16,CI$3)))</f>
        <v/>
      </c>
      <c r="CJ16" s="183" t="str">
        <f>IF(INDEX($X$5:$YF$121,$V16,CI$3)="","",IF(INDEX('aux 1'!$BN$12:$CE$231,INDEX($X$5:$YF$121,$V16,CI$3),'aux 4'!$W16)="","",INDEX($X$5:$YF$121,$V16,CI$3)))</f>
        <v/>
      </c>
      <c r="CK16" s="183" t="str">
        <f>IF(INDEX($X$5:$YF$121,$V16,CI$3)="","",IF(INDEX('aux 1'!$CG$12:$CX$231,INDEX($X$5:$YF$121,$V16,CI$3),'aux 4'!$W16)="","",INDEX($X$5:$YF$121,$V16,CI$3)))</f>
        <v/>
      </c>
      <c r="CL16" s="183" t="str">
        <f>IF(INDEX($X$5:$YF$121,$V16,CI$3)="","",IF(INDEX('aux 1'!$CZ$12:$DQ$231,INDEX($X$5:$YF$121,$V16,CI$3),'aux 4'!$W16)="","",INDEX($X$5:$YF$121,$V16,CI$3)))</f>
        <v/>
      </c>
      <c r="CM16" s="181" t="str">
        <f t="shared" si="23"/>
        <v/>
      </c>
      <c r="CN16" s="181" t="str">
        <f t="shared" si="24"/>
        <v/>
      </c>
      <c r="CO16" s="181" t="str">
        <f t="shared" si="24"/>
        <v/>
      </c>
      <c r="CP16" s="181" t="str">
        <f t="shared" si="24"/>
        <v/>
      </c>
      <c r="CQ16" s="181" t="str">
        <f t="shared" si="24"/>
        <v/>
      </c>
      <c r="CR16" s="183" t="str">
        <f>IF(INDEX($X$5:$YF$121,$V16,CR$3)="","",IF(INDEX('aux 1'!$AU$12:$BL$231,INDEX($X$5:$YF$121,$V16,CR$3),'aux 4'!$W16)="","",INDEX($X$5:$YF$121,$V16,CR$3)))</f>
        <v/>
      </c>
      <c r="CS16" s="183" t="str">
        <f>IF(INDEX($X$5:$YF$121,$V16,CR$3)="","",IF(INDEX('aux 1'!$BN$12:$CE$231,INDEX($X$5:$YF$121,$V16,CR$3),'aux 4'!$W16)="","",INDEX($X$5:$YF$121,$V16,CR$3)))</f>
        <v/>
      </c>
      <c r="CT16" s="183" t="str">
        <f>IF(INDEX($X$5:$YF$121,$V16,CR$3)="","",IF(INDEX('aux 1'!$CG$12:$CX$231,INDEX($X$5:$YF$121,$V16,CR$3),'aux 4'!$W16)="","",INDEX($X$5:$YF$121,$V16,CR$3)))</f>
        <v/>
      </c>
      <c r="CU16" s="183" t="str">
        <f>IF(INDEX($X$5:$YF$121,$V16,CR$3)="","",IF(INDEX('aux 1'!$CZ$12:$DQ$231,INDEX($X$5:$YF$121,$V16,CR$3),'aux 4'!$W16)="","",INDEX($X$5:$YF$121,$V16,CR$3)))</f>
        <v/>
      </c>
      <c r="CV16" s="181" t="str">
        <f t="shared" si="25"/>
        <v/>
      </c>
      <c r="CW16" s="181" t="str">
        <f t="shared" si="26"/>
        <v/>
      </c>
      <c r="CX16" s="181" t="str">
        <f t="shared" si="26"/>
        <v/>
      </c>
      <c r="CY16" s="181" t="str">
        <f t="shared" si="26"/>
        <v/>
      </c>
      <c r="CZ16" s="181" t="str">
        <f t="shared" si="26"/>
        <v/>
      </c>
      <c r="DA16" s="183" t="str">
        <f>IF(INDEX($X$5:$YF$121,$V16,DA$3)="","",IF(INDEX('aux 1'!$AU$12:$BL$231,INDEX($X$5:$YF$121,$V16,DA$3),'aux 4'!$W16)="","",INDEX($X$5:$YF$121,$V16,DA$3)))</f>
        <v/>
      </c>
      <c r="DB16" s="183" t="str">
        <f>IF(INDEX($X$5:$YF$121,$V16,DA$3)="","",IF(INDEX('aux 1'!$BN$12:$CE$231,INDEX($X$5:$YF$121,$V16,DA$3),'aux 4'!$W16)="","",INDEX($X$5:$YF$121,$V16,DA$3)))</f>
        <v/>
      </c>
      <c r="DC16" s="183" t="str">
        <f>IF(INDEX($X$5:$YF$121,$V16,DA$3)="","",IF(INDEX('aux 1'!$CG$12:$CX$231,INDEX($X$5:$YF$121,$V16,DA$3),'aux 4'!$W16)="","",INDEX($X$5:$YF$121,$V16,DA$3)))</f>
        <v/>
      </c>
      <c r="DD16" s="183" t="str">
        <f>IF(INDEX($X$5:$YF$121,$V16,DA$3)="","",IF(INDEX('aux 1'!$CZ$12:$DQ$231,INDEX($X$5:$YF$121,$V16,DA$3),'aux 4'!$W16)="","",INDEX($X$5:$YF$121,$V16,DA$3)))</f>
        <v/>
      </c>
      <c r="DE16" s="181" t="str">
        <f t="shared" si="27"/>
        <v/>
      </c>
      <c r="DF16" s="181" t="str">
        <f t="shared" si="28"/>
        <v/>
      </c>
      <c r="DG16" s="181" t="str">
        <f t="shared" si="28"/>
        <v/>
      </c>
      <c r="DH16" s="181" t="str">
        <f t="shared" si="28"/>
        <v/>
      </c>
      <c r="DI16" s="181" t="str">
        <f t="shared" si="28"/>
        <v/>
      </c>
      <c r="DJ16" s="183" t="str">
        <f>IF(INDEX($X$5:$YF$121,$V16,DJ$3)="","",IF(INDEX('aux 1'!$AU$12:$BL$231,INDEX($X$5:$YF$121,$V16,DJ$3),'aux 4'!$W16)="","",INDEX($X$5:$YF$121,$V16,DJ$3)))</f>
        <v/>
      </c>
      <c r="DK16" s="183" t="str">
        <f>IF(INDEX($X$5:$YF$121,$V16,DJ$3)="","",IF(INDEX('aux 1'!$BN$12:$CE$231,INDEX($X$5:$YF$121,$V16,DJ$3),'aux 4'!$W16)="","",INDEX($X$5:$YF$121,$V16,DJ$3)))</f>
        <v/>
      </c>
      <c r="DL16" s="183" t="str">
        <f>IF(INDEX($X$5:$YF$121,$V16,DJ$3)="","",IF(INDEX('aux 1'!$CG$12:$CX$231,INDEX($X$5:$YF$121,$V16,DJ$3),'aux 4'!$W16)="","",INDEX($X$5:$YF$121,$V16,DJ$3)))</f>
        <v/>
      </c>
      <c r="DM16" s="183" t="str">
        <f>IF(INDEX($X$5:$YF$121,$V16,DJ$3)="","",IF(INDEX('aux 1'!$CZ$12:$DQ$231,INDEX($X$5:$YF$121,$V16,DJ$3),'aux 4'!$W16)="","",INDEX($X$5:$YF$121,$V16,DJ$3)))</f>
        <v/>
      </c>
      <c r="DN16" s="181" t="str">
        <f t="shared" si="29"/>
        <v/>
      </c>
      <c r="DO16" s="181" t="str">
        <f t="shared" si="30"/>
        <v/>
      </c>
      <c r="DP16" s="181" t="str">
        <f t="shared" si="30"/>
        <v/>
      </c>
      <c r="DQ16" s="181" t="str">
        <f t="shared" si="30"/>
        <v/>
      </c>
      <c r="DR16" s="181" t="str">
        <f t="shared" si="30"/>
        <v/>
      </c>
      <c r="DS16" s="183" t="str">
        <f>IF(INDEX($X$5:$YF$121,$V16,DS$3)="","",IF(INDEX('aux 1'!$AU$12:$BL$231,INDEX($X$5:$YF$121,$V16,DS$3),'aux 4'!$W16)="","",INDEX($X$5:$YF$121,$V16,DS$3)))</f>
        <v/>
      </c>
      <c r="DT16" s="183" t="str">
        <f>IF(INDEX($X$5:$YF$121,$V16,DS$3)="","",IF(INDEX('aux 1'!$BN$12:$CE$231,INDEX($X$5:$YF$121,$V16,DS$3),'aux 4'!$W16)="","",INDEX($X$5:$YF$121,$V16,DS$3)))</f>
        <v/>
      </c>
      <c r="DU16" s="183" t="str">
        <f>IF(INDEX($X$5:$YF$121,$V16,DS$3)="","",IF(INDEX('aux 1'!$CG$12:$CX$231,INDEX($X$5:$YF$121,$V16,DS$3),'aux 4'!$W16)="","",INDEX($X$5:$YF$121,$V16,DS$3)))</f>
        <v/>
      </c>
      <c r="DV16" s="183" t="str">
        <f>IF(INDEX($X$5:$YF$121,$V16,DS$3)="","",IF(INDEX('aux 1'!$CZ$12:$DQ$231,INDEX($X$5:$YF$121,$V16,DS$3),'aux 4'!$W16)="","",INDEX($X$5:$YF$121,$V16,DS$3)))</f>
        <v/>
      </c>
      <c r="DW16" s="181" t="str">
        <f t="shared" si="31"/>
        <v/>
      </c>
      <c r="DX16" s="181" t="str">
        <f t="shared" si="32"/>
        <v/>
      </c>
      <c r="DY16" s="181" t="str">
        <f t="shared" si="32"/>
        <v/>
      </c>
      <c r="DZ16" s="181" t="str">
        <f t="shared" si="32"/>
        <v/>
      </c>
      <c r="EA16" s="181" t="str">
        <f t="shared" si="32"/>
        <v/>
      </c>
      <c r="EB16" s="183" t="str">
        <f>IF(INDEX($X$5:$YF$121,$V16,EB$3)="","",IF(INDEX('aux 1'!$AU$12:$BL$231,INDEX($X$5:$YF$121,$V16,EB$3),'aux 4'!$W16)="","",INDEX($X$5:$YF$121,$V16,EB$3)))</f>
        <v/>
      </c>
      <c r="EC16" s="183" t="str">
        <f>IF(INDEX($X$5:$YF$121,$V16,EB$3)="","",IF(INDEX('aux 1'!$BN$12:$CE$231,INDEX($X$5:$YF$121,$V16,EB$3),'aux 4'!$W16)="","",INDEX($X$5:$YF$121,$V16,EB$3)))</f>
        <v/>
      </c>
      <c r="ED16" s="183" t="str">
        <f>IF(INDEX($X$5:$YF$121,$V16,EB$3)="","",IF(INDEX('aux 1'!$CG$12:$CX$231,INDEX($X$5:$YF$121,$V16,EB$3),'aux 4'!$W16)="","",INDEX($X$5:$YF$121,$V16,EB$3)))</f>
        <v/>
      </c>
      <c r="EE16" s="183" t="str">
        <f>IF(INDEX($X$5:$YF$121,$V16,EB$3)="","",IF(INDEX('aux 1'!$CZ$12:$DQ$231,INDEX($X$5:$YF$121,$V16,EB$3),'aux 4'!$W16)="","",INDEX($X$5:$YF$121,$V16,EB$3)))</f>
        <v/>
      </c>
      <c r="EF16" s="181" t="str">
        <f t="shared" si="33"/>
        <v/>
      </c>
      <c r="EG16" s="181" t="str">
        <f t="shared" si="34"/>
        <v/>
      </c>
      <c r="EH16" s="181" t="str">
        <f t="shared" si="34"/>
        <v/>
      </c>
      <c r="EI16" s="181" t="str">
        <f t="shared" si="34"/>
        <v/>
      </c>
      <c r="EJ16" s="181" t="str">
        <f t="shared" si="34"/>
        <v/>
      </c>
      <c r="EK16" s="183" t="str">
        <f>IF(INDEX($X$5:$YF$121,$V16,EK$3)="","",IF(INDEX('aux 1'!$AU$12:$BL$231,INDEX($X$5:$YF$121,$V16,EK$3),'aux 4'!$W16)="","",INDEX($X$5:$YF$121,$V16,EK$3)))</f>
        <v/>
      </c>
      <c r="EL16" s="183" t="str">
        <f>IF(INDEX($X$5:$YF$121,$V16,EK$3)="","",IF(INDEX('aux 1'!$BN$12:$CE$231,INDEX($X$5:$YF$121,$V16,EK$3),'aux 4'!$W16)="","",INDEX($X$5:$YF$121,$V16,EK$3)))</f>
        <v/>
      </c>
      <c r="EM16" s="183" t="str">
        <f>IF(INDEX($X$5:$YF$121,$V16,EK$3)="","",IF(INDEX('aux 1'!$CG$12:$CX$231,INDEX($X$5:$YF$121,$V16,EK$3),'aux 4'!$W16)="","",INDEX($X$5:$YF$121,$V16,EK$3)))</f>
        <v/>
      </c>
      <c r="EN16" s="183" t="str">
        <f>IF(INDEX($X$5:$YF$121,$V16,EK$3)="","",IF(INDEX('aux 1'!$CZ$12:$DQ$231,INDEX($X$5:$YF$121,$V16,EK$3),'aux 4'!$W16)="","",INDEX($X$5:$YF$121,$V16,EK$3)))</f>
        <v/>
      </c>
      <c r="EO16" s="181" t="str">
        <f t="shared" si="35"/>
        <v/>
      </c>
      <c r="EP16" s="181" t="str">
        <f t="shared" si="36"/>
        <v/>
      </c>
      <c r="EQ16" s="181" t="str">
        <f t="shared" si="36"/>
        <v/>
      </c>
      <c r="ER16" s="181" t="str">
        <f t="shared" si="36"/>
        <v/>
      </c>
      <c r="ES16" s="181" t="str">
        <f t="shared" si="36"/>
        <v/>
      </c>
      <c r="ET16" s="183" t="str">
        <f>IF(INDEX($X$5:$YF$121,$V16,ET$3)="","",IF(INDEX('aux 1'!$AU$12:$BL$231,INDEX($X$5:$YF$121,$V16,ET$3),'aux 4'!$W16)="","",INDEX($X$5:$YF$121,$V16,ET$3)))</f>
        <v/>
      </c>
      <c r="EU16" s="183" t="str">
        <f>IF(INDEX($X$5:$YF$121,$V16,ET$3)="","",IF(INDEX('aux 1'!$BN$12:$CE$231,INDEX($X$5:$YF$121,$V16,ET$3),'aux 4'!$W16)="","",INDEX($X$5:$YF$121,$V16,ET$3)))</f>
        <v/>
      </c>
      <c r="EV16" s="183" t="str">
        <f>IF(INDEX($X$5:$YF$121,$V16,ET$3)="","",IF(INDEX('aux 1'!$CG$12:$CX$231,INDEX($X$5:$YF$121,$V16,ET$3),'aux 4'!$W16)="","",INDEX($X$5:$YF$121,$V16,ET$3)))</f>
        <v/>
      </c>
      <c r="EW16" s="183" t="str">
        <f>IF(INDEX($X$5:$YF$121,$V16,ET$3)="","",IF(INDEX('aux 1'!$CZ$12:$DQ$231,INDEX($X$5:$YF$121,$V16,ET$3),'aux 4'!$W16)="","",INDEX($X$5:$YF$121,$V16,ET$3)))</f>
        <v/>
      </c>
      <c r="EX16" s="181" t="str">
        <f t="shared" si="37"/>
        <v/>
      </c>
      <c r="EY16" s="181" t="str">
        <f t="shared" si="38"/>
        <v/>
      </c>
      <c r="EZ16" s="181" t="str">
        <f t="shared" si="38"/>
        <v/>
      </c>
      <c r="FA16" s="181" t="str">
        <f t="shared" si="38"/>
        <v/>
      </c>
      <c r="FB16" s="181" t="str">
        <f t="shared" si="38"/>
        <v/>
      </c>
      <c r="FC16" s="183" t="str">
        <f>IF(INDEX($X$5:$YF$121,$V16,FC$3)="","",IF(INDEX('aux 1'!$AU$12:$BL$231,INDEX($X$5:$YF$121,$V16,FC$3),'aux 4'!$W16)="","",INDEX($X$5:$YF$121,$V16,FC$3)))</f>
        <v/>
      </c>
      <c r="FD16" s="183" t="str">
        <f>IF(INDEX($X$5:$YF$121,$V16,FC$3)="","",IF(INDEX('aux 1'!$BN$12:$CE$231,INDEX($X$5:$YF$121,$V16,FC$3),'aux 4'!$W16)="","",INDEX($X$5:$YF$121,$V16,FC$3)))</f>
        <v/>
      </c>
      <c r="FE16" s="183" t="str">
        <f>IF(INDEX($X$5:$YF$121,$V16,FC$3)="","",IF(INDEX('aux 1'!$CG$12:$CX$231,INDEX($X$5:$YF$121,$V16,FC$3),'aux 4'!$W16)="","",INDEX($X$5:$YF$121,$V16,FC$3)))</f>
        <v/>
      </c>
      <c r="FF16" s="183" t="str">
        <f>IF(INDEX($X$5:$YF$121,$V16,FC$3)="","",IF(INDEX('aux 1'!$CZ$12:$DQ$231,INDEX($X$5:$YF$121,$V16,FC$3),'aux 4'!$W16)="","",INDEX($X$5:$YF$121,$V16,FC$3)))</f>
        <v/>
      </c>
      <c r="FG16" s="181" t="str">
        <f t="shared" si="39"/>
        <v/>
      </c>
      <c r="FH16" s="181" t="str">
        <f t="shared" si="40"/>
        <v/>
      </c>
      <c r="FI16" s="181" t="str">
        <f t="shared" si="40"/>
        <v/>
      </c>
      <c r="FJ16" s="181" t="str">
        <f t="shared" si="40"/>
        <v/>
      </c>
      <c r="FK16" s="181" t="str">
        <f t="shared" si="40"/>
        <v/>
      </c>
      <c r="FL16" s="183" t="str">
        <f>IF(INDEX($X$5:$YF$121,$V16,FL$3)="","",IF(INDEX('aux 1'!$AU$12:$BL$231,INDEX($X$5:$YF$121,$V16,FL$3),'aux 4'!$W16)="","",INDEX($X$5:$YF$121,$V16,FL$3)))</f>
        <v/>
      </c>
      <c r="FM16" s="183" t="str">
        <f>IF(INDEX($X$5:$YF$121,$V16,FL$3)="","",IF(INDEX('aux 1'!$BN$12:$CE$231,INDEX($X$5:$YF$121,$V16,FL$3),'aux 4'!$W16)="","",INDEX($X$5:$YF$121,$V16,FL$3)))</f>
        <v/>
      </c>
      <c r="FN16" s="183" t="str">
        <f>IF(INDEX($X$5:$YF$121,$V16,FL$3)="","",IF(INDEX('aux 1'!$CG$12:$CX$231,INDEX($X$5:$YF$121,$V16,FL$3),'aux 4'!$W16)="","",INDEX($X$5:$YF$121,$V16,FL$3)))</f>
        <v/>
      </c>
      <c r="FO16" s="183" t="str">
        <f>IF(INDEX($X$5:$YF$121,$V16,FL$3)="","",IF(INDEX('aux 1'!$CZ$12:$DQ$231,INDEX($X$5:$YF$121,$V16,FL$3),'aux 4'!$W16)="","",INDEX($X$5:$YF$121,$V16,FL$3)))</f>
        <v/>
      </c>
      <c r="FP16" s="181" t="str">
        <f t="shared" si="41"/>
        <v/>
      </c>
      <c r="FQ16" s="181" t="str">
        <f t="shared" si="42"/>
        <v/>
      </c>
      <c r="FR16" s="181" t="str">
        <f t="shared" si="42"/>
        <v/>
      </c>
      <c r="FS16" s="181" t="str">
        <f t="shared" si="42"/>
        <v/>
      </c>
      <c r="FT16" s="181" t="str">
        <f t="shared" si="42"/>
        <v/>
      </c>
      <c r="FU16" s="183" t="str">
        <f>IF(INDEX($X$5:$YF$121,$V16,FU$3)="","",IF(INDEX('aux 1'!$AU$12:$BL$231,INDEX($X$5:$YF$121,$V16,FU$3),'aux 4'!$W16)="","",INDEX($X$5:$YF$121,$V16,FU$3)))</f>
        <v/>
      </c>
      <c r="FV16" s="183" t="str">
        <f>IF(INDEX($X$5:$YF$121,$V16,FU$3)="","",IF(INDEX('aux 1'!$BN$12:$CE$231,INDEX($X$5:$YF$121,$V16,FU$3),'aux 4'!$W16)="","",INDEX($X$5:$YF$121,$V16,FU$3)))</f>
        <v/>
      </c>
      <c r="FW16" s="183" t="str">
        <f>IF(INDEX($X$5:$YF$121,$V16,FU$3)="","",IF(INDEX('aux 1'!$CG$12:$CX$231,INDEX($X$5:$YF$121,$V16,FU$3),'aux 4'!$W16)="","",INDEX($X$5:$YF$121,$V16,FU$3)))</f>
        <v/>
      </c>
      <c r="FX16" s="183" t="str">
        <f>IF(INDEX($X$5:$YF$121,$V16,FU$3)="","",IF(INDEX('aux 1'!$CZ$12:$DQ$231,INDEX($X$5:$YF$121,$V16,FU$3),'aux 4'!$W16)="","",INDEX($X$5:$YF$121,$V16,FU$3)))</f>
        <v/>
      </c>
      <c r="FY16" s="181" t="str">
        <f t="shared" si="43"/>
        <v/>
      </c>
      <c r="FZ16" s="181" t="str">
        <f t="shared" si="44"/>
        <v/>
      </c>
      <c r="GA16" s="181" t="str">
        <f t="shared" si="44"/>
        <v/>
      </c>
      <c r="GB16" s="181" t="str">
        <f t="shared" si="44"/>
        <v/>
      </c>
      <c r="GC16" s="181" t="str">
        <f t="shared" si="44"/>
        <v/>
      </c>
      <c r="GD16" s="183" t="str">
        <f>IF(INDEX($X$5:$YF$121,$V16,GD$3)="","",IF(INDEX('aux 1'!$AU$12:$BL$231,INDEX($X$5:$YF$121,$V16,GD$3),'aux 4'!$W16)="","",INDEX($X$5:$YF$121,$V16,GD$3)))</f>
        <v/>
      </c>
      <c r="GE16" s="183" t="str">
        <f>IF(INDEX($X$5:$YF$121,$V16,GD$3)="","",IF(INDEX('aux 1'!$BN$12:$CE$231,INDEX($X$5:$YF$121,$V16,GD$3),'aux 4'!$W16)="","",INDEX($X$5:$YF$121,$V16,GD$3)))</f>
        <v/>
      </c>
      <c r="GF16" s="183" t="str">
        <f>IF(INDEX($X$5:$YF$121,$V16,GD$3)="","",IF(INDEX('aux 1'!$CG$12:$CX$231,INDEX($X$5:$YF$121,$V16,GD$3),'aux 4'!$W16)="","",INDEX($X$5:$YF$121,$V16,GD$3)))</f>
        <v/>
      </c>
      <c r="GG16" s="183" t="str">
        <f>IF(INDEX($X$5:$YF$121,$V16,GD$3)="","",IF(INDEX('aux 1'!$CZ$12:$DQ$231,INDEX($X$5:$YF$121,$V16,GD$3),'aux 4'!$W16)="","",INDEX($X$5:$YF$121,$V16,GD$3)))</f>
        <v/>
      </c>
      <c r="GH16" s="181" t="str">
        <f t="shared" si="45"/>
        <v/>
      </c>
      <c r="GI16" s="181" t="str">
        <f t="shared" si="46"/>
        <v/>
      </c>
      <c r="GJ16" s="181" t="str">
        <f t="shared" si="46"/>
        <v/>
      </c>
      <c r="GK16" s="181" t="str">
        <f t="shared" si="46"/>
        <v/>
      </c>
      <c r="GL16" s="181" t="str">
        <f t="shared" si="46"/>
        <v/>
      </c>
      <c r="GM16" s="183" t="str">
        <f>IF(INDEX($X$5:$YF$121,$V16,GM$3)="","",IF(INDEX('aux 1'!$AU$12:$BL$231,INDEX($X$5:$YF$121,$V16,GM$3),'aux 4'!$W16)="","",INDEX($X$5:$YF$121,$V16,GM$3)))</f>
        <v/>
      </c>
      <c r="GN16" s="183" t="str">
        <f>IF(INDEX($X$5:$YF$121,$V16,GM$3)="","",IF(INDEX('aux 1'!$BN$12:$CE$231,INDEX($X$5:$YF$121,$V16,GM$3),'aux 4'!$W16)="","",INDEX($X$5:$YF$121,$V16,GM$3)))</f>
        <v/>
      </c>
      <c r="GO16" s="183" t="str">
        <f>IF(INDEX($X$5:$YF$121,$V16,GM$3)="","",IF(INDEX('aux 1'!$CG$12:$CX$231,INDEX($X$5:$YF$121,$V16,GM$3),'aux 4'!$W16)="","",INDEX($X$5:$YF$121,$V16,GM$3)))</f>
        <v/>
      </c>
      <c r="GP16" s="183" t="str">
        <f>IF(INDEX($X$5:$YF$121,$V16,GM$3)="","",IF(INDEX('aux 1'!$CZ$12:$DQ$231,INDEX($X$5:$YF$121,$V16,GM$3),'aux 4'!$W16)="","",INDEX($X$5:$YF$121,$V16,GM$3)))</f>
        <v/>
      </c>
      <c r="GQ16" s="181" t="str">
        <f t="shared" si="47"/>
        <v/>
      </c>
      <c r="GR16" s="181" t="str">
        <f t="shared" si="48"/>
        <v/>
      </c>
      <c r="GS16" s="181" t="str">
        <f t="shared" si="48"/>
        <v/>
      </c>
      <c r="GT16" s="181" t="str">
        <f t="shared" si="48"/>
        <v/>
      </c>
      <c r="GU16" s="181" t="str">
        <f t="shared" si="48"/>
        <v/>
      </c>
      <c r="GV16" s="183" t="str">
        <f>IF(INDEX($X$5:$YF$121,$V16,GV$3)="","",IF(INDEX('aux 1'!$AU$12:$BL$231,INDEX($X$5:$YF$121,$V16,GV$3),'aux 4'!$W16)="","",INDEX($X$5:$YF$121,$V16,GV$3)))</f>
        <v/>
      </c>
      <c r="GW16" s="183" t="str">
        <f>IF(INDEX($X$5:$YF$121,$V16,GV$3)="","",IF(INDEX('aux 1'!$BN$12:$CE$231,INDEX($X$5:$YF$121,$V16,GV$3),'aux 4'!$W16)="","",INDEX($X$5:$YF$121,$V16,GV$3)))</f>
        <v/>
      </c>
      <c r="GX16" s="183" t="str">
        <f>IF(INDEX($X$5:$YF$121,$V16,GV$3)="","",IF(INDEX('aux 1'!$CG$12:$CX$231,INDEX($X$5:$YF$121,$V16,GV$3),'aux 4'!$W16)="","",INDEX($X$5:$YF$121,$V16,GV$3)))</f>
        <v/>
      </c>
      <c r="GY16" s="183" t="str">
        <f>IF(INDEX($X$5:$YF$121,$V16,GV$3)="","",IF(INDEX('aux 1'!$CZ$12:$DQ$231,INDEX($X$5:$YF$121,$V16,GV$3),'aux 4'!$W16)="","",INDEX($X$5:$YF$121,$V16,GV$3)))</f>
        <v/>
      </c>
      <c r="GZ16" s="181" t="str">
        <f t="shared" si="49"/>
        <v/>
      </c>
      <c r="HA16" s="181" t="str">
        <f t="shared" si="50"/>
        <v/>
      </c>
      <c r="HB16" s="181" t="str">
        <f t="shared" si="50"/>
        <v/>
      </c>
      <c r="HC16" s="181" t="str">
        <f t="shared" si="50"/>
        <v/>
      </c>
      <c r="HD16" s="181" t="str">
        <f t="shared" si="50"/>
        <v/>
      </c>
      <c r="HE16" s="183" t="str">
        <f>IF(INDEX($X$5:$YF$121,$V16,HE$3)="","",IF(INDEX('aux 1'!$AU$12:$BL$231,INDEX($X$5:$YF$121,$V16,HE$3),'aux 4'!$W16)="","",INDEX($X$5:$YF$121,$V16,HE$3)))</f>
        <v/>
      </c>
      <c r="HF16" s="183" t="str">
        <f>IF(INDEX($X$5:$YF$121,$V16,HE$3)="","",IF(INDEX('aux 1'!$BN$12:$CE$231,INDEX($X$5:$YF$121,$V16,HE$3),'aux 4'!$W16)="","",INDEX($X$5:$YF$121,$V16,HE$3)))</f>
        <v/>
      </c>
      <c r="HG16" s="183" t="str">
        <f>IF(INDEX($X$5:$YF$121,$V16,HE$3)="","",IF(INDEX('aux 1'!$CG$12:$CX$231,INDEX($X$5:$YF$121,$V16,HE$3),'aux 4'!$W16)="","",INDEX($X$5:$YF$121,$V16,HE$3)))</f>
        <v/>
      </c>
      <c r="HH16" s="183" t="str">
        <f>IF(INDEX($X$5:$YF$121,$V16,HE$3)="","",IF(INDEX('aux 1'!$CZ$12:$DQ$231,INDEX($X$5:$YF$121,$V16,HE$3),'aux 4'!$W16)="","",INDEX($X$5:$YF$121,$V16,HE$3)))</f>
        <v/>
      </c>
      <c r="HI16" s="181" t="str">
        <f t="shared" si="51"/>
        <v/>
      </c>
      <c r="HJ16" s="181" t="str">
        <f t="shared" si="52"/>
        <v/>
      </c>
      <c r="HK16" s="181" t="str">
        <f t="shared" si="52"/>
        <v/>
      </c>
      <c r="HL16" s="181" t="str">
        <f t="shared" si="52"/>
        <v/>
      </c>
      <c r="HM16" s="181" t="str">
        <f t="shared" si="52"/>
        <v/>
      </c>
      <c r="HN16" s="183" t="str">
        <f>IF(INDEX($X$5:$YF$121,$V16,HN$3)="","",IF(INDEX('aux 1'!$AU$12:$BL$231,INDEX($X$5:$YF$121,$V16,HN$3),'aux 4'!$W16)="","",INDEX($X$5:$YF$121,$V16,HN$3)))</f>
        <v/>
      </c>
      <c r="HO16" s="183" t="str">
        <f>IF(INDEX($X$5:$YF$121,$V16,HN$3)="","",IF(INDEX('aux 1'!$BN$12:$CE$231,INDEX($X$5:$YF$121,$V16,HN$3),'aux 4'!$W16)="","",INDEX($X$5:$YF$121,$V16,HN$3)))</f>
        <v/>
      </c>
      <c r="HP16" s="183" t="str">
        <f>IF(INDEX($X$5:$YF$121,$V16,HN$3)="","",IF(INDEX('aux 1'!$CG$12:$CX$231,INDEX($X$5:$YF$121,$V16,HN$3),'aux 4'!$W16)="","",INDEX($X$5:$YF$121,$V16,HN$3)))</f>
        <v/>
      </c>
      <c r="HQ16" s="183" t="str">
        <f>IF(INDEX($X$5:$YF$121,$V16,HN$3)="","",IF(INDEX('aux 1'!$CZ$12:$DQ$231,INDEX($X$5:$YF$121,$V16,HN$3),'aux 4'!$W16)="","",INDEX($X$5:$YF$121,$V16,HN$3)))</f>
        <v/>
      </c>
      <c r="HR16" s="181" t="str">
        <f t="shared" si="53"/>
        <v/>
      </c>
      <c r="HS16" s="181" t="str">
        <f t="shared" si="54"/>
        <v/>
      </c>
      <c r="HT16" s="181" t="str">
        <f t="shared" si="54"/>
        <v/>
      </c>
      <c r="HU16" s="181" t="str">
        <f t="shared" si="54"/>
        <v/>
      </c>
      <c r="HV16" s="181" t="str">
        <f t="shared" si="54"/>
        <v/>
      </c>
    </row>
    <row r="17" spans="1:230" x14ac:dyDescent="0.25">
      <c r="A17" s="190">
        <f t="shared" si="67"/>
        <v>16</v>
      </c>
      <c r="B17" s="190" t="str">
        <f t="shared" si="66"/>
        <v>-</v>
      </c>
      <c r="C17" s="190">
        <f t="shared" si="68"/>
        <v>17</v>
      </c>
      <c r="D17" s="196" t="str">
        <f t="shared" si="57"/>
        <v/>
      </c>
      <c r="E17" s="196" t="str">
        <f t="shared" si="58"/>
        <v/>
      </c>
      <c r="F17" s="196" t="str">
        <f t="shared" si="59"/>
        <v/>
      </c>
      <c r="G17" s="196" t="str">
        <f t="shared" si="60"/>
        <v/>
      </c>
      <c r="H17" s="196" t="str">
        <f t="shared" si="61"/>
        <v/>
      </c>
      <c r="J17" s="190">
        <f t="shared" si="62"/>
        <v>16</v>
      </c>
      <c r="K17" s="190" t="str">
        <f t="shared" si="63"/>
        <v>-</v>
      </c>
      <c r="L17" s="190">
        <f t="shared" si="7"/>
        <v>17</v>
      </c>
      <c r="M17" s="196" t="str">
        <f t="shared" si="8"/>
        <v/>
      </c>
      <c r="N17" s="196" t="str">
        <f t="shared" si="8"/>
        <v/>
      </c>
      <c r="O17" s="196" t="str">
        <f t="shared" si="8"/>
        <v/>
      </c>
      <c r="P17" s="196" t="str">
        <f t="shared" si="8"/>
        <v/>
      </c>
      <c r="Q17" s="196" t="str">
        <f t="shared" si="8"/>
        <v/>
      </c>
      <c r="S17" s="180">
        <f t="shared" si="5"/>
        <v>13</v>
      </c>
      <c r="T17" s="186">
        <v>15</v>
      </c>
      <c r="U17" s="188" t="str">
        <f>INDEX('aux 1'!$KN$12:$LG$231,'aux 4'!$T17,$A$6)</f>
        <v/>
      </c>
      <c r="V17" s="187">
        <f t="shared" si="64"/>
        <v>1</v>
      </c>
      <c r="W17" s="178">
        <f t="shared" si="65"/>
        <v>10</v>
      </c>
      <c r="X17" s="183" t="str">
        <f>IF(INDEX($X$5:$YF$121,$V17,X$3)="","",IF(INDEX('aux 1'!$AU$12:$BL$231,INDEX($X$5:$YF$121,$V17,X$3),'aux 4'!$W17)="","",INDEX($X$5:$YF$121,$V17,X$3)))</f>
        <v/>
      </c>
      <c r="Y17" s="183" t="str">
        <f>IF(INDEX($X$5:$YF$121,$V17,X$3)="","",IF(INDEX('aux 1'!$BN$12:$CE$231,INDEX($X$5:$YF$121,$V17,X$3),'aux 4'!$W17)="","",INDEX($X$5:$YF$121,$V17,X$3)))</f>
        <v/>
      </c>
      <c r="Z17" s="183" t="str">
        <f>IF(INDEX($X$5:$YF$121,$V17,X$3)="","",IF(INDEX('aux 1'!$CG$12:$CX$231,INDEX($X$5:$YF$121,$V17,X$3),'aux 4'!$W17)="","",INDEX($X$5:$YF$121,$V17,X$3)))</f>
        <v/>
      </c>
      <c r="AA17" s="183" t="str">
        <f>IF(INDEX($X$5:$YF$121,$V17,X$3)="","",IF(INDEX('aux 1'!$CZ$12:$DQ$231,INDEX($X$5:$YF$121,$V17,X$3),'aux 4'!$W17)="","",INDEX($X$5:$YF$121,$V17,X$3)))</f>
        <v/>
      </c>
      <c r="AB17" s="181" t="str">
        <f t="shared" si="9"/>
        <v/>
      </c>
      <c r="AC17" s="181" t="str">
        <f t="shared" si="10"/>
        <v/>
      </c>
      <c r="AD17" s="181" t="str">
        <f t="shared" si="10"/>
        <v/>
      </c>
      <c r="AE17" s="181" t="str">
        <f t="shared" si="10"/>
        <v/>
      </c>
      <c r="AF17" s="181" t="str">
        <f t="shared" si="10"/>
        <v/>
      </c>
      <c r="AG17" s="183" t="str">
        <f>IF(INDEX($X$5:$YF$121,$V17,AG$3)="","",IF(INDEX('aux 1'!$AU$12:$BL$231,INDEX($X$5:$YF$121,$V17,AG$3),'aux 4'!$W17)="","",INDEX($X$5:$YF$121,$V17,AG$3)))</f>
        <v/>
      </c>
      <c r="AH17" s="183" t="str">
        <f>IF(INDEX($X$5:$YF$121,$V17,AG$3)="","",IF(INDEX('aux 1'!$BN$12:$CE$231,INDEX($X$5:$YF$121,$V17,AG$3),'aux 4'!$W17)="","",INDEX($X$5:$YF$121,$V17,AG$3)))</f>
        <v/>
      </c>
      <c r="AI17" s="183" t="str">
        <f>IF(INDEX($X$5:$YF$121,$V17,AG$3)="","",IF(INDEX('aux 1'!$CG$12:$CX$231,INDEX($X$5:$YF$121,$V17,AG$3),'aux 4'!$W17)="","",INDEX($X$5:$YF$121,$V17,AG$3)))</f>
        <v/>
      </c>
      <c r="AJ17" s="183" t="str">
        <f>IF(INDEX($X$5:$YF$121,$V17,AG$3)="","",IF(INDEX('aux 1'!$CZ$12:$DQ$231,INDEX($X$5:$YF$121,$V17,AG$3),'aux 4'!$W17)="","",INDEX($X$5:$YF$121,$V17,AG$3)))</f>
        <v/>
      </c>
      <c r="AK17" s="181" t="str">
        <f t="shared" si="11"/>
        <v/>
      </c>
      <c r="AL17" s="181" t="str">
        <f t="shared" si="12"/>
        <v/>
      </c>
      <c r="AM17" s="181" t="str">
        <f t="shared" si="12"/>
        <v/>
      </c>
      <c r="AN17" s="181" t="str">
        <f t="shared" si="12"/>
        <v/>
      </c>
      <c r="AO17" s="181" t="str">
        <f t="shared" si="12"/>
        <v/>
      </c>
      <c r="AP17" s="183" t="str">
        <f>IF(INDEX($X$5:$YF$121,$V17,AP$3)="","",IF(INDEX('aux 1'!$AU$12:$BL$231,INDEX($X$5:$YF$121,$V17,AP$3),'aux 4'!$W17)="","",INDEX($X$5:$YF$121,$V17,AP$3)))</f>
        <v/>
      </c>
      <c r="AQ17" s="183" t="str">
        <f>IF(INDEX($X$5:$YF$121,$V17,AP$3)="","",IF(INDEX('aux 1'!$BN$12:$CE$231,INDEX($X$5:$YF$121,$V17,AP$3),'aux 4'!$W17)="","",INDEX($X$5:$YF$121,$V17,AP$3)))</f>
        <v/>
      </c>
      <c r="AR17" s="183" t="str">
        <f>IF(INDEX($X$5:$YF$121,$V17,AP$3)="","",IF(INDEX('aux 1'!$CG$12:$CX$231,INDEX($X$5:$YF$121,$V17,AP$3),'aux 4'!$W17)="","",INDEX($X$5:$YF$121,$V17,AP$3)))</f>
        <v/>
      </c>
      <c r="AS17" s="183" t="str">
        <f>IF(INDEX($X$5:$YF$121,$V17,AP$3)="","",IF(INDEX('aux 1'!$CZ$12:$DQ$231,INDEX($X$5:$YF$121,$V17,AP$3),'aux 4'!$W17)="","",INDEX($X$5:$YF$121,$V17,AP$3)))</f>
        <v/>
      </c>
      <c r="AT17" s="181" t="str">
        <f t="shared" si="13"/>
        <v/>
      </c>
      <c r="AU17" s="181" t="str">
        <f t="shared" si="14"/>
        <v/>
      </c>
      <c r="AV17" s="181" t="str">
        <f t="shared" si="14"/>
        <v/>
      </c>
      <c r="AW17" s="181" t="str">
        <f t="shared" si="14"/>
        <v/>
      </c>
      <c r="AX17" s="181" t="str">
        <f t="shared" si="14"/>
        <v/>
      </c>
      <c r="AY17" s="183" t="str">
        <f>IF(INDEX($X$5:$YF$121,$V17,AY$3)="","",IF(INDEX('aux 1'!$AU$12:$BL$231,INDEX($X$5:$YF$121,$V17,AY$3),'aux 4'!$W17)="","",INDEX($X$5:$YF$121,$V17,AY$3)))</f>
        <v/>
      </c>
      <c r="AZ17" s="183" t="str">
        <f>IF(INDEX($X$5:$YF$121,$V17,AY$3)="","",IF(INDEX('aux 1'!$BN$12:$CE$231,INDEX($X$5:$YF$121,$V17,AY$3),'aux 4'!$W17)="","",INDEX($X$5:$YF$121,$V17,AY$3)))</f>
        <v/>
      </c>
      <c r="BA17" s="183" t="str">
        <f>IF(INDEX($X$5:$YF$121,$V17,AY$3)="","",IF(INDEX('aux 1'!$CG$12:$CX$231,INDEX($X$5:$YF$121,$V17,AY$3),'aux 4'!$W17)="","",INDEX($X$5:$YF$121,$V17,AY$3)))</f>
        <v/>
      </c>
      <c r="BB17" s="183" t="str">
        <f>IF(INDEX($X$5:$YF$121,$V17,AY$3)="","",IF(INDEX('aux 1'!$CZ$12:$DQ$231,INDEX($X$5:$YF$121,$V17,AY$3),'aux 4'!$W17)="","",INDEX($X$5:$YF$121,$V17,AY$3)))</f>
        <v/>
      </c>
      <c r="BC17" s="181" t="str">
        <f t="shared" si="15"/>
        <v/>
      </c>
      <c r="BD17" s="181" t="str">
        <f t="shared" si="16"/>
        <v/>
      </c>
      <c r="BE17" s="181" t="str">
        <f t="shared" si="16"/>
        <v/>
      </c>
      <c r="BF17" s="181" t="str">
        <f t="shared" si="16"/>
        <v/>
      </c>
      <c r="BG17" s="181" t="str">
        <f t="shared" si="16"/>
        <v/>
      </c>
      <c r="BH17" s="183" t="str">
        <f>IF(INDEX($X$5:$YF$121,$V17,BH$3)="","",IF(INDEX('aux 1'!$AU$12:$BL$231,INDEX($X$5:$YF$121,$V17,BH$3),'aux 4'!$W17)="","",INDEX($X$5:$YF$121,$V17,BH$3)))</f>
        <v/>
      </c>
      <c r="BI17" s="183" t="str">
        <f>IF(INDEX($X$5:$YF$121,$V17,BH$3)="","",IF(INDEX('aux 1'!$BN$12:$CE$231,INDEX($X$5:$YF$121,$V17,BH$3),'aux 4'!$W17)="","",INDEX($X$5:$YF$121,$V17,BH$3)))</f>
        <v/>
      </c>
      <c r="BJ17" s="183" t="str">
        <f>IF(INDEX($X$5:$YF$121,$V17,BH$3)="","",IF(INDEX('aux 1'!$CG$12:$CX$231,INDEX($X$5:$YF$121,$V17,BH$3),'aux 4'!$W17)="","",INDEX($X$5:$YF$121,$V17,BH$3)))</f>
        <v/>
      </c>
      <c r="BK17" s="183" t="str">
        <f>IF(INDEX($X$5:$YF$121,$V17,BH$3)="","",IF(INDEX('aux 1'!$CZ$12:$DQ$231,INDEX($X$5:$YF$121,$V17,BH$3),'aux 4'!$W17)="","",INDEX($X$5:$YF$121,$V17,BH$3)))</f>
        <v/>
      </c>
      <c r="BL17" s="181" t="str">
        <f t="shared" si="17"/>
        <v/>
      </c>
      <c r="BM17" s="181" t="str">
        <f t="shared" si="18"/>
        <v/>
      </c>
      <c r="BN17" s="181" t="str">
        <f t="shared" si="18"/>
        <v/>
      </c>
      <c r="BO17" s="181" t="str">
        <f t="shared" si="18"/>
        <v/>
      </c>
      <c r="BP17" s="181" t="str">
        <f t="shared" si="18"/>
        <v/>
      </c>
      <c r="BQ17" s="183" t="str">
        <f>IF(INDEX($X$5:$YF$121,$V17,BQ$3)="","",IF(INDEX('aux 1'!$AU$12:$BL$231,INDEX($X$5:$YF$121,$V17,BQ$3),'aux 4'!$W17)="","",INDEX($X$5:$YF$121,$V17,BQ$3)))</f>
        <v/>
      </c>
      <c r="BR17" s="183" t="str">
        <f>IF(INDEX($X$5:$YF$121,$V17,BQ$3)="","",IF(INDEX('aux 1'!$BN$12:$CE$231,INDEX($X$5:$YF$121,$V17,BQ$3),'aux 4'!$W17)="","",INDEX($X$5:$YF$121,$V17,BQ$3)))</f>
        <v/>
      </c>
      <c r="BS17" s="183" t="str">
        <f>IF(INDEX($X$5:$YF$121,$V17,BQ$3)="","",IF(INDEX('aux 1'!$CG$12:$CX$231,INDEX($X$5:$YF$121,$V17,BQ$3),'aux 4'!$W17)="","",INDEX($X$5:$YF$121,$V17,BQ$3)))</f>
        <v/>
      </c>
      <c r="BT17" s="183" t="str">
        <f>IF(INDEX($X$5:$YF$121,$V17,BQ$3)="","",IF(INDEX('aux 1'!$CZ$12:$DQ$231,INDEX($X$5:$YF$121,$V17,BQ$3),'aux 4'!$W17)="","",INDEX($X$5:$YF$121,$V17,BQ$3)))</f>
        <v/>
      </c>
      <c r="BU17" s="181" t="str">
        <f t="shared" si="19"/>
        <v/>
      </c>
      <c r="BV17" s="181" t="str">
        <f t="shared" si="20"/>
        <v/>
      </c>
      <c r="BW17" s="181" t="str">
        <f t="shared" si="20"/>
        <v/>
      </c>
      <c r="BX17" s="181" t="str">
        <f t="shared" si="20"/>
        <v/>
      </c>
      <c r="BY17" s="181" t="str">
        <f t="shared" si="20"/>
        <v/>
      </c>
      <c r="BZ17" s="183" t="str">
        <f>IF(INDEX($X$5:$YF$121,$V17,BZ$3)="","",IF(INDEX('aux 1'!$AU$12:$BL$231,INDEX($X$5:$YF$121,$V17,BZ$3),'aux 4'!$W17)="","",INDEX($X$5:$YF$121,$V17,BZ$3)))</f>
        <v/>
      </c>
      <c r="CA17" s="183" t="str">
        <f>IF(INDEX($X$5:$YF$121,$V17,BZ$3)="","",IF(INDEX('aux 1'!$BN$12:$CE$231,INDEX($X$5:$YF$121,$V17,BZ$3),'aux 4'!$W17)="","",INDEX($X$5:$YF$121,$V17,BZ$3)))</f>
        <v/>
      </c>
      <c r="CB17" s="183" t="str">
        <f>IF(INDEX($X$5:$YF$121,$V17,BZ$3)="","",IF(INDEX('aux 1'!$CG$12:$CX$231,INDEX($X$5:$YF$121,$V17,BZ$3),'aux 4'!$W17)="","",INDEX($X$5:$YF$121,$V17,BZ$3)))</f>
        <v/>
      </c>
      <c r="CC17" s="183" t="str">
        <f>IF(INDEX($X$5:$YF$121,$V17,BZ$3)="","",IF(INDEX('aux 1'!$CZ$12:$DQ$231,INDEX($X$5:$YF$121,$V17,BZ$3),'aux 4'!$W17)="","",INDEX($X$5:$YF$121,$V17,BZ$3)))</f>
        <v/>
      </c>
      <c r="CD17" s="181" t="str">
        <f t="shared" si="21"/>
        <v/>
      </c>
      <c r="CE17" s="181" t="str">
        <f t="shared" si="22"/>
        <v/>
      </c>
      <c r="CF17" s="181" t="str">
        <f t="shared" si="22"/>
        <v/>
      </c>
      <c r="CG17" s="181" t="str">
        <f t="shared" si="22"/>
        <v/>
      </c>
      <c r="CH17" s="181" t="str">
        <f t="shared" si="22"/>
        <v/>
      </c>
      <c r="CI17" s="183" t="str">
        <f>IF(INDEX($X$5:$YF$121,$V17,CI$3)="","",IF(INDEX('aux 1'!$AU$12:$BL$231,INDEX($X$5:$YF$121,$V17,CI$3),'aux 4'!$W17)="","",INDEX($X$5:$YF$121,$V17,CI$3)))</f>
        <v/>
      </c>
      <c r="CJ17" s="183" t="str">
        <f>IF(INDEX($X$5:$YF$121,$V17,CI$3)="","",IF(INDEX('aux 1'!$BN$12:$CE$231,INDEX($X$5:$YF$121,$V17,CI$3),'aux 4'!$W17)="","",INDEX($X$5:$YF$121,$V17,CI$3)))</f>
        <v/>
      </c>
      <c r="CK17" s="183" t="str">
        <f>IF(INDEX($X$5:$YF$121,$V17,CI$3)="","",IF(INDEX('aux 1'!$CG$12:$CX$231,INDEX($X$5:$YF$121,$V17,CI$3),'aux 4'!$W17)="","",INDEX($X$5:$YF$121,$V17,CI$3)))</f>
        <v/>
      </c>
      <c r="CL17" s="183" t="str">
        <f>IF(INDEX($X$5:$YF$121,$V17,CI$3)="","",IF(INDEX('aux 1'!$CZ$12:$DQ$231,INDEX($X$5:$YF$121,$V17,CI$3),'aux 4'!$W17)="","",INDEX($X$5:$YF$121,$V17,CI$3)))</f>
        <v/>
      </c>
      <c r="CM17" s="181" t="str">
        <f t="shared" si="23"/>
        <v/>
      </c>
      <c r="CN17" s="181" t="str">
        <f t="shared" si="24"/>
        <v/>
      </c>
      <c r="CO17" s="181" t="str">
        <f t="shared" si="24"/>
        <v/>
      </c>
      <c r="CP17" s="181" t="str">
        <f t="shared" si="24"/>
        <v/>
      </c>
      <c r="CQ17" s="181" t="str">
        <f t="shared" si="24"/>
        <v/>
      </c>
      <c r="CR17" s="183" t="str">
        <f>IF(INDEX($X$5:$YF$121,$V17,CR$3)="","",IF(INDEX('aux 1'!$AU$12:$BL$231,INDEX($X$5:$YF$121,$V17,CR$3),'aux 4'!$W17)="","",INDEX($X$5:$YF$121,$V17,CR$3)))</f>
        <v/>
      </c>
      <c r="CS17" s="183" t="str">
        <f>IF(INDEX($X$5:$YF$121,$V17,CR$3)="","",IF(INDEX('aux 1'!$BN$12:$CE$231,INDEX($X$5:$YF$121,$V17,CR$3),'aux 4'!$W17)="","",INDEX($X$5:$YF$121,$V17,CR$3)))</f>
        <v/>
      </c>
      <c r="CT17" s="183" t="str">
        <f>IF(INDEX($X$5:$YF$121,$V17,CR$3)="","",IF(INDEX('aux 1'!$CG$12:$CX$231,INDEX($X$5:$YF$121,$V17,CR$3),'aux 4'!$W17)="","",INDEX($X$5:$YF$121,$V17,CR$3)))</f>
        <v/>
      </c>
      <c r="CU17" s="183" t="str">
        <f>IF(INDEX($X$5:$YF$121,$V17,CR$3)="","",IF(INDEX('aux 1'!$CZ$12:$DQ$231,INDEX($X$5:$YF$121,$V17,CR$3),'aux 4'!$W17)="","",INDEX($X$5:$YF$121,$V17,CR$3)))</f>
        <v/>
      </c>
      <c r="CV17" s="181" t="str">
        <f t="shared" si="25"/>
        <v/>
      </c>
      <c r="CW17" s="181" t="str">
        <f t="shared" si="26"/>
        <v/>
      </c>
      <c r="CX17" s="181" t="str">
        <f t="shared" si="26"/>
        <v/>
      </c>
      <c r="CY17" s="181" t="str">
        <f t="shared" si="26"/>
        <v/>
      </c>
      <c r="CZ17" s="181" t="str">
        <f t="shared" si="26"/>
        <v/>
      </c>
      <c r="DA17" s="183" t="str">
        <f>IF(INDEX($X$5:$YF$121,$V17,DA$3)="","",IF(INDEX('aux 1'!$AU$12:$BL$231,INDEX($X$5:$YF$121,$V17,DA$3),'aux 4'!$W17)="","",INDEX($X$5:$YF$121,$V17,DA$3)))</f>
        <v/>
      </c>
      <c r="DB17" s="183" t="str">
        <f>IF(INDEX($X$5:$YF$121,$V17,DA$3)="","",IF(INDEX('aux 1'!$BN$12:$CE$231,INDEX($X$5:$YF$121,$V17,DA$3),'aux 4'!$W17)="","",INDEX($X$5:$YF$121,$V17,DA$3)))</f>
        <v/>
      </c>
      <c r="DC17" s="183" t="str">
        <f>IF(INDEX($X$5:$YF$121,$V17,DA$3)="","",IF(INDEX('aux 1'!$CG$12:$CX$231,INDEX($X$5:$YF$121,$V17,DA$3),'aux 4'!$W17)="","",INDEX($X$5:$YF$121,$V17,DA$3)))</f>
        <v/>
      </c>
      <c r="DD17" s="183" t="str">
        <f>IF(INDEX($X$5:$YF$121,$V17,DA$3)="","",IF(INDEX('aux 1'!$CZ$12:$DQ$231,INDEX($X$5:$YF$121,$V17,DA$3),'aux 4'!$W17)="","",INDEX($X$5:$YF$121,$V17,DA$3)))</f>
        <v/>
      </c>
      <c r="DE17" s="181" t="str">
        <f t="shared" si="27"/>
        <v/>
      </c>
      <c r="DF17" s="181" t="str">
        <f t="shared" si="28"/>
        <v/>
      </c>
      <c r="DG17" s="181" t="str">
        <f t="shared" si="28"/>
        <v/>
      </c>
      <c r="DH17" s="181" t="str">
        <f t="shared" si="28"/>
        <v/>
      </c>
      <c r="DI17" s="181" t="str">
        <f t="shared" si="28"/>
        <v/>
      </c>
      <c r="DJ17" s="183" t="str">
        <f>IF(INDEX($X$5:$YF$121,$V17,DJ$3)="","",IF(INDEX('aux 1'!$AU$12:$BL$231,INDEX($X$5:$YF$121,$V17,DJ$3),'aux 4'!$W17)="","",INDEX($X$5:$YF$121,$V17,DJ$3)))</f>
        <v/>
      </c>
      <c r="DK17" s="183" t="str">
        <f>IF(INDEX($X$5:$YF$121,$V17,DJ$3)="","",IF(INDEX('aux 1'!$BN$12:$CE$231,INDEX($X$5:$YF$121,$V17,DJ$3),'aux 4'!$W17)="","",INDEX($X$5:$YF$121,$V17,DJ$3)))</f>
        <v/>
      </c>
      <c r="DL17" s="183" t="str">
        <f>IF(INDEX($X$5:$YF$121,$V17,DJ$3)="","",IF(INDEX('aux 1'!$CG$12:$CX$231,INDEX($X$5:$YF$121,$V17,DJ$3),'aux 4'!$W17)="","",INDEX($X$5:$YF$121,$V17,DJ$3)))</f>
        <v/>
      </c>
      <c r="DM17" s="183" t="str">
        <f>IF(INDEX($X$5:$YF$121,$V17,DJ$3)="","",IF(INDEX('aux 1'!$CZ$12:$DQ$231,INDEX($X$5:$YF$121,$V17,DJ$3),'aux 4'!$W17)="","",INDEX($X$5:$YF$121,$V17,DJ$3)))</f>
        <v/>
      </c>
      <c r="DN17" s="181" t="str">
        <f t="shared" si="29"/>
        <v/>
      </c>
      <c r="DO17" s="181" t="str">
        <f t="shared" si="30"/>
        <v/>
      </c>
      <c r="DP17" s="181" t="str">
        <f t="shared" si="30"/>
        <v/>
      </c>
      <c r="DQ17" s="181" t="str">
        <f t="shared" si="30"/>
        <v/>
      </c>
      <c r="DR17" s="181" t="str">
        <f t="shared" si="30"/>
        <v/>
      </c>
      <c r="DS17" s="183" t="str">
        <f>IF(INDEX($X$5:$YF$121,$V17,DS$3)="","",IF(INDEX('aux 1'!$AU$12:$BL$231,INDEX($X$5:$YF$121,$V17,DS$3),'aux 4'!$W17)="","",INDEX($X$5:$YF$121,$V17,DS$3)))</f>
        <v/>
      </c>
      <c r="DT17" s="183" t="str">
        <f>IF(INDEX($X$5:$YF$121,$V17,DS$3)="","",IF(INDEX('aux 1'!$BN$12:$CE$231,INDEX($X$5:$YF$121,$V17,DS$3),'aux 4'!$W17)="","",INDEX($X$5:$YF$121,$V17,DS$3)))</f>
        <v/>
      </c>
      <c r="DU17" s="183" t="str">
        <f>IF(INDEX($X$5:$YF$121,$V17,DS$3)="","",IF(INDEX('aux 1'!$CG$12:$CX$231,INDEX($X$5:$YF$121,$V17,DS$3),'aux 4'!$W17)="","",INDEX($X$5:$YF$121,$V17,DS$3)))</f>
        <v/>
      </c>
      <c r="DV17" s="183" t="str">
        <f>IF(INDEX($X$5:$YF$121,$V17,DS$3)="","",IF(INDEX('aux 1'!$CZ$12:$DQ$231,INDEX($X$5:$YF$121,$V17,DS$3),'aux 4'!$W17)="","",INDEX($X$5:$YF$121,$V17,DS$3)))</f>
        <v/>
      </c>
      <c r="DW17" s="181" t="str">
        <f t="shared" si="31"/>
        <v/>
      </c>
      <c r="DX17" s="181" t="str">
        <f t="shared" si="32"/>
        <v/>
      </c>
      <c r="DY17" s="181" t="str">
        <f t="shared" si="32"/>
        <v/>
      </c>
      <c r="DZ17" s="181" t="str">
        <f t="shared" si="32"/>
        <v/>
      </c>
      <c r="EA17" s="181" t="str">
        <f t="shared" si="32"/>
        <v/>
      </c>
      <c r="EB17" s="183" t="str">
        <f>IF(INDEX($X$5:$YF$121,$V17,EB$3)="","",IF(INDEX('aux 1'!$AU$12:$BL$231,INDEX($X$5:$YF$121,$V17,EB$3),'aux 4'!$W17)="","",INDEX($X$5:$YF$121,$V17,EB$3)))</f>
        <v/>
      </c>
      <c r="EC17" s="183" t="str">
        <f>IF(INDEX($X$5:$YF$121,$V17,EB$3)="","",IF(INDEX('aux 1'!$BN$12:$CE$231,INDEX($X$5:$YF$121,$V17,EB$3),'aux 4'!$W17)="","",INDEX($X$5:$YF$121,$V17,EB$3)))</f>
        <v/>
      </c>
      <c r="ED17" s="183" t="str">
        <f>IF(INDEX($X$5:$YF$121,$V17,EB$3)="","",IF(INDEX('aux 1'!$CG$12:$CX$231,INDEX($X$5:$YF$121,$V17,EB$3),'aux 4'!$W17)="","",INDEX($X$5:$YF$121,$V17,EB$3)))</f>
        <v/>
      </c>
      <c r="EE17" s="183" t="str">
        <f>IF(INDEX($X$5:$YF$121,$V17,EB$3)="","",IF(INDEX('aux 1'!$CZ$12:$DQ$231,INDEX($X$5:$YF$121,$V17,EB$3),'aux 4'!$W17)="","",INDEX($X$5:$YF$121,$V17,EB$3)))</f>
        <v/>
      </c>
      <c r="EF17" s="181" t="str">
        <f t="shared" si="33"/>
        <v/>
      </c>
      <c r="EG17" s="181" t="str">
        <f t="shared" si="34"/>
        <v/>
      </c>
      <c r="EH17" s="181" t="str">
        <f t="shared" si="34"/>
        <v/>
      </c>
      <c r="EI17" s="181" t="str">
        <f t="shared" si="34"/>
        <v/>
      </c>
      <c r="EJ17" s="181" t="str">
        <f t="shared" si="34"/>
        <v/>
      </c>
      <c r="EK17" s="183" t="str">
        <f>IF(INDEX($X$5:$YF$121,$V17,EK$3)="","",IF(INDEX('aux 1'!$AU$12:$BL$231,INDEX($X$5:$YF$121,$V17,EK$3),'aux 4'!$W17)="","",INDEX($X$5:$YF$121,$V17,EK$3)))</f>
        <v/>
      </c>
      <c r="EL17" s="183" t="str">
        <f>IF(INDEX($X$5:$YF$121,$V17,EK$3)="","",IF(INDEX('aux 1'!$BN$12:$CE$231,INDEX($X$5:$YF$121,$V17,EK$3),'aux 4'!$W17)="","",INDEX($X$5:$YF$121,$V17,EK$3)))</f>
        <v/>
      </c>
      <c r="EM17" s="183" t="str">
        <f>IF(INDEX($X$5:$YF$121,$V17,EK$3)="","",IF(INDEX('aux 1'!$CG$12:$CX$231,INDEX($X$5:$YF$121,$V17,EK$3),'aux 4'!$W17)="","",INDEX($X$5:$YF$121,$V17,EK$3)))</f>
        <v/>
      </c>
      <c r="EN17" s="183" t="str">
        <f>IF(INDEX($X$5:$YF$121,$V17,EK$3)="","",IF(INDEX('aux 1'!$CZ$12:$DQ$231,INDEX($X$5:$YF$121,$V17,EK$3),'aux 4'!$W17)="","",INDEX($X$5:$YF$121,$V17,EK$3)))</f>
        <v/>
      </c>
      <c r="EO17" s="181" t="str">
        <f t="shared" si="35"/>
        <v/>
      </c>
      <c r="EP17" s="181" t="str">
        <f t="shared" si="36"/>
        <v/>
      </c>
      <c r="EQ17" s="181" t="str">
        <f t="shared" si="36"/>
        <v/>
      </c>
      <c r="ER17" s="181" t="str">
        <f t="shared" si="36"/>
        <v/>
      </c>
      <c r="ES17" s="181" t="str">
        <f t="shared" si="36"/>
        <v/>
      </c>
      <c r="ET17" s="183" t="str">
        <f>IF(INDEX($X$5:$YF$121,$V17,ET$3)="","",IF(INDEX('aux 1'!$AU$12:$BL$231,INDEX($X$5:$YF$121,$V17,ET$3),'aux 4'!$W17)="","",INDEX($X$5:$YF$121,$V17,ET$3)))</f>
        <v/>
      </c>
      <c r="EU17" s="183" t="str">
        <f>IF(INDEX($X$5:$YF$121,$V17,ET$3)="","",IF(INDEX('aux 1'!$BN$12:$CE$231,INDEX($X$5:$YF$121,$V17,ET$3),'aux 4'!$W17)="","",INDEX($X$5:$YF$121,$V17,ET$3)))</f>
        <v/>
      </c>
      <c r="EV17" s="183" t="str">
        <f>IF(INDEX($X$5:$YF$121,$V17,ET$3)="","",IF(INDEX('aux 1'!$CG$12:$CX$231,INDEX($X$5:$YF$121,$V17,ET$3),'aux 4'!$W17)="","",INDEX($X$5:$YF$121,$V17,ET$3)))</f>
        <v/>
      </c>
      <c r="EW17" s="183" t="str">
        <f>IF(INDEX($X$5:$YF$121,$V17,ET$3)="","",IF(INDEX('aux 1'!$CZ$12:$DQ$231,INDEX($X$5:$YF$121,$V17,ET$3),'aux 4'!$W17)="","",INDEX($X$5:$YF$121,$V17,ET$3)))</f>
        <v/>
      </c>
      <c r="EX17" s="181" t="str">
        <f t="shared" si="37"/>
        <v/>
      </c>
      <c r="EY17" s="181" t="str">
        <f t="shared" si="38"/>
        <v/>
      </c>
      <c r="EZ17" s="181" t="str">
        <f t="shared" si="38"/>
        <v/>
      </c>
      <c r="FA17" s="181" t="str">
        <f t="shared" si="38"/>
        <v/>
      </c>
      <c r="FB17" s="181" t="str">
        <f t="shared" si="38"/>
        <v/>
      </c>
      <c r="FC17" s="183" t="str">
        <f>IF(INDEX($X$5:$YF$121,$V17,FC$3)="","",IF(INDEX('aux 1'!$AU$12:$BL$231,INDEX($X$5:$YF$121,$V17,FC$3),'aux 4'!$W17)="","",INDEX($X$5:$YF$121,$V17,FC$3)))</f>
        <v/>
      </c>
      <c r="FD17" s="183" t="str">
        <f>IF(INDEX($X$5:$YF$121,$V17,FC$3)="","",IF(INDEX('aux 1'!$BN$12:$CE$231,INDEX($X$5:$YF$121,$V17,FC$3),'aux 4'!$W17)="","",INDEX($X$5:$YF$121,$V17,FC$3)))</f>
        <v/>
      </c>
      <c r="FE17" s="183" t="str">
        <f>IF(INDEX($X$5:$YF$121,$V17,FC$3)="","",IF(INDEX('aux 1'!$CG$12:$CX$231,INDEX($X$5:$YF$121,$V17,FC$3),'aux 4'!$W17)="","",INDEX($X$5:$YF$121,$V17,FC$3)))</f>
        <v/>
      </c>
      <c r="FF17" s="183" t="str">
        <f>IF(INDEX($X$5:$YF$121,$V17,FC$3)="","",IF(INDEX('aux 1'!$CZ$12:$DQ$231,INDEX($X$5:$YF$121,$V17,FC$3),'aux 4'!$W17)="","",INDEX($X$5:$YF$121,$V17,FC$3)))</f>
        <v/>
      </c>
      <c r="FG17" s="181" t="str">
        <f t="shared" si="39"/>
        <v/>
      </c>
      <c r="FH17" s="181" t="str">
        <f t="shared" si="40"/>
        <v/>
      </c>
      <c r="FI17" s="181" t="str">
        <f t="shared" si="40"/>
        <v/>
      </c>
      <c r="FJ17" s="181" t="str">
        <f t="shared" si="40"/>
        <v/>
      </c>
      <c r="FK17" s="181" t="str">
        <f t="shared" si="40"/>
        <v/>
      </c>
      <c r="FL17" s="183" t="str">
        <f>IF(INDEX($X$5:$YF$121,$V17,FL$3)="","",IF(INDEX('aux 1'!$AU$12:$BL$231,INDEX($X$5:$YF$121,$V17,FL$3),'aux 4'!$W17)="","",INDEX($X$5:$YF$121,$V17,FL$3)))</f>
        <v/>
      </c>
      <c r="FM17" s="183" t="str">
        <f>IF(INDEX($X$5:$YF$121,$V17,FL$3)="","",IF(INDEX('aux 1'!$BN$12:$CE$231,INDEX($X$5:$YF$121,$V17,FL$3),'aux 4'!$W17)="","",INDEX($X$5:$YF$121,$V17,FL$3)))</f>
        <v/>
      </c>
      <c r="FN17" s="183" t="str">
        <f>IF(INDEX($X$5:$YF$121,$V17,FL$3)="","",IF(INDEX('aux 1'!$CG$12:$CX$231,INDEX($X$5:$YF$121,$V17,FL$3),'aux 4'!$W17)="","",INDEX($X$5:$YF$121,$V17,FL$3)))</f>
        <v/>
      </c>
      <c r="FO17" s="183" t="str">
        <f>IF(INDEX($X$5:$YF$121,$V17,FL$3)="","",IF(INDEX('aux 1'!$CZ$12:$DQ$231,INDEX($X$5:$YF$121,$V17,FL$3),'aux 4'!$W17)="","",INDEX($X$5:$YF$121,$V17,FL$3)))</f>
        <v/>
      </c>
      <c r="FP17" s="181" t="str">
        <f t="shared" si="41"/>
        <v/>
      </c>
      <c r="FQ17" s="181" t="str">
        <f t="shared" si="42"/>
        <v/>
      </c>
      <c r="FR17" s="181" t="str">
        <f t="shared" si="42"/>
        <v/>
      </c>
      <c r="FS17" s="181" t="str">
        <f t="shared" si="42"/>
        <v/>
      </c>
      <c r="FT17" s="181" t="str">
        <f t="shared" si="42"/>
        <v/>
      </c>
      <c r="FU17" s="183" t="str">
        <f>IF(INDEX($X$5:$YF$121,$V17,FU$3)="","",IF(INDEX('aux 1'!$AU$12:$BL$231,INDEX($X$5:$YF$121,$V17,FU$3),'aux 4'!$W17)="","",INDEX($X$5:$YF$121,$V17,FU$3)))</f>
        <v/>
      </c>
      <c r="FV17" s="183" t="str">
        <f>IF(INDEX($X$5:$YF$121,$V17,FU$3)="","",IF(INDEX('aux 1'!$BN$12:$CE$231,INDEX($X$5:$YF$121,$V17,FU$3),'aux 4'!$W17)="","",INDEX($X$5:$YF$121,$V17,FU$3)))</f>
        <v/>
      </c>
      <c r="FW17" s="183" t="str">
        <f>IF(INDEX($X$5:$YF$121,$V17,FU$3)="","",IF(INDEX('aux 1'!$CG$12:$CX$231,INDEX($X$5:$YF$121,$V17,FU$3),'aux 4'!$W17)="","",INDEX($X$5:$YF$121,$V17,FU$3)))</f>
        <v/>
      </c>
      <c r="FX17" s="183" t="str">
        <f>IF(INDEX($X$5:$YF$121,$V17,FU$3)="","",IF(INDEX('aux 1'!$CZ$12:$DQ$231,INDEX($X$5:$YF$121,$V17,FU$3),'aux 4'!$W17)="","",INDEX($X$5:$YF$121,$V17,FU$3)))</f>
        <v/>
      </c>
      <c r="FY17" s="181" t="str">
        <f t="shared" si="43"/>
        <v/>
      </c>
      <c r="FZ17" s="181" t="str">
        <f t="shared" si="44"/>
        <v/>
      </c>
      <c r="GA17" s="181" t="str">
        <f t="shared" si="44"/>
        <v/>
      </c>
      <c r="GB17" s="181" t="str">
        <f t="shared" si="44"/>
        <v/>
      </c>
      <c r="GC17" s="181" t="str">
        <f t="shared" si="44"/>
        <v/>
      </c>
      <c r="GD17" s="183" t="str">
        <f>IF(INDEX($X$5:$YF$121,$V17,GD$3)="","",IF(INDEX('aux 1'!$AU$12:$BL$231,INDEX($X$5:$YF$121,$V17,GD$3),'aux 4'!$W17)="","",INDEX($X$5:$YF$121,$V17,GD$3)))</f>
        <v/>
      </c>
      <c r="GE17" s="183" t="str">
        <f>IF(INDEX($X$5:$YF$121,$V17,GD$3)="","",IF(INDEX('aux 1'!$BN$12:$CE$231,INDEX($X$5:$YF$121,$V17,GD$3),'aux 4'!$W17)="","",INDEX($X$5:$YF$121,$V17,GD$3)))</f>
        <v/>
      </c>
      <c r="GF17" s="183" t="str">
        <f>IF(INDEX($X$5:$YF$121,$V17,GD$3)="","",IF(INDEX('aux 1'!$CG$12:$CX$231,INDEX($X$5:$YF$121,$V17,GD$3),'aux 4'!$W17)="","",INDEX($X$5:$YF$121,$V17,GD$3)))</f>
        <v/>
      </c>
      <c r="GG17" s="183" t="str">
        <f>IF(INDEX($X$5:$YF$121,$V17,GD$3)="","",IF(INDEX('aux 1'!$CZ$12:$DQ$231,INDEX($X$5:$YF$121,$V17,GD$3),'aux 4'!$W17)="","",INDEX($X$5:$YF$121,$V17,GD$3)))</f>
        <v/>
      </c>
      <c r="GH17" s="181" t="str">
        <f t="shared" si="45"/>
        <v/>
      </c>
      <c r="GI17" s="181" t="str">
        <f t="shared" si="46"/>
        <v/>
      </c>
      <c r="GJ17" s="181" t="str">
        <f t="shared" si="46"/>
        <v/>
      </c>
      <c r="GK17" s="181" t="str">
        <f t="shared" si="46"/>
        <v/>
      </c>
      <c r="GL17" s="181" t="str">
        <f t="shared" si="46"/>
        <v/>
      </c>
      <c r="GM17" s="183" t="str">
        <f>IF(INDEX($X$5:$YF$121,$V17,GM$3)="","",IF(INDEX('aux 1'!$AU$12:$BL$231,INDEX($X$5:$YF$121,$V17,GM$3),'aux 4'!$W17)="","",INDEX($X$5:$YF$121,$V17,GM$3)))</f>
        <v/>
      </c>
      <c r="GN17" s="183" t="str">
        <f>IF(INDEX($X$5:$YF$121,$V17,GM$3)="","",IF(INDEX('aux 1'!$BN$12:$CE$231,INDEX($X$5:$YF$121,$V17,GM$3),'aux 4'!$W17)="","",INDEX($X$5:$YF$121,$V17,GM$3)))</f>
        <v/>
      </c>
      <c r="GO17" s="183" t="str">
        <f>IF(INDEX($X$5:$YF$121,$V17,GM$3)="","",IF(INDEX('aux 1'!$CG$12:$CX$231,INDEX($X$5:$YF$121,$V17,GM$3),'aux 4'!$W17)="","",INDEX($X$5:$YF$121,$V17,GM$3)))</f>
        <v/>
      </c>
      <c r="GP17" s="183" t="str">
        <f>IF(INDEX($X$5:$YF$121,$V17,GM$3)="","",IF(INDEX('aux 1'!$CZ$12:$DQ$231,INDEX($X$5:$YF$121,$V17,GM$3),'aux 4'!$W17)="","",INDEX($X$5:$YF$121,$V17,GM$3)))</f>
        <v/>
      </c>
      <c r="GQ17" s="181" t="str">
        <f t="shared" si="47"/>
        <v/>
      </c>
      <c r="GR17" s="181" t="str">
        <f t="shared" si="48"/>
        <v/>
      </c>
      <c r="GS17" s="181" t="str">
        <f t="shared" si="48"/>
        <v/>
      </c>
      <c r="GT17" s="181" t="str">
        <f t="shared" si="48"/>
        <v/>
      </c>
      <c r="GU17" s="181" t="str">
        <f t="shared" si="48"/>
        <v/>
      </c>
      <c r="GV17" s="183" t="str">
        <f>IF(INDEX($X$5:$YF$121,$V17,GV$3)="","",IF(INDEX('aux 1'!$AU$12:$BL$231,INDEX($X$5:$YF$121,$V17,GV$3),'aux 4'!$W17)="","",INDEX($X$5:$YF$121,$V17,GV$3)))</f>
        <v/>
      </c>
      <c r="GW17" s="183" t="str">
        <f>IF(INDEX($X$5:$YF$121,$V17,GV$3)="","",IF(INDEX('aux 1'!$BN$12:$CE$231,INDEX($X$5:$YF$121,$V17,GV$3),'aux 4'!$W17)="","",INDEX($X$5:$YF$121,$V17,GV$3)))</f>
        <v/>
      </c>
      <c r="GX17" s="183" t="str">
        <f>IF(INDEX($X$5:$YF$121,$V17,GV$3)="","",IF(INDEX('aux 1'!$CG$12:$CX$231,INDEX($X$5:$YF$121,$V17,GV$3),'aux 4'!$W17)="","",INDEX($X$5:$YF$121,$V17,GV$3)))</f>
        <v/>
      </c>
      <c r="GY17" s="183" t="str">
        <f>IF(INDEX($X$5:$YF$121,$V17,GV$3)="","",IF(INDEX('aux 1'!$CZ$12:$DQ$231,INDEX($X$5:$YF$121,$V17,GV$3),'aux 4'!$W17)="","",INDEX($X$5:$YF$121,$V17,GV$3)))</f>
        <v/>
      </c>
      <c r="GZ17" s="181" t="str">
        <f t="shared" si="49"/>
        <v/>
      </c>
      <c r="HA17" s="181" t="str">
        <f t="shared" si="50"/>
        <v/>
      </c>
      <c r="HB17" s="181" t="str">
        <f t="shared" si="50"/>
        <v/>
      </c>
      <c r="HC17" s="181" t="str">
        <f t="shared" si="50"/>
        <v/>
      </c>
      <c r="HD17" s="181" t="str">
        <f t="shared" si="50"/>
        <v/>
      </c>
      <c r="HE17" s="183" t="str">
        <f>IF(INDEX($X$5:$YF$121,$V17,HE$3)="","",IF(INDEX('aux 1'!$AU$12:$BL$231,INDEX($X$5:$YF$121,$V17,HE$3),'aux 4'!$W17)="","",INDEX($X$5:$YF$121,$V17,HE$3)))</f>
        <v/>
      </c>
      <c r="HF17" s="183" t="str">
        <f>IF(INDEX($X$5:$YF$121,$V17,HE$3)="","",IF(INDEX('aux 1'!$BN$12:$CE$231,INDEX($X$5:$YF$121,$V17,HE$3),'aux 4'!$W17)="","",INDEX($X$5:$YF$121,$V17,HE$3)))</f>
        <v/>
      </c>
      <c r="HG17" s="183" t="str">
        <f>IF(INDEX($X$5:$YF$121,$V17,HE$3)="","",IF(INDEX('aux 1'!$CG$12:$CX$231,INDEX($X$5:$YF$121,$V17,HE$3),'aux 4'!$W17)="","",INDEX($X$5:$YF$121,$V17,HE$3)))</f>
        <v/>
      </c>
      <c r="HH17" s="183" t="str">
        <f>IF(INDEX($X$5:$YF$121,$V17,HE$3)="","",IF(INDEX('aux 1'!$CZ$12:$DQ$231,INDEX($X$5:$YF$121,$V17,HE$3),'aux 4'!$W17)="","",INDEX($X$5:$YF$121,$V17,HE$3)))</f>
        <v/>
      </c>
      <c r="HI17" s="181" t="str">
        <f t="shared" si="51"/>
        <v/>
      </c>
      <c r="HJ17" s="181" t="str">
        <f t="shared" si="52"/>
        <v/>
      </c>
      <c r="HK17" s="181" t="str">
        <f t="shared" si="52"/>
        <v/>
      </c>
      <c r="HL17" s="181" t="str">
        <f t="shared" si="52"/>
        <v/>
      </c>
      <c r="HM17" s="181" t="str">
        <f t="shared" si="52"/>
        <v/>
      </c>
      <c r="HN17" s="183" t="str">
        <f>IF(INDEX($X$5:$YF$121,$V17,HN$3)="","",IF(INDEX('aux 1'!$AU$12:$BL$231,INDEX($X$5:$YF$121,$V17,HN$3),'aux 4'!$W17)="","",INDEX($X$5:$YF$121,$V17,HN$3)))</f>
        <v/>
      </c>
      <c r="HO17" s="183" t="str">
        <f>IF(INDEX($X$5:$YF$121,$V17,HN$3)="","",IF(INDEX('aux 1'!$BN$12:$CE$231,INDEX($X$5:$YF$121,$V17,HN$3),'aux 4'!$W17)="","",INDEX($X$5:$YF$121,$V17,HN$3)))</f>
        <v/>
      </c>
      <c r="HP17" s="183" t="str">
        <f>IF(INDEX($X$5:$YF$121,$V17,HN$3)="","",IF(INDEX('aux 1'!$CG$12:$CX$231,INDEX($X$5:$YF$121,$V17,HN$3),'aux 4'!$W17)="","",INDEX($X$5:$YF$121,$V17,HN$3)))</f>
        <v/>
      </c>
      <c r="HQ17" s="183" t="str">
        <f>IF(INDEX($X$5:$YF$121,$V17,HN$3)="","",IF(INDEX('aux 1'!$CZ$12:$DQ$231,INDEX($X$5:$YF$121,$V17,HN$3),'aux 4'!$W17)="","",INDEX($X$5:$YF$121,$V17,HN$3)))</f>
        <v/>
      </c>
      <c r="HR17" s="181" t="str">
        <f t="shared" si="53"/>
        <v/>
      </c>
      <c r="HS17" s="181" t="str">
        <f t="shared" si="54"/>
        <v/>
      </c>
      <c r="HT17" s="181" t="str">
        <f t="shared" si="54"/>
        <v/>
      </c>
      <c r="HU17" s="181" t="str">
        <f t="shared" si="54"/>
        <v/>
      </c>
      <c r="HV17" s="181" t="str">
        <f t="shared" si="54"/>
        <v/>
      </c>
    </row>
    <row r="18" spans="1:230" x14ac:dyDescent="0.25">
      <c r="A18" s="190">
        <f t="shared" si="67"/>
        <v>17</v>
      </c>
      <c r="B18" s="190" t="str">
        <f t="shared" si="66"/>
        <v>-</v>
      </c>
      <c r="C18" s="190">
        <f t="shared" si="68"/>
        <v>18</v>
      </c>
      <c r="D18" s="196" t="str">
        <f t="shared" si="57"/>
        <v/>
      </c>
      <c r="E18" s="196" t="str">
        <f t="shared" si="58"/>
        <v/>
      </c>
      <c r="F18" s="196" t="str">
        <f t="shared" si="59"/>
        <v/>
      </c>
      <c r="G18" s="196" t="str">
        <f t="shared" si="60"/>
        <v/>
      </c>
      <c r="H18" s="196" t="str">
        <f t="shared" si="61"/>
        <v/>
      </c>
      <c r="J18" s="190">
        <f t="shared" si="62"/>
        <v>17</v>
      </c>
      <c r="K18" s="190" t="str">
        <f t="shared" si="63"/>
        <v>-</v>
      </c>
      <c r="L18" s="190">
        <f t="shared" si="7"/>
        <v>18</v>
      </c>
      <c r="M18" s="196" t="str">
        <f t="shared" ref="M18:Q24" si="69">IF(M81=0,M39,RIGHT(M39,M60-1))</f>
        <v/>
      </c>
      <c r="N18" s="196" t="str">
        <f t="shared" si="69"/>
        <v/>
      </c>
      <c r="O18" s="196" t="str">
        <f t="shared" si="69"/>
        <v/>
      </c>
      <c r="P18" s="196" t="str">
        <f t="shared" si="69"/>
        <v/>
      </c>
      <c r="Q18" s="196" t="str">
        <f t="shared" si="69"/>
        <v/>
      </c>
      <c r="S18" s="180">
        <f t="shared" si="5"/>
        <v>14</v>
      </c>
      <c r="T18" s="186">
        <v>16</v>
      </c>
      <c r="U18" s="188" t="str">
        <f>INDEX('aux 1'!$KN$12:$LG$231,'aux 4'!$T18,$A$6)</f>
        <v/>
      </c>
      <c r="V18" s="187">
        <f t="shared" si="64"/>
        <v>1</v>
      </c>
      <c r="W18" s="178">
        <f t="shared" si="65"/>
        <v>11</v>
      </c>
      <c r="X18" s="183" t="str">
        <f>IF(INDEX($X$5:$YF$121,$V18,X$3)="","",IF(INDEX('aux 1'!$AU$12:$BL$231,INDEX($X$5:$YF$121,$V18,X$3),'aux 4'!$W18)="","",INDEX($X$5:$YF$121,$V18,X$3)))</f>
        <v/>
      </c>
      <c r="Y18" s="183" t="str">
        <f>IF(INDEX($X$5:$YF$121,$V18,X$3)="","",IF(INDEX('aux 1'!$BN$12:$CE$231,INDEX($X$5:$YF$121,$V18,X$3),'aux 4'!$W18)="","",INDEX($X$5:$YF$121,$V18,X$3)))</f>
        <v/>
      </c>
      <c r="Z18" s="183" t="str">
        <f>IF(INDEX($X$5:$YF$121,$V18,X$3)="","",IF(INDEX('aux 1'!$CG$12:$CX$231,INDEX($X$5:$YF$121,$V18,X$3),'aux 4'!$W18)="","",INDEX($X$5:$YF$121,$V18,X$3)))</f>
        <v/>
      </c>
      <c r="AA18" s="183" t="str">
        <f>IF(INDEX($X$5:$YF$121,$V18,X$3)="","",IF(INDEX('aux 1'!$CZ$12:$DQ$231,INDEX($X$5:$YF$121,$V18,X$3),'aux 4'!$W18)="","",INDEX($X$5:$YF$121,$V18,X$3)))</f>
        <v/>
      </c>
      <c r="AB18" s="181" t="str">
        <f t="shared" si="9"/>
        <v/>
      </c>
      <c r="AC18" s="181" t="str">
        <f t="shared" si="10"/>
        <v/>
      </c>
      <c r="AD18" s="181" t="str">
        <f t="shared" si="10"/>
        <v/>
      </c>
      <c r="AE18" s="181" t="str">
        <f t="shared" si="10"/>
        <v/>
      </c>
      <c r="AF18" s="181" t="str">
        <f t="shared" si="10"/>
        <v/>
      </c>
      <c r="AG18" s="183" t="str">
        <f>IF(INDEX($X$5:$YF$121,$V18,AG$3)="","",IF(INDEX('aux 1'!$AU$12:$BL$231,INDEX($X$5:$YF$121,$V18,AG$3),'aux 4'!$W18)="","",INDEX($X$5:$YF$121,$V18,AG$3)))</f>
        <v/>
      </c>
      <c r="AH18" s="183" t="str">
        <f>IF(INDEX($X$5:$YF$121,$V18,AG$3)="","",IF(INDEX('aux 1'!$BN$12:$CE$231,INDEX($X$5:$YF$121,$V18,AG$3),'aux 4'!$W18)="","",INDEX($X$5:$YF$121,$V18,AG$3)))</f>
        <v/>
      </c>
      <c r="AI18" s="183" t="str">
        <f>IF(INDEX($X$5:$YF$121,$V18,AG$3)="","",IF(INDEX('aux 1'!$CG$12:$CX$231,INDEX($X$5:$YF$121,$V18,AG$3),'aux 4'!$W18)="","",INDEX($X$5:$YF$121,$V18,AG$3)))</f>
        <v/>
      </c>
      <c r="AJ18" s="183" t="str">
        <f>IF(INDEX($X$5:$YF$121,$V18,AG$3)="","",IF(INDEX('aux 1'!$CZ$12:$DQ$231,INDEX($X$5:$YF$121,$V18,AG$3),'aux 4'!$W18)="","",INDEX($X$5:$YF$121,$V18,AG$3)))</f>
        <v/>
      </c>
      <c r="AK18" s="181" t="str">
        <f t="shared" si="11"/>
        <v/>
      </c>
      <c r="AL18" s="181" t="str">
        <f t="shared" si="12"/>
        <v/>
      </c>
      <c r="AM18" s="181" t="str">
        <f t="shared" si="12"/>
        <v/>
      </c>
      <c r="AN18" s="181" t="str">
        <f t="shared" si="12"/>
        <v/>
      </c>
      <c r="AO18" s="181" t="str">
        <f t="shared" si="12"/>
        <v/>
      </c>
      <c r="AP18" s="183" t="str">
        <f>IF(INDEX($X$5:$YF$121,$V18,AP$3)="","",IF(INDEX('aux 1'!$AU$12:$BL$231,INDEX($X$5:$YF$121,$V18,AP$3),'aux 4'!$W18)="","",INDEX($X$5:$YF$121,$V18,AP$3)))</f>
        <v/>
      </c>
      <c r="AQ18" s="183" t="str">
        <f>IF(INDEX($X$5:$YF$121,$V18,AP$3)="","",IF(INDEX('aux 1'!$BN$12:$CE$231,INDEX($X$5:$YF$121,$V18,AP$3),'aux 4'!$W18)="","",INDEX($X$5:$YF$121,$V18,AP$3)))</f>
        <v/>
      </c>
      <c r="AR18" s="183" t="str">
        <f>IF(INDEX($X$5:$YF$121,$V18,AP$3)="","",IF(INDEX('aux 1'!$CG$12:$CX$231,INDEX($X$5:$YF$121,$V18,AP$3),'aux 4'!$W18)="","",INDEX($X$5:$YF$121,$V18,AP$3)))</f>
        <v/>
      </c>
      <c r="AS18" s="183" t="str">
        <f>IF(INDEX($X$5:$YF$121,$V18,AP$3)="","",IF(INDEX('aux 1'!$CZ$12:$DQ$231,INDEX($X$5:$YF$121,$V18,AP$3),'aux 4'!$W18)="","",INDEX($X$5:$YF$121,$V18,AP$3)))</f>
        <v/>
      </c>
      <c r="AT18" s="181" t="str">
        <f t="shared" si="13"/>
        <v/>
      </c>
      <c r="AU18" s="181" t="str">
        <f t="shared" si="14"/>
        <v/>
      </c>
      <c r="AV18" s="181" t="str">
        <f t="shared" si="14"/>
        <v/>
      </c>
      <c r="AW18" s="181" t="str">
        <f t="shared" si="14"/>
        <v/>
      </c>
      <c r="AX18" s="181" t="str">
        <f t="shared" si="14"/>
        <v/>
      </c>
      <c r="AY18" s="183" t="str">
        <f>IF(INDEX($X$5:$YF$121,$V18,AY$3)="","",IF(INDEX('aux 1'!$AU$12:$BL$231,INDEX($X$5:$YF$121,$V18,AY$3),'aux 4'!$W18)="","",INDEX($X$5:$YF$121,$V18,AY$3)))</f>
        <v/>
      </c>
      <c r="AZ18" s="183" t="str">
        <f>IF(INDEX($X$5:$YF$121,$V18,AY$3)="","",IF(INDEX('aux 1'!$BN$12:$CE$231,INDEX($X$5:$YF$121,$V18,AY$3),'aux 4'!$W18)="","",INDEX($X$5:$YF$121,$V18,AY$3)))</f>
        <v/>
      </c>
      <c r="BA18" s="183" t="str">
        <f>IF(INDEX($X$5:$YF$121,$V18,AY$3)="","",IF(INDEX('aux 1'!$CG$12:$CX$231,INDEX($X$5:$YF$121,$V18,AY$3),'aux 4'!$W18)="","",INDEX($X$5:$YF$121,$V18,AY$3)))</f>
        <v/>
      </c>
      <c r="BB18" s="183" t="str">
        <f>IF(INDEX($X$5:$YF$121,$V18,AY$3)="","",IF(INDEX('aux 1'!$CZ$12:$DQ$231,INDEX($X$5:$YF$121,$V18,AY$3),'aux 4'!$W18)="","",INDEX($X$5:$YF$121,$V18,AY$3)))</f>
        <v/>
      </c>
      <c r="BC18" s="181" t="str">
        <f t="shared" si="15"/>
        <v/>
      </c>
      <c r="BD18" s="181" t="str">
        <f t="shared" si="16"/>
        <v/>
      </c>
      <c r="BE18" s="181" t="str">
        <f t="shared" si="16"/>
        <v/>
      </c>
      <c r="BF18" s="181" t="str">
        <f t="shared" si="16"/>
        <v/>
      </c>
      <c r="BG18" s="181" t="str">
        <f t="shared" si="16"/>
        <v/>
      </c>
      <c r="BH18" s="183" t="str">
        <f>IF(INDEX($X$5:$YF$121,$V18,BH$3)="","",IF(INDEX('aux 1'!$AU$12:$BL$231,INDEX($X$5:$YF$121,$V18,BH$3),'aux 4'!$W18)="","",INDEX($X$5:$YF$121,$V18,BH$3)))</f>
        <v/>
      </c>
      <c r="BI18" s="183" t="str">
        <f>IF(INDEX($X$5:$YF$121,$V18,BH$3)="","",IF(INDEX('aux 1'!$BN$12:$CE$231,INDEX($X$5:$YF$121,$V18,BH$3),'aux 4'!$W18)="","",INDEX($X$5:$YF$121,$V18,BH$3)))</f>
        <v/>
      </c>
      <c r="BJ18" s="183" t="str">
        <f>IF(INDEX($X$5:$YF$121,$V18,BH$3)="","",IF(INDEX('aux 1'!$CG$12:$CX$231,INDEX($X$5:$YF$121,$V18,BH$3),'aux 4'!$W18)="","",INDEX($X$5:$YF$121,$V18,BH$3)))</f>
        <v/>
      </c>
      <c r="BK18" s="183" t="str">
        <f>IF(INDEX($X$5:$YF$121,$V18,BH$3)="","",IF(INDEX('aux 1'!$CZ$12:$DQ$231,INDEX($X$5:$YF$121,$V18,BH$3),'aux 4'!$W18)="","",INDEX($X$5:$YF$121,$V18,BH$3)))</f>
        <v/>
      </c>
      <c r="BL18" s="181" t="str">
        <f t="shared" si="17"/>
        <v/>
      </c>
      <c r="BM18" s="181" t="str">
        <f t="shared" si="18"/>
        <v/>
      </c>
      <c r="BN18" s="181" t="str">
        <f t="shared" si="18"/>
        <v/>
      </c>
      <c r="BO18" s="181" t="str">
        <f t="shared" si="18"/>
        <v/>
      </c>
      <c r="BP18" s="181" t="str">
        <f t="shared" si="18"/>
        <v/>
      </c>
      <c r="BQ18" s="183" t="str">
        <f>IF(INDEX($X$5:$YF$121,$V18,BQ$3)="","",IF(INDEX('aux 1'!$AU$12:$BL$231,INDEX($X$5:$YF$121,$V18,BQ$3),'aux 4'!$W18)="","",INDEX($X$5:$YF$121,$V18,BQ$3)))</f>
        <v/>
      </c>
      <c r="BR18" s="183" t="str">
        <f>IF(INDEX($X$5:$YF$121,$V18,BQ$3)="","",IF(INDEX('aux 1'!$BN$12:$CE$231,INDEX($X$5:$YF$121,$V18,BQ$3),'aux 4'!$W18)="","",INDEX($X$5:$YF$121,$V18,BQ$3)))</f>
        <v/>
      </c>
      <c r="BS18" s="183" t="str">
        <f>IF(INDEX($X$5:$YF$121,$V18,BQ$3)="","",IF(INDEX('aux 1'!$CG$12:$CX$231,INDEX($X$5:$YF$121,$V18,BQ$3),'aux 4'!$W18)="","",INDEX($X$5:$YF$121,$V18,BQ$3)))</f>
        <v/>
      </c>
      <c r="BT18" s="183" t="str">
        <f>IF(INDEX($X$5:$YF$121,$V18,BQ$3)="","",IF(INDEX('aux 1'!$CZ$12:$DQ$231,INDEX($X$5:$YF$121,$V18,BQ$3),'aux 4'!$W18)="","",INDEX($X$5:$YF$121,$V18,BQ$3)))</f>
        <v/>
      </c>
      <c r="BU18" s="181" t="str">
        <f t="shared" si="19"/>
        <v/>
      </c>
      <c r="BV18" s="181" t="str">
        <f t="shared" si="20"/>
        <v/>
      </c>
      <c r="BW18" s="181" t="str">
        <f t="shared" si="20"/>
        <v/>
      </c>
      <c r="BX18" s="181" t="str">
        <f t="shared" si="20"/>
        <v/>
      </c>
      <c r="BY18" s="181" t="str">
        <f t="shared" si="20"/>
        <v/>
      </c>
      <c r="BZ18" s="183" t="str">
        <f>IF(INDEX($X$5:$YF$121,$V18,BZ$3)="","",IF(INDEX('aux 1'!$AU$12:$BL$231,INDEX($X$5:$YF$121,$V18,BZ$3),'aux 4'!$W18)="","",INDEX($X$5:$YF$121,$V18,BZ$3)))</f>
        <v/>
      </c>
      <c r="CA18" s="183" t="str">
        <f>IF(INDEX($X$5:$YF$121,$V18,BZ$3)="","",IF(INDEX('aux 1'!$BN$12:$CE$231,INDEX($X$5:$YF$121,$V18,BZ$3),'aux 4'!$W18)="","",INDEX($X$5:$YF$121,$V18,BZ$3)))</f>
        <v/>
      </c>
      <c r="CB18" s="183" t="str">
        <f>IF(INDEX($X$5:$YF$121,$V18,BZ$3)="","",IF(INDEX('aux 1'!$CG$12:$CX$231,INDEX($X$5:$YF$121,$V18,BZ$3),'aux 4'!$W18)="","",INDEX($X$5:$YF$121,$V18,BZ$3)))</f>
        <v/>
      </c>
      <c r="CC18" s="183" t="str">
        <f>IF(INDEX($X$5:$YF$121,$V18,BZ$3)="","",IF(INDEX('aux 1'!$CZ$12:$DQ$231,INDEX($X$5:$YF$121,$V18,BZ$3),'aux 4'!$W18)="","",INDEX($X$5:$YF$121,$V18,BZ$3)))</f>
        <v/>
      </c>
      <c r="CD18" s="181" t="str">
        <f t="shared" si="21"/>
        <v/>
      </c>
      <c r="CE18" s="181" t="str">
        <f t="shared" si="22"/>
        <v/>
      </c>
      <c r="CF18" s="181" t="str">
        <f t="shared" si="22"/>
        <v/>
      </c>
      <c r="CG18" s="181" t="str">
        <f t="shared" si="22"/>
        <v/>
      </c>
      <c r="CH18" s="181" t="str">
        <f t="shared" si="22"/>
        <v/>
      </c>
      <c r="CI18" s="183" t="str">
        <f>IF(INDEX($X$5:$YF$121,$V18,CI$3)="","",IF(INDEX('aux 1'!$AU$12:$BL$231,INDEX($X$5:$YF$121,$V18,CI$3),'aux 4'!$W18)="","",INDEX($X$5:$YF$121,$V18,CI$3)))</f>
        <v/>
      </c>
      <c r="CJ18" s="183" t="str">
        <f>IF(INDEX($X$5:$YF$121,$V18,CI$3)="","",IF(INDEX('aux 1'!$BN$12:$CE$231,INDEX($X$5:$YF$121,$V18,CI$3),'aux 4'!$W18)="","",INDEX($X$5:$YF$121,$V18,CI$3)))</f>
        <v/>
      </c>
      <c r="CK18" s="183" t="str">
        <f>IF(INDEX($X$5:$YF$121,$V18,CI$3)="","",IF(INDEX('aux 1'!$CG$12:$CX$231,INDEX($X$5:$YF$121,$V18,CI$3),'aux 4'!$W18)="","",INDEX($X$5:$YF$121,$V18,CI$3)))</f>
        <v/>
      </c>
      <c r="CL18" s="183" t="str">
        <f>IF(INDEX($X$5:$YF$121,$V18,CI$3)="","",IF(INDEX('aux 1'!$CZ$12:$DQ$231,INDEX($X$5:$YF$121,$V18,CI$3),'aux 4'!$W18)="","",INDEX($X$5:$YF$121,$V18,CI$3)))</f>
        <v/>
      </c>
      <c r="CM18" s="181" t="str">
        <f t="shared" si="23"/>
        <v/>
      </c>
      <c r="CN18" s="181" t="str">
        <f t="shared" si="24"/>
        <v/>
      </c>
      <c r="CO18" s="181" t="str">
        <f t="shared" si="24"/>
        <v/>
      </c>
      <c r="CP18" s="181" t="str">
        <f t="shared" si="24"/>
        <v/>
      </c>
      <c r="CQ18" s="181" t="str">
        <f t="shared" si="24"/>
        <v/>
      </c>
      <c r="CR18" s="183" t="str">
        <f>IF(INDEX($X$5:$YF$121,$V18,CR$3)="","",IF(INDEX('aux 1'!$AU$12:$BL$231,INDEX($X$5:$YF$121,$V18,CR$3),'aux 4'!$W18)="","",INDEX($X$5:$YF$121,$V18,CR$3)))</f>
        <v/>
      </c>
      <c r="CS18" s="183" t="str">
        <f>IF(INDEX($X$5:$YF$121,$V18,CR$3)="","",IF(INDEX('aux 1'!$BN$12:$CE$231,INDEX($X$5:$YF$121,$V18,CR$3),'aux 4'!$W18)="","",INDEX($X$5:$YF$121,$V18,CR$3)))</f>
        <v/>
      </c>
      <c r="CT18" s="183" t="str">
        <f>IF(INDEX($X$5:$YF$121,$V18,CR$3)="","",IF(INDEX('aux 1'!$CG$12:$CX$231,INDEX($X$5:$YF$121,$V18,CR$3),'aux 4'!$W18)="","",INDEX($X$5:$YF$121,$V18,CR$3)))</f>
        <v/>
      </c>
      <c r="CU18" s="183" t="str">
        <f>IF(INDEX($X$5:$YF$121,$V18,CR$3)="","",IF(INDEX('aux 1'!$CZ$12:$DQ$231,INDEX($X$5:$YF$121,$V18,CR$3),'aux 4'!$W18)="","",INDEX($X$5:$YF$121,$V18,CR$3)))</f>
        <v/>
      </c>
      <c r="CV18" s="181" t="str">
        <f t="shared" si="25"/>
        <v/>
      </c>
      <c r="CW18" s="181" t="str">
        <f t="shared" si="26"/>
        <v/>
      </c>
      <c r="CX18" s="181" t="str">
        <f t="shared" si="26"/>
        <v/>
      </c>
      <c r="CY18" s="181" t="str">
        <f t="shared" si="26"/>
        <v/>
      </c>
      <c r="CZ18" s="181" t="str">
        <f t="shared" si="26"/>
        <v/>
      </c>
      <c r="DA18" s="183" t="str">
        <f>IF(INDEX($X$5:$YF$121,$V18,DA$3)="","",IF(INDEX('aux 1'!$AU$12:$BL$231,INDEX($X$5:$YF$121,$V18,DA$3),'aux 4'!$W18)="","",INDEX($X$5:$YF$121,$V18,DA$3)))</f>
        <v/>
      </c>
      <c r="DB18" s="183" t="str">
        <f>IF(INDEX($X$5:$YF$121,$V18,DA$3)="","",IF(INDEX('aux 1'!$BN$12:$CE$231,INDEX($X$5:$YF$121,$V18,DA$3),'aux 4'!$W18)="","",INDEX($X$5:$YF$121,$V18,DA$3)))</f>
        <v/>
      </c>
      <c r="DC18" s="183" t="str">
        <f>IF(INDEX($X$5:$YF$121,$V18,DA$3)="","",IF(INDEX('aux 1'!$CG$12:$CX$231,INDEX($X$5:$YF$121,$V18,DA$3),'aux 4'!$W18)="","",INDEX($X$5:$YF$121,$V18,DA$3)))</f>
        <v/>
      </c>
      <c r="DD18" s="183" t="str">
        <f>IF(INDEX($X$5:$YF$121,$V18,DA$3)="","",IF(INDEX('aux 1'!$CZ$12:$DQ$231,INDEX($X$5:$YF$121,$V18,DA$3),'aux 4'!$W18)="","",INDEX($X$5:$YF$121,$V18,DA$3)))</f>
        <v/>
      </c>
      <c r="DE18" s="181" t="str">
        <f t="shared" si="27"/>
        <v/>
      </c>
      <c r="DF18" s="181" t="str">
        <f t="shared" si="28"/>
        <v/>
      </c>
      <c r="DG18" s="181" t="str">
        <f t="shared" si="28"/>
        <v/>
      </c>
      <c r="DH18" s="181" t="str">
        <f t="shared" si="28"/>
        <v/>
      </c>
      <c r="DI18" s="181" t="str">
        <f t="shared" si="28"/>
        <v/>
      </c>
      <c r="DJ18" s="183" t="str">
        <f>IF(INDEX($X$5:$YF$121,$V18,DJ$3)="","",IF(INDEX('aux 1'!$AU$12:$BL$231,INDEX($X$5:$YF$121,$V18,DJ$3),'aux 4'!$W18)="","",INDEX($X$5:$YF$121,$V18,DJ$3)))</f>
        <v/>
      </c>
      <c r="DK18" s="183" t="str">
        <f>IF(INDEX($X$5:$YF$121,$V18,DJ$3)="","",IF(INDEX('aux 1'!$BN$12:$CE$231,INDEX($X$5:$YF$121,$V18,DJ$3),'aux 4'!$W18)="","",INDEX($X$5:$YF$121,$V18,DJ$3)))</f>
        <v/>
      </c>
      <c r="DL18" s="183" t="str">
        <f>IF(INDEX($X$5:$YF$121,$V18,DJ$3)="","",IF(INDEX('aux 1'!$CG$12:$CX$231,INDEX($X$5:$YF$121,$V18,DJ$3),'aux 4'!$W18)="","",INDEX($X$5:$YF$121,$V18,DJ$3)))</f>
        <v/>
      </c>
      <c r="DM18" s="183" t="str">
        <f>IF(INDEX($X$5:$YF$121,$V18,DJ$3)="","",IF(INDEX('aux 1'!$CZ$12:$DQ$231,INDEX($X$5:$YF$121,$V18,DJ$3),'aux 4'!$W18)="","",INDEX($X$5:$YF$121,$V18,DJ$3)))</f>
        <v/>
      </c>
      <c r="DN18" s="181" t="str">
        <f t="shared" si="29"/>
        <v/>
      </c>
      <c r="DO18" s="181" t="str">
        <f t="shared" si="30"/>
        <v/>
      </c>
      <c r="DP18" s="181" t="str">
        <f t="shared" si="30"/>
        <v/>
      </c>
      <c r="DQ18" s="181" t="str">
        <f t="shared" si="30"/>
        <v/>
      </c>
      <c r="DR18" s="181" t="str">
        <f t="shared" si="30"/>
        <v/>
      </c>
      <c r="DS18" s="183" t="str">
        <f>IF(INDEX($X$5:$YF$121,$V18,DS$3)="","",IF(INDEX('aux 1'!$AU$12:$BL$231,INDEX($X$5:$YF$121,$V18,DS$3),'aux 4'!$W18)="","",INDEX($X$5:$YF$121,$V18,DS$3)))</f>
        <v/>
      </c>
      <c r="DT18" s="183" t="str">
        <f>IF(INDEX($X$5:$YF$121,$V18,DS$3)="","",IF(INDEX('aux 1'!$BN$12:$CE$231,INDEX($X$5:$YF$121,$V18,DS$3),'aux 4'!$W18)="","",INDEX($X$5:$YF$121,$V18,DS$3)))</f>
        <v/>
      </c>
      <c r="DU18" s="183" t="str">
        <f>IF(INDEX($X$5:$YF$121,$V18,DS$3)="","",IF(INDEX('aux 1'!$CG$12:$CX$231,INDEX($X$5:$YF$121,$V18,DS$3),'aux 4'!$W18)="","",INDEX($X$5:$YF$121,$V18,DS$3)))</f>
        <v/>
      </c>
      <c r="DV18" s="183" t="str">
        <f>IF(INDEX($X$5:$YF$121,$V18,DS$3)="","",IF(INDEX('aux 1'!$CZ$12:$DQ$231,INDEX($X$5:$YF$121,$V18,DS$3),'aux 4'!$W18)="","",INDEX($X$5:$YF$121,$V18,DS$3)))</f>
        <v/>
      </c>
      <c r="DW18" s="181" t="str">
        <f t="shared" si="31"/>
        <v/>
      </c>
      <c r="DX18" s="181" t="str">
        <f t="shared" si="32"/>
        <v/>
      </c>
      <c r="DY18" s="181" t="str">
        <f t="shared" si="32"/>
        <v/>
      </c>
      <c r="DZ18" s="181" t="str">
        <f t="shared" si="32"/>
        <v/>
      </c>
      <c r="EA18" s="181" t="str">
        <f t="shared" si="32"/>
        <v/>
      </c>
      <c r="EB18" s="183" t="str">
        <f>IF(INDEX($X$5:$YF$121,$V18,EB$3)="","",IF(INDEX('aux 1'!$AU$12:$BL$231,INDEX($X$5:$YF$121,$V18,EB$3),'aux 4'!$W18)="","",INDEX($X$5:$YF$121,$V18,EB$3)))</f>
        <v/>
      </c>
      <c r="EC18" s="183" t="str">
        <f>IF(INDEX($X$5:$YF$121,$V18,EB$3)="","",IF(INDEX('aux 1'!$BN$12:$CE$231,INDEX($X$5:$YF$121,$V18,EB$3),'aux 4'!$W18)="","",INDEX($X$5:$YF$121,$V18,EB$3)))</f>
        <v/>
      </c>
      <c r="ED18" s="183" t="str">
        <f>IF(INDEX($X$5:$YF$121,$V18,EB$3)="","",IF(INDEX('aux 1'!$CG$12:$CX$231,INDEX($X$5:$YF$121,$V18,EB$3),'aux 4'!$W18)="","",INDEX($X$5:$YF$121,$V18,EB$3)))</f>
        <v/>
      </c>
      <c r="EE18" s="183" t="str">
        <f>IF(INDEX($X$5:$YF$121,$V18,EB$3)="","",IF(INDEX('aux 1'!$CZ$12:$DQ$231,INDEX($X$5:$YF$121,$V18,EB$3),'aux 4'!$W18)="","",INDEX($X$5:$YF$121,$V18,EB$3)))</f>
        <v/>
      </c>
      <c r="EF18" s="181" t="str">
        <f t="shared" si="33"/>
        <v/>
      </c>
      <c r="EG18" s="181" t="str">
        <f t="shared" si="34"/>
        <v/>
      </c>
      <c r="EH18" s="181" t="str">
        <f t="shared" si="34"/>
        <v/>
      </c>
      <c r="EI18" s="181" t="str">
        <f t="shared" si="34"/>
        <v/>
      </c>
      <c r="EJ18" s="181" t="str">
        <f t="shared" si="34"/>
        <v/>
      </c>
      <c r="EK18" s="183" t="str">
        <f>IF(INDEX($X$5:$YF$121,$V18,EK$3)="","",IF(INDEX('aux 1'!$AU$12:$BL$231,INDEX($X$5:$YF$121,$V18,EK$3),'aux 4'!$W18)="","",INDEX($X$5:$YF$121,$V18,EK$3)))</f>
        <v/>
      </c>
      <c r="EL18" s="183" t="str">
        <f>IF(INDEX($X$5:$YF$121,$V18,EK$3)="","",IF(INDEX('aux 1'!$BN$12:$CE$231,INDEX($X$5:$YF$121,$V18,EK$3),'aux 4'!$W18)="","",INDEX($X$5:$YF$121,$V18,EK$3)))</f>
        <v/>
      </c>
      <c r="EM18" s="183" t="str">
        <f>IF(INDEX($X$5:$YF$121,$V18,EK$3)="","",IF(INDEX('aux 1'!$CG$12:$CX$231,INDEX($X$5:$YF$121,$V18,EK$3),'aux 4'!$W18)="","",INDEX($X$5:$YF$121,$V18,EK$3)))</f>
        <v/>
      </c>
      <c r="EN18" s="183" t="str">
        <f>IF(INDEX($X$5:$YF$121,$V18,EK$3)="","",IF(INDEX('aux 1'!$CZ$12:$DQ$231,INDEX($X$5:$YF$121,$V18,EK$3),'aux 4'!$W18)="","",INDEX($X$5:$YF$121,$V18,EK$3)))</f>
        <v/>
      </c>
      <c r="EO18" s="181" t="str">
        <f t="shared" si="35"/>
        <v/>
      </c>
      <c r="EP18" s="181" t="str">
        <f t="shared" si="36"/>
        <v/>
      </c>
      <c r="EQ18" s="181" t="str">
        <f t="shared" si="36"/>
        <v/>
      </c>
      <c r="ER18" s="181" t="str">
        <f t="shared" si="36"/>
        <v/>
      </c>
      <c r="ES18" s="181" t="str">
        <f t="shared" si="36"/>
        <v/>
      </c>
      <c r="ET18" s="183" t="str">
        <f>IF(INDEX($X$5:$YF$121,$V18,ET$3)="","",IF(INDEX('aux 1'!$AU$12:$BL$231,INDEX($X$5:$YF$121,$V18,ET$3),'aux 4'!$W18)="","",INDEX($X$5:$YF$121,$V18,ET$3)))</f>
        <v/>
      </c>
      <c r="EU18" s="183" t="str">
        <f>IF(INDEX($X$5:$YF$121,$V18,ET$3)="","",IF(INDEX('aux 1'!$BN$12:$CE$231,INDEX($X$5:$YF$121,$V18,ET$3),'aux 4'!$W18)="","",INDEX($X$5:$YF$121,$V18,ET$3)))</f>
        <v/>
      </c>
      <c r="EV18" s="183" t="str">
        <f>IF(INDEX($X$5:$YF$121,$V18,ET$3)="","",IF(INDEX('aux 1'!$CG$12:$CX$231,INDEX($X$5:$YF$121,$V18,ET$3),'aux 4'!$W18)="","",INDEX($X$5:$YF$121,$V18,ET$3)))</f>
        <v/>
      </c>
      <c r="EW18" s="183" t="str">
        <f>IF(INDEX($X$5:$YF$121,$V18,ET$3)="","",IF(INDEX('aux 1'!$CZ$12:$DQ$231,INDEX($X$5:$YF$121,$V18,ET$3),'aux 4'!$W18)="","",INDEX($X$5:$YF$121,$V18,ET$3)))</f>
        <v/>
      </c>
      <c r="EX18" s="181" t="str">
        <f t="shared" si="37"/>
        <v/>
      </c>
      <c r="EY18" s="181" t="str">
        <f t="shared" si="38"/>
        <v/>
      </c>
      <c r="EZ18" s="181" t="str">
        <f t="shared" si="38"/>
        <v/>
      </c>
      <c r="FA18" s="181" t="str">
        <f t="shared" si="38"/>
        <v/>
      </c>
      <c r="FB18" s="181" t="str">
        <f t="shared" si="38"/>
        <v/>
      </c>
      <c r="FC18" s="183" t="str">
        <f>IF(INDEX($X$5:$YF$121,$V18,FC$3)="","",IF(INDEX('aux 1'!$AU$12:$BL$231,INDEX($X$5:$YF$121,$V18,FC$3),'aux 4'!$W18)="","",INDEX($X$5:$YF$121,$V18,FC$3)))</f>
        <v/>
      </c>
      <c r="FD18" s="183" t="str">
        <f>IF(INDEX($X$5:$YF$121,$V18,FC$3)="","",IF(INDEX('aux 1'!$BN$12:$CE$231,INDEX($X$5:$YF$121,$V18,FC$3),'aux 4'!$W18)="","",INDEX($X$5:$YF$121,$V18,FC$3)))</f>
        <v/>
      </c>
      <c r="FE18" s="183" t="str">
        <f>IF(INDEX($X$5:$YF$121,$V18,FC$3)="","",IF(INDEX('aux 1'!$CG$12:$CX$231,INDEX($X$5:$YF$121,$V18,FC$3),'aux 4'!$W18)="","",INDEX($X$5:$YF$121,$V18,FC$3)))</f>
        <v/>
      </c>
      <c r="FF18" s="183" t="str">
        <f>IF(INDEX($X$5:$YF$121,$V18,FC$3)="","",IF(INDEX('aux 1'!$CZ$12:$DQ$231,INDEX($X$5:$YF$121,$V18,FC$3),'aux 4'!$W18)="","",INDEX($X$5:$YF$121,$V18,FC$3)))</f>
        <v/>
      </c>
      <c r="FG18" s="181" t="str">
        <f t="shared" si="39"/>
        <v/>
      </c>
      <c r="FH18" s="181" t="str">
        <f t="shared" si="40"/>
        <v/>
      </c>
      <c r="FI18" s="181" t="str">
        <f t="shared" si="40"/>
        <v/>
      </c>
      <c r="FJ18" s="181" t="str">
        <f t="shared" si="40"/>
        <v/>
      </c>
      <c r="FK18" s="181" t="str">
        <f t="shared" si="40"/>
        <v/>
      </c>
      <c r="FL18" s="183" t="str">
        <f>IF(INDEX($X$5:$YF$121,$V18,FL$3)="","",IF(INDEX('aux 1'!$AU$12:$BL$231,INDEX($X$5:$YF$121,$V18,FL$3),'aux 4'!$W18)="","",INDEX($X$5:$YF$121,$V18,FL$3)))</f>
        <v/>
      </c>
      <c r="FM18" s="183" t="str">
        <f>IF(INDEX($X$5:$YF$121,$V18,FL$3)="","",IF(INDEX('aux 1'!$BN$12:$CE$231,INDEX($X$5:$YF$121,$V18,FL$3),'aux 4'!$W18)="","",INDEX($X$5:$YF$121,$V18,FL$3)))</f>
        <v/>
      </c>
      <c r="FN18" s="183" t="str">
        <f>IF(INDEX($X$5:$YF$121,$V18,FL$3)="","",IF(INDEX('aux 1'!$CG$12:$CX$231,INDEX($X$5:$YF$121,$V18,FL$3),'aux 4'!$W18)="","",INDEX($X$5:$YF$121,$V18,FL$3)))</f>
        <v/>
      </c>
      <c r="FO18" s="183" t="str">
        <f>IF(INDEX($X$5:$YF$121,$V18,FL$3)="","",IF(INDEX('aux 1'!$CZ$12:$DQ$231,INDEX($X$5:$YF$121,$V18,FL$3),'aux 4'!$W18)="","",INDEX($X$5:$YF$121,$V18,FL$3)))</f>
        <v/>
      </c>
      <c r="FP18" s="181" t="str">
        <f t="shared" si="41"/>
        <v/>
      </c>
      <c r="FQ18" s="181" t="str">
        <f t="shared" si="42"/>
        <v/>
      </c>
      <c r="FR18" s="181" t="str">
        <f t="shared" si="42"/>
        <v/>
      </c>
      <c r="FS18" s="181" t="str">
        <f t="shared" si="42"/>
        <v/>
      </c>
      <c r="FT18" s="181" t="str">
        <f t="shared" si="42"/>
        <v/>
      </c>
      <c r="FU18" s="183" t="str">
        <f>IF(INDEX($X$5:$YF$121,$V18,FU$3)="","",IF(INDEX('aux 1'!$AU$12:$BL$231,INDEX($X$5:$YF$121,$V18,FU$3),'aux 4'!$W18)="","",INDEX($X$5:$YF$121,$V18,FU$3)))</f>
        <v/>
      </c>
      <c r="FV18" s="183" t="str">
        <f>IF(INDEX($X$5:$YF$121,$V18,FU$3)="","",IF(INDEX('aux 1'!$BN$12:$CE$231,INDEX($X$5:$YF$121,$V18,FU$3),'aux 4'!$W18)="","",INDEX($X$5:$YF$121,$V18,FU$3)))</f>
        <v/>
      </c>
      <c r="FW18" s="183" t="str">
        <f>IF(INDEX($X$5:$YF$121,$V18,FU$3)="","",IF(INDEX('aux 1'!$CG$12:$CX$231,INDEX($X$5:$YF$121,$V18,FU$3),'aux 4'!$W18)="","",INDEX($X$5:$YF$121,$V18,FU$3)))</f>
        <v/>
      </c>
      <c r="FX18" s="183" t="str">
        <f>IF(INDEX($X$5:$YF$121,$V18,FU$3)="","",IF(INDEX('aux 1'!$CZ$12:$DQ$231,INDEX($X$5:$YF$121,$V18,FU$3),'aux 4'!$W18)="","",INDEX($X$5:$YF$121,$V18,FU$3)))</f>
        <v/>
      </c>
      <c r="FY18" s="181" t="str">
        <f t="shared" si="43"/>
        <v/>
      </c>
      <c r="FZ18" s="181" t="str">
        <f t="shared" si="44"/>
        <v/>
      </c>
      <c r="GA18" s="181" t="str">
        <f t="shared" si="44"/>
        <v/>
      </c>
      <c r="GB18" s="181" t="str">
        <f t="shared" si="44"/>
        <v/>
      </c>
      <c r="GC18" s="181" t="str">
        <f t="shared" si="44"/>
        <v/>
      </c>
      <c r="GD18" s="183" t="str">
        <f>IF(INDEX($X$5:$YF$121,$V18,GD$3)="","",IF(INDEX('aux 1'!$AU$12:$BL$231,INDEX($X$5:$YF$121,$V18,GD$3),'aux 4'!$W18)="","",INDEX($X$5:$YF$121,$V18,GD$3)))</f>
        <v/>
      </c>
      <c r="GE18" s="183" t="str">
        <f>IF(INDEX($X$5:$YF$121,$V18,GD$3)="","",IF(INDEX('aux 1'!$BN$12:$CE$231,INDEX($X$5:$YF$121,$V18,GD$3),'aux 4'!$W18)="","",INDEX($X$5:$YF$121,$V18,GD$3)))</f>
        <v/>
      </c>
      <c r="GF18" s="183" t="str">
        <f>IF(INDEX($X$5:$YF$121,$V18,GD$3)="","",IF(INDEX('aux 1'!$CG$12:$CX$231,INDEX($X$5:$YF$121,$V18,GD$3),'aux 4'!$W18)="","",INDEX($X$5:$YF$121,$V18,GD$3)))</f>
        <v/>
      </c>
      <c r="GG18" s="183" t="str">
        <f>IF(INDEX($X$5:$YF$121,$V18,GD$3)="","",IF(INDEX('aux 1'!$CZ$12:$DQ$231,INDEX($X$5:$YF$121,$V18,GD$3),'aux 4'!$W18)="","",INDEX($X$5:$YF$121,$V18,GD$3)))</f>
        <v/>
      </c>
      <c r="GH18" s="181" t="str">
        <f t="shared" si="45"/>
        <v/>
      </c>
      <c r="GI18" s="181" t="str">
        <f t="shared" si="46"/>
        <v/>
      </c>
      <c r="GJ18" s="181" t="str">
        <f t="shared" si="46"/>
        <v/>
      </c>
      <c r="GK18" s="181" t="str">
        <f t="shared" si="46"/>
        <v/>
      </c>
      <c r="GL18" s="181" t="str">
        <f t="shared" si="46"/>
        <v/>
      </c>
      <c r="GM18" s="183" t="str">
        <f>IF(INDEX($X$5:$YF$121,$V18,GM$3)="","",IF(INDEX('aux 1'!$AU$12:$BL$231,INDEX($X$5:$YF$121,$V18,GM$3),'aux 4'!$W18)="","",INDEX($X$5:$YF$121,$V18,GM$3)))</f>
        <v/>
      </c>
      <c r="GN18" s="183" t="str">
        <f>IF(INDEX($X$5:$YF$121,$V18,GM$3)="","",IF(INDEX('aux 1'!$BN$12:$CE$231,INDEX($X$5:$YF$121,$V18,GM$3),'aux 4'!$W18)="","",INDEX($X$5:$YF$121,$V18,GM$3)))</f>
        <v/>
      </c>
      <c r="GO18" s="183" t="str">
        <f>IF(INDEX($X$5:$YF$121,$V18,GM$3)="","",IF(INDEX('aux 1'!$CG$12:$CX$231,INDEX($X$5:$YF$121,$V18,GM$3),'aux 4'!$W18)="","",INDEX($X$5:$YF$121,$V18,GM$3)))</f>
        <v/>
      </c>
      <c r="GP18" s="183" t="str">
        <f>IF(INDEX($X$5:$YF$121,$V18,GM$3)="","",IF(INDEX('aux 1'!$CZ$12:$DQ$231,INDEX($X$5:$YF$121,$V18,GM$3),'aux 4'!$W18)="","",INDEX($X$5:$YF$121,$V18,GM$3)))</f>
        <v/>
      </c>
      <c r="GQ18" s="181" t="str">
        <f t="shared" si="47"/>
        <v/>
      </c>
      <c r="GR18" s="181" t="str">
        <f t="shared" si="48"/>
        <v/>
      </c>
      <c r="GS18" s="181" t="str">
        <f t="shared" si="48"/>
        <v/>
      </c>
      <c r="GT18" s="181" t="str">
        <f t="shared" si="48"/>
        <v/>
      </c>
      <c r="GU18" s="181" t="str">
        <f t="shared" si="48"/>
        <v/>
      </c>
      <c r="GV18" s="183" t="str">
        <f>IF(INDEX($X$5:$YF$121,$V18,GV$3)="","",IF(INDEX('aux 1'!$AU$12:$BL$231,INDEX($X$5:$YF$121,$V18,GV$3),'aux 4'!$W18)="","",INDEX($X$5:$YF$121,$V18,GV$3)))</f>
        <v/>
      </c>
      <c r="GW18" s="183" t="str">
        <f>IF(INDEX($X$5:$YF$121,$V18,GV$3)="","",IF(INDEX('aux 1'!$BN$12:$CE$231,INDEX($X$5:$YF$121,$V18,GV$3),'aux 4'!$W18)="","",INDEX($X$5:$YF$121,$V18,GV$3)))</f>
        <v/>
      </c>
      <c r="GX18" s="183" t="str">
        <f>IF(INDEX($X$5:$YF$121,$V18,GV$3)="","",IF(INDEX('aux 1'!$CG$12:$CX$231,INDEX($X$5:$YF$121,$V18,GV$3),'aux 4'!$W18)="","",INDEX($X$5:$YF$121,$V18,GV$3)))</f>
        <v/>
      </c>
      <c r="GY18" s="183" t="str">
        <f>IF(INDEX($X$5:$YF$121,$V18,GV$3)="","",IF(INDEX('aux 1'!$CZ$12:$DQ$231,INDEX($X$5:$YF$121,$V18,GV$3),'aux 4'!$W18)="","",INDEX($X$5:$YF$121,$V18,GV$3)))</f>
        <v/>
      </c>
      <c r="GZ18" s="181" t="str">
        <f t="shared" si="49"/>
        <v/>
      </c>
      <c r="HA18" s="181" t="str">
        <f t="shared" si="50"/>
        <v/>
      </c>
      <c r="HB18" s="181" t="str">
        <f t="shared" si="50"/>
        <v/>
      </c>
      <c r="HC18" s="181" t="str">
        <f t="shared" si="50"/>
        <v/>
      </c>
      <c r="HD18" s="181" t="str">
        <f t="shared" si="50"/>
        <v/>
      </c>
      <c r="HE18" s="183" t="str">
        <f>IF(INDEX($X$5:$YF$121,$V18,HE$3)="","",IF(INDEX('aux 1'!$AU$12:$BL$231,INDEX($X$5:$YF$121,$V18,HE$3),'aux 4'!$W18)="","",INDEX($X$5:$YF$121,$V18,HE$3)))</f>
        <v/>
      </c>
      <c r="HF18" s="183" t="str">
        <f>IF(INDEX($X$5:$YF$121,$V18,HE$3)="","",IF(INDEX('aux 1'!$BN$12:$CE$231,INDEX($X$5:$YF$121,$V18,HE$3),'aux 4'!$W18)="","",INDEX($X$5:$YF$121,$V18,HE$3)))</f>
        <v/>
      </c>
      <c r="HG18" s="183" t="str">
        <f>IF(INDEX($X$5:$YF$121,$V18,HE$3)="","",IF(INDEX('aux 1'!$CG$12:$CX$231,INDEX($X$5:$YF$121,$V18,HE$3),'aux 4'!$W18)="","",INDEX($X$5:$YF$121,$V18,HE$3)))</f>
        <v/>
      </c>
      <c r="HH18" s="183" t="str">
        <f>IF(INDEX($X$5:$YF$121,$V18,HE$3)="","",IF(INDEX('aux 1'!$CZ$12:$DQ$231,INDEX($X$5:$YF$121,$V18,HE$3),'aux 4'!$W18)="","",INDEX($X$5:$YF$121,$V18,HE$3)))</f>
        <v/>
      </c>
      <c r="HI18" s="181" t="str">
        <f t="shared" si="51"/>
        <v/>
      </c>
      <c r="HJ18" s="181" t="str">
        <f t="shared" si="52"/>
        <v/>
      </c>
      <c r="HK18" s="181" t="str">
        <f t="shared" si="52"/>
        <v/>
      </c>
      <c r="HL18" s="181" t="str">
        <f t="shared" si="52"/>
        <v/>
      </c>
      <c r="HM18" s="181" t="str">
        <f t="shared" si="52"/>
        <v/>
      </c>
      <c r="HN18" s="183" t="str">
        <f>IF(INDEX($X$5:$YF$121,$V18,HN$3)="","",IF(INDEX('aux 1'!$AU$12:$BL$231,INDEX($X$5:$YF$121,$V18,HN$3),'aux 4'!$W18)="","",INDEX($X$5:$YF$121,$V18,HN$3)))</f>
        <v/>
      </c>
      <c r="HO18" s="183" t="str">
        <f>IF(INDEX($X$5:$YF$121,$V18,HN$3)="","",IF(INDEX('aux 1'!$BN$12:$CE$231,INDEX($X$5:$YF$121,$V18,HN$3),'aux 4'!$W18)="","",INDEX($X$5:$YF$121,$V18,HN$3)))</f>
        <v/>
      </c>
      <c r="HP18" s="183" t="str">
        <f>IF(INDEX($X$5:$YF$121,$V18,HN$3)="","",IF(INDEX('aux 1'!$CG$12:$CX$231,INDEX($X$5:$YF$121,$V18,HN$3),'aux 4'!$W18)="","",INDEX($X$5:$YF$121,$V18,HN$3)))</f>
        <v/>
      </c>
      <c r="HQ18" s="183" t="str">
        <f>IF(INDEX($X$5:$YF$121,$V18,HN$3)="","",IF(INDEX('aux 1'!$CZ$12:$DQ$231,INDEX($X$5:$YF$121,$V18,HN$3),'aux 4'!$W18)="","",INDEX($X$5:$YF$121,$V18,HN$3)))</f>
        <v/>
      </c>
      <c r="HR18" s="181" t="str">
        <f t="shared" si="53"/>
        <v/>
      </c>
      <c r="HS18" s="181" t="str">
        <f t="shared" si="54"/>
        <v/>
      </c>
      <c r="HT18" s="181" t="str">
        <f t="shared" si="54"/>
        <v/>
      </c>
      <c r="HU18" s="181" t="str">
        <f t="shared" si="54"/>
        <v/>
      </c>
      <c r="HV18" s="181" t="str">
        <f t="shared" si="54"/>
        <v/>
      </c>
    </row>
    <row r="19" spans="1:230" x14ac:dyDescent="0.25">
      <c r="A19" s="190">
        <f t="shared" si="67"/>
        <v>18</v>
      </c>
      <c r="B19" s="190" t="str">
        <f t="shared" si="66"/>
        <v>-</v>
      </c>
      <c r="C19" s="190">
        <f t="shared" si="68"/>
        <v>19</v>
      </c>
      <c r="D19" s="196" t="str">
        <f t="shared" si="57"/>
        <v/>
      </c>
      <c r="E19" s="196" t="str">
        <f t="shared" si="58"/>
        <v/>
      </c>
      <c r="F19" s="196" t="str">
        <f t="shared" si="59"/>
        <v/>
      </c>
      <c r="G19" s="196" t="str">
        <f t="shared" si="60"/>
        <v/>
      </c>
      <c r="H19" s="196" t="str">
        <f t="shared" si="61"/>
        <v/>
      </c>
      <c r="J19" s="190">
        <f t="shared" si="62"/>
        <v>18</v>
      </c>
      <c r="K19" s="190" t="str">
        <f t="shared" si="63"/>
        <v>-</v>
      </c>
      <c r="L19" s="190">
        <f t="shared" si="7"/>
        <v>19</v>
      </c>
      <c r="M19" s="196" t="str">
        <f t="shared" si="69"/>
        <v/>
      </c>
      <c r="N19" s="196" t="str">
        <f t="shared" si="69"/>
        <v/>
      </c>
      <c r="O19" s="196" t="str">
        <f t="shared" si="69"/>
        <v/>
      </c>
      <c r="P19" s="196" t="str">
        <f t="shared" si="69"/>
        <v/>
      </c>
      <c r="Q19" s="196" t="str">
        <f t="shared" si="69"/>
        <v/>
      </c>
      <c r="S19" s="180">
        <f t="shared" si="5"/>
        <v>15</v>
      </c>
      <c r="T19" s="186">
        <v>17</v>
      </c>
      <c r="U19" s="188" t="str">
        <f>INDEX('aux 1'!$KN$12:$LG$231,'aux 4'!$T19,$A$6)</f>
        <v/>
      </c>
      <c r="V19" s="187">
        <f t="shared" si="64"/>
        <v>1</v>
      </c>
      <c r="W19" s="178">
        <f t="shared" si="65"/>
        <v>12</v>
      </c>
      <c r="X19" s="183" t="str">
        <f>IF(INDEX($X$5:$YF$121,$V19,X$3)="","",IF(INDEX('aux 1'!$AU$12:$BL$231,INDEX($X$5:$YF$121,$V19,X$3),'aux 4'!$W19)="","",INDEX($X$5:$YF$121,$V19,X$3)))</f>
        <v/>
      </c>
      <c r="Y19" s="183" t="str">
        <f>IF(INDEX($X$5:$YF$121,$V19,X$3)="","",IF(INDEX('aux 1'!$BN$12:$CE$231,INDEX($X$5:$YF$121,$V19,X$3),'aux 4'!$W19)="","",INDEX($X$5:$YF$121,$V19,X$3)))</f>
        <v/>
      </c>
      <c r="Z19" s="183" t="str">
        <f>IF(INDEX($X$5:$YF$121,$V19,X$3)="","",IF(INDEX('aux 1'!$CG$12:$CX$231,INDEX($X$5:$YF$121,$V19,X$3),'aux 4'!$W19)="","",INDEX($X$5:$YF$121,$V19,X$3)))</f>
        <v/>
      </c>
      <c r="AA19" s="183" t="str">
        <f>IF(INDEX($X$5:$YF$121,$V19,X$3)="","",IF(INDEX('aux 1'!$CZ$12:$DQ$231,INDEX($X$5:$YF$121,$V19,X$3),'aux 4'!$W19)="","",INDEX($X$5:$YF$121,$V19,X$3)))</f>
        <v/>
      </c>
      <c r="AB19" s="181" t="str">
        <f t="shared" si="9"/>
        <v/>
      </c>
      <c r="AC19" s="181" t="str">
        <f t="shared" si="10"/>
        <v/>
      </c>
      <c r="AD19" s="181" t="str">
        <f t="shared" si="10"/>
        <v/>
      </c>
      <c r="AE19" s="181" t="str">
        <f t="shared" si="10"/>
        <v/>
      </c>
      <c r="AF19" s="181" t="str">
        <f t="shared" si="10"/>
        <v/>
      </c>
      <c r="AG19" s="183" t="str">
        <f>IF(INDEX($X$5:$YF$121,$V19,AG$3)="","",IF(INDEX('aux 1'!$AU$12:$BL$231,INDEX($X$5:$YF$121,$V19,AG$3),'aux 4'!$W19)="","",INDEX($X$5:$YF$121,$V19,AG$3)))</f>
        <v/>
      </c>
      <c r="AH19" s="183" t="str">
        <f>IF(INDEX($X$5:$YF$121,$V19,AG$3)="","",IF(INDEX('aux 1'!$BN$12:$CE$231,INDEX($X$5:$YF$121,$V19,AG$3),'aux 4'!$W19)="","",INDEX($X$5:$YF$121,$V19,AG$3)))</f>
        <v/>
      </c>
      <c r="AI19" s="183" t="str">
        <f>IF(INDEX($X$5:$YF$121,$V19,AG$3)="","",IF(INDEX('aux 1'!$CG$12:$CX$231,INDEX($X$5:$YF$121,$V19,AG$3),'aux 4'!$W19)="","",INDEX($X$5:$YF$121,$V19,AG$3)))</f>
        <v/>
      </c>
      <c r="AJ19" s="183" t="str">
        <f>IF(INDEX($X$5:$YF$121,$V19,AG$3)="","",IF(INDEX('aux 1'!$CZ$12:$DQ$231,INDEX($X$5:$YF$121,$V19,AG$3),'aux 4'!$W19)="","",INDEX($X$5:$YF$121,$V19,AG$3)))</f>
        <v/>
      </c>
      <c r="AK19" s="181" t="str">
        <f t="shared" si="11"/>
        <v/>
      </c>
      <c r="AL19" s="181" t="str">
        <f t="shared" si="12"/>
        <v/>
      </c>
      <c r="AM19" s="181" t="str">
        <f t="shared" si="12"/>
        <v/>
      </c>
      <c r="AN19" s="181" t="str">
        <f t="shared" si="12"/>
        <v/>
      </c>
      <c r="AO19" s="181" t="str">
        <f t="shared" si="12"/>
        <v/>
      </c>
      <c r="AP19" s="183" t="str">
        <f>IF(INDEX($X$5:$YF$121,$V19,AP$3)="","",IF(INDEX('aux 1'!$AU$12:$BL$231,INDEX($X$5:$YF$121,$V19,AP$3),'aux 4'!$W19)="","",INDEX($X$5:$YF$121,$V19,AP$3)))</f>
        <v/>
      </c>
      <c r="AQ19" s="183" t="str">
        <f>IF(INDEX($X$5:$YF$121,$V19,AP$3)="","",IF(INDEX('aux 1'!$BN$12:$CE$231,INDEX($X$5:$YF$121,$V19,AP$3),'aux 4'!$W19)="","",INDEX($X$5:$YF$121,$V19,AP$3)))</f>
        <v/>
      </c>
      <c r="AR19" s="183" t="str">
        <f>IF(INDEX($X$5:$YF$121,$V19,AP$3)="","",IF(INDEX('aux 1'!$CG$12:$CX$231,INDEX($X$5:$YF$121,$V19,AP$3),'aux 4'!$W19)="","",INDEX($X$5:$YF$121,$V19,AP$3)))</f>
        <v/>
      </c>
      <c r="AS19" s="183" t="str">
        <f>IF(INDEX($X$5:$YF$121,$V19,AP$3)="","",IF(INDEX('aux 1'!$CZ$12:$DQ$231,INDEX($X$5:$YF$121,$V19,AP$3),'aux 4'!$W19)="","",INDEX($X$5:$YF$121,$V19,AP$3)))</f>
        <v/>
      </c>
      <c r="AT19" s="181" t="str">
        <f t="shared" si="13"/>
        <v/>
      </c>
      <c r="AU19" s="181" t="str">
        <f t="shared" si="14"/>
        <v/>
      </c>
      <c r="AV19" s="181" t="str">
        <f t="shared" si="14"/>
        <v/>
      </c>
      <c r="AW19" s="181" t="str">
        <f t="shared" si="14"/>
        <v/>
      </c>
      <c r="AX19" s="181" t="str">
        <f t="shared" si="14"/>
        <v/>
      </c>
      <c r="AY19" s="183" t="str">
        <f>IF(INDEX($X$5:$YF$121,$V19,AY$3)="","",IF(INDEX('aux 1'!$AU$12:$BL$231,INDEX($X$5:$YF$121,$V19,AY$3),'aux 4'!$W19)="","",INDEX($X$5:$YF$121,$V19,AY$3)))</f>
        <v/>
      </c>
      <c r="AZ19" s="183" t="str">
        <f>IF(INDEX($X$5:$YF$121,$V19,AY$3)="","",IF(INDEX('aux 1'!$BN$12:$CE$231,INDEX($X$5:$YF$121,$V19,AY$3),'aux 4'!$W19)="","",INDEX($X$5:$YF$121,$V19,AY$3)))</f>
        <v/>
      </c>
      <c r="BA19" s="183" t="str">
        <f>IF(INDEX($X$5:$YF$121,$V19,AY$3)="","",IF(INDEX('aux 1'!$CG$12:$CX$231,INDEX($X$5:$YF$121,$V19,AY$3),'aux 4'!$W19)="","",INDEX($X$5:$YF$121,$V19,AY$3)))</f>
        <v/>
      </c>
      <c r="BB19" s="183" t="str">
        <f>IF(INDEX($X$5:$YF$121,$V19,AY$3)="","",IF(INDEX('aux 1'!$CZ$12:$DQ$231,INDEX($X$5:$YF$121,$V19,AY$3),'aux 4'!$W19)="","",INDEX($X$5:$YF$121,$V19,AY$3)))</f>
        <v/>
      </c>
      <c r="BC19" s="181" t="str">
        <f t="shared" si="15"/>
        <v/>
      </c>
      <c r="BD19" s="181" t="str">
        <f t="shared" si="16"/>
        <v/>
      </c>
      <c r="BE19" s="181" t="str">
        <f t="shared" si="16"/>
        <v/>
      </c>
      <c r="BF19" s="181" t="str">
        <f t="shared" si="16"/>
        <v/>
      </c>
      <c r="BG19" s="181" t="str">
        <f t="shared" si="16"/>
        <v/>
      </c>
      <c r="BH19" s="183" t="str">
        <f>IF(INDEX($X$5:$YF$121,$V19,BH$3)="","",IF(INDEX('aux 1'!$AU$12:$BL$231,INDEX($X$5:$YF$121,$V19,BH$3),'aux 4'!$W19)="","",INDEX($X$5:$YF$121,$V19,BH$3)))</f>
        <v/>
      </c>
      <c r="BI19" s="183" t="str">
        <f>IF(INDEX($X$5:$YF$121,$V19,BH$3)="","",IF(INDEX('aux 1'!$BN$12:$CE$231,INDEX($X$5:$YF$121,$V19,BH$3),'aux 4'!$W19)="","",INDEX($X$5:$YF$121,$V19,BH$3)))</f>
        <v/>
      </c>
      <c r="BJ19" s="183" t="str">
        <f>IF(INDEX($X$5:$YF$121,$V19,BH$3)="","",IF(INDEX('aux 1'!$CG$12:$CX$231,INDEX($X$5:$YF$121,$V19,BH$3),'aux 4'!$W19)="","",INDEX($X$5:$YF$121,$V19,BH$3)))</f>
        <v/>
      </c>
      <c r="BK19" s="183" t="str">
        <f>IF(INDEX($X$5:$YF$121,$V19,BH$3)="","",IF(INDEX('aux 1'!$CZ$12:$DQ$231,INDEX($X$5:$YF$121,$V19,BH$3),'aux 4'!$W19)="","",INDEX($X$5:$YF$121,$V19,BH$3)))</f>
        <v/>
      </c>
      <c r="BL19" s="181" t="str">
        <f t="shared" si="17"/>
        <v/>
      </c>
      <c r="BM19" s="181" t="str">
        <f t="shared" si="18"/>
        <v/>
      </c>
      <c r="BN19" s="181" t="str">
        <f t="shared" si="18"/>
        <v/>
      </c>
      <c r="BO19" s="181" t="str">
        <f t="shared" si="18"/>
        <v/>
      </c>
      <c r="BP19" s="181" t="str">
        <f t="shared" si="18"/>
        <v/>
      </c>
      <c r="BQ19" s="183" t="str">
        <f>IF(INDEX($X$5:$YF$121,$V19,BQ$3)="","",IF(INDEX('aux 1'!$AU$12:$BL$231,INDEX($X$5:$YF$121,$V19,BQ$3),'aux 4'!$W19)="","",INDEX($X$5:$YF$121,$V19,BQ$3)))</f>
        <v/>
      </c>
      <c r="BR19" s="183" t="str">
        <f>IF(INDEX($X$5:$YF$121,$V19,BQ$3)="","",IF(INDEX('aux 1'!$BN$12:$CE$231,INDEX($X$5:$YF$121,$V19,BQ$3),'aux 4'!$W19)="","",INDEX($X$5:$YF$121,$V19,BQ$3)))</f>
        <v/>
      </c>
      <c r="BS19" s="183" t="str">
        <f>IF(INDEX($X$5:$YF$121,$V19,BQ$3)="","",IF(INDEX('aux 1'!$CG$12:$CX$231,INDEX($X$5:$YF$121,$V19,BQ$3),'aux 4'!$W19)="","",INDEX($X$5:$YF$121,$V19,BQ$3)))</f>
        <v/>
      </c>
      <c r="BT19" s="183" t="str">
        <f>IF(INDEX($X$5:$YF$121,$V19,BQ$3)="","",IF(INDEX('aux 1'!$CZ$12:$DQ$231,INDEX($X$5:$YF$121,$V19,BQ$3),'aux 4'!$W19)="","",INDEX($X$5:$YF$121,$V19,BQ$3)))</f>
        <v/>
      </c>
      <c r="BU19" s="181" t="str">
        <f t="shared" si="19"/>
        <v/>
      </c>
      <c r="BV19" s="181" t="str">
        <f t="shared" si="20"/>
        <v/>
      </c>
      <c r="BW19" s="181" t="str">
        <f t="shared" si="20"/>
        <v/>
      </c>
      <c r="BX19" s="181" t="str">
        <f t="shared" si="20"/>
        <v/>
      </c>
      <c r="BY19" s="181" t="str">
        <f t="shared" si="20"/>
        <v/>
      </c>
      <c r="BZ19" s="183" t="str">
        <f>IF(INDEX($X$5:$YF$121,$V19,BZ$3)="","",IF(INDEX('aux 1'!$AU$12:$BL$231,INDEX($X$5:$YF$121,$V19,BZ$3),'aux 4'!$W19)="","",INDEX($X$5:$YF$121,$V19,BZ$3)))</f>
        <v/>
      </c>
      <c r="CA19" s="183" t="str">
        <f>IF(INDEX($X$5:$YF$121,$V19,BZ$3)="","",IF(INDEX('aux 1'!$BN$12:$CE$231,INDEX($X$5:$YF$121,$V19,BZ$3),'aux 4'!$W19)="","",INDEX($X$5:$YF$121,$V19,BZ$3)))</f>
        <v/>
      </c>
      <c r="CB19" s="183" t="str">
        <f>IF(INDEX($X$5:$YF$121,$V19,BZ$3)="","",IF(INDEX('aux 1'!$CG$12:$CX$231,INDEX($X$5:$YF$121,$V19,BZ$3),'aux 4'!$W19)="","",INDEX($X$5:$YF$121,$V19,BZ$3)))</f>
        <v/>
      </c>
      <c r="CC19" s="183" t="str">
        <f>IF(INDEX($X$5:$YF$121,$V19,BZ$3)="","",IF(INDEX('aux 1'!$CZ$12:$DQ$231,INDEX($X$5:$YF$121,$V19,BZ$3),'aux 4'!$W19)="","",INDEX($X$5:$YF$121,$V19,BZ$3)))</f>
        <v/>
      </c>
      <c r="CD19" s="181" t="str">
        <f t="shared" si="21"/>
        <v/>
      </c>
      <c r="CE19" s="181" t="str">
        <f t="shared" si="22"/>
        <v/>
      </c>
      <c r="CF19" s="181" t="str">
        <f t="shared" si="22"/>
        <v/>
      </c>
      <c r="CG19" s="181" t="str">
        <f t="shared" si="22"/>
        <v/>
      </c>
      <c r="CH19" s="181" t="str">
        <f t="shared" si="22"/>
        <v/>
      </c>
      <c r="CI19" s="183" t="str">
        <f>IF(INDEX($X$5:$YF$121,$V19,CI$3)="","",IF(INDEX('aux 1'!$AU$12:$BL$231,INDEX($X$5:$YF$121,$V19,CI$3),'aux 4'!$W19)="","",INDEX($X$5:$YF$121,$V19,CI$3)))</f>
        <v/>
      </c>
      <c r="CJ19" s="183" t="str">
        <f>IF(INDEX($X$5:$YF$121,$V19,CI$3)="","",IF(INDEX('aux 1'!$BN$12:$CE$231,INDEX($X$5:$YF$121,$V19,CI$3),'aux 4'!$W19)="","",INDEX($X$5:$YF$121,$V19,CI$3)))</f>
        <v/>
      </c>
      <c r="CK19" s="183" t="str">
        <f>IF(INDEX($X$5:$YF$121,$V19,CI$3)="","",IF(INDEX('aux 1'!$CG$12:$CX$231,INDEX($X$5:$YF$121,$V19,CI$3),'aux 4'!$W19)="","",INDEX($X$5:$YF$121,$V19,CI$3)))</f>
        <v/>
      </c>
      <c r="CL19" s="183" t="str">
        <f>IF(INDEX($X$5:$YF$121,$V19,CI$3)="","",IF(INDEX('aux 1'!$CZ$12:$DQ$231,INDEX($X$5:$YF$121,$V19,CI$3),'aux 4'!$W19)="","",INDEX($X$5:$YF$121,$V19,CI$3)))</f>
        <v/>
      </c>
      <c r="CM19" s="181" t="str">
        <f t="shared" si="23"/>
        <v/>
      </c>
      <c r="CN19" s="181" t="str">
        <f t="shared" si="24"/>
        <v/>
      </c>
      <c r="CO19" s="181" t="str">
        <f t="shared" si="24"/>
        <v/>
      </c>
      <c r="CP19" s="181" t="str">
        <f t="shared" si="24"/>
        <v/>
      </c>
      <c r="CQ19" s="181" t="str">
        <f t="shared" si="24"/>
        <v/>
      </c>
      <c r="CR19" s="183" t="str">
        <f>IF(INDEX($X$5:$YF$121,$V19,CR$3)="","",IF(INDEX('aux 1'!$AU$12:$BL$231,INDEX($X$5:$YF$121,$V19,CR$3),'aux 4'!$W19)="","",INDEX($X$5:$YF$121,$V19,CR$3)))</f>
        <v/>
      </c>
      <c r="CS19" s="183" t="str">
        <f>IF(INDEX($X$5:$YF$121,$V19,CR$3)="","",IF(INDEX('aux 1'!$BN$12:$CE$231,INDEX($X$5:$YF$121,$V19,CR$3),'aux 4'!$W19)="","",INDEX($X$5:$YF$121,$V19,CR$3)))</f>
        <v/>
      </c>
      <c r="CT19" s="183" t="str">
        <f>IF(INDEX($X$5:$YF$121,$V19,CR$3)="","",IF(INDEX('aux 1'!$CG$12:$CX$231,INDEX($X$5:$YF$121,$V19,CR$3),'aux 4'!$W19)="","",INDEX($X$5:$YF$121,$V19,CR$3)))</f>
        <v/>
      </c>
      <c r="CU19" s="183" t="str">
        <f>IF(INDEX($X$5:$YF$121,$V19,CR$3)="","",IF(INDEX('aux 1'!$CZ$12:$DQ$231,INDEX($X$5:$YF$121,$V19,CR$3),'aux 4'!$W19)="","",INDEX($X$5:$YF$121,$V19,CR$3)))</f>
        <v/>
      </c>
      <c r="CV19" s="181" t="str">
        <f t="shared" si="25"/>
        <v/>
      </c>
      <c r="CW19" s="181" t="str">
        <f t="shared" si="26"/>
        <v/>
      </c>
      <c r="CX19" s="181" t="str">
        <f t="shared" si="26"/>
        <v/>
      </c>
      <c r="CY19" s="181" t="str">
        <f t="shared" si="26"/>
        <v/>
      </c>
      <c r="CZ19" s="181" t="str">
        <f t="shared" si="26"/>
        <v/>
      </c>
      <c r="DA19" s="183" t="str">
        <f>IF(INDEX($X$5:$YF$121,$V19,DA$3)="","",IF(INDEX('aux 1'!$AU$12:$BL$231,INDEX($X$5:$YF$121,$V19,DA$3),'aux 4'!$W19)="","",INDEX($X$5:$YF$121,$V19,DA$3)))</f>
        <v/>
      </c>
      <c r="DB19" s="183" t="str">
        <f>IF(INDEX($X$5:$YF$121,$V19,DA$3)="","",IF(INDEX('aux 1'!$BN$12:$CE$231,INDEX($X$5:$YF$121,$V19,DA$3),'aux 4'!$W19)="","",INDEX($X$5:$YF$121,$V19,DA$3)))</f>
        <v/>
      </c>
      <c r="DC19" s="183" t="str">
        <f>IF(INDEX($X$5:$YF$121,$V19,DA$3)="","",IF(INDEX('aux 1'!$CG$12:$CX$231,INDEX($X$5:$YF$121,$V19,DA$3),'aux 4'!$W19)="","",INDEX($X$5:$YF$121,$V19,DA$3)))</f>
        <v/>
      </c>
      <c r="DD19" s="183" t="str">
        <f>IF(INDEX($X$5:$YF$121,$V19,DA$3)="","",IF(INDEX('aux 1'!$CZ$12:$DQ$231,INDEX($X$5:$YF$121,$V19,DA$3),'aux 4'!$W19)="","",INDEX($X$5:$YF$121,$V19,DA$3)))</f>
        <v/>
      </c>
      <c r="DE19" s="181" t="str">
        <f t="shared" si="27"/>
        <v/>
      </c>
      <c r="DF19" s="181" t="str">
        <f t="shared" si="28"/>
        <v/>
      </c>
      <c r="DG19" s="181" t="str">
        <f t="shared" si="28"/>
        <v/>
      </c>
      <c r="DH19" s="181" t="str">
        <f t="shared" si="28"/>
        <v/>
      </c>
      <c r="DI19" s="181" t="str">
        <f t="shared" si="28"/>
        <v/>
      </c>
      <c r="DJ19" s="183" t="str">
        <f>IF(INDEX($X$5:$YF$121,$V19,DJ$3)="","",IF(INDEX('aux 1'!$AU$12:$BL$231,INDEX($X$5:$YF$121,$V19,DJ$3),'aux 4'!$W19)="","",INDEX($X$5:$YF$121,$V19,DJ$3)))</f>
        <v/>
      </c>
      <c r="DK19" s="183" t="str">
        <f>IF(INDEX($X$5:$YF$121,$V19,DJ$3)="","",IF(INDEX('aux 1'!$BN$12:$CE$231,INDEX($X$5:$YF$121,$V19,DJ$3),'aux 4'!$W19)="","",INDEX($X$5:$YF$121,$V19,DJ$3)))</f>
        <v/>
      </c>
      <c r="DL19" s="183" t="str">
        <f>IF(INDEX($X$5:$YF$121,$V19,DJ$3)="","",IF(INDEX('aux 1'!$CG$12:$CX$231,INDEX($X$5:$YF$121,$V19,DJ$3),'aux 4'!$W19)="","",INDEX($X$5:$YF$121,$V19,DJ$3)))</f>
        <v/>
      </c>
      <c r="DM19" s="183" t="str">
        <f>IF(INDEX($X$5:$YF$121,$V19,DJ$3)="","",IF(INDEX('aux 1'!$CZ$12:$DQ$231,INDEX($X$5:$YF$121,$V19,DJ$3),'aux 4'!$W19)="","",INDEX($X$5:$YF$121,$V19,DJ$3)))</f>
        <v/>
      </c>
      <c r="DN19" s="181" t="str">
        <f t="shared" si="29"/>
        <v/>
      </c>
      <c r="DO19" s="181" t="str">
        <f t="shared" si="30"/>
        <v/>
      </c>
      <c r="DP19" s="181" t="str">
        <f t="shared" si="30"/>
        <v/>
      </c>
      <c r="DQ19" s="181" t="str">
        <f t="shared" si="30"/>
        <v/>
      </c>
      <c r="DR19" s="181" t="str">
        <f t="shared" si="30"/>
        <v/>
      </c>
      <c r="DS19" s="183" t="str">
        <f>IF(INDEX($X$5:$YF$121,$V19,DS$3)="","",IF(INDEX('aux 1'!$AU$12:$BL$231,INDEX($X$5:$YF$121,$V19,DS$3),'aux 4'!$W19)="","",INDEX($X$5:$YF$121,$V19,DS$3)))</f>
        <v/>
      </c>
      <c r="DT19" s="183" t="str">
        <f>IF(INDEX($X$5:$YF$121,$V19,DS$3)="","",IF(INDEX('aux 1'!$BN$12:$CE$231,INDEX($X$5:$YF$121,$V19,DS$3),'aux 4'!$W19)="","",INDEX($X$5:$YF$121,$V19,DS$3)))</f>
        <v/>
      </c>
      <c r="DU19" s="183" t="str">
        <f>IF(INDEX($X$5:$YF$121,$V19,DS$3)="","",IF(INDEX('aux 1'!$CG$12:$CX$231,INDEX($X$5:$YF$121,$V19,DS$3),'aux 4'!$W19)="","",INDEX($X$5:$YF$121,$V19,DS$3)))</f>
        <v/>
      </c>
      <c r="DV19" s="183" t="str">
        <f>IF(INDEX($X$5:$YF$121,$V19,DS$3)="","",IF(INDEX('aux 1'!$CZ$12:$DQ$231,INDEX($X$5:$YF$121,$V19,DS$3),'aux 4'!$W19)="","",INDEX($X$5:$YF$121,$V19,DS$3)))</f>
        <v/>
      </c>
      <c r="DW19" s="181" t="str">
        <f t="shared" si="31"/>
        <v/>
      </c>
      <c r="DX19" s="181" t="str">
        <f t="shared" si="32"/>
        <v/>
      </c>
      <c r="DY19" s="181" t="str">
        <f t="shared" si="32"/>
        <v/>
      </c>
      <c r="DZ19" s="181" t="str">
        <f t="shared" si="32"/>
        <v/>
      </c>
      <c r="EA19" s="181" t="str">
        <f t="shared" si="32"/>
        <v/>
      </c>
      <c r="EB19" s="183" t="str">
        <f>IF(INDEX($X$5:$YF$121,$V19,EB$3)="","",IF(INDEX('aux 1'!$AU$12:$BL$231,INDEX($X$5:$YF$121,$V19,EB$3),'aux 4'!$W19)="","",INDEX($X$5:$YF$121,$V19,EB$3)))</f>
        <v/>
      </c>
      <c r="EC19" s="183" t="str">
        <f>IF(INDEX($X$5:$YF$121,$V19,EB$3)="","",IF(INDEX('aux 1'!$BN$12:$CE$231,INDEX($X$5:$YF$121,$V19,EB$3),'aux 4'!$W19)="","",INDEX($X$5:$YF$121,$V19,EB$3)))</f>
        <v/>
      </c>
      <c r="ED19" s="183" t="str">
        <f>IF(INDEX($X$5:$YF$121,$V19,EB$3)="","",IF(INDEX('aux 1'!$CG$12:$CX$231,INDEX($X$5:$YF$121,$V19,EB$3),'aux 4'!$W19)="","",INDEX($X$5:$YF$121,$V19,EB$3)))</f>
        <v/>
      </c>
      <c r="EE19" s="183" t="str">
        <f>IF(INDEX($X$5:$YF$121,$V19,EB$3)="","",IF(INDEX('aux 1'!$CZ$12:$DQ$231,INDEX($X$5:$YF$121,$V19,EB$3),'aux 4'!$W19)="","",INDEX($X$5:$YF$121,$V19,EB$3)))</f>
        <v/>
      </c>
      <c r="EF19" s="181" t="str">
        <f t="shared" si="33"/>
        <v/>
      </c>
      <c r="EG19" s="181" t="str">
        <f t="shared" si="34"/>
        <v/>
      </c>
      <c r="EH19" s="181" t="str">
        <f t="shared" si="34"/>
        <v/>
      </c>
      <c r="EI19" s="181" t="str">
        <f t="shared" si="34"/>
        <v/>
      </c>
      <c r="EJ19" s="181" t="str">
        <f t="shared" si="34"/>
        <v/>
      </c>
      <c r="EK19" s="183" t="str">
        <f>IF(INDEX($X$5:$YF$121,$V19,EK$3)="","",IF(INDEX('aux 1'!$AU$12:$BL$231,INDEX($X$5:$YF$121,$V19,EK$3),'aux 4'!$W19)="","",INDEX($X$5:$YF$121,$V19,EK$3)))</f>
        <v/>
      </c>
      <c r="EL19" s="183" t="str">
        <f>IF(INDEX($X$5:$YF$121,$V19,EK$3)="","",IF(INDEX('aux 1'!$BN$12:$CE$231,INDEX($X$5:$YF$121,$V19,EK$3),'aux 4'!$W19)="","",INDEX($X$5:$YF$121,$V19,EK$3)))</f>
        <v/>
      </c>
      <c r="EM19" s="183" t="str">
        <f>IF(INDEX($X$5:$YF$121,$V19,EK$3)="","",IF(INDEX('aux 1'!$CG$12:$CX$231,INDEX($X$5:$YF$121,$V19,EK$3),'aux 4'!$W19)="","",INDEX($X$5:$YF$121,$V19,EK$3)))</f>
        <v/>
      </c>
      <c r="EN19" s="183" t="str">
        <f>IF(INDEX($X$5:$YF$121,$V19,EK$3)="","",IF(INDEX('aux 1'!$CZ$12:$DQ$231,INDEX($X$5:$YF$121,$V19,EK$3),'aux 4'!$W19)="","",INDEX($X$5:$YF$121,$V19,EK$3)))</f>
        <v/>
      </c>
      <c r="EO19" s="181" t="str">
        <f t="shared" si="35"/>
        <v/>
      </c>
      <c r="EP19" s="181" t="str">
        <f t="shared" si="36"/>
        <v/>
      </c>
      <c r="EQ19" s="181" t="str">
        <f t="shared" si="36"/>
        <v/>
      </c>
      <c r="ER19" s="181" t="str">
        <f t="shared" si="36"/>
        <v/>
      </c>
      <c r="ES19" s="181" t="str">
        <f t="shared" si="36"/>
        <v/>
      </c>
      <c r="ET19" s="183" t="str">
        <f>IF(INDEX($X$5:$YF$121,$V19,ET$3)="","",IF(INDEX('aux 1'!$AU$12:$BL$231,INDEX($X$5:$YF$121,$V19,ET$3),'aux 4'!$W19)="","",INDEX($X$5:$YF$121,$V19,ET$3)))</f>
        <v/>
      </c>
      <c r="EU19" s="183" t="str">
        <f>IF(INDEX($X$5:$YF$121,$V19,ET$3)="","",IF(INDEX('aux 1'!$BN$12:$CE$231,INDEX($X$5:$YF$121,$V19,ET$3),'aux 4'!$W19)="","",INDEX($X$5:$YF$121,$V19,ET$3)))</f>
        <v/>
      </c>
      <c r="EV19" s="183" t="str">
        <f>IF(INDEX($X$5:$YF$121,$V19,ET$3)="","",IF(INDEX('aux 1'!$CG$12:$CX$231,INDEX($X$5:$YF$121,$V19,ET$3),'aux 4'!$W19)="","",INDEX($X$5:$YF$121,$V19,ET$3)))</f>
        <v/>
      </c>
      <c r="EW19" s="183" t="str">
        <f>IF(INDEX($X$5:$YF$121,$V19,ET$3)="","",IF(INDEX('aux 1'!$CZ$12:$DQ$231,INDEX($X$5:$YF$121,$V19,ET$3),'aux 4'!$W19)="","",INDEX($X$5:$YF$121,$V19,ET$3)))</f>
        <v/>
      </c>
      <c r="EX19" s="181" t="str">
        <f t="shared" si="37"/>
        <v/>
      </c>
      <c r="EY19" s="181" t="str">
        <f t="shared" si="38"/>
        <v/>
      </c>
      <c r="EZ19" s="181" t="str">
        <f t="shared" si="38"/>
        <v/>
      </c>
      <c r="FA19" s="181" t="str">
        <f t="shared" si="38"/>
        <v/>
      </c>
      <c r="FB19" s="181" t="str">
        <f t="shared" si="38"/>
        <v/>
      </c>
      <c r="FC19" s="183" t="str">
        <f>IF(INDEX($X$5:$YF$121,$V19,FC$3)="","",IF(INDEX('aux 1'!$AU$12:$BL$231,INDEX($X$5:$YF$121,$V19,FC$3),'aux 4'!$W19)="","",INDEX($X$5:$YF$121,$V19,FC$3)))</f>
        <v/>
      </c>
      <c r="FD19" s="183" t="str">
        <f>IF(INDEX($X$5:$YF$121,$V19,FC$3)="","",IF(INDEX('aux 1'!$BN$12:$CE$231,INDEX($X$5:$YF$121,$V19,FC$3),'aux 4'!$W19)="","",INDEX($X$5:$YF$121,$V19,FC$3)))</f>
        <v/>
      </c>
      <c r="FE19" s="183" t="str">
        <f>IF(INDEX($X$5:$YF$121,$V19,FC$3)="","",IF(INDEX('aux 1'!$CG$12:$CX$231,INDEX($X$5:$YF$121,$V19,FC$3),'aux 4'!$W19)="","",INDEX($X$5:$YF$121,$V19,FC$3)))</f>
        <v/>
      </c>
      <c r="FF19" s="183" t="str">
        <f>IF(INDEX($X$5:$YF$121,$V19,FC$3)="","",IF(INDEX('aux 1'!$CZ$12:$DQ$231,INDEX($X$5:$YF$121,$V19,FC$3),'aux 4'!$W19)="","",INDEX($X$5:$YF$121,$V19,FC$3)))</f>
        <v/>
      </c>
      <c r="FG19" s="181" t="str">
        <f t="shared" si="39"/>
        <v/>
      </c>
      <c r="FH19" s="181" t="str">
        <f t="shared" si="40"/>
        <v/>
      </c>
      <c r="FI19" s="181" t="str">
        <f t="shared" si="40"/>
        <v/>
      </c>
      <c r="FJ19" s="181" t="str">
        <f t="shared" si="40"/>
        <v/>
      </c>
      <c r="FK19" s="181" t="str">
        <f t="shared" si="40"/>
        <v/>
      </c>
      <c r="FL19" s="183" t="str">
        <f>IF(INDEX($X$5:$YF$121,$V19,FL$3)="","",IF(INDEX('aux 1'!$AU$12:$BL$231,INDEX($X$5:$YF$121,$V19,FL$3),'aux 4'!$W19)="","",INDEX($X$5:$YF$121,$V19,FL$3)))</f>
        <v/>
      </c>
      <c r="FM19" s="183" t="str">
        <f>IF(INDEX($X$5:$YF$121,$V19,FL$3)="","",IF(INDEX('aux 1'!$BN$12:$CE$231,INDEX($X$5:$YF$121,$V19,FL$3),'aux 4'!$W19)="","",INDEX($X$5:$YF$121,$V19,FL$3)))</f>
        <v/>
      </c>
      <c r="FN19" s="183" t="str">
        <f>IF(INDEX($X$5:$YF$121,$V19,FL$3)="","",IF(INDEX('aux 1'!$CG$12:$CX$231,INDEX($X$5:$YF$121,$V19,FL$3),'aux 4'!$W19)="","",INDEX($X$5:$YF$121,$V19,FL$3)))</f>
        <v/>
      </c>
      <c r="FO19" s="183" t="str">
        <f>IF(INDEX($X$5:$YF$121,$V19,FL$3)="","",IF(INDEX('aux 1'!$CZ$12:$DQ$231,INDEX($X$5:$YF$121,$V19,FL$3),'aux 4'!$W19)="","",INDEX($X$5:$YF$121,$V19,FL$3)))</f>
        <v/>
      </c>
      <c r="FP19" s="181" t="str">
        <f t="shared" si="41"/>
        <v/>
      </c>
      <c r="FQ19" s="181" t="str">
        <f t="shared" si="42"/>
        <v/>
      </c>
      <c r="FR19" s="181" t="str">
        <f t="shared" si="42"/>
        <v/>
      </c>
      <c r="FS19" s="181" t="str">
        <f t="shared" si="42"/>
        <v/>
      </c>
      <c r="FT19" s="181" t="str">
        <f t="shared" si="42"/>
        <v/>
      </c>
      <c r="FU19" s="183" t="str">
        <f>IF(INDEX($X$5:$YF$121,$V19,FU$3)="","",IF(INDEX('aux 1'!$AU$12:$BL$231,INDEX($X$5:$YF$121,$V19,FU$3),'aux 4'!$W19)="","",INDEX($X$5:$YF$121,$V19,FU$3)))</f>
        <v/>
      </c>
      <c r="FV19" s="183" t="str">
        <f>IF(INDEX($X$5:$YF$121,$V19,FU$3)="","",IF(INDEX('aux 1'!$BN$12:$CE$231,INDEX($X$5:$YF$121,$V19,FU$3),'aux 4'!$W19)="","",INDEX($X$5:$YF$121,$V19,FU$3)))</f>
        <v/>
      </c>
      <c r="FW19" s="183" t="str">
        <f>IF(INDEX($X$5:$YF$121,$V19,FU$3)="","",IF(INDEX('aux 1'!$CG$12:$CX$231,INDEX($X$5:$YF$121,$V19,FU$3),'aux 4'!$W19)="","",INDEX($X$5:$YF$121,$V19,FU$3)))</f>
        <v/>
      </c>
      <c r="FX19" s="183" t="str">
        <f>IF(INDEX($X$5:$YF$121,$V19,FU$3)="","",IF(INDEX('aux 1'!$CZ$12:$DQ$231,INDEX($X$5:$YF$121,$V19,FU$3),'aux 4'!$W19)="","",INDEX($X$5:$YF$121,$V19,FU$3)))</f>
        <v/>
      </c>
      <c r="FY19" s="181" t="str">
        <f t="shared" si="43"/>
        <v/>
      </c>
      <c r="FZ19" s="181" t="str">
        <f t="shared" si="44"/>
        <v/>
      </c>
      <c r="GA19" s="181" t="str">
        <f t="shared" si="44"/>
        <v/>
      </c>
      <c r="GB19" s="181" t="str">
        <f t="shared" si="44"/>
        <v/>
      </c>
      <c r="GC19" s="181" t="str">
        <f t="shared" si="44"/>
        <v/>
      </c>
      <c r="GD19" s="183" t="str">
        <f>IF(INDEX($X$5:$YF$121,$V19,GD$3)="","",IF(INDEX('aux 1'!$AU$12:$BL$231,INDEX($X$5:$YF$121,$V19,GD$3),'aux 4'!$W19)="","",INDEX($X$5:$YF$121,$V19,GD$3)))</f>
        <v/>
      </c>
      <c r="GE19" s="183" t="str">
        <f>IF(INDEX($X$5:$YF$121,$V19,GD$3)="","",IF(INDEX('aux 1'!$BN$12:$CE$231,INDEX($X$5:$YF$121,$V19,GD$3),'aux 4'!$W19)="","",INDEX($X$5:$YF$121,$V19,GD$3)))</f>
        <v/>
      </c>
      <c r="GF19" s="183" t="str">
        <f>IF(INDEX($X$5:$YF$121,$V19,GD$3)="","",IF(INDEX('aux 1'!$CG$12:$CX$231,INDEX($X$5:$YF$121,$V19,GD$3),'aux 4'!$W19)="","",INDEX($X$5:$YF$121,$V19,GD$3)))</f>
        <v/>
      </c>
      <c r="GG19" s="183" t="str">
        <f>IF(INDEX($X$5:$YF$121,$V19,GD$3)="","",IF(INDEX('aux 1'!$CZ$12:$DQ$231,INDEX($X$5:$YF$121,$V19,GD$3),'aux 4'!$W19)="","",INDEX($X$5:$YF$121,$V19,GD$3)))</f>
        <v/>
      </c>
      <c r="GH19" s="181" t="str">
        <f t="shared" si="45"/>
        <v/>
      </c>
      <c r="GI19" s="181" t="str">
        <f t="shared" si="46"/>
        <v/>
      </c>
      <c r="GJ19" s="181" t="str">
        <f t="shared" si="46"/>
        <v/>
      </c>
      <c r="GK19" s="181" t="str">
        <f t="shared" si="46"/>
        <v/>
      </c>
      <c r="GL19" s="181" t="str">
        <f t="shared" si="46"/>
        <v/>
      </c>
      <c r="GM19" s="183" t="str">
        <f>IF(INDEX($X$5:$YF$121,$V19,GM$3)="","",IF(INDEX('aux 1'!$AU$12:$BL$231,INDEX($X$5:$YF$121,$V19,GM$3),'aux 4'!$W19)="","",INDEX($X$5:$YF$121,$V19,GM$3)))</f>
        <v/>
      </c>
      <c r="GN19" s="183" t="str">
        <f>IF(INDEX($X$5:$YF$121,$V19,GM$3)="","",IF(INDEX('aux 1'!$BN$12:$CE$231,INDEX($X$5:$YF$121,$V19,GM$3),'aux 4'!$W19)="","",INDEX($X$5:$YF$121,$V19,GM$3)))</f>
        <v/>
      </c>
      <c r="GO19" s="183" t="str">
        <f>IF(INDEX($X$5:$YF$121,$V19,GM$3)="","",IF(INDEX('aux 1'!$CG$12:$CX$231,INDEX($X$5:$YF$121,$V19,GM$3),'aux 4'!$W19)="","",INDEX($X$5:$YF$121,$V19,GM$3)))</f>
        <v/>
      </c>
      <c r="GP19" s="183" t="str">
        <f>IF(INDEX($X$5:$YF$121,$V19,GM$3)="","",IF(INDEX('aux 1'!$CZ$12:$DQ$231,INDEX($X$5:$YF$121,$V19,GM$3),'aux 4'!$W19)="","",INDEX($X$5:$YF$121,$V19,GM$3)))</f>
        <v/>
      </c>
      <c r="GQ19" s="181" t="str">
        <f t="shared" si="47"/>
        <v/>
      </c>
      <c r="GR19" s="181" t="str">
        <f t="shared" si="48"/>
        <v/>
      </c>
      <c r="GS19" s="181" t="str">
        <f t="shared" si="48"/>
        <v/>
      </c>
      <c r="GT19" s="181" t="str">
        <f t="shared" si="48"/>
        <v/>
      </c>
      <c r="GU19" s="181" t="str">
        <f t="shared" si="48"/>
        <v/>
      </c>
      <c r="GV19" s="183" t="str">
        <f>IF(INDEX($X$5:$YF$121,$V19,GV$3)="","",IF(INDEX('aux 1'!$AU$12:$BL$231,INDEX($X$5:$YF$121,$V19,GV$3),'aux 4'!$W19)="","",INDEX($X$5:$YF$121,$V19,GV$3)))</f>
        <v/>
      </c>
      <c r="GW19" s="183" t="str">
        <f>IF(INDEX($X$5:$YF$121,$V19,GV$3)="","",IF(INDEX('aux 1'!$BN$12:$CE$231,INDEX($X$5:$YF$121,$V19,GV$3),'aux 4'!$W19)="","",INDEX($X$5:$YF$121,$V19,GV$3)))</f>
        <v/>
      </c>
      <c r="GX19" s="183" t="str">
        <f>IF(INDEX($X$5:$YF$121,$V19,GV$3)="","",IF(INDEX('aux 1'!$CG$12:$CX$231,INDEX($X$5:$YF$121,$V19,GV$3),'aux 4'!$W19)="","",INDEX($X$5:$YF$121,$V19,GV$3)))</f>
        <v/>
      </c>
      <c r="GY19" s="183" t="str">
        <f>IF(INDEX($X$5:$YF$121,$V19,GV$3)="","",IF(INDEX('aux 1'!$CZ$12:$DQ$231,INDEX($X$5:$YF$121,$V19,GV$3),'aux 4'!$W19)="","",INDEX($X$5:$YF$121,$V19,GV$3)))</f>
        <v/>
      </c>
      <c r="GZ19" s="181" t="str">
        <f t="shared" si="49"/>
        <v/>
      </c>
      <c r="HA19" s="181" t="str">
        <f t="shared" si="50"/>
        <v/>
      </c>
      <c r="HB19" s="181" t="str">
        <f t="shared" si="50"/>
        <v/>
      </c>
      <c r="HC19" s="181" t="str">
        <f t="shared" si="50"/>
        <v/>
      </c>
      <c r="HD19" s="181" t="str">
        <f t="shared" si="50"/>
        <v/>
      </c>
      <c r="HE19" s="183" t="str">
        <f>IF(INDEX($X$5:$YF$121,$V19,HE$3)="","",IF(INDEX('aux 1'!$AU$12:$BL$231,INDEX($X$5:$YF$121,$V19,HE$3),'aux 4'!$W19)="","",INDEX($X$5:$YF$121,$V19,HE$3)))</f>
        <v/>
      </c>
      <c r="HF19" s="183" t="str">
        <f>IF(INDEX($X$5:$YF$121,$V19,HE$3)="","",IF(INDEX('aux 1'!$BN$12:$CE$231,INDEX($X$5:$YF$121,$V19,HE$3),'aux 4'!$W19)="","",INDEX($X$5:$YF$121,$V19,HE$3)))</f>
        <v/>
      </c>
      <c r="HG19" s="183" t="str">
        <f>IF(INDEX($X$5:$YF$121,$V19,HE$3)="","",IF(INDEX('aux 1'!$CG$12:$CX$231,INDEX($X$5:$YF$121,$V19,HE$3),'aux 4'!$W19)="","",INDEX($X$5:$YF$121,$V19,HE$3)))</f>
        <v/>
      </c>
      <c r="HH19" s="183" t="str">
        <f>IF(INDEX($X$5:$YF$121,$V19,HE$3)="","",IF(INDEX('aux 1'!$CZ$12:$DQ$231,INDEX($X$5:$YF$121,$V19,HE$3),'aux 4'!$W19)="","",INDEX($X$5:$YF$121,$V19,HE$3)))</f>
        <v/>
      </c>
      <c r="HI19" s="181" t="str">
        <f t="shared" si="51"/>
        <v/>
      </c>
      <c r="HJ19" s="181" t="str">
        <f t="shared" si="52"/>
        <v/>
      </c>
      <c r="HK19" s="181" t="str">
        <f t="shared" si="52"/>
        <v/>
      </c>
      <c r="HL19" s="181" t="str">
        <f t="shared" si="52"/>
        <v/>
      </c>
      <c r="HM19" s="181" t="str">
        <f t="shared" si="52"/>
        <v/>
      </c>
      <c r="HN19" s="183" t="str">
        <f>IF(INDEX($X$5:$YF$121,$V19,HN$3)="","",IF(INDEX('aux 1'!$AU$12:$BL$231,INDEX($X$5:$YF$121,$V19,HN$3),'aux 4'!$W19)="","",INDEX($X$5:$YF$121,$V19,HN$3)))</f>
        <v/>
      </c>
      <c r="HO19" s="183" t="str">
        <f>IF(INDEX($X$5:$YF$121,$V19,HN$3)="","",IF(INDEX('aux 1'!$BN$12:$CE$231,INDEX($X$5:$YF$121,$V19,HN$3),'aux 4'!$W19)="","",INDEX($X$5:$YF$121,$V19,HN$3)))</f>
        <v/>
      </c>
      <c r="HP19" s="183" t="str">
        <f>IF(INDEX($X$5:$YF$121,$V19,HN$3)="","",IF(INDEX('aux 1'!$CG$12:$CX$231,INDEX($X$5:$YF$121,$V19,HN$3),'aux 4'!$W19)="","",INDEX($X$5:$YF$121,$V19,HN$3)))</f>
        <v/>
      </c>
      <c r="HQ19" s="183" t="str">
        <f>IF(INDEX($X$5:$YF$121,$V19,HN$3)="","",IF(INDEX('aux 1'!$CZ$12:$DQ$231,INDEX($X$5:$YF$121,$V19,HN$3),'aux 4'!$W19)="","",INDEX($X$5:$YF$121,$V19,HN$3)))</f>
        <v/>
      </c>
      <c r="HR19" s="181" t="str">
        <f t="shared" si="53"/>
        <v/>
      </c>
      <c r="HS19" s="181" t="str">
        <f t="shared" si="54"/>
        <v/>
      </c>
      <c r="HT19" s="181" t="str">
        <f t="shared" si="54"/>
        <v/>
      </c>
      <c r="HU19" s="181" t="str">
        <f t="shared" si="54"/>
        <v/>
      </c>
      <c r="HV19" s="181" t="str">
        <f t="shared" si="54"/>
        <v/>
      </c>
    </row>
    <row r="20" spans="1:230" x14ac:dyDescent="0.25">
      <c r="A20" s="190">
        <f t="shared" si="67"/>
        <v>19</v>
      </c>
      <c r="B20" s="190" t="str">
        <f t="shared" si="66"/>
        <v>-</v>
      </c>
      <c r="C20" s="190">
        <f t="shared" si="68"/>
        <v>20</v>
      </c>
      <c r="D20" s="196" t="str">
        <f t="shared" si="57"/>
        <v/>
      </c>
      <c r="E20" s="196" t="str">
        <f t="shared" si="58"/>
        <v/>
      </c>
      <c r="F20" s="196" t="str">
        <f t="shared" si="59"/>
        <v/>
      </c>
      <c r="G20" s="196" t="str">
        <f t="shared" si="60"/>
        <v/>
      </c>
      <c r="H20" s="196" t="str">
        <f t="shared" si="61"/>
        <v/>
      </c>
      <c r="J20" s="190">
        <f t="shared" si="62"/>
        <v>19</v>
      </c>
      <c r="K20" s="190" t="str">
        <f t="shared" si="63"/>
        <v>-</v>
      </c>
      <c r="L20" s="190">
        <f t="shared" si="7"/>
        <v>20</v>
      </c>
      <c r="M20" s="196" t="str">
        <f t="shared" si="69"/>
        <v/>
      </c>
      <c r="N20" s="196" t="str">
        <f t="shared" si="69"/>
        <v/>
      </c>
      <c r="O20" s="196" t="str">
        <f t="shared" si="69"/>
        <v/>
      </c>
      <c r="P20" s="196" t="str">
        <f t="shared" si="69"/>
        <v/>
      </c>
      <c r="Q20" s="196" t="str">
        <f t="shared" si="69"/>
        <v/>
      </c>
      <c r="S20" s="180">
        <f t="shared" si="5"/>
        <v>16</v>
      </c>
      <c r="T20" s="186">
        <v>18</v>
      </c>
      <c r="U20" s="188" t="str">
        <f>INDEX('aux 1'!$KN$12:$LG$231,'aux 4'!$T20,$A$6)</f>
        <v/>
      </c>
      <c r="V20" s="187">
        <f t="shared" si="64"/>
        <v>1</v>
      </c>
      <c r="W20" s="178">
        <f t="shared" si="65"/>
        <v>13</v>
      </c>
      <c r="X20" s="183" t="str">
        <f>IF(INDEX($X$5:$YF$121,$V20,X$3)="","",IF(INDEX('aux 1'!$AU$12:$BL$231,INDEX($X$5:$YF$121,$V20,X$3),'aux 4'!$W20)="","",INDEX($X$5:$YF$121,$V20,X$3)))</f>
        <v/>
      </c>
      <c r="Y20" s="183" t="str">
        <f>IF(INDEX($X$5:$YF$121,$V20,X$3)="","",IF(INDEX('aux 1'!$BN$12:$CE$231,INDEX($X$5:$YF$121,$V20,X$3),'aux 4'!$W20)="","",INDEX($X$5:$YF$121,$V20,X$3)))</f>
        <v/>
      </c>
      <c r="Z20" s="183" t="str">
        <f>IF(INDEX($X$5:$YF$121,$V20,X$3)="","",IF(INDEX('aux 1'!$CG$12:$CX$231,INDEX($X$5:$YF$121,$V20,X$3),'aux 4'!$W20)="","",INDEX($X$5:$YF$121,$V20,X$3)))</f>
        <v/>
      </c>
      <c r="AA20" s="183" t="str">
        <f>IF(INDEX($X$5:$YF$121,$V20,X$3)="","",IF(INDEX('aux 1'!$CZ$12:$DQ$231,INDEX($X$5:$YF$121,$V20,X$3),'aux 4'!$W20)="","",INDEX($X$5:$YF$121,$V20,X$3)))</f>
        <v/>
      </c>
      <c r="AB20" s="181" t="str">
        <f t="shared" si="9"/>
        <v/>
      </c>
      <c r="AC20" s="181" t="str">
        <f t="shared" si="10"/>
        <v/>
      </c>
      <c r="AD20" s="181" t="str">
        <f t="shared" si="10"/>
        <v/>
      </c>
      <c r="AE20" s="181" t="str">
        <f t="shared" si="10"/>
        <v/>
      </c>
      <c r="AF20" s="181" t="str">
        <f t="shared" si="10"/>
        <v/>
      </c>
      <c r="AG20" s="183" t="str">
        <f>IF(INDEX($X$5:$YF$121,$V20,AG$3)="","",IF(INDEX('aux 1'!$AU$12:$BL$231,INDEX($X$5:$YF$121,$V20,AG$3),'aux 4'!$W20)="","",INDEX($X$5:$YF$121,$V20,AG$3)))</f>
        <v/>
      </c>
      <c r="AH20" s="183" t="str">
        <f>IF(INDEX($X$5:$YF$121,$V20,AG$3)="","",IF(INDEX('aux 1'!$BN$12:$CE$231,INDEX($X$5:$YF$121,$V20,AG$3),'aux 4'!$W20)="","",INDEX($X$5:$YF$121,$V20,AG$3)))</f>
        <v/>
      </c>
      <c r="AI20" s="183" t="str">
        <f>IF(INDEX($X$5:$YF$121,$V20,AG$3)="","",IF(INDEX('aux 1'!$CG$12:$CX$231,INDEX($X$5:$YF$121,$V20,AG$3),'aux 4'!$W20)="","",INDEX($X$5:$YF$121,$V20,AG$3)))</f>
        <v/>
      </c>
      <c r="AJ20" s="183" t="str">
        <f>IF(INDEX($X$5:$YF$121,$V20,AG$3)="","",IF(INDEX('aux 1'!$CZ$12:$DQ$231,INDEX($X$5:$YF$121,$V20,AG$3),'aux 4'!$W20)="","",INDEX($X$5:$YF$121,$V20,AG$3)))</f>
        <v/>
      </c>
      <c r="AK20" s="181" t="str">
        <f t="shared" si="11"/>
        <v/>
      </c>
      <c r="AL20" s="181" t="str">
        <f t="shared" si="12"/>
        <v/>
      </c>
      <c r="AM20" s="181" t="str">
        <f t="shared" si="12"/>
        <v/>
      </c>
      <c r="AN20" s="181" t="str">
        <f t="shared" si="12"/>
        <v/>
      </c>
      <c r="AO20" s="181" t="str">
        <f t="shared" si="12"/>
        <v/>
      </c>
      <c r="AP20" s="183" t="str">
        <f>IF(INDEX($X$5:$YF$121,$V20,AP$3)="","",IF(INDEX('aux 1'!$AU$12:$BL$231,INDEX($X$5:$YF$121,$V20,AP$3),'aux 4'!$W20)="","",INDEX($X$5:$YF$121,$V20,AP$3)))</f>
        <v/>
      </c>
      <c r="AQ20" s="183" t="str">
        <f>IF(INDEX($X$5:$YF$121,$V20,AP$3)="","",IF(INDEX('aux 1'!$BN$12:$CE$231,INDEX($X$5:$YF$121,$V20,AP$3),'aux 4'!$W20)="","",INDEX($X$5:$YF$121,$V20,AP$3)))</f>
        <v/>
      </c>
      <c r="AR20" s="183" t="str">
        <f>IF(INDEX($X$5:$YF$121,$V20,AP$3)="","",IF(INDEX('aux 1'!$CG$12:$CX$231,INDEX($X$5:$YF$121,$V20,AP$3),'aux 4'!$W20)="","",INDEX($X$5:$YF$121,$V20,AP$3)))</f>
        <v/>
      </c>
      <c r="AS20" s="183" t="str">
        <f>IF(INDEX($X$5:$YF$121,$V20,AP$3)="","",IF(INDEX('aux 1'!$CZ$12:$DQ$231,INDEX($X$5:$YF$121,$V20,AP$3),'aux 4'!$W20)="","",INDEX($X$5:$YF$121,$V20,AP$3)))</f>
        <v/>
      </c>
      <c r="AT20" s="181" t="str">
        <f t="shared" si="13"/>
        <v/>
      </c>
      <c r="AU20" s="181" t="str">
        <f t="shared" si="14"/>
        <v/>
      </c>
      <c r="AV20" s="181" t="str">
        <f t="shared" si="14"/>
        <v/>
      </c>
      <c r="AW20" s="181" t="str">
        <f t="shared" si="14"/>
        <v/>
      </c>
      <c r="AX20" s="181" t="str">
        <f t="shared" si="14"/>
        <v/>
      </c>
      <c r="AY20" s="183" t="str">
        <f>IF(INDEX($X$5:$YF$121,$V20,AY$3)="","",IF(INDEX('aux 1'!$AU$12:$BL$231,INDEX($X$5:$YF$121,$V20,AY$3),'aux 4'!$W20)="","",INDEX($X$5:$YF$121,$V20,AY$3)))</f>
        <v/>
      </c>
      <c r="AZ20" s="183" t="str">
        <f>IF(INDEX($X$5:$YF$121,$V20,AY$3)="","",IF(INDEX('aux 1'!$BN$12:$CE$231,INDEX($X$5:$YF$121,$V20,AY$3),'aux 4'!$W20)="","",INDEX($X$5:$YF$121,$V20,AY$3)))</f>
        <v/>
      </c>
      <c r="BA20" s="183" t="str">
        <f>IF(INDEX($X$5:$YF$121,$V20,AY$3)="","",IF(INDEX('aux 1'!$CG$12:$CX$231,INDEX($X$5:$YF$121,$V20,AY$3),'aux 4'!$W20)="","",INDEX($X$5:$YF$121,$V20,AY$3)))</f>
        <v/>
      </c>
      <c r="BB20" s="183" t="str">
        <f>IF(INDEX($X$5:$YF$121,$V20,AY$3)="","",IF(INDEX('aux 1'!$CZ$12:$DQ$231,INDEX($X$5:$YF$121,$V20,AY$3),'aux 4'!$W20)="","",INDEX($X$5:$YF$121,$V20,AY$3)))</f>
        <v/>
      </c>
      <c r="BC20" s="181" t="str">
        <f t="shared" si="15"/>
        <v/>
      </c>
      <c r="BD20" s="181" t="str">
        <f t="shared" si="16"/>
        <v/>
      </c>
      <c r="BE20" s="181" t="str">
        <f t="shared" si="16"/>
        <v/>
      </c>
      <c r="BF20" s="181" t="str">
        <f t="shared" si="16"/>
        <v/>
      </c>
      <c r="BG20" s="181" t="str">
        <f t="shared" si="16"/>
        <v/>
      </c>
      <c r="BH20" s="183" t="str">
        <f>IF(INDEX($X$5:$YF$121,$V20,BH$3)="","",IF(INDEX('aux 1'!$AU$12:$BL$231,INDEX($X$5:$YF$121,$V20,BH$3),'aux 4'!$W20)="","",INDEX($X$5:$YF$121,$V20,BH$3)))</f>
        <v/>
      </c>
      <c r="BI20" s="183" t="str">
        <f>IF(INDEX($X$5:$YF$121,$V20,BH$3)="","",IF(INDEX('aux 1'!$BN$12:$CE$231,INDEX($X$5:$YF$121,$V20,BH$3),'aux 4'!$W20)="","",INDEX($X$5:$YF$121,$V20,BH$3)))</f>
        <v/>
      </c>
      <c r="BJ20" s="183" t="str">
        <f>IF(INDEX($X$5:$YF$121,$V20,BH$3)="","",IF(INDEX('aux 1'!$CG$12:$CX$231,INDEX($X$5:$YF$121,$V20,BH$3),'aux 4'!$W20)="","",INDEX($X$5:$YF$121,$V20,BH$3)))</f>
        <v/>
      </c>
      <c r="BK20" s="183" t="str">
        <f>IF(INDEX($X$5:$YF$121,$V20,BH$3)="","",IF(INDEX('aux 1'!$CZ$12:$DQ$231,INDEX($X$5:$YF$121,$V20,BH$3),'aux 4'!$W20)="","",INDEX($X$5:$YF$121,$V20,BH$3)))</f>
        <v/>
      </c>
      <c r="BL20" s="181" t="str">
        <f t="shared" si="17"/>
        <v/>
      </c>
      <c r="BM20" s="181" t="str">
        <f t="shared" si="18"/>
        <v/>
      </c>
      <c r="BN20" s="181" t="str">
        <f t="shared" si="18"/>
        <v/>
      </c>
      <c r="BO20" s="181" t="str">
        <f t="shared" si="18"/>
        <v/>
      </c>
      <c r="BP20" s="181" t="str">
        <f t="shared" si="18"/>
        <v/>
      </c>
      <c r="BQ20" s="183" t="str">
        <f>IF(INDEX($X$5:$YF$121,$V20,BQ$3)="","",IF(INDEX('aux 1'!$AU$12:$BL$231,INDEX($X$5:$YF$121,$V20,BQ$3),'aux 4'!$W20)="","",INDEX($X$5:$YF$121,$V20,BQ$3)))</f>
        <v/>
      </c>
      <c r="BR20" s="183" t="str">
        <f>IF(INDEX($X$5:$YF$121,$V20,BQ$3)="","",IF(INDEX('aux 1'!$BN$12:$CE$231,INDEX($X$5:$YF$121,$V20,BQ$3),'aux 4'!$W20)="","",INDEX($X$5:$YF$121,$V20,BQ$3)))</f>
        <v/>
      </c>
      <c r="BS20" s="183" t="str">
        <f>IF(INDEX($X$5:$YF$121,$V20,BQ$3)="","",IF(INDEX('aux 1'!$CG$12:$CX$231,INDEX($X$5:$YF$121,$V20,BQ$3),'aux 4'!$W20)="","",INDEX($X$5:$YF$121,$V20,BQ$3)))</f>
        <v/>
      </c>
      <c r="BT20" s="183" t="str">
        <f>IF(INDEX($X$5:$YF$121,$V20,BQ$3)="","",IF(INDEX('aux 1'!$CZ$12:$DQ$231,INDEX($X$5:$YF$121,$V20,BQ$3),'aux 4'!$W20)="","",INDEX($X$5:$YF$121,$V20,BQ$3)))</f>
        <v/>
      </c>
      <c r="BU20" s="181" t="str">
        <f t="shared" si="19"/>
        <v/>
      </c>
      <c r="BV20" s="181" t="str">
        <f t="shared" si="20"/>
        <v/>
      </c>
      <c r="BW20" s="181" t="str">
        <f t="shared" si="20"/>
        <v/>
      </c>
      <c r="BX20" s="181" t="str">
        <f t="shared" si="20"/>
        <v/>
      </c>
      <c r="BY20" s="181" t="str">
        <f t="shared" si="20"/>
        <v/>
      </c>
      <c r="BZ20" s="183" t="str">
        <f>IF(INDEX($X$5:$YF$121,$V20,BZ$3)="","",IF(INDEX('aux 1'!$AU$12:$BL$231,INDEX($X$5:$YF$121,$V20,BZ$3),'aux 4'!$W20)="","",INDEX($X$5:$YF$121,$V20,BZ$3)))</f>
        <v/>
      </c>
      <c r="CA20" s="183" t="str">
        <f>IF(INDEX($X$5:$YF$121,$V20,BZ$3)="","",IF(INDEX('aux 1'!$BN$12:$CE$231,INDEX($X$5:$YF$121,$V20,BZ$3),'aux 4'!$W20)="","",INDEX($X$5:$YF$121,$V20,BZ$3)))</f>
        <v/>
      </c>
      <c r="CB20" s="183" t="str">
        <f>IF(INDEX($X$5:$YF$121,$V20,BZ$3)="","",IF(INDEX('aux 1'!$CG$12:$CX$231,INDEX($X$5:$YF$121,$V20,BZ$3),'aux 4'!$W20)="","",INDEX($X$5:$YF$121,$V20,BZ$3)))</f>
        <v/>
      </c>
      <c r="CC20" s="183" t="str">
        <f>IF(INDEX($X$5:$YF$121,$V20,BZ$3)="","",IF(INDEX('aux 1'!$CZ$12:$DQ$231,INDEX($X$5:$YF$121,$V20,BZ$3),'aux 4'!$W20)="","",INDEX($X$5:$YF$121,$V20,BZ$3)))</f>
        <v/>
      </c>
      <c r="CD20" s="181" t="str">
        <f t="shared" si="21"/>
        <v/>
      </c>
      <c r="CE20" s="181" t="str">
        <f t="shared" si="22"/>
        <v/>
      </c>
      <c r="CF20" s="181" t="str">
        <f t="shared" si="22"/>
        <v/>
      </c>
      <c r="CG20" s="181" t="str">
        <f t="shared" si="22"/>
        <v/>
      </c>
      <c r="CH20" s="181" t="str">
        <f t="shared" si="22"/>
        <v/>
      </c>
      <c r="CI20" s="183" t="str">
        <f>IF(INDEX($X$5:$YF$121,$V20,CI$3)="","",IF(INDEX('aux 1'!$AU$12:$BL$231,INDEX($X$5:$YF$121,$V20,CI$3),'aux 4'!$W20)="","",INDEX($X$5:$YF$121,$V20,CI$3)))</f>
        <v/>
      </c>
      <c r="CJ20" s="183" t="str">
        <f>IF(INDEX($X$5:$YF$121,$V20,CI$3)="","",IF(INDEX('aux 1'!$BN$12:$CE$231,INDEX($X$5:$YF$121,$V20,CI$3),'aux 4'!$W20)="","",INDEX($X$5:$YF$121,$V20,CI$3)))</f>
        <v/>
      </c>
      <c r="CK20" s="183" t="str">
        <f>IF(INDEX($X$5:$YF$121,$V20,CI$3)="","",IF(INDEX('aux 1'!$CG$12:$CX$231,INDEX($X$5:$YF$121,$V20,CI$3),'aux 4'!$W20)="","",INDEX($X$5:$YF$121,$V20,CI$3)))</f>
        <v/>
      </c>
      <c r="CL20" s="183" t="str">
        <f>IF(INDEX($X$5:$YF$121,$V20,CI$3)="","",IF(INDEX('aux 1'!$CZ$12:$DQ$231,INDEX($X$5:$YF$121,$V20,CI$3),'aux 4'!$W20)="","",INDEX($X$5:$YF$121,$V20,CI$3)))</f>
        <v/>
      </c>
      <c r="CM20" s="181" t="str">
        <f t="shared" si="23"/>
        <v/>
      </c>
      <c r="CN20" s="181" t="str">
        <f t="shared" si="24"/>
        <v/>
      </c>
      <c r="CO20" s="181" t="str">
        <f t="shared" si="24"/>
        <v/>
      </c>
      <c r="CP20" s="181" t="str">
        <f t="shared" si="24"/>
        <v/>
      </c>
      <c r="CQ20" s="181" t="str">
        <f t="shared" si="24"/>
        <v/>
      </c>
      <c r="CR20" s="183" t="str">
        <f>IF(INDEX($X$5:$YF$121,$V20,CR$3)="","",IF(INDEX('aux 1'!$AU$12:$BL$231,INDEX($X$5:$YF$121,$V20,CR$3),'aux 4'!$W20)="","",INDEX($X$5:$YF$121,$V20,CR$3)))</f>
        <v/>
      </c>
      <c r="CS20" s="183" t="str">
        <f>IF(INDEX($X$5:$YF$121,$V20,CR$3)="","",IF(INDEX('aux 1'!$BN$12:$CE$231,INDEX($X$5:$YF$121,$V20,CR$3),'aux 4'!$W20)="","",INDEX($X$5:$YF$121,$V20,CR$3)))</f>
        <v/>
      </c>
      <c r="CT20" s="183" t="str">
        <f>IF(INDEX($X$5:$YF$121,$V20,CR$3)="","",IF(INDEX('aux 1'!$CG$12:$CX$231,INDEX($X$5:$YF$121,$V20,CR$3),'aux 4'!$W20)="","",INDEX($X$5:$YF$121,$V20,CR$3)))</f>
        <v/>
      </c>
      <c r="CU20" s="183" t="str">
        <f>IF(INDEX($X$5:$YF$121,$V20,CR$3)="","",IF(INDEX('aux 1'!$CZ$12:$DQ$231,INDEX($X$5:$YF$121,$V20,CR$3),'aux 4'!$W20)="","",INDEX($X$5:$YF$121,$V20,CR$3)))</f>
        <v/>
      </c>
      <c r="CV20" s="181" t="str">
        <f t="shared" si="25"/>
        <v/>
      </c>
      <c r="CW20" s="181" t="str">
        <f t="shared" si="26"/>
        <v/>
      </c>
      <c r="CX20" s="181" t="str">
        <f t="shared" si="26"/>
        <v/>
      </c>
      <c r="CY20" s="181" t="str">
        <f t="shared" si="26"/>
        <v/>
      </c>
      <c r="CZ20" s="181" t="str">
        <f t="shared" si="26"/>
        <v/>
      </c>
      <c r="DA20" s="183" t="str">
        <f>IF(INDEX($X$5:$YF$121,$V20,DA$3)="","",IF(INDEX('aux 1'!$AU$12:$BL$231,INDEX($X$5:$YF$121,$V20,DA$3),'aux 4'!$W20)="","",INDEX($X$5:$YF$121,$V20,DA$3)))</f>
        <v/>
      </c>
      <c r="DB20" s="183" t="str">
        <f>IF(INDEX($X$5:$YF$121,$V20,DA$3)="","",IF(INDEX('aux 1'!$BN$12:$CE$231,INDEX($X$5:$YF$121,$V20,DA$3),'aux 4'!$W20)="","",INDEX($X$5:$YF$121,$V20,DA$3)))</f>
        <v/>
      </c>
      <c r="DC20" s="183" t="str">
        <f>IF(INDEX($X$5:$YF$121,$V20,DA$3)="","",IF(INDEX('aux 1'!$CG$12:$CX$231,INDEX($X$5:$YF$121,$V20,DA$3),'aux 4'!$W20)="","",INDEX($X$5:$YF$121,$V20,DA$3)))</f>
        <v/>
      </c>
      <c r="DD20" s="183" t="str">
        <f>IF(INDEX($X$5:$YF$121,$V20,DA$3)="","",IF(INDEX('aux 1'!$CZ$12:$DQ$231,INDEX($X$5:$YF$121,$V20,DA$3),'aux 4'!$W20)="","",INDEX($X$5:$YF$121,$V20,DA$3)))</f>
        <v/>
      </c>
      <c r="DE20" s="181" t="str">
        <f t="shared" si="27"/>
        <v/>
      </c>
      <c r="DF20" s="181" t="str">
        <f t="shared" si="28"/>
        <v/>
      </c>
      <c r="DG20" s="181" t="str">
        <f t="shared" si="28"/>
        <v/>
      </c>
      <c r="DH20" s="181" t="str">
        <f t="shared" si="28"/>
        <v/>
      </c>
      <c r="DI20" s="181" t="str">
        <f t="shared" si="28"/>
        <v/>
      </c>
      <c r="DJ20" s="183" t="str">
        <f>IF(INDEX($X$5:$YF$121,$V20,DJ$3)="","",IF(INDEX('aux 1'!$AU$12:$BL$231,INDEX($X$5:$YF$121,$V20,DJ$3),'aux 4'!$W20)="","",INDEX($X$5:$YF$121,$V20,DJ$3)))</f>
        <v/>
      </c>
      <c r="DK20" s="183" t="str">
        <f>IF(INDEX($X$5:$YF$121,$V20,DJ$3)="","",IF(INDEX('aux 1'!$BN$12:$CE$231,INDEX($X$5:$YF$121,$V20,DJ$3),'aux 4'!$W20)="","",INDEX($X$5:$YF$121,$V20,DJ$3)))</f>
        <v/>
      </c>
      <c r="DL20" s="183" t="str">
        <f>IF(INDEX($X$5:$YF$121,$V20,DJ$3)="","",IF(INDEX('aux 1'!$CG$12:$CX$231,INDEX($X$5:$YF$121,$V20,DJ$3),'aux 4'!$W20)="","",INDEX($X$5:$YF$121,$V20,DJ$3)))</f>
        <v/>
      </c>
      <c r="DM20" s="183" t="str">
        <f>IF(INDEX($X$5:$YF$121,$V20,DJ$3)="","",IF(INDEX('aux 1'!$CZ$12:$DQ$231,INDEX($X$5:$YF$121,$V20,DJ$3),'aux 4'!$W20)="","",INDEX($X$5:$YF$121,$V20,DJ$3)))</f>
        <v/>
      </c>
      <c r="DN20" s="181" t="str">
        <f t="shared" si="29"/>
        <v/>
      </c>
      <c r="DO20" s="181" t="str">
        <f t="shared" si="30"/>
        <v/>
      </c>
      <c r="DP20" s="181" t="str">
        <f t="shared" si="30"/>
        <v/>
      </c>
      <c r="DQ20" s="181" t="str">
        <f t="shared" si="30"/>
        <v/>
      </c>
      <c r="DR20" s="181" t="str">
        <f t="shared" si="30"/>
        <v/>
      </c>
      <c r="DS20" s="183" t="str">
        <f>IF(INDEX($X$5:$YF$121,$V20,DS$3)="","",IF(INDEX('aux 1'!$AU$12:$BL$231,INDEX($X$5:$YF$121,$V20,DS$3),'aux 4'!$W20)="","",INDEX($X$5:$YF$121,$V20,DS$3)))</f>
        <v/>
      </c>
      <c r="DT20" s="183" t="str">
        <f>IF(INDEX($X$5:$YF$121,$V20,DS$3)="","",IF(INDEX('aux 1'!$BN$12:$CE$231,INDEX($X$5:$YF$121,$V20,DS$3),'aux 4'!$W20)="","",INDEX($X$5:$YF$121,$V20,DS$3)))</f>
        <v/>
      </c>
      <c r="DU20" s="183" t="str">
        <f>IF(INDEX($X$5:$YF$121,$V20,DS$3)="","",IF(INDEX('aux 1'!$CG$12:$CX$231,INDEX($X$5:$YF$121,$V20,DS$3),'aux 4'!$W20)="","",INDEX($X$5:$YF$121,$V20,DS$3)))</f>
        <v/>
      </c>
      <c r="DV20" s="183" t="str">
        <f>IF(INDEX($X$5:$YF$121,$V20,DS$3)="","",IF(INDEX('aux 1'!$CZ$12:$DQ$231,INDEX($X$5:$YF$121,$V20,DS$3),'aux 4'!$W20)="","",INDEX($X$5:$YF$121,$V20,DS$3)))</f>
        <v/>
      </c>
      <c r="DW20" s="181" t="str">
        <f t="shared" si="31"/>
        <v/>
      </c>
      <c r="DX20" s="181" t="str">
        <f t="shared" si="32"/>
        <v/>
      </c>
      <c r="DY20" s="181" t="str">
        <f t="shared" si="32"/>
        <v/>
      </c>
      <c r="DZ20" s="181" t="str">
        <f t="shared" si="32"/>
        <v/>
      </c>
      <c r="EA20" s="181" t="str">
        <f t="shared" si="32"/>
        <v/>
      </c>
      <c r="EB20" s="183" t="str">
        <f>IF(INDEX($X$5:$YF$121,$V20,EB$3)="","",IF(INDEX('aux 1'!$AU$12:$BL$231,INDEX($X$5:$YF$121,$V20,EB$3),'aux 4'!$W20)="","",INDEX($X$5:$YF$121,$V20,EB$3)))</f>
        <v/>
      </c>
      <c r="EC20" s="183" t="str">
        <f>IF(INDEX($X$5:$YF$121,$V20,EB$3)="","",IF(INDEX('aux 1'!$BN$12:$CE$231,INDEX($X$5:$YF$121,$V20,EB$3),'aux 4'!$W20)="","",INDEX($X$5:$YF$121,$V20,EB$3)))</f>
        <v/>
      </c>
      <c r="ED20" s="183" t="str">
        <f>IF(INDEX($X$5:$YF$121,$V20,EB$3)="","",IF(INDEX('aux 1'!$CG$12:$CX$231,INDEX($X$5:$YF$121,$V20,EB$3),'aux 4'!$W20)="","",INDEX($X$5:$YF$121,$V20,EB$3)))</f>
        <v/>
      </c>
      <c r="EE20" s="183" t="str">
        <f>IF(INDEX($X$5:$YF$121,$V20,EB$3)="","",IF(INDEX('aux 1'!$CZ$12:$DQ$231,INDEX($X$5:$YF$121,$V20,EB$3),'aux 4'!$W20)="","",INDEX($X$5:$YF$121,$V20,EB$3)))</f>
        <v/>
      </c>
      <c r="EF20" s="181" t="str">
        <f t="shared" si="33"/>
        <v/>
      </c>
      <c r="EG20" s="181" t="str">
        <f t="shared" si="34"/>
        <v/>
      </c>
      <c r="EH20" s="181" t="str">
        <f t="shared" si="34"/>
        <v/>
      </c>
      <c r="EI20" s="181" t="str">
        <f t="shared" si="34"/>
        <v/>
      </c>
      <c r="EJ20" s="181" t="str">
        <f t="shared" si="34"/>
        <v/>
      </c>
      <c r="EK20" s="183" t="str">
        <f>IF(INDEX($X$5:$YF$121,$V20,EK$3)="","",IF(INDEX('aux 1'!$AU$12:$BL$231,INDEX($X$5:$YF$121,$V20,EK$3),'aux 4'!$W20)="","",INDEX($X$5:$YF$121,$V20,EK$3)))</f>
        <v/>
      </c>
      <c r="EL20" s="183" t="str">
        <f>IF(INDEX($X$5:$YF$121,$V20,EK$3)="","",IF(INDEX('aux 1'!$BN$12:$CE$231,INDEX($X$5:$YF$121,$V20,EK$3),'aux 4'!$W20)="","",INDEX($X$5:$YF$121,$V20,EK$3)))</f>
        <v/>
      </c>
      <c r="EM20" s="183" t="str">
        <f>IF(INDEX($X$5:$YF$121,$V20,EK$3)="","",IF(INDEX('aux 1'!$CG$12:$CX$231,INDEX($X$5:$YF$121,$V20,EK$3),'aux 4'!$W20)="","",INDEX($X$5:$YF$121,$V20,EK$3)))</f>
        <v/>
      </c>
      <c r="EN20" s="183" t="str">
        <f>IF(INDEX($X$5:$YF$121,$V20,EK$3)="","",IF(INDEX('aux 1'!$CZ$12:$DQ$231,INDEX($X$5:$YF$121,$V20,EK$3),'aux 4'!$W20)="","",INDEX($X$5:$YF$121,$V20,EK$3)))</f>
        <v/>
      </c>
      <c r="EO20" s="181" t="str">
        <f t="shared" si="35"/>
        <v/>
      </c>
      <c r="EP20" s="181" t="str">
        <f t="shared" si="36"/>
        <v/>
      </c>
      <c r="EQ20" s="181" t="str">
        <f t="shared" si="36"/>
        <v/>
      </c>
      <c r="ER20" s="181" t="str">
        <f t="shared" si="36"/>
        <v/>
      </c>
      <c r="ES20" s="181" t="str">
        <f t="shared" si="36"/>
        <v/>
      </c>
      <c r="ET20" s="183" t="str">
        <f>IF(INDEX($X$5:$YF$121,$V20,ET$3)="","",IF(INDEX('aux 1'!$AU$12:$BL$231,INDEX($X$5:$YF$121,$V20,ET$3),'aux 4'!$W20)="","",INDEX($X$5:$YF$121,$V20,ET$3)))</f>
        <v/>
      </c>
      <c r="EU20" s="183" t="str">
        <f>IF(INDEX($X$5:$YF$121,$V20,ET$3)="","",IF(INDEX('aux 1'!$BN$12:$CE$231,INDEX($X$5:$YF$121,$V20,ET$3),'aux 4'!$W20)="","",INDEX($X$5:$YF$121,$V20,ET$3)))</f>
        <v/>
      </c>
      <c r="EV20" s="183" t="str">
        <f>IF(INDEX($X$5:$YF$121,$V20,ET$3)="","",IF(INDEX('aux 1'!$CG$12:$CX$231,INDEX($X$5:$YF$121,$V20,ET$3),'aux 4'!$W20)="","",INDEX($X$5:$YF$121,$V20,ET$3)))</f>
        <v/>
      </c>
      <c r="EW20" s="183" t="str">
        <f>IF(INDEX($X$5:$YF$121,$V20,ET$3)="","",IF(INDEX('aux 1'!$CZ$12:$DQ$231,INDEX($X$5:$YF$121,$V20,ET$3),'aux 4'!$W20)="","",INDEX($X$5:$YF$121,$V20,ET$3)))</f>
        <v/>
      </c>
      <c r="EX20" s="181" t="str">
        <f t="shared" si="37"/>
        <v/>
      </c>
      <c r="EY20" s="181" t="str">
        <f t="shared" si="38"/>
        <v/>
      </c>
      <c r="EZ20" s="181" t="str">
        <f t="shared" si="38"/>
        <v/>
      </c>
      <c r="FA20" s="181" t="str">
        <f t="shared" si="38"/>
        <v/>
      </c>
      <c r="FB20" s="181" t="str">
        <f t="shared" si="38"/>
        <v/>
      </c>
      <c r="FC20" s="183" t="str">
        <f>IF(INDEX($X$5:$YF$121,$V20,FC$3)="","",IF(INDEX('aux 1'!$AU$12:$BL$231,INDEX($X$5:$YF$121,$V20,FC$3),'aux 4'!$W20)="","",INDEX($X$5:$YF$121,$V20,FC$3)))</f>
        <v/>
      </c>
      <c r="FD20" s="183" t="str">
        <f>IF(INDEX($X$5:$YF$121,$V20,FC$3)="","",IF(INDEX('aux 1'!$BN$12:$CE$231,INDEX($X$5:$YF$121,$V20,FC$3),'aux 4'!$W20)="","",INDEX($X$5:$YF$121,$V20,FC$3)))</f>
        <v/>
      </c>
      <c r="FE20" s="183" t="str">
        <f>IF(INDEX($X$5:$YF$121,$V20,FC$3)="","",IF(INDEX('aux 1'!$CG$12:$CX$231,INDEX($X$5:$YF$121,$V20,FC$3),'aux 4'!$W20)="","",INDEX($X$5:$YF$121,$V20,FC$3)))</f>
        <v/>
      </c>
      <c r="FF20" s="183" t="str">
        <f>IF(INDEX($X$5:$YF$121,$V20,FC$3)="","",IF(INDEX('aux 1'!$CZ$12:$DQ$231,INDEX($X$5:$YF$121,$V20,FC$3),'aux 4'!$W20)="","",INDEX($X$5:$YF$121,$V20,FC$3)))</f>
        <v/>
      </c>
      <c r="FG20" s="181" t="str">
        <f t="shared" si="39"/>
        <v/>
      </c>
      <c r="FH20" s="181" t="str">
        <f t="shared" si="40"/>
        <v/>
      </c>
      <c r="FI20" s="181" t="str">
        <f t="shared" si="40"/>
        <v/>
      </c>
      <c r="FJ20" s="181" t="str">
        <f t="shared" si="40"/>
        <v/>
      </c>
      <c r="FK20" s="181" t="str">
        <f t="shared" si="40"/>
        <v/>
      </c>
      <c r="FL20" s="183" t="str">
        <f>IF(INDEX($X$5:$YF$121,$V20,FL$3)="","",IF(INDEX('aux 1'!$AU$12:$BL$231,INDEX($X$5:$YF$121,$V20,FL$3),'aux 4'!$W20)="","",INDEX($X$5:$YF$121,$V20,FL$3)))</f>
        <v/>
      </c>
      <c r="FM20" s="183" t="str">
        <f>IF(INDEX($X$5:$YF$121,$V20,FL$3)="","",IF(INDEX('aux 1'!$BN$12:$CE$231,INDEX($X$5:$YF$121,$V20,FL$3),'aux 4'!$W20)="","",INDEX($X$5:$YF$121,$V20,FL$3)))</f>
        <v/>
      </c>
      <c r="FN20" s="183" t="str">
        <f>IF(INDEX($X$5:$YF$121,$V20,FL$3)="","",IF(INDEX('aux 1'!$CG$12:$CX$231,INDEX($X$5:$YF$121,$V20,FL$3),'aux 4'!$W20)="","",INDEX($X$5:$YF$121,$V20,FL$3)))</f>
        <v/>
      </c>
      <c r="FO20" s="183" t="str">
        <f>IF(INDEX($X$5:$YF$121,$V20,FL$3)="","",IF(INDEX('aux 1'!$CZ$12:$DQ$231,INDEX($X$5:$YF$121,$V20,FL$3),'aux 4'!$W20)="","",INDEX($X$5:$YF$121,$V20,FL$3)))</f>
        <v/>
      </c>
      <c r="FP20" s="181" t="str">
        <f t="shared" si="41"/>
        <v/>
      </c>
      <c r="FQ20" s="181" t="str">
        <f t="shared" si="42"/>
        <v/>
      </c>
      <c r="FR20" s="181" t="str">
        <f t="shared" si="42"/>
        <v/>
      </c>
      <c r="FS20" s="181" t="str">
        <f t="shared" si="42"/>
        <v/>
      </c>
      <c r="FT20" s="181" t="str">
        <f t="shared" si="42"/>
        <v/>
      </c>
      <c r="FU20" s="183" t="str">
        <f>IF(INDEX($X$5:$YF$121,$V20,FU$3)="","",IF(INDEX('aux 1'!$AU$12:$BL$231,INDEX($X$5:$YF$121,$V20,FU$3),'aux 4'!$W20)="","",INDEX($X$5:$YF$121,$V20,FU$3)))</f>
        <v/>
      </c>
      <c r="FV20" s="183" t="str">
        <f>IF(INDEX($X$5:$YF$121,$V20,FU$3)="","",IF(INDEX('aux 1'!$BN$12:$CE$231,INDEX($X$5:$YF$121,$V20,FU$3),'aux 4'!$W20)="","",INDEX($X$5:$YF$121,$V20,FU$3)))</f>
        <v/>
      </c>
      <c r="FW20" s="183" t="str">
        <f>IF(INDEX($X$5:$YF$121,$V20,FU$3)="","",IF(INDEX('aux 1'!$CG$12:$CX$231,INDEX($X$5:$YF$121,$V20,FU$3),'aux 4'!$W20)="","",INDEX($X$5:$YF$121,$V20,FU$3)))</f>
        <v/>
      </c>
      <c r="FX20" s="183" t="str">
        <f>IF(INDEX($X$5:$YF$121,$V20,FU$3)="","",IF(INDEX('aux 1'!$CZ$12:$DQ$231,INDEX($X$5:$YF$121,$V20,FU$3),'aux 4'!$W20)="","",INDEX($X$5:$YF$121,$V20,FU$3)))</f>
        <v/>
      </c>
      <c r="FY20" s="181" t="str">
        <f t="shared" si="43"/>
        <v/>
      </c>
      <c r="FZ20" s="181" t="str">
        <f t="shared" si="44"/>
        <v/>
      </c>
      <c r="GA20" s="181" t="str">
        <f t="shared" si="44"/>
        <v/>
      </c>
      <c r="GB20" s="181" t="str">
        <f t="shared" si="44"/>
        <v/>
      </c>
      <c r="GC20" s="181" t="str">
        <f t="shared" si="44"/>
        <v/>
      </c>
      <c r="GD20" s="183" t="str">
        <f>IF(INDEX($X$5:$YF$121,$V20,GD$3)="","",IF(INDEX('aux 1'!$AU$12:$BL$231,INDEX($X$5:$YF$121,$V20,GD$3),'aux 4'!$W20)="","",INDEX($X$5:$YF$121,$V20,GD$3)))</f>
        <v/>
      </c>
      <c r="GE20" s="183" t="str">
        <f>IF(INDEX($X$5:$YF$121,$V20,GD$3)="","",IF(INDEX('aux 1'!$BN$12:$CE$231,INDEX($X$5:$YF$121,$V20,GD$3),'aux 4'!$W20)="","",INDEX($X$5:$YF$121,$V20,GD$3)))</f>
        <v/>
      </c>
      <c r="GF20" s="183" t="str">
        <f>IF(INDEX($X$5:$YF$121,$V20,GD$3)="","",IF(INDEX('aux 1'!$CG$12:$CX$231,INDEX($X$5:$YF$121,$V20,GD$3),'aux 4'!$W20)="","",INDEX($X$5:$YF$121,$V20,GD$3)))</f>
        <v/>
      </c>
      <c r="GG20" s="183" t="str">
        <f>IF(INDEX($X$5:$YF$121,$V20,GD$3)="","",IF(INDEX('aux 1'!$CZ$12:$DQ$231,INDEX($X$5:$YF$121,$V20,GD$3),'aux 4'!$W20)="","",INDEX($X$5:$YF$121,$V20,GD$3)))</f>
        <v/>
      </c>
      <c r="GH20" s="181" t="str">
        <f t="shared" si="45"/>
        <v/>
      </c>
      <c r="GI20" s="181" t="str">
        <f t="shared" si="46"/>
        <v/>
      </c>
      <c r="GJ20" s="181" t="str">
        <f t="shared" si="46"/>
        <v/>
      </c>
      <c r="GK20" s="181" t="str">
        <f t="shared" si="46"/>
        <v/>
      </c>
      <c r="GL20" s="181" t="str">
        <f t="shared" si="46"/>
        <v/>
      </c>
      <c r="GM20" s="183" t="str">
        <f>IF(INDEX($X$5:$YF$121,$V20,GM$3)="","",IF(INDEX('aux 1'!$AU$12:$BL$231,INDEX($X$5:$YF$121,$V20,GM$3),'aux 4'!$W20)="","",INDEX($X$5:$YF$121,$V20,GM$3)))</f>
        <v/>
      </c>
      <c r="GN20" s="183" t="str">
        <f>IF(INDEX($X$5:$YF$121,$V20,GM$3)="","",IF(INDEX('aux 1'!$BN$12:$CE$231,INDEX($X$5:$YF$121,$V20,GM$3),'aux 4'!$W20)="","",INDEX($X$5:$YF$121,$V20,GM$3)))</f>
        <v/>
      </c>
      <c r="GO20" s="183" t="str">
        <f>IF(INDEX($X$5:$YF$121,$V20,GM$3)="","",IF(INDEX('aux 1'!$CG$12:$CX$231,INDEX($X$5:$YF$121,$V20,GM$3),'aux 4'!$W20)="","",INDEX($X$5:$YF$121,$V20,GM$3)))</f>
        <v/>
      </c>
      <c r="GP20" s="183" t="str">
        <f>IF(INDEX($X$5:$YF$121,$V20,GM$3)="","",IF(INDEX('aux 1'!$CZ$12:$DQ$231,INDEX($X$5:$YF$121,$V20,GM$3),'aux 4'!$W20)="","",INDEX($X$5:$YF$121,$V20,GM$3)))</f>
        <v/>
      </c>
      <c r="GQ20" s="181" t="str">
        <f t="shared" si="47"/>
        <v/>
      </c>
      <c r="GR20" s="181" t="str">
        <f t="shared" si="48"/>
        <v/>
      </c>
      <c r="GS20" s="181" t="str">
        <f t="shared" si="48"/>
        <v/>
      </c>
      <c r="GT20" s="181" t="str">
        <f t="shared" si="48"/>
        <v/>
      </c>
      <c r="GU20" s="181" t="str">
        <f t="shared" si="48"/>
        <v/>
      </c>
      <c r="GV20" s="183" t="str">
        <f>IF(INDEX($X$5:$YF$121,$V20,GV$3)="","",IF(INDEX('aux 1'!$AU$12:$BL$231,INDEX($X$5:$YF$121,$V20,GV$3),'aux 4'!$W20)="","",INDEX($X$5:$YF$121,$V20,GV$3)))</f>
        <v/>
      </c>
      <c r="GW20" s="183" t="str">
        <f>IF(INDEX($X$5:$YF$121,$V20,GV$3)="","",IF(INDEX('aux 1'!$BN$12:$CE$231,INDEX($X$5:$YF$121,$V20,GV$3),'aux 4'!$W20)="","",INDEX($X$5:$YF$121,$V20,GV$3)))</f>
        <v/>
      </c>
      <c r="GX20" s="183" t="str">
        <f>IF(INDEX($X$5:$YF$121,$V20,GV$3)="","",IF(INDEX('aux 1'!$CG$12:$CX$231,INDEX($X$5:$YF$121,$V20,GV$3),'aux 4'!$W20)="","",INDEX($X$5:$YF$121,$V20,GV$3)))</f>
        <v/>
      </c>
      <c r="GY20" s="183" t="str">
        <f>IF(INDEX($X$5:$YF$121,$V20,GV$3)="","",IF(INDEX('aux 1'!$CZ$12:$DQ$231,INDEX($X$5:$YF$121,$V20,GV$3),'aux 4'!$W20)="","",INDEX($X$5:$YF$121,$V20,GV$3)))</f>
        <v/>
      </c>
      <c r="GZ20" s="181" t="str">
        <f t="shared" si="49"/>
        <v/>
      </c>
      <c r="HA20" s="181" t="str">
        <f t="shared" si="50"/>
        <v/>
      </c>
      <c r="HB20" s="181" t="str">
        <f t="shared" si="50"/>
        <v/>
      </c>
      <c r="HC20" s="181" t="str">
        <f t="shared" si="50"/>
        <v/>
      </c>
      <c r="HD20" s="181" t="str">
        <f t="shared" si="50"/>
        <v/>
      </c>
      <c r="HE20" s="183" t="str">
        <f>IF(INDEX($X$5:$YF$121,$V20,HE$3)="","",IF(INDEX('aux 1'!$AU$12:$BL$231,INDEX($X$5:$YF$121,$V20,HE$3),'aux 4'!$W20)="","",INDEX($X$5:$YF$121,$V20,HE$3)))</f>
        <v/>
      </c>
      <c r="HF20" s="183" t="str">
        <f>IF(INDEX($X$5:$YF$121,$V20,HE$3)="","",IF(INDEX('aux 1'!$BN$12:$CE$231,INDEX($X$5:$YF$121,$V20,HE$3),'aux 4'!$W20)="","",INDEX($X$5:$YF$121,$V20,HE$3)))</f>
        <v/>
      </c>
      <c r="HG20" s="183" t="str">
        <f>IF(INDEX($X$5:$YF$121,$V20,HE$3)="","",IF(INDEX('aux 1'!$CG$12:$CX$231,INDEX($X$5:$YF$121,$V20,HE$3),'aux 4'!$W20)="","",INDEX($X$5:$YF$121,$V20,HE$3)))</f>
        <v/>
      </c>
      <c r="HH20" s="183" t="str">
        <f>IF(INDEX($X$5:$YF$121,$V20,HE$3)="","",IF(INDEX('aux 1'!$CZ$12:$DQ$231,INDEX($X$5:$YF$121,$V20,HE$3),'aux 4'!$W20)="","",INDEX($X$5:$YF$121,$V20,HE$3)))</f>
        <v/>
      </c>
      <c r="HI20" s="181" t="str">
        <f t="shared" si="51"/>
        <v/>
      </c>
      <c r="HJ20" s="181" t="str">
        <f t="shared" si="52"/>
        <v/>
      </c>
      <c r="HK20" s="181" t="str">
        <f t="shared" si="52"/>
        <v/>
      </c>
      <c r="HL20" s="181" t="str">
        <f t="shared" si="52"/>
        <v/>
      </c>
      <c r="HM20" s="181" t="str">
        <f t="shared" si="52"/>
        <v/>
      </c>
      <c r="HN20" s="183" t="str">
        <f>IF(INDEX($X$5:$YF$121,$V20,HN$3)="","",IF(INDEX('aux 1'!$AU$12:$BL$231,INDEX($X$5:$YF$121,$V20,HN$3),'aux 4'!$W20)="","",INDEX($X$5:$YF$121,$V20,HN$3)))</f>
        <v/>
      </c>
      <c r="HO20" s="183" t="str">
        <f>IF(INDEX($X$5:$YF$121,$V20,HN$3)="","",IF(INDEX('aux 1'!$BN$12:$CE$231,INDEX($X$5:$YF$121,$V20,HN$3),'aux 4'!$W20)="","",INDEX($X$5:$YF$121,$V20,HN$3)))</f>
        <v/>
      </c>
      <c r="HP20" s="183" t="str">
        <f>IF(INDEX($X$5:$YF$121,$V20,HN$3)="","",IF(INDEX('aux 1'!$CG$12:$CX$231,INDEX($X$5:$YF$121,$V20,HN$3),'aux 4'!$W20)="","",INDEX($X$5:$YF$121,$V20,HN$3)))</f>
        <v/>
      </c>
      <c r="HQ20" s="183" t="str">
        <f>IF(INDEX($X$5:$YF$121,$V20,HN$3)="","",IF(INDEX('aux 1'!$CZ$12:$DQ$231,INDEX($X$5:$YF$121,$V20,HN$3),'aux 4'!$W20)="","",INDEX($X$5:$YF$121,$V20,HN$3)))</f>
        <v/>
      </c>
      <c r="HR20" s="181" t="str">
        <f t="shared" si="53"/>
        <v/>
      </c>
      <c r="HS20" s="181" t="str">
        <f t="shared" si="54"/>
        <v/>
      </c>
      <c r="HT20" s="181" t="str">
        <f t="shared" si="54"/>
        <v/>
      </c>
      <c r="HU20" s="181" t="str">
        <f t="shared" si="54"/>
        <v/>
      </c>
      <c r="HV20" s="181" t="str">
        <f t="shared" si="54"/>
        <v/>
      </c>
    </row>
    <row r="21" spans="1:230" x14ac:dyDescent="0.25">
      <c r="A21" s="190">
        <f t="shared" si="67"/>
        <v>20</v>
      </c>
      <c r="B21" s="190" t="str">
        <f t="shared" si="66"/>
        <v>-</v>
      </c>
      <c r="C21" s="190">
        <f t="shared" si="68"/>
        <v>21</v>
      </c>
      <c r="D21" s="196" t="str">
        <f t="shared" si="57"/>
        <v/>
      </c>
      <c r="E21" s="196" t="str">
        <f t="shared" si="58"/>
        <v/>
      </c>
      <c r="F21" s="196" t="str">
        <f t="shared" si="59"/>
        <v/>
      </c>
      <c r="G21" s="196" t="str">
        <f t="shared" si="60"/>
        <v/>
      </c>
      <c r="H21" s="196" t="str">
        <f t="shared" si="61"/>
        <v/>
      </c>
      <c r="J21" s="190">
        <f t="shared" si="62"/>
        <v>20</v>
      </c>
      <c r="K21" s="190" t="str">
        <f t="shared" si="63"/>
        <v>-</v>
      </c>
      <c r="L21" s="190">
        <f t="shared" si="7"/>
        <v>21</v>
      </c>
      <c r="M21" s="196" t="str">
        <f t="shared" si="69"/>
        <v/>
      </c>
      <c r="N21" s="196" t="str">
        <f t="shared" si="69"/>
        <v/>
      </c>
      <c r="O21" s="196" t="str">
        <f t="shared" si="69"/>
        <v/>
      </c>
      <c r="P21" s="196" t="str">
        <f t="shared" si="69"/>
        <v/>
      </c>
      <c r="Q21" s="196" t="str">
        <f t="shared" si="69"/>
        <v/>
      </c>
      <c r="S21" s="180">
        <f t="shared" si="5"/>
        <v>17</v>
      </c>
      <c r="T21" s="186">
        <v>19</v>
      </c>
      <c r="U21" s="188" t="str">
        <f>INDEX('aux 1'!$KN$12:$LG$231,'aux 4'!$T21,$A$6)</f>
        <v/>
      </c>
      <c r="V21" s="187">
        <f t="shared" si="64"/>
        <v>1</v>
      </c>
      <c r="W21" s="178">
        <f t="shared" si="65"/>
        <v>14</v>
      </c>
      <c r="X21" s="183" t="str">
        <f>IF(INDEX($X$5:$YF$121,$V21,X$3)="","",IF(INDEX('aux 1'!$AU$12:$BL$231,INDEX($X$5:$YF$121,$V21,X$3),'aux 4'!$W21)="","",INDEX($X$5:$YF$121,$V21,X$3)))</f>
        <v/>
      </c>
      <c r="Y21" s="183" t="str">
        <f>IF(INDEX($X$5:$YF$121,$V21,X$3)="","",IF(INDEX('aux 1'!$BN$12:$CE$231,INDEX($X$5:$YF$121,$V21,X$3),'aux 4'!$W21)="","",INDEX($X$5:$YF$121,$V21,X$3)))</f>
        <v/>
      </c>
      <c r="Z21" s="183" t="str">
        <f>IF(INDEX($X$5:$YF$121,$V21,X$3)="","",IF(INDEX('aux 1'!$CG$12:$CX$231,INDEX($X$5:$YF$121,$V21,X$3),'aux 4'!$W21)="","",INDEX($X$5:$YF$121,$V21,X$3)))</f>
        <v/>
      </c>
      <c r="AA21" s="183" t="str">
        <f>IF(INDEX($X$5:$YF$121,$V21,X$3)="","",IF(INDEX('aux 1'!$CZ$12:$DQ$231,INDEX($X$5:$YF$121,$V21,X$3),'aux 4'!$W21)="","",INDEX($X$5:$YF$121,$V21,X$3)))</f>
        <v/>
      </c>
      <c r="AB21" s="181" t="str">
        <f t="shared" si="9"/>
        <v/>
      </c>
      <c r="AC21" s="181" t="str">
        <f t="shared" si="10"/>
        <v/>
      </c>
      <c r="AD21" s="181" t="str">
        <f t="shared" si="10"/>
        <v/>
      </c>
      <c r="AE21" s="181" t="str">
        <f t="shared" si="10"/>
        <v/>
      </c>
      <c r="AF21" s="181" t="str">
        <f t="shared" si="10"/>
        <v/>
      </c>
      <c r="AG21" s="183" t="str">
        <f>IF(INDEX($X$5:$YF$121,$V21,AG$3)="","",IF(INDEX('aux 1'!$AU$12:$BL$231,INDEX($X$5:$YF$121,$V21,AG$3),'aux 4'!$W21)="","",INDEX($X$5:$YF$121,$V21,AG$3)))</f>
        <v/>
      </c>
      <c r="AH21" s="183" t="str">
        <f>IF(INDEX($X$5:$YF$121,$V21,AG$3)="","",IF(INDEX('aux 1'!$BN$12:$CE$231,INDEX($X$5:$YF$121,$V21,AG$3),'aux 4'!$W21)="","",INDEX($X$5:$YF$121,$V21,AG$3)))</f>
        <v/>
      </c>
      <c r="AI21" s="183" t="str">
        <f>IF(INDEX($X$5:$YF$121,$V21,AG$3)="","",IF(INDEX('aux 1'!$CG$12:$CX$231,INDEX($X$5:$YF$121,$V21,AG$3),'aux 4'!$W21)="","",INDEX($X$5:$YF$121,$V21,AG$3)))</f>
        <v/>
      </c>
      <c r="AJ21" s="183" t="str">
        <f>IF(INDEX($X$5:$YF$121,$V21,AG$3)="","",IF(INDEX('aux 1'!$CZ$12:$DQ$231,INDEX($X$5:$YF$121,$V21,AG$3),'aux 4'!$W21)="","",INDEX($X$5:$YF$121,$V21,AG$3)))</f>
        <v/>
      </c>
      <c r="AK21" s="181" t="str">
        <f t="shared" si="11"/>
        <v/>
      </c>
      <c r="AL21" s="181" t="str">
        <f t="shared" si="12"/>
        <v/>
      </c>
      <c r="AM21" s="181" t="str">
        <f t="shared" si="12"/>
        <v/>
      </c>
      <c r="AN21" s="181" t="str">
        <f t="shared" si="12"/>
        <v/>
      </c>
      <c r="AO21" s="181" t="str">
        <f t="shared" si="12"/>
        <v/>
      </c>
      <c r="AP21" s="183" t="str">
        <f>IF(INDEX($X$5:$YF$121,$V21,AP$3)="","",IF(INDEX('aux 1'!$AU$12:$BL$231,INDEX($X$5:$YF$121,$V21,AP$3),'aux 4'!$W21)="","",INDEX($X$5:$YF$121,$V21,AP$3)))</f>
        <v/>
      </c>
      <c r="AQ21" s="183" t="str">
        <f>IF(INDEX($X$5:$YF$121,$V21,AP$3)="","",IF(INDEX('aux 1'!$BN$12:$CE$231,INDEX($X$5:$YF$121,$V21,AP$3),'aux 4'!$W21)="","",INDEX($X$5:$YF$121,$V21,AP$3)))</f>
        <v/>
      </c>
      <c r="AR21" s="183" t="str">
        <f>IF(INDEX($X$5:$YF$121,$V21,AP$3)="","",IF(INDEX('aux 1'!$CG$12:$CX$231,INDEX($X$5:$YF$121,$V21,AP$3),'aux 4'!$W21)="","",INDEX($X$5:$YF$121,$V21,AP$3)))</f>
        <v/>
      </c>
      <c r="AS21" s="183" t="str">
        <f>IF(INDEX($X$5:$YF$121,$V21,AP$3)="","",IF(INDEX('aux 1'!$CZ$12:$DQ$231,INDEX($X$5:$YF$121,$V21,AP$3),'aux 4'!$W21)="","",INDEX($X$5:$YF$121,$V21,AP$3)))</f>
        <v/>
      </c>
      <c r="AT21" s="181" t="str">
        <f t="shared" si="13"/>
        <v/>
      </c>
      <c r="AU21" s="181" t="str">
        <f t="shared" si="14"/>
        <v/>
      </c>
      <c r="AV21" s="181" t="str">
        <f t="shared" si="14"/>
        <v/>
      </c>
      <c r="AW21" s="181" t="str">
        <f t="shared" si="14"/>
        <v/>
      </c>
      <c r="AX21" s="181" t="str">
        <f t="shared" si="14"/>
        <v/>
      </c>
      <c r="AY21" s="183" t="str">
        <f>IF(INDEX($X$5:$YF$121,$V21,AY$3)="","",IF(INDEX('aux 1'!$AU$12:$BL$231,INDEX($X$5:$YF$121,$V21,AY$3),'aux 4'!$W21)="","",INDEX($X$5:$YF$121,$V21,AY$3)))</f>
        <v/>
      </c>
      <c r="AZ21" s="183" t="str">
        <f>IF(INDEX($X$5:$YF$121,$V21,AY$3)="","",IF(INDEX('aux 1'!$BN$12:$CE$231,INDEX($X$5:$YF$121,$V21,AY$3),'aux 4'!$W21)="","",INDEX($X$5:$YF$121,$V21,AY$3)))</f>
        <v/>
      </c>
      <c r="BA21" s="183" t="str">
        <f>IF(INDEX($X$5:$YF$121,$V21,AY$3)="","",IF(INDEX('aux 1'!$CG$12:$CX$231,INDEX($X$5:$YF$121,$V21,AY$3),'aux 4'!$W21)="","",INDEX($X$5:$YF$121,$V21,AY$3)))</f>
        <v/>
      </c>
      <c r="BB21" s="183" t="str">
        <f>IF(INDEX($X$5:$YF$121,$V21,AY$3)="","",IF(INDEX('aux 1'!$CZ$12:$DQ$231,INDEX($X$5:$YF$121,$V21,AY$3),'aux 4'!$W21)="","",INDEX($X$5:$YF$121,$V21,AY$3)))</f>
        <v/>
      </c>
      <c r="BC21" s="181" t="str">
        <f t="shared" si="15"/>
        <v/>
      </c>
      <c r="BD21" s="181" t="str">
        <f t="shared" si="16"/>
        <v/>
      </c>
      <c r="BE21" s="181" t="str">
        <f t="shared" si="16"/>
        <v/>
      </c>
      <c r="BF21" s="181" t="str">
        <f t="shared" si="16"/>
        <v/>
      </c>
      <c r="BG21" s="181" t="str">
        <f t="shared" si="16"/>
        <v/>
      </c>
      <c r="BH21" s="183" t="str">
        <f>IF(INDEX($X$5:$YF$121,$V21,BH$3)="","",IF(INDEX('aux 1'!$AU$12:$BL$231,INDEX($X$5:$YF$121,$V21,BH$3),'aux 4'!$W21)="","",INDEX($X$5:$YF$121,$V21,BH$3)))</f>
        <v/>
      </c>
      <c r="BI21" s="183" t="str">
        <f>IF(INDEX($X$5:$YF$121,$V21,BH$3)="","",IF(INDEX('aux 1'!$BN$12:$CE$231,INDEX($X$5:$YF$121,$V21,BH$3),'aux 4'!$W21)="","",INDEX($X$5:$YF$121,$V21,BH$3)))</f>
        <v/>
      </c>
      <c r="BJ21" s="183" t="str">
        <f>IF(INDEX($X$5:$YF$121,$V21,BH$3)="","",IF(INDEX('aux 1'!$CG$12:$CX$231,INDEX($X$5:$YF$121,$V21,BH$3),'aux 4'!$W21)="","",INDEX($X$5:$YF$121,$V21,BH$3)))</f>
        <v/>
      </c>
      <c r="BK21" s="183" t="str">
        <f>IF(INDEX($X$5:$YF$121,$V21,BH$3)="","",IF(INDEX('aux 1'!$CZ$12:$DQ$231,INDEX($X$5:$YF$121,$V21,BH$3),'aux 4'!$W21)="","",INDEX($X$5:$YF$121,$V21,BH$3)))</f>
        <v/>
      </c>
      <c r="BL21" s="181" t="str">
        <f t="shared" si="17"/>
        <v/>
      </c>
      <c r="BM21" s="181" t="str">
        <f t="shared" si="18"/>
        <v/>
      </c>
      <c r="BN21" s="181" t="str">
        <f t="shared" si="18"/>
        <v/>
      </c>
      <c r="BO21" s="181" t="str">
        <f t="shared" si="18"/>
        <v/>
      </c>
      <c r="BP21" s="181" t="str">
        <f t="shared" si="18"/>
        <v/>
      </c>
      <c r="BQ21" s="183" t="str">
        <f>IF(INDEX($X$5:$YF$121,$V21,BQ$3)="","",IF(INDEX('aux 1'!$AU$12:$BL$231,INDEX($X$5:$YF$121,$V21,BQ$3),'aux 4'!$W21)="","",INDEX($X$5:$YF$121,$V21,BQ$3)))</f>
        <v/>
      </c>
      <c r="BR21" s="183" t="str">
        <f>IF(INDEX($X$5:$YF$121,$V21,BQ$3)="","",IF(INDEX('aux 1'!$BN$12:$CE$231,INDEX($X$5:$YF$121,$V21,BQ$3),'aux 4'!$W21)="","",INDEX($X$5:$YF$121,$V21,BQ$3)))</f>
        <v/>
      </c>
      <c r="BS21" s="183" t="str">
        <f>IF(INDEX($X$5:$YF$121,$V21,BQ$3)="","",IF(INDEX('aux 1'!$CG$12:$CX$231,INDEX($X$5:$YF$121,$V21,BQ$3),'aux 4'!$W21)="","",INDEX($X$5:$YF$121,$V21,BQ$3)))</f>
        <v/>
      </c>
      <c r="BT21" s="183" t="str">
        <f>IF(INDEX($X$5:$YF$121,$V21,BQ$3)="","",IF(INDEX('aux 1'!$CZ$12:$DQ$231,INDEX($X$5:$YF$121,$V21,BQ$3),'aux 4'!$W21)="","",INDEX($X$5:$YF$121,$V21,BQ$3)))</f>
        <v/>
      </c>
      <c r="BU21" s="181" t="str">
        <f t="shared" si="19"/>
        <v/>
      </c>
      <c r="BV21" s="181" t="str">
        <f t="shared" si="20"/>
        <v/>
      </c>
      <c r="BW21" s="181" t="str">
        <f t="shared" si="20"/>
        <v/>
      </c>
      <c r="BX21" s="181" t="str">
        <f t="shared" si="20"/>
        <v/>
      </c>
      <c r="BY21" s="181" t="str">
        <f t="shared" si="20"/>
        <v/>
      </c>
      <c r="BZ21" s="183" t="str">
        <f>IF(INDEX($X$5:$YF$121,$V21,BZ$3)="","",IF(INDEX('aux 1'!$AU$12:$BL$231,INDEX($X$5:$YF$121,$V21,BZ$3),'aux 4'!$W21)="","",INDEX($X$5:$YF$121,$V21,BZ$3)))</f>
        <v/>
      </c>
      <c r="CA21" s="183" t="str">
        <f>IF(INDEX($X$5:$YF$121,$V21,BZ$3)="","",IF(INDEX('aux 1'!$BN$12:$CE$231,INDEX($X$5:$YF$121,$V21,BZ$3),'aux 4'!$W21)="","",INDEX($X$5:$YF$121,$V21,BZ$3)))</f>
        <v/>
      </c>
      <c r="CB21" s="183" t="str">
        <f>IF(INDEX($X$5:$YF$121,$V21,BZ$3)="","",IF(INDEX('aux 1'!$CG$12:$CX$231,INDEX($X$5:$YF$121,$V21,BZ$3),'aux 4'!$W21)="","",INDEX($X$5:$YF$121,$V21,BZ$3)))</f>
        <v/>
      </c>
      <c r="CC21" s="183" t="str">
        <f>IF(INDEX($X$5:$YF$121,$V21,BZ$3)="","",IF(INDEX('aux 1'!$CZ$12:$DQ$231,INDEX($X$5:$YF$121,$V21,BZ$3),'aux 4'!$W21)="","",INDEX($X$5:$YF$121,$V21,BZ$3)))</f>
        <v/>
      </c>
      <c r="CD21" s="181" t="str">
        <f t="shared" si="21"/>
        <v/>
      </c>
      <c r="CE21" s="181" t="str">
        <f t="shared" si="22"/>
        <v/>
      </c>
      <c r="CF21" s="181" t="str">
        <f t="shared" si="22"/>
        <v/>
      </c>
      <c r="CG21" s="181" t="str">
        <f t="shared" si="22"/>
        <v/>
      </c>
      <c r="CH21" s="181" t="str">
        <f t="shared" si="22"/>
        <v/>
      </c>
      <c r="CI21" s="183" t="str">
        <f>IF(INDEX($X$5:$YF$121,$V21,CI$3)="","",IF(INDEX('aux 1'!$AU$12:$BL$231,INDEX($X$5:$YF$121,$V21,CI$3),'aux 4'!$W21)="","",INDEX($X$5:$YF$121,$V21,CI$3)))</f>
        <v/>
      </c>
      <c r="CJ21" s="183" t="str">
        <f>IF(INDEX($X$5:$YF$121,$V21,CI$3)="","",IF(INDEX('aux 1'!$BN$12:$CE$231,INDEX($X$5:$YF$121,$V21,CI$3),'aux 4'!$W21)="","",INDEX($X$5:$YF$121,$V21,CI$3)))</f>
        <v/>
      </c>
      <c r="CK21" s="183" t="str">
        <f>IF(INDEX($X$5:$YF$121,$V21,CI$3)="","",IF(INDEX('aux 1'!$CG$12:$CX$231,INDEX($X$5:$YF$121,$V21,CI$3),'aux 4'!$W21)="","",INDEX($X$5:$YF$121,$V21,CI$3)))</f>
        <v/>
      </c>
      <c r="CL21" s="183" t="str">
        <f>IF(INDEX($X$5:$YF$121,$V21,CI$3)="","",IF(INDEX('aux 1'!$CZ$12:$DQ$231,INDEX($X$5:$YF$121,$V21,CI$3),'aux 4'!$W21)="","",INDEX($X$5:$YF$121,$V21,CI$3)))</f>
        <v/>
      </c>
      <c r="CM21" s="181" t="str">
        <f t="shared" si="23"/>
        <v/>
      </c>
      <c r="CN21" s="181" t="str">
        <f t="shared" si="24"/>
        <v/>
      </c>
      <c r="CO21" s="181" t="str">
        <f t="shared" si="24"/>
        <v/>
      </c>
      <c r="CP21" s="181" t="str">
        <f t="shared" si="24"/>
        <v/>
      </c>
      <c r="CQ21" s="181" t="str">
        <f t="shared" si="24"/>
        <v/>
      </c>
      <c r="CR21" s="183" t="str">
        <f>IF(INDEX($X$5:$YF$121,$V21,CR$3)="","",IF(INDEX('aux 1'!$AU$12:$BL$231,INDEX($X$5:$YF$121,$V21,CR$3),'aux 4'!$W21)="","",INDEX($X$5:$YF$121,$V21,CR$3)))</f>
        <v/>
      </c>
      <c r="CS21" s="183" t="str">
        <f>IF(INDEX($X$5:$YF$121,$V21,CR$3)="","",IF(INDEX('aux 1'!$BN$12:$CE$231,INDEX($X$5:$YF$121,$V21,CR$3),'aux 4'!$W21)="","",INDEX($X$5:$YF$121,$V21,CR$3)))</f>
        <v/>
      </c>
      <c r="CT21" s="183" t="str">
        <f>IF(INDEX($X$5:$YF$121,$V21,CR$3)="","",IF(INDEX('aux 1'!$CG$12:$CX$231,INDEX($X$5:$YF$121,$V21,CR$3),'aux 4'!$W21)="","",INDEX($X$5:$YF$121,$V21,CR$3)))</f>
        <v/>
      </c>
      <c r="CU21" s="183" t="str">
        <f>IF(INDEX($X$5:$YF$121,$V21,CR$3)="","",IF(INDEX('aux 1'!$CZ$12:$DQ$231,INDEX($X$5:$YF$121,$V21,CR$3),'aux 4'!$W21)="","",INDEX($X$5:$YF$121,$V21,CR$3)))</f>
        <v/>
      </c>
      <c r="CV21" s="181" t="str">
        <f t="shared" si="25"/>
        <v/>
      </c>
      <c r="CW21" s="181" t="str">
        <f t="shared" si="26"/>
        <v/>
      </c>
      <c r="CX21" s="181" t="str">
        <f t="shared" si="26"/>
        <v/>
      </c>
      <c r="CY21" s="181" t="str">
        <f t="shared" si="26"/>
        <v/>
      </c>
      <c r="CZ21" s="181" t="str">
        <f t="shared" si="26"/>
        <v/>
      </c>
      <c r="DA21" s="183" t="str">
        <f>IF(INDEX($X$5:$YF$121,$V21,DA$3)="","",IF(INDEX('aux 1'!$AU$12:$BL$231,INDEX($X$5:$YF$121,$V21,DA$3),'aux 4'!$W21)="","",INDEX($X$5:$YF$121,$V21,DA$3)))</f>
        <v/>
      </c>
      <c r="DB21" s="183" t="str">
        <f>IF(INDEX($X$5:$YF$121,$V21,DA$3)="","",IF(INDEX('aux 1'!$BN$12:$CE$231,INDEX($X$5:$YF$121,$V21,DA$3),'aux 4'!$W21)="","",INDEX($X$5:$YF$121,$V21,DA$3)))</f>
        <v/>
      </c>
      <c r="DC21" s="183" t="str">
        <f>IF(INDEX($X$5:$YF$121,$V21,DA$3)="","",IF(INDEX('aux 1'!$CG$12:$CX$231,INDEX($X$5:$YF$121,$V21,DA$3),'aux 4'!$W21)="","",INDEX($X$5:$YF$121,$V21,DA$3)))</f>
        <v/>
      </c>
      <c r="DD21" s="183" t="str">
        <f>IF(INDEX($X$5:$YF$121,$V21,DA$3)="","",IF(INDEX('aux 1'!$CZ$12:$DQ$231,INDEX($X$5:$YF$121,$V21,DA$3),'aux 4'!$W21)="","",INDEX($X$5:$YF$121,$V21,DA$3)))</f>
        <v/>
      </c>
      <c r="DE21" s="181" t="str">
        <f t="shared" si="27"/>
        <v/>
      </c>
      <c r="DF21" s="181" t="str">
        <f t="shared" si="28"/>
        <v/>
      </c>
      <c r="DG21" s="181" t="str">
        <f t="shared" si="28"/>
        <v/>
      </c>
      <c r="DH21" s="181" t="str">
        <f t="shared" si="28"/>
        <v/>
      </c>
      <c r="DI21" s="181" t="str">
        <f t="shared" si="28"/>
        <v/>
      </c>
      <c r="DJ21" s="183" t="str">
        <f>IF(INDEX($X$5:$YF$121,$V21,DJ$3)="","",IF(INDEX('aux 1'!$AU$12:$BL$231,INDEX($X$5:$YF$121,$V21,DJ$3),'aux 4'!$W21)="","",INDEX($X$5:$YF$121,$V21,DJ$3)))</f>
        <v/>
      </c>
      <c r="DK21" s="183" t="str">
        <f>IF(INDEX($X$5:$YF$121,$V21,DJ$3)="","",IF(INDEX('aux 1'!$BN$12:$CE$231,INDEX($X$5:$YF$121,$V21,DJ$3),'aux 4'!$W21)="","",INDEX($X$5:$YF$121,$V21,DJ$3)))</f>
        <v/>
      </c>
      <c r="DL21" s="183" t="str">
        <f>IF(INDEX($X$5:$YF$121,$V21,DJ$3)="","",IF(INDEX('aux 1'!$CG$12:$CX$231,INDEX($X$5:$YF$121,$V21,DJ$3),'aux 4'!$W21)="","",INDEX($X$5:$YF$121,$V21,DJ$3)))</f>
        <v/>
      </c>
      <c r="DM21" s="183" t="str">
        <f>IF(INDEX($X$5:$YF$121,$V21,DJ$3)="","",IF(INDEX('aux 1'!$CZ$12:$DQ$231,INDEX($X$5:$YF$121,$V21,DJ$3),'aux 4'!$W21)="","",INDEX($X$5:$YF$121,$V21,DJ$3)))</f>
        <v/>
      </c>
      <c r="DN21" s="181" t="str">
        <f t="shared" si="29"/>
        <v/>
      </c>
      <c r="DO21" s="181" t="str">
        <f t="shared" si="30"/>
        <v/>
      </c>
      <c r="DP21" s="181" t="str">
        <f t="shared" si="30"/>
        <v/>
      </c>
      <c r="DQ21" s="181" t="str">
        <f t="shared" si="30"/>
        <v/>
      </c>
      <c r="DR21" s="181" t="str">
        <f t="shared" si="30"/>
        <v/>
      </c>
      <c r="DS21" s="183" t="str">
        <f>IF(INDEX($X$5:$YF$121,$V21,DS$3)="","",IF(INDEX('aux 1'!$AU$12:$BL$231,INDEX($X$5:$YF$121,$V21,DS$3),'aux 4'!$W21)="","",INDEX($X$5:$YF$121,$V21,DS$3)))</f>
        <v/>
      </c>
      <c r="DT21" s="183" t="str">
        <f>IF(INDEX($X$5:$YF$121,$V21,DS$3)="","",IF(INDEX('aux 1'!$BN$12:$CE$231,INDEX($X$5:$YF$121,$V21,DS$3),'aux 4'!$W21)="","",INDEX($X$5:$YF$121,$V21,DS$3)))</f>
        <v/>
      </c>
      <c r="DU21" s="183" t="str">
        <f>IF(INDEX($X$5:$YF$121,$V21,DS$3)="","",IF(INDEX('aux 1'!$CG$12:$CX$231,INDEX($X$5:$YF$121,$V21,DS$3),'aux 4'!$W21)="","",INDEX($X$5:$YF$121,$V21,DS$3)))</f>
        <v/>
      </c>
      <c r="DV21" s="183" t="str">
        <f>IF(INDEX($X$5:$YF$121,$V21,DS$3)="","",IF(INDEX('aux 1'!$CZ$12:$DQ$231,INDEX($X$5:$YF$121,$V21,DS$3),'aux 4'!$W21)="","",INDEX($X$5:$YF$121,$V21,DS$3)))</f>
        <v/>
      </c>
      <c r="DW21" s="181" t="str">
        <f t="shared" si="31"/>
        <v/>
      </c>
      <c r="DX21" s="181" t="str">
        <f t="shared" si="32"/>
        <v/>
      </c>
      <c r="DY21" s="181" t="str">
        <f t="shared" si="32"/>
        <v/>
      </c>
      <c r="DZ21" s="181" t="str">
        <f t="shared" si="32"/>
        <v/>
      </c>
      <c r="EA21" s="181" t="str">
        <f t="shared" si="32"/>
        <v/>
      </c>
      <c r="EB21" s="183" t="str">
        <f>IF(INDEX($X$5:$YF$121,$V21,EB$3)="","",IF(INDEX('aux 1'!$AU$12:$BL$231,INDEX($X$5:$YF$121,$V21,EB$3),'aux 4'!$W21)="","",INDEX($X$5:$YF$121,$V21,EB$3)))</f>
        <v/>
      </c>
      <c r="EC21" s="183" t="str">
        <f>IF(INDEX($X$5:$YF$121,$V21,EB$3)="","",IF(INDEX('aux 1'!$BN$12:$CE$231,INDEX($X$5:$YF$121,$V21,EB$3),'aux 4'!$W21)="","",INDEX($X$5:$YF$121,$V21,EB$3)))</f>
        <v/>
      </c>
      <c r="ED21" s="183" t="str">
        <f>IF(INDEX($X$5:$YF$121,$V21,EB$3)="","",IF(INDEX('aux 1'!$CG$12:$CX$231,INDEX($X$5:$YF$121,$V21,EB$3),'aux 4'!$W21)="","",INDEX($X$5:$YF$121,$V21,EB$3)))</f>
        <v/>
      </c>
      <c r="EE21" s="183" t="str">
        <f>IF(INDEX($X$5:$YF$121,$V21,EB$3)="","",IF(INDEX('aux 1'!$CZ$12:$DQ$231,INDEX($X$5:$YF$121,$V21,EB$3),'aux 4'!$W21)="","",INDEX($X$5:$YF$121,$V21,EB$3)))</f>
        <v/>
      </c>
      <c r="EF21" s="181" t="str">
        <f t="shared" si="33"/>
        <v/>
      </c>
      <c r="EG21" s="181" t="str">
        <f t="shared" si="34"/>
        <v/>
      </c>
      <c r="EH21" s="181" t="str">
        <f t="shared" si="34"/>
        <v/>
      </c>
      <c r="EI21" s="181" t="str">
        <f t="shared" si="34"/>
        <v/>
      </c>
      <c r="EJ21" s="181" t="str">
        <f t="shared" si="34"/>
        <v/>
      </c>
      <c r="EK21" s="183" t="str">
        <f>IF(INDEX($X$5:$YF$121,$V21,EK$3)="","",IF(INDEX('aux 1'!$AU$12:$BL$231,INDEX($X$5:$YF$121,$V21,EK$3),'aux 4'!$W21)="","",INDEX($X$5:$YF$121,$V21,EK$3)))</f>
        <v/>
      </c>
      <c r="EL21" s="183" t="str">
        <f>IF(INDEX($X$5:$YF$121,$V21,EK$3)="","",IF(INDEX('aux 1'!$BN$12:$CE$231,INDEX($X$5:$YF$121,$V21,EK$3),'aux 4'!$W21)="","",INDEX($X$5:$YF$121,$V21,EK$3)))</f>
        <v/>
      </c>
      <c r="EM21" s="183" t="str">
        <f>IF(INDEX($X$5:$YF$121,$V21,EK$3)="","",IF(INDEX('aux 1'!$CG$12:$CX$231,INDEX($X$5:$YF$121,$V21,EK$3),'aux 4'!$W21)="","",INDEX($X$5:$YF$121,$V21,EK$3)))</f>
        <v/>
      </c>
      <c r="EN21" s="183" t="str">
        <f>IF(INDEX($X$5:$YF$121,$V21,EK$3)="","",IF(INDEX('aux 1'!$CZ$12:$DQ$231,INDEX($X$5:$YF$121,$V21,EK$3),'aux 4'!$W21)="","",INDEX($X$5:$YF$121,$V21,EK$3)))</f>
        <v/>
      </c>
      <c r="EO21" s="181" t="str">
        <f t="shared" si="35"/>
        <v/>
      </c>
      <c r="EP21" s="181" t="str">
        <f t="shared" si="36"/>
        <v/>
      </c>
      <c r="EQ21" s="181" t="str">
        <f t="shared" si="36"/>
        <v/>
      </c>
      <c r="ER21" s="181" t="str">
        <f t="shared" si="36"/>
        <v/>
      </c>
      <c r="ES21" s="181" t="str">
        <f t="shared" si="36"/>
        <v/>
      </c>
      <c r="ET21" s="183" t="str">
        <f>IF(INDEX($X$5:$YF$121,$V21,ET$3)="","",IF(INDEX('aux 1'!$AU$12:$BL$231,INDEX($X$5:$YF$121,$V21,ET$3),'aux 4'!$W21)="","",INDEX($X$5:$YF$121,$V21,ET$3)))</f>
        <v/>
      </c>
      <c r="EU21" s="183" t="str">
        <f>IF(INDEX($X$5:$YF$121,$V21,ET$3)="","",IF(INDEX('aux 1'!$BN$12:$CE$231,INDEX($X$5:$YF$121,$V21,ET$3),'aux 4'!$W21)="","",INDEX($X$5:$YF$121,$V21,ET$3)))</f>
        <v/>
      </c>
      <c r="EV21" s="183" t="str">
        <f>IF(INDEX($X$5:$YF$121,$V21,ET$3)="","",IF(INDEX('aux 1'!$CG$12:$CX$231,INDEX($X$5:$YF$121,$V21,ET$3),'aux 4'!$W21)="","",INDEX($X$5:$YF$121,$V21,ET$3)))</f>
        <v/>
      </c>
      <c r="EW21" s="183" t="str">
        <f>IF(INDEX($X$5:$YF$121,$V21,ET$3)="","",IF(INDEX('aux 1'!$CZ$12:$DQ$231,INDEX($X$5:$YF$121,$V21,ET$3),'aux 4'!$W21)="","",INDEX($X$5:$YF$121,$V21,ET$3)))</f>
        <v/>
      </c>
      <c r="EX21" s="181" t="str">
        <f t="shared" si="37"/>
        <v/>
      </c>
      <c r="EY21" s="181" t="str">
        <f t="shared" si="38"/>
        <v/>
      </c>
      <c r="EZ21" s="181" t="str">
        <f t="shared" si="38"/>
        <v/>
      </c>
      <c r="FA21" s="181" t="str">
        <f t="shared" si="38"/>
        <v/>
      </c>
      <c r="FB21" s="181" t="str">
        <f t="shared" si="38"/>
        <v/>
      </c>
      <c r="FC21" s="183" t="str">
        <f>IF(INDEX($X$5:$YF$121,$V21,FC$3)="","",IF(INDEX('aux 1'!$AU$12:$BL$231,INDEX($X$5:$YF$121,$V21,FC$3),'aux 4'!$W21)="","",INDEX($X$5:$YF$121,$V21,FC$3)))</f>
        <v/>
      </c>
      <c r="FD21" s="183" t="str">
        <f>IF(INDEX($X$5:$YF$121,$V21,FC$3)="","",IF(INDEX('aux 1'!$BN$12:$CE$231,INDEX($X$5:$YF$121,$V21,FC$3),'aux 4'!$W21)="","",INDEX($X$5:$YF$121,$V21,FC$3)))</f>
        <v/>
      </c>
      <c r="FE21" s="183" t="str">
        <f>IF(INDEX($X$5:$YF$121,$V21,FC$3)="","",IF(INDEX('aux 1'!$CG$12:$CX$231,INDEX($X$5:$YF$121,$V21,FC$3),'aux 4'!$W21)="","",INDEX($X$5:$YF$121,$V21,FC$3)))</f>
        <v/>
      </c>
      <c r="FF21" s="183" t="str">
        <f>IF(INDEX($X$5:$YF$121,$V21,FC$3)="","",IF(INDEX('aux 1'!$CZ$12:$DQ$231,INDEX($X$5:$YF$121,$V21,FC$3),'aux 4'!$W21)="","",INDEX($X$5:$YF$121,$V21,FC$3)))</f>
        <v/>
      </c>
      <c r="FG21" s="181" t="str">
        <f t="shared" si="39"/>
        <v/>
      </c>
      <c r="FH21" s="181" t="str">
        <f t="shared" si="40"/>
        <v/>
      </c>
      <c r="FI21" s="181" t="str">
        <f t="shared" si="40"/>
        <v/>
      </c>
      <c r="FJ21" s="181" t="str">
        <f t="shared" si="40"/>
        <v/>
      </c>
      <c r="FK21" s="181" t="str">
        <f t="shared" si="40"/>
        <v/>
      </c>
      <c r="FL21" s="183" t="str">
        <f>IF(INDEX($X$5:$YF$121,$V21,FL$3)="","",IF(INDEX('aux 1'!$AU$12:$BL$231,INDEX($X$5:$YF$121,$V21,FL$3),'aux 4'!$W21)="","",INDEX($X$5:$YF$121,$V21,FL$3)))</f>
        <v/>
      </c>
      <c r="FM21" s="183" t="str">
        <f>IF(INDEX($X$5:$YF$121,$V21,FL$3)="","",IF(INDEX('aux 1'!$BN$12:$CE$231,INDEX($X$5:$YF$121,$V21,FL$3),'aux 4'!$W21)="","",INDEX($X$5:$YF$121,$V21,FL$3)))</f>
        <v/>
      </c>
      <c r="FN21" s="183" t="str">
        <f>IF(INDEX($X$5:$YF$121,$V21,FL$3)="","",IF(INDEX('aux 1'!$CG$12:$CX$231,INDEX($X$5:$YF$121,$V21,FL$3),'aux 4'!$W21)="","",INDEX($X$5:$YF$121,$V21,FL$3)))</f>
        <v/>
      </c>
      <c r="FO21" s="183" t="str">
        <f>IF(INDEX($X$5:$YF$121,$V21,FL$3)="","",IF(INDEX('aux 1'!$CZ$12:$DQ$231,INDEX($X$5:$YF$121,$V21,FL$3),'aux 4'!$W21)="","",INDEX($X$5:$YF$121,$V21,FL$3)))</f>
        <v/>
      </c>
      <c r="FP21" s="181" t="str">
        <f t="shared" si="41"/>
        <v/>
      </c>
      <c r="FQ21" s="181" t="str">
        <f t="shared" si="42"/>
        <v/>
      </c>
      <c r="FR21" s="181" t="str">
        <f t="shared" si="42"/>
        <v/>
      </c>
      <c r="FS21" s="181" t="str">
        <f t="shared" si="42"/>
        <v/>
      </c>
      <c r="FT21" s="181" t="str">
        <f t="shared" si="42"/>
        <v/>
      </c>
      <c r="FU21" s="183" t="str">
        <f>IF(INDEX($X$5:$YF$121,$V21,FU$3)="","",IF(INDEX('aux 1'!$AU$12:$BL$231,INDEX($X$5:$YF$121,$V21,FU$3),'aux 4'!$W21)="","",INDEX($X$5:$YF$121,$V21,FU$3)))</f>
        <v/>
      </c>
      <c r="FV21" s="183" t="str">
        <f>IF(INDEX($X$5:$YF$121,$V21,FU$3)="","",IF(INDEX('aux 1'!$BN$12:$CE$231,INDEX($X$5:$YF$121,$V21,FU$3),'aux 4'!$W21)="","",INDEX($X$5:$YF$121,$V21,FU$3)))</f>
        <v/>
      </c>
      <c r="FW21" s="183" t="str">
        <f>IF(INDEX($X$5:$YF$121,$V21,FU$3)="","",IF(INDEX('aux 1'!$CG$12:$CX$231,INDEX($X$5:$YF$121,$V21,FU$3),'aux 4'!$W21)="","",INDEX($X$5:$YF$121,$V21,FU$3)))</f>
        <v/>
      </c>
      <c r="FX21" s="183" t="str">
        <f>IF(INDEX($X$5:$YF$121,$V21,FU$3)="","",IF(INDEX('aux 1'!$CZ$12:$DQ$231,INDEX($X$5:$YF$121,$V21,FU$3),'aux 4'!$W21)="","",INDEX($X$5:$YF$121,$V21,FU$3)))</f>
        <v/>
      </c>
      <c r="FY21" s="181" t="str">
        <f t="shared" si="43"/>
        <v/>
      </c>
      <c r="FZ21" s="181" t="str">
        <f t="shared" si="44"/>
        <v/>
      </c>
      <c r="GA21" s="181" t="str">
        <f t="shared" si="44"/>
        <v/>
      </c>
      <c r="GB21" s="181" t="str">
        <f t="shared" si="44"/>
        <v/>
      </c>
      <c r="GC21" s="181" t="str">
        <f t="shared" si="44"/>
        <v/>
      </c>
      <c r="GD21" s="183" t="str">
        <f>IF(INDEX($X$5:$YF$121,$V21,GD$3)="","",IF(INDEX('aux 1'!$AU$12:$BL$231,INDEX($X$5:$YF$121,$V21,GD$3),'aux 4'!$W21)="","",INDEX($X$5:$YF$121,$V21,GD$3)))</f>
        <v/>
      </c>
      <c r="GE21" s="183" t="str">
        <f>IF(INDEX($X$5:$YF$121,$V21,GD$3)="","",IF(INDEX('aux 1'!$BN$12:$CE$231,INDEX($X$5:$YF$121,$V21,GD$3),'aux 4'!$W21)="","",INDEX($X$5:$YF$121,$V21,GD$3)))</f>
        <v/>
      </c>
      <c r="GF21" s="183" t="str">
        <f>IF(INDEX($X$5:$YF$121,$V21,GD$3)="","",IF(INDEX('aux 1'!$CG$12:$CX$231,INDEX($X$5:$YF$121,$V21,GD$3),'aux 4'!$W21)="","",INDEX($X$5:$YF$121,$V21,GD$3)))</f>
        <v/>
      </c>
      <c r="GG21" s="183" t="str">
        <f>IF(INDEX($X$5:$YF$121,$V21,GD$3)="","",IF(INDEX('aux 1'!$CZ$12:$DQ$231,INDEX($X$5:$YF$121,$V21,GD$3),'aux 4'!$W21)="","",INDEX($X$5:$YF$121,$V21,GD$3)))</f>
        <v/>
      </c>
      <c r="GH21" s="181" t="str">
        <f t="shared" si="45"/>
        <v/>
      </c>
      <c r="GI21" s="181" t="str">
        <f t="shared" si="46"/>
        <v/>
      </c>
      <c r="GJ21" s="181" t="str">
        <f t="shared" si="46"/>
        <v/>
      </c>
      <c r="GK21" s="181" t="str">
        <f t="shared" si="46"/>
        <v/>
      </c>
      <c r="GL21" s="181" t="str">
        <f t="shared" si="46"/>
        <v/>
      </c>
      <c r="GM21" s="183" t="str">
        <f>IF(INDEX($X$5:$YF$121,$V21,GM$3)="","",IF(INDEX('aux 1'!$AU$12:$BL$231,INDEX($X$5:$YF$121,$V21,GM$3),'aux 4'!$W21)="","",INDEX($X$5:$YF$121,$V21,GM$3)))</f>
        <v/>
      </c>
      <c r="GN21" s="183" t="str">
        <f>IF(INDEX($X$5:$YF$121,$V21,GM$3)="","",IF(INDEX('aux 1'!$BN$12:$CE$231,INDEX($X$5:$YF$121,$V21,GM$3),'aux 4'!$W21)="","",INDEX($X$5:$YF$121,$V21,GM$3)))</f>
        <v/>
      </c>
      <c r="GO21" s="183" t="str">
        <f>IF(INDEX($X$5:$YF$121,$V21,GM$3)="","",IF(INDEX('aux 1'!$CG$12:$CX$231,INDEX($X$5:$YF$121,$V21,GM$3),'aux 4'!$W21)="","",INDEX($X$5:$YF$121,$V21,GM$3)))</f>
        <v/>
      </c>
      <c r="GP21" s="183" t="str">
        <f>IF(INDEX($X$5:$YF$121,$V21,GM$3)="","",IF(INDEX('aux 1'!$CZ$12:$DQ$231,INDEX($X$5:$YF$121,$V21,GM$3),'aux 4'!$W21)="","",INDEX($X$5:$YF$121,$V21,GM$3)))</f>
        <v/>
      </c>
      <c r="GQ21" s="181" t="str">
        <f t="shared" si="47"/>
        <v/>
      </c>
      <c r="GR21" s="181" t="str">
        <f t="shared" si="48"/>
        <v/>
      </c>
      <c r="GS21" s="181" t="str">
        <f t="shared" si="48"/>
        <v/>
      </c>
      <c r="GT21" s="181" t="str">
        <f t="shared" si="48"/>
        <v/>
      </c>
      <c r="GU21" s="181" t="str">
        <f t="shared" si="48"/>
        <v/>
      </c>
      <c r="GV21" s="183" t="str">
        <f>IF(INDEX($X$5:$YF$121,$V21,GV$3)="","",IF(INDEX('aux 1'!$AU$12:$BL$231,INDEX($X$5:$YF$121,$V21,GV$3),'aux 4'!$W21)="","",INDEX($X$5:$YF$121,$V21,GV$3)))</f>
        <v/>
      </c>
      <c r="GW21" s="183" t="str">
        <f>IF(INDEX($X$5:$YF$121,$V21,GV$3)="","",IF(INDEX('aux 1'!$BN$12:$CE$231,INDEX($X$5:$YF$121,$V21,GV$3),'aux 4'!$W21)="","",INDEX($X$5:$YF$121,$V21,GV$3)))</f>
        <v/>
      </c>
      <c r="GX21" s="183" t="str">
        <f>IF(INDEX($X$5:$YF$121,$V21,GV$3)="","",IF(INDEX('aux 1'!$CG$12:$CX$231,INDEX($X$5:$YF$121,$V21,GV$3),'aux 4'!$W21)="","",INDEX($X$5:$YF$121,$V21,GV$3)))</f>
        <v/>
      </c>
      <c r="GY21" s="183" t="str">
        <f>IF(INDEX($X$5:$YF$121,$V21,GV$3)="","",IF(INDEX('aux 1'!$CZ$12:$DQ$231,INDEX($X$5:$YF$121,$V21,GV$3),'aux 4'!$W21)="","",INDEX($X$5:$YF$121,$V21,GV$3)))</f>
        <v/>
      </c>
      <c r="GZ21" s="181" t="str">
        <f t="shared" si="49"/>
        <v/>
      </c>
      <c r="HA21" s="181" t="str">
        <f t="shared" si="50"/>
        <v/>
      </c>
      <c r="HB21" s="181" t="str">
        <f t="shared" si="50"/>
        <v/>
      </c>
      <c r="HC21" s="181" t="str">
        <f t="shared" si="50"/>
        <v/>
      </c>
      <c r="HD21" s="181" t="str">
        <f t="shared" si="50"/>
        <v/>
      </c>
      <c r="HE21" s="183" t="str">
        <f>IF(INDEX($X$5:$YF$121,$V21,HE$3)="","",IF(INDEX('aux 1'!$AU$12:$BL$231,INDEX($X$5:$YF$121,$V21,HE$3),'aux 4'!$W21)="","",INDEX($X$5:$YF$121,$V21,HE$3)))</f>
        <v/>
      </c>
      <c r="HF21" s="183" t="str">
        <f>IF(INDEX($X$5:$YF$121,$V21,HE$3)="","",IF(INDEX('aux 1'!$BN$12:$CE$231,INDEX($X$5:$YF$121,$V21,HE$3),'aux 4'!$W21)="","",INDEX($X$5:$YF$121,$V21,HE$3)))</f>
        <v/>
      </c>
      <c r="HG21" s="183" t="str">
        <f>IF(INDEX($X$5:$YF$121,$V21,HE$3)="","",IF(INDEX('aux 1'!$CG$12:$CX$231,INDEX($X$5:$YF$121,$V21,HE$3),'aux 4'!$W21)="","",INDEX($X$5:$YF$121,$V21,HE$3)))</f>
        <v/>
      </c>
      <c r="HH21" s="183" t="str">
        <f>IF(INDEX($X$5:$YF$121,$V21,HE$3)="","",IF(INDEX('aux 1'!$CZ$12:$DQ$231,INDEX($X$5:$YF$121,$V21,HE$3),'aux 4'!$W21)="","",INDEX($X$5:$YF$121,$V21,HE$3)))</f>
        <v/>
      </c>
      <c r="HI21" s="181" t="str">
        <f t="shared" si="51"/>
        <v/>
      </c>
      <c r="HJ21" s="181" t="str">
        <f t="shared" si="52"/>
        <v/>
      </c>
      <c r="HK21" s="181" t="str">
        <f t="shared" si="52"/>
        <v/>
      </c>
      <c r="HL21" s="181" t="str">
        <f t="shared" si="52"/>
        <v/>
      </c>
      <c r="HM21" s="181" t="str">
        <f t="shared" si="52"/>
        <v/>
      </c>
      <c r="HN21" s="183" t="str">
        <f>IF(INDEX($X$5:$YF$121,$V21,HN$3)="","",IF(INDEX('aux 1'!$AU$12:$BL$231,INDEX($X$5:$YF$121,$V21,HN$3),'aux 4'!$W21)="","",INDEX($X$5:$YF$121,$V21,HN$3)))</f>
        <v/>
      </c>
      <c r="HO21" s="183" t="str">
        <f>IF(INDEX($X$5:$YF$121,$V21,HN$3)="","",IF(INDEX('aux 1'!$BN$12:$CE$231,INDEX($X$5:$YF$121,$V21,HN$3),'aux 4'!$W21)="","",INDEX($X$5:$YF$121,$V21,HN$3)))</f>
        <v/>
      </c>
      <c r="HP21" s="183" t="str">
        <f>IF(INDEX($X$5:$YF$121,$V21,HN$3)="","",IF(INDEX('aux 1'!$CG$12:$CX$231,INDEX($X$5:$YF$121,$V21,HN$3),'aux 4'!$W21)="","",INDEX($X$5:$YF$121,$V21,HN$3)))</f>
        <v/>
      </c>
      <c r="HQ21" s="183" t="str">
        <f>IF(INDEX($X$5:$YF$121,$V21,HN$3)="","",IF(INDEX('aux 1'!$CZ$12:$DQ$231,INDEX($X$5:$YF$121,$V21,HN$3),'aux 4'!$W21)="","",INDEX($X$5:$YF$121,$V21,HN$3)))</f>
        <v/>
      </c>
      <c r="HR21" s="181" t="str">
        <f t="shared" si="53"/>
        <v/>
      </c>
      <c r="HS21" s="181" t="str">
        <f t="shared" si="54"/>
        <v/>
      </c>
      <c r="HT21" s="181" t="str">
        <f t="shared" si="54"/>
        <v/>
      </c>
      <c r="HU21" s="181" t="str">
        <f t="shared" si="54"/>
        <v/>
      </c>
      <c r="HV21" s="181" t="str">
        <f t="shared" si="54"/>
        <v/>
      </c>
    </row>
    <row r="22" spans="1:230" x14ac:dyDescent="0.25">
      <c r="A22" s="190">
        <f t="shared" si="67"/>
        <v>21</v>
      </c>
      <c r="B22" s="190" t="str">
        <f t="shared" si="66"/>
        <v>-</v>
      </c>
      <c r="C22" s="190">
        <f t="shared" si="68"/>
        <v>22</v>
      </c>
      <c r="D22" s="196" t="str">
        <f t="shared" si="57"/>
        <v/>
      </c>
      <c r="E22" s="196" t="str">
        <f t="shared" si="58"/>
        <v/>
      </c>
      <c r="F22" s="196" t="str">
        <f t="shared" si="59"/>
        <v/>
      </c>
      <c r="G22" s="196" t="str">
        <f t="shared" si="60"/>
        <v/>
      </c>
      <c r="H22" s="196" t="str">
        <f t="shared" si="61"/>
        <v/>
      </c>
      <c r="J22" s="190">
        <f t="shared" si="62"/>
        <v>21</v>
      </c>
      <c r="K22" s="190" t="str">
        <f t="shared" si="63"/>
        <v>-</v>
      </c>
      <c r="L22" s="190">
        <f t="shared" si="7"/>
        <v>22</v>
      </c>
      <c r="M22" s="196" t="str">
        <f t="shared" si="69"/>
        <v/>
      </c>
      <c r="N22" s="196" t="str">
        <f t="shared" si="69"/>
        <v/>
      </c>
      <c r="O22" s="196" t="str">
        <f t="shared" si="69"/>
        <v/>
      </c>
      <c r="P22" s="196" t="str">
        <f t="shared" si="69"/>
        <v/>
      </c>
      <c r="Q22" s="196" t="str">
        <f t="shared" si="69"/>
        <v/>
      </c>
      <c r="S22" s="180">
        <f t="shared" si="5"/>
        <v>18</v>
      </c>
      <c r="T22" s="186">
        <v>20</v>
      </c>
      <c r="U22" s="188" t="str">
        <f>INDEX('aux 1'!$KN$12:$LG$231,'aux 4'!$T22,$A$6)</f>
        <v/>
      </c>
      <c r="V22" s="187">
        <f t="shared" si="64"/>
        <v>1</v>
      </c>
      <c r="W22" s="178">
        <f t="shared" si="65"/>
        <v>15</v>
      </c>
      <c r="X22" s="183" t="str">
        <f>IF(INDEX($X$5:$YF$121,$V22,X$3)="","",IF(INDEX('aux 1'!$AU$12:$BL$231,INDEX($X$5:$YF$121,$V22,X$3),'aux 4'!$W22)="","",INDEX($X$5:$YF$121,$V22,X$3)))</f>
        <v/>
      </c>
      <c r="Y22" s="183" t="str">
        <f>IF(INDEX($X$5:$YF$121,$V22,X$3)="","",IF(INDEX('aux 1'!$BN$12:$CE$231,INDEX($X$5:$YF$121,$V22,X$3),'aux 4'!$W22)="","",INDEX($X$5:$YF$121,$V22,X$3)))</f>
        <v/>
      </c>
      <c r="Z22" s="183" t="str">
        <f>IF(INDEX($X$5:$YF$121,$V22,X$3)="","",IF(INDEX('aux 1'!$CG$12:$CX$231,INDEX($X$5:$YF$121,$V22,X$3),'aux 4'!$W22)="","",INDEX($X$5:$YF$121,$V22,X$3)))</f>
        <v/>
      </c>
      <c r="AA22" s="183" t="str">
        <f>IF(INDEX($X$5:$YF$121,$V22,X$3)="","",IF(INDEX('aux 1'!$CZ$12:$DQ$231,INDEX($X$5:$YF$121,$V22,X$3),'aux 4'!$W22)="","",INDEX($X$5:$YF$121,$V22,X$3)))</f>
        <v/>
      </c>
      <c r="AB22" s="181" t="str">
        <f t="shared" si="9"/>
        <v/>
      </c>
      <c r="AC22" s="181" t="str">
        <f t="shared" si="10"/>
        <v/>
      </c>
      <c r="AD22" s="181" t="str">
        <f t="shared" si="10"/>
        <v/>
      </c>
      <c r="AE22" s="181" t="str">
        <f t="shared" si="10"/>
        <v/>
      </c>
      <c r="AF22" s="181" t="str">
        <f t="shared" si="10"/>
        <v/>
      </c>
      <c r="AG22" s="183" t="str">
        <f>IF(INDEX($X$5:$YF$121,$V22,AG$3)="","",IF(INDEX('aux 1'!$AU$12:$BL$231,INDEX($X$5:$YF$121,$V22,AG$3),'aux 4'!$W22)="","",INDEX($X$5:$YF$121,$V22,AG$3)))</f>
        <v/>
      </c>
      <c r="AH22" s="183" t="str">
        <f>IF(INDEX($X$5:$YF$121,$V22,AG$3)="","",IF(INDEX('aux 1'!$BN$12:$CE$231,INDEX($X$5:$YF$121,$V22,AG$3),'aux 4'!$W22)="","",INDEX($X$5:$YF$121,$V22,AG$3)))</f>
        <v/>
      </c>
      <c r="AI22" s="183" t="str">
        <f>IF(INDEX($X$5:$YF$121,$V22,AG$3)="","",IF(INDEX('aux 1'!$CG$12:$CX$231,INDEX($X$5:$YF$121,$V22,AG$3),'aux 4'!$W22)="","",INDEX($X$5:$YF$121,$V22,AG$3)))</f>
        <v/>
      </c>
      <c r="AJ22" s="183" t="str">
        <f>IF(INDEX($X$5:$YF$121,$V22,AG$3)="","",IF(INDEX('aux 1'!$CZ$12:$DQ$231,INDEX($X$5:$YF$121,$V22,AG$3),'aux 4'!$W22)="","",INDEX($X$5:$YF$121,$V22,AG$3)))</f>
        <v/>
      </c>
      <c r="AK22" s="181" t="str">
        <f t="shared" si="11"/>
        <v/>
      </c>
      <c r="AL22" s="181" t="str">
        <f t="shared" si="12"/>
        <v/>
      </c>
      <c r="AM22" s="181" t="str">
        <f t="shared" si="12"/>
        <v/>
      </c>
      <c r="AN22" s="181" t="str">
        <f t="shared" si="12"/>
        <v/>
      </c>
      <c r="AO22" s="181" t="str">
        <f t="shared" si="12"/>
        <v/>
      </c>
      <c r="AP22" s="183" t="str">
        <f>IF(INDEX($X$5:$YF$121,$V22,AP$3)="","",IF(INDEX('aux 1'!$AU$12:$BL$231,INDEX($X$5:$YF$121,$V22,AP$3),'aux 4'!$W22)="","",INDEX($X$5:$YF$121,$V22,AP$3)))</f>
        <v/>
      </c>
      <c r="AQ22" s="183" t="str">
        <f>IF(INDEX($X$5:$YF$121,$V22,AP$3)="","",IF(INDEX('aux 1'!$BN$12:$CE$231,INDEX($X$5:$YF$121,$V22,AP$3),'aux 4'!$W22)="","",INDEX($X$5:$YF$121,$V22,AP$3)))</f>
        <v/>
      </c>
      <c r="AR22" s="183" t="str">
        <f>IF(INDEX($X$5:$YF$121,$V22,AP$3)="","",IF(INDEX('aux 1'!$CG$12:$CX$231,INDEX($X$5:$YF$121,$V22,AP$3),'aux 4'!$W22)="","",INDEX($X$5:$YF$121,$V22,AP$3)))</f>
        <v/>
      </c>
      <c r="AS22" s="183" t="str">
        <f>IF(INDEX($X$5:$YF$121,$V22,AP$3)="","",IF(INDEX('aux 1'!$CZ$12:$DQ$231,INDEX($X$5:$YF$121,$V22,AP$3),'aux 4'!$W22)="","",INDEX($X$5:$YF$121,$V22,AP$3)))</f>
        <v/>
      </c>
      <c r="AT22" s="181" t="str">
        <f t="shared" si="13"/>
        <v/>
      </c>
      <c r="AU22" s="181" t="str">
        <f t="shared" si="14"/>
        <v/>
      </c>
      <c r="AV22" s="181" t="str">
        <f t="shared" si="14"/>
        <v/>
      </c>
      <c r="AW22" s="181" t="str">
        <f t="shared" si="14"/>
        <v/>
      </c>
      <c r="AX22" s="181" t="str">
        <f t="shared" si="14"/>
        <v/>
      </c>
      <c r="AY22" s="183" t="str">
        <f>IF(INDEX($X$5:$YF$121,$V22,AY$3)="","",IF(INDEX('aux 1'!$AU$12:$BL$231,INDEX($X$5:$YF$121,$V22,AY$3),'aux 4'!$W22)="","",INDEX($X$5:$YF$121,$V22,AY$3)))</f>
        <v/>
      </c>
      <c r="AZ22" s="183" t="str">
        <f>IF(INDEX($X$5:$YF$121,$V22,AY$3)="","",IF(INDEX('aux 1'!$BN$12:$CE$231,INDEX($X$5:$YF$121,$V22,AY$3),'aux 4'!$W22)="","",INDEX($X$5:$YF$121,$V22,AY$3)))</f>
        <v/>
      </c>
      <c r="BA22" s="183" t="str">
        <f>IF(INDEX($X$5:$YF$121,$V22,AY$3)="","",IF(INDEX('aux 1'!$CG$12:$CX$231,INDEX($X$5:$YF$121,$V22,AY$3),'aux 4'!$W22)="","",INDEX($X$5:$YF$121,$V22,AY$3)))</f>
        <v/>
      </c>
      <c r="BB22" s="183" t="str">
        <f>IF(INDEX($X$5:$YF$121,$V22,AY$3)="","",IF(INDEX('aux 1'!$CZ$12:$DQ$231,INDEX($X$5:$YF$121,$V22,AY$3),'aux 4'!$W22)="","",INDEX($X$5:$YF$121,$V22,AY$3)))</f>
        <v/>
      </c>
      <c r="BC22" s="181" t="str">
        <f t="shared" si="15"/>
        <v/>
      </c>
      <c r="BD22" s="181" t="str">
        <f t="shared" si="16"/>
        <v/>
      </c>
      <c r="BE22" s="181" t="str">
        <f t="shared" si="16"/>
        <v/>
      </c>
      <c r="BF22" s="181" t="str">
        <f t="shared" si="16"/>
        <v/>
      </c>
      <c r="BG22" s="181" t="str">
        <f t="shared" si="16"/>
        <v/>
      </c>
      <c r="BH22" s="183" t="str">
        <f>IF(INDEX($X$5:$YF$121,$V22,BH$3)="","",IF(INDEX('aux 1'!$AU$12:$BL$231,INDEX($X$5:$YF$121,$V22,BH$3),'aux 4'!$W22)="","",INDEX($X$5:$YF$121,$V22,BH$3)))</f>
        <v/>
      </c>
      <c r="BI22" s="183" t="str">
        <f>IF(INDEX($X$5:$YF$121,$V22,BH$3)="","",IF(INDEX('aux 1'!$BN$12:$CE$231,INDEX($X$5:$YF$121,$V22,BH$3),'aux 4'!$W22)="","",INDEX($X$5:$YF$121,$V22,BH$3)))</f>
        <v/>
      </c>
      <c r="BJ22" s="183" t="str">
        <f>IF(INDEX($X$5:$YF$121,$V22,BH$3)="","",IF(INDEX('aux 1'!$CG$12:$CX$231,INDEX($X$5:$YF$121,$V22,BH$3),'aux 4'!$W22)="","",INDEX($X$5:$YF$121,$V22,BH$3)))</f>
        <v/>
      </c>
      <c r="BK22" s="183" t="str">
        <f>IF(INDEX($X$5:$YF$121,$V22,BH$3)="","",IF(INDEX('aux 1'!$CZ$12:$DQ$231,INDEX($X$5:$YF$121,$V22,BH$3),'aux 4'!$W22)="","",INDEX($X$5:$YF$121,$V22,BH$3)))</f>
        <v/>
      </c>
      <c r="BL22" s="181" t="str">
        <f t="shared" si="17"/>
        <v/>
      </c>
      <c r="BM22" s="181" t="str">
        <f t="shared" si="18"/>
        <v/>
      </c>
      <c r="BN22" s="181" t="str">
        <f t="shared" si="18"/>
        <v/>
      </c>
      <c r="BO22" s="181" t="str">
        <f t="shared" si="18"/>
        <v/>
      </c>
      <c r="BP22" s="181" t="str">
        <f t="shared" si="18"/>
        <v/>
      </c>
      <c r="BQ22" s="183" t="str">
        <f>IF(INDEX($X$5:$YF$121,$V22,BQ$3)="","",IF(INDEX('aux 1'!$AU$12:$BL$231,INDEX($X$5:$YF$121,$V22,BQ$3),'aux 4'!$W22)="","",INDEX($X$5:$YF$121,$V22,BQ$3)))</f>
        <v/>
      </c>
      <c r="BR22" s="183" t="str">
        <f>IF(INDEX($X$5:$YF$121,$V22,BQ$3)="","",IF(INDEX('aux 1'!$BN$12:$CE$231,INDEX($X$5:$YF$121,$V22,BQ$3),'aux 4'!$W22)="","",INDEX($X$5:$YF$121,$V22,BQ$3)))</f>
        <v/>
      </c>
      <c r="BS22" s="183" t="str">
        <f>IF(INDEX($X$5:$YF$121,$V22,BQ$3)="","",IF(INDEX('aux 1'!$CG$12:$CX$231,INDEX($X$5:$YF$121,$V22,BQ$3),'aux 4'!$W22)="","",INDEX($X$5:$YF$121,$V22,BQ$3)))</f>
        <v/>
      </c>
      <c r="BT22" s="183" t="str">
        <f>IF(INDEX($X$5:$YF$121,$V22,BQ$3)="","",IF(INDEX('aux 1'!$CZ$12:$DQ$231,INDEX($X$5:$YF$121,$V22,BQ$3),'aux 4'!$W22)="","",INDEX($X$5:$YF$121,$V22,BQ$3)))</f>
        <v/>
      </c>
      <c r="BU22" s="181" t="str">
        <f t="shared" si="19"/>
        <v/>
      </c>
      <c r="BV22" s="181" t="str">
        <f t="shared" si="20"/>
        <v/>
      </c>
      <c r="BW22" s="181" t="str">
        <f t="shared" si="20"/>
        <v/>
      </c>
      <c r="BX22" s="181" t="str">
        <f t="shared" si="20"/>
        <v/>
      </c>
      <c r="BY22" s="181" t="str">
        <f t="shared" si="20"/>
        <v/>
      </c>
      <c r="BZ22" s="183" t="str">
        <f>IF(INDEX($X$5:$YF$121,$V22,BZ$3)="","",IF(INDEX('aux 1'!$AU$12:$BL$231,INDEX($X$5:$YF$121,$V22,BZ$3),'aux 4'!$W22)="","",INDEX($X$5:$YF$121,$V22,BZ$3)))</f>
        <v/>
      </c>
      <c r="CA22" s="183" t="str">
        <f>IF(INDEX($X$5:$YF$121,$V22,BZ$3)="","",IF(INDEX('aux 1'!$BN$12:$CE$231,INDEX($X$5:$YF$121,$V22,BZ$3),'aux 4'!$W22)="","",INDEX($X$5:$YF$121,$V22,BZ$3)))</f>
        <v/>
      </c>
      <c r="CB22" s="183" t="str">
        <f>IF(INDEX($X$5:$YF$121,$V22,BZ$3)="","",IF(INDEX('aux 1'!$CG$12:$CX$231,INDEX($X$5:$YF$121,$V22,BZ$3),'aux 4'!$W22)="","",INDEX($X$5:$YF$121,$V22,BZ$3)))</f>
        <v/>
      </c>
      <c r="CC22" s="183" t="str">
        <f>IF(INDEX($X$5:$YF$121,$V22,BZ$3)="","",IF(INDEX('aux 1'!$CZ$12:$DQ$231,INDEX($X$5:$YF$121,$V22,BZ$3),'aux 4'!$W22)="","",INDEX($X$5:$YF$121,$V22,BZ$3)))</f>
        <v/>
      </c>
      <c r="CD22" s="181" t="str">
        <f t="shared" si="21"/>
        <v/>
      </c>
      <c r="CE22" s="181" t="str">
        <f t="shared" si="22"/>
        <v/>
      </c>
      <c r="CF22" s="181" t="str">
        <f t="shared" si="22"/>
        <v/>
      </c>
      <c r="CG22" s="181" t="str">
        <f t="shared" si="22"/>
        <v/>
      </c>
      <c r="CH22" s="181" t="str">
        <f t="shared" si="22"/>
        <v/>
      </c>
      <c r="CI22" s="183" t="str">
        <f>IF(INDEX($X$5:$YF$121,$V22,CI$3)="","",IF(INDEX('aux 1'!$AU$12:$BL$231,INDEX($X$5:$YF$121,$V22,CI$3),'aux 4'!$W22)="","",INDEX($X$5:$YF$121,$V22,CI$3)))</f>
        <v/>
      </c>
      <c r="CJ22" s="183" t="str">
        <f>IF(INDEX($X$5:$YF$121,$V22,CI$3)="","",IF(INDEX('aux 1'!$BN$12:$CE$231,INDEX($X$5:$YF$121,$V22,CI$3),'aux 4'!$W22)="","",INDEX($X$5:$YF$121,$V22,CI$3)))</f>
        <v/>
      </c>
      <c r="CK22" s="183" t="str">
        <f>IF(INDEX($X$5:$YF$121,$V22,CI$3)="","",IF(INDEX('aux 1'!$CG$12:$CX$231,INDEX($X$5:$YF$121,$V22,CI$3),'aux 4'!$W22)="","",INDEX($X$5:$YF$121,$V22,CI$3)))</f>
        <v/>
      </c>
      <c r="CL22" s="183" t="str">
        <f>IF(INDEX($X$5:$YF$121,$V22,CI$3)="","",IF(INDEX('aux 1'!$CZ$12:$DQ$231,INDEX($X$5:$YF$121,$V22,CI$3),'aux 4'!$W22)="","",INDEX($X$5:$YF$121,$V22,CI$3)))</f>
        <v/>
      </c>
      <c r="CM22" s="181" t="str">
        <f t="shared" si="23"/>
        <v/>
      </c>
      <c r="CN22" s="181" t="str">
        <f t="shared" si="24"/>
        <v/>
      </c>
      <c r="CO22" s="181" t="str">
        <f t="shared" si="24"/>
        <v/>
      </c>
      <c r="CP22" s="181" t="str">
        <f t="shared" si="24"/>
        <v/>
      </c>
      <c r="CQ22" s="181" t="str">
        <f t="shared" si="24"/>
        <v/>
      </c>
      <c r="CR22" s="183" t="str">
        <f>IF(INDEX($X$5:$YF$121,$V22,CR$3)="","",IF(INDEX('aux 1'!$AU$12:$BL$231,INDEX($X$5:$YF$121,$V22,CR$3),'aux 4'!$W22)="","",INDEX($X$5:$YF$121,$V22,CR$3)))</f>
        <v/>
      </c>
      <c r="CS22" s="183" t="str">
        <f>IF(INDEX($X$5:$YF$121,$V22,CR$3)="","",IF(INDEX('aux 1'!$BN$12:$CE$231,INDEX($X$5:$YF$121,$V22,CR$3),'aux 4'!$W22)="","",INDEX($X$5:$YF$121,$V22,CR$3)))</f>
        <v/>
      </c>
      <c r="CT22" s="183" t="str">
        <f>IF(INDEX($X$5:$YF$121,$V22,CR$3)="","",IF(INDEX('aux 1'!$CG$12:$CX$231,INDEX($X$5:$YF$121,$V22,CR$3),'aux 4'!$W22)="","",INDEX($X$5:$YF$121,$V22,CR$3)))</f>
        <v/>
      </c>
      <c r="CU22" s="183" t="str">
        <f>IF(INDEX($X$5:$YF$121,$V22,CR$3)="","",IF(INDEX('aux 1'!$CZ$12:$DQ$231,INDEX($X$5:$YF$121,$V22,CR$3),'aux 4'!$W22)="","",INDEX($X$5:$YF$121,$V22,CR$3)))</f>
        <v/>
      </c>
      <c r="CV22" s="181" t="str">
        <f t="shared" si="25"/>
        <v/>
      </c>
      <c r="CW22" s="181" t="str">
        <f t="shared" si="26"/>
        <v/>
      </c>
      <c r="CX22" s="181" t="str">
        <f t="shared" si="26"/>
        <v/>
      </c>
      <c r="CY22" s="181" t="str">
        <f t="shared" si="26"/>
        <v/>
      </c>
      <c r="CZ22" s="181" t="str">
        <f t="shared" si="26"/>
        <v/>
      </c>
      <c r="DA22" s="183" t="str">
        <f>IF(INDEX($X$5:$YF$121,$V22,DA$3)="","",IF(INDEX('aux 1'!$AU$12:$BL$231,INDEX($X$5:$YF$121,$V22,DA$3),'aux 4'!$W22)="","",INDEX($X$5:$YF$121,$V22,DA$3)))</f>
        <v/>
      </c>
      <c r="DB22" s="183" t="str">
        <f>IF(INDEX($X$5:$YF$121,$V22,DA$3)="","",IF(INDEX('aux 1'!$BN$12:$CE$231,INDEX($X$5:$YF$121,$V22,DA$3),'aux 4'!$W22)="","",INDEX($X$5:$YF$121,$V22,DA$3)))</f>
        <v/>
      </c>
      <c r="DC22" s="183" t="str">
        <f>IF(INDEX($X$5:$YF$121,$V22,DA$3)="","",IF(INDEX('aux 1'!$CG$12:$CX$231,INDEX($X$5:$YF$121,$V22,DA$3),'aux 4'!$W22)="","",INDEX($X$5:$YF$121,$V22,DA$3)))</f>
        <v/>
      </c>
      <c r="DD22" s="183" t="str">
        <f>IF(INDEX($X$5:$YF$121,$V22,DA$3)="","",IF(INDEX('aux 1'!$CZ$12:$DQ$231,INDEX($X$5:$YF$121,$V22,DA$3),'aux 4'!$W22)="","",INDEX($X$5:$YF$121,$V22,DA$3)))</f>
        <v/>
      </c>
      <c r="DE22" s="181" t="str">
        <f t="shared" si="27"/>
        <v/>
      </c>
      <c r="DF22" s="181" t="str">
        <f t="shared" si="28"/>
        <v/>
      </c>
      <c r="DG22" s="181" t="str">
        <f t="shared" si="28"/>
        <v/>
      </c>
      <c r="DH22" s="181" t="str">
        <f t="shared" si="28"/>
        <v/>
      </c>
      <c r="DI22" s="181" t="str">
        <f t="shared" si="28"/>
        <v/>
      </c>
      <c r="DJ22" s="183" t="str">
        <f>IF(INDEX($X$5:$YF$121,$V22,DJ$3)="","",IF(INDEX('aux 1'!$AU$12:$BL$231,INDEX($X$5:$YF$121,$V22,DJ$3),'aux 4'!$W22)="","",INDEX($X$5:$YF$121,$V22,DJ$3)))</f>
        <v/>
      </c>
      <c r="DK22" s="183" t="str">
        <f>IF(INDEX($X$5:$YF$121,$V22,DJ$3)="","",IF(INDEX('aux 1'!$BN$12:$CE$231,INDEX($X$5:$YF$121,$V22,DJ$3),'aux 4'!$W22)="","",INDEX($X$5:$YF$121,$V22,DJ$3)))</f>
        <v/>
      </c>
      <c r="DL22" s="183" t="str">
        <f>IF(INDEX($X$5:$YF$121,$V22,DJ$3)="","",IF(INDEX('aux 1'!$CG$12:$CX$231,INDEX($X$5:$YF$121,$V22,DJ$3),'aux 4'!$W22)="","",INDEX($X$5:$YF$121,$V22,DJ$3)))</f>
        <v/>
      </c>
      <c r="DM22" s="183" t="str">
        <f>IF(INDEX($X$5:$YF$121,$V22,DJ$3)="","",IF(INDEX('aux 1'!$CZ$12:$DQ$231,INDEX($X$5:$YF$121,$V22,DJ$3),'aux 4'!$W22)="","",INDEX($X$5:$YF$121,$V22,DJ$3)))</f>
        <v/>
      </c>
      <c r="DN22" s="181" t="str">
        <f t="shared" si="29"/>
        <v/>
      </c>
      <c r="DO22" s="181" t="str">
        <f t="shared" si="30"/>
        <v/>
      </c>
      <c r="DP22" s="181" t="str">
        <f t="shared" si="30"/>
        <v/>
      </c>
      <c r="DQ22" s="181" t="str">
        <f t="shared" si="30"/>
        <v/>
      </c>
      <c r="DR22" s="181" t="str">
        <f t="shared" si="30"/>
        <v/>
      </c>
      <c r="DS22" s="183" t="str">
        <f>IF(INDEX($X$5:$YF$121,$V22,DS$3)="","",IF(INDEX('aux 1'!$AU$12:$BL$231,INDEX($X$5:$YF$121,$V22,DS$3),'aux 4'!$W22)="","",INDEX($X$5:$YF$121,$V22,DS$3)))</f>
        <v/>
      </c>
      <c r="DT22" s="183" t="str">
        <f>IF(INDEX($X$5:$YF$121,$V22,DS$3)="","",IF(INDEX('aux 1'!$BN$12:$CE$231,INDEX($X$5:$YF$121,$V22,DS$3),'aux 4'!$W22)="","",INDEX($X$5:$YF$121,$V22,DS$3)))</f>
        <v/>
      </c>
      <c r="DU22" s="183" t="str">
        <f>IF(INDEX($X$5:$YF$121,$V22,DS$3)="","",IF(INDEX('aux 1'!$CG$12:$CX$231,INDEX($X$5:$YF$121,$V22,DS$3),'aux 4'!$W22)="","",INDEX($X$5:$YF$121,$V22,DS$3)))</f>
        <v/>
      </c>
      <c r="DV22" s="183" t="str">
        <f>IF(INDEX($X$5:$YF$121,$V22,DS$3)="","",IF(INDEX('aux 1'!$CZ$12:$DQ$231,INDEX($X$5:$YF$121,$V22,DS$3),'aux 4'!$W22)="","",INDEX($X$5:$YF$121,$V22,DS$3)))</f>
        <v/>
      </c>
      <c r="DW22" s="181" t="str">
        <f t="shared" si="31"/>
        <v/>
      </c>
      <c r="DX22" s="181" t="str">
        <f t="shared" si="32"/>
        <v/>
      </c>
      <c r="DY22" s="181" t="str">
        <f t="shared" si="32"/>
        <v/>
      </c>
      <c r="DZ22" s="181" t="str">
        <f t="shared" si="32"/>
        <v/>
      </c>
      <c r="EA22" s="181" t="str">
        <f t="shared" si="32"/>
        <v/>
      </c>
      <c r="EB22" s="183" t="str">
        <f>IF(INDEX($X$5:$YF$121,$V22,EB$3)="","",IF(INDEX('aux 1'!$AU$12:$BL$231,INDEX($X$5:$YF$121,$V22,EB$3),'aux 4'!$W22)="","",INDEX($X$5:$YF$121,$V22,EB$3)))</f>
        <v/>
      </c>
      <c r="EC22" s="183" t="str">
        <f>IF(INDEX($X$5:$YF$121,$V22,EB$3)="","",IF(INDEX('aux 1'!$BN$12:$CE$231,INDEX($X$5:$YF$121,$V22,EB$3),'aux 4'!$W22)="","",INDEX($X$5:$YF$121,$V22,EB$3)))</f>
        <v/>
      </c>
      <c r="ED22" s="183" t="str">
        <f>IF(INDEX($X$5:$YF$121,$V22,EB$3)="","",IF(INDEX('aux 1'!$CG$12:$CX$231,INDEX($X$5:$YF$121,$V22,EB$3),'aux 4'!$W22)="","",INDEX($X$5:$YF$121,$V22,EB$3)))</f>
        <v/>
      </c>
      <c r="EE22" s="183" t="str">
        <f>IF(INDEX($X$5:$YF$121,$V22,EB$3)="","",IF(INDEX('aux 1'!$CZ$12:$DQ$231,INDEX($X$5:$YF$121,$V22,EB$3),'aux 4'!$W22)="","",INDEX($X$5:$YF$121,$V22,EB$3)))</f>
        <v/>
      </c>
      <c r="EF22" s="181" t="str">
        <f t="shared" si="33"/>
        <v/>
      </c>
      <c r="EG22" s="181" t="str">
        <f t="shared" si="34"/>
        <v/>
      </c>
      <c r="EH22" s="181" t="str">
        <f t="shared" si="34"/>
        <v/>
      </c>
      <c r="EI22" s="181" t="str">
        <f t="shared" si="34"/>
        <v/>
      </c>
      <c r="EJ22" s="181" t="str">
        <f t="shared" si="34"/>
        <v/>
      </c>
      <c r="EK22" s="183" t="str">
        <f>IF(INDEX($X$5:$YF$121,$V22,EK$3)="","",IF(INDEX('aux 1'!$AU$12:$BL$231,INDEX($X$5:$YF$121,$V22,EK$3),'aux 4'!$W22)="","",INDEX($X$5:$YF$121,$V22,EK$3)))</f>
        <v/>
      </c>
      <c r="EL22" s="183" t="str">
        <f>IF(INDEX($X$5:$YF$121,$V22,EK$3)="","",IF(INDEX('aux 1'!$BN$12:$CE$231,INDEX($X$5:$YF$121,$V22,EK$3),'aux 4'!$W22)="","",INDEX($X$5:$YF$121,$V22,EK$3)))</f>
        <v/>
      </c>
      <c r="EM22" s="183" t="str">
        <f>IF(INDEX($X$5:$YF$121,$V22,EK$3)="","",IF(INDEX('aux 1'!$CG$12:$CX$231,INDEX($X$5:$YF$121,$V22,EK$3),'aux 4'!$W22)="","",INDEX($X$5:$YF$121,$V22,EK$3)))</f>
        <v/>
      </c>
      <c r="EN22" s="183" t="str">
        <f>IF(INDEX($X$5:$YF$121,$V22,EK$3)="","",IF(INDEX('aux 1'!$CZ$12:$DQ$231,INDEX($X$5:$YF$121,$V22,EK$3),'aux 4'!$W22)="","",INDEX($X$5:$YF$121,$V22,EK$3)))</f>
        <v/>
      </c>
      <c r="EO22" s="181" t="str">
        <f t="shared" si="35"/>
        <v/>
      </c>
      <c r="EP22" s="181" t="str">
        <f t="shared" si="36"/>
        <v/>
      </c>
      <c r="EQ22" s="181" t="str">
        <f t="shared" si="36"/>
        <v/>
      </c>
      <c r="ER22" s="181" t="str">
        <f t="shared" si="36"/>
        <v/>
      </c>
      <c r="ES22" s="181" t="str">
        <f t="shared" si="36"/>
        <v/>
      </c>
      <c r="ET22" s="183" t="str">
        <f>IF(INDEX($X$5:$YF$121,$V22,ET$3)="","",IF(INDEX('aux 1'!$AU$12:$BL$231,INDEX($X$5:$YF$121,$V22,ET$3),'aux 4'!$W22)="","",INDEX($X$5:$YF$121,$V22,ET$3)))</f>
        <v/>
      </c>
      <c r="EU22" s="183" t="str">
        <f>IF(INDEX($X$5:$YF$121,$V22,ET$3)="","",IF(INDEX('aux 1'!$BN$12:$CE$231,INDEX($X$5:$YF$121,$V22,ET$3),'aux 4'!$W22)="","",INDEX($X$5:$YF$121,$V22,ET$3)))</f>
        <v/>
      </c>
      <c r="EV22" s="183" t="str">
        <f>IF(INDEX($X$5:$YF$121,$V22,ET$3)="","",IF(INDEX('aux 1'!$CG$12:$CX$231,INDEX($X$5:$YF$121,$V22,ET$3),'aux 4'!$W22)="","",INDEX($X$5:$YF$121,$V22,ET$3)))</f>
        <v/>
      </c>
      <c r="EW22" s="183" t="str">
        <f>IF(INDEX($X$5:$YF$121,$V22,ET$3)="","",IF(INDEX('aux 1'!$CZ$12:$DQ$231,INDEX($X$5:$YF$121,$V22,ET$3),'aux 4'!$W22)="","",INDEX($X$5:$YF$121,$V22,ET$3)))</f>
        <v/>
      </c>
      <c r="EX22" s="181" t="str">
        <f t="shared" si="37"/>
        <v/>
      </c>
      <c r="EY22" s="181" t="str">
        <f t="shared" si="38"/>
        <v/>
      </c>
      <c r="EZ22" s="181" t="str">
        <f t="shared" si="38"/>
        <v/>
      </c>
      <c r="FA22" s="181" t="str">
        <f t="shared" si="38"/>
        <v/>
      </c>
      <c r="FB22" s="181" t="str">
        <f t="shared" si="38"/>
        <v/>
      </c>
      <c r="FC22" s="183" t="str">
        <f>IF(INDEX($X$5:$YF$121,$V22,FC$3)="","",IF(INDEX('aux 1'!$AU$12:$BL$231,INDEX($X$5:$YF$121,$V22,FC$3),'aux 4'!$W22)="","",INDEX($X$5:$YF$121,$V22,FC$3)))</f>
        <v/>
      </c>
      <c r="FD22" s="183" t="str">
        <f>IF(INDEX($X$5:$YF$121,$V22,FC$3)="","",IF(INDEX('aux 1'!$BN$12:$CE$231,INDEX($X$5:$YF$121,$V22,FC$3),'aux 4'!$W22)="","",INDEX($X$5:$YF$121,$V22,FC$3)))</f>
        <v/>
      </c>
      <c r="FE22" s="183" t="str">
        <f>IF(INDEX($X$5:$YF$121,$V22,FC$3)="","",IF(INDEX('aux 1'!$CG$12:$CX$231,INDEX($X$5:$YF$121,$V22,FC$3),'aux 4'!$W22)="","",INDEX($X$5:$YF$121,$V22,FC$3)))</f>
        <v/>
      </c>
      <c r="FF22" s="183" t="str">
        <f>IF(INDEX($X$5:$YF$121,$V22,FC$3)="","",IF(INDEX('aux 1'!$CZ$12:$DQ$231,INDEX($X$5:$YF$121,$V22,FC$3),'aux 4'!$W22)="","",INDEX($X$5:$YF$121,$V22,FC$3)))</f>
        <v/>
      </c>
      <c r="FG22" s="181" t="str">
        <f t="shared" si="39"/>
        <v/>
      </c>
      <c r="FH22" s="181" t="str">
        <f t="shared" si="40"/>
        <v/>
      </c>
      <c r="FI22" s="181" t="str">
        <f t="shared" si="40"/>
        <v/>
      </c>
      <c r="FJ22" s="181" t="str">
        <f t="shared" si="40"/>
        <v/>
      </c>
      <c r="FK22" s="181" t="str">
        <f t="shared" si="40"/>
        <v/>
      </c>
      <c r="FL22" s="183" t="str">
        <f>IF(INDEX($X$5:$YF$121,$V22,FL$3)="","",IF(INDEX('aux 1'!$AU$12:$BL$231,INDEX($X$5:$YF$121,$V22,FL$3),'aux 4'!$W22)="","",INDEX($X$5:$YF$121,$V22,FL$3)))</f>
        <v/>
      </c>
      <c r="FM22" s="183" t="str">
        <f>IF(INDEX($X$5:$YF$121,$V22,FL$3)="","",IF(INDEX('aux 1'!$BN$12:$CE$231,INDEX($X$5:$YF$121,$V22,FL$3),'aux 4'!$W22)="","",INDEX($X$5:$YF$121,$V22,FL$3)))</f>
        <v/>
      </c>
      <c r="FN22" s="183" t="str">
        <f>IF(INDEX($X$5:$YF$121,$V22,FL$3)="","",IF(INDEX('aux 1'!$CG$12:$CX$231,INDEX($X$5:$YF$121,$V22,FL$3),'aux 4'!$W22)="","",INDEX($X$5:$YF$121,$V22,FL$3)))</f>
        <v/>
      </c>
      <c r="FO22" s="183" t="str">
        <f>IF(INDEX($X$5:$YF$121,$V22,FL$3)="","",IF(INDEX('aux 1'!$CZ$12:$DQ$231,INDEX($X$5:$YF$121,$V22,FL$3),'aux 4'!$W22)="","",INDEX($X$5:$YF$121,$V22,FL$3)))</f>
        <v/>
      </c>
      <c r="FP22" s="181" t="str">
        <f t="shared" si="41"/>
        <v/>
      </c>
      <c r="FQ22" s="181" t="str">
        <f t="shared" si="42"/>
        <v/>
      </c>
      <c r="FR22" s="181" t="str">
        <f t="shared" si="42"/>
        <v/>
      </c>
      <c r="FS22" s="181" t="str">
        <f t="shared" si="42"/>
        <v/>
      </c>
      <c r="FT22" s="181" t="str">
        <f t="shared" si="42"/>
        <v/>
      </c>
      <c r="FU22" s="183" t="str">
        <f>IF(INDEX($X$5:$YF$121,$V22,FU$3)="","",IF(INDEX('aux 1'!$AU$12:$BL$231,INDEX($X$5:$YF$121,$V22,FU$3),'aux 4'!$W22)="","",INDEX($X$5:$YF$121,$V22,FU$3)))</f>
        <v/>
      </c>
      <c r="FV22" s="183" t="str">
        <f>IF(INDEX($X$5:$YF$121,$V22,FU$3)="","",IF(INDEX('aux 1'!$BN$12:$CE$231,INDEX($X$5:$YF$121,$V22,FU$3),'aux 4'!$W22)="","",INDEX($X$5:$YF$121,$V22,FU$3)))</f>
        <v/>
      </c>
      <c r="FW22" s="183" t="str">
        <f>IF(INDEX($X$5:$YF$121,$V22,FU$3)="","",IF(INDEX('aux 1'!$CG$12:$CX$231,INDEX($X$5:$YF$121,$V22,FU$3),'aux 4'!$W22)="","",INDEX($X$5:$YF$121,$V22,FU$3)))</f>
        <v/>
      </c>
      <c r="FX22" s="183" t="str">
        <f>IF(INDEX($X$5:$YF$121,$V22,FU$3)="","",IF(INDEX('aux 1'!$CZ$12:$DQ$231,INDEX($X$5:$YF$121,$V22,FU$3),'aux 4'!$W22)="","",INDEX($X$5:$YF$121,$V22,FU$3)))</f>
        <v/>
      </c>
      <c r="FY22" s="181" t="str">
        <f t="shared" si="43"/>
        <v/>
      </c>
      <c r="FZ22" s="181" t="str">
        <f t="shared" si="44"/>
        <v/>
      </c>
      <c r="GA22" s="181" t="str">
        <f t="shared" si="44"/>
        <v/>
      </c>
      <c r="GB22" s="181" t="str">
        <f t="shared" si="44"/>
        <v/>
      </c>
      <c r="GC22" s="181" t="str">
        <f t="shared" si="44"/>
        <v/>
      </c>
      <c r="GD22" s="183" t="str">
        <f>IF(INDEX($X$5:$YF$121,$V22,GD$3)="","",IF(INDEX('aux 1'!$AU$12:$BL$231,INDEX($X$5:$YF$121,$V22,GD$3),'aux 4'!$W22)="","",INDEX($X$5:$YF$121,$V22,GD$3)))</f>
        <v/>
      </c>
      <c r="GE22" s="183" t="str">
        <f>IF(INDEX($X$5:$YF$121,$V22,GD$3)="","",IF(INDEX('aux 1'!$BN$12:$CE$231,INDEX($X$5:$YF$121,$V22,GD$3),'aux 4'!$W22)="","",INDEX($X$5:$YF$121,$V22,GD$3)))</f>
        <v/>
      </c>
      <c r="GF22" s="183" t="str">
        <f>IF(INDEX($X$5:$YF$121,$V22,GD$3)="","",IF(INDEX('aux 1'!$CG$12:$CX$231,INDEX($X$5:$YF$121,$V22,GD$3),'aux 4'!$W22)="","",INDEX($X$5:$YF$121,$V22,GD$3)))</f>
        <v/>
      </c>
      <c r="GG22" s="183" t="str">
        <f>IF(INDEX($X$5:$YF$121,$V22,GD$3)="","",IF(INDEX('aux 1'!$CZ$12:$DQ$231,INDEX($X$5:$YF$121,$V22,GD$3),'aux 4'!$W22)="","",INDEX($X$5:$YF$121,$V22,GD$3)))</f>
        <v/>
      </c>
      <c r="GH22" s="181" t="str">
        <f t="shared" si="45"/>
        <v/>
      </c>
      <c r="GI22" s="181" t="str">
        <f t="shared" si="46"/>
        <v/>
      </c>
      <c r="GJ22" s="181" t="str">
        <f t="shared" si="46"/>
        <v/>
      </c>
      <c r="GK22" s="181" t="str">
        <f t="shared" si="46"/>
        <v/>
      </c>
      <c r="GL22" s="181" t="str">
        <f t="shared" si="46"/>
        <v/>
      </c>
      <c r="GM22" s="183" t="str">
        <f>IF(INDEX($X$5:$YF$121,$V22,GM$3)="","",IF(INDEX('aux 1'!$AU$12:$BL$231,INDEX($X$5:$YF$121,$V22,GM$3),'aux 4'!$W22)="","",INDEX($X$5:$YF$121,$V22,GM$3)))</f>
        <v/>
      </c>
      <c r="GN22" s="183" t="str">
        <f>IF(INDEX($X$5:$YF$121,$V22,GM$3)="","",IF(INDEX('aux 1'!$BN$12:$CE$231,INDEX($X$5:$YF$121,$V22,GM$3),'aux 4'!$W22)="","",INDEX($X$5:$YF$121,$V22,GM$3)))</f>
        <v/>
      </c>
      <c r="GO22" s="183" t="str">
        <f>IF(INDEX($X$5:$YF$121,$V22,GM$3)="","",IF(INDEX('aux 1'!$CG$12:$CX$231,INDEX($X$5:$YF$121,$V22,GM$3),'aux 4'!$W22)="","",INDEX($X$5:$YF$121,$V22,GM$3)))</f>
        <v/>
      </c>
      <c r="GP22" s="183" t="str">
        <f>IF(INDEX($X$5:$YF$121,$V22,GM$3)="","",IF(INDEX('aux 1'!$CZ$12:$DQ$231,INDEX($X$5:$YF$121,$V22,GM$3),'aux 4'!$W22)="","",INDEX($X$5:$YF$121,$V22,GM$3)))</f>
        <v/>
      </c>
      <c r="GQ22" s="181" t="str">
        <f t="shared" si="47"/>
        <v/>
      </c>
      <c r="GR22" s="181" t="str">
        <f t="shared" si="48"/>
        <v/>
      </c>
      <c r="GS22" s="181" t="str">
        <f t="shared" si="48"/>
        <v/>
      </c>
      <c r="GT22" s="181" t="str">
        <f t="shared" si="48"/>
        <v/>
      </c>
      <c r="GU22" s="181" t="str">
        <f t="shared" si="48"/>
        <v/>
      </c>
      <c r="GV22" s="183" t="str">
        <f>IF(INDEX($X$5:$YF$121,$V22,GV$3)="","",IF(INDEX('aux 1'!$AU$12:$BL$231,INDEX($X$5:$YF$121,$V22,GV$3),'aux 4'!$W22)="","",INDEX($X$5:$YF$121,$V22,GV$3)))</f>
        <v/>
      </c>
      <c r="GW22" s="183" t="str">
        <f>IF(INDEX($X$5:$YF$121,$V22,GV$3)="","",IF(INDEX('aux 1'!$BN$12:$CE$231,INDEX($X$5:$YF$121,$V22,GV$3),'aux 4'!$W22)="","",INDEX($X$5:$YF$121,$V22,GV$3)))</f>
        <v/>
      </c>
      <c r="GX22" s="183" t="str">
        <f>IF(INDEX($X$5:$YF$121,$V22,GV$3)="","",IF(INDEX('aux 1'!$CG$12:$CX$231,INDEX($X$5:$YF$121,$V22,GV$3),'aux 4'!$W22)="","",INDEX($X$5:$YF$121,$V22,GV$3)))</f>
        <v/>
      </c>
      <c r="GY22" s="183" t="str">
        <f>IF(INDEX($X$5:$YF$121,$V22,GV$3)="","",IF(INDEX('aux 1'!$CZ$12:$DQ$231,INDEX($X$5:$YF$121,$V22,GV$3),'aux 4'!$W22)="","",INDEX($X$5:$YF$121,$V22,GV$3)))</f>
        <v/>
      </c>
      <c r="GZ22" s="181" t="str">
        <f t="shared" si="49"/>
        <v/>
      </c>
      <c r="HA22" s="181" t="str">
        <f t="shared" si="50"/>
        <v/>
      </c>
      <c r="HB22" s="181" t="str">
        <f t="shared" si="50"/>
        <v/>
      </c>
      <c r="HC22" s="181" t="str">
        <f t="shared" si="50"/>
        <v/>
      </c>
      <c r="HD22" s="181" t="str">
        <f t="shared" si="50"/>
        <v/>
      </c>
      <c r="HE22" s="183" t="str">
        <f>IF(INDEX($X$5:$YF$121,$V22,HE$3)="","",IF(INDEX('aux 1'!$AU$12:$BL$231,INDEX($X$5:$YF$121,$V22,HE$3),'aux 4'!$W22)="","",INDEX($X$5:$YF$121,$V22,HE$3)))</f>
        <v/>
      </c>
      <c r="HF22" s="183" t="str">
        <f>IF(INDEX($X$5:$YF$121,$V22,HE$3)="","",IF(INDEX('aux 1'!$BN$12:$CE$231,INDEX($X$5:$YF$121,$V22,HE$3),'aux 4'!$W22)="","",INDEX($X$5:$YF$121,$V22,HE$3)))</f>
        <v/>
      </c>
      <c r="HG22" s="183" t="str">
        <f>IF(INDEX($X$5:$YF$121,$V22,HE$3)="","",IF(INDEX('aux 1'!$CG$12:$CX$231,INDEX($X$5:$YF$121,$V22,HE$3),'aux 4'!$W22)="","",INDEX($X$5:$YF$121,$V22,HE$3)))</f>
        <v/>
      </c>
      <c r="HH22" s="183" t="str">
        <f>IF(INDEX($X$5:$YF$121,$V22,HE$3)="","",IF(INDEX('aux 1'!$CZ$12:$DQ$231,INDEX($X$5:$YF$121,$V22,HE$3),'aux 4'!$W22)="","",INDEX($X$5:$YF$121,$V22,HE$3)))</f>
        <v/>
      </c>
      <c r="HI22" s="181" t="str">
        <f t="shared" si="51"/>
        <v/>
      </c>
      <c r="HJ22" s="181" t="str">
        <f t="shared" si="52"/>
        <v/>
      </c>
      <c r="HK22" s="181" t="str">
        <f t="shared" si="52"/>
        <v/>
      </c>
      <c r="HL22" s="181" t="str">
        <f t="shared" si="52"/>
        <v/>
      </c>
      <c r="HM22" s="181" t="str">
        <f t="shared" si="52"/>
        <v/>
      </c>
      <c r="HN22" s="183" t="str">
        <f>IF(INDEX($X$5:$YF$121,$V22,HN$3)="","",IF(INDEX('aux 1'!$AU$12:$BL$231,INDEX($X$5:$YF$121,$V22,HN$3),'aux 4'!$W22)="","",INDEX($X$5:$YF$121,$V22,HN$3)))</f>
        <v/>
      </c>
      <c r="HO22" s="183" t="str">
        <f>IF(INDEX($X$5:$YF$121,$V22,HN$3)="","",IF(INDEX('aux 1'!$BN$12:$CE$231,INDEX($X$5:$YF$121,$V22,HN$3),'aux 4'!$W22)="","",INDEX($X$5:$YF$121,$V22,HN$3)))</f>
        <v/>
      </c>
      <c r="HP22" s="183" t="str">
        <f>IF(INDEX($X$5:$YF$121,$V22,HN$3)="","",IF(INDEX('aux 1'!$CG$12:$CX$231,INDEX($X$5:$YF$121,$V22,HN$3),'aux 4'!$W22)="","",INDEX($X$5:$YF$121,$V22,HN$3)))</f>
        <v/>
      </c>
      <c r="HQ22" s="183" t="str">
        <f>IF(INDEX($X$5:$YF$121,$V22,HN$3)="","",IF(INDEX('aux 1'!$CZ$12:$DQ$231,INDEX($X$5:$YF$121,$V22,HN$3),'aux 4'!$W22)="","",INDEX($X$5:$YF$121,$V22,HN$3)))</f>
        <v/>
      </c>
      <c r="HR22" s="181" t="str">
        <f t="shared" si="53"/>
        <v/>
      </c>
      <c r="HS22" s="181" t="str">
        <f t="shared" si="54"/>
        <v/>
      </c>
      <c r="HT22" s="181" t="str">
        <f t="shared" si="54"/>
        <v/>
      </c>
      <c r="HU22" s="181" t="str">
        <f t="shared" si="54"/>
        <v/>
      </c>
      <c r="HV22" s="181" t="str">
        <f t="shared" si="54"/>
        <v/>
      </c>
    </row>
    <row r="23" spans="1:230" x14ac:dyDescent="0.25">
      <c r="A23" s="190">
        <f t="shared" si="67"/>
        <v>22</v>
      </c>
      <c r="B23" s="190" t="str">
        <f t="shared" si="66"/>
        <v>-</v>
      </c>
      <c r="C23" s="190">
        <f t="shared" si="68"/>
        <v>23</v>
      </c>
      <c r="D23" s="196" t="str">
        <f t="shared" si="57"/>
        <v/>
      </c>
      <c r="E23" s="196" t="str">
        <f t="shared" si="58"/>
        <v/>
      </c>
      <c r="F23" s="196" t="str">
        <f t="shared" si="59"/>
        <v/>
      </c>
      <c r="G23" s="196" t="str">
        <f t="shared" si="60"/>
        <v/>
      </c>
      <c r="H23" s="196" t="str">
        <f t="shared" si="61"/>
        <v/>
      </c>
      <c r="J23" s="190">
        <f t="shared" si="62"/>
        <v>22</v>
      </c>
      <c r="K23" s="190" t="str">
        <f t="shared" si="63"/>
        <v>-</v>
      </c>
      <c r="L23" s="190">
        <f t="shared" si="7"/>
        <v>23</v>
      </c>
      <c r="M23" s="196" t="str">
        <f t="shared" si="69"/>
        <v/>
      </c>
      <c r="N23" s="196" t="str">
        <f t="shared" si="69"/>
        <v/>
      </c>
      <c r="O23" s="196" t="str">
        <f t="shared" si="69"/>
        <v/>
      </c>
      <c r="P23" s="196" t="str">
        <f t="shared" si="69"/>
        <v/>
      </c>
      <c r="Q23" s="196" t="str">
        <f t="shared" si="69"/>
        <v/>
      </c>
      <c r="S23" s="180">
        <f t="shared" si="5"/>
        <v>19</v>
      </c>
      <c r="T23" s="186">
        <v>21</v>
      </c>
      <c r="U23" s="188" t="str">
        <f>INDEX('aux 1'!$KN$12:$LG$231,'aux 4'!$T23,$A$6)</f>
        <v/>
      </c>
      <c r="V23" s="187">
        <f t="shared" si="64"/>
        <v>1</v>
      </c>
      <c r="W23" s="178">
        <f t="shared" si="65"/>
        <v>16</v>
      </c>
      <c r="X23" s="183" t="str">
        <f>IF(INDEX($X$5:$YF$121,$V23,X$3)="","",IF(INDEX('aux 1'!$AU$12:$BL$231,INDEX($X$5:$YF$121,$V23,X$3),'aux 4'!$W23)="","",INDEX($X$5:$YF$121,$V23,X$3)))</f>
        <v/>
      </c>
      <c r="Y23" s="183" t="str">
        <f>IF(INDEX($X$5:$YF$121,$V23,X$3)="","",IF(INDEX('aux 1'!$BN$12:$CE$231,INDEX($X$5:$YF$121,$V23,X$3),'aux 4'!$W23)="","",INDEX($X$5:$YF$121,$V23,X$3)))</f>
        <v/>
      </c>
      <c r="Z23" s="183" t="str">
        <f>IF(INDEX($X$5:$YF$121,$V23,X$3)="","",IF(INDEX('aux 1'!$CG$12:$CX$231,INDEX($X$5:$YF$121,$V23,X$3),'aux 4'!$W23)="","",INDEX($X$5:$YF$121,$V23,X$3)))</f>
        <v/>
      </c>
      <c r="AA23" s="183" t="str">
        <f>IF(INDEX($X$5:$YF$121,$V23,X$3)="","",IF(INDEX('aux 1'!$CZ$12:$DQ$231,INDEX($X$5:$YF$121,$V23,X$3),'aux 4'!$W23)="","",INDEX($X$5:$YF$121,$V23,X$3)))</f>
        <v/>
      </c>
      <c r="AB23" s="181" t="str">
        <f t="shared" si="9"/>
        <v/>
      </c>
      <c r="AC23" s="181" t="str">
        <f t="shared" si="10"/>
        <v/>
      </c>
      <c r="AD23" s="181" t="str">
        <f t="shared" si="10"/>
        <v/>
      </c>
      <c r="AE23" s="181" t="str">
        <f t="shared" si="10"/>
        <v/>
      </c>
      <c r="AF23" s="181" t="str">
        <f t="shared" si="10"/>
        <v/>
      </c>
      <c r="AG23" s="183" t="str">
        <f>IF(INDEX($X$5:$YF$121,$V23,AG$3)="","",IF(INDEX('aux 1'!$AU$12:$BL$231,INDEX($X$5:$YF$121,$V23,AG$3),'aux 4'!$W23)="","",INDEX($X$5:$YF$121,$V23,AG$3)))</f>
        <v/>
      </c>
      <c r="AH23" s="183" t="str">
        <f>IF(INDEX($X$5:$YF$121,$V23,AG$3)="","",IF(INDEX('aux 1'!$BN$12:$CE$231,INDEX($X$5:$YF$121,$V23,AG$3),'aux 4'!$W23)="","",INDEX($X$5:$YF$121,$V23,AG$3)))</f>
        <v/>
      </c>
      <c r="AI23" s="183" t="str">
        <f>IF(INDEX($X$5:$YF$121,$V23,AG$3)="","",IF(INDEX('aux 1'!$CG$12:$CX$231,INDEX($X$5:$YF$121,$V23,AG$3),'aux 4'!$W23)="","",INDEX($X$5:$YF$121,$V23,AG$3)))</f>
        <v/>
      </c>
      <c r="AJ23" s="183" t="str">
        <f>IF(INDEX($X$5:$YF$121,$V23,AG$3)="","",IF(INDEX('aux 1'!$CZ$12:$DQ$231,INDEX($X$5:$YF$121,$V23,AG$3),'aux 4'!$W23)="","",INDEX($X$5:$YF$121,$V23,AG$3)))</f>
        <v/>
      </c>
      <c r="AK23" s="181" t="str">
        <f t="shared" si="11"/>
        <v/>
      </c>
      <c r="AL23" s="181" t="str">
        <f t="shared" si="12"/>
        <v/>
      </c>
      <c r="AM23" s="181" t="str">
        <f t="shared" si="12"/>
        <v/>
      </c>
      <c r="AN23" s="181" t="str">
        <f t="shared" si="12"/>
        <v/>
      </c>
      <c r="AO23" s="181" t="str">
        <f t="shared" si="12"/>
        <v/>
      </c>
      <c r="AP23" s="183" t="str">
        <f>IF(INDEX($X$5:$YF$121,$V23,AP$3)="","",IF(INDEX('aux 1'!$AU$12:$BL$231,INDEX($X$5:$YF$121,$V23,AP$3),'aux 4'!$W23)="","",INDEX($X$5:$YF$121,$V23,AP$3)))</f>
        <v/>
      </c>
      <c r="AQ23" s="183" t="str">
        <f>IF(INDEX($X$5:$YF$121,$V23,AP$3)="","",IF(INDEX('aux 1'!$BN$12:$CE$231,INDEX($X$5:$YF$121,$V23,AP$3),'aux 4'!$W23)="","",INDEX($X$5:$YF$121,$V23,AP$3)))</f>
        <v/>
      </c>
      <c r="AR23" s="183" t="str">
        <f>IF(INDEX($X$5:$YF$121,$V23,AP$3)="","",IF(INDEX('aux 1'!$CG$12:$CX$231,INDEX($X$5:$YF$121,$V23,AP$3),'aux 4'!$W23)="","",INDEX($X$5:$YF$121,$V23,AP$3)))</f>
        <v/>
      </c>
      <c r="AS23" s="183" t="str">
        <f>IF(INDEX($X$5:$YF$121,$V23,AP$3)="","",IF(INDEX('aux 1'!$CZ$12:$DQ$231,INDEX($X$5:$YF$121,$V23,AP$3),'aux 4'!$W23)="","",INDEX($X$5:$YF$121,$V23,AP$3)))</f>
        <v/>
      </c>
      <c r="AT23" s="181" t="str">
        <f t="shared" si="13"/>
        <v/>
      </c>
      <c r="AU23" s="181" t="str">
        <f t="shared" si="14"/>
        <v/>
      </c>
      <c r="AV23" s="181" t="str">
        <f t="shared" si="14"/>
        <v/>
      </c>
      <c r="AW23" s="181" t="str">
        <f t="shared" si="14"/>
        <v/>
      </c>
      <c r="AX23" s="181" t="str">
        <f t="shared" si="14"/>
        <v/>
      </c>
      <c r="AY23" s="183" t="str">
        <f>IF(INDEX($X$5:$YF$121,$V23,AY$3)="","",IF(INDEX('aux 1'!$AU$12:$BL$231,INDEX($X$5:$YF$121,$V23,AY$3),'aux 4'!$W23)="","",INDEX($X$5:$YF$121,$V23,AY$3)))</f>
        <v/>
      </c>
      <c r="AZ23" s="183" t="str">
        <f>IF(INDEX($X$5:$YF$121,$V23,AY$3)="","",IF(INDEX('aux 1'!$BN$12:$CE$231,INDEX($X$5:$YF$121,$V23,AY$3),'aux 4'!$W23)="","",INDEX($X$5:$YF$121,$V23,AY$3)))</f>
        <v/>
      </c>
      <c r="BA23" s="183" t="str">
        <f>IF(INDEX($X$5:$YF$121,$V23,AY$3)="","",IF(INDEX('aux 1'!$CG$12:$CX$231,INDEX($X$5:$YF$121,$V23,AY$3),'aux 4'!$W23)="","",INDEX($X$5:$YF$121,$V23,AY$3)))</f>
        <v/>
      </c>
      <c r="BB23" s="183" t="str">
        <f>IF(INDEX($X$5:$YF$121,$V23,AY$3)="","",IF(INDEX('aux 1'!$CZ$12:$DQ$231,INDEX($X$5:$YF$121,$V23,AY$3),'aux 4'!$W23)="","",INDEX($X$5:$YF$121,$V23,AY$3)))</f>
        <v/>
      </c>
      <c r="BC23" s="181" t="str">
        <f t="shared" si="15"/>
        <v/>
      </c>
      <c r="BD23" s="181" t="str">
        <f t="shared" si="16"/>
        <v/>
      </c>
      <c r="BE23" s="181" t="str">
        <f t="shared" si="16"/>
        <v/>
      </c>
      <c r="BF23" s="181" t="str">
        <f t="shared" si="16"/>
        <v/>
      </c>
      <c r="BG23" s="181" t="str">
        <f t="shared" si="16"/>
        <v/>
      </c>
      <c r="BH23" s="183" t="str">
        <f>IF(INDEX($X$5:$YF$121,$V23,BH$3)="","",IF(INDEX('aux 1'!$AU$12:$BL$231,INDEX($X$5:$YF$121,$V23,BH$3),'aux 4'!$W23)="","",INDEX($X$5:$YF$121,$V23,BH$3)))</f>
        <v/>
      </c>
      <c r="BI23" s="183" t="str">
        <f>IF(INDEX($X$5:$YF$121,$V23,BH$3)="","",IF(INDEX('aux 1'!$BN$12:$CE$231,INDEX($X$5:$YF$121,$V23,BH$3),'aux 4'!$W23)="","",INDEX($X$5:$YF$121,$V23,BH$3)))</f>
        <v/>
      </c>
      <c r="BJ23" s="183" t="str">
        <f>IF(INDEX($X$5:$YF$121,$V23,BH$3)="","",IF(INDEX('aux 1'!$CG$12:$CX$231,INDEX($X$5:$YF$121,$V23,BH$3),'aux 4'!$W23)="","",INDEX($X$5:$YF$121,$V23,BH$3)))</f>
        <v/>
      </c>
      <c r="BK23" s="183" t="str">
        <f>IF(INDEX($X$5:$YF$121,$V23,BH$3)="","",IF(INDEX('aux 1'!$CZ$12:$DQ$231,INDEX($X$5:$YF$121,$V23,BH$3),'aux 4'!$W23)="","",INDEX($X$5:$YF$121,$V23,BH$3)))</f>
        <v/>
      </c>
      <c r="BL23" s="181" t="str">
        <f t="shared" si="17"/>
        <v/>
      </c>
      <c r="BM23" s="181" t="str">
        <f t="shared" si="18"/>
        <v/>
      </c>
      <c r="BN23" s="181" t="str">
        <f t="shared" si="18"/>
        <v/>
      </c>
      <c r="BO23" s="181" t="str">
        <f t="shared" si="18"/>
        <v/>
      </c>
      <c r="BP23" s="181" t="str">
        <f t="shared" si="18"/>
        <v/>
      </c>
      <c r="BQ23" s="183" t="str">
        <f>IF(INDEX($X$5:$YF$121,$V23,BQ$3)="","",IF(INDEX('aux 1'!$AU$12:$BL$231,INDEX($X$5:$YF$121,$V23,BQ$3),'aux 4'!$W23)="","",INDEX($X$5:$YF$121,$V23,BQ$3)))</f>
        <v/>
      </c>
      <c r="BR23" s="183" t="str">
        <f>IF(INDEX($X$5:$YF$121,$V23,BQ$3)="","",IF(INDEX('aux 1'!$BN$12:$CE$231,INDEX($X$5:$YF$121,$V23,BQ$3),'aux 4'!$W23)="","",INDEX($X$5:$YF$121,$V23,BQ$3)))</f>
        <v/>
      </c>
      <c r="BS23" s="183" t="str">
        <f>IF(INDEX($X$5:$YF$121,$V23,BQ$3)="","",IF(INDEX('aux 1'!$CG$12:$CX$231,INDEX($X$5:$YF$121,$V23,BQ$3),'aux 4'!$W23)="","",INDEX($X$5:$YF$121,$V23,BQ$3)))</f>
        <v/>
      </c>
      <c r="BT23" s="183" t="str">
        <f>IF(INDEX($X$5:$YF$121,$V23,BQ$3)="","",IF(INDEX('aux 1'!$CZ$12:$DQ$231,INDEX($X$5:$YF$121,$V23,BQ$3),'aux 4'!$W23)="","",INDEX($X$5:$YF$121,$V23,BQ$3)))</f>
        <v/>
      </c>
      <c r="BU23" s="181" t="str">
        <f t="shared" si="19"/>
        <v/>
      </c>
      <c r="BV23" s="181" t="str">
        <f t="shared" si="20"/>
        <v/>
      </c>
      <c r="BW23" s="181" t="str">
        <f t="shared" si="20"/>
        <v/>
      </c>
      <c r="BX23" s="181" t="str">
        <f t="shared" si="20"/>
        <v/>
      </c>
      <c r="BY23" s="181" t="str">
        <f t="shared" si="20"/>
        <v/>
      </c>
      <c r="BZ23" s="183" t="str">
        <f>IF(INDEX($X$5:$YF$121,$V23,BZ$3)="","",IF(INDEX('aux 1'!$AU$12:$BL$231,INDEX($X$5:$YF$121,$V23,BZ$3),'aux 4'!$W23)="","",INDEX($X$5:$YF$121,$V23,BZ$3)))</f>
        <v/>
      </c>
      <c r="CA23" s="183" t="str">
        <f>IF(INDEX($X$5:$YF$121,$V23,BZ$3)="","",IF(INDEX('aux 1'!$BN$12:$CE$231,INDEX($X$5:$YF$121,$V23,BZ$3),'aux 4'!$W23)="","",INDEX($X$5:$YF$121,$V23,BZ$3)))</f>
        <v/>
      </c>
      <c r="CB23" s="183" t="str">
        <f>IF(INDEX($X$5:$YF$121,$V23,BZ$3)="","",IF(INDEX('aux 1'!$CG$12:$CX$231,INDEX($X$5:$YF$121,$V23,BZ$3),'aux 4'!$W23)="","",INDEX($X$5:$YF$121,$V23,BZ$3)))</f>
        <v/>
      </c>
      <c r="CC23" s="183" t="str">
        <f>IF(INDEX($X$5:$YF$121,$V23,BZ$3)="","",IF(INDEX('aux 1'!$CZ$12:$DQ$231,INDEX($X$5:$YF$121,$V23,BZ$3),'aux 4'!$W23)="","",INDEX($X$5:$YF$121,$V23,BZ$3)))</f>
        <v/>
      </c>
      <c r="CD23" s="181" t="str">
        <f t="shared" si="21"/>
        <v/>
      </c>
      <c r="CE23" s="181" t="str">
        <f t="shared" si="22"/>
        <v/>
      </c>
      <c r="CF23" s="181" t="str">
        <f t="shared" si="22"/>
        <v/>
      </c>
      <c r="CG23" s="181" t="str">
        <f t="shared" si="22"/>
        <v/>
      </c>
      <c r="CH23" s="181" t="str">
        <f t="shared" si="22"/>
        <v/>
      </c>
      <c r="CI23" s="183" t="str">
        <f>IF(INDEX($X$5:$YF$121,$V23,CI$3)="","",IF(INDEX('aux 1'!$AU$12:$BL$231,INDEX($X$5:$YF$121,$V23,CI$3),'aux 4'!$W23)="","",INDEX($X$5:$YF$121,$V23,CI$3)))</f>
        <v/>
      </c>
      <c r="CJ23" s="183" t="str">
        <f>IF(INDEX($X$5:$YF$121,$V23,CI$3)="","",IF(INDEX('aux 1'!$BN$12:$CE$231,INDEX($X$5:$YF$121,$V23,CI$3),'aux 4'!$W23)="","",INDEX($X$5:$YF$121,$V23,CI$3)))</f>
        <v/>
      </c>
      <c r="CK23" s="183" t="str">
        <f>IF(INDEX($X$5:$YF$121,$V23,CI$3)="","",IF(INDEX('aux 1'!$CG$12:$CX$231,INDEX($X$5:$YF$121,$V23,CI$3),'aux 4'!$W23)="","",INDEX($X$5:$YF$121,$V23,CI$3)))</f>
        <v/>
      </c>
      <c r="CL23" s="183" t="str">
        <f>IF(INDEX($X$5:$YF$121,$V23,CI$3)="","",IF(INDEX('aux 1'!$CZ$12:$DQ$231,INDEX($X$5:$YF$121,$V23,CI$3),'aux 4'!$W23)="","",INDEX($X$5:$YF$121,$V23,CI$3)))</f>
        <v/>
      </c>
      <c r="CM23" s="181" t="str">
        <f t="shared" si="23"/>
        <v/>
      </c>
      <c r="CN23" s="181" t="str">
        <f t="shared" si="24"/>
        <v/>
      </c>
      <c r="CO23" s="181" t="str">
        <f t="shared" si="24"/>
        <v/>
      </c>
      <c r="CP23" s="181" t="str">
        <f t="shared" si="24"/>
        <v/>
      </c>
      <c r="CQ23" s="181" t="str">
        <f t="shared" si="24"/>
        <v/>
      </c>
      <c r="CR23" s="183" t="str">
        <f>IF(INDEX($X$5:$YF$121,$V23,CR$3)="","",IF(INDEX('aux 1'!$AU$12:$BL$231,INDEX($X$5:$YF$121,$V23,CR$3),'aux 4'!$W23)="","",INDEX($X$5:$YF$121,$V23,CR$3)))</f>
        <v/>
      </c>
      <c r="CS23" s="183" t="str">
        <f>IF(INDEX($X$5:$YF$121,$V23,CR$3)="","",IF(INDEX('aux 1'!$BN$12:$CE$231,INDEX($X$5:$YF$121,$V23,CR$3),'aux 4'!$W23)="","",INDEX($X$5:$YF$121,$V23,CR$3)))</f>
        <v/>
      </c>
      <c r="CT23" s="183" t="str">
        <f>IF(INDEX($X$5:$YF$121,$V23,CR$3)="","",IF(INDEX('aux 1'!$CG$12:$CX$231,INDEX($X$5:$YF$121,$V23,CR$3),'aux 4'!$W23)="","",INDEX($X$5:$YF$121,$V23,CR$3)))</f>
        <v/>
      </c>
      <c r="CU23" s="183" t="str">
        <f>IF(INDEX($X$5:$YF$121,$V23,CR$3)="","",IF(INDEX('aux 1'!$CZ$12:$DQ$231,INDEX($X$5:$YF$121,$V23,CR$3),'aux 4'!$W23)="","",INDEX($X$5:$YF$121,$V23,CR$3)))</f>
        <v/>
      </c>
      <c r="CV23" s="181" t="str">
        <f t="shared" si="25"/>
        <v/>
      </c>
      <c r="CW23" s="181" t="str">
        <f t="shared" si="26"/>
        <v/>
      </c>
      <c r="CX23" s="181" t="str">
        <f t="shared" si="26"/>
        <v/>
      </c>
      <c r="CY23" s="181" t="str">
        <f t="shared" si="26"/>
        <v/>
      </c>
      <c r="CZ23" s="181" t="str">
        <f t="shared" si="26"/>
        <v/>
      </c>
      <c r="DA23" s="183" t="str">
        <f>IF(INDEX($X$5:$YF$121,$V23,DA$3)="","",IF(INDEX('aux 1'!$AU$12:$BL$231,INDEX($X$5:$YF$121,$V23,DA$3),'aux 4'!$W23)="","",INDEX($X$5:$YF$121,$V23,DA$3)))</f>
        <v/>
      </c>
      <c r="DB23" s="183" t="str">
        <f>IF(INDEX($X$5:$YF$121,$V23,DA$3)="","",IF(INDEX('aux 1'!$BN$12:$CE$231,INDEX($X$5:$YF$121,$V23,DA$3),'aux 4'!$W23)="","",INDEX($X$5:$YF$121,$V23,DA$3)))</f>
        <v/>
      </c>
      <c r="DC23" s="183" t="str">
        <f>IF(INDEX($X$5:$YF$121,$V23,DA$3)="","",IF(INDEX('aux 1'!$CG$12:$CX$231,INDEX($X$5:$YF$121,$V23,DA$3),'aux 4'!$W23)="","",INDEX($X$5:$YF$121,$V23,DA$3)))</f>
        <v/>
      </c>
      <c r="DD23" s="183" t="str">
        <f>IF(INDEX($X$5:$YF$121,$V23,DA$3)="","",IF(INDEX('aux 1'!$CZ$12:$DQ$231,INDEX($X$5:$YF$121,$V23,DA$3),'aux 4'!$W23)="","",INDEX($X$5:$YF$121,$V23,DA$3)))</f>
        <v/>
      </c>
      <c r="DE23" s="181" t="str">
        <f t="shared" si="27"/>
        <v/>
      </c>
      <c r="DF23" s="181" t="str">
        <f t="shared" si="28"/>
        <v/>
      </c>
      <c r="DG23" s="181" t="str">
        <f t="shared" si="28"/>
        <v/>
      </c>
      <c r="DH23" s="181" t="str">
        <f t="shared" si="28"/>
        <v/>
      </c>
      <c r="DI23" s="181" t="str">
        <f t="shared" si="28"/>
        <v/>
      </c>
      <c r="DJ23" s="183" t="str">
        <f>IF(INDEX($X$5:$YF$121,$V23,DJ$3)="","",IF(INDEX('aux 1'!$AU$12:$BL$231,INDEX($X$5:$YF$121,$V23,DJ$3),'aux 4'!$W23)="","",INDEX($X$5:$YF$121,$V23,DJ$3)))</f>
        <v/>
      </c>
      <c r="DK23" s="183" t="str">
        <f>IF(INDEX($X$5:$YF$121,$V23,DJ$3)="","",IF(INDEX('aux 1'!$BN$12:$CE$231,INDEX($X$5:$YF$121,$V23,DJ$3),'aux 4'!$W23)="","",INDEX($X$5:$YF$121,$V23,DJ$3)))</f>
        <v/>
      </c>
      <c r="DL23" s="183" t="str">
        <f>IF(INDEX($X$5:$YF$121,$V23,DJ$3)="","",IF(INDEX('aux 1'!$CG$12:$CX$231,INDEX($X$5:$YF$121,$V23,DJ$3),'aux 4'!$W23)="","",INDEX($X$5:$YF$121,$V23,DJ$3)))</f>
        <v/>
      </c>
      <c r="DM23" s="183" t="str">
        <f>IF(INDEX($X$5:$YF$121,$V23,DJ$3)="","",IF(INDEX('aux 1'!$CZ$12:$DQ$231,INDEX($X$5:$YF$121,$V23,DJ$3),'aux 4'!$W23)="","",INDEX($X$5:$YF$121,$V23,DJ$3)))</f>
        <v/>
      </c>
      <c r="DN23" s="181" t="str">
        <f t="shared" si="29"/>
        <v/>
      </c>
      <c r="DO23" s="181" t="str">
        <f t="shared" si="30"/>
        <v/>
      </c>
      <c r="DP23" s="181" t="str">
        <f t="shared" si="30"/>
        <v/>
      </c>
      <c r="DQ23" s="181" t="str">
        <f t="shared" si="30"/>
        <v/>
      </c>
      <c r="DR23" s="181" t="str">
        <f t="shared" si="30"/>
        <v/>
      </c>
      <c r="DS23" s="183" t="str">
        <f>IF(INDEX($X$5:$YF$121,$V23,DS$3)="","",IF(INDEX('aux 1'!$AU$12:$BL$231,INDEX($X$5:$YF$121,$V23,DS$3),'aux 4'!$W23)="","",INDEX($X$5:$YF$121,$V23,DS$3)))</f>
        <v/>
      </c>
      <c r="DT23" s="183" t="str">
        <f>IF(INDEX($X$5:$YF$121,$V23,DS$3)="","",IF(INDEX('aux 1'!$BN$12:$CE$231,INDEX($X$5:$YF$121,$V23,DS$3),'aux 4'!$W23)="","",INDEX($X$5:$YF$121,$V23,DS$3)))</f>
        <v/>
      </c>
      <c r="DU23" s="183" t="str">
        <f>IF(INDEX($X$5:$YF$121,$V23,DS$3)="","",IF(INDEX('aux 1'!$CG$12:$CX$231,INDEX($X$5:$YF$121,$V23,DS$3),'aux 4'!$W23)="","",INDEX($X$5:$YF$121,$V23,DS$3)))</f>
        <v/>
      </c>
      <c r="DV23" s="183" t="str">
        <f>IF(INDEX($X$5:$YF$121,$V23,DS$3)="","",IF(INDEX('aux 1'!$CZ$12:$DQ$231,INDEX($X$5:$YF$121,$V23,DS$3),'aux 4'!$W23)="","",INDEX($X$5:$YF$121,$V23,DS$3)))</f>
        <v/>
      </c>
      <c r="DW23" s="181" t="str">
        <f t="shared" si="31"/>
        <v/>
      </c>
      <c r="DX23" s="181" t="str">
        <f t="shared" si="32"/>
        <v/>
      </c>
      <c r="DY23" s="181" t="str">
        <f t="shared" si="32"/>
        <v/>
      </c>
      <c r="DZ23" s="181" t="str">
        <f t="shared" si="32"/>
        <v/>
      </c>
      <c r="EA23" s="181" t="str">
        <f t="shared" si="32"/>
        <v/>
      </c>
      <c r="EB23" s="183" t="str">
        <f>IF(INDEX($X$5:$YF$121,$V23,EB$3)="","",IF(INDEX('aux 1'!$AU$12:$BL$231,INDEX($X$5:$YF$121,$V23,EB$3),'aux 4'!$W23)="","",INDEX($X$5:$YF$121,$V23,EB$3)))</f>
        <v/>
      </c>
      <c r="EC23" s="183" t="str">
        <f>IF(INDEX($X$5:$YF$121,$V23,EB$3)="","",IF(INDEX('aux 1'!$BN$12:$CE$231,INDEX($X$5:$YF$121,$V23,EB$3),'aux 4'!$W23)="","",INDEX($X$5:$YF$121,$V23,EB$3)))</f>
        <v/>
      </c>
      <c r="ED23" s="183" t="str">
        <f>IF(INDEX($X$5:$YF$121,$V23,EB$3)="","",IF(INDEX('aux 1'!$CG$12:$CX$231,INDEX($X$5:$YF$121,$V23,EB$3),'aux 4'!$W23)="","",INDEX($X$5:$YF$121,$V23,EB$3)))</f>
        <v/>
      </c>
      <c r="EE23" s="183" t="str">
        <f>IF(INDEX($X$5:$YF$121,$V23,EB$3)="","",IF(INDEX('aux 1'!$CZ$12:$DQ$231,INDEX($X$5:$YF$121,$V23,EB$3),'aux 4'!$W23)="","",INDEX($X$5:$YF$121,$V23,EB$3)))</f>
        <v/>
      </c>
      <c r="EF23" s="181" t="str">
        <f t="shared" si="33"/>
        <v/>
      </c>
      <c r="EG23" s="181" t="str">
        <f t="shared" si="34"/>
        <v/>
      </c>
      <c r="EH23" s="181" t="str">
        <f t="shared" si="34"/>
        <v/>
      </c>
      <c r="EI23" s="181" t="str">
        <f t="shared" si="34"/>
        <v/>
      </c>
      <c r="EJ23" s="181" t="str">
        <f t="shared" si="34"/>
        <v/>
      </c>
      <c r="EK23" s="183" t="str">
        <f>IF(INDEX($X$5:$YF$121,$V23,EK$3)="","",IF(INDEX('aux 1'!$AU$12:$BL$231,INDEX($X$5:$YF$121,$V23,EK$3),'aux 4'!$W23)="","",INDEX($X$5:$YF$121,$V23,EK$3)))</f>
        <v/>
      </c>
      <c r="EL23" s="183" t="str">
        <f>IF(INDEX($X$5:$YF$121,$V23,EK$3)="","",IF(INDEX('aux 1'!$BN$12:$CE$231,INDEX($X$5:$YF$121,$V23,EK$3),'aux 4'!$W23)="","",INDEX($X$5:$YF$121,$V23,EK$3)))</f>
        <v/>
      </c>
      <c r="EM23" s="183" t="str">
        <f>IF(INDEX($X$5:$YF$121,$V23,EK$3)="","",IF(INDEX('aux 1'!$CG$12:$CX$231,INDEX($X$5:$YF$121,$V23,EK$3),'aux 4'!$W23)="","",INDEX($X$5:$YF$121,$V23,EK$3)))</f>
        <v/>
      </c>
      <c r="EN23" s="183" t="str">
        <f>IF(INDEX($X$5:$YF$121,$V23,EK$3)="","",IF(INDEX('aux 1'!$CZ$12:$DQ$231,INDEX($X$5:$YF$121,$V23,EK$3),'aux 4'!$W23)="","",INDEX($X$5:$YF$121,$V23,EK$3)))</f>
        <v/>
      </c>
      <c r="EO23" s="181" t="str">
        <f t="shared" si="35"/>
        <v/>
      </c>
      <c r="EP23" s="181" t="str">
        <f t="shared" si="36"/>
        <v/>
      </c>
      <c r="EQ23" s="181" t="str">
        <f t="shared" si="36"/>
        <v/>
      </c>
      <c r="ER23" s="181" t="str">
        <f t="shared" si="36"/>
        <v/>
      </c>
      <c r="ES23" s="181" t="str">
        <f t="shared" si="36"/>
        <v/>
      </c>
      <c r="ET23" s="183" t="str">
        <f>IF(INDEX($X$5:$YF$121,$V23,ET$3)="","",IF(INDEX('aux 1'!$AU$12:$BL$231,INDEX($X$5:$YF$121,$V23,ET$3),'aux 4'!$W23)="","",INDEX($X$5:$YF$121,$V23,ET$3)))</f>
        <v/>
      </c>
      <c r="EU23" s="183" t="str">
        <f>IF(INDEX($X$5:$YF$121,$V23,ET$3)="","",IF(INDEX('aux 1'!$BN$12:$CE$231,INDEX($X$5:$YF$121,$V23,ET$3),'aux 4'!$W23)="","",INDEX($X$5:$YF$121,$V23,ET$3)))</f>
        <v/>
      </c>
      <c r="EV23" s="183" t="str">
        <f>IF(INDEX($X$5:$YF$121,$V23,ET$3)="","",IF(INDEX('aux 1'!$CG$12:$CX$231,INDEX($X$5:$YF$121,$V23,ET$3),'aux 4'!$W23)="","",INDEX($X$5:$YF$121,$V23,ET$3)))</f>
        <v/>
      </c>
      <c r="EW23" s="183" t="str">
        <f>IF(INDEX($X$5:$YF$121,$V23,ET$3)="","",IF(INDEX('aux 1'!$CZ$12:$DQ$231,INDEX($X$5:$YF$121,$V23,ET$3),'aux 4'!$W23)="","",INDEX($X$5:$YF$121,$V23,ET$3)))</f>
        <v/>
      </c>
      <c r="EX23" s="181" t="str">
        <f t="shared" si="37"/>
        <v/>
      </c>
      <c r="EY23" s="181" t="str">
        <f t="shared" si="38"/>
        <v/>
      </c>
      <c r="EZ23" s="181" t="str">
        <f t="shared" si="38"/>
        <v/>
      </c>
      <c r="FA23" s="181" t="str">
        <f t="shared" si="38"/>
        <v/>
      </c>
      <c r="FB23" s="181" t="str">
        <f t="shared" si="38"/>
        <v/>
      </c>
      <c r="FC23" s="183" t="str">
        <f>IF(INDEX($X$5:$YF$121,$V23,FC$3)="","",IF(INDEX('aux 1'!$AU$12:$BL$231,INDEX($X$5:$YF$121,$V23,FC$3),'aux 4'!$W23)="","",INDEX($X$5:$YF$121,$V23,FC$3)))</f>
        <v/>
      </c>
      <c r="FD23" s="183" t="str">
        <f>IF(INDEX($X$5:$YF$121,$V23,FC$3)="","",IF(INDEX('aux 1'!$BN$12:$CE$231,INDEX($X$5:$YF$121,$V23,FC$3),'aux 4'!$W23)="","",INDEX($X$5:$YF$121,$V23,FC$3)))</f>
        <v/>
      </c>
      <c r="FE23" s="183" t="str">
        <f>IF(INDEX($X$5:$YF$121,$V23,FC$3)="","",IF(INDEX('aux 1'!$CG$12:$CX$231,INDEX($X$5:$YF$121,$V23,FC$3),'aux 4'!$W23)="","",INDEX($X$5:$YF$121,$V23,FC$3)))</f>
        <v/>
      </c>
      <c r="FF23" s="183" t="str">
        <f>IF(INDEX($X$5:$YF$121,$V23,FC$3)="","",IF(INDEX('aux 1'!$CZ$12:$DQ$231,INDEX($X$5:$YF$121,$V23,FC$3),'aux 4'!$W23)="","",INDEX($X$5:$YF$121,$V23,FC$3)))</f>
        <v/>
      </c>
      <c r="FG23" s="181" t="str">
        <f t="shared" si="39"/>
        <v/>
      </c>
      <c r="FH23" s="181" t="str">
        <f t="shared" si="40"/>
        <v/>
      </c>
      <c r="FI23" s="181" t="str">
        <f t="shared" si="40"/>
        <v/>
      </c>
      <c r="FJ23" s="181" t="str">
        <f t="shared" si="40"/>
        <v/>
      </c>
      <c r="FK23" s="181" t="str">
        <f t="shared" si="40"/>
        <v/>
      </c>
      <c r="FL23" s="183" t="str">
        <f>IF(INDEX($X$5:$YF$121,$V23,FL$3)="","",IF(INDEX('aux 1'!$AU$12:$BL$231,INDEX($X$5:$YF$121,$V23,FL$3),'aux 4'!$W23)="","",INDEX($X$5:$YF$121,$V23,FL$3)))</f>
        <v/>
      </c>
      <c r="FM23" s="183" t="str">
        <f>IF(INDEX($X$5:$YF$121,$V23,FL$3)="","",IF(INDEX('aux 1'!$BN$12:$CE$231,INDEX($X$5:$YF$121,$V23,FL$3),'aux 4'!$W23)="","",INDEX($X$5:$YF$121,$V23,FL$3)))</f>
        <v/>
      </c>
      <c r="FN23" s="183" t="str">
        <f>IF(INDEX($X$5:$YF$121,$V23,FL$3)="","",IF(INDEX('aux 1'!$CG$12:$CX$231,INDEX($X$5:$YF$121,$V23,FL$3),'aux 4'!$W23)="","",INDEX($X$5:$YF$121,$V23,FL$3)))</f>
        <v/>
      </c>
      <c r="FO23" s="183" t="str">
        <f>IF(INDEX($X$5:$YF$121,$V23,FL$3)="","",IF(INDEX('aux 1'!$CZ$12:$DQ$231,INDEX($X$5:$YF$121,$V23,FL$3),'aux 4'!$W23)="","",INDEX($X$5:$YF$121,$V23,FL$3)))</f>
        <v/>
      </c>
      <c r="FP23" s="181" t="str">
        <f t="shared" si="41"/>
        <v/>
      </c>
      <c r="FQ23" s="181" t="str">
        <f t="shared" si="42"/>
        <v/>
      </c>
      <c r="FR23" s="181" t="str">
        <f t="shared" si="42"/>
        <v/>
      </c>
      <c r="FS23" s="181" t="str">
        <f t="shared" si="42"/>
        <v/>
      </c>
      <c r="FT23" s="181" t="str">
        <f t="shared" si="42"/>
        <v/>
      </c>
      <c r="FU23" s="183" t="str">
        <f>IF(INDEX($X$5:$YF$121,$V23,FU$3)="","",IF(INDEX('aux 1'!$AU$12:$BL$231,INDEX($X$5:$YF$121,$V23,FU$3),'aux 4'!$W23)="","",INDEX($X$5:$YF$121,$V23,FU$3)))</f>
        <v/>
      </c>
      <c r="FV23" s="183" t="str">
        <f>IF(INDEX($X$5:$YF$121,$V23,FU$3)="","",IF(INDEX('aux 1'!$BN$12:$CE$231,INDEX($X$5:$YF$121,$V23,FU$3),'aux 4'!$W23)="","",INDEX($X$5:$YF$121,$V23,FU$3)))</f>
        <v/>
      </c>
      <c r="FW23" s="183" t="str">
        <f>IF(INDEX($X$5:$YF$121,$V23,FU$3)="","",IF(INDEX('aux 1'!$CG$12:$CX$231,INDEX($X$5:$YF$121,$V23,FU$3),'aux 4'!$W23)="","",INDEX($X$5:$YF$121,$V23,FU$3)))</f>
        <v/>
      </c>
      <c r="FX23" s="183" t="str">
        <f>IF(INDEX($X$5:$YF$121,$V23,FU$3)="","",IF(INDEX('aux 1'!$CZ$12:$DQ$231,INDEX($X$5:$YF$121,$V23,FU$3),'aux 4'!$W23)="","",INDEX($X$5:$YF$121,$V23,FU$3)))</f>
        <v/>
      </c>
      <c r="FY23" s="181" t="str">
        <f t="shared" si="43"/>
        <v/>
      </c>
      <c r="FZ23" s="181" t="str">
        <f t="shared" si="44"/>
        <v/>
      </c>
      <c r="GA23" s="181" t="str">
        <f t="shared" si="44"/>
        <v/>
      </c>
      <c r="GB23" s="181" t="str">
        <f t="shared" si="44"/>
        <v/>
      </c>
      <c r="GC23" s="181" t="str">
        <f t="shared" si="44"/>
        <v/>
      </c>
      <c r="GD23" s="183" t="str">
        <f>IF(INDEX($X$5:$YF$121,$V23,GD$3)="","",IF(INDEX('aux 1'!$AU$12:$BL$231,INDEX($X$5:$YF$121,$V23,GD$3),'aux 4'!$W23)="","",INDEX($X$5:$YF$121,$V23,GD$3)))</f>
        <v/>
      </c>
      <c r="GE23" s="183" t="str">
        <f>IF(INDEX($X$5:$YF$121,$V23,GD$3)="","",IF(INDEX('aux 1'!$BN$12:$CE$231,INDEX($X$5:$YF$121,$V23,GD$3),'aux 4'!$W23)="","",INDEX($X$5:$YF$121,$V23,GD$3)))</f>
        <v/>
      </c>
      <c r="GF23" s="183" t="str">
        <f>IF(INDEX($X$5:$YF$121,$V23,GD$3)="","",IF(INDEX('aux 1'!$CG$12:$CX$231,INDEX($X$5:$YF$121,$V23,GD$3),'aux 4'!$W23)="","",INDEX($X$5:$YF$121,$V23,GD$3)))</f>
        <v/>
      </c>
      <c r="GG23" s="183" t="str">
        <f>IF(INDEX($X$5:$YF$121,$V23,GD$3)="","",IF(INDEX('aux 1'!$CZ$12:$DQ$231,INDEX($X$5:$YF$121,$V23,GD$3),'aux 4'!$W23)="","",INDEX($X$5:$YF$121,$V23,GD$3)))</f>
        <v/>
      </c>
      <c r="GH23" s="181" t="str">
        <f t="shared" si="45"/>
        <v/>
      </c>
      <c r="GI23" s="181" t="str">
        <f t="shared" si="46"/>
        <v/>
      </c>
      <c r="GJ23" s="181" t="str">
        <f t="shared" si="46"/>
        <v/>
      </c>
      <c r="GK23" s="181" t="str">
        <f t="shared" si="46"/>
        <v/>
      </c>
      <c r="GL23" s="181" t="str">
        <f t="shared" si="46"/>
        <v/>
      </c>
      <c r="GM23" s="183" t="str">
        <f>IF(INDEX($X$5:$YF$121,$V23,GM$3)="","",IF(INDEX('aux 1'!$AU$12:$BL$231,INDEX($X$5:$YF$121,$V23,GM$3),'aux 4'!$W23)="","",INDEX($X$5:$YF$121,$V23,GM$3)))</f>
        <v/>
      </c>
      <c r="GN23" s="183" t="str">
        <f>IF(INDEX($X$5:$YF$121,$V23,GM$3)="","",IF(INDEX('aux 1'!$BN$12:$CE$231,INDEX($X$5:$YF$121,$V23,GM$3),'aux 4'!$W23)="","",INDEX($X$5:$YF$121,$V23,GM$3)))</f>
        <v/>
      </c>
      <c r="GO23" s="183" t="str">
        <f>IF(INDEX($X$5:$YF$121,$V23,GM$3)="","",IF(INDEX('aux 1'!$CG$12:$CX$231,INDEX($X$5:$YF$121,$V23,GM$3),'aux 4'!$W23)="","",INDEX($X$5:$YF$121,$V23,GM$3)))</f>
        <v/>
      </c>
      <c r="GP23" s="183" t="str">
        <f>IF(INDEX($X$5:$YF$121,$V23,GM$3)="","",IF(INDEX('aux 1'!$CZ$12:$DQ$231,INDEX($X$5:$YF$121,$V23,GM$3),'aux 4'!$W23)="","",INDEX($X$5:$YF$121,$V23,GM$3)))</f>
        <v/>
      </c>
      <c r="GQ23" s="181" t="str">
        <f t="shared" si="47"/>
        <v/>
      </c>
      <c r="GR23" s="181" t="str">
        <f t="shared" si="48"/>
        <v/>
      </c>
      <c r="GS23" s="181" t="str">
        <f t="shared" si="48"/>
        <v/>
      </c>
      <c r="GT23" s="181" t="str">
        <f t="shared" si="48"/>
        <v/>
      </c>
      <c r="GU23" s="181" t="str">
        <f t="shared" si="48"/>
        <v/>
      </c>
      <c r="GV23" s="183" t="str">
        <f>IF(INDEX($X$5:$YF$121,$V23,GV$3)="","",IF(INDEX('aux 1'!$AU$12:$BL$231,INDEX($X$5:$YF$121,$V23,GV$3),'aux 4'!$W23)="","",INDEX($X$5:$YF$121,$V23,GV$3)))</f>
        <v/>
      </c>
      <c r="GW23" s="183" t="str">
        <f>IF(INDEX($X$5:$YF$121,$V23,GV$3)="","",IF(INDEX('aux 1'!$BN$12:$CE$231,INDEX($X$5:$YF$121,$V23,GV$3),'aux 4'!$W23)="","",INDEX($X$5:$YF$121,$V23,GV$3)))</f>
        <v/>
      </c>
      <c r="GX23" s="183" t="str">
        <f>IF(INDEX($X$5:$YF$121,$V23,GV$3)="","",IF(INDEX('aux 1'!$CG$12:$CX$231,INDEX($X$5:$YF$121,$V23,GV$3),'aux 4'!$W23)="","",INDEX($X$5:$YF$121,$V23,GV$3)))</f>
        <v/>
      </c>
      <c r="GY23" s="183" t="str">
        <f>IF(INDEX($X$5:$YF$121,$V23,GV$3)="","",IF(INDEX('aux 1'!$CZ$12:$DQ$231,INDEX($X$5:$YF$121,$V23,GV$3),'aux 4'!$W23)="","",INDEX($X$5:$YF$121,$V23,GV$3)))</f>
        <v/>
      </c>
      <c r="GZ23" s="181" t="str">
        <f t="shared" si="49"/>
        <v/>
      </c>
      <c r="HA23" s="181" t="str">
        <f t="shared" si="50"/>
        <v/>
      </c>
      <c r="HB23" s="181" t="str">
        <f t="shared" si="50"/>
        <v/>
      </c>
      <c r="HC23" s="181" t="str">
        <f t="shared" si="50"/>
        <v/>
      </c>
      <c r="HD23" s="181" t="str">
        <f t="shared" si="50"/>
        <v/>
      </c>
      <c r="HE23" s="183" t="str">
        <f>IF(INDEX($X$5:$YF$121,$V23,HE$3)="","",IF(INDEX('aux 1'!$AU$12:$BL$231,INDEX($X$5:$YF$121,$V23,HE$3),'aux 4'!$W23)="","",INDEX($X$5:$YF$121,$V23,HE$3)))</f>
        <v/>
      </c>
      <c r="HF23" s="183" t="str">
        <f>IF(INDEX($X$5:$YF$121,$V23,HE$3)="","",IF(INDEX('aux 1'!$BN$12:$CE$231,INDEX($X$5:$YF$121,$V23,HE$3),'aux 4'!$W23)="","",INDEX($X$5:$YF$121,$V23,HE$3)))</f>
        <v/>
      </c>
      <c r="HG23" s="183" t="str">
        <f>IF(INDEX($X$5:$YF$121,$V23,HE$3)="","",IF(INDEX('aux 1'!$CG$12:$CX$231,INDEX($X$5:$YF$121,$V23,HE$3),'aux 4'!$W23)="","",INDEX($X$5:$YF$121,$V23,HE$3)))</f>
        <v/>
      </c>
      <c r="HH23" s="183" t="str">
        <f>IF(INDEX($X$5:$YF$121,$V23,HE$3)="","",IF(INDEX('aux 1'!$CZ$12:$DQ$231,INDEX($X$5:$YF$121,$V23,HE$3),'aux 4'!$W23)="","",INDEX($X$5:$YF$121,$V23,HE$3)))</f>
        <v/>
      </c>
      <c r="HI23" s="181" t="str">
        <f t="shared" si="51"/>
        <v/>
      </c>
      <c r="HJ23" s="181" t="str">
        <f t="shared" si="52"/>
        <v/>
      </c>
      <c r="HK23" s="181" t="str">
        <f t="shared" si="52"/>
        <v/>
      </c>
      <c r="HL23" s="181" t="str">
        <f t="shared" si="52"/>
        <v/>
      </c>
      <c r="HM23" s="181" t="str">
        <f t="shared" si="52"/>
        <v/>
      </c>
      <c r="HN23" s="183" t="str">
        <f>IF(INDEX($X$5:$YF$121,$V23,HN$3)="","",IF(INDEX('aux 1'!$AU$12:$BL$231,INDEX($X$5:$YF$121,$V23,HN$3),'aux 4'!$W23)="","",INDEX($X$5:$YF$121,$V23,HN$3)))</f>
        <v/>
      </c>
      <c r="HO23" s="183" t="str">
        <f>IF(INDEX($X$5:$YF$121,$V23,HN$3)="","",IF(INDEX('aux 1'!$BN$12:$CE$231,INDEX($X$5:$YF$121,$V23,HN$3),'aux 4'!$W23)="","",INDEX($X$5:$YF$121,$V23,HN$3)))</f>
        <v/>
      </c>
      <c r="HP23" s="183" t="str">
        <f>IF(INDEX($X$5:$YF$121,$V23,HN$3)="","",IF(INDEX('aux 1'!$CG$12:$CX$231,INDEX($X$5:$YF$121,$V23,HN$3),'aux 4'!$W23)="","",INDEX($X$5:$YF$121,$V23,HN$3)))</f>
        <v/>
      </c>
      <c r="HQ23" s="183" t="str">
        <f>IF(INDEX($X$5:$YF$121,$V23,HN$3)="","",IF(INDEX('aux 1'!$CZ$12:$DQ$231,INDEX($X$5:$YF$121,$V23,HN$3),'aux 4'!$W23)="","",INDEX($X$5:$YF$121,$V23,HN$3)))</f>
        <v/>
      </c>
      <c r="HR23" s="181" t="str">
        <f t="shared" si="53"/>
        <v/>
      </c>
      <c r="HS23" s="181" t="str">
        <f t="shared" si="54"/>
        <v/>
      </c>
      <c r="HT23" s="181" t="str">
        <f t="shared" si="54"/>
        <v/>
      </c>
      <c r="HU23" s="181" t="str">
        <f t="shared" si="54"/>
        <v/>
      </c>
      <c r="HV23" s="181" t="str">
        <f t="shared" si="54"/>
        <v/>
      </c>
    </row>
    <row r="24" spans="1:230" x14ac:dyDescent="0.25">
      <c r="A24" s="190">
        <f t="shared" si="67"/>
        <v>23</v>
      </c>
      <c r="B24" s="190" t="str">
        <f t="shared" si="66"/>
        <v>-</v>
      </c>
      <c r="C24" s="190">
        <f t="shared" si="68"/>
        <v>24</v>
      </c>
      <c r="D24" s="196" t="str">
        <f t="shared" si="57"/>
        <v/>
      </c>
      <c r="E24" s="196" t="str">
        <f t="shared" si="58"/>
        <v/>
      </c>
      <c r="F24" s="196" t="str">
        <f t="shared" si="59"/>
        <v/>
      </c>
      <c r="G24" s="196" t="str">
        <f t="shared" si="60"/>
        <v/>
      </c>
      <c r="H24" s="196" t="str">
        <f t="shared" si="61"/>
        <v/>
      </c>
      <c r="J24" s="190">
        <f t="shared" si="62"/>
        <v>23</v>
      </c>
      <c r="K24" s="190" t="str">
        <f t="shared" si="63"/>
        <v>-</v>
      </c>
      <c r="L24" s="190">
        <f t="shared" si="7"/>
        <v>24</v>
      </c>
      <c r="M24" s="196" t="str">
        <f t="shared" si="69"/>
        <v/>
      </c>
      <c r="N24" s="196" t="str">
        <f t="shared" si="69"/>
        <v/>
      </c>
      <c r="O24" s="196" t="str">
        <f t="shared" si="69"/>
        <v/>
      </c>
      <c r="P24" s="196" t="str">
        <f t="shared" si="69"/>
        <v/>
      </c>
      <c r="Q24" s="196" t="str">
        <f t="shared" si="69"/>
        <v/>
      </c>
      <c r="S24" s="180">
        <f t="shared" si="5"/>
        <v>20</v>
      </c>
      <c r="T24" s="186">
        <v>22</v>
      </c>
      <c r="U24" s="188" t="str">
        <f>INDEX('aux 1'!$KN$12:$LG$231,'aux 4'!$T24,$A$6)</f>
        <v/>
      </c>
      <c r="V24" s="187">
        <f t="shared" si="64"/>
        <v>1</v>
      </c>
      <c r="W24" s="178">
        <f t="shared" si="65"/>
        <v>17</v>
      </c>
      <c r="X24" s="183" t="str">
        <f>IF(INDEX($X$5:$YF$121,$V24,X$3)="","",IF(INDEX('aux 1'!$AU$12:$BL$231,INDEX($X$5:$YF$121,$V24,X$3),'aux 4'!$W24)="","",INDEX($X$5:$YF$121,$V24,X$3)))</f>
        <v/>
      </c>
      <c r="Y24" s="183" t="str">
        <f>IF(INDEX($X$5:$YF$121,$V24,X$3)="","",IF(INDEX('aux 1'!$BN$12:$CE$231,INDEX($X$5:$YF$121,$V24,X$3),'aux 4'!$W24)="","",INDEX($X$5:$YF$121,$V24,X$3)))</f>
        <v/>
      </c>
      <c r="Z24" s="183" t="str">
        <f>IF(INDEX($X$5:$YF$121,$V24,X$3)="","",IF(INDEX('aux 1'!$CG$12:$CX$231,INDEX($X$5:$YF$121,$V24,X$3),'aux 4'!$W24)="","",INDEX($X$5:$YF$121,$V24,X$3)))</f>
        <v/>
      </c>
      <c r="AA24" s="183" t="str">
        <f>IF(INDEX($X$5:$YF$121,$V24,X$3)="","",IF(INDEX('aux 1'!$CZ$12:$DQ$231,INDEX($X$5:$YF$121,$V24,X$3),'aux 4'!$W24)="","",INDEX($X$5:$YF$121,$V24,X$3)))</f>
        <v/>
      </c>
      <c r="AB24" s="181" t="str">
        <f t="shared" si="9"/>
        <v/>
      </c>
      <c r="AC24" s="181" t="str">
        <f t="shared" ref="AC24:AF25" si="70">IFERROR(LOOKUP(MATCH(AC$7,$X$7:$AA$7,0),$X$6:$AA$6,$X24:$AA24),"")</f>
        <v/>
      </c>
      <c r="AD24" s="181" t="str">
        <f t="shared" si="70"/>
        <v/>
      </c>
      <c r="AE24" s="181" t="str">
        <f t="shared" si="70"/>
        <v/>
      </c>
      <c r="AF24" s="181" t="str">
        <f t="shared" si="70"/>
        <v/>
      </c>
      <c r="AG24" s="183" t="str">
        <f>IF(INDEX($X$5:$YF$121,$V24,AG$3)="","",IF(INDEX('aux 1'!$AU$12:$BL$231,INDEX($X$5:$YF$121,$V24,AG$3),'aux 4'!$W24)="","",INDEX($X$5:$YF$121,$V24,AG$3)))</f>
        <v/>
      </c>
      <c r="AH24" s="183" t="str">
        <f>IF(INDEX($X$5:$YF$121,$V24,AG$3)="","",IF(INDEX('aux 1'!$BN$12:$CE$231,INDEX($X$5:$YF$121,$V24,AG$3),'aux 4'!$W24)="","",INDEX($X$5:$YF$121,$V24,AG$3)))</f>
        <v/>
      </c>
      <c r="AI24" s="183" t="str">
        <f>IF(INDEX($X$5:$YF$121,$V24,AG$3)="","",IF(INDEX('aux 1'!$CG$12:$CX$231,INDEX($X$5:$YF$121,$V24,AG$3),'aux 4'!$W24)="","",INDEX($X$5:$YF$121,$V24,AG$3)))</f>
        <v/>
      </c>
      <c r="AJ24" s="183" t="str">
        <f>IF(INDEX($X$5:$YF$121,$V24,AG$3)="","",IF(INDEX('aux 1'!$CZ$12:$DQ$231,INDEX($X$5:$YF$121,$V24,AG$3),'aux 4'!$W24)="","",INDEX($X$5:$YF$121,$V24,AG$3)))</f>
        <v/>
      </c>
      <c r="AK24" s="181" t="str">
        <f t="shared" si="11"/>
        <v/>
      </c>
      <c r="AL24" s="181" t="str">
        <f t="shared" ref="AL24:AO25" si="71">IFERROR(LOOKUP(MATCH(AL$7,$AG$7:$AJ$7,0),$AG$6:$AJ$6,$AG24:$AJ24),"")</f>
        <v/>
      </c>
      <c r="AM24" s="181" t="str">
        <f t="shared" si="71"/>
        <v/>
      </c>
      <c r="AN24" s="181" t="str">
        <f t="shared" si="71"/>
        <v/>
      </c>
      <c r="AO24" s="181" t="str">
        <f t="shared" si="71"/>
        <v/>
      </c>
      <c r="AP24" s="183" t="str">
        <f>IF(INDEX($X$5:$YF$121,$V24,AP$3)="","",IF(INDEX('aux 1'!$AU$12:$BL$231,INDEX($X$5:$YF$121,$V24,AP$3),'aux 4'!$W24)="","",INDEX($X$5:$YF$121,$V24,AP$3)))</f>
        <v/>
      </c>
      <c r="AQ24" s="183" t="str">
        <f>IF(INDEX($X$5:$YF$121,$V24,AP$3)="","",IF(INDEX('aux 1'!$BN$12:$CE$231,INDEX($X$5:$YF$121,$V24,AP$3),'aux 4'!$W24)="","",INDEX($X$5:$YF$121,$V24,AP$3)))</f>
        <v/>
      </c>
      <c r="AR24" s="183" t="str">
        <f>IF(INDEX($X$5:$YF$121,$V24,AP$3)="","",IF(INDEX('aux 1'!$CG$12:$CX$231,INDEX($X$5:$YF$121,$V24,AP$3),'aux 4'!$W24)="","",INDEX($X$5:$YF$121,$V24,AP$3)))</f>
        <v/>
      </c>
      <c r="AS24" s="183" t="str">
        <f>IF(INDEX($X$5:$YF$121,$V24,AP$3)="","",IF(INDEX('aux 1'!$CZ$12:$DQ$231,INDEX($X$5:$YF$121,$V24,AP$3),'aux 4'!$W24)="","",INDEX($X$5:$YF$121,$V24,AP$3)))</f>
        <v/>
      </c>
      <c r="AT24" s="181" t="str">
        <f t="shared" si="13"/>
        <v/>
      </c>
      <c r="AU24" s="181" t="str">
        <f t="shared" ref="AU24:AX25" si="72">IFERROR(LOOKUP(MATCH(AU$7,$AP$7:$AS$7,0),$AP$6:$AS$6,$AP24:$AS24),"")</f>
        <v/>
      </c>
      <c r="AV24" s="181" t="str">
        <f t="shared" si="72"/>
        <v/>
      </c>
      <c r="AW24" s="181" t="str">
        <f t="shared" si="72"/>
        <v/>
      </c>
      <c r="AX24" s="181" t="str">
        <f t="shared" si="72"/>
        <v/>
      </c>
      <c r="AY24" s="183" t="str">
        <f>IF(INDEX($X$5:$YF$121,$V24,AY$3)="","",IF(INDEX('aux 1'!$AU$12:$BL$231,INDEX($X$5:$YF$121,$V24,AY$3),'aux 4'!$W24)="","",INDEX($X$5:$YF$121,$V24,AY$3)))</f>
        <v/>
      </c>
      <c r="AZ24" s="183" t="str">
        <f>IF(INDEX($X$5:$YF$121,$V24,AY$3)="","",IF(INDEX('aux 1'!$BN$12:$CE$231,INDEX($X$5:$YF$121,$V24,AY$3),'aux 4'!$W24)="","",INDEX($X$5:$YF$121,$V24,AY$3)))</f>
        <v/>
      </c>
      <c r="BA24" s="183" t="str">
        <f>IF(INDEX($X$5:$YF$121,$V24,AY$3)="","",IF(INDEX('aux 1'!$CG$12:$CX$231,INDEX($X$5:$YF$121,$V24,AY$3),'aux 4'!$W24)="","",INDEX($X$5:$YF$121,$V24,AY$3)))</f>
        <v/>
      </c>
      <c r="BB24" s="183" t="str">
        <f>IF(INDEX($X$5:$YF$121,$V24,AY$3)="","",IF(INDEX('aux 1'!$CZ$12:$DQ$231,INDEX($X$5:$YF$121,$V24,AY$3),'aux 4'!$W24)="","",INDEX($X$5:$YF$121,$V24,AY$3)))</f>
        <v/>
      </c>
      <c r="BC24" s="181" t="str">
        <f t="shared" si="15"/>
        <v/>
      </c>
      <c r="BD24" s="181" t="str">
        <f t="shared" ref="BD24:BG25" si="73">IFERROR(LOOKUP(MATCH(BD$7,$AY$7:$BB$7,0),$AY$6:$BB$6,$AY24:$BB24),"")</f>
        <v/>
      </c>
      <c r="BE24" s="181" t="str">
        <f t="shared" si="73"/>
        <v/>
      </c>
      <c r="BF24" s="181" t="str">
        <f t="shared" si="73"/>
        <v/>
      </c>
      <c r="BG24" s="181" t="str">
        <f t="shared" si="73"/>
        <v/>
      </c>
      <c r="BH24" s="183" t="str">
        <f>IF(INDEX($X$5:$YF$121,$V24,BH$3)="","",IF(INDEX('aux 1'!$AU$12:$BL$231,INDEX($X$5:$YF$121,$V24,BH$3),'aux 4'!$W24)="","",INDEX($X$5:$YF$121,$V24,BH$3)))</f>
        <v/>
      </c>
      <c r="BI24" s="183" t="str">
        <f>IF(INDEX($X$5:$YF$121,$V24,BH$3)="","",IF(INDEX('aux 1'!$BN$12:$CE$231,INDEX($X$5:$YF$121,$V24,BH$3),'aux 4'!$W24)="","",INDEX($X$5:$YF$121,$V24,BH$3)))</f>
        <v/>
      </c>
      <c r="BJ24" s="183" t="str">
        <f>IF(INDEX($X$5:$YF$121,$V24,BH$3)="","",IF(INDEX('aux 1'!$CG$12:$CX$231,INDEX($X$5:$YF$121,$V24,BH$3),'aux 4'!$W24)="","",INDEX($X$5:$YF$121,$V24,BH$3)))</f>
        <v/>
      </c>
      <c r="BK24" s="183" t="str">
        <f>IF(INDEX($X$5:$YF$121,$V24,BH$3)="","",IF(INDEX('aux 1'!$CZ$12:$DQ$231,INDEX($X$5:$YF$121,$V24,BH$3),'aux 4'!$W24)="","",INDEX($X$5:$YF$121,$V24,BH$3)))</f>
        <v/>
      </c>
      <c r="BL24" s="181" t="str">
        <f t="shared" si="17"/>
        <v/>
      </c>
      <c r="BM24" s="181" t="str">
        <f t="shared" ref="BM24:BP25" si="74">IFERROR(LOOKUP(MATCH(BM$7,$BH$7:$BK$7,0),$BH$6:$BK$6,$BH24:$BK24),"")</f>
        <v/>
      </c>
      <c r="BN24" s="181" t="str">
        <f t="shared" si="74"/>
        <v/>
      </c>
      <c r="BO24" s="181" t="str">
        <f t="shared" si="74"/>
        <v/>
      </c>
      <c r="BP24" s="181" t="str">
        <f t="shared" si="74"/>
        <v/>
      </c>
      <c r="BQ24" s="183" t="str">
        <f>IF(INDEX($X$5:$YF$121,$V24,BQ$3)="","",IF(INDEX('aux 1'!$AU$12:$BL$231,INDEX($X$5:$YF$121,$V24,BQ$3),'aux 4'!$W24)="","",INDEX($X$5:$YF$121,$V24,BQ$3)))</f>
        <v/>
      </c>
      <c r="BR24" s="183" t="str">
        <f>IF(INDEX($X$5:$YF$121,$V24,BQ$3)="","",IF(INDEX('aux 1'!$BN$12:$CE$231,INDEX($X$5:$YF$121,$V24,BQ$3),'aux 4'!$W24)="","",INDEX($X$5:$YF$121,$V24,BQ$3)))</f>
        <v/>
      </c>
      <c r="BS24" s="183" t="str">
        <f>IF(INDEX($X$5:$YF$121,$V24,BQ$3)="","",IF(INDEX('aux 1'!$CG$12:$CX$231,INDEX($X$5:$YF$121,$V24,BQ$3),'aux 4'!$W24)="","",INDEX($X$5:$YF$121,$V24,BQ$3)))</f>
        <v/>
      </c>
      <c r="BT24" s="183" t="str">
        <f>IF(INDEX($X$5:$YF$121,$V24,BQ$3)="","",IF(INDEX('aux 1'!$CZ$12:$DQ$231,INDEX($X$5:$YF$121,$V24,BQ$3),'aux 4'!$W24)="","",INDEX($X$5:$YF$121,$V24,BQ$3)))</f>
        <v/>
      </c>
      <c r="BU24" s="181" t="str">
        <f t="shared" si="19"/>
        <v/>
      </c>
      <c r="BV24" s="181" t="str">
        <f t="shared" ref="BV24:BY25" si="75">IFERROR(LOOKUP(MATCH(BV$7,$BQ$7:$BT$7,0),$BQ$6:$BT$6,$BQ24:$BT24),"")</f>
        <v/>
      </c>
      <c r="BW24" s="181" t="str">
        <f t="shared" si="75"/>
        <v/>
      </c>
      <c r="BX24" s="181" t="str">
        <f t="shared" si="75"/>
        <v/>
      </c>
      <c r="BY24" s="181" t="str">
        <f t="shared" si="75"/>
        <v/>
      </c>
      <c r="BZ24" s="183" t="str">
        <f>IF(INDEX($X$5:$YF$121,$V24,BZ$3)="","",IF(INDEX('aux 1'!$AU$12:$BL$231,INDEX($X$5:$YF$121,$V24,BZ$3),'aux 4'!$W24)="","",INDEX($X$5:$YF$121,$V24,BZ$3)))</f>
        <v/>
      </c>
      <c r="CA24" s="183" t="str">
        <f>IF(INDEX($X$5:$YF$121,$V24,BZ$3)="","",IF(INDEX('aux 1'!$BN$12:$CE$231,INDEX($X$5:$YF$121,$V24,BZ$3),'aux 4'!$W24)="","",INDEX($X$5:$YF$121,$V24,BZ$3)))</f>
        <v/>
      </c>
      <c r="CB24" s="183" t="str">
        <f>IF(INDEX($X$5:$YF$121,$V24,BZ$3)="","",IF(INDEX('aux 1'!$CG$12:$CX$231,INDEX($X$5:$YF$121,$V24,BZ$3),'aux 4'!$W24)="","",INDEX($X$5:$YF$121,$V24,BZ$3)))</f>
        <v/>
      </c>
      <c r="CC24" s="183" t="str">
        <f>IF(INDEX($X$5:$YF$121,$V24,BZ$3)="","",IF(INDEX('aux 1'!$CZ$12:$DQ$231,INDEX($X$5:$YF$121,$V24,BZ$3),'aux 4'!$W24)="","",INDEX($X$5:$YF$121,$V24,BZ$3)))</f>
        <v/>
      </c>
      <c r="CD24" s="181" t="str">
        <f t="shared" si="21"/>
        <v/>
      </c>
      <c r="CE24" s="181" t="str">
        <f t="shared" ref="CE24:CH25" si="76">IFERROR(LOOKUP(MATCH(CE$7,$BZ$7:$CC$7,0),$BZ$6:$CC$6,$BZ24:$CC24),"")</f>
        <v/>
      </c>
      <c r="CF24" s="181" t="str">
        <f t="shared" si="76"/>
        <v/>
      </c>
      <c r="CG24" s="181" t="str">
        <f t="shared" si="76"/>
        <v/>
      </c>
      <c r="CH24" s="181" t="str">
        <f t="shared" si="76"/>
        <v/>
      </c>
      <c r="CI24" s="183" t="str">
        <f>IF(INDEX($X$5:$YF$121,$V24,CI$3)="","",IF(INDEX('aux 1'!$AU$12:$BL$231,INDEX($X$5:$YF$121,$V24,CI$3),'aux 4'!$W24)="","",INDEX($X$5:$YF$121,$V24,CI$3)))</f>
        <v/>
      </c>
      <c r="CJ24" s="183" t="str">
        <f>IF(INDEX($X$5:$YF$121,$V24,CI$3)="","",IF(INDEX('aux 1'!$BN$12:$CE$231,INDEX($X$5:$YF$121,$V24,CI$3),'aux 4'!$W24)="","",INDEX($X$5:$YF$121,$V24,CI$3)))</f>
        <v/>
      </c>
      <c r="CK24" s="183" t="str">
        <f>IF(INDEX($X$5:$YF$121,$V24,CI$3)="","",IF(INDEX('aux 1'!$CG$12:$CX$231,INDEX($X$5:$YF$121,$V24,CI$3),'aux 4'!$W24)="","",INDEX($X$5:$YF$121,$V24,CI$3)))</f>
        <v/>
      </c>
      <c r="CL24" s="183" t="str">
        <f>IF(INDEX($X$5:$YF$121,$V24,CI$3)="","",IF(INDEX('aux 1'!$CZ$12:$DQ$231,INDEX($X$5:$YF$121,$V24,CI$3),'aux 4'!$W24)="","",INDEX($X$5:$YF$121,$V24,CI$3)))</f>
        <v/>
      </c>
      <c r="CM24" s="181" t="str">
        <f t="shared" si="23"/>
        <v/>
      </c>
      <c r="CN24" s="181" t="str">
        <f t="shared" ref="CN24:CQ25" si="77">IFERROR(LOOKUP(MATCH(CN$7,$CI$7:$CL$7,0),$CI$6:$CL$6,$CI24:$CL24),"")</f>
        <v/>
      </c>
      <c r="CO24" s="181" t="str">
        <f t="shared" si="77"/>
        <v/>
      </c>
      <c r="CP24" s="181" t="str">
        <f t="shared" si="77"/>
        <v/>
      </c>
      <c r="CQ24" s="181" t="str">
        <f t="shared" si="77"/>
        <v/>
      </c>
      <c r="CR24" s="183" t="str">
        <f>IF(INDEX($X$5:$YF$121,$V24,CR$3)="","",IF(INDEX('aux 1'!$AU$12:$BL$231,INDEX($X$5:$YF$121,$V24,CR$3),'aux 4'!$W24)="","",INDEX($X$5:$YF$121,$V24,CR$3)))</f>
        <v/>
      </c>
      <c r="CS24" s="183" t="str">
        <f>IF(INDEX($X$5:$YF$121,$V24,CR$3)="","",IF(INDEX('aux 1'!$BN$12:$CE$231,INDEX($X$5:$YF$121,$V24,CR$3),'aux 4'!$W24)="","",INDEX($X$5:$YF$121,$V24,CR$3)))</f>
        <v/>
      </c>
      <c r="CT24" s="183" t="str">
        <f>IF(INDEX($X$5:$YF$121,$V24,CR$3)="","",IF(INDEX('aux 1'!$CG$12:$CX$231,INDEX($X$5:$YF$121,$V24,CR$3),'aux 4'!$W24)="","",INDEX($X$5:$YF$121,$V24,CR$3)))</f>
        <v/>
      </c>
      <c r="CU24" s="183" t="str">
        <f>IF(INDEX($X$5:$YF$121,$V24,CR$3)="","",IF(INDEX('aux 1'!$CZ$12:$DQ$231,INDEX($X$5:$YF$121,$V24,CR$3),'aux 4'!$W24)="","",INDEX($X$5:$YF$121,$V24,CR$3)))</f>
        <v/>
      </c>
      <c r="CV24" s="181" t="str">
        <f t="shared" si="25"/>
        <v/>
      </c>
      <c r="CW24" s="181" t="str">
        <f t="shared" ref="CW24:CZ25" si="78">IFERROR(LOOKUP(MATCH(CW$7,$CR$7:$CU$7,0),$CR$6:$CU$6,$CR24:$CU24),"")</f>
        <v/>
      </c>
      <c r="CX24" s="181" t="str">
        <f t="shared" si="78"/>
        <v/>
      </c>
      <c r="CY24" s="181" t="str">
        <f t="shared" si="78"/>
        <v/>
      </c>
      <c r="CZ24" s="181" t="str">
        <f t="shared" si="78"/>
        <v/>
      </c>
      <c r="DA24" s="183" t="str">
        <f>IF(INDEX($X$5:$YF$121,$V24,DA$3)="","",IF(INDEX('aux 1'!$AU$12:$BL$231,INDEX($X$5:$YF$121,$V24,DA$3),'aux 4'!$W24)="","",INDEX($X$5:$YF$121,$V24,DA$3)))</f>
        <v/>
      </c>
      <c r="DB24" s="183" t="str">
        <f>IF(INDEX($X$5:$YF$121,$V24,DA$3)="","",IF(INDEX('aux 1'!$BN$12:$CE$231,INDEX($X$5:$YF$121,$V24,DA$3),'aux 4'!$W24)="","",INDEX($X$5:$YF$121,$V24,DA$3)))</f>
        <v/>
      </c>
      <c r="DC24" s="183" t="str">
        <f>IF(INDEX($X$5:$YF$121,$V24,DA$3)="","",IF(INDEX('aux 1'!$CG$12:$CX$231,INDEX($X$5:$YF$121,$V24,DA$3),'aux 4'!$W24)="","",INDEX($X$5:$YF$121,$V24,DA$3)))</f>
        <v/>
      </c>
      <c r="DD24" s="183" t="str">
        <f>IF(INDEX($X$5:$YF$121,$V24,DA$3)="","",IF(INDEX('aux 1'!$CZ$12:$DQ$231,INDEX($X$5:$YF$121,$V24,DA$3),'aux 4'!$W24)="","",INDEX($X$5:$YF$121,$V24,DA$3)))</f>
        <v/>
      </c>
      <c r="DE24" s="181" t="str">
        <f t="shared" si="27"/>
        <v/>
      </c>
      <c r="DF24" s="181" t="str">
        <f t="shared" ref="DF24:DI25" si="79">IFERROR(LOOKUP(MATCH(DF$7,$DA$7:$DD$7,0),$DA$6:$DD$6,$DA24:$DD24),"")</f>
        <v/>
      </c>
      <c r="DG24" s="181" t="str">
        <f t="shared" si="79"/>
        <v/>
      </c>
      <c r="DH24" s="181" t="str">
        <f t="shared" si="79"/>
        <v/>
      </c>
      <c r="DI24" s="181" t="str">
        <f t="shared" si="79"/>
        <v/>
      </c>
      <c r="DJ24" s="183" t="str">
        <f>IF(INDEX($X$5:$YF$121,$V24,DJ$3)="","",IF(INDEX('aux 1'!$AU$12:$BL$231,INDEX($X$5:$YF$121,$V24,DJ$3),'aux 4'!$W24)="","",INDEX($X$5:$YF$121,$V24,DJ$3)))</f>
        <v/>
      </c>
      <c r="DK24" s="183" t="str">
        <f>IF(INDEX($X$5:$YF$121,$V24,DJ$3)="","",IF(INDEX('aux 1'!$BN$12:$CE$231,INDEX($X$5:$YF$121,$V24,DJ$3),'aux 4'!$W24)="","",INDEX($X$5:$YF$121,$V24,DJ$3)))</f>
        <v/>
      </c>
      <c r="DL24" s="183" t="str">
        <f>IF(INDEX($X$5:$YF$121,$V24,DJ$3)="","",IF(INDEX('aux 1'!$CG$12:$CX$231,INDEX($X$5:$YF$121,$V24,DJ$3),'aux 4'!$W24)="","",INDEX($X$5:$YF$121,$V24,DJ$3)))</f>
        <v/>
      </c>
      <c r="DM24" s="183" t="str">
        <f>IF(INDEX($X$5:$YF$121,$V24,DJ$3)="","",IF(INDEX('aux 1'!$CZ$12:$DQ$231,INDEX($X$5:$YF$121,$V24,DJ$3),'aux 4'!$W24)="","",INDEX($X$5:$YF$121,$V24,DJ$3)))</f>
        <v/>
      </c>
      <c r="DN24" s="181" t="str">
        <f t="shared" si="29"/>
        <v/>
      </c>
      <c r="DO24" s="181" t="str">
        <f t="shared" ref="DO24:DR25" si="80">IFERROR(LOOKUP(MATCH(DO$7,$DJ$7:$DM$7,0),$DJ$6:$DM$6,$DJ24:$DM24),"")</f>
        <v/>
      </c>
      <c r="DP24" s="181" t="str">
        <f t="shared" si="80"/>
        <v/>
      </c>
      <c r="DQ24" s="181" t="str">
        <f t="shared" si="80"/>
        <v/>
      </c>
      <c r="DR24" s="181" t="str">
        <f t="shared" si="80"/>
        <v/>
      </c>
      <c r="DS24" s="183" t="str">
        <f>IF(INDEX($X$5:$YF$121,$V24,DS$3)="","",IF(INDEX('aux 1'!$AU$12:$BL$231,INDEX($X$5:$YF$121,$V24,DS$3),'aux 4'!$W24)="","",INDEX($X$5:$YF$121,$V24,DS$3)))</f>
        <v/>
      </c>
      <c r="DT24" s="183" t="str">
        <f>IF(INDEX($X$5:$YF$121,$V24,DS$3)="","",IF(INDEX('aux 1'!$BN$12:$CE$231,INDEX($X$5:$YF$121,$V24,DS$3),'aux 4'!$W24)="","",INDEX($X$5:$YF$121,$V24,DS$3)))</f>
        <v/>
      </c>
      <c r="DU24" s="183" t="str">
        <f>IF(INDEX($X$5:$YF$121,$V24,DS$3)="","",IF(INDEX('aux 1'!$CG$12:$CX$231,INDEX($X$5:$YF$121,$V24,DS$3),'aux 4'!$W24)="","",INDEX($X$5:$YF$121,$V24,DS$3)))</f>
        <v/>
      </c>
      <c r="DV24" s="183" t="str">
        <f>IF(INDEX($X$5:$YF$121,$V24,DS$3)="","",IF(INDEX('aux 1'!$CZ$12:$DQ$231,INDEX($X$5:$YF$121,$V24,DS$3),'aux 4'!$W24)="","",INDEX($X$5:$YF$121,$V24,DS$3)))</f>
        <v/>
      </c>
      <c r="DW24" s="181" t="str">
        <f t="shared" si="31"/>
        <v/>
      </c>
      <c r="DX24" s="181" t="str">
        <f t="shared" ref="DX24:EA25" si="81">IFERROR(LOOKUP(MATCH(DX$7,$DS$7:$DV$7,0),$DS$6:$DV$6,$DS24:$DV24),"")</f>
        <v/>
      </c>
      <c r="DY24" s="181" t="str">
        <f t="shared" si="81"/>
        <v/>
      </c>
      <c r="DZ24" s="181" t="str">
        <f t="shared" si="81"/>
        <v/>
      </c>
      <c r="EA24" s="181" t="str">
        <f t="shared" si="81"/>
        <v/>
      </c>
      <c r="EB24" s="183" t="str">
        <f>IF(INDEX($X$5:$YF$121,$V24,EB$3)="","",IF(INDEX('aux 1'!$AU$12:$BL$231,INDEX($X$5:$YF$121,$V24,EB$3),'aux 4'!$W24)="","",INDEX($X$5:$YF$121,$V24,EB$3)))</f>
        <v/>
      </c>
      <c r="EC24" s="183" t="str">
        <f>IF(INDEX($X$5:$YF$121,$V24,EB$3)="","",IF(INDEX('aux 1'!$BN$12:$CE$231,INDEX($X$5:$YF$121,$V24,EB$3),'aux 4'!$W24)="","",INDEX($X$5:$YF$121,$V24,EB$3)))</f>
        <v/>
      </c>
      <c r="ED24" s="183" t="str">
        <f>IF(INDEX($X$5:$YF$121,$V24,EB$3)="","",IF(INDEX('aux 1'!$CG$12:$CX$231,INDEX($X$5:$YF$121,$V24,EB$3),'aux 4'!$W24)="","",INDEX($X$5:$YF$121,$V24,EB$3)))</f>
        <v/>
      </c>
      <c r="EE24" s="183" t="str">
        <f>IF(INDEX($X$5:$YF$121,$V24,EB$3)="","",IF(INDEX('aux 1'!$CZ$12:$DQ$231,INDEX($X$5:$YF$121,$V24,EB$3),'aux 4'!$W24)="","",INDEX($X$5:$YF$121,$V24,EB$3)))</f>
        <v/>
      </c>
      <c r="EF24" s="181" t="str">
        <f t="shared" si="33"/>
        <v/>
      </c>
      <c r="EG24" s="181" t="str">
        <f t="shared" ref="EG24:EJ25" si="82">IFERROR(LOOKUP(MATCH(EG$7,$EB$7:$EE$7,0),$EB$6:$EE$6,$EB24:$EE24),"")</f>
        <v/>
      </c>
      <c r="EH24" s="181" t="str">
        <f t="shared" si="82"/>
        <v/>
      </c>
      <c r="EI24" s="181" t="str">
        <f t="shared" si="82"/>
        <v/>
      </c>
      <c r="EJ24" s="181" t="str">
        <f t="shared" si="82"/>
        <v/>
      </c>
      <c r="EK24" s="183" t="str">
        <f>IF(INDEX($X$5:$YF$121,$V24,EK$3)="","",IF(INDEX('aux 1'!$AU$12:$BL$231,INDEX($X$5:$YF$121,$V24,EK$3),'aux 4'!$W24)="","",INDEX($X$5:$YF$121,$V24,EK$3)))</f>
        <v/>
      </c>
      <c r="EL24" s="183" t="str">
        <f>IF(INDEX($X$5:$YF$121,$V24,EK$3)="","",IF(INDEX('aux 1'!$BN$12:$CE$231,INDEX($X$5:$YF$121,$V24,EK$3),'aux 4'!$W24)="","",INDEX($X$5:$YF$121,$V24,EK$3)))</f>
        <v/>
      </c>
      <c r="EM24" s="183" t="str">
        <f>IF(INDEX($X$5:$YF$121,$V24,EK$3)="","",IF(INDEX('aux 1'!$CG$12:$CX$231,INDEX($X$5:$YF$121,$V24,EK$3),'aux 4'!$W24)="","",INDEX($X$5:$YF$121,$V24,EK$3)))</f>
        <v/>
      </c>
      <c r="EN24" s="183" t="str">
        <f>IF(INDEX($X$5:$YF$121,$V24,EK$3)="","",IF(INDEX('aux 1'!$CZ$12:$DQ$231,INDEX($X$5:$YF$121,$V24,EK$3),'aux 4'!$W24)="","",INDEX($X$5:$YF$121,$V24,EK$3)))</f>
        <v/>
      </c>
      <c r="EO24" s="181" t="str">
        <f t="shared" si="35"/>
        <v/>
      </c>
      <c r="EP24" s="181" t="str">
        <f t="shared" ref="EP24:ES25" si="83">IFERROR(LOOKUP(MATCH(EP$7,$EK$7:$EN$7,0),$EK$6:$EN$6,$EK24:$EN24),"")</f>
        <v/>
      </c>
      <c r="EQ24" s="181" t="str">
        <f t="shared" si="83"/>
        <v/>
      </c>
      <c r="ER24" s="181" t="str">
        <f t="shared" si="83"/>
        <v/>
      </c>
      <c r="ES24" s="181" t="str">
        <f t="shared" si="83"/>
        <v/>
      </c>
      <c r="ET24" s="183" t="str">
        <f>IF(INDEX($X$5:$YF$121,$V24,ET$3)="","",IF(INDEX('aux 1'!$AU$12:$BL$231,INDEX($X$5:$YF$121,$V24,ET$3),'aux 4'!$W24)="","",INDEX($X$5:$YF$121,$V24,ET$3)))</f>
        <v/>
      </c>
      <c r="EU24" s="183" t="str">
        <f>IF(INDEX($X$5:$YF$121,$V24,ET$3)="","",IF(INDEX('aux 1'!$BN$12:$CE$231,INDEX($X$5:$YF$121,$V24,ET$3),'aux 4'!$W24)="","",INDEX($X$5:$YF$121,$V24,ET$3)))</f>
        <v/>
      </c>
      <c r="EV24" s="183" t="str">
        <f>IF(INDEX($X$5:$YF$121,$V24,ET$3)="","",IF(INDEX('aux 1'!$CG$12:$CX$231,INDEX($X$5:$YF$121,$V24,ET$3),'aux 4'!$W24)="","",INDEX($X$5:$YF$121,$V24,ET$3)))</f>
        <v/>
      </c>
      <c r="EW24" s="183" t="str">
        <f>IF(INDEX($X$5:$YF$121,$V24,ET$3)="","",IF(INDEX('aux 1'!$CZ$12:$DQ$231,INDEX($X$5:$YF$121,$V24,ET$3),'aux 4'!$W24)="","",INDEX($X$5:$YF$121,$V24,ET$3)))</f>
        <v/>
      </c>
      <c r="EX24" s="181" t="str">
        <f t="shared" si="37"/>
        <v/>
      </c>
      <c r="EY24" s="181" t="str">
        <f t="shared" ref="EY24:FB25" si="84">IFERROR(LOOKUP(MATCH(EY$7,$ET$7:$EW$7,0),$ET$6:$EW$6,$ET24:$EW24),"")</f>
        <v/>
      </c>
      <c r="EZ24" s="181" t="str">
        <f t="shared" si="84"/>
        <v/>
      </c>
      <c r="FA24" s="181" t="str">
        <f t="shared" si="84"/>
        <v/>
      </c>
      <c r="FB24" s="181" t="str">
        <f t="shared" si="84"/>
        <v/>
      </c>
      <c r="FC24" s="183" t="str">
        <f>IF(INDEX($X$5:$YF$121,$V24,FC$3)="","",IF(INDEX('aux 1'!$AU$12:$BL$231,INDEX($X$5:$YF$121,$V24,FC$3),'aux 4'!$W24)="","",INDEX($X$5:$YF$121,$V24,FC$3)))</f>
        <v/>
      </c>
      <c r="FD24" s="183" t="str">
        <f>IF(INDEX($X$5:$YF$121,$V24,FC$3)="","",IF(INDEX('aux 1'!$BN$12:$CE$231,INDEX($X$5:$YF$121,$V24,FC$3),'aux 4'!$W24)="","",INDEX($X$5:$YF$121,$V24,FC$3)))</f>
        <v/>
      </c>
      <c r="FE24" s="183" t="str">
        <f>IF(INDEX($X$5:$YF$121,$V24,FC$3)="","",IF(INDEX('aux 1'!$CG$12:$CX$231,INDEX($X$5:$YF$121,$V24,FC$3),'aux 4'!$W24)="","",INDEX($X$5:$YF$121,$V24,FC$3)))</f>
        <v/>
      </c>
      <c r="FF24" s="183" t="str">
        <f>IF(INDEX($X$5:$YF$121,$V24,FC$3)="","",IF(INDEX('aux 1'!$CZ$12:$DQ$231,INDEX($X$5:$YF$121,$V24,FC$3),'aux 4'!$W24)="","",INDEX($X$5:$YF$121,$V24,FC$3)))</f>
        <v/>
      </c>
      <c r="FG24" s="181" t="str">
        <f t="shared" si="39"/>
        <v/>
      </c>
      <c r="FH24" s="181" t="str">
        <f t="shared" ref="FH24:FK25" si="85">IFERROR(LOOKUP(MATCH(FH$7,$FC$7:$FF$7,0),$FC$6:$FF$6,$FC24:$FF24),"")</f>
        <v/>
      </c>
      <c r="FI24" s="181" t="str">
        <f t="shared" si="85"/>
        <v/>
      </c>
      <c r="FJ24" s="181" t="str">
        <f t="shared" si="85"/>
        <v/>
      </c>
      <c r="FK24" s="181" t="str">
        <f t="shared" si="85"/>
        <v/>
      </c>
      <c r="FL24" s="183" t="str">
        <f>IF(INDEX($X$5:$YF$121,$V24,FL$3)="","",IF(INDEX('aux 1'!$AU$12:$BL$231,INDEX($X$5:$YF$121,$V24,FL$3),'aux 4'!$W24)="","",INDEX($X$5:$YF$121,$V24,FL$3)))</f>
        <v/>
      </c>
      <c r="FM24" s="183" t="str">
        <f>IF(INDEX($X$5:$YF$121,$V24,FL$3)="","",IF(INDEX('aux 1'!$BN$12:$CE$231,INDEX($X$5:$YF$121,$V24,FL$3),'aux 4'!$W24)="","",INDEX($X$5:$YF$121,$V24,FL$3)))</f>
        <v/>
      </c>
      <c r="FN24" s="183" t="str">
        <f>IF(INDEX($X$5:$YF$121,$V24,FL$3)="","",IF(INDEX('aux 1'!$CG$12:$CX$231,INDEX($X$5:$YF$121,$V24,FL$3),'aux 4'!$W24)="","",INDEX($X$5:$YF$121,$V24,FL$3)))</f>
        <v/>
      </c>
      <c r="FO24" s="183" t="str">
        <f>IF(INDEX($X$5:$YF$121,$V24,FL$3)="","",IF(INDEX('aux 1'!$CZ$12:$DQ$231,INDEX($X$5:$YF$121,$V24,FL$3),'aux 4'!$W24)="","",INDEX($X$5:$YF$121,$V24,FL$3)))</f>
        <v/>
      </c>
      <c r="FP24" s="181" t="str">
        <f t="shared" si="41"/>
        <v/>
      </c>
      <c r="FQ24" s="181" t="str">
        <f t="shared" ref="FQ24:FT25" si="86">IFERROR(LOOKUP(MATCH(FQ$7,$FL$7:$FO$7,0),$FL$6:$FO$6,$FL24:$FO24),"")</f>
        <v/>
      </c>
      <c r="FR24" s="181" t="str">
        <f t="shared" si="86"/>
        <v/>
      </c>
      <c r="FS24" s="181" t="str">
        <f t="shared" si="86"/>
        <v/>
      </c>
      <c r="FT24" s="181" t="str">
        <f t="shared" si="86"/>
        <v/>
      </c>
      <c r="FU24" s="183" t="str">
        <f>IF(INDEX($X$5:$YF$121,$V24,FU$3)="","",IF(INDEX('aux 1'!$AU$12:$BL$231,INDEX($X$5:$YF$121,$V24,FU$3),'aux 4'!$W24)="","",INDEX($X$5:$YF$121,$V24,FU$3)))</f>
        <v/>
      </c>
      <c r="FV24" s="183" t="str">
        <f>IF(INDEX($X$5:$YF$121,$V24,FU$3)="","",IF(INDEX('aux 1'!$BN$12:$CE$231,INDEX($X$5:$YF$121,$V24,FU$3),'aux 4'!$W24)="","",INDEX($X$5:$YF$121,$V24,FU$3)))</f>
        <v/>
      </c>
      <c r="FW24" s="183" t="str">
        <f>IF(INDEX($X$5:$YF$121,$V24,FU$3)="","",IF(INDEX('aux 1'!$CG$12:$CX$231,INDEX($X$5:$YF$121,$V24,FU$3),'aux 4'!$W24)="","",INDEX($X$5:$YF$121,$V24,FU$3)))</f>
        <v/>
      </c>
      <c r="FX24" s="183" t="str">
        <f>IF(INDEX($X$5:$YF$121,$V24,FU$3)="","",IF(INDEX('aux 1'!$CZ$12:$DQ$231,INDEX($X$5:$YF$121,$V24,FU$3),'aux 4'!$W24)="","",INDEX($X$5:$YF$121,$V24,FU$3)))</f>
        <v/>
      </c>
      <c r="FY24" s="181" t="str">
        <f t="shared" si="43"/>
        <v/>
      </c>
      <c r="FZ24" s="181" t="str">
        <f t="shared" ref="FZ24:GC25" si="87">IFERROR(LOOKUP(MATCH(FZ$7,$FU$7:$FX$7,0),$FU$6:$FX$6,$FU24:$FX24),"")</f>
        <v/>
      </c>
      <c r="GA24" s="181" t="str">
        <f t="shared" si="87"/>
        <v/>
      </c>
      <c r="GB24" s="181" t="str">
        <f t="shared" si="87"/>
        <v/>
      </c>
      <c r="GC24" s="181" t="str">
        <f t="shared" si="87"/>
        <v/>
      </c>
      <c r="GD24" s="183" t="str">
        <f>IF(INDEX($X$5:$YF$121,$V24,GD$3)="","",IF(INDEX('aux 1'!$AU$12:$BL$231,INDEX($X$5:$YF$121,$V24,GD$3),'aux 4'!$W24)="","",INDEX($X$5:$YF$121,$V24,GD$3)))</f>
        <v/>
      </c>
      <c r="GE24" s="183" t="str">
        <f>IF(INDEX($X$5:$YF$121,$V24,GD$3)="","",IF(INDEX('aux 1'!$BN$12:$CE$231,INDEX($X$5:$YF$121,$V24,GD$3),'aux 4'!$W24)="","",INDEX($X$5:$YF$121,$V24,GD$3)))</f>
        <v/>
      </c>
      <c r="GF24" s="183" t="str">
        <f>IF(INDEX($X$5:$YF$121,$V24,GD$3)="","",IF(INDEX('aux 1'!$CG$12:$CX$231,INDEX($X$5:$YF$121,$V24,GD$3),'aux 4'!$W24)="","",INDEX($X$5:$YF$121,$V24,GD$3)))</f>
        <v/>
      </c>
      <c r="GG24" s="183" t="str">
        <f>IF(INDEX($X$5:$YF$121,$V24,GD$3)="","",IF(INDEX('aux 1'!$CZ$12:$DQ$231,INDEX($X$5:$YF$121,$V24,GD$3),'aux 4'!$W24)="","",INDEX($X$5:$YF$121,$V24,GD$3)))</f>
        <v/>
      </c>
      <c r="GH24" s="181" t="str">
        <f t="shared" si="45"/>
        <v/>
      </c>
      <c r="GI24" s="181" t="str">
        <f t="shared" ref="GI24:GL25" si="88">IFERROR(LOOKUP(MATCH(GI$7,$GD$7:$GG$7,0),$GD$6:$GG$6,$GD24:$GG24),"")</f>
        <v/>
      </c>
      <c r="GJ24" s="181" t="str">
        <f t="shared" si="88"/>
        <v/>
      </c>
      <c r="GK24" s="181" t="str">
        <f t="shared" si="88"/>
        <v/>
      </c>
      <c r="GL24" s="181" t="str">
        <f t="shared" si="88"/>
        <v/>
      </c>
      <c r="GM24" s="183" t="str">
        <f>IF(INDEX($X$5:$YF$121,$V24,GM$3)="","",IF(INDEX('aux 1'!$AU$12:$BL$231,INDEX($X$5:$YF$121,$V24,GM$3),'aux 4'!$W24)="","",INDEX($X$5:$YF$121,$V24,GM$3)))</f>
        <v/>
      </c>
      <c r="GN24" s="183" t="str">
        <f>IF(INDEX($X$5:$YF$121,$V24,GM$3)="","",IF(INDEX('aux 1'!$BN$12:$CE$231,INDEX($X$5:$YF$121,$V24,GM$3),'aux 4'!$W24)="","",INDEX($X$5:$YF$121,$V24,GM$3)))</f>
        <v/>
      </c>
      <c r="GO24" s="183" t="str">
        <f>IF(INDEX($X$5:$YF$121,$V24,GM$3)="","",IF(INDEX('aux 1'!$CG$12:$CX$231,INDEX($X$5:$YF$121,$V24,GM$3),'aux 4'!$W24)="","",INDEX($X$5:$YF$121,$V24,GM$3)))</f>
        <v/>
      </c>
      <c r="GP24" s="183" t="str">
        <f>IF(INDEX($X$5:$YF$121,$V24,GM$3)="","",IF(INDEX('aux 1'!$CZ$12:$DQ$231,INDEX($X$5:$YF$121,$V24,GM$3),'aux 4'!$W24)="","",INDEX($X$5:$YF$121,$V24,GM$3)))</f>
        <v/>
      </c>
      <c r="GQ24" s="181" t="str">
        <f t="shared" si="47"/>
        <v/>
      </c>
      <c r="GR24" s="181" t="str">
        <f t="shared" ref="GR24:GU25" si="89">IFERROR(LOOKUP(MATCH(GR$7,$GM$7:$GP$7,0),$GM$6:$GP$6,$GM24:$GP24),"")</f>
        <v/>
      </c>
      <c r="GS24" s="181" t="str">
        <f t="shared" si="89"/>
        <v/>
      </c>
      <c r="GT24" s="181" t="str">
        <f t="shared" si="89"/>
        <v/>
      </c>
      <c r="GU24" s="181" t="str">
        <f t="shared" si="89"/>
        <v/>
      </c>
      <c r="GV24" s="183" t="str">
        <f>IF(INDEX($X$5:$YF$121,$V24,GV$3)="","",IF(INDEX('aux 1'!$AU$12:$BL$231,INDEX($X$5:$YF$121,$V24,GV$3),'aux 4'!$W24)="","",INDEX($X$5:$YF$121,$V24,GV$3)))</f>
        <v/>
      </c>
      <c r="GW24" s="183" t="str">
        <f>IF(INDEX($X$5:$YF$121,$V24,GV$3)="","",IF(INDEX('aux 1'!$BN$12:$CE$231,INDEX($X$5:$YF$121,$V24,GV$3),'aux 4'!$W24)="","",INDEX($X$5:$YF$121,$V24,GV$3)))</f>
        <v/>
      </c>
      <c r="GX24" s="183" t="str">
        <f>IF(INDEX($X$5:$YF$121,$V24,GV$3)="","",IF(INDEX('aux 1'!$CG$12:$CX$231,INDEX($X$5:$YF$121,$V24,GV$3),'aux 4'!$W24)="","",INDEX($X$5:$YF$121,$V24,GV$3)))</f>
        <v/>
      </c>
      <c r="GY24" s="183" t="str">
        <f>IF(INDEX($X$5:$YF$121,$V24,GV$3)="","",IF(INDEX('aux 1'!$CZ$12:$DQ$231,INDEX($X$5:$YF$121,$V24,GV$3),'aux 4'!$W24)="","",INDEX($X$5:$YF$121,$V24,GV$3)))</f>
        <v/>
      </c>
      <c r="GZ24" s="181" t="str">
        <f t="shared" si="49"/>
        <v/>
      </c>
      <c r="HA24" s="181" t="str">
        <f t="shared" ref="HA24:HD25" si="90">IFERROR(LOOKUP(MATCH(HA$7,$GV$7:$GY$7,0),$GV$6:$GY$6,$GV24:$GY24),"")</f>
        <v/>
      </c>
      <c r="HB24" s="181" t="str">
        <f t="shared" si="90"/>
        <v/>
      </c>
      <c r="HC24" s="181" t="str">
        <f t="shared" si="90"/>
        <v/>
      </c>
      <c r="HD24" s="181" t="str">
        <f t="shared" si="90"/>
        <v/>
      </c>
      <c r="HE24" s="183" t="str">
        <f>IF(INDEX($X$5:$YF$121,$V24,HE$3)="","",IF(INDEX('aux 1'!$AU$12:$BL$231,INDEX($X$5:$YF$121,$V24,HE$3),'aux 4'!$W24)="","",INDEX($X$5:$YF$121,$V24,HE$3)))</f>
        <v/>
      </c>
      <c r="HF24" s="183" t="str">
        <f>IF(INDEX($X$5:$YF$121,$V24,HE$3)="","",IF(INDEX('aux 1'!$BN$12:$CE$231,INDEX($X$5:$YF$121,$V24,HE$3),'aux 4'!$W24)="","",INDEX($X$5:$YF$121,$V24,HE$3)))</f>
        <v/>
      </c>
      <c r="HG24" s="183" t="str">
        <f>IF(INDEX($X$5:$YF$121,$V24,HE$3)="","",IF(INDEX('aux 1'!$CG$12:$CX$231,INDEX($X$5:$YF$121,$V24,HE$3),'aux 4'!$W24)="","",INDEX($X$5:$YF$121,$V24,HE$3)))</f>
        <v/>
      </c>
      <c r="HH24" s="183" t="str">
        <f>IF(INDEX($X$5:$YF$121,$V24,HE$3)="","",IF(INDEX('aux 1'!$CZ$12:$DQ$231,INDEX($X$5:$YF$121,$V24,HE$3),'aux 4'!$W24)="","",INDEX($X$5:$YF$121,$V24,HE$3)))</f>
        <v/>
      </c>
      <c r="HI24" s="181" t="str">
        <f t="shared" si="51"/>
        <v/>
      </c>
      <c r="HJ24" s="181" t="str">
        <f t="shared" ref="HJ24:HM25" si="91">IFERROR(LOOKUP(MATCH(HJ$7,$HE$7:$HH$7,0),$HE$6:$HH$6,$HE24:$HH24),"")</f>
        <v/>
      </c>
      <c r="HK24" s="181" t="str">
        <f t="shared" si="91"/>
        <v/>
      </c>
      <c r="HL24" s="181" t="str">
        <f t="shared" si="91"/>
        <v/>
      </c>
      <c r="HM24" s="181" t="str">
        <f t="shared" si="91"/>
        <v/>
      </c>
      <c r="HN24" s="183" t="str">
        <f>IF(INDEX($X$5:$YF$121,$V24,HN$3)="","",IF(INDEX('aux 1'!$AU$12:$BL$231,INDEX($X$5:$YF$121,$V24,HN$3),'aux 4'!$W24)="","",INDEX($X$5:$YF$121,$V24,HN$3)))</f>
        <v/>
      </c>
      <c r="HO24" s="183" t="str">
        <f>IF(INDEX($X$5:$YF$121,$V24,HN$3)="","",IF(INDEX('aux 1'!$BN$12:$CE$231,INDEX($X$5:$YF$121,$V24,HN$3),'aux 4'!$W24)="","",INDEX($X$5:$YF$121,$V24,HN$3)))</f>
        <v/>
      </c>
      <c r="HP24" s="183" t="str">
        <f>IF(INDEX($X$5:$YF$121,$V24,HN$3)="","",IF(INDEX('aux 1'!$CG$12:$CX$231,INDEX($X$5:$YF$121,$V24,HN$3),'aux 4'!$W24)="","",INDEX($X$5:$YF$121,$V24,HN$3)))</f>
        <v/>
      </c>
      <c r="HQ24" s="183" t="str">
        <f>IF(INDEX($X$5:$YF$121,$V24,HN$3)="","",IF(INDEX('aux 1'!$CZ$12:$DQ$231,INDEX($X$5:$YF$121,$V24,HN$3),'aux 4'!$W24)="","",INDEX($X$5:$YF$121,$V24,HN$3)))</f>
        <v/>
      </c>
      <c r="HR24" s="181" t="str">
        <f t="shared" si="53"/>
        <v/>
      </c>
      <c r="HS24" s="181" t="str">
        <f t="shared" ref="HS24:HV25" si="92">IFERROR(LOOKUP(MATCH(HS$7,$HN$7:$HQ$7,0),$HN$6:$HQ$6,$HN24:$HQ24),"")</f>
        <v/>
      </c>
      <c r="HT24" s="181" t="str">
        <f t="shared" si="92"/>
        <v/>
      </c>
      <c r="HU24" s="181" t="str">
        <f t="shared" si="92"/>
        <v/>
      </c>
      <c r="HV24" s="181" t="str">
        <f t="shared" si="92"/>
        <v/>
      </c>
    </row>
    <row r="25" spans="1:230" x14ac:dyDescent="0.25">
      <c r="S25" s="180">
        <f t="shared" si="5"/>
        <v>21</v>
      </c>
      <c r="T25" s="186">
        <v>23</v>
      </c>
      <c r="U25" s="188" t="str">
        <f>INDEX('aux 1'!$KN$12:$LG$231,'aux 4'!$T25,$A$6)</f>
        <v/>
      </c>
      <c r="V25" s="187">
        <f t="shared" si="64"/>
        <v>1</v>
      </c>
      <c r="W25" s="178">
        <f t="shared" si="65"/>
        <v>18</v>
      </c>
      <c r="X25" s="183" t="str">
        <f>IF(INDEX($X$5:$YF$121,$V25,X$3)="","",IF(INDEX('aux 1'!$AU$12:$BL$231,INDEX($X$5:$YF$121,$V25,X$3),'aux 4'!$W25)="","",INDEX($X$5:$YF$121,$V25,X$3)))</f>
        <v/>
      </c>
      <c r="Y25" s="183" t="str">
        <f>IF(INDEX($X$5:$YF$121,$V25,X$3)="","",IF(INDEX('aux 1'!$BN$12:$CE$231,INDEX($X$5:$YF$121,$V25,X$3),'aux 4'!$W25)="","",INDEX($X$5:$YF$121,$V25,X$3)))</f>
        <v/>
      </c>
      <c r="Z25" s="183" t="str">
        <f>IF(INDEX($X$5:$YF$121,$V25,X$3)="","",IF(INDEX('aux 1'!$CG$12:$CX$231,INDEX($X$5:$YF$121,$V25,X$3),'aux 4'!$W25)="","",INDEX($X$5:$YF$121,$V25,X$3)))</f>
        <v/>
      </c>
      <c r="AA25" s="183" t="str">
        <f>IF(INDEX($X$5:$YF$121,$V25,X$3)="","",IF(INDEX('aux 1'!$CZ$12:$DQ$231,INDEX($X$5:$YF$121,$V25,X$3),'aux 4'!$W25)="","",INDEX($X$5:$YF$121,$V25,X$3)))</f>
        <v/>
      </c>
      <c r="AB25" s="181" t="str">
        <f t="shared" si="9"/>
        <v/>
      </c>
      <c r="AC25" s="181" t="str">
        <f t="shared" si="70"/>
        <v/>
      </c>
      <c r="AD25" s="181" t="str">
        <f t="shared" si="70"/>
        <v/>
      </c>
      <c r="AE25" s="181" t="str">
        <f t="shared" si="70"/>
        <v/>
      </c>
      <c r="AF25" s="181" t="str">
        <f t="shared" si="70"/>
        <v/>
      </c>
      <c r="AG25" s="183" t="str">
        <f>IF(INDEX($X$5:$YF$121,$V25,AG$3)="","",IF(INDEX('aux 1'!$AU$12:$BL$231,INDEX($X$5:$YF$121,$V25,AG$3),'aux 4'!$W25)="","",INDEX($X$5:$YF$121,$V25,AG$3)))</f>
        <v/>
      </c>
      <c r="AH25" s="183" t="str">
        <f>IF(INDEX($X$5:$YF$121,$V25,AG$3)="","",IF(INDEX('aux 1'!$BN$12:$CE$231,INDEX($X$5:$YF$121,$V25,AG$3),'aux 4'!$W25)="","",INDEX($X$5:$YF$121,$V25,AG$3)))</f>
        <v/>
      </c>
      <c r="AI25" s="183" t="str">
        <f>IF(INDEX($X$5:$YF$121,$V25,AG$3)="","",IF(INDEX('aux 1'!$CG$12:$CX$231,INDEX($X$5:$YF$121,$V25,AG$3),'aux 4'!$W25)="","",INDEX($X$5:$YF$121,$V25,AG$3)))</f>
        <v/>
      </c>
      <c r="AJ25" s="183" t="str">
        <f>IF(INDEX($X$5:$YF$121,$V25,AG$3)="","",IF(INDEX('aux 1'!$CZ$12:$DQ$231,INDEX($X$5:$YF$121,$V25,AG$3),'aux 4'!$W25)="","",INDEX($X$5:$YF$121,$V25,AG$3)))</f>
        <v/>
      </c>
      <c r="AK25" s="181" t="str">
        <f t="shared" si="11"/>
        <v/>
      </c>
      <c r="AL25" s="181" t="str">
        <f t="shared" si="71"/>
        <v/>
      </c>
      <c r="AM25" s="181" t="str">
        <f t="shared" si="71"/>
        <v/>
      </c>
      <c r="AN25" s="181" t="str">
        <f t="shared" si="71"/>
        <v/>
      </c>
      <c r="AO25" s="181" t="str">
        <f t="shared" si="71"/>
        <v/>
      </c>
      <c r="AP25" s="183" t="str">
        <f>IF(INDEX($X$5:$YF$121,$V25,AP$3)="","",IF(INDEX('aux 1'!$AU$12:$BL$231,INDEX($X$5:$YF$121,$V25,AP$3),'aux 4'!$W25)="","",INDEX($X$5:$YF$121,$V25,AP$3)))</f>
        <v/>
      </c>
      <c r="AQ25" s="183" t="str">
        <f>IF(INDEX($X$5:$YF$121,$V25,AP$3)="","",IF(INDEX('aux 1'!$BN$12:$CE$231,INDEX($X$5:$YF$121,$V25,AP$3),'aux 4'!$W25)="","",INDEX($X$5:$YF$121,$V25,AP$3)))</f>
        <v/>
      </c>
      <c r="AR25" s="183" t="str">
        <f>IF(INDEX($X$5:$YF$121,$V25,AP$3)="","",IF(INDEX('aux 1'!$CG$12:$CX$231,INDEX($X$5:$YF$121,$V25,AP$3),'aux 4'!$W25)="","",INDEX($X$5:$YF$121,$V25,AP$3)))</f>
        <v/>
      </c>
      <c r="AS25" s="183" t="str">
        <f>IF(INDEX($X$5:$YF$121,$V25,AP$3)="","",IF(INDEX('aux 1'!$CZ$12:$DQ$231,INDEX($X$5:$YF$121,$V25,AP$3),'aux 4'!$W25)="","",INDEX($X$5:$YF$121,$V25,AP$3)))</f>
        <v/>
      </c>
      <c r="AT25" s="181" t="str">
        <f t="shared" si="13"/>
        <v/>
      </c>
      <c r="AU25" s="181" t="str">
        <f t="shared" si="72"/>
        <v/>
      </c>
      <c r="AV25" s="181" t="str">
        <f t="shared" si="72"/>
        <v/>
      </c>
      <c r="AW25" s="181" t="str">
        <f t="shared" si="72"/>
        <v/>
      </c>
      <c r="AX25" s="181" t="str">
        <f t="shared" si="72"/>
        <v/>
      </c>
      <c r="AY25" s="183" t="str">
        <f>IF(INDEX($X$5:$YF$121,$V25,AY$3)="","",IF(INDEX('aux 1'!$AU$12:$BL$231,INDEX($X$5:$YF$121,$V25,AY$3),'aux 4'!$W25)="","",INDEX($X$5:$YF$121,$V25,AY$3)))</f>
        <v/>
      </c>
      <c r="AZ25" s="183" t="str">
        <f>IF(INDEX($X$5:$YF$121,$V25,AY$3)="","",IF(INDEX('aux 1'!$BN$12:$CE$231,INDEX($X$5:$YF$121,$V25,AY$3),'aux 4'!$W25)="","",INDEX($X$5:$YF$121,$V25,AY$3)))</f>
        <v/>
      </c>
      <c r="BA25" s="183" t="str">
        <f>IF(INDEX($X$5:$YF$121,$V25,AY$3)="","",IF(INDEX('aux 1'!$CG$12:$CX$231,INDEX($X$5:$YF$121,$V25,AY$3),'aux 4'!$W25)="","",INDEX($X$5:$YF$121,$V25,AY$3)))</f>
        <v/>
      </c>
      <c r="BB25" s="183" t="str">
        <f>IF(INDEX($X$5:$YF$121,$V25,AY$3)="","",IF(INDEX('aux 1'!$CZ$12:$DQ$231,INDEX($X$5:$YF$121,$V25,AY$3),'aux 4'!$W25)="","",INDEX($X$5:$YF$121,$V25,AY$3)))</f>
        <v/>
      </c>
      <c r="BC25" s="181" t="str">
        <f t="shared" si="15"/>
        <v/>
      </c>
      <c r="BD25" s="181" t="str">
        <f t="shared" si="73"/>
        <v/>
      </c>
      <c r="BE25" s="181" t="str">
        <f t="shared" si="73"/>
        <v/>
      </c>
      <c r="BF25" s="181" t="str">
        <f t="shared" si="73"/>
        <v/>
      </c>
      <c r="BG25" s="181" t="str">
        <f t="shared" si="73"/>
        <v/>
      </c>
      <c r="BH25" s="183" t="str">
        <f>IF(INDEX($X$5:$YF$121,$V25,BH$3)="","",IF(INDEX('aux 1'!$AU$12:$BL$231,INDEX($X$5:$YF$121,$V25,BH$3),'aux 4'!$W25)="","",INDEX($X$5:$YF$121,$V25,BH$3)))</f>
        <v/>
      </c>
      <c r="BI25" s="183" t="str">
        <f>IF(INDEX($X$5:$YF$121,$V25,BH$3)="","",IF(INDEX('aux 1'!$BN$12:$CE$231,INDEX($X$5:$YF$121,$V25,BH$3),'aux 4'!$W25)="","",INDEX($X$5:$YF$121,$V25,BH$3)))</f>
        <v/>
      </c>
      <c r="BJ25" s="183" t="str">
        <f>IF(INDEX($X$5:$YF$121,$V25,BH$3)="","",IF(INDEX('aux 1'!$CG$12:$CX$231,INDEX($X$5:$YF$121,$V25,BH$3),'aux 4'!$W25)="","",INDEX($X$5:$YF$121,$V25,BH$3)))</f>
        <v/>
      </c>
      <c r="BK25" s="183" t="str">
        <f>IF(INDEX($X$5:$YF$121,$V25,BH$3)="","",IF(INDEX('aux 1'!$CZ$12:$DQ$231,INDEX($X$5:$YF$121,$V25,BH$3),'aux 4'!$W25)="","",INDEX($X$5:$YF$121,$V25,BH$3)))</f>
        <v/>
      </c>
      <c r="BL25" s="181" t="str">
        <f t="shared" si="17"/>
        <v/>
      </c>
      <c r="BM25" s="181" t="str">
        <f t="shared" si="74"/>
        <v/>
      </c>
      <c r="BN25" s="181" t="str">
        <f t="shared" si="74"/>
        <v/>
      </c>
      <c r="BO25" s="181" t="str">
        <f t="shared" si="74"/>
        <v/>
      </c>
      <c r="BP25" s="181" t="str">
        <f t="shared" si="74"/>
        <v/>
      </c>
      <c r="BQ25" s="183" t="str">
        <f>IF(INDEX($X$5:$YF$121,$V25,BQ$3)="","",IF(INDEX('aux 1'!$AU$12:$BL$231,INDEX($X$5:$YF$121,$V25,BQ$3),'aux 4'!$W25)="","",INDEX($X$5:$YF$121,$V25,BQ$3)))</f>
        <v/>
      </c>
      <c r="BR25" s="183" t="str">
        <f>IF(INDEX($X$5:$YF$121,$V25,BQ$3)="","",IF(INDEX('aux 1'!$BN$12:$CE$231,INDEX($X$5:$YF$121,$V25,BQ$3),'aux 4'!$W25)="","",INDEX($X$5:$YF$121,$V25,BQ$3)))</f>
        <v/>
      </c>
      <c r="BS25" s="183" t="str">
        <f>IF(INDEX($X$5:$YF$121,$V25,BQ$3)="","",IF(INDEX('aux 1'!$CG$12:$CX$231,INDEX($X$5:$YF$121,$V25,BQ$3),'aux 4'!$W25)="","",INDEX($X$5:$YF$121,$V25,BQ$3)))</f>
        <v/>
      </c>
      <c r="BT25" s="183" t="str">
        <f>IF(INDEX($X$5:$YF$121,$V25,BQ$3)="","",IF(INDEX('aux 1'!$CZ$12:$DQ$231,INDEX($X$5:$YF$121,$V25,BQ$3),'aux 4'!$W25)="","",INDEX($X$5:$YF$121,$V25,BQ$3)))</f>
        <v/>
      </c>
      <c r="BU25" s="181" t="str">
        <f t="shared" si="19"/>
        <v/>
      </c>
      <c r="BV25" s="181" t="str">
        <f t="shared" si="75"/>
        <v/>
      </c>
      <c r="BW25" s="181" t="str">
        <f t="shared" si="75"/>
        <v/>
      </c>
      <c r="BX25" s="181" t="str">
        <f t="shared" si="75"/>
        <v/>
      </c>
      <c r="BY25" s="181" t="str">
        <f t="shared" si="75"/>
        <v/>
      </c>
      <c r="BZ25" s="183" t="str">
        <f>IF(INDEX($X$5:$YF$121,$V25,BZ$3)="","",IF(INDEX('aux 1'!$AU$12:$BL$231,INDEX($X$5:$YF$121,$V25,BZ$3),'aux 4'!$W25)="","",INDEX($X$5:$YF$121,$V25,BZ$3)))</f>
        <v/>
      </c>
      <c r="CA25" s="183" t="str">
        <f>IF(INDEX($X$5:$YF$121,$V25,BZ$3)="","",IF(INDEX('aux 1'!$BN$12:$CE$231,INDEX($X$5:$YF$121,$V25,BZ$3),'aux 4'!$W25)="","",INDEX($X$5:$YF$121,$V25,BZ$3)))</f>
        <v/>
      </c>
      <c r="CB25" s="183" t="str">
        <f>IF(INDEX($X$5:$YF$121,$V25,BZ$3)="","",IF(INDEX('aux 1'!$CG$12:$CX$231,INDEX($X$5:$YF$121,$V25,BZ$3),'aux 4'!$W25)="","",INDEX($X$5:$YF$121,$V25,BZ$3)))</f>
        <v/>
      </c>
      <c r="CC25" s="183" t="str">
        <f>IF(INDEX($X$5:$YF$121,$V25,BZ$3)="","",IF(INDEX('aux 1'!$CZ$12:$DQ$231,INDEX($X$5:$YF$121,$V25,BZ$3),'aux 4'!$W25)="","",INDEX($X$5:$YF$121,$V25,BZ$3)))</f>
        <v/>
      </c>
      <c r="CD25" s="181" t="str">
        <f t="shared" si="21"/>
        <v/>
      </c>
      <c r="CE25" s="181" t="str">
        <f t="shared" si="76"/>
        <v/>
      </c>
      <c r="CF25" s="181" t="str">
        <f t="shared" si="76"/>
        <v/>
      </c>
      <c r="CG25" s="181" t="str">
        <f t="shared" si="76"/>
        <v/>
      </c>
      <c r="CH25" s="181" t="str">
        <f t="shared" si="76"/>
        <v/>
      </c>
      <c r="CI25" s="183" t="str">
        <f>IF(INDEX($X$5:$YF$121,$V25,CI$3)="","",IF(INDEX('aux 1'!$AU$12:$BL$231,INDEX($X$5:$YF$121,$V25,CI$3),'aux 4'!$W25)="","",INDEX($X$5:$YF$121,$V25,CI$3)))</f>
        <v/>
      </c>
      <c r="CJ25" s="183" t="str">
        <f>IF(INDEX($X$5:$YF$121,$V25,CI$3)="","",IF(INDEX('aux 1'!$BN$12:$CE$231,INDEX($X$5:$YF$121,$V25,CI$3),'aux 4'!$W25)="","",INDEX($X$5:$YF$121,$V25,CI$3)))</f>
        <v/>
      </c>
      <c r="CK25" s="183" t="str">
        <f>IF(INDEX($X$5:$YF$121,$V25,CI$3)="","",IF(INDEX('aux 1'!$CG$12:$CX$231,INDEX($X$5:$YF$121,$V25,CI$3),'aux 4'!$W25)="","",INDEX($X$5:$YF$121,$V25,CI$3)))</f>
        <v/>
      </c>
      <c r="CL25" s="183" t="str">
        <f>IF(INDEX($X$5:$YF$121,$V25,CI$3)="","",IF(INDEX('aux 1'!$CZ$12:$DQ$231,INDEX($X$5:$YF$121,$V25,CI$3),'aux 4'!$W25)="","",INDEX($X$5:$YF$121,$V25,CI$3)))</f>
        <v/>
      </c>
      <c r="CM25" s="181" t="str">
        <f t="shared" si="23"/>
        <v/>
      </c>
      <c r="CN25" s="181" t="str">
        <f t="shared" si="77"/>
        <v/>
      </c>
      <c r="CO25" s="181" t="str">
        <f t="shared" si="77"/>
        <v/>
      </c>
      <c r="CP25" s="181" t="str">
        <f t="shared" si="77"/>
        <v/>
      </c>
      <c r="CQ25" s="181" t="str">
        <f t="shared" si="77"/>
        <v/>
      </c>
      <c r="CR25" s="183" t="str">
        <f>IF(INDEX($X$5:$YF$121,$V25,CR$3)="","",IF(INDEX('aux 1'!$AU$12:$BL$231,INDEX($X$5:$YF$121,$V25,CR$3),'aux 4'!$W25)="","",INDEX($X$5:$YF$121,$V25,CR$3)))</f>
        <v/>
      </c>
      <c r="CS25" s="183" t="str">
        <f>IF(INDEX($X$5:$YF$121,$V25,CR$3)="","",IF(INDEX('aux 1'!$BN$12:$CE$231,INDEX($X$5:$YF$121,$V25,CR$3),'aux 4'!$W25)="","",INDEX($X$5:$YF$121,$V25,CR$3)))</f>
        <v/>
      </c>
      <c r="CT25" s="183" t="str">
        <f>IF(INDEX($X$5:$YF$121,$V25,CR$3)="","",IF(INDEX('aux 1'!$CG$12:$CX$231,INDEX($X$5:$YF$121,$V25,CR$3),'aux 4'!$W25)="","",INDEX($X$5:$YF$121,$V25,CR$3)))</f>
        <v/>
      </c>
      <c r="CU25" s="183" t="str">
        <f>IF(INDEX($X$5:$YF$121,$V25,CR$3)="","",IF(INDEX('aux 1'!$CZ$12:$DQ$231,INDEX($X$5:$YF$121,$V25,CR$3),'aux 4'!$W25)="","",INDEX($X$5:$YF$121,$V25,CR$3)))</f>
        <v/>
      </c>
      <c r="CV25" s="181" t="str">
        <f t="shared" si="25"/>
        <v/>
      </c>
      <c r="CW25" s="181" t="str">
        <f t="shared" si="78"/>
        <v/>
      </c>
      <c r="CX25" s="181" t="str">
        <f t="shared" si="78"/>
        <v/>
      </c>
      <c r="CY25" s="181" t="str">
        <f t="shared" si="78"/>
        <v/>
      </c>
      <c r="CZ25" s="181" t="str">
        <f t="shared" si="78"/>
        <v/>
      </c>
      <c r="DA25" s="183" t="str">
        <f>IF(INDEX($X$5:$YF$121,$V25,DA$3)="","",IF(INDEX('aux 1'!$AU$12:$BL$231,INDEX($X$5:$YF$121,$V25,DA$3),'aux 4'!$W25)="","",INDEX($X$5:$YF$121,$V25,DA$3)))</f>
        <v/>
      </c>
      <c r="DB25" s="183" t="str">
        <f>IF(INDEX($X$5:$YF$121,$V25,DA$3)="","",IF(INDEX('aux 1'!$BN$12:$CE$231,INDEX($X$5:$YF$121,$V25,DA$3),'aux 4'!$W25)="","",INDEX($X$5:$YF$121,$V25,DA$3)))</f>
        <v/>
      </c>
      <c r="DC25" s="183" t="str">
        <f>IF(INDEX($X$5:$YF$121,$V25,DA$3)="","",IF(INDEX('aux 1'!$CG$12:$CX$231,INDEX($X$5:$YF$121,$V25,DA$3),'aux 4'!$W25)="","",INDEX($X$5:$YF$121,$V25,DA$3)))</f>
        <v/>
      </c>
      <c r="DD25" s="183" t="str">
        <f>IF(INDEX($X$5:$YF$121,$V25,DA$3)="","",IF(INDEX('aux 1'!$CZ$12:$DQ$231,INDEX($X$5:$YF$121,$V25,DA$3),'aux 4'!$W25)="","",INDEX($X$5:$YF$121,$V25,DA$3)))</f>
        <v/>
      </c>
      <c r="DE25" s="181" t="str">
        <f t="shared" si="27"/>
        <v/>
      </c>
      <c r="DF25" s="181" t="str">
        <f t="shared" si="79"/>
        <v/>
      </c>
      <c r="DG25" s="181" t="str">
        <f t="shared" si="79"/>
        <v/>
      </c>
      <c r="DH25" s="181" t="str">
        <f t="shared" si="79"/>
        <v/>
      </c>
      <c r="DI25" s="181" t="str">
        <f t="shared" si="79"/>
        <v/>
      </c>
      <c r="DJ25" s="183" t="str">
        <f>IF(INDEX($X$5:$YF$121,$V25,DJ$3)="","",IF(INDEX('aux 1'!$AU$12:$BL$231,INDEX($X$5:$YF$121,$V25,DJ$3),'aux 4'!$W25)="","",INDEX($X$5:$YF$121,$V25,DJ$3)))</f>
        <v/>
      </c>
      <c r="DK25" s="183" t="str">
        <f>IF(INDEX($X$5:$YF$121,$V25,DJ$3)="","",IF(INDEX('aux 1'!$BN$12:$CE$231,INDEX($X$5:$YF$121,$V25,DJ$3),'aux 4'!$W25)="","",INDEX($X$5:$YF$121,$V25,DJ$3)))</f>
        <v/>
      </c>
      <c r="DL25" s="183" t="str">
        <f>IF(INDEX($X$5:$YF$121,$V25,DJ$3)="","",IF(INDEX('aux 1'!$CG$12:$CX$231,INDEX($X$5:$YF$121,$V25,DJ$3),'aux 4'!$W25)="","",INDEX($X$5:$YF$121,$V25,DJ$3)))</f>
        <v/>
      </c>
      <c r="DM25" s="183" t="str">
        <f>IF(INDEX($X$5:$YF$121,$V25,DJ$3)="","",IF(INDEX('aux 1'!$CZ$12:$DQ$231,INDEX($X$5:$YF$121,$V25,DJ$3),'aux 4'!$W25)="","",INDEX($X$5:$YF$121,$V25,DJ$3)))</f>
        <v/>
      </c>
      <c r="DN25" s="181" t="str">
        <f t="shared" si="29"/>
        <v/>
      </c>
      <c r="DO25" s="181" t="str">
        <f t="shared" si="80"/>
        <v/>
      </c>
      <c r="DP25" s="181" t="str">
        <f t="shared" si="80"/>
        <v/>
      </c>
      <c r="DQ25" s="181" t="str">
        <f t="shared" si="80"/>
        <v/>
      </c>
      <c r="DR25" s="181" t="str">
        <f t="shared" si="80"/>
        <v/>
      </c>
      <c r="DS25" s="183" t="str">
        <f>IF(INDEX($X$5:$YF$121,$V25,DS$3)="","",IF(INDEX('aux 1'!$AU$12:$BL$231,INDEX($X$5:$YF$121,$V25,DS$3),'aux 4'!$W25)="","",INDEX($X$5:$YF$121,$V25,DS$3)))</f>
        <v/>
      </c>
      <c r="DT25" s="183" t="str">
        <f>IF(INDEX($X$5:$YF$121,$V25,DS$3)="","",IF(INDEX('aux 1'!$BN$12:$CE$231,INDEX($X$5:$YF$121,$V25,DS$3),'aux 4'!$W25)="","",INDEX($X$5:$YF$121,$V25,DS$3)))</f>
        <v/>
      </c>
      <c r="DU25" s="183" t="str">
        <f>IF(INDEX($X$5:$YF$121,$V25,DS$3)="","",IF(INDEX('aux 1'!$CG$12:$CX$231,INDEX($X$5:$YF$121,$V25,DS$3),'aux 4'!$W25)="","",INDEX($X$5:$YF$121,$V25,DS$3)))</f>
        <v/>
      </c>
      <c r="DV25" s="183" t="str">
        <f>IF(INDEX($X$5:$YF$121,$V25,DS$3)="","",IF(INDEX('aux 1'!$CZ$12:$DQ$231,INDEX($X$5:$YF$121,$V25,DS$3),'aux 4'!$W25)="","",INDEX($X$5:$YF$121,$V25,DS$3)))</f>
        <v/>
      </c>
      <c r="DW25" s="181" t="str">
        <f t="shared" si="31"/>
        <v/>
      </c>
      <c r="DX25" s="181" t="str">
        <f t="shared" si="81"/>
        <v/>
      </c>
      <c r="DY25" s="181" t="str">
        <f t="shared" si="81"/>
        <v/>
      </c>
      <c r="DZ25" s="181" t="str">
        <f t="shared" si="81"/>
        <v/>
      </c>
      <c r="EA25" s="181" t="str">
        <f t="shared" si="81"/>
        <v/>
      </c>
      <c r="EB25" s="183" t="str">
        <f>IF(INDEX($X$5:$YF$121,$V25,EB$3)="","",IF(INDEX('aux 1'!$AU$12:$BL$231,INDEX($X$5:$YF$121,$V25,EB$3),'aux 4'!$W25)="","",INDEX($X$5:$YF$121,$V25,EB$3)))</f>
        <v/>
      </c>
      <c r="EC25" s="183" t="str">
        <f>IF(INDEX($X$5:$YF$121,$V25,EB$3)="","",IF(INDEX('aux 1'!$BN$12:$CE$231,INDEX($X$5:$YF$121,$V25,EB$3),'aux 4'!$W25)="","",INDEX($X$5:$YF$121,$V25,EB$3)))</f>
        <v/>
      </c>
      <c r="ED25" s="183" t="str">
        <f>IF(INDEX($X$5:$YF$121,$V25,EB$3)="","",IF(INDEX('aux 1'!$CG$12:$CX$231,INDEX($X$5:$YF$121,$V25,EB$3),'aux 4'!$W25)="","",INDEX($X$5:$YF$121,$V25,EB$3)))</f>
        <v/>
      </c>
      <c r="EE25" s="183" t="str">
        <f>IF(INDEX($X$5:$YF$121,$V25,EB$3)="","",IF(INDEX('aux 1'!$CZ$12:$DQ$231,INDEX($X$5:$YF$121,$V25,EB$3),'aux 4'!$W25)="","",INDEX($X$5:$YF$121,$V25,EB$3)))</f>
        <v/>
      </c>
      <c r="EF25" s="181" t="str">
        <f t="shared" si="33"/>
        <v/>
      </c>
      <c r="EG25" s="181" t="str">
        <f t="shared" si="82"/>
        <v/>
      </c>
      <c r="EH25" s="181" t="str">
        <f t="shared" si="82"/>
        <v/>
      </c>
      <c r="EI25" s="181" t="str">
        <f t="shared" si="82"/>
        <v/>
      </c>
      <c r="EJ25" s="181" t="str">
        <f t="shared" si="82"/>
        <v/>
      </c>
      <c r="EK25" s="183" t="str">
        <f>IF(INDEX($X$5:$YF$121,$V25,EK$3)="","",IF(INDEX('aux 1'!$AU$12:$BL$231,INDEX($X$5:$YF$121,$V25,EK$3),'aux 4'!$W25)="","",INDEX($X$5:$YF$121,$V25,EK$3)))</f>
        <v/>
      </c>
      <c r="EL25" s="183" t="str">
        <f>IF(INDEX($X$5:$YF$121,$V25,EK$3)="","",IF(INDEX('aux 1'!$BN$12:$CE$231,INDEX($X$5:$YF$121,$V25,EK$3),'aux 4'!$W25)="","",INDEX($X$5:$YF$121,$V25,EK$3)))</f>
        <v/>
      </c>
      <c r="EM25" s="183" t="str">
        <f>IF(INDEX($X$5:$YF$121,$V25,EK$3)="","",IF(INDEX('aux 1'!$CG$12:$CX$231,INDEX($X$5:$YF$121,$V25,EK$3),'aux 4'!$W25)="","",INDEX($X$5:$YF$121,$V25,EK$3)))</f>
        <v/>
      </c>
      <c r="EN25" s="183" t="str">
        <f>IF(INDEX($X$5:$YF$121,$V25,EK$3)="","",IF(INDEX('aux 1'!$CZ$12:$DQ$231,INDEX($X$5:$YF$121,$V25,EK$3),'aux 4'!$W25)="","",INDEX($X$5:$YF$121,$V25,EK$3)))</f>
        <v/>
      </c>
      <c r="EO25" s="181" t="str">
        <f t="shared" si="35"/>
        <v/>
      </c>
      <c r="EP25" s="181" t="str">
        <f t="shared" si="83"/>
        <v/>
      </c>
      <c r="EQ25" s="181" t="str">
        <f t="shared" si="83"/>
        <v/>
      </c>
      <c r="ER25" s="181" t="str">
        <f t="shared" si="83"/>
        <v/>
      </c>
      <c r="ES25" s="181" t="str">
        <f t="shared" si="83"/>
        <v/>
      </c>
      <c r="ET25" s="183" t="str">
        <f>IF(INDEX($X$5:$YF$121,$V25,ET$3)="","",IF(INDEX('aux 1'!$AU$12:$BL$231,INDEX($X$5:$YF$121,$V25,ET$3),'aux 4'!$W25)="","",INDEX($X$5:$YF$121,$V25,ET$3)))</f>
        <v/>
      </c>
      <c r="EU25" s="183" t="str">
        <f>IF(INDEX($X$5:$YF$121,$V25,ET$3)="","",IF(INDEX('aux 1'!$BN$12:$CE$231,INDEX($X$5:$YF$121,$V25,ET$3),'aux 4'!$W25)="","",INDEX($X$5:$YF$121,$V25,ET$3)))</f>
        <v/>
      </c>
      <c r="EV25" s="183" t="str">
        <f>IF(INDEX($X$5:$YF$121,$V25,ET$3)="","",IF(INDEX('aux 1'!$CG$12:$CX$231,INDEX($X$5:$YF$121,$V25,ET$3),'aux 4'!$W25)="","",INDEX($X$5:$YF$121,$V25,ET$3)))</f>
        <v/>
      </c>
      <c r="EW25" s="183" t="str">
        <f>IF(INDEX($X$5:$YF$121,$V25,ET$3)="","",IF(INDEX('aux 1'!$CZ$12:$DQ$231,INDEX($X$5:$YF$121,$V25,ET$3),'aux 4'!$W25)="","",INDEX($X$5:$YF$121,$V25,ET$3)))</f>
        <v/>
      </c>
      <c r="EX25" s="181" t="str">
        <f t="shared" si="37"/>
        <v/>
      </c>
      <c r="EY25" s="181" t="str">
        <f t="shared" si="84"/>
        <v/>
      </c>
      <c r="EZ25" s="181" t="str">
        <f t="shared" si="84"/>
        <v/>
      </c>
      <c r="FA25" s="181" t="str">
        <f t="shared" si="84"/>
        <v/>
      </c>
      <c r="FB25" s="181" t="str">
        <f t="shared" si="84"/>
        <v/>
      </c>
      <c r="FC25" s="183" t="str">
        <f>IF(INDEX($X$5:$YF$121,$V25,FC$3)="","",IF(INDEX('aux 1'!$AU$12:$BL$231,INDEX($X$5:$YF$121,$V25,FC$3),'aux 4'!$W25)="","",INDEX($X$5:$YF$121,$V25,FC$3)))</f>
        <v/>
      </c>
      <c r="FD25" s="183" t="str">
        <f>IF(INDEX($X$5:$YF$121,$V25,FC$3)="","",IF(INDEX('aux 1'!$BN$12:$CE$231,INDEX($X$5:$YF$121,$V25,FC$3),'aux 4'!$W25)="","",INDEX($X$5:$YF$121,$V25,FC$3)))</f>
        <v/>
      </c>
      <c r="FE25" s="183" t="str">
        <f>IF(INDEX($X$5:$YF$121,$V25,FC$3)="","",IF(INDEX('aux 1'!$CG$12:$CX$231,INDEX($X$5:$YF$121,$V25,FC$3),'aux 4'!$W25)="","",INDEX($X$5:$YF$121,$V25,FC$3)))</f>
        <v/>
      </c>
      <c r="FF25" s="183" t="str">
        <f>IF(INDEX($X$5:$YF$121,$V25,FC$3)="","",IF(INDEX('aux 1'!$CZ$12:$DQ$231,INDEX($X$5:$YF$121,$V25,FC$3),'aux 4'!$W25)="","",INDEX($X$5:$YF$121,$V25,FC$3)))</f>
        <v/>
      </c>
      <c r="FG25" s="181" t="str">
        <f t="shared" si="39"/>
        <v/>
      </c>
      <c r="FH25" s="181" t="str">
        <f t="shared" si="85"/>
        <v/>
      </c>
      <c r="FI25" s="181" t="str">
        <f t="shared" si="85"/>
        <v/>
      </c>
      <c r="FJ25" s="181" t="str">
        <f t="shared" si="85"/>
        <v/>
      </c>
      <c r="FK25" s="181" t="str">
        <f t="shared" si="85"/>
        <v/>
      </c>
      <c r="FL25" s="183" t="str">
        <f>IF(INDEX($X$5:$YF$121,$V25,FL$3)="","",IF(INDEX('aux 1'!$AU$12:$BL$231,INDEX($X$5:$YF$121,$V25,FL$3),'aux 4'!$W25)="","",INDEX($X$5:$YF$121,$V25,FL$3)))</f>
        <v/>
      </c>
      <c r="FM25" s="183" t="str">
        <f>IF(INDEX($X$5:$YF$121,$V25,FL$3)="","",IF(INDEX('aux 1'!$BN$12:$CE$231,INDEX($X$5:$YF$121,$V25,FL$3),'aux 4'!$W25)="","",INDEX($X$5:$YF$121,$V25,FL$3)))</f>
        <v/>
      </c>
      <c r="FN25" s="183" t="str">
        <f>IF(INDEX($X$5:$YF$121,$V25,FL$3)="","",IF(INDEX('aux 1'!$CG$12:$CX$231,INDEX($X$5:$YF$121,$V25,FL$3),'aux 4'!$W25)="","",INDEX($X$5:$YF$121,$V25,FL$3)))</f>
        <v/>
      </c>
      <c r="FO25" s="183" t="str">
        <f>IF(INDEX($X$5:$YF$121,$V25,FL$3)="","",IF(INDEX('aux 1'!$CZ$12:$DQ$231,INDEX($X$5:$YF$121,$V25,FL$3),'aux 4'!$W25)="","",INDEX($X$5:$YF$121,$V25,FL$3)))</f>
        <v/>
      </c>
      <c r="FP25" s="181" t="str">
        <f t="shared" si="41"/>
        <v/>
      </c>
      <c r="FQ25" s="181" t="str">
        <f t="shared" si="86"/>
        <v/>
      </c>
      <c r="FR25" s="181" t="str">
        <f t="shared" si="86"/>
        <v/>
      </c>
      <c r="FS25" s="181" t="str">
        <f t="shared" si="86"/>
        <v/>
      </c>
      <c r="FT25" s="181" t="str">
        <f t="shared" si="86"/>
        <v/>
      </c>
      <c r="FU25" s="183" t="str">
        <f>IF(INDEX($X$5:$YF$121,$V25,FU$3)="","",IF(INDEX('aux 1'!$AU$12:$BL$231,INDEX($X$5:$YF$121,$V25,FU$3),'aux 4'!$W25)="","",INDEX($X$5:$YF$121,$V25,FU$3)))</f>
        <v/>
      </c>
      <c r="FV25" s="183" t="str">
        <f>IF(INDEX($X$5:$YF$121,$V25,FU$3)="","",IF(INDEX('aux 1'!$BN$12:$CE$231,INDEX($X$5:$YF$121,$V25,FU$3),'aux 4'!$W25)="","",INDEX($X$5:$YF$121,$V25,FU$3)))</f>
        <v/>
      </c>
      <c r="FW25" s="183" t="str">
        <f>IF(INDEX($X$5:$YF$121,$V25,FU$3)="","",IF(INDEX('aux 1'!$CG$12:$CX$231,INDEX($X$5:$YF$121,$V25,FU$3),'aux 4'!$W25)="","",INDEX($X$5:$YF$121,$V25,FU$3)))</f>
        <v/>
      </c>
      <c r="FX25" s="183" t="str">
        <f>IF(INDEX($X$5:$YF$121,$V25,FU$3)="","",IF(INDEX('aux 1'!$CZ$12:$DQ$231,INDEX($X$5:$YF$121,$V25,FU$3),'aux 4'!$W25)="","",INDEX($X$5:$YF$121,$V25,FU$3)))</f>
        <v/>
      </c>
      <c r="FY25" s="181" t="str">
        <f t="shared" si="43"/>
        <v/>
      </c>
      <c r="FZ25" s="181" t="str">
        <f t="shared" si="87"/>
        <v/>
      </c>
      <c r="GA25" s="181" t="str">
        <f t="shared" si="87"/>
        <v/>
      </c>
      <c r="GB25" s="181" t="str">
        <f t="shared" si="87"/>
        <v/>
      </c>
      <c r="GC25" s="181" t="str">
        <f t="shared" si="87"/>
        <v/>
      </c>
      <c r="GD25" s="183" t="str">
        <f>IF(INDEX($X$5:$YF$121,$V25,GD$3)="","",IF(INDEX('aux 1'!$AU$12:$BL$231,INDEX($X$5:$YF$121,$V25,GD$3),'aux 4'!$W25)="","",INDEX($X$5:$YF$121,$V25,GD$3)))</f>
        <v/>
      </c>
      <c r="GE25" s="183" t="str">
        <f>IF(INDEX($X$5:$YF$121,$V25,GD$3)="","",IF(INDEX('aux 1'!$BN$12:$CE$231,INDEX($X$5:$YF$121,$V25,GD$3),'aux 4'!$W25)="","",INDEX($X$5:$YF$121,$V25,GD$3)))</f>
        <v/>
      </c>
      <c r="GF25" s="183" t="str">
        <f>IF(INDEX($X$5:$YF$121,$V25,GD$3)="","",IF(INDEX('aux 1'!$CG$12:$CX$231,INDEX($X$5:$YF$121,$V25,GD$3),'aux 4'!$W25)="","",INDEX($X$5:$YF$121,$V25,GD$3)))</f>
        <v/>
      </c>
      <c r="GG25" s="183" t="str">
        <f>IF(INDEX($X$5:$YF$121,$V25,GD$3)="","",IF(INDEX('aux 1'!$CZ$12:$DQ$231,INDEX($X$5:$YF$121,$V25,GD$3),'aux 4'!$W25)="","",INDEX($X$5:$YF$121,$V25,GD$3)))</f>
        <v/>
      </c>
      <c r="GH25" s="181" t="str">
        <f t="shared" si="45"/>
        <v/>
      </c>
      <c r="GI25" s="181" t="str">
        <f t="shared" si="88"/>
        <v/>
      </c>
      <c r="GJ25" s="181" t="str">
        <f t="shared" si="88"/>
        <v/>
      </c>
      <c r="GK25" s="181" t="str">
        <f t="shared" si="88"/>
        <v/>
      </c>
      <c r="GL25" s="181" t="str">
        <f t="shared" si="88"/>
        <v/>
      </c>
      <c r="GM25" s="183" t="str">
        <f>IF(INDEX($X$5:$YF$121,$V25,GM$3)="","",IF(INDEX('aux 1'!$AU$12:$BL$231,INDEX($X$5:$YF$121,$V25,GM$3),'aux 4'!$W25)="","",INDEX($X$5:$YF$121,$V25,GM$3)))</f>
        <v/>
      </c>
      <c r="GN25" s="183" t="str">
        <f>IF(INDEX($X$5:$YF$121,$V25,GM$3)="","",IF(INDEX('aux 1'!$BN$12:$CE$231,INDEX($X$5:$YF$121,$V25,GM$3),'aux 4'!$W25)="","",INDEX($X$5:$YF$121,$V25,GM$3)))</f>
        <v/>
      </c>
      <c r="GO25" s="183" t="str">
        <f>IF(INDEX($X$5:$YF$121,$V25,GM$3)="","",IF(INDEX('aux 1'!$CG$12:$CX$231,INDEX($X$5:$YF$121,$V25,GM$3),'aux 4'!$W25)="","",INDEX($X$5:$YF$121,$V25,GM$3)))</f>
        <v/>
      </c>
      <c r="GP25" s="183" t="str">
        <f>IF(INDEX($X$5:$YF$121,$V25,GM$3)="","",IF(INDEX('aux 1'!$CZ$12:$DQ$231,INDEX($X$5:$YF$121,$V25,GM$3),'aux 4'!$W25)="","",INDEX($X$5:$YF$121,$V25,GM$3)))</f>
        <v/>
      </c>
      <c r="GQ25" s="181" t="str">
        <f t="shared" si="47"/>
        <v/>
      </c>
      <c r="GR25" s="181" t="str">
        <f t="shared" si="89"/>
        <v/>
      </c>
      <c r="GS25" s="181" t="str">
        <f t="shared" si="89"/>
        <v/>
      </c>
      <c r="GT25" s="181" t="str">
        <f t="shared" si="89"/>
        <v/>
      </c>
      <c r="GU25" s="181" t="str">
        <f t="shared" si="89"/>
        <v/>
      </c>
      <c r="GV25" s="183" t="str">
        <f>IF(INDEX($X$5:$YF$121,$V25,GV$3)="","",IF(INDEX('aux 1'!$AU$12:$BL$231,INDEX($X$5:$YF$121,$V25,GV$3),'aux 4'!$W25)="","",INDEX($X$5:$YF$121,$V25,GV$3)))</f>
        <v/>
      </c>
      <c r="GW25" s="183" t="str">
        <f>IF(INDEX($X$5:$YF$121,$V25,GV$3)="","",IF(INDEX('aux 1'!$BN$12:$CE$231,INDEX($X$5:$YF$121,$V25,GV$3),'aux 4'!$W25)="","",INDEX($X$5:$YF$121,$V25,GV$3)))</f>
        <v/>
      </c>
      <c r="GX25" s="183" t="str">
        <f>IF(INDEX($X$5:$YF$121,$V25,GV$3)="","",IF(INDEX('aux 1'!$CG$12:$CX$231,INDEX($X$5:$YF$121,$V25,GV$3),'aux 4'!$W25)="","",INDEX($X$5:$YF$121,$V25,GV$3)))</f>
        <v/>
      </c>
      <c r="GY25" s="183" t="str">
        <f>IF(INDEX($X$5:$YF$121,$V25,GV$3)="","",IF(INDEX('aux 1'!$CZ$12:$DQ$231,INDEX($X$5:$YF$121,$V25,GV$3),'aux 4'!$W25)="","",INDEX($X$5:$YF$121,$V25,GV$3)))</f>
        <v/>
      </c>
      <c r="GZ25" s="181" t="str">
        <f t="shared" si="49"/>
        <v/>
      </c>
      <c r="HA25" s="181" t="str">
        <f t="shared" si="90"/>
        <v/>
      </c>
      <c r="HB25" s="181" t="str">
        <f t="shared" si="90"/>
        <v/>
      </c>
      <c r="HC25" s="181" t="str">
        <f t="shared" si="90"/>
        <v/>
      </c>
      <c r="HD25" s="181" t="str">
        <f t="shared" si="90"/>
        <v/>
      </c>
      <c r="HE25" s="183" t="str">
        <f>IF(INDEX($X$5:$YF$121,$V25,HE$3)="","",IF(INDEX('aux 1'!$AU$12:$BL$231,INDEX($X$5:$YF$121,$V25,HE$3),'aux 4'!$W25)="","",INDEX($X$5:$YF$121,$V25,HE$3)))</f>
        <v/>
      </c>
      <c r="HF25" s="183" t="str">
        <f>IF(INDEX($X$5:$YF$121,$V25,HE$3)="","",IF(INDEX('aux 1'!$BN$12:$CE$231,INDEX($X$5:$YF$121,$V25,HE$3),'aux 4'!$W25)="","",INDEX($X$5:$YF$121,$V25,HE$3)))</f>
        <v/>
      </c>
      <c r="HG25" s="183" t="str">
        <f>IF(INDEX($X$5:$YF$121,$V25,HE$3)="","",IF(INDEX('aux 1'!$CG$12:$CX$231,INDEX($X$5:$YF$121,$V25,HE$3),'aux 4'!$W25)="","",INDEX($X$5:$YF$121,$V25,HE$3)))</f>
        <v/>
      </c>
      <c r="HH25" s="183" t="str">
        <f>IF(INDEX($X$5:$YF$121,$V25,HE$3)="","",IF(INDEX('aux 1'!$CZ$12:$DQ$231,INDEX($X$5:$YF$121,$V25,HE$3),'aux 4'!$W25)="","",INDEX($X$5:$YF$121,$V25,HE$3)))</f>
        <v/>
      </c>
      <c r="HI25" s="181" t="str">
        <f t="shared" si="51"/>
        <v/>
      </c>
      <c r="HJ25" s="181" t="str">
        <f t="shared" si="91"/>
        <v/>
      </c>
      <c r="HK25" s="181" t="str">
        <f t="shared" si="91"/>
        <v/>
      </c>
      <c r="HL25" s="181" t="str">
        <f t="shared" si="91"/>
        <v/>
      </c>
      <c r="HM25" s="181" t="str">
        <f t="shared" si="91"/>
        <v/>
      </c>
      <c r="HN25" s="183" t="str">
        <f>IF(INDEX($X$5:$YF$121,$V25,HN$3)="","",IF(INDEX('aux 1'!$AU$12:$BL$231,INDEX($X$5:$YF$121,$V25,HN$3),'aux 4'!$W25)="","",INDEX($X$5:$YF$121,$V25,HN$3)))</f>
        <v/>
      </c>
      <c r="HO25" s="183" t="str">
        <f>IF(INDEX($X$5:$YF$121,$V25,HN$3)="","",IF(INDEX('aux 1'!$BN$12:$CE$231,INDEX($X$5:$YF$121,$V25,HN$3),'aux 4'!$W25)="","",INDEX($X$5:$YF$121,$V25,HN$3)))</f>
        <v/>
      </c>
      <c r="HP25" s="183" t="str">
        <f>IF(INDEX($X$5:$YF$121,$V25,HN$3)="","",IF(INDEX('aux 1'!$CG$12:$CX$231,INDEX($X$5:$YF$121,$V25,HN$3),'aux 4'!$W25)="","",INDEX($X$5:$YF$121,$V25,HN$3)))</f>
        <v/>
      </c>
      <c r="HQ25" s="183" t="str">
        <f>IF(INDEX($X$5:$YF$121,$V25,HN$3)="","",IF(INDEX('aux 1'!$CZ$12:$DQ$231,INDEX($X$5:$YF$121,$V25,HN$3),'aux 4'!$W25)="","",INDEX($X$5:$YF$121,$V25,HN$3)))</f>
        <v/>
      </c>
      <c r="HR25" s="181" t="str">
        <f t="shared" si="53"/>
        <v/>
      </c>
      <c r="HS25" s="181" t="str">
        <f t="shared" si="92"/>
        <v/>
      </c>
      <c r="HT25" s="181" t="str">
        <f t="shared" si="92"/>
        <v/>
      </c>
      <c r="HU25" s="181" t="str">
        <f t="shared" si="92"/>
        <v/>
      </c>
      <c r="HV25" s="181" t="str">
        <f t="shared" si="92"/>
        <v/>
      </c>
    </row>
    <row r="26" spans="1:230" x14ac:dyDescent="0.25">
      <c r="J26" s="325" t="s">
        <v>281</v>
      </c>
      <c r="K26" s="326"/>
      <c r="L26" s="326"/>
      <c r="M26" s="346" t="s">
        <v>631</v>
      </c>
      <c r="N26" s="346"/>
      <c r="O26" s="346"/>
      <c r="P26" s="346"/>
      <c r="Q26" s="346"/>
    </row>
    <row r="27" spans="1:230" ht="21" x14ac:dyDescent="0.25">
      <c r="J27" s="327">
        <v>10</v>
      </c>
      <c r="K27" s="323"/>
      <c r="L27" s="323"/>
      <c r="M27" s="194" t="s">
        <v>274</v>
      </c>
      <c r="N27" s="194" t="s">
        <v>275</v>
      </c>
      <c r="O27" s="194" t="s">
        <v>276</v>
      </c>
      <c r="P27" s="194" t="s">
        <v>277</v>
      </c>
      <c r="Q27" s="194" t="s">
        <v>278</v>
      </c>
    </row>
    <row r="28" spans="1:230" x14ac:dyDescent="0.25">
      <c r="J28" s="323"/>
      <c r="K28" s="323"/>
      <c r="L28" s="323"/>
      <c r="M28" s="190">
        <v>1</v>
      </c>
      <c r="N28" s="190">
        <v>2</v>
      </c>
      <c r="O28" s="190">
        <v>3</v>
      </c>
      <c r="P28" s="190">
        <v>4</v>
      </c>
      <c r="Q28" s="190">
        <v>5</v>
      </c>
      <c r="W28" s="349" t="s">
        <v>632</v>
      </c>
      <c r="X28" s="350"/>
      <c r="Y28" s="350"/>
      <c r="Z28" s="350"/>
      <c r="AA28" s="348"/>
      <c r="AB28" s="348"/>
    </row>
    <row r="29" spans="1:230" x14ac:dyDescent="0.25">
      <c r="J29" s="190">
        <v>7</v>
      </c>
      <c r="K29" s="190" t="s">
        <v>279</v>
      </c>
      <c r="L29" s="190">
        <f t="shared" ref="L29:L45" si="93">J29+1</f>
        <v>8</v>
      </c>
      <c r="M29" s="196" t="str">
        <f>CONCATENATE(AB29,IF(AK29&lt;&gt;""," ",""),AK29,IF(AT29&lt;&gt;""," ",""),AT29,IF(BC29&lt;&gt;""," ",""),BC29,IF(BL29&lt;&gt;""," ",""),BL29,IF(BU29&lt;&gt;""," ",""),BU29,IF(CD29&lt;&gt;""," ",""),CD29,IF(CM29&lt;&gt;""," ",""),CM29,IF(CV29&lt;&gt;""," ",""),CV29,IF(DE29&lt;&gt;""," ",""),DE29,IF(DN29&lt;&gt;""," ",""),DN29,IF(DW29&lt;&gt;""," ",""),DW29,IF(EF29&lt;&gt;""," ",""),EF29,IF(EO29&lt;&gt;""," ",""),EO29,IF(EX29&lt;&gt;""," ",""),EX29,IF(FG29&lt;&gt;""," ",""),FG29,IF(FP29&lt;&gt;""," ",""),FP29,IF(FY29&lt;&gt;""," ",""),FY29,IF(GH29&lt;&gt;""," ",""),GH29,IF(GQ29&lt;&gt;""," ",""),GQ29,IF(GZ29&lt;&gt;""," ",""),GZ29,IF(HI29&lt;&gt;""," ",""),HI29,IF(HR29&lt;&gt;""," ",""),HR29)</f>
        <v/>
      </c>
      <c r="N29" s="196" t="str">
        <f>CONCATENATE(AC29,IF(AL29&lt;&gt;""," ",""),AL29,IF(AU29&lt;&gt;""," ",""),AU29,IF(BD29&lt;&gt;""," ",""),BD29,IF(BM29&lt;&gt;""," ",""),BM29,IF(BV29&lt;&gt;""," ",""),BV29,IF(CE29&lt;&gt;""," ",""),CE29,IF(CN29&lt;&gt;""," ",""),CN29,IF(CW29&lt;&gt;""," ",""),CW29,IF(DF29&lt;&gt;""," ",""),DF29,IF(DO29&lt;&gt;""," ",""),DO29,IF(DX29&lt;&gt;""," ",""),DX29,IF(EG29&lt;&gt;""," ",""),EG29,IF(EP29&lt;&gt;""," ",""),EP29,IF(EY29&lt;&gt;""," ",""),EY29,IF(FH29&lt;&gt;""," ",""),FH29,IF(FQ29&lt;&gt;""," ",""),FQ29,IF(FZ29&lt;&gt;""," ",""),FZ29,IF(GI29&lt;&gt;""," ",""),GI29,IF(GR29&lt;&gt;""," ",""),GR29,IF(HA29&lt;&gt;""," ",""),HA29,IF(HJ29&lt;&gt;""," ",""),HJ29,IF(HS29&lt;&gt;""," ",""),HS29)</f>
        <v/>
      </c>
      <c r="O29" s="196" t="str">
        <f>CONCATENATE(AD29,IF(AM29&lt;&gt;""," ",""),AM29,IF(AV29&lt;&gt;""," ",""),AV29,IF(BE29&lt;&gt;""," ",""),BE29,IF(BN29&lt;&gt;""," ",""),BN29,IF(BW29&lt;&gt;""," ",""),BW29,IF(CF29&lt;&gt;""," ",""),CF29,IF(CO29&lt;&gt;""," ",""),CO29,IF(CX29&lt;&gt;""," ",""),CX29,IF(DG29&lt;&gt;""," ",""),DG29,IF(DP29&lt;&gt;""," ",""),DP29,IF(DY29&lt;&gt;""," ",""),DY29,IF(EH29&lt;&gt;""," ",""),EH29,IF(EQ29&lt;&gt;""," ",""),EQ29,IF(EZ29&lt;&gt;""," ",""),EZ29,IF(FI29&lt;&gt;""," ",""),FI29,IF(FR29&lt;&gt;""," ",""),FR29,IF(GA29&lt;&gt;""," ",""),GA29,IF(GJ29&lt;&gt;""," ",""),GJ29,IF(GS29&lt;&gt;""," ",""),GS29,IF(HB29&lt;&gt;""," ",""),HB29,IF(HK29&lt;&gt;""," ",""),HK29,IF(HT29&lt;&gt;""," ",""),HT29)</f>
        <v/>
      </c>
      <c r="P29" s="196" t="str">
        <f>CONCATENATE(AE29,IF(AN29&lt;&gt;""," ",""),AN29,IF(AW29&lt;&gt;""," ",""),AW29,IF(BF29&lt;&gt;""," ",""),BF29,IF(BO29&lt;&gt;""," ",""),BO29,IF(BX29&lt;&gt;""," ",""),BX29,IF(CG29&lt;&gt;""," ",""),CG29,IF(CP29&lt;&gt;""," ",""),CP29,IF(CY29&lt;&gt;""," ",""),CY29,IF(DH29&lt;&gt;""," ",""),DH29,IF(DQ29&lt;&gt;""," ",""),DQ29,IF(DZ29&lt;&gt;""," ",""),DZ29,IF(EI29&lt;&gt;""," ",""),EI29,IF(ER29&lt;&gt;""," ",""),ER29,IF(FA29&lt;&gt;""," ",""),FA29,IF(FJ29&lt;&gt;""," ",""),FJ29,IF(FS29&lt;&gt;""," ",""),FS29,IF(GB29&lt;&gt;""," ",""),GB29,IF(GK29&lt;&gt;""," ",""),GK29,IF(GT29&lt;&gt;""," ",""),GT29,IF(HC29&lt;&gt;""," ",""),HC29,IF(HL29&lt;&gt;""," ",""),HL29,IF(HU29&lt;&gt;""," ",""),HU29)</f>
        <v/>
      </c>
      <c r="Q29" s="196" t="str">
        <f>CONCATENATE(AF29,IF(AO29&lt;&gt;""," ",""),AO29,IF(AX29&lt;&gt;""," ",""),AX29,IF(BG29&lt;&gt;""," ",""),BG29,IF(BP29&lt;&gt;""," ",""),BP29,IF(BY29&lt;&gt;""," ",""),BY29,IF(CH29&lt;&gt;""," ",""),CH29,IF(CQ29&lt;&gt;""," ",""),CQ29,IF(CZ29&lt;&gt;""," ",""),CZ29,IF(DI29&lt;&gt;""," ",""),DI29,IF(DR29&lt;&gt;""," ",""),DR29,IF(EA29&lt;&gt;""," ",""),EA29,IF(EJ29&lt;&gt;""," ",""),EJ29,IF(ES29&lt;&gt;""," ",""),ES29,IF(FB29&lt;&gt;""," ",""),FB29,IF(FK29&lt;&gt;""," ",""),FK29,IF(FT29&lt;&gt;""," ",""),FT29,IF(GC29&lt;&gt;""," ",""),GC29,IF(GL29&lt;&gt;""," ",""),GL29,IF(GU29&lt;&gt;""," ",""),GU29,IF(HD29&lt;&gt;""," ",""),HD29,IF(HM29&lt;&gt;""," ",""),HM29,IF(HV29&lt;&gt;""," ",""),HV29)</f>
        <v/>
      </c>
      <c r="W29" s="178">
        <v>1</v>
      </c>
      <c r="X29" s="182" t="str">
        <f>IF(X8="","",LOOKUP(X8,'aux 1'!$A$12:$A$231,'aux 1'!$AP$12:$AP$231))</f>
        <v/>
      </c>
      <c r="Y29" s="182" t="str">
        <f>IF(Y8="","",LOOKUP(Y8,'aux 1'!$A$12:$A$231,'aux 1'!$AP$12:$AP$231))</f>
        <v/>
      </c>
      <c r="Z29" s="182" t="str">
        <f>IF(Z8="","",LOOKUP(Z8,'aux 1'!$A$12:$A$231,'aux 1'!$AP$12:$AP$231))</f>
        <v/>
      </c>
      <c r="AA29" s="182" t="str">
        <f>IF(AA8="","",LOOKUP(AA8,'aux 1'!$A$12:$A$231,'aux 1'!$AP$12:$AP$231))</f>
        <v/>
      </c>
      <c r="AB29" s="184" t="str">
        <f>IF(AB8="","",LOOKUP(AB8,'aux 1'!$A$12:$A$231,'aux 1'!$AP$12:$AP$231))</f>
        <v/>
      </c>
      <c r="AC29" s="184" t="str">
        <f>IF(AC8="","",LOOKUP(AC8,'aux 1'!$A$12:$A$231,'aux 1'!$AP$12:$AP$231))</f>
        <v/>
      </c>
      <c r="AD29" s="184" t="str">
        <f>IF(AD8="","",LOOKUP(AD8,'aux 1'!$A$12:$A$231,'aux 1'!$AP$12:$AP$231))</f>
        <v/>
      </c>
      <c r="AE29" s="184" t="str">
        <f>IF(AE8="","",LOOKUP(AE8,'aux 1'!$A$12:$A$231,'aux 1'!$AP$12:$AP$231))</f>
        <v/>
      </c>
      <c r="AF29" s="184" t="str">
        <f>IF(AF8="","",LOOKUP(AF8,'aux 1'!$A$12:$A$231,'aux 1'!$AP$12:$AP$231))</f>
        <v/>
      </c>
      <c r="AG29" s="182" t="str">
        <f>IF(AG8="","",LOOKUP(AG8,'aux 1'!$A$12:$A$231,'aux 1'!$AP$12:$AP$231))</f>
        <v/>
      </c>
      <c r="AH29" s="182" t="str">
        <f>IF(AH8="","",LOOKUP(AH8,'aux 1'!$A$12:$A$231,'aux 1'!$AP$12:$AP$231))</f>
        <v/>
      </c>
      <c r="AI29" s="182" t="str">
        <f>IF(AI8="","",LOOKUP(AI8,'aux 1'!$A$12:$A$231,'aux 1'!$AP$12:$AP$231))</f>
        <v/>
      </c>
      <c r="AJ29" s="182" t="str">
        <f>IF(AJ8="","",LOOKUP(AJ8,'aux 1'!$A$12:$A$231,'aux 1'!$AP$12:$AP$231))</f>
        <v/>
      </c>
      <c r="AK29" s="184" t="str">
        <f>IF(AK8="","",LOOKUP(AK8,'aux 1'!$A$12:$A$231,'aux 1'!$AP$12:$AP$231))</f>
        <v/>
      </c>
      <c r="AL29" s="184" t="str">
        <f>IF(AL8="","",LOOKUP(AL8,'aux 1'!$A$12:$A$231,'aux 1'!$AP$12:$AP$231))</f>
        <v/>
      </c>
      <c r="AM29" s="184" t="str">
        <f>IF(AM8="","",LOOKUP(AM8,'aux 1'!$A$12:$A$231,'aux 1'!$AP$12:$AP$231))</f>
        <v/>
      </c>
      <c r="AN29" s="184" t="str">
        <f>IF(AN8="","",LOOKUP(AN8,'aux 1'!$A$12:$A$231,'aux 1'!$AP$12:$AP$231))</f>
        <v/>
      </c>
      <c r="AO29" s="184" t="str">
        <f>IF(AO8="","",LOOKUP(AO8,'aux 1'!$A$12:$A$231,'aux 1'!$AP$12:$AP$231))</f>
        <v/>
      </c>
      <c r="AP29" s="182" t="str">
        <f>IF(AP8="","",LOOKUP(AP8,'aux 1'!$A$12:$A$231,'aux 1'!$AP$12:$AP$231))</f>
        <v/>
      </c>
      <c r="AQ29" s="182" t="str">
        <f>IF(AQ8="","",LOOKUP(AQ8,'aux 1'!$A$12:$A$231,'aux 1'!$AP$12:$AP$231))</f>
        <v/>
      </c>
      <c r="AR29" s="182" t="str">
        <f>IF(AR8="","",LOOKUP(AR8,'aux 1'!$A$12:$A$231,'aux 1'!$AP$12:$AP$231))</f>
        <v/>
      </c>
      <c r="AS29" s="182" t="str">
        <f>IF(AS8="","",LOOKUP(AS8,'aux 1'!$A$12:$A$231,'aux 1'!$AP$12:$AP$231))</f>
        <v/>
      </c>
      <c r="AT29" s="184" t="str">
        <f>IF(AT8="","",LOOKUP(AT8,'aux 1'!$A$12:$A$231,'aux 1'!$AP$12:$AP$231))</f>
        <v/>
      </c>
      <c r="AU29" s="184" t="str">
        <f>IF(AU8="","",LOOKUP(AU8,'aux 1'!$A$12:$A$231,'aux 1'!$AP$12:$AP$231))</f>
        <v/>
      </c>
      <c r="AV29" s="184" t="str">
        <f>IF(AV8="","",LOOKUP(AV8,'aux 1'!$A$12:$A$231,'aux 1'!$AP$12:$AP$231))</f>
        <v/>
      </c>
      <c r="AW29" s="184" t="str">
        <f>IF(AW8="","",LOOKUP(AW8,'aux 1'!$A$12:$A$231,'aux 1'!$AP$12:$AP$231))</f>
        <v/>
      </c>
      <c r="AX29" s="184" t="str">
        <f>IF(AX8="","",LOOKUP(AX8,'aux 1'!$A$12:$A$231,'aux 1'!$AP$12:$AP$231))</f>
        <v/>
      </c>
      <c r="AY29" s="182" t="str">
        <f>IF(AY8="","",LOOKUP(AY8,'aux 1'!$A$12:$A$231,'aux 1'!$AP$12:$AP$231))</f>
        <v/>
      </c>
      <c r="AZ29" s="182" t="str">
        <f>IF(AZ8="","",LOOKUP(AZ8,'aux 1'!$A$12:$A$231,'aux 1'!$AP$12:$AP$231))</f>
        <v/>
      </c>
      <c r="BA29" s="182" t="str">
        <f>IF(BA8="","",LOOKUP(BA8,'aux 1'!$A$12:$A$231,'aux 1'!$AP$12:$AP$231))</f>
        <v/>
      </c>
      <c r="BB29" s="182" t="str">
        <f>IF(BB8="","",LOOKUP(BB8,'aux 1'!$A$12:$A$231,'aux 1'!$AP$12:$AP$231))</f>
        <v/>
      </c>
      <c r="BC29" s="184" t="str">
        <f>IF(BC8="","",LOOKUP(BC8,'aux 1'!$A$12:$A$231,'aux 1'!$AP$12:$AP$231))</f>
        <v/>
      </c>
      <c r="BD29" s="184" t="str">
        <f>IF(BD8="","",LOOKUP(BD8,'aux 1'!$A$12:$A$231,'aux 1'!$AP$12:$AP$231))</f>
        <v/>
      </c>
      <c r="BE29" s="184" t="str">
        <f>IF(BE8="","",LOOKUP(BE8,'aux 1'!$A$12:$A$231,'aux 1'!$AP$12:$AP$231))</f>
        <v/>
      </c>
      <c r="BF29" s="184" t="str">
        <f>IF(BF8="","",LOOKUP(BF8,'aux 1'!$A$12:$A$231,'aux 1'!$AP$12:$AP$231))</f>
        <v/>
      </c>
      <c r="BG29" s="184" t="str">
        <f>IF(BG8="","",LOOKUP(BG8,'aux 1'!$A$12:$A$231,'aux 1'!$AP$12:$AP$231))</f>
        <v/>
      </c>
      <c r="BH29" s="182" t="str">
        <f>IF(BH8="","",LOOKUP(BH8,'aux 1'!$A$12:$A$231,'aux 1'!$AP$12:$AP$231))</f>
        <v/>
      </c>
      <c r="BI29" s="182" t="str">
        <f>IF(BI8="","",LOOKUP(BI8,'aux 1'!$A$12:$A$231,'aux 1'!$AP$12:$AP$231))</f>
        <v/>
      </c>
      <c r="BJ29" s="182" t="str">
        <f>IF(BJ8="","",LOOKUP(BJ8,'aux 1'!$A$12:$A$231,'aux 1'!$AP$12:$AP$231))</f>
        <v/>
      </c>
      <c r="BK29" s="182" t="str">
        <f>IF(BK8="","",LOOKUP(BK8,'aux 1'!$A$12:$A$231,'aux 1'!$AP$12:$AP$231))</f>
        <v/>
      </c>
      <c r="BL29" s="184" t="str">
        <f>IF(BL8="","",LOOKUP(BL8,'aux 1'!$A$12:$A$231,'aux 1'!$AP$12:$AP$231))</f>
        <v/>
      </c>
      <c r="BM29" s="184" t="str">
        <f>IF(BM8="","",LOOKUP(BM8,'aux 1'!$A$12:$A$231,'aux 1'!$AP$12:$AP$231))</f>
        <v/>
      </c>
      <c r="BN29" s="184" t="str">
        <f>IF(BN8="","",LOOKUP(BN8,'aux 1'!$A$12:$A$231,'aux 1'!$AP$12:$AP$231))</f>
        <v/>
      </c>
      <c r="BO29" s="184" t="str">
        <f>IF(BO8="","",LOOKUP(BO8,'aux 1'!$A$12:$A$231,'aux 1'!$AP$12:$AP$231))</f>
        <v/>
      </c>
      <c r="BP29" s="184" t="str">
        <f>IF(BP8="","",LOOKUP(BP8,'aux 1'!$A$12:$A$231,'aux 1'!$AP$12:$AP$231))</f>
        <v/>
      </c>
      <c r="BQ29" s="182" t="str">
        <f>IF(BQ8="","",LOOKUP(BQ8,'aux 1'!$A$12:$A$231,'aux 1'!$AP$12:$AP$231))</f>
        <v/>
      </c>
      <c r="BR29" s="182" t="str">
        <f>IF(BR8="","",LOOKUP(BR8,'aux 1'!$A$12:$A$231,'aux 1'!$AP$12:$AP$231))</f>
        <v/>
      </c>
      <c r="BS29" s="182" t="str">
        <f>IF(BS8="","",LOOKUP(BS8,'aux 1'!$A$12:$A$231,'aux 1'!$AP$12:$AP$231))</f>
        <v/>
      </c>
      <c r="BT29" s="182" t="str">
        <f>IF(BT8="","",LOOKUP(BT8,'aux 1'!$A$12:$A$231,'aux 1'!$AP$12:$AP$231))</f>
        <v/>
      </c>
      <c r="BU29" s="184" t="str">
        <f>IF(BU8="","",LOOKUP(BU8,'aux 1'!$A$12:$A$231,'aux 1'!$AP$12:$AP$231))</f>
        <v/>
      </c>
      <c r="BV29" s="184" t="str">
        <f>IF(BV8="","",LOOKUP(BV8,'aux 1'!$A$12:$A$231,'aux 1'!$AP$12:$AP$231))</f>
        <v/>
      </c>
      <c r="BW29" s="184" t="str">
        <f>IF(BW8="","",LOOKUP(BW8,'aux 1'!$A$12:$A$231,'aux 1'!$AP$12:$AP$231))</f>
        <v/>
      </c>
      <c r="BX29" s="184" t="str">
        <f>IF(BX8="","",LOOKUP(BX8,'aux 1'!$A$12:$A$231,'aux 1'!$AP$12:$AP$231))</f>
        <v/>
      </c>
      <c r="BY29" s="184" t="str">
        <f>IF(BY8="","",LOOKUP(BY8,'aux 1'!$A$12:$A$231,'aux 1'!$AP$12:$AP$231))</f>
        <v/>
      </c>
      <c r="BZ29" s="182" t="str">
        <f>IF(BZ8="","",LOOKUP(BZ8,'aux 1'!$A$12:$A$231,'aux 1'!$AP$12:$AP$231))</f>
        <v/>
      </c>
      <c r="CA29" s="182" t="str">
        <f>IF(CA8="","",LOOKUP(CA8,'aux 1'!$A$12:$A$231,'aux 1'!$AP$12:$AP$231))</f>
        <v/>
      </c>
      <c r="CB29" s="182" t="str">
        <f>IF(CB8="","",LOOKUP(CB8,'aux 1'!$A$12:$A$231,'aux 1'!$AP$12:$AP$231))</f>
        <v/>
      </c>
      <c r="CC29" s="182" t="str">
        <f>IF(CC8="","",LOOKUP(CC8,'aux 1'!$A$12:$A$231,'aux 1'!$AP$12:$AP$231))</f>
        <v/>
      </c>
      <c r="CD29" s="184" t="str">
        <f>IF(CD8="","",LOOKUP(CD8,'aux 1'!$A$12:$A$231,'aux 1'!$AP$12:$AP$231))</f>
        <v/>
      </c>
      <c r="CE29" s="184" t="str">
        <f>IF(CE8="","",LOOKUP(CE8,'aux 1'!$A$12:$A$231,'aux 1'!$AP$12:$AP$231))</f>
        <v/>
      </c>
      <c r="CF29" s="184" t="str">
        <f>IF(CF8="","",LOOKUP(CF8,'aux 1'!$A$12:$A$231,'aux 1'!$AP$12:$AP$231))</f>
        <v/>
      </c>
      <c r="CG29" s="184" t="str">
        <f>IF(CG8="","",LOOKUP(CG8,'aux 1'!$A$12:$A$231,'aux 1'!$AP$12:$AP$231))</f>
        <v/>
      </c>
      <c r="CH29" s="184" t="str">
        <f>IF(CH8="","",LOOKUP(CH8,'aux 1'!$A$12:$A$231,'aux 1'!$AP$12:$AP$231))</f>
        <v/>
      </c>
      <c r="CI29" s="182" t="str">
        <f>IF(CI8="","",LOOKUP(CI8,'aux 1'!$A$12:$A$231,'aux 1'!$AP$12:$AP$231))</f>
        <v/>
      </c>
      <c r="CJ29" s="182" t="str">
        <f>IF(CJ8="","",LOOKUP(CJ8,'aux 1'!$A$12:$A$231,'aux 1'!$AP$12:$AP$231))</f>
        <v/>
      </c>
      <c r="CK29" s="182" t="str">
        <f>IF(CK8="","",LOOKUP(CK8,'aux 1'!$A$12:$A$231,'aux 1'!$AP$12:$AP$231))</f>
        <v/>
      </c>
      <c r="CL29" s="182" t="str">
        <f>IF(CL8="","",LOOKUP(CL8,'aux 1'!$A$12:$A$231,'aux 1'!$AP$12:$AP$231))</f>
        <v/>
      </c>
      <c r="CM29" s="184" t="str">
        <f>IF(CM8="","",LOOKUP(CM8,'aux 1'!$A$12:$A$231,'aux 1'!$AP$12:$AP$231))</f>
        <v/>
      </c>
      <c r="CN29" s="184" t="str">
        <f>IF(CN8="","",LOOKUP(CN8,'aux 1'!$A$12:$A$231,'aux 1'!$AP$12:$AP$231))</f>
        <v/>
      </c>
      <c r="CO29" s="184" t="str">
        <f>IF(CO8="","",LOOKUP(CO8,'aux 1'!$A$12:$A$231,'aux 1'!$AP$12:$AP$231))</f>
        <v/>
      </c>
      <c r="CP29" s="184" t="str">
        <f>IF(CP8="","",LOOKUP(CP8,'aux 1'!$A$12:$A$231,'aux 1'!$AP$12:$AP$231))</f>
        <v/>
      </c>
      <c r="CQ29" s="184" t="str">
        <f>IF(CQ8="","",LOOKUP(CQ8,'aux 1'!$A$12:$A$231,'aux 1'!$AP$12:$AP$231))</f>
        <v/>
      </c>
      <c r="CR29" s="182" t="str">
        <f>IF(CR8="","",LOOKUP(CR8,'aux 1'!$A$12:$A$231,'aux 1'!$AP$12:$AP$231))</f>
        <v/>
      </c>
      <c r="CS29" s="182" t="str">
        <f>IF(CS8="","",LOOKUP(CS8,'aux 1'!$A$12:$A$231,'aux 1'!$AP$12:$AP$231))</f>
        <v/>
      </c>
      <c r="CT29" s="182" t="str">
        <f>IF(CT8="","",LOOKUP(CT8,'aux 1'!$A$12:$A$231,'aux 1'!$AP$12:$AP$231))</f>
        <v/>
      </c>
      <c r="CU29" s="182" t="str">
        <f>IF(CU8="","",LOOKUP(CU8,'aux 1'!$A$12:$A$231,'aux 1'!$AP$12:$AP$231))</f>
        <v/>
      </c>
      <c r="CV29" s="184" t="str">
        <f>IF(CV8="","",LOOKUP(CV8,'aux 1'!$A$12:$A$231,'aux 1'!$AP$12:$AP$231))</f>
        <v/>
      </c>
      <c r="CW29" s="184" t="str">
        <f>IF(CW8="","",LOOKUP(CW8,'aux 1'!$A$12:$A$231,'aux 1'!$AP$12:$AP$231))</f>
        <v/>
      </c>
      <c r="CX29" s="184" t="str">
        <f>IF(CX8="","",LOOKUP(CX8,'aux 1'!$A$12:$A$231,'aux 1'!$AP$12:$AP$231))</f>
        <v/>
      </c>
      <c r="CY29" s="184" t="str">
        <f>IF(CY8="","",LOOKUP(CY8,'aux 1'!$A$12:$A$231,'aux 1'!$AP$12:$AP$231))</f>
        <v/>
      </c>
      <c r="CZ29" s="184" t="str">
        <f>IF(CZ8="","",LOOKUP(CZ8,'aux 1'!$A$12:$A$231,'aux 1'!$AP$12:$AP$231))</f>
        <v/>
      </c>
      <c r="DA29" s="182" t="str">
        <f>IF(DA8="","",LOOKUP(DA8,'aux 1'!$A$12:$A$231,'aux 1'!$AP$12:$AP$231))</f>
        <v/>
      </c>
      <c r="DB29" s="182" t="str">
        <f>IF(DB8="","",LOOKUP(DB8,'aux 1'!$A$12:$A$231,'aux 1'!$AP$12:$AP$231))</f>
        <v/>
      </c>
      <c r="DC29" s="182" t="str">
        <f>IF(DC8="","",LOOKUP(DC8,'aux 1'!$A$12:$A$231,'aux 1'!$AP$12:$AP$231))</f>
        <v/>
      </c>
      <c r="DD29" s="182" t="str">
        <f>IF(DD8="","",LOOKUP(DD8,'aux 1'!$A$12:$A$231,'aux 1'!$AP$12:$AP$231))</f>
        <v/>
      </c>
      <c r="DE29" s="184" t="str">
        <f>IF(DE8="","",LOOKUP(DE8,'aux 1'!$A$12:$A$231,'aux 1'!$AP$12:$AP$231))</f>
        <v/>
      </c>
      <c r="DF29" s="184" t="str">
        <f>IF(DF8="","",LOOKUP(DF8,'aux 1'!$A$12:$A$231,'aux 1'!$AP$12:$AP$231))</f>
        <v/>
      </c>
      <c r="DG29" s="184" t="str">
        <f>IF(DG8="","",LOOKUP(DG8,'aux 1'!$A$12:$A$231,'aux 1'!$AP$12:$AP$231))</f>
        <v/>
      </c>
      <c r="DH29" s="184" t="str">
        <f>IF(DH8="","",LOOKUP(DH8,'aux 1'!$A$12:$A$231,'aux 1'!$AP$12:$AP$231))</f>
        <v/>
      </c>
      <c r="DI29" s="184" t="str">
        <f>IF(DI8="","",LOOKUP(DI8,'aux 1'!$A$12:$A$231,'aux 1'!$AP$12:$AP$231))</f>
        <v/>
      </c>
      <c r="DJ29" s="182" t="str">
        <f>IF(DJ8="","",LOOKUP(DJ8,'aux 1'!$A$12:$A$231,'aux 1'!$AP$12:$AP$231))</f>
        <v/>
      </c>
      <c r="DK29" s="182" t="str">
        <f>IF(DK8="","",LOOKUP(DK8,'aux 1'!$A$12:$A$231,'aux 1'!$AP$12:$AP$231))</f>
        <v/>
      </c>
      <c r="DL29" s="182" t="str">
        <f>IF(DL8="","",LOOKUP(DL8,'aux 1'!$A$12:$A$231,'aux 1'!$AP$12:$AP$231))</f>
        <v/>
      </c>
      <c r="DM29" s="182" t="str">
        <f>IF(DM8="","",LOOKUP(DM8,'aux 1'!$A$12:$A$231,'aux 1'!$AP$12:$AP$231))</f>
        <v/>
      </c>
      <c r="DN29" s="184" t="str">
        <f>IF(DN8="","",LOOKUP(DN8,'aux 1'!$A$12:$A$231,'aux 1'!$AP$12:$AP$231))</f>
        <v/>
      </c>
      <c r="DO29" s="184" t="str">
        <f>IF(DO8="","",LOOKUP(DO8,'aux 1'!$A$12:$A$231,'aux 1'!$AP$12:$AP$231))</f>
        <v/>
      </c>
      <c r="DP29" s="184" t="str">
        <f>IF(DP8="","",LOOKUP(DP8,'aux 1'!$A$12:$A$231,'aux 1'!$AP$12:$AP$231))</f>
        <v/>
      </c>
      <c r="DQ29" s="184" t="str">
        <f>IF(DQ8="","",LOOKUP(DQ8,'aux 1'!$A$12:$A$231,'aux 1'!$AP$12:$AP$231))</f>
        <v/>
      </c>
      <c r="DR29" s="184" t="str">
        <f>IF(DR8="","",LOOKUP(DR8,'aux 1'!$A$12:$A$231,'aux 1'!$AP$12:$AP$231))</f>
        <v/>
      </c>
      <c r="DS29" s="182" t="str">
        <f>IF(DS8="","",LOOKUP(DS8,'aux 1'!$A$12:$A$231,'aux 1'!$AP$12:$AP$231))</f>
        <v/>
      </c>
      <c r="DT29" s="182" t="str">
        <f>IF(DT8="","",LOOKUP(DT8,'aux 1'!$A$12:$A$231,'aux 1'!$AP$12:$AP$231))</f>
        <v/>
      </c>
      <c r="DU29" s="182" t="str">
        <f>IF(DU8="","",LOOKUP(DU8,'aux 1'!$A$12:$A$231,'aux 1'!$AP$12:$AP$231))</f>
        <v/>
      </c>
      <c r="DV29" s="182" t="str">
        <f>IF(DV8="","",LOOKUP(DV8,'aux 1'!$A$12:$A$231,'aux 1'!$AP$12:$AP$231))</f>
        <v/>
      </c>
      <c r="DW29" s="184" t="str">
        <f>IF(DW8="","",LOOKUP(DW8,'aux 1'!$A$12:$A$231,'aux 1'!$AP$12:$AP$231))</f>
        <v/>
      </c>
      <c r="DX29" s="184" t="str">
        <f>IF(DX8="","",LOOKUP(DX8,'aux 1'!$A$12:$A$231,'aux 1'!$AP$12:$AP$231))</f>
        <v/>
      </c>
      <c r="DY29" s="184" t="str">
        <f>IF(DY8="","",LOOKUP(DY8,'aux 1'!$A$12:$A$231,'aux 1'!$AP$12:$AP$231))</f>
        <v/>
      </c>
      <c r="DZ29" s="184" t="str">
        <f>IF(DZ8="","",LOOKUP(DZ8,'aux 1'!$A$12:$A$231,'aux 1'!$AP$12:$AP$231))</f>
        <v/>
      </c>
      <c r="EA29" s="184" t="str">
        <f>IF(EA8="","",LOOKUP(EA8,'aux 1'!$A$12:$A$231,'aux 1'!$AP$12:$AP$231))</f>
        <v/>
      </c>
      <c r="EB29" s="182" t="str">
        <f>IF(EB8="","",LOOKUP(EB8,'aux 1'!$A$12:$A$231,'aux 1'!$AP$12:$AP$231))</f>
        <v/>
      </c>
      <c r="EC29" s="182" t="str">
        <f>IF(EC8="","",LOOKUP(EC8,'aux 1'!$A$12:$A$231,'aux 1'!$AP$12:$AP$231))</f>
        <v/>
      </c>
      <c r="ED29" s="182" t="str">
        <f>IF(ED8="","",LOOKUP(ED8,'aux 1'!$A$12:$A$231,'aux 1'!$AP$12:$AP$231))</f>
        <v/>
      </c>
      <c r="EE29" s="182" t="str">
        <f>IF(EE8="","",LOOKUP(EE8,'aux 1'!$A$12:$A$231,'aux 1'!$AP$12:$AP$231))</f>
        <v/>
      </c>
      <c r="EF29" s="184" t="str">
        <f>IF(EF8="","",LOOKUP(EF8,'aux 1'!$A$12:$A$231,'aux 1'!$AP$12:$AP$231))</f>
        <v/>
      </c>
      <c r="EG29" s="184" t="str">
        <f>IF(EG8="","",LOOKUP(EG8,'aux 1'!$A$12:$A$231,'aux 1'!$AP$12:$AP$231))</f>
        <v/>
      </c>
      <c r="EH29" s="184" t="str">
        <f>IF(EH8="","",LOOKUP(EH8,'aux 1'!$A$12:$A$231,'aux 1'!$AP$12:$AP$231))</f>
        <v/>
      </c>
      <c r="EI29" s="184" t="str">
        <f>IF(EI8="","",LOOKUP(EI8,'aux 1'!$A$12:$A$231,'aux 1'!$AP$12:$AP$231))</f>
        <v/>
      </c>
      <c r="EJ29" s="184" t="str">
        <f>IF(EJ8="","",LOOKUP(EJ8,'aux 1'!$A$12:$A$231,'aux 1'!$AP$12:$AP$231))</f>
        <v/>
      </c>
      <c r="EK29" s="182" t="str">
        <f>IF(EK8="","",LOOKUP(EK8,'aux 1'!$A$12:$A$231,'aux 1'!$AP$12:$AP$231))</f>
        <v/>
      </c>
      <c r="EL29" s="182" t="str">
        <f>IF(EL8="","",LOOKUP(EL8,'aux 1'!$A$12:$A$231,'aux 1'!$AP$12:$AP$231))</f>
        <v/>
      </c>
      <c r="EM29" s="182" t="str">
        <f>IF(EM8="","",LOOKUP(EM8,'aux 1'!$A$12:$A$231,'aux 1'!$AP$12:$AP$231))</f>
        <v/>
      </c>
      <c r="EN29" s="182" t="str">
        <f>IF(EN8="","",LOOKUP(EN8,'aux 1'!$A$12:$A$231,'aux 1'!$AP$12:$AP$231))</f>
        <v/>
      </c>
      <c r="EO29" s="184" t="str">
        <f>IF(EO8="","",LOOKUP(EO8,'aux 1'!$A$12:$A$231,'aux 1'!$AP$12:$AP$231))</f>
        <v/>
      </c>
      <c r="EP29" s="184" t="str">
        <f>IF(EP8="","",LOOKUP(EP8,'aux 1'!$A$12:$A$231,'aux 1'!$AP$12:$AP$231))</f>
        <v/>
      </c>
      <c r="EQ29" s="184" t="str">
        <f>IF(EQ8="","",LOOKUP(EQ8,'aux 1'!$A$12:$A$231,'aux 1'!$AP$12:$AP$231))</f>
        <v/>
      </c>
      <c r="ER29" s="184" t="str">
        <f>IF(ER8="","",LOOKUP(ER8,'aux 1'!$A$12:$A$231,'aux 1'!$AP$12:$AP$231))</f>
        <v/>
      </c>
      <c r="ES29" s="184" t="str">
        <f>IF(ES8="","",LOOKUP(ES8,'aux 1'!$A$12:$A$231,'aux 1'!$AP$12:$AP$231))</f>
        <v/>
      </c>
      <c r="ET29" s="182" t="str">
        <f>IF(ET8="","",LOOKUP(ET8,'aux 1'!$A$12:$A$231,'aux 1'!$AP$12:$AP$231))</f>
        <v/>
      </c>
      <c r="EU29" s="182" t="str">
        <f>IF(EU8="","",LOOKUP(EU8,'aux 1'!$A$12:$A$231,'aux 1'!$AP$12:$AP$231))</f>
        <v/>
      </c>
      <c r="EV29" s="182" t="str">
        <f>IF(EV8="","",LOOKUP(EV8,'aux 1'!$A$12:$A$231,'aux 1'!$AP$12:$AP$231))</f>
        <v/>
      </c>
      <c r="EW29" s="182" t="str">
        <f>IF(EW8="","",LOOKUP(EW8,'aux 1'!$A$12:$A$231,'aux 1'!$AP$12:$AP$231))</f>
        <v/>
      </c>
      <c r="EX29" s="184" t="str">
        <f>IF(EX8="","",LOOKUP(EX8,'aux 1'!$A$12:$A$231,'aux 1'!$AP$12:$AP$231))</f>
        <v/>
      </c>
      <c r="EY29" s="184" t="str">
        <f>IF(EY8="","",LOOKUP(EY8,'aux 1'!$A$12:$A$231,'aux 1'!$AP$12:$AP$231))</f>
        <v/>
      </c>
      <c r="EZ29" s="184" t="str">
        <f>IF(EZ8="","",LOOKUP(EZ8,'aux 1'!$A$12:$A$231,'aux 1'!$AP$12:$AP$231))</f>
        <v/>
      </c>
      <c r="FA29" s="184" t="str">
        <f>IF(FA8="","",LOOKUP(FA8,'aux 1'!$A$12:$A$231,'aux 1'!$AP$12:$AP$231))</f>
        <v/>
      </c>
      <c r="FB29" s="184" t="str">
        <f>IF(FB8="","",LOOKUP(FB8,'aux 1'!$A$12:$A$231,'aux 1'!$AP$12:$AP$231))</f>
        <v/>
      </c>
      <c r="FC29" s="182" t="str">
        <f>IF(FC8="","",LOOKUP(FC8,'aux 1'!$A$12:$A$231,'aux 1'!$AP$12:$AP$231))</f>
        <v/>
      </c>
      <c r="FD29" s="182" t="str">
        <f>IF(FD8="","",LOOKUP(FD8,'aux 1'!$A$12:$A$231,'aux 1'!$AP$12:$AP$231))</f>
        <v/>
      </c>
      <c r="FE29" s="182" t="str">
        <f>IF(FE8="","",LOOKUP(FE8,'aux 1'!$A$12:$A$231,'aux 1'!$AP$12:$AP$231))</f>
        <v/>
      </c>
      <c r="FF29" s="182" t="str">
        <f>IF(FF8="","",LOOKUP(FF8,'aux 1'!$A$12:$A$231,'aux 1'!$AP$12:$AP$231))</f>
        <v/>
      </c>
      <c r="FG29" s="184" t="str">
        <f>IF(FG8="","",LOOKUP(FG8,'aux 1'!$A$12:$A$231,'aux 1'!$AP$12:$AP$231))</f>
        <v/>
      </c>
      <c r="FH29" s="184" t="str">
        <f>IF(FH8="","",LOOKUP(FH8,'aux 1'!$A$12:$A$231,'aux 1'!$AP$12:$AP$231))</f>
        <v/>
      </c>
      <c r="FI29" s="184" t="str">
        <f>IF(FI8="","",LOOKUP(FI8,'aux 1'!$A$12:$A$231,'aux 1'!$AP$12:$AP$231))</f>
        <v/>
      </c>
      <c r="FJ29" s="184" t="str">
        <f>IF(FJ8="","",LOOKUP(FJ8,'aux 1'!$A$12:$A$231,'aux 1'!$AP$12:$AP$231))</f>
        <v/>
      </c>
      <c r="FK29" s="184" t="str">
        <f>IF(FK8="","",LOOKUP(FK8,'aux 1'!$A$12:$A$231,'aux 1'!$AP$12:$AP$231))</f>
        <v/>
      </c>
      <c r="FL29" s="182" t="str">
        <f>IF(FL8="","",LOOKUP(FL8,'aux 1'!$A$12:$A$231,'aux 1'!$AP$12:$AP$231))</f>
        <v/>
      </c>
      <c r="FM29" s="182" t="str">
        <f>IF(FM8="","",LOOKUP(FM8,'aux 1'!$A$12:$A$231,'aux 1'!$AP$12:$AP$231))</f>
        <v/>
      </c>
      <c r="FN29" s="182" t="str">
        <f>IF(FN8="","",LOOKUP(FN8,'aux 1'!$A$12:$A$231,'aux 1'!$AP$12:$AP$231))</f>
        <v/>
      </c>
      <c r="FO29" s="182" t="str">
        <f>IF(FO8="","",LOOKUP(FO8,'aux 1'!$A$12:$A$231,'aux 1'!$AP$12:$AP$231))</f>
        <v/>
      </c>
      <c r="FP29" s="184" t="str">
        <f>IF(FP8="","",LOOKUP(FP8,'aux 1'!$A$12:$A$231,'aux 1'!$AP$12:$AP$231))</f>
        <v/>
      </c>
      <c r="FQ29" s="184" t="str">
        <f>IF(FQ8="","",LOOKUP(FQ8,'aux 1'!$A$12:$A$231,'aux 1'!$AP$12:$AP$231))</f>
        <v/>
      </c>
      <c r="FR29" s="184" t="str">
        <f>IF(FR8="","",LOOKUP(FR8,'aux 1'!$A$12:$A$231,'aux 1'!$AP$12:$AP$231))</f>
        <v/>
      </c>
      <c r="FS29" s="184" t="str">
        <f>IF(FS8="","",LOOKUP(FS8,'aux 1'!$A$12:$A$231,'aux 1'!$AP$12:$AP$231))</f>
        <v/>
      </c>
      <c r="FT29" s="184" t="str">
        <f>IF(FT8="","",LOOKUP(FT8,'aux 1'!$A$12:$A$231,'aux 1'!$AP$12:$AP$231))</f>
        <v/>
      </c>
      <c r="FU29" s="182" t="str">
        <f>IF(FU8="","",LOOKUP(FU8,'aux 1'!$A$12:$A$231,'aux 1'!$AP$12:$AP$231))</f>
        <v/>
      </c>
      <c r="FV29" s="182" t="str">
        <f>IF(FV8="","",LOOKUP(FV8,'aux 1'!$A$12:$A$231,'aux 1'!$AP$12:$AP$231))</f>
        <v/>
      </c>
      <c r="FW29" s="182" t="str">
        <f>IF(FW8="","",LOOKUP(FW8,'aux 1'!$A$12:$A$231,'aux 1'!$AP$12:$AP$231))</f>
        <v/>
      </c>
      <c r="FX29" s="182" t="str">
        <f>IF(FX8="","",LOOKUP(FX8,'aux 1'!$A$12:$A$231,'aux 1'!$AP$12:$AP$231))</f>
        <v/>
      </c>
      <c r="FY29" s="184" t="str">
        <f>IF(FY8="","",LOOKUP(FY8,'aux 1'!$A$12:$A$231,'aux 1'!$AP$12:$AP$231))</f>
        <v/>
      </c>
      <c r="FZ29" s="184" t="str">
        <f>IF(FZ8="","",LOOKUP(FZ8,'aux 1'!$A$12:$A$231,'aux 1'!$AP$12:$AP$231))</f>
        <v/>
      </c>
      <c r="GA29" s="184" t="str">
        <f>IF(GA8="","",LOOKUP(GA8,'aux 1'!$A$12:$A$231,'aux 1'!$AP$12:$AP$231))</f>
        <v/>
      </c>
      <c r="GB29" s="184" t="str">
        <f>IF(GB8="","",LOOKUP(GB8,'aux 1'!$A$12:$A$231,'aux 1'!$AP$12:$AP$231))</f>
        <v/>
      </c>
      <c r="GC29" s="184" t="str">
        <f>IF(GC8="","",LOOKUP(GC8,'aux 1'!$A$12:$A$231,'aux 1'!$AP$12:$AP$231))</f>
        <v/>
      </c>
      <c r="GD29" s="182" t="str">
        <f>IF(GD8="","",LOOKUP(GD8,'aux 1'!$A$12:$A$231,'aux 1'!$AP$12:$AP$231))</f>
        <v/>
      </c>
      <c r="GE29" s="182" t="str">
        <f>IF(GE8="","",LOOKUP(GE8,'aux 1'!$A$12:$A$231,'aux 1'!$AP$12:$AP$231))</f>
        <v/>
      </c>
      <c r="GF29" s="182" t="str">
        <f>IF(GF8="","",LOOKUP(GF8,'aux 1'!$A$12:$A$231,'aux 1'!$AP$12:$AP$231))</f>
        <v/>
      </c>
      <c r="GG29" s="182" t="str">
        <f>IF(GG8="","",LOOKUP(GG8,'aux 1'!$A$12:$A$231,'aux 1'!$AP$12:$AP$231))</f>
        <v/>
      </c>
      <c r="GH29" s="184" t="str">
        <f>IF(GH8="","",LOOKUP(GH8,'aux 1'!$A$12:$A$231,'aux 1'!$AP$12:$AP$231))</f>
        <v/>
      </c>
      <c r="GI29" s="184" t="str">
        <f>IF(GI8="","",LOOKUP(GI8,'aux 1'!$A$12:$A$231,'aux 1'!$AP$12:$AP$231))</f>
        <v/>
      </c>
      <c r="GJ29" s="184" t="str">
        <f>IF(GJ8="","",LOOKUP(GJ8,'aux 1'!$A$12:$A$231,'aux 1'!$AP$12:$AP$231))</f>
        <v/>
      </c>
      <c r="GK29" s="184" t="str">
        <f>IF(GK8="","",LOOKUP(GK8,'aux 1'!$A$12:$A$231,'aux 1'!$AP$12:$AP$231))</f>
        <v/>
      </c>
      <c r="GL29" s="184" t="str">
        <f>IF(GL8="","",LOOKUP(GL8,'aux 1'!$A$12:$A$231,'aux 1'!$AP$12:$AP$231))</f>
        <v/>
      </c>
      <c r="GM29" s="182" t="str">
        <f>IF(GM8="","",LOOKUP(GM8,'aux 1'!$A$12:$A$231,'aux 1'!$AP$12:$AP$231))</f>
        <v/>
      </c>
      <c r="GN29" s="182" t="str">
        <f>IF(GN8="","",LOOKUP(GN8,'aux 1'!$A$12:$A$231,'aux 1'!$AP$12:$AP$231))</f>
        <v/>
      </c>
      <c r="GO29" s="182" t="str">
        <f>IF(GO8="","",LOOKUP(GO8,'aux 1'!$A$12:$A$231,'aux 1'!$AP$12:$AP$231))</f>
        <v/>
      </c>
      <c r="GP29" s="182" t="str">
        <f>IF(GP8="","",LOOKUP(GP8,'aux 1'!$A$12:$A$231,'aux 1'!$AP$12:$AP$231))</f>
        <v/>
      </c>
      <c r="GQ29" s="184" t="str">
        <f>IF(GQ8="","",LOOKUP(GQ8,'aux 1'!$A$12:$A$231,'aux 1'!$AP$12:$AP$231))</f>
        <v/>
      </c>
      <c r="GR29" s="184" t="str">
        <f>IF(GR8="","",LOOKUP(GR8,'aux 1'!$A$12:$A$231,'aux 1'!$AP$12:$AP$231))</f>
        <v/>
      </c>
      <c r="GS29" s="184" t="str">
        <f>IF(GS8="","",LOOKUP(GS8,'aux 1'!$A$12:$A$231,'aux 1'!$AP$12:$AP$231))</f>
        <v/>
      </c>
      <c r="GT29" s="184" t="str">
        <f>IF(GT8="","",LOOKUP(GT8,'aux 1'!$A$12:$A$231,'aux 1'!$AP$12:$AP$231))</f>
        <v/>
      </c>
      <c r="GU29" s="184" t="str">
        <f>IF(GU8="","",LOOKUP(GU8,'aux 1'!$A$12:$A$231,'aux 1'!$AP$12:$AP$231))</f>
        <v/>
      </c>
      <c r="GV29" s="182" t="str">
        <f>IF(GV8="","",LOOKUP(GV8,'aux 1'!$A$12:$A$231,'aux 1'!$AP$12:$AP$231))</f>
        <v/>
      </c>
      <c r="GW29" s="182" t="str">
        <f>IF(GW8="","",LOOKUP(GW8,'aux 1'!$A$12:$A$231,'aux 1'!$AP$12:$AP$231))</f>
        <v/>
      </c>
      <c r="GX29" s="182" t="str">
        <f>IF(GX8="","",LOOKUP(GX8,'aux 1'!$A$12:$A$231,'aux 1'!$AP$12:$AP$231))</f>
        <v/>
      </c>
      <c r="GY29" s="182" t="str">
        <f>IF(GY8="","",LOOKUP(GY8,'aux 1'!$A$12:$A$231,'aux 1'!$AP$12:$AP$231))</f>
        <v/>
      </c>
      <c r="GZ29" s="184" t="str">
        <f>IF(GZ8="","",LOOKUP(GZ8,'aux 1'!$A$12:$A$231,'aux 1'!$AP$12:$AP$231))</f>
        <v/>
      </c>
      <c r="HA29" s="184" t="str">
        <f>IF(HA8="","",LOOKUP(HA8,'aux 1'!$A$12:$A$231,'aux 1'!$AP$12:$AP$231))</f>
        <v/>
      </c>
      <c r="HB29" s="184" t="str">
        <f>IF(HB8="","",LOOKUP(HB8,'aux 1'!$A$12:$A$231,'aux 1'!$AP$12:$AP$231))</f>
        <v/>
      </c>
      <c r="HC29" s="184" t="str">
        <f>IF(HC8="","",LOOKUP(HC8,'aux 1'!$A$12:$A$231,'aux 1'!$AP$12:$AP$231))</f>
        <v/>
      </c>
      <c r="HD29" s="184" t="str">
        <f>IF(HD8="","",LOOKUP(HD8,'aux 1'!$A$12:$A$231,'aux 1'!$AP$12:$AP$231))</f>
        <v/>
      </c>
      <c r="HE29" s="182" t="str">
        <f>IF(HE8="","",LOOKUP(HE8,'aux 1'!$A$12:$A$231,'aux 1'!$AP$12:$AP$231))</f>
        <v/>
      </c>
      <c r="HF29" s="182" t="str">
        <f>IF(HF8="","",LOOKUP(HF8,'aux 1'!$A$12:$A$231,'aux 1'!$AP$12:$AP$231))</f>
        <v/>
      </c>
      <c r="HG29" s="182" t="str">
        <f>IF(HG8="","",LOOKUP(HG8,'aux 1'!$A$12:$A$231,'aux 1'!$AP$12:$AP$231))</f>
        <v/>
      </c>
      <c r="HH29" s="182" t="str">
        <f>IF(HH8="","",LOOKUP(HH8,'aux 1'!$A$12:$A$231,'aux 1'!$AP$12:$AP$231))</f>
        <v/>
      </c>
      <c r="HI29" s="184" t="str">
        <f>IF(HI8="","",LOOKUP(HI8,'aux 1'!$A$12:$A$231,'aux 1'!$AP$12:$AP$231))</f>
        <v/>
      </c>
      <c r="HJ29" s="184" t="str">
        <f>IF(HJ8="","",LOOKUP(HJ8,'aux 1'!$A$12:$A$231,'aux 1'!$AP$12:$AP$231))</f>
        <v/>
      </c>
      <c r="HK29" s="184" t="str">
        <f>IF(HK8="","",LOOKUP(HK8,'aux 1'!$A$12:$A$231,'aux 1'!$AP$12:$AP$231))</f>
        <v/>
      </c>
      <c r="HL29" s="184" t="str">
        <f>IF(HL8="","",LOOKUP(HL8,'aux 1'!$A$12:$A$231,'aux 1'!$AP$12:$AP$231))</f>
        <v/>
      </c>
      <c r="HM29" s="184" t="str">
        <f>IF(HM8="","",LOOKUP(HM8,'aux 1'!$A$12:$A$231,'aux 1'!$AP$12:$AP$231))</f>
        <v/>
      </c>
      <c r="HN29" s="182" t="str">
        <f>IF(HN8="","",LOOKUP(HN8,'aux 1'!$A$12:$A$231,'aux 1'!$AP$12:$AP$231))</f>
        <v/>
      </c>
      <c r="HO29" s="182" t="str">
        <f>IF(HO8="","",LOOKUP(HO8,'aux 1'!$A$12:$A$231,'aux 1'!$AP$12:$AP$231))</f>
        <v/>
      </c>
      <c r="HP29" s="182" t="str">
        <f>IF(HP8="","",LOOKUP(HP8,'aux 1'!$A$12:$A$231,'aux 1'!$AP$12:$AP$231))</f>
        <v/>
      </c>
      <c r="HQ29" s="182" t="str">
        <f>IF(HQ8="","",LOOKUP(HQ8,'aux 1'!$A$12:$A$231,'aux 1'!$AP$12:$AP$231))</f>
        <v/>
      </c>
      <c r="HR29" s="184" t="str">
        <f>IF(HR8="","",LOOKUP(HR8,'aux 1'!$A$12:$A$231,'aux 1'!$AP$12:$AP$231))</f>
        <v/>
      </c>
      <c r="HS29" s="184" t="str">
        <f>IF(HS8="","",LOOKUP(HS8,'aux 1'!$A$12:$A$231,'aux 1'!$AP$12:$AP$231))</f>
        <v/>
      </c>
      <c r="HT29" s="184" t="str">
        <f>IF(HT8="","",LOOKUP(HT8,'aux 1'!$A$12:$A$231,'aux 1'!$AP$12:$AP$231))</f>
        <v/>
      </c>
      <c r="HU29" s="184" t="str">
        <f>IF(HU8="","",LOOKUP(HU8,'aux 1'!$A$12:$A$231,'aux 1'!$AP$12:$AP$231))</f>
        <v/>
      </c>
      <c r="HV29" s="184" t="str">
        <f>IF(HV8="","",LOOKUP(HV8,'aux 1'!$A$12:$A$231,'aux 1'!$AP$12:$AP$231))</f>
        <v/>
      </c>
    </row>
    <row r="30" spans="1:230" x14ac:dyDescent="0.25">
      <c r="J30" s="190">
        <f t="shared" ref="J30:J45" si="94">L29</f>
        <v>8</v>
      </c>
      <c r="K30" s="190" t="str">
        <f t="shared" ref="K30:K45" si="95">K29</f>
        <v>-</v>
      </c>
      <c r="L30" s="190">
        <f t="shared" si="93"/>
        <v>9</v>
      </c>
      <c r="M30" s="196" t="str">
        <f t="shared" ref="M30:M45" si="96">CONCATENATE(AB30,IF(AK30&lt;&gt;""," ",""),AK30,IF(AT30&lt;&gt;""," ",""),AT30,IF(BC30&lt;&gt;""," ",""),BC30,IF(BL30&lt;&gt;""," ",""),BL30,IF(BU30&lt;&gt;""," ",""),BU30,IF(CD30&lt;&gt;""," ",""),CD30,IF(CM30&lt;&gt;""," ",""),CM30,IF(CV30&lt;&gt;""," ",""),CV30,IF(DE30&lt;&gt;""," ",""),DE30,IF(DN30&lt;&gt;""," ",""),DN30,IF(DW30&lt;&gt;""," ",""),DW30,IF(EF30&lt;&gt;""," ",""),EF30,IF(EO30&lt;&gt;""," ",""),EO30,IF(EX30&lt;&gt;""," ",""),EX30,IF(FG30&lt;&gt;""," ",""),FG30,IF(FP30&lt;&gt;""," ",""),FP30,IF(FY30&lt;&gt;""," ",""),FY30,IF(GH30&lt;&gt;""," ",""),GH30,IF(GQ30&lt;&gt;""," ",""),GQ30,IF(GZ30&lt;&gt;""," ",""),GZ30,IF(HI30&lt;&gt;""," ",""),HI30,IF(HR30&lt;&gt;""," ",""),HR30)</f>
        <v/>
      </c>
      <c r="N30" s="196" t="str">
        <f t="shared" ref="N30:N45" si="97">CONCATENATE(AC30,IF(AL30&lt;&gt;""," ",""),AL30,IF(AU30&lt;&gt;""," ",""),AU30,IF(BD30&lt;&gt;""," ",""),BD30,IF(BM30&lt;&gt;""," ",""),BM30,IF(BV30&lt;&gt;""," ",""),BV30,IF(CE30&lt;&gt;""," ",""),CE30,IF(CN30&lt;&gt;""," ",""),CN30,IF(CW30&lt;&gt;""," ",""),CW30,IF(DF30&lt;&gt;""," ",""),DF30,IF(DO30&lt;&gt;""," ",""),DO30,IF(DX30&lt;&gt;""," ",""),DX30,IF(EG30&lt;&gt;""," ",""),EG30,IF(EP30&lt;&gt;""," ",""),EP30,IF(EY30&lt;&gt;""," ",""),EY30,IF(FH30&lt;&gt;""," ",""),FH30,IF(FQ30&lt;&gt;""," ",""),FQ30,IF(FZ30&lt;&gt;""," ",""),FZ30,IF(GI30&lt;&gt;""," ",""),GI30,IF(GR30&lt;&gt;""," ",""),GR30,IF(HA30&lt;&gt;""," ",""),HA30,IF(HJ30&lt;&gt;""," ",""),HJ30,IF(HS30&lt;&gt;""," ",""),HS30)</f>
        <v/>
      </c>
      <c r="O30" s="196" t="str">
        <f t="shared" ref="O30:O45" si="98">CONCATENATE(AD30,IF(AM30&lt;&gt;""," ",""),AM30,IF(AV30&lt;&gt;""," ",""),AV30,IF(BE30&lt;&gt;""," ",""),BE30,IF(BN30&lt;&gt;""," ",""),BN30,IF(BW30&lt;&gt;""," ",""),BW30,IF(CF30&lt;&gt;""," ",""),CF30,IF(CO30&lt;&gt;""," ",""),CO30,IF(CX30&lt;&gt;""," ",""),CX30,IF(DG30&lt;&gt;""," ",""),DG30,IF(DP30&lt;&gt;""," ",""),DP30,IF(DY30&lt;&gt;""," ",""),DY30,IF(EH30&lt;&gt;""," ",""),EH30,IF(EQ30&lt;&gt;""," ",""),EQ30,IF(EZ30&lt;&gt;""," ",""),EZ30,IF(FI30&lt;&gt;""," ",""),FI30,IF(FR30&lt;&gt;""," ",""),FR30,IF(GA30&lt;&gt;""," ",""),GA30,IF(GJ30&lt;&gt;""," ",""),GJ30,IF(GS30&lt;&gt;""," ",""),GS30,IF(HB30&lt;&gt;""," ",""),HB30,IF(HK30&lt;&gt;""," ",""),HK30,IF(HT30&lt;&gt;""," ",""),HT30)</f>
        <v/>
      </c>
      <c r="P30" s="196" t="str">
        <f t="shared" ref="P30:P45" si="99">CONCATENATE(AE30,IF(AN30&lt;&gt;""," ",""),AN30,IF(AW30&lt;&gt;""," ",""),AW30,IF(BF30&lt;&gt;""," ",""),BF30,IF(BO30&lt;&gt;""," ",""),BO30,IF(BX30&lt;&gt;""," ",""),BX30,IF(CG30&lt;&gt;""," ",""),CG30,IF(CP30&lt;&gt;""," ",""),CP30,IF(CY30&lt;&gt;""," ",""),CY30,IF(DH30&lt;&gt;""," ",""),DH30,IF(DQ30&lt;&gt;""," ",""),DQ30,IF(DZ30&lt;&gt;""," ",""),DZ30,IF(EI30&lt;&gt;""," ",""),EI30,IF(ER30&lt;&gt;""," ",""),ER30,IF(FA30&lt;&gt;""," ",""),FA30,IF(FJ30&lt;&gt;""," ",""),FJ30,IF(FS30&lt;&gt;""," ",""),FS30,IF(GB30&lt;&gt;""," ",""),GB30,IF(GK30&lt;&gt;""," ",""),GK30,IF(GT30&lt;&gt;""," ",""),GT30,IF(HC30&lt;&gt;""," ",""),HC30,IF(HL30&lt;&gt;""," ",""),HL30,IF(HU30&lt;&gt;""," ",""),HU30)</f>
        <v/>
      </c>
      <c r="Q30" s="196" t="str">
        <f t="shared" ref="Q30:Q45" si="100">CONCATENATE(AF30,IF(AO30&lt;&gt;""," ",""),AO30,IF(AX30&lt;&gt;""," ",""),AX30,IF(BG30&lt;&gt;""," ",""),BG30,IF(BP30&lt;&gt;""," ",""),BP30,IF(BY30&lt;&gt;""," ",""),BY30,IF(CH30&lt;&gt;""," ",""),CH30,IF(CQ30&lt;&gt;""," ",""),CQ30,IF(CZ30&lt;&gt;""," ",""),CZ30,IF(DI30&lt;&gt;""," ",""),DI30,IF(DR30&lt;&gt;""," ",""),DR30,IF(EA30&lt;&gt;""," ",""),EA30,IF(EJ30&lt;&gt;""," ",""),EJ30,IF(ES30&lt;&gt;""," ",""),ES30,IF(FB30&lt;&gt;""," ",""),FB30,IF(FK30&lt;&gt;""," ",""),FK30,IF(FT30&lt;&gt;""," ",""),FT30,IF(GC30&lt;&gt;""," ",""),GC30,IF(GL30&lt;&gt;""," ",""),GL30,IF(GU30&lt;&gt;""," ",""),GU30,IF(HD30&lt;&gt;""," ",""),HD30,IF(HM30&lt;&gt;""," ",""),HM30,IF(HV30&lt;&gt;""," ",""),HV30)</f>
        <v/>
      </c>
      <c r="W30" s="178">
        <f>W29+1</f>
        <v>2</v>
      </c>
      <c r="X30" s="182" t="str">
        <f>IF(X9="","",LOOKUP(X9,'aux 1'!$A$12:$A$231,'aux 1'!$AP$12:$AP$231))</f>
        <v/>
      </c>
      <c r="Y30" s="182" t="str">
        <f>IF(Y9="","",LOOKUP(Y9,'aux 1'!$A$12:$A$231,'aux 1'!$AP$12:$AP$231))</f>
        <v/>
      </c>
      <c r="Z30" s="182" t="str">
        <f>IF(Z9="","",LOOKUP(Z9,'aux 1'!$A$12:$A$231,'aux 1'!$AP$12:$AP$231))</f>
        <v/>
      </c>
      <c r="AA30" s="182" t="str">
        <f>IF(AA9="","",LOOKUP(AA9,'aux 1'!$A$12:$A$231,'aux 1'!$AP$12:$AP$231))</f>
        <v/>
      </c>
      <c r="AB30" s="184" t="str">
        <f>IF(AB9="","",LOOKUP(AB9,'aux 1'!$A$12:$A$231,'aux 1'!$AP$12:$AP$231))</f>
        <v/>
      </c>
      <c r="AC30" s="184" t="str">
        <f>IF(AC9="","",LOOKUP(AC9,'aux 1'!$A$12:$A$231,'aux 1'!$AP$12:$AP$231))</f>
        <v/>
      </c>
      <c r="AD30" s="184" t="str">
        <f>IF(AD9="","",LOOKUP(AD9,'aux 1'!$A$12:$A$231,'aux 1'!$AP$12:$AP$231))</f>
        <v/>
      </c>
      <c r="AE30" s="184" t="str">
        <f>IF(AE9="","",LOOKUP(AE9,'aux 1'!$A$12:$A$231,'aux 1'!$AP$12:$AP$231))</f>
        <v/>
      </c>
      <c r="AF30" s="184" t="str">
        <f>IF(AF9="","",LOOKUP(AF9,'aux 1'!$A$12:$A$231,'aux 1'!$AP$12:$AP$231))</f>
        <v/>
      </c>
      <c r="AG30" s="182" t="str">
        <f>IF(AG9="","",LOOKUP(AG9,'aux 1'!$A$12:$A$231,'aux 1'!$AP$12:$AP$231))</f>
        <v/>
      </c>
      <c r="AH30" s="182" t="str">
        <f>IF(AH9="","",LOOKUP(AH9,'aux 1'!$A$12:$A$231,'aux 1'!$AP$12:$AP$231))</f>
        <v/>
      </c>
      <c r="AI30" s="182" t="str">
        <f>IF(AI9="","",LOOKUP(AI9,'aux 1'!$A$12:$A$231,'aux 1'!$AP$12:$AP$231))</f>
        <v/>
      </c>
      <c r="AJ30" s="182" t="str">
        <f>IF(AJ9="","",LOOKUP(AJ9,'aux 1'!$A$12:$A$231,'aux 1'!$AP$12:$AP$231))</f>
        <v/>
      </c>
      <c r="AK30" s="184" t="str">
        <f>IF(AK9="","",LOOKUP(AK9,'aux 1'!$A$12:$A$231,'aux 1'!$AP$12:$AP$231))</f>
        <v/>
      </c>
      <c r="AL30" s="184" t="str">
        <f>IF(AL9="","",LOOKUP(AL9,'aux 1'!$A$12:$A$231,'aux 1'!$AP$12:$AP$231))</f>
        <v/>
      </c>
      <c r="AM30" s="184" t="str">
        <f>IF(AM9="","",LOOKUP(AM9,'aux 1'!$A$12:$A$231,'aux 1'!$AP$12:$AP$231))</f>
        <v/>
      </c>
      <c r="AN30" s="184" t="str">
        <f>IF(AN9="","",LOOKUP(AN9,'aux 1'!$A$12:$A$231,'aux 1'!$AP$12:$AP$231))</f>
        <v/>
      </c>
      <c r="AO30" s="184" t="str">
        <f>IF(AO9="","",LOOKUP(AO9,'aux 1'!$A$12:$A$231,'aux 1'!$AP$12:$AP$231))</f>
        <v/>
      </c>
      <c r="AP30" s="182" t="str">
        <f>IF(AP9="","",LOOKUP(AP9,'aux 1'!$A$12:$A$231,'aux 1'!$AP$12:$AP$231))</f>
        <v/>
      </c>
      <c r="AQ30" s="182" t="str">
        <f>IF(AQ9="","",LOOKUP(AQ9,'aux 1'!$A$12:$A$231,'aux 1'!$AP$12:$AP$231))</f>
        <v/>
      </c>
      <c r="AR30" s="182" t="str">
        <f>IF(AR9="","",LOOKUP(AR9,'aux 1'!$A$12:$A$231,'aux 1'!$AP$12:$AP$231))</f>
        <v/>
      </c>
      <c r="AS30" s="182" t="str">
        <f>IF(AS9="","",LOOKUP(AS9,'aux 1'!$A$12:$A$231,'aux 1'!$AP$12:$AP$231))</f>
        <v/>
      </c>
      <c r="AT30" s="184" t="str">
        <f>IF(AT9="","",LOOKUP(AT9,'aux 1'!$A$12:$A$231,'aux 1'!$AP$12:$AP$231))</f>
        <v/>
      </c>
      <c r="AU30" s="184" t="str">
        <f>IF(AU9="","",LOOKUP(AU9,'aux 1'!$A$12:$A$231,'aux 1'!$AP$12:$AP$231))</f>
        <v/>
      </c>
      <c r="AV30" s="184" t="str">
        <f>IF(AV9="","",LOOKUP(AV9,'aux 1'!$A$12:$A$231,'aux 1'!$AP$12:$AP$231))</f>
        <v/>
      </c>
      <c r="AW30" s="184" t="str">
        <f>IF(AW9="","",LOOKUP(AW9,'aux 1'!$A$12:$A$231,'aux 1'!$AP$12:$AP$231))</f>
        <v/>
      </c>
      <c r="AX30" s="184" t="str">
        <f>IF(AX9="","",LOOKUP(AX9,'aux 1'!$A$12:$A$231,'aux 1'!$AP$12:$AP$231))</f>
        <v/>
      </c>
      <c r="AY30" s="182" t="str">
        <f>IF(AY9="","",LOOKUP(AY9,'aux 1'!$A$12:$A$231,'aux 1'!$AP$12:$AP$231))</f>
        <v/>
      </c>
      <c r="AZ30" s="182" t="str">
        <f>IF(AZ9="","",LOOKUP(AZ9,'aux 1'!$A$12:$A$231,'aux 1'!$AP$12:$AP$231))</f>
        <v/>
      </c>
      <c r="BA30" s="182" t="str">
        <f>IF(BA9="","",LOOKUP(BA9,'aux 1'!$A$12:$A$231,'aux 1'!$AP$12:$AP$231))</f>
        <v/>
      </c>
      <c r="BB30" s="182" t="str">
        <f>IF(BB9="","",LOOKUP(BB9,'aux 1'!$A$12:$A$231,'aux 1'!$AP$12:$AP$231))</f>
        <v/>
      </c>
      <c r="BC30" s="184" t="str">
        <f>IF(BC9="","",LOOKUP(BC9,'aux 1'!$A$12:$A$231,'aux 1'!$AP$12:$AP$231))</f>
        <v/>
      </c>
      <c r="BD30" s="184" t="str">
        <f>IF(BD9="","",LOOKUP(BD9,'aux 1'!$A$12:$A$231,'aux 1'!$AP$12:$AP$231))</f>
        <v/>
      </c>
      <c r="BE30" s="184" t="str">
        <f>IF(BE9="","",LOOKUP(BE9,'aux 1'!$A$12:$A$231,'aux 1'!$AP$12:$AP$231))</f>
        <v/>
      </c>
      <c r="BF30" s="184" t="str">
        <f>IF(BF9="","",LOOKUP(BF9,'aux 1'!$A$12:$A$231,'aux 1'!$AP$12:$AP$231))</f>
        <v/>
      </c>
      <c r="BG30" s="184" t="str">
        <f>IF(BG9="","",LOOKUP(BG9,'aux 1'!$A$12:$A$231,'aux 1'!$AP$12:$AP$231))</f>
        <v/>
      </c>
      <c r="BH30" s="182" t="str">
        <f>IF(BH9="","",LOOKUP(BH9,'aux 1'!$A$12:$A$231,'aux 1'!$AP$12:$AP$231))</f>
        <v/>
      </c>
      <c r="BI30" s="182" t="str">
        <f>IF(BI9="","",LOOKUP(BI9,'aux 1'!$A$12:$A$231,'aux 1'!$AP$12:$AP$231))</f>
        <v/>
      </c>
      <c r="BJ30" s="182" t="str">
        <f>IF(BJ9="","",LOOKUP(BJ9,'aux 1'!$A$12:$A$231,'aux 1'!$AP$12:$AP$231))</f>
        <v/>
      </c>
      <c r="BK30" s="182" t="str">
        <f>IF(BK9="","",LOOKUP(BK9,'aux 1'!$A$12:$A$231,'aux 1'!$AP$12:$AP$231))</f>
        <v/>
      </c>
      <c r="BL30" s="184" t="str">
        <f>IF(BL9="","",LOOKUP(BL9,'aux 1'!$A$12:$A$231,'aux 1'!$AP$12:$AP$231))</f>
        <v/>
      </c>
      <c r="BM30" s="184" t="str">
        <f>IF(BM9="","",LOOKUP(BM9,'aux 1'!$A$12:$A$231,'aux 1'!$AP$12:$AP$231))</f>
        <v/>
      </c>
      <c r="BN30" s="184" t="str">
        <f>IF(BN9="","",LOOKUP(BN9,'aux 1'!$A$12:$A$231,'aux 1'!$AP$12:$AP$231))</f>
        <v/>
      </c>
      <c r="BO30" s="184" t="str">
        <f>IF(BO9="","",LOOKUP(BO9,'aux 1'!$A$12:$A$231,'aux 1'!$AP$12:$AP$231))</f>
        <v/>
      </c>
      <c r="BP30" s="184" t="str">
        <f>IF(BP9="","",LOOKUP(BP9,'aux 1'!$A$12:$A$231,'aux 1'!$AP$12:$AP$231))</f>
        <v/>
      </c>
      <c r="BQ30" s="182" t="str">
        <f>IF(BQ9="","",LOOKUP(BQ9,'aux 1'!$A$12:$A$231,'aux 1'!$AP$12:$AP$231))</f>
        <v/>
      </c>
      <c r="BR30" s="182" t="str">
        <f>IF(BR9="","",LOOKUP(BR9,'aux 1'!$A$12:$A$231,'aux 1'!$AP$12:$AP$231))</f>
        <v/>
      </c>
      <c r="BS30" s="182" t="str">
        <f>IF(BS9="","",LOOKUP(BS9,'aux 1'!$A$12:$A$231,'aux 1'!$AP$12:$AP$231))</f>
        <v/>
      </c>
      <c r="BT30" s="182" t="str">
        <f>IF(BT9="","",LOOKUP(BT9,'aux 1'!$A$12:$A$231,'aux 1'!$AP$12:$AP$231))</f>
        <v/>
      </c>
      <c r="BU30" s="184" t="str">
        <f>IF(BU9="","",LOOKUP(BU9,'aux 1'!$A$12:$A$231,'aux 1'!$AP$12:$AP$231))</f>
        <v/>
      </c>
      <c r="BV30" s="184" t="str">
        <f>IF(BV9="","",LOOKUP(BV9,'aux 1'!$A$12:$A$231,'aux 1'!$AP$12:$AP$231))</f>
        <v/>
      </c>
      <c r="BW30" s="184" t="str">
        <f>IF(BW9="","",LOOKUP(BW9,'aux 1'!$A$12:$A$231,'aux 1'!$AP$12:$AP$231))</f>
        <v/>
      </c>
      <c r="BX30" s="184" t="str">
        <f>IF(BX9="","",LOOKUP(BX9,'aux 1'!$A$12:$A$231,'aux 1'!$AP$12:$AP$231))</f>
        <v/>
      </c>
      <c r="BY30" s="184" t="str">
        <f>IF(BY9="","",LOOKUP(BY9,'aux 1'!$A$12:$A$231,'aux 1'!$AP$12:$AP$231))</f>
        <v/>
      </c>
      <c r="BZ30" s="182" t="str">
        <f>IF(BZ9="","",LOOKUP(BZ9,'aux 1'!$A$12:$A$231,'aux 1'!$AP$12:$AP$231))</f>
        <v/>
      </c>
      <c r="CA30" s="182" t="str">
        <f>IF(CA9="","",LOOKUP(CA9,'aux 1'!$A$12:$A$231,'aux 1'!$AP$12:$AP$231))</f>
        <v/>
      </c>
      <c r="CB30" s="182" t="str">
        <f>IF(CB9="","",LOOKUP(CB9,'aux 1'!$A$12:$A$231,'aux 1'!$AP$12:$AP$231))</f>
        <v/>
      </c>
      <c r="CC30" s="182" t="str">
        <f>IF(CC9="","",LOOKUP(CC9,'aux 1'!$A$12:$A$231,'aux 1'!$AP$12:$AP$231))</f>
        <v/>
      </c>
      <c r="CD30" s="184" t="str">
        <f>IF(CD9="","",LOOKUP(CD9,'aux 1'!$A$12:$A$231,'aux 1'!$AP$12:$AP$231))</f>
        <v/>
      </c>
      <c r="CE30" s="184" t="str">
        <f>IF(CE9="","",LOOKUP(CE9,'aux 1'!$A$12:$A$231,'aux 1'!$AP$12:$AP$231))</f>
        <v/>
      </c>
      <c r="CF30" s="184" t="str">
        <f>IF(CF9="","",LOOKUP(CF9,'aux 1'!$A$12:$A$231,'aux 1'!$AP$12:$AP$231))</f>
        <v/>
      </c>
      <c r="CG30" s="184" t="str">
        <f>IF(CG9="","",LOOKUP(CG9,'aux 1'!$A$12:$A$231,'aux 1'!$AP$12:$AP$231))</f>
        <v/>
      </c>
      <c r="CH30" s="184" t="str">
        <f>IF(CH9="","",LOOKUP(CH9,'aux 1'!$A$12:$A$231,'aux 1'!$AP$12:$AP$231))</f>
        <v/>
      </c>
      <c r="CI30" s="182" t="str">
        <f>IF(CI9="","",LOOKUP(CI9,'aux 1'!$A$12:$A$231,'aux 1'!$AP$12:$AP$231))</f>
        <v/>
      </c>
      <c r="CJ30" s="182" t="str">
        <f>IF(CJ9="","",LOOKUP(CJ9,'aux 1'!$A$12:$A$231,'aux 1'!$AP$12:$AP$231))</f>
        <v/>
      </c>
      <c r="CK30" s="182" t="str">
        <f>IF(CK9="","",LOOKUP(CK9,'aux 1'!$A$12:$A$231,'aux 1'!$AP$12:$AP$231))</f>
        <v/>
      </c>
      <c r="CL30" s="182" t="str">
        <f>IF(CL9="","",LOOKUP(CL9,'aux 1'!$A$12:$A$231,'aux 1'!$AP$12:$AP$231))</f>
        <v/>
      </c>
      <c r="CM30" s="184" t="str">
        <f>IF(CM9="","",LOOKUP(CM9,'aux 1'!$A$12:$A$231,'aux 1'!$AP$12:$AP$231))</f>
        <v/>
      </c>
      <c r="CN30" s="184" t="str">
        <f>IF(CN9="","",LOOKUP(CN9,'aux 1'!$A$12:$A$231,'aux 1'!$AP$12:$AP$231))</f>
        <v/>
      </c>
      <c r="CO30" s="184" t="str">
        <f>IF(CO9="","",LOOKUP(CO9,'aux 1'!$A$12:$A$231,'aux 1'!$AP$12:$AP$231))</f>
        <v/>
      </c>
      <c r="CP30" s="184" t="str">
        <f>IF(CP9="","",LOOKUP(CP9,'aux 1'!$A$12:$A$231,'aux 1'!$AP$12:$AP$231))</f>
        <v/>
      </c>
      <c r="CQ30" s="184" t="str">
        <f>IF(CQ9="","",LOOKUP(CQ9,'aux 1'!$A$12:$A$231,'aux 1'!$AP$12:$AP$231))</f>
        <v/>
      </c>
      <c r="CR30" s="182" t="str">
        <f>IF(CR9="","",LOOKUP(CR9,'aux 1'!$A$12:$A$231,'aux 1'!$AP$12:$AP$231))</f>
        <v/>
      </c>
      <c r="CS30" s="182" t="str">
        <f>IF(CS9="","",LOOKUP(CS9,'aux 1'!$A$12:$A$231,'aux 1'!$AP$12:$AP$231))</f>
        <v/>
      </c>
      <c r="CT30" s="182" t="str">
        <f>IF(CT9="","",LOOKUP(CT9,'aux 1'!$A$12:$A$231,'aux 1'!$AP$12:$AP$231))</f>
        <v/>
      </c>
      <c r="CU30" s="182" t="str">
        <f>IF(CU9="","",LOOKUP(CU9,'aux 1'!$A$12:$A$231,'aux 1'!$AP$12:$AP$231))</f>
        <v/>
      </c>
      <c r="CV30" s="184" t="str">
        <f>IF(CV9="","",LOOKUP(CV9,'aux 1'!$A$12:$A$231,'aux 1'!$AP$12:$AP$231))</f>
        <v/>
      </c>
      <c r="CW30" s="184" t="str">
        <f>IF(CW9="","",LOOKUP(CW9,'aux 1'!$A$12:$A$231,'aux 1'!$AP$12:$AP$231))</f>
        <v/>
      </c>
      <c r="CX30" s="184" t="str">
        <f>IF(CX9="","",LOOKUP(CX9,'aux 1'!$A$12:$A$231,'aux 1'!$AP$12:$AP$231))</f>
        <v/>
      </c>
      <c r="CY30" s="184" t="str">
        <f>IF(CY9="","",LOOKUP(CY9,'aux 1'!$A$12:$A$231,'aux 1'!$AP$12:$AP$231))</f>
        <v/>
      </c>
      <c r="CZ30" s="184" t="str">
        <f>IF(CZ9="","",LOOKUP(CZ9,'aux 1'!$A$12:$A$231,'aux 1'!$AP$12:$AP$231))</f>
        <v/>
      </c>
      <c r="DA30" s="182" t="str">
        <f>IF(DA9="","",LOOKUP(DA9,'aux 1'!$A$12:$A$231,'aux 1'!$AP$12:$AP$231))</f>
        <v/>
      </c>
      <c r="DB30" s="182" t="str">
        <f>IF(DB9="","",LOOKUP(DB9,'aux 1'!$A$12:$A$231,'aux 1'!$AP$12:$AP$231))</f>
        <v/>
      </c>
      <c r="DC30" s="182" t="str">
        <f>IF(DC9="","",LOOKUP(DC9,'aux 1'!$A$12:$A$231,'aux 1'!$AP$12:$AP$231))</f>
        <v/>
      </c>
      <c r="DD30" s="182" t="str">
        <f>IF(DD9="","",LOOKUP(DD9,'aux 1'!$A$12:$A$231,'aux 1'!$AP$12:$AP$231))</f>
        <v/>
      </c>
      <c r="DE30" s="184" t="str">
        <f>IF(DE9="","",LOOKUP(DE9,'aux 1'!$A$12:$A$231,'aux 1'!$AP$12:$AP$231))</f>
        <v/>
      </c>
      <c r="DF30" s="184" t="str">
        <f>IF(DF9="","",LOOKUP(DF9,'aux 1'!$A$12:$A$231,'aux 1'!$AP$12:$AP$231))</f>
        <v/>
      </c>
      <c r="DG30" s="184" t="str">
        <f>IF(DG9="","",LOOKUP(DG9,'aux 1'!$A$12:$A$231,'aux 1'!$AP$12:$AP$231))</f>
        <v/>
      </c>
      <c r="DH30" s="184" t="str">
        <f>IF(DH9="","",LOOKUP(DH9,'aux 1'!$A$12:$A$231,'aux 1'!$AP$12:$AP$231))</f>
        <v/>
      </c>
      <c r="DI30" s="184" t="str">
        <f>IF(DI9="","",LOOKUP(DI9,'aux 1'!$A$12:$A$231,'aux 1'!$AP$12:$AP$231))</f>
        <v/>
      </c>
      <c r="DJ30" s="182" t="str">
        <f>IF(DJ9="","",LOOKUP(DJ9,'aux 1'!$A$12:$A$231,'aux 1'!$AP$12:$AP$231))</f>
        <v/>
      </c>
      <c r="DK30" s="182" t="str">
        <f>IF(DK9="","",LOOKUP(DK9,'aux 1'!$A$12:$A$231,'aux 1'!$AP$12:$AP$231))</f>
        <v/>
      </c>
      <c r="DL30" s="182" t="str">
        <f>IF(DL9="","",LOOKUP(DL9,'aux 1'!$A$12:$A$231,'aux 1'!$AP$12:$AP$231))</f>
        <v/>
      </c>
      <c r="DM30" s="182" t="str">
        <f>IF(DM9="","",LOOKUP(DM9,'aux 1'!$A$12:$A$231,'aux 1'!$AP$12:$AP$231))</f>
        <v/>
      </c>
      <c r="DN30" s="184" t="str">
        <f>IF(DN9="","",LOOKUP(DN9,'aux 1'!$A$12:$A$231,'aux 1'!$AP$12:$AP$231))</f>
        <v/>
      </c>
      <c r="DO30" s="184" t="str">
        <f>IF(DO9="","",LOOKUP(DO9,'aux 1'!$A$12:$A$231,'aux 1'!$AP$12:$AP$231))</f>
        <v/>
      </c>
      <c r="DP30" s="184" t="str">
        <f>IF(DP9="","",LOOKUP(DP9,'aux 1'!$A$12:$A$231,'aux 1'!$AP$12:$AP$231))</f>
        <v/>
      </c>
      <c r="DQ30" s="184" t="str">
        <f>IF(DQ9="","",LOOKUP(DQ9,'aux 1'!$A$12:$A$231,'aux 1'!$AP$12:$AP$231))</f>
        <v/>
      </c>
      <c r="DR30" s="184" t="str">
        <f>IF(DR9="","",LOOKUP(DR9,'aux 1'!$A$12:$A$231,'aux 1'!$AP$12:$AP$231))</f>
        <v/>
      </c>
      <c r="DS30" s="182" t="str">
        <f>IF(DS9="","",LOOKUP(DS9,'aux 1'!$A$12:$A$231,'aux 1'!$AP$12:$AP$231))</f>
        <v/>
      </c>
      <c r="DT30" s="182" t="str">
        <f>IF(DT9="","",LOOKUP(DT9,'aux 1'!$A$12:$A$231,'aux 1'!$AP$12:$AP$231))</f>
        <v/>
      </c>
      <c r="DU30" s="182" t="str">
        <f>IF(DU9="","",LOOKUP(DU9,'aux 1'!$A$12:$A$231,'aux 1'!$AP$12:$AP$231))</f>
        <v/>
      </c>
      <c r="DV30" s="182" t="str">
        <f>IF(DV9="","",LOOKUP(DV9,'aux 1'!$A$12:$A$231,'aux 1'!$AP$12:$AP$231))</f>
        <v/>
      </c>
      <c r="DW30" s="184" t="str">
        <f>IF(DW9="","",LOOKUP(DW9,'aux 1'!$A$12:$A$231,'aux 1'!$AP$12:$AP$231))</f>
        <v/>
      </c>
      <c r="DX30" s="184" t="str">
        <f>IF(DX9="","",LOOKUP(DX9,'aux 1'!$A$12:$A$231,'aux 1'!$AP$12:$AP$231))</f>
        <v/>
      </c>
      <c r="DY30" s="184" t="str">
        <f>IF(DY9="","",LOOKUP(DY9,'aux 1'!$A$12:$A$231,'aux 1'!$AP$12:$AP$231))</f>
        <v/>
      </c>
      <c r="DZ30" s="184" t="str">
        <f>IF(DZ9="","",LOOKUP(DZ9,'aux 1'!$A$12:$A$231,'aux 1'!$AP$12:$AP$231))</f>
        <v/>
      </c>
      <c r="EA30" s="184" t="str">
        <f>IF(EA9="","",LOOKUP(EA9,'aux 1'!$A$12:$A$231,'aux 1'!$AP$12:$AP$231))</f>
        <v/>
      </c>
      <c r="EB30" s="182" t="str">
        <f>IF(EB9="","",LOOKUP(EB9,'aux 1'!$A$12:$A$231,'aux 1'!$AP$12:$AP$231))</f>
        <v/>
      </c>
      <c r="EC30" s="182" t="str">
        <f>IF(EC9="","",LOOKUP(EC9,'aux 1'!$A$12:$A$231,'aux 1'!$AP$12:$AP$231))</f>
        <v/>
      </c>
      <c r="ED30" s="182" t="str">
        <f>IF(ED9="","",LOOKUP(ED9,'aux 1'!$A$12:$A$231,'aux 1'!$AP$12:$AP$231))</f>
        <v/>
      </c>
      <c r="EE30" s="182" t="str">
        <f>IF(EE9="","",LOOKUP(EE9,'aux 1'!$A$12:$A$231,'aux 1'!$AP$12:$AP$231))</f>
        <v/>
      </c>
      <c r="EF30" s="184" t="str">
        <f>IF(EF9="","",LOOKUP(EF9,'aux 1'!$A$12:$A$231,'aux 1'!$AP$12:$AP$231))</f>
        <v/>
      </c>
      <c r="EG30" s="184" t="str">
        <f>IF(EG9="","",LOOKUP(EG9,'aux 1'!$A$12:$A$231,'aux 1'!$AP$12:$AP$231))</f>
        <v/>
      </c>
      <c r="EH30" s="184" t="str">
        <f>IF(EH9="","",LOOKUP(EH9,'aux 1'!$A$12:$A$231,'aux 1'!$AP$12:$AP$231))</f>
        <v/>
      </c>
      <c r="EI30" s="184" t="str">
        <f>IF(EI9="","",LOOKUP(EI9,'aux 1'!$A$12:$A$231,'aux 1'!$AP$12:$AP$231))</f>
        <v/>
      </c>
      <c r="EJ30" s="184" t="str">
        <f>IF(EJ9="","",LOOKUP(EJ9,'aux 1'!$A$12:$A$231,'aux 1'!$AP$12:$AP$231))</f>
        <v/>
      </c>
      <c r="EK30" s="182" t="str">
        <f>IF(EK9="","",LOOKUP(EK9,'aux 1'!$A$12:$A$231,'aux 1'!$AP$12:$AP$231))</f>
        <v/>
      </c>
      <c r="EL30" s="182" t="str">
        <f>IF(EL9="","",LOOKUP(EL9,'aux 1'!$A$12:$A$231,'aux 1'!$AP$12:$AP$231))</f>
        <v/>
      </c>
      <c r="EM30" s="182" t="str">
        <f>IF(EM9="","",LOOKUP(EM9,'aux 1'!$A$12:$A$231,'aux 1'!$AP$12:$AP$231))</f>
        <v/>
      </c>
      <c r="EN30" s="182" t="str">
        <f>IF(EN9="","",LOOKUP(EN9,'aux 1'!$A$12:$A$231,'aux 1'!$AP$12:$AP$231))</f>
        <v/>
      </c>
      <c r="EO30" s="184" t="str">
        <f>IF(EO9="","",LOOKUP(EO9,'aux 1'!$A$12:$A$231,'aux 1'!$AP$12:$AP$231))</f>
        <v/>
      </c>
      <c r="EP30" s="184" t="str">
        <f>IF(EP9="","",LOOKUP(EP9,'aux 1'!$A$12:$A$231,'aux 1'!$AP$12:$AP$231))</f>
        <v/>
      </c>
      <c r="EQ30" s="184" t="str">
        <f>IF(EQ9="","",LOOKUP(EQ9,'aux 1'!$A$12:$A$231,'aux 1'!$AP$12:$AP$231))</f>
        <v/>
      </c>
      <c r="ER30" s="184" t="str">
        <f>IF(ER9="","",LOOKUP(ER9,'aux 1'!$A$12:$A$231,'aux 1'!$AP$12:$AP$231))</f>
        <v/>
      </c>
      <c r="ES30" s="184" t="str">
        <f>IF(ES9="","",LOOKUP(ES9,'aux 1'!$A$12:$A$231,'aux 1'!$AP$12:$AP$231))</f>
        <v/>
      </c>
      <c r="ET30" s="182" t="str">
        <f>IF(ET9="","",LOOKUP(ET9,'aux 1'!$A$12:$A$231,'aux 1'!$AP$12:$AP$231))</f>
        <v/>
      </c>
      <c r="EU30" s="182" t="str">
        <f>IF(EU9="","",LOOKUP(EU9,'aux 1'!$A$12:$A$231,'aux 1'!$AP$12:$AP$231))</f>
        <v/>
      </c>
      <c r="EV30" s="182" t="str">
        <f>IF(EV9="","",LOOKUP(EV9,'aux 1'!$A$12:$A$231,'aux 1'!$AP$12:$AP$231))</f>
        <v/>
      </c>
      <c r="EW30" s="182" t="str">
        <f>IF(EW9="","",LOOKUP(EW9,'aux 1'!$A$12:$A$231,'aux 1'!$AP$12:$AP$231))</f>
        <v/>
      </c>
      <c r="EX30" s="184" t="str">
        <f>IF(EX9="","",LOOKUP(EX9,'aux 1'!$A$12:$A$231,'aux 1'!$AP$12:$AP$231))</f>
        <v/>
      </c>
      <c r="EY30" s="184" t="str">
        <f>IF(EY9="","",LOOKUP(EY9,'aux 1'!$A$12:$A$231,'aux 1'!$AP$12:$AP$231))</f>
        <v/>
      </c>
      <c r="EZ30" s="184" t="str">
        <f>IF(EZ9="","",LOOKUP(EZ9,'aux 1'!$A$12:$A$231,'aux 1'!$AP$12:$AP$231))</f>
        <v/>
      </c>
      <c r="FA30" s="184" t="str">
        <f>IF(FA9="","",LOOKUP(FA9,'aux 1'!$A$12:$A$231,'aux 1'!$AP$12:$AP$231))</f>
        <v/>
      </c>
      <c r="FB30" s="184" t="str">
        <f>IF(FB9="","",LOOKUP(FB9,'aux 1'!$A$12:$A$231,'aux 1'!$AP$12:$AP$231))</f>
        <v/>
      </c>
      <c r="FC30" s="182" t="str">
        <f>IF(FC9="","",LOOKUP(FC9,'aux 1'!$A$12:$A$231,'aux 1'!$AP$12:$AP$231))</f>
        <v/>
      </c>
      <c r="FD30" s="182" t="str">
        <f>IF(FD9="","",LOOKUP(FD9,'aux 1'!$A$12:$A$231,'aux 1'!$AP$12:$AP$231))</f>
        <v/>
      </c>
      <c r="FE30" s="182" t="str">
        <f>IF(FE9="","",LOOKUP(FE9,'aux 1'!$A$12:$A$231,'aux 1'!$AP$12:$AP$231))</f>
        <v/>
      </c>
      <c r="FF30" s="182" t="str">
        <f>IF(FF9="","",LOOKUP(FF9,'aux 1'!$A$12:$A$231,'aux 1'!$AP$12:$AP$231))</f>
        <v/>
      </c>
      <c r="FG30" s="184" t="str">
        <f>IF(FG9="","",LOOKUP(FG9,'aux 1'!$A$12:$A$231,'aux 1'!$AP$12:$AP$231))</f>
        <v/>
      </c>
      <c r="FH30" s="184" t="str">
        <f>IF(FH9="","",LOOKUP(FH9,'aux 1'!$A$12:$A$231,'aux 1'!$AP$12:$AP$231))</f>
        <v/>
      </c>
      <c r="FI30" s="184" t="str">
        <f>IF(FI9="","",LOOKUP(FI9,'aux 1'!$A$12:$A$231,'aux 1'!$AP$12:$AP$231))</f>
        <v/>
      </c>
      <c r="FJ30" s="184" t="str">
        <f>IF(FJ9="","",LOOKUP(FJ9,'aux 1'!$A$12:$A$231,'aux 1'!$AP$12:$AP$231))</f>
        <v/>
      </c>
      <c r="FK30" s="184" t="str">
        <f>IF(FK9="","",LOOKUP(FK9,'aux 1'!$A$12:$A$231,'aux 1'!$AP$12:$AP$231))</f>
        <v/>
      </c>
      <c r="FL30" s="182" t="str">
        <f>IF(FL9="","",LOOKUP(FL9,'aux 1'!$A$12:$A$231,'aux 1'!$AP$12:$AP$231))</f>
        <v/>
      </c>
      <c r="FM30" s="182" t="str">
        <f>IF(FM9="","",LOOKUP(FM9,'aux 1'!$A$12:$A$231,'aux 1'!$AP$12:$AP$231))</f>
        <v/>
      </c>
      <c r="FN30" s="182" t="str">
        <f>IF(FN9="","",LOOKUP(FN9,'aux 1'!$A$12:$A$231,'aux 1'!$AP$12:$AP$231))</f>
        <v/>
      </c>
      <c r="FO30" s="182" t="str">
        <f>IF(FO9="","",LOOKUP(FO9,'aux 1'!$A$12:$A$231,'aux 1'!$AP$12:$AP$231))</f>
        <v/>
      </c>
      <c r="FP30" s="184" t="str">
        <f>IF(FP9="","",LOOKUP(FP9,'aux 1'!$A$12:$A$231,'aux 1'!$AP$12:$AP$231))</f>
        <v/>
      </c>
      <c r="FQ30" s="184" t="str">
        <f>IF(FQ9="","",LOOKUP(FQ9,'aux 1'!$A$12:$A$231,'aux 1'!$AP$12:$AP$231))</f>
        <v/>
      </c>
      <c r="FR30" s="184" t="str">
        <f>IF(FR9="","",LOOKUP(FR9,'aux 1'!$A$12:$A$231,'aux 1'!$AP$12:$AP$231))</f>
        <v/>
      </c>
      <c r="FS30" s="184" t="str">
        <f>IF(FS9="","",LOOKUP(FS9,'aux 1'!$A$12:$A$231,'aux 1'!$AP$12:$AP$231))</f>
        <v/>
      </c>
      <c r="FT30" s="184" t="str">
        <f>IF(FT9="","",LOOKUP(FT9,'aux 1'!$A$12:$A$231,'aux 1'!$AP$12:$AP$231))</f>
        <v/>
      </c>
      <c r="FU30" s="182" t="str">
        <f>IF(FU9="","",LOOKUP(FU9,'aux 1'!$A$12:$A$231,'aux 1'!$AP$12:$AP$231))</f>
        <v/>
      </c>
      <c r="FV30" s="182" t="str">
        <f>IF(FV9="","",LOOKUP(FV9,'aux 1'!$A$12:$A$231,'aux 1'!$AP$12:$AP$231))</f>
        <v/>
      </c>
      <c r="FW30" s="182" t="str">
        <f>IF(FW9="","",LOOKUP(FW9,'aux 1'!$A$12:$A$231,'aux 1'!$AP$12:$AP$231))</f>
        <v/>
      </c>
      <c r="FX30" s="182" t="str">
        <f>IF(FX9="","",LOOKUP(FX9,'aux 1'!$A$12:$A$231,'aux 1'!$AP$12:$AP$231))</f>
        <v/>
      </c>
      <c r="FY30" s="184" t="str">
        <f>IF(FY9="","",LOOKUP(FY9,'aux 1'!$A$12:$A$231,'aux 1'!$AP$12:$AP$231))</f>
        <v/>
      </c>
      <c r="FZ30" s="184" t="str">
        <f>IF(FZ9="","",LOOKUP(FZ9,'aux 1'!$A$12:$A$231,'aux 1'!$AP$12:$AP$231))</f>
        <v/>
      </c>
      <c r="GA30" s="184" t="str">
        <f>IF(GA9="","",LOOKUP(GA9,'aux 1'!$A$12:$A$231,'aux 1'!$AP$12:$AP$231))</f>
        <v/>
      </c>
      <c r="GB30" s="184" t="str">
        <f>IF(GB9="","",LOOKUP(GB9,'aux 1'!$A$12:$A$231,'aux 1'!$AP$12:$AP$231))</f>
        <v/>
      </c>
      <c r="GC30" s="184" t="str">
        <f>IF(GC9="","",LOOKUP(GC9,'aux 1'!$A$12:$A$231,'aux 1'!$AP$12:$AP$231))</f>
        <v/>
      </c>
      <c r="GD30" s="182" t="str">
        <f>IF(GD9="","",LOOKUP(GD9,'aux 1'!$A$12:$A$231,'aux 1'!$AP$12:$AP$231))</f>
        <v/>
      </c>
      <c r="GE30" s="182" t="str">
        <f>IF(GE9="","",LOOKUP(GE9,'aux 1'!$A$12:$A$231,'aux 1'!$AP$12:$AP$231))</f>
        <v/>
      </c>
      <c r="GF30" s="182" t="str">
        <f>IF(GF9="","",LOOKUP(GF9,'aux 1'!$A$12:$A$231,'aux 1'!$AP$12:$AP$231))</f>
        <v/>
      </c>
      <c r="GG30" s="182" t="str">
        <f>IF(GG9="","",LOOKUP(GG9,'aux 1'!$A$12:$A$231,'aux 1'!$AP$12:$AP$231))</f>
        <v/>
      </c>
      <c r="GH30" s="184" t="str">
        <f>IF(GH9="","",LOOKUP(GH9,'aux 1'!$A$12:$A$231,'aux 1'!$AP$12:$AP$231))</f>
        <v/>
      </c>
      <c r="GI30" s="184" t="str">
        <f>IF(GI9="","",LOOKUP(GI9,'aux 1'!$A$12:$A$231,'aux 1'!$AP$12:$AP$231))</f>
        <v/>
      </c>
      <c r="GJ30" s="184" t="str">
        <f>IF(GJ9="","",LOOKUP(GJ9,'aux 1'!$A$12:$A$231,'aux 1'!$AP$12:$AP$231))</f>
        <v/>
      </c>
      <c r="GK30" s="184" t="str">
        <f>IF(GK9="","",LOOKUP(GK9,'aux 1'!$A$12:$A$231,'aux 1'!$AP$12:$AP$231))</f>
        <v/>
      </c>
      <c r="GL30" s="184" t="str">
        <f>IF(GL9="","",LOOKUP(GL9,'aux 1'!$A$12:$A$231,'aux 1'!$AP$12:$AP$231))</f>
        <v/>
      </c>
      <c r="GM30" s="182" t="str">
        <f>IF(GM9="","",LOOKUP(GM9,'aux 1'!$A$12:$A$231,'aux 1'!$AP$12:$AP$231))</f>
        <v/>
      </c>
      <c r="GN30" s="182" t="str">
        <f>IF(GN9="","",LOOKUP(GN9,'aux 1'!$A$12:$A$231,'aux 1'!$AP$12:$AP$231))</f>
        <v/>
      </c>
      <c r="GO30" s="182" t="str">
        <f>IF(GO9="","",LOOKUP(GO9,'aux 1'!$A$12:$A$231,'aux 1'!$AP$12:$AP$231))</f>
        <v/>
      </c>
      <c r="GP30" s="182" t="str">
        <f>IF(GP9="","",LOOKUP(GP9,'aux 1'!$A$12:$A$231,'aux 1'!$AP$12:$AP$231))</f>
        <v/>
      </c>
      <c r="GQ30" s="184" t="str">
        <f>IF(GQ9="","",LOOKUP(GQ9,'aux 1'!$A$12:$A$231,'aux 1'!$AP$12:$AP$231))</f>
        <v/>
      </c>
      <c r="GR30" s="184" t="str">
        <f>IF(GR9="","",LOOKUP(GR9,'aux 1'!$A$12:$A$231,'aux 1'!$AP$12:$AP$231))</f>
        <v/>
      </c>
      <c r="GS30" s="184" t="str">
        <f>IF(GS9="","",LOOKUP(GS9,'aux 1'!$A$12:$A$231,'aux 1'!$AP$12:$AP$231))</f>
        <v/>
      </c>
      <c r="GT30" s="184" t="str">
        <f>IF(GT9="","",LOOKUP(GT9,'aux 1'!$A$12:$A$231,'aux 1'!$AP$12:$AP$231))</f>
        <v/>
      </c>
      <c r="GU30" s="184" t="str">
        <f>IF(GU9="","",LOOKUP(GU9,'aux 1'!$A$12:$A$231,'aux 1'!$AP$12:$AP$231))</f>
        <v/>
      </c>
      <c r="GV30" s="182" t="str">
        <f>IF(GV9="","",LOOKUP(GV9,'aux 1'!$A$12:$A$231,'aux 1'!$AP$12:$AP$231))</f>
        <v/>
      </c>
      <c r="GW30" s="182" t="str">
        <f>IF(GW9="","",LOOKUP(GW9,'aux 1'!$A$12:$A$231,'aux 1'!$AP$12:$AP$231))</f>
        <v/>
      </c>
      <c r="GX30" s="182" t="str">
        <f>IF(GX9="","",LOOKUP(GX9,'aux 1'!$A$12:$A$231,'aux 1'!$AP$12:$AP$231))</f>
        <v/>
      </c>
      <c r="GY30" s="182" t="str">
        <f>IF(GY9="","",LOOKUP(GY9,'aux 1'!$A$12:$A$231,'aux 1'!$AP$12:$AP$231))</f>
        <v/>
      </c>
      <c r="GZ30" s="184" t="str">
        <f>IF(GZ9="","",LOOKUP(GZ9,'aux 1'!$A$12:$A$231,'aux 1'!$AP$12:$AP$231))</f>
        <v/>
      </c>
      <c r="HA30" s="184" t="str">
        <f>IF(HA9="","",LOOKUP(HA9,'aux 1'!$A$12:$A$231,'aux 1'!$AP$12:$AP$231))</f>
        <v/>
      </c>
      <c r="HB30" s="184" t="str">
        <f>IF(HB9="","",LOOKUP(HB9,'aux 1'!$A$12:$A$231,'aux 1'!$AP$12:$AP$231))</f>
        <v/>
      </c>
      <c r="HC30" s="184" t="str">
        <f>IF(HC9="","",LOOKUP(HC9,'aux 1'!$A$12:$A$231,'aux 1'!$AP$12:$AP$231))</f>
        <v/>
      </c>
      <c r="HD30" s="184" t="str">
        <f>IF(HD9="","",LOOKUP(HD9,'aux 1'!$A$12:$A$231,'aux 1'!$AP$12:$AP$231))</f>
        <v/>
      </c>
      <c r="HE30" s="182" t="str">
        <f>IF(HE9="","",LOOKUP(HE9,'aux 1'!$A$12:$A$231,'aux 1'!$AP$12:$AP$231))</f>
        <v/>
      </c>
      <c r="HF30" s="182" t="str">
        <f>IF(HF9="","",LOOKUP(HF9,'aux 1'!$A$12:$A$231,'aux 1'!$AP$12:$AP$231))</f>
        <v/>
      </c>
      <c r="HG30" s="182" t="str">
        <f>IF(HG9="","",LOOKUP(HG9,'aux 1'!$A$12:$A$231,'aux 1'!$AP$12:$AP$231))</f>
        <v/>
      </c>
      <c r="HH30" s="182" t="str">
        <f>IF(HH9="","",LOOKUP(HH9,'aux 1'!$A$12:$A$231,'aux 1'!$AP$12:$AP$231))</f>
        <v/>
      </c>
      <c r="HI30" s="184" t="str">
        <f>IF(HI9="","",LOOKUP(HI9,'aux 1'!$A$12:$A$231,'aux 1'!$AP$12:$AP$231))</f>
        <v/>
      </c>
      <c r="HJ30" s="184" t="str">
        <f>IF(HJ9="","",LOOKUP(HJ9,'aux 1'!$A$12:$A$231,'aux 1'!$AP$12:$AP$231))</f>
        <v/>
      </c>
      <c r="HK30" s="184" t="str">
        <f>IF(HK9="","",LOOKUP(HK9,'aux 1'!$A$12:$A$231,'aux 1'!$AP$12:$AP$231))</f>
        <v/>
      </c>
      <c r="HL30" s="184" t="str">
        <f>IF(HL9="","",LOOKUP(HL9,'aux 1'!$A$12:$A$231,'aux 1'!$AP$12:$AP$231))</f>
        <v/>
      </c>
      <c r="HM30" s="184" t="str">
        <f>IF(HM9="","",LOOKUP(HM9,'aux 1'!$A$12:$A$231,'aux 1'!$AP$12:$AP$231))</f>
        <v/>
      </c>
      <c r="HN30" s="182" t="str">
        <f>IF(HN9="","",LOOKUP(HN9,'aux 1'!$A$12:$A$231,'aux 1'!$AP$12:$AP$231))</f>
        <v/>
      </c>
      <c r="HO30" s="182" t="str">
        <f>IF(HO9="","",LOOKUP(HO9,'aux 1'!$A$12:$A$231,'aux 1'!$AP$12:$AP$231))</f>
        <v/>
      </c>
      <c r="HP30" s="182" t="str">
        <f>IF(HP9="","",LOOKUP(HP9,'aux 1'!$A$12:$A$231,'aux 1'!$AP$12:$AP$231))</f>
        <v/>
      </c>
      <c r="HQ30" s="182" t="str">
        <f>IF(HQ9="","",LOOKUP(HQ9,'aux 1'!$A$12:$A$231,'aux 1'!$AP$12:$AP$231))</f>
        <v/>
      </c>
      <c r="HR30" s="184" t="str">
        <f>IF(HR9="","",LOOKUP(HR9,'aux 1'!$A$12:$A$231,'aux 1'!$AP$12:$AP$231))</f>
        <v/>
      </c>
      <c r="HS30" s="184" t="str">
        <f>IF(HS9="","",LOOKUP(HS9,'aux 1'!$A$12:$A$231,'aux 1'!$AP$12:$AP$231))</f>
        <v/>
      </c>
      <c r="HT30" s="184" t="str">
        <f>IF(HT9="","",LOOKUP(HT9,'aux 1'!$A$12:$A$231,'aux 1'!$AP$12:$AP$231))</f>
        <v/>
      </c>
      <c r="HU30" s="184" t="str">
        <f>IF(HU9="","",LOOKUP(HU9,'aux 1'!$A$12:$A$231,'aux 1'!$AP$12:$AP$231))</f>
        <v/>
      </c>
      <c r="HV30" s="184" t="str">
        <f>IF(HV9="","",LOOKUP(HV9,'aux 1'!$A$12:$A$231,'aux 1'!$AP$12:$AP$231))</f>
        <v/>
      </c>
    </row>
    <row r="31" spans="1:230" x14ac:dyDescent="0.25">
      <c r="J31" s="190">
        <f t="shared" si="94"/>
        <v>9</v>
      </c>
      <c r="K31" s="190" t="str">
        <f t="shared" si="95"/>
        <v>-</v>
      </c>
      <c r="L31" s="190">
        <f t="shared" si="93"/>
        <v>10</v>
      </c>
      <c r="M31" s="196" t="str">
        <f>CONCATENATE(AB31,IF(AK31&lt;&gt;""," ",""),AK31,IF(AT31&lt;&gt;""," ",""),AT31,IF(BC31&lt;&gt;""," ",""),BC31,IF(BL31&lt;&gt;""," ",""),BL31,IF(BU31&lt;&gt;""," ",""),BU31,IF(CD31&lt;&gt;""," ",""),CD31,IF(CM31&lt;&gt;""," ",""),CM31,IF(CV31&lt;&gt;""," ",""),CV31,IF(DE31&lt;&gt;""," ",""),DE31,IF(DN31&lt;&gt;""," ",""),DN31,IF(DW31&lt;&gt;""," ",""),DW31,IF(EF31&lt;&gt;""," ",""),EF31,IF(EO31&lt;&gt;""," ",""),EO31,IF(EX31&lt;&gt;""," ",""),EX31,IF(FG31&lt;&gt;""," ",""),FG31,IF(FP31&lt;&gt;""," ",""),FP31,IF(FY31&lt;&gt;""," ",""),FY31,IF(GH31&lt;&gt;""," ",""),GH31,IF(GQ31&lt;&gt;""," ",""),GQ31,IF(GZ31&lt;&gt;""," ",""),GZ31,IF(HI31&lt;&gt;""," ",""),HI31,IF(HR31&lt;&gt;""," ",""),HR31)</f>
        <v/>
      </c>
      <c r="N31" s="196" t="str">
        <f t="shared" si="97"/>
        <v/>
      </c>
      <c r="O31" s="196" t="str">
        <f t="shared" si="98"/>
        <v/>
      </c>
      <c r="P31" s="196" t="str">
        <f t="shared" si="99"/>
        <v/>
      </c>
      <c r="Q31" s="196" t="str">
        <f t="shared" si="100"/>
        <v/>
      </c>
      <c r="W31" s="178">
        <f t="shared" ref="W31:W46" si="101">W30+1</f>
        <v>3</v>
      </c>
      <c r="X31" s="182" t="str">
        <f>IF(X10="","",LOOKUP(X10,'aux 1'!$A$12:$A$231,'aux 1'!$AP$12:$AP$231))</f>
        <v/>
      </c>
      <c r="Y31" s="182" t="str">
        <f>IF(Y10="","",LOOKUP(Y10,'aux 1'!$A$12:$A$231,'aux 1'!$AP$12:$AP$231))</f>
        <v/>
      </c>
      <c r="Z31" s="182" t="str">
        <f>IF(Z10="","",LOOKUP(Z10,'aux 1'!$A$12:$A$231,'aux 1'!$AP$12:$AP$231))</f>
        <v/>
      </c>
      <c r="AA31" s="182" t="str">
        <f>IF(AA10="","",LOOKUP(AA10,'aux 1'!$A$12:$A$231,'aux 1'!$AP$12:$AP$231))</f>
        <v/>
      </c>
      <c r="AB31" s="184" t="str">
        <f>IF(AB10="","",LOOKUP(AB10,'aux 1'!$A$12:$A$231,'aux 1'!$AP$12:$AP$231))</f>
        <v/>
      </c>
      <c r="AC31" s="184" t="str">
        <f>IF(AC10="","",LOOKUP(AC10,'aux 1'!$A$12:$A$231,'aux 1'!$AP$12:$AP$231))</f>
        <v/>
      </c>
      <c r="AD31" s="184" t="str">
        <f>IF(AD10="","",LOOKUP(AD10,'aux 1'!$A$12:$A$231,'aux 1'!$AP$12:$AP$231))</f>
        <v/>
      </c>
      <c r="AE31" s="184" t="str">
        <f>IF(AE10="","",LOOKUP(AE10,'aux 1'!$A$12:$A$231,'aux 1'!$AP$12:$AP$231))</f>
        <v/>
      </c>
      <c r="AF31" s="184" t="str">
        <f>IF(AF10="","",LOOKUP(AF10,'aux 1'!$A$12:$A$231,'aux 1'!$AP$12:$AP$231))</f>
        <v/>
      </c>
      <c r="AG31" s="182" t="str">
        <f>IF(AG10="","",LOOKUP(AG10,'aux 1'!$A$12:$A$231,'aux 1'!$AP$12:$AP$231))</f>
        <v/>
      </c>
      <c r="AH31" s="182" t="str">
        <f>IF(AH10="","",LOOKUP(AH10,'aux 1'!$A$12:$A$231,'aux 1'!$AP$12:$AP$231))</f>
        <v/>
      </c>
      <c r="AI31" s="182" t="str">
        <f>IF(AI10="","",LOOKUP(AI10,'aux 1'!$A$12:$A$231,'aux 1'!$AP$12:$AP$231))</f>
        <v/>
      </c>
      <c r="AJ31" s="182" t="str">
        <f>IF(AJ10="","",LOOKUP(AJ10,'aux 1'!$A$12:$A$231,'aux 1'!$AP$12:$AP$231))</f>
        <v/>
      </c>
      <c r="AK31" s="184" t="str">
        <f>IF(AK10="","",LOOKUP(AK10,'aux 1'!$A$12:$A$231,'aux 1'!$AP$12:$AP$231))</f>
        <v/>
      </c>
      <c r="AL31" s="184" t="str">
        <f>IF(AL10="","",LOOKUP(AL10,'aux 1'!$A$12:$A$231,'aux 1'!$AP$12:$AP$231))</f>
        <v/>
      </c>
      <c r="AM31" s="184" t="str">
        <f>IF(AM10="","",LOOKUP(AM10,'aux 1'!$A$12:$A$231,'aux 1'!$AP$12:$AP$231))</f>
        <v/>
      </c>
      <c r="AN31" s="184" t="str">
        <f>IF(AN10="","",LOOKUP(AN10,'aux 1'!$A$12:$A$231,'aux 1'!$AP$12:$AP$231))</f>
        <v/>
      </c>
      <c r="AO31" s="184" t="str">
        <f>IF(AO10="","",LOOKUP(AO10,'aux 1'!$A$12:$A$231,'aux 1'!$AP$12:$AP$231))</f>
        <v/>
      </c>
      <c r="AP31" s="182" t="str">
        <f>IF(AP10="","",LOOKUP(AP10,'aux 1'!$A$12:$A$231,'aux 1'!$AP$12:$AP$231))</f>
        <v/>
      </c>
      <c r="AQ31" s="182" t="str">
        <f>IF(AQ10="","",LOOKUP(AQ10,'aux 1'!$A$12:$A$231,'aux 1'!$AP$12:$AP$231))</f>
        <v/>
      </c>
      <c r="AR31" s="182" t="str">
        <f>IF(AR10="","",LOOKUP(AR10,'aux 1'!$A$12:$A$231,'aux 1'!$AP$12:$AP$231))</f>
        <v/>
      </c>
      <c r="AS31" s="182" t="str">
        <f>IF(AS10="","",LOOKUP(AS10,'aux 1'!$A$12:$A$231,'aux 1'!$AP$12:$AP$231))</f>
        <v/>
      </c>
      <c r="AT31" s="184" t="str">
        <f>IF(AT10="","",LOOKUP(AT10,'aux 1'!$A$12:$A$231,'aux 1'!$AP$12:$AP$231))</f>
        <v/>
      </c>
      <c r="AU31" s="184" t="str">
        <f>IF(AU10="","",LOOKUP(AU10,'aux 1'!$A$12:$A$231,'aux 1'!$AP$12:$AP$231))</f>
        <v/>
      </c>
      <c r="AV31" s="184" t="str">
        <f>IF(AV10="","",LOOKUP(AV10,'aux 1'!$A$12:$A$231,'aux 1'!$AP$12:$AP$231))</f>
        <v/>
      </c>
      <c r="AW31" s="184" t="str">
        <f>IF(AW10="","",LOOKUP(AW10,'aux 1'!$A$12:$A$231,'aux 1'!$AP$12:$AP$231))</f>
        <v/>
      </c>
      <c r="AX31" s="184" t="str">
        <f>IF(AX10="","",LOOKUP(AX10,'aux 1'!$A$12:$A$231,'aux 1'!$AP$12:$AP$231))</f>
        <v/>
      </c>
      <c r="AY31" s="182" t="str">
        <f>IF(AY10="","",LOOKUP(AY10,'aux 1'!$A$12:$A$231,'aux 1'!$AP$12:$AP$231))</f>
        <v/>
      </c>
      <c r="AZ31" s="182" t="str">
        <f>IF(AZ10="","",LOOKUP(AZ10,'aux 1'!$A$12:$A$231,'aux 1'!$AP$12:$AP$231))</f>
        <v/>
      </c>
      <c r="BA31" s="182" t="str">
        <f>IF(BA10="","",LOOKUP(BA10,'aux 1'!$A$12:$A$231,'aux 1'!$AP$12:$AP$231))</f>
        <v/>
      </c>
      <c r="BB31" s="182" t="str">
        <f>IF(BB10="","",LOOKUP(BB10,'aux 1'!$A$12:$A$231,'aux 1'!$AP$12:$AP$231))</f>
        <v/>
      </c>
      <c r="BC31" s="184" t="str">
        <f>IF(BC10="","",LOOKUP(BC10,'aux 1'!$A$12:$A$231,'aux 1'!$AP$12:$AP$231))</f>
        <v/>
      </c>
      <c r="BD31" s="184" t="str">
        <f>IF(BD10="","",LOOKUP(BD10,'aux 1'!$A$12:$A$231,'aux 1'!$AP$12:$AP$231))</f>
        <v/>
      </c>
      <c r="BE31" s="184" t="str">
        <f>IF(BE10="","",LOOKUP(BE10,'aux 1'!$A$12:$A$231,'aux 1'!$AP$12:$AP$231))</f>
        <v/>
      </c>
      <c r="BF31" s="184" t="str">
        <f>IF(BF10="","",LOOKUP(BF10,'aux 1'!$A$12:$A$231,'aux 1'!$AP$12:$AP$231))</f>
        <v/>
      </c>
      <c r="BG31" s="184" t="str">
        <f>IF(BG10="","",LOOKUP(BG10,'aux 1'!$A$12:$A$231,'aux 1'!$AP$12:$AP$231))</f>
        <v/>
      </c>
      <c r="BH31" s="182" t="str">
        <f>IF(BH10="","",LOOKUP(BH10,'aux 1'!$A$12:$A$231,'aux 1'!$AP$12:$AP$231))</f>
        <v/>
      </c>
      <c r="BI31" s="182" t="str">
        <f>IF(BI10="","",LOOKUP(BI10,'aux 1'!$A$12:$A$231,'aux 1'!$AP$12:$AP$231))</f>
        <v/>
      </c>
      <c r="BJ31" s="182" t="str">
        <f>IF(BJ10="","",LOOKUP(BJ10,'aux 1'!$A$12:$A$231,'aux 1'!$AP$12:$AP$231))</f>
        <v/>
      </c>
      <c r="BK31" s="182" t="str">
        <f>IF(BK10="","",LOOKUP(BK10,'aux 1'!$A$12:$A$231,'aux 1'!$AP$12:$AP$231))</f>
        <v/>
      </c>
      <c r="BL31" s="184" t="str">
        <f>IF(BL10="","",LOOKUP(BL10,'aux 1'!$A$12:$A$231,'aux 1'!$AP$12:$AP$231))</f>
        <v/>
      </c>
      <c r="BM31" s="184" t="str">
        <f>IF(BM10="","",LOOKUP(BM10,'aux 1'!$A$12:$A$231,'aux 1'!$AP$12:$AP$231))</f>
        <v/>
      </c>
      <c r="BN31" s="184" t="str">
        <f>IF(BN10="","",LOOKUP(BN10,'aux 1'!$A$12:$A$231,'aux 1'!$AP$12:$AP$231))</f>
        <v/>
      </c>
      <c r="BO31" s="184" t="str">
        <f>IF(BO10="","",LOOKUP(BO10,'aux 1'!$A$12:$A$231,'aux 1'!$AP$12:$AP$231))</f>
        <v/>
      </c>
      <c r="BP31" s="184" t="str">
        <f>IF(BP10="","",LOOKUP(BP10,'aux 1'!$A$12:$A$231,'aux 1'!$AP$12:$AP$231))</f>
        <v/>
      </c>
      <c r="BQ31" s="182" t="str">
        <f>IF(BQ10="","",LOOKUP(BQ10,'aux 1'!$A$12:$A$231,'aux 1'!$AP$12:$AP$231))</f>
        <v/>
      </c>
      <c r="BR31" s="182" t="str">
        <f>IF(BR10="","",LOOKUP(BR10,'aux 1'!$A$12:$A$231,'aux 1'!$AP$12:$AP$231))</f>
        <v/>
      </c>
      <c r="BS31" s="182" t="str">
        <f>IF(BS10="","",LOOKUP(BS10,'aux 1'!$A$12:$A$231,'aux 1'!$AP$12:$AP$231))</f>
        <v/>
      </c>
      <c r="BT31" s="182" t="str">
        <f>IF(BT10="","",LOOKUP(BT10,'aux 1'!$A$12:$A$231,'aux 1'!$AP$12:$AP$231))</f>
        <v/>
      </c>
      <c r="BU31" s="184" t="str">
        <f>IF(BU10="","",LOOKUP(BU10,'aux 1'!$A$12:$A$231,'aux 1'!$AP$12:$AP$231))</f>
        <v/>
      </c>
      <c r="BV31" s="184" t="str">
        <f>IF(BV10="","",LOOKUP(BV10,'aux 1'!$A$12:$A$231,'aux 1'!$AP$12:$AP$231))</f>
        <v/>
      </c>
      <c r="BW31" s="184" t="str">
        <f>IF(BW10="","",LOOKUP(BW10,'aux 1'!$A$12:$A$231,'aux 1'!$AP$12:$AP$231))</f>
        <v/>
      </c>
      <c r="BX31" s="184" t="str">
        <f>IF(BX10="","",LOOKUP(BX10,'aux 1'!$A$12:$A$231,'aux 1'!$AP$12:$AP$231))</f>
        <v/>
      </c>
      <c r="BY31" s="184" t="str">
        <f>IF(BY10="","",LOOKUP(BY10,'aux 1'!$A$12:$A$231,'aux 1'!$AP$12:$AP$231))</f>
        <v/>
      </c>
      <c r="BZ31" s="182" t="str">
        <f>IF(BZ10="","",LOOKUP(BZ10,'aux 1'!$A$12:$A$231,'aux 1'!$AP$12:$AP$231))</f>
        <v/>
      </c>
      <c r="CA31" s="182" t="str">
        <f>IF(CA10="","",LOOKUP(CA10,'aux 1'!$A$12:$A$231,'aux 1'!$AP$12:$AP$231))</f>
        <v/>
      </c>
      <c r="CB31" s="182" t="str">
        <f>IF(CB10="","",LOOKUP(CB10,'aux 1'!$A$12:$A$231,'aux 1'!$AP$12:$AP$231))</f>
        <v/>
      </c>
      <c r="CC31" s="182" t="str">
        <f>IF(CC10="","",LOOKUP(CC10,'aux 1'!$A$12:$A$231,'aux 1'!$AP$12:$AP$231))</f>
        <v/>
      </c>
      <c r="CD31" s="184" t="str">
        <f>IF(CD10="","",LOOKUP(CD10,'aux 1'!$A$12:$A$231,'aux 1'!$AP$12:$AP$231))</f>
        <v/>
      </c>
      <c r="CE31" s="184" t="str">
        <f>IF(CE10="","",LOOKUP(CE10,'aux 1'!$A$12:$A$231,'aux 1'!$AP$12:$AP$231))</f>
        <v/>
      </c>
      <c r="CF31" s="184" t="str">
        <f>IF(CF10="","",LOOKUP(CF10,'aux 1'!$A$12:$A$231,'aux 1'!$AP$12:$AP$231))</f>
        <v/>
      </c>
      <c r="CG31" s="184" t="str">
        <f>IF(CG10="","",LOOKUP(CG10,'aux 1'!$A$12:$A$231,'aux 1'!$AP$12:$AP$231))</f>
        <v/>
      </c>
      <c r="CH31" s="184" t="str">
        <f>IF(CH10="","",LOOKUP(CH10,'aux 1'!$A$12:$A$231,'aux 1'!$AP$12:$AP$231))</f>
        <v/>
      </c>
      <c r="CI31" s="182" t="str">
        <f>IF(CI10="","",LOOKUP(CI10,'aux 1'!$A$12:$A$231,'aux 1'!$AP$12:$AP$231))</f>
        <v/>
      </c>
      <c r="CJ31" s="182" t="str">
        <f>IF(CJ10="","",LOOKUP(CJ10,'aux 1'!$A$12:$A$231,'aux 1'!$AP$12:$AP$231))</f>
        <v/>
      </c>
      <c r="CK31" s="182" t="str">
        <f>IF(CK10="","",LOOKUP(CK10,'aux 1'!$A$12:$A$231,'aux 1'!$AP$12:$AP$231))</f>
        <v/>
      </c>
      <c r="CL31" s="182" t="str">
        <f>IF(CL10="","",LOOKUP(CL10,'aux 1'!$A$12:$A$231,'aux 1'!$AP$12:$AP$231))</f>
        <v/>
      </c>
      <c r="CM31" s="184" t="str">
        <f>IF(CM10="","",LOOKUP(CM10,'aux 1'!$A$12:$A$231,'aux 1'!$AP$12:$AP$231))</f>
        <v/>
      </c>
      <c r="CN31" s="184" t="str">
        <f>IF(CN10="","",LOOKUP(CN10,'aux 1'!$A$12:$A$231,'aux 1'!$AP$12:$AP$231))</f>
        <v/>
      </c>
      <c r="CO31" s="184" t="str">
        <f>IF(CO10="","",LOOKUP(CO10,'aux 1'!$A$12:$A$231,'aux 1'!$AP$12:$AP$231))</f>
        <v/>
      </c>
      <c r="CP31" s="184" t="str">
        <f>IF(CP10="","",LOOKUP(CP10,'aux 1'!$A$12:$A$231,'aux 1'!$AP$12:$AP$231))</f>
        <v/>
      </c>
      <c r="CQ31" s="184" t="str">
        <f>IF(CQ10="","",LOOKUP(CQ10,'aux 1'!$A$12:$A$231,'aux 1'!$AP$12:$AP$231))</f>
        <v/>
      </c>
      <c r="CR31" s="182" t="str">
        <f>IF(CR10="","",LOOKUP(CR10,'aux 1'!$A$12:$A$231,'aux 1'!$AP$12:$AP$231))</f>
        <v/>
      </c>
      <c r="CS31" s="182" t="str">
        <f>IF(CS10="","",LOOKUP(CS10,'aux 1'!$A$12:$A$231,'aux 1'!$AP$12:$AP$231))</f>
        <v/>
      </c>
      <c r="CT31" s="182" t="str">
        <f>IF(CT10="","",LOOKUP(CT10,'aux 1'!$A$12:$A$231,'aux 1'!$AP$12:$AP$231))</f>
        <v/>
      </c>
      <c r="CU31" s="182" t="str">
        <f>IF(CU10="","",LOOKUP(CU10,'aux 1'!$A$12:$A$231,'aux 1'!$AP$12:$AP$231))</f>
        <v/>
      </c>
      <c r="CV31" s="184" t="str">
        <f>IF(CV10="","",LOOKUP(CV10,'aux 1'!$A$12:$A$231,'aux 1'!$AP$12:$AP$231))</f>
        <v/>
      </c>
      <c r="CW31" s="184" t="str">
        <f>IF(CW10="","",LOOKUP(CW10,'aux 1'!$A$12:$A$231,'aux 1'!$AP$12:$AP$231))</f>
        <v/>
      </c>
      <c r="CX31" s="184" t="str">
        <f>IF(CX10="","",LOOKUP(CX10,'aux 1'!$A$12:$A$231,'aux 1'!$AP$12:$AP$231))</f>
        <v/>
      </c>
      <c r="CY31" s="184" t="str">
        <f>IF(CY10="","",LOOKUP(CY10,'aux 1'!$A$12:$A$231,'aux 1'!$AP$12:$AP$231))</f>
        <v/>
      </c>
      <c r="CZ31" s="184" t="str">
        <f>IF(CZ10="","",LOOKUP(CZ10,'aux 1'!$A$12:$A$231,'aux 1'!$AP$12:$AP$231))</f>
        <v/>
      </c>
      <c r="DA31" s="182" t="str">
        <f>IF(DA10="","",LOOKUP(DA10,'aux 1'!$A$12:$A$231,'aux 1'!$AP$12:$AP$231))</f>
        <v/>
      </c>
      <c r="DB31" s="182" t="str">
        <f>IF(DB10="","",LOOKUP(DB10,'aux 1'!$A$12:$A$231,'aux 1'!$AP$12:$AP$231))</f>
        <v/>
      </c>
      <c r="DC31" s="182" t="str">
        <f>IF(DC10="","",LOOKUP(DC10,'aux 1'!$A$12:$A$231,'aux 1'!$AP$12:$AP$231))</f>
        <v/>
      </c>
      <c r="DD31" s="182" t="str">
        <f>IF(DD10="","",LOOKUP(DD10,'aux 1'!$A$12:$A$231,'aux 1'!$AP$12:$AP$231))</f>
        <v/>
      </c>
      <c r="DE31" s="184" t="str">
        <f>IF(DE10="","",LOOKUP(DE10,'aux 1'!$A$12:$A$231,'aux 1'!$AP$12:$AP$231))</f>
        <v/>
      </c>
      <c r="DF31" s="184" t="str">
        <f>IF(DF10="","",LOOKUP(DF10,'aux 1'!$A$12:$A$231,'aux 1'!$AP$12:$AP$231))</f>
        <v/>
      </c>
      <c r="DG31" s="184" t="str">
        <f>IF(DG10="","",LOOKUP(DG10,'aux 1'!$A$12:$A$231,'aux 1'!$AP$12:$AP$231))</f>
        <v/>
      </c>
      <c r="DH31" s="184" t="str">
        <f>IF(DH10="","",LOOKUP(DH10,'aux 1'!$A$12:$A$231,'aux 1'!$AP$12:$AP$231))</f>
        <v/>
      </c>
      <c r="DI31" s="184" t="str">
        <f>IF(DI10="","",LOOKUP(DI10,'aux 1'!$A$12:$A$231,'aux 1'!$AP$12:$AP$231))</f>
        <v/>
      </c>
      <c r="DJ31" s="182" t="str">
        <f>IF(DJ10="","",LOOKUP(DJ10,'aux 1'!$A$12:$A$231,'aux 1'!$AP$12:$AP$231))</f>
        <v/>
      </c>
      <c r="DK31" s="182" t="str">
        <f>IF(DK10="","",LOOKUP(DK10,'aux 1'!$A$12:$A$231,'aux 1'!$AP$12:$AP$231))</f>
        <v/>
      </c>
      <c r="DL31" s="182" t="str">
        <f>IF(DL10="","",LOOKUP(DL10,'aux 1'!$A$12:$A$231,'aux 1'!$AP$12:$AP$231))</f>
        <v/>
      </c>
      <c r="DM31" s="182" t="str">
        <f>IF(DM10="","",LOOKUP(DM10,'aux 1'!$A$12:$A$231,'aux 1'!$AP$12:$AP$231))</f>
        <v/>
      </c>
      <c r="DN31" s="184" t="str">
        <f>IF(DN10="","",LOOKUP(DN10,'aux 1'!$A$12:$A$231,'aux 1'!$AP$12:$AP$231))</f>
        <v/>
      </c>
      <c r="DO31" s="184" t="str">
        <f>IF(DO10="","",LOOKUP(DO10,'aux 1'!$A$12:$A$231,'aux 1'!$AP$12:$AP$231))</f>
        <v/>
      </c>
      <c r="DP31" s="184" t="str">
        <f>IF(DP10="","",LOOKUP(DP10,'aux 1'!$A$12:$A$231,'aux 1'!$AP$12:$AP$231))</f>
        <v/>
      </c>
      <c r="DQ31" s="184" t="str">
        <f>IF(DQ10="","",LOOKUP(DQ10,'aux 1'!$A$12:$A$231,'aux 1'!$AP$12:$AP$231))</f>
        <v/>
      </c>
      <c r="DR31" s="184" t="str">
        <f>IF(DR10="","",LOOKUP(DR10,'aux 1'!$A$12:$A$231,'aux 1'!$AP$12:$AP$231))</f>
        <v/>
      </c>
      <c r="DS31" s="182" t="str">
        <f>IF(DS10="","",LOOKUP(DS10,'aux 1'!$A$12:$A$231,'aux 1'!$AP$12:$AP$231))</f>
        <v/>
      </c>
      <c r="DT31" s="182" t="str">
        <f>IF(DT10="","",LOOKUP(DT10,'aux 1'!$A$12:$A$231,'aux 1'!$AP$12:$AP$231))</f>
        <v/>
      </c>
      <c r="DU31" s="182" t="str">
        <f>IF(DU10="","",LOOKUP(DU10,'aux 1'!$A$12:$A$231,'aux 1'!$AP$12:$AP$231))</f>
        <v/>
      </c>
      <c r="DV31" s="182" t="str">
        <f>IF(DV10="","",LOOKUP(DV10,'aux 1'!$A$12:$A$231,'aux 1'!$AP$12:$AP$231))</f>
        <v/>
      </c>
      <c r="DW31" s="184" t="str">
        <f>IF(DW10="","",LOOKUP(DW10,'aux 1'!$A$12:$A$231,'aux 1'!$AP$12:$AP$231))</f>
        <v/>
      </c>
      <c r="DX31" s="184" t="str">
        <f>IF(DX10="","",LOOKUP(DX10,'aux 1'!$A$12:$A$231,'aux 1'!$AP$12:$AP$231))</f>
        <v/>
      </c>
      <c r="DY31" s="184" t="str">
        <f>IF(DY10="","",LOOKUP(DY10,'aux 1'!$A$12:$A$231,'aux 1'!$AP$12:$AP$231))</f>
        <v/>
      </c>
      <c r="DZ31" s="184" t="str">
        <f>IF(DZ10="","",LOOKUP(DZ10,'aux 1'!$A$12:$A$231,'aux 1'!$AP$12:$AP$231))</f>
        <v/>
      </c>
      <c r="EA31" s="184" t="str">
        <f>IF(EA10="","",LOOKUP(EA10,'aux 1'!$A$12:$A$231,'aux 1'!$AP$12:$AP$231))</f>
        <v/>
      </c>
      <c r="EB31" s="182" t="str">
        <f>IF(EB10="","",LOOKUP(EB10,'aux 1'!$A$12:$A$231,'aux 1'!$AP$12:$AP$231))</f>
        <v/>
      </c>
      <c r="EC31" s="182" t="str">
        <f>IF(EC10="","",LOOKUP(EC10,'aux 1'!$A$12:$A$231,'aux 1'!$AP$12:$AP$231))</f>
        <v/>
      </c>
      <c r="ED31" s="182" t="str">
        <f>IF(ED10="","",LOOKUP(ED10,'aux 1'!$A$12:$A$231,'aux 1'!$AP$12:$AP$231))</f>
        <v/>
      </c>
      <c r="EE31" s="182" t="str">
        <f>IF(EE10="","",LOOKUP(EE10,'aux 1'!$A$12:$A$231,'aux 1'!$AP$12:$AP$231))</f>
        <v/>
      </c>
      <c r="EF31" s="184" t="str">
        <f>IF(EF10="","",LOOKUP(EF10,'aux 1'!$A$12:$A$231,'aux 1'!$AP$12:$AP$231))</f>
        <v/>
      </c>
      <c r="EG31" s="184" t="str">
        <f>IF(EG10="","",LOOKUP(EG10,'aux 1'!$A$12:$A$231,'aux 1'!$AP$12:$AP$231))</f>
        <v/>
      </c>
      <c r="EH31" s="184" t="str">
        <f>IF(EH10="","",LOOKUP(EH10,'aux 1'!$A$12:$A$231,'aux 1'!$AP$12:$AP$231))</f>
        <v/>
      </c>
      <c r="EI31" s="184" t="str">
        <f>IF(EI10="","",LOOKUP(EI10,'aux 1'!$A$12:$A$231,'aux 1'!$AP$12:$AP$231))</f>
        <v/>
      </c>
      <c r="EJ31" s="184" t="str">
        <f>IF(EJ10="","",LOOKUP(EJ10,'aux 1'!$A$12:$A$231,'aux 1'!$AP$12:$AP$231))</f>
        <v/>
      </c>
      <c r="EK31" s="182" t="str">
        <f>IF(EK10="","",LOOKUP(EK10,'aux 1'!$A$12:$A$231,'aux 1'!$AP$12:$AP$231))</f>
        <v/>
      </c>
      <c r="EL31" s="182" t="str">
        <f>IF(EL10="","",LOOKUP(EL10,'aux 1'!$A$12:$A$231,'aux 1'!$AP$12:$AP$231))</f>
        <v/>
      </c>
      <c r="EM31" s="182" t="str">
        <f>IF(EM10="","",LOOKUP(EM10,'aux 1'!$A$12:$A$231,'aux 1'!$AP$12:$AP$231))</f>
        <v/>
      </c>
      <c r="EN31" s="182" t="str">
        <f>IF(EN10="","",LOOKUP(EN10,'aux 1'!$A$12:$A$231,'aux 1'!$AP$12:$AP$231))</f>
        <v/>
      </c>
      <c r="EO31" s="184" t="str">
        <f>IF(EO10="","",LOOKUP(EO10,'aux 1'!$A$12:$A$231,'aux 1'!$AP$12:$AP$231))</f>
        <v/>
      </c>
      <c r="EP31" s="184" t="str">
        <f>IF(EP10="","",LOOKUP(EP10,'aux 1'!$A$12:$A$231,'aux 1'!$AP$12:$AP$231))</f>
        <v/>
      </c>
      <c r="EQ31" s="184" t="str">
        <f>IF(EQ10="","",LOOKUP(EQ10,'aux 1'!$A$12:$A$231,'aux 1'!$AP$12:$AP$231))</f>
        <v/>
      </c>
      <c r="ER31" s="184" t="str">
        <f>IF(ER10="","",LOOKUP(ER10,'aux 1'!$A$12:$A$231,'aux 1'!$AP$12:$AP$231))</f>
        <v/>
      </c>
      <c r="ES31" s="184" t="str">
        <f>IF(ES10="","",LOOKUP(ES10,'aux 1'!$A$12:$A$231,'aux 1'!$AP$12:$AP$231))</f>
        <v/>
      </c>
      <c r="ET31" s="182" t="str">
        <f>IF(ET10="","",LOOKUP(ET10,'aux 1'!$A$12:$A$231,'aux 1'!$AP$12:$AP$231))</f>
        <v/>
      </c>
      <c r="EU31" s="182" t="str">
        <f>IF(EU10="","",LOOKUP(EU10,'aux 1'!$A$12:$A$231,'aux 1'!$AP$12:$AP$231))</f>
        <v/>
      </c>
      <c r="EV31" s="182" t="str">
        <f>IF(EV10="","",LOOKUP(EV10,'aux 1'!$A$12:$A$231,'aux 1'!$AP$12:$AP$231))</f>
        <v/>
      </c>
      <c r="EW31" s="182" t="str">
        <f>IF(EW10="","",LOOKUP(EW10,'aux 1'!$A$12:$A$231,'aux 1'!$AP$12:$AP$231))</f>
        <v/>
      </c>
      <c r="EX31" s="184" t="str">
        <f>IF(EX10="","",LOOKUP(EX10,'aux 1'!$A$12:$A$231,'aux 1'!$AP$12:$AP$231))</f>
        <v/>
      </c>
      <c r="EY31" s="184" t="str">
        <f>IF(EY10="","",LOOKUP(EY10,'aux 1'!$A$12:$A$231,'aux 1'!$AP$12:$AP$231))</f>
        <v/>
      </c>
      <c r="EZ31" s="184" t="str">
        <f>IF(EZ10="","",LOOKUP(EZ10,'aux 1'!$A$12:$A$231,'aux 1'!$AP$12:$AP$231))</f>
        <v/>
      </c>
      <c r="FA31" s="184" t="str">
        <f>IF(FA10="","",LOOKUP(FA10,'aux 1'!$A$12:$A$231,'aux 1'!$AP$12:$AP$231))</f>
        <v/>
      </c>
      <c r="FB31" s="184" t="str">
        <f>IF(FB10="","",LOOKUP(FB10,'aux 1'!$A$12:$A$231,'aux 1'!$AP$12:$AP$231))</f>
        <v/>
      </c>
      <c r="FC31" s="182" t="str">
        <f>IF(FC10="","",LOOKUP(FC10,'aux 1'!$A$12:$A$231,'aux 1'!$AP$12:$AP$231))</f>
        <v/>
      </c>
      <c r="FD31" s="182" t="str">
        <f>IF(FD10="","",LOOKUP(FD10,'aux 1'!$A$12:$A$231,'aux 1'!$AP$12:$AP$231))</f>
        <v/>
      </c>
      <c r="FE31" s="182" t="str">
        <f>IF(FE10="","",LOOKUP(FE10,'aux 1'!$A$12:$A$231,'aux 1'!$AP$12:$AP$231))</f>
        <v/>
      </c>
      <c r="FF31" s="182" t="str">
        <f>IF(FF10="","",LOOKUP(FF10,'aux 1'!$A$12:$A$231,'aux 1'!$AP$12:$AP$231))</f>
        <v/>
      </c>
      <c r="FG31" s="184" t="str">
        <f>IF(FG10="","",LOOKUP(FG10,'aux 1'!$A$12:$A$231,'aux 1'!$AP$12:$AP$231))</f>
        <v/>
      </c>
      <c r="FH31" s="184" t="str">
        <f>IF(FH10="","",LOOKUP(FH10,'aux 1'!$A$12:$A$231,'aux 1'!$AP$12:$AP$231))</f>
        <v/>
      </c>
      <c r="FI31" s="184" t="str">
        <f>IF(FI10="","",LOOKUP(FI10,'aux 1'!$A$12:$A$231,'aux 1'!$AP$12:$AP$231))</f>
        <v/>
      </c>
      <c r="FJ31" s="184" t="str">
        <f>IF(FJ10="","",LOOKUP(FJ10,'aux 1'!$A$12:$A$231,'aux 1'!$AP$12:$AP$231))</f>
        <v/>
      </c>
      <c r="FK31" s="184" t="str">
        <f>IF(FK10="","",LOOKUP(FK10,'aux 1'!$A$12:$A$231,'aux 1'!$AP$12:$AP$231))</f>
        <v/>
      </c>
      <c r="FL31" s="182" t="str">
        <f>IF(FL10="","",LOOKUP(FL10,'aux 1'!$A$12:$A$231,'aux 1'!$AP$12:$AP$231))</f>
        <v/>
      </c>
      <c r="FM31" s="182" t="str">
        <f>IF(FM10="","",LOOKUP(FM10,'aux 1'!$A$12:$A$231,'aux 1'!$AP$12:$AP$231))</f>
        <v/>
      </c>
      <c r="FN31" s="182" t="str">
        <f>IF(FN10="","",LOOKUP(FN10,'aux 1'!$A$12:$A$231,'aux 1'!$AP$12:$AP$231))</f>
        <v/>
      </c>
      <c r="FO31" s="182" t="str">
        <f>IF(FO10="","",LOOKUP(FO10,'aux 1'!$A$12:$A$231,'aux 1'!$AP$12:$AP$231))</f>
        <v/>
      </c>
      <c r="FP31" s="184" t="str">
        <f>IF(FP10="","",LOOKUP(FP10,'aux 1'!$A$12:$A$231,'aux 1'!$AP$12:$AP$231))</f>
        <v/>
      </c>
      <c r="FQ31" s="184" t="str">
        <f>IF(FQ10="","",LOOKUP(FQ10,'aux 1'!$A$12:$A$231,'aux 1'!$AP$12:$AP$231))</f>
        <v/>
      </c>
      <c r="FR31" s="184" t="str">
        <f>IF(FR10="","",LOOKUP(FR10,'aux 1'!$A$12:$A$231,'aux 1'!$AP$12:$AP$231))</f>
        <v/>
      </c>
      <c r="FS31" s="184" t="str">
        <f>IF(FS10="","",LOOKUP(FS10,'aux 1'!$A$12:$A$231,'aux 1'!$AP$12:$AP$231))</f>
        <v/>
      </c>
      <c r="FT31" s="184" t="str">
        <f>IF(FT10="","",LOOKUP(FT10,'aux 1'!$A$12:$A$231,'aux 1'!$AP$12:$AP$231))</f>
        <v/>
      </c>
      <c r="FU31" s="182" t="str">
        <f>IF(FU10="","",LOOKUP(FU10,'aux 1'!$A$12:$A$231,'aux 1'!$AP$12:$AP$231))</f>
        <v/>
      </c>
      <c r="FV31" s="182" t="str">
        <f>IF(FV10="","",LOOKUP(FV10,'aux 1'!$A$12:$A$231,'aux 1'!$AP$12:$AP$231))</f>
        <v/>
      </c>
      <c r="FW31" s="182" t="str">
        <f>IF(FW10="","",LOOKUP(FW10,'aux 1'!$A$12:$A$231,'aux 1'!$AP$12:$AP$231))</f>
        <v/>
      </c>
      <c r="FX31" s="182" t="str">
        <f>IF(FX10="","",LOOKUP(FX10,'aux 1'!$A$12:$A$231,'aux 1'!$AP$12:$AP$231))</f>
        <v/>
      </c>
      <c r="FY31" s="184" t="str">
        <f>IF(FY10="","",LOOKUP(FY10,'aux 1'!$A$12:$A$231,'aux 1'!$AP$12:$AP$231))</f>
        <v/>
      </c>
      <c r="FZ31" s="184" t="str">
        <f>IF(FZ10="","",LOOKUP(FZ10,'aux 1'!$A$12:$A$231,'aux 1'!$AP$12:$AP$231))</f>
        <v/>
      </c>
      <c r="GA31" s="184" t="str">
        <f>IF(GA10="","",LOOKUP(GA10,'aux 1'!$A$12:$A$231,'aux 1'!$AP$12:$AP$231))</f>
        <v/>
      </c>
      <c r="GB31" s="184" t="str">
        <f>IF(GB10="","",LOOKUP(GB10,'aux 1'!$A$12:$A$231,'aux 1'!$AP$12:$AP$231))</f>
        <v/>
      </c>
      <c r="GC31" s="184" t="str">
        <f>IF(GC10="","",LOOKUP(GC10,'aux 1'!$A$12:$A$231,'aux 1'!$AP$12:$AP$231))</f>
        <v/>
      </c>
      <c r="GD31" s="182" t="str">
        <f>IF(GD10="","",LOOKUP(GD10,'aux 1'!$A$12:$A$231,'aux 1'!$AP$12:$AP$231))</f>
        <v/>
      </c>
      <c r="GE31" s="182" t="str">
        <f>IF(GE10="","",LOOKUP(GE10,'aux 1'!$A$12:$A$231,'aux 1'!$AP$12:$AP$231))</f>
        <v/>
      </c>
      <c r="GF31" s="182" t="str">
        <f>IF(GF10="","",LOOKUP(GF10,'aux 1'!$A$12:$A$231,'aux 1'!$AP$12:$AP$231))</f>
        <v/>
      </c>
      <c r="GG31" s="182" t="str">
        <f>IF(GG10="","",LOOKUP(GG10,'aux 1'!$A$12:$A$231,'aux 1'!$AP$12:$AP$231))</f>
        <v/>
      </c>
      <c r="GH31" s="184" t="str">
        <f>IF(GH10="","",LOOKUP(GH10,'aux 1'!$A$12:$A$231,'aux 1'!$AP$12:$AP$231))</f>
        <v/>
      </c>
      <c r="GI31" s="184" t="str">
        <f>IF(GI10="","",LOOKUP(GI10,'aux 1'!$A$12:$A$231,'aux 1'!$AP$12:$AP$231))</f>
        <v/>
      </c>
      <c r="GJ31" s="184" t="str">
        <f>IF(GJ10="","",LOOKUP(GJ10,'aux 1'!$A$12:$A$231,'aux 1'!$AP$12:$AP$231))</f>
        <v/>
      </c>
      <c r="GK31" s="184" t="str">
        <f>IF(GK10="","",LOOKUP(GK10,'aux 1'!$A$12:$A$231,'aux 1'!$AP$12:$AP$231))</f>
        <v/>
      </c>
      <c r="GL31" s="184" t="str">
        <f>IF(GL10="","",LOOKUP(GL10,'aux 1'!$A$12:$A$231,'aux 1'!$AP$12:$AP$231))</f>
        <v/>
      </c>
      <c r="GM31" s="182" t="str">
        <f>IF(GM10="","",LOOKUP(GM10,'aux 1'!$A$12:$A$231,'aux 1'!$AP$12:$AP$231))</f>
        <v/>
      </c>
      <c r="GN31" s="182" t="str">
        <f>IF(GN10="","",LOOKUP(GN10,'aux 1'!$A$12:$A$231,'aux 1'!$AP$12:$AP$231))</f>
        <v/>
      </c>
      <c r="GO31" s="182" t="str">
        <f>IF(GO10="","",LOOKUP(GO10,'aux 1'!$A$12:$A$231,'aux 1'!$AP$12:$AP$231))</f>
        <v/>
      </c>
      <c r="GP31" s="182" t="str">
        <f>IF(GP10="","",LOOKUP(GP10,'aux 1'!$A$12:$A$231,'aux 1'!$AP$12:$AP$231))</f>
        <v/>
      </c>
      <c r="GQ31" s="184" t="str">
        <f>IF(GQ10="","",LOOKUP(GQ10,'aux 1'!$A$12:$A$231,'aux 1'!$AP$12:$AP$231))</f>
        <v/>
      </c>
      <c r="GR31" s="184" t="str">
        <f>IF(GR10="","",LOOKUP(GR10,'aux 1'!$A$12:$A$231,'aux 1'!$AP$12:$AP$231))</f>
        <v/>
      </c>
      <c r="GS31" s="184" t="str">
        <f>IF(GS10="","",LOOKUP(GS10,'aux 1'!$A$12:$A$231,'aux 1'!$AP$12:$AP$231))</f>
        <v/>
      </c>
      <c r="GT31" s="184" t="str">
        <f>IF(GT10="","",LOOKUP(GT10,'aux 1'!$A$12:$A$231,'aux 1'!$AP$12:$AP$231))</f>
        <v/>
      </c>
      <c r="GU31" s="184" t="str">
        <f>IF(GU10="","",LOOKUP(GU10,'aux 1'!$A$12:$A$231,'aux 1'!$AP$12:$AP$231))</f>
        <v/>
      </c>
      <c r="GV31" s="182" t="str">
        <f>IF(GV10="","",LOOKUP(GV10,'aux 1'!$A$12:$A$231,'aux 1'!$AP$12:$AP$231))</f>
        <v/>
      </c>
      <c r="GW31" s="182" t="str">
        <f>IF(GW10="","",LOOKUP(GW10,'aux 1'!$A$12:$A$231,'aux 1'!$AP$12:$AP$231))</f>
        <v/>
      </c>
      <c r="GX31" s="182" t="str">
        <f>IF(GX10="","",LOOKUP(GX10,'aux 1'!$A$12:$A$231,'aux 1'!$AP$12:$AP$231))</f>
        <v/>
      </c>
      <c r="GY31" s="182" t="str">
        <f>IF(GY10="","",LOOKUP(GY10,'aux 1'!$A$12:$A$231,'aux 1'!$AP$12:$AP$231))</f>
        <v/>
      </c>
      <c r="GZ31" s="184" t="str">
        <f>IF(GZ10="","",LOOKUP(GZ10,'aux 1'!$A$12:$A$231,'aux 1'!$AP$12:$AP$231))</f>
        <v/>
      </c>
      <c r="HA31" s="184" t="str">
        <f>IF(HA10="","",LOOKUP(HA10,'aux 1'!$A$12:$A$231,'aux 1'!$AP$12:$AP$231))</f>
        <v/>
      </c>
      <c r="HB31" s="184" t="str">
        <f>IF(HB10="","",LOOKUP(HB10,'aux 1'!$A$12:$A$231,'aux 1'!$AP$12:$AP$231))</f>
        <v/>
      </c>
      <c r="HC31" s="184" t="str">
        <f>IF(HC10="","",LOOKUP(HC10,'aux 1'!$A$12:$A$231,'aux 1'!$AP$12:$AP$231))</f>
        <v/>
      </c>
      <c r="HD31" s="184" t="str">
        <f>IF(HD10="","",LOOKUP(HD10,'aux 1'!$A$12:$A$231,'aux 1'!$AP$12:$AP$231))</f>
        <v/>
      </c>
      <c r="HE31" s="182" t="str">
        <f>IF(HE10="","",LOOKUP(HE10,'aux 1'!$A$12:$A$231,'aux 1'!$AP$12:$AP$231))</f>
        <v/>
      </c>
      <c r="HF31" s="182" t="str">
        <f>IF(HF10="","",LOOKUP(HF10,'aux 1'!$A$12:$A$231,'aux 1'!$AP$12:$AP$231))</f>
        <v/>
      </c>
      <c r="HG31" s="182" t="str">
        <f>IF(HG10="","",LOOKUP(HG10,'aux 1'!$A$12:$A$231,'aux 1'!$AP$12:$AP$231))</f>
        <v/>
      </c>
      <c r="HH31" s="182" t="str">
        <f>IF(HH10="","",LOOKUP(HH10,'aux 1'!$A$12:$A$231,'aux 1'!$AP$12:$AP$231))</f>
        <v/>
      </c>
      <c r="HI31" s="184" t="str">
        <f>IF(HI10="","",LOOKUP(HI10,'aux 1'!$A$12:$A$231,'aux 1'!$AP$12:$AP$231))</f>
        <v/>
      </c>
      <c r="HJ31" s="184" t="str">
        <f>IF(HJ10="","",LOOKUP(HJ10,'aux 1'!$A$12:$A$231,'aux 1'!$AP$12:$AP$231))</f>
        <v/>
      </c>
      <c r="HK31" s="184" t="str">
        <f>IF(HK10="","",LOOKUP(HK10,'aux 1'!$A$12:$A$231,'aux 1'!$AP$12:$AP$231))</f>
        <v/>
      </c>
      <c r="HL31" s="184" t="str">
        <f>IF(HL10="","",LOOKUP(HL10,'aux 1'!$A$12:$A$231,'aux 1'!$AP$12:$AP$231))</f>
        <v/>
      </c>
      <c r="HM31" s="184" t="str">
        <f>IF(HM10="","",LOOKUP(HM10,'aux 1'!$A$12:$A$231,'aux 1'!$AP$12:$AP$231))</f>
        <v/>
      </c>
      <c r="HN31" s="182" t="str">
        <f>IF(HN10="","",LOOKUP(HN10,'aux 1'!$A$12:$A$231,'aux 1'!$AP$12:$AP$231))</f>
        <v/>
      </c>
      <c r="HO31" s="182" t="str">
        <f>IF(HO10="","",LOOKUP(HO10,'aux 1'!$A$12:$A$231,'aux 1'!$AP$12:$AP$231))</f>
        <v/>
      </c>
      <c r="HP31" s="182" t="str">
        <f>IF(HP10="","",LOOKUP(HP10,'aux 1'!$A$12:$A$231,'aux 1'!$AP$12:$AP$231))</f>
        <v/>
      </c>
      <c r="HQ31" s="182" t="str">
        <f>IF(HQ10="","",LOOKUP(HQ10,'aux 1'!$A$12:$A$231,'aux 1'!$AP$12:$AP$231))</f>
        <v/>
      </c>
      <c r="HR31" s="184" t="str">
        <f>IF(HR10="","",LOOKUP(HR10,'aux 1'!$A$12:$A$231,'aux 1'!$AP$12:$AP$231))</f>
        <v/>
      </c>
      <c r="HS31" s="184" t="str">
        <f>IF(HS10="","",LOOKUP(HS10,'aux 1'!$A$12:$A$231,'aux 1'!$AP$12:$AP$231))</f>
        <v/>
      </c>
      <c r="HT31" s="184" t="str">
        <f>IF(HT10="","",LOOKUP(HT10,'aux 1'!$A$12:$A$231,'aux 1'!$AP$12:$AP$231))</f>
        <v/>
      </c>
      <c r="HU31" s="184" t="str">
        <f>IF(HU10="","",LOOKUP(HU10,'aux 1'!$A$12:$A$231,'aux 1'!$AP$12:$AP$231))</f>
        <v/>
      </c>
      <c r="HV31" s="184" t="str">
        <f>IF(HV10="","",LOOKUP(HV10,'aux 1'!$A$12:$A$231,'aux 1'!$AP$12:$AP$231))</f>
        <v/>
      </c>
    </row>
    <row r="32" spans="1:230" x14ac:dyDescent="0.25">
      <c r="J32" s="190">
        <f t="shared" si="94"/>
        <v>10</v>
      </c>
      <c r="K32" s="190" t="str">
        <f t="shared" si="95"/>
        <v>-</v>
      </c>
      <c r="L32" s="190">
        <f t="shared" si="93"/>
        <v>11</v>
      </c>
      <c r="M32" s="196" t="str">
        <f t="shared" si="96"/>
        <v/>
      </c>
      <c r="N32" s="196" t="str">
        <f t="shared" si="97"/>
        <v/>
      </c>
      <c r="O32" s="196" t="str">
        <f t="shared" si="98"/>
        <v/>
      </c>
      <c r="P32" s="196" t="str">
        <f t="shared" si="99"/>
        <v/>
      </c>
      <c r="Q32" s="196" t="str">
        <f t="shared" si="100"/>
        <v/>
      </c>
      <c r="W32" s="178">
        <f t="shared" si="101"/>
        <v>4</v>
      </c>
      <c r="X32" s="182" t="str">
        <f>IF(X11="","",LOOKUP(X11,'aux 1'!$A$12:$A$231,'aux 1'!$AP$12:$AP$231))</f>
        <v/>
      </c>
      <c r="Y32" s="182" t="str">
        <f>IF(Y11="","",LOOKUP(Y11,'aux 1'!$A$12:$A$231,'aux 1'!$AP$12:$AP$231))</f>
        <v/>
      </c>
      <c r="Z32" s="182" t="str">
        <f>IF(Z11="","",LOOKUP(Z11,'aux 1'!$A$12:$A$231,'aux 1'!$AP$12:$AP$231))</f>
        <v/>
      </c>
      <c r="AA32" s="182" t="str">
        <f>IF(AA11="","",LOOKUP(AA11,'aux 1'!$A$12:$A$231,'aux 1'!$AP$12:$AP$231))</f>
        <v/>
      </c>
      <c r="AB32" s="184" t="str">
        <f>IF(AB11="","",LOOKUP(AB11,'aux 1'!$A$12:$A$231,'aux 1'!$AP$12:$AP$231))</f>
        <v/>
      </c>
      <c r="AC32" s="184" t="str">
        <f>IF(AC11="","",LOOKUP(AC11,'aux 1'!$A$12:$A$231,'aux 1'!$AP$12:$AP$231))</f>
        <v/>
      </c>
      <c r="AD32" s="184" t="str">
        <f>IF(AD11="","",LOOKUP(AD11,'aux 1'!$A$12:$A$231,'aux 1'!$AP$12:$AP$231))</f>
        <v/>
      </c>
      <c r="AE32" s="184" t="str">
        <f>IF(AE11="","",LOOKUP(AE11,'aux 1'!$A$12:$A$231,'aux 1'!$AP$12:$AP$231))</f>
        <v/>
      </c>
      <c r="AF32" s="184" t="str">
        <f>IF(AF11="","",LOOKUP(AF11,'aux 1'!$A$12:$A$231,'aux 1'!$AP$12:$AP$231))</f>
        <v/>
      </c>
      <c r="AG32" s="182" t="str">
        <f>IF(AG11="","",LOOKUP(AG11,'aux 1'!$A$12:$A$231,'aux 1'!$AP$12:$AP$231))</f>
        <v/>
      </c>
      <c r="AH32" s="182" t="str">
        <f>IF(AH11="","",LOOKUP(AH11,'aux 1'!$A$12:$A$231,'aux 1'!$AP$12:$AP$231))</f>
        <v/>
      </c>
      <c r="AI32" s="182" t="str">
        <f>IF(AI11="","",LOOKUP(AI11,'aux 1'!$A$12:$A$231,'aux 1'!$AP$12:$AP$231))</f>
        <v/>
      </c>
      <c r="AJ32" s="182" t="str">
        <f>IF(AJ11="","",LOOKUP(AJ11,'aux 1'!$A$12:$A$231,'aux 1'!$AP$12:$AP$231))</f>
        <v/>
      </c>
      <c r="AK32" s="184" t="str">
        <f>IF(AK11="","",LOOKUP(AK11,'aux 1'!$A$12:$A$231,'aux 1'!$AP$12:$AP$231))</f>
        <v/>
      </c>
      <c r="AL32" s="184" t="str">
        <f>IF(AL11="","",LOOKUP(AL11,'aux 1'!$A$12:$A$231,'aux 1'!$AP$12:$AP$231))</f>
        <v/>
      </c>
      <c r="AM32" s="184" t="str">
        <f>IF(AM11="","",LOOKUP(AM11,'aux 1'!$A$12:$A$231,'aux 1'!$AP$12:$AP$231))</f>
        <v/>
      </c>
      <c r="AN32" s="184" t="str">
        <f>IF(AN11="","",LOOKUP(AN11,'aux 1'!$A$12:$A$231,'aux 1'!$AP$12:$AP$231))</f>
        <v/>
      </c>
      <c r="AO32" s="184" t="str">
        <f>IF(AO11="","",LOOKUP(AO11,'aux 1'!$A$12:$A$231,'aux 1'!$AP$12:$AP$231))</f>
        <v/>
      </c>
      <c r="AP32" s="182" t="str">
        <f>IF(AP11="","",LOOKUP(AP11,'aux 1'!$A$12:$A$231,'aux 1'!$AP$12:$AP$231))</f>
        <v/>
      </c>
      <c r="AQ32" s="182" t="str">
        <f>IF(AQ11="","",LOOKUP(AQ11,'aux 1'!$A$12:$A$231,'aux 1'!$AP$12:$AP$231))</f>
        <v/>
      </c>
      <c r="AR32" s="182" t="str">
        <f>IF(AR11="","",LOOKUP(AR11,'aux 1'!$A$12:$A$231,'aux 1'!$AP$12:$AP$231))</f>
        <v/>
      </c>
      <c r="AS32" s="182" t="str">
        <f>IF(AS11="","",LOOKUP(AS11,'aux 1'!$A$12:$A$231,'aux 1'!$AP$12:$AP$231))</f>
        <v/>
      </c>
      <c r="AT32" s="184" t="str">
        <f>IF(AT11="","",LOOKUP(AT11,'aux 1'!$A$12:$A$231,'aux 1'!$AP$12:$AP$231))</f>
        <v/>
      </c>
      <c r="AU32" s="184" t="str">
        <f>IF(AU11="","",LOOKUP(AU11,'aux 1'!$A$12:$A$231,'aux 1'!$AP$12:$AP$231))</f>
        <v/>
      </c>
      <c r="AV32" s="184" t="str">
        <f>IF(AV11="","",LOOKUP(AV11,'aux 1'!$A$12:$A$231,'aux 1'!$AP$12:$AP$231))</f>
        <v/>
      </c>
      <c r="AW32" s="184" t="str">
        <f>IF(AW11="","",LOOKUP(AW11,'aux 1'!$A$12:$A$231,'aux 1'!$AP$12:$AP$231))</f>
        <v/>
      </c>
      <c r="AX32" s="184" t="str">
        <f>IF(AX11="","",LOOKUP(AX11,'aux 1'!$A$12:$A$231,'aux 1'!$AP$12:$AP$231))</f>
        <v/>
      </c>
      <c r="AY32" s="182" t="str">
        <f>IF(AY11="","",LOOKUP(AY11,'aux 1'!$A$12:$A$231,'aux 1'!$AP$12:$AP$231))</f>
        <v/>
      </c>
      <c r="AZ32" s="182" t="str">
        <f>IF(AZ11="","",LOOKUP(AZ11,'aux 1'!$A$12:$A$231,'aux 1'!$AP$12:$AP$231))</f>
        <v/>
      </c>
      <c r="BA32" s="182" t="str">
        <f>IF(BA11="","",LOOKUP(BA11,'aux 1'!$A$12:$A$231,'aux 1'!$AP$12:$AP$231))</f>
        <v/>
      </c>
      <c r="BB32" s="182" t="str">
        <f>IF(BB11="","",LOOKUP(BB11,'aux 1'!$A$12:$A$231,'aux 1'!$AP$12:$AP$231))</f>
        <v/>
      </c>
      <c r="BC32" s="184" t="str">
        <f>IF(BC11="","",LOOKUP(BC11,'aux 1'!$A$12:$A$231,'aux 1'!$AP$12:$AP$231))</f>
        <v/>
      </c>
      <c r="BD32" s="184" t="str">
        <f>IF(BD11="","",LOOKUP(BD11,'aux 1'!$A$12:$A$231,'aux 1'!$AP$12:$AP$231))</f>
        <v/>
      </c>
      <c r="BE32" s="184" t="str">
        <f>IF(BE11="","",LOOKUP(BE11,'aux 1'!$A$12:$A$231,'aux 1'!$AP$12:$AP$231))</f>
        <v/>
      </c>
      <c r="BF32" s="184" t="str">
        <f>IF(BF11="","",LOOKUP(BF11,'aux 1'!$A$12:$A$231,'aux 1'!$AP$12:$AP$231))</f>
        <v/>
      </c>
      <c r="BG32" s="184" t="str">
        <f>IF(BG11="","",LOOKUP(BG11,'aux 1'!$A$12:$A$231,'aux 1'!$AP$12:$AP$231))</f>
        <v/>
      </c>
      <c r="BH32" s="182" t="str">
        <f>IF(BH11="","",LOOKUP(BH11,'aux 1'!$A$12:$A$231,'aux 1'!$AP$12:$AP$231))</f>
        <v/>
      </c>
      <c r="BI32" s="182" t="str">
        <f>IF(BI11="","",LOOKUP(BI11,'aux 1'!$A$12:$A$231,'aux 1'!$AP$12:$AP$231))</f>
        <v/>
      </c>
      <c r="BJ32" s="182" t="str">
        <f>IF(BJ11="","",LOOKUP(BJ11,'aux 1'!$A$12:$A$231,'aux 1'!$AP$12:$AP$231))</f>
        <v/>
      </c>
      <c r="BK32" s="182" t="str">
        <f>IF(BK11="","",LOOKUP(BK11,'aux 1'!$A$12:$A$231,'aux 1'!$AP$12:$AP$231))</f>
        <v/>
      </c>
      <c r="BL32" s="184" t="str">
        <f>IF(BL11="","",LOOKUP(BL11,'aux 1'!$A$12:$A$231,'aux 1'!$AP$12:$AP$231))</f>
        <v/>
      </c>
      <c r="BM32" s="184" t="str">
        <f>IF(BM11="","",LOOKUP(BM11,'aux 1'!$A$12:$A$231,'aux 1'!$AP$12:$AP$231))</f>
        <v/>
      </c>
      <c r="BN32" s="184" t="str">
        <f>IF(BN11="","",LOOKUP(BN11,'aux 1'!$A$12:$A$231,'aux 1'!$AP$12:$AP$231))</f>
        <v/>
      </c>
      <c r="BO32" s="184" t="str">
        <f>IF(BO11="","",LOOKUP(BO11,'aux 1'!$A$12:$A$231,'aux 1'!$AP$12:$AP$231))</f>
        <v/>
      </c>
      <c r="BP32" s="184" t="str">
        <f>IF(BP11="","",LOOKUP(BP11,'aux 1'!$A$12:$A$231,'aux 1'!$AP$12:$AP$231))</f>
        <v/>
      </c>
      <c r="BQ32" s="182" t="str">
        <f>IF(BQ11="","",LOOKUP(BQ11,'aux 1'!$A$12:$A$231,'aux 1'!$AP$12:$AP$231))</f>
        <v/>
      </c>
      <c r="BR32" s="182" t="str">
        <f>IF(BR11="","",LOOKUP(BR11,'aux 1'!$A$12:$A$231,'aux 1'!$AP$12:$AP$231))</f>
        <v/>
      </c>
      <c r="BS32" s="182" t="str">
        <f>IF(BS11="","",LOOKUP(BS11,'aux 1'!$A$12:$A$231,'aux 1'!$AP$12:$AP$231))</f>
        <v/>
      </c>
      <c r="BT32" s="182" t="str">
        <f>IF(BT11="","",LOOKUP(BT11,'aux 1'!$A$12:$A$231,'aux 1'!$AP$12:$AP$231))</f>
        <v/>
      </c>
      <c r="BU32" s="184" t="str">
        <f>IF(BU11="","",LOOKUP(BU11,'aux 1'!$A$12:$A$231,'aux 1'!$AP$12:$AP$231))</f>
        <v/>
      </c>
      <c r="BV32" s="184" t="str">
        <f>IF(BV11="","",LOOKUP(BV11,'aux 1'!$A$12:$A$231,'aux 1'!$AP$12:$AP$231))</f>
        <v/>
      </c>
      <c r="BW32" s="184" t="str">
        <f>IF(BW11="","",LOOKUP(BW11,'aux 1'!$A$12:$A$231,'aux 1'!$AP$12:$AP$231))</f>
        <v/>
      </c>
      <c r="BX32" s="184" t="str">
        <f>IF(BX11="","",LOOKUP(BX11,'aux 1'!$A$12:$A$231,'aux 1'!$AP$12:$AP$231))</f>
        <v/>
      </c>
      <c r="BY32" s="184" t="str">
        <f>IF(BY11="","",LOOKUP(BY11,'aux 1'!$A$12:$A$231,'aux 1'!$AP$12:$AP$231))</f>
        <v/>
      </c>
      <c r="BZ32" s="182" t="str">
        <f>IF(BZ11="","",LOOKUP(BZ11,'aux 1'!$A$12:$A$231,'aux 1'!$AP$12:$AP$231))</f>
        <v/>
      </c>
      <c r="CA32" s="182" t="str">
        <f>IF(CA11="","",LOOKUP(CA11,'aux 1'!$A$12:$A$231,'aux 1'!$AP$12:$AP$231))</f>
        <v/>
      </c>
      <c r="CB32" s="182" t="str">
        <f>IF(CB11="","",LOOKUP(CB11,'aux 1'!$A$12:$A$231,'aux 1'!$AP$12:$AP$231))</f>
        <v/>
      </c>
      <c r="CC32" s="182" t="str">
        <f>IF(CC11="","",LOOKUP(CC11,'aux 1'!$A$12:$A$231,'aux 1'!$AP$12:$AP$231))</f>
        <v/>
      </c>
      <c r="CD32" s="184" t="str">
        <f>IF(CD11="","",LOOKUP(CD11,'aux 1'!$A$12:$A$231,'aux 1'!$AP$12:$AP$231))</f>
        <v/>
      </c>
      <c r="CE32" s="184" t="str">
        <f>IF(CE11="","",LOOKUP(CE11,'aux 1'!$A$12:$A$231,'aux 1'!$AP$12:$AP$231))</f>
        <v/>
      </c>
      <c r="CF32" s="184" t="str">
        <f>IF(CF11="","",LOOKUP(CF11,'aux 1'!$A$12:$A$231,'aux 1'!$AP$12:$AP$231))</f>
        <v/>
      </c>
      <c r="CG32" s="184" t="str">
        <f>IF(CG11="","",LOOKUP(CG11,'aux 1'!$A$12:$A$231,'aux 1'!$AP$12:$AP$231))</f>
        <v/>
      </c>
      <c r="CH32" s="184" t="str">
        <f>IF(CH11="","",LOOKUP(CH11,'aux 1'!$A$12:$A$231,'aux 1'!$AP$12:$AP$231))</f>
        <v/>
      </c>
      <c r="CI32" s="182" t="str">
        <f>IF(CI11="","",LOOKUP(CI11,'aux 1'!$A$12:$A$231,'aux 1'!$AP$12:$AP$231))</f>
        <v/>
      </c>
      <c r="CJ32" s="182" t="str">
        <f>IF(CJ11="","",LOOKUP(CJ11,'aux 1'!$A$12:$A$231,'aux 1'!$AP$12:$AP$231))</f>
        <v/>
      </c>
      <c r="CK32" s="182" t="str">
        <f>IF(CK11="","",LOOKUP(CK11,'aux 1'!$A$12:$A$231,'aux 1'!$AP$12:$AP$231))</f>
        <v/>
      </c>
      <c r="CL32" s="182" t="str">
        <f>IF(CL11="","",LOOKUP(CL11,'aux 1'!$A$12:$A$231,'aux 1'!$AP$12:$AP$231))</f>
        <v/>
      </c>
      <c r="CM32" s="184" t="str">
        <f>IF(CM11="","",LOOKUP(CM11,'aux 1'!$A$12:$A$231,'aux 1'!$AP$12:$AP$231))</f>
        <v/>
      </c>
      <c r="CN32" s="184" t="str">
        <f>IF(CN11="","",LOOKUP(CN11,'aux 1'!$A$12:$A$231,'aux 1'!$AP$12:$AP$231))</f>
        <v/>
      </c>
      <c r="CO32" s="184" t="str">
        <f>IF(CO11="","",LOOKUP(CO11,'aux 1'!$A$12:$A$231,'aux 1'!$AP$12:$AP$231))</f>
        <v/>
      </c>
      <c r="CP32" s="184" t="str">
        <f>IF(CP11="","",LOOKUP(CP11,'aux 1'!$A$12:$A$231,'aux 1'!$AP$12:$AP$231))</f>
        <v/>
      </c>
      <c r="CQ32" s="184" t="str">
        <f>IF(CQ11="","",LOOKUP(CQ11,'aux 1'!$A$12:$A$231,'aux 1'!$AP$12:$AP$231))</f>
        <v/>
      </c>
      <c r="CR32" s="182" t="str">
        <f>IF(CR11="","",LOOKUP(CR11,'aux 1'!$A$12:$A$231,'aux 1'!$AP$12:$AP$231))</f>
        <v/>
      </c>
      <c r="CS32" s="182" t="str">
        <f>IF(CS11="","",LOOKUP(CS11,'aux 1'!$A$12:$A$231,'aux 1'!$AP$12:$AP$231))</f>
        <v/>
      </c>
      <c r="CT32" s="182" t="str">
        <f>IF(CT11="","",LOOKUP(CT11,'aux 1'!$A$12:$A$231,'aux 1'!$AP$12:$AP$231))</f>
        <v/>
      </c>
      <c r="CU32" s="182" t="str">
        <f>IF(CU11="","",LOOKUP(CU11,'aux 1'!$A$12:$A$231,'aux 1'!$AP$12:$AP$231))</f>
        <v/>
      </c>
      <c r="CV32" s="184" t="str">
        <f>IF(CV11="","",LOOKUP(CV11,'aux 1'!$A$12:$A$231,'aux 1'!$AP$12:$AP$231))</f>
        <v/>
      </c>
      <c r="CW32" s="184" t="str">
        <f>IF(CW11="","",LOOKUP(CW11,'aux 1'!$A$12:$A$231,'aux 1'!$AP$12:$AP$231))</f>
        <v/>
      </c>
      <c r="CX32" s="184" t="str">
        <f>IF(CX11="","",LOOKUP(CX11,'aux 1'!$A$12:$A$231,'aux 1'!$AP$12:$AP$231))</f>
        <v/>
      </c>
      <c r="CY32" s="184" t="str">
        <f>IF(CY11="","",LOOKUP(CY11,'aux 1'!$A$12:$A$231,'aux 1'!$AP$12:$AP$231))</f>
        <v/>
      </c>
      <c r="CZ32" s="184" t="str">
        <f>IF(CZ11="","",LOOKUP(CZ11,'aux 1'!$A$12:$A$231,'aux 1'!$AP$12:$AP$231))</f>
        <v/>
      </c>
      <c r="DA32" s="182" t="str">
        <f>IF(DA11="","",LOOKUP(DA11,'aux 1'!$A$12:$A$231,'aux 1'!$AP$12:$AP$231))</f>
        <v/>
      </c>
      <c r="DB32" s="182" t="str">
        <f>IF(DB11="","",LOOKUP(DB11,'aux 1'!$A$12:$A$231,'aux 1'!$AP$12:$AP$231))</f>
        <v/>
      </c>
      <c r="DC32" s="182" t="str">
        <f>IF(DC11="","",LOOKUP(DC11,'aux 1'!$A$12:$A$231,'aux 1'!$AP$12:$AP$231))</f>
        <v/>
      </c>
      <c r="DD32" s="182" t="str">
        <f>IF(DD11="","",LOOKUP(DD11,'aux 1'!$A$12:$A$231,'aux 1'!$AP$12:$AP$231))</f>
        <v/>
      </c>
      <c r="DE32" s="184" t="str">
        <f>IF(DE11="","",LOOKUP(DE11,'aux 1'!$A$12:$A$231,'aux 1'!$AP$12:$AP$231))</f>
        <v/>
      </c>
      <c r="DF32" s="184" t="str">
        <f>IF(DF11="","",LOOKUP(DF11,'aux 1'!$A$12:$A$231,'aux 1'!$AP$12:$AP$231))</f>
        <v/>
      </c>
      <c r="DG32" s="184" t="str">
        <f>IF(DG11="","",LOOKUP(DG11,'aux 1'!$A$12:$A$231,'aux 1'!$AP$12:$AP$231))</f>
        <v/>
      </c>
      <c r="DH32" s="184" t="str">
        <f>IF(DH11="","",LOOKUP(DH11,'aux 1'!$A$12:$A$231,'aux 1'!$AP$12:$AP$231))</f>
        <v/>
      </c>
      <c r="DI32" s="184" t="str">
        <f>IF(DI11="","",LOOKUP(DI11,'aux 1'!$A$12:$A$231,'aux 1'!$AP$12:$AP$231))</f>
        <v/>
      </c>
      <c r="DJ32" s="182" t="str">
        <f>IF(DJ11="","",LOOKUP(DJ11,'aux 1'!$A$12:$A$231,'aux 1'!$AP$12:$AP$231))</f>
        <v/>
      </c>
      <c r="DK32" s="182" t="str">
        <f>IF(DK11="","",LOOKUP(DK11,'aux 1'!$A$12:$A$231,'aux 1'!$AP$12:$AP$231))</f>
        <v/>
      </c>
      <c r="DL32" s="182" t="str">
        <f>IF(DL11="","",LOOKUP(DL11,'aux 1'!$A$12:$A$231,'aux 1'!$AP$12:$AP$231))</f>
        <v/>
      </c>
      <c r="DM32" s="182" t="str">
        <f>IF(DM11="","",LOOKUP(DM11,'aux 1'!$A$12:$A$231,'aux 1'!$AP$12:$AP$231))</f>
        <v/>
      </c>
      <c r="DN32" s="184" t="str">
        <f>IF(DN11="","",LOOKUP(DN11,'aux 1'!$A$12:$A$231,'aux 1'!$AP$12:$AP$231))</f>
        <v/>
      </c>
      <c r="DO32" s="184" t="str">
        <f>IF(DO11="","",LOOKUP(DO11,'aux 1'!$A$12:$A$231,'aux 1'!$AP$12:$AP$231))</f>
        <v/>
      </c>
      <c r="DP32" s="184" t="str">
        <f>IF(DP11="","",LOOKUP(DP11,'aux 1'!$A$12:$A$231,'aux 1'!$AP$12:$AP$231))</f>
        <v/>
      </c>
      <c r="DQ32" s="184" t="str">
        <f>IF(DQ11="","",LOOKUP(DQ11,'aux 1'!$A$12:$A$231,'aux 1'!$AP$12:$AP$231))</f>
        <v/>
      </c>
      <c r="DR32" s="184" t="str">
        <f>IF(DR11="","",LOOKUP(DR11,'aux 1'!$A$12:$A$231,'aux 1'!$AP$12:$AP$231))</f>
        <v/>
      </c>
      <c r="DS32" s="182" t="str">
        <f>IF(DS11="","",LOOKUP(DS11,'aux 1'!$A$12:$A$231,'aux 1'!$AP$12:$AP$231))</f>
        <v/>
      </c>
      <c r="DT32" s="182" t="str">
        <f>IF(DT11="","",LOOKUP(DT11,'aux 1'!$A$12:$A$231,'aux 1'!$AP$12:$AP$231))</f>
        <v/>
      </c>
      <c r="DU32" s="182" t="str">
        <f>IF(DU11="","",LOOKUP(DU11,'aux 1'!$A$12:$A$231,'aux 1'!$AP$12:$AP$231))</f>
        <v/>
      </c>
      <c r="DV32" s="182" t="str">
        <f>IF(DV11="","",LOOKUP(DV11,'aux 1'!$A$12:$A$231,'aux 1'!$AP$12:$AP$231))</f>
        <v/>
      </c>
      <c r="DW32" s="184" t="str">
        <f>IF(DW11="","",LOOKUP(DW11,'aux 1'!$A$12:$A$231,'aux 1'!$AP$12:$AP$231))</f>
        <v/>
      </c>
      <c r="DX32" s="184" t="str">
        <f>IF(DX11="","",LOOKUP(DX11,'aux 1'!$A$12:$A$231,'aux 1'!$AP$12:$AP$231))</f>
        <v/>
      </c>
      <c r="DY32" s="184" t="str">
        <f>IF(DY11="","",LOOKUP(DY11,'aux 1'!$A$12:$A$231,'aux 1'!$AP$12:$AP$231))</f>
        <v/>
      </c>
      <c r="DZ32" s="184" t="str">
        <f>IF(DZ11="","",LOOKUP(DZ11,'aux 1'!$A$12:$A$231,'aux 1'!$AP$12:$AP$231))</f>
        <v/>
      </c>
      <c r="EA32" s="184" t="str">
        <f>IF(EA11="","",LOOKUP(EA11,'aux 1'!$A$12:$A$231,'aux 1'!$AP$12:$AP$231))</f>
        <v/>
      </c>
      <c r="EB32" s="182" t="str">
        <f>IF(EB11="","",LOOKUP(EB11,'aux 1'!$A$12:$A$231,'aux 1'!$AP$12:$AP$231))</f>
        <v/>
      </c>
      <c r="EC32" s="182" t="str">
        <f>IF(EC11="","",LOOKUP(EC11,'aux 1'!$A$12:$A$231,'aux 1'!$AP$12:$AP$231))</f>
        <v/>
      </c>
      <c r="ED32" s="182" t="str">
        <f>IF(ED11="","",LOOKUP(ED11,'aux 1'!$A$12:$A$231,'aux 1'!$AP$12:$AP$231))</f>
        <v/>
      </c>
      <c r="EE32" s="182" t="str">
        <f>IF(EE11="","",LOOKUP(EE11,'aux 1'!$A$12:$A$231,'aux 1'!$AP$12:$AP$231))</f>
        <v/>
      </c>
      <c r="EF32" s="184" t="str">
        <f>IF(EF11="","",LOOKUP(EF11,'aux 1'!$A$12:$A$231,'aux 1'!$AP$12:$AP$231))</f>
        <v/>
      </c>
      <c r="EG32" s="184" t="str">
        <f>IF(EG11="","",LOOKUP(EG11,'aux 1'!$A$12:$A$231,'aux 1'!$AP$12:$AP$231))</f>
        <v/>
      </c>
      <c r="EH32" s="184" t="str">
        <f>IF(EH11="","",LOOKUP(EH11,'aux 1'!$A$12:$A$231,'aux 1'!$AP$12:$AP$231))</f>
        <v/>
      </c>
      <c r="EI32" s="184" t="str">
        <f>IF(EI11="","",LOOKUP(EI11,'aux 1'!$A$12:$A$231,'aux 1'!$AP$12:$AP$231))</f>
        <v/>
      </c>
      <c r="EJ32" s="184" t="str">
        <f>IF(EJ11="","",LOOKUP(EJ11,'aux 1'!$A$12:$A$231,'aux 1'!$AP$12:$AP$231))</f>
        <v/>
      </c>
      <c r="EK32" s="182" t="str">
        <f>IF(EK11="","",LOOKUP(EK11,'aux 1'!$A$12:$A$231,'aux 1'!$AP$12:$AP$231))</f>
        <v/>
      </c>
      <c r="EL32" s="182" t="str">
        <f>IF(EL11="","",LOOKUP(EL11,'aux 1'!$A$12:$A$231,'aux 1'!$AP$12:$AP$231))</f>
        <v/>
      </c>
      <c r="EM32" s="182" t="str">
        <f>IF(EM11="","",LOOKUP(EM11,'aux 1'!$A$12:$A$231,'aux 1'!$AP$12:$AP$231))</f>
        <v/>
      </c>
      <c r="EN32" s="182" t="str">
        <f>IF(EN11="","",LOOKUP(EN11,'aux 1'!$A$12:$A$231,'aux 1'!$AP$12:$AP$231))</f>
        <v/>
      </c>
      <c r="EO32" s="184" t="str">
        <f>IF(EO11="","",LOOKUP(EO11,'aux 1'!$A$12:$A$231,'aux 1'!$AP$12:$AP$231))</f>
        <v/>
      </c>
      <c r="EP32" s="184" t="str">
        <f>IF(EP11="","",LOOKUP(EP11,'aux 1'!$A$12:$A$231,'aux 1'!$AP$12:$AP$231))</f>
        <v/>
      </c>
      <c r="EQ32" s="184" t="str">
        <f>IF(EQ11="","",LOOKUP(EQ11,'aux 1'!$A$12:$A$231,'aux 1'!$AP$12:$AP$231))</f>
        <v/>
      </c>
      <c r="ER32" s="184" t="str">
        <f>IF(ER11="","",LOOKUP(ER11,'aux 1'!$A$12:$A$231,'aux 1'!$AP$12:$AP$231))</f>
        <v/>
      </c>
      <c r="ES32" s="184" t="str">
        <f>IF(ES11="","",LOOKUP(ES11,'aux 1'!$A$12:$A$231,'aux 1'!$AP$12:$AP$231))</f>
        <v/>
      </c>
      <c r="ET32" s="182" t="str">
        <f>IF(ET11="","",LOOKUP(ET11,'aux 1'!$A$12:$A$231,'aux 1'!$AP$12:$AP$231))</f>
        <v/>
      </c>
      <c r="EU32" s="182" t="str">
        <f>IF(EU11="","",LOOKUP(EU11,'aux 1'!$A$12:$A$231,'aux 1'!$AP$12:$AP$231))</f>
        <v/>
      </c>
      <c r="EV32" s="182" t="str">
        <f>IF(EV11="","",LOOKUP(EV11,'aux 1'!$A$12:$A$231,'aux 1'!$AP$12:$AP$231))</f>
        <v/>
      </c>
      <c r="EW32" s="182" t="str">
        <f>IF(EW11="","",LOOKUP(EW11,'aux 1'!$A$12:$A$231,'aux 1'!$AP$12:$AP$231))</f>
        <v/>
      </c>
      <c r="EX32" s="184" t="str">
        <f>IF(EX11="","",LOOKUP(EX11,'aux 1'!$A$12:$A$231,'aux 1'!$AP$12:$AP$231))</f>
        <v/>
      </c>
      <c r="EY32" s="184" t="str">
        <f>IF(EY11="","",LOOKUP(EY11,'aux 1'!$A$12:$A$231,'aux 1'!$AP$12:$AP$231))</f>
        <v/>
      </c>
      <c r="EZ32" s="184" t="str">
        <f>IF(EZ11="","",LOOKUP(EZ11,'aux 1'!$A$12:$A$231,'aux 1'!$AP$12:$AP$231))</f>
        <v/>
      </c>
      <c r="FA32" s="184" t="str">
        <f>IF(FA11="","",LOOKUP(FA11,'aux 1'!$A$12:$A$231,'aux 1'!$AP$12:$AP$231))</f>
        <v/>
      </c>
      <c r="FB32" s="184" t="str">
        <f>IF(FB11="","",LOOKUP(FB11,'aux 1'!$A$12:$A$231,'aux 1'!$AP$12:$AP$231))</f>
        <v/>
      </c>
      <c r="FC32" s="182" t="str">
        <f>IF(FC11="","",LOOKUP(FC11,'aux 1'!$A$12:$A$231,'aux 1'!$AP$12:$AP$231))</f>
        <v/>
      </c>
      <c r="FD32" s="182" t="str">
        <f>IF(FD11="","",LOOKUP(FD11,'aux 1'!$A$12:$A$231,'aux 1'!$AP$12:$AP$231))</f>
        <v/>
      </c>
      <c r="FE32" s="182" t="str">
        <f>IF(FE11="","",LOOKUP(FE11,'aux 1'!$A$12:$A$231,'aux 1'!$AP$12:$AP$231))</f>
        <v/>
      </c>
      <c r="FF32" s="182" t="str">
        <f>IF(FF11="","",LOOKUP(FF11,'aux 1'!$A$12:$A$231,'aux 1'!$AP$12:$AP$231))</f>
        <v/>
      </c>
      <c r="FG32" s="184" t="str">
        <f>IF(FG11="","",LOOKUP(FG11,'aux 1'!$A$12:$A$231,'aux 1'!$AP$12:$AP$231))</f>
        <v/>
      </c>
      <c r="FH32" s="184" t="str">
        <f>IF(FH11="","",LOOKUP(FH11,'aux 1'!$A$12:$A$231,'aux 1'!$AP$12:$AP$231))</f>
        <v/>
      </c>
      <c r="FI32" s="184" t="str">
        <f>IF(FI11="","",LOOKUP(FI11,'aux 1'!$A$12:$A$231,'aux 1'!$AP$12:$AP$231))</f>
        <v/>
      </c>
      <c r="FJ32" s="184" t="str">
        <f>IF(FJ11="","",LOOKUP(FJ11,'aux 1'!$A$12:$A$231,'aux 1'!$AP$12:$AP$231))</f>
        <v/>
      </c>
      <c r="FK32" s="184" t="str">
        <f>IF(FK11="","",LOOKUP(FK11,'aux 1'!$A$12:$A$231,'aux 1'!$AP$12:$AP$231))</f>
        <v/>
      </c>
      <c r="FL32" s="182" t="str">
        <f>IF(FL11="","",LOOKUP(FL11,'aux 1'!$A$12:$A$231,'aux 1'!$AP$12:$AP$231))</f>
        <v/>
      </c>
      <c r="FM32" s="182" t="str">
        <f>IF(FM11="","",LOOKUP(FM11,'aux 1'!$A$12:$A$231,'aux 1'!$AP$12:$AP$231))</f>
        <v/>
      </c>
      <c r="FN32" s="182" t="str">
        <f>IF(FN11="","",LOOKUP(FN11,'aux 1'!$A$12:$A$231,'aux 1'!$AP$12:$AP$231))</f>
        <v/>
      </c>
      <c r="FO32" s="182" t="str">
        <f>IF(FO11="","",LOOKUP(FO11,'aux 1'!$A$12:$A$231,'aux 1'!$AP$12:$AP$231))</f>
        <v/>
      </c>
      <c r="FP32" s="184" t="str">
        <f>IF(FP11="","",LOOKUP(FP11,'aux 1'!$A$12:$A$231,'aux 1'!$AP$12:$AP$231))</f>
        <v/>
      </c>
      <c r="FQ32" s="184" t="str">
        <f>IF(FQ11="","",LOOKUP(FQ11,'aux 1'!$A$12:$A$231,'aux 1'!$AP$12:$AP$231))</f>
        <v/>
      </c>
      <c r="FR32" s="184" t="str">
        <f>IF(FR11="","",LOOKUP(FR11,'aux 1'!$A$12:$A$231,'aux 1'!$AP$12:$AP$231))</f>
        <v/>
      </c>
      <c r="FS32" s="184" t="str">
        <f>IF(FS11="","",LOOKUP(FS11,'aux 1'!$A$12:$A$231,'aux 1'!$AP$12:$AP$231))</f>
        <v/>
      </c>
      <c r="FT32" s="184" t="str">
        <f>IF(FT11="","",LOOKUP(FT11,'aux 1'!$A$12:$A$231,'aux 1'!$AP$12:$AP$231))</f>
        <v/>
      </c>
      <c r="FU32" s="182" t="str">
        <f>IF(FU11="","",LOOKUP(FU11,'aux 1'!$A$12:$A$231,'aux 1'!$AP$12:$AP$231))</f>
        <v/>
      </c>
      <c r="FV32" s="182" t="str">
        <f>IF(FV11="","",LOOKUP(FV11,'aux 1'!$A$12:$A$231,'aux 1'!$AP$12:$AP$231))</f>
        <v/>
      </c>
      <c r="FW32" s="182" t="str">
        <f>IF(FW11="","",LOOKUP(FW11,'aux 1'!$A$12:$A$231,'aux 1'!$AP$12:$AP$231))</f>
        <v/>
      </c>
      <c r="FX32" s="182" t="str">
        <f>IF(FX11="","",LOOKUP(FX11,'aux 1'!$A$12:$A$231,'aux 1'!$AP$12:$AP$231))</f>
        <v/>
      </c>
      <c r="FY32" s="184" t="str">
        <f>IF(FY11="","",LOOKUP(FY11,'aux 1'!$A$12:$A$231,'aux 1'!$AP$12:$AP$231))</f>
        <v/>
      </c>
      <c r="FZ32" s="184" t="str">
        <f>IF(FZ11="","",LOOKUP(FZ11,'aux 1'!$A$12:$A$231,'aux 1'!$AP$12:$AP$231))</f>
        <v/>
      </c>
      <c r="GA32" s="184" t="str">
        <f>IF(GA11="","",LOOKUP(GA11,'aux 1'!$A$12:$A$231,'aux 1'!$AP$12:$AP$231))</f>
        <v/>
      </c>
      <c r="GB32" s="184" t="str">
        <f>IF(GB11="","",LOOKUP(GB11,'aux 1'!$A$12:$A$231,'aux 1'!$AP$12:$AP$231))</f>
        <v/>
      </c>
      <c r="GC32" s="184" t="str">
        <f>IF(GC11="","",LOOKUP(GC11,'aux 1'!$A$12:$A$231,'aux 1'!$AP$12:$AP$231))</f>
        <v/>
      </c>
      <c r="GD32" s="182" t="str">
        <f>IF(GD11="","",LOOKUP(GD11,'aux 1'!$A$12:$A$231,'aux 1'!$AP$12:$AP$231))</f>
        <v/>
      </c>
      <c r="GE32" s="182" t="str">
        <f>IF(GE11="","",LOOKUP(GE11,'aux 1'!$A$12:$A$231,'aux 1'!$AP$12:$AP$231))</f>
        <v/>
      </c>
      <c r="GF32" s="182" t="str">
        <f>IF(GF11="","",LOOKUP(GF11,'aux 1'!$A$12:$A$231,'aux 1'!$AP$12:$AP$231))</f>
        <v/>
      </c>
      <c r="GG32" s="182" t="str">
        <f>IF(GG11="","",LOOKUP(GG11,'aux 1'!$A$12:$A$231,'aux 1'!$AP$12:$AP$231))</f>
        <v/>
      </c>
      <c r="GH32" s="184" t="str">
        <f>IF(GH11="","",LOOKUP(GH11,'aux 1'!$A$12:$A$231,'aux 1'!$AP$12:$AP$231))</f>
        <v/>
      </c>
      <c r="GI32" s="184" t="str">
        <f>IF(GI11="","",LOOKUP(GI11,'aux 1'!$A$12:$A$231,'aux 1'!$AP$12:$AP$231))</f>
        <v/>
      </c>
      <c r="GJ32" s="184" t="str">
        <f>IF(GJ11="","",LOOKUP(GJ11,'aux 1'!$A$12:$A$231,'aux 1'!$AP$12:$AP$231))</f>
        <v/>
      </c>
      <c r="GK32" s="184" t="str">
        <f>IF(GK11="","",LOOKUP(GK11,'aux 1'!$A$12:$A$231,'aux 1'!$AP$12:$AP$231))</f>
        <v/>
      </c>
      <c r="GL32" s="184" t="str">
        <f>IF(GL11="","",LOOKUP(GL11,'aux 1'!$A$12:$A$231,'aux 1'!$AP$12:$AP$231))</f>
        <v/>
      </c>
      <c r="GM32" s="182" t="str">
        <f>IF(GM11="","",LOOKUP(GM11,'aux 1'!$A$12:$A$231,'aux 1'!$AP$12:$AP$231))</f>
        <v/>
      </c>
      <c r="GN32" s="182" t="str">
        <f>IF(GN11="","",LOOKUP(GN11,'aux 1'!$A$12:$A$231,'aux 1'!$AP$12:$AP$231))</f>
        <v/>
      </c>
      <c r="GO32" s="182" t="str">
        <f>IF(GO11="","",LOOKUP(GO11,'aux 1'!$A$12:$A$231,'aux 1'!$AP$12:$AP$231))</f>
        <v/>
      </c>
      <c r="GP32" s="182" t="str">
        <f>IF(GP11="","",LOOKUP(GP11,'aux 1'!$A$12:$A$231,'aux 1'!$AP$12:$AP$231))</f>
        <v/>
      </c>
      <c r="GQ32" s="184" t="str">
        <f>IF(GQ11="","",LOOKUP(GQ11,'aux 1'!$A$12:$A$231,'aux 1'!$AP$12:$AP$231))</f>
        <v/>
      </c>
      <c r="GR32" s="184" t="str">
        <f>IF(GR11="","",LOOKUP(GR11,'aux 1'!$A$12:$A$231,'aux 1'!$AP$12:$AP$231))</f>
        <v/>
      </c>
      <c r="GS32" s="184" t="str">
        <f>IF(GS11="","",LOOKUP(GS11,'aux 1'!$A$12:$A$231,'aux 1'!$AP$12:$AP$231))</f>
        <v/>
      </c>
      <c r="GT32" s="184" t="str">
        <f>IF(GT11="","",LOOKUP(GT11,'aux 1'!$A$12:$A$231,'aux 1'!$AP$12:$AP$231))</f>
        <v/>
      </c>
      <c r="GU32" s="184" t="str">
        <f>IF(GU11="","",LOOKUP(GU11,'aux 1'!$A$12:$A$231,'aux 1'!$AP$12:$AP$231))</f>
        <v/>
      </c>
      <c r="GV32" s="182" t="str">
        <f>IF(GV11="","",LOOKUP(GV11,'aux 1'!$A$12:$A$231,'aux 1'!$AP$12:$AP$231))</f>
        <v/>
      </c>
      <c r="GW32" s="182" t="str">
        <f>IF(GW11="","",LOOKUP(GW11,'aux 1'!$A$12:$A$231,'aux 1'!$AP$12:$AP$231))</f>
        <v/>
      </c>
      <c r="GX32" s="182" t="str">
        <f>IF(GX11="","",LOOKUP(GX11,'aux 1'!$A$12:$A$231,'aux 1'!$AP$12:$AP$231))</f>
        <v/>
      </c>
      <c r="GY32" s="182" t="str">
        <f>IF(GY11="","",LOOKUP(GY11,'aux 1'!$A$12:$A$231,'aux 1'!$AP$12:$AP$231))</f>
        <v/>
      </c>
      <c r="GZ32" s="184" t="str">
        <f>IF(GZ11="","",LOOKUP(GZ11,'aux 1'!$A$12:$A$231,'aux 1'!$AP$12:$AP$231))</f>
        <v/>
      </c>
      <c r="HA32" s="184" t="str">
        <f>IF(HA11="","",LOOKUP(HA11,'aux 1'!$A$12:$A$231,'aux 1'!$AP$12:$AP$231))</f>
        <v/>
      </c>
      <c r="HB32" s="184" t="str">
        <f>IF(HB11="","",LOOKUP(HB11,'aux 1'!$A$12:$A$231,'aux 1'!$AP$12:$AP$231))</f>
        <v/>
      </c>
      <c r="HC32" s="184" t="str">
        <f>IF(HC11="","",LOOKUP(HC11,'aux 1'!$A$12:$A$231,'aux 1'!$AP$12:$AP$231))</f>
        <v/>
      </c>
      <c r="HD32" s="184" t="str">
        <f>IF(HD11="","",LOOKUP(HD11,'aux 1'!$A$12:$A$231,'aux 1'!$AP$12:$AP$231))</f>
        <v/>
      </c>
      <c r="HE32" s="182" t="str">
        <f>IF(HE11="","",LOOKUP(HE11,'aux 1'!$A$12:$A$231,'aux 1'!$AP$12:$AP$231))</f>
        <v/>
      </c>
      <c r="HF32" s="182" t="str">
        <f>IF(HF11="","",LOOKUP(HF11,'aux 1'!$A$12:$A$231,'aux 1'!$AP$12:$AP$231))</f>
        <v/>
      </c>
      <c r="HG32" s="182" t="str">
        <f>IF(HG11="","",LOOKUP(HG11,'aux 1'!$A$12:$A$231,'aux 1'!$AP$12:$AP$231))</f>
        <v/>
      </c>
      <c r="HH32" s="182" t="str">
        <f>IF(HH11="","",LOOKUP(HH11,'aux 1'!$A$12:$A$231,'aux 1'!$AP$12:$AP$231))</f>
        <v/>
      </c>
      <c r="HI32" s="184" t="str">
        <f>IF(HI11="","",LOOKUP(HI11,'aux 1'!$A$12:$A$231,'aux 1'!$AP$12:$AP$231))</f>
        <v/>
      </c>
      <c r="HJ32" s="184" t="str">
        <f>IF(HJ11="","",LOOKUP(HJ11,'aux 1'!$A$12:$A$231,'aux 1'!$AP$12:$AP$231))</f>
        <v/>
      </c>
      <c r="HK32" s="184" t="str">
        <f>IF(HK11="","",LOOKUP(HK11,'aux 1'!$A$12:$A$231,'aux 1'!$AP$12:$AP$231))</f>
        <v/>
      </c>
      <c r="HL32" s="184" t="str">
        <f>IF(HL11="","",LOOKUP(HL11,'aux 1'!$A$12:$A$231,'aux 1'!$AP$12:$AP$231))</f>
        <v/>
      </c>
      <c r="HM32" s="184" t="str">
        <f>IF(HM11="","",LOOKUP(HM11,'aux 1'!$A$12:$A$231,'aux 1'!$AP$12:$AP$231))</f>
        <v/>
      </c>
      <c r="HN32" s="182" t="str">
        <f>IF(HN11="","",LOOKUP(HN11,'aux 1'!$A$12:$A$231,'aux 1'!$AP$12:$AP$231))</f>
        <v/>
      </c>
      <c r="HO32" s="182" t="str">
        <f>IF(HO11="","",LOOKUP(HO11,'aux 1'!$A$12:$A$231,'aux 1'!$AP$12:$AP$231))</f>
        <v/>
      </c>
      <c r="HP32" s="182" t="str">
        <f>IF(HP11="","",LOOKUP(HP11,'aux 1'!$A$12:$A$231,'aux 1'!$AP$12:$AP$231))</f>
        <v/>
      </c>
      <c r="HQ32" s="182" t="str">
        <f>IF(HQ11="","",LOOKUP(HQ11,'aux 1'!$A$12:$A$231,'aux 1'!$AP$12:$AP$231))</f>
        <v/>
      </c>
      <c r="HR32" s="184" t="str">
        <f>IF(HR11="","",LOOKUP(HR11,'aux 1'!$A$12:$A$231,'aux 1'!$AP$12:$AP$231))</f>
        <v/>
      </c>
      <c r="HS32" s="184" t="str">
        <f>IF(HS11="","",LOOKUP(HS11,'aux 1'!$A$12:$A$231,'aux 1'!$AP$12:$AP$231))</f>
        <v/>
      </c>
      <c r="HT32" s="184" t="str">
        <f>IF(HT11="","",LOOKUP(HT11,'aux 1'!$A$12:$A$231,'aux 1'!$AP$12:$AP$231))</f>
        <v/>
      </c>
      <c r="HU32" s="184" t="str">
        <f>IF(HU11="","",LOOKUP(HU11,'aux 1'!$A$12:$A$231,'aux 1'!$AP$12:$AP$231))</f>
        <v/>
      </c>
      <c r="HV32" s="184" t="str">
        <f>IF(HV11="","",LOOKUP(HV11,'aux 1'!$A$12:$A$231,'aux 1'!$AP$12:$AP$231))</f>
        <v/>
      </c>
    </row>
    <row r="33" spans="10:230" x14ac:dyDescent="0.25">
      <c r="J33" s="190">
        <f t="shared" si="94"/>
        <v>11</v>
      </c>
      <c r="K33" s="190" t="str">
        <f t="shared" si="95"/>
        <v>-</v>
      </c>
      <c r="L33" s="190">
        <f t="shared" si="93"/>
        <v>12</v>
      </c>
      <c r="M33" s="196" t="str">
        <f t="shared" si="96"/>
        <v/>
      </c>
      <c r="N33" s="196" t="str">
        <f t="shared" si="97"/>
        <v/>
      </c>
      <c r="O33" s="196" t="str">
        <f t="shared" si="98"/>
        <v/>
      </c>
      <c r="P33" s="196" t="str">
        <f t="shared" si="99"/>
        <v/>
      </c>
      <c r="Q33" s="196" t="str">
        <f t="shared" si="100"/>
        <v/>
      </c>
      <c r="W33" s="178">
        <f t="shared" si="101"/>
        <v>5</v>
      </c>
      <c r="X33" s="182" t="str">
        <f>IF(X12="","",LOOKUP(X12,'aux 1'!$A$12:$A$231,'aux 1'!$AP$12:$AP$231))</f>
        <v/>
      </c>
      <c r="Y33" s="182" t="str">
        <f>IF(Y12="","",LOOKUP(Y12,'aux 1'!$A$12:$A$231,'aux 1'!$AP$12:$AP$231))</f>
        <v/>
      </c>
      <c r="Z33" s="182" t="str">
        <f>IF(Z12="","",LOOKUP(Z12,'aux 1'!$A$12:$A$231,'aux 1'!$AP$12:$AP$231))</f>
        <v/>
      </c>
      <c r="AA33" s="182" t="str">
        <f>IF(AA12="","",LOOKUP(AA12,'aux 1'!$A$12:$A$231,'aux 1'!$AP$12:$AP$231))</f>
        <v/>
      </c>
      <c r="AB33" s="184" t="str">
        <f>IF(AB12="","",LOOKUP(AB12,'aux 1'!$A$12:$A$231,'aux 1'!$AP$12:$AP$231))</f>
        <v/>
      </c>
      <c r="AC33" s="184" t="str">
        <f>IF(AC12="","",LOOKUP(AC12,'aux 1'!$A$12:$A$231,'aux 1'!$AP$12:$AP$231))</f>
        <v/>
      </c>
      <c r="AD33" s="184" t="str">
        <f>IF(AD12="","",LOOKUP(AD12,'aux 1'!$A$12:$A$231,'aux 1'!$AP$12:$AP$231))</f>
        <v/>
      </c>
      <c r="AE33" s="184" t="str">
        <f>IF(AE12="","",LOOKUP(AE12,'aux 1'!$A$12:$A$231,'aux 1'!$AP$12:$AP$231))</f>
        <v/>
      </c>
      <c r="AF33" s="184" t="str">
        <f>IF(AF12="","",LOOKUP(AF12,'aux 1'!$A$12:$A$231,'aux 1'!$AP$12:$AP$231))</f>
        <v/>
      </c>
      <c r="AG33" s="182" t="str">
        <f>IF(AG12="","",LOOKUP(AG12,'aux 1'!$A$12:$A$231,'aux 1'!$AP$12:$AP$231))</f>
        <v/>
      </c>
      <c r="AH33" s="182" t="str">
        <f>IF(AH12="","",LOOKUP(AH12,'aux 1'!$A$12:$A$231,'aux 1'!$AP$12:$AP$231))</f>
        <v/>
      </c>
      <c r="AI33" s="182" t="str">
        <f>IF(AI12="","",LOOKUP(AI12,'aux 1'!$A$12:$A$231,'aux 1'!$AP$12:$AP$231))</f>
        <v/>
      </c>
      <c r="AJ33" s="182" t="str">
        <f>IF(AJ12="","",LOOKUP(AJ12,'aux 1'!$A$12:$A$231,'aux 1'!$AP$12:$AP$231))</f>
        <v/>
      </c>
      <c r="AK33" s="184" t="str">
        <f>IF(AK12="","",LOOKUP(AK12,'aux 1'!$A$12:$A$231,'aux 1'!$AP$12:$AP$231))</f>
        <v/>
      </c>
      <c r="AL33" s="184" t="str">
        <f>IF(AL12="","",LOOKUP(AL12,'aux 1'!$A$12:$A$231,'aux 1'!$AP$12:$AP$231))</f>
        <v/>
      </c>
      <c r="AM33" s="184" t="str">
        <f>IF(AM12="","",LOOKUP(AM12,'aux 1'!$A$12:$A$231,'aux 1'!$AP$12:$AP$231))</f>
        <v/>
      </c>
      <c r="AN33" s="184" t="str">
        <f>IF(AN12="","",LOOKUP(AN12,'aux 1'!$A$12:$A$231,'aux 1'!$AP$12:$AP$231))</f>
        <v/>
      </c>
      <c r="AO33" s="184" t="str">
        <f>IF(AO12="","",LOOKUP(AO12,'aux 1'!$A$12:$A$231,'aux 1'!$AP$12:$AP$231))</f>
        <v/>
      </c>
      <c r="AP33" s="182" t="str">
        <f>IF(AP12="","",LOOKUP(AP12,'aux 1'!$A$12:$A$231,'aux 1'!$AP$12:$AP$231))</f>
        <v/>
      </c>
      <c r="AQ33" s="182" t="str">
        <f>IF(AQ12="","",LOOKUP(AQ12,'aux 1'!$A$12:$A$231,'aux 1'!$AP$12:$AP$231))</f>
        <v/>
      </c>
      <c r="AR33" s="182" t="str">
        <f>IF(AR12="","",LOOKUP(AR12,'aux 1'!$A$12:$A$231,'aux 1'!$AP$12:$AP$231))</f>
        <v/>
      </c>
      <c r="AS33" s="182" t="str">
        <f>IF(AS12="","",LOOKUP(AS12,'aux 1'!$A$12:$A$231,'aux 1'!$AP$12:$AP$231))</f>
        <v/>
      </c>
      <c r="AT33" s="184" t="str">
        <f>IF(AT12="","",LOOKUP(AT12,'aux 1'!$A$12:$A$231,'aux 1'!$AP$12:$AP$231))</f>
        <v/>
      </c>
      <c r="AU33" s="184" t="str">
        <f>IF(AU12="","",LOOKUP(AU12,'aux 1'!$A$12:$A$231,'aux 1'!$AP$12:$AP$231))</f>
        <v/>
      </c>
      <c r="AV33" s="184" t="str">
        <f>IF(AV12="","",LOOKUP(AV12,'aux 1'!$A$12:$A$231,'aux 1'!$AP$12:$AP$231))</f>
        <v/>
      </c>
      <c r="AW33" s="184" t="str">
        <f>IF(AW12="","",LOOKUP(AW12,'aux 1'!$A$12:$A$231,'aux 1'!$AP$12:$AP$231))</f>
        <v/>
      </c>
      <c r="AX33" s="184" t="str">
        <f>IF(AX12="","",LOOKUP(AX12,'aux 1'!$A$12:$A$231,'aux 1'!$AP$12:$AP$231))</f>
        <v/>
      </c>
      <c r="AY33" s="182" t="str">
        <f>IF(AY12="","",LOOKUP(AY12,'aux 1'!$A$12:$A$231,'aux 1'!$AP$12:$AP$231))</f>
        <v/>
      </c>
      <c r="AZ33" s="182" t="str">
        <f>IF(AZ12="","",LOOKUP(AZ12,'aux 1'!$A$12:$A$231,'aux 1'!$AP$12:$AP$231))</f>
        <v/>
      </c>
      <c r="BA33" s="182" t="str">
        <f>IF(BA12="","",LOOKUP(BA12,'aux 1'!$A$12:$A$231,'aux 1'!$AP$12:$AP$231))</f>
        <v/>
      </c>
      <c r="BB33" s="182" t="str">
        <f>IF(BB12="","",LOOKUP(BB12,'aux 1'!$A$12:$A$231,'aux 1'!$AP$12:$AP$231))</f>
        <v/>
      </c>
      <c r="BC33" s="184" t="str">
        <f>IF(BC12="","",LOOKUP(BC12,'aux 1'!$A$12:$A$231,'aux 1'!$AP$12:$AP$231))</f>
        <v/>
      </c>
      <c r="BD33" s="184" t="str">
        <f>IF(BD12="","",LOOKUP(BD12,'aux 1'!$A$12:$A$231,'aux 1'!$AP$12:$AP$231))</f>
        <v/>
      </c>
      <c r="BE33" s="184" t="str">
        <f>IF(BE12="","",LOOKUP(BE12,'aux 1'!$A$12:$A$231,'aux 1'!$AP$12:$AP$231))</f>
        <v/>
      </c>
      <c r="BF33" s="184" t="str">
        <f>IF(BF12="","",LOOKUP(BF12,'aux 1'!$A$12:$A$231,'aux 1'!$AP$12:$AP$231))</f>
        <v/>
      </c>
      <c r="BG33" s="184" t="str">
        <f>IF(BG12="","",LOOKUP(BG12,'aux 1'!$A$12:$A$231,'aux 1'!$AP$12:$AP$231))</f>
        <v/>
      </c>
      <c r="BH33" s="182" t="str">
        <f>IF(BH12="","",LOOKUP(BH12,'aux 1'!$A$12:$A$231,'aux 1'!$AP$12:$AP$231))</f>
        <v/>
      </c>
      <c r="BI33" s="182" t="str">
        <f>IF(BI12="","",LOOKUP(BI12,'aux 1'!$A$12:$A$231,'aux 1'!$AP$12:$AP$231))</f>
        <v/>
      </c>
      <c r="BJ33" s="182" t="str">
        <f>IF(BJ12="","",LOOKUP(BJ12,'aux 1'!$A$12:$A$231,'aux 1'!$AP$12:$AP$231))</f>
        <v/>
      </c>
      <c r="BK33" s="182" t="str">
        <f>IF(BK12="","",LOOKUP(BK12,'aux 1'!$A$12:$A$231,'aux 1'!$AP$12:$AP$231))</f>
        <v/>
      </c>
      <c r="BL33" s="184" t="str">
        <f>IF(BL12="","",LOOKUP(BL12,'aux 1'!$A$12:$A$231,'aux 1'!$AP$12:$AP$231))</f>
        <v/>
      </c>
      <c r="BM33" s="184" t="str">
        <f>IF(BM12="","",LOOKUP(BM12,'aux 1'!$A$12:$A$231,'aux 1'!$AP$12:$AP$231))</f>
        <v/>
      </c>
      <c r="BN33" s="184" t="str">
        <f>IF(BN12="","",LOOKUP(BN12,'aux 1'!$A$12:$A$231,'aux 1'!$AP$12:$AP$231))</f>
        <v/>
      </c>
      <c r="BO33" s="184" t="str">
        <f>IF(BO12="","",LOOKUP(BO12,'aux 1'!$A$12:$A$231,'aux 1'!$AP$12:$AP$231))</f>
        <v/>
      </c>
      <c r="BP33" s="184" t="str">
        <f>IF(BP12="","",LOOKUP(BP12,'aux 1'!$A$12:$A$231,'aux 1'!$AP$12:$AP$231))</f>
        <v/>
      </c>
      <c r="BQ33" s="182" t="str">
        <f>IF(BQ12="","",LOOKUP(BQ12,'aux 1'!$A$12:$A$231,'aux 1'!$AP$12:$AP$231))</f>
        <v/>
      </c>
      <c r="BR33" s="182" t="str">
        <f>IF(BR12="","",LOOKUP(BR12,'aux 1'!$A$12:$A$231,'aux 1'!$AP$12:$AP$231))</f>
        <v/>
      </c>
      <c r="BS33" s="182" t="str">
        <f>IF(BS12="","",LOOKUP(BS12,'aux 1'!$A$12:$A$231,'aux 1'!$AP$12:$AP$231))</f>
        <v/>
      </c>
      <c r="BT33" s="182" t="str">
        <f>IF(BT12="","",LOOKUP(BT12,'aux 1'!$A$12:$A$231,'aux 1'!$AP$12:$AP$231))</f>
        <v/>
      </c>
      <c r="BU33" s="184" t="str">
        <f>IF(BU12="","",LOOKUP(BU12,'aux 1'!$A$12:$A$231,'aux 1'!$AP$12:$AP$231))</f>
        <v/>
      </c>
      <c r="BV33" s="184" t="str">
        <f>IF(BV12="","",LOOKUP(BV12,'aux 1'!$A$12:$A$231,'aux 1'!$AP$12:$AP$231))</f>
        <v/>
      </c>
      <c r="BW33" s="184" t="str">
        <f>IF(BW12="","",LOOKUP(BW12,'aux 1'!$A$12:$A$231,'aux 1'!$AP$12:$AP$231))</f>
        <v/>
      </c>
      <c r="BX33" s="184" t="str">
        <f>IF(BX12="","",LOOKUP(BX12,'aux 1'!$A$12:$A$231,'aux 1'!$AP$12:$AP$231))</f>
        <v/>
      </c>
      <c r="BY33" s="184" t="str">
        <f>IF(BY12="","",LOOKUP(BY12,'aux 1'!$A$12:$A$231,'aux 1'!$AP$12:$AP$231))</f>
        <v/>
      </c>
      <c r="BZ33" s="182" t="str">
        <f>IF(BZ12="","",LOOKUP(BZ12,'aux 1'!$A$12:$A$231,'aux 1'!$AP$12:$AP$231))</f>
        <v/>
      </c>
      <c r="CA33" s="182" t="str">
        <f>IF(CA12="","",LOOKUP(CA12,'aux 1'!$A$12:$A$231,'aux 1'!$AP$12:$AP$231))</f>
        <v/>
      </c>
      <c r="CB33" s="182" t="str">
        <f>IF(CB12="","",LOOKUP(CB12,'aux 1'!$A$12:$A$231,'aux 1'!$AP$12:$AP$231))</f>
        <v/>
      </c>
      <c r="CC33" s="182" t="str">
        <f>IF(CC12="","",LOOKUP(CC12,'aux 1'!$A$12:$A$231,'aux 1'!$AP$12:$AP$231))</f>
        <v/>
      </c>
      <c r="CD33" s="184" t="str">
        <f>IF(CD12="","",LOOKUP(CD12,'aux 1'!$A$12:$A$231,'aux 1'!$AP$12:$AP$231))</f>
        <v/>
      </c>
      <c r="CE33" s="184" t="str">
        <f>IF(CE12="","",LOOKUP(CE12,'aux 1'!$A$12:$A$231,'aux 1'!$AP$12:$AP$231))</f>
        <v/>
      </c>
      <c r="CF33" s="184" t="str">
        <f>IF(CF12="","",LOOKUP(CF12,'aux 1'!$A$12:$A$231,'aux 1'!$AP$12:$AP$231))</f>
        <v/>
      </c>
      <c r="CG33" s="184" t="str">
        <f>IF(CG12="","",LOOKUP(CG12,'aux 1'!$A$12:$A$231,'aux 1'!$AP$12:$AP$231))</f>
        <v/>
      </c>
      <c r="CH33" s="184" t="str">
        <f>IF(CH12="","",LOOKUP(CH12,'aux 1'!$A$12:$A$231,'aux 1'!$AP$12:$AP$231))</f>
        <v/>
      </c>
      <c r="CI33" s="182" t="str">
        <f>IF(CI12="","",LOOKUP(CI12,'aux 1'!$A$12:$A$231,'aux 1'!$AP$12:$AP$231))</f>
        <v/>
      </c>
      <c r="CJ33" s="182" t="str">
        <f>IF(CJ12="","",LOOKUP(CJ12,'aux 1'!$A$12:$A$231,'aux 1'!$AP$12:$AP$231))</f>
        <v/>
      </c>
      <c r="CK33" s="182" t="str">
        <f>IF(CK12="","",LOOKUP(CK12,'aux 1'!$A$12:$A$231,'aux 1'!$AP$12:$AP$231))</f>
        <v/>
      </c>
      <c r="CL33" s="182" t="str">
        <f>IF(CL12="","",LOOKUP(CL12,'aux 1'!$A$12:$A$231,'aux 1'!$AP$12:$AP$231))</f>
        <v/>
      </c>
      <c r="CM33" s="184" t="str">
        <f>IF(CM12="","",LOOKUP(CM12,'aux 1'!$A$12:$A$231,'aux 1'!$AP$12:$AP$231))</f>
        <v/>
      </c>
      <c r="CN33" s="184" t="str">
        <f>IF(CN12="","",LOOKUP(CN12,'aux 1'!$A$12:$A$231,'aux 1'!$AP$12:$AP$231))</f>
        <v/>
      </c>
      <c r="CO33" s="184" t="str">
        <f>IF(CO12="","",LOOKUP(CO12,'aux 1'!$A$12:$A$231,'aux 1'!$AP$12:$AP$231))</f>
        <v/>
      </c>
      <c r="CP33" s="184" t="str">
        <f>IF(CP12="","",LOOKUP(CP12,'aux 1'!$A$12:$A$231,'aux 1'!$AP$12:$AP$231))</f>
        <v/>
      </c>
      <c r="CQ33" s="184" t="str">
        <f>IF(CQ12="","",LOOKUP(CQ12,'aux 1'!$A$12:$A$231,'aux 1'!$AP$12:$AP$231))</f>
        <v/>
      </c>
      <c r="CR33" s="182" t="str">
        <f>IF(CR12="","",LOOKUP(CR12,'aux 1'!$A$12:$A$231,'aux 1'!$AP$12:$AP$231))</f>
        <v/>
      </c>
      <c r="CS33" s="182" t="str">
        <f>IF(CS12="","",LOOKUP(CS12,'aux 1'!$A$12:$A$231,'aux 1'!$AP$12:$AP$231))</f>
        <v/>
      </c>
      <c r="CT33" s="182" t="str">
        <f>IF(CT12="","",LOOKUP(CT12,'aux 1'!$A$12:$A$231,'aux 1'!$AP$12:$AP$231))</f>
        <v/>
      </c>
      <c r="CU33" s="182" t="str">
        <f>IF(CU12="","",LOOKUP(CU12,'aux 1'!$A$12:$A$231,'aux 1'!$AP$12:$AP$231))</f>
        <v/>
      </c>
      <c r="CV33" s="184" t="str">
        <f>IF(CV12="","",LOOKUP(CV12,'aux 1'!$A$12:$A$231,'aux 1'!$AP$12:$AP$231))</f>
        <v/>
      </c>
      <c r="CW33" s="184" t="str">
        <f>IF(CW12="","",LOOKUP(CW12,'aux 1'!$A$12:$A$231,'aux 1'!$AP$12:$AP$231))</f>
        <v/>
      </c>
      <c r="CX33" s="184" t="str">
        <f>IF(CX12="","",LOOKUP(CX12,'aux 1'!$A$12:$A$231,'aux 1'!$AP$12:$AP$231))</f>
        <v/>
      </c>
      <c r="CY33" s="184" t="str">
        <f>IF(CY12="","",LOOKUP(CY12,'aux 1'!$A$12:$A$231,'aux 1'!$AP$12:$AP$231))</f>
        <v/>
      </c>
      <c r="CZ33" s="184" t="str">
        <f>IF(CZ12="","",LOOKUP(CZ12,'aux 1'!$A$12:$A$231,'aux 1'!$AP$12:$AP$231))</f>
        <v/>
      </c>
      <c r="DA33" s="182" t="str">
        <f>IF(DA12="","",LOOKUP(DA12,'aux 1'!$A$12:$A$231,'aux 1'!$AP$12:$AP$231))</f>
        <v/>
      </c>
      <c r="DB33" s="182" t="str">
        <f>IF(DB12="","",LOOKUP(DB12,'aux 1'!$A$12:$A$231,'aux 1'!$AP$12:$AP$231))</f>
        <v/>
      </c>
      <c r="DC33" s="182" t="str">
        <f>IF(DC12="","",LOOKUP(DC12,'aux 1'!$A$12:$A$231,'aux 1'!$AP$12:$AP$231))</f>
        <v/>
      </c>
      <c r="DD33" s="182" t="str">
        <f>IF(DD12="","",LOOKUP(DD12,'aux 1'!$A$12:$A$231,'aux 1'!$AP$12:$AP$231))</f>
        <v/>
      </c>
      <c r="DE33" s="184" t="str">
        <f>IF(DE12="","",LOOKUP(DE12,'aux 1'!$A$12:$A$231,'aux 1'!$AP$12:$AP$231))</f>
        <v/>
      </c>
      <c r="DF33" s="184" t="str">
        <f>IF(DF12="","",LOOKUP(DF12,'aux 1'!$A$12:$A$231,'aux 1'!$AP$12:$AP$231))</f>
        <v/>
      </c>
      <c r="DG33" s="184" t="str">
        <f>IF(DG12="","",LOOKUP(DG12,'aux 1'!$A$12:$A$231,'aux 1'!$AP$12:$AP$231))</f>
        <v/>
      </c>
      <c r="DH33" s="184" t="str">
        <f>IF(DH12="","",LOOKUP(DH12,'aux 1'!$A$12:$A$231,'aux 1'!$AP$12:$AP$231))</f>
        <v/>
      </c>
      <c r="DI33" s="184" t="str">
        <f>IF(DI12="","",LOOKUP(DI12,'aux 1'!$A$12:$A$231,'aux 1'!$AP$12:$AP$231))</f>
        <v/>
      </c>
      <c r="DJ33" s="182" t="str">
        <f>IF(DJ12="","",LOOKUP(DJ12,'aux 1'!$A$12:$A$231,'aux 1'!$AP$12:$AP$231))</f>
        <v/>
      </c>
      <c r="DK33" s="182" t="str">
        <f>IF(DK12="","",LOOKUP(DK12,'aux 1'!$A$12:$A$231,'aux 1'!$AP$12:$AP$231))</f>
        <v/>
      </c>
      <c r="DL33" s="182" t="str">
        <f>IF(DL12="","",LOOKUP(DL12,'aux 1'!$A$12:$A$231,'aux 1'!$AP$12:$AP$231))</f>
        <v/>
      </c>
      <c r="DM33" s="182" t="str">
        <f>IF(DM12="","",LOOKUP(DM12,'aux 1'!$A$12:$A$231,'aux 1'!$AP$12:$AP$231))</f>
        <v/>
      </c>
      <c r="DN33" s="184" t="str">
        <f>IF(DN12="","",LOOKUP(DN12,'aux 1'!$A$12:$A$231,'aux 1'!$AP$12:$AP$231))</f>
        <v/>
      </c>
      <c r="DO33" s="184" t="str">
        <f>IF(DO12="","",LOOKUP(DO12,'aux 1'!$A$12:$A$231,'aux 1'!$AP$12:$AP$231))</f>
        <v/>
      </c>
      <c r="DP33" s="184" t="str">
        <f>IF(DP12="","",LOOKUP(DP12,'aux 1'!$A$12:$A$231,'aux 1'!$AP$12:$AP$231))</f>
        <v/>
      </c>
      <c r="DQ33" s="184" t="str">
        <f>IF(DQ12="","",LOOKUP(DQ12,'aux 1'!$A$12:$A$231,'aux 1'!$AP$12:$AP$231))</f>
        <v/>
      </c>
      <c r="DR33" s="184" t="str">
        <f>IF(DR12="","",LOOKUP(DR12,'aux 1'!$A$12:$A$231,'aux 1'!$AP$12:$AP$231))</f>
        <v/>
      </c>
      <c r="DS33" s="182" t="str">
        <f>IF(DS12="","",LOOKUP(DS12,'aux 1'!$A$12:$A$231,'aux 1'!$AP$12:$AP$231))</f>
        <v/>
      </c>
      <c r="DT33" s="182" t="str">
        <f>IF(DT12="","",LOOKUP(DT12,'aux 1'!$A$12:$A$231,'aux 1'!$AP$12:$AP$231))</f>
        <v/>
      </c>
      <c r="DU33" s="182" t="str">
        <f>IF(DU12="","",LOOKUP(DU12,'aux 1'!$A$12:$A$231,'aux 1'!$AP$12:$AP$231))</f>
        <v/>
      </c>
      <c r="DV33" s="182" t="str">
        <f>IF(DV12="","",LOOKUP(DV12,'aux 1'!$A$12:$A$231,'aux 1'!$AP$12:$AP$231))</f>
        <v/>
      </c>
      <c r="DW33" s="184" t="str">
        <f>IF(DW12="","",LOOKUP(DW12,'aux 1'!$A$12:$A$231,'aux 1'!$AP$12:$AP$231))</f>
        <v/>
      </c>
      <c r="DX33" s="184" t="str">
        <f>IF(DX12="","",LOOKUP(DX12,'aux 1'!$A$12:$A$231,'aux 1'!$AP$12:$AP$231))</f>
        <v/>
      </c>
      <c r="DY33" s="184" t="str">
        <f>IF(DY12="","",LOOKUP(DY12,'aux 1'!$A$12:$A$231,'aux 1'!$AP$12:$AP$231))</f>
        <v/>
      </c>
      <c r="DZ33" s="184" t="str">
        <f>IF(DZ12="","",LOOKUP(DZ12,'aux 1'!$A$12:$A$231,'aux 1'!$AP$12:$AP$231))</f>
        <v/>
      </c>
      <c r="EA33" s="184" t="str">
        <f>IF(EA12="","",LOOKUP(EA12,'aux 1'!$A$12:$A$231,'aux 1'!$AP$12:$AP$231))</f>
        <v/>
      </c>
      <c r="EB33" s="182" t="str">
        <f>IF(EB12="","",LOOKUP(EB12,'aux 1'!$A$12:$A$231,'aux 1'!$AP$12:$AP$231))</f>
        <v/>
      </c>
      <c r="EC33" s="182" t="str">
        <f>IF(EC12="","",LOOKUP(EC12,'aux 1'!$A$12:$A$231,'aux 1'!$AP$12:$AP$231))</f>
        <v/>
      </c>
      <c r="ED33" s="182" t="str">
        <f>IF(ED12="","",LOOKUP(ED12,'aux 1'!$A$12:$A$231,'aux 1'!$AP$12:$AP$231))</f>
        <v/>
      </c>
      <c r="EE33" s="182" t="str">
        <f>IF(EE12="","",LOOKUP(EE12,'aux 1'!$A$12:$A$231,'aux 1'!$AP$12:$AP$231))</f>
        <v/>
      </c>
      <c r="EF33" s="184" t="str">
        <f>IF(EF12="","",LOOKUP(EF12,'aux 1'!$A$12:$A$231,'aux 1'!$AP$12:$AP$231))</f>
        <v/>
      </c>
      <c r="EG33" s="184" t="str">
        <f>IF(EG12="","",LOOKUP(EG12,'aux 1'!$A$12:$A$231,'aux 1'!$AP$12:$AP$231))</f>
        <v/>
      </c>
      <c r="EH33" s="184" t="str">
        <f>IF(EH12="","",LOOKUP(EH12,'aux 1'!$A$12:$A$231,'aux 1'!$AP$12:$AP$231))</f>
        <v/>
      </c>
      <c r="EI33" s="184" t="str">
        <f>IF(EI12="","",LOOKUP(EI12,'aux 1'!$A$12:$A$231,'aux 1'!$AP$12:$AP$231))</f>
        <v/>
      </c>
      <c r="EJ33" s="184" t="str">
        <f>IF(EJ12="","",LOOKUP(EJ12,'aux 1'!$A$12:$A$231,'aux 1'!$AP$12:$AP$231))</f>
        <v/>
      </c>
      <c r="EK33" s="182" t="str">
        <f>IF(EK12="","",LOOKUP(EK12,'aux 1'!$A$12:$A$231,'aux 1'!$AP$12:$AP$231))</f>
        <v/>
      </c>
      <c r="EL33" s="182" t="str">
        <f>IF(EL12="","",LOOKUP(EL12,'aux 1'!$A$12:$A$231,'aux 1'!$AP$12:$AP$231))</f>
        <v/>
      </c>
      <c r="EM33" s="182" t="str">
        <f>IF(EM12="","",LOOKUP(EM12,'aux 1'!$A$12:$A$231,'aux 1'!$AP$12:$AP$231))</f>
        <v/>
      </c>
      <c r="EN33" s="182" t="str">
        <f>IF(EN12="","",LOOKUP(EN12,'aux 1'!$A$12:$A$231,'aux 1'!$AP$12:$AP$231))</f>
        <v/>
      </c>
      <c r="EO33" s="184" t="str">
        <f>IF(EO12="","",LOOKUP(EO12,'aux 1'!$A$12:$A$231,'aux 1'!$AP$12:$AP$231))</f>
        <v/>
      </c>
      <c r="EP33" s="184" t="str">
        <f>IF(EP12="","",LOOKUP(EP12,'aux 1'!$A$12:$A$231,'aux 1'!$AP$12:$AP$231))</f>
        <v/>
      </c>
      <c r="EQ33" s="184" t="str">
        <f>IF(EQ12="","",LOOKUP(EQ12,'aux 1'!$A$12:$A$231,'aux 1'!$AP$12:$AP$231))</f>
        <v/>
      </c>
      <c r="ER33" s="184" t="str">
        <f>IF(ER12="","",LOOKUP(ER12,'aux 1'!$A$12:$A$231,'aux 1'!$AP$12:$AP$231))</f>
        <v/>
      </c>
      <c r="ES33" s="184" t="str">
        <f>IF(ES12="","",LOOKUP(ES12,'aux 1'!$A$12:$A$231,'aux 1'!$AP$12:$AP$231))</f>
        <v/>
      </c>
      <c r="ET33" s="182" t="str">
        <f>IF(ET12="","",LOOKUP(ET12,'aux 1'!$A$12:$A$231,'aux 1'!$AP$12:$AP$231))</f>
        <v/>
      </c>
      <c r="EU33" s="182" t="str">
        <f>IF(EU12="","",LOOKUP(EU12,'aux 1'!$A$12:$A$231,'aux 1'!$AP$12:$AP$231))</f>
        <v/>
      </c>
      <c r="EV33" s="182" t="str">
        <f>IF(EV12="","",LOOKUP(EV12,'aux 1'!$A$12:$A$231,'aux 1'!$AP$12:$AP$231))</f>
        <v/>
      </c>
      <c r="EW33" s="182" t="str">
        <f>IF(EW12="","",LOOKUP(EW12,'aux 1'!$A$12:$A$231,'aux 1'!$AP$12:$AP$231))</f>
        <v/>
      </c>
      <c r="EX33" s="184" t="str">
        <f>IF(EX12="","",LOOKUP(EX12,'aux 1'!$A$12:$A$231,'aux 1'!$AP$12:$AP$231))</f>
        <v/>
      </c>
      <c r="EY33" s="184" t="str">
        <f>IF(EY12="","",LOOKUP(EY12,'aux 1'!$A$12:$A$231,'aux 1'!$AP$12:$AP$231))</f>
        <v/>
      </c>
      <c r="EZ33" s="184" t="str">
        <f>IF(EZ12="","",LOOKUP(EZ12,'aux 1'!$A$12:$A$231,'aux 1'!$AP$12:$AP$231))</f>
        <v/>
      </c>
      <c r="FA33" s="184" t="str">
        <f>IF(FA12="","",LOOKUP(FA12,'aux 1'!$A$12:$A$231,'aux 1'!$AP$12:$AP$231))</f>
        <v/>
      </c>
      <c r="FB33" s="184" t="str">
        <f>IF(FB12="","",LOOKUP(FB12,'aux 1'!$A$12:$A$231,'aux 1'!$AP$12:$AP$231))</f>
        <v/>
      </c>
      <c r="FC33" s="182" t="str">
        <f>IF(FC12="","",LOOKUP(FC12,'aux 1'!$A$12:$A$231,'aux 1'!$AP$12:$AP$231))</f>
        <v/>
      </c>
      <c r="FD33" s="182" t="str">
        <f>IF(FD12="","",LOOKUP(FD12,'aux 1'!$A$12:$A$231,'aux 1'!$AP$12:$AP$231))</f>
        <v/>
      </c>
      <c r="FE33" s="182" t="str">
        <f>IF(FE12="","",LOOKUP(FE12,'aux 1'!$A$12:$A$231,'aux 1'!$AP$12:$AP$231))</f>
        <v/>
      </c>
      <c r="FF33" s="182" t="str">
        <f>IF(FF12="","",LOOKUP(FF12,'aux 1'!$A$12:$A$231,'aux 1'!$AP$12:$AP$231))</f>
        <v/>
      </c>
      <c r="FG33" s="184" t="str">
        <f>IF(FG12="","",LOOKUP(FG12,'aux 1'!$A$12:$A$231,'aux 1'!$AP$12:$AP$231))</f>
        <v/>
      </c>
      <c r="FH33" s="184" t="str">
        <f>IF(FH12="","",LOOKUP(FH12,'aux 1'!$A$12:$A$231,'aux 1'!$AP$12:$AP$231))</f>
        <v/>
      </c>
      <c r="FI33" s="184" t="str">
        <f>IF(FI12="","",LOOKUP(FI12,'aux 1'!$A$12:$A$231,'aux 1'!$AP$12:$AP$231))</f>
        <v/>
      </c>
      <c r="FJ33" s="184" t="str">
        <f>IF(FJ12="","",LOOKUP(FJ12,'aux 1'!$A$12:$A$231,'aux 1'!$AP$12:$AP$231))</f>
        <v/>
      </c>
      <c r="FK33" s="184" t="str">
        <f>IF(FK12="","",LOOKUP(FK12,'aux 1'!$A$12:$A$231,'aux 1'!$AP$12:$AP$231))</f>
        <v/>
      </c>
      <c r="FL33" s="182" t="str">
        <f>IF(FL12="","",LOOKUP(FL12,'aux 1'!$A$12:$A$231,'aux 1'!$AP$12:$AP$231))</f>
        <v/>
      </c>
      <c r="FM33" s="182" t="str">
        <f>IF(FM12="","",LOOKUP(FM12,'aux 1'!$A$12:$A$231,'aux 1'!$AP$12:$AP$231))</f>
        <v/>
      </c>
      <c r="FN33" s="182" t="str">
        <f>IF(FN12="","",LOOKUP(FN12,'aux 1'!$A$12:$A$231,'aux 1'!$AP$12:$AP$231))</f>
        <v/>
      </c>
      <c r="FO33" s="182" t="str">
        <f>IF(FO12="","",LOOKUP(FO12,'aux 1'!$A$12:$A$231,'aux 1'!$AP$12:$AP$231))</f>
        <v/>
      </c>
      <c r="FP33" s="184" t="str">
        <f>IF(FP12="","",LOOKUP(FP12,'aux 1'!$A$12:$A$231,'aux 1'!$AP$12:$AP$231))</f>
        <v/>
      </c>
      <c r="FQ33" s="184" t="str">
        <f>IF(FQ12="","",LOOKUP(FQ12,'aux 1'!$A$12:$A$231,'aux 1'!$AP$12:$AP$231))</f>
        <v/>
      </c>
      <c r="FR33" s="184" t="str">
        <f>IF(FR12="","",LOOKUP(FR12,'aux 1'!$A$12:$A$231,'aux 1'!$AP$12:$AP$231))</f>
        <v/>
      </c>
      <c r="FS33" s="184" t="str">
        <f>IF(FS12="","",LOOKUP(FS12,'aux 1'!$A$12:$A$231,'aux 1'!$AP$12:$AP$231))</f>
        <v/>
      </c>
      <c r="FT33" s="184" t="str">
        <f>IF(FT12="","",LOOKUP(FT12,'aux 1'!$A$12:$A$231,'aux 1'!$AP$12:$AP$231))</f>
        <v/>
      </c>
      <c r="FU33" s="182" t="str">
        <f>IF(FU12="","",LOOKUP(FU12,'aux 1'!$A$12:$A$231,'aux 1'!$AP$12:$AP$231))</f>
        <v/>
      </c>
      <c r="FV33" s="182" t="str">
        <f>IF(FV12="","",LOOKUP(FV12,'aux 1'!$A$12:$A$231,'aux 1'!$AP$12:$AP$231))</f>
        <v/>
      </c>
      <c r="FW33" s="182" t="str">
        <f>IF(FW12="","",LOOKUP(FW12,'aux 1'!$A$12:$A$231,'aux 1'!$AP$12:$AP$231))</f>
        <v/>
      </c>
      <c r="FX33" s="182" t="str">
        <f>IF(FX12="","",LOOKUP(FX12,'aux 1'!$A$12:$A$231,'aux 1'!$AP$12:$AP$231))</f>
        <v/>
      </c>
      <c r="FY33" s="184" t="str">
        <f>IF(FY12="","",LOOKUP(FY12,'aux 1'!$A$12:$A$231,'aux 1'!$AP$12:$AP$231))</f>
        <v/>
      </c>
      <c r="FZ33" s="184" t="str">
        <f>IF(FZ12="","",LOOKUP(FZ12,'aux 1'!$A$12:$A$231,'aux 1'!$AP$12:$AP$231))</f>
        <v/>
      </c>
      <c r="GA33" s="184" t="str">
        <f>IF(GA12="","",LOOKUP(GA12,'aux 1'!$A$12:$A$231,'aux 1'!$AP$12:$AP$231))</f>
        <v/>
      </c>
      <c r="GB33" s="184" t="str">
        <f>IF(GB12="","",LOOKUP(GB12,'aux 1'!$A$12:$A$231,'aux 1'!$AP$12:$AP$231))</f>
        <v/>
      </c>
      <c r="GC33" s="184" t="str">
        <f>IF(GC12="","",LOOKUP(GC12,'aux 1'!$A$12:$A$231,'aux 1'!$AP$12:$AP$231))</f>
        <v/>
      </c>
      <c r="GD33" s="182" t="str">
        <f>IF(GD12="","",LOOKUP(GD12,'aux 1'!$A$12:$A$231,'aux 1'!$AP$12:$AP$231))</f>
        <v/>
      </c>
      <c r="GE33" s="182" t="str">
        <f>IF(GE12="","",LOOKUP(GE12,'aux 1'!$A$12:$A$231,'aux 1'!$AP$12:$AP$231))</f>
        <v/>
      </c>
      <c r="GF33" s="182" t="str">
        <f>IF(GF12="","",LOOKUP(GF12,'aux 1'!$A$12:$A$231,'aux 1'!$AP$12:$AP$231))</f>
        <v/>
      </c>
      <c r="GG33" s="182" t="str">
        <f>IF(GG12="","",LOOKUP(GG12,'aux 1'!$A$12:$A$231,'aux 1'!$AP$12:$AP$231))</f>
        <v/>
      </c>
      <c r="GH33" s="184" t="str">
        <f>IF(GH12="","",LOOKUP(GH12,'aux 1'!$A$12:$A$231,'aux 1'!$AP$12:$AP$231))</f>
        <v/>
      </c>
      <c r="GI33" s="184" t="str">
        <f>IF(GI12="","",LOOKUP(GI12,'aux 1'!$A$12:$A$231,'aux 1'!$AP$12:$AP$231))</f>
        <v/>
      </c>
      <c r="GJ33" s="184" t="str">
        <f>IF(GJ12="","",LOOKUP(GJ12,'aux 1'!$A$12:$A$231,'aux 1'!$AP$12:$AP$231))</f>
        <v/>
      </c>
      <c r="GK33" s="184" t="str">
        <f>IF(GK12="","",LOOKUP(GK12,'aux 1'!$A$12:$A$231,'aux 1'!$AP$12:$AP$231))</f>
        <v/>
      </c>
      <c r="GL33" s="184" t="str">
        <f>IF(GL12="","",LOOKUP(GL12,'aux 1'!$A$12:$A$231,'aux 1'!$AP$12:$AP$231))</f>
        <v/>
      </c>
      <c r="GM33" s="182" t="str">
        <f>IF(GM12="","",LOOKUP(GM12,'aux 1'!$A$12:$A$231,'aux 1'!$AP$12:$AP$231))</f>
        <v/>
      </c>
      <c r="GN33" s="182" t="str">
        <f>IF(GN12="","",LOOKUP(GN12,'aux 1'!$A$12:$A$231,'aux 1'!$AP$12:$AP$231))</f>
        <v/>
      </c>
      <c r="GO33" s="182" t="str">
        <f>IF(GO12="","",LOOKUP(GO12,'aux 1'!$A$12:$A$231,'aux 1'!$AP$12:$AP$231))</f>
        <v/>
      </c>
      <c r="GP33" s="182" t="str">
        <f>IF(GP12="","",LOOKUP(GP12,'aux 1'!$A$12:$A$231,'aux 1'!$AP$12:$AP$231))</f>
        <v/>
      </c>
      <c r="GQ33" s="184" t="str">
        <f>IF(GQ12="","",LOOKUP(GQ12,'aux 1'!$A$12:$A$231,'aux 1'!$AP$12:$AP$231))</f>
        <v/>
      </c>
      <c r="GR33" s="184" t="str">
        <f>IF(GR12="","",LOOKUP(GR12,'aux 1'!$A$12:$A$231,'aux 1'!$AP$12:$AP$231))</f>
        <v/>
      </c>
      <c r="GS33" s="184" t="str">
        <f>IF(GS12="","",LOOKUP(GS12,'aux 1'!$A$12:$A$231,'aux 1'!$AP$12:$AP$231))</f>
        <v/>
      </c>
      <c r="GT33" s="184" t="str">
        <f>IF(GT12="","",LOOKUP(GT12,'aux 1'!$A$12:$A$231,'aux 1'!$AP$12:$AP$231))</f>
        <v/>
      </c>
      <c r="GU33" s="184" t="str">
        <f>IF(GU12="","",LOOKUP(GU12,'aux 1'!$A$12:$A$231,'aux 1'!$AP$12:$AP$231))</f>
        <v/>
      </c>
      <c r="GV33" s="182" t="str">
        <f>IF(GV12="","",LOOKUP(GV12,'aux 1'!$A$12:$A$231,'aux 1'!$AP$12:$AP$231))</f>
        <v/>
      </c>
      <c r="GW33" s="182" t="str">
        <f>IF(GW12="","",LOOKUP(GW12,'aux 1'!$A$12:$A$231,'aux 1'!$AP$12:$AP$231))</f>
        <v/>
      </c>
      <c r="GX33" s="182" t="str">
        <f>IF(GX12="","",LOOKUP(GX12,'aux 1'!$A$12:$A$231,'aux 1'!$AP$12:$AP$231))</f>
        <v/>
      </c>
      <c r="GY33" s="182" t="str">
        <f>IF(GY12="","",LOOKUP(GY12,'aux 1'!$A$12:$A$231,'aux 1'!$AP$12:$AP$231))</f>
        <v/>
      </c>
      <c r="GZ33" s="184" t="str">
        <f>IF(GZ12="","",LOOKUP(GZ12,'aux 1'!$A$12:$A$231,'aux 1'!$AP$12:$AP$231))</f>
        <v/>
      </c>
      <c r="HA33" s="184" t="str">
        <f>IF(HA12="","",LOOKUP(HA12,'aux 1'!$A$12:$A$231,'aux 1'!$AP$12:$AP$231))</f>
        <v/>
      </c>
      <c r="HB33" s="184" t="str">
        <f>IF(HB12="","",LOOKUP(HB12,'aux 1'!$A$12:$A$231,'aux 1'!$AP$12:$AP$231))</f>
        <v/>
      </c>
      <c r="HC33" s="184" t="str">
        <f>IF(HC12="","",LOOKUP(HC12,'aux 1'!$A$12:$A$231,'aux 1'!$AP$12:$AP$231))</f>
        <v/>
      </c>
      <c r="HD33" s="184" t="str">
        <f>IF(HD12="","",LOOKUP(HD12,'aux 1'!$A$12:$A$231,'aux 1'!$AP$12:$AP$231))</f>
        <v/>
      </c>
      <c r="HE33" s="182" t="str">
        <f>IF(HE12="","",LOOKUP(HE12,'aux 1'!$A$12:$A$231,'aux 1'!$AP$12:$AP$231))</f>
        <v/>
      </c>
      <c r="HF33" s="182" t="str">
        <f>IF(HF12="","",LOOKUP(HF12,'aux 1'!$A$12:$A$231,'aux 1'!$AP$12:$AP$231))</f>
        <v/>
      </c>
      <c r="HG33" s="182" t="str">
        <f>IF(HG12="","",LOOKUP(HG12,'aux 1'!$A$12:$A$231,'aux 1'!$AP$12:$AP$231))</f>
        <v/>
      </c>
      <c r="HH33" s="182" t="str">
        <f>IF(HH12="","",LOOKUP(HH12,'aux 1'!$A$12:$A$231,'aux 1'!$AP$12:$AP$231))</f>
        <v/>
      </c>
      <c r="HI33" s="184" t="str">
        <f>IF(HI12="","",LOOKUP(HI12,'aux 1'!$A$12:$A$231,'aux 1'!$AP$12:$AP$231))</f>
        <v/>
      </c>
      <c r="HJ33" s="184" t="str">
        <f>IF(HJ12="","",LOOKUP(HJ12,'aux 1'!$A$12:$A$231,'aux 1'!$AP$12:$AP$231))</f>
        <v/>
      </c>
      <c r="HK33" s="184" t="str">
        <f>IF(HK12="","",LOOKUP(HK12,'aux 1'!$A$12:$A$231,'aux 1'!$AP$12:$AP$231))</f>
        <v/>
      </c>
      <c r="HL33" s="184" t="str">
        <f>IF(HL12="","",LOOKUP(HL12,'aux 1'!$A$12:$A$231,'aux 1'!$AP$12:$AP$231))</f>
        <v/>
      </c>
      <c r="HM33" s="184" t="str">
        <f>IF(HM12="","",LOOKUP(HM12,'aux 1'!$A$12:$A$231,'aux 1'!$AP$12:$AP$231))</f>
        <v/>
      </c>
      <c r="HN33" s="182" t="str">
        <f>IF(HN12="","",LOOKUP(HN12,'aux 1'!$A$12:$A$231,'aux 1'!$AP$12:$AP$231))</f>
        <v/>
      </c>
      <c r="HO33" s="182" t="str">
        <f>IF(HO12="","",LOOKUP(HO12,'aux 1'!$A$12:$A$231,'aux 1'!$AP$12:$AP$231))</f>
        <v/>
      </c>
      <c r="HP33" s="182" t="str">
        <f>IF(HP12="","",LOOKUP(HP12,'aux 1'!$A$12:$A$231,'aux 1'!$AP$12:$AP$231))</f>
        <v/>
      </c>
      <c r="HQ33" s="182" t="str">
        <f>IF(HQ12="","",LOOKUP(HQ12,'aux 1'!$A$12:$A$231,'aux 1'!$AP$12:$AP$231))</f>
        <v/>
      </c>
      <c r="HR33" s="184" t="str">
        <f>IF(HR12="","",LOOKUP(HR12,'aux 1'!$A$12:$A$231,'aux 1'!$AP$12:$AP$231))</f>
        <v/>
      </c>
      <c r="HS33" s="184" t="str">
        <f>IF(HS12="","",LOOKUP(HS12,'aux 1'!$A$12:$A$231,'aux 1'!$AP$12:$AP$231))</f>
        <v/>
      </c>
      <c r="HT33" s="184" t="str">
        <f>IF(HT12="","",LOOKUP(HT12,'aux 1'!$A$12:$A$231,'aux 1'!$AP$12:$AP$231))</f>
        <v/>
      </c>
      <c r="HU33" s="184" t="str">
        <f>IF(HU12="","",LOOKUP(HU12,'aux 1'!$A$12:$A$231,'aux 1'!$AP$12:$AP$231))</f>
        <v/>
      </c>
      <c r="HV33" s="184" t="str">
        <f>IF(HV12="","",LOOKUP(HV12,'aux 1'!$A$12:$A$231,'aux 1'!$AP$12:$AP$231))</f>
        <v/>
      </c>
    </row>
    <row r="34" spans="10:230" x14ac:dyDescent="0.25">
      <c r="J34" s="190">
        <f t="shared" si="94"/>
        <v>12</v>
      </c>
      <c r="K34" s="190" t="str">
        <f t="shared" si="95"/>
        <v>-</v>
      </c>
      <c r="L34" s="190">
        <f t="shared" si="93"/>
        <v>13</v>
      </c>
      <c r="M34" s="196" t="str">
        <f t="shared" si="96"/>
        <v/>
      </c>
      <c r="N34" s="196" t="str">
        <f t="shared" si="97"/>
        <v/>
      </c>
      <c r="O34" s="196" t="str">
        <f t="shared" si="98"/>
        <v/>
      </c>
      <c r="P34" s="196" t="str">
        <f t="shared" si="99"/>
        <v/>
      </c>
      <c r="Q34" s="196" t="str">
        <f t="shared" si="100"/>
        <v/>
      </c>
      <c r="W34" s="178">
        <f t="shared" si="101"/>
        <v>6</v>
      </c>
      <c r="X34" s="182" t="str">
        <f>IF(X13="","",LOOKUP(X13,'aux 1'!$A$12:$A$231,'aux 1'!$AP$12:$AP$231))</f>
        <v/>
      </c>
      <c r="Y34" s="182" t="str">
        <f>IF(Y13="","",LOOKUP(Y13,'aux 1'!$A$12:$A$231,'aux 1'!$AP$12:$AP$231))</f>
        <v/>
      </c>
      <c r="Z34" s="182" t="str">
        <f>IF(Z13="","",LOOKUP(Z13,'aux 1'!$A$12:$A$231,'aux 1'!$AP$12:$AP$231))</f>
        <v/>
      </c>
      <c r="AA34" s="182" t="str">
        <f>IF(AA13="","",LOOKUP(AA13,'aux 1'!$A$12:$A$231,'aux 1'!$AP$12:$AP$231))</f>
        <v/>
      </c>
      <c r="AB34" s="184" t="str">
        <f>IF(AB13="","",LOOKUP(AB13,'aux 1'!$A$12:$A$231,'aux 1'!$AP$12:$AP$231))</f>
        <v/>
      </c>
      <c r="AC34" s="184" t="str">
        <f>IF(AC13="","",LOOKUP(AC13,'aux 1'!$A$12:$A$231,'aux 1'!$AP$12:$AP$231))</f>
        <v/>
      </c>
      <c r="AD34" s="184" t="str">
        <f>IF(AD13="","",LOOKUP(AD13,'aux 1'!$A$12:$A$231,'aux 1'!$AP$12:$AP$231))</f>
        <v/>
      </c>
      <c r="AE34" s="184" t="str">
        <f>IF(AE13="","",LOOKUP(AE13,'aux 1'!$A$12:$A$231,'aux 1'!$AP$12:$AP$231))</f>
        <v/>
      </c>
      <c r="AF34" s="184" t="str">
        <f>IF(AF13="","",LOOKUP(AF13,'aux 1'!$A$12:$A$231,'aux 1'!$AP$12:$AP$231))</f>
        <v/>
      </c>
      <c r="AG34" s="182" t="str">
        <f>IF(AG13="","",LOOKUP(AG13,'aux 1'!$A$12:$A$231,'aux 1'!$AP$12:$AP$231))</f>
        <v/>
      </c>
      <c r="AH34" s="182" t="str">
        <f>IF(AH13="","",LOOKUP(AH13,'aux 1'!$A$12:$A$231,'aux 1'!$AP$12:$AP$231))</f>
        <v/>
      </c>
      <c r="AI34" s="182" t="str">
        <f>IF(AI13="","",LOOKUP(AI13,'aux 1'!$A$12:$A$231,'aux 1'!$AP$12:$AP$231))</f>
        <v/>
      </c>
      <c r="AJ34" s="182" t="str">
        <f>IF(AJ13="","",LOOKUP(AJ13,'aux 1'!$A$12:$A$231,'aux 1'!$AP$12:$AP$231))</f>
        <v/>
      </c>
      <c r="AK34" s="184" t="str">
        <f>IF(AK13="","",LOOKUP(AK13,'aux 1'!$A$12:$A$231,'aux 1'!$AP$12:$AP$231))</f>
        <v/>
      </c>
      <c r="AL34" s="184" t="str">
        <f>IF(AL13="","",LOOKUP(AL13,'aux 1'!$A$12:$A$231,'aux 1'!$AP$12:$AP$231))</f>
        <v/>
      </c>
      <c r="AM34" s="184" t="str">
        <f>IF(AM13="","",LOOKUP(AM13,'aux 1'!$A$12:$A$231,'aux 1'!$AP$12:$AP$231))</f>
        <v/>
      </c>
      <c r="AN34" s="184" t="str">
        <f>IF(AN13="","",LOOKUP(AN13,'aux 1'!$A$12:$A$231,'aux 1'!$AP$12:$AP$231))</f>
        <v/>
      </c>
      <c r="AO34" s="184" t="str">
        <f>IF(AO13="","",LOOKUP(AO13,'aux 1'!$A$12:$A$231,'aux 1'!$AP$12:$AP$231))</f>
        <v/>
      </c>
      <c r="AP34" s="182" t="str">
        <f>IF(AP13="","",LOOKUP(AP13,'aux 1'!$A$12:$A$231,'aux 1'!$AP$12:$AP$231))</f>
        <v/>
      </c>
      <c r="AQ34" s="182" t="str">
        <f>IF(AQ13="","",LOOKUP(AQ13,'aux 1'!$A$12:$A$231,'aux 1'!$AP$12:$AP$231))</f>
        <v/>
      </c>
      <c r="AR34" s="182" t="str">
        <f>IF(AR13="","",LOOKUP(AR13,'aux 1'!$A$12:$A$231,'aux 1'!$AP$12:$AP$231))</f>
        <v/>
      </c>
      <c r="AS34" s="182" t="str">
        <f>IF(AS13="","",LOOKUP(AS13,'aux 1'!$A$12:$A$231,'aux 1'!$AP$12:$AP$231))</f>
        <v/>
      </c>
      <c r="AT34" s="184" t="str">
        <f>IF(AT13="","",LOOKUP(AT13,'aux 1'!$A$12:$A$231,'aux 1'!$AP$12:$AP$231))</f>
        <v/>
      </c>
      <c r="AU34" s="184" t="str">
        <f>IF(AU13="","",LOOKUP(AU13,'aux 1'!$A$12:$A$231,'aux 1'!$AP$12:$AP$231))</f>
        <v/>
      </c>
      <c r="AV34" s="184" t="str">
        <f>IF(AV13="","",LOOKUP(AV13,'aux 1'!$A$12:$A$231,'aux 1'!$AP$12:$AP$231))</f>
        <v/>
      </c>
      <c r="AW34" s="184" t="str">
        <f>IF(AW13="","",LOOKUP(AW13,'aux 1'!$A$12:$A$231,'aux 1'!$AP$12:$AP$231))</f>
        <v/>
      </c>
      <c r="AX34" s="184" t="str">
        <f>IF(AX13="","",LOOKUP(AX13,'aux 1'!$A$12:$A$231,'aux 1'!$AP$12:$AP$231))</f>
        <v/>
      </c>
      <c r="AY34" s="182" t="str">
        <f>IF(AY13="","",LOOKUP(AY13,'aux 1'!$A$12:$A$231,'aux 1'!$AP$12:$AP$231))</f>
        <v/>
      </c>
      <c r="AZ34" s="182" t="str">
        <f>IF(AZ13="","",LOOKUP(AZ13,'aux 1'!$A$12:$A$231,'aux 1'!$AP$12:$AP$231))</f>
        <v/>
      </c>
      <c r="BA34" s="182" t="str">
        <f>IF(BA13="","",LOOKUP(BA13,'aux 1'!$A$12:$A$231,'aux 1'!$AP$12:$AP$231))</f>
        <v/>
      </c>
      <c r="BB34" s="182" t="str">
        <f>IF(BB13="","",LOOKUP(BB13,'aux 1'!$A$12:$A$231,'aux 1'!$AP$12:$AP$231))</f>
        <v/>
      </c>
      <c r="BC34" s="184" t="str">
        <f>IF(BC13="","",LOOKUP(BC13,'aux 1'!$A$12:$A$231,'aux 1'!$AP$12:$AP$231))</f>
        <v/>
      </c>
      <c r="BD34" s="184" t="str">
        <f>IF(BD13="","",LOOKUP(BD13,'aux 1'!$A$12:$A$231,'aux 1'!$AP$12:$AP$231))</f>
        <v/>
      </c>
      <c r="BE34" s="184" t="str">
        <f>IF(BE13="","",LOOKUP(BE13,'aux 1'!$A$12:$A$231,'aux 1'!$AP$12:$AP$231))</f>
        <v/>
      </c>
      <c r="BF34" s="184" t="str">
        <f>IF(BF13="","",LOOKUP(BF13,'aux 1'!$A$12:$A$231,'aux 1'!$AP$12:$AP$231))</f>
        <v/>
      </c>
      <c r="BG34" s="184" t="str">
        <f>IF(BG13="","",LOOKUP(BG13,'aux 1'!$A$12:$A$231,'aux 1'!$AP$12:$AP$231))</f>
        <v/>
      </c>
      <c r="BH34" s="182" t="str">
        <f>IF(BH13="","",LOOKUP(BH13,'aux 1'!$A$12:$A$231,'aux 1'!$AP$12:$AP$231))</f>
        <v/>
      </c>
      <c r="BI34" s="182" t="str">
        <f>IF(BI13="","",LOOKUP(BI13,'aux 1'!$A$12:$A$231,'aux 1'!$AP$12:$AP$231))</f>
        <v/>
      </c>
      <c r="BJ34" s="182" t="str">
        <f>IF(BJ13="","",LOOKUP(BJ13,'aux 1'!$A$12:$A$231,'aux 1'!$AP$12:$AP$231))</f>
        <v/>
      </c>
      <c r="BK34" s="182" t="str">
        <f>IF(BK13="","",LOOKUP(BK13,'aux 1'!$A$12:$A$231,'aux 1'!$AP$12:$AP$231))</f>
        <v/>
      </c>
      <c r="BL34" s="184" t="str">
        <f>IF(BL13="","",LOOKUP(BL13,'aux 1'!$A$12:$A$231,'aux 1'!$AP$12:$AP$231))</f>
        <v/>
      </c>
      <c r="BM34" s="184" t="str">
        <f>IF(BM13="","",LOOKUP(BM13,'aux 1'!$A$12:$A$231,'aux 1'!$AP$12:$AP$231))</f>
        <v/>
      </c>
      <c r="BN34" s="184" t="str">
        <f>IF(BN13="","",LOOKUP(BN13,'aux 1'!$A$12:$A$231,'aux 1'!$AP$12:$AP$231))</f>
        <v/>
      </c>
      <c r="BO34" s="184" t="str">
        <f>IF(BO13="","",LOOKUP(BO13,'aux 1'!$A$12:$A$231,'aux 1'!$AP$12:$AP$231))</f>
        <v/>
      </c>
      <c r="BP34" s="184" t="str">
        <f>IF(BP13="","",LOOKUP(BP13,'aux 1'!$A$12:$A$231,'aux 1'!$AP$12:$AP$231))</f>
        <v/>
      </c>
      <c r="BQ34" s="182" t="str">
        <f>IF(BQ13="","",LOOKUP(BQ13,'aux 1'!$A$12:$A$231,'aux 1'!$AP$12:$AP$231))</f>
        <v/>
      </c>
      <c r="BR34" s="182" t="str">
        <f>IF(BR13="","",LOOKUP(BR13,'aux 1'!$A$12:$A$231,'aux 1'!$AP$12:$AP$231))</f>
        <v/>
      </c>
      <c r="BS34" s="182" t="str">
        <f>IF(BS13="","",LOOKUP(BS13,'aux 1'!$A$12:$A$231,'aux 1'!$AP$12:$AP$231))</f>
        <v/>
      </c>
      <c r="BT34" s="182" t="str">
        <f>IF(BT13="","",LOOKUP(BT13,'aux 1'!$A$12:$A$231,'aux 1'!$AP$12:$AP$231))</f>
        <v/>
      </c>
      <c r="BU34" s="184" t="str">
        <f>IF(BU13="","",LOOKUP(BU13,'aux 1'!$A$12:$A$231,'aux 1'!$AP$12:$AP$231))</f>
        <v/>
      </c>
      <c r="BV34" s="184" t="str">
        <f>IF(BV13="","",LOOKUP(BV13,'aux 1'!$A$12:$A$231,'aux 1'!$AP$12:$AP$231))</f>
        <v/>
      </c>
      <c r="BW34" s="184" t="str">
        <f>IF(BW13="","",LOOKUP(BW13,'aux 1'!$A$12:$A$231,'aux 1'!$AP$12:$AP$231))</f>
        <v/>
      </c>
      <c r="BX34" s="184" t="str">
        <f>IF(BX13="","",LOOKUP(BX13,'aux 1'!$A$12:$A$231,'aux 1'!$AP$12:$AP$231))</f>
        <v/>
      </c>
      <c r="BY34" s="184" t="str">
        <f>IF(BY13="","",LOOKUP(BY13,'aux 1'!$A$12:$A$231,'aux 1'!$AP$12:$AP$231))</f>
        <v/>
      </c>
      <c r="BZ34" s="182" t="str">
        <f>IF(BZ13="","",LOOKUP(BZ13,'aux 1'!$A$12:$A$231,'aux 1'!$AP$12:$AP$231))</f>
        <v/>
      </c>
      <c r="CA34" s="182" t="str">
        <f>IF(CA13="","",LOOKUP(CA13,'aux 1'!$A$12:$A$231,'aux 1'!$AP$12:$AP$231))</f>
        <v/>
      </c>
      <c r="CB34" s="182" t="str">
        <f>IF(CB13="","",LOOKUP(CB13,'aux 1'!$A$12:$A$231,'aux 1'!$AP$12:$AP$231))</f>
        <v/>
      </c>
      <c r="CC34" s="182" t="str">
        <f>IF(CC13="","",LOOKUP(CC13,'aux 1'!$A$12:$A$231,'aux 1'!$AP$12:$AP$231))</f>
        <v/>
      </c>
      <c r="CD34" s="184" t="str">
        <f>IF(CD13="","",LOOKUP(CD13,'aux 1'!$A$12:$A$231,'aux 1'!$AP$12:$AP$231))</f>
        <v/>
      </c>
      <c r="CE34" s="184" t="str">
        <f>IF(CE13="","",LOOKUP(CE13,'aux 1'!$A$12:$A$231,'aux 1'!$AP$12:$AP$231))</f>
        <v/>
      </c>
      <c r="CF34" s="184" t="str">
        <f>IF(CF13="","",LOOKUP(CF13,'aux 1'!$A$12:$A$231,'aux 1'!$AP$12:$AP$231))</f>
        <v/>
      </c>
      <c r="CG34" s="184" t="str">
        <f>IF(CG13="","",LOOKUP(CG13,'aux 1'!$A$12:$A$231,'aux 1'!$AP$12:$AP$231))</f>
        <v/>
      </c>
      <c r="CH34" s="184" t="str">
        <f>IF(CH13="","",LOOKUP(CH13,'aux 1'!$A$12:$A$231,'aux 1'!$AP$12:$AP$231))</f>
        <v/>
      </c>
      <c r="CI34" s="182" t="str">
        <f>IF(CI13="","",LOOKUP(CI13,'aux 1'!$A$12:$A$231,'aux 1'!$AP$12:$AP$231))</f>
        <v/>
      </c>
      <c r="CJ34" s="182" t="str">
        <f>IF(CJ13="","",LOOKUP(CJ13,'aux 1'!$A$12:$A$231,'aux 1'!$AP$12:$AP$231))</f>
        <v/>
      </c>
      <c r="CK34" s="182" t="str">
        <f>IF(CK13="","",LOOKUP(CK13,'aux 1'!$A$12:$A$231,'aux 1'!$AP$12:$AP$231))</f>
        <v/>
      </c>
      <c r="CL34" s="182" t="str">
        <f>IF(CL13="","",LOOKUP(CL13,'aux 1'!$A$12:$A$231,'aux 1'!$AP$12:$AP$231))</f>
        <v/>
      </c>
      <c r="CM34" s="184" t="str">
        <f>IF(CM13="","",LOOKUP(CM13,'aux 1'!$A$12:$A$231,'aux 1'!$AP$12:$AP$231))</f>
        <v/>
      </c>
      <c r="CN34" s="184" t="str">
        <f>IF(CN13="","",LOOKUP(CN13,'aux 1'!$A$12:$A$231,'aux 1'!$AP$12:$AP$231))</f>
        <v/>
      </c>
      <c r="CO34" s="184" t="str">
        <f>IF(CO13="","",LOOKUP(CO13,'aux 1'!$A$12:$A$231,'aux 1'!$AP$12:$AP$231))</f>
        <v/>
      </c>
      <c r="CP34" s="184" t="str">
        <f>IF(CP13="","",LOOKUP(CP13,'aux 1'!$A$12:$A$231,'aux 1'!$AP$12:$AP$231))</f>
        <v/>
      </c>
      <c r="CQ34" s="184" t="str">
        <f>IF(CQ13="","",LOOKUP(CQ13,'aux 1'!$A$12:$A$231,'aux 1'!$AP$12:$AP$231))</f>
        <v/>
      </c>
      <c r="CR34" s="182" t="str">
        <f>IF(CR13="","",LOOKUP(CR13,'aux 1'!$A$12:$A$231,'aux 1'!$AP$12:$AP$231))</f>
        <v/>
      </c>
      <c r="CS34" s="182" t="str">
        <f>IF(CS13="","",LOOKUP(CS13,'aux 1'!$A$12:$A$231,'aux 1'!$AP$12:$AP$231))</f>
        <v/>
      </c>
      <c r="CT34" s="182" t="str">
        <f>IF(CT13="","",LOOKUP(CT13,'aux 1'!$A$12:$A$231,'aux 1'!$AP$12:$AP$231))</f>
        <v/>
      </c>
      <c r="CU34" s="182" t="str">
        <f>IF(CU13="","",LOOKUP(CU13,'aux 1'!$A$12:$A$231,'aux 1'!$AP$12:$AP$231))</f>
        <v/>
      </c>
      <c r="CV34" s="184" t="str">
        <f>IF(CV13="","",LOOKUP(CV13,'aux 1'!$A$12:$A$231,'aux 1'!$AP$12:$AP$231))</f>
        <v/>
      </c>
      <c r="CW34" s="184" t="str">
        <f>IF(CW13="","",LOOKUP(CW13,'aux 1'!$A$12:$A$231,'aux 1'!$AP$12:$AP$231))</f>
        <v/>
      </c>
      <c r="CX34" s="184" t="str">
        <f>IF(CX13="","",LOOKUP(CX13,'aux 1'!$A$12:$A$231,'aux 1'!$AP$12:$AP$231))</f>
        <v/>
      </c>
      <c r="CY34" s="184" t="str">
        <f>IF(CY13="","",LOOKUP(CY13,'aux 1'!$A$12:$A$231,'aux 1'!$AP$12:$AP$231))</f>
        <v/>
      </c>
      <c r="CZ34" s="184" t="str">
        <f>IF(CZ13="","",LOOKUP(CZ13,'aux 1'!$A$12:$A$231,'aux 1'!$AP$12:$AP$231))</f>
        <v/>
      </c>
      <c r="DA34" s="182" t="str">
        <f>IF(DA13="","",LOOKUP(DA13,'aux 1'!$A$12:$A$231,'aux 1'!$AP$12:$AP$231))</f>
        <v/>
      </c>
      <c r="DB34" s="182" t="str">
        <f>IF(DB13="","",LOOKUP(DB13,'aux 1'!$A$12:$A$231,'aux 1'!$AP$12:$AP$231))</f>
        <v/>
      </c>
      <c r="DC34" s="182" t="str">
        <f>IF(DC13="","",LOOKUP(DC13,'aux 1'!$A$12:$A$231,'aux 1'!$AP$12:$AP$231))</f>
        <v/>
      </c>
      <c r="DD34" s="182" t="str">
        <f>IF(DD13="","",LOOKUP(DD13,'aux 1'!$A$12:$A$231,'aux 1'!$AP$12:$AP$231))</f>
        <v/>
      </c>
      <c r="DE34" s="184" t="str">
        <f>IF(DE13="","",LOOKUP(DE13,'aux 1'!$A$12:$A$231,'aux 1'!$AP$12:$AP$231))</f>
        <v/>
      </c>
      <c r="DF34" s="184" t="str">
        <f>IF(DF13="","",LOOKUP(DF13,'aux 1'!$A$12:$A$231,'aux 1'!$AP$12:$AP$231))</f>
        <v/>
      </c>
      <c r="DG34" s="184" t="str">
        <f>IF(DG13="","",LOOKUP(DG13,'aux 1'!$A$12:$A$231,'aux 1'!$AP$12:$AP$231))</f>
        <v/>
      </c>
      <c r="DH34" s="184" t="str">
        <f>IF(DH13="","",LOOKUP(DH13,'aux 1'!$A$12:$A$231,'aux 1'!$AP$12:$AP$231))</f>
        <v/>
      </c>
      <c r="DI34" s="184" t="str">
        <f>IF(DI13="","",LOOKUP(DI13,'aux 1'!$A$12:$A$231,'aux 1'!$AP$12:$AP$231))</f>
        <v/>
      </c>
      <c r="DJ34" s="182" t="str">
        <f>IF(DJ13="","",LOOKUP(DJ13,'aux 1'!$A$12:$A$231,'aux 1'!$AP$12:$AP$231))</f>
        <v/>
      </c>
      <c r="DK34" s="182" t="str">
        <f>IF(DK13="","",LOOKUP(DK13,'aux 1'!$A$12:$A$231,'aux 1'!$AP$12:$AP$231))</f>
        <v/>
      </c>
      <c r="DL34" s="182" t="str">
        <f>IF(DL13="","",LOOKUP(DL13,'aux 1'!$A$12:$A$231,'aux 1'!$AP$12:$AP$231))</f>
        <v/>
      </c>
      <c r="DM34" s="182" t="str">
        <f>IF(DM13="","",LOOKUP(DM13,'aux 1'!$A$12:$A$231,'aux 1'!$AP$12:$AP$231))</f>
        <v/>
      </c>
      <c r="DN34" s="184" t="str">
        <f>IF(DN13="","",LOOKUP(DN13,'aux 1'!$A$12:$A$231,'aux 1'!$AP$12:$AP$231))</f>
        <v/>
      </c>
      <c r="DO34" s="184" t="str">
        <f>IF(DO13="","",LOOKUP(DO13,'aux 1'!$A$12:$A$231,'aux 1'!$AP$12:$AP$231))</f>
        <v/>
      </c>
      <c r="DP34" s="184" t="str">
        <f>IF(DP13="","",LOOKUP(DP13,'aux 1'!$A$12:$A$231,'aux 1'!$AP$12:$AP$231))</f>
        <v/>
      </c>
      <c r="DQ34" s="184" t="str">
        <f>IF(DQ13="","",LOOKUP(DQ13,'aux 1'!$A$12:$A$231,'aux 1'!$AP$12:$AP$231))</f>
        <v/>
      </c>
      <c r="DR34" s="184" t="str">
        <f>IF(DR13="","",LOOKUP(DR13,'aux 1'!$A$12:$A$231,'aux 1'!$AP$12:$AP$231))</f>
        <v/>
      </c>
      <c r="DS34" s="182" t="str">
        <f>IF(DS13="","",LOOKUP(DS13,'aux 1'!$A$12:$A$231,'aux 1'!$AP$12:$AP$231))</f>
        <v/>
      </c>
      <c r="DT34" s="182" t="str">
        <f>IF(DT13="","",LOOKUP(DT13,'aux 1'!$A$12:$A$231,'aux 1'!$AP$12:$AP$231))</f>
        <v/>
      </c>
      <c r="DU34" s="182" t="str">
        <f>IF(DU13="","",LOOKUP(DU13,'aux 1'!$A$12:$A$231,'aux 1'!$AP$12:$AP$231))</f>
        <v/>
      </c>
      <c r="DV34" s="182" t="str">
        <f>IF(DV13="","",LOOKUP(DV13,'aux 1'!$A$12:$A$231,'aux 1'!$AP$12:$AP$231))</f>
        <v/>
      </c>
      <c r="DW34" s="184" t="str">
        <f>IF(DW13="","",LOOKUP(DW13,'aux 1'!$A$12:$A$231,'aux 1'!$AP$12:$AP$231))</f>
        <v/>
      </c>
      <c r="DX34" s="184" t="str">
        <f>IF(DX13="","",LOOKUP(DX13,'aux 1'!$A$12:$A$231,'aux 1'!$AP$12:$AP$231))</f>
        <v/>
      </c>
      <c r="DY34" s="184" t="str">
        <f>IF(DY13="","",LOOKUP(DY13,'aux 1'!$A$12:$A$231,'aux 1'!$AP$12:$AP$231))</f>
        <v/>
      </c>
      <c r="DZ34" s="184" t="str">
        <f>IF(DZ13="","",LOOKUP(DZ13,'aux 1'!$A$12:$A$231,'aux 1'!$AP$12:$AP$231))</f>
        <v/>
      </c>
      <c r="EA34" s="184" t="str">
        <f>IF(EA13="","",LOOKUP(EA13,'aux 1'!$A$12:$A$231,'aux 1'!$AP$12:$AP$231))</f>
        <v/>
      </c>
      <c r="EB34" s="182" t="str">
        <f>IF(EB13="","",LOOKUP(EB13,'aux 1'!$A$12:$A$231,'aux 1'!$AP$12:$AP$231))</f>
        <v/>
      </c>
      <c r="EC34" s="182" t="str">
        <f>IF(EC13="","",LOOKUP(EC13,'aux 1'!$A$12:$A$231,'aux 1'!$AP$12:$AP$231))</f>
        <v/>
      </c>
      <c r="ED34" s="182" t="str">
        <f>IF(ED13="","",LOOKUP(ED13,'aux 1'!$A$12:$A$231,'aux 1'!$AP$12:$AP$231))</f>
        <v/>
      </c>
      <c r="EE34" s="182" t="str">
        <f>IF(EE13="","",LOOKUP(EE13,'aux 1'!$A$12:$A$231,'aux 1'!$AP$12:$AP$231))</f>
        <v/>
      </c>
      <c r="EF34" s="184" t="str">
        <f>IF(EF13="","",LOOKUP(EF13,'aux 1'!$A$12:$A$231,'aux 1'!$AP$12:$AP$231))</f>
        <v/>
      </c>
      <c r="EG34" s="184" t="str">
        <f>IF(EG13="","",LOOKUP(EG13,'aux 1'!$A$12:$A$231,'aux 1'!$AP$12:$AP$231))</f>
        <v/>
      </c>
      <c r="EH34" s="184" t="str">
        <f>IF(EH13="","",LOOKUP(EH13,'aux 1'!$A$12:$A$231,'aux 1'!$AP$12:$AP$231))</f>
        <v/>
      </c>
      <c r="EI34" s="184" t="str">
        <f>IF(EI13="","",LOOKUP(EI13,'aux 1'!$A$12:$A$231,'aux 1'!$AP$12:$AP$231))</f>
        <v/>
      </c>
      <c r="EJ34" s="184" t="str">
        <f>IF(EJ13="","",LOOKUP(EJ13,'aux 1'!$A$12:$A$231,'aux 1'!$AP$12:$AP$231))</f>
        <v/>
      </c>
      <c r="EK34" s="182" t="str">
        <f>IF(EK13="","",LOOKUP(EK13,'aux 1'!$A$12:$A$231,'aux 1'!$AP$12:$AP$231))</f>
        <v/>
      </c>
      <c r="EL34" s="182" t="str">
        <f>IF(EL13="","",LOOKUP(EL13,'aux 1'!$A$12:$A$231,'aux 1'!$AP$12:$AP$231))</f>
        <v/>
      </c>
      <c r="EM34" s="182" t="str">
        <f>IF(EM13="","",LOOKUP(EM13,'aux 1'!$A$12:$A$231,'aux 1'!$AP$12:$AP$231))</f>
        <v/>
      </c>
      <c r="EN34" s="182" t="str">
        <f>IF(EN13="","",LOOKUP(EN13,'aux 1'!$A$12:$A$231,'aux 1'!$AP$12:$AP$231))</f>
        <v/>
      </c>
      <c r="EO34" s="184" t="str">
        <f>IF(EO13="","",LOOKUP(EO13,'aux 1'!$A$12:$A$231,'aux 1'!$AP$12:$AP$231))</f>
        <v/>
      </c>
      <c r="EP34" s="184" t="str">
        <f>IF(EP13="","",LOOKUP(EP13,'aux 1'!$A$12:$A$231,'aux 1'!$AP$12:$AP$231))</f>
        <v/>
      </c>
      <c r="EQ34" s="184" t="str">
        <f>IF(EQ13="","",LOOKUP(EQ13,'aux 1'!$A$12:$A$231,'aux 1'!$AP$12:$AP$231))</f>
        <v/>
      </c>
      <c r="ER34" s="184" t="str">
        <f>IF(ER13="","",LOOKUP(ER13,'aux 1'!$A$12:$A$231,'aux 1'!$AP$12:$AP$231))</f>
        <v/>
      </c>
      <c r="ES34" s="184" t="str">
        <f>IF(ES13="","",LOOKUP(ES13,'aux 1'!$A$12:$A$231,'aux 1'!$AP$12:$AP$231))</f>
        <v/>
      </c>
      <c r="ET34" s="182" t="str">
        <f>IF(ET13="","",LOOKUP(ET13,'aux 1'!$A$12:$A$231,'aux 1'!$AP$12:$AP$231))</f>
        <v/>
      </c>
      <c r="EU34" s="182" t="str">
        <f>IF(EU13="","",LOOKUP(EU13,'aux 1'!$A$12:$A$231,'aux 1'!$AP$12:$AP$231))</f>
        <v/>
      </c>
      <c r="EV34" s="182" t="str">
        <f>IF(EV13="","",LOOKUP(EV13,'aux 1'!$A$12:$A$231,'aux 1'!$AP$12:$AP$231))</f>
        <v/>
      </c>
      <c r="EW34" s="182" t="str">
        <f>IF(EW13="","",LOOKUP(EW13,'aux 1'!$A$12:$A$231,'aux 1'!$AP$12:$AP$231))</f>
        <v/>
      </c>
      <c r="EX34" s="184" t="str">
        <f>IF(EX13="","",LOOKUP(EX13,'aux 1'!$A$12:$A$231,'aux 1'!$AP$12:$AP$231))</f>
        <v/>
      </c>
      <c r="EY34" s="184" t="str">
        <f>IF(EY13="","",LOOKUP(EY13,'aux 1'!$A$12:$A$231,'aux 1'!$AP$12:$AP$231))</f>
        <v/>
      </c>
      <c r="EZ34" s="184" t="str">
        <f>IF(EZ13="","",LOOKUP(EZ13,'aux 1'!$A$12:$A$231,'aux 1'!$AP$12:$AP$231))</f>
        <v/>
      </c>
      <c r="FA34" s="184" t="str">
        <f>IF(FA13="","",LOOKUP(FA13,'aux 1'!$A$12:$A$231,'aux 1'!$AP$12:$AP$231))</f>
        <v/>
      </c>
      <c r="FB34" s="184" t="str">
        <f>IF(FB13="","",LOOKUP(FB13,'aux 1'!$A$12:$A$231,'aux 1'!$AP$12:$AP$231))</f>
        <v/>
      </c>
      <c r="FC34" s="182" t="str">
        <f>IF(FC13="","",LOOKUP(FC13,'aux 1'!$A$12:$A$231,'aux 1'!$AP$12:$AP$231))</f>
        <v/>
      </c>
      <c r="FD34" s="182" t="str">
        <f>IF(FD13="","",LOOKUP(FD13,'aux 1'!$A$12:$A$231,'aux 1'!$AP$12:$AP$231))</f>
        <v/>
      </c>
      <c r="FE34" s="182" t="str">
        <f>IF(FE13="","",LOOKUP(FE13,'aux 1'!$A$12:$A$231,'aux 1'!$AP$12:$AP$231))</f>
        <v/>
      </c>
      <c r="FF34" s="182" t="str">
        <f>IF(FF13="","",LOOKUP(FF13,'aux 1'!$A$12:$A$231,'aux 1'!$AP$12:$AP$231))</f>
        <v/>
      </c>
      <c r="FG34" s="184" t="str">
        <f>IF(FG13="","",LOOKUP(FG13,'aux 1'!$A$12:$A$231,'aux 1'!$AP$12:$AP$231))</f>
        <v/>
      </c>
      <c r="FH34" s="184" t="str">
        <f>IF(FH13="","",LOOKUP(FH13,'aux 1'!$A$12:$A$231,'aux 1'!$AP$12:$AP$231))</f>
        <v/>
      </c>
      <c r="FI34" s="184" t="str">
        <f>IF(FI13="","",LOOKUP(FI13,'aux 1'!$A$12:$A$231,'aux 1'!$AP$12:$AP$231))</f>
        <v/>
      </c>
      <c r="FJ34" s="184" t="str">
        <f>IF(FJ13="","",LOOKUP(FJ13,'aux 1'!$A$12:$A$231,'aux 1'!$AP$12:$AP$231))</f>
        <v/>
      </c>
      <c r="FK34" s="184" t="str">
        <f>IF(FK13="","",LOOKUP(FK13,'aux 1'!$A$12:$A$231,'aux 1'!$AP$12:$AP$231))</f>
        <v/>
      </c>
      <c r="FL34" s="182" t="str">
        <f>IF(FL13="","",LOOKUP(FL13,'aux 1'!$A$12:$A$231,'aux 1'!$AP$12:$AP$231))</f>
        <v/>
      </c>
      <c r="FM34" s="182" t="str">
        <f>IF(FM13="","",LOOKUP(FM13,'aux 1'!$A$12:$A$231,'aux 1'!$AP$12:$AP$231))</f>
        <v/>
      </c>
      <c r="FN34" s="182" t="str">
        <f>IF(FN13="","",LOOKUP(FN13,'aux 1'!$A$12:$A$231,'aux 1'!$AP$12:$AP$231))</f>
        <v/>
      </c>
      <c r="FO34" s="182" t="str">
        <f>IF(FO13="","",LOOKUP(FO13,'aux 1'!$A$12:$A$231,'aux 1'!$AP$12:$AP$231))</f>
        <v/>
      </c>
      <c r="FP34" s="184" t="str">
        <f>IF(FP13="","",LOOKUP(FP13,'aux 1'!$A$12:$A$231,'aux 1'!$AP$12:$AP$231))</f>
        <v/>
      </c>
      <c r="FQ34" s="184" t="str">
        <f>IF(FQ13="","",LOOKUP(FQ13,'aux 1'!$A$12:$A$231,'aux 1'!$AP$12:$AP$231))</f>
        <v/>
      </c>
      <c r="FR34" s="184" t="str">
        <f>IF(FR13="","",LOOKUP(FR13,'aux 1'!$A$12:$A$231,'aux 1'!$AP$12:$AP$231))</f>
        <v/>
      </c>
      <c r="FS34" s="184" t="str">
        <f>IF(FS13="","",LOOKUP(FS13,'aux 1'!$A$12:$A$231,'aux 1'!$AP$12:$AP$231))</f>
        <v/>
      </c>
      <c r="FT34" s="184" t="str">
        <f>IF(FT13="","",LOOKUP(FT13,'aux 1'!$A$12:$A$231,'aux 1'!$AP$12:$AP$231))</f>
        <v/>
      </c>
      <c r="FU34" s="182" t="str">
        <f>IF(FU13="","",LOOKUP(FU13,'aux 1'!$A$12:$A$231,'aux 1'!$AP$12:$AP$231))</f>
        <v/>
      </c>
      <c r="FV34" s="182" t="str">
        <f>IF(FV13="","",LOOKUP(FV13,'aux 1'!$A$12:$A$231,'aux 1'!$AP$12:$AP$231))</f>
        <v/>
      </c>
      <c r="FW34" s="182" t="str">
        <f>IF(FW13="","",LOOKUP(FW13,'aux 1'!$A$12:$A$231,'aux 1'!$AP$12:$AP$231))</f>
        <v/>
      </c>
      <c r="FX34" s="182" t="str">
        <f>IF(FX13="","",LOOKUP(FX13,'aux 1'!$A$12:$A$231,'aux 1'!$AP$12:$AP$231))</f>
        <v/>
      </c>
      <c r="FY34" s="184" t="str">
        <f>IF(FY13="","",LOOKUP(FY13,'aux 1'!$A$12:$A$231,'aux 1'!$AP$12:$AP$231))</f>
        <v/>
      </c>
      <c r="FZ34" s="184" t="str">
        <f>IF(FZ13="","",LOOKUP(FZ13,'aux 1'!$A$12:$A$231,'aux 1'!$AP$12:$AP$231))</f>
        <v/>
      </c>
      <c r="GA34" s="184" t="str">
        <f>IF(GA13="","",LOOKUP(GA13,'aux 1'!$A$12:$A$231,'aux 1'!$AP$12:$AP$231))</f>
        <v/>
      </c>
      <c r="GB34" s="184" t="str">
        <f>IF(GB13="","",LOOKUP(GB13,'aux 1'!$A$12:$A$231,'aux 1'!$AP$12:$AP$231))</f>
        <v/>
      </c>
      <c r="GC34" s="184" t="str">
        <f>IF(GC13="","",LOOKUP(GC13,'aux 1'!$A$12:$A$231,'aux 1'!$AP$12:$AP$231))</f>
        <v/>
      </c>
      <c r="GD34" s="182" t="str">
        <f>IF(GD13="","",LOOKUP(GD13,'aux 1'!$A$12:$A$231,'aux 1'!$AP$12:$AP$231))</f>
        <v/>
      </c>
      <c r="GE34" s="182" t="str">
        <f>IF(GE13="","",LOOKUP(GE13,'aux 1'!$A$12:$A$231,'aux 1'!$AP$12:$AP$231))</f>
        <v/>
      </c>
      <c r="GF34" s="182" t="str">
        <f>IF(GF13="","",LOOKUP(GF13,'aux 1'!$A$12:$A$231,'aux 1'!$AP$12:$AP$231))</f>
        <v/>
      </c>
      <c r="GG34" s="182" t="str">
        <f>IF(GG13="","",LOOKUP(GG13,'aux 1'!$A$12:$A$231,'aux 1'!$AP$12:$AP$231))</f>
        <v/>
      </c>
      <c r="GH34" s="184" t="str">
        <f>IF(GH13="","",LOOKUP(GH13,'aux 1'!$A$12:$A$231,'aux 1'!$AP$12:$AP$231))</f>
        <v/>
      </c>
      <c r="GI34" s="184" t="str">
        <f>IF(GI13="","",LOOKUP(GI13,'aux 1'!$A$12:$A$231,'aux 1'!$AP$12:$AP$231))</f>
        <v/>
      </c>
      <c r="GJ34" s="184" t="str">
        <f>IF(GJ13="","",LOOKUP(GJ13,'aux 1'!$A$12:$A$231,'aux 1'!$AP$12:$AP$231))</f>
        <v/>
      </c>
      <c r="GK34" s="184" t="str">
        <f>IF(GK13="","",LOOKUP(GK13,'aux 1'!$A$12:$A$231,'aux 1'!$AP$12:$AP$231))</f>
        <v/>
      </c>
      <c r="GL34" s="184" t="str">
        <f>IF(GL13="","",LOOKUP(GL13,'aux 1'!$A$12:$A$231,'aux 1'!$AP$12:$AP$231))</f>
        <v/>
      </c>
      <c r="GM34" s="182" t="str">
        <f>IF(GM13="","",LOOKUP(GM13,'aux 1'!$A$12:$A$231,'aux 1'!$AP$12:$AP$231))</f>
        <v/>
      </c>
      <c r="GN34" s="182" t="str">
        <f>IF(GN13="","",LOOKUP(GN13,'aux 1'!$A$12:$A$231,'aux 1'!$AP$12:$AP$231))</f>
        <v/>
      </c>
      <c r="GO34" s="182" t="str">
        <f>IF(GO13="","",LOOKUP(GO13,'aux 1'!$A$12:$A$231,'aux 1'!$AP$12:$AP$231))</f>
        <v/>
      </c>
      <c r="GP34" s="182" t="str">
        <f>IF(GP13="","",LOOKUP(GP13,'aux 1'!$A$12:$A$231,'aux 1'!$AP$12:$AP$231))</f>
        <v/>
      </c>
      <c r="GQ34" s="184" t="str">
        <f>IF(GQ13="","",LOOKUP(GQ13,'aux 1'!$A$12:$A$231,'aux 1'!$AP$12:$AP$231))</f>
        <v/>
      </c>
      <c r="GR34" s="184" t="str">
        <f>IF(GR13="","",LOOKUP(GR13,'aux 1'!$A$12:$A$231,'aux 1'!$AP$12:$AP$231))</f>
        <v/>
      </c>
      <c r="GS34" s="184" t="str">
        <f>IF(GS13="","",LOOKUP(GS13,'aux 1'!$A$12:$A$231,'aux 1'!$AP$12:$AP$231))</f>
        <v/>
      </c>
      <c r="GT34" s="184" t="str">
        <f>IF(GT13="","",LOOKUP(GT13,'aux 1'!$A$12:$A$231,'aux 1'!$AP$12:$AP$231))</f>
        <v/>
      </c>
      <c r="GU34" s="184" t="str">
        <f>IF(GU13="","",LOOKUP(GU13,'aux 1'!$A$12:$A$231,'aux 1'!$AP$12:$AP$231))</f>
        <v/>
      </c>
      <c r="GV34" s="182" t="str">
        <f>IF(GV13="","",LOOKUP(GV13,'aux 1'!$A$12:$A$231,'aux 1'!$AP$12:$AP$231))</f>
        <v/>
      </c>
      <c r="GW34" s="182" t="str">
        <f>IF(GW13="","",LOOKUP(GW13,'aux 1'!$A$12:$A$231,'aux 1'!$AP$12:$AP$231))</f>
        <v/>
      </c>
      <c r="GX34" s="182" t="str">
        <f>IF(GX13="","",LOOKUP(GX13,'aux 1'!$A$12:$A$231,'aux 1'!$AP$12:$AP$231))</f>
        <v/>
      </c>
      <c r="GY34" s="182" t="str">
        <f>IF(GY13="","",LOOKUP(GY13,'aux 1'!$A$12:$A$231,'aux 1'!$AP$12:$AP$231))</f>
        <v/>
      </c>
      <c r="GZ34" s="184" t="str">
        <f>IF(GZ13="","",LOOKUP(GZ13,'aux 1'!$A$12:$A$231,'aux 1'!$AP$12:$AP$231))</f>
        <v/>
      </c>
      <c r="HA34" s="184" t="str">
        <f>IF(HA13="","",LOOKUP(HA13,'aux 1'!$A$12:$A$231,'aux 1'!$AP$12:$AP$231))</f>
        <v/>
      </c>
      <c r="HB34" s="184" t="str">
        <f>IF(HB13="","",LOOKUP(HB13,'aux 1'!$A$12:$A$231,'aux 1'!$AP$12:$AP$231))</f>
        <v/>
      </c>
      <c r="HC34" s="184" t="str">
        <f>IF(HC13="","",LOOKUP(HC13,'aux 1'!$A$12:$A$231,'aux 1'!$AP$12:$AP$231))</f>
        <v/>
      </c>
      <c r="HD34" s="184" t="str">
        <f>IF(HD13="","",LOOKUP(HD13,'aux 1'!$A$12:$A$231,'aux 1'!$AP$12:$AP$231))</f>
        <v/>
      </c>
      <c r="HE34" s="182" t="str">
        <f>IF(HE13="","",LOOKUP(HE13,'aux 1'!$A$12:$A$231,'aux 1'!$AP$12:$AP$231))</f>
        <v/>
      </c>
      <c r="HF34" s="182" t="str">
        <f>IF(HF13="","",LOOKUP(HF13,'aux 1'!$A$12:$A$231,'aux 1'!$AP$12:$AP$231))</f>
        <v/>
      </c>
      <c r="HG34" s="182" t="str">
        <f>IF(HG13="","",LOOKUP(HG13,'aux 1'!$A$12:$A$231,'aux 1'!$AP$12:$AP$231))</f>
        <v/>
      </c>
      <c r="HH34" s="182" t="str">
        <f>IF(HH13="","",LOOKUP(HH13,'aux 1'!$A$12:$A$231,'aux 1'!$AP$12:$AP$231))</f>
        <v/>
      </c>
      <c r="HI34" s="184" t="str">
        <f>IF(HI13="","",LOOKUP(HI13,'aux 1'!$A$12:$A$231,'aux 1'!$AP$12:$AP$231))</f>
        <v/>
      </c>
      <c r="HJ34" s="184" t="str">
        <f>IF(HJ13="","",LOOKUP(HJ13,'aux 1'!$A$12:$A$231,'aux 1'!$AP$12:$AP$231))</f>
        <v/>
      </c>
      <c r="HK34" s="184" t="str">
        <f>IF(HK13="","",LOOKUP(HK13,'aux 1'!$A$12:$A$231,'aux 1'!$AP$12:$AP$231))</f>
        <v/>
      </c>
      <c r="HL34" s="184" t="str">
        <f>IF(HL13="","",LOOKUP(HL13,'aux 1'!$A$12:$A$231,'aux 1'!$AP$12:$AP$231))</f>
        <v/>
      </c>
      <c r="HM34" s="184" t="str">
        <f>IF(HM13="","",LOOKUP(HM13,'aux 1'!$A$12:$A$231,'aux 1'!$AP$12:$AP$231))</f>
        <v/>
      </c>
      <c r="HN34" s="182" t="str">
        <f>IF(HN13="","",LOOKUP(HN13,'aux 1'!$A$12:$A$231,'aux 1'!$AP$12:$AP$231))</f>
        <v/>
      </c>
      <c r="HO34" s="182" t="str">
        <f>IF(HO13="","",LOOKUP(HO13,'aux 1'!$A$12:$A$231,'aux 1'!$AP$12:$AP$231))</f>
        <v/>
      </c>
      <c r="HP34" s="182" t="str">
        <f>IF(HP13="","",LOOKUP(HP13,'aux 1'!$A$12:$A$231,'aux 1'!$AP$12:$AP$231))</f>
        <v/>
      </c>
      <c r="HQ34" s="182" t="str">
        <f>IF(HQ13="","",LOOKUP(HQ13,'aux 1'!$A$12:$A$231,'aux 1'!$AP$12:$AP$231))</f>
        <v/>
      </c>
      <c r="HR34" s="184" t="str">
        <f>IF(HR13="","",LOOKUP(HR13,'aux 1'!$A$12:$A$231,'aux 1'!$AP$12:$AP$231))</f>
        <v/>
      </c>
      <c r="HS34" s="184" t="str">
        <f>IF(HS13="","",LOOKUP(HS13,'aux 1'!$A$12:$A$231,'aux 1'!$AP$12:$AP$231))</f>
        <v/>
      </c>
      <c r="HT34" s="184" t="str">
        <f>IF(HT13="","",LOOKUP(HT13,'aux 1'!$A$12:$A$231,'aux 1'!$AP$12:$AP$231))</f>
        <v/>
      </c>
      <c r="HU34" s="184" t="str">
        <f>IF(HU13="","",LOOKUP(HU13,'aux 1'!$A$12:$A$231,'aux 1'!$AP$12:$AP$231))</f>
        <v/>
      </c>
      <c r="HV34" s="184" t="str">
        <f>IF(HV13="","",LOOKUP(HV13,'aux 1'!$A$12:$A$231,'aux 1'!$AP$12:$AP$231))</f>
        <v/>
      </c>
    </row>
    <row r="35" spans="10:230" x14ac:dyDescent="0.25">
      <c r="J35" s="190">
        <f t="shared" si="94"/>
        <v>13</v>
      </c>
      <c r="K35" s="190" t="str">
        <f t="shared" si="95"/>
        <v>-</v>
      </c>
      <c r="L35" s="190">
        <f t="shared" si="93"/>
        <v>14</v>
      </c>
      <c r="M35" s="196" t="str">
        <f t="shared" si="96"/>
        <v/>
      </c>
      <c r="N35" s="196" t="str">
        <f t="shared" si="97"/>
        <v/>
      </c>
      <c r="O35" s="196" t="str">
        <f t="shared" si="98"/>
        <v/>
      </c>
      <c r="P35" s="196" t="str">
        <f t="shared" si="99"/>
        <v/>
      </c>
      <c r="Q35" s="196" t="str">
        <f t="shared" si="100"/>
        <v/>
      </c>
      <c r="W35" s="178">
        <f t="shared" si="101"/>
        <v>7</v>
      </c>
      <c r="X35" s="182" t="str">
        <f>IF(X14="","",LOOKUP(X14,'aux 1'!$A$12:$A$231,'aux 1'!$AP$12:$AP$231))</f>
        <v/>
      </c>
      <c r="Y35" s="182" t="str">
        <f>IF(Y14="","",LOOKUP(Y14,'aux 1'!$A$12:$A$231,'aux 1'!$AP$12:$AP$231))</f>
        <v/>
      </c>
      <c r="Z35" s="182" t="str">
        <f>IF(Z14="","",LOOKUP(Z14,'aux 1'!$A$12:$A$231,'aux 1'!$AP$12:$AP$231))</f>
        <v/>
      </c>
      <c r="AA35" s="182" t="str">
        <f>IF(AA14="","",LOOKUP(AA14,'aux 1'!$A$12:$A$231,'aux 1'!$AP$12:$AP$231))</f>
        <v/>
      </c>
      <c r="AB35" s="184" t="str">
        <f>IF(AB14="","",LOOKUP(AB14,'aux 1'!$A$12:$A$231,'aux 1'!$AP$12:$AP$231))</f>
        <v/>
      </c>
      <c r="AC35" s="184" t="str">
        <f>IF(AC14="","",LOOKUP(AC14,'aux 1'!$A$12:$A$231,'aux 1'!$AP$12:$AP$231))</f>
        <v/>
      </c>
      <c r="AD35" s="184" t="str">
        <f>IF(AD14="","",LOOKUP(AD14,'aux 1'!$A$12:$A$231,'aux 1'!$AP$12:$AP$231))</f>
        <v/>
      </c>
      <c r="AE35" s="184" t="str">
        <f>IF(AE14="","",LOOKUP(AE14,'aux 1'!$A$12:$A$231,'aux 1'!$AP$12:$AP$231))</f>
        <v/>
      </c>
      <c r="AF35" s="184" t="str">
        <f>IF(AF14="","",LOOKUP(AF14,'aux 1'!$A$12:$A$231,'aux 1'!$AP$12:$AP$231))</f>
        <v/>
      </c>
      <c r="AG35" s="182" t="str">
        <f>IF(AG14="","",LOOKUP(AG14,'aux 1'!$A$12:$A$231,'aux 1'!$AP$12:$AP$231))</f>
        <v/>
      </c>
      <c r="AH35" s="182" t="str">
        <f>IF(AH14="","",LOOKUP(AH14,'aux 1'!$A$12:$A$231,'aux 1'!$AP$12:$AP$231))</f>
        <v/>
      </c>
      <c r="AI35" s="182" t="str">
        <f>IF(AI14="","",LOOKUP(AI14,'aux 1'!$A$12:$A$231,'aux 1'!$AP$12:$AP$231))</f>
        <v/>
      </c>
      <c r="AJ35" s="182" t="str">
        <f>IF(AJ14="","",LOOKUP(AJ14,'aux 1'!$A$12:$A$231,'aux 1'!$AP$12:$AP$231))</f>
        <v/>
      </c>
      <c r="AK35" s="184" t="str">
        <f>IF(AK14="","",LOOKUP(AK14,'aux 1'!$A$12:$A$231,'aux 1'!$AP$12:$AP$231))</f>
        <v/>
      </c>
      <c r="AL35" s="184" t="str">
        <f>IF(AL14="","",LOOKUP(AL14,'aux 1'!$A$12:$A$231,'aux 1'!$AP$12:$AP$231))</f>
        <v/>
      </c>
      <c r="AM35" s="184" t="str">
        <f>IF(AM14="","",LOOKUP(AM14,'aux 1'!$A$12:$A$231,'aux 1'!$AP$12:$AP$231))</f>
        <v/>
      </c>
      <c r="AN35" s="184" t="str">
        <f>IF(AN14="","",LOOKUP(AN14,'aux 1'!$A$12:$A$231,'aux 1'!$AP$12:$AP$231))</f>
        <v/>
      </c>
      <c r="AO35" s="184" t="str">
        <f>IF(AO14="","",LOOKUP(AO14,'aux 1'!$A$12:$A$231,'aux 1'!$AP$12:$AP$231))</f>
        <v/>
      </c>
      <c r="AP35" s="182" t="str">
        <f>IF(AP14="","",LOOKUP(AP14,'aux 1'!$A$12:$A$231,'aux 1'!$AP$12:$AP$231))</f>
        <v/>
      </c>
      <c r="AQ35" s="182" t="str">
        <f>IF(AQ14="","",LOOKUP(AQ14,'aux 1'!$A$12:$A$231,'aux 1'!$AP$12:$AP$231))</f>
        <v/>
      </c>
      <c r="AR35" s="182" t="str">
        <f>IF(AR14="","",LOOKUP(AR14,'aux 1'!$A$12:$A$231,'aux 1'!$AP$12:$AP$231))</f>
        <v/>
      </c>
      <c r="AS35" s="182" t="str">
        <f>IF(AS14="","",LOOKUP(AS14,'aux 1'!$A$12:$A$231,'aux 1'!$AP$12:$AP$231))</f>
        <v/>
      </c>
      <c r="AT35" s="184" t="str">
        <f>IF(AT14="","",LOOKUP(AT14,'aux 1'!$A$12:$A$231,'aux 1'!$AP$12:$AP$231))</f>
        <v/>
      </c>
      <c r="AU35" s="184" t="str">
        <f>IF(AU14="","",LOOKUP(AU14,'aux 1'!$A$12:$A$231,'aux 1'!$AP$12:$AP$231))</f>
        <v/>
      </c>
      <c r="AV35" s="184" t="str">
        <f>IF(AV14="","",LOOKUP(AV14,'aux 1'!$A$12:$A$231,'aux 1'!$AP$12:$AP$231))</f>
        <v/>
      </c>
      <c r="AW35" s="184" t="str">
        <f>IF(AW14="","",LOOKUP(AW14,'aux 1'!$A$12:$A$231,'aux 1'!$AP$12:$AP$231))</f>
        <v/>
      </c>
      <c r="AX35" s="184" t="str">
        <f>IF(AX14="","",LOOKUP(AX14,'aux 1'!$A$12:$A$231,'aux 1'!$AP$12:$AP$231))</f>
        <v/>
      </c>
      <c r="AY35" s="182" t="str">
        <f>IF(AY14="","",LOOKUP(AY14,'aux 1'!$A$12:$A$231,'aux 1'!$AP$12:$AP$231))</f>
        <v/>
      </c>
      <c r="AZ35" s="182" t="str">
        <f>IF(AZ14="","",LOOKUP(AZ14,'aux 1'!$A$12:$A$231,'aux 1'!$AP$12:$AP$231))</f>
        <v/>
      </c>
      <c r="BA35" s="182" t="str">
        <f>IF(BA14="","",LOOKUP(BA14,'aux 1'!$A$12:$A$231,'aux 1'!$AP$12:$AP$231))</f>
        <v/>
      </c>
      <c r="BB35" s="182" t="str">
        <f>IF(BB14="","",LOOKUP(BB14,'aux 1'!$A$12:$A$231,'aux 1'!$AP$12:$AP$231))</f>
        <v/>
      </c>
      <c r="BC35" s="184" t="str">
        <f>IF(BC14="","",LOOKUP(BC14,'aux 1'!$A$12:$A$231,'aux 1'!$AP$12:$AP$231))</f>
        <v/>
      </c>
      <c r="BD35" s="184" t="str">
        <f>IF(BD14="","",LOOKUP(BD14,'aux 1'!$A$12:$A$231,'aux 1'!$AP$12:$AP$231))</f>
        <v/>
      </c>
      <c r="BE35" s="184" t="str">
        <f>IF(BE14="","",LOOKUP(BE14,'aux 1'!$A$12:$A$231,'aux 1'!$AP$12:$AP$231))</f>
        <v/>
      </c>
      <c r="BF35" s="184" t="str">
        <f>IF(BF14="","",LOOKUP(BF14,'aux 1'!$A$12:$A$231,'aux 1'!$AP$12:$AP$231))</f>
        <v/>
      </c>
      <c r="BG35" s="184" t="str">
        <f>IF(BG14="","",LOOKUP(BG14,'aux 1'!$A$12:$A$231,'aux 1'!$AP$12:$AP$231))</f>
        <v/>
      </c>
      <c r="BH35" s="182" t="str">
        <f>IF(BH14="","",LOOKUP(BH14,'aux 1'!$A$12:$A$231,'aux 1'!$AP$12:$AP$231))</f>
        <v/>
      </c>
      <c r="BI35" s="182" t="str">
        <f>IF(BI14="","",LOOKUP(BI14,'aux 1'!$A$12:$A$231,'aux 1'!$AP$12:$AP$231))</f>
        <v/>
      </c>
      <c r="BJ35" s="182" t="str">
        <f>IF(BJ14="","",LOOKUP(BJ14,'aux 1'!$A$12:$A$231,'aux 1'!$AP$12:$AP$231))</f>
        <v/>
      </c>
      <c r="BK35" s="182" t="str">
        <f>IF(BK14="","",LOOKUP(BK14,'aux 1'!$A$12:$A$231,'aux 1'!$AP$12:$AP$231))</f>
        <v/>
      </c>
      <c r="BL35" s="184" t="str">
        <f>IF(BL14="","",LOOKUP(BL14,'aux 1'!$A$12:$A$231,'aux 1'!$AP$12:$AP$231))</f>
        <v/>
      </c>
      <c r="BM35" s="184" t="str">
        <f>IF(BM14="","",LOOKUP(BM14,'aux 1'!$A$12:$A$231,'aux 1'!$AP$12:$AP$231))</f>
        <v/>
      </c>
      <c r="BN35" s="184" t="str">
        <f>IF(BN14="","",LOOKUP(BN14,'aux 1'!$A$12:$A$231,'aux 1'!$AP$12:$AP$231))</f>
        <v/>
      </c>
      <c r="BO35" s="184" t="str">
        <f>IF(BO14="","",LOOKUP(BO14,'aux 1'!$A$12:$A$231,'aux 1'!$AP$12:$AP$231))</f>
        <v/>
      </c>
      <c r="BP35" s="184" t="str">
        <f>IF(BP14="","",LOOKUP(BP14,'aux 1'!$A$12:$A$231,'aux 1'!$AP$12:$AP$231))</f>
        <v/>
      </c>
      <c r="BQ35" s="182" t="str">
        <f>IF(BQ14="","",LOOKUP(BQ14,'aux 1'!$A$12:$A$231,'aux 1'!$AP$12:$AP$231))</f>
        <v/>
      </c>
      <c r="BR35" s="182" t="str">
        <f>IF(BR14="","",LOOKUP(BR14,'aux 1'!$A$12:$A$231,'aux 1'!$AP$12:$AP$231))</f>
        <v/>
      </c>
      <c r="BS35" s="182" t="str">
        <f>IF(BS14="","",LOOKUP(BS14,'aux 1'!$A$12:$A$231,'aux 1'!$AP$12:$AP$231))</f>
        <v/>
      </c>
      <c r="BT35" s="182" t="str">
        <f>IF(BT14="","",LOOKUP(BT14,'aux 1'!$A$12:$A$231,'aux 1'!$AP$12:$AP$231))</f>
        <v/>
      </c>
      <c r="BU35" s="184" t="str">
        <f>IF(BU14="","",LOOKUP(BU14,'aux 1'!$A$12:$A$231,'aux 1'!$AP$12:$AP$231))</f>
        <v/>
      </c>
      <c r="BV35" s="184" t="str">
        <f>IF(BV14="","",LOOKUP(BV14,'aux 1'!$A$12:$A$231,'aux 1'!$AP$12:$AP$231))</f>
        <v/>
      </c>
      <c r="BW35" s="184" t="str">
        <f>IF(BW14="","",LOOKUP(BW14,'aux 1'!$A$12:$A$231,'aux 1'!$AP$12:$AP$231))</f>
        <v/>
      </c>
      <c r="BX35" s="184" t="str">
        <f>IF(BX14="","",LOOKUP(BX14,'aux 1'!$A$12:$A$231,'aux 1'!$AP$12:$AP$231))</f>
        <v/>
      </c>
      <c r="BY35" s="184" t="str">
        <f>IF(BY14="","",LOOKUP(BY14,'aux 1'!$A$12:$A$231,'aux 1'!$AP$12:$AP$231))</f>
        <v/>
      </c>
      <c r="BZ35" s="182" t="str">
        <f>IF(BZ14="","",LOOKUP(BZ14,'aux 1'!$A$12:$A$231,'aux 1'!$AP$12:$AP$231))</f>
        <v/>
      </c>
      <c r="CA35" s="182" t="str">
        <f>IF(CA14="","",LOOKUP(CA14,'aux 1'!$A$12:$A$231,'aux 1'!$AP$12:$AP$231))</f>
        <v/>
      </c>
      <c r="CB35" s="182" t="str">
        <f>IF(CB14="","",LOOKUP(CB14,'aux 1'!$A$12:$A$231,'aux 1'!$AP$12:$AP$231))</f>
        <v/>
      </c>
      <c r="CC35" s="182" t="str">
        <f>IF(CC14="","",LOOKUP(CC14,'aux 1'!$A$12:$A$231,'aux 1'!$AP$12:$AP$231))</f>
        <v/>
      </c>
      <c r="CD35" s="184" t="str">
        <f>IF(CD14="","",LOOKUP(CD14,'aux 1'!$A$12:$A$231,'aux 1'!$AP$12:$AP$231))</f>
        <v/>
      </c>
      <c r="CE35" s="184" t="str">
        <f>IF(CE14="","",LOOKUP(CE14,'aux 1'!$A$12:$A$231,'aux 1'!$AP$12:$AP$231))</f>
        <v/>
      </c>
      <c r="CF35" s="184" t="str">
        <f>IF(CF14="","",LOOKUP(CF14,'aux 1'!$A$12:$A$231,'aux 1'!$AP$12:$AP$231))</f>
        <v/>
      </c>
      <c r="CG35" s="184" t="str">
        <f>IF(CG14="","",LOOKUP(CG14,'aux 1'!$A$12:$A$231,'aux 1'!$AP$12:$AP$231))</f>
        <v/>
      </c>
      <c r="CH35" s="184" t="str">
        <f>IF(CH14="","",LOOKUP(CH14,'aux 1'!$A$12:$A$231,'aux 1'!$AP$12:$AP$231))</f>
        <v/>
      </c>
      <c r="CI35" s="182" t="str">
        <f>IF(CI14="","",LOOKUP(CI14,'aux 1'!$A$12:$A$231,'aux 1'!$AP$12:$AP$231))</f>
        <v/>
      </c>
      <c r="CJ35" s="182" t="str">
        <f>IF(CJ14="","",LOOKUP(CJ14,'aux 1'!$A$12:$A$231,'aux 1'!$AP$12:$AP$231))</f>
        <v/>
      </c>
      <c r="CK35" s="182" t="str">
        <f>IF(CK14="","",LOOKUP(CK14,'aux 1'!$A$12:$A$231,'aux 1'!$AP$12:$AP$231))</f>
        <v/>
      </c>
      <c r="CL35" s="182" t="str">
        <f>IF(CL14="","",LOOKUP(CL14,'aux 1'!$A$12:$A$231,'aux 1'!$AP$12:$AP$231))</f>
        <v/>
      </c>
      <c r="CM35" s="184" t="str">
        <f>IF(CM14="","",LOOKUP(CM14,'aux 1'!$A$12:$A$231,'aux 1'!$AP$12:$AP$231))</f>
        <v/>
      </c>
      <c r="CN35" s="184" t="str">
        <f>IF(CN14="","",LOOKUP(CN14,'aux 1'!$A$12:$A$231,'aux 1'!$AP$12:$AP$231))</f>
        <v/>
      </c>
      <c r="CO35" s="184" t="str">
        <f>IF(CO14="","",LOOKUP(CO14,'aux 1'!$A$12:$A$231,'aux 1'!$AP$12:$AP$231))</f>
        <v/>
      </c>
      <c r="CP35" s="184" t="str">
        <f>IF(CP14="","",LOOKUP(CP14,'aux 1'!$A$12:$A$231,'aux 1'!$AP$12:$AP$231))</f>
        <v/>
      </c>
      <c r="CQ35" s="184" t="str">
        <f>IF(CQ14="","",LOOKUP(CQ14,'aux 1'!$A$12:$A$231,'aux 1'!$AP$12:$AP$231))</f>
        <v/>
      </c>
      <c r="CR35" s="182" t="str">
        <f>IF(CR14="","",LOOKUP(CR14,'aux 1'!$A$12:$A$231,'aux 1'!$AP$12:$AP$231))</f>
        <v/>
      </c>
      <c r="CS35" s="182" t="str">
        <f>IF(CS14="","",LOOKUP(CS14,'aux 1'!$A$12:$A$231,'aux 1'!$AP$12:$AP$231))</f>
        <v/>
      </c>
      <c r="CT35" s="182" t="str">
        <f>IF(CT14="","",LOOKUP(CT14,'aux 1'!$A$12:$A$231,'aux 1'!$AP$12:$AP$231))</f>
        <v/>
      </c>
      <c r="CU35" s="182" t="str">
        <f>IF(CU14="","",LOOKUP(CU14,'aux 1'!$A$12:$A$231,'aux 1'!$AP$12:$AP$231))</f>
        <v/>
      </c>
      <c r="CV35" s="184" t="str">
        <f>IF(CV14="","",LOOKUP(CV14,'aux 1'!$A$12:$A$231,'aux 1'!$AP$12:$AP$231))</f>
        <v/>
      </c>
      <c r="CW35" s="184" t="str">
        <f>IF(CW14="","",LOOKUP(CW14,'aux 1'!$A$12:$A$231,'aux 1'!$AP$12:$AP$231))</f>
        <v/>
      </c>
      <c r="CX35" s="184" t="str">
        <f>IF(CX14="","",LOOKUP(CX14,'aux 1'!$A$12:$A$231,'aux 1'!$AP$12:$AP$231))</f>
        <v/>
      </c>
      <c r="CY35" s="184" t="str">
        <f>IF(CY14="","",LOOKUP(CY14,'aux 1'!$A$12:$A$231,'aux 1'!$AP$12:$AP$231))</f>
        <v/>
      </c>
      <c r="CZ35" s="184" t="str">
        <f>IF(CZ14="","",LOOKUP(CZ14,'aux 1'!$A$12:$A$231,'aux 1'!$AP$12:$AP$231))</f>
        <v/>
      </c>
      <c r="DA35" s="182" t="str">
        <f>IF(DA14="","",LOOKUP(DA14,'aux 1'!$A$12:$A$231,'aux 1'!$AP$12:$AP$231))</f>
        <v/>
      </c>
      <c r="DB35" s="182" t="str">
        <f>IF(DB14="","",LOOKUP(DB14,'aux 1'!$A$12:$A$231,'aux 1'!$AP$12:$AP$231))</f>
        <v/>
      </c>
      <c r="DC35" s="182" t="str">
        <f>IF(DC14="","",LOOKUP(DC14,'aux 1'!$A$12:$A$231,'aux 1'!$AP$12:$AP$231))</f>
        <v/>
      </c>
      <c r="DD35" s="182" t="str">
        <f>IF(DD14="","",LOOKUP(DD14,'aux 1'!$A$12:$A$231,'aux 1'!$AP$12:$AP$231))</f>
        <v/>
      </c>
      <c r="DE35" s="184" t="str">
        <f>IF(DE14="","",LOOKUP(DE14,'aux 1'!$A$12:$A$231,'aux 1'!$AP$12:$AP$231))</f>
        <v/>
      </c>
      <c r="DF35" s="184" t="str">
        <f>IF(DF14="","",LOOKUP(DF14,'aux 1'!$A$12:$A$231,'aux 1'!$AP$12:$AP$231))</f>
        <v/>
      </c>
      <c r="DG35" s="184" t="str">
        <f>IF(DG14="","",LOOKUP(DG14,'aux 1'!$A$12:$A$231,'aux 1'!$AP$12:$AP$231))</f>
        <v/>
      </c>
      <c r="DH35" s="184" t="str">
        <f>IF(DH14="","",LOOKUP(DH14,'aux 1'!$A$12:$A$231,'aux 1'!$AP$12:$AP$231))</f>
        <v/>
      </c>
      <c r="DI35" s="184" t="str">
        <f>IF(DI14="","",LOOKUP(DI14,'aux 1'!$A$12:$A$231,'aux 1'!$AP$12:$AP$231))</f>
        <v/>
      </c>
      <c r="DJ35" s="182" t="str">
        <f>IF(DJ14="","",LOOKUP(DJ14,'aux 1'!$A$12:$A$231,'aux 1'!$AP$12:$AP$231))</f>
        <v/>
      </c>
      <c r="DK35" s="182" t="str">
        <f>IF(DK14="","",LOOKUP(DK14,'aux 1'!$A$12:$A$231,'aux 1'!$AP$12:$AP$231))</f>
        <v/>
      </c>
      <c r="DL35" s="182" t="str">
        <f>IF(DL14="","",LOOKUP(DL14,'aux 1'!$A$12:$A$231,'aux 1'!$AP$12:$AP$231))</f>
        <v/>
      </c>
      <c r="DM35" s="182" t="str">
        <f>IF(DM14="","",LOOKUP(DM14,'aux 1'!$A$12:$A$231,'aux 1'!$AP$12:$AP$231))</f>
        <v/>
      </c>
      <c r="DN35" s="184" t="str">
        <f>IF(DN14="","",LOOKUP(DN14,'aux 1'!$A$12:$A$231,'aux 1'!$AP$12:$AP$231))</f>
        <v/>
      </c>
      <c r="DO35" s="184" t="str">
        <f>IF(DO14="","",LOOKUP(DO14,'aux 1'!$A$12:$A$231,'aux 1'!$AP$12:$AP$231))</f>
        <v/>
      </c>
      <c r="DP35" s="184" t="str">
        <f>IF(DP14="","",LOOKUP(DP14,'aux 1'!$A$12:$A$231,'aux 1'!$AP$12:$AP$231))</f>
        <v/>
      </c>
      <c r="DQ35" s="184" t="str">
        <f>IF(DQ14="","",LOOKUP(DQ14,'aux 1'!$A$12:$A$231,'aux 1'!$AP$12:$AP$231))</f>
        <v/>
      </c>
      <c r="DR35" s="184" t="str">
        <f>IF(DR14="","",LOOKUP(DR14,'aux 1'!$A$12:$A$231,'aux 1'!$AP$12:$AP$231))</f>
        <v/>
      </c>
      <c r="DS35" s="182" t="str">
        <f>IF(DS14="","",LOOKUP(DS14,'aux 1'!$A$12:$A$231,'aux 1'!$AP$12:$AP$231))</f>
        <v/>
      </c>
      <c r="DT35" s="182" t="str">
        <f>IF(DT14="","",LOOKUP(DT14,'aux 1'!$A$12:$A$231,'aux 1'!$AP$12:$AP$231))</f>
        <v/>
      </c>
      <c r="DU35" s="182" t="str">
        <f>IF(DU14="","",LOOKUP(DU14,'aux 1'!$A$12:$A$231,'aux 1'!$AP$12:$AP$231))</f>
        <v/>
      </c>
      <c r="DV35" s="182" t="str">
        <f>IF(DV14="","",LOOKUP(DV14,'aux 1'!$A$12:$A$231,'aux 1'!$AP$12:$AP$231))</f>
        <v/>
      </c>
      <c r="DW35" s="184" t="str">
        <f>IF(DW14="","",LOOKUP(DW14,'aux 1'!$A$12:$A$231,'aux 1'!$AP$12:$AP$231))</f>
        <v/>
      </c>
      <c r="DX35" s="184" t="str">
        <f>IF(DX14="","",LOOKUP(DX14,'aux 1'!$A$12:$A$231,'aux 1'!$AP$12:$AP$231))</f>
        <v/>
      </c>
      <c r="DY35" s="184" t="str">
        <f>IF(DY14="","",LOOKUP(DY14,'aux 1'!$A$12:$A$231,'aux 1'!$AP$12:$AP$231))</f>
        <v/>
      </c>
      <c r="DZ35" s="184" t="str">
        <f>IF(DZ14="","",LOOKUP(DZ14,'aux 1'!$A$12:$A$231,'aux 1'!$AP$12:$AP$231))</f>
        <v/>
      </c>
      <c r="EA35" s="184" t="str">
        <f>IF(EA14="","",LOOKUP(EA14,'aux 1'!$A$12:$A$231,'aux 1'!$AP$12:$AP$231))</f>
        <v/>
      </c>
      <c r="EB35" s="182" t="str">
        <f>IF(EB14="","",LOOKUP(EB14,'aux 1'!$A$12:$A$231,'aux 1'!$AP$12:$AP$231))</f>
        <v/>
      </c>
      <c r="EC35" s="182" t="str">
        <f>IF(EC14="","",LOOKUP(EC14,'aux 1'!$A$12:$A$231,'aux 1'!$AP$12:$AP$231))</f>
        <v/>
      </c>
      <c r="ED35" s="182" t="str">
        <f>IF(ED14="","",LOOKUP(ED14,'aux 1'!$A$12:$A$231,'aux 1'!$AP$12:$AP$231))</f>
        <v/>
      </c>
      <c r="EE35" s="182" t="str">
        <f>IF(EE14="","",LOOKUP(EE14,'aux 1'!$A$12:$A$231,'aux 1'!$AP$12:$AP$231))</f>
        <v/>
      </c>
      <c r="EF35" s="184" t="str">
        <f>IF(EF14="","",LOOKUP(EF14,'aux 1'!$A$12:$A$231,'aux 1'!$AP$12:$AP$231))</f>
        <v/>
      </c>
      <c r="EG35" s="184" t="str">
        <f>IF(EG14="","",LOOKUP(EG14,'aux 1'!$A$12:$A$231,'aux 1'!$AP$12:$AP$231))</f>
        <v/>
      </c>
      <c r="EH35" s="184" t="str">
        <f>IF(EH14="","",LOOKUP(EH14,'aux 1'!$A$12:$A$231,'aux 1'!$AP$12:$AP$231))</f>
        <v/>
      </c>
      <c r="EI35" s="184" t="str">
        <f>IF(EI14="","",LOOKUP(EI14,'aux 1'!$A$12:$A$231,'aux 1'!$AP$12:$AP$231))</f>
        <v/>
      </c>
      <c r="EJ35" s="184" t="str">
        <f>IF(EJ14="","",LOOKUP(EJ14,'aux 1'!$A$12:$A$231,'aux 1'!$AP$12:$AP$231))</f>
        <v/>
      </c>
      <c r="EK35" s="182" t="str">
        <f>IF(EK14="","",LOOKUP(EK14,'aux 1'!$A$12:$A$231,'aux 1'!$AP$12:$AP$231))</f>
        <v/>
      </c>
      <c r="EL35" s="182" t="str">
        <f>IF(EL14="","",LOOKUP(EL14,'aux 1'!$A$12:$A$231,'aux 1'!$AP$12:$AP$231))</f>
        <v/>
      </c>
      <c r="EM35" s="182" t="str">
        <f>IF(EM14="","",LOOKUP(EM14,'aux 1'!$A$12:$A$231,'aux 1'!$AP$12:$AP$231))</f>
        <v/>
      </c>
      <c r="EN35" s="182" t="str">
        <f>IF(EN14="","",LOOKUP(EN14,'aux 1'!$A$12:$A$231,'aux 1'!$AP$12:$AP$231))</f>
        <v/>
      </c>
      <c r="EO35" s="184" t="str">
        <f>IF(EO14="","",LOOKUP(EO14,'aux 1'!$A$12:$A$231,'aux 1'!$AP$12:$AP$231))</f>
        <v/>
      </c>
      <c r="EP35" s="184" t="str">
        <f>IF(EP14="","",LOOKUP(EP14,'aux 1'!$A$12:$A$231,'aux 1'!$AP$12:$AP$231))</f>
        <v/>
      </c>
      <c r="EQ35" s="184" t="str">
        <f>IF(EQ14="","",LOOKUP(EQ14,'aux 1'!$A$12:$A$231,'aux 1'!$AP$12:$AP$231))</f>
        <v/>
      </c>
      <c r="ER35" s="184" t="str">
        <f>IF(ER14="","",LOOKUP(ER14,'aux 1'!$A$12:$A$231,'aux 1'!$AP$12:$AP$231))</f>
        <v/>
      </c>
      <c r="ES35" s="184" t="str">
        <f>IF(ES14="","",LOOKUP(ES14,'aux 1'!$A$12:$A$231,'aux 1'!$AP$12:$AP$231))</f>
        <v/>
      </c>
      <c r="ET35" s="182" t="str">
        <f>IF(ET14="","",LOOKUP(ET14,'aux 1'!$A$12:$A$231,'aux 1'!$AP$12:$AP$231))</f>
        <v/>
      </c>
      <c r="EU35" s="182" t="str">
        <f>IF(EU14="","",LOOKUP(EU14,'aux 1'!$A$12:$A$231,'aux 1'!$AP$12:$AP$231))</f>
        <v/>
      </c>
      <c r="EV35" s="182" t="str">
        <f>IF(EV14="","",LOOKUP(EV14,'aux 1'!$A$12:$A$231,'aux 1'!$AP$12:$AP$231))</f>
        <v/>
      </c>
      <c r="EW35" s="182" t="str">
        <f>IF(EW14="","",LOOKUP(EW14,'aux 1'!$A$12:$A$231,'aux 1'!$AP$12:$AP$231))</f>
        <v/>
      </c>
      <c r="EX35" s="184" t="str">
        <f>IF(EX14="","",LOOKUP(EX14,'aux 1'!$A$12:$A$231,'aux 1'!$AP$12:$AP$231))</f>
        <v/>
      </c>
      <c r="EY35" s="184" t="str">
        <f>IF(EY14="","",LOOKUP(EY14,'aux 1'!$A$12:$A$231,'aux 1'!$AP$12:$AP$231))</f>
        <v/>
      </c>
      <c r="EZ35" s="184" t="str">
        <f>IF(EZ14="","",LOOKUP(EZ14,'aux 1'!$A$12:$A$231,'aux 1'!$AP$12:$AP$231))</f>
        <v/>
      </c>
      <c r="FA35" s="184" t="str">
        <f>IF(FA14="","",LOOKUP(FA14,'aux 1'!$A$12:$A$231,'aux 1'!$AP$12:$AP$231))</f>
        <v/>
      </c>
      <c r="FB35" s="184" t="str">
        <f>IF(FB14="","",LOOKUP(FB14,'aux 1'!$A$12:$A$231,'aux 1'!$AP$12:$AP$231))</f>
        <v/>
      </c>
      <c r="FC35" s="182" t="str">
        <f>IF(FC14="","",LOOKUP(FC14,'aux 1'!$A$12:$A$231,'aux 1'!$AP$12:$AP$231))</f>
        <v/>
      </c>
      <c r="FD35" s="182" t="str">
        <f>IF(FD14="","",LOOKUP(FD14,'aux 1'!$A$12:$A$231,'aux 1'!$AP$12:$AP$231))</f>
        <v/>
      </c>
      <c r="FE35" s="182" t="str">
        <f>IF(FE14="","",LOOKUP(FE14,'aux 1'!$A$12:$A$231,'aux 1'!$AP$12:$AP$231))</f>
        <v/>
      </c>
      <c r="FF35" s="182" t="str">
        <f>IF(FF14="","",LOOKUP(FF14,'aux 1'!$A$12:$A$231,'aux 1'!$AP$12:$AP$231))</f>
        <v/>
      </c>
      <c r="FG35" s="184" t="str">
        <f>IF(FG14="","",LOOKUP(FG14,'aux 1'!$A$12:$A$231,'aux 1'!$AP$12:$AP$231))</f>
        <v/>
      </c>
      <c r="FH35" s="184" t="str">
        <f>IF(FH14="","",LOOKUP(FH14,'aux 1'!$A$12:$A$231,'aux 1'!$AP$12:$AP$231))</f>
        <v/>
      </c>
      <c r="FI35" s="184" t="str">
        <f>IF(FI14="","",LOOKUP(FI14,'aux 1'!$A$12:$A$231,'aux 1'!$AP$12:$AP$231))</f>
        <v/>
      </c>
      <c r="FJ35" s="184" t="str">
        <f>IF(FJ14="","",LOOKUP(FJ14,'aux 1'!$A$12:$A$231,'aux 1'!$AP$12:$AP$231))</f>
        <v/>
      </c>
      <c r="FK35" s="184" t="str">
        <f>IF(FK14="","",LOOKUP(FK14,'aux 1'!$A$12:$A$231,'aux 1'!$AP$12:$AP$231))</f>
        <v/>
      </c>
      <c r="FL35" s="182" t="str">
        <f>IF(FL14="","",LOOKUP(FL14,'aux 1'!$A$12:$A$231,'aux 1'!$AP$12:$AP$231))</f>
        <v/>
      </c>
      <c r="FM35" s="182" t="str">
        <f>IF(FM14="","",LOOKUP(FM14,'aux 1'!$A$12:$A$231,'aux 1'!$AP$12:$AP$231))</f>
        <v/>
      </c>
      <c r="FN35" s="182" t="str">
        <f>IF(FN14="","",LOOKUP(FN14,'aux 1'!$A$12:$A$231,'aux 1'!$AP$12:$AP$231))</f>
        <v/>
      </c>
      <c r="FO35" s="182" t="str">
        <f>IF(FO14="","",LOOKUP(FO14,'aux 1'!$A$12:$A$231,'aux 1'!$AP$12:$AP$231))</f>
        <v/>
      </c>
      <c r="FP35" s="184" t="str">
        <f>IF(FP14="","",LOOKUP(FP14,'aux 1'!$A$12:$A$231,'aux 1'!$AP$12:$AP$231))</f>
        <v/>
      </c>
      <c r="FQ35" s="184" t="str">
        <f>IF(FQ14="","",LOOKUP(FQ14,'aux 1'!$A$12:$A$231,'aux 1'!$AP$12:$AP$231))</f>
        <v/>
      </c>
      <c r="FR35" s="184" t="str">
        <f>IF(FR14="","",LOOKUP(FR14,'aux 1'!$A$12:$A$231,'aux 1'!$AP$12:$AP$231))</f>
        <v/>
      </c>
      <c r="FS35" s="184" t="str">
        <f>IF(FS14="","",LOOKUP(FS14,'aux 1'!$A$12:$A$231,'aux 1'!$AP$12:$AP$231))</f>
        <v/>
      </c>
      <c r="FT35" s="184" t="str">
        <f>IF(FT14="","",LOOKUP(FT14,'aux 1'!$A$12:$A$231,'aux 1'!$AP$12:$AP$231))</f>
        <v/>
      </c>
      <c r="FU35" s="182" t="str">
        <f>IF(FU14="","",LOOKUP(FU14,'aux 1'!$A$12:$A$231,'aux 1'!$AP$12:$AP$231))</f>
        <v/>
      </c>
      <c r="FV35" s="182" t="str">
        <f>IF(FV14="","",LOOKUP(FV14,'aux 1'!$A$12:$A$231,'aux 1'!$AP$12:$AP$231))</f>
        <v/>
      </c>
      <c r="FW35" s="182" t="str">
        <f>IF(FW14="","",LOOKUP(FW14,'aux 1'!$A$12:$A$231,'aux 1'!$AP$12:$AP$231))</f>
        <v/>
      </c>
      <c r="FX35" s="182" t="str">
        <f>IF(FX14="","",LOOKUP(FX14,'aux 1'!$A$12:$A$231,'aux 1'!$AP$12:$AP$231))</f>
        <v/>
      </c>
      <c r="FY35" s="184" t="str">
        <f>IF(FY14="","",LOOKUP(FY14,'aux 1'!$A$12:$A$231,'aux 1'!$AP$12:$AP$231))</f>
        <v/>
      </c>
      <c r="FZ35" s="184" t="str">
        <f>IF(FZ14="","",LOOKUP(FZ14,'aux 1'!$A$12:$A$231,'aux 1'!$AP$12:$AP$231))</f>
        <v/>
      </c>
      <c r="GA35" s="184" t="str">
        <f>IF(GA14="","",LOOKUP(GA14,'aux 1'!$A$12:$A$231,'aux 1'!$AP$12:$AP$231))</f>
        <v/>
      </c>
      <c r="GB35" s="184" t="str">
        <f>IF(GB14="","",LOOKUP(GB14,'aux 1'!$A$12:$A$231,'aux 1'!$AP$12:$AP$231))</f>
        <v/>
      </c>
      <c r="GC35" s="184" t="str">
        <f>IF(GC14="","",LOOKUP(GC14,'aux 1'!$A$12:$A$231,'aux 1'!$AP$12:$AP$231))</f>
        <v/>
      </c>
      <c r="GD35" s="182" t="str">
        <f>IF(GD14="","",LOOKUP(GD14,'aux 1'!$A$12:$A$231,'aux 1'!$AP$12:$AP$231))</f>
        <v/>
      </c>
      <c r="GE35" s="182" t="str">
        <f>IF(GE14="","",LOOKUP(GE14,'aux 1'!$A$12:$A$231,'aux 1'!$AP$12:$AP$231))</f>
        <v/>
      </c>
      <c r="GF35" s="182" t="str">
        <f>IF(GF14="","",LOOKUP(GF14,'aux 1'!$A$12:$A$231,'aux 1'!$AP$12:$AP$231))</f>
        <v/>
      </c>
      <c r="GG35" s="182" t="str">
        <f>IF(GG14="","",LOOKUP(GG14,'aux 1'!$A$12:$A$231,'aux 1'!$AP$12:$AP$231))</f>
        <v/>
      </c>
      <c r="GH35" s="184" t="str">
        <f>IF(GH14="","",LOOKUP(GH14,'aux 1'!$A$12:$A$231,'aux 1'!$AP$12:$AP$231))</f>
        <v/>
      </c>
      <c r="GI35" s="184" t="str">
        <f>IF(GI14="","",LOOKUP(GI14,'aux 1'!$A$12:$A$231,'aux 1'!$AP$12:$AP$231))</f>
        <v/>
      </c>
      <c r="GJ35" s="184" t="str">
        <f>IF(GJ14="","",LOOKUP(GJ14,'aux 1'!$A$12:$A$231,'aux 1'!$AP$12:$AP$231))</f>
        <v/>
      </c>
      <c r="GK35" s="184" t="str">
        <f>IF(GK14="","",LOOKUP(GK14,'aux 1'!$A$12:$A$231,'aux 1'!$AP$12:$AP$231))</f>
        <v/>
      </c>
      <c r="GL35" s="184" t="str">
        <f>IF(GL14="","",LOOKUP(GL14,'aux 1'!$A$12:$A$231,'aux 1'!$AP$12:$AP$231))</f>
        <v/>
      </c>
      <c r="GM35" s="182" t="str">
        <f>IF(GM14="","",LOOKUP(GM14,'aux 1'!$A$12:$A$231,'aux 1'!$AP$12:$AP$231))</f>
        <v/>
      </c>
      <c r="GN35" s="182" t="str">
        <f>IF(GN14="","",LOOKUP(GN14,'aux 1'!$A$12:$A$231,'aux 1'!$AP$12:$AP$231))</f>
        <v/>
      </c>
      <c r="GO35" s="182" t="str">
        <f>IF(GO14="","",LOOKUP(GO14,'aux 1'!$A$12:$A$231,'aux 1'!$AP$12:$AP$231))</f>
        <v/>
      </c>
      <c r="GP35" s="182" t="str">
        <f>IF(GP14="","",LOOKUP(GP14,'aux 1'!$A$12:$A$231,'aux 1'!$AP$12:$AP$231))</f>
        <v/>
      </c>
      <c r="GQ35" s="184" t="str">
        <f>IF(GQ14="","",LOOKUP(GQ14,'aux 1'!$A$12:$A$231,'aux 1'!$AP$12:$AP$231))</f>
        <v/>
      </c>
      <c r="GR35" s="184" t="str">
        <f>IF(GR14="","",LOOKUP(GR14,'aux 1'!$A$12:$A$231,'aux 1'!$AP$12:$AP$231))</f>
        <v/>
      </c>
      <c r="GS35" s="184" t="str">
        <f>IF(GS14="","",LOOKUP(GS14,'aux 1'!$A$12:$A$231,'aux 1'!$AP$12:$AP$231))</f>
        <v/>
      </c>
      <c r="GT35" s="184" t="str">
        <f>IF(GT14="","",LOOKUP(GT14,'aux 1'!$A$12:$A$231,'aux 1'!$AP$12:$AP$231))</f>
        <v/>
      </c>
      <c r="GU35" s="184" t="str">
        <f>IF(GU14="","",LOOKUP(GU14,'aux 1'!$A$12:$A$231,'aux 1'!$AP$12:$AP$231))</f>
        <v/>
      </c>
      <c r="GV35" s="182" t="str">
        <f>IF(GV14="","",LOOKUP(GV14,'aux 1'!$A$12:$A$231,'aux 1'!$AP$12:$AP$231))</f>
        <v/>
      </c>
      <c r="GW35" s="182" t="str">
        <f>IF(GW14="","",LOOKUP(GW14,'aux 1'!$A$12:$A$231,'aux 1'!$AP$12:$AP$231))</f>
        <v/>
      </c>
      <c r="GX35" s="182" t="str">
        <f>IF(GX14="","",LOOKUP(GX14,'aux 1'!$A$12:$A$231,'aux 1'!$AP$12:$AP$231))</f>
        <v/>
      </c>
      <c r="GY35" s="182" t="str">
        <f>IF(GY14="","",LOOKUP(GY14,'aux 1'!$A$12:$A$231,'aux 1'!$AP$12:$AP$231))</f>
        <v/>
      </c>
      <c r="GZ35" s="184" t="str">
        <f>IF(GZ14="","",LOOKUP(GZ14,'aux 1'!$A$12:$A$231,'aux 1'!$AP$12:$AP$231))</f>
        <v/>
      </c>
      <c r="HA35" s="184" t="str">
        <f>IF(HA14="","",LOOKUP(HA14,'aux 1'!$A$12:$A$231,'aux 1'!$AP$12:$AP$231))</f>
        <v/>
      </c>
      <c r="HB35" s="184" t="str">
        <f>IF(HB14="","",LOOKUP(HB14,'aux 1'!$A$12:$A$231,'aux 1'!$AP$12:$AP$231))</f>
        <v/>
      </c>
      <c r="HC35" s="184" t="str">
        <f>IF(HC14="","",LOOKUP(HC14,'aux 1'!$A$12:$A$231,'aux 1'!$AP$12:$AP$231))</f>
        <v/>
      </c>
      <c r="HD35" s="184" t="str">
        <f>IF(HD14="","",LOOKUP(HD14,'aux 1'!$A$12:$A$231,'aux 1'!$AP$12:$AP$231))</f>
        <v/>
      </c>
      <c r="HE35" s="182" t="str">
        <f>IF(HE14="","",LOOKUP(HE14,'aux 1'!$A$12:$A$231,'aux 1'!$AP$12:$AP$231))</f>
        <v/>
      </c>
      <c r="HF35" s="182" t="str">
        <f>IF(HF14="","",LOOKUP(HF14,'aux 1'!$A$12:$A$231,'aux 1'!$AP$12:$AP$231))</f>
        <v/>
      </c>
      <c r="HG35" s="182" t="str">
        <f>IF(HG14="","",LOOKUP(HG14,'aux 1'!$A$12:$A$231,'aux 1'!$AP$12:$AP$231))</f>
        <v/>
      </c>
      <c r="HH35" s="182" t="str">
        <f>IF(HH14="","",LOOKUP(HH14,'aux 1'!$A$12:$A$231,'aux 1'!$AP$12:$AP$231))</f>
        <v/>
      </c>
      <c r="HI35" s="184" t="str">
        <f>IF(HI14="","",LOOKUP(HI14,'aux 1'!$A$12:$A$231,'aux 1'!$AP$12:$AP$231))</f>
        <v/>
      </c>
      <c r="HJ35" s="184" t="str">
        <f>IF(HJ14="","",LOOKUP(HJ14,'aux 1'!$A$12:$A$231,'aux 1'!$AP$12:$AP$231))</f>
        <v/>
      </c>
      <c r="HK35" s="184" t="str">
        <f>IF(HK14="","",LOOKUP(HK14,'aux 1'!$A$12:$A$231,'aux 1'!$AP$12:$AP$231))</f>
        <v/>
      </c>
      <c r="HL35" s="184" t="str">
        <f>IF(HL14="","",LOOKUP(HL14,'aux 1'!$A$12:$A$231,'aux 1'!$AP$12:$AP$231))</f>
        <v/>
      </c>
      <c r="HM35" s="184" t="str">
        <f>IF(HM14="","",LOOKUP(HM14,'aux 1'!$A$12:$A$231,'aux 1'!$AP$12:$AP$231))</f>
        <v/>
      </c>
      <c r="HN35" s="182" t="str">
        <f>IF(HN14="","",LOOKUP(HN14,'aux 1'!$A$12:$A$231,'aux 1'!$AP$12:$AP$231))</f>
        <v/>
      </c>
      <c r="HO35" s="182" t="str">
        <f>IF(HO14="","",LOOKUP(HO14,'aux 1'!$A$12:$A$231,'aux 1'!$AP$12:$AP$231))</f>
        <v/>
      </c>
      <c r="HP35" s="182" t="str">
        <f>IF(HP14="","",LOOKUP(HP14,'aux 1'!$A$12:$A$231,'aux 1'!$AP$12:$AP$231))</f>
        <v/>
      </c>
      <c r="HQ35" s="182" t="str">
        <f>IF(HQ14="","",LOOKUP(HQ14,'aux 1'!$A$12:$A$231,'aux 1'!$AP$12:$AP$231))</f>
        <v/>
      </c>
      <c r="HR35" s="184" t="str">
        <f>IF(HR14="","",LOOKUP(HR14,'aux 1'!$A$12:$A$231,'aux 1'!$AP$12:$AP$231))</f>
        <v/>
      </c>
      <c r="HS35" s="184" t="str">
        <f>IF(HS14="","",LOOKUP(HS14,'aux 1'!$A$12:$A$231,'aux 1'!$AP$12:$AP$231))</f>
        <v/>
      </c>
      <c r="HT35" s="184" t="str">
        <f>IF(HT14="","",LOOKUP(HT14,'aux 1'!$A$12:$A$231,'aux 1'!$AP$12:$AP$231))</f>
        <v/>
      </c>
      <c r="HU35" s="184" t="str">
        <f>IF(HU14="","",LOOKUP(HU14,'aux 1'!$A$12:$A$231,'aux 1'!$AP$12:$AP$231))</f>
        <v/>
      </c>
      <c r="HV35" s="184" t="str">
        <f>IF(HV14="","",LOOKUP(HV14,'aux 1'!$A$12:$A$231,'aux 1'!$AP$12:$AP$231))</f>
        <v/>
      </c>
    </row>
    <row r="36" spans="10:230" x14ac:dyDescent="0.25">
      <c r="J36" s="190">
        <f t="shared" si="94"/>
        <v>14</v>
      </c>
      <c r="K36" s="190" t="str">
        <f t="shared" si="95"/>
        <v>-</v>
      </c>
      <c r="L36" s="190">
        <f t="shared" si="93"/>
        <v>15</v>
      </c>
      <c r="M36" s="196" t="str">
        <f t="shared" si="96"/>
        <v/>
      </c>
      <c r="N36" s="196" t="str">
        <f t="shared" si="97"/>
        <v/>
      </c>
      <c r="O36" s="196" t="str">
        <f t="shared" si="98"/>
        <v/>
      </c>
      <c r="P36" s="196" t="str">
        <f t="shared" si="99"/>
        <v/>
      </c>
      <c r="Q36" s="196" t="str">
        <f t="shared" si="100"/>
        <v/>
      </c>
      <c r="W36" s="178">
        <f t="shared" si="101"/>
        <v>8</v>
      </c>
      <c r="X36" s="182" t="str">
        <f>IF(X15="","",LOOKUP(X15,'aux 1'!$A$12:$A$231,'aux 1'!$AP$12:$AP$231))</f>
        <v/>
      </c>
      <c r="Y36" s="182" t="str">
        <f>IF(Y15="","",LOOKUP(Y15,'aux 1'!$A$12:$A$231,'aux 1'!$AP$12:$AP$231))</f>
        <v/>
      </c>
      <c r="Z36" s="182" t="str">
        <f>IF(Z15="","",LOOKUP(Z15,'aux 1'!$A$12:$A$231,'aux 1'!$AP$12:$AP$231))</f>
        <v/>
      </c>
      <c r="AA36" s="182" t="str">
        <f>IF(AA15="","",LOOKUP(AA15,'aux 1'!$A$12:$A$231,'aux 1'!$AP$12:$AP$231))</f>
        <v/>
      </c>
      <c r="AB36" s="184" t="str">
        <f>IF(AB15="","",LOOKUP(AB15,'aux 1'!$A$12:$A$231,'aux 1'!$AP$12:$AP$231))</f>
        <v/>
      </c>
      <c r="AC36" s="184" t="str">
        <f>IF(AC15="","",LOOKUP(AC15,'aux 1'!$A$12:$A$231,'aux 1'!$AP$12:$AP$231))</f>
        <v/>
      </c>
      <c r="AD36" s="184" t="str">
        <f>IF(AD15="","",LOOKUP(AD15,'aux 1'!$A$12:$A$231,'aux 1'!$AP$12:$AP$231))</f>
        <v/>
      </c>
      <c r="AE36" s="184" t="str">
        <f>IF(AE15="","",LOOKUP(AE15,'aux 1'!$A$12:$A$231,'aux 1'!$AP$12:$AP$231))</f>
        <v/>
      </c>
      <c r="AF36" s="184" t="str">
        <f>IF(AF15="","",LOOKUP(AF15,'aux 1'!$A$12:$A$231,'aux 1'!$AP$12:$AP$231))</f>
        <v/>
      </c>
      <c r="AG36" s="182" t="str">
        <f>IF(AG15="","",LOOKUP(AG15,'aux 1'!$A$12:$A$231,'aux 1'!$AP$12:$AP$231))</f>
        <v/>
      </c>
      <c r="AH36" s="182" t="str">
        <f>IF(AH15="","",LOOKUP(AH15,'aux 1'!$A$12:$A$231,'aux 1'!$AP$12:$AP$231))</f>
        <v/>
      </c>
      <c r="AI36" s="182" t="str">
        <f>IF(AI15="","",LOOKUP(AI15,'aux 1'!$A$12:$A$231,'aux 1'!$AP$12:$AP$231))</f>
        <v/>
      </c>
      <c r="AJ36" s="182" t="str">
        <f>IF(AJ15="","",LOOKUP(AJ15,'aux 1'!$A$12:$A$231,'aux 1'!$AP$12:$AP$231))</f>
        <v/>
      </c>
      <c r="AK36" s="184" t="str">
        <f>IF(AK15="","",LOOKUP(AK15,'aux 1'!$A$12:$A$231,'aux 1'!$AP$12:$AP$231))</f>
        <v/>
      </c>
      <c r="AL36" s="184" t="str">
        <f>IF(AL15="","",LOOKUP(AL15,'aux 1'!$A$12:$A$231,'aux 1'!$AP$12:$AP$231))</f>
        <v/>
      </c>
      <c r="AM36" s="184" t="str">
        <f>IF(AM15="","",LOOKUP(AM15,'aux 1'!$A$12:$A$231,'aux 1'!$AP$12:$AP$231))</f>
        <v/>
      </c>
      <c r="AN36" s="184" t="str">
        <f>IF(AN15="","",LOOKUP(AN15,'aux 1'!$A$12:$A$231,'aux 1'!$AP$12:$AP$231))</f>
        <v/>
      </c>
      <c r="AO36" s="184" t="str">
        <f>IF(AO15="","",LOOKUP(AO15,'aux 1'!$A$12:$A$231,'aux 1'!$AP$12:$AP$231))</f>
        <v/>
      </c>
      <c r="AP36" s="182" t="str">
        <f>IF(AP15="","",LOOKUP(AP15,'aux 1'!$A$12:$A$231,'aux 1'!$AP$12:$AP$231))</f>
        <v/>
      </c>
      <c r="AQ36" s="182" t="str">
        <f>IF(AQ15="","",LOOKUP(AQ15,'aux 1'!$A$12:$A$231,'aux 1'!$AP$12:$AP$231))</f>
        <v/>
      </c>
      <c r="AR36" s="182" t="str">
        <f>IF(AR15="","",LOOKUP(AR15,'aux 1'!$A$12:$A$231,'aux 1'!$AP$12:$AP$231))</f>
        <v/>
      </c>
      <c r="AS36" s="182" t="str">
        <f>IF(AS15="","",LOOKUP(AS15,'aux 1'!$A$12:$A$231,'aux 1'!$AP$12:$AP$231))</f>
        <v/>
      </c>
      <c r="AT36" s="184" t="str">
        <f>IF(AT15="","",LOOKUP(AT15,'aux 1'!$A$12:$A$231,'aux 1'!$AP$12:$AP$231))</f>
        <v/>
      </c>
      <c r="AU36" s="184" t="str">
        <f>IF(AU15="","",LOOKUP(AU15,'aux 1'!$A$12:$A$231,'aux 1'!$AP$12:$AP$231))</f>
        <v/>
      </c>
      <c r="AV36" s="184" t="str">
        <f>IF(AV15="","",LOOKUP(AV15,'aux 1'!$A$12:$A$231,'aux 1'!$AP$12:$AP$231))</f>
        <v/>
      </c>
      <c r="AW36" s="184" t="str">
        <f>IF(AW15="","",LOOKUP(AW15,'aux 1'!$A$12:$A$231,'aux 1'!$AP$12:$AP$231))</f>
        <v/>
      </c>
      <c r="AX36" s="184" t="str">
        <f>IF(AX15="","",LOOKUP(AX15,'aux 1'!$A$12:$A$231,'aux 1'!$AP$12:$AP$231))</f>
        <v/>
      </c>
      <c r="AY36" s="182" t="str">
        <f>IF(AY15="","",LOOKUP(AY15,'aux 1'!$A$12:$A$231,'aux 1'!$AP$12:$AP$231))</f>
        <v/>
      </c>
      <c r="AZ36" s="182" t="str">
        <f>IF(AZ15="","",LOOKUP(AZ15,'aux 1'!$A$12:$A$231,'aux 1'!$AP$12:$AP$231))</f>
        <v/>
      </c>
      <c r="BA36" s="182" t="str">
        <f>IF(BA15="","",LOOKUP(BA15,'aux 1'!$A$12:$A$231,'aux 1'!$AP$12:$AP$231))</f>
        <v/>
      </c>
      <c r="BB36" s="182" t="str">
        <f>IF(BB15="","",LOOKUP(BB15,'aux 1'!$A$12:$A$231,'aux 1'!$AP$12:$AP$231))</f>
        <v/>
      </c>
      <c r="BC36" s="184" t="str">
        <f>IF(BC15="","",LOOKUP(BC15,'aux 1'!$A$12:$A$231,'aux 1'!$AP$12:$AP$231))</f>
        <v/>
      </c>
      <c r="BD36" s="184" t="str">
        <f>IF(BD15="","",LOOKUP(BD15,'aux 1'!$A$12:$A$231,'aux 1'!$AP$12:$AP$231))</f>
        <v/>
      </c>
      <c r="BE36" s="184" t="str">
        <f>IF(BE15="","",LOOKUP(BE15,'aux 1'!$A$12:$A$231,'aux 1'!$AP$12:$AP$231))</f>
        <v/>
      </c>
      <c r="BF36" s="184" t="str">
        <f>IF(BF15="","",LOOKUP(BF15,'aux 1'!$A$12:$A$231,'aux 1'!$AP$12:$AP$231))</f>
        <v/>
      </c>
      <c r="BG36" s="184" t="str">
        <f>IF(BG15="","",LOOKUP(BG15,'aux 1'!$A$12:$A$231,'aux 1'!$AP$12:$AP$231))</f>
        <v/>
      </c>
      <c r="BH36" s="182" t="str">
        <f>IF(BH15="","",LOOKUP(BH15,'aux 1'!$A$12:$A$231,'aux 1'!$AP$12:$AP$231))</f>
        <v/>
      </c>
      <c r="BI36" s="182" t="str">
        <f>IF(BI15="","",LOOKUP(BI15,'aux 1'!$A$12:$A$231,'aux 1'!$AP$12:$AP$231))</f>
        <v/>
      </c>
      <c r="BJ36" s="182" t="str">
        <f>IF(BJ15="","",LOOKUP(BJ15,'aux 1'!$A$12:$A$231,'aux 1'!$AP$12:$AP$231))</f>
        <v/>
      </c>
      <c r="BK36" s="182" t="str">
        <f>IF(BK15="","",LOOKUP(BK15,'aux 1'!$A$12:$A$231,'aux 1'!$AP$12:$AP$231))</f>
        <v/>
      </c>
      <c r="BL36" s="184" t="str">
        <f>IF(BL15="","",LOOKUP(BL15,'aux 1'!$A$12:$A$231,'aux 1'!$AP$12:$AP$231))</f>
        <v/>
      </c>
      <c r="BM36" s="184" t="str">
        <f>IF(BM15="","",LOOKUP(BM15,'aux 1'!$A$12:$A$231,'aux 1'!$AP$12:$AP$231))</f>
        <v/>
      </c>
      <c r="BN36" s="184" t="str">
        <f>IF(BN15="","",LOOKUP(BN15,'aux 1'!$A$12:$A$231,'aux 1'!$AP$12:$AP$231))</f>
        <v/>
      </c>
      <c r="BO36" s="184" t="str">
        <f>IF(BO15="","",LOOKUP(BO15,'aux 1'!$A$12:$A$231,'aux 1'!$AP$12:$AP$231))</f>
        <v/>
      </c>
      <c r="BP36" s="184" t="str">
        <f>IF(BP15="","",LOOKUP(BP15,'aux 1'!$A$12:$A$231,'aux 1'!$AP$12:$AP$231))</f>
        <v/>
      </c>
      <c r="BQ36" s="182" t="str">
        <f>IF(BQ15="","",LOOKUP(BQ15,'aux 1'!$A$12:$A$231,'aux 1'!$AP$12:$AP$231))</f>
        <v/>
      </c>
      <c r="BR36" s="182" t="str">
        <f>IF(BR15="","",LOOKUP(BR15,'aux 1'!$A$12:$A$231,'aux 1'!$AP$12:$AP$231))</f>
        <v/>
      </c>
      <c r="BS36" s="182" t="str">
        <f>IF(BS15="","",LOOKUP(BS15,'aux 1'!$A$12:$A$231,'aux 1'!$AP$12:$AP$231))</f>
        <v/>
      </c>
      <c r="BT36" s="182" t="str">
        <f>IF(BT15="","",LOOKUP(BT15,'aux 1'!$A$12:$A$231,'aux 1'!$AP$12:$AP$231))</f>
        <v/>
      </c>
      <c r="BU36" s="184" t="str">
        <f>IF(BU15="","",LOOKUP(BU15,'aux 1'!$A$12:$A$231,'aux 1'!$AP$12:$AP$231))</f>
        <v/>
      </c>
      <c r="BV36" s="184" t="str">
        <f>IF(BV15="","",LOOKUP(BV15,'aux 1'!$A$12:$A$231,'aux 1'!$AP$12:$AP$231))</f>
        <v/>
      </c>
      <c r="BW36" s="184" t="str">
        <f>IF(BW15="","",LOOKUP(BW15,'aux 1'!$A$12:$A$231,'aux 1'!$AP$12:$AP$231))</f>
        <v/>
      </c>
      <c r="BX36" s="184" t="str">
        <f>IF(BX15="","",LOOKUP(BX15,'aux 1'!$A$12:$A$231,'aux 1'!$AP$12:$AP$231))</f>
        <v/>
      </c>
      <c r="BY36" s="184" t="str">
        <f>IF(BY15="","",LOOKUP(BY15,'aux 1'!$A$12:$A$231,'aux 1'!$AP$12:$AP$231))</f>
        <v/>
      </c>
      <c r="BZ36" s="182" t="str">
        <f>IF(BZ15="","",LOOKUP(BZ15,'aux 1'!$A$12:$A$231,'aux 1'!$AP$12:$AP$231))</f>
        <v/>
      </c>
      <c r="CA36" s="182" t="str">
        <f>IF(CA15="","",LOOKUP(CA15,'aux 1'!$A$12:$A$231,'aux 1'!$AP$12:$AP$231))</f>
        <v/>
      </c>
      <c r="CB36" s="182" t="str">
        <f>IF(CB15="","",LOOKUP(CB15,'aux 1'!$A$12:$A$231,'aux 1'!$AP$12:$AP$231))</f>
        <v/>
      </c>
      <c r="CC36" s="182" t="str">
        <f>IF(CC15="","",LOOKUP(CC15,'aux 1'!$A$12:$A$231,'aux 1'!$AP$12:$AP$231))</f>
        <v/>
      </c>
      <c r="CD36" s="184" t="str">
        <f>IF(CD15="","",LOOKUP(CD15,'aux 1'!$A$12:$A$231,'aux 1'!$AP$12:$AP$231))</f>
        <v/>
      </c>
      <c r="CE36" s="184" t="str">
        <f>IF(CE15="","",LOOKUP(CE15,'aux 1'!$A$12:$A$231,'aux 1'!$AP$12:$AP$231))</f>
        <v/>
      </c>
      <c r="CF36" s="184" t="str">
        <f>IF(CF15="","",LOOKUP(CF15,'aux 1'!$A$12:$A$231,'aux 1'!$AP$12:$AP$231))</f>
        <v/>
      </c>
      <c r="CG36" s="184" t="str">
        <f>IF(CG15="","",LOOKUP(CG15,'aux 1'!$A$12:$A$231,'aux 1'!$AP$12:$AP$231))</f>
        <v/>
      </c>
      <c r="CH36" s="184" t="str">
        <f>IF(CH15="","",LOOKUP(CH15,'aux 1'!$A$12:$A$231,'aux 1'!$AP$12:$AP$231))</f>
        <v/>
      </c>
      <c r="CI36" s="182" t="str">
        <f>IF(CI15="","",LOOKUP(CI15,'aux 1'!$A$12:$A$231,'aux 1'!$AP$12:$AP$231))</f>
        <v/>
      </c>
      <c r="CJ36" s="182" t="str">
        <f>IF(CJ15="","",LOOKUP(CJ15,'aux 1'!$A$12:$A$231,'aux 1'!$AP$12:$AP$231))</f>
        <v/>
      </c>
      <c r="CK36" s="182" t="str">
        <f>IF(CK15="","",LOOKUP(CK15,'aux 1'!$A$12:$A$231,'aux 1'!$AP$12:$AP$231))</f>
        <v/>
      </c>
      <c r="CL36" s="182" t="str">
        <f>IF(CL15="","",LOOKUP(CL15,'aux 1'!$A$12:$A$231,'aux 1'!$AP$12:$AP$231))</f>
        <v/>
      </c>
      <c r="CM36" s="184" t="str">
        <f>IF(CM15="","",LOOKUP(CM15,'aux 1'!$A$12:$A$231,'aux 1'!$AP$12:$AP$231))</f>
        <v/>
      </c>
      <c r="CN36" s="184" t="str">
        <f>IF(CN15="","",LOOKUP(CN15,'aux 1'!$A$12:$A$231,'aux 1'!$AP$12:$AP$231))</f>
        <v/>
      </c>
      <c r="CO36" s="184" t="str">
        <f>IF(CO15="","",LOOKUP(CO15,'aux 1'!$A$12:$A$231,'aux 1'!$AP$12:$AP$231))</f>
        <v/>
      </c>
      <c r="CP36" s="184" t="str">
        <f>IF(CP15="","",LOOKUP(CP15,'aux 1'!$A$12:$A$231,'aux 1'!$AP$12:$AP$231))</f>
        <v/>
      </c>
      <c r="CQ36" s="184" t="str">
        <f>IF(CQ15="","",LOOKUP(CQ15,'aux 1'!$A$12:$A$231,'aux 1'!$AP$12:$AP$231))</f>
        <v/>
      </c>
      <c r="CR36" s="182" t="str">
        <f>IF(CR15="","",LOOKUP(CR15,'aux 1'!$A$12:$A$231,'aux 1'!$AP$12:$AP$231))</f>
        <v/>
      </c>
      <c r="CS36" s="182" t="str">
        <f>IF(CS15="","",LOOKUP(CS15,'aux 1'!$A$12:$A$231,'aux 1'!$AP$12:$AP$231))</f>
        <v/>
      </c>
      <c r="CT36" s="182" t="str">
        <f>IF(CT15="","",LOOKUP(CT15,'aux 1'!$A$12:$A$231,'aux 1'!$AP$12:$AP$231))</f>
        <v/>
      </c>
      <c r="CU36" s="182" t="str">
        <f>IF(CU15="","",LOOKUP(CU15,'aux 1'!$A$12:$A$231,'aux 1'!$AP$12:$AP$231))</f>
        <v/>
      </c>
      <c r="CV36" s="184" t="str">
        <f>IF(CV15="","",LOOKUP(CV15,'aux 1'!$A$12:$A$231,'aux 1'!$AP$12:$AP$231))</f>
        <v/>
      </c>
      <c r="CW36" s="184" t="str">
        <f>IF(CW15="","",LOOKUP(CW15,'aux 1'!$A$12:$A$231,'aux 1'!$AP$12:$AP$231))</f>
        <v/>
      </c>
      <c r="CX36" s="184" t="str">
        <f>IF(CX15="","",LOOKUP(CX15,'aux 1'!$A$12:$A$231,'aux 1'!$AP$12:$AP$231))</f>
        <v/>
      </c>
      <c r="CY36" s="184" t="str">
        <f>IF(CY15="","",LOOKUP(CY15,'aux 1'!$A$12:$A$231,'aux 1'!$AP$12:$AP$231))</f>
        <v/>
      </c>
      <c r="CZ36" s="184" t="str">
        <f>IF(CZ15="","",LOOKUP(CZ15,'aux 1'!$A$12:$A$231,'aux 1'!$AP$12:$AP$231))</f>
        <v/>
      </c>
      <c r="DA36" s="182" t="str">
        <f>IF(DA15="","",LOOKUP(DA15,'aux 1'!$A$12:$A$231,'aux 1'!$AP$12:$AP$231))</f>
        <v/>
      </c>
      <c r="DB36" s="182" t="str">
        <f>IF(DB15="","",LOOKUP(DB15,'aux 1'!$A$12:$A$231,'aux 1'!$AP$12:$AP$231))</f>
        <v/>
      </c>
      <c r="DC36" s="182" t="str">
        <f>IF(DC15="","",LOOKUP(DC15,'aux 1'!$A$12:$A$231,'aux 1'!$AP$12:$AP$231))</f>
        <v/>
      </c>
      <c r="DD36" s="182" t="str">
        <f>IF(DD15="","",LOOKUP(DD15,'aux 1'!$A$12:$A$231,'aux 1'!$AP$12:$AP$231))</f>
        <v/>
      </c>
      <c r="DE36" s="184" t="str">
        <f>IF(DE15="","",LOOKUP(DE15,'aux 1'!$A$12:$A$231,'aux 1'!$AP$12:$AP$231))</f>
        <v/>
      </c>
      <c r="DF36" s="184" t="str">
        <f>IF(DF15="","",LOOKUP(DF15,'aux 1'!$A$12:$A$231,'aux 1'!$AP$12:$AP$231))</f>
        <v/>
      </c>
      <c r="DG36" s="184" t="str">
        <f>IF(DG15="","",LOOKUP(DG15,'aux 1'!$A$12:$A$231,'aux 1'!$AP$12:$AP$231))</f>
        <v/>
      </c>
      <c r="DH36" s="184" t="str">
        <f>IF(DH15="","",LOOKUP(DH15,'aux 1'!$A$12:$A$231,'aux 1'!$AP$12:$AP$231))</f>
        <v/>
      </c>
      <c r="DI36" s="184" t="str">
        <f>IF(DI15="","",LOOKUP(DI15,'aux 1'!$A$12:$A$231,'aux 1'!$AP$12:$AP$231))</f>
        <v/>
      </c>
      <c r="DJ36" s="182" t="str">
        <f>IF(DJ15="","",LOOKUP(DJ15,'aux 1'!$A$12:$A$231,'aux 1'!$AP$12:$AP$231))</f>
        <v/>
      </c>
      <c r="DK36" s="182" t="str">
        <f>IF(DK15="","",LOOKUP(DK15,'aux 1'!$A$12:$A$231,'aux 1'!$AP$12:$AP$231))</f>
        <v/>
      </c>
      <c r="DL36" s="182" t="str">
        <f>IF(DL15="","",LOOKUP(DL15,'aux 1'!$A$12:$A$231,'aux 1'!$AP$12:$AP$231))</f>
        <v/>
      </c>
      <c r="DM36" s="182" t="str">
        <f>IF(DM15="","",LOOKUP(DM15,'aux 1'!$A$12:$A$231,'aux 1'!$AP$12:$AP$231))</f>
        <v/>
      </c>
      <c r="DN36" s="184" t="str">
        <f>IF(DN15="","",LOOKUP(DN15,'aux 1'!$A$12:$A$231,'aux 1'!$AP$12:$AP$231))</f>
        <v/>
      </c>
      <c r="DO36" s="184" t="str">
        <f>IF(DO15="","",LOOKUP(DO15,'aux 1'!$A$12:$A$231,'aux 1'!$AP$12:$AP$231))</f>
        <v/>
      </c>
      <c r="DP36" s="184" t="str">
        <f>IF(DP15="","",LOOKUP(DP15,'aux 1'!$A$12:$A$231,'aux 1'!$AP$12:$AP$231))</f>
        <v/>
      </c>
      <c r="DQ36" s="184" t="str">
        <f>IF(DQ15="","",LOOKUP(DQ15,'aux 1'!$A$12:$A$231,'aux 1'!$AP$12:$AP$231))</f>
        <v/>
      </c>
      <c r="DR36" s="184" t="str">
        <f>IF(DR15="","",LOOKUP(DR15,'aux 1'!$A$12:$A$231,'aux 1'!$AP$12:$AP$231))</f>
        <v/>
      </c>
      <c r="DS36" s="182" t="str">
        <f>IF(DS15="","",LOOKUP(DS15,'aux 1'!$A$12:$A$231,'aux 1'!$AP$12:$AP$231))</f>
        <v/>
      </c>
      <c r="DT36" s="182" t="str">
        <f>IF(DT15="","",LOOKUP(DT15,'aux 1'!$A$12:$A$231,'aux 1'!$AP$12:$AP$231))</f>
        <v/>
      </c>
      <c r="DU36" s="182" t="str">
        <f>IF(DU15="","",LOOKUP(DU15,'aux 1'!$A$12:$A$231,'aux 1'!$AP$12:$AP$231))</f>
        <v/>
      </c>
      <c r="DV36" s="182" t="str">
        <f>IF(DV15="","",LOOKUP(DV15,'aux 1'!$A$12:$A$231,'aux 1'!$AP$12:$AP$231))</f>
        <v/>
      </c>
      <c r="DW36" s="184" t="str">
        <f>IF(DW15="","",LOOKUP(DW15,'aux 1'!$A$12:$A$231,'aux 1'!$AP$12:$AP$231))</f>
        <v/>
      </c>
      <c r="DX36" s="184" t="str">
        <f>IF(DX15="","",LOOKUP(DX15,'aux 1'!$A$12:$A$231,'aux 1'!$AP$12:$AP$231))</f>
        <v/>
      </c>
      <c r="DY36" s="184" t="str">
        <f>IF(DY15="","",LOOKUP(DY15,'aux 1'!$A$12:$A$231,'aux 1'!$AP$12:$AP$231))</f>
        <v/>
      </c>
      <c r="DZ36" s="184" t="str">
        <f>IF(DZ15="","",LOOKUP(DZ15,'aux 1'!$A$12:$A$231,'aux 1'!$AP$12:$AP$231))</f>
        <v/>
      </c>
      <c r="EA36" s="184" t="str">
        <f>IF(EA15="","",LOOKUP(EA15,'aux 1'!$A$12:$A$231,'aux 1'!$AP$12:$AP$231))</f>
        <v/>
      </c>
      <c r="EB36" s="182" t="str">
        <f>IF(EB15="","",LOOKUP(EB15,'aux 1'!$A$12:$A$231,'aux 1'!$AP$12:$AP$231))</f>
        <v/>
      </c>
      <c r="EC36" s="182" t="str">
        <f>IF(EC15="","",LOOKUP(EC15,'aux 1'!$A$12:$A$231,'aux 1'!$AP$12:$AP$231))</f>
        <v/>
      </c>
      <c r="ED36" s="182" t="str">
        <f>IF(ED15="","",LOOKUP(ED15,'aux 1'!$A$12:$A$231,'aux 1'!$AP$12:$AP$231))</f>
        <v/>
      </c>
      <c r="EE36" s="182" t="str">
        <f>IF(EE15="","",LOOKUP(EE15,'aux 1'!$A$12:$A$231,'aux 1'!$AP$12:$AP$231))</f>
        <v/>
      </c>
      <c r="EF36" s="184" t="str">
        <f>IF(EF15="","",LOOKUP(EF15,'aux 1'!$A$12:$A$231,'aux 1'!$AP$12:$AP$231))</f>
        <v/>
      </c>
      <c r="EG36" s="184" t="str">
        <f>IF(EG15="","",LOOKUP(EG15,'aux 1'!$A$12:$A$231,'aux 1'!$AP$12:$AP$231))</f>
        <v/>
      </c>
      <c r="EH36" s="184" t="str">
        <f>IF(EH15="","",LOOKUP(EH15,'aux 1'!$A$12:$A$231,'aux 1'!$AP$12:$AP$231))</f>
        <v/>
      </c>
      <c r="EI36" s="184" t="str">
        <f>IF(EI15="","",LOOKUP(EI15,'aux 1'!$A$12:$A$231,'aux 1'!$AP$12:$AP$231))</f>
        <v/>
      </c>
      <c r="EJ36" s="184" t="str">
        <f>IF(EJ15="","",LOOKUP(EJ15,'aux 1'!$A$12:$A$231,'aux 1'!$AP$12:$AP$231))</f>
        <v/>
      </c>
      <c r="EK36" s="182" t="str">
        <f>IF(EK15="","",LOOKUP(EK15,'aux 1'!$A$12:$A$231,'aux 1'!$AP$12:$AP$231))</f>
        <v/>
      </c>
      <c r="EL36" s="182" t="str">
        <f>IF(EL15="","",LOOKUP(EL15,'aux 1'!$A$12:$A$231,'aux 1'!$AP$12:$AP$231))</f>
        <v/>
      </c>
      <c r="EM36" s="182" t="str">
        <f>IF(EM15="","",LOOKUP(EM15,'aux 1'!$A$12:$A$231,'aux 1'!$AP$12:$AP$231))</f>
        <v/>
      </c>
      <c r="EN36" s="182" t="str">
        <f>IF(EN15="","",LOOKUP(EN15,'aux 1'!$A$12:$A$231,'aux 1'!$AP$12:$AP$231))</f>
        <v/>
      </c>
      <c r="EO36" s="184" t="str">
        <f>IF(EO15="","",LOOKUP(EO15,'aux 1'!$A$12:$A$231,'aux 1'!$AP$12:$AP$231))</f>
        <v/>
      </c>
      <c r="EP36" s="184" t="str">
        <f>IF(EP15="","",LOOKUP(EP15,'aux 1'!$A$12:$A$231,'aux 1'!$AP$12:$AP$231))</f>
        <v/>
      </c>
      <c r="EQ36" s="184" t="str">
        <f>IF(EQ15="","",LOOKUP(EQ15,'aux 1'!$A$12:$A$231,'aux 1'!$AP$12:$AP$231))</f>
        <v/>
      </c>
      <c r="ER36" s="184" t="str">
        <f>IF(ER15="","",LOOKUP(ER15,'aux 1'!$A$12:$A$231,'aux 1'!$AP$12:$AP$231))</f>
        <v/>
      </c>
      <c r="ES36" s="184" t="str">
        <f>IF(ES15="","",LOOKUP(ES15,'aux 1'!$A$12:$A$231,'aux 1'!$AP$12:$AP$231))</f>
        <v/>
      </c>
      <c r="ET36" s="182" t="str">
        <f>IF(ET15="","",LOOKUP(ET15,'aux 1'!$A$12:$A$231,'aux 1'!$AP$12:$AP$231))</f>
        <v/>
      </c>
      <c r="EU36" s="182" t="str">
        <f>IF(EU15="","",LOOKUP(EU15,'aux 1'!$A$12:$A$231,'aux 1'!$AP$12:$AP$231))</f>
        <v/>
      </c>
      <c r="EV36" s="182" t="str">
        <f>IF(EV15="","",LOOKUP(EV15,'aux 1'!$A$12:$A$231,'aux 1'!$AP$12:$AP$231))</f>
        <v/>
      </c>
      <c r="EW36" s="182" t="str">
        <f>IF(EW15="","",LOOKUP(EW15,'aux 1'!$A$12:$A$231,'aux 1'!$AP$12:$AP$231))</f>
        <v/>
      </c>
      <c r="EX36" s="184" t="str">
        <f>IF(EX15="","",LOOKUP(EX15,'aux 1'!$A$12:$A$231,'aux 1'!$AP$12:$AP$231))</f>
        <v/>
      </c>
      <c r="EY36" s="184" t="str">
        <f>IF(EY15="","",LOOKUP(EY15,'aux 1'!$A$12:$A$231,'aux 1'!$AP$12:$AP$231))</f>
        <v/>
      </c>
      <c r="EZ36" s="184" t="str">
        <f>IF(EZ15="","",LOOKUP(EZ15,'aux 1'!$A$12:$A$231,'aux 1'!$AP$12:$AP$231))</f>
        <v/>
      </c>
      <c r="FA36" s="184" t="str">
        <f>IF(FA15="","",LOOKUP(FA15,'aux 1'!$A$12:$A$231,'aux 1'!$AP$12:$AP$231))</f>
        <v/>
      </c>
      <c r="FB36" s="184" t="str">
        <f>IF(FB15="","",LOOKUP(FB15,'aux 1'!$A$12:$A$231,'aux 1'!$AP$12:$AP$231))</f>
        <v/>
      </c>
      <c r="FC36" s="182" t="str">
        <f>IF(FC15="","",LOOKUP(FC15,'aux 1'!$A$12:$A$231,'aux 1'!$AP$12:$AP$231))</f>
        <v/>
      </c>
      <c r="FD36" s="182" t="str">
        <f>IF(FD15="","",LOOKUP(FD15,'aux 1'!$A$12:$A$231,'aux 1'!$AP$12:$AP$231))</f>
        <v/>
      </c>
      <c r="FE36" s="182" t="str">
        <f>IF(FE15="","",LOOKUP(FE15,'aux 1'!$A$12:$A$231,'aux 1'!$AP$12:$AP$231))</f>
        <v/>
      </c>
      <c r="FF36" s="182" t="str">
        <f>IF(FF15="","",LOOKUP(FF15,'aux 1'!$A$12:$A$231,'aux 1'!$AP$12:$AP$231))</f>
        <v/>
      </c>
      <c r="FG36" s="184" t="str">
        <f>IF(FG15="","",LOOKUP(FG15,'aux 1'!$A$12:$A$231,'aux 1'!$AP$12:$AP$231))</f>
        <v/>
      </c>
      <c r="FH36" s="184" t="str">
        <f>IF(FH15="","",LOOKUP(FH15,'aux 1'!$A$12:$A$231,'aux 1'!$AP$12:$AP$231))</f>
        <v/>
      </c>
      <c r="FI36" s="184" t="str">
        <f>IF(FI15="","",LOOKUP(FI15,'aux 1'!$A$12:$A$231,'aux 1'!$AP$12:$AP$231))</f>
        <v/>
      </c>
      <c r="FJ36" s="184" t="str">
        <f>IF(FJ15="","",LOOKUP(FJ15,'aux 1'!$A$12:$A$231,'aux 1'!$AP$12:$AP$231))</f>
        <v/>
      </c>
      <c r="FK36" s="184" t="str">
        <f>IF(FK15="","",LOOKUP(FK15,'aux 1'!$A$12:$A$231,'aux 1'!$AP$12:$AP$231))</f>
        <v/>
      </c>
      <c r="FL36" s="182" t="str">
        <f>IF(FL15="","",LOOKUP(FL15,'aux 1'!$A$12:$A$231,'aux 1'!$AP$12:$AP$231))</f>
        <v/>
      </c>
      <c r="FM36" s="182" t="str">
        <f>IF(FM15="","",LOOKUP(FM15,'aux 1'!$A$12:$A$231,'aux 1'!$AP$12:$AP$231))</f>
        <v/>
      </c>
      <c r="FN36" s="182" t="str">
        <f>IF(FN15="","",LOOKUP(FN15,'aux 1'!$A$12:$A$231,'aux 1'!$AP$12:$AP$231))</f>
        <v/>
      </c>
      <c r="FO36" s="182" t="str">
        <f>IF(FO15="","",LOOKUP(FO15,'aux 1'!$A$12:$A$231,'aux 1'!$AP$12:$AP$231))</f>
        <v/>
      </c>
      <c r="FP36" s="184" t="str">
        <f>IF(FP15="","",LOOKUP(FP15,'aux 1'!$A$12:$A$231,'aux 1'!$AP$12:$AP$231))</f>
        <v/>
      </c>
      <c r="FQ36" s="184" t="str">
        <f>IF(FQ15="","",LOOKUP(FQ15,'aux 1'!$A$12:$A$231,'aux 1'!$AP$12:$AP$231))</f>
        <v/>
      </c>
      <c r="FR36" s="184" t="str">
        <f>IF(FR15="","",LOOKUP(FR15,'aux 1'!$A$12:$A$231,'aux 1'!$AP$12:$AP$231))</f>
        <v/>
      </c>
      <c r="FS36" s="184" t="str">
        <f>IF(FS15="","",LOOKUP(FS15,'aux 1'!$A$12:$A$231,'aux 1'!$AP$12:$AP$231))</f>
        <v/>
      </c>
      <c r="FT36" s="184" t="str">
        <f>IF(FT15="","",LOOKUP(FT15,'aux 1'!$A$12:$A$231,'aux 1'!$AP$12:$AP$231))</f>
        <v/>
      </c>
      <c r="FU36" s="182" t="str">
        <f>IF(FU15="","",LOOKUP(FU15,'aux 1'!$A$12:$A$231,'aux 1'!$AP$12:$AP$231))</f>
        <v/>
      </c>
      <c r="FV36" s="182" t="str">
        <f>IF(FV15="","",LOOKUP(FV15,'aux 1'!$A$12:$A$231,'aux 1'!$AP$12:$AP$231))</f>
        <v/>
      </c>
      <c r="FW36" s="182" t="str">
        <f>IF(FW15="","",LOOKUP(FW15,'aux 1'!$A$12:$A$231,'aux 1'!$AP$12:$AP$231))</f>
        <v/>
      </c>
      <c r="FX36" s="182" t="str">
        <f>IF(FX15="","",LOOKUP(FX15,'aux 1'!$A$12:$A$231,'aux 1'!$AP$12:$AP$231))</f>
        <v/>
      </c>
      <c r="FY36" s="184" t="str">
        <f>IF(FY15="","",LOOKUP(FY15,'aux 1'!$A$12:$A$231,'aux 1'!$AP$12:$AP$231))</f>
        <v/>
      </c>
      <c r="FZ36" s="184" t="str">
        <f>IF(FZ15="","",LOOKUP(FZ15,'aux 1'!$A$12:$A$231,'aux 1'!$AP$12:$AP$231))</f>
        <v/>
      </c>
      <c r="GA36" s="184" t="str">
        <f>IF(GA15="","",LOOKUP(GA15,'aux 1'!$A$12:$A$231,'aux 1'!$AP$12:$AP$231))</f>
        <v/>
      </c>
      <c r="GB36" s="184" t="str">
        <f>IF(GB15="","",LOOKUP(GB15,'aux 1'!$A$12:$A$231,'aux 1'!$AP$12:$AP$231))</f>
        <v/>
      </c>
      <c r="GC36" s="184" t="str">
        <f>IF(GC15="","",LOOKUP(GC15,'aux 1'!$A$12:$A$231,'aux 1'!$AP$12:$AP$231))</f>
        <v/>
      </c>
      <c r="GD36" s="182" t="str">
        <f>IF(GD15="","",LOOKUP(GD15,'aux 1'!$A$12:$A$231,'aux 1'!$AP$12:$AP$231))</f>
        <v/>
      </c>
      <c r="GE36" s="182" t="str">
        <f>IF(GE15="","",LOOKUP(GE15,'aux 1'!$A$12:$A$231,'aux 1'!$AP$12:$AP$231))</f>
        <v/>
      </c>
      <c r="GF36" s="182" t="str">
        <f>IF(GF15="","",LOOKUP(GF15,'aux 1'!$A$12:$A$231,'aux 1'!$AP$12:$AP$231))</f>
        <v/>
      </c>
      <c r="GG36" s="182" t="str">
        <f>IF(GG15="","",LOOKUP(GG15,'aux 1'!$A$12:$A$231,'aux 1'!$AP$12:$AP$231))</f>
        <v/>
      </c>
      <c r="GH36" s="184" t="str">
        <f>IF(GH15="","",LOOKUP(GH15,'aux 1'!$A$12:$A$231,'aux 1'!$AP$12:$AP$231))</f>
        <v/>
      </c>
      <c r="GI36" s="184" t="str">
        <f>IF(GI15="","",LOOKUP(GI15,'aux 1'!$A$12:$A$231,'aux 1'!$AP$12:$AP$231))</f>
        <v/>
      </c>
      <c r="GJ36" s="184" t="str">
        <f>IF(GJ15="","",LOOKUP(GJ15,'aux 1'!$A$12:$A$231,'aux 1'!$AP$12:$AP$231))</f>
        <v/>
      </c>
      <c r="GK36" s="184" t="str">
        <f>IF(GK15="","",LOOKUP(GK15,'aux 1'!$A$12:$A$231,'aux 1'!$AP$12:$AP$231))</f>
        <v/>
      </c>
      <c r="GL36" s="184" t="str">
        <f>IF(GL15="","",LOOKUP(GL15,'aux 1'!$A$12:$A$231,'aux 1'!$AP$12:$AP$231))</f>
        <v/>
      </c>
      <c r="GM36" s="182" t="str">
        <f>IF(GM15="","",LOOKUP(GM15,'aux 1'!$A$12:$A$231,'aux 1'!$AP$12:$AP$231))</f>
        <v/>
      </c>
      <c r="GN36" s="182" t="str">
        <f>IF(GN15="","",LOOKUP(GN15,'aux 1'!$A$12:$A$231,'aux 1'!$AP$12:$AP$231))</f>
        <v/>
      </c>
      <c r="GO36" s="182" t="str">
        <f>IF(GO15="","",LOOKUP(GO15,'aux 1'!$A$12:$A$231,'aux 1'!$AP$12:$AP$231))</f>
        <v/>
      </c>
      <c r="GP36" s="182" t="str">
        <f>IF(GP15="","",LOOKUP(GP15,'aux 1'!$A$12:$A$231,'aux 1'!$AP$12:$AP$231))</f>
        <v/>
      </c>
      <c r="GQ36" s="184" t="str">
        <f>IF(GQ15="","",LOOKUP(GQ15,'aux 1'!$A$12:$A$231,'aux 1'!$AP$12:$AP$231))</f>
        <v/>
      </c>
      <c r="GR36" s="184" t="str">
        <f>IF(GR15="","",LOOKUP(GR15,'aux 1'!$A$12:$A$231,'aux 1'!$AP$12:$AP$231))</f>
        <v/>
      </c>
      <c r="GS36" s="184" t="str">
        <f>IF(GS15="","",LOOKUP(GS15,'aux 1'!$A$12:$A$231,'aux 1'!$AP$12:$AP$231))</f>
        <v/>
      </c>
      <c r="GT36" s="184" t="str">
        <f>IF(GT15="","",LOOKUP(GT15,'aux 1'!$A$12:$A$231,'aux 1'!$AP$12:$AP$231))</f>
        <v/>
      </c>
      <c r="GU36" s="184" t="str">
        <f>IF(GU15="","",LOOKUP(GU15,'aux 1'!$A$12:$A$231,'aux 1'!$AP$12:$AP$231))</f>
        <v/>
      </c>
      <c r="GV36" s="182" t="str">
        <f>IF(GV15="","",LOOKUP(GV15,'aux 1'!$A$12:$A$231,'aux 1'!$AP$12:$AP$231))</f>
        <v/>
      </c>
      <c r="GW36" s="182" t="str">
        <f>IF(GW15="","",LOOKUP(GW15,'aux 1'!$A$12:$A$231,'aux 1'!$AP$12:$AP$231))</f>
        <v/>
      </c>
      <c r="GX36" s="182" t="str">
        <f>IF(GX15="","",LOOKUP(GX15,'aux 1'!$A$12:$A$231,'aux 1'!$AP$12:$AP$231))</f>
        <v/>
      </c>
      <c r="GY36" s="182" t="str">
        <f>IF(GY15="","",LOOKUP(GY15,'aux 1'!$A$12:$A$231,'aux 1'!$AP$12:$AP$231))</f>
        <v/>
      </c>
      <c r="GZ36" s="184" t="str">
        <f>IF(GZ15="","",LOOKUP(GZ15,'aux 1'!$A$12:$A$231,'aux 1'!$AP$12:$AP$231))</f>
        <v/>
      </c>
      <c r="HA36" s="184" t="str">
        <f>IF(HA15="","",LOOKUP(HA15,'aux 1'!$A$12:$A$231,'aux 1'!$AP$12:$AP$231))</f>
        <v/>
      </c>
      <c r="HB36" s="184" t="str">
        <f>IF(HB15="","",LOOKUP(HB15,'aux 1'!$A$12:$A$231,'aux 1'!$AP$12:$AP$231))</f>
        <v/>
      </c>
      <c r="HC36" s="184" t="str">
        <f>IF(HC15="","",LOOKUP(HC15,'aux 1'!$A$12:$A$231,'aux 1'!$AP$12:$AP$231))</f>
        <v/>
      </c>
      <c r="HD36" s="184" t="str">
        <f>IF(HD15="","",LOOKUP(HD15,'aux 1'!$A$12:$A$231,'aux 1'!$AP$12:$AP$231))</f>
        <v/>
      </c>
      <c r="HE36" s="182" t="str">
        <f>IF(HE15="","",LOOKUP(HE15,'aux 1'!$A$12:$A$231,'aux 1'!$AP$12:$AP$231))</f>
        <v/>
      </c>
      <c r="HF36" s="182" t="str">
        <f>IF(HF15="","",LOOKUP(HF15,'aux 1'!$A$12:$A$231,'aux 1'!$AP$12:$AP$231))</f>
        <v/>
      </c>
      <c r="HG36" s="182" t="str">
        <f>IF(HG15="","",LOOKUP(HG15,'aux 1'!$A$12:$A$231,'aux 1'!$AP$12:$AP$231))</f>
        <v/>
      </c>
      <c r="HH36" s="182" t="str">
        <f>IF(HH15="","",LOOKUP(HH15,'aux 1'!$A$12:$A$231,'aux 1'!$AP$12:$AP$231))</f>
        <v/>
      </c>
      <c r="HI36" s="184" t="str">
        <f>IF(HI15="","",LOOKUP(HI15,'aux 1'!$A$12:$A$231,'aux 1'!$AP$12:$AP$231))</f>
        <v/>
      </c>
      <c r="HJ36" s="184" t="str">
        <f>IF(HJ15="","",LOOKUP(HJ15,'aux 1'!$A$12:$A$231,'aux 1'!$AP$12:$AP$231))</f>
        <v/>
      </c>
      <c r="HK36" s="184" t="str">
        <f>IF(HK15="","",LOOKUP(HK15,'aux 1'!$A$12:$A$231,'aux 1'!$AP$12:$AP$231))</f>
        <v/>
      </c>
      <c r="HL36" s="184" t="str">
        <f>IF(HL15="","",LOOKUP(HL15,'aux 1'!$A$12:$A$231,'aux 1'!$AP$12:$AP$231))</f>
        <v/>
      </c>
      <c r="HM36" s="184" t="str">
        <f>IF(HM15="","",LOOKUP(HM15,'aux 1'!$A$12:$A$231,'aux 1'!$AP$12:$AP$231))</f>
        <v/>
      </c>
      <c r="HN36" s="182" t="str">
        <f>IF(HN15="","",LOOKUP(HN15,'aux 1'!$A$12:$A$231,'aux 1'!$AP$12:$AP$231))</f>
        <v/>
      </c>
      <c r="HO36" s="182" t="str">
        <f>IF(HO15="","",LOOKUP(HO15,'aux 1'!$A$12:$A$231,'aux 1'!$AP$12:$AP$231))</f>
        <v/>
      </c>
      <c r="HP36" s="182" t="str">
        <f>IF(HP15="","",LOOKUP(HP15,'aux 1'!$A$12:$A$231,'aux 1'!$AP$12:$AP$231))</f>
        <v/>
      </c>
      <c r="HQ36" s="182" t="str">
        <f>IF(HQ15="","",LOOKUP(HQ15,'aux 1'!$A$12:$A$231,'aux 1'!$AP$12:$AP$231))</f>
        <v/>
      </c>
      <c r="HR36" s="184" t="str">
        <f>IF(HR15="","",LOOKUP(HR15,'aux 1'!$A$12:$A$231,'aux 1'!$AP$12:$AP$231))</f>
        <v/>
      </c>
      <c r="HS36" s="184" t="str">
        <f>IF(HS15="","",LOOKUP(HS15,'aux 1'!$A$12:$A$231,'aux 1'!$AP$12:$AP$231))</f>
        <v/>
      </c>
      <c r="HT36" s="184" t="str">
        <f>IF(HT15="","",LOOKUP(HT15,'aux 1'!$A$12:$A$231,'aux 1'!$AP$12:$AP$231))</f>
        <v/>
      </c>
      <c r="HU36" s="184" t="str">
        <f>IF(HU15="","",LOOKUP(HU15,'aux 1'!$A$12:$A$231,'aux 1'!$AP$12:$AP$231))</f>
        <v/>
      </c>
      <c r="HV36" s="184" t="str">
        <f>IF(HV15="","",LOOKUP(HV15,'aux 1'!$A$12:$A$231,'aux 1'!$AP$12:$AP$231))</f>
        <v/>
      </c>
    </row>
    <row r="37" spans="10:230" x14ac:dyDescent="0.25">
      <c r="J37" s="190">
        <f t="shared" si="94"/>
        <v>15</v>
      </c>
      <c r="K37" s="190" t="str">
        <f t="shared" si="95"/>
        <v>-</v>
      </c>
      <c r="L37" s="190">
        <f t="shared" si="93"/>
        <v>16</v>
      </c>
      <c r="M37" s="196" t="str">
        <f t="shared" si="96"/>
        <v/>
      </c>
      <c r="N37" s="196" t="str">
        <f t="shared" si="97"/>
        <v/>
      </c>
      <c r="O37" s="196" t="str">
        <f t="shared" si="98"/>
        <v/>
      </c>
      <c r="P37" s="196" t="str">
        <f t="shared" si="99"/>
        <v/>
      </c>
      <c r="Q37" s="196" t="str">
        <f t="shared" si="100"/>
        <v/>
      </c>
      <c r="W37" s="178">
        <f t="shared" si="101"/>
        <v>9</v>
      </c>
      <c r="X37" s="182" t="str">
        <f>IF(X16="","",LOOKUP(X16,'aux 1'!$A$12:$A$231,'aux 1'!$AP$12:$AP$231))</f>
        <v/>
      </c>
      <c r="Y37" s="182" t="str">
        <f>IF(Y16="","",LOOKUP(Y16,'aux 1'!$A$12:$A$231,'aux 1'!$AP$12:$AP$231))</f>
        <v/>
      </c>
      <c r="Z37" s="182" t="str">
        <f>IF(Z16="","",LOOKUP(Z16,'aux 1'!$A$12:$A$231,'aux 1'!$AP$12:$AP$231))</f>
        <v/>
      </c>
      <c r="AA37" s="182" t="str">
        <f>IF(AA16="","",LOOKUP(AA16,'aux 1'!$A$12:$A$231,'aux 1'!$AP$12:$AP$231))</f>
        <v/>
      </c>
      <c r="AB37" s="184" t="str">
        <f>IF(AB16="","",LOOKUP(AB16,'aux 1'!$A$12:$A$231,'aux 1'!$AP$12:$AP$231))</f>
        <v/>
      </c>
      <c r="AC37" s="184" t="str">
        <f>IF(AC16="","",LOOKUP(AC16,'aux 1'!$A$12:$A$231,'aux 1'!$AP$12:$AP$231))</f>
        <v/>
      </c>
      <c r="AD37" s="184" t="str">
        <f>IF(AD16="","",LOOKUP(AD16,'aux 1'!$A$12:$A$231,'aux 1'!$AP$12:$AP$231))</f>
        <v/>
      </c>
      <c r="AE37" s="184" t="str">
        <f>IF(AE16="","",LOOKUP(AE16,'aux 1'!$A$12:$A$231,'aux 1'!$AP$12:$AP$231))</f>
        <v/>
      </c>
      <c r="AF37" s="184" t="str">
        <f>IF(AF16="","",LOOKUP(AF16,'aux 1'!$A$12:$A$231,'aux 1'!$AP$12:$AP$231))</f>
        <v/>
      </c>
      <c r="AG37" s="182" t="str">
        <f>IF(AG16="","",LOOKUP(AG16,'aux 1'!$A$12:$A$231,'aux 1'!$AP$12:$AP$231))</f>
        <v/>
      </c>
      <c r="AH37" s="182" t="str">
        <f>IF(AH16="","",LOOKUP(AH16,'aux 1'!$A$12:$A$231,'aux 1'!$AP$12:$AP$231))</f>
        <v/>
      </c>
      <c r="AI37" s="182" t="str">
        <f>IF(AI16="","",LOOKUP(AI16,'aux 1'!$A$12:$A$231,'aux 1'!$AP$12:$AP$231))</f>
        <v/>
      </c>
      <c r="AJ37" s="182" t="str">
        <f>IF(AJ16="","",LOOKUP(AJ16,'aux 1'!$A$12:$A$231,'aux 1'!$AP$12:$AP$231))</f>
        <v/>
      </c>
      <c r="AK37" s="184" t="str">
        <f>IF(AK16="","",LOOKUP(AK16,'aux 1'!$A$12:$A$231,'aux 1'!$AP$12:$AP$231))</f>
        <v/>
      </c>
      <c r="AL37" s="184" t="str">
        <f>IF(AL16="","",LOOKUP(AL16,'aux 1'!$A$12:$A$231,'aux 1'!$AP$12:$AP$231))</f>
        <v/>
      </c>
      <c r="AM37" s="184" t="str">
        <f>IF(AM16="","",LOOKUP(AM16,'aux 1'!$A$12:$A$231,'aux 1'!$AP$12:$AP$231))</f>
        <v/>
      </c>
      <c r="AN37" s="184" t="str">
        <f>IF(AN16="","",LOOKUP(AN16,'aux 1'!$A$12:$A$231,'aux 1'!$AP$12:$AP$231))</f>
        <v/>
      </c>
      <c r="AO37" s="184" t="str">
        <f>IF(AO16="","",LOOKUP(AO16,'aux 1'!$A$12:$A$231,'aux 1'!$AP$12:$AP$231))</f>
        <v/>
      </c>
      <c r="AP37" s="182" t="str">
        <f>IF(AP16="","",LOOKUP(AP16,'aux 1'!$A$12:$A$231,'aux 1'!$AP$12:$AP$231))</f>
        <v/>
      </c>
      <c r="AQ37" s="182" t="str">
        <f>IF(AQ16="","",LOOKUP(AQ16,'aux 1'!$A$12:$A$231,'aux 1'!$AP$12:$AP$231))</f>
        <v/>
      </c>
      <c r="AR37" s="182" t="str">
        <f>IF(AR16="","",LOOKUP(AR16,'aux 1'!$A$12:$A$231,'aux 1'!$AP$12:$AP$231))</f>
        <v/>
      </c>
      <c r="AS37" s="182" t="str">
        <f>IF(AS16="","",LOOKUP(AS16,'aux 1'!$A$12:$A$231,'aux 1'!$AP$12:$AP$231))</f>
        <v/>
      </c>
      <c r="AT37" s="184" t="str">
        <f>IF(AT16="","",LOOKUP(AT16,'aux 1'!$A$12:$A$231,'aux 1'!$AP$12:$AP$231))</f>
        <v/>
      </c>
      <c r="AU37" s="184" t="str">
        <f>IF(AU16="","",LOOKUP(AU16,'aux 1'!$A$12:$A$231,'aux 1'!$AP$12:$AP$231))</f>
        <v/>
      </c>
      <c r="AV37" s="184" t="str">
        <f>IF(AV16="","",LOOKUP(AV16,'aux 1'!$A$12:$A$231,'aux 1'!$AP$12:$AP$231))</f>
        <v/>
      </c>
      <c r="AW37" s="184" t="str">
        <f>IF(AW16="","",LOOKUP(AW16,'aux 1'!$A$12:$A$231,'aux 1'!$AP$12:$AP$231))</f>
        <v/>
      </c>
      <c r="AX37" s="184" t="str">
        <f>IF(AX16="","",LOOKUP(AX16,'aux 1'!$A$12:$A$231,'aux 1'!$AP$12:$AP$231))</f>
        <v/>
      </c>
      <c r="AY37" s="182" t="str">
        <f>IF(AY16="","",LOOKUP(AY16,'aux 1'!$A$12:$A$231,'aux 1'!$AP$12:$AP$231))</f>
        <v/>
      </c>
      <c r="AZ37" s="182" t="str">
        <f>IF(AZ16="","",LOOKUP(AZ16,'aux 1'!$A$12:$A$231,'aux 1'!$AP$12:$AP$231))</f>
        <v/>
      </c>
      <c r="BA37" s="182" t="str">
        <f>IF(BA16="","",LOOKUP(BA16,'aux 1'!$A$12:$A$231,'aux 1'!$AP$12:$AP$231))</f>
        <v/>
      </c>
      <c r="BB37" s="182" t="str">
        <f>IF(BB16="","",LOOKUP(BB16,'aux 1'!$A$12:$A$231,'aux 1'!$AP$12:$AP$231))</f>
        <v/>
      </c>
      <c r="BC37" s="184" t="str">
        <f>IF(BC16="","",LOOKUP(BC16,'aux 1'!$A$12:$A$231,'aux 1'!$AP$12:$AP$231))</f>
        <v/>
      </c>
      <c r="BD37" s="184" t="str">
        <f>IF(BD16="","",LOOKUP(BD16,'aux 1'!$A$12:$A$231,'aux 1'!$AP$12:$AP$231))</f>
        <v/>
      </c>
      <c r="BE37" s="184" t="str">
        <f>IF(BE16="","",LOOKUP(BE16,'aux 1'!$A$12:$A$231,'aux 1'!$AP$12:$AP$231))</f>
        <v/>
      </c>
      <c r="BF37" s="184" t="str">
        <f>IF(BF16="","",LOOKUP(BF16,'aux 1'!$A$12:$A$231,'aux 1'!$AP$12:$AP$231))</f>
        <v/>
      </c>
      <c r="BG37" s="184" t="str">
        <f>IF(BG16="","",LOOKUP(BG16,'aux 1'!$A$12:$A$231,'aux 1'!$AP$12:$AP$231))</f>
        <v/>
      </c>
      <c r="BH37" s="182" t="str">
        <f>IF(BH16="","",LOOKUP(BH16,'aux 1'!$A$12:$A$231,'aux 1'!$AP$12:$AP$231))</f>
        <v/>
      </c>
      <c r="BI37" s="182" t="str">
        <f>IF(BI16="","",LOOKUP(BI16,'aux 1'!$A$12:$A$231,'aux 1'!$AP$12:$AP$231))</f>
        <v/>
      </c>
      <c r="BJ37" s="182" t="str">
        <f>IF(BJ16="","",LOOKUP(BJ16,'aux 1'!$A$12:$A$231,'aux 1'!$AP$12:$AP$231))</f>
        <v/>
      </c>
      <c r="BK37" s="182" t="str">
        <f>IF(BK16="","",LOOKUP(BK16,'aux 1'!$A$12:$A$231,'aux 1'!$AP$12:$AP$231))</f>
        <v/>
      </c>
      <c r="BL37" s="184" t="str">
        <f>IF(BL16="","",LOOKUP(BL16,'aux 1'!$A$12:$A$231,'aux 1'!$AP$12:$AP$231))</f>
        <v/>
      </c>
      <c r="BM37" s="184" t="str">
        <f>IF(BM16="","",LOOKUP(BM16,'aux 1'!$A$12:$A$231,'aux 1'!$AP$12:$AP$231))</f>
        <v/>
      </c>
      <c r="BN37" s="184" t="str">
        <f>IF(BN16="","",LOOKUP(BN16,'aux 1'!$A$12:$A$231,'aux 1'!$AP$12:$AP$231))</f>
        <v/>
      </c>
      <c r="BO37" s="184" t="str">
        <f>IF(BO16="","",LOOKUP(BO16,'aux 1'!$A$12:$A$231,'aux 1'!$AP$12:$AP$231))</f>
        <v/>
      </c>
      <c r="BP37" s="184" t="str">
        <f>IF(BP16="","",LOOKUP(BP16,'aux 1'!$A$12:$A$231,'aux 1'!$AP$12:$AP$231))</f>
        <v/>
      </c>
      <c r="BQ37" s="182" t="str">
        <f>IF(BQ16="","",LOOKUP(BQ16,'aux 1'!$A$12:$A$231,'aux 1'!$AP$12:$AP$231))</f>
        <v/>
      </c>
      <c r="BR37" s="182" t="str">
        <f>IF(BR16="","",LOOKUP(BR16,'aux 1'!$A$12:$A$231,'aux 1'!$AP$12:$AP$231))</f>
        <v/>
      </c>
      <c r="BS37" s="182" t="str">
        <f>IF(BS16="","",LOOKUP(BS16,'aux 1'!$A$12:$A$231,'aux 1'!$AP$12:$AP$231))</f>
        <v/>
      </c>
      <c r="BT37" s="182" t="str">
        <f>IF(BT16="","",LOOKUP(BT16,'aux 1'!$A$12:$A$231,'aux 1'!$AP$12:$AP$231))</f>
        <v/>
      </c>
      <c r="BU37" s="184" t="str">
        <f>IF(BU16="","",LOOKUP(BU16,'aux 1'!$A$12:$A$231,'aux 1'!$AP$12:$AP$231))</f>
        <v/>
      </c>
      <c r="BV37" s="184" t="str">
        <f>IF(BV16="","",LOOKUP(BV16,'aux 1'!$A$12:$A$231,'aux 1'!$AP$12:$AP$231))</f>
        <v/>
      </c>
      <c r="BW37" s="184" t="str">
        <f>IF(BW16="","",LOOKUP(BW16,'aux 1'!$A$12:$A$231,'aux 1'!$AP$12:$AP$231))</f>
        <v/>
      </c>
      <c r="BX37" s="184" t="str">
        <f>IF(BX16="","",LOOKUP(BX16,'aux 1'!$A$12:$A$231,'aux 1'!$AP$12:$AP$231))</f>
        <v/>
      </c>
      <c r="BY37" s="184" t="str">
        <f>IF(BY16="","",LOOKUP(BY16,'aux 1'!$A$12:$A$231,'aux 1'!$AP$12:$AP$231))</f>
        <v/>
      </c>
      <c r="BZ37" s="182" t="str">
        <f>IF(BZ16="","",LOOKUP(BZ16,'aux 1'!$A$12:$A$231,'aux 1'!$AP$12:$AP$231))</f>
        <v/>
      </c>
      <c r="CA37" s="182" t="str">
        <f>IF(CA16="","",LOOKUP(CA16,'aux 1'!$A$12:$A$231,'aux 1'!$AP$12:$AP$231))</f>
        <v/>
      </c>
      <c r="CB37" s="182" t="str">
        <f>IF(CB16="","",LOOKUP(CB16,'aux 1'!$A$12:$A$231,'aux 1'!$AP$12:$AP$231))</f>
        <v/>
      </c>
      <c r="CC37" s="182" t="str">
        <f>IF(CC16="","",LOOKUP(CC16,'aux 1'!$A$12:$A$231,'aux 1'!$AP$12:$AP$231))</f>
        <v/>
      </c>
      <c r="CD37" s="184" t="str">
        <f>IF(CD16="","",LOOKUP(CD16,'aux 1'!$A$12:$A$231,'aux 1'!$AP$12:$AP$231))</f>
        <v/>
      </c>
      <c r="CE37" s="184" t="str">
        <f>IF(CE16="","",LOOKUP(CE16,'aux 1'!$A$12:$A$231,'aux 1'!$AP$12:$AP$231))</f>
        <v/>
      </c>
      <c r="CF37" s="184" t="str">
        <f>IF(CF16="","",LOOKUP(CF16,'aux 1'!$A$12:$A$231,'aux 1'!$AP$12:$AP$231))</f>
        <v/>
      </c>
      <c r="CG37" s="184" t="str">
        <f>IF(CG16="","",LOOKUP(CG16,'aux 1'!$A$12:$A$231,'aux 1'!$AP$12:$AP$231))</f>
        <v/>
      </c>
      <c r="CH37" s="184" t="str">
        <f>IF(CH16="","",LOOKUP(CH16,'aux 1'!$A$12:$A$231,'aux 1'!$AP$12:$AP$231))</f>
        <v/>
      </c>
      <c r="CI37" s="182" t="str">
        <f>IF(CI16="","",LOOKUP(CI16,'aux 1'!$A$12:$A$231,'aux 1'!$AP$12:$AP$231))</f>
        <v/>
      </c>
      <c r="CJ37" s="182" t="str">
        <f>IF(CJ16="","",LOOKUP(CJ16,'aux 1'!$A$12:$A$231,'aux 1'!$AP$12:$AP$231))</f>
        <v/>
      </c>
      <c r="CK37" s="182" t="str">
        <f>IF(CK16="","",LOOKUP(CK16,'aux 1'!$A$12:$A$231,'aux 1'!$AP$12:$AP$231))</f>
        <v/>
      </c>
      <c r="CL37" s="182" t="str">
        <f>IF(CL16="","",LOOKUP(CL16,'aux 1'!$A$12:$A$231,'aux 1'!$AP$12:$AP$231))</f>
        <v/>
      </c>
      <c r="CM37" s="184" t="str">
        <f>IF(CM16="","",LOOKUP(CM16,'aux 1'!$A$12:$A$231,'aux 1'!$AP$12:$AP$231))</f>
        <v/>
      </c>
      <c r="CN37" s="184" t="str">
        <f>IF(CN16="","",LOOKUP(CN16,'aux 1'!$A$12:$A$231,'aux 1'!$AP$12:$AP$231))</f>
        <v/>
      </c>
      <c r="CO37" s="184" t="str">
        <f>IF(CO16="","",LOOKUP(CO16,'aux 1'!$A$12:$A$231,'aux 1'!$AP$12:$AP$231))</f>
        <v/>
      </c>
      <c r="CP37" s="184" t="str">
        <f>IF(CP16="","",LOOKUP(CP16,'aux 1'!$A$12:$A$231,'aux 1'!$AP$12:$AP$231))</f>
        <v/>
      </c>
      <c r="CQ37" s="184" t="str">
        <f>IF(CQ16="","",LOOKUP(CQ16,'aux 1'!$A$12:$A$231,'aux 1'!$AP$12:$AP$231))</f>
        <v/>
      </c>
      <c r="CR37" s="182" t="str">
        <f>IF(CR16="","",LOOKUP(CR16,'aux 1'!$A$12:$A$231,'aux 1'!$AP$12:$AP$231))</f>
        <v/>
      </c>
      <c r="CS37" s="182" t="str">
        <f>IF(CS16="","",LOOKUP(CS16,'aux 1'!$A$12:$A$231,'aux 1'!$AP$12:$AP$231))</f>
        <v/>
      </c>
      <c r="CT37" s="182" t="str">
        <f>IF(CT16="","",LOOKUP(CT16,'aux 1'!$A$12:$A$231,'aux 1'!$AP$12:$AP$231))</f>
        <v/>
      </c>
      <c r="CU37" s="182" t="str">
        <f>IF(CU16="","",LOOKUP(CU16,'aux 1'!$A$12:$A$231,'aux 1'!$AP$12:$AP$231))</f>
        <v/>
      </c>
      <c r="CV37" s="184" t="str">
        <f>IF(CV16="","",LOOKUP(CV16,'aux 1'!$A$12:$A$231,'aux 1'!$AP$12:$AP$231))</f>
        <v/>
      </c>
      <c r="CW37" s="184" t="str">
        <f>IF(CW16="","",LOOKUP(CW16,'aux 1'!$A$12:$A$231,'aux 1'!$AP$12:$AP$231))</f>
        <v/>
      </c>
      <c r="CX37" s="184" t="str">
        <f>IF(CX16="","",LOOKUP(CX16,'aux 1'!$A$12:$A$231,'aux 1'!$AP$12:$AP$231))</f>
        <v/>
      </c>
      <c r="CY37" s="184" t="str">
        <f>IF(CY16="","",LOOKUP(CY16,'aux 1'!$A$12:$A$231,'aux 1'!$AP$12:$AP$231))</f>
        <v/>
      </c>
      <c r="CZ37" s="184" t="str">
        <f>IF(CZ16="","",LOOKUP(CZ16,'aux 1'!$A$12:$A$231,'aux 1'!$AP$12:$AP$231))</f>
        <v/>
      </c>
      <c r="DA37" s="182" t="str">
        <f>IF(DA16="","",LOOKUP(DA16,'aux 1'!$A$12:$A$231,'aux 1'!$AP$12:$AP$231))</f>
        <v/>
      </c>
      <c r="DB37" s="182" t="str">
        <f>IF(DB16="","",LOOKUP(DB16,'aux 1'!$A$12:$A$231,'aux 1'!$AP$12:$AP$231))</f>
        <v/>
      </c>
      <c r="DC37" s="182" t="str">
        <f>IF(DC16="","",LOOKUP(DC16,'aux 1'!$A$12:$A$231,'aux 1'!$AP$12:$AP$231))</f>
        <v/>
      </c>
      <c r="DD37" s="182" t="str">
        <f>IF(DD16="","",LOOKUP(DD16,'aux 1'!$A$12:$A$231,'aux 1'!$AP$12:$AP$231))</f>
        <v/>
      </c>
      <c r="DE37" s="184" t="str">
        <f>IF(DE16="","",LOOKUP(DE16,'aux 1'!$A$12:$A$231,'aux 1'!$AP$12:$AP$231))</f>
        <v/>
      </c>
      <c r="DF37" s="184" t="str">
        <f>IF(DF16="","",LOOKUP(DF16,'aux 1'!$A$12:$A$231,'aux 1'!$AP$12:$AP$231))</f>
        <v/>
      </c>
      <c r="DG37" s="184" t="str">
        <f>IF(DG16="","",LOOKUP(DG16,'aux 1'!$A$12:$A$231,'aux 1'!$AP$12:$AP$231))</f>
        <v/>
      </c>
      <c r="DH37" s="184" t="str">
        <f>IF(DH16="","",LOOKUP(DH16,'aux 1'!$A$12:$A$231,'aux 1'!$AP$12:$AP$231))</f>
        <v/>
      </c>
      <c r="DI37" s="184" t="str">
        <f>IF(DI16="","",LOOKUP(DI16,'aux 1'!$A$12:$A$231,'aux 1'!$AP$12:$AP$231))</f>
        <v/>
      </c>
      <c r="DJ37" s="182" t="str">
        <f>IF(DJ16="","",LOOKUP(DJ16,'aux 1'!$A$12:$A$231,'aux 1'!$AP$12:$AP$231))</f>
        <v/>
      </c>
      <c r="DK37" s="182" t="str">
        <f>IF(DK16="","",LOOKUP(DK16,'aux 1'!$A$12:$A$231,'aux 1'!$AP$12:$AP$231))</f>
        <v/>
      </c>
      <c r="DL37" s="182" t="str">
        <f>IF(DL16="","",LOOKUP(DL16,'aux 1'!$A$12:$A$231,'aux 1'!$AP$12:$AP$231))</f>
        <v/>
      </c>
      <c r="DM37" s="182" t="str">
        <f>IF(DM16="","",LOOKUP(DM16,'aux 1'!$A$12:$A$231,'aux 1'!$AP$12:$AP$231))</f>
        <v/>
      </c>
      <c r="DN37" s="184" t="str">
        <f>IF(DN16="","",LOOKUP(DN16,'aux 1'!$A$12:$A$231,'aux 1'!$AP$12:$AP$231))</f>
        <v/>
      </c>
      <c r="DO37" s="184" t="str">
        <f>IF(DO16="","",LOOKUP(DO16,'aux 1'!$A$12:$A$231,'aux 1'!$AP$12:$AP$231))</f>
        <v/>
      </c>
      <c r="DP37" s="184" t="str">
        <f>IF(DP16="","",LOOKUP(DP16,'aux 1'!$A$12:$A$231,'aux 1'!$AP$12:$AP$231))</f>
        <v/>
      </c>
      <c r="DQ37" s="184" t="str">
        <f>IF(DQ16="","",LOOKUP(DQ16,'aux 1'!$A$12:$A$231,'aux 1'!$AP$12:$AP$231))</f>
        <v/>
      </c>
      <c r="DR37" s="184" t="str">
        <f>IF(DR16="","",LOOKUP(DR16,'aux 1'!$A$12:$A$231,'aux 1'!$AP$12:$AP$231))</f>
        <v/>
      </c>
      <c r="DS37" s="182" t="str">
        <f>IF(DS16="","",LOOKUP(DS16,'aux 1'!$A$12:$A$231,'aux 1'!$AP$12:$AP$231))</f>
        <v/>
      </c>
      <c r="DT37" s="182" t="str">
        <f>IF(DT16="","",LOOKUP(DT16,'aux 1'!$A$12:$A$231,'aux 1'!$AP$12:$AP$231))</f>
        <v/>
      </c>
      <c r="DU37" s="182" t="str">
        <f>IF(DU16="","",LOOKUP(DU16,'aux 1'!$A$12:$A$231,'aux 1'!$AP$12:$AP$231))</f>
        <v/>
      </c>
      <c r="DV37" s="182" t="str">
        <f>IF(DV16="","",LOOKUP(DV16,'aux 1'!$A$12:$A$231,'aux 1'!$AP$12:$AP$231))</f>
        <v/>
      </c>
      <c r="DW37" s="184" t="str">
        <f>IF(DW16="","",LOOKUP(DW16,'aux 1'!$A$12:$A$231,'aux 1'!$AP$12:$AP$231))</f>
        <v/>
      </c>
      <c r="DX37" s="184" t="str">
        <f>IF(DX16="","",LOOKUP(DX16,'aux 1'!$A$12:$A$231,'aux 1'!$AP$12:$AP$231))</f>
        <v/>
      </c>
      <c r="DY37" s="184" t="str">
        <f>IF(DY16="","",LOOKUP(DY16,'aux 1'!$A$12:$A$231,'aux 1'!$AP$12:$AP$231))</f>
        <v/>
      </c>
      <c r="DZ37" s="184" t="str">
        <f>IF(DZ16="","",LOOKUP(DZ16,'aux 1'!$A$12:$A$231,'aux 1'!$AP$12:$AP$231))</f>
        <v/>
      </c>
      <c r="EA37" s="184" t="str">
        <f>IF(EA16="","",LOOKUP(EA16,'aux 1'!$A$12:$A$231,'aux 1'!$AP$12:$AP$231))</f>
        <v/>
      </c>
      <c r="EB37" s="182" t="str">
        <f>IF(EB16="","",LOOKUP(EB16,'aux 1'!$A$12:$A$231,'aux 1'!$AP$12:$AP$231))</f>
        <v/>
      </c>
      <c r="EC37" s="182" t="str">
        <f>IF(EC16="","",LOOKUP(EC16,'aux 1'!$A$12:$A$231,'aux 1'!$AP$12:$AP$231))</f>
        <v/>
      </c>
      <c r="ED37" s="182" t="str">
        <f>IF(ED16="","",LOOKUP(ED16,'aux 1'!$A$12:$A$231,'aux 1'!$AP$12:$AP$231))</f>
        <v/>
      </c>
      <c r="EE37" s="182" t="str">
        <f>IF(EE16="","",LOOKUP(EE16,'aux 1'!$A$12:$A$231,'aux 1'!$AP$12:$AP$231))</f>
        <v/>
      </c>
      <c r="EF37" s="184" t="str">
        <f>IF(EF16="","",LOOKUP(EF16,'aux 1'!$A$12:$A$231,'aux 1'!$AP$12:$AP$231))</f>
        <v/>
      </c>
      <c r="EG37" s="184" t="str">
        <f>IF(EG16="","",LOOKUP(EG16,'aux 1'!$A$12:$A$231,'aux 1'!$AP$12:$AP$231))</f>
        <v/>
      </c>
      <c r="EH37" s="184" t="str">
        <f>IF(EH16="","",LOOKUP(EH16,'aux 1'!$A$12:$A$231,'aux 1'!$AP$12:$AP$231))</f>
        <v/>
      </c>
      <c r="EI37" s="184" t="str">
        <f>IF(EI16="","",LOOKUP(EI16,'aux 1'!$A$12:$A$231,'aux 1'!$AP$12:$AP$231))</f>
        <v/>
      </c>
      <c r="EJ37" s="184" t="str">
        <f>IF(EJ16="","",LOOKUP(EJ16,'aux 1'!$A$12:$A$231,'aux 1'!$AP$12:$AP$231))</f>
        <v/>
      </c>
      <c r="EK37" s="182" t="str">
        <f>IF(EK16="","",LOOKUP(EK16,'aux 1'!$A$12:$A$231,'aux 1'!$AP$12:$AP$231))</f>
        <v/>
      </c>
      <c r="EL37" s="182" t="str">
        <f>IF(EL16="","",LOOKUP(EL16,'aux 1'!$A$12:$A$231,'aux 1'!$AP$12:$AP$231))</f>
        <v/>
      </c>
      <c r="EM37" s="182" t="str">
        <f>IF(EM16="","",LOOKUP(EM16,'aux 1'!$A$12:$A$231,'aux 1'!$AP$12:$AP$231))</f>
        <v/>
      </c>
      <c r="EN37" s="182" t="str">
        <f>IF(EN16="","",LOOKUP(EN16,'aux 1'!$A$12:$A$231,'aux 1'!$AP$12:$AP$231))</f>
        <v/>
      </c>
      <c r="EO37" s="184" t="str">
        <f>IF(EO16="","",LOOKUP(EO16,'aux 1'!$A$12:$A$231,'aux 1'!$AP$12:$AP$231))</f>
        <v/>
      </c>
      <c r="EP37" s="184" t="str">
        <f>IF(EP16="","",LOOKUP(EP16,'aux 1'!$A$12:$A$231,'aux 1'!$AP$12:$AP$231))</f>
        <v/>
      </c>
      <c r="EQ37" s="184" t="str">
        <f>IF(EQ16="","",LOOKUP(EQ16,'aux 1'!$A$12:$A$231,'aux 1'!$AP$12:$AP$231))</f>
        <v/>
      </c>
      <c r="ER37" s="184" t="str">
        <f>IF(ER16="","",LOOKUP(ER16,'aux 1'!$A$12:$A$231,'aux 1'!$AP$12:$AP$231))</f>
        <v/>
      </c>
      <c r="ES37" s="184" t="str">
        <f>IF(ES16="","",LOOKUP(ES16,'aux 1'!$A$12:$A$231,'aux 1'!$AP$12:$AP$231))</f>
        <v/>
      </c>
      <c r="ET37" s="182" t="str">
        <f>IF(ET16="","",LOOKUP(ET16,'aux 1'!$A$12:$A$231,'aux 1'!$AP$12:$AP$231))</f>
        <v/>
      </c>
      <c r="EU37" s="182" t="str">
        <f>IF(EU16="","",LOOKUP(EU16,'aux 1'!$A$12:$A$231,'aux 1'!$AP$12:$AP$231))</f>
        <v/>
      </c>
      <c r="EV37" s="182" t="str">
        <f>IF(EV16="","",LOOKUP(EV16,'aux 1'!$A$12:$A$231,'aux 1'!$AP$12:$AP$231))</f>
        <v/>
      </c>
      <c r="EW37" s="182" t="str">
        <f>IF(EW16="","",LOOKUP(EW16,'aux 1'!$A$12:$A$231,'aux 1'!$AP$12:$AP$231))</f>
        <v/>
      </c>
      <c r="EX37" s="184" t="str">
        <f>IF(EX16="","",LOOKUP(EX16,'aux 1'!$A$12:$A$231,'aux 1'!$AP$12:$AP$231))</f>
        <v/>
      </c>
      <c r="EY37" s="184" t="str">
        <f>IF(EY16="","",LOOKUP(EY16,'aux 1'!$A$12:$A$231,'aux 1'!$AP$12:$AP$231))</f>
        <v/>
      </c>
      <c r="EZ37" s="184" t="str">
        <f>IF(EZ16="","",LOOKUP(EZ16,'aux 1'!$A$12:$A$231,'aux 1'!$AP$12:$AP$231))</f>
        <v/>
      </c>
      <c r="FA37" s="184" t="str">
        <f>IF(FA16="","",LOOKUP(FA16,'aux 1'!$A$12:$A$231,'aux 1'!$AP$12:$AP$231))</f>
        <v/>
      </c>
      <c r="FB37" s="184" t="str">
        <f>IF(FB16="","",LOOKUP(FB16,'aux 1'!$A$12:$A$231,'aux 1'!$AP$12:$AP$231))</f>
        <v/>
      </c>
      <c r="FC37" s="182" t="str">
        <f>IF(FC16="","",LOOKUP(FC16,'aux 1'!$A$12:$A$231,'aux 1'!$AP$12:$AP$231))</f>
        <v/>
      </c>
      <c r="FD37" s="182" t="str">
        <f>IF(FD16="","",LOOKUP(FD16,'aux 1'!$A$12:$A$231,'aux 1'!$AP$12:$AP$231))</f>
        <v/>
      </c>
      <c r="FE37" s="182" t="str">
        <f>IF(FE16="","",LOOKUP(FE16,'aux 1'!$A$12:$A$231,'aux 1'!$AP$12:$AP$231))</f>
        <v/>
      </c>
      <c r="FF37" s="182" t="str">
        <f>IF(FF16="","",LOOKUP(FF16,'aux 1'!$A$12:$A$231,'aux 1'!$AP$12:$AP$231))</f>
        <v/>
      </c>
      <c r="FG37" s="184" t="str">
        <f>IF(FG16="","",LOOKUP(FG16,'aux 1'!$A$12:$A$231,'aux 1'!$AP$12:$AP$231))</f>
        <v/>
      </c>
      <c r="FH37" s="184" t="str">
        <f>IF(FH16="","",LOOKUP(FH16,'aux 1'!$A$12:$A$231,'aux 1'!$AP$12:$AP$231))</f>
        <v/>
      </c>
      <c r="FI37" s="184" t="str">
        <f>IF(FI16="","",LOOKUP(FI16,'aux 1'!$A$12:$A$231,'aux 1'!$AP$12:$AP$231))</f>
        <v/>
      </c>
      <c r="FJ37" s="184" t="str">
        <f>IF(FJ16="","",LOOKUP(FJ16,'aux 1'!$A$12:$A$231,'aux 1'!$AP$12:$AP$231))</f>
        <v/>
      </c>
      <c r="FK37" s="184" t="str">
        <f>IF(FK16="","",LOOKUP(FK16,'aux 1'!$A$12:$A$231,'aux 1'!$AP$12:$AP$231))</f>
        <v/>
      </c>
      <c r="FL37" s="182" t="str">
        <f>IF(FL16="","",LOOKUP(FL16,'aux 1'!$A$12:$A$231,'aux 1'!$AP$12:$AP$231))</f>
        <v/>
      </c>
      <c r="FM37" s="182" t="str">
        <f>IF(FM16="","",LOOKUP(FM16,'aux 1'!$A$12:$A$231,'aux 1'!$AP$12:$AP$231))</f>
        <v/>
      </c>
      <c r="FN37" s="182" t="str">
        <f>IF(FN16="","",LOOKUP(FN16,'aux 1'!$A$12:$A$231,'aux 1'!$AP$12:$AP$231))</f>
        <v/>
      </c>
      <c r="FO37" s="182" t="str">
        <f>IF(FO16="","",LOOKUP(FO16,'aux 1'!$A$12:$A$231,'aux 1'!$AP$12:$AP$231))</f>
        <v/>
      </c>
      <c r="FP37" s="184" t="str">
        <f>IF(FP16="","",LOOKUP(FP16,'aux 1'!$A$12:$A$231,'aux 1'!$AP$12:$AP$231))</f>
        <v/>
      </c>
      <c r="FQ37" s="184" t="str">
        <f>IF(FQ16="","",LOOKUP(FQ16,'aux 1'!$A$12:$A$231,'aux 1'!$AP$12:$AP$231))</f>
        <v/>
      </c>
      <c r="FR37" s="184" t="str">
        <f>IF(FR16="","",LOOKUP(FR16,'aux 1'!$A$12:$A$231,'aux 1'!$AP$12:$AP$231))</f>
        <v/>
      </c>
      <c r="FS37" s="184" t="str">
        <f>IF(FS16="","",LOOKUP(FS16,'aux 1'!$A$12:$A$231,'aux 1'!$AP$12:$AP$231))</f>
        <v/>
      </c>
      <c r="FT37" s="184" t="str">
        <f>IF(FT16="","",LOOKUP(FT16,'aux 1'!$A$12:$A$231,'aux 1'!$AP$12:$AP$231))</f>
        <v/>
      </c>
      <c r="FU37" s="182" t="str">
        <f>IF(FU16="","",LOOKUP(FU16,'aux 1'!$A$12:$A$231,'aux 1'!$AP$12:$AP$231))</f>
        <v/>
      </c>
      <c r="FV37" s="182" t="str">
        <f>IF(FV16="","",LOOKUP(FV16,'aux 1'!$A$12:$A$231,'aux 1'!$AP$12:$AP$231))</f>
        <v/>
      </c>
      <c r="FW37" s="182" t="str">
        <f>IF(FW16="","",LOOKUP(FW16,'aux 1'!$A$12:$A$231,'aux 1'!$AP$12:$AP$231))</f>
        <v/>
      </c>
      <c r="FX37" s="182" t="str">
        <f>IF(FX16="","",LOOKUP(FX16,'aux 1'!$A$12:$A$231,'aux 1'!$AP$12:$AP$231))</f>
        <v/>
      </c>
      <c r="FY37" s="184" t="str">
        <f>IF(FY16="","",LOOKUP(FY16,'aux 1'!$A$12:$A$231,'aux 1'!$AP$12:$AP$231))</f>
        <v/>
      </c>
      <c r="FZ37" s="184" t="str">
        <f>IF(FZ16="","",LOOKUP(FZ16,'aux 1'!$A$12:$A$231,'aux 1'!$AP$12:$AP$231))</f>
        <v/>
      </c>
      <c r="GA37" s="184" t="str">
        <f>IF(GA16="","",LOOKUP(GA16,'aux 1'!$A$12:$A$231,'aux 1'!$AP$12:$AP$231))</f>
        <v/>
      </c>
      <c r="GB37" s="184" t="str">
        <f>IF(GB16="","",LOOKUP(GB16,'aux 1'!$A$12:$A$231,'aux 1'!$AP$12:$AP$231))</f>
        <v/>
      </c>
      <c r="GC37" s="184" t="str">
        <f>IF(GC16="","",LOOKUP(GC16,'aux 1'!$A$12:$A$231,'aux 1'!$AP$12:$AP$231))</f>
        <v/>
      </c>
      <c r="GD37" s="182" t="str">
        <f>IF(GD16="","",LOOKUP(GD16,'aux 1'!$A$12:$A$231,'aux 1'!$AP$12:$AP$231))</f>
        <v/>
      </c>
      <c r="GE37" s="182" t="str">
        <f>IF(GE16="","",LOOKUP(GE16,'aux 1'!$A$12:$A$231,'aux 1'!$AP$12:$AP$231))</f>
        <v/>
      </c>
      <c r="GF37" s="182" t="str">
        <f>IF(GF16="","",LOOKUP(GF16,'aux 1'!$A$12:$A$231,'aux 1'!$AP$12:$AP$231))</f>
        <v/>
      </c>
      <c r="GG37" s="182" t="str">
        <f>IF(GG16="","",LOOKUP(GG16,'aux 1'!$A$12:$A$231,'aux 1'!$AP$12:$AP$231))</f>
        <v/>
      </c>
      <c r="GH37" s="184" t="str">
        <f>IF(GH16="","",LOOKUP(GH16,'aux 1'!$A$12:$A$231,'aux 1'!$AP$12:$AP$231))</f>
        <v/>
      </c>
      <c r="GI37" s="184" t="str">
        <f>IF(GI16="","",LOOKUP(GI16,'aux 1'!$A$12:$A$231,'aux 1'!$AP$12:$AP$231))</f>
        <v/>
      </c>
      <c r="GJ37" s="184" t="str">
        <f>IF(GJ16="","",LOOKUP(GJ16,'aux 1'!$A$12:$A$231,'aux 1'!$AP$12:$AP$231))</f>
        <v/>
      </c>
      <c r="GK37" s="184" t="str">
        <f>IF(GK16="","",LOOKUP(GK16,'aux 1'!$A$12:$A$231,'aux 1'!$AP$12:$AP$231))</f>
        <v/>
      </c>
      <c r="GL37" s="184" t="str">
        <f>IF(GL16="","",LOOKUP(GL16,'aux 1'!$A$12:$A$231,'aux 1'!$AP$12:$AP$231))</f>
        <v/>
      </c>
      <c r="GM37" s="182" t="str">
        <f>IF(GM16="","",LOOKUP(GM16,'aux 1'!$A$12:$A$231,'aux 1'!$AP$12:$AP$231))</f>
        <v/>
      </c>
      <c r="GN37" s="182" t="str">
        <f>IF(GN16="","",LOOKUP(GN16,'aux 1'!$A$12:$A$231,'aux 1'!$AP$12:$AP$231))</f>
        <v/>
      </c>
      <c r="GO37" s="182" t="str">
        <f>IF(GO16="","",LOOKUP(GO16,'aux 1'!$A$12:$A$231,'aux 1'!$AP$12:$AP$231))</f>
        <v/>
      </c>
      <c r="GP37" s="182" t="str">
        <f>IF(GP16="","",LOOKUP(GP16,'aux 1'!$A$12:$A$231,'aux 1'!$AP$12:$AP$231))</f>
        <v/>
      </c>
      <c r="GQ37" s="184" t="str">
        <f>IF(GQ16="","",LOOKUP(GQ16,'aux 1'!$A$12:$A$231,'aux 1'!$AP$12:$AP$231))</f>
        <v/>
      </c>
      <c r="GR37" s="184" t="str">
        <f>IF(GR16="","",LOOKUP(GR16,'aux 1'!$A$12:$A$231,'aux 1'!$AP$12:$AP$231))</f>
        <v/>
      </c>
      <c r="GS37" s="184" t="str">
        <f>IF(GS16="","",LOOKUP(GS16,'aux 1'!$A$12:$A$231,'aux 1'!$AP$12:$AP$231))</f>
        <v/>
      </c>
      <c r="GT37" s="184" t="str">
        <f>IF(GT16="","",LOOKUP(GT16,'aux 1'!$A$12:$A$231,'aux 1'!$AP$12:$AP$231))</f>
        <v/>
      </c>
      <c r="GU37" s="184" t="str">
        <f>IF(GU16="","",LOOKUP(GU16,'aux 1'!$A$12:$A$231,'aux 1'!$AP$12:$AP$231))</f>
        <v/>
      </c>
      <c r="GV37" s="182" t="str">
        <f>IF(GV16="","",LOOKUP(GV16,'aux 1'!$A$12:$A$231,'aux 1'!$AP$12:$AP$231))</f>
        <v/>
      </c>
      <c r="GW37" s="182" t="str">
        <f>IF(GW16="","",LOOKUP(GW16,'aux 1'!$A$12:$A$231,'aux 1'!$AP$12:$AP$231))</f>
        <v/>
      </c>
      <c r="GX37" s="182" t="str">
        <f>IF(GX16="","",LOOKUP(GX16,'aux 1'!$A$12:$A$231,'aux 1'!$AP$12:$AP$231))</f>
        <v/>
      </c>
      <c r="GY37" s="182" t="str">
        <f>IF(GY16="","",LOOKUP(GY16,'aux 1'!$A$12:$A$231,'aux 1'!$AP$12:$AP$231))</f>
        <v/>
      </c>
      <c r="GZ37" s="184" t="str">
        <f>IF(GZ16="","",LOOKUP(GZ16,'aux 1'!$A$12:$A$231,'aux 1'!$AP$12:$AP$231))</f>
        <v/>
      </c>
      <c r="HA37" s="184" t="str">
        <f>IF(HA16="","",LOOKUP(HA16,'aux 1'!$A$12:$A$231,'aux 1'!$AP$12:$AP$231))</f>
        <v/>
      </c>
      <c r="HB37" s="184" t="str">
        <f>IF(HB16="","",LOOKUP(HB16,'aux 1'!$A$12:$A$231,'aux 1'!$AP$12:$AP$231))</f>
        <v/>
      </c>
      <c r="HC37" s="184" t="str">
        <f>IF(HC16="","",LOOKUP(HC16,'aux 1'!$A$12:$A$231,'aux 1'!$AP$12:$AP$231))</f>
        <v/>
      </c>
      <c r="HD37" s="184" t="str">
        <f>IF(HD16="","",LOOKUP(HD16,'aux 1'!$A$12:$A$231,'aux 1'!$AP$12:$AP$231))</f>
        <v/>
      </c>
      <c r="HE37" s="182" t="str">
        <f>IF(HE16="","",LOOKUP(HE16,'aux 1'!$A$12:$A$231,'aux 1'!$AP$12:$AP$231))</f>
        <v/>
      </c>
      <c r="HF37" s="182" t="str">
        <f>IF(HF16="","",LOOKUP(HF16,'aux 1'!$A$12:$A$231,'aux 1'!$AP$12:$AP$231))</f>
        <v/>
      </c>
      <c r="HG37" s="182" t="str">
        <f>IF(HG16="","",LOOKUP(HG16,'aux 1'!$A$12:$A$231,'aux 1'!$AP$12:$AP$231))</f>
        <v/>
      </c>
      <c r="HH37" s="182" t="str">
        <f>IF(HH16="","",LOOKUP(HH16,'aux 1'!$A$12:$A$231,'aux 1'!$AP$12:$AP$231))</f>
        <v/>
      </c>
      <c r="HI37" s="184" t="str">
        <f>IF(HI16="","",LOOKUP(HI16,'aux 1'!$A$12:$A$231,'aux 1'!$AP$12:$AP$231))</f>
        <v/>
      </c>
      <c r="HJ37" s="184" t="str">
        <f>IF(HJ16="","",LOOKUP(HJ16,'aux 1'!$A$12:$A$231,'aux 1'!$AP$12:$AP$231))</f>
        <v/>
      </c>
      <c r="HK37" s="184" t="str">
        <f>IF(HK16="","",LOOKUP(HK16,'aux 1'!$A$12:$A$231,'aux 1'!$AP$12:$AP$231))</f>
        <v/>
      </c>
      <c r="HL37" s="184" t="str">
        <f>IF(HL16="","",LOOKUP(HL16,'aux 1'!$A$12:$A$231,'aux 1'!$AP$12:$AP$231))</f>
        <v/>
      </c>
      <c r="HM37" s="184" t="str">
        <f>IF(HM16="","",LOOKUP(HM16,'aux 1'!$A$12:$A$231,'aux 1'!$AP$12:$AP$231))</f>
        <v/>
      </c>
      <c r="HN37" s="182" t="str">
        <f>IF(HN16="","",LOOKUP(HN16,'aux 1'!$A$12:$A$231,'aux 1'!$AP$12:$AP$231))</f>
        <v/>
      </c>
      <c r="HO37" s="182" t="str">
        <f>IF(HO16="","",LOOKUP(HO16,'aux 1'!$A$12:$A$231,'aux 1'!$AP$12:$AP$231))</f>
        <v/>
      </c>
      <c r="HP37" s="182" t="str">
        <f>IF(HP16="","",LOOKUP(HP16,'aux 1'!$A$12:$A$231,'aux 1'!$AP$12:$AP$231))</f>
        <v/>
      </c>
      <c r="HQ37" s="182" t="str">
        <f>IF(HQ16="","",LOOKUP(HQ16,'aux 1'!$A$12:$A$231,'aux 1'!$AP$12:$AP$231))</f>
        <v/>
      </c>
      <c r="HR37" s="184" t="str">
        <f>IF(HR16="","",LOOKUP(HR16,'aux 1'!$A$12:$A$231,'aux 1'!$AP$12:$AP$231))</f>
        <v/>
      </c>
      <c r="HS37" s="184" t="str">
        <f>IF(HS16="","",LOOKUP(HS16,'aux 1'!$A$12:$A$231,'aux 1'!$AP$12:$AP$231))</f>
        <v/>
      </c>
      <c r="HT37" s="184" t="str">
        <f>IF(HT16="","",LOOKUP(HT16,'aux 1'!$A$12:$A$231,'aux 1'!$AP$12:$AP$231))</f>
        <v/>
      </c>
      <c r="HU37" s="184" t="str">
        <f>IF(HU16="","",LOOKUP(HU16,'aux 1'!$A$12:$A$231,'aux 1'!$AP$12:$AP$231))</f>
        <v/>
      </c>
      <c r="HV37" s="184" t="str">
        <f>IF(HV16="","",LOOKUP(HV16,'aux 1'!$A$12:$A$231,'aux 1'!$AP$12:$AP$231))</f>
        <v/>
      </c>
    </row>
    <row r="38" spans="10:230" x14ac:dyDescent="0.25">
      <c r="J38" s="190">
        <f t="shared" si="94"/>
        <v>16</v>
      </c>
      <c r="K38" s="190" t="str">
        <f t="shared" si="95"/>
        <v>-</v>
      </c>
      <c r="L38" s="190">
        <f t="shared" si="93"/>
        <v>17</v>
      </c>
      <c r="M38" s="196" t="str">
        <f t="shared" si="96"/>
        <v/>
      </c>
      <c r="N38" s="196" t="str">
        <f t="shared" si="97"/>
        <v/>
      </c>
      <c r="O38" s="196" t="str">
        <f t="shared" si="98"/>
        <v/>
      </c>
      <c r="P38" s="196" t="str">
        <f t="shared" si="99"/>
        <v/>
      </c>
      <c r="Q38" s="196" t="str">
        <f t="shared" si="100"/>
        <v/>
      </c>
      <c r="W38" s="178">
        <f t="shared" si="101"/>
        <v>10</v>
      </c>
      <c r="X38" s="182" t="str">
        <f>IF(X17="","",LOOKUP(X17,'aux 1'!$A$12:$A$231,'aux 1'!$AP$12:$AP$231))</f>
        <v/>
      </c>
      <c r="Y38" s="182" t="str">
        <f>IF(Y17="","",LOOKUP(Y17,'aux 1'!$A$12:$A$231,'aux 1'!$AP$12:$AP$231))</f>
        <v/>
      </c>
      <c r="Z38" s="182" t="str">
        <f>IF(Z17="","",LOOKUP(Z17,'aux 1'!$A$12:$A$231,'aux 1'!$AP$12:$AP$231))</f>
        <v/>
      </c>
      <c r="AA38" s="182" t="str">
        <f>IF(AA17="","",LOOKUP(AA17,'aux 1'!$A$12:$A$231,'aux 1'!$AP$12:$AP$231))</f>
        <v/>
      </c>
      <c r="AB38" s="184" t="str">
        <f>IF(AB17="","",LOOKUP(AB17,'aux 1'!$A$12:$A$231,'aux 1'!$AP$12:$AP$231))</f>
        <v/>
      </c>
      <c r="AC38" s="184" t="str">
        <f>IF(AC17="","",LOOKUP(AC17,'aux 1'!$A$12:$A$231,'aux 1'!$AP$12:$AP$231))</f>
        <v/>
      </c>
      <c r="AD38" s="184" t="str">
        <f>IF(AD17="","",LOOKUP(AD17,'aux 1'!$A$12:$A$231,'aux 1'!$AP$12:$AP$231))</f>
        <v/>
      </c>
      <c r="AE38" s="184" t="str">
        <f>IF(AE17="","",LOOKUP(AE17,'aux 1'!$A$12:$A$231,'aux 1'!$AP$12:$AP$231))</f>
        <v/>
      </c>
      <c r="AF38" s="184" t="str">
        <f>IF(AF17="","",LOOKUP(AF17,'aux 1'!$A$12:$A$231,'aux 1'!$AP$12:$AP$231))</f>
        <v/>
      </c>
      <c r="AG38" s="182" t="str">
        <f>IF(AG17="","",LOOKUP(AG17,'aux 1'!$A$12:$A$231,'aux 1'!$AP$12:$AP$231))</f>
        <v/>
      </c>
      <c r="AH38" s="182" t="str">
        <f>IF(AH17="","",LOOKUP(AH17,'aux 1'!$A$12:$A$231,'aux 1'!$AP$12:$AP$231))</f>
        <v/>
      </c>
      <c r="AI38" s="182" t="str">
        <f>IF(AI17="","",LOOKUP(AI17,'aux 1'!$A$12:$A$231,'aux 1'!$AP$12:$AP$231))</f>
        <v/>
      </c>
      <c r="AJ38" s="182" t="str">
        <f>IF(AJ17="","",LOOKUP(AJ17,'aux 1'!$A$12:$A$231,'aux 1'!$AP$12:$AP$231))</f>
        <v/>
      </c>
      <c r="AK38" s="184" t="str">
        <f>IF(AK17="","",LOOKUP(AK17,'aux 1'!$A$12:$A$231,'aux 1'!$AP$12:$AP$231))</f>
        <v/>
      </c>
      <c r="AL38" s="184" t="str">
        <f>IF(AL17="","",LOOKUP(AL17,'aux 1'!$A$12:$A$231,'aux 1'!$AP$12:$AP$231))</f>
        <v/>
      </c>
      <c r="AM38" s="184" t="str">
        <f>IF(AM17="","",LOOKUP(AM17,'aux 1'!$A$12:$A$231,'aux 1'!$AP$12:$AP$231))</f>
        <v/>
      </c>
      <c r="AN38" s="184" t="str">
        <f>IF(AN17="","",LOOKUP(AN17,'aux 1'!$A$12:$A$231,'aux 1'!$AP$12:$AP$231))</f>
        <v/>
      </c>
      <c r="AO38" s="184" t="str">
        <f>IF(AO17="","",LOOKUP(AO17,'aux 1'!$A$12:$A$231,'aux 1'!$AP$12:$AP$231))</f>
        <v/>
      </c>
      <c r="AP38" s="182" t="str">
        <f>IF(AP17="","",LOOKUP(AP17,'aux 1'!$A$12:$A$231,'aux 1'!$AP$12:$AP$231))</f>
        <v/>
      </c>
      <c r="AQ38" s="182" t="str">
        <f>IF(AQ17="","",LOOKUP(AQ17,'aux 1'!$A$12:$A$231,'aux 1'!$AP$12:$AP$231))</f>
        <v/>
      </c>
      <c r="AR38" s="182" t="str">
        <f>IF(AR17="","",LOOKUP(AR17,'aux 1'!$A$12:$A$231,'aux 1'!$AP$12:$AP$231))</f>
        <v/>
      </c>
      <c r="AS38" s="182" t="str">
        <f>IF(AS17="","",LOOKUP(AS17,'aux 1'!$A$12:$A$231,'aux 1'!$AP$12:$AP$231))</f>
        <v/>
      </c>
      <c r="AT38" s="184" t="str">
        <f>IF(AT17="","",LOOKUP(AT17,'aux 1'!$A$12:$A$231,'aux 1'!$AP$12:$AP$231))</f>
        <v/>
      </c>
      <c r="AU38" s="184" t="str">
        <f>IF(AU17="","",LOOKUP(AU17,'aux 1'!$A$12:$A$231,'aux 1'!$AP$12:$AP$231))</f>
        <v/>
      </c>
      <c r="AV38" s="184" t="str">
        <f>IF(AV17="","",LOOKUP(AV17,'aux 1'!$A$12:$A$231,'aux 1'!$AP$12:$AP$231))</f>
        <v/>
      </c>
      <c r="AW38" s="184" t="str">
        <f>IF(AW17="","",LOOKUP(AW17,'aux 1'!$A$12:$A$231,'aux 1'!$AP$12:$AP$231))</f>
        <v/>
      </c>
      <c r="AX38" s="184" t="str">
        <f>IF(AX17="","",LOOKUP(AX17,'aux 1'!$A$12:$A$231,'aux 1'!$AP$12:$AP$231))</f>
        <v/>
      </c>
      <c r="AY38" s="182" t="str">
        <f>IF(AY17="","",LOOKUP(AY17,'aux 1'!$A$12:$A$231,'aux 1'!$AP$12:$AP$231))</f>
        <v/>
      </c>
      <c r="AZ38" s="182" t="str">
        <f>IF(AZ17="","",LOOKUP(AZ17,'aux 1'!$A$12:$A$231,'aux 1'!$AP$12:$AP$231))</f>
        <v/>
      </c>
      <c r="BA38" s="182" t="str">
        <f>IF(BA17="","",LOOKUP(BA17,'aux 1'!$A$12:$A$231,'aux 1'!$AP$12:$AP$231))</f>
        <v/>
      </c>
      <c r="BB38" s="182" t="str">
        <f>IF(BB17="","",LOOKUP(BB17,'aux 1'!$A$12:$A$231,'aux 1'!$AP$12:$AP$231))</f>
        <v/>
      </c>
      <c r="BC38" s="184" t="str">
        <f>IF(BC17="","",LOOKUP(BC17,'aux 1'!$A$12:$A$231,'aux 1'!$AP$12:$AP$231))</f>
        <v/>
      </c>
      <c r="BD38" s="184" t="str">
        <f>IF(BD17="","",LOOKUP(BD17,'aux 1'!$A$12:$A$231,'aux 1'!$AP$12:$AP$231))</f>
        <v/>
      </c>
      <c r="BE38" s="184" t="str">
        <f>IF(BE17="","",LOOKUP(BE17,'aux 1'!$A$12:$A$231,'aux 1'!$AP$12:$AP$231))</f>
        <v/>
      </c>
      <c r="BF38" s="184" t="str">
        <f>IF(BF17="","",LOOKUP(BF17,'aux 1'!$A$12:$A$231,'aux 1'!$AP$12:$AP$231))</f>
        <v/>
      </c>
      <c r="BG38" s="184" t="str">
        <f>IF(BG17="","",LOOKUP(BG17,'aux 1'!$A$12:$A$231,'aux 1'!$AP$12:$AP$231))</f>
        <v/>
      </c>
      <c r="BH38" s="182" t="str">
        <f>IF(BH17="","",LOOKUP(BH17,'aux 1'!$A$12:$A$231,'aux 1'!$AP$12:$AP$231))</f>
        <v/>
      </c>
      <c r="BI38" s="182" t="str">
        <f>IF(BI17="","",LOOKUP(BI17,'aux 1'!$A$12:$A$231,'aux 1'!$AP$12:$AP$231))</f>
        <v/>
      </c>
      <c r="BJ38" s="182" t="str">
        <f>IF(BJ17="","",LOOKUP(BJ17,'aux 1'!$A$12:$A$231,'aux 1'!$AP$12:$AP$231))</f>
        <v/>
      </c>
      <c r="BK38" s="182" t="str">
        <f>IF(BK17="","",LOOKUP(BK17,'aux 1'!$A$12:$A$231,'aux 1'!$AP$12:$AP$231))</f>
        <v/>
      </c>
      <c r="BL38" s="184" t="str">
        <f>IF(BL17="","",LOOKUP(BL17,'aux 1'!$A$12:$A$231,'aux 1'!$AP$12:$AP$231))</f>
        <v/>
      </c>
      <c r="BM38" s="184" t="str">
        <f>IF(BM17="","",LOOKUP(BM17,'aux 1'!$A$12:$A$231,'aux 1'!$AP$12:$AP$231))</f>
        <v/>
      </c>
      <c r="BN38" s="184" t="str">
        <f>IF(BN17="","",LOOKUP(BN17,'aux 1'!$A$12:$A$231,'aux 1'!$AP$12:$AP$231))</f>
        <v/>
      </c>
      <c r="BO38" s="184" t="str">
        <f>IF(BO17="","",LOOKUP(BO17,'aux 1'!$A$12:$A$231,'aux 1'!$AP$12:$AP$231))</f>
        <v/>
      </c>
      <c r="BP38" s="184" t="str">
        <f>IF(BP17="","",LOOKUP(BP17,'aux 1'!$A$12:$A$231,'aux 1'!$AP$12:$AP$231))</f>
        <v/>
      </c>
      <c r="BQ38" s="182" t="str">
        <f>IF(BQ17="","",LOOKUP(BQ17,'aux 1'!$A$12:$A$231,'aux 1'!$AP$12:$AP$231))</f>
        <v/>
      </c>
      <c r="BR38" s="182" t="str">
        <f>IF(BR17="","",LOOKUP(BR17,'aux 1'!$A$12:$A$231,'aux 1'!$AP$12:$AP$231))</f>
        <v/>
      </c>
      <c r="BS38" s="182" t="str">
        <f>IF(BS17="","",LOOKUP(BS17,'aux 1'!$A$12:$A$231,'aux 1'!$AP$12:$AP$231))</f>
        <v/>
      </c>
      <c r="BT38" s="182" t="str">
        <f>IF(BT17="","",LOOKUP(BT17,'aux 1'!$A$12:$A$231,'aux 1'!$AP$12:$AP$231))</f>
        <v/>
      </c>
      <c r="BU38" s="184" t="str">
        <f>IF(BU17="","",LOOKUP(BU17,'aux 1'!$A$12:$A$231,'aux 1'!$AP$12:$AP$231))</f>
        <v/>
      </c>
      <c r="BV38" s="184" t="str">
        <f>IF(BV17="","",LOOKUP(BV17,'aux 1'!$A$12:$A$231,'aux 1'!$AP$12:$AP$231))</f>
        <v/>
      </c>
      <c r="BW38" s="184" t="str">
        <f>IF(BW17="","",LOOKUP(BW17,'aux 1'!$A$12:$A$231,'aux 1'!$AP$12:$AP$231))</f>
        <v/>
      </c>
      <c r="BX38" s="184" t="str">
        <f>IF(BX17="","",LOOKUP(BX17,'aux 1'!$A$12:$A$231,'aux 1'!$AP$12:$AP$231))</f>
        <v/>
      </c>
      <c r="BY38" s="184" t="str">
        <f>IF(BY17="","",LOOKUP(BY17,'aux 1'!$A$12:$A$231,'aux 1'!$AP$12:$AP$231))</f>
        <v/>
      </c>
      <c r="BZ38" s="182" t="str">
        <f>IF(BZ17="","",LOOKUP(BZ17,'aux 1'!$A$12:$A$231,'aux 1'!$AP$12:$AP$231))</f>
        <v/>
      </c>
      <c r="CA38" s="182" t="str">
        <f>IF(CA17="","",LOOKUP(CA17,'aux 1'!$A$12:$A$231,'aux 1'!$AP$12:$AP$231))</f>
        <v/>
      </c>
      <c r="CB38" s="182" t="str">
        <f>IF(CB17="","",LOOKUP(CB17,'aux 1'!$A$12:$A$231,'aux 1'!$AP$12:$AP$231))</f>
        <v/>
      </c>
      <c r="CC38" s="182" t="str">
        <f>IF(CC17="","",LOOKUP(CC17,'aux 1'!$A$12:$A$231,'aux 1'!$AP$12:$AP$231))</f>
        <v/>
      </c>
      <c r="CD38" s="184" t="str">
        <f>IF(CD17="","",LOOKUP(CD17,'aux 1'!$A$12:$A$231,'aux 1'!$AP$12:$AP$231))</f>
        <v/>
      </c>
      <c r="CE38" s="184" t="str">
        <f>IF(CE17="","",LOOKUP(CE17,'aux 1'!$A$12:$A$231,'aux 1'!$AP$12:$AP$231))</f>
        <v/>
      </c>
      <c r="CF38" s="184" t="str">
        <f>IF(CF17="","",LOOKUP(CF17,'aux 1'!$A$12:$A$231,'aux 1'!$AP$12:$AP$231))</f>
        <v/>
      </c>
      <c r="CG38" s="184" t="str">
        <f>IF(CG17="","",LOOKUP(CG17,'aux 1'!$A$12:$A$231,'aux 1'!$AP$12:$AP$231))</f>
        <v/>
      </c>
      <c r="CH38" s="184" t="str">
        <f>IF(CH17="","",LOOKUP(CH17,'aux 1'!$A$12:$A$231,'aux 1'!$AP$12:$AP$231))</f>
        <v/>
      </c>
      <c r="CI38" s="182" t="str">
        <f>IF(CI17="","",LOOKUP(CI17,'aux 1'!$A$12:$A$231,'aux 1'!$AP$12:$AP$231))</f>
        <v/>
      </c>
      <c r="CJ38" s="182" t="str">
        <f>IF(CJ17="","",LOOKUP(CJ17,'aux 1'!$A$12:$A$231,'aux 1'!$AP$12:$AP$231))</f>
        <v/>
      </c>
      <c r="CK38" s="182" t="str">
        <f>IF(CK17="","",LOOKUP(CK17,'aux 1'!$A$12:$A$231,'aux 1'!$AP$12:$AP$231))</f>
        <v/>
      </c>
      <c r="CL38" s="182" t="str">
        <f>IF(CL17="","",LOOKUP(CL17,'aux 1'!$A$12:$A$231,'aux 1'!$AP$12:$AP$231))</f>
        <v/>
      </c>
      <c r="CM38" s="184" t="str">
        <f>IF(CM17="","",LOOKUP(CM17,'aux 1'!$A$12:$A$231,'aux 1'!$AP$12:$AP$231))</f>
        <v/>
      </c>
      <c r="CN38" s="184" t="str">
        <f>IF(CN17="","",LOOKUP(CN17,'aux 1'!$A$12:$A$231,'aux 1'!$AP$12:$AP$231))</f>
        <v/>
      </c>
      <c r="CO38" s="184" t="str">
        <f>IF(CO17="","",LOOKUP(CO17,'aux 1'!$A$12:$A$231,'aux 1'!$AP$12:$AP$231))</f>
        <v/>
      </c>
      <c r="CP38" s="184" t="str">
        <f>IF(CP17="","",LOOKUP(CP17,'aux 1'!$A$12:$A$231,'aux 1'!$AP$12:$AP$231))</f>
        <v/>
      </c>
      <c r="CQ38" s="184" t="str">
        <f>IF(CQ17="","",LOOKUP(CQ17,'aux 1'!$A$12:$A$231,'aux 1'!$AP$12:$AP$231))</f>
        <v/>
      </c>
      <c r="CR38" s="182" t="str">
        <f>IF(CR17="","",LOOKUP(CR17,'aux 1'!$A$12:$A$231,'aux 1'!$AP$12:$AP$231))</f>
        <v/>
      </c>
      <c r="CS38" s="182" t="str">
        <f>IF(CS17="","",LOOKUP(CS17,'aux 1'!$A$12:$A$231,'aux 1'!$AP$12:$AP$231))</f>
        <v/>
      </c>
      <c r="CT38" s="182" t="str">
        <f>IF(CT17="","",LOOKUP(CT17,'aux 1'!$A$12:$A$231,'aux 1'!$AP$12:$AP$231))</f>
        <v/>
      </c>
      <c r="CU38" s="182" t="str">
        <f>IF(CU17="","",LOOKUP(CU17,'aux 1'!$A$12:$A$231,'aux 1'!$AP$12:$AP$231))</f>
        <v/>
      </c>
      <c r="CV38" s="184" t="str">
        <f>IF(CV17="","",LOOKUP(CV17,'aux 1'!$A$12:$A$231,'aux 1'!$AP$12:$AP$231))</f>
        <v/>
      </c>
      <c r="CW38" s="184" t="str">
        <f>IF(CW17="","",LOOKUP(CW17,'aux 1'!$A$12:$A$231,'aux 1'!$AP$12:$AP$231))</f>
        <v/>
      </c>
      <c r="CX38" s="184" t="str">
        <f>IF(CX17="","",LOOKUP(CX17,'aux 1'!$A$12:$A$231,'aux 1'!$AP$12:$AP$231))</f>
        <v/>
      </c>
      <c r="CY38" s="184" t="str">
        <f>IF(CY17="","",LOOKUP(CY17,'aux 1'!$A$12:$A$231,'aux 1'!$AP$12:$AP$231))</f>
        <v/>
      </c>
      <c r="CZ38" s="184" t="str">
        <f>IF(CZ17="","",LOOKUP(CZ17,'aux 1'!$A$12:$A$231,'aux 1'!$AP$12:$AP$231))</f>
        <v/>
      </c>
      <c r="DA38" s="182" t="str">
        <f>IF(DA17="","",LOOKUP(DA17,'aux 1'!$A$12:$A$231,'aux 1'!$AP$12:$AP$231))</f>
        <v/>
      </c>
      <c r="DB38" s="182" t="str">
        <f>IF(DB17="","",LOOKUP(DB17,'aux 1'!$A$12:$A$231,'aux 1'!$AP$12:$AP$231))</f>
        <v/>
      </c>
      <c r="DC38" s="182" t="str">
        <f>IF(DC17="","",LOOKUP(DC17,'aux 1'!$A$12:$A$231,'aux 1'!$AP$12:$AP$231))</f>
        <v/>
      </c>
      <c r="DD38" s="182" t="str">
        <f>IF(DD17="","",LOOKUP(DD17,'aux 1'!$A$12:$A$231,'aux 1'!$AP$12:$AP$231))</f>
        <v/>
      </c>
      <c r="DE38" s="184" t="str">
        <f>IF(DE17="","",LOOKUP(DE17,'aux 1'!$A$12:$A$231,'aux 1'!$AP$12:$AP$231))</f>
        <v/>
      </c>
      <c r="DF38" s="184" t="str">
        <f>IF(DF17="","",LOOKUP(DF17,'aux 1'!$A$12:$A$231,'aux 1'!$AP$12:$AP$231))</f>
        <v/>
      </c>
      <c r="DG38" s="184" t="str">
        <f>IF(DG17="","",LOOKUP(DG17,'aux 1'!$A$12:$A$231,'aux 1'!$AP$12:$AP$231))</f>
        <v/>
      </c>
      <c r="DH38" s="184" t="str">
        <f>IF(DH17="","",LOOKUP(DH17,'aux 1'!$A$12:$A$231,'aux 1'!$AP$12:$AP$231))</f>
        <v/>
      </c>
      <c r="DI38" s="184" t="str">
        <f>IF(DI17="","",LOOKUP(DI17,'aux 1'!$A$12:$A$231,'aux 1'!$AP$12:$AP$231))</f>
        <v/>
      </c>
      <c r="DJ38" s="182" t="str">
        <f>IF(DJ17="","",LOOKUP(DJ17,'aux 1'!$A$12:$A$231,'aux 1'!$AP$12:$AP$231))</f>
        <v/>
      </c>
      <c r="DK38" s="182" t="str">
        <f>IF(DK17="","",LOOKUP(DK17,'aux 1'!$A$12:$A$231,'aux 1'!$AP$12:$AP$231))</f>
        <v/>
      </c>
      <c r="DL38" s="182" t="str">
        <f>IF(DL17="","",LOOKUP(DL17,'aux 1'!$A$12:$A$231,'aux 1'!$AP$12:$AP$231))</f>
        <v/>
      </c>
      <c r="DM38" s="182" t="str">
        <f>IF(DM17="","",LOOKUP(DM17,'aux 1'!$A$12:$A$231,'aux 1'!$AP$12:$AP$231))</f>
        <v/>
      </c>
      <c r="DN38" s="184" t="str">
        <f>IF(DN17="","",LOOKUP(DN17,'aux 1'!$A$12:$A$231,'aux 1'!$AP$12:$AP$231))</f>
        <v/>
      </c>
      <c r="DO38" s="184" t="str">
        <f>IF(DO17="","",LOOKUP(DO17,'aux 1'!$A$12:$A$231,'aux 1'!$AP$12:$AP$231))</f>
        <v/>
      </c>
      <c r="DP38" s="184" t="str">
        <f>IF(DP17="","",LOOKUP(DP17,'aux 1'!$A$12:$A$231,'aux 1'!$AP$12:$AP$231))</f>
        <v/>
      </c>
      <c r="DQ38" s="184" t="str">
        <f>IF(DQ17="","",LOOKUP(DQ17,'aux 1'!$A$12:$A$231,'aux 1'!$AP$12:$AP$231))</f>
        <v/>
      </c>
      <c r="DR38" s="184" t="str">
        <f>IF(DR17="","",LOOKUP(DR17,'aux 1'!$A$12:$A$231,'aux 1'!$AP$12:$AP$231))</f>
        <v/>
      </c>
      <c r="DS38" s="182" t="str">
        <f>IF(DS17="","",LOOKUP(DS17,'aux 1'!$A$12:$A$231,'aux 1'!$AP$12:$AP$231))</f>
        <v/>
      </c>
      <c r="DT38" s="182" t="str">
        <f>IF(DT17="","",LOOKUP(DT17,'aux 1'!$A$12:$A$231,'aux 1'!$AP$12:$AP$231))</f>
        <v/>
      </c>
      <c r="DU38" s="182" t="str">
        <f>IF(DU17="","",LOOKUP(DU17,'aux 1'!$A$12:$A$231,'aux 1'!$AP$12:$AP$231))</f>
        <v/>
      </c>
      <c r="DV38" s="182" t="str">
        <f>IF(DV17="","",LOOKUP(DV17,'aux 1'!$A$12:$A$231,'aux 1'!$AP$12:$AP$231))</f>
        <v/>
      </c>
      <c r="DW38" s="184" t="str">
        <f>IF(DW17="","",LOOKUP(DW17,'aux 1'!$A$12:$A$231,'aux 1'!$AP$12:$AP$231))</f>
        <v/>
      </c>
      <c r="DX38" s="184" t="str">
        <f>IF(DX17="","",LOOKUP(DX17,'aux 1'!$A$12:$A$231,'aux 1'!$AP$12:$AP$231))</f>
        <v/>
      </c>
      <c r="DY38" s="184" t="str">
        <f>IF(DY17="","",LOOKUP(DY17,'aux 1'!$A$12:$A$231,'aux 1'!$AP$12:$AP$231))</f>
        <v/>
      </c>
      <c r="DZ38" s="184" t="str">
        <f>IF(DZ17="","",LOOKUP(DZ17,'aux 1'!$A$12:$A$231,'aux 1'!$AP$12:$AP$231))</f>
        <v/>
      </c>
      <c r="EA38" s="184" t="str">
        <f>IF(EA17="","",LOOKUP(EA17,'aux 1'!$A$12:$A$231,'aux 1'!$AP$12:$AP$231))</f>
        <v/>
      </c>
      <c r="EB38" s="182" t="str">
        <f>IF(EB17="","",LOOKUP(EB17,'aux 1'!$A$12:$A$231,'aux 1'!$AP$12:$AP$231))</f>
        <v/>
      </c>
      <c r="EC38" s="182" t="str">
        <f>IF(EC17="","",LOOKUP(EC17,'aux 1'!$A$12:$A$231,'aux 1'!$AP$12:$AP$231))</f>
        <v/>
      </c>
      <c r="ED38" s="182" t="str">
        <f>IF(ED17="","",LOOKUP(ED17,'aux 1'!$A$12:$A$231,'aux 1'!$AP$12:$AP$231))</f>
        <v/>
      </c>
      <c r="EE38" s="182" t="str">
        <f>IF(EE17="","",LOOKUP(EE17,'aux 1'!$A$12:$A$231,'aux 1'!$AP$12:$AP$231))</f>
        <v/>
      </c>
      <c r="EF38" s="184" t="str">
        <f>IF(EF17="","",LOOKUP(EF17,'aux 1'!$A$12:$A$231,'aux 1'!$AP$12:$AP$231))</f>
        <v/>
      </c>
      <c r="EG38" s="184" t="str">
        <f>IF(EG17="","",LOOKUP(EG17,'aux 1'!$A$12:$A$231,'aux 1'!$AP$12:$AP$231))</f>
        <v/>
      </c>
      <c r="EH38" s="184" t="str">
        <f>IF(EH17="","",LOOKUP(EH17,'aux 1'!$A$12:$A$231,'aux 1'!$AP$12:$AP$231))</f>
        <v/>
      </c>
      <c r="EI38" s="184" t="str">
        <f>IF(EI17="","",LOOKUP(EI17,'aux 1'!$A$12:$A$231,'aux 1'!$AP$12:$AP$231))</f>
        <v/>
      </c>
      <c r="EJ38" s="184" t="str">
        <f>IF(EJ17="","",LOOKUP(EJ17,'aux 1'!$A$12:$A$231,'aux 1'!$AP$12:$AP$231))</f>
        <v/>
      </c>
      <c r="EK38" s="182" t="str">
        <f>IF(EK17="","",LOOKUP(EK17,'aux 1'!$A$12:$A$231,'aux 1'!$AP$12:$AP$231))</f>
        <v/>
      </c>
      <c r="EL38" s="182" t="str">
        <f>IF(EL17="","",LOOKUP(EL17,'aux 1'!$A$12:$A$231,'aux 1'!$AP$12:$AP$231))</f>
        <v/>
      </c>
      <c r="EM38" s="182" t="str">
        <f>IF(EM17="","",LOOKUP(EM17,'aux 1'!$A$12:$A$231,'aux 1'!$AP$12:$AP$231))</f>
        <v/>
      </c>
      <c r="EN38" s="182" t="str">
        <f>IF(EN17="","",LOOKUP(EN17,'aux 1'!$A$12:$A$231,'aux 1'!$AP$12:$AP$231))</f>
        <v/>
      </c>
      <c r="EO38" s="184" t="str">
        <f>IF(EO17="","",LOOKUP(EO17,'aux 1'!$A$12:$A$231,'aux 1'!$AP$12:$AP$231))</f>
        <v/>
      </c>
      <c r="EP38" s="184" t="str">
        <f>IF(EP17="","",LOOKUP(EP17,'aux 1'!$A$12:$A$231,'aux 1'!$AP$12:$AP$231))</f>
        <v/>
      </c>
      <c r="EQ38" s="184" t="str">
        <f>IF(EQ17="","",LOOKUP(EQ17,'aux 1'!$A$12:$A$231,'aux 1'!$AP$12:$AP$231))</f>
        <v/>
      </c>
      <c r="ER38" s="184" t="str">
        <f>IF(ER17="","",LOOKUP(ER17,'aux 1'!$A$12:$A$231,'aux 1'!$AP$12:$AP$231))</f>
        <v/>
      </c>
      <c r="ES38" s="184" t="str">
        <f>IF(ES17="","",LOOKUP(ES17,'aux 1'!$A$12:$A$231,'aux 1'!$AP$12:$AP$231))</f>
        <v/>
      </c>
      <c r="ET38" s="182" t="str">
        <f>IF(ET17="","",LOOKUP(ET17,'aux 1'!$A$12:$A$231,'aux 1'!$AP$12:$AP$231))</f>
        <v/>
      </c>
      <c r="EU38" s="182" t="str">
        <f>IF(EU17="","",LOOKUP(EU17,'aux 1'!$A$12:$A$231,'aux 1'!$AP$12:$AP$231))</f>
        <v/>
      </c>
      <c r="EV38" s="182" t="str">
        <f>IF(EV17="","",LOOKUP(EV17,'aux 1'!$A$12:$A$231,'aux 1'!$AP$12:$AP$231))</f>
        <v/>
      </c>
      <c r="EW38" s="182" t="str">
        <f>IF(EW17="","",LOOKUP(EW17,'aux 1'!$A$12:$A$231,'aux 1'!$AP$12:$AP$231))</f>
        <v/>
      </c>
      <c r="EX38" s="184" t="str">
        <f>IF(EX17="","",LOOKUP(EX17,'aux 1'!$A$12:$A$231,'aux 1'!$AP$12:$AP$231))</f>
        <v/>
      </c>
      <c r="EY38" s="184" t="str">
        <f>IF(EY17="","",LOOKUP(EY17,'aux 1'!$A$12:$A$231,'aux 1'!$AP$12:$AP$231))</f>
        <v/>
      </c>
      <c r="EZ38" s="184" t="str">
        <f>IF(EZ17="","",LOOKUP(EZ17,'aux 1'!$A$12:$A$231,'aux 1'!$AP$12:$AP$231))</f>
        <v/>
      </c>
      <c r="FA38" s="184" t="str">
        <f>IF(FA17="","",LOOKUP(FA17,'aux 1'!$A$12:$A$231,'aux 1'!$AP$12:$AP$231))</f>
        <v/>
      </c>
      <c r="FB38" s="184" t="str">
        <f>IF(FB17="","",LOOKUP(FB17,'aux 1'!$A$12:$A$231,'aux 1'!$AP$12:$AP$231))</f>
        <v/>
      </c>
      <c r="FC38" s="182" t="str">
        <f>IF(FC17="","",LOOKUP(FC17,'aux 1'!$A$12:$A$231,'aux 1'!$AP$12:$AP$231))</f>
        <v/>
      </c>
      <c r="FD38" s="182" t="str">
        <f>IF(FD17="","",LOOKUP(FD17,'aux 1'!$A$12:$A$231,'aux 1'!$AP$12:$AP$231))</f>
        <v/>
      </c>
      <c r="FE38" s="182" t="str">
        <f>IF(FE17="","",LOOKUP(FE17,'aux 1'!$A$12:$A$231,'aux 1'!$AP$12:$AP$231))</f>
        <v/>
      </c>
      <c r="FF38" s="182" t="str">
        <f>IF(FF17="","",LOOKUP(FF17,'aux 1'!$A$12:$A$231,'aux 1'!$AP$12:$AP$231))</f>
        <v/>
      </c>
      <c r="FG38" s="184" t="str">
        <f>IF(FG17="","",LOOKUP(FG17,'aux 1'!$A$12:$A$231,'aux 1'!$AP$12:$AP$231))</f>
        <v/>
      </c>
      <c r="FH38" s="184" t="str">
        <f>IF(FH17="","",LOOKUP(FH17,'aux 1'!$A$12:$A$231,'aux 1'!$AP$12:$AP$231))</f>
        <v/>
      </c>
      <c r="FI38" s="184" t="str">
        <f>IF(FI17="","",LOOKUP(FI17,'aux 1'!$A$12:$A$231,'aux 1'!$AP$12:$AP$231))</f>
        <v/>
      </c>
      <c r="FJ38" s="184" t="str">
        <f>IF(FJ17="","",LOOKUP(FJ17,'aux 1'!$A$12:$A$231,'aux 1'!$AP$12:$AP$231))</f>
        <v/>
      </c>
      <c r="FK38" s="184" t="str">
        <f>IF(FK17="","",LOOKUP(FK17,'aux 1'!$A$12:$A$231,'aux 1'!$AP$12:$AP$231))</f>
        <v/>
      </c>
      <c r="FL38" s="182" t="str">
        <f>IF(FL17="","",LOOKUP(FL17,'aux 1'!$A$12:$A$231,'aux 1'!$AP$12:$AP$231))</f>
        <v/>
      </c>
      <c r="FM38" s="182" t="str">
        <f>IF(FM17="","",LOOKUP(FM17,'aux 1'!$A$12:$A$231,'aux 1'!$AP$12:$AP$231))</f>
        <v/>
      </c>
      <c r="FN38" s="182" t="str">
        <f>IF(FN17="","",LOOKUP(FN17,'aux 1'!$A$12:$A$231,'aux 1'!$AP$12:$AP$231))</f>
        <v/>
      </c>
      <c r="FO38" s="182" t="str">
        <f>IF(FO17="","",LOOKUP(FO17,'aux 1'!$A$12:$A$231,'aux 1'!$AP$12:$AP$231))</f>
        <v/>
      </c>
      <c r="FP38" s="184" t="str">
        <f>IF(FP17="","",LOOKUP(FP17,'aux 1'!$A$12:$A$231,'aux 1'!$AP$12:$AP$231))</f>
        <v/>
      </c>
      <c r="FQ38" s="184" t="str">
        <f>IF(FQ17="","",LOOKUP(FQ17,'aux 1'!$A$12:$A$231,'aux 1'!$AP$12:$AP$231))</f>
        <v/>
      </c>
      <c r="FR38" s="184" t="str">
        <f>IF(FR17="","",LOOKUP(FR17,'aux 1'!$A$12:$A$231,'aux 1'!$AP$12:$AP$231))</f>
        <v/>
      </c>
      <c r="FS38" s="184" t="str">
        <f>IF(FS17="","",LOOKUP(FS17,'aux 1'!$A$12:$A$231,'aux 1'!$AP$12:$AP$231))</f>
        <v/>
      </c>
      <c r="FT38" s="184" t="str">
        <f>IF(FT17="","",LOOKUP(FT17,'aux 1'!$A$12:$A$231,'aux 1'!$AP$12:$AP$231))</f>
        <v/>
      </c>
      <c r="FU38" s="182" t="str">
        <f>IF(FU17="","",LOOKUP(FU17,'aux 1'!$A$12:$A$231,'aux 1'!$AP$12:$AP$231))</f>
        <v/>
      </c>
      <c r="FV38" s="182" t="str">
        <f>IF(FV17="","",LOOKUP(FV17,'aux 1'!$A$12:$A$231,'aux 1'!$AP$12:$AP$231))</f>
        <v/>
      </c>
      <c r="FW38" s="182" t="str">
        <f>IF(FW17="","",LOOKUP(FW17,'aux 1'!$A$12:$A$231,'aux 1'!$AP$12:$AP$231))</f>
        <v/>
      </c>
      <c r="FX38" s="182" t="str">
        <f>IF(FX17="","",LOOKUP(FX17,'aux 1'!$A$12:$A$231,'aux 1'!$AP$12:$AP$231))</f>
        <v/>
      </c>
      <c r="FY38" s="184" t="str">
        <f>IF(FY17="","",LOOKUP(FY17,'aux 1'!$A$12:$A$231,'aux 1'!$AP$12:$AP$231))</f>
        <v/>
      </c>
      <c r="FZ38" s="184" t="str">
        <f>IF(FZ17="","",LOOKUP(FZ17,'aux 1'!$A$12:$A$231,'aux 1'!$AP$12:$AP$231))</f>
        <v/>
      </c>
      <c r="GA38" s="184" t="str">
        <f>IF(GA17="","",LOOKUP(GA17,'aux 1'!$A$12:$A$231,'aux 1'!$AP$12:$AP$231))</f>
        <v/>
      </c>
      <c r="GB38" s="184" t="str">
        <f>IF(GB17="","",LOOKUP(GB17,'aux 1'!$A$12:$A$231,'aux 1'!$AP$12:$AP$231))</f>
        <v/>
      </c>
      <c r="GC38" s="184" t="str">
        <f>IF(GC17="","",LOOKUP(GC17,'aux 1'!$A$12:$A$231,'aux 1'!$AP$12:$AP$231))</f>
        <v/>
      </c>
      <c r="GD38" s="182" t="str">
        <f>IF(GD17="","",LOOKUP(GD17,'aux 1'!$A$12:$A$231,'aux 1'!$AP$12:$AP$231))</f>
        <v/>
      </c>
      <c r="GE38" s="182" t="str">
        <f>IF(GE17="","",LOOKUP(GE17,'aux 1'!$A$12:$A$231,'aux 1'!$AP$12:$AP$231))</f>
        <v/>
      </c>
      <c r="GF38" s="182" t="str">
        <f>IF(GF17="","",LOOKUP(GF17,'aux 1'!$A$12:$A$231,'aux 1'!$AP$12:$AP$231))</f>
        <v/>
      </c>
      <c r="GG38" s="182" t="str">
        <f>IF(GG17="","",LOOKUP(GG17,'aux 1'!$A$12:$A$231,'aux 1'!$AP$12:$AP$231))</f>
        <v/>
      </c>
      <c r="GH38" s="184" t="str">
        <f>IF(GH17="","",LOOKUP(GH17,'aux 1'!$A$12:$A$231,'aux 1'!$AP$12:$AP$231))</f>
        <v/>
      </c>
      <c r="GI38" s="184" t="str">
        <f>IF(GI17="","",LOOKUP(GI17,'aux 1'!$A$12:$A$231,'aux 1'!$AP$12:$AP$231))</f>
        <v/>
      </c>
      <c r="GJ38" s="184" t="str">
        <f>IF(GJ17="","",LOOKUP(GJ17,'aux 1'!$A$12:$A$231,'aux 1'!$AP$12:$AP$231))</f>
        <v/>
      </c>
      <c r="GK38" s="184" t="str">
        <f>IF(GK17="","",LOOKUP(GK17,'aux 1'!$A$12:$A$231,'aux 1'!$AP$12:$AP$231))</f>
        <v/>
      </c>
      <c r="GL38" s="184" t="str">
        <f>IF(GL17="","",LOOKUP(GL17,'aux 1'!$A$12:$A$231,'aux 1'!$AP$12:$AP$231))</f>
        <v/>
      </c>
      <c r="GM38" s="182" t="str">
        <f>IF(GM17="","",LOOKUP(GM17,'aux 1'!$A$12:$A$231,'aux 1'!$AP$12:$AP$231))</f>
        <v/>
      </c>
      <c r="GN38" s="182" t="str">
        <f>IF(GN17="","",LOOKUP(GN17,'aux 1'!$A$12:$A$231,'aux 1'!$AP$12:$AP$231))</f>
        <v/>
      </c>
      <c r="GO38" s="182" t="str">
        <f>IF(GO17="","",LOOKUP(GO17,'aux 1'!$A$12:$A$231,'aux 1'!$AP$12:$AP$231))</f>
        <v/>
      </c>
      <c r="GP38" s="182" t="str">
        <f>IF(GP17="","",LOOKUP(GP17,'aux 1'!$A$12:$A$231,'aux 1'!$AP$12:$AP$231))</f>
        <v/>
      </c>
      <c r="GQ38" s="184" t="str">
        <f>IF(GQ17="","",LOOKUP(GQ17,'aux 1'!$A$12:$A$231,'aux 1'!$AP$12:$AP$231))</f>
        <v/>
      </c>
      <c r="GR38" s="184" t="str">
        <f>IF(GR17="","",LOOKUP(GR17,'aux 1'!$A$12:$A$231,'aux 1'!$AP$12:$AP$231))</f>
        <v/>
      </c>
      <c r="GS38" s="184" t="str">
        <f>IF(GS17="","",LOOKUP(GS17,'aux 1'!$A$12:$A$231,'aux 1'!$AP$12:$AP$231))</f>
        <v/>
      </c>
      <c r="GT38" s="184" t="str">
        <f>IF(GT17="","",LOOKUP(GT17,'aux 1'!$A$12:$A$231,'aux 1'!$AP$12:$AP$231))</f>
        <v/>
      </c>
      <c r="GU38" s="184" t="str">
        <f>IF(GU17="","",LOOKUP(GU17,'aux 1'!$A$12:$A$231,'aux 1'!$AP$12:$AP$231))</f>
        <v/>
      </c>
      <c r="GV38" s="182" t="str">
        <f>IF(GV17="","",LOOKUP(GV17,'aux 1'!$A$12:$A$231,'aux 1'!$AP$12:$AP$231))</f>
        <v/>
      </c>
      <c r="GW38" s="182" t="str">
        <f>IF(GW17="","",LOOKUP(GW17,'aux 1'!$A$12:$A$231,'aux 1'!$AP$12:$AP$231))</f>
        <v/>
      </c>
      <c r="GX38" s="182" t="str">
        <f>IF(GX17="","",LOOKUP(GX17,'aux 1'!$A$12:$A$231,'aux 1'!$AP$12:$AP$231))</f>
        <v/>
      </c>
      <c r="GY38" s="182" t="str">
        <f>IF(GY17="","",LOOKUP(GY17,'aux 1'!$A$12:$A$231,'aux 1'!$AP$12:$AP$231))</f>
        <v/>
      </c>
      <c r="GZ38" s="184" t="str">
        <f>IF(GZ17="","",LOOKUP(GZ17,'aux 1'!$A$12:$A$231,'aux 1'!$AP$12:$AP$231))</f>
        <v/>
      </c>
      <c r="HA38" s="184" t="str">
        <f>IF(HA17="","",LOOKUP(HA17,'aux 1'!$A$12:$A$231,'aux 1'!$AP$12:$AP$231))</f>
        <v/>
      </c>
      <c r="HB38" s="184" t="str">
        <f>IF(HB17="","",LOOKUP(HB17,'aux 1'!$A$12:$A$231,'aux 1'!$AP$12:$AP$231))</f>
        <v/>
      </c>
      <c r="HC38" s="184" t="str">
        <f>IF(HC17="","",LOOKUP(HC17,'aux 1'!$A$12:$A$231,'aux 1'!$AP$12:$AP$231))</f>
        <v/>
      </c>
      <c r="HD38" s="184" t="str">
        <f>IF(HD17="","",LOOKUP(HD17,'aux 1'!$A$12:$A$231,'aux 1'!$AP$12:$AP$231))</f>
        <v/>
      </c>
      <c r="HE38" s="182" t="str">
        <f>IF(HE17="","",LOOKUP(HE17,'aux 1'!$A$12:$A$231,'aux 1'!$AP$12:$AP$231))</f>
        <v/>
      </c>
      <c r="HF38" s="182" t="str">
        <f>IF(HF17="","",LOOKUP(HF17,'aux 1'!$A$12:$A$231,'aux 1'!$AP$12:$AP$231))</f>
        <v/>
      </c>
      <c r="HG38" s="182" t="str">
        <f>IF(HG17="","",LOOKUP(HG17,'aux 1'!$A$12:$A$231,'aux 1'!$AP$12:$AP$231))</f>
        <v/>
      </c>
      <c r="HH38" s="182" t="str">
        <f>IF(HH17="","",LOOKUP(HH17,'aux 1'!$A$12:$A$231,'aux 1'!$AP$12:$AP$231))</f>
        <v/>
      </c>
      <c r="HI38" s="184" t="str">
        <f>IF(HI17="","",LOOKUP(HI17,'aux 1'!$A$12:$A$231,'aux 1'!$AP$12:$AP$231))</f>
        <v/>
      </c>
      <c r="HJ38" s="184" t="str">
        <f>IF(HJ17="","",LOOKUP(HJ17,'aux 1'!$A$12:$A$231,'aux 1'!$AP$12:$AP$231))</f>
        <v/>
      </c>
      <c r="HK38" s="184" t="str">
        <f>IF(HK17="","",LOOKUP(HK17,'aux 1'!$A$12:$A$231,'aux 1'!$AP$12:$AP$231))</f>
        <v/>
      </c>
      <c r="HL38" s="184" t="str">
        <f>IF(HL17="","",LOOKUP(HL17,'aux 1'!$A$12:$A$231,'aux 1'!$AP$12:$AP$231))</f>
        <v/>
      </c>
      <c r="HM38" s="184" t="str">
        <f>IF(HM17="","",LOOKUP(HM17,'aux 1'!$A$12:$A$231,'aux 1'!$AP$12:$AP$231))</f>
        <v/>
      </c>
      <c r="HN38" s="182" t="str">
        <f>IF(HN17="","",LOOKUP(HN17,'aux 1'!$A$12:$A$231,'aux 1'!$AP$12:$AP$231))</f>
        <v/>
      </c>
      <c r="HO38" s="182" t="str">
        <f>IF(HO17="","",LOOKUP(HO17,'aux 1'!$A$12:$A$231,'aux 1'!$AP$12:$AP$231))</f>
        <v/>
      </c>
      <c r="HP38" s="182" t="str">
        <f>IF(HP17="","",LOOKUP(HP17,'aux 1'!$A$12:$A$231,'aux 1'!$AP$12:$AP$231))</f>
        <v/>
      </c>
      <c r="HQ38" s="182" t="str">
        <f>IF(HQ17="","",LOOKUP(HQ17,'aux 1'!$A$12:$A$231,'aux 1'!$AP$12:$AP$231))</f>
        <v/>
      </c>
      <c r="HR38" s="184" t="str">
        <f>IF(HR17="","",LOOKUP(HR17,'aux 1'!$A$12:$A$231,'aux 1'!$AP$12:$AP$231))</f>
        <v/>
      </c>
      <c r="HS38" s="184" t="str">
        <f>IF(HS17="","",LOOKUP(HS17,'aux 1'!$A$12:$A$231,'aux 1'!$AP$12:$AP$231))</f>
        <v/>
      </c>
      <c r="HT38" s="184" t="str">
        <f>IF(HT17="","",LOOKUP(HT17,'aux 1'!$A$12:$A$231,'aux 1'!$AP$12:$AP$231))</f>
        <v/>
      </c>
      <c r="HU38" s="184" t="str">
        <f>IF(HU17="","",LOOKUP(HU17,'aux 1'!$A$12:$A$231,'aux 1'!$AP$12:$AP$231))</f>
        <v/>
      </c>
      <c r="HV38" s="184" t="str">
        <f>IF(HV17="","",LOOKUP(HV17,'aux 1'!$A$12:$A$231,'aux 1'!$AP$12:$AP$231))</f>
        <v/>
      </c>
    </row>
    <row r="39" spans="10:230" x14ac:dyDescent="0.25">
      <c r="J39" s="190">
        <f t="shared" si="94"/>
        <v>17</v>
      </c>
      <c r="K39" s="190" t="str">
        <f t="shared" si="95"/>
        <v>-</v>
      </c>
      <c r="L39" s="190">
        <f t="shared" si="93"/>
        <v>18</v>
      </c>
      <c r="M39" s="196" t="str">
        <f t="shared" si="96"/>
        <v/>
      </c>
      <c r="N39" s="196" t="str">
        <f t="shared" si="97"/>
        <v/>
      </c>
      <c r="O39" s="196" t="str">
        <f t="shared" si="98"/>
        <v/>
      </c>
      <c r="P39" s="196" t="str">
        <f t="shared" si="99"/>
        <v/>
      </c>
      <c r="Q39" s="196" t="str">
        <f t="shared" si="100"/>
        <v/>
      </c>
      <c r="W39" s="178">
        <f t="shared" si="101"/>
        <v>11</v>
      </c>
      <c r="X39" s="182" t="str">
        <f>IF(X18="","",LOOKUP(X18,'aux 1'!$A$12:$A$231,'aux 1'!$AP$12:$AP$231))</f>
        <v/>
      </c>
      <c r="Y39" s="182" t="str">
        <f>IF(Y18="","",LOOKUP(Y18,'aux 1'!$A$12:$A$231,'aux 1'!$AP$12:$AP$231))</f>
        <v/>
      </c>
      <c r="Z39" s="182" t="str">
        <f>IF(Z18="","",LOOKUP(Z18,'aux 1'!$A$12:$A$231,'aux 1'!$AP$12:$AP$231))</f>
        <v/>
      </c>
      <c r="AA39" s="182" t="str">
        <f>IF(AA18="","",LOOKUP(AA18,'aux 1'!$A$12:$A$231,'aux 1'!$AP$12:$AP$231))</f>
        <v/>
      </c>
      <c r="AB39" s="184" t="str">
        <f>IF(AB18="","",LOOKUP(AB18,'aux 1'!$A$12:$A$231,'aux 1'!$AP$12:$AP$231))</f>
        <v/>
      </c>
      <c r="AC39" s="184" t="str">
        <f>IF(AC18="","",LOOKUP(AC18,'aux 1'!$A$12:$A$231,'aux 1'!$AP$12:$AP$231))</f>
        <v/>
      </c>
      <c r="AD39" s="184" t="str">
        <f>IF(AD18="","",LOOKUP(AD18,'aux 1'!$A$12:$A$231,'aux 1'!$AP$12:$AP$231))</f>
        <v/>
      </c>
      <c r="AE39" s="184" t="str">
        <f>IF(AE18="","",LOOKUP(AE18,'aux 1'!$A$12:$A$231,'aux 1'!$AP$12:$AP$231))</f>
        <v/>
      </c>
      <c r="AF39" s="184" t="str">
        <f>IF(AF18="","",LOOKUP(AF18,'aux 1'!$A$12:$A$231,'aux 1'!$AP$12:$AP$231))</f>
        <v/>
      </c>
      <c r="AG39" s="182" t="str">
        <f>IF(AG18="","",LOOKUP(AG18,'aux 1'!$A$12:$A$231,'aux 1'!$AP$12:$AP$231))</f>
        <v/>
      </c>
      <c r="AH39" s="182" t="str">
        <f>IF(AH18="","",LOOKUP(AH18,'aux 1'!$A$12:$A$231,'aux 1'!$AP$12:$AP$231))</f>
        <v/>
      </c>
      <c r="AI39" s="182" t="str">
        <f>IF(AI18="","",LOOKUP(AI18,'aux 1'!$A$12:$A$231,'aux 1'!$AP$12:$AP$231))</f>
        <v/>
      </c>
      <c r="AJ39" s="182" t="str">
        <f>IF(AJ18="","",LOOKUP(AJ18,'aux 1'!$A$12:$A$231,'aux 1'!$AP$12:$AP$231))</f>
        <v/>
      </c>
      <c r="AK39" s="184" t="str">
        <f>IF(AK18="","",LOOKUP(AK18,'aux 1'!$A$12:$A$231,'aux 1'!$AP$12:$AP$231))</f>
        <v/>
      </c>
      <c r="AL39" s="184" t="str">
        <f>IF(AL18="","",LOOKUP(AL18,'aux 1'!$A$12:$A$231,'aux 1'!$AP$12:$AP$231))</f>
        <v/>
      </c>
      <c r="AM39" s="184" t="str">
        <f>IF(AM18="","",LOOKUP(AM18,'aux 1'!$A$12:$A$231,'aux 1'!$AP$12:$AP$231))</f>
        <v/>
      </c>
      <c r="AN39" s="184" t="str">
        <f>IF(AN18="","",LOOKUP(AN18,'aux 1'!$A$12:$A$231,'aux 1'!$AP$12:$AP$231))</f>
        <v/>
      </c>
      <c r="AO39" s="184" t="str">
        <f>IF(AO18="","",LOOKUP(AO18,'aux 1'!$A$12:$A$231,'aux 1'!$AP$12:$AP$231))</f>
        <v/>
      </c>
      <c r="AP39" s="182" t="str">
        <f>IF(AP18="","",LOOKUP(AP18,'aux 1'!$A$12:$A$231,'aux 1'!$AP$12:$AP$231))</f>
        <v/>
      </c>
      <c r="AQ39" s="182" t="str">
        <f>IF(AQ18="","",LOOKUP(AQ18,'aux 1'!$A$12:$A$231,'aux 1'!$AP$12:$AP$231))</f>
        <v/>
      </c>
      <c r="AR39" s="182" t="str">
        <f>IF(AR18="","",LOOKUP(AR18,'aux 1'!$A$12:$A$231,'aux 1'!$AP$12:$AP$231))</f>
        <v/>
      </c>
      <c r="AS39" s="182" t="str">
        <f>IF(AS18="","",LOOKUP(AS18,'aux 1'!$A$12:$A$231,'aux 1'!$AP$12:$AP$231))</f>
        <v/>
      </c>
      <c r="AT39" s="184" t="str">
        <f>IF(AT18="","",LOOKUP(AT18,'aux 1'!$A$12:$A$231,'aux 1'!$AP$12:$AP$231))</f>
        <v/>
      </c>
      <c r="AU39" s="184" t="str">
        <f>IF(AU18="","",LOOKUP(AU18,'aux 1'!$A$12:$A$231,'aux 1'!$AP$12:$AP$231))</f>
        <v/>
      </c>
      <c r="AV39" s="184" t="str">
        <f>IF(AV18="","",LOOKUP(AV18,'aux 1'!$A$12:$A$231,'aux 1'!$AP$12:$AP$231))</f>
        <v/>
      </c>
      <c r="AW39" s="184" t="str">
        <f>IF(AW18="","",LOOKUP(AW18,'aux 1'!$A$12:$A$231,'aux 1'!$AP$12:$AP$231))</f>
        <v/>
      </c>
      <c r="AX39" s="184" t="str">
        <f>IF(AX18="","",LOOKUP(AX18,'aux 1'!$A$12:$A$231,'aux 1'!$AP$12:$AP$231))</f>
        <v/>
      </c>
      <c r="AY39" s="182" t="str">
        <f>IF(AY18="","",LOOKUP(AY18,'aux 1'!$A$12:$A$231,'aux 1'!$AP$12:$AP$231))</f>
        <v/>
      </c>
      <c r="AZ39" s="182" t="str">
        <f>IF(AZ18="","",LOOKUP(AZ18,'aux 1'!$A$12:$A$231,'aux 1'!$AP$12:$AP$231))</f>
        <v/>
      </c>
      <c r="BA39" s="182" t="str">
        <f>IF(BA18="","",LOOKUP(BA18,'aux 1'!$A$12:$A$231,'aux 1'!$AP$12:$AP$231))</f>
        <v/>
      </c>
      <c r="BB39" s="182" t="str">
        <f>IF(BB18="","",LOOKUP(BB18,'aux 1'!$A$12:$A$231,'aux 1'!$AP$12:$AP$231))</f>
        <v/>
      </c>
      <c r="BC39" s="184" t="str">
        <f>IF(BC18="","",LOOKUP(BC18,'aux 1'!$A$12:$A$231,'aux 1'!$AP$12:$AP$231))</f>
        <v/>
      </c>
      <c r="BD39" s="184" t="str">
        <f>IF(BD18="","",LOOKUP(BD18,'aux 1'!$A$12:$A$231,'aux 1'!$AP$12:$AP$231))</f>
        <v/>
      </c>
      <c r="BE39" s="184" t="str">
        <f>IF(BE18="","",LOOKUP(BE18,'aux 1'!$A$12:$A$231,'aux 1'!$AP$12:$AP$231))</f>
        <v/>
      </c>
      <c r="BF39" s="184" t="str">
        <f>IF(BF18="","",LOOKUP(BF18,'aux 1'!$A$12:$A$231,'aux 1'!$AP$12:$AP$231))</f>
        <v/>
      </c>
      <c r="BG39" s="184" t="str">
        <f>IF(BG18="","",LOOKUP(BG18,'aux 1'!$A$12:$A$231,'aux 1'!$AP$12:$AP$231))</f>
        <v/>
      </c>
      <c r="BH39" s="182" t="str">
        <f>IF(BH18="","",LOOKUP(BH18,'aux 1'!$A$12:$A$231,'aux 1'!$AP$12:$AP$231))</f>
        <v/>
      </c>
      <c r="BI39" s="182" t="str">
        <f>IF(BI18="","",LOOKUP(BI18,'aux 1'!$A$12:$A$231,'aux 1'!$AP$12:$AP$231))</f>
        <v/>
      </c>
      <c r="BJ39" s="182" t="str">
        <f>IF(BJ18="","",LOOKUP(BJ18,'aux 1'!$A$12:$A$231,'aux 1'!$AP$12:$AP$231))</f>
        <v/>
      </c>
      <c r="BK39" s="182" t="str">
        <f>IF(BK18="","",LOOKUP(BK18,'aux 1'!$A$12:$A$231,'aux 1'!$AP$12:$AP$231))</f>
        <v/>
      </c>
      <c r="BL39" s="184" t="str">
        <f>IF(BL18="","",LOOKUP(BL18,'aux 1'!$A$12:$A$231,'aux 1'!$AP$12:$AP$231))</f>
        <v/>
      </c>
      <c r="BM39" s="184" t="str">
        <f>IF(BM18="","",LOOKUP(BM18,'aux 1'!$A$12:$A$231,'aux 1'!$AP$12:$AP$231))</f>
        <v/>
      </c>
      <c r="BN39" s="184" t="str">
        <f>IF(BN18="","",LOOKUP(BN18,'aux 1'!$A$12:$A$231,'aux 1'!$AP$12:$AP$231))</f>
        <v/>
      </c>
      <c r="BO39" s="184" t="str">
        <f>IF(BO18="","",LOOKUP(BO18,'aux 1'!$A$12:$A$231,'aux 1'!$AP$12:$AP$231))</f>
        <v/>
      </c>
      <c r="BP39" s="184" t="str">
        <f>IF(BP18="","",LOOKUP(BP18,'aux 1'!$A$12:$A$231,'aux 1'!$AP$12:$AP$231))</f>
        <v/>
      </c>
      <c r="BQ39" s="182" t="str">
        <f>IF(BQ18="","",LOOKUP(BQ18,'aux 1'!$A$12:$A$231,'aux 1'!$AP$12:$AP$231))</f>
        <v/>
      </c>
      <c r="BR39" s="182" t="str">
        <f>IF(BR18="","",LOOKUP(BR18,'aux 1'!$A$12:$A$231,'aux 1'!$AP$12:$AP$231))</f>
        <v/>
      </c>
      <c r="BS39" s="182" t="str">
        <f>IF(BS18="","",LOOKUP(BS18,'aux 1'!$A$12:$A$231,'aux 1'!$AP$12:$AP$231))</f>
        <v/>
      </c>
      <c r="BT39" s="182" t="str">
        <f>IF(BT18="","",LOOKUP(BT18,'aux 1'!$A$12:$A$231,'aux 1'!$AP$12:$AP$231))</f>
        <v/>
      </c>
      <c r="BU39" s="184" t="str">
        <f>IF(BU18="","",LOOKUP(BU18,'aux 1'!$A$12:$A$231,'aux 1'!$AP$12:$AP$231))</f>
        <v/>
      </c>
      <c r="BV39" s="184" t="str">
        <f>IF(BV18="","",LOOKUP(BV18,'aux 1'!$A$12:$A$231,'aux 1'!$AP$12:$AP$231))</f>
        <v/>
      </c>
      <c r="BW39" s="184" t="str">
        <f>IF(BW18="","",LOOKUP(BW18,'aux 1'!$A$12:$A$231,'aux 1'!$AP$12:$AP$231))</f>
        <v/>
      </c>
      <c r="BX39" s="184" t="str">
        <f>IF(BX18="","",LOOKUP(BX18,'aux 1'!$A$12:$A$231,'aux 1'!$AP$12:$AP$231))</f>
        <v/>
      </c>
      <c r="BY39" s="184" t="str">
        <f>IF(BY18="","",LOOKUP(BY18,'aux 1'!$A$12:$A$231,'aux 1'!$AP$12:$AP$231))</f>
        <v/>
      </c>
      <c r="BZ39" s="182" t="str">
        <f>IF(BZ18="","",LOOKUP(BZ18,'aux 1'!$A$12:$A$231,'aux 1'!$AP$12:$AP$231))</f>
        <v/>
      </c>
      <c r="CA39" s="182" t="str">
        <f>IF(CA18="","",LOOKUP(CA18,'aux 1'!$A$12:$A$231,'aux 1'!$AP$12:$AP$231))</f>
        <v/>
      </c>
      <c r="CB39" s="182" t="str">
        <f>IF(CB18="","",LOOKUP(CB18,'aux 1'!$A$12:$A$231,'aux 1'!$AP$12:$AP$231))</f>
        <v/>
      </c>
      <c r="CC39" s="182" t="str">
        <f>IF(CC18="","",LOOKUP(CC18,'aux 1'!$A$12:$A$231,'aux 1'!$AP$12:$AP$231))</f>
        <v/>
      </c>
      <c r="CD39" s="184" t="str">
        <f>IF(CD18="","",LOOKUP(CD18,'aux 1'!$A$12:$A$231,'aux 1'!$AP$12:$AP$231))</f>
        <v/>
      </c>
      <c r="CE39" s="184" t="str">
        <f>IF(CE18="","",LOOKUP(CE18,'aux 1'!$A$12:$A$231,'aux 1'!$AP$12:$AP$231))</f>
        <v/>
      </c>
      <c r="CF39" s="184" t="str">
        <f>IF(CF18="","",LOOKUP(CF18,'aux 1'!$A$12:$A$231,'aux 1'!$AP$12:$AP$231))</f>
        <v/>
      </c>
      <c r="CG39" s="184" t="str">
        <f>IF(CG18="","",LOOKUP(CG18,'aux 1'!$A$12:$A$231,'aux 1'!$AP$12:$AP$231))</f>
        <v/>
      </c>
      <c r="CH39" s="184" t="str">
        <f>IF(CH18="","",LOOKUP(CH18,'aux 1'!$A$12:$A$231,'aux 1'!$AP$12:$AP$231))</f>
        <v/>
      </c>
      <c r="CI39" s="182" t="str">
        <f>IF(CI18="","",LOOKUP(CI18,'aux 1'!$A$12:$A$231,'aux 1'!$AP$12:$AP$231))</f>
        <v/>
      </c>
      <c r="CJ39" s="182" t="str">
        <f>IF(CJ18="","",LOOKUP(CJ18,'aux 1'!$A$12:$A$231,'aux 1'!$AP$12:$AP$231))</f>
        <v/>
      </c>
      <c r="CK39" s="182" t="str">
        <f>IF(CK18="","",LOOKUP(CK18,'aux 1'!$A$12:$A$231,'aux 1'!$AP$12:$AP$231))</f>
        <v/>
      </c>
      <c r="CL39" s="182" t="str">
        <f>IF(CL18="","",LOOKUP(CL18,'aux 1'!$A$12:$A$231,'aux 1'!$AP$12:$AP$231))</f>
        <v/>
      </c>
      <c r="CM39" s="184" t="str">
        <f>IF(CM18="","",LOOKUP(CM18,'aux 1'!$A$12:$A$231,'aux 1'!$AP$12:$AP$231))</f>
        <v/>
      </c>
      <c r="CN39" s="184" t="str">
        <f>IF(CN18="","",LOOKUP(CN18,'aux 1'!$A$12:$A$231,'aux 1'!$AP$12:$AP$231))</f>
        <v/>
      </c>
      <c r="CO39" s="184" t="str">
        <f>IF(CO18="","",LOOKUP(CO18,'aux 1'!$A$12:$A$231,'aux 1'!$AP$12:$AP$231))</f>
        <v/>
      </c>
      <c r="CP39" s="184" t="str">
        <f>IF(CP18="","",LOOKUP(CP18,'aux 1'!$A$12:$A$231,'aux 1'!$AP$12:$AP$231))</f>
        <v/>
      </c>
      <c r="CQ39" s="184" t="str">
        <f>IF(CQ18="","",LOOKUP(CQ18,'aux 1'!$A$12:$A$231,'aux 1'!$AP$12:$AP$231))</f>
        <v/>
      </c>
      <c r="CR39" s="182" t="str">
        <f>IF(CR18="","",LOOKUP(CR18,'aux 1'!$A$12:$A$231,'aux 1'!$AP$12:$AP$231))</f>
        <v/>
      </c>
      <c r="CS39" s="182" t="str">
        <f>IF(CS18="","",LOOKUP(CS18,'aux 1'!$A$12:$A$231,'aux 1'!$AP$12:$AP$231))</f>
        <v/>
      </c>
      <c r="CT39" s="182" t="str">
        <f>IF(CT18="","",LOOKUP(CT18,'aux 1'!$A$12:$A$231,'aux 1'!$AP$12:$AP$231))</f>
        <v/>
      </c>
      <c r="CU39" s="182" t="str">
        <f>IF(CU18="","",LOOKUP(CU18,'aux 1'!$A$12:$A$231,'aux 1'!$AP$12:$AP$231))</f>
        <v/>
      </c>
      <c r="CV39" s="184" t="str">
        <f>IF(CV18="","",LOOKUP(CV18,'aux 1'!$A$12:$A$231,'aux 1'!$AP$12:$AP$231))</f>
        <v/>
      </c>
      <c r="CW39" s="184" t="str">
        <f>IF(CW18="","",LOOKUP(CW18,'aux 1'!$A$12:$A$231,'aux 1'!$AP$12:$AP$231))</f>
        <v/>
      </c>
      <c r="CX39" s="184" t="str">
        <f>IF(CX18="","",LOOKUP(CX18,'aux 1'!$A$12:$A$231,'aux 1'!$AP$12:$AP$231))</f>
        <v/>
      </c>
      <c r="CY39" s="184" t="str">
        <f>IF(CY18="","",LOOKUP(CY18,'aux 1'!$A$12:$A$231,'aux 1'!$AP$12:$AP$231))</f>
        <v/>
      </c>
      <c r="CZ39" s="184" t="str">
        <f>IF(CZ18="","",LOOKUP(CZ18,'aux 1'!$A$12:$A$231,'aux 1'!$AP$12:$AP$231))</f>
        <v/>
      </c>
      <c r="DA39" s="182" t="str">
        <f>IF(DA18="","",LOOKUP(DA18,'aux 1'!$A$12:$A$231,'aux 1'!$AP$12:$AP$231))</f>
        <v/>
      </c>
      <c r="DB39" s="182" t="str">
        <f>IF(DB18="","",LOOKUP(DB18,'aux 1'!$A$12:$A$231,'aux 1'!$AP$12:$AP$231))</f>
        <v/>
      </c>
      <c r="DC39" s="182" t="str">
        <f>IF(DC18="","",LOOKUP(DC18,'aux 1'!$A$12:$A$231,'aux 1'!$AP$12:$AP$231))</f>
        <v/>
      </c>
      <c r="DD39" s="182" t="str">
        <f>IF(DD18="","",LOOKUP(DD18,'aux 1'!$A$12:$A$231,'aux 1'!$AP$12:$AP$231))</f>
        <v/>
      </c>
      <c r="DE39" s="184" t="str">
        <f>IF(DE18="","",LOOKUP(DE18,'aux 1'!$A$12:$A$231,'aux 1'!$AP$12:$AP$231))</f>
        <v/>
      </c>
      <c r="DF39" s="184" t="str">
        <f>IF(DF18="","",LOOKUP(DF18,'aux 1'!$A$12:$A$231,'aux 1'!$AP$12:$AP$231))</f>
        <v/>
      </c>
      <c r="DG39" s="184" t="str">
        <f>IF(DG18="","",LOOKUP(DG18,'aux 1'!$A$12:$A$231,'aux 1'!$AP$12:$AP$231))</f>
        <v/>
      </c>
      <c r="DH39" s="184" t="str">
        <f>IF(DH18="","",LOOKUP(DH18,'aux 1'!$A$12:$A$231,'aux 1'!$AP$12:$AP$231))</f>
        <v/>
      </c>
      <c r="DI39" s="184" t="str">
        <f>IF(DI18="","",LOOKUP(DI18,'aux 1'!$A$12:$A$231,'aux 1'!$AP$12:$AP$231))</f>
        <v/>
      </c>
      <c r="DJ39" s="182" t="str">
        <f>IF(DJ18="","",LOOKUP(DJ18,'aux 1'!$A$12:$A$231,'aux 1'!$AP$12:$AP$231))</f>
        <v/>
      </c>
      <c r="DK39" s="182" t="str">
        <f>IF(DK18="","",LOOKUP(DK18,'aux 1'!$A$12:$A$231,'aux 1'!$AP$12:$AP$231))</f>
        <v/>
      </c>
      <c r="DL39" s="182" t="str">
        <f>IF(DL18="","",LOOKUP(DL18,'aux 1'!$A$12:$A$231,'aux 1'!$AP$12:$AP$231))</f>
        <v/>
      </c>
      <c r="DM39" s="182" t="str">
        <f>IF(DM18="","",LOOKUP(DM18,'aux 1'!$A$12:$A$231,'aux 1'!$AP$12:$AP$231))</f>
        <v/>
      </c>
      <c r="DN39" s="184" t="str">
        <f>IF(DN18="","",LOOKUP(DN18,'aux 1'!$A$12:$A$231,'aux 1'!$AP$12:$AP$231))</f>
        <v/>
      </c>
      <c r="DO39" s="184" t="str">
        <f>IF(DO18="","",LOOKUP(DO18,'aux 1'!$A$12:$A$231,'aux 1'!$AP$12:$AP$231))</f>
        <v/>
      </c>
      <c r="DP39" s="184" t="str">
        <f>IF(DP18="","",LOOKUP(DP18,'aux 1'!$A$12:$A$231,'aux 1'!$AP$12:$AP$231))</f>
        <v/>
      </c>
      <c r="DQ39" s="184" t="str">
        <f>IF(DQ18="","",LOOKUP(DQ18,'aux 1'!$A$12:$A$231,'aux 1'!$AP$12:$AP$231))</f>
        <v/>
      </c>
      <c r="DR39" s="184" t="str">
        <f>IF(DR18="","",LOOKUP(DR18,'aux 1'!$A$12:$A$231,'aux 1'!$AP$12:$AP$231))</f>
        <v/>
      </c>
      <c r="DS39" s="182" t="str">
        <f>IF(DS18="","",LOOKUP(DS18,'aux 1'!$A$12:$A$231,'aux 1'!$AP$12:$AP$231))</f>
        <v/>
      </c>
      <c r="DT39" s="182" t="str">
        <f>IF(DT18="","",LOOKUP(DT18,'aux 1'!$A$12:$A$231,'aux 1'!$AP$12:$AP$231))</f>
        <v/>
      </c>
      <c r="DU39" s="182" t="str">
        <f>IF(DU18="","",LOOKUP(DU18,'aux 1'!$A$12:$A$231,'aux 1'!$AP$12:$AP$231))</f>
        <v/>
      </c>
      <c r="DV39" s="182" t="str">
        <f>IF(DV18="","",LOOKUP(DV18,'aux 1'!$A$12:$A$231,'aux 1'!$AP$12:$AP$231))</f>
        <v/>
      </c>
      <c r="DW39" s="184" t="str">
        <f>IF(DW18="","",LOOKUP(DW18,'aux 1'!$A$12:$A$231,'aux 1'!$AP$12:$AP$231))</f>
        <v/>
      </c>
      <c r="DX39" s="184" t="str">
        <f>IF(DX18="","",LOOKUP(DX18,'aux 1'!$A$12:$A$231,'aux 1'!$AP$12:$AP$231))</f>
        <v/>
      </c>
      <c r="DY39" s="184" t="str">
        <f>IF(DY18="","",LOOKUP(DY18,'aux 1'!$A$12:$A$231,'aux 1'!$AP$12:$AP$231))</f>
        <v/>
      </c>
      <c r="DZ39" s="184" t="str">
        <f>IF(DZ18="","",LOOKUP(DZ18,'aux 1'!$A$12:$A$231,'aux 1'!$AP$12:$AP$231))</f>
        <v/>
      </c>
      <c r="EA39" s="184" t="str">
        <f>IF(EA18="","",LOOKUP(EA18,'aux 1'!$A$12:$A$231,'aux 1'!$AP$12:$AP$231))</f>
        <v/>
      </c>
      <c r="EB39" s="182" t="str">
        <f>IF(EB18="","",LOOKUP(EB18,'aux 1'!$A$12:$A$231,'aux 1'!$AP$12:$AP$231))</f>
        <v/>
      </c>
      <c r="EC39" s="182" t="str">
        <f>IF(EC18="","",LOOKUP(EC18,'aux 1'!$A$12:$A$231,'aux 1'!$AP$12:$AP$231))</f>
        <v/>
      </c>
      <c r="ED39" s="182" t="str">
        <f>IF(ED18="","",LOOKUP(ED18,'aux 1'!$A$12:$A$231,'aux 1'!$AP$12:$AP$231))</f>
        <v/>
      </c>
      <c r="EE39" s="182" t="str">
        <f>IF(EE18="","",LOOKUP(EE18,'aux 1'!$A$12:$A$231,'aux 1'!$AP$12:$AP$231))</f>
        <v/>
      </c>
      <c r="EF39" s="184" t="str">
        <f>IF(EF18="","",LOOKUP(EF18,'aux 1'!$A$12:$A$231,'aux 1'!$AP$12:$AP$231))</f>
        <v/>
      </c>
      <c r="EG39" s="184" t="str">
        <f>IF(EG18="","",LOOKUP(EG18,'aux 1'!$A$12:$A$231,'aux 1'!$AP$12:$AP$231))</f>
        <v/>
      </c>
      <c r="EH39" s="184" t="str">
        <f>IF(EH18="","",LOOKUP(EH18,'aux 1'!$A$12:$A$231,'aux 1'!$AP$12:$AP$231))</f>
        <v/>
      </c>
      <c r="EI39" s="184" t="str">
        <f>IF(EI18="","",LOOKUP(EI18,'aux 1'!$A$12:$A$231,'aux 1'!$AP$12:$AP$231))</f>
        <v/>
      </c>
      <c r="EJ39" s="184" t="str">
        <f>IF(EJ18="","",LOOKUP(EJ18,'aux 1'!$A$12:$A$231,'aux 1'!$AP$12:$AP$231))</f>
        <v/>
      </c>
      <c r="EK39" s="182" t="str">
        <f>IF(EK18="","",LOOKUP(EK18,'aux 1'!$A$12:$A$231,'aux 1'!$AP$12:$AP$231))</f>
        <v/>
      </c>
      <c r="EL39" s="182" t="str">
        <f>IF(EL18="","",LOOKUP(EL18,'aux 1'!$A$12:$A$231,'aux 1'!$AP$12:$AP$231))</f>
        <v/>
      </c>
      <c r="EM39" s="182" t="str">
        <f>IF(EM18="","",LOOKUP(EM18,'aux 1'!$A$12:$A$231,'aux 1'!$AP$12:$AP$231))</f>
        <v/>
      </c>
      <c r="EN39" s="182" t="str">
        <f>IF(EN18="","",LOOKUP(EN18,'aux 1'!$A$12:$A$231,'aux 1'!$AP$12:$AP$231))</f>
        <v/>
      </c>
      <c r="EO39" s="184" t="str">
        <f>IF(EO18="","",LOOKUP(EO18,'aux 1'!$A$12:$A$231,'aux 1'!$AP$12:$AP$231))</f>
        <v/>
      </c>
      <c r="EP39" s="184" t="str">
        <f>IF(EP18="","",LOOKUP(EP18,'aux 1'!$A$12:$A$231,'aux 1'!$AP$12:$AP$231))</f>
        <v/>
      </c>
      <c r="EQ39" s="184" t="str">
        <f>IF(EQ18="","",LOOKUP(EQ18,'aux 1'!$A$12:$A$231,'aux 1'!$AP$12:$AP$231))</f>
        <v/>
      </c>
      <c r="ER39" s="184" t="str">
        <f>IF(ER18="","",LOOKUP(ER18,'aux 1'!$A$12:$A$231,'aux 1'!$AP$12:$AP$231))</f>
        <v/>
      </c>
      <c r="ES39" s="184" t="str">
        <f>IF(ES18="","",LOOKUP(ES18,'aux 1'!$A$12:$A$231,'aux 1'!$AP$12:$AP$231))</f>
        <v/>
      </c>
      <c r="ET39" s="182" t="str">
        <f>IF(ET18="","",LOOKUP(ET18,'aux 1'!$A$12:$A$231,'aux 1'!$AP$12:$AP$231))</f>
        <v/>
      </c>
      <c r="EU39" s="182" t="str">
        <f>IF(EU18="","",LOOKUP(EU18,'aux 1'!$A$12:$A$231,'aux 1'!$AP$12:$AP$231))</f>
        <v/>
      </c>
      <c r="EV39" s="182" t="str">
        <f>IF(EV18="","",LOOKUP(EV18,'aux 1'!$A$12:$A$231,'aux 1'!$AP$12:$AP$231))</f>
        <v/>
      </c>
      <c r="EW39" s="182" t="str">
        <f>IF(EW18="","",LOOKUP(EW18,'aux 1'!$A$12:$A$231,'aux 1'!$AP$12:$AP$231))</f>
        <v/>
      </c>
      <c r="EX39" s="184" t="str">
        <f>IF(EX18="","",LOOKUP(EX18,'aux 1'!$A$12:$A$231,'aux 1'!$AP$12:$AP$231))</f>
        <v/>
      </c>
      <c r="EY39" s="184" t="str">
        <f>IF(EY18="","",LOOKUP(EY18,'aux 1'!$A$12:$A$231,'aux 1'!$AP$12:$AP$231))</f>
        <v/>
      </c>
      <c r="EZ39" s="184" t="str">
        <f>IF(EZ18="","",LOOKUP(EZ18,'aux 1'!$A$12:$A$231,'aux 1'!$AP$12:$AP$231))</f>
        <v/>
      </c>
      <c r="FA39" s="184" t="str">
        <f>IF(FA18="","",LOOKUP(FA18,'aux 1'!$A$12:$A$231,'aux 1'!$AP$12:$AP$231))</f>
        <v/>
      </c>
      <c r="FB39" s="184" t="str">
        <f>IF(FB18="","",LOOKUP(FB18,'aux 1'!$A$12:$A$231,'aux 1'!$AP$12:$AP$231))</f>
        <v/>
      </c>
      <c r="FC39" s="182" t="str">
        <f>IF(FC18="","",LOOKUP(FC18,'aux 1'!$A$12:$A$231,'aux 1'!$AP$12:$AP$231))</f>
        <v/>
      </c>
      <c r="FD39" s="182" t="str">
        <f>IF(FD18="","",LOOKUP(FD18,'aux 1'!$A$12:$A$231,'aux 1'!$AP$12:$AP$231))</f>
        <v/>
      </c>
      <c r="FE39" s="182" t="str">
        <f>IF(FE18="","",LOOKUP(FE18,'aux 1'!$A$12:$A$231,'aux 1'!$AP$12:$AP$231))</f>
        <v/>
      </c>
      <c r="FF39" s="182" t="str">
        <f>IF(FF18="","",LOOKUP(FF18,'aux 1'!$A$12:$A$231,'aux 1'!$AP$12:$AP$231))</f>
        <v/>
      </c>
      <c r="FG39" s="184" t="str">
        <f>IF(FG18="","",LOOKUP(FG18,'aux 1'!$A$12:$A$231,'aux 1'!$AP$12:$AP$231))</f>
        <v/>
      </c>
      <c r="FH39" s="184" t="str">
        <f>IF(FH18="","",LOOKUP(FH18,'aux 1'!$A$12:$A$231,'aux 1'!$AP$12:$AP$231))</f>
        <v/>
      </c>
      <c r="FI39" s="184" t="str">
        <f>IF(FI18="","",LOOKUP(FI18,'aux 1'!$A$12:$A$231,'aux 1'!$AP$12:$AP$231))</f>
        <v/>
      </c>
      <c r="FJ39" s="184" t="str">
        <f>IF(FJ18="","",LOOKUP(FJ18,'aux 1'!$A$12:$A$231,'aux 1'!$AP$12:$AP$231))</f>
        <v/>
      </c>
      <c r="FK39" s="184" t="str">
        <f>IF(FK18="","",LOOKUP(FK18,'aux 1'!$A$12:$A$231,'aux 1'!$AP$12:$AP$231))</f>
        <v/>
      </c>
      <c r="FL39" s="182" t="str">
        <f>IF(FL18="","",LOOKUP(FL18,'aux 1'!$A$12:$A$231,'aux 1'!$AP$12:$AP$231))</f>
        <v/>
      </c>
      <c r="FM39" s="182" t="str">
        <f>IF(FM18="","",LOOKUP(FM18,'aux 1'!$A$12:$A$231,'aux 1'!$AP$12:$AP$231))</f>
        <v/>
      </c>
      <c r="FN39" s="182" t="str">
        <f>IF(FN18="","",LOOKUP(FN18,'aux 1'!$A$12:$A$231,'aux 1'!$AP$12:$AP$231))</f>
        <v/>
      </c>
      <c r="FO39" s="182" t="str">
        <f>IF(FO18="","",LOOKUP(FO18,'aux 1'!$A$12:$A$231,'aux 1'!$AP$12:$AP$231))</f>
        <v/>
      </c>
      <c r="FP39" s="184" t="str">
        <f>IF(FP18="","",LOOKUP(FP18,'aux 1'!$A$12:$A$231,'aux 1'!$AP$12:$AP$231))</f>
        <v/>
      </c>
      <c r="FQ39" s="184" t="str">
        <f>IF(FQ18="","",LOOKUP(FQ18,'aux 1'!$A$12:$A$231,'aux 1'!$AP$12:$AP$231))</f>
        <v/>
      </c>
      <c r="FR39" s="184" t="str">
        <f>IF(FR18="","",LOOKUP(FR18,'aux 1'!$A$12:$A$231,'aux 1'!$AP$12:$AP$231))</f>
        <v/>
      </c>
      <c r="FS39" s="184" t="str">
        <f>IF(FS18="","",LOOKUP(FS18,'aux 1'!$A$12:$A$231,'aux 1'!$AP$12:$AP$231))</f>
        <v/>
      </c>
      <c r="FT39" s="184" t="str">
        <f>IF(FT18="","",LOOKUP(FT18,'aux 1'!$A$12:$A$231,'aux 1'!$AP$12:$AP$231))</f>
        <v/>
      </c>
      <c r="FU39" s="182" t="str">
        <f>IF(FU18="","",LOOKUP(FU18,'aux 1'!$A$12:$A$231,'aux 1'!$AP$12:$AP$231))</f>
        <v/>
      </c>
      <c r="FV39" s="182" t="str">
        <f>IF(FV18="","",LOOKUP(FV18,'aux 1'!$A$12:$A$231,'aux 1'!$AP$12:$AP$231))</f>
        <v/>
      </c>
      <c r="FW39" s="182" t="str">
        <f>IF(FW18="","",LOOKUP(FW18,'aux 1'!$A$12:$A$231,'aux 1'!$AP$12:$AP$231))</f>
        <v/>
      </c>
      <c r="FX39" s="182" t="str">
        <f>IF(FX18="","",LOOKUP(FX18,'aux 1'!$A$12:$A$231,'aux 1'!$AP$12:$AP$231))</f>
        <v/>
      </c>
      <c r="FY39" s="184" t="str">
        <f>IF(FY18="","",LOOKUP(FY18,'aux 1'!$A$12:$A$231,'aux 1'!$AP$12:$AP$231))</f>
        <v/>
      </c>
      <c r="FZ39" s="184" t="str">
        <f>IF(FZ18="","",LOOKUP(FZ18,'aux 1'!$A$12:$A$231,'aux 1'!$AP$12:$AP$231))</f>
        <v/>
      </c>
      <c r="GA39" s="184" t="str">
        <f>IF(GA18="","",LOOKUP(GA18,'aux 1'!$A$12:$A$231,'aux 1'!$AP$12:$AP$231))</f>
        <v/>
      </c>
      <c r="GB39" s="184" t="str">
        <f>IF(GB18="","",LOOKUP(GB18,'aux 1'!$A$12:$A$231,'aux 1'!$AP$12:$AP$231))</f>
        <v/>
      </c>
      <c r="GC39" s="184" t="str">
        <f>IF(GC18="","",LOOKUP(GC18,'aux 1'!$A$12:$A$231,'aux 1'!$AP$12:$AP$231))</f>
        <v/>
      </c>
      <c r="GD39" s="182" t="str">
        <f>IF(GD18="","",LOOKUP(GD18,'aux 1'!$A$12:$A$231,'aux 1'!$AP$12:$AP$231))</f>
        <v/>
      </c>
      <c r="GE39" s="182" t="str">
        <f>IF(GE18="","",LOOKUP(GE18,'aux 1'!$A$12:$A$231,'aux 1'!$AP$12:$AP$231))</f>
        <v/>
      </c>
      <c r="GF39" s="182" t="str">
        <f>IF(GF18="","",LOOKUP(GF18,'aux 1'!$A$12:$A$231,'aux 1'!$AP$12:$AP$231))</f>
        <v/>
      </c>
      <c r="GG39" s="182" t="str">
        <f>IF(GG18="","",LOOKUP(GG18,'aux 1'!$A$12:$A$231,'aux 1'!$AP$12:$AP$231))</f>
        <v/>
      </c>
      <c r="GH39" s="184" t="str">
        <f>IF(GH18="","",LOOKUP(GH18,'aux 1'!$A$12:$A$231,'aux 1'!$AP$12:$AP$231))</f>
        <v/>
      </c>
      <c r="GI39" s="184" t="str">
        <f>IF(GI18="","",LOOKUP(GI18,'aux 1'!$A$12:$A$231,'aux 1'!$AP$12:$AP$231))</f>
        <v/>
      </c>
      <c r="GJ39" s="184" t="str">
        <f>IF(GJ18="","",LOOKUP(GJ18,'aux 1'!$A$12:$A$231,'aux 1'!$AP$12:$AP$231))</f>
        <v/>
      </c>
      <c r="GK39" s="184" t="str">
        <f>IF(GK18="","",LOOKUP(GK18,'aux 1'!$A$12:$A$231,'aux 1'!$AP$12:$AP$231))</f>
        <v/>
      </c>
      <c r="GL39" s="184" t="str">
        <f>IF(GL18="","",LOOKUP(GL18,'aux 1'!$A$12:$A$231,'aux 1'!$AP$12:$AP$231))</f>
        <v/>
      </c>
      <c r="GM39" s="182" t="str">
        <f>IF(GM18="","",LOOKUP(GM18,'aux 1'!$A$12:$A$231,'aux 1'!$AP$12:$AP$231))</f>
        <v/>
      </c>
      <c r="GN39" s="182" t="str">
        <f>IF(GN18="","",LOOKUP(GN18,'aux 1'!$A$12:$A$231,'aux 1'!$AP$12:$AP$231))</f>
        <v/>
      </c>
      <c r="GO39" s="182" t="str">
        <f>IF(GO18="","",LOOKUP(GO18,'aux 1'!$A$12:$A$231,'aux 1'!$AP$12:$AP$231))</f>
        <v/>
      </c>
      <c r="GP39" s="182" t="str">
        <f>IF(GP18="","",LOOKUP(GP18,'aux 1'!$A$12:$A$231,'aux 1'!$AP$12:$AP$231))</f>
        <v/>
      </c>
      <c r="GQ39" s="184" t="str">
        <f>IF(GQ18="","",LOOKUP(GQ18,'aux 1'!$A$12:$A$231,'aux 1'!$AP$12:$AP$231))</f>
        <v/>
      </c>
      <c r="GR39" s="184" t="str">
        <f>IF(GR18="","",LOOKUP(GR18,'aux 1'!$A$12:$A$231,'aux 1'!$AP$12:$AP$231))</f>
        <v/>
      </c>
      <c r="GS39" s="184" t="str">
        <f>IF(GS18="","",LOOKUP(GS18,'aux 1'!$A$12:$A$231,'aux 1'!$AP$12:$AP$231))</f>
        <v/>
      </c>
      <c r="GT39" s="184" t="str">
        <f>IF(GT18="","",LOOKUP(GT18,'aux 1'!$A$12:$A$231,'aux 1'!$AP$12:$AP$231))</f>
        <v/>
      </c>
      <c r="GU39" s="184" t="str">
        <f>IF(GU18="","",LOOKUP(GU18,'aux 1'!$A$12:$A$231,'aux 1'!$AP$12:$AP$231))</f>
        <v/>
      </c>
      <c r="GV39" s="182" t="str">
        <f>IF(GV18="","",LOOKUP(GV18,'aux 1'!$A$12:$A$231,'aux 1'!$AP$12:$AP$231))</f>
        <v/>
      </c>
      <c r="GW39" s="182" t="str">
        <f>IF(GW18="","",LOOKUP(GW18,'aux 1'!$A$12:$A$231,'aux 1'!$AP$12:$AP$231))</f>
        <v/>
      </c>
      <c r="GX39" s="182" t="str">
        <f>IF(GX18="","",LOOKUP(GX18,'aux 1'!$A$12:$A$231,'aux 1'!$AP$12:$AP$231))</f>
        <v/>
      </c>
      <c r="GY39" s="182" t="str">
        <f>IF(GY18="","",LOOKUP(GY18,'aux 1'!$A$12:$A$231,'aux 1'!$AP$12:$AP$231))</f>
        <v/>
      </c>
      <c r="GZ39" s="184" t="str">
        <f>IF(GZ18="","",LOOKUP(GZ18,'aux 1'!$A$12:$A$231,'aux 1'!$AP$12:$AP$231))</f>
        <v/>
      </c>
      <c r="HA39" s="184" t="str">
        <f>IF(HA18="","",LOOKUP(HA18,'aux 1'!$A$12:$A$231,'aux 1'!$AP$12:$AP$231))</f>
        <v/>
      </c>
      <c r="HB39" s="184" t="str">
        <f>IF(HB18="","",LOOKUP(HB18,'aux 1'!$A$12:$A$231,'aux 1'!$AP$12:$AP$231))</f>
        <v/>
      </c>
      <c r="HC39" s="184" t="str">
        <f>IF(HC18="","",LOOKUP(HC18,'aux 1'!$A$12:$A$231,'aux 1'!$AP$12:$AP$231))</f>
        <v/>
      </c>
      <c r="HD39" s="184" t="str">
        <f>IF(HD18="","",LOOKUP(HD18,'aux 1'!$A$12:$A$231,'aux 1'!$AP$12:$AP$231))</f>
        <v/>
      </c>
      <c r="HE39" s="182" t="str">
        <f>IF(HE18="","",LOOKUP(HE18,'aux 1'!$A$12:$A$231,'aux 1'!$AP$12:$AP$231))</f>
        <v/>
      </c>
      <c r="HF39" s="182" t="str">
        <f>IF(HF18="","",LOOKUP(HF18,'aux 1'!$A$12:$A$231,'aux 1'!$AP$12:$AP$231))</f>
        <v/>
      </c>
      <c r="HG39" s="182" t="str">
        <f>IF(HG18="","",LOOKUP(HG18,'aux 1'!$A$12:$A$231,'aux 1'!$AP$12:$AP$231))</f>
        <v/>
      </c>
      <c r="HH39" s="182" t="str">
        <f>IF(HH18="","",LOOKUP(HH18,'aux 1'!$A$12:$A$231,'aux 1'!$AP$12:$AP$231))</f>
        <v/>
      </c>
      <c r="HI39" s="184" t="str">
        <f>IF(HI18="","",LOOKUP(HI18,'aux 1'!$A$12:$A$231,'aux 1'!$AP$12:$AP$231))</f>
        <v/>
      </c>
      <c r="HJ39" s="184" t="str">
        <f>IF(HJ18="","",LOOKUP(HJ18,'aux 1'!$A$12:$A$231,'aux 1'!$AP$12:$AP$231))</f>
        <v/>
      </c>
      <c r="HK39" s="184" t="str">
        <f>IF(HK18="","",LOOKUP(HK18,'aux 1'!$A$12:$A$231,'aux 1'!$AP$12:$AP$231))</f>
        <v/>
      </c>
      <c r="HL39" s="184" t="str">
        <f>IF(HL18="","",LOOKUP(HL18,'aux 1'!$A$12:$A$231,'aux 1'!$AP$12:$AP$231))</f>
        <v/>
      </c>
      <c r="HM39" s="184" t="str">
        <f>IF(HM18="","",LOOKUP(HM18,'aux 1'!$A$12:$A$231,'aux 1'!$AP$12:$AP$231))</f>
        <v/>
      </c>
      <c r="HN39" s="182" t="str">
        <f>IF(HN18="","",LOOKUP(HN18,'aux 1'!$A$12:$A$231,'aux 1'!$AP$12:$AP$231))</f>
        <v/>
      </c>
      <c r="HO39" s="182" t="str">
        <f>IF(HO18="","",LOOKUP(HO18,'aux 1'!$A$12:$A$231,'aux 1'!$AP$12:$AP$231))</f>
        <v/>
      </c>
      <c r="HP39" s="182" t="str">
        <f>IF(HP18="","",LOOKUP(HP18,'aux 1'!$A$12:$A$231,'aux 1'!$AP$12:$AP$231))</f>
        <v/>
      </c>
      <c r="HQ39" s="182" t="str">
        <f>IF(HQ18="","",LOOKUP(HQ18,'aux 1'!$A$12:$A$231,'aux 1'!$AP$12:$AP$231))</f>
        <v/>
      </c>
      <c r="HR39" s="184" t="str">
        <f>IF(HR18="","",LOOKUP(HR18,'aux 1'!$A$12:$A$231,'aux 1'!$AP$12:$AP$231))</f>
        <v/>
      </c>
      <c r="HS39" s="184" t="str">
        <f>IF(HS18="","",LOOKUP(HS18,'aux 1'!$A$12:$A$231,'aux 1'!$AP$12:$AP$231))</f>
        <v/>
      </c>
      <c r="HT39" s="184" t="str">
        <f>IF(HT18="","",LOOKUP(HT18,'aux 1'!$A$12:$A$231,'aux 1'!$AP$12:$AP$231))</f>
        <v/>
      </c>
      <c r="HU39" s="184" t="str">
        <f>IF(HU18="","",LOOKUP(HU18,'aux 1'!$A$12:$A$231,'aux 1'!$AP$12:$AP$231))</f>
        <v/>
      </c>
      <c r="HV39" s="184" t="str">
        <f>IF(HV18="","",LOOKUP(HV18,'aux 1'!$A$12:$A$231,'aux 1'!$AP$12:$AP$231))</f>
        <v/>
      </c>
    </row>
    <row r="40" spans="10:230" x14ac:dyDescent="0.25">
      <c r="J40" s="190">
        <f t="shared" si="94"/>
        <v>18</v>
      </c>
      <c r="K40" s="190" t="str">
        <f t="shared" si="95"/>
        <v>-</v>
      </c>
      <c r="L40" s="190">
        <f t="shared" si="93"/>
        <v>19</v>
      </c>
      <c r="M40" s="196" t="str">
        <f t="shared" si="96"/>
        <v/>
      </c>
      <c r="N40" s="196" t="str">
        <f t="shared" si="97"/>
        <v/>
      </c>
      <c r="O40" s="196" t="str">
        <f t="shared" si="98"/>
        <v/>
      </c>
      <c r="P40" s="196" t="str">
        <f t="shared" si="99"/>
        <v/>
      </c>
      <c r="Q40" s="196" t="str">
        <f t="shared" si="100"/>
        <v/>
      </c>
      <c r="W40" s="178">
        <f t="shared" si="101"/>
        <v>12</v>
      </c>
      <c r="X40" s="182" t="str">
        <f>IF(X19="","",LOOKUP(X19,'aux 1'!$A$12:$A$231,'aux 1'!$AP$12:$AP$231))</f>
        <v/>
      </c>
      <c r="Y40" s="182" t="str">
        <f>IF(Y19="","",LOOKUP(Y19,'aux 1'!$A$12:$A$231,'aux 1'!$AP$12:$AP$231))</f>
        <v/>
      </c>
      <c r="Z40" s="182" t="str">
        <f>IF(Z19="","",LOOKUP(Z19,'aux 1'!$A$12:$A$231,'aux 1'!$AP$12:$AP$231))</f>
        <v/>
      </c>
      <c r="AA40" s="182" t="str">
        <f>IF(AA19="","",LOOKUP(AA19,'aux 1'!$A$12:$A$231,'aux 1'!$AP$12:$AP$231))</f>
        <v/>
      </c>
      <c r="AB40" s="184" t="str">
        <f>IF(AB19="","",LOOKUP(AB19,'aux 1'!$A$12:$A$231,'aux 1'!$AP$12:$AP$231))</f>
        <v/>
      </c>
      <c r="AC40" s="184" t="str">
        <f>IF(AC19="","",LOOKUP(AC19,'aux 1'!$A$12:$A$231,'aux 1'!$AP$12:$AP$231))</f>
        <v/>
      </c>
      <c r="AD40" s="184" t="str">
        <f>IF(AD19="","",LOOKUP(AD19,'aux 1'!$A$12:$A$231,'aux 1'!$AP$12:$AP$231))</f>
        <v/>
      </c>
      <c r="AE40" s="184" t="str">
        <f>IF(AE19="","",LOOKUP(AE19,'aux 1'!$A$12:$A$231,'aux 1'!$AP$12:$AP$231))</f>
        <v/>
      </c>
      <c r="AF40" s="184" t="str">
        <f>IF(AF19="","",LOOKUP(AF19,'aux 1'!$A$12:$A$231,'aux 1'!$AP$12:$AP$231))</f>
        <v/>
      </c>
      <c r="AG40" s="182" t="str">
        <f>IF(AG19="","",LOOKUP(AG19,'aux 1'!$A$12:$A$231,'aux 1'!$AP$12:$AP$231))</f>
        <v/>
      </c>
      <c r="AH40" s="182" t="str">
        <f>IF(AH19="","",LOOKUP(AH19,'aux 1'!$A$12:$A$231,'aux 1'!$AP$12:$AP$231))</f>
        <v/>
      </c>
      <c r="AI40" s="182" t="str">
        <f>IF(AI19="","",LOOKUP(AI19,'aux 1'!$A$12:$A$231,'aux 1'!$AP$12:$AP$231))</f>
        <v/>
      </c>
      <c r="AJ40" s="182" t="str">
        <f>IF(AJ19="","",LOOKUP(AJ19,'aux 1'!$A$12:$A$231,'aux 1'!$AP$12:$AP$231))</f>
        <v/>
      </c>
      <c r="AK40" s="184" t="str">
        <f>IF(AK19="","",LOOKUP(AK19,'aux 1'!$A$12:$A$231,'aux 1'!$AP$12:$AP$231))</f>
        <v/>
      </c>
      <c r="AL40" s="184" t="str">
        <f>IF(AL19="","",LOOKUP(AL19,'aux 1'!$A$12:$A$231,'aux 1'!$AP$12:$AP$231))</f>
        <v/>
      </c>
      <c r="AM40" s="184" t="str">
        <f>IF(AM19="","",LOOKUP(AM19,'aux 1'!$A$12:$A$231,'aux 1'!$AP$12:$AP$231))</f>
        <v/>
      </c>
      <c r="AN40" s="184" t="str">
        <f>IF(AN19="","",LOOKUP(AN19,'aux 1'!$A$12:$A$231,'aux 1'!$AP$12:$AP$231))</f>
        <v/>
      </c>
      <c r="AO40" s="184" t="str">
        <f>IF(AO19="","",LOOKUP(AO19,'aux 1'!$A$12:$A$231,'aux 1'!$AP$12:$AP$231))</f>
        <v/>
      </c>
      <c r="AP40" s="182" t="str">
        <f>IF(AP19="","",LOOKUP(AP19,'aux 1'!$A$12:$A$231,'aux 1'!$AP$12:$AP$231))</f>
        <v/>
      </c>
      <c r="AQ40" s="182" t="str">
        <f>IF(AQ19="","",LOOKUP(AQ19,'aux 1'!$A$12:$A$231,'aux 1'!$AP$12:$AP$231))</f>
        <v/>
      </c>
      <c r="AR40" s="182" t="str">
        <f>IF(AR19="","",LOOKUP(AR19,'aux 1'!$A$12:$A$231,'aux 1'!$AP$12:$AP$231))</f>
        <v/>
      </c>
      <c r="AS40" s="182" t="str">
        <f>IF(AS19="","",LOOKUP(AS19,'aux 1'!$A$12:$A$231,'aux 1'!$AP$12:$AP$231))</f>
        <v/>
      </c>
      <c r="AT40" s="184" t="str">
        <f>IF(AT19="","",LOOKUP(AT19,'aux 1'!$A$12:$A$231,'aux 1'!$AP$12:$AP$231))</f>
        <v/>
      </c>
      <c r="AU40" s="184" t="str">
        <f>IF(AU19="","",LOOKUP(AU19,'aux 1'!$A$12:$A$231,'aux 1'!$AP$12:$AP$231))</f>
        <v/>
      </c>
      <c r="AV40" s="184" t="str">
        <f>IF(AV19="","",LOOKUP(AV19,'aux 1'!$A$12:$A$231,'aux 1'!$AP$12:$AP$231))</f>
        <v/>
      </c>
      <c r="AW40" s="184" t="str">
        <f>IF(AW19="","",LOOKUP(AW19,'aux 1'!$A$12:$A$231,'aux 1'!$AP$12:$AP$231))</f>
        <v/>
      </c>
      <c r="AX40" s="184" t="str">
        <f>IF(AX19="","",LOOKUP(AX19,'aux 1'!$A$12:$A$231,'aux 1'!$AP$12:$AP$231))</f>
        <v/>
      </c>
      <c r="AY40" s="182" t="str">
        <f>IF(AY19="","",LOOKUP(AY19,'aux 1'!$A$12:$A$231,'aux 1'!$AP$12:$AP$231))</f>
        <v/>
      </c>
      <c r="AZ40" s="182" t="str">
        <f>IF(AZ19="","",LOOKUP(AZ19,'aux 1'!$A$12:$A$231,'aux 1'!$AP$12:$AP$231))</f>
        <v/>
      </c>
      <c r="BA40" s="182" t="str">
        <f>IF(BA19="","",LOOKUP(BA19,'aux 1'!$A$12:$A$231,'aux 1'!$AP$12:$AP$231))</f>
        <v/>
      </c>
      <c r="BB40" s="182" t="str">
        <f>IF(BB19="","",LOOKUP(BB19,'aux 1'!$A$12:$A$231,'aux 1'!$AP$12:$AP$231))</f>
        <v/>
      </c>
      <c r="BC40" s="184" t="str">
        <f>IF(BC19="","",LOOKUP(BC19,'aux 1'!$A$12:$A$231,'aux 1'!$AP$12:$AP$231))</f>
        <v/>
      </c>
      <c r="BD40" s="184" t="str">
        <f>IF(BD19="","",LOOKUP(BD19,'aux 1'!$A$12:$A$231,'aux 1'!$AP$12:$AP$231))</f>
        <v/>
      </c>
      <c r="BE40" s="184" t="str">
        <f>IF(BE19="","",LOOKUP(BE19,'aux 1'!$A$12:$A$231,'aux 1'!$AP$12:$AP$231))</f>
        <v/>
      </c>
      <c r="BF40" s="184" t="str">
        <f>IF(BF19="","",LOOKUP(BF19,'aux 1'!$A$12:$A$231,'aux 1'!$AP$12:$AP$231))</f>
        <v/>
      </c>
      <c r="BG40" s="184" t="str">
        <f>IF(BG19="","",LOOKUP(BG19,'aux 1'!$A$12:$A$231,'aux 1'!$AP$12:$AP$231))</f>
        <v/>
      </c>
      <c r="BH40" s="182" t="str">
        <f>IF(BH19="","",LOOKUP(BH19,'aux 1'!$A$12:$A$231,'aux 1'!$AP$12:$AP$231))</f>
        <v/>
      </c>
      <c r="BI40" s="182" t="str">
        <f>IF(BI19="","",LOOKUP(BI19,'aux 1'!$A$12:$A$231,'aux 1'!$AP$12:$AP$231))</f>
        <v/>
      </c>
      <c r="BJ40" s="182" t="str">
        <f>IF(BJ19="","",LOOKUP(BJ19,'aux 1'!$A$12:$A$231,'aux 1'!$AP$12:$AP$231))</f>
        <v/>
      </c>
      <c r="BK40" s="182" t="str">
        <f>IF(BK19="","",LOOKUP(BK19,'aux 1'!$A$12:$A$231,'aux 1'!$AP$12:$AP$231))</f>
        <v/>
      </c>
      <c r="BL40" s="184" t="str">
        <f>IF(BL19="","",LOOKUP(BL19,'aux 1'!$A$12:$A$231,'aux 1'!$AP$12:$AP$231))</f>
        <v/>
      </c>
      <c r="BM40" s="184" t="str">
        <f>IF(BM19="","",LOOKUP(BM19,'aux 1'!$A$12:$A$231,'aux 1'!$AP$12:$AP$231))</f>
        <v/>
      </c>
      <c r="BN40" s="184" t="str">
        <f>IF(BN19="","",LOOKUP(BN19,'aux 1'!$A$12:$A$231,'aux 1'!$AP$12:$AP$231))</f>
        <v/>
      </c>
      <c r="BO40" s="184" t="str">
        <f>IF(BO19="","",LOOKUP(BO19,'aux 1'!$A$12:$A$231,'aux 1'!$AP$12:$AP$231))</f>
        <v/>
      </c>
      <c r="BP40" s="184" t="str">
        <f>IF(BP19="","",LOOKUP(BP19,'aux 1'!$A$12:$A$231,'aux 1'!$AP$12:$AP$231))</f>
        <v/>
      </c>
      <c r="BQ40" s="182" t="str">
        <f>IF(BQ19="","",LOOKUP(BQ19,'aux 1'!$A$12:$A$231,'aux 1'!$AP$12:$AP$231))</f>
        <v/>
      </c>
      <c r="BR40" s="182" t="str">
        <f>IF(BR19="","",LOOKUP(BR19,'aux 1'!$A$12:$A$231,'aux 1'!$AP$12:$AP$231))</f>
        <v/>
      </c>
      <c r="BS40" s="182" t="str">
        <f>IF(BS19="","",LOOKUP(BS19,'aux 1'!$A$12:$A$231,'aux 1'!$AP$12:$AP$231))</f>
        <v/>
      </c>
      <c r="BT40" s="182" t="str">
        <f>IF(BT19="","",LOOKUP(BT19,'aux 1'!$A$12:$A$231,'aux 1'!$AP$12:$AP$231))</f>
        <v/>
      </c>
      <c r="BU40" s="184" t="str">
        <f>IF(BU19="","",LOOKUP(BU19,'aux 1'!$A$12:$A$231,'aux 1'!$AP$12:$AP$231))</f>
        <v/>
      </c>
      <c r="BV40" s="184" t="str">
        <f>IF(BV19="","",LOOKUP(BV19,'aux 1'!$A$12:$A$231,'aux 1'!$AP$12:$AP$231))</f>
        <v/>
      </c>
      <c r="BW40" s="184" t="str">
        <f>IF(BW19="","",LOOKUP(BW19,'aux 1'!$A$12:$A$231,'aux 1'!$AP$12:$AP$231))</f>
        <v/>
      </c>
      <c r="BX40" s="184" t="str">
        <f>IF(BX19="","",LOOKUP(BX19,'aux 1'!$A$12:$A$231,'aux 1'!$AP$12:$AP$231))</f>
        <v/>
      </c>
      <c r="BY40" s="184" t="str">
        <f>IF(BY19="","",LOOKUP(BY19,'aux 1'!$A$12:$A$231,'aux 1'!$AP$12:$AP$231))</f>
        <v/>
      </c>
      <c r="BZ40" s="182" t="str">
        <f>IF(BZ19="","",LOOKUP(BZ19,'aux 1'!$A$12:$A$231,'aux 1'!$AP$12:$AP$231))</f>
        <v/>
      </c>
      <c r="CA40" s="182" t="str">
        <f>IF(CA19="","",LOOKUP(CA19,'aux 1'!$A$12:$A$231,'aux 1'!$AP$12:$AP$231))</f>
        <v/>
      </c>
      <c r="CB40" s="182" t="str">
        <f>IF(CB19="","",LOOKUP(CB19,'aux 1'!$A$12:$A$231,'aux 1'!$AP$12:$AP$231))</f>
        <v/>
      </c>
      <c r="CC40" s="182" t="str">
        <f>IF(CC19="","",LOOKUP(CC19,'aux 1'!$A$12:$A$231,'aux 1'!$AP$12:$AP$231))</f>
        <v/>
      </c>
      <c r="CD40" s="184" t="str">
        <f>IF(CD19="","",LOOKUP(CD19,'aux 1'!$A$12:$A$231,'aux 1'!$AP$12:$AP$231))</f>
        <v/>
      </c>
      <c r="CE40" s="184" t="str">
        <f>IF(CE19="","",LOOKUP(CE19,'aux 1'!$A$12:$A$231,'aux 1'!$AP$12:$AP$231))</f>
        <v/>
      </c>
      <c r="CF40" s="184" t="str">
        <f>IF(CF19="","",LOOKUP(CF19,'aux 1'!$A$12:$A$231,'aux 1'!$AP$12:$AP$231))</f>
        <v/>
      </c>
      <c r="CG40" s="184" t="str">
        <f>IF(CG19="","",LOOKUP(CG19,'aux 1'!$A$12:$A$231,'aux 1'!$AP$12:$AP$231))</f>
        <v/>
      </c>
      <c r="CH40" s="184" t="str">
        <f>IF(CH19="","",LOOKUP(CH19,'aux 1'!$A$12:$A$231,'aux 1'!$AP$12:$AP$231))</f>
        <v/>
      </c>
      <c r="CI40" s="182" t="str">
        <f>IF(CI19="","",LOOKUP(CI19,'aux 1'!$A$12:$A$231,'aux 1'!$AP$12:$AP$231))</f>
        <v/>
      </c>
      <c r="CJ40" s="182" t="str">
        <f>IF(CJ19="","",LOOKUP(CJ19,'aux 1'!$A$12:$A$231,'aux 1'!$AP$12:$AP$231))</f>
        <v/>
      </c>
      <c r="CK40" s="182" t="str">
        <f>IF(CK19="","",LOOKUP(CK19,'aux 1'!$A$12:$A$231,'aux 1'!$AP$12:$AP$231))</f>
        <v/>
      </c>
      <c r="CL40" s="182" t="str">
        <f>IF(CL19="","",LOOKUP(CL19,'aux 1'!$A$12:$A$231,'aux 1'!$AP$12:$AP$231))</f>
        <v/>
      </c>
      <c r="CM40" s="184" t="str">
        <f>IF(CM19="","",LOOKUP(CM19,'aux 1'!$A$12:$A$231,'aux 1'!$AP$12:$AP$231))</f>
        <v/>
      </c>
      <c r="CN40" s="184" t="str">
        <f>IF(CN19="","",LOOKUP(CN19,'aux 1'!$A$12:$A$231,'aux 1'!$AP$12:$AP$231))</f>
        <v/>
      </c>
      <c r="CO40" s="184" t="str">
        <f>IF(CO19="","",LOOKUP(CO19,'aux 1'!$A$12:$A$231,'aux 1'!$AP$12:$AP$231))</f>
        <v/>
      </c>
      <c r="CP40" s="184" t="str">
        <f>IF(CP19="","",LOOKUP(CP19,'aux 1'!$A$12:$A$231,'aux 1'!$AP$12:$AP$231))</f>
        <v/>
      </c>
      <c r="CQ40" s="184" t="str">
        <f>IF(CQ19="","",LOOKUP(CQ19,'aux 1'!$A$12:$A$231,'aux 1'!$AP$12:$AP$231))</f>
        <v/>
      </c>
      <c r="CR40" s="182" t="str">
        <f>IF(CR19="","",LOOKUP(CR19,'aux 1'!$A$12:$A$231,'aux 1'!$AP$12:$AP$231))</f>
        <v/>
      </c>
      <c r="CS40" s="182" t="str">
        <f>IF(CS19="","",LOOKUP(CS19,'aux 1'!$A$12:$A$231,'aux 1'!$AP$12:$AP$231))</f>
        <v/>
      </c>
      <c r="CT40" s="182" t="str">
        <f>IF(CT19="","",LOOKUP(CT19,'aux 1'!$A$12:$A$231,'aux 1'!$AP$12:$AP$231))</f>
        <v/>
      </c>
      <c r="CU40" s="182" t="str">
        <f>IF(CU19="","",LOOKUP(CU19,'aux 1'!$A$12:$A$231,'aux 1'!$AP$12:$AP$231))</f>
        <v/>
      </c>
      <c r="CV40" s="184" t="str">
        <f>IF(CV19="","",LOOKUP(CV19,'aux 1'!$A$12:$A$231,'aux 1'!$AP$12:$AP$231))</f>
        <v/>
      </c>
      <c r="CW40" s="184" t="str">
        <f>IF(CW19="","",LOOKUP(CW19,'aux 1'!$A$12:$A$231,'aux 1'!$AP$12:$AP$231))</f>
        <v/>
      </c>
      <c r="CX40" s="184" t="str">
        <f>IF(CX19="","",LOOKUP(CX19,'aux 1'!$A$12:$A$231,'aux 1'!$AP$12:$AP$231))</f>
        <v/>
      </c>
      <c r="CY40" s="184" t="str">
        <f>IF(CY19="","",LOOKUP(CY19,'aux 1'!$A$12:$A$231,'aux 1'!$AP$12:$AP$231))</f>
        <v/>
      </c>
      <c r="CZ40" s="184" t="str">
        <f>IF(CZ19="","",LOOKUP(CZ19,'aux 1'!$A$12:$A$231,'aux 1'!$AP$12:$AP$231))</f>
        <v/>
      </c>
      <c r="DA40" s="182" t="str">
        <f>IF(DA19="","",LOOKUP(DA19,'aux 1'!$A$12:$A$231,'aux 1'!$AP$12:$AP$231))</f>
        <v/>
      </c>
      <c r="DB40" s="182" t="str">
        <f>IF(DB19="","",LOOKUP(DB19,'aux 1'!$A$12:$A$231,'aux 1'!$AP$12:$AP$231))</f>
        <v/>
      </c>
      <c r="DC40" s="182" t="str">
        <f>IF(DC19="","",LOOKUP(DC19,'aux 1'!$A$12:$A$231,'aux 1'!$AP$12:$AP$231))</f>
        <v/>
      </c>
      <c r="DD40" s="182" t="str">
        <f>IF(DD19="","",LOOKUP(DD19,'aux 1'!$A$12:$A$231,'aux 1'!$AP$12:$AP$231))</f>
        <v/>
      </c>
      <c r="DE40" s="184" t="str">
        <f>IF(DE19="","",LOOKUP(DE19,'aux 1'!$A$12:$A$231,'aux 1'!$AP$12:$AP$231))</f>
        <v/>
      </c>
      <c r="DF40" s="184" t="str">
        <f>IF(DF19="","",LOOKUP(DF19,'aux 1'!$A$12:$A$231,'aux 1'!$AP$12:$AP$231))</f>
        <v/>
      </c>
      <c r="DG40" s="184" t="str">
        <f>IF(DG19="","",LOOKUP(DG19,'aux 1'!$A$12:$A$231,'aux 1'!$AP$12:$AP$231))</f>
        <v/>
      </c>
      <c r="DH40" s="184" t="str">
        <f>IF(DH19="","",LOOKUP(DH19,'aux 1'!$A$12:$A$231,'aux 1'!$AP$12:$AP$231))</f>
        <v/>
      </c>
      <c r="DI40" s="184" t="str">
        <f>IF(DI19="","",LOOKUP(DI19,'aux 1'!$A$12:$A$231,'aux 1'!$AP$12:$AP$231))</f>
        <v/>
      </c>
      <c r="DJ40" s="182" t="str">
        <f>IF(DJ19="","",LOOKUP(DJ19,'aux 1'!$A$12:$A$231,'aux 1'!$AP$12:$AP$231))</f>
        <v/>
      </c>
      <c r="DK40" s="182" t="str">
        <f>IF(DK19="","",LOOKUP(DK19,'aux 1'!$A$12:$A$231,'aux 1'!$AP$12:$AP$231))</f>
        <v/>
      </c>
      <c r="DL40" s="182" t="str">
        <f>IF(DL19="","",LOOKUP(DL19,'aux 1'!$A$12:$A$231,'aux 1'!$AP$12:$AP$231))</f>
        <v/>
      </c>
      <c r="DM40" s="182" t="str">
        <f>IF(DM19="","",LOOKUP(DM19,'aux 1'!$A$12:$A$231,'aux 1'!$AP$12:$AP$231))</f>
        <v/>
      </c>
      <c r="DN40" s="184" t="str">
        <f>IF(DN19="","",LOOKUP(DN19,'aux 1'!$A$12:$A$231,'aux 1'!$AP$12:$AP$231))</f>
        <v/>
      </c>
      <c r="DO40" s="184" t="str">
        <f>IF(DO19="","",LOOKUP(DO19,'aux 1'!$A$12:$A$231,'aux 1'!$AP$12:$AP$231))</f>
        <v/>
      </c>
      <c r="DP40" s="184" t="str">
        <f>IF(DP19="","",LOOKUP(DP19,'aux 1'!$A$12:$A$231,'aux 1'!$AP$12:$AP$231))</f>
        <v/>
      </c>
      <c r="DQ40" s="184" t="str">
        <f>IF(DQ19="","",LOOKUP(DQ19,'aux 1'!$A$12:$A$231,'aux 1'!$AP$12:$AP$231))</f>
        <v/>
      </c>
      <c r="DR40" s="184" t="str">
        <f>IF(DR19="","",LOOKUP(DR19,'aux 1'!$A$12:$A$231,'aux 1'!$AP$12:$AP$231))</f>
        <v/>
      </c>
      <c r="DS40" s="182" t="str">
        <f>IF(DS19="","",LOOKUP(DS19,'aux 1'!$A$12:$A$231,'aux 1'!$AP$12:$AP$231))</f>
        <v/>
      </c>
      <c r="DT40" s="182" t="str">
        <f>IF(DT19="","",LOOKUP(DT19,'aux 1'!$A$12:$A$231,'aux 1'!$AP$12:$AP$231))</f>
        <v/>
      </c>
      <c r="DU40" s="182" t="str">
        <f>IF(DU19="","",LOOKUP(DU19,'aux 1'!$A$12:$A$231,'aux 1'!$AP$12:$AP$231))</f>
        <v/>
      </c>
      <c r="DV40" s="182" t="str">
        <f>IF(DV19="","",LOOKUP(DV19,'aux 1'!$A$12:$A$231,'aux 1'!$AP$12:$AP$231))</f>
        <v/>
      </c>
      <c r="DW40" s="184" t="str">
        <f>IF(DW19="","",LOOKUP(DW19,'aux 1'!$A$12:$A$231,'aux 1'!$AP$12:$AP$231))</f>
        <v/>
      </c>
      <c r="DX40" s="184" t="str">
        <f>IF(DX19="","",LOOKUP(DX19,'aux 1'!$A$12:$A$231,'aux 1'!$AP$12:$AP$231))</f>
        <v/>
      </c>
      <c r="DY40" s="184" t="str">
        <f>IF(DY19="","",LOOKUP(DY19,'aux 1'!$A$12:$A$231,'aux 1'!$AP$12:$AP$231))</f>
        <v/>
      </c>
      <c r="DZ40" s="184" t="str">
        <f>IF(DZ19="","",LOOKUP(DZ19,'aux 1'!$A$12:$A$231,'aux 1'!$AP$12:$AP$231))</f>
        <v/>
      </c>
      <c r="EA40" s="184" t="str">
        <f>IF(EA19="","",LOOKUP(EA19,'aux 1'!$A$12:$A$231,'aux 1'!$AP$12:$AP$231))</f>
        <v/>
      </c>
      <c r="EB40" s="182" t="str">
        <f>IF(EB19="","",LOOKUP(EB19,'aux 1'!$A$12:$A$231,'aux 1'!$AP$12:$AP$231))</f>
        <v/>
      </c>
      <c r="EC40" s="182" t="str">
        <f>IF(EC19="","",LOOKUP(EC19,'aux 1'!$A$12:$A$231,'aux 1'!$AP$12:$AP$231))</f>
        <v/>
      </c>
      <c r="ED40" s="182" t="str">
        <f>IF(ED19="","",LOOKUP(ED19,'aux 1'!$A$12:$A$231,'aux 1'!$AP$12:$AP$231))</f>
        <v/>
      </c>
      <c r="EE40" s="182" t="str">
        <f>IF(EE19="","",LOOKUP(EE19,'aux 1'!$A$12:$A$231,'aux 1'!$AP$12:$AP$231))</f>
        <v/>
      </c>
      <c r="EF40" s="184" t="str">
        <f>IF(EF19="","",LOOKUP(EF19,'aux 1'!$A$12:$A$231,'aux 1'!$AP$12:$AP$231))</f>
        <v/>
      </c>
      <c r="EG40" s="184" t="str">
        <f>IF(EG19="","",LOOKUP(EG19,'aux 1'!$A$12:$A$231,'aux 1'!$AP$12:$AP$231))</f>
        <v/>
      </c>
      <c r="EH40" s="184" t="str">
        <f>IF(EH19="","",LOOKUP(EH19,'aux 1'!$A$12:$A$231,'aux 1'!$AP$12:$AP$231))</f>
        <v/>
      </c>
      <c r="EI40" s="184" t="str">
        <f>IF(EI19="","",LOOKUP(EI19,'aux 1'!$A$12:$A$231,'aux 1'!$AP$12:$AP$231))</f>
        <v/>
      </c>
      <c r="EJ40" s="184" t="str">
        <f>IF(EJ19="","",LOOKUP(EJ19,'aux 1'!$A$12:$A$231,'aux 1'!$AP$12:$AP$231))</f>
        <v/>
      </c>
      <c r="EK40" s="182" t="str">
        <f>IF(EK19="","",LOOKUP(EK19,'aux 1'!$A$12:$A$231,'aux 1'!$AP$12:$AP$231))</f>
        <v/>
      </c>
      <c r="EL40" s="182" t="str">
        <f>IF(EL19="","",LOOKUP(EL19,'aux 1'!$A$12:$A$231,'aux 1'!$AP$12:$AP$231))</f>
        <v/>
      </c>
      <c r="EM40" s="182" t="str">
        <f>IF(EM19="","",LOOKUP(EM19,'aux 1'!$A$12:$A$231,'aux 1'!$AP$12:$AP$231))</f>
        <v/>
      </c>
      <c r="EN40" s="182" t="str">
        <f>IF(EN19="","",LOOKUP(EN19,'aux 1'!$A$12:$A$231,'aux 1'!$AP$12:$AP$231))</f>
        <v/>
      </c>
      <c r="EO40" s="184" t="str">
        <f>IF(EO19="","",LOOKUP(EO19,'aux 1'!$A$12:$A$231,'aux 1'!$AP$12:$AP$231))</f>
        <v/>
      </c>
      <c r="EP40" s="184" t="str">
        <f>IF(EP19="","",LOOKUP(EP19,'aux 1'!$A$12:$A$231,'aux 1'!$AP$12:$AP$231))</f>
        <v/>
      </c>
      <c r="EQ40" s="184" t="str">
        <f>IF(EQ19="","",LOOKUP(EQ19,'aux 1'!$A$12:$A$231,'aux 1'!$AP$12:$AP$231))</f>
        <v/>
      </c>
      <c r="ER40" s="184" t="str">
        <f>IF(ER19="","",LOOKUP(ER19,'aux 1'!$A$12:$A$231,'aux 1'!$AP$12:$AP$231))</f>
        <v/>
      </c>
      <c r="ES40" s="184" t="str">
        <f>IF(ES19="","",LOOKUP(ES19,'aux 1'!$A$12:$A$231,'aux 1'!$AP$12:$AP$231))</f>
        <v/>
      </c>
      <c r="ET40" s="182" t="str">
        <f>IF(ET19="","",LOOKUP(ET19,'aux 1'!$A$12:$A$231,'aux 1'!$AP$12:$AP$231))</f>
        <v/>
      </c>
      <c r="EU40" s="182" t="str">
        <f>IF(EU19="","",LOOKUP(EU19,'aux 1'!$A$12:$A$231,'aux 1'!$AP$12:$AP$231))</f>
        <v/>
      </c>
      <c r="EV40" s="182" t="str">
        <f>IF(EV19="","",LOOKUP(EV19,'aux 1'!$A$12:$A$231,'aux 1'!$AP$12:$AP$231))</f>
        <v/>
      </c>
      <c r="EW40" s="182" t="str">
        <f>IF(EW19="","",LOOKUP(EW19,'aux 1'!$A$12:$A$231,'aux 1'!$AP$12:$AP$231))</f>
        <v/>
      </c>
      <c r="EX40" s="184" t="str">
        <f>IF(EX19="","",LOOKUP(EX19,'aux 1'!$A$12:$A$231,'aux 1'!$AP$12:$AP$231))</f>
        <v/>
      </c>
      <c r="EY40" s="184" t="str">
        <f>IF(EY19="","",LOOKUP(EY19,'aux 1'!$A$12:$A$231,'aux 1'!$AP$12:$AP$231))</f>
        <v/>
      </c>
      <c r="EZ40" s="184" t="str">
        <f>IF(EZ19="","",LOOKUP(EZ19,'aux 1'!$A$12:$A$231,'aux 1'!$AP$12:$AP$231))</f>
        <v/>
      </c>
      <c r="FA40" s="184" t="str">
        <f>IF(FA19="","",LOOKUP(FA19,'aux 1'!$A$12:$A$231,'aux 1'!$AP$12:$AP$231))</f>
        <v/>
      </c>
      <c r="FB40" s="184" t="str">
        <f>IF(FB19="","",LOOKUP(FB19,'aux 1'!$A$12:$A$231,'aux 1'!$AP$12:$AP$231))</f>
        <v/>
      </c>
      <c r="FC40" s="182" t="str">
        <f>IF(FC19="","",LOOKUP(FC19,'aux 1'!$A$12:$A$231,'aux 1'!$AP$12:$AP$231))</f>
        <v/>
      </c>
      <c r="FD40" s="182" t="str">
        <f>IF(FD19="","",LOOKUP(FD19,'aux 1'!$A$12:$A$231,'aux 1'!$AP$12:$AP$231))</f>
        <v/>
      </c>
      <c r="FE40" s="182" t="str">
        <f>IF(FE19="","",LOOKUP(FE19,'aux 1'!$A$12:$A$231,'aux 1'!$AP$12:$AP$231))</f>
        <v/>
      </c>
      <c r="FF40" s="182" t="str">
        <f>IF(FF19="","",LOOKUP(FF19,'aux 1'!$A$12:$A$231,'aux 1'!$AP$12:$AP$231))</f>
        <v/>
      </c>
      <c r="FG40" s="184" t="str">
        <f>IF(FG19="","",LOOKUP(FG19,'aux 1'!$A$12:$A$231,'aux 1'!$AP$12:$AP$231))</f>
        <v/>
      </c>
      <c r="FH40" s="184" t="str">
        <f>IF(FH19="","",LOOKUP(FH19,'aux 1'!$A$12:$A$231,'aux 1'!$AP$12:$AP$231))</f>
        <v/>
      </c>
      <c r="FI40" s="184" t="str">
        <f>IF(FI19="","",LOOKUP(FI19,'aux 1'!$A$12:$A$231,'aux 1'!$AP$12:$AP$231))</f>
        <v/>
      </c>
      <c r="FJ40" s="184" t="str">
        <f>IF(FJ19="","",LOOKUP(FJ19,'aux 1'!$A$12:$A$231,'aux 1'!$AP$12:$AP$231))</f>
        <v/>
      </c>
      <c r="FK40" s="184" t="str">
        <f>IF(FK19="","",LOOKUP(FK19,'aux 1'!$A$12:$A$231,'aux 1'!$AP$12:$AP$231))</f>
        <v/>
      </c>
      <c r="FL40" s="182" t="str">
        <f>IF(FL19="","",LOOKUP(FL19,'aux 1'!$A$12:$A$231,'aux 1'!$AP$12:$AP$231))</f>
        <v/>
      </c>
      <c r="FM40" s="182" t="str">
        <f>IF(FM19="","",LOOKUP(FM19,'aux 1'!$A$12:$A$231,'aux 1'!$AP$12:$AP$231))</f>
        <v/>
      </c>
      <c r="FN40" s="182" t="str">
        <f>IF(FN19="","",LOOKUP(FN19,'aux 1'!$A$12:$A$231,'aux 1'!$AP$12:$AP$231))</f>
        <v/>
      </c>
      <c r="FO40" s="182" t="str">
        <f>IF(FO19="","",LOOKUP(FO19,'aux 1'!$A$12:$A$231,'aux 1'!$AP$12:$AP$231))</f>
        <v/>
      </c>
      <c r="FP40" s="184" t="str">
        <f>IF(FP19="","",LOOKUP(FP19,'aux 1'!$A$12:$A$231,'aux 1'!$AP$12:$AP$231))</f>
        <v/>
      </c>
      <c r="FQ40" s="184" t="str">
        <f>IF(FQ19="","",LOOKUP(FQ19,'aux 1'!$A$12:$A$231,'aux 1'!$AP$12:$AP$231))</f>
        <v/>
      </c>
      <c r="FR40" s="184" t="str">
        <f>IF(FR19="","",LOOKUP(FR19,'aux 1'!$A$12:$A$231,'aux 1'!$AP$12:$AP$231))</f>
        <v/>
      </c>
      <c r="FS40" s="184" t="str">
        <f>IF(FS19="","",LOOKUP(FS19,'aux 1'!$A$12:$A$231,'aux 1'!$AP$12:$AP$231))</f>
        <v/>
      </c>
      <c r="FT40" s="184" t="str">
        <f>IF(FT19="","",LOOKUP(FT19,'aux 1'!$A$12:$A$231,'aux 1'!$AP$12:$AP$231))</f>
        <v/>
      </c>
      <c r="FU40" s="182" t="str">
        <f>IF(FU19="","",LOOKUP(FU19,'aux 1'!$A$12:$A$231,'aux 1'!$AP$12:$AP$231))</f>
        <v/>
      </c>
      <c r="FV40" s="182" t="str">
        <f>IF(FV19="","",LOOKUP(FV19,'aux 1'!$A$12:$A$231,'aux 1'!$AP$12:$AP$231))</f>
        <v/>
      </c>
      <c r="FW40" s="182" t="str">
        <f>IF(FW19="","",LOOKUP(FW19,'aux 1'!$A$12:$A$231,'aux 1'!$AP$12:$AP$231))</f>
        <v/>
      </c>
      <c r="FX40" s="182" t="str">
        <f>IF(FX19="","",LOOKUP(FX19,'aux 1'!$A$12:$A$231,'aux 1'!$AP$12:$AP$231))</f>
        <v/>
      </c>
      <c r="FY40" s="184" t="str">
        <f>IF(FY19="","",LOOKUP(FY19,'aux 1'!$A$12:$A$231,'aux 1'!$AP$12:$AP$231))</f>
        <v/>
      </c>
      <c r="FZ40" s="184" t="str">
        <f>IF(FZ19="","",LOOKUP(FZ19,'aux 1'!$A$12:$A$231,'aux 1'!$AP$12:$AP$231))</f>
        <v/>
      </c>
      <c r="GA40" s="184" t="str">
        <f>IF(GA19="","",LOOKUP(GA19,'aux 1'!$A$12:$A$231,'aux 1'!$AP$12:$AP$231))</f>
        <v/>
      </c>
      <c r="GB40" s="184" t="str">
        <f>IF(GB19="","",LOOKUP(GB19,'aux 1'!$A$12:$A$231,'aux 1'!$AP$12:$AP$231))</f>
        <v/>
      </c>
      <c r="GC40" s="184" t="str">
        <f>IF(GC19="","",LOOKUP(GC19,'aux 1'!$A$12:$A$231,'aux 1'!$AP$12:$AP$231))</f>
        <v/>
      </c>
      <c r="GD40" s="182" t="str">
        <f>IF(GD19="","",LOOKUP(GD19,'aux 1'!$A$12:$A$231,'aux 1'!$AP$12:$AP$231))</f>
        <v/>
      </c>
      <c r="GE40" s="182" t="str">
        <f>IF(GE19="","",LOOKUP(GE19,'aux 1'!$A$12:$A$231,'aux 1'!$AP$12:$AP$231))</f>
        <v/>
      </c>
      <c r="GF40" s="182" t="str">
        <f>IF(GF19="","",LOOKUP(GF19,'aux 1'!$A$12:$A$231,'aux 1'!$AP$12:$AP$231))</f>
        <v/>
      </c>
      <c r="GG40" s="182" t="str">
        <f>IF(GG19="","",LOOKUP(GG19,'aux 1'!$A$12:$A$231,'aux 1'!$AP$12:$AP$231))</f>
        <v/>
      </c>
      <c r="GH40" s="184" t="str">
        <f>IF(GH19="","",LOOKUP(GH19,'aux 1'!$A$12:$A$231,'aux 1'!$AP$12:$AP$231))</f>
        <v/>
      </c>
      <c r="GI40" s="184" t="str">
        <f>IF(GI19="","",LOOKUP(GI19,'aux 1'!$A$12:$A$231,'aux 1'!$AP$12:$AP$231))</f>
        <v/>
      </c>
      <c r="GJ40" s="184" t="str">
        <f>IF(GJ19="","",LOOKUP(GJ19,'aux 1'!$A$12:$A$231,'aux 1'!$AP$12:$AP$231))</f>
        <v/>
      </c>
      <c r="GK40" s="184" t="str">
        <f>IF(GK19="","",LOOKUP(GK19,'aux 1'!$A$12:$A$231,'aux 1'!$AP$12:$AP$231))</f>
        <v/>
      </c>
      <c r="GL40" s="184" t="str">
        <f>IF(GL19="","",LOOKUP(GL19,'aux 1'!$A$12:$A$231,'aux 1'!$AP$12:$AP$231))</f>
        <v/>
      </c>
      <c r="GM40" s="182" t="str">
        <f>IF(GM19="","",LOOKUP(GM19,'aux 1'!$A$12:$A$231,'aux 1'!$AP$12:$AP$231))</f>
        <v/>
      </c>
      <c r="GN40" s="182" t="str">
        <f>IF(GN19="","",LOOKUP(GN19,'aux 1'!$A$12:$A$231,'aux 1'!$AP$12:$AP$231))</f>
        <v/>
      </c>
      <c r="GO40" s="182" t="str">
        <f>IF(GO19="","",LOOKUP(GO19,'aux 1'!$A$12:$A$231,'aux 1'!$AP$12:$AP$231))</f>
        <v/>
      </c>
      <c r="GP40" s="182" t="str">
        <f>IF(GP19="","",LOOKUP(GP19,'aux 1'!$A$12:$A$231,'aux 1'!$AP$12:$AP$231))</f>
        <v/>
      </c>
      <c r="GQ40" s="184" t="str">
        <f>IF(GQ19="","",LOOKUP(GQ19,'aux 1'!$A$12:$A$231,'aux 1'!$AP$12:$AP$231))</f>
        <v/>
      </c>
      <c r="GR40" s="184" t="str">
        <f>IF(GR19="","",LOOKUP(GR19,'aux 1'!$A$12:$A$231,'aux 1'!$AP$12:$AP$231))</f>
        <v/>
      </c>
      <c r="GS40" s="184" t="str">
        <f>IF(GS19="","",LOOKUP(GS19,'aux 1'!$A$12:$A$231,'aux 1'!$AP$12:$AP$231))</f>
        <v/>
      </c>
      <c r="GT40" s="184" t="str">
        <f>IF(GT19="","",LOOKUP(GT19,'aux 1'!$A$12:$A$231,'aux 1'!$AP$12:$AP$231))</f>
        <v/>
      </c>
      <c r="GU40" s="184" t="str">
        <f>IF(GU19="","",LOOKUP(GU19,'aux 1'!$A$12:$A$231,'aux 1'!$AP$12:$AP$231))</f>
        <v/>
      </c>
      <c r="GV40" s="182" t="str">
        <f>IF(GV19="","",LOOKUP(GV19,'aux 1'!$A$12:$A$231,'aux 1'!$AP$12:$AP$231))</f>
        <v/>
      </c>
      <c r="GW40" s="182" t="str">
        <f>IF(GW19="","",LOOKUP(GW19,'aux 1'!$A$12:$A$231,'aux 1'!$AP$12:$AP$231))</f>
        <v/>
      </c>
      <c r="GX40" s="182" t="str">
        <f>IF(GX19="","",LOOKUP(GX19,'aux 1'!$A$12:$A$231,'aux 1'!$AP$12:$AP$231))</f>
        <v/>
      </c>
      <c r="GY40" s="182" t="str">
        <f>IF(GY19="","",LOOKUP(GY19,'aux 1'!$A$12:$A$231,'aux 1'!$AP$12:$AP$231))</f>
        <v/>
      </c>
      <c r="GZ40" s="184" t="str">
        <f>IF(GZ19="","",LOOKUP(GZ19,'aux 1'!$A$12:$A$231,'aux 1'!$AP$12:$AP$231))</f>
        <v/>
      </c>
      <c r="HA40" s="184" t="str">
        <f>IF(HA19="","",LOOKUP(HA19,'aux 1'!$A$12:$A$231,'aux 1'!$AP$12:$AP$231))</f>
        <v/>
      </c>
      <c r="HB40" s="184" t="str">
        <f>IF(HB19="","",LOOKUP(HB19,'aux 1'!$A$12:$A$231,'aux 1'!$AP$12:$AP$231))</f>
        <v/>
      </c>
      <c r="HC40" s="184" t="str">
        <f>IF(HC19="","",LOOKUP(HC19,'aux 1'!$A$12:$A$231,'aux 1'!$AP$12:$AP$231))</f>
        <v/>
      </c>
      <c r="HD40" s="184" t="str">
        <f>IF(HD19="","",LOOKUP(HD19,'aux 1'!$A$12:$A$231,'aux 1'!$AP$12:$AP$231))</f>
        <v/>
      </c>
      <c r="HE40" s="182" t="str">
        <f>IF(HE19="","",LOOKUP(HE19,'aux 1'!$A$12:$A$231,'aux 1'!$AP$12:$AP$231))</f>
        <v/>
      </c>
      <c r="HF40" s="182" t="str">
        <f>IF(HF19="","",LOOKUP(HF19,'aux 1'!$A$12:$A$231,'aux 1'!$AP$12:$AP$231))</f>
        <v/>
      </c>
      <c r="HG40" s="182" t="str">
        <f>IF(HG19="","",LOOKUP(HG19,'aux 1'!$A$12:$A$231,'aux 1'!$AP$12:$AP$231))</f>
        <v/>
      </c>
      <c r="HH40" s="182" t="str">
        <f>IF(HH19="","",LOOKUP(HH19,'aux 1'!$A$12:$A$231,'aux 1'!$AP$12:$AP$231))</f>
        <v/>
      </c>
      <c r="HI40" s="184" t="str">
        <f>IF(HI19="","",LOOKUP(HI19,'aux 1'!$A$12:$A$231,'aux 1'!$AP$12:$AP$231))</f>
        <v/>
      </c>
      <c r="HJ40" s="184" t="str">
        <f>IF(HJ19="","",LOOKUP(HJ19,'aux 1'!$A$12:$A$231,'aux 1'!$AP$12:$AP$231))</f>
        <v/>
      </c>
      <c r="HK40" s="184" t="str">
        <f>IF(HK19="","",LOOKUP(HK19,'aux 1'!$A$12:$A$231,'aux 1'!$AP$12:$AP$231))</f>
        <v/>
      </c>
      <c r="HL40" s="184" t="str">
        <f>IF(HL19="","",LOOKUP(HL19,'aux 1'!$A$12:$A$231,'aux 1'!$AP$12:$AP$231))</f>
        <v/>
      </c>
      <c r="HM40" s="184" t="str">
        <f>IF(HM19="","",LOOKUP(HM19,'aux 1'!$A$12:$A$231,'aux 1'!$AP$12:$AP$231))</f>
        <v/>
      </c>
      <c r="HN40" s="182" t="str">
        <f>IF(HN19="","",LOOKUP(HN19,'aux 1'!$A$12:$A$231,'aux 1'!$AP$12:$AP$231))</f>
        <v/>
      </c>
      <c r="HO40" s="182" t="str">
        <f>IF(HO19="","",LOOKUP(HO19,'aux 1'!$A$12:$A$231,'aux 1'!$AP$12:$AP$231))</f>
        <v/>
      </c>
      <c r="HP40" s="182" t="str">
        <f>IF(HP19="","",LOOKUP(HP19,'aux 1'!$A$12:$A$231,'aux 1'!$AP$12:$AP$231))</f>
        <v/>
      </c>
      <c r="HQ40" s="182" t="str">
        <f>IF(HQ19="","",LOOKUP(HQ19,'aux 1'!$A$12:$A$231,'aux 1'!$AP$12:$AP$231))</f>
        <v/>
      </c>
      <c r="HR40" s="184" t="str">
        <f>IF(HR19="","",LOOKUP(HR19,'aux 1'!$A$12:$A$231,'aux 1'!$AP$12:$AP$231))</f>
        <v/>
      </c>
      <c r="HS40" s="184" t="str">
        <f>IF(HS19="","",LOOKUP(HS19,'aux 1'!$A$12:$A$231,'aux 1'!$AP$12:$AP$231))</f>
        <v/>
      </c>
      <c r="HT40" s="184" t="str">
        <f>IF(HT19="","",LOOKUP(HT19,'aux 1'!$A$12:$A$231,'aux 1'!$AP$12:$AP$231))</f>
        <v/>
      </c>
      <c r="HU40" s="184" t="str">
        <f>IF(HU19="","",LOOKUP(HU19,'aux 1'!$A$12:$A$231,'aux 1'!$AP$12:$AP$231))</f>
        <v/>
      </c>
      <c r="HV40" s="184" t="str">
        <f>IF(HV19="","",LOOKUP(HV19,'aux 1'!$A$12:$A$231,'aux 1'!$AP$12:$AP$231))</f>
        <v/>
      </c>
    </row>
    <row r="41" spans="10:230" x14ac:dyDescent="0.25">
      <c r="J41" s="190">
        <f t="shared" si="94"/>
        <v>19</v>
      </c>
      <c r="K41" s="190" t="str">
        <f t="shared" si="95"/>
        <v>-</v>
      </c>
      <c r="L41" s="190">
        <f t="shared" si="93"/>
        <v>20</v>
      </c>
      <c r="M41" s="196" t="str">
        <f t="shared" si="96"/>
        <v/>
      </c>
      <c r="N41" s="196" t="str">
        <f t="shared" si="97"/>
        <v/>
      </c>
      <c r="O41" s="196" t="str">
        <f t="shared" si="98"/>
        <v/>
      </c>
      <c r="P41" s="196" t="str">
        <f t="shared" si="99"/>
        <v/>
      </c>
      <c r="Q41" s="196" t="str">
        <f t="shared" si="100"/>
        <v/>
      </c>
      <c r="W41" s="178">
        <f t="shared" si="101"/>
        <v>13</v>
      </c>
      <c r="X41" s="182" t="str">
        <f>IF(X20="","",LOOKUP(X20,'aux 1'!$A$12:$A$231,'aux 1'!$AP$12:$AP$231))</f>
        <v/>
      </c>
      <c r="Y41" s="182" t="str">
        <f>IF(Y20="","",LOOKUP(Y20,'aux 1'!$A$12:$A$231,'aux 1'!$AP$12:$AP$231))</f>
        <v/>
      </c>
      <c r="Z41" s="182" t="str">
        <f>IF(Z20="","",LOOKUP(Z20,'aux 1'!$A$12:$A$231,'aux 1'!$AP$12:$AP$231))</f>
        <v/>
      </c>
      <c r="AA41" s="182" t="str">
        <f>IF(AA20="","",LOOKUP(AA20,'aux 1'!$A$12:$A$231,'aux 1'!$AP$12:$AP$231))</f>
        <v/>
      </c>
      <c r="AB41" s="184" t="str">
        <f>IF(AB20="","",LOOKUP(AB20,'aux 1'!$A$12:$A$231,'aux 1'!$AP$12:$AP$231))</f>
        <v/>
      </c>
      <c r="AC41" s="184" t="str">
        <f>IF(AC20="","",LOOKUP(AC20,'aux 1'!$A$12:$A$231,'aux 1'!$AP$12:$AP$231))</f>
        <v/>
      </c>
      <c r="AD41" s="184" t="str">
        <f>IF(AD20="","",LOOKUP(AD20,'aux 1'!$A$12:$A$231,'aux 1'!$AP$12:$AP$231))</f>
        <v/>
      </c>
      <c r="AE41" s="184" t="str">
        <f>IF(AE20="","",LOOKUP(AE20,'aux 1'!$A$12:$A$231,'aux 1'!$AP$12:$AP$231))</f>
        <v/>
      </c>
      <c r="AF41" s="184" t="str">
        <f>IF(AF20="","",LOOKUP(AF20,'aux 1'!$A$12:$A$231,'aux 1'!$AP$12:$AP$231))</f>
        <v/>
      </c>
      <c r="AG41" s="182" t="str">
        <f>IF(AG20="","",LOOKUP(AG20,'aux 1'!$A$12:$A$231,'aux 1'!$AP$12:$AP$231))</f>
        <v/>
      </c>
      <c r="AH41" s="182" t="str">
        <f>IF(AH20="","",LOOKUP(AH20,'aux 1'!$A$12:$A$231,'aux 1'!$AP$12:$AP$231))</f>
        <v/>
      </c>
      <c r="AI41" s="182" t="str">
        <f>IF(AI20="","",LOOKUP(AI20,'aux 1'!$A$12:$A$231,'aux 1'!$AP$12:$AP$231))</f>
        <v/>
      </c>
      <c r="AJ41" s="182" t="str">
        <f>IF(AJ20="","",LOOKUP(AJ20,'aux 1'!$A$12:$A$231,'aux 1'!$AP$12:$AP$231))</f>
        <v/>
      </c>
      <c r="AK41" s="184" t="str">
        <f>IF(AK20="","",LOOKUP(AK20,'aux 1'!$A$12:$A$231,'aux 1'!$AP$12:$AP$231))</f>
        <v/>
      </c>
      <c r="AL41" s="184" t="str">
        <f>IF(AL20="","",LOOKUP(AL20,'aux 1'!$A$12:$A$231,'aux 1'!$AP$12:$AP$231))</f>
        <v/>
      </c>
      <c r="AM41" s="184" t="str">
        <f>IF(AM20="","",LOOKUP(AM20,'aux 1'!$A$12:$A$231,'aux 1'!$AP$12:$AP$231))</f>
        <v/>
      </c>
      <c r="AN41" s="184" t="str">
        <f>IF(AN20="","",LOOKUP(AN20,'aux 1'!$A$12:$A$231,'aux 1'!$AP$12:$AP$231))</f>
        <v/>
      </c>
      <c r="AO41" s="184" t="str">
        <f>IF(AO20="","",LOOKUP(AO20,'aux 1'!$A$12:$A$231,'aux 1'!$AP$12:$AP$231))</f>
        <v/>
      </c>
      <c r="AP41" s="182" t="str">
        <f>IF(AP20="","",LOOKUP(AP20,'aux 1'!$A$12:$A$231,'aux 1'!$AP$12:$AP$231))</f>
        <v/>
      </c>
      <c r="AQ41" s="182" t="str">
        <f>IF(AQ20="","",LOOKUP(AQ20,'aux 1'!$A$12:$A$231,'aux 1'!$AP$12:$AP$231))</f>
        <v/>
      </c>
      <c r="AR41" s="182" t="str">
        <f>IF(AR20="","",LOOKUP(AR20,'aux 1'!$A$12:$A$231,'aux 1'!$AP$12:$AP$231))</f>
        <v/>
      </c>
      <c r="AS41" s="182" t="str">
        <f>IF(AS20="","",LOOKUP(AS20,'aux 1'!$A$12:$A$231,'aux 1'!$AP$12:$AP$231))</f>
        <v/>
      </c>
      <c r="AT41" s="184" t="str">
        <f>IF(AT20="","",LOOKUP(AT20,'aux 1'!$A$12:$A$231,'aux 1'!$AP$12:$AP$231))</f>
        <v/>
      </c>
      <c r="AU41" s="184" t="str">
        <f>IF(AU20="","",LOOKUP(AU20,'aux 1'!$A$12:$A$231,'aux 1'!$AP$12:$AP$231))</f>
        <v/>
      </c>
      <c r="AV41" s="184" t="str">
        <f>IF(AV20="","",LOOKUP(AV20,'aux 1'!$A$12:$A$231,'aux 1'!$AP$12:$AP$231))</f>
        <v/>
      </c>
      <c r="AW41" s="184" t="str">
        <f>IF(AW20="","",LOOKUP(AW20,'aux 1'!$A$12:$A$231,'aux 1'!$AP$12:$AP$231))</f>
        <v/>
      </c>
      <c r="AX41" s="184" t="str">
        <f>IF(AX20="","",LOOKUP(AX20,'aux 1'!$A$12:$A$231,'aux 1'!$AP$12:$AP$231))</f>
        <v/>
      </c>
      <c r="AY41" s="182" t="str">
        <f>IF(AY20="","",LOOKUP(AY20,'aux 1'!$A$12:$A$231,'aux 1'!$AP$12:$AP$231))</f>
        <v/>
      </c>
      <c r="AZ41" s="182" t="str">
        <f>IF(AZ20="","",LOOKUP(AZ20,'aux 1'!$A$12:$A$231,'aux 1'!$AP$12:$AP$231))</f>
        <v/>
      </c>
      <c r="BA41" s="182" t="str">
        <f>IF(BA20="","",LOOKUP(BA20,'aux 1'!$A$12:$A$231,'aux 1'!$AP$12:$AP$231))</f>
        <v/>
      </c>
      <c r="BB41" s="182" t="str">
        <f>IF(BB20="","",LOOKUP(BB20,'aux 1'!$A$12:$A$231,'aux 1'!$AP$12:$AP$231))</f>
        <v/>
      </c>
      <c r="BC41" s="184" t="str">
        <f>IF(BC20="","",LOOKUP(BC20,'aux 1'!$A$12:$A$231,'aux 1'!$AP$12:$AP$231))</f>
        <v/>
      </c>
      <c r="BD41" s="184" t="str">
        <f>IF(BD20="","",LOOKUP(BD20,'aux 1'!$A$12:$A$231,'aux 1'!$AP$12:$AP$231))</f>
        <v/>
      </c>
      <c r="BE41" s="184" t="str">
        <f>IF(BE20="","",LOOKUP(BE20,'aux 1'!$A$12:$A$231,'aux 1'!$AP$12:$AP$231))</f>
        <v/>
      </c>
      <c r="BF41" s="184" t="str">
        <f>IF(BF20="","",LOOKUP(BF20,'aux 1'!$A$12:$A$231,'aux 1'!$AP$12:$AP$231))</f>
        <v/>
      </c>
      <c r="BG41" s="184" t="str">
        <f>IF(BG20="","",LOOKUP(BG20,'aux 1'!$A$12:$A$231,'aux 1'!$AP$12:$AP$231))</f>
        <v/>
      </c>
      <c r="BH41" s="182" t="str">
        <f>IF(BH20="","",LOOKUP(BH20,'aux 1'!$A$12:$A$231,'aux 1'!$AP$12:$AP$231))</f>
        <v/>
      </c>
      <c r="BI41" s="182" t="str">
        <f>IF(BI20="","",LOOKUP(BI20,'aux 1'!$A$12:$A$231,'aux 1'!$AP$12:$AP$231))</f>
        <v/>
      </c>
      <c r="BJ41" s="182" t="str">
        <f>IF(BJ20="","",LOOKUP(BJ20,'aux 1'!$A$12:$A$231,'aux 1'!$AP$12:$AP$231))</f>
        <v/>
      </c>
      <c r="BK41" s="182" t="str">
        <f>IF(BK20="","",LOOKUP(BK20,'aux 1'!$A$12:$A$231,'aux 1'!$AP$12:$AP$231))</f>
        <v/>
      </c>
      <c r="BL41" s="184" t="str">
        <f>IF(BL20="","",LOOKUP(BL20,'aux 1'!$A$12:$A$231,'aux 1'!$AP$12:$AP$231))</f>
        <v/>
      </c>
      <c r="BM41" s="184" t="str">
        <f>IF(BM20="","",LOOKUP(BM20,'aux 1'!$A$12:$A$231,'aux 1'!$AP$12:$AP$231))</f>
        <v/>
      </c>
      <c r="BN41" s="184" t="str">
        <f>IF(BN20="","",LOOKUP(BN20,'aux 1'!$A$12:$A$231,'aux 1'!$AP$12:$AP$231))</f>
        <v/>
      </c>
      <c r="BO41" s="184" t="str">
        <f>IF(BO20="","",LOOKUP(BO20,'aux 1'!$A$12:$A$231,'aux 1'!$AP$12:$AP$231))</f>
        <v/>
      </c>
      <c r="BP41" s="184" t="str">
        <f>IF(BP20="","",LOOKUP(BP20,'aux 1'!$A$12:$A$231,'aux 1'!$AP$12:$AP$231))</f>
        <v/>
      </c>
      <c r="BQ41" s="182" t="str">
        <f>IF(BQ20="","",LOOKUP(BQ20,'aux 1'!$A$12:$A$231,'aux 1'!$AP$12:$AP$231))</f>
        <v/>
      </c>
      <c r="BR41" s="182" t="str">
        <f>IF(BR20="","",LOOKUP(BR20,'aux 1'!$A$12:$A$231,'aux 1'!$AP$12:$AP$231))</f>
        <v/>
      </c>
      <c r="BS41" s="182" t="str">
        <f>IF(BS20="","",LOOKUP(BS20,'aux 1'!$A$12:$A$231,'aux 1'!$AP$12:$AP$231))</f>
        <v/>
      </c>
      <c r="BT41" s="182" t="str">
        <f>IF(BT20="","",LOOKUP(BT20,'aux 1'!$A$12:$A$231,'aux 1'!$AP$12:$AP$231))</f>
        <v/>
      </c>
      <c r="BU41" s="184" t="str">
        <f>IF(BU20="","",LOOKUP(BU20,'aux 1'!$A$12:$A$231,'aux 1'!$AP$12:$AP$231))</f>
        <v/>
      </c>
      <c r="BV41" s="184" t="str">
        <f>IF(BV20="","",LOOKUP(BV20,'aux 1'!$A$12:$A$231,'aux 1'!$AP$12:$AP$231))</f>
        <v/>
      </c>
      <c r="BW41" s="184" t="str">
        <f>IF(BW20="","",LOOKUP(BW20,'aux 1'!$A$12:$A$231,'aux 1'!$AP$12:$AP$231))</f>
        <v/>
      </c>
      <c r="BX41" s="184" t="str">
        <f>IF(BX20="","",LOOKUP(BX20,'aux 1'!$A$12:$A$231,'aux 1'!$AP$12:$AP$231))</f>
        <v/>
      </c>
      <c r="BY41" s="184" t="str">
        <f>IF(BY20="","",LOOKUP(BY20,'aux 1'!$A$12:$A$231,'aux 1'!$AP$12:$AP$231))</f>
        <v/>
      </c>
      <c r="BZ41" s="182" t="str">
        <f>IF(BZ20="","",LOOKUP(BZ20,'aux 1'!$A$12:$A$231,'aux 1'!$AP$12:$AP$231))</f>
        <v/>
      </c>
      <c r="CA41" s="182" t="str">
        <f>IF(CA20="","",LOOKUP(CA20,'aux 1'!$A$12:$A$231,'aux 1'!$AP$12:$AP$231))</f>
        <v/>
      </c>
      <c r="CB41" s="182" t="str">
        <f>IF(CB20="","",LOOKUP(CB20,'aux 1'!$A$12:$A$231,'aux 1'!$AP$12:$AP$231))</f>
        <v/>
      </c>
      <c r="CC41" s="182" t="str">
        <f>IF(CC20="","",LOOKUP(CC20,'aux 1'!$A$12:$A$231,'aux 1'!$AP$12:$AP$231))</f>
        <v/>
      </c>
      <c r="CD41" s="184" t="str">
        <f>IF(CD20="","",LOOKUP(CD20,'aux 1'!$A$12:$A$231,'aux 1'!$AP$12:$AP$231))</f>
        <v/>
      </c>
      <c r="CE41" s="184" t="str">
        <f>IF(CE20="","",LOOKUP(CE20,'aux 1'!$A$12:$A$231,'aux 1'!$AP$12:$AP$231))</f>
        <v/>
      </c>
      <c r="CF41" s="184" t="str">
        <f>IF(CF20="","",LOOKUP(CF20,'aux 1'!$A$12:$A$231,'aux 1'!$AP$12:$AP$231))</f>
        <v/>
      </c>
      <c r="CG41" s="184" t="str">
        <f>IF(CG20="","",LOOKUP(CG20,'aux 1'!$A$12:$A$231,'aux 1'!$AP$12:$AP$231))</f>
        <v/>
      </c>
      <c r="CH41" s="184" t="str">
        <f>IF(CH20="","",LOOKUP(CH20,'aux 1'!$A$12:$A$231,'aux 1'!$AP$12:$AP$231))</f>
        <v/>
      </c>
      <c r="CI41" s="182" t="str">
        <f>IF(CI20="","",LOOKUP(CI20,'aux 1'!$A$12:$A$231,'aux 1'!$AP$12:$AP$231))</f>
        <v/>
      </c>
      <c r="CJ41" s="182" t="str">
        <f>IF(CJ20="","",LOOKUP(CJ20,'aux 1'!$A$12:$A$231,'aux 1'!$AP$12:$AP$231))</f>
        <v/>
      </c>
      <c r="CK41" s="182" t="str">
        <f>IF(CK20="","",LOOKUP(CK20,'aux 1'!$A$12:$A$231,'aux 1'!$AP$12:$AP$231))</f>
        <v/>
      </c>
      <c r="CL41" s="182" t="str">
        <f>IF(CL20="","",LOOKUP(CL20,'aux 1'!$A$12:$A$231,'aux 1'!$AP$12:$AP$231))</f>
        <v/>
      </c>
      <c r="CM41" s="184" t="str">
        <f>IF(CM20="","",LOOKUP(CM20,'aux 1'!$A$12:$A$231,'aux 1'!$AP$12:$AP$231))</f>
        <v/>
      </c>
      <c r="CN41" s="184" t="str">
        <f>IF(CN20="","",LOOKUP(CN20,'aux 1'!$A$12:$A$231,'aux 1'!$AP$12:$AP$231))</f>
        <v/>
      </c>
      <c r="CO41" s="184" t="str">
        <f>IF(CO20="","",LOOKUP(CO20,'aux 1'!$A$12:$A$231,'aux 1'!$AP$12:$AP$231))</f>
        <v/>
      </c>
      <c r="CP41" s="184" t="str">
        <f>IF(CP20="","",LOOKUP(CP20,'aux 1'!$A$12:$A$231,'aux 1'!$AP$12:$AP$231))</f>
        <v/>
      </c>
      <c r="CQ41" s="184" t="str">
        <f>IF(CQ20="","",LOOKUP(CQ20,'aux 1'!$A$12:$A$231,'aux 1'!$AP$12:$AP$231))</f>
        <v/>
      </c>
      <c r="CR41" s="182" t="str">
        <f>IF(CR20="","",LOOKUP(CR20,'aux 1'!$A$12:$A$231,'aux 1'!$AP$12:$AP$231))</f>
        <v/>
      </c>
      <c r="CS41" s="182" t="str">
        <f>IF(CS20="","",LOOKUP(CS20,'aux 1'!$A$12:$A$231,'aux 1'!$AP$12:$AP$231))</f>
        <v/>
      </c>
      <c r="CT41" s="182" t="str">
        <f>IF(CT20="","",LOOKUP(CT20,'aux 1'!$A$12:$A$231,'aux 1'!$AP$12:$AP$231))</f>
        <v/>
      </c>
      <c r="CU41" s="182" t="str">
        <f>IF(CU20="","",LOOKUP(CU20,'aux 1'!$A$12:$A$231,'aux 1'!$AP$12:$AP$231))</f>
        <v/>
      </c>
      <c r="CV41" s="184" t="str">
        <f>IF(CV20="","",LOOKUP(CV20,'aux 1'!$A$12:$A$231,'aux 1'!$AP$12:$AP$231))</f>
        <v/>
      </c>
      <c r="CW41" s="184" t="str">
        <f>IF(CW20="","",LOOKUP(CW20,'aux 1'!$A$12:$A$231,'aux 1'!$AP$12:$AP$231))</f>
        <v/>
      </c>
      <c r="CX41" s="184" t="str">
        <f>IF(CX20="","",LOOKUP(CX20,'aux 1'!$A$12:$A$231,'aux 1'!$AP$12:$AP$231))</f>
        <v/>
      </c>
      <c r="CY41" s="184" t="str">
        <f>IF(CY20="","",LOOKUP(CY20,'aux 1'!$A$12:$A$231,'aux 1'!$AP$12:$AP$231))</f>
        <v/>
      </c>
      <c r="CZ41" s="184" t="str">
        <f>IF(CZ20="","",LOOKUP(CZ20,'aux 1'!$A$12:$A$231,'aux 1'!$AP$12:$AP$231))</f>
        <v/>
      </c>
      <c r="DA41" s="182" t="str">
        <f>IF(DA20="","",LOOKUP(DA20,'aux 1'!$A$12:$A$231,'aux 1'!$AP$12:$AP$231))</f>
        <v/>
      </c>
      <c r="DB41" s="182" t="str">
        <f>IF(DB20="","",LOOKUP(DB20,'aux 1'!$A$12:$A$231,'aux 1'!$AP$12:$AP$231))</f>
        <v/>
      </c>
      <c r="DC41" s="182" t="str">
        <f>IF(DC20="","",LOOKUP(DC20,'aux 1'!$A$12:$A$231,'aux 1'!$AP$12:$AP$231))</f>
        <v/>
      </c>
      <c r="DD41" s="182" t="str">
        <f>IF(DD20="","",LOOKUP(DD20,'aux 1'!$A$12:$A$231,'aux 1'!$AP$12:$AP$231))</f>
        <v/>
      </c>
      <c r="DE41" s="184" t="str">
        <f>IF(DE20="","",LOOKUP(DE20,'aux 1'!$A$12:$A$231,'aux 1'!$AP$12:$AP$231))</f>
        <v/>
      </c>
      <c r="DF41" s="184" t="str">
        <f>IF(DF20="","",LOOKUP(DF20,'aux 1'!$A$12:$A$231,'aux 1'!$AP$12:$AP$231))</f>
        <v/>
      </c>
      <c r="DG41" s="184" t="str">
        <f>IF(DG20="","",LOOKUP(DG20,'aux 1'!$A$12:$A$231,'aux 1'!$AP$12:$AP$231))</f>
        <v/>
      </c>
      <c r="DH41" s="184" t="str">
        <f>IF(DH20="","",LOOKUP(DH20,'aux 1'!$A$12:$A$231,'aux 1'!$AP$12:$AP$231))</f>
        <v/>
      </c>
      <c r="DI41" s="184" t="str">
        <f>IF(DI20="","",LOOKUP(DI20,'aux 1'!$A$12:$A$231,'aux 1'!$AP$12:$AP$231))</f>
        <v/>
      </c>
      <c r="DJ41" s="182" t="str">
        <f>IF(DJ20="","",LOOKUP(DJ20,'aux 1'!$A$12:$A$231,'aux 1'!$AP$12:$AP$231))</f>
        <v/>
      </c>
      <c r="DK41" s="182" t="str">
        <f>IF(DK20="","",LOOKUP(DK20,'aux 1'!$A$12:$A$231,'aux 1'!$AP$12:$AP$231))</f>
        <v/>
      </c>
      <c r="DL41" s="182" t="str">
        <f>IF(DL20="","",LOOKUP(DL20,'aux 1'!$A$12:$A$231,'aux 1'!$AP$12:$AP$231))</f>
        <v/>
      </c>
      <c r="DM41" s="182" t="str">
        <f>IF(DM20="","",LOOKUP(DM20,'aux 1'!$A$12:$A$231,'aux 1'!$AP$12:$AP$231))</f>
        <v/>
      </c>
      <c r="DN41" s="184" t="str">
        <f>IF(DN20="","",LOOKUP(DN20,'aux 1'!$A$12:$A$231,'aux 1'!$AP$12:$AP$231))</f>
        <v/>
      </c>
      <c r="DO41" s="184" t="str">
        <f>IF(DO20="","",LOOKUP(DO20,'aux 1'!$A$12:$A$231,'aux 1'!$AP$12:$AP$231))</f>
        <v/>
      </c>
      <c r="DP41" s="184" t="str">
        <f>IF(DP20="","",LOOKUP(DP20,'aux 1'!$A$12:$A$231,'aux 1'!$AP$12:$AP$231))</f>
        <v/>
      </c>
      <c r="DQ41" s="184" t="str">
        <f>IF(DQ20="","",LOOKUP(DQ20,'aux 1'!$A$12:$A$231,'aux 1'!$AP$12:$AP$231))</f>
        <v/>
      </c>
      <c r="DR41" s="184" t="str">
        <f>IF(DR20="","",LOOKUP(DR20,'aux 1'!$A$12:$A$231,'aux 1'!$AP$12:$AP$231))</f>
        <v/>
      </c>
      <c r="DS41" s="182" t="str">
        <f>IF(DS20="","",LOOKUP(DS20,'aux 1'!$A$12:$A$231,'aux 1'!$AP$12:$AP$231))</f>
        <v/>
      </c>
      <c r="DT41" s="182" t="str">
        <f>IF(DT20="","",LOOKUP(DT20,'aux 1'!$A$12:$A$231,'aux 1'!$AP$12:$AP$231))</f>
        <v/>
      </c>
      <c r="DU41" s="182" t="str">
        <f>IF(DU20="","",LOOKUP(DU20,'aux 1'!$A$12:$A$231,'aux 1'!$AP$12:$AP$231))</f>
        <v/>
      </c>
      <c r="DV41" s="182" t="str">
        <f>IF(DV20="","",LOOKUP(DV20,'aux 1'!$A$12:$A$231,'aux 1'!$AP$12:$AP$231))</f>
        <v/>
      </c>
      <c r="DW41" s="184" t="str">
        <f>IF(DW20="","",LOOKUP(DW20,'aux 1'!$A$12:$A$231,'aux 1'!$AP$12:$AP$231))</f>
        <v/>
      </c>
      <c r="DX41" s="184" t="str">
        <f>IF(DX20="","",LOOKUP(DX20,'aux 1'!$A$12:$A$231,'aux 1'!$AP$12:$AP$231))</f>
        <v/>
      </c>
      <c r="DY41" s="184" t="str">
        <f>IF(DY20="","",LOOKUP(DY20,'aux 1'!$A$12:$A$231,'aux 1'!$AP$12:$AP$231))</f>
        <v/>
      </c>
      <c r="DZ41" s="184" t="str">
        <f>IF(DZ20="","",LOOKUP(DZ20,'aux 1'!$A$12:$A$231,'aux 1'!$AP$12:$AP$231))</f>
        <v/>
      </c>
      <c r="EA41" s="184" t="str">
        <f>IF(EA20="","",LOOKUP(EA20,'aux 1'!$A$12:$A$231,'aux 1'!$AP$12:$AP$231))</f>
        <v/>
      </c>
      <c r="EB41" s="182" t="str">
        <f>IF(EB20="","",LOOKUP(EB20,'aux 1'!$A$12:$A$231,'aux 1'!$AP$12:$AP$231))</f>
        <v/>
      </c>
      <c r="EC41" s="182" t="str">
        <f>IF(EC20="","",LOOKUP(EC20,'aux 1'!$A$12:$A$231,'aux 1'!$AP$12:$AP$231))</f>
        <v/>
      </c>
      <c r="ED41" s="182" t="str">
        <f>IF(ED20="","",LOOKUP(ED20,'aux 1'!$A$12:$A$231,'aux 1'!$AP$12:$AP$231))</f>
        <v/>
      </c>
      <c r="EE41" s="182" t="str">
        <f>IF(EE20="","",LOOKUP(EE20,'aux 1'!$A$12:$A$231,'aux 1'!$AP$12:$AP$231))</f>
        <v/>
      </c>
      <c r="EF41" s="184" t="str">
        <f>IF(EF20="","",LOOKUP(EF20,'aux 1'!$A$12:$A$231,'aux 1'!$AP$12:$AP$231))</f>
        <v/>
      </c>
      <c r="EG41" s="184" t="str">
        <f>IF(EG20="","",LOOKUP(EG20,'aux 1'!$A$12:$A$231,'aux 1'!$AP$12:$AP$231))</f>
        <v/>
      </c>
      <c r="EH41" s="184" t="str">
        <f>IF(EH20="","",LOOKUP(EH20,'aux 1'!$A$12:$A$231,'aux 1'!$AP$12:$AP$231))</f>
        <v/>
      </c>
      <c r="EI41" s="184" t="str">
        <f>IF(EI20="","",LOOKUP(EI20,'aux 1'!$A$12:$A$231,'aux 1'!$AP$12:$AP$231))</f>
        <v/>
      </c>
      <c r="EJ41" s="184" t="str">
        <f>IF(EJ20="","",LOOKUP(EJ20,'aux 1'!$A$12:$A$231,'aux 1'!$AP$12:$AP$231))</f>
        <v/>
      </c>
      <c r="EK41" s="182" t="str">
        <f>IF(EK20="","",LOOKUP(EK20,'aux 1'!$A$12:$A$231,'aux 1'!$AP$12:$AP$231))</f>
        <v/>
      </c>
      <c r="EL41" s="182" t="str">
        <f>IF(EL20="","",LOOKUP(EL20,'aux 1'!$A$12:$A$231,'aux 1'!$AP$12:$AP$231))</f>
        <v/>
      </c>
      <c r="EM41" s="182" t="str">
        <f>IF(EM20="","",LOOKUP(EM20,'aux 1'!$A$12:$A$231,'aux 1'!$AP$12:$AP$231))</f>
        <v/>
      </c>
      <c r="EN41" s="182" t="str">
        <f>IF(EN20="","",LOOKUP(EN20,'aux 1'!$A$12:$A$231,'aux 1'!$AP$12:$AP$231))</f>
        <v/>
      </c>
      <c r="EO41" s="184" t="str">
        <f>IF(EO20="","",LOOKUP(EO20,'aux 1'!$A$12:$A$231,'aux 1'!$AP$12:$AP$231))</f>
        <v/>
      </c>
      <c r="EP41" s="184" t="str">
        <f>IF(EP20="","",LOOKUP(EP20,'aux 1'!$A$12:$A$231,'aux 1'!$AP$12:$AP$231))</f>
        <v/>
      </c>
      <c r="EQ41" s="184" t="str">
        <f>IF(EQ20="","",LOOKUP(EQ20,'aux 1'!$A$12:$A$231,'aux 1'!$AP$12:$AP$231))</f>
        <v/>
      </c>
      <c r="ER41" s="184" t="str">
        <f>IF(ER20="","",LOOKUP(ER20,'aux 1'!$A$12:$A$231,'aux 1'!$AP$12:$AP$231))</f>
        <v/>
      </c>
      <c r="ES41" s="184" t="str">
        <f>IF(ES20="","",LOOKUP(ES20,'aux 1'!$A$12:$A$231,'aux 1'!$AP$12:$AP$231))</f>
        <v/>
      </c>
      <c r="ET41" s="182" t="str">
        <f>IF(ET20="","",LOOKUP(ET20,'aux 1'!$A$12:$A$231,'aux 1'!$AP$12:$AP$231))</f>
        <v/>
      </c>
      <c r="EU41" s="182" t="str">
        <f>IF(EU20="","",LOOKUP(EU20,'aux 1'!$A$12:$A$231,'aux 1'!$AP$12:$AP$231))</f>
        <v/>
      </c>
      <c r="EV41" s="182" t="str">
        <f>IF(EV20="","",LOOKUP(EV20,'aux 1'!$A$12:$A$231,'aux 1'!$AP$12:$AP$231))</f>
        <v/>
      </c>
      <c r="EW41" s="182" t="str">
        <f>IF(EW20="","",LOOKUP(EW20,'aux 1'!$A$12:$A$231,'aux 1'!$AP$12:$AP$231))</f>
        <v/>
      </c>
      <c r="EX41" s="184" t="str">
        <f>IF(EX20="","",LOOKUP(EX20,'aux 1'!$A$12:$A$231,'aux 1'!$AP$12:$AP$231))</f>
        <v/>
      </c>
      <c r="EY41" s="184" t="str">
        <f>IF(EY20="","",LOOKUP(EY20,'aux 1'!$A$12:$A$231,'aux 1'!$AP$12:$AP$231))</f>
        <v/>
      </c>
      <c r="EZ41" s="184" t="str">
        <f>IF(EZ20="","",LOOKUP(EZ20,'aux 1'!$A$12:$A$231,'aux 1'!$AP$12:$AP$231))</f>
        <v/>
      </c>
      <c r="FA41" s="184" t="str">
        <f>IF(FA20="","",LOOKUP(FA20,'aux 1'!$A$12:$A$231,'aux 1'!$AP$12:$AP$231))</f>
        <v/>
      </c>
      <c r="FB41" s="184" t="str">
        <f>IF(FB20="","",LOOKUP(FB20,'aux 1'!$A$12:$A$231,'aux 1'!$AP$12:$AP$231))</f>
        <v/>
      </c>
      <c r="FC41" s="182" t="str">
        <f>IF(FC20="","",LOOKUP(FC20,'aux 1'!$A$12:$A$231,'aux 1'!$AP$12:$AP$231))</f>
        <v/>
      </c>
      <c r="FD41" s="182" t="str">
        <f>IF(FD20="","",LOOKUP(FD20,'aux 1'!$A$12:$A$231,'aux 1'!$AP$12:$AP$231))</f>
        <v/>
      </c>
      <c r="FE41" s="182" t="str">
        <f>IF(FE20="","",LOOKUP(FE20,'aux 1'!$A$12:$A$231,'aux 1'!$AP$12:$AP$231))</f>
        <v/>
      </c>
      <c r="FF41" s="182" t="str">
        <f>IF(FF20="","",LOOKUP(FF20,'aux 1'!$A$12:$A$231,'aux 1'!$AP$12:$AP$231))</f>
        <v/>
      </c>
      <c r="FG41" s="184" t="str">
        <f>IF(FG20="","",LOOKUP(FG20,'aux 1'!$A$12:$A$231,'aux 1'!$AP$12:$AP$231))</f>
        <v/>
      </c>
      <c r="FH41" s="184" t="str">
        <f>IF(FH20="","",LOOKUP(FH20,'aux 1'!$A$12:$A$231,'aux 1'!$AP$12:$AP$231))</f>
        <v/>
      </c>
      <c r="FI41" s="184" t="str">
        <f>IF(FI20="","",LOOKUP(FI20,'aux 1'!$A$12:$A$231,'aux 1'!$AP$12:$AP$231))</f>
        <v/>
      </c>
      <c r="FJ41" s="184" t="str">
        <f>IF(FJ20="","",LOOKUP(FJ20,'aux 1'!$A$12:$A$231,'aux 1'!$AP$12:$AP$231))</f>
        <v/>
      </c>
      <c r="FK41" s="184" t="str">
        <f>IF(FK20="","",LOOKUP(FK20,'aux 1'!$A$12:$A$231,'aux 1'!$AP$12:$AP$231))</f>
        <v/>
      </c>
      <c r="FL41" s="182" t="str">
        <f>IF(FL20="","",LOOKUP(FL20,'aux 1'!$A$12:$A$231,'aux 1'!$AP$12:$AP$231))</f>
        <v/>
      </c>
      <c r="FM41" s="182" t="str">
        <f>IF(FM20="","",LOOKUP(FM20,'aux 1'!$A$12:$A$231,'aux 1'!$AP$12:$AP$231))</f>
        <v/>
      </c>
      <c r="FN41" s="182" t="str">
        <f>IF(FN20="","",LOOKUP(FN20,'aux 1'!$A$12:$A$231,'aux 1'!$AP$12:$AP$231))</f>
        <v/>
      </c>
      <c r="FO41" s="182" t="str">
        <f>IF(FO20="","",LOOKUP(FO20,'aux 1'!$A$12:$A$231,'aux 1'!$AP$12:$AP$231))</f>
        <v/>
      </c>
      <c r="FP41" s="184" t="str">
        <f>IF(FP20="","",LOOKUP(FP20,'aux 1'!$A$12:$A$231,'aux 1'!$AP$12:$AP$231))</f>
        <v/>
      </c>
      <c r="FQ41" s="184" t="str">
        <f>IF(FQ20="","",LOOKUP(FQ20,'aux 1'!$A$12:$A$231,'aux 1'!$AP$12:$AP$231))</f>
        <v/>
      </c>
      <c r="FR41" s="184" t="str">
        <f>IF(FR20="","",LOOKUP(FR20,'aux 1'!$A$12:$A$231,'aux 1'!$AP$12:$AP$231))</f>
        <v/>
      </c>
      <c r="FS41" s="184" t="str">
        <f>IF(FS20="","",LOOKUP(FS20,'aux 1'!$A$12:$A$231,'aux 1'!$AP$12:$AP$231))</f>
        <v/>
      </c>
      <c r="FT41" s="184" t="str">
        <f>IF(FT20="","",LOOKUP(FT20,'aux 1'!$A$12:$A$231,'aux 1'!$AP$12:$AP$231))</f>
        <v/>
      </c>
      <c r="FU41" s="182" t="str">
        <f>IF(FU20="","",LOOKUP(FU20,'aux 1'!$A$12:$A$231,'aux 1'!$AP$12:$AP$231))</f>
        <v/>
      </c>
      <c r="FV41" s="182" t="str">
        <f>IF(FV20="","",LOOKUP(FV20,'aux 1'!$A$12:$A$231,'aux 1'!$AP$12:$AP$231))</f>
        <v/>
      </c>
      <c r="FW41" s="182" t="str">
        <f>IF(FW20="","",LOOKUP(FW20,'aux 1'!$A$12:$A$231,'aux 1'!$AP$12:$AP$231))</f>
        <v/>
      </c>
      <c r="FX41" s="182" t="str">
        <f>IF(FX20="","",LOOKUP(FX20,'aux 1'!$A$12:$A$231,'aux 1'!$AP$12:$AP$231))</f>
        <v/>
      </c>
      <c r="FY41" s="184" t="str">
        <f>IF(FY20="","",LOOKUP(FY20,'aux 1'!$A$12:$A$231,'aux 1'!$AP$12:$AP$231))</f>
        <v/>
      </c>
      <c r="FZ41" s="184" t="str">
        <f>IF(FZ20="","",LOOKUP(FZ20,'aux 1'!$A$12:$A$231,'aux 1'!$AP$12:$AP$231))</f>
        <v/>
      </c>
      <c r="GA41" s="184" t="str">
        <f>IF(GA20="","",LOOKUP(GA20,'aux 1'!$A$12:$A$231,'aux 1'!$AP$12:$AP$231))</f>
        <v/>
      </c>
      <c r="GB41" s="184" t="str">
        <f>IF(GB20="","",LOOKUP(GB20,'aux 1'!$A$12:$A$231,'aux 1'!$AP$12:$AP$231))</f>
        <v/>
      </c>
      <c r="GC41" s="184" t="str">
        <f>IF(GC20="","",LOOKUP(GC20,'aux 1'!$A$12:$A$231,'aux 1'!$AP$12:$AP$231))</f>
        <v/>
      </c>
      <c r="GD41" s="182" t="str">
        <f>IF(GD20="","",LOOKUP(GD20,'aux 1'!$A$12:$A$231,'aux 1'!$AP$12:$AP$231))</f>
        <v/>
      </c>
      <c r="GE41" s="182" t="str">
        <f>IF(GE20="","",LOOKUP(GE20,'aux 1'!$A$12:$A$231,'aux 1'!$AP$12:$AP$231))</f>
        <v/>
      </c>
      <c r="GF41" s="182" t="str">
        <f>IF(GF20="","",LOOKUP(GF20,'aux 1'!$A$12:$A$231,'aux 1'!$AP$12:$AP$231))</f>
        <v/>
      </c>
      <c r="GG41" s="182" t="str">
        <f>IF(GG20="","",LOOKUP(GG20,'aux 1'!$A$12:$A$231,'aux 1'!$AP$12:$AP$231))</f>
        <v/>
      </c>
      <c r="GH41" s="184" t="str">
        <f>IF(GH20="","",LOOKUP(GH20,'aux 1'!$A$12:$A$231,'aux 1'!$AP$12:$AP$231))</f>
        <v/>
      </c>
      <c r="GI41" s="184" t="str">
        <f>IF(GI20="","",LOOKUP(GI20,'aux 1'!$A$12:$A$231,'aux 1'!$AP$12:$AP$231))</f>
        <v/>
      </c>
      <c r="GJ41" s="184" t="str">
        <f>IF(GJ20="","",LOOKUP(GJ20,'aux 1'!$A$12:$A$231,'aux 1'!$AP$12:$AP$231))</f>
        <v/>
      </c>
      <c r="GK41" s="184" t="str">
        <f>IF(GK20="","",LOOKUP(GK20,'aux 1'!$A$12:$A$231,'aux 1'!$AP$12:$AP$231))</f>
        <v/>
      </c>
      <c r="GL41" s="184" t="str">
        <f>IF(GL20="","",LOOKUP(GL20,'aux 1'!$A$12:$A$231,'aux 1'!$AP$12:$AP$231))</f>
        <v/>
      </c>
      <c r="GM41" s="182" t="str">
        <f>IF(GM20="","",LOOKUP(GM20,'aux 1'!$A$12:$A$231,'aux 1'!$AP$12:$AP$231))</f>
        <v/>
      </c>
      <c r="GN41" s="182" t="str">
        <f>IF(GN20="","",LOOKUP(GN20,'aux 1'!$A$12:$A$231,'aux 1'!$AP$12:$AP$231))</f>
        <v/>
      </c>
      <c r="GO41" s="182" t="str">
        <f>IF(GO20="","",LOOKUP(GO20,'aux 1'!$A$12:$A$231,'aux 1'!$AP$12:$AP$231))</f>
        <v/>
      </c>
      <c r="GP41" s="182" t="str">
        <f>IF(GP20="","",LOOKUP(GP20,'aux 1'!$A$12:$A$231,'aux 1'!$AP$12:$AP$231))</f>
        <v/>
      </c>
      <c r="GQ41" s="184" t="str">
        <f>IF(GQ20="","",LOOKUP(GQ20,'aux 1'!$A$12:$A$231,'aux 1'!$AP$12:$AP$231))</f>
        <v/>
      </c>
      <c r="GR41" s="184" t="str">
        <f>IF(GR20="","",LOOKUP(GR20,'aux 1'!$A$12:$A$231,'aux 1'!$AP$12:$AP$231))</f>
        <v/>
      </c>
      <c r="GS41" s="184" t="str">
        <f>IF(GS20="","",LOOKUP(GS20,'aux 1'!$A$12:$A$231,'aux 1'!$AP$12:$AP$231))</f>
        <v/>
      </c>
      <c r="GT41" s="184" t="str">
        <f>IF(GT20="","",LOOKUP(GT20,'aux 1'!$A$12:$A$231,'aux 1'!$AP$12:$AP$231))</f>
        <v/>
      </c>
      <c r="GU41" s="184" t="str">
        <f>IF(GU20="","",LOOKUP(GU20,'aux 1'!$A$12:$A$231,'aux 1'!$AP$12:$AP$231))</f>
        <v/>
      </c>
      <c r="GV41" s="182" t="str">
        <f>IF(GV20="","",LOOKUP(GV20,'aux 1'!$A$12:$A$231,'aux 1'!$AP$12:$AP$231))</f>
        <v/>
      </c>
      <c r="GW41" s="182" t="str">
        <f>IF(GW20="","",LOOKUP(GW20,'aux 1'!$A$12:$A$231,'aux 1'!$AP$12:$AP$231))</f>
        <v/>
      </c>
      <c r="GX41" s="182" t="str">
        <f>IF(GX20="","",LOOKUP(GX20,'aux 1'!$A$12:$A$231,'aux 1'!$AP$12:$AP$231))</f>
        <v/>
      </c>
      <c r="GY41" s="182" t="str">
        <f>IF(GY20="","",LOOKUP(GY20,'aux 1'!$A$12:$A$231,'aux 1'!$AP$12:$AP$231))</f>
        <v/>
      </c>
      <c r="GZ41" s="184" t="str">
        <f>IF(GZ20="","",LOOKUP(GZ20,'aux 1'!$A$12:$A$231,'aux 1'!$AP$12:$AP$231))</f>
        <v/>
      </c>
      <c r="HA41" s="184" t="str">
        <f>IF(HA20="","",LOOKUP(HA20,'aux 1'!$A$12:$A$231,'aux 1'!$AP$12:$AP$231))</f>
        <v/>
      </c>
      <c r="HB41" s="184" t="str">
        <f>IF(HB20="","",LOOKUP(HB20,'aux 1'!$A$12:$A$231,'aux 1'!$AP$12:$AP$231))</f>
        <v/>
      </c>
      <c r="HC41" s="184" t="str">
        <f>IF(HC20="","",LOOKUP(HC20,'aux 1'!$A$12:$A$231,'aux 1'!$AP$12:$AP$231))</f>
        <v/>
      </c>
      <c r="HD41" s="184" t="str">
        <f>IF(HD20="","",LOOKUP(HD20,'aux 1'!$A$12:$A$231,'aux 1'!$AP$12:$AP$231))</f>
        <v/>
      </c>
      <c r="HE41" s="182" t="str">
        <f>IF(HE20="","",LOOKUP(HE20,'aux 1'!$A$12:$A$231,'aux 1'!$AP$12:$AP$231))</f>
        <v/>
      </c>
      <c r="HF41" s="182" t="str">
        <f>IF(HF20="","",LOOKUP(HF20,'aux 1'!$A$12:$A$231,'aux 1'!$AP$12:$AP$231))</f>
        <v/>
      </c>
      <c r="HG41" s="182" t="str">
        <f>IF(HG20="","",LOOKUP(HG20,'aux 1'!$A$12:$A$231,'aux 1'!$AP$12:$AP$231))</f>
        <v/>
      </c>
      <c r="HH41" s="182" t="str">
        <f>IF(HH20="","",LOOKUP(HH20,'aux 1'!$A$12:$A$231,'aux 1'!$AP$12:$AP$231))</f>
        <v/>
      </c>
      <c r="HI41" s="184" t="str">
        <f>IF(HI20="","",LOOKUP(HI20,'aux 1'!$A$12:$A$231,'aux 1'!$AP$12:$AP$231))</f>
        <v/>
      </c>
      <c r="HJ41" s="184" t="str">
        <f>IF(HJ20="","",LOOKUP(HJ20,'aux 1'!$A$12:$A$231,'aux 1'!$AP$12:$AP$231))</f>
        <v/>
      </c>
      <c r="HK41" s="184" t="str">
        <f>IF(HK20="","",LOOKUP(HK20,'aux 1'!$A$12:$A$231,'aux 1'!$AP$12:$AP$231))</f>
        <v/>
      </c>
      <c r="HL41" s="184" t="str">
        <f>IF(HL20="","",LOOKUP(HL20,'aux 1'!$A$12:$A$231,'aux 1'!$AP$12:$AP$231))</f>
        <v/>
      </c>
      <c r="HM41" s="184" t="str">
        <f>IF(HM20="","",LOOKUP(HM20,'aux 1'!$A$12:$A$231,'aux 1'!$AP$12:$AP$231))</f>
        <v/>
      </c>
      <c r="HN41" s="182" t="str">
        <f>IF(HN20="","",LOOKUP(HN20,'aux 1'!$A$12:$A$231,'aux 1'!$AP$12:$AP$231))</f>
        <v/>
      </c>
      <c r="HO41" s="182" t="str">
        <f>IF(HO20="","",LOOKUP(HO20,'aux 1'!$A$12:$A$231,'aux 1'!$AP$12:$AP$231))</f>
        <v/>
      </c>
      <c r="HP41" s="182" t="str">
        <f>IF(HP20="","",LOOKUP(HP20,'aux 1'!$A$12:$A$231,'aux 1'!$AP$12:$AP$231))</f>
        <v/>
      </c>
      <c r="HQ41" s="182" t="str">
        <f>IF(HQ20="","",LOOKUP(HQ20,'aux 1'!$A$12:$A$231,'aux 1'!$AP$12:$AP$231))</f>
        <v/>
      </c>
      <c r="HR41" s="184" t="str">
        <f>IF(HR20="","",LOOKUP(HR20,'aux 1'!$A$12:$A$231,'aux 1'!$AP$12:$AP$231))</f>
        <v/>
      </c>
      <c r="HS41" s="184" t="str">
        <f>IF(HS20="","",LOOKUP(HS20,'aux 1'!$A$12:$A$231,'aux 1'!$AP$12:$AP$231))</f>
        <v/>
      </c>
      <c r="HT41" s="184" t="str">
        <f>IF(HT20="","",LOOKUP(HT20,'aux 1'!$A$12:$A$231,'aux 1'!$AP$12:$AP$231))</f>
        <v/>
      </c>
      <c r="HU41" s="184" t="str">
        <f>IF(HU20="","",LOOKUP(HU20,'aux 1'!$A$12:$A$231,'aux 1'!$AP$12:$AP$231))</f>
        <v/>
      </c>
      <c r="HV41" s="184" t="str">
        <f>IF(HV20="","",LOOKUP(HV20,'aux 1'!$A$12:$A$231,'aux 1'!$AP$12:$AP$231))</f>
        <v/>
      </c>
    </row>
    <row r="42" spans="10:230" x14ac:dyDescent="0.25">
      <c r="J42" s="190">
        <f t="shared" si="94"/>
        <v>20</v>
      </c>
      <c r="K42" s="190" t="str">
        <f t="shared" si="95"/>
        <v>-</v>
      </c>
      <c r="L42" s="190">
        <f t="shared" si="93"/>
        <v>21</v>
      </c>
      <c r="M42" s="196" t="str">
        <f t="shared" si="96"/>
        <v/>
      </c>
      <c r="N42" s="196" t="str">
        <f t="shared" si="97"/>
        <v/>
      </c>
      <c r="O42" s="196" t="str">
        <f t="shared" si="98"/>
        <v/>
      </c>
      <c r="P42" s="196" t="str">
        <f t="shared" si="99"/>
        <v/>
      </c>
      <c r="Q42" s="196" t="str">
        <f t="shared" si="100"/>
        <v/>
      </c>
      <c r="W42" s="178">
        <f t="shared" si="101"/>
        <v>14</v>
      </c>
      <c r="X42" s="182" t="str">
        <f>IF(X21="","",LOOKUP(X21,'aux 1'!$A$12:$A$231,'aux 1'!$AP$12:$AP$231))</f>
        <v/>
      </c>
      <c r="Y42" s="182" t="str">
        <f>IF(Y21="","",LOOKUP(Y21,'aux 1'!$A$12:$A$231,'aux 1'!$AP$12:$AP$231))</f>
        <v/>
      </c>
      <c r="Z42" s="182" t="str">
        <f>IF(Z21="","",LOOKUP(Z21,'aux 1'!$A$12:$A$231,'aux 1'!$AP$12:$AP$231))</f>
        <v/>
      </c>
      <c r="AA42" s="182" t="str">
        <f>IF(AA21="","",LOOKUP(AA21,'aux 1'!$A$12:$A$231,'aux 1'!$AP$12:$AP$231))</f>
        <v/>
      </c>
      <c r="AB42" s="184" t="str">
        <f>IF(AB21="","",LOOKUP(AB21,'aux 1'!$A$12:$A$231,'aux 1'!$AP$12:$AP$231))</f>
        <v/>
      </c>
      <c r="AC42" s="184" t="str">
        <f>IF(AC21="","",LOOKUP(AC21,'aux 1'!$A$12:$A$231,'aux 1'!$AP$12:$AP$231))</f>
        <v/>
      </c>
      <c r="AD42" s="184" t="str">
        <f>IF(AD21="","",LOOKUP(AD21,'aux 1'!$A$12:$A$231,'aux 1'!$AP$12:$AP$231))</f>
        <v/>
      </c>
      <c r="AE42" s="184" t="str">
        <f>IF(AE21="","",LOOKUP(AE21,'aux 1'!$A$12:$A$231,'aux 1'!$AP$12:$AP$231))</f>
        <v/>
      </c>
      <c r="AF42" s="184" t="str">
        <f>IF(AF21="","",LOOKUP(AF21,'aux 1'!$A$12:$A$231,'aux 1'!$AP$12:$AP$231))</f>
        <v/>
      </c>
      <c r="AG42" s="182" t="str">
        <f>IF(AG21="","",LOOKUP(AG21,'aux 1'!$A$12:$A$231,'aux 1'!$AP$12:$AP$231))</f>
        <v/>
      </c>
      <c r="AH42" s="182" t="str">
        <f>IF(AH21="","",LOOKUP(AH21,'aux 1'!$A$12:$A$231,'aux 1'!$AP$12:$AP$231))</f>
        <v/>
      </c>
      <c r="AI42" s="182" t="str">
        <f>IF(AI21="","",LOOKUP(AI21,'aux 1'!$A$12:$A$231,'aux 1'!$AP$12:$AP$231))</f>
        <v/>
      </c>
      <c r="AJ42" s="182" t="str">
        <f>IF(AJ21="","",LOOKUP(AJ21,'aux 1'!$A$12:$A$231,'aux 1'!$AP$12:$AP$231))</f>
        <v/>
      </c>
      <c r="AK42" s="184" t="str">
        <f>IF(AK21="","",LOOKUP(AK21,'aux 1'!$A$12:$A$231,'aux 1'!$AP$12:$AP$231))</f>
        <v/>
      </c>
      <c r="AL42" s="184" t="str">
        <f>IF(AL21="","",LOOKUP(AL21,'aux 1'!$A$12:$A$231,'aux 1'!$AP$12:$AP$231))</f>
        <v/>
      </c>
      <c r="AM42" s="184" t="str">
        <f>IF(AM21="","",LOOKUP(AM21,'aux 1'!$A$12:$A$231,'aux 1'!$AP$12:$AP$231))</f>
        <v/>
      </c>
      <c r="AN42" s="184" t="str">
        <f>IF(AN21="","",LOOKUP(AN21,'aux 1'!$A$12:$A$231,'aux 1'!$AP$12:$AP$231))</f>
        <v/>
      </c>
      <c r="AO42" s="184" t="str">
        <f>IF(AO21="","",LOOKUP(AO21,'aux 1'!$A$12:$A$231,'aux 1'!$AP$12:$AP$231))</f>
        <v/>
      </c>
      <c r="AP42" s="182" t="str">
        <f>IF(AP21="","",LOOKUP(AP21,'aux 1'!$A$12:$A$231,'aux 1'!$AP$12:$AP$231))</f>
        <v/>
      </c>
      <c r="AQ42" s="182" t="str">
        <f>IF(AQ21="","",LOOKUP(AQ21,'aux 1'!$A$12:$A$231,'aux 1'!$AP$12:$AP$231))</f>
        <v/>
      </c>
      <c r="AR42" s="182" t="str">
        <f>IF(AR21="","",LOOKUP(AR21,'aux 1'!$A$12:$A$231,'aux 1'!$AP$12:$AP$231))</f>
        <v/>
      </c>
      <c r="AS42" s="182" t="str">
        <f>IF(AS21="","",LOOKUP(AS21,'aux 1'!$A$12:$A$231,'aux 1'!$AP$12:$AP$231))</f>
        <v/>
      </c>
      <c r="AT42" s="184" t="str">
        <f>IF(AT21="","",LOOKUP(AT21,'aux 1'!$A$12:$A$231,'aux 1'!$AP$12:$AP$231))</f>
        <v/>
      </c>
      <c r="AU42" s="184" t="str">
        <f>IF(AU21="","",LOOKUP(AU21,'aux 1'!$A$12:$A$231,'aux 1'!$AP$12:$AP$231))</f>
        <v/>
      </c>
      <c r="AV42" s="184" t="str">
        <f>IF(AV21="","",LOOKUP(AV21,'aux 1'!$A$12:$A$231,'aux 1'!$AP$12:$AP$231))</f>
        <v/>
      </c>
      <c r="AW42" s="184" t="str">
        <f>IF(AW21="","",LOOKUP(AW21,'aux 1'!$A$12:$A$231,'aux 1'!$AP$12:$AP$231))</f>
        <v/>
      </c>
      <c r="AX42" s="184" t="str">
        <f>IF(AX21="","",LOOKUP(AX21,'aux 1'!$A$12:$A$231,'aux 1'!$AP$12:$AP$231))</f>
        <v/>
      </c>
      <c r="AY42" s="182" t="str">
        <f>IF(AY21="","",LOOKUP(AY21,'aux 1'!$A$12:$A$231,'aux 1'!$AP$12:$AP$231))</f>
        <v/>
      </c>
      <c r="AZ42" s="182" t="str">
        <f>IF(AZ21="","",LOOKUP(AZ21,'aux 1'!$A$12:$A$231,'aux 1'!$AP$12:$AP$231))</f>
        <v/>
      </c>
      <c r="BA42" s="182" t="str">
        <f>IF(BA21="","",LOOKUP(BA21,'aux 1'!$A$12:$A$231,'aux 1'!$AP$12:$AP$231))</f>
        <v/>
      </c>
      <c r="BB42" s="182" t="str">
        <f>IF(BB21="","",LOOKUP(BB21,'aux 1'!$A$12:$A$231,'aux 1'!$AP$12:$AP$231))</f>
        <v/>
      </c>
      <c r="BC42" s="184" t="str">
        <f>IF(BC21="","",LOOKUP(BC21,'aux 1'!$A$12:$A$231,'aux 1'!$AP$12:$AP$231))</f>
        <v/>
      </c>
      <c r="BD42" s="184" t="str">
        <f>IF(BD21="","",LOOKUP(BD21,'aux 1'!$A$12:$A$231,'aux 1'!$AP$12:$AP$231))</f>
        <v/>
      </c>
      <c r="BE42" s="184" t="str">
        <f>IF(BE21="","",LOOKUP(BE21,'aux 1'!$A$12:$A$231,'aux 1'!$AP$12:$AP$231))</f>
        <v/>
      </c>
      <c r="BF42" s="184" t="str">
        <f>IF(BF21="","",LOOKUP(BF21,'aux 1'!$A$12:$A$231,'aux 1'!$AP$12:$AP$231))</f>
        <v/>
      </c>
      <c r="BG42" s="184" t="str">
        <f>IF(BG21="","",LOOKUP(BG21,'aux 1'!$A$12:$A$231,'aux 1'!$AP$12:$AP$231))</f>
        <v/>
      </c>
      <c r="BH42" s="182" t="str">
        <f>IF(BH21="","",LOOKUP(BH21,'aux 1'!$A$12:$A$231,'aux 1'!$AP$12:$AP$231))</f>
        <v/>
      </c>
      <c r="BI42" s="182" t="str">
        <f>IF(BI21="","",LOOKUP(BI21,'aux 1'!$A$12:$A$231,'aux 1'!$AP$12:$AP$231))</f>
        <v/>
      </c>
      <c r="BJ42" s="182" t="str">
        <f>IF(BJ21="","",LOOKUP(BJ21,'aux 1'!$A$12:$A$231,'aux 1'!$AP$12:$AP$231))</f>
        <v/>
      </c>
      <c r="BK42" s="182" t="str">
        <f>IF(BK21="","",LOOKUP(BK21,'aux 1'!$A$12:$A$231,'aux 1'!$AP$12:$AP$231))</f>
        <v/>
      </c>
      <c r="BL42" s="184" t="str">
        <f>IF(BL21="","",LOOKUP(BL21,'aux 1'!$A$12:$A$231,'aux 1'!$AP$12:$AP$231))</f>
        <v/>
      </c>
      <c r="BM42" s="184" t="str">
        <f>IF(BM21="","",LOOKUP(BM21,'aux 1'!$A$12:$A$231,'aux 1'!$AP$12:$AP$231))</f>
        <v/>
      </c>
      <c r="BN42" s="184" t="str">
        <f>IF(BN21="","",LOOKUP(BN21,'aux 1'!$A$12:$A$231,'aux 1'!$AP$12:$AP$231))</f>
        <v/>
      </c>
      <c r="BO42" s="184" t="str">
        <f>IF(BO21="","",LOOKUP(BO21,'aux 1'!$A$12:$A$231,'aux 1'!$AP$12:$AP$231))</f>
        <v/>
      </c>
      <c r="BP42" s="184" t="str">
        <f>IF(BP21="","",LOOKUP(BP21,'aux 1'!$A$12:$A$231,'aux 1'!$AP$12:$AP$231))</f>
        <v/>
      </c>
      <c r="BQ42" s="182" t="str">
        <f>IF(BQ21="","",LOOKUP(BQ21,'aux 1'!$A$12:$A$231,'aux 1'!$AP$12:$AP$231))</f>
        <v/>
      </c>
      <c r="BR42" s="182" t="str">
        <f>IF(BR21="","",LOOKUP(BR21,'aux 1'!$A$12:$A$231,'aux 1'!$AP$12:$AP$231))</f>
        <v/>
      </c>
      <c r="BS42" s="182" t="str">
        <f>IF(BS21="","",LOOKUP(BS21,'aux 1'!$A$12:$A$231,'aux 1'!$AP$12:$AP$231))</f>
        <v/>
      </c>
      <c r="BT42" s="182" t="str">
        <f>IF(BT21="","",LOOKUP(BT21,'aux 1'!$A$12:$A$231,'aux 1'!$AP$12:$AP$231))</f>
        <v/>
      </c>
      <c r="BU42" s="184" t="str">
        <f>IF(BU21="","",LOOKUP(BU21,'aux 1'!$A$12:$A$231,'aux 1'!$AP$12:$AP$231))</f>
        <v/>
      </c>
      <c r="BV42" s="184" t="str">
        <f>IF(BV21="","",LOOKUP(BV21,'aux 1'!$A$12:$A$231,'aux 1'!$AP$12:$AP$231))</f>
        <v/>
      </c>
      <c r="BW42" s="184" t="str">
        <f>IF(BW21="","",LOOKUP(BW21,'aux 1'!$A$12:$A$231,'aux 1'!$AP$12:$AP$231))</f>
        <v/>
      </c>
      <c r="BX42" s="184" t="str">
        <f>IF(BX21="","",LOOKUP(BX21,'aux 1'!$A$12:$A$231,'aux 1'!$AP$12:$AP$231))</f>
        <v/>
      </c>
      <c r="BY42" s="184" t="str">
        <f>IF(BY21="","",LOOKUP(BY21,'aux 1'!$A$12:$A$231,'aux 1'!$AP$12:$AP$231))</f>
        <v/>
      </c>
      <c r="BZ42" s="182" t="str">
        <f>IF(BZ21="","",LOOKUP(BZ21,'aux 1'!$A$12:$A$231,'aux 1'!$AP$12:$AP$231))</f>
        <v/>
      </c>
      <c r="CA42" s="182" t="str">
        <f>IF(CA21="","",LOOKUP(CA21,'aux 1'!$A$12:$A$231,'aux 1'!$AP$12:$AP$231))</f>
        <v/>
      </c>
      <c r="CB42" s="182" t="str">
        <f>IF(CB21="","",LOOKUP(CB21,'aux 1'!$A$12:$A$231,'aux 1'!$AP$12:$AP$231))</f>
        <v/>
      </c>
      <c r="CC42" s="182" t="str">
        <f>IF(CC21="","",LOOKUP(CC21,'aux 1'!$A$12:$A$231,'aux 1'!$AP$12:$AP$231))</f>
        <v/>
      </c>
      <c r="CD42" s="184" t="str">
        <f>IF(CD21="","",LOOKUP(CD21,'aux 1'!$A$12:$A$231,'aux 1'!$AP$12:$AP$231))</f>
        <v/>
      </c>
      <c r="CE42" s="184" t="str">
        <f>IF(CE21="","",LOOKUP(CE21,'aux 1'!$A$12:$A$231,'aux 1'!$AP$12:$AP$231))</f>
        <v/>
      </c>
      <c r="CF42" s="184" t="str">
        <f>IF(CF21="","",LOOKUP(CF21,'aux 1'!$A$12:$A$231,'aux 1'!$AP$12:$AP$231))</f>
        <v/>
      </c>
      <c r="CG42" s="184" t="str">
        <f>IF(CG21="","",LOOKUP(CG21,'aux 1'!$A$12:$A$231,'aux 1'!$AP$12:$AP$231))</f>
        <v/>
      </c>
      <c r="CH42" s="184" t="str">
        <f>IF(CH21="","",LOOKUP(CH21,'aux 1'!$A$12:$A$231,'aux 1'!$AP$12:$AP$231))</f>
        <v/>
      </c>
      <c r="CI42" s="182" t="str">
        <f>IF(CI21="","",LOOKUP(CI21,'aux 1'!$A$12:$A$231,'aux 1'!$AP$12:$AP$231))</f>
        <v/>
      </c>
      <c r="CJ42" s="182" t="str">
        <f>IF(CJ21="","",LOOKUP(CJ21,'aux 1'!$A$12:$A$231,'aux 1'!$AP$12:$AP$231))</f>
        <v/>
      </c>
      <c r="CK42" s="182" t="str">
        <f>IF(CK21="","",LOOKUP(CK21,'aux 1'!$A$12:$A$231,'aux 1'!$AP$12:$AP$231))</f>
        <v/>
      </c>
      <c r="CL42" s="182" t="str">
        <f>IF(CL21="","",LOOKUP(CL21,'aux 1'!$A$12:$A$231,'aux 1'!$AP$12:$AP$231))</f>
        <v/>
      </c>
      <c r="CM42" s="184" t="str">
        <f>IF(CM21="","",LOOKUP(CM21,'aux 1'!$A$12:$A$231,'aux 1'!$AP$12:$AP$231))</f>
        <v/>
      </c>
      <c r="CN42" s="184" t="str">
        <f>IF(CN21="","",LOOKUP(CN21,'aux 1'!$A$12:$A$231,'aux 1'!$AP$12:$AP$231))</f>
        <v/>
      </c>
      <c r="CO42" s="184" t="str">
        <f>IF(CO21="","",LOOKUP(CO21,'aux 1'!$A$12:$A$231,'aux 1'!$AP$12:$AP$231))</f>
        <v/>
      </c>
      <c r="CP42" s="184" t="str">
        <f>IF(CP21="","",LOOKUP(CP21,'aux 1'!$A$12:$A$231,'aux 1'!$AP$12:$AP$231))</f>
        <v/>
      </c>
      <c r="CQ42" s="184" t="str">
        <f>IF(CQ21="","",LOOKUP(CQ21,'aux 1'!$A$12:$A$231,'aux 1'!$AP$12:$AP$231))</f>
        <v/>
      </c>
      <c r="CR42" s="182" t="str">
        <f>IF(CR21="","",LOOKUP(CR21,'aux 1'!$A$12:$A$231,'aux 1'!$AP$12:$AP$231))</f>
        <v/>
      </c>
      <c r="CS42" s="182" t="str">
        <f>IF(CS21="","",LOOKUP(CS21,'aux 1'!$A$12:$A$231,'aux 1'!$AP$12:$AP$231))</f>
        <v/>
      </c>
      <c r="CT42" s="182" t="str">
        <f>IF(CT21="","",LOOKUP(CT21,'aux 1'!$A$12:$A$231,'aux 1'!$AP$12:$AP$231))</f>
        <v/>
      </c>
      <c r="CU42" s="182" t="str">
        <f>IF(CU21="","",LOOKUP(CU21,'aux 1'!$A$12:$A$231,'aux 1'!$AP$12:$AP$231))</f>
        <v/>
      </c>
      <c r="CV42" s="184" t="str">
        <f>IF(CV21="","",LOOKUP(CV21,'aux 1'!$A$12:$A$231,'aux 1'!$AP$12:$AP$231))</f>
        <v/>
      </c>
      <c r="CW42" s="184" t="str">
        <f>IF(CW21="","",LOOKUP(CW21,'aux 1'!$A$12:$A$231,'aux 1'!$AP$12:$AP$231))</f>
        <v/>
      </c>
      <c r="CX42" s="184" t="str">
        <f>IF(CX21="","",LOOKUP(CX21,'aux 1'!$A$12:$A$231,'aux 1'!$AP$12:$AP$231))</f>
        <v/>
      </c>
      <c r="CY42" s="184" t="str">
        <f>IF(CY21="","",LOOKUP(CY21,'aux 1'!$A$12:$A$231,'aux 1'!$AP$12:$AP$231))</f>
        <v/>
      </c>
      <c r="CZ42" s="184" t="str">
        <f>IF(CZ21="","",LOOKUP(CZ21,'aux 1'!$A$12:$A$231,'aux 1'!$AP$12:$AP$231))</f>
        <v/>
      </c>
      <c r="DA42" s="182" t="str">
        <f>IF(DA21="","",LOOKUP(DA21,'aux 1'!$A$12:$A$231,'aux 1'!$AP$12:$AP$231))</f>
        <v/>
      </c>
      <c r="DB42" s="182" t="str">
        <f>IF(DB21="","",LOOKUP(DB21,'aux 1'!$A$12:$A$231,'aux 1'!$AP$12:$AP$231))</f>
        <v/>
      </c>
      <c r="DC42" s="182" t="str">
        <f>IF(DC21="","",LOOKUP(DC21,'aux 1'!$A$12:$A$231,'aux 1'!$AP$12:$AP$231))</f>
        <v/>
      </c>
      <c r="DD42" s="182" t="str">
        <f>IF(DD21="","",LOOKUP(DD21,'aux 1'!$A$12:$A$231,'aux 1'!$AP$12:$AP$231))</f>
        <v/>
      </c>
      <c r="DE42" s="184" t="str">
        <f>IF(DE21="","",LOOKUP(DE21,'aux 1'!$A$12:$A$231,'aux 1'!$AP$12:$AP$231))</f>
        <v/>
      </c>
      <c r="DF42" s="184" t="str">
        <f>IF(DF21="","",LOOKUP(DF21,'aux 1'!$A$12:$A$231,'aux 1'!$AP$12:$AP$231))</f>
        <v/>
      </c>
      <c r="DG42" s="184" t="str">
        <f>IF(DG21="","",LOOKUP(DG21,'aux 1'!$A$12:$A$231,'aux 1'!$AP$12:$AP$231))</f>
        <v/>
      </c>
      <c r="DH42" s="184" t="str">
        <f>IF(DH21="","",LOOKUP(DH21,'aux 1'!$A$12:$A$231,'aux 1'!$AP$12:$AP$231))</f>
        <v/>
      </c>
      <c r="DI42" s="184" t="str">
        <f>IF(DI21="","",LOOKUP(DI21,'aux 1'!$A$12:$A$231,'aux 1'!$AP$12:$AP$231))</f>
        <v/>
      </c>
      <c r="DJ42" s="182" t="str">
        <f>IF(DJ21="","",LOOKUP(DJ21,'aux 1'!$A$12:$A$231,'aux 1'!$AP$12:$AP$231))</f>
        <v/>
      </c>
      <c r="DK42" s="182" t="str">
        <f>IF(DK21="","",LOOKUP(DK21,'aux 1'!$A$12:$A$231,'aux 1'!$AP$12:$AP$231))</f>
        <v/>
      </c>
      <c r="DL42" s="182" t="str">
        <f>IF(DL21="","",LOOKUP(DL21,'aux 1'!$A$12:$A$231,'aux 1'!$AP$12:$AP$231))</f>
        <v/>
      </c>
      <c r="DM42" s="182" t="str">
        <f>IF(DM21="","",LOOKUP(DM21,'aux 1'!$A$12:$A$231,'aux 1'!$AP$12:$AP$231))</f>
        <v/>
      </c>
      <c r="DN42" s="184" t="str">
        <f>IF(DN21="","",LOOKUP(DN21,'aux 1'!$A$12:$A$231,'aux 1'!$AP$12:$AP$231))</f>
        <v/>
      </c>
      <c r="DO42" s="184" t="str">
        <f>IF(DO21="","",LOOKUP(DO21,'aux 1'!$A$12:$A$231,'aux 1'!$AP$12:$AP$231))</f>
        <v/>
      </c>
      <c r="DP42" s="184" t="str">
        <f>IF(DP21="","",LOOKUP(DP21,'aux 1'!$A$12:$A$231,'aux 1'!$AP$12:$AP$231))</f>
        <v/>
      </c>
      <c r="DQ42" s="184" t="str">
        <f>IF(DQ21="","",LOOKUP(DQ21,'aux 1'!$A$12:$A$231,'aux 1'!$AP$12:$AP$231))</f>
        <v/>
      </c>
      <c r="DR42" s="184" t="str">
        <f>IF(DR21="","",LOOKUP(DR21,'aux 1'!$A$12:$A$231,'aux 1'!$AP$12:$AP$231))</f>
        <v/>
      </c>
      <c r="DS42" s="182" t="str">
        <f>IF(DS21="","",LOOKUP(DS21,'aux 1'!$A$12:$A$231,'aux 1'!$AP$12:$AP$231))</f>
        <v/>
      </c>
      <c r="DT42" s="182" t="str">
        <f>IF(DT21="","",LOOKUP(DT21,'aux 1'!$A$12:$A$231,'aux 1'!$AP$12:$AP$231))</f>
        <v/>
      </c>
      <c r="DU42" s="182" t="str">
        <f>IF(DU21="","",LOOKUP(DU21,'aux 1'!$A$12:$A$231,'aux 1'!$AP$12:$AP$231))</f>
        <v/>
      </c>
      <c r="DV42" s="182" t="str">
        <f>IF(DV21="","",LOOKUP(DV21,'aux 1'!$A$12:$A$231,'aux 1'!$AP$12:$AP$231))</f>
        <v/>
      </c>
      <c r="DW42" s="184" t="str">
        <f>IF(DW21="","",LOOKUP(DW21,'aux 1'!$A$12:$A$231,'aux 1'!$AP$12:$AP$231))</f>
        <v/>
      </c>
      <c r="DX42" s="184" t="str">
        <f>IF(DX21="","",LOOKUP(DX21,'aux 1'!$A$12:$A$231,'aux 1'!$AP$12:$AP$231))</f>
        <v/>
      </c>
      <c r="DY42" s="184" t="str">
        <f>IF(DY21="","",LOOKUP(DY21,'aux 1'!$A$12:$A$231,'aux 1'!$AP$12:$AP$231))</f>
        <v/>
      </c>
      <c r="DZ42" s="184" t="str">
        <f>IF(DZ21="","",LOOKUP(DZ21,'aux 1'!$A$12:$A$231,'aux 1'!$AP$12:$AP$231))</f>
        <v/>
      </c>
      <c r="EA42" s="184" t="str">
        <f>IF(EA21="","",LOOKUP(EA21,'aux 1'!$A$12:$A$231,'aux 1'!$AP$12:$AP$231))</f>
        <v/>
      </c>
      <c r="EB42" s="182" t="str">
        <f>IF(EB21="","",LOOKUP(EB21,'aux 1'!$A$12:$A$231,'aux 1'!$AP$12:$AP$231))</f>
        <v/>
      </c>
      <c r="EC42" s="182" t="str">
        <f>IF(EC21="","",LOOKUP(EC21,'aux 1'!$A$12:$A$231,'aux 1'!$AP$12:$AP$231))</f>
        <v/>
      </c>
      <c r="ED42" s="182" t="str">
        <f>IF(ED21="","",LOOKUP(ED21,'aux 1'!$A$12:$A$231,'aux 1'!$AP$12:$AP$231))</f>
        <v/>
      </c>
      <c r="EE42" s="182" t="str">
        <f>IF(EE21="","",LOOKUP(EE21,'aux 1'!$A$12:$A$231,'aux 1'!$AP$12:$AP$231))</f>
        <v/>
      </c>
      <c r="EF42" s="184" t="str">
        <f>IF(EF21="","",LOOKUP(EF21,'aux 1'!$A$12:$A$231,'aux 1'!$AP$12:$AP$231))</f>
        <v/>
      </c>
      <c r="EG42" s="184" t="str">
        <f>IF(EG21="","",LOOKUP(EG21,'aux 1'!$A$12:$A$231,'aux 1'!$AP$12:$AP$231))</f>
        <v/>
      </c>
      <c r="EH42" s="184" t="str">
        <f>IF(EH21="","",LOOKUP(EH21,'aux 1'!$A$12:$A$231,'aux 1'!$AP$12:$AP$231))</f>
        <v/>
      </c>
      <c r="EI42" s="184" t="str">
        <f>IF(EI21="","",LOOKUP(EI21,'aux 1'!$A$12:$A$231,'aux 1'!$AP$12:$AP$231))</f>
        <v/>
      </c>
      <c r="EJ42" s="184" t="str">
        <f>IF(EJ21="","",LOOKUP(EJ21,'aux 1'!$A$12:$A$231,'aux 1'!$AP$12:$AP$231))</f>
        <v/>
      </c>
      <c r="EK42" s="182" t="str">
        <f>IF(EK21="","",LOOKUP(EK21,'aux 1'!$A$12:$A$231,'aux 1'!$AP$12:$AP$231))</f>
        <v/>
      </c>
      <c r="EL42" s="182" t="str">
        <f>IF(EL21="","",LOOKUP(EL21,'aux 1'!$A$12:$A$231,'aux 1'!$AP$12:$AP$231))</f>
        <v/>
      </c>
      <c r="EM42" s="182" t="str">
        <f>IF(EM21="","",LOOKUP(EM21,'aux 1'!$A$12:$A$231,'aux 1'!$AP$12:$AP$231))</f>
        <v/>
      </c>
      <c r="EN42" s="182" t="str">
        <f>IF(EN21="","",LOOKUP(EN21,'aux 1'!$A$12:$A$231,'aux 1'!$AP$12:$AP$231))</f>
        <v/>
      </c>
      <c r="EO42" s="184" t="str">
        <f>IF(EO21="","",LOOKUP(EO21,'aux 1'!$A$12:$A$231,'aux 1'!$AP$12:$AP$231))</f>
        <v/>
      </c>
      <c r="EP42" s="184" t="str">
        <f>IF(EP21="","",LOOKUP(EP21,'aux 1'!$A$12:$A$231,'aux 1'!$AP$12:$AP$231))</f>
        <v/>
      </c>
      <c r="EQ42" s="184" t="str">
        <f>IF(EQ21="","",LOOKUP(EQ21,'aux 1'!$A$12:$A$231,'aux 1'!$AP$12:$AP$231))</f>
        <v/>
      </c>
      <c r="ER42" s="184" t="str">
        <f>IF(ER21="","",LOOKUP(ER21,'aux 1'!$A$12:$A$231,'aux 1'!$AP$12:$AP$231))</f>
        <v/>
      </c>
      <c r="ES42" s="184" t="str">
        <f>IF(ES21="","",LOOKUP(ES21,'aux 1'!$A$12:$A$231,'aux 1'!$AP$12:$AP$231))</f>
        <v/>
      </c>
      <c r="ET42" s="182" t="str">
        <f>IF(ET21="","",LOOKUP(ET21,'aux 1'!$A$12:$A$231,'aux 1'!$AP$12:$AP$231))</f>
        <v/>
      </c>
      <c r="EU42" s="182" t="str">
        <f>IF(EU21="","",LOOKUP(EU21,'aux 1'!$A$12:$A$231,'aux 1'!$AP$12:$AP$231))</f>
        <v/>
      </c>
      <c r="EV42" s="182" t="str">
        <f>IF(EV21="","",LOOKUP(EV21,'aux 1'!$A$12:$A$231,'aux 1'!$AP$12:$AP$231))</f>
        <v/>
      </c>
      <c r="EW42" s="182" t="str">
        <f>IF(EW21="","",LOOKUP(EW21,'aux 1'!$A$12:$A$231,'aux 1'!$AP$12:$AP$231))</f>
        <v/>
      </c>
      <c r="EX42" s="184" t="str">
        <f>IF(EX21="","",LOOKUP(EX21,'aux 1'!$A$12:$A$231,'aux 1'!$AP$12:$AP$231))</f>
        <v/>
      </c>
      <c r="EY42" s="184" t="str">
        <f>IF(EY21="","",LOOKUP(EY21,'aux 1'!$A$12:$A$231,'aux 1'!$AP$12:$AP$231))</f>
        <v/>
      </c>
      <c r="EZ42" s="184" t="str">
        <f>IF(EZ21="","",LOOKUP(EZ21,'aux 1'!$A$12:$A$231,'aux 1'!$AP$12:$AP$231))</f>
        <v/>
      </c>
      <c r="FA42" s="184" t="str">
        <f>IF(FA21="","",LOOKUP(FA21,'aux 1'!$A$12:$A$231,'aux 1'!$AP$12:$AP$231))</f>
        <v/>
      </c>
      <c r="FB42" s="184" t="str">
        <f>IF(FB21="","",LOOKUP(FB21,'aux 1'!$A$12:$A$231,'aux 1'!$AP$12:$AP$231))</f>
        <v/>
      </c>
      <c r="FC42" s="182" t="str">
        <f>IF(FC21="","",LOOKUP(FC21,'aux 1'!$A$12:$A$231,'aux 1'!$AP$12:$AP$231))</f>
        <v/>
      </c>
      <c r="FD42" s="182" t="str">
        <f>IF(FD21="","",LOOKUP(FD21,'aux 1'!$A$12:$A$231,'aux 1'!$AP$12:$AP$231))</f>
        <v/>
      </c>
      <c r="FE42" s="182" t="str">
        <f>IF(FE21="","",LOOKUP(FE21,'aux 1'!$A$12:$A$231,'aux 1'!$AP$12:$AP$231))</f>
        <v/>
      </c>
      <c r="FF42" s="182" t="str">
        <f>IF(FF21="","",LOOKUP(FF21,'aux 1'!$A$12:$A$231,'aux 1'!$AP$12:$AP$231))</f>
        <v/>
      </c>
      <c r="FG42" s="184" t="str">
        <f>IF(FG21="","",LOOKUP(FG21,'aux 1'!$A$12:$A$231,'aux 1'!$AP$12:$AP$231))</f>
        <v/>
      </c>
      <c r="FH42" s="184" t="str">
        <f>IF(FH21="","",LOOKUP(FH21,'aux 1'!$A$12:$A$231,'aux 1'!$AP$12:$AP$231))</f>
        <v/>
      </c>
      <c r="FI42" s="184" t="str">
        <f>IF(FI21="","",LOOKUP(FI21,'aux 1'!$A$12:$A$231,'aux 1'!$AP$12:$AP$231))</f>
        <v/>
      </c>
      <c r="FJ42" s="184" t="str">
        <f>IF(FJ21="","",LOOKUP(FJ21,'aux 1'!$A$12:$A$231,'aux 1'!$AP$12:$AP$231))</f>
        <v/>
      </c>
      <c r="FK42" s="184" t="str">
        <f>IF(FK21="","",LOOKUP(FK21,'aux 1'!$A$12:$A$231,'aux 1'!$AP$12:$AP$231))</f>
        <v/>
      </c>
      <c r="FL42" s="182" t="str">
        <f>IF(FL21="","",LOOKUP(FL21,'aux 1'!$A$12:$A$231,'aux 1'!$AP$12:$AP$231))</f>
        <v/>
      </c>
      <c r="FM42" s="182" t="str">
        <f>IF(FM21="","",LOOKUP(FM21,'aux 1'!$A$12:$A$231,'aux 1'!$AP$12:$AP$231))</f>
        <v/>
      </c>
      <c r="FN42" s="182" t="str">
        <f>IF(FN21="","",LOOKUP(FN21,'aux 1'!$A$12:$A$231,'aux 1'!$AP$12:$AP$231))</f>
        <v/>
      </c>
      <c r="FO42" s="182" t="str">
        <f>IF(FO21="","",LOOKUP(FO21,'aux 1'!$A$12:$A$231,'aux 1'!$AP$12:$AP$231))</f>
        <v/>
      </c>
      <c r="FP42" s="184" t="str">
        <f>IF(FP21="","",LOOKUP(FP21,'aux 1'!$A$12:$A$231,'aux 1'!$AP$12:$AP$231))</f>
        <v/>
      </c>
      <c r="FQ42" s="184" t="str">
        <f>IF(FQ21="","",LOOKUP(FQ21,'aux 1'!$A$12:$A$231,'aux 1'!$AP$12:$AP$231))</f>
        <v/>
      </c>
      <c r="FR42" s="184" t="str">
        <f>IF(FR21="","",LOOKUP(FR21,'aux 1'!$A$12:$A$231,'aux 1'!$AP$12:$AP$231))</f>
        <v/>
      </c>
      <c r="FS42" s="184" t="str">
        <f>IF(FS21="","",LOOKUP(FS21,'aux 1'!$A$12:$A$231,'aux 1'!$AP$12:$AP$231))</f>
        <v/>
      </c>
      <c r="FT42" s="184" t="str">
        <f>IF(FT21="","",LOOKUP(FT21,'aux 1'!$A$12:$A$231,'aux 1'!$AP$12:$AP$231))</f>
        <v/>
      </c>
      <c r="FU42" s="182" t="str">
        <f>IF(FU21="","",LOOKUP(FU21,'aux 1'!$A$12:$A$231,'aux 1'!$AP$12:$AP$231))</f>
        <v/>
      </c>
      <c r="FV42" s="182" t="str">
        <f>IF(FV21="","",LOOKUP(FV21,'aux 1'!$A$12:$A$231,'aux 1'!$AP$12:$AP$231))</f>
        <v/>
      </c>
      <c r="FW42" s="182" t="str">
        <f>IF(FW21="","",LOOKUP(FW21,'aux 1'!$A$12:$A$231,'aux 1'!$AP$12:$AP$231))</f>
        <v/>
      </c>
      <c r="FX42" s="182" t="str">
        <f>IF(FX21="","",LOOKUP(FX21,'aux 1'!$A$12:$A$231,'aux 1'!$AP$12:$AP$231))</f>
        <v/>
      </c>
      <c r="FY42" s="184" t="str">
        <f>IF(FY21="","",LOOKUP(FY21,'aux 1'!$A$12:$A$231,'aux 1'!$AP$12:$AP$231))</f>
        <v/>
      </c>
      <c r="FZ42" s="184" t="str">
        <f>IF(FZ21="","",LOOKUP(FZ21,'aux 1'!$A$12:$A$231,'aux 1'!$AP$12:$AP$231))</f>
        <v/>
      </c>
      <c r="GA42" s="184" t="str">
        <f>IF(GA21="","",LOOKUP(GA21,'aux 1'!$A$12:$A$231,'aux 1'!$AP$12:$AP$231))</f>
        <v/>
      </c>
      <c r="GB42" s="184" t="str">
        <f>IF(GB21="","",LOOKUP(GB21,'aux 1'!$A$12:$A$231,'aux 1'!$AP$12:$AP$231))</f>
        <v/>
      </c>
      <c r="GC42" s="184" t="str">
        <f>IF(GC21="","",LOOKUP(GC21,'aux 1'!$A$12:$A$231,'aux 1'!$AP$12:$AP$231))</f>
        <v/>
      </c>
      <c r="GD42" s="182" t="str">
        <f>IF(GD21="","",LOOKUP(GD21,'aux 1'!$A$12:$A$231,'aux 1'!$AP$12:$AP$231))</f>
        <v/>
      </c>
      <c r="GE42" s="182" t="str">
        <f>IF(GE21="","",LOOKUP(GE21,'aux 1'!$A$12:$A$231,'aux 1'!$AP$12:$AP$231))</f>
        <v/>
      </c>
      <c r="GF42" s="182" t="str">
        <f>IF(GF21="","",LOOKUP(GF21,'aux 1'!$A$12:$A$231,'aux 1'!$AP$12:$AP$231))</f>
        <v/>
      </c>
      <c r="GG42" s="182" t="str">
        <f>IF(GG21="","",LOOKUP(GG21,'aux 1'!$A$12:$A$231,'aux 1'!$AP$12:$AP$231))</f>
        <v/>
      </c>
      <c r="GH42" s="184" t="str">
        <f>IF(GH21="","",LOOKUP(GH21,'aux 1'!$A$12:$A$231,'aux 1'!$AP$12:$AP$231))</f>
        <v/>
      </c>
      <c r="GI42" s="184" t="str">
        <f>IF(GI21="","",LOOKUP(GI21,'aux 1'!$A$12:$A$231,'aux 1'!$AP$12:$AP$231))</f>
        <v/>
      </c>
      <c r="GJ42" s="184" t="str">
        <f>IF(GJ21="","",LOOKUP(GJ21,'aux 1'!$A$12:$A$231,'aux 1'!$AP$12:$AP$231))</f>
        <v/>
      </c>
      <c r="GK42" s="184" t="str">
        <f>IF(GK21="","",LOOKUP(GK21,'aux 1'!$A$12:$A$231,'aux 1'!$AP$12:$AP$231))</f>
        <v/>
      </c>
      <c r="GL42" s="184" t="str">
        <f>IF(GL21="","",LOOKUP(GL21,'aux 1'!$A$12:$A$231,'aux 1'!$AP$12:$AP$231))</f>
        <v/>
      </c>
      <c r="GM42" s="182" t="str">
        <f>IF(GM21="","",LOOKUP(GM21,'aux 1'!$A$12:$A$231,'aux 1'!$AP$12:$AP$231))</f>
        <v/>
      </c>
      <c r="GN42" s="182" t="str">
        <f>IF(GN21="","",LOOKUP(GN21,'aux 1'!$A$12:$A$231,'aux 1'!$AP$12:$AP$231))</f>
        <v/>
      </c>
      <c r="GO42" s="182" t="str">
        <f>IF(GO21="","",LOOKUP(GO21,'aux 1'!$A$12:$A$231,'aux 1'!$AP$12:$AP$231))</f>
        <v/>
      </c>
      <c r="GP42" s="182" t="str">
        <f>IF(GP21="","",LOOKUP(GP21,'aux 1'!$A$12:$A$231,'aux 1'!$AP$12:$AP$231))</f>
        <v/>
      </c>
      <c r="GQ42" s="184" t="str">
        <f>IF(GQ21="","",LOOKUP(GQ21,'aux 1'!$A$12:$A$231,'aux 1'!$AP$12:$AP$231))</f>
        <v/>
      </c>
      <c r="GR42" s="184" t="str">
        <f>IF(GR21="","",LOOKUP(GR21,'aux 1'!$A$12:$A$231,'aux 1'!$AP$12:$AP$231))</f>
        <v/>
      </c>
      <c r="GS42" s="184" t="str">
        <f>IF(GS21="","",LOOKUP(GS21,'aux 1'!$A$12:$A$231,'aux 1'!$AP$12:$AP$231))</f>
        <v/>
      </c>
      <c r="GT42" s="184" t="str">
        <f>IF(GT21="","",LOOKUP(GT21,'aux 1'!$A$12:$A$231,'aux 1'!$AP$12:$AP$231))</f>
        <v/>
      </c>
      <c r="GU42" s="184" t="str">
        <f>IF(GU21="","",LOOKUP(GU21,'aux 1'!$A$12:$A$231,'aux 1'!$AP$12:$AP$231))</f>
        <v/>
      </c>
      <c r="GV42" s="182" t="str">
        <f>IF(GV21="","",LOOKUP(GV21,'aux 1'!$A$12:$A$231,'aux 1'!$AP$12:$AP$231))</f>
        <v/>
      </c>
      <c r="GW42" s="182" t="str">
        <f>IF(GW21="","",LOOKUP(GW21,'aux 1'!$A$12:$A$231,'aux 1'!$AP$12:$AP$231))</f>
        <v/>
      </c>
      <c r="GX42" s="182" t="str">
        <f>IF(GX21="","",LOOKUP(GX21,'aux 1'!$A$12:$A$231,'aux 1'!$AP$12:$AP$231))</f>
        <v/>
      </c>
      <c r="GY42" s="182" t="str">
        <f>IF(GY21="","",LOOKUP(GY21,'aux 1'!$A$12:$A$231,'aux 1'!$AP$12:$AP$231))</f>
        <v/>
      </c>
      <c r="GZ42" s="184" t="str">
        <f>IF(GZ21="","",LOOKUP(GZ21,'aux 1'!$A$12:$A$231,'aux 1'!$AP$12:$AP$231))</f>
        <v/>
      </c>
      <c r="HA42" s="184" t="str">
        <f>IF(HA21="","",LOOKUP(HA21,'aux 1'!$A$12:$A$231,'aux 1'!$AP$12:$AP$231))</f>
        <v/>
      </c>
      <c r="HB42" s="184" t="str">
        <f>IF(HB21="","",LOOKUP(HB21,'aux 1'!$A$12:$A$231,'aux 1'!$AP$12:$AP$231))</f>
        <v/>
      </c>
      <c r="HC42" s="184" t="str">
        <f>IF(HC21="","",LOOKUP(HC21,'aux 1'!$A$12:$A$231,'aux 1'!$AP$12:$AP$231))</f>
        <v/>
      </c>
      <c r="HD42" s="184" t="str">
        <f>IF(HD21="","",LOOKUP(HD21,'aux 1'!$A$12:$A$231,'aux 1'!$AP$12:$AP$231))</f>
        <v/>
      </c>
      <c r="HE42" s="182" t="str">
        <f>IF(HE21="","",LOOKUP(HE21,'aux 1'!$A$12:$A$231,'aux 1'!$AP$12:$AP$231))</f>
        <v/>
      </c>
      <c r="HF42" s="182" t="str">
        <f>IF(HF21="","",LOOKUP(HF21,'aux 1'!$A$12:$A$231,'aux 1'!$AP$12:$AP$231))</f>
        <v/>
      </c>
      <c r="HG42" s="182" t="str">
        <f>IF(HG21="","",LOOKUP(HG21,'aux 1'!$A$12:$A$231,'aux 1'!$AP$12:$AP$231))</f>
        <v/>
      </c>
      <c r="HH42" s="182" t="str">
        <f>IF(HH21="","",LOOKUP(HH21,'aux 1'!$A$12:$A$231,'aux 1'!$AP$12:$AP$231))</f>
        <v/>
      </c>
      <c r="HI42" s="184" t="str">
        <f>IF(HI21="","",LOOKUP(HI21,'aux 1'!$A$12:$A$231,'aux 1'!$AP$12:$AP$231))</f>
        <v/>
      </c>
      <c r="HJ42" s="184" t="str">
        <f>IF(HJ21="","",LOOKUP(HJ21,'aux 1'!$A$12:$A$231,'aux 1'!$AP$12:$AP$231))</f>
        <v/>
      </c>
      <c r="HK42" s="184" t="str">
        <f>IF(HK21="","",LOOKUP(HK21,'aux 1'!$A$12:$A$231,'aux 1'!$AP$12:$AP$231))</f>
        <v/>
      </c>
      <c r="HL42" s="184" t="str">
        <f>IF(HL21="","",LOOKUP(HL21,'aux 1'!$A$12:$A$231,'aux 1'!$AP$12:$AP$231))</f>
        <v/>
      </c>
      <c r="HM42" s="184" t="str">
        <f>IF(HM21="","",LOOKUP(HM21,'aux 1'!$A$12:$A$231,'aux 1'!$AP$12:$AP$231))</f>
        <v/>
      </c>
      <c r="HN42" s="182" t="str">
        <f>IF(HN21="","",LOOKUP(HN21,'aux 1'!$A$12:$A$231,'aux 1'!$AP$12:$AP$231))</f>
        <v/>
      </c>
      <c r="HO42" s="182" t="str">
        <f>IF(HO21="","",LOOKUP(HO21,'aux 1'!$A$12:$A$231,'aux 1'!$AP$12:$AP$231))</f>
        <v/>
      </c>
      <c r="HP42" s="182" t="str">
        <f>IF(HP21="","",LOOKUP(HP21,'aux 1'!$A$12:$A$231,'aux 1'!$AP$12:$AP$231))</f>
        <v/>
      </c>
      <c r="HQ42" s="182" t="str">
        <f>IF(HQ21="","",LOOKUP(HQ21,'aux 1'!$A$12:$A$231,'aux 1'!$AP$12:$AP$231))</f>
        <v/>
      </c>
      <c r="HR42" s="184" t="str">
        <f>IF(HR21="","",LOOKUP(HR21,'aux 1'!$A$12:$A$231,'aux 1'!$AP$12:$AP$231))</f>
        <v/>
      </c>
      <c r="HS42" s="184" t="str">
        <f>IF(HS21="","",LOOKUP(HS21,'aux 1'!$A$12:$A$231,'aux 1'!$AP$12:$AP$231))</f>
        <v/>
      </c>
      <c r="HT42" s="184" t="str">
        <f>IF(HT21="","",LOOKUP(HT21,'aux 1'!$A$12:$A$231,'aux 1'!$AP$12:$AP$231))</f>
        <v/>
      </c>
      <c r="HU42" s="184" t="str">
        <f>IF(HU21="","",LOOKUP(HU21,'aux 1'!$A$12:$A$231,'aux 1'!$AP$12:$AP$231))</f>
        <v/>
      </c>
      <c r="HV42" s="184" t="str">
        <f>IF(HV21="","",LOOKUP(HV21,'aux 1'!$A$12:$A$231,'aux 1'!$AP$12:$AP$231))</f>
        <v/>
      </c>
    </row>
    <row r="43" spans="10:230" x14ac:dyDescent="0.25">
      <c r="J43" s="190">
        <f t="shared" si="94"/>
        <v>21</v>
      </c>
      <c r="K43" s="190" t="str">
        <f t="shared" si="95"/>
        <v>-</v>
      </c>
      <c r="L43" s="190">
        <f t="shared" si="93"/>
        <v>22</v>
      </c>
      <c r="M43" s="196" t="str">
        <f t="shared" si="96"/>
        <v/>
      </c>
      <c r="N43" s="196" t="str">
        <f t="shared" si="97"/>
        <v/>
      </c>
      <c r="O43" s="196" t="str">
        <f t="shared" si="98"/>
        <v/>
      </c>
      <c r="P43" s="196" t="str">
        <f t="shared" si="99"/>
        <v/>
      </c>
      <c r="Q43" s="196" t="str">
        <f t="shared" si="100"/>
        <v/>
      </c>
      <c r="W43" s="178">
        <f t="shared" si="101"/>
        <v>15</v>
      </c>
      <c r="X43" s="182" t="str">
        <f>IF(X22="","",LOOKUP(X22,'aux 1'!$A$12:$A$231,'aux 1'!$AP$12:$AP$231))</f>
        <v/>
      </c>
      <c r="Y43" s="182" t="str">
        <f>IF(Y22="","",LOOKUP(Y22,'aux 1'!$A$12:$A$231,'aux 1'!$AP$12:$AP$231))</f>
        <v/>
      </c>
      <c r="Z43" s="182" t="str">
        <f>IF(Z22="","",LOOKUP(Z22,'aux 1'!$A$12:$A$231,'aux 1'!$AP$12:$AP$231))</f>
        <v/>
      </c>
      <c r="AA43" s="182" t="str">
        <f>IF(AA22="","",LOOKUP(AA22,'aux 1'!$A$12:$A$231,'aux 1'!$AP$12:$AP$231))</f>
        <v/>
      </c>
      <c r="AB43" s="184" t="str">
        <f>IF(AB22="","",LOOKUP(AB22,'aux 1'!$A$12:$A$231,'aux 1'!$AP$12:$AP$231))</f>
        <v/>
      </c>
      <c r="AC43" s="184" t="str">
        <f>IF(AC22="","",LOOKUP(AC22,'aux 1'!$A$12:$A$231,'aux 1'!$AP$12:$AP$231))</f>
        <v/>
      </c>
      <c r="AD43" s="184" t="str">
        <f>IF(AD22="","",LOOKUP(AD22,'aux 1'!$A$12:$A$231,'aux 1'!$AP$12:$AP$231))</f>
        <v/>
      </c>
      <c r="AE43" s="184" t="str">
        <f>IF(AE22="","",LOOKUP(AE22,'aux 1'!$A$12:$A$231,'aux 1'!$AP$12:$AP$231))</f>
        <v/>
      </c>
      <c r="AF43" s="184" t="str">
        <f>IF(AF22="","",LOOKUP(AF22,'aux 1'!$A$12:$A$231,'aux 1'!$AP$12:$AP$231))</f>
        <v/>
      </c>
      <c r="AG43" s="182" t="str">
        <f>IF(AG22="","",LOOKUP(AG22,'aux 1'!$A$12:$A$231,'aux 1'!$AP$12:$AP$231))</f>
        <v/>
      </c>
      <c r="AH43" s="182" t="str">
        <f>IF(AH22="","",LOOKUP(AH22,'aux 1'!$A$12:$A$231,'aux 1'!$AP$12:$AP$231))</f>
        <v/>
      </c>
      <c r="AI43" s="182" t="str">
        <f>IF(AI22="","",LOOKUP(AI22,'aux 1'!$A$12:$A$231,'aux 1'!$AP$12:$AP$231))</f>
        <v/>
      </c>
      <c r="AJ43" s="182" t="str">
        <f>IF(AJ22="","",LOOKUP(AJ22,'aux 1'!$A$12:$A$231,'aux 1'!$AP$12:$AP$231))</f>
        <v/>
      </c>
      <c r="AK43" s="184" t="str">
        <f>IF(AK22="","",LOOKUP(AK22,'aux 1'!$A$12:$A$231,'aux 1'!$AP$12:$AP$231))</f>
        <v/>
      </c>
      <c r="AL43" s="184" t="str">
        <f>IF(AL22="","",LOOKUP(AL22,'aux 1'!$A$12:$A$231,'aux 1'!$AP$12:$AP$231))</f>
        <v/>
      </c>
      <c r="AM43" s="184" t="str">
        <f>IF(AM22="","",LOOKUP(AM22,'aux 1'!$A$12:$A$231,'aux 1'!$AP$12:$AP$231))</f>
        <v/>
      </c>
      <c r="AN43" s="184" t="str">
        <f>IF(AN22="","",LOOKUP(AN22,'aux 1'!$A$12:$A$231,'aux 1'!$AP$12:$AP$231))</f>
        <v/>
      </c>
      <c r="AO43" s="184" t="str">
        <f>IF(AO22="","",LOOKUP(AO22,'aux 1'!$A$12:$A$231,'aux 1'!$AP$12:$AP$231))</f>
        <v/>
      </c>
      <c r="AP43" s="182" t="str">
        <f>IF(AP22="","",LOOKUP(AP22,'aux 1'!$A$12:$A$231,'aux 1'!$AP$12:$AP$231))</f>
        <v/>
      </c>
      <c r="AQ43" s="182" t="str">
        <f>IF(AQ22="","",LOOKUP(AQ22,'aux 1'!$A$12:$A$231,'aux 1'!$AP$12:$AP$231))</f>
        <v/>
      </c>
      <c r="AR43" s="182" t="str">
        <f>IF(AR22="","",LOOKUP(AR22,'aux 1'!$A$12:$A$231,'aux 1'!$AP$12:$AP$231))</f>
        <v/>
      </c>
      <c r="AS43" s="182" t="str">
        <f>IF(AS22="","",LOOKUP(AS22,'aux 1'!$A$12:$A$231,'aux 1'!$AP$12:$AP$231))</f>
        <v/>
      </c>
      <c r="AT43" s="184" t="str">
        <f>IF(AT22="","",LOOKUP(AT22,'aux 1'!$A$12:$A$231,'aux 1'!$AP$12:$AP$231))</f>
        <v/>
      </c>
      <c r="AU43" s="184" t="str">
        <f>IF(AU22="","",LOOKUP(AU22,'aux 1'!$A$12:$A$231,'aux 1'!$AP$12:$AP$231))</f>
        <v/>
      </c>
      <c r="AV43" s="184" t="str">
        <f>IF(AV22="","",LOOKUP(AV22,'aux 1'!$A$12:$A$231,'aux 1'!$AP$12:$AP$231))</f>
        <v/>
      </c>
      <c r="AW43" s="184" t="str">
        <f>IF(AW22="","",LOOKUP(AW22,'aux 1'!$A$12:$A$231,'aux 1'!$AP$12:$AP$231))</f>
        <v/>
      </c>
      <c r="AX43" s="184" t="str">
        <f>IF(AX22="","",LOOKUP(AX22,'aux 1'!$A$12:$A$231,'aux 1'!$AP$12:$AP$231))</f>
        <v/>
      </c>
      <c r="AY43" s="182" t="str">
        <f>IF(AY22="","",LOOKUP(AY22,'aux 1'!$A$12:$A$231,'aux 1'!$AP$12:$AP$231))</f>
        <v/>
      </c>
      <c r="AZ43" s="182" t="str">
        <f>IF(AZ22="","",LOOKUP(AZ22,'aux 1'!$A$12:$A$231,'aux 1'!$AP$12:$AP$231))</f>
        <v/>
      </c>
      <c r="BA43" s="182" t="str">
        <f>IF(BA22="","",LOOKUP(BA22,'aux 1'!$A$12:$A$231,'aux 1'!$AP$12:$AP$231))</f>
        <v/>
      </c>
      <c r="BB43" s="182" t="str">
        <f>IF(BB22="","",LOOKUP(BB22,'aux 1'!$A$12:$A$231,'aux 1'!$AP$12:$AP$231))</f>
        <v/>
      </c>
      <c r="BC43" s="184" t="str">
        <f>IF(BC22="","",LOOKUP(BC22,'aux 1'!$A$12:$A$231,'aux 1'!$AP$12:$AP$231))</f>
        <v/>
      </c>
      <c r="BD43" s="184" t="str">
        <f>IF(BD22="","",LOOKUP(BD22,'aux 1'!$A$12:$A$231,'aux 1'!$AP$12:$AP$231))</f>
        <v/>
      </c>
      <c r="BE43" s="184" t="str">
        <f>IF(BE22="","",LOOKUP(BE22,'aux 1'!$A$12:$A$231,'aux 1'!$AP$12:$AP$231))</f>
        <v/>
      </c>
      <c r="BF43" s="184" t="str">
        <f>IF(BF22="","",LOOKUP(BF22,'aux 1'!$A$12:$A$231,'aux 1'!$AP$12:$AP$231))</f>
        <v/>
      </c>
      <c r="BG43" s="184" t="str">
        <f>IF(BG22="","",LOOKUP(BG22,'aux 1'!$A$12:$A$231,'aux 1'!$AP$12:$AP$231))</f>
        <v/>
      </c>
      <c r="BH43" s="182" t="str">
        <f>IF(BH22="","",LOOKUP(BH22,'aux 1'!$A$12:$A$231,'aux 1'!$AP$12:$AP$231))</f>
        <v/>
      </c>
      <c r="BI43" s="182" t="str">
        <f>IF(BI22="","",LOOKUP(BI22,'aux 1'!$A$12:$A$231,'aux 1'!$AP$12:$AP$231))</f>
        <v/>
      </c>
      <c r="BJ43" s="182" t="str">
        <f>IF(BJ22="","",LOOKUP(BJ22,'aux 1'!$A$12:$A$231,'aux 1'!$AP$12:$AP$231))</f>
        <v/>
      </c>
      <c r="BK43" s="182" t="str">
        <f>IF(BK22="","",LOOKUP(BK22,'aux 1'!$A$12:$A$231,'aux 1'!$AP$12:$AP$231))</f>
        <v/>
      </c>
      <c r="BL43" s="184" t="str">
        <f>IF(BL22="","",LOOKUP(BL22,'aux 1'!$A$12:$A$231,'aux 1'!$AP$12:$AP$231))</f>
        <v/>
      </c>
      <c r="BM43" s="184" t="str">
        <f>IF(BM22="","",LOOKUP(BM22,'aux 1'!$A$12:$A$231,'aux 1'!$AP$12:$AP$231))</f>
        <v/>
      </c>
      <c r="BN43" s="184" t="str">
        <f>IF(BN22="","",LOOKUP(BN22,'aux 1'!$A$12:$A$231,'aux 1'!$AP$12:$AP$231))</f>
        <v/>
      </c>
      <c r="BO43" s="184" t="str">
        <f>IF(BO22="","",LOOKUP(BO22,'aux 1'!$A$12:$A$231,'aux 1'!$AP$12:$AP$231))</f>
        <v/>
      </c>
      <c r="BP43" s="184" t="str">
        <f>IF(BP22="","",LOOKUP(BP22,'aux 1'!$A$12:$A$231,'aux 1'!$AP$12:$AP$231))</f>
        <v/>
      </c>
      <c r="BQ43" s="182" t="str">
        <f>IF(BQ22="","",LOOKUP(BQ22,'aux 1'!$A$12:$A$231,'aux 1'!$AP$12:$AP$231))</f>
        <v/>
      </c>
      <c r="BR43" s="182" t="str">
        <f>IF(BR22="","",LOOKUP(BR22,'aux 1'!$A$12:$A$231,'aux 1'!$AP$12:$AP$231))</f>
        <v/>
      </c>
      <c r="BS43" s="182" t="str">
        <f>IF(BS22="","",LOOKUP(BS22,'aux 1'!$A$12:$A$231,'aux 1'!$AP$12:$AP$231))</f>
        <v/>
      </c>
      <c r="BT43" s="182" t="str">
        <f>IF(BT22="","",LOOKUP(BT22,'aux 1'!$A$12:$A$231,'aux 1'!$AP$12:$AP$231))</f>
        <v/>
      </c>
      <c r="BU43" s="184" t="str">
        <f>IF(BU22="","",LOOKUP(BU22,'aux 1'!$A$12:$A$231,'aux 1'!$AP$12:$AP$231))</f>
        <v/>
      </c>
      <c r="BV43" s="184" t="str">
        <f>IF(BV22="","",LOOKUP(BV22,'aux 1'!$A$12:$A$231,'aux 1'!$AP$12:$AP$231))</f>
        <v/>
      </c>
      <c r="BW43" s="184" t="str">
        <f>IF(BW22="","",LOOKUP(BW22,'aux 1'!$A$12:$A$231,'aux 1'!$AP$12:$AP$231))</f>
        <v/>
      </c>
      <c r="BX43" s="184" t="str">
        <f>IF(BX22="","",LOOKUP(BX22,'aux 1'!$A$12:$A$231,'aux 1'!$AP$12:$AP$231))</f>
        <v/>
      </c>
      <c r="BY43" s="184" t="str">
        <f>IF(BY22="","",LOOKUP(BY22,'aux 1'!$A$12:$A$231,'aux 1'!$AP$12:$AP$231))</f>
        <v/>
      </c>
      <c r="BZ43" s="182" t="str">
        <f>IF(BZ22="","",LOOKUP(BZ22,'aux 1'!$A$12:$A$231,'aux 1'!$AP$12:$AP$231))</f>
        <v/>
      </c>
      <c r="CA43" s="182" t="str">
        <f>IF(CA22="","",LOOKUP(CA22,'aux 1'!$A$12:$A$231,'aux 1'!$AP$12:$AP$231))</f>
        <v/>
      </c>
      <c r="CB43" s="182" t="str">
        <f>IF(CB22="","",LOOKUP(CB22,'aux 1'!$A$12:$A$231,'aux 1'!$AP$12:$AP$231))</f>
        <v/>
      </c>
      <c r="CC43" s="182" t="str">
        <f>IF(CC22="","",LOOKUP(CC22,'aux 1'!$A$12:$A$231,'aux 1'!$AP$12:$AP$231))</f>
        <v/>
      </c>
      <c r="CD43" s="184" t="str">
        <f>IF(CD22="","",LOOKUP(CD22,'aux 1'!$A$12:$A$231,'aux 1'!$AP$12:$AP$231))</f>
        <v/>
      </c>
      <c r="CE43" s="184" t="str">
        <f>IF(CE22="","",LOOKUP(CE22,'aux 1'!$A$12:$A$231,'aux 1'!$AP$12:$AP$231))</f>
        <v/>
      </c>
      <c r="CF43" s="184" t="str">
        <f>IF(CF22="","",LOOKUP(CF22,'aux 1'!$A$12:$A$231,'aux 1'!$AP$12:$AP$231))</f>
        <v/>
      </c>
      <c r="CG43" s="184" t="str">
        <f>IF(CG22="","",LOOKUP(CG22,'aux 1'!$A$12:$A$231,'aux 1'!$AP$12:$AP$231))</f>
        <v/>
      </c>
      <c r="CH43" s="184" t="str">
        <f>IF(CH22="","",LOOKUP(CH22,'aux 1'!$A$12:$A$231,'aux 1'!$AP$12:$AP$231))</f>
        <v/>
      </c>
      <c r="CI43" s="182" t="str">
        <f>IF(CI22="","",LOOKUP(CI22,'aux 1'!$A$12:$A$231,'aux 1'!$AP$12:$AP$231))</f>
        <v/>
      </c>
      <c r="CJ43" s="182" t="str">
        <f>IF(CJ22="","",LOOKUP(CJ22,'aux 1'!$A$12:$A$231,'aux 1'!$AP$12:$AP$231))</f>
        <v/>
      </c>
      <c r="CK43" s="182" t="str">
        <f>IF(CK22="","",LOOKUP(CK22,'aux 1'!$A$12:$A$231,'aux 1'!$AP$12:$AP$231))</f>
        <v/>
      </c>
      <c r="CL43" s="182" t="str">
        <f>IF(CL22="","",LOOKUP(CL22,'aux 1'!$A$12:$A$231,'aux 1'!$AP$12:$AP$231))</f>
        <v/>
      </c>
      <c r="CM43" s="184" t="str">
        <f>IF(CM22="","",LOOKUP(CM22,'aux 1'!$A$12:$A$231,'aux 1'!$AP$12:$AP$231))</f>
        <v/>
      </c>
      <c r="CN43" s="184" t="str">
        <f>IF(CN22="","",LOOKUP(CN22,'aux 1'!$A$12:$A$231,'aux 1'!$AP$12:$AP$231))</f>
        <v/>
      </c>
      <c r="CO43" s="184" t="str">
        <f>IF(CO22="","",LOOKUP(CO22,'aux 1'!$A$12:$A$231,'aux 1'!$AP$12:$AP$231))</f>
        <v/>
      </c>
      <c r="CP43" s="184" t="str">
        <f>IF(CP22="","",LOOKUP(CP22,'aux 1'!$A$12:$A$231,'aux 1'!$AP$12:$AP$231))</f>
        <v/>
      </c>
      <c r="CQ43" s="184" t="str">
        <f>IF(CQ22="","",LOOKUP(CQ22,'aux 1'!$A$12:$A$231,'aux 1'!$AP$12:$AP$231))</f>
        <v/>
      </c>
      <c r="CR43" s="182" t="str">
        <f>IF(CR22="","",LOOKUP(CR22,'aux 1'!$A$12:$A$231,'aux 1'!$AP$12:$AP$231))</f>
        <v/>
      </c>
      <c r="CS43" s="182" t="str">
        <f>IF(CS22="","",LOOKUP(CS22,'aux 1'!$A$12:$A$231,'aux 1'!$AP$12:$AP$231))</f>
        <v/>
      </c>
      <c r="CT43" s="182" t="str">
        <f>IF(CT22="","",LOOKUP(CT22,'aux 1'!$A$12:$A$231,'aux 1'!$AP$12:$AP$231))</f>
        <v/>
      </c>
      <c r="CU43" s="182" t="str">
        <f>IF(CU22="","",LOOKUP(CU22,'aux 1'!$A$12:$A$231,'aux 1'!$AP$12:$AP$231))</f>
        <v/>
      </c>
      <c r="CV43" s="184" t="str">
        <f>IF(CV22="","",LOOKUP(CV22,'aux 1'!$A$12:$A$231,'aux 1'!$AP$12:$AP$231))</f>
        <v/>
      </c>
      <c r="CW43" s="184" t="str">
        <f>IF(CW22="","",LOOKUP(CW22,'aux 1'!$A$12:$A$231,'aux 1'!$AP$12:$AP$231))</f>
        <v/>
      </c>
      <c r="CX43" s="184" t="str">
        <f>IF(CX22="","",LOOKUP(CX22,'aux 1'!$A$12:$A$231,'aux 1'!$AP$12:$AP$231))</f>
        <v/>
      </c>
      <c r="CY43" s="184" t="str">
        <f>IF(CY22="","",LOOKUP(CY22,'aux 1'!$A$12:$A$231,'aux 1'!$AP$12:$AP$231))</f>
        <v/>
      </c>
      <c r="CZ43" s="184" t="str">
        <f>IF(CZ22="","",LOOKUP(CZ22,'aux 1'!$A$12:$A$231,'aux 1'!$AP$12:$AP$231))</f>
        <v/>
      </c>
      <c r="DA43" s="182" t="str">
        <f>IF(DA22="","",LOOKUP(DA22,'aux 1'!$A$12:$A$231,'aux 1'!$AP$12:$AP$231))</f>
        <v/>
      </c>
      <c r="DB43" s="182" t="str">
        <f>IF(DB22="","",LOOKUP(DB22,'aux 1'!$A$12:$A$231,'aux 1'!$AP$12:$AP$231))</f>
        <v/>
      </c>
      <c r="DC43" s="182" t="str">
        <f>IF(DC22="","",LOOKUP(DC22,'aux 1'!$A$12:$A$231,'aux 1'!$AP$12:$AP$231))</f>
        <v/>
      </c>
      <c r="DD43" s="182" t="str">
        <f>IF(DD22="","",LOOKUP(DD22,'aux 1'!$A$12:$A$231,'aux 1'!$AP$12:$AP$231))</f>
        <v/>
      </c>
      <c r="DE43" s="184" t="str">
        <f>IF(DE22="","",LOOKUP(DE22,'aux 1'!$A$12:$A$231,'aux 1'!$AP$12:$AP$231))</f>
        <v/>
      </c>
      <c r="DF43" s="184" t="str">
        <f>IF(DF22="","",LOOKUP(DF22,'aux 1'!$A$12:$A$231,'aux 1'!$AP$12:$AP$231))</f>
        <v/>
      </c>
      <c r="DG43" s="184" t="str">
        <f>IF(DG22="","",LOOKUP(DG22,'aux 1'!$A$12:$A$231,'aux 1'!$AP$12:$AP$231))</f>
        <v/>
      </c>
      <c r="DH43" s="184" t="str">
        <f>IF(DH22="","",LOOKUP(DH22,'aux 1'!$A$12:$A$231,'aux 1'!$AP$12:$AP$231))</f>
        <v/>
      </c>
      <c r="DI43" s="184" t="str">
        <f>IF(DI22="","",LOOKUP(DI22,'aux 1'!$A$12:$A$231,'aux 1'!$AP$12:$AP$231))</f>
        <v/>
      </c>
      <c r="DJ43" s="182" t="str">
        <f>IF(DJ22="","",LOOKUP(DJ22,'aux 1'!$A$12:$A$231,'aux 1'!$AP$12:$AP$231))</f>
        <v/>
      </c>
      <c r="DK43" s="182" t="str">
        <f>IF(DK22="","",LOOKUP(DK22,'aux 1'!$A$12:$A$231,'aux 1'!$AP$12:$AP$231))</f>
        <v/>
      </c>
      <c r="DL43" s="182" t="str">
        <f>IF(DL22="","",LOOKUP(DL22,'aux 1'!$A$12:$A$231,'aux 1'!$AP$12:$AP$231))</f>
        <v/>
      </c>
      <c r="DM43" s="182" t="str">
        <f>IF(DM22="","",LOOKUP(DM22,'aux 1'!$A$12:$A$231,'aux 1'!$AP$12:$AP$231))</f>
        <v/>
      </c>
      <c r="DN43" s="184" t="str">
        <f>IF(DN22="","",LOOKUP(DN22,'aux 1'!$A$12:$A$231,'aux 1'!$AP$12:$AP$231))</f>
        <v/>
      </c>
      <c r="DO43" s="184" t="str">
        <f>IF(DO22="","",LOOKUP(DO22,'aux 1'!$A$12:$A$231,'aux 1'!$AP$12:$AP$231))</f>
        <v/>
      </c>
      <c r="DP43" s="184" t="str">
        <f>IF(DP22="","",LOOKUP(DP22,'aux 1'!$A$12:$A$231,'aux 1'!$AP$12:$AP$231))</f>
        <v/>
      </c>
      <c r="DQ43" s="184" t="str">
        <f>IF(DQ22="","",LOOKUP(DQ22,'aux 1'!$A$12:$A$231,'aux 1'!$AP$12:$AP$231))</f>
        <v/>
      </c>
      <c r="DR43" s="184" t="str">
        <f>IF(DR22="","",LOOKUP(DR22,'aux 1'!$A$12:$A$231,'aux 1'!$AP$12:$AP$231))</f>
        <v/>
      </c>
      <c r="DS43" s="182" t="str">
        <f>IF(DS22="","",LOOKUP(DS22,'aux 1'!$A$12:$A$231,'aux 1'!$AP$12:$AP$231))</f>
        <v/>
      </c>
      <c r="DT43" s="182" t="str">
        <f>IF(DT22="","",LOOKUP(DT22,'aux 1'!$A$12:$A$231,'aux 1'!$AP$12:$AP$231))</f>
        <v/>
      </c>
      <c r="DU43" s="182" t="str">
        <f>IF(DU22="","",LOOKUP(DU22,'aux 1'!$A$12:$A$231,'aux 1'!$AP$12:$AP$231))</f>
        <v/>
      </c>
      <c r="DV43" s="182" t="str">
        <f>IF(DV22="","",LOOKUP(DV22,'aux 1'!$A$12:$A$231,'aux 1'!$AP$12:$AP$231))</f>
        <v/>
      </c>
      <c r="DW43" s="184" t="str">
        <f>IF(DW22="","",LOOKUP(DW22,'aux 1'!$A$12:$A$231,'aux 1'!$AP$12:$AP$231))</f>
        <v/>
      </c>
      <c r="DX43" s="184" t="str">
        <f>IF(DX22="","",LOOKUP(DX22,'aux 1'!$A$12:$A$231,'aux 1'!$AP$12:$AP$231))</f>
        <v/>
      </c>
      <c r="DY43" s="184" t="str">
        <f>IF(DY22="","",LOOKUP(DY22,'aux 1'!$A$12:$A$231,'aux 1'!$AP$12:$AP$231))</f>
        <v/>
      </c>
      <c r="DZ43" s="184" t="str">
        <f>IF(DZ22="","",LOOKUP(DZ22,'aux 1'!$A$12:$A$231,'aux 1'!$AP$12:$AP$231))</f>
        <v/>
      </c>
      <c r="EA43" s="184" t="str">
        <f>IF(EA22="","",LOOKUP(EA22,'aux 1'!$A$12:$A$231,'aux 1'!$AP$12:$AP$231))</f>
        <v/>
      </c>
      <c r="EB43" s="182" t="str">
        <f>IF(EB22="","",LOOKUP(EB22,'aux 1'!$A$12:$A$231,'aux 1'!$AP$12:$AP$231))</f>
        <v/>
      </c>
      <c r="EC43" s="182" t="str">
        <f>IF(EC22="","",LOOKUP(EC22,'aux 1'!$A$12:$A$231,'aux 1'!$AP$12:$AP$231))</f>
        <v/>
      </c>
      <c r="ED43" s="182" t="str">
        <f>IF(ED22="","",LOOKUP(ED22,'aux 1'!$A$12:$A$231,'aux 1'!$AP$12:$AP$231))</f>
        <v/>
      </c>
      <c r="EE43" s="182" t="str">
        <f>IF(EE22="","",LOOKUP(EE22,'aux 1'!$A$12:$A$231,'aux 1'!$AP$12:$AP$231))</f>
        <v/>
      </c>
      <c r="EF43" s="184" t="str">
        <f>IF(EF22="","",LOOKUP(EF22,'aux 1'!$A$12:$A$231,'aux 1'!$AP$12:$AP$231))</f>
        <v/>
      </c>
      <c r="EG43" s="184" t="str">
        <f>IF(EG22="","",LOOKUP(EG22,'aux 1'!$A$12:$A$231,'aux 1'!$AP$12:$AP$231))</f>
        <v/>
      </c>
      <c r="EH43" s="184" t="str">
        <f>IF(EH22="","",LOOKUP(EH22,'aux 1'!$A$12:$A$231,'aux 1'!$AP$12:$AP$231))</f>
        <v/>
      </c>
      <c r="EI43" s="184" t="str">
        <f>IF(EI22="","",LOOKUP(EI22,'aux 1'!$A$12:$A$231,'aux 1'!$AP$12:$AP$231))</f>
        <v/>
      </c>
      <c r="EJ43" s="184" t="str">
        <f>IF(EJ22="","",LOOKUP(EJ22,'aux 1'!$A$12:$A$231,'aux 1'!$AP$12:$AP$231))</f>
        <v/>
      </c>
      <c r="EK43" s="182" t="str">
        <f>IF(EK22="","",LOOKUP(EK22,'aux 1'!$A$12:$A$231,'aux 1'!$AP$12:$AP$231))</f>
        <v/>
      </c>
      <c r="EL43" s="182" t="str">
        <f>IF(EL22="","",LOOKUP(EL22,'aux 1'!$A$12:$A$231,'aux 1'!$AP$12:$AP$231))</f>
        <v/>
      </c>
      <c r="EM43" s="182" t="str">
        <f>IF(EM22="","",LOOKUP(EM22,'aux 1'!$A$12:$A$231,'aux 1'!$AP$12:$AP$231))</f>
        <v/>
      </c>
      <c r="EN43" s="182" t="str">
        <f>IF(EN22="","",LOOKUP(EN22,'aux 1'!$A$12:$A$231,'aux 1'!$AP$12:$AP$231))</f>
        <v/>
      </c>
      <c r="EO43" s="184" t="str">
        <f>IF(EO22="","",LOOKUP(EO22,'aux 1'!$A$12:$A$231,'aux 1'!$AP$12:$AP$231))</f>
        <v/>
      </c>
      <c r="EP43" s="184" t="str">
        <f>IF(EP22="","",LOOKUP(EP22,'aux 1'!$A$12:$A$231,'aux 1'!$AP$12:$AP$231))</f>
        <v/>
      </c>
      <c r="EQ43" s="184" t="str">
        <f>IF(EQ22="","",LOOKUP(EQ22,'aux 1'!$A$12:$A$231,'aux 1'!$AP$12:$AP$231))</f>
        <v/>
      </c>
      <c r="ER43" s="184" t="str">
        <f>IF(ER22="","",LOOKUP(ER22,'aux 1'!$A$12:$A$231,'aux 1'!$AP$12:$AP$231))</f>
        <v/>
      </c>
      <c r="ES43" s="184" t="str">
        <f>IF(ES22="","",LOOKUP(ES22,'aux 1'!$A$12:$A$231,'aux 1'!$AP$12:$AP$231))</f>
        <v/>
      </c>
      <c r="ET43" s="182" t="str">
        <f>IF(ET22="","",LOOKUP(ET22,'aux 1'!$A$12:$A$231,'aux 1'!$AP$12:$AP$231))</f>
        <v/>
      </c>
      <c r="EU43" s="182" t="str">
        <f>IF(EU22="","",LOOKUP(EU22,'aux 1'!$A$12:$A$231,'aux 1'!$AP$12:$AP$231))</f>
        <v/>
      </c>
      <c r="EV43" s="182" t="str">
        <f>IF(EV22="","",LOOKUP(EV22,'aux 1'!$A$12:$A$231,'aux 1'!$AP$12:$AP$231))</f>
        <v/>
      </c>
      <c r="EW43" s="182" t="str">
        <f>IF(EW22="","",LOOKUP(EW22,'aux 1'!$A$12:$A$231,'aux 1'!$AP$12:$AP$231))</f>
        <v/>
      </c>
      <c r="EX43" s="184" t="str">
        <f>IF(EX22="","",LOOKUP(EX22,'aux 1'!$A$12:$A$231,'aux 1'!$AP$12:$AP$231))</f>
        <v/>
      </c>
      <c r="EY43" s="184" t="str">
        <f>IF(EY22="","",LOOKUP(EY22,'aux 1'!$A$12:$A$231,'aux 1'!$AP$12:$AP$231))</f>
        <v/>
      </c>
      <c r="EZ43" s="184" t="str">
        <f>IF(EZ22="","",LOOKUP(EZ22,'aux 1'!$A$12:$A$231,'aux 1'!$AP$12:$AP$231))</f>
        <v/>
      </c>
      <c r="FA43" s="184" t="str">
        <f>IF(FA22="","",LOOKUP(FA22,'aux 1'!$A$12:$A$231,'aux 1'!$AP$12:$AP$231))</f>
        <v/>
      </c>
      <c r="FB43" s="184" t="str">
        <f>IF(FB22="","",LOOKUP(FB22,'aux 1'!$A$12:$A$231,'aux 1'!$AP$12:$AP$231))</f>
        <v/>
      </c>
      <c r="FC43" s="182" t="str">
        <f>IF(FC22="","",LOOKUP(FC22,'aux 1'!$A$12:$A$231,'aux 1'!$AP$12:$AP$231))</f>
        <v/>
      </c>
      <c r="FD43" s="182" t="str">
        <f>IF(FD22="","",LOOKUP(FD22,'aux 1'!$A$12:$A$231,'aux 1'!$AP$12:$AP$231))</f>
        <v/>
      </c>
      <c r="FE43" s="182" t="str">
        <f>IF(FE22="","",LOOKUP(FE22,'aux 1'!$A$12:$A$231,'aux 1'!$AP$12:$AP$231))</f>
        <v/>
      </c>
      <c r="FF43" s="182" t="str">
        <f>IF(FF22="","",LOOKUP(FF22,'aux 1'!$A$12:$A$231,'aux 1'!$AP$12:$AP$231))</f>
        <v/>
      </c>
      <c r="FG43" s="184" t="str">
        <f>IF(FG22="","",LOOKUP(FG22,'aux 1'!$A$12:$A$231,'aux 1'!$AP$12:$AP$231))</f>
        <v/>
      </c>
      <c r="FH43" s="184" t="str">
        <f>IF(FH22="","",LOOKUP(FH22,'aux 1'!$A$12:$A$231,'aux 1'!$AP$12:$AP$231))</f>
        <v/>
      </c>
      <c r="FI43" s="184" t="str">
        <f>IF(FI22="","",LOOKUP(FI22,'aux 1'!$A$12:$A$231,'aux 1'!$AP$12:$AP$231))</f>
        <v/>
      </c>
      <c r="FJ43" s="184" t="str">
        <f>IF(FJ22="","",LOOKUP(FJ22,'aux 1'!$A$12:$A$231,'aux 1'!$AP$12:$AP$231))</f>
        <v/>
      </c>
      <c r="FK43" s="184" t="str">
        <f>IF(FK22="","",LOOKUP(FK22,'aux 1'!$A$12:$A$231,'aux 1'!$AP$12:$AP$231))</f>
        <v/>
      </c>
      <c r="FL43" s="182" t="str">
        <f>IF(FL22="","",LOOKUP(FL22,'aux 1'!$A$12:$A$231,'aux 1'!$AP$12:$AP$231))</f>
        <v/>
      </c>
      <c r="FM43" s="182" t="str">
        <f>IF(FM22="","",LOOKUP(FM22,'aux 1'!$A$12:$A$231,'aux 1'!$AP$12:$AP$231))</f>
        <v/>
      </c>
      <c r="FN43" s="182" t="str">
        <f>IF(FN22="","",LOOKUP(FN22,'aux 1'!$A$12:$A$231,'aux 1'!$AP$12:$AP$231))</f>
        <v/>
      </c>
      <c r="FO43" s="182" t="str">
        <f>IF(FO22="","",LOOKUP(FO22,'aux 1'!$A$12:$A$231,'aux 1'!$AP$12:$AP$231))</f>
        <v/>
      </c>
      <c r="FP43" s="184" t="str">
        <f>IF(FP22="","",LOOKUP(FP22,'aux 1'!$A$12:$A$231,'aux 1'!$AP$12:$AP$231))</f>
        <v/>
      </c>
      <c r="FQ43" s="184" t="str">
        <f>IF(FQ22="","",LOOKUP(FQ22,'aux 1'!$A$12:$A$231,'aux 1'!$AP$12:$AP$231))</f>
        <v/>
      </c>
      <c r="FR43" s="184" t="str">
        <f>IF(FR22="","",LOOKUP(FR22,'aux 1'!$A$12:$A$231,'aux 1'!$AP$12:$AP$231))</f>
        <v/>
      </c>
      <c r="FS43" s="184" t="str">
        <f>IF(FS22="","",LOOKUP(FS22,'aux 1'!$A$12:$A$231,'aux 1'!$AP$12:$AP$231))</f>
        <v/>
      </c>
      <c r="FT43" s="184" t="str">
        <f>IF(FT22="","",LOOKUP(FT22,'aux 1'!$A$12:$A$231,'aux 1'!$AP$12:$AP$231))</f>
        <v/>
      </c>
      <c r="FU43" s="182" t="str">
        <f>IF(FU22="","",LOOKUP(FU22,'aux 1'!$A$12:$A$231,'aux 1'!$AP$12:$AP$231))</f>
        <v/>
      </c>
      <c r="FV43" s="182" t="str">
        <f>IF(FV22="","",LOOKUP(FV22,'aux 1'!$A$12:$A$231,'aux 1'!$AP$12:$AP$231))</f>
        <v/>
      </c>
      <c r="FW43" s="182" t="str">
        <f>IF(FW22="","",LOOKUP(FW22,'aux 1'!$A$12:$A$231,'aux 1'!$AP$12:$AP$231))</f>
        <v/>
      </c>
      <c r="FX43" s="182" t="str">
        <f>IF(FX22="","",LOOKUP(FX22,'aux 1'!$A$12:$A$231,'aux 1'!$AP$12:$AP$231))</f>
        <v/>
      </c>
      <c r="FY43" s="184" t="str">
        <f>IF(FY22="","",LOOKUP(FY22,'aux 1'!$A$12:$A$231,'aux 1'!$AP$12:$AP$231))</f>
        <v/>
      </c>
      <c r="FZ43" s="184" t="str">
        <f>IF(FZ22="","",LOOKUP(FZ22,'aux 1'!$A$12:$A$231,'aux 1'!$AP$12:$AP$231))</f>
        <v/>
      </c>
      <c r="GA43" s="184" t="str">
        <f>IF(GA22="","",LOOKUP(GA22,'aux 1'!$A$12:$A$231,'aux 1'!$AP$12:$AP$231))</f>
        <v/>
      </c>
      <c r="GB43" s="184" t="str">
        <f>IF(GB22="","",LOOKUP(GB22,'aux 1'!$A$12:$A$231,'aux 1'!$AP$12:$AP$231))</f>
        <v/>
      </c>
      <c r="GC43" s="184" t="str">
        <f>IF(GC22="","",LOOKUP(GC22,'aux 1'!$A$12:$A$231,'aux 1'!$AP$12:$AP$231))</f>
        <v/>
      </c>
      <c r="GD43" s="182" t="str">
        <f>IF(GD22="","",LOOKUP(GD22,'aux 1'!$A$12:$A$231,'aux 1'!$AP$12:$AP$231))</f>
        <v/>
      </c>
      <c r="GE43" s="182" t="str">
        <f>IF(GE22="","",LOOKUP(GE22,'aux 1'!$A$12:$A$231,'aux 1'!$AP$12:$AP$231))</f>
        <v/>
      </c>
      <c r="GF43" s="182" t="str">
        <f>IF(GF22="","",LOOKUP(GF22,'aux 1'!$A$12:$A$231,'aux 1'!$AP$12:$AP$231))</f>
        <v/>
      </c>
      <c r="GG43" s="182" t="str">
        <f>IF(GG22="","",LOOKUP(GG22,'aux 1'!$A$12:$A$231,'aux 1'!$AP$12:$AP$231))</f>
        <v/>
      </c>
      <c r="GH43" s="184" t="str">
        <f>IF(GH22="","",LOOKUP(GH22,'aux 1'!$A$12:$A$231,'aux 1'!$AP$12:$AP$231))</f>
        <v/>
      </c>
      <c r="GI43" s="184" t="str">
        <f>IF(GI22="","",LOOKUP(GI22,'aux 1'!$A$12:$A$231,'aux 1'!$AP$12:$AP$231))</f>
        <v/>
      </c>
      <c r="GJ43" s="184" t="str">
        <f>IF(GJ22="","",LOOKUP(GJ22,'aux 1'!$A$12:$A$231,'aux 1'!$AP$12:$AP$231))</f>
        <v/>
      </c>
      <c r="GK43" s="184" t="str">
        <f>IF(GK22="","",LOOKUP(GK22,'aux 1'!$A$12:$A$231,'aux 1'!$AP$12:$AP$231))</f>
        <v/>
      </c>
      <c r="GL43" s="184" t="str">
        <f>IF(GL22="","",LOOKUP(GL22,'aux 1'!$A$12:$A$231,'aux 1'!$AP$12:$AP$231))</f>
        <v/>
      </c>
      <c r="GM43" s="182" t="str">
        <f>IF(GM22="","",LOOKUP(GM22,'aux 1'!$A$12:$A$231,'aux 1'!$AP$12:$AP$231))</f>
        <v/>
      </c>
      <c r="GN43" s="182" t="str">
        <f>IF(GN22="","",LOOKUP(GN22,'aux 1'!$A$12:$A$231,'aux 1'!$AP$12:$AP$231))</f>
        <v/>
      </c>
      <c r="GO43" s="182" t="str">
        <f>IF(GO22="","",LOOKUP(GO22,'aux 1'!$A$12:$A$231,'aux 1'!$AP$12:$AP$231))</f>
        <v/>
      </c>
      <c r="GP43" s="182" t="str">
        <f>IF(GP22="","",LOOKUP(GP22,'aux 1'!$A$12:$A$231,'aux 1'!$AP$12:$AP$231))</f>
        <v/>
      </c>
      <c r="GQ43" s="184" t="str">
        <f>IF(GQ22="","",LOOKUP(GQ22,'aux 1'!$A$12:$A$231,'aux 1'!$AP$12:$AP$231))</f>
        <v/>
      </c>
      <c r="GR43" s="184" t="str">
        <f>IF(GR22="","",LOOKUP(GR22,'aux 1'!$A$12:$A$231,'aux 1'!$AP$12:$AP$231))</f>
        <v/>
      </c>
      <c r="GS43" s="184" t="str">
        <f>IF(GS22="","",LOOKUP(GS22,'aux 1'!$A$12:$A$231,'aux 1'!$AP$12:$AP$231))</f>
        <v/>
      </c>
      <c r="GT43" s="184" t="str">
        <f>IF(GT22="","",LOOKUP(GT22,'aux 1'!$A$12:$A$231,'aux 1'!$AP$12:$AP$231))</f>
        <v/>
      </c>
      <c r="GU43" s="184" t="str">
        <f>IF(GU22="","",LOOKUP(GU22,'aux 1'!$A$12:$A$231,'aux 1'!$AP$12:$AP$231))</f>
        <v/>
      </c>
      <c r="GV43" s="182" t="str">
        <f>IF(GV22="","",LOOKUP(GV22,'aux 1'!$A$12:$A$231,'aux 1'!$AP$12:$AP$231))</f>
        <v/>
      </c>
      <c r="GW43" s="182" t="str">
        <f>IF(GW22="","",LOOKUP(GW22,'aux 1'!$A$12:$A$231,'aux 1'!$AP$12:$AP$231))</f>
        <v/>
      </c>
      <c r="GX43" s="182" t="str">
        <f>IF(GX22="","",LOOKUP(GX22,'aux 1'!$A$12:$A$231,'aux 1'!$AP$12:$AP$231))</f>
        <v/>
      </c>
      <c r="GY43" s="182" t="str">
        <f>IF(GY22="","",LOOKUP(GY22,'aux 1'!$A$12:$A$231,'aux 1'!$AP$12:$AP$231))</f>
        <v/>
      </c>
      <c r="GZ43" s="184" t="str">
        <f>IF(GZ22="","",LOOKUP(GZ22,'aux 1'!$A$12:$A$231,'aux 1'!$AP$12:$AP$231))</f>
        <v/>
      </c>
      <c r="HA43" s="184" t="str">
        <f>IF(HA22="","",LOOKUP(HA22,'aux 1'!$A$12:$A$231,'aux 1'!$AP$12:$AP$231))</f>
        <v/>
      </c>
      <c r="HB43" s="184" t="str">
        <f>IF(HB22="","",LOOKUP(HB22,'aux 1'!$A$12:$A$231,'aux 1'!$AP$12:$AP$231))</f>
        <v/>
      </c>
      <c r="HC43" s="184" t="str">
        <f>IF(HC22="","",LOOKUP(HC22,'aux 1'!$A$12:$A$231,'aux 1'!$AP$12:$AP$231))</f>
        <v/>
      </c>
      <c r="HD43" s="184" t="str">
        <f>IF(HD22="","",LOOKUP(HD22,'aux 1'!$A$12:$A$231,'aux 1'!$AP$12:$AP$231))</f>
        <v/>
      </c>
      <c r="HE43" s="182" t="str">
        <f>IF(HE22="","",LOOKUP(HE22,'aux 1'!$A$12:$A$231,'aux 1'!$AP$12:$AP$231))</f>
        <v/>
      </c>
      <c r="HF43" s="182" t="str">
        <f>IF(HF22="","",LOOKUP(HF22,'aux 1'!$A$12:$A$231,'aux 1'!$AP$12:$AP$231))</f>
        <v/>
      </c>
      <c r="HG43" s="182" t="str">
        <f>IF(HG22="","",LOOKUP(HG22,'aux 1'!$A$12:$A$231,'aux 1'!$AP$12:$AP$231))</f>
        <v/>
      </c>
      <c r="HH43" s="182" t="str">
        <f>IF(HH22="","",LOOKUP(HH22,'aux 1'!$A$12:$A$231,'aux 1'!$AP$12:$AP$231))</f>
        <v/>
      </c>
      <c r="HI43" s="184" t="str">
        <f>IF(HI22="","",LOOKUP(HI22,'aux 1'!$A$12:$A$231,'aux 1'!$AP$12:$AP$231))</f>
        <v/>
      </c>
      <c r="HJ43" s="184" t="str">
        <f>IF(HJ22="","",LOOKUP(HJ22,'aux 1'!$A$12:$A$231,'aux 1'!$AP$12:$AP$231))</f>
        <v/>
      </c>
      <c r="HK43" s="184" t="str">
        <f>IF(HK22="","",LOOKUP(HK22,'aux 1'!$A$12:$A$231,'aux 1'!$AP$12:$AP$231))</f>
        <v/>
      </c>
      <c r="HL43" s="184" t="str">
        <f>IF(HL22="","",LOOKUP(HL22,'aux 1'!$A$12:$A$231,'aux 1'!$AP$12:$AP$231))</f>
        <v/>
      </c>
      <c r="HM43" s="184" t="str">
        <f>IF(HM22="","",LOOKUP(HM22,'aux 1'!$A$12:$A$231,'aux 1'!$AP$12:$AP$231))</f>
        <v/>
      </c>
      <c r="HN43" s="182" t="str">
        <f>IF(HN22="","",LOOKUP(HN22,'aux 1'!$A$12:$A$231,'aux 1'!$AP$12:$AP$231))</f>
        <v/>
      </c>
      <c r="HO43" s="182" t="str">
        <f>IF(HO22="","",LOOKUP(HO22,'aux 1'!$A$12:$A$231,'aux 1'!$AP$12:$AP$231))</f>
        <v/>
      </c>
      <c r="HP43" s="182" t="str">
        <f>IF(HP22="","",LOOKUP(HP22,'aux 1'!$A$12:$A$231,'aux 1'!$AP$12:$AP$231))</f>
        <v/>
      </c>
      <c r="HQ43" s="182" t="str">
        <f>IF(HQ22="","",LOOKUP(HQ22,'aux 1'!$A$12:$A$231,'aux 1'!$AP$12:$AP$231))</f>
        <v/>
      </c>
      <c r="HR43" s="184" t="str">
        <f>IF(HR22="","",LOOKUP(HR22,'aux 1'!$A$12:$A$231,'aux 1'!$AP$12:$AP$231))</f>
        <v/>
      </c>
      <c r="HS43" s="184" t="str">
        <f>IF(HS22="","",LOOKUP(HS22,'aux 1'!$A$12:$A$231,'aux 1'!$AP$12:$AP$231))</f>
        <v/>
      </c>
      <c r="HT43" s="184" t="str">
        <f>IF(HT22="","",LOOKUP(HT22,'aux 1'!$A$12:$A$231,'aux 1'!$AP$12:$AP$231))</f>
        <v/>
      </c>
      <c r="HU43" s="184" t="str">
        <f>IF(HU22="","",LOOKUP(HU22,'aux 1'!$A$12:$A$231,'aux 1'!$AP$12:$AP$231))</f>
        <v/>
      </c>
      <c r="HV43" s="184" t="str">
        <f>IF(HV22="","",LOOKUP(HV22,'aux 1'!$A$12:$A$231,'aux 1'!$AP$12:$AP$231))</f>
        <v/>
      </c>
    </row>
    <row r="44" spans="10:230" x14ac:dyDescent="0.25">
      <c r="J44" s="190">
        <f t="shared" si="94"/>
        <v>22</v>
      </c>
      <c r="K44" s="190" t="str">
        <f t="shared" si="95"/>
        <v>-</v>
      </c>
      <c r="L44" s="190">
        <f t="shared" si="93"/>
        <v>23</v>
      </c>
      <c r="M44" s="196" t="str">
        <f t="shared" si="96"/>
        <v/>
      </c>
      <c r="N44" s="196" t="str">
        <f t="shared" si="97"/>
        <v/>
      </c>
      <c r="O44" s="196" t="str">
        <f t="shared" si="98"/>
        <v/>
      </c>
      <c r="P44" s="196" t="str">
        <f t="shared" si="99"/>
        <v/>
      </c>
      <c r="Q44" s="196" t="str">
        <f t="shared" si="100"/>
        <v/>
      </c>
      <c r="W44" s="178">
        <f t="shared" si="101"/>
        <v>16</v>
      </c>
      <c r="X44" s="182" t="str">
        <f>IF(X23="","",LOOKUP(X23,'aux 1'!$A$12:$A$231,'aux 1'!$AP$12:$AP$231))</f>
        <v/>
      </c>
      <c r="Y44" s="182" t="str">
        <f>IF(Y23="","",LOOKUP(Y23,'aux 1'!$A$12:$A$231,'aux 1'!$AP$12:$AP$231))</f>
        <v/>
      </c>
      <c r="Z44" s="182" t="str">
        <f>IF(Z23="","",LOOKUP(Z23,'aux 1'!$A$12:$A$231,'aux 1'!$AP$12:$AP$231))</f>
        <v/>
      </c>
      <c r="AA44" s="182" t="str">
        <f>IF(AA23="","",LOOKUP(AA23,'aux 1'!$A$12:$A$231,'aux 1'!$AP$12:$AP$231))</f>
        <v/>
      </c>
      <c r="AB44" s="184" t="str">
        <f>IF(AB23="","",LOOKUP(AB23,'aux 1'!$A$12:$A$231,'aux 1'!$AP$12:$AP$231))</f>
        <v/>
      </c>
      <c r="AC44" s="184" t="str">
        <f>IF(AC23="","",LOOKUP(AC23,'aux 1'!$A$12:$A$231,'aux 1'!$AP$12:$AP$231))</f>
        <v/>
      </c>
      <c r="AD44" s="184" t="str">
        <f>IF(AD23="","",LOOKUP(AD23,'aux 1'!$A$12:$A$231,'aux 1'!$AP$12:$AP$231))</f>
        <v/>
      </c>
      <c r="AE44" s="184" t="str">
        <f>IF(AE23="","",LOOKUP(AE23,'aux 1'!$A$12:$A$231,'aux 1'!$AP$12:$AP$231))</f>
        <v/>
      </c>
      <c r="AF44" s="184" t="str">
        <f>IF(AF23="","",LOOKUP(AF23,'aux 1'!$A$12:$A$231,'aux 1'!$AP$12:$AP$231))</f>
        <v/>
      </c>
      <c r="AG44" s="182" t="str">
        <f>IF(AG23="","",LOOKUP(AG23,'aux 1'!$A$12:$A$231,'aux 1'!$AP$12:$AP$231))</f>
        <v/>
      </c>
      <c r="AH44" s="182" t="str">
        <f>IF(AH23="","",LOOKUP(AH23,'aux 1'!$A$12:$A$231,'aux 1'!$AP$12:$AP$231))</f>
        <v/>
      </c>
      <c r="AI44" s="182" t="str">
        <f>IF(AI23="","",LOOKUP(AI23,'aux 1'!$A$12:$A$231,'aux 1'!$AP$12:$AP$231))</f>
        <v/>
      </c>
      <c r="AJ44" s="182" t="str">
        <f>IF(AJ23="","",LOOKUP(AJ23,'aux 1'!$A$12:$A$231,'aux 1'!$AP$12:$AP$231))</f>
        <v/>
      </c>
      <c r="AK44" s="184" t="str">
        <f>IF(AK23="","",LOOKUP(AK23,'aux 1'!$A$12:$A$231,'aux 1'!$AP$12:$AP$231))</f>
        <v/>
      </c>
      <c r="AL44" s="184" t="str">
        <f>IF(AL23="","",LOOKUP(AL23,'aux 1'!$A$12:$A$231,'aux 1'!$AP$12:$AP$231))</f>
        <v/>
      </c>
      <c r="AM44" s="184" t="str">
        <f>IF(AM23="","",LOOKUP(AM23,'aux 1'!$A$12:$A$231,'aux 1'!$AP$12:$AP$231))</f>
        <v/>
      </c>
      <c r="AN44" s="184" t="str">
        <f>IF(AN23="","",LOOKUP(AN23,'aux 1'!$A$12:$A$231,'aux 1'!$AP$12:$AP$231))</f>
        <v/>
      </c>
      <c r="AO44" s="184" t="str">
        <f>IF(AO23="","",LOOKUP(AO23,'aux 1'!$A$12:$A$231,'aux 1'!$AP$12:$AP$231))</f>
        <v/>
      </c>
      <c r="AP44" s="182" t="str">
        <f>IF(AP23="","",LOOKUP(AP23,'aux 1'!$A$12:$A$231,'aux 1'!$AP$12:$AP$231))</f>
        <v/>
      </c>
      <c r="AQ44" s="182" t="str">
        <f>IF(AQ23="","",LOOKUP(AQ23,'aux 1'!$A$12:$A$231,'aux 1'!$AP$12:$AP$231))</f>
        <v/>
      </c>
      <c r="AR44" s="182" t="str">
        <f>IF(AR23="","",LOOKUP(AR23,'aux 1'!$A$12:$A$231,'aux 1'!$AP$12:$AP$231))</f>
        <v/>
      </c>
      <c r="AS44" s="182" t="str">
        <f>IF(AS23="","",LOOKUP(AS23,'aux 1'!$A$12:$A$231,'aux 1'!$AP$12:$AP$231))</f>
        <v/>
      </c>
      <c r="AT44" s="184" t="str">
        <f>IF(AT23="","",LOOKUP(AT23,'aux 1'!$A$12:$A$231,'aux 1'!$AP$12:$AP$231))</f>
        <v/>
      </c>
      <c r="AU44" s="184" t="str">
        <f>IF(AU23="","",LOOKUP(AU23,'aux 1'!$A$12:$A$231,'aux 1'!$AP$12:$AP$231))</f>
        <v/>
      </c>
      <c r="AV44" s="184" t="str">
        <f>IF(AV23="","",LOOKUP(AV23,'aux 1'!$A$12:$A$231,'aux 1'!$AP$12:$AP$231))</f>
        <v/>
      </c>
      <c r="AW44" s="184" t="str">
        <f>IF(AW23="","",LOOKUP(AW23,'aux 1'!$A$12:$A$231,'aux 1'!$AP$12:$AP$231))</f>
        <v/>
      </c>
      <c r="AX44" s="184" t="str">
        <f>IF(AX23="","",LOOKUP(AX23,'aux 1'!$A$12:$A$231,'aux 1'!$AP$12:$AP$231))</f>
        <v/>
      </c>
      <c r="AY44" s="182" t="str">
        <f>IF(AY23="","",LOOKUP(AY23,'aux 1'!$A$12:$A$231,'aux 1'!$AP$12:$AP$231))</f>
        <v/>
      </c>
      <c r="AZ44" s="182" t="str">
        <f>IF(AZ23="","",LOOKUP(AZ23,'aux 1'!$A$12:$A$231,'aux 1'!$AP$12:$AP$231))</f>
        <v/>
      </c>
      <c r="BA44" s="182" t="str">
        <f>IF(BA23="","",LOOKUP(BA23,'aux 1'!$A$12:$A$231,'aux 1'!$AP$12:$AP$231))</f>
        <v/>
      </c>
      <c r="BB44" s="182" t="str">
        <f>IF(BB23="","",LOOKUP(BB23,'aux 1'!$A$12:$A$231,'aux 1'!$AP$12:$AP$231))</f>
        <v/>
      </c>
      <c r="BC44" s="184" t="str">
        <f>IF(BC23="","",LOOKUP(BC23,'aux 1'!$A$12:$A$231,'aux 1'!$AP$12:$AP$231))</f>
        <v/>
      </c>
      <c r="BD44" s="184" t="str">
        <f>IF(BD23="","",LOOKUP(BD23,'aux 1'!$A$12:$A$231,'aux 1'!$AP$12:$AP$231))</f>
        <v/>
      </c>
      <c r="BE44" s="184" t="str">
        <f>IF(BE23="","",LOOKUP(BE23,'aux 1'!$A$12:$A$231,'aux 1'!$AP$12:$AP$231))</f>
        <v/>
      </c>
      <c r="BF44" s="184" t="str">
        <f>IF(BF23="","",LOOKUP(BF23,'aux 1'!$A$12:$A$231,'aux 1'!$AP$12:$AP$231))</f>
        <v/>
      </c>
      <c r="BG44" s="184" t="str">
        <f>IF(BG23="","",LOOKUP(BG23,'aux 1'!$A$12:$A$231,'aux 1'!$AP$12:$AP$231))</f>
        <v/>
      </c>
      <c r="BH44" s="182" t="str">
        <f>IF(BH23="","",LOOKUP(BH23,'aux 1'!$A$12:$A$231,'aux 1'!$AP$12:$AP$231))</f>
        <v/>
      </c>
      <c r="BI44" s="182" t="str">
        <f>IF(BI23="","",LOOKUP(BI23,'aux 1'!$A$12:$A$231,'aux 1'!$AP$12:$AP$231))</f>
        <v/>
      </c>
      <c r="BJ44" s="182" t="str">
        <f>IF(BJ23="","",LOOKUP(BJ23,'aux 1'!$A$12:$A$231,'aux 1'!$AP$12:$AP$231))</f>
        <v/>
      </c>
      <c r="BK44" s="182" t="str">
        <f>IF(BK23="","",LOOKUP(BK23,'aux 1'!$A$12:$A$231,'aux 1'!$AP$12:$AP$231))</f>
        <v/>
      </c>
      <c r="BL44" s="184" t="str">
        <f>IF(BL23="","",LOOKUP(BL23,'aux 1'!$A$12:$A$231,'aux 1'!$AP$12:$AP$231))</f>
        <v/>
      </c>
      <c r="BM44" s="184" t="str">
        <f>IF(BM23="","",LOOKUP(BM23,'aux 1'!$A$12:$A$231,'aux 1'!$AP$12:$AP$231))</f>
        <v/>
      </c>
      <c r="BN44" s="184" t="str">
        <f>IF(BN23="","",LOOKUP(BN23,'aux 1'!$A$12:$A$231,'aux 1'!$AP$12:$AP$231))</f>
        <v/>
      </c>
      <c r="BO44" s="184" t="str">
        <f>IF(BO23="","",LOOKUP(BO23,'aux 1'!$A$12:$A$231,'aux 1'!$AP$12:$AP$231))</f>
        <v/>
      </c>
      <c r="BP44" s="184" t="str">
        <f>IF(BP23="","",LOOKUP(BP23,'aux 1'!$A$12:$A$231,'aux 1'!$AP$12:$AP$231))</f>
        <v/>
      </c>
      <c r="BQ44" s="182" t="str">
        <f>IF(BQ23="","",LOOKUP(BQ23,'aux 1'!$A$12:$A$231,'aux 1'!$AP$12:$AP$231))</f>
        <v/>
      </c>
      <c r="BR44" s="182" t="str">
        <f>IF(BR23="","",LOOKUP(BR23,'aux 1'!$A$12:$A$231,'aux 1'!$AP$12:$AP$231))</f>
        <v/>
      </c>
      <c r="BS44" s="182" t="str">
        <f>IF(BS23="","",LOOKUP(BS23,'aux 1'!$A$12:$A$231,'aux 1'!$AP$12:$AP$231))</f>
        <v/>
      </c>
      <c r="BT44" s="182" t="str">
        <f>IF(BT23="","",LOOKUP(BT23,'aux 1'!$A$12:$A$231,'aux 1'!$AP$12:$AP$231))</f>
        <v/>
      </c>
      <c r="BU44" s="184" t="str">
        <f>IF(BU23="","",LOOKUP(BU23,'aux 1'!$A$12:$A$231,'aux 1'!$AP$12:$AP$231))</f>
        <v/>
      </c>
      <c r="BV44" s="184" t="str">
        <f>IF(BV23="","",LOOKUP(BV23,'aux 1'!$A$12:$A$231,'aux 1'!$AP$12:$AP$231))</f>
        <v/>
      </c>
      <c r="BW44" s="184" t="str">
        <f>IF(BW23="","",LOOKUP(BW23,'aux 1'!$A$12:$A$231,'aux 1'!$AP$12:$AP$231))</f>
        <v/>
      </c>
      <c r="BX44" s="184" t="str">
        <f>IF(BX23="","",LOOKUP(BX23,'aux 1'!$A$12:$A$231,'aux 1'!$AP$12:$AP$231))</f>
        <v/>
      </c>
      <c r="BY44" s="184" t="str">
        <f>IF(BY23="","",LOOKUP(BY23,'aux 1'!$A$12:$A$231,'aux 1'!$AP$12:$AP$231))</f>
        <v/>
      </c>
      <c r="BZ44" s="182" t="str">
        <f>IF(BZ23="","",LOOKUP(BZ23,'aux 1'!$A$12:$A$231,'aux 1'!$AP$12:$AP$231))</f>
        <v/>
      </c>
      <c r="CA44" s="182" t="str">
        <f>IF(CA23="","",LOOKUP(CA23,'aux 1'!$A$12:$A$231,'aux 1'!$AP$12:$AP$231))</f>
        <v/>
      </c>
      <c r="CB44" s="182" t="str">
        <f>IF(CB23="","",LOOKUP(CB23,'aux 1'!$A$12:$A$231,'aux 1'!$AP$12:$AP$231))</f>
        <v/>
      </c>
      <c r="CC44" s="182" t="str">
        <f>IF(CC23="","",LOOKUP(CC23,'aux 1'!$A$12:$A$231,'aux 1'!$AP$12:$AP$231))</f>
        <v/>
      </c>
      <c r="CD44" s="184" t="str">
        <f>IF(CD23="","",LOOKUP(CD23,'aux 1'!$A$12:$A$231,'aux 1'!$AP$12:$AP$231))</f>
        <v/>
      </c>
      <c r="CE44" s="184" t="str">
        <f>IF(CE23="","",LOOKUP(CE23,'aux 1'!$A$12:$A$231,'aux 1'!$AP$12:$AP$231))</f>
        <v/>
      </c>
      <c r="CF44" s="184" t="str">
        <f>IF(CF23="","",LOOKUP(CF23,'aux 1'!$A$12:$A$231,'aux 1'!$AP$12:$AP$231))</f>
        <v/>
      </c>
      <c r="CG44" s="184" t="str">
        <f>IF(CG23="","",LOOKUP(CG23,'aux 1'!$A$12:$A$231,'aux 1'!$AP$12:$AP$231))</f>
        <v/>
      </c>
      <c r="CH44" s="184" t="str">
        <f>IF(CH23="","",LOOKUP(CH23,'aux 1'!$A$12:$A$231,'aux 1'!$AP$12:$AP$231))</f>
        <v/>
      </c>
      <c r="CI44" s="182" t="str">
        <f>IF(CI23="","",LOOKUP(CI23,'aux 1'!$A$12:$A$231,'aux 1'!$AP$12:$AP$231))</f>
        <v/>
      </c>
      <c r="CJ44" s="182" t="str">
        <f>IF(CJ23="","",LOOKUP(CJ23,'aux 1'!$A$12:$A$231,'aux 1'!$AP$12:$AP$231))</f>
        <v/>
      </c>
      <c r="CK44" s="182" t="str">
        <f>IF(CK23="","",LOOKUP(CK23,'aux 1'!$A$12:$A$231,'aux 1'!$AP$12:$AP$231))</f>
        <v/>
      </c>
      <c r="CL44" s="182" t="str">
        <f>IF(CL23="","",LOOKUP(CL23,'aux 1'!$A$12:$A$231,'aux 1'!$AP$12:$AP$231))</f>
        <v/>
      </c>
      <c r="CM44" s="184" t="str">
        <f>IF(CM23="","",LOOKUP(CM23,'aux 1'!$A$12:$A$231,'aux 1'!$AP$12:$AP$231))</f>
        <v/>
      </c>
      <c r="CN44" s="184" t="str">
        <f>IF(CN23="","",LOOKUP(CN23,'aux 1'!$A$12:$A$231,'aux 1'!$AP$12:$AP$231))</f>
        <v/>
      </c>
      <c r="CO44" s="184" t="str">
        <f>IF(CO23="","",LOOKUP(CO23,'aux 1'!$A$12:$A$231,'aux 1'!$AP$12:$AP$231))</f>
        <v/>
      </c>
      <c r="CP44" s="184" t="str">
        <f>IF(CP23="","",LOOKUP(CP23,'aux 1'!$A$12:$A$231,'aux 1'!$AP$12:$AP$231))</f>
        <v/>
      </c>
      <c r="CQ44" s="184" t="str">
        <f>IF(CQ23="","",LOOKUP(CQ23,'aux 1'!$A$12:$A$231,'aux 1'!$AP$12:$AP$231))</f>
        <v/>
      </c>
      <c r="CR44" s="182" t="str">
        <f>IF(CR23="","",LOOKUP(CR23,'aux 1'!$A$12:$A$231,'aux 1'!$AP$12:$AP$231))</f>
        <v/>
      </c>
      <c r="CS44" s="182" t="str">
        <f>IF(CS23="","",LOOKUP(CS23,'aux 1'!$A$12:$A$231,'aux 1'!$AP$12:$AP$231))</f>
        <v/>
      </c>
      <c r="CT44" s="182" t="str">
        <f>IF(CT23="","",LOOKUP(CT23,'aux 1'!$A$12:$A$231,'aux 1'!$AP$12:$AP$231))</f>
        <v/>
      </c>
      <c r="CU44" s="182" t="str">
        <f>IF(CU23="","",LOOKUP(CU23,'aux 1'!$A$12:$A$231,'aux 1'!$AP$12:$AP$231))</f>
        <v/>
      </c>
      <c r="CV44" s="184" t="str">
        <f>IF(CV23="","",LOOKUP(CV23,'aux 1'!$A$12:$A$231,'aux 1'!$AP$12:$AP$231))</f>
        <v/>
      </c>
      <c r="CW44" s="184" t="str">
        <f>IF(CW23="","",LOOKUP(CW23,'aux 1'!$A$12:$A$231,'aux 1'!$AP$12:$AP$231))</f>
        <v/>
      </c>
      <c r="CX44" s="184" t="str">
        <f>IF(CX23="","",LOOKUP(CX23,'aux 1'!$A$12:$A$231,'aux 1'!$AP$12:$AP$231))</f>
        <v/>
      </c>
      <c r="CY44" s="184" t="str">
        <f>IF(CY23="","",LOOKUP(CY23,'aux 1'!$A$12:$A$231,'aux 1'!$AP$12:$AP$231))</f>
        <v/>
      </c>
      <c r="CZ44" s="184" t="str">
        <f>IF(CZ23="","",LOOKUP(CZ23,'aux 1'!$A$12:$A$231,'aux 1'!$AP$12:$AP$231))</f>
        <v/>
      </c>
      <c r="DA44" s="182" t="str">
        <f>IF(DA23="","",LOOKUP(DA23,'aux 1'!$A$12:$A$231,'aux 1'!$AP$12:$AP$231))</f>
        <v/>
      </c>
      <c r="DB44" s="182" t="str">
        <f>IF(DB23="","",LOOKUP(DB23,'aux 1'!$A$12:$A$231,'aux 1'!$AP$12:$AP$231))</f>
        <v/>
      </c>
      <c r="DC44" s="182" t="str">
        <f>IF(DC23="","",LOOKUP(DC23,'aux 1'!$A$12:$A$231,'aux 1'!$AP$12:$AP$231))</f>
        <v/>
      </c>
      <c r="DD44" s="182" t="str">
        <f>IF(DD23="","",LOOKUP(DD23,'aux 1'!$A$12:$A$231,'aux 1'!$AP$12:$AP$231))</f>
        <v/>
      </c>
      <c r="DE44" s="184" t="str">
        <f>IF(DE23="","",LOOKUP(DE23,'aux 1'!$A$12:$A$231,'aux 1'!$AP$12:$AP$231))</f>
        <v/>
      </c>
      <c r="DF44" s="184" t="str">
        <f>IF(DF23="","",LOOKUP(DF23,'aux 1'!$A$12:$A$231,'aux 1'!$AP$12:$AP$231))</f>
        <v/>
      </c>
      <c r="DG44" s="184" t="str">
        <f>IF(DG23="","",LOOKUP(DG23,'aux 1'!$A$12:$A$231,'aux 1'!$AP$12:$AP$231))</f>
        <v/>
      </c>
      <c r="DH44" s="184" t="str">
        <f>IF(DH23="","",LOOKUP(DH23,'aux 1'!$A$12:$A$231,'aux 1'!$AP$12:$AP$231))</f>
        <v/>
      </c>
      <c r="DI44" s="184" t="str">
        <f>IF(DI23="","",LOOKUP(DI23,'aux 1'!$A$12:$A$231,'aux 1'!$AP$12:$AP$231))</f>
        <v/>
      </c>
      <c r="DJ44" s="182" t="str">
        <f>IF(DJ23="","",LOOKUP(DJ23,'aux 1'!$A$12:$A$231,'aux 1'!$AP$12:$AP$231))</f>
        <v/>
      </c>
      <c r="DK44" s="182" t="str">
        <f>IF(DK23="","",LOOKUP(DK23,'aux 1'!$A$12:$A$231,'aux 1'!$AP$12:$AP$231))</f>
        <v/>
      </c>
      <c r="DL44" s="182" t="str">
        <f>IF(DL23="","",LOOKUP(DL23,'aux 1'!$A$12:$A$231,'aux 1'!$AP$12:$AP$231))</f>
        <v/>
      </c>
      <c r="DM44" s="182" t="str">
        <f>IF(DM23="","",LOOKUP(DM23,'aux 1'!$A$12:$A$231,'aux 1'!$AP$12:$AP$231))</f>
        <v/>
      </c>
      <c r="DN44" s="184" t="str">
        <f>IF(DN23="","",LOOKUP(DN23,'aux 1'!$A$12:$A$231,'aux 1'!$AP$12:$AP$231))</f>
        <v/>
      </c>
      <c r="DO44" s="184" t="str">
        <f>IF(DO23="","",LOOKUP(DO23,'aux 1'!$A$12:$A$231,'aux 1'!$AP$12:$AP$231))</f>
        <v/>
      </c>
      <c r="DP44" s="184" t="str">
        <f>IF(DP23="","",LOOKUP(DP23,'aux 1'!$A$12:$A$231,'aux 1'!$AP$12:$AP$231))</f>
        <v/>
      </c>
      <c r="DQ44" s="184" t="str">
        <f>IF(DQ23="","",LOOKUP(DQ23,'aux 1'!$A$12:$A$231,'aux 1'!$AP$12:$AP$231))</f>
        <v/>
      </c>
      <c r="DR44" s="184" t="str">
        <f>IF(DR23="","",LOOKUP(DR23,'aux 1'!$A$12:$A$231,'aux 1'!$AP$12:$AP$231))</f>
        <v/>
      </c>
      <c r="DS44" s="182" t="str">
        <f>IF(DS23="","",LOOKUP(DS23,'aux 1'!$A$12:$A$231,'aux 1'!$AP$12:$AP$231))</f>
        <v/>
      </c>
      <c r="DT44" s="182" t="str">
        <f>IF(DT23="","",LOOKUP(DT23,'aux 1'!$A$12:$A$231,'aux 1'!$AP$12:$AP$231))</f>
        <v/>
      </c>
      <c r="DU44" s="182" t="str">
        <f>IF(DU23="","",LOOKUP(DU23,'aux 1'!$A$12:$A$231,'aux 1'!$AP$12:$AP$231))</f>
        <v/>
      </c>
      <c r="DV44" s="182" t="str">
        <f>IF(DV23="","",LOOKUP(DV23,'aux 1'!$A$12:$A$231,'aux 1'!$AP$12:$AP$231))</f>
        <v/>
      </c>
      <c r="DW44" s="184" t="str">
        <f>IF(DW23="","",LOOKUP(DW23,'aux 1'!$A$12:$A$231,'aux 1'!$AP$12:$AP$231))</f>
        <v/>
      </c>
      <c r="DX44" s="184" t="str">
        <f>IF(DX23="","",LOOKUP(DX23,'aux 1'!$A$12:$A$231,'aux 1'!$AP$12:$AP$231))</f>
        <v/>
      </c>
      <c r="DY44" s="184" t="str">
        <f>IF(DY23="","",LOOKUP(DY23,'aux 1'!$A$12:$A$231,'aux 1'!$AP$12:$AP$231))</f>
        <v/>
      </c>
      <c r="DZ44" s="184" t="str">
        <f>IF(DZ23="","",LOOKUP(DZ23,'aux 1'!$A$12:$A$231,'aux 1'!$AP$12:$AP$231))</f>
        <v/>
      </c>
      <c r="EA44" s="184" t="str">
        <f>IF(EA23="","",LOOKUP(EA23,'aux 1'!$A$12:$A$231,'aux 1'!$AP$12:$AP$231))</f>
        <v/>
      </c>
      <c r="EB44" s="182" t="str">
        <f>IF(EB23="","",LOOKUP(EB23,'aux 1'!$A$12:$A$231,'aux 1'!$AP$12:$AP$231))</f>
        <v/>
      </c>
      <c r="EC44" s="182" t="str">
        <f>IF(EC23="","",LOOKUP(EC23,'aux 1'!$A$12:$A$231,'aux 1'!$AP$12:$AP$231))</f>
        <v/>
      </c>
      <c r="ED44" s="182" t="str">
        <f>IF(ED23="","",LOOKUP(ED23,'aux 1'!$A$12:$A$231,'aux 1'!$AP$12:$AP$231))</f>
        <v/>
      </c>
      <c r="EE44" s="182" t="str">
        <f>IF(EE23="","",LOOKUP(EE23,'aux 1'!$A$12:$A$231,'aux 1'!$AP$12:$AP$231))</f>
        <v/>
      </c>
      <c r="EF44" s="184" t="str">
        <f>IF(EF23="","",LOOKUP(EF23,'aux 1'!$A$12:$A$231,'aux 1'!$AP$12:$AP$231))</f>
        <v/>
      </c>
      <c r="EG44" s="184" t="str">
        <f>IF(EG23="","",LOOKUP(EG23,'aux 1'!$A$12:$A$231,'aux 1'!$AP$12:$AP$231))</f>
        <v/>
      </c>
      <c r="EH44" s="184" t="str">
        <f>IF(EH23="","",LOOKUP(EH23,'aux 1'!$A$12:$A$231,'aux 1'!$AP$12:$AP$231))</f>
        <v/>
      </c>
      <c r="EI44" s="184" t="str">
        <f>IF(EI23="","",LOOKUP(EI23,'aux 1'!$A$12:$A$231,'aux 1'!$AP$12:$AP$231))</f>
        <v/>
      </c>
      <c r="EJ44" s="184" t="str">
        <f>IF(EJ23="","",LOOKUP(EJ23,'aux 1'!$A$12:$A$231,'aux 1'!$AP$12:$AP$231))</f>
        <v/>
      </c>
      <c r="EK44" s="182" t="str">
        <f>IF(EK23="","",LOOKUP(EK23,'aux 1'!$A$12:$A$231,'aux 1'!$AP$12:$AP$231))</f>
        <v/>
      </c>
      <c r="EL44" s="182" t="str">
        <f>IF(EL23="","",LOOKUP(EL23,'aux 1'!$A$12:$A$231,'aux 1'!$AP$12:$AP$231))</f>
        <v/>
      </c>
      <c r="EM44" s="182" t="str">
        <f>IF(EM23="","",LOOKUP(EM23,'aux 1'!$A$12:$A$231,'aux 1'!$AP$12:$AP$231))</f>
        <v/>
      </c>
      <c r="EN44" s="182" t="str">
        <f>IF(EN23="","",LOOKUP(EN23,'aux 1'!$A$12:$A$231,'aux 1'!$AP$12:$AP$231))</f>
        <v/>
      </c>
      <c r="EO44" s="184" t="str">
        <f>IF(EO23="","",LOOKUP(EO23,'aux 1'!$A$12:$A$231,'aux 1'!$AP$12:$AP$231))</f>
        <v/>
      </c>
      <c r="EP44" s="184" t="str">
        <f>IF(EP23="","",LOOKUP(EP23,'aux 1'!$A$12:$A$231,'aux 1'!$AP$12:$AP$231))</f>
        <v/>
      </c>
      <c r="EQ44" s="184" t="str">
        <f>IF(EQ23="","",LOOKUP(EQ23,'aux 1'!$A$12:$A$231,'aux 1'!$AP$12:$AP$231))</f>
        <v/>
      </c>
      <c r="ER44" s="184" t="str">
        <f>IF(ER23="","",LOOKUP(ER23,'aux 1'!$A$12:$A$231,'aux 1'!$AP$12:$AP$231))</f>
        <v/>
      </c>
      <c r="ES44" s="184" t="str">
        <f>IF(ES23="","",LOOKUP(ES23,'aux 1'!$A$12:$A$231,'aux 1'!$AP$12:$AP$231))</f>
        <v/>
      </c>
      <c r="ET44" s="182" t="str">
        <f>IF(ET23="","",LOOKUP(ET23,'aux 1'!$A$12:$A$231,'aux 1'!$AP$12:$AP$231))</f>
        <v/>
      </c>
      <c r="EU44" s="182" t="str">
        <f>IF(EU23="","",LOOKUP(EU23,'aux 1'!$A$12:$A$231,'aux 1'!$AP$12:$AP$231))</f>
        <v/>
      </c>
      <c r="EV44" s="182" t="str">
        <f>IF(EV23="","",LOOKUP(EV23,'aux 1'!$A$12:$A$231,'aux 1'!$AP$12:$AP$231))</f>
        <v/>
      </c>
      <c r="EW44" s="182" t="str">
        <f>IF(EW23="","",LOOKUP(EW23,'aux 1'!$A$12:$A$231,'aux 1'!$AP$12:$AP$231))</f>
        <v/>
      </c>
      <c r="EX44" s="184" t="str">
        <f>IF(EX23="","",LOOKUP(EX23,'aux 1'!$A$12:$A$231,'aux 1'!$AP$12:$AP$231))</f>
        <v/>
      </c>
      <c r="EY44" s="184" t="str">
        <f>IF(EY23="","",LOOKUP(EY23,'aux 1'!$A$12:$A$231,'aux 1'!$AP$12:$AP$231))</f>
        <v/>
      </c>
      <c r="EZ44" s="184" t="str">
        <f>IF(EZ23="","",LOOKUP(EZ23,'aux 1'!$A$12:$A$231,'aux 1'!$AP$12:$AP$231))</f>
        <v/>
      </c>
      <c r="FA44" s="184" t="str">
        <f>IF(FA23="","",LOOKUP(FA23,'aux 1'!$A$12:$A$231,'aux 1'!$AP$12:$AP$231))</f>
        <v/>
      </c>
      <c r="FB44" s="184" t="str">
        <f>IF(FB23="","",LOOKUP(FB23,'aux 1'!$A$12:$A$231,'aux 1'!$AP$12:$AP$231))</f>
        <v/>
      </c>
      <c r="FC44" s="182" t="str">
        <f>IF(FC23="","",LOOKUP(FC23,'aux 1'!$A$12:$A$231,'aux 1'!$AP$12:$AP$231))</f>
        <v/>
      </c>
      <c r="FD44" s="182" t="str">
        <f>IF(FD23="","",LOOKUP(FD23,'aux 1'!$A$12:$A$231,'aux 1'!$AP$12:$AP$231))</f>
        <v/>
      </c>
      <c r="FE44" s="182" t="str">
        <f>IF(FE23="","",LOOKUP(FE23,'aux 1'!$A$12:$A$231,'aux 1'!$AP$12:$AP$231))</f>
        <v/>
      </c>
      <c r="FF44" s="182" t="str">
        <f>IF(FF23="","",LOOKUP(FF23,'aux 1'!$A$12:$A$231,'aux 1'!$AP$12:$AP$231))</f>
        <v/>
      </c>
      <c r="FG44" s="184" t="str">
        <f>IF(FG23="","",LOOKUP(FG23,'aux 1'!$A$12:$A$231,'aux 1'!$AP$12:$AP$231))</f>
        <v/>
      </c>
      <c r="FH44" s="184" t="str">
        <f>IF(FH23="","",LOOKUP(FH23,'aux 1'!$A$12:$A$231,'aux 1'!$AP$12:$AP$231))</f>
        <v/>
      </c>
      <c r="FI44" s="184" t="str">
        <f>IF(FI23="","",LOOKUP(FI23,'aux 1'!$A$12:$A$231,'aux 1'!$AP$12:$AP$231))</f>
        <v/>
      </c>
      <c r="FJ44" s="184" t="str">
        <f>IF(FJ23="","",LOOKUP(FJ23,'aux 1'!$A$12:$A$231,'aux 1'!$AP$12:$AP$231))</f>
        <v/>
      </c>
      <c r="FK44" s="184" t="str">
        <f>IF(FK23="","",LOOKUP(FK23,'aux 1'!$A$12:$A$231,'aux 1'!$AP$12:$AP$231))</f>
        <v/>
      </c>
      <c r="FL44" s="182" t="str">
        <f>IF(FL23="","",LOOKUP(FL23,'aux 1'!$A$12:$A$231,'aux 1'!$AP$12:$AP$231))</f>
        <v/>
      </c>
      <c r="FM44" s="182" t="str">
        <f>IF(FM23="","",LOOKUP(FM23,'aux 1'!$A$12:$A$231,'aux 1'!$AP$12:$AP$231))</f>
        <v/>
      </c>
      <c r="FN44" s="182" t="str">
        <f>IF(FN23="","",LOOKUP(FN23,'aux 1'!$A$12:$A$231,'aux 1'!$AP$12:$AP$231))</f>
        <v/>
      </c>
      <c r="FO44" s="182" t="str">
        <f>IF(FO23="","",LOOKUP(FO23,'aux 1'!$A$12:$A$231,'aux 1'!$AP$12:$AP$231))</f>
        <v/>
      </c>
      <c r="FP44" s="184" t="str">
        <f>IF(FP23="","",LOOKUP(FP23,'aux 1'!$A$12:$A$231,'aux 1'!$AP$12:$AP$231))</f>
        <v/>
      </c>
      <c r="FQ44" s="184" t="str">
        <f>IF(FQ23="","",LOOKUP(FQ23,'aux 1'!$A$12:$A$231,'aux 1'!$AP$12:$AP$231))</f>
        <v/>
      </c>
      <c r="FR44" s="184" t="str">
        <f>IF(FR23="","",LOOKUP(FR23,'aux 1'!$A$12:$A$231,'aux 1'!$AP$12:$AP$231))</f>
        <v/>
      </c>
      <c r="FS44" s="184" t="str">
        <f>IF(FS23="","",LOOKUP(FS23,'aux 1'!$A$12:$A$231,'aux 1'!$AP$12:$AP$231))</f>
        <v/>
      </c>
      <c r="FT44" s="184" t="str">
        <f>IF(FT23="","",LOOKUP(FT23,'aux 1'!$A$12:$A$231,'aux 1'!$AP$12:$AP$231))</f>
        <v/>
      </c>
      <c r="FU44" s="182" t="str">
        <f>IF(FU23="","",LOOKUP(FU23,'aux 1'!$A$12:$A$231,'aux 1'!$AP$12:$AP$231))</f>
        <v/>
      </c>
      <c r="FV44" s="182" t="str">
        <f>IF(FV23="","",LOOKUP(FV23,'aux 1'!$A$12:$A$231,'aux 1'!$AP$12:$AP$231))</f>
        <v/>
      </c>
      <c r="FW44" s="182" t="str">
        <f>IF(FW23="","",LOOKUP(FW23,'aux 1'!$A$12:$A$231,'aux 1'!$AP$12:$AP$231))</f>
        <v/>
      </c>
      <c r="FX44" s="182" t="str">
        <f>IF(FX23="","",LOOKUP(FX23,'aux 1'!$A$12:$A$231,'aux 1'!$AP$12:$AP$231))</f>
        <v/>
      </c>
      <c r="FY44" s="184" t="str">
        <f>IF(FY23="","",LOOKUP(FY23,'aux 1'!$A$12:$A$231,'aux 1'!$AP$12:$AP$231))</f>
        <v/>
      </c>
      <c r="FZ44" s="184" t="str">
        <f>IF(FZ23="","",LOOKUP(FZ23,'aux 1'!$A$12:$A$231,'aux 1'!$AP$12:$AP$231))</f>
        <v/>
      </c>
      <c r="GA44" s="184" t="str">
        <f>IF(GA23="","",LOOKUP(GA23,'aux 1'!$A$12:$A$231,'aux 1'!$AP$12:$AP$231))</f>
        <v/>
      </c>
      <c r="GB44" s="184" t="str">
        <f>IF(GB23="","",LOOKUP(GB23,'aux 1'!$A$12:$A$231,'aux 1'!$AP$12:$AP$231))</f>
        <v/>
      </c>
      <c r="GC44" s="184" t="str">
        <f>IF(GC23="","",LOOKUP(GC23,'aux 1'!$A$12:$A$231,'aux 1'!$AP$12:$AP$231))</f>
        <v/>
      </c>
      <c r="GD44" s="182" t="str">
        <f>IF(GD23="","",LOOKUP(GD23,'aux 1'!$A$12:$A$231,'aux 1'!$AP$12:$AP$231))</f>
        <v/>
      </c>
      <c r="GE44" s="182" t="str">
        <f>IF(GE23="","",LOOKUP(GE23,'aux 1'!$A$12:$A$231,'aux 1'!$AP$12:$AP$231))</f>
        <v/>
      </c>
      <c r="GF44" s="182" t="str">
        <f>IF(GF23="","",LOOKUP(GF23,'aux 1'!$A$12:$A$231,'aux 1'!$AP$12:$AP$231))</f>
        <v/>
      </c>
      <c r="GG44" s="182" t="str">
        <f>IF(GG23="","",LOOKUP(GG23,'aux 1'!$A$12:$A$231,'aux 1'!$AP$12:$AP$231))</f>
        <v/>
      </c>
      <c r="GH44" s="184" t="str">
        <f>IF(GH23="","",LOOKUP(GH23,'aux 1'!$A$12:$A$231,'aux 1'!$AP$12:$AP$231))</f>
        <v/>
      </c>
      <c r="GI44" s="184" t="str">
        <f>IF(GI23="","",LOOKUP(GI23,'aux 1'!$A$12:$A$231,'aux 1'!$AP$12:$AP$231))</f>
        <v/>
      </c>
      <c r="GJ44" s="184" t="str">
        <f>IF(GJ23="","",LOOKUP(GJ23,'aux 1'!$A$12:$A$231,'aux 1'!$AP$12:$AP$231))</f>
        <v/>
      </c>
      <c r="GK44" s="184" t="str">
        <f>IF(GK23="","",LOOKUP(GK23,'aux 1'!$A$12:$A$231,'aux 1'!$AP$12:$AP$231))</f>
        <v/>
      </c>
      <c r="GL44" s="184" t="str">
        <f>IF(GL23="","",LOOKUP(GL23,'aux 1'!$A$12:$A$231,'aux 1'!$AP$12:$AP$231))</f>
        <v/>
      </c>
      <c r="GM44" s="182" t="str">
        <f>IF(GM23="","",LOOKUP(GM23,'aux 1'!$A$12:$A$231,'aux 1'!$AP$12:$AP$231))</f>
        <v/>
      </c>
      <c r="GN44" s="182" t="str">
        <f>IF(GN23="","",LOOKUP(GN23,'aux 1'!$A$12:$A$231,'aux 1'!$AP$12:$AP$231))</f>
        <v/>
      </c>
      <c r="GO44" s="182" t="str">
        <f>IF(GO23="","",LOOKUP(GO23,'aux 1'!$A$12:$A$231,'aux 1'!$AP$12:$AP$231))</f>
        <v/>
      </c>
      <c r="GP44" s="182" t="str">
        <f>IF(GP23="","",LOOKUP(GP23,'aux 1'!$A$12:$A$231,'aux 1'!$AP$12:$AP$231))</f>
        <v/>
      </c>
      <c r="GQ44" s="184" t="str">
        <f>IF(GQ23="","",LOOKUP(GQ23,'aux 1'!$A$12:$A$231,'aux 1'!$AP$12:$AP$231))</f>
        <v/>
      </c>
      <c r="GR44" s="184" t="str">
        <f>IF(GR23="","",LOOKUP(GR23,'aux 1'!$A$12:$A$231,'aux 1'!$AP$12:$AP$231))</f>
        <v/>
      </c>
      <c r="GS44" s="184" t="str">
        <f>IF(GS23="","",LOOKUP(GS23,'aux 1'!$A$12:$A$231,'aux 1'!$AP$12:$AP$231))</f>
        <v/>
      </c>
      <c r="GT44" s="184" t="str">
        <f>IF(GT23="","",LOOKUP(GT23,'aux 1'!$A$12:$A$231,'aux 1'!$AP$12:$AP$231))</f>
        <v/>
      </c>
      <c r="GU44" s="184" t="str">
        <f>IF(GU23="","",LOOKUP(GU23,'aux 1'!$A$12:$A$231,'aux 1'!$AP$12:$AP$231))</f>
        <v/>
      </c>
      <c r="GV44" s="182" t="str">
        <f>IF(GV23="","",LOOKUP(GV23,'aux 1'!$A$12:$A$231,'aux 1'!$AP$12:$AP$231))</f>
        <v/>
      </c>
      <c r="GW44" s="182" t="str">
        <f>IF(GW23="","",LOOKUP(GW23,'aux 1'!$A$12:$A$231,'aux 1'!$AP$12:$AP$231))</f>
        <v/>
      </c>
      <c r="GX44" s="182" t="str">
        <f>IF(GX23="","",LOOKUP(GX23,'aux 1'!$A$12:$A$231,'aux 1'!$AP$12:$AP$231))</f>
        <v/>
      </c>
      <c r="GY44" s="182" t="str">
        <f>IF(GY23="","",LOOKUP(GY23,'aux 1'!$A$12:$A$231,'aux 1'!$AP$12:$AP$231))</f>
        <v/>
      </c>
      <c r="GZ44" s="184" t="str">
        <f>IF(GZ23="","",LOOKUP(GZ23,'aux 1'!$A$12:$A$231,'aux 1'!$AP$12:$AP$231))</f>
        <v/>
      </c>
      <c r="HA44" s="184" t="str">
        <f>IF(HA23="","",LOOKUP(HA23,'aux 1'!$A$12:$A$231,'aux 1'!$AP$12:$AP$231))</f>
        <v/>
      </c>
      <c r="HB44" s="184" t="str">
        <f>IF(HB23="","",LOOKUP(HB23,'aux 1'!$A$12:$A$231,'aux 1'!$AP$12:$AP$231))</f>
        <v/>
      </c>
      <c r="HC44" s="184" t="str">
        <f>IF(HC23="","",LOOKUP(HC23,'aux 1'!$A$12:$A$231,'aux 1'!$AP$12:$AP$231))</f>
        <v/>
      </c>
      <c r="HD44" s="184" t="str">
        <f>IF(HD23="","",LOOKUP(HD23,'aux 1'!$A$12:$A$231,'aux 1'!$AP$12:$AP$231))</f>
        <v/>
      </c>
      <c r="HE44" s="182" t="str">
        <f>IF(HE23="","",LOOKUP(HE23,'aux 1'!$A$12:$A$231,'aux 1'!$AP$12:$AP$231))</f>
        <v/>
      </c>
      <c r="HF44" s="182" t="str">
        <f>IF(HF23="","",LOOKUP(HF23,'aux 1'!$A$12:$A$231,'aux 1'!$AP$12:$AP$231))</f>
        <v/>
      </c>
      <c r="HG44" s="182" t="str">
        <f>IF(HG23="","",LOOKUP(HG23,'aux 1'!$A$12:$A$231,'aux 1'!$AP$12:$AP$231))</f>
        <v/>
      </c>
      <c r="HH44" s="182" t="str">
        <f>IF(HH23="","",LOOKUP(HH23,'aux 1'!$A$12:$A$231,'aux 1'!$AP$12:$AP$231))</f>
        <v/>
      </c>
      <c r="HI44" s="184" t="str">
        <f>IF(HI23="","",LOOKUP(HI23,'aux 1'!$A$12:$A$231,'aux 1'!$AP$12:$AP$231))</f>
        <v/>
      </c>
      <c r="HJ44" s="184" t="str">
        <f>IF(HJ23="","",LOOKUP(HJ23,'aux 1'!$A$12:$A$231,'aux 1'!$AP$12:$AP$231))</f>
        <v/>
      </c>
      <c r="HK44" s="184" t="str">
        <f>IF(HK23="","",LOOKUP(HK23,'aux 1'!$A$12:$A$231,'aux 1'!$AP$12:$AP$231))</f>
        <v/>
      </c>
      <c r="HL44" s="184" t="str">
        <f>IF(HL23="","",LOOKUP(HL23,'aux 1'!$A$12:$A$231,'aux 1'!$AP$12:$AP$231))</f>
        <v/>
      </c>
      <c r="HM44" s="184" t="str">
        <f>IF(HM23="","",LOOKUP(HM23,'aux 1'!$A$12:$A$231,'aux 1'!$AP$12:$AP$231))</f>
        <v/>
      </c>
      <c r="HN44" s="182" t="str">
        <f>IF(HN23="","",LOOKUP(HN23,'aux 1'!$A$12:$A$231,'aux 1'!$AP$12:$AP$231))</f>
        <v/>
      </c>
      <c r="HO44" s="182" t="str">
        <f>IF(HO23="","",LOOKUP(HO23,'aux 1'!$A$12:$A$231,'aux 1'!$AP$12:$AP$231))</f>
        <v/>
      </c>
      <c r="HP44" s="182" t="str">
        <f>IF(HP23="","",LOOKUP(HP23,'aux 1'!$A$12:$A$231,'aux 1'!$AP$12:$AP$231))</f>
        <v/>
      </c>
      <c r="HQ44" s="182" t="str">
        <f>IF(HQ23="","",LOOKUP(HQ23,'aux 1'!$A$12:$A$231,'aux 1'!$AP$12:$AP$231))</f>
        <v/>
      </c>
      <c r="HR44" s="184" t="str">
        <f>IF(HR23="","",LOOKUP(HR23,'aux 1'!$A$12:$A$231,'aux 1'!$AP$12:$AP$231))</f>
        <v/>
      </c>
      <c r="HS44" s="184" t="str">
        <f>IF(HS23="","",LOOKUP(HS23,'aux 1'!$A$12:$A$231,'aux 1'!$AP$12:$AP$231))</f>
        <v/>
      </c>
      <c r="HT44" s="184" t="str">
        <f>IF(HT23="","",LOOKUP(HT23,'aux 1'!$A$12:$A$231,'aux 1'!$AP$12:$AP$231))</f>
        <v/>
      </c>
      <c r="HU44" s="184" t="str">
        <f>IF(HU23="","",LOOKUP(HU23,'aux 1'!$A$12:$A$231,'aux 1'!$AP$12:$AP$231))</f>
        <v/>
      </c>
      <c r="HV44" s="184" t="str">
        <f>IF(HV23="","",LOOKUP(HV23,'aux 1'!$A$12:$A$231,'aux 1'!$AP$12:$AP$231))</f>
        <v/>
      </c>
    </row>
    <row r="45" spans="10:230" x14ac:dyDescent="0.25">
      <c r="J45" s="190">
        <f t="shared" si="94"/>
        <v>23</v>
      </c>
      <c r="K45" s="190" t="str">
        <f t="shared" si="95"/>
        <v>-</v>
      </c>
      <c r="L45" s="190">
        <f t="shared" si="93"/>
        <v>24</v>
      </c>
      <c r="M45" s="196" t="str">
        <f t="shared" si="96"/>
        <v/>
      </c>
      <c r="N45" s="196" t="str">
        <f t="shared" si="97"/>
        <v/>
      </c>
      <c r="O45" s="196" t="str">
        <f t="shared" si="98"/>
        <v/>
      </c>
      <c r="P45" s="196" t="str">
        <f t="shared" si="99"/>
        <v/>
      </c>
      <c r="Q45" s="196" t="str">
        <f t="shared" si="100"/>
        <v/>
      </c>
      <c r="W45" s="178">
        <f t="shared" si="101"/>
        <v>17</v>
      </c>
      <c r="X45" s="182" t="str">
        <f>IF(X24="","",LOOKUP(X24,'aux 1'!$A$12:$A$231,'aux 1'!$AP$12:$AP$231))</f>
        <v/>
      </c>
      <c r="Y45" s="182" t="str">
        <f>IF(Y24="","",LOOKUP(Y24,'aux 1'!$A$12:$A$231,'aux 1'!$AP$12:$AP$231))</f>
        <v/>
      </c>
      <c r="Z45" s="182" t="str">
        <f>IF(Z24="","",LOOKUP(Z24,'aux 1'!$A$12:$A$231,'aux 1'!$AP$12:$AP$231))</f>
        <v/>
      </c>
      <c r="AA45" s="182" t="str">
        <f>IF(AA24="","",LOOKUP(AA24,'aux 1'!$A$12:$A$231,'aux 1'!$AP$12:$AP$231))</f>
        <v/>
      </c>
      <c r="AB45" s="184" t="str">
        <f>IF(AB24="","",LOOKUP(AB24,'aux 1'!$A$12:$A$231,'aux 1'!$AP$12:$AP$231))</f>
        <v/>
      </c>
      <c r="AC45" s="184" t="str">
        <f>IF(AC24="","",LOOKUP(AC24,'aux 1'!$A$12:$A$231,'aux 1'!$AP$12:$AP$231))</f>
        <v/>
      </c>
      <c r="AD45" s="184" t="str">
        <f>IF(AD24="","",LOOKUP(AD24,'aux 1'!$A$12:$A$231,'aux 1'!$AP$12:$AP$231))</f>
        <v/>
      </c>
      <c r="AE45" s="184" t="str">
        <f>IF(AE24="","",LOOKUP(AE24,'aux 1'!$A$12:$A$231,'aux 1'!$AP$12:$AP$231))</f>
        <v/>
      </c>
      <c r="AF45" s="184" t="str">
        <f>IF(AF24="","",LOOKUP(AF24,'aux 1'!$A$12:$A$231,'aux 1'!$AP$12:$AP$231))</f>
        <v/>
      </c>
      <c r="AG45" s="182" t="str">
        <f>IF(AG24="","",LOOKUP(AG24,'aux 1'!$A$12:$A$231,'aux 1'!$AP$12:$AP$231))</f>
        <v/>
      </c>
      <c r="AH45" s="182" t="str">
        <f>IF(AH24="","",LOOKUP(AH24,'aux 1'!$A$12:$A$231,'aux 1'!$AP$12:$AP$231))</f>
        <v/>
      </c>
      <c r="AI45" s="182" t="str">
        <f>IF(AI24="","",LOOKUP(AI24,'aux 1'!$A$12:$A$231,'aux 1'!$AP$12:$AP$231))</f>
        <v/>
      </c>
      <c r="AJ45" s="182" t="str">
        <f>IF(AJ24="","",LOOKUP(AJ24,'aux 1'!$A$12:$A$231,'aux 1'!$AP$12:$AP$231))</f>
        <v/>
      </c>
      <c r="AK45" s="184" t="str">
        <f>IF(AK24="","",LOOKUP(AK24,'aux 1'!$A$12:$A$231,'aux 1'!$AP$12:$AP$231))</f>
        <v/>
      </c>
      <c r="AL45" s="184" t="str">
        <f>IF(AL24="","",LOOKUP(AL24,'aux 1'!$A$12:$A$231,'aux 1'!$AP$12:$AP$231))</f>
        <v/>
      </c>
      <c r="AM45" s="184" t="str">
        <f>IF(AM24="","",LOOKUP(AM24,'aux 1'!$A$12:$A$231,'aux 1'!$AP$12:$AP$231))</f>
        <v/>
      </c>
      <c r="AN45" s="184" t="str">
        <f>IF(AN24="","",LOOKUP(AN24,'aux 1'!$A$12:$A$231,'aux 1'!$AP$12:$AP$231))</f>
        <v/>
      </c>
      <c r="AO45" s="184" t="str">
        <f>IF(AO24="","",LOOKUP(AO24,'aux 1'!$A$12:$A$231,'aux 1'!$AP$12:$AP$231))</f>
        <v/>
      </c>
      <c r="AP45" s="182" t="str">
        <f>IF(AP24="","",LOOKUP(AP24,'aux 1'!$A$12:$A$231,'aux 1'!$AP$12:$AP$231))</f>
        <v/>
      </c>
      <c r="AQ45" s="182" t="str">
        <f>IF(AQ24="","",LOOKUP(AQ24,'aux 1'!$A$12:$A$231,'aux 1'!$AP$12:$AP$231))</f>
        <v/>
      </c>
      <c r="AR45" s="182" t="str">
        <f>IF(AR24="","",LOOKUP(AR24,'aux 1'!$A$12:$A$231,'aux 1'!$AP$12:$AP$231))</f>
        <v/>
      </c>
      <c r="AS45" s="182" t="str">
        <f>IF(AS24="","",LOOKUP(AS24,'aux 1'!$A$12:$A$231,'aux 1'!$AP$12:$AP$231))</f>
        <v/>
      </c>
      <c r="AT45" s="184" t="str">
        <f>IF(AT24="","",LOOKUP(AT24,'aux 1'!$A$12:$A$231,'aux 1'!$AP$12:$AP$231))</f>
        <v/>
      </c>
      <c r="AU45" s="184" t="str">
        <f>IF(AU24="","",LOOKUP(AU24,'aux 1'!$A$12:$A$231,'aux 1'!$AP$12:$AP$231))</f>
        <v/>
      </c>
      <c r="AV45" s="184" t="str">
        <f>IF(AV24="","",LOOKUP(AV24,'aux 1'!$A$12:$A$231,'aux 1'!$AP$12:$AP$231))</f>
        <v/>
      </c>
      <c r="AW45" s="184" t="str">
        <f>IF(AW24="","",LOOKUP(AW24,'aux 1'!$A$12:$A$231,'aux 1'!$AP$12:$AP$231))</f>
        <v/>
      </c>
      <c r="AX45" s="184" t="str">
        <f>IF(AX24="","",LOOKUP(AX24,'aux 1'!$A$12:$A$231,'aux 1'!$AP$12:$AP$231))</f>
        <v/>
      </c>
      <c r="AY45" s="182" t="str">
        <f>IF(AY24="","",LOOKUP(AY24,'aux 1'!$A$12:$A$231,'aux 1'!$AP$12:$AP$231))</f>
        <v/>
      </c>
      <c r="AZ45" s="182" t="str">
        <f>IF(AZ24="","",LOOKUP(AZ24,'aux 1'!$A$12:$A$231,'aux 1'!$AP$12:$AP$231))</f>
        <v/>
      </c>
      <c r="BA45" s="182" t="str">
        <f>IF(BA24="","",LOOKUP(BA24,'aux 1'!$A$12:$A$231,'aux 1'!$AP$12:$AP$231))</f>
        <v/>
      </c>
      <c r="BB45" s="182" t="str">
        <f>IF(BB24="","",LOOKUP(BB24,'aux 1'!$A$12:$A$231,'aux 1'!$AP$12:$AP$231))</f>
        <v/>
      </c>
      <c r="BC45" s="184" t="str">
        <f>IF(BC24="","",LOOKUP(BC24,'aux 1'!$A$12:$A$231,'aux 1'!$AP$12:$AP$231))</f>
        <v/>
      </c>
      <c r="BD45" s="184" t="str">
        <f>IF(BD24="","",LOOKUP(BD24,'aux 1'!$A$12:$A$231,'aux 1'!$AP$12:$AP$231))</f>
        <v/>
      </c>
      <c r="BE45" s="184" t="str">
        <f>IF(BE24="","",LOOKUP(BE24,'aux 1'!$A$12:$A$231,'aux 1'!$AP$12:$AP$231))</f>
        <v/>
      </c>
      <c r="BF45" s="184" t="str">
        <f>IF(BF24="","",LOOKUP(BF24,'aux 1'!$A$12:$A$231,'aux 1'!$AP$12:$AP$231))</f>
        <v/>
      </c>
      <c r="BG45" s="184" t="str">
        <f>IF(BG24="","",LOOKUP(BG24,'aux 1'!$A$12:$A$231,'aux 1'!$AP$12:$AP$231))</f>
        <v/>
      </c>
      <c r="BH45" s="182" t="str">
        <f>IF(BH24="","",LOOKUP(BH24,'aux 1'!$A$12:$A$231,'aux 1'!$AP$12:$AP$231))</f>
        <v/>
      </c>
      <c r="BI45" s="182" t="str">
        <f>IF(BI24="","",LOOKUP(BI24,'aux 1'!$A$12:$A$231,'aux 1'!$AP$12:$AP$231))</f>
        <v/>
      </c>
      <c r="BJ45" s="182" t="str">
        <f>IF(BJ24="","",LOOKUP(BJ24,'aux 1'!$A$12:$A$231,'aux 1'!$AP$12:$AP$231))</f>
        <v/>
      </c>
      <c r="BK45" s="182" t="str">
        <f>IF(BK24="","",LOOKUP(BK24,'aux 1'!$A$12:$A$231,'aux 1'!$AP$12:$AP$231))</f>
        <v/>
      </c>
      <c r="BL45" s="184" t="str">
        <f>IF(BL24="","",LOOKUP(BL24,'aux 1'!$A$12:$A$231,'aux 1'!$AP$12:$AP$231))</f>
        <v/>
      </c>
      <c r="BM45" s="184" t="str">
        <f>IF(BM24="","",LOOKUP(BM24,'aux 1'!$A$12:$A$231,'aux 1'!$AP$12:$AP$231))</f>
        <v/>
      </c>
      <c r="BN45" s="184" t="str">
        <f>IF(BN24="","",LOOKUP(BN24,'aux 1'!$A$12:$A$231,'aux 1'!$AP$12:$AP$231))</f>
        <v/>
      </c>
      <c r="BO45" s="184" t="str">
        <f>IF(BO24="","",LOOKUP(BO24,'aux 1'!$A$12:$A$231,'aux 1'!$AP$12:$AP$231))</f>
        <v/>
      </c>
      <c r="BP45" s="184" t="str">
        <f>IF(BP24="","",LOOKUP(BP24,'aux 1'!$A$12:$A$231,'aux 1'!$AP$12:$AP$231))</f>
        <v/>
      </c>
      <c r="BQ45" s="182" t="str">
        <f>IF(BQ24="","",LOOKUP(BQ24,'aux 1'!$A$12:$A$231,'aux 1'!$AP$12:$AP$231))</f>
        <v/>
      </c>
      <c r="BR45" s="182" t="str">
        <f>IF(BR24="","",LOOKUP(BR24,'aux 1'!$A$12:$A$231,'aux 1'!$AP$12:$AP$231))</f>
        <v/>
      </c>
      <c r="BS45" s="182" t="str">
        <f>IF(BS24="","",LOOKUP(BS24,'aux 1'!$A$12:$A$231,'aux 1'!$AP$12:$AP$231))</f>
        <v/>
      </c>
      <c r="BT45" s="182" t="str">
        <f>IF(BT24="","",LOOKUP(BT24,'aux 1'!$A$12:$A$231,'aux 1'!$AP$12:$AP$231))</f>
        <v/>
      </c>
      <c r="BU45" s="184" t="str">
        <f>IF(BU24="","",LOOKUP(BU24,'aux 1'!$A$12:$A$231,'aux 1'!$AP$12:$AP$231))</f>
        <v/>
      </c>
      <c r="BV45" s="184" t="str">
        <f>IF(BV24="","",LOOKUP(BV24,'aux 1'!$A$12:$A$231,'aux 1'!$AP$12:$AP$231))</f>
        <v/>
      </c>
      <c r="BW45" s="184" t="str">
        <f>IF(BW24="","",LOOKUP(BW24,'aux 1'!$A$12:$A$231,'aux 1'!$AP$12:$AP$231))</f>
        <v/>
      </c>
      <c r="BX45" s="184" t="str">
        <f>IF(BX24="","",LOOKUP(BX24,'aux 1'!$A$12:$A$231,'aux 1'!$AP$12:$AP$231))</f>
        <v/>
      </c>
      <c r="BY45" s="184" t="str">
        <f>IF(BY24="","",LOOKUP(BY24,'aux 1'!$A$12:$A$231,'aux 1'!$AP$12:$AP$231))</f>
        <v/>
      </c>
      <c r="BZ45" s="182" t="str">
        <f>IF(BZ24="","",LOOKUP(BZ24,'aux 1'!$A$12:$A$231,'aux 1'!$AP$12:$AP$231))</f>
        <v/>
      </c>
      <c r="CA45" s="182" t="str">
        <f>IF(CA24="","",LOOKUP(CA24,'aux 1'!$A$12:$A$231,'aux 1'!$AP$12:$AP$231))</f>
        <v/>
      </c>
      <c r="CB45" s="182" t="str">
        <f>IF(CB24="","",LOOKUP(CB24,'aux 1'!$A$12:$A$231,'aux 1'!$AP$12:$AP$231))</f>
        <v/>
      </c>
      <c r="CC45" s="182" t="str">
        <f>IF(CC24="","",LOOKUP(CC24,'aux 1'!$A$12:$A$231,'aux 1'!$AP$12:$AP$231))</f>
        <v/>
      </c>
      <c r="CD45" s="184" t="str">
        <f>IF(CD24="","",LOOKUP(CD24,'aux 1'!$A$12:$A$231,'aux 1'!$AP$12:$AP$231))</f>
        <v/>
      </c>
      <c r="CE45" s="184" t="str">
        <f>IF(CE24="","",LOOKUP(CE24,'aux 1'!$A$12:$A$231,'aux 1'!$AP$12:$AP$231))</f>
        <v/>
      </c>
      <c r="CF45" s="184" t="str">
        <f>IF(CF24="","",LOOKUP(CF24,'aux 1'!$A$12:$A$231,'aux 1'!$AP$12:$AP$231))</f>
        <v/>
      </c>
      <c r="CG45" s="184" t="str">
        <f>IF(CG24="","",LOOKUP(CG24,'aux 1'!$A$12:$A$231,'aux 1'!$AP$12:$AP$231))</f>
        <v/>
      </c>
      <c r="CH45" s="184" t="str">
        <f>IF(CH24="","",LOOKUP(CH24,'aux 1'!$A$12:$A$231,'aux 1'!$AP$12:$AP$231))</f>
        <v/>
      </c>
      <c r="CI45" s="182" t="str">
        <f>IF(CI24="","",LOOKUP(CI24,'aux 1'!$A$12:$A$231,'aux 1'!$AP$12:$AP$231))</f>
        <v/>
      </c>
      <c r="CJ45" s="182" t="str">
        <f>IF(CJ24="","",LOOKUP(CJ24,'aux 1'!$A$12:$A$231,'aux 1'!$AP$12:$AP$231))</f>
        <v/>
      </c>
      <c r="CK45" s="182" t="str">
        <f>IF(CK24="","",LOOKUP(CK24,'aux 1'!$A$12:$A$231,'aux 1'!$AP$12:$AP$231))</f>
        <v/>
      </c>
      <c r="CL45" s="182" t="str">
        <f>IF(CL24="","",LOOKUP(CL24,'aux 1'!$A$12:$A$231,'aux 1'!$AP$12:$AP$231))</f>
        <v/>
      </c>
      <c r="CM45" s="184" t="str">
        <f>IF(CM24="","",LOOKUP(CM24,'aux 1'!$A$12:$A$231,'aux 1'!$AP$12:$AP$231))</f>
        <v/>
      </c>
      <c r="CN45" s="184" t="str">
        <f>IF(CN24="","",LOOKUP(CN24,'aux 1'!$A$12:$A$231,'aux 1'!$AP$12:$AP$231))</f>
        <v/>
      </c>
      <c r="CO45" s="184" t="str">
        <f>IF(CO24="","",LOOKUP(CO24,'aux 1'!$A$12:$A$231,'aux 1'!$AP$12:$AP$231))</f>
        <v/>
      </c>
      <c r="CP45" s="184" t="str">
        <f>IF(CP24="","",LOOKUP(CP24,'aux 1'!$A$12:$A$231,'aux 1'!$AP$12:$AP$231))</f>
        <v/>
      </c>
      <c r="CQ45" s="184" t="str">
        <f>IF(CQ24="","",LOOKUP(CQ24,'aux 1'!$A$12:$A$231,'aux 1'!$AP$12:$AP$231))</f>
        <v/>
      </c>
      <c r="CR45" s="182" t="str">
        <f>IF(CR24="","",LOOKUP(CR24,'aux 1'!$A$12:$A$231,'aux 1'!$AP$12:$AP$231))</f>
        <v/>
      </c>
      <c r="CS45" s="182" t="str">
        <f>IF(CS24="","",LOOKUP(CS24,'aux 1'!$A$12:$A$231,'aux 1'!$AP$12:$AP$231))</f>
        <v/>
      </c>
      <c r="CT45" s="182" t="str">
        <f>IF(CT24="","",LOOKUP(CT24,'aux 1'!$A$12:$A$231,'aux 1'!$AP$12:$AP$231))</f>
        <v/>
      </c>
      <c r="CU45" s="182" t="str">
        <f>IF(CU24="","",LOOKUP(CU24,'aux 1'!$A$12:$A$231,'aux 1'!$AP$12:$AP$231))</f>
        <v/>
      </c>
      <c r="CV45" s="184" t="str">
        <f>IF(CV24="","",LOOKUP(CV24,'aux 1'!$A$12:$A$231,'aux 1'!$AP$12:$AP$231))</f>
        <v/>
      </c>
      <c r="CW45" s="184" t="str">
        <f>IF(CW24="","",LOOKUP(CW24,'aux 1'!$A$12:$A$231,'aux 1'!$AP$12:$AP$231))</f>
        <v/>
      </c>
      <c r="CX45" s="184" t="str">
        <f>IF(CX24="","",LOOKUP(CX24,'aux 1'!$A$12:$A$231,'aux 1'!$AP$12:$AP$231))</f>
        <v/>
      </c>
      <c r="CY45" s="184" t="str">
        <f>IF(CY24="","",LOOKUP(CY24,'aux 1'!$A$12:$A$231,'aux 1'!$AP$12:$AP$231))</f>
        <v/>
      </c>
      <c r="CZ45" s="184" t="str">
        <f>IF(CZ24="","",LOOKUP(CZ24,'aux 1'!$A$12:$A$231,'aux 1'!$AP$12:$AP$231))</f>
        <v/>
      </c>
      <c r="DA45" s="182" t="str">
        <f>IF(DA24="","",LOOKUP(DA24,'aux 1'!$A$12:$A$231,'aux 1'!$AP$12:$AP$231))</f>
        <v/>
      </c>
      <c r="DB45" s="182" t="str">
        <f>IF(DB24="","",LOOKUP(DB24,'aux 1'!$A$12:$A$231,'aux 1'!$AP$12:$AP$231))</f>
        <v/>
      </c>
      <c r="DC45" s="182" t="str">
        <f>IF(DC24="","",LOOKUP(DC24,'aux 1'!$A$12:$A$231,'aux 1'!$AP$12:$AP$231))</f>
        <v/>
      </c>
      <c r="DD45" s="182" t="str">
        <f>IF(DD24="","",LOOKUP(DD24,'aux 1'!$A$12:$A$231,'aux 1'!$AP$12:$AP$231))</f>
        <v/>
      </c>
      <c r="DE45" s="184" t="str">
        <f>IF(DE24="","",LOOKUP(DE24,'aux 1'!$A$12:$A$231,'aux 1'!$AP$12:$AP$231))</f>
        <v/>
      </c>
      <c r="DF45" s="184" t="str">
        <f>IF(DF24="","",LOOKUP(DF24,'aux 1'!$A$12:$A$231,'aux 1'!$AP$12:$AP$231))</f>
        <v/>
      </c>
      <c r="DG45" s="184" t="str">
        <f>IF(DG24="","",LOOKUP(DG24,'aux 1'!$A$12:$A$231,'aux 1'!$AP$12:$AP$231))</f>
        <v/>
      </c>
      <c r="DH45" s="184" t="str">
        <f>IF(DH24="","",LOOKUP(DH24,'aux 1'!$A$12:$A$231,'aux 1'!$AP$12:$AP$231))</f>
        <v/>
      </c>
      <c r="DI45" s="184" t="str">
        <f>IF(DI24="","",LOOKUP(DI24,'aux 1'!$A$12:$A$231,'aux 1'!$AP$12:$AP$231))</f>
        <v/>
      </c>
      <c r="DJ45" s="182" t="str">
        <f>IF(DJ24="","",LOOKUP(DJ24,'aux 1'!$A$12:$A$231,'aux 1'!$AP$12:$AP$231))</f>
        <v/>
      </c>
      <c r="DK45" s="182" t="str">
        <f>IF(DK24="","",LOOKUP(DK24,'aux 1'!$A$12:$A$231,'aux 1'!$AP$12:$AP$231))</f>
        <v/>
      </c>
      <c r="DL45" s="182" t="str">
        <f>IF(DL24="","",LOOKUP(DL24,'aux 1'!$A$12:$A$231,'aux 1'!$AP$12:$AP$231))</f>
        <v/>
      </c>
      <c r="DM45" s="182" t="str">
        <f>IF(DM24="","",LOOKUP(DM24,'aux 1'!$A$12:$A$231,'aux 1'!$AP$12:$AP$231))</f>
        <v/>
      </c>
      <c r="DN45" s="184" t="str">
        <f>IF(DN24="","",LOOKUP(DN24,'aux 1'!$A$12:$A$231,'aux 1'!$AP$12:$AP$231))</f>
        <v/>
      </c>
      <c r="DO45" s="184" t="str">
        <f>IF(DO24="","",LOOKUP(DO24,'aux 1'!$A$12:$A$231,'aux 1'!$AP$12:$AP$231))</f>
        <v/>
      </c>
      <c r="DP45" s="184" t="str">
        <f>IF(DP24="","",LOOKUP(DP24,'aux 1'!$A$12:$A$231,'aux 1'!$AP$12:$AP$231))</f>
        <v/>
      </c>
      <c r="DQ45" s="184" t="str">
        <f>IF(DQ24="","",LOOKUP(DQ24,'aux 1'!$A$12:$A$231,'aux 1'!$AP$12:$AP$231))</f>
        <v/>
      </c>
      <c r="DR45" s="184" t="str">
        <f>IF(DR24="","",LOOKUP(DR24,'aux 1'!$A$12:$A$231,'aux 1'!$AP$12:$AP$231))</f>
        <v/>
      </c>
      <c r="DS45" s="182" t="str">
        <f>IF(DS24="","",LOOKUP(DS24,'aux 1'!$A$12:$A$231,'aux 1'!$AP$12:$AP$231))</f>
        <v/>
      </c>
      <c r="DT45" s="182" t="str">
        <f>IF(DT24="","",LOOKUP(DT24,'aux 1'!$A$12:$A$231,'aux 1'!$AP$12:$AP$231))</f>
        <v/>
      </c>
      <c r="DU45" s="182" t="str">
        <f>IF(DU24="","",LOOKUP(DU24,'aux 1'!$A$12:$A$231,'aux 1'!$AP$12:$AP$231))</f>
        <v/>
      </c>
      <c r="DV45" s="182" t="str">
        <f>IF(DV24="","",LOOKUP(DV24,'aux 1'!$A$12:$A$231,'aux 1'!$AP$12:$AP$231))</f>
        <v/>
      </c>
      <c r="DW45" s="184" t="str">
        <f>IF(DW24="","",LOOKUP(DW24,'aux 1'!$A$12:$A$231,'aux 1'!$AP$12:$AP$231))</f>
        <v/>
      </c>
      <c r="DX45" s="184" t="str">
        <f>IF(DX24="","",LOOKUP(DX24,'aux 1'!$A$12:$A$231,'aux 1'!$AP$12:$AP$231))</f>
        <v/>
      </c>
      <c r="DY45" s="184" t="str">
        <f>IF(DY24="","",LOOKUP(DY24,'aux 1'!$A$12:$A$231,'aux 1'!$AP$12:$AP$231))</f>
        <v/>
      </c>
      <c r="DZ45" s="184" t="str">
        <f>IF(DZ24="","",LOOKUP(DZ24,'aux 1'!$A$12:$A$231,'aux 1'!$AP$12:$AP$231))</f>
        <v/>
      </c>
      <c r="EA45" s="184" t="str">
        <f>IF(EA24="","",LOOKUP(EA24,'aux 1'!$A$12:$A$231,'aux 1'!$AP$12:$AP$231))</f>
        <v/>
      </c>
      <c r="EB45" s="182" t="str">
        <f>IF(EB24="","",LOOKUP(EB24,'aux 1'!$A$12:$A$231,'aux 1'!$AP$12:$AP$231))</f>
        <v/>
      </c>
      <c r="EC45" s="182" t="str">
        <f>IF(EC24="","",LOOKUP(EC24,'aux 1'!$A$12:$A$231,'aux 1'!$AP$12:$AP$231))</f>
        <v/>
      </c>
      <c r="ED45" s="182" t="str">
        <f>IF(ED24="","",LOOKUP(ED24,'aux 1'!$A$12:$A$231,'aux 1'!$AP$12:$AP$231))</f>
        <v/>
      </c>
      <c r="EE45" s="182" t="str">
        <f>IF(EE24="","",LOOKUP(EE24,'aux 1'!$A$12:$A$231,'aux 1'!$AP$12:$AP$231))</f>
        <v/>
      </c>
      <c r="EF45" s="184" t="str">
        <f>IF(EF24="","",LOOKUP(EF24,'aux 1'!$A$12:$A$231,'aux 1'!$AP$12:$AP$231))</f>
        <v/>
      </c>
      <c r="EG45" s="184" t="str">
        <f>IF(EG24="","",LOOKUP(EG24,'aux 1'!$A$12:$A$231,'aux 1'!$AP$12:$AP$231))</f>
        <v/>
      </c>
      <c r="EH45" s="184" t="str">
        <f>IF(EH24="","",LOOKUP(EH24,'aux 1'!$A$12:$A$231,'aux 1'!$AP$12:$AP$231))</f>
        <v/>
      </c>
      <c r="EI45" s="184" t="str">
        <f>IF(EI24="","",LOOKUP(EI24,'aux 1'!$A$12:$A$231,'aux 1'!$AP$12:$AP$231))</f>
        <v/>
      </c>
      <c r="EJ45" s="184" t="str">
        <f>IF(EJ24="","",LOOKUP(EJ24,'aux 1'!$A$12:$A$231,'aux 1'!$AP$12:$AP$231))</f>
        <v/>
      </c>
      <c r="EK45" s="182" t="str">
        <f>IF(EK24="","",LOOKUP(EK24,'aux 1'!$A$12:$A$231,'aux 1'!$AP$12:$AP$231))</f>
        <v/>
      </c>
      <c r="EL45" s="182" t="str">
        <f>IF(EL24="","",LOOKUP(EL24,'aux 1'!$A$12:$A$231,'aux 1'!$AP$12:$AP$231))</f>
        <v/>
      </c>
      <c r="EM45" s="182" t="str">
        <f>IF(EM24="","",LOOKUP(EM24,'aux 1'!$A$12:$A$231,'aux 1'!$AP$12:$AP$231))</f>
        <v/>
      </c>
      <c r="EN45" s="182" t="str">
        <f>IF(EN24="","",LOOKUP(EN24,'aux 1'!$A$12:$A$231,'aux 1'!$AP$12:$AP$231))</f>
        <v/>
      </c>
      <c r="EO45" s="184" t="str">
        <f>IF(EO24="","",LOOKUP(EO24,'aux 1'!$A$12:$A$231,'aux 1'!$AP$12:$AP$231))</f>
        <v/>
      </c>
      <c r="EP45" s="184" t="str">
        <f>IF(EP24="","",LOOKUP(EP24,'aux 1'!$A$12:$A$231,'aux 1'!$AP$12:$AP$231))</f>
        <v/>
      </c>
      <c r="EQ45" s="184" t="str">
        <f>IF(EQ24="","",LOOKUP(EQ24,'aux 1'!$A$12:$A$231,'aux 1'!$AP$12:$AP$231))</f>
        <v/>
      </c>
      <c r="ER45" s="184" t="str">
        <f>IF(ER24="","",LOOKUP(ER24,'aux 1'!$A$12:$A$231,'aux 1'!$AP$12:$AP$231))</f>
        <v/>
      </c>
      <c r="ES45" s="184" t="str">
        <f>IF(ES24="","",LOOKUP(ES24,'aux 1'!$A$12:$A$231,'aux 1'!$AP$12:$AP$231))</f>
        <v/>
      </c>
      <c r="ET45" s="182" t="str">
        <f>IF(ET24="","",LOOKUP(ET24,'aux 1'!$A$12:$A$231,'aux 1'!$AP$12:$AP$231))</f>
        <v/>
      </c>
      <c r="EU45" s="182" t="str">
        <f>IF(EU24="","",LOOKUP(EU24,'aux 1'!$A$12:$A$231,'aux 1'!$AP$12:$AP$231))</f>
        <v/>
      </c>
      <c r="EV45" s="182" t="str">
        <f>IF(EV24="","",LOOKUP(EV24,'aux 1'!$A$12:$A$231,'aux 1'!$AP$12:$AP$231))</f>
        <v/>
      </c>
      <c r="EW45" s="182" t="str">
        <f>IF(EW24="","",LOOKUP(EW24,'aux 1'!$A$12:$A$231,'aux 1'!$AP$12:$AP$231))</f>
        <v/>
      </c>
      <c r="EX45" s="184" t="str">
        <f>IF(EX24="","",LOOKUP(EX24,'aux 1'!$A$12:$A$231,'aux 1'!$AP$12:$AP$231))</f>
        <v/>
      </c>
      <c r="EY45" s="184" t="str">
        <f>IF(EY24="","",LOOKUP(EY24,'aux 1'!$A$12:$A$231,'aux 1'!$AP$12:$AP$231))</f>
        <v/>
      </c>
      <c r="EZ45" s="184" t="str">
        <f>IF(EZ24="","",LOOKUP(EZ24,'aux 1'!$A$12:$A$231,'aux 1'!$AP$12:$AP$231))</f>
        <v/>
      </c>
      <c r="FA45" s="184" t="str">
        <f>IF(FA24="","",LOOKUP(FA24,'aux 1'!$A$12:$A$231,'aux 1'!$AP$12:$AP$231))</f>
        <v/>
      </c>
      <c r="FB45" s="184" t="str">
        <f>IF(FB24="","",LOOKUP(FB24,'aux 1'!$A$12:$A$231,'aux 1'!$AP$12:$AP$231))</f>
        <v/>
      </c>
      <c r="FC45" s="182" t="str">
        <f>IF(FC24="","",LOOKUP(FC24,'aux 1'!$A$12:$A$231,'aux 1'!$AP$12:$AP$231))</f>
        <v/>
      </c>
      <c r="FD45" s="182" t="str">
        <f>IF(FD24="","",LOOKUP(FD24,'aux 1'!$A$12:$A$231,'aux 1'!$AP$12:$AP$231))</f>
        <v/>
      </c>
      <c r="FE45" s="182" t="str">
        <f>IF(FE24="","",LOOKUP(FE24,'aux 1'!$A$12:$A$231,'aux 1'!$AP$12:$AP$231))</f>
        <v/>
      </c>
      <c r="FF45" s="182" t="str">
        <f>IF(FF24="","",LOOKUP(FF24,'aux 1'!$A$12:$A$231,'aux 1'!$AP$12:$AP$231))</f>
        <v/>
      </c>
      <c r="FG45" s="184" t="str">
        <f>IF(FG24="","",LOOKUP(FG24,'aux 1'!$A$12:$A$231,'aux 1'!$AP$12:$AP$231))</f>
        <v/>
      </c>
      <c r="FH45" s="184" t="str">
        <f>IF(FH24="","",LOOKUP(FH24,'aux 1'!$A$12:$A$231,'aux 1'!$AP$12:$AP$231))</f>
        <v/>
      </c>
      <c r="FI45" s="184" t="str">
        <f>IF(FI24="","",LOOKUP(FI24,'aux 1'!$A$12:$A$231,'aux 1'!$AP$12:$AP$231))</f>
        <v/>
      </c>
      <c r="FJ45" s="184" t="str">
        <f>IF(FJ24="","",LOOKUP(FJ24,'aux 1'!$A$12:$A$231,'aux 1'!$AP$12:$AP$231))</f>
        <v/>
      </c>
      <c r="FK45" s="184" t="str">
        <f>IF(FK24="","",LOOKUP(FK24,'aux 1'!$A$12:$A$231,'aux 1'!$AP$12:$AP$231))</f>
        <v/>
      </c>
      <c r="FL45" s="182" t="str">
        <f>IF(FL24="","",LOOKUP(FL24,'aux 1'!$A$12:$A$231,'aux 1'!$AP$12:$AP$231))</f>
        <v/>
      </c>
      <c r="FM45" s="182" t="str">
        <f>IF(FM24="","",LOOKUP(FM24,'aux 1'!$A$12:$A$231,'aux 1'!$AP$12:$AP$231))</f>
        <v/>
      </c>
      <c r="FN45" s="182" t="str">
        <f>IF(FN24="","",LOOKUP(FN24,'aux 1'!$A$12:$A$231,'aux 1'!$AP$12:$AP$231))</f>
        <v/>
      </c>
      <c r="FO45" s="182" t="str">
        <f>IF(FO24="","",LOOKUP(FO24,'aux 1'!$A$12:$A$231,'aux 1'!$AP$12:$AP$231))</f>
        <v/>
      </c>
      <c r="FP45" s="184" t="str">
        <f>IF(FP24="","",LOOKUP(FP24,'aux 1'!$A$12:$A$231,'aux 1'!$AP$12:$AP$231))</f>
        <v/>
      </c>
      <c r="FQ45" s="184" t="str">
        <f>IF(FQ24="","",LOOKUP(FQ24,'aux 1'!$A$12:$A$231,'aux 1'!$AP$12:$AP$231))</f>
        <v/>
      </c>
      <c r="FR45" s="184" t="str">
        <f>IF(FR24="","",LOOKUP(FR24,'aux 1'!$A$12:$A$231,'aux 1'!$AP$12:$AP$231))</f>
        <v/>
      </c>
      <c r="FS45" s="184" t="str">
        <f>IF(FS24="","",LOOKUP(FS24,'aux 1'!$A$12:$A$231,'aux 1'!$AP$12:$AP$231))</f>
        <v/>
      </c>
      <c r="FT45" s="184" t="str">
        <f>IF(FT24="","",LOOKUP(FT24,'aux 1'!$A$12:$A$231,'aux 1'!$AP$12:$AP$231))</f>
        <v/>
      </c>
      <c r="FU45" s="182" t="str">
        <f>IF(FU24="","",LOOKUP(FU24,'aux 1'!$A$12:$A$231,'aux 1'!$AP$12:$AP$231))</f>
        <v/>
      </c>
      <c r="FV45" s="182" t="str">
        <f>IF(FV24="","",LOOKUP(FV24,'aux 1'!$A$12:$A$231,'aux 1'!$AP$12:$AP$231))</f>
        <v/>
      </c>
      <c r="FW45" s="182" t="str">
        <f>IF(FW24="","",LOOKUP(FW24,'aux 1'!$A$12:$A$231,'aux 1'!$AP$12:$AP$231))</f>
        <v/>
      </c>
      <c r="FX45" s="182" t="str">
        <f>IF(FX24="","",LOOKUP(FX24,'aux 1'!$A$12:$A$231,'aux 1'!$AP$12:$AP$231))</f>
        <v/>
      </c>
      <c r="FY45" s="184" t="str">
        <f>IF(FY24="","",LOOKUP(FY24,'aux 1'!$A$12:$A$231,'aux 1'!$AP$12:$AP$231))</f>
        <v/>
      </c>
      <c r="FZ45" s="184" t="str">
        <f>IF(FZ24="","",LOOKUP(FZ24,'aux 1'!$A$12:$A$231,'aux 1'!$AP$12:$AP$231))</f>
        <v/>
      </c>
      <c r="GA45" s="184" t="str">
        <f>IF(GA24="","",LOOKUP(GA24,'aux 1'!$A$12:$A$231,'aux 1'!$AP$12:$AP$231))</f>
        <v/>
      </c>
      <c r="GB45" s="184" t="str">
        <f>IF(GB24="","",LOOKUP(GB24,'aux 1'!$A$12:$A$231,'aux 1'!$AP$12:$AP$231))</f>
        <v/>
      </c>
      <c r="GC45" s="184" t="str">
        <f>IF(GC24="","",LOOKUP(GC24,'aux 1'!$A$12:$A$231,'aux 1'!$AP$12:$AP$231))</f>
        <v/>
      </c>
      <c r="GD45" s="182" t="str">
        <f>IF(GD24="","",LOOKUP(GD24,'aux 1'!$A$12:$A$231,'aux 1'!$AP$12:$AP$231))</f>
        <v/>
      </c>
      <c r="GE45" s="182" t="str">
        <f>IF(GE24="","",LOOKUP(GE24,'aux 1'!$A$12:$A$231,'aux 1'!$AP$12:$AP$231))</f>
        <v/>
      </c>
      <c r="GF45" s="182" t="str">
        <f>IF(GF24="","",LOOKUP(GF24,'aux 1'!$A$12:$A$231,'aux 1'!$AP$12:$AP$231))</f>
        <v/>
      </c>
      <c r="GG45" s="182" t="str">
        <f>IF(GG24="","",LOOKUP(GG24,'aux 1'!$A$12:$A$231,'aux 1'!$AP$12:$AP$231))</f>
        <v/>
      </c>
      <c r="GH45" s="184" t="str">
        <f>IF(GH24="","",LOOKUP(GH24,'aux 1'!$A$12:$A$231,'aux 1'!$AP$12:$AP$231))</f>
        <v/>
      </c>
      <c r="GI45" s="184" t="str">
        <f>IF(GI24="","",LOOKUP(GI24,'aux 1'!$A$12:$A$231,'aux 1'!$AP$12:$AP$231))</f>
        <v/>
      </c>
      <c r="GJ45" s="184" t="str">
        <f>IF(GJ24="","",LOOKUP(GJ24,'aux 1'!$A$12:$A$231,'aux 1'!$AP$12:$AP$231))</f>
        <v/>
      </c>
      <c r="GK45" s="184" t="str">
        <f>IF(GK24="","",LOOKUP(GK24,'aux 1'!$A$12:$A$231,'aux 1'!$AP$12:$AP$231))</f>
        <v/>
      </c>
      <c r="GL45" s="184" t="str">
        <f>IF(GL24="","",LOOKUP(GL24,'aux 1'!$A$12:$A$231,'aux 1'!$AP$12:$AP$231))</f>
        <v/>
      </c>
      <c r="GM45" s="182" t="str">
        <f>IF(GM24="","",LOOKUP(GM24,'aux 1'!$A$12:$A$231,'aux 1'!$AP$12:$AP$231))</f>
        <v/>
      </c>
      <c r="GN45" s="182" t="str">
        <f>IF(GN24="","",LOOKUP(GN24,'aux 1'!$A$12:$A$231,'aux 1'!$AP$12:$AP$231))</f>
        <v/>
      </c>
      <c r="GO45" s="182" t="str">
        <f>IF(GO24="","",LOOKUP(GO24,'aux 1'!$A$12:$A$231,'aux 1'!$AP$12:$AP$231))</f>
        <v/>
      </c>
      <c r="GP45" s="182" t="str">
        <f>IF(GP24="","",LOOKUP(GP24,'aux 1'!$A$12:$A$231,'aux 1'!$AP$12:$AP$231))</f>
        <v/>
      </c>
      <c r="GQ45" s="184" t="str">
        <f>IF(GQ24="","",LOOKUP(GQ24,'aux 1'!$A$12:$A$231,'aux 1'!$AP$12:$AP$231))</f>
        <v/>
      </c>
      <c r="GR45" s="184" t="str">
        <f>IF(GR24="","",LOOKUP(GR24,'aux 1'!$A$12:$A$231,'aux 1'!$AP$12:$AP$231))</f>
        <v/>
      </c>
      <c r="GS45" s="184" t="str">
        <f>IF(GS24="","",LOOKUP(GS24,'aux 1'!$A$12:$A$231,'aux 1'!$AP$12:$AP$231))</f>
        <v/>
      </c>
      <c r="GT45" s="184" t="str">
        <f>IF(GT24="","",LOOKUP(GT24,'aux 1'!$A$12:$A$231,'aux 1'!$AP$12:$AP$231))</f>
        <v/>
      </c>
      <c r="GU45" s="184" t="str">
        <f>IF(GU24="","",LOOKUP(GU24,'aux 1'!$A$12:$A$231,'aux 1'!$AP$12:$AP$231))</f>
        <v/>
      </c>
      <c r="GV45" s="182" t="str">
        <f>IF(GV24="","",LOOKUP(GV24,'aux 1'!$A$12:$A$231,'aux 1'!$AP$12:$AP$231))</f>
        <v/>
      </c>
      <c r="GW45" s="182" t="str">
        <f>IF(GW24="","",LOOKUP(GW24,'aux 1'!$A$12:$A$231,'aux 1'!$AP$12:$AP$231))</f>
        <v/>
      </c>
      <c r="GX45" s="182" t="str">
        <f>IF(GX24="","",LOOKUP(GX24,'aux 1'!$A$12:$A$231,'aux 1'!$AP$12:$AP$231))</f>
        <v/>
      </c>
      <c r="GY45" s="182" t="str">
        <f>IF(GY24="","",LOOKUP(GY24,'aux 1'!$A$12:$A$231,'aux 1'!$AP$12:$AP$231))</f>
        <v/>
      </c>
      <c r="GZ45" s="184" t="str">
        <f>IF(GZ24="","",LOOKUP(GZ24,'aux 1'!$A$12:$A$231,'aux 1'!$AP$12:$AP$231))</f>
        <v/>
      </c>
      <c r="HA45" s="184" t="str">
        <f>IF(HA24="","",LOOKUP(HA24,'aux 1'!$A$12:$A$231,'aux 1'!$AP$12:$AP$231))</f>
        <v/>
      </c>
      <c r="HB45" s="184" t="str">
        <f>IF(HB24="","",LOOKUP(HB24,'aux 1'!$A$12:$A$231,'aux 1'!$AP$12:$AP$231))</f>
        <v/>
      </c>
      <c r="HC45" s="184" t="str">
        <f>IF(HC24="","",LOOKUP(HC24,'aux 1'!$A$12:$A$231,'aux 1'!$AP$12:$AP$231))</f>
        <v/>
      </c>
      <c r="HD45" s="184" t="str">
        <f>IF(HD24="","",LOOKUP(HD24,'aux 1'!$A$12:$A$231,'aux 1'!$AP$12:$AP$231))</f>
        <v/>
      </c>
      <c r="HE45" s="182" t="str">
        <f>IF(HE24="","",LOOKUP(HE24,'aux 1'!$A$12:$A$231,'aux 1'!$AP$12:$AP$231))</f>
        <v/>
      </c>
      <c r="HF45" s="182" t="str">
        <f>IF(HF24="","",LOOKUP(HF24,'aux 1'!$A$12:$A$231,'aux 1'!$AP$12:$AP$231))</f>
        <v/>
      </c>
      <c r="HG45" s="182" t="str">
        <f>IF(HG24="","",LOOKUP(HG24,'aux 1'!$A$12:$A$231,'aux 1'!$AP$12:$AP$231))</f>
        <v/>
      </c>
      <c r="HH45" s="182" t="str">
        <f>IF(HH24="","",LOOKUP(HH24,'aux 1'!$A$12:$A$231,'aux 1'!$AP$12:$AP$231))</f>
        <v/>
      </c>
      <c r="HI45" s="184" t="str">
        <f>IF(HI24="","",LOOKUP(HI24,'aux 1'!$A$12:$A$231,'aux 1'!$AP$12:$AP$231))</f>
        <v/>
      </c>
      <c r="HJ45" s="184" t="str">
        <f>IF(HJ24="","",LOOKUP(HJ24,'aux 1'!$A$12:$A$231,'aux 1'!$AP$12:$AP$231))</f>
        <v/>
      </c>
      <c r="HK45" s="184" t="str">
        <f>IF(HK24="","",LOOKUP(HK24,'aux 1'!$A$12:$A$231,'aux 1'!$AP$12:$AP$231))</f>
        <v/>
      </c>
      <c r="HL45" s="184" t="str">
        <f>IF(HL24="","",LOOKUP(HL24,'aux 1'!$A$12:$A$231,'aux 1'!$AP$12:$AP$231))</f>
        <v/>
      </c>
      <c r="HM45" s="184" t="str">
        <f>IF(HM24="","",LOOKUP(HM24,'aux 1'!$A$12:$A$231,'aux 1'!$AP$12:$AP$231))</f>
        <v/>
      </c>
      <c r="HN45" s="182" t="str">
        <f>IF(HN24="","",LOOKUP(HN24,'aux 1'!$A$12:$A$231,'aux 1'!$AP$12:$AP$231))</f>
        <v/>
      </c>
      <c r="HO45" s="182" t="str">
        <f>IF(HO24="","",LOOKUP(HO24,'aux 1'!$A$12:$A$231,'aux 1'!$AP$12:$AP$231))</f>
        <v/>
      </c>
      <c r="HP45" s="182" t="str">
        <f>IF(HP24="","",LOOKUP(HP24,'aux 1'!$A$12:$A$231,'aux 1'!$AP$12:$AP$231))</f>
        <v/>
      </c>
      <c r="HQ45" s="182" t="str">
        <f>IF(HQ24="","",LOOKUP(HQ24,'aux 1'!$A$12:$A$231,'aux 1'!$AP$12:$AP$231))</f>
        <v/>
      </c>
      <c r="HR45" s="184" t="str">
        <f>IF(HR24="","",LOOKUP(HR24,'aux 1'!$A$12:$A$231,'aux 1'!$AP$12:$AP$231))</f>
        <v/>
      </c>
      <c r="HS45" s="184" t="str">
        <f>IF(HS24="","",LOOKUP(HS24,'aux 1'!$A$12:$A$231,'aux 1'!$AP$12:$AP$231))</f>
        <v/>
      </c>
      <c r="HT45" s="184" t="str">
        <f>IF(HT24="","",LOOKUP(HT24,'aux 1'!$A$12:$A$231,'aux 1'!$AP$12:$AP$231))</f>
        <v/>
      </c>
      <c r="HU45" s="184" t="str">
        <f>IF(HU24="","",LOOKUP(HU24,'aux 1'!$A$12:$A$231,'aux 1'!$AP$12:$AP$231))</f>
        <v/>
      </c>
      <c r="HV45" s="184" t="str">
        <f>IF(HV24="","",LOOKUP(HV24,'aux 1'!$A$12:$A$231,'aux 1'!$AP$12:$AP$231))</f>
        <v/>
      </c>
    </row>
    <row r="46" spans="10:230" x14ac:dyDescent="0.25">
      <c r="W46" s="178">
        <f t="shared" si="101"/>
        <v>18</v>
      </c>
      <c r="X46" s="182" t="str">
        <f>IF(X25="","",LOOKUP(X25,'aux 1'!$A$12:$A$231,'aux 1'!$AP$12:$AP$231))</f>
        <v/>
      </c>
      <c r="Y46" s="182" t="str">
        <f>IF(Y25="","",LOOKUP(Y25,'aux 1'!$A$12:$A$231,'aux 1'!$AP$12:$AP$231))</f>
        <v/>
      </c>
      <c r="Z46" s="182" t="str">
        <f>IF(Z25="","",LOOKUP(Z25,'aux 1'!$A$12:$A$231,'aux 1'!$AP$12:$AP$231))</f>
        <v/>
      </c>
      <c r="AA46" s="182" t="str">
        <f>IF(AA25="","",LOOKUP(AA25,'aux 1'!$A$12:$A$231,'aux 1'!$AP$12:$AP$231))</f>
        <v/>
      </c>
      <c r="AB46" s="184" t="str">
        <f>IF(AB25="","",LOOKUP(AB25,'aux 1'!$A$12:$A$231,'aux 1'!$AP$12:$AP$231))</f>
        <v/>
      </c>
      <c r="AC46" s="184" t="str">
        <f>IF(AC25="","",LOOKUP(AC25,'aux 1'!$A$12:$A$231,'aux 1'!$AP$12:$AP$231))</f>
        <v/>
      </c>
      <c r="AD46" s="184" t="str">
        <f>IF(AD25="","",LOOKUP(AD25,'aux 1'!$A$12:$A$231,'aux 1'!$AP$12:$AP$231))</f>
        <v/>
      </c>
      <c r="AE46" s="184" t="str">
        <f>IF(AE25="","",LOOKUP(AE25,'aux 1'!$A$12:$A$231,'aux 1'!$AP$12:$AP$231))</f>
        <v/>
      </c>
      <c r="AF46" s="184" t="str">
        <f>IF(AF25="","",LOOKUP(AF25,'aux 1'!$A$12:$A$231,'aux 1'!$AP$12:$AP$231))</f>
        <v/>
      </c>
      <c r="AG46" s="182" t="str">
        <f>IF(AG25="","",LOOKUP(AG25,'aux 1'!$A$12:$A$231,'aux 1'!$AP$12:$AP$231))</f>
        <v/>
      </c>
      <c r="AH46" s="182" t="str">
        <f>IF(AH25="","",LOOKUP(AH25,'aux 1'!$A$12:$A$231,'aux 1'!$AP$12:$AP$231))</f>
        <v/>
      </c>
      <c r="AI46" s="182" t="str">
        <f>IF(AI25="","",LOOKUP(AI25,'aux 1'!$A$12:$A$231,'aux 1'!$AP$12:$AP$231))</f>
        <v/>
      </c>
      <c r="AJ46" s="182" t="str">
        <f>IF(AJ25="","",LOOKUP(AJ25,'aux 1'!$A$12:$A$231,'aux 1'!$AP$12:$AP$231))</f>
        <v/>
      </c>
      <c r="AK46" s="184" t="str">
        <f>IF(AK25="","",LOOKUP(AK25,'aux 1'!$A$12:$A$231,'aux 1'!$AP$12:$AP$231))</f>
        <v/>
      </c>
      <c r="AL46" s="184" t="str">
        <f>IF(AL25="","",LOOKUP(AL25,'aux 1'!$A$12:$A$231,'aux 1'!$AP$12:$AP$231))</f>
        <v/>
      </c>
      <c r="AM46" s="184" t="str">
        <f>IF(AM25="","",LOOKUP(AM25,'aux 1'!$A$12:$A$231,'aux 1'!$AP$12:$AP$231))</f>
        <v/>
      </c>
      <c r="AN46" s="184" t="str">
        <f>IF(AN25="","",LOOKUP(AN25,'aux 1'!$A$12:$A$231,'aux 1'!$AP$12:$AP$231))</f>
        <v/>
      </c>
      <c r="AO46" s="184" t="str">
        <f>IF(AO25="","",LOOKUP(AO25,'aux 1'!$A$12:$A$231,'aux 1'!$AP$12:$AP$231))</f>
        <v/>
      </c>
      <c r="AP46" s="182" t="str">
        <f>IF(AP25="","",LOOKUP(AP25,'aux 1'!$A$12:$A$231,'aux 1'!$AP$12:$AP$231))</f>
        <v/>
      </c>
      <c r="AQ46" s="182" t="str">
        <f>IF(AQ25="","",LOOKUP(AQ25,'aux 1'!$A$12:$A$231,'aux 1'!$AP$12:$AP$231))</f>
        <v/>
      </c>
      <c r="AR46" s="182" t="str">
        <f>IF(AR25="","",LOOKUP(AR25,'aux 1'!$A$12:$A$231,'aux 1'!$AP$12:$AP$231))</f>
        <v/>
      </c>
      <c r="AS46" s="182" t="str">
        <f>IF(AS25="","",LOOKUP(AS25,'aux 1'!$A$12:$A$231,'aux 1'!$AP$12:$AP$231))</f>
        <v/>
      </c>
      <c r="AT46" s="184" t="str">
        <f>IF(AT25="","",LOOKUP(AT25,'aux 1'!$A$12:$A$231,'aux 1'!$AP$12:$AP$231))</f>
        <v/>
      </c>
      <c r="AU46" s="184" t="str">
        <f>IF(AU25="","",LOOKUP(AU25,'aux 1'!$A$12:$A$231,'aux 1'!$AP$12:$AP$231))</f>
        <v/>
      </c>
      <c r="AV46" s="184" t="str">
        <f>IF(AV25="","",LOOKUP(AV25,'aux 1'!$A$12:$A$231,'aux 1'!$AP$12:$AP$231))</f>
        <v/>
      </c>
      <c r="AW46" s="184" t="str">
        <f>IF(AW25="","",LOOKUP(AW25,'aux 1'!$A$12:$A$231,'aux 1'!$AP$12:$AP$231))</f>
        <v/>
      </c>
      <c r="AX46" s="184" t="str">
        <f>IF(AX25="","",LOOKUP(AX25,'aux 1'!$A$12:$A$231,'aux 1'!$AP$12:$AP$231))</f>
        <v/>
      </c>
      <c r="AY46" s="182" t="str">
        <f>IF(AY25="","",LOOKUP(AY25,'aux 1'!$A$12:$A$231,'aux 1'!$AP$12:$AP$231))</f>
        <v/>
      </c>
      <c r="AZ46" s="182" t="str">
        <f>IF(AZ25="","",LOOKUP(AZ25,'aux 1'!$A$12:$A$231,'aux 1'!$AP$12:$AP$231))</f>
        <v/>
      </c>
      <c r="BA46" s="182" t="str">
        <f>IF(BA25="","",LOOKUP(BA25,'aux 1'!$A$12:$A$231,'aux 1'!$AP$12:$AP$231))</f>
        <v/>
      </c>
      <c r="BB46" s="182" t="str">
        <f>IF(BB25="","",LOOKUP(BB25,'aux 1'!$A$12:$A$231,'aux 1'!$AP$12:$AP$231))</f>
        <v/>
      </c>
      <c r="BC46" s="184" t="str">
        <f>IF(BC25="","",LOOKUP(BC25,'aux 1'!$A$12:$A$231,'aux 1'!$AP$12:$AP$231))</f>
        <v/>
      </c>
      <c r="BD46" s="184" t="str">
        <f>IF(BD25="","",LOOKUP(BD25,'aux 1'!$A$12:$A$231,'aux 1'!$AP$12:$AP$231))</f>
        <v/>
      </c>
      <c r="BE46" s="184" t="str">
        <f>IF(BE25="","",LOOKUP(BE25,'aux 1'!$A$12:$A$231,'aux 1'!$AP$12:$AP$231))</f>
        <v/>
      </c>
      <c r="BF46" s="184" t="str">
        <f>IF(BF25="","",LOOKUP(BF25,'aux 1'!$A$12:$A$231,'aux 1'!$AP$12:$AP$231))</f>
        <v/>
      </c>
      <c r="BG46" s="184" t="str">
        <f>IF(BG25="","",LOOKUP(BG25,'aux 1'!$A$12:$A$231,'aux 1'!$AP$12:$AP$231))</f>
        <v/>
      </c>
      <c r="BH46" s="182" t="str">
        <f>IF(BH25="","",LOOKUP(BH25,'aux 1'!$A$12:$A$231,'aux 1'!$AP$12:$AP$231))</f>
        <v/>
      </c>
      <c r="BI46" s="182" t="str">
        <f>IF(BI25="","",LOOKUP(BI25,'aux 1'!$A$12:$A$231,'aux 1'!$AP$12:$AP$231))</f>
        <v/>
      </c>
      <c r="BJ46" s="182" t="str">
        <f>IF(BJ25="","",LOOKUP(BJ25,'aux 1'!$A$12:$A$231,'aux 1'!$AP$12:$AP$231))</f>
        <v/>
      </c>
      <c r="BK46" s="182" t="str">
        <f>IF(BK25="","",LOOKUP(BK25,'aux 1'!$A$12:$A$231,'aux 1'!$AP$12:$AP$231))</f>
        <v/>
      </c>
      <c r="BL46" s="184" t="str">
        <f>IF(BL25="","",LOOKUP(BL25,'aux 1'!$A$12:$A$231,'aux 1'!$AP$12:$AP$231))</f>
        <v/>
      </c>
      <c r="BM46" s="184" t="str">
        <f>IF(BM25="","",LOOKUP(BM25,'aux 1'!$A$12:$A$231,'aux 1'!$AP$12:$AP$231))</f>
        <v/>
      </c>
      <c r="BN46" s="184" t="str">
        <f>IF(BN25="","",LOOKUP(BN25,'aux 1'!$A$12:$A$231,'aux 1'!$AP$12:$AP$231))</f>
        <v/>
      </c>
      <c r="BO46" s="184" t="str">
        <f>IF(BO25="","",LOOKUP(BO25,'aux 1'!$A$12:$A$231,'aux 1'!$AP$12:$AP$231))</f>
        <v/>
      </c>
      <c r="BP46" s="184" t="str">
        <f>IF(BP25="","",LOOKUP(BP25,'aux 1'!$A$12:$A$231,'aux 1'!$AP$12:$AP$231))</f>
        <v/>
      </c>
      <c r="BQ46" s="182" t="str">
        <f>IF(BQ25="","",LOOKUP(BQ25,'aux 1'!$A$12:$A$231,'aux 1'!$AP$12:$AP$231))</f>
        <v/>
      </c>
      <c r="BR46" s="182" t="str">
        <f>IF(BR25="","",LOOKUP(BR25,'aux 1'!$A$12:$A$231,'aux 1'!$AP$12:$AP$231))</f>
        <v/>
      </c>
      <c r="BS46" s="182" t="str">
        <f>IF(BS25="","",LOOKUP(BS25,'aux 1'!$A$12:$A$231,'aux 1'!$AP$12:$AP$231))</f>
        <v/>
      </c>
      <c r="BT46" s="182" t="str">
        <f>IF(BT25="","",LOOKUP(BT25,'aux 1'!$A$12:$A$231,'aux 1'!$AP$12:$AP$231))</f>
        <v/>
      </c>
      <c r="BU46" s="184" t="str">
        <f>IF(BU25="","",LOOKUP(BU25,'aux 1'!$A$12:$A$231,'aux 1'!$AP$12:$AP$231))</f>
        <v/>
      </c>
      <c r="BV46" s="184" t="str">
        <f>IF(BV25="","",LOOKUP(BV25,'aux 1'!$A$12:$A$231,'aux 1'!$AP$12:$AP$231))</f>
        <v/>
      </c>
      <c r="BW46" s="184" t="str">
        <f>IF(BW25="","",LOOKUP(BW25,'aux 1'!$A$12:$A$231,'aux 1'!$AP$12:$AP$231))</f>
        <v/>
      </c>
      <c r="BX46" s="184" t="str">
        <f>IF(BX25="","",LOOKUP(BX25,'aux 1'!$A$12:$A$231,'aux 1'!$AP$12:$AP$231))</f>
        <v/>
      </c>
      <c r="BY46" s="184" t="str">
        <f>IF(BY25="","",LOOKUP(BY25,'aux 1'!$A$12:$A$231,'aux 1'!$AP$12:$AP$231))</f>
        <v/>
      </c>
      <c r="BZ46" s="182" t="str">
        <f>IF(BZ25="","",LOOKUP(BZ25,'aux 1'!$A$12:$A$231,'aux 1'!$AP$12:$AP$231))</f>
        <v/>
      </c>
      <c r="CA46" s="182" t="str">
        <f>IF(CA25="","",LOOKUP(CA25,'aux 1'!$A$12:$A$231,'aux 1'!$AP$12:$AP$231))</f>
        <v/>
      </c>
      <c r="CB46" s="182" t="str">
        <f>IF(CB25="","",LOOKUP(CB25,'aux 1'!$A$12:$A$231,'aux 1'!$AP$12:$AP$231))</f>
        <v/>
      </c>
      <c r="CC46" s="182" t="str">
        <f>IF(CC25="","",LOOKUP(CC25,'aux 1'!$A$12:$A$231,'aux 1'!$AP$12:$AP$231))</f>
        <v/>
      </c>
      <c r="CD46" s="184" t="str">
        <f>IF(CD25="","",LOOKUP(CD25,'aux 1'!$A$12:$A$231,'aux 1'!$AP$12:$AP$231))</f>
        <v/>
      </c>
      <c r="CE46" s="184" t="str">
        <f>IF(CE25="","",LOOKUP(CE25,'aux 1'!$A$12:$A$231,'aux 1'!$AP$12:$AP$231))</f>
        <v/>
      </c>
      <c r="CF46" s="184" t="str">
        <f>IF(CF25="","",LOOKUP(CF25,'aux 1'!$A$12:$A$231,'aux 1'!$AP$12:$AP$231))</f>
        <v/>
      </c>
      <c r="CG46" s="184" t="str">
        <f>IF(CG25="","",LOOKUP(CG25,'aux 1'!$A$12:$A$231,'aux 1'!$AP$12:$AP$231))</f>
        <v/>
      </c>
      <c r="CH46" s="184" t="str">
        <f>IF(CH25="","",LOOKUP(CH25,'aux 1'!$A$12:$A$231,'aux 1'!$AP$12:$AP$231))</f>
        <v/>
      </c>
      <c r="CI46" s="182" t="str">
        <f>IF(CI25="","",LOOKUP(CI25,'aux 1'!$A$12:$A$231,'aux 1'!$AP$12:$AP$231))</f>
        <v/>
      </c>
      <c r="CJ46" s="182" t="str">
        <f>IF(CJ25="","",LOOKUP(CJ25,'aux 1'!$A$12:$A$231,'aux 1'!$AP$12:$AP$231))</f>
        <v/>
      </c>
      <c r="CK46" s="182" t="str">
        <f>IF(CK25="","",LOOKUP(CK25,'aux 1'!$A$12:$A$231,'aux 1'!$AP$12:$AP$231))</f>
        <v/>
      </c>
      <c r="CL46" s="182" t="str">
        <f>IF(CL25="","",LOOKUP(CL25,'aux 1'!$A$12:$A$231,'aux 1'!$AP$12:$AP$231))</f>
        <v/>
      </c>
      <c r="CM46" s="184" t="str">
        <f>IF(CM25="","",LOOKUP(CM25,'aux 1'!$A$12:$A$231,'aux 1'!$AP$12:$AP$231))</f>
        <v/>
      </c>
      <c r="CN46" s="184" t="str">
        <f>IF(CN25="","",LOOKUP(CN25,'aux 1'!$A$12:$A$231,'aux 1'!$AP$12:$AP$231))</f>
        <v/>
      </c>
      <c r="CO46" s="184" t="str">
        <f>IF(CO25="","",LOOKUP(CO25,'aux 1'!$A$12:$A$231,'aux 1'!$AP$12:$AP$231))</f>
        <v/>
      </c>
      <c r="CP46" s="184" t="str">
        <f>IF(CP25="","",LOOKUP(CP25,'aux 1'!$A$12:$A$231,'aux 1'!$AP$12:$AP$231))</f>
        <v/>
      </c>
      <c r="CQ46" s="184" t="str">
        <f>IF(CQ25="","",LOOKUP(CQ25,'aux 1'!$A$12:$A$231,'aux 1'!$AP$12:$AP$231))</f>
        <v/>
      </c>
      <c r="CR46" s="182" t="str">
        <f>IF(CR25="","",LOOKUP(CR25,'aux 1'!$A$12:$A$231,'aux 1'!$AP$12:$AP$231))</f>
        <v/>
      </c>
      <c r="CS46" s="182" t="str">
        <f>IF(CS25="","",LOOKUP(CS25,'aux 1'!$A$12:$A$231,'aux 1'!$AP$12:$AP$231))</f>
        <v/>
      </c>
      <c r="CT46" s="182" t="str">
        <f>IF(CT25="","",LOOKUP(CT25,'aux 1'!$A$12:$A$231,'aux 1'!$AP$12:$AP$231))</f>
        <v/>
      </c>
      <c r="CU46" s="182" t="str">
        <f>IF(CU25="","",LOOKUP(CU25,'aux 1'!$A$12:$A$231,'aux 1'!$AP$12:$AP$231))</f>
        <v/>
      </c>
      <c r="CV46" s="184" t="str">
        <f>IF(CV25="","",LOOKUP(CV25,'aux 1'!$A$12:$A$231,'aux 1'!$AP$12:$AP$231))</f>
        <v/>
      </c>
      <c r="CW46" s="184" t="str">
        <f>IF(CW25="","",LOOKUP(CW25,'aux 1'!$A$12:$A$231,'aux 1'!$AP$12:$AP$231))</f>
        <v/>
      </c>
      <c r="CX46" s="184" t="str">
        <f>IF(CX25="","",LOOKUP(CX25,'aux 1'!$A$12:$A$231,'aux 1'!$AP$12:$AP$231))</f>
        <v/>
      </c>
      <c r="CY46" s="184" t="str">
        <f>IF(CY25="","",LOOKUP(CY25,'aux 1'!$A$12:$A$231,'aux 1'!$AP$12:$AP$231))</f>
        <v/>
      </c>
      <c r="CZ46" s="184" t="str">
        <f>IF(CZ25="","",LOOKUP(CZ25,'aux 1'!$A$12:$A$231,'aux 1'!$AP$12:$AP$231))</f>
        <v/>
      </c>
      <c r="DA46" s="182" t="str">
        <f>IF(DA25="","",LOOKUP(DA25,'aux 1'!$A$12:$A$231,'aux 1'!$AP$12:$AP$231))</f>
        <v/>
      </c>
      <c r="DB46" s="182" t="str">
        <f>IF(DB25="","",LOOKUP(DB25,'aux 1'!$A$12:$A$231,'aux 1'!$AP$12:$AP$231))</f>
        <v/>
      </c>
      <c r="DC46" s="182" t="str">
        <f>IF(DC25="","",LOOKUP(DC25,'aux 1'!$A$12:$A$231,'aux 1'!$AP$12:$AP$231))</f>
        <v/>
      </c>
      <c r="DD46" s="182" t="str">
        <f>IF(DD25="","",LOOKUP(DD25,'aux 1'!$A$12:$A$231,'aux 1'!$AP$12:$AP$231))</f>
        <v/>
      </c>
      <c r="DE46" s="184" t="str">
        <f>IF(DE25="","",LOOKUP(DE25,'aux 1'!$A$12:$A$231,'aux 1'!$AP$12:$AP$231))</f>
        <v/>
      </c>
      <c r="DF46" s="184" t="str">
        <f>IF(DF25="","",LOOKUP(DF25,'aux 1'!$A$12:$A$231,'aux 1'!$AP$12:$AP$231))</f>
        <v/>
      </c>
      <c r="DG46" s="184" t="str">
        <f>IF(DG25="","",LOOKUP(DG25,'aux 1'!$A$12:$A$231,'aux 1'!$AP$12:$AP$231))</f>
        <v/>
      </c>
      <c r="DH46" s="184" t="str">
        <f>IF(DH25="","",LOOKUP(DH25,'aux 1'!$A$12:$A$231,'aux 1'!$AP$12:$AP$231))</f>
        <v/>
      </c>
      <c r="DI46" s="184" t="str">
        <f>IF(DI25="","",LOOKUP(DI25,'aux 1'!$A$12:$A$231,'aux 1'!$AP$12:$AP$231))</f>
        <v/>
      </c>
      <c r="DJ46" s="182" t="str">
        <f>IF(DJ25="","",LOOKUP(DJ25,'aux 1'!$A$12:$A$231,'aux 1'!$AP$12:$AP$231))</f>
        <v/>
      </c>
      <c r="DK46" s="182" t="str">
        <f>IF(DK25="","",LOOKUP(DK25,'aux 1'!$A$12:$A$231,'aux 1'!$AP$12:$AP$231))</f>
        <v/>
      </c>
      <c r="DL46" s="182" t="str">
        <f>IF(DL25="","",LOOKUP(DL25,'aux 1'!$A$12:$A$231,'aux 1'!$AP$12:$AP$231))</f>
        <v/>
      </c>
      <c r="DM46" s="182" t="str">
        <f>IF(DM25="","",LOOKUP(DM25,'aux 1'!$A$12:$A$231,'aux 1'!$AP$12:$AP$231))</f>
        <v/>
      </c>
      <c r="DN46" s="184" t="str">
        <f>IF(DN25="","",LOOKUP(DN25,'aux 1'!$A$12:$A$231,'aux 1'!$AP$12:$AP$231))</f>
        <v/>
      </c>
      <c r="DO46" s="184" t="str">
        <f>IF(DO25="","",LOOKUP(DO25,'aux 1'!$A$12:$A$231,'aux 1'!$AP$12:$AP$231))</f>
        <v/>
      </c>
      <c r="DP46" s="184" t="str">
        <f>IF(DP25="","",LOOKUP(DP25,'aux 1'!$A$12:$A$231,'aux 1'!$AP$12:$AP$231))</f>
        <v/>
      </c>
      <c r="DQ46" s="184" t="str">
        <f>IF(DQ25="","",LOOKUP(DQ25,'aux 1'!$A$12:$A$231,'aux 1'!$AP$12:$AP$231))</f>
        <v/>
      </c>
      <c r="DR46" s="184" t="str">
        <f>IF(DR25="","",LOOKUP(DR25,'aux 1'!$A$12:$A$231,'aux 1'!$AP$12:$AP$231))</f>
        <v/>
      </c>
      <c r="DS46" s="182" t="str">
        <f>IF(DS25="","",LOOKUP(DS25,'aux 1'!$A$12:$A$231,'aux 1'!$AP$12:$AP$231))</f>
        <v/>
      </c>
      <c r="DT46" s="182" t="str">
        <f>IF(DT25="","",LOOKUP(DT25,'aux 1'!$A$12:$A$231,'aux 1'!$AP$12:$AP$231))</f>
        <v/>
      </c>
      <c r="DU46" s="182" t="str">
        <f>IF(DU25="","",LOOKUP(DU25,'aux 1'!$A$12:$A$231,'aux 1'!$AP$12:$AP$231))</f>
        <v/>
      </c>
      <c r="DV46" s="182" t="str">
        <f>IF(DV25="","",LOOKUP(DV25,'aux 1'!$A$12:$A$231,'aux 1'!$AP$12:$AP$231))</f>
        <v/>
      </c>
      <c r="DW46" s="184" t="str">
        <f>IF(DW25="","",LOOKUP(DW25,'aux 1'!$A$12:$A$231,'aux 1'!$AP$12:$AP$231))</f>
        <v/>
      </c>
      <c r="DX46" s="184" t="str">
        <f>IF(DX25="","",LOOKUP(DX25,'aux 1'!$A$12:$A$231,'aux 1'!$AP$12:$AP$231))</f>
        <v/>
      </c>
      <c r="DY46" s="184" t="str">
        <f>IF(DY25="","",LOOKUP(DY25,'aux 1'!$A$12:$A$231,'aux 1'!$AP$12:$AP$231))</f>
        <v/>
      </c>
      <c r="DZ46" s="184" t="str">
        <f>IF(DZ25="","",LOOKUP(DZ25,'aux 1'!$A$12:$A$231,'aux 1'!$AP$12:$AP$231))</f>
        <v/>
      </c>
      <c r="EA46" s="184" t="str">
        <f>IF(EA25="","",LOOKUP(EA25,'aux 1'!$A$12:$A$231,'aux 1'!$AP$12:$AP$231))</f>
        <v/>
      </c>
      <c r="EB46" s="182" t="str">
        <f>IF(EB25="","",LOOKUP(EB25,'aux 1'!$A$12:$A$231,'aux 1'!$AP$12:$AP$231))</f>
        <v/>
      </c>
      <c r="EC46" s="182" t="str">
        <f>IF(EC25="","",LOOKUP(EC25,'aux 1'!$A$12:$A$231,'aux 1'!$AP$12:$AP$231))</f>
        <v/>
      </c>
      <c r="ED46" s="182" t="str">
        <f>IF(ED25="","",LOOKUP(ED25,'aux 1'!$A$12:$A$231,'aux 1'!$AP$12:$AP$231))</f>
        <v/>
      </c>
      <c r="EE46" s="182" t="str">
        <f>IF(EE25="","",LOOKUP(EE25,'aux 1'!$A$12:$A$231,'aux 1'!$AP$12:$AP$231))</f>
        <v/>
      </c>
      <c r="EF46" s="184" t="str">
        <f>IF(EF25="","",LOOKUP(EF25,'aux 1'!$A$12:$A$231,'aux 1'!$AP$12:$AP$231))</f>
        <v/>
      </c>
      <c r="EG46" s="184" t="str">
        <f>IF(EG25="","",LOOKUP(EG25,'aux 1'!$A$12:$A$231,'aux 1'!$AP$12:$AP$231))</f>
        <v/>
      </c>
      <c r="EH46" s="184" t="str">
        <f>IF(EH25="","",LOOKUP(EH25,'aux 1'!$A$12:$A$231,'aux 1'!$AP$12:$AP$231))</f>
        <v/>
      </c>
      <c r="EI46" s="184" t="str">
        <f>IF(EI25="","",LOOKUP(EI25,'aux 1'!$A$12:$A$231,'aux 1'!$AP$12:$AP$231))</f>
        <v/>
      </c>
      <c r="EJ46" s="184" t="str">
        <f>IF(EJ25="","",LOOKUP(EJ25,'aux 1'!$A$12:$A$231,'aux 1'!$AP$12:$AP$231))</f>
        <v/>
      </c>
      <c r="EK46" s="182" t="str">
        <f>IF(EK25="","",LOOKUP(EK25,'aux 1'!$A$12:$A$231,'aux 1'!$AP$12:$AP$231))</f>
        <v/>
      </c>
      <c r="EL46" s="182" t="str">
        <f>IF(EL25="","",LOOKUP(EL25,'aux 1'!$A$12:$A$231,'aux 1'!$AP$12:$AP$231))</f>
        <v/>
      </c>
      <c r="EM46" s="182" t="str">
        <f>IF(EM25="","",LOOKUP(EM25,'aux 1'!$A$12:$A$231,'aux 1'!$AP$12:$AP$231))</f>
        <v/>
      </c>
      <c r="EN46" s="182" t="str">
        <f>IF(EN25="","",LOOKUP(EN25,'aux 1'!$A$12:$A$231,'aux 1'!$AP$12:$AP$231))</f>
        <v/>
      </c>
      <c r="EO46" s="184" t="str">
        <f>IF(EO25="","",LOOKUP(EO25,'aux 1'!$A$12:$A$231,'aux 1'!$AP$12:$AP$231))</f>
        <v/>
      </c>
      <c r="EP46" s="184" t="str">
        <f>IF(EP25="","",LOOKUP(EP25,'aux 1'!$A$12:$A$231,'aux 1'!$AP$12:$AP$231))</f>
        <v/>
      </c>
      <c r="EQ46" s="184" t="str">
        <f>IF(EQ25="","",LOOKUP(EQ25,'aux 1'!$A$12:$A$231,'aux 1'!$AP$12:$AP$231))</f>
        <v/>
      </c>
      <c r="ER46" s="184" t="str">
        <f>IF(ER25="","",LOOKUP(ER25,'aux 1'!$A$12:$A$231,'aux 1'!$AP$12:$AP$231))</f>
        <v/>
      </c>
      <c r="ES46" s="184" t="str">
        <f>IF(ES25="","",LOOKUP(ES25,'aux 1'!$A$12:$A$231,'aux 1'!$AP$12:$AP$231))</f>
        <v/>
      </c>
      <c r="ET46" s="182" t="str">
        <f>IF(ET25="","",LOOKUP(ET25,'aux 1'!$A$12:$A$231,'aux 1'!$AP$12:$AP$231))</f>
        <v/>
      </c>
      <c r="EU46" s="182" t="str">
        <f>IF(EU25="","",LOOKUP(EU25,'aux 1'!$A$12:$A$231,'aux 1'!$AP$12:$AP$231))</f>
        <v/>
      </c>
      <c r="EV46" s="182" t="str">
        <f>IF(EV25="","",LOOKUP(EV25,'aux 1'!$A$12:$A$231,'aux 1'!$AP$12:$AP$231))</f>
        <v/>
      </c>
      <c r="EW46" s="182" t="str">
        <f>IF(EW25="","",LOOKUP(EW25,'aux 1'!$A$12:$A$231,'aux 1'!$AP$12:$AP$231))</f>
        <v/>
      </c>
      <c r="EX46" s="184" t="str">
        <f>IF(EX25="","",LOOKUP(EX25,'aux 1'!$A$12:$A$231,'aux 1'!$AP$12:$AP$231))</f>
        <v/>
      </c>
      <c r="EY46" s="184" t="str">
        <f>IF(EY25="","",LOOKUP(EY25,'aux 1'!$A$12:$A$231,'aux 1'!$AP$12:$AP$231))</f>
        <v/>
      </c>
      <c r="EZ46" s="184" t="str">
        <f>IF(EZ25="","",LOOKUP(EZ25,'aux 1'!$A$12:$A$231,'aux 1'!$AP$12:$AP$231))</f>
        <v/>
      </c>
      <c r="FA46" s="184" t="str">
        <f>IF(FA25="","",LOOKUP(FA25,'aux 1'!$A$12:$A$231,'aux 1'!$AP$12:$AP$231))</f>
        <v/>
      </c>
      <c r="FB46" s="184" t="str">
        <f>IF(FB25="","",LOOKUP(FB25,'aux 1'!$A$12:$A$231,'aux 1'!$AP$12:$AP$231))</f>
        <v/>
      </c>
      <c r="FC46" s="182" t="str">
        <f>IF(FC25="","",LOOKUP(FC25,'aux 1'!$A$12:$A$231,'aux 1'!$AP$12:$AP$231))</f>
        <v/>
      </c>
      <c r="FD46" s="182" t="str">
        <f>IF(FD25="","",LOOKUP(FD25,'aux 1'!$A$12:$A$231,'aux 1'!$AP$12:$AP$231))</f>
        <v/>
      </c>
      <c r="FE46" s="182" t="str">
        <f>IF(FE25="","",LOOKUP(FE25,'aux 1'!$A$12:$A$231,'aux 1'!$AP$12:$AP$231))</f>
        <v/>
      </c>
      <c r="FF46" s="182" t="str">
        <f>IF(FF25="","",LOOKUP(FF25,'aux 1'!$A$12:$A$231,'aux 1'!$AP$12:$AP$231))</f>
        <v/>
      </c>
      <c r="FG46" s="184" t="str">
        <f>IF(FG25="","",LOOKUP(FG25,'aux 1'!$A$12:$A$231,'aux 1'!$AP$12:$AP$231))</f>
        <v/>
      </c>
      <c r="FH46" s="184" t="str">
        <f>IF(FH25="","",LOOKUP(FH25,'aux 1'!$A$12:$A$231,'aux 1'!$AP$12:$AP$231))</f>
        <v/>
      </c>
      <c r="FI46" s="184" t="str">
        <f>IF(FI25="","",LOOKUP(FI25,'aux 1'!$A$12:$A$231,'aux 1'!$AP$12:$AP$231))</f>
        <v/>
      </c>
      <c r="FJ46" s="184" t="str">
        <f>IF(FJ25="","",LOOKUP(FJ25,'aux 1'!$A$12:$A$231,'aux 1'!$AP$12:$AP$231))</f>
        <v/>
      </c>
      <c r="FK46" s="184" t="str">
        <f>IF(FK25="","",LOOKUP(FK25,'aux 1'!$A$12:$A$231,'aux 1'!$AP$12:$AP$231))</f>
        <v/>
      </c>
      <c r="FL46" s="182" t="str">
        <f>IF(FL25="","",LOOKUP(FL25,'aux 1'!$A$12:$A$231,'aux 1'!$AP$12:$AP$231))</f>
        <v/>
      </c>
      <c r="FM46" s="182" t="str">
        <f>IF(FM25="","",LOOKUP(FM25,'aux 1'!$A$12:$A$231,'aux 1'!$AP$12:$AP$231))</f>
        <v/>
      </c>
      <c r="FN46" s="182" t="str">
        <f>IF(FN25="","",LOOKUP(FN25,'aux 1'!$A$12:$A$231,'aux 1'!$AP$12:$AP$231))</f>
        <v/>
      </c>
      <c r="FO46" s="182" t="str">
        <f>IF(FO25="","",LOOKUP(FO25,'aux 1'!$A$12:$A$231,'aux 1'!$AP$12:$AP$231))</f>
        <v/>
      </c>
      <c r="FP46" s="184" t="str">
        <f>IF(FP25="","",LOOKUP(FP25,'aux 1'!$A$12:$A$231,'aux 1'!$AP$12:$AP$231))</f>
        <v/>
      </c>
      <c r="FQ46" s="184" t="str">
        <f>IF(FQ25="","",LOOKUP(FQ25,'aux 1'!$A$12:$A$231,'aux 1'!$AP$12:$AP$231))</f>
        <v/>
      </c>
      <c r="FR46" s="184" t="str">
        <f>IF(FR25="","",LOOKUP(FR25,'aux 1'!$A$12:$A$231,'aux 1'!$AP$12:$AP$231))</f>
        <v/>
      </c>
      <c r="FS46" s="184" t="str">
        <f>IF(FS25="","",LOOKUP(FS25,'aux 1'!$A$12:$A$231,'aux 1'!$AP$12:$AP$231))</f>
        <v/>
      </c>
      <c r="FT46" s="184" t="str">
        <f>IF(FT25="","",LOOKUP(FT25,'aux 1'!$A$12:$A$231,'aux 1'!$AP$12:$AP$231))</f>
        <v/>
      </c>
      <c r="FU46" s="182" t="str">
        <f>IF(FU25="","",LOOKUP(FU25,'aux 1'!$A$12:$A$231,'aux 1'!$AP$12:$AP$231))</f>
        <v/>
      </c>
      <c r="FV46" s="182" t="str">
        <f>IF(FV25="","",LOOKUP(FV25,'aux 1'!$A$12:$A$231,'aux 1'!$AP$12:$AP$231))</f>
        <v/>
      </c>
      <c r="FW46" s="182" t="str">
        <f>IF(FW25="","",LOOKUP(FW25,'aux 1'!$A$12:$A$231,'aux 1'!$AP$12:$AP$231))</f>
        <v/>
      </c>
      <c r="FX46" s="182" t="str">
        <f>IF(FX25="","",LOOKUP(FX25,'aux 1'!$A$12:$A$231,'aux 1'!$AP$12:$AP$231))</f>
        <v/>
      </c>
      <c r="FY46" s="184" t="str">
        <f>IF(FY25="","",LOOKUP(FY25,'aux 1'!$A$12:$A$231,'aux 1'!$AP$12:$AP$231))</f>
        <v/>
      </c>
      <c r="FZ46" s="184" t="str">
        <f>IF(FZ25="","",LOOKUP(FZ25,'aux 1'!$A$12:$A$231,'aux 1'!$AP$12:$AP$231))</f>
        <v/>
      </c>
      <c r="GA46" s="184" t="str">
        <f>IF(GA25="","",LOOKUP(GA25,'aux 1'!$A$12:$A$231,'aux 1'!$AP$12:$AP$231))</f>
        <v/>
      </c>
      <c r="GB46" s="184" t="str">
        <f>IF(GB25="","",LOOKUP(GB25,'aux 1'!$A$12:$A$231,'aux 1'!$AP$12:$AP$231))</f>
        <v/>
      </c>
      <c r="GC46" s="184" t="str">
        <f>IF(GC25="","",LOOKUP(GC25,'aux 1'!$A$12:$A$231,'aux 1'!$AP$12:$AP$231))</f>
        <v/>
      </c>
      <c r="GD46" s="182" t="str">
        <f>IF(GD25="","",LOOKUP(GD25,'aux 1'!$A$12:$A$231,'aux 1'!$AP$12:$AP$231))</f>
        <v/>
      </c>
      <c r="GE46" s="182" t="str">
        <f>IF(GE25="","",LOOKUP(GE25,'aux 1'!$A$12:$A$231,'aux 1'!$AP$12:$AP$231))</f>
        <v/>
      </c>
      <c r="GF46" s="182" t="str">
        <f>IF(GF25="","",LOOKUP(GF25,'aux 1'!$A$12:$A$231,'aux 1'!$AP$12:$AP$231))</f>
        <v/>
      </c>
      <c r="GG46" s="182" t="str">
        <f>IF(GG25="","",LOOKUP(GG25,'aux 1'!$A$12:$A$231,'aux 1'!$AP$12:$AP$231))</f>
        <v/>
      </c>
      <c r="GH46" s="184" t="str">
        <f>IF(GH25="","",LOOKUP(GH25,'aux 1'!$A$12:$A$231,'aux 1'!$AP$12:$AP$231))</f>
        <v/>
      </c>
      <c r="GI46" s="184" t="str">
        <f>IF(GI25="","",LOOKUP(GI25,'aux 1'!$A$12:$A$231,'aux 1'!$AP$12:$AP$231))</f>
        <v/>
      </c>
      <c r="GJ46" s="184" t="str">
        <f>IF(GJ25="","",LOOKUP(GJ25,'aux 1'!$A$12:$A$231,'aux 1'!$AP$12:$AP$231))</f>
        <v/>
      </c>
      <c r="GK46" s="184" t="str">
        <f>IF(GK25="","",LOOKUP(GK25,'aux 1'!$A$12:$A$231,'aux 1'!$AP$12:$AP$231))</f>
        <v/>
      </c>
      <c r="GL46" s="184" t="str">
        <f>IF(GL25="","",LOOKUP(GL25,'aux 1'!$A$12:$A$231,'aux 1'!$AP$12:$AP$231))</f>
        <v/>
      </c>
      <c r="GM46" s="182" t="str">
        <f>IF(GM25="","",LOOKUP(GM25,'aux 1'!$A$12:$A$231,'aux 1'!$AP$12:$AP$231))</f>
        <v/>
      </c>
      <c r="GN46" s="182" t="str">
        <f>IF(GN25="","",LOOKUP(GN25,'aux 1'!$A$12:$A$231,'aux 1'!$AP$12:$AP$231))</f>
        <v/>
      </c>
      <c r="GO46" s="182" t="str">
        <f>IF(GO25="","",LOOKUP(GO25,'aux 1'!$A$12:$A$231,'aux 1'!$AP$12:$AP$231))</f>
        <v/>
      </c>
      <c r="GP46" s="182" t="str">
        <f>IF(GP25="","",LOOKUP(GP25,'aux 1'!$A$12:$A$231,'aux 1'!$AP$12:$AP$231))</f>
        <v/>
      </c>
      <c r="GQ46" s="184" t="str">
        <f>IF(GQ25="","",LOOKUP(GQ25,'aux 1'!$A$12:$A$231,'aux 1'!$AP$12:$AP$231))</f>
        <v/>
      </c>
      <c r="GR46" s="184" t="str">
        <f>IF(GR25="","",LOOKUP(GR25,'aux 1'!$A$12:$A$231,'aux 1'!$AP$12:$AP$231))</f>
        <v/>
      </c>
      <c r="GS46" s="184" t="str">
        <f>IF(GS25="","",LOOKUP(GS25,'aux 1'!$A$12:$A$231,'aux 1'!$AP$12:$AP$231))</f>
        <v/>
      </c>
      <c r="GT46" s="184" t="str">
        <f>IF(GT25="","",LOOKUP(GT25,'aux 1'!$A$12:$A$231,'aux 1'!$AP$12:$AP$231))</f>
        <v/>
      </c>
      <c r="GU46" s="184" t="str">
        <f>IF(GU25="","",LOOKUP(GU25,'aux 1'!$A$12:$A$231,'aux 1'!$AP$12:$AP$231))</f>
        <v/>
      </c>
      <c r="GV46" s="182" t="str">
        <f>IF(GV25="","",LOOKUP(GV25,'aux 1'!$A$12:$A$231,'aux 1'!$AP$12:$AP$231))</f>
        <v/>
      </c>
      <c r="GW46" s="182" t="str">
        <f>IF(GW25="","",LOOKUP(GW25,'aux 1'!$A$12:$A$231,'aux 1'!$AP$12:$AP$231))</f>
        <v/>
      </c>
      <c r="GX46" s="182" t="str">
        <f>IF(GX25="","",LOOKUP(GX25,'aux 1'!$A$12:$A$231,'aux 1'!$AP$12:$AP$231))</f>
        <v/>
      </c>
      <c r="GY46" s="182" t="str">
        <f>IF(GY25="","",LOOKUP(GY25,'aux 1'!$A$12:$A$231,'aux 1'!$AP$12:$AP$231))</f>
        <v/>
      </c>
      <c r="GZ46" s="184" t="str">
        <f>IF(GZ25="","",LOOKUP(GZ25,'aux 1'!$A$12:$A$231,'aux 1'!$AP$12:$AP$231))</f>
        <v/>
      </c>
      <c r="HA46" s="184" t="str">
        <f>IF(HA25="","",LOOKUP(HA25,'aux 1'!$A$12:$A$231,'aux 1'!$AP$12:$AP$231))</f>
        <v/>
      </c>
      <c r="HB46" s="184" t="str">
        <f>IF(HB25="","",LOOKUP(HB25,'aux 1'!$A$12:$A$231,'aux 1'!$AP$12:$AP$231))</f>
        <v/>
      </c>
      <c r="HC46" s="184" t="str">
        <f>IF(HC25="","",LOOKUP(HC25,'aux 1'!$A$12:$A$231,'aux 1'!$AP$12:$AP$231))</f>
        <v/>
      </c>
      <c r="HD46" s="184" t="str">
        <f>IF(HD25="","",LOOKUP(HD25,'aux 1'!$A$12:$A$231,'aux 1'!$AP$12:$AP$231))</f>
        <v/>
      </c>
      <c r="HE46" s="182" t="str">
        <f>IF(HE25="","",LOOKUP(HE25,'aux 1'!$A$12:$A$231,'aux 1'!$AP$12:$AP$231))</f>
        <v/>
      </c>
      <c r="HF46" s="182" t="str">
        <f>IF(HF25="","",LOOKUP(HF25,'aux 1'!$A$12:$A$231,'aux 1'!$AP$12:$AP$231))</f>
        <v/>
      </c>
      <c r="HG46" s="182" t="str">
        <f>IF(HG25="","",LOOKUP(HG25,'aux 1'!$A$12:$A$231,'aux 1'!$AP$12:$AP$231))</f>
        <v/>
      </c>
      <c r="HH46" s="182" t="str">
        <f>IF(HH25="","",LOOKUP(HH25,'aux 1'!$A$12:$A$231,'aux 1'!$AP$12:$AP$231))</f>
        <v/>
      </c>
      <c r="HI46" s="184" t="str">
        <f>IF(HI25="","",LOOKUP(HI25,'aux 1'!$A$12:$A$231,'aux 1'!$AP$12:$AP$231))</f>
        <v/>
      </c>
      <c r="HJ46" s="184" t="str">
        <f>IF(HJ25="","",LOOKUP(HJ25,'aux 1'!$A$12:$A$231,'aux 1'!$AP$12:$AP$231))</f>
        <v/>
      </c>
      <c r="HK46" s="184" t="str">
        <f>IF(HK25="","",LOOKUP(HK25,'aux 1'!$A$12:$A$231,'aux 1'!$AP$12:$AP$231))</f>
        <v/>
      </c>
      <c r="HL46" s="184" t="str">
        <f>IF(HL25="","",LOOKUP(HL25,'aux 1'!$A$12:$A$231,'aux 1'!$AP$12:$AP$231))</f>
        <v/>
      </c>
      <c r="HM46" s="184" t="str">
        <f>IF(HM25="","",LOOKUP(HM25,'aux 1'!$A$12:$A$231,'aux 1'!$AP$12:$AP$231))</f>
        <v/>
      </c>
      <c r="HN46" s="182" t="str">
        <f>IF(HN25="","",LOOKUP(HN25,'aux 1'!$A$12:$A$231,'aux 1'!$AP$12:$AP$231))</f>
        <v/>
      </c>
      <c r="HO46" s="182" t="str">
        <f>IF(HO25="","",LOOKUP(HO25,'aux 1'!$A$12:$A$231,'aux 1'!$AP$12:$AP$231))</f>
        <v/>
      </c>
      <c r="HP46" s="182" t="str">
        <f>IF(HP25="","",LOOKUP(HP25,'aux 1'!$A$12:$A$231,'aux 1'!$AP$12:$AP$231))</f>
        <v/>
      </c>
      <c r="HQ46" s="182" t="str">
        <f>IF(HQ25="","",LOOKUP(HQ25,'aux 1'!$A$12:$A$231,'aux 1'!$AP$12:$AP$231))</f>
        <v/>
      </c>
      <c r="HR46" s="184" t="str">
        <f>IF(HR25="","",LOOKUP(HR25,'aux 1'!$A$12:$A$231,'aux 1'!$AP$12:$AP$231))</f>
        <v/>
      </c>
      <c r="HS46" s="184" t="str">
        <f>IF(HS25="","",LOOKUP(HS25,'aux 1'!$A$12:$A$231,'aux 1'!$AP$12:$AP$231))</f>
        <v/>
      </c>
      <c r="HT46" s="184" t="str">
        <f>IF(HT25="","",LOOKUP(HT25,'aux 1'!$A$12:$A$231,'aux 1'!$AP$12:$AP$231))</f>
        <v/>
      </c>
      <c r="HU46" s="184" t="str">
        <f>IF(HU25="","",LOOKUP(HU25,'aux 1'!$A$12:$A$231,'aux 1'!$AP$12:$AP$231))</f>
        <v/>
      </c>
      <c r="HV46" s="184" t="str">
        <f>IF(HV25="","",LOOKUP(HV25,'aux 1'!$A$12:$A$231,'aux 1'!$AP$12:$AP$231))</f>
        <v/>
      </c>
    </row>
    <row r="47" spans="10:230" x14ac:dyDescent="0.25">
      <c r="J47" s="325" t="s">
        <v>281</v>
      </c>
      <c r="K47" s="326"/>
      <c r="L47" s="326"/>
      <c r="M47" s="346" t="s">
        <v>634</v>
      </c>
      <c r="N47" s="346"/>
      <c r="O47" s="346"/>
      <c r="P47" s="346"/>
      <c r="Q47" s="346"/>
    </row>
    <row r="48" spans="10:230" ht="21" x14ac:dyDescent="0.25">
      <c r="J48" s="327">
        <v>10</v>
      </c>
      <c r="K48" s="323"/>
      <c r="L48" s="323"/>
      <c r="M48" s="194" t="s">
        <v>274</v>
      </c>
      <c r="N48" s="194" t="s">
        <v>275</v>
      </c>
      <c r="O48" s="194" t="s">
        <v>276</v>
      </c>
      <c r="P48" s="194" t="s">
        <v>277</v>
      </c>
      <c r="Q48" s="194" t="s">
        <v>278</v>
      </c>
    </row>
    <row r="49" spans="10:230" x14ac:dyDescent="0.25">
      <c r="J49" s="323"/>
      <c r="K49" s="323"/>
      <c r="L49" s="323"/>
      <c r="M49" s="190">
        <v>1</v>
      </c>
      <c r="N49" s="190">
        <v>2</v>
      </c>
      <c r="O49" s="190">
        <v>3</v>
      </c>
      <c r="P49" s="190">
        <v>4</v>
      </c>
      <c r="Q49" s="190">
        <v>5</v>
      </c>
      <c r="W49" s="349" t="s">
        <v>633</v>
      </c>
      <c r="X49" s="350"/>
      <c r="Y49" s="350"/>
      <c r="Z49" s="350"/>
      <c r="AA49" s="348"/>
      <c r="AB49" s="348"/>
    </row>
    <row r="50" spans="10:230" x14ac:dyDescent="0.25">
      <c r="J50" s="190">
        <v>7</v>
      </c>
      <c r="K50" s="190" t="s">
        <v>279</v>
      </c>
      <c r="L50" s="190">
        <f t="shared" ref="L50:L66" si="102">J50+1</f>
        <v>8</v>
      </c>
      <c r="M50" s="196">
        <f>LEN(M29)</f>
        <v>0</v>
      </c>
      <c r="N50" s="196">
        <f>LEN(N29)</f>
        <v>0</v>
      </c>
      <c r="O50" s="196">
        <f>LEN(O29)</f>
        <v>0</v>
      </c>
      <c r="P50" s="196">
        <f>LEN(P29)</f>
        <v>0</v>
      </c>
      <c r="Q50" s="196">
        <f>LEN(Q29)</f>
        <v>0</v>
      </c>
      <c r="W50" s="178">
        <v>1</v>
      </c>
      <c r="X50" s="182" t="str">
        <f t="shared" ref="X50:AA52" si="103">IF(LEN(TEXT(X8,"###"))=1,CONCATENATE("00",TEXT(X8,"###")),IF(LEN(TEXT(X8,"###"))=2,CONCATENATE("0",TEXT(X8,"###")),TEXT(X8,"###")))</f>
        <v/>
      </c>
      <c r="Y50" s="182" t="str">
        <f t="shared" si="103"/>
        <v/>
      </c>
      <c r="Z50" s="182" t="str">
        <f t="shared" si="103"/>
        <v/>
      </c>
      <c r="AA50" s="182" t="str">
        <f t="shared" si="103"/>
        <v/>
      </c>
      <c r="AB50" s="184" t="str">
        <f t="shared" ref="AB50:AJ50" si="104">IF(LEN(TEXT(AB8,"###"))=1,CONCATENATE("00",TEXT(AB8,"###")),IF(LEN(TEXT(AB8,"###"))=2,CONCATENATE("0",TEXT(AB8,"###")),TEXT(AB8,"###")))</f>
        <v/>
      </c>
      <c r="AC50" s="184" t="str">
        <f t="shared" si="104"/>
        <v/>
      </c>
      <c r="AD50" s="184" t="str">
        <f t="shared" si="104"/>
        <v/>
      </c>
      <c r="AE50" s="184" t="str">
        <f t="shared" si="104"/>
        <v/>
      </c>
      <c r="AF50" s="184" t="str">
        <f t="shared" si="104"/>
        <v/>
      </c>
      <c r="AG50" s="182" t="str">
        <f t="shared" si="104"/>
        <v/>
      </c>
      <c r="AH50" s="182" t="str">
        <f t="shared" si="104"/>
        <v/>
      </c>
      <c r="AI50" s="182" t="str">
        <f t="shared" si="104"/>
        <v/>
      </c>
      <c r="AJ50" s="182" t="str">
        <f t="shared" si="104"/>
        <v/>
      </c>
      <c r="AK50" s="184" t="str">
        <f t="shared" ref="AK50:CV50" si="105">IF(LEN(TEXT(AK8,"###"))=1,CONCATENATE("00",TEXT(AK8,"###")),IF(LEN(TEXT(AK8,"###"))=2,CONCATENATE("0",TEXT(AK8,"###")),TEXT(AK8,"###")))</f>
        <v/>
      </c>
      <c r="AL50" s="184" t="str">
        <f t="shared" si="105"/>
        <v/>
      </c>
      <c r="AM50" s="184" t="str">
        <f t="shared" si="105"/>
        <v/>
      </c>
      <c r="AN50" s="184" t="str">
        <f t="shared" si="105"/>
        <v/>
      </c>
      <c r="AO50" s="184" t="str">
        <f t="shared" si="105"/>
        <v/>
      </c>
      <c r="AP50" s="182" t="str">
        <f t="shared" si="105"/>
        <v/>
      </c>
      <c r="AQ50" s="182" t="str">
        <f t="shared" si="105"/>
        <v/>
      </c>
      <c r="AR50" s="182" t="str">
        <f t="shared" si="105"/>
        <v/>
      </c>
      <c r="AS50" s="182" t="str">
        <f t="shared" si="105"/>
        <v/>
      </c>
      <c r="AT50" s="184" t="str">
        <f t="shared" si="105"/>
        <v/>
      </c>
      <c r="AU50" s="184" t="str">
        <f t="shared" si="105"/>
        <v/>
      </c>
      <c r="AV50" s="184" t="str">
        <f t="shared" si="105"/>
        <v/>
      </c>
      <c r="AW50" s="184" t="str">
        <f t="shared" si="105"/>
        <v/>
      </c>
      <c r="AX50" s="184" t="str">
        <f t="shared" si="105"/>
        <v/>
      </c>
      <c r="AY50" s="182" t="str">
        <f t="shared" si="105"/>
        <v/>
      </c>
      <c r="AZ50" s="182" t="str">
        <f t="shared" si="105"/>
        <v/>
      </c>
      <c r="BA50" s="182" t="str">
        <f t="shared" si="105"/>
        <v/>
      </c>
      <c r="BB50" s="182" t="str">
        <f t="shared" si="105"/>
        <v/>
      </c>
      <c r="BC50" s="184" t="str">
        <f t="shared" si="105"/>
        <v/>
      </c>
      <c r="BD50" s="184" t="str">
        <f t="shared" si="105"/>
        <v/>
      </c>
      <c r="BE50" s="184" t="str">
        <f t="shared" si="105"/>
        <v/>
      </c>
      <c r="BF50" s="184" t="str">
        <f t="shared" si="105"/>
        <v/>
      </c>
      <c r="BG50" s="184" t="str">
        <f t="shared" si="105"/>
        <v/>
      </c>
      <c r="BH50" s="182" t="str">
        <f t="shared" si="105"/>
        <v/>
      </c>
      <c r="BI50" s="182" t="str">
        <f t="shared" si="105"/>
        <v/>
      </c>
      <c r="BJ50" s="182" t="str">
        <f t="shared" si="105"/>
        <v/>
      </c>
      <c r="BK50" s="182" t="str">
        <f t="shared" si="105"/>
        <v/>
      </c>
      <c r="BL50" s="184" t="str">
        <f t="shared" si="105"/>
        <v/>
      </c>
      <c r="BM50" s="184" t="str">
        <f t="shared" si="105"/>
        <v/>
      </c>
      <c r="BN50" s="184" t="str">
        <f t="shared" si="105"/>
        <v/>
      </c>
      <c r="BO50" s="184" t="str">
        <f t="shared" si="105"/>
        <v/>
      </c>
      <c r="BP50" s="184" t="str">
        <f t="shared" si="105"/>
        <v/>
      </c>
      <c r="BQ50" s="182" t="str">
        <f t="shared" si="105"/>
        <v/>
      </c>
      <c r="BR50" s="182" t="str">
        <f t="shared" si="105"/>
        <v/>
      </c>
      <c r="BS50" s="182" t="str">
        <f t="shared" si="105"/>
        <v/>
      </c>
      <c r="BT50" s="182" t="str">
        <f t="shared" si="105"/>
        <v/>
      </c>
      <c r="BU50" s="184" t="str">
        <f t="shared" si="105"/>
        <v/>
      </c>
      <c r="BV50" s="184" t="str">
        <f t="shared" si="105"/>
        <v/>
      </c>
      <c r="BW50" s="184" t="str">
        <f t="shared" si="105"/>
        <v/>
      </c>
      <c r="BX50" s="184" t="str">
        <f t="shared" si="105"/>
        <v/>
      </c>
      <c r="BY50" s="184" t="str">
        <f t="shared" si="105"/>
        <v/>
      </c>
      <c r="BZ50" s="182" t="str">
        <f t="shared" si="105"/>
        <v/>
      </c>
      <c r="CA50" s="182" t="str">
        <f t="shared" si="105"/>
        <v/>
      </c>
      <c r="CB50" s="182" t="str">
        <f t="shared" si="105"/>
        <v/>
      </c>
      <c r="CC50" s="182" t="str">
        <f t="shared" si="105"/>
        <v/>
      </c>
      <c r="CD50" s="184" t="str">
        <f t="shared" si="105"/>
        <v/>
      </c>
      <c r="CE50" s="184" t="str">
        <f t="shared" si="105"/>
        <v/>
      </c>
      <c r="CF50" s="184" t="str">
        <f t="shared" si="105"/>
        <v/>
      </c>
      <c r="CG50" s="184" t="str">
        <f t="shared" si="105"/>
        <v/>
      </c>
      <c r="CH50" s="184" t="str">
        <f t="shared" si="105"/>
        <v/>
      </c>
      <c r="CI50" s="182" t="str">
        <f t="shared" si="105"/>
        <v/>
      </c>
      <c r="CJ50" s="182" t="str">
        <f t="shared" si="105"/>
        <v/>
      </c>
      <c r="CK50" s="182" t="str">
        <f t="shared" si="105"/>
        <v/>
      </c>
      <c r="CL50" s="182" t="str">
        <f t="shared" si="105"/>
        <v/>
      </c>
      <c r="CM50" s="184" t="str">
        <f t="shared" si="105"/>
        <v/>
      </c>
      <c r="CN50" s="184" t="str">
        <f t="shared" si="105"/>
        <v/>
      </c>
      <c r="CO50" s="184" t="str">
        <f t="shared" si="105"/>
        <v/>
      </c>
      <c r="CP50" s="184" t="str">
        <f t="shared" si="105"/>
        <v/>
      </c>
      <c r="CQ50" s="184" t="str">
        <f t="shared" si="105"/>
        <v/>
      </c>
      <c r="CR50" s="182" t="str">
        <f t="shared" si="105"/>
        <v/>
      </c>
      <c r="CS50" s="182" t="str">
        <f t="shared" si="105"/>
        <v/>
      </c>
      <c r="CT50" s="182" t="str">
        <f t="shared" si="105"/>
        <v/>
      </c>
      <c r="CU50" s="182" t="str">
        <f t="shared" si="105"/>
        <v/>
      </c>
      <c r="CV50" s="184" t="str">
        <f t="shared" si="105"/>
        <v/>
      </c>
      <c r="CW50" s="184" t="str">
        <f t="shared" ref="CW50:FH50" si="106">IF(LEN(TEXT(CW8,"###"))=1,CONCATENATE("00",TEXT(CW8,"###")),IF(LEN(TEXT(CW8,"###"))=2,CONCATENATE("0",TEXT(CW8,"###")),TEXT(CW8,"###")))</f>
        <v/>
      </c>
      <c r="CX50" s="184" t="str">
        <f t="shared" si="106"/>
        <v/>
      </c>
      <c r="CY50" s="184" t="str">
        <f t="shared" si="106"/>
        <v/>
      </c>
      <c r="CZ50" s="184" t="str">
        <f t="shared" si="106"/>
        <v/>
      </c>
      <c r="DA50" s="182" t="str">
        <f t="shared" si="106"/>
        <v/>
      </c>
      <c r="DB50" s="182" t="str">
        <f t="shared" si="106"/>
        <v/>
      </c>
      <c r="DC50" s="182" t="str">
        <f t="shared" si="106"/>
        <v/>
      </c>
      <c r="DD50" s="182" t="str">
        <f t="shared" si="106"/>
        <v/>
      </c>
      <c r="DE50" s="184" t="str">
        <f t="shared" si="106"/>
        <v/>
      </c>
      <c r="DF50" s="184" t="str">
        <f t="shared" si="106"/>
        <v/>
      </c>
      <c r="DG50" s="184" t="str">
        <f t="shared" si="106"/>
        <v/>
      </c>
      <c r="DH50" s="184" t="str">
        <f t="shared" si="106"/>
        <v/>
      </c>
      <c r="DI50" s="184" t="str">
        <f t="shared" si="106"/>
        <v/>
      </c>
      <c r="DJ50" s="182" t="str">
        <f t="shared" si="106"/>
        <v/>
      </c>
      <c r="DK50" s="182" t="str">
        <f t="shared" si="106"/>
        <v/>
      </c>
      <c r="DL50" s="182" t="str">
        <f t="shared" si="106"/>
        <v/>
      </c>
      <c r="DM50" s="182" t="str">
        <f t="shared" si="106"/>
        <v/>
      </c>
      <c r="DN50" s="184" t="str">
        <f t="shared" si="106"/>
        <v/>
      </c>
      <c r="DO50" s="184" t="str">
        <f t="shared" si="106"/>
        <v/>
      </c>
      <c r="DP50" s="184" t="str">
        <f t="shared" si="106"/>
        <v/>
      </c>
      <c r="DQ50" s="184" t="str">
        <f t="shared" si="106"/>
        <v/>
      </c>
      <c r="DR50" s="184" t="str">
        <f t="shared" si="106"/>
        <v/>
      </c>
      <c r="DS50" s="182" t="str">
        <f t="shared" si="106"/>
        <v/>
      </c>
      <c r="DT50" s="182" t="str">
        <f t="shared" si="106"/>
        <v/>
      </c>
      <c r="DU50" s="182" t="str">
        <f t="shared" si="106"/>
        <v/>
      </c>
      <c r="DV50" s="182" t="str">
        <f t="shared" si="106"/>
        <v/>
      </c>
      <c r="DW50" s="184" t="str">
        <f t="shared" si="106"/>
        <v/>
      </c>
      <c r="DX50" s="184" t="str">
        <f t="shared" si="106"/>
        <v/>
      </c>
      <c r="DY50" s="184" t="str">
        <f t="shared" si="106"/>
        <v/>
      </c>
      <c r="DZ50" s="184" t="str">
        <f t="shared" si="106"/>
        <v/>
      </c>
      <c r="EA50" s="184" t="str">
        <f t="shared" si="106"/>
        <v/>
      </c>
      <c r="EB50" s="182" t="str">
        <f t="shared" si="106"/>
        <v/>
      </c>
      <c r="EC50" s="182" t="str">
        <f t="shared" si="106"/>
        <v/>
      </c>
      <c r="ED50" s="182" t="str">
        <f t="shared" si="106"/>
        <v/>
      </c>
      <c r="EE50" s="182" t="str">
        <f t="shared" si="106"/>
        <v/>
      </c>
      <c r="EF50" s="184" t="str">
        <f t="shared" si="106"/>
        <v/>
      </c>
      <c r="EG50" s="184" t="str">
        <f t="shared" si="106"/>
        <v/>
      </c>
      <c r="EH50" s="184" t="str">
        <f t="shared" si="106"/>
        <v/>
      </c>
      <c r="EI50" s="184" t="str">
        <f t="shared" si="106"/>
        <v/>
      </c>
      <c r="EJ50" s="184" t="str">
        <f t="shared" si="106"/>
        <v/>
      </c>
      <c r="EK50" s="182" t="str">
        <f t="shared" si="106"/>
        <v/>
      </c>
      <c r="EL50" s="182" t="str">
        <f t="shared" si="106"/>
        <v/>
      </c>
      <c r="EM50" s="182" t="str">
        <f t="shared" si="106"/>
        <v/>
      </c>
      <c r="EN50" s="182" t="str">
        <f t="shared" si="106"/>
        <v/>
      </c>
      <c r="EO50" s="184" t="str">
        <f t="shared" si="106"/>
        <v/>
      </c>
      <c r="EP50" s="184" t="str">
        <f t="shared" si="106"/>
        <v/>
      </c>
      <c r="EQ50" s="184" t="str">
        <f t="shared" si="106"/>
        <v/>
      </c>
      <c r="ER50" s="184" t="str">
        <f t="shared" si="106"/>
        <v/>
      </c>
      <c r="ES50" s="184" t="str">
        <f t="shared" si="106"/>
        <v/>
      </c>
      <c r="ET50" s="182" t="str">
        <f t="shared" si="106"/>
        <v/>
      </c>
      <c r="EU50" s="182" t="str">
        <f t="shared" si="106"/>
        <v/>
      </c>
      <c r="EV50" s="182" t="str">
        <f t="shared" si="106"/>
        <v/>
      </c>
      <c r="EW50" s="182" t="str">
        <f t="shared" si="106"/>
        <v/>
      </c>
      <c r="EX50" s="184" t="str">
        <f t="shared" si="106"/>
        <v/>
      </c>
      <c r="EY50" s="184" t="str">
        <f t="shared" si="106"/>
        <v/>
      </c>
      <c r="EZ50" s="184" t="str">
        <f t="shared" si="106"/>
        <v/>
      </c>
      <c r="FA50" s="184" t="str">
        <f t="shared" si="106"/>
        <v/>
      </c>
      <c r="FB50" s="184" t="str">
        <f t="shared" si="106"/>
        <v/>
      </c>
      <c r="FC50" s="182" t="str">
        <f t="shared" si="106"/>
        <v/>
      </c>
      <c r="FD50" s="182" t="str">
        <f t="shared" si="106"/>
        <v/>
      </c>
      <c r="FE50" s="182" t="str">
        <f t="shared" si="106"/>
        <v/>
      </c>
      <c r="FF50" s="182" t="str">
        <f t="shared" si="106"/>
        <v/>
      </c>
      <c r="FG50" s="184" t="str">
        <f t="shared" si="106"/>
        <v/>
      </c>
      <c r="FH50" s="184" t="str">
        <f t="shared" si="106"/>
        <v/>
      </c>
      <c r="FI50" s="184" t="str">
        <f t="shared" ref="FI50:HT50" si="107">IF(LEN(TEXT(FI8,"###"))=1,CONCATENATE("00",TEXT(FI8,"###")),IF(LEN(TEXT(FI8,"###"))=2,CONCATENATE("0",TEXT(FI8,"###")),TEXT(FI8,"###")))</f>
        <v/>
      </c>
      <c r="FJ50" s="184" t="str">
        <f t="shared" si="107"/>
        <v/>
      </c>
      <c r="FK50" s="184" t="str">
        <f t="shared" si="107"/>
        <v/>
      </c>
      <c r="FL50" s="182" t="str">
        <f t="shared" si="107"/>
        <v/>
      </c>
      <c r="FM50" s="182" t="str">
        <f t="shared" si="107"/>
        <v/>
      </c>
      <c r="FN50" s="182" t="str">
        <f t="shared" si="107"/>
        <v/>
      </c>
      <c r="FO50" s="182" t="str">
        <f t="shared" si="107"/>
        <v/>
      </c>
      <c r="FP50" s="184" t="str">
        <f t="shared" si="107"/>
        <v/>
      </c>
      <c r="FQ50" s="184" t="str">
        <f t="shared" si="107"/>
        <v/>
      </c>
      <c r="FR50" s="184" t="str">
        <f t="shared" si="107"/>
        <v/>
      </c>
      <c r="FS50" s="184" t="str">
        <f t="shared" si="107"/>
        <v/>
      </c>
      <c r="FT50" s="184" t="str">
        <f t="shared" si="107"/>
        <v/>
      </c>
      <c r="FU50" s="182" t="str">
        <f t="shared" si="107"/>
        <v/>
      </c>
      <c r="FV50" s="182" t="str">
        <f t="shared" si="107"/>
        <v/>
      </c>
      <c r="FW50" s="182" t="str">
        <f t="shared" si="107"/>
        <v/>
      </c>
      <c r="FX50" s="182" t="str">
        <f t="shared" si="107"/>
        <v/>
      </c>
      <c r="FY50" s="184" t="str">
        <f t="shared" si="107"/>
        <v/>
      </c>
      <c r="FZ50" s="184" t="str">
        <f t="shared" si="107"/>
        <v/>
      </c>
      <c r="GA50" s="184" t="str">
        <f t="shared" si="107"/>
        <v/>
      </c>
      <c r="GB50" s="184" t="str">
        <f t="shared" si="107"/>
        <v/>
      </c>
      <c r="GC50" s="184" t="str">
        <f t="shared" si="107"/>
        <v/>
      </c>
      <c r="GD50" s="182" t="str">
        <f t="shared" si="107"/>
        <v/>
      </c>
      <c r="GE50" s="182" t="str">
        <f t="shared" si="107"/>
        <v/>
      </c>
      <c r="GF50" s="182" t="str">
        <f t="shared" si="107"/>
        <v/>
      </c>
      <c r="GG50" s="182" t="str">
        <f t="shared" si="107"/>
        <v/>
      </c>
      <c r="GH50" s="184" t="str">
        <f t="shared" si="107"/>
        <v/>
      </c>
      <c r="GI50" s="184" t="str">
        <f t="shared" si="107"/>
        <v/>
      </c>
      <c r="GJ50" s="184" t="str">
        <f t="shared" si="107"/>
        <v/>
      </c>
      <c r="GK50" s="184" t="str">
        <f t="shared" si="107"/>
        <v/>
      </c>
      <c r="GL50" s="184" t="str">
        <f t="shared" si="107"/>
        <v/>
      </c>
      <c r="GM50" s="182" t="str">
        <f t="shared" si="107"/>
        <v/>
      </c>
      <c r="GN50" s="182" t="str">
        <f t="shared" si="107"/>
        <v/>
      </c>
      <c r="GO50" s="182" t="str">
        <f t="shared" si="107"/>
        <v/>
      </c>
      <c r="GP50" s="182" t="str">
        <f t="shared" si="107"/>
        <v/>
      </c>
      <c r="GQ50" s="184" t="str">
        <f t="shared" si="107"/>
        <v/>
      </c>
      <c r="GR50" s="184" t="str">
        <f t="shared" si="107"/>
        <v/>
      </c>
      <c r="GS50" s="184" t="str">
        <f t="shared" si="107"/>
        <v/>
      </c>
      <c r="GT50" s="184" t="str">
        <f t="shared" si="107"/>
        <v/>
      </c>
      <c r="GU50" s="184" t="str">
        <f t="shared" si="107"/>
        <v/>
      </c>
      <c r="GV50" s="182" t="str">
        <f t="shared" si="107"/>
        <v/>
      </c>
      <c r="GW50" s="182" t="str">
        <f t="shared" si="107"/>
        <v/>
      </c>
      <c r="GX50" s="182" t="str">
        <f t="shared" si="107"/>
        <v/>
      </c>
      <c r="GY50" s="182" t="str">
        <f t="shared" si="107"/>
        <v/>
      </c>
      <c r="GZ50" s="184" t="str">
        <f t="shared" si="107"/>
        <v/>
      </c>
      <c r="HA50" s="184" t="str">
        <f t="shared" si="107"/>
        <v/>
      </c>
      <c r="HB50" s="184" t="str">
        <f t="shared" si="107"/>
        <v/>
      </c>
      <c r="HC50" s="184" t="str">
        <f t="shared" si="107"/>
        <v/>
      </c>
      <c r="HD50" s="184" t="str">
        <f t="shared" si="107"/>
        <v/>
      </c>
      <c r="HE50" s="182" t="str">
        <f t="shared" si="107"/>
        <v/>
      </c>
      <c r="HF50" s="182" t="str">
        <f t="shared" si="107"/>
        <v/>
      </c>
      <c r="HG50" s="182" t="str">
        <f t="shared" si="107"/>
        <v/>
      </c>
      <c r="HH50" s="182" t="str">
        <f t="shared" si="107"/>
        <v/>
      </c>
      <c r="HI50" s="184" t="str">
        <f t="shared" si="107"/>
        <v/>
      </c>
      <c r="HJ50" s="184" t="str">
        <f t="shared" si="107"/>
        <v/>
      </c>
      <c r="HK50" s="184" t="str">
        <f t="shared" si="107"/>
        <v/>
      </c>
      <c r="HL50" s="184" t="str">
        <f t="shared" si="107"/>
        <v/>
      </c>
      <c r="HM50" s="184" t="str">
        <f t="shared" si="107"/>
        <v/>
      </c>
      <c r="HN50" s="182" t="str">
        <f t="shared" si="107"/>
        <v/>
      </c>
      <c r="HO50" s="182" t="str">
        <f t="shared" si="107"/>
        <v/>
      </c>
      <c r="HP50" s="182" t="str">
        <f t="shared" si="107"/>
        <v/>
      </c>
      <c r="HQ50" s="182" t="str">
        <f t="shared" si="107"/>
        <v/>
      </c>
      <c r="HR50" s="184" t="str">
        <f t="shared" si="107"/>
        <v/>
      </c>
      <c r="HS50" s="184" t="str">
        <f t="shared" si="107"/>
        <v/>
      </c>
      <c r="HT50" s="184" t="str">
        <f t="shared" si="107"/>
        <v/>
      </c>
      <c r="HU50" s="184" t="str">
        <f t="shared" ref="HU50:HV52" si="108">IF(LEN(TEXT(HU8,"###"))=1,CONCATENATE("00",TEXT(HU8,"###")),IF(LEN(TEXT(HU8,"###"))=2,CONCATENATE("0",TEXT(HU8,"###")),TEXT(HU8,"###")))</f>
        <v/>
      </c>
      <c r="HV50" s="184" t="str">
        <f t="shared" si="108"/>
        <v/>
      </c>
    </row>
    <row r="51" spans="10:230" x14ac:dyDescent="0.25">
      <c r="J51" s="190">
        <f t="shared" ref="J51:J66" si="109">L50</f>
        <v>8</v>
      </c>
      <c r="K51" s="190" t="str">
        <f t="shared" ref="K51:K66" si="110">K50</f>
        <v>-</v>
      </c>
      <c r="L51" s="190">
        <f t="shared" si="102"/>
        <v>9</v>
      </c>
      <c r="M51" s="196">
        <f>LEN(M30)</f>
        <v>0</v>
      </c>
      <c r="N51" s="196">
        <f t="shared" ref="M51:Q66" si="111">LEN(N30)</f>
        <v>0</v>
      </c>
      <c r="O51" s="196">
        <f t="shared" si="111"/>
        <v>0</v>
      </c>
      <c r="P51" s="196">
        <f t="shared" si="111"/>
        <v>0</v>
      </c>
      <c r="Q51" s="196">
        <f t="shared" si="111"/>
        <v>0</v>
      </c>
      <c r="W51" s="178">
        <f>W50+1</f>
        <v>2</v>
      </c>
      <c r="X51" s="182" t="str">
        <f t="shared" si="103"/>
        <v/>
      </c>
      <c r="Y51" s="182" t="str">
        <f t="shared" si="103"/>
        <v/>
      </c>
      <c r="Z51" s="182" t="str">
        <f t="shared" si="103"/>
        <v/>
      </c>
      <c r="AA51" s="182" t="str">
        <f t="shared" si="103"/>
        <v/>
      </c>
      <c r="AB51" s="184" t="str">
        <f t="shared" ref="AB51:AJ51" si="112">IF(LEN(TEXT(AB9,"###"))=1,CONCATENATE("00",TEXT(AB9,"###")),IF(LEN(TEXT(AB9,"###"))=2,CONCATENATE("0",TEXT(AB9,"###")),TEXT(AB9,"###")))</f>
        <v/>
      </c>
      <c r="AC51" s="184" t="str">
        <f t="shared" si="112"/>
        <v/>
      </c>
      <c r="AD51" s="184" t="str">
        <f t="shared" si="112"/>
        <v/>
      </c>
      <c r="AE51" s="184" t="str">
        <f t="shared" si="112"/>
        <v/>
      </c>
      <c r="AF51" s="184" t="str">
        <f t="shared" si="112"/>
        <v/>
      </c>
      <c r="AG51" s="182" t="str">
        <f t="shared" si="112"/>
        <v/>
      </c>
      <c r="AH51" s="182" t="str">
        <f t="shared" si="112"/>
        <v/>
      </c>
      <c r="AI51" s="182" t="str">
        <f t="shared" si="112"/>
        <v/>
      </c>
      <c r="AJ51" s="182" t="str">
        <f t="shared" si="112"/>
        <v/>
      </c>
      <c r="AK51" s="184" t="str">
        <f t="shared" ref="AK51:CV51" si="113">IF(LEN(TEXT(AK9,"###"))=1,CONCATENATE("00",TEXT(AK9,"###")),IF(LEN(TEXT(AK9,"###"))=2,CONCATENATE("0",TEXT(AK9,"###")),TEXT(AK9,"###")))</f>
        <v/>
      </c>
      <c r="AL51" s="184" t="str">
        <f t="shared" si="113"/>
        <v/>
      </c>
      <c r="AM51" s="184" t="str">
        <f t="shared" si="113"/>
        <v/>
      </c>
      <c r="AN51" s="184" t="str">
        <f t="shared" si="113"/>
        <v/>
      </c>
      <c r="AO51" s="184" t="str">
        <f t="shared" si="113"/>
        <v/>
      </c>
      <c r="AP51" s="182" t="str">
        <f t="shared" si="113"/>
        <v/>
      </c>
      <c r="AQ51" s="182" t="str">
        <f t="shared" si="113"/>
        <v/>
      </c>
      <c r="AR51" s="182" t="str">
        <f t="shared" si="113"/>
        <v/>
      </c>
      <c r="AS51" s="182" t="str">
        <f t="shared" si="113"/>
        <v/>
      </c>
      <c r="AT51" s="184" t="str">
        <f t="shared" si="113"/>
        <v/>
      </c>
      <c r="AU51" s="184" t="str">
        <f t="shared" si="113"/>
        <v/>
      </c>
      <c r="AV51" s="184" t="str">
        <f t="shared" si="113"/>
        <v/>
      </c>
      <c r="AW51" s="184" t="str">
        <f t="shared" si="113"/>
        <v/>
      </c>
      <c r="AX51" s="184" t="str">
        <f t="shared" si="113"/>
        <v/>
      </c>
      <c r="AY51" s="182" t="str">
        <f t="shared" si="113"/>
        <v/>
      </c>
      <c r="AZ51" s="182" t="str">
        <f t="shared" si="113"/>
        <v/>
      </c>
      <c r="BA51" s="182" t="str">
        <f t="shared" si="113"/>
        <v/>
      </c>
      <c r="BB51" s="182" t="str">
        <f t="shared" si="113"/>
        <v/>
      </c>
      <c r="BC51" s="184" t="str">
        <f t="shared" si="113"/>
        <v/>
      </c>
      <c r="BD51" s="184" t="str">
        <f t="shared" si="113"/>
        <v/>
      </c>
      <c r="BE51" s="184" t="str">
        <f t="shared" si="113"/>
        <v/>
      </c>
      <c r="BF51" s="184" t="str">
        <f t="shared" si="113"/>
        <v/>
      </c>
      <c r="BG51" s="184" t="str">
        <f t="shared" si="113"/>
        <v/>
      </c>
      <c r="BH51" s="182" t="str">
        <f t="shared" si="113"/>
        <v/>
      </c>
      <c r="BI51" s="182" t="str">
        <f t="shared" si="113"/>
        <v/>
      </c>
      <c r="BJ51" s="182" t="str">
        <f t="shared" si="113"/>
        <v/>
      </c>
      <c r="BK51" s="182" t="str">
        <f t="shared" si="113"/>
        <v/>
      </c>
      <c r="BL51" s="184" t="str">
        <f t="shared" si="113"/>
        <v/>
      </c>
      <c r="BM51" s="184" t="str">
        <f t="shared" si="113"/>
        <v/>
      </c>
      <c r="BN51" s="184" t="str">
        <f t="shared" si="113"/>
        <v/>
      </c>
      <c r="BO51" s="184" t="str">
        <f t="shared" si="113"/>
        <v/>
      </c>
      <c r="BP51" s="184" t="str">
        <f t="shared" si="113"/>
        <v/>
      </c>
      <c r="BQ51" s="182" t="str">
        <f t="shared" si="113"/>
        <v/>
      </c>
      <c r="BR51" s="182" t="str">
        <f t="shared" si="113"/>
        <v/>
      </c>
      <c r="BS51" s="182" t="str">
        <f t="shared" si="113"/>
        <v/>
      </c>
      <c r="BT51" s="182" t="str">
        <f t="shared" si="113"/>
        <v/>
      </c>
      <c r="BU51" s="184" t="str">
        <f t="shared" si="113"/>
        <v/>
      </c>
      <c r="BV51" s="184" t="str">
        <f t="shared" si="113"/>
        <v/>
      </c>
      <c r="BW51" s="184" t="str">
        <f t="shared" si="113"/>
        <v/>
      </c>
      <c r="BX51" s="184" t="str">
        <f t="shared" si="113"/>
        <v/>
      </c>
      <c r="BY51" s="184" t="str">
        <f t="shared" si="113"/>
        <v/>
      </c>
      <c r="BZ51" s="182" t="str">
        <f t="shared" si="113"/>
        <v/>
      </c>
      <c r="CA51" s="182" t="str">
        <f t="shared" si="113"/>
        <v/>
      </c>
      <c r="CB51" s="182" t="str">
        <f t="shared" si="113"/>
        <v/>
      </c>
      <c r="CC51" s="182" t="str">
        <f t="shared" si="113"/>
        <v/>
      </c>
      <c r="CD51" s="184" t="str">
        <f t="shared" si="113"/>
        <v/>
      </c>
      <c r="CE51" s="184" t="str">
        <f t="shared" si="113"/>
        <v/>
      </c>
      <c r="CF51" s="184" t="str">
        <f t="shared" si="113"/>
        <v/>
      </c>
      <c r="CG51" s="184" t="str">
        <f t="shared" si="113"/>
        <v/>
      </c>
      <c r="CH51" s="184" t="str">
        <f t="shared" si="113"/>
        <v/>
      </c>
      <c r="CI51" s="182" t="str">
        <f t="shared" si="113"/>
        <v/>
      </c>
      <c r="CJ51" s="182" t="str">
        <f t="shared" si="113"/>
        <v/>
      </c>
      <c r="CK51" s="182" t="str">
        <f t="shared" si="113"/>
        <v/>
      </c>
      <c r="CL51" s="182" t="str">
        <f t="shared" si="113"/>
        <v/>
      </c>
      <c r="CM51" s="184" t="str">
        <f t="shared" si="113"/>
        <v/>
      </c>
      <c r="CN51" s="184" t="str">
        <f t="shared" si="113"/>
        <v/>
      </c>
      <c r="CO51" s="184" t="str">
        <f t="shared" si="113"/>
        <v/>
      </c>
      <c r="CP51" s="184" t="str">
        <f t="shared" si="113"/>
        <v/>
      </c>
      <c r="CQ51" s="184" t="str">
        <f t="shared" si="113"/>
        <v/>
      </c>
      <c r="CR51" s="182" t="str">
        <f t="shared" si="113"/>
        <v/>
      </c>
      <c r="CS51" s="182" t="str">
        <f t="shared" si="113"/>
        <v/>
      </c>
      <c r="CT51" s="182" t="str">
        <f t="shared" si="113"/>
        <v/>
      </c>
      <c r="CU51" s="182" t="str">
        <f t="shared" si="113"/>
        <v/>
      </c>
      <c r="CV51" s="184" t="str">
        <f t="shared" si="113"/>
        <v/>
      </c>
      <c r="CW51" s="184" t="str">
        <f t="shared" ref="CW51:FH51" si="114">IF(LEN(TEXT(CW9,"###"))=1,CONCATENATE("00",TEXT(CW9,"###")),IF(LEN(TEXT(CW9,"###"))=2,CONCATENATE("0",TEXT(CW9,"###")),TEXT(CW9,"###")))</f>
        <v/>
      </c>
      <c r="CX51" s="184" t="str">
        <f t="shared" si="114"/>
        <v/>
      </c>
      <c r="CY51" s="184" t="str">
        <f t="shared" si="114"/>
        <v/>
      </c>
      <c r="CZ51" s="184" t="str">
        <f t="shared" si="114"/>
        <v/>
      </c>
      <c r="DA51" s="182" t="str">
        <f t="shared" si="114"/>
        <v/>
      </c>
      <c r="DB51" s="182" t="str">
        <f t="shared" si="114"/>
        <v/>
      </c>
      <c r="DC51" s="182" t="str">
        <f t="shared" si="114"/>
        <v/>
      </c>
      <c r="DD51" s="182" t="str">
        <f t="shared" si="114"/>
        <v/>
      </c>
      <c r="DE51" s="184" t="str">
        <f t="shared" si="114"/>
        <v/>
      </c>
      <c r="DF51" s="184" t="str">
        <f t="shared" si="114"/>
        <v/>
      </c>
      <c r="DG51" s="184" t="str">
        <f t="shared" si="114"/>
        <v/>
      </c>
      <c r="DH51" s="184" t="str">
        <f t="shared" si="114"/>
        <v/>
      </c>
      <c r="DI51" s="184" t="str">
        <f t="shared" si="114"/>
        <v/>
      </c>
      <c r="DJ51" s="182" t="str">
        <f t="shared" si="114"/>
        <v/>
      </c>
      <c r="DK51" s="182" t="str">
        <f t="shared" si="114"/>
        <v/>
      </c>
      <c r="DL51" s="182" t="str">
        <f t="shared" si="114"/>
        <v/>
      </c>
      <c r="DM51" s="182" t="str">
        <f t="shared" si="114"/>
        <v/>
      </c>
      <c r="DN51" s="184" t="str">
        <f t="shared" si="114"/>
        <v/>
      </c>
      <c r="DO51" s="184" t="str">
        <f t="shared" si="114"/>
        <v/>
      </c>
      <c r="DP51" s="184" t="str">
        <f t="shared" si="114"/>
        <v/>
      </c>
      <c r="DQ51" s="184" t="str">
        <f t="shared" si="114"/>
        <v/>
      </c>
      <c r="DR51" s="184" t="str">
        <f t="shared" si="114"/>
        <v/>
      </c>
      <c r="DS51" s="182" t="str">
        <f t="shared" si="114"/>
        <v/>
      </c>
      <c r="DT51" s="182" t="str">
        <f t="shared" si="114"/>
        <v/>
      </c>
      <c r="DU51" s="182" t="str">
        <f t="shared" si="114"/>
        <v/>
      </c>
      <c r="DV51" s="182" t="str">
        <f t="shared" si="114"/>
        <v/>
      </c>
      <c r="DW51" s="184" t="str">
        <f t="shared" si="114"/>
        <v/>
      </c>
      <c r="DX51" s="184" t="str">
        <f t="shared" si="114"/>
        <v/>
      </c>
      <c r="DY51" s="184" t="str">
        <f t="shared" si="114"/>
        <v/>
      </c>
      <c r="DZ51" s="184" t="str">
        <f t="shared" si="114"/>
        <v/>
      </c>
      <c r="EA51" s="184" t="str">
        <f t="shared" si="114"/>
        <v/>
      </c>
      <c r="EB51" s="182" t="str">
        <f t="shared" si="114"/>
        <v/>
      </c>
      <c r="EC51" s="182" t="str">
        <f t="shared" si="114"/>
        <v/>
      </c>
      <c r="ED51" s="182" t="str">
        <f t="shared" si="114"/>
        <v/>
      </c>
      <c r="EE51" s="182" t="str">
        <f t="shared" si="114"/>
        <v/>
      </c>
      <c r="EF51" s="184" t="str">
        <f t="shared" si="114"/>
        <v/>
      </c>
      <c r="EG51" s="184" t="str">
        <f t="shared" si="114"/>
        <v/>
      </c>
      <c r="EH51" s="184" t="str">
        <f t="shared" si="114"/>
        <v/>
      </c>
      <c r="EI51" s="184" t="str">
        <f t="shared" si="114"/>
        <v/>
      </c>
      <c r="EJ51" s="184" t="str">
        <f t="shared" si="114"/>
        <v/>
      </c>
      <c r="EK51" s="182" t="str">
        <f t="shared" si="114"/>
        <v/>
      </c>
      <c r="EL51" s="182" t="str">
        <f t="shared" si="114"/>
        <v/>
      </c>
      <c r="EM51" s="182" t="str">
        <f t="shared" si="114"/>
        <v/>
      </c>
      <c r="EN51" s="182" t="str">
        <f t="shared" si="114"/>
        <v/>
      </c>
      <c r="EO51" s="184" t="str">
        <f t="shared" si="114"/>
        <v/>
      </c>
      <c r="EP51" s="184" t="str">
        <f t="shared" si="114"/>
        <v/>
      </c>
      <c r="EQ51" s="184" t="str">
        <f t="shared" si="114"/>
        <v/>
      </c>
      <c r="ER51" s="184" t="str">
        <f t="shared" si="114"/>
        <v/>
      </c>
      <c r="ES51" s="184" t="str">
        <f t="shared" si="114"/>
        <v/>
      </c>
      <c r="ET51" s="182" t="str">
        <f t="shared" si="114"/>
        <v/>
      </c>
      <c r="EU51" s="182" t="str">
        <f t="shared" si="114"/>
        <v/>
      </c>
      <c r="EV51" s="182" t="str">
        <f t="shared" si="114"/>
        <v/>
      </c>
      <c r="EW51" s="182" t="str">
        <f t="shared" si="114"/>
        <v/>
      </c>
      <c r="EX51" s="184" t="str">
        <f t="shared" si="114"/>
        <v/>
      </c>
      <c r="EY51" s="184" t="str">
        <f t="shared" si="114"/>
        <v/>
      </c>
      <c r="EZ51" s="184" t="str">
        <f t="shared" si="114"/>
        <v/>
      </c>
      <c r="FA51" s="184" t="str">
        <f t="shared" si="114"/>
        <v/>
      </c>
      <c r="FB51" s="184" t="str">
        <f t="shared" si="114"/>
        <v/>
      </c>
      <c r="FC51" s="182" t="str">
        <f t="shared" si="114"/>
        <v/>
      </c>
      <c r="FD51" s="182" t="str">
        <f t="shared" si="114"/>
        <v/>
      </c>
      <c r="FE51" s="182" t="str">
        <f t="shared" si="114"/>
        <v/>
      </c>
      <c r="FF51" s="182" t="str">
        <f t="shared" si="114"/>
        <v/>
      </c>
      <c r="FG51" s="184" t="str">
        <f t="shared" si="114"/>
        <v/>
      </c>
      <c r="FH51" s="184" t="str">
        <f t="shared" si="114"/>
        <v/>
      </c>
      <c r="FI51" s="184" t="str">
        <f t="shared" ref="FI51:HT51" si="115">IF(LEN(TEXT(FI9,"###"))=1,CONCATENATE("00",TEXT(FI9,"###")),IF(LEN(TEXT(FI9,"###"))=2,CONCATENATE("0",TEXT(FI9,"###")),TEXT(FI9,"###")))</f>
        <v/>
      </c>
      <c r="FJ51" s="184" t="str">
        <f t="shared" si="115"/>
        <v/>
      </c>
      <c r="FK51" s="184" t="str">
        <f t="shared" si="115"/>
        <v/>
      </c>
      <c r="FL51" s="182" t="str">
        <f t="shared" si="115"/>
        <v/>
      </c>
      <c r="FM51" s="182" t="str">
        <f t="shared" si="115"/>
        <v/>
      </c>
      <c r="FN51" s="182" t="str">
        <f t="shared" si="115"/>
        <v/>
      </c>
      <c r="FO51" s="182" t="str">
        <f t="shared" si="115"/>
        <v/>
      </c>
      <c r="FP51" s="184" t="str">
        <f t="shared" si="115"/>
        <v/>
      </c>
      <c r="FQ51" s="184" t="str">
        <f t="shared" si="115"/>
        <v/>
      </c>
      <c r="FR51" s="184" t="str">
        <f t="shared" si="115"/>
        <v/>
      </c>
      <c r="FS51" s="184" t="str">
        <f t="shared" si="115"/>
        <v/>
      </c>
      <c r="FT51" s="184" t="str">
        <f t="shared" si="115"/>
        <v/>
      </c>
      <c r="FU51" s="182" t="str">
        <f t="shared" si="115"/>
        <v/>
      </c>
      <c r="FV51" s="182" t="str">
        <f t="shared" si="115"/>
        <v/>
      </c>
      <c r="FW51" s="182" t="str">
        <f t="shared" si="115"/>
        <v/>
      </c>
      <c r="FX51" s="182" t="str">
        <f t="shared" si="115"/>
        <v/>
      </c>
      <c r="FY51" s="184" t="str">
        <f t="shared" si="115"/>
        <v/>
      </c>
      <c r="FZ51" s="184" t="str">
        <f t="shared" si="115"/>
        <v/>
      </c>
      <c r="GA51" s="184" t="str">
        <f t="shared" si="115"/>
        <v/>
      </c>
      <c r="GB51" s="184" t="str">
        <f t="shared" si="115"/>
        <v/>
      </c>
      <c r="GC51" s="184" t="str">
        <f t="shared" si="115"/>
        <v/>
      </c>
      <c r="GD51" s="182" t="str">
        <f t="shared" si="115"/>
        <v/>
      </c>
      <c r="GE51" s="182" t="str">
        <f t="shared" si="115"/>
        <v/>
      </c>
      <c r="GF51" s="182" t="str">
        <f t="shared" si="115"/>
        <v/>
      </c>
      <c r="GG51" s="182" t="str">
        <f t="shared" si="115"/>
        <v/>
      </c>
      <c r="GH51" s="184" t="str">
        <f t="shared" si="115"/>
        <v/>
      </c>
      <c r="GI51" s="184" t="str">
        <f t="shared" si="115"/>
        <v/>
      </c>
      <c r="GJ51" s="184" t="str">
        <f t="shared" si="115"/>
        <v/>
      </c>
      <c r="GK51" s="184" t="str">
        <f t="shared" si="115"/>
        <v/>
      </c>
      <c r="GL51" s="184" t="str">
        <f t="shared" si="115"/>
        <v/>
      </c>
      <c r="GM51" s="182" t="str">
        <f t="shared" si="115"/>
        <v/>
      </c>
      <c r="GN51" s="182" t="str">
        <f t="shared" si="115"/>
        <v/>
      </c>
      <c r="GO51" s="182" t="str">
        <f t="shared" si="115"/>
        <v/>
      </c>
      <c r="GP51" s="182" t="str">
        <f t="shared" si="115"/>
        <v/>
      </c>
      <c r="GQ51" s="184" t="str">
        <f t="shared" si="115"/>
        <v/>
      </c>
      <c r="GR51" s="184" t="str">
        <f t="shared" si="115"/>
        <v/>
      </c>
      <c r="GS51" s="184" t="str">
        <f t="shared" si="115"/>
        <v/>
      </c>
      <c r="GT51" s="184" t="str">
        <f t="shared" si="115"/>
        <v/>
      </c>
      <c r="GU51" s="184" t="str">
        <f t="shared" si="115"/>
        <v/>
      </c>
      <c r="GV51" s="182" t="str">
        <f t="shared" si="115"/>
        <v/>
      </c>
      <c r="GW51" s="182" t="str">
        <f t="shared" si="115"/>
        <v/>
      </c>
      <c r="GX51" s="182" t="str">
        <f t="shared" si="115"/>
        <v/>
      </c>
      <c r="GY51" s="182" t="str">
        <f t="shared" si="115"/>
        <v/>
      </c>
      <c r="GZ51" s="184" t="str">
        <f t="shared" si="115"/>
        <v/>
      </c>
      <c r="HA51" s="184" t="str">
        <f t="shared" si="115"/>
        <v/>
      </c>
      <c r="HB51" s="184" t="str">
        <f t="shared" si="115"/>
        <v/>
      </c>
      <c r="HC51" s="184" t="str">
        <f t="shared" si="115"/>
        <v/>
      </c>
      <c r="HD51" s="184" t="str">
        <f t="shared" si="115"/>
        <v/>
      </c>
      <c r="HE51" s="182" t="str">
        <f t="shared" si="115"/>
        <v/>
      </c>
      <c r="HF51" s="182" t="str">
        <f t="shared" si="115"/>
        <v/>
      </c>
      <c r="HG51" s="182" t="str">
        <f t="shared" si="115"/>
        <v/>
      </c>
      <c r="HH51" s="182" t="str">
        <f t="shared" si="115"/>
        <v/>
      </c>
      <c r="HI51" s="184" t="str">
        <f t="shared" si="115"/>
        <v/>
      </c>
      <c r="HJ51" s="184" t="str">
        <f t="shared" si="115"/>
        <v/>
      </c>
      <c r="HK51" s="184" t="str">
        <f t="shared" si="115"/>
        <v/>
      </c>
      <c r="HL51" s="184" t="str">
        <f t="shared" si="115"/>
        <v/>
      </c>
      <c r="HM51" s="184" t="str">
        <f t="shared" si="115"/>
        <v/>
      </c>
      <c r="HN51" s="182" t="str">
        <f t="shared" si="115"/>
        <v/>
      </c>
      <c r="HO51" s="182" t="str">
        <f t="shared" si="115"/>
        <v/>
      </c>
      <c r="HP51" s="182" t="str">
        <f t="shared" si="115"/>
        <v/>
      </c>
      <c r="HQ51" s="182" t="str">
        <f t="shared" si="115"/>
        <v/>
      </c>
      <c r="HR51" s="184" t="str">
        <f t="shared" si="115"/>
        <v/>
      </c>
      <c r="HS51" s="184" t="str">
        <f t="shared" si="115"/>
        <v/>
      </c>
      <c r="HT51" s="184" t="str">
        <f t="shared" si="115"/>
        <v/>
      </c>
      <c r="HU51" s="184" t="str">
        <f t="shared" si="108"/>
        <v/>
      </c>
      <c r="HV51" s="184" t="str">
        <f t="shared" si="108"/>
        <v/>
      </c>
    </row>
    <row r="52" spans="10:230" x14ac:dyDescent="0.25">
      <c r="J52" s="190">
        <f t="shared" si="109"/>
        <v>9</v>
      </c>
      <c r="K52" s="190" t="str">
        <f t="shared" si="110"/>
        <v>-</v>
      </c>
      <c r="L52" s="190">
        <f t="shared" si="102"/>
        <v>10</v>
      </c>
      <c r="M52" s="196">
        <f t="shared" si="111"/>
        <v>0</v>
      </c>
      <c r="N52" s="196">
        <f t="shared" si="111"/>
        <v>0</v>
      </c>
      <c r="O52" s="196">
        <f t="shared" si="111"/>
        <v>0</v>
      </c>
      <c r="P52" s="196">
        <f t="shared" si="111"/>
        <v>0</v>
      </c>
      <c r="Q52" s="196">
        <f t="shared" si="111"/>
        <v>0</v>
      </c>
      <c r="W52" s="178">
        <f t="shared" ref="W52:W67" si="116">W51+1</f>
        <v>3</v>
      </c>
      <c r="X52" s="182" t="str">
        <f t="shared" si="103"/>
        <v/>
      </c>
      <c r="Y52" s="182" t="str">
        <f t="shared" si="103"/>
        <v/>
      </c>
      <c r="Z52" s="182" t="str">
        <f t="shared" si="103"/>
        <v/>
      </c>
      <c r="AA52" s="182" t="str">
        <f t="shared" si="103"/>
        <v/>
      </c>
      <c r="AB52" s="184" t="str">
        <f t="shared" ref="AB52:AJ52" si="117">IF(LEN(TEXT(AB10,"###"))=1,CONCATENATE("00",TEXT(AB10,"###")),IF(LEN(TEXT(AB10,"###"))=2,CONCATENATE("0",TEXT(AB10,"###")),TEXT(AB10,"###")))</f>
        <v/>
      </c>
      <c r="AC52" s="184" t="str">
        <f t="shared" si="117"/>
        <v/>
      </c>
      <c r="AD52" s="184" t="str">
        <f t="shared" si="117"/>
        <v/>
      </c>
      <c r="AE52" s="184" t="str">
        <f t="shared" si="117"/>
        <v/>
      </c>
      <c r="AF52" s="184" t="str">
        <f t="shared" si="117"/>
        <v/>
      </c>
      <c r="AG52" s="182" t="str">
        <f t="shared" si="117"/>
        <v/>
      </c>
      <c r="AH52" s="182" t="str">
        <f t="shared" si="117"/>
        <v/>
      </c>
      <c r="AI52" s="182" t="str">
        <f t="shared" si="117"/>
        <v/>
      </c>
      <c r="AJ52" s="182" t="str">
        <f t="shared" si="117"/>
        <v/>
      </c>
      <c r="AK52" s="184" t="str">
        <f t="shared" ref="AK52:CV52" si="118">IF(LEN(TEXT(AK10,"###"))=1,CONCATENATE("00",TEXT(AK10,"###")),IF(LEN(TEXT(AK10,"###"))=2,CONCATENATE("0",TEXT(AK10,"###")),TEXT(AK10,"###")))</f>
        <v/>
      </c>
      <c r="AL52" s="184" t="str">
        <f t="shared" si="118"/>
        <v/>
      </c>
      <c r="AM52" s="184" t="str">
        <f t="shared" si="118"/>
        <v/>
      </c>
      <c r="AN52" s="184" t="str">
        <f t="shared" si="118"/>
        <v/>
      </c>
      <c r="AO52" s="184" t="str">
        <f t="shared" si="118"/>
        <v/>
      </c>
      <c r="AP52" s="182" t="str">
        <f t="shared" si="118"/>
        <v/>
      </c>
      <c r="AQ52" s="182" t="str">
        <f t="shared" si="118"/>
        <v/>
      </c>
      <c r="AR52" s="182" t="str">
        <f t="shared" si="118"/>
        <v/>
      </c>
      <c r="AS52" s="182" t="str">
        <f t="shared" si="118"/>
        <v/>
      </c>
      <c r="AT52" s="184" t="str">
        <f t="shared" si="118"/>
        <v/>
      </c>
      <c r="AU52" s="184" t="str">
        <f t="shared" si="118"/>
        <v/>
      </c>
      <c r="AV52" s="184" t="str">
        <f t="shared" si="118"/>
        <v/>
      </c>
      <c r="AW52" s="184" t="str">
        <f t="shared" si="118"/>
        <v/>
      </c>
      <c r="AX52" s="184" t="str">
        <f t="shared" si="118"/>
        <v/>
      </c>
      <c r="AY52" s="182" t="str">
        <f t="shared" si="118"/>
        <v/>
      </c>
      <c r="AZ52" s="182" t="str">
        <f t="shared" si="118"/>
        <v/>
      </c>
      <c r="BA52" s="182" t="str">
        <f t="shared" si="118"/>
        <v/>
      </c>
      <c r="BB52" s="182" t="str">
        <f t="shared" si="118"/>
        <v/>
      </c>
      <c r="BC52" s="184" t="str">
        <f t="shared" si="118"/>
        <v/>
      </c>
      <c r="BD52" s="184" t="str">
        <f t="shared" si="118"/>
        <v/>
      </c>
      <c r="BE52" s="184" t="str">
        <f t="shared" si="118"/>
        <v/>
      </c>
      <c r="BF52" s="184" t="str">
        <f t="shared" si="118"/>
        <v/>
      </c>
      <c r="BG52" s="184" t="str">
        <f t="shared" si="118"/>
        <v/>
      </c>
      <c r="BH52" s="182" t="str">
        <f t="shared" si="118"/>
        <v/>
      </c>
      <c r="BI52" s="182" t="str">
        <f t="shared" si="118"/>
        <v/>
      </c>
      <c r="BJ52" s="182" t="str">
        <f t="shared" si="118"/>
        <v/>
      </c>
      <c r="BK52" s="182" t="str">
        <f t="shared" si="118"/>
        <v/>
      </c>
      <c r="BL52" s="184" t="str">
        <f t="shared" si="118"/>
        <v/>
      </c>
      <c r="BM52" s="184" t="str">
        <f t="shared" si="118"/>
        <v/>
      </c>
      <c r="BN52" s="184" t="str">
        <f t="shared" si="118"/>
        <v/>
      </c>
      <c r="BO52" s="184" t="str">
        <f t="shared" si="118"/>
        <v/>
      </c>
      <c r="BP52" s="184" t="str">
        <f t="shared" si="118"/>
        <v/>
      </c>
      <c r="BQ52" s="182" t="str">
        <f t="shared" si="118"/>
        <v/>
      </c>
      <c r="BR52" s="182" t="str">
        <f t="shared" si="118"/>
        <v/>
      </c>
      <c r="BS52" s="182" t="str">
        <f t="shared" si="118"/>
        <v/>
      </c>
      <c r="BT52" s="182" t="str">
        <f t="shared" si="118"/>
        <v/>
      </c>
      <c r="BU52" s="184" t="str">
        <f t="shared" si="118"/>
        <v/>
      </c>
      <c r="BV52" s="184" t="str">
        <f t="shared" si="118"/>
        <v/>
      </c>
      <c r="BW52" s="184" t="str">
        <f t="shared" si="118"/>
        <v/>
      </c>
      <c r="BX52" s="184" t="str">
        <f t="shared" si="118"/>
        <v/>
      </c>
      <c r="BY52" s="184" t="str">
        <f t="shared" si="118"/>
        <v/>
      </c>
      <c r="BZ52" s="182" t="str">
        <f t="shared" si="118"/>
        <v/>
      </c>
      <c r="CA52" s="182" t="str">
        <f t="shared" si="118"/>
        <v/>
      </c>
      <c r="CB52" s="182" t="str">
        <f t="shared" si="118"/>
        <v/>
      </c>
      <c r="CC52" s="182" t="str">
        <f t="shared" si="118"/>
        <v/>
      </c>
      <c r="CD52" s="184" t="str">
        <f t="shared" si="118"/>
        <v/>
      </c>
      <c r="CE52" s="184" t="str">
        <f t="shared" si="118"/>
        <v/>
      </c>
      <c r="CF52" s="184" t="str">
        <f t="shared" si="118"/>
        <v/>
      </c>
      <c r="CG52" s="184" t="str">
        <f t="shared" si="118"/>
        <v/>
      </c>
      <c r="CH52" s="184" t="str">
        <f t="shared" si="118"/>
        <v/>
      </c>
      <c r="CI52" s="182" t="str">
        <f t="shared" si="118"/>
        <v/>
      </c>
      <c r="CJ52" s="182" t="str">
        <f t="shared" si="118"/>
        <v/>
      </c>
      <c r="CK52" s="182" t="str">
        <f t="shared" si="118"/>
        <v/>
      </c>
      <c r="CL52" s="182" t="str">
        <f t="shared" si="118"/>
        <v/>
      </c>
      <c r="CM52" s="184" t="str">
        <f t="shared" si="118"/>
        <v/>
      </c>
      <c r="CN52" s="184" t="str">
        <f t="shared" si="118"/>
        <v/>
      </c>
      <c r="CO52" s="184" t="str">
        <f t="shared" si="118"/>
        <v/>
      </c>
      <c r="CP52" s="184" t="str">
        <f t="shared" si="118"/>
        <v/>
      </c>
      <c r="CQ52" s="184" t="str">
        <f t="shared" si="118"/>
        <v/>
      </c>
      <c r="CR52" s="182" t="str">
        <f t="shared" si="118"/>
        <v/>
      </c>
      <c r="CS52" s="182" t="str">
        <f t="shared" si="118"/>
        <v/>
      </c>
      <c r="CT52" s="182" t="str">
        <f t="shared" si="118"/>
        <v/>
      </c>
      <c r="CU52" s="182" t="str">
        <f t="shared" si="118"/>
        <v/>
      </c>
      <c r="CV52" s="184" t="str">
        <f t="shared" si="118"/>
        <v/>
      </c>
      <c r="CW52" s="184" t="str">
        <f t="shared" ref="CW52:FH52" si="119">IF(LEN(TEXT(CW10,"###"))=1,CONCATENATE("00",TEXT(CW10,"###")),IF(LEN(TEXT(CW10,"###"))=2,CONCATENATE("0",TEXT(CW10,"###")),TEXT(CW10,"###")))</f>
        <v/>
      </c>
      <c r="CX52" s="184" t="str">
        <f t="shared" si="119"/>
        <v/>
      </c>
      <c r="CY52" s="184" t="str">
        <f t="shared" si="119"/>
        <v/>
      </c>
      <c r="CZ52" s="184" t="str">
        <f t="shared" si="119"/>
        <v/>
      </c>
      <c r="DA52" s="182" t="str">
        <f t="shared" si="119"/>
        <v/>
      </c>
      <c r="DB52" s="182" t="str">
        <f t="shared" si="119"/>
        <v/>
      </c>
      <c r="DC52" s="182" t="str">
        <f t="shared" si="119"/>
        <v/>
      </c>
      <c r="DD52" s="182" t="str">
        <f t="shared" si="119"/>
        <v/>
      </c>
      <c r="DE52" s="184" t="str">
        <f t="shared" si="119"/>
        <v/>
      </c>
      <c r="DF52" s="184" t="str">
        <f t="shared" si="119"/>
        <v/>
      </c>
      <c r="DG52" s="184" t="str">
        <f t="shared" si="119"/>
        <v/>
      </c>
      <c r="DH52" s="184" t="str">
        <f t="shared" si="119"/>
        <v/>
      </c>
      <c r="DI52" s="184" t="str">
        <f t="shared" si="119"/>
        <v/>
      </c>
      <c r="DJ52" s="182" t="str">
        <f t="shared" si="119"/>
        <v/>
      </c>
      <c r="DK52" s="182" t="str">
        <f t="shared" si="119"/>
        <v/>
      </c>
      <c r="DL52" s="182" t="str">
        <f t="shared" si="119"/>
        <v/>
      </c>
      <c r="DM52" s="182" t="str">
        <f t="shared" si="119"/>
        <v/>
      </c>
      <c r="DN52" s="184" t="str">
        <f t="shared" si="119"/>
        <v/>
      </c>
      <c r="DO52" s="184" t="str">
        <f t="shared" si="119"/>
        <v/>
      </c>
      <c r="DP52" s="184" t="str">
        <f t="shared" si="119"/>
        <v/>
      </c>
      <c r="DQ52" s="184" t="str">
        <f t="shared" si="119"/>
        <v/>
      </c>
      <c r="DR52" s="184" t="str">
        <f t="shared" si="119"/>
        <v/>
      </c>
      <c r="DS52" s="182" t="str">
        <f t="shared" si="119"/>
        <v/>
      </c>
      <c r="DT52" s="182" t="str">
        <f t="shared" si="119"/>
        <v/>
      </c>
      <c r="DU52" s="182" t="str">
        <f t="shared" si="119"/>
        <v/>
      </c>
      <c r="DV52" s="182" t="str">
        <f t="shared" si="119"/>
        <v/>
      </c>
      <c r="DW52" s="184" t="str">
        <f t="shared" si="119"/>
        <v/>
      </c>
      <c r="DX52" s="184" t="str">
        <f t="shared" si="119"/>
        <v/>
      </c>
      <c r="DY52" s="184" t="str">
        <f t="shared" si="119"/>
        <v/>
      </c>
      <c r="DZ52" s="184" t="str">
        <f t="shared" si="119"/>
        <v/>
      </c>
      <c r="EA52" s="184" t="str">
        <f t="shared" si="119"/>
        <v/>
      </c>
      <c r="EB52" s="182" t="str">
        <f t="shared" si="119"/>
        <v/>
      </c>
      <c r="EC52" s="182" t="str">
        <f t="shared" si="119"/>
        <v/>
      </c>
      <c r="ED52" s="182" t="str">
        <f t="shared" si="119"/>
        <v/>
      </c>
      <c r="EE52" s="182" t="str">
        <f t="shared" si="119"/>
        <v/>
      </c>
      <c r="EF52" s="184" t="str">
        <f t="shared" si="119"/>
        <v/>
      </c>
      <c r="EG52" s="184" t="str">
        <f t="shared" si="119"/>
        <v/>
      </c>
      <c r="EH52" s="184" t="str">
        <f t="shared" si="119"/>
        <v/>
      </c>
      <c r="EI52" s="184" t="str">
        <f t="shared" si="119"/>
        <v/>
      </c>
      <c r="EJ52" s="184" t="str">
        <f t="shared" si="119"/>
        <v/>
      </c>
      <c r="EK52" s="182" t="str">
        <f t="shared" si="119"/>
        <v/>
      </c>
      <c r="EL52" s="182" t="str">
        <f t="shared" si="119"/>
        <v/>
      </c>
      <c r="EM52" s="182" t="str">
        <f t="shared" si="119"/>
        <v/>
      </c>
      <c r="EN52" s="182" t="str">
        <f t="shared" si="119"/>
        <v/>
      </c>
      <c r="EO52" s="184" t="str">
        <f t="shared" si="119"/>
        <v/>
      </c>
      <c r="EP52" s="184" t="str">
        <f t="shared" si="119"/>
        <v/>
      </c>
      <c r="EQ52" s="184" t="str">
        <f t="shared" si="119"/>
        <v/>
      </c>
      <c r="ER52" s="184" t="str">
        <f t="shared" si="119"/>
        <v/>
      </c>
      <c r="ES52" s="184" t="str">
        <f t="shared" si="119"/>
        <v/>
      </c>
      <c r="ET52" s="182" t="str">
        <f t="shared" si="119"/>
        <v/>
      </c>
      <c r="EU52" s="182" t="str">
        <f t="shared" si="119"/>
        <v/>
      </c>
      <c r="EV52" s="182" t="str">
        <f t="shared" si="119"/>
        <v/>
      </c>
      <c r="EW52" s="182" t="str">
        <f t="shared" si="119"/>
        <v/>
      </c>
      <c r="EX52" s="184" t="str">
        <f t="shared" si="119"/>
        <v/>
      </c>
      <c r="EY52" s="184" t="str">
        <f t="shared" si="119"/>
        <v/>
      </c>
      <c r="EZ52" s="184" t="str">
        <f t="shared" si="119"/>
        <v/>
      </c>
      <c r="FA52" s="184" t="str">
        <f t="shared" si="119"/>
        <v/>
      </c>
      <c r="FB52" s="184" t="str">
        <f t="shared" si="119"/>
        <v/>
      </c>
      <c r="FC52" s="182" t="str">
        <f t="shared" si="119"/>
        <v/>
      </c>
      <c r="FD52" s="182" t="str">
        <f t="shared" si="119"/>
        <v/>
      </c>
      <c r="FE52" s="182" t="str">
        <f t="shared" si="119"/>
        <v/>
      </c>
      <c r="FF52" s="182" t="str">
        <f t="shared" si="119"/>
        <v/>
      </c>
      <c r="FG52" s="184" t="str">
        <f t="shared" si="119"/>
        <v/>
      </c>
      <c r="FH52" s="184" t="str">
        <f t="shared" si="119"/>
        <v/>
      </c>
      <c r="FI52" s="184" t="str">
        <f t="shared" ref="FI52:HT52" si="120">IF(LEN(TEXT(FI10,"###"))=1,CONCATENATE("00",TEXT(FI10,"###")),IF(LEN(TEXT(FI10,"###"))=2,CONCATENATE("0",TEXT(FI10,"###")),TEXT(FI10,"###")))</f>
        <v/>
      </c>
      <c r="FJ52" s="184" t="str">
        <f t="shared" si="120"/>
        <v/>
      </c>
      <c r="FK52" s="184" t="str">
        <f t="shared" si="120"/>
        <v/>
      </c>
      <c r="FL52" s="182" t="str">
        <f t="shared" si="120"/>
        <v/>
      </c>
      <c r="FM52" s="182" t="str">
        <f t="shared" si="120"/>
        <v/>
      </c>
      <c r="FN52" s="182" t="str">
        <f t="shared" si="120"/>
        <v/>
      </c>
      <c r="FO52" s="182" t="str">
        <f t="shared" si="120"/>
        <v/>
      </c>
      <c r="FP52" s="184" t="str">
        <f t="shared" si="120"/>
        <v/>
      </c>
      <c r="FQ52" s="184" t="str">
        <f t="shared" si="120"/>
        <v/>
      </c>
      <c r="FR52" s="184" t="str">
        <f t="shared" si="120"/>
        <v/>
      </c>
      <c r="FS52" s="184" t="str">
        <f t="shared" si="120"/>
        <v/>
      </c>
      <c r="FT52" s="184" t="str">
        <f t="shared" si="120"/>
        <v/>
      </c>
      <c r="FU52" s="182" t="str">
        <f t="shared" si="120"/>
        <v/>
      </c>
      <c r="FV52" s="182" t="str">
        <f t="shared" si="120"/>
        <v/>
      </c>
      <c r="FW52" s="182" t="str">
        <f t="shared" si="120"/>
        <v/>
      </c>
      <c r="FX52" s="182" t="str">
        <f t="shared" si="120"/>
        <v/>
      </c>
      <c r="FY52" s="184" t="str">
        <f t="shared" si="120"/>
        <v/>
      </c>
      <c r="FZ52" s="184" t="str">
        <f t="shared" si="120"/>
        <v/>
      </c>
      <c r="GA52" s="184" t="str">
        <f t="shared" si="120"/>
        <v/>
      </c>
      <c r="GB52" s="184" t="str">
        <f t="shared" si="120"/>
        <v/>
      </c>
      <c r="GC52" s="184" t="str">
        <f t="shared" si="120"/>
        <v/>
      </c>
      <c r="GD52" s="182" t="str">
        <f t="shared" si="120"/>
        <v/>
      </c>
      <c r="GE52" s="182" t="str">
        <f t="shared" si="120"/>
        <v/>
      </c>
      <c r="GF52" s="182" t="str">
        <f t="shared" si="120"/>
        <v/>
      </c>
      <c r="GG52" s="182" t="str">
        <f t="shared" si="120"/>
        <v/>
      </c>
      <c r="GH52" s="184" t="str">
        <f t="shared" si="120"/>
        <v/>
      </c>
      <c r="GI52" s="184" t="str">
        <f t="shared" si="120"/>
        <v/>
      </c>
      <c r="GJ52" s="184" t="str">
        <f t="shared" si="120"/>
        <v/>
      </c>
      <c r="GK52" s="184" t="str">
        <f t="shared" si="120"/>
        <v/>
      </c>
      <c r="GL52" s="184" t="str">
        <f t="shared" si="120"/>
        <v/>
      </c>
      <c r="GM52" s="182" t="str">
        <f t="shared" si="120"/>
        <v/>
      </c>
      <c r="GN52" s="182" t="str">
        <f t="shared" si="120"/>
        <v/>
      </c>
      <c r="GO52" s="182" t="str">
        <f t="shared" si="120"/>
        <v/>
      </c>
      <c r="GP52" s="182" t="str">
        <f t="shared" si="120"/>
        <v/>
      </c>
      <c r="GQ52" s="184" t="str">
        <f t="shared" si="120"/>
        <v/>
      </c>
      <c r="GR52" s="184" t="str">
        <f t="shared" si="120"/>
        <v/>
      </c>
      <c r="GS52" s="184" t="str">
        <f t="shared" si="120"/>
        <v/>
      </c>
      <c r="GT52" s="184" t="str">
        <f t="shared" si="120"/>
        <v/>
      </c>
      <c r="GU52" s="184" t="str">
        <f t="shared" si="120"/>
        <v/>
      </c>
      <c r="GV52" s="182" t="str">
        <f t="shared" si="120"/>
        <v/>
      </c>
      <c r="GW52" s="182" t="str">
        <f t="shared" si="120"/>
        <v/>
      </c>
      <c r="GX52" s="182" t="str">
        <f t="shared" si="120"/>
        <v/>
      </c>
      <c r="GY52" s="182" t="str">
        <f t="shared" si="120"/>
        <v/>
      </c>
      <c r="GZ52" s="184" t="str">
        <f t="shared" si="120"/>
        <v/>
      </c>
      <c r="HA52" s="184" t="str">
        <f t="shared" si="120"/>
        <v/>
      </c>
      <c r="HB52" s="184" t="str">
        <f t="shared" si="120"/>
        <v/>
      </c>
      <c r="HC52" s="184" t="str">
        <f t="shared" si="120"/>
        <v/>
      </c>
      <c r="HD52" s="184" t="str">
        <f t="shared" si="120"/>
        <v/>
      </c>
      <c r="HE52" s="182" t="str">
        <f t="shared" si="120"/>
        <v/>
      </c>
      <c r="HF52" s="182" t="str">
        <f t="shared" si="120"/>
        <v/>
      </c>
      <c r="HG52" s="182" t="str">
        <f t="shared" si="120"/>
        <v/>
      </c>
      <c r="HH52" s="182" t="str">
        <f t="shared" si="120"/>
        <v/>
      </c>
      <c r="HI52" s="184" t="str">
        <f t="shared" si="120"/>
        <v/>
      </c>
      <c r="HJ52" s="184" t="str">
        <f t="shared" si="120"/>
        <v/>
      </c>
      <c r="HK52" s="184" t="str">
        <f t="shared" si="120"/>
        <v/>
      </c>
      <c r="HL52" s="184" t="str">
        <f t="shared" si="120"/>
        <v/>
      </c>
      <c r="HM52" s="184" t="str">
        <f t="shared" si="120"/>
        <v/>
      </c>
      <c r="HN52" s="182" t="str">
        <f t="shared" si="120"/>
        <v/>
      </c>
      <c r="HO52" s="182" t="str">
        <f t="shared" si="120"/>
        <v/>
      </c>
      <c r="HP52" s="182" t="str">
        <f t="shared" si="120"/>
        <v/>
      </c>
      <c r="HQ52" s="182" t="str">
        <f t="shared" si="120"/>
        <v/>
      </c>
      <c r="HR52" s="184" t="str">
        <f t="shared" si="120"/>
        <v/>
      </c>
      <c r="HS52" s="184" t="str">
        <f t="shared" si="120"/>
        <v/>
      </c>
      <c r="HT52" s="184" t="str">
        <f t="shared" si="120"/>
        <v/>
      </c>
      <c r="HU52" s="184" t="str">
        <f t="shared" si="108"/>
        <v/>
      </c>
      <c r="HV52" s="184" t="str">
        <f t="shared" si="108"/>
        <v/>
      </c>
    </row>
    <row r="53" spans="10:230" x14ac:dyDescent="0.25">
      <c r="J53" s="190">
        <f t="shared" si="109"/>
        <v>10</v>
      </c>
      <c r="K53" s="190" t="str">
        <f t="shared" si="110"/>
        <v>-</v>
      </c>
      <c r="L53" s="190">
        <f t="shared" si="102"/>
        <v>11</v>
      </c>
      <c r="M53" s="196">
        <f t="shared" si="111"/>
        <v>0</v>
      </c>
      <c r="N53" s="196">
        <f t="shared" si="111"/>
        <v>0</v>
      </c>
      <c r="O53" s="196">
        <f t="shared" si="111"/>
        <v>0</v>
      </c>
      <c r="P53" s="196">
        <f t="shared" si="111"/>
        <v>0</v>
      </c>
      <c r="Q53" s="196">
        <f t="shared" si="111"/>
        <v>0</v>
      </c>
      <c r="W53" s="178">
        <f t="shared" si="116"/>
        <v>4</v>
      </c>
      <c r="X53" s="182" t="str">
        <f t="shared" ref="X53:X67" si="121">IF(LEN(TEXT(X11,"###"))=1,CONCATENATE("00",TEXT(X11,"###")),IF(LEN(TEXT(X11,"###"))=2,CONCATENATE("0",TEXT(X11,"###")),TEXT(X11,"###")))</f>
        <v/>
      </c>
      <c r="Y53" s="182" t="str">
        <f t="shared" ref="Y53:AF53" si="122">IF(LEN(TEXT(Y11,"###"))=1,CONCATENATE("00",TEXT(Y11,"###")),IF(LEN(TEXT(Y11,"###"))=2,CONCATENATE("0",TEXT(Y11,"###")),TEXT(Y11,"###")))</f>
        <v/>
      </c>
      <c r="Z53" s="182" t="str">
        <f t="shared" si="122"/>
        <v/>
      </c>
      <c r="AA53" s="182" t="str">
        <f t="shared" si="122"/>
        <v/>
      </c>
      <c r="AB53" s="184" t="str">
        <f t="shared" si="122"/>
        <v/>
      </c>
      <c r="AC53" s="184" t="str">
        <f t="shared" si="122"/>
        <v/>
      </c>
      <c r="AD53" s="184" t="str">
        <f t="shared" si="122"/>
        <v/>
      </c>
      <c r="AE53" s="184" t="str">
        <f t="shared" si="122"/>
        <v/>
      </c>
      <c r="AF53" s="184" t="str">
        <f t="shared" si="122"/>
        <v/>
      </c>
      <c r="AG53" s="182" t="str">
        <f>IF(LEN(TEXT(AG11,"###"))=1,CONCATENATE("00",TEXT(AG11,"###")),IF(LEN(TEXT(AG11,"###"))=2,CONCATENATE("0",TEXT(AG11,"###")),TEXT(AG11,"###")))</f>
        <v/>
      </c>
      <c r="AH53" s="182" t="str">
        <f t="shared" ref="AH53:AO53" si="123">IF(LEN(TEXT(AH11,"###"))=1,CONCATENATE("00",TEXT(AH11,"###")),IF(LEN(TEXT(AH11,"###"))=2,CONCATENATE("0",TEXT(AH11,"###")),TEXT(AH11,"###")))</f>
        <v/>
      </c>
      <c r="AI53" s="182" t="str">
        <f t="shared" si="123"/>
        <v/>
      </c>
      <c r="AJ53" s="182" t="str">
        <f t="shared" si="123"/>
        <v/>
      </c>
      <c r="AK53" s="184" t="str">
        <f t="shared" si="123"/>
        <v/>
      </c>
      <c r="AL53" s="184" t="str">
        <f t="shared" si="123"/>
        <v/>
      </c>
      <c r="AM53" s="184" t="str">
        <f t="shared" si="123"/>
        <v/>
      </c>
      <c r="AN53" s="184" t="str">
        <f t="shared" si="123"/>
        <v/>
      </c>
      <c r="AO53" s="184" t="str">
        <f t="shared" si="123"/>
        <v/>
      </c>
      <c r="AP53" s="182" t="str">
        <f>IF(LEN(TEXT(AP11,"###"))=1,CONCATENATE("00",TEXT(AP11,"###")),IF(LEN(TEXT(AP11,"###"))=2,CONCATENATE("0",TEXT(AP11,"###")),TEXT(AP11,"###")))</f>
        <v/>
      </c>
      <c r="AQ53" s="182" t="str">
        <f t="shared" ref="AQ53:AX53" si="124">IF(LEN(TEXT(AQ11,"###"))=1,CONCATENATE("00",TEXT(AQ11,"###")),IF(LEN(TEXT(AQ11,"###"))=2,CONCATENATE("0",TEXT(AQ11,"###")),TEXT(AQ11,"###")))</f>
        <v/>
      </c>
      <c r="AR53" s="182" t="str">
        <f t="shared" si="124"/>
        <v/>
      </c>
      <c r="AS53" s="182" t="str">
        <f t="shared" si="124"/>
        <v/>
      </c>
      <c r="AT53" s="184" t="str">
        <f t="shared" si="124"/>
        <v/>
      </c>
      <c r="AU53" s="184" t="str">
        <f t="shared" si="124"/>
        <v/>
      </c>
      <c r="AV53" s="184" t="str">
        <f t="shared" si="124"/>
        <v/>
      </c>
      <c r="AW53" s="184" t="str">
        <f t="shared" si="124"/>
        <v/>
      </c>
      <c r="AX53" s="184" t="str">
        <f t="shared" si="124"/>
        <v/>
      </c>
      <c r="AY53" s="182" t="str">
        <f>IF(LEN(TEXT(AY11,"###"))=1,CONCATENATE("00",TEXT(AY11,"###")),IF(LEN(TEXT(AY11,"###"))=2,CONCATENATE("0",TEXT(AY11,"###")),TEXT(AY11,"###")))</f>
        <v/>
      </c>
      <c r="AZ53" s="182" t="str">
        <f t="shared" ref="AZ53:BG53" si="125">IF(LEN(TEXT(AZ11,"###"))=1,CONCATENATE("00",TEXT(AZ11,"###")),IF(LEN(TEXT(AZ11,"###"))=2,CONCATENATE("0",TEXT(AZ11,"###")),TEXT(AZ11,"###")))</f>
        <v/>
      </c>
      <c r="BA53" s="182" t="str">
        <f t="shared" si="125"/>
        <v/>
      </c>
      <c r="BB53" s="182" t="str">
        <f t="shared" si="125"/>
        <v/>
      </c>
      <c r="BC53" s="184" t="str">
        <f t="shared" si="125"/>
        <v/>
      </c>
      <c r="BD53" s="184" t="str">
        <f t="shared" si="125"/>
        <v/>
      </c>
      <c r="BE53" s="184" t="str">
        <f t="shared" si="125"/>
        <v/>
      </c>
      <c r="BF53" s="184" t="str">
        <f t="shared" si="125"/>
        <v/>
      </c>
      <c r="BG53" s="184" t="str">
        <f t="shared" si="125"/>
        <v/>
      </c>
      <c r="BH53" s="182" t="str">
        <f>IF(LEN(TEXT(BH11,"###"))=1,CONCATENATE("00",TEXT(BH11,"###")),IF(LEN(TEXT(BH11,"###"))=2,CONCATENATE("0",TEXT(BH11,"###")),TEXT(BH11,"###")))</f>
        <v/>
      </c>
      <c r="BI53" s="182" t="str">
        <f t="shared" ref="BI53:BP53" si="126">IF(LEN(TEXT(BI11,"###"))=1,CONCATENATE("00",TEXT(BI11,"###")),IF(LEN(TEXT(BI11,"###"))=2,CONCATENATE("0",TEXT(BI11,"###")),TEXT(BI11,"###")))</f>
        <v/>
      </c>
      <c r="BJ53" s="182" t="str">
        <f t="shared" si="126"/>
        <v/>
      </c>
      <c r="BK53" s="182" t="str">
        <f t="shared" si="126"/>
        <v/>
      </c>
      <c r="BL53" s="184" t="str">
        <f t="shared" si="126"/>
        <v/>
      </c>
      <c r="BM53" s="184" t="str">
        <f t="shared" si="126"/>
        <v/>
      </c>
      <c r="BN53" s="184" t="str">
        <f t="shared" si="126"/>
        <v/>
      </c>
      <c r="BO53" s="184" t="str">
        <f t="shared" si="126"/>
        <v/>
      </c>
      <c r="BP53" s="184" t="str">
        <f t="shared" si="126"/>
        <v/>
      </c>
      <c r="BQ53" s="182" t="str">
        <f>IF(LEN(TEXT(BQ11,"###"))=1,CONCATENATE("00",TEXT(BQ11,"###")),IF(LEN(TEXT(BQ11,"###"))=2,CONCATENATE("0",TEXT(BQ11,"###")),TEXT(BQ11,"###")))</f>
        <v/>
      </c>
      <c r="BR53" s="182" t="str">
        <f t="shared" ref="BR53:BY53" si="127">IF(LEN(TEXT(BR11,"###"))=1,CONCATENATE("00",TEXT(BR11,"###")),IF(LEN(TEXT(BR11,"###"))=2,CONCATENATE("0",TEXT(BR11,"###")),TEXT(BR11,"###")))</f>
        <v/>
      </c>
      <c r="BS53" s="182" t="str">
        <f t="shared" si="127"/>
        <v/>
      </c>
      <c r="BT53" s="182" t="str">
        <f t="shared" si="127"/>
        <v/>
      </c>
      <c r="BU53" s="184" t="str">
        <f t="shared" si="127"/>
        <v/>
      </c>
      <c r="BV53" s="184" t="str">
        <f t="shared" si="127"/>
        <v/>
      </c>
      <c r="BW53" s="184" t="str">
        <f t="shared" si="127"/>
        <v/>
      </c>
      <c r="BX53" s="184" t="str">
        <f t="shared" si="127"/>
        <v/>
      </c>
      <c r="BY53" s="184" t="str">
        <f t="shared" si="127"/>
        <v/>
      </c>
      <c r="BZ53" s="182" t="str">
        <f>IF(LEN(TEXT(BZ11,"###"))=1,CONCATENATE("00",TEXT(BZ11,"###")),IF(LEN(TEXT(BZ11,"###"))=2,CONCATENATE("0",TEXT(BZ11,"###")),TEXT(BZ11,"###")))</f>
        <v/>
      </c>
      <c r="CA53" s="182" t="str">
        <f t="shared" ref="CA53:CH53" si="128">IF(LEN(TEXT(CA11,"###"))=1,CONCATENATE("00",TEXT(CA11,"###")),IF(LEN(TEXT(CA11,"###"))=2,CONCATENATE("0",TEXT(CA11,"###")),TEXT(CA11,"###")))</f>
        <v/>
      </c>
      <c r="CB53" s="182" t="str">
        <f t="shared" si="128"/>
        <v/>
      </c>
      <c r="CC53" s="182" t="str">
        <f t="shared" si="128"/>
        <v/>
      </c>
      <c r="CD53" s="184" t="str">
        <f t="shared" si="128"/>
        <v/>
      </c>
      <c r="CE53" s="184" t="str">
        <f t="shared" si="128"/>
        <v/>
      </c>
      <c r="CF53" s="184" t="str">
        <f t="shared" si="128"/>
        <v/>
      </c>
      <c r="CG53" s="184" t="str">
        <f t="shared" si="128"/>
        <v/>
      </c>
      <c r="CH53" s="184" t="str">
        <f t="shared" si="128"/>
        <v/>
      </c>
      <c r="CI53" s="182" t="str">
        <f>IF(LEN(TEXT(CI11,"###"))=1,CONCATENATE("00",TEXT(CI11,"###")),IF(LEN(TEXT(CI11,"###"))=2,CONCATENATE("0",TEXT(CI11,"###")),TEXT(CI11,"###")))</f>
        <v/>
      </c>
      <c r="CJ53" s="182" t="str">
        <f t="shared" ref="CJ53:CQ53" si="129">IF(LEN(TEXT(CJ11,"###"))=1,CONCATENATE("00",TEXT(CJ11,"###")),IF(LEN(TEXT(CJ11,"###"))=2,CONCATENATE("0",TEXT(CJ11,"###")),TEXT(CJ11,"###")))</f>
        <v/>
      </c>
      <c r="CK53" s="182" t="str">
        <f t="shared" si="129"/>
        <v/>
      </c>
      <c r="CL53" s="182" t="str">
        <f t="shared" si="129"/>
        <v/>
      </c>
      <c r="CM53" s="184" t="str">
        <f t="shared" si="129"/>
        <v/>
      </c>
      <c r="CN53" s="184" t="str">
        <f t="shared" si="129"/>
        <v/>
      </c>
      <c r="CO53" s="184" t="str">
        <f t="shared" si="129"/>
        <v/>
      </c>
      <c r="CP53" s="184" t="str">
        <f t="shared" si="129"/>
        <v/>
      </c>
      <c r="CQ53" s="184" t="str">
        <f t="shared" si="129"/>
        <v/>
      </c>
      <c r="CR53" s="182" t="str">
        <f>IF(LEN(TEXT(CR11,"###"))=1,CONCATENATE("00",TEXT(CR11,"###")),IF(LEN(TEXT(CR11,"###"))=2,CONCATENATE("0",TEXT(CR11,"###")),TEXT(CR11,"###")))</f>
        <v/>
      </c>
      <c r="CS53" s="182" t="str">
        <f t="shared" ref="CS53:CZ53" si="130">IF(LEN(TEXT(CS11,"###"))=1,CONCATENATE("00",TEXT(CS11,"###")),IF(LEN(TEXT(CS11,"###"))=2,CONCATENATE("0",TEXT(CS11,"###")),TEXT(CS11,"###")))</f>
        <v/>
      </c>
      <c r="CT53" s="182" t="str">
        <f t="shared" si="130"/>
        <v/>
      </c>
      <c r="CU53" s="182" t="str">
        <f t="shared" si="130"/>
        <v/>
      </c>
      <c r="CV53" s="184" t="str">
        <f t="shared" si="130"/>
        <v/>
      </c>
      <c r="CW53" s="184" t="str">
        <f t="shared" si="130"/>
        <v/>
      </c>
      <c r="CX53" s="184" t="str">
        <f t="shared" si="130"/>
        <v/>
      </c>
      <c r="CY53" s="184" t="str">
        <f t="shared" si="130"/>
        <v/>
      </c>
      <c r="CZ53" s="184" t="str">
        <f t="shared" si="130"/>
        <v/>
      </c>
      <c r="DA53" s="182" t="str">
        <f>IF(LEN(TEXT(DA11,"###"))=1,CONCATENATE("00",TEXT(DA11,"###")),IF(LEN(TEXT(DA11,"###"))=2,CONCATENATE("0",TEXT(DA11,"###")),TEXT(DA11,"###")))</f>
        <v/>
      </c>
      <c r="DB53" s="182" t="str">
        <f t="shared" ref="DB53:DI53" si="131">IF(LEN(TEXT(DB11,"###"))=1,CONCATENATE("00",TEXT(DB11,"###")),IF(LEN(TEXT(DB11,"###"))=2,CONCATENATE("0",TEXT(DB11,"###")),TEXT(DB11,"###")))</f>
        <v/>
      </c>
      <c r="DC53" s="182" t="str">
        <f t="shared" si="131"/>
        <v/>
      </c>
      <c r="DD53" s="182" t="str">
        <f t="shared" si="131"/>
        <v/>
      </c>
      <c r="DE53" s="184" t="str">
        <f t="shared" si="131"/>
        <v/>
      </c>
      <c r="DF53" s="184" t="str">
        <f t="shared" si="131"/>
        <v/>
      </c>
      <c r="DG53" s="184" t="str">
        <f t="shared" si="131"/>
        <v/>
      </c>
      <c r="DH53" s="184" t="str">
        <f t="shared" si="131"/>
        <v/>
      </c>
      <c r="DI53" s="184" t="str">
        <f t="shared" si="131"/>
        <v/>
      </c>
      <c r="DJ53" s="182" t="str">
        <f>IF(LEN(TEXT(DJ11,"###"))=1,CONCATENATE("00",TEXT(DJ11,"###")),IF(LEN(TEXT(DJ11,"###"))=2,CONCATENATE("0",TEXT(DJ11,"###")),TEXT(DJ11,"###")))</f>
        <v/>
      </c>
      <c r="DK53" s="182" t="str">
        <f t="shared" ref="DK53:DR53" si="132">IF(LEN(TEXT(DK11,"###"))=1,CONCATENATE("00",TEXT(DK11,"###")),IF(LEN(TEXT(DK11,"###"))=2,CONCATENATE("0",TEXT(DK11,"###")),TEXT(DK11,"###")))</f>
        <v/>
      </c>
      <c r="DL53" s="182" t="str">
        <f t="shared" si="132"/>
        <v/>
      </c>
      <c r="DM53" s="182" t="str">
        <f t="shared" si="132"/>
        <v/>
      </c>
      <c r="DN53" s="184" t="str">
        <f t="shared" si="132"/>
        <v/>
      </c>
      <c r="DO53" s="184" t="str">
        <f t="shared" si="132"/>
        <v/>
      </c>
      <c r="DP53" s="184" t="str">
        <f t="shared" si="132"/>
        <v/>
      </c>
      <c r="DQ53" s="184" t="str">
        <f t="shared" si="132"/>
        <v/>
      </c>
      <c r="DR53" s="184" t="str">
        <f t="shared" si="132"/>
        <v/>
      </c>
      <c r="DS53" s="182" t="str">
        <f>IF(LEN(TEXT(DS11,"###"))=1,CONCATENATE("00",TEXT(DS11,"###")),IF(LEN(TEXT(DS11,"###"))=2,CONCATENATE("0",TEXT(DS11,"###")),TEXT(DS11,"###")))</f>
        <v/>
      </c>
      <c r="DT53" s="182" t="str">
        <f t="shared" ref="DT53:EA53" si="133">IF(LEN(TEXT(DT11,"###"))=1,CONCATENATE("00",TEXT(DT11,"###")),IF(LEN(TEXT(DT11,"###"))=2,CONCATENATE("0",TEXT(DT11,"###")),TEXT(DT11,"###")))</f>
        <v/>
      </c>
      <c r="DU53" s="182" t="str">
        <f t="shared" si="133"/>
        <v/>
      </c>
      <c r="DV53" s="182" t="str">
        <f t="shared" si="133"/>
        <v/>
      </c>
      <c r="DW53" s="184" t="str">
        <f t="shared" si="133"/>
        <v/>
      </c>
      <c r="DX53" s="184" t="str">
        <f t="shared" si="133"/>
        <v/>
      </c>
      <c r="DY53" s="184" t="str">
        <f t="shared" si="133"/>
        <v/>
      </c>
      <c r="DZ53" s="184" t="str">
        <f t="shared" si="133"/>
        <v/>
      </c>
      <c r="EA53" s="184" t="str">
        <f t="shared" si="133"/>
        <v/>
      </c>
      <c r="EB53" s="182" t="str">
        <f>IF(LEN(TEXT(EB11,"###"))=1,CONCATENATE("00",TEXT(EB11,"###")),IF(LEN(TEXT(EB11,"###"))=2,CONCATENATE("0",TEXT(EB11,"###")),TEXT(EB11,"###")))</f>
        <v/>
      </c>
      <c r="EC53" s="182" t="str">
        <f t="shared" ref="EC53:EJ53" si="134">IF(LEN(TEXT(EC11,"###"))=1,CONCATENATE("00",TEXT(EC11,"###")),IF(LEN(TEXT(EC11,"###"))=2,CONCATENATE("0",TEXT(EC11,"###")),TEXT(EC11,"###")))</f>
        <v/>
      </c>
      <c r="ED53" s="182" t="str">
        <f t="shared" si="134"/>
        <v/>
      </c>
      <c r="EE53" s="182" t="str">
        <f t="shared" si="134"/>
        <v/>
      </c>
      <c r="EF53" s="184" t="str">
        <f t="shared" si="134"/>
        <v/>
      </c>
      <c r="EG53" s="184" t="str">
        <f t="shared" si="134"/>
        <v/>
      </c>
      <c r="EH53" s="184" t="str">
        <f t="shared" si="134"/>
        <v/>
      </c>
      <c r="EI53" s="184" t="str">
        <f t="shared" si="134"/>
        <v/>
      </c>
      <c r="EJ53" s="184" t="str">
        <f t="shared" si="134"/>
        <v/>
      </c>
      <c r="EK53" s="182" t="str">
        <f>IF(LEN(TEXT(EK11,"###"))=1,CONCATENATE("00",TEXT(EK11,"###")),IF(LEN(TEXT(EK11,"###"))=2,CONCATENATE("0",TEXT(EK11,"###")),TEXT(EK11,"###")))</f>
        <v/>
      </c>
      <c r="EL53" s="182" t="str">
        <f t="shared" ref="EL53:ES53" si="135">IF(LEN(TEXT(EL11,"###"))=1,CONCATENATE("00",TEXT(EL11,"###")),IF(LEN(TEXT(EL11,"###"))=2,CONCATENATE("0",TEXT(EL11,"###")),TEXT(EL11,"###")))</f>
        <v/>
      </c>
      <c r="EM53" s="182" t="str">
        <f t="shared" si="135"/>
        <v/>
      </c>
      <c r="EN53" s="182" t="str">
        <f t="shared" si="135"/>
        <v/>
      </c>
      <c r="EO53" s="184" t="str">
        <f t="shared" si="135"/>
        <v/>
      </c>
      <c r="EP53" s="184" t="str">
        <f t="shared" si="135"/>
        <v/>
      </c>
      <c r="EQ53" s="184" t="str">
        <f t="shared" si="135"/>
        <v/>
      </c>
      <c r="ER53" s="184" t="str">
        <f t="shared" si="135"/>
        <v/>
      </c>
      <c r="ES53" s="184" t="str">
        <f t="shared" si="135"/>
        <v/>
      </c>
      <c r="ET53" s="182" t="str">
        <f>IF(LEN(TEXT(ET11,"###"))=1,CONCATENATE("00",TEXT(ET11,"###")),IF(LEN(TEXT(ET11,"###"))=2,CONCATENATE("0",TEXT(ET11,"###")),TEXT(ET11,"###")))</f>
        <v/>
      </c>
      <c r="EU53" s="182" t="str">
        <f t="shared" ref="EU53:FB53" si="136">IF(LEN(TEXT(EU11,"###"))=1,CONCATENATE("00",TEXT(EU11,"###")),IF(LEN(TEXT(EU11,"###"))=2,CONCATENATE("0",TEXT(EU11,"###")),TEXT(EU11,"###")))</f>
        <v/>
      </c>
      <c r="EV53" s="182" t="str">
        <f t="shared" si="136"/>
        <v/>
      </c>
      <c r="EW53" s="182" t="str">
        <f t="shared" si="136"/>
        <v/>
      </c>
      <c r="EX53" s="184" t="str">
        <f t="shared" si="136"/>
        <v/>
      </c>
      <c r="EY53" s="184" t="str">
        <f t="shared" si="136"/>
        <v/>
      </c>
      <c r="EZ53" s="184" t="str">
        <f t="shared" si="136"/>
        <v/>
      </c>
      <c r="FA53" s="184" t="str">
        <f t="shared" si="136"/>
        <v/>
      </c>
      <c r="FB53" s="184" t="str">
        <f t="shared" si="136"/>
        <v/>
      </c>
      <c r="FC53" s="182" t="str">
        <f>IF(LEN(TEXT(FC11,"###"))=1,CONCATENATE("00",TEXT(FC11,"###")),IF(LEN(TEXT(FC11,"###"))=2,CONCATENATE("0",TEXT(FC11,"###")),TEXT(FC11,"###")))</f>
        <v/>
      </c>
      <c r="FD53" s="182" t="str">
        <f t="shared" ref="FD53:FK53" si="137">IF(LEN(TEXT(FD11,"###"))=1,CONCATENATE("00",TEXT(FD11,"###")),IF(LEN(TEXT(FD11,"###"))=2,CONCATENATE("0",TEXT(FD11,"###")),TEXT(FD11,"###")))</f>
        <v/>
      </c>
      <c r="FE53" s="182" t="str">
        <f t="shared" si="137"/>
        <v/>
      </c>
      <c r="FF53" s="182" t="str">
        <f t="shared" si="137"/>
        <v/>
      </c>
      <c r="FG53" s="184" t="str">
        <f t="shared" si="137"/>
        <v/>
      </c>
      <c r="FH53" s="184" t="str">
        <f t="shared" si="137"/>
        <v/>
      </c>
      <c r="FI53" s="184" t="str">
        <f t="shared" si="137"/>
        <v/>
      </c>
      <c r="FJ53" s="184" t="str">
        <f t="shared" si="137"/>
        <v/>
      </c>
      <c r="FK53" s="184" t="str">
        <f t="shared" si="137"/>
        <v/>
      </c>
      <c r="FL53" s="182" t="str">
        <f>IF(LEN(TEXT(FL11,"###"))=1,CONCATENATE("00",TEXT(FL11,"###")),IF(LEN(TEXT(FL11,"###"))=2,CONCATENATE("0",TEXT(FL11,"###")),TEXT(FL11,"###")))</f>
        <v/>
      </c>
      <c r="FM53" s="182" t="str">
        <f t="shared" ref="FM53:FT53" si="138">IF(LEN(TEXT(FM11,"###"))=1,CONCATENATE("00",TEXT(FM11,"###")),IF(LEN(TEXT(FM11,"###"))=2,CONCATENATE("0",TEXT(FM11,"###")),TEXT(FM11,"###")))</f>
        <v/>
      </c>
      <c r="FN53" s="182" t="str">
        <f t="shared" si="138"/>
        <v/>
      </c>
      <c r="FO53" s="182" t="str">
        <f t="shared" si="138"/>
        <v/>
      </c>
      <c r="FP53" s="184" t="str">
        <f t="shared" si="138"/>
        <v/>
      </c>
      <c r="FQ53" s="184" t="str">
        <f t="shared" si="138"/>
        <v/>
      </c>
      <c r="FR53" s="184" t="str">
        <f t="shared" si="138"/>
        <v/>
      </c>
      <c r="FS53" s="184" t="str">
        <f t="shared" si="138"/>
        <v/>
      </c>
      <c r="FT53" s="184" t="str">
        <f t="shared" si="138"/>
        <v/>
      </c>
      <c r="FU53" s="182" t="str">
        <f>IF(LEN(TEXT(FU11,"###"))=1,CONCATENATE("00",TEXT(FU11,"###")),IF(LEN(TEXT(FU11,"###"))=2,CONCATENATE("0",TEXT(FU11,"###")),TEXT(FU11,"###")))</f>
        <v/>
      </c>
      <c r="FV53" s="182" t="str">
        <f t="shared" ref="FV53:GC53" si="139">IF(LEN(TEXT(FV11,"###"))=1,CONCATENATE("00",TEXT(FV11,"###")),IF(LEN(TEXT(FV11,"###"))=2,CONCATENATE("0",TEXT(FV11,"###")),TEXT(FV11,"###")))</f>
        <v/>
      </c>
      <c r="FW53" s="182" t="str">
        <f t="shared" si="139"/>
        <v/>
      </c>
      <c r="FX53" s="182" t="str">
        <f t="shared" si="139"/>
        <v/>
      </c>
      <c r="FY53" s="184" t="str">
        <f t="shared" si="139"/>
        <v/>
      </c>
      <c r="FZ53" s="184" t="str">
        <f t="shared" si="139"/>
        <v/>
      </c>
      <c r="GA53" s="184" t="str">
        <f t="shared" si="139"/>
        <v/>
      </c>
      <c r="GB53" s="184" t="str">
        <f t="shared" si="139"/>
        <v/>
      </c>
      <c r="GC53" s="184" t="str">
        <f t="shared" si="139"/>
        <v/>
      </c>
      <c r="GD53" s="182" t="str">
        <f>IF(LEN(TEXT(GD11,"###"))=1,CONCATENATE("00",TEXT(GD11,"###")),IF(LEN(TEXT(GD11,"###"))=2,CONCATENATE("0",TEXT(GD11,"###")),TEXT(GD11,"###")))</f>
        <v/>
      </c>
      <c r="GE53" s="182" t="str">
        <f t="shared" ref="GE53:GL53" si="140">IF(LEN(TEXT(GE11,"###"))=1,CONCATENATE("00",TEXT(GE11,"###")),IF(LEN(TEXT(GE11,"###"))=2,CONCATENATE("0",TEXT(GE11,"###")),TEXT(GE11,"###")))</f>
        <v/>
      </c>
      <c r="GF53" s="182" t="str">
        <f t="shared" si="140"/>
        <v/>
      </c>
      <c r="GG53" s="182" t="str">
        <f t="shared" si="140"/>
        <v/>
      </c>
      <c r="GH53" s="184" t="str">
        <f t="shared" si="140"/>
        <v/>
      </c>
      <c r="GI53" s="184" t="str">
        <f t="shared" si="140"/>
        <v/>
      </c>
      <c r="GJ53" s="184" t="str">
        <f t="shared" si="140"/>
        <v/>
      </c>
      <c r="GK53" s="184" t="str">
        <f t="shared" si="140"/>
        <v/>
      </c>
      <c r="GL53" s="184" t="str">
        <f t="shared" si="140"/>
        <v/>
      </c>
      <c r="GM53" s="182" t="str">
        <f>IF(LEN(TEXT(GM11,"###"))=1,CONCATENATE("00",TEXT(GM11,"###")),IF(LEN(TEXT(GM11,"###"))=2,CONCATENATE("0",TEXT(GM11,"###")),TEXT(GM11,"###")))</f>
        <v/>
      </c>
      <c r="GN53" s="182" t="str">
        <f t="shared" ref="GN53:GU53" si="141">IF(LEN(TEXT(GN11,"###"))=1,CONCATENATE("00",TEXT(GN11,"###")),IF(LEN(TEXT(GN11,"###"))=2,CONCATENATE("0",TEXT(GN11,"###")),TEXT(GN11,"###")))</f>
        <v/>
      </c>
      <c r="GO53" s="182" t="str">
        <f t="shared" si="141"/>
        <v/>
      </c>
      <c r="GP53" s="182" t="str">
        <f t="shared" si="141"/>
        <v/>
      </c>
      <c r="GQ53" s="184" t="str">
        <f t="shared" si="141"/>
        <v/>
      </c>
      <c r="GR53" s="184" t="str">
        <f t="shared" si="141"/>
        <v/>
      </c>
      <c r="GS53" s="184" t="str">
        <f t="shared" si="141"/>
        <v/>
      </c>
      <c r="GT53" s="184" t="str">
        <f t="shared" si="141"/>
        <v/>
      </c>
      <c r="GU53" s="184" t="str">
        <f t="shared" si="141"/>
        <v/>
      </c>
      <c r="GV53" s="182" t="str">
        <f>IF(LEN(TEXT(GV11,"###"))=1,CONCATENATE("00",TEXT(GV11,"###")),IF(LEN(TEXT(GV11,"###"))=2,CONCATENATE("0",TEXT(GV11,"###")),TEXT(GV11,"###")))</f>
        <v/>
      </c>
      <c r="GW53" s="182" t="str">
        <f t="shared" ref="GW53:HD53" si="142">IF(LEN(TEXT(GW11,"###"))=1,CONCATENATE("00",TEXT(GW11,"###")),IF(LEN(TEXT(GW11,"###"))=2,CONCATENATE("0",TEXT(GW11,"###")),TEXT(GW11,"###")))</f>
        <v/>
      </c>
      <c r="GX53" s="182" t="str">
        <f t="shared" si="142"/>
        <v/>
      </c>
      <c r="GY53" s="182" t="str">
        <f t="shared" si="142"/>
        <v/>
      </c>
      <c r="GZ53" s="184" t="str">
        <f t="shared" si="142"/>
        <v/>
      </c>
      <c r="HA53" s="184" t="str">
        <f t="shared" si="142"/>
        <v/>
      </c>
      <c r="HB53" s="184" t="str">
        <f t="shared" si="142"/>
        <v/>
      </c>
      <c r="HC53" s="184" t="str">
        <f t="shared" si="142"/>
        <v/>
      </c>
      <c r="HD53" s="184" t="str">
        <f t="shared" si="142"/>
        <v/>
      </c>
      <c r="HE53" s="182" t="str">
        <f>IF(LEN(TEXT(HE11,"###"))=1,CONCATENATE("00",TEXT(HE11,"###")),IF(LEN(TEXT(HE11,"###"))=2,CONCATENATE("0",TEXT(HE11,"###")),TEXT(HE11,"###")))</f>
        <v/>
      </c>
      <c r="HF53" s="182" t="str">
        <f t="shared" ref="HF53:HM53" si="143">IF(LEN(TEXT(HF11,"###"))=1,CONCATENATE("00",TEXT(HF11,"###")),IF(LEN(TEXT(HF11,"###"))=2,CONCATENATE("0",TEXT(HF11,"###")),TEXT(HF11,"###")))</f>
        <v/>
      </c>
      <c r="HG53" s="182" t="str">
        <f t="shared" si="143"/>
        <v/>
      </c>
      <c r="HH53" s="182" t="str">
        <f t="shared" si="143"/>
        <v/>
      </c>
      <c r="HI53" s="184" t="str">
        <f t="shared" si="143"/>
        <v/>
      </c>
      <c r="HJ53" s="184" t="str">
        <f t="shared" si="143"/>
        <v/>
      </c>
      <c r="HK53" s="184" t="str">
        <f t="shared" si="143"/>
        <v/>
      </c>
      <c r="HL53" s="184" t="str">
        <f t="shared" si="143"/>
        <v/>
      </c>
      <c r="HM53" s="184" t="str">
        <f t="shared" si="143"/>
        <v/>
      </c>
      <c r="HN53" s="182" t="str">
        <f>IF(LEN(TEXT(HN11,"###"))=1,CONCATENATE("00",TEXT(HN11,"###")),IF(LEN(TEXT(HN11,"###"))=2,CONCATENATE("0",TEXT(HN11,"###")),TEXT(HN11,"###")))</f>
        <v/>
      </c>
      <c r="HO53" s="182" t="str">
        <f t="shared" ref="HO53:HV53" si="144">IF(LEN(TEXT(HO11,"###"))=1,CONCATENATE("00",TEXT(HO11,"###")),IF(LEN(TEXT(HO11,"###"))=2,CONCATENATE("0",TEXT(HO11,"###")),TEXT(HO11,"###")))</f>
        <v/>
      </c>
      <c r="HP53" s="182" t="str">
        <f t="shared" si="144"/>
        <v/>
      </c>
      <c r="HQ53" s="182" t="str">
        <f t="shared" si="144"/>
        <v/>
      </c>
      <c r="HR53" s="184" t="str">
        <f t="shared" si="144"/>
        <v/>
      </c>
      <c r="HS53" s="184" t="str">
        <f t="shared" si="144"/>
        <v/>
      </c>
      <c r="HT53" s="184" t="str">
        <f t="shared" si="144"/>
        <v/>
      </c>
      <c r="HU53" s="184" t="str">
        <f t="shared" si="144"/>
        <v/>
      </c>
      <c r="HV53" s="184" t="str">
        <f t="shared" si="144"/>
        <v/>
      </c>
    </row>
    <row r="54" spans="10:230" x14ac:dyDescent="0.25">
      <c r="J54" s="190">
        <f t="shared" si="109"/>
        <v>11</v>
      </c>
      <c r="K54" s="190" t="str">
        <f t="shared" si="110"/>
        <v>-</v>
      </c>
      <c r="L54" s="190">
        <f t="shared" si="102"/>
        <v>12</v>
      </c>
      <c r="M54" s="196">
        <f t="shared" si="111"/>
        <v>0</v>
      </c>
      <c r="N54" s="196">
        <f t="shared" si="111"/>
        <v>0</v>
      </c>
      <c r="O54" s="196">
        <f t="shared" si="111"/>
        <v>0</v>
      </c>
      <c r="P54" s="196">
        <f t="shared" si="111"/>
        <v>0</v>
      </c>
      <c r="Q54" s="196">
        <f t="shared" si="111"/>
        <v>0</v>
      </c>
      <c r="W54" s="178">
        <f t="shared" si="116"/>
        <v>5</v>
      </c>
      <c r="X54" s="182" t="str">
        <f t="shared" si="121"/>
        <v/>
      </c>
      <c r="Y54" s="182" t="str">
        <f t="shared" ref="Y54:AA67" si="145">IF(LEN(TEXT(Y12,"###"))=1,CONCATENATE("00",TEXT(Y12,"###")),IF(LEN(TEXT(Y12,"###"))=2,CONCATENATE("0",TEXT(Y12,"###")),TEXT(Y12,"###")))</f>
        <v/>
      </c>
      <c r="Z54" s="182" t="str">
        <f t="shared" si="145"/>
        <v/>
      </c>
      <c r="AA54" s="182" t="str">
        <f t="shared" si="145"/>
        <v/>
      </c>
      <c r="AB54" s="184" t="str">
        <f t="shared" ref="AB54:AJ54" si="146">IF(LEN(TEXT(AB12,"###"))=1,CONCATENATE("00",TEXT(AB12,"###")),IF(LEN(TEXT(AB12,"###"))=2,CONCATENATE("0",TEXT(AB12,"###")),TEXT(AB12,"###")))</f>
        <v/>
      </c>
      <c r="AC54" s="184" t="str">
        <f t="shared" si="146"/>
        <v/>
      </c>
      <c r="AD54" s="184" t="str">
        <f t="shared" si="146"/>
        <v/>
      </c>
      <c r="AE54" s="184" t="str">
        <f t="shared" si="146"/>
        <v/>
      </c>
      <c r="AF54" s="184" t="str">
        <f t="shared" si="146"/>
        <v/>
      </c>
      <c r="AG54" s="182" t="str">
        <f t="shared" si="146"/>
        <v/>
      </c>
      <c r="AH54" s="182" t="str">
        <f t="shared" si="146"/>
        <v/>
      </c>
      <c r="AI54" s="182" t="str">
        <f t="shared" si="146"/>
        <v/>
      </c>
      <c r="AJ54" s="182" t="str">
        <f t="shared" si="146"/>
        <v/>
      </c>
      <c r="AK54" s="184" t="str">
        <f t="shared" ref="AK54:CV54" si="147">IF(LEN(TEXT(AK12,"###"))=1,CONCATENATE("00",TEXT(AK12,"###")),IF(LEN(TEXT(AK12,"###"))=2,CONCATENATE("0",TEXT(AK12,"###")),TEXT(AK12,"###")))</f>
        <v/>
      </c>
      <c r="AL54" s="184" t="str">
        <f t="shared" si="147"/>
        <v/>
      </c>
      <c r="AM54" s="184" t="str">
        <f t="shared" si="147"/>
        <v/>
      </c>
      <c r="AN54" s="184" t="str">
        <f t="shared" si="147"/>
        <v/>
      </c>
      <c r="AO54" s="184" t="str">
        <f t="shared" si="147"/>
        <v/>
      </c>
      <c r="AP54" s="182" t="str">
        <f t="shared" si="147"/>
        <v/>
      </c>
      <c r="AQ54" s="182" t="str">
        <f t="shared" si="147"/>
        <v/>
      </c>
      <c r="AR54" s="182" t="str">
        <f t="shared" si="147"/>
        <v/>
      </c>
      <c r="AS54" s="182" t="str">
        <f t="shared" si="147"/>
        <v/>
      </c>
      <c r="AT54" s="184" t="str">
        <f t="shared" si="147"/>
        <v/>
      </c>
      <c r="AU54" s="184" t="str">
        <f t="shared" si="147"/>
        <v/>
      </c>
      <c r="AV54" s="184" t="str">
        <f t="shared" si="147"/>
        <v/>
      </c>
      <c r="AW54" s="184" t="str">
        <f t="shared" si="147"/>
        <v/>
      </c>
      <c r="AX54" s="184" t="str">
        <f t="shared" si="147"/>
        <v/>
      </c>
      <c r="AY54" s="182" t="str">
        <f t="shared" si="147"/>
        <v/>
      </c>
      <c r="AZ54" s="182" t="str">
        <f t="shared" si="147"/>
        <v/>
      </c>
      <c r="BA54" s="182" t="str">
        <f t="shared" si="147"/>
        <v/>
      </c>
      <c r="BB54" s="182" t="str">
        <f t="shared" si="147"/>
        <v/>
      </c>
      <c r="BC54" s="184" t="str">
        <f t="shared" si="147"/>
        <v/>
      </c>
      <c r="BD54" s="184" t="str">
        <f t="shared" si="147"/>
        <v/>
      </c>
      <c r="BE54" s="184" t="str">
        <f t="shared" si="147"/>
        <v/>
      </c>
      <c r="BF54" s="184" t="str">
        <f t="shared" si="147"/>
        <v/>
      </c>
      <c r="BG54" s="184" t="str">
        <f t="shared" si="147"/>
        <v/>
      </c>
      <c r="BH54" s="182" t="str">
        <f t="shared" si="147"/>
        <v/>
      </c>
      <c r="BI54" s="182" t="str">
        <f t="shared" si="147"/>
        <v/>
      </c>
      <c r="BJ54" s="182" t="str">
        <f t="shared" si="147"/>
        <v/>
      </c>
      <c r="BK54" s="182" t="str">
        <f t="shared" si="147"/>
        <v/>
      </c>
      <c r="BL54" s="184" t="str">
        <f t="shared" si="147"/>
        <v/>
      </c>
      <c r="BM54" s="184" t="str">
        <f t="shared" si="147"/>
        <v/>
      </c>
      <c r="BN54" s="184" t="str">
        <f t="shared" si="147"/>
        <v/>
      </c>
      <c r="BO54" s="184" t="str">
        <f t="shared" si="147"/>
        <v/>
      </c>
      <c r="BP54" s="184" t="str">
        <f t="shared" si="147"/>
        <v/>
      </c>
      <c r="BQ54" s="182" t="str">
        <f t="shared" si="147"/>
        <v/>
      </c>
      <c r="BR54" s="182" t="str">
        <f t="shared" si="147"/>
        <v/>
      </c>
      <c r="BS54" s="182" t="str">
        <f t="shared" si="147"/>
        <v/>
      </c>
      <c r="BT54" s="182" t="str">
        <f t="shared" si="147"/>
        <v/>
      </c>
      <c r="BU54" s="184" t="str">
        <f t="shared" si="147"/>
        <v/>
      </c>
      <c r="BV54" s="184" t="str">
        <f t="shared" si="147"/>
        <v/>
      </c>
      <c r="BW54" s="184" t="str">
        <f t="shared" si="147"/>
        <v/>
      </c>
      <c r="BX54" s="184" t="str">
        <f t="shared" si="147"/>
        <v/>
      </c>
      <c r="BY54" s="184" t="str">
        <f t="shared" si="147"/>
        <v/>
      </c>
      <c r="BZ54" s="182" t="str">
        <f t="shared" si="147"/>
        <v/>
      </c>
      <c r="CA54" s="182" t="str">
        <f t="shared" si="147"/>
        <v/>
      </c>
      <c r="CB54" s="182" t="str">
        <f t="shared" si="147"/>
        <v/>
      </c>
      <c r="CC54" s="182" t="str">
        <f t="shared" si="147"/>
        <v/>
      </c>
      <c r="CD54" s="184" t="str">
        <f t="shared" si="147"/>
        <v/>
      </c>
      <c r="CE54" s="184" t="str">
        <f t="shared" si="147"/>
        <v/>
      </c>
      <c r="CF54" s="184" t="str">
        <f t="shared" si="147"/>
        <v/>
      </c>
      <c r="CG54" s="184" t="str">
        <f t="shared" si="147"/>
        <v/>
      </c>
      <c r="CH54" s="184" t="str">
        <f t="shared" si="147"/>
        <v/>
      </c>
      <c r="CI54" s="182" t="str">
        <f t="shared" si="147"/>
        <v/>
      </c>
      <c r="CJ54" s="182" t="str">
        <f t="shared" si="147"/>
        <v/>
      </c>
      <c r="CK54" s="182" t="str">
        <f t="shared" si="147"/>
        <v/>
      </c>
      <c r="CL54" s="182" t="str">
        <f t="shared" si="147"/>
        <v/>
      </c>
      <c r="CM54" s="184" t="str">
        <f t="shared" si="147"/>
        <v/>
      </c>
      <c r="CN54" s="184" t="str">
        <f t="shared" si="147"/>
        <v/>
      </c>
      <c r="CO54" s="184" t="str">
        <f t="shared" si="147"/>
        <v/>
      </c>
      <c r="CP54" s="184" t="str">
        <f t="shared" si="147"/>
        <v/>
      </c>
      <c r="CQ54" s="184" t="str">
        <f t="shared" si="147"/>
        <v/>
      </c>
      <c r="CR54" s="182" t="str">
        <f t="shared" si="147"/>
        <v/>
      </c>
      <c r="CS54" s="182" t="str">
        <f t="shared" si="147"/>
        <v/>
      </c>
      <c r="CT54" s="182" t="str">
        <f t="shared" si="147"/>
        <v/>
      </c>
      <c r="CU54" s="182" t="str">
        <f t="shared" si="147"/>
        <v/>
      </c>
      <c r="CV54" s="184" t="str">
        <f t="shared" si="147"/>
        <v/>
      </c>
      <c r="CW54" s="184" t="str">
        <f t="shared" ref="CW54:FH54" si="148">IF(LEN(TEXT(CW12,"###"))=1,CONCATENATE("00",TEXT(CW12,"###")),IF(LEN(TEXT(CW12,"###"))=2,CONCATENATE("0",TEXT(CW12,"###")),TEXT(CW12,"###")))</f>
        <v/>
      </c>
      <c r="CX54" s="184" t="str">
        <f t="shared" si="148"/>
        <v/>
      </c>
      <c r="CY54" s="184" t="str">
        <f t="shared" si="148"/>
        <v/>
      </c>
      <c r="CZ54" s="184" t="str">
        <f t="shared" si="148"/>
        <v/>
      </c>
      <c r="DA54" s="182" t="str">
        <f t="shared" si="148"/>
        <v/>
      </c>
      <c r="DB54" s="182" t="str">
        <f t="shared" si="148"/>
        <v/>
      </c>
      <c r="DC54" s="182" t="str">
        <f t="shared" si="148"/>
        <v/>
      </c>
      <c r="DD54" s="182" t="str">
        <f t="shared" si="148"/>
        <v/>
      </c>
      <c r="DE54" s="184" t="str">
        <f t="shared" si="148"/>
        <v/>
      </c>
      <c r="DF54" s="184" t="str">
        <f t="shared" si="148"/>
        <v/>
      </c>
      <c r="DG54" s="184" t="str">
        <f t="shared" si="148"/>
        <v/>
      </c>
      <c r="DH54" s="184" t="str">
        <f t="shared" si="148"/>
        <v/>
      </c>
      <c r="DI54" s="184" t="str">
        <f t="shared" si="148"/>
        <v/>
      </c>
      <c r="DJ54" s="182" t="str">
        <f t="shared" si="148"/>
        <v/>
      </c>
      <c r="DK54" s="182" t="str">
        <f t="shared" si="148"/>
        <v/>
      </c>
      <c r="DL54" s="182" t="str">
        <f t="shared" si="148"/>
        <v/>
      </c>
      <c r="DM54" s="182" t="str">
        <f t="shared" si="148"/>
        <v/>
      </c>
      <c r="DN54" s="184" t="str">
        <f t="shared" si="148"/>
        <v/>
      </c>
      <c r="DO54" s="184" t="str">
        <f t="shared" si="148"/>
        <v/>
      </c>
      <c r="DP54" s="184" t="str">
        <f t="shared" si="148"/>
        <v/>
      </c>
      <c r="DQ54" s="184" t="str">
        <f t="shared" si="148"/>
        <v/>
      </c>
      <c r="DR54" s="184" t="str">
        <f t="shared" si="148"/>
        <v/>
      </c>
      <c r="DS54" s="182" t="str">
        <f t="shared" si="148"/>
        <v/>
      </c>
      <c r="DT54" s="182" t="str">
        <f t="shared" si="148"/>
        <v/>
      </c>
      <c r="DU54" s="182" t="str">
        <f t="shared" si="148"/>
        <v/>
      </c>
      <c r="DV54" s="182" t="str">
        <f t="shared" si="148"/>
        <v/>
      </c>
      <c r="DW54" s="184" t="str">
        <f t="shared" si="148"/>
        <v/>
      </c>
      <c r="DX54" s="184" t="str">
        <f t="shared" si="148"/>
        <v/>
      </c>
      <c r="DY54" s="184" t="str">
        <f t="shared" si="148"/>
        <v/>
      </c>
      <c r="DZ54" s="184" t="str">
        <f t="shared" si="148"/>
        <v/>
      </c>
      <c r="EA54" s="184" t="str">
        <f t="shared" si="148"/>
        <v/>
      </c>
      <c r="EB54" s="182" t="str">
        <f t="shared" si="148"/>
        <v/>
      </c>
      <c r="EC54" s="182" t="str">
        <f t="shared" si="148"/>
        <v/>
      </c>
      <c r="ED54" s="182" t="str">
        <f t="shared" si="148"/>
        <v/>
      </c>
      <c r="EE54" s="182" t="str">
        <f t="shared" si="148"/>
        <v/>
      </c>
      <c r="EF54" s="184" t="str">
        <f t="shared" si="148"/>
        <v/>
      </c>
      <c r="EG54" s="184" t="str">
        <f t="shared" si="148"/>
        <v/>
      </c>
      <c r="EH54" s="184" t="str">
        <f t="shared" si="148"/>
        <v/>
      </c>
      <c r="EI54" s="184" t="str">
        <f t="shared" si="148"/>
        <v/>
      </c>
      <c r="EJ54" s="184" t="str">
        <f t="shared" si="148"/>
        <v/>
      </c>
      <c r="EK54" s="182" t="str">
        <f t="shared" si="148"/>
        <v/>
      </c>
      <c r="EL54" s="182" t="str">
        <f t="shared" si="148"/>
        <v/>
      </c>
      <c r="EM54" s="182" t="str">
        <f t="shared" si="148"/>
        <v/>
      </c>
      <c r="EN54" s="182" t="str">
        <f t="shared" si="148"/>
        <v/>
      </c>
      <c r="EO54" s="184" t="str">
        <f t="shared" si="148"/>
        <v/>
      </c>
      <c r="EP54" s="184" t="str">
        <f t="shared" si="148"/>
        <v/>
      </c>
      <c r="EQ54" s="184" t="str">
        <f t="shared" si="148"/>
        <v/>
      </c>
      <c r="ER54" s="184" t="str">
        <f t="shared" si="148"/>
        <v/>
      </c>
      <c r="ES54" s="184" t="str">
        <f t="shared" si="148"/>
        <v/>
      </c>
      <c r="ET54" s="182" t="str">
        <f t="shared" si="148"/>
        <v/>
      </c>
      <c r="EU54" s="182" t="str">
        <f t="shared" si="148"/>
        <v/>
      </c>
      <c r="EV54" s="182" t="str">
        <f t="shared" si="148"/>
        <v/>
      </c>
      <c r="EW54" s="182" t="str">
        <f t="shared" si="148"/>
        <v/>
      </c>
      <c r="EX54" s="184" t="str">
        <f t="shared" si="148"/>
        <v/>
      </c>
      <c r="EY54" s="184" t="str">
        <f t="shared" si="148"/>
        <v/>
      </c>
      <c r="EZ54" s="184" t="str">
        <f t="shared" si="148"/>
        <v/>
      </c>
      <c r="FA54" s="184" t="str">
        <f t="shared" si="148"/>
        <v/>
      </c>
      <c r="FB54" s="184" t="str">
        <f t="shared" si="148"/>
        <v/>
      </c>
      <c r="FC54" s="182" t="str">
        <f t="shared" si="148"/>
        <v/>
      </c>
      <c r="FD54" s="182" t="str">
        <f t="shared" si="148"/>
        <v/>
      </c>
      <c r="FE54" s="182" t="str">
        <f t="shared" si="148"/>
        <v/>
      </c>
      <c r="FF54" s="182" t="str">
        <f t="shared" si="148"/>
        <v/>
      </c>
      <c r="FG54" s="184" t="str">
        <f t="shared" si="148"/>
        <v/>
      </c>
      <c r="FH54" s="184" t="str">
        <f t="shared" si="148"/>
        <v/>
      </c>
      <c r="FI54" s="184" t="str">
        <f t="shared" ref="FI54:HT54" si="149">IF(LEN(TEXT(FI12,"###"))=1,CONCATENATE("00",TEXT(FI12,"###")),IF(LEN(TEXT(FI12,"###"))=2,CONCATENATE("0",TEXT(FI12,"###")),TEXT(FI12,"###")))</f>
        <v/>
      </c>
      <c r="FJ54" s="184" t="str">
        <f t="shared" si="149"/>
        <v/>
      </c>
      <c r="FK54" s="184" t="str">
        <f t="shared" si="149"/>
        <v/>
      </c>
      <c r="FL54" s="182" t="str">
        <f t="shared" si="149"/>
        <v/>
      </c>
      <c r="FM54" s="182" t="str">
        <f t="shared" si="149"/>
        <v/>
      </c>
      <c r="FN54" s="182" t="str">
        <f t="shared" si="149"/>
        <v/>
      </c>
      <c r="FO54" s="182" t="str">
        <f t="shared" si="149"/>
        <v/>
      </c>
      <c r="FP54" s="184" t="str">
        <f t="shared" si="149"/>
        <v/>
      </c>
      <c r="FQ54" s="184" t="str">
        <f t="shared" si="149"/>
        <v/>
      </c>
      <c r="FR54" s="184" t="str">
        <f t="shared" si="149"/>
        <v/>
      </c>
      <c r="FS54" s="184" t="str">
        <f t="shared" si="149"/>
        <v/>
      </c>
      <c r="FT54" s="184" t="str">
        <f t="shared" si="149"/>
        <v/>
      </c>
      <c r="FU54" s="182" t="str">
        <f t="shared" si="149"/>
        <v/>
      </c>
      <c r="FV54" s="182" t="str">
        <f t="shared" si="149"/>
        <v/>
      </c>
      <c r="FW54" s="182" t="str">
        <f t="shared" si="149"/>
        <v/>
      </c>
      <c r="FX54" s="182" t="str">
        <f t="shared" si="149"/>
        <v/>
      </c>
      <c r="FY54" s="184" t="str">
        <f t="shared" si="149"/>
        <v/>
      </c>
      <c r="FZ54" s="184" t="str">
        <f t="shared" si="149"/>
        <v/>
      </c>
      <c r="GA54" s="184" t="str">
        <f t="shared" si="149"/>
        <v/>
      </c>
      <c r="GB54" s="184" t="str">
        <f t="shared" si="149"/>
        <v/>
      </c>
      <c r="GC54" s="184" t="str">
        <f t="shared" si="149"/>
        <v/>
      </c>
      <c r="GD54" s="182" t="str">
        <f t="shared" si="149"/>
        <v/>
      </c>
      <c r="GE54" s="182" t="str">
        <f t="shared" si="149"/>
        <v/>
      </c>
      <c r="GF54" s="182" t="str">
        <f t="shared" si="149"/>
        <v/>
      </c>
      <c r="GG54" s="182" t="str">
        <f t="shared" si="149"/>
        <v/>
      </c>
      <c r="GH54" s="184" t="str">
        <f t="shared" si="149"/>
        <v/>
      </c>
      <c r="GI54" s="184" t="str">
        <f t="shared" si="149"/>
        <v/>
      </c>
      <c r="GJ54" s="184" t="str">
        <f t="shared" si="149"/>
        <v/>
      </c>
      <c r="GK54" s="184" t="str">
        <f t="shared" si="149"/>
        <v/>
      </c>
      <c r="GL54" s="184" t="str">
        <f t="shared" si="149"/>
        <v/>
      </c>
      <c r="GM54" s="182" t="str">
        <f t="shared" si="149"/>
        <v/>
      </c>
      <c r="GN54" s="182" t="str">
        <f t="shared" si="149"/>
        <v/>
      </c>
      <c r="GO54" s="182" t="str">
        <f t="shared" si="149"/>
        <v/>
      </c>
      <c r="GP54" s="182" t="str">
        <f t="shared" si="149"/>
        <v/>
      </c>
      <c r="GQ54" s="184" t="str">
        <f t="shared" si="149"/>
        <v/>
      </c>
      <c r="GR54" s="184" t="str">
        <f t="shared" si="149"/>
        <v/>
      </c>
      <c r="GS54" s="184" t="str">
        <f t="shared" si="149"/>
        <v/>
      </c>
      <c r="GT54" s="184" t="str">
        <f t="shared" si="149"/>
        <v/>
      </c>
      <c r="GU54" s="184" t="str">
        <f t="shared" si="149"/>
        <v/>
      </c>
      <c r="GV54" s="182" t="str">
        <f t="shared" si="149"/>
        <v/>
      </c>
      <c r="GW54" s="182" t="str">
        <f t="shared" si="149"/>
        <v/>
      </c>
      <c r="GX54" s="182" t="str">
        <f t="shared" si="149"/>
        <v/>
      </c>
      <c r="GY54" s="182" t="str">
        <f t="shared" si="149"/>
        <v/>
      </c>
      <c r="GZ54" s="184" t="str">
        <f t="shared" si="149"/>
        <v/>
      </c>
      <c r="HA54" s="184" t="str">
        <f t="shared" si="149"/>
        <v/>
      </c>
      <c r="HB54" s="184" t="str">
        <f t="shared" si="149"/>
        <v/>
      </c>
      <c r="HC54" s="184" t="str">
        <f t="shared" si="149"/>
        <v/>
      </c>
      <c r="HD54" s="184" t="str">
        <f t="shared" si="149"/>
        <v/>
      </c>
      <c r="HE54" s="182" t="str">
        <f t="shared" si="149"/>
        <v/>
      </c>
      <c r="HF54" s="182" t="str">
        <f t="shared" si="149"/>
        <v/>
      </c>
      <c r="HG54" s="182" t="str">
        <f t="shared" si="149"/>
        <v/>
      </c>
      <c r="HH54" s="182" t="str">
        <f t="shared" si="149"/>
        <v/>
      </c>
      <c r="HI54" s="184" t="str">
        <f t="shared" si="149"/>
        <v/>
      </c>
      <c r="HJ54" s="184" t="str">
        <f t="shared" si="149"/>
        <v/>
      </c>
      <c r="HK54" s="184" t="str">
        <f t="shared" si="149"/>
        <v/>
      </c>
      <c r="HL54" s="184" t="str">
        <f t="shared" si="149"/>
        <v/>
      </c>
      <c r="HM54" s="184" t="str">
        <f t="shared" si="149"/>
        <v/>
      </c>
      <c r="HN54" s="182" t="str">
        <f t="shared" si="149"/>
        <v/>
      </c>
      <c r="HO54" s="182" t="str">
        <f t="shared" si="149"/>
        <v/>
      </c>
      <c r="HP54" s="182" t="str">
        <f t="shared" si="149"/>
        <v/>
      </c>
      <c r="HQ54" s="182" t="str">
        <f t="shared" si="149"/>
        <v/>
      </c>
      <c r="HR54" s="184" t="str">
        <f t="shared" si="149"/>
        <v/>
      </c>
      <c r="HS54" s="184" t="str">
        <f t="shared" si="149"/>
        <v/>
      </c>
      <c r="HT54" s="184" t="str">
        <f t="shared" si="149"/>
        <v/>
      </c>
      <c r="HU54" s="184" t="str">
        <f t="shared" ref="HU54:HV67" si="150">IF(LEN(TEXT(HU12,"###"))=1,CONCATENATE("00",TEXT(HU12,"###")),IF(LEN(TEXT(HU12,"###"))=2,CONCATENATE("0",TEXT(HU12,"###")),TEXT(HU12,"###")))</f>
        <v/>
      </c>
      <c r="HV54" s="184" t="str">
        <f t="shared" si="150"/>
        <v/>
      </c>
    </row>
    <row r="55" spans="10:230" x14ac:dyDescent="0.25">
      <c r="J55" s="190">
        <f t="shared" si="109"/>
        <v>12</v>
      </c>
      <c r="K55" s="190" t="str">
        <f t="shared" si="110"/>
        <v>-</v>
      </c>
      <c r="L55" s="190">
        <f t="shared" si="102"/>
        <v>13</v>
      </c>
      <c r="M55" s="196">
        <f t="shared" si="111"/>
        <v>0</v>
      </c>
      <c r="N55" s="196">
        <f t="shared" si="111"/>
        <v>0</v>
      </c>
      <c r="O55" s="196">
        <f t="shared" si="111"/>
        <v>0</v>
      </c>
      <c r="P55" s="196">
        <f t="shared" si="111"/>
        <v>0</v>
      </c>
      <c r="Q55" s="196">
        <f>LEN(Q34)</f>
        <v>0</v>
      </c>
      <c r="W55" s="178">
        <f t="shared" si="116"/>
        <v>6</v>
      </c>
      <c r="X55" s="182" t="str">
        <f t="shared" si="121"/>
        <v/>
      </c>
      <c r="Y55" s="182" t="str">
        <f t="shared" si="145"/>
        <v/>
      </c>
      <c r="Z55" s="182" t="str">
        <f t="shared" si="145"/>
        <v/>
      </c>
      <c r="AA55" s="182" t="str">
        <f t="shared" si="145"/>
        <v/>
      </c>
      <c r="AB55" s="184" t="str">
        <f t="shared" ref="AB55:AJ55" si="151">IF(LEN(TEXT(AB13,"###"))=1,CONCATENATE("00",TEXT(AB13,"###")),IF(LEN(TEXT(AB13,"###"))=2,CONCATENATE("0",TEXT(AB13,"###")),TEXT(AB13,"###")))</f>
        <v/>
      </c>
      <c r="AC55" s="184" t="str">
        <f t="shared" si="151"/>
        <v/>
      </c>
      <c r="AD55" s="184" t="str">
        <f t="shared" si="151"/>
        <v/>
      </c>
      <c r="AE55" s="184" t="str">
        <f t="shared" si="151"/>
        <v/>
      </c>
      <c r="AF55" s="184" t="str">
        <f t="shared" si="151"/>
        <v/>
      </c>
      <c r="AG55" s="182" t="str">
        <f t="shared" si="151"/>
        <v/>
      </c>
      <c r="AH55" s="182" t="str">
        <f t="shared" si="151"/>
        <v/>
      </c>
      <c r="AI55" s="182" t="str">
        <f t="shared" si="151"/>
        <v/>
      </c>
      <c r="AJ55" s="182" t="str">
        <f t="shared" si="151"/>
        <v/>
      </c>
      <c r="AK55" s="184" t="str">
        <f t="shared" ref="AK55:CV55" si="152">IF(LEN(TEXT(AK13,"###"))=1,CONCATENATE("00",TEXT(AK13,"###")),IF(LEN(TEXT(AK13,"###"))=2,CONCATENATE("0",TEXT(AK13,"###")),TEXT(AK13,"###")))</f>
        <v/>
      </c>
      <c r="AL55" s="184" t="str">
        <f t="shared" si="152"/>
        <v/>
      </c>
      <c r="AM55" s="184" t="str">
        <f t="shared" si="152"/>
        <v/>
      </c>
      <c r="AN55" s="184" t="str">
        <f t="shared" si="152"/>
        <v/>
      </c>
      <c r="AO55" s="184" t="str">
        <f t="shared" si="152"/>
        <v/>
      </c>
      <c r="AP55" s="182" t="str">
        <f t="shared" si="152"/>
        <v/>
      </c>
      <c r="AQ55" s="182" t="str">
        <f t="shared" si="152"/>
        <v/>
      </c>
      <c r="AR55" s="182" t="str">
        <f t="shared" si="152"/>
        <v/>
      </c>
      <c r="AS55" s="182" t="str">
        <f t="shared" si="152"/>
        <v/>
      </c>
      <c r="AT55" s="184" t="str">
        <f t="shared" si="152"/>
        <v/>
      </c>
      <c r="AU55" s="184" t="str">
        <f t="shared" si="152"/>
        <v/>
      </c>
      <c r="AV55" s="184" t="str">
        <f t="shared" si="152"/>
        <v/>
      </c>
      <c r="AW55" s="184" t="str">
        <f t="shared" si="152"/>
        <v/>
      </c>
      <c r="AX55" s="184" t="str">
        <f t="shared" si="152"/>
        <v/>
      </c>
      <c r="AY55" s="182" t="str">
        <f t="shared" si="152"/>
        <v/>
      </c>
      <c r="AZ55" s="182" t="str">
        <f t="shared" si="152"/>
        <v/>
      </c>
      <c r="BA55" s="182" t="str">
        <f t="shared" si="152"/>
        <v/>
      </c>
      <c r="BB55" s="182" t="str">
        <f t="shared" si="152"/>
        <v/>
      </c>
      <c r="BC55" s="184" t="str">
        <f t="shared" si="152"/>
        <v/>
      </c>
      <c r="BD55" s="184" t="str">
        <f t="shared" si="152"/>
        <v/>
      </c>
      <c r="BE55" s="184" t="str">
        <f t="shared" si="152"/>
        <v/>
      </c>
      <c r="BF55" s="184" t="str">
        <f t="shared" si="152"/>
        <v/>
      </c>
      <c r="BG55" s="184" t="str">
        <f t="shared" si="152"/>
        <v/>
      </c>
      <c r="BH55" s="182" t="str">
        <f t="shared" si="152"/>
        <v/>
      </c>
      <c r="BI55" s="182" t="str">
        <f t="shared" si="152"/>
        <v/>
      </c>
      <c r="BJ55" s="182" t="str">
        <f t="shared" si="152"/>
        <v/>
      </c>
      <c r="BK55" s="182" t="str">
        <f t="shared" si="152"/>
        <v/>
      </c>
      <c r="BL55" s="184" t="str">
        <f t="shared" si="152"/>
        <v/>
      </c>
      <c r="BM55" s="184" t="str">
        <f t="shared" si="152"/>
        <v/>
      </c>
      <c r="BN55" s="184" t="str">
        <f t="shared" si="152"/>
        <v/>
      </c>
      <c r="BO55" s="184" t="str">
        <f t="shared" si="152"/>
        <v/>
      </c>
      <c r="BP55" s="184" t="str">
        <f t="shared" si="152"/>
        <v/>
      </c>
      <c r="BQ55" s="182" t="str">
        <f t="shared" si="152"/>
        <v/>
      </c>
      <c r="BR55" s="182" t="str">
        <f t="shared" si="152"/>
        <v/>
      </c>
      <c r="BS55" s="182" t="str">
        <f t="shared" si="152"/>
        <v/>
      </c>
      <c r="BT55" s="182" t="str">
        <f t="shared" si="152"/>
        <v/>
      </c>
      <c r="BU55" s="184" t="str">
        <f t="shared" si="152"/>
        <v/>
      </c>
      <c r="BV55" s="184" t="str">
        <f t="shared" si="152"/>
        <v/>
      </c>
      <c r="BW55" s="184" t="str">
        <f t="shared" si="152"/>
        <v/>
      </c>
      <c r="BX55" s="184" t="str">
        <f t="shared" si="152"/>
        <v/>
      </c>
      <c r="BY55" s="184" t="str">
        <f t="shared" si="152"/>
        <v/>
      </c>
      <c r="BZ55" s="182" t="str">
        <f t="shared" si="152"/>
        <v/>
      </c>
      <c r="CA55" s="182" t="str">
        <f t="shared" si="152"/>
        <v/>
      </c>
      <c r="CB55" s="182" t="str">
        <f t="shared" si="152"/>
        <v/>
      </c>
      <c r="CC55" s="182" t="str">
        <f t="shared" si="152"/>
        <v/>
      </c>
      <c r="CD55" s="184" t="str">
        <f t="shared" si="152"/>
        <v/>
      </c>
      <c r="CE55" s="184" t="str">
        <f t="shared" si="152"/>
        <v/>
      </c>
      <c r="CF55" s="184" t="str">
        <f t="shared" si="152"/>
        <v/>
      </c>
      <c r="CG55" s="184" t="str">
        <f t="shared" si="152"/>
        <v/>
      </c>
      <c r="CH55" s="184" t="str">
        <f t="shared" si="152"/>
        <v/>
      </c>
      <c r="CI55" s="182" t="str">
        <f t="shared" si="152"/>
        <v/>
      </c>
      <c r="CJ55" s="182" t="str">
        <f t="shared" si="152"/>
        <v/>
      </c>
      <c r="CK55" s="182" t="str">
        <f t="shared" si="152"/>
        <v/>
      </c>
      <c r="CL55" s="182" t="str">
        <f t="shared" si="152"/>
        <v/>
      </c>
      <c r="CM55" s="184" t="str">
        <f t="shared" si="152"/>
        <v/>
      </c>
      <c r="CN55" s="184" t="str">
        <f t="shared" si="152"/>
        <v/>
      </c>
      <c r="CO55" s="184" t="str">
        <f t="shared" si="152"/>
        <v/>
      </c>
      <c r="CP55" s="184" t="str">
        <f t="shared" si="152"/>
        <v/>
      </c>
      <c r="CQ55" s="184" t="str">
        <f t="shared" si="152"/>
        <v/>
      </c>
      <c r="CR55" s="182" t="str">
        <f t="shared" si="152"/>
        <v/>
      </c>
      <c r="CS55" s="182" t="str">
        <f t="shared" si="152"/>
        <v/>
      </c>
      <c r="CT55" s="182" t="str">
        <f t="shared" si="152"/>
        <v/>
      </c>
      <c r="CU55" s="182" t="str">
        <f t="shared" si="152"/>
        <v/>
      </c>
      <c r="CV55" s="184" t="str">
        <f t="shared" si="152"/>
        <v/>
      </c>
      <c r="CW55" s="184" t="str">
        <f t="shared" ref="CW55:FH55" si="153">IF(LEN(TEXT(CW13,"###"))=1,CONCATENATE("00",TEXT(CW13,"###")),IF(LEN(TEXT(CW13,"###"))=2,CONCATENATE("0",TEXT(CW13,"###")),TEXT(CW13,"###")))</f>
        <v/>
      </c>
      <c r="CX55" s="184" t="str">
        <f t="shared" si="153"/>
        <v/>
      </c>
      <c r="CY55" s="184" t="str">
        <f t="shared" si="153"/>
        <v/>
      </c>
      <c r="CZ55" s="184" t="str">
        <f t="shared" si="153"/>
        <v/>
      </c>
      <c r="DA55" s="182" t="str">
        <f t="shared" si="153"/>
        <v/>
      </c>
      <c r="DB55" s="182" t="str">
        <f t="shared" si="153"/>
        <v/>
      </c>
      <c r="DC55" s="182" t="str">
        <f t="shared" si="153"/>
        <v/>
      </c>
      <c r="DD55" s="182" t="str">
        <f t="shared" si="153"/>
        <v/>
      </c>
      <c r="DE55" s="184" t="str">
        <f t="shared" si="153"/>
        <v/>
      </c>
      <c r="DF55" s="184" t="str">
        <f t="shared" si="153"/>
        <v/>
      </c>
      <c r="DG55" s="184" t="str">
        <f t="shared" si="153"/>
        <v/>
      </c>
      <c r="DH55" s="184" t="str">
        <f t="shared" si="153"/>
        <v/>
      </c>
      <c r="DI55" s="184" t="str">
        <f t="shared" si="153"/>
        <v/>
      </c>
      <c r="DJ55" s="182" t="str">
        <f t="shared" si="153"/>
        <v/>
      </c>
      <c r="DK55" s="182" t="str">
        <f t="shared" si="153"/>
        <v/>
      </c>
      <c r="DL55" s="182" t="str">
        <f t="shared" si="153"/>
        <v/>
      </c>
      <c r="DM55" s="182" t="str">
        <f t="shared" si="153"/>
        <v/>
      </c>
      <c r="DN55" s="184" t="str">
        <f t="shared" si="153"/>
        <v/>
      </c>
      <c r="DO55" s="184" t="str">
        <f t="shared" si="153"/>
        <v/>
      </c>
      <c r="DP55" s="184" t="str">
        <f t="shared" si="153"/>
        <v/>
      </c>
      <c r="DQ55" s="184" t="str">
        <f t="shared" si="153"/>
        <v/>
      </c>
      <c r="DR55" s="184" t="str">
        <f t="shared" si="153"/>
        <v/>
      </c>
      <c r="DS55" s="182" t="str">
        <f t="shared" si="153"/>
        <v/>
      </c>
      <c r="DT55" s="182" t="str">
        <f t="shared" si="153"/>
        <v/>
      </c>
      <c r="DU55" s="182" t="str">
        <f t="shared" si="153"/>
        <v/>
      </c>
      <c r="DV55" s="182" t="str">
        <f t="shared" si="153"/>
        <v/>
      </c>
      <c r="DW55" s="184" t="str">
        <f t="shared" si="153"/>
        <v/>
      </c>
      <c r="DX55" s="184" t="str">
        <f t="shared" si="153"/>
        <v/>
      </c>
      <c r="DY55" s="184" t="str">
        <f t="shared" si="153"/>
        <v/>
      </c>
      <c r="DZ55" s="184" t="str">
        <f t="shared" si="153"/>
        <v/>
      </c>
      <c r="EA55" s="184" t="str">
        <f t="shared" si="153"/>
        <v/>
      </c>
      <c r="EB55" s="182" t="str">
        <f t="shared" si="153"/>
        <v/>
      </c>
      <c r="EC55" s="182" t="str">
        <f t="shared" si="153"/>
        <v/>
      </c>
      <c r="ED55" s="182" t="str">
        <f t="shared" si="153"/>
        <v/>
      </c>
      <c r="EE55" s="182" t="str">
        <f t="shared" si="153"/>
        <v/>
      </c>
      <c r="EF55" s="184" t="str">
        <f t="shared" si="153"/>
        <v/>
      </c>
      <c r="EG55" s="184" t="str">
        <f t="shared" si="153"/>
        <v/>
      </c>
      <c r="EH55" s="184" t="str">
        <f t="shared" si="153"/>
        <v/>
      </c>
      <c r="EI55" s="184" t="str">
        <f t="shared" si="153"/>
        <v/>
      </c>
      <c r="EJ55" s="184" t="str">
        <f t="shared" si="153"/>
        <v/>
      </c>
      <c r="EK55" s="182" t="str">
        <f t="shared" si="153"/>
        <v/>
      </c>
      <c r="EL55" s="182" t="str">
        <f t="shared" si="153"/>
        <v/>
      </c>
      <c r="EM55" s="182" t="str">
        <f t="shared" si="153"/>
        <v/>
      </c>
      <c r="EN55" s="182" t="str">
        <f t="shared" si="153"/>
        <v/>
      </c>
      <c r="EO55" s="184" t="str">
        <f t="shared" si="153"/>
        <v/>
      </c>
      <c r="EP55" s="184" t="str">
        <f t="shared" si="153"/>
        <v/>
      </c>
      <c r="EQ55" s="184" t="str">
        <f t="shared" si="153"/>
        <v/>
      </c>
      <c r="ER55" s="184" t="str">
        <f t="shared" si="153"/>
        <v/>
      </c>
      <c r="ES55" s="184" t="str">
        <f t="shared" si="153"/>
        <v/>
      </c>
      <c r="ET55" s="182" t="str">
        <f t="shared" si="153"/>
        <v/>
      </c>
      <c r="EU55" s="182" t="str">
        <f t="shared" si="153"/>
        <v/>
      </c>
      <c r="EV55" s="182" t="str">
        <f t="shared" si="153"/>
        <v/>
      </c>
      <c r="EW55" s="182" t="str">
        <f t="shared" si="153"/>
        <v/>
      </c>
      <c r="EX55" s="184" t="str">
        <f t="shared" si="153"/>
        <v/>
      </c>
      <c r="EY55" s="184" t="str">
        <f t="shared" si="153"/>
        <v/>
      </c>
      <c r="EZ55" s="184" t="str">
        <f t="shared" si="153"/>
        <v/>
      </c>
      <c r="FA55" s="184" t="str">
        <f t="shared" si="153"/>
        <v/>
      </c>
      <c r="FB55" s="184" t="str">
        <f t="shared" si="153"/>
        <v/>
      </c>
      <c r="FC55" s="182" t="str">
        <f t="shared" si="153"/>
        <v/>
      </c>
      <c r="FD55" s="182" t="str">
        <f t="shared" si="153"/>
        <v/>
      </c>
      <c r="FE55" s="182" t="str">
        <f t="shared" si="153"/>
        <v/>
      </c>
      <c r="FF55" s="182" t="str">
        <f t="shared" si="153"/>
        <v/>
      </c>
      <c r="FG55" s="184" t="str">
        <f t="shared" si="153"/>
        <v/>
      </c>
      <c r="FH55" s="184" t="str">
        <f t="shared" si="153"/>
        <v/>
      </c>
      <c r="FI55" s="184" t="str">
        <f t="shared" ref="FI55:HT55" si="154">IF(LEN(TEXT(FI13,"###"))=1,CONCATENATE("00",TEXT(FI13,"###")),IF(LEN(TEXT(FI13,"###"))=2,CONCATENATE("0",TEXT(FI13,"###")),TEXT(FI13,"###")))</f>
        <v/>
      </c>
      <c r="FJ55" s="184" t="str">
        <f t="shared" si="154"/>
        <v/>
      </c>
      <c r="FK55" s="184" t="str">
        <f t="shared" si="154"/>
        <v/>
      </c>
      <c r="FL55" s="182" t="str">
        <f t="shared" si="154"/>
        <v/>
      </c>
      <c r="FM55" s="182" t="str">
        <f t="shared" si="154"/>
        <v/>
      </c>
      <c r="FN55" s="182" t="str">
        <f t="shared" si="154"/>
        <v/>
      </c>
      <c r="FO55" s="182" t="str">
        <f t="shared" si="154"/>
        <v/>
      </c>
      <c r="FP55" s="184" t="str">
        <f t="shared" si="154"/>
        <v/>
      </c>
      <c r="FQ55" s="184" t="str">
        <f t="shared" si="154"/>
        <v/>
      </c>
      <c r="FR55" s="184" t="str">
        <f t="shared" si="154"/>
        <v/>
      </c>
      <c r="FS55" s="184" t="str">
        <f t="shared" si="154"/>
        <v/>
      </c>
      <c r="FT55" s="184" t="str">
        <f t="shared" si="154"/>
        <v/>
      </c>
      <c r="FU55" s="182" t="str">
        <f t="shared" si="154"/>
        <v/>
      </c>
      <c r="FV55" s="182" t="str">
        <f t="shared" si="154"/>
        <v/>
      </c>
      <c r="FW55" s="182" t="str">
        <f t="shared" si="154"/>
        <v/>
      </c>
      <c r="FX55" s="182" t="str">
        <f t="shared" si="154"/>
        <v/>
      </c>
      <c r="FY55" s="184" t="str">
        <f t="shared" si="154"/>
        <v/>
      </c>
      <c r="FZ55" s="184" t="str">
        <f t="shared" si="154"/>
        <v/>
      </c>
      <c r="GA55" s="184" t="str">
        <f t="shared" si="154"/>
        <v/>
      </c>
      <c r="GB55" s="184" t="str">
        <f t="shared" si="154"/>
        <v/>
      </c>
      <c r="GC55" s="184" t="str">
        <f t="shared" si="154"/>
        <v/>
      </c>
      <c r="GD55" s="182" t="str">
        <f t="shared" si="154"/>
        <v/>
      </c>
      <c r="GE55" s="182" t="str">
        <f t="shared" si="154"/>
        <v/>
      </c>
      <c r="GF55" s="182" t="str">
        <f t="shared" si="154"/>
        <v/>
      </c>
      <c r="GG55" s="182" t="str">
        <f t="shared" si="154"/>
        <v/>
      </c>
      <c r="GH55" s="184" t="str">
        <f t="shared" si="154"/>
        <v/>
      </c>
      <c r="GI55" s="184" t="str">
        <f t="shared" si="154"/>
        <v/>
      </c>
      <c r="GJ55" s="184" t="str">
        <f t="shared" si="154"/>
        <v/>
      </c>
      <c r="GK55" s="184" t="str">
        <f t="shared" si="154"/>
        <v/>
      </c>
      <c r="GL55" s="184" t="str">
        <f t="shared" si="154"/>
        <v/>
      </c>
      <c r="GM55" s="182" t="str">
        <f t="shared" si="154"/>
        <v/>
      </c>
      <c r="GN55" s="182" t="str">
        <f t="shared" si="154"/>
        <v/>
      </c>
      <c r="GO55" s="182" t="str">
        <f t="shared" si="154"/>
        <v/>
      </c>
      <c r="GP55" s="182" t="str">
        <f t="shared" si="154"/>
        <v/>
      </c>
      <c r="GQ55" s="184" t="str">
        <f t="shared" si="154"/>
        <v/>
      </c>
      <c r="GR55" s="184" t="str">
        <f t="shared" si="154"/>
        <v/>
      </c>
      <c r="GS55" s="184" t="str">
        <f t="shared" si="154"/>
        <v/>
      </c>
      <c r="GT55" s="184" t="str">
        <f t="shared" si="154"/>
        <v/>
      </c>
      <c r="GU55" s="184" t="str">
        <f t="shared" si="154"/>
        <v/>
      </c>
      <c r="GV55" s="182" t="str">
        <f t="shared" si="154"/>
        <v/>
      </c>
      <c r="GW55" s="182" t="str">
        <f t="shared" si="154"/>
        <v/>
      </c>
      <c r="GX55" s="182" t="str">
        <f t="shared" si="154"/>
        <v/>
      </c>
      <c r="GY55" s="182" t="str">
        <f t="shared" si="154"/>
        <v/>
      </c>
      <c r="GZ55" s="184" t="str">
        <f t="shared" si="154"/>
        <v/>
      </c>
      <c r="HA55" s="184" t="str">
        <f t="shared" si="154"/>
        <v/>
      </c>
      <c r="HB55" s="184" t="str">
        <f t="shared" si="154"/>
        <v/>
      </c>
      <c r="HC55" s="184" t="str">
        <f t="shared" si="154"/>
        <v/>
      </c>
      <c r="HD55" s="184" t="str">
        <f t="shared" si="154"/>
        <v/>
      </c>
      <c r="HE55" s="182" t="str">
        <f t="shared" si="154"/>
        <v/>
      </c>
      <c r="HF55" s="182" t="str">
        <f t="shared" si="154"/>
        <v/>
      </c>
      <c r="HG55" s="182" t="str">
        <f t="shared" si="154"/>
        <v/>
      </c>
      <c r="HH55" s="182" t="str">
        <f t="shared" si="154"/>
        <v/>
      </c>
      <c r="HI55" s="184" t="str">
        <f t="shared" si="154"/>
        <v/>
      </c>
      <c r="HJ55" s="184" t="str">
        <f t="shared" si="154"/>
        <v/>
      </c>
      <c r="HK55" s="184" t="str">
        <f t="shared" si="154"/>
        <v/>
      </c>
      <c r="HL55" s="184" t="str">
        <f t="shared" si="154"/>
        <v/>
      </c>
      <c r="HM55" s="184" t="str">
        <f t="shared" si="154"/>
        <v/>
      </c>
      <c r="HN55" s="182" t="str">
        <f t="shared" si="154"/>
        <v/>
      </c>
      <c r="HO55" s="182" t="str">
        <f t="shared" si="154"/>
        <v/>
      </c>
      <c r="HP55" s="182" t="str">
        <f t="shared" si="154"/>
        <v/>
      </c>
      <c r="HQ55" s="182" t="str">
        <f t="shared" si="154"/>
        <v/>
      </c>
      <c r="HR55" s="184" t="str">
        <f t="shared" si="154"/>
        <v/>
      </c>
      <c r="HS55" s="184" t="str">
        <f t="shared" si="154"/>
        <v/>
      </c>
      <c r="HT55" s="184" t="str">
        <f t="shared" si="154"/>
        <v/>
      </c>
      <c r="HU55" s="184" t="str">
        <f t="shared" si="150"/>
        <v/>
      </c>
      <c r="HV55" s="184" t="str">
        <f t="shared" si="150"/>
        <v/>
      </c>
    </row>
    <row r="56" spans="10:230" x14ac:dyDescent="0.25">
      <c r="J56" s="190">
        <f t="shared" si="109"/>
        <v>13</v>
      </c>
      <c r="K56" s="190" t="str">
        <f t="shared" si="110"/>
        <v>-</v>
      </c>
      <c r="L56" s="190">
        <f t="shared" si="102"/>
        <v>14</v>
      </c>
      <c r="M56" s="196">
        <f t="shared" si="111"/>
        <v>0</v>
      </c>
      <c r="N56" s="196">
        <f t="shared" si="111"/>
        <v>0</v>
      </c>
      <c r="O56" s="196">
        <f t="shared" si="111"/>
        <v>0</v>
      </c>
      <c r="P56" s="196">
        <f t="shared" si="111"/>
        <v>0</v>
      </c>
      <c r="Q56" s="196">
        <f t="shared" si="111"/>
        <v>0</v>
      </c>
      <c r="W56" s="178">
        <f t="shared" si="116"/>
        <v>7</v>
      </c>
      <c r="X56" s="182" t="str">
        <f t="shared" si="121"/>
        <v/>
      </c>
      <c r="Y56" s="182" t="str">
        <f t="shared" si="145"/>
        <v/>
      </c>
      <c r="Z56" s="182" t="str">
        <f t="shared" si="145"/>
        <v/>
      </c>
      <c r="AA56" s="182" t="str">
        <f t="shared" si="145"/>
        <v/>
      </c>
      <c r="AB56" s="184" t="str">
        <f t="shared" ref="AB56:AJ56" si="155">IF(LEN(TEXT(AB14,"###"))=1,CONCATENATE("00",TEXT(AB14,"###")),IF(LEN(TEXT(AB14,"###"))=2,CONCATENATE("0",TEXT(AB14,"###")),TEXT(AB14,"###")))</f>
        <v/>
      </c>
      <c r="AC56" s="184" t="str">
        <f t="shared" si="155"/>
        <v/>
      </c>
      <c r="AD56" s="184" t="str">
        <f t="shared" si="155"/>
        <v/>
      </c>
      <c r="AE56" s="184" t="str">
        <f t="shared" si="155"/>
        <v/>
      </c>
      <c r="AF56" s="184" t="str">
        <f t="shared" si="155"/>
        <v/>
      </c>
      <c r="AG56" s="182" t="str">
        <f t="shared" si="155"/>
        <v/>
      </c>
      <c r="AH56" s="182" t="str">
        <f t="shared" si="155"/>
        <v/>
      </c>
      <c r="AI56" s="182" t="str">
        <f t="shared" si="155"/>
        <v/>
      </c>
      <c r="AJ56" s="182" t="str">
        <f t="shared" si="155"/>
        <v/>
      </c>
      <c r="AK56" s="184" t="str">
        <f t="shared" ref="AK56:CV56" si="156">IF(LEN(TEXT(AK14,"###"))=1,CONCATENATE("00",TEXT(AK14,"###")),IF(LEN(TEXT(AK14,"###"))=2,CONCATENATE("0",TEXT(AK14,"###")),TEXT(AK14,"###")))</f>
        <v/>
      </c>
      <c r="AL56" s="184" t="str">
        <f t="shared" si="156"/>
        <v/>
      </c>
      <c r="AM56" s="184" t="str">
        <f t="shared" si="156"/>
        <v/>
      </c>
      <c r="AN56" s="184" t="str">
        <f t="shared" si="156"/>
        <v/>
      </c>
      <c r="AO56" s="184" t="str">
        <f t="shared" si="156"/>
        <v/>
      </c>
      <c r="AP56" s="182" t="str">
        <f t="shared" si="156"/>
        <v/>
      </c>
      <c r="AQ56" s="182" t="str">
        <f t="shared" si="156"/>
        <v/>
      </c>
      <c r="AR56" s="182" t="str">
        <f t="shared" si="156"/>
        <v/>
      </c>
      <c r="AS56" s="182" t="str">
        <f t="shared" si="156"/>
        <v/>
      </c>
      <c r="AT56" s="184" t="str">
        <f t="shared" si="156"/>
        <v/>
      </c>
      <c r="AU56" s="184" t="str">
        <f t="shared" si="156"/>
        <v/>
      </c>
      <c r="AV56" s="184" t="str">
        <f t="shared" si="156"/>
        <v/>
      </c>
      <c r="AW56" s="184" t="str">
        <f t="shared" si="156"/>
        <v/>
      </c>
      <c r="AX56" s="184" t="str">
        <f t="shared" si="156"/>
        <v/>
      </c>
      <c r="AY56" s="182" t="str">
        <f t="shared" si="156"/>
        <v/>
      </c>
      <c r="AZ56" s="182" t="str">
        <f t="shared" si="156"/>
        <v/>
      </c>
      <c r="BA56" s="182" t="str">
        <f t="shared" si="156"/>
        <v/>
      </c>
      <c r="BB56" s="182" t="str">
        <f t="shared" si="156"/>
        <v/>
      </c>
      <c r="BC56" s="184" t="str">
        <f t="shared" si="156"/>
        <v/>
      </c>
      <c r="BD56" s="184" t="str">
        <f t="shared" si="156"/>
        <v/>
      </c>
      <c r="BE56" s="184" t="str">
        <f t="shared" si="156"/>
        <v/>
      </c>
      <c r="BF56" s="184" t="str">
        <f t="shared" si="156"/>
        <v/>
      </c>
      <c r="BG56" s="184" t="str">
        <f t="shared" si="156"/>
        <v/>
      </c>
      <c r="BH56" s="182" t="str">
        <f t="shared" si="156"/>
        <v/>
      </c>
      <c r="BI56" s="182" t="str">
        <f t="shared" si="156"/>
        <v/>
      </c>
      <c r="BJ56" s="182" t="str">
        <f t="shared" si="156"/>
        <v/>
      </c>
      <c r="BK56" s="182" t="str">
        <f t="shared" si="156"/>
        <v/>
      </c>
      <c r="BL56" s="184" t="str">
        <f t="shared" si="156"/>
        <v/>
      </c>
      <c r="BM56" s="184" t="str">
        <f t="shared" si="156"/>
        <v/>
      </c>
      <c r="BN56" s="184" t="str">
        <f t="shared" si="156"/>
        <v/>
      </c>
      <c r="BO56" s="184" t="str">
        <f t="shared" si="156"/>
        <v/>
      </c>
      <c r="BP56" s="184" t="str">
        <f t="shared" si="156"/>
        <v/>
      </c>
      <c r="BQ56" s="182" t="str">
        <f t="shared" si="156"/>
        <v/>
      </c>
      <c r="BR56" s="182" t="str">
        <f t="shared" si="156"/>
        <v/>
      </c>
      <c r="BS56" s="182" t="str">
        <f t="shared" si="156"/>
        <v/>
      </c>
      <c r="BT56" s="182" t="str">
        <f t="shared" si="156"/>
        <v/>
      </c>
      <c r="BU56" s="184" t="str">
        <f t="shared" si="156"/>
        <v/>
      </c>
      <c r="BV56" s="184" t="str">
        <f t="shared" si="156"/>
        <v/>
      </c>
      <c r="BW56" s="184" t="str">
        <f t="shared" si="156"/>
        <v/>
      </c>
      <c r="BX56" s="184" t="str">
        <f t="shared" si="156"/>
        <v/>
      </c>
      <c r="BY56" s="184" t="str">
        <f t="shared" si="156"/>
        <v/>
      </c>
      <c r="BZ56" s="182" t="str">
        <f t="shared" si="156"/>
        <v/>
      </c>
      <c r="CA56" s="182" t="str">
        <f t="shared" si="156"/>
        <v/>
      </c>
      <c r="CB56" s="182" t="str">
        <f t="shared" si="156"/>
        <v/>
      </c>
      <c r="CC56" s="182" t="str">
        <f t="shared" si="156"/>
        <v/>
      </c>
      <c r="CD56" s="184" t="str">
        <f t="shared" si="156"/>
        <v/>
      </c>
      <c r="CE56" s="184" t="str">
        <f t="shared" si="156"/>
        <v/>
      </c>
      <c r="CF56" s="184" t="str">
        <f t="shared" si="156"/>
        <v/>
      </c>
      <c r="CG56" s="184" t="str">
        <f t="shared" si="156"/>
        <v/>
      </c>
      <c r="CH56" s="184" t="str">
        <f t="shared" si="156"/>
        <v/>
      </c>
      <c r="CI56" s="182" t="str">
        <f t="shared" si="156"/>
        <v/>
      </c>
      <c r="CJ56" s="182" t="str">
        <f t="shared" si="156"/>
        <v/>
      </c>
      <c r="CK56" s="182" t="str">
        <f t="shared" si="156"/>
        <v/>
      </c>
      <c r="CL56" s="182" t="str">
        <f t="shared" si="156"/>
        <v/>
      </c>
      <c r="CM56" s="184" t="str">
        <f t="shared" si="156"/>
        <v/>
      </c>
      <c r="CN56" s="184" t="str">
        <f t="shared" si="156"/>
        <v/>
      </c>
      <c r="CO56" s="184" t="str">
        <f t="shared" si="156"/>
        <v/>
      </c>
      <c r="CP56" s="184" t="str">
        <f t="shared" si="156"/>
        <v/>
      </c>
      <c r="CQ56" s="184" t="str">
        <f t="shared" si="156"/>
        <v/>
      </c>
      <c r="CR56" s="182" t="str">
        <f t="shared" si="156"/>
        <v/>
      </c>
      <c r="CS56" s="182" t="str">
        <f t="shared" si="156"/>
        <v/>
      </c>
      <c r="CT56" s="182" t="str">
        <f t="shared" si="156"/>
        <v/>
      </c>
      <c r="CU56" s="182" t="str">
        <f t="shared" si="156"/>
        <v/>
      </c>
      <c r="CV56" s="184" t="str">
        <f t="shared" si="156"/>
        <v/>
      </c>
      <c r="CW56" s="184" t="str">
        <f t="shared" ref="CW56:FH56" si="157">IF(LEN(TEXT(CW14,"###"))=1,CONCATENATE("00",TEXT(CW14,"###")),IF(LEN(TEXT(CW14,"###"))=2,CONCATENATE("0",TEXT(CW14,"###")),TEXT(CW14,"###")))</f>
        <v/>
      </c>
      <c r="CX56" s="184" t="str">
        <f t="shared" si="157"/>
        <v/>
      </c>
      <c r="CY56" s="184" t="str">
        <f t="shared" si="157"/>
        <v/>
      </c>
      <c r="CZ56" s="184" t="str">
        <f t="shared" si="157"/>
        <v/>
      </c>
      <c r="DA56" s="182" t="str">
        <f t="shared" si="157"/>
        <v/>
      </c>
      <c r="DB56" s="182" t="str">
        <f t="shared" si="157"/>
        <v/>
      </c>
      <c r="DC56" s="182" t="str">
        <f t="shared" si="157"/>
        <v/>
      </c>
      <c r="DD56" s="182" t="str">
        <f t="shared" si="157"/>
        <v/>
      </c>
      <c r="DE56" s="184" t="str">
        <f t="shared" si="157"/>
        <v/>
      </c>
      <c r="DF56" s="184" t="str">
        <f t="shared" si="157"/>
        <v/>
      </c>
      <c r="DG56" s="184" t="str">
        <f t="shared" si="157"/>
        <v/>
      </c>
      <c r="DH56" s="184" t="str">
        <f t="shared" si="157"/>
        <v/>
      </c>
      <c r="DI56" s="184" t="str">
        <f t="shared" si="157"/>
        <v/>
      </c>
      <c r="DJ56" s="182" t="str">
        <f t="shared" si="157"/>
        <v/>
      </c>
      <c r="DK56" s="182" t="str">
        <f t="shared" si="157"/>
        <v/>
      </c>
      <c r="DL56" s="182" t="str">
        <f t="shared" si="157"/>
        <v/>
      </c>
      <c r="DM56" s="182" t="str">
        <f t="shared" si="157"/>
        <v/>
      </c>
      <c r="DN56" s="184" t="str">
        <f t="shared" si="157"/>
        <v/>
      </c>
      <c r="DO56" s="184" t="str">
        <f t="shared" si="157"/>
        <v/>
      </c>
      <c r="DP56" s="184" t="str">
        <f t="shared" si="157"/>
        <v/>
      </c>
      <c r="DQ56" s="184" t="str">
        <f t="shared" si="157"/>
        <v/>
      </c>
      <c r="DR56" s="184" t="str">
        <f t="shared" si="157"/>
        <v/>
      </c>
      <c r="DS56" s="182" t="str">
        <f t="shared" si="157"/>
        <v/>
      </c>
      <c r="DT56" s="182" t="str">
        <f t="shared" si="157"/>
        <v/>
      </c>
      <c r="DU56" s="182" t="str">
        <f t="shared" si="157"/>
        <v/>
      </c>
      <c r="DV56" s="182" t="str">
        <f t="shared" si="157"/>
        <v/>
      </c>
      <c r="DW56" s="184" t="str">
        <f t="shared" si="157"/>
        <v/>
      </c>
      <c r="DX56" s="184" t="str">
        <f t="shared" si="157"/>
        <v/>
      </c>
      <c r="DY56" s="184" t="str">
        <f t="shared" si="157"/>
        <v/>
      </c>
      <c r="DZ56" s="184" t="str">
        <f t="shared" si="157"/>
        <v/>
      </c>
      <c r="EA56" s="184" t="str">
        <f t="shared" si="157"/>
        <v/>
      </c>
      <c r="EB56" s="182" t="str">
        <f t="shared" si="157"/>
        <v/>
      </c>
      <c r="EC56" s="182" t="str">
        <f t="shared" si="157"/>
        <v/>
      </c>
      <c r="ED56" s="182" t="str">
        <f t="shared" si="157"/>
        <v/>
      </c>
      <c r="EE56" s="182" t="str">
        <f t="shared" si="157"/>
        <v/>
      </c>
      <c r="EF56" s="184" t="str">
        <f t="shared" si="157"/>
        <v/>
      </c>
      <c r="EG56" s="184" t="str">
        <f t="shared" si="157"/>
        <v/>
      </c>
      <c r="EH56" s="184" t="str">
        <f t="shared" si="157"/>
        <v/>
      </c>
      <c r="EI56" s="184" t="str">
        <f t="shared" si="157"/>
        <v/>
      </c>
      <c r="EJ56" s="184" t="str">
        <f t="shared" si="157"/>
        <v/>
      </c>
      <c r="EK56" s="182" t="str">
        <f t="shared" si="157"/>
        <v/>
      </c>
      <c r="EL56" s="182" t="str">
        <f t="shared" si="157"/>
        <v/>
      </c>
      <c r="EM56" s="182" t="str">
        <f t="shared" si="157"/>
        <v/>
      </c>
      <c r="EN56" s="182" t="str">
        <f t="shared" si="157"/>
        <v/>
      </c>
      <c r="EO56" s="184" t="str">
        <f t="shared" si="157"/>
        <v/>
      </c>
      <c r="EP56" s="184" t="str">
        <f t="shared" si="157"/>
        <v/>
      </c>
      <c r="EQ56" s="184" t="str">
        <f t="shared" si="157"/>
        <v/>
      </c>
      <c r="ER56" s="184" t="str">
        <f t="shared" si="157"/>
        <v/>
      </c>
      <c r="ES56" s="184" t="str">
        <f t="shared" si="157"/>
        <v/>
      </c>
      <c r="ET56" s="182" t="str">
        <f t="shared" si="157"/>
        <v/>
      </c>
      <c r="EU56" s="182" t="str">
        <f t="shared" si="157"/>
        <v/>
      </c>
      <c r="EV56" s="182" t="str">
        <f t="shared" si="157"/>
        <v/>
      </c>
      <c r="EW56" s="182" t="str">
        <f t="shared" si="157"/>
        <v/>
      </c>
      <c r="EX56" s="184" t="str">
        <f t="shared" si="157"/>
        <v/>
      </c>
      <c r="EY56" s="184" t="str">
        <f t="shared" si="157"/>
        <v/>
      </c>
      <c r="EZ56" s="184" t="str">
        <f t="shared" si="157"/>
        <v/>
      </c>
      <c r="FA56" s="184" t="str">
        <f t="shared" si="157"/>
        <v/>
      </c>
      <c r="FB56" s="184" t="str">
        <f t="shared" si="157"/>
        <v/>
      </c>
      <c r="FC56" s="182" t="str">
        <f t="shared" si="157"/>
        <v/>
      </c>
      <c r="FD56" s="182" t="str">
        <f t="shared" si="157"/>
        <v/>
      </c>
      <c r="FE56" s="182" t="str">
        <f t="shared" si="157"/>
        <v/>
      </c>
      <c r="FF56" s="182" t="str">
        <f t="shared" si="157"/>
        <v/>
      </c>
      <c r="FG56" s="184" t="str">
        <f t="shared" si="157"/>
        <v/>
      </c>
      <c r="FH56" s="184" t="str">
        <f t="shared" si="157"/>
        <v/>
      </c>
      <c r="FI56" s="184" t="str">
        <f t="shared" ref="FI56:HT56" si="158">IF(LEN(TEXT(FI14,"###"))=1,CONCATENATE("00",TEXT(FI14,"###")),IF(LEN(TEXT(FI14,"###"))=2,CONCATENATE("0",TEXT(FI14,"###")),TEXT(FI14,"###")))</f>
        <v/>
      </c>
      <c r="FJ56" s="184" t="str">
        <f t="shared" si="158"/>
        <v/>
      </c>
      <c r="FK56" s="184" t="str">
        <f t="shared" si="158"/>
        <v/>
      </c>
      <c r="FL56" s="182" t="str">
        <f t="shared" si="158"/>
        <v/>
      </c>
      <c r="FM56" s="182" t="str">
        <f t="shared" si="158"/>
        <v/>
      </c>
      <c r="FN56" s="182" t="str">
        <f t="shared" si="158"/>
        <v/>
      </c>
      <c r="FO56" s="182" t="str">
        <f t="shared" si="158"/>
        <v/>
      </c>
      <c r="FP56" s="184" t="str">
        <f t="shared" si="158"/>
        <v/>
      </c>
      <c r="FQ56" s="184" t="str">
        <f t="shared" si="158"/>
        <v/>
      </c>
      <c r="FR56" s="184" t="str">
        <f t="shared" si="158"/>
        <v/>
      </c>
      <c r="FS56" s="184" t="str">
        <f t="shared" si="158"/>
        <v/>
      </c>
      <c r="FT56" s="184" t="str">
        <f t="shared" si="158"/>
        <v/>
      </c>
      <c r="FU56" s="182" t="str">
        <f t="shared" si="158"/>
        <v/>
      </c>
      <c r="FV56" s="182" t="str">
        <f t="shared" si="158"/>
        <v/>
      </c>
      <c r="FW56" s="182" t="str">
        <f t="shared" si="158"/>
        <v/>
      </c>
      <c r="FX56" s="182" t="str">
        <f t="shared" si="158"/>
        <v/>
      </c>
      <c r="FY56" s="184" t="str">
        <f t="shared" si="158"/>
        <v/>
      </c>
      <c r="FZ56" s="184" t="str">
        <f t="shared" si="158"/>
        <v/>
      </c>
      <c r="GA56" s="184" t="str">
        <f t="shared" si="158"/>
        <v/>
      </c>
      <c r="GB56" s="184" t="str">
        <f t="shared" si="158"/>
        <v/>
      </c>
      <c r="GC56" s="184" t="str">
        <f t="shared" si="158"/>
        <v/>
      </c>
      <c r="GD56" s="182" t="str">
        <f t="shared" si="158"/>
        <v/>
      </c>
      <c r="GE56" s="182" t="str">
        <f t="shared" si="158"/>
        <v/>
      </c>
      <c r="GF56" s="182" t="str">
        <f t="shared" si="158"/>
        <v/>
      </c>
      <c r="GG56" s="182" t="str">
        <f t="shared" si="158"/>
        <v/>
      </c>
      <c r="GH56" s="184" t="str">
        <f t="shared" si="158"/>
        <v/>
      </c>
      <c r="GI56" s="184" t="str">
        <f t="shared" si="158"/>
        <v/>
      </c>
      <c r="GJ56" s="184" t="str">
        <f t="shared" si="158"/>
        <v/>
      </c>
      <c r="GK56" s="184" t="str">
        <f t="shared" si="158"/>
        <v/>
      </c>
      <c r="GL56" s="184" t="str">
        <f t="shared" si="158"/>
        <v/>
      </c>
      <c r="GM56" s="182" t="str">
        <f t="shared" si="158"/>
        <v/>
      </c>
      <c r="GN56" s="182" t="str">
        <f t="shared" si="158"/>
        <v/>
      </c>
      <c r="GO56" s="182" t="str">
        <f t="shared" si="158"/>
        <v/>
      </c>
      <c r="GP56" s="182" t="str">
        <f t="shared" si="158"/>
        <v/>
      </c>
      <c r="GQ56" s="184" t="str">
        <f t="shared" si="158"/>
        <v/>
      </c>
      <c r="GR56" s="184" t="str">
        <f t="shared" si="158"/>
        <v/>
      </c>
      <c r="GS56" s="184" t="str">
        <f t="shared" si="158"/>
        <v/>
      </c>
      <c r="GT56" s="184" t="str">
        <f t="shared" si="158"/>
        <v/>
      </c>
      <c r="GU56" s="184" t="str">
        <f t="shared" si="158"/>
        <v/>
      </c>
      <c r="GV56" s="182" t="str">
        <f t="shared" si="158"/>
        <v/>
      </c>
      <c r="GW56" s="182" t="str">
        <f t="shared" si="158"/>
        <v/>
      </c>
      <c r="GX56" s="182" t="str">
        <f t="shared" si="158"/>
        <v/>
      </c>
      <c r="GY56" s="182" t="str">
        <f t="shared" si="158"/>
        <v/>
      </c>
      <c r="GZ56" s="184" t="str">
        <f t="shared" si="158"/>
        <v/>
      </c>
      <c r="HA56" s="184" t="str">
        <f t="shared" si="158"/>
        <v/>
      </c>
      <c r="HB56" s="184" t="str">
        <f t="shared" si="158"/>
        <v/>
      </c>
      <c r="HC56" s="184" t="str">
        <f t="shared" si="158"/>
        <v/>
      </c>
      <c r="HD56" s="184" t="str">
        <f t="shared" si="158"/>
        <v/>
      </c>
      <c r="HE56" s="182" t="str">
        <f t="shared" si="158"/>
        <v/>
      </c>
      <c r="HF56" s="182" t="str">
        <f t="shared" si="158"/>
        <v/>
      </c>
      <c r="HG56" s="182" t="str">
        <f t="shared" si="158"/>
        <v/>
      </c>
      <c r="HH56" s="182" t="str">
        <f t="shared" si="158"/>
        <v/>
      </c>
      <c r="HI56" s="184" t="str">
        <f t="shared" si="158"/>
        <v/>
      </c>
      <c r="HJ56" s="184" t="str">
        <f t="shared" si="158"/>
        <v/>
      </c>
      <c r="HK56" s="184" t="str">
        <f t="shared" si="158"/>
        <v/>
      </c>
      <c r="HL56" s="184" t="str">
        <f t="shared" si="158"/>
        <v/>
      </c>
      <c r="HM56" s="184" t="str">
        <f t="shared" si="158"/>
        <v/>
      </c>
      <c r="HN56" s="182" t="str">
        <f t="shared" si="158"/>
        <v/>
      </c>
      <c r="HO56" s="182" t="str">
        <f t="shared" si="158"/>
        <v/>
      </c>
      <c r="HP56" s="182" t="str">
        <f t="shared" si="158"/>
        <v/>
      </c>
      <c r="HQ56" s="182" t="str">
        <f t="shared" si="158"/>
        <v/>
      </c>
      <c r="HR56" s="184" t="str">
        <f t="shared" si="158"/>
        <v/>
      </c>
      <c r="HS56" s="184" t="str">
        <f t="shared" si="158"/>
        <v/>
      </c>
      <c r="HT56" s="184" t="str">
        <f t="shared" si="158"/>
        <v/>
      </c>
      <c r="HU56" s="184" t="str">
        <f t="shared" si="150"/>
        <v/>
      </c>
      <c r="HV56" s="184" t="str">
        <f t="shared" si="150"/>
        <v/>
      </c>
    </row>
    <row r="57" spans="10:230" x14ac:dyDescent="0.25">
      <c r="J57" s="190">
        <f t="shared" si="109"/>
        <v>14</v>
      </c>
      <c r="K57" s="190" t="str">
        <f t="shared" si="110"/>
        <v>-</v>
      </c>
      <c r="L57" s="190">
        <f t="shared" si="102"/>
        <v>15</v>
      </c>
      <c r="M57" s="196">
        <f t="shared" si="111"/>
        <v>0</v>
      </c>
      <c r="N57" s="196">
        <f t="shared" si="111"/>
        <v>0</v>
      </c>
      <c r="O57" s="196">
        <f t="shared" si="111"/>
        <v>0</v>
      </c>
      <c r="P57" s="196">
        <f t="shared" si="111"/>
        <v>0</v>
      </c>
      <c r="Q57" s="196">
        <f t="shared" si="111"/>
        <v>0</v>
      </c>
      <c r="W57" s="178">
        <f t="shared" si="116"/>
        <v>8</v>
      </c>
      <c r="X57" s="182" t="str">
        <f t="shared" si="121"/>
        <v/>
      </c>
      <c r="Y57" s="182" t="str">
        <f t="shared" si="145"/>
        <v/>
      </c>
      <c r="Z57" s="182" t="str">
        <f t="shared" si="145"/>
        <v/>
      </c>
      <c r="AA57" s="182" t="str">
        <f t="shared" si="145"/>
        <v/>
      </c>
      <c r="AB57" s="184" t="str">
        <f t="shared" ref="AB57:AJ57" si="159">IF(LEN(TEXT(AB15,"###"))=1,CONCATENATE("00",TEXT(AB15,"###")),IF(LEN(TEXT(AB15,"###"))=2,CONCATENATE("0",TEXT(AB15,"###")),TEXT(AB15,"###")))</f>
        <v/>
      </c>
      <c r="AC57" s="184" t="str">
        <f t="shared" si="159"/>
        <v/>
      </c>
      <c r="AD57" s="184" t="str">
        <f t="shared" si="159"/>
        <v/>
      </c>
      <c r="AE57" s="184" t="str">
        <f t="shared" si="159"/>
        <v/>
      </c>
      <c r="AF57" s="184" t="str">
        <f t="shared" si="159"/>
        <v/>
      </c>
      <c r="AG57" s="182" t="str">
        <f t="shared" si="159"/>
        <v/>
      </c>
      <c r="AH57" s="182" t="str">
        <f t="shared" si="159"/>
        <v/>
      </c>
      <c r="AI57" s="182" t="str">
        <f t="shared" si="159"/>
        <v/>
      </c>
      <c r="AJ57" s="182" t="str">
        <f t="shared" si="159"/>
        <v/>
      </c>
      <c r="AK57" s="184" t="str">
        <f t="shared" ref="AK57:CV57" si="160">IF(LEN(TEXT(AK15,"###"))=1,CONCATENATE("00",TEXT(AK15,"###")),IF(LEN(TEXT(AK15,"###"))=2,CONCATENATE("0",TEXT(AK15,"###")),TEXT(AK15,"###")))</f>
        <v/>
      </c>
      <c r="AL57" s="184" t="str">
        <f t="shared" si="160"/>
        <v/>
      </c>
      <c r="AM57" s="184" t="str">
        <f t="shared" si="160"/>
        <v/>
      </c>
      <c r="AN57" s="184" t="str">
        <f t="shared" si="160"/>
        <v/>
      </c>
      <c r="AO57" s="184" t="str">
        <f t="shared" si="160"/>
        <v/>
      </c>
      <c r="AP57" s="182" t="str">
        <f t="shared" si="160"/>
        <v/>
      </c>
      <c r="AQ57" s="182" t="str">
        <f t="shared" si="160"/>
        <v/>
      </c>
      <c r="AR57" s="182" t="str">
        <f t="shared" si="160"/>
        <v/>
      </c>
      <c r="AS57" s="182" t="str">
        <f t="shared" si="160"/>
        <v/>
      </c>
      <c r="AT57" s="184" t="str">
        <f t="shared" si="160"/>
        <v/>
      </c>
      <c r="AU57" s="184" t="str">
        <f t="shared" si="160"/>
        <v/>
      </c>
      <c r="AV57" s="184" t="str">
        <f t="shared" si="160"/>
        <v/>
      </c>
      <c r="AW57" s="184" t="str">
        <f t="shared" si="160"/>
        <v/>
      </c>
      <c r="AX57" s="184" t="str">
        <f t="shared" si="160"/>
        <v/>
      </c>
      <c r="AY57" s="182" t="str">
        <f t="shared" si="160"/>
        <v/>
      </c>
      <c r="AZ57" s="182" t="str">
        <f t="shared" si="160"/>
        <v/>
      </c>
      <c r="BA57" s="182" t="str">
        <f t="shared" si="160"/>
        <v/>
      </c>
      <c r="BB57" s="182" t="str">
        <f t="shared" si="160"/>
        <v/>
      </c>
      <c r="BC57" s="184" t="str">
        <f t="shared" si="160"/>
        <v/>
      </c>
      <c r="BD57" s="184" t="str">
        <f t="shared" si="160"/>
        <v/>
      </c>
      <c r="BE57" s="184" t="str">
        <f t="shared" si="160"/>
        <v/>
      </c>
      <c r="BF57" s="184" t="str">
        <f t="shared" si="160"/>
        <v/>
      </c>
      <c r="BG57" s="184" t="str">
        <f t="shared" si="160"/>
        <v/>
      </c>
      <c r="BH57" s="182" t="str">
        <f t="shared" si="160"/>
        <v/>
      </c>
      <c r="BI57" s="182" t="str">
        <f t="shared" si="160"/>
        <v/>
      </c>
      <c r="BJ57" s="182" t="str">
        <f t="shared" si="160"/>
        <v/>
      </c>
      <c r="BK57" s="182" t="str">
        <f t="shared" si="160"/>
        <v/>
      </c>
      <c r="BL57" s="184" t="str">
        <f t="shared" si="160"/>
        <v/>
      </c>
      <c r="BM57" s="184" t="str">
        <f t="shared" si="160"/>
        <v/>
      </c>
      <c r="BN57" s="184" t="str">
        <f t="shared" si="160"/>
        <v/>
      </c>
      <c r="BO57" s="184" t="str">
        <f t="shared" si="160"/>
        <v/>
      </c>
      <c r="BP57" s="184" t="str">
        <f t="shared" si="160"/>
        <v/>
      </c>
      <c r="BQ57" s="182" t="str">
        <f t="shared" si="160"/>
        <v/>
      </c>
      <c r="BR57" s="182" t="str">
        <f t="shared" si="160"/>
        <v/>
      </c>
      <c r="BS57" s="182" t="str">
        <f t="shared" si="160"/>
        <v/>
      </c>
      <c r="BT57" s="182" t="str">
        <f t="shared" si="160"/>
        <v/>
      </c>
      <c r="BU57" s="184" t="str">
        <f t="shared" si="160"/>
        <v/>
      </c>
      <c r="BV57" s="184" t="str">
        <f t="shared" si="160"/>
        <v/>
      </c>
      <c r="BW57" s="184" t="str">
        <f t="shared" si="160"/>
        <v/>
      </c>
      <c r="BX57" s="184" t="str">
        <f t="shared" si="160"/>
        <v/>
      </c>
      <c r="BY57" s="184" t="str">
        <f t="shared" si="160"/>
        <v/>
      </c>
      <c r="BZ57" s="182" t="str">
        <f t="shared" si="160"/>
        <v/>
      </c>
      <c r="CA57" s="182" t="str">
        <f t="shared" si="160"/>
        <v/>
      </c>
      <c r="CB57" s="182" t="str">
        <f t="shared" si="160"/>
        <v/>
      </c>
      <c r="CC57" s="182" t="str">
        <f t="shared" si="160"/>
        <v/>
      </c>
      <c r="CD57" s="184" t="str">
        <f t="shared" si="160"/>
        <v/>
      </c>
      <c r="CE57" s="184" t="str">
        <f t="shared" si="160"/>
        <v/>
      </c>
      <c r="CF57" s="184" t="str">
        <f t="shared" si="160"/>
        <v/>
      </c>
      <c r="CG57" s="184" t="str">
        <f t="shared" si="160"/>
        <v/>
      </c>
      <c r="CH57" s="184" t="str">
        <f t="shared" si="160"/>
        <v/>
      </c>
      <c r="CI57" s="182" t="str">
        <f t="shared" si="160"/>
        <v/>
      </c>
      <c r="CJ57" s="182" t="str">
        <f t="shared" si="160"/>
        <v/>
      </c>
      <c r="CK57" s="182" t="str">
        <f t="shared" si="160"/>
        <v/>
      </c>
      <c r="CL57" s="182" t="str">
        <f t="shared" si="160"/>
        <v/>
      </c>
      <c r="CM57" s="184" t="str">
        <f t="shared" si="160"/>
        <v/>
      </c>
      <c r="CN57" s="184" t="str">
        <f t="shared" si="160"/>
        <v/>
      </c>
      <c r="CO57" s="184" t="str">
        <f t="shared" si="160"/>
        <v/>
      </c>
      <c r="CP57" s="184" t="str">
        <f t="shared" si="160"/>
        <v/>
      </c>
      <c r="CQ57" s="184" t="str">
        <f t="shared" si="160"/>
        <v/>
      </c>
      <c r="CR57" s="182" t="str">
        <f t="shared" si="160"/>
        <v/>
      </c>
      <c r="CS57" s="182" t="str">
        <f t="shared" si="160"/>
        <v/>
      </c>
      <c r="CT57" s="182" t="str">
        <f t="shared" si="160"/>
        <v/>
      </c>
      <c r="CU57" s="182" t="str">
        <f t="shared" si="160"/>
        <v/>
      </c>
      <c r="CV57" s="184" t="str">
        <f t="shared" si="160"/>
        <v/>
      </c>
      <c r="CW57" s="184" t="str">
        <f t="shared" ref="CW57:FH57" si="161">IF(LEN(TEXT(CW15,"###"))=1,CONCATENATE("00",TEXT(CW15,"###")),IF(LEN(TEXT(CW15,"###"))=2,CONCATENATE("0",TEXT(CW15,"###")),TEXT(CW15,"###")))</f>
        <v/>
      </c>
      <c r="CX57" s="184" t="str">
        <f t="shared" si="161"/>
        <v/>
      </c>
      <c r="CY57" s="184" t="str">
        <f t="shared" si="161"/>
        <v/>
      </c>
      <c r="CZ57" s="184" t="str">
        <f t="shared" si="161"/>
        <v/>
      </c>
      <c r="DA57" s="182" t="str">
        <f t="shared" si="161"/>
        <v/>
      </c>
      <c r="DB57" s="182" t="str">
        <f t="shared" si="161"/>
        <v/>
      </c>
      <c r="DC57" s="182" t="str">
        <f t="shared" si="161"/>
        <v/>
      </c>
      <c r="DD57" s="182" t="str">
        <f t="shared" si="161"/>
        <v/>
      </c>
      <c r="DE57" s="184" t="str">
        <f t="shared" si="161"/>
        <v/>
      </c>
      <c r="DF57" s="184" t="str">
        <f t="shared" si="161"/>
        <v/>
      </c>
      <c r="DG57" s="184" t="str">
        <f t="shared" si="161"/>
        <v/>
      </c>
      <c r="DH57" s="184" t="str">
        <f t="shared" si="161"/>
        <v/>
      </c>
      <c r="DI57" s="184" t="str">
        <f t="shared" si="161"/>
        <v/>
      </c>
      <c r="DJ57" s="182" t="str">
        <f t="shared" si="161"/>
        <v/>
      </c>
      <c r="DK57" s="182" t="str">
        <f t="shared" si="161"/>
        <v/>
      </c>
      <c r="DL57" s="182" t="str">
        <f t="shared" si="161"/>
        <v/>
      </c>
      <c r="DM57" s="182" t="str">
        <f t="shared" si="161"/>
        <v/>
      </c>
      <c r="DN57" s="184" t="str">
        <f t="shared" si="161"/>
        <v/>
      </c>
      <c r="DO57" s="184" t="str">
        <f t="shared" si="161"/>
        <v/>
      </c>
      <c r="DP57" s="184" t="str">
        <f t="shared" si="161"/>
        <v/>
      </c>
      <c r="DQ57" s="184" t="str">
        <f t="shared" si="161"/>
        <v/>
      </c>
      <c r="DR57" s="184" t="str">
        <f t="shared" si="161"/>
        <v/>
      </c>
      <c r="DS57" s="182" t="str">
        <f t="shared" si="161"/>
        <v/>
      </c>
      <c r="DT57" s="182" t="str">
        <f t="shared" si="161"/>
        <v/>
      </c>
      <c r="DU57" s="182" t="str">
        <f t="shared" si="161"/>
        <v/>
      </c>
      <c r="DV57" s="182" t="str">
        <f t="shared" si="161"/>
        <v/>
      </c>
      <c r="DW57" s="184" t="str">
        <f t="shared" si="161"/>
        <v/>
      </c>
      <c r="DX57" s="184" t="str">
        <f t="shared" si="161"/>
        <v/>
      </c>
      <c r="DY57" s="184" t="str">
        <f t="shared" si="161"/>
        <v/>
      </c>
      <c r="DZ57" s="184" t="str">
        <f t="shared" si="161"/>
        <v/>
      </c>
      <c r="EA57" s="184" t="str">
        <f t="shared" si="161"/>
        <v/>
      </c>
      <c r="EB57" s="182" t="str">
        <f t="shared" si="161"/>
        <v/>
      </c>
      <c r="EC57" s="182" t="str">
        <f t="shared" si="161"/>
        <v/>
      </c>
      <c r="ED57" s="182" t="str">
        <f t="shared" si="161"/>
        <v/>
      </c>
      <c r="EE57" s="182" t="str">
        <f t="shared" si="161"/>
        <v/>
      </c>
      <c r="EF57" s="184" t="str">
        <f t="shared" si="161"/>
        <v/>
      </c>
      <c r="EG57" s="184" t="str">
        <f t="shared" si="161"/>
        <v/>
      </c>
      <c r="EH57" s="184" t="str">
        <f t="shared" si="161"/>
        <v/>
      </c>
      <c r="EI57" s="184" t="str">
        <f t="shared" si="161"/>
        <v/>
      </c>
      <c r="EJ57" s="184" t="str">
        <f t="shared" si="161"/>
        <v/>
      </c>
      <c r="EK57" s="182" t="str">
        <f t="shared" si="161"/>
        <v/>
      </c>
      <c r="EL57" s="182" t="str">
        <f t="shared" si="161"/>
        <v/>
      </c>
      <c r="EM57" s="182" t="str">
        <f t="shared" si="161"/>
        <v/>
      </c>
      <c r="EN57" s="182" t="str">
        <f t="shared" si="161"/>
        <v/>
      </c>
      <c r="EO57" s="184" t="str">
        <f t="shared" si="161"/>
        <v/>
      </c>
      <c r="EP57" s="184" t="str">
        <f t="shared" si="161"/>
        <v/>
      </c>
      <c r="EQ57" s="184" t="str">
        <f t="shared" si="161"/>
        <v/>
      </c>
      <c r="ER57" s="184" t="str">
        <f t="shared" si="161"/>
        <v/>
      </c>
      <c r="ES57" s="184" t="str">
        <f t="shared" si="161"/>
        <v/>
      </c>
      <c r="ET57" s="182" t="str">
        <f t="shared" si="161"/>
        <v/>
      </c>
      <c r="EU57" s="182" t="str">
        <f t="shared" si="161"/>
        <v/>
      </c>
      <c r="EV57" s="182" t="str">
        <f t="shared" si="161"/>
        <v/>
      </c>
      <c r="EW57" s="182" t="str">
        <f t="shared" si="161"/>
        <v/>
      </c>
      <c r="EX57" s="184" t="str">
        <f t="shared" si="161"/>
        <v/>
      </c>
      <c r="EY57" s="184" t="str">
        <f t="shared" si="161"/>
        <v/>
      </c>
      <c r="EZ57" s="184" t="str">
        <f t="shared" si="161"/>
        <v/>
      </c>
      <c r="FA57" s="184" t="str">
        <f t="shared" si="161"/>
        <v/>
      </c>
      <c r="FB57" s="184" t="str">
        <f t="shared" si="161"/>
        <v/>
      </c>
      <c r="FC57" s="182" t="str">
        <f t="shared" si="161"/>
        <v/>
      </c>
      <c r="FD57" s="182" t="str">
        <f t="shared" si="161"/>
        <v/>
      </c>
      <c r="FE57" s="182" t="str">
        <f t="shared" si="161"/>
        <v/>
      </c>
      <c r="FF57" s="182" t="str">
        <f t="shared" si="161"/>
        <v/>
      </c>
      <c r="FG57" s="184" t="str">
        <f t="shared" si="161"/>
        <v/>
      </c>
      <c r="FH57" s="184" t="str">
        <f t="shared" si="161"/>
        <v/>
      </c>
      <c r="FI57" s="184" t="str">
        <f t="shared" ref="FI57:HT57" si="162">IF(LEN(TEXT(FI15,"###"))=1,CONCATENATE("00",TEXT(FI15,"###")),IF(LEN(TEXT(FI15,"###"))=2,CONCATENATE("0",TEXT(FI15,"###")),TEXT(FI15,"###")))</f>
        <v/>
      </c>
      <c r="FJ57" s="184" t="str">
        <f t="shared" si="162"/>
        <v/>
      </c>
      <c r="FK57" s="184" t="str">
        <f t="shared" si="162"/>
        <v/>
      </c>
      <c r="FL57" s="182" t="str">
        <f t="shared" si="162"/>
        <v/>
      </c>
      <c r="FM57" s="182" t="str">
        <f t="shared" si="162"/>
        <v/>
      </c>
      <c r="FN57" s="182" t="str">
        <f t="shared" si="162"/>
        <v/>
      </c>
      <c r="FO57" s="182" t="str">
        <f t="shared" si="162"/>
        <v/>
      </c>
      <c r="FP57" s="184" t="str">
        <f t="shared" si="162"/>
        <v/>
      </c>
      <c r="FQ57" s="184" t="str">
        <f t="shared" si="162"/>
        <v/>
      </c>
      <c r="FR57" s="184" t="str">
        <f t="shared" si="162"/>
        <v/>
      </c>
      <c r="FS57" s="184" t="str">
        <f t="shared" si="162"/>
        <v/>
      </c>
      <c r="FT57" s="184" t="str">
        <f t="shared" si="162"/>
        <v/>
      </c>
      <c r="FU57" s="182" t="str">
        <f t="shared" si="162"/>
        <v/>
      </c>
      <c r="FV57" s="182" t="str">
        <f t="shared" si="162"/>
        <v/>
      </c>
      <c r="FW57" s="182" t="str">
        <f t="shared" si="162"/>
        <v/>
      </c>
      <c r="FX57" s="182" t="str">
        <f t="shared" si="162"/>
        <v/>
      </c>
      <c r="FY57" s="184" t="str">
        <f t="shared" si="162"/>
        <v/>
      </c>
      <c r="FZ57" s="184" t="str">
        <f t="shared" si="162"/>
        <v/>
      </c>
      <c r="GA57" s="184" t="str">
        <f t="shared" si="162"/>
        <v/>
      </c>
      <c r="GB57" s="184" t="str">
        <f t="shared" si="162"/>
        <v/>
      </c>
      <c r="GC57" s="184" t="str">
        <f t="shared" si="162"/>
        <v/>
      </c>
      <c r="GD57" s="182" t="str">
        <f t="shared" si="162"/>
        <v/>
      </c>
      <c r="GE57" s="182" t="str">
        <f t="shared" si="162"/>
        <v/>
      </c>
      <c r="GF57" s="182" t="str">
        <f t="shared" si="162"/>
        <v/>
      </c>
      <c r="GG57" s="182" t="str">
        <f t="shared" si="162"/>
        <v/>
      </c>
      <c r="GH57" s="184" t="str">
        <f t="shared" si="162"/>
        <v/>
      </c>
      <c r="GI57" s="184" t="str">
        <f t="shared" si="162"/>
        <v/>
      </c>
      <c r="GJ57" s="184" t="str">
        <f t="shared" si="162"/>
        <v/>
      </c>
      <c r="GK57" s="184" t="str">
        <f t="shared" si="162"/>
        <v/>
      </c>
      <c r="GL57" s="184" t="str">
        <f t="shared" si="162"/>
        <v/>
      </c>
      <c r="GM57" s="182" t="str">
        <f t="shared" si="162"/>
        <v/>
      </c>
      <c r="GN57" s="182" t="str">
        <f t="shared" si="162"/>
        <v/>
      </c>
      <c r="GO57" s="182" t="str">
        <f t="shared" si="162"/>
        <v/>
      </c>
      <c r="GP57" s="182" t="str">
        <f t="shared" si="162"/>
        <v/>
      </c>
      <c r="GQ57" s="184" t="str">
        <f t="shared" si="162"/>
        <v/>
      </c>
      <c r="GR57" s="184" t="str">
        <f t="shared" si="162"/>
        <v/>
      </c>
      <c r="GS57" s="184" t="str">
        <f t="shared" si="162"/>
        <v/>
      </c>
      <c r="GT57" s="184" t="str">
        <f t="shared" si="162"/>
        <v/>
      </c>
      <c r="GU57" s="184" t="str">
        <f t="shared" si="162"/>
        <v/>
      </c>
      <c r="GV57" s="182" t="str">
        <f t="shared" si="162"/>
        <v/>
      </c>
      <c r="GW57" s="182" t="str">
        <f t="shared" si="162"/>
        <v/>
      </c>
      <c r="GX57" s="182" t="str">
        <f t="shared" si="162"/>
        <v/>
      </c>
      <c r="GY57" s="182" t="str">
        <f t="shared" si="162"/>
        <v/>
      </c>
      <c r="GZ57" s="184" t="str">
        <f t="shared" si="162"/>
        <v/>
      </c>
      <c r="HA57" s="184" t="str">
        <f t="shared" si="162"/>
        <v/>
      </c>
      <c r="HB57" s="184" t="str">
        <f t="shared" si="162"/>
        <v/>
      </c>
      <c r="HC57" s="184" t="str">
        <f t="shared" si="162"/>
        <v/>
      </c>
      <c r="HD57" s="184" t="str">
        <f t="shared" si="162"/>
        <v/>
      </c>
      <c r="HE57" s="182" t="str">
        <f t="shared" si="162"/>
        <v/>
      </c>
      <c r="HF57" s="182" t="str">
        <f t="shared" si="162"/>
        <v/>
      </c>
      <c r="HG57" s="182" t="str">
        <f t="shared" si="162"/>
        <v/>
      </c>
      <c r="HH57" s="182" t="str">
        <f t="shared" si="162"/>
        <v/>
      </c>
      <c r="HI57" s="184" t="str">
        <f t="shared" si="162"/>
        <v/>
      </c>
      <c r="HJ57" s="184" t="str">
        <f t="shared" si="162"/>
        <v/>
      </c>
      <c r="HK57" s="184" t="str">
        <f t="shared" si="162"/>
        <v/>
      </c>
      <c r="HL57" s="184" t="str">
        <f t="shared" si="162"/>
        <v/>
      </c>
      <c r="HM57" s="184" t="str">
        <f t="shared" si="162"/>
        <v/>
      </c>
      <c r="HN57" s="182" t="str">
        <f t="shared" si="162"/>
        <v/>
      </c>
      <c r="HO57" s="182" t="str">
        <f t="shared" si="162"/>
        <v/>
      </c>
      <c r="HP57" s="182" t="str">
        <f t="shared" si="162"/>
        <v/>
      </c>
      <c r="HQ57" s="182" t="str">
        <f t="shared" si="162"/>
        <v/>
      </c>
      <c r="HR57" s="184" t="str">
        <f t="shared" si="162"/>
        <v/>
      </c>
      <c r="HS57" s="184" t="str">
        <f t="shared" si="162"/>
        <v/>
      </c>
      <c r="HT57" s="184" t="str">
        <f t="shared" si="162"/>
        <v/>
      </c>
      <c r="HU57" s="184" t="str">
        <f t="shared" si="150"/>
        <v/>
      </c>
      <c r="HV57" s="184" t="str">
        <f t="shared" si="150"/>
        <v/>
      </c>
    </row>
    <row r="58" spans="10:230" x14ac:dyDescent="0.25">
      <c r="J58" s="190">
        <f t="shared" si="109"/>
        <v>15</v>
      </c>
      <c r="K58" s="190" t="str">
        <f t="shared" si="110"/>
        <v>-</v>
      </c>
      <c r="L58" s="190">
        <f t="shared" si="102"/>
        <v>16</v>
      </c>
      <c r="M58" s="196">
        <f t="shared" si="111"/>
        <v>0</v>
      </c>
      <c r="N58" s="196">
        <f t="shared" si="111"/>
        <v>0</v>
      </c>
      <c r="O58" s="196">
        <f t="shared" si="111"/>
        <v>0</v>
      </c>
      <c r="P58" s="196">
        <f t="shared" si="111"/>
        <v>0</v>
      </c>
      <c r="Q58" s="196">
        <f t="shared" si="111"/>
        <v>0</v>
      </c>
      <c r="W58" s="178">
        <f t="shared" si="116"/>
        <v>9</v>
      </c>
      <c r="X58" s="182" t="str">
        <f t="shared" si="121"/>
        <v/>
      </c>
      <c r="Y58" s="182" t="str">
        <f t="shared" si="145"/>
        <v/>
      </c>
      <c r="Z58" s="182" t="str">
        <f t="shared" si="145"/>
        <v/>
      </c>
      <c r="AA58" s="182" t="str">
        <f t="shared" si="145"/>
        <v/>
      </c>
      <c r="AB58" s="184" t="str">
        <f t="shared" ref="AB58:AJ58" si="163">IF(LEN(TEXT(AB16,"###"))=1,CONCATENATE("00",TEXT(AB16,"###")),IF(LEN(TEXT(AB16,"###"))=2,CONCATENATE("0",TEXT(AB16,"###")),TEXT(AB16,"###")))</f>
        <v/>
      </c>
      <c r="AC58" s="184" t="str">
        <f t="shared" si="163"/>
        <v/>
      </c>
      <c r="AD58" s="184" t="str">
        <f t="shared" si="163"/>
        <v/>
      </c>
      <c r="AE58" s="184" t="str">
        <f t="shared" si="163"/>
        <v/>
      </c>
      <c r="AF58" s="184" t="str">
        <f t="shared" si="163"/>
        <v/>
      </c>
      <c r="AG58" s="182" t="str">
        <f t="shared" si="163"/>
        <v/>
      </c>
      <c r="AH58" s="182" t="str">
        <f t="shared" si="163"/>
        <v/>
      </c>
      <c r="AI58" s="182" t="str">
        <f t="shared" si="163"/>
        <v/>
      </c>
      <c r="AJ58" s="182" t="str">
        <f t="shared" si="163"/>
        <v/>
      </c>
      <c r="AK58" s="184" t="str">
        <f t="shared" ref="AK58:CV58" si="164">IF(LEN(TEXT(AK16,"###"))=1,CONCATENATE("00",TEXT(AK16,"###")),IF(LEN(TEXT(AK16,"###"))=2,CONCATENATE("0",TEXT(AK16,"###")),TEXT(AK16,"###")))</f>
        <v/>
      </c>
      <c r="AL58" s="184" t="str">
        <f t="shared" si="164"/>
        <v/>
      </c>
      <c r="AM58" s="184" t="str">
        <f t="shared" si="164"/>
        <v/>
      </c>
      <c r="AN58" s="184" t="str">
        <f t="shared" si="164"/>
        <v/>
      </c>
      <c r="AO58" s="184" t="str">
        <f t="shared" si="164"/>
        <v/>
      </c>
      <c r="AP58" s="182" t="str">
        <f t="shared" si="164"/>
        <v/>
      </c>
      <c r="AQ58" s="182" t="str">
        <f t="shared" si="164"/>
        <v/>
      </c>
      <c r="AR58" s="182" t="str">
        <f t="shared" si="164"/>
        <v/>
      </c>
      <c r="AS58" s="182" t="str">
        <f t="shared" si="164"/>
        <v/>
      </c>
      <c r="AT58" s="184" t="str">
        <f t="shared" si="164"/>
        <v/>
      </c>
      <c r="AU58" s="184" t="str">
        <f t="shared" si="164"/>
        <v/>
      </c>
      <c r="AV58" s="184" t="str">
        <f t="shared" si="164"/>
        <v/>
      </c>
      <c r="AW58" s="184" t="str">
        <f t="shared" si="164"/>
        <v/>
      </c>
      <c r="AX58" s="184" t="str">
        <f t="shared" si="164"/>
        <v/>
      </c>
      <c r="AY58" s="182" t="str">
        <f t="shared" si="164"/>
        <v/>
      </c>
      <c r="AZ58" s="182" t="str">
        <f t="shared" si="164"/>
        <v/>
      </c>
      <c r="BA58" s="182" t="str">
        <f t="shared" si="164"/>
        <v/>
      </c>
      <c r="BB58" s="182" t="str">
        <f t="shared" si="164"/>
        <v/>
      </c>
      <c r="BC58" s="184" t="str">
        <f t="shared" si="164"/>
        <v/>
      </c>
      <c r="BD58" s="184" t="str">
        <f t="shared" si="164"/>
        <v/>
      </c>
      <c r="BE58" s="184" t="str">
        <f t="shared" si="164"/>
        <v/>
      </c>
      <c r="BF58" s="184" t="str">
        <f t="shared" si="164"/>
        <v/>
      </c>
      <c r="BG58" s="184" t="str">
        <f t="shared" si="164"/>
        <v/>
      </c>
      <c r="BH58" s="182" t="str">
        <f t="shared" si="164"/>
        <v/>
      </c>
      <c r="BI58" s="182" t="str">
        <f t="shared" si="164"/>
        <v/>
      </c>
      <c r="BJ58" s="182" t="str">
        <f t="shared" si="164"/>
        <v/>
      </c>
      <c r="BK58" s="182" t="str">
        <f t="shared" si="164"/>
        <v/>
      </c>
      <c r="BL58" s="184" t="str">
        <f t="shared" si="164"/>
        <v/>
      </c>
      <c r="BM58" s="184" t="str">
        <f t="shared" si="164"/>
        <v/>
      </c>
      <c r="BN58" s="184" t="str">
        <f t="shared" si="164"/>
        <v/>
      </c>
      <c r="BO58" s="184" t="str">
        <f t="shared" si="164"/>
        <v/>
      </c>
      <c r="BP58" s="184" t="str">
        <f t="shared" si="164"/>
        <v/>
      </c>
      <c r="BQ58" s="182" t="str">
        <f t="shared" si="164"/>
        <v/>
      </c>
      <c r="BR58" s="182" t="str">
        <f t="shared" si="164"/>
        <v/>
      </c>
      <c r="BS58" s="182" t="str">
        <f t="shared" si="164"/>
        <v/>
      </c>
      <c r="BT58" s="182" t="str">
        <f t="shared" si="164"/>
        <v/>
      </c>
      <c r="BU58" s="184" t="str">
        <f t="shared" si="164"/>
        <v/>
      </c>
      <c r="BV58" s="184" t="str">
        <f t="shared" si="164"/>
        <v/>
      </c>
      <c r="BW58" s="184" t="str">
        <f t="shared" si="164"/>
        <v/>
      </c>
      <c r="BX58" s="184" t="str">
        <f t="shared" si="164"/>
        <v/>
      </c>
      <c r="BY58" s="184" t="str">
        <f t="shared" si="164"/>
        <v/>
      </c>
      <c r="BZ58" s="182" t="str">
        <f t="shared" si="164"/>
        <v/>
      </c>
      <c r="CA58" s="182" t="str">
        <f t="shared" si="164"/>
        <v/>
      </c>
      <c r="CB58" s="182" t="str">
        <f t="shared" si="164"/>
        <v/>
      </c>
      <c r="CC58" s="182" t="str">
        <f t="shared" si="164"/>
        <v/>
      </c>
      <c r="CD58" s="184" t="str">
        <f t="shared" si="164"/>
        <v/>
      </c>
      <c r="CE58" s="184" t="str">
        <f t="shared" si="164"/>
        <v/>
      </c>
      <c r="CF58" s="184" t="str">
        <f t="shared" si="164"/>
        <v/>
      </c>
      <c r="CG58" s="184" t="str">
        <f t="shared" si="164"/>
        <v/>
      </c>
      <c r="CH58" s="184" t="str">
        <f t="shared" si="164"/>
        <v/>
      </c>
      <c r="CI58" s="182" t="str">
        <f t="shared" si="164"/>
        <v/>
      </c>
      <c r="CJ58" s="182" t="str">
        <f t="shared" si="164"/>
        <v/>
      </c>
      <c r="CK58" s="182" t="str">
        <f t="shared" si="164"/>
        <v/>
      </c>
      <c r="CL58" s="182" t="str">
        <f t="shared" si="164"/>
        <v/>
      </c>
      <c r="CM58" s="184" t="str">
        <f t="shared" si="164"/>
        <v/>
      </c>
      <c r="CN58" s="184" t="str">
        <f t="shared" si="164"/>
        <v/>
      </c>
      <c r="CO58" s="184" t="str">
        <f t="shared" si="164"/>
        <v/>
      </c>
      <c r="CP58" s="184" t="str">
        <f t="shared" si="164"/>
        <v/>
      </c>
      <c r="CQ58" s="184" t="str">
        <f t="shared" si="164"/>
        <v/>
      </c>
      <c r="CR58" s="182" t="str">
        <f t="shared" si="164"/>
        <v/>
      </c>
      <c r="CS58" s="182" t="str">
        <f t="shared" si="164"/>
        <v/>
      </c>
      <c r="CT58" s="182" t="str">
        <f t="shared" si="164"/>
        <v/>
      </c>
      <c r="CU58" s="182" t="str">
        <f t="shared" si="164"/>
        <v/>
      </c>
      <c r="CV58" s="184" t="str">
        <f t="shared" si="164"/>
        <v/>
      </c>
      <c r="CW58" s="184" t="str">
        <f t="shared" ref="CW58:FH58" si="165">IF(LEN(TEXT(CW16,"###"))=1,CONCATENATE("00",TEXT(CW16,"###")),IF(LEN(TEXT(CW16,"###"))=2,CONCATENATE("0",TEXT(CW16,"###")),TEXT(CW16,"###")))</f>
        <v/>
      </c>
      <c r="CX58" s="184" t="str">
        <f t="shared" si="165"/>
        <v/>
      </c>
      <c r="CY58" s="184" t="str">
        <f t="shared" si="165"/>
        <v/>
      </c>
      <c r="CZ58" s="184" t="str">
        <f t="shared" si="165"/>
        <v/>
      </c>
      <c r="DA58" s="182" t="str">
        <f t="shared" si="165"/>
        <v/>
      </c>
      <c r="DB58" s="182" t="str">
        <f t="shared" si="165"/>
        <v/>
      </c>
      <c r="DC58" s="182" t="str">
        <f t="shared" si="165"/>
        <v/>
      </c>
      <c r="DD58" s="182" t="str">
        <f t="shared" si="165"/>
        <v/>
      </c>
      <c r="DE58" s="184" t="str">
        <f t="shared" si="165"/>
        <v/>
      </c>
      <c r="DF58" s="184" t="str">
        <f t="shared" si="165"/>
        <v/>
      </c>
      <c r="DG58" s="184" t="str">
        <f t="shared" si="165"/>
        <v/>
      </c>
      <c r="DH58" s="184" t="str">
        <f t="shared" si="165"/>
        <v/>
      </c>
      <c r="DI58" s="184" t="str">
        <f t="shared" si="165"/>
        <v/>
      </c>
      <c r="DJ58" s="182" t="str">
        <f t="shared" si="165"/>
        <v/>
      </c>
      <c r="DK58" s="182" t="str">
        <f t="shared" si="165"/>
        <v/>
      </c>
      <c r="DL58" s="182" t="str">
        <f t="shared" si="165"/>
        <v/>
      </c>
      <c r="DM58" s="182" t="str">
        <f t="shared" si="165"/>
        <v/>
      </c>
      <c r="DN58" s="184" t="str">
        <f t="shared" si="165"/>
        <v/>
      </c>
      <c r="DO58" s="184" t="str">
        <f t="shared" si="165"/>
        <v/>
      </c>
      <c r="DP58" s="184" t="str">
        <f t="shared" si="165"/>
        <v/>
      </c>
      <c r="DQ58" s="184" t="str">
        <f t="shared" si="165"/>
        <v/>
      </c>
      <c r="DR58" s="184" t="str">
        <f t="shared" si="165"/>
        <v/>
      </c>
      <c r="DS58" s="182" t="str">
        <f t="shared" si="165"/>
        <v/>
      </c>
      <c r="DT58" s="182" t="str">
        <f t="shared" si="165"/>
        <v/>
      </c>
      <c r="DU58" s="182" t="str">
        <f t="shared" si="165"/>
        <v/>
      </c>
      <c r="DV58" s="182" t="str">
        <f t="shared" si="165"/>
        <v/>
      </c>
      <c r="DW58" s="184" t="str">
        <f t="shared" si="165"/>
        <v/>
      </c>
      <c r="DX58" s="184" t="str">
        <f t="shared" si="165"/>
        <v/>
      </c>
      <c r="DY58" s="184" t="str">
        <f t="shared" si="165"/>
        <v/>
      </c>
      <c r="DZ58" s="184" t="str">
        <f t="shared" si="165"/>
        <v/>
      </c>
      <c r="EA58" s="184" t="str">
        <f t="shared" si="165"/>
        <v/>
      </c>
      <c r="EB58" s="182" t="str">
        <f t="shared" si="165"/>
        <v/>
      </c>
      <c r="EC58" s="182" t="str">
        <f t="shared" si="165"/>
        <v/>
      </c>
      <c r="ED58" s="182" t="str">
        <f t="shared" si="165"/>
        <v/>
      </c>
      <c r="EE58" s="182" t="str">
        <f t="shared" si="165"/>
        <v/>
      </c>
      <c r="EF58" s="184" t="str">
        <f t="shared" si="165"/>
        <v/>
      </c>
      <c r="EG58" s="184" t="str">
        <f t="shared" si="165"/>
        <v/>
      </c>
      <c r="EH58" s="184" t="str">
        <f t="shared" si="165"/>
        <v/>
      </c>
      <c r="EI58" s="184" t="str">
        <f t="shared" si="165"/>
        <v/>
      </c>
      <c r="EJ58" s="184" t="str">
        <f t="shared" si="165"/>
        <v/>
      </c>
      <c r="EK58" s="182" t="str">
        <f t="shared" si="165"/>
        <v/>
      </c>
      <c r="EL58" s="182" t="str">
        <f t="shared" si="165"/>
        <v/>
      </c>
      <c r="EM58" s="182" t="str">
        <f t="shared" si="165"/>
        <v/>
      </c>
      <c r="EN58" s="182" t="str">
        <f t="shared" si="165"/>
        <v/>
      </c>
      <c r="EO58" s="184" t="str">
        <f t="shared" si="165"/>
        <v/>
      </c>
      <c r="EP58" s="184" t="str">
        <f t="shared" si="165"/>
        <v/>
      </c>
      <c r="EQ58" s="184" t="str">
        <f t="shared" si="165"/>
        <v/>
      </c>
      <c r="ER58" s="184" t="str">
        <f t="shared" si="165"/>
        <v/>
      </c>
      <c r="ES58" s="184" t="str">
        <f t="shared" si="165"/>
        <v/>
      </c>
      <c r="ET58" s="182" t="str">
        <f t="shared" si="165"/>
        <v/>
      </c>
      <c r="EU58" s="182" t="str">
        <f t="shared" si="165"/>
        <v/>
      </c>
      <c r="EV58" s="182" t="str">
        <f t="shared" si="165"/>
        <v/>
      </c>
      <c r="EW58" s="182" t="str">
        <f t="shared" si="165"/>
        <v/>
      </c>
      <c r="EX58" s="184" t="str">
        <f t="shared" si="165"/>
        <v/>
      </c>
      <c r="EY58" s="184" t="str">
        <f t="shared" si="165"/>
        <v/>
      </c>
      <c r="EZ58" s="184" t="str">
        <f t="shared" si="165"/>
        <v/>
      </c>
      <c r="FA58" s="184" t="str">
        <f t="shared" si="165"/>
        <v/>
      </c>
      <c r="FB58" s="184" t="str">
        <f t="shared" si="165"/>
        <v/>
      </c>
      <c r="FC58" s="182" t="str">
        <f t="shared" si="165"/>
        <v/>
      </c>
      <c r="FD58" s="182" t="str">
        <f t="shared" si="165"/>
        <v/>
      </c>
      <c r="FE58" s="182" t="str">
        <f t="shared" si="165"/>
        <v/>
      </c>
      <c r="FF58" s="182" t="str">
        <f t="shared" si="165"/>
        <v/>
      </c>
      <c r="FG58" s="184" t="str">
        <f t="shared" si="165"/>
        <v/>
      </c>
      <c r="FH58" s="184" t="str">
        <f t="shared" si="165"/>
        <v/>
      </c>
      <c r="FI58" s="184" t="str">
        <f t="shared" ref="FI58:HT58" si="166">IF(LEN(TEXT(FI16,"###"))=1,CONCATENATE("00",TEXT(FI16,"###")),IF(LEN(TEXT(FI16,"###"))=2,CONCATENATE("0",TEXT(FI16,"###")),TEXT(FI16,"###")))</f>
        <v/>
      </c>
      <c r="FJ58" s="184" t="str">
        <f t="shared" si="166"/>
        <v/>
      </c>
      <c r="FK58" s="184" t="str">
        <f t="shared" si="166"/>
        <v/>
      </c>
      <c r="FL58" s="182" t="str">
        <f t="shared" si="166"/>
        <v/>
      </c>
      <c r="FM58" s="182" t="str">
        <f t="shared" si="166"/>
        <v/>
      </c>
      <c r="FN58" s="182" t="str">
        <f t="shared" si="166"/>
        <v/>
      </c>
      <c r="FO58" s="182" t="str">
        <f t="shared" si="166"/>
        <v/>
      </c>
      <c r="FP58" s="184" t="str">
        <f t="shared" si="166"/>
        <v/>
      </c>
      <c r="FQ58" s="184" t="str">
        <f t="shared" si="166"/>
        <v/>
      </c>
      <c r="FR58" s="184" t="str">
        <f t="shared" si="166"/>
        <v/>
      </c>
      <c r="FS58" s="184" t="str">
        <f t="shared" si="166"/>
        <v/>
      </c>
      <c r="FT58" s="184" t="str">
        <f t="shared" si="166"/>
        <v/>
      </c>
      <c r="FU58" s="182" t="str">
        <f t="shared" si="166"/>
        <v/>
      </c>
      <c r="FV58" s="182" t="str">
        <f t="shared" si="166"/>
        <v/>
      </c>
      <c r="FW58" s="182" t="str">
        <f t="shared" si="166"/>
        <v/>
      </c>
      <c r="FX58" s="182" t="str">
        <f t="shared" si="166"/>
        <v/>
      </c>
      <c r="FY58" s="184" t="str">
        <f t="shared" si="166"/>
        <v/>
      </c>
      <c r="FZ58" s="184" t="str">
        <f t="shared" si="166"/>
        <v/>
      </c>
      <c r="GA58" s="184" t="str">
        <f t="shared" si="166"/>
        <v/>
      </c>
      <c r="GB58" s="184" t="str">
        <f t="shared" si="166"/>
        <v/>
      </c>
      <c r="GC58" s="184" t="str">
        <f t="shared" si="166"/>
        <v/>
      </c>
      <c r="GD58" s="182" t="str">
        <f t="shared" si="166"/>
        <v/>
      </c>
      <c r="GE58" s="182" t="str">
        <f t="shared" si="166"/>
        <v/>
      </c>
      <c r="GF58" s="182" t="str">
        <f t="shared" si="166"/>
        <v/>
      </c>
      <c r="GG58" s="182" t="str">
        <f t="shared" si="166"/>
        <v/>
      </c>
      <c r="GH58" s="184" t="str">
        <f t="shared" si="166"/>
        <v/>
      </c>
      <c r="GI58" s="184" t="str">
        <f t="shared" si="166"/>
        <v/>
      </c>
      <c r="GJ58" s="184" t="str">
        <f t="shared" si="166"/>
        <v/>
      </c>
      <c r="GK58" s="184" t="str">
        <f t="shared" si="166"/>
        <v/>
      </c>
      <c r="GL58" s="184" t="str">
        <f t="shared" si="166"/>
        <v/>
      </c>
      <c r="GM58" s="182" t="str">
        <f t="shared" si="166"/>
        <v/>
      </c>
      <c r="GN58" s="182" t="str">
        <f t="shared" si="166"/>
        <v/>
      </c>
      <c r="GO58" s="182" t="str">
        <f t="shared" si="166"/>
        <v/>
      </c>
      <c r="GP58" s="182" t="str">
        <f t="shared" si="166"/>
        <v/>
      </c>
      <c r="GQ58" s="184" t="str">
        <f t="shared" si="166"/>
        <v/>
      </c>
      <c r="GR58" s="184" t="str">
        <f t="shared" si="166"/>
        <v/>
      </c>
      <c r="GS58" s="184" t="str">
        <f t="shared" si="166"/>
        <v/>
      </c>
      <c r="GT58" s="184" t="str">
        <f t="shared" si="166"/>
        <v/>
      </c>
      <c r="GU58" s="184" t="str">
        <f t="shared" si="166"/>
        <v/>
      </c>
      <c r="GV58" s="182" t="str">
        <f t="shared" si="166"/>
        <v/>
      </c>
      <c r="GW58" s="182" t="str">
        <f t="shared" si="166"/>
        <v/>
      </c>
      <c r="GX58" s="182" t="str">
        <f t="shared" si="166"/>
        <v/>
      </c>
      <c r="GY58" s="182" t="str">
        <f t="shared" si="166"/>
        <v/>
      </c>
      <c r="GZ58" s="184" t="str">
        <f t="shared" si="166"/>
        <v/>
      </c>
      <c r="HA58" s="184" t="str">
        <f t="shared" si="166"/>
        <v/>
      </c>
      <c r="HB58" s="184" t="str">
        <f t="shared" si="166"/>
        <v/>
      </c>
      <c r="HC58" s="184" t="str">
        <f t="shared" si="166"/>
        <v/>
      </c>
      <c r="HD58" s="184" t="str">
        <f t="shared" si="166"/>
        <v/>
      </c>
      <c r="HE58" s="182" t="str">
        <f t="shared" si="166"/>
        <v/>
      </c>
      <c r="HF58" s="182" t="str">
        <f t="shared" si="166"/>
        <v/>
      </c>
      <c r="HG58" s="182" t="str">
        <f t="shared" si="166"/>
        <v/>
      </c>
      <c r="HH58" s="182" t="str">
        <f t="shared" si="166"/>
        <v/>
      </c>
      <c r="HI58" s="184" t="str">
        <f t="shared" si="166"/>
        <v/>
      </c>
      <c r="HJ58" s="184" t="str">
        <f t="shared" si="166"/>
        <v/>
      </c>
      <c r="HK58" s="184" t="str">
        <f t="shared" si="166"/>
        <v/>
      </c>
      <c r="HL58" s="184" t="str">
        <f t="shared" si="166"/>
        <v/>
      </c>
      <c r="HM58" s="184" t="str">
        <f t="shared" si="166"/>
        <v/>
      </c>
      <c r="HN58" s="182" t="str">
        <f t="shared" si="166"/>
        <v/>
      </c>
      <c r="HO58" s="182" t="str">
        <f t="shared" si="166"/>
        <v/>
      </c>
      <c r="HP58" s="182" t="str">
        <f t="shared" si="166"/>
        <v/>
      </c>
      <c r="HQ58" s="182" t="str">
        <f t="shared" si="166"/>
        <v/>
      </c>
      <c r="HR58" s="184" t="str">
        <f t="shared" si="166"/>
        <v/>
      </c>
      <c r="HS58" s="184" t="str">
        <f t="shared" si="166"/>
        <v/>
      </c>
      <c r="HT58" s="184" t="str">
        <f t="shared" si="166"/>
        <v/>
      </c>
      <c r="HU58" s="184" t="str">
        <f t="shared" si="150"/>
        <v/>
      </c>
      <c r="HV58" s="184" t="str">
        <f t="shared" si="150"/>
        <v/>
      </c>
    </row>
    <row r="59" spans="10:230" x14ac:dyDescent="0.25">
      <c r="J59" s="190">
        <f t="shared" si="109"/>
        <v>16</v>
      </c>
      <c r="K59" s="190" t="str">
        <f t="shared" si="110"/>
        <v>-</v>
      </c>
      <c r="L59" s="190">
        <f t="shared" si="102"/>
        <v>17</v>
      </c>
      <c r="M59" s="196">
        <f t="shared" si="111"/>
        <v>0</v>
      </c>
      <c r="N59" s="196">
        <f t="shared" si="111"/>
        <v>0</v>
      </c>
      <c r="O59" s="196">
        <f t="shared" si="111"/>
        <v>0</v>
      </c>
      <c r="P59" s="196">
        <f t="shared" si="111"/>
        <v>0</v>
      </c>
      <c r="Q59" s="196">
        <f t="shared" si="111"/>
        <v>0</v>
      </c>
      <c r="W59" s="178">
        <f t="shared" si="116"/>
        <v>10</v>
      </c>
      <c r="X59" s="182" t="str">
        <f t="shared" si="121"/>
        <v/>
      </c>
      <c r="Y59" s="182" t="str">
        <f t="shared" si="145"/>
        <v/>
      </c>
      <c r="Z59" s="182" t="str">
        <f t="shared" si="145"/>
        <v/>
      </c>
      <c r="AA59" s="182" t="str">
        <f t="shared" si="145"/>
        <v/>
      </c>
      <c r="AB59" s="184" t="str">
        <f t="shared" ref="AB59:AJ59" si="167">IF(LEN(TEXT(AB17,"###"))=1,CONCATENATE("00",TEXT(AB17,"###")),IF(LEN(TEXT(AB17,"###"))=2,CONCATENATE("0",TEXT(AB17,"###")),TEXT(AB17,"###")))</f>
        <v/>
      </c>
      <c r="AC59" s="184" t="str">
        <f t="shared" si="167"/>
        <v/>
      </c>
      <c r="AD59" s="184" t="str">
        <f t="shared" si="167"/>
        <v/>
      </c>
      <c r="AE59" s="184" t="str">
        <f t="shared" si="167"/>
        <v/>
      </c>
      <c r="AF59" s="184" t="str">
        <f t="shared" si="167"/>
        <v/>
      </c>
      <c r="AG59" s="182" t="str">
        <f t="shared" si="167"/>
        <v/>
      </c>
      <c r="AH59" s="182" t="str">
        <f t="shared" si="167"/>
        <v/>
      </c>
      <c r="AI59" s="182" t="str">
        <f t="shared" si="167"/>
        <v/>
      </c>
      <c r="AJ59" s="182" t="str">
        <f t="shared" si="167"/>
        <v/>
      </c>
      <c r="AK59" s="184" t="str">
        <f t="shared" ref="AK59:CV59" si="168">IF(LEN(TEXT(AK17,"###"))=1,CONCATENATE("00",TEXT(AK17,"###")),IF(LEN(TEXT(AK17,"###"))=2,CONCATENATE("0",TEXT(AK17,"###")),TEXT(AK17,"###")))</f>
        <v/>
      </c>
      <c r="AL59" s="184" t="str">
        <f t="shared" si="168"/>
        <v/>
      </c>
      <c r="AM59" s="184" t="str">
        <f t="shared" si="168"/>
        <v/>
      </c>
      <c r="AN59" s="184" t="str">
        <f t="shared" si="168"/>
        <v/>
      </c>
      <c r="AO59" s="184" t="str">
        <f t="shared" si="168"/>
        <v/>
      </c>
      <c r="AP59" s="182" t="str">
        <f t="shared" si="168"/>
        <v/>
      </c>
      <c r="AQ59" s="182" t="str">
        <f t="shared" si="168"/>
        <v/>
      </c>
      <c r="AR59" s="182" t="str">
        <f t="shared" si="168"/>
        <v/>
      </c>
      <c r="AS59" s="182" t="str">
        <f t="shared" si="168"/>
        <v/>
      </c>
      <c r="AT59" s="184" t="str">
        <f t="shared" si="168"/>
        <v/>
      </c>
      <c r="AU59" s="184" t="str">
        <f t="shared" si="168"/>
        <v/>
      </c>
      <c r="AV59" s="184" t="str">
        <f t="shared" si="168"/>
        <v/>
      </c>
      <c r="AW59" s="184" t="str">
        <f t="shared" si="168"/>
        <v/>
      </c>
      <c r="AX59" s="184" t="str">
        <f t="shared" si="168"/>
        <v/>
      </c>
      <c r="AY59" s="182" t="str">
        <f t="shared" si="168"/>
        <v/>
      </c>
      <c r="AZ59" s="182" t="str">
        <f t="shared" si="168"/>
        <v/>
      </c>
      <c r="BA59" s="182" t="str">
        <f t="shared" si="168"/>
        <v/>
      </c>
      <c r="BB59" s="182" t="str">
        <f t="shared" si="168"/>
        <v/>
      </c>
      <c r="BC59" s="184" t="str">
        <f t="shared" si="168"/>
        <v/>
      </c>
      <c r="BD59" s="184" t="str">
        <f t="shared" si="168"/>
        <v/>
      </c>
      <c r="BE59" s="184" t="str">
        <f t="shared" si="168"/>
        <v/>
      </c>
      <c r="BF59" s="184" t="str">
        <f t="shared" si="168"/>
        <v/>
      </c>
      <c r="BG59" s="184" t="str">
        <f t="shared" si="168"/>
        <v/>
      </c>
      <c r="BH59" s="182" t="str">
        <f t="shared" si="168"/>
        <v/>
      </c>
      <c r="BI59" s="182" t="str">
        <f t="shared" si="168"/>
        <v/>
      </c>
      <c r="BJ59" s="182" t="str">
        <f t="shared" si="168"/>
        <v/>
      </c>
      <c r="BK59" s="182" t="str">
        <f t="shared" si="168"/>
        <v/>
      </c>
      <c r="BL59" s="184" t="str">
        <f t="shared" si="168"/>
        <v/>
      </c>
      <c r="BM59" s="184" t="str">
        <f t="shared" si="168"/>
        <v/>
      </c>
      <c r="BN59" s="184" t="str">
        <f t="shared" si="168"/>
        <v/>
      </c>
      <c r="BO59" s="184" t="str">
        <f t="shared" si="168"/>
        <v/>
      </c>
      <c r="BP59" s="184" t="str">
        <f t="shared" si="168"/>
        <v/>
      </c>
      <c r="BQ59" s="182" t="str">
        <f t="shared" si="168"/>
        <v/>
      </c>
      <c r="BR59" s="182" t="str">
        <f t="shared" si="168"/>
        <v/>
      </c>
      <c r="BS59" s="182" t="str">
        <f t="shared" si="168"/>
        <v/>
      </c>
      <c r="BT59" s="182" t="str">
        <f t="shared" si="168"/>
        <v/>
      </c>
      <c r="BU59" s="184" t="str">
        <f t="shared" si="168"/>
        <v/>
      </c>
      <c r="BV59" s="184" t="str">
        <f t="shared" si="168"/>
        <v/>
      </c>
      <c r="BW59" s="184" t="str">
        <f t="shared" si="168"/>
        <v/>
      </c>
      <c r="BX59" s="184" t="str">
        <f t="shared" si="168"/>
        <v/>
      </c>
      <c r="BY59" s="184" t="str">
        <f t="shared" si="168"/>
        <v/>
      </c>
      <c r="BZ59" s="182" t="str">
        <f t="shared" si="168"/>
        <v/>
      </c>
      <c r="CA59" s="182" t="str">
        <f t="shared" si="168"/>
        <v/>
      </c>
      <c r="CB59" s="182" t="str">
        <f t="shared" si="168"/>
        <v/>
      </c>
      <c r="CC59" s="182" t="str">
        <f t="shared" si="168"/>
        <v/>
      </c>
      <c r="CD59" s="184" t="str">
        <f t="shared" si="168"/>
        <v/>
      </c>
      <c r="CE59" s="184" t="str">
        <f t="shared" si="168"/>
        <v/>
      </c>
      <c r="CF59" s="184" t="str">
        <f t="shared" si="168"/>
        <v/>
      </c>
      <c r="CG59" s="184" t="str">
        <f t="shared" si="168"/>
        <v/>
      </c>
      <c r="CH59" s="184" t="str">
        <f t="shared" si="168"/>
        <v/>
      </c>
      <c r="CI59" s="182" t="str">
        <f t="shared" si="168"/>
        <v/>
      </c>
      <c r="CJ59" s="182" t="str">
        <f t="shared" si="168"/>
        <v/>
      </c>
      <c r="CK59" s="182" t="str">
        <f t="shared" si="168"/>
        <v/>
      </c>
      <c r="CL59" s="182" t="str">
        <f t="shared" si="168"/>
        <v/>
      </c>
      <c r="CM59" s="184" t="str">
        <f t="shared" si="168"/>
        <v/>
      </c>
      <c r="CN59" s="184" t="str">
        <f t="shared" si="168"/>
        <v/>
      </c>
      <c r="CO59" s="184" t="str">
        <f t="shared" si="168"/>
        <v/>
      </c>
      <c r="CP59" s="184" t="str">
        <f t="shared" si="168"/>
        <v/>
      </c>
      <c r="CQ59" s="184" t="str">
        <f t="shared" si="168"/>
        <v/>
      </c>
      <c r="CR59" s="182" t="str">
        <f t="shared" si="168"/>
        <v/>
      </c>
      <c r="CS59" s="182" t="str">
        <f t="shared" si="168"/>
        <v/>
      </c>
      <c r="CT59" s="182" t="str">
        <f t="shared" si="168"/>
        <v/>
      </c>
      <c r="CU59" s="182" t="str">
        <f t="shared" si="168"/>
        <v/>
      </c>
      <c r="CV59" s="184" t="str">
        <f t="shared" si="168"/>
        <v/>
      </c>
      <c r="CW59" s="184" t="str">
        <f t="shared" ref="CW59:FH59" si="169">IF(LEN(TEXT(CW17,"###"))=1,CONCATENATE("00",TEXT(CW17,"###")),IF(LEN(TEXT(CW17,"###"))=2,CONCATENATE("0",TEXT(CW17,"###")),TEXT(CW17,"###")))</f>
        <v/>
      </c>
      <c r="CX59" s="184" t="str">
        <f t="shared" si="169"/>
        <v/>
      </c>
      <c r="CY59" s="184" t="str">
        <f t="shared" si="169"/>
        <v/>
      </c>
      <c r="CZ59" s="184" t="str">
        <f t="shared" si="169"/>
        <v/>
      </c>
      <c r="DA59" s="182" t="str">
        <f t="shared" si="169"/>
        <v/>
      </c>
      <c r="DB59" s="182" t="str">
        <f t="shared" si="169"/>
        <v/>
      </c>
      <c r="DC59" s="182" t="str">
        <f t="shared" si="169"/>
        <v/>
      </c>
      <c r="DD59" s="182" t="str">
        <f t="shared" si="169"/>
        <v/>
      </c>
      <c r="DE59" s="184" t="str">
        <f t="shared" si="169"/>
        <v/>
      </c>
      <c r="DF59" s="184" t="str">
        <f t="shared" si="169"/>
        <v/>
      </c>
      <c r="DG59" s="184" t="str">
        <f t="shared" si="169"/>
        <v/>
      </c>
      <c r="DH59" s="184" t="str">
        <f t="shared" si="169"/>
        <v/>
      </c>
      <c r="DI59" s="184" t="str">
        <f t="shared" si="169"/>
        <v/>
      </c>
      <c r="DJ59" s="182" t="str">
        <f t="shared" si="169"/>
        <v/>
      </c>
      <c r="DK59" s="182" t="str">
        <f t="shared" si="169"/>
        <v/>
      </c>
      <c r="DL59" s="182" t="str">
        <f t="shared" si="169"/>
        <v/>
      </c>
      <c r="DM59" s="182" t="str">
        <f t="shared" si="169"/>
        <v/>
      </c>
      <c r="DN59" s="184" t="str">
        <f t="shared" si="169"/>
        <v/>
      </c>
      <c r="DO59" s="184" t="str">
        <f t="shared" si="169"/>
        <v/>
      </c>
      <c r="DP59" s="184" t="str">
        <f t="shared" si="169"/>
        <v/>
      </c>
      <c r="DQ59" s="184" t="str">
        <f t="shared" si="169"/>
        <v/>
      </c>
      <c r="DR59" s="184" t="str">
        <f t="shared" si="169"/>
        <v/>
      </c>
      <c r="DS59" s="182" t="str">
        <f t="shared" si="169"/>
        <v/>
      </c>
      <c r="DT59" s="182" t="str">
        <f t="shared" si="169"/>
        <v/>
      </c>
      <c r="DU59" s="182" t="str">
        <f t="shared" si="169"/>
        <v/>
      </c>
      <c r="DV59" s="182" t="str">
        <f t="shared" si="169"/>
        <v/>
      </c>
      <c r="DW59" s="184" t="str">
        <f t="shared" si="169"/>
        <v/>
      </c>
      <c r="DX59" s="184" t="str">
        <f t="shared" si="169"/>
        <v/>
      </c>
      <c r="DY59" s="184" t="str">
        <f t="shared" si="169"/>
        <v/>
      </c>
      <c r="DZ59" s="184" t="str">
        <f t="shared" si="169"/>
        <v/>
      </c>
      <c r="EA59" s="184" t="str">
        <f t="shared" si="169"/>
        <v/>
      </c>
      <c r="EB59" s="182" t="str">
        <f t="shared" si="169"/>
        <v/>
      </c>
      <c r="EC59" s="182" t="str">
        <f t="shared" si="169"/>
        <v/>
      </c>
      <c r="ED59" s="182" t="str">
        <f t="shared" si="169"/>
        <v/>
      </c>
      <c r="EE59" s="182" t="str">
        <f t="shared" si="169"/>
        <v/>
      </c>
      <c r="EF59" s="184" t="str">
        <f t="shared" si="169"/>
        <v/>
      </c>
      <c r="EG59" s="184" t="str">
        <f t="shared" si="169"/>
        <v/>
      </c>
      <c r="EH59" s="184" t="str">
        <f t="shared" si="169"/>
        <v/>
      </c>
      <c r="EI59" s="184" t="str">
        <f t="shared" si="169"/>
        <v/>
      </c>
      <c r="EJ59" s="184" t="str">
        <f t="shared" si="169"/>
        <v/>
      </c>
      <c r="EK59" s="182" t="str">
        <f t="shared" si="169"/>
        <v/>
      </c>
      <c r="EL59" s="182" t="str">
        <f t="shared" si="169"/>
        <v/>
      </c>
      <c r="EM59" s="182" t="str">
        <f t="shared" si="169"/>
        <v/>
      </c>
      <c r="EN59" s="182" t="str">
        <f t="shared" si="169"/>
        <v/>
      </c>
      <c r="EO59" s="184" t="str">
        <f t="shared" si="169"/>
        <v/>
      </c>
      <c r="EP59" s="184" t="str">
        <f t="shared" si="169"/>
        <v/>
      </c>
      <c r="EQ59" s="184" t="str">
        <f t="shared" si="169"/>
        <v/>
      </c>
      <c r="ER59" s="184" t="str">
        <f t="shared" si="169"/>
        <v/>
      </c>
      <c r="ES59" s="184" t="str">
        <f t="shared" si="169"/>
        <v/>
      </c>
      <c r="ET59" s="182" t="str">
        <f t="shared" si="169"/>
        <v/>
      </c>
      <c r="EU59" s="182" t="str">
        <f t="shared" si="169"/>
        <v/>
      </c>
      <c r="EV59" s="182" t="str">
        <f t="shared" si="169"/>
        <v/>
      </c>
      <c r="EW59" s="182" t="str">
        <f t="shared" si="169"/>
        <v/>
      </c>
      <c r="EX59" s="184" t="str">
        <f t="shared" si="169"/>
        <v/>
      </c>
      <c r="EY59" s="184" t="str">
        <f t="shared" si="169"/>
        <v/>
      </c>
      <c r="EZ59" s="184" t="str">
        <f t="shared" si="169"/>
        <v/>
      </c>
      <c r="FA59" s="184" t="str">
        <f t="shared" si="169"/>
        <v/>
      </c>
      <c r="FB59" s="184" t="str">
        <f t="shared" si="169"/>
        <v/>
      </c>
      <c r="FC59" s="182" t="str">
        <f t="shared" si="169"/>
        <v/>
      </c>
      <c r="FD59" s="182" t="str">
        <f t="shared" si="169"/>
        <v/>
      </c>
      <c r="FE59" s="182" t="str">
        <f t="shared" si="169"/>
        <v/>
      </c>
      <c r="FF59" s="182" t="str">
        <f t="shared" si="169"/>
        <v/>
      </c>
      <c r="FG59" s="184" t="str">
        <f t="shared" si="169"/>
        <v/>
      </c>
      <c r="FH59" s="184" t="str">
        <f t="shared" si="169"/>
        <v/>
      </c>
      <c r="FI59" s="184" t="str">
        <f t="shared" ref="FI59:HT59" si="170">IF(LEN(TEXT(FI17,"###"))=1,CONCATENATE("00",TEXT(FI17,"###")),IF(LEN(TEXT(FI17,"###"))=2,CONCATENATE("0",TEXT(FI17,"###")),TEXT(FI17,"###")))</f>
        <v/>
      </c>
      <c r="FJ59" s="184" t="str">
        <f t="shared" si="170"/>
        <v/>
      </c>
      <c r="FK59" s="184" t="str">
        <f t="shared" si="170"/>
        <v/>
      </c>
      <c r="FL59" s="182" t="str">
        <f t="shared" si="170"/>
        <v/>
      </c>
      <c r="FM59" s="182" t="str">
        <f t="shared" si="170"/>
        <v/>
      </c>
      <c r="FN59" s="182" t="str">
        <f t="shared" si="170"/>
        <v/>
      </c>
      <c r="FO59" s="182" t="str">
        <f t="shared" si="170"/>
        <v/>
      </c>
      <c r="FP59" s="184" t="str">
        <f t="shared" si="170"/>
        <v/>
      </c>
      <c r="FQ59" s="184" t="str">
        <f t="shared" si="170"/>
        <v/>
      </c>
      <c r="FR59" s="184" t="str">
        <f t="shared" si="170"/>
        <v/>
      </c>
      <c r="FS59" s="184" t="str">
        <f t="shared" si="170"/>
        <v/>
      </c>
      <c r="FT59" s="184" t="str">
        <f t="shared" si="170"/>
        <v/>
      </c>
      <c r="FU59" s="182" t="str">
        <f t="shared" si="170"/>
        <v/>
      </c>
      <c r="FV59" s="182" t="str">
        <f t="shared" si="170"/>
        <v/>
      </c>
      <c r="FW59" s="182" t="str">
        <f t="shared" si="170"/>
        <v/>
      </c>
      <c r="FX59" s="182" t="str">
        <f t="shared" si="170"/>
        <v/>
      </c>
      <c r="FY59" s="184" t="str">
        <f t="shared" si="170"/>
        <v/>
      </c>
      <c r="FZ59" s="184" t="str">
        <f t="shared" si="170"/>
        <v/>
      </c>
      <c r="GA59" s="184" t="str">
        <f t="shared" si="170"/>
        <v/>
      </c>
      <c r="GB59" s="184" t="str">
        <f t="shared" si="170"/>
        <v/>
      </c>
      <c r="GC59" s="184" t="str">
        <f t="shared" si="170"/>
        <v/>
      </c>
      <c r="GD59" s="182" t="str">
        <f t="shared" si="170"/>
        <v/>
      </c>
      <c r="GE59" s="182" t="str">
        <f t="shared" si="170"/>
        <v/>
      </c>
      <c r="GF59" s="182" t="str">
        <f t="shared" si="170"/>
        <v/>
      </c>
      <c r="GG59" s="182" t="str">
        <f t="shared" si="170"/>
        <v/>
      </c>
      <c r="GH59" s="184" t="str">
        <f t="shared" si="170"/>
        <v/>
      </c>
      <c r="GI59" s="184" t="str">
        <f t="shared" si="170"/>
        <v/>
      </c>
      <c r="GJ59" s="184" t="str">
        <f t="shared" si="170"/>
        <v/>
      </c>
      <c r="GK59" s="184" t="str">
        <f t="shared" si="170"/>
        <v/>
      </c>
      <c r="GL59" s="184" t="str">
        <f t="shared" si="170"/>
        <v/>
      </c>
      <c r="GM59" s="182" t="str">
        <f t="shared" si="170"/>
        <v/>
      </c>
      <c r="GN59" s="182" t="str">
        <f t="shared" si="170"/>
        <v/>
      </c>
      <c r="GO59" s="182" t="str">
        <f t="shared" si="170"/>
        <v/>
      </c>
      <c r="GP59" s="182" t="str">
        <f t="shared" si="170"/>
        <v/>
      </c>
      <c r="GQ59" s="184" t="str">
        <f t="shared" si="170"/>
        <v/>
      </c>
      <c r="GR59" s="184" t="str">
        <f t="shared" si="170"/>
        <v/>
      </c>
      <c r="GS59" s="184" t="str">
        <f t="shared" si="170"/>
        <v/>
      </c>
      <c r="GT59" s="184" t="str">
        <f t="shared" si="170"/>
        <v/>
      </c>
      <c r="GU59" s="184" t="str">
        <f t="shared" si="170"/>
        <v/>
      </c>
      <c r="GV59" s="182" t="str">
        <f t="shared" si="170"/>
        <v/>
      </c>
      <c r="GW59" s="182" t="str">
        <f t="shared" si="170"/>
        <v/>
      </c>
      <c r="GX59" s="182" t="str">
        <f t="shared" si="170"/>
        <v/>
      </c>
      <c r="GY59" s="182" t="str">
        <f t="shared" si="170"/>
        <v/>
      </c>
      <c r="GZ59" s="184" t="str">
        <f t="shared" si="170"/>
        <v/>
      </c>
      <c r="HA59" s="184" t="str">
        <f t="shared" si="170"/>
        <v/>
      </c>
      <c r="HB59" s="184" t="str">
        <f t="shared" si="170"/>
        <v/>
      </c>
      <c r="HC59" s="184" t="str">
        <f t="shared" si="170"/>
        <v/>
      </c>
      <c r="HD59" s="184" t="str">
        <f t="shared" si="170"/>
        <v/>
      </c>
      <c r="HE59" s="182" t="str">
        <f t="shared" si="170"/>
        <v/>
      </c>
      <c r="HF59" s="182" t="str">
        <f t="shared" si="170"/>
        <v/>
      </c>
      <c r="HG59" s="182" t="str">
        <f t="shared" si="170"/>
        <v/>
      </c>
      <c r="HH59" s="182" t="str">
        <f t="shared" si="170"/>
        <v/>
      </c>
      <c r="HI59" s="184" t="str">
        <f t="shared" si="170"/>
        <v/>
      </c>
      <c r="HJ59" s="184" t="str">
        <f t="shared" si="170"/>
        <v/>
      </c>
      <c r="HK59" s="184" t="str">
        <f t="shared" si="170"/>
        <v/>
      </c>
      <c r="HL59" s="184" t="str">
        <f t="shared" si="170"/>
        <v/>
      </c>
      <c r="HM59" s="184" t="str">
        <f t="shared" si="170"/>
        <v/>
      </c>
      <c r="HN59" s="182" t="str">
        <f t="shared" si="170"/>
        <v/>
      </c>
      <c r="HO59" s="182" t="str">
        <f t="shared" si="170"/>
        <v/>
      </c>
      <c r="HP59" s="182" t="str">
        <f t="shared" si="170"/>
        <v/>
      </c>
      <c r="HQ59" s="182" t="str">
        <f t="shared" si="170"/>
        <v/>
      </c>
      <c r="HR59" s="184" t="str">
        <f t="shared" si="170"/>
        <v/>
      </c>
      <c r="HS59" s="184" t="str">
        <f t="shared" si="170"/>
        <v/>
      </c>
      <c r="HT59" s="184" t="str">
        <f t="shared" si="170"/>
        <v/>
      </c>
      <c r="HU59" s="184" t="str">
        <f t="shared" si="150"/>
        <v/>
      </c>
      <c r="HV59" s="184" t="str">
        <f t="shared" si="150"/>
        <v/>
      </c>
    </row>
    <row r="60" spans="10:230" x14ac:dyDescent="0.25">
      <c r="J60" s="190">
        <f t="shared" si="109"/>
        <v>17</v>
      </c>
      <c r="K60" s="190" t="str">
        <f t="shared" si="110"/>
        <v>-</v>
      </c>
      <c r="L60" s="190">
        <f t="shared" si="102"/>
        <v>18</v>
      </c>
      <c r="M60" s="196">
        <f t="shared" si="111"/>
        <v>0</v>
      </c>
      <c r="N60" s="196">
        <f t="shared" si="111"/>
        <v>0</v>
      </c>
      <c r="O60" s="196">
        <f t="shared" si="111"/>
        <v>0</v>
      </c>
      <c r="P60" s="196">
        <f t="shared" si="111"/>
        <v>0</v>
      </c>
      <c r="Q60" s="196">
        <f t="shared" si="111"/>
        <v>0</v>
      </c>
      <c r="W60" s="178">
        <f t="shared" si="116"/>
        <v>11</v>
      </c>
      <c r="X60" s="182" t="str">
        <f t="shared" si="121"/>
        <v/>
      </c>
      <c r="Y60" s="182" t="str">
        <f t="shared" si="145"/>
        <v/>
      </c>
      <c r="Z60" s="182" t="str">
        <f t="shared" si="145"/>
        <v/>
      </c>
      <c r="AA60" s="182" t="str">
        <f t="shared" si="145"/>
        <v/>
      </c>
      <c r="AB60" s="184" t="str">
        <f t="shared" ref="AB60:AJ60" si="171">IF(LEN(TEXT(AB18,"###"))=1,CONCATENATE("00",TEXT(AB18,"###")),IF(LEN(TEXT(AB18,"###"))=2,CONCATENATE("0",TEXT(AB18,"###")),TEXT(AB18,"###")))</f>
        <v/>
      </c>
      <c r="AC60" s="184" t="str">
        <f t="shared" si="171"/>
        <v/>
      </c>
      <c r="AD60" s="184" t="str">
        <f t="shared" si="171"/>
        <v/>
      </c>
      <c r="AE60" s="184" t="str">
        <f t="shared" si="171"/>
        <v/>
      </c>
      <c r="AF60" s="184" t="str">
        <f t="shared" si="171"/>
        <v/>
      </c>
      <c r="AG60" s="182" t="str">
        <f t="shared" si="171"/>
        <v/>
      </c>
      <c r="AH60" s="182" t="str">
        <f t="shared" si="171"/>
        <v/>
      </c>
      <c r="AI60" s="182" t="str">
        <f t="shared" si="171"/>
        <v/>
      </c>
      <c r="AJ60" s="182" t="str">
        <f t="shared" si="171"/>
        <v/>
      </c>
      <c r="AK60" s="184" t="str">
        <f t="shared" ref="AK60:CV60" si="172">IF(LEN(TEXT(AK18,"###"))=1,CONCATENATE("00",TEXT(AK18,"###")),IF(LEN(TEXT(AK18,"###"))=2,CONCATENATE("0",TEXT(AK18,"###")),TEXT(AK18,"###")))</f>
        <v/>
      </c>
      <c r="AL60" s="184" t="str">
        <f t="shared" si="172"/>
        <v/>
      </c>
      <c r="AM60" s="184" t="str">
        <f t="shared" si="172"/>
        <v/>
      </c>
      <c r="AN60" s="184" t="str">
        <f t="shared" si="172"/>
        <v/>
      </c>
      <c r="AO60" s="184" t="str">
        <f t="shared" si="172"/>
        <v/>
      </c>
      <c r="AP60" s="182" t="str">
        <f t="shared" si="172"/>
        <v/>
      </c>
      <c r="AQ60" s="182" t="str">
        <f t="shared" si="172"/>
        <v/>
      </c>
      <c r="AR60" s="182" t="str">
        <f t="shared" si="172"/>
        <v/>
      </c>
      <c r="AS60" s="182" t="str">
        <f t="shared" si="172"/>
        <v/>
      </c>
      <c r="AT60" s="184" t="str">
        <f t="shared" si="172"/>
        <v/>
      </c>
      <c r="AU60" s="184" t="str">
        <f t="shared" si="172"/>
        <v/>
      </c>
      <c r="AV60" s="184" t="str">
        <f t="shared" si="172"/>
        <v/>
      </c>
      <c r="AW60" s="184" t="str">
        <f t="shared" si="172"/>
        <v/>
      </c>
      <c r="AX60" s="184" t="str">
        <f t="shared" si="172"/>
        <v/>
      </c>
      <c r="AY60" s="182" t="str">
        <f t="shared" si="172"/>
        <v/>
      </c>
      <c r="AZ60" s="182" t="str">
        <f t="shared" si="172"/>
        <v/>
      </c>
      <c r="BA60" s="182" t="str">
        <f t="shared" si="172"/>
        <v/>
      </c>
      <c r="BB60" s="182" t="str">
        <f t="shared" si="172"/>
        <v/>
      </c>
      <c r="BC60" s="184" t="str">
        <f t="shared" si="172"/>
        <v/>
      </c>
      <c r="BD60" s="184" t="str">
        <f t="shared" si="172"/>
        <v/>
      </c>
      <c r="BE60" s="184" t="str">
        <f t="shared" si="172"/>
        <v/>
      </c>
      <c r="BF60" s="184" t="str">
        <f t="shared" si="172"/>
        <v/>
      </c>
      <c r="BG60" s="184" t="str">
        <f t="shared" si="172"/>
        <v/>
      </c>
      <c r="BH60" s="182" t="str">
        <f t="shared" si="172"/>
        <v/>
      </c>
      <c r="BI60" s="182" t="str">
        <f t="shared" si="172"/>
        <v/>
      </c>
      <c r="BJ60" s="182" t="str">
        <f t="shared" si="172"/>
        <v/>
      </c>
      <c r="BK60" s="182" t="str">
        <f t="shared" si="172"/>
        <v/>
      </c>
      <c r="BL60" s="184" t="str">
        <f t="shared" si="172"/>
        <v/>
      </c>
      <c r="BM60" s="184" t="str">
        <f t="shared" si="172"/>
        <v/>
      </c>
      <c r="BN60" s="184" t="str">
        <f t="shared" si="172"/>
        <v/>
      </c>
      <c r="BO60" s="184" t="str">
        <f t="shared" si="172"/>
        <v/>
      </c>
      <c r="BP60" s="184" t="str">
        <f t="shared" si="172"/>
        <v/>
      </c>
      <c r="BQ60" s="182" t="str">
        <f t="shared" si="172"/>
        <v/>
      </c>
      <c r="BR60" s="182" t="str">
        <f t="shared" si="172"/>
        <v/>
      </c>
      <c r="BS60" s="182" t="str">
        <f t="shared" si="172"/>
        <v/>
      </c>
      <c r="BT60" s="182" t="str">
        <f t="shared" si="172"/>
        <v/>
      </c>
      <c r="BU60" s="184" t="str">
        <f t="shared" si="172"/>
        <v/>
      </c>
      <c r="BV60" s="184" t="str">
        <f t="shared" si="172"/>
        <v/>
      </c>
      <c r="BW60" s="184" t="str">
        <f t="shared" si="172"/>
        <v/>
      </c>
      <c r="BX60" s="184" t="str">
        <f t="shared" si="172"/>
        <v/>
      </c>
      <c r="BY60" s="184" t="str">
        <f t="shared" si="172"/>
        <v/>
      </c>
      <c r="BZ60" s="182" t="str">
        <f t="shared" si="172"/>
        <v/>
      </c>
      <c r="CA60" s="182" t="str">
        <f t="shared" si="172"/>
        <v/>
      </c>
      <c r="CB60" s="182" t="str">
        <f t="shared" si="172"/>
        <v/>
      </c>
      <c r="CC60" s="182" t="str">
        <f t="shared" si="172"/>
        <v/>
      </c>
      <c r="CD60" s="184" t="str">
        <f t="shared" si="172"/>
        <v/>
      </c>
      <c r="CE60" s="184" t="str">
        <f t="shared" si="172"/>
        <v/>
      </c>
      <c r="CF60" s="184" t="str">
        <f t="shared" si="172"/>
        <v/>
      </c>
      <c r="CG60" s="184" t="str">
        <f t="shared" si="172"/>
        <v/>
      </c>
      <c r="CH60" s="184" t="str">
        <f t="shared" si="172"/>
        <v/>
      </c>
      <c r="CI60" s="182" t="str">
        <f t="shared" si="172"/>
        <v/>
      </c>
      <c r="CJ60" s="182" t="str">
        <f t="shared" si="172"/>
        <v/>
      </c>
      <c r="CK60" s="182" t="str">
        <f t="shared" si="172"/>
        <v/>
      </c>
      <c r="CL60" s="182" t="str">
        <f t="shared" si="172"/>
        <v/>
      </c>
      <c r="CM60" s="184" t="str">
        <f t="shared" si="172"/>
        <v/>
      </c>
      <c r="CN60" s="184" t="str">
        <f t="shared" si="172"/>
        <v/>
      </c>
      <c r="CO60" s="184" t="str">
        <f t="shared" si="172"/>
        <v/>
      </c>
      <c r="CP60" s="184" t="str">
        <f t="shared" si="172"/>
        <v/>
      </c>
      <c r="CQ60" s="184" t="str">
        <f t="shared" si="172"/>
        <v/>
      </c>
      <c r="CR60" s="182" t="str">
        <f t="shared" si="172"/>
        <v/>
      </c>
      <c r="CS60" s="182" t="str">
        <f t="shared" si="172"/>
        <v/>
      </c>
      <c r="CT60" s="182" t="str">
        <f t="shared" si="172"/>
        <v/>
      </c>
      <c r="CU60" s="182" t="str">
        <f t="shared" si="172"/>
        <v/>
      </c>
      <c r="CV60" s="184" t="str">
        <f t="shared" si="172"/>
        <v/>
      </c>
      <c r="CW60" s="184" t="str">
        <f t="shared" ref="CW60:FH60" si="173">IF(LEN(TEXT(CW18,"###"))=1,CONCATENATE("00",TEXT(CW18,"###")),IF(LEN(TEXT(CW18,"###"))=2,CONCATENATE("0",TEXT(CW18,"###")),TEXT(CW18,"###")))</f>
        <v/>
      </c>
      <c r="CX60" s="184" t="str">
        <f t="shared" si="173"/>
        <v/>
      </c>
      <c r="CY60" s="184" t="str">
        <f t="shared" si="173"/>
        <v/>
      </c>
      <c r="CZ60" s="184" t="str">
        <f t="shared" si="173"/>
        <v/>
      </c>
      <c r="DA60" s="182" t="str">
        <f t="shared" si="173"/>
        <v/>
      </c>
      <c r="DB60" s="182" t="str">
        <f t="shared" si="173"/>
        <v/>
      </c>
      <c r="DC60" s="182" t="str">
        <f t="shared" si="173"/>
        <v/>
      </c>
      <c r="DD60" s="182" t="str">
        <f t="shared" si="173"/>
        <v/>
      </c>
      <c r="DE60" s="184" t="str">
        <f t="shared" si="173"/>
        <v/>
      </c>
      <c r="DF60" s="184" t="str">
        <f t="shared" si="173"/>
        <v/>
      </c>
      <c r="DG60" s="184" t="str">
        <f t="shared" si="173"/>
        <v/>
      </c>
      <c r="DH60" s="184" t="str">
        <f t="shared" si="173"/>
        <v/>
      </c>
      <c r="DI60" s="184" t="str">
        <f t="shared" si="173"/>
        <v/>
      </c>
      <c r="DJ60" s="182" t="str">
        <f t="shared" si="173"/>
        <v/>
      </c>
      <c r="DK60" s="182" t="str">
        <f t="shared" si="173"/>
        <v/>
      </c>
      <c r="DL60" s="182" t="str">
        <f t="shared" si="173"/>
        <v/>
      </c>
      <c r="DM60" s="182" t="str">
        <f t="shared" si="173"/>
        <v/>
      </c>
      <c r="DN60" s="184" t="str">
        <f t="shared" si="173"/>
        <v/>
      </c>
      <c r="DO60" s="184" t="str">
        <f t="shared" si="173"/>
        <v/>
      </c>
      <c r="DP60" s="184" t="str">
        <f t="shared" si="173"/>
        <v/>
      </c>
      <c r="DQ60" s="184" t="str">
        <f t="shared" si="173"/>
        <v/>
      </c>
      <c r="DR60" s="184" t="str">
        <f t="shared" si="173"/>
        <v/>
      </c>
      <c r="DS60" s="182" t="str">
        <f t="shared" si="173"/>
        <v/>
      </c>
      <c r="DT60" s="182" t="str">
        <f t="shared" si="173"/>
        <v/>
      </c>
      <c r="DU60" s="182" t="str">
        <f t="shared" si="173"/>
        <v/>
      </c>
      <c r="DV60" s="182" t="str">
        <f t="shared" si="173"/>
        <v/>
      </c>
      <c r="DW60" s="184" t="str">
        <f t="shared" si="173"/>
        <v/>
      </c>
      <c r="DX60" s="184" t="str">
        <f t="shared" si="173"/>
        <v/>
      </c>
      <c r="DY60" s="184" t="str">
        <f t="shared" si="173"/>
        <v/>
      </c>
      <c r="DZ60" s="184" t="str">
        <f t="shared" si="173"/>
        <v/>
      </c>
      <c r="EA60" s="184" t="str">
        <f t="shared" si="173"/>
        <v/>
      </c>
      <c r="EB60" s="182" t="str">
        <f t="shared" si="173"/>
        <v/>
      </c>
      <c r="EC60" s="182" t="str">
        <f t="shared" si="173"/>
        <v/>
      </c>
      <c r="ED60" s="182" t="str">
        <f t="shared" si="173"/>
        <v/>
      </c>
      <c r="EE60" s="182" t="str">
        <f t="shared" si="173"/>
        <v/>
      </c>
      <c r="EF60" s="184" t="str">
        <f t="shared" si="173"/>
        <v/>
      </c>
      <c r="EG60" s="184" t="str">
        <f t="shared" si="173"/>
        <v/>
      </c>
      <c r="EH60" s="184" t="str">
        <f t="shared" si="173"/>
        <v/>
      </c>
      <c r="EI60" s="184" t="str">
        <f t="shared" si="173"/>
        <v/>
      </c>
      <c r="EJ60" s="184" t="str">
        <f t="shared" si="173"/>
        <v/>
      </c>
      <c r="EK60" s="182" t="str">
        <f t="shared" si="173"/>
        <v/>
      </c>
      <c r="EL60" s="182" t="str">
        <f t="shared" si="173"/>
        <v/>
      </c>
      <c r="EM60" s="182" t="str">
        <f t="shared" si="173"/>
        <v/>
      </c>
      <c r="EN60" s="182" t="str">
        <f t="shared" si="173"/>
        <v/>
      </c>
      <c r="EO60" s="184" t="str">
        <f t="shared" si="173"/>
        <v/>
      </c>
      <c r="EP60" s="184" t="str">
        <f t="shared" si="173"/>
        <v/>
      </c>
      <c r="EQ60" s="184" t="str">
        <f t="shared" si="173"/>
        <v/>
      </c>
      <c r="ER60" s="184" t="str">
        <f t="shared" si="173"/>
        <v/>
      </c>
      <c r="ES60" s="184" t="str">
        <f t="shared" si="173"/>
        <v/>
      </c>
      <c r="ET60" s="182" t="str">
        <f t="shared" si="173"/>
        <v/>
      </c>
      <c r="EU60" s="182" t="str">
        <f t="shared" si="173"/>
        <v/>
      </c>
      <c r="EV60" s="182" t="str">
        <f t="shared" si="173"/>
        <v/>
      </c>
      <c r="EW60" s="182" t="str">
        <f t="shared" si="173"/>
        <v/>
      </c>
      <c r="EX60" s="184" t="str">
        <f t="shared" si="173"/>
        <v/>
      </c>
      <c r="EY60" s="184" t="str">
        <f t="shared" si="173"/>
        <v/>
      </c>
      <c r="EZ60" s="184" t="str">
        <f t="shared" si="173"/>
        <v/>
      </c>
      <c r="FA60" s="184" t="str">
        <f t="shared" si="173"/>
        <v/>
      </c>
      <c r="FB60" s="184" t="str">
        <f t="shared" si="173"/>
        <v/>
      </c>
      <c r="FC60" s="182" t="str">
        <f t="shared" si="173"/>
        <v/>
      </c>
      <c r="FD60" s="182" t="str">
        <f t="shared" si="173"/>
        <v/>
      </c>
      <c r="FE60" s="182" t="str">
        <f t="shared" si="173"/>
        <v/>
      </c>
      <c r="FF60" s="182" t="str">
        <f t="shared" si="173"/>
        <v/>
      </c>
      <c r="FG60" s="184" t="str">
        <f t="shared" si="173"/>
        <v/>
      </c>
      <c r="FH60" s="184" t="str">
        <f t="shared" si="173"/>
        <v/>
      </c>
      <c r="FI60" s="184" t="str">
        <f t="shared" ref="FI60:HT60" si="174">IF(LEN(TEXT(FI18,"###"))=1,CONCATENATE("00",TEXT(FI18,"###")),IF(LEN(TEXT(FI18,"###"))=2,CONCATENATE("0",TEXT(FI18,"###")),TEXT(FI18,"###")))</f>
        <v/>
      </c>
      <c r="FJ60" s="184" t="str">
        <f t="shared" si="174"/>
        <v/>
      </c>
      <c r="FK60" s="184" t="str">
        <f t="shared" si="174"/>
        <v/>
      </c>
      <c r="FL60" s="182" t="str">
        <f t="shared" si="174"/>
        <v/>
      </c>
      <c r="FM60" s="182" t="str">
        <f t="shared" si="174"/>
        <v/>
      </c>
      <c r="FN60" s="182" t="str">
        <f t="shared" si="174"/>
        <v/>
      </c>
      <c r="FO60" s="182" t="str">
        <f t="shared" si="174"/>
        <v/>
      </c>
      <c r="FP60" s="184" t="str">
        <f t="shared" si="174"/>
        <v/>
      </c>
      <c r="FQ60" s="184" t="str">
        <f t="shared" si="174"/>
        <v/>
      </c>
      <c r="FR60" s="184" t="str">
        <f t="shared" si="174"/>
        <v/>
      </c>
      <c r="FS60" s="184" t="str">
        <f t="shared" si="174"/>
        <v/>
      </c>
      <c r="FT60" s="184" t="str">
        <f t="shared" si="174"/>
        <v/>
      </c>
      <c r="FU60" s="182" t="str">
        <f t="shared" si="174"/>
        <v/>
      </c>
      <c r="FV60" s="182" t="str">
        <f t="shared" si="174"/>
        <v/>
      </c>
      <c r="FW60" s="182" t="str">
        <f t="shared" si="174"/>
        <v/>
      </c>
      <c r="FX60" s="182" t="str">
        <f t="shared" si="174"/>
        <v/>
      </c>
      <c r="FY60" s="184" t="str">
        <f t="shared" si="174"/>
        <v/>
      </c>
      <c r="FZ60" s="184" t="str">
        <f t="shared" si="174"/>
        <v/>
      </c>
      <c r="GA60" s="184" t="str">
        <f t="shared" si="174"/>
        <v/>
      </c>
      <c r="GB60" s="184" t="str">
        <f t="shared" si="174"/>
        <v/>
      </c>
      <c r="GC60" s="184" t="str">
        <f t="shared" si="174"/>
        <v/>
      </c>
      <c r="GD60" s="182" t="str">
        <f t="shared" si="174"/>
        <v/>
      </c>
      <c r="GE60" s="182" t="str">
        <f t="shared" si="174"/>
        <v/>
      </c>
      <c r="GF60" s="182" t="str">
        <f t="shared" si="174"/>
        <v/>
      </c>
      <c r="GG60" s="182" t="str">
        <f t="shared" si="174"/>
        <v/>
      </c>
      <c r="GH60" s="184" t="str">
        <f t="shared" si="174"/>
        <v/>
      </c>
      <c r="GI60" s="184" t="str">
        <f t="shared" si="174"/>
        <v/>
      </c>
      <c r="GJ60" s="184" t="str">
        <f t="shared" si="174"/>
        <v/>
      </c>
      <c r="GK60" s="184" t="str">
        <f t="shared" si="174"/>
        <v/>
      </c>
      <c r="GL60" s="184" t="str">
        <f t="shared" si="174"/>
        <v/>
      </c>
      <c r="GM60" s="182" t="str">
        <f t="shared" si="174"/>
        <v/>
      </c>
      <c r="GN60" s="182" t="str">
        <f t="shared" si="174"/>
        <v/>
      </c>
      <c r="GO60" s="182" t="str">
        <f t="shared" si="174"/>
        <v/>
      </c>
      <c r="GP60" s="182" t="str">
        <f t="shared" si="174"/>
        <v/>
      </c>
      <c r="GQ60" s="184" t="str">
        <f t="shared" si="174"/>
        <v/>
      </c>
      <c r="GR60" s="184" t="str">
        <f t="shared" si="174"/>
        <v/>
      </c>
      <c r="GS60" s="184" t="str">
        <f t="shared" si="174"/>
        <v/>
      </c>
      <c r="GT60" s="184" t="str">
        <f t="shared" si="174"/>
        <v/>
      </c>
      <c r="GU60" s="184" t="str">
        <f t="shared" si="174"/>
        <v/>
      </c>
      <c r="GV60" s="182" t="str">
        <f t="shared" si="174"/>
        <v/>
      </c>
      <c r="GW60" s="182" t="str">
        <f t="shared" si="174"/>
        <v/>
      </c>
      <c r="GX60" s="182" t="str">
        <f t="shared" si="174"/>
        <v/>
      </c>
      <c r="GY60" s="182" t="str">
        <f t="shared" si="174"/>
        <v/>
      </c>
      <c r="GZ60" s="184" t="str">
        <f t="shared" si="174"/>
        <v/>
      </c>
      <c r="HA60" s="184" t="str">
        <f t="shared" si="174"/>
        <v/>
      </c>
      <c r="HB60" s="184" t="str">
        <f t="shared" si="174"/>
        <v/>
      </c>
      <c r="HC60" s="184" t="str">
        <f t="shared" si="174"/>
        <v/>
      </c>
      <c r="HD60" s="184" t="str">
        <f t="shared" si="174"/>
        <v/>
      </c>
      <c r="HE60" s="182" t="str">
        <f t="shared" si="174"/>
        <v/>
      </c>
      <c r="HF60" s="182" t="str">
        <f t="shared" si="174"/>
        <v/>
      </c>
      <c r="HG60" s="182" t="str">
        <f t="shared" si="174"/>
        <v/>
      </c>
      <c r="HH60" s="182" t="str">
        <f t="shared" si="174"/>
        <v/>
      </c>
      <c r="HI60" s="184" t="str">
        <f t="shared" si="174"/>
        <v/>
      </c>
      <c r="HJ60" s="184" t="str">
        <f t="shared" si="174"/>
        <v/>
      </c>
      <c r="HK60" s="184" t="str">
        <f t="shared" si="174"/>
        <v/>
      </c>
      <c r="HL60" s="184" t="str">
        <f t="shared" si="174"/>
        <v/>
      </c>
      <c r="HM60" s="184" t="str">
        <f t="shared" si="174"/>
        <v/>
      </c>
      <c r="HN60" s="182" t="str">
        <f t="shared" si="174"/>
        <v/>
      </c>
      <c r="HO60" s="182" t="str">
        <f t="shared" si="174"/>
        <v/>
      </c>
      <c r="HP60" s="182" t="str">
        <f t="shared" si="174"/>
        <v/>
      </c>
      <c r="HQ60" s="182" t="str">
        <f t="shared" si="174"/>
        <v/>
      </c>
      <c r="HR60" s="184" t="str">
        <f t="shared" si="174"/>
        <v/>
      </c>
      <c r="HS60" s="184" t="str">
        <f t="shared" si="174"/>
        <v/>
      </c>
      <c r="HT60" s="184" t="str">
        <f t="shared" si="174"/>
        <v/>
      </c>
      <c r="HU60" s="184" t="str">
        <f t="shared" si="150"/>
        <v/>
      </c>
      <c r="HV60" s="184" t="str">
        <f t="shared" si="150"/>
        <v/>
      </c>
    </row>
    <row r="61" spans="10:230" x14ac:dyDescent="0.25">
      <c r="J61" s="190">
        <f t="shared" si="109"/>
        <v>18</v>
      </c>
      <c r="K61" s="190" t="str">
        <f t="shared" si="110"/>
        <v>-</v>
      </c>
      <c r="L61" s="190">
        <f t="shared" si="102"/>
        <v>19</v>
      </c>
      <c r="M61" s="196">
        <f t="shared" si="111"/>
        <v>0</v>
      </c>
      <c r="N61" s="196">
        <f t="shared" si="111"/>
        <v>0</v>
      </c>
      <c r="O61" s="196">
        <f t="shared" si="111"/>
        <v>0</v>
      </c>
      <c r="P61" s="196">
        <f t="shared" si="111"/>
        <v>0</v>
      </c>
      <c r="Q61" s="196">
        <f t="shared" si="111"/>
        <v>0</v>
      </c>
      <c r="W61" s="178">
        <f t="shared" si="116"/>
        <v>12</v>
      </c>
      <c r="X61" s="182" t="str">
        <f t="shared" si="121"/>
        <v/>
      </c>
      <c r="Y61" s="182" t="str">
        <f t="shared" si="145"/>
        <v/>
      </c>
      <c r="Z61" s="182" t="str">
        <f t="shared" si="145"/>
        <v/>
      </c>
      <c r="AA61" s="182" t="str">
        <f t="shared" si="145"/>
        <v/>
      </c>
      <c r="AB61" s="184" t="str">
        <f t="shared" ref="AB61:AJ61" si="175">IF(LEN(TEXT(AB19,"###"))=1,CONCATENATE("00",TEXT(AB19,"###")),IF(LEN(TEXT(AB19,"###"))=2,CONCATENATE("0",TEXT(AB19,"###")),TEXT(AB19,"###")))</f>
        <v/>
      </c>
      <c r="AC61" s="184" t="str">
        <f t="shared" si="175"/>
        <v/>
      </c>
      <c r="AD61" s="184" t="str">
        <f t="shared" si="175"/>
        <v/>
      </c>
      <c r="AE61" s="184" t="str">
        <f t="shared" si="175"/>
        <v/>
      </c>
      <c r="AF61" s="184" t="str">
        <f t="shared" si="175"/>
        <v/>
      </c>
      <c r="AG61" s="182" t="str">
        <f t="shared" si="175"/>
        <v/>
      </c>
      <c r="AH61" s="182" t="str">
        <f t="shared" si="175"/>
        <v/>
      </c>
      <c r="AI61" s="182" t="str">
        <f t="shared" si="175"/>
        <v/>
      </c>
      <c r="AJ61" s="182" t="str">
        <f t="shared" si="175"/>
        <v/>
      </c>
      <c r="AK61" s="184" t="str">
        <f t="shared" ref="AK61:CV61" si="176">IF(LEN(TEXT(AK19,"###"))=1,CONCATENATE("00",TEXT(AK19,"###")),IF(LEN(TEXT(AK19,"###"))=2,CONCATENATE("0",TEXT(AK19,"###")),TEXT(AK19,"###")))</f>
        <v/>
      </c>
      <c r="AL61" s="184" t="str">
        <f t="shared" si="176"/>
        <v/>
      </c>
      <c r="AM61" s="184" t="str">
        <f t="shared" si="176"/>
        <v/>
      </c>
      <c r="AN61" s="184" t="str">
        <f t="shared" si="176"/>
        <v/>
      </c>
      <c r="AO61" s="184" t="str">
        <f t="shared" si="176"/>
        <v/>
      </c>
      <c r="AP61" s="182" t="str">
        <f t="shared" si="176"/>
        <v/>
      </c>
      <c r="AQ61" s="182" t="str">
        <f t="shared" si="176"/>
        <v/>
      </c>
      <c r="AR61" s="182" t="str">
        <f t="shared" si="176"/>
        <v/>
      </c>
      <c r="AS61" s="182" t="str">
        <f t="shared" si="176"/>
        <v/>
      </c>
      <c r="AT61" s="184" t="str">
        <f t="shared" si="176"/>
        <v/>
      </c>
      <c r="AU61" s="184" t="str">
        <f t="shared" si="176"/>
        <v/>
      </c>
      <c r="AV61" s="184" t="str">
        <f t="shared" si="176"/>
        <v/>
      </c>
      <c r="AW61" s="184" t="str">
        <f t="shared" si="176"/>
        <v/>
      </c>
      <c r="AX61" s="184" t="str">
        <f t="shared" si="176"/>
        <v/>
      </c>
      <c r="AY61" s="182" t="str">
        <f t="shared" si="176"/>
        <v/>
      </c>
      <c r="AZ61" s="182" t="str">
        <f t="shared" si="176"/>
        <v/>
      </c>
      <c r="BA61" s="182" t="str">
        <f t="shared" si="176"/>
        <v/>
      </c>
      <c r="BB61" s="182" t="str">
        <f t="shared" si="176"/>
        <v/>
      </c>
      <c r="BC61" s="184" t="str">
        <f t="shared" si="176"/>
        <v/>
      </c>
      <c r="BD61" s="184" t="str">
        <f t="shared" si="176"/>
        <v/>
      </c>
      <c r="BE61" s="184" t="str">
        <f t="shared" si="176"/>
        <v/>
      </c>
      <c r="BF61" s="184" t="str">
        <f t="shared" si="176"/>
        <v/>
      </c>
      <c r="BG61" s="184" t="str">
        <f t="shared" si="176"/>
        <v/>
      </c>
      <c r="BH61" s="182" t="str">
        <f t="shared" si="176"/>
        <v/>
      </c>
      <c r="BI61" s="182" t="str">
        <f t="shared" si="176"/>
        <v/>
      </c>
      <c r="BJ61" s="182" t="str">
        <f t="shared" si="176"/>
        <v/>
      </c>
      <c r="BK61" s="182" t="str">
        <f t="shared" si="176"/>
        <v/>
      </c>
      <c r="BL61" s="184" t="str">
        <f t="shared" si="176"/>
        <v/>
      </c>
      <c r="BM61" s="184" t="str">
        <f t="shared" si="176"/>
        <v/>
      </c>
      <c r="BN61" s="184" t="str">
        <f t="shared" si="176"/>
        <v/>
      </c>
      <c r="BO61" s="184" t="str">
        <f t="shared" si="176"/>
        <v/>
      </c>
      <c r="BP61" s="184" t="str">
        <f t="shared" si="176"/>
        <v/>
      </c>
      <c r="BQ61" s="182" t="str">
        <f t="shared" si="176"/>
        <v/>
      </c>
      <c r="BR61" s="182" t="str">
        <f t="shared" si="176"/>
        <v/>
      </c>
      <c r="BS61" s="182" t="str">
        <f t="shared" si="176"/>
        <v/>
      </c>
      <c r="BT61" s="182" t="str">
        <f t="shared" si="176"/>
        <v/>
      </c>
      <c r="BU61" s="184" t="str">
        <f t="shared" si="176"/>
        <v/>
      </c>
      <c r="BV61" s="184" t="str">
        <f t="shared" si="176"/>
        <v/>
      </c>
      <c r="BW61" s="184" t="str">
        <f t="shared" si="176"/>
        <v/>
      </c>
      <c r="BX61" s="184" t="str">
        <f t="shared" si="176"/>
        <v/>
      </c>
      <c r="BY61" s="184" t="str">
        <f t="shared" si="176"/>
        <v/>
      </c>
      <c r="BZ61" s="182" t="str">
        <f t="shared" si="176"/>
        <v/>
      </c>
      <c r="CA61" s="182" t="str">
        <f t="shared" si="176"/>
        <v/>
      </c>
      <c r="CB61" s="182" t="str">
        <f t="shared" si="176"/>
        <v/>
      </c>
      <c r="CC61" s="182" t="str">
        <f t="shared" si="176"/>
        <v/>
      </c>
      <c r="CD61" s="184" t="str">
        <f t="shared" si="176"/>
        <v/>
      </c>
      <c r="CE61" s="184" t="str">
        <f t="shared" si="176"/>
        <v/>
      </c>
      <c r="CF61" s="184" t="str">
        <f t="shared" si="176"/>
        <v/>
      </c>
      <c r="CG61" s="184" t="str">
        <f t="shared" si="176"/>
        <v/>
      </c>
      <c r="CH61" s="184" t="str">
        <f t="shared" si="176"/>
        <v/>
      </c>
      <c r="CI61" s="182" t="str">
        <f t="shared" si="176"/>
        <v/>
      </c>
      <c r="CJ61" s="182" t="str">
        <f t="shared" si="176"/>
        <v/>
      </c>
      <c r="CK61" s="182" t="str">
        <f t="shared" si="176"/>
        <v/>
      </c>
      <c r="CL61" s="182" t="str">
        <f t="shared" si="176"/>
        <v/>
      </c>
      <c r="CM61" s="184" t="str">
        <f t="shared" si="176"/>
        <v/>
      </c>
      <c r="CN61" s="184" t="str">
        <f t="shared" si="176"/>
        <v/>
      </c>
      <c r="CO61" s="184" t="str">
        <f t="shared" si="176"/>
        <v/>
      </c>
      <c r="CP61" s="184" t="str">
        <f t="shared" si="176"/>
        <v/>
      </c>
      <c r="CQ61" s="184" t="str">
        <f t="shared" si="176"/>
        <v/>
      </c>
      <c r="CR61" s="182" t="str">
        <f t="shared" si="176"/>
        <v/>
      </c>
      <c r="CS61" s="182" t="str">
        <f t="shared" si="176"/>
        <v/>
      </c>
      <c r="CT61" s="182" t="str">
        <f t="shared" si="176"/>
        <v/>
      </c>
      <c r="CU61" s="182" t="str">
        <f t="shared" si="176"/>
        <v/>
      </c>
      <c r="CV61" s="184" t="str">
        <f t="shared" si="176"/>
        <v/>
      </c>
      <c r="CW61" s="184" t="str">
        <f t="shared" ref="CW61:FH61" si="177">IF(LEN(TEXT(CW19,"###"))=1,CONCATENATE("00",TEXT(CW19,"###")),IF(LEN(TEXT(CW19,"###"))=2,CONCATENATE("0",TEXT(CW19,"###")),TEXT(CW19,"###")))</f>
        <v/>
      </c>
      <c r="CX61" s="184" t="str">
        <f t="shared" si="177"/>
        <v/>
      </c>
      <c r="CY61" s="184" t="str">
        <f t="shared" si="177"/>
        <v/>
      </c>
      <c r="CZ61" s="184" t="str">
        <f t="shared" si="177"/>
        <v/>
      </c>
      <c r="DA61" s="182" t="str">
        <f t="shared" si="177"/>
        <v/>
      </c>
      <c r="DB61" s="182" t="str">
        <f t="shared" si="177"/>
        <v/>
      </c>
      <c r="DC61" s="182" t="str">
        <f t="shared" si="177"/>
        <v/>
      </c>
      <c r="DD61" s="182" t="str">
        <f t="shared" si="177"/>
        <v/>
      </c>
      <c r="DE61" s="184" t="str">
        <f t="shared" si="177"/>
        <v/>
      </c>
      <c r="DF61" s="184" t="str">
        <f t="shared" si="177"/>
        <v/>
      </c>
      <c r="DG61" s="184" t="str">
        <f t="shared" si="177"/>
        <v/>
      </c>
      <c r="DH61" s="184" t="str">
        <f t="shared" si="177"/>
        <v/>
      </c>
      <c r="DI61" s="184" t="str">
        <f t="shared" si="177"/>
        <v/>
      </c>
      <c r="DJ61" s="182" t="str">
        <f t="shared" si="177"/>
        <v/>
      </c>
      <c r="DK61" s="182" t="str">
        <f t="shared" si="177"/>
        <v/>
      </c>
      <c r="DL61" s="182" t="str">
        <f t="shared" si="177"/>
        <v/>
      </c>
      <c r="DM61" s="182" t="str">
        <f t="shared" si="177"/>
        <v/>
      </c>
      <c r="DN61" s="184" t="str">
        <f t="shared" si="177"/>
        <v/>
      </c>
      <c r="DO61" s="184" t="str">
        <f t="shared" si="177"/>
        <v/>
      </c>
      <c r="DP61" s="184" t="str">
        <f t="shared" si="177"/>
        <v/>
      </c>
      <c r="DQ61" s="184" t="str">
        <f t="shared" si="177"/>
        <v/>
      </c>
      <c r="DR61" s="184" t="str">
        <f t="shared" si="177"/>
        <v/>
      </c>
      <c r="DS61" s="182" t="str">
        <f t="shared" si="177"/>
        <v/>
      </c>
      <c r="DT61" s="182" t="str">
        <f t="shared" si="177"/>
        <v/>
      </c>
      <c r="DU61" s="182" t="str">
        <f t="shared" si="177"/>
        <v/>
      </c>
      <c r="DV61" s="182" t="str">
        <f t="shared" si="177"/>
        <v/>
      </c>
      <c r="DW61" s="184" t="str">
        <f t="shared" si="177"/>
        <v/>
      </c>
      <c r="DX61" s="184" t="str">
        <f t="shared" si="177"/>
        <v/>
      </c>
      <c r="DY61" s="184" t="str">
        <f t="shared" si="177"/>
        <v/>
      </c>
      <c r="DZ61" s="184" t="str">
        <f t="shared" si="177"/>
        <v/>
      </c>
      <c r="EA61" s="184" t="str">
        <f t="shared" si="177"/>
        <v/>
      </c>
      <c r="EB61" s="182" t="str">
        <f t="shared" si="177"/>
        <v/>
      </c>
      <c r="EC61" s="182" t="str">
        <f t="shared" si="177"/>
        <v/>
      </c>
      <c r="ED61" s="182" t="str">
        <f t="shared" si="177"/>
        <v/>
      </c>
      <c r="EE61" s="182" t="str">
        <f t="shared" si="177"/>
        <v/>
      </c>
      <c r="EF61" s="184" t="str">
        <f t="shared" si="177"/>
        <v/>
      </c>
      <c r="EG61" s="184" t="str">
        <f t="shared" si="177"/>
        <v/>
      </c>
      <c r="EH61" s="184" t="str">
        <f t="shared" si="177"/>
        <v/>
      </c>
      <c r="EI61" s="184" t="str">
        <f t="shared" si="177"/>
        <v/>
      </c>
      <c r="EJ61" s="184" t="str">
        <f t="shared" si="177"/>
        <v/>
      </c>
      <c r="EK61" s="182" t="str">
        <f t="shared" si="177"/>
        <v/>
      </c>
      <c r="EL61" s="182" t="str">
        <f t="shared" si="177"/>
        <v/>
      </c>
      <c r="EM61" s="182" t="str">
        <f t="shared" si="177"/>
        <v/>
      </c>
      <c r="EN61" s="182" t="str">
        <f t="shared" si="177"/>
        <v/>
      </c>
      <c r="EO61" s="184" t="str">
        <f t="shared" si="177"/>
        <v/>
      </c>
      <c r="EP61" s="184" t="str">
        <f t="shared" si="177"/>
        <v/>
      </c>
      <c r="EQ61" s="184" t="str">
        <f t="shared" si="177"/>
        <v/>
      </c>
      <c r="ER61" s="184" t="str">
        <f t="shared" si="177"/>
        <v/>
      </c>
      <c r="ES61" s="184" t="str">
        <f t="shared" si="177"/>
        <v/>
      </c>
      <c r="ET61" s="182" t="str">
        <f t="shared" si="177"/>
        <v/>
      </c>
      <c r="EU61" s="182" t="str">
        <f t="shared" si="177"/>
        <v/>
      </c>
      <c r="EV61" s="182" t="str">
        <f t="shared" si="177"/>
        <v/>
      </c>
      <c r="EW61" s="182" t="str">
        <f t="shared" si="177"/>
        <v/>
      </c>
      <c r="EX61" s="184" t="str">
        <f t="shared" si="177"/>
        <v/>
      </c>
      <c r="EY61" s="184" t="str">
        <f t="shared" si="177"/>
        <v/>
      </c>
      <c r="EZ61" s="184" t="str">
        <f t="shared" si="177"/>
        <v/>
      </c>
      <c r="FA61" s="184" t="str">
        <f t="shared" si="177"/>
        <v/>
      </c>
      <c r="FB61" s="184" t="str">
        <f t="shared" si="177"/>
        <v/>
      </c>
      <c r="FC61" s="182" t="str">
        <f t="shared" si="177"/>
        <v/>
      </c>
      <c r="FD61" s="182" t="str">
        <f t="shared" si="177"/>
        <v/>
      </c>
      <c r="FE61" s="182" t="str">
        <f t="shared" si="177"/>
        <v/>
      </c>
      <c r="FF61" s="182" t="str">
        <f t="shared" si="177"/>
        <v/>
      </c>
      <c r="FG61" s="184" t="str">
        <f t="shared" si="177"/>
        <v/>
      </c>
      <c r="FH61" s="184" t="str">
        <f t="shared" si="177"/>
        <v/>
      </c>
      <c r="FI61" s="184" t="str">
        <f t="shared" ref="FI61:HT61" si="178">IF(LEN(TEXT(FI19,"###"))=1,CONCATENATE("00",TEXT(FI19,"###")),IF(LEN(TEXT(FI19,"###"))=2,CONCATENATE("0",TEXT(FI19,"###")),TEXT(FI19,"###")))</f>
        <v/>
      </c>
      <c r="FJ61" s="184" t="str">
        <f t="shared" si="178"/>
        <v/>
      </c>
      <c r="FK61" s="184" t="str">
        <f t="shared" si="178"/>
        <v/>
      </c>
      <c r="FL61" s="182" t="str">
        <f t="shared" si="178"/>
        <v/>
      </c>
      <c r="FM61" s="182" t="str">
        <f t="shared" si="178"/>
        <v/>
      </c>
      <c r="FN61" s="182" t="str">
        <f t="shared" si="178"/>
        <v/>
      </c>
      <c r="FO61" s="182" t="str">
        <f t="shared" si="178"/>
        <v/>
      </c>
      <c r="FP61" s="184" t="str">
        <f t="shared" si="178"/>
        <v/>
      </c>
      <c r="FQ61" s="184" t="str">
        <f t="shared" si="178"/>
        <v/>
      </c>
      <c r="FR61" s="184" t="str">
        <f t="shared" si="178"/>
        <v/>
      </c>
      <c r="FS61" s="184" t="str">
        <f t="shared" si="178"/>
        <v/>
      </c>
      <c r="FT61" s="184" t="str">
        <f t="shared" si="178"/>
        <v/>
      </c>
      <c r="FU61" s="182" t="str">
        <f t="shared" si="178"/>
        <v/>
      </c>
      <c r="FV61" s="182" t="str">
        <f t="shared" si="178"/>
        <v/>
      </c>
      <c r="FW61" s="182" t="str">
        <f t="shared" si="178"/>
        <v/>
      </c>
      <c r="FX61" s="182" t="str">
        <f t="shared" si="178"/>
        <v/>
      </c>
      <c r="FY61" s="184" t="str">
        <f t="shared" si="178"/>
        <v/>
      </c>
      <c r="FZ61" s="184" t="str">
        <f t="shared" si="178"/>
        <v/>
      </c>
      <c r="GA61" s="184" t="str">
        <f t="shared" si="178"/>
        <v/>
      </c>
      <c r="GB61" s="184" t="str">
        <f t="shared" si="178"/>
        <v/>
      </c>
      <c r="GC61" s="184" t="str">
        <f t="shared" si="178"/>
        <v/>
      </c>
      <c r="GD61" s="182" t="str">
        <f t="shared" si="178"/>
        <v/>
      </c>
      <c r="GE61" s="182" t="str">
        <f t="shared" si="178"/>
        <v/>
      </c>
      <c r="GF61" s="182" t="str">
        <f t="shared" si="178"/>
        <v/>
      </c>
      <c r="GG61" s="182" t="str">
        <f t="shared" si="178"/>
        <v/>
      </c>
      <c r="GH61" s="184" t="str">
        <f t="shared" si="178"/>
        <v/>
      </c>
      <c r="GI61" s="184" t="str">
        <f t="shared" si="178"/>
        <v/>
      </c>
      <c r="GJ61" s="184" t="str">
        <f t="shared" si="178"/>
        <v/>
      </c>
      <c r="GK61" s="184" t="str">
        <f t="shared" si="178"/>
        <v/>
      </c>
      <c r="GL61" s="184" t="str">
        <f t="shared" si="178"/>
        <v/>
      </c>
      <c r="GM61" s="182" t="str">
        <f t="shared" si="178"/>
        <v/>
      </c>
      <c r="GN61" s="182" t="str">
        <f t="shared" si="178"/>
        <v/>
      </c>
      <c r="GO61" s="182" t="str">
        <f t="shared" si="178"/>
        <v/>
      </c>
      <c r="GP61" s="182" t="str">
        <f t="shared" si="178"/>
        <v/>
      </c>
      <c r="GQ61" s="184" t="str">
        <f t="shared" si="178"/>
        <v/>
      </c>
      <c r="GR61" s="184" t="str">
        <f t="shared" si="178"/>
        <v/>
      </c>
      <c r="GS61" s="184" t="str">
        <f t="shared" si="178"/>
        <v/>
      </c>
      <c r="GT61" s="184" t="str">
        <f t="shared" si="178"/>
        <v/>
      </c>
      <c r="GU61" s="184" t="str">
        <f t="shared" si="178"/>
        <v/>
      </c>
      <c r="GV61" s="182" t="str">
        <f t="shared" si="178"/>
        <v/>
      </c>
      <c r="GW61" s="182" t="str">
        <f t="shared" si="178"/>
        <v/>
      </c>
      <c r="GX61" s="182" t="str">
        <f t="shared" si="178"/>
        <v/>
      </c>
      <c r="GY61" s="182" t="str">
        <f t="shared" si="178"/>
        <v/>
      </c>
      <c r="GZ61" s="184" t="str">
        <f t="shared" si="178"/>
        <v/>
      </c>
      <c r="HA61" s="184" t="str">
        <f t="shared" si="178"/>
        <v/>
      </c>
      <c r="HB61" s="184" t="str">
        <f t="shared" si="178"/>
        <v/>
      </c>
      <c r="HC61" s="184" t="str">
        <f t="shared" si="178"/>
        <v/>
      </c>
      <c r="HD61" s="184" t="str">
        <f t="shared" si="178"/>
        <v/>
      </c>
      <c r="HE61" s="182" t="str">
        <f t="shared" si="178"/>
        <v/>
      </c>
      <c r="HF61" s="182" t="str">
        <f t="shared" si="178"/>
        <v/>
      </c>
      <c r="HG61" s="182" t="str">
        <f t="shared" si="178"/>
        <v/>
      </c>
      <c r="HH61" s="182" t="str">
        <f t="shared" si="178"/>
        <v/>
      </c>
      <c r="HI61" s="184" t="str">
        <f t="shared" si="178"/>
        <v/>
      </c>
      <c r="HJ61" s="184" t="str">
        <f t="shared" si="178"/>
        <v/>
      </c>
      <c r="HK61" s="184" t="str">
        <f t="shared" si="178"/>
        <v/>
      </c>
      <c r="HL61" s="184" t="str">
        <f t="shared" si="178"/>
        <v/>
      </c>
      <c r="HM61" s="184" t="str">
        <f t="shared" si="178"/>
        <v/>
      </c>
      <c r="HN61" s="182" t="str">
        <f t="shared" si="178"/>
        <v/>
      </c>
      <c r="HO61" s="182" t="str">
        <f t="shared" si="178"/>
        <v/>
      </c>
      <c r="HP61" s="182" t="str">
        <f t="shared" si="178"/>
        <v/>
      </c>
      <c r="HQ61" s="182" t="str">
        <f t="shared" si="178"/>
        <v/>
      </c>
      <c r="HR61" s="184" t="str">
        <f t="shared" si="178"/>
        <v/>
      </c>
      <c r="HS61" s="184" t="str">
        <f t="shared" si="178"/>
        <v/>
      </c>
      <c r="HT61" s="184" t="str">
        <f t="shared" si="178"/>
        <v/>
      </c>
      <c r="HU61" s="184" t="str">
        <f t="shared" si="150"/>
        <v/>
      </c>
      <c r="HV61" s="184" t="str">
        <f t="shared" si="150"/>
        <v/>
      </c>
    </row>
    <row r="62" spans="10:230" x14ac:dyDescent="0.25">
      <c r="J62" s="190">
        <f t="shared" si="109"/>
        <v>19</v>
      </c>
      <c r="K62" s="190" t="str">
        <f t="shared" si="110"/>
        <v>-</v>
      </c>
      <c r="L62" s="190">
        <f t="shared" si="102"/>
        <v>20</v>
      </c>
      <c r="M62" s="196">
        <f t="shared" si="111"/>
        <v>0</v>
      </c>
      <c r="N62" s="196">
        <f t="shared" si="111"/>
        <v>0</v>
      </c>
      <c r="O62" s="196">
        <f t="shared" si="111"/>
        <v>0</v>
      </c>
      <c r="P62" s="196">
        <f t="shared" si="111"/>
        <v>0</v>
      </c>
      <c r="Q62" s="196">
        <f t="shared" si="111"/>
        <v>0</v>
      </c>
      <c r="W62" s="178">
        <f t="shared" si="116"/>
        <v>13</v>
      </c>
      <c r="X62" s="182" t="str">
        <f t="shared" si="121"/>
        <v/>
      </c>
      <c r="Y62" s="182" t="str">
        <f t="shared" si="145"/>
        <v/>
      </c>
      <c r="Z62" s="182" t="str">
        <f t="shared" si="145"/>
        <v/>
      </c>
      <c r="AA62" s="182" t="str">
        <f t="shared" si="145"/>
        <v/>
      </c>
      <c r="AB62" s="184" t="str">
        <f t="shared" ref="AB62:AJ62" si="179">IF(LEN(TEXT(AB20,"###"))=1,CONCATENATE("00",TEXT(AB20,"###")),IF(LEN(TEXT(AB20,"###"))=2,CONCATENATE("0",TEXT(AB20,"###")),TEXT(AB20,"###")))</f>
        <v/>
      </c>
      <c r="AC62" s="184" t="str">
        <f t="shared" si="179"/>
        <v/>
      </c>
      <c r="AD62" s="184" t="str">
        <f t="shared" si="179"/>
        <v/>
      </c>
      <c r="AE62" s="184" t="str">
        <f t="shared" si="179"/>
        <v/>
      </c>
      <c r="AF62" s="184" t="str">
        <f t="shared" si="179"/>
        <v/>
      </c>
      <c r="AG62" s="182" t="str">
        <f t="shared" si="179"/>
        <v/>
      </c>
      <c r="AH62" s="182" t="str">
        <f t="shared" si="179"/>
        <v/>
      </c>
      <c r="AI62" s="182" t="str">
        <f t="shared" si="179"/>
        <v/>
      </c>
      <c r="AJ62" s="182" t="str">
        <f t="shared" si="179"/>
        <v/>
      </c>
      <c r="AK62" s="184" t="str">
        <f t="shared" ref="AK62:CV62" si="180">IF(LEN(TEXT(AK20,"###"))=1,CONCATENATE("00",TEXT(AK20,"###")),IF(LEN(TEXT(AK20,"###"))=2,CONCATENATE("0",TEXT(AK20,"###")),TEXT(AK20,"###")))</f>
        <v/>
      </c>
      <c r="AL62" s="184" t="str">
        <f t="shared" si="180"/>
        <v/>
      </c>
      <c r="AM62" s="184" t="str">
        <f t="shared" si="180"/>
        <v/>
      </c>
      <c r="AN62" s="184" t="str">
        <f t="shared" si="180"/>
        <v/>
      </c>
      <c r="AO62" s="184" t="str">
        <f t="shared" si="180"/>
        <v/>
      </c>
      <c r="AP62" s="182" t="str">
        <f t="shared" si="180"/>
        <v/>
      </c>
      <c r="AQ62" s="182" t="str">
        <f t="shared" si="180"/>
        <v/>
      </c>
      <c r="AR62" s="182" t="str">
        <f t="shared" si="180"/>
        <v/>
      </c>
      <c r="AS62" s="182" t="str">
        <f t="shared" si="180"/>
        <v/>
      </c>
      <c r="AT62" s="184" t="str">
        <f t="shared" si="180"/>
        <v/>
      </c>
      <c r="AU62" s="184" t="str">
        <f t="shared" si="180"/>
        <v/>
      </c>
      <c r="AV62" s="184" t="str">
        <f t="shared" si="180"/>
        <v/>
      </c>
      <c r="AW62" s="184" t="str">
        <f t="shared" si="180"/>
        <v/>
      </c>
      <c r="AX62" s="184" t="str">
        <f t="shared" si="180"/>
        <v/>
      </c>
      <c r="AY62" s="182" t="str">
        <f t="shared" si="180"/>
        <v/>
      </c>
      <c r="AZ62" s="182" t="str">
        <f t="shared" si="180"/>
        <v/>
      </c>
      <c r="BA62" s="182" t="str">
        <f t="shared" si="180"/>
        <v/>
      </c>
      <c r="BB62" s="182" t="str">
        <f t="shared" si="180"/>
        <v/>
      </c>
      <c r="BC62" s="184" t="str">
        <f t="shared" si="180"/>
        <v/>
      </c>
      <c r="BD62" s="184" t="str">
        <f t="shared" si="180"/>
        <v/>
      </c>
      <c r="BE62" s="184" t="str">
        <f t="shared" si="180"/>
        <v/>
      </c>
      <c r="BF62" s="184" t="str">
        <f t="shared" si="180"/>
        <v/>
      </c>
      <c r="BG62" s="184" t="str">
        <f t="shared" si="180"/>
        <v/>
      </c>
      <c r="BH62" s="182" t="str">
        <f t="shared" si="180"/>
        <v/>
      </c>
      <c r="BI62" s="182" t="str">
        <f t="shared" si="180"/>
        <v/>
      </c>
      <c r="BJ62" s="182" t="str">
        <f t="shared" si="180"/>
        <v/>
      </c>
      <c r="BK62" s="182" t="str">
        <f t="shared" si="180"/>
        <v/>
      </c>
      <c r="BL62" s="184" t="str">
        <f t="shared" si="180"/>
        <v/>
      </c>
      <c r="BM62" s="184" t="str">
        <f t="shared" si="180"/>
        <v/>
      </c>
      <c r="BN62" s="184" t="str">
        <f t="shared" si="180"/>
        <v/>
      </c>
      <c r="BO62" s="184" t="str">
        <f t="shared" si="180"/>
        <v/>
      </c>
      <c r="BP62" s="184" t="str">
        <f t="shared" si="180"/>
        <v/>
      </c>
      <c r="BQ62" s="182" t="str">
        <f t="shared" si="180"/>
        <v/>
      </c>
      <c r="BR62" s="182" t="str">
        <f t="shared" si="180"/>
        <v/>
      </c>
      <c r="BS62" s="182" t="str">
        <f t="shared" si="180"/>
        <v/>
      </c>
      <c r="BT62" s="182" t="str">
        <f t="shared" si="180"/>
        <v/>
      </c>
      <c r="BU62" s="184" t="str">
        <f t="shared" si="180"/>
        <v/>
      </c>
      <c r="BV62" s="184" t="str">
        <f t="shared" si="180"/>
        <v/>
      </c>
      <c r="BW62" s="184" t="str">
        <f t="shared" si="180"/>
        <v/>
      </c>
      <c r="BX62" s="184" t="str">
        <f t="shared" si="180"/>
        <v/>
      </c>
      <c r="BY62" s="184" t="str">
        <f t="shared" si="180"/>
        <v/>
      </c>
      <c r="BZ62" s="182" t="str">
        <f t="shared" si="180"/>
        <v/>
      </c>
      <c r="CA62" s="182" t="str">
        <f t="shared" si="180"/>
        <v/>
      </c>
      <c r="CB62" s="182" t="str">
        <f t="shared" si="180"/>
        <v/>
      </c>
      <c r="CC62" s="182" t="str">
        <f t="shared" si="180"/>
        <v/>
      </c>
      <c r="CD62" s="184" t="str">
        <f t="shared" si="180"/>
        <v/>
      </c>
      <c r="CE62" s="184" t="str">
        <f t="shared" si="180"/>
        <v/>
      </c>
      <c r="CF62" s="184" t="str">
        <f t="shared" si="180"/>
        <v/>
      </c>
      <c r="CG62" s="184" t="str">
        <f t="shared" si="180"/>
        <v/>
      </c>
      <c r="CH62" s="184" t="str">
        <f t="shared" si="180"/>
        <v/>
      </c>
      <c r="CI62" s="182" t="str">
        <f t="shared" si="180"/>
        <v/>
      </c>
      <c r="CJ62" s="182" t="str">
        <f t="shared" si="180"/>
        <v/>
      </c>
      <c r="CK62" s="182" t="str">
        <f t="shared" si="180"/>
        <v/>
      </c>
      <c r="CL62" s="182" t="str">
        <f t="shared" si="180"/>
        <v/>
      </c>
      <c r="CM62" s="184" t="str">
        <f t="shared" si="180"/>
        <v/>
      </c>
      <c r="CN62" s="184" t="str">
        <f t="shared" si="180"/>
        <v/>
      </c>
      <c r="CO62" s="184" t="str">
        <f t="shared" si="180"/>
        <v/>
      </c>
      <c r="CP62" s="184" t="str">
        <f t="shared" si="180"/>
        <v/>
      </c>
      <c r="CQ62" s="184" t="str">
        <f t="shared" si="180"/>
        <v/>
      </c>
      <c r="CR62" s="182" t="str">
        <f t="shared" si="180"/>
        <v/>
      </c>
      <c r="CS62" s="182" t="str">
        <f t="shared" si="180"/>
        <v/>
      </c>
      <c r="CT62" s="182" t="str">
        <f t="shared" si="180"/>
        <v/>
      </c>
      <c r="CU62" s="182" t="str">
        <f t="shared" si="180"/>
        <v/>
      </c>
      <c r="CV62" s="184" t="str">
        <f t="shared" si="180"/>
        <v/>
      </c>
      <c r="CW62" s="184" t="str">
        <f t="shared" ref="CW62:FH62" si="181">IF(LEN(TEXT(CW20,"###"))=1,CONCATENATE("00",TEXT(CW20,"###")),IF(LEN(TEXT(CW20,"###"))=2,CONCATENATE("0",TEXT(CW20,"###")),TEXT(CW20,"###")))</f>
        <v/>
      </c>
      <c r="CX62" s="184" t="str">
        <f t="shared" si="181"/>
        <v/>
      </c>
      <c r="CY62" s="184" t="str">
        <f t="shared" si="181"/>
        <v/>
      </c>
      <c r="CZ62" s="184" t="str">
        <f t="shared" si="181"/>
        <v/>
      </c>
      <c r="DA62" s="182" t="str">
        <f t="shared" si="181"/>
        <v/>
      </c>
      <c r="DB62" s="182" t="str">
        <f t="shared" si="181"/>
        <v/>
      </c>
      <c r="DC62" s="182" t="str">
        <f t="shared" si="181"/>
        <v/>
      </c>
      <c r="DD62" s="182" t="str">
        <f t="shared" si="181"/>
        <v/>
      </c>
      <c r="DE62" s="184" t="str">
        <f t="shared" si="181"/>
        <v/>
      </c>
      <c r="DF62" s="184" t="str">
        <f t="shared" si="181"/>
        <v/>
      </c>
      <c r="DG62" s="184" t="str">
        <f t="shared" si="181"/>
        <v/>
      </c>
      <c r="DH62" s="184" t="str">
        <f t="shared" si="181"/>
        <v/>
      </c>
      <c r="DI62" s="184" t="str">
        <f t="shared" si="181"/>
        <v/>
      </c>
      <c r="DJ62" s="182" t="str">
        <f t="shared" si="181"/>
        <v/>
      </c>
      <c r="DK62" s="182" t="str">
        <f t="shared" si="181"/>
        <v/>
      </c>
      <c r="DL62" s="182" t="str">
        <f t="shared" si="181"/>
        <v/>
      </c>
      <c r="DM62" s="182" t="str">
        <f t="shared" si="181"/>
        <v/>
      </c>
      <c r="DN62" s="184" t="str">
        <f t="shared" si="181"/>
        <v/>
      </c>
      <c r="DO62" s="184" t="str">
        <f t="shared" si="181"/>
        <v/>
      </c>
      <c r="DP62" s="184" t="str">
        <f t="shared" si="181"/>
        <v/>
      </c>
      <c r="DQ62" s="184" t="str">
        <f t="shared" si="181"/>
        <v/>
      </c>
      <c r="DR62" s="184" t="str">
        <f t="shared" si="181"/>
        <v/>
      </c>
      <c r="DS62" s="182" t="str">
        <f t="shared" si="181"/>
        <v/>
      </c>
      <c r="DT62" s="182" t="str">
        <f t="shared" si="181"/>
        <v/>
      </c>
      <c r="DU62" s="182" t="str">
        <f t="shared" si="181"/>
        <v/>
      </c>
      <c r="DV62" s="182" t="str">
        <f t="shared" si="181"/>
        <v/>
      </c>
      <c r="DW62" s="184" t="str">
        <f t="shared" si="181"/>
        <v/>
      </c>
      <c r="DX62" s="184" t="str">
        <f t="shared" si="181"/>
        <v/>
      </c>
      <c r="DY62" s="184" t="str">
        <f t="shared" si="181"/>
        <v/>
      </c>
      <c r="DZ62" s="184" t="str">
        <f t="shared" si="181"/>
        <v/>
      </c>
      <c r="EA62" s="184" t="str">
        <f t="shared" si="181"/>
        <v/>
      </c>
      <c r="EB62" s="182" t="str">
        <f t="shared" si="181"/>
        <v/>
      </c>
      <c r="EC62" s="182" t="str">
        <f t="shared" si="181"/>
        <v/>
      </c>
      <c r="ED62" s="182" t="str">
        <f t="shared" si="181"/>
        <v/>
      </c>
      <c r="EE62" s="182" t="str">
        <f t="shared" si="181"/>
        <v/>
      </c>
      <c r="EF62" s="184" t="str">
        <f t="shared" si="181"/>
        <v/>
      </c>
      <c r="EG62" s="184" t="str">
        <f t="shared" si="181"/>
        <v/>
      </c>
      <c r="EH62" s="184" t="str">
        <f t="shared" si="181"/>
        <v/>
      </c>
      <c r="EI62" s="184" t="str">
        <f t="shared" si="181"/>
        <v/>
      </c>
      <c r="EJ62" s="184" t="str">
        <f t="shared" si="181"/>
        <v/>
      </c>
      <c r="EK62" s="182" t="str">
        <f t="shared" si="181"/>
        <v/>
      </c>
      <c r="EL62" s="182" t="str">
        <f t="shared" si="181"/>
        <v/>
      </c>
      <c r="EM62" s="182" t="str">
        <f t="shared" si="181"/>
        <v/>
      </c>
      <c r="EN62" s="182" t="str">
        <f t="shared" si="181"/>
        <v/>
      </c>
      <c r="EO62" s="184" t="str">
        <f t="shared" si="181"/>
        <v/>
      </c>
      <c r="EP62" s="184" t="str">
        <f t="shared" si="181"/>
        <v/>
      </c>
      <c r="EQ62" s="184" t="str">
        <f t="shared" si="181"/>
        <v/>
      </c>
      <c r="ER62" s="184" t="str">
        <f t="shared" si="181"/>
        <v/>
      </c>
      <c r="ES62" s="184" t="str">
        <f t="shared" si="181"/>
        <v/>
      </c>
      <c r="ET62" s="182" t="str">
        <f t="shared" si="181"/>
        <v/>
      </c>
      <c r="EU62" s="182" t="str">
        <f t="shared" si="181"/>
        <v/>
      </c>
      <c r="EV62" s="182" t="str">
        <f t="shared" si="181"/>
        <v/>
      </c>
      <c r="EW62" s="182" t="str">
        <f t="shared" si="181"/>
        <v/>
      </c>
      <c r="EX62" s="184" t="str">
        <f t="shared" si="181"/>
        <v/>
      </c>
      <c r="EY62" s="184" t="str">
        <f t="shared" si="181"/>
        <v/>
      </c>
      <c r="EZ62" s="184" t="str">
        <f t="shared" si="181"/>
        <v/>
      </c>
      <c r="FA62" s="184" t="str">
        <f t="shared" si="181"/>
        <v/>
      </c>
      <c r="FB62" s="184" t="str">
        <f t="shared" si="181"/>
        <v/>
      </c>
      <c r="FC62" s="182" t="str">
        <f t="shared" si="181"/>
        <v/>
      </c>
      <c r="FD62" s="182" t="str">
        <f t="shared" si="181"/>
        <v/>
      </c>
      <c r="FE62" s="182" t="str">
        <f t="shared" si="181"/>
        <v/>
      </c>
      <c r="FF62" s="182" t="str">
        <f t="shared" si="181"/>
        <v/>
      </c>
      <c r="FG62" s="184" t="str">
        <f t="shared" si="181"/>
        <v/>
      </c>
      <c r="FH62" s="184" t="str">
        <f t="shared" si="181"/>
        <v/>
      </c>
      <c r="FI62" s="184" t="str">
        <f t="shared" ref="FI62:HT62" si="182">IF(LEN(TEXT(FI20,"###"))=1,CONCATENATE("00",TEXT(FI20,"###")),IF(LEN(TEXT(FI20,"###"))=2,CONCATENATE("0",TEXT(FI20,"###")),TEXT(FI20,"###")))</f>
        <v/>
      </c>
      <c r="FJ62" s="184" t="str">
        <f t="shared" si="182"/>
        <v/>
      </c>
      <c r="FK62" s="184" t="str">
        <f t="shared" si="182"/>
        <v/>
      </c>
      <c r="FL62" s="182" t="str">
        <f t="shared" si="182"/>
        <v/>
      </c>
      <c r="FM62" s="182" t="str">
        <f t="shared" si="182"/>
        <v/>
      </c>
      <c r="FN62" s="182" t="str">
        <f t="shared" si="182"/>
        <v/>
      </c>
      <c r="FO62" s="182" t="str">
        <f t="shared" si="182"/>
        <v/>
      </c>
      <c r="FP62" s="184" t="str">
        <f t="shared" si="182"/>
        <v/>
      </c>
      <c r="FQ62" s="184" t="str">
        <f t="shared" si="182"/>
        <v/>
      </c>
      <c r="FR62" s="184" t="str">
        <f t="shared" si="182"/>
        <v/>
      </c>
      <c r="FS62" s="184" t="str">
        <f t="shared" si="182"/>
        <v/>
      </c>
      <c r="FT62" s="184" t="str">
        <f t="shared" si="182"/>
        <v/>
      </c>
      <c r="FU62" s="182" t="str">
        <f t="shared" si="182"/>
        <v/>
      </c>
      <c r="FV62" s="182" t="str">
        <f t="shared" si="182"/>
        <v/>
      </c>
      <c r="FW62" s="182" t="str">
        <f t="shared" si="182"/>
        <v/>
      </c>
      <c r="FX62" s="182" t="str">
        <f t="shared" si="182"/>
        <v/>
      </c>
      <c r="FY62" s="184" t="str">
        <f t="shared" si="182"/>
        <v/>
      </c>
      <c r="FZ62" s="184" t="str">
        <f t="shared" si="182"/>
        <v/>
      </c>
      <c r="GA62" s="184" t="str">
        <f t="shared" si="182"/>
        <v/>
      </c>
      <c r="GB62" s="184" t="str">
        <f t="shared" si="182"/>
        <v/>
      </c>
      <c r="GC62" s="184" t="str">
        <f t="shared" si="182"/>
        <v/>
      </c>
      <c r="GD62" s="182" t="str">
        <f t="shared" si="182"/>
        <v/>
      </c>
      <c r="GE62" s="182" t="str">
        <f t="shared" si="182"/>
        <v/>
      </c>
      <c r="GF62" s="182" t="str">
        <f t="shared" si="182"/>
        <v/>
      </c>
      <c r="GG62" s="182" t="str">
        <f t="shared" si="182"/>
        <v/>
      </c>
      <c r="GH62" s="184" t="str">
        <f t="shared" si="182"/>
        <v/>
      </c>
      <c r="GI62" s="184" t="str">
        <f t="shared" si="182"/>
        <v/>
      </c>
      <c r="GJ62" s="184" t="str">
        <f t="shared" si="182"/>
        <v/>
      </c>
      <c r="GK62" s="184" t="str">
        <f t="shared" si="182"/>
        <v/>
      </c>
      <c r="GL62" s="184" t="str">
        <f t="shared" si="182"/>
        <v/>
      </c>
      <c r="GM62" s="182" t="str">
        <f t="shared" si="182"/>
        <v/>
      </c>
      <c r="GN62" s="182" t="str">
        <f t="shared" si="182"/>
        <v/>
      </c>
      <c r="GO62" s="182" t="str">
        <f t="shared" si="182"/>
        <v/>
      </c>
      <c r="GP62" s="182" t="str">
        <f t="shared" si="182"/>
        <v/>
      </c>
      <c r="GQ62" s="184" t="str">
        <f t="shared" si="182"/>
        <v/>
      </c>
      <c r="GR62" s="184" t="str">
        <f t="shared" si="182"/>
        <v/>
      </c>
      <c r="GS62" s="184" t="str">
        <f t="shared" si="182"/>
        <v/>
      </c>
      <c r="GT62" s="184" t="str">
        <f t="shared" si="182"/>
        <v/>
      </c>
      <c r="GU62" s="184" t="str">
        <f t="shared" si="182"/>
        <v/>
      </c>
      <c r="GV62" s="182" t="str">
        <f t="shared" si="182"/>
        <v/>
      </c>
      <c r="GW62" s="182" t="str">
        <f t="shared" si="182"/>
        <v/>
      </c>
      <c r="GX62" s="182" t="str">
        <f t="shared" si="182"/>
        <v/>
      </c>
      <c r="GY62" s="182" t="str">
        <f t="shared" si="182"/>
        <v/>
      </c>
      <c r="GZ62" s="184" t="str">
        <f t="shared" si="182"/>
        <v/>
      </c>
      <c r="HA62" s="184" t="str">
        <f t="shared" si="182"/>
        <v/>
      </c>
      <c r="HB62" s="184" t="str">
        <f t="shared" si="182"/>
        <v/>
      </c>
      <c r="HC62" s="184" t="str">
        <f t="shared" si="182"/>
        <v/>
      </c>
      <c r="HD62" s="184" t="str">
        <f t="shared" si="182"/>
        <v/>
      </c>
      <c r="HE62" s="182" t="str">
        <f t="shared" si="182"/>
        <v/>
      </c>
      <c r="HF62" s="182" t="str">
        <f t="shared" si="182"/>
        <v/>
      </c>
      <c r="HG62" s="182" t="str">
        <f t="shared" si="182"/>
        <v/>
      </c>
      <c r="HH62" s="182" t="str">
        <f t="shared" si="182"/>
        <v/>
      </c>
      <c r="HI62" s="184" t="str">
        <f t="shared" si="182"/>
        <v/>
      </c>
      <c r="HJ62" s="184" t="str">
        <f t="shared" si="182"/>
        <v/>
      </c>
      <c r="HK62" s="184" t="str">
        <f t="shared" si="182"/>
        <v/>
      </c>
      <c r="HL62" s="184" t="str">
        <f t="shared" si="182"/>
        <v/>
      </c>
      <c r="HM62" s="184" t="str">
        <f t="shared" si="182"/>
        <v/>
      </c>
      <c r="HN62" s="182" t="str">
        <f t="shared" si="182"/>
        <v/>
      </c>
      <c r="HO62" s="182" t="str">
        <f t="shared" si="182"/>
        <v/>
      </c>
      <c r="HP62" s="182" t="str">
        <f t="shared" si="182"/>
        <v/>
      </c>
      <c r="HQ62" s="182" t="str">
        <f t="shared" si="182"/>
        <v/>
      </c>
      <c r="HR62" s="184" t="str">
        <f t="shared" si="182"/>
        <v/>
      </c>
      <c r="HS62" s="184" t="str">
        <f t="shared" si="182"/>
        <v/>
      </c>
      <c r="HT62" s="184" t="str">
        <f t="shared" si="182"/>
        <v/>
      </c>
      <c r="HU62" s="184" t="str">
        <f t="shared" si="150"/>
        <v/>
      </c>
      <c r="HV62" s="184" t="str">
        <f t="shared" si="150"/>
        <v/>
      </c>
    </row>
    <row r="63" spans="10:230" x14ac:dyDescent="0.25">
      <c r="J63" s="190">
        <f t="shared" si="109"/>
        <v>20</v>
      </c>
      <c r="K63" s="190" t="str">
        <f t="shared" si="110"/>
        <v>-</v>
      </c>
      <c r="L63" s="190">
        <f t="shared" si="102"/>
        <v>21</v>
      </c>
      <c r="M63" s="196">
        <f t="shared" si="111"/>
        <v>0</v>
      </c>
      <c r="N63" s="196">
        <f t="shared" si="111"/>
        <v>0</v>
      </c>
      <c r="O63" s="196">
        <f t="shared" si="111"/>
        <v>0</v>
      </c>
      <c r="P63" s="196">
        <f t="shared" si="111"/>
        <v>0</v>
      </c>
      <c r="Q63" s="196">
        <f t="shared" si="111"/>
        <v>0</v>
      </c>
      <c r="W63" s="178">
        <f t="shared" si="116"/>
        <v>14</v>
      </c>
      <c r="X63" s="182" t="str">
        <f t="shared" si="121"/>
        <v/>
      </c>
      <c r="Y63" s="182" t="str">
        <f t="shared" si="145"/>
        <v/>
      </c>
      <c r="Z63" s="182" t="str">
        <f t="shared" si="145"/>
        <v/>
      </c>
      <c r="AA63" s="182" t="str">
        <f t="shared" si="145"/>
        <v/>
      </c>
      <c r="AB63" s="184" t="str">
        <f t="shared" ref="AB63:AJ63" si="183">IF(LEN(TEXT(AB21,"###"))=1,CONCATENATE("00",TEXT(AB21,"###")),IF(LEN(TEXT(AB21,"###"))=2,CONCATENATE("0",TEXT(AB21,"###")),TEXT(AB21,"###")))</f>
        <v/>
      </c>
      <c r="AC63" s="184" t="str">
        <f t="shared" si="183"/>
        <v/>
      </c>
      <c r="AD63" s="184" t="str">
        <f t="shared" si="183"/>
        <v/>
      </c>
      <c r="AE63" s="184" t="str">
        <f t="shared" si="183"/>
        <v/>
      </c>
      <c r="AF63" s="184" t="str">
        <f t="shared" si="183"/>
        <v/>
      </c>
      <c r="AG63" s="182" t="str">
        <f t="shared" si="183"/>
        <v/>
      </c>
      <c r="AH63" s="182" t="str">
        <f t="shared" si="183"/>
        <v/>
      </c>
      <c r="AI63" s="182" t="str">
        <f t="shared" si="183"/>
        <v/>
      </c>
      <c r="AJ63" s="182" t="str">
        <f t="shared" si="183"/>
        <v/>
      </c>
      <c r="AK63" s="184" t="str">
        <f t="shared" ref="AK63:CV63" si="184">IF(LEN(TEXT(AK21,"###"))=1,CONCATENATE("00",TEXT(AK21,"###")),IF(LEN(TEXT(AK21,"###"))=2,CONCATENATE("0",TEXT(AK21,"###")),TEXT(AK21,"###")))</f>
        <v/>
      </c>
      <c r="AL63" s="184" t="str">
        <f t="shared" si="184"/>
        <v/>
      </c>
      <c r="AM63" s="184" t="str">
        <f t="shared" si="184"/>
        <v/>
      </c>
      <c r="AN63" s="184" t="str">
        <f t="shared" si="184"/>
        <v/>
      </c>
      <c r="AO63" s="184" t="str">
        <f t="shared" si="184"/>
        <v/>
      </c>
      <c r="AP63" s="182" t="str">
        <f t="shared" si="184"/>
        <v/>
      </c>
      <c r="AQ63" s="182" t="str">
        <f t="shared" si="184"/>
        <v/>
      </c>
      <c r="AR63" s="182" t="str">
        <f t="shared" si="184"/>
        <v/>
      </c>
      <c r="AS63" s="182" t="str">
        <f t="shared" si="184"/>
        <v/>
      </c>
      <c r="AT63" s="184" t="str">
        <f t="shared" si="184"/>
        <v/>
      </c>
      <c r="AU63" s="184" t="str">
        <f t="shared" si="184"/>
        <v/>
      </c>
      <c r="AV63" s="184" t="str">
        <f t="shared" si="184"/>
        <v/>
      </c>
      <c r="AW63" s="184" t="str">
        <f t="shared" si="184"/>
        <v/>
      </c>
      <c r="AX63" s="184" t="str">
        <f t="shared" si="184"/>
        <v/>
      </c>
      <c r="AY63" s="182" t="str">
        <f t="shared" si="184"/>
        <v/>
      </c>
      <c r="AZ63" s="182" t="str">
        <f t="shared" si="184"/>
        <v/>
      </c>
      <c r="BA63" s="182" t="str">
        <f t="shared" si="184"/>
        <v/>
      </c>
      <c r="BB63" s="182" t="str">
        <f t="shared" si="184"/>
        <v/>
      </c>
      <c r="BC63" s="184" t="str">
        <f t="shared" si="184"/>
        <v/>
      </c>
      <c r="BD63" s="184" t="str">
        <f t="shared" si="184"/>
        <v/>
      </c>
      <c r="BE63" s="184" t="str">
        <f t="shared" si="184"/>
        <v/>
      </c>
      <c r="BF63" s="184" t="str">
        <f t="shared" si="184"/>
        <v/>
      </c>
      <c r="BG63" s="184" t="str">
        <f t="shared" si="184"/>
        <v/>
      </c>
      <c r="BH63" s="182" t="str">
        <f t="shared" si="184"/>
        <v/>
      </c>
      <c r="BI63" s="182" t="str">
        <f t="shared" si="184"/>
        <v/>
      </c>
      <c r="BJ63" s="182" t="str">
        <f t="shared" si="184"/>
        <v/>
      </c>
      <c r="BK63" s="182" t="str">
        <f t="shared" si="184"/>
        <v/>
      </c>
      <c r="BL63" s="184" t="str">
        <f t="shared" si="184"/>
        <v/>
      </c>
      <c r="BM63" s="184" t="str">
        <f t="shared" si="184"/>
        <v/>
      </c>
      <c r="BN63" s="184" t="str">
        <f t="shared" si="184"/>
        <v/>
      </c>
      <c r="BO63" s="184" t="str">
        <f t="shared" si="184"/>
        <v/>
      </c>
      <c r="BP63" s="184" t="str">
        <f t="shared" si="184"/>
        <v/>
      </c>
      <c r="BQ63" s="182" t="str">
        <f t="shared" si="184"/>
        <v/>
      </c>
      <c r="BR63" s="182" t="str">
        <f t="shared" si="184"/>
        <v/>
      </c>
      <c r="BS63" s="182" t="str">
        <f t="shared" si="184"/>
        <v/>
      </c>
      <c r="BT63" s="182" t="str">
        <f t="shared" si="184"/>
        <v/>
      </c>
      <c r="BU63" s="184" t="str">
        <f t="shared" si="184"/>
        <v/>
      </c>
      <c r="BV63" s="184" t="str">
        <f t="shared" si="184"/>
        <v/>
      </c>
      <c r="BW63" s="184" t="str">
        <f t="shared" si="184"/>
        <v/>
      </c>
      <c r="BX63" s="184" t="str">
        <f t="shared" si="184"/>
        <v/>
      </c>
      <c r="BY63" s="184" t="str">
        <f t="shared" si="184"/>
        <v/>
      </c>
      <c r="BZ63" s="182" t="str">
        <f t="shared" si="184"/>
        <v/>
      </c>
      <c r="CA63" s="182" t="str">
        <f t="shared" si="184"/>
        <v/>
      </c>
      <c r="CB63" s="182" t="str">
        <f t="shared" si="184"/>
        <v/>
      </c>
      <c r="CC63" s="182" t="str">
        <f t="shared" si="184"/>
        <v/>
      </c>
      <c r="CD63" s="184" t="str">
        <f t="shared" si="184"/>
        <v/>
      </c>
      <c r="CE63" s="184" t="str">
        <f t="shared" si="184"/>
        <v/>
      </c>
      <c r="CF63" s="184" t="str">
        <f t="shared" si="184"/>
        <v/>
      </c>
      <c r="CG63" s="184" t="str">
        <f t="shared" si="184"/>
        <v/>
      </c>
      <c r="CH63" s="184" t="str">
        <f t="shared" si="184"/>
        <v/>
      </c>
      <c r="CI63" s="182" t="str">
        <f t="shared" si="184"/>
        <v/>
      </c>
      <c r="CJ63" s="182" t="str">
        <f t="shared" si="184"/>
        <v/>
      </c>
      <c r="CK63" s="182" t="str">
        <f t="shared" si="184"/>
        <v/>
      </c>
      <c r="CL63" s="182" t="str">
        <f t="shared" si="184"/>
        <v/>
      </c>
      <c r="CM63" s="184" t="str">
        <f t="shared" si="184"/>
        <v/>
      </c>
      <c r="CN63" s="184" t="str">
        <f t="shared" si="184"/>
        <v/>
      </c>
      <c r="CO63" s="184" t="str">
        <f t="shared" si="184"/>
        <v/>
      </c>
      <c r="CP63" s="184" t="str">
        <f t="shared" si="184"/>
        <v/>
      </c>
      <c r="CQ63" s="184" t="str">
        <f t="shared" si="184"/>
        <v/>
      </c>
      <c r="CR63" s="182" t="str">
        <f t="shared" si="184"/>
        <v/>
      </c>
      <c r="CS63" s="182" t="str">
        <f t="shared" si="184"/>
        <v/>
      </c>
      <c r="CT63" s="182" t="str">
        <f t="shared" si="184"/>
        <v/>
      </c>
      <c r="CU63" s="182" t="str">
        <f t="shared" si="184"/>
        <v/>
      </c>
      <c r="CV63" s="184" t="str">
        <f t="shared" si="184"/>
        <v/>
      </c>
      <c r="CW63" s="184" t="str">
        <f t="shared" ref="CW63:FH63" si="185">IF(LEN(TEXT(CW21,"###"))=1,CONCATENATE("00",TEXT(CW21,"###")),IF(LEN(TEXT(CW21,"###"))=2,CONCATENATE("0",TEXT(CW21,"###")),TEXT(CW21,"###")))</f>
        <v/>
      </c>
      <c r="CX63" s="184" t="str">
        <f t="shared" si="185"/>
        <v/>
      </c>
      <c r="CY63" s="184" t="str">
        <f t="shared" si="185"/>
        <v/>
      </c>
      <c r="CZ63" s="184" t="str">
        <f t="shared" si="185"/>
        <v/>
      </c>
      <c r="DA63" s="182" t="str">
        <f t="shared" si="185"/>
        <v/>
      </c>
      <c r="DB63" s="182" t="str">
        <f t="shared" si="185"/>
        <v/>
      </c>
      <c r="DC63" s="182" t="str">
        <f t="shared" si="185"/>
        <v/>
      </c>
      <c r="DD63" s="182" t="str">
        <f t="shared" si="185"/>
        <v/>
      </c>
      <c r="DE63" s="184" t="str">
        <f t="shared" si="185"/>
        <v/>
      </c>
      <c r="DF63" s="184" t="str">
        <f t="shared" si="185"/>
        <v/>
      </c>
      <c r="DG63" s="184" t="str">
        <f t="shared" si="185"/>
        <v/>
      </c>
      <c r="DH63" s="184" t="str">
        <f t="shared" si="185"/>
        <v/>
      </c>
      <c r="DI63" s="184" t="str">
        <f t="shared" si="185"/>
        <v/>
      </c>
      <c r="DJ63" s="182" t="str">
        <f t="shared" si="185"/>
        <v/>
      </c>
      <c r="DK63" s="182" t="str">
        <f t="shared" si="185"/>
        <v/>
      </c>
      <c r="DL63" s="182" t="str">
        <f t="shared" si="185"/>
        <v/>
      </c>
      <c r="DM63" s="182" t="str">
        <f t="shared" si="185"/>
        <v/>
      </c>
      <c r="DN63" s="184" t="str">
        <f t="shared" si="185"/>
        <v/>
      </c>
      <c r="DO63" s="184" t="str">
        <f t="shared" si="185"/>
        <v/>
      </c>
      <c r="DP63" s="184" t="str">
        <f t="shared" si="185"/>
        <v/>
      </c>
      <c r="DQ63" s="184" t="str">
        <f t="shared" si="185"/>
        <v/>
      </c>
      <c r="DR63" s="184" t="str">
        <f t="shared" si="185"/>
        <v/>
      </c>
      <c r="DS63" s="182" t="str">
        <f t="shared" si="185"/>
        <v/>
      </c>
      <c r="DT63" s="182" t="str">
        <f t="shared" si="185"/>
        <v/>
      </c>
      <c r="DU63" s="182" t="str">
        <f t="shared" si="185"/>
        <v/>
      </c>
      <c r="DV63" s="182" t="str">
        <f t="shared" si="185"/>
        <v/>
      </c>
      <c r="DW63" s="184" t="str">
        <f t="shared" si="185"/>
        <v/>
      </c>
      <c r="DX63" s="184" t="str">
        <f t="shared" si="185"/>
        <v/>
      </c>
      <c r="DY63" s="184" t="str">
        <f t="shared" si="185"/>
        <v/>
      </c>
      <c r="DZ63" s="184" t="str">
        <f t="shared" si="185"/>
        <v/>
      </c>
      <c r="EA63" s="184" t="str">
        <f t="shared" si="185"/>
        <v/>
      </c>
      <c r="EB63" s="182" t="str">
        <f t="shared" si="185"/>
        <v/>
      </c>
      <c r="EC63" s="182" t="str">
        <f t="shared" si="185"/>
        <v/>
      </c>
      <c r="ED63" s="182" t="str">
        <f t="shared" si="185"/>
        <v/>
      </c>
      <c r="EE63" s="182" t="str">
        <f t="shared" si="185"/>
        <v/>
      </c>
      <c r="EF63" s="184" t="str">
        <f t="shared" si="185"/>
        <v/>
      </c>
      <c r="EG63" s="184" t="str">
        <f t="shared" si="185"/>
        <v/>
      </c>
      <c r="EH63" s="184" t="str">
        <f t="shared" si="185"/>
        <v/>
      </c>
      <c r="EI63" s="184" t="str">
        <f t="shared" si="185"/>
        <v/>
      </c>
      <c r="EJ63" s="184" t="str">
        <f t="shared" si="185"/>
        <v/>
      </c>
      <c r="EK63" s="182" t="str">
        <f t="shared" si="185"/>
        <v/>
      </c>
      <c r="EL63" s="182" t="str">
        <f t="shared" si="185"/>
        <v/>
      </c>
      <c r="EM63" s="182" t="str">
        <f t="shared" si="185"/>
        <v/>
      </c>
      <c r="EN63" s="182" t="str">
        <f t="shared" si="185"/>
        <v/>
      </c>
      <c r="EO63" s="184" t="str">
        <f t="shared" si="185"/>
        <v/>
      </c>
      <c r="EP63" s="184" t="str">
        <f t="shared" si="185"/>
        <v/>
      </c>
      <c r="EQ63" s="184" t="str">
        <f t="shared" si="185"/>
        <v/>
      </c>
      <c r="ER63" s="184" t="str">
        <f t="shared" si="185"/>
        <v/>
      </c>
      <c r="ES63" s="184" t="str">
        <f t="shared" si="185"/>
        <v/>
      </c>
      <c r="ET63" s="182" t="str">
        <f t="shared" si="185"/>
        <v/>
      </c>
      <c r="EU63" s="182" t="str">
        <f t="shared" si="185"/>
        <v/>
      </c>
      <c r="EV63" s="182" t="str">
        <f t="shared" si="185"/>
        <v/>
      </c>
      <c r="EW63" s="182" t="str">
        <f t="shared" si="185"/>
        <v/>
      </c>
      <c r="EX63" s="184" t="str">
        <f t="shared" si="185"/>
        <v/>
      </c>
      <c r="EY63" s="184" t="str">
        <f t="shared" si="185"/>
        <v/>
      </c>
      <c r="EZ63" s="184" t="str">
        <f t="shared" si="185"/>
        <v/>
      </c>
      <c r="FA63" s="184" t="str">
        <f t="shared" si="185"/>
        <v/>
      </c>
      <c r="FB63" s="184" t="str">
        <f t="shared" si="185"/>
        <v/>
      </c>
      <c r="FC63" s="182" t="str">
        <f t="shared" si="185"/>
        <v/>
      </c>
      <c r="FD63" s="182" t="str">
        <f t="shared" si="185"/>
        <v/>
      </c>
      <c r="FE63" s="182" t="str">
        <f t="shared" si="185"/>
        <v/>
      </c>
      <c r="FF63" s="182" t="str">
        <f t="shared" si="185"/>
        <v/>
      </c>
      <c r="FG63" s="184" t="str">
        <f t="shared" si="185"/>
        <v/>
      </c>
      <c r="FH63" s="184" t="str">
        <f t="shared" si="185"/>
        <v/>
      </c>
      <c r="FI63" s="184" t="str">
        <f t="shared" ref="FI63:HT63" si="186">IF(LEN(TEXT(FI21,"###"))=1,CONCATENATE("00",TEXT(FI21,"###")),IF(LEN(TEXT(FI21,"###"))=2,CONCATENATE("0",TEXT(FI21,"###")),TEXT(FI21,"###")))</f>
        <v/>
      </c>
      <c r="FJ63" s="184" t="str">
        <f t="shared" si="186"/>
        <v/>
      </c>
      <c r="FK63" s="184" t="str">
        <f t="shared" si="186"/>
        <v/>
      </c>
      <c r="FL63" s="182" t="str">
        <f t="shared" si="186"/>
        <v/>
      </c>
      <c r="FM63" s="182" t="str">
        <f t="shared" si="186"/>
        <v/>
      </c>
      <c r="FN63" s="182" t="str">
        <f t="shared" si="186"/>
        <v/>
      </c>
      <c r="FO63" s="182" t="str">
        <f t="shared" si="186"/>
        <v/>
      </c>
      <c r="FP63" s="184" t="str">
        <f t="shared" si="186"/>
        <v/>
      </c>
      <c r="FQ63" s="184" t="str">
        <f t="shared" si="186"/>
        <v/>
      </c>
      <c r="FR63" s="184" t="str">
        <f t="shared" si="186"/>
        <v/>
      </c>
      <c r="FS63" s="184" t="str">
        <f t="shared" si="186"/>
        <v/>
      </c>
      <c r="FT63" s="184" t="str">
        <f t="shared" si="186"/>
        <v/>
      </c>
      <c r="FU63" s="182" t="str">
        <f t="shared" si="186"/>
        <v/>
      </c>
      <c r="FV63" s="182" t="str">
        <f t="shared" si="186"/>
        <v/>
      </c>
      <c r="FW63" s="182" t="str">
        <f t="shared" si="186"/>
        <v/>
      </c>
      <c r="FX63" s="182" t="str">
        <f t="shared" si="186"/>
        <v/>
      </c>
      <c r="FY63" s="184" t="str">
        <f t="shared" si="186"/>
        <v/>
      </c>
      <c r="FZ63" s="184" t="str">
        <f t="shared" si="186"/>
        <v/>
      </c>
      <c r="GA63" s="184" t="str">
        <f t="shared" si="186"/>
        <v/>
      </c>
      <c r="GB63" s="184" t="str">
        <f t="shared" si="186"/>
        <v/>
      </c>
      <c r="GC63" s="184" t="str">
        <f t="shared" si="186"/>
        <v/>
      </c>
      <c r="GD63" s="182" t="str">
        <f t="shared" si="186"/>
        <v/>
      </c>
      <c r="GE63" s="182" t="str">
        <f t="shared" si="186"/>
        <v/>
      </c>
      <c r="GF63" s="182" t="str">
        <f t="shared" si="186"/>
        <v/>
      </c>
      <c r="GG63" s="182" t="str">
        <f t="shared" si="186"/>
        <v/>
      </c>
      <c r="GH63" s="184" t="str">
        <f t="shared" si="186"/>
        <v/>
      </c>
      <c r="GI63" s="184" t="str">
        <f t="shared" si="186"/>
        <v/>
      </c>
      <c r="GJ63" s="184" t="str">
        <f t="shared" si="186"/>
        <v/>
      </c>
      <c r="GK63" s="184" t="str">
        <f t="shared" si="186"/>
        <v/>
      </c>
      <c r="GL63" s="184" t="str">
        <f t="shared" si="186"/>
        <v/>
      </c>
      <c r="GM63" s="182" t="str">
        <f t="shared" si="186"/>
        <v/>
      </c>
      <c r="GN63" s="182" t="str">
        <f t="shared" si="186"/>
        <v/>
      </c>
      <c r="GO63" s="182" t="str">
        <f t="shared" si="186"/>
        <v/>
      </c>
      <c r="GP63" s="182" t="str">
        <f t="shared" si="186"/>
        <v/>
      </c>
      <c r="GQ63" s="184" t="str">
        <f t="shared" si="186"/>
        <v/>
      </c>
      <c r="GR63" s="184" t="str">
        <f t="shared" si="186"/>
        <v/>
      </c>
      <c r="GS63" s="184" t="str">
        <f t="shared" si="186"/>
        <v/>
      </c>
      <c r="GT63" s="184" t="str">
        <f t="shared" si="186"/>
        <v/>
      </c>
      <c r="GU63" s="184" t="str">
        <f t="shared" si="186"/>
        <v/>
      </c>
      <c r="GV63" s="182" t="str">
        <f t="shared" si="186"/>
        <v/>
      </c>
      <c r="GW63" s="182" t="str">
        <f t="shared" si="186"/>
        <v/>
      </c>
      <c r="GX63" s="182" t="str">
        <f t="shared" si="186"/>
        <v/>
      </c>
      <c r="GY63" s="182" t="str">
        <f t="shared" si="186"/>
        <v/>
      </c>
      <c r="GZ63" s="184" t="str">
        <f t="shared" si="186"/>
        <v/>
      </c>
      <c r="HA63" s="184" t="str">
        <f t="shared" si="186"/>
        <v/>
      </c>
      <c r="HB63" s="184" t="str">
        <f t="shared" si="186"/>
        <v/>
      </c>
      <c r="HC63" s="184" t="str">
        <f t="shared" si="186"/>
        <v/>
      </c>
      <c r="HD63" s="184" t="str">
        <f t="shared" si="186"/>
        <v/>
      </c>
      <c r="HE63" s="182" t="str">
        <f t="shared" si="186"/>
        <v/>
      </c>
      <c r="HF63" s="182" t="str">
        <f t="shared" si="186"/>
        <v/>
      </c>
      <c r="HG63" s="182" t="str">
        <f t="shared" si="186"/>
        <v/>
      </c>
      <c r="HH63" s="182" t="str">
        <f t="shared" si="186"/>
        <v/>
      </c>
      <c r="HI63" s="184" t="str">
        <f t="shared" si="186"/>
        <v/>
      </c>
      <c r="HJ63" s="184" t="str">
        <f t="shared" si="186"/>
        <v/>
      </c>
      <c r="HK63" s="184" t="str">
        <f t="shared" si="186"/>
        <v/>
      </c>
      <c r="HL63" s="184" t="str">
        <f t="shared" si="186"/>
        <v/>
      </c>
      <c r="HM63" s="184" t="str">
        <f t="shared" si="186"/>
        <v/>
      </c>
      <c r="HN63" s="182" t="str">
        <f t="shared" si="186"/>
        <v/>
      </c>
      <c r="HO63" s="182" t="str">
        <f t="shared" si="186"/>
        <v/>
      </c>
      <c r="HP63" s="182" t="str">
        <f t="shared" si="186"/>
        <v/>
      </c>
      <c r="HQ63" s="182" t="str">
        <f t="shared" si="186"/>
        <v/>
      </c>
      <c r="HR63" s="184" t="str">
        <f t="shared" si="186"/>
        <v/>
      </c>
      <c r="HS63" s="184" t="str">
        <f t="shared" si="186"/>
        <v/>
      </c>
      <c r="HT63" s="184" t="str">
        <f t="shared" si="186"/>
        <v/>
      </c>
      <c r="HU63" s="184" t="str">
        <f t="shared" si="150"/>
        <v/>
      </c>
      <c r="HV63" s="184" t="str">
        <f t="shared" si="150"/>
        <v/>
      </c>
    </row>
    <row r="64" spans="10:230" x14ac:dyDescent="0.25">
      <c r="J64" s="190">
        <f t="shared" si="109"/>
        <v>21</v>
      </c>
      <c r="K64" s="190" t="str">
        <f t="shared" si="110"/>
        <v>-</v>
      </c>
      <c r="L64" s="190">
        <f t="shared" si="102"/>
        <v>22</v>
      </c>
      <c r="M64" s="196">
        <f t="shared" si="111"/>
        <v>0</v>
      </c>
      <c r="N64" s="196">
        <f t="shared" si="111"/>
        <v>0</v>
      </c>
      <c r="O64" s="196">
        <f t="shared" si="111"/>
        <v>0</v>
      </c>
      <c r="P64" s="196">
        <f t="shared" si="111"/>
        <v>0</v>
      </c>
      <c r="Q64" s="196">
        <f t="shared" si="111"/>
        <v>0</v>
      </c>
      <c r="W64" s="178">
        <f t="shared" si="116"/>
        <v>15</v>
      </c>
      <c r="X64" s="182" t="str">
        <f t="shared" si="121"/>
        <v/>
      </c>
      <c r="Y64" s="182" t="str">
        <f t="shared" si="145"/>
        <v/>
      </c>
      <c r="Z64" s="182" t="str">
        <f t="shared" si="145"/>
        <v/>
      </c>
      <c r="AA64" s="182" t="str">
        <f t="shared" si="145"/>
        <v/>
      </c>
      <c r="AB64" s="184" t="str">
        <f t="shared" ref="AB64:AJ64" si="187">IF(LEN(TEXT(AB22,"###"))=1,CONCATENATE("00",TEXT(AB22,"###")),IF(LEN(TEXT(AB22,"###"))=2,CONCATENATE("0",TEXT(AB22,"###")),TEXT(AB22,"###")))</f>
        <v/>
      </c>
      <c r="AC64" s="184" t="str">
        <f t="shared" si="187"/>
        <v/>
      </c>
      <c r="AD64" s="184" t="str">
        <f t="shared" si="187"/>
        <v/>
      </c>
      <c r="AE64" s="184" t="str">
        <f t="shared" si="187"/>
        <v/>
      </c>
      <c r="AF64" s="184" t="str">
        <f t="shared" si="187"/>
        <v/>
      </c>
      <c r="AG64" s="182" t="str">
        <f t="shared" si="187"/>
        <v/>
      </c>
      <c r="AH64" s="182" t="str">
        <f t="shared" si="187"/>
        <v/>
      </c>
      <c r="AI64" s="182" t="str">
        <f t="shared" si="187"/>
        <v/>
      </c>
      <c r="AJ64" s="182" t="str">
        <f t="shared" si="187"/>
        <v/>
      </c>
      <c r="AK64" s="184" t="str">
        <f t="shared" ref="AK64:CV64" si="188">IF(LEN(TEXT(AK22,"###"))=1,CONCATENATE("00",TEXT(AK22,"###")),IF(LEN(TEXT(AK22,"###"))=2,CONCATENATE("0",TEXT(AK22,"###")),TEXT(AK22,"###")))</f>
        <v/>
      </c>
      <c r="AL64" s="184" t="str">
        <f t="shared" si="188"/>
        <v/>
      </c>
      <c r="AM64" s="184" t="str">
        <f t="shared" si="188"/>
        <v/>
      </c>
      <c r="AN64" s="184" t="str">
        <f t="shared" si="188"/>
        <v/>
      </c>
      <c r="AO64" s="184" t="str">
        <f t="shared" si="188"/>
        <v/>
      </c>
      <c r="AP64" s="182" t="str">
        <f t="shared" si="188"/>
        <v/>
      </c>
      <c r="AQ64" s="182" t="str">
        <f t="shared" si="188"/>
        <v/>
      </c>
      <c r="AR64" s="182" t="str">
        <f t="shared" si="188"/>
        <v/>
      </c>
      <c r="AS64" s="182" t="str">
        <f t="shared" si="188"/>
        <v/>
      </c>
      <c r="AT64" s="184" t="str">
        <f t="shared" si="188"/>
        <v/>
      </c>
      <c r="AU64" s="184" t="str">
        <f t="shared" si="188"/>
        <v/>
      </c>
      <c r="AV64" s="184" t="str">
        <f t="shared" si="188"/>
        <v/>
      </c>
      <c r="AW64" s="184" t="str">
        <f t="shared" si="188"/>
        <v/>
      </c>
      <c r="AX64" s="184" t="str">
        <f t="shared" si="188"/>
        <v/>
      </c>
      <c r="AY64" s="182" t="str">
        <f t="shared" si="188"/>
        <v/>
      </c>
      <c r="AZ64" s="182" t="str">
        <f t="shared" si="188"/>
        <v/>
      </c>
      <c r="BA64" s="182" t="str">
        <f t="shared" si="188"/>
        <v/>
      </c>
      <c r="BB64" s="182" t="str">
        <f t="shared" si="188"/>
        <v/>
      </c>
      <c r="BC64" s="184" t="str">
        <f t="shared" si="188"/>
        <v/>
      </c>
      <c r="BD64" s="184" t="str">
        <f t="shared" si="188"/>
        <v/>
      </c>
      <c r="BE64" s="184" t="str">
        <f t="shared" si="188"/>
        <v/>
      </c>
      <c r="BF64" s="184" t="str">
        <f t="shared" si="188"/>
        <v/>
      </c>
      <c r="BG64" s="184" t="str">
        <f t="shared" si="188"/>
        <v/>
      </c>
      <c r="BH64" s="182" t="str">
        <f t="shared" si="188"/>
        <v/>
      </c>
      <c r="BI64" s="182" t="str">
        <f t="shared" si="188"/>
        <v/>
      </c>
      <c r="BJ64" s="182" t="str">
        <f t="shared" si="188"/>
        <v/>
      </c>
      <c r="BK64" s="182" t="str">
        <f t="shared" si="188"/>
        <v/>
      </c>
      <c r="BL64" s="184" t="str">
        <f t="shared" si="188"/>
        <v/>
      </c>
      <c r="BM64" s="184" t="str">
        <f t="shared" si="188"/>
        <v/>
      </c>
      <c r="BN64" s="184" t="str">
        <f t="shared" si="188"/>
        <v/>
      </c>
      <c r="BO64" s="184" t="str">
        <f t="shared" si="188"/>
        <v/>
      </c>
      <c r="BP64" s="184" t="str">
        <f t="shared" si="188"/>
        <v/>
      </c>
      <c r="BQ64" s="182" t="str">
        <f t="shared" si="188"/>
        <v/>
      </c>
      <c r="BR64" s="182" t="str">
        <f t="shared" si="188"/>
        <v/>
      </c>
      <c r="BS64" s="182" t="str">
        <f t="shared" si="188"/>
        <v/>
      </c>
      <c r="BT64" s="182" t="str">
        <f t="shared" si="188"/>
        <v/>
      </c>
      <c r="BU64" s="184" t="str">
        <f t="shared" si="188"/>
        <v/>
      </c>
      <c r="BV64" s="184" t="str">
        <f t="shared" si="188"/>
        <v/>
      </c>
      <c r="BW64" s="184" t="str">
        <f t="shared" si="188"/>
        <v/>
      </c>
      <c r="BX64" s="184" t="str">
        <f t="shared" si="188"/>
        <v/>
      </c>
      <c r="BY64" s="184" t="str">
        <f t="shared" si="188"/>
        <v/>
      </c>
      <c r="BZ64" s="182" t="str">
        <f t="shared" si="188"/>
        <v/>
      </c>
      <c r="CA64" s="182" t="str">
        <f t="shared" si="188"/>
        <v/>
      </c>
      <c r="CB64" s="182" t="str">
        <f t="shared" si="188"/>
        <v/>
      </c>
      <c r="CC64" s="182" t="str">
        <f t="shared" si="188"/>
        <v/>
      </c>
      <c r="CD64" s="184" t="str">
        <f t="shared" si="188"/>
        <v/>
      </c>
      <c r="CE64" s="184" t="str">
        <f t="shared" si="188"/>
        <v/>
      </c>
      <c r="CF64" s="184" t="str">
        <f t="shared" si="188"/>
        <v/>
      </c>
      <c r="CG64" s="184" t="str">
        <f t="shared" si="188"/>
        <v/>
      </c>
      <c r="CH64" s="184" t="str">
        <f t="shared" si="188"/>
        <v/>
      </c>
      <c r="CI64" s="182" t="str">
        <f t="shared" si="188"/>
        <v/>
      </c>
      <c r="CJ64" s="182" t="str">
        <f t="shared" si="188"/>
        <v/>
      </c>
      <c r="CK64" s="182" t="str">
        <f t="shared" si="188"/>
        <v/>
      </c>
      <c r="CL64" s="182" t="str">
        <f t="shared" si="188"/>
        <v/>
      </c>
      <c r="CM64" s="184" t="str">
        <f t="shared" si="188"/>
        <v/>
      </c>
      <c r="CN64" s="184" t="str">
        <f t="shared" si="188"/>
        <v/>
      </c>
      <c r="CO64" s="184" t="str">
        <f t="shared" si="188"/>
        <v/>
      </c>
      <c r="CP64" s="184" t="str">
        <f t="shared" si="188"/>
        <v/>
      </c>
      <c r="CQ64" s="184" t="str">
        <f t="shared" si="188"/>
        <v/>
      </c>
      <c r="CR64" s="182" t="str">
        <f t="shared" si="188"/>
        <v/>
      </c>
      <c r="CS64" s="182" t="str">
        <f t="shared" si="188"/>
        <v/>
      </c>
      <c r="CT64" s="182" t="str">
        <f t="shared" si="188"/>
        <v/>
      </c>
      <c r="CU64" s="182" t="str">
        <f t="shared" si="188"/>
        <v/>
      </c>
      <c r="CV64" s="184" t="str">
        <f t="shared" si="188"/>
        <v/>
      </c>
      <c r="CW64" s="184" t="str">
        <f t="shared" ref="CW64:FH64" si="189">IF(LEN(TEXT(CW22,"###"))=1,CONCATENATE("00",TEXT(CW22,"###")),IF(LEN(TEXT(CW22,"###"))=2,CONCATENATE("0",TEXT(CW22,"###")),TEXT(CW22,"###")))</f>
        <v/>
      </c>
      <c r="CX64" s="184" t="str">
        <f t="shared" si="189"/>
        <v/>
      </c>
      <c r="CY64" s="184" t="str">
        <f t="shared" si="189"/>
        <v/>
      </c>
      <c r="CZ64" s="184" t="str">
        <f t="shared" si="189"/>
        <v/>
      </c>
      <c r="DA64" s="182" t="str">
        <f t="shared" si="189"/>
        <v/>
      </c>
      <c r="DB64" s="182" t="str">
        <f t="shared" si="189"/>
        <v/>
      </c>
      <c r="DC64" s="182" t="str">
        <f t="shared" si="189"/>
        <v/>
      </c>
      <c r="DD64" s="182" t="str">
        <f t="shared" si="189"/>
        <v/>
      </c>
      <c r="DE64" s="184" t="str">
        <f t="shared" si="189"/>
        <v/>
      </c>
      <c r="DF64" s="184" t="str">
        <f t="shared" si="189"/>
        <v/>
      </c>
      <c r="DG64" s="184" t="str">
        <f t="shared" si="189"/>
        <v/>
      </c>
      <c r="DH64" s="184" t="str">
        <f t="shared" si="189"/>
        <v/>
      </c>
      <c r="DI64" s="184" t="str">
        <f t="shared" si="189"/>
        <v/>
      </c>
      <c r="DJ64" s="182" t="str">
        <f t="shared" si="189"/>
        <v/>
      </c>
      <c r="DK64" s="182" t="str">
        <f t="shared" si="189"/>
        <v/>
      </c>
      <c r="DL64" s="182" t="str">
        <f t="shared" si="189"/>
        <v/>
      </c>
      <c r="DM64" s="182" t="str">
        <f t="shared" si="189"/>
        <v/>
      </c>
      <c r="DN64" s="184" t="str">
        <f t="shared" si="189"/>
        <v/>
      </c>
      <c r="DO64" s="184" t="str">
        <f t="shared" si="189"/>
        <v/>
      </c>
      <c r="DP64" s="184" t="str">
        <f t="shared" si="189"/>
        <v/>
      </c>
      <c r="DQ64" s="184" t="str">
        <f t="shared" si="189"/>
        <v/>
      </c>
      <c r="DR64" s="184" t="str">
        <f t="shared" si="189"/>
        <v/>
      </c>
      <c r="DS64" s="182" t="str">
        <f t="shared" si="189"/>
        <v/>
      </c>
      <c r="DT64" s="182" t="str">
        <f t="shared" si="189"/>
        <v/>
      </c>
      <c r="DU64" s="182" t="str">
        <f t="shared" si="189"/>
        <v/>
      </c>
      <c r="DV64" s="182" t="str">
        <f t="shared" si="189"/>
        <v/>
      </c>
      <c r="DW64" s="184" t="str">
        <f t="shared" si="189"/>
        <v/>
      </c>
      <c r="DX64" s="184" t="str">
        <f t="shared" si="189"/>
        <v/>
      </c>
      <c r="DY64" s="184" t="str">
        <f t="shared" si="189"/>
        <v/>
      </c>
      <c r="DZ64" s="184" t="str">
        <f t="shared" si="189"/>
        <v/>
      </c>
      <c r="EA64" s="184" t="str">
        <f t="shared" si="189"/>
        <v/>
      </c>
      <c r="EB64" s="182" t="str">
        <f t="shared" si="189"/>
        <v/>
      </c>
      <c r="EC64" s="182" t="str">
        <f t="shared" si="189"/>
        <v/>
      </c>
      <c r="ED64" s="182" t="str">
        <f t="shared" si="189"/>
        <v/>
      </c>
      <c r="EE64" s="182" t="str">
        <f t="shared" si="189"/>
        <v/>
      </c>
      <c r="EF64" s="184" t="str">
        <f t="shared" si="189"/>
        <v/>
      </c>
      <c r="EG64" s="184" t="str">
        <f t="shared" si="189"/>
        <v/>
      </c>
      <c r="EH64" s="184" t="str">
        <f t="shared" si="189"/>
        <v/>
      </c>
      <c r="EI64" s="184" t="str">
        <f t="shared" si="189"/>
        <v/>
      </c>
      <c r="EJ64" s="184" t="str">
        <f t="shared" si="189"/>
        <v/>
      </c>
      <c r="EK64" s="182" t="str">
        <f t="shared" si="189"/>
        <v/>
      </c>
      <c r="EL64" s="182" t="str">
        <f t="shared" si="189"/>
        <v/>
      </c>
      <c r="EM64" s="182" t="str">
        <f t="shared" si="189"/>
        <v/>
      </c>
      <c r="EN64" s="182" t="str">
        <f t="shared" si="189"/>
        <v/>
      </c>
      <c r="EO64" s="184" t="str">
        <f t="shared" si="189"/>
        <v/>
      </c>
      <c r="EP64" s="184" t="str">
        <f t="shared" si="189"/>
        <v/>
      </c>
      <c r="EQ64" s="184" t="str">
        <f t="shared" si="189"/>
        <v/>
      </c>
      <c r="ER64" s="184" t="str">
        <f t="shared" si="189"/>
        <v/>
      </c>
      <c r="ES64" s="184" t="str">
        <f t="shared" si="189"/>
        <v/>
      </c>
      <c r="ET64" s="182" t="str">
        <f t="shared" si="189"/>
        <v/>
      </c>
      <c r="EU64" s="182" t="str">
        <f t="shared" si="189"/>
        <v/>
      </c>
      <c r="EV64" s="182" t="str">
        <f t="shared" si="189"/>
        <v/>
      </c>
      <c r="EW64" s="182" t="str">
        <f t="shared" si="189"/>
        <v/>
      </c>
      <c r="EX64" s="184" t="str">
        <f t="shared" si="189"/>
        <v/>
      </c>
      <c r="EY64" s="184" t="str">
        <f t="shared" si="189"/>
        <v/>
      </c>
      <c r="EZ64" s="184" t="str">
        <f t="shared" si="189"/>
        <v/>
      </c>
      <c r="FA64" s="184" t="str">
        <f t="shared" si="189"/>
        <v/>
      </c>
      <c r="FB64" s="184" t="str">
        <f t="shared" si="189"/>
        <v/>
      </c>
      <c r="FC64" s="182" t="str">
        <f t="shared" si="189"/>
        <v/>
      </c>
      <c r="FD64" s="182" t="str">
        <f t="shared" si="189"/>
        <v/>
      </c>
      <c r="FE64" s="182" t="str">
        <f t="shared" si="189"/>
        <v/>
      </c>
      <c r="FF64" s="182" t="str">
        <f t="shared" si="189"/>
        <v/>
      </c>
      <c r="FG64" s="184" t="str">
        <f t="shared" si="189"/>
        <v/>
      </c>
      <c r="FH64" s="184" t="str">
        <f t="shared" si="189"/>
        <v/>
      </c>
      <c r="FI64" s="184" t="str">
        <f t="shared" ref="FI64:HT64" si="190">IF(LEN(TEXT(FI22,"###"))=1,CONCATENATE("00",TEXT(FI22,"###")),IF(LEN(TEXT(FI22,"###"))=2,CONCATENATE("0",TEXT(FI22,"###")),TEXT(FI22,"###")))</f>
        <v/>
      </c>
      <c r="FJ64" s="184" t="str">
        <f t="shared" si="190"/>
        <v/>
      </c>
      <c r="FK64" s="184" t="str">
        <f t="shared" si="190"/>
        <v/>
      </c>
      <c r="FL64" s="182" t="str">
        <f t="shared" si="190"/>
        <v/>
      </c>
      <c r="FM64" s="182" t="str">
        <f t="shared" si="190"/>
        <v/>
      </c>
      <c r="FN64" s="182" t="str">
        <f t="shared" si="190"/>
        <v/>
      </c>
      <c r="FO64" s="182" t="str">
        <f t="shared" si="190"/>
        <v/>
      </c>
      <c r="FP64" s="184" t="str">
        <f t="shared" si="190"/>
        <v/>
      </c>
      <c r="FQ64" s="184" t="str">
        <f t="shared" si="190"/>
        <v/>
      </c>
      <c r="FR64" s="184" t="str">
        <f t="shared" si="190"/>
        <v/>
      </c>
      <c r="FS64" s="184" t="str">
        <f t="shared" si="190"/>
        <v/>
      </c>
      <c r="FT64" s="184" t="str">
        <f t="shared" si="190"/>
        <v/>
      </c>
      <c r="FU64" s="182" t="str">
        <f t="shared" si="190"/>
        <v/>
      </c>
      <c r="FV64" s="182" t="str">
        <f t="shared" si="190"/>
        <v/>
      </c>
      <c r="FW64" s="182" t="str">
        <f t="shared" si="190"/>
        <v/>
      </c>
      <c r="FX64" s="182" t="str">
        <f t="shared" si="190"/>
        <v/>
      </c>
      <c r="FY64" s="184" t="str">
        <f t="shared" si="190"/>
        <v/>
      </c>
      <c r="FZ64" s="184" t="str">
        <f t="shared" si="190"/>
        <v/>
      </c>
      <c r="GA64" s="184" t="str">
        <f t="shared" si="190"/>
        <v/>
      </c>
      <c r="GB64" s="184" t="str">
        <f t="shared" si="190"/>
        <v/>
      </c>
      <c r="GC64" s="184" t="str">
        <f t="shared" si="190"/>
        <v/>
      </c>
      <c r="GD64" s="182" t="str">
        <f t="shared" si="190"/>
        <v/>
      </c>
      <c r="GE64" s="182" t="str">
        <f t="shared" si="190"/>
        <v/>
      </c>
      <c r="GF64" s="182" t="str">
        <f t="shared" si="190"/>
        <v/>
      </c>
      <c r="GG64" s="182" t="str">
        <f t="shared" si="190"/>
        <v/>
      </c>
      <c r="GH64" s="184" t="str">
        <f t="shared" si="190"/>
        <v/>
      </c>
      <c r="GI64" s="184" t="str">
        <f t="shared" si="190"/>
        <v/>
      </c>
      <c r="GJ64" s="184" t="str">
        <f t="shared" si="190"/>
        <v/>
      </c>
      <c r="GK64" s="184" t="str">
        <f t="shared" si="190"/>
        <v/>
      </c>
      <c r="GL64" s="184" t="str">
        <f t="shared" si="190"/>
        <v/>
      </c>
      <c r="GM64" s="182" t="str">
        <f t="shared" si="190"/>
        <v/>
      </c>
      <c r="GN64" s="182" t="str">
        <f t="shared" si="190"/>
        <v/>
      </c>
      <c r="GO64" s="182" t="str">
        <f t="shared" si="190"/>
        <v/>
      </c>
      <c r="GP64" s="182" t="str">
        <f t="shared" si="190"/>
        <v/>
      </c>
      <c r="GQ64" s="184" t="str">
        <f t="shared" si="190"/>
        <v/>
      </c>
      <c r="GR64" s="184" t="str">
        <f t="shared" si="190"/>
        <v/>
      </c>
      <c r="GS64" s="184" t="str">
        <f t="shared" si="190"/>
        <v/>
      </c>
      <c r="GT64" s="184" t="str">
        <f t="shared" si="190"/>
        <v/>
      </c>
      <c r="GU64" s="184" t="str">
        <f t="shared" si="190"/>
        <v/>
      </c>
      <c r="GV64" s="182" t="str">
        <f t="shared" si="190"/>
        <v/>
      </c>
      <c r="GW64" s="182" t="str">
        <f t="shared" si="190"/>
        <v/>
      </c>
      <c r="GX64" s="182" t="str">
        <f t="shared" si="190"/>
        <v/>
      </c>
      <c r="GY64" s="182" t="str">
        <f t="shared" si="190"/>
        <v/>
      </c>
      <c r="GZ64" s="184" t="str">
        <f t="shared" si="190"/>
        <v/>
      </c>
      <c r="HA64" s="184" t="str">
        <f t="shared" si="190"/>
        <v/>
      </c>
      <c r="HB64" s="184" t="str">
        <f t="shared" si="190"/>
        <v/>
      </c>
      <c r="HC64" s="184" t="str">
        <f t="shared" si="190"/>
        <v/>
      </c>
      <c r="HD64" s="184" t="str">
        <f t="shared" si="190"/>
        <v/>
      </c>
      <c r="HE64" s="182" t="str">
        <f t="shared" si="190"/>
        <v/>
      </c>
      <c r="HF64" s="182" t="str">
        <f t="shared" si="190"/>
        <v/>
      </c>
      <c r="HG64" s="182" t="str">
        <f t="shared" si="190"/>
        <v/>
      </c>
      <c r="HH64" s="182" t="str">
        <f t="shared" si="190"/>
        <v/>
      </c>
      <c r="HI64" s="184" t="str">
        <f t="shared" si="190"/>
        <v/>
      </c>
      <c r="HJ64" s="184" t="str">
        <f t="shared" si="190"/>
        <v/>
      </c>
      <c r="HK64" s="184" t="str">
        <f t="shared" si="190"/>
        <v/>
      </c>
      <c r="HL64" s="184" t="str">
        <f t="shared" si="190"/>
        <v/>
      </c>
      <c r="HM64" s="184" t="str">
        <f t="shared" si="190"/>
        <v/>
      </c>
      <c r="HN64" s="182" t="str">
        <f t="shared" si="190"/>
        <v/>
      </c>
      <c r="HO64" s="182" t="str">
        <f t="shared" si="190"/>
        <v/>
      </c>
      <c r="HP64" s="182" t="str">
        <f t="shared" si="190"/>
        <v/>
      </c>
      <c r="HQ64" s="182" t="str">
        <f t="shared" si="190"/>
        <v/>
      </c>
      <c r="HR64" s="184" t="str">
        <f t="shared" si="190"/>
        <v/>
      </c>
      <c r="HS64" s="184" t="str">
        <f t="shared" si="190"/>
        <v/>
      </c>
      <c r="HT64" s="184" t="str">
        <f t="shared" si="190"/>
        <v/>
      </c>
      <c r="HU64" s="184" t="str">
        <f t="shared" si="150"/>
        <v/>
      </c>
      <c r="HV64" s="184" t="str">
        <f t="shared" si="150"/>
        <v/>
      </c>
    </row>
    <row r="65" spans="10:230" x14ac:dyDescent="0.25">
      <c r="J65" s="190">
        <f t="shared" si="109"/>
        <v>22</v>
      </c>
      <c r="K65" s="190" t="str">
        <f t="shared" si="110"/>
        <v>-</v>
      </c>
      <c r="L65" s="190">
        <f t="shared" si="102"/>
        <v>23</v>
      </c>
      <c r="M65" s="196">
        <f t="shared" si="111"/>
        <v>0</v>
      </c>
      <c r="N65" s="196">
        <f t="shared" si="111"/>
        <v>0</v>
      </c>
      <c r="O65" s="196">
        <f t="shared" si="111"/>
        <v>0</v>
      </c>
      <c r="P65" s="196">
        <f t="shared" si="111"/>
        <v>0</v>
      </c>
      <c r="Q65" s="196">
        <f t="shared" si="111"/>
        <v>0</v>
      </c>
      <c r="W65" s="178">
        <f t="shared" si="116"/>
        <v>16</v>
      </c>
      <c r="X65" s="182" t="str">
        <f t="shared" si="121"/>
        <v/>
      </c>
      <c r="Y65" s="182" t="str">
        <f t="shared" si="145"/>
        <v/>
      </c>
      <c r="Z65" s="182" t="str">
        <f t="shared" si="145"/>
        <v/>
      </c>
      <c r="AA65" s="182" t="str">
        <f t="shared" si="145"/>
        <v/>
      </c>
      <c r="AB65" s="184" t="str">
        <f t="shared" ref="AB65:AJ65" si="191">IF(LEN(TEXT(AB23,"###"))=1,CONCATENATE("00",TEXT(AB23,"###")),IF(LEN(TEXT(AB23,"###"))=2,CONCATENATE("0",TEXT(AB23,"###")),TEXT(AB23,"###")))</f>
        <v/>
      </c>
      <c r="AC65" s="184" t="str">
        <f t="shared" si="191"/>
        <v/>
      </c>
      <c r="AD65" s="184" t="str">
        <f t="shared" si="191"/>
        <v/>
      </c>
      <c r="AE65" s="184" t="str">
        <f t="shared" si="191"/>
        <v/>
      </c>
      <c r="AF65" s="184" t="str">
        <f t="shared" si="191"/>
        <v/>
      </c>
      <c r="AG65" s="182" t="str">
        <f t="shared" si="191"/>
        <v/>
      </c>
      <c r="AH65" s="182" t="str">
        <f t="shared" si="191"/>
        <v/>
      </c>
      <c r="AI65" s="182" t="str">
        <f t="shared" si="191"/>
        <v/>
      </c>
      <c r="AJ65" s="182" t="str">
        <f t="shared" si="191"/>
        <v/>
      </c>
      <c r="AK65" s="184" t="str">
        <f t="shared" ref="AK65:CV65" si="192">IF(LEN(TEXT(AK23,"###"))=1,CONCATENATE("00",TEXT(AK23,"###")),IF(LEN(TEXT(AK23,"###"))=2,CONCATENATE("0",TEXT(AK23,"###")),TEXT(AK23,"###")))</f>
        <v/>
      </c>
      <c r="AL65" s="184" t="str">
        <f t="shared" si="192"/>
        <v/>
      </c>
      <c r="AM65" s="184" t="str">
        <f t="shared" si="192"/>
        <v/>
      </c>
      <c r="AN65" s="184" t="str">
        <f t="shared" si="192"/>
        <v/>
      </c>
      <c r="AO65" s="184" t="str">
        <f t="shared" si="192"/>
        <v/>
      </c>
      <c r="AP65" s="182" t="str">
        <f t="shared" si="192"/>
        <v/>
      </c>
      <c r="AQ65" s="182" t="str">
        <f t="shared" si="192"/>
        <v/>
      </c>
      <c r="AR65" s="182" t="str">
        <f t="shared" si="192"/>
        <v/>
      </c>
      <c r="AS65" s="182" t="str">
        <f t="shared" si="192"/>
        <v/>
      </c>
      <c r="AT65" s="184" t="str">
        <f t="shared" si="192"/>
        <v/>
      </c>
      <c r="AU65" s="184" t="str">
        <f t="shared" si="192"/>
        <v/>
      </c>
      <c r="AV65" s="184" t="str">
        <f t="shared" si="192"/>
        <v/>
      </c>
      <c r="AW65" s="184" t="str">
        <f t="shared" si="192"/>
        <v/>
      </c>
      <c r="AX65" s="184" t="str">
        <f t="shared" si="192"/>
        <v/>
      </c>
      <c r="AY65" s="182" t="str">
        <f t="shared" si="192"/>
        <v/>
      </c>
      <c r="AZ65" s="182" t="str">
        <f t="shared" si="192"/>
        <v/>
      </c>
      <c r="BA65" s="182" t="str">
        <f t="shared" si="192"/>
        <v/>
      </c>
      <c r="BB65" s="182" t="str">
        <f t="shared" si="192"/>
        <v/>
      </c>
      <c r="BC65" s="184" t="str">
        <f t="shared" si="192"/>
        <v/>
      </c>
      <c r="BD65" s="184" t="str">
        <f t="shared" si="192"/>
        <v/>
      </c>
      <c r="BE65" s="184" t="str">
        <f t="shared" si="192"/>
        <v/>
      </c>
      <c r="BF65" s="184" t="str">
        <f t="shared" si="192"/>
        <v/>
      </c>
      <c r="BG65" s="184" t="str">
        <f t="shared" si="192"/>
        <v/>
      </c>
      <c r="BH65" s="182" t="str">
        <f t="shared" si="192"/>
        <v/>
      </c>
      <c r="BI65" s="182" t="str">
        <f t="shared" si="192"/>
        <v/>
      </c>
      <c r="BJ65" s="182" t="str">
        <f t="shared" si="192"/>
        <v/>
      </c>
      <c r="BK65" s="182" t="str">
        <f t="shared" si="192"/>
        <v/>
      </c>
      <c r="BL65" s="184" t="str">
        <f t="shared" si="192"/>
        <v/>
      </c>
      <c r="BM65" s="184" t="str">
        <f t="shared" si="192"/>
        <v/>
      </c>
      <c r="BN65" s="184" t="str">
        <f t="shared" si="192"/>
        <v/>
      </c>
      <c r="BO65" s="184" t="str">
        <f t="shared" si="192"/>
        <v/>
      </c>
      <c r="BP65" s="184" t="str">
        <f t="shared" si="192"/>
        <v/>
      </c>
      <c r="BQ65" s="182" t="str">
        <f t="shared" si="192"/>
        <v/>
      </c>
      <c r="BR65" s="182" t="str">
        <f t="shared" si="192"/>
        <v/>
      </c>
      <c r="BS65" s="182" t="str">
        <f t="shared" si="192"/>
        <v/>
      </c>
      <c r="BT65" s="182" t="str">
        <f t="shared" si="192"/>
        <v/>
      </c>
      <c r="BU65" s="184" t="str">
        <f t="shared" si="192"/>
        <v/>
      </c>
      <c r="BV65" s="184" t="str">
        <f t="shared" si="192"/>
        <v/>
      </c>
      <c r="BW65" s="184" t="str">
        <f t="shared" si="192"/>
        <v/>
      </c>
      <c r="BX65" s="184" t="str">
        <f t="shared" si="192"/>
        <v/>
      </c>
      <c r="BY65" s="184" t="str">
        <f t="shared" si="192"/>
        <v/>
      </c>
      <c r="BZ65" s="182" t="str">
        <f t="shared" si="192"/>
        <v/>
      </c>
      <c r="CA65" s="182" t="str">
        <f t="shared" si="192"/>
        <v/>
      </c>
      <c r="CB65" s="182" t="str">
        <f t="shared" si="192"/>
        <v/>
      </c>
      <c r="CC65" s="182" t="str">
        <f t="shared" si="192"/>
        <v/>
      </c>
      <c r="CD65" s="184" t="str">
        <f t="shared" si="192"/>
        <v/>
      </c>
      <c r="CE65" s="184" t="str">
        <f t="shared" si="192"/>
        <v/>
      </c>
      <c r="CF65" s="184" t="str">
        <f t="shared" si="192"/>
        <v/>
      </c>
      <c r="CG65" s="184" t="str">
        <f t="shared" si="192"/>
        <v/>
      </c>
      <c r="CH65" s="184" t="str">
        <f t="shared" si="192"/>
        <v/>
      </c>
      <c r="CI65" s="182" t="str">
        <f t="shared" si="192"/>
        <v/>
      </c>
      <c r="CJ65" s="182" t="str">
        <f t="shared" si="192"/>
        <v/>
      </c>
      <c r="CK65" s="182" t="str">
        <f t="shared" si="192"/>
        <v/>
      </c>
      <c r="CL65" s="182" t="str">
        <f t="shared" si="192"/>
        <v/>
      </c>
      <c r="CM65" s="184" t="str">
        <f t="shared" si="192"/>
        <v/>
      </c>
      <c r="CN65" s="184" t="str">
        <f t="shared" si="192"/>
        <v/>
      </c>
      <c r="CO65" s="184" t="str">
        <f t="shared" si="192"/>
        <v/>
      </c>
      <c r="CP65" s="184" t="str">
        <f t="shared" si="192"/>
        <v/>
      </c>
      <c r="CQ65" s="184" t="str">
        <f t="shared" si="192"/>
        <v/>
      </c>
      <c r="CR65" s="182" t="str">
        <f t="shared" si="192"/>
        <v/>
      </c>
      <c r="CS65" s="182" t="str">
        <f t="shared" si="192"/>
        <v/>
      </c>
      <c r="CT65" s="182" t="str">
        <f t="shared" si="192"/>
        <v/>
      </c>
      <c r="CU65" s="182" t="str">
        <f t="shared" si="192"/>
        <v/>
      </c>
      <c r="CV65" s="184" t="str">
        <f t="shared" si="192"/>
        <v/>
      </c>
      <c r="CW65" s="184" t="str">
        <f t="shared" ref="CW65:FH65" si="193">IF(LEN(TEXT(CW23,"###"))=1,CONCATENATE("00",TEXT(CW23,"###")),IF(LEN(TEXT(CW23,"###"))=2,CONCATENATE("0",TEXT(CW23,"###")),TEXT(CW23,"###")))</f>
        <v/>
      </c>
      <c r="CX65" s="184" t="str">
        <f t="shared" si="193"/>
        <v/>
      </c>
      <c r="CY65" s="184" t="str">
        <f t="shared" si="193"/>
        <v/>
      </c>
      <c r="CZ65" s="184" t="str">
        <f t="shared" si="193"/>
        <v/>
      </c>
      <c r="DA65" s="182" t="str">
        <f t="shared" si="193"/>
        <v/>
      </c>
      <c r="DB65" s="182" t="str">
        <f t="shared" si="193"/>
        <v/>
      </c>
      <c r="DC65" s="182" t="str">
        <f t="shared" si="193"/>
        <v/>
      </c>
      <c r="DD65" s="182" t="str">
        <f t="shared" si="193"/>
        <v/>
      </c>
      <c r="DE65" s="184" t="str">
        <f t="shared" si="193"/>
        <v/>
      </c>
      <c r="DF65" s="184" t="str">
        <f t="shared" si="193"/>
        <v/>
      </c>
      <c r="DG65" s="184" t="str">
        <f t="shared" si="193"/>
        <v/>
      </c>
      <c r="DH65" s="184" t="str">
        <f t="shared" si="193"/>
        <v/>
      </c>
      <c r="DI65" s="184" t="str">
        <f t="shared" si="193"/>
        <v/>
      </c>
      <c r="DJ65" s="182" t="str">
        <f t="shared" si="193"/>
        <v/>
      </c>
      <c r="DK65" s="182" t="str">
        <f t="shared" si="193"/>
        <v/>
      </c>
      <c r="DL65" s="182" t="str">
        <f t="shared" si="193"/>
        <v/>
      </c>
      <c r="DM65" s="182" t="str">
        <f t="shared" si="193"/>
        <v/>
      </c>
      <c r="DN65" s="184" t="str">
        <f t="shared" si="193"/>
        <v/>
      </c>
      <c r="DO65" s="184" t="str">
        <f t="shared" si="193"/>
        <v/>
      </c>
      <c r="DP65" s="184" t="str">
        <f t="shared" si="193"/>
        <v/>
      </c>
      <c r="DQ65" s="184" t="str">
        <f t="shared" si="193"/>
        <v/>
      </c>
      <c r="DR65" s="184" t="str">
        <f t="shared" si="193"/>
        <v/>
      </c>
      <c r="DS65" s="182" t="str">
        <f t="shared" si="193"/>
        <v/>
      </c>
      <c r="DT65" s="182" t="str">
        <f t="shared" si="193"/>
        <v/>
      </c>
      <c r="DU65" s="182" t="str">
        <f t="shared" si="193"/>
        <v/>
      </c>
      <c r="DV65" s="182" t="str">
        <f t="shared" si="193"/>
        <v/>
      </c>
      <c r="DW65" s="184" t="str">
        <f t="shared" si="193"/>
        <v/>
      </c>
      <c r="DX65" s="184" t="str">
        <f t="shared" si="193"/>
        <v/>
      </c>
      <c r="DY65" s="184" t="str">
        <f t="shared" si="193"/>
        <v/>
      </c>
      <c r="DZ65" s="184" t="str">
        <f t="shared" si="193"/>
        <v/>
      </c>
      <c r="EA65" s="184" t="str">
        <f t="shared" si="193"/>
        <v/>
      </c>
      <c r="EB65" s="182" t="str">
        <f t="shared" si="193"/>
        <v/>
      </c>
      <c r="EC65" s="182" t="str">
        <f t="shared" si="193"/>
        <v/>
      </c>
      <c r="ED65" s="182" t="str">
        <f t="shared" si="193"/>
        <v/>
      </c>
      <c r="EE65" s="182" t="str">
        <f t="shared" si="193"/>
        <v/>
      </c>
      <c r="EF65" s="184" t="str">
        <f t="shared" si="193"/>
        <v/>
      </c>
      <c r="EG65" s="184" t="str">
        <f t="shared" si="193"/>
        <v/>
      </c>
      <c r="EH65" s="184" t="str">
        <f t="shared" si="193"/>
        <v/>
      </c>
      <c r="EI65" s="184" t="str">
        <f t="shared" si="193"/>
        <v/>
      </c>
      <c r="EJ65" s="184" t="str">
        <f t="shared" si="193"/>
        <v/>
      </c>
      <c r="EK65" s="182" t="str">
        <f t="shared" si="193"/>
        <v/>
      </c>
      <c r="EL65" s="182" t="str">
        <f t="shared" si="193"/>
        <v/>
      </c>
      <c r="EM65" s="182" t="str">
        <f t="shared" si="193"/>
        <v/>
      </c>
      <c r="EN65" s="182" t="str">
        <f t="shared" si="193"/>
        <v/>
      </c>
      <c r="EO65" s="184" t="str">
        <f t="shared" si="193"/>
        <v/>
      </c>
      <c r="EP65" s="184" t="str">
        <f t="shared" si="193"/>
        <v/>
      </c>
      <c r="EQ65" s="184" t="str">
        <f t="shared" si="193"/>
        <v/>
      </c>
      <c r="ER65" s="184" t="str">
        <f t="shared" si="193"/>
        <v/>
      </c>
      <c r="ES65" s="184" t="str">
        <f t="shared" si="193"/>
        <v/>
      </c>
      <c r="ET65" s="182" t="str">
        <f t="shared" si="193"/>
        <v/>
      </c>
      <c r="EU65" s="182" t="str">
        <f t="shared" si="193"/>
        <v/>
      </c>
      <c r="EV65" s="182" t="str">
        <f t="shared" si="193"/>
        <v/>
      </c>
      <c r="EW65" s="182" t="str">
        <f t="shared" si="193"/>
        <v/>
      </c>
      <c r="EX65" s="184" t="str">
        <f t="shared" si="193"/>
        <v/>
      </c>
      <c r="EY65" s="184" t="str">
        <f t="shared" si="193"/>
        <v/>
      </c>
      <c r="EZ65" s="184" t="str">
        <f t="shared" si="193"/>
        <v/>
      </c>
      <c r="FA65" s="184" t="str">
        <f t="shared" si="193"/>
        <v/>
      </c>
      <c r="FB65" s="184" t="str">
        <f t="shared" si="193"/>
        <v/>
      </c>
      <c r="FC65" s="182" t="str">
        <f t="shared" si="193"/>
        <v/>
      </c>
      <c r="FD65" s="182" t="str">
        <f t="shared" si="193"/>
        <v/>
      </c>
      <c r="FE65" s="182" t="str">
        <f t="shared" si="193"/>
        <v/>
      </c>
      <c r="FF65" s="182" t="str">
        <f t="shared" si="193"/>
        <v/>
      </c>
      <c r="FG65" s="184" t="str">
        <f t="shared" si="193"/>
        <v/>
      </c>
      <c r="FH65" s="184" t="str">
        <f t="shared" si="193"/>
        <v/>
      </c>
      <c r="FI65" s="184" t="str">
        <f t="shared" ref="FI65:HT65" si="194">IF(LEN(TEXT(FI23,"###"))=1,CONCATENATE("00",TEXT(FI23,"###")),IF(LEN(TEXT(FI23,"###"))=2,CONCATENATE("0",TEXT(FI23,"###")),TEXT(FI23,"###")))</f>
        <v/>
      </c>
      <c r="FJ65" s="184" t="str">
        <f t="shared" si="194"/>
        <v/>
      </c>
      <c r="FK65" s="184" t="str">
        <f t="shared" si="194"/>
        <v/>
      </c>
      <c r="FL65" s="182" t="str">
        <f t="shared" si="194"/>
        <v/>
      </c>
      <c r="FM65" s="182" t="str">
        <f t="shared" si="194"/>
        <v/>
      </c>
      <c r="FN65" s="182" t="str">
        <f t="shared" si="194"/>
        <v/>
      </c>
      <c r="FO65" s="182" t="str">
        <f t="shared" si="194"/>
        <v/>
      </c>
      <c r="FP65" s="184" t="str">
        <f t="shared" si="194"/>
        <v/>
      </c>
      <c r="FQ65" s="184" t="str">
        <f t="shared" si="194"/>
        <v/>
      </c>
      <c r="FR65" s="184" t="str">
        <f t="shared" si="194"/>
        <v/>
      </c>
      <c r="FS65" s="184" t="str">
        <f t="shared" si="194"/>
        <v/>
      </c>
      <c r="FT65" s="184" t="str">
        <f t="shared" si="194"/>
        <v/>
      </c>
      <c r="FU65" s="182" t="str">
        <f t="shared" si="194"/>
        <v/>
      </c>
      <c r="FV65" s="182" t="str">
        <f t="shared" si="194"/>
        <v/>
      </c>
      <c r="FW65" s="182" t="str">
        <f t="shared" si="194"/>
        <v/>
      </c>
      <c r="FX65" s="182" t="str">
        <f t="shared" si="194"/>
        <v/>
      </c>
      <c r="FY65" s="184" t="str">
        <f t="shared" si="194"/>
        <v/>
      </c>
      <c r="FZ65" s="184" t="str">
        <f t="shared" si="194"/>
        <v/>
      </c>
      <c r="GA65" s="184" t="str">
        <f t="shared" si="194"/>
        <v/>
      </c>
      <c r="GB65" s="184" t="str">
        <f t="shared" si="194"/>
        <v/>
      </c>
      <c r="GC65" s="184" t="str">
        <f t="shared" si="194"/>
        <v/>
      </c>
      <c r="GD65" s="182" t="str">
        <f t="shared" si="194"/>
        <v/>
      </c>
      <c r="GE65" s="182" t="str">
        <f t="shared" si="194"/>
        <v/>
      </c>
      <c r="GF65" s="182" t="str">
        <f t="shared" si="194"/>
        <v/>
      </c>
      <c r="GG65" s="182" t="str">
        <f t="shared" si="194"/>
        <v/>
      </c>
      <c r="GH65" s="184" t="str">
        <f t="shared" si="194"/>
        <v/>
      </c>
      <c r="GI65" s="184" t="str">
        <f t="shared" si="194"/>
        <v/>
      </c>
      <c r="GJ65" s="184" t="str">
        <f t="shared" si="194"/>
        <v/>
      </c>
      <c r="GK65" s="184" t="str">
        <f t="shared" si="194"/>
        <v/>
      </c>
      <c r="GL65" s="184" t="str">
        <f t="shared" si="194"/>
        <v/>
      </c>
      <c r="GM65" s="182" t="str">
        <f t="shared" si="194"/>
        <v/>
      </c>
      <c r="GN65" s="182" t="str">
        <f t="shared" si="194"/>
        <v/>
      </c>
      <c r="GO65" s="182" t="str">
        <f t="shared" si="194"/>
        <v/>
      </c>
      <c r="GP65" s="182" t="str">
        <f t="shared" si="194"/>
        <v/>
      </c>
      <c r="GQ65" s="184" t="str">
        <f t="shared" si="194"/>
        <v/>
      </c>
      <c r="GR65" s="184" t="str">
        <f t="shared" si="194"/>
        <v/>
      </c>
      <c r="GS65" s="184" t="str">
        <f t="shared" si="194"/>
        <v/>
      </c>
      <c r="GT65" s="184" t="str">
        <f t="shared" si="194"/>
        <v/>
      </c>
      <c r="GU65" s="184" t="str">
        <f t="shared" si="194"/>
        <v/>
      </c>
      <c r="GV65" s="182" t="str">
        <f t="shared" si="194"/>
        <v/>
      </c>
      <c r="GW65" s="182" t="str">
        <f t="shared" si="194"/>
        <v/>
      </c>
      <c r="GX65" s="182" t="str">
        <f t="shared" si="194"/>
        <v/>
      </c>
      <c r="GY65" s="182" t="str">
        <f t="shared" si="194"/>
        <v/>
      </c>
      <c r="GZ65" s="184" t="str">
        <f t="shared" si="194"/>
        <v/>
      </c>
      <c r="HA65" s="184" t="str">
        <f t="shared" si="194"/>
        <v/>
      </c>
      <c r="HB65" s="184" t="str">
        <f t="shared" si="194"/>
        <v/>
      </c>
      <c r="HC65" s="184" t="str">
        <f t="shared" si="194"/>
        <v/>
      </c>
      <c r="HD65" s="184" t="str">
        <f t="shared" si="194"/>
        <v/>
      </c>
      <c r="HE65" s="182" t="str">
        <f t="shared" si="194"/>
        <v/>
      </c>
      <c r="HF65" s="182" t="str">
        <f t="shared" si="194"/>
        <v/>
      </c>
      <c r="HG65" s="182" t="str">
        <f t="shared" si="194"/>
        <v/>
      </c>
      <c r="HH65" s="182" t="str">
        <f t="shared" si="194"/>
        <v/>
      </c>
      <c r="HI65" s="184" t="str">
        <f t="shared" si="194"/>
        <v/>
      </c>
      <c r="HJ65" s="184" t="str">
        <f t="shared" si="194"/>
        <v/>
      </c>
      <c r="HK65" s="184" t="str">
        <f t="shared" si="194"/>
        <v/>
      </c>
      <c r="HL65" s="184" t="str">
        <f t="shared" si="194"/>
        <v/>
      </c>
      <c r="HM65" s="184" t="str">
        <f t="shared" si="194"/>
        <v/>
      </c>
      <c r="HN65" s="182" t="str">
        <f t="shared" si="194"/>
        <v/>
      </c>
      <c r="HO65" s="182" t="str">
        <f t="shared" si="194"/>
        <v/>
      </c>
      <c r="HP65" s="182" t="str">
        <f t="shared" si="194"/>
        <v/>
      </c>
      <c r="HQ65" s="182" t="str">
        <f t="shared" si="194"/>
        <v/>
      </c>
      <c r="HR65" s="184" t="str">
        <f t="shared" si="194"/>
        <v/>
      </c>
      <c r="HS65" s="184" t="str">
        <f t="shared" si="194"/>
        <v/>
      </c>
      <c r="HT65" s="184" t="str">
        <f t="shared" si="194"/>
        <v/>
      </c>
      <c r="HU65" s="184" t="str">
        <f t="shared" si="150"/>
        <v/>
      </c>
      <c r="HV65" s="184" t="str">
        <f t="shared" si="150"/>
        <v/>
      </c>
    </row>
    <row r="66" spans="10:230" x14ac:dyDescent="0.25">
      <c r="J66" s="190">
        <f t="shared" si="109"/>
        <v>23</v>
      </c>
      <c r="K66" s="190" t="str">
        <f t="shared" si="110"/>
        <v>-</v>
      </c>
      <c r="L66" s="190">
        <f t="shared" si="102"/>
        <v>24</v>
      </c>
      <c r="M66" s="196">
        <f t="shared" si="111"/>
        <v>0</v>
      </c>
      <c r="N66" s="196">
        <f t="shared" si="111"/>
        <v>0</v>
      </c>
      <c r="O66" s="196">
        <f t="shared" si="111"/>
        <v>0</v>
      </c>
      <c r="P66" s="196">
        <f t="shared" si="111"/>
        <v>0</v>
      </c>
      <c r="Q66" s="196">
        <f t="shared" si="111"/>
        <v>0</v>
      </c>
      <c r="W66" s="178">
        <f t="shared" si="116"/>
        <v>17</v>
      </c>
      <c r="X66" s="182" t="str">
        <f t="shared" si="121"/>
        <v/>
      </c>
      <c r="Y66" s="182" t="str">
        <f t="shared" si="145"/>
        <v/>
      </c>
      <c r="Z66" s="182" t="str">
        <f t="shared" si="145"/>
        <v/>
      </c>
      <c r="AA66" s="182" t="str">
        <f t="shared" si="145"/>
        <v/>
      </c>
      <c r="AB66" s="184" t="str">
        <f t="shared" ref="AB66:AJ66" si="195">IF(LEN(TEXT(AB24,"###"))=1,CONCATENATE("00",TEXT(AB24,"###")),IF(LEN(TEXT(AB24,"###"))=2,CONCATENATE("0",TEXT(AB24,"###")),TEXT(AB24,"###")))</f>
        <v/>
      </c>
      <c r="AC66" s="184" t="str">
        <f t="shared" si="195"/>
        <v/>
      </c>
      <c r="AD66" s="184" t="str">
        <f t="shared" si="195"/>
        <v/>
      </c>
      <c r="AE66" s="184" t="str">
        <f t="shared" si="195"/>
        <v/>
      </c>
      <c r="AF66" s="184" t="str">
        <f t="shared" si="195"/>
        <v/>
      </c>
      <c r="AG66" s="182" t="str">
        <f t="shared" si="195"/>
        <v/>
      </c>
      <c r="AH66" s="182" t="str">
        <f t="shared" si="195"/>
        <v/>
      </c>
      <c r="AI66" s="182" t="str">
        <f t="shared" si="195"/>
        <v/>
      </c>
      <c r="AJ66" s="182" t="str">
        <f t="shared" si="195"/>
        <v/>
      </c>
      <c r="AK66" s="184" t="str">
        <f t="shared" ref="AK66:CV66" si="196">IF(LEN(TEXT(AK24,"###"))=1,CONCATENATE("00",TEXT(AK24,"###")),IF(LEN(TEXT(AK24,"###"))=2,CONCATENATE("0",TEXT(AK24,"###")),TEXT(AK24,"###")))</f>
        <v/>
      </c>
      <c r="AL66" s="184" t="str">
        <f t="shared" si="196"/>
        <v/>
      </c>
      <c r="AM66" s="184" t="str">
        <f t="shared" si="196"/>
        <v/>
      </c>
      <c r="AN66" s="184" t="str">
        <f t="shared" si="196"/>
        <v/>
      </c>
      <c r="AO66" s="184" t="str">
        <f t="shared" si="196"/>
        <v/>
      </c>
      <c r="AP66" s="182" t="str">
        <f t="shared" si="196"/>
        <v/>
      </c>
      <c r="AQ66" s="182" t="str">
        <f t="shared" si="196"/>
        <v/>
      </c>
      <c r="AR66" s="182" t="str">
        <f t="shared" si="196"/>
        <v/>
      </c>
      <c r="AS66" s="182" t="str">
        <f t="shared" si="196"/>
        <v/>
      </c>
      <c r="AT66" s="184" t="str">
        <f t="shared" si="196"/>
        <v/>
      </c>
      <c r="AU66" s="184" t="str">
        <f t="shared" si="196"/>
        <v/>
      </c>
      <c r="AV66" s="184" t="str">
        <f t="shared" si="196"/>
        <v/>
      </c>
      <c r="AW66" s="184" t="str">
        <f t="shared" si="196"/>
        <v/>
      </c>
      <c r="AX66" s="184" t="str">
        <f t="shared" si="196"/>
        <v/>
      </c>
      <c r="AY66" s="182" t="str">
        <f t="shared" si="196"/>
        <v/>
      </c>
      <c r="AZ66" s="182" t="str">
        <f t="shared" si="196"/>
        <v/>
      </c>
      <c r="BA66" s="182" t="str">
        <f t="shared" si="196"/>
        <v/>
      </c>
      <c r="BB66" s="182" t="str">
        <f t="shared" si="196"/>
        <v/>
      </c>
      <c r="BC66" s="184" t="str">
        <f t="shared" si="196"/>
        <v/>
      </c>
      <c r="BD66" s="184" t="str">
        <f t="shared" si="196"/>
        <v/>
      </c>
      <c r="BE66" s="184" t="str">
        <f t="shared" si="196"/>
        <v/>
      </c>
      <c r="BF66" s="184" t="str">
        <f t="shared" si="196"/>
        <v/>
      </c>
      <c r="BG66" s="184" t="str">
        <f t="shared" si="196"/>
        <v/>
      </c>
      <c r="BH66" s="182" t="str">
        <f t="shared" si="196"/>
        <v/>
      </c>
      <c r="BI66" s="182" t="str">
        <f t="shared" si="196"/>
        <v/>
      </c>
      <c r="BJ66" s="182" t="str">
        <f t="shared" si="196"/>
        <v/>
      </c>
      <c r="BK66" s="182" t="str">
        <f t="shared" si="196"/>
        <v/>
      </c>
      <c r="BL66" s="184" t="str">
        <f t="shared" si="196"/>
        <v/>
      </c>
      <c r="BM66" s="184" t="str">
        <f t="shared" si="196"/>
        <v/>
      </c>
      <c r="BN66" s="184" t="str">
        <f t="shared" si="196"/>
        <v/>
      </c>
      <c r="BO66" s="184" t="str">
        <f t="shared" si="196"/>
        <v/>
      </c>
      <c r="BP66" s="184" t="str">
        <f t="shared" si="196"/>
        <v/>
      </c>
      <c r="BQ66" s="182" t="str">
        <f t="shared" si="196"/>
        <v/>
      </c>
      <c r="BR66" s="182" t="str">
        <f t="shared" si="196"/>
        <v/>
      </c>
      <c r="BS66" s="182" t="str">
        <f t="shared" si="196"/>
        <v/>
      </c>
      <c r="BT66" s="182" t="str">
        <f t="shared" si="196"/>
        <v/>
      </c>
      <c r="BU66" s="184" t="str">
        <f t="shared" si="196"/>
        <v/>
      </c>
      <c r="BV66" s="184" t="str">
        <f t="shared" si="196"/>
        <v/>
      </c>
      <c r="BW66" s="184" t="str">
        <f t="shared" si="196"/>
        <v/>
      </c>
      <c r="BX66" s="184" t="str">
        <f t="shared" si="196"/>
        <v/>
      </c>
      <c r="BY66" s="184" t="str">
        <f t="shared" si="196"/>
        <v/>
      </c>
      <c r="BZ66" s="182" t="str">
        <f t="shared" si="196"/>
        <v/>
      </c>
      <c r="CA66" s="182" t="str">
        <f t="shared" si="196"/>
        <v/>
      </c>
      <c r="CB66" s="182" t="str">
        <f t="shared" si="196"/>
        <v/>
      </c>
      <c r="CC66" s="182" t="str">
        <f t="shared" si="196"/>
        <v/>
      </c>
      <c r="CD66" s="184" t="str">
        <f t="shared" si="196"/>
        <v/>
      </c>
      <c r="CE66" s="184" t="str">
        <f t="shared" si="196"/>
        <v/>
      </c>
      <c r="CF66" s="184" t="str">
        <f t="shared" si="196"/>
        <v/>
      </c>
      <c r="CG66" s="184" t="str">
        <f t="shared" si="196"/>
        <v/>
      </c>
      <c r="CH66" s="184" t="str">
        <f t="shared" si="196"/>
        <v/>
      </c>
      <c r="CI66" s="182" t="str">
        <f t="shared" si="196"/>
        <v/>
      </c>
      <c r="CJ66" s="182" t="str">
        <f t="shared" si="196"/>
        <v/>
      </c>
      <c r="CK66" s="182" t="str">
        <f t="shared" si="196"/>
        <v/>
      </c>
      <c r="CL66" s="182" t="str">
        <f t="shared" si="196"/>
        <v/>
      </c>
      <c r="CM66" s="184" t="str">
        <f t="shared" si="196"/>
        <v/>
      </c>
      <c r="CN66" s="184" t="str">
        <f t="shared" si="196"/>
        <v/>
      </c>
      <c r="CO66" s="184" t="str">
        <f t="shared" si="196"/>
        <v/>
      </c>
      <c r="CP66" s="184" t="str">
        <f t="shared" si="196"/>
        <v/>
      </c>
      <c r="CQ66" s="184" t="str">
        <f t="shared" si="196"/>
        <v/>
      </c>
      <c r="CR66" s="182" t="str">
        <f t="shared" si="196"/>
        <v/>
      </c>
      <c r="CS66" s="182" t="str">
        <f t="shared" si="196"/>
        <v/>
      </c>
      <c r="CT66" s="182" t="str">
        <f t="shared" si="196"/>
        <v/>
      </c>
      <c r="CU66" s="182" t="str">
        <f t="shared" si="196"/>
        <v/>
      </c>
      <c r="CV66" s="184" t="str">
        <f t="shared" si="196"/>
        <v/>
      </c>
      <c r="CW66" s="184" t="str">
        <f t="shared" ref="CW66:FH66" si="197">IF(LEN(TEXT(CW24,"###"))=1,CONCATENATE("00",TEXT(CW24,"###")),IF(LEN(TEXT(CW24,"###"))=2,CONCATENATE("0",TEXT(CW24,"###")),TEXT(CW24,"###")))</f>
        <v/>
      </c>
      <c r="CX66" s="184" t="str">
        <f t="shared" si="197"/>
        <v/>
      </c>
      <c r="CY66" s="184" t="str">
        <f t="shared" si="197"/>
        <v/>
      </c>
      <c r="CZ66" s="184" t="str">
        <f t="shared" si="197"/>
        <v/>
      </c>
      <c r="DA66" s="182" t="str">
        <f t="shared" si="197"/>
        <v/>
      </c>
      <c r="DB66" s="182" t="str">
        <f t="shared" si="197"/>
        <v/>
      </c>
      <c r="DC66" s="182" t="str">
        <f t="shared" si="197"/>
        <v/>
      </c>
      <c r="DD66" s="182" t="str">
        <f t="shared" si="197"/>
        <v/>
      </c>
      <c r="DE66" s="184" t="str">
        <f t="shared" si="197"/>
        <v/>
      </c>
      <c r="DF66" s="184" t="str">
        <f t="shared" si="197"/>
        <v/>
      </c>
      <c r="DG66" s="184" t="str">
        <f t="shared" si="197"/>
        <v/>
      </c>
      <c r="DH66" s="184" t="str">
        <f t="shared" si="197"/>
        <v/>
      </c>
      <c r="DI66" s="184" t="str">
        <f t="shared" si="197"/>
        <v/>
      </c>
      <c r="DJ66" s="182" t="str">
        <f t="shared" si="197"/>
        <v/>
      </c>
      <c r="DK66" s="182" t="str">
        <f t="shared" si="197"/>
        <v/>
      </c>
      <c r="DL66" s="182" t="str">
        <f t="shared" si="197"/>
        <v/>
      </c>
      <c r="DM66" s="182" t="str">
        <f t="shared" si="197"/>
        <v/>
      </c>
      <c r="DN66" s="184" t="str">
        <f t="shared" si="197"/>
        <v/>
      </c>
      <c r="DO66" s="184" t="str">
        <f t="shared" si="197"/>
        <v/>
      </c>
      <c r="DP66" s="184" t="str">
        <f t="shared" si="197"/>
        <v/>
      </c>
      <c r="DQ66" s="184" t="str">
        <f t="shared" si="197"/>
        <v/>
      </c>
      <c r="DR66" s="184" t="str">
        <f t="shared" si="197"/>
        <v/>
      </c>
      <c r="DS66" s="182" t="str">
        <f t="shared" si="197"/>
        <v/>
      </c>
      <c r="DT66" s="182" t="str">
        <f t="shared" si="197"/>
        <v/>
      </c>
      <c r="DU66" s="182" t="str">
        <f t="shared" si="197"/>
        <v/>
      </c>
      <c r="DV66" s="182" t="str">
        <f t="shared" si="197"/>
        <v/>
      </c>
      <c r="DW66" s="184" t="str">
        <f t="shared" si="197"/>
        <v/>
      </c>
      <c r="DX66" s="184" t="str">
        <f t="shared" si="197"/>
        <v/>
      </c>
      <c r="DY66" s="184" t="str">
        <f t="shared" si="197"/>
        <v/>
      </c>
      <c r="DZ66" s="184" t="str">
        <f t="shared" si="197"/>
        <v/>
      </c>
      <c r="EA66" s="184" t="str">
        <f t="shared" si="197"/>
        <v/>
      </c>
      <c r="EB66" s="182" t="str">
        <f t="shared" si="197"/>
        <v/>
      </c>
      <c r="EC66" s="182" t="str">
        <f t="shared" si="197"/>
        <v/>
      </c>
      <c r="ED66" s="182" t="str">
        <f t="shared" si="197"/>
        <v/>
      </c>
      <c r="EE66" s="182" t="str">
        <f t="shared" si="197"/>
        <v/>
      </c>
      <c r="EF66" s="184" t="str">
        <f t="shared" si="197"/>
        <v/>
      </c>
      <c r="EG66" s="184" t="str">
        <f t="shared" si="197"/>
        <v/>
      </c>
      <c r="EH66" s="184" t="str">
        <f t="shared" si="197"/>
        <v/>
      </c>
      <c r="EI66" s="184" t="str">
        <f t="shared" si="197"/>
        <v/>
      </c>
      <c r="EJ66" s="184" t="str">
        <f t="shared" si="197"/>
        <v/>
      </c>
      <c r="EK66" s="182" t="str">
        <f t="shared" si="197"/>
        <v/>
      </c>
      <c r="EL66" s="182" t="str">
        <f t="shared" si="197"/>
        <v/>
      </c>
      <c r="EM66" s="182" t="str">
        <f t="shared" si="197"/>
        <v/>
      </c>
      <c r="EN66" s="182" t="str">
        <f t="shared" si="197"/>
        <v/>
      </c>
      <c r="EO66" s="184" t="str">
        <f t="shared" si="197"/>
        <v/>
      </c>
      <c r="EP66" s="184" t="str">
        <f t="shared" si="197"/>
        <v/>
      </c>
      <c r="EQ66" s="184" t="str">
        <f t="shared" si="197"/>
        <v/>
      </c>
      <c r="ER66" s="184" t="str">
        <f t="shared" si="197"/>
        <v/>
      </c>
      <c r="ES66" s="184" t="str">
        <f t="shared" si="197"/>
        <v/>
      </c>
      <c r="ET66" s="182" t="str">
        <f t="shared" si="197"/>
        <v/>
      </c>
      <c r="EU66" s="182" t="str">
        <f t="shared" si="197"/>
        <v/>
      </c>
      <c r="EV66" s="182" t="str">
        <f t="shared" si="197"/>
        <v/>
      </c>
      <c r="EW66" s="182" t="str">
        <f t="shared" si="197"/>
        <v/>
      </c>
      <c r="EX66" s="184" t="str">
        <f t="shared" si="197"/>
        <v/>
      </c>
      <c r="EY66" s="184" t="str">
        <f t="shared" si="197"/>
        <v/>
      </c>
      <c r="EZ66" s="184" t="str">
        <f t="shared" si="197"/>
        <v/>
      </c>
      <c r="FA66" s="184" t="str">
        <f t="shared" si="197"/>
        <v/>
      </c>
      <c r="FB66" s="184" t="str">
        <f t="shared" si="197"/>
        <v/>
      </c>
      <c r="FC66" s="182" t="str">
        <f t="shared" si="197"/>
        <v/>
      </c>
      <c r="FD66" s="182" t="str">
        <f t="shared" si="197"/>
        <v/>
      </c>
      <c r="FE66" s="182" t="str">
        <f t="shared" si="197"/>
        <v/>
      </c>
      <c r="FF66" s="182" t="str">
        <f t="shared" si="197"/>
        <v/>
      </c>
      <c r="FG66" s="184" t="str">
        <f t="shared" si="197"/>
        <v/>
      </c>
      <c r="FH66" s="184" t="str">
        <f t="shared" si="197"/>
        <v/>
      </c>
      <c r="FI66" s="184" t="str">
        <f t="shared" ref="FI66:HT66" si="198">IF(LEN(TEXT(FI24,"###"))=1,CONCATENATE("00",TEXT(FI24,"###")),IF(LEN(TEXT(FI24,"###"))=2,CONCATENATE("0",TEXT(FI24,"###")),TEXT(FI24,"###")))</f>
        <v/>
      </c>
      <c r="FJ66" s="184" t="str">
        <f t="shared" si="198"/>
        <v/>
      </c>
      <c r="FK66" s="184" t="str">
        <f t="shared" si="198"/>
        <v/>
      </c>
      <c r="FL66" s="182" t="str">
        <f t="shared" si="198"/>
        <v/>
      </c>
      <c r="FM66" s="182" t="str">
        <f t="shared" si="198"/>
        <v/>
      </c>
      <c r="FN66" s="182" t="str">
        <f t="shared" si="198"/>
        <v/>
      </c>
      <c r="FO66" s="182" t="str">
        <f t="shared" si="198"/>
        <v/>
      </c>
      <c r="FP66" s="184" t="str">
        <f t="shared" si="198"/>
        <v/>
      </c>
      <c r="FQ66" s="184" t="str">
        <f t="shared" si="198"/>
        <v/>
      </c>
      <c r="FR66" s="184" t="str">
        <f t="shared" si="198"/>
        <v/>
      </c>
      <c r="FS66" s="184" t="str">
        <f t="shared" si="198"/>
        <v/>
      </c>
      <c r="FT66" s="184" t="str">
        <f t="shared" si="198"/>
        <v/>
      </c>
      <c r="FU66" s="182" t="str">
        <f t="shared" si="198"/>
        <v/>
      </c>
      <c r="FV66" s="182" t="str">
        <f t="shared" si="198"/>
        <v/>
      </c>
      <c r="FW66" s="182" t="str">
        <f t="shared" si="198"/>
        <v/>
      </c>
      <c r="FX66" s="182" t="str">
        <f t="shared" si="198"/>
        <v/>
      </c>
      <c r="FY66" s="184" t="str">
        <f t="shared" si="198"/>
        <v/>
      </c>
      <c r="FZ66" s="184" t="str">
        <f t="shared" si="198"/>
        <v/>
      </c>
      <c r="GA66" s="184" t="str">
        <f t="shared" si="198"/>
        <v/>
      </c>
      <c r="GB66" s="184" t="str">
        <f t="shared" si="198"/>
        <v/>
      </c>
      <c r="GC66" s="184" t="str">
        <f t="shared" si="198"/>
        <v/>
      </c>
      <c r="GD66" s="182" t="str">
        <f t="shared" si="198"/>
        <v/>
      </c>
      <c r="GE66" s="182" t="str">
        <f t="shared" si="198"/>
        <v/>
      </c>
      <c r="GF66" s="182" t="str">
        <f t="shared" si="198"/>
        <v/>
      </c>
      <c r="GG66" s="182" t="str">
        <f t="shared" si="198"/>
        <v/>
      </c>
      <c r="GH66" s="184" t="str">
        <f t="shared" si="198"/>
        <v/>
      </c>
      <c r="GI66" s="184" t="str">
        <f t="shared" si="198"/>
        <v/>
      </c>
      <c r="GJ66" s="184" t="str">
        <f t="shared" si="198"/>
        <v/>
      </c>
      <c r="GK66" s="184" t="str">
        <f t="shared" si="198"/>
        <v/>
      </c>
      <c r="GL66" s="184" t="str">
        <f t="shared" si="198"/>
        <v/>
      </c>
      <c r="GM66" s="182" t="str">
        <f t="shared" si="198"/>
        <v/>
      </c>
      <c r="GN66" s="182" t="str">
        <f t="shared" si="198"/>
        <v/>
      </c>
      <c r="GO66" s="182" t="str">
        <f t="shared" si="198"/>
        <v/>
      </c>
      <c r="GP66" s="182" t="str">
        <f t="shared" si="198"/>
        <v/>
      </c>
      <c r="GQ66" s="184" t="str">
        <f t="shared" si="198"/>
        <v/>
      </c>
      <c r="GR66" s="184" t="str">
        <f t="shared" si="198"/>
        <v/>
      </c>
      <c r="GS66" s="184" t="str">
        <f t="shared" si="198"/>
        <v/>
      </c>
      <c r="GT66" s="184" t="str">
        <f t="shared" si="198"/>
        <v/>
      </c>
      <c r="GU66" s="184" t="str">
        <f t="shared" si="198"/>
        <v/>
      </c>
      <c r="GV66" s="182" t="str">
        <f t="shared" si="198"/>
        <v/>
      </c>
      <c r="GW66" s="182" t="str">
        <f t="shared" si="198"/>
        <v/>
      </c>
      <c r="GX66" s="182" t="str">
        <f t="shared" si="198"/>
        <v/>
      </c>
      <c r="GY66" s="182" t="str">
        <f t="shared" si="198"/>
        <v/>
      </c>
      <c r="GZ66" s="184" t="str">
        <f t="shared" si="198"/>
        <v/>
      </c>
      <c r="HA66" s="184" t="str">
        <f t="shared" si="198"/>
        <v/>
      </c>
      <c r="HB66" s="184" t="str">
        <f t="shared" si="198"/>
        <v/>
      </c>
      <c r="HC66" s="184" t="str">
        <f t="shared" si="198"/>
        <v/>
      </c>
      <c r="HD66" s="184" t="str">
        <f t="shared" si="198"/>
        <v/>
      </c>
      <c r="HE66" s="182" t="str">
        <f t="shared" si="198"/>
        <v/>
      </c>
      <c r="HF66" s="182" t="str">
        <f t="shared" si="198"/>
        <v/>
      </c>
      <c r="HG66" s="182" t="str">
        <f t="shared" si="198"/>
        <v/>
      </c>
      <c r="HH66" s="182" t="str">
        <f t="shared" si="198"/>
        <v/>
      </c>
      <c r="HI66" s="184" t="str">
        <f t="shared" si="198"/>
        <v/>
      </c>
      <c r="HJ66" s="184" t="str">
        <f t="shared" si="198"/>
        <v/>
      </c>
      <c r="HK66" s="184" t="str">
        <f t="shared" si="198"/>
        <v/>
      </c>
      <c r="HL66" s="184" t="str">
        <f t="shared" si="198"/>
        <v/>
      </c>
      <c r="HM66" s="184" t="str">
        <f t="shared" si="198"/>
        <v/>
      </c>
      <c r="HN66" s="182" t="str">
        <f t="shared" si="198"/>
        <v/>
      </c>
      <c r="HO66" s="182" t="str">
        <f t="shared" si="198"/>
        <v/>
      </c>
      <c r="HP66" s="182" t="str">
        <f t="shared" si="198"/>
        <v/>
      </c>
      <c r="HQ66" s="182" t="str">
        <f t="shared" si="198"/>
        <v/>
      </c>
      <c r="HR66" s="184" t="str">
        <f t="shared" si="198"/>
        <v/>
      </c>
      <c r="HS66" s="184" t="str">
        <f t="shared" si="198"/>
        <v/>
      </c>
      <c r="HT66" s="184" t="str">
        <f t="shared" si="198"/>
        <v/>
      </c>
      <c r="HU66" s="184" t="str">
        <f t="shared" si="150"/>
        <v/>
      </c>
      <c r="HV66" s="184" t="str">
        <f t="shared" si="150"/>
        <v/>
      </c>
    </row>
    <row r="67" spans="10:230" x14ac:dyDescent="0.25">
      <c r="W67" s="178">
        <f t="shared" si="116"/>
        <v>18</v>
      </c>
      <c r="X67" s="182" t="str">
        <f t="shared" si="121"/>
        <v/>
      </c>
      <c r="Y67" s="182" t="str">
        <f t="shared" si="145"/>
        <v/>
      </c>
      <c r="Z67" s="182" t="str">
        <f t="shared" si="145"/>
        <v/>
      </c>
      <c r="AA67" s="182" t="str">
        <f t="shared" si="145"/>
        <v/>
      </c>
      <c r="AB67" s="184" t="str">
        <f t="shared" ref="AB67:AJ67" si="199">IF(LEN(TEXT(AB25,"###"))=1,CONCATENATE("00",TEXT(AB25,"###")),IF(LEN(TEXT(AB25,"###"))=2,CONCATENATE("0",TEXT(AB25,"###")),TEXT(AB25,"###")))</f>
        <v/>
      </c>
      <c r="AC67" s="184" t="str">
        <f t="shared" si="199"/>
        <v/>
      </c>
      <c r="AD67" s="184" t="str">
        <f t="shared" si="199"/>
        <v/>
      </c>
      <c r="AE67" s="184" t="str">
        <f t="shared" si="199"/>
        <v/>
      </c>
      <c r="AF67" s="184" t="str">
        <f t="shared" si="199"/>
        <v/>
      </c>
      <c r="AG67" s="182" t="str">
        <f t="shared" si="199"/>
        <v/>
      </c>
      <c r="AH67" s="182" t="str">
        <f t="shared" si="199"/>
        <v/>
      </c>
      <c r="AI67" s="182" t="str">
        <f t="shared" si="199"/>
        <v/>
      </c>
      <c r="AJ67" s="182" t="str">
        <f t="shared" si="199"/>
        <v/>
      </c>
      <c r="AK67" s="184" t="str">
        <f t="shared" ref="AK67:CV67" si="200">IF(LEN(TEXT(AK25,"###"))=1,CONCATENATE("00",TEXT(AK25,"###")),IF(LEN(TEXT(AK25,"###"))=2,CONCATENATE("0",TEXT(AK25,"###")),TEXT(AK25,"###")))</f>
        <v/>
      </c>
      <c r="AL67" s="184" t="str">
        <f t="shared" si="200"/>
        <v/>
      </c>
      <c r="AM67" s="184" t="str">
        <f t="shared" si="200"/>
        <v/>
      </c>
      <c r="AN67" s="184" t="str">
        <f t="shared" si="200"/>
        <v/>
      </c>
      <c r="AO67" s="184" t="str">
        <f t="shared" si="200"/>
        <v/>
      </c>
      <c r="AP67" s="182" t="str">
        <f t="shared" si="200"/>
        <v/>
      </c>
      <c r="AQ67" s="182" t="str">
        <f t="shared" si="200"/>
        <v/>
      </c>
      <c r="AR67" s="182" t="str">
        <f t="shared" si="200"/>
        <v/>
      </c>
      <c r="AS67" s="182" t="str">
        <f t="shared" si="200"/>
        <v/>
      </c>
      <c r="AT67" s="184" t="str">
        <f t="shared" si="200"/>
        <v/>
      </c>
      <c r="AU67" s="184" t="str">
        <f t="shared" si="200"/>
        <v/>
      </c>
      <c r="AV67" s="184" t="str">
        <f t="shared" si="200"/>
        <v/>
      </c>
      <c r="AW67" s="184" t="str">
        <f t="shared" si="200"/>
        <v/>
      </c>
      <c r="AX67" s="184" t="str">
        <f t="shared" si="200"/>
        <v/>
      </c>
      <c r="AY67" s="182" t="str">
        <f t="shared" si="200"/>
        <v/>
      </c>
      <c r="AZ67" s="182" t="str">
        <f t="shared" si="200"/>
        <v/>
      </c>
      <c r="BA67" s="182" t="str">
        <f t="shared" si="200"/>
        <v/>
      </c>
      <c r="BB67" s="182" t="str">
        <f t="shared" si="200"/>
        <v/>
      </c>
      <c r="BC67" s="184" t="str">
        <f t="shared" si="200"/>
        <v/>
      </c>
      <c r="BD67" s="184" t="str">
        <f t="shared" si="200"/>
        <v/>
      </c>
      <c r="BE67" s="184" t="str">
        <f t="shared" si="200"/>
        <v/>
      </c>
      <c r="BF67" s="184" t="str">
        <f t="shared" si="200"/>
        <v/>
      </c>
      <c r="BG67" s="184" t="str">
        <f t="shared" si="200"/>
        <v/>
      </c>
      <c r="BH67" s="182" t="str">
        <f t="shared" si="200"/>
        <v/>
      </c>
      <c r="BI67" s="182" t="str">
        <f t="shared" si="200"/>
        <v/>
      </c>
      <c r="BJ67" s="182" t="str">
        <f t="shared" si="200"/>
        <v/>
      </c>
      <c r="BK67" s="182" t="str">
        <f t="shared" si="200"/>
        <v/>
      </c>
      <c r="BL67" s="184" t="str">
        <f t="shared" si="200"/>
        <v/>
      </c>
      <c r="BM67" s="184" t="str">
        <f t="shared" si="200"/>
        <v/>
      </c>
      <c r="BN67" s="184" t="str">
        <f t="shared" si="200"/>
        <v/>
      </c>
      <c r="BO67" s="184" t="str">
        <f t="shared" si="200"/>
        <v/>
      </c>
      <c r="BP67" s="184" t="str">
        <f t="shared" si="200"/>
        <v/>
      </c>
      <c r="BQ67" s="182" t="str">
        <f t="shared" si="200"/>
        <v/>
      </c>
      <c r="BR67" s="182" t="str">
        <f t="shared" si="200"/>
        <v/>
      </c>
      <c r="BS67" s="182" t="str">
        <f t="shared" si="200"/>
        <v/>
      </c>
      <c r="BT67" s="182" t="str">
        <f t="shared" si="200"/>
        <v/>
      </c>
      <c r="BU67" s="184" t="str">
        <f t="shared" si="200"/>
        <v/>
      </c>
      <c r="BV67" s="184" t="str">
        <f t="shared" si="200"/>
        <v/>
      </c>
      <c r="BW67" s="184" t="str">
        <f t="shared" si="200"/>
        <v/>
      </c>
      <c r="BX67" s="184" t="str">
        <f t="shared" si="200"/>
        <v/>
      </c>
      <c r="BY67" s="184" t="str">
        <f t="shared" si="200"/>
        <v/>
      </c>
      <c r="BZ67" s="182" t="str">
        <f t="shared" si="200"/>
        <v/>
      </c>
      <c r="CA67" s="182" t="str">
        <f t="shared" si="200"/>
        <v/>
      </c>
      <c r="CB67" s="182" t="str">
        <f t="shared" si="200"/>
        <v/>
      </c>
      <c r="CC67" s="182" t="str">
        <f t="shared" si="200"/>
        <v/>
      </c>
      <c r="CD67" s="184" t="str">
        <f t="shared" si="200"/>
        <v/>
      </c>
      <c r="CE67" s="184" t="str">
        <f t="shared" si="200"/>
        <v/>
      </c>
      <c r="CF67" s="184" t="str">
        <f t="shared" si="200"/>
        <v/>
      </c>
      <c r="CG67" s="184" t="str">
        <f t="shared" si="200"/>
        <v/>
      </c>
      <c r="CH67" s="184" t="str">
        <f t="shared" si="200"/>
        <v/>
      </c>
      <c r="CI67" s="182" t="str">
        <f t="shared" si="200"/>
        <v/>
      </c>
      <c r="CJ67" s="182" t="str">
        <f t="shared" si="200"/>
        <v/>
      </c>
      <c r="CK67" s="182" t="str">
        <f t="shared" si="200"/>
        <v/>
      </c>
      <c r="CL67" s="182" t="str">
        <f t="shared" si="200"/>
        <v/>
      </c>
      <c r="CM67" s="184" t="str">
        <f t="shared" si="200"/>
        <v/>
      </c>
      <c r="CN67" s="184" t="str">
        <f t="shared" si="200"/>
        <v/>
      </c>
      <c r="CO67" s="184" t="str">
        <f t="shared" si="200"/>
        <v/>
      </c>
      <c r="CP67" s="184" t="str">
        <f t="shared" si="200"/>
        <v/>
      </c>
      <c r="CQ67" s="184" t="str">
        <f t="shared" si="200"/>
        <v/>
      </c>
      <c r="CR67" s="182" t="str">
        <f t="shared" si="200"/>
        <v/>
      </c>
      <c r="CS67" s="182" t="str">
        <f t="shared" si="200"/>
        <v/>
      </c>
      <c r="CT67" s="182" t="str">
        <f t="shared" si="200"/>
        <v/>
      </c>
      <c r="CU67" s="182" t="str">
        <f t="shared" si="200"/>
        <v/>
      </c>
      <c r="CV67" s="184" t="str">
        <f t="shared" si="200"/>
        <v/>
      </c>
      <c r="CW67" s="184" t="str">
        <f t="shared" ref="CW67:FH67" si="201">IF(LEN(TEXT(CW25,"###"))=1,CONCATENATE("00",TEXT(CW25,"###")),IF(LEN(TEXT(CW25,"###"))=2,CONCATENATE("0",TEXT(CW25,"###")),TEXT(CW25,"###")))</f>
        <v/>
      </c>
      <c r="CX67" s="184" t="str">
        <f t="shared" si="201"/>
        <v/>
      </c>
      <c r="CY67" s="184" t="str">
        <f t="shared" si="201"/>
        <v/>
      </c>
      <c r="CZ67" s="184" t="str">
        <f t="shared" si="201"/>
        <v/>
      </c>
      <c r="DA67" s="182" t="str">
        <f t="shared" si="201"/>
        <v/>
      </c>
      <c r="DB67" s="182" t="str">
        <f t="shared" si="201"/>
        <v/>
      </c>
      <c r="DC67" s="182" t="str">
        <f t="shared" si="201"/>
        <v/>
      </c>
      <c r="DD67" s="182" t="str">
        <f t="shared" si="201"/>
        <v/>
      </c>
      <c r="DE67" s="184" t="str">
        <f t="shared" si="201"/>
        <v/>
      </c>
      <c r="DF67" s="184" t="str">
        <f t="shared" si="201"/>
        <v/>
      </c>
      <c r="DG67" s="184" t="str">
        <f t="shared" si="201"/>
        <v/>
      </c>
      <c r="DH67" s="184" t="str">
        <f t="shared" si="201"/>
        <v/>
      </c>
      <c r="DI67" s="184" t="str">
        <f t="shared" si="201"/>
        <v/>
      </c>
      <c r="DJ67" s="182" t="str">
        <f t="shared" si="201"/>
        <v/>
      </c>
      <c r="DK67" s="182" t="str">
        <f t="shared" si="201"/>
        <v/>
      </c>
      <c r="DL67" s="182" t="str">
        <f t="shared" si="201"/>
        <v/>
      </c>
      <c r="DM67" s="182" t="str">
        <f t="shared" si="201"/>
        <v/>
      </c>
      <c r="DN67" s="184" t="str">
        <f t="shared" si="201"/>
        <v/>
      </c>
      <c r="DO67" s="184" t="str">
        <f t="shared" si="201"/>
        <v/>
      </c>
      <c r="DP67" s="184" t="str">
        <f t="shared" si="201"/>
        <v/>
      </c>
      <c r="DQ67" s="184" t="str">
        <f t="shared" si="201"/>
        <v/>
      </c>
      <c r="DR67" s="184" t="str">
        <f t="shared" si="201"/>
        <v/>
      </c>
      <c r="DS67" s="182" t="str">
        <f t="shared" si="201"/>
        <v/>
      </c>
      <c r="DT67" s="182" t="str">
        <f t="shared" si="201"/>
        <v/>
      </c>
      <c r="DU67" s="182" t="str">
        <f t="shared" si="201"/>
        <v/>
      </c>
      <c r="DV67" s="182" t="str">
        <f t="shared" si="201"/>
        <v/>
      </c>
      <c r="DW67" s="184" t="str">
        <f t="shared" si="201"/>
        <v/>
      </c>
      <c r="DX67" s="184" t="str">
        <f t="shared" si="201"/>
        <v/>
      </c>
      <c r="DY67" s="184" t="str">
        <f t="shared" si="201"/>
        <v/>
      </c>
      <c r="DZ67" s="184" t="str">
        <f t="shared" si="201"/>
        <v/>
      </c>
      <c r="EA67" s="184" t="str">
        <f t="shared" si="201"/>
        <v/>
      </c>
      <c r="EB67" s="182" t="str">
        <f t="shared" si="201"/>
        <v/>
      </c>
      <c r="EC67" s="182" t="str">
        <f t="shared" si="201"/>
        <v/>
      </c>
      <c r="ED67" s="182" t="str">
        <f t="shared" si="201"/>
        <v/>
      </c>
      <c r="EE67" s="182" t="str">
        <f t="shared" si="201"/>
        <v/>
      </c>
      <c r="EF67" s="184" t="str">
        <f t="shared" si="201"/>
        <v/>
      </c>
      <c r="EG67" s="184" t="str">
        <f t="shared" si="201"/>
        <v/>
      </c>
      <c r="EH67" s="184" t="str">
        <f t="shared" si="201"/>
        <v/>
      </c>
      <c r="EI67" s="184" t="str">
        <f t="shared" si="201"/>
        <v/>
      </c>
      <c r="EJ67" s="184" t="str">
        <f t="shared" si="201"/>
        <v/>
      </c>
      <c r="EK67" s="182" t="str">
        <f t="shared" si="201"/>
        <v/>
      </c>
      <c r="EL67" s="182" t="str">
        <f t="shared" si="201"/>
        <v/>
      </c>
      <c r="EM67" s="182" t="str">
        <f t="shared" si="201"/>
        <v/>
      </c>
      <c r="EN67" s="182" t="str">
        <f t="shared" si="201"/>
        <v/>
      </c>
      <c r="EO67" s="184" t="str">
        <f t="shared" si="201"/>
        <v/>
      </c>
      <c r="EP67" s="184" t="str">
        <f t="shared" si="201"/>
        <v/>
      </c>
      <c r="EQ67" s="184" t="str">
        <f t="shared" si="201"/>
        <v/>
      </c>
      <c r="ER67" s="184" t="str">
        <f t="shared" si="201"/>
        <v/>
      </c>
      <c r="ES67" s="184" t="str">
        <f t="shared" si="201"/>
        <v/>
      </c>
      <c r="ET67" s="182" t="str">
        <f t="shared" si="201"/>
        <v/>
      </c>
      <c r="EU67" s="182" t="str">
        <f t="shared" si="201"/>
        <v/>
      </c>
      <c r="EV67" s="182" t="str">
        <f t="shared" si="201"/>
        <v/>
      </c>
      <c r="EW67" s="182" t="str">
        <f t="shared" si="201"/>
        <v/>
      </c>
      <c r="EX67" s="184" t="str">
        <f t="shared" si="201"/>
        <v/>
      </c>
      <c r="EY67" s="184" t="str">
        <f t="shared" si="201"/>
        <v/>
      </c>
      <c r="EZ67" s="184" t="str">
        <f t="shared" si="201"/>
        <v/>
      </c>
      <c r="FA67" s="184" t="str">
        <f t="shared" si="201"/>
        <v/>
      </c>
      <c r="FB67" s="184" t="str">
        <f t="shared" si="201"/>
        <v/>
      </c>
      <c r="FC67" s="182" t="str">
        <f t="shared" si="201"/>
        <v/>
      </c>
      <c r="FD67" s="182" t="str">
        <f t="shared" si="201"/>
        <v/>
      </c>
      <c r="FE67" s="182" t="str">
        <f t="shared" si="201"/>
        <v/>
      </c>
      <c r="FF67" s="182" t="str">
        <f t="shared" si="201"/>
        <v/>
      </c>
      <c r="FG67" s="184" t="str">
        <f t="shared" si="201"/>
        <v/>
      </c>
      <c r="FH67" s="184" t="str">
        <f t="shared" si="201"/>
        <v/>
      </c>
      <c r="FI67" s="184" t="str">
        <f t="shared" ref="FI67:HT67" si="202">IF(LEN(TEXT(FI25,"###"))=1,CONCATENATE("00",TEXT(FI25,"###")),IF(LEN(TEXT(FI25,"###"))=2,CONCATENATE("0",TEXT(FI25,"###")),TEXT(FI25,"###")))</f>
        <v/>
      </c>
      <c r="FJ67" s="184" t="str">
        <f t="shared" si="202"/>
        <v/>
      </c>
      <c r="FK67" s="184" t="str">
        <f t="shared" si="202"/>
        <v/>
      </c>
      <c r="FL67" s="182" t="str">
        <f t="shared" si="202"/>
        <v/>
      </c>
      <c r="FM67" s="182" t="str">
        <f t="shared" si="202"/>
        <v/>
      </c>
      <c r="FN67" s="182" t="str">
        <f t="shared" si="202"/>
        <v/>
      </c>
      <c r="FO67" s="182" t="str">
        <f t="shared" si="202"/>
        <v/>
      </c>
      <c r="FP67" s="184" t="str">
        <f t="shared" si="202"/>
        <v/>
      </c>
      <c r="FQ67" s="184" t="str">
        <f t="shared" si="202"/>
        <v/>
      </c>
      <c r="FR67" s="184" t="str">
        <f t="shared" si="202"/>
        <v/>
      </c>
      <c r="FS67" s="184" t="str">
        <f t="shared" si="202"/>
        <v/>
      </c>
      <c r="FT67" s="184" t="str">
        <f t="shared" si="202"/>
        <v/>
      </c>
      <c r="FU67" s="182" t="str">
        <f t="shared" si="202"/>
        <v/>
      </c>
      <c r="FV67" s="182" t="str">
        <f t="shared" si="202"/>
        <v/>
      </c>
      <c r="FW67" s="182" t="str">
        <f t="shared" si="202"/>
        <v/>
      </c>
      <c r="FX67" s="182" t="str">
        <f t="shared" si="202"/>
        <v/>
      </c>
      <c r="FY67" s="184" t="str">
        <f t="shared" si="202"/>
        <v/>
      </c>
      <c r="FZ67" s="184" t="str">
        <f t="shared" si="202"/>
        <v/>
      </c>
      <c r="GA67" s="184" t="str">
        <f t="shared" si="202"/>
        <v/>
      </c>
      <c r="GB67" s="184" t="str">
        <f t="shared" si="202"/>
        <v/>
      </c>
      <c r="GC67" s="184" t="str">
        <f t="shared" si="202"/>
        <v/>
      </c>
      <c r="GD67" s="182" t="str">
        <f t="shared" si="202"/>
        <v/>
      </c>
      <c r="GE67" s="182" t="str">
        <f t="shared" si="202"/>
        <v/>
      </c>
      <c r="GF67" s="182" t="str">
        <f t="shared" si="202"/>
        <v/>
      </c>
      <c r="GG67" s="182" t="str">
        <f t="shared" si="202"/>
        <v/>
      </c>
      <c r="GH67" s="184" t="str">
        <f t="shared" si="202"/>
        <v/>
      </c>
      <c r="GI67" s="184" t="str">
        <f t="shared" si="202"/>
        <v/>
      </c>
      <c r="GJ67" s="184" t="str">
        <f t="shared" si="202"/>
        <v/>
      </c>
      <c r="GK67" s="184" t="str">
        <f t="shared" si="202"/>
        <v/>
      </c>
      <c r="GL67" s="184" t="str">
        <f t="shared" si="202"/>
        <v/>
      </c>
      <c r="GM67" s="182" t="str">
        <f t="shared" si="202"/>
        <v/>
      </c>
      <c r="GN67" s="182" t="str">
        <f t="shared" si="202"/>
        <v/>
      </c>
      <c r="GO67" s="182" t="str">
        <f t="shared" si="202"/>
        <v/>
      </c>
      <c r="GP67" s="182" t="str">
        <f t="shared" si="202"/>
        <v/>
      </c>
      <c r="GQ67" s="184" t="str">
        <f t="shared" si="202"/>
        <v/>
      </c>
      <c r="GR67" s="184" t="str">
        <f t="shared" si="202"/>
        <v/>
      </c>
      <c r="GS67" s="184" t="str">
        <f t="shared" si="202"/>
        <v/>
      </c>
      <c r="GT67" s="184" t="str">
        <f t="shared" si="202"/>
        <v/>
      </c>
      <c r="GU67" s="184" t="str">
        <f t="shared" si="202"/>
        <v/>
      </c>
      <c r="GV67" s="182" t="str">
        <f t="shared" si="202"/>
        <v/>
      </c>
      <c r="GW67" s="182" t="str">
        <f t="shared" si="202"/>
        <v/>
      </c>
      <c r="GX67" s="182" t="str">
        <f t="shared" si="202"/>
        <v/>
      </c>
      <c r="GY67" s="182" t="str">
        <f t="shared" si="202"/>
        <v/>
      </c>
      <c r="GZ67" s="184" t="str">
        <f t="shared" si="202"/>
        <v/>
      </c>
      <c r="HA67" s="184" t="str">
        <f t="shared" si="202"/>
        <v/>
      </c>
      <c r="HB67" s="184" t="str">
        <f t="shared" si="202"/>
        <v/>
      </c>
      <c r="HC67" s="184" t="str">
        <f t="shared" si="202"/>
        <v/>
      </c>
      <c r="HD67" s="184" t="str">
        <f t="shared" si="202"/>
        <v/>
      </c>
      <c r="HE67" s="182" t="str">
        <f t="shared" si="202"/>
        <v/>
      </c>
      <c r="HF67" s="182" t="str">
        <f t="shared" si="202"/>
        <v/>
      </c>
      <c r="HG67" s="182" t="str">
        <f t="shared" si="202"/>
        <v/>
      </c>
      <c r="HH67" s="182" t="str">
        <f t="shared" si="202"/>
        <v/>
      </c>
      <c r="HI67" s="184" t="str">
        <f t="shared" si="202"/>
        <v/>
      </c>
      <c r="HJ67" s="184" t="str">
        <f t="shared" si="202"/>
        <v/>
      </c>
      <c r="HK67" s="184" t="str">
        <f t="shared" si="202"/>
        <v/>
      </c>
      <c r="HL67" s="184" t="str">
        <f t="shared" si="202"/>
        <v/>
      </c>
      <c r="HM67" s="184" t="str">
        <f t="shared" si="202"/>
        <v/>
      </c>
      <c r="HN67" s="182" t="str">
        <f t="shared" si="202"/>
        <v/>
      </c>
      <c r="HO67" s="182" t="str">
        <f t="shared" si="202"/>
        <v/>
      </c>
      <c r="HP67" s="182" t="str">
        <f t="shared" si="202"/>
        <v/>
      </c>
      <c r="HQ67" s="182" t="str">
        <f t="shared" si="202"/>
        <v/>
      </c>
      <c r="HR67" s="184" t="str">
        <f t="shared" si="202"/>
        <v/>
      </c>
      <c r="HS67" s="184" t="str">
        <f t="shared" si="202"/>
        <v/>
      </c>
      <c r="HT67" s="184" t="str">
        <f t="shared" si="202"/>
        <v/>
      </c>
      <c r="HU67" s="184" t="str">
        <f t="shared" si="150"/>
        <v/>
      </c>
      <c r="HV67" s="184" t="str">
        <f t="shared" si="150"/>
        <v/>
      </c>
    </row>
    <row r="68" spans="10:230" x14ac:dyDescent="0.25">
      <c r="J68" s="325" t="s">
        <v>281</v>
      </c>
      <c r="K68" s="326"/>
      <c r="L68" s="326"/>
      <c r="M68" s="346" t="s">
        <v>635</v>
      </c>
      <c r="N68" s="346"/>
      <c r="O68" s="346"/>
      <c r="P68" s="346"/>
      <c r="Q68" s="346"/>
    </row>
    <row r="69" spans="10:230" ht="21" x14ac:dyDescent="0.25">
      <c r="J69" s="327">
        <v>10</v>
      </c>
      <c r="K69" s="323"/>
      <c r="L69" s="323"/>
      <c r="M69" s="194" t="s">
        <v>274</v>
      </c>
      <c r="N69" s="194" t="s">
        <v>275</v>
      </c>
      <c r="O69" s="194" t="s">
        <v>276</v>
      </c>
      <c r="P69" s="194" t="s">
        <v>277</v>
      </c>
      <c r="Q69" s="194" t="s">
        <v>278</v>
      </c>
    </row>
    <row r="70" spans="10:230" x14ac:dyDescent="0.25">
      <c r="J70" s="323"/>
      <c r="K70" s="323"/>
      <c r="L70" s="323"/>
      <c r="M70" s="190">
        <v>1</v>
      </c>
      <c r="N70" s="190">
        <v>2</v>
      </c>
      <c r="O70" s="190">
        <v>3</v>
      </c>
      <c r="P70" s="190">
        <v>4</v>
      </c>
      <c r="Q70" s="190">
        <v>5</v>
      </c>
      <c r="W70" s="349" t="s">
        <v>640</v>
      </c>
      <c r="X70" s="350"/>
      <c r="Y70" s="350"/>
      <c r="Z70" s="350"/>
      <c r="AA70" s="348"/>
      <c r="AB70" s="348"/>
    </row>
    <row r="71" spans="10:230" x14ac:dyDescent="0.25">
      <c r="J71" s="190">
        <v>7</v>
      </c>
      <c r="K71" s="190" t="s">
        <v>279</v>
      </c>
      <c r="L71" s="190">
        <f t="shared" ref="L71:L87" si="203">J71+1</f>
        <v>8</v>
      </c>
      <c r="M71" s="196">
        <f t="shared" ref="M71:Q80" si="204">IF(LEFT(M29,1)=" ",1,0)</f>
        <v>0</v>
      </c>
      <c r="N71" s="196">
        <f t="shared" si="204"/>
        <v>0</v>
      </c>
      <c r="O71" s="196">
        <f t="shared" si="204"/>
        <v>0</v>
      </c>
      <c r="P71" s="196">
        <f t="shared" si="204"/>
        <v>0</v>
      </c>
      <c r="Q71" s="196">
        <f t="shared" si="204"/>
        <v>0</v>
      </c>
      <c r="W71" s="178">
        <v>1</v>
      </c>
      <c r="X71" s="182"/>
      <c r="Y71" s="182"/>
      <c r="Z71" s="182"/>
      <c r="AA71" s="182"/>
      <c r="AB71" s="184" t="str">
        <f t="shared" ref="AB71:AB88" si="205">IF(LEN(TEXT(AB29,"###"))=1,CONCATENATE("00",TEXT(AB29,"###")),IF(LEN(TEXT(AB29,"###"))=2,CONCATENATE("0",TEXT(AB29,"###")),TEXT(AB29,"###")))</f>
        <v/>
      </c>
      <c r="AC71" s="184"/>
      <c r="AD71" s="184"/>
      <c r="AE71" s="184"/>
      <c r="AF71" s="184"/>
      <c r="AG71" s="182"/>
      <c r="AH71" s="182"/>
      <c r="AI71" s="182"/>
      <c r="AJ71" s="182"/>
      <c r="AK71" s="184" t="str">
        <f t="shared" ref="AK71:AK88" si="206">IF(LEN(TEXT(AK29,"###"))=1,CONCATENATE("00",TEXT(AK29,"###")),IF(LEN(TEXT(AK29,"###"))=2,CONCATENATE("0",TEXT(AK29,"###")),TEXT(AK29,"###")))</f>
        <v/>
      </c>
      <c r="AL71" s="184"/>
      <c r="AM71" s="184"/>
      <c r="AN71" s="184"/>
      <c r="AO71" s="184"/>
      <c r="AP71" s="182"/>
      <c r="AQ71" s="182"/>
      <c r="AR71" s="182"/>
      <c r="AS71" s="182"/>
      <c r="AT71" s="184" t="str">
        <f t="shared" ref="AT71:AT88" si="207">IF(LEN(TEXT(AT29,"###"))=1,CONCATENATE("00",TEXT(AT29,"###")),IF(LEN(TEXT(AT29,"###"))=2,CONCATENATE("0",TEXT(AT29,"###")),TEXT(AT29,"###")))</f>
        <v/>
      </c>
      <c r="AU71" s="184"/>
      <c r="AV71" s="184"/>
      <c r="AW71" s="184"/>
      <c r="AX71" s="184"/>
      <c r="AY71" s="182"/>
      <c r="AZ71" s="182"/>
      <c r="BA71" s="182"/>
      <c r="BB71" s="182"/>
      <c r="BC71" s="184" t="str">
        <f t="shared" ref="BC71:BC88" si="208">IF(LEN(TEXT(BC29,"###"))=1,CONCATENATE("00",TEXT(BC29,"###")),IF(LEN(TEXT(BC29,"###"))=2,CONCATENATE("0",TEXT(BC29,"###")),TEXT(BC29,"###")))</f>
        <v/>
      </c>
      <c r="BD71" s="184"/>
      <c r="BE71" s="184"/>
      <c r="BF71" s="184"/>
      <c r="BG71" s="184"/>
      <c r="BH71" s="182"/>
      <c r="BI71" s="182"/>
      <c r="BJ71" s="182"/>
      <c r="BK71" s="182"/>
      <c r="BL71" s="184" t="str">
        <f t="shared" ref="BL71:BL88" si="209">IF(LEN(TEXT(BL29,"###"))=1,CONCATENATE("00",TEXT(BL29,"###")),IF(LEN(TEXT(BL29,"###"))=2,CONCATENATE("0",TEXT(BL29,"###")),TEXT(BL29,"###")))</f>
        <v/>
      </c>
      <c r="BM71" s="184"/>
      <c r="BN71" s="184"/>
      <c r="BO71" s="184"/>
      <c r="BP71" s="184"/>
      <c r="BQ71" s="182"/>
      <c r="BR71" s="182"/>
      <c r="BS71" s="182"/>
      <c r="BT71" s="182"/>
      <c r="BU71" s="184" t="str">
        <f t="shared" ref="BU71:BU88" si="210">IF(LEN(TEXT(BU29,"###"))=1,CONCATENATE("00",TEXT(BU29,"###")),IF(LEN(TEXT(BU29,"###"))=2,CONCATENATE("0",TEXT(BU29,"###")),TEXT(BU29,"###")))</f>
        <v/>
      </c>
      <c r="BV71" s="184"/>
      <c r="BW71" s="184"/>
      <c r="BX71" s="184"/>
      <c r="BY71" s="184"/>
      <c r="BZ71" s="182"/>
      <c r="CA71" s="182"/>
      <c r="CB71" s="182"/>
      <c r="CC71" s="182"/>
      <c r="CD71" s="184" t="str">
        <f t="shared" ref="CD71:CD88" si="211">IF(LEN(TEXT(CD29,"###"))=1,CONCATENATE("00",TEXT(CD29,"###")),IF(LEN(TEXT(CD29,"###"))=2,CONCATENATE("0",TEXT(CD29,"###")),TEXT(CD29,"###")))</f>
        <v/>
      </c>
      <c r="CE71" s="184"/>
      <c r="CF71" s="184"/>
      <c r="CG71" s="184"/>
      <c r="CH71" s="184"/>
      <c r="CI71" s="182"/>
      <c r="CJ71" s="182"/>
      <c r="CK71" s="182"/>
      <c r="CL71" s="182"/>
      <c r="CM71" s="184" t="str">
        <f t="shared" ref="CM71:CM88" si="212">IF(LEN(TEXT(CM29,"###"))=1,CONCATENATE("00",TEXT(CM29,"###")),IF(LEN(TEXT(CM29,"###"))=2,CONCATENATE("0",TEXT(CM29,"###")),TEXT(CM29,"###")))</f>
        <v/>
      </c>
      <c r="CN71" s="184"/>
      <c r="CO71" s="184"/>
      <c r="CP71" s="184"/>
      <c r="CQ71" s="184"/>
      <c r="CR71" s="182"/>
      <c r="CS71" s="182"/>
      <c r="CT71" s="182"/>
      <c r="CU71" s="182"/>
      <c r="CV71" s="184" t="str">
        <f t="shared" ref="CV71:CV88" si="213">IF(LEN(TEXT(CV29,"###"))=1,CONCATENATE("00",TEXT(CV29,"###")),IF(LEN(TEXT(CV29,"###"))=2,CONCATENATE("0",TEXT(CV29,"###")),TEXT(CV29,"###")))</f>
        <v/>
      </c>
      <c r="CW71" s="184"/>
      <c r="CX71" s="184"/>
      <c r="CY71" s="184"/>
      <c r="CZ71" s="184"/>
      <c r="DA71" s="182"/>
      <c r="DB71" s="182"/>
      <c r="DC71" s="182"/>
      <c r="DD71" s="182"/>
      <c r="DE71" s="184" t="str">
        <f t="shared" ref="DE71:DE88" si="214">IF(LEN(TEXT(DE29,"###"))=1,CONCATENATE("00",TEXT(DE29,"###")),IF(LEN(TEXT(DE29,"###"))=2,CONCATENATE("0",TEXT(DE29,"###")),TEXT(DE29,"###")))</f>
        <v/>
      </c>
      <c r="DF71" s="184"/>
      <c r="DG71" s="184"/>
      <c r="DH71" s="184"/>
      <c r="DI71" s="184"/>
      <c r="DJ71" s="182"/>
      <c r="DK71" s="182"/>
      <c r="DL71" s="182"/>
      <c r="DM71" s="182"/>
      <c r="DN71" s="184" t="str">
        <f t="shared" ref="DN71:DN88" si="215">IF(LEN(TEXT(DN29,"###"))=1,CONCATENATE("00",TEXT(DN29,"###")),IF(LEN(TEXT(DN29,"###"))=2,CONCATENATE("0",TEXT(DN29,"###")),TEXT(DN29,"###")))</f>
        <v/>
      </c>
      <c r="DO71" s="184"/>
      <c r="DP71" s="184"/>
      <c r="DQ71" s="184"/>
      <c r="DR71" s="184"/>
      <c r="DS71" s="182"/>
      <c r="DT71" s="182"/>
      <c r="DU71" s="182"/>
      <c r="DV71" s="182"/>
      <c r="DW71" s="184" t="str">
        <f t="shared" ref="DW71:DW88" si="216">IF(LEN(TEXT(DW29,"###"))=1,CONCATENATE("00",TEXT(DW29,"###")),IF(LEN(TEXT(DW29,"###"))=2,CONCATENATE("0",TEXT(DW29,"###")),TEXT(DW29,"###")))</f>
        <v/>
      </c>
      <c r="DX71" s="184"/>
      <c r="DY71" s="184"/>
      <c r="DZ71" s="184"/>
      <c r="EA71" s="184"/>
      <c r="EB71" s="182"/>
      <c r="EC71" s="182"/>
      <c r="ED71" s="182"/>
      <c r="EE71" s="182"/>
      <c r="EF71" s="184" t="str">
        <f t="shared" ref="EF71:EF88" si="217">IF(LEN(TEXT(EF29,"###"))=1,CONCATENATE("00",TEXT(EF29,"###")),IF(LEN(TEXT(EF29,"###"))=2,CONCATENATE("0",TEXT(EF29,"###")),TEXT(EF29,"###")))</f>
        <v/>
      </c>
      <c r="EG71" s="184"/>
      <c r="EH71" s="184"/>
      <c r="EI71" s="184"/>
      <c r="EJ71" s="184"/>
      <c r="EK71" s="182"/>
      <c r="EL71" s="182"/>
      <c r="EM71" s="182"/>
      <c r="EN71" s="182"/>
      <c r="EO71" s="184" t="str">
        <f t="shared" ref="EO71:EO88" si="218">IF(LEN(TEXT(EO29,"###"))=1,CONCATENATE("00",TEXT(EO29,"###")),IF(LEN(TEXT(EO29,"###"))=2,CONCATENATE("0",TEXT(EO29,"###")),TEXT(EO29,"###")))</f>
        <v/>
      </c>
      <c r="EP71" s="184"/>
      <c r="EQ71" s="184"/>
      <c r="ER71" s="184"/>
      <c r="ES71" s="184"/>
      <c r="ET71" s="182"/>
      <c r="EU71" s="182"/>
      <c r="EV71" s="182"/>
      <c r="EW71" s="182"/>
      <c r="EX71" s="184" t="str">
        <f t="shared" ref="EX71:EX88" si="219">IF(LEN(TEXT(EX29,"###"))=1,CONCATENATE("00",TEXT(EX29,"###")),IF(LEN(TEXT(EX29,"###"))=2,CONCATENATE("0",TEXT(EX29,"###")),TEXT(EX29,"###")))</f>
        <v/>
      </c>
      <c r="EY71" s="184"/>
      <c r="EZ71" s="184"/>
      <c r="FA71" s="184"/>
      <c r="FB71" s="184"/>
      <c r="FC71" s="182"/>
      <c r="FD71" s="182"/>
      <c r="FE71" s="182"/>
      <c r="FF71" s="182"/>
      <c r="FG71" s="184" t="str">
        <f t="shared" ref="FG71:FG88" si="220">IF(LEN(TEXT(FG29,"###"))=1,CONCATENATE("00",TEXT(FG29,"###")),IF(LEN(TEXT(FG29,"###"))=2,CONCATENATE("0",TEXT(FG29,"###")),TEXT(FG29,"###")))</f>
        <v/>
      </c>
      <c r="FH71" s="184"/>
      <c r="FI71" s="184"/>
      <c r="FJ71" s="184"/>
      <c r="FK71" s="184"/>
      <c r="FL71" s="182"/>
      <c r="FM71" s="182"/>
      <c r="FN71" s="182"/>
      <c r="FO71" s="182"/>
      <c r="FP71" s="184" t="str">
        <f t="shared" ref="FP71:FP88" si="221">IF(LEN(TEXT(FP29,"###"))=1,CONCATENATE("00",TEXT(FP29,"###")),IF(LEN(TEXT(FP29,"###"))=2,CONCATENATE("0",TEXT(FP29,"###")),TEXT(FP29,"###")))</f>
        <v/>
      </c>
      <c r="FQ71" s="184"/>
      <c r="FR71" s="184"/>
      <c r="FS71" s="184"/>
      <c r="FT71" s="184"/>
      <c r="FU71" s="182"/>
      <c r="FV71" s="182"/>
      <c r="FW71" s="182"/>
      <c r="FX71" s="182"/>
      <c r="FY71" s="184" t="str">
        <f t="shared" ref="FY71:FY88" si="222">IF(LEN(TEXT(FY29,"###"))=1,CONCATENATE("00",TEXT(FY29,"###")),IF(LEN(TEXT(FY29,"###"))=2,CONCATENATE("0",TEXT(FY29,"###")),TEXT(FY29,"###")))</f>
        <v/>
      </c>
      <c r="FZ71" s="184"/>
      <c r="GA71" s="184"/>
      <c r="GB71" s="184"/>
      <c r="GC71" s="184"/>
      <c r="GD71" s="182"/>
      <c r="GE71" s="182"/>
      <c r="GF71" s="182"/>
      <c r="GG71" s="182"/>
      <c r="GH71" s="184" t="str">
        <f t="shared" ref="GH71:GH88" si="223">IF(LEN(TEXT(GH29,"###"))=1,CONCATENATE("00",TEXT(GH29,"###")),IF(LEN(TEXT(GH29,"###"))=2,CONCATENATE("0",TEXT(GH29,"###")),TEXT(GH29,"###")))</f>
        <v/>
      </c>
      <c r="GI71" s="184"/>
      <c r="GJ71" s="184"/>
      <c r="GK71" s="184"/>
      <c r="GL71" s="184"/>
      <c r="GM71" s="182"/>
      <c r="GN71" s="182"/>
      <c r="GO71" s="182"/>
      <c r="GP71" s="182"/>
      <c r="GQ71" s="184" t="str">
        <f t="shared" ref="GQ71:GQ88" si="224">IF(LEN(TEXT(GQ29,"###"))=1,CONCATENATE("00",TEXT(GQ29,"###")),IF(LEN(TEXT(GQ29,"###"))=2,CONCATENATE("0",TEXT(GQ29,"###")),TEXT(GQ29,"###")))</f>
        <v/>
      </c>
      <c r="GR71" s="184"/>
      <c r="GS71" s="184"/>
      <c r="GT71" s="184"/>
      <c r="GU71" s="184"/>
      <c r="GV71" s="182"/>
      <c r="GW71" s="182"/>
      <c r="GX71" s="182"/>
      <c r="GY71" s="182"/>
      <c r="GZ71" s="184" t="str">
        <f t="shared" ref="GZ71:GZ88" si="225">IF(LEN(TEXT(GZ29,"###"))=1,CONCATENATE("00",TEXT(GZ29,"###")),IF(LEN(TEXT(GZ29,"###"))=2,CONCATENATE("0",TEXT(GZ29,"###")),TEXT(GZ29,"###")))</f>
        <v/>
      </c>
      <c r="HA71" s="184"/>
      <c r="HB71" s="184"/>
      <c r="HC71" s="184"/>
      <c r="HD71" s="184"/>
      <c r="HE71" s="182"/>
      <c r="HF71" s="182"/>
      <c r="HG71" s="182"/>
      <c r="HH71" s="182"/>
      <c r="HI71" s="184" t="str">
        <f t="shared" ref="HI71:HI88" si="226">IF(LEN(TEXT(HI29,"###"))=1,CONCATENATE("00",TEXT(HI29,"###")),IF(LEN(TEXT(HI29,"###"))=2,CONCATENATE("0",TEXT(HI29,"###")),TEXT(HI29,"###")))</f>
        <v/>
      </c>
      <c r="HJ71" s="184"/>
      <c r="HK71" s="184"/>
      <c r="HL71" s="184"/>
      <c r="HM71" s="184"/>
      <c r="HN71" s="182"/>
      <c r="HO71" s="182"/>
      <c r="HP71" s="182"/>
      <c r="HQ71" s="182"/>
      <c r="HR71" s="184" t="str">
        <f t="shared" ref="HR71:HR88" si="227">IF(LEN(TEXT(HR29,"###"))=1,CONCATENATE("00",TEXT(HR29,"###")),IF(LEN(TEXT(HR29,"###"))=2,CONCATENATE("0",TEXT(HR29,"###")),TEXT(HR29,"###")))</f>
        <v/>
      </c>
      <c r="HS71" s="184"/>
      <c r="HT71" s="184"/>
      <c r="HU71" s="184"/>
      <c r="HV71" s="184"/>
    </row>
    <row r="72" spans="10:230" x14ac:dyDescent="0.25">
      <c r="J72" s="190">
        <f t="shared" ref="J72:J87" si="228">L71</f>
        <v>8</v>
      </c>
      <c r="K72" s="190" t="str">
        <f t="shared" ref="K72:K87" si="229">K71</f>
        <v>-</v>
      </c>
      <c r="L72" s="190">
        <f t="shared" si="203"/>
        <v>9</v>
      </c>
      <c r="M72" s="196">
        <f t="shared" si="204"/>
        <v>0</v>
      </c>
      <c r="N72" s="196">
        <f t="shared" si="204"/>
        <v>0</v>
      </c>
      <c r="O72" s="196">
        <f t="shared" si="204"/>
        <v>0</v>
      </c>
      <c r="P72" s="196">
        <f t="shared" si="204"/>
        <v>0</v>
      </c>
      <c r="Q72" s="196">
        <f t="shared" si="204"/>
        <v>0</v>
      </c>
      <c r="W72" s="178">
        <f>W71+1</f>
        <v>2</v>
      </c>
      <c r="X72" s="182"/>
      <c r="Y72" s="182"/>
      <c r="Z72" s="182"/>
      <c r="AA72" s="182"/>
      <c r="AB72" s="184" t="str">
        <f t="shared" si="205"/>
        <v/>
      </c>
      <c r="AC72" s="184"/>
      <c r="AD72" s="184"/>
      <c r="AE72" s="184"/>
      <c r="AF72" s="184"/>
      <c r="AG72" s="182"/>
      <c r="AH72" s="182"/>
      <c r="AI72" s="182"/>
      <c r="AJ72" s="182"/>
      <c r="AK72" s="184" t="str">
        <f t="shared" si="206"/>
        <v/>
      </c>
      <c r="AL72" s="184"/>
      <c r="AM72" s="184"/>
      <c r="AN72" s="184"/>
      <c r="AO72" s="184"/>
      <c r="AP72" s="182"/>
      <c r="AQ72" s="182"/>
      <c r="AR72" s="182"/>
      <c r="AS72" s="182"/>
      <c r="AT72" s="184" t="str">
        <f t="shared" si="207"/>
        <v/>
      </c>
      <c r="AU72" s="184"/>
      <c r="AV72" s="184"/>
      <c r="AW72" s="184"/>
      <c r="AX72" s="184"/>
      <c r="AY72" s="182"/>
      <c r="AZ72" s="182"/>
      <c r="BA72" s="182"/>
      <c r="BB72" s="182"/>
      <c r="BC72" s="184" t="str">
        <f t="shared" si="208"/>
        <v/>
      </c>
      <c r="BD72" s="184"/>
      <c r="BE72" s="184"/>
      <c r="BF72" s="184"/>
      <c r="BG72" s="184"/>
      <c r="BH72" s="182"/>
      <c r="BI72" s="182"/>
      <c r="BJ72" s="182"/>
      <c r="BK72" s="182"/>
      <c r="BL72" s="184" t="str">
        <f t="shared" si="209"/>
        <v/>
      </c>
      <c r="BM72" s="184"/>
      <c r="BN72" s="184"/>
      <c r="BO72" s="184"/>
      <c r="BP72" s="184"/>
      <c r="BQ72" s="182"/>
      <c r="BR72" s="182"/>
      <c r="BS72" s="182"/>
      <c r="BT72" s="182"/>
      <c r="BU72" s="184" t="str">
        <f t="shared" si="210"/>
        <v/>
      </c>
      <c r="BV72" s="184"/>
      <c r="BW72" s="184"/>
      <c r="BX72" s="184"/>
      <c r="BY72" s="184"/>
      <c r="BZ72" s="182"/>
      <c r="CA72" s="182"/>
      <c r="CB72" s="182"/>
      <c r="CC72" s="182"/>
      <c r="CD72" s="184" t="str">
        <f t="shared" si="211"/>
        <v/>
      </c>
      <c r="CE72" s="184"/>
      <c r="CF72" s="184"/>
      <c r="CG72" s="184"/>
      <c r="CH72" s="184"/>
      <c r="CI72" s="182"/>
      <c r="CJ72" s="182"/>
      <c r="CK72" s="182"/>
      <c r="CL72" s="182"/>
      <c r="CM72" s="184" t="str">
        <f t="shared" si="212"/>
        <v/>
      </c>
      <c r="CN72" s="184"/>
      <c r="CO72" s="184"/>
      <c r="CP72" s="184"/>
      <c r="CQ72" s="184"/>
      <c r="CR72" s="182"/>
      <c r="CS72" s="182"/>
      <c r="CT72" s="182"/>
      <c r="CU72" s="182"/>
      <c r="CV72" s="184" t="str">
        <f t="shared" si="213"/>
        <v/>
      </c>
      <c r="CW72" s="184"/>
      <c r="CX72" s="184"/>
      <c r="CY72" s="184"/>
      <c r="CZ72" s="184"/>
      <c r="DA72" s="182"/>
      <c r="DB72" s="182"/>
      <c r="DC72" s="182"/>
      <c r="DD72" s="182"/>
      <c r="DE72" s="184" t="str">
        <f t="shared" si="214"/>
        <v/>
      </c>
      <c r="DF72" s="184"/>
      <c r="DG72" s="184"/>
      <c r="DH72" s="184"/>
      <c r="DI72" s="184"/>
      <c r="DJ72" s="182"/>
      <c r="DK72" s="182"/>
      <c r="DL72" s="182"/>
      <c r="DM72" s="182"/>
      <c r="DN72" s="184" t="str">
        <f t="shared" si="215"/>
        <v/>
      </c>
      <c r="DO72" s="184"/>
      <c r="DP72" s="184"/>
      <c r="DQ72" s="184"/>
      <c r="DR72" s="184"/>
      <c r="DS72" s="182"/>
      <c r="DT72" s="182"/>
      <c r="DU72" s="182"/>
      <c r="DV72" s="182"/>
      <c r="DW72" s="184" t="str">
        <f t="shared" si="216"/>
        <v/>
      </c>
      <c r="DX72" s="184"/>
      <c r="DY72" s="184"/>
      <c r="DZ72" s="184"/>
      <c r="EA72" s="184"/>
      <c r="EB72" s="182"/>
      <c r="EC72" s="182"/>
      <c r="ED72" s="182"/>
      <c r="EE72" s="182"/>
      <c r="EF72" s="184" t="str">
        <f t="shared" si="217"/>
        <v/>
      </c>
      <c r="EG72" s="184"/>
      <c r="EH72" s="184"/>
      <c r="EI72" s="184"/>
      <c r="EJ72" s="184"/>
      <c r="EK72" s="182"/>
      <c r="EL72" s="182"/>
      <c r="EM72" s="182"/>
      <c r="EN72" s="182"/>
      <c r="EO72" s="184" t="str">
        <f t="shared" si="218"/>
        <v/>
      </c>
      <c r="EP72" s="184"/>
      <c r="EQ72" s="184"/>
      <c r="ER72" s="184"/>
      <c r="ES72" s="184"/>
      <c r="ET72" s="182"/>
      <c r="EU72" s="182"/>
      <c r="EV72" s="182"/>
      <c r="EW72" s="182"/>
      <c r="EX72" s="184" t="str">
        <f t="shared" si="219"/>
        <v/>
      </c>
      <c r="EY72" s="184"/>
      <c r="EZ72" s="184"/>
      <c r="FA72" s="184"/>
      <c r="FB72" s="184"/>
      <c r="FC72" s="182"/>
      <c r="FD72" s="182"/>
      <c r="FE72" s="182"/>
      <c r="FF72" s="182"/>
      <c r="FG72" s="184" t="str">
        <f t="shared" si="220"/>
        <v/>
      </c>
      <c r="FH72" s="184"/>
      <c r="FI72" s="184"/>
      <c r="FJ72" s="184"/>
      <c r="FK72" s="184"/>
      <c r="FL72" s="182"/>
      <c r="FM72" s="182"/>
      <c r="FN72" s="182"/>
      <c r="FO72" s="182"/>
      <c r="FP72" s="184" t="str">
        <f t="shared" si="221"/>
        <v/>
      </c>
      <c r="FQ72" s="184"/>
      <c r="FR72" s="184"/>
      <c r="FS72" s="184"/>
      <c r="FT72" s="184"/>
      <c r="FU72" s="182"/>
      <c r="FV72" s="182"/>
      <c r="FW72" s="182"/>
      <c r="FX72" s="182"/>
      <c r="FY72" s="184" t="str">
        <f t="shared" si="222"/>
        <v/>
      </c>
      <c r="FZ72" s="184"/>
      <c r="GA72" s="184"/>
      <c r="GB72" s="184"/>
      <c r="GC72" s="184"/>
      <c r="GD72" s="182"/>
      <c r="GE72" s="182"/>
      <c r="GF72" s="182"/>
      <c r="GG72" s="182"/>
      <c r="GH72" s="184" t="str">
        <f t="shared" si="223"/>
        <v/>
      </c>
      <c r="GI72" s="184"/>
      <c r="GJ72" s="184"/>
      <c r="GK72" s="184"/>
      <c r="GL72" s="184"/>
      <c r="GM72" s="182"/>
      <c r="GN72" s="182"/>
      <c r="GO72" s="182"/>
      <c r="GP72" s="182"/>
      <c r="GQ72" s="184" t="str">
        <f t="shared" si="224"/>
        <v/>
      </c>
      <c r="GR72" s="184"/>
      <c r="GS72" s="184"/>
      <c r="GT72" s="184"/>
      <c r="GU72" s="184"/>
      <c r="GV72" s="182"/>
      <c r="GW72" s="182"/>
      <c r="GX72" s="182"/>
      <c r="GY72" s="182"/>
      <c r="GZ72" s="184" t="str">
        <f t="shared" si="225"/>
        <v/>
      </c>
      <c r="HA72" s="184"/>
      <c r="HB72" s="184"/>
      <c r="HC72" s="184"/>
      <c r="HD72" s="184"/>
      <c r="HE72" s="182"/>
      <c r="HF72" s="182"/>
      <c r="HG72" s="182"/>
      <c r="HH72" s="182"/>
      <c r="HI72" s="184" t="str">
        <f t="shared" si="226"/>
        <v/>
      </c>
      <c r="HJ72" s="184"/>
      <c r="HK72" s="184"/>
      <c r="HL72" s="184"/>
      <c r="HM72" s="184"/>
      <c r="HN72" s="182"/>
      <c r="HO72" s="182"/>
      <c r="HP72" s="182"/>
      <c r="HQ72" s="182"/>
      <c r="HR72" s="184" t="str">
        <f t="shared" si="227"/>
        <v/>
      </c>
      <c r="HS72" s="184"/>
      <c r="HT72" s="184"/>
      <c r="HU72" s="184"/>
      <c r="HV72" s="184"/>
    </row>
    <row r="73" spans="10:230" x14ac:dyDescent="0.25">
      <c r="J73" s="190">
        <f t="shared" si="228"/>
        <v>9</v>
      </c>
      <c r="K73" s="190" t="str">
        <f t="shared" si="229"/>
        <v>-</v>
      </c>
      <c r="L73" s="190">
        <f t="shared" si="203"/>
        <v>10</v>
      </c>
      <c r="M73" s="196">
        <f t="shared" si="204"/>
        <v>0</v>
      </c>
      <c r="N73" s="196">
        <f t="shared" si="204"/>
        <v>0</v>
      </c>
      <c r="O73" s="196">
        <f t="shared" si="204"/>
        <v>0</v>
      </c>
      <c r="P73" s="196">
        <f t="shared" si="204"/>
        <v>0</v>
      </c>
      <c r="Q73" s="196">
        <f t="shared" si="204"/>
        <v>0</v>
      </c>
      <c r="W73" s="178">
        <f t="shared" ref="W73:W88" si="230">W72+1</f>
        <v>3</v>
      </c>
      <c r="X73" s="182"/>
      <c r="Y73" s="182"/>
      <c r="Z73" s="182"/>
      <c r="AA73" s="182"/>
      <c r="AB73" s="184" t="str">
        <f t="shared" si="205"/>
        <v/>
      </c>
      <c r="AC73" s="184"/>
      <c r="AD73" s="184"/>
      <c r="AE73" s="184"/>
      <c r="AF73" s="184"/>
      <c r="AG73" s="182"/>
      <c r="AH73" s="182"/>
      <c r="AI73" s="182"/>
      <c r="AJ73" s="182"/>
      <c r="AK73" s="184" t="str">
        <f t="shared" si="206"/>
        <v/>
      </c>
      <c r="AL73" s="184"/>
      <c r="AM73" s="184"/>
      <c r="AN73" s="184"/>
      <c r="AO73" s="184"/>
      <c r="AP73" s="182"/>
      <c r="AQ73" s="182"/>
      <c r="AR73" s="182"/>
      <c r="AS73" s="182"/>
      <c r="AT73" s="184" t="str">
        <f t="shared" si="207"/>
        <v/>
      </c>
      <c r="AU73" s="184"/>
      <c r="AV73" s="184"/>
      <c r="AW73" s="184"/>
      <c r="AX73" s="184"/>
      <c r="AY73" s="182"/>
      <c r="AZ73" s="182"/>
      <c r="BA73" s="182"/>
      <c r="BB73" s="182"/>
      <c r="BC73" s="184" t="str">
        <f t="shared" si="208"/>
        <v/>
      </c>
      <c r="BD73" s="184"/>
      <c r="BE73" s="184"/>
      <c r="BF73" s="184"/>
      <c r="BG73" s="184"/>
      <c r="BH73" s="182"/>
      <c r="BI73" s="182"/>
      <c r="BJ73" s="182"/>
      <c r="BK73" s="182"/>
      <c r="BL73" s="184" t="str">
        <f t="shared" si="209"/>
        <v/>
      </c>
      <c r="BM73" s="184"/>
      <c r="BN73" s="184"/>
      <c r="BO73" s="184"/>
      <c r="BP73" s="184"/>
      <c r="BQ73" s="182"/>
      <c r="BR73" s="182"/>
      <c r="BS73" s="182"/>
      <c r="BT73" s="182"/>
      <c r="BU73" s="184" t="str">
        <f t="shared" si="210"/>
        <v/>
      </c>
      <c r="BV73" s="184"/>
      <c r="BW73" s="184"/>
      <c r="BX73" s="184"/>
      <c r="BY73" s="184"/>
      <c r="BZ73" s="182"/>
      <c r="CA73" s="182"/>
      <c r="CB73" s="182"/>
      <c r="CC73" s="182"/>
      <c r="CD73" s="184" t="str">
        <f t="shared" si="211"/>
        <v/>
      </c>
      <c r="CE73" s="184"/>
      <c r="CF73" s="184"/>
      <c r="CG73" s="184"/>
      <c r="CH73" s="184"/>
      <c r="CI73" s="182"/>
      <c r="CJ73" s="182"/>
      <c r="CK73" s="182"/>
      <c r="CL73" s="182"/>
      <c r="CM73" s="184" t="str">
        <f t="shared" si="212"/>
        <v/>
      </c>
      <c r="CN73" s="184"/>
      <c r="CO73" s="184"/>
      <c r="CP73" s="184"/>
      <c r="CQ73" s="184"/>
      <c r="CR73" s="182"/>
      <c r="CS73" s="182"/>
      <c r="CT73" s="182"/>
      <c r="CU73" s="182"/>
      <c r="CV73" s="184" t="str">
        <f t="shared" si="213"/>
        <v/>
      </c>
      <c r="CW73" s="184"/>
      <c r="CX73" s="184"/>
      <c r="CY73" s="184"/>
      <c r="CZ73" s="184"/>
      <c r="DA73" s="182"/>
      <c r="DB73" s="182"/>
      <c r="DC73" s="182"/>
      <c r="DD73" s="182"/>
      <c r="DE73" s="184" t="str">
        <f t="shared" si="214"/>
        <v/>
      </c>
      <c r="DF73" s="184"/>
      <c r="DG73" s="184"/>
      <c r="DH73" s="184"/>
      <c r="DI73" s="184"/>
      <c r="DJ73" s="182"/>
      <c r="DK73" s="182"/>
      <c r="DL73" s="182"/>
      <c r="DM73" s="182"/>
      <c r="DN73" s="184" t="str">
        <f t="shared" si="215"/>
        <v/>
      </c>
      <c r="DO73" s="184"/>
      <c r="DP73" s="184"/>
      <c r="DQ73" s="184"/>
      <c r="DR73" s="184"/>
      <c r="DS73" s="182"/>
      <c r="DT73" s="182"/>
      <c r="DU73" s="182"/>
      <c r="DV73" s="182"/>
      <c r="DW73" s="184" t="str">
        <f t="shared" si="216"/>
        <v/>
      </c>
      <c r="DX73" s="184"/>
      <c r="DY73" s="184"/>
      <c r="DZ73" s="184"/>
      <c r="EA73" s="184"/>
      <c r="EB73" s="182"/>
      <c r="EC73" s="182"/>
      <c r="ED73" s="182"/>
      <c r="EE73" s="182"/>
      <c r="EF73" s="184" t="str">
        <f t="shared" si="217"/>
        <v/>
      </c>
      <c r="EG73" s="184"/>
      <c r="EH73" s="184"/>
      <c r="EI73" s="184"/>
      <c r="EJ73" s="184"/>
      <c r="EK73" s="182"/>
      <c r="EL73" s="182"/>
      <c r="EM73" s="182"/>
      <c r="EN73" s="182"/>
      <c r="EO73" s="184" t="str">
        <f t="shared" si="218"/>
        <v/>
      </c>
      <c r="EP73" s="184"/>
      <c r="EQ73" s="184"/>
      <c r="ER73" s="184"/>
      <c r="ES73" s="184"/>
      <c r="ET73" s="182"/>
      <c r="EU73" s="182"/>
      <c r="EV73" s="182"/>
      <c r="EW73" s="182"/>
      <c r="EX73" s="184" t="str">
        <f t="shared" si="219"/>
        <v/>
      </c>
      <c r="EY73" s="184"/>
      <c r="EZ73" s="184"/>
      <c r="FA73" s="184"/>
      <c r="FB73" s="184"/>
      <c r="FC73" s="182"/>
      <c r="FD73" s="182"/>
      <c r="FE73" s="182"/>
      <c r="FF73" s="182"/>
      <c r="FG73" s="184" t="str">
        <f t="shared" si="220"/>
        <v/>
      </c>
      <c r="FH73" s="184"/>
      <c r="FI73" s="184"/>
      <c r="FJ73" s="184"/>
      <c r="FK73" s="184"/>
      <c r="FL73" s="182"/>
      <c r="FM73" s="182"/>
      <c r="FN73" s="182"/>
      <c r="FO73" s="182"/>
      <c r="FP73" s="184" t="str">
        <f t="shared" si="221"/>
        <v/>
      </c>
      <c r="FQ73" s="184"/>
      <c r="FR73" s="184"/>
      <c r="FS73" s="184"/>
      <c r="FT73" s="184"/>
      <c r="FU73" s="182"/>
      <c r="FV73" s="182"/>
      <c r="FW73" s="182"/>
      <c r="FX73" s="182"/>
      <c r="FY73" s="184" t="str">
        <f t="shared" si="222"/>
        <v/>
      </c>
      <c r="FZ73" s="184"/>
      <c r="GA73" s="184"/>
      <c r="GB73" s="184"/>
      <c r="GC73" s="184"/>
      <c r="GD73" s="182"/>
      <c r="GE73" s="182"/>
      <c r="GF73" s="182"/>
      <c r="GG73" s="182"/>
      <c r="GH73" s="184" t="str">
        <f t="shared" si="223"/>
        <v/>
      </c>
      <c r="GI73" s="184"/>
      <c r="GJ73" s="184"/>
      <c r="GK73" s="184"/>
      <c r="GL73" s="184"/>
      <c r="GM73" s="182"/>
      <c r="GN73" s="182"/>
      <c r="GO73" s="182"/>
      <c r="GP73" s="182"/>
      <c r="GQ73" s="184" t="str">
        <f t="shared" si="224"/>
        <v/>
      </c>
      <c r="GR73" s="184"/>
      <c r="GS73" s="184"/>
      <c r="GT73" s="184"/>
      <c r="GU73" s="184"/>
      <c r="GV73" s="182"/>
      <c r="GW73" s="182"/>
      <c r="GX73" s="182"/>
      <c r="GY73" s="182"/>
      <c r="GZ73" s="184" t="str">
        <f t="shared" si="225"/>
        <v/>
      </c>
      <c r="HA73" s="184"/>
      <c r="HB73" s="184"/>
      <c r="HC73" s="184"/>
      <c r="HD73" s="184"/>
      <c r="HE73" s="182"/>
      <c r="HF73" s="182"/>
      <c r="HG73" s="182"/>
      <c r="HH73" s="182"/>
      <c r="HI73" s="184" t="str">
        <f t="shared" si="226"/>
        <v/>
      </c>
      <c r="HJ73" s="184"/>
      <c r="HK73" s="184"/>
      <c r="HL73" s="184"/>
      <c r="HM73" s="184"/>
      <c r="HN73" s="182"/>
      <c r="HO73" s="182"/>
      <c r="HP73" s="182"/>
      <c r="HQ73" s="182"/>
      <c r="HR73" s="184" t="str">
        <f t="shared" si="227"/>
        <v/>
      </c>
      <c r="HS73" s="184"/>
      <c r="HT73" s="184"/>
      <c r="HU73" s="184"/>
      <c r="HV73" s="184"/>
    </row>
    <row r="74" spans="10:230" x14ac:dyDescent="0.25">
      <c r="J74" s="190">
        <f t="shared" si="228"/>
        <v>10</v>
      </c>
      <c r="K74" s="190" t="str">
        <f t="shared" si="229"/>
        <v>-</v>
      </c>
      <c r="L74" s="190">
        <f t="shared" si="203"/>
        <v>11</v>
      </c>
      <c r="M74" s="196">
        <f t="shared" si="204"/>
        <v>0</v>
      </c>
      <c r="N74" s="196">
        <f t="shared" si="204"/>
        <v>0</v>
      </c>
      <c r="O74" s="196">
        <f t="shared" si="204"/>
        <v>0</v>
      </c>
      <c r="P74" s="196">
        <f t="shared" si="204"/>
        <v>0</v>
      </c>
      <c r="Q74" s="196">
        <f t="shared" si="204"/>
        <v>0</v>
      </c>
      <c r="W74" s="178">
        <f t="shared" si="230"/>
        <v>4</v>
      </c>
      <c r="X74" s="182"/>
      <c r="Y74" s="182"/>
      <c r="Z74" s="182"/>
      <c r="AA74" s="182"/>
      <c r="AB74" s="184" t="str">
        <f t="shared" si="205"/>
        <v/>
      </c>
      <c r="AC74" s="184"/>
      <c r="AD74" s="184"/>
      <c r="AE74" s="184"/>
      <c r="AF74" s="184"/>
      <c r="AG74" s="182"/>
      <c r="AH74" s="182"/>
      <c r="AI74" s="182"/>
      <c r="AJ74" s="182"/>
      <c r="AK74" s="184" t="str">
        <f t="shared" si="206"/>
        <v/>
      </c>
      <c r="AL74" s="184"/>
      <c r="AM74" s="184"/>
      <c r="AN74" s="184"/>
      <c r="AO74" s="184"/>
      <c r="AP74" s="182"/>
      <c r="AQ74" s="182"/>
      <c r="AR74" s="182"/>
      <c r="AS74" s="182"/>
      <c r="AT74" s="184" t="str">
        <f t="shared" si="207"/>
        <v/>
      </c>
      <c r="AU74" s="184"/>
      <c r="AV74" s="184"/>
      <c r="AW74" s="184"/>
      <c r="AX74" s="184"/>
      <c r="AY74" s="182"/>
      <c r="AZ74" s="182"/>
      <c r="BA74" s="182"/>
      <c r="BB74" s="182"/>
      <c r="BC74" s="184" t="str">
        <f t="shared" si="208"/>
        <v/>
      </c>
      <c r="BD74" s="184"/>
      <c r="BE74" s="184"/>
      <c r="BF74" s="184"/>
      <c r="BG74" s="184"/>
      <c r="BH74" s="182"/>
      <c r="BI74" s="182"/>
      <c r="BJ74" s="182"/>
      <c r="BK74" s="182"/>
      <c r="BL74" s="184" t="str">
        <f t="shared" si="209"/>
        <v/>
      </c>
      <c r="BM74" s="184"/>
      <c r="BN74" s="184"/>
      <c r="BO74" s="184"/>
      <c r="BP74" s="184"/>
      <c r="BQ74" s="182"/>
      <c r="BR74" s="182"/>
      <c r="BS74" s="182"/>
      <c r="BT74" s="182"/>
      <c r="BU74" s="184" t="str">
        <f t="shared" si="210"/>
        <v/>
      </c>
      <c r="BV74" s="184"/>
      <c r="BW74" s="184"/>
      <c r="BX74" s="184"/>
      <c r="BY74" s="184"/>
      <c r="BZ74" s="182"/>
      <c r="CA74" s="182"/>
      <c r="CB74" s="182"/>
      <c r="CC74" s="182"/>
      <c r="CD74" s="184" t="str">
        <f t="shared" si="211"/>
        <v/>
      </c>
      <c r="CE74" s="184"/>
      <c r="CF74" s="184"/>
      <c r="CG74" s="184"/>
      <c r="CH74" s="184"/>
      <c r="CI74" s="182"/>
      <c r="CJ74" s="182"/>
      <c r="CK74" s="182"/>
      <c r="CL74" s="182"/>
      <c r="CM74" s="184" t="str">
        <f t="shared" si="212"/>
        <v/>
      </c>
      <c r="CN74" s="184"/>
      <c r="CO74" s="184"/>
      <c r="CP74" s="184"/>
      <c r="CQ74" s="184"/>
      <c r="CR74" s="182"/>
      <c r="CS74" s="182"/>
      <c r="CT74" s="182"/>
      <c r="CU74" s="182"/>
      <c r="CV74" s="184" t="str">
        <f t="shared" si="213"/>
        <v/>
      </c>
      <c r="CW74" s="184"/>
      <c r="CX74" s="184"/>
      <c r="CY74" s="184"/>
      <c r="CZ74" s="184"/>
      <c r="DA74" s="182"/>
      <c r="DB74" s="182"/>
      <c r="DC74" s="182"/>
      <c r="DD74" s="182"/>
      <c r="DE74" s="184" t="str">
        <f t="shared" si="214"/>
        <v/>
      </c>
      <c r="DF74" s="184"/>
      <c r="DG74" s="184"/>
      <c r="DH74" s="184"/>
      <c r="DI74" s="184"/>
      <c r="DJ74" s="182"/>
      <c r="DK74" s="182"/>
      <c r="DL74" s="182"/>
      <c r="DM74" s="182"/>
      <c r="DN74" s="184" t="str">
        <f t="shared" si="215"/>
        <v/>
      </c>
      <c r="DO74" s="184"/>
      <c r="DP74" s="184"/>
      <c r="DQ74" s="184"/>
      <c r="DR74" s="184"/>
      <c r="DS74" s="182"/>
      <c r="DT74" s="182"/>
      <c r="DU74" s="182"/>
      <c r="DV74" s="182"/>
      <c r="DW74" s="184" t="str">
        <f t="shared" si="216"/>
        <v/>
      </c>
      <c r="DX74" s="184"/>
      <c r="DY74" s="184"/>
      <c r="DZ74" s="184"/>
      <c r="EA74" s="184"/>
      <c r="EB74" s="182"/>
      <c r="EC74" s="182"/>
      <c r="ED74" s="182"/>
      <c r="EE74" s="182"/>
      <c r="EF74" s="184" t="str">
        <f t="shared" si="217"/>
        <v/>
      </c>
      <c r="EG74" s="184"/>
      <c r="EH74" s="184"/>
      <c r="EI74" s="184"/>
      <c r="EJ74" s="184"/>
      <c r="EK74" s="182"/>
      <c r="EL74" s="182"/>
      <c r="EM74" s="182"/>
      <c r="EN74" s="182"/>
      <c r="EO74" s="184" t="str">
        <f t="shared" si="218"/>
        <v/>
      </c>
      <c r="EP74" s="184"/>
      <c r="EQ74" s="184"/>
      <c r="ER74" s="184"/>
      <c r="ES74" s="184"/>
      <c r="ET74" s="182"/>
      <c r="EU74" s="182"/>
      <c r="EV74" s="182"/>
      <c r="EW74" s="182"/>
      <c r="EX74" s="184" t="str">
        <f t="shared" si="219"/>
        <v/>
      </c>
      <c r="EY74" s="184"/>
      <c r="EZ74" s="184"/>
      <c r="FA74" s="184"/>
      <c r="FB74" s="184"/>
      <c r="FC74" s="182"/>
      <c r="FD74" s="182"/>
      <c r="FE74" s="182"/>
      <c r="FF74" s="182"/>
      <c r="FG74" s="184" t="str">
        <f t="shared" si="220"/>
        <v/>
      </c>
      <c r="FH74" s="184"/>
      <c r="FI74" s="184"/>
      <c r="FJ74" s="184"/>
      <c r="FK74" s="184"/>
      <c r="FL74" s="182"/>
      <c r="FM74" s="182"/>
      <c r="FN74" s="182"/>
      <c r="FO74" s="182"/>
      <c r="FP74" s="184" t="str">
        <f t="shared" si="221"/>
        <v/>
      </c>
      <c r="FQ74" s="184"/>
      <c r="FR74" s="184"/>
      <c r="FS74" s="184"/>
      <c r="FT74" s="184"/>
      <c r="FU74" s="182"/>
      <c r="FV74" s="182"/>
      <c r="FW74" s="182"/>
      <c r="FX74" s="182"/>
      <c r="FY74" s="184" t="str">
        <f t="shared" si="222"/>
        <v/>
      </c>
      <c r="FZ74" s="184"/>
      <c r="GA74" s="184"/>
      <c r="GB74" s="184"/>
      <c r="GC74" s="184"/>
      <c r="GD74" s="182"/>
      <c r="GE74" s="182"/>
      <c r="GF74" s="182"/>
      <c r="GG74" s="182"/>
      <c r="GH74" s="184" t="str">
        <f t="shared" si="223"/>
        <v/>
      </c>
      <c r="GI74" s="184"/>
      <c r="GJ74" s="184"/>
      <c r="GK74" s="184"/>
      <c r="GL74" s="184"/>
      <c r="GM74" s="182"/>
      <c r="GN74" s="182"/>
      <c r="GO74" s="182"/>
      <c r="GP74" s="182"/>
      <c r="GQ74" s="184" t="str">
        <f t="shared" si="224"/>
        <v/>
      </c>
      <c r="GR74" s="184"/>
      <c r="GS74" s="184"/>
      <c r="GT74" s="184"/>
      <c r="GU74" s="184"/>
      <c r="GV74" s="182"/>
      <c r="GW74" s="182"/>
      <c r="GX74" s="182"/>
      <c r="GY74" s="182"/>
      <c r="GZ74" s="184" t="str">
        <f t="shared" si="225"/>
        <v/>
      </c>
      <c r="HA74" s="184"/>
      <c r="HB74" s="184"/>
      <c r="HC74" s="184"/>
      <c r="HD74" s="184"/>
      <c r="HE74" s="182"/>
      <c r="HF74" s="182"/>
      <c r="HG74" s="182"/>
      <c r="HH74" s="182"/>
      <c r="HI74" s="184" t="str">
        <f t="shared" si="226"/>
        <v/>
      </c>
      <c r="HJ74" s="184"/>
      <c r="HK74" s="184"/>
      <c r="HL74" s="184"/>
      <c r="HM74" s="184"/>
      <c r="HN74" s="182"/>
      <c r="HO74" s="182"/>
      <c r="HP74" s="182"/>
      <c r="HQ74" s="182"/>
      <c r="HR74" s="184" t="str">
        <f t="shared" si="227"/>
        <v/>
      </c>
      <c r="HS74" s="184"/>
      <c r="HT74" s="184"/>
      <c r="HU74" s="184"/>
      <c r="HV74" s="184"/>
    </row>
    <row r="75" spans="10:230" x14ac:dyDescent="0.25">
      <c r="J75" s="190">
        <f t="shared" si="228"/>
        <v>11</v>
      </c>
      <c r="K75" s="190" t="str">
        <f t="shared" si="229"/>
        <v>-</v>
      </c>
      <c r="L75" s="190">
        <f t="shared" si="203"/>
        <v>12</v>
      </c>
      <c r="M75" s="196">
        <f t="shared" si="204"/>
        <v>0</v>
      </c>
      <c r="N75" s="196">
        <f t="shared" si="204"/>
        <v>0</v>
      </c>
      <c r="O75" s="196">
        <f t="shared" si="204"/>
        <v>0</v>
      </c>
      <c r="P75" s="196">
        <f t="shared" si="204"/>
        <v>0</v>
      </c>
      <c r="Q75" s="196">
        <f t="shared" si="204"/>
        <v>0</v>
      </c>
      <c r="W75" s="178">
        <f t="shared" si="230"/>
        <v>5</v>
      </c>
      <c r="X75" s="182"/>
      <c r="Y75" s="182"/>
      <c r="Z75" s="182"/>
      <c r="AA75" s="182"/>
      <c r="AB75" s="184" t="str">
        <f t="shared" si="205"/>
        <v/>
      </c>
      <c r="AC75" s="184"/>
      <c r="AD75" s="184"/>
      <c r="AE75" s="184"/>
      <c r="AF75" s="184"/>
      <c r="AG75" s="182"/>
      <c r="AH75" s="182"/>
      <c r="AI75" s="182"/>
      <c r="AJ75" s="182"/>
      <c r="AK75" s="184" t="str">
        <f t="shared" si="206"/>
        <v/>
      </c>
      <c r="AL75" s="184"/>
      <c r="AM75" s="184"/>
      <c r="AN75" s="184"/>
      <c r="AO75" s="184"/>
      <c r="AP75" s="182"/>
      <c r="AQ75" s="182"/>
      <c r="AR75" s="182"/>
      <c r="AS75" s="182"/>
      <c r="AT75" s="184" t="str">
        <f t="shared" si="207"/>
        <v/>
      </c>
      <c r="AU75" s="184"/>
      <c r="AV75" s="184"/>
      <c r="AW75" s="184"/>
      <c r="AX75" s="184"/>
      <c r="AY75" s="182"/>
      <c r="AZ75" s="182"/>
      <c r="BA75" s="182"/>
      <c r="BB75" s="182"/>
      <c r="BC75" s="184" t="str">
        <f t="shared" si="208"/>
        <v/>
      </c>
      <c r="BD75" s="184"/>
      <c r="BE75" s="184"/>
      <c r="BF75" s="184"/>
      <c r="BG75" s="184"/>
      <c r="BH75" s="182"/>
      <c r="BI75" s="182"/>
      <c r="BJ75" s="182"/>
      <c r="BK75" s="182"/>
      <c r="BL75" s="184" t="str">
        <f t="shared" si="209"/>
        <v/>
      </c>
      <c r="BM75" s="184"/>
      <c r="BN75" s="184"/>
      <c r="BO75" s="184"/>
      <c r="BP75" s="184"/>
      <c r="BQ75" s="182"/>
      <c r="BR75" s="182"/>
      <c r="BS75" s="182"/>
      <c r="BT75" s="182"/>
      <c r="BU75" s="184" t="str">
        <f t="shared" si="210"/>
        <v/>
      </c>
      <c r="BV75" s="184"/>
      <c r="BW75" s="184"/>
      <c r="BX75" s="184"/>
      <c r="BY75" s="184"/>
      <c r="BZ75" s="182"/>
      <c r="CA75" s="182"/>
      <c r="CB75" s="182"/>
      <c r="CC75" s="182"/>
      <c r="CD75" s="184" t="str">
        <f t="shared" si="211"/>
        <v/>
      </c>
      <c r="CE75" s="184"/>
      <c r="CF75" s="184"/>
      <c r="CG75" s="184"/>
      <c r="CH75" s="184"/>
      <c r="CI75" s="182"/>
      <c r="CJ75" s="182"/>
      <c r="CK75" s="182"/>
      <c r="CL75" s="182"/>
      <c r="CM75" s="184" t="str">
        <f t="shared" si="212"/>
        <v/>
      </c>
      <c r="CN75" s="184"/>
      <c r="CO75" s="184"/>
      <c r="CP75" s="184"/>
      <c r="CQ75" s="184"/>
      <c r="CR75" s="182"/>
      <c r="CS75" s="182"/>
      <c r="CT75" s="182"/>
      <c r="CU75" s="182"/>
      <c r="CV75" s="184" t="str">
        <f t="shared" si="213"/>
        <v/>
      </c>
      <c r="CW75" s="184"/>
      <c r="CX75" s="184"/>
      <c r="CY75" s="184"/>
      <c r="CZ75" s="184"/>
      <c r="DA75" s="182"/>
      <c r="DB75" s="182"/>
      <c r="DC75" s="182"/>
      <c r="DD75" s="182"/>
      <c r="DE75" s="184" t="str">
        <f t="shared" si="214"/>
        <v/>
      </c>
      <c r="DF75" s="184"/>
      <c r="DG75" s="184"/>
      <c r="DH75" s="184"/>
      <c r="DI75" s="184"/>
      <c r="DJ75" s="182"/>
      <c r="DK75" s="182"/>
      <c r="DL75" s="182"/>
      <c r="DM75" s="182"/>
      <c r="DN75" s="184" t="str">
        <f t="shared" si="215"/>
        <v/>
      </c>
      <c r="DO75" s="184"/>
      <c r="DP75" s="184"/>
      <c r="DQ75" s="184"/>
      <c r="DR75" s="184"/>
      <c r="DS75" s="182"/>
      <c r="DT75" s="182"/>
      <c r="DU75" s="182"/>
      <c r="DV75" s="182"/>
      <c r="DW75" s="184" t="str">
        <f t="shared" si="216"/>
        <v/>
      </c>
      <c r="DX75" s="184"/>
      <c r="DY75" s="184"/>
      <c r="DZ75" s="184"/>
      <c r="EA75" s="184"/>
      <c r="EB75" s="182"/>
      <c r="EC75" s="182"/>
      <c r="ED75" s="182"/>
      <c r="EE75" s="182"/>
      <c r="EF75" s="184" t="str">
        <f t="shared" si="217"/>
        <v/>
      </c>
      <c r="EG75" s="184"/>
      <c r="EH75" s="184"/>
      <c r="EI75" s="184"/>
      <c r="EJ75" s="184"/>
      <c r="EK75" s="182"/>
      <c r="EL75" s="182"/>
      <c r="EM75" s="182"/>
      <c r="EN75" s="182"/>
      <c r="EO75" s="184" t="str">
        <f t="shared" si="218"/>
        <v/>
      </c>
      <c r="EP75" s="184"/>
      <c r="EQ75" s="184"/>
      <c r="ER75" s="184"/>
      <c r="ES75" s="184"/>
      <c r="ET75" s="182"/>
      <c r="EU75" s="182"/>
      <c r="EV75" s="182"/>
      <c r="EW75" s="182"/>
      <c r="EX75" s="184" t="str">
        <f t="shared" si="219"/>
        <v/>
      </c>
      <c r="EY75" s="184"/>
      <c r="EZ75" s="184"/>
      <c r="FA75" s="184"/>
      <c r="FB75" s="184"/>
      <c r="FC75" s="182"/>
      <c r="FD75" s="182"/>
      <c r="FE75" s="182"/>
      <c r="FF75" s="182"/>
      <c r="FG75" s="184" t="str">
        <f t="shared" si="220"/>
        <v/>
      </c>
      <c r="FH75" s="184"/>
      <c r="FI75" s="184"/>
      <c r="FJ75" s="184"/>
      <c r="FK75" s="184"/>
      <c r="FL75" s="182"/>
      <c r="FM75" s="182"/>
      <c r="FN75" s="182"/>
      <c r="FO75" s="182"/>
      <c r="FP75" s="184" t="str">
        <f t="shared" si="221"/>
        <v/>
      </c>
      <c r="FQ75" s="184"/>
      <c r="FR75" s="184"/>
      <c r="FS75" s="184"/>
      <c r="FT75" s="184"/>
      <c r="FU75" s="182"/>
      <c r="FV75" s="182"/>
      <c r="FW75" s="182"/>
      <c r="FX75" s="182"/>
      <c r="FY75" s="184" t="str">
        <f t="shared" si="222"/>
        <v/>
      </c>
      <c r="FZ75" s="184"/>
      <c r="GA75" s="184"/>
      <c r="GB75" s="184"/>
      <c r="GC75" s="184"/>
      <c r="GD75" s="182"/>
      <c r="GE75" s="182"/>
      <c r="GF75" s="182"/>
      <c r="GG75" s="182"/>
      <c r="GH75" s="184" t="str">
        <f t="shared" si="223"/>
        <v/>
      </c>
      <c r="GI75" s="184"/>
      <c r="GJ75" s="184"/>
      <c r="GK75" s="184"/>
      <c r="GL75" s="184"/>
      <c r="GM75" s="182"/>
      <c r="GN75" s="182"/>
      <c r="GO75" s="182"/>
      <c r="GP75" s="182"/>
      <c r="GQ75" s="184" t="str">
        <f t="shared" si="224"/>
        <v/>
      </c>
      <c r="GR75" s="184"/>
      <c r="GS75" s="184"/>
      <c r="GT75" s="184"/>
      <c r="GU75" s="184"/>
      <c r="GV75" s="182"/>
      <c r="GW75" s="182"/>
      <c r="GX75" s="182"/>
      <c r="GY75" s="182"/>
      <c r="GZ75" s="184" t="str">
        <f t="shared" si="225"/>
        <v/>
      </c>
      <c r="HA75" s="184"/>
      <c r="HB75" s="184"/>
      <c r="HC75" s="184"/>
      <c r="HD75" s="184"/>
      <c r="HE75" s="182"/>
      <c r="HF75" s="182"/>
      <c r="HG75" s="182"/>
      <c r="HH75" s="182"/>
      <c r="HI75" s="184" t="str">
        <f t="shared" si="226"/>
        <v/>
      </c>
      <c r="HJ75" s="184"/>
      <c r="HK75" s="184"/>
      <c r="HL75" s="184"/>
      <c r="HM75" s="184"/>
      <c r="HN75" s="182"/>
      <c r="HO75" s="182"/>
      <c r="HP75" s="182"/>
      <c r="HQ75" s="182"/>
      <c r="HR75" s="184" t="str">
        <f t="shared" si="227"/>
        <v/>
      </c>
      <c r="HS75" s="184"/>
      <c r="HT75" s="184"/>
      <c r="HU75" s="184"/>
      <c r="HV75" s="184"/>
    </row>
    <row r="76" spans="10:230" x14ac:dyDescent="0.25">
      <c r="J76" s="190">
        <f t="shared" si="228"/>
        <v>12</v>
      </c>
      <c r="K76" s="190" t="str">
        <f t="shared" si="229"/>
        <v>-</v>
      </c>
      <c r="L76" s="190">
        <f t="shared" si="203"/>
        <v>13</v>
      </c>
      <c r="M76" s="196">
        <f t="shared" si="204"/>
        <v>0</v>
      </c>
      <c r="N76" s="196">
        <f t="shared" si="204"/>
        <v>0</v>
      </c>
      <c r="O76" s="196">
        <f t="shared" si="204"/>
        <v>0</v>
      </c>
      <c r="P76" s="196">
        <f t="shared" si="204"/>
        <v>0</v>
      </c>
      <c r="Q76" s="196">
        <f t="shared" si="204"/>
        <v>0</v>
      </c>
      <c r="W76" s="178">
        <f t="shared" si="230"/>
        <v>6</v>
      </c>
      <c r="X76" s="182"/>
      <c r="Y76" s="182"/>
      <c r="Z76" s="182"/>
      <c r="AA76" s="182"/>
      <c r="AB76" s="184" t="str">
        <f t="shared" si="205"/>
        <v/>
      </c>
      <c r="AC76" s="184"/>
      <c r="AD76" s="184"/>
      <c r="AE76" s="184"/>
      <c r="AF76" s="184"/>
      <c r="AG76" s="182"/>
      <c r="AH76" s="182"/>
      <c r="AI76" s="182"/>
      <c r="AJ76" s="182"/>
      <c r="AK76" s="184" t="str">
        <f t="shared" si="206"/>
        <v/>
      </c>
      <c r="AL76" s="184"/>
      <c r="AM76" s="184"/>
      <c r="AN76" s="184"/>
      <c r="AO76" s="184"/>
      <c r="AP76" s="182"/>
      <c r="AQ76" s="182"/>
      <c r="AR76" s="182"/>
      <c r="AS76" s="182"/>
      <c r="AT76" s="184" t="str">
        <f t="shared" si="207"/>
        <v/>
      </c>
      <c r="AU76" s="184"/>
      <c r="AV76" s="184"/>
      <c r="AW76" s="184"/>
      <c r="AX76" s="184"/>
      <c r="AY76" s="182"/>
      <c r="AZ76" s="182"/>
      <c r="BA76" s="182"/>
      <c r="BB76" s="182"/>
      <c r="BC76" s="184" t="str">
        <f t="shared" si="208"/>
        <v/>
      </c>
      <c r="BD76" s="184"/>
      <c r="BE76" s="184"/>
      <c r="BF76" s="184"/>
      <c r="BG76" s="184"/>
      <c r="BH76" s="182"/>
      <c r="BI76" s="182"/>
      <c r="BJ76" s="182"/>
      <c r="BK76" s="182"/>
      <c r="BL76" s="184" t="str">
        <f t="shared" si="209"/>
        <v/>
      </c>
      <c r="BM76" s="184"/>
      <c r="BN76" s="184"/>
      <c r="BO76" s="184"/>
      <c r="BP76" s="184"/>
      <c r="BQ76" s="182"/>
      <c r="BR76" s="182"/>
      <c r="BS76" s="182"/>
      <c r="BT76" s="182"/>
      <c r="BU76" s="184" t="str">
        <f t="shared" si="210"/>
        <v/>
      </c>
      <c r="BV76" s="184"/>
      <c r="BW76" s="184"/>
      <c r="BX76" s="184"/>
      <c r="BY76" s="184"/>
      <c r="BZ76" s="182"/>
      <c r="CA76" s="182"/>
      <c r="CB76" s="182"/>
      <c r="CC76" s="182"/>
      <c r="CD76" s="184" t="str">
        <f t="shared" si="211"/>
        <v/>
      </c>
      <c r="CE76" s="184"/>
      <c r="CF76" s="184"/>
      <c r="CG76" s="184"/>
      <c r="CH76" s="184"/>
      <c r="CI76" s="182"/>
      <c r="CJ76" s="182"/>
      <c r="CK76" s="182"/>
      <c r="CL76" s="182"/>
      <c r="CM76" s="184" t="str">
        <f t="shared" si="212"/>
        <v/>
      </c>
      <c r="CN76" s="184"/>
      <c r="CO76" s="184"/>
      <c r="CP76" s="184"/>
      <c r="CQ76" s="184"/>
      <c r="CR76" s="182"/>
      <c r="CS76" s="182"/>
      <c r="CT76" s="182"/>
      <c r="CU76" s="182"/>
      <c r="CV76" s="184" t="str">
        <f t="shared" si="213"/>
        <v/>
      </c>
      <c r="CW76" s="184"/>
      <c r="CX76" s="184"/>
      <c r="CY76" s="184"/>
      <c r="CZ76" s="184"/>
      <c r="DA76" s="182"/>
      <c r="DB76" s="182"/>
      <c r="DC76" s="182"/>
      <c r="DD76" s="182"/>
      <c r="DE76" s="184" t="str">
        <f t="shared" si="214"/>
        <v/>
      </c>
      <c r="DF76" s="184"/>
      <c r="DG76" s="184"/>
      <c r="DH76" s="184"/>
      <c r="DI76" s="184"/>
      <c r="DJ76" s="182"/>
      <c r="DK76" s="182"/>
      <c r="DL76" s="182"/>
      <c r="DM76" s="182"/>
      <c r="DN76" s="184" t="str">
        <f t="shared" si="215"/>
        <v/>
      </c>
      <c r="DO76" s="184"/>
      <c r="DP76" s="184"/>
      <c r="DQ76" s="184"/>
      <c r="DR76" s="184"/>
      <c r="DS76" s="182"/>
      <c r="DT76" s="182"/>
      <c r="DU76" s="182"/>
      <c r="DV76" s="182"/>
      <c r="DW76" s="184" t="str">
        <f t="shared" si="216"/>
        <v/>
      </c>
      <c r="DX76" s="184"/>
      <c r="DY76" s="184"/>
      <c r="DZ76" s="184"/>
      <c r="EA76" s="184"/>
      <c r="EB76" s="182"/>
      <c r="EC76" s="182"/>
      <c r="ED76" s="182"/>
      <c r="EE76" s="182"/>
      <c r="EF76" s="184" t="str">
        <f t="shared" si="217"/>
        <v/>
      </c>
      <c r="EG76" s="184"/>
      <c r="EH76" s="184"/>
      <c r="EI76" s="184"/>
      <c r="EJ76" s="184"/>
      <c r="EK76" s="182"/>
      <c r="EL76" s="182"/>
      <c r="EM76" s="182"/>
      <c r="EN76" s="182"/>
      <c r="EO76" s="184" t="str">
        <f t="shared" si="218"/>
        <v/>
      </c>
      <c r="EP76" s="184"/>
      <c r="EQ76" s="184"/>
      <c r="ER76" s="184"/>
      <c r="ES76" s="184"/>
      <c r="ET76" s="182"/>
      <c r="EU76" s="182"/>
      <c r="EV76" s="182"/>
      <c r="EW76" s="182"/>
      <c r="EX76" s="184" t="str">
        <f t="shared" si="219"/>
        <v/>
      </c>
      <c r="EY76" s="184"/>
      <c r="EZ76" s="184"/>
      <c r="FA76" s="184"/>
      <c r="FB76" s="184"/>
      <c r="FC76" s="182"/>
      <c r="FD76" s="182"/>
      <c r="FE76" s="182"/>
      <c r="FF76" s="182"/>
      <c r="FG76" s="184" t="str">
        <f t="shared" si="220"/>
        <v/>
      </c>
      <c r="FH76" s="184"/>
      <c r="FI76" s="184"/>
      <c r="FJ76" s="184"/>
      <c r="FK76" s="184"/>
      <c r="FL76" s="182"/>
      <c r="FM76" s="182"/>
      <c r="FN76" s="182"/>
      <c r="FO76" s="182"/>
      <c r="FP76" s="184" t="str">
        <f t="shared" si="221"/>
        <v/>
      </c>
      <c r="FQ76" s="184"/>
      <c r="FR76" s="184"/>
      <c r="FS76" s="184"/>
      <c r="FT76" s="184"/>
      <c r="FU76" s="182"/>
      <c r="FV76" s="182"/>
      <c r="FW76" s="182"/>
      <c r="FX76" s="182"/>
      <c r="FY76" s="184" t="str">
        <f t="shared" si="222"/>
        <v/>
      </c>
      <c r="FZ76" s="184"/>
      <c r="GA76" s="184"/>
      <c r="GB76" s="184"/>
      <c r="GC76" s="184"/>
      <c r="GD76" s="182"/>
      <c r="GE76" s="182"/>
      <c r="GF76" s="182"/>
      <c r="GG76" s="182"/>
      <c r="GH76" s="184" t="str">
        <f t="shared" si="223"/>
        <v/>
      </c>
      <c r="GI76" s="184"/>
      <c r="GJ76" s="184"/>
      <c r="GK76" s="184"/>
      <c r="GL76" s="184"/>
      <c r="GM76" s="182"/>
      <c r="GN76" s="182"/>
      <c r="GO76" s="182"/>
      <c r="GP76" s="182"/>
      <c r="GQ76" s="184" t="str">
        <f t="shared" si="224"/>
        <v/>
      </c>
      <c r="GR76" s="184"/>
      <c r="GS76" s="184"/>
      <c r="GT76" s="184"/>
      <c r="GU76" s="184"/>
      <c r="GV76" s="182"/>
      <c r="GW76" s="182"/>
      <c r="GX76" s="182"/>
      <c r="GY76" s="182"/>
      <c r="GZ76" s="184" t="str">
        <f t="shared" si="225"/>
        <v/>
      </c>
      <c r="HA76" s="184"/>
      <c r="HB76" s="184"/>
      <c r="HC76" s="184"/>
      <c r="HD76" s="184"/>
      <c r="HE76" s="182"/>
      <c r="HF76" s="182"/>
      <c r="HG76" s="182"/>
      <c r="HH76" s="182"/>
      <c r="HI76" s="184" t="str">
        <f t="shared" si="226"/>
        <v/>
      </c>
      <c r="HJ76" s="184"/>
      <c r="HK76" s="184"/>
      <c r="HL76" s="184"/>
      <c r="HM76" s="184"/>
      <c r="HN76" s="182"/>
      <c r="HO76" s="182"/>
      <c r="HP76" s="182"/>
      <c r="HQ76" s="182"/>
      <c r="HR76" s="184" t="str">
        <f t="shared" si="227"/>
        <v/>
      </c>
      <c r="HS76" s="184"/>
      <c r="HT76" s="184"/>
      <c r="HU76" s="184"/>
      <c r="HV76" s="184"/>
    </row>
    <row r="77" spans="10:230" x14ac:dyDescent="0.25">
      <c r="J77" s="190">
        <f t="shared" si="228"/>
        <v>13</v>
      </c>
      <c r="K77" s="190" t="str">
        <f t="shared" si="229"/>
        <v>-</v>
      </c>
      <c r="L77" s="190">
        <f t="shared" si="203"/>
        <v>14</v>
      </c>
      <c r="M77" s="196">
        <f t="shared" si="204"/>
        <v>0</v>
      </c>
      <c r="N77" s="196">
        <f t="shared" si="204"/>
        <v>0</v>
      </c>
      <c r="O77" s="196">
        <f t="shared" si="204"/>
        <v>0</v>
      </c>
      <c r="P77" s="196">
        <f t="shared" si="204"/>
        <v>0</v>
      </c>
      <c r="Q77" s="196">
        <f t="shared" si="204"/>
        <v>0</v>
      </c>
      <c r="W77" s="178">
        <f t="shared" si="230"/>
        <v>7</v>
      </c>
      <c r="X77" s="182"/>
      <c r="Y77" s="182"/>
      <c r="Z77" s="182"/>
      <c r="AA77" s="182"/>
      <c r="AB77" s="184" t="str">
        <f t="shared" si="205"/>
        <v/>
      </c>
      <c r="AC77" s="184"/>
      <c r="AD77" s="184"/>
      <c r="AE77" s="184"/>
      <c r="AF77" s="184"/>
      <c r="AG77" s="182"/>
      <c r="AH77" s="182"/>
      <c r="AI77" s="182"/>
      <c r="AJ77" s="182"/>
      <c r="AK77" s="184" t="str">
        <f t="shared" si="206"/>
        <v/>
      </c>
      <c r="AL77" s="184"/>
      <c r="AM77" s="184"/>
      <c r="AN77" s="184"/>
      <c r="AO77" s="184"/>
      <c r="AP77" s="182"/>
      <c r="AQ77" s="182"/>
      <c r="AR77" s="182"/>
      <c r="AS77" s="182"/>
      <c r="AT77" s="184" t="str">
        <f t="shared" si="207"/>
        <v/>
      </c>
      <c r="AU77" s="184"/>
      <c r="AV77" s="184"/>
      <c r="AW77" s="184"/>
      <c r="AX77" s="184"/>
      <c r="AY77" s="182"/>
      <c r="AZ77" s="182"/>
      <c r="BA77" s="182"/>
      <c r="BB77" s="182"/>
      <c r="BC77" s="184" t="str">
        <f t="shared" si="208"/>
        <v/>
      </c>
      <c r="BD77" s="184"/>
      <c r="BE77" s="184"/>
      <c r="BF77" s="184"/>
      <c r="BG77" s="184"/>
      <c r="BH77" s="182"/>
      <c r="BI77" s="182"/>
      <c r="BJ77" s="182"/>
      <c r="BK77" s="182"/>
      <c r="BL77" s="184" t="str">
        <f t="shared" si="209"/>
        <v/>
      </c>
      <c r="BM77" s="184"/>
      <c r="BN77" s="184"/>
      <c r="BO77" s="184"/>
      <c r="BP77" s="184"/>
      <c r="BQ77" s="182"/>
      <c r="BR77" s="182"/>
      <c r="BS77" s="182"/>
      <c r="BT77" s="182"/>
      <c r="BU77" s="184" t="str">
        <f t="shared" si="210"/>
        <v/>
      </c>
      <c r="BV77" s="184"/>
      <c r="BW77" s="184"/>
      <c r="BX77" s="184"/>
      <c r="BY77" s="184"/>
      <c r="BZ77" s="182"/>
      <c r="CA77" s="182"/>
      <c r="CB77" s="182"/>
      <c r="CC77" s="182"/>
      <c r="CD77" s="184" t="str">
        <f t="shared" si="211"/>
        <v/>
      </c>
      <c r="CE77" s="184"/>
      <c r="CF77" s="184"/>
      <c r="CG77" s="184"/>
      <c r="CH77" s="184"/>
      <c r="CI77" s="182"/>
      <c r="CJ77" s="182"/>
      <c r="CK77" s="182"/>
      <c r="CL77" s="182"/>
      <c r="CM77" s="184" t="str">
        <f t="shared" si="212"/>
        <v/>
      </c>
      <c r="CN77" s="184"/>
      <c r="CO77" s="184"/>
      <c r="CP77" s="184"/>
      <c r="CQ77" s="184"/>
      <c r="CR77" s="182"/>
      <c r="CS77" s="182"/>
      <c r="CT77" s="182"/>
      <c r="CU77" s="182"/>
      <c r="CV77" s="184" t="str">
        <f t="shared" si="213"/>
        <v/>
      </c>
      <c r="CW77" s="184"/>
      <c r="CX77" s="184"/>
      <c r="CY77" s="184"/>
      <c r="CZ77" s="184"/>
      <c r="DA77" s="182"/>
      <c r="DB77" s="182"/>
      <c r="DC77" s="182"/>
      <c r="DD77" s="182"/>
      <c r="DE77" s="184" t="str">
        <f t="shared" si="214"/>
        <v/>
      </c>
      <c r="DF77" s="184"/>
      <c r="DG77" s="184"/>
      <c r="DH77" s="184"/>
      <c r="DI77" s="184"/>
      <c r="DJ77" s="182"/>
      <c r="DK77" s="182"/>
      <c r="DL77" s="182"/>
      <c r="DM77" s="182"/>
      <c r="DN77" s="184" t="str">
        <f t="shared" si="215"/>
        <v/>
      </c>
      <c r="DO77" s="184"/>
      <c r="DP77" s="184"/>
      <c r="DQ77" s="184"/>
      <c r="DR77" s="184"/>
      <c r="DS77" s="182"/>
      <c r="DT77" s="182"/>
      <c r="DU77" s="182"/>
      <c r="DV77" s="182"/>
      <c r="DW77" s="184" t="str">
        <f t="shared" si="216"/>
        <v/>
      </c>
      <c r="DX77" s="184"/>
      <c r="DY77" s="184"/>
      <c r="DZ77" s="184"/>
      <c r="EA77" s="184"/>
      <c r="EB77" s="182"/>
      <c r="EC77" s="182"/>
      <c r="ED77" s="182"/>
      <c r="EE77" s="182"/>
      <c r="EF77" s="184" t="str">
        <f t="shared" si="217"/>
        <v/>
      </c>
      <c r="EG77" s="184"/>
      <c r="EH77" s="184"/>
      <c r="EI77" s="184"/>
      <c r="EJ77" s="184"/>
      <c r="EK77" s="182"/>
      <c r="EL77" s="182"/>
      <c r="EM77" s="182"/>
      <c r="EN77" s="182"/>
      <c r="EO77" s="184" t="str">
        <f t="shared" si="218"/>
        <v/>
      </c>
      <c r="EP77" s="184"/>
      <c r="EQ77" s="184"/>
      <c r="ER77" s="184"/>
      <c r="ES77" s="184"/>
      <c r="ET77" s="182"/>
      <c r="EU77" s="182"/>
      <c r="EV77" s="182"/>
      <c r="EW77" s="182"/>
      <c r="EX77" s="184" t="str">
        <f t="shared" si="219"/>
        <v/>
      </c>
      <c r="EY77" s="184"/>
      <c r="EZ77" s="184"/>
      <c r="FA77" s="184"/>
      <c r="FB77" s="184"/>
      <c r="FC77" s="182"/>
      <c r="FD77" s="182"/>
      <c r="FE77" s="182"/>
      <c r="FF77" s="182"/>
      <c r="FG77" s="184" t="str">
        <f t="shared" si="220"/>
        <v/>
      </c>
      <c r="FH77" s="184"/>
      <c r="FI77" s="184"/>
      <c r="FJ77" s="184"/>
      <c r="FK77" s="184"/>
      <c r="FL77" s="182"/>
      <c r="FM77" s="182"/>
      <c r="FN77" s="182"/>
      <c r="FO77" s="182"/>
      <c r="FP77" s="184" t="str">
        <f t="shared" si="221"/>
        <v/>
      </c>
      <c r="FQ77" s="184"/>
      <c r="FR77" s="184"/>
      <c r="FS77" s="184"/>
      <c r="FT77" s="184"/>
      <c r="FU77" s="182"/>
      <c r="FV77" s="182"/>
      <c r="FW77" s="182"/>
      <c r="FX77" s="182"/>
      <c r="FY77" s="184" t="str">
        <f t="shared" si="222"/>
        <v/>
      </c>
      <c r="FZ77" s="184"/>
      <c r="GA77" s="184"/>
      <c r="GB77" s="184"/>
      <c r="GC77" s="184"/>
      <c r="GD77" s="182"/>
      <c r="GE77" s="182"/>
      <c r="GF77" s="182"/>
      <c r="GG77" s="182"/>
      <c r="GH77" s="184" t="str">
        <f t="shared" si="223"/>
        <v/>
      </c>
      <c r="GI77" s="184"/>
      <c r="GJ77" s="184"/>
      <c r="GK77" s="184"/>
      <c r="GL77" s="184"/>
      <c r="GM77" s="182"/>
      <c r="GN77" s="182"/>
      <c r="GO77" s="182"/>
      <c r="GP77" s="182"/>
      <c r="GQ77" s="184" t="str">
        <f t="shared" si="224"/>
        <v/>
      </c>
      <c r="GR77" s="184"/>
      <c r="GS77" s="184"/>
      <c r="GT77" s="184"/>
      <c r="GU77" s="184"/>
      <c r="GV77" s="182"/>
      <c r="GW77" s="182"/>
      <c r="GX77" s="182"/>
      <c r="GY77" s="182"/>
      <c r="GZ77" s="184" t="str">
        <f t="shared" si="225"/>
        <v/>
      </c>
      <c r="HA77" s="184"/>
      <c r="HB77" s="184"/>
      <c r="HC77" s="184"/>
      <c r="HD77" s="184"/>
      <c r="HE77" s="182"/>
      <c r="HF77" s="182"/>
      <c r="HG77" s="182"/>
      <c r="HH77" s="182"/>
      <c r="HI77" s="184" t="str">
        <f t="shared" si="226"/>
        <v/>
      </c>
      <c r="HJ77" s="184"/>
      <c r="HK77" s="184"/>
      <c r="HL77" s="184"/>
      <c r="HM77" s="184"/>
      <c r="HN77" s="182"/>
      <c r="HO77" s="182"/>
      <c r="HP77" s="182"/>
      <c r="HQ77" s="182"/>
      <c r="HR77" s="184" t="str">
        <f t="shared" si="227"/>
        <v/>
      </c>
      <c r="HS77" s="184"/>
      <c r="HT77" s="184"/>
      <c r="HU77" s="184"/>
      <c r="HV77" s="184"/>
    </row>
    <row r="78" spans="10:230" x14ac:dyDescent="0.25">
      <c r="J78" s="190">
        <f t="shared" si="228"/>
        <v>14</v>
      </c>
      <c r="K78" s="190" t="str">
        <f t="shared" si="229"/>
        <v>-</v>
      </c>
      <c r="L78" s="190">
        <f t="shared" si="203"/>
        <v>15</v>
      </c>
      <c r="M78" s="196">
        <f t="shared" si="204"/>
        <v>0</v>
      </c>
      <c r="N78" s="196">
        <f t="shared" si="204"/>
        <v>0</v>
      </c>
      <c r="O78" s="196">
        <f t="shared" si="204"/>
        <v>0</v>
      </c>
      <c r="P78" s="196">
        <f t="shared" si="204"/>
        <v>0</v>
      </c>
      <c r="Q78" s="196">
        <f t="shared" si="204"/>
        <v>0</v>
      </c>
      <c r="W78" s="178">
        <f t="shared" si="230"/>
        <v>8</v>
      </c>
      <c r="X78" s="182"/>
      <c r="Y78" s="182"/>
      <c r="Z78" s="182"/>
      <c r="AA78" s="182"/>
      <c r="AB78" s="184" t="str">
        <f t="shared" si="205"/>
        <v/>
      </c>
      <c r="AC78" s="184"/>
      <c r="AD78" s="184"/>
      <c r="AE78" s="184"/>
      <c r="AF78" s="184"/>
      <c r="AG78" s="182"/>
      <c r="AH78" s="182"/>
      <c r="AI78" s="182"/>
      <c r="AJ78" s="182"/>
      <c r="AK78" s="184" t="str">
        <f t="shared" si="206"/>
        <v/>
      </c>
      <c r="AL78" s="184"/>
      <c r="AM78" s="184"/>
      <c r="AN78" s="184"/>
      <c r="AO78" s="184"/>
      <c r="AP78" s="182"/>
      <c r="AQ78" s="182"/>
      <c r="AR78" s="182"/>
      <c r="AS78" s="182"/>
      <c r="AT78" s="184" t="str">
        <f t="shared" si="207"/>
        <v/>
      </c>
      <c r="AU78" s="184"/>
      <c r="AV78" s="184"/>
      <c r="AW78" s="184"/>
      <c r="AX78" s="184"/>
      <c r="AY78" s="182"/>
      <c r="AZ78" s="182"/>
      <c r="BA78" s="182"/>
      <c r="BB78" s="182"/>
      <c r="BC78" s="184" t="str">
        <f t="shared" si="208"/>
        <v/>
      </c>
      <c r="BD78" s="184"/>
      <c r="BE78" s="184"/>
      <c r="BF78" s="184"/>
      <c r="BG78" s="184"/>
      <c r="BH78" s="182"/>
      <c r="BI78" s="182"/>
      <c r="BJ78" s="182"/>
      <c r="BK78" s="182"/>
      <c r="BL78" s="184" t="str">
        <f t="shared" si="209"/>
        <v/>
      </c>
      <c r="BM78" s="184"/>
      <c r="BN78" s="184"/>
      <c r="BO78" s="184"/>
      <c r="BP78" s="184"/>
      <c r="BQ78" s="182"/>
      <c r="BR78" s="182"/>
      <c r="BS78" s="182"/>
      <c r="BT78" s="182"/>
      <c r="BU78" s="184" t="str">
        <f t="shared" si="210"/>
        <v/>
      </c>
      <c r="BV78" s="184"/>
      <c r="BW78" s="184"/>
      <c r="BX78" s="184"/>
      <c r="BY78" s="184"/>
      <c r="BZ78" s="182"/>
      <c r="CA78" s="182"/>
      <c r="CB78" s="182"/>
      <c r="CC78" s="182"/>
      <c r="CD78" s="184" t="str">
        <f t="shared" si="211"/>
        <v/>
      </c>
      <c r="CE78" s="184"/>
      <c r="CF78" s="184"/>
      <c r="CG78" s="184"/>
      <c r="CH78" s="184"/>
      <c r="CI78" s="182"/>
      <c r="CJ78" s="182"/>
      <c r="CK78" s="182"/>
      <c r="CL78" s="182"/>
      <c r="CM78" s="184" t="str">
        <f t="shared" si="212"/>
        <v/>
      </c>
      <c r="CN78" s="184"/>
      <c r="CO78" s="184"/>
      <c r="CP78" s="184"/>
      <c r="CQ78" s="184"/>
      <c r="CR78" s="182"/>
      <c r="CS78" s="182"/>
      <c r="CT78" s="182"/>
      <c r="CU78" s="182"/>
      <c r="CV78" s="184" t="str">
        <f t="shared" si="213"/>
        <v/>
      </c>
      <c r="CW78" s="184"/>
      <c r="CX78" s="184"/>
      <c r="CY78" s="184"/>
      <c r="CZ78" s="184"/>
      <c r="DA78" s="182"/>
      <c r="DB78" s="182"/>
      <c r="DC78" s="182"/>
      <c r="DD78" s="182"/>
      <c r="DE78" s="184" t="str">
        <f t="shared" si="214"/>
        <v/>
      </c>
      <c r="DF78" s="184"/>
      <c r="DG78" s="184"/>
      <c r="DH78" s="184"/>
      <c r="DI78" s="184"/>
      <c r="DJ78" s="182"/>
      <c r="DK78" s="182"/>
      <c r="DL78" s="182"/>
      <c r="DM78" s="182"/>
      <c r="DN78" s="184" t="str">
        <f t="shared" si="215"/>
        <v/>
      </c>
      <c r="DO78" s="184"/>
      <c r="DP78" s="184"/>
      <c r="DQ78" s="184"/>
      <c r="DR78" s="184"/>
      <c r="DS78" s="182"/>
      <c r="DT78" s="182"/>
      <c r="DU78" s="182"/>
      <c r="DV78" s="182"/>
      <c r="DW78" s="184" t="str">
        <f t="shared" si="216"/>
        <v/>
      </c>
      <c r="DX78" s="184"/>
      <c r="DY78" s="184"/>
      <c r="DZ78" s="184"/>
      <c r="EA78" s="184"/>
      <c r="EB78" s="182"/>
      <c r="EC78" s="182"/>
      <c r="ED78" s="182"/>
      <c r="EE78" s="182"/>
      <c r="EF78" s="184" t="str">
        <f t="shared" si="217"/>
        <v/>
      </c>
      <c r="EG78" s="184"/>
      <c r="EH78" s="184"/>
      <c r="EI78" s="184"/>
      <c r="EJ78" s="184"/>
      <c r="EK78" s="182"/>
      <c r="EL78" s="182"/>
      <c r="EM78" s="182"/>
      <c r="EN78" s="182"/>
      <c r="EO78" s="184" t="str">
        <f t="shared" si="218"/>
        <v/>
      </c>
      <c r="EP78" s="184"/>
      <c r="EQ78" s="184"/>
      <c r="ER78" s="184"/>
      <c r="ES78" s="184"/>
      <c r="ET78" s="182"/>
      <c r="EU78" s="182"/>
      <c r="EV78" s="182"/>
      <c r="EW78" s="182"/>
      <c r="EX78" s="184" t="str">
        <f t="shared" si="219"/>
        <v/>
      </c>
      <c r="EY78" s="184"/>
      <c r="EZ78" s="184"/>
      <c r="FA78" s="184"/>
      <c r="FB78" s="184"/>
      <c r="FC78" s="182"/>
      <c r="FD78" s="182"/>
      <c r="FE78" s="182"/>
      <c r="FF78" s="182"/>
      <c r="FG78" s="184" t="str">
        <f t="shared" si="220"/>
        <v/>
      </c>
      <c r="FH78" s="184"/>
      <c r="FI78" s="184"/>
      <c r="FJ78" s="184"/>
      <c r="FK78" s="184"/>
      <c r="FL78" s="182"/>
      <c r="FM78" s="182"/>
      <c r="FN78" s="182"/>
      <c r="FO78" s="182"/>
      <c r="FP78" s="184" t="str">
        <f t="shared" si="221"/>
        <v/>
      </c>
      <c r="FQ78" s="184"/>
      <c r="FR78" s="184"/>
      <c r="FS78" s="184"/>
      <c r="FT78" s="184"/>
      <c r="FU78" s="182"/>
      <c r="FV78" s="182"/>
      <c r="FW78" s="182"/>
      <c r="FX78" s="182"/>
      <c r="FY78" s="184" t="str">
        <f t="shared" si="222"/>
        <v/>
      </c>
      <c r="FZ78" s="184"/>
      <c r="GA78" s="184"/>
      <c r="GB78" s="184"/>
      <c r="GC78" s="184"/>
      <c r="GD78" s="182"/>
      <c r="GE78" s="182"/>
      <c r="GF78" s="182"/>
      <c r="GG78" s="182"/>
      <c r="GH78" s="184" t="str">
        <f t="shared" si="223"/>
        <v/>
      </c>
      <c r="GI78" s="184"/>
      <c r="GJ78" s="184"/>
      <c r="GK78" s="184"/>
      <c r="GL78" s="184"/>
      <c r="GM78" s="182"/>
      <c r="GN78" s="182"/>
      <c r="GO78" s="182"/>
      <c r="GP78" s="182"/>
      <c r="GQ78" s="184" t="str">
        <f t="shared" si="224"/>
        <v/>
      </c>
      <c r="GR78" s="184"/>
      <c r="GS78" s="184"/>
      <c r="GT78" s="184"/>
      <c r="GU78" s="184"/>
      <c r="GV78" s="182"/>
      <c r="GW78" s="182"/>
      <c r="GX78" s="182"/>
      <c r="GY78" s="182"/>
      <c r="GZ78" s="184" t="str">
        <f t="shared" si="225"/>
        <v/>
      </c>
      <c r="HA78" s="184"/>
      <c r="HB78" s="184"/>
      <c r="HC78" s="184"/>
      <c r="HD78" s="184"/>
      <c r="HE78" s="182"/>
      <c r="HF78" s="182"/>
      <c r="HG78" s="182"/>
      <c r="HH78" s="182"/>
      <c r="HI78" s="184" t="str">
        <f t="shared" si="226"/>
        <v/>
      </c>
      <c r="HJ78" s="184"/>
      <c r="HK78" s="184"/>
      <c r="HL78" s="184"/>
      <c r="HM78" s="184"/>
      <c r="HN78" s="182"/>
      <c r="HO78" s="182"/>
      <c r="HP78" s="182"/>
      <c r="HQ78" s="182"/>
      <c r="HR78" s="184" t="str">
        <f t="shared" si="227"/>
        <v/>
      </c>
      <c r="HS78" s="184"/>
      <c r="HT78" s="184"/>
      <c r="HU78" s="184"/>
      <c r="HV78" s="184"/>
    </row>
    <row r="79" spans="10:230" x14ac:dyDescent="0.25">
      <c r="J79" s="190">
        <f t="shared" si="228"/>
        <v>15</v>
      </c>
      <c r="K79" s="190" t="str">
        <f t="shared" si="229"/>
        <v>-</v>
      </c>
      <c r="L79" s="190">
        <f t="shared" si="203"/>
        <v>16</v>
      </c>
      <c r="M79" s="196">
        <f t="shared" si="204"/>
        <v>0</v>
      </c>
      <c r="N79" s="196">
        <f t="shared" si="204"/>
        <v>0</v>
      </c>
      <c r="O79" s="196">
        <f t="shared" si="204"/>
        <v>0</v>
      </c>
      <c r="P79" s="196">
        <f t="shared" si="204"/>
        <v>0</v>
      </c>
      <c r="Q79" s="196">
        <f t="shared" si="204"/>
        <v>0</v>
      </c>
      <c r="W79" s="178">
        <f t="shared" si="230"/>
        <v>9</v>
      </c>
      <c r="X79" s="182"/>
      <c r="Y79" s="182"/>
      <c r="Z79" s="182"/>
      <c r="AA79" s="182"/>
      <c r="AB79" s="184" t="str">
        <f t="shared" si="205"/>
        <v/>
      </c>
      <c r="AC79" s="184"/>
      <c r="AD79" s="184"/>
      <c r="AE79" s="184"/>
      <c r="AF79" s="184"/>
      <c r="AG79" s="182"/>
      <c r="AH79" s="182"/>
      <c r="AI79" s="182"/>
      <c r="AJ79" s="182"/>
      <c r="AK79" s="184" t="str">
        <f t="shared" si="206"/>
        <v/>
      </c>
      <c r="AL79" s="184"/>
      <c r="AM79" s="184"/>
      <c r="AN79" s="184"/>
      <c r="AO79" s="184"/>
      <c r="AP79" s="182"/>
      <c r="AQ79" s="182"/>
      <c r="AR79" s="182"/>
      <c r="AS79" s="182"/>
      <c r="AT79" s="184" t="str">
        <f t="shared" si="207"/>
        <v/>
      </c>
      <c r="AU79" s="184"/>
      <c r="AV79" s="184"/>
      <c r="AW79" s="184"/>
      <c r="AX79" s="184"/>
      <c r="AY79" s="182"/>
      <c r="AZ79" s="182"/>
      <c r="BA79" s="182"/>
      <c r="BB79" s="182"/>
      <c r="BC79" s="184" t="str">
        <f t="shared" si="208"/>
        <v/>
      </c>
      <c r="BD79" s="184"/>
      <c r="BE79" s="184"/>
      <c r="BF79" s="184"/>
      <c r="BG79" s="184"/>
      <c r="BH79" s="182"/>
      <c r="BI79" s="182"/>
      <c r="BJ79" s="182"/>
      <c r="BK79" s="182"/>
      <c r="BL79" s="184" t="str">
        <f t="shared" si="209"/>
        <v/>
      </c>
      <c r="BM79" s="184"/>
      <c r="BN79" s="184"/>
      <c r="BO79" s="184"/>
      <c r="BP79" s="184"/>
      <c r="BQ79" s="182"/>
      <c r="BR79" s="182"/>
      <c r="BS79" s="182"/>
      <c r="BT79" s="182"/>
      <c r="BU79" s="184" t="str">
        <f t="shared" si="210"/>
        <v/>
      </c>
      <c r="BV79" s="184"/>
      <c r="BW79" s="184"/>
      <c r="BX79" s="184"/>
      <c r="BY79" s="184"/>
      <c r="BZ79" s="182"/>
      <c r="CA79" s="182"/>
      <c r="CB79" s="182"/>
      <c r="CC79" s="182"/>
      <c r="CD79" s="184" t="str">
        <f t="shared" si="211"/>
        <v/>
      </c>
      <c r="CE79" s="184"/>
      <c r="CF79" s="184"/>
      <c r="CG79" s="184"/>
      <c r="CH79" s="184"/>
      <c r="CI79" s="182"/>
      <c r="CJ79" s="182"/>
      <c r="CK79" s="182"/>
      <c r="CL79" s="182"/>
      <c r="CM79" s="184" t="str">
        <f t="shared" si="212"/>
        <v/>
      </c>
      <c r="CN79" s="184"/>
      <c r="CO79" s="184"/>
      <c r="CP79" s="184"/>
      <c r="CQ79" s="184"/>
      <c r="CR79" s="182"/>
      <c r="CS79" s="182"/>
      <c r="CT79" s="182"/>
      <c r="CU79" s="182"/>
      <c r="CV79" s="184" t="str">
        <f t="shared" si="213"/>
        <v/>
      </c>
      <c r="CW79" s="184"/>
      <c r="CX79" s="184"/>
      <c r="CY79" s="184"/>
      <c r="CZ79" s="184"/>
      <c r="DA79" s="182"/>
      <c r="DB79" s="182"/>
      <c r="DC79" s="182"/>
      <c r="DD79" s="182"/>
      <c r="DE79" s="184" t="str">
        <f t="shared" si="214"/>
        <v/>
      </c>
      <c r="DF79" s="184"/>
      <c r="DG79" s="184"/>
      <c r="DH79" s="184"/>
      <c r="DI79" s="184"/>
      <c r="DJ79" s="182"/>
      <c r="DK79" s="182"/>
      <c r="DL79" s="182"/>
      <c r="DM79" s="182"/>
      <c r="DN79" s="184" t="str">
        <f t="shared" si="215"/>
        <v/>
      </c>
      <c r="DO79" s="184"/>
      <c r="DP79" s="184"/>
      <c r="DQ79" s="184"/>
      <c r="DR79" s="184"/>
      <c r="DS79" s="182"/>
      <c r="DT79" s="182"/>
      <c r="DU79" s="182"/>
      <c r="DV79" s="182"/>
      <c r="DW79" s="184" t="str">
        <f t="shared" si="216"/>
        <v/>
      </c>
      <c r="DX79" s="184"/>
      <c r="DY79" s="184"/>
      <c r="DZ79" s="184"/>
      <c r="EA79" s="184"/>
      <c r="EB79" s="182"/>
      <c r="EC79" s="182"/>
      <c r="ED79" s="182"/>
      <c r="EE79" s="182"/>
      <c r="EF79" s="184" t="str">
        <f t="shared" si="217"/>
        <v/>
      </c>
      <c r="EG79" s="184"/>
      <c r="EH79" s="184"/>
      <c r="EI79" s="184"/>
      <c r="EJ79" s="184"/>
      <c r="EK79" s="182"/>
      <c r="EL79" s="182"/>
      <c r="EM79" s="182"/>
      <c r="EN79" s="182"/>
      <c r="EO79" s="184" t="str">
        <f t="shared" si="218"/>
        <v/>
      </c>
      <c r="EP79" s="184"/>
      <c r="EQ79" s="184"/>
      <c r="ER79" s="184"/>
      <c r="ES79" s="184"/>
      <c r="ET79" s="182"/>
      <c r="EU79" s="182"/>
      <c r="EV79" s="182"/>
      <c r="EW79" s="182"/>
      <c r="EX79" s="184" t="str">
        <f t="shared" si="219"/>
        <v/>
      </c>
      <c r="EY79" s="184"/>
      <c r="EZ79" s="184"/>
      <c r="FA79" s="184"/>
      <c r="FB79" s="184"/>
      <c r="FC79" s="182"/>
      <c r="FD79" s="182"/>
      <c r="FE79" s="182"/>
      <c r="FF79" s="182"/>
      <c r="FG79" s="184" t="str">
        <f t="shared" si="220"/>
        <v/>
      </c>
      <c r="FH79" s="184"/>
      <c r="FI79" s="184"/>
      <c r="FJ79" s="184"/>
      <c r="FK79" s="184"/>
      <c r="FL79" s="182"/>
      <c r="FM79" s="182"/>
      <c r="FN79" s="182"/>
      <c r="FO79" s="182"/>
      <c r="FP79" s="184" t="str">
        <f t="shared" si="221"/>
        <v/>
      </c>
      <c r="FQ79" s="184"/>
      <c r="FR79" s="184"/>
      <c r="FS79" s="184"/>
      <c r="FT79" s="184"/>
      <c r="FU79" s="182"/>
      <c r="FV79" s="182"/>
      <c r="FW79" s="182"/>
      <c r="FX79" s="182"/>
      <c r="FY79" s="184" t="str">
        <f t="shared" si="222"/>
        <v/>
      </c>
      <c r="FZ79" s="184"/>
      <c r="GA79" s="184"/>
      <c r="GB79" s="184"/>
      <c r="GC79" s="184"/>
      <c r="GD79" s="182"/>
      <c r="GE79" s="182"/>
      <c r="GF79" s="182"/>
      <c r="GG79" s="182"/>
      <c r="GH79" s="184" t="str">
        <f t="shared" si="223"/>
        <v/>
      </c>
      <c r="GI79" s="184"/>
      <c r="GJ79" s="184"/>
      <c r="GK79" s="184"/>
      <c r="GL79" s="184"/>
      <c r="GM79" s="182"/>
      <c r="GN79" s="182"/>
      <c r="GO79" s="182"/>
      <c r="GP79" s="182"/>
      <c r="GQ79" s="184" t="str">
        <f t="shared" si="224"/>
        <v/>
      </c>
      <c r="GR79" s="184"/>
      <c r="GS79" s="184"/>
      <c r="GT79" s="184"/>
      <c r="GU79" s="184"/>
      <c r="GV79" s="182"/>
      <c r="GW79" s="182"/>
      <c r="GX79" s="182"/>
      <c r="GY79" s="182"/>
      <c r="GZ79" s="184" t="str">
        <f t="shared" si="225"/>
        <v/>
      </c>
      <c r="HA79" s="184"/>
      <c r="HB79" s="184"/>
      <c r="HC79" s="184"/>
      <c r="HD79" s="184"/>
      <c r="HE79" s="182"/>
      <c r="HF79" s="182"/>
      <c r="HG79" s="182"/>
      <c r="HH79" s="182"/>
      <c r="HI79" s="184" t="str">
        <f t="shared" si="226"/>
        <v/>
      </c>
      <c r="HJ79" s="184"/>
      <c r="HK79" s="184"/>
      <c r="HL79" s="184"/>
      <c r="HM79" s="184"/>
      <c r="HN79" s="182"/>
      <c r="HO79" s="182"/>
      <c r="HP79" s="182"/>
      <c r="HQ79" s="182"/>
      <c r="HR79" s="184" t="str">
        <f t="shared" si="227"/>
        <v/>
      </c>
      <c r="HS79" s="184"/>
      <c r="HT79" s="184"/>
      <c r="HU79" s="184"/>
      <c r="HV79" s="184"/>
    </row>
    <row r="80" spans="10:230" x14ac:dyDescent="0.25">
      <c r="J80" s="190">
        <f t="shared" si="228"/>
        <v>16</v>
      </c>
      <c r="K80" s="190" t="str">
        <f t="shared" si="229"/>
        <v>-</v>
      </c>
      <c r="L80" s="190">
        <f t="shared" si="203"/>
        <v>17</v>
      </c>
      <c r="M80" s="196">
        <f t="shared" si="204"/>
        <v>0</v>
      </c>
      <c r="N80" s="196">
        <f t="shared" si="204"/>
        <v>0</v>
      </c>
      <c r="O80" s="196">
        <f t="shared" si="204"/>
        <v>0</v>
      </c>
      <c r="P80" s="196">
        <f t="shared" si="204"/>
        <v>0</v>
      </c>
      <c r="Q80" s="196">
        <f t="shared" si="204"/>
        <v>0</v>
      </c>
      <c r="W80" s="178">
        <f t="shared" si="230"/>
        <v>10</v>
      </c>
      <c r="X80" s="182"/>
      <c r="Y80" s="182"/>
      <c r="Z80" s="182"/>
      <c r="AA80" s="182"/>
      <c r="AB80" s="184" t="str">
        <f t="shared" si="205"/>
        <v/>
      </c>
      <c r="AC80" s="184"/>
      <c r="AD80" s="184"/>
      <c r="AE80" s="184"/>
      <c r="AF80" s="184"/>
      <c r="AG80" s="182"/>
      <c r="AH80" s="182"/>
      <c r="AI80" s="182"/>
      <c r="AJ80" s="182"/>
      <c r="AK80" s="184" t="str">
        <f t="shared" si="206"/>
        <v/>
      </c>
      <c r="AL80" s="184"/>
      <c r="AM80" s="184"/>
      <c r="AN80" s="184"/>
      <c r="AO80" s="184"/>
      <c r="AP80" s="182"/>
      <c r="AQ80" s="182"/>
      <c r="AR80" s="182"/>
      <c r="AS80" s="182"/>
      <c r="AT80" s="184" t="str">
        <f t="shared" si="207"/>
        <v/>
      </c>
      <c r="AU80" s="184"/>
      <c r="AV80" s="184"/>
      <c r="AW80" s="184"/>
      <c r="AX80" s="184"/>
      <c r="AY80" s="182"/>
      <c r="AZ80" s="182"/>
      <c r="BA80" s="182"/>
      <c r="BB80" s="182"/>
      <c r="BC80" s="184" t="str">
        <f t="shared" si="208"/>
        <v/>
      </c>
      <c r="BD80" s="184"/>
      <c r="BE80" s="184"/>
      <c r="BF80" s="184"/>
      <c r="BG80" s="184"/>
      <c r="BH80" s="182"/>
      <c r="BI80" s="182"/>
      <c r="BJ80" s="182"/>
      <c r="BK80" s="182"/>
      <c r="BL80" s="184" t="str">
        <f t="shared" si="209"/>
        <v/>
      </c>
      <c r="BM80" s="184"/>
      <c r="BN80" s="184"/>
      <c r="BO80" s="184"/>
      <c r="BP80" s="184"/>
      <c r="BQ80" s="182"/>
      <c r="BR80" s="182"/>
      <c r="BS80" s="182"/>
      <c r="BT80" s="182"/>
      <c r="BU80" s="184" t="str">
        <f t="shared" si="210"/>
        <v/>
      </c>
      <c r="BV80" s="184"/>
      <c r="BW80" s="184"/>
      <c r="BX80" s="184"/>
      <c r="BY80" s="184"/>
      <c r="BZ80" s="182"/>
      <c r="CA80" s="182"/>
      <c r="CB80" s="182"/>
      <c r="CC80" s="182"/>
      <c r="CD80" s="184" t="str">
        <f t="shared" si="211"/>
        <v/>
      </c>
      <c r="CE80" s="184"/>
      <c r="CF80" s="184"/>
      <c r="CG80" s="184"/>
      <c r="CH80" s="184"/>
      <c r="CI80" s="182"/>
      <c r="CJ80" s="182"/>
      <c r="CK80" s="182"/>
      <c r="CL80" s="182"/>
      <c r="CM80" s="184" t="str">
        <f t="shared" si="212"/>
        <v/>
      </c>
      <c r="CN80" s="184"/>
      <c r="CO80" s="184"/>
      <c r="CP80" s="184"/>
      <c r="CQ80" s="184"/>
      <c r="CR80" s="182"/>
      <c r="CS80" s="182"/>
      <c r="CT80" s="182"/>
      <c r="CU80" s="182"/>
      <c r="CV80" s="184" t="str">
        <f t="shared" si="213"/>
        <v/>
      </c>
      <c r="CW80" s="184"/>
      <c r="CX80" s="184"/>
      <c r="CY80" s="184"/>
      <c r="CZ80" s="184"/>
      <c r="DA80" s="182"/>
      <c r="DB80" s="182"/>
      <c r="DC80" s="182"/>
      <c r="DD80" s="182"/>
      <c r="DE80" s="184" t="str">
        <f t="shared" si="214"/>
        <v/>
      </c>
      <c r="DF80" s="184"/>
      <c r="DG80" s="184"/>
      <c r="DH80" s="184"/>
      <c r="DI80" s="184"/>
      <c r="DJ80" s="182"/>
      <c r="DK80" s="182"/>
      <c r="DL80" s="182"/>
      <c r="DM80" s="182"/>
      <c r="DN80" s="184" t="str">
        <f t="shared" si="215"/>
        <v/>
      </c>
      <c r="DO80" s="184"/>
      <c r="DP80" s="184"/>
      <c r="DQ80" s="184"/>
      <c r="DR80" s="184"/>
      <c r="DS80" s="182"/>
      <c r="DT80" s="182"/>
      <c r="DU80" s="182"/>
      <c r="DV80" s="182"/>
      <c r="DW80" s="184" t="str">
        <f t="shared" si="216"/>
        <v/>
      </c>
      <c r="DX80" s="184"/>
      <c r="DY80" s="184"/>
      <c r="DZ80" s="184"/>
      <c r="EA80" s="184"/>
      <c r="EB80" s="182"/>
      <c r="EC80" s="182"/>
      <c r="ED80" s="182"/>
      <c r="EE80" s="182"/>
      <c r="EF80" s="184" t="str">
        <f t="shared" si="217"/>
        <v/>
      </c>
      <c r="EG80" s="184"/>
      <c r="EH80" s="184"/>
      <c r="EI80" s="184"/>
      <c r="EJ80" s="184"/>
      <c r="EK80" s="182"/>
      <c r="EL80" s="182"/>
      <c r="EM80" s="182"/>
      <c r="EN80" s="182"/>
      <c r="EO80" s="184" t="str">
        <f t="shared" si="218"/>
        <v/>
      </c>
      <c r="EP80" s="184"/>
      <c r="EQ80" s="184"/>
      <c r="ER80" s="184"/>
      <c r="ES80" s="184"/>
      <c r="ET80" s="182"/>
      <c r="EU80" s="182"/>
      <c r="EV80" s="182"/>
      <c r="EW80" s="182"/>
      <c r="EX80" s="184" t="str">
        <f t="shared" si="219"/>
        <v/>
      </c>
      <c r="EY80" s="184"/>
      <c r="EZ80" s="184"/>
      <c r="FA80" s="184"/>
      <c r="FB80" s="184"/>
      <c r="FC80" s="182"/>
      <c r="FD80" s="182"/>
      <c r="FE80" s="182"/>
      <c r="FF80" s="182"/>
      <c r="FG80" s="184" t="str">
        <f t="shared" si="220"/>
        <v/>
      </c>
      <c r="FH80" s="184"/>
      <c r="FI80" s="184"/>
      <c r="FJ80" s="184"/>
      <c r="FK80" s="184"/>
      <c r="FL80" s="182"/>
      <c r="FM80" s="182"/>
      <c r="FN80" s="182"/>
      <c r="FO80" s="182"/>
      <c r="FP80" s="184" t="str">
        <f t="shared" si="221"/>
        <v/>
      </c>
      <c r="FQ80" s="184"/>
      <c r="FR80" s="184"/>
      <c r="FS80" s="184"/>
      <c r="FT80" s="184"/>
      <c r="FU80" s="182"/>
      <c r="FV80" s="182"/>
      <c r="FW80" s="182"/>
      <c r="FX80" s="182"/>
      <c r="FY80" s="184" t="str">
        <f t="shared" si="222"/>
        <v/>
      </c>
      <c r="FZ80" s="184"/>
      <c r="GA80" s="184"/>
      <c r="GB80" s="184"/>
      <c r="GC80" s="184"/>
      <c r="GD80" s="182"/>
      <c r="GE80" s="182"/>
      <c r="GF80" s="182"/>
      <c r="GG80" s="182"/>
      <c r="GH80" s="184" t="str">
        <f t="shared" si="223"/>
        <v/>
      </c>
      <c r="GI80" s="184"/>
      <c r="GJ80" s="184"/>
      <c r="GK80" s="184"/>
      <c r="GL80" s="184"/>
      <c r="GM80" s="182"/>
      <c r="GN80" s="182"/>
      <c r="GO80" s="182"/>
      <c r="GP80" s="182"/>
      <c r="GQ80" s="184" t="str">
        <f t="shared" si="224"/>
        <v/>
      </c>
      <c r="GR80" s="184"/>
      <c r="GS80" s="184"/>
      <c r="GT80" s="184"/>
      <c r="GU80" s="184"/>
      <c r="GV80" s="182"/>
      <c r="GW80" s="182"/>
      <c r="GX80" s="182"/>
      <c r="GY80" s="182"/>
      <c r="GZ80" s="184" t="str">
        <f t="shared" si="225"/>
        <v/>
      </c>
      <c r="HA80" s="184"/>
      <c r="HB80" s="184"/>
      <c r="HC80" s="184"/>
      <c r="HD80" s="184"/>
      <c r="HE80" s="182"/>
      <c r="HF80" s="182"/>
      <c r="HG80" s="182"/>
      <c r="HH80" s="182"/>
      <c r="HI80" s="184" t="str">
        <f t="shared" si="226"/>
        <v/>
      </c>
      <c r="HJ80" s="184"/>
      <c r="HK80" s="184"/>
      <c r="HL80" s="184"/>
      <c r="HM80" s="184"/>
      <c r="HN80" s="182"/>
      <c r="HO80" s="182"/>
      <c r="HP80" s="182"/>
      <c r="HQ80" s="182"/>
      <c r="HR80" s="184" t="str">
        <f t="shared" si="227"/>
        <v/>
      </c>
      <c r="HS80" s="184"/>
      <c r="HT80" s="184"/>
      <c r="HU80" s="184"/>
      <c r="HV80" s="184"/>
    </row>
    <row r="81" spans="10:230" x14ac:dyDescent="0.25">
      <c r="J81" s="190">
        <f t="shared" si="228"/>
        <v>17</v>
      </c>
      <c r="K81" s="190" t="str">
        <f t="shared" si="229"/>
        <v>-</v>
      </c>
      <c r="L81" s="190">
        <f t="shared" si="203"/>
        <v>18</v>
      </c>
      <c r="M81" s="196">
        <f t="shared" ref="M81:Q87" si="231">IF(LEFT(M39,1)=" ",1,0)</f>
        <v>0</v>
      </c>
      <c r="N81" s="196">
        <f t="shared" si="231"/>
        <v>0</v>
      </c>
      <c r="O81" s="196">
        <f t="shared" si="231"/>
        <v>0</v>
      </c>
      <c r="P81" s="196">
        <f t="shared" si="231"/>
        <v>0</v>
      </c>
      <c r="Q81" s="196">
        <f t="shared" si="231"/>
        <v>0</v>
      </c>
      <c r="W81" s="178">
        <f t="shared" si="230"/>
        <v>11</v>
      </c>
      <c r="X81" s="182"/>
      <c r="Y81" s="182"/>
      <c r="Z81" s="182"/>
      <c r="AA81" s="182"/>
      <c r="AB81" s="184" t="str">
        <f t="shared" si="205"/>
        <v/>
      </c>
      <c r="AC81" s="184"/>
      <c r="AD81" s="184"/>
      <c r="AE81" s="184"/>
      <c r="AF81" s="184"/>
      <c r="AG81" s="182"/>
      <c r="AH81" s="182"/>
      <c r="AI81" s="182"/>
      <c r="AJ81" s="182"/>
      <c r="AK81" s="184" t="str">
        <f t="shared" si="206"/>
        <v/>
      </c>
      <c r="AL81" s="184"/>
      <c r="AM81" s="184"/>
      <c r="AN81" s="184"/>
      <c r="AO81" s="184"/>
      <c r="AP81" s="182"/>
      <c r="AQ81" s="182"/>
      <c r="AR81" s="182"/>
      <c r="AS81" s="182"/>
      <c r="AT81" s="184" t="str">
        <f t="shared" si="207"/>
        <v/>
      </c>
      <c r="AU81" s="184"/>
      <c r="AV81" s="184"/>
      <c r="AW81" s="184"/>
      <c r="AX81" s="184"/>
      <c r="AY81" s="182"/>
      <c r="AZ81" s="182"/>
      <c r="BA81" s="182"/>
      <c r="BB81" s="182"/>
      <c r="BC81" s="184" t="str">
        <f t="shared" si="208"/>
        <v/>
      </c>
      <c r="BD81" s="184"/>
      <c r="BE81" s="184"/>
      <c r="BF81" s="184"/>
      <c r="BG81" s="184"/>
      <c r="BH81" s="182"/>
      <c r="BI81" s="182"/>
      <c r="BJ81" s="182"/>
      <c r="BK81" s="182"/>
      <c r="BL81" s="184" t="str">
        <f t="shared" si="209"/>
        <v/>
      </c>
      <c r="BM81" s="184"/>
      <c r="BN81" s="184"/>
      <c r="BO81" s="184"/>
      <c r="BP81" s="184"/>
      <c r="BQ81" s="182"/>
      <c r="BR81" s="182"/>
      <c r="BS81" s="182"/>
      <c r="BT81" s="182"/>
      <c r="BU81" s="184" t="str">
        <f t="shared" si="210"/>
        <v/>
      </c>
      <c r="BV81" s="184"/>
      <c r="BW81" s="184"/>
      <c r="BX81" s="184"/>
      <c r="BY81" s="184"/>
      <c r="BZ81" s="182"/>
      <c r="CA81" s="182"/>
      <c r="CB81" s="182"/>
      <c r="CC81" s="182"/>
      <c r="CD81" s="184" t="str">
        <f t="shared" si="211"/>
        <v/>
      </c>
      <c r="CE81" s="184"/>
      <c r="CF81" s="184"/>
      <c r="CG81" s="184"/>
      <c r="CH81" s="184"/>
      <c r="CI81" s="182"/>
      <c r="CJ81" s="182"/>
      <c r="CK81" s="182"/>
      <c r="CL81" s="182"/>
      <c r="CM81" s="184" t="str">
        <f t="shared" si="212"/>
        <v/>
      </c>
      <c r="CN81" s="184"/>
      <c r="CO81" s="184"/>
      <c r="CP81" s="184"/>
      <c r="CQ81" s="184"/>
      <c r="CR81" s="182"/>
      <c r="CS81" s="182"/>
      <c r="CT81" s="182"/>
      <c r="CU81" s="182"/>
      <c r="CV81" s="184" t="str">
        <f t="shared" si="213"/>
        <v/>
      </c>
      <c r="CW81" s="184"/>
      <c r="CX81" s="184"/>
      <c r="CY81" s="184"/>
      <c r="CZ81" s="184"/>
      <c r="DA81" s="182"/>
      <c r="DB81" s="182"/>
      <c r="DC81" s="182"/>
      <c r="DD81" s="182"/>
      <c r="DE81" s="184" t="str">
        <f t="shared" si="214"/>
        <v/>
      </c>
      <c r="DF81" s="184"/>
      <c r="DG81" s="184"/>
      <c r="DH81" s="184"/>
      <c r="DI81" s="184"/>
      <c r="DJ81" s="182"/>
      <c r="DK81" s="182"/>
      <c r="DL81" s="182"/>
      <c r="DM81" s="182"/>
      <c r="DN81" s="184" t="str">
        <f t="shared" si="215"/>
        <v/>
      </c>
      <c r="DO81" s="184"/>
      <c r="DP81" s="184"/>
      <c r="DQ81" s="184"/>
      <c r="DR81" s="184"/>
      <c r="DS81" s="182"/>
      <c r="DT81" s="182"/>
      <c r="DU81" s="182"/>
      <c r="DV81" s="182"/>
      <c r="DW81" s="184" t="str">
        <f t="shared" si="216"/>
        <v/>
      </c>
      <c r="DX81" s="184"/>
      <c r="DY81" s="184"/>
      <c r="DZ81" s="184"/>
      <c r="EA81" s="184"/>
      <c r="EB81" s="182"/>
      <c r="EC81" s="182"/>
      <c r="ED81" s="182"/>
      <c r="EE81" s="182"/>
      <c r="EF81" s="184" t="str">
        <f t="shared" si="217"/>
        <v/>
      </c>
      <c r="EG81" s="184"/>
      <c r="EH81" s="184"/>
      <c r="EI81" s="184"/>
      <c r="EJ81" s="184"/>
      <c r="EK81" s="182"/>
      <c r="EL81" s="182"/>
      <c r="EM81" s="182"/>
      <c r="EN81" s="182"/>
      <c r="EO81" s="184" t="str">
        <f t="shared" si="218"/>
        <v/>
      </c>
      <c r="EP81" s="184"/>
      <c r="EQ81" s="184"/>
      <c r="ER81" s="184"/>
      <c r="ES81" s="184"/>
      <c r="ET81" s="182"/>
      <c r="EU81" s="182"/>
      <c r="EV81" s="182"/>
      <c r="EW81" s="182"/>
      <c r="EX81" s="184" t="str">
        <f t="shared" si="219"/>
        <v/>
      </c>
      <c r="EY81" s="184"/>
      <c r="EZ81" s="184"/>
      <c r="FA81" s="184"/>
      <c r="FB81" s="184"/>
      <c r="FC81" s="182"/>
      <c r="FD81" s="182"/>
      <c r="FE81" s="182"/>
      <c r="FF81" s="182"/>
      <c r="FG81" s="184" t="str">
        <f t="shared" si="220"/>
        <v/>
      </c>
      <c r="FH81" s="184"/>
      <c r="FI81" s="184"/>
      <c r="FJ81" s="184"/>
      <c r="FK81" s="184"/>
      <c r="FL81" s="182"/>
      <c r="FM81" s="182"/>
      <c r="FN81" s="182"/>
      <c r="FO81" s="182"/>
      <c r="FP81" s="184" t="str">
        <f t="shared" si="221"/>
        <v/>
      </c>
      <c r="FQ81" s="184"/>
      <c r="FR81" s="184"/>
      <c r="FS81" s="184"/>
      <c r="FT81" s="184"/>
      <c r="FU81" s="182"/>
      <c r="FV81" s="182"/>
      <c r="FW81" s="182"/>
      <c r="FX81" s="182"/>
      <c r="FY81" s="184" t="str">
        <f t="shared" si="222"/>
        <v/>
      </c>
      <c r="FZ81" s="184"/>
      <c r="GA81" s="184"/>
      <c r="GB81" s="184"/>
      <c r="GC81" s="184"/>
      <c r="GD81" s="182"/>
      <c r="GE81" s="182"/>
      <c r="GF81" s="182"/>
      <c r="GG81" s="182"/>
      <c r="GH81" s="184" t="str">
        <f t="shared" si="223"/>
        <v/>
      </c>
      <c r="GI81" s="184"/>
      <c r="GJ81" s="184"/>
      <c r="GK81" s="184"/>
      <c r="GL81" s="184"/>
      <c r="GM81" s="182"/>
      <c r="GN81" s="182"/>
      <c r="GO81" s="182"/>
      <c r="GP81" s="182"/>
      <c r="GQ81" s="184" t="str">
        <f t="shared" si="224"/>
        <v/>
      </c>
      <c r="GR81" s="184"/>
      <c r="GS81" s="184"/>
      <c r="GT81" s="184"/>
      <c r="GU81" s="184"/>
      <c r="GV81" s="182"/>
      <c r="GW81" s="182"/>
      <c r="GX81" s="182"/>
      <c r="GY81" s="182"/>
      <c r="GZ81" s="184" t="str">
        <f t="shared" si="225"/>
        <v/>
      </c>
      <c r="HA81" s="184"/>
      <c r="HB81" s="184"/>
      <c r="HC81" s="184"/>
      <c r="HD81" s="184"/>
      <c r="HE81" s="182"/>
      <c r="HF81" s="182"/>
      <c r="HG81" s="182"/>
      <c r="HH81" s="182"/>
      <c r="HI81" s="184" t="str">
        <f t="shared" si="226"/>
        <v/>
      </c>
      <c r="HJ81" s="184"/>
      <c r="HK81" s="184"/>
      <c r="HL81" s="184"/>
      <c r="HM81" s="184"/>
      <c r="HN81" s="182"/>
      <c r="HO81" s="182"/>
      <c r="HP81" s="182"/>
      <c r="HQ81" s="182"/>
      <c r="HR81" s="184" t="str">
        <f t="shared" si="227"/>
        <v/>
      </c>
      <c r="HS81" s="184"/>
      <c r="HT81" s="184"/>
      <c r="HU81" s="184"/>
      <c r="HV81" s="184"/>
    </row>
    <row r="82" spans="10:230" x14ac:dyDescent="0.25">
      <c r="J82" s="190">
        <f t="shared" si="228"/>
        <v>18</v>
      </c>
      <c r="K82" s="190" t="str">
        <f t="shared" si="229"/>
        <v>-</v>
      </c>
      <c r="L82" s="190">
        <f t="shared" si="203"/>
        <v>19</v>
      </c>
      <c r="M82" s="196">
        <f t="shared" si="231"/>
        <v>0</v>
      </c>
      <c r="N82" s="196">
        <f t="shared" si="231"/>
        <v>0</v>
      </c>
      <c r="O82" s="196">
        <f t="shared" si="231"/>
        <v>0</v>
      </c>
      <c r="P82" s="196">
        <f t="shared" si="231"/>
        <v>0</v>
      </c>
      <c r="Q82" s="196">
        <f t="shared" si="231"/>
        <v>0</v>
      </c>
      <c r="W82" s="178">
        <f t="shared" si="230"/>
        <v>12</v>
      </c>
      <c r="X82" s="182"/>
      <c r="Y82" s="182"/>
      <c r="Z82" s="182"/>
      <c r="AA82" s="182"/>
      <c r="AB82" s="184" t="str">
        <f t="shared" si="205"/>
        <v/>
      </c>
      <c r="AC82" s="184"/>
      <c r="AD82" s="184"/>
      <c r="AE82" s="184"/>
      <c r="AF82" s="184"/>
      <c r="AG82" s="182"/>
      <c r="AH82" s="182"/>
      <c r="AI82" s="182"/>
      <c r="AJ82" s="182"/>
      <c r="AK82" s="184" t="str">
        <f t="shared" si="206"/>
        <v/>
      </c>
      <c r="AL82" s="184"/>
      <c r="AM82" s="184"/>
      <c r="AN82" s="184"/>
      <c r="AO82" s="184"/>
      <c r="AP82" s="182"/>
      <c r="AQ82" s="182"/>
      <c r="AR82" s="182"/>
      <c r="AS82" s="182"/>
      <c r="AT82" s="184" t="str">
        <f t="shared" si="207"/>
        <v/>
      </c>
      <c r="AU82" s="184"/>
      <c r="AV82" s="184"/>
      <c r="AW82" s="184"/>
      <c r="AX82" s="184"/>
      <c r="AY82" s="182"/>
      <c r="AZ82" s="182"/>
      <c r="BA82" s="182"/>
      <c r="BB82" s="182"/>
      <c r="BC82" s="184" t="str">
        <f t="shared" si="208"/>
        <v/>
      </c>
      <c r="BD82" s="184"/>
      <c r="BE82" s="184"/>
      <c r="BF82" s="184"/>
      <c r="BG82" s="184"/>
      <c r="BH82" s="182"/>
      <c r="BI82" s="182"/>
      <c r="BJ82" s="182"/>
      <c r="BK82" s="182"/>
      <c r="BL82" s="184" t="str">
        <f t="shared" si="209"/>
        <v/>
      </c>
      <c r="BM82" s="184"/>
      <c r="BN82" s="184"/>
      <c r="BO82" s="184"/>
      <c r="BP82" s="184"/>
      <c r="BQ82" s="182"/>
      <c r="BR82" s="182"/>
      <c r="BS82" s="182"/>
      <c r="BT82" s="182"/>
      <c r="BU82" s="184" t="str">
        <f t="shared" si="210"/>
        <v/>
      </c>
      <c r="BV82" s="184"/>
      <c r="BW82" s="184"/>
      <c r="BX82" s="184"/>
      <c r="BY82" s="184"/>
      <c r="BZ82" s="182"/>
      <c r="CA82" s="182"/>
      <c r="CB82" s="182"/>
      <c r="CC82" s="182"/>
      <c r="CD82" s="184" t="str">
        <f t="shared" si="211"/>
        <v/>
      </c>
      <c r="CE82" s="184"/>
      <c r="CF82" s="184"/>
      <c r="CG82" s="184"/>
      <c r="CH82" s="184"/>
      <c r="CI82" s="182"/>
      <c r="CJ82" s="182"/>
      <c r="CK82" s="182"/>
      <c r="CL82" s="182"/>
      <c r="CM82" s="184" t="str">
        <f t="shared" si="212"/>
        <v/>
      </c>
      <c r="CN82" s="184"/>
      <c r="CO82" s="184"/>
      <c r="CP82" s="184"/>
      <c r="CQ82" s="184"/>
      <c r="CR82" s="182"/>
      <c r="CS82" s="182"/>
      <c r="CT82" s="182"/>
      <c r="CU82" s="182"/>
      <c r="CV82" s="184" t="str">
        <f t="shared" si="213"/>
        <v/>
      </c>
      <c r="CW82" s="184"/>
      <c r="CX82" s="184"/>
      <c r="CY82" s="184"/>
      <c r="CZ82" s="184"/>
      <c r="DA82" s="182"/>
      <c r="DB82" s="182"/>
      <c r="DC82" s="182"/>
      <c r="DD82" s="182"/>
      <c r="DE82" s="184" t="str">
        <f t="shared" si="214"/>
        <v/>
      </c>
      <c r="DF82" s="184"/>
      <c r="DG82" s="184"/>
      <c r="DH82" s="184"/>
      <c r="DI82" s="184"/>
      <c r="DJ82" s="182"/>
      <c r="DK82" s="182"/>
      <c r="DL82" s="182"/>
      <c r="DM82" s="182"/>
      <c r="DN82" s="184" t="str">
        <f t="shared" si="215"/>
        <v/>
      </c>
      <c r="DO82" s="184"/>
      <c r="DP82" s="184"/>
      <c r="DQ82" s="184"/>
      <c r="DR82" s="184"/>
      <c r="DS82" s="182"/>
      <c r="DT82" s="182"/>
      <c r="DU82" s="182"/>
      <c r="DV82" s="182"/>
      <c r="DW82" s="184" t="str">
        <f t="shared" si="216"/>
        <v/>
      </c>
      <c r="DX82" s="184"/>
      <c r="DY82" s="184"/>
      <c r="DZ82" s="184"/>
      <c r="EA82" s="184"/>
      <c r="EB82" s="182"/>
      <c r="EC82" s="182"/>
      <c r="ED82" s="182"/>
      <c r="EE82" s="182"/>
      <c r="EF82" s="184" t="str">
        <f t="shared" si="217"/>
        <v/>
      </c>
      <c r="EG82" s="184"/>
      <c r="EH82" s="184"/>
      <c r="EI82" s="184"/>
      <c r="EJ82" s="184"/>
      <c r="EK82" s="182"/>
      <c r="EL82" s="182"/>
      <c r="EM82" s="182"/>
      <c r="EN82" s="182"/>
      <c r="EO82" s="184" t="str">
        <f t="shared" si="218"/>
        <v/>
      </c>
      <c r="EP82" s="184"/>
      <c r="EQ82" s="184"/>
      <c r="ER82" s="184"/>
      <c r="ES82" s="184"/>
      <c r="ET82" s="182"/>
      <c r="EU82" s="182"/>
      <c r="EV82" s="182"/>
      <c r="EW82" s="182"/>
      <c r="EX82" s="184" t="str">
        <f t="shared" si="219"/>
        <v/>
      </c>
      <c r="EY82" s="184"/>
      <c r="EZ82" s="184"/>
      <c r="FA82" s="184"/>
      <c r="FB82" s="184"/>
      <c r="FC82" s="182"/>
      <c r="FD82" s="182"/>
      <c r="FE82" s="182"/>
      <c r="FF82" s="182"/>
      <c r="FG82" s="184" t="str">
        <f t="shared" si="220"/>
        <v/>
      </c>
      <c r="FH82" s="184"/>
      <c r="FI82" s="184"/>
      <c r="FJ82" s="184"/>
      <c r="FK82" s="184"/>
      <c r="FL82" s="182"/>
      <c r="FM82" s="182"/>
      <c r="FN82" s="182"/>
      <c r="FO82" s="182"/>
      <c r="FP82" s="184" t="str">
        <f t="shared" si="221"/>
        <v/>
      </c>
      <c r="FQ82" s="184"/>
      <c r="FR82" s="184"/>
      <c r="FS82" s="184"/>
      <c r="FT82" s="184"/>
      <c r="FU82" s="182"/>
      <c r="FV82" s="182"/>
      <c r="FW82" s="182"/>
      <c r="FX82" s="182"/>
      <c r="FY82" s="184" t="str">
        <f t="shared" si="222"/>
        <v/>
      </c>
      <c r="FZ82" s="184"/>
      <c r="GA82" s="184"/>
      <c r="GB82" s="184"/>
      <c r="GC82" s="184"/>
      <c r="GD82" s="182"/>
      <c r="GE82" s="182"/>
      <c r="GF82" s="182"/>
      <c r="GG82" s="182"/>
      <c r="GH82" s="184" t="str">
        <f t="shared" si="223"/>
        <v/>
      </c>
      <c r="GI82" s="184"/>
      <c r="GJ82" s="184"/>
      <c r="GK82" s="184"/>
      <c r="GL82" s="184"/>
      <c r="GM82" s="182"/>
      <c r="GN82" s="182"/>
      <c r="GO82" s="182"/>
      <c r="GP82" s="182"/>
      <c r="GQ82" s="184" t="str">
        <f t="shared" si="224"/>
        <v/>
      </c>
      <c r="GR82" s="184"/>
      <c r="GS82" s="184"/>
      <c r="GT82" s="184"/>
      <c r="GU82" s="184"/>
      <c r="GV82" s="182"/>
      <c r="GW82" s="182"/>
      <c r="GX82" s="182"/>
      <c r="GY82" s="182"/>
      <c r="GZ82" s="184" t="str">
        <f t="shared" si="225"/>
        <v/>
      </c>
      <c r="HA82" s="184"/>
      <c r="HB82" s="184"/>
      <c r="HC82" s="184"/>
      <c r="HD82" s="184"/>
      <c r="HE82" s="182"/>
      <c r="HF82" s="182"/>
      <c r="HG82" s="182"/>
      <c r="HH82" s="182"/>
      <c r="HI82" s="184" t="str">
        <f t="shared" si="226"/>
        <v/>
      </c>
      <c r="HJ82" s="184"/>
      <c r="HK82" s="184"/>
      <c r="HL82" s="184"/>
      <c r="HM82" s="184"/>
      <c r="HN82" s="182"/>
      <c r="HO82" s="182"/>
      <c r="HP82" s="182"/>
      <c r="HQ82" s="182"/>
      <c r="HR82" s="184" t="str">
        <f t="shared" si="227"/>
        <v/>
      </c>
      <c r="HS82" s="184"/>
      <c r="HT82" s="184"/>
      <c r="HU82" s="184"/>
      <c r="HV82" s="184"/>
    </row>
    <row r="83" spans="10:230" x14ac:dyDescent="0.25">
      <c r="J83" s="190">
        <f t="shared" si="228"/>
        <v>19</v>
      </c>
      <c r="K83" s="190" t="str">
        <f t="shared" si="229"/>
        <v>-</v>
      </c>
      <c r="L83" s="190">
        <f t="shared" si="203"/>
        <v>20</v>
      </c>
      <c r="M83" s="196">
        <f t="shared" si="231"/>
        <v>0</v>
      </c>
      <c r="N83" s="196">
        <f t="shared" si="231"/>
        <v>0</v>
      </c>
      <c r="O83" s="196">
        <f t="shared" si="231"/>
        <v>0</v>
      </c>
      <c r="P83" s="196">
        <f t="shared" si="231"/>
        <v>0</v>
      </c>
      <c r="Q83" s="196">
        <f t="shared" si="231"/>
        <v>0</v>
      </c>
      <c r="W83" s="178">
        <f t="shared" si="230"/>
        <v>13</v>
      </c>
      <c r="X83" s="182"/>
      <c r="Y83" s="182"/>
      <c r="Z83" s="182"/>
      <c r="AA83" s="182"/>
      <c r="AB83" s="184" t="str">
        <f t="shared" si="205"/>
        <v/>
      </c>
      <c r="AC83" s="184"/>
      <c r="AD83" s="184"/>
      <c r="AE83" s="184"/>
      <c r="AF83" s="184"/>
      <c r="AG83" s="182"/>
      <c r="AH83" s="182"/>
      <c r="AI83" s="182"/>
      <c r="AJ83" s="182"/>
      <c r="AK83" s="184" t="str">
        <f t="shared" si="206"/>
        <v/>
      </c>
      <c r="AL83" s="184"/>
      <c r="AM83" s="184"/>
      <c r="AN83" s="184"/>
      <c r="AO83" s="184"/>
      <c r="AP83" s="182"/>
      <c r="AQ83" s="182"/>
      <c r="AR83" s="182"/>
      <c r="AS83" s="182"/>
      <c r="AT83" s="184" t="str">
        <f t="shared" si="207"/>
        <v/>
      </c>
      <c r="AU83" s="184"/>
      <c r="AV83" s="184"/>
      <c r="AW83" s="184"/>
      <c r="AX83" s="184"/>
      <c r="AY83" s="182"/>
      <c r="AZ83" s="182"/>
      <c r="BA83" s="182"/>
      <c r="BB83" s="182"/>
      <c r="BC83" s="184" t="str">
        <f t="shared" si="208"/>
        <v/>
      </c>
      <c r="BD83" s="184"/>
      <c r="BE83" s="184"/>
      <c r="BF83" s="184"/>
      <c r="BG83" s="184"/>
      <c r="BH83" s="182"/>
      <c r="BI83" s="182"/>
      <c r="BJ83" s="182"/>
      <c r="BK83" s="182"/>
      <c r="BL83" s="184" t="str">
        <f t="shared" si="209"/>
        <v/>
      </c>
      <c r="BM83" s="184"/>
      <c r="BN83" s="184"/>
      <c r="BO83" s="184"/>
      <c r="BP83" s="184"/>
      <c r="BQ83" s="182"/>
      <c r="BR83" s="182"/>
      <c r="BS83" s="182"/>
      <c r="BT83" s="182"/>
      <c r="BU83" s="184" t="str">
        <f t="shared" si="210"/>
        <v/>
      </c>
      <c r="BV83" s="184"/>
      <c r="BW83" s="184"/>
      <c r="BX83" s="184"/>
      <c r="BY83" s="184"/>
      <c r="BZ83" s="182"/>
      <c r="CA83" s="182"/>
      <c r="CB83" s="182"/>
      <c r="CC83" s="182"/>
      <c r="CD83" s="184" t="str">
        <f t="shared" si="211"/>
        <v/>
      </c>
      <c r="CE83" s="184"/>
      <c r="CF83" s="184"/>
      <c r="CG83" s="184"/>
      <c r="CH83" s="184"/>
      <c r="CI83" s="182"/>
      <c r="CJ83" s="182"/>
      <c r="CK83" s="182"/>
      <c r="CL83" s="182"/>
      <c r="CM83" s="184" t="str">
        <f t="shared" si="212"/>
        <v/>
      </c>
      <c r="CN83" s="184"/>
      <c r="CO83" s="184"/>
      <c r="CP83" s="184"/>
      <c r="CQ83" s="184"/>
      <c r="CR83" s="182"/>
      <c r="CS83" s="182"/>
      <c r="CT83" s="182"/>
      <c r="CU83" s="182"/>
      <c r="CV83" s="184" t="str">
        <f t="shared" si="213"/>
        <v/>
      </c>
      <c r="CW83" s="184"/>
      <c r="CX83" s="184"/>
      <c r="CY83" s="184"/>
      <c r="CZ83" s="184"/>
      <c r="DA83" s="182"/>
      <c r="DB83" s="182"/>
      <c r="DC83" s="182"/>
      <c r="DD83" s="182"/>
      <c r="DE83" s="184" t="str">
        <f t="shared" si="214"/>
        <v/>
      </c>
      <c r="DF83" s="184"/>
      <c r="DG83" s="184"/>
      <c r="DH83" s="184"/>
      <c r="DI83" s="184"/>
      <c r="DJ83" s="182"/>
      <c r="DK83" s="182"/>
      <c r="DL83" s="182"/>
      <c r="DM83" s="182"/>
      <c r="DN83" s="184" t="str">
        <f t="shared" si="215"/>
        <v/>
      </c>
      <c r="DO83" s="184"/>
      <c r="DP83" s="184"/>
      <c r="DQ83" s="184"/>
      <c r="DR83" s="184"/>
      <c r="DS83" s="182"/>
      <c r="DT83" s="182"/>
      <c r="DU83" s="182"/>
      <c r="DV83" s="182"/>
      <c r="DW83" s="184" t="str">
        <f t="shared" si="216"/>
        <v/>
      </c>
      <c r="DX83" s="184"/>
      <c r="DY83" s="184"/>
      <c r="DZ83" s="184"/>
      <c r="EA83" s="184"/>
      <c r="EB83" s="182"/>
      <c r="EC83" s="182"/>
      <c r="ED83" s="182"/>
      <c r="EE83" s="182"/>
      <c r="EF83" s="184" t="str">
        <f t="shared" si="217"/>
        <v/>
      </c>
      <c r="EG83" s="184"/>
      <c r="EH83" s="184"/>
      <c r="EI83" s="184"/>
      <c r="EJ83" s="184"/>
      <c r="EK83" s="182"/>
      <c r="EL83" s="182"/>
      <c r="EM83" s="182"/>
      <c r="EN83" s="182"/>
      <c r="EO83" s="184" t="str">
        <f t="shared" si="218"/>
        <v/>
      </c>
      <c r="EP83" s="184"/>
      <c r="EQ83" s="184"/>
      <c r="ER83" s="184"/>
      <c r="ES83" s="184"/>
      <c r="ET83" s="182"/>
      <c r="EU83" s="182"/>
      <c r="EV83" s="182"/>
      <c r="EW83" s="182"/>
      <c r="EX83" s="184" t="str">
        <f t="shared" si="219"/>
        <v/>
      </c>
      <c r="EY83" s="184"/>
      <c r="EZ83" s="184"/>
      <c r="FA83" s="184"/>
      <c r="FB83" s="184"/>
      <c r="FC83" s="182"/>
      <c r="FD83" s="182"/>
      <c r="FE83" s="182"/>
      <c r="FF83" s="182"/>
      <c r="FG83" s="184" t="str">
        <f t="shared" si="220"/>
        <v/>
      </c>
      <c r="FH83" s="184"/>
      <c r="FI83" s="184"/>
      <c r="FJ83" s="184"/>
      <c r="FK83" s="184"/>
      <c r="FL83" s="182"/>
      <c r="FM83" s="182"/>
      <c r="FN83" s="182"/>
      <c r="FO83" s="182"/>
      <c r="FP83" s="184" t="str">
        <f t="shared" si="221"/>
        <v/>
      </c>
      <c r="FQ83" s="184"/>
      <c r="FR83" s="184"/>
      <c r="FS83" s="184"/>
      <c r="FT83" s="184"/>
      <c r="FU83" s="182"/>
      <c r="FV83" s="182"/>
      <c r="FW83" s="182"/>
      <c r="FX83" s="182"/>
      <c r="FY83" s="184" t="str">
        <f t="shared" si="222"/>
        <v/>
      </c>
      <c r="FZ83" s="184"/>
      <c r="GA83" s="184"/>
      <c r="GB83" s="184"/>
      <c r="GC83" s="184"/>
      <c r="GD83" s="182"/>
      <c r="GE83" s="182"/>
      <c r="GF83" s="182"/>
      <c r="GG83" s="182"/>
      <c r="GH83" s="184" t="str">
        <f t="shared" si="223"/>
        <v/>
      </c>
      <c r="GI83" s="184"/>
      <c r="GJ83" s="184"/>
      <c r="GK83" s="184"/>
      <c r="GL83" s="184"/>
      <c r="GM83" s="182"/>
      <c r="GN83" s="182"/>
      <c r="GO83" s="182"/>
      <c r="GP83" s="182"/>
      <c r="GQ83" s="184" t="str">
        <f t="shared" si="224"/>
        <v/>
      </c>
      <c r="GR83" s="184"/>
      <c r="GS83" s="184"/>
      <c r="GT83" s="184"/>
      <c r="GU83" s="184"/>
      <c r="GV83" s="182"/>
      <c r="GW83" s="182"/>
      <c r="GX83" s="182"/>
      <c r="GY83" s="182"/>
      <c r="GZ83" s="184" t="str">
        <f t="shared" si="225"/>
        <v/>
      </c>
      <c r="HA83" s="184"/>
      <c r="HB83" s="184"/>
      <c r="HC83" s="184"/>
      <c r="HD83" s="184"/>
      <c r="HE83" s="182"/>
      <c r="HF83" s="182"/>
      <c r="HG83" s="182"/>
      <c r="HH83" s="182"/>
      <c r="HI83" s="184" t="str">
        <f t="shared" si="226"/>
        <v/>
      </c>
      <c r="HJ83" s="184"/>
      <c r="HK83" s="184"/>
      <c r="HL83" s="184"/>
      <c r="HM83" s="184"/>
      <c r="HN83" s="182"/>
      <c r="HO83" s="182"/>
      <c r="HP83" s="182"/>
      <c r="HQ83" s="182"/>
      <c r="HR83" s="184" t="str">
        <f t="shared" si="227"/>
        <v/>
      </c>
      <c r="HS83" s="184"/>
      <c r="HT83" s="184"/>
      <c r="HU83" s="184"/>
      <c r="HV83" s="184"/>
    </row>
    <row r="84" spans="10:230" x14ac:dyDescent="0.25">
      <c r="J84" s="190">
        <f t="shared" si="228"/>
        <v>20</v>
      </c>
      <c r="K84" s="190" t="str">
        <f t="shared" si="229"/>
        <v>-</v>
      </c>
      <c r="L84" s="190">
        <f t="shared" si="203"/>
        <v>21</v>
      </c>
      <c r="M84" s="196">
        <f t="shared" si="231"/>
        <v>0</v>
      </c>
      <c r="N84" s="196">
        <f t="shared" si="231"/>
        <v>0</v>
      </c>
      <c r="O84" s="196">
        <f t="shared" si="231"/>
        <v>0</v>
      </c>
      <c r="P84" s="196">
        <f t="shared" si="231"/>
        <v>0</v>
      </c>
      <c r="Q84" s="196">
        <f t="shared" si="231"/>
        <v>0</v>
      </c>
      <c r="W84" s="178">
        <f t="shared" si="230"/>
        <v>14</v>
      </c>
      <c r="X84" s="182"/>
      <c r="Y84" s="182"/>
      <c r="Z84" s="182"/>
      <c r="AA84" s="182"/>
      <c r="AB84" s="184" t="str">
        <f t="shared" si="205"/>
        <v/>
      </c>
      <c r="AC84" s="184"/>
      <c r="AD84" s="184"/>
      <c r="AE84" s="184"/>
      <c r="AF84" s="184"/>
      <c r="AG84" s="182"/>
      <c r="AH84" s="182"/>
      <c r="AI84" s="182"/>
      <c r="AJ84" s="182"/>
      <c r="AK84" s="184" t="str">
        <f t="shared" si="206"/>
        <v/>
      </c>
      <c r="AL84" s="184"/>
      <c r="AM84" s="184"/>
      <c r="AN84" s="184"/>
      <c r="AO84" s="184"/>
      <c r="AP84" s="182"/>
      <c r="AQ84" s="182"/>
      <c r="AR84" s="182"/>
      <c r="AS84" s="182"/>
      <c r="AT84" s="184" t="str">
        <f t="shared" si="207"/>
        <v/>
      </c>
      <c r="AU84" s="184"/>
      <c r="AV84" s="184"/>
      <c r="AW84" s="184"/>
      <c r="AX84" s="184"/>
      <c r="AY84" s="182"/>
      <c r="AZ84" s="182"/>
      <c r="BA84" s="182"/>
      <c r="BB84" s="182"/>
      <c r="BC84" s="184" t="str">
        <f t="shared" si="208"/>
        <v/>
      </c>
      <c r="BD84" s="184"/>
      <c r="BE84" s="184"/>
      <c r="BF84" s="184"/>
      <c r="BG84" s="184"/>
      <c r="BH84" s="182"/>
      <c r="BI84" s="182"/>
      <c r="BJ84" s="182"/>
      <c r="BK84" s="182"/>
      <c r="BL84" s="184" t="str">
        <f t="shared" si="209"/>
        <v/>
      </c>
      <c r="BM84" s="184"/>
      <c r="BN84" s="184"/>
      <c r="BO84" s="184"/>
      <c r="BP84" s="184"/>
      <c r="BQ84" s="182"/>
      <c r="BR84" s="182"/>
      <c r="BS84" s="182"/>
      <c r="BT84" s="182"/>
      <c r="BU84" s="184" t="str">
        <f t="shared" si="210"/>
        <v/>
      </c>
      <c r="BV84" s="184"/>
      <c r="BW84" s="184"/>
      <c r="BX84" s="184"/>
      <c r="BY84" s="184"/>
      <c r="BZ84" s="182"/>
      <c r="CA84" s="182"/>
      <c r="CB84" s="182"/>
      <c r="CC84" s="182"/>
      <c r="CD84" s="184" t="str">
        <f t="shared" si="211"/>
        <v/>
      </c>
      <c r="CE84" s="184"/>
      <c r="CF84" s="184"/>
      <c r="CG84" s="184"/>
      <c r="CH84" s="184"/>
      <c r="CI84" s="182"/>
      <c r="CJ84" s="182"/>
      <c r="CK84" s="182"/>
      <c r="CL84" s="182"/>
      <c r="CM84" s="184" t="str">
        <f t="shared" si="212"/>
        <v/>
      </c>
      <c r="CN84" s="184"/>
      <c r="CO84" s="184"/>
      <c r="CP84" s="184"/>
      <c r="CQ84" s="184"/>
      <c r="CR84" s="182"/>
      <c r="CS84" s="182"/>
      <c r="CT84" s="182"/>
      <c r="CU84" s="182"/>
      <c r="CV84" s="184" t="str">
        <f t="shared" si="213"/>
        <v/>
      </c>
      <c r="CW84" s="184"/>
      <c r="CX84" s="184"/>
      <c r="CY84" s="184"/>
      <c r="CZ84" s="184"/>
      <c r="DA84" s="182"/>
      <c r="DB84" s="182"/>
      <c r="DC84" s="182"/>
      <c r="DD84" s="182"/>
      <c r="DE84" s="184" t="str">
        <f t="shared" si="214"/>
        <v/>
      </c>
      <c r="DF84" s="184"/>
      <c r="DG84" s="184"/>
      <c r="DH84" s="184"/>
      <c r="DI84" s="184"/>
      <c r="DJ84" s="182"/>
      <c r="DK84" s="182"/>
      <c r="DL84" s="182"/>
      <c r="DM84" s="182"/>
      <c r="DN84" s="184" t="str">
        <f t="shared" si="215"/>
        <v/>
      </c>
      <c r="DO84" s="184"/>
      <c r="DP84" s="184"/>
      <c r="DQ84" s="184"/>
      <c r="DR84" s="184"/>
      <c r="DS84" s="182"/>
      <c r="DT84" s="182"/>
      <c r="DU84" s="182"/>
      <c r="DV84" s="182"/>
      <c r="DW84" s="184" t="str">
        <f t="shared" si="216"/>
        <v/>
      </c>
      <c r="DX84" s="184"/>
      <c r="DY84" s="184"/>
      <c r="DZ84" s="184"/>
      <c r="EA84" s="184"/>
      <c r="EB84" s="182"/>
      <c r="EC84" s="182"/>
      <c r="ED84" s="182"/>
      <c r="EE84" s="182"/>
      <c r="EF84" s="184" t="str">
        <f t="shared" si="217"/>
        <v/>
      </c>
      <c r="EG84" s="184"/>
      <c r="EH84" s="184"/>
      <c r="EI84" s="184"/>
      <c r="EJ84" s="184"/>
      <c r="EK84" s="182"/>
      <c r="EL84" s="182"/>
      <c r="EM84" s="182"/>
      <c r="EN84" s="182"/>
      <c r="EO84" s="184" t="str">
        <f t="shared" si="218"/>
        <v/>
      </c>
      <c r="EP84" s="184"/>
      <c r="EQ84" s="184"/>
      <c r="ER84" s="184"/>
      <c r="ES84" s="184"/>
      <c r="ET84" s="182"/>
      <c r="EU84" s="182"/>
      <c r="EV84" s="182"/>
      <c r="EW84" s="182"/>
      <c r="EX84" s="184" t="str">
        <f t="shared" si="219"/>
        <v/>
      </c>
      <c r="EY84" s="184"/>
      <c r="EZ84" s="184"/>
      <c r="FA84" s="184"/>
      <c r="FB84" s="184"/>
      <c r="FC84" s="182"/>
      <c r="FD84" s="182"/>
      <c r="FE84" s="182"/>
      <c r="FF84" s="182"/>
      <c r="FG84" s="184" t="str">
        <f t="shared" si="220"/>
        <v/>
      </c>
      <c r="FH84" s="184"/>
      <c r="FI84" s="184"/>
      <c r="FJ84" s="184"/>
      <c r="FK84" s="184"/>
      <c r="FL84" s="182"/>
      <c r="FM84" s="182"/>
      <c r="FN84" s="182"/>
      <c r="FO84" s="182"/>
      <c r="FP84" s="184" t="str">
        <f t="shared" si="221"/>
        <v/>
      </c>
      <c r="FQ84" s="184"/>
      <c r="FR84" s="184"/>
      <c r="FS84" s="184"/>
      <c r="FT84" s="184"/>
      <c r="FU84" s="182"/>
      <c r="FV84" s="182"/>
      <c r="FW84" s="182"/>
      <c r="FX84" s="182"/>
      <c r="FY84" s="184" t="str">
        <f t="shared" si="222"/>
        <v/>
      </c>
      <c r="FZ84" s="184"/>
      <c r="GA84" s="184"/>
      <c r="GB84" s="184"/>
      <c r="GC84" s="184"/>
      <c r="GD84" s="182"/>
      <c r="GE84" s="182"/>
      <c r="GF84" s="182"/>
      <c r="GG84" s="182"/>
      <c r="GH84" s="184" t="str">
        <f t="shared" si="223"/>
        <v/>
      </c>
      <c r="GI84" s="184"/>
      <c r="GJ84" s="184"/>
      <c r="GK84" s="184"/>
      <c r="GL84" s="184"/>
      <c r="GM84" s="182"/>
      <c r="GN84" s="182"/>
      <c r="GO84" s="182"/>
      <c r="GP84" s="182"/>
      <c r="GQ84" s="184" t="str">
        <f t="shared" si="224"/>
        <v/>
      </c>
      <c r="GR84" s="184"/>
      <c r="GS84" s="184"/>
      <c r="GT84" s="184"/>
      <c r="GU84" s="184"/>
      <c r="GV84" s="182"/>
      <c r="GW84" s="182"/>
      <c r="GX84" s="182"/>
      <c r="GY84" s="182"/>
      <c r="GZ84" s="184" t="str">
        <f t="shared" si="225"/>
        <v/>
      </c>
      <c r="HA84" s="184"/>
      <c r="HB84" s="184"/>
      <c r="HC84" s="184"/>
      <c r="HD84" s="184"/>
      <c r="HE84" s="182"/>
      <c r="HF84" s="182"/>
      <c r="HG84" s="182"/>
      <c r="HH84" s="182"/>
      <c r="HI84" s="184" t="str">
        <f t="shared" si="226"/>
        <v/>
      </c>
      <c r="HJ84" s="184"/>
      <c r="HK84" s="184"/>
      <c r="HL84" s="184"/>
      <c r="HM84" s="184"/>
      <c r="HN84" s="182"/>
      <c r="HO84" s="182"/>
      <c r="HP84" s="182"/>
      <c r="HQ84" s="182"/>
      <c r="HR84" s="184" t="str">
        <f t="shared" si="227"/>
        <v/>
      </c>
      <c r="HS84" s="184"/>
      <c r="HT84" s="184"/>
      <c r="HU84" s="184"/>
      <c r="HV84" s="184"/>
    </row>
    <row r="85" spans="10:230" x14ac:dyDescent="0.25">
      <c r="J85" s="190">
        <f t="shared" si="228"/>
        <v>21</v>
      </c>
      <c r="K85" s="190" t="str">
        <f t="shared" si="229"/>
        <v>-</v>
      </c>
      <c r="L85" s="190">
        <f t="shared" si="203"/>
        <v>22</v>
      </c>
      <c r="M85" s="196">
        <f t="shared" si="231"/>
        <v>0</v>
      </c>
      <c r="N85" s="196">
        <f t="shared" si="231"/>
        <v>0</v>
      </c>
      <c r="O85" s="196">
        <f t="shared" si="231"/>
        <v>0</v>
      </c>
      <c r="P85" s="196">
        <f t="shared" si="231"/>
        <v>0</v>
      </c>
      <c r="Q85" s="196">
        <f t="shared" si="231"/>
        <v>0</v>
      </c>
      <c r="W85" s="178">
        <f t="shared" si="230"/>
        <v>15</v>
      </c>
      <c r="X85" s="182"/>
      <c r="Y85" s="182"/>
      <c r="Z85" s="182"/>
      <c r="AA85" s="182"/>
      <c r="AB85" s="184" t="str">
        <f t="shared" si="205"/>
        <v/>
      </c>
      <c r="AC85" s="184"/>
      <c r="AD85" s="184"/>
      <c r="AE85" s="184"/>
      <c r="AF85" s="184"/>
      <c r="AG85" s="182"/>
      <c r="AH85" s="182"/>
      <c r="AI85" s="182"/>
      <c r="AJ85" s="182"/>
      <c r="AK85" s="184" t="str">
        <f t="shared" si="206"/>
        <v/>
      </c>
      <c r="AL85" s="184"/>
      <c r="AM85" s="184"/>
      <c r="AN85" s="184"/>
      <c r="AO85" s="184"/>
      <c r="AP85" s="182"/>
      <c r="AQ85" s="182"/>
      <c r="AR85" s="182"/>
      <c r="AS85" s="182"/>
      <c r="AT85" s="184" t="str">
        <f t="shared" si="207"/>
        <v/>
      </c>
      <c r="AU85" s="184"/>
      <c r="AV85" s="184"/>
      <c r="AW85" s="184"/>
      <c r="AX85" s="184"/>
      <c r="AY85" s="182"/>
      <c r="AZ85" s="182"/>
      <c r="BA85" s="182"/>
      <c r="BB85" s="182"/>
      <c r="BC85" s="184" t="str">
        <f t="shared" si="208"/>
        <v/>
      </c>
      <c r="BD85" s="184"/>
      <c r="BE85" s="184"/>
      <c r="BF85" s="184"/>
      <c r="BG85" s="184"/>
      <c r="BH85" s="182"/>
      <c r="BI85" s="182"/>
      <c r="BJ85" s="182"/>
      <c r="BK85" s="182"/>
      <c r="BL85" s="184" t="str">
        <f t="shared" si="209"/>
        <v/>
      </c>
      <c r="BM85" s="184"/>
      <c r="BN85" s="184"/>
      <c r="BO85" s="184"/>
      <c r="BP85" s="184"/>
      <c r="BQ85" s="182"/>
      <c r="BR85" s="182"/>
      <c r="BS85" s="182"/>
      <c r="BT85" s="182"/>
      <c r="BU85" s="184" t="str">
        <f t="shared" si="210"/>
        <v/>
      </c>
      <c r="BV85" s="184"/>
      <c r="BW85" s="184"/>
      <c r="BX85" s="184"/>
      <c r="BY85" s="184"/>
      <c r="BZ85" s="182"/>
      <c r="CA85" s="182"/>
      <c r="CB85" s="182"/>
      <c r="CC85" s="182"/>
      <c r="CD85" s="184" t="str">
        <f t="shared" si="211"/>
        <v/>
      </c>
      <c r="CE85" s="184"/>
      <c r="CF85" s="184"/>
      <c r="CG85" s="184"/>
      <c r="CH85" s="184"/>
      <c r="CI85" s="182"/>
      <c r="CJ85" s="182"/>
      <c r="CK85" s="182"/>
      <c r="CL85" s="182"/>
      <c r="CM85" s="184" t="str">
        <f t="shared" si="212"/>
        <v/>
      </c>
      <c r="CN85" s="184"/>
      <c r="CO85" s="184"/>
      <c r="CP85" s="184"/>
      <c r="CQ85" s="184"/>
      <c r="CR85" s="182"/>
      <c r="CS85" s="182"/>
      <c r="CT85" s="182"/>
      <c r="CU85" s="182"/>
      <c r="CV85" s="184" t="str">
        <f t="shared" si="213"/>
        <v/>
      </c>
      <c r="CW85" s="184"/>
      <c r="CX85" s="184"/>
      <c r="CY85" s="184"/>
      <c r="CZ85" s="184"/>
      <c r="DA85" s="182"/>
      <c r="DB85" s="182"/>
      <c r="DC85" s="182"/>
      <c r="DD85" s="182"/>
      <c r="DE85" s="184" t="str">
        <f t="shared" si="214"/>
        <v/>
      </c>
      <c r="DF85" s="184"/>
      <c r="DG85" s="184"/>
      <c r="DH85" s="184"/>
      <c r="DI85" s="184"/>
      <c r="DJ85" s="182"/>
      <c r="DK85" s="182"/>
      <c r="DL85" s="182"/>
      <c r="DM85" s="182"/>
      <c r="DN85" s="184" t="str">
        <f t="shared" si="215"/>
        <v/>
      </c>
      <c r="DO85" s="184"/>
      <c r="DP85" s="184"/>
      <c r="DQ85" s="184"/>
      <c r="DR85" s="184"/>
      <c r="DS85" s="182"/>
      <c r="DT85" s="182"/>
      <c r="DU85" s="182"/>
      <c r="DV85" s="182"/>
      <c r="DW85" s="184" t="str">
        <f t="shared" si="216"/>
        <v/>
      </c>
      <c r="DX85" s="184"/>
      <c r="DY85" s="184"/>
      <c r="DZ85" s="184"/>
      <c r="EA85" s="184"/>
      <c r="EB85" s="182"/>
      <c r="EC85" s="182"/>
      <c r="ED85" s="182"/>
      <c r="EE85" s="182"/>
      <c r="EF85" s="184" t="str">
        <f t="shared" si="217"/>
        <v/>
      </c>
      <c r="EG85" s="184"/>
      <c r="EH85" s="184"/>
      <c r="EI85" s="184"/>
      <c r="EJ85" s="184"/>
      <c r="EK85" s="182"/>
      <c r="EL85" s="182"/>
      <c r="EM85" s="182"/>
      <c r="EN85" s="182"/>
      <c r="EO85" s="184" t="str">
        <f t="shared" si="218"/>
        <v/>
      </c>
      <c r="EP85" s="184"/>
      <c r="EQ85" s="184"/>
      <c r="ER85" s="184"/>
      <c r="ES85" s="184"/>
      <c r="ET85" s="182"/>
      <c r="EU85" s="182"/>
      <c r="EV85" s="182"/>
      <c r="EW85" s="182"/>
      <c r="EX85" s="184" t="str">
        <f t="shared" si="219"/>
        <v/>
      </c>
      <c r="EY85" s="184"/>
      <c r="EZ85" s="184"/>
      <c r="FA85" s="184"/>
      <c r="FB85" s="184"/>
      <c r="FC85" s="182"/>
      <c r="FD85" s="182"/>
      <c r="FE85" s="182"/>
      <c r="FF85" s="182"/>
      <c r="FG85" s="184" t="str">
        <f t="shared" si="220"/>
        <v/>
      </c>
      <c r="FH85" s="184"/>
      <c r="FI85" s="184"/>
      <c r="FJ85" s="184"/>
      <c r="FK85" s="184"/>
      <c r="FL85" s="182"/>
      <c r="FM85" s="182"/>
      <c r="FN85" s="182"/>
      <c r="FO85" s="182"/>
      <c r="FP85" s="184" t="str">
        <f t="shared" si="221"/>
        <v/>
      </c>
      <c r="FQ85" s="184"/>
      <c r="FR85" s="184"/>
      <c r="FS85" s="184"/>
      <c r="FT85" s="184"/>
      <c r="FU85" s="182"/>
      <c r="FV85" s="182"/>
      <c r="FW85" s="182"/>
      <c r="FX85" s="182"/>
      <c r="FY85" s="184" t="str">
        <f t="shared" si="222"/>
        <v/>
      </c>
      <c r="FZ85" s="184"/>
      <c r="GA85" s="184"/>
      <c r="GB85" s="184"/>
      <c r="GC85" s="184"/>
      <c r="GD85" s="182"/>
      <c r="GE85" s="182"/>
      <c r="GF85" s="182"/>
      <c r="GG85" s="182"/>
      <c r="GH85" s="184" t="str">
        <f t="shared" si="223"/>
        <v/>
      </c>
      <c r="GI85" s="184"/>
      <c r="GJ85" s="184"/>
      <c r="GK85" s="184"/>
      <c r="GL85" s="184"/>
      <c r="GM85" s="182"/>
      <c r="GN85" s="182"/>
      <c r="GO85" s="182"/>
      <c r="GP85" s="182"/>
      <c r="GQ85" s="184" t="str">
        <f t="shared" si="224"/>
        <v/>
      </c>
      <c r="GR85" s="184"/>
      <c r="GS85" s="184"/>
      <c r="GT85" s="184"/>
      <c r="GU85" s="184"/>
      <c r="GV85" s="182"/>
      <c r="GW85" s="182"/>
      <c r="GX85" s="182"/>
      <c r="GY85" s="182"/>
      <c r="GZ85" s="184" t="str">
        <f t="shared" si="225"/>
        <v/>
      </c>
      <c r="HA85" s="184"/>
      <c r="HB85" s="184"/>
      <c r="HC85" s="184"/>
      <c r="HD85" s="184"/>
      <c r="HE85" s="182"/>
      <c r="HF85" s="182"/>
      <c r="HG85" s="182"/>
      <c r="HH85" s="182"/>
      <c r="HI85" s="184" t="str">
        <f t="shared" si="226"/>
        <v/>
      </c>
      <c r="HJ85" s="184"/>
      <c r="HK85" s="184"/>
      <c r="HL85" s="184"/>
      <c r="HM85" s="184"/>
      <c r="HN85" s="182"/>
      <c r="HO85" s="182"/>
      <c r="HP85" s="182"/>
      <c r="HQ85" s="182"/>
      <c r="HR85" s="184" t="str">
        <f t="shared" si="227"/>
        <v/>
      </c>
      <c r="HS85" s="184"/>
      <c r="HT85" s="184"/>
      <c r="HU85" s="184"/>
      <c r="HV85" s="184"/>
    </row>
    <row r="86" spans="10:230" x14ac:dyDescent="0.25">
      <c r="J86" s="190">
        <f t="shared" si="228"/>
        <v>22</v>
      </c>
      <c r="K86" s="190" t="str">
        <f t="shared" si="229"/>
        <v>-</v>
      </c>
      <c r="L86" s="190">
        <f t="shared" si="203"/>
        <v>23</v>
      </c>
      <c r="M86" s="196">
        <f t="shared" si="231"/>
        <v>0</v>
      </c>
      <c r="N86" s="196">
        <f t="shared" si="231"/>
        <v>0</v>
      </c>
      <c r="O86" s="196">
        <f t="shared" si="231"/>
        <v>0</v>
      </c>
      <c r="P86" s="196">
        <f t="shared" si="231"/>
        <v>0</v>
      </c>
      <c r="Q86" s="196">
        <f t="shared" si="231"/>
        <v>0</v>
      </c>
      <c r="W86" s="178">
        <f t="shared" si="230"/>
        <v>16</v>
      </c>
      <c r="X86" s="182"/>
      <c r="Y86" s="182"/>
      <c r="Z86" s="182"/>
      <c r="AA86" s="182"/>
      <c r="AB86" s="184" t="str">
        <f t="shared" si="205"/>
        <v/>
      </c>
      <c r="AC86" s="184"/>
      <c r="AD86" s="184"/>
      <c r="AE86" s="184"/>
      <c r="AF86" s="184"/>
      <c r="AG86" s="182"/>
      <c r="AH86" s="182"/>
      <c r="AI86" s="182"/>
      <c r="AJ86" s="182"/>
      <c r="AK86" s="184" t="str">
        <f t="shared" si="206"/>
        <v/>
      </c>
      <c r="AL86" s="184"/>
      <c r="AM86" s="184"/>
      <c r="AN86" s="184"/>
      <c r="AO86" s="184"/>
      <c r="AP86" s="182"/>
      <c r="AQ86" s="182"/>
      <c r="AR86" s="182"/>
      <c r="AS86" s="182"/>
      <c r="AT86" s="184" t="str">
        <f t="shared" si="207"/>
        <v/>
      </c>
      <c r="AU86" s="184"/>
      <c r="AV86" s="184"/>
      <c r="AW86" s="184"/>
      <c r="AX86" s="184"/>
      <c r="AY86" s="182"/>
      <c r="AZ86" s="182"/>
      <c r="BA86" s="182"/>
      <c r="BB86" s="182"/>
      <c r="BC86" s="184" t="str">
        <f t="shared" si="208"/>
        <v/>
      </c>
      <c r="BD86" s="184"/>
      <c r="BE86" s="184"/>
      <c r="BF86" s="184"/>
      <c r="BG86" s="184"/>
      <c r="BH86" s="182"/>
      <c r="BI86" s="182"/>
      <c r="BJ86" s="182"/>
      <c r="BK86" s="182"/>
      <c r="BL86" s="184" t="str">
        <f t="shared" si="209"/>
        <v/>
      </c>
      <c r="BM86" s="184"/>
      <c r="BN86" s="184"/>
      <c r="BO86" s="184"/>
      <c r="BP86" s="184"/>
      <c r="BQ86" s="182"/>
      <c r="BR86" s="182"/>
      <c r="BS86" s="182"/>
      <c r="BT86" s="182"/>
      <c r="BU86" s="184" t="str">
        <f t="shared" si="210"/>
        <v/>
      </c>
      <c r="BV86" s="184"/>
      <c r="BW86" s="184"/>
      <c r="BX86" s="184"/>
      <c r="BY86" s="184"/>
      <c r="BZ86" s="182"/>
      <c r="CA86" s="182"/>
      <c r="CB86" s="182"/>
      <c r="CC86" s="182"/>
      <c r="CD86" s="184" t="str">
        <f t="shared" si="211"/>
        <v/>
      </c>
      <c r="CE86" s="184"/>
      <c r="CF86" s="184"/>
      <c r="CG86" s="184"/>
      <c r="CH86" s="184"/>
      <c r="CI86" s="182"/>
      <c r="CJ86" s="182"/>
      <c r="CK86" s="182"/>
      <c r="CL86" s="182"/>
      <c r="CM86" s="184" t="str">
        <f t="shared" si="212"/>
        <v/>
      </c>
      <c r="CN86" s="184"/>
      <c r="CO86" s="184"/>
      <c r="CP86" s="184"/>
      <c r="CQ86" s="184"/>
      <c r="CR86" s="182"/>
      <c r="CS86" s="182"/>
      <c r="CT86" s="182"/>
      <c r="CU86" s="182"/>
      <c r="CV86" s="184" t="str">
        <f t="shared" si="213"/>
        <v/>
      </c>
      <c r="CW86" s="184"/>
      <c r="CX86" s="184"/>
      <c r="CY86" s="184"/>
      <c r="CZ86" s="184"/>
      <c r="DA86" s="182"/>
      <c r="DB86" s="182"/>
      <c r="DC86" s="182"/>
      <c r="DD86" s="182"/>
      <c r="DE86" s="184" t="str">
        <f t="shared" si="214"/>
        <v/>
      </c>
      <c r="DF86" s="184"/>
      <c r="DG86" s="184"/>
      <c r="DH86" s="184"/>
      <c r="DI86" s="184"/>
      <c r="DJ86" s="182"/>
      <c r="DK86" s="182"/>
      <c r="DL86" s="182"/>
      <c r="DM86" s="182"/>
      <c r="DN86" s="184" t="str">
        <f t="shared" si="215"/>
        <v/>
      </c>
      <c r="DO86" s="184"/>
      <c r="DP86" s="184"/>
      <c r="DQ86" s="184"/>
      <c r="DR86" s="184"/>
      <c r="DS86" s="182"/>
      <c r="DT86" s="182"/>
      <c r="DU86" s="182"/>
      <c r="DV86" s="182"/>
      <c r="DW86" s="184" t="str">
        <f t="shared" si="216"/>
        <v/>
      </c>
      <c r="DX86" s="184"/>
      <c r="DY86" s="184"/>
      <c r="DZ86" s="184"/>
      <c r="EA86" s="184"/>
      <c r="EB86" s="182"/>
      <c r="EC86" s="182"/>
      <c r="ED86" s="182"/>
      <c r="EE86" s="182"/>
      <c r="EF86" s="184" t="str">
        <f t="shared" si="217"/>
        <v/>
      </c>
      <c r="EG86" s="184"/>
      <c r="EH86" s="184"/>
      <c r="EI86" s="184"/>
      <c r="EJ86" s="184"/>
      <c r="EK86" s="182"/>
      <c r="EL86" s="182"/>
      <c r="EM86" s="182"/>
      <c r="EN86" s="182"/>
      <c r="EO86" s="184" t="str">
        <f t="shared" si="218"/>
        <v/>
      </c>
      <c r="EP86" s="184"/>
      <c r="EQ86" s="184"/>
      <c r="ER86" s="184"/>
      <c r="ES86" s="184"/>
      <c r="ET86" s="182"/>
      <c r="EU86" s="182"/>
      <c r="EV86" s="182"/>
      <c r="EW86" s="182"/>
      <c r="EX86" s="184" t="str">
        <f t="shared" si="219"/>
        <v/>
      </c>
      <c r="EY86" s="184"/>
      <c r="EZ86" s="184"/>
      <c r="FA86" s="184"/>
      <c r="FB86" s="184"/>
      <c r="FC86" s="182"/>
      <c r="FD86" s="182"/>
      <c r="FE86" s="182"/>
      <c r="FF86" s="182"/>
      <c r="FG86" s="184" t="str">
        <f t="shared" si="220"/>
        <v/>
      </c>
      <c r="FH86" s="184"/>
      <c r="FI86" s="184"/>
      <c r="FJ86" s="184"/>
      <c r="FK86" s="184"/>
      <c r="FL86" s="182"/>
      <c r="FM86" s="182"/>
      <c r="FN86" s="182"/>
      <c r="FO86" s="182"/>
      <c r="FP86" s="184" t="str">
        <f t="shared" si="221"/>
        <v/>
      </c>
      <c r="FQ86" s="184"/>
      <c r="FR86" s="184"/>
      <c r="FS86" s="184"/>
      <c r="FT86" s="184"/>
      <c r="FU86" s="182"/>
      <c r="FV86" s="182"/>
      <c r="FW86" s="182"/>
      <c r="FX86" s="182"/>
      <c r="FY86" s="184" t="str">
        <f t="shared" si="222"/>
        <v/>
      </c>
      <c r="FZ86" s="184"/>
      <c r="GA86" s="184"/>
      <c r="GB86" s="184"/>
      <c r="GC86" s="184"/>
      <c r="GD86" s="182"/>
      <c r="GE86" s="182"/>
      <c r="GF86" s="182"/>
      <c r="GG86" s="182"/>
      <c r="GH86" s="184" t="str">
        <f t="shared" si="223"/>
        <v/>
      </c>
      <c r="GI86" s="184"/>
      <c r="GJ86" s="184"/>
      <c r="GK86" s="184"/>
      <c r="GL86" s="184"/>
      <c r="GM86" s="182"/>
      <c r="GN86" s="182"/>
      <c r="GO86" s="182"/>
      <c r="GP86" s="182"/>
      <c r="GQ86" s="184" t="str">
        <f t="shared" si="224"/>
        <v/>
      </c>
      <c r="GR86" s="184"/>
      <c r="GS86" s="184"/>
      <c r="GT86" s="184"/>
      <c r="GU86" s="184"/>
      <c r="GV86" s="182"/>
      <c r="GW86" s="182"/>
      <c r="GX86" s="182"/>
      <c r="GY86" s="182"/>
      <c r="GZ86" s="184" t="str">
        <f t="shared" si="225"/>
        <v/>
      </c>
      <c r="HA86" s="184"/>
      <c r="HB86" s="184"/>
      <c r="HC86" s="184"/>
      <c r="HD86" s="184"/>
      <c r="HE86" s="182"/>
      <c r="HF86" s="182"/>
      <c r="HG86" s="182"/>
      <c r="HH86" s="182"/>
      <c r="HI86" s="184" t="str">
        <f t="shared" si="226"/>
        <v/>
      </c>
      <c r="HJ86" s="184"/>
      <c r="HK86" s="184"/>
      <c r="HL86" s="184"/>
      <c r="HM86" s="184"/>
      <c r="HN86" s="182"/>
      <c r="HO86" s="182"/>
      <c r="HP86" s="182"/>
      <c r="HQ86" s="182"/>
      <c r="HR86" s="184" t="str">
        <f t="shared" si="227"/>
        <v/>
      </c>
      <c r="HS86" s="184"/>
      <c r="HT86" s="184"/>
      <c r="HU86" s="184"/>
      <c r="HV86" s="184"/>
    </row>
    <row r="87" spans="10:230" x14ac:dyDescent="0.25">
      <c r="J87" s="190">
        <f t="shared" si="228"/>
        <v>23</v>
      </c>
      <c r="K87" s="190" t="str">
        <f t="shared" si="229"/>
        <v>-</v>
      </c>
      <c r="L87" s="190">
        <f t="shared" si="203"/>
        <v>24</v>
      </c>
      <c r="M87" s="196">
        <f t="shared" si="231"/>
        <v>0</v>
      </c>
      <c r="N87" s="196">
        <f t="shared" si="231"/>
        <v>0</v>
      </c>
      <c r="O87" s="196">
        <f t="shared" si="231"/>
        <v>0</v>
      </c>
      <c r="P87" s="196">
        <f t="shared" si="231"/>
        <v>0</v>
      </c>
      <c r="Q87" s="196">
        <f t="shared" si="231"/>
        <v>0</v>
      </c>
      <c r="W87" s="178">
        <f t="shared" si="230"/>
        <v>17</v>
      </c>
      <c r="X87" s="182"/>
      <c r="Y87" s="182"/>
      <c r="Z87" s="182"/>
      <c r="AA87" s="182"/>
      <c r="AB87" s="184" t="str">
        <f t="shared" si="205"/>
        <v/>
      </c>
      <c r="AC87" s="184"/>
      <c r="AD87" s="184"/>
      <c r="AE87" s="184"/>
      <c r="AF87" s="184"/>
      <c r="AG87" s="182"/>
      <c r="AH87" s="182"/>
      <c r="AI87" s="182"/>
      <c r="AJ87" s="182"/>
      <c r="AK87" s="184" t="str">
        <f t="shared" si="206"/>
        <v/>
      </c>
      <c r="AL87" s="184"/>
      <c r="AM87" s="184"/>
      <c r="AN87" s="184"/>
      <c r="AO87" s="184"/>
      <c r="AP87" s="182"/>
      <c r="AQ87" s="182"/>
      <c r="AR87" s="182"/>
      <c r="AS87" s="182"/>
      <c r="AT87" s="184" t="str">
        <f t="shared" si="207"/>
        <v/>
      </c>
      <c r="AU87" s="184"/>
      <c r="AV87" s="184"/>
      <c r="AW87" s="184"/>
      <c r="AX87" s="184"/>
      <c r="AY87" s="182"/>
      <c r="AZ87" s="182"/>
      <c r="BA87" s="182"/>
      <c r="BB87" s="182"/>
      <c r="BC87" s="184" t="str">
        <f t="shared" si="208"/>
        <v/>
      </c>
      <c r="BD87" s="184"/>
      <c r="BE87" s="184"/>
      <c r="BF87" s="184"/>
      <c r="BG87" s="184"/>
      <c r="BH87" s="182"/>
      <c r="BI87" s="182"/>
      <c r="BJ87" s="182"/>
      <c r="BK87" s="182"/>
      <c r="BL87" s="184" t="str">
        <f t="shared" si="209"/>
        <v/>
      </c>
      <c r="BM87" s="184"/>
      <c r="BN87" s="184"/>
      <c r="BO87" s="184"/>
      <c r="BP87" s="184"/>
      <c r="BQ87" s="182"/>
      <c r="BR87" s="182"/>
      <c r="BS87" s="182"/>
      <c r="BT87" s="182"/>
      <c r="BU87" s="184" t="str">
        <f t="shared" si="210"/>
        <v/>
      </c>
      <c r="BV87" s="184"/>
      <c r="BW87" s="184"/>
      <c r="BX87" s="184"/>
      <c r="BY87" s="184"/>
      <c r="BZ87" s="182"/>
      <c r="CA87" s="182"/>
      <c r="CB87" s="182"/>
      <c r="CC87" s="182"/>
      <c r="CD87" s="184" t="str">
        <f t="shared" si="211"/>
        <v/>
      </c>
      <c r="CE87" s="184"/>
      <c r="CF87" s="184"/>
      <c r="CG87" s="184"/>
      <c r="CH87" s="184"/>
      <c r="CI87" s="182"/>
      <c r="CJ87" s="182"/>
      <c r="CK87" s="182"/>
      <c r="CL87" s="182"/>
      <c r="CM87" s="184" t="str">
        <f t="shared" si="212"/>
        <v/>
      </c>
      <c r="CN87" s="184"/>
      <c r="CO87" s="184"/>
      <c r="CP87" s="184"/>
      <c r="CQ87" s="184"/>
      <c r="CR87" s="182"/>
      <c r="CS87" s="182"/>
      <c r="CT87" s="182"/>
      <c r="CU87" s="182"/>
      <c r="CV87" s="184" t="str">
        <f t="shared" si="213"/>
        <v/>
      </c>
      <c r="CW87" s="184"/>
      <c r="CX87" s="184"/>
      <c r="CY87" s="184"/>
      <c r="CZ87" s="184"/>
      <c r="DA87" s="182"/>
      <c r="DB87" s="182"/>
      <c r="DC87" s="182"/>
      <c r="DD87" s="182"/>
      <c r="DE87" s="184" t="str">
        <f t="shared" si="214"/>
        <v/>
      </c>
      <c r="DF87" s="184"/>
      <c r="DG87" s="184"/>
      <c r="DH87" s="184"/>
      <c r="DI87" s="184"/>
      <c r="DJ87" s="182"/>
      <c r="DK87" s="182"/>
      <c r="DL87" s="182"/>
      <c r="DM87" s="182"/>
      <c r="DN87" s="184" t="str">
        <f t="shared" si="215"/>
        <v/>
      </c>
      <c r="DO87" s="184"/>
      <c r="DP87" s="184"/>
      <c r="DQ87" s="184"/>
      <c r="DR87" s="184"/>
      <c r="DS87" s="182"/>
      <c r="DT87" s="182"/>
      <c r="DU87" s="182"/>
      <c r="DV87" s="182"/>
      <c r="DW87" s="184" t="str">
        <f t="shared" si="216"/>
        <v/>
      </c>
      <c r="DX87" s="184"/>
      <c r="DY87" s="184"/>
      <c r="DZ87" s="184"/>
      <c r="EA87" s="184"/>
      <c r="EB87" s="182"/>
      <c r="EC87" s="182"/>
      <c r="ED87" s="182"/>
      <c r="EE87" s="182"/>
      <c r="EF87" s="184" t="str">
        <f t="shared" si="217"/>
        <v/>
      </c>
      <c r="EG87" s="184"/>
      <c r="EH87" s="184"/>
      <c r="EI87" s="184"/>
      <c r="EJ87" s="184"/>
      <c r="EK87" s="182"/>
      <c r="EL87" s="182"/>
      <c r="EM87" s="182"/>
      <c r="EN87" s="182"/>
      <c r="EO87" s="184" t="str">
        <f t="shared" si="218"/>
        <v/>
      </c>
      <c r="EP87" s="184"/>
      <c r="EQ87" s="184"/>
      <c r="ER87" s="184"/>
      <c r="ES87" s="184"/>
      <c r="ET87" s="182"/>
      <c r="EU87" s="182"/>
      <c r="EV87" s="182"/>
      <c r="EW87" s="182"/>
      <c r="EX87" s="184" t="str">
        <f t="shared" si="219"/>
        <v/>
      </c>
      <c r="EY87" s="184"/>
      <c r="EZ87" s="184"/>
      <c r="FA87" s="184"/>
      <c r="FB87" s="184"/>
      <c r="FC87" s="182"/>
      <c r="FD87" s="182"/>
      <c r="FE87" s="182"/>
      <c r="FF87" s="182"/>
      <c r="FG87" s="184" t="str">
        <f t="shared" si="220"/>
        <v/>
      </c>
      <c r="FH87" s="184"/>
      <c r="FI87" s="184"/>
      <c r="FJ87" s="184"/>
      <c r="FK87" s="184"/>
      <c r="FL87" s="182"/>
      <c r="FM87" s="182"/>
      <c r="FN87" s="182"/>
      <c r="FO87" s="182"/>
      <c r="FP87" s="184" t="str">
        <f t="shared" si="221"/>
        <v/>
      </c>
      <c r="FQ87" s="184"/>
      <c r="FR87" s="184"/>
      <c r="FS87" s="184"/>
      <c r="FT87" s="184"/>
      <c r="FU87" s="182"/>
      <c r="FV87" s="182"/>
      <c r="FW87" s="182"/>
      <c r="FX87" s="182"/>
      <c r="FY87" s="184" t="str">
        <f t="shared" si="222"/>
        <v/>
      </c>
      <c r="FZ87" s="184"/>
      <c r="GA87" s="184"/>
      <c r="GB87" s="184"/>
      <c r="GC87" s="184"/>
      <c r="GD87" s="182"/>
      <c r="GE87" s="182"/>
      <c r="GF87" s="182"/>
      <c r="GG87" s="182"/>
      <c r="GH87" s="184" t="str">
        <f t="shared" si="223"/>
        <v/>
      </c>
      <c r="GI87" s="184"/>
      <c r="GJ87" s="184"/>
      <c r="GK87" s="184"/>
      <c r="GL87" s="184"/>
      <c r="GM87" s="182"/>
      <c r="GN87" s="182"/>
      <c r="GO87" s="182"/>
      <c r="GP87" s="182"/>
      <c r="GQ87" s="184" t="str">
        <f t="shared" si="224"/>
        <v/>
      </c>
      <c r="GR87" s="184"/>
      <c r="GS87" s="184"/>
      <c r="GT87" s="184"/>
      <c r="GU87" s="184"/>
      <c r="GV87" s="182"/>
      <c r="GW87" s="182"/>
      <c r="GX87" s="182"/>
      <c r="GY87" s="182"/>
      <c r="GZ87" s="184" t="str">
        <f t="shared" si="225"/>
        <v/>
      </c>
      <c r="HA87" s="184"/>
      <c r="HB87" s="184"/>
      <c r="HC87" s="184"/>
      <c r="HD87" s="184"/>
      <c r="HE87" s="182"/>
      <c r="HF87" s="182"/>
      <c r="HG87" s="182"/>
      <c r="HH87" s="182"/>
      <c r="HI87" s="184" t="str">
        <f t="shared" si="226"/>
        <v/>
      </c>
      <c r="HJ87" s="184"/>
      <c r="HK87" s="184"/>
      <c r="HL87" s="184"/>
      <c r="HM87" s="184"/>
      <c r="HN87" s="182"/>
      <c r="HO87" s="182"/>
      <c r="HP87" s="182"/>
      <c r="HQ87" s="182"/>
      <c r="HR87" s="184" t="str">
        <f t="shared" si="227"/>
        <v/>
      </c>
      <c r="HS87" s="184"/>
      <c r="HT87" s="184"/>
      <c r="HU87" s="184"/>
      <c r="HV87" s="184"/>
    </row>
    <row r="88" spans="10:230" x14ac:dyDescent="0.25">
      <c r="W88" s="178">
        <f t="shared" si="230"/>
        <v>18</v>
      </c>
      <c r="X88" s="182"/>
      <c r="Y88" s="182"/>
      <c r="Z88" s="182"/>
      <c r="AA88" s="182"/>
      <c r="AB88" s="184" t="str">
        <f t="shared" si="205"/>
        <v/>
      </c>
      <c r="AC88" s="184"/>
      <c r="AD88" s="184"/>
      <c r="AE88" s="184"/>
      <c r="AF88" s="184"/>
      <c r="AG88" s="182"/>
      <c r="AH88" s="182"/>
      <c r="AI88" s="182"/>
      <c r="AJ88" s="182"/>
      <c r="AK88" s="184" t="str">
        <f t="shared" si="206"/>
        <v/>
      </c>
      <c r="AL88" s="184"/>
      <c r="AM88" s="184"/>
      <c r="AN88" s="184"/>
      <c r="AO88" s="184"/>
      <c r="AP88" s="182"/>
      <c r="AQ88" s="182"/>
      <c r="AR88" s="182"/>
      <c r="AS88" s="182"/>
      <c r="AT88" s="184" t="str">
        <f t="shared" si="207"/>
        <v/>
      </c>
      <c r="AU88" s="184"/>
      <c r="AV88" s="184"/>
      <c r="AW88" s="184"/>
      <c r="AX88" s="184"/>
      <c r="AY88" s="182"/>
      <c r="AZ88" s="182"/>
      <c r="BA88" s="182"/>
      <c r="BB88" s="182"/>
      <c r="BC88" s="184" t="str">
        <f t="shared" si="208"/>
        <v/>
      </c>
      <c r="BD88" s="184"/>
      <c r="BE88" s="184"/>
      <c r="BF88" s="184"/>
      <c r="BG88" s="184"/>
      <c r="BH88" s="182"/>
      <c r="BI88" s="182"/>
      <c r="BJ88" s="182"/>
      <c r="BK88" s="182"/>
      <c r="BL88" s="184" t="str">
        <f t="shared" si="209"/>
        <v/>
      </c>
      <c r="BM88" s="184"/>
      <c r="BN88" s="184"/>
      <c r="BO88" s="184"/>
      <c r="BP88" s="184"/>
      <c r="BQ88" s="182"/>
      <c r="BR88" s="182"/>
      <c r="BS88" s="182"/>
      <c r="BT88" s="182"/>
      <c r="BU88" s="184" t="str">
        <f t="shared" si="210"/>
        <v/>
      </c>
      <c r="BV88" s="184"/>
      <c r="BW88" s="184"/>
      <c r="BX88" s="184"/>
      <c r="BY88" s="184"/>
      <c r="BZ88" s="182"/>
      <c r="CA88" s="182"/>
      <c r="CB88" s="182"/>
      <c r="CC88" s="182"/>
      <c r="CD88" s="184" t="str">
        <f t="shared" si="211"/>
        <v/>
      </c>
      <c r="CE88" s="184"/>
      <c r="CF88" s="184"/>
      <c r="CG88" s="184"/>
      <c r="CH88" s="184"/>
      <c r="CI88" s="182"/>
      <c r="CJ88" s="182"/>
      <c r="CK88" s="182"/>
      <c r="CL88" s="182"/>
      <c r="CM88" s="184" t="str">
        <f t="shared" si="212"/>
        <v/>
      </c>
      <c r="CN88" s="184"/>
      <c r="CO88" s="184"/>
      <c r="CP88" s="184"/>
      <c r="CQ88" s="184"/>
      <c r="CR88" s="182"/>
      <c r="CS88" s="182"/>
      <c r="CT88" s="182"/>
      <c r="CU88" s="182"/>
      <c r="CV88" s="184" t="str">
        <f t="shared" si="213"/>
        <v/>
      </c>
      <c r="CW88" s="184"/>
      <c r="CX88" s="184"/>
      <c r="CY88" s="184"/>
      <c r="CZ88" s="184"/>
      <c r="DA88" s="182"/>
      <c r="DB88" s="182"/>
      <c r="DC88" s="182"/>
      <c r="DD88" s="182"/>
      <c r="DE88" s="184" t="str">
        <f t="shared" si="214"/>
        <v/>
      </c>
      <c r="DF88" s="184"/>
      <c r="DG88" s="184"/>
      <c r="DH88" s="184"/>
      <c r="DI88" s="184"/>
      <c r="DJ88" s="182"/>
      <c r="DK88" s="182"/>
      <c r="DL88" s="182"/>
      <c r="DM88" s="182"/>
      <c r="DN88" s="184" t="str">
        <f t="shared" si="215"/>
        <v/>
      </c>
      <c r="DO88" s="184"/>
      <c r="DP88" s="184"/>
      <c r="DQ88" s="184"/>
      <c r="DR88" s="184"/>
      <c r="DS88" s="182"/>
      <c r="DT88" s="182"/>
      <c r="DU88" s="182"/>
      <c r="DV88" s="182"/>
      <c r="DW88" s="184" t="str">
        <f t="shared" si="216"/>
        <v/>
      </c>
      <c r="DX88" s="184"/>
      <c r="DY88" s="184"/>
      <c r="DZ88" s="184"/>
      <c r="EA88" s="184"/>
      <c r="EB88" s="182"/>
      <c r="EC88" s="182"/>
      <c r="ED88" s="182"/>
      <c r="EE88" s="182"/>
      <c r="EF88" s="184" t="str">
        <f t="shared" si="217"/>
        <v/>
      </c>
      <c r="EG88" s="184"/>
      <c r="EH88" s="184"/>
      <c r="EI88" s="184"/>
      <c r="EJ88" s="184"/>
      <c r="EK88" s="182"/>
      <c r="EL88" s="182"/>
      <c r="EM88" s="182"/>
      <c r="EN88" s="182"/>
      <c r="EO88" s="184" t="str">
        <f t="shared" si="218"/>
        <v/>
      </c>
      <c r="EP88" s="184"/>
      <c r="EQ88" s="184"/>
      <c r="ER88" s="184"/>
      <c r="ES88" s="184"/>
      <c r="ET88" s="182"/>
      <c r="EU88" s="182"/>
      <c r="EV88" s="182"/>
      <c r="EW88" s="182"/>
      <c r="EX88" s="184" t="str">
        <f t="shared" si="219"/>
        <v/>
      </c>
      <c r="EY88" s="184"/>
      <c r="EZ88" s="184"/>
      <c r="FA88" s="184"/>
      <c r="FB88" s="184"/>
      <c r="FC88" s="182"/>
      <c r="FD88" s="182"/>
      <c r="FE88" s="182"/>
      <c r="FF88" s="182"/>
      <c r="FG88" s="184" t="str">
        <f t="shared" si="220"/>
        <v/>
      </c>
      <c r="FH88" s="184"/>
      <c r="FI88" s="184"/>
      <c r="FJ88" s="184"/>
      <c r="FK88" s="184"/>
      <c r="FL88" s="182"/>
      <c r="FM88" s="182"/>
      <c r="FN88" s="182"/>
      <c r="FO88" s="182"/>
      <c r="FP88" s="184" t="str">
        <f t="shared" si="221"/>
        <v/>
      </c>
      <c r="FQ88" s="184"/>
      <c r="FR88" s="184"/>
      <c r="FS88" s="184"/>
      <c r="FT88" s="184"/>
      <c r="FU88" s="182"/>
      <c r="FV88" s="182"/>
      <c r="FW88" s="182"/>
      <c r="FX88" s="182"/>
      <c r="FY88" s="184" t="str">
        <f t="shared" si="222"/>
        <v/>
      </c>
      <c r="FZ88" s="184"/>
      <c r="GA88" s="184"/>
      <c r="GB88" s="184"/>
      <c r="GC88" s="184"/>
      <c r="GD88" s="182"/>
      <c r="GE88" s="182"/>
      <c r="GF88" s="182"/>
      <c r="GG88" s="182"/>
      <c r="GH88" s="184" t="str">
        <f t="shared" si="223"/>
        <v/>
      </c>
      <c r="GI88" s="184"/>
      <c r="GJ88" s="184"/>
      <c r="GK88" s="184"/>
      <c r="GL88" s="184"/>
      <c r="GM88" s="182"/>
      <c r="GN88" s="182"/>
      <c r="GO88" s="182"/>
      <c r="GP88" s="182"/>
      <c r="GQ88" s="184" t="str">
        <f t="shared" si="224"/>
        <v/>
      </c>
      <c r="GR88" s="184"/>
      <c r="GS88" s="184"/>
      <c r="GT88" s="184"/>
      <c r="GU88" s="184"/>
      <c r="GV88" s="182"/>
      <c r="GW88" s="182"/>
      <c r="GX88" s="182"/>
      <c r="GY88" s="182"/>
      <c r="GZ88" s="184" t="str">
        <f t="shared" si="225"/>
        <v/>
      </c>
      <c r="HA88" s="184"/>
      <c r="HB88" s="184"/>
      <c r="HC88" s="184"/>
      <c r="HD88" s="184"/>
      <c r="HE88" s="182"/>
      <c r="HF88" s="182"/>
      <c r="HG88" s="182"/>
      <c r="HH88" s="182"/>
      <c r="HI88" s="184" t="str">
        <f t="shared" si="226"/>
        <v/>
      </c>
      <c r="HJ88" s="184"/>
      <c r="HK88" s="184"/>
      <c r="HL88" s="184"/>
      <c r="HM88" s="184"/>
      <c r="HN88" s="182"/>
      <c r="HO88" s="182"/>
      <c r="HP88" s="182"/>
      <c r="HQ88" s="182"/>
      <c r="HR88" s="184" t="str">
        <f t="shared" si="227"/>
        <v/>
      </c>
      <c r="HS88" s="184"/>
      <c r="HT88" s="184"/>
      <c r="HU88" s="184"/>
      <c r="HV88" s="184"/>
    </row>
    <row r="89" spans="10:230" x14ac:dyDescent="0.25">
      <c r="J89" s="325" t="s">
        <v>281</v>
      </c>
      <c r="K89" s="326"/>
      <c r="L89" s="326"/>
      <c r="M89" s="346" t="s">
        <v>634</v>
      </c>
      <c r="N89" s="346"/>
      <c r="O89" s="346"/>
      <c r="P89" s="346"/>
      <c r="Q89" s="346"/>
    </row>
    <row r="90" spans="10:230" ht="21" x14ac:dyDescent="0.25">
      <c r="J90" s="327">
        <v>10</v>
      </c>
      <c r="K90" s="323"/>
      <c r="L90" s="323"/>
      <c r="M90" s="194" t="s">
        <v>274</v>
      </c>
      <c r="N90" s="194" t="s">
        <v>275</v>
      </c>
      <c r="O90" s="194" t="s">
        <v>276</v>
      </c>
      <c r="P90" s="194" t="s">
        <v>277</v>
      </c>
      <c r="Q90" s="194" t="s">
        <v>278</v>
      </c>
    </row>
    <row r="91" spans="10:230" x14ac:dyDescent="0.25">
      <c r="J91" s="323"/>
      <c r="K91" s="323"/>
      <c r="L91" s="323"/>
      <c r="M91" s="190">
        <v>1</v>
      </c>
      <c r="N91" s="190">
        <v>2</v>
      </c>
      <c r="O91" s="190">
        <v>3</v>
      </c>
      <c r="P91" s="190">
        <v>4</v>
      </c>
      <c r="Q91" s="190">
        <v>5</v>
      </c>
      <c r="W91" s="349" t="s">
        <v>641</v>
      </c>
      <c r="X91" s="350"/>
      <c r="Y91" s="350"/>
      <c r="Z91" s="350"/>
      <c r="AA91" s="348"/>
      <c r="AB91" s="348"/>
      <c r="AG91" s="350"/>
      <c r="AH91" s="350"/>
      <c r="AI91" s="350"/>
      <c r="AJ91" s="348"/>
      <c r="AK91" s="348"/>
      <c r="AP91" s="350"/>
      <c r="AQ91" s="350"/>
      <c r="AR91" s="350"/>
      <c r="AS91" s="348"/>
      <c r="AT91" s="348"/>
      <c r="AY91" s="350"/>
      <c r="AZ91" s="350"/>
      <c r="BA91" s="350"/>
      <c r="BB91" s="348"/>
      <c r="BC91" s="348"/>
      <c r="BH91" s="350"/>
      <c r="BI91" s="350"/>
      <c r="BJ91" s="350"/>
      <c r="BK91" s="348"/>
      <c r="BL91" s="348"/>
      <c r="BQ91" s="350"/>
      <c r="BR91" s="350"/>
      <c r="BS91" s="350"/>
      <c r="BT91" s="348"/>
      <c r="BU91" s="348"/>
      <c r="BZ91" s="350"/>
      <c r="CA91" s="350"/>
      <c r="CB91" s="350"/>
      <c r="CC91" s="348"/>
      <c r="CD91" s="348"/>
      <c r="CI91" s="350"/>
      <c r="CJ91" s="350"/>
      <c r="CK91" s="350"/>
      <c r="CL91" s="348"/>
      <c r="CM91" s="348"/>
      <c r="CR91" s="350"/>
      <c r="CS91" s="350"/>
      <c r="CT91" s="350"/>
      <c r="CU91" s="348"/>
      <c r="CV91" s="348"/>
      <c r="DA91" s="350"/>
      <c r="DB91" s="350"/>
      <c r="DC91" s="350"/>
      <c r="DD91" s="348"/>
      <c r="DE91" s="348"/>
      <c r="DJ91" s="350"/>
      <c r="DK91" s="350"/>
      <c r="DL91" s="350"/>
      <c r="DM91" s="348"/>
      <c r="DN91" s="348"/>
      <c r="DS91" s="350"/>
      <c r="DT91" s="350"/>
      <c r="DU91" s="350"/>
      <c r="DV91" s="348"/>
      <c r="DW91" s="348"/>
      <c r="EB91" s="350"/>
      <c r="EC91" s="350"/>
      <c r="ED91" s="350"/>
      <c r="EE91" s="348"/>
      <c r="EF91" s="348"/>
      <c r="EK91" s="350"/>
      <c r="EL91" s="350"/>
      <c r="EM91" s="350"/>
      <c r="EN91" s="348"/>
      <c r="EO91" s="348"/>
      <c r="ET91" s="350"/>
      <c r="EU91" s="350"/>
      <c r="EV91" s="350"/>
      <c r="EW91" s="348"/>
      <c r="EX91" s="348"/>
      <c r="FC91" s="350"/>
      <c r="FD91" s="350"/>
      <c r="FE91" s="350"/>
      <c r="FF91" s="348"/>
      <c r="FG91" s="348"/>
      <c r="FL91" s="350"/>
      <c r="FM91" s="350"/>
      <c r="FN91" s="350"/>
      <c r="FO91" s="348"/>
      <c r="FP91" s="348"/>
      <c r="FU91" s="350"/>
      <c r="FV91" s="350"/>
      <c r="FW91" s="350"/>
      <c r="FX91" s="348"/>
      <c r="FY91" s="348"/>
      <c r="GD91" s="350"/>
      <c r="GE91" s="350"/>
      <c r="GF91" s="350"/>
      <c r="GG91" s="348"/>
      <c r="GH91" s="348"/>
      <c r="GM91" s="350"/>
      <c r="GN91" s="350"/>
      <c r="GO91" s="350"/>
      <c r="GP91" s="348"/>
      <c r="GQ91" s="348"/>
      <c r="GV91" s="350"/>
      <c r="GW91" s="350"/>
      <c r="GX91" s="350"/>
      <c r="GY91" s="348"/>
      <c r="GZ91" s="348"/>
      <c r="HE91" s="350"/>
      <c r="HF91" s="350"/>
      <c r="HG91" s="350"/>
      <c r="HH91" s="348"/>
      <c r="HI91" s="348"/>
      <c r="HN91" s="350"/>
      <c r="HO91" s="350"/>
      <c r="HP91" s="350"/>
      <c r="HQ91" s="348"/>
      <c r="HR91" s="348"/>
    </row>
    <row r="92" spans="10:230" x14ac:dyDescent="0.25">
      <c r="J92" s="190">
        <v>7</v>
      </c>
      <c r="K92" s="190" t="s">
        <v>279</v>
      </c>
      <c r="L92" s="190">
        <f t="shared" ref="L92:L108" si="232">J92+1</f>
        <v>8</v>
      </c>
      <c r="M92" s="196">
        <f t="shared" ref="M92:Q101" si="233">LEN(M8)</f>
        <v>0</v>
      </c>
      <c r="N92" s="196">
        <f t="shared" si="233"/>
        <v>0</v>
      </c>
      <c r="O92" s="196">
        <f t="shared" si="233"/>
        <v>0</v>
      </c>
      <c r="P92" s="196">
        <f t="shared" si="233"/>
        <v>0</v>
      </c>
      <c r="Q92" s="196">
        <f t="shared" si="233"/>
        <v>0</v>
      </c>
      <c r="W92" s="178">
        <v>1</v>
      </c>
      <c r="X92" s="182"/>
      <c r="Y92" s="182"/>
      <c r="Z92" s="182"/>
      <c r="AA92" s="182"/>
      <c r="AB92" s="184"/>
      <c r="AC92" s="184" t="str">
        <f>IF(LEN(TEXT(AC29,"###"))=1,CONCATENATE("00",TEXT(AC29,"###")),IF(LEN(TEXT(AC29,"###"))=2,CONCATENATE("0",TEXT(AC29,"###")),TEXT(AC29,"###")))</f>
        <v/>
      </c>
      <c r="AD92" s="184"/>
      <c r="AE92" s="184"/>
      <c r="AF92" s="184"/>
      <c r="AG92" s="182"/>
      <c r="AH92" s="182"/>
      <c r="AI92" s="182"/>
      <c r="AJ92" s="182"/>
      <c r="AK92" s="184"/>
      <c r="AL92" s="184" t="str">
        <f t="shared" ref="AL92:AL109" si="234">IF(LEN(TEXT(AL29,"###"))=1,CONCATENATE("00",TEXT(AL29,"###")),IF(LEN(TEXT(AL29,"###"))=2,CONCATENATE("0",TEXT(AL29,"###")),TEXT(AL29,"###")))</f>
        <v/>
      </c>
      <c r="AM92" s="184"/>
      <c r="AN92" s="184"/>
      <c r="AO92" s="184"/>
      <c r="AP92" s="182"/>
      <c r="AQ92" s="182"/>
      <c r="AR92" s="182"/>
      <c r="AS92" s="182"/>
      <c r="AT92" s="184"/>
      <c r="AU92" s="184" t="str">
        <f t="shared" ref="AU92:AU109" si="235">IF(LEN(TEXT(AU29,"###"))=1,CONCATENATE("00",TEXT(AU29,"###")),IF(LEN(TEXT(AU29,"###"))=2,CONCATENATE("0",TEXT(AU29,"###")),TEXT(AU29,"###")))</f>
        <v/>
      </c>
      <c r="AV92" s="184"/>
      <c r="AW92" s="184"/>
      <c r="AX92" s="184"/>
      <c r="AY92" s="182"/>
      <c r="AZ92" s="182"/>
      <c r="BA92" s="182"/>
      <c r="BB92" s="182"/>
      <c r="BC92" s="184"/>
      <c r="BD92" s="184" t="str">
        <f t="shared" ref="BD92:BD109" si="236">IF(LEN(TEXT(BD29,"###"))=1,CONCATENATE("00",TEXT(BD29,"###")),IF(LEN(TEXT(BD29,"###"))=2,CONCATENATE("0",TEXT(BD29,"###")),TEXT(BD29,"###")))</f>
        <v/>
      </c>
      <c r="BE92" s="184"/>
      <c r="BF92" s="184"/>
      <c r="BG92" s="184"/>
      <c r="BH92" s="182"/>
      <c r="BI92" s="182"/>
      <c r="BJ92" s="182"/>
      <c r="BK92" s="182"/>
      <c r="BL92" s="184"/>
      <c r="BM92" s="184" t="str">
        <f t="shared" ref="BM92:BM109" si="237">IF(LEN(TEXT(BM29,"###"))=1,CONCATENATE("00",TEXT(BM29,"###")),IF(LEN(TEXT(BM29,"###"))=2,CONCATENATE("0",TEXT(BM29,"###")),TEXT(BM29,"###")))</f>
        <v/>
      </c>
      <c r="BN92" s="184"/>
      <c r="BO92" s="184"/>
      <c r="BP92" s="184"/>
      <c r="BQ92" s="182"/>
      <c r="BR92" s="182"/>
      <c r="BS92" s="182"/>
      <c r="BT92" s="182"/>
      <c r="BU92" s="184"/>
      <c r="BV92" s="184" t="str">
        <f t="shared" ref="BV92:BV109" si="238">IF(LEN(TEXT(BV29,"###"))=1,CONCATENATE("00",TEXT(BV29,"###")),IF(LEN(TEXT(BV29,"###"))=2,CONCATENATE("0",TEXT(BV29,"###")),TEXT(BV29,"###")))</f>
        <v/>
      </c>
      <c r="BW92" s="184"/>
      <c r="BX92" s="184"/>
      <c r="BY92" s="184"/>
      <c r="BZ92" s="182"/>
      <c r="CA92" s="182"/>
      <c r="CB92" s="182"/>
      <c r="CC92" s="182"/>
      <c r="CD92" s="184"/>
      <c r="CE92" s="184" t="str">
        <f t="shared" ref="CE92:CE109" si="239">IF(LEN(TEXT(CE29,"###"))=1,CONCATENATE("00",TEXT(CE29,"###")),IF(LEN(TEXT(CE29,"###"))=2,CONCATENATE("0",TEXT(CE29,"###")),TEXT(CE29,"###")))</f>
        <v/>
      </c>
      <c r="CF92" s="184"/>
      <c r="CG92" s="184"/>
      <c r="CH92" s="184"/>
      <c r="CI92" s="182"/>
      <c r="CJ92" s="182"/>
      <c r="CK92" s="182"/>
      <c r="CL92" s="182"/>
      <c r="CM92" s="184"/>
      <c r="CN92" s="184" t="str">
        <f t="shared" ref="CN92:CN109" si="240">IF(LEN(TEXT(CN29,"###"))=1,CONCATENATE("00",TEXT(CN29,"###")),IF(LEN(TEXT(CN29,"###"))=2,CONCATENATE("0",TEXT(CN29,"###")),TEXT(CN29,"###")))</f>
        <v/>
      </c>
      <c r="CO92" s="184"/>
      <c r="CP92" s="184"/>
      <c r="CQ92" s="184"/>
      <c r="CR92" s="182"/>
      <c r="CS92" s="182"/>
      <c r="CT92" s="182"/>
      <c r="CU92" s="182"/>
      <c r="CV92" s="184"/>
      <c r="CW92" s="184" t="str">
        <f t="shared" ref="CW92:CW109" si="241">IF(LEN(TEXT(CW29,"###"))=1,CONCATENATE("00",TEXT(CW29,"###")),IF(LEN(TEXT(CW29,"###"))=2,CONCATENATE("0",TEXT(CW29,"###")),TEXT(CW29,"###")))</f>
        <v/>
      </c>
      <c r="CX92" s="184"/>
      <c r="CY92" s="184"/>
      <c r="CZ92" s="184"/>
      <c r="DA92" s="182"/>
      <c r="DB92" s="182"/>
      <c r="DC92" s="182"/>
      <c r="DD92" s="182"/>
      <c r="DE92" s="184"/>
      <c r="DF92" s="184" t="str">
        <f t="shared" ref="DF92:DF109" si="242">IF(LEN(TEXT(DF29,"###"))=1,CONCATENATE("00",TEXT(DF29,"###")),IF(LEN(TEXT(DF29,"###"))=2,CONCATENATE("0",TEXT(DF29,"###")),TEXT(DF29,"###")))</f>
        <v/>
      </c>
      <c r="DG92" s="184"/>
      <c r="DH92" s="184"/>
      <c r="DI92" s="184"/>
      <c r="DJ92" s="182"/>
      <c r="DK92" s="182"/>
      <c r="DL92" s="182"/>
      <c r="DM92" s="182"/>
      <c r="DN92" s="184"/>
      <c r="DO92" s="184" t="str">
        <f t="shared" ref="DO92:DO109" si="243">IF(LEN(TEXT(DO29,"###"))=1,CONCATENATE("00",TEXT(DO29,"###")),IF(LEN(TEXT(DO29,"###"))=2,CONCATENATE("0",TEXT(DO29,"###")),TEXT(DO29,"###")))</f>
        <v/>
      </c>
      <c r="DP92" s="184"/>
      <c r="DQ92" s="184"/>
      <c r="DR92" s="184"/>
      <c r="DS92" s="182"/>
      <c r="DT92" s="182"/>
      <c r="DU92" s="182"/>
      <c r="DV92" s="182"/>
      <c r="DW92" s="184"/>
      <c r="DX92" s="184" t="str">
        <f t="shared" ref="DX92:DX109" si="244">IF(LEN(TEXT(DX29,"###"))=1,CONCATENATE("00",TEXT(DX29,"###")),IF(LEN(TEXT(DX29,"###"))=2,CONCATENATE("0",TEXT(DX29,"###")),TEXT(DX29,"###")))</f>
        <v/>
      </c>
      <c r="DY92" s="184"/>
      <c r="DZ92" s="184"/>
      <c r="EA92" s="184"/>
      <c r="EB92" s="182"/>
      <c r="EC92" s="182"/>
      <c r="ED92" s="182"/>
      <c r="EE92" s="182"/>
      <c r="EF92" s="184"/>
      <c r="EG92" s="184" t="str">
        <f t="shared" ref="EG92:EG109" si="245">IF(LEN(TEXT(EG29,"###"))=1,CONCATENATE("00",TEXT(EG29,"###")),IF(LEN(TEXT(EG29,"###"))=2,CONCATENATE("0",TEXT(EG29,"###")),TEXT(EG29,"###")))</f>
        <v/>
      </c>
      <c r="EH92" s="184"/>
      <c r="EI92" s="184"/>
      <c r="EJ92" s="184"/>
      <c r="EK92" s="182"/>
      <c r="EL92" s="182"/>
      <c r="EM92" s="182"/>
      <c r="EN92" s="182"/>
      <c r="EO92" s="184"/>
      <c r="EP92" s="184" t="str">
        <f t="shared" ref="EP92:EP109" si="246">IF(LEN(TEXT(EP29,"###"))=1,CONCATENATE("00",TEXT(EP29,"###")),IF(LEN(TEXT(EP29,"###"))=2,CONCATENATE("0",TEXT(EP29,"###")),TEXT(EP29,"###")))</f>
        <v/>
      </c>
      <c r="EQ92" s="184"/>
      <c r="ER92" s="184"/>
      <c r="ES92" s="184"/>
      <c r="ET92" s="182"/>
      <c r="EU92" s="182"/>
      <c r="EV92" s="182"/>
      <c r="EW92" s="182"/>
      <c r="EX92" s="184"/>
      <c r="EY92" s="184" t="str">
        <f t="shared" ref="EY92:EY109" si="247">IF(LEN(TEXT(EY29,"###"))=1,CONCATENATE("00",TEXT(EY29,"###")),IF(LEN(TEXT(EY29,"###"))=2,CONCATENATE("0",TEXT(EY29,"###")),TEXT(EY29,"###")))</f>
        <v/>
      </c>
      <c r="EZ92" s="184"/>
      <c r="FA92" s="184"/>
      <c r="FB92" s="184"/>
      <c r="FC92" s="182"/>
      <c r="FD92" s="182"/>
      <c r="FE92" s="182"/>
      <c r="FF92" s="182"/>
      <c r="FG92" s="184"/>
      <c r="FH92" s="184" t="str">
        <f t="shared" ref="FH92:FH109" si="248">IF(LEN(TEXT(FH29,"###"))=1,CONCATENATE("00",TEXT(FH29,"###")),IF(LEN(TEXT(FH29,"###"))=2,CONCATENATE("0",TEXT(FH29,"###")),TEXT(FH29,"###")))</f>
        <v/>
      </c>
      <c r="FI92" s="184"/>
      <c r="FJ92" s="184"/>
      <c r="FK92" s="184"/>
      <c r="FL92" s="182"/>
      <c r="FM92" s="182"/>
      <c r="FN92" s="182"/>
      <c r="FO92" s="182"/>
      <c r="FP92" s="184"/>
      <c r="FQ92" s="184" t="str">
        <f t="shared" ref="FQ92:FQ109" si="249">IF(LEN(TEXT(FQ29,"###"))=1,CONCATENATE("00",TEXT(FQ29,"###")),IF(LEN(TEXT(FQ29,"###"))=2,CONCATENATE("0",TEXT(FQ29,"###")),TEXT(FQ29,"###")))</f>
        <v/>
      </c>
      <c r="FR92" s="184"/>
      <c r="FS92" s="184"/>
      <c r="FT92" s="184"/>
      <c r="FU92" s="182"/>
      <c r="FV92" s="182"/>
      <c r="FW92" s="182"/>
      <c r="FX92" s="182"/>
      <c r="FY92" s="184"/>
      <c r="FZ92" s="184" t="str">
        <f t="shared" ref="FZ92:FZ109" si="250">IF(LEN(TEXT(FZ29,"###"))=1,CONCATENATE("00",TEXT(FZ29,"###")),IF(LEN(TEXT(FZ29,"###"))=2,CONCATENATE("0",TEXT(FZ29,"###")),TEXT(FZ29,"###")))</f>
        <v/>
      </c>
      <c r="GA92" s="184"/>
      <c r="GB92" s="184"/>
      <c r="GC92" s="184"/>
      <c r="GD92" s="182"/>
      <c r="GE92" s="182"/>
      <c r="GF92" s="182"/>
      <c r="GG92" s="182"/>
      <c r="GH92" s="184"/>
      <c r="GI92" s="184" t="str">
        <f t="shared" ref="GI92:GI109" si="251">IF(LEN(TEXT(GI29,"###"))=1,CONCATENATE("00",TEXT(GI29,"###")),IF(LEN(TEXT(GI29,"###"))=2,CONCATENATE("0",TEXT(GI29,"###")),TEXT(GI29,"###")))</f>
        <v/>
      </c>
      <c r="GJ92" s="184"/>
      <c r="GK92" s="184"/>
      <c r="GL92" s="184"/>
      <c r="GM92" s="182"/>
      <c r="GN92" s="182"/>
      <c r="GO92" s="182"/>
      <c r="GP92" s="182"/>
      <c r="GQ92" s="184"/>
      <c r="GR92" s="184" t="str">
        <f t="shared" ref="GR92:GR109" si="252">IF(LEN(TEXT(GR29,"###"))=1,CONCATENATE("00",TEXT(GR29,"###")),IF(LEN(TEXT(GR29,"###"))=2,CONCATENATE("0",TEXT(GR29,"###")),TEXT(GR29,"###")))</f>
        <v/>
      </c>
      <c r="GS92" s="184"/>
      <c r="GT92" s="184"/>
      <c r="GU92" s="184"/>
      <c r="GV92" s="182"/>
      <c r="GW92" s="182"/>
      <c r="GX92" s="182"/>
      <c r="GY92" s="182"/>
      <c r="GZ92" s="184"/>
      <c r="HA92" s="184" t="str">
        <f t="shared" ref="HA92:HA109" si="253">IF(LEN(TEXT(HA29,"###"))=1,CONCATENATE("00",TEXT(HA29,"###")),IF(LEN(TEXT(HA29,"###"))=2,CONCATENATE("0",TEXT(HA29,"###")),TEXT(HA29,"###")))</f>
        <v/>
      </c>
      <c r="HB92" s="184"/>
      <c r="HC92" s="184"/>
      <c r="HD92" s="184"/>
      <c r="HE92" s="182"/>
      <c r="HF92" s="182"/>
      <c r="HG92" s="182"/>
      <c r="HH92" s="182"/>
      <c r="HI92" s="184"/>
      <c r="HJ92" s="184" t="str">
        <f t="shared" ref="HJ92:HJ109" si="254">IF(LEN(TEXT(HJ29,"###"))=1,CONCATENATE("00",TEXT(HJ29,"###")),IF(LEN(TEXT(HJ29,"###"))=2,CONCATENATE("0",TEXT(HJ29,"###")),TEXT(HJ29,"###")))</f>
        <v/>
      </c>
      <c r="HK92" s="184"/>
      <c r="HL92" s="184"/>
      <c r="HM92" s="184"/>
      <c r="HN92" s="182"/>
      <c r="HO92" s="182"/>
      <c r="HP92" s="182"/>
      <c r="HQ92" s="182"/>
      <c r="HR92" s="184"/>
      <c r="HS92" s="184" t="str">
        <f t="shared" ref="HS92:HS109" si="255">IF(LEN(TEXT(HS29,"###"))=1,CONCATENATE("00",TEXT(HS29,"###")),IF(LEN(TEXT(HS29,"###"))=2,CONCATENATE("0",TEXT(HS29,"###")),TEXT(HS29,"###")))</f>
        <v/>
      </c>
      <c r="HT92" s="184"/>
      <c r="HU92" s="184"/>
      <c r="HV92" s="184"/>
    </row>
    <row r="93" spans="10:230" x14ac:dyDescent="0.25">
      <c r="J93" s="190">
        <f t="shared" ref="J93:J108" si="256">L92</f>
        <v>8</v>
      </c>
      <c r="K93" s="190" t="str">
        <f t="shared" ref="K93:K108" si="257">K92</f>
        <v>-</v>
      </c>
      <c r="L93" s="190">
        <f t="shared" si="232"/>
        <v>9</v>
      </c>
      <c r="M93" s="196">
        <f t="shared" si="233"/>
        <v>0</v>
      </c>
      <c r="N93" s="196">
        <f t="shared" si="233"/>
        <v>0</v>
      </c>
      <c r="O93" s="196">
        <f t="shared" si="233"/>
        <v>0</v>
      </c>
      <c r="P93" s="196">
        <f t="shared" si="233"/>
        <v>0</v>
      </c>
      <c r="Q93" s="196">
        <f t="shared" si="233"/>
        <v>0</v>
      </c>
      <c r="W93" s="178">
        <f>W92+1</f>
        <v>2</v>
      </c>
      <c r="X93" s="182"/>
      <c r="Y93" s="182"/>
      <c r="Z93" s="182"/>
      <c r="AA93" s="182"/>
      <c r="AB93" s="184"/>
      <c r="AC93" s="184" t="str">
        <f t="shared" ref="AC93:AC109" si="258">IF(LEN(TEXT(AC30,"###"))=1,CONCATENATE("00",TEXT(AC30,"###")),IF(LEN(TEXT(AC30,"###"))=2,CONCATENATE("0",TEXT(AC30,"###")),TEXT(AC30,"###")))</f>
        <v/>
      </c>
      <c r="AD93" s="184"/>
      <c r="AE93" s="184"/>
      <c r="AF93" s="184"/>
      <c r="AG93" s="182"/>
      <c r="AH93" s="182"/>
      <c r="AI93" s="182"/>
      <c r="AJ93" s="182"/>
      <c r="AK93" s="184"/>
      <c r="AL93" s="184" t="str">
        <f t="shared" si="234"/>
        <v/>
      </c>
      <c r="AM93" s="184"/>
      <c r="AN93" s="184"/>
      <c r="AO93" s="184"/>
      <c r="AP93" s="182"/>
      <c r="AQ93" s="182"/>
      <c r="AR93" s="182"/>
      <c r="AS93" s="182"/>
      <c r="AT93" s="184"/>
      <c r="AU93" s="184" t="str">
        <f t="shared" si="235"/>
        <v/>
      </c>
      <c r="AV93" s="184"/>
      <c r="AW93" s="184"/>
      <c r="AX93" s="184"/>
      <c r="AY93" s="182"/>
      <c r="AZ93" s="182"/>
      <c r="BA93" s="182"/>
      <c r="BB93" s="182"/>
      <c r="BC93" s="184"/>
      <c r="BD93" s="184" t="str">
        <f t="shared" si="236"/>
        <v/>
      </c>
      <c r="BE93" s="184"/>
      <c r="BF93" s="184"/>
      <c r="BG93" s="184"/>
      <c r="BH93" s="182"/>
      <c r="BI93" s="182"/>
      <c r="BJ93" s="182"/>
      <c r="BK93" s="182"/>
      <c r="BL93" s="184"/>
      <c r="BM93" s="184" t="str">
        <f t="shared" si="237"/>
        <v/>
      </c>
      <c r="BN93" s="184"/>
      <c r="BO93" s="184"/>
      <c r="BP93" s="184"/>
      <c r="BQ93" s="182"/>
      <c r="BR93" s="182"/>
      <c r="BS93" s="182"/>
      <c r="BT93" s="182"/>
      <c r="BU93" s="184"/>
      <c r="BV93" s="184" t="str">
        <f t="shared" si="238"/>
        <v/>
      </c>
      <c r="BW93" s="184"/>
      <c r="BX93" s="184"/>
      <c r="BY93" s="184"/>
      <c r="BZ93" s="182"/>
      <c r="CA93" s="182"/>
      <c r="CB93" s="182"/>
      <c r="CC93" s="182"/>
      <c r="CD93" s="184"/>
      <c r="CE93" s="184" t="str">
        <f t="shared" si="239"/>
        <v/>
      </c>
      <c r="CF93" s="184"/>
      <c r="CG93" s="184"/>
      <c r="CH93" s="184"/>
      <c r="CI93" s="182"/>
      <c r="CJ93" s="182"/>
      <c r="CK93" s="182"/>
      <c r="CL93" s="182"/>
      <c r="CM93" s="184"/>
      <c r="CN93" s="184" t="str">
        <f t="shared" si="240"/>
        <v/>
      </c>
      <c r="CO93" s="184"/>
      <c r="CP93" s="184"/>
      <c r="CQ93" s="184"/>
      <c r="CR93" s="182"/>
      <c r="CS93" s="182"/>
      <c r="CT93" s="182"/>
      <c r="CU93" s="182"/>
      <c r="CV93" s="184"/>
      <c r="CW93" s="184" t="str">
        <f t="shared" si="241"/>
        <v/>
      </c>
      <c r="CX93" s="184"/>
      <c r="CY93" s="184"/>
      <c r="CZ93" s="184"/>
      <c r="DA93" s="182"/>
      <c r="DB93" s="182"/>
      <c r="DC93" s="182"/>
      <c r="DD93" s="182"/>
      <c r="DE93" s="184"/>
      <c r="DF93" s="184" t="str">
        <f t="shared" si="242"/>
        <v/>
      </c>
      <c r="DG93" s="184"/>
      <c r="DH93" s="184"/>
      <c r="DI93" s="184"/>
      <c r="DJ93" s="182"/>
      <c r="DK93" s="182"/>
      <c r="DL93" s="182"/>
      <c r="DM93" s="182"/>
      <c r="DN93" s="184"/>
      <c r="DO93" s="184" t="str">
        <f t="shared" si="243"/>
        <v/>
      </c>
      <c r="DP93" s="184"/>
      <c r="DQ93" s="184"/>
      <c r="DR93" s="184"/>
      <c r="DS93" s="182"/>
      <c r="DT93" s="182"/>
      <c r="DU93" s="182"/>
      <c r="DV93" s="182"/>
      <c r="DW93" s="184"/>
      <c r="DX93" s="184" t="str">
        <f t="shared" si="244"/>
        <v/>
      </c>
      <c r="DY93" s="184"/>
      <c r="DZ93" s="184"/>
      <c r="EA93" s="184"/>
      <c r="EB93" s="182"/>
      <c r="EC93" s="182"/>
      <c r="ED93" s="182"/>
      <c r="EE93" s="182"/>
      <c r="EF93" s="184"/>
      <c r="EG93" s="184" t="str">
        <f t="shared" si="245"/>
        <v/>
      </c>
      <c r="EH93" s="184"/>
      <c r="EI93" s="184"/>
      <c r="EJ93" s="184"/>
      <c r="EK93" s="182"/>
      <c r="EL93" s="182"/>
      <c r="EM93" s="182"/>
      <c r="EN93" s="182"/>
      <c r="EO93" s="184"/>
      <c r="EP93" s="184" t="str">
        <f t="shared" si="246"/>
        <v/>
      </c>
      <c r="EQ93" s="184"/>
      <c r="ER93" s="184"/>
      <c r="ES93" s="184"/>
      <c r="ET93" s="182"/>
      <c r="EU93" s="182"/>
      <c r="EV93" s="182"/>
      <c r="EW93" s="182"/>
      <c r="EX93" s="184"/>
      <c r="EY93" s="184" t="str">
        <f t="shared" si="247"/>
        <v/>
      </c>
      <c r="EZ93" s="184"/>
      <c r="FA93" s="184"/>
      <c r="FB93" s="184"/>
      <c r="FC93" s="182"/>
      <c r="FD93" s="182"/>
      <c r="FE93" s="182"/>
      <c r="FF93" s="182"/>
      <c r="FG93" s="184"/>
      <c r="FH93" s="184" t="str">
        <f t="shared" si="248"/>
        <v/>
      </c>
      <c r="FI93" s="184"/>
      <c r="FJ93" s="184"/>
      <c r="FK93" s="184"/>
      <c r="FL93" s="182"/>
      <c r="FM93" s="182"/>
      <c r="FN93" s="182"/>
      <c r="FO93" s="182"/>
      <c r="FP93" s="184"/>
      <c r="FQ93" s="184" t="str">
        <f t="shared" si="249"/>
        <v/>
      </c>
      <c r="FR93" s="184"/>
      <c r="FS93" s="184"/>
      <c r="FT93" s="184"/>
      <c r="FU93" s="182"/>
      <c r="FV93" s="182"/>
      <c r="FW93" s="182"/>
      <c r="FX93" s="182"/>
      <c r="FY93" s="184"/>
      <c r="FZ93" s="184" t="str">
        <f t="shared" si="250"/>
        <v/>
      </c>
      <c r="GA93" s="184"/>
      <c r="GB93" s="184"/>
      <c r="GC93" s="184"/>
      <c r="GD93" s="182"/>
      <c r="GE93" s="182"/>
      <c r="GF93" s="182"/>
      <c r="GG93" s="182"/>
      <c r="GH93" s="184"/>
      <c r="GI93" s="184" t="str">
        <f t="shared" si="251"/>
        <v/>
      </c>
      <c r="GJ93" s="184"/>
      <c r="GK93" s="184"/>
      <c r="GL93" s="184"/>
      <c r="GM93" s="182"/>
      <c r="GN93" s="182"/>
      <c r="GO93" s="182"/>
      <c r="GP93" s="182"/>
      <c r="GQ93" s="184"/>
      <c r="GR93" s="184" t="str">
        <f t="shared" si="252"/>
        <v/>
      </c>
      <c r="GS93" s="184"/>
      <c r="GT93" s="184"/>
      <c r="GU93" s="184"/>
      <c r="GV93" s="182"/>
      <c r="GW93" s="182"/>
      <c r="GX93" s="182"/>
      <c r="GY93" s="182"/>
      <c r="GZ93" s="184"/>
      <c r="HA93" s="184" t="str">
        <f t="shared" si="253"/>
        <v/>
      </c>
      <c r="HB93" s="184"/>
      <c r="HC93" s="184"/>
      <c r="HD93" s="184"/>
      <c r="HE93" s="182"/>
      <c r="HF93" s="182"/>
      <c r="HG93" s="182"/>
      <c r="HH93" s="182"/>
      <c r="HI93" s="184"/>
      <c r="HJ93" s="184" t="str">
        <f t="shared" si="254"/>
        <v/>
      </c>
      <c r="HK93" s="184"/>
      <c r="HL93" s="184"/>
      <c r="HM93" s="184"/>
      <c r="HN93" s="182"/>
      <c r="HO93" s="182"/>
      <c r="HP93" s="182"/>
      <c r="HQ93" s="182"/>
      <c r="HR93" s="184"/>
      <c r="HS93" s="184" t="str">
        <f t="shared" si="255"/>
        <v/>
      </c>
      <c r="HT93" s="184"/>
      <c r="HU93" s="184"/>
      <c r="HV93" s="184"/>
    </row>
    <row r="94" spans="10:230" x14ac:dyDescent="0.25">
      <c r="J94" s="190">
        <f t="shared" si="256"/>
        <v>9</v>
      </c>
      <c r="K94" s="190" t="str">
        <f t="shared" si="257"/>
        <v>-</v>
      </c>
      <c r="L94" s="190">
        <f t="shared" si="232"/>
        <v>10</v>
      </c>
      <c r="M94" s="196">
        <f t="shared" si="233"/>
        <v>0</v>
      </c>
      <c r="N94" s="196">
        <f t="shared" si="233"/>
        <v>0</v>
      </c>
      <c r="O94" s="196">
        <f t="shared" si="233"/>
        <v>0</v>
      </c>
      <c r="P94" s="196">
        <f t="shared" si="233"/>
        <v>0</v>
      </c>
      <c r="Q94" s="196">
        <f t="shared" si="233"/>
        <v>0</v>
      </c>
      <c r="W94" s="178">
        <f t="shared" ref="W94:W109" si="259">W93+1</f>
        <v>3</v>
      </c>
      <c r="X94" s="182"/>
      <c r="Y94" s="182"/>
      <c r="Z94" s="182"/>
      <c r="AA94" s="182"/>
      <c r="AB94" s="184"/>
      <c r="AC94" s="184" t="str">
        <f t="shared" si="258"/>
        <v/>
      </c>
      <c r="AD94" s="184"/>
      <c r="AE94" s="184"/>
      <c r="AF94" s="184"/>
      <c r="AG94" s="182"/>
      <c r="AH94" s="182"/>
      <c r="AI94" s="182"/>
      <c r="AJ94" s="182"/>
      <c r="AK94" s="184"/>
      <c r="AL94" s="184" t="str">
        <f t="shared" si="234"/>
        <v/>
      </c>
      <c r="AM94" s="184"/>
      <c r="AN94" s="184"/>
      <c r="AO94" s="184"/>
      <c r="AP94" s="182"/>
      <c r="AQ94" s="182"/>
      <c r="AR94" s="182"/>
      <c r="AS94" s="182"/>
      <c r="AT94" s="184"/>
      <c r="AU94" s="184" t="str">
        <f t="shared" si="235"/>
        <v/>
      </c>
      <c r="AV94" s="184"/>
      <c r="AW94" s="184"/>
      <c r="AX94" s="184"/>
      <c r="AY94" s="182"/>
      <c r="AZ94" s="182"/>
      <c r="BA94" s="182"/>
      <c r="BB94" s="182"/>
      <c r="BC94" s="184"/>
      <c r="BD94" s="184" t="str">
        <f t="shared" si="236"/>
        <v/>
      </c>
      <c r="BE94" s="184"/>
      <c r="BF94" s="184"/>
      <c r="BG94" s="184"/>
      <c r="BH94" s="182"/>
      <c r="BI94" s="182"/>
      <c r="BJ94" s="182"/>
      <c r="BK94" s="182"/>
      <c r="BL94" s="184"/>
      <c r="BM94" s="184" t="str">
        <f t="shared" si="237"/>
        <v/>
      </c>
      <c r="BN94" s="184"/>
      <c r="BO94" s="184"/>
      <c r="BP94" s="184"/>
      <c r="BQ94" s="182"/>
      <c r="BR94" s="182"/>
      <c r="BS94" s="182"/>
      <c r="BT94" s="182"/>
      <c r="BU94" s="184"/>
      <c r="BV94" s="184" t="str">
        <f t="shared" si="238"/>
        <v/>
      </c>
      <c r="BW94" s="184"/>
      <c r="BX94" s="184"/>
      <c r="BY94" s="184"/>
      <c r="BZ94" s="182"/>
      <c r="CA94" s="182"/>
      <c r="CB94" s="182"/>
      <c r="CC94" s="182"/>
      <c r="CD94" s="184"/>
      <c r="CE94" s="184" t="str">
        <f t="shared" si="239"/>
        <v/>
      </c>
      <c r="CF94" s="184"/>
      <c r="CG94" s="184"/>
      <c r="CH94" s="184"/>
      <c r="CI94" s="182"/>
      <c r="CJ94" s="182"/>
      <c r="CK94" s="182"/>
      <c r="CL94" s="182"/>
      <c r="CM94" s="184"/>
      <c r="CN94" s="184" t="str">
        <f t="shared" si="240"/>
        <v/>
      </c>
      <c r="CO94" s="184"/>
      <c r="CP94" s="184"/>
      <c r="CQ94" s="184"/>
      <c r="CR94" s="182"/>
      <c r="CS94" s="182"/>
      <c r="CT94" s="182"/>
      <c r="CU94" s="182"/>
      <c r="CV94" s="184"/>
      <c r="CW94" s="184" t="str">
        <f t="shared" si="241"/>
        <v/>
      </c>
      <c r="CX94" s="184"/>
      <c r="CY94" s="184"/>
      <c r="CZ94" s="184"/>
      <c r="DA94" s="182"/>
      <c r="DB94" s="182"/>
      <c r="DC94" s="182"/>
      <c r="DD94" s="182"/>
      <c r="DE94" s="184"/>
      <c r="DF94" s="184" t="str">
        <f t="shared" si="242"/>
        <v/>
      </c>
      <c r="DG94" s="184"/>
      <c r="DH94" s="184"/>
      <c r="DI94" s="184"/>
      <c r="DJ94" s="182"/>
      <c r="DK94" s="182"/>
      <c r="DL94" s="182"/>
      <c r="DM94" s="182"/>
      <c r="DN94" s="184"/>
      <c r="DO94" s="184" t="str">
        <f t="shared" si="243"/>
        <v/>
      </c>
      <c r="DP94" s="184"/>
      <c r="DQ94" s="184"/>
      <c r="DR94" s="184"/>
      <c r="DS94" s="182"/>
      <c r="DT94" s="182"/>
      <c r="DU94" s="182"/>
      <c r="DV94" s="182"/>
      <c r="DW94" s="184"/>
      <c r="DX94" s="184" t="str">
        <f t="shared" si="244"/>
        <v/>
      </c>
      <c r="DY94" s="184"/>
      <c r="DZ94" s="184"/>
      <c r="EA94" s="184"/>
      <c r="EB94" s="182"/>
      <c r="EC94" s="182"/>
      <c r="ED94" s="182"/>
      <c r="EE94" s="182"/>
      <c r="EF94" s="184"/>
      <c r="EG94" s="184" t="str">
        <f t="shared" si="245"/>
        <v/>
      </c>
      <c r="EH94" s="184"/>
      <c r="EI94" s="184"/>
      <c r="EJ94" s="184"/>
      <c r="EK94" s="182"/>
      <c r="EL94" s="182"/>
      <c r="EM94" s="182"/>
      <c r="EN94" s="182"/>
      <c r="EO94" s="184"/>
      <c r="EP94" s="184" t="str">
        <f t="shared" si="246"/>
        <v/>
      </c>
      <c r="EQ94" s="184"/>
      <c r="ER94" s="184"/>
      <c r="ES94" s="184"/>
      <c r="ET94" s="182"/>
      <c r="EU94" s="182"/>
      <c r="EV94" s="182"/>
      <c r="EW94" s="182"/>
      <c r="EX94" s="184"/>
      <c r="EY94" s="184" t="str">
        <f t="shared" si="247"/>
        <v/>
      </c>
      <c r="EZ94" s="184"/>
      <c r="FA94" s="184"/>
      <c r="FB94" s="184"/>
      <c r="FC94" s="182"/>
      <c r="FD94" s="182"/>
      <c r="FE94" s="182"/>
      <c r="FF94" s="182"/>
      <c r="FG94" s="184"/>
      <c r="FH94" s="184" t="str">
        <f t="shared" si="248"/>
        <v/>
      </c>
      <c r="FI94" s="184"/>
      <c r="FJ94" s="184"/>
      <c r="FK94" s="184"/>
      <c r="FL94" s="182"/>
      <c r="FM94" s="182"/>
      <c r="FN94" s="182"/>
      <c r="FO94" s="182"/>
      <c r="FP94" s="184"/>
      <c r="FQ94" s="184" t="str">
        <f t="shared" si="249"/>
        <v/>
      </c>
      <c r="FR94" s="184"/>
      <c r="FS94" s="184"/>
      <c r="FT94" s="184"/>
      <c r="FU94" s="182"/>
      <c r="FV94" s="182"/>
      <c r="FW94" s="182"/>
      <c r="FX94" s="182"/>
      <c r="FY94" s="184"/>
      <c r="FZ94" s="184" t="str">
        <f t="shared" si="250"/>
        <v/>
      </c>
      <c r="GA94" s="184"/>
      <c r="GB94" s="184"/>
      <c r="GC94" s="184"/>
      <c r="GD94" s="182"/>
      <c r="GE94" s="182"/>
      <c r="GF94" s="182"/>
      <c r="GG94" s="182"/>
      <c r="GH94" s="184"/>
      <c r="GI94" s="184" t="str">
        <f t="shared" si="251"/>
        <v/>
      </c>
      <c r="GJ94" s="184"/>
      <c r="GK94" s="184"/>
      <c r="GL94" s="184"/>
      <c r="GM94" s="182"/>
      <c r="GN94" s="182"/>
      <c r="GO94" s="182"/>
      <c r="GP94" s="182"/>
      <c r="GQ94" s="184"/>
      <c r="GR94" s="184" t="str">
        <f t="shared" si="252"/>
        <v/>
      </c>
      <c r="GS94" s="184"/>
      <c r="GT94" s="184"/>
      <c r="GU94" s="184"/>
      <c r="GV94" s="182"/>
      <c r="GW94" s="182"/>
      <c r="GX94" s="182"/>
      <c r="GY94" s="182"/>
      <c r="GZ94" s="184"/>
      <c r="HA94" s="184" t="str">
        <f t="shared" si="253"/>
        <v/>
      </c>
      <c r="HB94" s="184"/>
      <c r="HC94" s="184"/>
      <c r="HD94" s="184"/>
      <c r="HE94" s="182"/>
      <c r="HF94" s="182"/>
      <c r="HG94" s="182"/>
      <c r="HH94" s="182"/>
      <c r="HI94" s="184"/>
      <c r="HJ94" s="184" t="str">
        <f t="shared" si="254"/>
        <v/>
      </c>
      <c r="HK94" s="184"/>
      <c r="HL94" s="184"/>
      <c r="HM94" s="184"/>
      <c r="HN94" s="182"/>
      <c r="HO94" s="182"/>
      <c r="HP94" s="182"/>
      <c r="HQ94" s="182"/>
      <c r="HR94" s="184"/>
      <c r="HS94" s="184" t="str">
        <f t="shared" si="255"/>
        <v/>
      </c>
      <c r="HT94" s="184"/>
      <c r="HU94" s="184"/>
      <c r="HV94" s="184"/>
    </row>
    <row r="95" spans="10:230" x14ac:dyDescent="0.25">
      <c r="J95" s="190">
        <f t="shared" si="256"/>
        <v>10</v>
      </c>
      <c r="K95" s="190" t="str">
        <f t="shared" si="257"/>
        <v>-</v>
      </c>
      <c r="L95" s="190">
        <f t="shared" si="232"/>
        <v>11</v>
      </c>
      <c r="M95" s="196">
        <f t="shared" si="233"/>
        <v>0</v>
      </c>
      <c r="N95" s="196">
        <f t="shared" si="233"/>
        <v>0</v>
      </c>
      <c r="O95" s="196">
        <f t="shared" si="233"/>
        <v>0</v>
      </c>
      <c r="P95" s="196">
        <f t="shared" si="233"/>
        <v>0</v>
      </c>
      <c r="Q95" s="196">
        <f t="shared" si="233"/>
        <v>0</v>
      </c>
      <c r="W95" s="178">
        <f t="shared" si="259"/>
        <v>4</v>
      </c>
      <c r="X95" s="182"/>
      <c r="Y95" s="182"/>
      <c r="Z95" s="182"/>
      <c r="AA95" s="182"/>
      <c r="AB95" s="184"/>
      <c r="AC95" s="184" t="str">
        <f t="shared" si="258"/>
        <v/>
      </c>
      <c r="AD95" s="184"/>
      <c r="AE95" s="184"/>
      <c r="AF95" s="184"/>
      <c r="AG95" s="182"/>
      <c r="AH95" s="182"/>
      <c r="AI95" s="182"/>
      <c r="AJ95" s="182"/>
      <c r="AK95" s="184"/>
      <c r="AL95" s="184" t="str">
        <f t="shared" si="234"/>
        <v/>
      </c>
      <c r="AM95" s="184"/>
      <c r="AN95" s="184"/>
      <c r="AO95" s="184"/>
      <c r="AP95" s="182"/>
      <c r="AQ95" s="182"/>
      <c r="AR95" s="182"/>
      <c r="AS95" s="182"/>
      <c r="AT95" s="184"/>
      <c r="AU95" s="184" t="str">
        <f t="shared" si="235"/>
        <v/>
      </c>
      <c r="AV95" s="184"/>
      <c r="AW95" s="184"/>
      <c r="AX95" s="184"/>
      <c r="AY95" s="182"/>
      <c r="AZ95" s="182"/>
      <c r="BA95" s="182"/>
      <c r="BB95" s="182"/>
      <c r="BC95" s="184"/>
      <c r="BD95" s="184" t="str">
        <f t="shared" si="236"/>
        <v/>
      </c>
      <c r="BE95" s="184"/>
      <c r="BF95" s="184"/>
      <c r="BG95" s="184"/>
      <c r="BH95" s="182"/>
      <c r="BI95" s="182"/>
      <c r="BJ95" s="182"/>
      <c r="BK95" s="182"/>
      <c r="BL95" s="184"/>
      <c r="BM95" s="184" t="str">
        <f t="shared" si="237"/>
        <v/>
      </c>
      <c r="BN95" s="184"/>
      <c r="BO95" s="184"/>
      <c r="BP95" s="184"/>
      <c r="BQ95" s="182"/>
      <c r="BR95" s="182"/>
      <c r="BS95" s="182"/>
      <c r="BT95" s="182"/>
      <c r="BU95" s="184"/>
      <c r="BV95" s="184" t="str">
        <f t="shared" si="238"/>
        <v/>
      </c>
      <c r="BW95" s="184"/>
      <c r="BX95" s="184"/>
      <c r="BY95" s="184"/>
      <c r="BZ95" s="182"/>
      <c r="CA95" s="182"/>
      <c r="CB95" s="182"/>
      <c r="CC95" s="182"/>
      <c r="CD95" s="184"/>
      <c r="CE95" s="184" t="str">
        <f t="shared" si="239"/>
        <v/>
      </c>
      <c r="CF95" s="184"/>
      <c r="CG95" s="184"/>
      <c r="CH95" s="184"/>
      <c r="CI95" s="182"/>
      <c r="CJ95" s="182"/>
      <c r="CK95" s="182"/>
      <c r="CL95" s="182"/>
      <c r="CM95" s="184"/>
      <c r="CN95" s="184" t="str">
        <f t="shared" si="240"/>
        <v/>
      </c>
      <c r="CO95" s="184"/>
      <c r="CP95" s="184"/>
      <c r="CQ95" s="184"/>
      <c r="CR95" s="182"/>
      <c r="CS95" s="182"/>
      <c r="CT95" s="182"/>
      <c r="CU95" s="182"/>
      <c r="CV95" s="184"/>
      <c r="CW95" s="184" t="str">
        <f t="shared" si="241"/>
        <v/>
      </c>
      <c r="CX95" s="184"/>
      <c r="CY95" s="184"/>
      <c r="CZ95" s="184"/>
      <c r="DA95" s="182"/>
      <c r="DB95" s="182"/>
      <c r="DC95" s="182"/>
      <c r="DD95" s="182"/>
      <c r="DE95" s="184"/>
      <c r="DF95" s="184" t="str">
        <f t="shared" si="242"/>
        <v/>
      </c>
      <c r="DG95" s="184"/>
      <c r="DH95" s="184"/>
      <c r="DI95" s="184"/>
      <c r="DJ95" s="182"/>
      <c r="DK95" s="182"/>
      <c r="DL95" s="182"/>
      <c r="DM95" s="182"/>
      <c r="DN95" s="184"/>
      <c r="DO95" s="184" t="str">
        <f t="shared" si="243"/>
        <v/>
      </c>
      <c r="DP95" s="184"/>
      <c r="DQ95" s="184"/>
      <c r="DR95" s="184"/>
      <c r="DS95" s="182"/>
      <c r="DT95" s="182"/>
      <c r="DU95" s="182"/>
      <c r="DV95" s="182"/>
      <c r="DW95" s="184"/>
      <c r="DX95" s="184" t="str">
        <f t="shared" si="244"/>
        <v/>
      </c>
      <c r="DY95" s="184"/>
      <c r="DZ95" s="184"/>
      <c r="EA95" s="184"/>
      <c r="EB95" s="182"/>
      <c r="EC95" s="182"/>
      <c r="ED95" s="182"/>
      <c r="EE95" s="182"/>
      <c r="EF95" s="184"/>
      <c r="EG95" s="184" t="str">
        <f t="shared" si="245"/>
        <v/>
      </c>
      <c r="EH95" s="184"/>
      <c r="EI95" s="184"/>
      <c r="EJ95" s="184"/>
      <c r="EK95" s="182"/>
      <c r="EL95" s="182"/>
      <c r="EM95" s="182"/>
      <c r="EN95" s="182"/>
      <c r="EO95" s="184"/>
      <c r="EP95" s="184" t="str">
        <f t="shared" si="246"/>
        <v/>
      </c>
      <c r="EQ95" s="184"/>
      <c r="ER95" s="184"/>
      <c r="ES95" s="184"/>
      <c r="ET95" s="182"/>
      <c r="EU95" s="182"/>
      <c r="EV95" s="182"/>
      <c r="EW95" s="182"/>
      <c r="EX95" s="184"/>
      <c r="EY95" s="184" t="str">
        <f t="shared" si="247"/>
        <v/>
      </c>
      <c r="EZ95" s="184"/>
      <c r="FA95" s="184"/>
      <c r="FB95" s="184"/>
      <c r="FC95" s="182"/>
      <c r="FD95" s="182"/>
      <c r="FE95" s="182"/>
      <c r="FF95" s="182"/>
      <c r="FG95" s="184"/>
      <c r="FH95" s="184" t="str">
        <f t="shared" si="248"/>
        <v/>
      </c>
      <c r="FI95" s="184"/>
      <c r="FJ95" s="184"/>
      <c r="FK95" s="184"/>
      <c r="FL95" s="182"/>
      <c r="FM95" s="182"/>
      <c r="FN95" s="182"/>
      <c r="FO95" s="182"/>
      <c r="FP95" s="184"/>
      <c r="FQ95" s="184" t="str">
        <f t="shared" si="249"/>
        <v/>
      </c>
      <c r="FR95" s="184"/>
      <c r="FS95" s="184"/>
      <c r="FT95" s="184"/>
      <c r="FU95" s="182"/>
      <c r="FV95" s="182"/>
      <c r="FW95" s="182"/>
      <c r="FX95" s="182"/>
      <c r="FY95" s="184"/>
      <c r="FZ95" s="184" t="str">
        <f t="shared" si="250"/>
        <v/>
      </c>
      <c r="GA95" s="184"/>
      <c r="GB95" s="184"/>
      <c r="GC95" s="184"/>
      <c r="GD95" s="182"/>
      <c r="GE95" s="182"/>
      <c r="GF95" s="182"/>
      <c r="GG95" s="182"/>
      <c r="GH95" s="184"/>
      <c r="GI95" s="184" t="str">
        <f t="shared" si="251"/>
        <v/>
      </c>
      <c r="GJ95" s="184"/>
      <c r="GK95" s="184"/>
      <c r="GL95" s="184"/>
      <c r="GM95" s="182"/>
      <c r="GN95" s="182"/>
      <c r="GO95" s="182"/>
      <c r="GP95" s="182"/>
      <c r="GQ95" s="184"/>
      <c r="GR95" s="184" t="str">
        <f t="shared" si="252"/>
        <v/>
      </c>
      <c r="GS95" s="184"/>
      <c r="GT95" s="184"/>
      <c r="GU95" s="184"/>
      <c r="GV95" s="182"/>
      <c r="GW95" s="182"/>
      <c r="GX95" s="182"/>
      <c r="GY95" s="182"/>
      <c r="GZ95" s="184"/>
      <c r="HA95" s="184" t="str">
        <f t="shared" si="253"/>
        <v/>
      </c>
      <c r="HB95" s="184"/>
      <c r="HC95" s="184"/>
      <c r="HD95" s="184"/>
      <c r="HE95" s="182"/>
      <c r="HF95" s="182"/>
      <c r="HG95" s="182"/>
      <c r="HH95" s="182"/>
      <c r="HI95" s="184"/>
      <c r="HJ95" s="184" t="str">
        <f t="shared" si="254"/>
        <v/>
      </c>
      <c r="HK95" s="184"/>
      <c r="HL95" s="184"/>
      <c r="HM95" s="184"/>
      <c r="HN95" s="182"/>
      <c r="HO95" s="182"/>
      <c r="HP95" s="182"/>
      <c r="HQ95" s="182"/>
      <c r="HR95" s="184"/>
      <c r="HS95" s="184" t="str">
        <f t="shared" si="255"/>
        <v/>
      </c>
      <c r="HT95" s="184"/>
      <c r="HU95" s="184"/>
      <c r="HV95" s="184"/>
    </row>
    <row r="96" spans="10:230" x14ac:dyDescent="0.25">
      <c r="J96" s="190">
        <f t="shared" si="256"/>
        <v>11</v>
      </c>
      <c r="K96" s="190" t="str">
        <f t="shared" si="257"/>
        <v>-</v>
      </c>
      <c r="L96" s="190">
        <f t="shared" si="232"/>
        <v>12</v>
      </c>
      <c r="M96" s="196">
        <f t="shared" si="233"/>
        <v>0</v>
      </c>
      <c r="N96" s="196">
        <f t="shared" si="233"/>
        <v>0</v>
      </c>
      <c r="O96" s="196">
        <f t="shared" si="233"/>
        <v>0</v>
      </c>
      <c r="P96" s="196">
        <f t="shared" si="233"/>
        <v>0</v>
      </c>
      <c r="Q96" s="196">
        <f t="shared" si="233"/>
        <v>0</v>
      </c>
      <c r="W96" s="178">
        <f t="shared" si="259"/>
        <v>5</v>
      </c>
      <c r="X96" s="182"/>
      <c r="Y96" s="182"/>
      <c r="Z96" s="182"/>
      <c r="AA96" s="182"/>
      <c r="AB96" s="184"/>
      <c r="AC96" s="184" t="str">
        <f t="shared" si="258"/>
        <v/>
      </c>
      <c r="AD96" s="184"/>
      <c r="AE96" s="184"/>
      <c r="AF96" s="184"/>
      <c r="AG96" s="182"/>
      <c r="AH96" s="182"/>
      <c r="AI96" s="182"/>
      <c r="AJ96" s="182"/>
      <c r="AK96" s="184"/>
      <c r="AL96" s="184" t="str">
        <f t="shared" si="234"/>
        <v/>
      </c>
      <c r="AM96" s="184"/>
      <c r="AN96" s="184"/>
      <c r="AO96" s="184"/>
      <c r="AP96" s="182"/>
      <c r="AQ96" s="182"/>
      <c r="AR96" s="182"/>
      <c r="AS96" s="182"/>
      <c r="AT96" s="184"/>
      <c r="AU96" s="184" t="str">
        <f t="shared" si="235"/>
        <v/>
      </c>
      <c r="AV96" s="184"/>
      <c r="AW96" s="184"/>
      <c r="AX96" s="184"/>
      <c r="AY96" s="182"/>
      <c r="AZ96" s="182"/>
      <c r="BA96" s="182"/>
      <c r="BB96" s="182"/>
      <c r="BC96" s="184"/>
      <c r="BD96" s="184" t="str">
        <f t="shared" si="236"/>
        <v/>
      </c>
      <c r="BE96" s="184"/>
      <c r="BF96" s="184"/>
      <c r="BG96" s="184"/>
      <c r="BH96" s="182"/>
      <c r="BI96" s="182"/>
      <c r="BJ96" s="182"/>
      <c r="BK96" s="182"/>
      <c r="BL96" s="184"/>
      <c r="BM96" s="184" t="str">
        <f t="shared" si="237"/>
        <v/>
      </c>
      <c r="BN96" s="184"/>
      <c r="BO96" s="184"/>
      <c r="BP96" s="184"/>
      <c r="BQ96" s="182"/>
      <c r="BR96" s="182"/>
      <c r="BS96" s="182"/>
      <c r="BT96" s="182"/>
      <c r="BU96" s="184"/>
      <c r="BV96" s="184" t="str">
        <f t="shared" si="238"/>
        <v/>
      </c>
      <c r="BW96" s="184"/>
      <c r="BX96" s="184"/>
      <c r="BY96" s="184"/>
      <c r="BZ96" s="182"/>
      <c r="CA96" s="182"/>
      <c r="CB96" s="182"/>
      <c r="CC96" s="182"/>
      <c r="CD96" s="184"/>
      <c r="CE96" s="184" t="str">
        <f t="shared" si="239"/>
        <v/>
      </c>
      <c r="CF96" s="184"/>
      <c r="CG96" s="184"/>
      <c r="CH96" s="184"/>
      <c r="CI96" s="182"/>
      <c r="CJ96" s="182"/>
      <c r="CK96" s="182"/>
      <c r="CL96" s="182"/>
      <c r="CM96" s="184"/>
      <c r="CN96" s="184" t="str">
        <f t="shared" si="240"/>
        <v/>
      </c>
      <c r="CO96" s="184"/>
      <c r="CP96" s="184"/>
      <c r="CQ96" s="184"/>
      <c r="CR96" s="182"/>
      <c r="CS96" s="182"/>
      <c r="CT96" s="182"/>
      <c r="CU96" s="182"/>
      <c r="CV96" s="184"/>
      <c r="CW96" s="184" t="str">
        <f t="shared" si="241"/>
        <v/>
      </c>
      <c r="CX96" s="184"/>
      <c r="CY96" s="184"/>
      <c r="CZ96" s="184"/>
      <c r="DA96" s="182"/>
      <c r="DB96" s="182"/>
      <c r="DC96" s="182"/>
      <c r="DD96" s="182"/>
      <c r="DE96" s="184"/>
      <c r="DF96" s="184" t="str">
        <f t="shared" si="242"/>
        <v/>
      </c>
      <c r="DG96" s="184"/>
      <c r="DH96" s="184"/>
      <c r="DI96" s="184"/>
      <c r="DJ96" s="182"/>
      <c r="DK96" s="182"/>
      <c r="DL96" s="182"/>
      <c r="DM96" s="182"/>
      <c r="DN96" s="184"/>
      <c r="DO96" s="184" t="str">
        <f t="shared" si="243"/>
        <v/>
      </c>
      <c r="DP96" s="184"/>
      <c r="DQ96" s="184"/>
      <c r="DR96" s="184"/>
      <c r="DS96" s="182"/>
      <c r="DT96" s="182"/>
      <c r="DU96" s="182"/>
      <c r="DV96" s="182"/>
      <c r="DW96" s="184"/>
      <c r="DX96" s="184" t="str">
        <f t="shared" si="244"/>
        <v/>
      </c>
      <c r="DY96" s="184"/>
      <c r="DZ96" s="184"/>
      <c r="EA96" s="184"/>
      <c r="EB96" s="182"/>
      <c r="EC96" s="182"/>
      <c r="ED96" s="182"/>
      <c r="EE96" s="182"/>
      <c r="EF96" s="184"/>
      <c r="EG96" s="184" t="str">
        <f t="shared" si="245"/>
        <v/>
      </c>
      <c r="EH96" s="184"/>
      <c r="EI96" s="184"/>
      <c r="EJ96" s="184"/>
      <c r="EK96" s="182"/>
      <c r="EL96" s="182"/>
      <c r="EM96" s="182"/>
      <c r="EN96" s="182"/>
      <c r="EO96" s="184"/>
      <c r="EP96" s="184" t="str">
        <f t="shared" si="246"/>
        <v/>
      </c>
      <c r="EQ96" s="184"/>
      <c r="ER96" s="184"/>
      <c r="ES96" s="184"/>
      <c r="ET96" s="182"/>
      <c r="EU96" s="182"/>
      <c r="EV96" s="182"/>
      <c r="EW96" s="182"/>
      <c r="EX96" s="184"/>
      <c r="EY96" s="184" t="str">
        <f t="shared" si="247"/>
        <v/>
      </c>
      <c r="EZ96" s="184"/>
      <c r="FA96" s="184"/>
      <c r="FB96" s="184"/>
      <c r="FC96" s="182"/>
      <c r="FD96" s="182"/>
      <c r="FE96" s="182"/>
      <c r="FF96" s="182"/>
      <c r="FG96" s="184"/>
      <c r="FH96" s="184" t="str">
        <f t="shared" si="248"/>
        <v/>
      </c>
      <c r="FI96" s="184"/>
      <c r="FJ96" s="184"/>
      <c r="FK96" s="184"/>
      <c r="FL96" s="182"/>
      <c r="FM96" s="182"/>
      <c r="FN96" s="182"/>
      <c r="FO96" s="182"/>
      <c r="FP96" s="184"/>
      <c r="FQ96" s="184" t="str">
        <f t="shared" si="249"/>
        <v/>
      </c>
      <c r="FR96" s="184"/>
      <c r="FS96" s="184"/>
      <c r="FT96" s="184"/>
      <c r="FU96" s="182"/>
      <c r="FV96" s="182"/>
      <c r="FW96" s="182"/>
      <c r="FX96" s="182"/>
      <c r="FY96" s="184"/>
      <c r="FZ96" s="184" t="str">
        <f t="shared" si="250"/>
        <v/>
      </c>
      <c r="GA96" s="184"/>
      <c r="GB96" s="184"/>
      <c r="GC96" s="184"/>
      <c r="GD96" s="182"/>
      <c r="GE96" s="182"/>
      <c r="GF96" s="182"/>
      <c r="GG96" s="182"/>
      <c r="GH96" s="184"/>
      <c r="GI96" s="184" t="str">
        <f t="shared" si="251"/>
        <v/>
      </c>
      <c r="GJ96" s="184"/>
      <c r="GK96" s="184"/>
      <c r="GL96" s="184"/>
      <c r="GM96" s="182"/>
      <c r="GN96" s="182"/>
      <c r="GO96" s="182"/>
      <c r="GP96" s="182"/>
      <c r="GQ96" s="184"/>
      <c r="GR96" s="184" t="str">
        <f t="shared" si="252"/>
        <v/>
      </c>
      <c r="GS96" s="184"/>
      <c r="GT96" s="184"/>
      <c r="GU96" s="184"/>
      <c r="GV96" s="182"/>
      <c r="GW96" s="182"/>
      <c r="GX96" s="182"/>
      <c r="GY96" s="182"/>
      <c r="GZ96" s="184"/>
      <c r="HA96" s="184" t="str">
        <f t="shared" si="253"/>
        <v/>
      </c>
      <c r="HB96" s="184"/>
      <c r="HC96" s="184"/>
      <c r="HD96" s="184"/>
      <c r="HE96" s="182"/>
      <c r="HF96" s="182"/>
      <c r="HG96" s="182"/>
      <c r="HH96" s="182"/>
      <c r="HI96" s="184"/>
      <c r="HJ96" s="184" t="str">
        <f t="shared" si="254"/>
        <v/>
      </c>
      <c r="HK96" s="184"/>
      <c r="HL96" s="184"/>
      <c r="HM96" s="184"/>
      <c r="HN96" s="182"/>
      <c r="HO96" s="182"/>
      <c r="HP96" s="182"/>
      <c r="HQ96" s="182"/>
      <c r="HR96" s="184"/>
      <c r="HS96" s="184" t="str">
        <f t="shared" si="255"/>
        <v/>
      </c>
      <c r="HT96" s="184"/>
      <c r="HU96" s="184"/>
      <c r="HV96" s="184"/>
    </row>
    <row r="97" spans="10:230" x14ac:dyDescent="0.25">
      <c r="J97" s="190">
        <f t="shared" si="256"/>
        <v>12</v>
      </c>
      <c r="K97" s="190" t="str">
        <f t="shared" si="257"/>
        <v>-</v>
      </c>
      <c r="L97" s="190">
        <f t="shared" si="232"/>
        <v>13</v>
      </c>
      <c r="M97" s="196">
        <f t="shared" si="233"/>
        <v>0</v>
      </c>
      <c r="N97" s="196">
        <f t="shared" si="233"/>
        <v>0</v>
      </c>
      <c r="O97" s="196">
        <f t="shared" si="233"/>
        <v>0</v>
      </c>
      <c r="P97" s="196">
        <f t="shared" si="233"/>
        <v>0</v>
      </c>
      <c r="Q97" s="196">
        <f t="shared" si="233"/>
        <v>0</v>
      </c>
      <c r="W97" s="178">
        <f t="shared" si="259"/>
        <v>6</v>
      </c>
      <c r="X97" s="182"/>
      <c r="Y97" s="182"/>
      <c r="Z97" s="182"/>
      <c r="AA97" s="182"/>
      <c r="AB97" s="184"/>
      <c r="AC97" s="184" t="str">
        <f t="shared" si="258"/>
        <v/>
      </c>
      <c r="AD97" s="184"/>
      <c r="AE97" s="184"/>
      <c r="AF97" s="184"/>
      <c r="AG97" s="182"/>
      <c r="AH97" s="182"/>
      <c r="AI97" s="182"/>
      <c r="AJ97" s="182"/>
      <c r="AK97" s="184"/>
      <c r="AL97" s="184" t="str">
        <f t="shared" si="234"/>
        <v/>
      </c>
      <c r="AM97" s="184"/>
      <c r="AN97" s="184"/>
      <c r="AO97" s="184"/>
      <c r="AP97" s="182"/>
      <c r="AQ97" s="182"/>
      <c r="AR97" s="182"/>
      <c r="AS97" s="182"/>
      <c r="AT97" s="184"/>
      <c r="AU97" s="184" t="str">
        <f t="shared" si="235"/>
        <v/>
      </c>
      <c r="AV97" s="184"/>
      <c r="AW97" s="184"/>
      <c r="AX97" s="184"/>
      <c r="AY97" s="182"/>
      <c r="AZ97" s="182"/>
      <c r="BA97" s="182"/>
      <c r="BB97" s="182"/>
      <c r="BC97" s="184"/>
      <c r="BD97" s="184" t="str">
        <f t="shared" si="236"/>
        <v/>
      </c>
      <c r="BE97" s="184"/>
      <c r="BF97" s="184"/>
      <c r="BG97" s="184"/>
      <c r="BH97" s="182"/>
      <c r="BI97" s="182"/>
      <c r="BJ97" s="182"/>
      <c r="BK97" s="182"/>
      <c r="BL97" s="184"/>
      <c r="BM97" s="184" t="str">
        <f t="shared" si="237"/>
        <v/>
      </c>
      <c r="BN97" s="184"/>
      <c r="BO97" s="184"/>
      <c r="BP97" s="184"/>
      <c r="BQ97" s="182"/>
      <c r="BR97" s="182"/>
      <c r="BS97" s="182"/>
      <c r="BT97" s="182"/>
      <c r="BU97" s="184"/>
      <c r="BV97" s="184" t="str">
        <f t="shared" si="238"/>
        <v/>
      </c>
      <c r="BW97" s="184"/>
      <c r="BX97" s="184"/>
      <c r="BY97" s="184"/>
      <c r="BZ97" s="182"/>
      <c r="CA97" s="182"/>
      <c r="CB97" s="182"/>
      <c r="CC97" s="182"/>
      <c r="CD97" s="184"/>
      <c r="CE97" s="184" t="str">
        <f t="shared" si="239"/>
        <v/>
      </c>
      <c r="CF97" s="184"/>
      <c r="CG97" s="184"/>
      <c r="CH97" s="184"/>
      <c r="CI97" s="182"/>
      <c r="CJ97" s="182"/>
      <c r="CK97" s="182"/>
      <c r="CL97" s="182"/>
      <c r="CM97" s="184"/>
      <c r="CN97" s="184" t="str">
        <f t="shared" si="240"/>
        <v/>
      </c>
      <c r="CO97" s="184"/>
      <c r="CP97" s="184"/>
      <c r="CQ97" s="184"/>
      <c r="CR97" s="182"/>
      <c r="CS97" s="182"/>
      <c r="CT97" s="182"/>
      <c r="CU97" s="182"/>
      <c r="CV97" s="184"/>
      <c r="CW97" s="184" t="str">
        <f t="shared" si="241"/>
        <v/>
      </c>
      <c r="CX97" s="184"/>
      <c r="CY97" s="184"/>
      <c r="CZ97" s="184"/>
      <c r="DA97" s="182"/>
      <c r="DB97" s="182"/>
      <c r="DC97" s="182"/>
      <c r="DD97" s="182"/>
      <c r="DE97" s="184"/>
      <c r="DF97" s="184" t="str">
        <f t="shared" si="242"/>
        <v/>
      </c>
      <c r="DG97" s="184"/>
      <c r="DH97" s="184"/>
      <c r="DI97" s="184"/>
      <c r="DJ97" s="182"/>
      <c r="DK97" s="182"/>
      <c r="DL97" s="182"/>
      <c r="DM97" s="182"/>
      <c r="DN97" s="184"/>
      <c r="DO97" s="184" t="str">
        <f t="shared" si="243"/>
        <v/>
      </c>
      <c r="DP97" s="184"/>
      <c r="DQ97" s="184"/>
      <c r="DR97" s="184"/>
      <c r="DS97" s="182"/>
      <c r="DT97" s="182"/>
      <c r="DU97" s="182"/>
      <c r="DV97" s="182"/>
      <c r="DW97" s="184"/>
      <c r="DX97" s="184" t="str">
        <f t="shared" si="244"/>
        <v/>
      </c>
      <c r="DY97" s="184"/>
      <c r="DZ97" s="184"/>
      <c r="EA97" s="184"/>
      <c r="EB97" s="182"/>
      <c r="EC97" s="182"/>
      <c r="ED97" s="182"/>
      <c r="EE97" s="182"/>
      <c r="EF97" s="184"/>
      <c r="EG97" s="184" t="str">
        <f t="shared" si="245"/>
        <v/>
      </c>
      <c r="EH97" s="184"/>
      <c r="EI97" s="184"/>
      <c r="EJ97" s="184"/>
      <c r="EK97" s="182"/>
      <c r="EL97" s="182"/>
      <c r="EM97" s="182"/>
      <c r="EN97" s="182"/>
      <c r="EO97" s="184"/>
      <c r="EP97" s="184" t="str">
        <f t="shared" si="246"/>
        <v/>
      </c>
      <c r="EQ97" s="184"/>
      <c r="ER97" s="184"/>
      <c r="ES97" s="184"/>
      <c r="ET97" s="182"/>
      <c r="EU97" s="182"/>
      <c r="EV97" s="182"/>
      <c r="EW97" s="182"/>
      <c r="EX97" s="184"/>
      <c r="EY97" s="184" t="str">
        <f t="shared" si="247"/>
        <v/>
      </c>
      <c r="EZ97" s="184"/>
      <c r="FA97" s="184"/>
      <c r="FB97" s="184"/>
      <c r="FC97" s="182"/>
      <c r="FD97" s="182"/>
      <c r="FE97" s="182"/>
      <c r="FF97" s="182"/>
      <c r="FG97" s="184"/>
      <c r="FH97" s="184" t="str">
        <f t="shared" si="248"/>
        <v/>
      </c>
      <c r="FI97" s="184"/>
      <c r="FJ97" s="184"/>
      <c r="FK97" s="184"/>
      <c r="FL97" s="182"/>
      <c r="FM97" s="182"/>
      <c r="FN97" s="182"/>
      <c r="FO97" s="182"/>
      <c r="FP97" s="184"/>
      <c r="FQ97" s="184" t="str">
        <f t="shared" si="249"/>
        <v/>
      </c>
      <c r="FR97" s="184"/>
      <c r="FS97" s="184"/>
      <c r="FT97" s="184"/>
      <c r="FU97" s="182"/>
      <c r="FV97" s="182"/>
      <c r="FW97" s="182"/>
      <c r="FX97" s="182"/>
      <c r="FY97" s="184"/>
      <c r="FZ97" s="184" t="str">
        <f t="shared" si="250"/>
        <v/>
      </c>
      <c r="GA97" s="184"/>
      <c r="GB97" s="184"/>
      <c r="GC97" s="184"/>
      <c r="GD97" s="182"/>
      <c r="GE97" s="182"/>
      <c r="GF97" s="182"/>
      <c r="GG97" s="182"/>
      <c r="GH97" s="184"/>
      <c r="GI97" s="184" t="str">
        <f t="shared" si="251"/>
        <v/>
      </c>
      <c r="GJ97" s="184"/>
      <c r="GK97" s="184"/>
      <c r="GL97" s="184"/>
      <c r="GM97" s="182"/>
      <c r="GN97" s="182"/>
      <c r="GO97" s="182"/>
      <c r="GP97" s="182"/>
      <c r="GQ97" s="184"/>
      <c r="GR97" s="184" t="str">
        <f t="shared" si="252"/>
        <v/>
      </c>
      <c r="GS97" s="184"/>
      <c r="GT97" s="184"/>
      <c r="GU97" s="184"/>
      <c r="GV97" s="182"/>
      <c r="GW97" s="182"/>
      <c r="GX97" s="182"/>
      <c r="GY97" s="182"/>
      <c r="GZ97" s="184"/>
      <c r="HA97" s="184" t="str">
        <f t="shared" si="253"/>
        <v/>
      </c>
      <c r="HB97" s="184"/>
      <c r="HC97" s="184"/>
      <c r="HD97" s="184"/>
      <c r="HE97" s="182"/>
      <c r="HF97" s="182"/>
      <c r="HG97" s="182"/>
      <c r="HH97" s="182"/>
      <c r="HI97" s="184"/>
      <c r="HJ97" s="184" t="str">
        <f t="shared" si="254"/>
        <v/>
      </c>
      <c r="HK97" s="184"/>
      <c r="HL97" s="184"/>
      <c r="HM97" s="184"/>
      <c r="HN97" s="182"/>
      <c r="HO97" s="182"/>
      <c r="HP97" s="182"/>
      <c r="HQ97" s="182"/>
      <c r="HR97" s="184"/>
      <c r="HS97" s="184" t="str">
        <f t="shared" si="255"/>
        <v/>
      </c>
      <c r="HT97" s="184"/>
      <c r="HU97" s="184"/>
      <c r="HV97" s="184"/>
    </row>
    <row r="98" spans="10:230" x14ac:dyDescent="0.25">
      <c r="J98" s="190">
        <f t="shared" si="256"/>
        <v>13</v>
      </c>
      <c r="K98" s="190" t="str">
        <f t="shared" si="257"/>
        <v>-</v>
      </c>
      <c r="L98" s="190">
        <f t="shared" si="232"/>
        <v>14</v>
      </c>
      <c r="M98" s="196">
        <f t="shared" si="233"/>
        <v>0</v>
      </c>
      <c r="N98" s="196">
        <f t="shared" si="233"/>
        <v>0</v>
      </c>
      <c r="O98" s="196">
        <f t="shared" si="233"/>
        <v>0</v>
      </c>
      <c r="P98" s="196">
        <f t="shared" si="233"/>
        <v>0</v>
      </c>
      <c r="Q98" s="196">
        <f t="shared" si="233"/>
        <v>0</v>
      </c>
      <c r="W98" s="178">
        <f t="shared" si="259"/>
        <v>7</v>
      </c>
      <c r="X98" s="182"/>
      <c r="Y98" s="182"/>
      <c r="Z98" s="182"/>
      <c r="AA98" s="182"/>
      <c r="AB98" s="184"/>
      <c r="AC98" s="184" t="str">
        <f t="shared" si="258"/>
        <v/>
      </c>
      <c r="AD98" s="184"/>
      <c r="AE98" s="184"/>
      <c r="AF98" s="184"/>
      <c r="AG98" s="182"/>
      <c r="AH98" s="182"/>
      <c r="AI98" s="182"/>
      <c r="AJ98" s="182"/>
      <c r="AK98" s="184"/>
      <c r="AL98" s="184" t="str">
        <f t="shared" si="234"/>
        <v/>
      </c>
      <c r="AM98" s="184"/>
      <c r="AN98" s="184"/>
      <c r="AO98" s="184"/>
      <c r="AP98" s="182"/>
      <c r="AQ98" s="182"/>
      <c r="AR98" s="182"/>
      <c r="AS98" s="182"/>
      <c r="AT98" s="184"/>
      <c r="AU98" s="184" t="str">
        <f t="shared" si="235"/>
        <v/>
      </c>
      <c r="AV98" s="184"/>
      <c r="AW98" s="184"/>
      <c r="AX98" s="184"/>
      <c r="AY98" s="182"/>
      <c r="AZ98" s="182"/>
      <c r="BA98" s="182"/>
      <c r="BB98" s="182"/>
      <c r="BC98" s="184"/>
      <c r="BD98" s="184" t="str">
        <f t="shared" si="236"/>
        <v/>
      </c>
      <c r="BE98" s="184"/>
      <c r="BF98" s="184"/>
      <c r="BG98" s="184"/>
      <c r="BH98" s="182"/>
      <c r="BI98" s="182"/>
      <c r="BJ98" s="182"/>
      <c r="BK98" s="182"/>
      <c r="BL98" s="184"/>
      <c r="BM98" s="184" t="str">
        <f t="shared" si="237"/>
        <v/>
      </c>
      <c r="BN98" s="184"/>
      <c r="BO98" s="184"/>
      <c r="BP98" s="184"/>
      <c r="BQ98" s="182"/>
      <c r="BR98" s="182"/>
      <c r="BS98" s="182"/>
      <c r="BT98" s="182"/>
      <c r="BU98" s="184"/>
      <c r="BV98" s="184" t="str">
        <f t="shared" si="238"/>
        <v/>
      </c>
      <c r="BW98" s="184"/>
      <c r="BX98" s="184"/>
      <c r="BY98" s="184"/>
      <c r="BZ98" s="182"/>
      <c r="CA98" s="182"/>
      <c r="CB98" s="182"/>
      <c r="CC98" s="182"/>
      <c r="CD98" s="184"/>
      <c r="CE98" s="184" t="str">
        <f t="shared" si="239"/>
        <v/>
      </c>
      <c r="CF98" s="184"/>
      <c r="CG98" s="184"/>
      <c r="CH98" s="184"/>
      <c r="CI98" s="182"/>
      <c r="CJ98" s="182"/>
      <c r="CK98" s="182"/>
      <c r="CL98" s="182"/>
      <c r="CM98" s="184"/>
      <c r="CN98" s="184" t="str">
        <f t="shared" si="240"/>
        <v/>
      </c>
      <c r="CO98" s="184"/>
      <c r="CP98" s="184"/>
      <c r="CQ98" s="184"/>
      <c r="CR98" s="182"/>
      <c r="CS98" s="182"/>
      <c r="CT98" s="182"/>
      <c r="CU98" s="182"/>
      <c r="CV98" s="184"/>
      <c r="CW98" s="184" t="str">
        <f t="shared" si="241"/>
        <v/>
      </c>
      <c r="CX98" s="184"/>
      <c r="CY98" s="184"/>
      <c r="CZ98" s="184"/>
      <c r="DA98" s="182"/>
      <c r="DB98" s="182"/>
      <c r="DC98" s="182"/>
      <c r="DD98" s="182"/>
      <c r="DE98" s="184"/>
      <c r="DF98" s="184" t="str">
        <f t="shared" si="242"/>
        <v/>
      </c>
      <c r="DG98" s="184"/>
      <c r="DH98" s="184"/>
      <c r="DI98" s="184"/>
      <c r="DJ98" s="182"/>
      <c r="DK98" s="182"/>
      <c r="DL98" s="182"/>
      <c r="DM98" s="182"/>
      <c r="DN98" s="184"/>
      <c r="DO98" s="184" t="str">
        <f t="shared" si="243"/>
        <v/>
      </c>
      <c r="DP98" s="184"/>
      <c r="DQ98" s="184"/>
      <c r="DR98" s="184"/>
      <c r="DS98" s="182"/>
      <c r="DT98" s="182"/>
      <c r="DU98" s="182"/>
      <c r="DV98" s="182"/>
      <c r="DW98" s="184"/>
      <c r="DX98" s="184" t="str">
        <f t="shared" si="244"/>
        <v/>
      </c>
      <c r="DY98" s="184"/>
      <c r="DZ98" s="184"/>
      <c r="EA98" s="184"/>
      <c r="EB98" s="182"/>
      <c r="EC98" s="182"/>
      <c r="ED98" s="182"/>
      <c r="EE98" s="182"/>
      <c r="EF98" s="184"/>
      <c r="EG98" s="184" t="str">
        <f t="shared" si="245"/>
        <v/>
      </c>
      <c r="EH98" s="184"/>
      <c r="EI98" s="184"/>
      <c r="EJ98" s="184"/>
      <c r="EK98" s="182"/>
      <c r="EL98" s="182"/>
      <c r="EM98" s="182"/>
      <c r="EN98" s="182"/>
      <c r="EO98" s="184"/>
      <c r="EP98" s="184" t="str">
        <f t="shared" si="246"/>
        <v/>
      </c>
      <c r="EQ98" s="184"/>
      <c r="ER98" s="184"/>
      <c r="ES98" s="184"/>
      <c r="ET98" s="182"/>
      <c r="EU98" s="182"/>
      <c r="EV98" s="182"/>
      <c r="EW98" s="182"/>
      <c r="EX98" s="184"/>
      <c r="EY98" s="184" t="str">
        <f t="shared" si="247"/>
        <v/>
      </c>
      <c r="EZ98" s="184"/>
      <c r="FA98" s="184"/>
      <c r="FB98" s="184"/>
      <c r="FC98" s="182"/>
      <c r="FD98" s="182"/>
      <c r="FE98" s="182"/>
      <c r="FF98" s="182"/>
      <c r="FG98" s="184"/>
      <c r="FH98" s="184" t="str">
        <f t="shared" si="248"/>
        <v/>
      </c>
      <c r="FI98" s="184"/>
      <c r="FJ98" s="184"/>
      <c r="FK98" s="184"/>
      <c r="FL98" s="182"/>
      <c r="FM98" s="182"/>
      <c r="FN98" s="182"/>
      <c r="FO98" s="182"/>
      <c r="FP98" s="184"/>
      <c r="FQ98" s="184" t="str">
        <f t="shared" si="249"/>
        <v/>
      </c>
      <c r="FR98" s="184"/>
      <c r="FS98" s="184"/>
      <c r="FT98" s="184"/>
      <c r="FU98" s="182"/>
      <c r="FV98" s="182"/>
      <c r="FW98" s="182"/>
      <c r="FX98" s="182"/>
      <c r="FY98" s="184"/>
      <c r="FZ98" s="184" t="str">
        <f t="shared" si="250"/>
        <v/>
      </c>
      <c r="GA98" s="184"/>
      <c r="GB98" s="184"/>
      <c r="GC98" s="184"/>
      <c r="GD98" s="182"/>
      <c r="GE98" s="182"/>
      <c r="GF98" s="182"/>
      <c r="GG98" s="182"/>
      <c r="GH98" s="184"/>
      <c r="GI98" s="184" t="str">
        <f t="shared" si="251"/>
        <v/>
      </c>
      <c r="GJ98" s="184"/>
      <c r="GK98" s="184"/>
      <c r="GL98" s="184"/>
      <c r="GM98" s="182"/>
      <c r="GN98" s="182"/>
      <c r="GO98" s="182"/>
      <c r="GP98" s="182"/>
      <c r="GQ98" s="184"/>
      <c r="GR98" s="184" t="str">
        <f t="shared" si="252"/>
        <v/>
      </c>
      <c r="GS98" s="184"/>
      <c r="GT98" s="184"/>
      <c r="GU98" s="184"/>
      <c r="GV98" s="182"/>
      <c r="GW98" s="182"/>
      <c r="GX98" s="182"/>
      <c r="GY98" s="182"/>
      <c r="GZ98" s="184"/>
      <c r="HA98" s="184" t="str">
        <f t="shared" si="253"/>
        <v/>
      </c>
      <c r="HB98" s="184"/>
      <c r="HC98" s="184"/>
      <c r="HD98" s="184"/>
      <c r="HE98" s="182"/>
      <c r="HF98" s="182"/>
      <c r="HG98" s="182"/>
      <c r="HH98" s="182"/>
      <c r="HI98" s="184"/>
      <c r="HJ98" s="184" t="str">
        <f t="shared" si="254"/>
        <v/>
      </c>
      <c r="HK98" s="184"/>
      <c r="HL98" s="184"/>
      <c r="HM98" s="184"/>
      <c r="HN98" s="182"/>
      <c r="HO98" s="182"/>
      <c r="HP98" s="182"/>
      <c r="HQ98" s="182"/>
      <c r="HR98" s="184"/>
      <c r="HS98" s="184" t="str">
        <f t="shared" si="255"/>
        <v/>
      </c>
      <c r="HT98" s="184"/>
      <c r="HU98" s="184"/>
      <c r="HV98" s="184"/>
    </row>
    <row r="99" spans="10:230" x14ac:dyDescent="0.25">
      <c r="J99" s="190">
        <f t="shared" si="256"/>
        <v>14</v>
      </c>
      <c r="K99" s="190" t="str">
        <f t="shared" si="257"/>
        <v>-</v>
      </c>
      <c r="L99" s="190">
        <f t="shared" si="232"/>
        <v>15</v>
      </c>
      <c r="M99" s="196">
        <f t="shared" si="233"/>
        <v>0</v>
      </c>
      <c r="N99" s="196">
        <f t="shared" si="233"/>
        <v>0</v>
      </c>
      <c r="O99" s="196">
        <f t="shared" si="233"/>
        <v>0</v>
      </c>
      <c r="P99" s="196">
        <f t="shared" si="233"/>
        <v>0</v>
      </c>
      <c r="Q99" s="196">
        <f t="shared" si="233"/>
        <v>0</v>
      </c>
      <c r="W99" s="178">
        <f t="shared" si="259"/>
        <v>8</v>
      </c>
      <c r="X99" s="182"/>
      <c r="Y99" s="182"/>
      <c r="Z99" s="182"/>
      <c r="AA99" s="182"/>
      <c r="AB99" s="184"/>
      <c r="AC99" s="184" t="str">
        <f t="shared" si="258"/>
        <v/>
      </c>
      <c r="AD99" s="184"/>
      <c r="AE99" s="184"/>
      <c r="AF99" s="184"/>
      <c r="AG99" s="182"/>
      <c r="AH99" s="182"/>
      <c r="AI99" s="182"/>
      <c r="AJ99" s="182"/>
      <c r="AK99" s="184"/>
      <c r="AL99" s="184" t="str">
        <f t="shared" si="234"/>
        <v/>
      </c>
      <c r="AM99" s="184"/>
      <c r="AN99" s="184"/>
      <c r="AO99" s="184"/>
      <c r="AP99" s="182"/>
      <c r="AQ99" s="182"/>
      <c r="AR99" s="182"/>
      <c r="AS99" s="182"/>
      <c r="AT99" s="184"/>
      <c r="AU99" s="184" t="str">
        <f t="shared" si="235"/>
        <v/>
      </c>
      <c r="AV99" s="184"/>
      <c r="AW99" s="184"/>
      <c r="AX99" s="184"/>
      <c r="AY99" s="182"/>
      <c r="AZ99" s="182"/>
      <c r="BA99" s="182"/>
      <c r="BB99" s="182"/>
      <c r="BC99" s="184"/>
      <c r="BD99" s="184" t="str">
        <f t="shared" si="236"/>
        <v/>
      </c>
      <c r="BE99" s="184"/>
      <c r="BF99" s="184"/>
      <c r="BG99" s="184"/>
      <c r="BH99" s="182"/>
      <c r="BI99" s="182"/>
      <c r="BJ99" s="182"/>
      <c r="BK99" s="182"/>
      <c r="BL99" s="184"/>
      <c r="BM99" s="184" t="str">
        <f t="shared" si="237"/>
        <v/>
      </c>
      <c r="BN99" s="184"/>
      <c r="BO99" s="184"/>
      <c r="BP99" s="184"/>
      <c r="BQ99" s="182"/>
      <c r="BR99" s="182"/>
      <c r="BS99" s="182"/>
      <c r="BT99" s="182"/>
      <c r="BU99" s="184"/>
      <c r="BV99" s="184" t="str">
        <f t="shared" si="238"/>
        <v/>
      </c>
      <c r="BW99" s="184"/>
      <c r="BX99" s="184"/>
      <c r="BY99" s="184"/>
      <c r="BZ99" s="182"/>
      <c r="CA99" s="182"/>
      <c r="CB99" s="182"/>
      <c r="CC99" s="182"/>
      <c r="CD99" s="184"/>
      <c r="CE99" s="184" t="str">
        <f t="shared" si="239"/>
        <v/>
      </c>
      <c r="CF99" s="184"/>
      <c r="CG99" s="184"/>
      <c r="CH99" s="184"/>
      <c r="CI99" s="182"/>
      <c r="CJ99" s="182"/>
      <c r="CK99" s="182"/>
      <c r="CL99" s="182"/>
      <c r="CM99" s="184"/>
      <c r="CN99" s="184" t="str">
        <f t="shared" si="240"/>
        <v/>
      </c>
      <c r="CO99" s="184"/>
      <c r="CP99" s="184"/>
      <c r="CQ99" s="184"/>
      <c r="CR99" s="182"/>
      <c r="CS99" s="182"/>
      <c r="CT99" s="182"/>
      <c r="CU99" s="182"/>
      <c r="CV99" s="184"/>
      <c r="CW99" s="184" t="str">
        <f t="shared" si="241"/>
        <v/>
      </c>
      <c r="CX99" s="184"/>
      <c r="CY99" s="184"/>
      <c r="CZ99" s="184"/>
      <c r="DA99" s="182"/>
      <c r="DB99" s="182"/>
      <c r="DC99" s="182"/>
      <c r="DD99" s="182"/>
      <c r="DE99" s="184"/>
      <c r="DF99" s="184" t="str">
        <f t="shared" si="242"/>
        <v/>
      </c>
      <c r="DG99" s="184"/>
      <c r="DH99" s="184"/>
      <c r="DI99" s="184"/>
      <c r="DJ99" s="182"/>
      <c r="DK99" s="182"/>
      <c r="DL99" s="182"/>
      <c r="DM99" s="182"/>
      <c r="DN99" s="184"/>
      <c r="DO99" s="184" t="str">
        <f t="shared" si="243"/>
        <v/>
      </c>
      <c r="DP99" s="184"/>
      <c r="DQ99" s="184"/>
      <c r="DR99" s="184"/>
      <c r="DS99" s="182"/>
      <c r="DT99" s="182"/>
      <c r="DU99" s="182"/>
      <c r="DV99" s="182"/>
      <c r="DW99" s="184"/>
      <c r="DX99" s="184" t="str">
        <f t="shared" si="244"/>
        <v/>
      </c>
      <c r="DY99" s="184"/>
      <c r="DZ99" s="184"/>
      <c r="EA99" s="184"/>
      <c r="EB99" s="182"/>
      <c r="EC99" s="182"/>
      <c r="ED99" s="182"/>
      <c r="EE99" s="182"/>
      <c r="EF99" s="184"/>
      <c r="EG99" s="184" t="str">
        <f t="shared" si="245"/>
        <v/>
      </c>
      <c r="EH99" s="184"/>
      <c r="EI99" s="184"/>
      <c r="EJ99" s="184"/>
      <c r="EK99" s="182"/>
      <c r="EL99" s="182"/>
      <c r="EM99" s="182"/>
      <c r="EN99" s="182"/>
      <c r="EO99" s="184"/>
      <c r="EP99" s="184" t="str">
        <f t="shared" si="246"/>
        <v/>
      </c>
      <c r="EQ99" s="184"/>
      <c r="ER99" s="184"/>
      <c r="ES99" s="184"/>
      <c r="ET99" s="182"/>
      <c r="EU99" s="182"/>
      <c r="EV99" s="182"/>
      <c r="EW99" s="182"/>
      <c r="EX99" s="184"/>
      <c r="EY99" s="184" t="str">
        <f t="shared" si="247"/>
        <v/>
      </c>
      <c r="EZ99" s="184"/>
      <c r="FA99" s="184"/>
      <c r="FB99" s="184"/>
      <c r="FC99" s="182"/>
      <c r="FD99" s="182"/>
      <c r="FE99" s="182"/>
      <c r="FF99" s="182"/>
      <c r="FG99" s="184"/>
      <c r="FH99" s="184" t="str">
        <f t="shared" si="248"/>
        <v/>
      </c>
      <c r="FI99" s="184"/>
      <c r="FJ99" s="184"/>
      <c r="FK99" s="184"/>
      <c r="FL99" s="182"/>
      <c r="FM99" s="182"/>
      <c r="FN99" s="182"/>
      <c r="FO99" s="182"/>
      <c r="FP99" s="184"/>
      <c r="FQ99" s="184" t="str">
        <f t="shared" si="249"/>
        <v/>
      </c>
      <c r="FR99" s="184"/>
      <c r="FS99" s="184"/>
      <c r="FT99" s="184"/>
      <c r="FU99" s="182"/>
      <c r="FV99" s="182"/>
      <c r="FW99" s="182"/>
      <c r="FX99" s="182"/>
      <c r="FY99" s="184"/>
      <c r="FZ99" s="184" t="str">
        <f t="shared" si="250"/>
        <v/>
      </c>
      <c r="GA99" s="184"/>
      <c r="GB99" s="184"/>
      <c r="GC99" s="184"/>
      <c r="GD99" s="182"/>
      <c r="GE99" s="182"/>
      <c r="GF99" s="182"/>
      <c r="GG99" s="182"/>
      <c r="GH99" s="184"/>
      <c r="GI99" s="184" t="str">
        <f t="shared" si="251"/>
        <v/>
      </c>
      <c r="GJ99" s="184"/>
      <c r="GK99" s="184"/>
      <c r="GL99" s="184"/>
      <c r="GM99" s="182"/>
      <c r="GN99" s="182"/>
      <c r="GO99" s="182"/>
      <c r="GP99" s="182"/>
      <c r="GQ99" s="184"/>
      <c r="GR99" s="184" t="str">
        <f t="shared" si="252"/>
        <v/>
      </c>
      <c r="GS99" s="184"/>
      <c r="GT99" s="184"/>
      <c r="GU99" s="184"/>
      <c r="GV99" s="182"/>
      <c r="GW99" s="182"/>
      <c r="GX99" s="182"/>
      <c r="GY99" s="182"/>
      <c r="GZ99" s="184"/>
      <c r="HA99" s="184" t="str">
        <f t="shared" si="253"/>
        <v/>
      </c>
      <c r="HB99" s="184"/>
      <c r="HC99" s="184"/>
      <c r="HD99" s="184"/>
      <c r="HE99" s="182"/>
      <c r="HF99" s="182"/>
      <c r="HG99" s="182"/>
      <c r="HH99" s="182"/>
      <c r="HI99" s="184"/>
      <c r="HJ99" s="184" t="str">
        <f t="shared" si="254"/>
        <v/>
      </c>
      <c r="HK99" s="184"/>
      <c r="HL99" s="184"/>
      <c r="HM99" s="184"/>
      <c r="HN99" s="182"/>
      <c r="HO99" s="182"/>
      <c r="HP99" s="182"/>
      <c r="HQ99" s="182"/>
      <c r="HR99" s="184"/>
      <c r="HS99" s="184" t="str">
        <f t="shared" si="255"/>
        <v/>
      </c>
      <c r="HT99" s="184"/>
      <c r="HU99" s="184"/>
      <c r="HV99" s="184"/>
    </row>
    <row r="100" spans="10:230" x14ac:dyDescent="0.25">
      <c r="J100" s="190">
        <f t="shared" si="256"/>
        <v>15</v>
      </c>
      <c r="K100" s="190" t="str">
        <f t="shared" si="257"/>
        <v>-</v>
      </c>
      <c r="L100" s="190">
        <f t="shared" si="232"/>
        <v>16</v>
      </c>
      <c r="M100" s="196">
        <f t="shared" si="233"/>
        <v>0</v>
      </c>
      <c r="N100" s="196">
        <f t="shared" si="233"/>
        <v>0</v>
      </c>
      <c r="O100" s="196">
        <f t="shared" si="233"/>
        <v>0</v>
      </c>
      <c r="P100" s="196">
        <f t="shared" si="233"/>
        <v>0</v>
      </c>
      <c r="Q100" s="196">
        <f t="shared" si="233"/>
        <v>0</v>
      </c>
      <c r="W100" s="178">
        <f t="shared" si="259"/>
        <v>9</v>
      </c>
      <c r="X100" s="182"/>
      <c r="Y100" s="182"/>
      <c r="Z100" s="182"/>
      <c r="AA100" s="182"/>
      <c r="AB100" s="184"/>
      <c r="AC100" s="184" t="str">
        <f t="shared" si="258"/>
        <v/>
      </c>
      <c r="AD100" s="184"/>
      <c r="AE100" s="184"/>
      <c r="AF100" s="184"/>
      <c r="AG100" s="182"/>
      <c r="AH100" s="182"/>
      <c r="AI100" s="182"/>
      <c r="AJ100" s="182"/>
      <c r="AK100" s="184"/>
      <c r="AL100" s="184" t="str">
        <f t="shared" si="234"/>
        <v/>
      </c>
      <c r="AM100" s="184"/>
      <c r="AN100" s="184"/>
      <c r="AO100" s="184"/>
      <c r="AP100" s="182"/>
      <c r="AQ100" s="182"/>
      <c r="AR100" s="182"/>
      <c r="AS100" s="182"/>
      <c r="AT100" s="184"/>
      <c r="AU100" s="184" t="str">
        <f t="shared" si="235"/>
        <v/>
      </c>
      <c r="AV100" s="184"/>
      <c r="AW100" s="184"/>
      <c r="AX100" s="184"/>
      <c r="AY100" s="182"/>
      <c r="AZ100" s="182"/>
      <c r="BA100" s="182"/>
      <c r="BB100" s="182"/>
      <c r="BC100" s="184"/>
      <c r="BD100" s="184" t="str">
        <f t="shared" si="236"/>
        <v/>
      </c>
      <c r="BE100" s="184"/>
      <c r="BF100" s="184"/>
      <c r="BG100" s="184"/>
      <c r="BH100" s="182"/>
      <c r="BI100" s="182"/>
      <c r="BJ100" s="182"/>
      <c r="BK100" s="182"/>
      <c r="BL100" s="184"/>
      <c r="BM100" s="184" t="str">
        <f t="shared" si="237"/>
        <v/>
      </c>
      <c r="BN100" s="184"/>
      <c r="BO100" s="184"/>
      <c r="BP100" s="184"/>
      <c r="BQ100" s="182"/>
      <c r="BR100" s="182"/>
      <c r="BS100" s="182"/>
      <c r="BT100" s="182"/>
      <c r="BU100" s="184"/>
      <c r="BV100" s="184" t="str">
        <f t="shared" si="238"/>
        <v/>
      </c>
      <c r="BW100" s="184"/>
      <c r="BX100" s="184"/>
      <c r="BY100" s="184"/>
      <c r="BZ100" s="182"/>
      <c r="CA100" s="182"/>
      <c r="CB100" s="182"/>
      <c r="CC100" s="182"/>
      <c r="CD100" s="184"/>
      <c r="CE100" s="184" t="str">
        <f t="shared" si="239"/>
        <v/>
      </c>
      <c r="CF100" s="184"/>
      <c r="CG100" s="184"/>
      <c r="CH100" s="184"/>
      <c r="CI100" s="182"/>
      <c r="CJ100" s="182"/>
      <c r="CK100" s="182"/>
      <c r="CL100" s="182"/>
      <c r="CM100" s="184"/>
      <c r="CN100" s="184" t="str">
        <f t="shared" si="240"/>
        <v/>
      </c>
      <c r="CO100" s="184"/>
      <c r="CP100" s="184"/>
      <c r="CQ100" s="184"/>
      <c r="CR100" s="182"/>
      <c r="CS100" s="182"/>
      <c r="CT100" s="182"/>
      <c r="CU100" s="182"/>
      <c r="CV100" s="184"/>
      <c r="CW100" s="184" t="str">
        <f t="shared" si="241"/>
        <v/>
      </c>
      <c r="CX100" s="184"/>
      <c r="CY100" s="184"/>
      <c r="CZ100" s="184"/>
      <c r="DA100" s="182"/>
      <c r="DB100" s="182"/>
      <c r="DC100" s="182"/>
      <c r="DD100" s="182"/>
      <c r="DE100" s="184"/>
      <c r="DF100" s="184" t="str">
        <f t="shared" si="242"/>
        <v/>
      </c>
      <c r="DG100" s="184"/>
      <c r="DH100" s="184"/>
      <c r="DI100" s="184"/>
      <c r="DJ100" s="182"/>
      <c r="DK100" s="182"/>
      <c r="DL100" s="182"/>
      <c r="DM100" s="182"/>
      <c r="DN100" s="184"/>
      <c r="DO100" s="184" t="str">
        <f t="shared" si="243"/>
        <v/>
      </c>
      <c r="DP100" s="184"/>
      <c r="DQ100" s="184"/>
      <c r="DR100" s="184"/>
      <c r="DS100" s="182"/>
      <c r="DT100" s="182"/>
      <c r="DU100" s="182"/>
      <c r="DV100" s="182"/>
      <c r="DW100" s="184"/>
      <c r="DX100" s="184" t="str">
        <f t="shared" si="244"/>
        <v/>
      </c>
      <c r="DY100" s="184"/>
      <c r="DZ100" s="184"/>
      <c r="EA100" s="184"/>
      <c r="EB100" s="182"/>
      <c r="EC100" s="182"/>
      <c r="ED100" s="182"/>
      <c r="EE100" s="182"/>
      <c r="EF100" s="184"/>
      <c r="EG100" s="184" t="str">
        <f t="shared" si="245"/>
        <v/>
      </c>
      <c r="EH100" s="184"/>
      <c r="EI100" s="184"/>
      <c r="EJ100" s="184"/>
      <c r="EK100" s="182"/>
      <c r="EL100" s="182"/>
      <c r="EM100" s="182"/>
      <c r="EN100" s="182"/>
      <c r="EO100" s="184"/>
      <c r="EP100" s="184" t="str">
        <f t="shared" si="246"/>
        <v/>
      </c>
      <c r="EQ100" s="184"/>
      <c r="ER100" s="184"/>
      <c r="ES100" s="184"/>
      <c r="ET100" s="182"/>
      <c r="EU100" s="182"/>
      <c r="EV100" s="182"/>
      <c r="EW100" s="182"/>
      <c r="EX100" s="184"/>
      <c r="EY100" s="184" t="str">
        <f t="shared" si="247"/>
        <v/>
      </c>
      <c r="EZ100" s="184"/>
      <c r="FA100" s="184"/>
      <c r="FB100" s="184"/>
      <c r="FC100" s="182"/>
      <c r="FD100" s="182"/>
      <c r="FE100" s="182"/>
      <c r="FF100" s="182"/>
      <c r="FG100" s="184"/>
      <c r="FH100" s="184" t="str">
        <f t="shared" si="248"/>
        <v/>
      </c>
      <c r="FI100" s="184"/>
      <c r="FJ100" s="184"/>
      <c r="FK100" s="184"/>
      <c r="FL100" s="182"/>
      <c r="FM100" s="182"/>
      <c r="FN100" s="182"/>
      <c r="FO100" s="182"/>
      <c r="FP100" s="184"/>
      <c r="FQ100" s="184" t="str">
        <f t="shared" si="249"/>
        <v/>
      </c>
      <c r="FR100" s="184"/>
      <c r="FS100" s="184"/>
      <c r="FT100" s="184"/>
      <c r="FU100" s="182"/>
      <c r="FV100" s="182"/>
      <c r="FW100" s="182"/>
      <c r="FX100" s="182"/>
      <c r="FY100" s="184"/>
      <c r="FZ100" s="184" t="str">
        <f t="shared" si="250"/>
        <v/>
      </c>
      <c r="GA100" s="184"/>
      <c r="GB100" s="184"/>
      <c r="GC100" s="184"/>
      <c r="GD100" s="182"/>
      <c r="GE100" s="182"/>
      <c r="GF100" s="182"/>
      <c r="GG100" s="182"/>
      <c r="GH100" s="184"/>
      <c r="GI100" s="184" t="str">
        <f t="shared" si="251"/>
        <v/>
      </c>
      <c r="GJ100" s="184"/>
      <c r="GK100" s="184"/>
      <c r="GL100" s="184"/>
      <c r="GM100" s="182"/>
      <c r="GN100" s="182"/>
      <c r="GO100" s="182"/>
      <c r="GP100" s="182"/>
      <c r="GQ100" s="184"/>
      <c r="GR100" s="184" t="str">
        <f t="shared" si="252"/>
        <v/>
      </c>
      <c r="GS100" s="184"/>
      <c r="GT100" s="184"/>
      <c r="GU100" s="184"/>
      <c r="GV100" s="182"/>
      <c r="GW100" s="182"/>
      <c r="GX100" s="182"/>
      <c r="GY100" s="182"/>
      <c r="GZ100" s="184"/>
      <c r="HA100" s="184" t="str">
        <f t="shared" si="253"/>
        <v/>
      </c>
      <c r="HB100" s="184"/>
      <c r="HC100" s="184"/>
      <c r="HD100" s="184"/>
      <c r="HE100" s="182"/>
      <c r="HF100" s="182"/>
      <c r="HG100" s="182"/>
      <c r="HH100" s="182"/>
      <c r="HI100" s="184"/>
      <c r="HJ100" s="184" t="str">
        <f t="shared" si="254"/>
        <v/>
      </c>
      <c r="HK100" s="184"/>
      <c r="HL100" s="184"/>
      <c r="HM100" s="184"/>
      <c r="HN100" s="182"/>
      <c r="HO100" s="182"/>
      <c r="HP100" s="182"/>
      <c r="HQ100" s="182"/>
      <c r="HR100" s="184"/>
      <c r="HS100" s="184" t="str">
        <f t="shared" si="255"/>
        <v/>
      </c>
      <c r="HT100" s="184"/>
      <c r="HU100" s="184"/>
      <c r="HV100" s="184"/>
    </row>
    <row r="101" spans="10:230" x14ac:dyDescent="0.25">
      <c r="J101" s="190">
        <f t="shared" si="256"/>
        <v>16</v>
      </c>
      <c r="K101" s="190" t="str">
        <f t="shared" si="257"/>
        <v>-</v>
      </c>
      <c r="L101" s="190">
        <f t="shared" si="232"/>
        <v>17</v>
      </c>
      <c r="M101" s="196">
        <f t="shared" si="233"/>
        <v>0</v>
      </c>
      <c r="N101" s="196">
        <f t="shared" si="233"/>
        <v>0</v>
      </c>
      <c r="O101" s="196">
        <f t="shared" si="233"/>
        <v>0</v>
      </c>
      <c r="P101" s="196">
        <f t="shared" si="233"/>
        <v>0</v>
      </c>
      <c r="Q101" s="196">
        <f t="shared" si="233"/>
        <v>0</v>
      </c>
      <c r="W101" s="178">
        <f t="shared" si="259"/>
        <v>10</v>
      </c>
      <c r="X101" s="182"/>
      <c r="Y101" s="182"/>
      <c r="Z101" s="182"/>
      <c r="AA101" s="182"/>
      <c r="AB101" s="184"/>
      <c r="AC101" s="184" t="str">
        <f t="shared" si="258"/>
        <v/>
      </c>
      <c r="AD101" s="184"/>
      <c r="AE101" s="184"/>
      <c r="AF101" s="184"/>
      <c r="AG101" s="182"/>
      <c r="AH101" s="182"/>
      <c r="AI101" s="182"/>
      <c r="AJ101" s="182"/>
      <c r="AK101" s="184"/>
      <c r="AL101" s="184" t="str">
        <f t="shared" si="234"/>
        <v/>
      </c>
      <c r="AM101" s="184"/>
      <c r="AN101" s="184"/>
      <c r="AO101" s="184"/>
      <c r="AP101" s="182"/>
      <c r="AQ101" s="182"/>
      <c r="AR101" s="182"/>
      <c r="AS101" s="182"/>
      <c r="AT101" s="184"/>
      <c r="AU101" s="184" t="str">
        <f t="shared" si="235"/>
        <v/>
      </c>
      <c r="AV101" s="184"/>
      <c r="AW101" s="184"/>
      <c r="AX101" s="184"/>
      <c r="AY101" s="182"/>
      <c r="AZ101" s="182"/>
      <c r="BA101" s="182"/>
      <c r="BB101" s="182"/>
      <c r="BC101" s="184"/>
      <c r="BD101" s="184" t="str">
        <f t="shared" si="236"/>
        <v/>
      </c>
      <c r="BE101" s="184"/>
      <c r="BF101" s="184"/>
      <c r="BG101" s="184"/>
      <c r="BH101" s="182"/>
      <c r="BI101" s="182"/>
      <c r="BJ101" s="182"/>
      <c r="BK101" s="182"/>
      <c r="BL101" s="184"/>
      <c r="BM101" s="184" t="str">
        <f t="shared" si="237"/>
        <v/>
      </c>
      <c r="BN101" s="184"/>
      <c r="BO101" s="184"/>
      <c r="BP101" s="184"/>
      <c r="BQ101" s="182"/>
      <c r="BR101" s="182"/>
      <c r="BS101" s="182"/>
      <c r="BT101" s="182"/>
      <c r="BU101" s="184"/>
      <c r="BV101" s="184" t="str">
        <f t="shared" si="238"/>
        <v/>
      </c>
      <c r="BW101" s="184"/>
      <c r="BX101" s="184"/>
      <c r="BY101" s="184"/>
      <c r="BZ101" s="182"/>
      <c r="CA101" s="182"/>
      <c r="CB101" s="182"/>
      <c r="CC101" s="182"/>
      <c r="CD101" s="184"/>
      <c r="CE101" s="184" t="str">
        <f t="shared" si="239"/>
        <v/>
      </c>
      <c r="CF101" s="184"/>
      <c r="CG101" s="184"/>
      <c r="CH101" s="184"/>
      <c r="CI101" s="182"/>
      <c r="CJ101" s="182"/>
      <c r="CK101" s="182"/>
      <c r="CL101" s="182"/>
      <c r="CM101" s="184"/>
      <c r="CN101" s="184" t="str">
        <f t="shared" si="240"/>
        <v/>
      </c>
      <c r="CO101" s="184"/>
      <c r="CP101" s="184"/>
      <c r="CQ101" s="184"/>
      <c r="CR101" s="182"/>
      <c r="CS101" s="182"/>
      <c r="CT101" s="182"/>
      <c r="CU101" s="182"/>
      <c r="CV101" s="184"/>
      <c r="CW101" s="184" t="str">
        <f t="shared" si="241"/>
        <v/>
      </c>
      <c r="CX101" s="184"/>
      <c r="CY101" s="184"/>
      <c r="CZ101" s="184"/>
      <c r="DA101" s="182"/>
      <c r="DB101" s="182"/>
      <c r="DC101" s="182"/>
      <c r="DD101" s="182"/>
      <c r="DE101" s="184"/>
      <c r="DF101" s="184" t="str">
        <f t="shared" si="242"/>
        <v/>
      </c>
      <c r="DG101" s="184"/>
      <c r="DH101" s="184"/>
      <c r="DI101" s="184"/>
      <c r="DJ101" s="182"/>
      <c r="DK101" s="182"/>
      <c r="DL101" s="182"/>
      <c r="DM101" s="182"/>
      <c r="DN101" s="184"/>
      <c r="DO101" s="184" t="str">
        <f t="shared" si="243"/>
        <v/>
      </c>
      <c r="DP101" s="184"/>
      <c r="DQ101" s="184"/>
      <c r="DR101" s="184"/>
      <c r="DS101" s="182"/>
      <c r="DT101" s="182"/>
      <c r="DU101" s="182"/>
      <c r="DV101" s="182"/>
      <c r="DW101" s="184"/>
      <c r="DX101" s="184" t="str">
        <f t="shared" si="244"/>
        <v/>
      </c>
      <c r="DY101" s="184"/>
      <c r="DZ101" s="184"/>
      <c r="EA101" s="184"/>
      <c r="EB101" s="182"/>
      <c r="EC101" s="182"/>
      <c r="ED101" s="182"/>
      <c r="EE101" s="182"/>
      <c r="EF101" s="184"/>
      <c r="EG101" s="184" t="str">
        <f t="shared" si="245"/>
        <v/>
      </c>
      <c r="EH101" s="184"/>
      <c r="EI101" s="184"/>
      <c r="EJ101" s="184"/>
      <c r="EK101" s="182"/>
      <c r="EL101" s="182"/>
      <c r="EM101" s="182"/>
      <c r="EN101" s="182"/>
      <c r="EO101" s="184"/>
      <c r="EP101" s="184" t="str">
        <f t="shared" si="246"/>
        <v/>
      </c>
      <c r="EQ101" s="184"/>
      <c r="ER101" s="184"/>
      <c r="ES101" s="184"/>
      <c r="ET101" s="182"/>
      <c r="EU101" s="182"/>
      <c r="EV101" s="182"/>
      <c r="EW101" s="182"/>
      <c r="EX101" s="184"/>
      <c r="EY101" s="184" t="str">
        <f t="shared" si="247"/>
        <v/>
      </c>
      <c r="EZ101" s="184"/>
      <c r="FA101" s="184"/>
      <c r="FB101" s="184"/>
      <c r="FC101" s="182"/>
      <c r="FD101" s="182"/>
      <c r="FE101" s="182"/>
      <c r="FF101" s="182"/>
      <c r="FG101" s="184"/>
      <c r="FH101" s="184" t="str">
        <f t="shared" si="248"/>
        <v/>
      </c>
      <c r="FI101" s="184"/>
      <c r="FJ101" s="184"/>
      <c r="FK101" s="184"/>
      <c r="FL101" s="182"/>
      <c r="FM101" s="182"/>
      <c r="FN101" s="182"/>
      <c r="FO101" s="182"/>
      <c r="FP101" s="184"/>
      <c r="FQ101" s="184" t="str">
        <f t="shared" si="249"/>
        <v/>
      </c>
      <c r="FR101" s="184"/>
      <c r="FS101" s="184"/>
      <c r="FT101" s="184"/>
      <c r="FU101" s="182"/>
      <c r="FV101" s="182"/>
      <c r="FW101" s="182"/>
      <c r="FX101" s="182"/>
      <c r="FY101" s="184"/>
      <c r="FZ101" s="184" t="str">
        <f t="shared" si="250"/>
        <v/>
      </c>
      <c r="GA101" s="184"/>
      <c r="GB101" s="184"/>
      <c r="GC101" s="184"/>
      <c r="GD101" s="182"/>
      <c r="GE101" s="182"/>
      <c r="GF101" s="182"/>
      <c r="GG101" s="182"/>
      <c r="GH101" s="184"/>
      <c r="GI101" s="184" t="str">
        <f t="shared" si="251"/>
        <v/>
      </c>
      <c r="GJ101" s="184"/>
      <c r="GK101" s="184"/>
      <c r="GL101" s="184"/>
      <c r="GM101" s="182"/>
      <c r="GN101" s="182"/>
      <c r="GO101" s="182"/>
      <c r="GP101" s="182"/>
      <c r="GQ101" s="184"/>
      <c r="GR101" s="184" t="str">
        <f t="shared" si="252"/>
        <v/>
      </c>
      <c r="GS101" s="184"/>
      <c r="GT101" s="184"/>
      <c r="GU101" s="184"/>
      <c r="GV101" s="182"/>
      <c r="GW101" s="182"/>
      <c r="GX101" s="182"/>
      <c r="GY101" s="182"/>
      <c r="GZ101" s="184"/>
      <c r="HA101" s="184" t="str">
        <f t="shared" si="253"/>
        <v/>
      </c>
      <c r="HB101" s="184"/>
      <c r="HC101" s="184"/>
      <c r="HD101" s="184"/>
      <c r="HE101" s="182"/>
      <c r="HF101" s="182"/>
      <c r="HG101" s="182"/>
      <c r="HH101" s="182"/>
      <c r="HI101" s="184"/>
      <c r="HJ101" s="184" t="str">
        <f t="shared" si="254"/>
        <v/>
      </c>
      <c r="HK101" s="184"/>
      <c r="HL101" s="184"/>
      <c r="HM101" s="184"/>
      <c r="HN101" s="182"/>
      <c r="HO101" s="182"/>
      <c r="HP101" s="182"/>
      <c r="HQ101" s="182"/>
      <c r="HR101" s="184"/>
      <c r="HS101" s="184" t="str">
        <f t="shared" si="255"/>
        <v/>
      </c>
      <c r="HT101" s="184"/>
      <c r="HU101" s="184"/>
      <c r="HV101" s="184"/>
    </row>
    <row r="102" spans="10:230" x14ac:dyDescent="0.25">
      <c r="J102" s="190">
        <f t="shared" si="256"/>
        <v>17</v>
      </c>
      <c r="K102" s="190" t="str">
        <f t="shared" si="257"/>
        <v>-</v>
      </c>
      <c r="L102" s="190">
        <f t="shared" si="232"/>
        <v>18</v>
      </c>
      <c r="M102" s="196">
        <f t="shared" ref="M102:Q108" si="260">LEN(M18)</f>
        <v>0</v>
      </c>
      <c r="N102" s="196">
        <f t="shared" si="260"/>
        <v>0</v>
      </c>
      <c r="O102" s="196">
        <f t="shared" si="260"/>
        <v>0</v>
      </c>
      <c r="P102" s="196">
        <f t="shared" si="260"/>
        <v>0</v>
      </c>
      <c r="Q102" s="196">
        <f t="shared" si="260"/>
        <v>0</v>
      </c>
      <c r="W102" s="178">
        <f t="shared" si="259"/>
        <v>11</v>
      </c>
      <c r="X102" s="182"/>
      <c r="Y102" s="182"/>
      <c r="Z102" s="182"/>
      <c r="AA102" s="182"/>
      <c r="AB102" s="184"/>
      <c r="AC102" s="184" t="str">
        <f t="shared" si="258"/>
        <v/>
      </c>
      <c r="AD102" s="184"/>
      <c r="AE102" s="184"/>
      <c r="AF102" s="184"/>
      <c r="AG102" s="182"/>
      <c r="AH102" s="182"/>
      <c r="AI102" s="182"/>
      <c r="AJ102" s="182"/>
      <c r="AK102" s="184"/>
      <c r="AL102" s="184" t="str">
        <f t="shared" si="234"/>
        <v/>
      </c>
      <c r="AM102" s="184"/>
      <c r="AN102" s="184"/>
      <c r="AO102" s="184"/>
      <c r="AP102" s="182"/>
      <c r="AQ102" s="182"/>
      <c r="AR102" s="182"/>
      <c r="AS102" s="182"/>
      <c r="AT102" s="184"/>
      <c r="AU102" s="184" t="str">
        <f t="shared" si="235"/>
        <v/>
      </c>
      <c r="AV102" s="184"/>
      <c r="AW102" s="184"/>
      <c r="AX102" s="184"/>
      <c r="AY102" s="182"/>
      <c r="AZ102" s="182"/>
      <c r="BA102" s="182"/>
      <c r="BB102" s="182"/>
      <c r="BC102" s="184"/>
      <c r="BD102" s="184" t="str">
        <f t="shared" si="236"/>
        <v/>
      </c>
      <c r="BE102" s="184"/>
      <c r="BF102" s="184"/>
      <c r="BG102" s="184"/>
      <c r="BH102" s="182"/>
      <c r="BI102" s="182"/>
      <c r="BJ102" s="182"/>
      <c r="BK102" s="182"/>
      <c r="BL102" s="184"/>
      <c r="BM102" s="184" t="str">
        <f t="shared" si="237"/>
        <v/>
      </c>
      <c r="BN102" s="184"/>
      <c r="BO102" s="184"/>
      <c r="BP102" s="184"/>
      <c r="BQ102" s="182"/>
      <c r="BR102" s="182"/>
      <c r="BS102" s="182"/>
      <c r="BT102" s="182"/>
      <c r="BU102" s="184"/>
      <c r="BV102" s="184" t="str">
        <f t="shared" si="238"/>
        <v/>
      </c>
      <c r="BW102" s="184"/>
      <c r="BX102" s="184"/>
      <c r="BY102" s="184"/>
      <c r="BZ102" s="182"/>
      <c r="CA102" s="182"/>
      <c r="CB102" s="182"/>
      <c r="CC102" s="182"/>
      <c r="CD102" s="184"/>
      <c r="CE102" s="184" t="str">
        <f t="shared" si="239"/>
        <v/>
      </c>
      <c r="CF102" s="184"/>
      <c r="CG102" s="184"/>
      <c r="CH102" s="184"/>
      <c r="CI102" s="182"/>
      <c r="CJ102" s="182"/>
      <c r="CK102" s="182"/>
      <c r="CL102" s="182"/>
      <c r="CM102" s="184"/>
      <c r="CN102" s="184" t="str">
        <f t="shared" si="240"/>
        <v/>
      </c>
      <c r="CO102" s="184"/>
      <c r="CP102" s="184"/>
      <c r="CQ102" s="184"/>
      <c r="CR102" s="182"/>
      <c r="CS102" s="182"/>
      <c r="CT102" s="182"/>
      <c r="CU102" s="182"/>
      <c r="CV102" s="184"/>
      <c r="CW102" s="184" t="str">
        <f t="shared" si="241"/>
        <v/>
      </c>
      <c r="CX102" s="184"/>
      <c r="CY102" s="184"/>
      <c r="CZ102" s="184"/>
      <c r="DA102" s="182"/>
      <c r="DB102" s="182"/>
      <c r="DC102" s="182"/>
      <c r="DD102" s="182"/>
      <c r="DE102" s="184"/>
      <c r="DF102" s="184" t="str">
        <f t="shared" si="242"/>
        <v/>
      </c>
      <c r="DG102" s="184"/>
      <c r="DH102" s="184"/>
      <c r="DI102" s="184"/>
      <c r="DJ102" s="182"/>
      <c r="DK102" s="182"/>
      <c r="DL102" s="182"/>
      <c r="DM102" s="182"/>
      <c r="DN102" s="184"/>
      <c r="DO102" s="184" t="str">
        <f t="shared" si="243"/>
        <v/>
      </c>
      <c r="DP102" s="184"/>
      <c r="DQ102" s="184"/>
      <c r="DR102" s="184"/>
      <c r="DS102" s="182"/>
      <c r="DT102" s="182"/>
      <c r="DU102" s="182"/>
      <c r="DV102" s="182"/>
      <c r="DW102" s="184"/>
      <c r="DX102" s="184" t="str">
        <f t="shared" si="244"/>
        <v/>
      </c>
      <c r="DY102" s="184"/>
      <c r="DZ102" s="184"/>
      <c r="EA102" s="184"/>
      <c r="EB102" s="182"/>
      <c r="EC102" s="182"/>
      <c r="ED102" s="182"/>
      <c r="EE102" s="182"/>
      <c r="EF102" s="184"/>
      <c r="EG102" s="184" t="str">
        <f t="shared" si="245"/>
        <v/>
      </c>
      <c r="EH102" s="184"/>
      <c r="EI102" s="184"/>
      <c r="EJ102" s="184"/>
      <c r="EK102" s="182"/>
      <c r="EL102" s="182"/>
      <c r="EM102" s="182"/>
      <c r="EN102" s="182"/>
      <c r="EO102" s="184"/>
      <c r="EP102" s="184" t="str">
        <f t="shared" si="246"/>
        <v/>
      </c>
      <c r="EQ102" s="184"/>
      <c r="ER102" s="184"/>
      <c r="ES102" s="184"/>
      <c r="ET102" s="182"/>
      <c r="EU102" s="182"/>
      <c r="EV102" s="182"/>
      <c r="EW102" s="182"/>
      <c r="EX102" s="184"/>
      <c r="EY102" s="184" t="str">
        <f t="shared" si="247"/>
        <v/>
      </c>
      <c r="EZ102" s="184"/>
      <c r="FA102" s="184"/>
      <c r="FB102" s="184"/>
      <c r="FC102" s="182"/>
      <c r="FD102" s="182"/>
      <c r="FE102" s="182"/>
      <c r="FF102" s="182"/>
      <c r="FG102" s="184"/>
      <c r="FH102" s="184" t="str">
        <f t="shared" si="248"/>
        <v/>
      </c>
      <c r="FI102" s="184"/>
      <c r="FJ102" s="184"/>
      <c r="FK102" s="184"/>
      <c r="FL102" s="182"/>
      <c r="FM102" s="182"/>
      <c r="FN102" s="182"/>
      <c r="FO102" s="182"/>
      <c r="FP102" s="184"/>
      <c r="FQ102" s="184" t="str">
        <f t="shared" si="249"/>
        <v/>
      </c>
      <c r="FR102" s="184"/>
      <c r="FS102" s="184"/>
      <c r="FT102" s="184"/>
      <c r="FU102" s="182"/>
      <c r="FV102" s="182"/>
      <c r="FW102" s="182"/>
      <c r="FX102" s="182"/>
      <c r="FY102" s="184"/>
      <c r="FZ102" s="184" t="str">
        <f t="shared" si="250"/>
        <v/>
      </c>
      <c r="GA102" s="184"/>
      <c r="GB102" s="184"/>
      <c r="GC102" s="184"/>
      <c r="GD102" s="182"/>
      <c r="GE102" s="182"/>
      <c r="GF102" s="182"/>
      <c r="GG102" s="182"/>
      <c r="GH102" s="184"/>
      <c r="GI102" s="184" t="str">
        <f t="shared" si="251"/>
        <v/>
      </c>
      <c r="GJ102" s="184"/>
      <c r="GK102" s="184"/>
      <c r="GL102" s="184"/>
      <c r="GM102" s="182"/>
      <c r="GN102" s="182"/>
      <c r="GO102" s="182"/>
      <c r="GP102" s="182"/>
      <c r="GQ102" s="184"/>
      <c r="GR102" s="184" t="str">
        <f t="shared" si="252"/>
        <v/>
      </c>
      <c r="GS102" s="184"/>
      <c r="GT102" s="184"/>
      <c r="GU102" s="184"/>
      <c r="GV102" s="182"/>
      <c r="GW102" s="182"/>
      <c r="GX102" s="182"/>
      <c r="GY102" s="182"/>
      <c r="GZ102" s="184"/>
      <c r="HA102" s="184" t="str">
        <f t="shared" si="253"/>
        <v/>
      </c>
      <c r="HB102" s="184"/>
      <c r="HC102" s="184"/>
      <c r="HD102" s="184"/>
      <c r="HE102" s="182"/>
      <c r="HF102" s="182"/>
      <c r="HG102" s="182"/>
      <c r="HH102" s="182"/>
      <c r="HI102" s="184"/>
      <c r="HJ102" s="184" t="str">
        <f t="shared" si="254"/>
        <v/>
      </c>
      <c r="HK102" s="184"/>
      <c r="HL102" s="184"/>
      <c r="HM102" s="184"/>
      <c r="HN102" s="182"/>
      <c r="HO102" s="182"/>
      <c r="HP102" s="182"/>
      <c r="HQ102" s="182"/>
      <c r="HR102" s="184"/>
      <c r="HS102" s="184" t="str">
        <f t="shared" si="255"/>
        <v/>
      </c>
      <c r="HT102" s="184"/>
      <c r="HU102" s="184"/>
      <c r="HV102" s="184"/>
    </row>
    <row r="103" spans="10:230" x14ac:dyDescent="0.25">
      <c r="J103" s="190">
        <f t="shared" si="256"/>
        <v>18</v>
      </c>
      <c r="K103" s="190" t="str">
        <f t="shared" si="257"/>
        <v>-</v>
      </c>
      <c r="L103" s="190">
        <f t="shared" si="232"/>
        <v>19</v>
      </c>
      <c r="M103" s="196">
        <f t="shared" si="260"/>
        <v>0</v>
      </c>
      <c r="N103" s="196">
        <f t="shared" si="260"/>
        <v>0</v>
      </c>
      <c r="O103" s="196">
        <f t="shared" si="260"/>
        <v>0</v>
      </c>
      <c r="P103" s="196">
        <f t="shared" si="260"/>
        <v>0</v>
      </c>
      <c r="Q103" s="196">
        <f t="shared" si="260"/>
        <v>0</v>
      </c>
      <c r="W103" s="178">
        <f t="shared" si="259"/>
        <v>12</v>
      </c>
      <c r="X103" s="182"/>
      <c r="Y103" s="182"/>
      <c r="Z103" s="182"/>
      <c r="AA103" s="182"/>
      <c r="AB103" s="184"/>
      <c r="AC103" s="184" t="str">
        <f t="shared" si="258"/>
        <v/>
      </c>
      <c r="AD103" s="184"/>
      <c r="AE103" s="184"/>
      <c r="AF103" s="184"/>
      <c r="AG103" s="182"/>
      <c r="AH103" s="182"/>
      <c r="AI103" s="182"/>
      <c r="AJ103" s="182"/>
      <c r="AK103" s="184"/>
      <c r="AL103" s="184" t="str">
        <f t="shared" si="234"/>
        <v/>
      </c>
      <c r="AM103" s="184"/>
      <c r="AN103" s="184"/>
      <c r="AO103" s="184"/>
      <c r="AP103" s="182"/>
      <c r="AQ103" s="182"/>
      <c r="AR103" s="182"/>
      <c r="AS103" s="182"/>
      <c r="AT103" s="184"/>
      <c r="AU103" s="184" t="str">
        <f t="shared" si="235"/>
        <v/>
      </c>
      <c r="AV103" s="184"/>
      <c r="AW103" s="184"/>
      <c r="AX103" s="184"/>
      <c r="AY103" s="182"/>
      <c r="AZ103" s="182"/>
      <c r="BA103" s="182"/>
      <c r="BB103" s="182"/>
      <c r="BC103" s="184"/>
      <c r="BD103" s="184" t="str">
        <f t="shared" si="236"/>
        <v/>
      </c>
      <c r="BE103" s="184"/>
      <c r="BF103" s="184"/>
      <c r="BG103" s="184"/>
      <c r="BH103" s="182"/>
      <c r="BI103" s="182"/>
      <c r="BJ103" s="182"/>
      <c r="BK103" s="182"/>
      <c r="BL103" s="184"/>
      <c r="BM103" s="184" t="str">
        <f t="shared" si="237"/>
        <v/>
      </c>
      <c r="BN103" s="184"/>
      <c r="BO103" s="184"/>
      <c r="BP103" s="184"/>
      <c r="BQ103" s="182"/>
      <c r="BR103" s="182"/>
      <c r="BS103" s="182"/>
      <c r="BT103" s="182"/>
      <c r="BU103" s="184"/>
      <c r="BV103" s="184" t="str">
        <f t="shared" si="238"/>
        <v/>
      </c>
      <c r="BW103" s="184"/>
      <c r="BX103" s="184"/>
      <c r="BY103" s="184"/>
      <c r="BZ103" s="182"/>
      <c r="CA103" s="182"/>
      <c r="CB103" s="182"/>
      <c r="CC103" s="182"/>
      <c r="CD103" s="184"/>
      <c r="CE103" s="184" t="str">
        <f t="shared" si="239"/>
        <v/>
      </c>
      <c r="CF103" s="184"/>
      <c r="CG103" s="184"/>
      <c r="CH103" s="184"/>
      <c r="CI103" s="182"/>
      <c r="CJ103" s="182"/>
      <c r="CK103" s="182"/>
      <c r="CL103" s="182"/>
      <c r="CM103" s="184"/>
      <c r="CN103" s="184" t="str">
        <f t="shared" si="240"/>
        <v/>
      </c>
      <c r="CO103" s="184"/>
      <c r="CP103" s="184"/>
      <c r="CQ103" s="184"/>
      <c r="CR103" s="182"/>
      <c r="CS103" s="182"/>
      <c r="CT103" s="182"/>
      <c r="CU103" s="182"/>
      <c r="CV103" s="184"/>
      <c r="CW103" s="184" t="str">
        <f t="shared" si="241"/>
        <v/>
      </c>
      <c r="CX103" s="184"/>
      <c r="CY103" s="184"/>
      <c r="CZ103" s="184"/>
      <c r="DA103" s="182"/>
      <c r="DB103" s="182"/>
      <c r="DC103" s="182"/>
      <c r="DD103" s="182"/>
      <c r="DE103" s="184"/>
      <c r="DF103" s="184" t="str">
        <f t="shared" si="242"/>
        <v/>
      </c>
      <c r="DG103" s="184"/>
      <c r="DH103" s="184"/>
      <c r="DI103" s="184"/>
      <c r="DJ103" s="182"/>
      <c r="DK103" s="182"/>
      <c r="DL103" s="182"/>
      <c r="DM103" s="182"/>
      <c r="DN103" s="184"/>
      <c r="DO103" s="184" t="str">
        <f t="shared" si="243"/>
        <v/>
      </c>
      <c r="DP103" s="184"/>
      <c r="DQ103" s="184"/>
      <c r="DR103" s="184"/>
      <c r="DS103" s="182"/>
      <c r="DT103" s="182"/>
      <c r="DU103" s="182"/>
      <c r="DV103" s="182"/>
      <c r="DW103" s="184"/>
      <c r="DX103" s="184" t="str">
        <f t="shared" si="244"/>
        <v/>
      </c>
      <c r="DY103" s="184"/>
      <c r="DZ103" s="184"/>
      <c r="EA103" s="184"/>
      <c r="EB103" s="182"/>
      <c r="EC103" s="182"/>
      <c r="ED103" s="182"/>
      <c r="EE103" s="182"/>
      <c r="EF103" s="184"/>
      <c r="EG103" s="184" t="str">
        <f t="shared" si="245"/>
        <v/>
      </c>
      <c r="EH103" s="184"/>
      <c r="EI103" s="184"/>
      <c r="EJ103" s="184"/>
      <c r="EK103" s="182"/>
      <c r="EL103" s="182"/>
      <c r="EM103" s="182"/>
      <c r="EN103" s="182"/>
      <c r="EO103" s="184"/>
      <c r="EP103" s="184" t="str">
        <f t="shared" si="246"/>
        <v/>
      </c>
      <c r="EQ103" s="184"/>
      <c r="ER103" s="184"/>
      <c r="ES103" s="184"/>
      <c r="ET103" s="182"/>
      <c r="EU103" s="182"/>
      <c r="EV103" s="182"/>
      <c r="EW103" s="182"/>
      <c r="EX103" s="184"/>
      <c r="EY103" s="184" t="str">
        <f t="shared" si="247"/>
        <v/>
      </c>
      <c r="EZ103" s="184"/>
      <c r="FA103" s="184"/>
      <c r="FB103" s="184"/>
      <c r="FC103" s="182"/>
      <c r="FD103" s="182"/>
      <c r="FE103" s="182"/>
      <c r="FF103" s="182"/>
      <c r="FG103" s="184"/>
      <c r="FH103" s="184" t="str">
        <f t="shared" si="248"/>
        <v/>
      </c>
      <c r="FI103" s="184"/>
      <c r="FJ103" s="184"/>
      <c r="FK103" s="184"/>
      <c r="FL103" s="182"/>
      <c r="FM103" s="182"/>
      <c r="FN103" s="182"/>
      <c r="FO103" s="182"/>
      <c r="FP103" s="184"/>
      <c r="FQ103" s="184" t="str">
        <f t="shared" si="249"/>
        <v/>
      </c>
      <c r="FR103" s="184"/>
      <c r="FS103" s="184"/>
      <c r="FT103" s="184"/>
      <c r="FU103" s="182"/>
      <c r="FV103" s="182"/>
      <c r="FW103" s="182"/>
      <c r="FX103" s="182"/>
      <c r="FY103" s="184"/>
      <c r="FZ103" s="184" t="str">
        <f t="shared" si="250"/>
        <v/>
      </c>
      <c r="GA103" s="184"/>
      <c r="GB103" s="184"/>
      <c r="GC103" s="184"/>
      <c r="GD103" s="182"/>
      <c r="GE103" s="182"/>
      <c r="GF103" s="182"/>
      <c r="GG103" s="182"/>
      <c r="GH103" s="184"/>
      <c r="GI103" s="184" t="str">
        <f t="shared" si="251"/>
        <v/>
      </c>
      <c r="GJ103" s="184"/>
      <c r="GK103" s="184"/>
      <c r="GL103" s="184"/>
      <c r="GM103" s="182"/>
      <c r="GN103" s="182"/>
      <c r="GO103" s="182"/>
      <c r="GP103" s="182"/>
      <c r="GQ103" s="184"/>
      <c r="GR103" s="184" t="str">
        <f t="shared" si="252"/>
        <v/>
      </c>
      <c r="GS103" s="184"/>
      <c r="GT103" s="184"/>
      <c r="GU103" s="184"/>
      <c r="GV103" s="182"/>
      <c r="GW103" s="182"/>
      <c r="GX103" s="182"/>
      <c r="GY103" s="182"/>
      <c r="GZ103" s="184"/>
      <c r="HA103" s="184" t="str">
        <f t="shared" si="253"/>
        <v/>
      </c>
      <c r="HB103" s="184"/>
      <c r="HC103" s="184"/>
      <c r="HD103" s="184"/>
      <c r="HE103" s="182"/>
      <c r="HF103" s="182"/>
      <c r="HG103" s="182"/>
      <c r="HH103" s="182"/>
      <c r="HI103" s="184"/>
      <c r="HJ103" s="184" t="str">
        <f t="shared" si="254"/>
        <v/>
      </c>
      <c r="HK103" s="184"/>
      <c r="HL103" s="184"/>
      <c r="HM103" s="184"/>
      <c r="HN103" s="182"/>
      <c r="HO103" s="182"/>
      <c r="HP103" s="182"/>
      <c r="HQ103" s="182"/>
      <c r="HR103" s="184"/>
      <c r="HS103" s="184" t="str">
        <f t="shared" si="255"/>
        <v/>
      </c>
      <c r="HT103" s="184"/>
      <c r="HU103" s="184"/>
      <c r="HV103" s="184"/>
    </row>
    <row r="104" spans="10:230" x14ac:dyDescent="0.25">
      <c r="J104" s="190">
        <f t="shared" si="256"/>
        <v>19</v>
      </c>
      <c r="K104" s="190" t="str">
        <f t="shared" si="257"/>
        <v>-</v>
      </c>
      <c r="L104" s="190">
        <f t="shared" si="232"/>
        <v>20</v>
      </c>
      <c r="M104" s="196">
        <f t="shared" si="260"/>
        <v>0</v>
      </c>
      <c r="N104" s="196">
        <f t="shared" si="260"/>
        <v>0</v>
      </c>
      <c r="O104" s="196">
        <f t="shared" si="260"/>
        <v>0</v>
      </c>
      <c r="P104" s="196">
        <f t="shared" si="260"/>
        <v>0</v>
      </c>
      <c r="Q104" s="196">
        <f t="shared" si="260"/>
        <v>0</v>
      </c>
      <c r="W104" s="178">
        <f t="shared" si="259"/>
        <v>13</v>
      </c>
      <c r="X104" s="182"/>
      <c r="Y104" s="182"/>
      <c r="Z104" s="182"/>
      <c r="AA104" s="182"/>
      <c r="AB104" s="184"/>
      <c r="AC104" s="184" t="str">
        <f t="shared" si="258"/>
        <v/>
      </c>
      <c r="AD104" s="184"/>
      <c r="AE104" s="184"/>
      <c r="AF104" s="184"/>
      <c r="AG104" s="182"/>
      <c r="AH104" s="182"/>
      <c r="AI104" s="182"/>
      <c r="AJ104" s="182"/>
      <c r="AK104" s="184"/>
      <c r="AL104" s="184" t="str">
        <f t="shared" si="234"/>
        <v/>
      </c>
      <c r="AM104" s="184"/>
      <c r="AN104" s="184"/>
      <c r="AO104" s="184"/>
      <c r="AP104" s="182"/>
      <c r="AQ104" s="182"/>
      <c r="AR104" s="182"/>
      <c r="AS104" s="182"/>
      <c r="AT104" s="184"/>
      <c r="AU104" s="184" t="str">
        <f t="shared" si="235"/>
        <v/>
      </c>
      <c r="AV104" s="184"/>
      <c r="AW104" s="184"/>
      <c r="AX104" s="184"/>
      <c r="AY104" s="182"/>
      <c r="AZ104" s="182"/>
      <c r="BA104" s="182"/>
      <c r="BB104" s="182"/>
      <c r="BC104" s="184"/>
      <c r="BD104" s="184" t="str">
        <f t="shared" si="236"/>
        <v/>
      </c>
      <c r="BE104" s="184"/>
      <c r="BF104" s="184"/>
      <c r="BG104" s="184"/>
      <c r="BH104" s="182"/>
      <c r="BI104" s="182"/>
      <c r="BJ104" s="182"/>
      <c r="BK104" s="182"/>
      <c r="BL104" s="184"/>
      <c r="BM104" s="184" t="str">
        <f t="shared" si="237"/>
        <v/>
      </c>
      <c r="BN104" s="184"/>
      <c r="BO104" s="184"/>
      <c r="BP104" s="184"/>
      <c r="BQ104" s="182"/>
      <c r="BR104" s="182"/>
      <c r="BS104" s="182"/>
      <c r="BT104" s="182"/>
      <c r="BU104" s="184"/>
      <c r="BV104" s="184" t="str">
        <f t="shared" si="238"/>
        <v/>
      </c>
      <c r="BW104" s="184"/>
      <c r="BX104" s="184"/>
      <c r="BY104" s="184"/>
      <c r="BZ104" s="182"/>
      <c r="CA104" s="182"/>
      <c r="CB104" s="182"/>
      <c r="CC104" s="182"/>
      <c r="CD104" s="184"/>
      <c r="CE104" s="184" t="str">
        <f t="shared" si="239"/>
        <v/>
      </c>
      <c r="CF104" s="184"/>
      <c r="CG104" s="184"/>
      <c r="CH104" s="184"/>
      <c r="CI104" s="182"/>
      <c r="CJ104" s="182"/>
      <c r="CK104" s="182"/>
      <c r="CL104" s="182"/>
      <c r="CM104" s="184"/>
      <c r="CN104" s="184" t="str">
        <f t="shared" si="240"/>
        <v/>
      </c>
      <c r="CO104" s="184"/>
      <c r="CP104" s="184"/>
      <c r="CQ104" s="184"/>
      <c r="CR104" s="182"/>
      <c r="CS104" s="182"/>
      <c r="CT104" s="182"/>
      <c r="CU104" s="182"/>
      <c r="CV104" s="184"/>
      <c r="CW104" s="184" t="str">
        <f t="shared" si="241"/>
        <v/>
      </c>
      <c r="CX104" s="184"/>
      <c r="CY104" s="184"/>
      <c r="CZ104" s="184"/>
      <c r="DA104" s="182"/>
      <c r="DB104" s="182"/>
      <c r="DC104" s="182"/>
      <c r="DD104" s="182"/>
      <c r="DE104" s="184"/>
      <c r="DF104" s="184" t="str">
        <f t="shared" si="242"/>
        <v/>
      </c>
      <c r="DG104" s="184"/>
      <c r="DH104" s="184"/>
      <c r="DI104" s="184"/>
      <c r="DJ104" s="182"/>
      <c r="DK104" s="182"/>
      <c r="DL104" s="182"/>
      <c r="DM104" s="182"/>
      <c r="DN104" s="184"/>
      <c r="DO104" s="184" t="str">
        <f t="shared" si="243"/>
        <v/>
      </c>
      <c r="DP104" s="184"/>
      <c r="DQ104" s="184"/>
      <c r="DR104" s="184"/>
      <c r="DS104" s="182"/>
      <c r="DT104" s="182"/>
      <c r="DU104" s="182"/>
      <c r="DV104" s="182"/>
      <c r="DW104" s="184"/>
      <c r="DX104" s="184" t="str">
        <f t="shared" si="244"/>
        <v/>
      </c>
      <c r="DY104" s="184"/>
      <c r="DZ104" s="184"/>
      <c r="EA104" s="184"/>
      <c r="EB104" s="182"/>
      <c r="EC104" s="182"/>
      <c r="ED104" s="182"/>
      <c r="EE104" s="182"/>
      <c r="EF104" s="184"/>
      <c r="EG104" s="184" t="str">
        <f t="shared" si="245"/>
        <v/>
      </c>
      <c r="EH104" s="184"/>
      <c r="EI104" s="184"/>
      <c r="EJ104" s="184"/>
      <c r="EK104" s="182"/>
      <c r="EL104" s="182"/>
      <c r="EM104" s="182"/>
      <c r="EN104" s="182"/>
      <c r="EO104" s="184"/>
      <c r="EP104" s="184" t="str">
        <f t="shared" si="246"/>
        <v/>
      </c>
      <c r="EQ104" s="184"/>
      <c r="ER104" s="184"/>
      <c r="ES104" s="184"/>
      <c r="ET104" s="182"/>
      <c r="EU104" s="182"/>
      <c r="EV104" s="182"/>
      <c r="EW104" s="182"/>
      <c r="EX104" s="184"/>
      <c r="EY104" s="184" t="str">
        <f t="shared" si="247"/>
        <v/>
      </c>
      <c r="EZ104" s="184"/>
      <c r="FA104" s="184"/>
      <c r="FB104" s="184"/>
      <c r="FC104" s="182"/>
      <c r="FD104" s="182"/>
      <c r="FE104" s="182"/>
      <c r="FF104" s="182"/>
      <c r="FG104" s="184"/>
      <c r="FH104" s="184" t="str">
        <f t="shared" si="248"/>
        <v/>
      </c>
      <c r="FI104" s="184"/>
      <c r="FJ104" s="184"/>
      <c r="FK104" s="184"/>
      <c r="FL104" s="182"/>
      <c r="FM104" s="182"/>
      <c r="FN104" s="182"/>
      <c r="FO104" s="182"/>
      <c r="FP104" s="184"/>
      <c r="FQ104" s="184" t="str">
        <f t="shared" si="249"/>
        <v/>
      </c>
      <c r="FR104" s="184"/>
      <c r="FS104" s="184"/>
      <c r="FT104" s="184"/>
      <c r="FU104" s="182"/>
      <c r="FV104" s="182"/>
      <c r="FW104" s="182"/>
      <c r="FX104" s="182"/>
      <c r="FY104" s="184"/>
      <c r="FZ104" s="184" t="str">
        <f t="shared" si="250"/>
        <v/>
      </c>
      <c r="GA104" s="184"/>
      <c r="GB104" s="184"/>
      <c r="GC104" s="184"/>
      <c r="GD104" s="182"/>
      <c r="GE104" s="182"/>
      <c r="GF104" s="182"/>
      <c r="GG104" s="182"/>
      <c r="GH104" s="184"/>
      <c r="GI104" s="184" t="str">
        <f t="shared" si="251"/>
        <v/>
      </c>
      <c r="GJ104" s="184"/>
      <c r="GK104" s="184"/>
      <c r="GL104" s="184"/>
      <c r="GM104" s="182"/>
      <c r="GN104" s="182"/>
      <c r="GO104" s="182"/>
      <c r="GP104" s="182"/>
      <c r="GQ104" s="184"/>
      <c r="GR104" s="184" t="str">
        <f t="shared" si="252"/>
        <v/>
      </c>
      <c r="GS104" s="184"/>
      <c r="GT104" s="184"/>
      <c r="GU104" s="184"/>
      <c r="GV104" s="182"/>
      <c r="GW104" s="182"/>
      <c r="GX104" s="182"/>
      <c r="GY104" s="182"/>
      <c r="GZ104" s="184"/>
      <c r="HA104" s="184" t="str">
        <f t="shared" si="253"/>
        <v/>
      </c>
      <c r="HB104" s="184"/>
      <c r="HC104" s="184"/>
      <c r="HD104" s="184"/>
      <c r="HE104" s="182"/>
      <c r="HF104" s="182"/>
      <c r="HG104" s="182"/>
      <c r="HH104" s="182"/>
      <c r="HI104" s="184"/>
      <c r="HJ104" s="184" t="str">
        <f t="shared" si="254"/>
        <v/>
      </c>
      <c r="HK104" s="184"/>
      <c r="HL104" s="184"/>
      <c r="HM104" s="184"/>
      <c r="HN104" s="182"/>
      <c r="HO104" s="182"/>
      <c r="HP104" s="182"/>
      <c r="HQ104" s="182"/>
      <c r="HR104" s="184"/>
      <c r="HS104" s="184" t="str">
        <f t="shared" si="255"/>
        <v/>
      </c>
      <c r="HT104" s="184"/>
      <c r="HU104" s="184"/>
      <c r="HV104" s="184"/>
    </row>
    <row r="105" spans="10:230" x14ac:dyDescent="0.25">
      <c r="J105" s="190">
        <f t="shared" si="256"/>
        <v>20</v>
      </c>
      <c r="K105" s="190" t="str">
        <f t="shared" si="257"/>
        <v>-</v>
      </c>
      <c r="L105" s="190">
        <f t="shared" si="232"/>
        <v>21</v>
      </c>
      <c r="M105" s="196">
        <f t="shared" si="260"/>
        <v>0</v>
      </c>
      <c r="N105" s="196">
        <f t="shared" si="260"/>
        <v>0</v>
      </c>
      <c r="O105" s="196">
        <f t="shared" si="260"/>
        <v>0</v>
      </c>
      <c r="P105" s="196">
        <f t="shared" si="260"/>
        <v>0</v>
      </c>
      <c r="Q105" s="196">
        <f t="shared" si="260"/>
        <v>0</v>
      </c>
      <c r="W105" s="178">
        <f t="shared" si="259"/>
        <v>14</v>
      </c>
      <c r="X105" s="182"/>
      <c r="Y105" s="182"/>
      <c r="Z105" s="182"/>
      <c r="AA105" s="182"/>
      <c r="AB105" s="184"/>
      <c r="AC105" s="184" t="str">
        <f t="shared" si="258"/>
        <v/>
      </c>
      <c r="AD105" s="184"/>
      <c r="AE105" s="184"/>
      <c r="AF105" s="184"/>
      <c r="AG105" s="182"/>
      <c r="AH105" s="182"/>
      <c r="AI105" s="182"/>
      <c r="AJ105" s="182"/>
      <c r="AK105" s="184"/>
      <c r="AL105" s="184" t="str">
        <f t="shared" si="234"/>
        <v/>
      </c>
      <c r="AM105" s="184"/>
      <c r="AN105" s="184"/>
      <c r="AO105" s="184"/>
      <c r="AP105" s="182"/>
      <c r="AQ105" s="182"/>
      <c r="AR105" s="182"/>
      <c r="AS105" s="182"/>
      <c r="AT105" s="184"/>
      <c r="AU105" s="184" t="str">
        <f t="shared" si="235"/>
        <v/>
      </c>
      <c r="AV105" s="184"/>
      <c r="AW105" s="184"/>
      <c r="AX105" s="184"/>
      <c r="AY105" s="182"/>
      <c r="AZ105" s="182"/>
      <c r="BA105" s="182"/>
      <c r="BB105" s="182"/>
      <c r="BC105" s="184"/>
      <c r="BD105" s="184" t="str">
        <f t="shared" si="236"/>
        <v/>
      </c>
      <c r="BE105" s="184"/>
      <c r="BF105" s="184"/>
      <c r="BG105" s="184"/>
      <c r="BH105" s="182"/>
      <c r="BI105" s="182"/>
      <c r="BJ105" s="182"/>
      <c r="BK105" s="182"/>
      <c r="BL105" s="184"/>
      <c r="BM105" s="184" t="str">
        <f t="shared" si="237"/>
        <v/>
      </c>
      <c r="BN105" s="184"/>
      <c r="BO105" s="184"/>
      <c r="BP105" s="184"/>
      <c r="BQ105" s="182"/>
      <c r="BR105" s="182"/>
      <c r="BS105" s="182"/>
      <c r="BT105" s="182"/>
      <c r="BU105" s="184"/>
      <c r="BV105" s="184" t="str">
        <f t="shared" si="238"/>
        <v/>
      </c>
      <c r="BW105" s="184"/>
      <c r="BX105" s="184"/>
      <c r="BY105" s="184"/>
      <c r="BZ105" s="182"/>
      <c r="CA105" s="182"/>
      <c r="CB105" s="182"/>
      <c r="CC105" s="182"/>
      <c r="CD105" s="184"/>
      <c r="CE105" s="184" t="str">
        <f t="shared" si="239"/>
        <v/>
      </c>
      <c r="CF105" s="184"/>
      <c r="CG105" s="184"/>
      <c r="CH105" s="184"/>
      <c r="CI105" s="182"/>
      <c r="CJ105" s="182"/>
      <c r="CK105" s="182"/>
      <c r="CL105" s="182"/>
      <c r="CM105" s="184"/>
      <c r="CN105" s="184" t="str">
        <f t="shared" si="240"/>
        <v/>
      </c>
      <c r="CO105" s="184"/>
      <c r="CP105" s="184"/>
      <c r="CQ105" s="184"/>
      <c r="CR105" s="182"/>
      <c r="CS105" s="182"/>
      <c r="CT105" s="182"/>
      <c r="CU105" s="182"/>
      <c r="CV105" s="184"/>
      <c r="CW105" s="184" t="str">
        <f t="shared" si="241"/>
        <v/>
      </c>
      <c r="CX105" s="184"/>
      <c r="CY105" s="184"/>
      <c r="CZ105" s="184"/>
      <c r="DA105" s="182"/>
      <c r="DB105" s="182"/>
      <c r="DC105" s="182"/>
      <c r="DD105" s="182"/>
      <c r="DE105" s="184"/>
      <c r="DF105" s="184" t="str">
        <f t="shared" si="242"/>
        <v/>
      </c>
      <c r="DG105" s="184"/>
      <c r="DH105" s="184"/>
      <c r="DI105" s="184"/>
      <c r="DJ105" s="182"/>
      <c r="DK105" s="182"/>
      <c r="DL105" s="182"/>
      <c r="DM105" s="182"/>
      <c r="DN105" s="184"/>
      <c r="DO105" s="184" t="str">
        <f t="shared" si="243"/>
        <v/>
      </c>
      <c r="DP105" s="184"/>
      <c r="DQ105" s="184"/>
      <c r="DR105" s="184"/>
      <c r="DS105" s="182"/>
      <c r="DT105" s="182"/>
      <c r="DU105" s="182"/>
      <c r="DV105" s="182"/>
      <c r="DW105" s="184"/>
      <c r="DX105" s="184" t="str">
        <f t="shared" si="244"/>
        <v/>
      </c>
      <c r="DY105" s="184"/>
      <c r="DZ105" s="184"/>
      <c r="EA105" s="184"/>
      <c r="EB105" s="182"/>
      <c r="EC105" s="182"/>
      <c r="ED105" s="182"/>
      <c r="EE105" s="182"/>
      <c r="EF105" s="184"/>
      <c r="EG105" s="184" t="str">
        <f t="shared" si="245"/>
        <v/>
      </c>
      <c r="EH105" s="184"/>
      <c r="EI105" s="184"/>
      <c r="EJ105" s="184"/>
      <c r="EK105" s="182"/>
      <c r="EL105" s="182"/>
      <c r="EM105" s="182"/>
      <c r="EN105" s="182"/>
      <c r="EO105" s="184"/>
      <c r="EP105" s="184" t="str">
        <f t="shared" si="246"/>
        <v/>
      </c>
      <c r="EQ105" s="184"/>
      <c r="ER105" s="184"/>
      <c r="ES105" s="184"/>
      <c r="ET105" s="182"/>
      <c r="EU105" s="182"/>
      <c r="EV105" s="182"/>
      <c r="EW105" s="182"/>
      <c r="EX105" s="184"/>
      <c r="EY105" s="184" t="str">
        <f t="shared" si="247"/>
        <v/>
      </c>
      <c r="EZ105" s="184"/>
      <c r="FA105" s="184"/>
      <c r="FB105" s="184"/>
      <c r="FC105" s="182"/>
      <c r="FD105" s="182"/>
      <c r="FE105" s="182"/>
      <c r="FF105" s="182"/>
      <c r="FG105" s="184"/>
      <c r="FH105" s="184" t="str">
        <f t="shared" si="248"/>
        <v/>
      </c>
      <c r="FI105" s="184"/>
      <c r="FJ105" s="184"/>
      <c r="FK105" s="184"/>
      <c r="FL105" s="182"/>
      <c r="FM105" s="182"/>
      <c r="FN105" s="182"/>
      <c r="FO105" s="182"/>
      <c r="FP105" s="184"/>
      <c r="FQ105" s="184" t="str">
        <f t="shared" si="249"/>
        <v/>
      </c>
      <c r="FR105" s="184"/>
      <c r="FS105" s="184"/>
      <c r="FT105" s="184"/>
      <c r="FU105" s="182"/>
      <c r="FV105" s="182"/>
      <c r="FW105" s="182"/>
      <c r="FX105" s="182"/>
      <c r="FY105" s="184"/>
      <c r="FZ105" s="184" t="str">
        <f t="shared" si="250"/>
        <v/>
      </c>
      <c r="GA105" s="184"/>
      <c r="GB105" s="184"/>
      <c r="GC105" s="184"/>
      <c r="GD105" s="182"/>
      <c r="GE105" s="182"/>
      <c r="GF105" s="182"/>
      <c r="GG105" s="182"/>
      <c r="GH105" s="184"/>
      <c r="GI105" s="184" t="str">
        <f t="shared" si="251"/>
        <v/>
      </c>
      <c r="GJ105" s="184"/>
      <c r="GK105" s="184"/>
      <c r="GL105" s="184"/>
      <c r="GM105" s="182"/>
      <c r="GN105" s="182"/>
      <c r="GO105" s="182"/>
      <c r="GP105" s="182"/>
      <c r="GQ105" s="184"/>
      <c r="GR105" s="184" t="str">
        <f t="shared" si="252"/>
        <v/>
      </c>
      <c r="GS105" s="184"/>
      <c r="GT105" s="184"/>
      <c r="GU105" s="184"/>
      <c r="GV105" s="182"/>
      <c r="GW105" s="182"/>
      <c r="GX105" s="182"/>
      <c r="GY105" s="182"/>
      <c r="GZ105" s="184"/>
      <c r="HA105" s="184" t="str">
        <f t="shared" si="253"/>
        <v/>
      </c>
      <c r="HB105" s="184"/>
      <c r="HC105" s="184"/>
      <c r="HD105" s="184"/>
      <c r="HE105" s="182"/>
      <c r="HF105" s="182"/>
      <c r="HG105" s="182"/>
      <c r="HH105" s="182"/>
      <c r="HI105" s="184"/>
      <c r="HJ105" s="184" t="str">
        <f t="shared" si="254"/>
        <v/>
      </c>
      <c r="HK105" s="184"/>
      <c r="HL105" s="184"/>
      <c r="HM105" s="184"/>
      <c r="HN105" s="182"/>
      <c r="HO105" s="182"/>
      <c r="HP105" s="182"/>
      <c r="HQ105" s="182"/>
      <c r="HR105" s="184"/>
      <c r="HS105" s="184" t="str">
        <f t="shared" si="255"/>
        <v/>
      </c>
      <c r="HT105" s="184"/>
      <c r="HU105" s="184"/>
      <c r="HV105" s="184"/>
    </row>
    <row r="106" spans="10:230" x14ac:dyDescent="0.25">
      <c r="J106" s="190">
        <f t="shared" si="256"/>
        <v>21</v>
      </c>
      <c r="K106" s="190" t="str">
        <f t="shared" si="257"/>
        <v>-</v>
      </c>
      <c r="L106" s="190">
        <f t="shared" si="232"/>
        <v>22</v>
      </c>
      <c r="M106" s="196">
        <f t="shared" si="260"/>
        <v>0</v>
      </c>
      <c r="N106" s="196">
        <f t="shared" si="260"/>
        <v>0</v>
      </c>
      <c r="O106" s="196">
        <f t="shared" si="260"/>
        <v>0</v>
      </c>
      <c r="P106" s="196">
        <f t="shared" si="260"/>
        <v>0</v>
      </c>
      <c r="Q106" s="196">
        <f t="shared" si="260"/>
        <v>0</v>
      </c>
      <c r="W106" s="178">
        <f t="shared" si="259"/>
        <v>15</v>
      </c>
      <c r="X106" s="182"/>
      <c r="Y106" s="182"/>
      <c r="Z106" s="182"/>
      <c r="AA106" s="182"/>
      <c r="AB106" s="184"/>
      <c r="AC106" s="184" t="str">
        <f t="shared" si="258"/>
        <v/>
      </c>
      <c r="AD106" s="184"/>
      <c r="AE106" s="184"/>
      <c r="AF106" s="184"/>
      <c r="AG106" s="182"/>
      <c r="AH106" s="182"/>
      <c r="AI106" s="182"/>
      <c r="AJ106" s="182"/>
      <c r="AK106" s="184"/>
      <c r="AL106" s="184" t="str">
        <f t="shared" si="234"/>
        <v/>
      </c>
      <c r="AM106" s="184"/>
      <c r="AN106" s="184"/>
      <c r="AO106" s="184"/>
      <c r="AP106" s="182"/>
      <c r="AQ106" s="182"/>
      <c r="AR106" s="182"/>
      <c r="AS106" s="182"/>
      <c r="AT106" s="184"/>
      <c r="AU106" s="184" t="str">
        <f t="shared" si="235"/>
        <v/>
      </c>
      <c r="AV106" s="184"/>
      <c r="AW106" s="184"/>
      <c r="AX106" s="184"/>
      <c r="AY106" s="182"/>
      <c r="AZ106" s="182"/>
      <c r="BA106" s="182"/>
      <c r="BB106" s="182"/>
      <c r="BC106" s="184"/>
      <c r="BD106" s="184" t="str">
        <f t="shared" si="236"/>
        <v/>
      </c>
      <c r="BE106" s="184"/>
      <c r="BF106" s="184"/>
      <c r="BG106" s="184"/>
      <c r="BH106" s="182"/>
      <c r="BI106" s="182"/>
      <c r="BJ106" s="182"/>
      <c r="BK106" s="182"/>
      <c r="BL106" s="184"/>
      <c r="BM106" s="184" t="str">
        <f t="shared" si="237"/>
        <v/>
      </c>
      <c r="BN106" s="184"/>
      <c r="BO106" s="184"/>
      <c r="BP106" s="184"/>
      <c r="BQ106" s="182"/>
      <c r="BR106" s="182"/>
      <c r="BS106" s="182"/>
      <c r="BT106" s="182"/>
      <c r="BU106" s="184"/>
      <c r="BV106" s="184" t="str">
        <f t="shared" si="238"/>
        <v/>
      </c>
      <c r="BW106" s="184"/>
      <c r="BX106" s="184"/>
      <c r="BY106" s="184"/>
      <c r="BZ106" s="182"/>
      <c r="CA106" s="182"/>
      <c r="CB106" s="182"/>
      <c r="CC106" s="182"/>
      <c r="CD106" s="184"/>
      <c r="CE106" s="184" t="str">
        <f t="shared" si="239"/>
        <v/>
      </c>
      <c r="CF106" s="184"/>
      <c r="CG106" s="184"/>
      <c r="CH106" s="184"/>
      <c r="CI106" s="182"/>
      <c r="CJ106" s="182"/>
      <c r="CK106" s="182"/>
      <c r="CL106" s="182"/>
      <c r="CM106" s="184"/>
      <c r="CN106" s="184" t="str">
        <f t="shared" si="240"/>
        <v/>
      </c>
      <c r="CO106" s="184"/>
      <c r="CP106" s="184"/>
      <c r="CQ106" s="184"/>
      <c r="CR106" s="182"/>
      <c r="CS106" s="182"/>
      <c r="CT106" s="182"/>
      <c r="CU106" s="182"/>
      <c r="CV106" s="184"/>
      <c r="CW106" s="184" t="str">
        <f t="shared" si="241"/>
        <v/>
      </c>
      <c r="CX106" s="184"/>
      <c r="CY106" s="184"/>
      <c r="CZ106" s="184"/>
      <c r="DA106" s="182"/>
      <c r="DB106" s="182"/>
      <c r="DC106" s="182"/>
      <c r="DD106" s="182"/>
      <c r="DE106" s="184"/>
      <c r="DF106" s="184" t="str">
        <f t="shared" si="242"/>
        <v/>
      </c>
      <c r="DG106" s="184"/>
      <c r="DH106" s="184"/>
      <c r="DI106" s="184"/>
      <c r="DJ106" s="182"/>
      <c r="DK106" s="182"/>
      <c r="DL106" s="182"/>
      <c r="DM106" s="182"/>
      <c r="DN106" s="184"/>
      <c r="DO106" s="184" t="str">
        <f t="shared" si="243"/>
        <v/>
      </c>
      <c r="DP106" s="184"/>
      <c r="DQ106" s="184"/>
      <c r="DR106" s="184"/>
      <c r="DS106" s="182"/>
      <c r="DT106" s="182"/>
      <c r="DU106" s="182"/>
      <c r="DV106" s="182"/>
      <c r="DW106" s="184"/>
      <c r="DX106" s="184" t="str">
        <f t="shared" si="244"/>
        <v/>
      </c>
      <c r="DY106" s="184"/>
      <c r="DZ106" s="184"/>
      <c r="EA106" s="184"/>
      <c r="EB106" s="182"/>
      <c r="EC106" s="182"/>
      <c r="ED106" s="182"/>
      <c r="EE106" s="182"/>
      <c r="EF106" s="184"/>
      <c r="EG106" s="184" t="str">
        <f t="shared" si="245"/>
        <v/>
      </c>
      <c r="EH106" s="184"/>
      <c r="EI106" s="184"/>
      <c r="EJ106" s="184"/>
      <c r="EK106" s="182"/>
      <c r="EL106" s="182"/>
      <c r="EM106" s="182"/>
      <c r="EN106" s="182"/>
      <c r="EO106" s="184"/>
      <c r="EP106" s="184" t="str">
        <f t="shared" si="246"/>
        <v/>
      </c>
      <c r="EQ106" s="184"/>
      <c r="ER106" s="184"/>
      <c r="ES106" s="184"/>
      <c r="ET106" s="182"/>
      <c r="EU106" s="182"/>
      <c r="EV106" s="182"/>
      <c r="EW106" s="182"/>
      <c r="EX106" s="184"/>
      <c r="EY106" s="184" t="str">
        <f t="shared" si="247"/>
        <v/>
      </c>
      <c r="EZ106" s="184"/>
      <c r="FA106" s="184"/>
      <c r="FB106" s="184"/>
      <c r="FC106" s="182"/>
      <c r="FD106" s="182"/>
      <c r="FE106" s="182"/>
      <c r="FF106" s="182"/>
      <c r="FG106" s="184"/>
      <c r="FH106" s="184" t="str">
        <f t="shared" si="248"/>
        <v/>
      </c>
      <c r="FI106" s="184"/>
      <c r="FJ106" s="184"/>
      <c r="FK106" s="184"/>
      <c r="FL106" s="182"/>
      <c r="FM106" s="182"/>
      <c r="FN106" s="182"/>
      <c r="FO106" s="182"/>
      <c r="FP106" s="184"/>
      <c r="FQ106" s="184" t="str">
        <f t="shared" si="249"/>
        <v/>
      </c>
      <c r="FR106" s="184"/>
      <c r="FS106" s="184"/>
      <c r="FT106" s="184"/>
      <c r="FU106" s="182"/>
      <c r="FV106" s="182"/>
      <c r="FW106" s="182"/>
      <c r="FX106" s="182"/>
      <c r="FY106" s="184"/>
      <c r="FZ106" s="184" t="str">
        <f t="shared" si="250"/>
        <v/>
      </c>
      <c r="GA106" s="184"/>
      <c r="GB106" s="184"/>
      <c r="GC106" s="184"/>
      <c r="GD106" s="182"/>
      <c r="GE106" s="182"/>
      <c r="GF106" s="182"/>
      <c r="GG106" s="182"/>
      <c r="GH106" s="184"/>
      <c r="GI106" s="184" t="str">
        <f t="shared" si="251"/>
        <v/>
      </c>
      <c r="GJ106" s="184"/>
      <c r="GK106" s="184"/>
      <c r="GL106" s="184"/>
      <c r="GM106" s="182"/>
      <c r="GN106" s="182"/>
      <c r="GO106" s="182"/>
      <c r="GP106" s="182"/>
      <c r="GQ106" s="184"/>
      <c r="GR106" s="184" t="str">
        <f t="shared" si="252"/>
        <v/>
      </c>
      <c r="GS106" s="184"/>
      <c r="GT106" s="184"/>
      <c r="GU106" s="184"/>
      <c r="GV106" s="182"/>
      <c r="GW106" s="182"/>
      <c r="GX106" s="182"/>
      <c r="GY106" s="182"/>
      <c r="GZ106" s="184"/>
      <c r="HA106" s="184" t="str">
        <f t="shared" si="253"/>
        <v/>
      </c>
      <c r="HB106" s="184"/>
      <c r="HC106" s="184"/>
      <c r="HD106" s="184"/>
      <c r="HE106" s="182"/>
      <c r="HF106" s="182"/>
      <c r="HG106" s="182"/>
      <c r="HH106" s="182"/>
      <c r="HI106" s="184"/>
      <c r="HJ106" s="184" t="str">
        <f t="shared" si="254"/>
        <v/>
      </c>
      <c r="HK106" s="184"/>
      <c r="HL106" s="184"/>
      <c r="HM106" s="184"/>
      <c r="HN106" s="182"/>
      <c r="HO106" s="182"/>
      <c r="HP106" s="182"/>
      <c r="HQ106" s="182"/>
      <c r="HR106" s="184"/>
      <c r="HS106" s="184" t="str">
        <f t="shared" si="255"/>
        <v/>
      </c>
      <c r="HT106" s="184"/>
      <c r="HU106" s="184"/>
      <c r="HV106" s="184"/>
    </row>
    <row r="107" spans="10:230" x14ac:dyDescent="0.25">
      <c r="J107" s="190">
        <f t="shared" si="256"/>
        <v>22</v>
      </c>
      <c r="K107" s="190" t="str">
        <f t="shared" si="257"/>
        <v>-</v>
      </c>
      <c r="L107" s="190">
        <f t="shared" si="232"/>
        <v>23</v>
      </c>
      <c r="M107" s="196">
        <f t="shared" si="260"/>
        <v>0</v>
      </c>
      <c r="N107" s="196">
        <f t="shared" si="260"/>
        <v>0</v>
      </c>
      <c r="O107" s="196">
        <f t="shared" si="260"/>
        <v>0</v>
      </c>
      <c r="P107" s="196">
        <f t="shared" si="260"/>
        <v>0</v>
      </c>
      <c r="Q107" s="196">
        <f t="shared" si="260"/>
        <v>0</v>
      </c>
      <c r="W107" s="178">
        <f t="shared" si="259"/>
        <v>16</v>
      </c>
      <c r="X107" s="182"/>
      <c r="Y107" s="182"/>
      <c r="Z107" s="182"/>
      <c r="AA107" s="182"/>
      <c r="AB107" s="184"/>
      <c r="AC107" s="184" t="str">
        <f t="shared" si="258"/>
        <v/>
      </c>
      <c r="AD107" s="184"/>
      <c r="AE107" s="184"/>
      <c r="AF107" s="184"/>
      <c r="AG107" s="182"/>
      <c r="AH107" s="182"/>
      <c r="AI107" s="182"/>
      <c r="AJ107" s="182"/>
      <c r="AK107" s="184"/>
      <c r="AL107" s="184" t="str">
        <f t="shared" si="234"/>
        <v/>
      </c>
      <c r="AM107" s="184"/>
      <c r="AN107" s="184"/>
      <c r="AO107" s="184"/>
      <c r="AP107" s="182"/>
      <c r="AQ107" s="182"/>
      <c r="AR107" s="182"/>
      <c r="AS107" s="182"/>
      <c r="AT107" s="184"/>
      <c r="AU107" s="184" t="str">
        <f t="shared" si="235"/>
        <v/>
      </c>
      <c r="AV107" s="184"/>
      <c r="AW107" s="184"/>
      <c r="AX107" s="184"/>
      <c r="AY107" s="182"/>
      <c r="AZ107" s="182"/>
      <c r="BA107" s="182"/>
      <c r="BB107" s="182"/>
      <c r="BC107" s="184"/>
      <c r="BD107" s="184" t="str">
        <f t="shared" si="236"/>
        <v/>
      </c>
      <c r="BE107" s="184"/>
      <c r="BF107" s="184"/>
      <c r="BG107" s="184"/>
      <c r="BH107" s="182"/>
      <c r="BI107" s="182"/>
      <c r="BJ107" s="182"/>
      <c r="BK107" s="182"/>
      <c r="BL107" s="184"/>
      <c r="BM107" s="184" t="str">
        <f t="shared" si="237"/>
        <v/>
      </c>
      <c r="BN107" s="184"/>
      <c r="BO107" s="184"/>
      <c r="BP107" s="184"/>
      <c r="BQ107" s="182"/>
      <c r="BR107" s="182"/>
      <c r="BS107" s="182"/>
      <c r="BT107" s="182"/>
      <c r="BU107" s="184"/>
      <c r="BV107" s="184" t="str">
        <f t="shared" si="238"/>
        <v/>
      </c>
      <c r="BW107" s="184"/>
      <c r="BX107" s="184"/>
      <c r="BY107" s="184"/>
      <c r="BZ107" s="182"/>
      <c r="CA107" s="182"/>
      <c r="CB107" s="182"/>
      <c r="CC107" s="182"/>
      <c r="CD107" s="184"/>
      <c r="CE107" s="184" t="str">
        <f t="shared" si="239"/>
        <v/>
      </c>
      <c r="CF107" s="184"/>
      <c r="CG107" s="184"/>
      <c r="CH107" s="184"/>
      <c r="CI107" s="182"/>
      <c r="CJ107" s="182"/>
      <c r="CK107" s="182"/>
      <c r="CL107" s="182"/>
      <c r="CM107" s="184"/>
      <c r="CN107" s="184" t="str">
        <f t="shared" si="240"/>
        <v/>
      </c>
      <c r="CO107" s="184"/>
      <c r="CP107" s="184"/>
      <c r="CQ107" s="184"/>
      <c r="CR107" s="182"/>
      <c r="CS107" s="182"/>
      <c r="CT107" s="182"/>
      <c r="CU107" s="182"/>
      <c r="CV107" s="184"/>
      <c r="CW107" s="184" t="str">
        <f t="shared" si="241"/>
        <v/>
      </c>
      <c r="CX107" s="184"/>
      <c r="CY107" s="184"/>
      <c r="CZ107" s="184"/>
      <c r="DA107" s="182"/>
      <c r="DB107" s="182"/>
      <c r="DC107" s="182"/>
      <c r="DD107" s="182"/>
      <c r="DE107" s="184"/>
      <c r="DF107" s="184" t="str">
        <f t="shared" si="242"/>
        <v/>
      </c>
      <c r="DG107" s="184"/>
      <c r="DH107" s="184"/>
      <c r="DI107" s="184"/>
      <c r="DJ107" s="182"/>
      <c r="DK107" s="182"/>
      <c r="DL107" s="182"/>
      <c r="DM107" s="182"/>
      <c r="DN107" s="184"/>
      <c r="DO107" s="184" t="str">
        <f t="shared" si="243"/>
        <v/>
      </c>
      <c r="DP107" s="184"/>
      <c r="DQ107" s="184"/>
      <c r="DR107" s="184"/>
      <c r="DS107" s="182"/>
      <c r="DT107" s="182"/>
      <c r="DU107" s="182"/>
      <c r="DV107" s="182"/>
      <c r="DW107" s="184"/>
      <c r="DX107" s="184" t="str">
        <f t="shared" si="244"/>
        <v/>
      </c>
      <c r="DY107" s="184"/>
      <c r="DZ107" s="184"/>
      <c r="EA107" s="184"/>
      <c r="EB107" s="182"/>
      <c r="EC107" s="182"/>
      <c r="ED107" s="182"/>
      <c r="EE107" s="182"/>
      <c r="EF107" s="184"/>
      <c r="EG107" s="184" t="str">
        <f t="shared" si="245"/>
        <v/>
      </c>
      <c r="EH107" s="184"/>
      <c r="EI107" s="184"/>
      <c r="EJ107" s="184"/>
      <c r="EK107" s="182"/>
      <c r="EL107" s="182"/>
      <c r="EM107" s="182"/>
      <c r="EN107" s="182"/>
      <c r="EO107" s="184"/>
      <c r="EP107" s="184" t="str">
        <f t="shared" si="246"/>
        <v/>
      </c>
      <c r="EQ107" s="184"/>
      <c r="ER107" s="184"/>
      <c r="ES107" s="184"/>
      <c r="ET107" s="182"/>
      <c r="EU107" s="182"/>
      <c r="EV107" s="182"/>
      <c r="EW107" s="182"/>
      <c r="EX107" s="184"/>
      <c r="EY107" s="184" t="str">
        <f t="shared" si="247"/>
        <v/>
      </c>
      <c r="EZ107" s="184"/>
      <c r="FA107" s="184"/>
      <c r="FB107" s="184"/>
      <c r="FC107" s="182"/>
      <c r="FD107" s="182"/>
      <c r="FE107" s="182"/>
      <c r="FF107" s="182"/>
      <c r="FG107" s="184"/>
      <c r="FH107" s="184" t="str">
        <f t="shared" si="248"/>
        <v/>
      </c>
      <c r="FI107" s="184"/>
      <c r="FJ107" s="184"/>
      <c r="FK107" s="184"/>
      <c r="FL107" s="182"/>
      <c r="FM107" s="182"/>
      <c r="FN107" s="182"/>
      <c r="FO107" s="182"/>
      <c r="FP107" s="184"/>
      <c r="FQ107" s="184" t="str">
        <f t="shared" si="249"/>
        <v/>
      </c>
      <c r="FR107" s="184"/>
      <c r="FS107" s="184"/>
      <c r="FT107" s="184"/>
      <c r="FU107" s="182"/>
      <c r="FV107" s="182"/>
      <c r="FW107" s="182"/>
      <c r="FX107" s="182"/>
      <c r="FY107" s="184"/>
      <c r="FZ107" s="184" t="str">
        <f t="shared" si="250"/>
        <v/>
      </c>
      <c r="GA107" s="184"/>
      <c r="GB107" s="184"/>
      <c r="GC107" s="184"/>
      <c r="GD107" s="182"/>
      <c r="GE107" s="182"/>
      <c r="GF107" s="182"/>
      <c r="GG107" s="182"/>
      <c r="GH107" s="184"/>
      <c r="GI107" s="184" t="str">
        <f t="shared" si="251"/>
        <v/>
      </c>
      <c r="GJ107" s="184"/>
      <c r="GK107" s="184"/>
      <c r="GL107" s="184"/>
      <c r="GM107" s="182"/>
      <c r="GN107" s="182"/>
      <c r="GO107" s="182"/>
      <c r="GP107" s="182"/>
      <c r="GQ107" s="184"/>
      <c r="GR107" s="184" t="str">
        <f t="shared" si="252"/>
        <v/>
      </c>
      <c r="GS107" s="184"/>
      <c r="GT107" s="184"/>
      <c r="GU107" s="184"/>
      <c r="GV107" s="182"/>
      <c r="GW107" s="182"/>
      <c r="GX107" s="182"/>
      <c r="GY107" s="182"/>
      <c r="GZ107" s="184"/>
      <c r="HA107" s="184" t="str">
        <f t="shared" si="253"/>
        <v/>
      </c>
      <c r="HB107" s="184"/>
      <c r="HC107" s="184"/>
      <c r="HD107" s="184"/>
      <c r="HE107" s="182"/>
      <c r="HF107" s="182"/>
      <c r="HG107" s="182"/>
      <c r="HH107" s="182"/>
      <c r="HI107" s="184"/>
      <c r="HJ107" s="184" t="str">
        <f t="shared" si="254"/>
        <v/>
      </c>
      <c r="HK107" s="184"/>
      <c r="HL107" s="184"/>
      <c r="HM107" s="184"/>
      <c r="HN107" s="182"/>
      <c r="HO107" s="182"/>
      <c r="HP107" s="182"/>
      <c r="HQ107" s="182"/>
      <c r="HR107" s="184"/>
      <c r="HS107" s="184" t="str">
        <f t="shared" si="255"/>
        <v/>
      </c>
      <c r="HT107" s="184"/>
      <c r="HU107" s="184"/>
      <c r="HV107" s="184"/>
    </row>
    <row r="108" spans="10:230" x14ac:dyDescent="0.25">
      <c r="J108" s="190">
        <f t="shared" si="256"/>
        <v>23</v>
      </c>
      <c r="K108" s="190" t="str">
        <f t="shared" si="257"/>
        <v>-</v>
      </c>
      <c r="L108" s="190">
        <f t="shared" si="232"/>
        <v>24</v>
      </c>
      <c r="M108" s="196">
        <f t="shared" si="260"/>
        <v>0</v>
      </c>
      <c r="N108" s="196">
        <f t="shared" si="260"/>
        <v>0</v>
      </c>
      <c r="O108" s="196">
        <f t="shared" si="260"/>
        <v>0</v>
      </c>
      <c r="P108" s="196">
        <f t="shared" si="260"/>
        <v>0</v>
      </c>
      <c r="Q108" s="196">
        <f t="shared" si="260"/>
        <v>0</v>
      </c>
      <c r="W108" s="178">
        <f t="shared" si="259"/>
        <v>17</v>
      </c>
      <c r="X108" s="182"/>
      <c r="Y108" s="182"/>
      <c r="Z108" s="182"/>
      <c r="AA108" s="182"/>
      <c r="AB108" s="184"/>
      <c r="AC108" s="184" t="str">
        <f t="shared" si="258"/>
        <v/>
      </c>
      <c r="AD108" s="184"/>
      <c r="AE108" s="184"/>
      <c r="AF108" s="184"/>
      <c r="AG108" s="182"/>
      <c r="AH108" s="182"/>
      <c r="AI108" s="182"/>
      <c r="AJ108" s="182"/>
      <c r="AK108" s="184"/>
      <c r="AL108" s="184" t="str">
        <f t="shared" si="234"/>
        <v/>
      </c>
      <c r="AM108" s="184"/>
      <c r="AN108" s="184"/>
      <c r="AO108" s="184"/>
      <c r="AP108" s="182"/>
      <c r="AQ108" s="182"/>
      <c r="AR108" s="182"/>
      <c r="AS108" s="182"/>
      <c r="AT108" s="184"/>
      <c r="AU108" s="184" t="str">
        <f t="shared" si="235"/>
        <v/>
      </c>
      <c r="AV108" s="184"/>
      <c r="AW108" s="184"/>
      <c r="AX108" s="184"/>
      <c r="AY108" s="182"/>
      <c r="AZ108" s="182"/>
      <c r="BA108" s="182"/>
      <c r="BB108" s="182"/>
      <c r="BC108" s="184"/>
      <c r="BD108" s="184" t="str">
        <f t="shared" si="236"/>
        <v/>
      </c>
      <c r="BE108" s="184"/>
      <c r="BF108" s="184"/>
      <c r="BG108" s="184"/>
      <c r="BH108" s="182"/>
      <c r="BI108" s="182"/>
      <c r="BJ108" s="182"/>
      <c r="BK108" s="182"/>
      <c r="BL108" s="184"/>
      <c r="BM108" s="184" t="str">
        <f t="shared" si="237"/>
        <v/>
      </c>
      <c r="BN108" s="184"/>
      <c r="BO108" s="184"/>
      <c r="BP108" s="184"/>
      <c r="BQ108" s="182"/>
      <c r="BR108" s="182"/>
      <c r="BS108" s="182"/>
      <c r="BT108" s="182"/>
      <c r="BU108" s="184"/>
      <c r="BV108" s="184" t="str">
        <f t="shared" si="238"/>
        <v/>
      </c>
      <c r="BW108" s="184"/>
      <c r="BX108" s="184"/>
      <c r="BY108" s="184"/>
      <c r="BZ108" s="182"/>
      <c r="CA108" s="182"/>
      <c r="CB108" s="182"/>
      <c r="CC108" s="182"/>
      <c r="CD108" s="184"/>
      <c r="CE108" s="184" t="str">
        <f t="shared" si="239"/>
        <v/>
      </c>
      <c r="CF108" s="184"/>
      <c r="CG108" s="184"/>
      <c r="CH108" s="184"/>
      <c r="CI108" s="182"/>
      <c r="CJ108" s="182"/>
      <c r="CK108" s="182"/>
      <c r="CL108" s="182"/>
      <c r="CM108" s="184"/>
      <c r="CN108" s="184" t="str">
        <f t="shared" si="240"/>
        <v/>
      </c>
      <c r="CO108" s="184"/>
      <c r="CP108" s="184"/>
      <c r="CQ108" s="184"/>
      <c r="CR108" s="182"/>
      <c r="CS108" s="182"/>
      <c r="CT108" s="182"/>
      <c r="CU108" s="182"/>
      <c r="CV108" s="184"/>
      <c r="CW108" s="184" t="str">
        <f t="shared" si="241"/>
        <v/>
      </c>
      <c r="CX108" s="184"/>
      <c r="CY108" s="184"/>
      <c r="CZ108" s="184"/>
      <c r="DA108" s="182"/>
      <c r="DB108" s="182"/>
      <c r="DC108" s="182"/>
      <c r="DD108" s="182"/>
      <c r="DE108" s="184"/>
      <c r="DF108" s="184" t="str">
        <f t="shared" si="242"/>
        <v/>
      </c>
      <c r="DG108" s="184"/>
      <c r="DH108" s="184"/>
      <c r="DI108" s="184"/>
      <c r="DJ108" s="182"/>
      <c r="DK108" s="182"/>
      <c r="DL108" s="182"/>
      <c r="DM108" s="182"/>
      <c r="DN108" s="184"/>
      <c r="DO108" s="184" t="str">
        <f t="shared" si="243"/>
        <v/>
      </c>
      <c r="DP108" s="184"/>
      <c r="DQ108" s="184"/>
      <c r="DR108" s="184"/>
      <c r="DS108" s="182"/>
      <c r="DT108" s="182"/>
      <c r="DU108" s="182"/>
      <c r="DV108" s="182"/>
      <c r="DW108" s="184"/>
      <c r="DX108" s="184" t="str">
        <f t="shared" si="244"/>
        <v/>
      </c>
      <c r="DY108" s="184"/>
      <c r="DZ108" s="184"/>
      <c r="EA108" s="184"/>
      <c r="EB108" s="182"/>
      <c r="EC108" s="182"/>
      <c r="ED108" s="182"/>
      <c r="EE108" s="182"/>
      <c r="EF108" s="184"/>
      <c r="EG108" s="184" t="str">
        <f t="shared" si="245"/>
        <v/>
      </c>
      <c r="EH108" s="184"/>
      <c r="EI108" s="184"/>
      <c r="EJ108" s="184"/>
      <c r="EK108" s="182"/>
      <c r="EL108" s="182"/>
      <c r="EM108" s="182"/>
      <c r="EN108" s="182"/>
      <c r="EO108" s="184"/>
      <c r="EP108" s="184" t="str">
        <f t="shared" si="246"/>
        <v/>
      </c>
      <c r="EQ108" s="184"/>
      <c r="ER108" s="184"/>
      <c r="ES108" s="184"/>
      <c r="ET108" s="182"/>
      <c r="EU108" s="182"/>
      <c r="EV108" s="182"/>
      <c r="EW108" s="182"/>
      <c r="EX108" s="184"/>
      <c r="EY108" s="184" t="str">
        <f t="shared" si="247"/>
        <v/>
      </c>
      <c r="EZ108" s="184"/>
      <c r="FA108" s="184"/>
      <c r="FB108" s="184"/>
      <c r="FC108" s="182"/>
      <c r="FD108" s="182"/>
      <c r="FE108" s="182"/>
      <c r="FF108" s="182"/>
      <c r="FG108" s="184"/>
      <c r="FH108" s="184" t="str">
        <f t="shared" si="248"/>
        <v/>
      </c>
      <c r="FI108" s="184"/>
      <c r="FJ108" s="184"/>
      <c r="FK108" s="184"/>
      <c r="FL108" s="182"/>
      <c r="FM108" s="182"/>
      <c r="FN108" s="182"/>
      <c r="FO108" s="182"/>
      <c r="FP108" s="184"/>
      <c r="FQ108" s="184" t="str">
        <f t="shared" si="249"/>
        <v/>
      </c>
      <c r="FR108" s="184"/>
      <c r="FS108" s="184"/>
      <c r="FT108" s="184"/>
      <c r="FU108" s="182"/>
      <c r="FV108" s="182"/>
      <c r="FW108" s="182"/>
      <c r="FX108" s="182"/>
      <c r="FY108" s="184"/>
      <c r="FZ108" s="184" t="str">
        <f t="shared" si="250"/>
        <v/>
      </c>
      <c r="GA108" s="184"/>
      <c r="GB108" s="184"/>
      <c r="GC108" s="184"/>
      <c r="GD108" s="182"/>
      <c r="GE108" s="182"/>
      <c r="GF108" s="182"/>
      <c r="GG108" s="182"/>
      <c r="GH108" s="184"/>
      <c r="GI108" s="184" t="str">
        <f t="shared" si="251"/>
        <v/>
      </c>
      <c r="GJ108" s="184"/>
      <c r="GK108" s="184"/>
      <c r="GL108" s="184"/>
      <c r="GM108" s="182"/>
      <c r="GN108" s="182"/>
      <c r="GO108" s="182"/>
      <c r="GP108" s="182"/>
      <c r="GQ108" s="184"/>
      <c r="GR108" s="184" t="str">
        <f t="shared" si="252"/>
        <v/>
      </c>
      <c r="GS108" s="184"/>
      <c r="GT108" s="184"/>
      <c r="GU108" s="184"/>
      <c r="GV108" s="182"/>
      <c r="GW108" s="182"/>
      <c r="GX108" s="182"/>
      <c r="GY108" s="182"/>
      <c r="GZ108" s="184"/>
      <c r="HA108" s="184" t="str">
        <f t="shared" si="253"/>
        <v/>
      </c>
      <c r="HB108" s="184"/>
      <c r="HC108" s="184"/>
      <c r="HD108" s="184"/>
      <c r="HE108" s="182"/>
      <c r="HF108" s="182"/>
      <c r="HG108" s="182"/>
      <c r="HH108" s="182"/>
      <c r="HI108" s="184"/>
      <c r="HJ108" s="184" t="str">
        <f t="shared" si="254"/>
        <v/>
      </c>
      <c r="HK108" s="184"/>
      <c r="HL108" s="184"/>
      <c r="HM108" s="184"/>
      <c r="HN108" s="182"/>
      <c r="HO108" s="182"/>
      <c r="HP108" s="182"/>
      <c r="HQ108" s="182"/>
      <c r="HR108" s="184"/>
      <c r="HS108" s="184" t="str">
        <f t="shared" si="255"/>
        <v/>
      </c>
      <c r="HT108" s="184"/>
      <c r="HU108" s="184"/>
      <c r="HV108" s="184"/>
    </row>
    <row r="109" spans="10:230" x14ac:dyDescent="0.25">
      <c r="W109" s="178">
        <f t="shared" si="259"/>
        <v>18</v>
      </c>
      <c r="X109" s="182"/>
      <c r="Y109" s="182"/>
      <c r="Z109" s="182"/>
      <c r="AA109" s="182"/>
      <c r="AB109" s="184"/>
      <c r="AC109" s="184" t="str">
        <f t="shared" si="258"/>
        <v/>
      </c>
      <c r="AD109" s="184"/>
      <c r="AE109" s="184"/>
      <c r="AF109" s="184"/>
      <c r="AG109" s="182"/>
      <c r="AH109" s="182"/>
      <c r="AI109" s="182"/>
      <c r="AJ109" s="182"/>
      <c r="AK109" s="184"/>
      <c r="AL109" s="184" t="str">
        <f t="shared" si="234"/>
        <v/>
      </c>
      <c r="AM109" s="184"/>
      <c r="AN109" s="184"/>
      <c r="AO109" s="184"/>
      <c r="AP109" s="182"/>
      <c r="AQ109" s="182"/>
      <c r="AR109" s="182"/>
      <c r="AS109" s="182"/>
      <c r="AT109" s="184"/>
      <c r="AU109" s="184" t="str">
        <f t="shared" si="235"/>
        <v/>
      </c>
      <c r="AV109" s="184"/>
      <c r="AW109" s="184"/>
      <c r="AX109" s="184"/>
      <c r="AY109" s="182"/>
      <c r="AZ109" s="182"/>
      <c r="BA109" s="182"/>
      <c r="BB109" s="182"/>
      <c r="BC109" s="184"/>
      <c r="BD109" s="184" t="str">
        <f t="shared" si="236"/>
        <v/>
      </c>
      <c r="BE109" s="184"/>
      <c r="BF109" s="184"/>
      <c r="BG109" s="184"/>
      <c r="BH109" s="182"/>
      <c r="BI109" s="182"/>
      <c r="BJ109" s="182"/>
      <c r="BK109" s="182"/>
      <c r="BL109" s="184"/>
      <c r="BM109" s="184" t="str">
        <f t="shared" si="237"/>
        <v/>
      </c>
      <c r="BN109" s="184"/>
      <c r="BO109" s="184"/>
      <c r="BP109" s="184"/>
      <c r="BQ109" s="182"/>
      <c r="BR109" s="182"/>
      <c r="BS109" s="182"/>
      <c r="BT109" s="182"/>
      <c r="BU109" s="184"/>
      <c r="BV109" s="184" t="str">
        <f t="shared" si="238"/>
        <v/>
      </c>
      <c r="BW109" s="184"/>
      <c r="BX109" s="184"/>
      <c r="BY109" s="184"/>
      <c r="BZ109" s="182"/>
      <c r="CA109" s="182"/>
      <c r="CB109" s="182"/>
      <c r="CC109" s="182"/>
      <c r="CD109" s="184"/>
      <c r="CE109" s="184" t="str">
        <f t="shared" si="239"/>
        <v/>
      </c>
      <c r="CF109" s="184"/>
      <c r="CG109" s="184"/>
      <c r="CH109" s="184"/>
      <c r="CI109" s="182"/>
      <c r="CJ109" s="182"/>
      <c r="CK109" s="182"/>
      <c r="CL109" s="182"/>
      <c r="CM109" s="184"/>
      <c r="CN109" s="184" t="str">
        <f t="shared" si="240"/>
        <v/>
      </c>
      <c r="CO109" s="184"/>
      <c r="CP109" s="184"/>
      <c r="CQ109" s="184"/>
      <c r="CR109" s="182"/>
      <c r="CS109" s="182"/>
      <c r="CT109" s="182"/>
      <c r="CU109" s="182"/>
      <c r="CV109" s="184"/>
      <c r="CW109" s="184" t="str">
        <f t="shared" si="241"/>
        <v/>
      </c>
      <c r="CX109" s="184"/>
      <c r="CY109" s="184"/>
      <c r="CZ109" s="184"/>
      <c r="DA109" s="182"/>
      <c r="DB109" s="182"/>
      <c r="DC109" s="182"/>
      <c r="DD109" s="182"/>
      <c r="DE109" s="184"/>
      <c r="DF109" s="184" t="str">
        <f t="shared" si="242"/>
        <v/>
      </c>
      <c r="DG109" s="184"/>
      <c r="DH109" s="184"/>
      <c r="DI109" s="184"/>
      <c r="DJ109" s="182"/>
      <c r="DK109" s="182"/>
      <c r="DL109" s="182"/>
      <c r="DM109" s="182"/>
      <c r="DN109" s="184"/>
      <c r="DO109" s="184" t="str">
        <f t="shared" si="243"/>
        <v/>
      </c>
      <c r="DP109" s="184"/>
      <c r="DQ109" s="184"/>
      <c r="DR109" s="184"/>
      <c r="DS109" s="182"/>
      <c r="DT109" s="182"/>
      <c r="DU109" s="182"/>
      <c r="DV109" s="182"/>
      <c r="DW109" s="184"/>
      <c r="DX109" s="184" t="str">
        <f t="shared" si="244"/>
        <v/>
      </c>
      <c r="DY109" s="184"/>
      <c r="DZ109" s="184"/>
      <c r="EA109" s="184"/>
      <c r="EB109" s="182"/>
      <c r="EC109" s="182"/>
      <c r="ED109" s="182"/>
      <c r="EE109" s="182"/>
      <c r="EF109" s="184"/>
      <c r="EG109" s="184" t="str">
        <f t="shared" si="245"/>
        <v/>
      </c>
      <c r="EH109" s="184"/>
      <c r="EI109" s="184"/>
      <c r="EJ109" s="184"/>
      <c r="EK109" s="182"/>
      <c r="EL109" s="182"/>
      <c r="EM109" s="182"/>
      <c r="EN109" s="182"/>
      <c r="EO109" s="184"/>
      <c r="EP109" s="184" t="str">
        <f t="shared" si="246"/>
        <v/>
      </c>
      <c r="EQ109" s="184"/>
      <c r="ER109" s="184"/>
      <c r="ES109" s="184"/>
      <c r="ET109" s="182"/>
      <c r="EU109" s="182"/>
      <c r="EV109" s="182"/>
      <c r="EW109" s="182"/>
      <c r="EX109" s="184"/>
      <c r="EY109" s="184" t="str">
        <f t="shared" si="247"/>
        <v/>
      </c>
      <c r="EZ109" s="184"/>
      <c r="FA109" s="184"/>
      <c r="FB109" s="184"/>
      <c r="FC109" s="182"/>
      <c r="FD109" s="182"/>
      <c r="FE109" s="182"/>
      <c r="FF109" s="182"/>
      <c r="FG109" s="184"/>
      <c r="FH109" s="184" t="str">
        <f t="shared" si="248"/>
        <v/>
      </c>
      <c r="FI109" s="184"/>
      <c r="FJ109" s="184"/>
      <c r="FK109" s="184"/>
      <c r="FL109" s="182"/>
      <c r="FM109" s="182"/>
      <c r="FN109" s="182"/>
      <c r="FO109" s="182"/>
      <c r="FP109" s="184"/>
      <c r="FQ109" s="184" t="str">
        <f t="shared" si="249"/>
        <v/>
      </c>
      <c r="FR109" s="184"/>
      <c r="FS109" s="184"/>
      <c r="FT109" s="184"/>
      <c r="FU109" s="182"/>
      <c r="FV109" s="182"/>
      <c r="FW109" s="182"/>
      <c r="FX109" s="182"/>
      <c r="FY109" s="184"/>
      <c r="FZ109" s="184" t="str">
        <f t="shared" si="250"/>
        <v/>
      </c>
      <c r="GA109" s="184"/>
      <c r="GB109" s="184"/>
      <c r="GC109" s="184"/>
      <c r="GD109" s="182"/>
      <c r="GE109" s="182"/>
      <c r="GF109" s="182"/>
      <c r="GG109" s="182"/>
      <c r="GH109" s="184"/>
      <c r="GI109" s="184" t="str">
        <f t="shared" si="251"/>
        <v/>
      </c>
      <c r="GJ109" s="184"/>
      <c r="GK109" s="184"/>
      <c r="GL109" s="184"/>
      <c r="GM109" s="182"/>
      <c r="GN109" s="182"/>
      <c r="GO109" s="182"/>
      <c r="GP109" s="182"/>
      <c r="GQ109" s="184"/>
      <c r="GR109" s="184" t="str">
        <f t="shared" si="252"/>
        <v/>
      </c>
      <c r="GS109" s="184"/>
      <c r="GT109" s="184"/>
      <c r="GU109" s="184"/>
      <c r="GV109" s="182"/>
      <c r="GW109" s="182"/>
      <c r="GX109" s="182"/>
      <c r="GY109" s="182"/>
      <c r="GZ109" s="184"/>
      <c r="HA109" s="184" t="str">
        <f t="shared" si="253"/>
        <v/>
      </c>
      <c r="HB109" s="184"/>
      <c r="HC109" s="184"/>
      <c r="HD109" s="184"/>
      <c r="HE109" s="182"/>
      <c r="HF109" s="182"/>
      <c r="HG109" s="182"/>
      <c r="HH109" s="182"/>
      <c r="HI109" s="184"/>
      <c r="HJ109" s="184" t="str">
        <f t="shared" si="254"/>
        <v/>
      </c>
      <c r="HK109" s="184"/>
      <c r="HL109" s="184"/>
      <c r="HM109" s="184"/>
      <c r="HN109" s="182"/>
      <c r="HO109" s="182"/>
      <c r="HP109" s="182"/>
      <c r="HQ109" s="182"/>
      <c r="HR109" s="184"/>
      <c r="HS109" s="184" t="str">
        <f t="shared" si="255"/>
        <v/>
      </c>
      <c r="HT109" s="184"/>
      <c r="HU109" s="184"/>
      <c r="HV109" s="184"/>
    </row>
    <row r="110" spans="10:230" x14ac:dyDescent="0.25">
      <c r="J110" s="325" t="s">
        <v>281</v>
      </c>
      <c r="K110" s="326"/>
      <c r="L110" s="326"/>
      <c r="M110" s="346" t="s">
        <v>638</v>
      </c>
      <c r="N110" s="346"/>
      <c r="O110" s="346"/>
      <c r="P110" s="346"/>
      <c r="Q110" s="346"/>
    </row>
    <row r="111" spans="10:230" ht="21" x14ac:dyDescent="0.25">
      <c r="J111" s="327">
        <v>10</v>
      </c>
      <c r="K111" s="323"/>
      <c r="L111" s="323"/>
      <c r="M111" s="194" t="s">
        <v>274</v>
      </c>
      <c r="N111" s="194" t="s">
        <v>275</v>
      </c>
      <c r="O111" s="194" t="s">
        <v>276</v>
      </c>
      <c r="P111" s="194" t="s">
        <v>277</v>
      </c>
      <c r="Q111" s="194" t="s">
        <v>278</v>
      </c>
    </row>
    <row r="112" spans="10:230" x14ac:dyDescent="0.25">
      <c r="J112" s="323"/>
      <c r="K112" s="323"/>
      <c r="L112" s="323"/>
      <c r="M112" s="190">
        <v>1</v>
      </c>
      <c r="N112" s="190">
        <v>2</v>
      </c>
      <c r="O112" s="190">
        <v>3</v>
      </c>
      <c r="P112" s="190">
        <v>4</v>
      </c>
      <c r="Q112" s="190">
        <v>5</v>
      </c>
      <c r="W112" s="349" t="s">
        <v>642</v>
      </c>
      <c r="X112" s="350"/>
      <c r="Y112" s="350"/>
      <c r="Z112" s="350"/>
      <c r="AA112" s="348"/>
      <c r="AB112" s="348"/>
      <c r="AG112" s="350"/>
      <c r="AH112" s="350"/>
      <c r="AI112" s="350"/>
      <c r="AJ112" s="348"/>
      <c r="AK112" s="348"/>
      <c r="AP112" s="350"/>
      <c r="AQ112" s="350"/>
      <c r="AR112" s="350"/>
      <c r="AS112" s="348"/>
      <c r="AT112" s="348"/>
      <c r="AY112" s="350"/>
      <c r="AZ112" s="350"/>
      <c r="BA112" s="350"/>
      <c r="BB112" s="348"/>
      <c r="BC112" s="348"/>
      <c r="BH112" s="350"/>
      <c r="BI112" s="350"/>
      <c r="BJ112" s="350"/>
      <c r="BK112" s="348"/>
      <c r="BL112" s="348"/>
      <c r="BQ112" s="350"/>
      <c r="BR112" s="350"/>
      <c r="BS112" s="350"/>
      <c r="BT112" s="348"/>
      <c r="BU112" s="348"/>
      <c r="BZ112" s="350"/>
      <c r="CA112" s="350"/>
      <c r="CB112" s="350"/>
      <c r="CC112" s="348"/>
      <c r="CD112" s="348"/>
      <c r="CI112" s="350"/>
      <c r="CJ112" s="350"/>
      <c r="CK112" s="350"/>
      <c r="CL112" s="348"/>
      <c r="CM112" s="348"/>
      <c r="CR112" s="350"/>
      <c r="CS112" s="350"/>
      <c r="CT112" s="350"/>
      <c r="CU112" s="348"/>
      <c r="CV112" s="348"/>
      <c r="DA112" s="350"/>
      <c r="DB112" s="350"/>
      <c r="DC112" s="350"/>
      <c r="DD112" s="348"/>
      <c r="DE112" s="348"/>
      <c r="DJ112" s="350"/>
      <c r="DK112" s="350"/>
      <c r="DL112" s="350"/>
      <c r="DM112" s="348"/>
      <c r="DN112" s="348"/>
      <c r="DS112" s="350"/>
      <c r="DT112" s="350"/>
      <c r="DU112" s="350"/>
      <c r="DV112" s="348"/>
      <c r="DW112" s="348"/>
      <c r="EB112" s="350"/>
      <c r="EC112" s="350"/>
      <c r="ED112" s="350"/>
      <c r="EE112" s="348"/>
      <c r="EF112" s="348"/>
      <c r="EK112" s="350"/>
      <c r="EL112" s="350"/>
      <c r="EM112" s="350"/>
      <c r="EN112" s="348"/>
      <c r="EO112" s="348"/>
      <c r="ET112" s="350"/>
      <c r="EU112" s="350"/>
      <c r="EV112" s="350"/>
      <c r="EW112" s="348"/>
      <c r="EX112" s="348"/>
      <c r="FC112" s="350"/>
      <c r="FD112" s="350"/>
      <c r="FE112" s="350"/>
      <c r="FF112" s="348"/>
      <c r="FG112" s="348"/>
      <c r="FL112" s="350"/>
      <c r="FM112" s="350"/>
      <c r="FN112" s="350"/>
      <c r="FO112" s="348"/>
      <c r="FP112" s="348"/>
      <c r="FU112" s="350"/>
      <c r="FV112" s="350"/>
      <c r="FW112" s="350"/>
      <c r="FX112" s="348"/>
      <c r="FY112" s="348"/>
      <c r="GD112" s="350"/>
      <c r="GE112" s="350"/>
      <c r="GF112" s="350"/>
      <c r="GG112" s="348"/>
      <c r="GH112" s="348"/>
      <c r="GM112" s="350"/>
      <c r="GN112" s="350"/>
      <c r="GO112" s="350"/>
      <c r="GP112" s="348"/>
      <c r="GQ112" s="348"/>
      <c r="GV112" s="350"/>
      <c r="GW112" s="350"/>
      <c r="GX112" s="350"/>
      <c r="GY112" s="348"/>
      <c r="GZ112" s="348"/>
      <c r="HE112" s="350"/>
      <c r="HF112" s="350"/>
      <c r="HG112" s="350"/>
      <c r="HH112" s="348"/>
      <c r="HI112" s="348"/>
      <c r="HN112" s="350"/>
      <c r="HO112" s="350"/>
      <c r="HP112" s="350"/>
      <c r="HQ112" s="348"/>
      <c r="HR112" s="348"/>
    </row>
    <row r="113" spans="10:230" x14ac:dyDescent="0.25">
      <c r="J113" s="190">
        <v>7</v>
      </c>
      <c r="K113" s="190" t="s">
        <v>279</v>
      </c>
      <c r="L113" s="190">
        <f>J113+1</f>
        <v>8</v>
      </c>
      <c r="M113" s="196" t="str">
        <f>CONCATENATE(AB50,AK50,AT50,BC50,BL50,BU50,CD50,CM50,CV50,DE50,DN50,DW50,EF50,EO50,EX50,FG50,FP50,FY50,GH50,GQ50,GZ50,HI50,HR50)</f>
        <v/>
      </c>
      <c r="N113" s="196" t="str">
        <f>CONCATENATE(AC50,AL50,AU50,BD50,BM50,BV50,CE50,CN50,CW50,DF50,DO50,DX50,EG50,EP50,EY50,FH50,FQ50,FZ50,GI50,GR50,HA50,HJ50,HS50)</f>
        <v/>
      </c>
      <c r="O113" s="196" t="str">
        <f>CONCATENATE(AD50,AM50,AV50,BE50,BN50,BW50,CF50,CO50,CX50,DG50,DP50,DY50,EH50,EQ50,EZ50,FI50,FR50,GA50,GJ50,GS50,HB50,HK50,HT50)</f>
        <v/>
      </c>
      <c r="P113" s="196" t="str">
        <f>CONCATENATE(AE50,AN50,AW50,BF50,BO50,BX50,CG50,CP50,CY50,DH50,DQ50,DZ50,EI50,ER50,FA50,FJ50,FS50,GB50,GK50,GT50,HC50,HL50,HU50)</f>
        <v/>
      </c>
      <c r="Q113" s="196" t="str">
        <f>CONCATENATE(AF50,AO50,AX50,BG50,BP50,BY50,CH50,CQ50,CZ50,DI50,DR50,EA50,EJ50,ES50,FB50,FK50,FT50,GC50,GL50,GU50,HD50,HM50,HV50)</f>
        <v/>
      </c>
      <c r="W113" s="178">
        <v>1</v>
      </c>
      <c r="X113" s="182"/>
      <c r="Y113" s="182"/>
      <c r="Z113" s="182"/>
      <c r="AA113" s="182"/>
      <c r="AB113" s="184"/>
      <c r="AC113" s="184"/>
      <c r="AD113" s="184" t="str">
        <f>IF(LEN(TEXT(AD29,"###"))=1,CONCATENATE("00",TEXT(AD29,"###")),IF(LEN(TEXT(AD29,"###"))=2,CONCATENATE("0",TEXT(AD29,"###")),TEXT(AD29,"###")))</f>
        <v/>
      </c>
      <c r="AE113" s="184"/>
      <c r="AF113" s="184"/>
      <c r="AG113" s="182"/>
      <c r="AH113" s="182"/>
      <c r="AI113" s="182"/>
      <c r="AJ113" s="182"/>
      <c r="AK113" s="184"/>
      <c r="AL113" s="184"/>
      <c r="AM113" s="184" t="str">
        <f t="shared" ref="AM113:AM130" si="261">IF(LEN(TEXT(AM29,"###"))=1,CONCATENATE("00",TEXT(AM29,"###")),IF(LEN(TEXT(AM29,"###"))=2,CONCATENATE("0",TEXT(AM29,"###")),TEXT(AM29,"###")))</f>
        <v/>
      </c>
      <c r="AN113" s="184"/>
      <c r="AO113" s="184"/>
      <c r="AP113" s="182"/>
      <c r="AQ113" s="182"/>
      <c r="AR113" s="182"/>
      <c r="AS113" s="182"/>
      <c r="AT113" s="184"/>
      <c r="AU113" s="184"/>
      <c r="AV113" s="184" t="str">
        <f t="shared" ref="AV113:AV130" si="262">IF(LEN(TEXT(AV29,"###"))=1,CONCATENATE("00",TEXT(AV29,"###")),IF(LEN(TEXT(AV29,"###"))=2,CONCATENATE("0",TEXT(AV29,"###")),TEXT(AV29,"###")))</f>
        <v/>
      </c>
      <c r="AW113" s="184"/>
      <c r="AX113" s="184"/>
      <c r="AY113" s="182"/>
      <c r="AZ113" s="182"/>
      <c r="BA113" s="182"/>
      <c r="BB113" s="182"/>
      <c r="BC113" s="184"/>
      <c r="BD113" s="184"/>
      <c r="BE113" s="184" t="str">
        <f t="shared" ref="BE113:BE130" si="263">IF(LEN(TEXT(BE29,"###"))=1,CONCATENATE("00",TEXT(BE29,"###")),IF(LEN(TEXT(BE29,"###"))=2,CONCATENATE("0",TEXT(BE29,"###")),TEXT(BE29,"###")))</f>
        <v/>
      </c>
      <c r="BF113" s="184"/>
      <c r="BG113" s="184"/>
      <c r="BH113" s="182"/>
      <c r="BI113" s="182"/>
      <c r="BJ113" s="182"/>
      <c r="BK113" s="182"/>
      <c r="BL113" s="184"/>
      <c r="BM113" s="184"/>
      <c r="BN113" s="184" t="str">
        <f t="shared" ref="BN113:BN130" si="264">IF(LEN(TEXT(BN29,"###"))=1,CONCATENATE("00",TEXT(BN29,"###")),IF(LEN(TEXT(BN29,"###"))=2,CONCATENATE("0",TEXT(BN29,"###")),TEXT(BN29,"###")))</f>
        <v/>
      </c>
      <c r="BO113" s="184"/>
      <c r="BP113" s="184"/>
      <c r="BQ113" s="182"/>
      <c r="BR113" s="182"/>
      <c r="BS113" s="182"/>
      <c r="BT113" s="182"/>
      <c r="BU113" s="184"/>
      <c r="BV113" s="184"/>
      <c r="BW113" s="184" t="str">
        <f t="shared" ref="BW113:BW130" si="265">IF(LEN(TEXT(BW29,"###"))=1,CONCATENATE("00",TEXT(BW29,"###")),IF(LEN(TEXT(BW29,"###"))=2,CONCATENATE("0",TEXT(BW29,"###")),TEXT(BW29,"###")))</f>
        <v/>
      </c>
      <c r="BX113" s="184"/>
      <c r="BY113" s="184"/>
      <c r="BZ113" s="182"/>
      <c r="CA113" s="182"/>
      <c r="CB113" s="182"/>
      <c r="CC113" s="182"/>
      <c r="CD113" s="184"/>
      <c r="CE113" s="184"/>
      <c r="CF113" s="184" t="str">
        <f t="shared" ref="CF113:CF130" si="266">IF(LEN(TEXT(CF29,"###"))=1,CONCATENATE("00",TEXT(CF29,"###")),IF(LEN(TEXT(CF29,"###"))=2,CONCATENATE("0",TEXT(CF29,"###")),TEXT(CF29,"###")))</f>
        <v/>
      </c>
      <c r="CG113" s="184"/>
      <c r="CH113" s="184"/>
      <c r="CI113" s="182"/>
      <c r="CJ113" s="182"/>
      <c r="CK113" s="182"/>
      <c r="CL113" s="182"/>
      <c r="CM113" s="184"/>
      <c r="CN113" s="184"/>
      <c r="CO113" s="184" t="str">
        <f t="shared" ref="CO113:CO130" si="267">IF(LEN(TEXT(CO29,"###"))=1,CONCATENATE("00",TEXT(CO29,"###")),IF(LEN(TEXT(CO29,"###"))=2,CONCATENATE("0",TEXT(CO29,"###")),TEXT(CO29,"###")))</f>
        <v/>
      </c>
      <c r="CP113" s="184"/>
      <c r="CQ113" s="184"/>
      <c r="CR113" s="182"/>
      <c r="CS113" s="182"/>
      <c r="CT113" s="182"/>
      <c r="CU113" s="182"/>
      <c r="CV113" s="184"/>
      <c r="CW113" s="184"/>
      <c r="CX113" s="184" t="str">
        <f t="shared" ref="CX113:CX130" si="268">IF(LEN(TEXT(CX29,"###"))=1,CONCATENATE("00",TEXT(CX29,"###")),IF(LEN(TEXT(CX29,"###"))=2,CONCATENATE("0",TEXT(CX29,"###")),TEXT(CX29,"###")))</f>
        <v/>
      </c>
      <c r="CY113" s="184"/>
      <c r="CZ113" s="184"/>
      <c r="DA113" s="182"/>
      <c r="DB113" s="182"/>
      <c r="DC113" s="182"/>
      <c r="DD113" s="182"/>
      <c r="DE113" s="184"/>
      <c r="DF113" s="184"/>
      <c r="DG113" s="184" t="str">
        <f t="shared" ref="DG113:DG130" si="269">IF(LEN(TEXT(DG29,"###"))=1,CONCATENATE("00",TEXT(DG29,"###")),IF(LEN(TEXT(DG29,"###"))=2,CONCATENATE("0",TEXT(DG29,"###")),TEXT(DG29,"###")))</f>
        <v/>
      </c>
      <c r="DH113" s="184"/>
      <c r="DI113" s="184"/>
      <c r="DJ113" s="182"/>
      <c r="DK113" s="182"/>
      <c r="DL113" s="182"/>
      <c r="DM113" s="182"/>
      <c r="DN113" s="184"/>
      <c r="DO113" s="184"/>
      <c r="DP113" s="184" t="str">
        <f t="shared" ref="DP113:DP130" si="270">IF(LEN(TEXT(DP29,"###"))=1,CONCATENATE("00",TEXT(DP29,"###")),IF(LEN(TEXT(DP29,"###"))=2,CONCATENATE("0",TEXT(DP29,"###")),TEXT(DP29,"###")))</f>
        <v/>
      </c>
      <c r="DQ113" s="184"/>
      <c r="DR113" s="184"/>
      <c r="DS113" s="182"/>
      <c r="DT113" s="182"/>
      <c r="DU113" s="182"/>
      <c r="DV113" s="182"/>
      <c r="DW113" s="184"/>
      <c r="DX113" s="184"/>
      <c r="DY113" s="184" t="str">
        <f t="shared" ref="DY113:DY130" si="271">IF(LEN(TEXT(DY29,"###"))=1,CONCATENATE("00",TEXT(DY29,"###")),IF(LEN(TEXT(DY29,"###"))=2,CONCATENATE("0",TEXT(DY29,"###")),TEXT(DY29,"###")))</f>
        <v/>
      </c>
      <c r="DZ113" s="184"/>
      <c r="EA113" s="184"/>
      <c r="EB113" s="182"/>
      <c r="EC113" s="182"/>
      <c r="ED113" s="182"/>
      <c r="EE113" s="182"/>
      <c r="EF113" s="184"/>
      <c r="EG113" s="184"/>
      <c r="EH113" s="184" t="str">
        <f t="shared" ref="EH113:EH130" si="272">IF(LEN(TEXT(EH29,"###"))=1,CONCATENATE("00",TEXT(EH29,"###")),IF(LEN(TEXT(EH29,"###"))=2,CONCATENATE("0",TEXT(EH29,"###")),TEXT(EH29,"###")))</f>
        <v/>
      </c>
      <c r="EI113" s="184"/>
      <c r="EJ113" s="184"/>
      <c r="EK113" s="182"/>
      <c r="EL113" s="182"/>
      <c r="EM113" s="182"/>
      <c r="EN113" s="182"/>
      <c r="EO113" s="184"/>
      <c r="EP113" s="184"/>
      <c r="EQ113" s="184" t="str">
        <f t="shared" ref="EQ113:EQ130" si="273">IF(LEN(TEXT(EQ29,"###"))=1,CONCATENATE("00",TEXT(EQ29,"###")),IF(LEN(TEXT(EQ29,"###"))=2,CONCATENATE("0",TEXT(EQ29,"###")),TEXT(EQ29,"###")))</f>
        <v/>
      </c>
      <c r="ER113" s="184"/>
      <c r="ES113" s="184"/>
      <c r="ET113" s="182"/>
      <c r="EU113" s="182"/>
      <c r="EV113" s="182"/>
      <c r="EW113" s="182"/>
      <c r="EX113" s="184"/>
      <c r="EY113" s="184"/>
      <c r="EZ113" s="184" t="str">
        <f t="shared" ref="EZ113:EZ130" si="274">IF(LEN(TEXT(EZ29,"###"))=1,CONCATENATE("00",TEXT(EZ29,"###")),IF(LEN(TEXT(EZ29,"###"))=2,CONCATENATE("0",TEXT(EZ29,"###")),TEXT(EZ29,"###")))</f>
        <v/>
      </c>
      <c r="FA113" s="184"/>
      <c r="FB113" s="184"/>
      <c r="FC113" s="182"/>
      <c r="FD113" s="182"/>
      <c r="FE113" s="182"/>
      <c r="FF113" s="182"/>
      <c r="FG113" s="184"/>
      <c r="FH113" s="184"/>
      <c r="FI113" s="184" t="str">
        <f t="shared" ref="FI113:FI130" si="275">IF(LEN(TEXT(FI29,"###"))=1,CONCATENATE("00",TEXT(FI29,"###")),IF(LEN(TEXT(FI29,"###"))=2,CONCATENATE("0",TEXT(FI29,"###")),TEXT(FI29,"###")))</f>
        <v/>
      </c>
      <c r="FJ113" s="184"/>
      <c r="FK113" s="184"/>
      <c r="FL113" s="182"/>
      <c r="FM113" s="182"/>
      <c r="FN113" s="182"/>
      <c r="FO113" s="182"/>
      <c r="FP113" s="184"/>
      <c r="FQ113" s="184"/>
      <c r="FR113" s="184" t="str">
        <f t="shared" ref="FR113:FR130" si="276">IF(LEN(TEXT(FR29,"###"))=1,CONCATENATE("00",TEXT(FR29,"###")),IF(LEN(TEXT(FR29,"###"))=2,CONCATENATE("0",TEXT(FR29,"###")),TEXT(FR29,"###")))</f>
        <v/>
      </c>
      <c r="FS113" s="184"/>
      <c r="FT113" s="184"/>
      <c r="FU113" s="182"/>
      <c r="FV113" s="182"/>
      <c r="FW113" s="182"/>
      <c r="FX113" s="182"/>
      <c r="FY113" s="184"/>
      <c r="FZ113" s="184"/>
      <c r="GA113" s="184" t="str">
        <f t="shared" ref="GA113:GA130" si="277">IF(LEN(TEXT(GA29,"###"))=1,CONCATENATE("00",TEXT(GA29,"###")),IF(LEN(TEXT(GA29,"###"))=2,CONCATENATE("0",TEXT(GA29,"###")),TEXT(GA29,"###")))</f>
        <v/>
      </c>
      <c r="GB113" s="184"/>
      <c r="GC113" s="184"/>
      <c r="GD113" s="182"/>
      <c r="GE113" s="182"/>
      <c r="GF113" s="182"/>
      <c r="GG113" s="182"/>
      <c r="GH113" s="184"/>
      <c r="GI113" s="184"/>
      <c r="GJ113" s="184" t="str">
        <f t="shared" ref="GJ113:GJ130" si="278">IF(LEN(TEXT(GJ29,"###"))=1,CONCATENATE("00",TEXT(GJ29,"###")),IF(LEN(TEXT(GJ29,"###"))=2,CONCATENATE("0",TEXT(GJ29,"###")),TEXT(GJ29,"###")))</f>
        <v/>
      </c>
      <c r="GK113" s="184"/>
      <c r="GL113" s="184"/>
      <c r="GM113" s="182"/>
      <c r="GN113" s="182"/>
      <c r="GO113" s="182"/>
      <c r="GP113" s="182"/>
      <c r="GQ113" s="184"/>
      <c r="GR113" s="184"/>
      <c r="GS113" s="184" t="str">
        <f t="shared" ref="GS113:GS130" si="279">IF(LEN(TEXT(GS29,"###"))=1,CONCATENATE("00",TEXT(GS29,"###")),IF(LEN(TEXT(GS29,"###"))=2,CONCATENATE("0",TEXT(GS29,"###")),TEXT(GS29,"###")))</f>
        <v/>
      </c>
      <c r="GT113" s="184"/>
      <c r="GU113" s="184"/>
      <c r="GV113" s="182"/>
      <c r="GW113" s="182"/>
      <c r="GX113" s="182"/>
      <c r="GY113" s="182"/>
      <c r="GZ113" s="184"/>
      <c r="HA113" s="184"/>
      <c r="HB113" s="184" t="str">
        <f t="shared" ref="HB113:HB130" si="280">IF(LEN(TEXT(HB29,"###"))=1,CONCATENATE("00",TEXT(HB29,"###")),IF(LEN(TEXT(HB29,"###"))=2,CONCATENATE("0",TEXT(HB29,"###")),TEXT(HB29,"###")))</f>
        <v/>
      </c>
      <c r="HC113" s="184"/>
      <c r="HD113" s="184"/>
      <c r="HE113" s="182"/>
      <c r="HF113" s="182"/>
      <c r="HG113" s="182"/>
      <c r="HH113" s="182"/>
      <c r="HI113" s="184"/>
      <c r="HJ113" s="184"/>
      <c r="HK113" s="184" t="str">
        <f t="shared" ref="HK113:HK130" si="281">IF(LEN(TEXT(HK29,"###"))=1,CONCATENATE("00",TEXT(HK29,"###")),IF(LEN(TEXT(HK29,"###"))=2,CONCATENATE("0",TEXT(HK29,"###")),TEXT(HK29,"###")))</f>
        <v/>
      </c>
      <c r="HL113" s="184"/>
      <c r="HM113" s="184"/>
      <c r="HN113" s="182"/>
      <c r="HO113" s="182"/>
      <c r="HP113" s="182"/>
      <c r="HQ113" s="182"/>
      <c r="HR113" s="184"/>
      <c r="HS113" s="184"/>
      <c r="HT113" s="184" t="str">
        <f t="shared" ref="HT113:HT130" si="282">IF(LEN(TEXT(HT29,"###"))=1,CONCATENATE("00",TEXT(HT29,"###")),IF(LEN(TEXT(HT29,"###"))=2,CONCATENATE("0",TEXT(HT29,"###")),TEXT(HT29,"###")))</f>
        <v/>
      </c>
      <c r="HU113" s="184"/>
      <c r="HV113" s="184"/>
    </row>
    <row r="114" spans="10:230" x14ac:dyDescent="0.25">
      <c r="J114" s="190">
        <f t="shared" ref="J114:J129" si="283">L113</f>
        <v>8</v>
      </c>
      <c r="K114" s="190" t="str">
        <f t="shared" ref="K114:K129" si="284">K113</f>
        <v>-</v>
      </c>
      <c r="L114" s="190">
        <f t="shared" ref="L114:L129" si="285">J114+1</f>
        <v>9</v>
      </c>
      <c r="M114" s="196" t="str">
        <f t="shared" ref="M114:M129" si="286">CONCATENATE(AB51,AK51,AT51,BC51,BL51,BU51,CD51,CM51,CV51,DE51,DN51,DW51,EF51,EO51,EX51,FG51,FP51,FY51,GH51,GQ51,GZ51,HI51,HR51)</f>
        <v/>
      </c>
      <c r="N114" s="196" t="str">
        <f t="shared" ref="N114:N129" si="287">CONCATENATE(AC51,AL51,AU51,BD51,BM51,BV51,CE51,CN51,CW51,DF51,DO51,DX51,EG51,EP51,EY51,FH51,FQ51,FZ51,GI51,GR51,HA51,HJ51,HS51)</f>
        <v/>
      </c>
      <c r="O114" s="196" t="str">
        <f t="shared" ref="O114:O129" si="288">CONCATENATE(AD51,AM51,AV51,BE51,BN51,BW51,CF51,CO51,CX51,DG51,DP51,DY51,EH51,EQ51,EZ51,FI51,FR51,GA51,GJ51,GS51,HB51,HK51,HT51)</f>
        <v/>
      </c>
      <c r="P114" s="196" t="str">
        <f t="shared" ref="P114:P129" si="289">CONCATENATE(AE51,AN51,AW51,BF51,BO51,BX51,CG51,CP51,CY51,DH51,DQ51,DZ51,EI51,ER51,FA51,FJ51,FS51,GB51,GK51,GT51,HC51,HL51,HU51)</f>
        <v/>
      </c>
      <c r="Q114" s="196" t="str">
        <f t="shared" ref="Q114:Q129" si="290">CONCATENATE(AF51,AO51,AX51,BG51,BP51,BY51,CH51,CQ51,CZ51,DI51,DR51,EA51,EJ51,ES51,FB51,FK51,FT51,GC51,GL51,GU51,HD51,HM51,HV51)</f>
        <v/>
      </c>
      <c r="W114" s="178">
        <f>W113+1</f>
        <v>2</v>
      </c>
      <c r="X114" s="182"/>
      <c r="Y114" s="182"/>
      <c r="Z114" s="182"/>
      <c r="AA114" s="182"/>
      <c r="AB114" s="184"/>
      <c r="AC114" s="184"/>
      <c r="AD114" s="184" t="str">
        <f t="shared" ref="AD114:AD130" si="291">IF(LEN(TEXT(AD30,"###"))=1,CONCATENATE("00",TEXT(AD30,"###")),IF(LEN(TEXT(AD30,"###"))=2,CONCATENATE("0",TEXT(AD30,"###")),TEXT(AD30,"###")))</f>
        <v/>
      </c>
      <c r="AE114" s="184"/>
      <c r="AF114" s="184"/>
      <c r="AG114" s="182"/>
      <c r="AH114" s="182"/>
      <c r="AI114" s="182"/>
      <c r="AJ114" s="182"/>
      <c r="AK114" s="184"/>
      <c r="AL114" s="184"/>
      <c r="AM114" s="184" t="str">
        <f t="shared" si="261"/>
        <v/>
      </c>
      <c r="AN114" s="184"/>
      <c r="AO114" s="184"/>
      <c r="AP114" s="182"/>
      <c r="AQ114" s="182"/>
      <c r="AR114" s="182"/>
      <c r="AS114" s="182"/>
      <c r="AT114" s="184"/>
      <c r="AU114" s="184"/>
      <c r="AV114" s="184" t="str">
        <f t="shared" si="262"/>
        <v/>
      </c>
      <c r="AW114" s="184"/>
      <c r="AX114" s="184"/>
      <c r="AY114" s="182"/>
      <c r="AZ114" s="182"/>
      <c r="BA114" s="182"/>
      <c r="BB114" s="182"/>
      <c r="BC114" s="184"/>
      <c r="BD114" s="184"/>
      <c r="BE114" s="184" t="str">
        <f t="shared" si="263"/>
        <v/>
      </c>
      <c r="BF114" s="184"/>
      <c r="BG114" s="184"/>
      <c r="BH114" s="182"/>
      <c r="BI114" s="182"/>
      <c r="BJ114" s="182"/>
      <c r="BK114" s="182"/>
      <c r="BL114" s="184"/>
      <c r="BM114" s="184"/>
      <c r="BN114" s="184" t="str">
        <f t="shared" si="264"/>
        <v/>
      </c>
      <c r="BO114" s="184"/>
      <c r="BP114" s="184"/>
      <c r="BQ114" s="182"/>
      <c r="BR114" s="182"/>
      <c r="BS114" s="182"/>
      <c r="BT114" s="182"/>
      <c r="BU114" s="184"/>
      <c r="BV114" s="184"/>
      <c r="BW114" s="184" t="str">
        <f t="shared" si="265"/>
        <v/>
      </c>
      <c r="BX114" s="184"/>
      <c r="BY114" s="184"/>
      <c r="BZ114" s="182"/>
      <c r="CA114" s="182"/>
      <c r="CB114" s="182"/>
      <c r="CC114" s="182"/>
      <c r="CD114" s="184"/>
      <c r="CE114" s="184"/>
      <c r="CF114" s="184" t="str">
        <f t="shared" si="266"/>
        <v/>
      </c>
      <c r="CG114" s="184"/>
      <c r="CH114" s="184"/>
      <c r="CI114" s="182"/>
      <c r="CJ114" s="182"/>
      <c r="CK114" s="182"/>
      <c r="CL114" s="182"/>
      <c r="CM114" s="184"/>
      <c r="CN114" s="184"/>
      <c r="CO114" s="184" t="str">
        <f t="shared" si="267"/>
        <v/>
      </c>
      <c r="CP114" s="184"/>
      <c r="CQ114" s="184"/>
      <c r="CR114" s="182"/>
      <c r="CS114" s="182"/>
      <c r="CT114" s="182"/>
      <c r="CU114" s="182"/>
      <c r="CV114" s="184"/>
      <c r="CW114" s="184"/>
      <c r="CX114" s="184" t="str">
        <f t="shared" si="268"/>
        <v/>
      </c>
      <c r="CY114" s="184"/>
      <c r="CZ114" s="184"/>
      <c r="DA114" s="182"/>
      <c r="DB114" s="182"/>
      <c r="DC114" s="182"/>
      <c r="DD114" s="182"/>
      <c r="DE114" s="184"/>
      <c r="DF114" s="184"/>
      <c r="DG114" s="184" t="str">
        <f t="shared" si="269"/>
        <v/>
      </c>
      <c r="DH114" s="184"/>
      <c r="DI114" s="184"/>
      <c r="DJ114" s="182"/>
      <c r="DK114" s="182"/>
      <c r="DL114" s="182"/>
      <c r="DM114" s="182"/>
      <c r="DN114" s="184"/>
      <c r="DO114" s="184"/>
      <c r="DP114" s="184" t="str">
        <f t="shared" si="270"/>
        <v/>
      </c>
      <c r="DQ114" s="184"/>
      <c r="DR114" s="184"/>
      <c r="DS114" s="182"/>
      <c r="DT114" s="182"/>
      <c r="DU114" s="182"/>
      <c r="DV114" s="182"/>
      <c r="DW114" s="184"/>
      <c r="DX114" s="184"/>
      <c r="DY114" s="184" t="str">
        <f t="shared" si="271"/>
        <v/>
      </c>
      <c r="DZ114" s="184"/>
      <c r="EA114" s="184"/>
      <c r="EB114" s="182"/>
      <c r="EC114" s="182"/>
      <c r="ED114" s="182"/>
      <c r="EE114" s="182"/>
      <c r="EF114" s="184"/>
      <c r="EG114" s="184"/>
      <c r="EH114" s="184" t="str">
        <f t="shared" si="272"/>
        <v/>
      </c>
      <c r="EI114" s="184"/>
      <c r="EJ114" s="184"/>
      <c r="EK114" s="182"/>
      <c r="EL114" s="182"/>
      <c r="EM114" s="182"/>
      <c r="EN114" s="182"/>
      <c r="EO114" s="184"/>
      <c r="EP114" s="184"/>
      <c r="EQ114" s="184" t="str">
        <f t="shared" si="273"/>
        <v/>
      </c>
      <c r="ER114" s="184"/>
      <c r="ES114" s="184"/>
      <c r="ET114" s="182"/>
      <c r="EU114" s="182"/>
      <c r="EV114" s="182"/>
      <c r="EW114" s="182"/>
      <c r="EX114" s="184"/>
      <c r="EY114" s="184"/>
      <c r="EZ114" s="184" t="str">
        <f t="shared" si="274"/>
        <v/>
      </c>
      <c r="FA114" s="184"/>
      <c r="FB114" s="184"/>
      <c r="FC114" s="182"/>
      <c r="FD114" s="182"/>
      <c r="FE114" s="182"/>
      <c r="FF114" s="182"/>
      <c r="FG114" s="184"/>
      <c r="FH114" s="184"/>
      <c r="FI114" s="184" t="str">
        <f t="shared" si="275"/>
        <v/>
      </c>
      <c r="FJ114" s="184"/>
      <c r="FK114" s="184"/>
      <c r="FL114" s="182"/>
      <c r="FM114" s="182"/>
      <c r="FN114" s="182"/>
      <c r="FO114" s="182"/>
      <c r="FP114" s="184"/>
      <c r="FQ114" s="184"/>
      <c r="FR114" s="184" t="str">
        <f t="shared" si="276"/>
        <v/>
      </c>
      <c r="FS114" s="184"/>
      <c r="FT114" s="184"/>
      <c r="FU114" s="182"/>
      <c r="FV114" s="182"/>
      <c r="FW114" s="182"/>
      <c r="FX114" s="182"/>
      <c r="FY114" s="184"/>
      <c r="FZ114" s="184"/>
      <c r="GA114" s="184" t="str">
        <f t="shared" si="277"/>
        <v/>
      </c>
      <c r="GB114" s="184"/>
      <c r="GC114" s="184"/>
      <c r="GD114" s="182"/>
      <c r="GE114" s="182"/>
      <c r="GF114" s="182"/>
      <c r="GG114" s="182"/>
      <c r="GH114" s="184"/>
      <c r="GI114" s="184"/>
      <c r="GJ114" s="184" t="str">
        <f t="shared" si="278"/>
        <v/>
      </c>
      <c r="GK114" s="184"/>
      <c r="GL114" s="184"/>
      <c r="GM114" s="182"/>
      <c r="GN114" s="182"/>
      <c r="GO114" s="182"/>
      <c r="GP114" s="182"/>
      <c r="GQ114" s="184"/>
      <c r="GR114" s="184"/>
      <c r="GS114" s="184" t="str">
        <f t="shared" si="279"/>
        <v/>
      </c>
      <c r="GT114" s="184"/>
      <c r="GU114" s="184"/>
      <c r="GV114" s="182"/>
      <c r="GW114" s="182"/>
      <c r="GX114" s="182"/>
      <c r="GY114" s="182"/>
      <c r="GZ114" s="184"/>
      <c r="HA114" s="184"/>
      <c r="HB114" s="184" t="str">
        <f t="shared" si="280"/>
        <v/>
      </c>
      <c r="HC114" s="184"/>
      <c r="HD114" s="184"/>
      <c r="HE114" s="182"/>
      <c r="HF114" s="182"/>
      <c r="HG114" s="182"/>
      <c r="HH114" s="182"/>
      <c r="HI114" s="184"/>
      <c r="HJ114" s="184"/>
      <c r="HK114" s="184" t="str">
        <f t="shared" si="281"/>
        <v/>
      </c>
      <c r="HL114" s="184"/>
      <c r="HM114" s="184"/>
      <c r="HN114" s="182"/>
      <c r="HO114" s="182"/>
      <c r="HP114" s="182"/>
      <c r="HQ114" s="182"/>
      <c r="HR114" s="184"/>
      <c r="HS114" s="184"/>
      <c r="HT114" s="184" t="str">
        <f t="shared" si="282"/>
        <v/>
      </c>
      <c r="HU114" s="184"/>
      <c r="HV114" s="184"/>
    </row>
    <row r="115" spans="10:230" x14ac:dyDescent="0.25">
      <c r="J115" s="190">
        <f t="shared" si="283"/>
        <v>9</v>
      </c>
      <c r="K115" s="190" t="str">
        <f t="shared" si="284"/>
        <v>-</v>
      </c>
      <c r="L115" s="190">
        <f t="shared" si="285"/>
        <v>10</v>
      </c>
      <c r="M115" s="196" t="str">
        <f t="shared" si="286"/>
        <v/>
      </c>
      <c r="N115" s="196" t="str">
        <f t="shared" si="287"/>
        <v/>
      </c>
      <c r="O115" s="196" t="str">
        <f t="shared" si="288"/>
        <v/>
      </c>
      <c r="P115" s="196" t="str">
        <f t="shared" si="289"/>
        <v/>
      </c>
      <c r="Q115" s="196" t="str">
        <f t="shared" si="290"/>
        <v/>
      </c>
      <c r="W115" s="178">
        <f t="shared" ref="W115:W130" si="292">W114+1</f>
        <v>3</v>
      </c>
      <c r="X115" s="182"/>
      <c r="Y115" s="182"/>
      <c r="Z115" s="182"/>
      <c r="AA115" s="182"/>
      <c r="AB115" s="184"/>
      <c r="AC115" s="184"/>
      <c r="AD115" s="184" t="str">
        <f t="shared" si="291"/>
        <v/>
      </c>
      <c r="AE115" s="184"/>
      <c r="AF115" s="184"/>
      <c r="AG115" s="182"/>
      <c r="AH115" s="182"/>
      <c r="AI115" s="182"/>
      <c r="AJ115" s="182"/>
      <c r="AK115" s="184"/>
      <c r="AL115" s="184"/>
      <c r="AM115" s="184" t="str">
        <f t="shared" si="261"/>
        <v/>
      </c>
      <c r="AN115" s="184"/>
      <c r="AO115" s="184"/>
      <c r="AP115" s="182"/>
      <c r="AQ115" s="182"/>
      <c r="AR115" s="182"/>
      <c r="AS115" s="182"/>
      <c r="AT115" s="184"/>
      <c r="AU115" s="184"/>
      <c r="AV115" s="184" t="str">
        <f t="shared" si="262"/>
        <v/>
      </c>
      <c r="AW115" s="184"/>
      <c r="AX115" s="184"/>
      <c r="AY115" s="182"/>
      <c r="AZ115" s="182"/>
      <c r="BA115" s="182"/>
      <c r="BB115" s="182"/>
      <c r="BC115" s="184"/>
      <c r="BD115" s="184"/>
      <c r="BE115" s="184" t="str">
        <f t="shared" si="263"/>
        <v/>
      </c>
      <c r="BF115" s="184"/>
      <c r="BG115" s="184"/>
      <c r="BH115" s="182"/>
      <c r="BI115" s="182"/>
      <c r="BJ115" s="182"/>
      <c r="BK115" s="182"/>
      <c r="BL115" s="184"/>
      <c r="BM115" s="184"/>
      <c r="BN115" s="184" t="str">
        <f t="shared" si="264"/>
        <v/>
      </c>
      <c r="BO115" s="184"/>
      <c r="BP115" s="184"/>
      <c r="BQ115" s="182"/>
      <c r="BR115" s="182"/>
      <c r="BS115" s="182"/>
      <c r="BT115" s="182"/>
      <c r="BU115" s="184"/>
      <c r="BV115" s="184"/>
      <c r="BW115" s="184" t="str">
        <f t="shared" si="265"/>
        <v/>
      </c>
      <c r="BX115" s="184"/>
      <c r="BY115" s="184"/>
      <c r="BZ115" s="182"/>
      <c r="CA115" s="182"/>
      <c r="CB115" s="182"/>
      <c r="CC115" s="182"/>
      <c r="CD115" s="184"/>
      <c r="CE115" s="184"/>
      <c r="CF115" s="184" t="str">
        <f t="shared" si="266"/>
        <v/>
      </c>
      <c r="CG115" s="184"/>
      <c r="CH115" s="184"/>
      <c r="CI115" s="182"/>
      <c r="CJ115" s="182"/>
      <c r="CK115" s="182"/>
      <c r="CL115" s="182"/>
      <c r="CM115" s="184"/>
      <c r="CN115" s="184"/>
      <c r="CO115" s="184" t="str">
        <f t="shared" si="267"/>
        <v/>
      </c>
      <c r="CP115" s="184"/>
      <c r="CQ115" s="184"/>
      <c r="CR115" s="182"/>
      <c r="CS115" s="182"/>
      <c r="CT115" s="182"/>
      <c r="CU115" s="182"/>
      <c r="CV115" s="184"/>
      <c r="CW115" s="184"/>
      <c r="CX115" s="184" t="str">
        <f t="shared" si="268"/>
        <v/>
      </c>
      <c r="CY115" s="184"/>
      <c r="CZ115" s="184"/>
      <c r="DA115" s="182"/>
      <c r="DB115" s="182"/>
      <c r="DC115" s="182"/>
      <c r="DD115" s="182"/>
      <c r="DE115" s="184"/>
      <c r="DF115" s="184"/>
      <c r="DG115" s="184" t="str">
        <f t="shared" si="269"/>
        <v/>
      </c>
      <c r="DH115" s="184"/>
      <c r="DI115" s="184"/>
      <c r="DJ115" s="182"/>
      <c r="DK115" s="182"/>
      <c r="DL115" s="182"/>
      <c r="DM115" s="182"/>
      <c r="DN115" s="184"/>
      <c r="DO115" s="184"/>
      <c r="DP115" s="184" t="str">
        <f t="shared" si="270"/>
        <v/>
      </c>
      <c r="DQ115" s="184"/>
      <c r="DR115" s="184"/>
      <c r="DS115" s="182"/>
      <c r="DT115" s="182"/>
      <c r="DU115" s="182"/>
      <c r="DV115" s="182"/>
      <c r="DW115" s="184"/>
      <c r="DX115" s="184"/>
      <c r="DY115" s="184" t="str">
        <f t="shared" si="271"/>
        <v/>
      </c>
      <c r="DZ115" s="184"/>
      <c r="EA115" s="184"/>
      <c r="EB115" s="182"/>
      <c r="EC115" s="182"/>
      <c r="ED115" s="182"/>
      <c r="EE115" s="182"/>
      <c r="EF115" s="184"/>
      <c r="EG115" s="184"/>
      <c r="EH115" s="184" t="str">
        <f t="shared" si="272"/>
        <v/>
      </c>
      <c r="EI115" s="184"/>
      <c r="EJ115" s="184"/>
      <c r="EK115" s="182"/>
      <c r="EL115" s="182"/>
      <c r="EM115" s="182"/>
      <c r="EN115" s="182"/>
      <c r="EO115" s="184"/>
      <c r="EP115" s="184"/>
      <c r="EQ115" s="184" t="str">
        <f t="shared" si="273"/>
        <v/>
      </c>
      <c r="ER115" s="184"/>
      <c r="ES115" s="184"/>
      <c r="ET115" s="182"/>
      <c r="EU115" s="182"/>
      <c r="EV115" s="182"/>
      <c r="EW115" s="182"/>
      <c r="EX115" s="184"/>
      <c r="EY115" s="184"/>
      <c r="EZ115" s="184" t="str">
        <f t="shared" si="274"/>
        <v/>
      </c>
      <c r="FA115" s="184"/>
      <c r="FB115" s="184"/>
      <c r="FC115" s="182"/>
      <c r="FD115" s="182"/>
      <c r="FE115" s="182"/>
      <c r="FF115" s="182"/>
      <c r="FG115" s="184"/>
      <c r="FH115" s="184"/>
      <c r="FI115" s="184" t="str">
        <f t="shared" si="275"/>
        <v/>
      </c>
      <c r="FJ115" s="184"/>
      <c r="FK115" s="184"/>
      <c r="FL115" s="182"/>
      <c r="FM115" s="182"/>
      <c r="FN115" s="182"/>
      <c r="FO115" s="182"/>
      <c r="FP115" s="184"/>
      <c r="FQ115" s="184"/>
      <c r="FR115" s="184" t="str">
        <f t="shared" si="276"/>
        <v/>
      </c>
      <c r="FS115" s="184"/>
      <c r="FT115" s="184"/>
      <c r="FU115" s="182"/>
      <c r="FV115" s="182"/>
      <c r="FW115" s="182"/>
      <c r="FX115" s="182"/>
      <c r="FY115" s="184"/>
      <c r="FZ115" s="184"/>
      <c r="GA115" s="184" t="str">
        <f t="shared" si="277"/>
        <v/>
      </c>
      <c r="GB115" s="184"/>
      <c r="GC115" s="184"/>
      <c r="GD115" s="182"/>
      <c r="GE115" s="182"/>
      <c r="GF115" s="182"/>
      <c r="GG115" s="182"/>
      <c r="GH115" s="184"/>
      <c r="GI115" s="184"/>
      <c r="GJ115" s="184" t="str">
        <f t="shared" si="278"/>
        <v/>
      </c>
      <c r="GK115" s="184"/>
      <c r="GL115" s="184"/>
      <c r="GM115" s="182"/>
      <c r="GN115" s="182"/>
      <c r="GO115" s="182"/>
      <c r="GP115" s="182"/>
      <c r="GQ115" s="184"/>
      <c r="GR115" s="184"/>
      <c r="GS115" s="184" t="str">
        <f t="shared" si="279"/>
        <v/>
      </c>
      <c r="GT115" s="184"/>
      <c r="GU115" s="184"/>
      <c r="GV115" s="182"/>
      <c r="GW115" s="182"/>
      <c r="GX115" s="182"/>
      <c r="GY115" s="182"/>
      <c r="GZ115" s="184"/>
      <c r="HA115" s="184"/>
      <c r="HB115" s="184" t="str">
        <f t="shared" si="280"/>
        <v/>
      </c>
      <c r="HC115" s="184"/>
      <c r="HD115" s="184"/>
      <c r="HE115" s="182"/>
      <c r="HF115" s="182"/>
      <c r="HG115" s="182"/>
      <c r="HH115" s="182"/>
      <c r="HI115" s="184"/>
      <c r="HJ115" s="184"/>
      <c r="HK115" s="184" t="str">
        <f t="shared" si="281"/>
        <v/>
      </c>
      <c r="HL115" s="184"/>
      <c r="HM115" s="184"/>
      <c r="HN115" s="182"/>
      <c r="HO115" s="182"/>
      <c r="HP115" s="182"/>
      <c r="HQ115" s="182"/>
      <c r="HR115" s="184"/>
      <c r="HS115" s="184"/>
      <c r="HT115" s="184" t="str">
        <f t="shared" si="282"/>
        <v/>
      </c>
      <c r="HU115" s="184"/>
      <c r="HV115" s="184"/>
    </row>
    <row r="116" spans="10:230" x14ac:dyDescent="0.25">
      <c r="J116" s="190">
        <f t="shared" si="283"/>
        <v>10</v>
      </c>
      <c r="K116" s="190" t="str">
        <f t="shared" si="284"/>
        <v>-</v>
      </c>
      <c r="L116" s="190">
        <f t="shared" si="285"/>
        <v>11</v>
      </c>
      <c r="M116" s="196" t="str">
        <f t="shared" si="286"/>
        <v/>
      </c>
      <c r="N116" s="196" t="str">
        <f t="shared" si="287"/>
        <v/>
      </c>
      <c r="O116" s="196" t="str">
        <f t="shared" si="288"/>
        <v/>
      </c>
      <c r="P116" s="196" t="str">
        <f t="shared" si="289"/>
        <v/>
      </c>
      <c r="Q116" s="196" t="str">
        <f t="shared" si="290"/>
        <v/>
      </c>
      <c r="W116" s="178">
        <f t="shared" si="292"/>
        <v>4</v>
      </c>
      <c r="X116" s="182"/>
      <c r="Y116" s="182"/>
      <c r="Z116" s="182"/>
      <c r="AA116" s="182"/>
      <c r="AB116" s="184"/>
      <c r="AC116" s="184"/>
      <c r="AD116" s="184" t="str">
        <f t="shared" si="291"/>
        <v/>
      </c>
      <c r="AE116" s="184"/>
      <c r="AF116" s="184"/>
      <c r="AG116" s="182"/>
      <c r="AH116" s="182"/>
      <c r="AI116" s="182"/>
      <c r="AJ116" s="182"/>
      <c r="AK116" s="184"/>
      <c r="AL116" s="184"/>
      <c r="AM116" s="184" t="str">
        <f t="shared" si="261"/>
        <v/>
      </c>
      <c r="AN116" s="184"/>
      <c r="AO116" s="184"/>
      <c r="AP116" s="182"/>
      <c r="AQ116" s="182"/>
      <c r="AR116" s="182"/>
      <c r="AS116" s="182"/>
      <c r="AT116" s="184"/>
      <c r="AU116" s="184"/>
      <c r="AV116" s="184" t="str">
        <f t="shared" si="262"/>
        <v/>
      </c>
      <c r="AW116" s="184"/>
      <c r="AX116" s="184"/>
      <c r="AY116" s="182"/>
      <c r="AZ116" s="182"/>
      <c r="BA116" s="182"/>
      <c r="BB116" s="182"/>
      <c r="BC116" s="184"/>
      <c r="BD116" s="184"/>
      <c r="BE116" s="184" t="str">
        <f t="shared" si="263"/>
        <v/>
      </c>
      <c r="BF116" s="184"/>
      <c r="BG116" s="184"/>
      <c r="BH116" s="182"/>
      <c r="BI116" s="182"/>
      <c r="BJ116" s="182"/>
      <c r="BK116" s="182"/>
      <c r="BL116" s="184"/>
      <c r="BM116" s="184"/>
      <c r="BN116" s="184" t="str">
        <f t="shared" si="264"/>
        <v/>
      </c>
      <c r="BO116" s="184"/>
      <c r="BP116" s="184"/>
      <c r="BQ116" s="182"/>
      <c r="BR116" s="182"/>
      <c r="BS116" s="182"/>
      <c r="BT116" s="182"/>
      <c r="BU116" s="184"/>
      <c r="BV116" s="184"/>
      <c r="BW116" s="184" t="str">
        <f t="shared" si="265"/>
        <v/>
      </c>
      <c r="BX116" s="184"/>
      <c r="BY116" s="184"/>
      <c r="BZ116" s="182"/>
      <c r="CA116" s="182"/>
      <c r="CB116" s="182"/>
      <c r="CC116" s="182"/>
      <c r="CD116" s="184"/>
      <c r="CE116" s="184"/>
      <c r="CF116" s="184" t="str">
        <f t="shared" si="266"/>
        <v/>
      </c>
      <c r="CG116" s="184"/>
      <c r="CH116" s="184"/>
      <c r="CI116" s="182"/>
      <c r="CJ116" s="182"/>
      <c r="CK116" s="182"/>
      <c r="CL116" s="182"/>
      <c r="CM116" s="184"/>
      <c r="CN116" s="184"/>
      <c r="CO116" s="184" t="str">
        <f t="shared" si="267"/>
        <v/>
      </c>
      <c r="CP116" s="184"/>
      <c r="CQ116" s="184"/>
      <c r="CR116" s="182"/>
      <c r="CS116" s="182"/>
      <c r="CT116" s="182"/>
      <c r="CU116" s="182"/>
      <c r="CV116" s="184"/>
      <c r="CW116" s="184"/>
      <c r="CX116" s="184" t="str">
        <f t="shared" si="268"/>
        <v/>
      </c>
      <c r="CY116" s="184"/>
      <c r="CZ116" s="184"/>
      <c r="DA116" s="182"/>
      <c r="DB116" s="182"/>
      <c r="DC116" s="182"/>
      <c r="DD116" s="182"/>
      <c r="DE116" s="184"/>
      <c r="DF116" s="184"/>
      <c r="DG116" s="184" t="str">
        <f t="shared" si="269"/>
        <v/>
      </c>
      <c r="DH116" s="184"/>
      <c r="DI116" s="184"/>
      <c r="DJ116" s="182"/>
      <c r="DK116" s="182"/>
      <c r="DL116" s="182"/>
      <c r="DM116" s="182"/>
      <c r="DN116" s="184"/>
      <c r="DO116" s="184"/>
      <c r="DP116" s="184" t="str">
        <f t="shared" si="270"/>
        <v/>
      </c>
      <c r="DQ116" s="184"/>
      <c r="DR116" s="184"/>
      <c r="DS116" s="182"/>
      <c r="DT116" s="182"/>
      <c r="DU116" s="182"/>
      <c r="DV116" s="182"/>
      <c r="DW116" s="184"/>
      <c r="DX116" s="184"/>
      <c r="DY116" s="184" t="str">
        <f t="shared" si="271"/>
        <v/>
      </c>
      <c r="DZ116" s="184"/>
      <c r="EA116" s="184"/>
      <c r="EB116" s="182"/>
      <c r="EC116" s="182"/>
      <c r="ED116" s="182"/>
      <c r="EE116" s="182"/>
      <c r="EF116" s="184"/>
      <c r="EG116" s="184"/>
      <c r="EH116" s="184" t="str">
        <f t="shared" si="272"/>
        <v/>
      </c>
      <c r="EI116" s="184"/>
      <c r="EJ116" s="184"/>
      <c r="EK116" s="182"/>
      <c r="EL116" s="182"/>
      <c r="EM116" s="182"/>
      <c r="EN116" s="182"/>
      <c r="EO116" s="184"/>
      <c r="EP116" s="184"/>
      <c r="EQ116" s="184" t="str">
        <f t="shared" si="273"/>
        <v/>
      </c>
      <c r="ER116" s="184"/>
      <c r="ES116" s="184"/>
      <c r="ET116" s="182"/>
      <c r="EU116" s="182"/>
      <c r="EV116" s="182"/>
      <c r="EW116" s="182"/>
      <c r="EX116" s="184"/>
      <c r="EY116" s="184"/>
      <c r="EZ116" s="184" t="str">
        <f t="shared" si="274"/>
        <v/>
      </c>
      <c r="FA116" s="184"/>
      <c r="FB116" s="184"/>
      <c r="FC116" s="182"/>
      <c r="FD116" s="182"/>
      <c r="FE116" s="182"/>
      <c r="FF116" s="182"/>
      <c r="FG116" s="184"/>
      <c r="FH116" s="184"/>
      <c r="FI116" s="184" t="str">
        <f t="shared" si="275"/>
        <v/>
      </c>
      <c r="FJ116" s="184"/>
      <c r="FK116" s="184"/>
      <c r="FL116" s="182"/>
      <c r="FM116" s="182"/>
      <c r="FN116" s="182"/>
      <c r="FO116" s="182"/>
      <c r="FP116" s="184"/>
      <c r="FQ116" s="184"/>
      <c r="FR116" s="184" t="str">
        <f t="shared" si="276"/>
        <v/>
      </c>
      <c r="FS116" s="184"/>
      <c r="FT116" s="184"/>
      <c r="FU116" s="182"/>
      <c r="FV116" s="182"/>
      <c r="FW116" s="182"/>
      <c r="FX116" s="182"/>
      <c r="FY116" s="184"/>
      <c r="FZ116" s="184"/>
      <c r="GA116" s="184" t="str">
        <f t="shared" si="277"/>
        <v/>
      </c>
      <c r="GB116" s="184"/>
      <c r="GC116" s="184"/>
      <c r="GD116" s="182"/>
      <c r="GE116" s="182"/>
      <c r="GF116" s="182"/>
      <c r="GG116" s="182"/>
      <c r="GH116" s="184"/>
      <c r="GI116" s="184"/>
      <c r="GJ116" s="184" t="str">
        <f t="shared" si="278"/>
        <v/>
      </c>
      <c r="GK116" s="184"/>
      <c r="GL116" s="184"/>
      <c r="GM116" s="182"/>
      <c r="GN116" s="182"/>
      <c r="GO116" s="182"/>
      <c r="GP116" s="182"/>
      <c r="GQ116" s="184"/>
      <c r="GR116" s="184"/>
      <c r="GS116" s="184" t="str">
        <f t="shared" si="279"/>
        <v/>
      </c>
      <c r="GT116" s="184"/>
      <c r="GU116" s="184"/>
      <c r="GV116" s="182"/>
      <c r="GW116" s="182"/>
      <c r="GX116" s="182"/>
      <c r="GY116" s="182"/>
      <c r="GZ116" s="184"/>
      <c r="HA116" s="184"/>
      <c r="HB116" s="184" t="str">
        <f t="shared" si="280"/>
        <v/>
      </c>
      <c r="HC116" s="184"/>
      <c r="HD116" s="184"/>
      <c r="HE116" s="182"/>
      <c r="HF116" s="182"/>
      <c r="HG116" s="182"/>
      <c r="HH116" s="182"/>
      <c r="HI116" s="184"/>
      <c r="HJ116" s="184"/>
      <c r="HK116" s="184" t="str">
        <f t="shared" si="281"/>
        <v/>
      </c>
      <c r="HL116" s="184"/>
      <c r="HM116" s="184"/>
      <c r="HN116" s="182"/>
      <c r="HO116" s="182"/>
      <c r="HP116" s="182"/>
      <c r="HQ116" s="182"/>
      <c r="HR116" s="184"/>
      <c r="HS116" s="184"/>
      <c r="HT116" s="184" t="str">
        <f t="shared" si="282"/>
        <v/>
      </c>
      <c r="HU116" s="184"/>
      <c r="HV116" s="184"/>
    </row>
    <row r="117" spans="10:230" x14ac:dyDescent="0.25">
      <c r="J117" s="190">
        <f t="shared" si="283"/>
        <v>11</v>
      </c>
      <c r="K117" s="190" t="str">
        <f t="shared" si="284"/>
        <v>-</v>
      </c>
      <c r="L117" s="190">
        <f t="shared" si="285"/>
        <v>12</v>
      </c>
      <c r="M117" s="196" t="str">
        <f t="shared" si="286"/>
        <v/>
      </c>
      <c r="N117" s="196" t="str">
        <f t="shared" si="287"/>
        <v/>
      </c>
      <c r="O117" s="196" t="str">
        <f t="shared" si="288"/>
        <v/>
      </c>
      <c r="P117" s="196" t="str">
        <f t="shared" si="289"/>
        <v/>
      </c>
      <c r="Q117" s="196" t="str">
        <f t="shared" si="290"/>
        <v/>
      </c>
      <c r="W117" s="178">
        <f t="shared" si="292"/>
        <v>5</v>
      </c>
      <c r="X117" s="182"/>
      <c r="Y117" s="182"/>
      <c r="Z117" s="182"/>
      <c r="AA117" s="182"/>
      <c r="AB117" s="184"/>
      <c r="AC117" s="184"/>
      <c r="AD117" s="184" t="str">
        <f t="shared" si="291"/>
        <v/>
      </c>
      <c r="AE117" s="184"/>
      <c r="AF117" s="184"/>
      <c r="AG117" s="182"/>
      <c r="AH117" s="182"/>
      <c r="AI117" s="182"/>
      <c r="AJ117" s="182"/>
      <c r="AK117" s="184"/>
      <c r="AL117" s="184"/>
      <c r="AM117" s="184" t="str">
        <f t="shared" si="261"/>
        <v/>
      </c>
      <c r="AN117" s="184"/>
      <c r="AO117" s="184"/>
      <c r="AP117" s="182"/>
      <c r="AQ117" s="182"/>
      <c r="AR117" s="182"/>
      <c r="AS117" s="182"/>
      <c r="AT117" s="184"/>
      <c r="AU117" s="184"/>
      <c r="AV117" s="184" t="str">
        <f t="shared" si="262"/>
        <v/>
      </c>
      <c r="AW117" s="184"/>
      <c r="AX117" s="184"/>
      <c r="AY117" s="182"/>
      <c r="AZ117" s="182"/>
      <c r="BA117" s="182"/>
      <c r="BB117" s="182"/>
      <c r="BC117" s="184"/>
      <c r="BD117" s="184"/>
      <c r="BE117" s="184" t="str">
        <f t="shared" si="263"/>
        <v/>
      </c>
      <c r="BF117" s="184"/>
      <c r="BG117" s="184"/>
      <c r="BH117" s="182"/>
      <c r="BI117" s="182"/>
      <c r="BJ117" s="182"/>
      <c r="BK117" s="182"/>
      <c r="BL117" s="184"/>
      <c r="BM117" s="184"/>
      <c r="BN117" s="184" t="str">
        <f t="shared" si="264"/>
        <v/>
      </c>
      <c r="BO117" s="184"/>
      <c r="BP117" s="184"/>
      <c r="BQ117" s="182"/>
      <c r="BR117" s="182"/>
      <c r="BS117" s="182"/>
      <c r="BT117" s="182"/>
      <c r="BU117" s="184"/>
      <c r="BV117" s="184"/>
      <c r="BW117" s="184" t="str">
        <f t="shared" si="265"/>
        <v/>
      </c>
      <c r="BX117" s="184"/>
      <c r="BY117" s="184"/>
      <c r="BZ117" s="182"/>
      <c r="CA117" s="182"/>
      <c r="CB117" s="182"/>
      <c r="CC117" s="182"/>
      <c r="CD117" s="184"/>
      <c r="CE117" s="184"/>
      <c r="CF117" s="184" t="str">
        <f t="shared" si="266"/>
        <v/>
      </c>
      <c r="CG117" s="184"/>
      <c r="CH117" s="184"/>
      <c r="CI117" s="182"/>
      <c r="CJ117" s="182"/>
      <c r="CK117" s="182"/>
      <c r="CL117" s="182"/>
      <c r="CM117" s="184"/>
      <c r="CN117" s="184"/>
      <c r="CO117" s="184" t="str">
        <f t="shared" si="267"/>
        <v/>
      </c>
      <c r="CP117" s="184"/>
      <c r="CQ117" s="184"/>
      <c r="CR117" s="182"/>
      <c r="CS117" s="182"/>
      <c r="CT117" s="182"/>
      <c r="CU117" s="182"/>
      <c r="CV117" s="184"/>
      <c r="CW117" s="184"/>
      <c r="CX117" s="184" t="str">
        <f t="shared" si="268"/>
        <v/>
      </c>
      <c r="CY117" s="184"/>
      <c r="CZ117" s="184"/>
      <c r="DA117" s="182"/>
      <c r="DB117" s="182"/>
      <c r="DC117" s="182"/>
      <c r="DD117" s="182"/>
      <c r="DE117" s="184"/>
      <c r="DF117" s="184"/>
      <c r="DG117" s="184" t="str">
        <f t="shared" si="269"/>
        <v/>
      </c>
      <c r="DH117" s="184"/>
      <c r="DI117" s="184"/>
      <c r="DJ117" s="182"/>
      <c r="DK117" s="182"/>
      <c r="DL117" s="182"/>
      <c r="DM117" s="182"/>
      <c r="DN117" s="184"/>
      <c r="DO117" s="184"/>
      <c r="DP117" s="184" t="str">
        <f t="shared" si="270"/>
        <v/>
      </c>
      <c r="DQ117" s="184"/>
      <c r="DR117" s="184"/>
      <c r="DS117" s="182"/>
      <c r="DT117" s="182"/>
      <c r="DU117" s="182"/>
      <c r="DV117" s="182"/>
      <c r="DW117" s="184"/>
      <c r="DX117" s="184"/>
      <c r="DY117" s="184" t="str">
        <f t="shared" si="271"/>
        <v/>
      </c>
      <c r="DZ117" s="184"/>
      <c r="EA117" s="184"/>
      <c r="EB117" s="182"/>
      <c r="EC117" s="182"/>
      <c r="ED117" s="182"/>
      <c r="EE117" s="182"/>
      <c r="EF117" s="184"/>
      <c r="EG117" s="184"/>
      <c r="EH117" s="184" t="str">
        <f t="shared" si="272"/>
        <v/>
      </c>
      <c r="EI117" s="184"/>
      <c r="EJ117" s="184"/>
      <c r="EK117" s="182"/>
      <c r="EL117" s="182"/>
      <c r="EM117" s="182"/>
      <c r="EN117" s="182"/>
      <c r="EO117" s="184"/>
      <c r="EP117" s="184"/>
      <c r="EQ117" s="184" t="str">
        <f t="shared" si="273"/>
        <v/>
      </c>
      <c r="ER117" s="184"/>
      <c r="ES117" s="184"/>
      <c r="ET117" s="182"/>
      <c r="EU117" s="182"/>
      <c r="EV117" s="182"/>
      <c r="EW117" s="182"/>
      <c r="EX117" s="184"/>
      <c r="EY117" s="184"/>
      <c r="EZ117" s="184" t="str">
        <f t="shared" si="274"/>
        <v/>
      </c>
      <c r="FA117" s="184"/>
      <c r="FB117" s="184"/>
      <c r="FC117" s="182"/>
      <c r="FD117" s="182"/>
      <c r="FE117" s="182"/>
      <c r="FF117" s="182"/>
      <c r="FG117" s="184"/>
      <c r="FH117" s="184"/>
      <c r="FI117" s="184" t="str">
        <f t="shared" si="275"/>
        <v/>
      </c>
      <c r="FJ117" s="184"/>
      <c r="FK117" s="184"/>
      <c r="FL117" s="182"/>
      <c r="FM117" s="182"/>
      <c r="FN117" s="182"/>
      <c r="FO117" s="182"/>
      <c r="FP117" s="184"/>
      <c r="FQ117" s="184"/>
      <c r="FR117" s="184" t="str">
        <f t="shared" si="276"/>
        <v/>
      </c>
      <c r="FS117" s="184"/>
      <c r="FT117" s="184"/>
      <c r="FU117" s="182"/>
      <c r="FV117" s="182"/>
      <c r="FW117" s="182"/>
      <c r="FX117" s="182"/>
      <c r="FY117" s="184"/>
      <c r="FZ117" s="184"/>
      <c r="GA117" s="184" t="str">
        <f t="shared" si="277"/>
        <v/>
      </c>
      <c r="GB117" s="184"/>
      <c r="GC117" s="184"/>
      <c r="GD117" s="182"/>
      <c r="GE117" s="182"/>
      <c r="GF117" s="182"/>
      <c r="GG117" s="182"/>
      <c r="GH117" s="184"/>
      <c r="GI117" s="184"/>
      <c r="GJ117" s="184" t="str">
        <f t="shared" si="278"/>
        <v/>
      </c>
      <c r="GK117" s="184"/>
      <c r="GL117" s="184"/>
      <c r="GM117" s="182"/>
      <c r="GN117" s="182"/>
      <c r="GO117" s="182"/>
      <c r="GP117" s="182"/>
      <c r="GQ117" s="184"/>
      <c r="GR117" s="184"/>
      <c r="GS117" s="184" t="str">
        <f t="shared" si="279"/>
        <v/>
      </c>
      <c r="GT117" s="184"/>
      <c r="GU117" s="184"/>
      <c r="GV117" s="182"/>
      <c r="GW117" s="182"/>
      <c r="GX117" s="182"/>
      <c r="GY117" s="182"/>
      <c r="GZ117" s="184"/>
      <c r="HA117" s="184"/>
      <c r="HB117" s="184" t="str">
        <f t="shared" si="280"/>
        <v/>
      </c>
      <c r="HC117" s="184"/>
      <c r="HD117" s="184"/>
      <c r="HE117" s="182"/>
      <c r="HF117" s="182"/>
      <c r="HG117" s="182"/>
      <c r="HH117" s="182"/>
      <c r="HI117" s="184"/>
      <c r="HJ117" s="184"/>
      <c r="HK117" s="184" t="str">
        <f t="shared" si="281"/>
        <v/>
      </c>
      <c r="HL117" s="184"/>
      <c r="HM117" s="184"/>
      <c r="HN117" s="182"/>
      <c r="HO117" s="182"/>
      <c r="HP117" s="182"/>
      <c r="HQ117" s="182"/>
      <c r="HR117" s="184"/>
      <c r="HS117" s="184"/>
      <c r="HT117" s="184" t="str">
        <f t="shared" si="282"/>
        <v/>
      </c>
      <c r="HU117" s="184"/>
      <c r="HV117" s="184"/>
    </row>
    <row r="118" spans="10:230" x14ac:dyDescent="0.25">
      <c r="J118" s="190">
        <f t="shared" si="283"/>
        <v>12</v>
      </c>
      <c r="K118" s="190" t="str">
        <f t="shared" si="284"/>
        <v>-</v>
      </c>
      <c r="L118" s="190">
        <f t="shared" si="285"/>
        <v>13</v>
      </c>
      <c r="M118" s="196" t="str">
        <f t="shared" si="286"/>
        <v/>
      </c>
      <c r="N118" s="196" t="str">
        <f t="shared" si="287"/>
        <v/>
      </c>
      <c r="O118" s="196" t="str">
        <f t="shared" si="288"/>
        <v/>
      </c>
      <c r="P118" s="196" t="str">
        <f t="shared" si="289"/>
        <v/>
      </c>
      <c r="Q118" s="196" t="str">
        <f t="shared" si="290"/>
        <v/>
      </c>
      <c r="W118" s="178">
        <f t="shared" si="292"/>
        <v>6</v>
      </c>
      <c r="X118" s="182"/>
      <c r="Y118" s="182"/>
      <c r="Z118" s="182"/>
      <c r="AA118" s="182"/>
      <c r="AB118" s="184"/>
      <c r="AC118" s="184"/>
      <c r="AD118" s="184" t="str">
        <f t="shared" si="291"/>
        <v/>
      </c>
      <c r="AE118" s="184"/>
      <c r="AF118" s="184"/>
      <c r="AG118" s="182"/>
      <c r="AH118" s="182"/>
      <c r="AI118" s="182"/>
      <c r="AJ118" s="182"/>
      <c r="AK118" s="184"/>
      <c r="AL118" s="184"/>
      <c r="AM118" s="184" t="str">
        <f t="shared" si="261"/>
        <v/>
      </c>
      <c r="AN118" s="184"/>
      <c r="AO118" s="184"/>
      <c r="AP118" s="182"/>
      <c r="AQ118" s="182"/>
      <c r="AR118" s="182"/>
      <c r="AS118" s="182"/>
      <c r="AT118" s="184"/>
      <c r="AU118" s="184"/>
      <c r="AV118" s="184" t="str">
        <f t="shared" si="262"/>
        <v/>
      </c>
      <c r="AW118" s="184"/>
      <c r="AX118" s="184"/>
      <c r="AY118" s="182"/>
      <c r="AZ118" s="182"/>
      <c r="BA118" s="182"/>
      <c r="BB118" s="182"/>
      <c r="BC118" s="184"/>
      <c r="BD118" s="184"/>
      <c r="BE118" s="184" t="str">
        <f t="shared" si="263"/>
        <v/>
      </c>
      <c r="BF118" s="184"/>
      <c r="BG118" s="184"/>
      <c r="BH118" s="182"/>
      <c r="BI118" s="182"/>
      <c r="BJ118" s="182"/>
      <c r="BK118" s="182"/>
      <c r="BL118" s="184"/>
      <c r="BM118" s="184"/>
      <c r="BN118" s="184" t="str">
        <f t="shared" si="264"/>
        <v/>
      </c>
      <c r="BO118" s="184"/>
      <c r="BP118" s="184"/>
      <c r="BQ118" s="182"/>
      <c r="BR118" s="182"/>
      <c r="BS118" s="182"/>
      <c r="BT118" s="182"/>
      <c r="BU118" s="184"/>
      <c r="BV118" s="184"/>
      <c r="BW118" s="184" t="str">
        <f t="shared" si="265"/>
        <v/>
      </c>
      <c r="BX118" s="184"/>
      <c r="BY118" s="184"/>
      <c r="BZ118" s="182"/>
      <c r="CA118" s="182"/>
      <c r="CB118" s="182"/>
      <c r="CC118" s="182"/>
      <c r="CD118" s="184"/>
      <c r="CE118" s="184"/>
      <c r="CF118" s="184" t="str">
        <f t="shared" si="266"/>
        <v/>
      </c>
      <c r="CG118" s="184"/>
      <c r="CH118" s="184"/>
      <c r="CI118" s="182"/>
      <c r="CJ118" s="182"/>
      <c r="CK118" s="182"/>
      <c r="CL118" s="182"/>
      <c r="CM118" s="184"/>
      <c r="CN118" s="184"/>
      <c r="CO118" s="184" t="str">
        <f t="shared" si="267"/>
        <v/>
      </c>
      <c r="CP118" s="184"/>
      <c r="CQ118" s="184"/>
      <c r="CR118" s="182"/>
      <c r="CS118" s="182"/>
      <c r="CT118" s="182"/>
      <c r="CU118" s="182"/>
      <c r="CV118" s="184"/>
      <c r="CW118" s="184"/>
      <c r="CX118" s="184" t="str">
        <f t="shared" si="268"/>
        <v/>
      </c>
      <c r="CY118" s="184"/>
      <c r="CZ118" s="184"/>
      <c r="DA118" s="182"/>
      <c r="DB118" s="182"/>
      <c r="DC118" s="182"/>
      <c r="DD118" s="182"/>
      <c r="DE118" s="184"/>
      <c r="DF118" s="184"/>
      <c r="DG118" s="184" t="str">
        <f t="shared" si="269"/>
        <v/>
      </c>
      <c r="DH118" s="184"/>
      <c r="DI118" s="184"/>
      <c r="DJ118" s="182"/>
      <c r="DK118" s="182"/>
      <c r="DL118" s="182"/>
      <c r="DM118" s="182"/>
      <c r="DN118" s="184"/>
      <c r="DO118" s="184"/>
      <c r="DP118" s="184" t="str">
        <f t="shared" si="270"/>
        <v/>
      </c>
      <c r="DQ118" s="184"/>
      <c r="DR118" s="184"/>
      <c r="DS118" s="182"/>
      <c r="DT118" s="182"/>
      <c r="DU118" s="182"/>
      <c r="DV118" s="182"/>
      <c r="DW118" s="184"/>
      <c r="DX118" s="184"/>
      <c r="DY118" s="184" t="str">
        <f t="shared" si="271"/>
        <v/>
      </c>
      <c r="DZ118" s="184"/>
      <c r="EA118" s="184"/>
      <c r="EB118" s="182"/>
      <c r="EC118" s="182"/>
      <c r="ED118" s="182"/>
      <c r="EE118" s="182"/>
      <c r="EF118" s="184"/>
      <c r="EG118" s="184"/>
      <c r="EH118" s="184" t="str">
        <f t="shared" si="272"/>
        <v/>
      </c>
      <c r="EI118" s="184"/>
      <c r="EJ118" s="184"/>
      <c r="EK118" s="182"/>
      <c r="EL118" s="182"/>
      <c r="EM118" s="182"/>
      <c r="EN118" s="182"/>
      <c r="EO118" s="184"/>
      <c r="EP118" s="184"/>
      <c r="EQ118" s="184" t="str">
        <f t="shared" si="273"/>
        <v/>
      </c>
      <c r="ER118" s="184"/>
      <c r="ES118" s="184"/>
      <c r="ET118" s="182"/>
      <c r="EU118" s="182"/>
      <c r="EV118" s="182"/>
      <c r="EW118" s="182"/>
      <c r="EX118" s="184"/>
      <c r="EY118" s="184"/>
      <c r="EZ118" s="184" t="str">
        <f t="shared" si="274"/>
        <v/>
      </c>
      <c r="FA118" s="184"/>
      <c r="FB118" s="184"/>
      <c r="FC118" s="182"/>
      <c r="FD118" s="182"/>
      <c r="FE118" s="182"/>
      <c r="FF118" s="182"/>
      <c r="FG118" s="184"/>
      <c r="FH118" s="184"/>
      <c r="FI118" s="184" t="str">
        <f t="shared" si="275"/>
        <v/>
      </c>
      <c r="FJ118" s="184"/>
      <c r="FK118" s="184"/>
      <c r="FL118" s="182"/>
      <c r="FM118" s="182"/>
      <c r="FN118" s="182"/>
      <c r="FO118" s="182"/>
      <c r="FP118" s="184"/>
      <c r="FQ118" s="184"/>
      <c r="FR118" s="184" t="str">
        <f t="shared" si="276"/>
        <v/>
      </c>
      <c r="FS118" s="184"/>
      <c r="FT118" s="184"/>
      <c r="FU118" s="182"/>
      <c r="FV118" s="182"/>
      <c r="FW118" s="182"/>
      <c r="FX118" s="182"/>
      <c r="FY118" s="184"/>
      <c r="FZ118" s="184"/>
      <c r="GA118" s="184" t="str">
        <f t="shared" si="277"/>
        <v/>
      </c>
      <c r="GB118" s="184"/>
      <c r="GC118" s="184"/>
      <c r="GD118" s="182"/>
      <c r="GE118" s="182"/>
      <c r="GF118" s="182"/>
      <c r="GG118" s="182"/>
      <c r="GH118" s="184"/>
      <c r="GI118" s="184"/>
      <c r="GJ118" s="184" t="str">
        <f t="shared" si="278"/>
        <v/>
      </c>
      <c r="GK118" s="184"/>
      <c r="GL118" s="184"/>
      <c r="GM118" s="182"/>
      <c r="GN118" s="182"/>
      <c r="GO118" s="182"/>
      <c r="GP118" s="182"/>
      <c r="GQ118" s="184"/>
      <c r="GR118" s="184"/>
      <c r="GS118" s="184" t="str">
        <f t="shared" si="279"/>
        <v/>
      </c>
      <c r="GT118" s="184"/>
      <c r="GU118" s="184"/>
      <c r="GV118" s="182"/>
      <c r="GW118" s="182"/>
      <c r="GX118" s="182"/>
      <c r="GY118" s="182"/>
      <c r="GZ118" s="184"/>
      <c r="HA118" s="184"/>
      <c r="HB118" s="184" t="str">
        <f t="shared" si="280"/>
        <v/>
      </c>
      <c r="HC118" s="184"/>
      <c r="HD118" s="184"/>
      <c r="HE118" s="182"/>
      <c r="HF118" s="182"/>
      <c r="HG118" s="182"/>
      <c r="HH118" s="182"/>
      <c r="HI118" s="184"/>
      <c r="HJ118" s="184"/>
      <c r="HK118" s="184" t="str">
        <f t="shared" si="281"/>
        <v/>
      </c>
      <c r="HL118" s="184"/>
      <c r="HM118" s="184"/>
      <c r="HN118" s="182"/>
      <c r="HO118" s="182"/>
      <c r="HP118" s="182"/>
      <c r="HQ118" s="182"/>
      <c r="HR118" s="184"/>
      <c r="HS118" s="184"/>
      <c r="HT118" s="184" t="str">
        <f t="shared" si="282"/>
        <v/>
      </c>
      <c r="HU118" s="184"/>
      <c r="HV118" s="184"/>
    </row>
    <row r="119" spans="10:230" x14ac:dyDescent="0.25">
      <c r="J119" s="190">
        <f t="shared" si="283"/>
        <v>13</v>
      </c>
      <c r="K119" s="190" t="str">
        <f t="shared" si="284"/>
        <v>-</v>
      </c>
      <c r="L119" s="190">
        <f t="shared" si="285"/>
        <v>14</v>
      </c>
      <c r="M119" s="196" t="str">
        <f t="shared" si="286"/>
        <v/>
      </c>
      <c r="N119" s="196" t="str">
        <f t="shared" si="287"/>
        <v/>
      </c>
      <c r="O119" s="196" t="str">
        <f t="shared" si="288"/>
        <v/>
      </c>
      <c r="P119" s="196" t="str">
        <f t="shared" si="289"/>
        <v/>
      </c>
      <c r="Q119" s="196" t="str">
        <f t="shared" si="290"/>
        <v/>
      </c>
      <c r="W119" s="178">
        <f t="shared" si="292"/>
        <v>7</v>
      </c>
      <c r="X119" s="182"/>
      <c r="Y119" s="182"/>
      <c r="Z119" s="182"/>
      <c r="AA119" s="182"/>
      <c r="AB119" s="184"/>
      <c r="AC119" s="184"/>
      <c r="AD119" s="184" t="str">
        <f t="shared" si="291"/>
        <v/>
      </c>
      <c r="AE119" s="184"/>
      <c r="AF119" s="184"/>
      <c r="AG119" s="182"/>
      <c r="AH119" s="182"/>
      <c r="AI119" s="182"/>
      <c r="AJ119" s="182"/>
      <c r="AK119" s="184"/>
      <c r="AL119" s="184"/>
      <c r="AM119" s="184" t="str">
        <f t="shared" si="261"/>
        <v/>
      </c>
      <c r="AN119" s="184"/>
      <c r="AO119" s="184"/>
      <c r="AP119" s="182"/>
      <c r="AQ119" s="182"/>
      <c r="AR119" s="182"/>
      <c r="AS119" s="182"/>
      <c r="AT119" s="184"/>
      <c r="AU119" s="184"/>
      <c r="AV119" s="184" t="str">
        <f t="shared" si="262"/>
        <v/>
      </c>
      <c r="AW119" s="184"/>
      <c r="AX119" s="184"/>
      <c r="AY119" s="182"/>
      <c r="AZ119" s="182"/>
      <c r="BA119" s="182"/>
      <c r="BB119" s="182"/>
      <c r="BC119" s="184"/>
      <c r="BD119" s="184"/>
      <c r="BE119" s="184" t="str">
        <f t="shared" si="263"/>
        <v/>
      </c>
      <c r="BF119" s="184"/>
      <c r="BG119" s="184"/>
      <c r="BH119" s="182"/>
      <c r="BI119" s="182"/>
      <c r="BJ119" s="182"/>
      <c r="BK119" s="182"/>
      <c r="BL119" s="184"/>
      <c r="BM119" s="184"/>
      <c r="BN119" s="184" t="str">
        <f t="shared" si="264"/>
        <v/>
      </c>
      <c r="BO119" s="184"/>
      <c r="BP119" s="184"/>
      <c r="BQ119" s="182"/>
      <c r="BR119" s="182"/>
      <c r="BS119" s="182"/>
      <c r="BT119" s="182"/>
      <c r="BU119" s="184"/>
      <c r="BV119" s="184"/>
      <c r="BW119" s="184" t="str">
        <f t="shared" si="265"/>
        <v/>
      </c>
      <c r="BX119" s="184"/>
      <c r="BY119" s="184"/>
      <c r="BZ119" s="182"/>
      <c r="CA119" s="182"/>
      <c r="CB119" s="182"/>
      <c r="CC119" s="182"/>
      <c r="CD119" s="184"/>
      <c r="CE119" s="184"/>
      <c r="CF119" s="184" t="str">
        <f t="shared" si="266"/>
        <v/>
      </c>
      <c r="CG119" s="184"/>
      <c r="CH119" s="184"/>
      <c r="CI119" s="182"/>
      <c r="CJ119" s="182"/>
      <c r="CK119" s="182"/>
      <c r="CL119" s="182"/>
      <c r="CM119" s="184"/>
      <c r="CN119" s="184"/>
      <c r="CO119" s="184" t="str">
        <f t="shared" si="267"/>
        <v/>
      </c>
      <c r="CP119" s="184"/>
      <c r="CQ119" s="184"/>
      <c r="CR119" s="182"/>
      <c r="CS119" s="182"/>
      <c r="CT119" s="182"/>
      <c r="CU119" s="182"/>
      <c r="CV119" s="184"/>
      <c r="CW119" s="184"/>
      <c r="CX119" s="184" t="str">
        <f t="shared" si="268"/>
        <v/>
      </c>
      <c r="CY119" s="184"/>
      <c r="CZ119" s="184"/>
      <c r="DA119" s="182"/>
      <c r="DB119" s="182"/>
      <c r="DC119" s="182"/>
      <c r="DD119" s="182"/>
      <c r="DE119" s="184"/>
      <c r="DF119" s="184"/>
      <c r="DG119" s="184" t="str">
        <f t="shared" si="269"/>
        <v/>
      </c>
      <c r="DH119" s="184"/>
      <c r="DI119" s="184"/>
      <c r="DJ119" s="182"/>
      <c r="DK119" s="182"/>
      <c r="DL119" s="182"/>
      <c r="DM119" s="182"/>
      <c r="DN119" s="184"/>
      <c r="DO119" s="184"/>
      <c r="DP119" s="184" t="str">
        <f t="shared" si="270"/>
        <v/>
      </c>
      <c r="DQ119" s="184"/>
      <c r="DR119" s="184"/>
      <c r="DS119" s="182"/>
      <c r="DT119" s="182"/>
      <c r="DU119" s="182"/>
      <c r="DV119" s="182"/>
      <c r="DW119" s="184"/>
      <c r="DX119" s="184"/>
      <c r="DY119" s="184" t="str">
        <f t="shared" si="271"/>
        <v/>
      </c>
      <c r="DZ119" s="184"/>
      <c r="EA119" s="184"/>
      <c r="EB119" s="182"/>
      <c r="EC119" s="182"/>
      <c r="ED119" s="182"/>
      <c r="EE119" s="182"/>
      <c r="EF119" s="184"/>
      <c r="EG119" s="184"/>
      <c r="EH119" s="184" t="str">
        <f t="shared" si="272"/>
        <v/>
      </c>
      <c r="EI119" s="184"/>
      <c r="EJ119" s="184"/>
      <c r="EK119" s="182"/>
      <c r="EL119" s="182"/>
      <c r="EM119" s="182"/>
      <c r="EN119" s="182"/>
      <c r="EO119" s="184"/>
      <c r="EP119" s="184"/>
      <c r="EQ119" s="184" t="str">
        <f t="shared" si="273"/>
        <v/>
      </c>
      <c r="ER119" s="184"/>
      <c r="ES119" s="184"/>
      <c r="ET119" s="182"/>
      <c r="EU119" s="182"/>
      <c r="EV119" s="182"/>
      <c r="EW119" s="182"/>
      <c r="EX119" s="184"/>
      <c r="EY119" s="184"/>
      <c r="EZ119" s="184" t="str">
        <f t="shared" si="274"/>
        <v/>
      </c>
      <c r="FA119" s="184"/>
      <c r="FB119" s="184"/>
      <c r="FC119" s="182"/>
      <c r="FD119" s="182"/>
      <c r="FE119" s="182"/>
      <c r="FF119" s="182"/>
      <c r="FG119" s="184"/>
      <c r="FH119" s="184"/>
      <c r="FI119" s="184" t="str">
        <f t="shared" si="275"/>
        <v/>
      </c>
      <c r="FJ119" s="184"/>
      <c r="FK119" s="184"/>
      <c r="FL119" s="182"/>
      <c r="FM119" s="182"/>
      <c r="FN119" s="182"/>
      <c r="FO119" s="182"/>
      <c r="FP119" s="184"/>
      <c r="FQ119" s="184"/>
      <c r="FR119" s="184" t="str">
        <f t="shared" si="276"/>
        <v/>
      </c>
      <c r="FS119" s="184"/>
      <c r="FT119" s="184"/>
      <c r="FU119" s="182"/>
      <c r="FV119" s="182"/>
      <c r="FW119" s="182"/>
      <c r="FX119" s="182"/>
      <c r="FY119" s="184"/>
      <c r="FZ119" s="184"/>
      <c r="GA119" s="184" t="str">
        <f t="shared" si="277"/>
        <v/>
      </c>
      <c r="GB119" s="184"/>
      <c r="GC119" s="184"/>
      <c r="GD119" s="182"/>
      <c r="GE119" s="182"/>
      <c r="GF119" s="182"/>
      <c r="GG119" s="182"/>
      <c r="GH119" s="184"/>
      <c r="GI119" s="184"/>
      <c r="GJ119" s="184" t="str">
        <f t="shared" si="278"/>
        <v/>
      </c>
      <c r="GK119" s="184"/>
      <c r="GL119" s="184"/>
      <c r="GM119" s="182"/>
      <c r="GN119" s="182"/>
      <c r="GO119" s="182"/>
      <c r="GP119" s="182"/>
      <c r="GQ119" s="184"/>
      <c r="GR119" s="184"/>
      <c r="GS119" s="184" t="str">
        <f t="shared" si="279"/>
        <v/>
      </c>
      <c r="GT119" s="184"/>
      <c r="GU119" s="184"/>
      <c r="GV119" s="182"/>
      <c r="GW119" s="182"/>
      <c r="GX119" s="182"/>
      <c r="GY119" s="182"/>
      <c r="GZ119" s="184"/>
      <c r="HA119" s="184"/>
      <c r="HB119" s="184" t="str">
        <f t="shared" si="280"/>
        <v/>
      </c>
      <c r="HC119" s="184"/>
      <c r="HD119" s="184"/>
      <c r="HE119" s="182"/>
      <c r="HF119" s="182"/>
      <c r="HG119" s="182"/>
      <c r="HH119" s="182"/>
      <c r="HI119" s="184"/>
      <c r="HJ119" s="184"/>
      <c r="HK119" s="184" t="str">
        <f t="shared" si="281"/>
        <v/>
      </c>
      <c r="HL119" s="184"/>
      <c r="HM119" s="184"/>
      <c r="HN119" s="182"/>
      <c r="HO119" s="182"/>
      <c r="HP119" s="182"/>
      <c r="HQ119" s="182"/>
      <c r="HR119" s="184"/>
      <c r="HS119" s="184"/>
      <c r="HT119" s="184" t="str">
        <f t="shared" si="282"/>
        <v/>
      </c>
      <c r="HU119" s="184"/>
      <c r="HV119" s="184"/>
    </row>
    <row r="120" spans="10:230" x14ac:dyDescent="0.25">
      <c r="J120" s="190">
        <f t="shared" si="283"/>
        <v>14</v>
      </c>
      <c r="K120" s="190" t="str">
        <f t="shared" si="284"/>
        <v>-</v>
      </c>
      <c r="L120" s="190">
        <f t="shared" si="285"/>
        <v>15</v>
      </c>
      <c r="M120" s="196" t="str">
        <f t="shared" si="286"/>
        <v/>
      </c>
      <c r="N120" s="196" t="str">
        <f t="shared" si="287"/>
        <v/>
      </c>
      <c r="O120" s="196" t="str">
        <f t="shared" si="288"/>
        <v/>
      </c>
      <c r="P120" s="196" t="str">
        <f t="shared" si="289"/>
        <v/>
      </c>
      <c r="Q120" s="196" t="str">
        <f t="shared" si="290"/>
        <v/>
      </c>
      <c r="W120" s="178">
        <f t="shared" si="292"/>
        <v>8</v>
      </c>
      <c r="X120" s="182"/>
      <c r="Y120" s="182"/>
      <c r="Z120" s="182"/>
      <c r="AA120" s="182"/>
      <c r="AB120" s="184"/>
      <c r="AC120" s="184"/>
      <c r="AD120" s="184" t="str">
        <f t="shared" si="291"/>
        <v/>
      </c>
      <c r="AE120" s="184"/>
      <c r="AF120" s="184"/>
      <c r="AG120" s="182"/>
      <c r="AH120" s="182"/>
      <c r="AI120" s="182"/>
      <c r="AJ120" s="182"/>
      <c r="AK120" s="184"/>
      <c r="AL120" s="184"/>
      <c r="AM120" s="184" t="str">
        <f t="shared" si="261"/>
        <v/>
      </c>
      <c r="AN120" s="184"/>
      <c r="AO120" s="184"/>
      <c r="AP120" s="182"/>
      <c r="AQ120" s="182"/>
      <c r="AR120" s="182"/>
      <c r="AS120" s="182"/>
      <c r="AT120" s="184"/>
      <c r="AU120" s="184"/>
      <c r="AV120" s="184" t="str">
        <f t="shared" si="262"/>
        <v/>
      </c>
      <c r="AW120" s="184"/>
      <c r="AX120" s="184"/>
      <c r="AY120" s="182"/>
      <c r="AZ120" s="182"/>
      <c r="BA120" s="182"/>
      <c r="BB120" s="182"/>
      <c r="BC120" s="184"/>
      <c r="BD120" s="184"/>
      <c r="BE120" s="184" t="str">
        <f t="shared" si="263"/>
        <v/>
      </c>
      <c r="BF120" s="184"/>
      <c r="BG120" s="184"/>
      <c r="BH120" s="182"/>
      <c r="BI120" s="182"/>
      <c r="BJ120" s="182"/>
      <c r="BK120" s="182"/>
      <c r="BL120" s="184"/>
      <c r="BM120" s="184"/>
      <c r="BN120" s="184" t="str">
        <f t="shared" si="264"/>
        <v/>
      </c>
      <c r="BO120" s="184"/>
      <c r="BP120" s="184"/>
      <c r="BQ120" s="182"/>
      <c r="BR120" s="182"/>
      <c r="BS120" s="182"/>
      <c r="BT120" s="182"/>
      <c r="BU120" s="184"/>
      <c r="BV120" s="184"/>
      <c r="BW120" s="184" t="str">
        <f t="shared" si="265"/>
        <v/>
      </c>
      <c r="BX120" s="184"/>
      <c r="BY120" s="184"/>
      <c r="BZ120" s="182"/>
      <c r="CA120" s="182"/>
      <c r="CB120" s="182"/>
      <c r="CC120" s="182"/>
      <c r="CD120" s="184"/>
      <c r="CE120" s="184"/>
      <c r="CF120" s="184" t="str">
        <f t="shared" si="266"/>
        <v/>
      </c>
      <c r="CG120" s="184"/>
      <c r="CH120" s="184"/>
      <c r="CI120" s="182"/>
      <c r="CJ120" s="182"/>
      <c r="CK120" s="182"/>
      <c r="CL120" s="182"/>
      <c r="CM120" s="184"/>
      <c r="CN120" s="184"/>
      <c r="CO120" s="184" t="str">
        <f t="shared" si="267"/>
        <v/>
      </c>
      <c r="CP120" s="184"/>
      <c r="CQ120" s="184"/>
      <c r="CR120" s="182"/>
      <c r="CS120" s="182"/>
      <c r="CT120" s="182"/>
      <c r="CU120" s="182"/>
      <c r="CV120" s="184"/>
      <c r="CW120" s="184"/>
      <c r="CX120" s="184" t="str">
        <f t="shared" si="268"/>
        <v/>
      </c>
      <c r="CY120" s="184"/>
      <c r="CZ120" s="184"/>
      <c r="DA120" s="182"/>
      <c r="DB120" s="182"/>
      <c r="DC120" s="182"/>
      <c r="DD120" s="182"/>
      <c r="DE120" s="184"/>
      <c r="DF120" s="184"/>
      <c r="DG120" s="184" t="str">
        <f t="shared" si="269"/>
        <v/>
      </c>
      <c r="DH120" s="184"/>
      <c r="DI120" s="184"/>
      <c r="DJ120" s="182"/>
      <c r="DK120" s="182"/>
      <c r="DL120" s="182"/>
      <c r="DM120" s="182"/>
      <c r="DN120" s="184"/>
      <c r="DO120" s="184"/>
      <c r="DP120" s="184" t="str">
        <f t="shared" si="270"/>
        <v/>
      </c>
      <c r="DQ120" s="184"/>
      <c r="DR120" s="184"/>
      <c r="DS120" s="182"/>
      <c r="DT120" s="182"/>
      <c r="DU120" s="182"/>
      <c r="DV120" s="182"/>
      <c r="DW120" s="184"/>
      <c r="DX120" s="184"/>
      <c r="DY120" s="184" t="str">
        <f t="shared" si="271"/>
        <v/>
      </c>
      <c r="DZ120" s="184"/>
      <c r="EA120" s="184"/>
      <c r="EB120" s="182"/>
      <c r="EC120" s="182"/>
      <c r="ED120" s="182"/>
      <c r="EE120" s="182"/>
      <c r="EF120" s="184"/>
      <c r="EG120" s="184"/>
      <c r="EH120" s="184" t="str">
        <f t="shared" si="272"/>
        <v/>
      </c>
      <c r="EI120" s="184"/>
      <c r="EJ120" s="184"/>
      <c r="EK120" s="182"/>
      <c r="EL120" s="182"/>
      <c r="EM120" s="182"/>
      <c r="EN120" s="182"/>
      <c r="EO120" s="184"/>
      <c r="EP120" s="184"/>
      <c r="EQ120" s="184" t="str">
        <f t="shared" si="273"/>
        <v/>
      </c>
      <c r="ER120" s="184"/>
      <c r="ES120" s="184"/>
      <c r="ET120" s="182"/>
      <c r="EU120" s="182"/>
      <c r="EV120" s="182"/>
      <c r="EW120" s="182"/>
      <c r="EX120" s="184"/>
      <c r="EY120" s="184"/>
      <c r="EZ120" s="184" t="str">
        <f t="shared" si="274"/>
        <v/>
      </c>
      <c r="FA120" s="184"/>
      <c r="FB120" s="184"/>
      <c r="FC120" s="182"/>
      <c r="FD120" s="182"/>
      <c r="FE120" s="182"/>
      <c r="FF120" s="182"/>
      <c r="FG120" s="184"/>
      <c r="FH120" s="184"/>
      <c r="FI120" s="184" t="str">
        <f t="shared" si="275"/>
        <v/>
      </c>
      <c r="FJ120" s="184"/>
      <c r="FK120" s="184"/>
      <c r="FL120" s="182"/>
      <c r="FM120" s="182"/>
      <c r="FN120" s="182"/>
      <c r="FO120" s="182"/>
      <c r="FP120" s="184"/>
      <c r="FQ120" s="184"/>
      <c r="FR120" s="184" t="str">
        <f t="shared" si="276"/>
        <v/>
      </c>
      <c r="FS120" s="184"/>
      <c r="FT120" s="184"/>
      <c r="FU120" s="182"/>
      <c r="FV120" s="182"/>
      <c r="FW120" s="182"/>
      <c r="FX120" s="182"/>
      <c r="FY120" s="184"/>
      <c r="FZ120" s="184"/>
      <c r="GA120" s="184" t="str">
        <f t="shared" si="277"/>
        <v/>
      </c>
      <c r="GB120" s="184"/>
      <c r="GC120" s="184"/>
      <c r="GD120" s="182"/>
      <c r="GE120" s="182"/>
      <c r="GF120" s="182"/>
      <c r="GG120" s="182"/>
      <c r="GH120" s="184"/>
      <c r="GI120" s="184"/>
      <c r="GJ120" s="184" t="str">
        <f t="shared" si="278"/>
        <v/>
      </c>
      <c r="GK120" s="184"/>
      <c r="GL120" s="184"/>
      <c r="GM120" s="182"/>
      <c r="GN120" s="182"/>
      <c r="GO120" s="182"/>
      <c r="GP120" s="182"/>
      <c r="GQ120" s="184"/>
      <c r="GR120" s="184"/>
      <c r="GS120" s="184" t="str">
        <f t="shared" si="279"/>
        <v/>
      </c>
      <c r="GT120" s="184"/>
      <c r="GU120" s="184"/>
      <c r="GV120" s="182"/>
      <c r="GW120" s="182"/>
      <c r="GX120" s="182"/>
      <c r="GY120" s="182"/>
      <c r="GZ120" s="184"/>
      <c r="HA120" s="184"/>
      <c r="HB120" s="184" t="str">
        <f t="shared" si="280"/>
        <v/>
      </c>
      <c r="HC120" s="184"/>
      <c r="HD120" s="184"/>
      <c r="HE120" s="182"/>
      <c r="HF120" s="182"/>
      <c r="HG120" s="182"/>
      <c r="HH120" s="182"/>
      <c r="HI120" s="184"/>
      <c r="HJ120" s="184"/>
      <c r="HK120" s="184" t="str">
        <f t="shared" si="281"/>
        <v/>
      </c>
      <c r="HL120" s="184"/>
      <c r="HM120" s="184"/>
      <c r="HN120" s="182"/>
      <c r="HO120" s="182"/>
      <c r="HP120" s="182"/>
      <c r="HQ120" s="182"/>
      <c r="HR120" s="184"/>
      <c r="HS120" s="184"/>
      <c r="HT120" s="184" t="str">
        <f t="shared" si="282"/>
        <v/>
      </c>
      <c r="HU120" s="184"/>
      <c r="HV120" s="184"/>
    </row>
    <row r="121" spans="10:230" x14ac:dyDescent="0.25">
      <c r="J121" s="190">
        <f t="shared" si="283"/>
        <v>15</v>
      </c>
      <c r="K121" s="190" t="str">
        <f t="shared" si="284"/>
        <v>-</v>
      </c>
      <c r="L121" s="190">
        <f t="shared" si="285"/>
        <v>16</v>
      </c>
      <c r="M121" s="196" t="str">
        <f t="shared" si="286"/>
        <v/>
      </c>
      <c r="N121" s="196" t="str">
        <f t="shared" si="287"/>
        <v/>
      </c>
      <c r="O121" s="196" t="str">
        <f t="shared" si="288"/>
        <v/>
      </c>
      <c r="P121" s="196" t="str">
        <f t="shared" si="289"/>
        <v/>
      </c>
      <c r="Q121" s="196" t="str">
        <f t="shared" si="290"/>
        <v/>
      </c>
      <c r="W121" s="178">
        <f t="shared" si="292"/>
        <v>9</v>
      </c>
      <c r="X121" s="182"/>
      <c r="Y121" s="182"/>
      <c r="Z121" s="182"/>
      <c r="AA121" s="182"/>
      <c r="AB121" s="184"/>
      <c r="AC121" s="184"/>
      <c r="AD121" s="184" t="str">
        <f t="shared" si="291"/>
        <v/>
      </c>
      <c r="AE121" s="184"/>
      <c r="AF121" s="184"/>
      <c r="AG121" s="182"/>
      <c r="AH121" s="182"/>
      <c r="AI121" s="182"/>
      <c r="AJ121" s="182"/>
      <c r="AK121" s="184"/>
      <c r="AL121" s="184"/>
      <c r="AM121" s="184" t="str">
        <f t="shared" si="261"/>
        <v/>
      </c>
      <c r="AN121" s="184"/>
      <c r="AO121" s="184"/>
      <c r="AP121" s="182"/>
      <c r="AQ121" s="182"/>
      <c r="AR121" s="182"/>
      <c r="AS121" s="182"/>
      <c r="AT121" s="184"/>
      <c r="AU121" s="184"/>
      <c r="AV121" s="184" t="str">
        <f t="shared" si="262"/>
        <v/>
      </c>
      <c r="AW121" s="184"/>
      <c r="AX121" s="184"/>
      <c r="AY121" s="182"/>
      <c r="AZ121" s="182"/>
      <c r="BA121" s="182"/>
      <c r="BB121" s="182"/>
      <c r="BC121" s="184"/>
      <c r="BD121" s="184"/>
      <c r="BE121" s="184" t="str">
        <f t="shared" si="263"/>
        <v/>
      </c>
      <c r="BF121" s="184"/>
      <c r="BG121" s="184"/>
      <c r="BH121" s="182"/>
      <c r="BI121" s="182"/>
      <c r="BJ121" s="182"/>
      <c r="BK121" s="182"/>
      <c r="BL121" s="184"/>
      <c r="BM121" s="184"/>
      <c r="BN121" s="184" t="str">
        <f t="shared" si="264"/>
        <v/>
      </c>
      <c r="BO121" s="184"/>
      <c r="BP121" s="184"/>
      <c r="BQ121" s="182"/>
      <c r="BR121" s="182"/>
      <c r="BS121" s="182"/>
      <c r="BT121" s="182"/>
      <c r="BU121" s="184"/>
      <c r="BV121" s="184"/>
      <c r="BW121" s="184" t="str">
        <f t="shared" si="265"/>
        <v/>
      </c>
      <c r="BX121" s="184"/>
      <c r="BY121" s="184"/>
      <c r="BZ121" s="182"/>
      <c r="CA121" s="182"/>
      <c r="CB121" s="182"/>
      <c r="CC121" s="182"/>
      <c r="CD121" s="184"/>
      <c r="CE121" s="184"/>
      <c r="CF121" s="184" t="str">
        <f t="shared" si="266"/>
        <v/>
      </c>
      <c r="CG121" s="184"/>
      <c r="CH121" s="184"/>
      <c r="CI121" s="182"/>
      <c r="CJ121" s="182"/>
      <c r="CK121" s="182"/>
      <c r="CL121" s="182"/>
      <c r="CM121" s="184"/>
      <c r="CN121" s="184"/>
      <c r="CO121" s="184" t="str">
        <f t="shared" si="267"/>
        <v/>
      </c>
      <c r="CP121" s="184"/>
      <c r="CQ121" s="184"/>
      <c r="CR121" s="182"/>
      <c r="CS121" s="182"/>
      <c r="CT121" s="182"/>
      <c r="CU121" s="182"/>
      <c r="CV121" s="184"/>
      <c r="CW121" s="184"/>
      <c r="CX121" s="184" t="str">
        <f t="shared" si="268"/>
        <v/>
      </c>
      <c r="CY121" s="184"/>
      <c r="CZ121" s="184"/>
      <c r="DA121" s="182"/>
      <c r="DB121" s="182"/>
      <c r="DC121" s="182"/>
      <c r="DD121" s="182"/>
      <c r="DE121" s="184"/>
      <c r="DF121" s="184"/>
      <c r="DG121" s="184" t="str">
        <f t="shared" si="269"/>
        <v/>
      </c>
      <c r="DH121" s="184"/>
      <c r="DI121" s="184"/>
      <c r="DJ121" s="182"/>
      <c r="DK121" s="182"/>
      <c r="DL121" s="182"/>
      <c r="DM121" s="182"/>
      <c r="DN121" s="184"/>
      <c r="DO121" s="184"/>
      <c r="DP121" s="184" t="str">
        <f t="shared" si="270"/>
        <v/>
      </c>
      <c r="DQ121" s="184"/>
      <c r="DR121" s="184"/>
      <c r="DS121" s="182"/>
      <c r="DT121" s="182"/>
      <c r="DU121" s="182"/>
      <c r="DV121" s="182"/>
      <c r="DW121" s="184"/>
      <c r="DX121" s="184"/>
      <c r="DY121" s="184" t="str">
        <f t="shared" si="271"/>
        <v/>
      </c>
      <c r="DZ121" s="184"/>
      <c r="EA121" s="184"/>
      <c r="EB121" s="182"/>
      <c r="EC121" s="182"/>
      <c r="ED121" s="182"/>
      <c r="EE121" s="182"/>
      <c r="EF121" s="184"/>
      <c r="EG121" s="184"/>
      <c r="EH121" s="184" t="str">
        <f t="shared" si="272"/>
        <v/>
      </c>
      <c r="EI121" s="184"/>
      <c r="EJ121" s="184"/>
      <c r="EK121" s="182"/>
      <c r="EL121" s="182"/>
      <c r="EM121" s="182"/>
      <c r="EN121" s="182"/>
      <c r="EO121" s="184"/>
      <c r="EP121" s="184"/>
      <c r="EQ121" s="184" t="str">
        <f t="shared" si="273"/>
        <v/>
      </c>
      <c r="ER121" s="184"/>
      <c r="ES121" s="184"/>
      <c r="ET121" s="182"/>
      <c r="EU121" s="182"/>
      <c r="EV121" s="182"/>
      <c r="EW121" s="182"/>
      <c r="EX121" s="184"/>
      <c r="EY121" s="184"/>
      <c r="EZ121" s="184" t="str">
        <f t="shared" si="274"/>
        <v/>
      </c>
      <c r="FA121" s="184"/>
      <c r="FB121" s="184"/>
      <c r="FC121" s="182"/>
      <c r="FD121" s="182"/>
      <c r="FE121" s="182"/>
      <c r="FF121" s="182"/>
      <c r="FG121" s="184"/>
      <c r="FH121" s="184"/>
      <c r="FI121" s="184" t="str">
        <f t="shared" si="275"/>
        <v/>
      </c>
      <c r="FJ121" s="184"/>
      <c r="FK121" s="184"/>
      <c r="FL121" s="182"/>
      <c r="FM121" s="182"/>
      <c r="FN121" s="182"/>
      <c r="FO121" s="182"/>
      <c r="FP121" s="184"/>
      <c r="FQ121" s="184"/>
      <c r="FR121" s="184" t="str">
        <f t="shared" si="276"/>
        <v/>
      </c>
      <c r="FS121" s="184"/>
      <c r="FT121" s="184"/>
      <c r="FU121" s="182"/>
      <c r="FV121" s="182"/>
      <c r="FW121" s="182"/>
      <c r="FX121" s="182"/>
      <c r="FY121" s="184"/>
      <c r="FZ121" s="184"/>
      <c r="GA121" s="184" t="str">
        <f t="shared" si="277"/>
        <v/>
      </c>
      <c r="GB121" s="184"/>
      <c r="GC121" s="184"/>
      <c r="GD121" s="182"/>
      <c r="GE121" s="182"/>
      <c r="GF121" s="182"/>
      <c r="GG121" s="182"/>
      <c r="GH121" s="184"/>
      <c r="GI121" s="184"/>
      <c r="GJ121" s="184" t="str">
        <f t="shared" si="278"/>
        <v/>
      </c>
      <c r="GK121" s="184"/>
      <c r="GL121" s="184"/>
      <c r="GM121" s="182"/>
      <c r="GN121" s="182"/>
      <c r="GO121" s="182"/>
      <c r="GP121" s="182"/>
      <c r="GQ121" s="184"/>
      <c r="GR121" s="184"/>
      <c r="GS121" s="184" t="str">
        <f t="shared" si="279"/>
        <v/>
      </c>
      <c r="GT121" s="184"/>
      <c r="GU121" s="184"/>
      <c r="GV121" s="182"/>
      <c r="GW121" s="182"/>
      <c r="GX121" s="182"/>
      <c r="GY121" s="182"/>
      <c r="GZ121" s="184"/>
      <c r="HA121" s="184"/>
      <c r="HB121" s="184" t="str">
        <f t="shared" si="280"/>
        <v/>
      </c>
      <c r="HC121" s="184"/>
      <c r="HD121" s="184"/>
      <c r="HE121" s="182"/>
      <c r="HF121" s="182"/>
      <c r="HG121" s="182"/>
      <c r="HH121" s="182"/>
      <c r="HI121" s="184"/>
      <c r="HJ121" s="184"/>
      <c r="HK121" s="184" t="str">
        <f t="shared" si="281"/>
        <v/>
      </c>
      <c r="HL121" s="184"/>
      <c r="HM121" s="184"/>
      <c r="HN121" s="182"/>
      <c r="HO121" s="182"/>
      <c r="HP121" s="182"/>
      <c r="HQ121" s="182"/>
      <c r="HR121" s="184"/>
      <c r="HS121" s="184"/>
      <c r="HT121" s="184" t="str">
        <f t="shared" si="282"/>
        <v/>
      </c>
      <c r="HU121" s="184"/>
      <c r="HV121" s="184"/>
    </row>
    <row r="122" spans="10:230" x14ac:dyDescent="0.25">
      <c r="J122" s="190">
        <f t="shared" si="283"/>
        <v>16</v>
      </c>
      <c r="K122" s="190" t="str">
        <f t="shared" si="284"/>
        <v>-</v>
      </c>
      <c r="L122" s="190">
        <f t="shared" si="285"/>
        <v>17</v>
      </c>
      <c r="M122" s="196" t="str">
        <f t="shared" si="286"/>
        <v/>
      </c>
      <c r="N122" s="196" t="str">
        <f t="shared" si="287"/>
        <v/>
      </c>
      <c r="O122" s="196" t="str">
        <f t="shared" si="288"/>
        <v/>
      </c>
      <c r="P122" s="196" t="str">
        <f t="shared" si="289"/>
        <v/>
      </c>
      <c r="Q122" s="196" t="str">
        <f t="shared" si="290"/>
        <v/>
      </c>
      <c r="W122" s="178">
        <f t="shared" si="292"/>
        <v>10</v>
      </c>
      <c r="X122" s="182"/>
      <c r="Y122" s="182"/>
      <c r="Z122" s="182"/>
      <c r="AA122" s="182"/>
      <c r="AB122" s="184"/>
      <c r="AC122" s="184"/>
      <c r="AD122" s="184" t="str">
        <f t="shared" si="291"/>
        <v/>
      </c>
      <c r="AE122" s="184"/>
      <c r="AF122" s="184"/>
      <c r="AG122" s="182"/>
      <c r="AH122" s="182"/>
      <c r="AI122" s="182"/>
      <c r="AJ122" s="182"/>
      <c r="AK122" s="184"/>
      <c r="AL122" s="184"/>
      <c r="AM122" s="184" t="str">
        <f t="shared" si="261"/>
        <v/>
      </c>
      <c r="AN122" s="184"/>
      <c r="AO122" s="184"/>
      <c r="AP122" s="182"/>
      <c r="AQ122" s="182"/>
      <c r="AR122" s="182"/>
      <c r="AS122" s="182"/>
      <c r="AT122" s="184"/>
      <c r="AU122" s="184"/>
      <c r="AV122" s="184" t="str">
        <f t="shared" si="262"/>
        <v/>
      </c>
      <c r="AW122" s="184"/>
      <c r="AX122" s="184"/>
      <c r="AY122" s="182"/>
      <c r="AZ122" s="182"/>
      <c r="BA122" s="182"/>
      <c r="BB122" s="182"/>
      <c r="BC122" s="184"/>
      <c r="BD122" s="184"/>
      <c r="BE122" s="184" t="str">
        <f t="shared" si="263"/>
        <v/>
      </c>
      <c r="BF122" s="184"/>
      <c r="BG122" s="184"/>
      <c r="BH122" s="182"/>
      <c r="BI122" s="182"/>
      <c r="BJ122" s="182"/>
      <c r="BK122" s="182"/>
      <c r="BL122" s="184"/>
      <c r="BM122" s="184"/>
      <c r="BN122" s="184" t="str">
        <f t="shared" si="264"/>
        <v/>
      </c>
      <c r="BO122" s="184"/>
      <c r="BP122" s="184"/>
      <c r="BQ122" s="182"/>
      <c r="BR122" s="182"/>
      <c r="BS122" s="182"/>
      <c r="BT122" s="182"/>
      <c r="BU122" s="184"/>
      <c r="BV122" s="184"/>
      <c r="BW122" s="184" t="str">
        <f t="shared" si="265"/>
        <v/>
      </c>
      <c r="BX122" s="184"/>
      <c r="BY122" s="184"/>
      <c r="BZ122" s="182"/>
      <c r="CA122" s="182"/>
      <c r="CB122" s="182"/>
      <c r="CC122" s="182"/>
      <c r="CD122" s="184"/>
      <c r="CE122" s="184"/>
      <c r="CF122" s="184" t="str">
        <f t="shared" si="266"/>
        <v/>
      </c>
      <c r="CG122" s="184"/>
      <c r="CH122" s="184"/>
      <c r="CI122" s="182"/>
      <c r="CJ122" s="182"/>
      <c r="CK122" s="182"/>
      <c r="CL122" s="182"/>
      <c r="CM122" s="184"/>
      <c r="CN122" s="184"/>
      <c r="CO122" s="184" t="str">
        <f t="shared" si="267"/>
        <v/>
      </c>
      <c r="CP122" s="184"/>
      <c r="CQ122" s="184"/>
      <c r="CR122" s="182"/>
      <c r="CS122" s="182"/>
      <c r="CT122" s="182"/>
      <c r="CU122" s="182"/>
      <c r="CV122" s="184"/>
      <c r="CW122" s="184"/>
      <c r="CX122" s="184" t="str">
        <f t="shared" si="268"/>
        <v/>
      </c>
      <c r="CY122" s="184"/>
      <c r="CZ122" s="184"/>
      <c r="DA122" s="182"/>
      <c r="DB122" s="182"/>
      <c r="DC122" s="182"/>
      <c r="DD122" s="182"/>
      <c r="DE122" s="184"/>
      <c r="DF122" s="184"/>
      <c r="DG122" s="184" t="str">
        <f t="shared" si="269"/>
        <v/>
      </c>
      <c r="DH122" s="184"/>
      <c r="DI122" s="184"/>
      <c r="DJ122" s="182"/>
      <c r="DK122" s="182"/>
      <c r="DL122" s="182"/>
      <c r="DM122" s="182"/>
      <c r="DN122" s="184"/>
      <c r="DO122" s="184"/>
      <c r="DP122" s="184" t="str">
        <f t="shared" si="270"/>
        <v/>
      </c>
      <c r="DQ122" s="184"/>
      <c r="DR122" s="184"/>
      <c r="DS122" s="182"/>
      <c r="DT122" s="182"/>
      <c r="DU122" s="182"/>
      <c r="DV122" s="182"/>
      <c r="DW122" s="184"/>
      <c r="DX122" s="184"/>
      <c r="DY122" s="184" t="str">
        <f t="shared" si="271"/>
        <v/>
      </c>
      <c r="DZ122" s="184"/>
      <c r="EA122" s="184"/>
      <c r="EB122" s="182"/>
      <c r="EC122" s="182"/>
      <c r="ED122" s="182"/>
      <c r="EE122" s="182"/>
      <c r="EF122" s="184"/>
      <c r="EG122" s="184"/>
      <c r="EH122" s="184" t="str">
        <f t="shared" si="272"/>
        <v/>
      </c>
      <c r="EI122" s="184"/>
      <c r="EJ122" s="184"/>
      <c r="EK122" s="182"/>
      <c r="EL122" s="182"/>
      <c r="EM122" s="182"/>
      <c r="EN122" s="182"/>
      <c r="EO122" s="184"/>
      <c r="EP122" s="184"/>
      <c r="EQ122" s="184" t="str">
        <f t="shared" si="273"/>
        <v/>
      </c>
      <c r="ER122" s="184"/>
      <c r="ES122" s="184"/>
      <c r="ET122" s="182"/>
      <c r="EU122" s="182"/>
      <c r="EV122" s="182"/>
      <c r="EW122" s="182"/>
      <c r="EX122" s="184"/>
      <c r="EY122" s="184"/>
      <c r="EZ122" s="184" t="str">
        <f t="shared" si="274"/>
        <v/>
      </c>
      <c r="FA122" s="184"/>
      <c r="FB122" s="184"/>
      <c r="FC122" s="182"/>
      <c r="FD122" s="182"/>
      <c r="FE122" s="182"/>
      <c r="FF122" s="182"/>
      <c r="FG122" s="184"/>
      <c r="FH122" s="184"/>
      <c r="FI122" s="184" t="str">
        <f t="shared" si="275"/>
        <v/>
      </c>
      <c r="FJ122" s="184"/>
      <c r="FK122" s="184"/>
      <c r="FL122" s="182"/>
      <c r="FM122" s="182"/>
      <c r="FN122" s="182"/>
      <c r="FO122" s="182"/>
      <c r="FP122" s="184"/>
      <c r="FQ122" s="184"/>
      <c r="FR122" s="184" t="str">
        <f t="shared" si="276"/>
        <v/>
      </c>
      <c r="FS122" s="184"/>
      <c r="FT122" s="184"/>
      <c r="FU122" s="182"/>
      <c r="FV122" s="182"/>
      <c r="FW122" s="182"/>
      <c r="FX122" s="182"/>
      <c r="FY122" s="184"/>
      <c r="FZ122" s="184"/>
      <c r="GA122" s="184" t="str">
        <f t="shared" si="277"/>
        <v/>
      </c>
      <c r="GB122" s="184"/>
      <c r="GC122" s="184"/>
      <c r="GD122" s="182"/>
      <c r="GE122" s="182"/>
      <c r="GF122" s="182"/>
      <c r="GG122" s="182"/>
      <c r="GH122" s="184"/>
      <c r="GI122" s="184"/>
      <c r="GJ122" s="184" t="str">
        <f t="shared" si="278"/>
        <v/>
      </c>
      <c r="GK122" s="184"/>
      <c r="GL122" s="184"/>
      <c r="GM122" s="182"/>
      <c r="GN122" s="182"/>
      <c r="GO122" s="182"/>
      <c r="GP122" s="182"/>
      <c r="GQ122" s="184"/>
      <c r="GR122" s="184"/>
      <c r="GS122" s="184" t="str">
        <f t="shared" si="279"/>
        <v/>
      </c>
      <c r="GT122" s="184"/>
      <c r="GU122" s="184"/>
      <c r="GV122" s="182"/>
      <c r="GW122" s="182"/>
      <c r="GX122" s="182"/>
      <c r="GY122" s="182"/>
      <c r="GZ122" s="184"/>
      <c r="HA122" s="184"/>
      <c r="HB122" s="184" t="str">
        <f t="shared" si="280"/>
        <v/>
      </c>
      <c r="HC122" s="184"/>
      <c r="HD122" s="184"/>
      <c r="HE122" s="182"/>
      <c r="HF122" s="182"/>
      <c r="HG122" s="182"/>
      <c r="HH122" s="182"/>
      <c r="HI122" s="184"/>
      <c r="HJ122" s="184"/>
      <c r="HK122" s="184" t="str">
        <f t="shared" si="281"/>
        <v/>
      </c>
      <c r="HL122" s="184"/>
      <c r="HM122" s="184"/>
      <c r="HN122" s="182"/>
      <c r="HO122" s="182"/>
      <c r="HP122" s="182"/>
      <c r="HQ122" s="182"/>
      <c r="HR122" s="184"/>
      <c r="HS122" s="184"/>
      <c r="HT122" s="184" t="str">
        <f t="shared" si="282"/>
        <v/>
      </c>
      <c r="HU122" s="184"/>
      <c r="HV122" s="184"/>
    </row>
    <row r="123" spans="10:230" x14ac:dyDescent="0.25">
      <c r="J123" s="190">
        <f t="shared" si="283"/>
        <v>17</v>
      </c>
      <c r="K123" s="190" t="str">
        <f t="shared" si="284"/>
        <v>-</v>
      </c>
      <c r="L123" s="190">
        <f t="shared" si="285"/>
        <v>18</v>
      </c>
      <c r="M123" s="196" t="str">
        <f t="shared" si="286"/>
        <v/>
      </c>
      <c r="N123" s="196" t="str">
        <f t="shared" si="287"/>
        <v/>
      </c>
      <c r="O123" s="196" t="str">
        <f t="shared" si="288"/>
        <v/>
      </c>
      <c r="P123" s="196" t="str">
        <f t="shared" si="289"/>
        <v/>
      </c>
      <c r="Q123" s="196" t="str">
        <f t="shared" si="290"/>
        <v/>
      </c>
      <c r="W123" s="178">
        <f t="shared" si="292"/>
        <v>11</v>
      </c>
      <c r="X123" s="182"/>
      <c r="Y123" s="182"/>
      <c r="Z123" s="182"/>
      <c r="AA123" s="182"/>
      <c r="AB123" s="184"/>
      <c r="AC123" s="184"/>
      <c r="AD123" s="184" t="str">
        <f t="shared" si="291"/>
        <v/>
      </c>
      <c r="AE123" s="184"/>
      <c r="AF123" s="184"/>
      <c r="AG123" s="182"/>
      <c r="AH123" s="182"/>
      <c r="AI123" s="182"/>
      <c r="AJ123" s="182"/>
      <c r="AK123" s="184"/>
      <c r="AL123" s="184"/>
      <c r="AM123" s="184" t="str">
        <f t="shared" si="261"/>
        <v/>
      </c>
      <c r="AN123" s="184"/>
      <c r="AO123" s="184"/>
      <c r="AP123" s="182"/>
      <c r="AQ123" s="182"/>
      <c r="AR123" s="182"/>
      <c r="AS123" s="182"/>
      <c r="AT123" s="184"/>
      <c r="AU123" s="184"/>
      <c r="AV123" s="184" t="str">
        <f t="shared" si="262"/>
        <v/>
      </c>
      <c r="AW123" s="184"/>
      <c r="AX123" s="184"/>
      <c r="AY123" s="182"/>
      <c r="AZ123" s="182"/>
      <c r="BA123" s="182"/>
      <c r="BB123" s="182"/>
      <c r="BC123" s="184"/>
      <c r="BD123" s="184"/>
      <c r="BE123" s="184" t="str">
        <f t="shared" si="263"/>
        <v/>
      </c>
      <c r="BF123" s="184"/>
      <c r="BG123" s="184"/>
      <c r="BH123" s="182"/>
      <c r="BI123" s="182"/>
      <c r="BJ123" s="182"/>
      <c r="BK123" s="182"/>
      <c r="BL123" s="184"/>
      <c r="BM123" s="184"/>
      <c r="BN123" s="184" t="str">
        <f t="shared" si="264"/>
        <v/>
      </c>
      <c r="BO123" s="184"/>
      <c r="BP123" s="184"/>
      <c r="BQ123" s="182"/>
      <c r="BR123" s="182"/>
      <c r="BS123" s="182"/>
      <c r="BT123" s="182"/>
      <c r="BU123" s="184"/>
      <c r="BV123" s="184"/>
      <c r="BW123" s="184" t="str">
        <f t="shared" si="265"/>
        <v/>
      </c>
      <c r="BX123" s="184"/>
      <c r="BY123" s="184"/>
      <c r="BZ123" s="182"/>
      <c r="CA123" s="182"/>
      <c r="CB123" s="182"/>
      <c r="CC123" s="182"/>
      <c r="CD123" s="184"/>
      <c r="CE123" s="184"/>
      <c r="CF123" s="184" t="str">
        <f t="shared" si="266"/>
        <v/>
      </c>
      <c r="CG123" s="184"/>
      <c r="CH123" s="184"/>
      <c r="CI123" s="182"/>
      <c r="CJ123" s="182"/>
      <c r="CK123" s="182"/>
      <c r="CL123" s="182"/>
      <c r="CM123" s="184"/>
      <c r="CN123" s="184"/>
      <c r="CO123" s="184" t="str">
        <f t="shared" si="267"/>
        <v/>
      </c>
      <c r="CP123" s="184"/>
      <c r="CQ123" s="184"/>
      <c r="CR123" s="182"/>
      <c r="CS123" s="182"/>
      <c r="CT123" s="182"/>
      <c r="CU123" s="182"/>
      <c r="CV123" s="184"/>
      <c r="CW123" s="184"/>
      <c r="CX123" s="184" t="str">
        <f t="shared" si="268"/>
        <v/>
      </c>
      <c r="CY123" s="184"/>
      <c r="CZ123" s="184"/>
      <c r="DA123" s="182"/>
      <c r="DB123" s="182"/>
      <c r="DC123" s="182"/>
      <c r="DD123" s="182"/>
      <c r="DE123" s="184"/>
      <c r="DF123" s="184"/>
      <c r="DG123" s="184" t="str">
        <f t="shared" si="269"/>
        <v/>
      </c>
      <c r="DH123" s="184"/>
      <c r="DI123" s="184"/>
      <c r="DJ123" s="182"/>
      <c r="DK123" s="182"/>
      <c r="DL123" s="182"/>
      <c r="DM123" s="182"/>
      <c r="DN123" s="184"/>
      <c r="DO123" s="184"/>
      <c r="DP123" s="184" t="str">
        <f t="shared" si="270"/>
        <v/>
      </c>
      <c r="DQ123" s="184"/>
      <c r="DR123" s="184"/>
      <c r="DS123" s="182"/>
      <c r="DT123" s="182"/>
      <c r="DU123" s="182"/>
      <c r="DV123" s="182"/>
      <c r="DW123" s="184"/>
      <c r="DX123" s="184"/>
      <c r="DY123" s="184" t="str">
        <f t="shared" si="271"/>
        <v/>
      </c>
      <c r="DZ123" s="184"/>
      <c r="EA123" s="184"/>
      <c r="EB123" s="182"/>
      <c r="EC123" s="182"/>
      <c r="ED123" s="182"/>
      <c r="EE123" s="182"/>
      <c r="EF123" s="184"/>
      <c r="EG123" s="184"/>
      <c r="EH123" s="184" t="str">
        <f t="shared" si="272"/>
        <v/>
      </c>
      <c r="EI123" s="184"/>
      <c r="EJ123" s="184"/>
      <c r="EK123" s="182"/>
      <c r="EL123" s="182"/>
      <c r="EM123" s="182"/>
      <c r="EN123" s="182"/>
      <c r="EO123" s="184"/>
      <c r="EP123" s="184"/>
      <c r="EQ123" s="184" t="str">
        <f t="shared" si="273"/>
        <v/>
      </c>
      <c r="ER123" s="184"/>
      <c r="ES123" s="184"/>
      <c r="ET123" s="182"/>
      <c r="EU123" s="182"/>
      <c r="EV123" s="182"/>
      <c r="EW123" s="182"/>
      <c r="EX123" s="184"/>
      <c r="EY123" s="184"/>
      <c r="EZ123" s="184" t="str">
        <f t="shared" si="274"/>
        <v/>
      </c>
      <c r="FA123" s="184"/>
      <c r="FB123" s="184"/>
      <c r="FC123" s="182"/>
      <c r="FD123" s="182"/>
      <c r="FE123" s="182"/>
      <c r="FF123" s="182"/>
      <c r="FG123" s="184"/>
      <c r="FH123" s="184"/>
      <c r="FI123" s="184" t="str">
        <f t="shared" si="275"/>
        <v/>
      </c>
      <c r="FJ123" s="184"/>
      <c r="FK123" s="184"/>
      <c r="FL123" s="182"/>
      <c r="FM123" s="182"/>
      <c r="FN123" s="182"/>
      <c r="FO123" s="182"/>
      <c r="FP123" s="184"/>
      <c r="FQ123" s="184"/>
      <c r="FR123" s="184" t="str">
        <f t="shared" si="276"/>
        <v/>
      </c>
      <c r="FS123" s="184"/>
      <c r="FT123" s="184"/>
      <c r="FU123" s="182"/>
      <c r="FV123" s="182"/>
      <c r="FW123" s="182"/>
      <c r="FX123" s="182"/>
      <c r="FY123" s="184"/>
      <c r="FZ123" s="184"/>
      <c r="GA123" s="184" t="str">
        <f t="shared" si="277"/>
        <v/>
      </c>
      <c r="GB123" s="184"/>
      <c r="GC123" s="184"/>
      <c r="GD123" s="182"/>
      <c r="GE123" s="182"/>
      <c r="GF123" s="182"/>
      <c r="GG123" s="182"/>
      <c r="GH123" s="184"/>
      <c r="GI123" s="184"/>
      <c r="GJ123" s="184" t="str">
        <f t="shared" si="278"/>
        <v/>
      </c>
      <c r="GK123" s="184"/>
      <c r="GL123" s="184"/>
      <c r="GM123" s="182"/>
      <c r="GN123" s="182"/>
      <c r="GO123" s="182"/>
      <c r="GP123" s="182"/>
      <c r="GQ123" s="184"/>
      <c r="GR123" s="184"/>
      <c r="GS123" s="184" t="str">
        <f t="shared" si="279"/>
        <v/>
      </c>
      <c r="GT123" s="184"/>
      <c r="GU123" s="184"/>
      <c r="GV123" s="182"/>
      <c r="GW123" s="182"/>
      <c r="GX123" s="182"/>
      <c r="GY123" s="182"/>
      <c r="GZ123" s="184"/>
      <c r="HA123" s="184"/>
      <c r="HB123" s="184" t="str">
        <f t="shared" si="280"/>
        <v/>
      </c>
      <c r="HC123" s="184"/>
      <c r="HD123" s="184"/>
      <c r="HE123" s="182"/>
      <c r="HF123" s="182"/>
      <c r="HG123" s="182"/>
      <c r="HH123" s="182"/>
      <c r="HI123" s="184"/>
      <c r="HJ123" s="184"/>
      <c r="HK123" s="184" t="str">
        <f t="shared" si="281"/>
        <v/>
      </c>
      <c r="HL123" s="184"/>
      <c r="HM123" s="184"/>
      <c r="HN123" s="182"/>
      <c r="HO123" s="182"/>
      <c r="HP123" s="182"/>
      <c r="HQ123" s="182"/>
      <c r="HR123" s="184"/>
      <c r="HS123" s="184"/>
      <c r="HT123" s="184" t="str">
        <f t="shared" si="282"/>
        <v/>
      </c>
      <c r="HU123" s="184"/>
      <c r="HV123" s="184"/>
    </row>
    <row r="124" spans="10:230" x14ac:dyDescent="0.25">
      <c r="J124" s="190">
        <f t="shared" si="283"/>
        <v>18</v>
      </c>
      <c r="K124" s="190" t="str">
        <f t="shared" si="284"/>
        <v>-</v>
      </c>
      <c r="L124" s="190">
        <f t="shared" si="285"/>
        <v>19</v>
      </c>
      <c r="M124" s="196" t="str">
        <f t="shared" si="286"/>
        <v/>
      </c>
      <c r="N124" s="196" t="str">
        <f t="shared" si="287"/>
        <v/>
      </c>
      <c r="O124" s="196" t="str">
        <f t="shared" si="288"/>
        <v/>
      </c>
      <c r="P124" s="196" t="str">
        <f t="shared" si="289"/>
        <v/>
      </c>
      <c r="Q124" s="196" t="str">
        <f t="shared" si="290"/>
        <v/>
      </c>
      <c r="W124" s="178">
        <f t="shared" si="292"/>
        <v>12</v>
      </c>
      <c r="X124" s="182"/>
      <c r="Y124" s="182"/>
      <c r="Z124" s="182"/>
      <c r="AA124" s="182"/>
      <c r="AB124" s="184"/>
      <c r="AC124" s="184"/>
      <c r="AD124" s="184" t="str">
        <f t="shared" si="291"/>
        <v/>
      </c>
      <c r="AE124" s="184"/>
      <c r="AF124" s="184"/>
      <c r="AG124" s="182"/>
      <c r="AH124" s="182"/>
      <c r="AI124" s="182"/>
      <c r="AJ124" s="182"/>
      <c r="AK124" s="184"/>
      <c r="AL124" s="184"/>
      <c r="AM124" s="184" t="str">
        <f t="shared" si="261"/>
        <v/>
      </c>
      <c r="AN124" s="184"/>
      <c r="AO124" s="184"/>
      <c r="AP124" s="182"/>
      <c r="AQ124" s="182"/>
      <c r="AR124" s="182"/>
      <c r="AS124" s="182"/>
      <c r="AT124" s="184"/>
      <c r="AU124" s="184"/>
      <c r="AV124" s="184" t="str">
        <f t="shared" si="262"/>
        <v/>
      </c>
      <c r="AW124" s="184"/>
      <c r="AX124" s="184"/>
      <c r="AY124" s="182"/>
      <c r="AZ124" s="182"/>
      <c r="BA124" s="182"/>
      <c r="BB124" s="182"/>
      <c r="BC124" s="184"/>
      <c r="BD124" s="184"/>
      <c r="BE124" s="184" t="str">
        <f t="shared" si="263"/>
        <v/>
      </c>
      <c r="BF124" s="184"/>
      <c r="BG124" s="184"/>
      <c r="BH124" s="182"/>
      <c r="BI124" s="182"/>
      <c r="BJ124" s="182"/>
      <c r="BK124" s="182"/>
      <c r="BL124" s="184"/>
      <c r="BM124" s="184"/>
      <c r="BN124" s="184" t="str">
        <f t="shared" si="264"/>
        <v/>
      </c>
      <c r="BO124" s="184"/>
      <c r="BP124" s="184"/>
      <c r="BQ124" s="182"/>
      <c r="BR124" s="182"/>
      <c r="BS124" s="182"/>
      <c r="BT124" s="182"/>
      <c r="BU124" s="184"/>
      <c r="BV124" s="184"/>
      <c r="BW124" s="184" t="str">
        <f t="shared" si="265"/>
        <v/>
      </c>
      <c r="BX124" s="184"/>
      <c r="BY124" s="184"/>
      <c r="BZ124" s="182"/>
      <c r="CA124" s="182"/>
      <c r="CB124" s="182"/>
      <c r="CC124" s="182"/>
      <c r="CD124" s="184"/>
      <c r="CE124" s="184"/>
      <c r="CF124" s="184" t="str">
        <f t="shared" si="266"/>
        <v/>
      </c>
      <c r="CG124" s="184"/>
      <c r="CH124" s="184"/>
      <c r="CI124" s="182"/>
      <c r="CJ124" s="182"/>
      <c r="CK124" s="182"/>
      <c r="CL124" s="182"/>
      <c r="CM124" s="184"/>
      <c r="CN124" s="184"/>
      <c r="CO124" s="184" t="str">
        <f t="shared" si="267"/>
        <v/>
      </c>
      <c r="CP124" s="184"/>
      <c r="CQ124" s="184"/>
      <c r="CR124" s="182"/>
      <c r="CS124" s="182"/>
      <c r="CT124" s="182"/>
      <c r="CU124" s="182"/>
      <c r="CV124" s="184"/>
      <c r="CW124" s="184"/>
      <c r="CX124" s="184" t="str">
        <f t="shared" si="268"/>
        <v/>
      </c>
      <c r="CY124" s="184"/>
      <c r="CZ124" s="184"/>
      <c r="DA124" s="182"/>
      <c r="DB124" s="182"/>
      <c r="DC124" s="182"/>
      <c r="DD124" s="182"/>
      <c r="DE124" s="184"/>
      <c r="DF124" s="184"/>
      <c r="DG124" s="184" t="str">
        <f t="shared" si="269"/>
        <v/>
      </c>
      <c r="DH124" s="184"/>
      <c r="DI124" s="184"/>
      <c r="DJ124" s="182"/>
      <c r="DK124" s="182"/>
      <c r="DL124" s="182"/>
      <c r="DM124" s="182"/>
      <c r="DN124" s="184"/>
      <c r="DO124" s="184"/>
      <c r="DP124" s="184" t="str">
        <f t="shared" si="270"/>
        <v/>
      </c>
      <c r="DQ124" s="184"/>
      <c r="DR124" s="184"/>
      <c r="DS124" s="182"/>
      <c r="DT124" s="182"/>
      <c r="DU124" s="182"/>
      <c r="DV124" s="182"/>
      <c r="DW124" s="184"/>
      <c r="DX124" s="184"/>
      <c r="DY124" s="184" t="str">
        <f t="shared" si="271"/>
        <v/>
      </c>
      <c r="DZ124" s="184"/>
      <c r="EA124" s="184"/>
      <c r="EB124" s="182"/>
      <c r="EC124" s="182"/>
      <c r="ED124" s="182"/>
      <c r="EE124" s="182"/>
      <c r="EF124" s="184"/>
      <c r="EG124" s="184"/>
      <c r="EH124" s="184" t="str">
        <f t="shared" si="272"/>
        <v/>
      </c>
      <c r="EI124" s="184"/>
      <c r="EJ124" s="184"/>
      <c r="EK124" s="182"/>
      <c r="EL124" s="182"/>
      <c r="EM124" s="182"/>
      <c r="EN124" s="182"/>
      <c r="EO124" s="184"/>
      <c r="EP124" s="184"/>
      <c r="EQ124" s="184" t="str">
        <f t="shared" si="273"/>
        <v/>
      </c>
      <c r="ER124" s="184"/>
      <c r="ES124" s="184"/>
      <c r="ET124" s="182"/>
      <c r="EU124" s="182"/>
      <c r="EV124" s="182"/>
      <c r="EW124" s="182"/>
      <c r="EX124" s="184"/>
      <c r="EY124" s="184"/>
      <c r="EZ124" s="184" t="str">
        <f t="shared" si="274"/>
        <v/>
      </c>
      <c r="FA124" s="184"/>
      <c r="FB124" s="184"/>
      <c r="FC124" s="182"/>
      <c r="FD124" s="182"/>
      <c r="FE124" s="182"/>
      <c r="FF124" s="182"/>
      <c r="FG124" s="184"/>
      <c r="FH124" s="184"/>
      <c r="FI124" s="184" t="str">
        <f t="shared" si="275"/>
        <v/>
      </c>
      <c r="FJ124" s="184"/>
      <c r="FK124" s="184"/>
      <c r="FL124" s="182"/>
      <c r="FM124" s="182"/>
      <c r="FN124" s="182"/>
      <c r="FO124" s="182"/>
      <c r="FP124" s="184"/>
      <c r="FQ124" s="184"/>
      <c r="FR124" s="184" t="str">
        <f t="shared" si="276"/>
        <v/>
      </c>
      <c r="FS124" s="184"/>
      <c r="FT124" s="184"/>
      <c r="FU124" s="182"/>
      <c r="FV124" s="182"/>
      <c r="FW124" s="182"/>
      <c r="FX124" s="182"/>
      <c r="FY124" s="184"/>
      <c r="FZ124" s="184"/>
      <c r="GA124" s="184" t="str">
        <f t="shared" si="277"/>
        <v/>
      </c>
      <c r="GB124" s="184"/>
      <c r="GC124" s="184"/>
      <c r="GD124" s="182"/>
      <c r="GE124" s="182"/>
      <c r="GF124" s="182"/>
      <c r="GG124" s="182"/>
      <c r="GH124" s="184"/>
      <c r="GI124" s="184"/>
      <c r="GJ124" s="184" t="str">
        <f t="shared" si="278"/>
        <v/>
      </c>
      <c r="GK124" s="184"/>
      <c r="GL124" s="184"/>
      <c r="GM124" s="182"/>
      <c r="GN124" s="182"/>
      <c r="GO124" s="182"/>
      <c r="GP124" s="182"/>
      <c r="GQ124" s="184"/>
      <c r="GR124" s="184"/>
      <c r="GS124" s="184" t="str">
        <f t="shared" si="279"/>
        <v/>
      </c>
      <c r="GT124" s="184"/>
      <c r="GU124" s="184"/>
      <c r="GV124" s="182"/>
      <c r="GW124" s="182"/>
      <c r="GX124" s="182"/>
      <c r="GY124" s="182"/>
      <c r="GZ124" s="184"/>
      <c r="HA124" s="184"/>
      <c r="HB124" s="184" t="str">
        <f t="shared" si="280"/>
        <v/>
      </c>
      <c r="HC124" s="184"/>
      <c r="HD124" s="184"/>
      <c r="HE124" s="182"/>
      <c r="HF124" s="182"/>
      <c r="HG124" s="182"/>
      <c r="HH124" s="182"/>
      <c r="HI124" s="184"/>
      <c r="HJ124" s="184"/>
      <c r="HK124" s="184" t="str">
        <f t="shared" si="281"/>
        <v/>
      </c>
      <c r="HL124" s="184"/>
      <c r="HM124" s="184"/>
      <c r="HN124" s="182"/>
      <c r="HO124" s="182"/>
      <c r="HP124" s="182"/>
      <c r="HQ124" s="182"/>
      <c r="HR124" s="184"/>
      <c r="HS124" s="184"/>
      <c r="HT124" s="184" t="str">
        <f t="shared" si="282"/>
        <v/>
      </c>
      <c r="HU124" s="184"/>
      <c r="HV124" s="184"/>
    </row>
    <row r="125" spans="10:230" x14ac:dyDescent="0.25">
      <c r="J125" s="190">
        <f t="shared" si="283"/>
        <v>19</v>
      </c>
      <c r="K125" s="190" t="str">
        <f t="shared" si="284"/>
        <v>-</v>
      </c>
      <c r="L125" s="190">
        <f t="shared" si="285"/>
        <v>20</v>
      </c>
      <c r="M125" s="196" t="str">
        <f t="shared" si="286"/>
        <v/>
      </c>
      <c r="N125" s="196" t="str">
        <f t="shared" si="287"/>
        <v/>
      </c>
      <c r="O125" s="196" t="str">
        <f t="shared" si="288"/>
        <v/>
      </c>
      <c r="P125" s="196" t="str">
        <f t="shared" si="289"/>
        <v/>
      </c>
      <c r="Q125" s="196" t="str">
        <f t="shared" si="290"/>
        <v/>
      </c>
      <c r="W125" s="178">
        <f t="shared" si="292"/>
        <v>13</v>
      </c>
      <c r="X125" s="182"/>
      <c r="Y125" s="182"/>
      <c r="Z125" s="182"/>
      <c r="AA125" s="182"/>
      <c r="AB125" s="184"/>
      <c r="AC125" s="184"/>
      <c r="AD125" s="184" t="str">
        <f t="shared" si="291"/>
        <v/>
      </c>
      <c r="AE125" s="184"/>
      <c r="AF125" s="184"/>
      <c r="AG125" s="182"/>
      <c r="AH125" s="182"/>
      <c r="AI125" s="182"/>
      <c r="AJ125" s="182"/>
      <c r="AK125" s="184"/>
      <c r="AL125" s="184"/>
      <c r="AM125" s="184" t="str">
        <f t="shared" si="261"/>
        <v/>
      </c>
      <c r="AN125" s="184"/>
      <c r="AO125" s="184"/>
      <c r="AP125" s="182"/>
      <c r="AQ125" s="182"/>
      <c r="AR125" s="182"/>
      <c r="AS125" s="182"/>
      <c r="AT125" s="184"/>
      <c r="AU125" s="184"/>
      <c r="AV125" s="184" t="str">
        <f t="shared" si="262"/>
        <v/>
      </c>
      <c r="AW125" s="184"/>
      <c r="AX125" s="184"/>
      <c r="AY125" s="182"/>
      <c r="AZ125" s="182"/>
      <c r="BA125" s="182"/>
      <c r="BB125" s="182"/>
      <c r="BC125" s="184"/>
      <c r="BD125" s="184"/>
      <c r="BE125" s="184" t="str">
        <f t="shared" si="263"/>
        <v/>
      </c>
      <c r="BF125" s="184"/>
      <c r="BG125" s="184"/>
      <c r="BH125" s="182"/>
      <c r="BI125" s="182"/>
      <c r="BJ125" s="182"/>
      <c r="BK125" s="182"/>
      <c r="BL125" s="184"/>
      <c r="BM125" s="184"/>
      <c r="BN125" s="184" t="str">
        <f t="shared" si="264"/>
        <v/>
      </c>
      <c r="BO125" s="184"/>
      <c r="BP125" s="184"/>
      <c r="BQ125" s="182"/>
      <c r="BR125" s="182"/>
      <c r="BS125" s="182"/>
      <c r="BT125" s="182"/>
      <c r="BU125" s="184"/>
      <c r="BV125" s="184"/>
      <c r="BW125" s="184" t="str">
        <f t="shared" si="265"/>
        <v/>
      </c>
      <c r="BX125" s="184"/>
      <c r="BY125" s="184"/>
      <c r="BZ125" s="182"/>
      <c r="CA125" s="182"/>
      <c r="CB125" s="182"/>
      <c r="CC125" s="182"/>
      <c r="CD125" s="184"/>
      <c r="CE125" s="184"/>
      <c r="CF125" s="184" t="str">
        <f t="shared" si="266"/>
        <v/>
      </c>
      <c r="CG125" s="184"/>
      <c r="CH125" s="184"/>
      <c r="CI125" s="182"/>
      <c r="CJ125" s="182"/>
      <c r="CK125" s="182"/>
      <c r="CL125" s="182"/>
      <c r="CM125" s="184"/>
      <c r="CN125" s="184"/>
      <c r="CO125" s="184" t="str">
        <f t="shared" si="267"/>
        <v/>
      </c>
      <c r="CP125" s="184"/>
      <c r="CQ125" s="184"/>
      <c r="CR125" s="182"/>
      <c r="CS125" s="182"/>
      <c r="CT125" s="182"/>
      <c r="CU125" s="182"/>
      <c r="CV125" s="184"/>
      <c r="CW125" s="184"/>
      <c r="CX125" s="184" t="str">
        <f t="shared" si="268"/>
        <v/>
      </c>
      <c r="CY125" s="184"/>
      <c r="CZ125" s="184"/>
      <c r="DA125" s="182"/>
      <c r="DB125" s="182"/>
      <c r="DC125" s="182"/>
      <c r="DD125" s="182"/>
      <c r="DE125" s="184"/>
      <c r="DF125" s="184"/>
      <c r="DG125" s="184" t="str">
        <f t="shared" si="269"/>
        <v/>
      </c>
      <c r="DH125" s="184"/>
      <c r="DI125" s="184"/>
      <c r="DJ125" s="182"/>
      <c r="DK125" s="182"/>
      <c r="DL125" s="182"/>
      <c r="DM125" s="182"/>
      <c r="DN125" s="184"/>
      <c r="DO125" s="184"/>
      <c r="DP125" s="184" t="str">
        <f t="shared" si="270"/>
        <v/>
      </c>
      <c r="DQ125" s="184"/>
      <c r="DR125" s="184"/>
      <c r="DS125" s="182"/>
      <c r="DT125" s="182"/>
      <c r="DU125" s="182"/>
      <c r="DV125" s="182"/>
      <c r="DW125" s="184"/>
      <c r="DX125" s="184"/>
      <c r="DY125" s="184" t="str">
        <f t="shared" si="271"/>
        <v/>
      </c>
      <c r="DZ125" s="184"/>
      <c r="EA125" s="184"/>
      <c r="EB125" s="182"/>
      <c r="EC125" s="182"/>
      <c r="ED125" s="182"/>
      <c r="EE125" s="182"/>
      <c r="EF125" s="184"/>
      <c r="EG125" s="184"/>
      <c r="EH125" s="184" t="str">
        <f t="shared" si="272"/>
        <v/>
      </c>
      <c r="EI125" s="184"/>
      <c r="EJ125" s="184"/>
      <c r="EK125" s="182"/>
      <c r="EL125" s="182"/>
      <c r="EM125" s="182"/>
      <c r="EN125" s="182"/>
      <c r="EO125" s="184"/>
      <c r="EP125" s="184"/>
      <c r="EQ125" s="184" t="str">
        <f t="shared" si="273"/>
        <v/>
      </c>
      <c r="ER125" s="184"/>
      <c r="ES125" s="184"/>
      <c r="ET125" s="182"/>
      <c r="EU125" s="182"/>
      <c r="EV125" s="182"/>
      <c r="EW125" s="182"/>
      <c r="EX125" s="184"/>
      <c r="EY125" s="184"/>
      <c r="EZ125" s="184" t="str">
        <f t="shared" si="274"/>
        <v/>
      </c>
      <c r="FA125" s="184"/>
      <c r="FB125" s="184"/>
      <c r="FC125" s="182"/>
      <c r="FD125" s="182"/>
      <c r="FE125" s="182"/>
      <c r="FF125" s="182"/>
      <c r="FG125" s="184"/>
      <c r="FH125" s="184"/>
      <c r="FI125" s="184" t="str">
        <f t="shared" si="275"/>
        <v/>
      </c>
      <c r="FJ125" s="184"/>
      <c r="FK125" s="184"/>
      <c r="FL125" s="182"/>
      <c r="FM125" s="182"/>
      <c r="FN125" s="182"/>
      <c r="FO125" s="182"/>
      <c r="FP125" s="184"/>
      <c r="FQ125" s="184"/>
      <c r="FR125" s="184" t="str">
        <f t="shared" si="276"/>
        <v/>
      </c>
      <c r="FS125" s="184"/>
      <c r="FT125" s="184"/>
      <c r="FU125" s="182"/>
      <c r="FV125" s="182"/>
      <c r="FW125" s="182"/>
      <c r="FX125" s="182"/>
      <c r="FY125" s="184"/>
      <c r="FZ125" s="184"/>
      <c r="GA125" s="184" t="str">
        <f t="shared" si="277"/>
        <v/>
      </c>
      <c r="GB125" s="184"/>
      <c r="GC125" s="184"/>
      <c r="GD125" s="182"/>
      <c r="GE125" s="182"/>
      <c r="GF125" s="182"/>
      <c r="GG125" s="182"/>
      <c r="GH125" s="184"/>
      <c r="GI125" s="184"/>
      <c r="GJ125" s="184" t="str">
        <f t="shared" si="278"/>
        <v/>
      </c>
      <c r="GK125" s="184"/>
      <c r="GL125" s="184"/>
      <c r="GM125" s="182"/>
      <c r="GN125" s="182"/>
      <c r="GO125" s="182"/>
      <c r="GP125" s="182"/>
      <c r="GQ125" s="184"/>
      <c r="GR125" s="184"/>
      <c r="GS125" s="184" t="str">
        <f t="shared" si="279"/>
        <v/>
      </c>
      <c r="GT125" s="184"/>
      <c r="GU125" s="184"/>
      <c r="GV125" s="182"/>
      <c r="GW125" s="182"/>
      <c r="GX125" s="182"/>
      <c r="GY125" s="182"/>
      <c r="GZ125" s="184"/>
      <c r="HA125" s="184"/>
      <c r="HB125" s="184" t="str">
        <f t="shared" si="280"/>
        <v/>
      </c>
      <c r="HC125" s="184"/>
      <c r="HD125" s="184"/>
      <c r="HE125" s="182"/>
      <c r="HF125" s="182"/>
      <c r="HG125" s="182"/>
      <c r="HH125" s="182"/>
      <c r="HI125" s="184"/>
      <c r="HJ125" s="184"/>
      <c r="HK125" s="184" t="str">
        <f t="shared" si="281"/>
        <v/>
      </c>
      <c r="HL125" s="184"/>
      <c r="HM125" s="184"/>
      <c r="HN125" s="182"/>
      <c r="HO125" s="182"/>
      <c r="HP125" s="182"/>
      <c r="HQ125" s="182"/>
      <c r="HR125" s="184"/>
      <c r="HS125" s="184"/>
      <c r="HT125" s="184" t="str">
        <f t="shared" si="282"/>
        <v/>
      </c>
      <c r="HU125" s="184"/>
      <c r="HV125" s="184"/>
    </row>
    <row r="126" spans="10:230" x14ac:dyDescent="0.25">
      <c r="J126" s="190">
        <f t="shared" si="283"/>
        <v>20</v>
      </c>
      <c r="K126" s="190" t="str">
        <f t="shared" si="284"/>
        <v>-</v>
      </c>
      <c r="L126" s="190">
        <f t="shared" si="285"/>
        <v>21</v>
      </c>
      <c r="M126" s="196" t="str">
        <f t="shared" si="286"/>
        <v/>
      </c>
      <c r="N126" s="196" t="str">
        <f t="shared" si="287"/>
        <v/>
      </c>
      <c r="O126" s="196" t="str">
        <f t="shared" si="288"/>
        <v/>
      </c>
      <c r="P126" s="196" t="str">
        <f t="shared" si="289"/>
        <v/>
      </c>
      <c r="Q126" s="196" t="str">
        <f t="shared" si="290"/>
        <v/>
      </c>
      <c r="W126" s="178">
        <f t="shared" si="292"/>
        <v>14</v>
      </c>
      <c r="X126" s="182"/>
      <c r="Y126" s="182"/>
      <c r="Z126" s="182"/>
      <c r="AA126" s="182"/>
      <c r="AB126" s="184"/>
      <c r="AC126" s="184"/>
      <c r="AD126" s="184" t="str">
        <f t="shared" si="291"/>
        <v/>
      </c>
      <c r="AE126" s="184"/>
      <c r="AF126" s="184"/>
      <c r="AG126" s="182"/>
      <c r="AH126" s="182"/>
      <c r="AI126" s="182"/>
      <c r="AJ126" s="182"/>
      <c r="AK126" s="184"/>
      <c r="AL126" s="184"/>
      <c r="AM126" s="184" t="str">
        <f t="shared" si="261"/>
        <v/>
      </c>
      <c r="AN126" s="184"/>
      <c r="AO126" s="184"/>
      <c r="AP126" s="182"/>
      <c r="AQ126" s="182"/>
      <c r="AR126" s="182"/>
      <c r="AS126" s="182"/>
      <c r="AT126" s="184"/>
      <c r="AU126" s="184"/>
      <c r="AV126" s="184" t="str">
        <f t="shared" si="262"/>
        <v/>
      </c>
      <c r="AW126" s="184"/>
      <c r="AX126" s="184"/>
      <c r="AY126" s="182"/>
      <c r="AZ126" s="182"/>
      <c r="BA126" s="182"/>
      <c r="BB126" s="182"/>
      <c r="BC126" s="184"/>
      <c r="BD126" s="184"/>
      <c r="BE126" s="184" t="str">
        <f t="shared" si="263"/>
        <v/>
      </c>
      <c r="BF126" s="184"/>
      <c r="BG126" s="184"/>
      <c r="BH126" s="182"/>
      <c r="BI126" s="182"/>
      <c r="BJ126" s="182"/>
      <c r="BK126" s="182"/>
      <c r="BL126" s="184"/>
      <c r="BM126" s="184"/>
      <c r="BN126" s="184" t="str">
        <f t="shared" si="264"/>
        <v/>
      </c>
      <c r="BO126" s="184"/>
      <c r="BP126" s="184"/>
      <c r="BQ126" s="182"/>
      <c r="BR126" s="182"/>
      <c r="BS126" s="182"/>
      <c r="BT126" s="182"/>
      <c r="BU126" s="184"/>
      <c r="BV126" s="184"/>
      <c r="BW126" s="184" t="str">
        <f t="shared" si="265"/>
        <v/>
      </c>
      <c r="BX126" s="184"/>
      <c r="BY126" s="184"/>
      <c r="BZ126" s="182"/>
      <c r="CA126" s="182"/>
      <c r="CB126" s="182"/>
      <c r="CC126" s="182"/>
      <c r="CD126" s="184"/>
      <c r="CE126" s="184"/>
      <c r="CF126" s="184" t="str">
        <f t="shared" si="266"/>
        <v/>
      </c>
      <c r="CG126" s="184"/>
      <c r="CH126" s="184"/>
      <c r="CI126" s="182"/>
      <c r="CJ126" s="182"/>
      <c r="CK126" s="182"/>
      <c r="CL126" s="182"/>
      <c r="CM126" s="184"/>
      <c r="CN126" s="184"/>
      <c r="CO126" s="184" t="str">
        <f t="shared" si="267"/>
        <v/>
      </c>
      <c r="CP126" s="184"/>
      <c r="CQ126" s="184"/>
      <c r="CR126" s="182"/>
      <c r="CS126" s="182"/>
      <c r="CT126" s="182"/>
      <c r="CU126" s="182"/>
      <c r="CV126" s="184"/>
      <c r="CW126" s="184"/>
      <c r="CX126" s="184" t="str">
        <f t="shared" si="268"/>
        <v/>
      </c>
      <c r="CY126" s="184"/>
      <c r="CZ126" s="184"/>
      <c r="DA126" s="182"/>
      <c r="DB126" s="182"/>
      <c r="DC126" s="182"/>
      <c r="DD126" s="182"/>
      <c r="DE126" s="184"/>
      <c r="DF126" s="184"/>
      <c r="DG126" s="184" t="str">
        <f t="shared" si="269"/>
        <v/>
      </c>
      <c r="DH126" s="184"/>
      <c r="DI126" s="184"/>
      <c r="DJ126" s="182"/>
      <c r="DK126" s="182"/>
      <c r="DL126" s="182"/>
      <c r="DM126" s="182"/>
      <c r="DN126" s="184"/>
      <c r="DO126" s="184"/>
      <c r="DP126" s="184" t="str">
        <f t="shared" si="270"/>
        <v/>
      </c>
      <c r="DQ126" s="184"/>
      <c r="DR126" s="184"/>
      <c r="DS126" s="182"/>
      <c r="DT126" s="182"/>
      <c r="DU126" s="182"/>
      <c r="DV126" s="182"/>
      <c r="DW126" s="184"/>
      <c r="DX126" s="184"/>
      <c r="DY126" s="184" t="str">
        <f t="shared" si="271"/>
        <v/>
      </c>
      <c r="DZ126" s="184"/>
      <c r="EA126" s="184"/>
      <c r="EB126" s="182"/>
      <c r="EC126" s="182"/>
      <c r="ED126" s="182"/>
      <c r="EE126" s="182"/>
      <c r="EF126" s="184"/>
      <c r="EG126" s="184"/>
      <c r="EH126" s="184" t="str">
        <f t="shared" si="272"/>
        <v/>
      </c>
      <c r="EI126" s="184"/>
      <c r="EJ126" s="184"/>
      <c r="EK126" s="182"/>
      <c r="EL126" s="182"/>
      <c r="EM126" s="182"/>
      <c r="EN126" s="182"/>
      <c r="EO126" s="184"/>
      <c r="EP126" s="184"/>
      <c r="EQ126" s="184" t="str">
        <f t="shared" si="273"/>
        <v/>
      </c>
      <c r="ER126" s="184"/>
      <c r="ES126" s="184"/>
      <c r="ET126" s="182"/>
      <c r="EU126" s="182"/>
      <c r="EV126" s="182"/>
      <c r="EW126" s="182"/>
      <c r="EX126" s="184"/>
      <c r="EY126" s="184"/>
      <c r="EZ126" s="184" t="str">
        <f t="shared" si="274"/>
        <v/>
      </c>
      <c r="FA126" s="184"/>
      <c r="FB126" s="184"/>
      <c r="FC126" s="182"/>
      <c r="FD126" s="182"/>
      <c r="FE126" s="182"/>
      <c r="FF126" s="182"/>
      <c r="FG126" s="184"/>
      <c r="FH126" s="184"/>
      <c r="FI126" s="184" t="str">
        <f t="shared" si="275"/>
        <v/>
      </c>
      <c r="FJ126" s="184"/>
      <c r="FK126" s="184"/>
      <c r="FL126" s="182"/>
      <c r="FM126" s="182"/>
      <c r="FN126" s="182"/>
      <c r="FO126" s="182"/>
      <c r="FP126" s="184"/>
      <c r="FQ126" s="184"/>
      <c r="FR126" s="184" t="str">
        <f t="shared" si="276"/>
        <v/>
      </c>
      <c r="FS126" s="184"/>
      <c r="FT126" s="184"/>
      <c r="FU126" s="182"/>
      <c r="FV126" s="182"/>
      <c r="FW126" s="182"/>
      <c r="FX126" s="182"/>
      <c r="FY126" s="184"/>
      <c r="FZ126" s="184"/>
      <c r="GA126" s="184" t="str">
        <f t="shared" si="277"/>
        <v/>
      </c>
      <c r="GB126" s="184"/>
      <c r="GC126" s="184"/>
      <c r="GD126" s="182"/>
      <c r="GE126" s="182"/>
      <c r="GF126" s="182"/>
      <c r="GG126" s="182"/>
      <c r="GH126" s="184"/>
      <c r="GI126" s="184"/>
      <c r="GJ126" s="184" t="str">
        <f t="shared" si="278"/>
        <v/>
      </c>
      <c r="GK126" s="184"/>
      <c r="GL126" s="184"/>
      <c r="GM126" s="182"/>
      <c r="GN126" s="182"/>
      <c r="GO126" s="182"/>
      <c r="GP126" s="182"/>
      <c r="GQ126" s="184"/>
      <c r="GR126" s="184"/>
      <c r="GS126" s="184" t="str">
        <f t="shared" si="279"/>
        <v/>
      </c>
      <c r="GT126" s="184"/>
      <c r="GU126" s="184"/>
      <c r="GV126" s="182"/>
      <c r="GW126" s="182"/>
      <c r="GX126" s="182"/>
      <c r="GY126" s="182"/>
      <c r="GZ126" s="184"/>
      <c r="HA126" s="184"/>
      <c r="HB126" s="184" t="str">
        <f t="shared" si="280"/>
        <v/>
      </c>
      <c r="HC126" s="184"/>
      <c r="HD126" s="184"/>
      <c r="HE126" s="182"/>
      <c r="HF126" s="182"/>
      <c r="HG126" s="182"/>
      <c r="HH126" s="182"/>
      <c r="HI126" s="184"/>
      <c r="HJ126" s="184"/>
      <c r="HK126" s="184" t="str">
        <f t="shared" si="281"/>
        <v/>
      </c>
      <c r="HL126" s="184"/>
      <c r="HM126" s="184"/>
      <c r="HN126" s="182"/>
      <c r="HO126" s="182"/>
      <c r="HP126" s="182"/>
      <c r="HQ126" s="182"/>
      <c r="HR126" s="184"/>
      <c r="HS126" s="184"/>
      <c r="HT126" s="184" t="str">
        <f t="shared" si="282"/>
        <v/>
      </c>
      <c r="HU126" s="184"/>
      <c r="HV126" s="184"/>
    </row>
    <row r="127" spans="10:230" x14ac:dyDescent="0.25">
      <c r="J127" s="190">
        <f t="shared" si="283"/>
        <v>21</v>
      </c>
      <c r="K127" s="190" t="str">
        <f t="shared" si="284"/>
        <v>-</v>
      </c>
      <c r="L127" s="190">
        <f t="shared" si="285"/>
        <v>22</v>
      </c>
      <c r="M127" s="196" t="str">
        <f t="shared" si="286"/>
        <v/>
      </c>
      <c r="N127" s="196" t="str">
        <f t="shared" si="287"/>
        <v/>
      </c>
      <c r="O127" s="196" t="str">
        <f t="shared" si="288"/>
        <v/>
      </c>
      <c r="P127" s="196" t="str">
        <f t="shared" si="289"/>
        <v/>
      </c>
      <c r="Q127" s="196" t="str">
        <f t="shared" si="290"/>
        <v/>
      </c>
      <c r="W127" s="178">
        <f t="shared" si="292"/>
        <v>15</v>
      </c>
      <c r="X127" s="182"/>
      <c r="Y127" s="182"/>
      <c r="Z127" s="182"/>
      <c r="AA127" s="182"/>
      <c r="AB127" s="184"/>
      <c r="AC127" s="184"/>
      <c r="AD127" s="184" t="str">
        <f t="shared" si="291"/>
        <v/>
      </c>
      <c r="AE127" s="184"/>
      <c r="AF127" s="184"/>
      <c r="AG127" s="182"/>
      <c r="AH127" s="182"/>
      <c r="AI127" s="182"/>
      <c r="AJ127" s="182"/>
      <c r="AK127" s="184"/>
      <c r="AL127" s="184"/>
      <c r="AM127" s="184" t="str">
        <f t="shared" si="261"/>
        <v/>
      </c>
      <c r="AN127" s="184"/>
      <c r="AO127" s="184"/>
      <c r="AP127" s="182"/>
      <c r="AQ127" s="182"/>
      <c r="AR127" s="182"/>
      <c r="AS127" s="182"/>
      <c r="AT127" s="184"/>
      <c r="AU127" s="184"/>
      <c r="AV127" s="184" t="str">
        <f t="shared" si="262"/>
        <v/>
      </c>
      <c r="AW127" s="184"/>
      <c r="AX127" s="184"/>
      <c r="AY127" s="182"/>
      <c r="AZ127" s="182"/>
      <c r="BA127" s="182"/>
      <c r="BB127" s="182"/>
      <c r="BC127" s="184"/>
      <c r="BD127" s="184"/>
      <c r="BE127" s="184" t="str">
        <f t="shared" si="263"/>
        <v/>
      </c>
      <c r="BF127" s="184"/>
      <c r="BG127" s="184"/>
      <c r="BH127" s="182"/>
      <c r="BI127" s="182"/>
      <c r="BJ127" s="182"/>
      <c r="BK127" s="182"/>
      <c r="BL127" s="184"/>
      <c r="BM127" s="184"/>
      <c r="BN127" s="184" t="str">
        <f t="shared" si="264"/>
        <v/>
      </c>
      <c r="BO127" s="184"/>
      <c r="BP127" s="184"/>
      <c r="BQ127" s="182"/>
      <c r="BR127" s="182"/>
      <c r="BS127" s="182"/>
      <c r="BT127" s="182"/>
      <c r="BU127" s="184"/>
      <c r="BV127" s="184"/>
      <c r="BW127" s="184" t="str">
        <f t="shared" si="265"/>
        <v/>
      </c>
      <c r="BX127" s="184"/>
      <c r="BY127" s="184"/>
      <c r="BZ127" s="182"/>
      <c r="CA127" s="182"/>
      <c r="CB127" s="182"/>
      <c r="CC127" s="182"/>
      <c r="CD127" s="184"/>
      <c r="CE127" s="184"/>
      <c r="CF127" s="184" t="str">
        <f t="shared" si="266"/>
        <v/>
      </c>
      <c r="CG127" s="184"/>
      <c r="CH127" s="184"/>
      <c r="CI127" s="182"/>
      <c r="CJ127" s="182"/>
      <c r="CK127" s="182"/>
      <c r="CL127" s="182"/>
      <c r="CM127" s="184"/>
      <c r="CN127" s="184"/>
      <c r="CO127" s="184" t="str">
        <f t="shared" si="267"/>
        <v/>
      </c>
      <c r="CP127" s="184"/>
      <c r="CQ127" s="184"/>
      <c r="CR127" s="182"/>
      <c r="CS127" s="182"/>
      <c r="CT127" s="182"/>
      <c r="CU127" s="182"/>
      <c r="CV127" s="184"/>
      <c r="CW127" s="184"/>
      <c r="CX127" s="184" t="str">
        <f t="shared" si="268"/>
        <v/>
      </c>
      <c r="CY127" s="184"/>
      <c r="CZ127" s="184"/>
      <c r="DA127" s="182"/>
      <c r="DB127" s="182"/>
      <c r="DC127" s="182"/>
      <c r="DD127" s="182"/>
      <c r="DE127" s="184"/>
      <c r="DF127" s="184"/>
      <c r="DG127" s="184" t="str">
        <f t="shared" si="269"/>
        <v/>
      </c>
      <c r="DH127" s="184"/>
      <c r="DI127" s="184"/>
      <c r="DJ127" s="182"/>
      <c r="DK127" s="182"/>
      <c r="DL127" s="182"/>
      <c r="DM127" s="182"/>
      <c r="DN127" s="184"/>
      <c r="DO127" s="184"/>
      <c r="DP127" s="184" t="str">
        <f t="shared" si="270"/>
        <v/>
      </c>
      <c r="DQ127" s="184"/>
      <c r="DR127" s="184"/>
      <c r="DS127" s="182"/>
      <c r="DT127" s="182"/>
      <c r="DU127" s="182"/>
      <c r="DV127" s="182"/>
      <c r="DW127" s="184"/>
      <c r="DX127" s="184"/>
      <c r="DY127" s="184" t="str">
        <f t="shared" si="271"/>
        <v/>
      </c>
      <c r="DZ127" s="184"/>
      <c r="EA127" s="184"/>
      <c r="EB127" s="182"/>
      <c r="EC127" s="182"/>
      <c r="ED127" s="182"/>
      <c r="EE127" s="182"/>
      <c r="EF127" s="184"/>
      <c r="EG127" s="184"/>
      <c r="EH127" s="184" t="str">
        <f t="shared" si="272"/>
        <v/>
      </c>
      <c r="EI127" s="184"/>
      <c r="EJ127" s="184"/>
      <c r="EK127" s="182"/>
      <c r="EL127" s="182"/>
      <c r="EM127" s="182"/>
      <c r="EN127" s="182"/>
      <c r="EO127" s="184"/>
      <c r="EP127" s="184"/>
      <c r="EQ127" s="184" t="str">
        <f t="shared" si="273"/>
        <v/>
      </c>
      <c r="ER127" s="184"/>
      <c r="ES127" s="184"/>
      <c r="ET127" s="182"/>
      <c r="EU127" s="182"/>
      <c r="EV127" s="182"/>
      <c r="EW127" s="182"/>
      <c r="EX127" s="184"/>
      <c r="EY127" s="184"/>
      <c r="EZ127" s="184" t="str">
        <f t="shared" si="274"/>
        <v/>
      </c>
      <c r="FA127" s="184"/>
      <c r="FB127" s="184"/>
      <c r="FC127" s="182"/>
      <c r="FD127" s="182"/>
      <c r="FE127" s="182"/>
      <c r="FF127" s="182"/>
      <c r="FG127" s="184"/>
      <c r="FH127" s="184"/>
      <c r="FI127" s="184" t="str">
        <f t="shared" si="275"/>
        <v/>
      </c>
      <c r="FJ127" s="184"/>
      <c r="FK127" s="184"/>
      <c r="FL127" s="182"/>
      <c r="FM127" s="182"/>
      <c r="FN127" s="182"/>
      <c r="FO127" s="182"/>
      <c r="FP127" s="184"/>
      <c r="FQ127" s="184"/>
      <c r="FR127" s="184" t="str">
        <f t="shared" si="276"/>
        <v/>
      </c>
      <c r="FS127" s="184"/>
      <c r="FT127" s="184"/>
      <c r="FU127" s="182"/>
      <c r="FV127" s="182"/>
      <c r="FW127" s="182"/>
      <c r="FX127" s="182"/>
      <c r="FY127" s="184"/>
      <c r="FZ127" s="184"/>
      <c r="GA127" s="184" t="str">
        <f t="shared" si="277"/>
        <v/>
      </c>
      <c r="GB127" s="184"/>
      <c r="GC127" s="184"/>
      <c r="GD127" s="182"/>
      <c r="GE127" s="182"/>
      <c r="GF127" s="182"/>
      <c r="GG127" s="182"/>
      <c r="GH127" s="184"/>
      <c r="GI127" s="184"/>
      <c r="GJ127" s="184" t="str">
        <f t="shared" si="278"/>
        <v/>
      </c>
      <c r="GK127" s="184"/>
      <c r="GL127" s="184"/>
      <c r="GM127" s="182"/>
      <c r="GN127" s="182"/>
      <c r="GO127" s="182"/>
      <c r="GP127" s="182"/>
      <c r="GQ127" s="184"/>
      <c r="GR127" s="184"/>
      <c r="GS127" s="184" t="str">
        <f t="shared" si="279"/>
        <v/>
      </c>
      <c r="GT127" s="184"/>
      <c r="GU127" s="184"/>
      <c r="GV127" s="182"/>
      <c r="GW127" s="182"/>
      <c r="GX127" s="182"/>
      <c r="GY127" s="182"/>
      <c r="GZ127" s="184"/>
      <c r="HA127" s="184"/>
      <c r="HB127" s="184" t="str">
        <f t="shared" si="280"/>
        <v/>
      </c>
      <c r="HC127" s="184"/>
      <c r="HD127" s="184"/>
      <c r="HE127" s="182"/>
      <c r="HF127" s="182"/>
      <c r="HG127" s="182"/>
      <c r="HH127" s="182"/>
      <c r="HI127" s="184"/>
      <c r="HJ127" s="184"/>
      <c r="HK127" s="184" t="str">
        <f t="shared" si="281"/>
        <v/>
      </c>
      <c r="HL127" s="184"/>
      <c r="HM127" s="184"/>
      <c r="HN127" s="182"/>
      <c r="HO127" s="182"/>
      <c r="HP127" s="182"/>
      <c r="HQ127" s="182"/>
      <c r="HR127" s="184"/>
      <c r="HS127" s="184"/>
      <c r="HT127" s="184" t="str">
        <f t="shared" si="282"/>
        <v/>
      </c>
      <c r="HU127" s="184"/>
      <c r="HV127" s="184"/>
    </row>
    <row r="128" spans="10:230" x14ac:dyDescent="0.25">
      <c r="J128" s="190">
        <f t="shared" si="283"/>
        <v>22</v>
      </c>
      <c r="K128" s="190" t="str">
        <f t="shared" si="284"/>
        <v>-</v>
      </c>
      <c r="L128" s="190">
        <f t="shared" si="285"/>
        <v>23</v>
      </c>
      <c r="M128" s="196" t="str">
        <f t="shared" si="286"/>
        <v/>
      </c>
      <c r="N128" s="196" t="str">
        <f t="shared" si="287"/>
        <v/>
      </c>
      <c r="O128" s="196" t="str">
        <f t="shared" si="288"/>
        <v/>
      </c>
      <c r="P128" s="196" t="str">
        <f t="shared" si="289"/>
        <v/>
      </c>
      <c r="Q128" s="196" t="str">
        <f t="shared" si="290"/>
        <v/>
      </c>
      <c r="W128" s="178">
        <f t="shared" si="292"/>
        <v>16</v>
      </c>
      <c r="X128" s="182"/>
      <c r="Y128" s="182"/>
      <c r="Z128" s="182"/>
      <c r="AA128" s="182"/>
      <c r="AB128" s="184"/>
      <c r="AC128" s="184"/>
      <c r="AD128" s="184" t="str">
        <f t="shared" si="291"/>
        <v/>
      </c>
      <c r="AE128" s="184"/>
      <c r="AF128" s="184"/>
      <c r="AG128" s="182"/>
      <c r="AH128" s="182"/>
      <c r="AI128" s="182"/>
      <c r="AJ128" s="182"/>
      <c r="AK128" s="184"/>
      <c r="AL128" s="184"/>
      <c r="AM128" s="184" t="str">
        <f t="shared" si="261"/>
        <v/>
      </c>
      <c r="AN128" s="184"/>
      <c r="AO128" s="184"/>
      <c r="AP128" s="182"/>
      <c r="AQ128" s="182"/>
      <c r="AR128" s="182"/>
      <c r="AS128" s="182"/>
      <c r="AT128" s="184"/>
      <c r="AU128" s="184"/>
      <c r="AV128" s="184" t="str">
        <f t="shared" si="262"/>
        <v/>
      </c>
      <c r="AW128" s="184"/>
      <c r="AX128" s="184"/>
      <c r="AY128" s="182"/>
      <c r="AZ128" s="182"/>
      <c r="BA128" s="182"/>
      <c r="BB128" s="182"/>
      <c r="BC128" s="184"/>
      <c r="BD128" s="184"/>
      <c r="BE128" s="184" t="str">
        <f t="shared" si="263"/>
        <v/>
      </c>
      <c r="BF128" s="184"/>
      <c r="BG128" s="184"/>
      <c r="BH128" s="182"/>
      <c r="BI128" s="182"/>
      <c r="BJ128" s="182"/>
      <c r="BK128" s="182"/>
      <c r="BL128" s="184"/>
      <c r="BM128" s="184"/>
      <c r="BN128" s="184" t="str">
        <f t="shared" si="264"/>
        <v/>
      </c>
      <c r="BO128" s="184"/>
      <c r="BP128" s="184"/>
      <c r="BQ128" s="182"/>
      <c r="BR128" s="182"/>
      <c r="BS128" s="182"/>
      <c r="BT128" s="182"/>
      <c r="BU128" s="184"/>
      <c r="BV128" s="184"/>
      <c r="BW128" s="184" t="str">
        <f t="shared" si="265"/>
        <v/>
      </c>
      <c r="BX128" s="184"/>
      <c r="BY128" s="184"/>
      <c r="BZ128" s="182"/>
      <c r="CA128" s="182"/>
      <c r="CB128" s="182"/>
      <c r="CC128" s="182"/>
      <c r="CD128" s="184"/>
      <c r="CE128" s="184"/>
      <c r="CF128" s="184" t="str">
        <f t="shared" si="266"/>
        <v/>
      </c>
      <c r="CG128" s="184"/>
      <c r="CH128" s="184"/>
      <c r="CI128" s="182"/>
      <c r="CJ128" s="182"/>
      <c r="CK128" s="182"/>
      <c r="CL128" s="182"/>
      <c r="CM128" s="184"/>
      <c r="CN128" s="184"/>
      <c r="CO128" s="184" t="str">
        <f t="shared" si="267"/>
        <v/>
      </c>
      <c r="CP128" s="184"/>
      <c r="CQ128" s="184"/>
      <c r="CR128" s="182"/>
      <c r="CS128" s="182"/>
      <c r="CT128" s="182"/>
      <c r="CU128" s="182"/>
      <c r="CV128" s="184"/>
      <c r="CW128" s="184"/>
      <c r="CX128" s="184" t="str">
        <f t="shared" si="268"/>
        <v/>
      </c>
      <c r="CY128" s="184"/>
      <c r="CZ128" s="184"/>
      <c r="DA128" s="182"/>
      <c r="DB128" s="182"/>
      <c r="DC128" s="182"/>
      <c r="DD128" s="182"/>
      <c r="DE128" s="184"/>
      <c r="DF128" s="184"/>
      <c r="DG128" s="184" t="str">
        <f t="shared" si="269"/>
        <v/>
      </c>
      <c r="DH128" s="184"/>
      <c r="DI128" s="184"/>
      <c r="DJ128" s="182"/>
      <c r="DK128" s="182"/>
      <c r="DL128" s="182"/>
      <c r="DM128" s="182"/>
      <c r="DN128" s="184"/>
      <c r="DO128" s="184"/>
      <c r="DP128" s="184" t="str">
        <f t="shared" si="270"/>
        <v/>
      </c>
      <c r="DQ128" s="184"/>
      <c r="DR128" s="184"/>
      <c r="DS128" s="182"/>
      <c r="DT128" s="182"/>
      <c r="DU128" s="182"/>
      <c r="DV128" s="182"/>
      <c r="DW128" s="184"/>
      <c r="DX128" s="184"/>
      <c r="DY128" s="184" t="str">
        <f t="shared" si="271"/>
        <v/>
      </c>
      <c r="DZ128" s="184"/>
      <c r="EA128" s="184"/>
      <c r="EB128" s="182"/>
      <c r="EC128" s="182"/>
      <c r="ED128" s="182"/>
      <c r="EE128" s="182"/>
      <c r="EF128" s="184"/>
      <c r="EG128" s="184"/>
      <c r="EH128" s="184" t="str">
        <f t="shared" si="272"/>
        <v/>
      </c>
      <c r="EI128" s="184"/>
      <c r="EJ128" s="184"/>
      <c r="EK128" s="182"/>
      <c r="EL128" s="182"/>
      <c r="EM128" s="182"/>
      <c r="EN128" s="182"/>
      <c r="EO128" s="184"/>
      <c r="EP128" s="184"/>
      <c r="EQ128" s="184" t="str">
        <f t="shared" si="273"/>
        <v/>
      </c>
      <c r="ER128" s="184"/>
      <c r="ES128" s="184"/>
      <c r="ET128" s="182"/>
      <c r="EU128" s="182"/>
      <c r="EV128" s="182"/>
      <c r="EW128" s="182"/>
      <c r="EX128" s="184"/>
      <c r="EY128" s="184"/>
      <c r="EZ128" s="184" t="str">
        <f t="shared" si="274"/>
        <v/>
      </c>
      <c r="FA128" s="184"/>
      <c r="FB128" s="184"/>
      <c r="FC128" s="182"/>
      <c r="FD128" s="182"/>
      <c r="FE128" s="182"/>
      <c r="FF128" s="182"/>
      <c r="FG128" s="184"/>
      <c r="FH128" s="184"/>
      <c r="FI128" s="184" t="str">
        <f t="shared" si="275"/>
        <v/>
      </c>
      <c r="FJ128" s="184"/>
      <c r="FK128" s="184"/>
      <c r="FL128" s="182"/>
      <c r="FM128" s="182"/>
      <c r="FN128" s="182"/>
      <c r="FO128" s="182"/>
      <c r="FP128" s="184"/>
      <c r="FQ128" s="184"/>
      <c r="FR128" s="184" t="str">
        <f t="shared" si="276"/>
        <v/>
      </c>
      <c r="FS128" s="184"/>
      <c r="FT128" s="184"/>
      <c r="FU128" s="182"/>
      <c r="FV128" s="182"/>
      <c r="FW128" s="182"/>
      <c r="FX128" s="182"/>
      <c r="FY128" s="184"/>
      <c r="FZ128" s="184"/>
      <c r="GA128" s="184" t="str">
        <f t="shared" si="277"/>
        <v/>
      </c>
      <c r="GB128" s="184"/>
      <c r="GC128" s="184"/>
      <c r="GD128" s="182"/>
      <c r="GE128" s="182"/>
      <c r="GF128" s="182"/>
      <c r="GG128" s="182"/>
      <c r="GH128" s="184"/>
      <c r="GI128" s="184"/>
      <c r="GJ128" s="184" t="str">
        <f t="shared" si="278"/>
        <v/>
      </c>
      <c r="GK128" s="184"/>
      <c r="GL128" s="184"/>
      <c r="GM128" s="182"/>
      <c r="GN128" s="182"/>
      <c r="GO128" s="182"/>
      <c r="GP128" s="182"/>
      <c r="GQ128" s="184"/>
      <c r="GR128" s="184"/>
      <c r="GS128" s="184" t="str">
        <f t="shared" si="279"/>
        <v/>
      </c>
      <c r="GT128" s="184"/>
      <c r="GU128" s="184"/>
      <c r="GV128" s="182"/>
      <c r="GW128" s="182"/>
      <c r="GX128" s="182"/>
      <c r="GY128" s="182"/>
      <c r="GZ128" s="184"/>
      <c r="HA128" s="184"/>
      <c r="HB128" s="184" t="str">
        <f t="shared" si="280"/>
        <v/>
      </c>
      <c r="HC128" s="184"/>
      <c r="HD128" s="184"/>
      <c r="HE128" s="182"/>
      <c r="HF128" s="182"/>
      <c r="HG128" s="182"/>
      <c r="HH128" s="182"/>
      <c r="HI128" s="184"/>
      <c r="HJ128" s="184"/>
      <c r="HK128" s="184" t="str">
        <f t="shared" si="281"/>
        <v/>
      </c>
      <c r="HL128" s="184"/>
      <c r="HM128" s="184"/>
      <c r="HN128" s="182"/>
      <c r="HO128" s="182"/>
      <c r="HP128" s="182"/>
      <c r="HQ128" s="182"/>
      <c r="HR128" s="184"/>
      <c r="HS128" s="184"/>
      <c r="HT128" s="184" t="str">
        <f t="shared" si="282"/>
        <v/>
      </c>
      <c r="HU128" s="184"/>
      <c r="HV128" s="184"/>
    </row>
    <row r="129" spans="10:230" x14ac:dyDescent="0.25">
      <c r="J129" s="190">
        <f t="shared" si="283"/>
        <v>23</v>
      </c>
      <c r="K129" s="190" t="str">
        <f t="shared" si="284"/>
        <v>-</v>
      </c>
      <c r="L129" s="190">
        <f t="shared" si="285"/>
        <v>24</v>
      </c>
      <c r="M129" s="196" t="str">
        <f t="shared" si="286"/>
        <v/>
      </c>
      <c r="N129" s="196" t="str">
        <f t="shared" si="287"/>
        <v/>
      </c>
      <c r="O129" s="196" t="str">
        <f t="shared" si="288"/>
        <v/>
      </c>
      <c r="P129" s="196" t="str">
        <f t="shared" si="289"/>
        <v/>
      </c>
      <c r="Q129" s="196" t="str">
        <f t="shared" si="290"/>
        <v/>
      </c>
      <c r="W129" s="178">
        <f t="shared" si="292"/>
        <v>17</v>
      </c>
      <c r="X129" s="182"/>
      <c r="Y129" s="182"/>
      <c r="Z129" s="182"/>
      <c r="AA129" s="182"/>
      <c r="AB129" s="184"/>
      <c r="AC129" s="184"/>
      <c r="AD129" s="184" t="str">
        <f t="shared" si="291"/>
        <v/>
      </c>
      <c r="AE129" s="184"/>
      <c r="AF129" s="184"/>
      <c r="AG129" s="182"/>
      <c r="AH129" s="182"/>
      <c r="AI129" s="182"/>
      <c r="AJ129" s="182"/>
      <c r="AK129" s="184"/>
      <c r="AL129" s="184"/>
      <c r="AM129" s="184" t="str">
        <f t="shared" si="261"/>
        <v/>
      </c>
      <c r="AN129" s="184"/>
      <c r="AO129" s="184"/>
      <c r="AP129" s="182"/>
      <c r="AQ129" s="182"/>
      <c r="AR129" s="182"/>
      <c r="AS129" s="182"/>
      <c r="AT129" s="184"/>
      <c r="AU129" s="184"/>
      <c r="AV129" s="184" t="str">
        <f t="shared" si="262"/>
        <v/>
      </c>
      <c r="AW129" s="184"/>
      <c r="AX129" s="184"/>
      <c r="AY129" s="182"/>
      <c r="AZ129" s="182"/>
      <c r="BA129" s="182"/>
      <c r="BB129" s="182"/>
      <c r="BC129" s="184"/>
      <c r="BD129" s="184"/>
      <c r="BE129" s="184" t="str">
        <f t="shared" si="263"/>
        <v/>
      </c>
      <c r="BF129" s="184"/>
      <c r="BG129" s="184"/>
      <c r="BH129" s="182"/>
      <c r="BI129" s="182"/>
      <c r="BJ129" s="182"/>
      <c r="BK129" s="182"/>
      <c r="BL129" s="184"/>
      <c r="BM129" s="184"/>
      <c r="BN129" s="184" t="str">
        <f t="shared" si="264"/>
        <v/>
      </c>
      <c r="BO129" s="184"/>
      <c r="BP129" s="184"/>
      <c r="BQ129" s="182"/>
      <c r="BR129" s="182"/>
      <c r="BS129" s="182"/>
      <c r="BT129" s="182"/>
      <c r="BU129" s="184"/>
      <c r="BV129" s="184"/>
      <c r="BW129" s="184" t="str">
        <f t="shared" si="265"/>
        <v/>
      </c>
      <c r="BX129" s="184"/>
      <c r="BY129" s="184"/>
      <c r="BZ129" s="182"/>
      <c r="CA129" s="182"/>
      <c r="CB129" s="182"/>
      <c r="CC129" s="182"/>
      <c r="CD129" s="184"/>
      <c r="CE129" s="184"/>
      <c r="CF129" s="184" t="str">
        <f t="shared" si="266"/>
        <v/>
      </c>
      <c r="CG129" s="184"/>
      <c r="CH129" s="184"/>
      <c r="CI129" s="182"/>
      <c r="CJ129" s="182"/>
      <c r="CK129" s="182"/>
      <c r="CL129" s="182"/>
      <c r="CM129" s="184"/>
      <c r="CN129" s="184"/>
      <c r="CO129" s="184" t="str">
        <f t="shared" si="267"/>
        <v/>
      </c>
      <c r="CP129" s="184"/>
      <c r="CQ129" s="184"/>
      <c r="CR129" s="182"/>
      <c r="CS129" s="182"/>
      <c r="CT129" s="182"/>
      <c r="CU129" s="182"/>
      <c r="CV129" s="184"/>
      <c r="CW129" s="184"/>
      <c r="CX129" s="184" t="str">
        <f t="shared" si="268"/>
        <v/>
      </c>
      <c r="CY129" s="184"/>
      <c r="CZ129" s="184"/>
      <c r="DA129" s="182"/>
      <c r="DB129" s="182"/>
      <c r="DC129" s="182"/>
      <c r="DD129" s="182"/>
      <c r="DE129" s="184"/>
      <c r="DF129" s="184"/>
      <c r="DG129" s="184" t="str">
        <f t="shared" si="269"/>
        <v/>
      </c>
      <c r="DH129" s="184"/>
      <c r="DI129" s="184"/>
      <c r="DJ129" s="182"/>
      <c r="DK129" s="182"/>
      <c r="DL129" s="182"/>
      <c r="DM129" s="182"/>
      <c r="DN129" s="184"/>
      <c r="DO129" s="184"/>
      <c r="DP129" s="184" t="str">
        <f t="shared" si="270"/>
        <v/>
      </c>
      <c r="DQ129" s="184"/>
      <c r="DR129" s="184"/>
      <c r="DS129" s="182"/>
      <c r="DT129" s="182"/>
      <c r="DU129" s="182"/>
      <c r="DV129" s="182"/>
      <c r="DW129" s="184"/>
      <c r="DX129" s="184"/>
      <c r="DY129" s="184" t="str">
        <f t="shared" si="271"/>
        <v/>
      </c>
      <c r="DZ129" s="184"/>
      <c r="EA129" s="184"/>
      <c r="EB129" s="182"/>
      <c r="EC129" s="182"/>
      <c r="ED129" s="182"/>
      <c r="EE129" s="182"/>
      <c r="EF129" s="184"/>
      <c r="EG129" s="184"/>
      <c r="EH129" s="184" t="str">
        <f t="shared" si="272"/>
        <v/>
      </c>
      <c r="EI129" s="184"/>
      <c r="EJ129" s="184"/>
      <c r="EK129" s="182"/>
      <c r="EL129" s="182"/>
      <c r="EM129" s="182"/>
      <c r="EN129" s="182"/>
      <c r="EO129" s="184"/>
      <c r="EP129" s="184"/>
      <c r="EQ129" s="184" t="str">
        <f t="shared" si="273"/>
        <v/>
      </c>
      <c r="ER129" s="184"/>
      <c r="ES129" s="184"/>
      <c r="ET129" s="182"/>
      <c r="EU129" s="182"/>
      <c r="EV129" s="182"/>
      <c r="EW129" s="182"/>
      <c r="EX129" s="184"/>
      <c r="EY129" s="184"/>
      <c r="EZ129" s="184" t="str">
        <f t="shared" si="274"/>
        <v/>
      </c>
      <c r="FA129" s="184"/>
      <c r="FB129" s="184"/>
      <c r="FC129" s="182"/>
      <c r="FD129" s="182"/>
      <c r="FE129" s="182"/>
      <c r="FF129" s="182"/>
      <c r="FG129" s="184"/>
      <c r="FH129" s="184"/>
      <c r="FI129" s="184" t="str">
        <f t="shared" si="275"/>
        <v/>
      </c>
      <c r="FJ129" s="184"/>
      <c r="FK129" s="184"/>
      <c r="FL129" s="182"/>
      <c r="FM129" s="182"/>
      <c r="FN129" s="182"/>
      <c r="FO129" s="182"/>
      <c r="FP129" s="184"/>
      <c r="FQ129" s="184"/>
      <c r="FR129" s="184" t="str">
        <f t="shared" si="276"/>
        <v/>
      </c>
      <c r="FS129" s="184"/>
      <c r="FT129" s="184"/>
      <c r="FU129" s="182"/>
      <c r="FV129" s="182"/>
      <c r="FW129" s="182"/>
      <c r="FX129" s="182"/>
      <c r="FY129" s="184"/>
      <c r="FZ129" s="184"/>
      <c r="GA129" s="184" t="str">
        <f t="shared" si="277"/>
        <v/>
      </c>
      <c r="GB129" s="184"/>
      <c r="GC129" s="184"/>
      <c r="GD129" s="182"/>
      <c r="GE129" s="182"/>
      <c r="GF129" s="182"/>
      <c r="GG129" s="182"/>
      <c r="GH129" s="184"/>
      <c r="GI129" s="184"/>
      <c r="GJ129" s="184" t="str">
        <f t="shared" si="278"/>
        <v/>
      </c>
      <c r="GK129" s="184"/>
      <c r="GL129" s="184"/>
      <c r="GM129" s="182"/>
      <c r="GN129" s="182"/>
      <c r="GO129" s="182"/>
      <c r="GP129" s="182"/>
      <c r="GQ129" s="184"/>
      <c r="GR129" s="184"/>
      <c r="GS129" s="184" t="str">
        <f t="shared" si="279"/>
        <v/>
      </c>
      <c r="GT129" s="184"/>
      <c r="GU129" s="184"/>
      <c r="GV129" s="182"/>
      <c r="GW129" s="182"/>
      <c r="GX129" s="182"/>
      <c r="GY129" s="182"/>
      <c r="GZ129" s="184"/>
      <c r="HA129" s="184"/>
      <c r="HB129" s="184" t="str">
        <f t="shared" si="280"/>
        <v/>
      </c>
      <c r="HC129" s="184"/>
      <c r="HD129" s="184"/>
      <c r="HE129" s="182"/>
      <c r="HF129" s="182"/>
      <c r="HG129" s="182"/>
      <c r="HH129" s="182"/>
      <c r="HI129" s="184"/>
      <c r="HJ129" s="184"/>
      <c r="HK129" s="184" t="str">
        <f t="shared" si="281"/>
        <v/>
      </c>
      <c r="HL129" s="184"/>
      <c r="HM129" s="184"/>
      <c r="HN129" s="182"/>
      <c r="HO129" s="182"/>
      <c r="HP129" s="182"/>
      <c r="HQ129" s="182"/>
      <c r="HR129" s="184"/>
      <c r="HS129" s="184"/>
      <c r="HT129" s="184" t="str">
        <f t="shared" si="282"/>
        <v/>
      </c>
      <c r="HU129" s="184"/>
      <c r="HV129" s="184"/>
    </row>
    <row r="130" spans="10:230" x14ac:dyDescent="0.25">
      <c r="W130" s="178">
        <f t="shared" si="292"/>
        <v>18</v>
      </c>
      <c r="X130" s="182"/>
      <c r="Y130" s="182"/>
      <c r="Z130" s="182"/>
      <c r="AA130" s="182"/>
      <c r="AB130" s="184"/>
      <c r="AC130" s="184"/>
      <c r="AD130" s="184" t="str">
        <f t="shared" si="291"/>
        <v/>
      </c>
      <c r="AE130" s="184"/>
      <c r="AF130" s="184"/>
      <c r="AG130" s="182"/>
      <c r="AH130" s="182"/>
      <c r="AI130" s="182"/>
      <c r="AJ130" s="182"/>
      <c r="AK130" s="184"/>
      <c r="AL130" s="184"/>
      <c r="AM130" s="184" t="str">
        <f t="shared" si="261"/>
        <v/>
      </c>
      <c r="AN130" s="184"/>
      <c r="AO130" s="184"/>
      <c r="AP130" s="182"/>
      <c r="AQ130" s="182"/>
      <c r="AR130" s="182"/>
      <c r="AS130" s="182"/>
      <c r="AT130" s="184"/>
      <c r="AU130" s="184"/>
      <c r="AV130" s="184" t="str">
        <f t="shared" si="262"/>
        <v/>
      </c>
      <c r="AW130" s="184"/>
      <c r="AX130" s="184"/>
      <c r="AY130" s="182"/>
      <c r="AZ130" s="182"/>
      <c r="BA130" s="182"/>
      <c r="BB130" s="182"/>
      <c r="BC130" s="184"/>
      <c r="BD130" s="184"/>
      <c r="BE130" s="184" t="str">
        <f t="shared" si="263"/>
        <v/>
      </c>
      <c r="BF130" s="184"/>
      <c r="BG130" s="184"/>
      <c r="BH130" s="182"/>
      <c r="BI130" s="182"/>
      <c r="BJ130" s="182"/>
      <c r="BK130" s="182"/>
      <c r="BL130" s="184"/>
      <c r="BM130" s="184"/>
      <c r="BN130" s="184" t="str">
        <f t="shared" si="264"/>
        <v/>
      </c>
      <c r="BO130" s="184"/>
      <c r="BP130" s="184"/>
      <c r="BQ130" s="182"/>
      <c r="BR130" s="182"/>
      <c r="BS130" s="182"/>
      <c r="BT130" s="182"/>
      <c r="BU130" s="184"/>
      <c r="BV130" s="184"/>
      <c r="BW130" s="184" t="str">
        <f t="shared" si="265"/>
        <v/>
      </c>
      <c r="BX130" s="184"/>
      <c r="BY130" s="184"/>
      <c r="BZ130" s="182"/>
      <c r="CA130" s="182"/>
      <c r="CB130" s="182"/>
      <c r="CC130" s="182"/>
      <c r="CD130" s="184"/>
      <c r="CE130" s="184"/>
      <c r="CF130" s="184" t="str">
        <f t="shared" si="266"/>
        <v/>
      </c>
      <c r="CG130" s="184"/>
      <c r="CH130" s="184"/>
      <c r="CI130" s="182"/>
      <c r="CJ130" s="182"/>
      <c r="CK130" s="182"/>
      <c r="CL130" s="182"/>
      <c r="CM130" s="184"/>
      <c r="CN130" s="184"/>
      <c r="CO130" s="184" t="str">
        <f t="shared" si="267"/>
        <v/>
      </c>
      <c r="CP130" s="184"/>
      <c r="CQ130" s="184"/>
      <c r="CR130" s="182"/>
      <c r="CS130" s="182"/>
      <c r="CT130" s="182"/>
      <c r="CU130" s="182"/>
      <c r="CV130" s="184"/>
      <c r="CW130" s="184"/>
      <c r="CX130" s="184" t="str">
        <f t="shared" si="268"/>
        <v/>
      </c>
      <c r="CY130" s="184"/>
      <c r="CZ130" s="184"/>
      <c r="DA130" s="182"/>
      <c r="DB130" s="182"/>
      <c r="DC130" s="182"/>
      <c r="DD130" s="182"/>
      <c r="DE130" s="184"/>
      <c r="DF130" s="184"/>
      <c r="DG130" s="184" t="str">
        <f t="shared" si="269"/>
        <v/>
      </c>
      <c r="DH130" s="184"/>
      <c r="DI130" s="184"/>
      <c r="DJ130" s="182"/>
      <c r="DK130" s="182"/>
      <c r="DL130" s="182"/>
      <c r="DM130" s="182"/>
      <c r="DN130" s="184"/>
      <c r="DO130" s="184"/>
      <c r="DP130" s="184" t="str">
        <f t="shared" si="270"/>
        <v/>
      </c>
      <c r="DQ130" s="184"/>
      <c r="DR130" s="184"/>
      <c r="DS130" s="182"/>
      <c r="DT130" s="182"/>
      <c r="DU130" s="182"/>
      <c r="DV130" s="182"/>
      <c r="DW130" s="184"/>
      <c r="DX130" s="184"/>
      <c r="DY130" s="184" t="str">
        <f t="shared" si="271"/>
        <v/>
      </c>
      <c r="DZ130" s="184"/>
      <c r="EA130" s="184"/>
      <c r="EB130" s="182"/>
      <c r="EC130" s="182"/>
      <c r="ED130" s="182"/>
      <c r="EE130" s="182"/>
      <c r="EF130" s="184"/>
      <c r="EG130" s="184"/>
      <c r="EH130" s="184" t="str">
        <f t="shared" si="272"/>
        <v/>
      </c>
      <c r="EI130" s="184"/>
      <c r="EJ130" s="184"/>
      <c r="EK130" s="182"/>
      <c r="EL130" s="182"/>
      <c r="EM130" s="182"/>
      <c r="EN130" s="182"/>
      <c r="EO130" s="184"/>
      <c r="EP130" s="184"/>
      <c r="EQ130" s="184" t="str">
        <f t="shared" si="273"/>
        <v/>
      </c>
      <c r="ER130" s="184"/>
      <c r="ES130" s="184"/>
      <c r="ET130" s="182"/>
      <c r="EU130" s="182"/>
      <c r="EV130" s="182"/>
      <c r="EW130" s="182"/>
      <c r="EX130" s="184"/>
      <c r="EY130" s="184"/>
      <c r="EZ130" s="184" t="str">
        <f t="shared" si="274"/>
        <v/>
      </c>
      <c r="FA130" s="184"/>
      <c r="FB130" s="184"/>
      <c r="FC130" s="182"/>
      <c r="FD130" s="182"/>
      <c r="FE130" s="182"/>
      <c r="FF130" s="182"/>
      <c r="FG130" s="184"/>
      <c r="FH130" s="184"/>
      <c r="FI130" s="184" t="str">
        <f t="shared" si="275"/>
        <v/>
      </c>
      <c r="FJ130" s="184"/>
      <c r="FK130" s="184"/>
      <c r="FL130" s="182"/>
      <c r="FM130" s="182"/>
      <c r="FN130" s="182"/>
      <c r="FO130" s="182"/>
      <c r="FP130" s="184"/>
      <c r="FQ130" s="184"/>
      <c r="FR130" s="184" t="str">
        <f t="shared" si="276"/>
        <v/>
      </c>
      <c r="FS130" s="184"/>
      <c r="FT130" s="184"/>
      <c r="FU130" s="182"/>
      <c r="FV130" s="182"/>
      <c r="FW130" s="182"/>
      <c r="FX130" s="182"/>
      <c r="FY130" s="184"/>
      <c r="FZ130" s="184"/>
      <c r="GA130" s="184" t="str">
        <f t="shared" si="277"/>
        <v/>
      </c>
      <c r="GB130" s="184"/>
      <c r="GC130" s="184"/>
      <c r="GD130" s="182"/>
      <c r="GE130" s="182"/>
      <c r="GF130" s="182"/>
      <c r="GG130" s="182"/>
      <c r="GH130" s="184"/>
      <c r="GI130" s="184"/>
      <c r="GJ130" s="184" t="str">
        <f t="shared" si="278"/>
        <v/>
      </c>
      <c r="GK130" s="184"/>
      <c r="GL130" s="184"/>
      <c r="GM130" s="182"/>
      <c r="GN130" s="182"/>
      <c r="GO130" s="182"/>
      <c r="GP130" s="182"/>
      <c r="GQ130" s="184"/>
      <c r="GR130" s="184"/>
      <c r="GS130" s="184" t="str">
        <f t="shared" si="279"/>
        <v/>
      </c>
      <c r="GT130" s="184"/>
      <c r="GU130" s="184"/>
      <c r="GV130" s="182"/>
      <c r="GW130" s="182"/>
      <c r="GX130" s="182"/>
      <c r="GY130" s="182"/>
      <c r="GZ130" s="184"/>
      <c r="HA130" s="184"/>
      <c r="HB130" s="184" t="str">
        <f t="shared" si="280"/>
        <v/>
      </c>
      <c r="HC130" s="184"/>
      <c r="HD130" s="184"/>
      <c r="HE130" s="182"/>
      <c r="HF130" s="182"/>
      <c r="HG130" s="182"/>
      <c r="HH130" s="182"/>
      <c r="HI130" s="184"/>
      <c r="HJ130" s="184"/>
      <c r="HK130" s="184" t="str">
        <f t="shared" si="281"/>
        <v/>
      </c>
      <c r="HL130" s="184"/>
      <c r="HM130" s="184"/>
      <c r="HN130" s="182"/>
      <c r="HO130" s="182"/>
      <c r="HP130" s="182"/>
      <c r="HQ130" s="182"/>
      <c r="HR130" s="184"/>
      <c r="HS130" s="184"/>
      <c r="HT130" s="184" t="str">
        <f t="shared" si="282"/>
        <v/>
      </c>
      <c r="HU130" s="184"/>
      <c r="HV130" s="184"/>
    </row>
    <row r="131" spans="10:230" x14ac:dyDescent="0.25">
      <c r="J131" s="325" t="s">
        <v>281</v>
      </c>
      <c r="K131" s="326"/>
      <c r="L131" s="326"/>
      <c r="M131" s="346" t="s">
        <v>639</v>
      </c>
      <c r="N131" s="346"/>
      <c r="O131" s="346"/>
      <c r="P131" s="346"/>
      <c r="Q131" s="346"/>
    </row>
    <row r="132" spans="10:230" ht="21" x14ac:dyDescent="0.25">
      <c r="J132" s="327">
        <v>10</v>
      </c>
      <c r="K132" s="323"/>
      <c r="L132" s="323"/>
      <c r="M132" s="194" t="s">
        <v>274</v>
      </c>
      <c r="N132" s="194" t="s">
        <v>275</v>
      </c>
      <c r="O132" s="194" t="s">
        <v>276</v>
      </c>
      <c r="P132" s="194" t="s">
        <v>277</v>
      </c>
      <c r="Q132" s="194" t="s">
        <v>278</v>
      </c>
    </row>
    <row r="133" spans="10:230" x14ac:dyDescent="0.25">
      <c r="J133" s="323"/>
      <c r="K133" s="323"/>
      <c r="L133" s="323"/>
      <c r="M133" s="190">
        <v>1</v>
      </c>
      <c r="N133" s="190">
        <v>2</v>
      </c>
      <c r="O133" s="190">
        <v>3</v>
      </c>
      <c r="P133" s="190">
        <v>4</v>
      </c>
      <c r="Q133" s="190">
        <v>5</v>
      </c>
      <c r="W133" s="349" t="s">
        <v>643</v>
      </c>
      <c r="X133" s="350"/>
      <c r="Y133" s="350"/>
      <c r="Z133" s="350"/>
      <c r="AA133" s="348"/>
      <c r="AB133" s="348"/>
      <c r="AG133" s="350"/>
      <c r="AH133" s="350"/>
      <c r="AI133" s="350"/>
      <c r="AJ133" s="348"/>
      <c r="AK133" s="348"/>
      <c r="AP133" s="350"/>
      <c r="AQ133" s="350"/>
      <c r="AR133" s="350"/>
      <c r="AS133" s="348"/>
      <c r="AT133" s="348"/>
      <c r="AY133" s="350"/>
      <c r="AZ133" s="350"/>
      <c r="BA133" s="350"/>
      <c r="BB133" s="348"/>
      <c r="BC133" s="348"/>
      <c r="BH133" s="350"/>
      <c r="BI133" s="350"/>
      <c r="BJ133" s="350"/>
      <c r="BK133" s="348"/>
      <c r="BL133" s="348"/>
      <c r="BQ133" s="350"/>
      <c r="BR133" s="350"/>
      <c r="BS133" s="350"/>
      <c r="BT133" s="348"/>
      <c r="BU133" s="348"/>
      <c r="BZ133" s="350"/>
      <c r="CA133" s="350"/>
      <c r="CB133" s="350"/>
      <c r="CC133" s="348"/>
      <c r="CD133" s="348"/>
      <c r="CI133" s="350"/>
      <c r="CJ133" s="350"/>
      <c r="CK133" s="350"/>
      <c r="CL133" s="348"/>
      <c r="CM133" s="348"/>
      <c r="CR133" s="350"/>
      <c r="CS133" s="350"/>
      <c r="CT133" s="350"/>
      <c r="CU133" s="348"/>
      <c r="CV133" s="348"/>
      <c r="DA133" s="350"/>
      <c r="DB133" s="350"/>
      <c r="DC133" s="350"/>
      <c r="DD133" s="348"/>
      <c r="DE133" s="348"/>
      <c r="DJ133" s="350"/>
      <c r="DK133" s="350"/>
      <c r="DL133" s="350"/>
      <c r="DM133" s="348"/>
      <c r="DN133" s="348"/>
      <c r="DS133" s="350"/>
      <c r="DT133" s="350"/>
      <c r="DU133" s="350"/>
      <c r="DV133" s="348"/>
      <c r="DW133" s="348"/>
      <c r="EB133" s="350"/>
      <c r="EC133" s="350"/>
      <c r="ED133" s="350"/>
      <c r="EE133" s="348"/>
      <c r="EF133" s="348"/>
      <c r="EK133" s="350"/>
      <c r="EL133" s="350"/>
      <c r="EM133" s="350"/>
      <c r="EN133" s="348"/>
      <c r="EO133" s="348"/>
      <c r="ET133" s="350"/>
      <c r="EU133" s="350"/>
      <c r="EV133" s="350"/>
      <c r="EW133" s="348"/>
      <c r="EX133" s="348"/>
      <c r="FC133" s="350"/>
      <c r="FD133" s="350"/>
      <c r="FE133" s="350"/>
      <c r="FF133" s="348"/>
      <c r="FG133" s="348"/>
      <c r="FL133" s="350"/>
      <c r="FM133" s="350"/>
      <c r="FN133" s="350"/>
      <c r="FO133" s="348"/>
      <c r="FP133" s="348"/>
      <c r="FU133" s="350"/>
      <c r="FV133" s="350"/>
      <c r="FW133" s="350"/>
      <c r="FX133" s="348"/>
      <c r="FY133" s="348"/>
      <c r="GD133" s="350"/>
      <c r="GE133" s="350"/>
      <c r="GF133" s="350"/>
      <c r="GG133" s="348"/>
      <c r="GH133" s="348"/>
      <c r="GM133" s="350"/>
      <c r="GN133" s="350"/>
      <c r="GO133" s="350"/>
      <c r="GP133" s="348"/>
      <c r="GQ133" s="348"/>
      <c r="GV133" s="350"/>
      <c r="GW133" s="350"/>
      <c r="GX133" s="350"/>
      <c r="GY133" s="348"/>
      <c r="GZ133" s="348"/>
      <c r="HE133" s="350"/>
      <c r="HF133" s="350"/>
      <c r="HG133" s="350"/>
      <c r="HH133" s="348"/>
      <c r="HI133" s="348"/>
      <c r="HN133" s="350"/>
      <c r="HO133" s="350"/>
      <c r="HP133" s="350"/>
      <c r="HQ133" s="348"/>
      <c r="HR133" s="348"/>
    </row>
    <row r="134" spans="10:230" x14ac:dyDescent="0.25">
      <c r="J134" s="190">
        <v>7</v>
      </c>
      <c r="K134" s="190" t="s">
        <v>279</v>
      </c>
      <c r="L134" s="190">
        <f t="shared" ref="L134:L150" si="293">J134+1</f>
        <v>8</v>
      </c>
      <c r="M134" s="196">
        <f>207-COUNTBLANK(X71:HV71)</f>
        <v>0</v>
      </c>
      <c r="N134" s="196">
        <f>207-COUNTBLANK(X92:HV92)</f>
        <v>0</v>
      </c>
      <c r="O134" s="196">
        <f>207-COUNTBLANK(X113:HV113)</f>
        <v>0</v>
      </c>
      <c r="P134" s="196">
        <f>207-COUNTBLANK(X134:HV134)</f>
        <v>0</v>
      </c>
      <c r="Q134" s="196">
        <f>207-COUNTBLANK(X155:HV155)</f>
        <v>0</v>
      </c>
      <c r="W134" s="178">
        <v>1</v>
      </c>
      <c r="X134" s="182"/>
      <c r="Y134" s="182"/>
      <c r="Z134" s="182"/>
      <c r="AA134" s="182"/>
      <c r="AB134" s="184"/>
      <c r="AC134" s="184"/>
      <c r="AD134" s="184"/>
      <c r="AE134" s="184" t="str">
        <f>IF(LEN(TEXT(AE29,"###"))=1,CONCATENATE("00",TEXT(AE29,"###")),IF(LEN(TEXT(AE29,"###"))=2,CONCATENATE("0",TEXT(AE29,"###")),TEXT(AE29,"###")))</f>
        <v/>
      </c>
      <c r="AF134" s="184"/>
      <c r="AG134" s="182"/>
      <c r="AH134" s="182"/>
      <c r="AI134" s="182"/>
      <c r="AJ134" s="182"/>
      <c r="AK134" s="184"/>
      <c r="AL134" s="184"/>
      <c r="AM134" s="184"/>
      <c r="AN134" s="184" t="str">
        <f t="shared" ref="AN134:AN151" si="294">IF(LEN(TEXT(AN29,"###"))=1,CONCATENATE("00",TEXT(AN29,"###")),IF(LEN(TEXT(AN29,"###"))=2,CONCATENATE("0",TEXT(AN29,"###")),TEXT(AN29,"###")))</f>
        <v/>
      </c>
      <c r="AO134" s="184"/>
      <c r="AP134" s="182"/>
      <c r="AQ134" s="182"/>
      <c r="AR134" s="182"/>
      <c r="AS134" s="182"/>
      <c r="AT134" s="184"/>
      <c r="AU134" s="184"/>
      <c r="AV134" s="184"/>
      <c r="AW134" s="184" t="str">
        <f t="shared" ref="AW134:AW151" si="295">IF(LEN(TEXT(AW29,"###"))=1,CONCATENATE("00",TEXT(AW29,"###")),IF(LEN(TEXT(AW29,"###"))=2,CONCATENATE("0",TEXT(AW29,"###")),TEXT(AW29,"###")))</f>
        <v/>
      </c>
      <c r="AX134" s="184"/>
      <c r="AY134" s="182"/>
      <c r="AZ134" s="182"/>
      <c r="BA134" s="182"/>
      <c r="BB134" s="182"/>
      <c r="BC134" s="184"/>
      <c r="BD134" s="184"/>
      <c r="BE134" s="184"/>
      <c r="BF134" s="184" t="str">
        <f t="shared" ref="BF134:BF151" si="296">IF(LEN(TEXT(BF29,"###"))=1,CONCATENATE("00",TEXT(BF29,"###")),IF(LEN(TEXT(BF29,"###"))=2,CONCATENATE("0",TEXT(BF29,"###")),TEXT(BF29,"###")))</f>
        <v/>
      </c>
      <c r="BG134" s="184"/>
      <c r="BH134" s="182"/>
      <c r="BI134" s="182"/>
      <c r="BJ134" s="182"/>
      <c r="BK134" s="182"/>
      <c r="BL134" s="184"/>
      <c r="BM134" s="184"/>
      <c r="BN134" s="184"/>
      <c r="BO134" s="184" t="str">
        <f t="shared" ref="BO134:BO151" si="297">IF(LEN(TEXT(BO29,"###"))=1,CONCATENATE("00",TEXT(BO29,"###")),IF(LEN(TEXT(BO29,"###"))=2,CONCATENATE("0",TEXT(BO29,"###")),TEXT(BO29,"###")))</f>
        <v/>
      </c>
      <c r="BP134" s="184"/>
      <c r="BQ134" s="182"/>
      <c r="BR134" s="182"/>
      <c r="BS134" s="182"/>
      <c r="BT134" s="182"/>
      <c r="BU134" s="184"/>
      <c r="BV134" s="184"/>
      <c r="BW134" s="184"/>
      <c r="BX134" s="184" t="str">
        <f t="shared" ref="BX134:BX151" si="298">IF(LEN(TEXT(BX29,"###"))=1,CONCATENATE("00",TEXT(BX29,"###")),IF(LEN(TEXT(BX29,"###"))=2,CONCATENATE("0",TEXT(BX29,"###")),TEXT(BX29,"###")))</f>
        <v/>
      </c>
      <c r="BY134" s="184"/>
      <c r="BZ134" s="182"/>
      <c r="CA134" s="182"/>
      <c r="CB134" s="182"/>
      <c r="CC134" s="182"/>
      <c r="CD134" s="184"/>
      <c r="CE134" s="184"/>
      <c r="CF134" s="184"/>
      <c r="CG134" s="184" t="str">
        <f t="shared" ref="CG134:CG151" si="299">IF(LEN(TEXT(CG29,"###"))=1,CONCATENATE("00",TEXT(CG29,"###")),IF(LEN(TEXT(CG29,"###"))=2,CONCATENATE("0",TEXT(CG29,"###")),TEXT(CG29,"###")))</f>
        <v/>
      </c>
      <c r="CH134" s="184"/>
      <c r="CI134" s="182"/>
      <c r="CJ134" s="182"/>
      <c r="CK134" s="182"/>
      <c r="CL134" s="182"/>
      <c r="CM134" s="184"/>
      <c r="CN134" s="184"/>
      <c r="CO134" s="184"/>
      <c r="CP134" s="184" t="str">
        <f t="shared" ref="CP134:CP151" si="300">IF(LEN(TEXT(CP29,"###"))=1,CONCATENATE("00",TEXT(CP29,"###")),IF(LEN(TEXT(CP29,"###"))=2,CONCATENATE("0",TEXT(CP29,"###")),TEXT(CP29,"###")))</f>
        <v/>
      </c>
      <c r="CQ134" s="184"/>
      <c r="CR134" s="182"/>
      <c r="CS134" s="182"/>
      <c r="CT134" s="182"/>
      <c r="CU134" s="182"/>
      <c r="CV134" s="184"/>
      <c r="CW134" s="184"/>
      <c r="CX134" s="184"/>
      <c r="CY134" s="184" t="str">
        <f t="shared" ref="CY134:CY151" si="301">IF(LEN(TEXT(CY29,"###"))=1,CONCATENATE("00",TEXT(CY29,"###")),IF(LEN(TEXT(CY29,"###"))=2,CONCATENATE("0",TEXT(CY29,"###")),TEXT(CY29,"###")))</f>
        <v/>
      </c>
      <c r="CZ134" s="184"/>
      <c r="DA134" s="182"/>
      <c r="DB134" s="182"/>
      <c r="DC134" s="182"/>
      <c r="DD134" s="182"/>
      <c r="DE134" s="184"/>
      <c r="DF134" s="184"/>
      <c r="DG134" s="184"/>
      <c r="DH134" s="184" t="str">
        <f t="shared" ref="DH134:DH151" si="302">IF(LEN(TEXT(DH29,"###"))=1,CONCATENATE("00",TEXT(DH29,"###")),IF(LEN(TEXT(DH29,"###"))=2,CONCATENATE("0",TEXT(DH29,"###")),TEXT(DH29,"###")))</f>
        <v/>
      </c>
      <c r="DI134" s="184"/>
      <c r="DJ134" s="182"/>
      <c r="DK134" s="182"/>
      <c r="DL134" s="182"/>
      <c r="DM134" s="182"/>
      <c r="DN134" s="184"/>
      <c r="DO134" s="184"/>
      <c r="DP134" s="184"/>
      <c r="DQ134" s="184" t="str">
        <f t="shared" ref="DQ134:DQ151" si="303">IF(LEN(TEXT(DQ29,"###"))=1,CONCATENATE("00",TEXT(DQ29,"###")),IF(LEN(TEXT(DQ29,"###"))=2,CONCATENATE("0",TEXT(DQ29,"###")),TEXT(DQ29,"###")))</f>
        <v/>
      </c>
      <c r="DR134" s="184"/>
      <c r="DS134" s="182"/>
      <c r="DT134" s="182"/>
      <c r="DU134" s="182"/>
      <c r="DV134" s="182"/>
      <c r="DW134" s="184"/>
      <c r="DX134" s="184"/>
      <c r="DY134" s="184"/>
      <c r="DZ134" s="184" t="str">
        <f t="shared" ref="DZ134:DZ151" si="304">IF(LEN(TEXT(DZ29,"###"))=1,CONCATENATE("00",TEXT(DZ29,"###")),IF(LEN(TEXT(DZ29,"###"))=2,CONCATENATE("0",TEXT(DZ29,"###")),TEXT(DZ29,"###")))</f>
        <v/>
      </c>
      <c r="EA134" s="184"/>
      <c r="EB134" s="182"/>
      <c r="EC134" s="182"/>
      <c r="ED134" s="182"/>
      <c r="EE134" s="182"/>
      <c r="EF134" s="184"/>
      <c r="EG134" s="184"/>
      <c r="EH134" s="184"/>
      <c r="EI134" s="184" t="str">
        <f t="shared" ref="EI134:EI151" si="305">IF(LEN(TEXT(EI29,"###"))=1,CONCATENATE("00",TEXT(EI29,"###")),IF(LEN(TEXT(EI29,"###"))=2,CONCATENATE("0",TEXT(EI29,"###")),TEXT(EI29,"###")))</f>
        <v/>
      </c>
      <c r="EJ134" s="184"/>
      <c r="EK134" s="182"/>
      <c r="EL134" s="182"/>
      <c r="EM134" s="182"/>
      <c r="EN134" s="182"/>
      <c r="EO134" s="184"/>
      <c r="EP134" s="184"/>
      <c r="EQ134" s="184"/>
      <c r="ER134" s="184" t="str">
        <f t="shared" ref="ER134:ER151" si="306">IF(LEN(TEXT(ER29,"###"))=1,CONCATENATE("00",TEXT(ER29,"###")),IF(LEN(TEXT(ER29,"###"))=2,CONCATENATE("0",TEXT(ER29,"###")),TEXT(ER29,"###")))</f>
        <v/>
      </c>
      <c r="ES134" s="184"/>
      <c r="ET134" s="182"/>
      <c r="EU134" s="182"/>
      <c r="EV134" s="182"/>
      <c r="EW134" s="182"/>
      <c r="EX134" s="184"/>
      <c r="EY134" s="184"/>
      <c r="EZ134" s="184"/>
      <c r="FA134" s="184" t="str">
        <f t="shared" ref="FA134:FA151" si="307">IF(LEN(TEXT(FA29,"###"))=1,CONCATENATE("00",TEXT(FA29,"###")),IF(LEN(TEXT(FA29,"###"))=2,CONCATENATE("0",TEXT(FA29,"###")),TEXT(FA29,"###")))</f>
        <v/>
      </c>
      <c r="FB134" s="184"/>
      <c r="FC134" s="182"/>
      <c r="FD134" s="182"/>
      <c r="FE134" s="182"/>
      <c r="FF134" s="182"/>
      <c r="FG134" s="184"/>
      <c r="FH134" s="184"/>
      <c r="FI134" s="184"/>
      <c r="FJ134" s="184" t="str">
        <f t="shared" ref="FJ134:FJ151" si="308">IF(LEN(TEXT(FJ29,"###"))=1,CONCATENATE("00",TEXT(FJ29,"###")),IF(LEN(TEXT(FJ29,"###"))=2,CONCATENATE("0",TEXT(FJ29,"###")),TEXT(FJ29,"###")))</f>
        <v/>
      </c>
      <c r="FK134" s="184"/>
      <c r="FL134" s="182"/>
      <c r="FM134" s="182"/>
      <c r="FN134" s="182"/>
      <c r="FO134" s="182"/>
      <c r="FP134" s="184"/>
      <c r="FQ134" s="184"/>
      <c r="FR134" s="184"/>
      <c r="FS134" s="184" t="str">
        <f t="shared" ref="FS134:FS151" si="309">IF(LEN(TEXT(FS29,"###"))=1,CONCATENATE("00",TEXT(FS29,"###")),IF(LEN(TEXT(FS29,"###"))=2,CONCATENATE("0",TEXT(FS29,"###")),TEXT(FS29,"###")))</f>
        <v/>
      </c>
      <c r="FT134" s="184"/>
      <c r="FU134" s="182"/>
      <c r="FV134" s="182"/>
      <c r="FW134" s="182"/>
      <c r="FX134" s="182"/>
      <c r="FY134" s="184"/>
      <c r="FZ134" s="184"/>
      <c r="GA134" s="184"/>
      <c r="GB134" s="184" t="str">
        <f t="shared" ref="GB134:GB151" si="310">IF(LEN(TEXT(GB29,"###"))=1,CONCATENATE("00",TEXT(GB29,"###")),IF(LEN(TEXT(GB29,"###"))=2,CONCATENATE("0",TEXT(GB29,"###")),TEXT(GB29,"###")))</f>
        <v/>
      </c>
      <c r="GC134" s="184"/>
      <c r="GD134" s="182"/>
      <c r="GE134" s="182"/>
      <c r="GF134" s="182"/>
      <c r="GG134" s="182"/>
      <c r="GH134" s="184"/>
      <c r="GI134" s="184"/>
      <c r="GJ134" s="184"/>
      <c r="GK134" s="184" t="str">
        <f t="shared" ref="GK134:GK151" si="311">IF(LEN(TEXT(GK29,"###"))=1,CONCATENATE("00",TEXT(GK29,"###")),IF(LEN(TEXT(GK29,"###"))=2,CONCATENATE("0",TEXT(GK29,"###")),TEXT(GK29,"###")))</f>
        <v/>
      </c>
      <c r="GL134" s="184"/>
      <c r="GM134" s="182"/>
      <c r="GN134" s="182"/>
      <c r="GO134" s="182"/>
      <c r="GP134" s="182"/>
      <c r="GQ134" s="184"/>
      <c r="GR134" s="184"/>
      <c r="GS134" s="184"/>
      <c r="GT134" s="184" t="str">
        <f t="shared" ref="GT134:GT151" si="312">IF(LEN(TEXT(GT29,"###"))=1,CONCATENATE("00",TEXT(GT29,"###")),IF(LEN(TEXT(GT29,"###"))=2,CONCATENATE("0",TEXT(GT29,"###")),TEXT(GT29,"###")))</f>
        <v/>
      </c>
      <c r="GU134" s="184"/>
      <c r="GV134" s="182"/>
      <c r="GW134" s="182"/>
      <c r="GX134" s="182"/>
      <c r="GY134" s="182"/>
      <c r="GZ134" s="184"/>
      <c r="HA134" s="184"/>
      <c r="HB134" s="184"/>
      <c r="HC134" s="184" t="str">
        <f t="shared" ref="HC134:HC151" si="313">IF(LEN(TEXT(HC29,"###"))=1,CONCATENATE("00",TEXT(HC29,"###")),IF(LEN(TEXT(HC29,"###"))=2,CONCATENATE("0",TEXT(HC29,"###")),TEXT(HC29,"###")))</f>
        <v/>
      </c>
      <c r="HD134" s="184"/>
      <c r="HE134" s="182"/>
      <c r="HF134" s="182"/>
      <c r="HG134" s="182"/>
      <c r="HH134" s="182"/>
      <c r="HI134" s="184"/>
      <c r="HJ134" s="184"/>
      <c r="HK134" s="184"/>
      <c r="HL134" s="184" t="str">
        <f t="shared" ref="HL134:HL151" si="314">IF(LEN(TEXT(HL29,"###"))=1,CONCATENATE("00",TEXT(HL29,"###")),IF(LEN(TEXT(HL29,"###"))=2,CONCATENATE("0",TEXT(HL29,"###")),TEXT(HL29,"###")))</f>
        <v/>
      </c>
      <c r="HM134" s="184"/>
      <c r="HN134" s="182"/>
      <c r="HO134" s="182"/>
      <c r="HP134" s="182"/>
      <c r="HQ134" s="182"/>
      <c r="HR134" s="184"/>
      <c r="HS134" s="184"/>
      <c r="HT134" s="184"/>
      <c r="HU134" s="184" t="str">
        <f t="shared" ref="HU134:HU151" si="315">IF(LEN(TEXT(HU29,"###"))=1,CONCATENATE("00",TEXT(HU29,"###")),IF(LEN(TEXT(HU29,"###"))=2,CONCATENATE("0",TEXT(HU29,"###")),TEXT(HU29,"###")))</f>
        <v/>
      </c>
      <c r="HV134" s="184"/>
    </row>
    <row r="135" spans="10:230" x14ac:dyDescent="0.25">
      <c r="J135" s="190">
        <f t="shared" ref="J135:J150" si="316">L134</f>
        <v>8</v>
      </c>
      <c r="K135" s="190" t="str">
        <f t="shared" ref="K135:K150" si="317">K134</f>
        <v>-</v>
      </c>
      <c r="L135" s="190">
        <f t="shared" si="293"/>
        <v>9</v>
      </c>
      <c r="M135" s="196">
        <f t="shared" ref="M135:M150" si="318">207-COUNTBLANK(X72:HV72)</f>
        <v>0</v>
      </c>
      <c r="N135" s="196">
        <f t="shared" ref="N135:N150" si="319">207-COUNTBLANK(X93:HV93)</f>
        <v>0</v>
      </c>
      <c r="O135" s="196">
        <f t="shared" ref="O135:O150" si="320">207-COUNTBLANK(X114:HV114)</f>
        <v>0</v>
      </c>
      <c r="P135" s="196">
        <f t="shared" ref="P135:P150" si="321">207-COUNTBLANK(X135:HV135)</f>
        <v>0</v>
      </c>
      <c r="Q135" s="196">
        <f t="shared" ref="Q135:Q150" si="322">207-COUNTBLANK(X156:HV156)</f>
        <v>0</v>
      </c>
      <c r="W135" s="178">
        <f>W134+1</f>
        <v>2</v>
      </c>
      <c r="X135" s="182"/>
      <c r="Y135" s="182"/>
      <c r="Z135" s="182"/>
      <c r="AA135" s="182"/>
      <c r="AB135" s="184"/>
      <c r="AC135" s="184"/>
      <c r="AD135" s="184"/>
      <c r="AE135" s="184" t="str">
        <f t="shared" ref="AE135:AE151" si="323">IF(LEN(TEXT(AE30,"###"))=1,CONCATENATE("00",TEXT(AE30,"###")),IF(LEN(TEXT(AE30,"###"))=2,CONCATENATE("0",TEXT(AE30,"###")),TEXT(AE30,"###")))</f>
        <v/>
      </c>
      <c r="AF135" s="184"/>
      <c r="AG135" s="182"/>
      <c r="AH135" s="182"/>
      <c r="AI135" s="182"/>
      <c r="AJ135" s="182"/>
      <c r="AK135" s="184"/>
      <c r="AL135" s="184"/>
      <c r="AM135" s="184"/>
      <c r="AN135" s="184" t="str">
        <f t="shared" si="294"/>
        <v/>
      </c>
      <c r="AO135" s="184"/>
      <c r="AP135" s="182"/>
      <c r="AQ135" s="182"/>
      <c r="AR135" s="182"/>
      <c r="AS135" s="182"/>
      <c r="AT135" s="184"/>
      <c r="AU135" s="184"/>
      <c r="AV135" s="184"/>
      <c r="AW135" s="184" t="str">
        <f t="shared" si="295"/>
        <v/>
      </c>
      <c r="AX135" s="184"/>
      <c r="AY135" s="182"/>
      <c r="AZ135" s="182"/>
      <c r="BA135" s="182"/>
      <c r="BB135" s="182"/>
      <c r="BC135" s="184"/>
      <c r="BD135" s="184"/>
      <c r="BE135" s="184"/>
      <c r="BF135" s="184" t="str">
        <f t="shared" si="296"/>
        <v/>
      </c>
      <c r="BG135" s="184"/>
      <c r="BH135" s="182"/>
      <c r="BI135" s="182"/>
      <c r="BJ135" s="182"/>
      <c r="BK135" s="182"/>
      <c r="BL135" s="184"/>
      <c r="BM135" s="184"/>
      <c r="BN135" s="184"/>
      <c r="BO135" s="184" t="str">
        <f t="shared" si="297"/>
        <v/>
      </c>
      <c r="BP135" s="184"/>
      <c r="BQ135" s="182"/>
      <c r="BR135" s="182"/>
      <c r="BS135" s="182"/>
      <c r="BT135" s="182"/>
      <c r="BU135" s="184"/>
      <c r="BV135" s="184"/>
      <c r="BW135" s="184"/>
      <c r="BX135" s="184" t="str">
        <f t="shared" si="298"/>
        <v/>
      </c>
      <c r="BY135" s="184"/>
      <c r="BZ135" s="182"/>
      <c r="CA135" s="182"/>
      <c r="CB135" s="182"/>
      <c r="CC135" s="182"/>
      <c r="CD135" s="184"/>
      <c r="CE135" s="184"/>
      <c r="CF135" s="184"/>
      <c r="CG135" s="184" t="str">
        <f t="shared" si="299"/>
        <v/>
      </c>
      <c r="CH135" s="184"/>
      <c r="CI135" s="182"/>
      <c r="CJ135" s="182"/>
      <c r="CK135" s="182"/>
      <c r="CL135" s="182"/>
      <c r="CM135" s="184"/>
      <c r="CN135" s="184"/>
      <c r="CO135" s="184"/>
      <c r="CP135" s="184" t="str">
        <f t="shared" si="300"/>
        <v/>
      </c>
      <c r="CQ135" s="184"/>
      <c r="CR135" s="182"/>
      <c r="CS135" s="182"/>
      <c r="CT135" s="182"/>
      <c r="CU135" s="182"/>
      <c r="CV135" s="184"/>
      <c r="CW135" s="184"/>
      <c r="CX135" s="184"/>
      <c r="CY135" s="184" t="str">
        <f t="shared" si="301"/>
        <v/>
      </c>
      <c r="CZ135" s="184"/>
      <c r="DA135" s="182"/>
      <c r="DB135" s="182"/>
      <c r="DC135" s="182"/>
      <c r="DD135" s="182"/>
      <c r="DE135" s="184"/>
      <c r="DF135" s="184"/>
      <c r="DG135" s="184"/>
      <c r="DH135" s="184" t="str">
        <f t="shared" si="302"/>
        <v/>
      </c>
      <c r="DI135" s="184"/>
      <c r="DJ135" s="182"/>
      <c r="DK135" s="182"/>
      <c r="DL135" s="182"/>
      <c r="DM135" s="182"/>
      <c r="DN135" s="184"/>
      <c r="DO135" s="184"/>
      <c r="DP135" s="184"/>
      <c r="DQ135" s="184" t="str">
        <f t="shared" si="303"/>
        <v/>
      </c>
      <c r="DR135" s="184"/>
      <c r="DS135" s="182"/>
      <c r="DT135" s="182"/>
      <c r="DU135" s="182"/>
      <c r="DV135" s="182"/>
      <c r="DW135" s="184"/>
      <c r="DX135" s="184"/>
      <c r="DY135" s="184"/>
      <c r="DZ135" s="184" t="str">
        <f t="shared" si="304"/>
        <v/>
      </c>
      <c r="EA135" s="184"/>
      <c r="EB135" s="182"/>
      <c r="EC135" s="182"/>
      <c r="ED135" s="182"/>
      <c r="EE135" s="182"/>
      <c r="EF135" s="184"/>
      <c r="EG135" s="184"/>
      <c r="EH135" s="184"/>
      <c r="EI135" s="184" t="str">
        <f t="shared" si="305"/>
        <v/>
      </c>
      <c r="EJ135" s="184"/>
      <c r="EK135" s="182"/>
      <c r="EL135" s="182"/>
      <c r="EM135" s="182"/>
      <c r="EN135" s="182"/>
      <c r="EO135" s="184"/>
      <c r="EP135" s="184"/>
      <c r="EQ135" s="184"/>
      <c r="ER135" s="184" t="str">
        <f t="shared" si="306"/>
        <v/>
      </c>
      <c r="ES135" s="184"/>
      <c r="ET135" s="182"/>
      <c r="EU135" s="182"/>
      <c r="EV135" s="182"/>
      <c r="EW135" s="182"/>
      <c r="EX135" s="184"/>
      <c r="EY135" s="184"/>
      <c r="EZ135" s="184"/>
      <c r="FA135" s="184" t="str">
        <f t="shared" si="307"/>
        <v/>
      </c>
      <c r="FB135" s="184"/>
      <c r="FC135" s="182"/>
      <c r="FD135" s="182"/>
      <c r="FE135" s="182"/>
      <c r="FF135" s="182"/>
      <c r="FG135" s="184"/>
      <c r="FH135" s="184"/>
      <c r="FI135" s="184"/>
      <c r="FJ135" s="184" t="str">
        <f t="shared" si="308"/>
        <v/>
      </c>
      <c r="FK135" s="184"/>
      <c r="FL135" s="182"/>
      <c r="FM135" s="182"/>
      <c r="FN135" s="182"/>
      <c r="FO135" s="182"/>
      <c r="FP135" s="184"/>
      <c r="FQ135" s="184"/>
      <c r="FR135" s="184"/>
      <c r="FS135" s="184" t="str">
        <f t="shared" si="309"/>
        <v/>
      </c>
      <c r="FT135" s="184"/>
      <c r="FU135" s="182"/>
      <c r="FV135" s="182"/>
      <c r="FW135" s="182"/>
      <c r="FX135" s="182"/>
      <c r="FY135" s="184"/>
      <c r="FZ135" s="184"/>
      <c r="GA135" s="184"/>
      <c r="GB135" s="184" t="str">
        <f t="shared" si="310"/>
        <v/>
      </c>
      <c r="GC135" s="184"/>
      <c r="GD135" s="182"/>
      <c r="GE135" s="182"/>
      <c r="GF135" s="182"/>
      <c r="GG135" s="182"/>
      <c r="GH135" s="184"/>
      <c r="GI135" s="184"/>
      <c r="GJ135" s="184"/>
      <c r="GK135" s="184" t="str">
        <f t="shared" si="311"/>
        <v/>
      </c>
      <c r="GL135" s="184"/>
      <c r="GM135" s="182"/>
      <c r="GN135" s="182"/>
      <c r="GO135" s="182"/>
      <c r="GP135" s="182"/>
      <c r="GQ135" s="184"/>
      <c r="GR135" s="184"/>
      <c r="GS135" s="184"/>
      <c r="GT135" s="184" t="str">
        <f t="shared" si="312"/>
        <v/>
      </c>
      <c r="GU135" s="184"/>
      <c r="GV135" s="182"/>
      <c r="GW135" s="182"/>
      <c r="GX135" s="182"/>
      <c r="GY135" s="182"/>
      <c r="GZ135" s="184"/>
      <c r="HA135" s="184"/>
      <c r="HB135" s="184"/>
      <c r="HC135" s="184" t="str">
        <f t="shared" si="313"/>
        <v/>
      </c>
      <c r="HD135" s="184"/>
      <c r="HE135" s="182"/>
      <c r="HF135" s="182"/>
      <c r="HG135" s="182"/>
      <c r="HH135" s="182"/>
      <c r="HI135" s="184"/>
      <c r="HJ135" s="184"/>
      <c r="HK135" s="184"/>
      <c r="HL135" s="184" t="str">
        <f t="shared" si="314"/>
        <v/>
      </c>
      <c r="HM135" s="184"/>
      <c r="HN135" s="182"/>
      <c r="HO135" s="182"/>
      <c r="HP135" s="182"/>
      <c r="HQ135" s="182"/>
      <c r="HR135" s="184"/>
      <c r="HS135" s="184"/>
      <c r="HT135" s="184"/>
      <c r="HU135" s="184" t="str">
        <f t="shared" si="315"/>
        <v/>
      </c>
      <c r="HV135" s="184"/>
    </row>
    <row r="136" spans="10:230" x14ac:dyDescent="0.25">
      <c r="J136" s="190">
        <f t="shared" si="316"/>
        <v>9</v>
      </c>
      <c r="K136" s="190" t="str">
        <f t="shared" si="317"/>
        <v>-</v>
      </c>
      <c r="L136" s="190">
        <f t="shared" si="293"/>
        <v>10</v>
      </c>
      <c r="M136" s="196">
        <f t="shared" si="318"/>
        <v>0</v>
      </c>
      <c r="N136" s="196">
        <f t="shared" si="319"/>
        <v>0</v>
      </c>
      <c r="O136" s="196">
        <f t="shared" si="320"/>
        <v>0</v>
      </c>
      <c r="P136" s="196">
        <f t="shared" si="321"/>
        <v>0</v>
      </c>
      <c r="Q136" s="196">
        <f t="shared" si="322"/>
        <v>0</v>
      </c>
      <c r="W136" s="178">
        <f t="shared" ref="W136:W151" si="324">W135+1</f>
        <v>3</v>
      </c>
      <c r="X136" s="182"/>
      <c r="Y136" s="182"/>
      <c r="Z136" s="182"/>
      <c r="AA136" s="182"/>
      <c r="AB136" s="184"/>
      <c r="AC136" s="184"/>
      <c r="AD136" s="184"/>
      <c r="AE136" s="184" t="str">
        <f t="shared" si="323"/>
        <v/>
      </c>
      <c r="AF136" s="184"/>
      <c r="AG136" s="182"/>
      <c r="AH136" s="182"/>
      <c r="AI136" s="182"/>
      <c r="AJ136" s="182"/>
      <c r="AK136" s="184"/>
      <c r="AL136" s="184"/>
      <c r="AM136" s="184"/>
      <c r="AN136" s="184" t="str">
        <f t="shared" si="294"/>
        <v/>
      </c>
      <c r="AO136" s="184"/>
      <c r="AP136" s="182"/>
      <c r="AQ136" s="182"/>
      <c r="AR136" s="182"/>
      <c r="AS136" s="182"/>
      <c r="AT136" s="184"/>
      <c r="AU136" s="184"/>
      <c r="AV136" s="184"/>
      <c r="AW136" s="184" t="str">
        <f t="shared" si="295"/>
        <v/>
      </c>
      <c r="AX136" s="184"/>
      <c r="AY136" s="182"/>
      <c r="AZ136" s="182"/>
      <c r="BA136" s="182"/>
      <c r="BB136" s="182"/>
      <c r="BC136" s="184"/>
      <c r="BD136" s="184"/>
      <c r="BE136" s="184"/>
      <c r="BF136" s="184" t="str">
        <f t="shared" si="296"/>
        <v/>
      </c>
      <c r="BG136" s="184"/>
      <c r="BH136" s="182"/>
      <c r="BI136" s="182"/>
      <c r="BJ136" s="182"/>
      <c r="BK136" s="182"/>
      <c r="BL136" s="184"/>
      <c r="BM136" s="184"/>
      <c r="BN136" s="184"/>
      <c r="BO136" s="184" t="str">
        <f t="shared" si="297"/>
        <v/>
      </c>
      <c r="BP136" s="184"/>
      <c r="BQ136" s="182"/>
      <c r="BR136" s="182"/>
      <c r="BS136" s="182"/>
      <c r="BT136" s="182"/>
      <c r="BU136" s="184"/>
      <c r="BV136" s="184"/>
      <c r="BW136" s="184"/>
      <c r="BX136" s="184" t="str">
        <f t="shared" si="298"/>
        <v/>
      </c>
      <c r="BY136" s="184"/>
      <c r="BZ136" s="182"/>
      <c r="CA136" s="182"/>
      <c r="CB136" s="182"/>
      <c r="CC136" s="182"/>
      <c r="CD136" s="184"/>
      <c r="CE136" s="184"/>
      <c r="CF136" s="184"/>
      <c r="CG136" s="184" t="str">
        <f t="shared" si="299"/>
        <v/>
      </c>
      <c r="CH136" s="184"/>
      <c r="CI136" s="182"/>
      <c r="CJ136" s="182"/>
      <c r="CK136" s="182"/>
      <c r="CL136" s="182"/>
      <c r="CM136" s="184"/>
      <c r="CN136" s="184"/>
      <c r="CO136" s="184"/>
      <c r="CP136" s="184" t="str">
        <f t="shared" si="300"/>
        <v/>
      </c>
      <c r="CQ136" s="184"/>
      <c r="CR136" s="182"/>
      <c r="CS136" s="182"/>
      <c r="CT136" s="182"/>
      <c r="CU136" s="182"/>
      <c r="CV136" s="184"/>
      <c r="CW136" s="184"/>
      <c r="CX136" s="184"/>
      <c r="CY136" s="184" t="str">
        <f t="shared" si="301"/>
        <v/>
      </c>
      <c r="CZ136" s="184"/>
      <c r="DA136" s="182"/>
      <c r="DB136" s="182"/>
      <c r="DC136" s="182"/>
      <c r="DD136" s="182"/>
      <c r="DE136" s="184"/>
      <c r="DF136" s="184"/>
      <c r="DG136" s="184"/>
      <c r="DH136" s="184" t="str">
        <f t="shared" si="302"/>
        <v/>
      </c>
      <c r="DI136" s="184"/>
      <c r="DJ136" s="182"/>
      <c r="DK136" s="182"/>
      <c r="DL136" s="182"/>
      <c r="DM136" s="182"/>
      <c r="DN136" s="184"/>
      <c r="DO136" s="184"/>
      <c r="DP136" s="184"/>
      <c r="DQ136" s="184" t="str">
        <f t="shared" si="303"/>
        <v/>
      </c>
      <c r="DR136" s="184"/>
      <c r="DS136" s="182"/>
      <c r="DT136" s="182"/>
      <c r="DU136" s="182"/>
      <c r="DV136" s="182"/>
      <c r="DW136" s="184"/>
      <c r="DX136" s="184"/>
      <c r="DY136" s="184"/>
      <c r="DZ136" s="184" t="str">
        <f t="shared" si="304"/>
        <v/>
      </c>
      <c r="EA136" s="184"/>
      <c r="EB136" s="182"/>
      <c r="EC136" s="182"/>
      <c r="ED136" s="182"/>
      <c r="EE136" s="182"/>
      <c r="EF136" s="184"/>
      <c r="EG136" s="184"/>
      <c r="EH136" s="184"/>
      <c r="EI136" s="184" t="str">
        <f t="shared" si="305"/>
        <v/>
      </c>
      <c r="EJ136" s="184"/>
      <c r="EK136" s="182"/>
      <c r="EL136" s="182"/>
      <c r="EM136" s="182"/>
      <c r="EN136" s="182"/>
      <c r="EO136" s="184"/>
      <c r="EP136" s="184"/>
      <c r="EQ136" s="184"/>
      <c r="ER136" s="184" t="str">
        <f t="shared" si="306"/>
        <v/>
      </c>
      <c r="ES136" s="184"/>
      <c r="ET136" s="182"/>
      <c r="EU136" s="182"/>
      <c r="EV136" s="182"/>
      <c r="EW136" s="182"/>
      <c r="EX136" s="184"/>
      <c r="EY136" s="184"/>
      <c r="EZ136" s="184"/>
      <c r="FA136" s="184" t="str">
        <f t="shared" si="307"/>
        <v/>
      </c>
      <c r="FB136" s="184"/>
      <c r="FC136" s="182"/>
      <c r="FD136" s="182"/>
      <c r="FE136" s="182"/>
      <c r="FF136" s="182"/>
      <c r="FG136" s="184"/>
      <c r="FH136" s="184"/>
      <c r="FI136" s="184"/>
      <c r="FJ136" s="184" t="str">
        <f t="shared" si="308"/>
        <v/>
      </c>
      <c r="FK136" s="184"/>
      <c r="FL136" s="182"/>
      <c r="FM136" s="182"/>
      <c r="FN136" s="182"/>
      <c r="FO136" s="182"/>
      <c r="FP136" s="184"/>
      <c r="FQ136" s="184"/>
      <c r="FR136" s="184"/>
      <c r="FS136" s="184" t="str">
        <f t="shared" si="309"/>
        <v/>
      </c>
      <c r="FT136" s="184"/>
      <c r="FU136" s="182"/>
      <c r="FV136" s="182"/>
      <c r="FW136" s="182"/>
      <c r="FX136" s="182"/>
      <c r="FY136" s="184"/>
      <c r="FZ136" s="184"/>
      <c r="GA136" s="184"/>
      <c r="GB136" s="184" t="str">
        <f t="shared" si="310"/>
        <v/>
      </c>
      <c r="GC136" s="184"/>
      <c r="GD136" s="182"/>
      <c r="GE136" s="182"/>
      <c r="GF136" s="182"/>
      <c r="GG136" s="182"/>
      <c r="GH136" s="184"/>
      <c r="GI136" s="184"/>
      <c r="GJ136" s="184"/>
      <c r="GK136" s="184" t="str">
        <f t="shared" si="311"/>
        <v/>
      </c>
      <c r="GL136" s="184"/>
      <c r="GM136" s="182"/>
      <c r="GN136" s="182"/>
      <c r="GO136" s="182"/>
      <c r="GP136" s="182"/>
      <c r="GQ136" s="184"/>
      <c r="GR136" s="184"/>
      <c r="GS136" s="184"/>
      <c r="GT136" s="184" t="str">
        <f t="shared" si="312"/>
        <v/>
      </c>
      <c r="GU136" s="184"/>
      <c r="GV136" s="182"/>
      <c r="GW136" s="182"/>
      <c r="GX136" s="182"/>
      <c r="GY136" s="182"/>
      <c r="GZ136" s="184"/>
      <c r="HA136" s="184"/>
      <c r="HB136" s="184"/>
      <c r="HC136" s="184" t="str">
        <f t="shared" si="313"/>
        <v/>
      </c>
      <c r="HD136" s="184"/>
      <c r="HE136" s="182"/>
      <c r="HF136" s="182"/>
      <c r="HG136" s="182"/>
      <c r="HH136" s="182"/>
      <c r="HI136" s="184"/>
      <c r="HJ136" s="184"/>
      <c r="HK136" s="184"/>
      <c r="HL136" s="184" t="str">
        <f t="shared" si="314"/>
        <v/>
      </c>
      <c r="HM136" s="184"/>
      <c r="HN136" s="182"/>
      <c r="HO136" s="182"/>
      <c r="HP136" s="182"/>
      <c r="HQ136" s="182"/>
      <c r="HR136" s="184"/>
      <c r="HS136" s="184"/>
      <c r="HT136" s="184"/>
      <c r="HU136" s="184" t="str">
        <f t="shared" si="315"/>
        <v/>
      </c>
      <c r="HV136" s="184"/>
    </row>
    <row r="137" spans="10:230" x14ac:dyDescent="0.25">
      <c r="J137" s="190">
        <f t="shared" si="316"/>
        <v>10</v>
      </c>
      <c r="K137" s="190" t="str">
        <f t="shared" si="317"/>
        <v>-</v>
      </c>
      <c r="L137" s="190">
        <f t="shared" si="293"/>
        <v>11</v>
      </c>
      <c r="M137" s="196">
        <f t="shared" si="318"/>
        <v>0</v>
      </c>
      <c r="N137" s="196">
        <f t="shared" si="319"/>
        <v>0</v>
      </c>
      <c r="O137" s="196">
        <f t="shared" si="320"/>
        <v>0</v>
      </c>
      <c r="P137" s="196">
        <f>207-COUNTBLANK(X137:HV137)</f>
        <v>0</v>
      </c>
      <c r="Q137" s="196">
        <f>207-COUNTBLANK(X158:HV158)</f>
        <v>0</v>
      </c>
      <c r="W137" s="178">
        <f t="shared" si="324"/>
        <v>4</v>
      </c>
      <c r="X137" s="182"/>
      <c r="Y137" s="182"/>
      <c r="Z137" s="182"/>
      <c r="AA137" s="182"/>
      <c r="AB137" s="184"/>
      <c r="AC137" s="184"/>
      <c r="AD137" s="184"/>
      <c r="AE137" s="184" t="str">
        <f t="shared" si="323"/>
        <v/>
      </c>
      <c r="AF137" s="184"/>
      <c r="AG137" s="182"/>
      <c r="AH137" s="182"/>
      <c r="AI137" s="182"/>
      <c r="AJ137" s="182"/>
      <c r="AK137" s="184"/>
      <c r="AL137" s="184"/>
      <c r="AM137" s="184"/>
      <c r="AN137" s="184" t="str">
        <f t="shared" si="294"/>
        <v/>
      </c>
      <c r="AO137" s="184"/>
      <c r="AP137" s="182"/>
      <c r="AQ137" s="182"/>
      <c r="AR137" s="182"/>
      <c r="AS137" s="182"/>
      <c r="AT137" s="184"/>
      <c r="AU137" s="184"/>
      <c r="AV137" s="184"/>
      <c r="AW137" s="184" t="str">
        <f t="shared" si="295"/>
        <v/>
      </c>
      <c r="AX137" s="184"/>
      <c r="AY137" s="182"/>
      <c r="AZ137" s="182"/>
      <c r="BA137" s="182"/>
      <c r="BB137" s="182"/>
      <c r="BC137" s="184"/>
      <c r="BD137" s="184"/>
      <c r="BE137" s="184"/>
      <c r="BF137" s="184" t="str">
        <f t="shared" si="296"/>
        <v/>
      </c>
      <c r="BG137" s="184"/>
      <c r="BH137" s="182"/>
      <c r="BI137" s="182"/>
      <c r="BJ137" s="182"/>
      <c r="BK137" s="182"/>
      <c r="BL137" s="184"/>
      <c r="BM137" s="184"/>
      <c r="BN137" s="184"/>
      <c r="BO137" s="184" t="str">
        <f t="shared" si="297"/>
        <v/>
      </c>
      <c r="BP137" s="184"/>
      <c r="BQ137" s="182"/>
      <c r="BR137" s="182"/>
      <c r="BS137" s="182"/>
      <c r="BT137" s="182"/>
      <c r="BU137" s="184"/>
      <c r="BV137" s="184"/>
      <c r="BW137" s="184"/>
      <c r="BX137" s="184" t="str">
        <f t="shared" si="298"/>
        <v/>
      </c>
      <c r="BY137" s="184"/>
      <c r="BZ137" s="182"/>
      <c r="CA137" s="182"/>
      <c r="CB137" s="182"/>
      <c r="CC137" s="182"/>
      <c r="CD137" s="184"/>
      <c r="CE137" s="184"/>
      <c r="CF137" s="184"/>
      <c r="CG137" s="184" t="str">
        <f t="shared" si="299"/>
        <v/>
      </c>
      <c r="CH137" s="184"/>
      <c r="CI137" s="182"/>
      <c r="CJ137" s="182"/>
      <c r="CK137" s="182"/>
      <c r="CL137" s="182"/>
      <c r="CM137" s="184"/>
      <c r="CN137" s="184"/>
      <c r="CO137" s="184"/>
      <c r="CP137" s="184" t="str">
        <f t="shared" si="300"/>
        <v/>
      </c>
      <c r="CQ137" s="184"/>
      <c r="CR137" s="182"/>
      <c r="CS137" s="182"/>
      <c r="CT137" s="182"/>
      <c r="CU137" s="182"/>
      <c r="CV137" s="184"/>
      <c r="CW137" s="184"/>
      <c r="CX137" s="184"/>
      <c r="CY137" s="184" t="str">
        <f t="shared" si="301"/>
        <v/>
      </c>
      <c r="CZ137" s="184"/>
      <c r="DA137" s="182"/>
      <c r="DB137" s="182"/>
      <c r="DC137" s="182"/>
      <c r="DD137" s="182"/>
      <c r="DE137" s="184"/>
      <c r="DF137" s="184"/>
      <c r="DG137" s="184"/>
      <c r="DH137" s="184" t="str">
        <f t="shared" si="302"/>
        <v/>
      </c>
      <c r="DI137" s="184"/>
      <c r="DJ137" s="182"/>
      <c r="DK137" s="182"/>
      <c r="DL137" s="182"/>
      <c r="DM137" s="182"/>
      <c r="DN137" s="184"/>
      <c r="DO137" s="184"/>
      <c r="DP137" s="184"/>
      <c r="DQ137" s="184" t="str">
        <f t="shared" si="303"/>
        <v/>
      </c>
      <c r="DR137" s="184"/>
      <c r="DS137" s="182"/>
      <c r="DT137" s="182"/>
      <c r="DU137" s="182"/>
      <c r="DV137" s="182"/>
      <c r="DW137" s="184"/>
      <c r="DX137" s="184"/>
      <c r="DY137" s="184"/>
      <c r="DZ137" s="184" t="str">
        <f t="shared" si="304"/>
        <v/>
      </c>
      <c r="EA137" s="184"/>
      <c r="EB137" s="182"/>
      <c r="EC137" s="182"/>
      <c r="ED137" s="182"/>
      <c r="EE137" s="182"/>
      <c r="EF137" s="184"/>
      <c r="EG137" s="184"/>
      <c r="EH137" s="184"/>
      <c r="EI137" s="184" t="str">
        <f t="shared" si="305"/>
        <v/>
      </c>
      <c r="EJ137" s="184"/>
      <c r="EK137" s="182"/>
      <c r="EL137" s="182"/>
      <c r="EM137" s="182"/>
      <c r="EN137" s="182"/>
      <c r="EO137" s="184"/>
      <c r="EP137" s="184"/>
      <c r="EQ137" s="184"/>
      <c r="ER137" s="184" t="str">
        <f t="shared" si="306"/>
        <v/>
      </c>
      <c r="ES137" s="184"/>
      <c r="ET137" s="182"/>
      <c r="EU137" s="182"/>
      <c r="EV137" s="182"/>
      <c r="EW137" s="182"/>
      <c r="EX137" s="184"/>
      <c r="EY137" s="184"/>
      <c r="EZ137" s="184"/>
      <c r="FA137" s="184" t="str">
        <f t="shared" si="307"/>
        <v/>
      </c>
      <c r="FB137" s="184"/>
      <c r="FC137" s="182"/>
      <c r="FD137" s="182"/>
      <c r="FE137" s="182"/>
      <c r="FF137" s="182"/>
      <c r="FG137" s="184"/>
      <c r="FH137" s="184"/>
      <c r="FI137" s="184"/>
      <c r="FJ137" s="184" t="str">
        <f t="shared" si="308"/>
        <v/>
      </c>
      <c r="FK137" s="184"/>
      <c r="FL137" s="182"/>
      <c r="FM137" s="182"/>
      <c r="FN137" s="182"/>
      <c r="FO137" s="182"/>
      <c r="FP137" s="184"/>
      <c r="FQ137" s="184"/>
      <c r="FR137" s="184"/>
      <c r="FS137" s="184" t="str">
        <f t="shared" si="309"/>
        <v/>
      </c>
      <c r="FT137" s="184"/>
      <c r="FU137" s="182"/>
      <c r="FV137" s="182"/>
      <c r="FW137" s="182"/>
      <c r="FX137" s="182"/>
      <c r="FY137" s="184"/>
      <c r="FZ137" s="184"/>
      <c r="GA137" s="184"/>
      <c r="GB137" s="184" t="str">
        <f t="shared" si="310"/>
        <v/>
      </c>
      <c r="GC137" s="184"/>
      <c r="GD137" s="182"/>
      <c r="GE137" s="182"/>
      <c r="GF137" s="182"/>
      <c r="GG137" s="182"/>
      <c r="GH137" s="184"/>
      <c r="GI137" s="184"/>
      <c r="GJ137" s="184"/>
      <c r="GK137" s="184" t="str">
        <f t="shared" si="311"/>
        <v/>
      </c>
      <c r="GL137" s="184"/>
      <c r="GM137" s="182"/>
      <c r="GN137" s="182"/>
      <c r="GO137" s="182"/>
      <c r="GP137" s="182"/>
      <c r="GQ137" s="184"/>
      <c r="GR137" s="184"/>
      <c r="GS137" s="184"/>
      <c r="GT137" s="184" t="str">
        <f t="shared" si="312"/>
        <v/>
      </c>
      <c r="GU137" s="184"/>
      <c r="GV137" s="182"/>
      <c r="GW137" s="182"/>
      <c r="GX137" s="182"/>
      <c r="GY137" s="182"/>
      <c r="GZ137" s="184"/>
      <c r="HA137" s="184"/>
      <c r="HB137" s="184"/>
      <c r="HC137" s="184" t="str">
        <f t="shared" si="313"/>
        <v/>
      </c>
      <c r="HD137" s="184"/>
      <c r="HE137" s="182"/>
      <c r="HF137" s="182"/>
      <c r="HG137" s="182"/>
      <c r="HH137" s="182"/>
      <c r="HI137" s="184"/>
      <c r="HJ137" s="184"/>
      <c r="HK137" s="184"/>
      <c r="HL137" s="184" t="str">
        <f t="shared" si="314"/>
        <v/>
      </c>
      <c r="HM137" s="184"/>
      <c r="HN137" s="182"/>
      <c r="HO137" s="182"/>
      <c r="HP137" s="182"/>
      <c r="HQ137" s="182"/>
      <c r="HR137" s="184"/>
      <c r="HS137" s="184"/>
      <c r="HT137" s="184"/>
      <c r="HU137" s="184" t="str">
        <f t="shared" si="315"/>
        <v/>
      </c>
      <c r="HV137" s="184"/>
    </row>
    <row r="138" spans="10:230" x14ac:dyDescent="0.25">
      <c r="J138" s="190">
        <f t="shared" si="316"/>
        <v>11</v>
      </c>
      <c r="K138" s="190" t="str">
        <f t="shared" si="317"/>
        <v>-</v>
      </c>
      <c r="L138" s="190">
        <f t="shared" si="293"/>
        <v>12</v>
      </c>
      <c r="M138" s="196">
        <f t="shared" si="318"/>
        <v>0</v>
      </c>
      <c r="N138" s="196">
        <f t="shared" si="319"/>
        <v>0</v>
      </c>
      <c r="O138" s="196">
        <f t="shared" si="320"/>
        <v>0</v>
      </c>
      <c r="P138" s="196">
        <f t="shared" si="321"/>
        <v>0</v>
      </c>
      <c r="Q138" s="196">
        <f t="shared" si="322"/>
        <v>0</v>
      </c>
      <c r="W138" s="178">
        <f t="shared" si="324"/>
        <v>5</v>
      </c>
      <c r="X138" s="182"/>
      <c r="Y138" s="182"/>
      <c r="Z138" s="182"/>
      <c r="AA138" s="182"/>
      <c r="AB138" s="184"/>
      <c r="AC138" s="184"/>
      <c r="AD138" s="184"/>
      <c r="AE138" s="184" t="str">
        <f t="shared" si="323"/>
        <v/>
      </c>
      <c r="AF138" s="184"/>
      <c r="AG138" s="182"/>
      <c r="AH138" s="182"/>
      <c r="AI138" s="182"/>
      <c r="AJ138" s="182"/>
      <c r="AK138" s="184"/>
      <c r="AL138" s="184"/>
      <c r="AM138" s="184"/>
      <c r="AN138" s="184" t="str">
        <f t="shared" si="294"/>
        <v/>
      </c>
      <c r="AO138" s="184"/>
      <c r="AP138" s="182"/>
      <c r="AQ138" s="182"/>
      <c r="AR138" s="182"/>
      <c r="AS138" s="182"/>
      <c r="AT138" s="184"/>
      <c r="AU138" s="184"/>
      <c r="AV138" s="184"/>
      <c r="AW138" s="184" t="str">
        <f t="shared" si="295"/>
        <v/>
      </c>
      <c r="AX138" s="184"/>
      <c r="AY138" s="182"/>
      <c r="AZ138" s="182"/>
      <c r="BA138" s="182"/>
      <c r="BB138" s="182"/>
      <c r="BC138" s="184"/>
      <c r="BD138" s="184"/>
      <c r="BE138" s="184"/>
      <c r="BF138" s="184" t="str">
        <f t="shared" si="296"/>
        <v/>
      </c>
      <c r="BG138" s="184"/>
      <c r="BH138" s="182"/>
      <c r="BI138" s="182"/>
      <c r="BJ138" s="182"/>
      <c r="BK138" s="182"/>
      <c r="BL138" s="184"/>
      <c r="BM138" s="184"/>
      <c r="BN138" s="184"/>
      <c r="BO138" s="184" t="str">
        <f t="shared" si="297"/>
        <v/>
      </c>
      <c r="BP138" s="184"/>
      <c r="BQ138" s="182"/>
      <c r="BR138" s="182"/>
      <c r="BS138" s="182"/>
      <c r="BT138" s="182"/>
      <c r="BU138" s="184"/>
      <c r="BV138" s="184"/>
      <c r="BW138" s="184"/>
      <c r="BX138" s="184" t="str">
        <f t="shared" si="298"/>
        <v/>
      </c>
      <c r="BY138" s="184"/>
      <c r="BZ138" s="182"/>
      <c r="CA138" s="182"/>
      <c r="CB138" s="182"/>
      <c r="CC138" s="182"/>
      <c r="CD138" s="184"/>
      <c r="CE138" s="184"/>
      <c r="CF138" s="184"/>
      <c r="CG138" s="184" t="str">
        <f t="shared" si="299"/>
        <v/>
      </c>
      <c r="CH138" s="184"/>
      <c r="CI138" s="182"/>
      <c r="CJ138" s="182"/>
      <c r="CK138" s="182"/>
      <c r="CL138" s="182"/>
      <c r="CM138" s="184"/>
      <c r="CN138" s="184"/>
      <c r="CO138" s="184"/>
      <c r="CP138" s="184" t="str">
        <f t="shared" si="300"/>
        <v/>
      </c>
      <c r="CQ138" s="184"/>
      <c r="CR138" s="182"/>
      <c r="CS138" s="182"/>
      <c r="CT138" s="182"/>
      <c r="CU138" s="182"/>
      <c r="CV138" s="184"/>
      <c r="CW138" s="184"/>
      <c r="CX138" s="184"/>
      <c r="CY138" s="184" t="str">
        <f t="shared" si="301"/>
        <v/>
      </c>
      <c r="CZ138" s="184"/>
      <c r="DA138" s="182"/>
      <c r="DB138" s="182"/>
      <c r="DC138" s="182"/>
      <c r="DD138" s="182"/>
      <c r="DE138" s="184"/>
      <c r="DF138" s="184"/>
      <c r="DG138" s="184"/>
      <c r="DH138" s="184" t="str">
        <f t="shared" si="302"/>
        <v/>
      </c>
      <c r="DI138" s="184"/>
      <c r="DJ138" s="182"/>
      <c r="DK138" s="182"/>
      <c r="DL138" s="182"/>
      <c r="DM138" s="182"/>
      <c r="DN138" s="184"/>
      <c r="DO138" s="184"/>
      <c r="DP138" s="184"/>
      <c r="DQ138" s="184" t="str">
        <f t="shared" si="303"/>
        <v/>
      </c>
      <c r="DR138" s="184"/>
      <c r="DS138" s="182"/>
      <c r="DT138" s="182"/>
      <c r="DU138" s="182"/>
      <c r="DV138" s="182"/>
      <c r="DW138" s="184"/>
      <c r="DX138" s="184"/>
      <c r="DY138" s="184"/>
      <c r="DZ138" s="184" t="str">
        <f t="shared" si="304"/>
        <v/>
      </c>
      <c r="EA138" s="184"/>
      <c r="EB138" s="182"/>
      <c r="EC138" s="182"/>
      <c r="ED138" s="182"/>
      <c r="EE138" s="182"/>
      <c r="EF138" s="184"/>
      <c r="EG138" s="184"/>
      <c r="EH138" s="184"/>
      <c r="EI138" s="184" t="str">
        <f t="shared" si="305"/>
        <v/>
      </c>
      <c r="EJ138" s="184"/>
      <c r="EK138" s="182"/>
      <c r="EL138" s="182"/>
      <c r="EM138" s="182"/>
      <c r="EN138" s="182"/>
      <c r="EO138" s="184"/>
      <c r="EP138" s="184"/>
      <c r="EQ138" s="184"/>
      <c r="ER138" s="184" t="str">
        <f t="shared" si="306"/>
        <v/>
      </c>
      <c r="ES138" s="184"/>
      <c r="ET138" s="182"/>
      <c r="EU138" s="182"/>
      <c r="EV138" s="182"/>
      <c r="EW138" s="182"/>
      <c r="EX138" s="184"/>
      <c r="EY138" s="184"/>
      <c r="EZ138" s="184"/>
      <c r="FA138" s="184" t="str">
        <f t="shared" si="307"/>
        <v/>
      </c>
      <c r="FB138" s="184"/>
      <c r="FC138" s="182"/>
      <c r="FD138" s="182"/>
      <c r="FE138" s="182"/>
      <c r="FF138" s="182"/>
      <c r="FG138" s="184"/>
      <c r="FH138" s="184"/>
      <c r="FI138" s="184"/>
      <c r="FJ138" s="184" t="str">
        <f t="shared" si="308"/>
        <v/>
      </c>
      <c r="FK138" s="184"/>
      <c r="FL138" s="182"/>
      <c r="FM138" s="182"/>
      <c r="FN138" s="182"/>
      <c r="FO138" s="182"/>
      <c r="FP138" s="184"/>
      <c r="FQ138" s="184"/>
      <c r="FR138" s="184"/>
      <c r="FS138" s="184" t="str">
        <f t="shared" si="309"/>
        <v/>
      </c>
      <c r="FT138" s="184"/>
      <c r="FU138" s="182"/>
      <c r="FV138" s="182"/>
      <c r="FW138" s="182"/>
      <c r="FX138" s="182"/>
      <c r="FY138" s="184"/>
      <c r="FZ138" s="184"/>
      <c r="GA138" s="184"/>
      <c r="GB138" s="184" t="str">
        <f t="shared" si="310"/>
        <v/>
      </c>
      <c r="GC138" s="184"/>
      <c r="GD138" s="182"/>
      <c r="GE138" s="182"/>
      <c r="GF138" s="182"/>
      <c r="GG138" s="182"/>
      <c r="GH138" s="184"/>
      <c r="GI138" s="184"/>
      <c r="GJ138" s="184"/>
      <c r="GK138" s="184" t="str">
        <f t="shared" si="311"/>
        <v/>
      </c>
      <c r="GL138" s="184"/>
      <c r="GM138" s="182"/>
      <c r="GN138" s="182"/>
      <c r="GO138" s="182"/>
      <c r="GP138" s="182"/>
      <c r="GQ138" s="184"/>
      <c r="GR138" s="184"/>
      <c r="GS138" s="184"/>
      <c r="GT138" s="184" t="str">
        <f t="shared" si="312"/>
        <v/>
      </c>
      <c r="GU138" s="184"/>
      <c r="GV138" s="182"/>
      <c r="GW138" s="182"/>
      <c r="GX138" s="182"/>
      <c r="GY138" s="182"/>
      <c r="GZ138" s="184"/>
      <c r="HA138" s="184"/>
      <c r="HB138" s="184"/>
      <c r="HC138" s="184" t="str">
        <f t="shared" si="313"/>
        <v/>
      </c>
      <c r="HD138" s="184"/>
      <c r="HE138" s="182"/>
      <c r="HF138" s="182"/>
      <c r="HG138" s="182"/>
      <c r="HH138" s="182"/>
      <c r="HI138" s="184"/>
      <c r="HJ138" s="184"/>
      <c r="HK138" s="184"/>
      <c r="HL138" s="184" t="str">
        <f t="shared" si="314"/>
        <v/>
      </c>
      <c r="HM138" s="184"/>
      <c r="HN138" s="182"/>
      <c r="HO138" s="182"/>
      <c r="HP138" s="182"/>
      <c r="HQ138" s="182"/>
      <c r="HR138" s="184"/>
      <c r="HS138" s="184"/>
      <c r="HT138" s="184"/>
      <c r="HU138" s="184" t="str">
        <f t="shared" si="315"/>
        <v/>
      </c>
      <c r="HV138" s="184"/>
    </row>
    <row r="139" spans="10:230" x14ac:dyDescent="0.25">
      <c r="J139" s="190">
        <f t="shared" si="316"/>
        <v>12</v>
      </c>
      <c r="K139" s="190" t="str">
        <f t="shared" si="317"/>
        <v>-</v>
      </c>
      <c r="L139" s="190">
        <f t="shared" si="293"/>
        <v>13</v>
      </c>
      <c r="M139" s="196">
        <f t="shared" si="318"/>
        <v>0</v>
      </c>
      <c r="N139" s="196">
        <f t="shared" si="319"/>
        <v>0</v>
      </c>
      <c r="O139" s="196">
        <f t="shared" si="320"/>
        <v>0</v>
      </c>
      <c r="P139" s="196">
        <f t="shared" si="321"/>
        <v>0</v>
      </c>
      <c r="Q139" s="196">
        <f t="shared" si="322"/>
        <v>0</v>
      </c>
      <c r="W139" s="178">
        <f t="shared" si="324"/>
        <v>6</v>
      </c>
      <c r="X139" s="182"/>
      <c r="Y139" s="182"/>
      <c r="Z139" s="182"/>
      <c r="AA139" s="182"/>
      <c r="AB139" s="184"/>
      <c r="AC139" s="184"/>
      <c r="AD139" s="184"/>
      <c r="AE139" s="184" t="str">
        <f t="shared" si="323"/>
        <v/>
      </c>
      <c r="AF139" s="184"/>
      <c r="AG139" s="182"/>
      <c r="AH139" s="182"/>
      <c r="AI139" s="182"/>
      <c r="AJ139" s="182"/>
      <c r="AK139" s="184"/>
      <c r="AL139" s="184"/>
      <c r="AM139" s="184"/>
      <c r="AN139" s="184" t="str">
        <f t="shared" si="294"/>
        <v/>
      </c>
      <c r="AO139" s="184"/>
      <c r="AP139" s="182"/>
      <c r="AQ139" s="182"/>
      <c r="AR139" s="182"/>
      <c r="AS139" s="182"/>
      <c r="AT139" s="184"/>
      <c r="AU139" s="184"/>
      <c r="AV139" s="184"/>
      <c r="AW139" s="184" t="str">
        <f t="shared" si="295"/>
        <v/>
      </c>
      <c r="AX139" s="184"/>
      <c r="AY139" s="182"/>
      <c r="AZ139" s="182"/>
      <c r="BA139" s="182"/>
      <c r="BB139" s="182"/>
      <c r="BC139" s="184"/>
      <c r="BD139" s="184"/>
      <c r="BE139" s="184"/>
      <c r="BF139" s="184" t="str">
        <f t="shared" si="296"/>
        <v/>
      </c>
      <c r="BG139" s="184"/>
      <c r="BH139" s="182"/>
      <c r="BI139" s="182"/>
      <c r="BJ139" s="182"/>
      <c r="BK139" s="182"/>
      <c r="BL139" s="184"/>
      <c r="BM139" s="184"/>
      <c r="BN139" s="184"/>
      <c r="BO139" s="184" t="str">
        <f t="shared" si="297"/>
        <v/>
      </c>
      <c r="BP139" s="184"/>
      <c r="BQ139" s="182"/>
      <c r="BR139" s="182"/>
      <c r="BS139" s="182"/>
      <c r="BT139" s="182"/>
      <c r="BU139" s="184"/>
      <c r="BV139" s="184"/>
      <c r="BW139" s="184"/>
      <c r="BX139" s="184" t="str">
        <f t="shared" si="298"/>
        <v/>
      </c>
      <c r="BY139" s="184"/>
      <c r="BZ139" s="182"/>
      <c r="CA139" s="182"/>
      <c r="CB139" s="182"/>
      <c r="CC139" s="182"/>
      <c r="CD139" s="184"/>
      <c r="CE139" s="184"/>
      <c r="CF139" s="184"/>
      <c r="CG139" s="184" t="str">
        <f t="shared" si="299"/>
        <v/>
      </c>
      <c r="CH139" s="184"/>
      <c r="CI139" s="182"/>
      <c r="CJ139" s="182"/>
      <c r="CK139" s="182"/>
      <c r="CL139" s="182"/>
      <c r="CM139" s="184"/>
      <c r="CN139" s="184"/>
      <c r="CO139" s="184"/>
      <c r="CP139" s="184" t="str">
        <f t="shared" si="300"/>
        <v/>
      </c>
      <c r="CQ139" s="184"/>
      <c r="CR139" s="182"/>
      <c r="CS139" s="182"/>
      <c r="CT139" s="182"/>
      <c r="CU139" s="182"/>
      <c r="CV139" s="184"/>
      <c r="CW139" s="184"/>
      <c r="CX139" s="184"/>
      <c r="CY139" s="184" t="str">
        <f t="shared" si="301"/>
        <v/>
      </c>
      <c r="CZ139" s="184"/>
      <c r="DA139" s="182"/>
      <c r="DB139" s="182"/>
      <c r="DC139" s="182"/>
      <c r="DD139" s="182"/>
      <c r="DE139" s="184"/>
      <c r="DF139" s="184"/>
      <c r="DG139" s="184"/>
      <c r="DH139" s="184" t="str">
        <f t="shared" si="302"/>
        <v/>
      </c>
      <c r="DI139" s="184"/>
      <c r="DJ139" s="182"/>
      <c r="DK139" s="182"/>
      <c r="DL139" s="182"/>
      <c r="DM139" s="182"/>
      <c r="DN139" s="184"/>
      <c r="DO139" s="184"/>
      <c r="DP139" s="184"/>
      <c r="DQ139" s="184" t="str">
        <f t="shared" si="303"/>
        <v/>
      </c>
      <c r="DR139" s="184"/>
      <c r="DS139" s="182"/>
      <c r="DT139" s="182"/>
      <c r="DU139" s="182"/>
      <c r="DV139" s="182"/>
      <c r="DW139" s="184"/>
      <c r="DX139" s="184"/>
      <c r="DY139" s="184"/>
      <c r="DZ139" s="184" t="str">
        <f t="shared" si="304"/>
        <v/>
      </c>
      <c r="EA139" s="184"/>
      <c r="EB139" s="182"/>
      <c r="EC139" s="182"/>
      <c r="ED139" s="182"/>
      <c r="EE139" s="182"/>
      <c r="EF139" s="184"/>
      <c r="EG139" s="184"/>
      <c r="EH139" s="184"/>
      <c r="EI139" s="184" t="str">
        <f t="shared" si="305"/>
        <v/>
      </c>
      <c r="EJ139" s="184"/>
      <c r="EK139" s="182"/>
      <c r="EL139" s="182"/>
      <c r="EM139" s="182"/>
      <c r="EN139" s="182"/>
      <c r="EO139" s="184"/>
      <c r="EP139" s="184"/>
      <c r="EQ139" s="184"/>
      <c r="ER139" s="184" t="str">
        <f t="shared" si="306"/>
        <v/>
      </c>
      <c r="ES139" s="184"/>
      <c r="ET139" s="182"/>
      <c r="EU139" s="182"/>
      <c r="EV139" s="182"/>
      <c r="EW139" s="182"/>
      <c r="EX139" s="184"/>
      <c r="EY139" s="184"/>
      <c r="EZ139" s="184"/>
      <c r="FA139" s="184" t="str">
        <f t="shared" si="307"/>
        <v/>
      </c>
      <c r="FB139" s="184"/>
      <c r="FC139" s="182"/>
      <c r="FD139" s="182"/>
      <c r="FE139" s="182"/>
      <c r="FF139" s="182"/>
      <c r="FG139" s="184"/>
      <c r="FH139" s="184"/>
      <c r="FI139" s="184"/>
      <c r="FJ139" s="184" t="str">
        <f t="shared" si="308"/>
        <v/>
      </c>
      <c r="FK139" s="184"/>
      <c r="FL139" s="182"/>
      <c r="FM139" s="182"/>
      <c r="FN139" s="182"/>
      <c r="FO139" s="182"/>
      <c r="FP139" s="184"/>
      <c r="FQ139" s="184"/>
      <c r="FR139" s="184"/>
      <c r="FS139" s="184" t="str">
        <f t="shared" si="309"/>
        <v/>
      </c>
      <c r="FT139" s="184"/>
      <c r="FU139" s="182"/>
      <c r="FV139" s="182"/>
      <c r="FW139" s="182"/>
      <c r="FX139" s="182"/>
      <c r="FY139" s="184"/>
      <c r="FZ139" s="184"/>
      <c r="GA139" s="184"/>
      <c r="GB139" s="184" t="str">
        <f t="shared" si="310"/>
        <v/>
      </c>
      <c r="GC139" s="184"/>
      <c r="GD139" s="182"/>
      <c r="GE139" s="182"/>
      <c r="GF139" s="182"/>
      <c r="GG139" s="182"/>
      <c r="GH139" s="184"/>
      <c r="GI139" s="184"/>
      <c r="GJ139" s="184"/>
      <c r="GK139" s="184" t="str">
        <f t="shared" si="311"/>
        <v/>
      </c>
      <c r="GL139" s="184"/>
      <c r="GM139" s="182"/>
      <c r="GN139" s="182"/>
      <c r="GO139" s="182"/>
      <c r="GP139" s="182"/>
      <c r="GQ139" s="184"/>
      <c r="GR139" s="184"/>
      <c r="GS139" s="184"/>
      <c r="GT139" s="184" t="str">
        <f t="shared" si="312"/>
        <v/>
      </c>
      <c r="GU139" s="184"/>
      <c r="GV139" s="182"/>
      <c r="GW139" s="182"/>
      <c r="GX139" s="182"/>
      <c r="GY139" s="182"/>
      <c r="GZ139" s="184"/>
      <c r="HA139" s="184"/>
      <c r="HB139" s="184"/>
      <c r="HC139" s="184" t="str">
        <f t="shared" si="313"/>
        <v/>
      </c>
      <c r="HD139" s="184"/>
      <c r="HE139" s="182"/>
      <c r="HF139" s="182"/>
      <c r="HG139" s="182"/>
      <c r="HH139" s="182"/>
      <c r="HI139" s="184"/>
      <c r="HJ139" s="184"/>
      <c r="HK139" s="184"/>
      <c r="HL139" s="184" t="str">
        <f t="shared" si="314"/>
        <v/>
      </c>
      <c r="HM139" s="184"/>
      <c r="HN139" s="182"/>
      <c r="HO139" s="182"/>
      <c r="HP139" s="182"/>
      <c r="HQ139" s="182"/>
      <c r="HR139" s="184"/>
      <c r="HS139" s="184"/>
      <c r="HT139" s="184"/>
      <c r="HU139" s="184" t="str">
        <f t="shared" si="315"/>
        <v/>
      </c>
      <c r="HV139" s="184"/>
    </row>
    <row r="140" spans="10:230" x14ac:dyDescent="0.25">
      <c r="J140" s="190">
        <f t="shared" si="316"/>
        <v>13</v>
      </c>
      <c r="K140" s="190" t="str">
        <f t="shared" si="317"/>
        <v>-</v>
      </c>
      <c r="L140" s="190">
        <f t="shared" si="293"/>
        <v>14</v>
      </c>
      <c r="M140" s="196">
        <f t="shared" si="318"/>
        <v>0</v>
      </c>
      <c r="N140" s="196">
        <f t="shared" si="319"/>
        <v>0</v>
      </c>
      <c r="O140" s="196">
        <f t="shared" si="320"/>
        <v>0</v>
      </c>
      <c r="P140" s="196">
        <f t="shared" si="321"/>
        <v>0</v>
      </c>
      <c r="Q140" s="196">
        <f t="shared" si="322"/>
        <v>0</v>
      </c>
      <c r="W140" s="178">
        <f t="shared" si="324"/>
        <v>7</v>
      </c>
      <c r="X140" s="182"/>
      <c r="Y140" s="182"/>
      <c r="Z140" s="182"/>
      <c r="AA140" s="182"/>
      <c r="AB140" s="184"/>
      <c r="AC140" s="184"/>
      <c r="AD140" s="184"/>
      <c r="AE140" s="184" t="str">
        <f t="shared" si="323"/>
        <v/>
      </c>
      <c r="AF140" s="184"/>
      <c r="AG140" s="182"/>
      <c r="AH140" s="182"/>
      <c r="AI140" s="182"/>
      <c r="AJ140" s="182"/>
      <c r="AK140" s="184"/>
      <c r="AL140" s="184"/>
      <c r="AM140" s="184"/>
      <c r="AN140" s="184" t="str">
        <f t="shared" si="294"/>
        <v/>
      </c>
      <c r="AO140" s="184"/>
      <c r="AP140" s="182"/>
      <c r="AQ140" s="182"/>
      <c r="AR140" s="182"/>
      <c r="AS140" s="182"/>
      <c r="AT140" s="184"/>
      <c r="AU140" s="184"/>
      <c r="AV140" s="184"/>
      <c r="AW140" s="184" t="str">
        <f t="shared" si="295"/>
        <v/>
      </c>
      <c r="AX140" s="184"/>
      <c r="AY140" s="182"/>
      <c r="AZ140" s="182"/>
      <c r="BA140" s="182"/>
      <c r="BB140" s="182"/>
      <c r="BC140" s="184"/>
      <c r="BD140" s="184"/>
      <c r="BE140" s="184"/>
      <c r="BF140" s="184" t="str">
        <f t="shared" si="296"/>
        <v/>
      </c>
      <c r="BG140" s="184"/>
      <c r="BH140" s="182"/>
      <c r="BI140" s="182"/>
      <c r="BJ140" s="182"/>
      <c r="BK140" s="182"/>
      <c r="BL140" s="184"/>
      <c r="BM140" s="184"/>
      <c r="BN140" s="184"/>
      <c r="BO140" s="184" t="str">
        <f t="shared" si="297"/>
        <v/>
      </c>
      <c r="BP140" s="184"/>
      <c r="BQ140" s="182"/>
      <c r="BR140" s="182"/>
      <c r="BS140" s="182"/>
      <c r="BT140" s="182"/>
      <c r="BU140" s="184"/>
      <c r="BV140" s="184"/>
      <c r="BW140" s="184"/>
      <c r="BX140" s="184" t="str">
        <f t="shared" si="298"/>
        <v/>
      </c>
      <c r="BY140" s="184"/>
      <c r="BZ140" s="182"/>
      <c r="CA140" s="182"/>
      <c r="CB140" s="182"/>
      <c r="CC140" s="182"/>
      <c r="CD140" s="184"/>
      <c r="CE140" s="184"/>
      <c r="CF140" s="184"/>
      <c r="CG140" s="184" t="str">
        <f t="shared" si="299"/>
        <v/>
      </c>
      <c r="CH140" s="184"/>
      <c r="CI140" s="182"/>
      <c r="CJ140" s="182"/>
      <c r="CK140" s="182"/>
      <c r="CL140" s="182"/>
      <c r="CM140" s="184"/>
      <c r="CN140" s="184"/>
      <c r="CO140" s="184"/>
      <c r="CP140" s="184" t="str">
        <f t="shared" si="300"/>
        <v/>
      </c>
      <c r="CQ140" s="184"/>
      <c r="CR140" s="182"/>
      <c r="CS140" s="182"/>
      <c r="CT140" s="182"/>
      <c r="CU140" s="182"/>
      <c r="CV140" s="184"/>
      <c r="CW140" s="184"/>
      <c r="CX140" s="184"/>
      <c r="CY140" s="184" t="str">
        <f t="shared" si="301"/>
        <v/>
      </c>
      <c r="CZ140" s="184"/>
      <c r="DA140" s="182"/>
      <c r="DB140" s="182"/>
      <c r="DC140" s="182"/>
      <c r="DD140" s="182"/>
      <c r="DE140" s="184"/>
      <c r="DF140" s="184"/>
      <c r="DG140" s="184"/>
      <c r="DH140" s="184" t="str">
        <f t="shared" si="302"/>
        <v/>
      </c>
      <c r="DI140" s="184"/>
      <c r="DJ140" s="182"/>
      <c r="DK140" s="182"/>
      <c r="DL140" s="182"/>
      <c r="DM140" s="182"/>
      <c r="DN140" s="184"/>
      <c r="DO140" s="184"/>
      <c r="DP140" s="184"/>
      <c r="DQ140" s="184" t="str">
        <f t="shared" si="303"/>
        <v/>
      </c>
      <c r="DR140" s="184"/>
      <c r="DS140" s="182"/>
      <c r="DT140" s="182"/>
      <c r="DU140" s="182"/>
      <c r="DV140" s="182"/>
      <c r="DW140" s="184"/>
      <c r="DX140" s="184"/>
      <c r="DY140" s="184"/>
      <c r="DZ140" s="184" t="str">
        <f t="shared" si="304"/>
        <v/>
      </c>
      <c r="EA140" s="184"/>
      <c r="EB140" s="182"/>
      <c r="EC140" s="182"/>
      <c r="ED140" s="182"/>
      <c r="EE140" s="182"/>
      <c r="EF140" s="184"/>
      <c r="EG140" s="184"/>
      <c r="EH140" s="184"/>
      <c r="EI140" s="184" t="str">
        <f t="shared" si="305"/>
        <v/>
      </c>
      <c r="EJ140" s="184"/>
      <c r="EK140" s="182"/>
      <c r="EL140" s="182"/>
      <c r="EM140" s="182"/>
      <c r="EN140" s="182"/>
      <c r="EO140" s="184"/>
      <c r="EP140" s="184"/>
      <c r="EQ140" s="184"/>
      <c r="ER140" s="184" t="str">
        <f t="shared" si="306"/>
        <v/>
      </c>
      <c r="ES140" s="184"/>
      <c r="ET140" s="182"/>
      <c r="EU140" s="182"/>
      <c r="EV140" s="182"/>
      <c r="EW140" s="182"/>
      <c r="EX140" s="184"/>
      <c r="EY140" s="184"/>
      <c r="EZ140" s="184"/>
      <c r="FA140" s="184" t="str">
        <f t="shared" si="307"/>
        <v/>
      </c>
      <c r="FB140" s="184"/>
      <c r="FC140" s="182"/>
      <c r="FD140" s="182"/>
      <c r="FE140" s="182"/>
      <c r="FF140" s="182"/>
      <c r="FG140" s="184"/>
      <c r="FH140" s="184"/>
      <c r="FI140" s="184"/>
      <c r="FJ140" s="184" t="str">
        <f t="shared" si="308"/>
        <v/>
      </c>
      <c r="FK140" s="184"/>
      <c r="FL140" s="182"/>
      <c r="FM140" s="182"/>
      <c r="FN140" s="182"/>
      <c r="FO140" s="182"/>
      <c r="FP140" s="184"/>
      <c r="FQ140" s="184"/>
      <c r="FR140" s="184"/>
      <c r="FS140" s="184" t="str">
        <f t="shared" si="309"/>
        <v/>
      </c>
      <c r="FT140" s="184"/>
      <c r="FU140" s="182"/>
      <c r="FV140" s="182"/>
      <c r="FW140" s="182"/>
      <c r="FX140" s="182"/>
      <c r="FY140" s="184"/>
      <c r="FZ140" s="184"/>
      <c r="GA140" s="184"/>
      <c r="GB140" s="184" t="str">
        <f t="shared" si="310"/>
        <v/>
      </c>
      <c r="GC140" s="184"/>
      <c r="GD140" s="182"/>
      <c r="GE140" s="182"/>
      <c r="GF140" s="182"/>
      <c r="GG140" s="182"/>
      <c r="GH140" s="184"/>
      <c r="GI140" s="184"/>
      <c r="GJ140" s="184"/>
      <c r="GK140" s="184" t="str">
        <f t="shared" si="311"/>
        <v/>
      </c>
      <c r="GL140" s="184"/>
      <c r="GM140" s="182"/>
      <c r="GN140" s="182"/>
      <c r="GO140" s="182"/>
      <c r="GP140" s="182"/>
      <c r="GQ140" s="184"/>
      <c r="GR140" s="184"/>
      <c r="GS140" s="184"/>
      <c r="GT140" s="184" t="str">
        <f t="shared" si="312"/>
        <v/>
      </c>
      <c r="GU140" s="184"/>
      <c r="GV140" s="182"/>
      <c r="GW140" s="182"/>
      <c r="GX140" s="182"/>
      <c r="GY140" s="182"/>
      <c r="GZ140" s="184"/>
      <c r="HA140" s="184"/>
      <c r="HB140" s="184"/>
      <c r="HC140" s="184" t="str">
        <f t="shared" si="313"/>
        <v/>
      </c>
      <c r="HD140" s="184"/>
      <c r="HE140" s="182"/>
      <c r="HF140" s="182"/>
      <c r="HG140" s="182"/>
      <c r="HH140" s="182"/>
      <c r="HI140" s="184"/>
      <c r="HJ140" s="184"/>
      <c r="HK140" s="184"/>
      <c r="HL140" s="184" t="str">
        <f t="shared" si="314"/>
        <v/>
      </c>
      <c r="HM140" s="184"/>
      <c r="HN140" s="182"/>
      <c r="HO140" s="182"/>
      <c r="HP140" s="182"/>
      <c r="HQ140" s="182"/>
      <c r="HR140" s="184"/>
      <c r="HS140" s="184"/>
      <c r="HT140" s="184"/>
      <c r="HU140" s="184" t="str">
        <f t="shared" si="315"/>
        <v/>
      </c>
      <c r="HV140" s="184"/>
    </row>
    <row r="141" spans="10:230" x14ac:dyDescent="0.25">
      <c r="J141" s="190">
        <f t="shared" si="316"/>
        <v>14</v>
      </c>
      <c r="K141" s="190" t="str">
        <f t="shared" si="317"/>
        <v>-</v>
      </c>
      <c r="L141" s="190">
        <f t="shared" si="293"/>
        <v>15</v>
      </c>
      <c r="M141" s="196">
        <f t="shared" si="318"/>
        <v>0</v>
      </c>
      <c r="N141" s="196">
        <f t="shared" si="319"/>
        <v>0</v>
      </c>
      <c r="O141" s="196">
        <f t="shared" si="320"/>
        <v>0</v>
      </c>
      <c r="P141" s="196">
        <f t="shared" si="321"/>
        <v>0</v>
      </c>
      <c r="Q141" s="196">
        <f t="shared" si="322"/>
        <v>0</v>
      </c>
      <c r="W141" s="178">
        <f t="shared" si="324"/>
        <v>8</v>
      </c>
      <c r="X141" s="182"/>
      <c r="Y141" s="182"/>
      <c r="Z141" s="182"/>
      <c r="AA141" s="182"/>
      <c r="AB141" s="184"/>
      <c r="AC141" s="184"/>
      <c r="AD141" s="184"/>
      <c r="AE141" s="184" t="str">
        <f t="shared" si="323"/>
        <v/>
      </c>
      <c r="AF141" s="184"/>
      <c r="AG141" s="182"/>
      <c r="AH141" s="182"/>
      <c r="AI141" s="182"/>
      <c r="AJ141" s="182"/>
      <c r="AK141" s="184"/>
      <c r="AL141" s="184"/>
      <c r="AM141" s="184"/>
      <c r="AN141" s="184" t="str">
        <f t="shared" si="294"/>
        <v/>
      </c>
      <c r="AO141" s="184"/>
      <c r="AP141" s="182"/>
      <c r="AQ141" s="182"/>
      <c r="AR141" s="182"/>
      <c r="AS141" s="182"/>
      <c r="AT141" s="184"/>
      <c r="AU141" s="184"/>
      <c r="AV141" s="184"/>
      <c r="AW141" s="184" t="str">
        <f t="shared" si="295"/>
        <v/>
      </c>
      <c r="AX141" s="184"/>
      <c r="AY141" s="182"/>
      <c r="AZ141" s="182"/>
      <c r="BA141" s="182"/>
      <c r="BB141" s="182"/>
      <c r="BC141" s="184"/>
      <c r="BD141" s="184"/>
      <c r="BE141" s="184"/>
      <c r="BF141" s="184" t="str">
        <f t="shared" si="296"/>
        <v/>
      </c>
      <c r="BG141" s="184"/>
      <c r="BH141" s="182"/>
      <c r="BI141" s="182"/>
      <c r="BJ141" s="182"/>
      <c r="BK141" s="182"/>
      <c r="BL141" s="184"/>
      <c r="BM141" s="184"/>
      <c r="BN141" s="184"/>
      <c r="BO141" s="184" t="str">
        <f t="shared" si="297"/>
        <v/>
      </c>
      <c r="BP141" s="184"/>
      <c r="BQ141" s="182"/>
      <c r="BR141" s="182"/>
      <c r="BS141" s="182"/>
      <c r="BT141" s="182"/>
      <c r="BU141" s="184"/>
      <c r="BV141" s="184"/>
      <c r="BW141" s="184"/>
      <c r="BX141" s="184" t="str">
        <f t="shared" si="298"/>
        <v/>
      </c>
      <c r="BY141" s="184"/>
      <c r="BZ141" s="182"/>
      <c r="CA141" s="182"/>
      <c r="CB141" s="182"/>
      <c r="CC141" s="182"/>
      <c r="CD141" s="184"/>
      <c r="CE141" s="184"/>
      <c r="CF141" s="184"/>
      <c r="CG141" s="184" t="str">
        <f t="shared" si="299"/>
        <v/>
      </c>
      <c r="CH141" s="184"/>
      <c r="CI141" s="182"/>
      <c r="CJ141" s="182"/>
      <c r="CK141" s="182"/>
      <c r="CL141" s="182"/>
      <c r="CM141" s="184"/>
      <c r="CN141" s="184"/>
      <c r="CO141" s="184"/>
      <c r="CP141" s="184" t="str">
        <f t="shared" si="300"/>
        <v/>
      </c>
      <c r="CQ141" s="184"/>
      <c r="CR141" s="182"/>
      <c r="CS141" s="182"/>
      <c r="CT141" s="182"/>
      <c r="CU141" s="182"/>
      <c r="CV141" s="184"/>
      <c r="CW141" s="184"/>
      <c r="CX141" s="184"/>
      <c r="CY141" s="184" t="str">
        <f t="shared" si="301"/>
        <v/>
      </c>
      <c r="CZ141" s="184"/>
      <c r="DA141" s="182"/>
      <c r="DB141" s="182"/>
      <c r="DC141" s="182"/>
      <c r="DD141" s="182"/>
      <c r="DE141" s="184"/>
      <c r="DF141" s="184"/>
      <c r="DG141" s="184"/>
      <c r="DH141" s="184" t="str">
        <f t="shared" si="302"/>
        <v/>
      </c>
      <c r="DI141" s="184"/>
      <c r="DJ141" s="182"/>
      <c r="DK141" s="182"/>
      <c r="DL141" s="182"/>
      <c r="DM141" s="182"/>
      <c r="DN141" s="184"/>
      <c r="DO141" s="184"/>
      <c r="DP141" s="184"/>
      <c r="DQ141" s="184" t="str">
        <f t="shared" si="303"/>
        <v/>
      </c>
      <c r="DR141" s="184"/>
      <c r="DS141" s="182"/>
      <c r="DT141" s="182"/>
      <c r="DU141" s="182"/>
      <c r="DV141" s="182"/>
      <c r="DW141" s="184"/>
      <c r="DX141" s="184"/>
      <c r="DY141" s="184"/>
      <c r="DZ141" s="184" t="str">
        <f t="shared" si="304"/>
        <v/>
      </c>
      <c r="EA141" s="184"/>
      <c r="EB141" s="182"/>
      <c r="EC141" s="182"/>
      <c r="ED141" s="182"/>
      <c r="EE141" s="182"/>
      <c r="EF141" s="184"/>
      <c r="EG141" s="184"/>
      <c r="EH141" s="184"/>
      <c r="EI141" s="184" t="str">
        <f t="shared" si="305"/>
        <v/>
      </c>
      <c r="EJ141" s="184"/>
      <c r="EK141" s="182"/>
      <c r="EL141" s="182"/>
      <c r="EM141" s="182"/>
      <c r="EN141" s="182"/>
      <c r="EO141" s="184"/>
      <c r="EP141" s="184"/>
      <c r="EQ141" s="184"/>
      <c r="ER141" s="184" t="str">
        <f t="shared" si="306"/>
        <v/>
      </c>
      <c r="ES141" s="184"/>
      <c r="ET141" s="182"/>
      <c r="EU141" s="182"/>
      <c r="EV141" s="182"/>
      <c r="EW141" s="182"/>
      <c r="EX141" s="184"/>
      <c r="EY141" s="184"/>
      <c r="EZ141" s="184"/>
      <c r="FA141" s="184" t="str">
        <f t="shared" si="307"/>
        <v/>
      </c>
      <c r="FB141" s="184"/>
      <c r="FC141" s="182"/>
      <c r="FD141" s="182"/>
      <c r="FE141" s="182"/>
      <c r="FF141" s="182"/>
      <c r="FG141" s="184"/>
      <c r="FH141" s="184"/>
      <c r="FI141" s="184"/>
      <c r="FJ141" s="184" t="str">
        <f t="shared" si="308"/>
        <v/>
      </c>
      <c r="FK141" s="184"/>
      <c r="FL141" s="182"/>
      <c r="FM141" s="182"/>
      <c r="FN141" s="182"/>
      <c r="FO141" s="182"/>
      <c r="FP141" s="184"/>
      <c r="FQ141" s="184"/>
      <c r="FR141" s="184"/>
      <c r="FS141" s="184" t="str">
        <f t="shared" si="309"/>
        <v/>
      </c>
      <c r="FT141" s="184"/>
      <c r="FU141" s="182"/>
      <c r="FV141" s="182"/>
      <c r="FW141" s="182"/>
      <c r="FX141" s="182"/>
      <c r="FY141" s="184"/>
      <c r="FZ141" s="184"/>
      <c r="GA141" s="184"/>
      <c r="GB141" s="184" t="str">
        <f t="shared" si="310"/>
        <v/>
      </c>
      <c r="GC141" s="184"/>
      <c r="GD141" s="182"/>
      <c r="GE141" s="182"/>
      <c r="GF141" s="182"/>
      <c r="GG141" s="182"/>
      <c r="GH141" s="184"/>
      <c r="GI141" s="184"/>
      <c r="GJ141" s="184"/>
      <c r="GK141" s="184" t="str">
        <f t="shared" si="311"/>
        <v/>
      </c>
      <c r="GL141" s="184"/>
      <c r="GM141" s="182"/>
      <c r="GN141" s="182"/>
      <c r="GO141" s="182"/>
      <c r="GP141" s="182"/>
      <c r="GQ141" s="184"/>
      <c r="GR141" s="184"/>
      <c r="GS141" s="184"/>
      <c r="GT141" s="184" t="str">
        <f t="shared" si="312"/>
        <v/>
      </c>
      <c r="GU141" s="184"/>
      <c r="GV141" s="182"/>
      <c r="GW141" s="182"/>
      <c r="GX141" s="182"/>
      <c r="GY141" s="182"/>
      <c r="GZ141" s="184"/>
      <c r="HA141" s="184"/>
      <c r="HB141" s="184"/>
      <c r="HC141" s="184" t="str">
        <f t="shared" si="313"/>
        <v/>
      </c>
      <c r="HD141" s="184"/>
      <c r="HE141" s="182"/>
      <c r="HF141" s="182"/>
      <c r="HG141" s="182"/>
      <c r="HH141" s="182"/>
      <c r="HI141" s="184"/>
      <c r="HJ141" s="184"/>
      <c r="HK141" s="184"/>
      <c r="HL141" s="184" t="str">
        <f t="shared" si="314"/>
        <v/>
      </c>
      <c r="HM141" s="184"/>
      <c r="HN141" s="182"/>
      <c r="HO141" s="182"/>
      <c r="HP141" s="182"/>
      <c r="HQ141" s="182"/>
      <c r="HR141" s="184"/>
      <c r="HS141" s="184"/>
      <c r="HT141" s="184"/>
      <c r="HU141" s="184" t="str">
        <f t="shared" si="315"/>
        <v/>
      </c>
      <c r="HV141" s="184"/>
    </row>
    <row r="142" spans="10:230" x14ac:dyDescent="0.25">
      <c r="J142" s="190">
        <f t="shared" si="316"/>
        <v>15</v>
      </c>
      <c r="K142" s="190" t="str">
        <f t="shared" si="317"/>
        <v>-</v>
      </c>
      <c r="L142" s="190">
        <f t="shared" si="293"/>
        <v>16</v>
      </c>
      <c r="M142" s="196">
        <f t="shared" si="318"/>
        <v>0</v>
      </c>
      <c r="N142" s="196">
        <f t="shared" si="319"/>
        <v>0</v>
      </c>
      <c r="O142" s="196">
        <f t="shared" si="320"/>
        <v>0</v>
      </c>
      <c r="P142" s="196">
        <f t="shared" si="321"/>
        <v>0</v>
      </c>
      <c r="Q142" s="196">
        <f t="shared" si="322"/>
        <v>0</v>
      </c>
      <c r="W142" s="178">
        <f t="shared" si="324"/>
        <v>9</v>
      </c>
      <c r="X142" s="182"/>
      <c r="Y142" s="182"/>
      <c r="Z142" s="182"/>
      <c r="AA142" s="182"/>
      <c r="AB142" s="184"/>
      <c r="AC142" s="184"/>
      <c r="AD142" s="184"/>
      <c r="AE142" s="184" t="str">
        <f t="shared" si="323"/>
        <v/>
      </c>
      <c r="AF142" s="184"/>
      <c r="AG142" s="182"/>
      <c r="AH142" s="182"/>
      <c r="AI142" s="182"/>
      <c r="AJ142" s="182"/>
      <c r="AK142" s="184"/>
      <c r="AL142" s="184"/>
      <c r="AM142" s="184"/>
      <c r="AN142" s="184" t="str">
        <f t="shared" si="294"/>
        <v/>
      </c>
      <c r="AO142" s="184"/>
      <c r="AP142" s="182"/>
      <c r="AQ142" s="182"/>
      <c r="AR142" s="182"/>
      <c r="AS142" s="182"/>
      <c r="AT142" s="184"/>
      <c r="AU142" s="184"/>
      <c r="AV142" s="184"/>
      <c r="AW142" s="184" t="str">
        <f t="shared" si="295"/>
        <v/>
      </c>
      <c r="AX142" s="184"/>
      <c r="AY142" s="182"/>
      <c r="AZ142" s="182"/>
      <c r="BA142" s="182"/>
      <c r="BB142" s="182"/>
      <c r="BC142" s="184"/>
      <c r="BD142" s="184"/>
      <c r="BE142" s="184"/>
      <c r="BF142" s="184" t="str">
        <f t="shared" si="296"/>
        <v/>
      </c>
      <c r="BG142" s="184"/>
      <c r="BH142" s="182"/>
      <c r="BI142" s="182"/>
      <c r="BJ142" s="182"/>
      <c r="BK142" s="182"/>
      <c r="BL142" s="184"/>
      <c r="BM142" s="184"/>
      <c r="BN142" s="184"/>
      <c r="BO142" s="184" t="str">
        <f t="shared" si="297"/>
        <v/>
      </c>
      <c r="BP142" s="184"/>
      <c r="BQ142" s="182"/>
      <c r="BR142" s="182"/>
      <c r="BS142" s="182"/>
      <c r="BT142" s="182"/>
      <c r="BU142" s="184"/>
      <c r="BV142" s="184"/>
      <c r="BW142" s="184"/>
      <c r="BX142" s="184" t="str">
        <f t="shared" si="298"/>
        <v/>
      </c>
      <c r="BY142" s="184"/>
      <c r="BZ142" s="182"/>
      <c r="CA142" s="182"/>
      <c r="CB142" s="182"/>
      <c r="CC142" s="182"/>
      <c r="CD142" s="184"/>
      <c r="CE142" s="184"/>
      <c r="CF142" s="184"/>
      <c r="CG142" s="184" t="str">
        <f t="shared" si="299"/>
        <v/>
      </c>
      <c r="CH142" s="184"/>
      <c r="CI142" s="182"/>
      <c r="CJ142" s="182"/>
      <c r="CK142" s="182"/>
      <c r="CL142" s="182"/>
      <c r="CM142" s="184"/>
      <c r="CN142" s="184"/>
      <c r="CO142" s="184"/>
      <c r="CP142" s="184" t="str">
        <f t="shared" si="300"/>
        <v/>
      </c>
      <c r="CQ142" s="184"/>
      <c r="CR142" s="182"/>
      <c r="CS142" s="182"/>
      <c r="CT142" s="182"/>
      <c r="CU142" s="182"/>
      <c r="CV142" s="184"/>
      <c r="CW142" s="184"/>
      <c r="CX142" s="184"/>
      <c r="CY142" s="184" t="str">
        <f t="shared" si="301"/>
        <v/>
      </c>
      <c r="CZ142" s="184"/>
      <c r="DA142" s="182"/>
      <c r="DB142" s="182"/>
      <c r="DC142" s="182"/>
      <c r="DD142" s="182"/>
      <c r="DE142" s="184"/>
      <c r="DF142" s="184"/>
      <c r="DG142" s="184"/>
      <c r="DH142" s="184" t="str">
        <f t="shared" si="302"/>
        <v/>
      </c>
      <c r="DI142" s="184"/>
      <c r="DJ142" s="182"/>
      <c r="DK142" s="182"/>
      <c r="DL142" s="182"/>
      <c r="DM142" s="182"/>
      <c r="DN142" s="184"/>
      <c r="DO142" s="184"/>
      <c r="DP142" s="184"/>
      <c r="DQ142" s="184" t="str">
        <f t="shared" si="303"/>
        <v/>
      </c>
      <c r="DR142" s="184"/>
      <c r="DS142" s="182"/>
      <c r="DT142" s="182"/>
      <c r="DU142" s="182"/>
      <c r="DV142" s="182"/>
      <c r="DW142" s="184"/>
      <c r="DX142" s="184"/>
      <c r="DY142" s="184"/>
      <c r="DZ142" s="184" t="str">
        <f t="shared" si="304"/>
        <v/>
      </c>
      <c r="EA142" s="184"/>
      <c r="EB142" s="182"/>
      <c r="EC142" s="182"/>
      <c r="ED142" s="182"/>
      <c r="EE142" s="182"/>
      <c r="EF142" s="184"/>
      <c r="EG142" s="184"/>
      <c r="EH142" s="184"/>
      <c r="EI142" s="184" t="str">
        <f t="shared" si="305"/>
        <v/>
      </c>
      <c r="EJ142" s="184"/>
      <c r="EK142" s="182"/>
      <c r="EL142" s="182"/>
      <c r="EM142" s="182"/>
      <c r="EN142" s="182"/>
      <c r="EO142" s="184"/>
      <c r="EP142" s="184"/>
      <c r="EQ142" s="184"/>
      <c r="ER142" s="184" t="str">
        <f t="shared" si="306"/>
        <v/>
      </c>
      <c r="ES142" s="184"/>
      <c r="ET142" s="182"/>
      <c r="EU142" s="182"/>
      <c r="EV142" s="182"/>
      <c r="EW142" s="182"/>
      <c r="EX142" s="184"/>
      <c r="EY142" s="184"/>
      <c r="EZ142" s="184"/>
      <c r="FA142" s="184" t="str">
        <f t="shared" si="307"/>
        <v/>
      </c>
      <c r="FB142" s="184"/>
      <c r="FC142" s="182"/>
      <c r="FD142" s="182"/>
      <c r="FE142" s="182"/>
      <c r="FF142" s="182"/>
      <c r="FG142" s="184"/>
      <c r="FH142" s="184"/>
      <c r="FI142" s="184"/>
      <c r="FJ142" s="184" t="str">
        <f t="shared" si="308"/>
        <v/>
      </c>
      <c r="FK142" s="184"/>
      <c r="FL142" s="182"/>
      <c r="FM142" s="182"/>
      <c r="FN142" s="182"/>
      <c r="FO142" s="182"/>
      <c r="FP142" s="184"/>
      <c r="FQ142" s="184"/>
      <c r="FR142" s="184"/>
      <c r="FS142" s="184" t="str">
        <f t="shared" si="309"/>
        <v/>
      </c>
      <c r="FT142" s="184"/>
      <c r="FU142" s="182"/>
      <c r="FV142" s="182"/>
      <c r="FW142" s="182"/>
      <c r="FX142" s="182"/>
      <c r="FY142" s="184"/>
      <c r="FZ142" s="184"/>
      <c r="GA142" s="184"/>
      <c r="GB142" s="184" t="str">
        <f t="shared" si="310"/>
        <v/>
      </c>
      <c r="GC142" s="184"/>
      <c r="GD142" s="182"/>
      <c r="GE142" s="182"/>
      <c r="GF142" s="182"/>
      <c r="GG142" s="182"/>
      <c r="GH142" s="184"/>
      <c r="GI142" s="184"/>
      <c r="GJ142" s="184"/>
      <c r="GK142" s="184" t="str">
        <f t="shared" si="311"/>
        <v/>
      </c>
      <c r="GL142" s="184"/>
      <c r="GM142" s="182"/>
      <c r="GN142" s="182"/>
      <c r="GO142" s="182"/>
      <c r="GP142" s="182"/>
      <c r="GQ142" s="184"/>
      <c r="GR142" s="184"/>
      <c r="GS142" s="184"/>
      <c r="GT142" s="184" t="str">
        <f t="shared" si="312"/>
        <v/>
      </c>
      <c r="GU142" s="184"/>
      <c r="GV142" s="182"/>
      <c r="GW142" s="182"/>
      <c r="GX142" s="182"/>
      <c r="GY142" s="182"/>
      <c r="GZ142" s="184"/>
      <c r="HA142" s="184"/>
      <c r="HB142" s="184"/>
      <c r="HC142" s="184" t="str">
        <f t="shared" si="313"/>
        <v/>
      </c>
      <c r="HD142" s="184"/>
      <c r="HE142" s="182"/>
      <c r="HF142" s="182"/>
      <c r="HG142" s="182"/>
      <c r="HH142" s="182"/>
      <c r="HI142" s="184"/>
      <c r="HJ142" s="184"/>
      <c r="HK142" s="184"/>
      <c r="HL142" s="184" t="str">
        <f t="shared" si="314"/>
        <v/>
      </c>
      <c r="HM142" s="184"/>
      <c r="HN142" s="182"/>
      <c r="HO142" s="182"/>
      <c r="HP142" s="182"/>
      <c r="HQ142" s="182"/>
      <c r="HR142" s="184"/>
      <c r="HS142" s="184"/>
      <c r="HT142" s="184"/>
      <c r="HU142" s="184" t="str">
        <f t="shared" si="315"/>
        <v/>
      </c>
      <c r="HV142" s="184"/>
    </row>
    <row r="143" spans="10:230" x14ac:dyDescent="0.25">
      <c r="J143" s="190">
        <f t="shared" si="316"/>
        <v>16</v>
      </c>
      <c r="K143" s="190" t="str">
        <f t="shared" si="317"/>
        <v>-</v>
      </c>
      <c r="L143" s="190">
        <f t="shared" si="293"/>
        <v>17</v>
      </c>
      <c r="M143" s="196">
        <f t="shared" si="318"/>
        <v>0</v>
      </c>
      <c r="N143" s="196">
        <f t="shared" si="319"/>
        <v>0</v>
      </c>
      <c r="O143" s="196">
        <f t="shared" si="320"/>
        <v>0</v>
      </c>
      <c r="P143" s="196">
        <f t="shared" si="321"/>
        <v>0</v>
      </c>
      <c r="Q143" s="196">
        <f t="shared" si="322"/>
        <v>0</v>
      </c>
      <c r="W143" s="178">
        <f t="shared" si="324"/>
        <v>10</v>
      </c>
      <c r="X143" s="182"/>
      <c r="Y143" s="182"/>
      <c r="Z143" s="182"/>
      <c r="AA143" s="182"/>
      <c r="AB143" s="184"/>
      <c r="AC143" s="184"/>
      <c r="AD143" s="184"/>
      <c r="AE143" s="184" t="str">
        <f t="shared" si="323"/>
        <v/>
      </c>
      <c r="AF143" s="184"/>
      <c r="AG143" s="182"/>
      <c r="AH143" s="182"/>
      <c r="AI143" s="182"/>
      <c r="AJ143" s="182"/>
      <c r="AK143" s="184"/>
      <c r="AL143" s="184"/>
      <c r="AM143" s="184"/>
      <c r="AN143" s="184" t="str">
        <f t="shared" si="294"/>
        <v/>
      </c>
      <c r="AO143" s="184"/>
      <c r="AP143" s="182"/>
      <c r="AQ143" s="182"/>
      <c r="AR143" s="182"/>
      <c r="AS143" s="182"/>
      <c r="AT143" s="184"/>
      <c r="AU143" s="184"/>
      <c r="AV143" s="184"/>
      <c r="AW143" s="184" t="str">
        <f t="shared" si="295"/>
        <v/>
      </c>
      <c r="AX143" s="184"/>
      <c r="AY143" s="182"/>
      <c r="AZ143" s="182"/>
      <c r="BA143" s="182"/>
      <c r="BB143" s="182"/>
      <c r="BC143" s="184"/>
      <c r="BD143" s="184"/>
      <c r="BE143" s="184"/>
      <c r="BF143" s="184" t="str">
        <f t="shared" si="296"/>
        <v/>
      </c>
      <c r="BG143" s="184"/>
      <c r="BH143" s="182"/>
      <c r="BI143" s="182"/>
      <c r="BJ143" s="182"/>
      <c r="BK143" s="182"/>
      <c r="BL143" s="184"/>
      <c r="BM143" s="184"/>
      <c r="BN143" s="184"/>
      <c r="BO143" s="184" t="str">
        <f t="shared" si="297"/>
        <v/>
      </c>
      <c r="BP143" s="184"/>
      <c r="BQ143" s="182"/>
      <c r="BR143" s="182"/>
      <c r="BS143" s="182"/>
      <c r="BT143" s="182"/>
      <c r="BU143" s="184"/>
      <c r="BV143" s="184"/>
      <c r="BW143" s="184"/>
      <c r="BX143" s="184" t="str">
        <f t="shared" si="298"/>
        <v/>
      </c>
      <c r="BY143" s="184"/>
      <c r="BZ143" s="182"/>
      <c r="CA143" s="182"/>
      <c r="CB143" s="182"/>
      <c r="CC143" s="182"/>
      <c r="CD143" s="184"/>
      <c r="CE143" s="184"/>
      <c r="CF143" s="184"/>
      <c r="CG143" s="184" t="str">
        <f t="shared" si="299"/>
        <v/>
      </c>
      <c r="CH143" s="184"/>
      <c r="CI143" s="182"/>
      <c r="CJ143" s="182"/>
      <c r="CK143" s="182"/>
      <c r="CL143" s="182"/>
      <c r="CM143" s="184"/>
      <c r="CN143" s="184"/>
      <c r="CO143" s="184"/>
      <c r="CP143" s="184" t="str">
        <f t="shared" si="300"/>
        <v/>
      </c>
      <c r="CQ143" s="184"/>
      <c r="CR143" s="182"/>
      <c r="CS143" s="182"/>
      <c r="CT143" s="182"/>
      <c r="CU143" s="182"/>
      <c r="CV143" s="184"/>
      <c r="CW143" s="184"/>
      <c r="CX143" s="184"/>
      <c r="CY143" s="184" t="str">
        <f t="shared" si="301"/>
        <v/>
      </c>
      <c r="CZ143" s="184"/>
      <c r="DA143" s="182"/>
      <c r="DB143" s="182"/>
      <c r="DC143" s="182"/>
      <c r="DD143" s="182"/>
      <c r="DE143" s="184"/>
      <c r="DF143" s="184"/>
      <c r="DG143" s="184"/>
      <c r="DH143" s="184" t="str">
        <f t="shared" si="302"/>
        <v/>
      </c>
      <c r="DI143" s="184"/>
      <c r="DJ143" s="182"/>
      <c r="DK143" s="182"/>
      <c r="DL143" s="182"/>
      <c r="DM143" s="182"/>
      <c r="DN143" s="184"/>
      <c r="DO143" s="184"/>
      <c r="DP143" s="184"/>
      <c r="DQ143" s="184" t="str">
        <f t="shared" si="303"/>
        <v/>
      </c>
      <c r="DR143" s="184"/>
      <c r="DS143" s="182"/>
      <c r="DT143" s="182"/>
      <c r="DU143" s="182"/>
      <c r="DV143" s="182"/>
      <c r="DW143" s="184"/>
      <c r="DX143" s="184"/>
      <c r="DY143" s="184"/>
      <c r="DZ143" s="184" t="str">
        <f t="shared" si="304"/>
        <v/>
      </c>
      <c r="EA143" s="184"/>
      <c r="EB143" s="182"/>
      <c r="EC143" s="182"/>
      <c r="ED143" s="182"/>
      <c r="EE143" s="182"/>
      <c r="EF143" s="184"/>
      <c r="EG143" s="184"/>
      <c r="EH143" s="184"/>
      <c r="EI143" s="184" t="str">
        <f t="shared" si="305"/>
        <v/>
      </c>
      <c r="EJ143" s="184"/>
      <c r="EK143" s="182"/>
      <c r="EL143" s="182"/>
      <c r="EM143" s="182"/>
      <c r="EN143" s="182"/>
      <c r="EO143" s="184"/>
      <c r="EP143" s="184"/>
      <c r="EQ143" s="184"/>
      <c r="ER143" s="184" t="str">
        <f t="shared" si="306"/>
        <v/>
      </c>
      <c r="ES143" s="184"/>
      <c r="ET143" s="182"/>
      <c r="EU143" s="182"/>
      <c r="EV143" s="182"/>
      <c r="EW143" s="182"/>
      <c r="EX143" s="184"/>
      <c r="EY143" s="184"/>
      <c r="EZ143" s="184"/>
      <c r="FA143" s="184" t="str">
        <f t="shared" si="307"/>
        <v/>
      </c>
      <c r="FB143" s="184"/>
      <c r="FC143" s="182"/>
      <c r="FD143" s="182"/>
      <c r="FE143" s="182"/>
      <c r="FF143" s="182"/>
      <c r="FG143" s="184"/>
      <c r="FH143" s="184"/>
      <c r="FI143" s="184"/>
      <c r="FJ143" s="184" t="str">
        <f t="shared" si="308"/>
        <v/>
      </c>
      <c r="FK143" s="184"/>
      <c r="FL143" s="182"/>
      <c r="FM143" s="182"/>
      <c r="FN143" s="182"/>
      <c r="FO143" s="182"/>
      <c r="FP143" s="184"/>
      <c r="FQ143" s="184"/>
      <c r="FR143" s="184"/>
      <c r="FS143" s="184" t="str">
        <f t="shared" si="309"/>
        <v/>
      </c>
      <c r="FT143" s="184"/>
      <c r="FU143" s="182"/>
      <c r="FV143" s="182"/>
      <c r="FW143" s="182"/>
      <c r="FX143" s="182"/>
      <c r="FY143" s="184"/>
      <c r="FZ143" s="184"/>
      <c r="GA143" s="184"/>
      <c r="GB143" s="184" t="str">
        <f t="shared" si="310"/>
        <v/>
      </c>
      <c r="GC143" s="184"/>
      <c r="GD143" s="182"/>
      <c r="GE143" s="182"/>
      <c r="GF143" s="182"/>
      <c r="GG143" s="182"/>
      <c r="GH143" s="184"/>
      <c r="GI143" s="184"/>
      <c r="GJ143" s="184"/>
      <c r="GK143" s="184" t="str">
        <f t="shared" si="311"/>
        <v/>
      </c>
      <c r="GL143" s="184"/>
      <c r="GM143" s="182"/>
      <c r="GN143" s="182"/>
      <c r="GO143" s="182"/>
      <c r="GP143" s="182"/>
      <c r="GQ143" s="184"/>
      <c r="GR143" s="184"/>
      <c r="GS143" s="184"/>
      <c r="GT143" s="184" t="str">
        <f t="shared" si="312"/>
        <v/>
      </c>
      <c r="GU143" s="184"/>
      <c r="GV143" s="182"/>
      <c r="GW143" s="182"/>
      <c r="GX143" s="182"/>
      <c r="GY143" s="182"/>
      <c r="GZ143" s="184"/>
      <c r="HA143" s="184"/>
      <c r="HB143" s="184"/>
      <c r="HC143" s="184" t="str">
        <f t="shared" si="313"/>
        <v/>
      </c>
      <c r="HD143" s="184"/>
      <c r="HE143" s="182"/>
      <c r="HF143" s="182"/>
      <c r="HG143" s="182"/>
      <c r="HH143" s="182"/>
      <c r="HI143" s="184"/>
      <c r="HJ143" s="184"/>
      <c r="HK143" s="184"/>
      <c r="HL143" s="184" t="str">
        <f t="shared" si="314"/>
        <v/>
      </c>
      <c r="HM143" s="184"/>
      <c r="HN143" s="182"/>
      <c r="HO143" s="182"/>
      <c r="HP143" s="182"/>
      <c r="HQ143" s="182"/>
      <c r="HR143" s="184"/>
      <c r="HS143" s="184"/>
      <c r="HT143" s="184"/>
      <c r="HU143" s="184" t="str">
        <f t="shared" si="315"/>
        <v/>
      </c>
      <c r="HV143" s="184"/>
    </row>
    <row r="144" spans="10:230" x14ac:dyDescent="0.25">
      <c r="J144" s="190">
        <f t="shared" si="316"/>
        <v>17</v>
      </c>
      <c r="K144" s="190" t="str">
        <f t="shared" si="317"/>
        <v>-</v>
      </c>
      <c r="L144" s="190">
        <f t="shared" si="293"/>
        <v>18</v>
      </c>
      <c r="M144" s="196">
        <f t="shared" si="318"/>
        <v>0</v>
      </c>
      <c r="N144" s="196">
        <f t="shared" si="319"/>
        <v>0</v>
      </c>
      <c r="O144" s="196">
        <f t="shared" si="320"/>
        <v>0</v>
      </c>
      <c r="P144" s="196">
        <f t="shared" si="321"/>
        <v>0</v>
      </c>
      <c r="Q144" s="196">
        <f t="shared" si="322"/>
        <v>0</v>
      </c>
      <c r="W144" s="178">
        <f t="shared" si="324"/>
        <v>11</v>
      </c>
      <c r="X144" s="182"/>
      <c r="Y144" s="182"/>
      <c r="Z144" s="182"/>
      <c r="AA144" s="182"/>
      <c r="AB144" s="184"/>
      <c r="AC144" s="184"/>
      <c r="AD144" s="184"/>
      <c r="AE144" s="184" t="str">
        <f t="shared" si="323"/>
        <v/>
      </c>
      <c r="AF144" s="184"/>
      <c r="AG144" s="182"/>
      <c r="AH144" s="182"/>
      <c r="AI144" s="182"/>
      <c r="AJ144" s="182"/>
      <c r="AK144" s="184"/>
      <c r="AL144" s="184"/>
      <c r="AM144" s="184"/>
      <c r="AN144" s="184" t="str">
        <f t="shared" si="294"/>
        <v/>
      </c>
      <c r="AO144" s="184"/>
      <c r="AP144" s="182"/>
      <c r="AQ144" s="182"/>
      <c r="AR144" s="182"/>
      <c r="AS144" s="182"/>
      <c r="AT144" s="184"/>
      <c r="AU144" s="184"/>
      <c r="AV144" s="184"/>
      <c r="AW144" s="184" t="str">
        <f t="shared" si="295"/>
        <v/>
      </c>
      <c r="AX144" s="184"/>
      <c r="AY144" s="182"/>
      <c r="AZ144" s="182"/>
      <c r="BA144" s="182"/>
      <c r="BB144" s="182"/>
      <c r="BC144" s="184"/>
      <c r="BD144" s="184"/>
      <c r="BE144" s="184"/>
      <c r="BF144" s="184" t="str">
        <f t="shared" si="296"/>
        <v/>
      </c>
      <c r="BG144" s="184"/>
      <c r="BH144" s="182"/>
      <c r="BI144" s="182"/>
      <c r="BJ144" s="182"/>
      <c r="BK144" s="182"/>
      <c r="BL144" s="184"/>
      <c r="BM144" s="184"/>
      <c r="BN144" s="184"/>
      <c r="BO144" s="184" t="str">
        <f t="shared" si="297"/>
        <v/>
      </c>
      <c r="BP144" s="184"/>
      <c r="BQ144" s="182"/>
      <c r="BR144" s="182"/>
      <c r="BS144" s="182"/>
      <c r="BT144" s="182"/>
      <c r="BU144" s="184"/>
      <c r="BV144" s="184"/>
      <c r="BW144" s="184"/>
      <c r="BX144" s="184" t="str">
        <f t="shared" si="298"/>
        <v/>
      </c>
      <c r="BY144" s="184"/>
      <c r="BZ144" s="182"/>
      <c r="CA144" s="182"/>
      <c r="CB144" s="182"/>
      <c r="CC144" s="182"/>
      <c r="CD144" s="184"/>
      <c r="CE144" s="184"/>
      <c r="CF144" s="184"/>
      <c r="CG144" s="184" t="str">
        <f t="shared" si="299"/>
        <v/>
      </c>
      <c r="CH144" s="184"/>
      <c r="CI144" s="182"/>
      <c r="CJ144" s="182"/>
      <c r="CK144" s="182"/>
      <c r="CL144" s="182"/>
      <c r="CM144" s="184"/>
      <c r="CN144" s="184"/>
      <c r="CO144" s="184"/>
      <c r="CP144" s="184" t="str">
        <f t="shared" si="300"/>
        <v/>
      </c>
      <c r="CQ144" s="184"/>
      <c r="CR144" s="182"/>
      <c r="CS144" s="182"/>
      <c r="CT144" s="182"/>
      <c r="CU144" s="182"/>
      <c r="CV144" s="184"/>
      <c r="CW144" s="184"/>
      <c r="CX144" s="184"/>
      <c r="CY144" s="184" t="str">
        <f t="shared" si="301"/>
        <v/>
      </c>
      <c r="CZ144" s="184"/>
      <c r="DA144" s="182"/>
      <c r="DB144" s="182"/>
      <c r="DC144" s="182"/>
      <c r="DD144" s="182"/>
      <c r="DE144" s="184"/>
      <c r="DF144" s="184"/>
      <c r="DG144" s="184"/>
      <c r="DH144" s="184" t="str">
        <f t="shared" si="302"/>
        <v/>
      </c>
      <c r="DI144" s="184"/>
      <c r="DJ144" s="182"/>
      <c r="DK144" s="182"/>
      <c r="DL144" s="182"/>
      <c r="DM144" s="182"/>
      <c r="DN144" s="184"/>
      <c r="DO144" s="184"/>
      <c r="DP144" s="184"/>
      <c r="DQ144" s="184" t="str">
        <f t="shared" si="303"/>
        <v/>
      </c>
      <c r="DR144" s="184"/>
      <c r="DS144" s="182"/>
      <c r="DT144" s="182"/>
      <c r="DU144" s="182"/>
      <c r="DV144" s="182"/>
      <c r="DW144" s="184"/>
      <c r="DX144" s="184"/>
      <c r="DY144" s="184"/>
      <c r="DZ144" s="184" t="str">
        <f t="shared" si="304"/>
        <v/>
      </c>
      <c r="EA144" s="184"/>
      <c r="EB144" s="182"/>
      <c r="EC144" s="182"/>
      <c r="ED144" s="182"/>
      <c r="EE144" s="182"/>
      <c r="EF144" s="184"/>
      <c r="EG144" s="184"/>
      <c r="EH144" s="184"/>
      <c r="EI144" s="184" t="str">
        <f t="shared" si="305"/>
        <v/>
      </c>
      <c r="EJ144" s="184"/>
      <c r="EK144" s="182"/>
      <c r="EL144" s="182"/>
      <c r="EM144" s="182"/>
      <c r="EN144" s="182"/>
      <c r="EO144" s="184"/>
      <c r="EP144" s="184"/>
      <c r="EQ144" s="184"/>
      <c r="ER144" s="184" t="str">
        <f t="shared" si="306"/>
        <v/>
      </c>
      <c r="ES144" s="184"/>
      <c r="ET144" s="182"/>
      <c r="EU144" s="182"/>
      <c r="EV144" s="182"/>
      <c r="EW144" s="182"/>
      <c r="EX144" s="184"/>
      <c r="EY144" s="184"/>
      <c r="EZ144" s="184"/>
      <c r="FA144" s="184" t="str">
        <f t="shared" si="307"/>
        <v/>
      </c>
      <c r="FB144" s="184"/>
      <c r="FC144" s="182"/>
      <c r="FD144" s="182"/>
      <c r="FE144" s="182"/>
      <c r="FF144" s="182"/>
      <c r="FG144" s="184"/>
      <c r="FH144" s="184"/>
      <c r="FI144" s="184"/>
      <c r="FJ144" s="184" t="str">
        <f t="shared" si="308"/>
        <v/>
      </c>
      <c r="FK144" s="184"/>
      <c r="FL144" s="182"/>
      <c r="FM144" s="182"/>
      <c r="FN144" s="182"/>
      <c r="FO144" s="182"/>
      <c r="FP144" s="184"/>
      <c r="FQ144" s="184"/>
      <c r="FR144" s="184"/>
      <c r="FS144" s="184" t="str">
        <f t="shared" si="309"/>
        <v/>
      </c>
      <c r="FT144" s="184"/>
      <c r="FU144" s="182"/>
      <c r="FV144" s="182"/>
      <c r="FW144" s="182"/>
      <c r="FX144" s="182"/>
      <c r="FY144" s="184"/>
      <c r="FZ144" s="184"/>
      <c r="GA144" s="184"/>
      <c r="GB144" s="184" t="str">
        <f t="shared" si="310"/>
        <v/>
      </c>
      <c r="GC144" s="184"/>
      <c r="GD144" s="182"/>
      <c r="GE144" s="182"/>
      <c r="GF144" s="182"/>
      <c r="GG144" s="182"/>
      <c r="GH144" s="184"/>
      <c r="GI144" s="184"/>
      <c r="GJ144" s="184"/>
      <c r="GK144" s="184" t="str">
        <f t="shared" si="311"/>
        <v/>
      </c>
      <c r="GL144" s="184"/>
      <c r="GM144" s="182"/>
      <c r="GN144" s="182"/>
      <c r="GO144" s="182"/>
      <c r="GP144" s="182"/>
      <c r="GQ144" s="184"/>
      <c r="GR144" s="184"/>
      <c r="GS144" s="184"/>
      <c r="GT144" s="184" t="str">
        <f t="shared" si="312"/>
        <v/>
      </c>
      <c r="GU144" s="184"/>
      <c r="GV144" s="182"/>
      <c r="GW144" s="182"/>
      <c r="GX144" s="182"/>
      <c r="GY144" s="182"/>
      <c r="GZ144" s="184"/>
      <c r="HA144" s="184"/>
      <c r="HB144" s="184"/>
      <c r="HC144" s="184" t="str">
        <f t="shared" si="313"/>
        <v/>
      </c>
      <c r="HD144" s="184"/>
      <c r="HE144" s="182"/>
      <c r="HF144" s="182"/>
      <c r="HG144" s="182"/>
      <c r="HH144" s="182"/>
      <c r="HI144" s="184"/>
      <c r="HJ144" s="184"/>
      <c r="HK144" s="184"/>
      <c r="HL144" s="184" t="str">
        <f t="shared" si="314"/>
        <v/>
      </c>
      <c r="HM144" s="184"/>
      <c r="HN144" s="182"/>
      <c r="HO144" s="182"/>
      <c r="HP144" s="182"/>
      <c r="HQ144" s="182"/>
      <c r="HR144" s="184"/>
      <c r="HS144" s="184"/>
      <c r="HT144" s="184"/>
      <c r="HU144" s="184" t="str">
        <f t="shared" si="315"/>
        <v/>
      </c>
      <c r="HV144" s="184"/>
    </row>
    <row r="145" spans="10:230" x14ac:dyDescent="0.25">
      <c r="J145" s="190">
        <f t="shared" si="316"/>
        <v>18</v>
      </c>
      <c r="K145" s="190" t="str">
        <f t="shared" si="317"/>
        <v>-</v>
      </c>
      <c r="L145" s="190">
        <f t="shared" si="293"/>
        <v>19</v>
      </c>
      <c r="M145" s="196">
        <f t="shared" si="318"/>
        <v>0</v>
      </c>
      <c r="N145" s="196">
        <f t="shared" si="319"/>
        <v>0</v>
      </c>
      <c r="O145" s="196">
        <f t="shared" si="320"/>
        <v>0</v>
      </c>
      <c r="P145" s="196">
        <f t="shared" si="321"/>
        <v>0</v>
      </c>
      <c r="Q145" s="196">
        <f t="shared" si="322"/>
        <v>0</v>
      </c>
      <c r="W145" s="178">
        <f t="shared" si="324"/>
        <v>12</v>
      </c>
      <c r="X145" s="182"/>
      <c r="Y145" s="182"/>
      <c r="Z145" s="182"/>
      <c r="AA145" s="182"/>
      <c r="AB145" s="184"/>
      <c r="AC145" s="184"/>
      <c r="AD145" s="184"/>
      <c r="AE145" s="184" t="str">
        <f t="shared" si="323"/>
        <v/>
      </c>
      <c r="AF145" s="184"/>
      <c r="AG145" s="182"/>
      <c r="AH145" s="182"/>
      <c r="AI145" s="182"/>
      <c r="AJ145" s="182"/>
      <c r="AK145" s="184"/>
      <c r="AL145" s="184"/>
      <c r="AM145" s="184"/>
      <c r="AN145" s="184" t="str">
        <f t="shared" si="294"/>
        <v/>
      </c>
      <c r="AO145" s="184"/>
      <c r="AP145" s="182"/>
      <c r="AQ145" s="182"/>
      <c r="AR145" s="182"/>
      <c r="AS145" s="182"/>
      <c r="AT145" s="184"/>
      <c r="AU145" s="184"/>
      <c r="AV145" s="184"/>
      <c r="AW145" s="184" t="str">
        <f t="shared" si="295"/>
        <v/>
      </c>
      <c r="AX145" s="184"/>
      <c r="AY145" s="182"/>
      <c r="AZ145" s="182"/>
      <c r="BA145" s="182"/>
      <c r="BB145" s="182"/>
      <c r="BC145" s="184"/>
      <c r="BD145" s="184"/>
      <c r="BE145" s="184"/>
      <c r="BF145" s="184" t="str">
        <f t="shared" si="296"/>
        <v/>
      </c>
      <c r="BG145" s="184"/>
      <c r="BH145" s="182"/>
      <c r="BI145" s="182"/>
      <c r="BJ145" s="182"/>
      <c r="BK145" s="182"/>
      <c r="BL145" s="184"/>
      <c r="BM145" s="184"/>
      <c r="BN145" s="184"/>
      <c r="BO145" s="184" t="str">
        <f t="shared" si="297"/>
        <v/>
      </c>
      <c r="BP145" s="184"/>
      <c r="BQ145" s="182"/>
      <c r="BR145" s="182"/>
      <c r="BS145" s="182"/>
      <c r="BT145" s="182"/>
      <c r="BU145" s="184"/>
      <c r="BV145" s="184"/>
      <c r="BW145" s="184"/>
      <c r="BX145" s="184" t="str">
        <f t="shared" si="298"/>
        <v/>
      </c>
      <c r="BY145" s="184"/>
      <c r="BZ145" s="182"/>
      <c r="CA145" s="182"/>
      <c r="CB145" s="182"/>
      <c r="CC145" s="182"/>
      <c r="CD145" s="184"/>
      <c r="CE145" s="184"/>
      <c r="CF145" s="184"/>
      <c r="CG145" s="184" t="str">
        <f t="shared" si="299"/>
        <v/>
      </c>
      <c r="CH145" s="184"/>
      <c r="CI145" s="182"/>
      <c r="CJ145" s="182"/>
      <c r="CK145" s="182"/>
      <c r="CL145" s="182"/>
      <c r="CM145" s="184"/>
      <c r="CN145" s="184"/>
      <c r="CO145" s="184"/>
      <c r="CP145" s="184" t="str">
        <f t="shared" si="300"/>
        <v/>
      </c>
      <c r="CQ145" s="184"/>
      <c r="CR145" s="182"/>
      <c r="CS145" s="182"/>
      <c r="CT145" s="182"/>
      <c r="CU145" s="182"/>
      <c r="CV145" s="184"/>
      <c r="CW145" s="184"/>
      <c r="CX145" s="184"/>
      <c r="CY145" s="184" t="str">
        <f t="shared" si="301"/>
        <v/>
      </c>
      <c r="CZ145" s="184"/>
      <c r="DA145" s="182"/>
      <c r="DB145" s="182"/>
      <c r="DC145" s="182"/>
      <c r="DD145" s="182"/>
      <c r="DE145" s="184"/>
      <c r="DF145" s="184"/>
      <c r="DG145" s="184"/>
      <c r="DH145" s="184" t="str">
        <f t="shared" si="302"/>
        <v/>
      </c>
      <c r="DI145" s="184"/>
      <c r="DJ145" s="182"/>
      <c r="DK145" s="182"/>
      <c r="DL145" s="182"/>
      <c r="DM145" s="182"/>
      <c r="DN145" s="184"/>
      <c r="DO145" s="184"/>
      <c r="DP145" s="184"/>
      <c r="DQ145" s="184" t="str">
        <f t="shared" si="303"/>
        <v/>
      </c>
      <c r="DR145" s="184"/>
      <c r="DS145" s="182"/>
      <c r="DT145" s="182"/>
      <c r="DU145" s="182"/>
      <c r="DV145" s="182"/>
      <c r="DW145" s="184"/>
      <c r="DX145" s="184"/>
      <c r="DY145" s="184"/>
      <c r="DZ145" s="184" t="str">
        <f t="shared" si="304"/>
        <v/>
      </c>
      <c r="EA145" s="184"/>
      <c r="EB145" s="182"/>
      <c r="EC145" s="182"/>
      <c r="ED145" s="182"/>
      <c r="EE145" s="182"/>
      <c r="EF145" s="184"/>
      <c r="EG145" s="184"/>
      <c r="EH145" s="184"/>
      <c r="EI145" s="184" t="str">
        <f t="shared" si="305"/>
        <v/>
      </c>
      <c r="EJ145" s="184"/>
      <c r="EK145" s="182"/>
      <c r="EL145" s="182"/>
      <c r="EM145" s="182"/>
      <c r="EN145" s="182"/>
      <c r="EO145" s="184"/>
      <c r="EP145" s="184"/>
      <c r="EQ145" s="184"/>
      <c r="ER145" s="184" t="str">
        <f t="shared" si="306"/>
        <v/>
      </c>
      <c r="ES145" s="184"/>
      <c r="ET145" s="182"/>
      <c r="EU145" s="182"/>
      <c r="EV145" s="182"/>
      <c r="EW145" s="182"/>
      <c r="EX145" s="184"/>
      <c r="EY145" s="184"/>
      <c r="EZ145" s="184"/>
      <c r="FA145" s="184" t="str">
        <f t="shared" si="307"/>
        <v/>
      </c>
      <c r="FB145" s="184"/>
      <c r="FC145" s="182"/>
      <c r="FD145" s="182"/>
      <c r="FE145" s="182"/>
      <c r="FF145" s="182"/>
      <c r="FG145" s="184"/>
      <c r="FH145" s="184"/>
      <c r="FI145" s="184"/>
      <c r="FJ145" s="184" t="str">
        <f t="shared" si="308"/>
        <v/>
      </c>
      <c r="FK145" s="184"/>
      <c r="FL145" s="182"/>
      <c r="FM145" s="182"/>
      <c r="FN145" s="182"/>
      <c r="FO145" s="182"/>
      <c r="FP145" s="184"/>
      <c r="FQ145" s="184"/>
      <c r="FR145" s="184"/>
      <c r="FS145" s="184" t="str">
        <f t="shared" si="309"/>
        <v/>
      </c>
      <c r="FT145" s="184"/>
      <c r="FU145" s="182"/>
      <c r="FV145" s="182"/>
      <c r="FW145" s="182"/>
      <c r="FX145" s="182"/>
      <c r="FY145" s="184"/>
      <c r="FZ145" s="184"/>
      <c r="GA145" s="184"/>
      <c r="GB145" s="184" t="str">
        <f t="shared" si="310"/>
        <v/>
      </c>
      <c r="GC145" s="184"/>
      <c r="GD145" s="182"/>
      <c r="GE145" s="182"/>
      <c r="GF145" s="182"/>
      <c r="GG145" s="182"/>
      <c r="GH145" s="184"/>
      <c r="GI145" s="184"/>
      <c r="GJ145" s="184"/>
      <c r="GK145" s="184" t="str">
        <f t="shared" si="311"/>
        <v/>
      </c>
      <c r="GL145" s="184"/>
      <c r="GM145" s="182"/>
      <c r="GN145" s="182"/>
      <c r="GO145" s="182"/>
      <c r="GP145" s="182"/>
      <c r="GQ145" s="184"/>
      <c r="GR145" s="184"/>
      <c r="GS145" s="184"/>
      <c r="GT145" s="184" t="str">
        <f t="shared" si="312"/>
        <v/>
      </c>
      <c r="GU145" s="184"/>
      <c r="GV145" s="182"/>
      <c r="GW145" s="182"/>
      <c r="GX145" s="182"/>
      <c r="GY145" s="182"/>
      <c r="GZ145" s="184"/>
      <c r="HA145" s="184"/>
      <c r="HB145" s="184"/>
      <c r="HC145" s="184" t="str">
        <f t="shared" si="313"/>
        <v/>
      </c>
      <c r="HD145" s="184"/>
      <c r="HE145" s="182"/>
      <c r="HF145" s="182"/>
      <c r="HG145" s="182"/>
      <c r="HH145" s="182"/>
      <c r="HI145" s="184"/>
      <c r="HJ145" s="184"/>
      <c r="HK145" s="184"/>
      <c r="HL145" s="184" t="str">
        <f t="shared" si="314"/>
        <v/>
      </c>
      <c r="HM145" s="184"/>
      <c r="HN145" s="182"/>
      <c r="HO145" s="182"/>
      <c r="HP145" s="182"/>
      <c r="HQ145" s="182"/>
      <c r="HR145" s="184"/>
      <c r="HS145" s="184"/>
      <c r="HT145" s="184"/>
      <c r="HU145" s="184" t="str">
        <f t="shared" si="315"/>
        <v/>
      </c>
      <c r="HV145" s="184"/>
    </row>
    <row r="146" spans="10:230" x14ac:dyDescent="0.25">
      <c r="J146" s="190">
        <f t="shared" si="316"/>
        <v>19</v>
      </c>
      <c r="K146" s="190" t="str">
        <f t="shared" si="317"/>
        <v>-</v>
      </c>
      <c r="L146" s="190">
        <f t="shared" si="293"/>
        <v>20</v>
      </c>
      <c r="M146" s="196">
        <f t="shared" si="318"/>
        <v>0</v>
      </c>
      <c r="N146" s="196">
        <f t="shared" si="319"/>
        <v>0</v>
      </c>
      <c r="O146" s="196">
        <f t="shared" si="320"/>
        <v>0</v>
      </c>
      <c r="P146" s="196">
        <f t="shared" si="321"/>
        <v>0</v>
      </c>
      <c r="Q146" s="196">
        <f t="shared" si="322"/>
        <v>0</v>
      </c>
      <c r="W146" s="178">
        <f t="shared" si="324"/>
        <v>13</v>
      </c>
      <c r="X146" s="182"/>
      <c r="Y146" s="182"/>
      <c r="Z146" s="182"/>
      <c r="AA146" s="182"/>
      <c r="AB146" s="184"/>
      <c r="AC146" s="184"/>
      <c r="AD146" s="184"/>
      <c r="AE146" s="184" t="str">
        <f t="shared" si="323"/>
        <v/>
      </c>
      <c r="AF146" s="184"/>
      <c r="AG146" s="182"/>
      <c r="AH146" s="182"/>
      <c r="AI146" s="182"/>
      <c r="AJ146" s="182"/>
      <c r="AK146" s="184"/>
      <c r="AL146" s="184"/>
      <c r="AM146" s="184"/>
      <c r="AN146" s="184" t="str">
        <f t="shared" si="294"/>
        <v/>
      </c>
      <c r="AO146" s="184"/>
      <c r="AP146" s="182"/>
      <c r="AQ146" s="182"/>
      <c r="AR146" s="182"/>
      <c r="AS146" s="182"/>
      <c r="AT146" s="184"/>
      <c r="AU146" s="184"/>
      <c r="AV146" s="184"/>
      <c r="AW146" s="184" t="str">
        <f t="shared" si="295"/>
        <v/>
      </c>
      <c r="AX146" s="184"/>
      <c r="AY146" s="182"/>
      <c r="AZ146" s="182"/>
      <c r="BA146" s="182"/>
      <c r="BB146" s="182"/>
      <c r="BC146" s="184"/>
      <c r="BD146" s="184"/>
      <c r="BE146" s="184"/>
      <c r="BF146" s="184" t="str">
        <f t="shared" si="296"/>
        <v/>
      </c>
      <c r="BG146" s="184"/>
      <c r="BH146" s="182"/>
      <c r="BI146" s="182"/>
      <c r="BJ146" s="182"/>
      <c r="BK146" s="182"/>
      <c r="BL146" s="184"/>
      <c r="BM146" s="184"/>
      <c r="BN146" s="184"/>
      <c r="BO146" s="184" t="str">
        <f t="shared" si="297"/>
        <v/>
      </c>
      <c r="BP146" s="184"/>
      <c r="BQ146" s="182"/>
      <c r="BR146" s="182"/>
      <c r="BS146" s="182"/>
      <c r="BT146" s="182"/>
      <c r="BU146" s="184"/>
      <c r="BV146" s="184"/>
      <c r="BW146" s="184"/>
      <c r="BX146" s="184" t="str">
        <f t="shared" si="298"/>
        <v/>
      </c>
      <c r="BY146" s="184"/>
      <c r="BZ146" s="182"/>
      <c r="CA146" s="182"/>
      <c r="CB146" s="182"/>
      <c r="CC146" s="182"/>
      <c r="CD146" s="184"/>
      <c r="CE146" s="184"/>
      <c r="CF146" s="184"/>
      <c r="CG146" s="184" t="str">
        <f t="shared" si="299"/>
        <v/>
      </c>
      <c r="CH146" s="184"/>
      <c r="CI146" s="182"/>
      <c r="CJ146" s="182"/>
      <c r="CK146" s="182"/>
      <c r="CL146" s="182"/>
      <c r="CM146" s="184"/>
      <c r="CN146" s="184"/>
      <c r="CO146" s="184"/>
      <c r="CP146" s="184" t="str">
        <f t="shared" si="300"/>
        <v/>
      </c>
      <c r="CQ146" s="184"/>
      <c r="CR146" s="182"/>
      <c r="CS146" s="182"/>
      <c r="CT146" s="182"/>
      <c r="CU146" s="182"/>
      <c r="CV146" s="184"/>
      <c r="CW146" s="184"/>
      <c r="CX146" s="184"/>
      <c r="CY146" s="184" t="str">
        <f t="shared" si="301"/>
        <v/>
      </c>
      <c r="CZ146" s="184"/>
      <c r="DA146" s="182"/>
      <c r="DB146" s="182"/>
      <c r="DC146" s="182"/>
      <c r="DD146" s="182"/>
      <c r="DE146" s="184"/>
      <c r="DF146" s="184"/>
      <c r="DG146" s="184"/>
      <c r="DH146" s="184" t="str">
        <f t="shared" si="302"/>
        <v/>
      </c>
      <c r="DI146" s="184"/>
      <c r="DJ146" s="182"/>
      <c r="DK146" s="182"/>
      <c r="DL146" s="182"/>
      <c r="DM146" s="182"/>
      <c r="DN146" s="184"/>
      <c r="DO146" s="184"/>
      <c r="DP146" s="184"/>
      <c r="DQ146" s="184" t="str">
        <f t="shared" si="303"/>
        <v/>
      </c>
      <c r="DR146" s="184"/>
      <c r="DS146" s="182"/>
      <c r="DT146" s="182"/>
      <c r="DU146" s="182"/>
      <c r="DV146" s="182"/>
      <c r="DW146" s="184"/>
      <c r="DX146" s="184"/>
      <c r="DY146" s="184"/>
      <c r="DZ146" s="184" t="str">
        <f t="shared" si="304"/>
        <v/>
      </c>
      <c r="EA146" s="184"/>
      <c r="EB146" s="182"/>
      <c r="EC146" s="182"/>
      <c r="ED146" s="182"/>
      <c r="EE146" s="182"/>
      <c r="EF146" s="184"/>
      <c r="EG146" s="184"/>
      <c r="EH146" s="184"/>
      <c r="EI146" s="184" t="str">
        <f t="shared" si="305"/>
        <v/>
      </c>
      <c r="EJ146" s="184"/>
      <c r="EK146" s="182"/>
      <c r="EL146" s="182"/>
      <c r="EM146" s="182"/>
      <c r="EN146" s="182"/>
      <c r="EO146" s="184"/>
      <c r="EP146" s="184"/>
      <c r="EQ146" s="184"/>
      <c r="ER146" s="184" t="str">
        <f t="shared" si="306"/>
        <v/>
      </c>
      <c r="ES146" s="184"/>
      <c r="ET146" s="182"/>
      <c r="EU146" s="182"/>
      <c r="EV146" s="182"/>
      <c r="EW146" s="182"/>
      <c r="EX146" s="184"/>
      <c r="EY146" s="184"/>
      <c r="EZ146" s="184"/>
      <c r="FA146" s="184" t="str">
        <f t="shared" si="307"/>
        <v/>
      </c>
      <c r="FB146" s="184"/>
      <c r="FC146" s="182"/>
      <c r="FD146" s="182"/>
      <c r="FE146" s="182"/>
      <c r="FF146" s="182"/>
      <c r="FG146" s="184"/>
      <c r="FH146" s="184"/>
      <c r="FI146" s="184"/>
      <c r="FJ146" s="184" t="str">
        <f t="shared" si="308"/>
        <v/>
      </c>
      <c r="FK146" s="184"/>
      <c r="FL146" s="182"/>
      <c r="FM146" s="182"/>
      <c r="FN146" s="182"/>
      <c r="FO146" s="182"/>
      <c r="FP146" s="184"/>
      <c r="FQ146" s="184"/>
      <c r="FR146" s="184"/>
      <c r="FS146" s="184" t="str">
        <f t="shared" si="309"/>
        <v/>
      </c>
      <c r="FT146" s="184"/>
      <c r="FU146" s="182"/>
      <c r="FV146" s="182"/>
      <c r="FW146" s="182"/>
      <c r="FX146" s="182"/>
      <c r="FY146" s="184"/>
      <c r="FZ146" s="184"/>
      <c r="GA146" s="184"/>
      <c r="GB146" s="184" t="str">
        <f t="shared" si="310"/>
        <v/>
      </c>
      <c r="GC146" s="184"/>
      <c r="GD146" s="182"/>
      <c r="GE146" s="182"/>
      <c r="GF146" s="182"/>
      <c r="GG146" s="182"/>
      <c r="GH146" s="184"/>
      <c r="GI146" s="184"/>
      <c r="GJ146" s="184"/>
      <c r="GK146" s="184" t="str">
        <f t="shared" si="311"/>
        <v/>
      </c>
      <c r="GL146" s="184"/>
      <c r="GM146" s="182"/>
      <c r="GN146" s="182"/>
      <c r="GO146" s="182"/>
      <c r="GP146" s="182"/>
      <c r="GQ146" s="184"/>
      <c r="GR146" s="184"/>
      <c r="GS146" s="184"/>
      <c r="GT146" s="184" t="str">
        <f t="shared" si="312"/>
        <v/>
      </c>
      <c r="GU146" s="184"/>
      <c r="GV146" s="182"/>
      <c r="GW146" s="182"/>
      <c r="GX146" s="182"/>
      <c r="GY146" s="182"/>
      <c r="GZ146" s="184"/>
      <c r="HA146" s="184"/>
      <c r="HB146" s="184"/>
      <c r="HC146" s="184" t="str">
        <f t="shared" si="313"/>
        <v/>
      </c>
      <c r="HD146" s="184"/>
      <c r="HE146" s="182"/>
      <c r="HF146" s="182"/>
      <c r="HG146" s="182"/>
      <c r="HH146" s="182"/>
      <c r="HI146" s="184"/>
      <c r="HJ146" s="184"/>
      <c r="HK146" s="184"/>
      <c r="HL146" s="184" t="str">
        <f t="shared" si="314"/>
        <v/>
      </c>
      <c r="HM146" s="184"/>
      <c r="HN146" s="182"/>
      <c r="HO146" s="182"/>
      <c r="HP146" s="182"/>
      <c r="HQ146" s="182"/>
      <c r="HR146" s="184"/>
      <c r="HS146" s="184"/>
      <c r="HT146" s="184"/>
      <c r="HU146" s="184" t="str">
        <f t="shared" si="315"/>
        <v/>
      </c>
      <c r="HV146" s="184"/>
    </row>
    <row r="147" spans="10:230" x14ac:dyDescent="0.25">
      <c r="J147" s="190">
        <f t="shared" si="316"/>
        <v>20</v>
      </c>
      <c r="K147" s="190" t="str">
        <f t="shared" si="317"/>
        <v>-</v>
      </c>
      <c r="L147" s="190">
        <f t="shared" si="293"/>
        <v>21</v>
      </c>
      <c r="M147" s="196">
        <f t="shared" si="318"/>
        <v>0</v>
      </c>
      <c r="N147" s="196">
        <f t="shared" si="319"/>
        <v>0</v>
      </c>
      <c r="O147" s="196">
        <f t="shared" si="320"/>
        <v>0</v>
      </c>
      <c r="P147" s="196">
        <f t="shared" si="321"/>
        <v>0</v>
      </c>
      <c r="Q147" s="196">
        <f t="shared" si="322"/>
        <v>0</v>
      </c>
      <c r="W147" s="178">
        <f t="shared" si="324"/>
        <v>14</v>
      </c>
      <c r="X147" s="182"/>
      <c r="Y147" s="182"/>
      <c r="Z147" s="182"/>
      <c r="AA147" s="182"/>
      <c r="AB147" s="184"/>
      <c r="AC147" s="184"/>
      <c r="AD147" s="184"/>
      <c r="AE147" s="184" t="str">
        <f t="shared" si="323"/>
        <v/>
      </c>
      <c r="AF147" s="184"/>
      <c r="AG147" s="182"/>
      <c r="AH147" s="182"/>
      <c r="AI147" s="182"/>
      <c r="AJ147" s="182"/>
      <c r="AK147" s="184"/>
      <c r="AL147" s="184"/>
      <c r="AM147" s="184"/>
      <c r="AN147" s="184" t="str">
        <f t="shared" si="294"/>
        <v/>
      </c>
      <c r="AO147" s="184"/>
      <c r="AP147" s="182"/>
      <c r="AQ147" s="182"/>
      <c r="AR147" s="182"/>
      <c r="AS147" s="182"/>
      <c r="AT147" s="184"/>
      <c r="AU147" s="184"/>
      <c r="AV147" s="184"/>
      <c r="AW147" s="184" t="str">
        <f t="shared" si="295"/>
        <v/>
      </c>
      <c r="AX147" s="184"/>
      <c r="AY147" s="182"/>
      <c r="AZ147" s="182"/>
      <c r="BA147" s="182"/>
      <c r="BB147" s="182"/>
      <c r="BC147" s="184"/>
      <c r="BD147" s="184"/>
      <c r="BE147" s="184"/>
      <c r="BF147" s="184" t="str">
        <f t="shared" si="296"/>
        <v/>
      </c>
      <c r="BG147" s="184"/>
      <c r="BH147" s="182"/>
      <c r="BI147" s="182"/>
      <c r="BJ147" s="182"/>
      <c r="BK147" s="182"/>
      <c r="BL147" s="184"/>
      <c r="BM147" s="184"/>
      <c r="BN147" s="184"/>
      <c r="BO147" s="184" t="str">
        <f t="shared" si="297"/>
        <v/>
      </c>
      <c r="BP147" s="184"/>
      <c r="BQ147" s="182"/>
      <c r="BR147" s="182"/>
      <c r="BS147" s="182"/>
      <c r="BT147" s="182"/>
      <c r="BU147" s="184"/>
      <c r="BV147" s="184"/>
      <c r="BW147" s="184"/>
      <c r="BX147" s="184" t="str">
        <f t="shared" si="298"/>
        <v/>
      </c>
      <c r="BY147" s="184"/>
      <c r="BZ147" s="182"/>
      <c r="CA147" s="182"/>
      <c r="CB147" s="182"/>
      <c r="CC147" s="182"/>
      <c r="CD147" s="184"/>
      <c r="CE147" s="184"/>
      <c r="CF147" s="184"/>
      <c r="CG147" s="184" t="str">
        <f t="shared" si="299"/>
        <v/>
      </c>
      <c r="CH147" s="184"/>
      <c r="CI147" s="182"/>
      <c r="CJ147" s="182"/>
      <c r="CK147" s="182"/>
      <c r="CL147" s="182"/>
      <c r="CM147" s="184"/>
      <c r="CN147" s="184"/>
      <c r="CO147" s="184"/>
      <c r="CP147" s="184" t="str">
        <f t="shared" si="300"/>
        <v/>
      </c>
      <c r="CQ147" s="184"/>
      <c r="CR147" s="182"/>
      <c r="CS147" s="182"/>
      <c r="CT147" s="182"/>
      <c r="CU147" s="182"/>
      <c r="CV147" s="184"/>
      <c r="CW147" s="184"/>
      <c r="CX147" s="184"/>
      <c r="CY147" s="184" t="str">
        <f t="shared" si="301"/>
        <v/>
      </c>
      <c r="CZ147" s="184"/>
      <c r="DA147" s="182"/>
      <c r="DB147" s="182"/>
      <c r="DC147" s="182"/>
      <c r="DD147" s="182"/>
      <c r="DE147" s="184"/>
      <c r="DF147" s="184"/>
      <c r="DG147" s="184"/>
      <c r="DH147" s="184" t="str">
        <f t="shared" si="302"/>
        <v/>
      </c>
      <c r="DI147" s="184"/>
      <c r="DJ147" s="182"/>
      <c r="DK147" s="182"/>
      <c r="DL147" s="182"/>
      <c r="DM147" s="182"/>
      <c r="DN147" s="184"/>
      <c r="DO147" s="184"/>
      <c r="DP147" s="184"/>
      <c r="DQ147" s="184" t="str">
        <f t="shared" si="303"/>
        <v/>
      </c>
      <c r="DR147" s="184"/>
      <c r="DS147" s="182"/>
      <c r="DT147" s="182"/>
      <c r="DU147" s="182"/>
      <c r="DV147" s="182"/>
      <c r="DW147" s="184"/>
      <c r="DX147" s="184"/>
      <c r="DY147" s="184"/>
      <c r="DZ147" s="184" t="str">
        <f t="shared" si="304"/>
        <v/>
      </c>
      <c r="EA147" s="184"/>
      <c r="EB147" s="182"/>
      <c r="EC147" s="182"/>
      <c r="ED147" s="182"/>
      <c r="EE147" s="182"/>
      <c r="EF147" s="184"/>
      <c r="EG147" s="184"/>
      <c r="EH147" s="184"/>
      <c r="EI147" s="184" t="str">
        <f t="shared" si="305"/>
        <v/>
      </c>
      <c r="EJ147" s="184"/>
      <c r="EK147" s="182"/>
      <c r="EL147" s="182"/>
      <c r="EM147" s="182"/>
      <c r="EN147" s="182"/>
      <c r="EO147" s="184"/>
      <c r="EP147" s="184"/>
      <c r="EQ147" s="184"/>
      <c r="ER147" s="184" t="str">
        <f t="shared" si="306"/>
        <v/>
      </c>
      <c r="ES147" s="184"/>
      <c r="ET147" s="182"/>
      <c r="EU147" s="182"/>
      <c r="EV147" s="182"/>
      <c r="EW147" s="182"/>
      <c r="EX147" s="184"/>
      <c r="EY147" s="184"/>
      <c r="EZ147" s="184"/>
      <c r="FA147" s="184" t="str">
        <f t="shared" si="307"/>
        <v/>
      </c>
      <c r="FB147" s="184"/>
      <c r="FC147" s="182"/>
      <c r="FD147" s="182"/>
      <c r="FE147" s="182"/>
      <c r="FF147" s="182"/>
      <c r="FG147" s="184"/>
      <c r="FH147" s="184"/>
      <c r="FI147" s="184"/>
      <c r="FJ147" s="184" t="str">
        <f t="shared" si="308"/>
        <v/>
      </c>
      <c r="FK147" s="184"/>
      <c r="FL147" s="182"/>
      <c r="FM147" s="182"/>
      <c r="FN147" s="182"/>
      <c r="FO147" s="182"/>
      <c r="FP147" s="184"/>
      <c r="FQ147" s="184"/>
      <c r="FR147" s="184"/>
      <c r="FS147" s="184" t="str">
        <f t="shared" si="309"/>
        <v/>
      </c>
      <c r="FT147" s="184"/>
      <c r="FU147" s="182"/>
      <c r="FV147" s="182"/>
      <c r="FW147" s="182"/>
      <c r="FX147" s="182"/>
      <c r="FY147" s="184"/>
      <c r="FZ147" s="184"/>
      <c r="GA147" s="184"/>
      <c r="GB147" s="184" t="str">
        <f t="shared" si="310"/>
        <v/>
      </c>
      <c r="GC147" s="184"/>
      <c r="GD147" s="182"/>
      <c r="GE147" s="182"/>
      <c r="GF147" s="182"/>
      <c r="GG147" s="182"/>
      <c r="GH147" s="184"/>
      <c r="GI147" s="184"/>
      <c r="GJ147" s="184"/>
      <c r="GK147" s="184" t="str">
        <f t="shared" si="311"/>
        <v/>
      </c>
      <c r="GL147" s="184"/>
      <c r="GM147" s="182"/>
      <c r="GN147" s="182"/>
      <c r="GO147" s="182"/>
      <c r="GP147" s="182"/>
      <c r="GQ147" s="184"/>
      <c r="GR147" s="184"/>
      <c r="GS147" s="184"/>
      <c r="GT147" s="184" t="str">
        <f t="shared" si="312"/>
        <v/>
      </c>
      <c r="GU147" s="184"/>
      <c r="GV147" s="182"/>
      <c r="GW147" s="182"/>
      <c r="GX147" s="182"/>
      <c r="GY147" s="182"/>
      <c r="GZ147" s="184"/>
      <c r="HA147" s="184"/>
      <c r="HB147" s="184"/>
      <c r="HC147" s="184" t="str">
        <f t="shared" si="313"/>
        <v/>
      </c>
      <c r="HD147" s="184"/>
      <c r="HE147" s="182"/>
      <c r="HF147" s="182"/>
      <c r="HG147" s="182"/>
      <c r="HH147" s="182"/>
      <c r="HI147" s="184"/>
      <c r="HJ147" s="184"/>
      <c r="HK147" s="184"/>
      <c r="HL147" s="184" t="str">
        <f t="shared" si="314"/>
        <v/>
      </c>
      <c r="HM147" s="184"/>
      <c r="HN147" s="182"/>
      <c r="HO147" s="182"/>
      <c r="HP147" s="182"/>
      <c r="HQ147" s="182"/>
      <c r="HR147" s="184"/>
      <c r="HS147" s="184"/>
      <c r="HT147" s="184"/>
      <c r="HU147" s="184" t="str">
        <f t="shared" si="315"/>
        <v/>
      </c>
      <c r="HV147" s="184"/>
    </row>
    <row r="148" spans="10:230" x14ac:dyDescent="0.25">
      <c r="J148" s="190">
        <f t="shared" si="316"/>
        <v>21</v>
      </c>
      <c r="K148" s="190" t="str">
        <f t="shared" si="317"/>
        <v>-</v>
      </c>
      <c r="L148" s="190">
        <f t="shared" si="293"/>
        <v>22</v>
      </c>
      <c r="M148" s="196">
        <f t="shared" si="318"/>
        <v>0</v>
      </c>
      <c r="N148" s="196">
        <f t="shared" si="319"/>
        <v>0</v>
      </c>
      <c r="O148" s="196">
        <f t="shared" si="320"/>
        <v>0</v>
      </c>
      <c r="P148" s="196">
        <f t="shared" si="321"/>
        <v>0</v>
      </c>
      <c r="Q148" s="196">
        <f t="shared" si="322"/>
        <v>0</v>
      </c>
      <c r="W148" s="178">
        <f t="shared" si="324"/>
        <v>15</v>
      </c>
      <c r="X148" s="182"/>
      <c r="Y148" s="182"/>
      <c r="Z148" s="182"/>
      <c r="AA148" s="182"/>
      <c r="AB148" s="184"/>
      <c r="AC148" s="184"/>
      <c r="AD148" s="184"/>
      <c r="AE148" s="184" t="str">
        <f t="shared" si="323"/>
        <v/>
      </c>
      <c r="AF148" s="184"/>
      <c r="AG148" s="182"/>
      <c r="AH148" s="182"/>
      <c r="AI148" s="182"/>
      <c r="AJ148" s="182"/>
      <c r="AK148" s="184"/>
      <c r="AL148" s="184"/>
      <c r="AM148" s="184"/>
      <c r="AN148" s="184" t="str">
        <f t="shared" si="294"/>
        <v/>
      </c>
      <c r="AO148" s="184"/>
      <c r="AP148" s="182"/>
      <c r="AQ148" s="182"/>
      <c r="AR148" s="182"/>
      <c r="AS148" s="182"/>
      <c r="AT148" s="184"/>
      <c r="AU148" s="184"/>
      <c r="AV148" s="184"/>
      <c r="AW148" s="184" t="str">
        <f t="shared" si="295"/>
        <v/>
      </c>
      <c r="AX148" s="184"/>
      <c r="AY148" s="182"/>
      <c r="AZ148" s="182"/>
      <c r="BA148" s="182"/>
      <c r="BB148" s="182"/>
      <c r="BC148" s="184"/>
      <c r="BD148" s="184"/>
      <c r="BE148" s="184"/>
      <c r="BF148" s="184" t="str">
        <f t="shared" si="296"/>
        <v/>
      </c>
      <c r="BG148" s="184"/>
      <c r="BH148" s="182"/>
      <c r="BI148" s="182"/>
      <c r="BJ148" s="182"/>
      <c r="BK148" s="182"/>
      <c r="BL148" s="184"/>
      <c r="BM148" s="184"/>
      <c r="BN148" s="184"/>
      <c r="BO148" s="184" t="str">
        <f t="shared" si="297"/>
        <v/>
      </c>
      <c r="BP148" s="184"/>
      <c r="BQ148" s="182"/>
      <c r="BR148" s="182"/>
      <c r="BS148" s="182"/>
      <c r="BT148" s="182"/>
      <c r="BU148" s="184"/>
      <c r="BV148" s="184"/>
      <c r="BW148" s="184"/>
      <c r="BX148" s="184" t="str">
        <f t="shared" si="298"/>
        <v/>
      </c>
      <c r="BY148" s="184"/>
      <c r="BZ148" s="182"/>
      <c r="CA148" s="182"/>
      <c r="CB148" s="182"/>
      <c r="CC148" s="182"/>
      <c r="CD148" s="184"/>
      <c r="CE148" s="184"/>
      <c r="CF148" s="184"/>
      <c r="CG148" s="184" t="str">
        <f t="shared" si="299"/>
        <v/>
      </c>
      <c r="CH148" s="184"/>
      <c r="CI148" s="182"/>
      <c r="CJ148" s="182"/>
      <c r="CK148" s="182"/>
      <c r="CL148" s="182"/>
      <c r="CM148" s="184"/>
      <c r="CN148" s="184"/>
      <c r="CO148" s="184"/>
      <c r="CP148" s="184" t="str">
        <f t="shared" si="300"/>
        <v/>
      </c>
      <c r="CQ148" s="184"/>
      <c r="CR148" s="182"/>
      <c r="CS148" s="182"/>
      <c r="CT148" s="182"/>
      <c r="CU148" s="182"/>
      <c r="CV148" s="184"/>
      <c r="CW148" s="184"/>
      <c r="CX148" s="184"/>
      <c r="CY148" s="184" t="str">
        <f t="shared" si="301"/>
        <v/>
      </c>
      <c r="CZ148" s="184"/>
      <c r="DA148" s="182"/>
      <c r="DB148" s="182"/>
      <c r="DC148" s="182"/>
      <c r="DD148" s="182"/>
      <c r="DE148" s="184"/>
      <c r="DF148" s="184"/>
      <c r="DG148" s="184"/>
      <c r="DH148" s="184" t="str">
        <f t="shared" si="302"/>
        <v/>
      </c>
      <c r="DI148" s="184"/>
      <c r="DJ148" s="182"/>
      <c r="DK148" s="182"/>
      <c r="DL148" s="182"/>
      <c r="DM148" s="182"/>
      <c r="DN148" s="184"/>
      <c r="DO148" s="184"/>
      <c r="DP148" s="184"/>
      <c r="DQ148" s="184" t="str">
        <f t="shared" si="303"/>
        <v/>
      </c>
      <c r="DR148" s="184"/>
      <c r="DS148" s="182"/>
      <c r="DT148" s="182"/>
      <c r="DU148" s="182"/>
      <c r="DV148" s="182"/>
      <c r="DW148" s="184"/>
      <c r="DX148" s="184"/>
      <c r="DY148" s="184"/>
      <c r="DZ148" s="184" t="str">
        <f t="shared" si="304"/>
        <v/>
      </c>
      <c r="EA148" s="184"/>
      <c r="EB148" s="182"/>
      <c r="EC148" s="182"/>
      <c r="ED148" s="182"/>
      <c r="EE148" s="182"/>
      <c r="EF148" s="184"/>
      <c r="EG148" s="184"/>
      <c r="EH148" s="184"/>
      <c r="EI148" s="184" t="str">
        <f t="shared" si="305"/>
        <v/>
      </c>
      <c r="EJ148" s="184"/>
      <c r="EK148" s="182"/>
      <c r="EL148" s="182"/>
      <c r="EM148" s="182"/>
      <c r="EN148" s="182"/>
      <c r="EO148" s="184"/>
      <c r="EP148" s="184"/>
      <c r="EQ148" s="184"/>
      <c r="ER148" s="184" t="str">
        <f t="shared" si="306"/>
        <v/>
      </c>
      <c r="ES148" s="184"/>
      <c r="ET148" s="182"/>
      <c r="EU148" s="182"/>
      <c r="EV148" s="182"/>
      <c r="EW148" s="182"/>
      <c r="EX148" s="184"/>
      <c r="EY148" s="184"/>
      <c r="EZ148" s="184"/>
      <c r="FA148" s="184" t="str">
        <f t="shared" si="307"/>
        <v/>
      </c>
      <c r="FB148" s="184"/>
      <c r="FC148" s="182"/>
      <c r="FD148" s="182"/>
      <c r="FE148" s="182"/>
      <c r="FF148" s="182"/>
      <c r="FG148" s="184"/>
      <c r="FH148" s="184"/>
      <c r="FI148" s="184"/>
      <c r="FJ148" s="184" t="str">
        <f t="shared" si="308"/>
        <v/>
      </c>
      <c r="FK148" s="184"/>
      <c r="FL148" s="182"/>
      <c r="FM148" s="182"/>
      <c r="FN148" s="182"/>
      <c r="FO148" s="182"/>
      <c r="FP148" s="184"/>
      <c r="FQ148" s="184"/>
      <c r="FR148" s="184"/>
      <c r="FS148" s="184" t="str">
        <f t="shared" si="309"/>
        <v/>
      </c>
      <c r="FT148" s="184"/>
      <c r="FU148" s="182"/>
      <c r="FV148" s="182"/>
      <c r="FW148" s="182"/>
      <c r="FX148" s="182"/>
      <c r="FY148" s="184"/>
      <c r="FZ148" s="184"/>
      <c r="GA148" s="184"/>
      <c r="GB148" s="184" t="str">
        <f t="shared" si="310"/>
        <v/>
      </c>
      <c r="GC148" s="184"/>
      <c r="GD148" s="182"/>
      <c r="GE148" s="182"/>
      <c r="GF148" s="182"/>
      <c r="GG148" s="182"/>
      <c r="GH148" s="184"/>
      <c r="GI148" s="184"/>
      <c r="GJ148" s="184"/>
      <c r="GK148" s="184" t="str">
        <f t="shared" si="311"/>
        <v/>
      </c>
      <c r="GL148" s="184"/>
      <c r="GM148" s="182"/>
      <c r="GN148" s="182"/>
      <c r="GO148" s="182"/>
      <c r="GP148" s="182"/>
      <c r="GQ148" s="184"/>
      <c r="GR148" s="184"/>
      <c r="GS148" s="184"/>
      <c r="GT148" s="184" t="str">
        <f t="shared" si="312"/>
        <v/>
      </c>
      <c r="GU148" s="184"/>
      <c r="GV148" s="182"/>
      <c r="GW148" s="182"/>
      <c r="GX148" s="182"/>
      <c r="GY148" s="182"/>
      <c r="GZ148" s="184"/>
      <c r="HA148" s="184"/>
      <c r="HB148" s="184"/>
      <c r="HC148" s="184" t="str">
        <f t="shared" si="313"/>
        <v/>
      </c>
      <c r="HD148" s="184"/>
      <c r="HE148" s="182"/>
      <c r="HF148" s="182"/>
      <c r="HG148" s="182"/>
      <c r="HH148" s="182"/>
      <c r="HI148" s="184"/>
      <c r="HJ148" s="184"/>
      <c r="HK148" s="184"/>
      <c r="HL148" s="184" t="str">
        <f t="shared" si="314"/>
        <v/>
      </c>
      <c r="HM148" s="184"/>
      <c r="HN148" s="182"/>
      <c r="HO148" s="182"/>
      <c r="HP148" s="182"/>
      <c r="HQ148" s="182"/>
      <c r="HR148" s="184"/>
      <c r="HS148" s="184"/>
      <c r="HT148" s="184"/>
      <c r="HU148" s="184" t="str">
        <f t="shared" si="315"/>
        <v/>
      </c>
      <c r="HV148" s="184"/>
    </row>
    <row r="149" spans="10:230" x14ac:dyDescent="0.25">
      <c r="J149" s="190">
        <f t="shared" si="316"/>
        <v>22</v>
      </c>
      <c r="K149" s="190" t="str">
        <f t="shared" si="317"/>
        <v>-</v>
      </c>
      <c r="L149" s="190">
        <f t="shared" si="293"/>
        <v>23</v>
      </c>
      <c r="M149" s="196">
        <f t="shared" si="318"/>
        <v>0</v>
      </c>
      <c r="N149" s="196">
        <f t="shared" si="319"/>
        <v>0</v>
      </c>
      <c r="O149" s="196">
        <f t="shared" si="320"/>
        <v>0</v>
      </c>
      <c r="P149" s="196">
        <f t="shared" si="321"/>
        <v>0</v>
      </c>
      <c r="Q149" s="196">
        <f t="shared" si="322"/>
        <v>0</v>
      </c>
      <c r="W149" s="178">
        <f t="shared" si="324"/>
        <v>16</v>
      </c>
      <c r="X149" s="182"/>
      <c r="Y149" s="182"/>
      <c r="Z149" s="182"/>
      <c r="AA149" s="182"/>
      <c r="AB149" s="184"/>
      <c r="AC149" s="184"/>
      <c r="AD149" s="184"/>
      <c r="AE149" s="184" t="str">
        <f t="shared" si="323"/>
        <v/>
      </c>
      <c r="AF149" s="184"/>
      <c r="AG149" s="182"/>
      <c r="AH149" s="182"/>
      <c r="AI149" s="182"/>
      <c r="AJ149" s="182"/>
      <c r="AK149" s="184"/>
      <c r="AL149" s="184"/>
      <c r="AM149" s="184"/>
      <c r="AN149" s="184" t="str">
        <f t="shared" si="294"/>
        <v/>
      </c>
      <c r="AO149" s="184"/>
      <c r="AP149" s="182"/>
      <c r="AQ149" s="182"/>
      <c r="AR149" s="182"/>
      <c r="AS149" s="182"/>
      <c r="AT149" s="184"/>
      <c r="AU149" s="184"/>
      <c r="AV149" s="184"/>
      <c r="AW149" s="184" t="str">
        <f t="shared" si="295"/>
        <v/>
      </c>
      <c r="AX149" s="184"/>
      <c r="AY149" s="182"/>
      <c r="AZ149" s="182"/>
      <c r="BA149" s="182"/>
      <c r="BB149" s="182"/>
      <c r="BC149" s="184"/>
      <c r="BD149" s="184"/>
      <c r="BE149" s="184"/>
      <c r="BF149" s="184" t="str">
        <f t="shared" si="296"/>
        <v/>
      </c>
      <c r="BG149" s="184"/>
      <c r="BH149" s="182"/>
      <c r="BI149" s="182"/>
      <c r="BJ149" s="182"/>
      <c r="BK149" s="182"/>
      <c r="BL149" s="184"/>
      <c r="BM149" s="184"/>
      <c r="BN149" s="184"/>
      <c r="BO149" s="184" t="str">
        <f t="shared" si="297"/>
        <v/>
      </c>
      <c r="BP149" s="184"/>
      <c r="BQ149" s="182"/>
      <c r="BR149" s="182"/>
      <c r="BS149" s="182"/>
      <c r="BT149" s="182"/>
      <c r="BU149" s="184"/>
      <c r="BV149" s="184"/>
      <c r="BW149" s="184"/>
      <c r="BX149" s="184" t="str">
        <f t="shared" si="298"/>
        <v/>
      </c>
      <c r="BY149" s="184"/>
      <c r="BZ149" s="182"/>
      <c r="CA149" s="182"/>
      <c r="CB149" s="182"/>
      <c r="CC149" s="182"/>
      <c r="CD149" s="184"/>
      <c r="CE149" s="184"/>
      <c r="CF149" s="184"/>
      <c r="CG149" s="184" t="str">
        <f t="shared" si="299"/>
        <v/>
      </c>
      <c r="CH149" s="184"/>
      <c r="CI149" s="182"/>
      <c r="CJ149" s="182"/>
      <c r="CK149" s="182"/>
      <c r="CL149" s="182"/>
      <c r="CM149" s="184"/>
      <c r="CN149" s="184"/>
      <c r="CO149" s="184"/>
      <c r="CP149" s="184" t="str">
        <f t="shared" si="300"/>
        <v/>
      </c>
      <c r="CQ149" s="184"/>
      <c r="CR149" s="182"/>
      <c r="CS149" s="182"/>
      <c r="CT149" s="182"/>
      <c r="CU149" s="182"/>
      <c r="CV149" s="184"/>
      <c r="CW149" s="184"/>
      <c r="CX149" s="184"/>
      <c r="CY149" s="184" t="str">
        <f t="shared" si="301"/>
        <v/>
      </c>
      <c r="CZ149" s="184"/>
      <c r="DA149" s="182"/>
      <c r="DB149" s="182"/>
      <c r="DC149" s="182"/>
      <c r="DD149" s="182"/>
      <c r="DE149" s="184"/>
      <c r="DF149" s="184"/>
      <c r="DG149" s="184"/>
      <c r="DH149" s="184" t="str">
        <f t="shared" si="302"/>
        <v/>
      </c>
      <c r="DI149" s="184"/>
      <c r="DJ149" s="182"/>
      <c r="DK149" s="182"/>
      <c r="DL149" s="182"/>
      <c r="DM149" s="182"/>
      <c r="DN149" s="184"/>
      <c r="DO149" s="184"/>
      <c r="DP149" s="184"/>
      <c r="DQ149" s="184" t="str">
        <f t="shared" si="303"/>
        <v/>
      </c>
      <c r="DR149" s="184"/>
      <c r="DS149" s="182"/>
      <c r="DT149" s="182"/>
      <c r="DU149" s="182"/>
      <c r="DV149" s="182"/>
      <c r="DW149" s="184"/>
      <c r="DX149" s="184"/>
      <c r="DY149" s="184"/>
      <c r="DZ149" s="184" t="str">
        <f t="shared" si="304"/>
        <v/>
      </c>
      <c r="EA149" s="184"/>
      <c r="EB149" s="182"/>
      <c r="EC149" s="182"/>
      <c r="ED149" s="182"/>
      <c r="EE149" s="182"/>
      <c r="EF149" s="184"/>
      <c r="EG149" s="184"/>
      <c r="EH149" s="184"/>
      <c r="EI149" s="184" t="str">
        <f t="shared" si="305"/>
        <v/>
      </c>
      <c r="EJ149" s="184"/>
      <c r="EK149" s="182"/>
      <c r="EL149" s="182"/>
      <c r="EM149" s="182"/>
      <c r="EN149" s="182"/>
      <c r="EO149" s="184"/>
      <c r="EP149" s="184"/>
      <c r="EQ149" s="184"/>
      <c r="ER149" s="184" t="str">
        <f t="shared" si="306"/>
        <v/>
      </c>
      <c r="ES149" s="184"/>
      <c r="ET149" s="182"/>
      <c r="EU149" s="182"/>
      <c r="EV149" s="182"/>
      <c r="EW149" s="182"/>
      <c r="EX149" s="184"/>
      <c r="EY149" s="184"/>
      <c r="EZ149" s="184"/>
      <c r="FA149" s="184" t="str">
        <f t="shared" si="307"/>
        <v/>
      </c>
      <c r="FB149" s="184"/>
      <c r="FC149" s="182"/>
      <c r="FD149" s="182"/>
      <c r="FE149" s="182"/>
      <c r="FF149" s="182"/>
      <c r="FG149" s="184"/>
      <c r="FH149" s="184"/>
      <c r="FI149" s="184"/>
      <c r="FJ149" s="184" t="str">
        <f t="shared" si="308"/>
        <v/>
      </c>
      <c r="FK149" s="184"/>
      <c r="FL149" s="182"/>
      <c r="FM149" s="182"/>
      <c r="FN149" s="182"/>
      <c r="FO149" s="182"/>
      <c r="FP149" s="184"/>
      <c r="FQ149" s="184"/>
      <c r="FR149" s="184"/>
      <c r="FS149" s="184" t="str">
        <f t="shared" si="309"/>
        <v/>
      </c>
      <c r="FT149" s="184"/>
      <c r="FU149" s="182"/>
      <c r="FV149" s="182"/>
      <c r="FW149" s="182"/>
      <c r="FX149" s="182"/>
      <c r="FY149" s="184"/>
      <c r="FZ149" s="184"/>
      <c r="GA149" s="184"/>
      <c r="GB149" s="184" t="str">
        <f t="shared" si="310"/>
        <v/>
      </c>
      <c r="GC149" s="184"/>
      <c r="GD149" s="182"/>
      <c r="GE149" s="182"/>
      <c r="GF149" s="182"/>
      <c r="GG149" s="182"/>
      <c r="GH149" s="184"/>
      <c r="GI149" s="184"/>
      <c r="GJ149" s="184"/>
      <c r="GK149" s="184" t="str">
        <f t="shared" si="311"/>
        <v/>
      </c>
      <c r="GL149" s="184"/>
      <c r="GM149" s="182"/>
      <c r="GN149" s="182"/>
      <c r="GO149" s="182"/>
      <c r="GP149" s="182"/>
      <c r="GQ149" s="184"/>
      <c r="GR149" s="184"/>
      <c r="GS149" s="184"/>
      <c r="GT149" s="184" t="str">
        <f t="shared" si="312"/>
        <v/>
      </c>
      <c r="GU149" s="184"/>
      <c r="GV149" s="182"/>
      <c r="GW149" s="182"/>
      <c r="GX149" s="182"/>
      <c r="GY149" s="182"/>
      <c r="GZ149" s="184"/>
      <c r="HA149" s="184"/>
      <c r="HB149" s="184"/>
      <c r="HC149" s="184" t="str">
        <f t="shared" si="313"/>
        <v/>
      </c>
      <c r="HD149" s="184"/>
      <c r="HE149" s="182"/>
      <c r="HF149" s="182"/>
      <c r="HG149" s="182"/>
      <c r="HH149" s="182"/>
      <c r="HI149" s="184"/>
      <c r="HJ149" s="184"/>
      <c r="HK149" s="184"/>
      <c r="HL149" s="184" t="str">
        <f t="shared" si="314"/>
        <v/>
      </c>
      <c r="HM149" s="184"/>
      <c r="HN149" s="182"/>
      <c r="HO149" s="182"/>
      <c r="HP149" s="182"/>
      <c r="HQ149" s="182"/>
      <c r="HR149" s="184"/>
      <c r="HS149" s="184"/>
      <c r="HT149" s="184"/>
      <c r="HU149" s="184" t="str">
        <f t="shared" si="315"/>
        <v/>
      </c>
      <c r="HV149" s="184"/>
    </row>
    <row r="150" spans="10:230" x14ac:dyDescent="0.25">
      <c r="J150" s="190">
        <f t="shared" si="316"/>
        <v>23</v>
      </c>
      <c r="K150" s="190" t="str">
        <f t="shared" si="317"/>
        <v>-</v>
      </c>
      <c r="L150" s="190">
        <f t="shared" si="293"/>
        <v>24</v>
      </c>
      <c r="M150" s="196">
        <f t="shared" si="318"/>
        <v>0</v>
      </c>
      <c r="N150" s="196">
        <f t="shared" si="319"/>
        <v>0</v>
      </c>
      <c r="O150" s="196">
        <f t="shared" si="320"/>
        <v>0</v>
      </c>
      <c r="P150" s="196">
        <f t="shared" si="321"/>
        <v>0</v>
      </c>
      <c r="Q150" s="196">
        <f t="shared" si="322"/>
        <v>0</v>
      </c>
      <c r="W150" s="178">
        <f t="shared" si="324"/>
        <v>17</v>
      </c>
      <c r="X150" s="182"/>
      <c r="Y150" s="182"/>
      <c r="Z150" s="182"/>
      <c r="AA150" s="182"/>
      <c r="AB150" s="184"/>
      <c r="AC150" s="184"/>
      <c r="AD150" s="184"/>
      <c r="AE150" s="184" t="str">
        <f t="shared" si="323"/>
        <v/>
      </c>
      <c r="AF150" s="184"/>
      <c r="AG150" s="182"/>
      <c r="AH150" s="182"/>
      <c r="AI150" s="182"/>
      <c r="AJ150" s="182"/>
      <c r="AK150" s="184"/>
      <c r="AL150" s="184"/>
      <c r="AM150" s="184"/>
      <c r="AN150" s="184" t="str">
        <f t="shared" si="294"/>
        <v/>
      </c>
      <c r="AO150" s="184"/>
      <c r="AP150" s="182"/>
      <c r="AQ150" s="182"/>
      <c r="AR150" s="182"/>
      <c r="AS150" s="182"/>
      <c r="AT150" s="184"/>
      <c r="AU150" s="184"/>
      <c r="AV150" s="184"/>
      <c r="AW150" s="184" t="str">
        <f t="shared" si="295"/>
        <v/>
      </c>
      <c r="AX150" s="184"/>
      <c r="AY150" s="182"/>
      <c r="AZ150" s="182"/>
      <c r="BA150" s="182"/>
      <c r="BB150" s="182"/>
      <c r="BC150" s="184"/>
      <c r="BD150" s="184"/>
      <c r="BE150" s="184"/>
      <c r="BF150" s="184" t="str">
        <f t="shared" si="296"/>
        <v/>
      </c>
      <c r="BG150" s="184"/>
      <c r="BH150" s="182"/>
      <c r="BI150" s="182"/>
      <c r="BJ150" s="182"/>
      <c r="BK150" s="182"/>
      <c r="BL150" s="184"/>
      <c r="BM150" s="184"/>
      <c r="BN150" s="184"/>
      <c r="BO150" s="184" t="str">
        <f t="shared" si="297"/>
        <v/>
      </c>
      <c r="BP150" s="184"/>
      <c r="BQ150" s="182"/>
      <c r="BR150" s="182"/>
      <c r="BS150" s="182"/>
      <c r="BT150" s="182"/>
      <c r="BU150" s="184"/>
      <c r="BV150" s="184"/>
      <c r="BW150" s="184"/>
      <c r="BX150" s="184" t="str">
        <f t="shared" si="298"/>
        <v/>
      </c>
      <c r="BY150" s="184"/>
      <c r="BZ150" s="182"/>
      <c r="CA150" s="182"/>
      <c r="CB150" s="182"/>
      <c r="CC150" s="182"/>
      <c r="CD150" s="184"/>
      <c r="CE150" s="184"/>
      <c r="CF150" s="184"/>
      <c r="CG150" s="184" t="str">
        <f t="shared" si="299"/>
        <v/>
      </c>
      <c r="CH150" s="184"/>
      <c r="CI150" s="182"/>
      <c r="CJ150" s="182"/>
      <c r="CK150" s="182"/>
      <c r="CL150" s="182"/>
      <c r="CM150" s="184"/>
      <c r="CN150" s="184"/>
      <c r="CO150" s="184"/>
      <c r="CP150" s="184" t="str">
        <f t="shared" si="300"/>
        <v/>
      </c>
      <c r="CQ150" s="184"/>
      <c r="CR150" s="182"/>
      <c r="CS150" s="182"/>
      <c r="CT150" s="182"/>
      <c r="CU150" s="182"/>
      <c r="CV150" s="184"/>
      <c r="CW150" s="184"/>
      <c r="CX150" s="184"/>
      <c r="CY150" s="184" t="str">
        <f t="shared" si="301"/>
        <v/>
      </c>
      <c r="CZ150" s="184"/>
      <c r="DA150" s="182"/>
      <c r="DB150" s="182"/>
      <c r="DC150" s="182"/>
      <c r="DD150" s="182"/>
      <c r="DE150" s="184"/>
      <c r="DF150" s="184"/>
      <c r="DG150" s="184"/>
      <c r="DH150" s="184" t="str">
        <f t="shared" si="302"/>
        <v/>
      </c>
      <c r="DI150" s="184"/>
      <c r="DJ150" s="182"/>
      <c r="DK150" s="182"/>
      <c r="DL150" s="182"/>
      <c r="DM150" s="182"/>
      <c r="DN150" s="184"/>
      <c r="DO150" s="184"/>
      <c r="DP150" s="184"/>
      <c r="DQ150" s="184" t="str">
        <f t="shared" si="303"/>
        <v/>
      </c>
      <c r="DR150" s="184"/>
      <c r="DS150" s="182"/>
      <c r="DT150" s="182"/>
      <c r="DU150" s="182"/>
      <c r="DV150" s="182"/>
      <c r="DW150" s="184"/>
      <c r="DX150" s="184"/>
      <c r="DY150" s="184"/>
      <c r="DZ150" s="184" t="str">
        <f t="shared" si="304"/>
        <v/>
      </c>
      <c r="EA150" s="184"/>
      <c r="EB150" s="182"/>
      <c r="EC150" s="182"/>
      <c r="ED150" s="182"/>
      <c r="EE150" s="182"/>
      <c r="EF150" s="184"/>
      <c r="EG150" s="184"/>
      <c r="EH150" s="184"/>
      <c r="EI150" s="184" t="str">
        <f t="shared" si="305"/>
        <v/>
      </c>
      <c r="EJ150" s="184"/>
      <c r="EK150" s="182"/>
      <c r="EL150" s="182"/>
      <c r="EM150" s="182"/>
      <c r="EN150" s="182"/>
      <c r="EO150" s="184"/>
      <c r="EP150" s="184"/>
      <c r="EQ150" s="184"/>
      <c r="ER150" s="184" t="str">
        <f t="shared" si="306"/>
        <v/>
      </c>
      <c r="ES150" s="184"/>
      <c r="ET150" s="182"/>
      <c r="EU150" s="182"/>
      <c r="EV150" s="182"/>
      <c r="EW150" s="182"/>
      <c r="EX150" s="184"/>
      <c r="EY150" s="184"/>
      <c r="EZ150" s="184"/>
      <c r="FA150" s="184" t="str">
        <f t="shared" si="307"/>
        <v/>
      </c>
      <c r="FB150" s="184"/>
      <c r="FC150" s="182"/>
      <c r="FD150" s="182"/>
      <c r="FE150" s="182"/>
      <c r="FF150" s="182"/>
      <c r="FG150" s="184"/>
      <c r="FH150" s="184"/>
      <c r="FI150" s="184"/>
      <c r="FJ150" s="184" t="str">
        <f t="shared" si="308"/>
        <v/>
      </c>
      <c r="FK150" s="184"/>
      <c r="FL150" s="182"/>
      <c r="FM150" s="182"/>
      <c r="FN150" s="182"/>
      <c r="FO150" s="182"/>
      <c r="FP150" s="184"/>
      <c r="FQ150" s="184"/>
      <c r="FR150" s="184"/>
      <c r="FS150" s="184" t="str">
        <f t="shared" si="309"/>
        <v/>
      </c>
      <c r="FT150" s="184"/>
      <c r="FU150" s="182"/>
      <c r="FV150" s="182"/>
      <c r="FW150" s="182"/>
      <c r="FX150" s="182"/>
      <c r="FY150" s="184"/>
      <c r="FZ150" s="184"/>
      <c r="GA150" s="184"/>
      <c r="GB150" s="184" t="str">
        <f t="shared" si="310"/>
        <v/>
      </c>
      <c r="GC150" s="184"/>
      <c r="GD150" s="182"/>
      <c r="GE150" s="182"/>
      <c r="GF150" s="182"/>
      <c r="GG150" s="182"/>
      <c r="GH150" s="184"/>
      <c r="GI150" s="184"/>
      <c r="GJ150" s="184"/>
      <c r="GK150" s="184" t="str">
        <f t="shared" si="311"/>
        <v/>
      </c>
      <c r="GL150" s="184"/>
      <c r="GM150" s="182"/>
      <c r="GN150" s="182"/>
      <c r="GO150" s="182"/>
      <c r="GP150" s="182"/>
      <c r="GQ150" s="184"/>
      <c r="GR150" s="184"/>
      <c r="GS150" s="184"/>
      <c r="GT150" s="184" t="str">
        <f t="shared" si="312"/>
        <v/>
      </c>
      <c r="GU150" s="184"/>
      <c r="GV150" s="182"/>
      <c r="GW150" s="182"/>
      <c r="GX150" s="182"/>
      <c r="GY150" s="182"/>
      <c r="GZ150" s="184"/>
      <c r="HA150" s="184"/>
      <c r="HB150" s="184"/>
      <c r="HC150" s="184" t="str">
        <f t="shared" si="313"/>
        <v/>
      </c>
      <c r="HD150" s="184"/>
      <c r="HE150" s="182"/>
      <c r="HF150" s="182"/>
      <c r="HG150" s="182"/>
      <c r="HH150" s="182"/>
      <c r="HI150" s="184"/>
      <c r="HJ150" s="184"/>
      <c r="HK150" s="184"/>
      <c r="HL150" s="184" t="str">
        <f t="shared" si="314"/>
        <v/>
      </c>
      <c r="HM150" s="184"/>
      <c r="HN150" s="182"/>
      <c r="HO150" s="182"/>
      <c r="HP150" s="182"/>
      <c r="HQ150" s="182"/>
      <c r="HR150" s="184"/>
      <c r="HS150" s="184"/>
      <c r="HT150" s="184"/>
      <c r="HU150" s="184" t="str">
        <f t="shared" si="315"/>
        <v/>
      </c>
      <c r="HV150" s="184"/>
    </row>
    <row r="151" spans="10:230" x14ac:dyDescent="0.25">
      <c r="W151" s="178">
        <f t="shared" si="324"/>
        <v>18</v>
      </c>
      <c r="X151" s="182"/>
      <c r="Y151" s="182"/>
      <c r="Z151" s="182"/>
      <c r="AA151" s="182"/>
      <c r="AB151" s="184"/>
      <c r="AC151" s="184"/>
      <c r="AD151" s="184"/>
      <c r="AE151" s="184" t="str">
        <f t="shared" si="323"/>
        <v/>
      </c>
      <c r="AF151" s="184"/>
      <c r="AG151" s="182"/>
      <c r="AH151" s="182"/>
      <c r="AI151" s="182"/>
      <c r="AJ151" s="182"/>
      <c r="AK151" s="184"/>
      <c r="AL151" s="184"/>
      <c r="AM151" s="184"/>
      <c r="AN151" s="184" t="str">
        <f t="shared" si="294"/>
        <v/>
      </c>
      <c r="AO151" s="184"/>
      <c r="AP151" s="182"/>
      <c r="AQ151" s="182"/>
      <c r="AR151" s="182"/>
      <c r="AS151" s="182"/>
      <c r="AT151" s="184"/>
      <c r="AU151" s="184"/>
      <c r="AV151" s="184"/>
      <c r="AW151" s="184" t="str">
        <f t="shared" si="295"/>
        <v/>
      </c>
      <c r="AX151" s="184"/>
      <c r="AY151" s="182"/>
      <c r="AZ151" s="182"/>
      <c r="BA151" s="182"/>
      <c r="BB151" s="182"/>
      <c r="BC151" s="184"/>
      <c r="BD151" s="184"/>
      <c r="BE151" s="184"/>
      <c r="BF151" s="184" t="str">
        <f t="shared" si="296"/>
        <v/>
      </c>
      <c r="BG151" s="184"/>
      <c r="BH151" s="182"/>
      <c r="BI151" s="182"/>
      <c r="BJ151" s="182"/>
      <c r="BK151" s="182"/>
      <c r="BL151" s="184"/>
      <c r="BM151" s="184"/>
      <c r="BN151" s="184"/>
      <c r="BO151" s="184" t="str">
        <f t="shared" si="297"/>
        <v/>
      </c>
      <c r="BP151" s="184"/>
      <c r="BQ151" s="182"/>
      <c r="BR151" s="182"/>
      <c r="BS151" s="182"/>
      <c r="BT151" s="182"/>
      <c r="BU151" s="184"/>
      <c r="BV151" s="184"/>
      <c r="BW151" s="184"/>
      <c r="BX151" s="184" t="str">
        <f t="shared" si="298"/>
        <v/>
      </c>
      <c r="BY151" s="184"/>
      <c r="BZ151" s="182"/>
      <c r="CA151" s="182"/>
      <c r="CB151" s="182"/>
      <c r="CC151" s="182"/>
      <c r="CD151" s="184"/>
      <c r="CE151" s="184"/>
      <c r="CF151" s="184"/>
      <c r="CG151" s="184" t="str">
        <f t="shared" si="299"/>
        <v/>
      </c>
      <c r="CH151" s="184"/>
      <c r="CI151" s="182"/>
      <c r="CJ151" s="182"/>
      <c r="CK151" s="182"/>
      <c r="CL151" s="182"/>
      <c r="CM151" s="184"/>
      <c r="CN151" s="184"/>
      <c r="CO151" s="184"/>
      <c r="CP151" s="184" t="str">
        <f t="shared" si="300"/>
        <v/>
      </c>
      <c r="CQ151" s="184"/>
      <c r="CR151" s="182"/>
      <c r="CS151" s="182"/>
      <c r="CT151" s="182"/>
      <c r="CU151" s="182"/>
      <c r="CV151" s="184"/>
      <c r="CW151" s="184"/>
      <c r="CX151" s="184"/>
      <c r="CY151" s="184" t="str">
        <f t="shared" si="301"/>
        <v/>
      </c>
      <c r="CZ151" s="184"/>
      <c r="DA151" s="182"/>
      <c r="DB151" s="182"/>
      <c r="DC151" s="182"/>
      <c r="DD151" s="182"/>
      <c r="DE151" s="184"/>
      <c r="DF151" s="184"/>
      <c r="DG151" s="184"/>
      <c r="DH151" s="184" t="str">
        <f t="shared" si="302"/>
        <v/>
      </c>
      <c r="DI151" s="184"/>
      <c r="DJ151" s="182"/>
      <c r="DK151" s="182"/>
      <c r="DL151" s="182"/>
      <c r="DM151" s="182"/>
      <c r="DN151" s="184"/>
      <c r="DO151" s="184"/>
      <c r="DP151" s="184"/>
      <c r="DQ151" s="184" t="str">
        <f t="shared" si="303"/>
        <v/>
      </c>
      <c r="DR151" s="184"/>
      <c r="DS151" s="182"/>
      <c r="DT151" s="182"/>
      <c r="DU151" s="182"/>
      <c r="DV151" s="182"/>
      <c r="DW151" s="184"/>
      <c r="DX151" s="184"/>
      <c r="DY151" s="184"/>
      <c r="DZ151" s="184" t="str">
        <f t="shared" si="304"/>
        <v/>
      </c>
      <c r="EA151" s="184"/>
      <c r="EB151" s="182"/>
      <c r="EC151" s="182"/>
      <c r="ED151" s="182"/>
      <c r="EE151" s="182"/>
      <c r="EF151" s="184"/>
      <c r="EG151" s="184"/>
      <c r="EH151" s="184"/>
      <c r="EI151" s="184" t="str">
        <f t="shared" si="305"/>
        <v/>
      </c>
      <c r="EJ151" s="184"/>
      <c r="EK151" s="182"/>
      <c r="EL151" s="182"/>
      <c r="EM151" s="182"/>
      <c r="EN151" s="182"/>
      <c r="EO151" s="184"/>
      <c r="EP151" s="184"/>
      <c r="EQ151" s="184"/>
      <c r="ER151" s="184" t="str">
        <f t="shared" si="306"/>
        <v/>
      </c>
      <c r="ES151" s="184"/>
      <c r="ET151" s="182"/>
      <c r="EU151" s="182"/>
      <c r="EV151" s="182"/>
      <c r="EW151" s="182"/>
      <c r="EX151" s="184"/>
      <c r="EY151" s="184"/>
      <c r="EZ151" s="184"/>
      <c r="FA151" s="184" t="str">
        <f t="shared" si="307"/>
        <v/>
      </c>
      <c r="FB151" s="184"/>
      <c r="FC151" s="182"/>
      <c r="FD151" s="182"/>
      <c r="FE151" s="182"/>
      <c r="FF151" s="182"/>
      <c r="FG151" s="184"/>
      <c r="FH151" s="184"/>
      <c r="FI151" s="184"/>
      <c r="FJ151" s="184" t="str">
        <f t="shared" si="308"/>
        <v/>
      </c>
      <c r="FK151" s="184"/>
      <c r="FL151" s="182"/>
      <c r="FM151" s="182"/>
      <c r="FN151" s="182"/>
      <c r="FO151" s="182"/>
      <c r="FP151" s="184"/>
      <c r="FQ151" s="184"/>
      <c r="FR151" s="184"/>
      <c r="FS151" s="184" t="str">
        <f t="shared" si="309"/>
        <v/>
      </c>
      <c r="FT151" s="184"/>
      <c r="FU151" s="182"/>
      <c r="FV151" s="182"/>
      <c r="FW151" s="182"/>
      <c r="FX151" s="182"/>
      <c r="FY151" s="184"/>
      <c r="FZ151" s="184"/>
      <c r="GA151" s="184"/>
      <c r="GB151" s="184" t="str">
        <f t="shared" si="310"/>
        <v/>
      </c>
      <c r="GC151" s="184"/>
      <c r="GD151" s="182"/>
      <c r="GE151" s="182"/>
      <c r="GF151" s="182"/>
      <c r="GG151" s="182"/>
      <c r="GH151" s="184"/>
      <c r="GI151" s="184"/>
      <c r="GJ151" s="184"/>
      <c r="GK151" s="184" t="str">
        <f t="shared" si="311"/>
        <v/>
      </c>
      <c r="GL151" s="184"/>
      <c r="GM151" s="182"/>
      <c r="GN151" s="182"/>
      <c r="GO151" s="182"/>
      <c r="GP151" s="182"/>
      <c r="GQ151" s="184"/>
      <c r="GR151" s="184"/>
      <c r="GS151" s="184"/>
      <c r="GT151" s="184" t="str">
        <f t="shared" si="312"/>
        <v/>
      </c>
      <c r="GU151" s="184"/>
      <c r="GV151" s="182"/>
      <c r="GW151" s="182"/>
      <c r="GX151" s="182"/>
      <c r="GY151" s="182"/>
      <c r="GZ151" s="184"/>
      <c r="HA151" s="184"/>
      <c r="HB151" s="184"/>
      <c r="HC151" s="184" t="str">
        <f t="shared" si="313"/>
        <v/>
      </c>
      <c r="HD151" s="184"/>
      <c r="HE151" s="182"/>
      <c r="HF151" s="182"/>
      <c r="HG151" s="182"/>
      <c r="HH151" s="182"/>
      <c r="HI151" s="184"/>
      <c r="HJ151" s="184"/>
      <c r="HK151" s="184"/>
      <c r="HL151" s="184" t="str">
        <f t="shared" si="314"/>
        <v/>
      </c>
      <c r="HM151" s="184"/>
      <c r="HN151" s="182"/>
      <c r="HO151" s="182"/>
      <c r="HP151" s="182"/>
      <c r="HQ151" s="182"/>
      <c r="HR151" s="184"/>
      <c r="HS151" s="184"/>
      <c r="HT151" s="184"/>
      <c r="HU151" s="184" t="str">
        <f t="shared" si="315"/>
        <v/>
      </c>
      <c r="HV151" s="184"/>
    </row>
    <row r="154" spans="10:230" x14ac:dyDescent="0.25">
      <c r="W154" s="349" t="s">
        <v>644</v>
      </c>
      <c r="X154" s="350"/>
      <c r="Y154" s="350"/>
      <c r="Z154" s="350"/>
      <c r="AA154" s="348"/>
      <c r="AB154" s="348"/>
      <c r="AG154" s="350"/>
      <c r="AH154" s="350"/>
      <c r="AI154" s="350"/>
      <c r="AJ154" s="348"/>
      <c r="AK154" s="348"/>
      <c r="AP154" s="350"/>
      <c r="AQ154" s="350"/>
      <c r="AR154" s="350"/>
      <c r="AS154" s="348"/>
      <c r="AT154" s="348"/>
      <c r="AY154" s="350"/>
      <c r="AZ154" s="350"/>
      <c r="BA154" s="350"/>
      <c r="BB154" s="348"/>
      <c r="BC154" s="348"/>
      <c r="BH154" s="350"/>
      <c r="BI154" s="350"/>
      <c r="BJ154" s="350"/>
      <c r="BK154" s="348"/>
      <c r="BL154" s="348"/>
      <c r="BQ154" s="350"/>
      <c r="BR154" s="350"/>
      <c r="BS154" s="350"/>
      <c r="BT154" s="348"/>
      <c r="BU154" s="348"/>
      <c r="BZ154" s="350"/>
      <c r="CA154" s="350"/>
      <c r="CB154" s="350"/>
      <c r="CC154" s="348"/>
      <c r="CD154" s="348"/>
      <c r="CI154" s="350"/>
      <c r="CJ154" s="350"/>
      <c r="CK154" s="350"/>
      <c r="CL154" s="348"/>
      <c r="CM154" s="348"/>
      <c r="CR154" s="350"/>
      <c r="CS154" s="350"/>
      <c r="CT154" s="350"/>
      <c r="CU154" s="348"/>
      <c r="CV154" s="348"/>
      <c r="DA154" s="350"/>
      <c r="DB154" s="350"/>
      <c r="DC154" s="350"/>
      <c r="DD154" s="348"/>
      <c r="DE154" s="348"/>
      <c r="DJ154" s="350"/>
      <c r="DK154" s="350"/>
      <c r="DL154" s="350"/>
      <c r="DM154" s="348"/>
      <c r="DN154" s="348"/>
      <c r="DS154" s="350"/>
      <c r="DT154" s="350"/>
      <c r="DU154" s="350"/>
      <c r="DV154" s="348"/>
      <c r="DW154" s="348"/>
      <c r="EB154" s="350"/>
      <c r="EC154" s="350"/>
      <c r="ED154" s="350"/>
      <c r="EE154" s="348"/>
      <c r="EF154" s="348"/>
      <c r="EK154" s="350"/>
      <c r="EL154" s="350"/>
      <c r="EM154" s="350"/>
      <c r="EN154" s="348"/>
      <c r="EO154" s="348"/>
      <c r="ET154" s="350"/>
      <c r="EU154" s="350"/>
      <c r="EV154" s="350"/>
      <c r="EW154" s="348"/>
      <c r="EX154" s="348"/>
      <c r="FC154" s="350"/>
      <c r="FD154" s="350"/>
      <c r="FE154" s="350"/>
      <c r="FF154" s="348"/>
      <c r="FG154" s="348"/>
      <c r="FL154" s="350"/>
      <c r="FM154" s="350"/>
      <c r="FN154" s="350"/>
      <c r="FO154" s="348"/>
      <c r="FP154" s="348"/>
      <c r="FU154" s="350"/>
      <c r="FV154" s="350"/>
      <c r="FW154" s="350"/>
      <c r="FX154" s="348"/>
      <c r="FY154" s="348"/>
      <c r="GD154" s="350"/>
      <c r="GE154" s="350"/>
      <c r="GF154" s="350"/>
      <c r="GG154" s="348"/>
      <c r="GH154" s="348"/>
      <c r="GM154" s="350"/>
      <c r="GN154" s="350"/>
      <c r="GO154" s="350"/>
      <c r="GP154" s="348"/>
      <c r="GQ154" s="348"/>
      <c r="GV154" s="350"/>
      <c r="GW154" s="350"/>
      <c r="GX154" s="350"/>
      <c r="GY154" s="348"/>
      <c r="GZ154" s="348"/>
      <c r="HE154" s="350"/>
      <c r="HF154" s="350"/>
      <c r="HG154" s="350"/>
      <c r="HH154" s="348"/>
      <c r="HI154" s="348"/>
      <c r="HN154" s="350"/>
      <c r="HO154" s="350"/>
      <c r="HP154" s="350"/>
      <c r="HQ154" s="348"/>
      <c r="HR154" s="348"/>
    </row>
    <row r="155" spans="10:230" x14ac:dyDescent="0.25">
      <c r="W155" s="178">
        <v>1</v>
      </c>
      <c r="X155" s="182"/>
      <c r="Y155" s="182"/>
      <c r="Z155" s="182"/>
      <c r="AA155" s="182"/>
      <c r="AB155" s="184"/>
      <c r="AC155" s="184"/>
      <c r="AD155" s="184"/>
      <c r="AE155" s="184"/>
      <c r="AF155" s="184" t="str">
        <f>IF(LEN(TEXT(AF29,"###"))=1,CONCATENATE("00",TEXT(AF29,"###")),IF(LEN(TEXT(AF29,"###"))=2,CONCATENATE("0",TEXT(AF29,"###")),TEXT(AF29,"###")))</f>
        <v/>
      </c>
      <c r="AG155" s="182"/>
      <c r="AH155" s="182"/>
      <c r="AI155" s="182"/>
      <c r="AJ155" s="182"/>
      <c r="AK155" s="184"/>
      <c r="AL155" s="184"/>
      <c r="AM155" s="184"/>
      <c r="AN155" s="184"/>
      <c r="AO155" s="184" t="str">
        <f t="shared" ref="AO155:AO172" si="325">IF(LEN(TEXT(AO29,"###"))=1,CONCATENATE("00",TEXT(AO29,"###")),IF(LEN(TEXT(AO29,"###"))=2,CONCATENATE("0",TEXT(AO29,"###")),TEXT(AO29,"###")))</f>
        <v/>
      </c>
      <c r="AP155" s="182"/>
      <c r="AQ155" s="182"/>
      <c r="AR155" s="182"/>
      <c r="AS155" s="182"/>
      <c r="AT155" s="184"/>
      <c r="AU155" s="184"/>
      <c r="AV155" s="184"/>
      <c r="AW155" s="184"/>
      <c r="AX155" s="184" t="str">
        <f t="shared" ref="AX155:AX172" si="326">IF(LEN(TEXT(AX29,"###"))=1,CONCATENATE("00",TEXT(AX29,"###")),IF(LEN(TEXT(AX29,"###"))=2,CONCATENATE("0",TEXT(AX29,"###")),TEXT(AX29,"###")))</f>
        <v/>
      </c>
      <c r="AY155" s="182"/>
      <c r="AZ155" s="182"/>
      <c r="BA155" s="182"/>
      <c r="BB155" s="182"/>
      <c r="BC155" s="184"/>
      <c r="BD155" s="184"/>
      <c r="BE155" s="184"/>
      <c r="BF155" s="184"/>
      <c r="BG155" s="184" t="str">
        <f t="shared" ref="BG155:BG172" si="327">IF(LEN(TEXT(BG29,"###"))=1,CONCATENATE("00",TEXT(BG29,"###")),IF(LEN(TEXT(BG29,"###"))=2,CONCATENATE("0",TEXT(BG29,"###")),TEXT(BG29,"###")))</f>
        <v/>
      </c>
      <c r="BH155" s="182"/>
      <c r="BI155" s="182"/>
      <c r="BJ155" s="182"/>
      <c r="BK155" s="182"/>
      <c r="BL155" s="184"/>
      <c r="BM155" s="184"/>
      <c r="BN155" s="184"/>
      <c r="BO155" s="184"/>
      <c r="BP155" s="184" t="str">
        <f t="shared" ref="BP155:BP172" si="328">IF(LEN(TEXT(BP29,"###"))=1,CONCATENATE("00",TEXT(BP29,"###")),IF(LEN(TEXT(BP29,"###"))=2,CONCATENATE("0",TEXT(BP29,"###")),TEXT(BP29,"###")))</f>
        <v/>
      </c>
      <c r="BQ155" s="182"/>
      <c r="BR155" s="182"/>
      <c r="BS155" s="182"/>
      <c r="BT155" s="182"/>
      <c r="BU155" s="184"/>
      <c r="BV155" s="184"/>
      <c r="BW155" s="184"/>
      <c r="BX155" s="184"/>
      <c r="BY155" s="184" t="str">
        <f t="shared" ref="BY155:BY172" si="329">IF(LEN(TEXT(BY29,"###"))=1,CONCATENATE("00",TEXT(BY29,"###")),IF(LEN(TEXT(BY29,"###"))=2,CONCATENATE("0",TEXT(BY29,"###")),TEXT(BY29,"###")))</f>
        <v/>
      </c>
      <c r="BZ155" s="182"/>
      <c r="CA155" s="182"/>
      <c r="CB155" s="182"/>
      <c r="CC155" s="182"/>
      <c r="CD155" s="184"/>
      <c r="CE155" s="184"/>
      <c r="CF155" s="184"/>
      <c r="CG155" s="184"/>
      <c r="CH155" s="184" t="str">
        <f t="shared" ref="CH155:CH172" si="330">IF(LEN(TEXT(CH29,"###"))=1,CONCATENATE("00",TEXT(CH29,"###")),IF(LEN(TEXT(CH29,"###"))=2,CONCATENATE("0",TEXT(CH29,"###")),TEXT(CH29,"###")))</f>
        <v/>
      </c>
      <c r="CI155" s="182"/>
      <c r="CJ155" s="182"/>
      <c r="CK155" s="182"/>
      <c r="CL155" s="182"/>
      <c r="CM155" s="184"/>
      <c r="CN155" s="184"/>
      <c r="CO155" s="184"/>
      <c r="CP155" s="184"/>
      <c r="CQ155" s="184" t="str">
        <f t="shared" ref="CQ155:CQ172" si="331">IF(LEN(TEXT(CQ29,"###"))=1,CONCATENATE("00",TEXT(CQ29,"###")),IF(LEN(TEXT(CQ29,"###"))=2,CONCATENATE("0",TEXT(CQ29,"###")),TEXT(CQ29,"###")))</f>
        <v/>
      </c>
      <c r="CR155" s="182"/>
      <c r="CS155" s="182"/>
      <c r="CT155" s="182"/>
      <c r="CU155" s="182"/>
      <c r="CV155" s="184"/>
      <c r="CW155" s="184"/>
      <c r="CX155" s="184"/>
      <c r="CY155" s="184"/>
      <c r="CZ155" s="184" t="str">
        <f t="shared" ref="CZ155:CZ172" si="332">IF(LEN(TEXT(CZ29,"###"))=1,CONCATENATE("00",TEXT(CZ29,"###")),IF(LEN(TEXT(CZ29,"###"))=2,CONCATENATE("0",TEXT(CZ29,"###")),TEXT(CZ29,"###")))</f>
        <v/>
      </c>
      <c r="DA155" s="182"/>
      <c r="DB155" s="182"/>
      <c r="DC155" s="182"/>
      <c r="DD155" s="182"/>
      <c r="DE155" s="184"/>
      <c r="DF155" s="184"/>
      <c r="DG155" s="184"/>
      <c r="DH155" s="184"/>
      <c r="DI155" s="184" t="str">
        <f t="shared" ref="DI155:DI172" si="333">IF(LEN(TEXT(DI29,"###"))=1,CONCATENATE("00",TEXT(DI29,"###")),IF(LEN(TEXT(DI29,"###"))=2,CONCATENATE("0",TEXT(DI29,"###")),TEXT(DI29,"###")))</f>
        <v/>
      </c>
      <c r="DJ155" s="182"/>
      <c r="DK155" s="182"/>
      <c r="DL155" s="182"/>
      <c r="DM155" s="182"/>
      <c r="DN155" s="184"/>
      <c r="DO155" s="184"/>
      <c r="DP155" s="184"/>
      <c r="DQ155" s="184"/>
      <c r="DR155" s="184" t="str">
        <f t="shared" ref="DR155:DR172" si="334">IF(LEN(TEXT(DR29,"###"))=1,CONCATENATE("00",TEXT(DR29,"###")),IF(LEN(TEXT(DR29,"###"))=2,CONCATENATE("0",TEXT(DR29,"###")),TEXT(DR29,"###")))</f>
        <v/>
      </c>
      <c r="DS155" s="182"/>
      <c r="DT155" s="182"/>
      <c r="DU155" s="182"/>
      <c r="DV155" s="182"/>
      <c r="DW155" s="184"/>
      <c r="DX155" s="184"/>
      <c r="DY155" s="184"/>
      <c r="DZ155" s="184"/>
      <c r="EA155" s="184" t="str">
        <f t="shared" ref="EA155:EA172" si="335">IF(LEN(TEXT(EA29,"###"))=1,CONCATENATE("00",TEXT(EA29,"###")),IF(LEN(TEXT(EA29,"###"))=2,CONCATENATE("0",TEXT(EA29,"###")),TEXT(EA29,"###")))</f>
        <v/>
      </c>
      <c r="EB155" s="182"/>
      <c r="EC155" s="182"/>
      <c r="ED155" s="182"/>
      <c r="EE155" s="182"/>
      <c r="EF155" s="184"/>
      <c r="EG155" s="184"/>
      <c r="EH155" s="184"/>
      <c r="EI155" s="184"/>
      <c r="EJ155" s="184" t="str">
        <f t="shared" ref="EJ155:EJ172" si="336">IF(LEN(TEXT(EJ29,"###"))=1,CONCATENATE("00",TEXT(EJ29,"###")),IF(LEN(TEXT(EJ29,"###"))=2,CONCATENATE("0",TEXT(EJ29,"###")),TEXT(EJ29,"###")))</f>
        <v/>
      </c>
      <c r="EK155" s="182"/>
      <c r="EL155" s="182"/>
      <c r="EM155" s="182"/>
      <c r="EN155" s="182"/>
      <c r="EO155" s="184"/>
      <c r="EP155" s="184"/>
      <c r="EQ155" s="184"/>
      <c r="ER155" s="184"/>
      <c r="ES155" s="184" t="str">
        <f t="shared" ref="ES155:ES172" si="337">IF(LEN(TEXT(ES29,"###"))=1,CONCATENATE("00",TEXT(ES29,"###")),IF(LEN(TEXT(ES29,"###"))=2,CONCATENATE("0",TEXT(ES29,"###")),TEXT(ES29,"###")))</f>
        <v/>
      </c>
      <c r="ET155" s="182"/>
      <c r="EU155" s="182"/>
      <c r="EV155" s="182"/>
      <c r="EW155" s="182"/>
      <c r="EX155" s="184"/>
      <c r="EY155" s="184"/>
      <c r="EZ155" s="184"/>
      <c r="FA155" s="184"/>
      <c r="FB155" s="184" t="str">
        <f t="shared" ref="FB155:FB172" si="338">IF(LEN(TEXT(FB29,"###"))=1,CONCATENATE("00",TEXT(FB29,"###")),IF(LEN(TEXT(FB29,"###"))=2,CONCATENATE("0",TEXT(FB29,"###")),TEXT(FB29,"###")))</f>
        <v/>
      </c>
      <c r="FC155" s="182"/>
      <c r="FD155" s="182"/>
      <c r="FE155" s="182"/>
      <c r="FF155" s="182"/>
      <c r="FG155" s="184"/>
      <c r="FH155" s="184"/>
      <c r="FI155" s="184"/>
      <c r="FJ155" s="184"/>
      <c r="FK155" s="184" t="str">
        <f t="shared" ref="FK155:FK172" si="339">IF(LEN(TEXT(FK29,"###"))=1,CONCATENATE("00",TEXT(FK29,"###")),IF(LEN(TEXT(FK29,"###"))=2,CONCATENATE("0",TEXT(FK29,"###")),TEXT(FK29,"###")))</f>
        <v/>
      </c>
      <c r="FL155" s="182"/>
      <c r="FM155" s="182"/>
      <c r="FN155" s="182"/>
      <c r="FO155" s="182"/>
      <c r="FP155" s="184"/>
      <c r="FQ155" s="184"/>
      <c r="FR155" s="184"/>
      <c r="FS155" s="184"/>
      <c r="FT155" s="184" t="str">
        <f t="shared" ref="FT155:FT172" si="340">IF(LEN(TEXT(FT29,"###"))=1,CONCATENATE("00",TEXT(FT29,"###")),IF(LEN(TEXT(FT29,"###"))=2,CONCATENATE("0",TEXT(FT29,"###")),TEXT(FT29,"###")))</f>
        <v/>
      </c>
      <c r="FU155" s="182"/>
      <c r="FV155" s="182"/>
      <c r="FW155" s="182"/>
      <c r="FX155" s="182"/>
      <c r="FY155" s="184"/>
      <c r="FZ155" s="184"/>
      <c r="GA155" s="184"/>
      <c r="GB155" s="184"/>
      <c r="GC155" s="184" t="str">
        <f t="shared" ref="GC155:GC172" si="341">IF(LEN(TEXT(GC29,"###"))=1,CONCATENATE("00",TEXT(GC29,"###")),IF(LEN(TEXT(GC29,"###"))=2,CONCATENATE("0",TEXT(GC29,"###")),TEXT(GC29,"###")))</f>
        <v/>
      </c>
      <c r="GD155" s="182"/>
      <c r="GE155" s="182"/>
      <c r="GF155" s="182"/>
      <c r="GG155" s="182"/>
      <c r="GH155" s="184"/>
      <c r="GI155" s="184"/>
      <c r="GJ155" s="184"/>
      <c r="GK155" s="184"/>
      <c r="GL155" s="184" t="str">
        <f t="shared" ref="GL155:GL172" si="342">IF(LEN(TEXT(GL29,"###"))=1,CONCATENATE("00",TEXT(GL29,"###")),IF(LEN(TEXT(GL29,"###"))=2,CONCATENATE("0",TEXT(GL29,"###")),TEXT(GL29,"###")))</f>
        <v/>
      </c>
      <c r="GM155" s="182"/>
      <c r="GN155" s="182"/>
      <c r="GO155" s="182"/>
      <c r="GP155" s="182"/>
      <c r="GQ155" s="184"/>
      <c r="GR155" s="184"/>
      <c r="GS155" s="184"/>
      <c r="GT155" s="184"/>
      <c r="GU155" s="184" t="str">
        <f t="shared" ref="GU155:GU172" si="343">IF(LEN(TEXT(GU29,"###"))=1,CONCATENATE("00",TEXT(GU29,"###")),IF(LEN(TEXT(GU29,"###"))=2,CONCATENATE("0",TEXT(GU29,"###")),TEXT(GU29,"###")))</f>
        <v/>
      </c>
      <c r="GV155" s="182"/>
      <c r="GW155" s="182"/>
      <c r="GX155" s="182"/>
      <c r="GY155" s="182"/>
      <c r="GZ155" s="184"/>
      <c r="HA155" s="184"/>
      <c r="HB155" s="184"/>
      <c r="HC155" s="184"/>
      <c r="HD155" s="184" t="str">
        <f t="shared" ref="HD155:HD172" si="344">IF(LEN(TEXT(HD29,"###"))=1,CONCATENATE("00",TEXT(HD29,"###")),IF(LEN(TEXT(HD29,"###"))=2,CONCATENATE("0",TEXT(HD29,"###")),TEXT(HD29,"###")))</f>
        <v/>
      </c>
      <c r="HE155" s="182"/>
      <c r="HF155" s="182"/>
      <c r="HG155" s="182"/>
      <c r="HH155" s="182"/>
      <c r="HI155" s="184"/>
      <c r="HJ155" s="184"/>
      <c r="HK155" s="184"/>
      <c r="HL155" s="184"/>
      <c r="HM155" s="184" t="str">
        <f t="shared" ref="HM155:HM172" si="345">IF(LEN(TEXT(HM29,"###"))=1,CONCATENATE("00",TEXT(HM29,"###")),IF(LEN(TEXT(HM29,"###"))=2,CONCATENATE("0",TEXT(HM29,"###")),TEXT(HM29,"###")))</f>
        <v/>
      </c>
      <c r="HN155" s="182"/>
      <c r="HO155" s="182"/>
      <c r="HP155" s="182"/>
      <c r="HQ155" s="182"/>
      <c r="HR155" s="184"/>
      <c r="HS155" s="184"/>
      <c r="HT155" s="184"/>
      <c r="HU155" s="184"/>
      <c r="HV155" s="184" t="str">
        <f t="shared" ref="HV155:HV172" si="346">IF(LEN(TEXT(HV29,"###"))=1,CONCATENATE("00",TEXT(HV29,"###")),IF(LEN(TEXT(HV29,"###"))=2,CONCATENATE("0",TEXT(HV29,"###")),TEXT(HV29,"###")))</f>
        <v/>
      </c>
    </row>
    <row r="156" spans="10:230" x14ac:dyDescent="0.25">
      <c r="W156" s="178">
        <f>W155+1</f>
        <v>2</v>
      </c>
      <c r="X156" s="182"/>
      <c r="Y156" s="182"/>
      <c r="Z156" s="182"/>
      <c r="AA156" s="182"/>
      <c r="AB156" s="184"/>
      <c r="AC156" s="184"/>
      <c r="AD156" s="184"/>
      <c r="AE156" s="184"/>
      <c r="AF156" s="184" t="str">
        <f t="shared" ref="AF156:AF172" si="347">IF(LEN(TEXT(AF30,"###"))=1,CONCATENATE("00",TEXT(AF30,"###")),IF(LEN(TEXT(AF30,"###"))=2,CONCATENATE("0",TEXT(AF30,"###")),TEXT(AF30,"###")))</f>
        <v/>
      </c>
      <c r="AG156" s="182"/>
      <c r="AH156" s="182"/>
      <c r="AI156" s="182"/>
      <c r="AJ156" s="182"/>
      <c r="AK156" s="184"/>
      <c r="AL156" s="184"/>
      <c r="AM156" s="184"/>
      <c r="AN156" s="184"/>
      <c r="AO156" s="184" t="str">
        <f t="shared" si="325"/>
        <v/>
      </c>
      <c r="AP156" s="182"/>
      <c r="AQ156" s="182"/>
      <c r="AR156" s="182"/>
      <c r="AS156" s="182"/>
      <c r="AT156" s="184"/>
      <c r="AU156" s="184"/>
      <c r="AV156" s="184"/>
      <c r="AW156" s="184"/>
      <c r="AX156" s="184" t="str">
        <f t="shared" si="326"/>
        <v/>
      </c>
      <c r="AY156" s="182"/>
      <c r="AZ156" s="182"/>
      <c r="BA156" s="182"/>
      <c r="BB156" s="182"/>
      <c r="BC156" s="184"/>
      <c r="BD156" s="184"/>
      <c r="BE156" s="184"/>
      <c r="BF156" s="184"/>
      <c r="BG156" s="184" t="str">
        <f t="shared" si="327"/>
        <v/>
      </c>
      <c r="BH156" s="182"/>
      <c r="BI156" s="182"/>
      <c r="BJ156" s="182"/>
      <c r="BK156" s="182"/>
      <c r="BL156" s="184"/>
      <c r="BM156" s="184"/>
      <c r="BN156" s="184"/>
      <c r="BO156" s="184"/>
      <c r="BP156" s="184" t="str">
        <f t="shared" si="328"/>
        <v/>
      </c>
      <c r="BQ156" s="182"/>
      <c r="BR156" s="182"/>
      <c r="BS156" s="182"/>
      <c r="BT156" s="182"/>
      <c r="BU156" s="184"/>
      <c r="BV156" s="184"/>
      <c r="BW156" s="184"/>
      <c r="BX156" s="184"/>
      <c r="BY156" s="184" t="str">
        <f t="shared" si="329"/>
        <v/>
      </c>
      <c r="BZ156" s="182"/>
      <c r="CA156" s="182"/>
      <c r="CB156" s="182"/>
      <c r="CC156" s="182"/>
      <c r="CD156" s="184"/>
      <c r="CE156" s="184"/>
      <c r="CF156" s="184"/>
      <c r="CG156" s="184"/>
      <c r="CH156" s="184" t="str">
        <f t="shared" si="330"/>
        <v/>
      </c>
      <c r="CI156" s="182"/>
      <c r="CJ156" s="182"/>
      <c r="CK156" s="182"/>
      <c r="CL156" s="182"/>
      <c r="CM156" s="184"/>
      <c r="CN156" s="184"/>
      <c r="CO156" s="184"/>
      <c r="CP156" s="184"/>
      <c r="CQ156" s="184" t="str">
        <f t="shared" si="331"/>
        <v/>
      </c>
      <c r="CR156" s="182"/>
      <c r="CS156" s="182"/>
      <c r="CT156" s="182"/>
      <c r="CU156" s="182"/>
      <c r="CV156" s="184"/>
      <c r="CW156" s="184"/>
      <c r="CX156" s="184"/>
      <c r="CY156" s="184"/>
      <c r="CZ156" s="184" t="str">
        <f t="shared" si="332"/>
        <v/>
      </c>
      <c r="DA156" s="182"/>
      <c r="DB156" s="182"/>
      <c r="DC156" s="182"/>
      <c r="DD156" s="182"/>
      <c r="DE156" s="184"/>
      <c r="DF156" s="184"/>
      <c r="DG156" s="184"/>
      <c r="DH156" s="184"/>
      <c r="DI156" s="184" t="str">
        <f t="shared" si="333"/>
        <v/>
      </c>
      <c r="DJ156" s="182"/>
      <c r="DK156" s="182"/>
      <c r="DL156" s="182"/>
      <c r="DM156" s="182"/>
      <c r="DN156" s="184"/>
      <c r="DO156" s="184"/>
      <c r="DP156" s="184"/>
      <c r="DQ156" s="184"/>
      <c r="DR156" s="184" t="str">
        <f t="shared" si="334"/>
        <v/>
      </c>
      <c r="DS156" s="182"/>
      <c r="DT156" s="182"/>
      <c r="DU156" s="182"/>
      <c r="DV156" s="182"/>
      <c r="DW156" s="184"/>
      <c r="DX156" s="184"/>
      <c r="DY156" s="184"/>
      <c r="DZ156" s="184"/>
      <c r="EA156" s="184" t="str">
        <f t="shared" si="335"/>
        <v/>
      </c>
      <c r="EB156" s="182"/>
      <c r="EC156" s="182"/>
      <c r="ED156" s="182"/>
      <c r="EE156" s="182"/>
      <c r="EF156" s="184"/>
      <c r="EG156" s="184"/>
      <c r="EH156" s="184"/>
      <c r="EI156" s="184"/>
      <c r="EJ156" s="184" t="str">
        <f t="shared" si="336"/>
        <v/>
      </c>
      <c r="EK156" s="182"/>
      <c r="EL156" s="182"/>
      <c r="EM156" s="182"/>
      <c r="EN156" s="182"/>
      <c r="EO156" s="184"/>
      <c r="EP156" s="184"/>
      <c r="EQ156" s="184"/>
      <c r="ER156" s="184"/>
      <c r="ES156" s="184" t="str">
        <f t="shared" si="337"/>
        <v/>
      </c>
      <c r="ET156" s="182"/>
      <c r="EU156" s="182"/>
      <c r="EV156" s="182"/>
      <c r="EW156" s="182"/>
      <c r="EX156" s="184"/>
      <c r="EY156" s="184"/>
      <c r="EZ156" s="184"/>
      <c r="FA156" s="184"/>
      <c r="FB156" s="184" t="str">
        <f t="shared" si="338"/>
        <v/>
      </c>
      <c r="FC156" s="182"/>
      <c r="FD156" s="182"/>
      <c r="FE156" s="182"/>
      <c r="FF156" s="182"/>
      <c r="FG156" s="184"/>
      <c r="FH156" s="184"/>
      <c r="FI156" s="184"/>
      <c r="FJ156" s="184"/>
      <c r="FK156" s="184" t="str">
        <f t="shared" si="339"/>
        <v/>
      </c>
      <c r="FL156" s="182"/>
      <c r="FM156" s="182"/>
      <c r="FN156" s="182"/>
      <c r="FO156" s="182"/>
      <c r="FP156" s="184"/>
      <c r="FQ156" s="184"/>
      <c r="FR156" s="184"/>
      <c r="FS156" s="184"/>
      <c r="FT156" s="184" t="str">
        <f t="shared" si="340"/>
        <v/>
      </c>
      <c r="FU156" s="182"/>
      <c r="FV156" s="182"/>
      <c r="FW156" s="182"/>
      <c r="FX156" s="182"/>
      <c r="FY156" s="184"/>
      <c r="FZ156" s="184"/>
      <c r="GA156" s="184"/>
      <c r="GB156" s="184"/>
      <c r="GC156" s="184" t="str">
        <f t="shared" si="341"/>
        <v/>
      </c>
      <c r="GD156" s="182"/>
      <c r="GE156" s="182"/>
      <c r="GF156" s="182"/>
      <c r="GG156" s="182"/>
      <c r="GH156" s="184"/>
      <c r="GI156" s="184"/>
      <c r="GJ156" s="184"/>
      <c r="GK156" s="184"/>
      <c r="GL156" s="184" t="str">
        <f t="shared" si="342"/>
        <v/>
      </c>
      <c r="GM156" s="182"/>
      <c r="GN156" s="182"/>
      <c r="GO156" s="182"/>
      <c r="GP156" s="182"/>
      <c r="GQ156" s="184"/>
      <c r="GR156" s="184"/>
      <c r="GS156" s="184"/>
      <c r="GT156" s="184"/>
      <c r="GU156" s="184" t="str">
        <f t="shared" si="343"/>
        <v/>
      </c>
      <c r="GV156" s="182"/>
      <c r="GW156" s="182"/>
      <c r="GX156" s="182"/>
      <c r="GY156" s="182"/>
      <c r="GZ156" s="184"/>
      <c r="HA156" s="184"/>
      <c r="HB156" s="184"/>
      <c r="HC156" s="184"/>
      <c r="HD156" s="184" t="str">
        <f t="shared" si="344"/>
        <v/>
      </c>
      <c r="HE156" s="182"/>
      <c r="HF156" s="182"/>
      <c r="HG156" s="182"/>
      <c r="HH156" s="182"/>
      <c r="HI156" s="184"/>
      <c r="HJ156" s="184"/>
      <c r="HK156" s="184"/>
      <c r="HL156" s="184"/>
      <c r="HM156" s="184" t="str">
        <f t="shared" si="345"/>
        <v/>
      </c>
      <c r="HN156" s="182"/>
      <c r="HO156" s="182"/>
      <c r="HP156" s="182"/>
      <c r="HQ156" s="182"/>
      <c r="HR156" s="184"/>
      <c r="HS156" s="184"/>
      <c r="HT156" s="184"/>
      <c r="HU156" s="184"/>
      <c r="HV156" s="184" t="str">
        <f t="shared" si="346"/>
        <v/>
      </c>
    </row>
    <row r="157" spans="10:230" x14ac:dyDescent="0.25">
      <c r="W157" s="178">
        <f t="shared" ref="W157:W172" si="348">W156+1</f>
        <v>3</v>
      </c>
      <c r="X157" s="182"/>
      <c r="Y157" s="182"/>
      <c r="Z157" s="182"/>
      <c r="AA157" s="182"/>
      <c r="AB157" s="184"/>
      <c r="AC157" s="184"/>
      <c r="AD157" s="184"/>
      <c r="AE157" s="184"/>
      <c r="AF157" s="184" t="str">
        <f t="shared" si="347"/>
        <v/>
      </c>
      <c r="AG157" s="182"/>
      <c r="AH157" s="182"/>
      <c r="AI157" s="182"/>
      <c r="AJ157" s="182"/>
      <c r="AK157" s="184"/>
      <c r="AL157" s="184"/>
      <c r="AM157" s="184"/>
      <c r="AN157" s="184"/>
      <c r="AO157" s="184" t="str">
        <f t="shared" si="325"/>
        <v/>
      </c>
      <c r="AP157" s="182"/>
      <c r="AQ157" s="182"/>
      <c r="AR157" s="182"/>
      <c r="AS157" s="182"/>
      <c r="AT157" s="184"/>
      <c r="AU157" s="184"/>
      <c r="AV157" s="184"/>
      <c r="AW157" s="184"/>
      <c r="AX157" s="184" t="str">
        <f t="shared" si="326"/>
        <v/>
      </c>
      <c r="AY157" s="182"/>
      <c r="AZ157" s="182"/>
      <c r="BA157" s="182"/>
      <c r="BB157" s="182"/>
      <c r="BC157" s="184"/>
      <c r="BD157" s="184"/>
      <c r="BE157" s="184"/>
      <c r="BF157" s="184"/>
      <c r="BG157" s="184" t="str">
        <f t="shared" si="327"/>
        <v/>
      </c>
      <c r="BH157" s="182"/>
      <c r="BI157" s="182"/>
      <c r="BJ157" s="182"/>
      <c r="BK157" s="182"/>
      <c r="BL157" s="184"/>
      <c r="BM157" s="184"/>
      <c r="BN157" s="184"/>
      <c r="BO157" s="184"/>
      <c r="BP157" s="184" t="str">
        <f t="shared" si="328"/>
        <v/>
      </c>
      <c r="BQ157" s="182"/>
      <c r="BR157" s="182"/>
      <c r="BS157" s="182"/>
      <c r="BT157" s="182"/>
      <c r="BU157" s="184"/>
      <c r="BV157" s="184"/>
      <c r="BW157" s="184"/>
      <c r="BX157" s="184"/>
      <c r="BY157" s="184" t="str">
        <f t="shared" si="329"/>
        <v/>
      </c>
      <c r="BZ157" s="182"/>
      <c r="CA157" s="182"/>
      <c r="CB157" s="182"/>
      <c r="CC157" s="182"/>
      <c r="CD157" s="184"/>
      <c r="CE157" s="184"/>
      <c r="CF157" s="184"/>
      <c r="CG157" s="184"/>
      <c r="CH157" s="184" t="str">
        <f t="shared" si="330"/>
        <v/>
      </c>
      <c r="CI157" s="182"/>
      <c r="CJ157" s="182"/>
      <c r="CK157" s="182"/>
      <c r="CL157" s="182"/>
      <c r="CM157" s="184"/>
      <c r="CN157" s="184"/>
      <c r="CO157" s="184"/>
      <c r="CP157" s="184"/>
      <c r="CQ157" s="184" t="str">
        <f t="shared" si="331"/>
        <v/>
      </c>
      <c r="CR157" s="182"/>
      <c r="CS157" s="182"/>
      <c r="CT157" s="182"/>
      <c r="CU157" s="182"/>
      <c r="CV157" s="184"/>
      <c r="CW157" s="184"/>
      <c r="CX157" s="184"/>
      <c r="CY157" s="184"/>
      <c r="CZ157" s="184" t="str">
        <f t="shared" si="332"/>
        <v/>
      </c>
      <c r="DA157" s="182"/>
      <c r="DB157" s="182"/>
      <c r="DC157" s="182"/>
      <c r="DD157" s="182"/>
      <c r="DE157" s="184"/>
      <c r="DF157" s="184"/>
      <c r="DG157" s="184"/>
      <c r="DH157" s="184"/>
      <c r="DI157" s="184" t="str">
        <f t="shared" si="333"/>
        <v/>
      </c>
      <c r="DJ157" s="182"/>
      <c r="DK157" s="182"/>
      <c r="DL157" s="182"/>
      <c r="DM157" s="182"/>
      <c r="DN157" s="184"/>
      <c r="DO157" s="184"/>
      <c r="DP157" s="184"/>
      <c r="DQ157" s="184"/>
      <c r="DR157" s="184" t="str">
        <f t="shared" si="334"/>
        <v/>
      </c>
      <c r="DS157" s="182"/>
      <c r="DT157" s="182"/>
      <c r="DU157" s="182"/>
      <c r="DV157" s="182"/>
      <c r="DW157" s="184"/>
      <c r="DX157" s="184"/>
      <c r="DY157" s="184"/>
      <c r="DZ157" s="184"/>
      <c r="EA157" s="184" t="str">
        <f t="shared" si="335"/>
        <v/>
      </c>
      <c r="EB157" s="182"/>
      <c r="EC157" s="182"/>
      <c r="ED157" s="182"/>
      <c r="EE157" s="182"/>
      <c r="EF157" s="184"/>
      <c r="EG157" s="184"/>
      <c r="EH157" s="184"/>
      <c r="EI157" s="184"/>
      <c r="EJ157" s="184" t="str">
        <f t="shared" si="336"/>
        <v/>
      </c>
      <c r="EK157" s="182"/>
      <c r="EL157" s="182"/>
      <c r="EM157" s="182"/>
      <c r="EN157" s="182"/>
      <c r="EO157" s="184"/>
      <c r="EP157" s="184"/>
      <c r="EQ157" s="184"/>
      <c r="ER157" s="184"/>
      <c r="ES157" s="184" t="str">
        <f t="shared" si="337"/>
        <v/>
      </c>
      <c r="ET157" s="182"/>
      <c r="EU157" s="182"/>
      <c r="EV157" s="182"/>
      <c r="EW157" s="182"/>
      <c r="EX157" s="184"/>
      <c r="EY157" s="184"/>
      <c r="EZ157" s="184"/>
      <c r="FA157" s="184"/>
      <c r="FB157" s="184" t="str">
        <f t="shared" si="338"/>
        <v/>
      </c>
      <c r="FC157" s="182"/>
      <c r="FD157" s="182"/>
      <c r="FE157" s="182"/>
      <c r="FF157" s="182"/>
      <c r="FG157" s="184"/>
      <c r="FH157" s="184"/>
      <c r="FI157" s="184"/>
      <c r="FJ157" s="184"/>
      <c r="FK157" s="184" t="str">
        <f t="shared" si="339"/>
        <v/>
      </c>
      <c r="FL157" s="182"/>
      <c r="FM157" s="182"/>
      <c r="FN157" s="182"/>
      <c r="FO157" s="182"/>
      <c r="FP157" s="184"/>
      <c r="FQ157" s="184"/>
      <c r="FR157" s="184"/>
      <c r="FS157" s="184"/>
      <c r="FT157" s="184" t="str">
        <f t="shared" si="340"/>
        <v/>
      </c>
      <c r="FU157" s="182"/>
      <c r="FV157" s="182"/>
      <c r="FW157" s="182"/>
      <c r="FX157" s="182"/>
      <c r="FY157" s="184"/>
      <c r="FZ157" s="184"/>
      <c r="GA157" s="184"/>
      <c r="GB157" s="184"/>
      <c r="GC157" s="184" t="str">
        <f t="shared" si="341"/>
        <v/>
      </c>
      <c r="GD157" s="182"/>
      <c r="GE157" s="182"/>
      <c r="GF157" s="182"/>
      <c r="GG157" s="182"/>
      <c r="GH157" s="184"/>
      <c r="GI157" s="184"/>
      <c r="GJ157" s="184"/>
      <c r="GK157" s="184"/>
      <c r="GL157" s="184" t="str">
        <f t="shared" si="342"/>
        <v/>
      </c>
      <c r="GM157" s="182"/>
      <c r="GN157" s="182"/>
      <c r="GO157" s="182"/>
      <c r="GP157" s="182"/>
      <c r="GQ157" s="184"/>
      <c r="GR157" s="184"/>
      <c r="GS157" s="184"/>
      <c r="GT157" s="184"/>
      <c r="GU157" s="184" t="str">
        <f t="shared" si="343"/>
        <v/>
      </c>
      <c r="GV157" s="182"/>
      <c r="GW157" s="182"/>
      <c r="GX157" s="182"/>
      <c r="GY157" s="182"/>
      <c r="GZ157" s="184"/>
      <c r="HA157" s="184"/>
      <c r="HB157" s="184"/>
      <c r="HC157" s="184"/>
      <c r="HD157" s="184" t="str">
        <f t="shared" si="344"/>
        <v/>
      </c>
      <c r="HE157" s="182"/>
      <c r="HF157" s="182"/>
      <c r="HG157" s="182"/>
      <c r="HH157" s="182"/>
      <c r="HI157" s="184"/>
      <c r="HJ157" s="184"/>
      <c r="HK157" s="184"/>
      <c r="HL157" s="184"/>
      <c r="HM157" s="184" t="str">
        <f t="shared" si="345"/>
        <v/>
      </c>
      <c r="HN157" s="182"/>
      <c r="HO157" s="182"/>
      <c r="HP157" s="182"/>
      <c r="HQ157" s="182"/>
      <c r="HR157" s="184"/>
      <c r="HS157" s="184"/>
      <c r="HT157" s="184"/>
      <c r="HU157" s="184"/>
      <c r="HV157" s="184" t="str">
        <f t="shared" si="346"/>
        <v/>
      </c>
    </row>
    <row r="158" spans="10:230" x14ac:dyDescent="0.25">
      <c r="W158" s="178">
        <f t="shared" si="348"/>
        <v>4</v>
      </c>
      <c r="X158" s="182"/>
      <c r="Y158" s="182"/>
      <c r="Z158" s="182"/>
      <c r="AA158" s="182"/>
      <c r="AB158" s="184"/>
      <c r="AC158" s="184"/>
      <c r="AD158" s="184"/>
      <c r="AE158" s="184"/>
      <c r="AF158" s="184" t="str">
        <f t="shared" si="347"/>
        <v/>
      </c>
      <c r="AG158" s="182"/>
      <c r="AH158" s="182"/>
      <c r="AI158" s="182"/>
      <c r="AJ158" s="182"/>
      <c r="AK158" s="184"/>
      <c r="AL158" s="184"/>
      <c r="AM158" s="184"/>
      <c r="AN158" s="184"/>
      <c r="AO158" s="184" t="str">
        <f t="shared" si="325"/>
        <v/>
      </c>
      <c r="AP158" s="182"/>
      <c r="AQ158" s="182"/>
      <c r="AR158" s="182"/>
      <c r="AS158" s="182"/>
      <c r="AT158" s="184"/>
      <c r="AU158" s="184"/>
      <c r="AV158" s="184"/>
      <c r="AW158" s="184"/>
      <c r="AX158" s="184" t="str">
        <f t="shared" si="326"/>
        <v/>
      </c>
      <c r="AY158" s="182"/>
      <c r="AZ158" s="182"/>
      <c r="BA158" s="182"/>
      <c r="BB158" s="182"/>
      <c r="BC158" s="184"/>
      <c r="BD158" s="184"/>
      <c r="BE158" s="184"/>
      <c r="BF158" s="184"/>
      <c r="BG158" s="184" t="str">
        <f t="shared" si="327"/>
        <v/>
      </c>
      <c r="BH158" s="182"/>
      <c r="BI158" s="182"/>
      <c r="BJ158" s="182"/>
      <c r="BK158" s="182"/>
      <c r="BL158" s="184"/>
      <c r="BM158" s="184"/>
      <c r="BN158" s="184"/>
      <c r="BO158" s="184"/>
      <c r="BP158" s="184" t="str">
        <f t="shared" si="328"/>
        <v/>
      </c>
      <c r="BQ158" s="182"/>
      <c r="BR158" s="182"/>
      <c r="BS158" s="182"/>
      <c r="BT158" s="182"/>
      <c r="BU158" s="184"/>
      <c r="BV158" s="184"/>
      <c r="BW158" s="184"/>
      <c r="BX158" s="184"/>
      <c r="BY158" s="184" t="str">
        <f t="shared" si="329"/>
        <v/>
      </c>
      <c r="BZ158" s="182"/>
      <c r="CA158" s="182"/>
      <c r="CB158" s="182"/>
      <c r="CC158" s="182"/>
      <c r="CD158" s="184"/>
      <c r="CE158" s="184"/>
      <c r="CF158" s="184"/>
      <c r="CG158" s="184"/>
      <c r="CH158" s="184" t="str">
        <f t="shared" si="330"/>
        <v/>
      </c>
      <c r="CI158" s="182"/>
      <c r="CJ158" s="182"/>
      <c r="CK158" s="182"/>
      <c r="CL158" s="182"/>
      <c r="CM158" s="184"/>
      <c r="CN158" s="184"/>
      <c r="CO158" s="184"/>
      <c r="CP158" s="184"/>
      <c r="CQ158" s="184" t="str">
        <f t="shared" si="331"/>
        <v/>
      </c>
      <c r="CR158" s="182"/>
      <c r="CS158" s="182"/>
      <c r="CT158" s="182"/>
      <c r="CU158" s="182"/>
      <c r="CV158" s="184"/>
      <c r="CW158" s="184"/>
      <c r="CX158" s="184"/>
      <c r="CY158" s="184"/>
      <c r="CZ158" s="184" t="str">
        <f t="shared" si="332"/>
        <v/>
      </c>
      <c r="DA158" s="182"/>
      <c r="DB158" s="182"/>
      <c r="DC158" s="182"/>
      <c r="DD158" s="182"/>
      <c r="DE158" s="184"/>
      <c r="DF158" s="184"/>
      <c r="DG158" s="184"/>
      <c r="DH158" s="184"/>
      <c r="DI158" s="184" t="str">
        <f t="shared" si="333"/>
        <v/>
      </c>
      <c r="DJ158" s="182"/>
      <c r="DK158" s="182"/>
      <c r="DL158" s="182"/>
      <c r="DM158" s="182"/>
      <c r="DN158" s="184"/>
      <c r="DO158" s="184"/>
      <c r="DP158" s="184"/>
      <c r="DQ158" s="184"/>
      <c r="DR158" s="184" t="str">
        <f t="shared" si="334"/>
        <v/>
      </c>
      <c r="DS158" s="182"/>
      <c r="DT158" s="182"/>
      <c r="DU158" s="182"/>
      <c r="DV158" s="182"/>
      <c r="DW158" s="184"/>
      <c r="DX158" s="184"/>
      <c r="DY158" s="184"/>
      <c r="DZ158" s="184"/>
      <c r="EA158" s="184" t="str">
        <f t="shared" si="335"/>
        <v/>
      </c>
      <c r="EB158" s="182"/>
      <c r="EC158" s="182"/>
      <c r="ED158" s="182"/>
      <c r="EE158" s="182"/>
      <c r="EF158" s="184"/>
      <c r="EG158" s="184"/>
      <c r="EH158" s="184"/>
      <c r="EI158" s="184"/>
      <c r="EJ158" s="184" t="str">
        <f t="shared" si="336"/>
        <v/>
      </c>
      <c r="EK158" s="182"/>
      <c r="EL158" s="182"/>
      <c r="EM158" s="182"/>
      <c r="EN158" s="182"/>
      <c r="EO158" s="184"/>
      <c r="EP158" s="184"/>
      <c r="EQ158" s="184"/>
      <c r="ER158" s="184"/>
      <c r="ES158" s="184" t="str">
        <f t="shared" si="337"/>
        <v/>
      </c>
      <c r="ET158" s="182"/>
      <c r="EU158" s="182"/>
      <c r="EV158" s="182"/>
      <c r="EW158" s="182"/>
      <c r="EX158" s="184"/>
      <c r="EY158" s="184"/>
      <c r="EZ158" s="184"/>
      <c r="FA158" s="184"/>
      <c r="FB158" s="184" t="str">
        <f t="shared" si="338"/>
        <v/>
      </c>
      <c r="FC158" s="182"/>
      <c r="FD158" s="182"/>
      <c r="FE158" s="182"/>
      <c r="FF158" s="182"/>
      <c r="FG158" s="184"/>
      <c r="FH158" s="184"/>
      <c r="FI158" s="184"/>
      <c r="FJ158" s="184"/>
      <c r="FK158" s="184" t="str">
        <f t="shared" si="339"/>
        <v/>
      </c>
      <c r="FL158" s="182"/>
      <c r="FM158" s="182"/>
      <c r="FN158" s="182"/>
      <c r="FO158" s="182"/>
      <c r="FP158" s="184"/>
      <c r="FQ158" s="184"/>
      <c r="FR158" s="184"/>
      <c r="FS158" s="184"/>
      <c r="FT158" s="184" t="str">
        <f t="shared" si="340"/>
        <v/>
      </c>
      <c r="FU158" s="182"/>
      <c r="FV158" s="182"/>
      <c r="FW158" s="182"/>
      <c r="FX158" s="182"/>
      <c r="FY158" s="184"/>
      <c r="FZ158" s="184"/>
      <c r="GA158" s="184"/>
      <c r="GB158" s="184"/>
      <c r="GC158" s="184" t="str">
        <f t="shared" si="341"/>
        <v/>
      </c>
      <c r="GD158" s="182"/>
      <c r="GE158" s="182"/>
      <c r="GF158" s="182"/>
      <c r="GG158" s="182"/>
      <c r="GH158" s="184"/>
      <c r="GI158" s="184"/>
      <c r="GJ158" s="184"/>
      <c r="GK158" s="184"/>
      <c r="GL158" s="184" t="str">
        <f t="shared" si="342"/>
        <v/>
      </c>
      <c r="GM158" s="182"/>
      <c r="GN158" s="182"/>
      <c r="GO158" s="182"/>
      <c r="GP158" s="182"/>
      <c r="GQ158" s="184"/>
      <c r="GR158" s="184"/>
      <c r="GS158" s="184"/>
      <c r="GT158" s="184"/>
      <c r="GU158" s="184" t="str">
        <f t="shared" si="343"/>
        <v/>
      </c>
      <c r="GV158" s="182"/>
      <c r="GW158" s="182"/>
      <c r="GX158" s="182"/>
      <c r="GY158" s="182"/>
      <c r="GZ158" s="184"/>
      <c r="HA158" s="184"/>
      <c r="HB158" s="184"/>
      <c r="HC158" s="184"/>
      <c r="HD158" s="184" t="str">
        <f t="shared" si="344"/>
        <v/>
      </c>
      <c r="HE158" s="182"/>
      <c r="HF158" s="182"/>
      <c r="HG158" s="182"/>
      <c r="HH158" s="182"/>
      <c r="HI158" s="184"/>
      <c r="HJ158" s="184"/>
      <c r="HK158" s="184"/>
      <c r="HL158" s="184"/>
      <c r="HM158" s="184" t="str">
        <f t="shared" si="345"/>
        <v/>
      </c>
      <c r="HN158" s="182"/>
      <c r="HO158" s="182"/>
      <c r="HP158" s="182"/>
      <c r="HQ158" s="182"/>
      <c r="HR158" s="184"/>
      <c r="HS158" s="184"/>
      <c r="HT158" s="184"/>
      <c r="HU158" s="184"/>
      <c r="HV158" s="184" t="str">
        <f t="shared" si="346"/>
        <v/>
      </c>
    </row>
    <row r="159" spans="10:230" x14ac:dyDescent="0.25">
      <c r="W159" s="178">
        <f t="shared" si="348"/>
        <v>5</v>
      </c>
      <c r="X159" s="182"/>
      <c r="Y159" s="182"/>
      <c r="Z159" s="182"/>
      <c r="AA159" s="182"/>
      <c r="AB159" s="184"/>
      <c r="AC159" s="184"/>
      <c r="AD159" s="184"/>
      <c r="AE159" s="184"/>
      <c r="AF159" s="184" t="str">
        <f t="shared" si="347"/>
        <v/>
      </c>
      <c r="AG159" s="182"/>
      <c r="AH159" s="182"/>
      <c r="AI159" s="182"/>
      <c r="AJ159" s="182"/>
      <c r="AK159" s="184"/>
      <c r="AL159" s="184"/>
      <c r="AM159" s="184"/>
      <c r="AN159" s="184"/>
      <c r="AO159" s="184" t="str">
        <f t="shared" si="325"/>
        <v/>
      </c>
      <c r="AP159" s="182"/>
      <c r="AQ159" s="182"/>
      <c r="AR159" s="182"/>
      <c r="AS159" s="182"/>
      <c r="AT159" s="184"/>
      <c r="AU159" s="184"/>
      <c r="AV159" s="184"/>
      <c r="AW159" s="184"/>
      <c r="AX159" s="184" t="str">
        <f t="shared" si="326"/>
        <v/>
      </c>
      <c r="AY159" s="182"/>
      <c r="AZ159" s="182"/>
      <c r="BA159" s="182"/>
      <c r="BB159" s="182"/>
      <c r="BC159" s="184"/>
      <c r="BD159" s="184"/>
      <c r="BE159" s="184"/>
      <c r="BF159" s="184"/>
      <c r="BG159" s="184" t="str">
        <f t="shared" si="327"/>
        <v/>
      </c>
      <c r="BH159" s="182"/>
      <c r="BI159" s="182"/>
      <c r="BJ159" s="182"/>
      <c r="BK159" s="182"/>
      <c r="BL159" s="184"/>
      <c r="BM159" s="184"/>
      <c r="BN159" s="184"/>
      <c r="BO159" s="184"/>
      <c r="BP159" s="184" t="str">
        <f t="shared" si="328"/>
        <v/>
      </c>
      <c r="BQ159" s="182"/>
      <c r="BR159" s="182"/>
      <c r="BS159" s="182"/>
      <c r="BT159" s="182"/>
      <c r="BU159" s="184"/>
      <c r="BV159" s="184"/>
      <c r="BW159" s="184"/>
      <c r="BX159" s="184"/>
      <c r="BY159" s="184" t="str">
        <f t="shared" si="329"/>
        <v/>
      </c>
      <c r="BZ159" s="182"/>
      <c r="CA159" s="182"/>
      <c r="CB159" s="182"/>
      <c r="CC159" s="182"/>
      <c r="CD159" s="184"/>
      <c r="CE159" s="184"/>
      <c r="CF159" s="184"/>
      <c r="CG159" s="184"/>
      <c r="CH159" s="184" t="str">
        <f t="shared" si="330"/>
        <v/>
      </c>
      <c r="CI159" s="182"/>
      <c r="CJ159" s="182"/>
      <c r="CK159" s="182"/>
      <c r="CL159" s="182"/>
      <c r="CM159" s="184"/>
      <c r="CN159" s="184"/>
      <c r="CO159" s="184"/>
      <c r="CP159" s="184"/>
      <c r="CQ159" s="184" t="str">
        <f t="shared" si="331"/>
        <v/>
      </c>
      <c r="CR159" s="182"/>
      <c r="CS159" s="182"/>
      <c r="CT159" s="182"/>
      <c r="CU159" s="182"/>
      <c r="CV159" s="184"/>
      <c r="CW159" s="184"/>
      <c r="CX159" s="184"/>
      <c r="CY159" s="184"/>
      <c r="CZ159" s="184" t="str">
        <f t="shared" si="332"/>
        <v/>
      </c>
      <c r="DA159" s="182"/>
      <c r="DB159" s="182"/>
      <c r="DC159" s="182"/>
      <c r="DD159" s="182"/>
      <c r="DE159" s="184"/>
      <c r="DF159" s="184"/>
      <c r="DG159" s="184"/>
      <c r="DH159" s="184"/>
      <c r="DI159" s="184" t="str">
        <f t="shared" si="333"/>
        <v/>
      </c>
      <c r="DJ159" s="182"/>
      <c r="DK159" s="182"/>
      <c r="DL159" s="182"/>
      <c r="DM159" s="182"/>
      <c r="DN159" s="184"/>
      <c r="DO159" s="184"/>
      <c r="DP159" s="184"/>
      <c r="DQ159" s="184"/>
      <c r="DR159" s="184" t="str">
        <f t="shared" si="334"/>
        <v/>
      </c>
      <c r="DS159" s="182"/>
      <c r="DT159" s="182"/>
      <c r="DU159" s="182"/>
      <c r="DV159" s="182"/>
      <c r="DW159" s="184"/>
      <c r="DX159" s="184"/>
      <c r="DY159" s="184"/>
      <c r="DZ159" s="184"/>
      <c r="EA159" s="184" t="str">
        <f t="shared" si="335"/>
        <v/>
      </c>
      <c r="EB159" s="182"/>
      <c r="EC159" s="182"/>
      <c r="ED159" s="182"/>
      <c r="EE159" s="182"/>
      <c r="EF159" s="184"/>
      <c r="EG159" s="184"/>
      <c r="EH159" s="184"/>
      <c r="EI159" s="184"/>
      <c r="EJ159" s="184" t="str">
        <f t="shared" si="336"/>
        <v/>
      </c>
      <c r="EK159" s="182"/>
      <c r="EL159" s="182"/>
      <c r="EM159" s="182"/>
      <c r="EN159" s="182"/>
      <c r="EO159" s="184"/>
      <c r="EP159" s="184"/>
      <c r="EQ159" s="184"/>
      <c r="ER159" s="184"/>
      <c r="ES159" s="184" t="str">
        <f t="shared" si="337"/>
        <v/>
      </c>
      <c r="ET159" s="182"/>
      <c r="EU159" s="182"/>
      <c r="EV159" s="182"/>
      <c r="EW159" s="182"/>
      <c r="EX159" s="184"/>
      <c r="EY159" s="184"/>
      <c r="EZ159" s="184"/>
      <c r="FA159" s="184"/>
      <c r="FB159" s="184" t="str">
        <f t="shared" si="338"/>
        <v/>
      </c>
      <c r="FC159" s="182"/>
      <c r="FD159" s="182"/>
      <c r="FE159" s="182"/>
      <c r="FF159" s="182"/>
      <c r="FG159" s="184"/>
      <c r="FH159" s="184"/>
      <c r="FI159" s="184"/>
      <c r="FJ159" s="184"/>
      <c r="FK159" s="184" t="str">
        <f t="shared" si="339"/>
        <v/>
      </c>
      <c r="FL159" s="182"/>
      <c r="FM159" s="182"/>
      <c r="FN159" s="182"/>
      <c r="FO159" s="182"/>
      <c r="FP159" s="184"/>
      <c r="FQ159" s="184"/>
      <c r="FR159" s="184"/>
      <c r="FS159" s="184"/>
      <c r="FT159" s="184" t="str">
        <f t="shared" si="340"/>
        <v/>
      </c>
      <c r="FU159" s="182"/>
      <c r="FV159" s="182"/>
      <c r="FW159" s="182"/>
      <c r="FX159" s="182"/>
      <c r="FY159" s="184"/>
      <c r="FZ159" s="184"/>
      <c r="GA159" s="184"/>
      <c r="GB159" s="184"/>
      <c r="GC159" s="184" t="str">
        <f t="shared" si="341"/>
        <v/>
      </c>
      <c r="GD159" s="182"/>
      <c r="GE159" s="182"/>
      <c r="GF159" s="182"/>
      <c r="GG159" s="182"/>
      <c r="GH159" s="184"/>
      <c r="GI159" s="184"/>
      <c r="GJ159" s="184"/>
      <c r="GK159" s="184"/>
      <c r="GL159" s="184" t="str">
        <f t="shared" si="342"/>
        <v/>
      </c>
      <c r="GM159" s="182"/>
      <c r="GN159" s="182"/>
      <c r="GO159" s="182"/>
      <c r="GP159" s="182"/>
      <c r="GQ159" s="184"/>
      <c r="GR159" s="184"/>
      <c r="GS159" s="184"/>
      <c r="GT159" s="184"/>
      <c r="GU159" s="184" t="str">
        <f t="shared" si="343"/>
        <v/>
      </c>
      <c r="GV159" s="182"/>
      <c r="GW159" s="182"/>
      <c r="GX159" s="182"/>
      <c r="GY159" s="182"/>
      <c r="GZ159" s="184"/>
      <c r="HA159" s="184"/>
      <c r="HB159" s="184"/>
      <c r="HC159" s="184"/>
      <c r="HD159" s="184" t="str">
        <f t="shared" si="344"/>
        <v/>
      </c>
      <c r="HE159" s="182"/>
      <c r="HF159" s="182"/>
      <c r="HG159" s="182"/>
      <c r="HH159" s="182"/>
      <c r="HI159" s="184"/>
      <c r="HJ159" s="184"/>
      <c r="HK159" s="184"/>
      <c r="HL159" s="184"/>
      <c r="HM159" s="184" t="str">
        <f t="shared" si="345"/>
        <v/>
      </c>
      <c r="HN159" s="182"/>
      <c r="HO159" s="182"/>
      <c r="HP159" s="182"/>
      <c r="HQ159" s="182"/>
      <c r="HR159" s="184"/>
      <c r="HS159" s="184"/>
      <c r="HT159" s="184"/>
      <c r="HU159" s="184"/>
      <c r="HV159" s="184" t="str">
        <f t="shared" si="346"/>
        <v/>
      </c>
    </row>
    <row r="160" spans="10:230" x14ac:dyDescent="0.25">
      <c r="W160" s="178">
        <f t="shared" si="348"/>
        <v>6</v>
      </c>
      <c r="X160" s="182"/>
      <c r="Y160" s="182"/>
      <c r="Z160" s="182"/>
      <c r="AA160" s="182"/>
      <c r="AB160" s="184"/>
      <c r="AC160" s="184"/>
      <c r="AD160" s="184"/>
      <c r="AE160" s="184"/>
      <c r="AF160" s="184" t="str">
        <f t="shared" si="347"/>
        <v/>
      </c>
      <c r="AG160" s="182"/>
      <c r="AH160" s="182"/>
      <c r="AI160" s="182"/>
      <c r="AJ160" s="182"/>
      <c r="AK160" s="184"/>
      <c r="AL160" s="184"/>
      <c r="AM160" s="184"/>
      <c r="AN160" s="184"/>
      <c r="AO160" s="184" t="str">
        <f t="shared" si="325"/>
        <v/>
      </c>
      <c r="AP160" s="182"/>
      <c r="AQ160" s="182"/>
      <c r="AR160" s="182"/>
      <c r="AS160" s="182"/>
      <c r="AT160" s="184"/>
      <c r="AU160" s="184"/>
      <c r="AV160" s="184"/>
      <c r="AW160" s="184"/>
      <c r="AX160" s="184" t="str">
        <f t="shared" si="326"/>
        <v/>
      </c>
      <c r="AY160" s="182"/>
      <c r="AZ160" s="182"/>
      <c r="BA160" s="182"/>
      <c r="BB160" s="182"/>
      <c r="BC160" s="184"/>
      <c r="BD160" s="184"/>
      <c r="BE160" s="184"/>
      <c r="BF160" s="184"/>
      <c r="BG160" s="184" t="str">
        <f t="shared" si="327"/>
        <v/>
      </c>
      <c r="BH160" s="182"/>
      <c r="BI160" s="182"/>
      <c r="BJ160" s="182"/>
      <c r="BK160" s="182"/>
      <c r="BL160" s="184"/>
      <c r="BM160" s="184"/>
      <c r="BN160" s="184"/>
      <c r="BO160" s="184"/>
      <c r="BP160" s="184" t="str">
        <f t="shared" si="328"/>
        <v/>
      </c>
      <c r="BQ160" s="182"/>
      <c r="BR160" s="182"/>
      <c r="BS160" s="182"/>
      <c r="BT160" s="182"/>
      <c r="BU160" s="184"/>
      <c r="BV160" s="184"/>
      <c r="BW160" s="184"/>
      <c r="BX160" s="184"/>
      <c r="BY160" s="184" t="str">
        <f t="shared" si="329"/>
        <v/>
      </c>
      <c r="BZ160" s="182"/>
      <c r="CA160" s="182"/>
      <c r="CB160" s="182"/>
      <c r="CC160" s="182"/>
      <c r="CD160" s="184"/>
      <c r="CE160" s="184"/>
      <c r="CF160" s="184"/>
      <c r="CG160" s="184"/>
      <c r="CH160" s="184" t="str">
        <f t="shared" si="330"/>
        <v/>
      </c>
      <c r="CI160" s="182"/>
      <c r="CJ160" s="182"/>
      <c r="CK160" s="182"/>
      <c r="CL160" s="182"/>
      <c r="CM160" s="184"/>
      <c r="CN160" s="184"/>
      <c r="CO160" s="184"/>
      <c r="CP160" s="184"/>
      <c r="CQ160" s="184" t="str">
        <f t="shared" si="331"/>
        <v/>
      </c>
      <c r="CR160" s="182"/>
      <c r="CS160" s="182"/>
      <c r="CT160" s="182"/>
      <c r="CU160" s="182"/>
      <c r="CV160" s="184"/>
      <c r="CW160" s="184"/>
      <c r="CX160" s="184"/>
      <c r="CY160" s="184"/>
      <c r="CZ160" s="184" t="str">
        <f t="shared" si="332"/>
        <v/>
      </c>
      <c r="DA160" s="182"/>
      <c r="DB160" s="182"/>
      <c r="DC160" s="182"/>
      <c r="DD160" s="182"/>
      <c r="DE160" s="184"/>
      <c r="DF160" s="184"/>
      <c r="DG160" s="184"/>
      <c r="DH160" s="184"/>
      <c r="DI160" s="184" t="str">
        <f t="shared" si="333"/>
        <v/>
      </c>
      <c r="DJ160" s="182"/>
      <c r="DK160" s="182"/>
      <c r="DL160" s="182"/>
      <c r="DM160" s="182"/>
      <c r="DN160" s="184"/>
      <c r="DO160" s="184"/>
      <c r="DP160" s="184"/>
      <c r="DQ160" s="184"/>
      <c r="DR160" s="184" t="str">
        <f t="shared" si="334"/>
        <v/>
      </c>
      <c r="DS160" s="182"/>
      <c r="DT160" s="182"/>
      <c r="DU160" s="182"/>
      <c r="DV160" s="182"/>
      <c r="DW160" s="184"/>
      <c r="DX160" s="184"/>
      <c r="DY160" s="184"/>
      <c r="DZ160" s="184"/>
      <c r="EA160" s="184" t="str">
        <f t="shared" si="335"/>
        <v/>
      </c>
      <c r="EB160" s="182"/>
      <c r="EC160" s="182"/>
      <c r="ED160" s="182"/>
      <c r="EE160" s="182"/>
      <c r="EF160" s="184"/>
      <c r="EG160" s="184"/>
      <c r="EH160" s="184"/>
      <c r="EI160" s="184"/>
      <c r="EJ160" s="184" t="str">
        <f t="shared" si="336"/>
        <v/>
      </c>
      <c r="EK160" s="182"/>
      <c r="EL160" s="182"/>
      <c r="EM160" s="182"/>
      <c r="EN160" s="182"/>
      <c r="EO160" s="184"/>
      <c r="EP160" s="184"/>
      <c r="EQ160" s="184"/>
      <c r="ER160" s="184"/>
      <c r="ES160" s="184" t="str">
        <f t="shared" si="337"/>
        <v/>
      </c>
      <c r="ET160" s="182"/>
      <c r="EU160" s="182"/>
      <c r="EV160" s="182"/>
      <c r="EW160" s="182"/>
      <c r="EX160" s="184"/>
      <c r="EY160" s="184"/>
      <c r="EZ160" s="184"/>
      <c r="FA160" s="184"/>
      <c r="FB160" s="184" t="str">
        <f t="shared" si="338"/>
        <v/>
      </c>
      <c r="FC160" s="182"/>
      <c r="FD160" s="182"/>
      <c r="FE160" s="182"/>
      <c r="FF160" s="182"/>
      <c r="FG160" s="184"/>
      <c r="FH160" s="184"/>
      <c r="FI160" s="184"/>
      <c r="FJ160" s="184"/>
      <c r="FK160" s="184" t="str">
        <f t="shared" si="339"/>
        <v/>
      </c>
      <c r="FL160" s="182"/>
      <c r="FM160" s="182"/>
      <c r="FN160" s="182"/>
      <c r="FO160" s="182"/>
      <c r="FP160" s="184"/>
      <c r="FQ160" s="184"/>
      <c r="FR160" s="184"/>
      <c r="FS160" s="184"/>
      <c r="FT160" s="184" t="str">
        <f t="shared" si="340"/>
        <v/>
      </c>
      <c r="FU160" s="182"/>
      <c r="FV160" s="182"/>
      <c r="FW160" s="182"/>
      <c r="FX160" s="182"/>
      <c r="FY160" s="184"/>
      <c r="FZ160" s="184"/>
      <c r="GA160" s="184"/>
      <c r="GB160" s="184"/>
      <c r="GC160" s="184" t="str">
        <f t="shared" si="341"/>
        <v/>
      </c>
      <c r="GD160" s="182"/>
      <c r="GE160" s="182"/>
      <c r="GF160" s="182"/>
      <c r="GG160" s="182"/>
      <c r="GH160" s="184"/>
      <c r="GI160" s="184"/>
      <c r="GJ160" s="184"/>
      <c r="GK160" s="184"/>
      <c r="GL160" s="184" t="str">
        <f t="shared" si="342"/>
        <v/>
      </c>
      <c r="GM160" s="182"/>
      <c r="GN160" s="182"/>
      <c r="GO160" s="182"/>
      <c r="GP160" s="182"/>
      <c r="GQ160" s="184"/>
      <c r="GR160" s="184"/>
      <c r="GS160" s="184"/>
      <c r="GT160" s="184"/>
      <c r="GU160" s="184" t="str">
        <f t="shared" si="343"/>
        <v/>
      </c>
      <c r="GV160" s="182"/>
      <c r="GW160" s="182"/>
      <c r="GX160" s="182"/>
      <c r="GY160" s="182"/>
      <c r="GZ160" s="184"/>
      <c r="HA160" s="184"/>
      <c r="HB160" s="184"/>
      <c r="HC160" s="184"/>
      <c r="HD160" s="184" t="str">
        <f t="shared" si="344"/>
        <v/>
      </c>
      <c r="HE160" s="182"/>
      <c r="HF160" s="182"/>
      <c r="HG160" s="182"/>
      <c r="HH160" s="182"/>
      <c r="HI160" s="184"/>
      <c r="HJ160" s="184"/>
      <c r="HK160" s="184"/>
      <c r="HL160" s="184"/>
      <c r="HM160" s="184" t="str">
        <f t="shared" si="345"/>
        <v/>
      </c>
      <c r="HN160" s="182"/>
      <c r="HO160" s="182"/>
      <c r="HP160" s="182"/>
      <c r="HQ160" s="182"/>
      <c r="HR160" s="184"/>
      <c r="HS160" s="184"/>
      <c r="HT160" s="184"/>
      <c r="HU160" s="184"/>
      <c r="HV160" s="184" t="str">
        <f t="shared" si="346"/>
        <v/>
      </c>
    </row>
    <row r="161" spans="23:230" x14ac:dyDescent="0.25">
      <c r="W161" s="178">
        <f t="shared" si="348"/>
        <v>7</v>
      </c>
      <c r="X161" s="182"/>
      <c r="Y161" s="182"/>
      <c r="Z161" s="182"/>
      <c r="AA161" s="182"/>
      <c r="AB161" s="184"/>
      <c r="AC161" s="184"/>
      <c r="AD161" s="184"/>
      <c r="AE161" s="184"/>
      <c r="AF161" s="184" t="str">
        <f t="shared" si="347"/>
        <v/>
      </c>
      <c r="AG161" s="182"/>
      <c r="AH161" s="182"/>
      <c r="AI161" s="182"/>
      <c r="AJ161" s="182"/>
      <c r="AK161" s="184"/>
      <c r="AL161" s="184"/>
      <c r="AM161" s="184"/>
      <c r="AN161" s="184"/>
      <c r="AO161" s="184" t="str">
        <f t="shared" si="325"/>
        <v/>
      </c>
      <c r="AP161" s="182"/>
      <c r="AQ161" s="182"/>
      <c r="AR161" s="182"/>
      <c r="AS161" s="182"/>
      <c r="AT161" s="184"/>
      <c r="AU161" s="184"/>
      <c r="AV161" s="184"/>
      <c r="AW161" s="184"/>
      <c r="AX161" s="184" t="str">
        <f t="shared" si="326"/>
        <v/>
      </c>
      <c r="AY161" s="182"/>
      <c r="AZ161" s="182"/>
      <c r="BA161" s="182"/>
      <c r="BB161" s="182"/>
      <c r="BC161" s="184"/>
      <c r="BD161" s="184"/>
      <c r="BE161" s="184"/>
      <c r="BF161" s="184"/>
      <c r="BG161" s="184" t="str">
        <f t="shared" si="327"/>
        <v/>
      </c>
      <c r="BH161" s="182"/>
      <c r="BI161" s="182"/>
      <c r="BJ161" s="182"/>
      <c r="BK161" s="182"/>
      <c r="BL161" s="184"/>
      <c r="BM161" s="184"/>
      <c r="BN161" s="184"/>
      <c r="BO161" s="184"/>
      <c r="BP161" s="184" t="str">
        <f t="shared" si="328"/>
        <v/>
      </c>
      <c r="BQ161" s="182"/>
      <c r="BR161" s="182"/>
      <c r="BS161" s="182"/>
      <c r="BT161" s="182"/>
      <c r="BU161" s="184"/>
      <c r="BV161" s="184"/>
      <c r="BW161" s="184"/>
      <c r="BX161" s="184"/>
      <c r="BY161" s="184" t="str">
        <f t="shared" si="329"/>
        <v/>
      </c>
      <c r="BZ161" s="182"/>
      <c r="CA161" s="182"/>
      <c r="CB161" s="182"/>
      <c r="CC161" s="182"/>
      <c r="CD161" s="184"/>
      <c r="CE161" s="184"/>
      <c r="CF161" s="184"/>
      <c r="CG161" s="184"/>
      <c r="CH161" s="184" t="str">
        <f t="shared" si="330"/>
        <v/>
      </c>
      <c r="CI161" s="182"/>
      <c r="CJ161" s="182"/>
      <c r="CK161" s="182"/>
      <c r="CL161" s="182"/>
      <c r="CM161" s="184"/>
      <c r="CN161" s="184"/>
      <c r="CO161" s="184"/>
      <c r="CP161" s="184"/>
      <c r="CQ161" s="184" t="str">
        <f t="shared" si="331"/>
        <v/>
      </c>
      <c r="CR161" s="182"/>
      <c r="CS161" s="182"/>
      <c r="CT161" s="182"/>
      <c r="CU161" s="182"/>
      <c r="CV161" s="184"/>
      <c r="CW161" s="184"/>
      <c r="CX161" s="184"/>
      <c r="CY161" s="184"/>
      <c r="CZ161" s="184" t="str">
        <f t="shared" si="332"/>
        <v/>
      </c>
      <c r="DA161" s="182"/>
      <c r="DB161" s="182"/>
      <c r="DC161" s="182"/>
      <c r="DD161" s="182"/>
      <c r="DE161" s="184"/>
      <c r="DF161" s="184"/>
      <c r="DG161" s="184"/>
      <c r="DH161" s="184"/>
      <c r="DI161" s="184" t="str">
        <f t="shared" si="333"/>
        <v/>
      </c>
      <c r="DJ161" s="182"/>
      <c r="DK161" s="182"/>
      <c r="DL161" s="182"/>
      <c r="DM161" s="182"/>
      <c r="DN161" s="184"/>
      <c r="DO161" s="184"/>
      <c r="DP161" s="184"/>
      <c r="DQ161" s="184"/>
      <c r="DR161" s="184" t="str">
        <f t="shared" si="334"/>
        <v/>
      </c>
      <c r="DS161" s="182"/>
      <c r="DT161" s="182"/>
      <c r="DU161" s="182"/>
      <c r="DV161" s="182"/>
      <c r="DW161" s="184"/>
      <c r="DX161" s="184"/>
      <c r="DY161" s="184"/>
      <c r="DZ161" s="184"/>
      <c r="EA161" s="184" t="str">
        <f t="shared" si="335"/>
        <v/>
      </c>
      <c r="EB161" s="182"/>
      <c r="EC161" s="182"/>
      <c r="ED161" s="182"/>
      <c r="EE161" s="182"/>
      <c r="EF161" s="184"/>
      <c r="EG161" s="184"/>
      <c r="EH161" s="184"/>
      <c r="EI161" s="184"/>
      <c r="EJ161" s="184" t="str">
        <f t="shared" si="336"/>
        <v/>
      </c>
      <c r="EK161" s="182"/>
      <c r="EL161" s="182"/>
      <c r="EM161" s="182"/>
      <c r="EN161" s="182"/>
      <c r="EO161" s="184"/>
      <c r="EP161" s="184"/>
      <c r="EQ161" s="184"/>
      <c r="ER161" s="184"/>
      <c r="ES161" s="184" t="str">
        <f t="shared" si="337"/>
        <v/>
      </c>
      <c r="ET161" s="182"/>
      <c r="EU161" s="182"/>
      <c r="EV161" s="182"/>
      <c r="EW161" s="182"/>
      <c r="EX161" s="184"/>
      <c r="EY161" s="184"/>
      <c r="EZ161" s="184"/>
      <c r="FA161" s="184"/>
      <c r="FB161" s="184" t="str">
        <f t="shared" si="338"/>
        <v/>
      </c>
      <c r="FC161" s="182"/>
      <c r="FD161" s="182"/>
      <c r="FE161" s="182"/>
      <c r="FF161" s="182"/>
      <c r="FG161" s="184"/>
      <c r="FH161" s="184"/>
      <c r="FI161" s="184"/>
      <c r="FJ161" s="184"/>
      <c r="FK161" s="184" t="str">
        <f t="shared" si="339"/>
        <v/>
      </c>
      <c r="FL161" s="182"/>
      <c r="FM161" s="182"/>
      <c r="FN161" s="182"/>
      <c r="FO161" s="182"/>
      <c r="FP161" s="184"/>
      <c r="FQ161" s="184"/>
      <c r="FR161" s="184"/>
      <c r="FS161" s="184"/>
      <c r="FT161" s="184" t="str">
        <f t="shared" si="340"/>
        <v/>
      </c>
      <c r="FU161" s="182"/>
      <c r="FV161" s="182"/>
      <c r="FW161" s="182"/>
      <c r="FX161" s="182"/>
      <c r="FY161" s="184"/>
      <c r="FZ161" s="184"/>
      <c r="GA161" s="184"/>
      <c r="GB161" s="184"/>
      <c r="GC161" s="184" t="str">
        <f t="shared" si="341"/>
        <v/>
      </c>
      <c r="GD161" s="182"/>
      <c r="GE161" s="182"/>
      <c r="GF161" s="182"/>
      <c r="GG161" s="182"/>
      <c r="GH161" s="184"/>
      <c r="GI161" s="184"/>
      <c r="GJ161" s="184"/>
      <c r="GK161" s="184"/>
      <c r="GL161" s="184" t="str">
        <f t="shared" si="342"/>
        <v/>
      </c>
      <c r="GM161" s="182"/>
      <c r="GN161" s="182"/>
      <c r="GO161" s="182"/>
      <c r="GP161" s="182"/>
      <c r="GQ161" s="184"/>
      <c r="GR161" s="184"/>
      <c r="GS161" s="184"/>
      <c r="GT161" s="184"/>
      <c r="GU161" s="184" t="str">
        <f t="shared" si="343"/>
        <v/>
      </c>
      <c r="GV161" s="182"/>
      <c r="GW161" s="182"/>
      <c r="GX161" s="182"/>
      <c r="GY161" s="182"/>
      <c r="GZ161" s="184"/>
      <c r="HA161" s="184"/>
      <c r="HB161" s="184"/>
      <c r="HC161" s="184"/>
      <c r="HD161" s="184" t="str">
        <f t="shared" si="344"/>
        <v/>
      </c>
      <c r="HE161" s="182"/>
      <c r="HF161" s="182"/>
      <c r="HG161" s="182"/>
      <c r="HH161" s="182"/>
      <c r="HI161" s="184"/>
      <c r="HJ161" s="184"/>
      <c r="HK161" s="184"/>
      <c r="HL161" s="184"/>
      <c r="HM161" s="184" t="str">
        <f t="shared" si="345"/>
        <v/>
      </c>
      <c r="HN161" s="182"/>
      <c r="HO161" s="182"/>
      <c r="HP161" s="182"/>
      <c r="HQ161" s="182"/>
      <c r="HR161" s="184"/>
      <c r="HS161" s="184"/>
      <c r="HT161" s="184"/>
      <c r="HU161" s="184"/>
      <c r="HV161" s="184" t="str">
        <f t="shared" si="346"/>
        <v/>
      </c>
    </row>
    <row r="162" spans="23:230" x14ac:dyDescent="0.25">
      <c r="W162" s="178">
        <f t="shared" si="348"/>
        <v>8</v>
      </c>
      <c r="X162" s="182"/>
      <c r="Y162" s="182"/>
      <c r="Z162" s="182"/>
      <c r="AA162" s="182"/>
      <c r="AB162" s="184"/>
      <c r="AC162" s="184"/>
      <c r="AD162" s="184"/>
      <c r="AE162" s="184"/>
      <c r="AF162" s="184" t="str">
        <f t="shared" si="347"/>
        <v/>
      </c>
      <c r="AG162" s="182"/>
      <c r="AH162" s="182"/>
      <c r="AI162" s="182"/>
      <c r="AJ162" s="182"/>
      <c r="AK162" s="184"/>
      <c r="AL162" s="184"/>
      <c r="AM162" s="184"/>
      <c r="AN162" s="184"/>
      <c r="AO162" s="184" t="str">
        <f t="shared" si="325"/>
        <v/>
      </c>
      <c r="AP162" s="182"/>
      <c r="AQ162" s="182"/>
      <c r="AR162" s="182"/>
      <c r="AS162" s="182"/>
      <c r="AT162" s="184"/>
      <c r="AU162" s="184"/>
      <c r="AV162" s="184"/>
      <c r="AW162" s="184"/>
      <c r="AX162" s="184" t="str">
        <f t="shared" si="326"/>
        <v/>
      </c>
      <c r="AY162" s="182"/>
      <c r="AZ162" s="182"/>
      <c r="BA162" s="182"/>
      <c r="BB162" s="182"/>
      <c r="BC162" s="184"/>
      <c r="BD162" s="184"/>
      <c r="BE162" s="184"/>
      <c r="BF162" s="184"/>
      <c r="BG162" s="184" t="str">
        <f t="shared" si="327"/>
        <v/>
      </c>
      <c r="BH162" s="182"/>
      <c r="BI162" s="182"/>
      <c r="BJ162" s="182"/>
      <c r="BK162" s="182"/>
      <c r="BL162" s="184"/>
      <c r="BM162" s="184"/>
      <c r="BN162" s="184"/>
      <c r="BO162" s="184"/>
      <c r="BP162" s="184" t="str">
        <f t="shared" si="328"/>
        <v/>
      </c>
      <c r="BQ162" s="182"/>
      <c r="BR162" s="182"/>
      <c r="BS162" s="182"/>
      <c r="BT162" s="182"/>
      <c r="BU162" s="184"/>
      <c r="BV162" s="184"/>
      <c r="BW162" s="184"/>
      <c r="BX162" s="184"/>
      <c r="BY162" s="184" t="str">
        <f t="shared" si="329"/>
        <v/>
      </c>
      <c r="BZ162" s="182"/>
      <c r="CA162" s="182"/>
      <c r="CB162" s="182"/>
      <c r="CC162" s="182"/>
      <c r="CD162" s="184"/>
      <c r="CE162" s="184"/>
      <c r="CF162" s="184"/>
      <c r="CG162" s="184"/>
      <c r="CH162" s="184" t="str">
        <f t="shared" si="330"/>
        <v/>
      </c>
      <c r="CI162" s="182"/>
      <c r="CJ162" s="182"/>
      <c r="CK162" s="182"/>
      <c r="CL162" s="182"/>
      <c r="CM162" s="184"/>
      <c r="CN162" s="184"/>
      <c r="CO162" s="184"/>
      <c r="CP162" s="184"/>
      <c r="CQ162" s="184" t="str">
        <f t="shared" si="331"/>
        <v/>
      </c>
      <c r="CR162" s="182"/>
      <c r="CS162" s="182"/>
      <c r="CT162" s="182"/>
      <c r="CU162" s="182"/>
      <c r="CV162" s="184"/>
      <c r="CW162" s="184"/>
      <c r="CX162" s="184"/>
      <c r="CY162" s="184"/>
      <c r="CZ162" s="184" t="str">
        <f t="shared" si="332"/>
        <v/>
      </c>
      <c r="DA162" s="182"/>
      <c r="DB162" s="182"/>
      <c r="DC162" s="182"/>
      <c r="DD162" s="182"/>
      <c r="DE162" s="184"/>
      <c r="DF162" s="184"/>
      <c r="DG162" s="184"/>
      <c r="DH162" s="184"/>
      <c r="DI162" s="184" t="str">
        <f t="shared" si="333"/>
        <v/>
      </c>
      <c r="DJ162" s="182"/>
      <c r="DK162" s="182"/>
      <c r="DL162" s="182"/>
      <c r="DM162" s="182"/>
      <c r="DN162" s="184"/>
      <c r="DO162" s="184"/>
      <c r="DP162" s="184"/>
      <c r="DQ162" s="184"/>
      <c r="DR162" s="184" t="str">
        <f t="shared" si="334"/>
        <v/>
      </c>
      <c r="DS162" s="182"/>
      <c r="DT162" s="182"/>
      <c r="DU162" s="182"/>
      <c r="DV162" s="182"/>
      <c r="DW162" s="184"/>
      <c r="DX162" s="184"/>
      <c r="DY162" s="184"/>
      <c r="DZ162" s="184"/>
      <c r="EA162" s="184" t="str">
        <f t="shared" si="335"/>
        <v/>
      </c>
      <c r="EB162" s="182"/>
      <c r="EC162" s="182"/>
      <c r="ED162" s="182"/>
      <c r="EE162" s="182"/>
      <c r="EF162" s="184"/>
      <c r="EG162" s="184"/>
      <c r="EH162" s="184"/>
      <c r="EI162" s="184"/>
      <c r="EJ162" s="184" t="str">
        <f t="shared" si="336"/>
        <v/>
      </c>
      <c r="EK162" s="182"/>
      <c r="EL162" s="182"/>
      <c r="EM162" s="182"/>
      <c r="EN162" s="182"/>
      <c r="EO162" s="184"/>
      <c r="EP162" s="184"/>
      <c r="EQ162" s="184"/>
      <c r="ER162" s="184"/>
      <c r="ES162" s="184" t="str">
        <f t="shared" si="337"/>
        <v/>
      </c>
      <c r="ET162" s="182"/>
      <c r="EU162" s="182"/>
      <c r="EV162" s="182"/>
      <c r="EW162" s="182"/>
      <c r="EX162" s="184"/>
      <c r="EY162" s="184"/>
      <c r="EZ162" s="184"/>
      <c r="FA162" s="184"/>
      <c r="FB162" s="184" t="str">
        <f t="shared" si="338"/>
        <v/>
      </c>
      <c r="FC162" s="182"/>
      <c r="FD162" s="182"/>
      <c r="FE162" s="182"/>
      <c r="FF162" s="182"/>
      <c r="FG162" s="184"/>
      <c r="FH162" s="184"/>
      <c r="FI162" s="184"/>
      <c r="FJ162" s="184"/>
      <c r="FK162" s="184" t="str">
        <f t="shared" si="339"/>
        <v/>
      </c>
      <c r="FL162" s="182"/>
      <c r="FM162" s="182"/>
      <c r="FN162" s="182"/>
      <c r="FO162" s="182"/>
      <c r="FP162" s="184"/>
      <c r="FQ162" s="184"/>
      <c r="FR162" s="184"/>
      <c r="FS162" s="184"/>
      <c r="FT162" s="184" t="str">
        <f t="shared" si="340"/>
        <v/>
      </c>
      <c r="FU162" s="182"/>
      <c r="FV162" s="182"/>
      <c r="FW162" s="182"/>
      <c r="FX162" s="182"/>
      <c r="FY162" s="184"/>
      <c r="FZ162" s="184"/>
      <c r="GA162" s="184"/>
      <c r="GB162" s="184"/>
      <c r="GC162" s="184" t="str">
        <f t="shared" si="341"/>
        <v/>
      </c>
      <c r="GD162" s="182"/>
      <c r="GE162" s="182"/>
      <c r="GF162" s="182"/>
      <c r="GG162" s="182"/>
      <c r="GH162" s="184"/>
      <c r="GI162" s="184"/>
      <c r="GJ162" s="184"/>
      <c r="GK162" s="184"/>
      <c r="GL162" s="184" t="str">
        <f t="shared" si="342"/>
        <v/>
      </c>
      <c r="GM162" s="182"/>
      <c r="GN162" s="182"/>
      <c r="GO162" s="182"/>
      <c r="GP162" s="182"/>
      <c r="GQ162" s="184"/>
      <c r="GR162" s="184"/>
      <c r="GS162" s="184"/>
      <c r="GT162" s="184"/>
      <c r="GU162" s="184" t="str">
        <f t="shared" si="343"/>
        <v/>
      </c>
      <c r="GV162" s="182"/>
      <c r="GW162" s="182"/>
      <c r="GX162" s="182"/>
      <c r="GY162" s="182"/>
      <c r="GZ162" s="184"/>
      <c r="HA162" s="184"/>
      <c r="HB162" s="184"/>
      <c r="HC162" s="184"/>
      <c r="HD162" s="184" t="str">
        <f t="shared" si="344"/>
        <v/>
      </c>
      <c r="HE162" s="182"/>
      <c r="HF162" s="182"/>
      <c r="HG162" s="182"/>
      <c r="HH162" s="182"/>
      <c r="HI162" s="184"/>
      <c r="HJ162" s="184"/>
      <c r="HK162" s="184"/>
      <c r="HL162" s="184"/>
      <c r="HM162" s="184" t="str">
        <f t="shared" si="345"/>
        <v/>
      </c>
      <c r="HN162" s="182"/>
      <c r="HO162" s="182"/>
      <c r="HP162" s="182"/>
      <c r="HQ162" s="182"/>
      <c r="HR162" s="184"/>
      <c r="HS162" s="184"/>
      <c r="HT162" s="184"/>
      <c r="HU162" s="184"/>
      <c r="HV162" s="184" t="str">
        <f t="shared" si="346"/>
        <v/>
      </c>
    </row>
    <row r="163" spans="23:230" x14ac:dyDescent="0.25">
      <c r="W163" s="178">
        <f t="shared" si="348"/>
        <v>9</v>
      </c>
      <c r="X163" s="182"/>
      <c r="Y163" s="182"/>
      <c r="Z163" s="182"/>
      <c r="AA163" s="182"/>
      <c r="AB163" s="184"/>
      <c r="AC163" s="184"/>
      <c r="AD163" s="184"/>
      <c r="AE163" s="184"/>
      <c r="AF163" s="184" t="str">
        <f t="shared" si="347"/>
        <v/>
      </c>
      <c r="AG163" s="182"/>
      <c r="AH163" s="182"/>
      <c r="AI163" s="182"/>
      <c r="AJ163" s="182"/>
      <c r="AK163" s="184"/>
      <c r="AL163" s="184"/>
      <c r="AM163" s="184"/>
      <c r="AN163" s="184"/>
      <c r="AO163" s="184" t="str">
        <f t="shared" si="325"/>
        <v/>
      </c>
      <c r="AP163" s="182"/>
      <c r="AQ163" s="182"/>
      <c r="AR163" s="182"/>
      <c r="AS163" s="182"/>
      <c r="AT163" s="184"/>
      <c r="AU163" s="184"/>
      <c r="AV163" s="184"/>
      <c r="AW163" s="184"/>
      <c r="AX163" s="184" t="str">
        <f t="shared" si="326"/>
        <v/>
      </c>
      <c r="AY163" s="182"/>
      <c r="AZ163" s="182"/>
      <c r="BA163" s="182"/>
      <c r="BB163" s="182"/>
      <c r="BC163" s="184"/>
      <c r="BD163" s="184"/>
      <c r="BE163" s="184"/>
      <c r="BF163" s="184"/>
      <c r="BG163" s="184" t="str">
        <f t="shared" si="327"/>
        <v/>
      </c>
      <c r="BH163" s="182"/>
      <c r="BI163" s="182"/>
      <c r="BJ163" s="182"/>
      <c r="BK163" s="182"/>
      <c r="BL163" s="184"/>
      <c r="BM163" s="184"/>
      <c r="BN163" s="184"/>
      <c r="BO163" s="184"/>
      <c r="BP163" s="184" t="str">
        <f t="shared" si="328"/>
        <v/>
      </c>
      <c r="BQ163" s="182"/>
      <c r="BR163" s="182"/>
      <c r="BS163" s="182"/>
      <c r="BT163" s="182"/>
      <c r="BU163" s="184"/>
      <c r="BV163" s="184"/>
      <c r="BW163" s="184"/>
      <c r="BX163" s="184"/>
      <c r="BY163" s="184" t="str">
        <f t="shared" si="329"/>
        <v/>
      </c>
      <c r="BZ163" s="182"/>
      <c r="CA163" s="182"/>
      <c r="CB163" s="182"/>
      <c r="CC163" s="182"/>
      <c r="CD163" s="184"/>
      <c r="CE163" s="184"/>
      <c r="CF163" s="184"/>
      <c r="CG163" s="184"/>
      <c r="CH163" s="184" t="str">
        <f t="shared" si="330"/>
        <v/>
      </c>
      <c r="CI163" s="182"/>
      <c r="CJ163" s="182"/>
      <c r="CK163" s="182"/>
      <c r="CL163" s="182"/>
      <c r="CM163" s="184"/>
      <c r="CN163" s="184"/>
      <c r="CO163" s="184"/>
      <c r="CP163" s="184"/>
      <c r="CQ163" s="184" t="str">
        <f t="shared" si="331"/>
        <v/>
      </c>
      <c r="CR163" s="182"/>
      <c r="CS163" s="182"/>
      <c r="CT163" s="182"/>
      <c r="CU163" s="182"/>
      <c r="CV163" s="184"/>
      <c r="CW163" s="184"/>
      <c r="CX163" s="184"/>
      <c r="CY163" s="184"/>
      <c r="CZ163" s="184" t="str">
        <f t="shared" si="332"/>
        <v/>
      </c>
      <c r="DA163" s="182"/>
      <c r="DB163" s="182"/>
      <c r="DC163" s="182"/>
      <c r="DD163" s="182"/>
      <c r="DE163" s="184"/>
      <c r="DF163" s="184"/>
      <c r="DG163" s="184"/>
      <c r="DH163" s="184"/>
      <c r="DI163" s="184" t="str">
        <f t="shared" si="333"/>
        <v/>
      </c>
      <c r="DJ163" s="182"/>
      <c r="DK163" s="182"/>
      <c r="DL163" s="182"/>
      <c r="DM163" s="182"/>
      <c r="DN163" s="184"/>
      <c r="DO163" s="184"/>
      <c r="DP163" s="184"/>
      <c r="DQ163" s="184"/>
      <c r="DR163" s="184" t="str">
        <f t="shared" si="334"/>
        <v/>
      </c>
      <c r="DS163" s="182"/>
      <c r="DT163" s="182"/>
      <c r="DU163" s="182"/>
      <c r="DV163" s="182"/>
      <c r="DW163" s="184"/>
      <c r="DX163" s="184"/>
      <c r="DY163" s="184"/>
      <c r="DZ163" s="184"/>
      <c r="EA163" s="184" t="str">
        <f t="shared" si="335"/>
        <v/>
      </c>
      <c r="EB163" s="182"/>
      <c r="EC163" s="182"/>
      <c r="ED163" s="182"/>
      <c r="EE163" s="182"/>
      <c r="EF163" s="184"/>
      <c r="EG163" s="184"/>
      <c r="EH163" s="184"/>
      <c r="EI163" s="184"/>
      <c r="EJ163" s="184" t="str">
        <f t="shared" si="336"/>
        <v/>
      </c>
      <c r="EK163" s="182"/>
      <c r="EL163" s="182"/>
      <c r="EM163" s="182"/>
      <c r="EN163" s="182"/>
      <c r="EO163" s="184"/>
      <c r="EP163" s="184"/>
      <c r="EQ163" s="184"/>
      <c r="ER163" s="184"/>
      <c r="ES163" s="184" t="str">
        <f t="shared" si="337"/>
        <v/>
      </c>
      <c r="ET163" s="182"/>
      <c r="EU163" s="182"/>
      <c r="EV163" s="182"/>
      <c r="EW163" s="182"/>
      <c r="EX163" s="184"/>
      <c r="EY163" s="184"/>
      <c r="EZ163" s="184"/>
      <c r="FA163" s="184"/>
      <c r="FB163" s="184" t="str">
        <f t="shared" si="338"/>
        <v/>
      </c>
      <c r="FC163" s="182"/>
      <c r="FD163" s="182"/>
      <c r="FE163" s="182"/>
      <c r="FF163" s="182"/>
      <c r="FG163" s="184"/>
      <c r="FH163" s="184"/>
      <c r="FI163" s="184"/>
      <c r="FJ163" s="184"/>
      <c r="FK163" s="184" t="str">
        <f t="shared" si="339"/>
        <v/>
      </c>
      <c r="FL163" s="182"/>
      <c r="FM163" s="182"/>
      <c r="FN163" s="182"/>
      <c r="FO163" s="182"/>
      <c r="FP163" s="184"/>
      <c r="FQ163" s="184"/>
      <c r="FR163" s="184"/>
      <c r="FS163" s="184"/>
      <c r="FT163" s="184" t="str">
        <f t="shared" si="340"/>
        <v/>
      </c>
      <c r="FU163" s="182"/>
      <c r="FV163" s="182"/>
      <c r="FW163" s="182"/>
      <c r="FX163" s="182"/>
      <c r="FY163" s="184"/>
      <c r="FZ163" s="184"/>
      <c r="GA163" s="184"/>
      <c r="GB163" s="184"/>
      <c r="GC163" s="184" t="str">
        <f t="shared" si="341"/>
        <v/>
      </c>
      <c r="GD163" s="182"/>
      <c r="GE163" s="182"/>
      <c r="GF163" s="182"/>
      <c r="GG163" s="182"/>
      <c r="GH163" s="184"/>
      <c r="GI163" s="184"/>
      <c r="GJ163" s="184"/>
      <c r="GK163" s="184"/>
      <c r="GL163" s="184" t="str">
        <f t="shared" si="342"/>
        <v/>
      </c>
      <c r="GM163" s="182"/>
      <c r="GN163" s="182"/>
      <c r="GO163" s="182"/>
      <c r="GP163" s="182"/>
      <c r="GQ163" s="184"/>
      <c r="GR163" s="184"/>
      <c r="GS163" s="184"/>
      <c r="GT163" s="184"/>
      <c r="GU163" s="184" t="str">
        <f t="shared" si="343"/>
        <v/>
      </c>
      <c r="GV163" s="182"/>
      <c r="GW163" s="182"/>
      <c r="GX163" s="182"/>
      <c r="GY163" s="182"/>
      <c r="GZ163" s="184"/>
      <c r="HA163" s="184"/>
      <c r="HB163" s="184"/>
      <c r="HC163" s="184"/>
      <c r="HD163" s="184" t="str">
        <f t="shared" si="344"/>
        <v/>
      </c>
      <c r="HE163" s="182"/>
      <c r="HF163" s="182"/>
      <c r="HG163" s="182"/>
      <c r="HH163" s="182"/>
      <c r="HI163" s="184"/>
      <c r="HJ163" s="184"/>
      <c r="HK163" s="184"/>
      <c r="HL163" s="184"/>
      <c r="HM163" s="184" t="str">
        <f t="shared" si="345"/>
        <v/>
      </c>
      <c r="HN163" s="182"/>
      <c r="HO163" s="182"/>
      <c r="HP163" s="182"/>
      <c r="HQ163" s="182"/>
      <c r="HR163" s="184"/>
      <c r="HS163" s="184"/>
      <c r="HT163" s="184"/>
      <c r="HU163" s="184"/>
      <c r="HV163" s="184" t="str">
        <f t="shared" si="346"/>
        <v/>
      </c>
    </row>
    <row r="164" spans="23:230" x14ac:dyDescent="0.25">
      <c r="W164" s="178">
        <f t="shared" si="348"/>
        <v>10</v>
      </c>
      <c r="X164" s="182"/>
      <c r="Y164" s="182"/>
      <c r="Z164" s="182"/>
      <c r="AA164" s="182"/>
      <c r="AB164" s="184"/>
      <c r="AC164" s="184"/>
      <c r="AD164" s="184"/>
      <c r="AE164" s="184"/>
      <c r="AF164" s="184" t="str">
        <f t="shared" si="347"/>
        <v/>
      </c>
      <c r="AG164" s="182"/>
      <c r="AH164" s="182"/>
      <c r="AI164" s="182"/>
      <c r="AJ164" s="182"/>
      <c r="AK164" s="184"/>
      <c r="AL164" s="184"/>
      <c r="AM164" s="184"/>
      <c r="AN164" s="184"/>
      <c r="AO164" s="184" t="str">
        <f t="shared" si="325"/>
        <v/>
      </c>
      <c r="AP164" s="182"/>
      <c r="AQ164" s="182"/>
      <c r="AR164" s="182"/>
      <c r="AS164" s="182"/>
      <c r="AT164" s="184"/>
      <c r="AU164" s="184"/>
      <c r="AV164" s="184"/>
      <c r="AW164" s="184"/>
      <c r="AX164" s="184" t="str">
        <f t="shared" si="326"/>
        <v/>
      </c>
      <c r="AY164" s="182"/>
      <c r="AZ164" s="182"/>
      <c r="BA164" s="182"/>
      <c r="BB164" s="182"/>
      <c r="BC164" s="184"/>
      <c r="BD164" s="184"/>
      <c r="BE164" s="184"/>
      <c r="BF164" s="184"/>
      <c r="BG164" s="184" t="str">
        <f t="shared" si="327"/>
        <v/>
      </c>
      <c r="BH164" s="182"/>
      <c r="BI164" s="182"/>
      <c r="BJ164" s="182"/>
      <c r="BK164" s="182"/>
      <c r="BL164" s="184"/>
      <c r="BM164" s="184"/>
      <c r="BN164" s="184"/>
      <c r="BO164" s="184"/>
      <c r="BP164" s="184" t="str">
        <f t="shared" si="328"/>
        <v/>
      </c>
      <c r="BQ164" s="182"/>
      <c r="BR164" s="182"/>
      <c r="BS164" s="182"/>
      <c r="BT164" s="182"/>
      <c r="BU164" s="184"/>
      <c r="BV164" s="184"/>
      <c r="BW164" s="184"/>
      <c r="BX164" s="184"/>
      <c r="BY164" s="184" t="str">
        <f t="shared" si="329"/>
        <v/>
      </c>
      <c r="BZ164" s="182"/>
      <c r="CA164" s="182"/>
      <c r="CB164" s="182"/>
      <c r="CC164" s="182"/>
      <c r="CD164" s="184"/>
      <c r="CE164" s="184"/>
      <c r="CF164" s="184"/>
      <c r="CG164" s="184"/>
      <c r="CH164" s="184" t="str">
        <f t="shared" si="330"/>
        <v/>
      </c>
      <c r="CI164" s="182"/>
      <c r="CJ164" s="182"/>
      <c r="CK164" s="182"/>
      <c r="CL164" s="182"/>
      <c r="CM164" s="184"/>
      <c r="CN164" s="184"/>
      <c r="CO164" s="184"/>
      <c r="CP164" s="184"/>
      <c r="CQ164" s="184" t="str">
        <f t="shared" si="331"/>
        <v/>
      </c>
      <c r="CR164" s="182"/>
      <c r="CS164" s="182"/>
      <c r="CT164" s="182"/>
      <c r="CU164" s="182"/>
      <c r="CV164" s="184"/>
      <c r="CW164" s="184"/>
      <c r="CX164" s="184"/>
      <c r="CY164" s="184"/>
      <c r="CZ164" s="184" t="str">
        <f t="shared" si="332"/>
        <v/>
      </c>
      <c r="DA164" s="182"/>
      <c r="DB164" s="182"/>
      <c r="DC164" s="182"/>
      <c r="DD164" s="182"/>
      <c r="DE164" s="184"/>
      <c r="DF164" s="184"/>
      <c r="DG164" s="184"/>
      <c r="DH164" s="184"/>
      <c r="DI164" s="184" t="str">
        <f t="shared" si="333"/>
        <v/>
      </c>
      <c r="DJ164" s="182"/>
      <c r="DK164" s="182"/>
      <c r="DL164" s="182"/>
      <c r="DM164" s="182"/>
      <c r="DN164" s="184"/>
      <c r="DO164" s="184"/>
      <c r="DP164" s="184"/>
      <c r="DQ164" s="184"/>
      <c r="DR164" s="184" t="str">
        <f t="shared" si="334"/>
        <v/>
      </c>
      <c r="DS164" s="182"/>
      <c r="DT164" s="182"/>
      <c r="DU164" s="182"/>
      <c r="DV164" s="182"/>
      <c r="DW164" s="184"/>
      <c r="DX164" s="184"/>
      <c r="DY164" s="184"/>
      <c r="DZ164" s="184"/>
      <c r="EA164" s="184" t="str">
        <f t="shared" si="335"/>
        <v/>
      </c>
      <c r="EB164" s="182"/>
      <c r="EC164" s="182"/>
      <c r="ED164" s="182"/>
      <c r="EE164" s="182"/>
      <c r="EF164" s="184"/>
      <c r="EG164" s="184"/>
      <c r="EH164" s="184"/>
      <c r="EI164" s="184"/>
      <c r="EJ164" s="184" t="str">
        <f t="shared" si="336"/>
        <v/>
      </c>
      <c r="EK164" s="182"/>
      <c r="EL164" s="182"/>
      <c r="EM164" s="182"/>
      <c r="EN164" s="182"/>
      <c r="EO164" s="184"/>
      <c r="EP164" s="184"/>
      <c r="EQ164" s="184"/>
      <c r="ER164" s="184"/>
      <c r="ES164" s="184" t="str">
        <f t="shared" si="337"/>
        <v/>
      </c>
      <c r="ET164" s="182"/>
      <c r="EU164" s="182"/>
      <c r="EV164" s="182"/>
      <c r="EW164" s="182"/>
      <c r="EX164" s="184"/>
      <c r="EY164" s="184"/>
      <c r="EZ164" s="184"/>
      <c r="FA164" s="184"/>
      <c r="FB164" s="184" t="str">
        <f t="shared" si="338"/>
        <v/>
      </c>
      <c r="FC164" s="182"/>
      <c r="FD164" s="182"/>
      <c r="FE164" s="182"/>
      <c r="FF164" s="182"/>
      <c r="FG164" s="184"/>
      <c r="FH164" s="184"/>
      <c r="FI164" s="184"/>
      <c r="FJ164" s="184"/>
      <c r="FK164" s="184" t="str">
        <f t="shared" si="339"/>
        <v/>
      </c>
      <c r="FL164" s="182"/>
      <c r="FM164" s="182"/>
      <c r="FN164" s="182"/>
      <c r="FO164" s="182"/>
      <c r="FP164" s="184"/>
      <c r="FQ164" s="184"/>
      <c r="FR164" s="184"/>
      <c r="FS164" s="184"/>
      <c r="FT164" s="184" t="str">
        <f t="shared" si="340"/>
        <v/>
      </c>
      <c r="FU164" s="182"/>
      <c r="FV164" s="182"/>
      <c r="FW164" s="182"/>
      <c r="FX164" s="182"/>
      <c r="FY164" s="184"/>
      <c r="FZ164" s="184"/>
      <c r="GA164" s="184"/>
      <c r="GB164" s="184"/>
      <c r="GC164" s="184" t="str">
        <f t="shared" si="341"/>
        <v/>
      </c>
      <c r="GD164" s="182"/>
      <c r="GE164" s="182"/>
      <c r="GF164" s="182"/>
      <c r="GG164" s="182"/>
      <c r="GH164" s="184"/>
      <c r="GI164" s="184"/>
      <c r="GJ164" s="184"/>
      <c r="GK164" s="184"/>
      <c r="GL164" s="184" t="str">
        <f t="shared" si="342"/>
        <v/>
      </c>
      <c r="GM164" s="182"/>
      <c r="GN164" s="182"/>
      <c r="GO164" s="182"/>
      <c r="GP164" s="182"/>
      <c r="GQ164" s="184"/>
      <c r="GR164" s="184"/>
      <c r="GS164" s="184"/>
      <c r="GT164" s="184"/>
      <c r="GU164" s="184" t="str">
        <f t="shared" si="343"/>
        <v/>
      </c>
      <c r="GV164" s="182"/>
      <c r="GW164" s="182"/>
      <c r="GX164" s="182"/>
      <c r="GY164" s="182"/>
      <c r="GZ164" s="184"/>
      <c r="HA164" s="184"/>
      <c r="HB164" s="184"/>
      <c r="HC164" s="184"/>
      <c r="HD164" s="184" t="str">
        <f t="shared" si="344"/>
        <v/>
      </c>
      <c r="HE164" s="182"/>
      <c r="HF164" s="182"/>
      <c r="HG164" s="182"/>
      <c r="HH164" s="182"/>
      <c r="HI164" s="184"/>
      <c r="HJ164" s="184"/>
      <c r="HK164" s="184"/>
      <c r="HL164" s="184"/>
      <c r="HM164" s="184" t="str">
        <f t="shared" si="345"/>
        <v/>
      </c>
      <c r="HN164" s="182"/>
      <c r="HO164" s="182"/>
      <c r="HP164" s="182"/>
      <c r="HQ164" s="182"/>
      <c r="HR164" s="184"/>
      <c r="HS164" s="184"/>
      <c r="HT164" s="184"/>
      <c r="HU164" s="184"/>
      <c r="HV164" s="184" t="str">
        <f t="shared" si="346"/>
        <v/>
      </c>
    </row>
    <row r="165" spans="23:230" x14ac:dyDescent="0.25">
      <c r="W165" s="178">
        <f t="shared" si="348"/>
        <v>11</v>
      </c>
      <c r="X165" s="182"/>
      <c r="Y165" s="182"/>
      <c r="Z165" s="182"/>
      <c r="AA165" s="182"/>
      <c r="AB165" s="184"/>
      <c r="AC165" s="184"/>
      <c r="AD165" s="184"/>
      <c r="AE165" s="184"/>
      <c r="AF165" s="184" t="str">
        <f t="shared" si="347"/>
        <v/>
      </c>
      <c r="AG165" s="182"/>
      <c r="AH165" s="182"/>
      <c r="AI165" s="182"/>
      <c r="AJ165" s="182"/>
      <c r="AK165" s="184"/>
      <c r="AL165" s="184"/>
      <c r="AM165" s="184"/>
      <c r="AN165" s="184"/>
      <c r="AO165" s="184" t="str">
        <f t="shared" si="325"/>
        <v/>
      </c>
      <c r="AP165" s="182"/>
      <c r="AQ165" s="182"/>
      <c r="AR165" s="182"/>
      <c r="AS165" s="182"/>
      <c r="AT165" s="184"/>
      <c r="AU165" s="184"/>
      <c r="AV165" s="184"/>
      <c r="AW165" s="184"/>
      <c r="AX165" s="184" t="str">
        <f t="shared" si="326"/>
        <v/>
      </c>
      <c r="AY165" s="182"/>
      <c r="AZ165" s="182"/>
      <c r="BA165" s="182"/>
      <c r="BB165" s="182"/>
      <c r="BC165" s="184"/>
      <c r="BD165" s="184"/>
      <c r="BE165" s="184"/>
      <c r="BF165" s="184"/>
      <c r="BG165" s="184" t="str">
        <f t="shared" si="327"/>
        <v/>
      </c>
      <c r="BH165" s="182"/>
      <c r="BI165" s="182"/>
      <c r="BJ165" s="182"/>
      <c r="BK165" s="182"/>
      <c r="BL165" s="184"/>
      <c r="BM165" s="184"/>
      <c r="BN165" s="184"/>
      <c r="BO165" s="184"/>
      <c r="BP165" s="184" t="str">
        <f t="shared" si="328"/>
        <v/>
      </c>
      <c r="BQ165" s="182"/>
      <c r="BR165" s="182"/>
      <c r="BS165" s="182"/>
      <c r="BT165" s="182"/>
      <c r="BU165" s="184"/>
      <c r="BV165" s="184"/>
      <c r="BW165" s="184"/>
      <c r="BX165" s="184"/>
      <c r="BY165" s="184" t="str">
        <f t="shared" si="329"/>
        <v/>
      </c>
      <c r="BZ165" s="182"/>
      <c r="CA165" s="182"/>
      <c r="CB165" s="182"/>
      <c r="CC165" s="182"/>
      <c r="CD165" s="184"/>
      <c r="CE165" s="184"/>
      <c r="CF165" s="184"/>
      <c r="CG165" s="184"/>
      <c r="CH165" s="184" t="str">
        <f t="shared" si="330"/>
        <v/>
      </c>
      <c r="CI165" s="182"/>
      <c r="CJ165" s="182"/>
      <c r="CK165" s="182"/>
      <c r="CL165" s="182"/>
      <c r="CM165" s="184"/>
      <c r="CN165" s="184"/>
      <c r="CO165" s="184"/>
      <c r="CP165" s="184"/>
      <c r="CQ165" s="184" t="str">
        <f t="shared" si="331"/>
        <v/>
      </c>
      <c r="CR165" s="182"/>
      <c r="CS165" s="182"/>
      <c r="CT165" s="182"/>
      <c r="CU165" s="182"/>
      <c r="CV165" s="184"/>
      <c r="CW165" s="184"/>
      <c r="CX165" s="184"/>
      <c r="CY165" s="184"/>
      <c r="CZ165" s="184" t="str">
        <f t="shared" si="332"/>
        <v/>
      </c>
      <c r="DA165" s="182"/>
      <c r="DB165" s="182"/>
      <c r="DC165" s="182"/>
      <c r="DD165" s="182"/>
      <c r="DE165" s="184"/>
      <c r="DF165" s="184"/>
      <c r="DG165" s="184"/>
      <c r="DH165" s="184"/>
      <c r="DI165" s="184" t="str">
        <f t="shared" si="333"/>
        <v/>
      </c>
      <c r="DJ165" s="182"/>
      <c r="DK165" s="182"/>
      <c r="DL165" s="182"/>
      <c r="DM165" s="182"/>
      <c r="DN165" s="184"/>
      <c r="DO165" s="184"/>
      <c r="DP165" s="184"/>
      <c r="DQ165" s="184"/>
      <c r="DR165" s="184" t="str">
        <f t="shared" si="334"/>
        <v/>
      </c>
      <c r="DS165" s="182"/>
      <c r="DT165" s="182"/>
      <c r="DU165" s="182"/>
      <c r="DV165" s="182"/>
      <c r="DW165" s="184"/>
      <c r="DX165" s="184"/>
      <c r="DY165" s="184"/>
      <c r="DZ165" s="184"/>
      <c r="EA165" s="184" t="str">
        <f t="shared" si="335"/>
        <v/>
      </c>
      <c r="EB165" s="182"/>
      <c r="EC165" s="182"/>
      <c r="ED165" s="182"/>
      <c r="EE165" s="182"/>
      <c r="EF165" s="184"/>
      <c r="EG165" s="184"/>
      <c r="EH165" s="184"/>
      <c r="EI165" s="184"/>
      <c r="EJ165" s="184" t="str">
        <f t="shared" si="336"/>
        <v/>
      </c>
      <c r="EK165" s="182"/>
      <c r="EL165" s="182"/>
      <c r="EM165" s="182"/>
      <c r="EN165" s="182"/>
      <c r="EO165" s="184"/>
      <c r="EP165" s="184"/>
      <c r="EQ165" s="184"/>
      <c r="ER165" s="184"/>
      <c r="ES165" s="184" t="str">
        <f t="shared" si="337"/>
        <v/>
      </c>
      <c r="ET165" s="182"/>
      <c r="EU165" s="182"/>
      <c r="EV165" s="182"/>
      <c r="EW165" s="182"/>
      <c r="EX165" s="184"/>
      <c r="EY165" s="184"/>
      <c r="EZ165" s="184"/>
      <c r="FA165" s="184"/>
      <c r="FB165" s="184" t="str">
        <f t="shared" si="338"/>
        <v/>
      </c>
      <c r="FC165" s="182"/>
      <c r="FD165" s="182"/>
      <c r="FE165" s="182"/>
      <c r="FF165" s="182"/>
      <c r="FG165" s="184"/>
      <c r="FH165" s="184"/>
      <c r="FI165" s="184"/>
      <c r="FJ165" s="184"/>
      <c r="FK165" s="184" t="str">
        <f t="shared" si="339"/>
        <v/>
      </c>
      <c r="FL165" s="182"/>
      <c r="FM165" s="182"/>
      <c r="FN165" s="182"/>
      <c r="FO165" s="182"/>
      <c r="FP165" s="184"/>
      <c r="FQ165" s="184"/>
      <c r="FR165" s="184"/>
      <c r="FS165" s="184"/>
      <c r="FT165" s="184" t="str">
        <f t="shared" si="340"/>
        <v/>
      </c>
      <c r="FU165" s="182"/>
      <c r="FV165" s="182"/>
      <c r="FW165" s="182"/>
      <c r="FX165" s="182"/>
      <c r="FY165" s="184"/>
      <c r="FZ165" s="184"/>
      <c r="GA165" s="184"/>
      <c r="GB165" s="184"/>
      <c r="GC165" s="184" t="str">
        <f t="shared" si="341"/>
        <v/>
      </c>
      <c r="GD165" s="182"/>
      <c r="GE165" s="182"/>
      <c r="GF165" s="182"/>
      <c r="GG165" s="182"/>
      <c r="GH165" s="184"/>
      <c r="GI165" s="184"/>
      <c r="GJ165" s="184"/>
      <c r="GK165" s="184"/>
      <c r="GL165" s="184" t="str">
        <f t="shared" si="342"/>
        <v/>
      </c>
      <c r="GM165" s="182"/>
      <c r="GN165" s="182"/>
      <c r="GO165" s="182"/>
      <c r="GP165" s="182"/>
      <c r="GQ165" s="184"/>
      <c r="GR165" s="184"/>
      <c r="GS165" s="184"/>
      <c r="GT165" s="184"/>
      <c r="GU165" s="184" t="str">
        <f t="shared" si="343"/>
        <v/>
      </c>
      <c r="GV165" s="182"/>
      <c r="GW165" s="182"/>
      <c r="GX165" s="182"/>
      <c r="GY165" s="182"/>
      <c r="GZ165" s="184"/>
      <c r="HA165" s="184"/>
      <c r="HB165" s="184"/>
      <c r="HC165" s="184"/>
      <c r="HD165" s="184" t="str">
        <f t="shared" si="344"/>
        <v/>
      </c>
      <c r="HE165" s="182"/>
      <c r="HF165" s="182"/>
      <c r="HG165" s="182"/>
      <c r="HH165" s="182"/>
      <c r="HI165" s="184"/>
      <c r="HJ165" s="184"/>
      <c r="HK165" s="184"/>
      <c r="HL165" s="184"/>
      <c r="HM165" s="184" t="str">
        <f t="shared" si="345"/>
        <v/>
      </c>
      <c r="HN165" s="182"/>
      <c r="HO165" s="182"/>
      <c r="HP165" s="182"/>
      <c r="HQ165" s="182"/>
      <c r="HR165" s="184"/>
      <c r="HS165" s="184"/>
      <c r="HT165" s="184"/>
      <c r="HU165" s="184"/>
      <c r="HV165" s="184" t="str">
        <f t="shared" si="346"/>
        <v/>
      </c>
    </row>
    <row r="166" spans="23:230" x14ac:dyDescent="0.25">
      <c r="W166" s="178">
        <f t="shared" si="348"/>
        <v>12</v>
      </c>
      <c r="X166" s="182"/>
      <c r="Y166" s="182"/>
      <c r="Z166" s="182"/>
      <c r="AA166" s="182"/>
      <c r="AB166" s="184"/>
      <c r="AC166" s="184"/>
      <c r="AD166" s="184"/>
      <c r="AE166" s="184"/>
      <c r="AF166" s="184" t="str">
        <f t="shared" si="347"/>
        <v/>
      </c>
      <c r="AG166" s="182"/>
      <c r="AH166" s="182"/>
      <c r="AI166" s="182"/>
      <c r="AJ166" s="182"/>
      <c r="AK166" s="184"/>
      <c r="AL166" s="184"/>
      <c r="AM166" s="184"/>
      <c r="AN166" s="184"/>
      <c r="AO166" s="184" t="str">
        <f t="shared" si="325"/>
        <v/>
      </c>
      <c r="AP166" s="182"/>
      <c r="AQ166" s="182"/>
      <c r="AR166" s="182"/>
      <c r="AS166" s="182"/>
      <c r="AT166" s="184"/>
      <c r="AU166" s="184"/>
      <c r="AV166" s="184"/>
      <c r="AW166" s="184"/>
      <c r="AX166" s="184" t="str">
        <f t="shared" si="326"/>
        <v/>
      </c>
      <c r="AY166" s="182"/>
      <c r="AZ166" s="182"/>
      <c r="BA166" s="182"/>
      <c r="BB166" s="182"/>
      <c r="BC166" s="184"/>
      <c r="BD166" s="184"/>
      <c r="BE166" s="184"/>
      <c r="BF166" s="184"/>
      <c r="BG166" s="184" t="str">
        <f t="shared" si="327"/>
        <v/>
      </c>
      <c r="BH166" s="182"/>
      <c r="BI166" s="182"/>
      <c r="BJ166" s="182"/>
      <c r="BK166" s="182"/>
      <c r="BL166" s="184"/>
      <c r="BM166" s="184"/>
      <c r="BN166" s="184"/>
      <c r="BO166" s="184"/>
      <c r="BP166" s="184" t="str">
        <f t="shared" si="328"/>
        <v/>
      </c>
      <c r="BQ166" s="182"/>
      <c r="BR166" s="182"/>
      <c r="BS166" s="182"/>
      <c r="BT166" s="182"/>
      <c r="BU166" s="184"/>
      <c r="BV166" s="184"/>
      <c r="BW166" s="184"/>
      <c r="BX166" s="184"/>
      <c r="BY166" s="184" t="str">
        <f t="shared" si="329"/>
        <v/>
      </c>
      <c r="BZ166" s="182"/>
      <c r="CA166" s="182"/>
      <c r="CB166" s="182"/>
      <c r="CC166" s="182"/>
      <c r="CD166" s="184"/>
      <c r="CE166" s="184"/>
      <c r="CF166" s="184"/>
      <c r="CG166" s="184"/>
      <c r="CH166" s="184" t="str">
        <f t="shared" si="330"/>
        <v/>
      </c>
      <c r="CI166" s="182"/>
      <c r="CJ166" s="182"/>
      <c r="CK166" s="182"/>
      <c r="CL166" s="182"/>
      <c r="CM166" s="184"/>
      <c r="CN166" s="184"/>
      <c r="CO166" s="184"/>
      <c r="CP166" s="184"/>
      <c r="CQ166" s="184" t="str">
        <f t="shared" si="331"/>
        <v/>
      </c>
      <c r="CR166" s="182"/>
      <c r="CS166" s="182"/>
      <c r="CT166" s="182"/>
      <c r="CU166" s="182"/>
      <c r="CV166" s="184"/>
      <c r="CW166" s="184"/>
      <c r="CX166" s="184"/>
      <c r="CY166" s="184"/>
      <c r="CZ166" s="184" t="str">
        <f t="shared" si="332"/>
        <v/>
      </c>
      <c r="DA166" s="182"/>
      <c r="DB166" s="182"/>
      <c r="DC166" s="182"/>
      <c r="DD166" s="182"/>
      <c r="DE166" s="184"/>
      <c r="DF166" s="184"/>
      <c r="DG166" s="184"/>
      <c r="DH166" s="184"/>
      <c r="DI166" s="184" t="str">
        <f t="shared" si="333"/>
        <v/>
      </c>
      <c r="DJ166" s="182"/>
      <c r="DK166" s="182"/>
      <c r="DL166" s="182"/>
      <c r="DM166" s="182"/>
      <c r="DN166" s="184"/>
      <c r="DO166" s="184"/>
      <c r="DP166" s="184"/>
      <c r="DQ166" s="184"/>
      <c r="DR166" s="184" t="str">
        <f t="shared" si="334"/>
        <v/>
      </c>
      <c r="DS166" s="182"/>
      <c r="DT166" s="182"/>
      <c r="DU166" s="182"/>
      <c r="DV166" s="182"/>
      <c r="DW166" s="184"/>
      <c r="DX166" s="184"/>
      <c r="DY166" s="184"/>
      <c r="DZ166" s="184"/>
      <c r="EA166" s="184" t="str">
        <f t="shared" si="335"/>
        <v/>
      </c>
      <c r="EB166" s="182"/>
      <c r="EC166" s="182"/>
      <c r="ED166" s="182"/>
      <c r="EE166" s="182"/>
      <c r="EF166" s="184"/>
      <c r="EG166" s="184"/>
      <c r="EH166" s="184"/>
      <c r="EI166" s="184"/>
      <c r="EJ166" s="184" t="str">
        <f t="shared" si="336"/>
        <v/>
      </c>
      <c r="EK166" s="182"/>
      <c r="EL166" s="182"/>
      <c r="EM166" s="182"/>
      <c r="EN166" s="182"/>
      <c r="EO166" s="184"/>
      <c r="EP166" s="184"/>
      <c r="EQ166" s="184"/>
      <c r="ER166" s="184"/>
      <c r="ES166" s="184" t="str">
        <f t="shared" si="337"/>
        <v/>
      </c>
      <c r="ET166" s="182"/>
      <c r="EU166" s="182"/>
      <c r="EV166" s="182"/>
      <c r="EW166" s="182"/>
      <c r="EX166" s="184"/>
      <c r="EY166" s="184"/>
      <c r="EZ166" s="184"/>
      <c r="FA166" s="184"/>
      <c r="FB166" s="184" t="str">
        <f t="shared" si="338"/>
        <v/>
      </c>
      <c r="FC166" s="182"/>
      <c r="FD166" s="182"/>
      <c r="FE166" s="182"/>
      <c r="FF166" s="182"/>
      <c r="FG166" s="184"/>
      <c r="FH166" s="184"/>
      <c r="FI166" s="184"/>
      <c r="FJ166" s="184"/>
      <c r="FK166" s="184" t="str">
        <f t="shared" si="339"/>
        <v/>
      </c>
      <c r="FL166" s="182"/>
      <c r="FM166" s="182"/>
      <c r="FN166" s="182"/>
      <c r="FO166" s="182"/>
      <c r="FP166" s="184"/>
      <c r="FQ166" s="184"/>
      <c r="FR166" s="184"/>
      <c r="FS166" s="184"/>
      <c r="FT166" s="184" t="str">
        <f t="shared" si="340"/>
        <v/>
      </c>
      <c r="FU166" s="182"/>
      <c r="FV166" s="182"/>
      <c r="FW166" s="182"/>
      <c r="FX166" s="182"/>
      <c r="FY166" s="184"/>
      <c r="FZ166" s="184"/>
      <c r="GA166" s="184"/>
      <c r="GB166" s="184"/>
      <c r="GC166" s="184" t="str">
        <f t="shared" si="341"/>
        <v/>
      </c>
      <c r="GD166" s="182"/>
      <c r="GE166" s="182"/>
      <c r="GF166" s="182"/>
      <c r="GG166" s="182"/>
      <c r="GH166" s="184"/>
      <c r="GI166" s="184"/>
      <c r="GJ166" s="184"/>
      <c r="GK166" s="184"/>
      <c r="GL166" s="184" t="str">
        <f t="shared" si="342"/>
        <v/>
      </c>
      <c r="GM166" s="182"/>
      <c r="GN166" s="182"/>
      <c r="GO166" s="182"/>
      <c r="GP166" s="182"/>
      <c r="GQ166" s="184"/>
      <c r="GR166" s="184"/>
      <c r="GS166" s="184"/>
      <c r="GT166" s="184"/>
      <c r="GU166" s="184" t="str">
        <f t="shared" si="343"/>
        <v/>
      </c>
      <c r="GV166" s="182"/>
      <c r="GW166" s="182"/>
      <c r="GX166" s="182"/>
      <c r="GY166" s="182"/>
      <c r="GZ166" s="184"/>
      <c r="HA166" s="184"/>
      <c r="HB166" s="184"/>
      <c r="HC166" s="184"/>
      <c r="HD166" s="184" t="str">
        <f t="shared" si="344"/>
        <v/>
      </c>
      <c r="HE166" s="182"/>
      <c r="HF166" s="182"/>
      <c r="HG166" s="182"/>
      <c r="HH166" s="182"/>
      <c r="HI166" s="184"/>
      <c r="HJ166" s="184"/>
      <c r="HK166" s="184"/>
      <c r="HL166" s="184"/>
      <c r="HM166" s="184" t="str">
        <f t="shared" si="345"/>
        <v/>
      </c>
      <c r="HN166" s="182"/>
      <c r="HO166" s="182"/>
      <c r="HP166" s="182"/>
      <c r="HQ166" s="182"/>
      <c r="HR166" s="184"/>
      <c r="HS166" s="184"/>
      <c r="HT166" s="184"/>
      <c r="HU166" s="184"/>
      <c r="HV166" s="184" t="str">
        <f t="shared" si="346"/>
        <v/>
      </c>
    </row>
    <row r="167" spans="23:230" x14ac:dyDescent="0.25">
      <c r="W167" s="178">
        <f t="shared" si="348"/>
        <v>13</v>
      </c>
      <c r="X167" s="182"/>
      <c r="Y167" s="182"/>
      <c r="Z167" s="182"/>
      <c r="AA167" s="182"/>
      <c r="AB167" s="184"/>
      <c r="AC167" s="184"/>
      <c r="AD167" s="184"/>
      <c r="AE167" s="184"/>
      <c r="AF167" s="184" t="str">
        <f t="shared" si="347"/>
        <v/>
      </c>
      <c r="AG167" s="182"/>
      <c r="AH167" s="182"/>
      <c r="AI167" s="182"/>
      <c r="AJ167" s="182"/>
      <c r="AK167" s="184"/>
      <c r="AL167" s="184"/>
      <c r="AM167" s="184"/>
      <c r="AN167" s="184"/>
      <c r="AO167" s="184" t="str">
        <f t="shared" si="325"/>
        <v/>
      </c>
      <c r="AP167" s="182"/>
      <c r="AQ167" s="182"/>
      <c r="AR167" s="182"/>
      <c r="AS167" s="182"/>
      <c r="AT167" s="184"/>
      <c r="AU167" s="184"/>
      <c r="AV167" s="184"/>
      <c r="AW167" s="184"/>
      <c r="AX167" s="184" t="str">
        <f t="shared" si="326"/>
        <v/>
      </c>
      <c r="AY167" s="182"/>
      <c r="AZ167" s="182"/>
      <c r="BA167" s="182"/>
      <c r="BB167" s="182"/>
      <c r="BC167" s="184"/>
      <c r="BD167" s="184"/>
      <c r="BE167" s="184"/>
      <c r="BF167" s="184"/>
      <c r="BG167" s="184" t="str">
        <f t="shared" si="327"/>
        <v/>
      </c>
      <c r="BH167" s="182"/>
      <c r="BI167" s="182"/>
      <c r="BJ167" s="182"/>
      <c r="BK167" s="182"/>
      <c r="BL167" s="184"/>
      <c r="BM167" s="184"/>
      <c r="BN167" s="184"/>
      <c r="BO167" s="184"/>
      <c r="BP167" s="184" t="str">
        <f t="shared" si="328"/>
        <v/>
      </c>
      <c r="BQ167" s="182"/>
      <c r="BR167" s="182"/>
      <c r="BS167" s="182"/>
      <c r="BT167" s="182"/>
      <c r="BU167" s="184"/>
      <c r="BV167" s="184"/>
      <c r="BW167" s="184"/>
      <c r="BX167" s="184"/>
      <c r="BY167" s="184" t="str">
        <f t="shared" si="329"/>
        <v/>
      </c>
      <c r="BZ167" s="182"/>
      <c r="CA167" s="182"/>
      <c r="CB167" s="182"/>
      <c r="CC167" s="182"/>
      <c r="CD167" s="184"/>
      <c r="CE167" s="184"/>
      <c r="CF167" s="184"/>
      <c r="CG167" s="184"/>
      <c r="CH167" s="184" t="str">
        <f t="shared" si="330"/>
        <v/>
      </c>
      <c r="CI167" s="182"/>
      <c r="CJ167" s="182"/>
      <c r="CK167" s="182"/>
      <c r="CL167" s="182"/>
      <c r="CM167" s="184"/>
      <c r="CN167" s="184"/>
      <c r="CO167" s="184"/>
      <c r="CP167" s="184"/>
      <c r="CQ167" s="184" t="str">
        <f t="shared" si="331"/>
        <v/>
      </c>
      <c r="CR167" s="182"/>
      <c r="CS167" s="182"/>
      <c r="CT167" s="182"/>
      <c r="CU167" s="182"/>
      <c r="CV167" s="184"/>
      <c r="CW167" s="184"/>
      <c r="CX167" s="184"/>
      <c r="CY167" s="184"/>
      <c r="CZ167" s="184" t="str">
        <f t="shared" si="332"/>
        <v/>
      </c>
      <c r="DA167" s="182"/>
      <c r="DB167" s="182"/>
      <c r="DC167" s="182"/>
      <c r="DD167" s="182"/>
      <c r="DE167" s="184"/>
      <c r="DF167" s="184"/>
      <c r="DG167" s="184"/>
      <c r="DH167" s="184"/>
      <c r="DI167" s="184" t="str">
        <f t="shared" si="333"/>
        <v/>
      </c>
      <c r="DJ167" s="182"/>
      <c r="DK167" s="182"/>
      <c r="DL167" s="182"/>
      <c r="DM167" s="182"/>
      <c r="DN167" s="184"/>
      <c r="DO167" s="184"/>
      <c r="DP167" s="184"/>
      <c r="DQ167" s="184"/>
      <c r="DR167" s="184" t="str">
        <f t="shared" si="334"/>
        <v/>
      </c>
      <c r="DS167" s="182"/>
      <c r="DT167" s="182"/>
      <c r="DU167" s="182"/>
      <c r="DV167" s="182"/>
      <c r="DW167" s="184"/>
      <c r="DX167" s="184"/>
      <c r="DY167" s="184"/>
      <c r="DZ167" s="184"/>
      <c r="EA167" s="184" t="str">
        <f t="shared" si="335"/>
        <v/>
      </c>
      <c r="EB167" s="182"/>
      <c r="EC167" s="182"/>
      <c r="ED167" s="182"/>
      <c r="EE167" s="182"/>
      <c r="EF167" s="184"/>
      <c r="EG167" s="184"/>
      <c r="EH167" s="184"/>
      <c r="EI167" s="184"/>
      <c r="EJ167" s="184" t="str">
        <f t="shared" si="336"/>
        <v/>
      </c>
      <c r="EK167" s="182"/>
      <c r="EL167" s="182"/>
      <c r="EM167" s="182"/>
      <c r="EN167" s="182"/>
      <c r="EO167" s="184"/>
      <c r="EP167" s="184"/>
      <c r="EQ167" s="184"/>
      <c r="ER167" s="184"/>
      <c r="ES167" s="184" t="str">
        <f t="shared" si="337"/>
        <v/>
      </c>
      <c r="ET167" s="182"/>
      <c r="EU167" s="182"/>
      <c r="EV167" s="182"/>
      <c r="EW167" s="182"/>
      <c r="EX167" s="184"/>
      <c r="EY167" s="184"/>
      <c r="EZ167" s="184"/>
      <c r="FA167" s="184"/>
      <c r="FB167" s="184" t="str">
        <f t="shared" si="338"/>
        <v/>
      </c>
      <c r="FC167" s="182"/>
      <c r="FD167" s="182"/>
      <c r="FE167" s="182"/>
      <c r="FF167" s="182"/>
      <c r="FG167" s="184"/>
      <c r="FH167" s="184"/>
      <c r="FI167" s="184"/>
      <c r="FJ167" s="184"/>
      <c r="FK167" s="184" t="str">
        <f t="shared" si="339"/>
        <v/>
      </c>
      <c r="FL167" s="182"/>
      <c r="FM167" s="182"/>
      <c r="FN167" s="182"/>
      <c r="FO167" s="182"/>
      <c r="FP167" s="184"/>
      <c r="FQ167" s="184"/>
      <c r="FR167" s="184"/>
      <c r="FS167" s="184"/>
      <c r="FT167" s="184" t="str">
        <f t="shared" si="340"/>
        <v/>
      </c>
      <c r="FU167" s="182"/>
      <c r="FV167" s="182"/>
      <c r="FW167" s="182"/>
      <c r="FX167" s="182"/>
      <c r="FY167" s="184"/>
      <c r="FZ167" s="184"/>
      <c r="GA167" s="184"/>
      <c r="GB167" s="184"/>
      <c r="GC167" s="184" t="str">
        <f t="shared" si="341"/>
        <v/>
      </c>
      <c r="GD167" s="182"/>
      <c r="GE167" s="182"/>
      <c r="GF167" s="182"/>
      <c r="GG167" s="182"/>
      <c r="GH167" s="184"/>
      <c r="GI167" s="184"/>
      <c r="GJ167" s="184"/>
      <c r="GK167" s="184"/>
      <c r="GL167" s="184" t="str">
        <f t="shared" si="342"/>
        <v/>
      </c>
      <c r="GM167" s="182"/>
      <c r="GN167" s="182"/>
      <c r="GO167" s="182"/>
      <c r="GP167" s="182"/>
      <c r="GQ167" s="184"/>
      <c r="GR167" s="184"/>
      <c r="GS167" s="184"/>
      <c r="GT167" s="184"/>
      <c r="GU167" s="184" t="str">
        <f t="shared" si="343"/>
        <v/>
      </c>
      <c r="GV167" s="182"/>
      <c r="GW167" s="182"/>
      <c r="GX167" s="182"/>
      <c r="GY167" s="182"/>
      <c r="GZ167" s="184"/>
      <c r="HA167" s="184"/>
      <c r="HB167" s="184"/>
      <c r="HC167" s="184"/>
      <c r="HD167" s="184" t="str">
        <f t="shared" si="344"/>
        <v/>
      </c>
      <c r="HE167" s="182"/>
      <c r="HF167" s="182"/>
      <c r="HG167" s="182"/>
      <c r="HH167" s="182"/>
      <c r="HI167" s="184"/>
      <c r="HJ167" s="184"/>
      <c r="HK167" s="184"/>
      <c r="HL167" s="184"/>
      <c r="HM167" s="184" t="str">
        <f t="shared" si="345"/>
        <v/>
      </c>
      <c r="HN167" s="182"/>
      <c r="HO167" s="182"/>
      <c r="HP167" s="182"/>
      <c r="HQ167" s="182"/>
      <c r="HR167" s="184"/>
      <c r="HS167" s="184"/>
      <c r="HT167" s="184"/>
      <c r="HU167" s="184"/>
      <c r="HV167" s="184" t="str">
        <f t="shared" si="346"/>
        <v/>
      </c>
    </row>
    <row r="168" spans="23:230" x14ac:dyDescent="0.25">
      <c r="W168" s="178">
        <f t="shared" si="348"/>
        <v>14</v>
      </c>
      <c r="X168" s="182"/>
      <c r="Y168" s="182"/>
      <c r="Z168" s="182"/>
      <c r="AA168" s="182"/>
      <c r="AB168" s="184"/>
      <c r="AC168" s="184"/>
      <c r="AD168" s="184"/>
      <c r="AE168" s="184"/>
      <c r="AF168" s="184" t="str">
        <f t="shared" si="347"/>
        <v/>
      </c>
      <c r="AG168" s="182"/>
      <c r="AH168" s="182"/>
      <c r="AI168" s="182"/>
      <c r="AJ168" s="182"/>
      <c r="AK168" s="184"/>
      <c r="AL168" s="184"/>
      <c r="AM168" s="184"/>
      <c r="AN168" s="184"/>
      <c r="AO168" s="184" t="str">
        <f t="shared" si="325"/>
        <v/>
      </c>
      <c r="AP168" s="182"/>
      <c r="AQ168" s="182"/>
      <c r="AR168" s="182"/>
      <c r="AS168" s="182"/>
      <c r="AT168" s="184"/>
      <c r="AU168" s="184"/>
      <c r="AV168" s="184"/>
      <c r="AW168" s="184"/>
      <c r="AX168" s="184" t="str">
        <f t="shared" si="326"/>
        <v/>
      </c>
      <c r="AY168" s="182"/>
      <c r="AZ168" s="182"/>
      <c r="BA168" s="182"/>
      <c r="BB168" s="182"/>
      <c r="BC168" s="184"/>
      <c r="BD168" s="184"/>
      <c r="BE168" s="184"/>
      <c r="BF168" s="184"/>
      <c r="BG168" s="184" t="str">
        <f t="shared" si="327"/>
        <v/>
      </c>
      <c r="BH168" s="182"/>
      <c r="BI168" s="182"/>
      <c r="BJ168" s="182"/>
      <c r="BK168" s="182"/>
      <c r="BL168" s="184"/>
      <c r="BM168" s="184"/>
      <c r="BN168" s="184"/>
      <c r="BO168" s="184"/>
      <c r="BP168" s="184" t="str">
        <f t="shared" si="328"/>
        <v/>
      </c>
      <c r="BQ168" s="182"/>
      <c r="BR168" s="182"/>
      <c r="BS168" s="182"/>
      <c r="BT168" s="182"/>
      <c r="BU168" s="184"/>
      <c r="BV168" s="184"/>
      <c r="BW168" s="184"/>
      <c r="BX168" s="184"/>
      <c r="BY168" s="184" t="str">
        <f t="shared" si="329"/>
        <v/>
      </c>
      <c r="BZ168" s="182"/>
      <c r="CA168" s="182"/>
      <c r="CB168" s="182"/>
      <c r="CC168" s="182"/>
      <c r="CD168" s="184"/>
      <c r="CE168" s="184"/>
      <c r="CF168" s="184"/>
      <c r="CG168" s="184"/>
      <c r="CH168" s="184" t="str">
        <f t="shared" si="330"/>
        <v/>
      </c>
      <c r="CI168" s="182"/>
      <c r="CJ168" s="182"/>
      <c r="CK168" s="182"/>
      <c r="CL168" s="182"/>
      <c r="CM168" s="184"/>
      <c r="CN168" s="184"/>
      <c r="CO168" s="184"/>
      <c r="CP168" s="184"/>
      <c r="CQ168" s="184" t="str">
        <f t="shared" si="331"/>
        <v/>
      </c>
      <c r="CR168" s="182"/>
      <c r="CS168" s="182"/>
      <c r="CT168" s="182"/>
      <c r="CU168" s="182"/>
      <c r="CV168" s="184"/>
      <c r="CW168" s="184"/>
      <c r="CX168" s="184"/>
      <c r="CY168" s="184"/>
      <c r="CZ168" s="184" t="str">
        <f t="shared" si="332"/>
        <v/>
      </c>
      <c r="DA168" s="182"/>
      <c r="DB168" s="182"/>
      <c r="DC168" s="182"/>
      <c r="DD168" s="182"/>
      <c r="DE168" s="184"/>
      <c r="DF168" s="184"/>
      <c r="DG168" s="184"/>
      <c r="DH168" s="184"/>
      <c r="DI168" s="184" t="str">
        <f t="shared" si="333"/>
        <v/>
      </c>
      <c r="DJ168" s="182"/>
      <c r="DK168" s="182"/>
      <c r="DL168" s="182"/>
      <c r="DM168" s="182"/>
      <c r="DN168" s="184"/>
      <c r="DO168" s="184"/>
      <c r="DP168" s="184"/>
      <c r="DQ168" s="184"/>
      <c r="DR168" s="184" t="str">
        <f t="shared" si="334"/>
        <v/>
      </c>
      <c r="DS168" s="182"/>
      <c r="DT168" s="182"/>
      <c r="DU168" s="182"/>
      <c r="DV168" s="182"/>
      <c r="DW168" s="184"/>
      <c r="DX168" s="184"/>
      <c r="DY168" s="184"/>
      <c r="DZ168" s="184"/>
      <c r="EA168" s="184" t="str">
        <f t="shared" si="335"/>
        <v/>
      </c>
      <c r="EB168" s="182"/>
      <c r="EC168" s="182"/>
      <c r="ED168" s="182"/>
      <c r="EE168" s="182"/>
      <c r="EF168" s="184"/>
      <c r="EG168" s="184"/>
      <c r="EH168" s="184"/>
      <c r="EI168" s="184"/>
      <c r="EJ168" s="184" t="str">
        <f t="shared" si="336"/>
        <v/>
      </c>
      <c r="EK168" s="182"/>
      <c r="EL168" s="182"/>
      <c r="EM168" s="182"/>
      <c r="EN168" s="182"/>
      <c r="EO168" s="184"/>
      <c r="EP168" s="184"/>
      <c r="EQ168" s="184"/>
      <c r="ER168" s="184"/>
      <c r="ES168" s="184" t="str">
        <f t="shared" si="337"/>
        <v/>
      </c>
      <c r="ET168" s="182"/>
      <c r="EU168" s="182"/>
      <c r="EV168" s="182"/>
      <c r="EW168" s="182"/>
      <c r="EX168" s="184"/>
      <c r="EY168" s="184"/>
      <c r="EZ168" s="184"/>
      <c r="FA168" s="184"/>
      <c r="FB168" s="184" t="str">
        <f t="shared" si="338"/>
        <v/>
      </c>
      <c r="FC168" s="182"/>
      <c r="FD168" s="182"/>
      <c r="FE168" s="182"/>
      <c r="FF168" s="182"/>
      <c r="FG168" s="184"/>
      <c r="FH168" s="184"/>
      <c r="FI168" s="184"/>
      <c r="FJ168" s="184"/>
      <c r="FK168" s="184" t="str">
        <f t="shared" si="339"/>
        <v/>
      </c>
      <c r="FL168" s="182"/>
      <c r="FM168" s="182"/>
      <c r="FN168" s="182"/>
      <c r="FO168" s="182"/>
      <c r="FP168" s="184"/>
      <c r="FQ168" s="184"/>
      <c r="FR168" s="184"/>
      <c r="FS168" s="184"/>
      <c r="FT168" s="184" t="str">
        <f t="shared" si="340"/>
        <v/>
      </c>
      <c r="FU168" s="182"/>
      <c r="FV168" s="182"/>
      <c r="FW168" s="182"/>
      <c r="FX168" s="182"/>
      <c r="FY168" s="184"/>
      <c r="FZ168" s="184"/>
      <c r="GA168" s="184"/>
      <c r="GB168" s="184"/>
      <c r="GC168" s="184" t="str">
        <f t="shared" si="341"/>
        <v/>
      </c>
      <c r="GD168" s="182"/>
      <c r="GE168" s="182"/>
      <c r="GF168" s="182"/>
      <c r="GG168" s="182"/>
      <c r="GH168" s="184"/>
      <c r="GI168" s="184"/>
      <c r="GJ168" s="184"/>
      <c r="GK168" s="184"/>
      <c r="GL168" s="184" t="str">
        <f t="shared" si="342"/>
        <v/>
      </c>
      <c r="GM168" s="182"/>
      <c r="GN168" s="182"/>
      <c r="GO168" s="182"/>
      <c r="GP168" s="182"/>
      <c r="GQ168" s="184"/>
      <c r="GR168" s="184"/>
      <c r="GS168" s="184"/>
      <c r="GT168" s="184"/>
      <c r="GU168" s="184" t="str">
        <f t="shared" si="343"/>
        <v/>
      </c>
      <c r="GV168" s="182"/>
      <c r="GW168" s="182"/>
      <c r="GX168" s="182"/>
      <c r="GY168" s="182"/>
      <c r="GZ168" s="184"/>
      <c r="HA168" s="184"/>
      <c r="HB168" s="184"/>
      <c r="HC168" s="184"/>
      <c r="HD168" s="184" t="str">
        <f t="shared" si="344"/>
        <v/>
      </c>
      <c r="HE168" s="182"/>
      <c r="HF168" s="182"/>
      <c r="HG168" s="182"/>
      <c r="HH168" s="182"/>
      <c r="HI168" s="184"/>
      <c r="HJ168" s="184"/>
      <c r="HK168" s="184"/>
      <c r="HL168" s="184"/>
      <c r="HM168" s="184" t="str">
        <f t="shared" si="345"/>
        <v/>
      </c>
      <c r="HN168" s="182"/>
      <c r="HO168" s="182"/>
      <c r="HP168" s="182"/>
      <c r="HQ168" s="182"/>
      <c r="HR168" s="184"/>
      <c r="HS168" s="184"/>
      <c r="HT168" s="184"/>
      <c r="HU168" s="184"/>
      <c r="HV168" s="184" t="str">
        <f t="shared" si="346"/>
        <v/>
      </c>
    </row>
    <row r="169" spans="23:230" x14ac:dyDescent="0.25">
      <c r="W169" s="178">
        <f t="shared" si="348"/>
        <v>15</v>
      </c>
      <c r="X169" s="182"/>
      <c r="Y169" s="182"/>
      <c r="Z169" s="182"/>
      <c r="AA169" s="182"/>
      <c r="AB169" s="184"/>
      <c r="AC169" s="184"/>
      <c r="AD169" s="184"/>
      <c r="AE169" s="184"/>
      <c r="AF169" s="184" t="str">
        <f t="shared" si="347"/>
        <v/>
      </c>
      <c r="AG169" s="182"/>
      <c r="AH169" s="182"/>
      <c r="AI169" s="182"/>
      <c r="AJ169" s="182"/>
      <c r="AK169" s="184"/>
      <c r="AL169" s="184"/>
      <c r="AM169" s="184"/>
      <c r="AN169" s="184"/>
      <c r="AO169" s="184" t="str">
        <f t="shared" si="325"/>
        <v/>
      </c>
      <c r="AP169" s="182"/>
      <c r="AQ169" s="182"/>
      <c r="AR169" s="182"/>
      <c r="AS169" s="182"/>
      <c r="AT169" s="184"/>
      <c r="AU169" s="184"/>
      <c r="AV169" s="184"/>
      <c r="AW169" s="184"/>
      <c r="AX169" s="184" t="str">
        <f t="shared" si="326"/>
        <v/>
      </c>
      <c r="AY169" s="182"/>
      <c r="AZ169" s="182"/>
      <c r="BA169" s="182"/>
      <c r="BB169" s="182"/>
      <c r="BC169" s="184"/>
      <c r="BD169" s="184"/>
      <c r="BE169" s="184"/>
      <c r="BF169" s="184"/>
      <c r="BG169" s="184" t="str">
        <f t="shared" si="327"/>
        <v/>
      </c>
      <c r="BH169" s="182"/>
      <c r="BI169" s="182"/>
      <c r="BJ169" s="182"/>
      <c r="BK169" s="182"/>
      <c r="BL169" s="184"/>
      <c r="BM169" s="184"/>
      <c r="BN169" s="184"/>
      <c r="BO169" s="184"/>
      <c r="BP169" s="184" t="str">
        <f t="shared" si="328"/>
        <v/>
      </c>
      <c r="BQ169" s="182"/>
      <c r="BR169" s="182"/>
      <c r="BS169" s="182"/>
      <c r="BT169" s="182"/>
      <c r="BU169" s="184"/>
      <c r="BV169" s="184"/>
      <c r="BW169" s="184"/>
      <c r="BX169" s="184"/>
      <c r="BY169" s="184" t="str">
        <f t="shared" si="329"/>
        <v/>
      </c>
      <c r="BZ169" s="182"/>
      <c r="CA169" s="182"/>
      <c r="CB169" s="182"/>
      <c r="CC169" s="182"/>
      <c r="CD169" s="184"/>
      <c r="CE169" s="184"/>
      <c r="CF169" s="184"/>
      <c r="CG169" s="184"/>
      <c r="CH169" s="184" t="str">
        <f t="shared" si="330"/>
        <v/>
      </c>
      <c r="CI169" s="182"/>
      <c r="CJ169" s="182"/>
      <c r="CK169" s="182"/>
      <c r="CL169" s="182"/>
      <c r="CM169" s="184"/>
      <c r="CN169" s="184"/>
      <c r="CO169" s="184"/>
      <c r="CP169" s="184"/>
      <c r="CQ169" s="184" t="str">
        <f t="shared" si="331"/>
        <v/>
      </c>
      <c r="CR169" s="182"/>
      <c r="CS169" s="182"/>
      <c r="CT169" s="182"/>
      <c r="CU169" s="182"/>
      <c r="CV169" s="184"/>
      <c r="CW169" s="184"/>
      <c r="CX169" s="184"/>
      <c r="CY169" s="184"/>
      <c r="CZ169" s="184" t="str">
        <f t="shared" si="332"/>
        <v/>
      </c>
      <c r="DA169" s="182"/>
      <c r="DB169" s="182"/>
      <c r="DC169" s="182"/>
      <c r="DD169" s="182"/>
      <c r="DE169" s="184"/>
      <c r="DF169" s="184"/>
      <c r="DG169" s="184"/>
      <c r="DH169" s="184"/>
      <c r="DI169" s="184" t="str">
        <f t="shared" si="333"/>
        <v/>
      </c>
      <c r="DJ169" s="182"/>
      <c r="DK169" s="182"/>
      <c r="DL169" s="182"/>
      <c r="DM169" s="182"/>
      <c r="DN169" s="184"/>
      <c r="DO169" s="184"/>
      <c r="DP169" s="184"/>
      <c r="DQ169" s="184"/>
      <c r="DR169" s="184" t="str">
        <f t="shared" si="334"/>
        <v/>
      </c>
      <c r="DS169" s="182"/>
      <c r="DT169" s="182"/>
      <c r="DU169" s="182"/>
      <c r="DV169" s="182"/>
      <c r="DW169" s="184"/>
      <c r="DX169" s="184"/>
      <c r="DY169" s="184"/>
      <c r="DZ169" s="184"/>
      <c r="EA169" s="184" t="str">
        <f t="shared" si="335"/>
        <v/>
      </c>
      <c r="EB169" s="182"/>
      <c r="EC169" s="182"/>
      <c r="ED169" s="182"/>
      <c r="EE169" s="182"/>
      <c r="EF169" s="184"/>
      <c r="EG169" s="184"/>
      <c r="EH169" s="184"/>
      <c r="EI169" s="184"/>
      <c r="EJ169" s="184" t="str">
        <f t="shared" si="336"/>
        <v/>
      </c>
      <c r="EK169" s="182"/>
      <c r="EL169" s="182"/>
      <c r="EM169" s="182"/>
      <c r="EN169" s="182"/>
      <c r="EO169" s="184"/>
      <c r="EP169" s="184"/>
      <c r="EQ169" s="184"/>
      <c r="ER169" s="184"/>
      <c r="ES169" s="184" t="str">
        <f t="shared" si="337"/>
        <v/>
      </c>
      <c r="ET169" s="182"/>
      <c r="EU169" s="182"/>
      <c r="EV169" s="182"/>
      <c r="EW169" s="182"/>
      <c r="EX169" s="184"/>
      <c r="EY169" s="184"/>
      <c r="EZ169" s="184"/>
      <c r="FA169" s="184"/>
      <c r="FB169" s="184" t="str">
        <f t="shared" si="338"/>
        <v/>
      </c>
      <c r="FC169" s="182"/>
      <c r="FD169" s="182"/>
      <c r="FE169" s="182"/>
      <c r="FF169" s="182"/>
      <c r="FG169" s="184"/>
      <c r="FH169" s="184"/>
      <c r="FI169" s="184"/>
      <c r="FJ169" s="184"/>
      <c r="FK169" s="184" t="str">
        <f t="shared" si="339"/>
        <v/>
      </c>
      <c r="FL169" s="182"/>
      <c r="FM169" s="182"/>
      <c r="FN169" s="182"/>
      <c r="FO169" s="182"/>
      <c r="FP169" s="184"/>
      <c r="FQ169" s="184"/>
      <c r="FR169" s="184"/>
      <c r="FS169" s="184"/>
      <c r="FT169" s="184" t="str">
        <f t="shared" si="340"/>
        <v/>
      </c>
      <c r="FU169" s="182"/>
      <c r="FV169" s="182"/>
      <c r="FW169" s="182"/>
      <c r="FX169" s="182"/>
      <c r="FY169" s="184"/>
      <c r="FZ169" s="184"/>
      <c r="GA169" s="184"/>
      <c r="GB169" s="184"/>
      <c r="GC169" s="184" t="str">
        <f t="shared" si="341"/>
        <v/>
      </c>
      <c r="GD169" s="182"/>
      <c r="GE169" s="182"/>
      <c r="GF169" s="182"/>
      <c r="GG169" s="182"/>
      <c r="GH169" s="184"/>
      <c r="GI169" s="184"/>
      <c r="GJ169" s="184"/>
      <c r="GK169" s="184"/>
      <c r="GL169" s="184" t="str">
        <f t="shared" si="342"/>
        <v/>
      </c>
      <c r="GM169" s="182"/>
      <c r="GN169" s="182"/>
      <c r="GO169" s="182"/>
      <c r="GP169" s="182"/>
      <c r="GQ169" s="184"/>
      <c r="GR169" s="184"/>
      <c r="GS169" s="184"/>
      <c r="GT169" s="184"/>
      <c r="GU169" s="184" t="str">
        <f t="shared" si="343"/>
        <v/>
      </c>
      <c r="GV169" s="182"/>
      <c r="GW169" s="182"/>
      <c r="GX169" s="182"/>
      <c r="GY169" s="182"/>
      <c r="GZ169" s="184"/>
      <c r="HA169" s="184"/>
      <c r="HB169" s="184"/>
      <c r="HC169" s="184"/>
      <c r="HD169" s="184" t="str">
        <f t="shared" si="344"/>
        <v/>
      </c>
      <c r="HE169" s="182"/>
      <c r="HF169" s="182"/>
      <c r="HG169" s="182"/>
      <c r="HH169" s="182"/>
      <c r="HI169" s="184"/>
      <c r="HJ169" s="184"/>
      <c r="HK169" s="184"/>
      <c r="HL169" s="184"/>
      <c r="HM169" s="184" t="str">
        <f t="shared" si="345"/>
        <v/>
      </c>
      <c r="HN169" s="182"/>
      <c r="HO169" s="182"/>
      <c r="HP169" s="182"/>
      <c r="HQ169" s="182"/>
      <c r="HR169" s="184"/>
      <c r="HS169" s="184"/>
      <c r="HT169" s="184"/>
      <c r="HU169" s="184"/>
      <c r="HV169" s="184" t="str">
        <f t="shared" si="346"/>
        <v/>
      </c>
    </row>
    <row r="170" spans="23:230" x14ac:dyDescent="0.25">
      <c r="W170" s="178">
        <f t="shared" si="348"/>
        <v>16</v>
      </c>
      <c r="X170" s="182"/>
      <c r="Y170" s="182"/>
      <c r="Z170" s="182"/>
      <c r="AA170" s="182"/>
      <c r="AB170" s="184"/>
      <c r="AC170" s="184"/>
      <c r="AD170" s="184"/>
      <c r="AE170" s="184"/>
      <c r="AF170" s="184" t="str">
        <f t="shared" si="347"/>
        <v/>
      </c>
      <c r="AG170" s="182"/>
      <c r="AH170" s="182"/>
      <c r="AI170" s="182"/>
      <c r="AJ170" s="182"/>
      <c r="AK170" s="184"/>
      <c r="AL170" s="184"/>
      <c r="AM170" s="184"/>
      <c r="AN170" s="184"/>
      <c r="AO170" s="184" t="str">
        <f t="shared" si="325"/>
        <v/>
      </c>
      <c r="AP170" s="182"/>
      <c r="AQ170" s="182"/>
      <c r="AR170" s="182"/>
      <c r="AS170" s="182"/>
      <c r="AT170" s="184"/>
      <c r="AU170" s="184"/>
      <c r="AV170" s="184"/>
      <c r="AW170" s="184"/>
      <c r="AX170" s="184" t="str">
        <f t="shared" si="326"/>
        <v/>
      </c>
      <c r="AY170" s="182"/>
      <c r="AZ170" s="182"/>
      <c r="BA170" s="182"/>
      <c r="BB170" s="182"/>
      <c r="BC170" s="184"/>
      <c r="BD170" s="184"/>
      <c r="BE170" s="184"/>
      <c r="BF170" s="184"/>
      <c r="BG170" s="184" t="str">
        <f t="shared" si="327"/>
        <v/>
      </c>
      <c r="BH170" s="182"/>
      <c r="BI170" s="182"/>
      <c r="BJ170" s="182"/>
      <c r="BK170" s="182"/>
      <c r="BL170" s="184"/>
      <c r="BM170" s="184"/>
      <c r="BN170" s="184"/>
      <c r="BO170" s="184"/>
      <c r="BP170" s="184" t="str">
        <f t="shared" si="328"/>
        <v/>
      </c>
      <c r="BQ170" s="182"/>
      <c r="BR170" s="182"/>
      <c r="BS170" s="182"/>
      <c r="BT170" s="182"/>
      <c r="BU170" s="184"/>
      <c r="BV170" s="184"/>
      <c r="BW170" s="184"/>
      <c r="BX170" s="184"/>
      <c r="BY170" s="184" t="str">
        <f t="shared" si="329"/>
        <v/>
      </c>
      <c r="BZ170" s="182"/>
      <c r="CA170" s="182"/>
      <c r="CB170" s="182"/>
      <c r="CC170" s="182"/>
      <c r="CD170" s="184"/>
      <c r="CE170" s="184"/>
      <c r="CF170" s="184"/>
      <c r="CG170" s="184"/>
      <c r="CH170" s="184" t="str">
        <f t="shared" si="330"/>
        <v/>
      </c>
      <c r="CI170" s="182"/>
      <c r="CJ170" s="182"/>
      <c r="CK170" s="182"/>
      <c r="CL170" s="182"/>
      <c r="CM170" s="184"/>
      <c r="CN170" s="184"/>
      <c r="CO170" s="184"/>
      <c r="CP170" s="184"/>
      <c r="CQ170" s="184" t="str">
        <f t="shared" si="331"/>
        <v/>
      </c>
      <c r="CR170" s="182"/>
      <c r="CS170" s="182"/>
      <c r="CT170" s="182"/>
      <c r="CU170" s="182"/>
      <c r="CV170" s="184"/>
      <c r="CW170" s="184"/>
      <c r="CX170" s="184"/>
      <c r="CY170" s="184"/>
      <c r="CZ170" s="184" t="str">
        <f t="shared" si="332"/>
        <v/>
      </c>
      <c r="DA170" s="182"/>
      <c r="DB170" s="182"/>
      <c r="DC170" s="182"/>
      <c r="DD170" s="182"/>
      <c r="DE170" s="184"/>
      <c r="DF170" s="184"/>
      <c r="DG170" s="184"/>
      <c r="DH170" s="184"/>
      <c r="DI170" s="184" t="str">
        <f t="shared" si="333"/>
        <v/>
      </c>
      <c r="DJ170" s="182"/>
      <c r="DK170" s="182"/>
      <c r="DL170" s="182"/>
      <c r="DM170" s="182"/>
      <c r="DN170" s="184"/>
      <c r="DO170" s="184"/>
      <c r="DP170" s="184"/>
      <c r="DQ170" s="184"/>
      <c r="DR170" s="184" t="str">
        <f t="shared" si="334"/>
        <v/>
      </c>
      <c r="DS170" s="182"/>
      <c r="DT170" s="182"/>
      <c r="DU170" s="182"/>
      <c r="DV170" s="182"/>
      <c r="DW170" s="184"/>
      <c r="DX170" s="184"/>
      <c r="DY170" s="184"/>
      <c r="DZ170" s="184"/>
      <c r="EA170" s="184" t="str">
        <f t="shared" si="335"/>
        <v/>
      </c>
      <c r="EB170" s="182"/>
      <c r="EC170" s="182"/>
      <c r="ED170" s="182"/>
      <c r="EE170" s="182"/>
      <c r="EF170" s="184"/>
      <c r="EG170" s="184"/>
      <c r="EH170" s="184"/>
      <c r="EI170" s="184"/>
      <c r="EJ170" s="184" t="str">
        <f t="shared" si="336"/>
        <v/>
      </c>
      <c r="EK170" s="182"/>
      <c r="EL170" s="182"/>
      <c r="EM170" s="182"/>
      <c r="EN170" s="182"/>
      <c r="EO170" s="184"/>
      <c r="EP170" s="184"/>
      <c r="EQ170" s="184"/>
      <c r="ER170" s="184"/>
      <c r="ES170" s="184" t="str">
        <f t="shared" si="337"/>
        <v/>
      </c>
      <c r="ET170" s="182"/>
      <c r="EU170" s="182"/>
      <c r="EV170" s="182"/>
      <c r="EW170" s="182"/>
      <c r="EX170" s="184"/>
      <c r="EY170" s="184"/>
      <c r="EZ170" s="184"/>
      <c r="FA170" s="184"/>
      <c r="FB170" s="184" t="str">
        <f t="shared" si="338"/>
        <v/>
      </c>
      <c r="FC170" s="182"/>
      <c r="FD170" s="182"/>
      <c r="FE170" s="182"/>
      <c r="FF170" s="182"/>
      <c r="FG170" s="184"/>
      <c r="FH170" s="184"/>
      <c r="FI170" s="184"/>
      <c r="FJ170" s="184"/>
      <c r="FK170" s="184" t="str">
        <f t="shared" si="339"/>
        <v/>
      </c>
      <c r="FL170" s="182"/>
      <c r="FM170" s="182"/>
      <c r="FN170" s="182"/>
      <c r="FO170" s="182"/>
      <c r="FP170" s="184"/>
      <c r="FQ170" s="184"/>
      <c r="FR170" s="184"/>
      <c r="FS170" s="184"/>
      <c r="FT170" s="184" t="str">
        <f t="shared" si="340"/>
        <v/>
      </c>
      <c r="FU170" s="182"/>
      <c r="FV170" s="182"/>
      <c r="FW170" s="182"/>
      <c r="FX170" s="182"/>
      <c r="FY170" s="184"/>
      <c r="FZ170" s="184"/>
      <c r="GA170" s="184"/>
      <c r="GB170" s="184"/>
      <c r="GC170" s="184" t="str">
        <f t="shared" si="341"/>
        <v/>
      </c>
      <c r="GD170" s="182"/>
      <c r="GE170" s="182"/>
      <c r="GF170" s="182"/>
      <c r="GG170" s="182"/>
      <c r="GH170" s="184"/>
      <c r="GI170" s="184"/>
      <c r="GJ170" s="184"/>
      <c r="GK170" s="184"/>
      <c r="GL170" s="184" t="str">
        <f t="shared" si="342"/>
        <v/>
      </c>
      <c r="GM170" s="182"/>
      <c r="GN170" s="182"/>
      <c r="GO170" s="182"/>
      <c r="GP170" s="182"/>
      <c r="GQ170" s="184"/>
      <c r="GR170" s="184"/>
      <c r="GS170" s="184"/>
      <c r="GT170" s="184"/>
      <c r="GU170" s="184" t="str">
        <f t="shared" si="343"/>
        <v/>
      </c>
      <c r="GV170" s="182"/>
      <c r="GW170" s="182"/>
      <c r="GX170" s="182"/>
      <c r="GY170" s="182"/>
      <c r="GZ170" s="184"/>
      <c r="HA170" s="184"/>
      <c r="HB170" s="184"/>
      <c r="HC170" s="184"/>
      <c r="HD170" s="184" t="str">
        <f t="shared" si="344"/>
        <v/>
      </c>
      <c r="HE170" s="182"/>
      <c r="HF170" s="182"/>
      <c r="HG170" s="182"/>
      <c r="HH170" s="182"/>
      <c r="HI170" s="184"/>
      <c r="HJ170" s="184"/>
      <c r="HK170" s="184"/>
      <c r="HL170" s="184"/>
      <c r="HM170" s="184" t="str">
        <f t="shared" si="345"/>
        <v/>
      </c>
      <c r="HN170" s="182"/>
      <c r="HO170" s="182"/>
      <c r="HP170" s="182"/>
      <c r="HQ170" s="182"/>
      <c r="HR170" s="184"/>
      <c r="HS170" s="184"/>
      <c r="HT170" s="184"/>
      <c r="HU170" s="184"/>
      <c r="HV170" s="184" t="str">
        <f t="shared" si="346"/>
        <v/>
      </c>
    </row>
    <row r="171" spans="23:230" x14ac:dyDescent="0.25">
      <c r="W171" s="178">
        <f t="shared" si="348"/>
        <v>17</v>
      </c>
      <c r="X171" s="182"/>
      <c r="Y171" s="182"/>
      <c r="Z171" s="182"/>
      <c r="AA171" s="182"/>
      <c r="AB171" s="184"/>
      <c r="AC171" s="184"/>
      <c r="AD171" s="184"/>
      <c r="AE171" s="184"/>
      <c r="AF171" s="184" t="str">
        <f t="shared" si="347"/>
        <v/>
      </c>
      <c r="AG171" s="182"/>
      <c r="AH171" s="182"/>
      <c r="AI171" s="182"/>
      <c r="AJ171" s="182"/>
      <c r="AK171" s="184"/>
      <c r="AL171" s="184"/>
      <c r="AM171" s="184"/>
      <c r="AN171" s="184"/>
      <c r="AO171" s="184" t="str">
        <f t="shared" si="325"/>
        <v/>
      </c>
      <c r="AP171" s="182"/>
      <c r="AQ171" s="182"/>
      <c r="AR171" s="182"/>
      <c r="AS171" s="182"/>
      <c r="AT171" s="184"/>
      <c r="AU171" s="184"/>
      <c r="AV171" s="184"/>
      <c r="AW171" s="184"/>
      <c r="AX171" s="184" t="str">
        <f t="shared" si="326"/>
        <v/>
      </c>
      <c r="AY171" s="182"/>
      <c r="AZ171" s="182"/>
      <c r="BA171" s="182"/>
      <c r="BB171" s="182"/>
      <c r="BC171" s="184"/>
      <c r="BD171" s="184"/>
      <c r="BE171" s="184"/>
      <c r="BF171" s="184"/>
      <c r="BG171" s="184" t="str">
        <f t="shared" si="327"/>
        <v/>
      </c>
      <c r="BH171" s="182"/>
      <c r="BI171" s="182"/>
      <c r="BJ171" s="182"/>
      <c r="BK171" s="182"/>
      <c r="BL171" s="184"/>
      <c r="BM171" s="184"/>
      <c r="BN171" s="184"/>
      <c r="BO171" s="184"/>
      <c r="BP171" s="184" t="str">
        <f t="shared" si="328"/>
        <v/>
      </c>
      <c r="BQ171" s="182"/>
      <c r="BR171" s="182"/>
      <c r="BS171" s="182"/>
      <c r="BT171" s="182"/>
      <c r="BU171" s="184"/>
      <c r="BV171" s="184"/>
      <c r="BW171" s="184"/>
      <c r="BX171" s="184"/>
      <c r="BY171" s="184" t="str">
        <f t="shared" si="329"/>
        <v/>
      </c>
      <c r="BZ171" s="182"/>
      <c r="CA171" s="182"/>
      <c r="CB171" s="182"/>
      <c r="CC171" s="182"/>
      <c r="CD171" s="184"/>
      <c r="CE171" s="184"/>
      <c r="CF171" s="184"/>
      <c r="CG171" s="184"/>
      <c r="CH171" s="184" t="str">
        <f t="shared" si="330"/>
        <v/>
      </c>
      <c r="CI171" s="182"/>
      <c r="CJ171" s="182"/>
      <c r="CK171" s="182"/>
      <c r="CL171" s="182"/>
      <c r="CM171" s="184"/>
      <c r="CN171" s="184"/>
      <c r="CO171" s="184"/>
      <c r="CP171" s="184"/>
      <c r="CQ171" s="184" t="str">
        <f t="shared" si="331"/>
        <v/>
      </c>
      <c r="CR171" s="182"/>
      <c r="CS171" s="182"/>
      <c r="CT171" s="182"/>
      <c r="CU171" s="182"/>
      <c r="CV171" s="184"/>
      <c r="CW171" s="184"/>
      <c r="CX171" s="184"/>
      <c r="CY171" s="184"/>
      <c r="CZ171" s="184" t="str">
        <f t="shared" si="332"/>
        <v/>
      </c>
      <c r="DA171" s="182"/>
      <c r="DB171" s="182"/>
      <c r="DC171" s="182"/>
      <c r="DD171" s="182"/>
      <c r="DE171" s="184"/>
      <c r="DF171" s="184"/>
      <c r="DG171" s="184"/>
      <c r="DH171" s="184"/>
      <c r="DI171" s="184" t="str">
        <f t="shared" si="333"/>
        <v/>
      </c>
      <c r="DJ171" s="182"/>
      <c r="DK171" s="182"/>
      <c r="DL171" s="182"/>
      <c r="DM171" s="182"/>
      <c r="DN171" s="184"/>
      <c r="DO171" s="184"/>
      <c r="DP171" s="184"/>
      <c r="DQ171" s="184"/>
      <c r="DR171" s="184" t="str">
        <f t="shared" si="334"/>
        <v/>
      </c>
      <c r="DS171" s="182"/>
      <c r="DT171" s="182"/>
      <c r="DU171" s="182"/>
      <c r="DV171" s="182"/>
      <c r="DW171" s="184"/>
      <c r="DX171" s="184"/>
      <c r="DY171" s="184"/>
      <c r="DZ171" s="184"/>
      <c r="EA171" s="184" t="str">
        <f t="shared" si="335"/>
        <v/>
      </c>
      <c r="EB171" s="182"/>
      <c r="EC171" s="182"/>
      <c r="ED171" s="182"/>
      <c r="EE171" s="182"/>
      <c r="EF171" s="184"/>
      <c r="EG171" s="184"/>
      <c r="EH171" s="184"/>
      <c r="EI171" s="184"/>
      <c r="EJ171" s="184" t="str">
        <f t="shared" si="336"/>
        <v/>
      </c>
      <c r="EK171" s="182"/>
      <c r="EL171" s="182"/>
      <c r="EM171" s="182"/>
      <c r="EN171" s="182"/>
      <c r="EO171" s="184"/>
      <c r="EP171" s="184"/>
      <c r="EQ171" s="184"/>
      <c r="ER171" s="184"/>
      <c r="ES171" s="184" t="str">
        <f t="shared" si="337"/>
        <v/>
      </c>
      <c r="ET171" s="182"/>
      <c r="EU171" s="182"/>
      <c r="EV171" s="182"/>
      <c r="EW171" s="182"/>
      <c r="EX171" s="184"/>
      <c r="EY171" s="184"/>
      <c r="EZ171" s="184"/>
      <c r="FA171" s="184"/>
      <c r="FB171" s="184" t="str">
        <f t="shared" si="338"/>
        <v/>
      </c>
      <c r="FC171" s="182"/>
      <c r="FD171" s="182"/>
      <c r="FE171" s="182"/>
      <c r="FF171" s="182"/>
      <c r="FG171" s="184"/>
      <c r="FH171" s="184"/>
      <c r="FI171" s="184"/>
      <c r="FJ171" s="184"/>
      <c r="FK171" s="184" t="str">
        <f t="shared" si="339"/>
        <v/>
      </c>
      <c r="FL171" s="182"/>
      <c r="FM171" s="182"/>
      <c r="FN171" s="182"/>
      <c r="FO171" s="182"/>
      <c r="FP171" s="184"/>
      <c r="FQ171" s="184"/>
      <c r="FR171" s="184"/>
      <c r="FS171" s="184"/>
      <c r="FT171" s="184" t="str">
        <f t="shared" si="340"/>
        <v/>
      </c>
      <c r="FU171" s="182"/>
      <c r="FV171" s="182"/>
      <c r="FW171" s="182"/>
      <c r="FX171" s="182"/>
      <c r="FY171" s="184"/>
      <c r="FZ171" s="184"/>
      <c r="GA171" s="184"/>
      <c r="GB171" s="184"/>
      <c r="GC171" s="184" t="str">
        <f t="shared" si="341"/>
        <v/>
      </c>
      <c r="GD171" s="182"/>
      <c r="GE171" s="182"/>
      <c r="GF171" s="182"/>
      <c r="GG171" s="182"/>
      <c r="GH171" s="184"/>
      <c r="GI171" s="184"/>
      <c r="GJ171" s="184"/>
      <c r="GK171" s="184"/>
      <c r="GL171" s="184" t="str">
        <f t="shared" si="342"/>
        <v/>
      </c>
      <c r="GM171" s="182"/>
      <c r="GN171" s="182"/>
      <c r="GO171" s="182"/>
      <c r="GP171" s="182"/>
      <c r="GQ171" s="184"/>
      <c r="GR171" s="184"/>
      <c r="GS171" s="184"/>
      <c r="GT171" s="184"/>
      <c r="GU171" s="184" t="str">
        <f t="shared" si="343"/>
        <v/>
      </c>
      <c r="GV171" s="182"/>
      <c r="GW171" s="182"/>
      <c r="GX171" s="182"/>
      <c r="GY171" s="182"/>
      <c r="GZ171" s="184"/>
      <c r="HA171" s="184"/>
      <c r="HB171" s="184"/>
      <c r="HC171" s="184"/>
      <c r="HD171" s="184" t="str">
        <f t="shared" si="344"/>
        <v/>
      </c>
      <c r="HE171" s="182"/>
      <c r="HF171" s="182"/>
      <c r="HG171" s="182"/>
      <c r="HH171" s="182"/>
      <c r="HI171" s="184"/>
      <c r="HJ171" s="184"/>
      <c r="HK171" s="184"/>
      <c r="HL171" s="184"/>
      <c r="HM171" s="184" t="str">
        <f t="shared" si="345"/>
        <v/>
      </c>
      <c r="HN171" s="182"/>
      <c r="HO171" s="182"/>
      <c r="HP171" s="182"/>
      <c r="HQ171" s="182"/>
      <c r="HR171" s="184"/>
      <c r="HS171" s="184"/>
      <c r="HT171" s="184"/>
      <c r="HU171" s="184"/>
      <c r="HV171" s="184" t="str">
        <f t="shared" si="346"/>
        <v/>
      </c>
    </row>
    <row r="172" spans="23:230" x14ac:dyDescent="0.25">
      <c r="W172" s="178">
        <f t="shared" si="348"/>
        <v>18</v>
      </c>
      <c r="X172" s="182"/>
      <c r="Y172" s="182"/>
      <c r="Z172" s="182"/>
      <c r="AA172" s="182"/>
      <c r="AB172" s="184"/>
      <c r="AC172" s="184"/>
      <c r="AD172" s="184"/>
      <c r="AE172" s="184"/>
      <c r="AF172" s="184" t="str">
        <f t="shared" si="347"/>
        <v/>
      </c>
      <c r="AG172" s="182"/>
      <c r="AH172" s="182"/>
      <c r="AI172" s="182"/>
      <c r="AJ172" s="182"/>
      <c r="AK172" s="184"/>
      <c r="AL172" s="184"/>
      <c r="AM172" s="184"/>
      <c r="AN172" s="184"/>
      <c r="AO172" s="184" t="str">
        <f t="shared" si="325"/>
        <v/>
      </c>
      <c r="AP172" s="182"/>
      <c r="AQ172" s="182"/>
      <c r="AR172" s="182"/>
      <c r="AS172" s="182"/>
      <c r="AT172" s="184"/>
      <c r="AU172" s="184"/>
      <c r="AV172" s="184"/>
      <c r="AW172" s="184"/>
      <c r="AX172" s="184" t="str">
        <f t="shared" si="326"/>
        <v/>
      </c>
      <c r="AY172" s="182"/>
      <c r="AZ172" s="182"/>
      <c r="BA172" s="182"/>
      <c r="BB172" s="182"/>
      <c r="BC172" s="184"/>
      <c r="BD172" s="184"/>
      <c r="BE172" s="184"/>
      <c r="BF172" s="184"/>
      <c r="BG172" s="184" t="str">
        <f t="shared" si="327"/>
        <v/>
      </c>
      <c r="BH172" s="182"/>
      <c r="BI172" s="182"/>
      <c r="BJ172" s="182"/>
      <c r="BK172" s="182"/>
      <c r="BL172" s="184"/>
      <c r="BM172" s="184"/>
      <c r="BN172" s="184"/>
      <c r="BO172" s="184"/>
      <c r="BP172" s="184" t="str">
        <f t="shared" si="328"/>
        <v/>
      </c>
      <c r="BQ172" s="182"/>
      <c r="BR172" s="182"/>
      <c r="BS172" s="182"/>
      <c r="BT172" s="182"/>
      <c r="BU172" s="184"/>
      <c r="BV172" s="184"/>
      <c r="BW172" s="184"/>
      <c r="BX172" s="184"/>
      <c r="BY172" s="184" t="str">
        <f t="shared" si="329"/>
        <v/>
      </c>
      <c r="BZ172" s="182"/>
      <c r="CA172" s="182"/>
      <c r="CB172" s="182"/>
      <c r="CC172" s="182"/>
      <c r="CD172" s="184"/>
      <c r="CE172" s="184"/>
      <c r="CF172" s="184"/>
      <c r="CG172" s="184"/>
      <c r="CH172" s="184" t="str">
        <f t="shared" si="330"/>
        <v/>
      </c>
      <c r="CI172" s="182"/>
      <c r="CJ172" s="182"/>
      <c r="CK172" s="182"/>
      <c r="CL172" s="182"/>
      <c r="CM172" s="184"/>
      <c r="CN172" s="184"/>
      <c r="CO172" s="184"/>
      <c r="CP172" s="184"/>
      <c r="CQ172" s="184" t="str">
        <f t="shared" si="331"/>
        <v/>
      </c>
      <c r="CR172" s="182"/>
      <c r="CS172" s="182"/>
      <c r="CT172" s="182"/>
      <c r="CU172" s="182"/>
      <c r="CV172" s="184"/>
      <c r="CW172" s="184"/>
      <c r="CX172" s="184"/>
      <c r="CY172" s="184"/>
      <c r="CZ172" s="184" t="str">
        <f t="shared" si="332"/>
        <v/>
      </c>
      <c r="DA172" s="182"/>
      <c r="DB172" s="182"/>
      <c r="DC172" s="182"/>
      <c r="DD172" s="182"/>
      <c r="DE172" s="184"/>
      <c r="DF172" s="184"/>
      <c r="DG172" s="184"/>
      <c r="DH172" s="184"/>
      <c r="DI172" s="184" t="str">
        <f t="shared" si="333"/>
        <v/>
      </c>
      <c r="DJ172" s="182"/>
      <c r="DK172" s="182"/>
      <c r="DL172" s="182"/>
      <c r="DM172" s="182"/>
      <c r="DN172" s="184"/>
      <c r="DO172" s="184"/>
      <c r="DP172" s="184"/>
      <c r="DQ172" s="184"/>
      <c r="DR172" s="184" t="str">
        <f t="shared" si="334"/>
        <v/>
      </c>
      <c r="DS172" s="182"/>
      <c r="DT172" s="182"/>
      <c r="DU172" s="182"/>
      <c r="DV172" s="182"/>
      <c r="DW172" s="184"/>
      <c r="DX172" s="184"/>
      <c r="DY172" s="184"/>
      <c r="DZ172" s="184"/>
      <c r="EA172" s="184" t="str">
        <f t="shared" si="335"/>
        <v/>
      </c>
      <c r="EB172" s="182"/>
      <c r="EC172" s="182"/>
      <c r="ED172" s="182"/>
      <c r="EE172" s="182"/>
      <c r="EF172" s="184"/>
      <c r="EG172" s="184"/>
      <c r="EH172" s="184"/>
      <c r="EI172" s="184"/>
      <c r="EJ172" s="184" t="str">
        <f t="shared" si="336"/>
        <v/>
      </c>
      <c r="EK172" s="182"/>
      <c r="EL172" s="182"/>
      <c r="EM172" s="182"/>
      <c r="EN172" s="182"/>
      <c r="EO172" s="184"/>
      <c r="EP172" s="184"/>
      <c r="EQ172" s="184"/>
      <c r="ER172" s="184"/>
      <c r="ES172" s="184" t="str">
        <f t="shared" si="337"/>
        <v/>
      </c>
      <c r="ET172" s="182"/>
      <c r="EU172" s="182"/>
      <c r="EV172" s="182"/>
      <c r="EW172" s="182"/>
      <c r="EX172" s="184"/>
      <c r="EY172" s="184"/>
      <c r="EZ172" s="184"/>
      <c r="FA172" s="184"/>
      <c r="FB172" s="184" t="str">
        <f t="shared" si="338"/>
        <v/>
      </c>
      <c r="FC172" s="182"/>
      <c r="FD172" s="182"/>
      <c r="FE172" s="182"/>
      <c r="FF172" s="182"/>
      <c r="FG172" s="184"/>
      <c r="FH172" s="184"/>
      <c r="FI172" s="184"/>
      <c r="FJ172" s="184"/>
      <c r="FK172" s="184" t="str">
        <f t="shared" si="339"/>
        <v/>
      </c>
      <c r="FL172" s="182"/>
      <c r="FM172" s="182"/>
      <c r="FN172" s="182"/>
      <c r="FO172" s="182"/>
      <c r="FP172" s="184"/>
      <c r="FQ172" s="184"/>
      <c r="FR172" s="184"/>
      <c r="FS172" s="184"/>
      <c r="FT172" s="184" t="str">
        <f t="shared" si="340"/>
        <v/>
      </c>
      <c r="FU172" s="182"/>
      <c r="FV172" s="182"/>
      <c r="FW172" s="182"/>
      <c r="FX172" s="182"/>
      <c r="FY172" s="184"/>
      <c r="FZ172" s="184"/>
      <c r="GA172" s="184"/>
      <c r="GB172" s="184"/>
      <c r="GC172" s="184" t="str">
        <f t="shared" si="341"/>
        <v/>
      </c>
      <c r="GD172" s="182"/>
      <c r="GE172" s="182"/>
      <c r="GF172" s="182"/>
      <c r="GG172" s="182"/>
      <c r="GH172" s="184"/>
      <c r="GI172" s="184"/>
      <c r="GJ172" s="184"/>
      <c r="GK172" s="184"/>
      <c r="GL172" s="184" t="str">
        <f t="shared" si="342"/>
        <v/>
      </c>
      <c r="GM172" s="182"/>
      <c r="GN172" s="182"/>
      <c r="GO172" s="182"/>
      <c r="GP172" s="182"/>
      <c r="GQ172" s="184"/>
      <c r="GR172" s="184"/>
      <c r="GS172" s="184"/>
      <c r="GT172" s="184"/>
      <c r="GU172" s="184" t="str">
        <f t="shared" si="343"/>
        <v/>
      </c>
      <c r="GV172" s="182"/>
      <c r="GW172" s="182"/>
      <c r="GX172" s="182"/>
      <c r="GY172" s="182"/>
      <c r="GZ172" s="184"/>
      <c r="HA172" s="184"/>
      <c r="HB172" s="184"/>
      <c r="HC172" s="184"/>
      <c r="HD172" s="184" t="str">
        <f t="shared" si="344"/>
        <v/>
      </c>
      <c r="HE172" s="182"/>
      <c r="HF172" s="182"/>
      <c r="HG172" s="182"/>
      <c r="HH172" s="182"/>
      <c r="HI172" s="184"/>
      <c r="HJ172" s="184"/>
      <c r="HK172" s="184"/>
      <c r="HL172" s="184"/>
      <c r="HM172" s="184" t="str">
        <f t="shared" si="345"/>
        <v/>
      </c>
      <c r="HN172" s="182"/>
      <c r="HO172" s="182"/>
      <c r="HP172" s="182"/>
      <c r="HQ172" s="182"/>
      <c r="HR172" s="184"/>
      <c r="HS172" s="184"/>
      <c r="HT172" s="184"/>
      <c r="HU172" s="184"/>
      <c r="HV172" s="184" t="str">
        <f t="shared" si="346"/>
        <v/>
      </c>
    </row>
  </sheetData>
  <sheetProtection sheet="1" selectLockedCells="1"/>
  <customSheetViews>
    <customSheetView guid="{D5C80C35-D14A-4E62-B03A-EC97F6231214}" scale="80">
      <pageMargins left="0.511811024" right="0.511811024" top="0.78740157499999996" bottom="0.78740157499999996" header="0.31496062000000002" footer="0.31496062000000002"/>
      <pageSetup orientation="portrait" r:id="rId1"/>
    </customSheetView>
  </customSheetViews>
  <pageMargins left="0.511811024" right="0.511811024" top="0.78740157499999996" bottom="0.78740157499999996" header="0.31496062000000002" footer="0.31496062000000002"/>
  <pageSetup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5"/>
  <sheetViews>
    <sheetView workbookViewId="0">
      <selection activeCell="F9" sqref="F9"/>
    </sheetView>
  </sheetViews>
  <sheetFormatPr defaultRowHeight="15" x14ac:dyDescent="0.25"/>
  <cols>
    <col min="1" max="1" width="3.42578125" customWidth="1"/>
    <col min="2" max="4" width="17.7109375" bestFit="1" customWidth="1"/>
    <col min="5" max="5" width="10" bestFit="1" customWidth="1"/>
    <col min="6" max="6" width="56.140625" bestFit="1" customWidth="1"/>
    <col min="7" max="11" width="9.140625" style="5"/>
    <col min="13" max="13" width="11.5703125" bestFit="1" customWidth="1"/>
    <col min="14" max="14" width="8.85546875" bestFit="1" customWidth="1"/>
    <col min="15" max="15" width="14.42578125" bestFit="1" customWidth="1"/>
    <col min="16" max="16" width="6.85546875" bestFit="1" customWidth="1"/>
    <col min="17" max="17" width="7.7109375" bestFit="1" customWidth="1"/>
    <col min="18" max="18" width="7.42578125" bestFit="1" customWidth="1"/>
    <col min="19" max="19" width="5.5703125" bestFit="1" customWidth="1"/>
    <col min="20" max="20" width="11.5703125" bestFit="1" customWidth="1"/>
    <col min="21" max="21" width="8.85546875" bestFit="1" customWidth="1"/>
    <col min="22" max="22" width="14.42578125" bestFit="1" customWidth="1"/>
    <col min="23" max="23" width="6.85546875" bestFit="1" customWidth="1"/>
    <col min="24" max="24" width="7.7109375" bestFit="1" customWidth="1"/>
    <col min="25" max="25" width="7.42578125" bestFit="1" customWidth="1"/>
    <col min="26" max="26" width="5.5703125" customWidth="1"/>
    <col min="27" max="27" width="7.85546875" style="322" bestFit="1" customWidth="1"/>
    <col min="28" max="28" width="10.85546875" style="322" bestFit="1" customWidth="1"/>
    <col min="29" max="29" width="4.7109375" style="322" bestFit="1" customWidth="1"/>
    <col min="30" max="30" width="10.85546875" style="322" bestFit="1" customWidth="1"/>
    <col min="31" max="31" width="4.7109375" style="322" bestFit="1" customWidth="1"/>
    <col min="32" max="32" width="10.85546875" style="322" bestFit="1" customWidth="1"/>
    <col min="33" max="33" width="4.7109375" style="322" bestFit="1" customWidth="1"/>
    <col min="34" max="34" width="10.85546875" style="322" bestFit="1" customWidth="1"/>
    <col min="35" max="35" width="5.28515625" style="322" bestFit="1" customWidth="1"/>
    <col min="36" max="36" width="10.85546875" style="322" bestFit="1" customWidth="1"/>
    <col min="37" max="37" width="4.7109375" style="322" bestFit="1" customWidth="1"/>
    <col min="38" max="38" width="10.85546875" style="322" bestFit="1" customWidth="1"/>
    <col min="39" max="39" width="4.7109375" style="322" bestFit="1" customWidth="1"/>
    <col min="40" max="40" width="10.85546875" style="322" bestFit="1" customWidth="1"/>
    <col min="41" max="41" width="4.7109375" style="322" bestFit="1" customWidth="1"/>
    <col min="42" max="42" width="10.85546875" style="322" bestFit="1" customWidth="1"/>
    <col min="43" max="43" width="15.5703125" bestFit="1" customWidth="1"/>
    <col min="44" max="44" width="17.7109375" bestFit="1" customWidth="1"/>
  </cols>
  <sheetData>
    <row r="1" spans="1:45" x14ac:dyDescent="0.25">
      <c r="A1" s="171" t="s">
        <v>378</v>
      </c>
      <c r="M1" s="569" t="str">
        <f>Cadastro!A5</f>
        <v>Endereço para Contato</v>
      </c>
      <c r="N1" s="569"/>
      <c r="O1" s="569"/>
      <c r="P1" s="569"/>
      <c r="Q1" s="569"/>
      <c r="R1" s="569"/>
      <c r="S1" s="569"/>
      <c r="T1" s="570" t="str">
        <f>CONCATENATE(M1," Alternativo")</f>
        <v>Endereço para Contato Alternativo</v>
      </c>
      <c r="U1" s="570"/>
      <c r="V1" s="570"/>
      <c r="W1" s="570"/>
      <c r="X1" s="570"/>
      <c r="Y1" s="570"/>
      <c r="Z1" s="570"/>
      <c r="AA1" s="568" t="str">
        <f>Cadastro!A19</f>
        <v>Celular:</v>
      </c>
      <c r="AB1" s="568"/>
      <c r="AC1" s="568"/>
      <c r="AD1" s="568"/>
      <c r="AE1" s="568"/>
      <c r="AF1" s="568"/>
      <c r="AG1" s="568"/>
      <c r="AH1" s="568"/>
      <c r="AI1" s="567" t="str">
        <f>Cadastro!A21</f>
        <v>Fixo:</v>
      </c>
      <c r="AJ1" s="567"/>
      <c r="AK1" s="567"/>
      <c r="AL1" s="567"/>
      <c r="AM1" s="567"/>
      <c r="AN1" s="567"/>
      <c r="AO1" s="567"/>
      <c r="AP1" s="567"/>
      <c r="AQ1" s="566" t="str">
        <f>Cadastro!A23</f>
        <v>Endereço eletrônico:</v>
      </c>
      <c r="AR1" s="566"/>
    </row>
    <row r="2" spans="1:45" x14ac:dyDescent="0.25">
      <c r="B2" s="175" t="s">
        <v>391</v>
      </c>
      <c r="C2" s="175" t="s">
        <v>390</v>
      </c>
      <c r="D2" s="175" t="s">
        <v>113</v>
      </c>
      <c r="E2" s="174" t="s">
        <v>268</v>
      </c>
      <c r="F2" s="174" t="s">
        <v>271</v>
      </c>
      <c r="G2" s="174" t="s">
        <v>52</v>
      </c>
      <c r="H2" s="143" t="s">
        <v>269</v>
      </c>
      <c r="I2" s="143" t="s">
        <v>270</v>
      </c>
      <c r="J2" s="143" t="s">
        <v>53</v>
      </c>
      <c r="K2" s="143" t="s">
        <v>49</v>
      </c>
      <c r="M2" s="512" t="str">
        <f>Cadastro!A8</f>
        <v>Logradouro:</v>
      </c>
      <c r="N2" s="512" t="str">
        <f>Cadastro!A9</f>
        <v>Número:</v>
      </c>
      <c r="O2" s="512" t="str">
        <f>Cadastro!A10</f>
        <v>Complemento:</v>
      </c>
      <c r="P2" s="512" t="str">
        <f>Cadastro!A11</f>
        <v>Bairro:</v>
      </c>
      <c r="Q2" s="512" t="str">
        <f>Cadastro!A12</f>
        <v>Cidade:</v>
      </c>
      <c r="R2" s="512" t="str">
        <f>Cadastro!A13</f>
        <v>Estado:</v>
      </c>
      <c r="S2" s="512" t="str">
        <f>Cadastro!A14</f>
        <v>Cep.:</v>
      </c>
      <c r="T2" s="334" t="str">
        <f>M2</f>
        <v>Logradouro:</v>
      </c>
      <c r="U2" s="334" t="str">
        <f t="shared" ref="U2:Z2" si="0">N2</f>
        <v>Número:</v>
      </c>
      <c r="V2" s="334" t="str">
        <f t="shared" si="0"/>
        <v>Complemento:</v>
      </c>
      <c r="W2" s="334" t="str">
        <f t="shared" si="0"/>
        <v>Bairro:</v>
      </c>
      <c r="X2" s="334" t="str">
        <f t="shared" si="0"/>
        <v>Cidade:</v>
      </c>
      <c r="Y2" s="334" t="str">
        <f t="shared" si="0"/>
        <v>Estado:</v>
      </c>
      <c r="Z2" s="334" t="str">
        <f t="shared" si="0"/>
        <v>Cep.:</v>
      </c>
      <c r="AA2" s="57" t="str">
        <f>Cadastro!B19</f>
        <v>cod.</v>
      </c>
      <c r="AB2" s="57" t="str">
        <f>Cadastro!C19</f>
        <v>número (1)</v>
      </c>
      <c r="AC2" s="57" t="str">
        <f>Cadastro!D19</f>
        <v>cod.</v>
      </c>
      <c r="AD2" s="57" t="str">
        <f>Cadastro!E19</f>
        <v>número (2)</v>
      </c>
      <c r="AE2" s="57" t="str">
        <f>Cadastro!F19</f>
        <v>cod.</v>
      </c>
      <c r="AF2" s="57" t="str">
        <f>Cadastro!G19</f>
        <v>número (3)</v>
      </c>
      <c r="AG2" s="57" t="str">
        <f>Cadastro!H19</f>
        <v>cod.</v>
      </c>
      <c r="AH2" s="57" t="str">
        <f>Cadastro!I19</f>
        <v>número (4)</v>
      </c>
      <c r="AI2" s="59" t="str">
        <f>Cadastro!B21</f>
        <v>cod.</v>
      </c>
      <c r="AJ2" s="59" t="str">
        <f>Cadastro!C21</f>
        <v>número (1)</v>
      </c>
      <c r="AK2" s="59" t="str">
        <f>Cadastro!D21</f>
        <v>cod.</v>
      </c>
      <c r="AL2" s="59" t="str">
        <f>Cadastro!E21</f>
        <v>número (2)</v>
      </c>
      <c r="AM2" s="59" t="str">
        <f>Cadastro!F21</f>
        <v>cod.</v>
      </c>
      <c r="AN2" s="59" t="str">
        <f>Cadastro!G21</f>
        <v>número (3)</v>
      </c>
      <c r="AO2" s="59" t="str">
        <f>Cadastro!H21</f>
        <v>cod.</v>
      </c>
      <c r="AP2" s="59" t="str">
        <f>Cadastro!I21</f>
        <v>número (4)</v>
      </c>
      <c r="AQ2" s="513" t="str">
        <f>Cadastro!B23</f>
        <v xml:space="preserve">mail (principal): </v>
      </c>
      <c r="AR2" s="513" t="str">
        <f>Cadastro!B24</f>
        <v xml:space="preserve">mail (alternativo): </v>
      </c>
    </row>
    <row r="3" spans="1:45" x14ac:dyDescent="0.25">
      <c r="A3" s="170" t="s">
        <v>30</v>
      </c>
      <c r="B3" s="170" t="str">
        <f>IF(Relatório!C9="","",Relatório!$E$2)</f>
        <v/>
      </c>
      <c r="C3" s="170" t="str">
        <f>IF(Relatório!C9="","",Relatório!$E$3)</f>
        <v/>
      </c>
      <c r="D3" s="170" t="str">
        <f>IF(Relatório!C9="","",Relatório!$E$4)</f>
        <v/>
      </c>
      <c r="E3" s="170" t="str">
        <f>Relatório!C9</f>
        <v/>
      </c>
      <c r="F3" s="170" t="str">
        <f>Relatório!D9</f>
        <v/>
      </c>
      <c r="G3" s="144" t="str">
        <f>Relatório!H9</f>
        <v/>
      </c>
      <c r="H3" s="144" t="str">
        <f>Relatório!I9</f>
        <v/>
      </c>
      <c r="I3" s="144" t="str">
        <f>Relatório!J9</f>
        <v/>
      </c>
      <c r="J3" s="144" t="str">
        <f>Relatório!K9</f>
        <v/>
      </c>
      <c r="K3" s="144" t="str">
        <f>Relatório!L9</f>
        <v/>
      </c>
      <c r="M3" s="7" t="str">
        <f>IF(Cadastro!B8="","",Cadastro!B8)</f>
        <v/>
      </c>
      <c r="N3" s="7" t="str">
        <f>IF(Cadastro!B9="","",Cadastro!B9)</f>
        <v/>
      </c>
      <c r="O3" s="7" t="str">
        <f>IF(Cadastro!B10="","",Cadastro!B10)</f>
        <v/>
      </c>
      <c r="P3" s="7" t="str">
        <f>IF(Cadastro!B11="","",Cadastro!B11)</f>
        <v/>
      </c>
      <c r="Q3" s="7" t="str">
        <f>IF(Cadastro!B12="","",Cadastro!B12)</f>
        <v/>
      </c>
      <c r="R3" s="7" t="str">
        <f>IF(Cadastro!B13="","",Cadastro!B13)</f>
        <v/>
      </c>
      <c r="S3" s="502" t="str">
        <f>IF(Cadastro!B14="","",Cadastro!B14)</f>
        <v/>
      </c>
      <c r="T3" s="15" t="str">
        <f>IF(Cadastro!F8="","",Cadastro!F8)</f>
        <v/>
      </c>
      <c r="U3" s="15" t="str">
        <f>IF(Cadastro!F9="","",Cadastro!F9)</f>
        <v/>
      </c>
      <c r="V3" s="15" t="str">
        <f>IF(Cadastro!F10="","",Cadastro!F10)</f>
        <v/>
      </c>
      <c r="W3" s="15" t="str">
        <f>IF(Cadastro!F11="","",Cadastro!F11)</f>
        <v/>
      </c>
      <c r="X3" s="15" t="str">
        <f>IF(Cadastro!F12="","",Cadastro!F12)</f>
        <v/>
      </c>
      <c r="Y3" s="15" t="str">
        <f>IF(Cadastro!F13="","",Cadastro!F13)</f>
        <v/>
      </c>
      <c r="Z3" s="518" t="str">
        <f>IF(Cadastro!F14="","",Cadastro!F14)</f>
        <v/>
      </c>
      <c r="AA3" s="503" t="str">
        <f>IF(Cadastro!B20="","",Cadastro!B20)</f>
        <v/>
      </c>
      <c r="AB3" s="503" t="str">
        <f>IF(Cadastro!C20="","",Cadastro!C20)</f>
        <v/>
      </c>
      <c r="AC3" s="504" t="str">
        <f>IF(Cadastro!D20="","",Cadastro!D20)</f>
        <v/>
      </c>
      <c r="AD3" s="504" t="str">
        <f>IF(Cadastro!E20="","",Cadastro!E20)</f>
        <v/>
      </c>
      <c r="AE3" s="505" t="str">
        <f>IF(Cadastro!F20="","",Cadastro!F20)</f>
        <v/>
      </c>
      <c r="AF3" s="505" t="str">
        <f>IF(Cadastro!G20="","",Cadastro!G20)</f>
        <v/>
      </c>
      <c r="AG3" s="506" t="str">
        <f>IF(Cadastro!H20="","",Cadastro!H20)</f>
        <v/>
      </c>
      <c r="AH3" s="506" t="str">
        <f>IF(Cadastro!I20="","",Cadastro!I20)</f>
        <v/>
      </c>
      <c r="AI3" s="507" t="str">
        <f>IF(Cadastro!B22="","",Cadastro!B22)</f>
        <v/>
      </c>
      <c r="AJ3" s="507" t="str">
        <f>IF(Cadastro!C22="","",Cadastro!C22)</f>
        <v/>
      </c>
      <c r="AK3" s="508" t="str">
        <f>IF(Cadastro!D22="","",Cadastro!D22)</f>
        <v/>
      </c>
      <c r="AL3" s="508" t="str">
        <f>IF(Cadastro!E22="","",Cadastro!E22)</f>
        <v/>
      </c>
      <c r="AM3" s="509" t="str">
        <f>IF(Cadastro!F22="","",Cadastro!F22)</f>
        <v/>
      </c>
      <c r="AN3" s="509" t="str">
        <f>IF(Cadastro!G22="","",Cadastro!G22)</f>
        <v/>
      </c>
      <c r="AO3" s="510" t="str">
        <f>IF(Cadastro!H22="","",Cadastro!H22)</f>
        <v/>
      </c>
      <c r="AP3" s="510" t="str">
        <f>IF(Cadastro!I22="","",Cadastro!I22)</f>
        <v/>
      </c>
      <c r="AQ3" s="511" t="str">
        <f>IF(Cadastro!D23="","",Cadastro!J22)</f>
        <v/>
      </c>
      <c r="AR3" s="511" t="str">
        <f>IF(Cadastro!D24="","",Cadastro!J23)</f>
        <v/>
      </c>
      <c r="AS3" s="229"/>
    </row>
    <row r="4" spans="1:45" x14ac:dyDescent="0.25">
      <c r="A4" s="170" t="s">
        <v>31</v>
      </c>
      <c r="B4" s="170" t="str">
        <f>IF(Relatório!C10="","",Relatório!$E$2)</f>
        <v/>
      </c>
      <c r="C4" s="170" t="str">
        <f>IF(Relatório!C10="","",Relatório!$E$3)</f>
        <v/>
      </c>
      <c r="D4" s="170" t="str">
        <f>IF(Relatório!C10="","",Relatório!$E$4)</f>
        <v/>
      </c>
      <c r="E4" s="170" t="str">
        <f>Relatório!C10</f>
        <v/>
      </c>
      <c r="F4" s="170" t="str">
        <f>Relatório!D10</f>
        <v/>
      </c>
      <c r="G4" s="144" t="str">
        <f>Relatório!H10</f>
        <v/>
      </c>
      <c r="H4" s="144" t="str">
        <f>Relatório!I10</f>
        <v/>
      </c>
      <c r="I4" s="144" t="str">
        <f>Relatório!J10</f>
        <v/>
      </c>
      <c r="J4" s="144" t="str">
        <f>Relatório!K10</f>
        <v/>
      </c>
      <c r="K4" s="144" t="str">
        <f>Relatório!L10</f>
        <v/>
      </c>
      <c r="T4" s="519"/>
      <c r="U4" s="519"/>
      <c r="V4" s="519"/>
      <c r="W4" s="519"/>
      <c r="X4" s="519"/>
      <c r="Y4" s="519"/>
      <c r="Z4" s="519"/>
      <c r="AA4" s="47"/>
    </row>
    <row r="5" spans="1:45" x14ac:dyDescent="0.25">
      <c r="A5" s="170" t="s">
        <v>32</v>
      </c>
      <c r="B5" s="170" t="str">
        <f>IF(Relatório!C11="","",Relatório!$E$2)</f>
        <v/>
      </c>
      <c r="C5" s="170" t="str">
        <f>IF(Relatório!C11="","",Relatório!$E$3)</f>
        <v/>
      </c>
      <c r="D5" s="170" t="str">
        <f>IF(Relatório!C11="","",Relatório!$E$4)</f>
        <v/>
      </c>
      <c r="E5" s="170" t="str">
        <f>Relatório!C11</f>
        <v/>
      </c>
      <c r="F5" s="170" t="str">
        <f>Relatório!D11</f>
        <v/>
      </c>
      <c r="G5" s="144" t="str">
        <f>Relatório!H11</f>
        <v/>
      </c>
      <c r="H5" s="144" t="str">
        <f>Relatório!I11</f>
        <v/>
      </c>
      <c r="I5" s="144" t="str">
        <f>Relatório!J11</f>
        <v/>
      </c>
      <c r="J5" s="144" t="str">
        <f>Relatório!K11</f>
        <v/>
      </c>
      <c r="K5" s="144" t="str">
        <f>Relatório!L11</f>
        <v/>
      </c>
    </row>
    <row r="6" spans="1:45" x14ac:dyDescent="0.25">
      <c r="A6" s="170" t="s">
        <v>33</v>
      </c>
      <c r="B6" s="170" t="str">
        <f>IF(Relatório!C12="","",Relatório!$E$2)</f>
        <v/>
      </c>
      <c r="C6" s="170" t="str">
        <f>IF(Relatório!C12="","",Relatório!$E$3)</f>
        <v/>
      </c>
      <c r="D6" s="170" t="str">
        <f>IF(Relatório!C12="","",Relatório!$E$4)</f>
        <v/>
      </c>
      <c r="E6" s="170" t="str">
        <f>Relatório!C12</f>
        <v/>
      </c>
      <c r="F6" s="170" t="str">
        <f>Relatório!D12</f>
        <v/>
      </c>
      <c r="G6" s="144" t="str">
        <f>Relatório!H12</f>
        <v/>
      </c>
      <c r="H6" s="144" t="str">
        <f>Relatório!I12</f>
        <v/>
      </c>
      <c r="I6" s="144" t="str">
        <f>Relatório!J12</f>
        <v/>
      </c>
      <c r="J6" s="144" t="str">
        <f>Relatório!K12</f>
        <v/>
      </c>
      <c r="K6" s="144" t="str">
        <f>Relatório!L12</f>
        <v/>
      </c>
    </row>
    <row r="7" spans="1:45" x14ac:dyDescent="0.25">
      <c r="A7" s="170" t="s">
        <v>34</v>
      </c>
      <c r="B7" s="170" t="str">
        <f>IF(Relatório!C13="","",Relatório!$E$2)</f>
        <v/>
      </c>
      <c r="C7" s="170" t="str">
        <f>IF(Relatório!C13="","",Relatório!$E$3)</f>
        <v/>
      </c>
      <c r="D7" s="170" t="str">
        <f>IF(Relatório!C13="","",Relatório!$E$4)</f>
        <v/>
      </c>
      <c r="E7" s="170" t="str">
        <f>Relatório!C13</f>
        <v/>
      </c>
      <c r="F7" s="170" t="str">
        <f>Relatório!D13</f>
        <v/>
      </c>
      <c r="G7" s="144" t="str">
        <f>Relatório!H13</f>
        <v/>
      </c>
      <c r="H7" s="144" t="str">
        <f>Relatório!I13</f>
        <v/>
      </c>
      <c r="I7" s="144" t="str">
        <f>Relatório!J13</f>
        <v/>
      </c>
      <c r="J7" s="144" t="str">
        <f>Relatório!K13</f>
        <v/>
      </c>
      <c r="K7" s="144" t="str">
        <f>Relatório!L13</f>
        <v/>
      </c>
    </row>
    <row r="8" spans="1:45" x14ac:dyDescent="0.25">
      <c r="A8" s="170" t="s">
        <v>35</v>
      </c>
      <c r="B8" s="170" t="str">
        <f>IF(Relatório!C14="","",Relatório!$E$2)</f>
        <v/>
      </c>
      <c r="C8" s="170" t="str">
        <f>IF(Relatório!C14="","",Relatório!$E$3)</f>
        <v/>
      </c>
      <c r="D8" s="170" t="str">
        <f>IF(Relatório!C14="","",Relatório!$E$4)</f>
        <v/>
      </c>
      <c r="E8" s="170" t="str">
        <f>Relatório!C14</f>
        <v/>
      </c>
      <c r="F8" s="170" t="str">
        <f>Relatório!D14</f>
        <v/>
      </c>
      <c r="G8" s="144" t="str">
        <f>Relatório!H14</f>
        <v/>
      </c>
      <c r="H8" s="144" t="str">
        <f>Relatório!I14</f>
        <v/>
      </c>
      <c r="I8" s="144" t="str">
        <f>Relatório!J14</f>
        <v/>
      </c>
      <c r="J8" s="144" t="str">
        <f>Relatório!K14</f>
        <v/>
      </c>
      <c r="K8" s="144" t="str">
        <f>Relatório!L14</f>
        <v/>
      </c>
    </row>
    <row r="9" spans="1:45" x14ac:dyDescent="0.25">
      <c r="A9" s="170" t="s">
        <v>36</v>
      </c>
      <c r="B9" s="170" t="str">
        <f>IF(Relatório!C15="","",Relatório!$E$2)</f>
        <v/>
      </c>
      <c r="C9" s="170" t="str">
        <f>IF(Relatório!C15="","",Relatório!$E$3)</f>
        <v/>
      </c>
      <c r="D9" s="170" t="str">
        <f>IF(Relatório!C15="","",Relatório!$E$4)</f>
        <v/>
      </c>
      <c r="E9" s="170" t="str">
        <f>Relatório!C15</f>
        <v/>
      </c>
      <c r="F9" s="170" t="str">
        <f>Relatório!D15</f>
        <v/>
      </c>
      <c r="G9" s="144" t="str">
        <f>Relatório!H15</f>
        <v/>
      </c>
      <c r="H9" s="144" t="str">
        <f>Relatório!I15</f>
        <v/>
      </c>
      <c r="I9" s="144" t="str">
        <f>Relatório!J15</f>
        <v/>
      </c>
      <c r="J9" s="144" t="str">
        <f>Relatório!K15</f>
        <v/>
      </c>
      <c r="K9" s="144" t="str">
        <f>Relatório!L15</f>
        <v/>
      </c>
    </row>
    <row r="10" spans="1:45" x14ac:dyDescent="0.25">
      <c r="A10" s="170" t="s">
        <v>37</v>
      </c>
      <c r="B10" s="170" t="str">
        <f>IF(Relatório!C16="","",Relatório!$E$2)</f>
        <v/>
      </c>
      <c r="C10" s="170" t="str">
        <f>IF(Relatório!C16="","",Relatório!$E$3)</f>
        <v/>
      </c>
      <c r="D10" s="170" t="str">
        <f>IF(Relatório!C16="","",Relatório!$E$4)</f>
        <v/>
      </c>
      <c r="E10" s="170" t="str">
        <f>Relatório!C16</f>
        <v/>
      </c>
      <c r="F10" s="170" t="str">
        <f>Relatório!D16</f>
        <v/>
      </c>
      <c r="G10" s="144" t="str">
        <f>Relatório!H16</f>
        <v/>
      </c>
      <c r="H10" s="144" t="str">
        <f>Relatório!I16</f>
        <v/>
      </c>
      <c r="I10" s="144" t="str">
        <f>Relatório!J16</f>
        <v/>
      </c>
      <c r="J10" s="144" t="str">
        <f>Relatório!K16</f>
        <v/>
      </c>
      <c r="K10" s="144" t="str">
        <f>Relatório!L16</f>
        <v/>
      </c>
      <c r="M10" s="264"/>
    </row>
    <row r="11" spans="1:45" x14ac:dyDescent="0.25">
      <c r="A11" s="170" t="s">
        <v>38</v>
      </c>
      <c r="B11" s="170" t="str">
        <f>IF(Relatório!C17="","",Relatório!$E$2)</f>
        <v/>
      </c>
      <c r="C11" s="170" t="str">
        <f>IF(Relatório!C17="","",Relatório!$E$3)</f>
        <v/>
      </c>
      <c r="D11" s="170" t="str">
        <f>IF(Relatório!C17="","",Relatório!$E$4)</f>
        <v/>
      </c>
      <c r="E11" s="170" t="str">
        <f>Relatório!C17</f>
        <v/>
      </c>
      <c r="F11" s="170" t="str">
        <f>Relatório!D17</f>
        <v/>
      </c>
      <c r="G11" s="144" t="str">
        <f>Relatório!H17</f>
        <v/>
      </c>
      <c r="H11" s="144" t="str">
        <f>Relatório!I17</f>
        <v/>
      </c>
      <c r="I11" s="144" t="str">
        <f>Relatório!J17</f>
        <v/>
      </c>
      <c r="J11" s="144" t="str">
        <f>Relatório!K17</f>
        <v/>
      </c>
      <c r="K11" s="144" t="str">
        <f>Relatório!L17</f>
        <v/>
      </c>
    </row>
    <row r="12" spans="1:45" x14ac:dyDescent="0.25">
      <c r="A12" s="170" t="s">
        <v>39</v>
      </c>
      <c r="B12" s="170" t="str">
        <f>IF(Relatório!C18="","",Relatório!$E$2)</f>
        <v/>
      </c>
      <c r="C12" s="170" t="str">
        <f>IF(Relatório!C18="","",Relatório!$E$3)</f>
        <v/>
      </c>
      <c r="D12" s="170" t="str">
        <f>IF(Relatório!C18="","",Relatório!$E$4)</f>
        <v/>
      </c>
      <c r="E12" s="170" t="str">
        <f>Relatório!C18</f>
        <v/>
      </c>
      <c r="F12" s="170" t="str">
        <f>Relatório!D18</f>
        <v/>
      </c>
      <c r="G12" s="144" t="str">
        <f>Relatório!H18</f>
        <v/>
      </c>
      <c r="H12" s="144" t="str">
        <f>Relatório!I18</f>
        <v/>
      </c>
      <c r="I12" s="144" t="str">
        <f>Relatório!J18</f>
        <v/>
      </c>
      <c r="J12" s="144" t="str">
        <f>Relatório!K18</f>
        <v/>
      </c>
      <c r="K12" s="144" t="str">
        <f>Relatório!L18</f>
        <v/>
      </c>
    </row>
    <row r="13" spans="1:45" x14ac:dyDescent="0.25">
      <c r="A13" s="170" t="s">
        <v>55</v>
      </c>
      <c r="B13" s="170" t="str">
        <f>IF(Relatório!C19="","",Relatório!$E$2)</f>
        <v/>
      </c>
      <c r="C13" s="170" t="str">
        <f>IF(Relatório!C19="","",Relatório!$E$3)</f>
        <v/>
      </c>
      <c r="D13" s="170" t="str">
        <f>IF(Relatório!C19="","",Relatório!$E$4)</f>
        <v/>
      </c>
      <c r="E13" s="170" t="str">
        <f>Relatório!C19</f>
        <v/>
      </c>
      <c r="F13" s="170" t="str">
        <f>Relatório!D19</f>
        <v/>
      </c>
      <c r="G13" s="144" t="str">
        <f>Relatório!H19</f>
        <v/>
      </c>
      <c r="H13" s="144" t="str">
        <f>Relatório!I19</f>
        <v/>
      </c>
      <c r="I13" s="144" t="str">
        <f>Relatório!J19</f>
        <v/>
      </c>
      <c r="J13" s="144" t="str">
        <f>Relatório!K19</f>
        <v/>
      </c>
      <c r="K13" s="144" t="str">
        <f>Relatório!L19</f>
        <v/>
      </c>
    </row>
    <row r="14" spans="1:45" x14ac:dyDescent="0.25">
      <c r="A14" s="170" t="s">
        <v>54</v>
      </c>
      <c r="B14" s="170" t="str">
        <f>IF(Relatório!C20="","",Relatório!$E$2)</f>
        <v/>
      </c>
      <c r="C14" s="170" t="str">
        <f>IF(Relatório!C20="","",Relatório!$E$3)</f>
        <v/>
      </c>
      <c r="D14" s="170" t="str">
        <f>IF(Relatório!C20="","",Relatório!$E$4)</f>
        <v/>
      </c>
      <c r="E14" s="170" t="str">
        <f>Relatório!C20</f>
        <v/>
      </c>
      <c r="F14" s="170" t="str">
        <f>Relatório!D20</f>
        <v/>
      </c>
      <c r="G14" s="144" t="str">
        <f>Relatório!H20</f>
        <v/>
      </c>
      <c r="H14" s="144" t="str">
        <f>Relatório!I20</f>
        <v/>
      </c>
      <c r="I14" s="144" t="str">
        <f>Relatório!J20</f>
        <v/>
      </c>
      <c r="J14" s="144" t="str">
        <f>Relatório!K20</f>
        <v/>
      </c>
      <c r="K14" s="144" t="str">
        <f>Relatório!L20</f>
        <v/>
      </c>
    </row>
    <row r="15" spans="1:45" x14ac:dyDescent="0.25">
      <c r="A15" s="170" t="s">
        <v>259</v>
      </c>
      <c r="B15" s="170" t="str">
        <f>IF(Relatório!C21="","",Relatório!$E$2)</f>
        <v/>
      </c>
      <c r="C15" s="170" t="str">
        <f>IF(Relatório!C21="","",Relatório!$E$3)</f>
        <v/>
      </c>
      <c r="D15" s="170" t="str">
        <f>IF(Relatório!C21="","",Relatório!$E$4)</f>
        <v/>
      </c>
      <c r="E15" s="170" t="str">
        <f>Relatório!C21</f>
        <v/>
      </c>
      <c r="F15" s="170" t="str">
        <f>Relatório!D21</f>
        <v/>
      </c>
      <c r="G15" s="144" t="str">
        <f>Relatório!H21</f>
        <v/>
      </c>
      <c r="H15" s="144" t="str">
        <f>Relatório!I21</f>
        <v/>
      </c>
      <c r="I15" s="144" t="str">
        <f>Relatório!J21</f>
        <v/>
      </c>
      <c r="J15" s="144" t="str">
        <f>Relatório!K21</f>
        <v/>
      </c>
      <c r="K15" s="144" t="str">
        <f>Relatório!L21</f>
        <v/>
      </c>
    </row>
    <row r="16" spans="1:45" x14ac:dyDescent="0.25">
      <c r="A16" s="170" t="s">
        <v>260</v>
      </c>
      <c r="B16" s="170" t="str">
        <f>IF(Relatório!C22="","",Relatório!$E$2)</f>
        <v/>
      </c>
      <c r="C16" s="170" t="str">
        <f>IF(Relatório!C22="","",Relatório!$E$3)</f>
        <v/>
      </c>
      <c r="D16" s="170" t="str">
        <f>IF(Relatório!C22="","",Relatório!$E$4)</f>
        <v/>
      </c>
      <c r="E16" s="170" t="str">
        <f>Relatório!C22</f>
        <v/>
      </c>
      <c r="F16" s="170" t="str">
        <f>Relatório!D22</f>
        <v/>
      </c>
      <c r="G16" s="144" t="str">
        <f>Relatório!H22</f>
        <v/>
      </c>
      <c r="H16" s="144" t="str">
        <f>Relatório!I22</f>
        <v/>
      </c>
      <c r="I16" s="144" t="str">
        <f>Relatório!J22</f>
        <v/>
      </c>
      <c r="J16" s="144" t="str">
        <f>Relatório!K22</f>
        <v/>
      </c>
      <c r="K16" s="144" t="str">
        <f>Relatório!L22</f>
        <v/>
      </c>
    </row>
    <row r="17" spans="1:11" x14ac:dyDescent="0.25">
      <c r="A17" s="170" t="s">
        <v>261</v>
      </c>
      <c r="B17" s="170" t="str">
        <f>IF(Relatório!C23="","",Relatório!$E$2)</f>
        <v/>
      </c>
      <c r="C17" s="170" t="str">
        <f>IF(Relatório!C23="","",Relatório!$E$3)</f>
        <v/>
      </c>
      <c r="D17" s="170" t="str">
        <f>IF(Relatório!C23="","",Relatório!$E$4)</f>
        <v/>
      </c>
      <c r="E17" s="170" t="str">
        <f>Relatório!C23</f>
        <v/>
      </c>
      <c r="F17" s="170" t="str">
        <f>Relatório!D23</f>
        <v/>
      </c>
      <c r="G17" s="144" t="str">
        <f>Relatório!H23</f>
        <v/>
      </c>
      <c r="H17" s="144" t="str">
        <f>Relatório!I23</f>
        <v/>
      </c>
      <c r="I17" s="144" t="str">
        <f>Relatório!J23</f>
        <v/>
      </c>
      <c r="J17" s="144" t="str">
        <f>Relatório!K23</f>
        <v/>
      </c>
      <c r="K17" s="144" t="str">
        <f>Relatório!L23</f>
        <v/>
      </c>
    </row>
    <row r="18" spans="1:11" x14ac:dyDescent="0.25">
      <c r="A18" s="170" t="s">
        <v>262</v>
      </c>
      <c r="B18" s="170" t="str">
        <f>IF(Relatório!C24="","",Relatório!$E$2)</f>
        <v/>
      </c>
      <c r="C18" s="170" t="str">
        <f>IF(Relatório!C24="","",Relatório!$E$3)</f>
        <v/>
      </c>
      <c r="D18" s="170" t="str">
        <f>IF(Relatório!C24="","",Relatório!$E$4)</f>
        <v/>
      </c>
      <c r="E18" s="170" t="str">
        <f>Relatório!C24</f>
        <v/>
      </c>
      <c r="F18" s="170" t="str">
        <f>Relatório!D24</f>
        <v/>
      </c>
      <c r="G18" s="144" t="str">
        <f>Relatório!H24</f>
        <v/>
      </c>
      <c r="H18" s="144" t="str">
        <f>Relatório!I24</f>
        <v/>
      </c>
      <c r="I18" s="144" t="str">
        <f>Relatório!J24</f>
        <v/>
      </c>
      <c r="J18" s="144" t="str">
        <f>Relatório!K24</f>
        <v/>
      </c>
      <c r="K18" s="144" t="str">
        <f>Relatório!L24</f>
        <v/>
      </c>
    </row>
    <row r="19" spans="1:11" x14ac:dyDescent="0.25">
      <c r="A19" s="170" t="s">
        <v>263</v>
      </c>
      <c r="B19" s="170" t="str">
        <f>IF(Relatório!C25="","",Relatório!$E$2)</f>
        <v/>
      </c>
      <c r="C19" s="170" t="str">
        <f>IF(Relatório!C25="","",Relatório!$E$3)</f>
        <v/>
      </c>
      <c r="D19" s="170" t="str">
        <f>IF(Relatório!C25="","",Relatório!$E$4)</f>
        <v/>
      </c>
      <c r="E19" s="170" t="str">
        <f>Relatório!C25</f>
        <v/>
      </c>
      <c r="F19" s="170" t="str">
        <f>Relatório!D25</f>
        <v/>
      </c>
      <c r="G19" s="144" t="str">
        <f>Relatório!H25</f>
        <v/>
      </c>
      <c r="H19" s="144" t="str">
        <f>Relatório!I25</f>
        <v/>
      </c>
      <c r="I19" s="144" t="str">
        <f>Relatório!J25</f>
        <v/>
      </c>
      <c r="J19" s="144" t="str">
        <f>Relatório!K25</f>
        <v/>
      </c>
      <c r="K19" s="144" t="str">
        <f>Relatório!L25</f>
        <v/>
      </c>
    </row>
    <row r="20" spans="1:11" x14ac:dyDescent="0.25">
      <c r="A20" s="170" t="s">
        <v>264</v>
      </c>
      <c r="B20" s="170" t="str">
        <f>IF(Relatório!C26="","",Relatório!$E$2)</f>
        <v/>
      </c>
      <c r="C20" s="170" t="str">
        <f>IF(Relatório!C26="","",Relatório!$E$3)</f>
        <v/>
      </c>
      <c r="D20" s="170" t="str">
        <f>IF(Relatório!C26="","",Relatório!$E$4)</f>
        <v/>
      </c>
      <c r="E20" s="170" t="str">
        <f>Relatório!C26</f>
        <v/>
      </c>
      <c r="F20" s="170" t="str">
        <f>Relatório!D26</f>
        <v/>
      </c>
      <c r="G20" s="144" t="str">
        <f>Relatório!H26</f>
        <v/>
      </c>
      <c r="H20" s="144" t="str">
        <f>Relatório!I26</f>
        <v/>
      </c>
      <c r="I20" s="144" t="str">
        <f>Relatório!J26</f>
        <v/>
      </c>
      <c r="J20" s="144" t="str">
        <f>Relatório!K26</f>
        <v/>
      </c>
      <c r="K20" s="144" t="str">
        <f>Relatório!L26</f>
        <v/>
      </c>
    </row>
    <row r="21" spans="1:11" x14ac:dyDescent="0.25">
      <c r="A21" s="170" t="s">
        <v>265</v>
      </c>
      <c r="B21" s="170" t="str">
        <f>IF(Relatório!C27="","",Relatório!$E$2)</f>
        <v/>
      </c>
      <c r="C21" s="170" t="str">
        <f>IF(Relatório!C27="","",Relatório!$E$3)</f>
        <v/>
      </c>
      <c r="D21" s="170" t="str">
        <f>IF(Relatório!C27="","",Relatório!$E$4)</f>
        <v/>
      </c>
      <c r="E21" s="170" t="str">
        <f>Relatório!C27</f>
        <v/>
      </c>
      <c r="F21" s="170" t="str">
        <f>Relatório!D27</f>
        <v/>
      </c>
      <c r="G21" s="144" t="str">
        <f>Relatório!H27</f>
        <v/>
      </c>
      <c r="H21" s="144" t="str">
        <f>Relatório!I27</f>
        <v/>
      </c>
      <c r="I21" s="144" t="str">
        <f>Relatório!J27</f>
        <v/>
      </c>
      <c r="J21" s="144" t="str">
        <f>Relatório!K27</f>
        <v/>
      </c>
      <c r="K21" s="144" t="str">
        <f>Relatório!L27</f>
        <v/>
      </c>
    </row>
    <row r="22" spans="1:11" x14ac:dyDescent="0.25">
      <c r="A22" s="170" t="s">
        <v>266</v>
      </c>
      <c r="B22" s="170" t="str">
        <f>IF(Relatório!C28="","",Relatório!$E$2)</f>
        <v/>
      </c>
      <c r="C22" s="170" t="str">
        <f>IF(Relatório!C28="","",Relatório!$E$3)</f>
        <v/>
      </c>
      <c r="D22" s="170" t="str">
        <f>IF(Relatório!C28="","",Relatório!$E$4)</f>
        <v/>
      </c>
      <c r="E22" s="170" t="str">
        <f>Relatório!C28</f>
        <v/>
      </c>
      <c r="F22" s="170" t="str">
        <f>Relatório!D28</f>
        <v/>
      </c>
      <c r="G22" s="144" t="str">
        <f>Relatório!H28</f>
        <v/>
      </c>
      <c r="H22" s="144" t="str">
        <f>Relatório!I28</f>
        <v/>
      </c>
      <c r="I22" s="144" t="str">
        <f>Relatório!J28</f>
        <v/>
      </c>
      <c r="J22" s="144" t="str">
        <f>Relatório!K28</f>
        <v/>
      </c>
      <c r="K22" s="144" t="str">
        <f>Relatório!L28</f>
        <v/>
      </c>
    </row>
    <row r="23" spans="1:11" x14ac:dyDescent="0.25">
      <c r="A23" s="170" t="s">
        <v>401</v>
      </c>
      <c r="B23" s="170" t="str">
        <f>IF(Relatório!C29="","",Relatório!$E$2)</f>
        <v/>
      </c>
      <c r="C23" s="170" t="str">
        <f>IF(Relatório!C29="","",Relatório!$E$3)</f>
        <v/>
      </c>
      <c r="D23" s="170" t="str">
        <f>IF(Relatório!C29="","",Relatório!$E$4)</f>
        <v/>
      </c>
      <c r="E23" s="170" t="str">
        <f>Relatório!C29</f>
        <v/>
      </c>
      <c r="F23" s="170" t="str">
        <f>Relatório!D29</f>
        <v/>
      </c>
      <c r="G23" s="144" t="str">
        <f>Relatório!H29</f>
        <v/>
      </c>
      <c r="H23" s="144" t="str">
        <f>Relatório!I29</f>
        <v/>
      </c>
      <c r="I23" s="144" t="str">
        <f>Relatório!J29</f>
        <v/>
      </c>
      <c r="J23" s="144" t="str">
        <f>Relatório!K29</f>
        <v/>
      </c>
      <c r="K23" s="144" t="str">
        <f>Relatório!L29</f>
        <v/>
      </c>
    </row>
    <row r="24" spans="1:11" x14ac:dyDescent="0.25">
      <c r="A24" s="170" t="s">
        <v>402</v>
      </c>
      <c r="B24" s="170" t="str">
        <f>IF(Relatório!C30="","",Relatório!$E$2)</f>
        <v/>
      </c>
      <c r="C24" s="170" t="str">
        <f>IF(Relatório!C30="","",Relatório!$E$3)</f>
        <v/>
      </c>
      <c r="D24" s="170" t="str">
        <f>IF(Relatório!C30="","",Relatório!$E$4)</f>
        <v/>
      </c>
      <c r="E24" s="170" t="str">
        <f>Relatório!C30</f>
        <v/>
      </c>
      <c r="F24" s="170" t="str">
        <f>Relatório!D30</f>
        <v/>
      </c>
      <c r="G24" s="144" t="str">
        <f>Relatório!H30</f>
        <v/>
      </c>
      <c r="H24" s="144" t="str">
        <f>Relatório!I30</f>
        <v/>
      </c>
      <c r="I24" s="144" t="str">
        <f>Relatório!J30</f>
        <v/>
      </c>
      <c r="J24" s="144" t="str">
        <f>Relatório!K30</f>
        <v/>
      </c>
      <c r="K24" s="144" t="str">
        <f>Relatório!L30</f>
        <v/>
      </c>
    </row>
    <row r="25" spans="1:11" x14ac:dyDescent="0.25">
      <c r="A25" s="170" t="s">
        <v>403</v>
      </c>
      <c r="B25" s="170" t="str">
        <f>IF(Relatório!C31="","",Relatório!$E$2)</f>
        <v/>
      </c>
      <c r="C25" s="170" t="str">
        <f>IF(Relatório!C31="","",Relatório!$E$3)</f>
        <v/>
      </c>
      <c r="D25" s="170" t="str">
        <f>IF(Relatório!C31="","",Relatório!$E$4)</f>
        <v/>
      </c>
      <c r="E25" s="170" t="str">
        <f>Relatório!C31</f>
        <v/>
      </c>
      <c r="F25" s="170" t="str">
        <f>Relatório!D31</f>
        <v/>
      </c>
      <c r="G25" s="144" t="str">
        <f>Relatório!H31</f>
        <v/>
      </c>
      <c r="H25" s="144" t="str">
        <f>Relatório!I31</f>
        <v/>
      </c>
      <c r="I25" s="144" t="str">
        <f>Relatório!J31</f>
        <v/>
      </c>
      <c r="J25" s="144" t="str">
        <f>Relatório!K31</f>
        <v/>
      </c>
      <c r="K25" s="144" t="str">
        <f>Relatório!L31</f>
        <v/>
      </c>
    </row>
  </sheetData>
  <sheetProtection sheet="1" objects="1" scenarios="1" selectLockedCells="1" selectUnlockedCells="1"/>
  <customSheetViews>
    <customSheetView guid="{D5C80C35-D14A-4E62-B03A-EC97F6231214}">
      <selection activeCell="B4" sqref="B4"/>
      <pageMargins left="0.511811024" right="0.511811024" top="0.78740157499999996" bottom="0.78740157499999996" header="0.31496062000000002" footer="0.31496062000000002"/>
    </customSheetView>
  </customSheetViews>
  <mergeCells count="5">
    <mergeCell ref="AQ1:AR1"/>
    <mergeCell ref="AI1:AP1"/>
    <mergeCell ref="AA1:AH1"/>
    <mergeCell ref="M1:S1"/>
    <mergeCell ref="T1:Z1"/>
  </mergeCells>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25"/>
  <sheetViews>
    <sheetView zoomScale="80" zoomScaleNormal="80" workbookViewId="0">
      <selection activeCell="M14" sqref="M14"/>
    </sheetView>
  </sheetViews>
  <sheetFormatPr defaultColWidth="8.85546875" defaultRowHeight="15" x14ac:dyDescent="0.25"/>
  <cols>
    <col min="1" max="1" width="3.5703125" style="179" customWidth="1"/>
    <col min="2" max="2" width="1.7109375" style="179" bestFit="1" customWidth="1"/>
    <col min="3" max="3" width="3.5703125" style="179" customWidth="1"/>
    <col min="4" max="8" width="11.140625" style="179" customWidth="1"/>
    <col min="9" max="12" width="8.85546875" style="179"/>
    <col min="13" max="13" width="10" style="179" bestFit="1" customWidth="1"/>
    <col min="14" max="16384" width="8.85546875" style="179"/>
  </cols>
  <sheetData>
    <row r="1" spans="1:222" x14ac:dyDescent="0.25">
      <c r="K1" s="180" t="s">
        <v>22</v>
      </c>
      <c r="L1" s="180"/>
      <c r="M1" s="180"/>
      <c r="N1" s="180"/>
      <c r="O1" s="180"/>
      <c r="P1" s="180">
        <v>1</v>
      </c>
      <c r="Q1" s="180">
        <f>P1+1</f>
        <v>2</v>
      </c>
      <c r="R1" s="180">
        <f t="shared" ref="R1:CC1" si="0">Q1+1</f>
        <v>3</v>
      </c>
      <c r="S1" s="180">
        <f t="shared" si="0"/>
        <v>4</v>
      </c>
      <c r="T1" s="180">
        <f t="shared" si="0"/>
        <v>5</v>
      </c>
      <c r="U1" s="180">
        <f t="shared" si="0"/>
        <v>6</v>
      </c>
      <c r="V1" s="180">
        <f t="shared" si="0"/>
        <v>7</v>
      </c>
      <c r="W1" s="180">
        <f t="shared" si="0"/>
        <v>8</v>
      </c>
      <c r="X1" s="180">
        <f t="shared" si="0"/>
        <v>9</v>
      </c>
      <c r="Y1" s="180">
        <f t="shared" si="0"/>
        <v>10</v>
      </c>
      <c r="Z1" s="180">
        <f t="shared" si="0"/>
        <v>11</v>
      </c>
      <c r="AA1" s="180">
        <f t="shared" si="0"/>
        <v>12</v>
      </c>
      <c r="AB1" s="180">
        <f t="shared" si="0"/>
        <v>13</v>
      </c>
      <c r="AC1" s="180">
        <f t="shared" si="0"/>
        <v>14</v>
      </c>
      <c r="AD1" s="180">
        <f t="shared" si="0"/>
        <v>15</v>
      </c>
      <c r="AE1" s="180">
        <f t="shared" si="0"/>
        <v>16</v>
      </c>
      <c r="AF1" s="180">
        <f t="shared" si="0"/>
        <v>17</v>
      </c>
      <c r="AG1" s="180">
        <f t="shared" si="0"/>
        <v>18</v>
      </c>
      <c r="AH1" s="180">
        <f t="shared" si="0"/>
        <v>19</v>
      </c>
      <c r="AI1" s="180">
        <f t="shared" si="0"/>
        <v>20</v>
      </c>
      <c r="AJ1" s="180">
        <f t="shared" si="0"/>
        <v>21</v>
      </c>
      <c r="AK1" s="180">
        <f t="shared" si="0"/>
        <v>22</v>
      </c>
      <c r="AL1" s="180">
        <f t="shared" si="0"/>
        <v>23</v>
      </c>
      <c r="AM1" s="180">
        <f t="shared" si="0"/>
        <v>24</v>
      </c>
      <c r="AN1" s="180">
        <f t="shared" si="0"/>
        <v>25</v>
      </c>
      <c r="AO1" s="180">
        <f t="shared" si="0"/>
        <v>26</v>
      </c>
      <c r="AP1" s="180">
        <f t="shared" si="0"/>
        <v>27</v>
      </c>
      <c r="AQ1" s="180">
        <f t="shared" si="0"/>
        <v>28</v>
      </c>
      <c r="AR1" s="180">
        <f t="shared" si="0"/>
        <v>29</v>
      </c>
      <c r="AS1" s="180">
        <f t="shared" si="0"/>
        <v>30</v>
      </c>
      <c r="AT1" s="180">
        <f t="shared" si="0"/>
        <v>31</v>
      </c>
      <c r="AU1" s="180">
        <f t="shared" si="0"/>
        <v>32</v>
      </c>
      <c r="AV1" s="180">
        <f t="shared" si="0"/>
        <v>33</v>
      </c>
      <c r="AW1" s="180">
        <f t="shared" si="0"/>
        <v>34</v>
      </c>
      <c r="AX1" s="180">
        <f t="shared" si="0"/>
        <v>35</v>
      </c>
      <c r="AY1" s="180">
        <f t="shared" si="0"/>
        <v>36</v>
      </c>
      <c r="AZ1" s="180">
        <f t="shared" si="0"/>
        <v>37</v>
      </c>
      <c r="BA1" s="180">
        <f t="shared" si="0"/>
        <v>38</v>
      </c>
      <c r="BB1" s="180">
        <f t="shared" si="0"/>
        <v>39</v>
      </c>
      <c r="BC1" s="180">
        <f t="shared" si="0"/>
        <v>40</v>
      </c>
      <c r="BD1" s="180">
        <f t="shared" si="0"/>
        <v>41</v>
      </c>
      <c r="BE1" s="180">
        <f t="shared" si="0"/>
        <v>42</v>
      </c>
      <c r="BF1" s="180">
        <f t="shared" si="0"/>
        <v>43</v>
      </c>
      <c r="BG1" s="180">
        <f t="shared" si="0"/>
        <v>44</v>
      </c>
      <c r="BH1" s="180">
        <f t="shared" si="0"/>
        <v>45</v>
      </c>
      <c r="BI1" s="180">
        <f t="shared" si="0"/>
        <v>46</v>
      </c>
      <c r="BJ1" s="180">
        <f t="shared" si="0"/>
        <v>47</v>
      </c>
      <c r="BK1" s="180">
        <f t="shared" si="0"/>
        <v>48</v>
      </c>
      <c r="BL1" s="180">
        <f t="shared" si="0"/>
        <v>49</v>
      </c>
      <c r="BM1" s="180">
        <f t="shared" si="0"/>
        <v>50</v>
      </c>
      <c r="BN1" s="180">
        <f t="shared" si="0"/>
        <v>51</v>
      </c>
      <c r="BO1" s="180">
        <f t="shared" si="0"/>
        <v>52</v>
      </c>
      <c r="BP1" s="180">
        <f t="shared" si="0"/>
        <v>53</v>
      </c>
      <c r="BQ1" s="180">
        <f t="shared" si="0"/>
        <v>54</v>
      </c>
      <c r="BR1" s="180">
        <f t="shared" si="0"/>
        <v>55</v>
      </c>
      <c r="BS1" s="180">
        <f t="shared" si="0"/>
        <v>56</v>
      </c>
      <c r="BT1" s="180">
        <f t="shared" si="0"/>
        <v>57</v>
      </c>
      <c r="BU1" s="180">
        <f t="shared" si="0"/>
        <v>58</v>
      </c>
      <c r="BV1" s="180">
        <f t="shared" si="0"/>
        <v>59</v>
      </c>
      <c r="BW1" s="180">
        <f t="shared" si="0"/>
        <v>60</v>
      </c>
      <c r="BX1" s="180">
        <f t="shared" si="0"/>
        <v>61</v>
      </c>
      <c r="BY1" s="180">
        <f t="shared" si="0"/>
        <v>62</v>
      </c>
      <c r="BZ1" s="180">
        <f t="shared" si="0"/>
        <v>63</v>
      </c>
      <c r="CA1" s="180">
        <f t="shared" si="0"/>
        <v>64</v>
      </c>
      <c r="CB1" s="180">
        <f t="shared" si="0"/>
        <v>65</v>
      </c>
      <c r="CC1" s="180">
        <f t="shared" si="0"/>
        <v>66</v>
      </c>
      <c r="CD1" s="180">
        <f t="shared" ref="CD1:EO1" si="1">CC1+1</f>
        <v>67</v>
      </c>
      <c r="CE1" s="180">
        <f t="shared" si="1"/>
        <v>68</v>
      </c>
      <c r="CF1" s="180">
        <f t="shared" si="1"/>
        <v>69</v>
      </c>
      <c r="CG1" s="180">
        <f t="shared" si="1"/>
        <v>70</v>
      </c>
      <c r="CH1" s="180">
        <f t="shared" si="1"/>
        <v>71</v>
      </c>
      <c r="CI1" s="180">
        <f t="shared" si="1"/>
        <v>72</v>
      </c>
      <c r="CJ1" s="180">
        <f t="shared" si="1"/>
        <v>73</v>
      </c>
      <c r="CK1" s="180">
        <f t="shared" si="1"/>
        <v>74</v>
      </c>
      <c r="CL1" s="180">
        <f t="shared" si="1"/>
        <v>75</v>
      </c>
      <c r="CM1" s="180">
        <f t="shared" si="1"/>
        <v>76</v>
      </c>
      <c r="CN1" s="180">
        <f t="shared" si="1"/>
        <v>77</v>
      </c>
      <c r="CO1" s="180">
        <f t="shared" si="1"/>
        <v>78</v>
      </c>
      <c r="CP1" s="180">
        <f t="shared" si="1"/>
        <v>79</v>
      </c>
      <c r="CQ1" s="180">
        <f t="shared" si="1"/>
        <v>80</v>
      </c>
      <c r="CR1" s="180">
        <f t="shared" si="1"/>
        <v>81</v>
      </c>
      <c r="CS1" s="180">
        <f t="shared" si="1"/>
        <v>82</v>
      </c>
      <c r="CT1" s="180">
        <f t="shared" si="1"/>
        <v>83</v>
      </c>
      <c r="CU1" s="180">
        <f t="shared" si="1"/>
        <v>84</v>
      </c>
      <c r="CV1" s="180">
        <f t="shared" si="1"/>
        <v>85</v>
      </c>
      <c r="CW1" s="180">
        <f t="shared" si="1"/>
        <v>86</v>
      </c>
      <c r="CX1" s="180">
        <f t="shared" si="1"/>
        <v>87</v>
      </c>
      <c r="CY1" s="180">
        <f t="shared" si="1"/>
        <v>88</v>
      </c>
      <c r="CZ1" s="180">
        <f t="shared" si="1"/>
        <v>89</v>
      </c>
      <c r="DA1" s="180">
        <f t="shared" si="1"/>
        <v>90</v>
      </c>
      <c r="DB1" s="180">
        <f t="shared" si="1"/>
        <v>91</v>
      </c>
      <c r="DC1" s="180">
        <f t="shared" si="1"/>
        <v>92</v>
      </c>
      <c r="DD1" s="180">
        <f t="shared" si="1"/>
        <v>93</v>
      </c>
      <c r="DE1" s="180">
        <f t="shared" si="1"/>
        <v>94</v>
      </c>
      <c r="DF1" s="180">
        <f t="shared" si="1"/>
        <v>95</v>
      </c>
      <c r="DG1" s="180">
        <f t="shared" si="1"/>
        <v>96</v>
      </c>
      <c r="DH1" s="180">
        <f t="shared" si="1"/>
        <v>97</v>
      </c>
      <c r="DI1" s="180">
        <f t="shared" si="1"/>
        <v>98</v>
      </c>
      <c r="DJ1" s="180">
        <f t="shared" si="1"/>
        <v>99</v>
      </c>
      <c r="DK1" s="180">
        <f t="shared" si="1"/>
        <v>100</v>
      </c>
      <c r="DL1" s="180">
        <f t="shared" si="1"/>
        <v>101</v>
      </c>
      <c r="DM1" s="180">
        <f t="shared" si="1"/>
        <v>102</v>
      </c>
      <c r="DN1" s="180">
        <f t="shared" si="1"/>
        <v>103</v>
      </c>
      <c r="DO1" s="180">
        <f t="shared" si="1"/>
        <v>104</v>
      </c>
      <c r="DP1" s="180">
        <f t="shared" si="1"/>
        <v>105</v>
      </c>
      <c r="DQ1" s="180">
        <f t="shared" si="1"/>
        <v>106</v>
      </c>
      <c r="DR1" s="180">
        <f t="shared" si="1"/>
        <v>107</v>
      </c>
      <c r="DS1" s="180">
        <f t="shared" si="1"/>
        <v>108</v>
      </c>
      <c r="DT1" s="180">
        <f t="shared" si="1"/>
        <v>109</v>
      </c>
      <c r="DU1" s="180">
        <f t="shared" si="1"/>
        <v>110</v>
      </c>
      <c r="DV1" s="180">
        <f t="shared" si="1"/>
        <v>111</v>
      </c>
      <c r="DW1" s="180">
        <f t="shared" si="1"/>
        <v>112</v>
      </c>
      <c r="DX1" s="180">
        <f t="shared" si="1"/>
        <v>113</v>
      </c>
      <c r="DY1" s="180">
        <f t="shared" si="1"/>
        <v>114</v>
      </c>
      <c r="DZ1" s="180">
        <f t="shared" si="1"/>
        <v>115</v>
      </c>
      <c r="EA1" s="180">
        <f t="shared" si="1"/>
        <v>116</v>
      </c>
      <c r="EB1" s="180">
        <f t="shared" si="1"/>
        <v>117</v>
      </c>
      <c r="EC1" s="180">
        <f t="shared" si="1"/>
        <v>118</v>
      </c>
      <c r="ED1" s="180">
        <f t="shared" si="1"/>
        <v>119</v>
      </c>
      <c r="EE1" s="180">
        <f t="shared" si="1"/>
        <v>120</v>
      </c>
      <c r="EF1" s="180">
        <f t="shared" si="1"/>
        <v>121</v>
      </c>
      <c r="EG1" s="180">
        <f t="shared" si="1"/>
        <v>122</v>
      </c>
      <c r="EH1" s="180">
        <f t="shared" si="1"/>
        <v>123</v>
      </c>
      <c r="EI1" s="180">
        <f t="shared" si="1"/>
        <v>124</v>
      </c>
      <c r="EJ1" s="180">
        <f t="shared" si="1"/>
        <v>125</v>
      </c>
      <c r="EK1" s="180">
        <f t="shared" si="1"/>
        <v>126</v>
      </c>
      <c r="EL1" s="180">
        <f t="shared" si="1"/>
        <v>127</v>
      </c>
      <c r="EM1" s="180">
        <f t="shared" si="1"/>
        <v>128</v>
      </c>
      <c r="EN1" s="180">
        <f t="shared" si="1"/>
        <v>129</v>
      </c>
      <c r="EO1" s="180">
        <f t="shared" si="1"/>
        <v>130</v>
      </c>
      <c r="EP1" s="180">
        <f t="shared" ref="EP1:HA1" si="2">EO1+1</f>
        <v>131</v>
      </c>
      <c r="EQ1" s="180">
        <f t="shared" si="2"/>
        <v>132</v>
      </c>
      <c r="ER1" s="180">
        <f t="shared" si="2"/>
        <v>133</v>
      </c>
      <c r="ES1" s="180">
        <f t="shared" si="2"/>
        <v>134</v>
      </c>
      <c r="ET1" s="180">
        <f t="shared" si="2"/>
        <v>135</v>
      </c>
      <c r="EU1" s="180">
        <f t="shared" si="2"/>
        <v>136</v>
      </c>
      <c r="EV1" s="180">
        <f t="shared" si="2"/>
        <v>137</v>
      </c>
      <c r="EW1" s="180">
        <f t="shared" si="2"/>
        <v>138</v>
      </c>
      <c r="EX1" s="180">
        <f t="shared" si="2"/>
        <v>139</v>
      </c>
      <c r="EY1" s="180">
        <f t="shared" si="2"/>
        <v>140</v>
      </c>
      <c r="EZ1" s="180">
        <f t="shared" si="2"/>
        <v>141</v>
      </c>
      <c r="FA1" s="180">
        <f t="shared" si="2"/>
        <v>142</v>
      </c>
      <c r="FB1" s="180">
        <f t="shared" si="2"/>
        <v>143</v>
      </c>
      <c r="FC1" s="180">
        <f t="shared" si="2"/>
        <v>144</v>
      </c>
      <c r="FD1" s="180">
        <f t="shared" si="2"/>
        <v>145</v>
      </c>
      <c r="FE1" s="180">
        <f t="shared" si="2"/>
        <v>146</v>
      </c>
      <c r="FF1" s="180">
        <f t="shared" si="2"/>
        <v>147</v>
      </c>
      <c r="FG1" s="180">
        <f t="shared" si="2"/>
        <v>148</v>
      </c>
      <c r="FH1" s="180">
        <f t="shared" si="2"/>
        <v>149</v>
      </c>
      <c r="FI1" s="180">
        <f t="shared" si="2"/>
        <v>150</v>
      </c>
      <c r="FJ1" s="180">
        <f t="shared" si="2"/>
        <v>151</v>
      </c>
      <c r="FK1" s="180">
        <f t="shared" si="2"/>
        <v>152</v>
      </c>
      <c r="FL1" s="180">
        <f t="shared" si="2"/>
        <v>153</v>
      </c>
      <c r="FM1" s="180">
        <f t="shared" si="2"/>
        <v>154</v>
      </c>
      <c r="FN1" s="180">
        <f t="shared" si="2"/>
        <v>155</v>
      </c>
      <c r="FO1" s="180">
        <f t="shared" si="2"/>
        <v>156</v>
      </c>
      <c r="FP1" s="180">
        <f t="shared" si="2"/>
        <v>157</v>
      </c>
      <c r="FQ1" s="180">
        <f t="shared" si="2"/>
        <v>158</v>
      </c>
      <c r="FR1" s="180">
        <f t="shared" si="2"/>
        <v>159</v>
      </c>
      <c r="FS1" s="180">
        <f t="shared" si="2"/>
        <v>160</v>
      </c>
      <c r="FT1" s="180">
        <f t="shared" si="2"/>
        <v>161</v>
      </c>
      <c r="FU1" s="180">
        <f t="shared" si="2"/>
        <v>162</v>
      </c>
      <c r="FV1" s="180">
        <f t="shared" si="2"/>
        <v>163</v>
      </c>
      <c r="FW1" s="180">
        <f t="shared" si="2"/>
        <v>164</v>
      </c>
      <c r="FX1" s="180">
        <f t="shared" si="2"/>
        <v>165</v>
      </c>
      <c r="FY1" s="180">
        <f t="shared" si="2"/>
        <v>166</v>
      </c>
      <c r="FZ1" s="180">
        <f t="shared" si="2"/>
        <v>167</v>
      </c>
      <c r="GA1" s="180">
        <f t="shared" si="2"/>
        <v>168</v>
      </c>
      <c r="GB1" s="180">
        <f t="shared" si="2"/>
        <v>169</v>
      </c>
      <c r="GC1" s="180">
        <f t="shared" si="2"/>
        <v>170</v>
      </c>
      <c r="GD1" s="180">
        <f t="shared" si="2"/>
        <v>171</v>
      </c>
      <c r="GE1" s="180">
        <f t="shared" si="2"/>
        <v>172</v>
      </c>
      <c r="GF1" s="180">
        <f t="shared" si="2"/>
        <v>173</v>
      </c>
      <c r="GG1" s="180">
        <f t="shared" si="2"/>
        <v>174</v>
      </c>
      <c r="GH1" s="180">
        <f t="shared" si="2"/>
        <v>175</v>
      </c>
      <c r="GI1" s="180">
        <f t="shared" si="2"/>
        <v>176</v>
      </c>
      <c r="GJ1" s="180">
        <f t="shared" si="2"/>
        <v>177</v>
      </c>
      <c r="GK1" s="180">
        <f t="shared" si="2"/>
        <v>178</v>
      </c>
      <c r="GL1" s="180">
        <f t="shared" si="2"/>
        <v>179</v>
      </c>
      <c r="GM1" s="180">
        <f t="shared" si="2"/>
        <v>180</v>
      </c>
      <c r="GN1" s="180">
        <f t="shared" si="2"/>
        <v>181</v>
      </c>
      <c r="GO1" s="180">
        <f t="shared" si="2"/>
        <v>182</v>
      </c>
      <c r="GP1" s="180">
        <f t="shared" si="2"/>
        <v>183</v>
      </c>
      <c r="GQ1" s="180">
        <f t="shared" si="2"/>
        <v>184</v>
      </c>
      <c r="GR1" s="180">
        <f t="shared" si="2"/>
        <v>185</v>
      </c>
      <c r="GS1" s="180">
        <f t="shared" si="2"/>
        <v>186</v>
      </c>
      <c r="GT1" s="180">
        <f t="shared" si="2"/>
        <v>187</v>
      </c>
      <c r="GU1" s="180">
        <f t="shared" si="2"/>
        <v>188</v>
      </c>
      <c r="GV1" s="180">
        <f t="shared" si="2"/>
        <v>189</v>
      </c>
      <c r="GW1" s="180">
        <f t="shared" si="2"/>
        <v>190</v>
      </c>
      <c r="GX1" s="180">
        <f t="shared" si="2"/>
        <v>191</v>
      </c>
      <c r="GY1" s="180">
        <f t="shared" si="2"/>
        <v>192</v>
      </c>
      <c r="GZ1" s="180">
        <f t="shared" si="2"/>
        <v>193</v>
      </c>
      <c r="HA1" s="180">
        <f t="shared" si="2"/>
        <v>194</v>
      </c>
      <c r="HB1" s="180">
        <f t="shared" ref="HB1:HN1" si="3">HA1+1</f>
        <v>195</v>
      </c>
      <c r="HC1" s="180">
        <f t="shared" si="3"/>
        <v>196</v>
      </c>
      <c r="HD1" s="180">
        <f t="shared" si="3"/>
        <v>197</v>
      </c>
      <c r="HE1" s="180">
        <f t="shared" si="3"/>
        <v>198</v>
      </c>
      <c r="HF1" s="180">
        <f t="shared" si="3"/>
        <v>199</v>
      </c>
      <c r="HG1" s="180">
        <f t="shared" si="3"/>
        <v>200</v>
      </c>
      <c r="HH1" s="180">
        <f t="shared" si="3"/>
        <v>201</v>
      </c>
      <c r="HI1" s="180">
        <f t="shared" si="3"/>
        <v>202</v>
      </c>
      <c r="HJ1" s="180">
        <f t="shared" si="3"/>
        <v>203</v>
      </c>
      <c r="HK1" s="180">
        <f t="shared" si="3"/>
        <v>204</v>
      </c>
      <c r="HL1" s="180">
        <f t="shared" si="3"/>
        <v>205</v>
      </c>
      <c r="HM1" s="180">
        <f t="shared" si="3"/>
        <v>206</v>
      </c>
      <c r="HN1" s="180">
        <f t="shared" si="3"/>
        <v>207</v>
      </c>
    </row>
    <row r="2" spans="1:222" x14ac:dyDescent="0.25">
      <c r="K2" s="180"/>
      <c r="L2" s="186" t="s">
        <v>22</v>
      </c>
      <c r="M2" s="188" t="s">
        <v>399</v>
      </c>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202"/>
      <c r="DK2" s="202"/>
      <c r="DL2" s="202"/>
      <c r="DM2" s="202"/>
      <c r="DN2" s="202"/>
      <c r="DO2" s="202"/>
      <c r="DP2" s="202"/>
      <c r="DQ2" s="202"/>
      <c r="DR2" s="202"/>
      <c r="DS2" s="202"/>
      <c r="DT2" s="202"/>
      <c r="DU2" s="202"/>
      <c r="DV2" s="202"/>
      <c r="DW2" s="202"/>
      <c r="DX2" s="202"/>
      <c r="DY2" s="202"/>
      <c r="DZ2" s="202"/>
      <c r="EA2" s="202"/>
      <c r="EB2" s="202"/>
      <c r="EC2" s="202"/>
      <c r="ED2" s="202"/>
      <c r="EE2" s="202"/>
      <c r="EF2" s="202"/>
      <c r="EG2" s="202"/>
      <c r="EH2" s="202"/>
      <c r="EI2" s="202"/>
      <c r="EJ2" s="202"/>
      <c r="EK2" s="202"/>
      <c r="EL2" s="202"/>
      <c r="EM2" s="202"/>
      <c r="EN2" s="202"/>
      <c r="EO2" s="202"/>
      <c r="EP2" s="202"/>
      <c r="EQ2" s="202"/>
      <c r="ER2" s="202"/>
      <c r="ES2" s="202"/>
      <c r="ET2" s="202"/>
      <c r="EU2" s="202"/>
      <c r="EV2" s="202"/>
      <c r="EW2" s="202"/>
      <c r="EX2" s="202"/>
      <c r="EY2" s="202"/>
      <c r="EZ2" s="202"/>
      <c r="FA2" s="202"/>
      <c r="FB2" s="202"/>
      <c r="FC2" s="202"/>
      <c r="FD2" s="202"/>
      <c r="FE2" s="202"/>
      <c r="FF2" s="202"/>
      <c r="FG2" s="202"/>
      <c r="FH2" s="202"/>
      <c r="FI2" s="202"/>
      <c r="FJ2" s="202"/>
      <c r="FK2" s="202"/>
      <c r="FL2" s="202"/>
      <c r="FM2" s="202"/>
      <c r="FN2" s="202"/>
      <c r="FO2" s="202"/>
      <c r="FP2" s="202"/>
      <c r="FQ2" s="202"/>
      <c r="FR2" s="202"/>
      <c r="FS2" s="202"/>
      <c r="FT2" s="202"/>
      <c r="FU2" s="202"/>
      <c r="FV2" s="202"/>
      <c r="FW2" s="202"/>
      <c r="FX2" s="202"/>
      <c r="FY2" s="202"/>
      <c r="FZ2" s="202"/>
      <c r="GA2" s="202"/>
      <c r="GB2" s="202"/>
      <c r="GC2" s="202"/>
      <c r="GD2" s="202"/>
      <c r="GE2" s="202"/>
      <c r="GF2" s="202"/>
      <c r="GG2" s="202"/>
      <c r="GH2" s="202"/>
      <c r="GI2" s="202"/>
      <c r="GJ2" s="202"/>
      <c r="GK2" s="202"/>
      <c r="GL2" s="202"/>
      <c r="GM2" s="202"/>
      <c r="GN2" s="202"/>
      <c r="GO2" s="202"/>
      <c r="GP2" s="202"/>
      <c r="GQ2" s="202"/>
      <c r="GR2" s="202"/>
      <c r="GS2" s="202"/>
      <c r="GT2" s="202"/>
      <c r="GU2" s="202"/>
      <c r="GV2" s="202"/>
      <c r="GW2" s="202"/>
      <c r="GX2" s="202"/>
      <c r="GY2" s="202"/>
      <c r="GZ2" s="202"/>
      <c r="HA2" s="202"/>
      <c r="HB2" s="202"/>
      <c r="HC2" s="202"/>
      <c r="HD2" s="202"/>
      <c r="HE2" s="202"/>
      <c r="HF2" s="202"/>
      <c r="HG2" s="202"/>
      <c r="HH2" s="202"/>
      <c r="HI2" s="202"/>
      <c r="HJ2" s="202"/>
      <c r="HK2" s="202"/>
      <c r="HL2" s="202"/>
      <c r="HM2" s="202"/>
      <c r="HN2" s="202"/>
    </row>
    <row r="3" spans="1:222" x14ac:dyDescent="0.25">
      <c r="K3" s="180"/>
      <c r="L3" s="186">
        <v>1</v>
      </c>
      <c r="M3" s="188" t="str">
        <f>'aux 2'!BU7</f>
        <v/>
      </c>
      <c r="N3" s="202"/>
      <c r="O3" s="195" t="s">
        <v>398</v>
      </c>
      <c r="P3" s="195">
        <f>P1</f>
        <v>1</v>
      </c>
      <c r="Q3" s="195">
        <f>P3</f>
        <v>1</v>
      </c>
      <c r="R3" s="195">
        <f>Q3</f>
        <v>1</v>
      </c>
      <c r="S3" s="195">
        <f>R3</f>
        <v>1</v>
      </c>
      <c r="T3" s="195"/>
      <c r="U3" s="195"/>
      <c r="V3" s="195"/>
      <c r="W3" s="195"/>
      <c r="X3" s="195"/>
      <c r="Y3" s="178">
        <f>Y1</f>
        <v>10</v>
      </c>
      <c r="Z3" s="178">
        <f>Y3</f>
        <v>10</v>
      </c>
      <c r="AA3" s="178">
        <f>Z3</f>
        <v>10</v>
      </c>
      <c r="AB3" s="178">
        <f>AA3</f>
        <v>10</v>
      </c>
      <c r="AC3" s="178"/>
      <c r="AD3" s="178"/>
      <c r="AE3" s="178"/>
      <c r="AF3" s="178"/>
      <c r="AG3" s="178"/>
      <c r="AH3" s="195">
        <f>AH1</f>
        <v>19</v>
      </c>
      <c r="AI3" s="195">
        <f>AH3</f>
        <v>19</v>
      </c>
      <c r="AJ3" s="195">
        <f>AI3</f>
        <v>19</v>
      </c>
      <c r="AK3" s="195">
        <f>AJ3</f>
        <v>19</v>
      </c>
      <c r="AL3" s="195"/>
      <c r="AM3" s="195"/>
      <c r="AN3" s="195"/>
      <c r="AO3" s="195"/>
      <c r="AP3" s="195"/>
      <c r="AQ3" s="178">
        <f>AQ1</f>
        <v>28</v>
      </c>
      <c r="AR3" s="178">
        <f>AQ3</f>
        <v>28</v>
      </c>
      <c r="AS3" s="178">
        <f>AR3</f>
        <v>28</v>
      </c>
      <c r="AT3" s="178">
        <f>AS3</f>
        <v>28</v>
      </c>
      <c r="AU3" s="178"/>
      <c r="AV3" s="178"/>
      <c r="AW3" s="178"/>
      <c r="AX3" s="178"/>
      <c r="AY3" s="178"/>
      <c r="AZ3" s="195">
        <f>AZ1</f>
        <v>37</v>
      </c>
      <c r="BA3" s="195">
        <f>AZ3</f>
        <v>37</v>
      </c>
      <c r="BB3" s="195">
        <f>BA3</f>
        <v>37</v>
      </c>
      <c r="BC3" s="195">
        <f>BB3</f>
        <v>37</v>
      </c>
      <c r="BD3" s="195"/>
      <c r="BE3" s="195"/>
      <c r="BF3" s="195"/>
      <c r="BG3" s="195"/>
      <c r="BH3" s="195"/>
      <c r="BI3" s="178">
        <f>BI1</f>
        <v>46</v>
      </c>
      <c r="BJ3" s="178">
        <f>BI3</f>
        <v>46</v>
      </c>
      <c r="BK3" s="178">
        <f>BJ3</f>
        <v>46</v>
      </c>
      <c r="BL3" s="178">
        <f>BK3</f>
        <v>46</v>
      </c>
      <c r="BM3" s="178"/>
      <c r="BN3" s="178"/>
      <c r="BO3" s="178"/>
      <c r="BP3" s="178"/>
      <c r="BQ3" s="178"/>
      <c r="BR3" s="195">
        <f>BR1</f>
        <v>55</v>
      </c>
      <c r="BS3" s="195">
        <f>BR3</f>
        <v>55</v>
      </c>
      <c r="BT3" s="195">
        <f>BS3</f>
        <v>55</v>
      </c>
      <c r="BU3" s="195">
        <f>BT3</f>
        <v>55</v>
      </c>
      <c r="BV3" s="195"/>
      <c r="BW3" s="195"/>
      <c r="BX3" s="195"/>
      <c r="BY3" s="195"/>
      <c r="BZ3" s="195"/>
      <c r="CA3" s="178">
        <f>CA1</f>
        <v>64</v>
      </c>
      <c r="CB3" s="178">
        <f>CA3</f>
        <v>64</v>
      </c>
      <c r="CC3" s="178">
        <f>CB3</f>
        <v>64</v>
      </c>
      <c r="CD3" s="178">
        <f>CC3</f>
        <v>64</v>
      </c>
      <c r="CE3" s="178"/>
      <c r="CF3" s="178"/>
      <c r="CG3" s="178"/>
      <c r="CH3" s="178"/>
      <c r="CI3" s="178"/>
      <c r="CJ3" s="195">
        <f>CJ1</f>
        <v>73</v>
      </c>
      <c r="CK3" s="195">
        <f>CJ3</f>
        <v>73</v>
      </c>
      <c r="CL3" s="195">
        <f>CK3</f>
        <v>73</v>
      </c>
      <c r="CM3" s="195">
        <f>CL3</f>
        <v>73</v>
      </c>
      <c r="CN3" s="195"/>
      <c r="CO3" s="195"/>
      <c r="CP3" s="195"/>
      <c r="CQ3" s="195"/>
      <c r="CR3" s="195"/>
      <c r="CS3" s="178">
        <f>CS1</f>
        <v>82</v>
      </c>
      <c r="CT3" s="178">
        <f>CS3</f>
        <v>82</v>
      </c>
      <c r="CU3" s="178">
        <f>CT3</f>
        <v>82</v>
      </c>
      <c r="CV3" s="178">
        <f>CU3</f>
        <v>82</v>
      </c>
      <c r="CW3" s="178"/>
      <c r="CX3" s="178"/>
      <c r="CY3" s="178"/>
      <c r="CZ3" s="178"/>
      <c r="DA3" s="178"/>
      <c r="DB3" s="195">
        <f>DB1</f>
        <v>91</v>
      </c>
      <c r="DC3" s="195">
        <f>DB3</f>
        <v>91</v>
      </c>
      <c r="DD3" s="195">
        <f>DC3</f>
        <v>91</v>
      </c>
      <c r="DE3" s="195">
        <f>DD3</f>
        <v>91</v>
      </c>
      <c r="DF3" s="195"/>
      <c r="DG3" s="195"/>
      <c r="DH3" s="195"/>
      <c r="DI3" s="195"/>
      <c r="DJ3" s="195"/>
      <c r="DK3" s="178">
        <f>DK1</f>
        <v>100</v>
      </c>
      <c r="DL3" s="178">
        <f>DK3</f>
        <v>100</v>
      </c>
      <c r="DM3" s="178">
        <f>DL3</f>
        <v>100</v>
      </c>
      <c r="DN3" s="178">
        <f>DM3</f>
        <v>100</v>
      </c>
      <c r="DO3" s="178"/>
      <c r="DP3" s="178"/>
      <c r="DQ3" s="178"/>
      <c r="DR3" s="178"/>
      <c r="DS3" s="178"/>
      <c r="DT3" s="195">
        <f>DT1</f>
        <v>109</v>
      </c>
      <c r="DU3" s="195">
        <f>DT3</f>
        <v>109</v>
      </c>
      <c r="DV3" s="195">
        <f>DU3</f>
        <v>109</v>
      </c>
      <c r="DW3" s="195">
        <f>DV3</f>
        <v>109</v>
      </c>
      <c r="DX3" s="195"/>
      <c r="DY3" s="195"/>
      <c r="DZ3" s="195"/>
      <c r="EA3" s="195"/>
      <c r="EB3" s="195"/>
      <c r="EC3" s="178">
        <f>EC1</f>
        <v>118</v>
      </c>
      <c r="ED3" s="178">
        <f>EC3</f>
        <v>118</v>
      </c>
      <c r="EE3" s="178">
        <f>ED3</f>
        <v>118</v>
      </c>
      <c r="EF3" s="178">
        <f>EE3</f>
        <v>118</v>
      </c>
      <c r="EG3" s="178"/>
      <c r="EH3" s="178"/>
      <c r="EI3" s="178"/>
      <c r="EJ3" s="178"/>
      <c r="EK3" s="178"/>
      <c r="EL3" s="195">
        <f>EL1</f>
        <v>127</v>
      </c>
      <c r="EM3" s="195">
        <f>EL3</f>
        <v>127</v>
      </c>
      <c r="EN3" s="195">
        <f>EM3</f>
        <v>127</v>
      </c>
      <c r="EO3" s="195">
        <f>EN3</f>
        <v>127</v>
      </c>
      <c r="EP3" s="195"/>
      <c r="EQ3" s="195"/>
      <c r="ER3" s="195"/>
      <c r="ES3" s="195"/>
      <c r="ET3" s="195"/>
      <c r="EU3" s="178">
        <f>EU1</f>
        <v>136</v>
      </c>
      <c r="EV3" s="178">
        <f>EU3</f>
        <v>136</v>
      </c>
      <c r="EW3" s="178">
        <f>EV3</f>
        <v>136</v>
      </c>
      <c r="EX3" s="178">
        <f>EW3</f>
        <v>136</v>
      </c>
      <c r="EY3" s="178"/>
      <c r="EZ3" s="178"/>
      <c r="FA3" s="178"/>
      <c r="FB3" s="178"/>
      <c r="FC3" s="178"/>
      <c r="FD3" s="195">
        <f>FD1</f>
        <v>145</v>
      </c>
      <c r="FE3" s="195">
        <f>FD3</f>
        <v>145</v>
      </c>
      <c r="FF3" s="195">
        <f>FE3</f>
        <v>145</v>
      </c>
      <c r="FG3" s="195">
        <f>FF3</f>
        <v>145</v>
      </c>
      <c r="FH3" s="195"/>
      <c r="FI3" s="195"/>
      <c r="FJ3" s="195"/>
      <c r="FK3" s="195"/>
      <c r="FL3" s="195"/>
      <c r="FM3" s="195">
        <f>FM1</f>
        <v>154</v>
      </c>
      <c r="FN3" s="195">
        <f>FM3</f>
        <v>154</v>
      </c>
      <c r="FO3" s="195">
        <f>FN3</f>
        <v>154</v>
      </c>
      <c r="FP3" s="195">
        <f>FO3</f>
        <v>154</v>
      </c>
      <c r="FQ3" s="195"/>
      <c r="FR3" s="195"/>
      <c r="FS3" s="195"/>
      <c r="FT3" s="195"/>
      <c r="FU3" s="195"/>
      <c r="FV3" s="195">
        <f>FV1</f>
        <v>163</v>
      </c>
      <c r="FW3" s="195">
        <f>FV3</f>
        <v>163</v>
      </c>
      <c r="FX3" s="195">
        <f>FW3</f>
        <v>163</v>
      </c>
      <c r="FY3" s="195">
        <f>FX3</f>
        <v>163</v>
      </c>
      <c r="FZ3" s="195"/>
      <c r="GA3" s="195"/>
      <c r="GB3" s="195"/>
      <c r="GC3" s="195"/>
      <c r="GD3" s="195"/>
      <c r="GE3" s="195">
        <f>GE1</f>
        <v>172</v>
      </c>
      <c r="GF3" s="195">
        <f>GE3</f>
        <v>172</v>
      </c>
      <c r="GG3" s="195">
        <f>GF3</f>
        <v>172</v>
      </c>
      <c r="GH3" s="195">
        <f>GG3</f>
        <v>172</v>
      </c>
      <c r="GI3" s="195"/>
      <c r="GJ3" s="195"/>
      <c r="GK3" s="195"/>
      <c r="GL3" s="195"/>
      <c r="GM3" s="195"/>
      <c r="GN3" s="195">
        <f>GN1</f>
        <v>181</v>
      </c>
      <c r="GO3" s="195">
        <f>GN3</f>
        <v>181</v>
      </c>
      <c r="GP3" s="195">
        <f>GO3</f>
        <v>181</v>
      </c>
      <c r="GQ3" s="195">
        <f>GP3</f>
        <v>181</v>
      </c>
      <c r="GR3" s="195"/>
      <c r="GS3" s="195"/>
      <c r="GT3" s="195"/>
      <c r="GU3" s="195"/>
      <c r="GV3" s="195"/>
      <c r="GW3" s="195">
        <f>GW1</f>
        <v>190</v>
      </c>
      <c r="GX3" s="195">
        <f>GW3</f>
        <v>190</v>
      </c>
      <c r="GY3" s="195">
        <f>GX3</f>
        <v>190</v>
      </c>
      <c r="GZ3" s="195">
        <f>GY3</f>
        <v>190</v>
      </c>
      <c r="HA3" s="195"/>
      <c r="HB3" s="195"/>
      <c r="HC3" s="195"/>
      <c r="HD3" s="195"/>
      <c r="HE3" s="195"/>
      <c r="HF3" s="195">
        <f>HF1</f>
        <v>199</v>
      </c>
      <c r="HG3" s="195">
        <f>HF3</f>
        <v>199</v>
      </c>
      <c r="HH3" s="195">
        <f>HG3</f>
        <v>199</v>
      </c>
      <c r="HI3" s="195">
        <f>HH3</f>
        <v>199</v>
      </c>
      <c r="HJ3" s="195"/>
      <c r="HK3" s="195"/>
      <c r="HL3" s="195"/>
      <c r="HM3" s="195"/>
      <c r="HN3" s="195"/>
    </row>
    <row r="4" spans="1:222" x14ac:dyDescent="0.25">
      <c r="K4" s="180"/>
      <c r="L4" s="186">
        <v>2</v>
      </c>
      <c r="M4" s="188" t="str">
        <f>'aux 2'!BU8</f>
        <v/>
      </c>
      <c r="N4" s="202"/>
      <c r="O4" s="192" t="s">
        <v>22</v>
      </c>
      <c r="P4" s="192">
        <v>1</v>
      </c>
      <c r="Q4" s="192"/>
      <c r="R4" s="192"/>
      <c r="S4" s="192"/>
      <c r="T4" s="192"/>
      <c r="U4" s="192"/>
      <c r="V4" s="192"/>
      <c r="W4" s="192"/>
      <c r="X4" s="192"/>
      <c r="Y4" s="193">
        <f>P4+1</f>
        <v>2</v>
      </c>
      <c r="Z4" s="193"/>
      <c r="AA4" s="193"/>
      <c r="AB4" s="193"/>
      <c r="AC4" s="193"/>
      <c r="AD4" s="193"/>
      <c r="AE4" s="193"/>
      <c r="AF4" s="193"/>
      <c r="AG4" s="193"/>
      <c r="AH4" s="192">
        <f>Y4+1</f>
        <v>3</v>
      </c>
      <c r="AI4" s="192"/>
      <c r="AJ4" s="192"/>
      <c r="AK4" s="192"/>
      <c r="AL4" s="192"/>
      <c r="AM4" s="192"/>
      <c r="AN4" s="192"/>
      <c r="AO4" s="192"/>
      <c r="AP4" s="192"/>
      <c r="AQ4" s="193">
        <f>AH4+1</f>
        <v>4</v>
      </c>
      <c r="AR4" s="193"/>
      <c r="AS4" s="193"/>
      <c r="AT4" s="193"/>
      <c r="AU4" s="193"/>
      <c r="AV4" s="193"/>
      <c r="AW4" s="193"/>
      <c r="AX4" s="193"/>
      <c r="AY4" s="193"/>
      <c r="AZ4" s="192">
        <f>AQ4+1</f>
        <v>5</v>
      </c>
      <c r="BA4" s="192"/>
      <c r="BB4" s="192"/>
      <c r="BC4" s="192"/>
      <c r="BD4" s="192"/>
      <c r="BE4" s="192"/>
      <c r="BF4" s="192"/>
      <c r="BG4" s="192"/>
      <c r="BH4" s="192"/>
      <c r="BI4" s="193">
        <f>AZ4+1</f>
        <v>6</v>
      </c>
      <c r="BJ4" s="193"/>
      <c r="BK4" s="193"/>
      <c r="BL4" s="193"/>
      <c r="BM4" s="193"/>
      <c r="BN4" s="193"/>
      <c r="BO4" s="193"/>
      <c r="BP4" s="193"/>
      <c r="BQ4" s="193"/>
      <c r="BR4" s="192">
        <f>BI4+1</f>
        <v>7</v>
      </c>
      <c r="BS4" s="192"/>
      <c r="BT4" s="192"/>
      <c r="BU4" s="192"/>
      <c r="BV4" s="192"/>
      <c r="BW4" s="192"/>
      <c r="BX4" s="192"/>
      <c r="BY4" s="192"/>
      <c r="BZ4" s="192"/>
      <c r="CA4" s="193">
        <f>BR4+1</f>
        <v>8</v>
      </c>
      <c r="CB4" s="193"/>
      <c r="CC4" s="193"/>
      <c r="CD4" s="193"/>
      <c r="CE4" s="193"/>
      <c r="CF4" s="193"/>
      <c r="CG4" s="193"/>
      <c r="CH4" s="193"/>
      <c r="CI4" s="193"/>
      <c r="CJ4" s="192">
        <f>CA4+1</f>
        <v>9</v>
      </c>
      <c r="CK4" s="192"/>
      <c r="CL4" s="192"/>
      <c r="CM4" s="192"/>
      <c r="CN4" s="192"/>
      <c r="CO4" s="192"/>
      <c r="CP4" s="192"/>
      <c r="CQ4" s="192"/>
      <c r="CR4" s="192"/>
      <c r="CS4" s="193">
        <f>CJ4+1</f>
        <v>10</v>
      </c>
      <c r="CT4" s="193"/>
      <c r="CU4" s="193"/>
      <c r="CV4" s="193"/>
      <c r="CW4" s="193"/>
      <c r="CX4" s="193"/>
      <c r="CY4" s="193"/>
      <c r="CZ4" s="193"/>
      <c r="DA4" s="193"/>
      <c r="DB4" s="192">
        <f>CS4+1</f>
        <v>11</v>
      </c>
      <c r="DC4" s="192"/>
      <c r="DD4" s="192"/>
      <c r="DE4" s="192"/>
      <c r="DF4" s="192"/>
      <c r="DG4" s="192"/>
      <c r="DH4" s="192"/>
      <c r="DI4" s="192"/>
      <c r="DJ4" s="192"/>
      <c r="DK4" s="193">
        <f>DB4+1</f>
        <v>12</v>
      </c>
      <c r="DL4" s="193"/>
      <c r="DM4" s="193"/>
      <c r="DN4" s="193"/>
      <c r="DO4" s="193"/>
      <c r="DP4" s="193"/>
      <c r="DQ4" s="193"/>
      <c r="DR4" s="193"/>
      <c r="DS4" s="193"/>
      <c r="DT4" s="192">
        <f>DK4+1</f>
        <v>13</v>
      </c>
      <c r="DU4" s="192"/>
      <c r="DV4" s="192"/>
      <c r="DW4" s="192"/>
      <c r="DX4" s="192"/>
      <c r="DY4" s="192"/>
      <c r="DZ4" s="192"/>
      <c r="EA4" s="192"/>
      <c r="EB4" s="192"/>
      <c r="EC4" s="193">
        <f>DT4+1</f>
        <v>14</v>
      </c>
      <c r="ED4" s="193"/>
      <c r="EE4" s="193"/>
      <c r="EF4" s="193"/>
      <c r="EG4" s="193"/>
      <c r="EH4" s="193"/>
      <c r="EI4" s="193"/>
      <c r="EJ4" s="193"/>
      <c r="EK4" s="193"/>
      <c r="EL4" s="192">
        <f>EC4+1</f>
        <v>15</v>
      </c>
      <c r="EM4" s="192"/>
      <c r="EN4" s="192"/>
      <c r="EO4" s="192"/>
      <c r="EP4" s="192"/>
      <c r="EQ4" s="192"/>
      <c r="ER4" s="192"/>
      <c r="ES4" s="192"/>
      <c r="ET4" s="192"/>
      <c r="EU4" s="193">
        <f>EL4+1</f>
        <v>16</v>
      </c>
      <c r="EV4" s="193"/>
      <c r="EW4" s="193"/>
      <c r="EX4" s="193"/>
      <c r="EY4" s="193"/>
      <c r="EZ4" s="193"/>
      <c r="FA4" s="193"/>
      <c r="FB4" s="193"/>
      <c r="FC4" s="193"/>
      <c r="FD4" s="192">
        <f>EU4+1</f>
        <v>17</v>
      </c>
      <c r="FE4" s="192"/>
      <c r="FF4" s="192"/>
      <c r="FG4" s="192"/>
      <c r="FH4" s="192"/>
      <c r="FI4" s="192"/>
      <c r="FJ4" s="192"/>
      <c r="FK4" s="192"/>
      <c r="FL4" s="192"/>
      <c r="FM4" s="192">
        <f>FD4+1</f>
        <v>18</v>
      </c>
      <c r="FN4" s="192"/>
      <c r="FO4" s="192"/>
      <c r="FP4" s="192"/>
      <c r="FQ4" s="192"/>
      <c r="FR4" s="192"/>
      <c r="FS4" s="192"/>
      <c r="FT4" s="192"/>
      <c r="FU4" s="192"/>
      <c r="FV4" s="192">
        <f>FM4+1</f>
        <v>19</v>
      </c>
      <c r="FW4" s="192"/>
      <c r="FX4" s="192"/>
      <c r="FY4" s="192"/>
      <c r="FZ4" s="192"/>
      <c r="GA4" s="192"/>
      <c r="GB4" s="192"/>
      <c r="GC4" s="192"/>
      <c r="GD4" s="192"/>
      <c r="GE4" s="192">
        <f>FV4+1</f>
        <v>20</v>
      </c>
      <c r="GF4" s="192"/>
      <c r="GG4" s="192"/>
      <c r="GH4" s="192"/>
      <c r="GI4" s="192"/>
      <c r="GJ4" s="192"/>
      <c r="GK4" s="192"/>
      <c r="GL4" s="192"/>
      <c r="GM4" s="192"/>
      <c r="GN4" s="192">
        <f>GE4+1</f>
        <v>21</v>
      </c>
      <c r="GO4" s="192"/>
      <c r="GP4" s="192"/>
      <c r="GQ4" s="192"/>
      <c r="GR4" s="192"/>
      <c r="GS4" s="192"/>
      <c r="GT4" s="192"/>
      <c r="GU4" s="192"/>
      <c r="GV4" s="192"/>
      <c r="GW4" s="192">
        <f>GN4+1</f>
        <v>22</v>
      </c>
      <c r="GX4" s="192"/>
      <c r="GY4" s="192"/>
      <c r="GZ4" s="192"/>
      <c r="HA4" s="192"/>
      <c r="HB4" s="192"/>
      <c r="HC4" s="192"/>
      <c r="HD4" s="192"/>
      <c r="HE4" s="192"/>
      <c r="HF4" s="192">
        <f>GW4+1</f>
        <v>23</v>
      </c>
      <c r="HG4" s="192"/>
      <c r="HH4" s="192"/>
      <c r="HI4" s="192"/>
      <c r="HJ4" s="192"/>
      <c r="HK4" s="192"/>
      <c r="HL4" s="192"/>
      <c r="HM4" s="192"/>
      <c r="HN4" s="192"/>
    </row>
    <row r="5" spans="1:222" ht="30" x14ac:dyDescent="0.25">
      <c r="K5" s="180">
        <v>1</v>
      </c>
      <c r="L5" s="186">
        <v>3</v>
      </c>
      <c r="M5" s="188" t="str">
        <f>'aux 2'!BU9</f>
        <v/>
      </c>
      <c r="N5" s="202"/>
      <c r="O5" s="194" t="s">
        <v>43</v>
      </c>
      <c r="P5" s="194" t="str">
        <f>LOOKUP(P4,$L3:$L25,$M3:$M25)</f>
        <v/>
      </c>
      <c r="Q5" s="194" t="str">
        <f>P5</f>
        <v/>
      </c>
      <c r="R5" s="194" t="str">
        <f>Q5</f>
        <v/>
      </c>
      <c r="S5" s="194" t="str">
        <f>R5</f>
        <v/>
      </c>
      <c r="T5" s="194"/>
      <c r="U5" s="194"/>
      <c r="V5" s="194"/>
      <c r="W5" s="194"/>
      <c r="X5" s="194"/>
      <c r="Y5" s="190" t="str">
        <f>LOOKUP(Y4,$L3:$L25,$M3:$M25)</f>
        <v/>
      </c>
      <c r="Z5" s="190" t="str">
        <f>Y5</f>
        <v/>
      </c>
      <c r="AA5" s="190" t="str">
        <f>Z5</f>
        <v/>
      </c>
      <c r="AB5" s="190" t="str">
        <f>AA5</f>
        <v/>
      </c>
      <c r="AC5" s="190"/>
      <c r="AD5" s="190"/>
      <c r="AE5" s="190"/>
      <c r="AF5" s="190"/>
      <c r="AG5" s="190"/>
      <c r="AH5" s="194" t="str">
        <f>LOOKUP(AH4,$L3:$L25,$M3:$M25)</f>
        <v/>
      </c>
      <c r="AI5" s="194" t="str">
        <f>AH5</f>
        <v/>
      </c>
      <c r="AJ5" s="194" t="str">
        <f>AI5</f>
        <v/>
      </c>
      <c r="AK5" s="194" t="str">
        <f>AJ5</f>
        <v/>
      </c>
      <c r="AL5" s="194"/>
      <c r="AM5" s="194"/>
      <c r="AN5" s="194"/>
      <c r="AO5" s="194"/>
      <c r="AP5" s="194"/>
      <c r="AQ5" s="190" t="str">
        <f>LOOKUP(AQ4,$L3:$L25,$M3:$M25)</f>
        <v/>
      </c>
      <c r="AR5" s="190" t="str">
        <f>AQ5</f>
        <v/>
      </c>
      <c r="AS5" s="190" t="str">
        <f>AR5</f>
        <v/>
      </c>
      <c r="AT5" s="190" t="str">
        <f>AS5</f>
        <v/>
      </c>
      <c r="AU5" s="190"/>
      <c r="AV5" s="190"/>
      <c r="AW5" s="190"/>
      <c r="AX5" s="190"/>
      <c r="AY5" s="190"/>
      <c r="AZ5" s="194" t="str">
        <f>LOOKUP(AZ4,$L3:$L25,$M3:$M25)</f>
        <v/>
      </c>
      <c r="BA5" s="194" t="str">
        <f>AZ5</f>
        <v/>
      </c>
      <c r="BB5" s="194" t="str">
        <f>BA5</f>
        <v/>
      </c>
      <c r="BC5" s="194" t="str">
        <f>BB5</f>
        <v/>
      </c>
      <c r="BD5" s="194"/>
      <c r="BE5" s="194"/>
      <c r="BF5" s="194"/>
      <c r="BG5" s="194"/>
      <c r="BH5" s="194"/>
      <c r="BI5" s="190" t="str">
        <f>LOOKUP(BI4,$L3:$L25,$M3:$M25)</f>
        <v/>
      </c>
      <c r="BJ5" s="190" t="str">
        <f>BI5</f>
        <v/>
      </c>
      <c r="BK5" s="190" t="str">
        <f>BJ5</f>
        <v/>
      </c>
      <c r="BL5" s="190" t="str">
        <f>BK5</f>
        <v/>
      </c>
      <c r="BM5" s="190"/>
      <c r="BN5" s="190"/>
      <c r="BO5" s="190"/>
      <c r="BP5" s="190"/>
      <c r="BQ5" s="190"/>
      <c r="BR5" s="194" t="str">
        <f>LOOKUP(BR4,$L3:$L25,$M3:$M25)</f>
        <v/>
      </c>
      <c r="BS5" s="194" t="str">
        <f>BR5</f>
        <v/>
      </c>
      <c r="BT5" s="194" t="str">
        <f>BS5</f>
        <v/>
      </c>
      <c r="BU5" s="194" t="str">
        <f>BT5</f>
        <v/>
      </c>
      <c r="BV5" s="194"/>
      <c r="BW5" s="194"/>
      <c r="BX5" s="194"/>
      <c r="BY5" s="194"/>
      <c r="BZ5" s="194"/>
      <c r="CA5" s="190" t="str">
        <f>LOOKUP(CA4,$L3:$L25,$M3:$M25)</f>
        <v/>
      </c>
      <c r="CB5" s="190" t="str">
        <f>CA5</f>
        <v/>
      </c>
      <c r="CC5" s="190" t="str">
        <f>CB5</f>
        <v/>
      </c>
      <c r="CD5" s="190" t="str">
        <f>CC5</f>
        <v/>
      </c>
      <c r="CE5" s="190"/>
      <c r="CF5" s="190"/>
      <c r="CG5" s="190"/>
      <c r="CH5" s="190"/>
      <c r="CI5" s="190"/>
      <c r="CJ5" s="194" t="str">
        <f>LOOKUP(CJ4,$L3:$L25,$M3:$M25)</f>
        <v/>
      </c>
      <c r="CK5" s="194" t="str">
        <f>CJ5</f>
        <v/>
      </c>
      <c r="CL5" s="194" t="str">
        <f>CK5</f>
        <v/>
      </c>
      <c r="CM5" s="194" t="str">
        <f>CL5</f>
        <v/>
      </c>
      <c r="CN5" s="194"/>
      <c r="CO5" s="194"/>
      <c r="CP5" s="194"/>
      <c r="CQ5" s="194"/>
      <c r="CR5" s="194"/>
      <c r="CS5" s="190" t="str">
        <f>LOOKUP(CS4,$L3:$L25,$M3:$M25)</f>
        <v/>
      </c>
      <c r="CT5" s="190" t="str">
        <f>CS5</f>
        <v/>
      </c>
      <c r="CU5" s="190" t="str">
        <f>CT5</f>
        <v/>
      </c>
      <c r="CV5" s="190" t="str">
        <f>CU5</f>
        <v/>
      </c>
      <c r="CW5" s="190"/>
      <c r="CX5" s="190"/>
      <c r="CY5" s="190"/>
      <c r="CZ5" s="190"/>
      <c r="DA5" s="190"/>
      <c r="DB5" s="194" t="str">
        <f>LOOKUP(DB4,$L3:$L25,$M3:$M25)</f>
        <v/>
      </c>
      <c r="DC5" s="194" t="str">
        <f>DB5</f>
        <v/>
      </c>
      <c r="DD5" s="194" t="str">
        <f>DC5</f>
        <v/>
      </c>
      <c r="DE5" s="194" t="str">
        <f>DD5</f>
        <v/>
      </c>
      <c r="DF5" s="194"/>
      <c r="DG5" s="194"/>
      <c r="DH5" s="194"/>
      <c r="DI5" s="194"/>
      <c r="DJ5" s="194"/>
      <c r="DK5" s="190" t="str">
        <f>LOOKUP(DK4,$L3:$L25,$M3:$M25)</f>
        <v/>
      </c>
      <c r="DL5" s="190" t="str">
        <f>DK5</f>
        <v/>
      </c>
      <c r="DM5" s="190" t="str">
        <f>DL5</f>
        <v/>
      </c>
      <c r="DN5" s="190" t="str">
        <f>DM5</f>
        <v/>
      </c>
      <c r="DO5" s="190"/>
      <c r="DP5" s="190"/>
      <c r="DQ5" s="190"/>
      <c r="DR5" s="190"/>
      <c r="DS5" s="190"/>
      <c r="DT5" s="194" t="str">
        <f>LOOKUP(DT4,$L3:$L25,$M3:$M25)</f>
        <v/>
      </c>
      <c r="DU5" s="194" t="str">
        <f>DT5</f>
        <v/>
      </c>
      <c r="DV5" s="194" t="str">
        <f>DU5</f>
        <v/>
      </c>
      <c r="DW5" s="194" t="str">
        <f>DV5</f>
        <v/>
      </c>
      <c r="DX5" s="194"/>
      <c r="DY5" s="194"/>
      <c r="DZ5" s="194"/>
      <c r="EA5" s="194"/>
      <c r="EB5" s="194"/>
      <c r="EC5" s="190" t="str">
        <f>LOOKUP(EC4,$L3:$L25,$M3:$M25)</f>
        <v/>
      </c>
      <c r="ED5" s="190" t="str">
        <f>EC5</f>
        <v/>
      </c>
      <c r="EE5" s="190" t="str">
        <f>ED5</f>
        <v/>
      </c>
      <c r="EF5" s="190" t="str">
        <f>EE5</f>
        <v/>
      </c>
      <c r="EG5" s="190"/>
      <c r="EH5" s="190"/>
      <c r="EI5" s="190"/>
      <c r="EJ5" s="190"/>
      <c r="EK5" s="190"/>
      <c r="EL5" s="194" t="str">
        <f>LOOKUP(EL4,$L3:$L25,$M3:$M25)</f>
        <v/>
      </c>
      <c r="EM5" s="194" t="str">
        <f>EL5</f>
        <v/>
      </c>
      <c r="EN5" s="194" t="str">
        <f>EM5</f>
        <v/>
      </c>
      <c r="EO5" s="194" t="str">
        <f>EN5</f>
        <v/>
      </c>
      <c r="EP5" s="194"/>
      <c r="EQ5" s="194"/>
      <c r="ER5" s="194"/>
      <c r="ES5" s="194"/>
      <c r="ET5" s="194"/>
      <c r="EU5" s="190" t="str">
        <f>LOOKUP(EU4,$L3:$L25,$M3:$M25)</f>
        <v/>
      </c>
      <c r="EV5" s="190" t="str">
        <f>EU5</f>
        <v/>
      </c>
      <c r="EW5" s="190" t="str">
        <f>EV5</f>
        <v/>
      </c>
      <c r="EX5" s="190" t="str">
        <f>EW5</f>
        <v/>
      </c>
      <c r="EY5" s="190"/>
      <c r="EZ5" s="190"/>
      <c r="FA5" s="190"/>
      <c r="FB5" s="190"/>
      <c r="FC5" s="190"/>
      <c r="FD5" s="194" t="str">
        <f>LOOKUP(FD4,$L3:$L25,$M3:$M25)</f>
        <v/>
      </c>
      <c r="FE5" s="194" t="str">
        <f>FD5</f>
        <v/>
      </c>
      <c r="FF5" s="194" t="str">
        <f>FE5</f>
        <v/>
      </c>
      <c r="FG5" s="194" t="str">
        <f>FF5</f>
        <v/>
      </c>
      <c r="FH5" s="194"/>
      <c r="FI5" s="194"/>
      <c r="FJ5" s="194"/>
      <c r="FK5" s="194"/>
      <c r="FL5" s="194"/>
      <c r="FM5" s="190" t="str">
        <f>LOOKUP(FM4,$L3:$L25,$M3:$M25)</f>
        <v/>
      </c>
      <c r="FN5" s="190" t="str">
        <f>FM5</f>
        <v/>
      </c>
      <c r="FO5" s="190" t="str">
        <f>FN5</f>
        <v/>
      </c>
      <c r="FP5" s="190" t="str">
        <f>FO5</f>
        <v/>
      </c>
      <c r="FQ5" s="190"/>
      <c r="FR5" s="190"/>
      <c r="FS5" s="190"/>
      <c r="FT5" s="190"/>
      <c r="FU5" s="190"/>
      <c r="FV5" s="194" t="str">
        <f>LOOKUP(FV4,$L3:$L25,$M3:$M25)</f>
        <v/>
      </c>
      <c r="FW5" s="194" t="str">
        <f>FV5</f>
        <v/>
      </c>
      <c r="FX5" s="194" t="str">
        <f>FW5</f>
        <v/>
      </c>
      <c r="FY5" s="194" t="str">
        <f>FX5</f>
        <v/>
      </c>
      <c r="FZ5" s="194"/>
      <c r="GA5" s="194"/>
      <c r="GB5" s="194"/>
      <c r="GC5" s="194"/>
      <c r="GD5" s="194"/>
      <c r="GE5" s="190" t="str">
        <f>LOOKUP(GE4,$L3:$L25,$M3:$M25)</f>
        <v/>
      </c>
      <c r="GF5" s="190" t="str">
        <f>GE5</f>
        <v/>
      </c>
      <c r="GG5" s="190" t="str">
        <f>GF5</f>
        <v/>
      </c>
      <c r="GH5" s="190" t="str">
        <f>GG5</f>
        <v/>
      </c>
      <c r="GI5" s="190"/>
      <c r="GJ5" s="190"/>
      <c r="GK5" s="190"/>
      <c r="GL5" s="190"/>
      <c r="GM5" s="190"/>
      <c r="GN5" s="194" t="str">
        <f>LOOKUP(GN4,$L3:$L25,$M3:$M25)</f>
        <v/>
      </c>
      <c r="GO5" s="194" t="str">
        <f>GN5</f>
        <v/>
      </c>
      <c r="GP5" s="194" t="str">
        <f>GO5</f>
        <v/>
      </c>
      <c r="GQ5" s="194" t="str">
        <f>GP5</f>
        <v/>
      </c>
      <c r="GR5" s="194"/>
      <c r="GS5" s="194"/>
      <c r="GT5" s="194"/>
      <c r="GU5" s="194"/>
      <c r="GV5" s="194"/>
      <c r="GW5" s="190" t="str">
        <f>LOOKUP(GW4,$L3:$L25,$M3:$M25)</f>
        <v/>
      </c>
      <c r="GX5" s="190" t="str">
        <f>GW5</f>
        <v/>
      </c>
      <c r="GY5" s="190" t="str">
        <f>GX5</f>
        <v/>
      </c>
      <c r="GZ5" s="190" t="str">
        <f>GY5</f>
        <v/>
      </c>
      <c r="HA5" s="190"/>
      <c r="HB5" s="190"/>
      <c r="HC5" s="190"/>
      <c r="HD5" s="190"/>
      <c r="HE5" s="190"/>
      <c r="HF5" s="194" t="str">
        <f>LOOKUP(HF4,$L3:$L25,$M3:$M25)</f>
        <v/>
      </c>
      <c r="HG5" s="194" t="str">
        <f>HF5</f>
        <v/>
      </c>
      <c r="HH5" s="194" t="str">
        <f>HG5</f>
        <v/>
      </c>
      <c r="HI5" s="194" t="str">
        <f>HH5</f>
        <v/>
      </c>
      <c r="HJ5" s="194"/>
      <c r="HK5" s="194"/>
      <c r="HL5" s="194"/>
      <c r="HM5" s="194"/>
      <c r="HN5" s="194"/>
    </row>
    <row r="6" spans="1:222" ht="30" x14ac:dyDescent="0.25">
      <c r="A6" s="198" t="s">
        <v>281</v>
      </c>
      <c r="B6" s="199"/>
      <c r="C6" s="199"/>
      <c r="K6" s="180">
        <f>K5+1</f>
        <v>2</v>
      </c>
      <c r="L6" s="186">
        <v>4</v>
      </c>
      <c r="M6" s="188" t="str">
        <f>'aux 2'!BU10</f>
        <v/>
      </c>
      <c r="N6" s="202"/>
      <c r="O6" s="191" t="s">
        <v>280</v>
      </c>
      <c r="P6" s="191">
        <v>1</v>
      </c>
      <c r="Q6" s="191">
        <v>2</v>
      </c>
      <c r="R6" s="191">
        <v>3</v>
      </c>
      <c r="S6" s="191">
        <v>4</v>
      </c>
      <c r="T6" s="185" t="s">
        <v>5</v>
      </c>
      <c r="U6" s="185"/>
      <c r="V6" s="185"/>
      <c r="W6" s="185"/>
      <c r="X6" s="185"/>
      <c r="Y6" s="191">
        <v>1</v>
      </c>
      <c r="Z6" s="191">
        <v>2</v>
      </c>
      <c r="AA6" s="191">
        <v>3</v>
      </c>
      <c r="AB6" s="191">
        <v>4</v>
      </c>
      <c r="AC6" s="185" t="s">
        <v>5</v>
      </c>
      <c r="AD6" s="185"/>
      <c r="AE6" s="185"/>
      <c r="AF6" s="185"/>
      <c r="AG6" s="185"/>
      <c r="AH6" s="191">
        <v>1</v>
      </c>
      <c r="AI6" s="191">
        <v>2</v>
      </c>
      <c r="AJ6" s="191">
        <v>3</v>
      </c>
      <c r="AK6" s="191">
        <v>4</v>
      </c>
      <c r="AL6" s="185" t="s">
        <v>5</v>
      </c>
      <c r="AM6" s="185"/>
      <c r="AN6" s="185"/>
      <c r="AO6" s="185"/>
      <c r="AP6" s="185"/>
      <c r="AQ6" s="191">
        <v>1</v>
      </c>
      <c r="AR6" s="191">
        <v>2</v>
      </c>
      <c r="AS6" s="191">
        <v>3</v>
      </c>
      <c r="AT6" s="191">
        <v>4</v>
      </c>
      <c r="AU6" s="185" t="s">
        <v>5</v>
      </c>
      <c r="AV6" s="185"/>
      <c r="AW6" s="185"/>
      <c r="AX6" s="185"/>
      <c r="AY6" s="185"/>
      <c r="AZ6" s="191">
        <v>1</v>
      </c>
      <c r="BA6" s="191">
        <v>2</v>
      </c>
      <c r="BB6" s="191">
        <v>3</v>
      </c>
      <c r="BC6" s="191">
        <v>4</v>
      </c>
      <c r="BD6" s="185" t="s">
        <v>5</v>
      </c>
      <c r="BE6" s="185"/>
      <c r="BF6" s="185"/>
      <c r="BG6" s="185"/>
      <c r="BH6" s="185"/>
      <c r="BI6" s="191">
        <v>1</v>
      </c>
      <c r="BJ6" s="191">
        <v>2</v>
      </c>
      <c r="BK6" s="191">
        <v>3</v>
      </c>
      <c r="BL6" s="191">
        <v>4</v>
      </c>
      <c r="BM6" s="185" t="s">
        <v>5</v>
      </c>
      <c r="BN6" s="185"/>
      <c r="BO6" s="185"/>
      <c r="BP6" s="185"/>
      <c r="BQ6" s="185"/>
      <c r="BR6" s="191">
        <v>1</v>
      </c>
      <c r="BS6" s="191">
        <v>2</v>
      </c>
      <c r="BT6" s="191">
        <v>3</v>
      </c>
      <c r="BU6" s="191">
        <v>4</v>
      </c>
      <c r="BV6" s="185" t="s">
        <v>5</v>
      </c>
      <c r="BW6" s="185"/>
      <c r="BX6" s="185"/>
      <c r="BY6" s="185"/>
      <c r="BZ6" s="185"/>
      <c r="CA6" s="191">
        <v>1</v>
      </c>
      <c r="CB6" s="191">
        <v>2</v>
      </c>
      <c r="CC6" s="191">
        <v>3</v>
      </c>
      <c r="CD6" s="191">
        <v>4</v>
      </c>
      <c r="CE6" s="185" t="s">
        <v>5</v>
      </c>
      <c r="CF6" s="185"/>
      <c r="CG6" s="185"/>
      <c r="CH6" s="185"/>
      <c r="CI6" s="185"/>
      <c r="CJ6" s="191">
        <v>1</v>
      </c>
      <c r="CK6" s="191">
        <v>2</v>
      </c>
      <c r="CL6" s="191">
        <v>3</v>
      </c>
      <c r="CM6" s="191">
        <v>4</v>
      </c>
      <c r="CN6" s="185" t="s">
        <v>5</v>
      </c>
      <c r="CO6" s="185"/>
      <c r="CP6" s="185"/>
      <c r="CQ6" s="185"/>
      <c r="CR6" s="185"/>
      <c r="CS6" s="191">
        <v>1</v>
      </c>
      <c r="CT6" s="191">
        <v>2</v>
      </c>
      <c r="CU6" s="191">
        <v>3</v>
      </c>
      <c r="CV6" s="191">
        <v>4</v>
      </c>
      <c r="CW6" s="185" t="s">
        <v>5</v>
      </c>
      <c r="CX6" s="185"/>
      <c r="CY6" s="185"/>
      <c r="CZ6" s="185"/>
      <c r="DA6" s="185"/>
      <c r="DB6" s="191">
        <v>1</v>
      </c>
      <c r="DC6" s="191">
        <v>2</v>
      </c>
      <c r="DD6" s="191">
        <v>3</v>
      </c>
      <c r="DE6" s="191">
        <v>4</v>
      </c>
      <c r="DF6" s="185" t="s">
        <v>5</v>
      </c>
      <c r="DG6" s="185"/>
      <c r="DH6" s="185"/>
      <c r="DI6" s="185"/>
      <c r="DJ6" s="185"/>
      <c r="DK6" s="191">
        <v>1</v>
      </c>
      <c r="DL6" s="191">
        <v>2</v>
      </c>
      <c r="DM6" s="191">
        <v>3</v>
      </c>
      <c r="DN6" s="191">
        <v>4</v>
      </c>
      <c r="DO6" s="185" t="s">
        <v>5</v>
      </c>
      <c r="DP6" s="185"/>
      <c r="DQ6" s="185"/>
      <c r="DR6" s="185"/>
      <c r="DS6" s="185"/>
      <c r="DT6" s="191">
        <v>1</v>
      </c>
      <c r="DU6" s="191">
        <v>2</v>
      </c>
      <c r="DV6" s="191">
        <v>3</v>
      </c>
      <c r="DW6" s="191">
        <v>4</v>
      </c>
      <c r="DX6" s="185" t="s">
        <v>5</v>
      </c>
      <c r="DY6" s="185"/>
      <c r="DZ6" s="185"/>
      <c r="EA6" s="185"/>
      <c r="EB6" s="185"/>
      <c r="EC6" s="191">
        <v>1</v>
      </c>
      <c r="ED6" s="191">
        <v>2</v>
      </c>
      <c r="EE6" s="191">
        <v>3</v>
      </c>
      <c r="EF6" s="191">
        <v>4</v>
      </c>
      <c r="EG6" s="185" t="s">
        <v>5</v>
      </c>
      <c r="EH6" s="185"/>
      <c r="EI6" s="185"/>
      <c r="EJ6" s="185"/>
      <c r="EK6" s="185"/>
      <c r="EL6" s="191">
        <v>1</v>
      </c>
      <c r="EM6" s="191">
        <v>2</v>
      </c>
      <c r="EN6" s="191">
        <v>3</v>
      </c>
      <c r="EO6" s="191">
        <v>4</v>
      </c>
      <c r="EP6" s="185" t="s">
        <v>5</v>
      </c>
      <c r="EQ6" s="185"/>
      <c r="ER6" s="185"/>
      <c r="ES6" s="185"/>
      <c r="ET6" s="185"/>
      <c r="EU6" s="191">
        <v>1</v>
      </c>
      <c r="EV6" s="191">
        <v>2</v>
      </c>
      <c r="EW6" s="191">
        <v>3</v>
      </c>
      <c r="EX6" s="191">
        <v>4</v>
      </c>
      <c r="EY6" s="185" t="s">
        <v>5</v>
      </c>
      <c r="EZ6" s="185"/>
      <c r="FA6" s="185"/>
      <c r="FB6" s="185"/>
      <c r="FC6" s="185"/>
      <c r="FD6" s="191">
        <v>1</v>
      </c>
      <c r="FE6" s="191">
        <v>2</v>
      </c>
      <c r="FF6" s="191">
        <v>3</v>
      </c>
      <c r="FG6" s="191">
        <v>4</v>
      </c>
      <c r="FH6" s="185" t="s">
        <v>5</v>
      </c>
      <c r="FI6" s="185"/>
      <c r="FJ6" s="185"/>
      <c r="FK6" s="185"/>
      <c r="FL6" s="185"/>
      <c r="FM6" s="191">
        <v>1</v>
      </c>
      <c r="FN6" s="191">
        <v>2</v>
      </c>
      <c r="FO6" s="191">
        <v>3</v>
      </c>
      <c r="FP6" s="191">
        <v>4</v>
      </c>
      <c r="FQ6" s="185" t="s">
        <v>5</v>
      </c>
      <c r="FR6" s="185"/>
      <c r="FS6" s="185"/>
      <c r="FT6" s="185"/>
      <c r="FU6" s="185"/>
      <c r="FV6" s="191">
        <v>1</v>
      </c>
      <c r="FW6" s="191">
        <v>2</v>
      </c>
      <c r="FX6" s="191">
        <v>3</v>
      </c>
      <c r="FY6" s="191">
        <v>4</v>
      </c>
      <c r="FZ6" s="185" t="s">
        <v>5</v>
      </c>
      <c r="GA6" s="185"/>
      <c r="GB6" s="185"/>
      <c r="GC6" s="185"/>
      <c r="GD6" s="185"/>
      <c r="GE6" s="191">
        <v>1</v>
      </c>
      <c r="GF6" s="191">
        <v>2</v>
      </c>
      <c r="GG6" s="191">
        <v>3</v>
      </c>
      <c r="GH6" s="191">
        <v>4</v>
      </c>
      <c r="GI6" s="185" t="s">
        <v>5</v>
      </c>
      <c r="GJ6" s="185"/>
      <c r="GK6" s="185"/>
      <c r="GL6" s="185"/>
      <c r="GM6" s="185"/>
      <c r="GN6" s="191">
        <v>1</v>
      </c>
      <c r="GO6" s="191">
        <v>2</v>
      </c>
      <c r="GP6" s="191">
        <v>3</v>
      </c>
      <c r="GQ6" s="191">
        <v>4</v>
      </c>
      <c r="GR6" s="185" t="s">
        <v>5</v>
      </c>
      <c r="GS6" s="185"/>
      <c r="GT6" s="185"/>
      <c r="GU6" s="185"/>
      <c r="GV6" s="185"/>
      <c r="GW6" s="191">
        <v>1</v>
      </c>
      <c r="GX6" s="191">
        <v>2</v>
      </c>
      <c r="GY6" s="191">
        <v>3</v>
      </c>
      <c r="GZ6" s="191">
        <v>4</v>
      </c>
      <c r="HA6" s="185" t="s">
        <v>5</v>
      </c>
      <c r="HB6" s="185"/>
      <c r="HC6" s="185"/>
      <c r="HD6" s="185"/>
      <c r="HE6" s="185"/>
      <c r="HF6" s="191">
        <v>1</v>
      </c>
      <c r="HG6" s="191">
        <v>2</v>
      </c>
      <c r="HH6" s="191">
        <v>3</v>
      </c>
      <c r="HI6" s="191">
        <v>4</v>
      </c>
      <c r="HJ6" s="185" t="s">
        <v>5</v>
      </c>
      <c r="HK6" s="185"/>
      <c r="HL6" s="185"/>
      <c r="HM6" s="185"/>
      <c r="HN6" s="185"/>
    </row>
    <row r="7" spans="1:222" ht="21" x14ac:dyDescent="0.25">
      <c r="A7" s="201">
        <v>1</v>
      </c>
      <c r="B7" s="200"/>
      <c r="C7" s="200"/>
      <c r="D7" s="194" t="s">
        <v>274</v>
      </c>
      <c r="E7" s="194" t="s">
        <v>275</v>
      </c>
      <c r="F7" s="194" t="s">
        <v>276</v>
      </c>
      <c r="G7" s="194" t="s">
        <v>277</v>
      </c>
      <c r="H7" s="194" t="s">
        <v>278</v>
      </c>
      <c r="K7" s="180">
        <f t="shared" ref="K7:K25" si="4">K6+1</f>
        <v>3</v>
      </c>
      <c r="L7" s="186">
        <v>5</v>
      </c>
      <c r="M7" s="188" t="str">
        <f>'aux 2'!BU11</f>
        <v/>
      </c>
      <c r="N7" s="189" t="s">
        <v>397</v>
      </c>
      <c r="O7" s="195" t="s">
        <v>0</v>
      </c>
      <c r="P7" s="182" t="str">
        <f>IF(P$5="","",IF(INDEX('aux 1'!$AT$12:$AT$231,'aux 6'!P5,1)="","",INDEX('aux 1'!$AT$12:$AT$231,'aux 6'!P5,1)))</f>
        <v/>
      </c>
      <c r="Q7" s="182" t="str">
        <f>IF(Q$5="","",IF(INDEX('aux 1'!$BM$12:$ATB$231,'aux 6'!P5,1)="","",INDEX('aux 1'!$BM$12:$BM$231,'aux 6'!P5,1)))</f>
        <v/>
      </c>
      <c r="R7" s="182" t="str">
        <f>IF(R$5="","",IF(INDEX('aux 1'!$CF$12:$BIB$231,'aux 6'!P5,1)="","",INDEX('aux 1'!$CF$12:$CF$231,'aux 6'!P5,1)))</f>
        <v/>
      </c>
      <c r="S7" s="182" t="str">
        <f>IF(S$5="","",IF(INDEX('aux 1'!$CY$12:$BXB$231,'aux 6'!P5,1)="","",INDEX('aux 1'!$CY$12:$CY$231,'aux 6'!P5,1)))</f>
        <v/>
      </c>
      <c r="T7" s="184">
        <v>1</v>
      </c>
      <c r="U7" s="184">
        <v>2</v>
      </c>
      <c r="V7" s="184">
        <v>3</v>
      </c>
      <c r="W7" s="184">
        <v>4</v>
      </c>
      <c r="X7" s="184">
        <v>5</v>
      </c>
      <c r="Y7" s="182" t="str">
        <f>IF(Y$5="","",IF(INDEX('aux 1'!$AT$12:$AT$231,'aux 6'!Y5,1)="","",INDEX('aux 1'!$AT$12:$AT$231,'aux 6'!Y5,1)))</f>
        <v/>
      </c>
      <c r="Z7" s="182" t="str">
        <f>IF(Z$5="","",IF(INDEX('aux 1'!$BM$12:$ATB$231,'aux 6'!Y5,1)="","",INDEX('aux 1'!$BM$12:$BM$231,'aux 6'!Y5,1)))</f>
        <v/>
      </c>
      <c r="AA7" s="182" t="str">
        <f>IF(AA$5="","",IF(INDEX('aux 1'!$CF$12:$BIB$231,'aux 6'!Y5,1)="","",INDEX('aux 1'!$CF$12:$CF$231,'aux 6'!Y5,1)))</f>
        <v/>
      </c>
      <c r="AB7" s="182" t="str">
        <f>IF(AB$5="","",IF(INDEX('aux 1'!$CY$12:$BXB$231,'aux 6'!Y5,1)="","",INDEX('aux 1'!$CY$12:$CY$231,'aux 6'!Y5,1)))</f>
        <v/>
      </c>
      <c r="AC7" s="184">
        <v>1</v>
      </c>
      <c r="AD7" s="184">
        <v>2</v>
      </c>
      <c r="AE7" s="184">
        <v>3</v>
      </c>
      <c r="AF7" s="184">
        <v>4</v>
      </c>
      <c r="AG7" s="184">
        <v>5</v>
      </c>
      <c r="AH7" s="182" t="str">
        <f>IF(AH$5="","",IF(INDEX('aux 1'!$AT$12:$AT$231,'aux 6'!AH5,1)="","",INDEX('aux 1'!$AT$12:$AT$231,'aux 6'!AH5,1)))</f>
        <v/>
      </c>
      <c r="AI7" s="182" t="str">
        <f>IF(AI$5="","",IF(INDEX('aux 1'!$BM$12:$ATB$231,'aux 6'!AH5,1)="","",INDEX('aux 1'!$BM$12:$BM$231,'aux 6'!AH5,1)))</f>
        <v/>
      </c>
      <c r="AJ7" s="182" t="str">
        <f>IF(AJ$5="","",IF(INDEX('aux 1'!$CF$12:$BIB$231,'aux 6'!AH5,1)="","",INDEX('aux 1'!$CF$12:$CF$231,'aux 6'!AH5,1)))</f>
        <v/>
      </c>
      <c r="AK7" s="182" t="str">
        <f>IF(AK$5="","",IF(INDEX('aux 1'!$CY$12:$BXB$231,'aux 6'!AH5,1)="","",INDEX('aux 1'!$CY$12:$CY$231,'aux 6'!AH5,1)))</f>
        <v/>
      </c>
      <c r="AL7" s="184">
        <v>1</v>
      </c>
      <c r="AM7" s="184">
        <v>2</v>
      </c>
      <c r="AN7" s="184">
        <v>3</v>
      </c>
      <c r="AO7" s="184">
        <v>4</v>
      </c>
      <c r="AP7" s="184">
        <v>5</v>
      </c>
      <c r="AQ7" s="182" t="str">
        <f>IF(AQ$5="","",IF(INDEX('aux 1'!$AT$12:$AT$231,'aux 6'!AQ5,1)="","",INDEX('aux 1'!$AT$12:$AT$231,'aux 6'!AQ5,1)))</f>
        <v/>
      </c>
      <c r="AR7" s="182" t="str">
        <f>IF(AR$5="","",IF(INDEX('aux 1'!$BM$12:$ATB$231,'aux 6'!AQ5,1)="","",INDEX('aux 1'!$BM$12:$BM$231,'aux 6'!AQ5,1)))</f>
        <v/>
      </c>
      <c r="AS7" s="182" t="str">
        <f>IF(AS$5="","",IF(INDEX('aux 1'!$CF$12:$BIB$231,'aux 6'!AQ5,1)="","",INDEX('aux 1'!$CF$12:$CF$231,'aux 6'!AQ5,1)))</f>
        <v/>
      </c>
      <c r="AT7" s="182" t="str">
        <f>IF(AT$5="","",IF(INDEX('aux 1'!$CY$12:$BXB$231,'aux 6'!AQ5,1)="","",INDEX('aux 1'!$CY$12:$CY$231,'aux 6'!AQ5,1)))</f>
        <v/>
      </c>
      <c r="AU7" s="184">
        <v>1</v>
      </c>
      <c r="AV7" s="184">
        <v>2</v>
      </c>
      <c r="AW7" s="184">
        <v>3</v>
      </c>
      <c r="AX7" s="184">
        <v>4</v>
      </c>
      <c r="AY7" s="184">
        <v>5</v>
      </c>
      <c r="AZ7" s="182" t="str">
        <f>IF(AZ$5="","",IF(INDEX('aux 1'!$AT$12:$AT$231,'aux 6'!AZ5,1)="","",INDEX('aux 1'!$AT$12:$AT$231,'aux 6'!AZ5,1)))</f>
        <v/>
      </c>
      <c r="BA7" s="182" t="str">
        <f>IF(BA$5="","",IF(INDEX('aux 1'!$BM$12:$ATB$231,'aux 6'!AZ5,1)="","",INDEX('aux 1'!$BM$12:$BM$231,'aux 6'!AZ5,1)))</f>
        <v/>
      </c>
      <c r="BB7" s="182" t="str">
        <f>IF(BB$5="","",IF(INDEX('aux 1'!$CF$12:$BIB$231,'aux 6'!AZ5,1)="","",INDEX('aux 1'!$CF$12:$CF$231,'aux 6'!AZ5,1)))</f>
        <v/>
      </c>
      <c r="BC7" s="182" t="str">
        <f>IF(BC$5="","",IF(INDEX('aux 1'!$CY$12:$BXB$231,'aux 6'!AZ5,1)="","",INDEX('aux 1'!$CY$12:$CY$231,'aux 6'!AZ5,1)))</f>
        <v/>
      </c>
      <c r="BD7" s="184">
        <v>1</v>
      </c>
      <c r="BE7" s="184">
        <v>2</v>
      </c>
      <c r="BF7" s="184">
        <v>3</v>
      </c>
      <c r="BG7" s="184">
        <v>4</v>
      </c>
      <c r="BH7" s="184">
        <v>5</v>
      </c>
      <c r="BI7" s="182" t="str">
        <f>IF(BI$5="","",IF(INDEX('aux 1'!$AT$12:$AT$231,'aux 6'!BI5,1)="","",INDEX('aux 1'!$AT$12:$AT$231,'aux 6'!BI5,1)))</f>
        <v/>
      </c>
      <c r="BJ7" s="182" t="str">
        <f>IF(BJ$5="","",IF(INDEX('aux 1'!$BM$12:$ATB$231,'aux 6'!BI5,1)="","",INDEX('aux 1'!$BM$12:$BM$231,'aux 6'!BI5,1)))</f>
        <v/>
      </c>
      <c r="BK7" s="182" t="str">
        <f>IF(BK$5="","",IF(INDEX('aux 1'!$CF$12:$BIB$231,'aux 6'!BI5,1)="","",INDEX('aux 1'!$CF$12:$CF$231,'aux 6'!BI5,1)))</f>
        <v/>
      </c>
      <c r="BL7" s="182" t="str">
        <f>IF(BL$5="","",IF(INDEX('aux 1'!$CY$12:$BXB$231,'aux 6'!BI5,1)="","",INDEX('aux 1'!$CY$12:$CY$231,'aux 6'!BI5,1)))</f>
        <v/>
      </c>
      <c r="BM7" s="184">
        <v>1</v>
      </c>
      <c r="BN7" s="184">
        <v>2</v>
      </c>
      <c r="BO7" s="184">
        <v>3</v>
      </c>
      <c r="BP7" s="184">
        <v>4</v>
      </c>
      <c r="BQ7" s="184">
        <v>5</v>
      </c>
      <c r="BR7" s="182" t="str">
        <f>IF(BR$5="","",IF(INDEX('aux 1'!$AT$12:$AT$231,'aux 6'!BR5,1)="","",INDEX('aux 1'!$AT$12:$AT$231,'aux 6'!BR5,1)))</f>
        <v/>
      </c>
      <c r="BS7" s="182" t="str">
        <f>IF(BS$5="","",IF(INDEX('aux 1'!$BM$12:$ATB$231,'aux 6'!BR5,1)="","",INDEX('aux 1'!$BM$12:$BM$231,'aux 6'!BR5,1)))</f>
        <v/>
      </c>
      <c r="BT7" s="182" t="str">
        <f>IF(BT$5="","",IF(INDEX('aux 1'!$CF$12:$BIB$231,'aux 6'!BR5,1)="","",INDEX('aux 1'!$CF$12:$CF$231,'aux 6'!BR5,1)))</f>
        <v/>
      </c>
      <c r="BU7" s="182" t="str">
        <f>IF(BU$5="","",IF(INDEX('aux 1'!$CY$12:$BXB$231,'aux 6'!BR5,1)="","",INDEX('aux 1'!$CY$12:$CY$231,'aux 6'!BR5,1)))</f>
        <v/>
      </c>
      <c r="BV7" s="184">
        <v>1</v>
      </c>
      <c r="BW7" s="184">
        <v>2</v>
      </c>
      <c r="BX7" s="184">
        <v>3</v>
      </c>
      <c r="BY7" s="184">
        <v>4</v>
      </c>
      <c r="BZ7" s="184">
        <v>5</v>
      </c>
      <c r="CA7" s="182" t="str">
        <f>IF(CA$5="","",IF(INDEX('aux 1'!$AT$12:$AT$231,'aux 6'!CA5,1)="","",INDEX('aux 1'!$AT$12:$AT$231,'aux 6'!CA5,1)))</f>
        <v/>
      </c>
      <c r="CB7" s="182" t="str">
        <f>IF(CB$5="","",IF(INDEX('aux 1'!$BM$12:$ATB$231,'aux 6'!CA5,1)="","",INDEX('aux 1'!$BM$12:$BM$231,'aux 6'!CA5,1)))</f>
        <v/>
      </c>
      <c r="CC7" s="182" t="str">
        <f>IF(CC$5="","",IF(INDEX('aux 1'!$CF$12:$BIB$231,'aux 6'!CA5,1)="","",INDEX('aux 1'!$CF$12:$CF$231,'aux 6'!CA5,1)))</f>
        <v/>
      </c>
      <c r="CD7" s="182" t="str">
        <f>IF(CD$5="","",IF(INDEX('aux 1'!$CY$12:$BXB$231,'aux 6'!CA5,1)="","",INDEX('aux 1'!$CY$12:$CY$231,'aux 6'!CA5,1)))</f>
        <v/>
      </c>
      <c r="CE7" s="184">
        <v>1</v>
      </c>
      <c r="CF7" s="184">
        <v>2</v>
      </c>
      <c r="CG7" s="184">
        <v>3</v>
      </c>
      <c r="CH7" s="184">
        <v>4</v>
      </c>
      <c r="CI7" s="184">
        <v>5</v>
      </c>
      <c r="CJ7" s="182" t="str">
        <f>IF(CJ$5="","",IF(INDEX('aux 1'!$AT$12:$AT$231,'aux 6'!CJ5,1)="","",INDEX('aux 1'!$AT$12:$AT$231,'aux 6'!CJ5,1)))</f>
        <v/>
      </c>
      <c r="CK7" s="182" t="str">
        <f>IF(CK$5="","",IF(INDEX('aux 1'!$BM$12:$ATB$231,'aux 6'!CJ5,1)="","",INDEX('aux 1'!$BM$12:$BM$231,'aux 6'!CJ5,1)))</f>
        <v/>
      </c>
      <c r="CL7" s="182" t="str">
        <f>IF(CL$5="","",IF(INDEX('aux 1'!$CF$12:$BIB$231,'aux 6'!CJ5,1)="","",INDEX('aux 1'!$CF$12:$CF$231,'aux 6'!CJ5,1)))</f>
        <v/>
      </c>
      <c r="CM7" s="182" t="str">
        <f>IF(CM$5="","",IF(INDEX('aux 1'!$CY$12:$BXB$231,'aux 6'!CJ5,1)="","",INDEX('aux 1'!$CY$12:$CY$231,'aux 6'!CJ5,1)))</f>
        <v/>
      </c>
      <c r="CN7" s="184">
        <v>1</v>
      </c>
      <c r="CO7" s="184">
        <v>2</v>
      </c>
      <c r="CP7" s="184">
        <v>3</v>
      </c>
      <c r="CQ7" s="184">
        <v>4</v>
      </c>
      <c r="CR7" s="184">
        <v>5</v>
      </c>
      <c r="CS7" s="182" t="str">
        <f>IF(CS$5="","",IF(INDEX('aux 1'!$AT$12:$AT$231,'aux 6'!CS5,1)="","",INDEX('aux 1'!$AT$12:$AT$231,'aux 6'!CS5,1)))</f>
        <v/>
      </c>
      <c r="CT7" s="182" t="str">
        <f>IF(CT$5="","",IF(INDEX('aux 1'!$BM$12:$ATB$231,'aux 6'!CS5,1)="","",INDEX('aux 1'!$BM$12:$BM$231,'aux 6'!CS5,1)))</f>
        <v/>
      </c>
      <c r="CU7" s="182" t="str">
        <f>IF(CU$5="","",IF(INDEX('aux 1'!$CF$12:$BIB$231,'aux 6'!CS5,1)="","",INDEX('aux 1'!$CF$12:$CF$231,'aux 6'!CS5,1)))</f>
        <v/>
      </c>
      <c r="CV7" s="182" t="str">
        <f>IF(CV$5="","",IF(INDEX('aux 1'!$CY$12:$BXB$231,'aux 6'!CS5,1)="","",INDEX('aux 1'!$CY$12:$CY$231,'aux 6'!CS5,1)))</f>
        <v/>
      </c>
      <c r="CW7" s="184">
        <v>1</v>
      </c>
      <c r="CX7" s="184">
        <v>2</v>
      </c>
      <c r="CY7" s="184">
        <v>3</v>
      </c>
      <c r="CZ7" s="184">
        <v>4</v>
      </c>
      <c r="DA7" s="184">
        <v>5</v>
      </c>
      <c r="DB7" s="182" t="str">
        <f>IF(DB$5="","",IF(INDEX('aux 1'!$AT$12:$AT$231,'aux 6'!DB5,1)="","",INDEX('aux 1'!$AT$12:$AT$231,'aux 6'!DB5,1)))</f>
        <v/>
      </c>
      <c r="DC7" s="182" t="str">
        <f>IF(DC$5="","",IF(INDEX('aux 1'!$BM$12:$ATB$231,'aux 6'!DB5,1)="","",INDEX('aux 1'!$BM$12:$BM$231,'aux 6'!DB5,1)))</f>
        <v/>
      </c>
      <c r="DD7" s="182" t="str">
        <f>IF(DD$5="","",IF(INDEX('aux 1'!$CF$12:$BIB$231,'aux 6'!DB5,1)="","",INDEX('aux 1'!$CF$12:$CF$231,'aux 6'!DB5,1)))</f>
        <v/>
      </c>
      <c r="DE7" s="182" t="str">
        <f>IF(DE$5="","",IF(INDEX('aux 1'!$CY$12:$BXB$231,'aux 6'!DB5,1)="","",INDEX('aux 1'!$CY$12:$CY$231,'aux 6'!DB5,1)))</f>
        <v/>
      </c>
      <c r="DF7" s="184">
        <v>1</v>
      </c>
      <c r="DG7" s="184">
        <v>2</v>
      </c>
      <c r="DH7" s="184">
        <v>3</v>
      </c>
      <c r="DI7" s="184">
        <v>4</v>
      </c>
      <c r="DJ7" s="184">
        <v>5</v>
      </c>
      <c r="DK7" s="182" t="str">
        <f>IF(DK$5="","",IF(INDEX('aux 1'!$AT$12:$AT$231,'aux 6'!DK5,1)="","",INDEX('aux 1'!$AT$12:$AT$231,'aux 6'!DK5,1)))</f>
        <v/>
      </c>
      <c r="DL7" s="182" t="str">
        <f>IF(DL$5="","",IF(INDEX('aux 1'!$BM$12:$ATB$231,'aux 6'!DK5,1)="","",INDEX('aux 1'!$BM$12:$BM$231,'aux 6'!DK5,1)))</f>
        <v/>
      </c>
      <c r="DM7" s="182" t="str">
        <f>IF(DM$5="","",IF(INDEX('aux 1'!$CF$12:$BIB$231,'aux 6'!DK5,1)="","",INDEX('aux 1'!$CF$12:$CF$231,'aux 6'!DK5,1)))</f>
        <v/>
      </c>
      <c r="DN7" s="182" t="str">
        <f>IF(DN$5="","",IF(INDEX('aux 1'!$CY$12:$BXB$231,'aux 6'!DK5,1)="","",INDEX('aux 1'!$CY$12:$CY$231,'aux 6'!DK5,1)))</f>
        <v/>
      </c>
      <c r="DO7" s="184">
        <v>1</v>
      </c>
      <c r="DP7" s="184">
        <v>2</v>
      </c>
      <c r="DQ7" s="184">
        <v>3</v>
      </c>
      <c r="DR7" s="184">
        <v>4</v>
      </c>
      <c r="DS7" s="184">
        <v>5</v>
      </c>
      <c r="DT7" s="182" t="str">
        <f>IF(DT$5="","",IF(INDEX('aux 1'!$AT$12:$AT$231,'aux 6'!DT5,1)="","",INDEX('aux 1'!$AT$12:$AT$231,'aux 6'!DT5,1)))</f>
        <v/>
      </c>
      <c r="DU7" s="182" t="str">
        <f>IF(DU$5="","",IF(INDEX('aux 1'!$BM$12:$ATB$231,'aux 6'!DT5,1)="","",INDEX('aux 1'!$BM$12:$BM$231,'aux 6'!DT5,1)))</f>
        <v/>
      </c>
      <c r="DV7" s="182" t="str">
        <f>IF(DV$5="","",IF(INDEX('aux 1'!$CF$12:$BIB$231,'aux 6'!DT5,1)="","",INDEX('aux 1'!$CF$12:$CF$231,'aux 6'!DT5,1)))</f>
        <v/>
      </c>
      <c r="DW7" s="182" t="str">
        <f>IF(DW$5="","",IF(INDEX('aux 1'!$CY$12:$BXB$231,'aux 6'!DT5,1)="","",INDEX('aux 1'!$CY$12:$CY$231,'aux 6'!DT5,1)))</f>
        <v/>
      </c>
      <c r="DX7" s="184">
        <v>1</v>
      </c>
      <c r="DY7" s="184">
        <v>2</v>
      </c>
      <c r="DZ7" s="184">
        <v>3</v>
      </c>
      <c r="EA7" s="184">
        <v>4</v>
      </c>
      <c r="EB7" s="184">
        <v>5</v>
      </c>
      <c r="EC7" s="182" t="str">
        <f>IF(EC$5="","",IF(INDEX('aux 1'!$AT$12:$AT$231,'aux 6'!EC5,1)="","",INDEX('aux 1'!$AT$12:$AT$231,'aux 6'!EC5,1)))</f>
        <v/>
      </c>
      <c r="ED7" s="182" t="str">
        <f>IF(ED$5="","",IF(INDEX('aux 1'!$BM$12:$ATB$231,'aux 6'!EC5,1)="","",INDEX('aux 1'!$BM$12:$BM$231,'aux 6'!EC5,1)))</f>
        <v/>
      </c>
      <c r="EE7" s="182" t="str">
        <f>IF(EE$5="","",IF(INDEX('aux 1'!$CF$12:$BIB$231,'aux 6'!EC5,1)="","",INDEX('aux 1'!$CF$12:$CF$231,'aux 6'!EC5,1)))</f>
        <v/>
      </c>
      <c r="EF7" s="182" t="str">
        <f>IF(EF$5="","",IF(INDEX('aux 1'!$CY$12:$BXB$231,'aux 6'!EC5,1)="","",INDEX('aux 1'!$CY$12:$CY$231,'aux 6'!EC5,1)))</f>
        <v/>
      </c>
      <c r="EG7" s="184">
        <v>1</v>
      </c>
      <c r="EH7" s="184">
        <v>2</v>
      </c>
      <c r="EI7" s="184">
        <v>3</v>
      </c>
      <c r="EJ7" s="184">
        <v>4</v>
      </c>
      <c r="EK7" s="184">
        <v>5</v>
      </c>
      <c r="EL7" s="182" t="str">
        <f>IF(EL$5="","",IF(INDEX('aux 1'!$AT$12:$AT$231,'aux 6'!EL5,1)="","",INDEX('aux 1'!$AT$12:$AT$231,'aux 6'!EL5,1)))</f>
        <v/>
      </c>
      <c r="EM7" s="182" t="str">
        <f>IF(EM$5="","",IF(INDEX('aux 1'!$BM$12:$ATB$231,'aux 6'!EL5,1)="","",INDEX('aux 1'!$BM$12:$BM$231,'aux 6'!EL5,1)))</f>
        <v/>
      </c>
      <c r="EN7" s="182" t="str">
        <f>IF(EN$5="","",IF(INDEX('aux 1'!$CF$12:$BIB$231,'aux 6'!EL5,1)="","",INDEX('aux 1'!$CF$12:$CF$231,'aux 6'!EL5,1)))</f>
        <v/>
      </c>
      <c r="EO7" s="182" t="str">
        <f>IF(EO$5="","",IF(INDEX('aux 1'!$CY$12:$BXB$231,'aux 6'!EL5,1)="","",INDEX('aux 1'!$CY$12:$CY$231,'aux 6'!EL5,1)))</f>
        <v/>
      </c>
      <c r="EP7" s="184">
        <v>1</v>
      </c>
      <c r="EQ7" s="184">
        <v>2</v>
      </c>
      <c r="ER7" s="184">
        <v>3</v>
      </c>
      <c r="ES7" s="184">
        <v>4</v>
      </c>
      <c r="ET7" s="184">
        <v>5</v>
      </c>
      <c r="EU7" s="182" t="str">
        <f>IF(EU$5="","",IF(INDEX('aux 1'!$AT$12:$AT$231,'aux 6'!EU5,1)="","",INDEX('aux 1'!$AT$12:$AT$231,'aux 6'!EU5,1)))</f>
        <v/>
      </c>
      <c r="EV7" s="182" t="str">
        <f>IF(EV$5="","",IF(INDEX('aux 1'!$BM$12:$ATB$231,'aux 6'!EU5,1)="","",INDEX('aux 1'!$BM$12:$BM$231,'aux 6'!EU5,1)))</f>
        <v/>
      </c>
      <c r="EW7" s="182" t="str">
        <f>IF(EW$5="","",IF(INDEX('aux 1'!$CF$12:$BIB$231,'aux 6'!EU5,1)="","",INDEX('aux 1'!$CF$12:$CF$231,'aux 6'!EU5,1)))</f>
        <v/>
      </c>
      <c r="EX7" s="182" t="str">
        <f>IF(EX$5="","",IF(INDEX('aux 1'!$CY$12:$BXB$231,'aux 6'!EU5,1)="","",INDEX('aux 1'!$CY$12:$CY$231,'aux 6'!EU5,1)))</f>
        <v/>
      </c>
      <c r="EY7" s="184">
        <v>1</v>
      </c>
      <c r="EZ7" s="184">
        <v>2</v>
      </c>
      <c r="FA7" s="184">
        <v>3</v>
      </c>
      <c r="FB7" s="184">
        <v>4</v>
      </c>
      <c r="FC7" s="184">
        <v>5</v>
      </c>
      <c r="FD7" s="182" t="str">
        <f>IF(FD$5="","",IF(INDEX('aux 1'!$AT$12:$AT$231,'aux 6'!FD5,1)="","",INDEX('aux 1'!$AT$12:$AT$231,'aux 6'!FD5,1)))</f>
        <v/>
      </c>
      <c r="FE7" s="182" t="str">
        <f>IF(FE$5="","",IF(INDEX('aux 1'!$BM$12:$ATB$231,'aux 6'!FD5,1)="","",INDEX('aux 1'!$BM$12:$BM$231,'aux 6'!FD5,1)))</f>
        <v/>
      </c>
      <c r="FF7" s="182" t="str">
        <f>IF(FF$5="","",IF(INDEX('aux 1'!$CF$12:$BIB$231,'aux 6'!FD5,1)="","",INDEX('aux 1'!$CF$12:$CF$231,'aux 6'!FD5,1)))</f>
        <v/>
      </c>
      <c r="FG7" s="182" t="str">
        <f>IF(FG$5="","",IF(INDEX('aux 1'!$CY$12:$BXB$231,'aux 6'!FD5,1)="","",INDEX('aux 1'!$CY$12:$CY$231,'aux 6'!FD5,1)))</f>
        <v/>
      </c>
      <c r="FH7" s="184">
        <v>1</v>
      </c>
      <c r="FI7" s="184">
        <v>2</v>
      </c>
      <c r="FJ7" s="184">
        <v>3</v>
      </c>
      <c r="FK7" s="184">
        <v>4</v>
      </c>
      <c r="FL7" s="184">
        <v>5</v>
      </c>
      <c r="FM7" s="182" t="str">
        <f>IF(FM$5="","",IF(INDEX('aux 1'!$AT$12:$AT$231,'aux 6'!FM5,1)="","",INDEX('aux 1'!$AT$12:$AT$231,'aux 6'!FM5,1)))</f>
        <v/>
      </c>
      <c r="FN7" s="182" t="str">
        <f>IF(FN$5="","",IF(INDEX('aux 1'!$BM$12:$ATB$231,'aux 6'!FM5,1)="","",INDEX('aux 1'!$BM$12:$BM$231,'aux 6'!FM5,1)))</f>
        <v/>
      </c>
      <c r="FO7" s="182" t="str">
        <f>IF(FO$5="","",IF(INDEX('aux 1'!$CF$12:$BIB$231,'aux 6'!FM5,1)="","",INDEX('aux 1'!$CF$12:$CF$231,'aux 6'!FM5,1)))</f>
        <v/>
      </c>
      <c r="FP7" s="182" t="str">
        <f>IF(FP$5="","",IF(INDEX('aux 1'!$CY$12:$BXB$231,'aux 6'!FM5,1)="","",INDEX('aux 1'!$CY$12:$CY$231,'aux 6'!FM5,1)))</f>
        <v/>
      </c>
      <c r="FQ7" s="184">
        <v>1</v>
      </c>
      <c r="FR7" s="184">
        <v>2</v>
      </c>
      <c r="FS7" s="184">
        <v>3</v>
      </c>
      <c r="FT7" s="184">
        <v>4</v>
      </c>
      <c r="FU7" s="184">
        <v>5</v>
      </c>
      <c r="FV7" s="182" t="str">
        <f>IF(FV$5="","",IF(INDEX('aux 1'!$AT$12:$AT$231,'aux 6'!FV5,1)="","",INDEX('aux 1'!$AT$12:$AT$231,'aux 6'!FV5,1)))</f>
        <v/>
      </c>
      <c r="FW7" s="182" t="str">
        <f>IF(FW$5="","",IF(INDEX('aux 1'!$BM$12:$ATB$231,'aux 6'!FV5,1)="","",INDEX('aux 1'!$BM$12:$BM$231,'aux 6'!FV5,1)))</f>
        <v/>
      </c>
      <c r="FX7" s="182" t="str">
        <f>IF(FX$5="","",IF(INDEX('aux 1'!$CF$12:$BIB$231,'aux 6'!FV5,1)="","",INDEX('aux 1'!$CF$12:$CF$231,'aux 6'!FV5,1)))</f>
        <v/>
      </c>
      <c r="FY7" s="182" t="str">
        <f>IF(FY$5="","",IF(INDEX('aux 1'!$CY$12:$BXB$231,'aux 6'!FV5,1)="","",INDEX('aux 1'!$CY$12:$CY$231,'aux 6'!FV5,1)))</f>
        <v/>
      </c>
      <c r="FZ7" s="184">
        <v>1</v>
      </c>
      <c r="GA7" s="184">
        <v>2</v>
      </c>
      <c r="GB7" s="184">
        <v>3</v>
      </c>
      <c r="GC7" s="184">
        <v>4</v>
      </c>
      <c r="GD7" s="184">
        <v>5</v>
      </c>
      <c r="GE7" s="182" t="str">
        <f>IF(GE$5="","",IF(INDEX('aux 1'!$AT$12:$AT$231,'aux 6'!GE5,1)="","",INDEX('aux 1'!$AT$12:$AT$231,'aux 6'!GE5,1)))</f>
        <v/>
      </c>
      <c r="GF7" s="182" t="str">
        <f>IF(GF$5="","",IF(INDEX('aux 1'!$BM$12:$ATB$231,'aux 6'!GE5,1)="","",INDEX('aux 1'!$BM$12:$BM$231,'aux 6'!GE5,1)))</f>
        <v/>
      </c>
      <c r="GG7" s="182" t="str">
        <f>IF(GG$5="","",IF(INDEX('aux 1'!$CF$12:$BIB$231,'aux 6'!GE5,1)="","",INDEX('aux 1'!$CF$12:$CF$231,'aux 6'!GE5,1)))</f>
        <v/>
      </c>
      <c r="GH7" s="182" t="str">
        <f>IF(GH$5="","",IF(INDEX('aux 1'!$CY$12:$BXB$231,'aux 6'!GE5,1)="","",INDEX('aux 1'!$CY$12:$CY$231,'aux 6'!GE5,1)))</f>
        <v/>
      </c>
      <c r="GI7" s="184">
        <v>1</v>
      </c>
      <c r="GJ7" s="184">
        <v>2</v>
      </c>
      <c r="GK7" s="184">
        <v>3</v>
      </c>
      <c r="GL7" s="184">
        <v>4</v>
      </c>
      <c r="GM7" s="184">
        <v>5</v>
      </c>
      <c r="GN7" s="182" t="str">
        <f>IF(GN$5="","",IF(INDEX('aux 1'!$AT$12:$AT$231,'aux 6'!GN5,1)="","",INDEX('aux 1'!$AT$12:$AT$231,'aux 6'!GN5,1)))</f>
        <v/>
      </c>
      <c r="GO7" s="182" t="str">
        <f>IF(GO$5="","",IF(INDEX('aux 1'!$BM$12:$ATB$231,'aux 6'!GN5,1)="","",INDEX('aux 1'!$BM$12:$BM$231,'aux 6'!GN5,1)))</f>
        <v/>
      </c>
      <c r="GP7" s="182" t="str">
        <f>IF(GP$5="","",IF(INDEX('aux 1'!$CF$12:$BIB$231,'aux 6'!GN5,1)="","",INDEX('aux 1'!$CF$12:$CF$231,'aux 6'!GN5,1)))</f>
        <v/>
      </c>
      <c r="GQ7" s="182" t="str">
        <f>IF(GQ$5="","",IF(INDEX('aux 1'!$CY$12:$BXB$231,'aux 6'!GN5,1)="","",INDEX('aux 1'!$CY$12:$CY$231,'aux 6'!GN5,1)))</f>
        <v/>
      </c>
      <c r="GR7" s="184">
        <v>1</v>
      </c>
      <c r="GS7" s="184">
        <v>2</v>
      </c>
      <c r="GT7" s="184">
        <v>3</v>
      </c>
      <c r="GU7" s="184">
        <v>4</v>
      </c>
      <c r="GV7" s="184">
        <v>5</v>
      </c>
      <c r="GW7" s="182" t="str">
        <f>IF(GW$5="","",IF(INDEX('aux 1'!$AT$12:$AT$231,'aux 6'!GW5,1)="","",INDEX('aux 1'!$AT$12:$AT$231,'aux 6'!GW5,1)))</f>
        <v/>
      </c>
      <c r="GX7" s="182" t="str">
        <f>IF(GX$5="","",IF(INDEX('aux 1'!$BM$12:$ATB$231,'aux 6'!GW5,1)="","",INDEX('aux 1'!$BM$12:$BM$231,'aux 6'!GW5,1)))</f>
        <v/>
      </c>
      <c r="GY7" s="182" t="str">
        <f>IF(GY$5="","",IF(INDEX('aux 1'!$CF$12:$BIB$231,'aux 6'!GW5,1)="","",INDEX('aux 1'!$CF$12:$CF$231,'aux 6'!GW5,1)))</f>
        <v/>
      </c>
      <c r="GZ7" s="182" t="str">
        <f>IF(GZ$5="","",IF(INDEX('aux 1'!$CY$12:$BXB$231,'aux 6'!GW5,1)="","",INDEX('aux 1'!$CY$12:$CY$231,'aux 6'!GW5,1)))</f>
        <v/>
      </c>
      <c r="HA7" s="184">
        <v>1</v>
      </c>
      <c r="HB7" s="184">
        <v>2</v>
      </c>
      <c r="HC7" s="184">
        <v>3</v>
      </c>
      <c r="HD7" s="184">
        <v>4</v>
      </c>
      <c r="HE7" s="184">
        <v>5</v>
      </c>
      <c r="HF7" s="182" t="str">
        <f>IF(HF$5="","",IF(INDEX('aux 1'!$AT$12:$AT$231,'aux 6'!HF5,1)="","",INDEX('aux 1'!$AT$12:$AT$231,'aux 6'!HF5,1)))</f>
        <v/>
      </c>
      <c r="HG7" s="182" t="str">
        <f>IF(HG$5="","",IF(INDEX('aux 1'!$BM$12:$ATB$231,'aux 6'!HF5,1)="","",INDEX('aux 1'!$BM$12:$BM$231,'aux 6'!HF5,1)))</f>
        <v/>
      </c>
      <c r="HH7" s="182" t="str">
        <f>IF(HH$5="","",IF(INDEX('aux 1'!$CF$12:$BIB$231,'aux 6'!HF5,1)="","",INDEX('aux 1'!$CF$12:$CF$231,'aux 6'!HF5,1)))</f>
        <v/>
      </c>
      <c r="HI7" s="182" t="str">
        <f>IF(HI$5="","",IF(INDEX('aux 1'!$CY$12:$BXB$231,'aux 6'!HF5,1)="","",INDEX('aux 1'!$CY$12:$CY$231,'aux 6'!HF5,1)))</f>
        <v/>
      </c>
      <c r="HJ7" s="184">
        <v>1</v>
      </c>
      <c r="HK7" s="184">
        <v>2</v>
      </c>
      <c r="HL7" s="184">
        <v>3</v>
      </c>
      <c r="HM7" s="184">
        <v>4</v>
      </c>
      <c r="HN7" s="184">
        <v>5</v>
      </c>
    </row>
    <row r="8" spans="1:222" x14ac:dyDescent="0.25">
      <c r="A8" s="200"/>
      <c r="B8" s="200"/>
      <c r="C8" s="200"/>
      <c r="D8" s="190">
        <v>1</v>
      </c>
      <c r="E8" s="190">
        <v>2</v>
      </c>
      <c r="F8" s="190">
        <v>3</v>
      </c>
      <c r="G8" s="190">
        <v>4</v>
      </c>
      <c r="H8" s="190">
        <v>5</v>
      </c>
      <c r="K8" s="180">
        <f t="shared" si="4"/>
        <v>4</v>
      </c>
      <c r="L8" s="186">
        <v>6</v>
      </c>
      <c r="M8" s="188" t="str">
        <f>'aux 2'!BU12</f>
        <v/>
      </c>
      <c r="N8" s="187">
        <f>K5</f>
        <v>1</v>
      </c>
      <c r="O8" s="178">
        <v>1</v>
      </c>
      <c r="P8" s="183" t="str">
        <f>IF(INDEX($P$5:$XX$100,$N8,P$3)="","",IF(INDEX('aux 1'!$AU$12:$BL$231,INDEX($P$5:$XX$100,$N8,P$3),'aux 6'!$O8)="","",INDEX($P$5:$XX$100,$N8,P$3)))</f>
        <v/>
      </c>
      <c r="Q8" s="183" t="str">
        <f>IF(INDEX($P$5:$XX$100,$N8,P$3)="","",IF(INDEX('aux 1'!$BN$12:$CE$231,INDEX($P$5:$XX$100,$N8,P$3),'aux 6'!$O8)="","",INDEX($P$5:$XX$100,$N8,P$3)))</f>
        <v/>
      </c>
      <c r="R8" s="183" t="str">
        <f>IF(INDEX($P$5:$XX$100,$N8,P$3)="","",IF(INDEX('aux 1'!$CG$12:$CX$231,INDEX($P$5:$XX$100,$N8,P$3),'aux 6'!$O8)="","",INDEX($P$5:$XX$100,$N8,P$3)))</f>
        <v/>
      </c>
      <c r="S8" s="183" t="str">
        <f>IF(INDEX($P$5:$XX$100,$N8,P$3)="","",IF(INDEX('aux 1'!$CZ$12:$DQ$231,INDEX($P$5:$XX$100,$N8,P$3),'aux 6'!$O8)="","",INDEX($P$5:$XX$100,$N8,P$3)))</f>
        <v/>
      </c>
      <c r="T8" s="181" t="str">
        <f t="shared" ref="T8:T25" si="5">IFERROR(LOOKUP(MATCH(T$7,$P$7:$S$7,0),$P$6:$S$6,$P8:$S8),"")</f>
        <v/>
      </c>
      <c r="U8" s="181" t="str">
        <f t="shared" ref="U8:X23" si="6">IFERROR(LOOKUP(MATCH(U$7,$P$7:$S$7,0),$P$6:$S$6,$P8:$S8),"")</f>
        <v/>
      </c>
      <c r="V8" s="181" t="str">
        <f t="shared" si="6"/>
        <v/>
      </c>
      <c r="W8" s="181" t="str">
        <f t="shared" si="6"/>
        <v/>
      </c>
      <c r="X8" s="181" t="str">
        <f>IFERROR(LOOKUP(MATCH(X$7,$P$7:$S$7,0),$P$6:$S$6,$P8:$S8),"")</f>
        <v/>
      </c>
      <c r="Y8" s="183" t="str">
        <f>IF(INDEX($P$5:$XX$100,$N8,Y$3)="","",IF(INDEX('aux 1'!$AU$12:$BL$231,INDEX($P$5:$XX$100,$N8,Y$3),'aux 6'!$O8)="","",INDEX($P$5:$XX$100,$N8,Y$3)))</f>
        <v/>
      </c>
      <c r="Z8" s="183" t="str">
        <f>IF(INDEX($P$5:$XX$100,$N8,Y$3)="","",IF(INDEX('aux 1'!$BN$12:$CE$231,INDEX($P$5:$XX$100,$N8,Y$3),'aux 6'!$O8)="","",INDEX($P$5:$XX$100,$N8,Y$3)))</f>
        <v/>
      </c>
      <c r="AA8" s="183" t="str">
        <f>IF(INDEX($P$5:$XX$100,$N8,Y$3)="","",IF(INDEX('aux 1'!$CG$12:$CX$231,INDEX($P$5:$XX$100,$N8,Y$3),'aux 6'!$O8)="","",INDEX($P$5:$XX$100,$N8,Y$3)))</f>
        <v/>
      </c>
      <c r="AB8" s="183" t="str">
        <f>IF(INDEX($P$5:$XX$100,$N8,Y$3)="","",IF(INDEX('aux 1'!$CZ$12:$DQ$231,INDEX($P$5:$XX$100,$N8,Y$3),'aux 6'!$O8)="","",INDEX($P$5:$XX$100,$N8,Y$3)))</f>
        <v/>
      </c>
      <c r="AC8" s="181" t="str">
        <f t="shared" ref="AC8:AC25" si="7">IFERROR(LOOKUP(MATCH(AC$7,$Y$7:$AB$7,0),$Y$6:$AB$6,$Y8:$AB8),"")</f>
        <v/>
      </c>
      <c r="AD8" s="181" t="str">
        <f t="shared" ref="AD8:AG23" si="8">IFERROR(LOOKUP(MATCH(AD$7,$Y$7:$AB$7,0),$Y$6:$AB$6,$Y8:$AB8),"")</f>
        <v/>
      </c>
      <c r="AE8" s="181" t="str">
        <f t="shared" si="8"/>
        <v/>
      </c>
      <c r="AF8" s="181" t="str">
        <f t="shared" si="8"/>
        <v/>
      </c>
      <c r="AG8" s="181" t="str">
        <f t="shared" si="8"/>
        <v/>
      </c>
      <c r="AH8" s="183" t="str">
        <f>IF(INDEX($P$5:$XX$100,$N8,AH$3)="","",IF(INDEX('aux 1'!$AU$12:$BL$231,INDEX($P$5:$XX$100,$N8,AH$3),'aux 6'!$O8)="","",INDEX($P$5:$XX$100,$N8,AH$3)))</f>
        <v/>
      </c>
      <c r="AI8" s="183" t="str">
        <f>IF(INDEX($P$5:$XX$100,$N8,AH$3)="","",IF(INDEX('aux 1'!$BN$12:$CE$231,INDEX($P$5:$XX$100,$N8,AH$3),'aux 6'!$O8)="","",INDEX($P$5:$XX$100,$N8,AH$3)))</f>
        <v/>
      </c>
      <c r="AJ8" s="183" t="str">
        <f>IF(INDEX($P$5:$XX$100,$N8,AH$3)="","",IF(INDEX('aux 1'!$CG$12:$CX$231,INDEX($P$5:$XX$100,$N8,AH$3),'aux 6'!$O8)="","",INDEX($P$5:$XX$100,$N8,AH$3)))</f>
        <v/>
      </c>
      <c r="AK8" s="183" t="str">
        <f>IF(INDEX($P$5:$XX$100,$N8,AH$3)="","",IF(INDEX('aux 1'!$CZ$12:$DQ$231,INDEX($P$5:$XX$100,$N8,AH$3),'aux 6'!$O8)="","",INDEX($P$5:$XX$100,$N8,AH$3)))</f>
        <v/>
      </c>
      <c r="AL8" s="181" t="str">
        <f t="shared" ref="AL8:AL25" si="9">IFERROR(LOOKUP(MATCH(AL$7,$AH$7:$AK$7,0),$AH$6:$AK$6,$AH8:$AK8),"")</f>
        <v/>
      </c>
      <c r="AM8" s="181" t="str">
        <f t="shared" ref="AM8:AP23" si="10">IFERROR(LOOKUP(MATCH(AM$7,$AH$7:$AK$7,0),$AH$6:$AK$6,$AH8:$AK8),"")</f>
        <v/>
      </c>
      <c r="AN8" s="181" t="str">
        <f t="shared" si="10"/>
        <v/>
      </c>
      <c r="AO8" s="181" t="str">
        <f t="shared" si="10"/>
        <v/>
      </c>
      <c r="AP8" s="181" t="str">
        <f t="shared" si="10"/>
        <v/>
      </c>
      <c r="AQ8" s="183" t="str">
        <f>IF(INDEX($P$5:$XX$100,$N8,AQ$3)="","",IF(INDEX('aux 1'!$AU$12:$BL$231,INDEX($P$5:$XX$100,$N8,AQ$3),'aux 6'!$O8)="","",INDEX($P$5:$XX$100,$N8,AQ$3)))</f>
        <v/>
      </c>
      <c r="AR8" s="183" t="str">
        <f>IF(INDEX($P$5:$XX$100,$N8,AQ$3)="","",IF(INDEX('aux 1'!$BN$12:$CE$231,INDEX($P$5:$XX$100,$N8,AQ$3),'aux 6'!$O8)="","",INDEX($P$5:$XX$100,$N8,AQ$3)))</f>
        <v/>
      </c>
      <c r="AS8" s="183" t="str">
        <f>IF(INDEX($P$5:$XX$100,$N8,AQ$3)="","",IF(INDEX('aux 1'!$CG$12:$CX$231,INDEX($P$5:$XX$100,$N8,AQ$3),'aux 6'!$O8)="","",INDEX($P$5:$XX$100,$N8,AQ$3)))</f>
        <v/>
      </c>
      <c r="AT8" s="183" t="str">
        <f>IF(INDEX($P$5:$XX$100,$N8,AQ$3)="","",IF(INDEX('aux 1'!$CZ$12:$DQ$231,INDEX($P$5:$XX$100,$N8,AQ$3),'aux 6'!$O8)="","",INDEX($P$5:$XX$100,$N8,AQ$3)))</f>
        <v/>
      </c>
      <c r="AU8" s="181" t="str">
        <f t="shared" ref="AU8:AU25" si="11">IFERROR(LOOKUP(MATCH(AU$7,$AQ$7:$AT$7,0),$AQ$6:$AT$6,$AQ8:$AT8),"")</f>
        <v/>
      </c>
      <c r="AV8" s="181" t="str">
        <f t="shared" ref="AV8:AY23" si="12">IFERROR(LOOKUP(MATCH(AV$7,$AQ$7:$AT$7,0),$AQ$6:$AT$6,$AQ8:$AT8),"")</f>
        <v/>
      </c>
      <c r="AW8" s="181" t="str">
        <f t="shared" si="12"/>
        <v/>
      </c>
      <c r="AX8" s="181" t="str">
        <f t="shared" si="12"/>
        <v/>
      </c>
      <c r="AY8" s="181" t="str">
        <f t="shared" si="12"/>
        <v/>
      </c>
      <c r="AZ8" s="183" t="str">
        <f>IF(INDEX($P$5:$XX$100,$N8,AZ$3)="","",IF(INDEX('aux 1'!$AU$12:$BL$231,INDEX($P$5:$XX$100,$N8,AZ$3),'aux 6'!$O8)="","",INDEX($P$5:$XX$100,$N8,AZ$3)))</f>
        <v/>
      </c>
      <c r="BA8" s="183" t="str">
        <f>IF(INDEX($P$5:$XX$100,$N8,AZ$3)="","",IF(INDEX('aux 1'!$BN$12:$CE$231,INDEX($P$5:$XX$100,$N8,AZ$3),'aux 6'!$O8)="","",INDEX($P$5:$XX$100,$N8,AZ$3)))</f>
        <v/>
      </c>
      <c r="BB8" s="183" t="str">
        <f>IF(INDEX($P$5:$XX$100,$N8,AZ$3)="","",IF(INDEX('aux 1'!$CG$12:$CX$231,INDEX($P$5:$XX$100,$N8,AZ$3),'aux 6'!$O8)="","",INDEX($P$5:$XX$100,$N8,AZ$3)))</f>
        <v/>
      </c>
      <c r="BC8" s="183" t="str">
        <f>IF(INDEX($P$5:$XX$100,$N8,AZ$3)="","",IF(INDEX('aux 1'!$CZ$12:$DQ$231,INDEX($P$5:$XX$100,$N8,AZ$3),'aux 6'!$O8)="","",INDEX($P$5:$XX$100,$N8,AZ$3)))</f>
        <v/>
      </c>
      <c r="BD8" s="181" t="str">
        <f t="shared" ref="BD8:BD25" si="13">IFERROR(LOOKUP(MATCH(BD$7,$AZ$7:$BC$7,0),$AZ$6:$BC$6,$AZ8:$BC8),"")</f>
        <v/>
      </c>
      <c r="BE8" s="181" t="str">
        <f t="shared" ref="BE8:BH23" si="14">IFERROR(LOOKUP(MATCH(BE$7,$AZ$7:$BC$7,0),$AZ$6:$BC$6,$AZ8:$BC8),"")</f>
        <v/>
      </c>
      <c r="BF8" s="181" t="str">
        <f t="shared" si="14"/>
        <v/>
      </c>
      <c r="BG8" s="181" t="str">
        <f t="shared" si="14"/>
        <v/>
      </c>
      <c r="BH8" s="181" t="str">
        <f t="shared" si="14"/>
        <v/>
      </c>
      <c r="BI8" s="183" t="str">
        <f>IF(INDEX($P$5:$XX$100,$N8,BI$3)="","",IF(INDEX('aux 1'!$AU$12:$BL$231,INDEX($P$5:$XX$100,$N8,BI$3),'aux 6'!$O8)="","",INDEX($P$5:$XX$100,$N8,BI$3)))</f>
        <v/>
      </c>
      <c r="BJ8" s="183" t="str">
        <f>IF(INDEX($P$5:$XX$100,$N8,BI$3)="","",IF(INDEX('aux 1'!$BN$12:$CE$231,INDEX($P$5:$XX$100,$N8,BI$3),'aux 6'!$O8)="","",INDEX($P$5:$XX$100,$N8,BI$3)))</f>
        <v/>
      </c>
      <c r="BK8" s="183" t="str">
        <f>IF(INDEX($P$5:$XX$100,$N8,BI$3)="","",IF(INDEX('aux 1'!$CG$12:$CX$231,INDEX($P$5:$XX$100,$N8,BI$3),'aux 6'!$O8)="","",INDEX($P$5:$XX$100,$N8,BI$3)))</f>
        <v/>
      </c>
      <c r="BL8" s="183" t="str">
        <f>IF(INDEX($P$5:$XX$100,$N8,BI$3)="","",IF(INDEX('aux 1'!$CZ$12:$DQ$231,INDEX($P$5:$XX$100,$N8,BI$3),'aux 6'!$O8)="","",INDEX($P$5:$XX$100,$N8,BI$3)))</f>
        <v/>
      </c>
      <c r="BM8" s="181" t="str">
        <f t="shared" ref="BM8:BM25" si="15">IFERROR(LOOKUP(MATCH(BM$7,$BI$7:$BL$7,0),$BI$6:$BL$6,$BI8:$BL8),"")</f>
        <v/>
      </c>
      <c r="BN8" s="181" t="str">
        <f t="shared" ref="BN8:BQ23" si="16">IFERROR(LOOKUP(MATCH(BN$7,$BI$7:$BL$7,0),$BI$6:$BL$6,$BI8:$BL8),"")</f>
        <v/>
      </c>
      <c r="BO8" s="181" t="str">
        <f t="shared" si="16"/>
        <v/>
      </c>
      <c r="BP8" s="181" t="str">
        <f t="shared" si="16"/>
        <v/>
      </c>
      <c r="BQ8" s="181" t="str">
        <f t="shared" si="16"/>
        <v/>
      </c>
      <c r="BR8" s="183" t="str">
        <f>IF(INDEX($P$5:$XX$100,$N8,BR$3)="","",IF(INDEX('aux 1'!$AU$12:$BL$231,INDEX($P$5:$XX$100,$N8,BR$3),'aux 6'!$O8)="","",INDEX($P$5:$XX$100,$N8,BR$3)))</f>
        <v/>
      </c>
      <c r="BS8" s="183" t="str">
        <f>IF(INDEX($P$5:$XX$100,$N8,BR$3)="","",IF(INDEX('aux 1'!$BN$12:$CE$231,INDEX($P$5:$XX$100,$N8,BR$3),'aux 6'!$O8)="","",INDEX($P$5:$XX$100,$N8,BR$3)))</f>
        <v/>
      </c>
      <c r="BT8" s="183" t="str">
        <f>IF(INDEX($P$5:$XX$100,$N8,BR$3)="","",IF(INDEX('aux 1'!$CG$12:$CX$231,INDEX($P$5:$XX$100,$N8,BR$3),'aux 6'!$O8)="","",INDEX($P$5:$XX$100,$N8,BR$3)))</f>
        <v/>
      </c>
      <c r="BU8" s="183" t="str">
        <f>IF(INDEX($P$5:$XX$100,$N8,BR$3)="","",IF(INDEX('aux 1'!$CZ$12:$DQ$231,INDEX($P$5:$XX$100,$N8,BR$3),'aux 6'!$O8)="","",INDEX($P$5:$XX$100,$N8,BR$3)))</f>
        <v/>
      </c>
      <c r="BV8" s="181" t="str">
        <f t="shared" ref="BV8:BV25" si="17">IFERROR(LOOKUP(MATCH(BV$7,$BR$7:$BU$7,0),$BR$6:$BU$6,$BR8:$BU8),"")</f>
        <v/>
      </c>
      <c r="BW8" s="181" t="str">
        <f t="shared" ref="BW8:BZ23" si="18">IFERROR(LOOKUP(MATCH(BW$7,$BR$7:$BU$7,0),$BR$6:$BU$6,$BR8:$BU8),"")</f>
        <v/>
      </c>
      <c r="BX8" s="181" t="str">
        <f t="shared" si="18"/>
        <v/>
      </c>
      <c r="BY8" s="181" t="str">
        <f t="shared" si="18"/>
        <v/>
      </c>
      <c r="BZ8" s="181" t="str">
        <f t="shared" si="18"/>
        <v/>
      </c>
      <c r="CA8" s="183" t="str">
        <f>IF(INDEX($P$5:$XX$100,$N8,CA$3)="","",IF(INDEX('aux 1'!$AU$12:$BL$231,INDEX($P$5:$XX$100,$N8,CA$3),'aux 6'!$O8)="","",INDEX($P$5:$XX$100,$N8,CA$3)))</f>
        <v/>
      </c>
      <c r="CB8" s="183" t="str">
        <f>IF(INDEX($P$5:$XX$100,$N8,CA$3)="","",IF(INDEX('aux 1'!$BN$12:$CE$231,INDEX($P$5:$XX$100,$N8,CA$3),'aux 6'!$O8)="","",INDEX($P$5:$XX$100,$N8,CA$3)))</f>
        <v/>
      </c>
      <c r="CC8" s="183" t="str">
        <f>IF(INDEX($P$5:$XX$100,$N8,CA$3)="","",IF(INDEX('aux 1'!$CG$12:$CX$231,INDEX($P$5:$XX$100,$N8,CA$3),'aux 6'!$O8)="","",INDEX($P$5:$XX$100,$N8,CA$3)))</f>
        <v/>
      </c>
      <c r="CD8" s="183" t="str">
        <f>IF(INDEX($P$5:$XX$100,$N8,CA$3)="","",IF(INDEX('aux 1'!$CZ$12:$DQ$231,INDEX($P$5:$XX$100,$N8,CA$3),'aux 6'!$O8)="","",INDEX($P$5:$XX$100,$N8,CA$3)))</f>
        <v/>
      </c>
      <c r="CE8" s="181" t="str">
        <f t="shared" ref="CE8:CE25" si="19">IFERROR(LOOKUP(MATCH(CE$7,$CA$7:$CD$7,0),$CA$6:$CD$6,$CA8:$CD8),"")</f>
        <v/>
      </c>
      <c r="CF8" s="181" t="str">
        <f t="shared" ref="CF8:CI23" si="20">IFERROR(LOOKUP(MATCH(CF$7,$CA$7:$CD$7,0),$CA$6:$CD$6,$CA8:$CD8),"")</f>
        <v/>
      </c>
      <c r="CG8" s="181" t="str">
        <f t="shared" si="20"/>
        <v/>
      </c>
      <c r="CH8" s="181" t="str">
        <f t="shared" si="20"/>
        <v/>
      </c>
      <c r="CI8" s="181" t="str">
        <f t="shared" si="20"/>
        <v/>
      </c>
      <c r="CJ8" s="183" t="str">
        <f>IF(INDEX($P$5:$XX$100,$N8,CJ$3)="","",IF(INDEX('aux 1'!$AU$12:$BL$231,INDEX($P$5:$XX$100,$N8,CJ$3),'aux 6'!$O8)="","",INDEX($P$5:$XX$100,$N8,CJ$3)))</f>
        <v/>
      </c>
      <c r="CK8" s="183" t="str">
        <f>IF(INDEX($P$5:$XX$100,$N8,CJ$3)="","",IF(INDEX('aux 1'!$BN$12:$CE$231,INDEX($P$5:$XX$100,$N8,CJ$3),'aux 6'!$O8)="","",INDEX($P$5:$XX$100,$N8,CJ$3)))</f>
        <v/>
      </c>
      <c r="CL8" s="183" t="str">
        <f>IF(INDEX($P$5:$XX$100,$N8,CJ$3)="","",IF(INDEX('aux 1'!$CG$12:$CX$231,INDEX($P$5:$XX$100,$N8,CJ$3),'aux 6'!$O8)="","",INDEX($P$5:$XX$100,$N8,CJ$3)))</f>
        <v/>
      </c>
      <c r="CM8" s="183" t="str">
        <f>IF(INDEX($P$5:$XX$100,$N8,CJ$3)="","",IF(INDEX('aux 1'!$CZ$12:$DQ$231,INDEX($P$5:$XX$100,$N8,CJ$3),'aux 6'!$O8)="","",INDEX($P$5:$XX$100,$N8,CJ$3)))</f>
        <v/>
      </c>
      <c r="CN8" s="181" t="str">
        <f t="shared" ref="CN8:CN25" si="21">IFERROR(LOOKUP(MATCH(CN$7,$CJ$7:$CM$7,0),$CJ$6:$CM$6,$CJ8:$CM8),"")</f>
        <v/>
      </c>
      <c r="CO8" s="181" t="str">
        <f t="shared" ref="CO8:CR23" si="22">IFERROR(LOOKUP(MATCH(CO$7,$CJ$7:$CM$7,0),$CJ$6:$CM$6,$CJ8:$CM8),"")</f>
        <v/>
      </c>
      <c r="CP8" s="181" t="str">
        <f t="shared" si="22"/>
        <v/>
      </c>
      <c r="CQ8" s="181" t="str">
        <f t="shared" si="22"/>
        <v/>
      </c>
      <c r="CR8" s="181" t="str">
        <f t="shared" si="22"/>
        <v/>
      </c>
      <c r="CS8" s="183" t="str">
        <f>IF(INDEX($P$5:$XX$100,$N8,CS$3)="","",IF(INDEX('aux 1'!$AU$12:$BL$231,INDEX($P$5:$XX$100,$N8,CS$3),'aux 6'!$O8)="","",INDEX($P$5:$XX$100,$N8,CS$3)))</f>
        <v/>
      </c>
      <c r="CT8" s="183" t="str">
        <f>IF(INDEX($P$5:$XX$100,$N8,CS$3)="","",IF(INDEX('aux 1'!$BN$12:$CE$231,INDEX($P$5:$XX$100,$N8,CS$3),'aux 6'!$O8)="","",INDEX($P$5:$XX$100,$N8,CS$3)))</f>
        <v/>
      </c>
      <c r="CU8" s="183" t="str">
        <f>IF(INDEX($P$5:$XX$100,$N8,CS$3)="","",IF(INDEX('aux 1'!$CG$12:$CX$231,INDEX($P$5:$XX$100,$N8,CS$3),'aux 6'!$O8)="","",INDEX($P$5:$XX$100,$N8,CS$3)))</f>
        <v/>
      </c>
      <c r="CV8" s="183" t="str">
        <f>IF(INDEX($P$5:$XX$100,$N8,CS$3)="","",IF(INDEX('aux 1'!$CZ$12:$DQ$231,INDEX($P$5:$XX$100,$N8,CS$3),'aux 6'!$O8)="","",INDEX($P$5:$XX$100,$N8,CS$3)))</f>
        <v/>
      </c>
      <c r="CW8" s="181" t="str">
        <f t="shared" ref="CW8:CW25" si="23">IFERROR(LOOKUP(MATCH(CW$7,$CS$7:$CV$7,0),$CS$6:$CV$6,$CS8:$CV8),"")</f>
        <v/>
      </c>
      <c r="CX8" s="181" t="str">
        <f t="shared" ref="CX8:DA23" si="24">IFERROR(LOOKUP(MATCH(CX$7,$CS$7:$CV$7,0),$CS$6:$CV$6,$CS8:$CV8),"")</f>
        <v/>
      </c>
      <c r="CY8" s="181" t="str">
        <f t="shared" si="24"/>
        <v/>
      </c>
      <c r="CZ8" s="181" t="str">
        <f t="shared" si="24"/>
        <v/>
      </c>
      <c r="DA8" s="181" t="str">
        <f t="shared" si="24"/>
        <v/>
      </c>
      <c r="DB8" s="183" t="str">
        <f>IF(INDEX($P$5:$XX$100,$N8,DB$3)="","",IF(INDEX('aux 1'!$AU$12:$BL$231,INDEX($P$5:$XX$100,$N8,DB$3),'aux 6'!$O8)="","",INDEX($P$5:$XX$100,$N8,DB$3)))</f>
        <v/>
      </c>
      <c r="DC8" s="183" t="str">
        <f>IF(INDEX($P$5:$XX$100,$N8,DB$3)="","",IF(INDEX('aux 1'!$BN$12:$CE$231,INDEX($P$5:$XX$100,$N8,DB$3),'aux 6'!$O8)="","",INDEX($P$5:$XX$100,$N8,DB$3)))</f>
        <v/>
      </c>
      <c r="DD8" s="183" t="str">
        <f>IF(INDEX($P$5:$XX$100,$N8,DB$3)="","",IF(INDEX('aux 1'!$CG$12:$CX$231,INDEX($P$5:$XX$100,$N8,DB$3),'aux 6'!$O8)="","",INDEX($P$5:$XX$100,$N8,DB$3)))</f>
        <v/>
      </c>
      <c r="DE8" s="183" t="str">
        <f>IF(INDEX($P$5:$XX$100,$N8,DB$3)="","",IF(INDEX('aux 1'!$CZ$12:$DQ$231,INDEX($P$5:$XX$100,$N8,DB$3),'aux 6'!$O8)="","",INDEX($P$5:$XX$100,$N8,DB$3)))</f>
        <v/>
      </c>
      <c r="DF8" s="181" t="str">
        <f t="shared" ref="DF8:DF25" si="25">IFERROR(LOOKUP(MATCH(DF$7,$DB$7:$DE$7,0),$DB$6:$DE$6,$DB8:$DE8),"")</f>
        <v/>
      </c>
      <c r="DG8" s="181" t="str">
        <f t="shared" ref="DG8:DJ23" si="26">IFERROR(LOOKUP(MATCH(DG$7,$DB$7:$DE$7,0),$DB$6:$DE$6,$DB8:$DE8),"")</f>
        <v/>
      </c>
      <c r="DH8" s="181" t="str">
        <f t="shared" si="26"/>
        <v/>
      </c>
      <c r="DI8" s="181" t="str">
        <f t="shared" si="26"/>
        <v/>
      </c>
      <c r="DJ8" s="181" t="str">
        <f t="shared" si="26"/>
        <v/>
      </c>
      <c r="DK8" s="183" t="str">
        <f>IF(INDEX($P$5:$XX$100,$N8,DK$3)="","",IF(INDEX('aux 1'!$AU$12:$BL$231,INDEX($P$5:$XX$100,$N8,DK$3),'aux 6'!$O8)="","",INDEX($P$5:$XX$100,$N8,DK$3)))</f>
        <v/>
      </c>
      <c r="DL8" s="183" t="str">
        <f>IF(INDEX($P$5:$XX$100,$N8,DK$3)="","",IF(INDEX('aux 1'!$BN$12:$CE$231,INDEX($P$5:$XX$100,$N8,DK$3),'aux 6'!$O8)="","",INDEX($P$5:$XX$100,$N8,DK$3)))</f>
        <v/>
      </c>
      <c r="DM8" s="183" t="str">
        <f>IF(INDEX($P$5:$XX$100,$N8,DK$3)="","",IF(INDEX('aux 1'!$CG$12:$CX$231,INDEX($P$5:$XX$100,$N8,DK$3),'aux 6'!$O8)="","",INDEX($P$5:$XX$100,$N8,DK$3)))</f>
        <v/>
      </c>
      <c r="DN8" s="183" t="str">
        <f>IF(INDEX($P$5:$XX$100,$N8,DK$3)="","",IF(INDEX('aux 1'!$CZ$12:$DQ$231,INDEX($P$5:$XX$100,$N8,DK$3),'aux 6'!$O8)="","",INDEX($P$5:$XX$100,$N8,DK$3)))</f>
        <v/>
      </c>
      <c r="DO8" s="181" t="str">
        <f t="shared" ref="DO8:DO25" si="27">IFERROR(LOOKUP(MATCH(DO$7,$DK$7:$DN$7,0),$DK$6:$DN$6,$DK8:$DN8),"")</f>
        <v/>
      </c>
      <c r="DP8" s="181" t="str">
        <f t="shared" ref="DP8:DS23" si="28">IFERROR(LOOKUP(MATCH(DP$7,$DK$7:$DN$7,0),$DK$6:$DN$6,$DK8:$DN8),"")</f>
        <v/>
      </c>
      <c r="DQ8" s="181" t="str">
        <f t="shared" si="28"/>
        <v/>
      </c>
      <c r="DR8" s="181" t="str">
        <f t="shared" si="28"/>
        <v/>
      </c>
      <c r="DS8" s="181" t="str">
        <f t="shared" si="28"/>
        <v/>
      </c>
      <c r="DT8" s="183" t="str">
        <f>IF(INDEX($P$5:$XX$100,$N8,DT$3)="","",IF(INDEX('aux 1'!$AU$12:$BL$231,INDEX($P$5:$XX$100,$N8,DT$3),'aux 6'!$O8)="","",INDEX($P$5:$XX$100,$N8,DT$3)))</f>
        <v/>
      </c>
      <c r="DU8" s="183" t="str">
        <f>IF(INDEX($P$5:$XX$100,$N8,DT$3)="","",IF(INDEX('aux 1'!$BN$12:$CE$231,INDEX($P$5:$XX$100,$N8,DT$3),'aux 6'!$O8)="","",INDEX($P$5:$XX$100,$N8,DT$3)))</f>
        <v/>
      </c>
      <c r="DV8" s="183" t="str">
        <f>IF(INDEX($P$5:$XX$100,$N8,DT$3)="","",IF(INDEX('aux 1'!$CG$12:$CX$231,INDEX($P$5:$XX$100,$N8,DT$3),'aux 6'!$O8)="","",INDEX($P$5:$XX$100,$N8,DT$3)))</f>
        <v/>
      </c>
      <c r="DW8" s="183" t="str">
        <f>IF(INDEX($P$5:$XX$100,$N8,DT$3)="","",IF(INDEX('aux 1'!$CZ$12:$DQ$231,INDEX($P$5:$XX$100,$N8,DT$3),'aux 6'!$O8)="","",INDEX($P$5:$XX$100,$N8,DT$3)))</f>
        <v/>
      </c>
      <c r="DX8" s="181" t="str">
        <f t="shared" ref="DX8:DX25" si="29">IFERROR(LOOKUP(MATCH(DX$7,$DT$7:$DW$7,0),$DT$6:$DW$6,$DT8:$DW8),"")</f>
        <v/>
      </c>
      <c r="DY8" s="181" t="str">
        <f t="shared" ref="DY8:EB23" si="30">IFERROR(LOOKUP(MATCH(DY$7,$DT$7:$DW$7,0),$DT$6:$DW$6,$DT8:$DW8),"")</f>
        <v/>
      </c>
      <c r="DZ8" s="181" t="str">
        <f t="shared" si="30"/>
        <v/>
      </c>
      <c r="EA8" s="181" t="str">
        <f t="shared" si="30"/>
        <v/>
      </c>
      <c r="EB8" s="181" t="str">
        <f t="shared" si="30"/>
        <v/>
      </c>
      <c r="EC8" s="183" t="str">
        <f>IF(INDEX($P$5:$XX$100,$N8,EC$3)="","",IF(INDEX('aux 1'!$AU$12:$BL$231,INDEX($P$5:$XX$100,$N8,EC$3),'aux 6'!$O8)="","",INDEX($P$5:$XX$100,$N8,EC$3)))</f>
        <v/>
      </c>
      <c r="ED8" s="183" t="str">
        <f>IF(INDEX($P$5:$XX$100,$N8,EC$3)="","",IF(INDEX('aux 1'!$BN$12:$CE$231,INDEX($P$5:$XX$100,$N8,EC$3),'aux 6'!$O8)="","",INDEX($P$5:$XX$100,$N8,EC$3)))</f>
        <v/>
      </c>
      <c r="EE8" s="183" t="str">
        <f>IF(INDEX($P$5:$XX$100,$N8,EC$3)="","",IF(INDEX('aux 1'!$CG$12:$CX$231,INDEX($P$5:$XX$100,$N8,EC$3),'aux 6'!$O8)="","",INDEX($P$5:$XX$100,$N8,EC$3)))</f>
        <v/>
      </c>
      <c r="EF8" s="183" t="str">
        <f>IF(INDEX($P$5:$XX$100,$N8,EC$3)="","",IF(INDEX('aux 1'!$CZ$12:$DQ$231,INDEX($P$5:$XX$100,$N8,EC$3),'aux 6'!$O8)="","",INDEX($P$5:$XX$100,$N8,EC$3)))</f>
        <v/>
      </c>
      <c r="EG8" s="181" t="str">
        <f t="shared" ref="EG8:EG25" si="31">IFERROR(LOOKUP(MATCH(EG$7,$EC$7:$EF$7,0),$EC$6:$EF$6,$EC8:$EF8),"")</f>
        <v/>
      </c>
      <c r="EH8" s="181" t="str">
        <f t="shared" ref="EH8:EK23" si="32">IFERROR(LOOKUP(MATCH(EH$7,$EC$7:$EF$7,0),$EC$6:$EF$6,$EC8:$EF8),"")</f>
        <v/>
      </c>
      <c r="EI8" s="181" t="str">
        <f t="shared" si="32"/>
        <v/>
      </c>
      <c r="EJ8" s="181" t="str">
        <f t="shared" si="32"/>
        <v/>
      </c>
      <c r="EK8" s="181" t="str">
        <f t="shared" si="32"/>
        <v/>
      </c>
      <c r="EL8" s="183" t="str">
        <f>IF(INDEX($P$5:$XX$100,$N8,EL$3)="","",IF(INDEX('aux 1'!$AU$12:$BL$231,INDEX($P$5:$XX$100,$N8,EL$3),'aux 6'!$O8)="","",INDEX($P$5:$XX$100,$N8,EL$3)))</f>
        <v/>
      </c>
      <c r="EM8" s="183" t="str">
        <f>IF(INDEX($P$5:$XX$100,$N8,EL$3)="","",IF(INDEX('aux 1'!$BN$12:$CE$231,INDEX($P$5:$XX$100,$N8,EL$3),'aux 6'!$O8)="","",INDEX($P$5:$XX$100,$N8,EL$3)))</f>
        <v/>
      </c>
      <c r="EN8" s="183" t="str">
        <f>IF(INDEX($P$5:$XX$100,$N8,EL$3)="","",IF(INDEX('aux 1'!$CG$12:$CX$231,INDEX($P$5:$XX$100,$N8,EL$3),'aux 6'!$O8)="","",INDEX($P$5:$XX$100,$N8,EL$3)))</f>
        <v/>
      </c>
      <c r="EO8" s="183" t="str">
        <f>IF(INDEX($P$5:$XX$100,$N8,EL$3)="","",IF(INDEX('aux 1'!$CZ$12:$DQ$231,INDEX($P$5:$XX$100,$N8,EL$3),'aux 6'!$O8)="","",INDEX($P$5:$XX$100,$N8,EL$3)))</f>
        <v/>
      </c>
      <c r="EP8" s="181" t="str">
        <f t="shared" ref="EP8:EP25" si="33">IFERROR(LOOKUP(MATCH(EP$7,$EL$7:$EO$7,0),$EL$6:$EO$6,$EL8:$EO8),"")</f>
        <v/>
      </c>
      <c r="EQ8" s="181" t="str">
        <f t="shared" ref="EQ8:ET23" si="34">IFERROR(LOOKUP(MATCH(EQ$7,$EL$7:$EO$7,0),$EL$6:$EO$6,$EL8:$EO8),"")</f>
        <v/>
      </c>
      <c r="ER8" s="181" t="str">
        <f t="shared" si="34"/>
        <v/>
      </c>
      <c r="ES8" s="181" t="str">
        <f t="shared" si="34"/>
        <v/>
      </c>
      <c r="ET8" s="181" t="str">
        <f t="shared" si="34"/>
        <v/>
      </c>
      <c r="EU8" s="183" t="str">
        <f>IF(INDEX($P$5:$XX$100,$N8,EU$3)="","",IF(INDEX('aux 1'!$AU$12:$BL$231,INDEX($P$5:$XX$100,$N8,EU$3),'aux 6'!$O8)="","",INDEX($P$5:$XX$100,$N8,EU$3)))</f>
        <v/>
      </c>
      <c r="EV8" s="183" t="str">
        <f>IF(INDEX($P$5:$XX$100,$N8,EU$3)="","",IF(INDEX('aux 1'!$BN$12:$CE$231,INDEX($P$5:$XX$100,$N8,EU$3),'aux 6'!$O8)="","",INDEX($P$5:$XX$100,$N8,EU$3)))</f>
        <v/>
      </c>
      <c r="EW8" s="183" t="str">
        <f>IF(INDEX($P$5:$XX$100,$N8,EU$3)="","",IF(INDEX('aux 1'!$CG$12:$CX$231,INDEX($P$5:$XX$100,$N8,EU$3),'aux 6'!$O8)="","",INDEX($P$5:$XX$100,$N8,EU$3)))</f>
        <v/>
      </c>
      <c r="EX8" s="183" t="str">
        <f>IF(INDEX($P$5:$XX$100,$N8,EU$3)="","",IF(INDEX('aux 1'!$CZ$12:$DQ$231,INDEX($P$5:$XX$100,$N8,EU$3),'aux 6'!$O8)="","",INDEX($P$5:$XX$100,$N8,EU$3)))</f>
        <v/>
      </c>
      <c r="EY8" s="181" t="str">
        <f t="shared" ref="EY8:EY25" si="35">IFERROR(LOOKUP(MATCH(EY$7,$EU$7:$EX$7,0),$EU$6:$EX$6,$EU8:$EX8),"")</f>
        <v/>
      </c>
      <c r="EZ8" s="181" t="str">
        <f t="shared" ref="EZ8:FC23" si="36">IFERROR(LOOKUP(MATCH(EZ$7,$EU$7:$EX$7,0),$EU$6:$EX$6,$EU8:$EX8),"")</f>
        <v/>
      </c>
      <c r="FA8" s="181" t="str">
        <f t="shared" si="36"/>
        <v/>
      </c>
      <c r="FB8" s="181" t="str">
        <f t="shared" si="36"/>
        <v/>
      </c>
      <c r="FC8" s="181" t="str">
        <f t="shared" si="36"/>
        <v/>
      </c>
      <c r="FD8" s="183" t="str">
        <f>IF(INDEX($P$5:$XX$100,$N8,FD$3)="","",IF(INDEX('aux 1'!$AU$12:$BL$231,INDEX($P$5:$XX$100,$N8,FD$3),'aux 6'!$O8)="","",INDEX($P$5:$XX$100,$N8,FD$3)))</f>
        <v/>
      </c>
      <c r="FE8" s="183" t="str">
        <f>IF(INDEX($P$5:$XX$100,$N8,FD$3)="","",IF(INDEX('aux 1'!$BN$12:$CE$231,INDEX($P$5:$XX$100,$N8,FD$3),'aux 6'!$O8)="","",INDEX($P$5:$XX$100,$N8,FD$3)))</f>
        <v/>
      </c>
      <c r="FF8" s="183" t="str">
        <f>IF(INDEX($P$5:$XX$100,$N8,FD$3)="","",IF(INDEX('aux 1'!$CG$12:$CX$231,INDEX($P$5:$XX$100,$N8,FD$3),'aux 6'!$O8)="","",INDEX($P$5:$XX$100,$N8,FD$3)))</f>
        <v/>
      </c>
      <c r="FG8" s="183" t="str">
        <f>IF(INDEX($P$5:$XX$100,$N8,FD$3)="","",IF(INDEX('aux 1'!$CZ$12:$DQ$231,INDEX($P$5:$XX$100,$N8,FD$3),'aux 6'!$O8)="","",INDEX($P$5:$XX$100,$N8,FD$3)))</f>
        <v/>
      </c>
      <c r="FH8" s="181" t="str">
        <f t="shared" ref="FH8:FH25" si="37">IFERROR(LOOKUP(MATCH(FH$7,$FD$7:$FG$7,0),$FD$6:$FG$6,$FD8:$FG8),"")</f>
        <v/>
      </c>
      <c r="FI8" s="181" t="str">
        <f t="shared" ref="FI8:FL23" si="38">IFERROR(LOOKUP(MATCH(FI$7,$FD$7:$FG$7,0),$FD$6:$FG$6,$FD8:$FG8),"")</f>
        <v/>
      </c>
      <c r="FJ8" s="181" t="str">
        <f t="shared" si="38"/>
        <v/>
      </c>
      <c r="FK8" s="181" t="str">
        <f t="shared" si="38"/>
        <v/>
      </c>
      <c r="FL8" s="181" t="str">
        <f t="shared" si="38"/>
        <v/>
      </c>
      <c r="FM8" s="183" t="str">
        <f>IF(INDEX($P$5:$XX$100,$N8,FM$3)="","",IF(INDEX('aux 1'!$AU$12:$BL$231,INDEX($P$5:$XX$100,$N8,FM$3),'aux 6'!$O8)="","",INDEX($P$5:$XX$100,$N8,FM$3)))</f>
        <v/>
      </c>
      <c r="FN8" s="183" t="str">
        <f>IF(INDEX($P$5:$XX$100,$N8,FM$3)="","",IF(INDEX('aux 1'!$BN$12:$CE$231,INDEX($P$5:$XX$100,$N8,FM$3),'aux 6'!$O8)="","",INDEX($P$5:$XX$100,$N8,FM$3)))</f>
        <v/>
      </c>
      <c r="FO8" s="183" t="str">
        <f>IF(INDEX($P$5:$XX$100,$N8,FM$3)="","",IF(INDEX('aux 1'!$CG$12:$CX$231,INDEX($P$5:$XX$100,$N8,FM$3),'aux 6'!$O8)="","",INDEX($P$5:$XX$100,$N8,FM$3)))</f>
        <v/>
      </c>
      <c r="FP8" s="183" t="str">
        <f>IF(INDEX($P$5:$XX$100,$N8,FM$3)="","",IF(INDEX('aux 1'!$CZ$12:$DQ$231,INDEX($P$5:$XX$100,$N8,FM$3),'aux 6'!$O8)="","",INDEX($P$5:$XX$100,$N8,FM$3)))</f>
        <v/>
      </c>
      <c r="FQ8" s="181" t="str">
        <f t="shared" ref="FQ8:FQ25" si="39">IFERROR(LOOKUP(MATCH(FQ$7,$FM$7:$FP$7,0),$FM$6:$FP$6,$FM8:$FP8),"")</f>
        <v/>
      </c>
      <c r="FR8" s="181" t="str">
        <f t="shared" ref="FR8:FU23" si="40">IFERROR(LOOKUP(MATCH(FR$7,$FM$7:$FP$7,0),$FM$6:$FP$6,$FM8:$FP8),"")</f>
        <v/>
      </c>
      <c r="FS8" s="181" t="str">
        <f t="shared" si="40"/>
        <v/>
      </c>
      <c r="FT8" s="181" t="str">
        <f t="shared" si="40"/>
        <v/>
      </c>
      <c r="FU8" s="181" t="str">
        <f t="shared" si="40"/>
        <v/>
      </c>
      <c r="FV8" s="183" t="str">
        <f>IF(INDEX($P$5:$XX$100,$N8,FV$3)="","",IF(INDEX('aux 1'!$AU$12:$BL$231,INDEX($P$5:$XX$100,$N8,FV$3),'aux 6'!$O8)="","",INDEX($P$5:$XX$100,$N8,FV$3)))</f>
        <v/>
      </c>
      <c r="FW8" s="183" t="str">
        <f>IF(INDEX($P$5:$XX$100,$N8,FV$3)="","",IF(INDEX('aux 1'!$BN$12:$CE$231,INDEX($P$5:$XX$100,$N8,FV$3),'aux 6'!$O8)="","",INDEX($P$5:$XX$100,$N8,FV$3)))</f>
        <v/>
      </c>
      <c r="FX8" s="183" t="str">
        <f>IF(INDEX($P$5:$XX$100,$N8,FV$3)="","",IF(INDEX('aux 1'!$CG$12:$CX$231,INDEX($P$5:$XX$100,$N8,FV$3),'aux 6'!$O8)="","",INDEX($P$5:$XX$100,$N8,FV$3)))</f>
        <v/>
      </c>
      <c r="FY8" s="183" t="str">
        <f>IF(INDEX($P$5:$XX$100,$N8,FV$3)="","",IF(INDEX('aux 1'!$CZ$12:$DQ$231,INDEX($P$5:$XX$100,$N8,FV$3),'aux 6'!$O8)="","",INDEX($P$5:$XX$100,$N8,FV$3)))</f>
        <v/>
      </c>
      <c r="FZ8" s="181" t="str">
        <f t="shared" ref="FZ8:FZ25" si="41">IFERROR(LOOKUP(MATCH(FZ$7,$FV$7:$FY$7,0),$FV$6:$FY$6,$FV8:$FY8),"")</f>
        <v/>
      </c>
      <c r="GA8" s="181" t="str">
        <f t="shared" ref="GA8:GD23" si="42">IFERROR(LOOKUP(MATCH(GA$7,$FV$7:$FY$7,0),$FV$6:$FY$6,$FV8:$FY8),"")</f>
        <v/>
      </c>
      <c r="GB8" s="181" t="str">
        <f t="shared" si="42"/>
        <v/>
      </c>
      <c r="GC8" s="181" t="str">
        <f t="shared" si="42"/>
        <v/>
      </c>
      <c r="GD8" s="181" t="str">
        <f t="shared" si="42"/>
        <v/>
      </c>
      <c r="GE8" s="183" t="str">
        <f>IF(INDEX($P$5:$XX$100,$N8,GE$3)="","",IF(INDEX('aux 1'!$AU$12:$BL$231,INDEX($P$5:$XX$100,$N8,GE$3),'aux 6'!$O8)="","",INDEX($P$5:$XX$100,$N8,GE$3)))</f>
        <v/>
      </c>
      <c r="GF8" s="183" t="str">
        <f>IF(INDEX($P$5:$XX$100,$N8,GE$3)="","",IF(INDEX('aux 1'!$BN$12:$CE$231,INDEX($P$5:$XX$100,$N8,GE$3),'aux 6'!$O8)="","",INDEX($P$5:$XX$100,$N8,GE$3)))</f>
        <v/>
      </c>
      <c r="GG8" s="183" t="str">
        <f>IF(INDEX($P$5:$XX$100,$N8,GE$3)="","",IF(INDEX('aux 1'!$CG$12:$CX$231,INDEX($P$5:$XX$100,$N8,GE$3),'aux 6'!$O8)="","",INDEX($P$5:$XX$100,$N8,GE$3)))</f>
        <v/>
      </c>
      <c r="GH8" s="183" t="str">
        <f>IF(INDEX($P$5:$XX$100,$N8,GE$3)="","",IF(INDEX('aux 1'!$CZ$12:$DQ$231,INDEX($P$5:$XX$100,$N8,GE$3),'aux 6'!$O8)="","",INDEX($P$5:$XX$100,$N8,GE$3)))</f>
        <v/>
      </c>
      <c r="GI8" s="181" t="str">
        <f t="shared" ref="GI8:GI25" si="43">IFERROR(LOOKUP(MATCH(GI$7,$GE$7:$GH$7,0),$GE$6:$GH$6,$GE8:$GH8),"")</f>
        <v/>
      </c>
      <c r="GJ8" s="181" t="str">
        <f t="shared" ref="GJ8:GM23" si="44">IFERROR(LOOKUP(MATCH(GJ$7,$GE$7:$GH$7,0),$GE$6:$GH$6,$GE8:$GH8),"")</f>
        <v/>
      </c>
      <c r="GK8" s="181" t="str">
        <f t="shared" si="44"/>
        <v/>
      </c>
      <c r="GL8" s="181" t="str">
        <f t="shared" si="44"/>
        <v/>
      </c>
      <c r="GM8" s="181" t="str">
        <f t="shared" si="44"/>
        <v/>
      </c>
      <c r="GN8" s="183" t="str">
        <f>IF(INDEX($P$5:$XX$100,$N8,GN$3)="","",IF(INDEX('aux 1'!$AU$12:$BL$231,INDEX($P$5:$XX$100,$N8,GN$3),'aux 6'!$O8)="","",INDEX($P$5:$XX$100,$N8,GN$3)))</f>
        <v/>
      </c>
      <c r="GO8" s="183" t="str">
        <f>IF(INDEX($P$5:$XX$100,$N8,GN$3)="","",IF(INDEX('aux 1'!$BN$12:$CE$231,INDEX($P$5:$XX$100,$N8,GN$3),'aux 6'!$O8)="","",INDEX($P$5:$XX$100,$N8,GN$3)))</f>
        <v/>
      </c>
      <c r="GP8" s="183" t="str">
        <f>IF(INDEX($P$5:$XX$100,$N8,GN$3)="","",IF(INDEX('aux 1'!$CG$12:$CX$231,INDEX($P$5:$XX$100,$N8,GN$3),'aux 6'!$O8)="","",INDEX($P$5:$XX$100,$N8,GN$3)))</f>
        <v/>
      </c>
      <c r="GQ8" s="183" t="str">
        <f>IF(INDEX($P$5:$XX$100,$N8,GN$3)="","",IF(INDEX('aux 1'!$CZ$12:$DQ$231,INDEX($P$5:$XX$100,$N8,GN$3),'aux 6'!$O8)="","",INDEX($P$5:$XX$100,$N8,GN$3)))</f>
        <v/>
      </c>
      <c r="GR8" s="181" t="str">
        <f t="shared" ref="GR8:GR25" si="45">IFERROR(LOOKUP(MATCH(GR$7,$GN$7:$GQ$7,0),$GN$6:$GQ$6,$GN8:$GQ8),"")</f>
        <v/>
      </c>
      <c r="GS8" s="181" t="str">
        <f t="shared" ref="GS8:GV23" si="46">IFERROR(LOOKUP(MATCH(GS$7,$GN$7:$GQ$7,0),$GN$6:$GQ$6,$GN8:$GQ8),"")</f>
        <v/>
      </c>
      <c r="GT8" s="181" t="str">
        <f t="shared" si="46"/>
        <v/>
      </c>
      <c r="GU8" s="181" t="str">
        <f t="shared" si="46"/>
        <v/>
      </c>
      <c r="GV8" s="181" t="str">
        <f t="shared" si="46"/>
        <v/>
      </c>
      <c r="GW8" s="183" t="str">
        <f>IF(INDEX($P$5:$XX$100,$N8,GW$3)="","",IF(INDEX('aux 1'!$AU$12:$BL$231,INDEX($P$5:$XX$100,$N8,GW$3),'aux 6'!$O8)="","",INDEX($P$5:$XX$100,$N8,GW$3)))</f>
        <v/>
      </c>
      <c r="GX8" s="183" t="str">
        <f>IF(INDEX($P$5:$XX$100,$N8,GW$3)="","",IF(INDEX('aux 1'!$BN$12:$CE$231,INDEX($P$5:$XX$100,$N8,GW$3),'aux 6'!$O8)="","",INDEX($P$5:$XX$100,$N8,GW$3)))</f>
        <v/>
      </c>
      <c r="GY8" s="183" t="str">
        <f>IF(INDEX($P$5:$XX$100,$N8,GW$3)="","",IF(INDEX('aux 1'!$CG$12:$CX$231,INDEX($P$5:$XX$100,$N8,GW$3),'aux 6'!$O8)="","",INDEX($P$5:$XX$100,$N8,GW$3)))</f>
        <v/>
      </c>
      <c r="GZ8" s="183" t="str">
        <f>IF(INDEX($P$5:$XX$100,$N8,GW$3)="","",IF(INDEX('aux 1'!$CZ$12:$DQ$231,INDEX($P$5:$XX$100,$N8,GW$3),'aux 6'!$O8)="","",INDEX($P$5:$XX$100,$N8,GW$3)))</f>
        <v/>
      </c>
      <c r="HA8" s="181" t="str">
        <f t="shared" ref="HA8:HA25" si="47">IFERROR(LOOKUP(MATCH(HA$7,$GW$7:$GZ$7,0),$GW$6:$GZ$6,$GW8:$GZ8),"")</f>
        <v/>
      </c>
      <c r="HB8" s="181" t="str">
        <f t="shared" ref="HB8:HE23" si="48">IFERROR(LOOKUP(MATCH(HB$7,$GW$7:$GZ$7,0),$GW$6:$GZ$6,$GW8:$GZ8),"")</f>
        <v/>
      </c>
      <c r="HC8" s="181" t="str">
        <f t="shared" si="48"/>
        <v/>
      </c>
      <c r="HD8" s="181" t="str">
        <f t="shared" si="48"/>
        <v/>
      </c>
      <c r="HE8" s="181" t="str">
        <f t="shared" si="48"/>
        <v/>
      </c>
      <c r="HF8" s="183" t="str">
        <f>IF(INDEX($P$5:$XX$100,$N8,HF$3)="","",IF(INDEX('aux 1'!$AU$12:$BL$231,INDEX($P$5:$XX$100,$N8,HF$3),'aux 6'!$O8)="","",INDEX($P$5:$XX$100,$N8,HF$3)))</f>
        <v/>
      </c>
      <c r="HG8" s="183" t="str">
        <f>IF(INDEX($P$5:$XX$100,$N8,HF$3)="","",IF(INDEX('aux 1'!$BN$12:$CE$231,INDEX($P$5:$XX$100,$N8,HF$3),'aux 6'!$O8)="","",INDEX($P$5:$XX$100,$N8,HF$3)))</f>
        <v/>
      </c>
      <c r="HH8" s="183" t="str">
        <f>IF(INDEX($P$5:$XX$100,$N8,HF$3)="","",IF(INDEX('aux 1'!$CG$12:$CX$231,INDEX($P$5:$XX$100,$N8,HF$3),'aux 6'!$O8)="","",INDEX($P$5:$XX$100,$N8,HF$3)))</f>
        <v/>
      </c>
      <c r="HI8" s="183" t="str">
        <f>IF(INDEX($P$5:$XX$100,$N8,HF$3)="","",IF(INDEX('aux 1'!$CZ$12:$DQ$231,INDEX($P$5:$XX$100,$N8,HF$3),'aux 6'!$O8)="","",INDEX($P$5:$XX$100,$N8,HF$3)))</f>
        <v/>
      </c>
      <c r="HJ8" s="181" t="str">
        <f t="shared" ref="HJ8:HJ25" si="49">IFERROR(LOOKUP(MATCH(HJ$7,$HF$7:$HI$7,0),$HF$6:$HI$6,$HF8:$HI8),"")</f>
        <v/>
      </c>
      <c r="HK8" s="181" t="str">
        <f t="shared" ref="HK8:HN23" si="50">IFERROR(LOOKUP(MATCH(HK$7,$HF$7:$HI$7,0),$HF$6:$HI$6,$HF8:$HI8),"")</f>
        <v/>
      </c>
      <c r="HL8" s="181" t="str">
        <f t="shared" si="50"/>
        <v/>
      </c>
      <c r="HM8" s="181" t="str">
        <f t="shared" si="50"/>
        <v/>
      </c>
      <c r="HN8" s="181" t="str">
        <f t="shared" si="50"/>
        <v/>
      </c>
    </row>
    <row r="9" spans="1:222" x14ac:dyDescent="0.25">
      <c r="A9" s="190">
        <v>7</v>
      </c>
      <c r="B9" s="190" t="s">
        <v>279</v>
      </c>
      <c r="C9" s="190">
        <f t="shared" ref="C9:C25" si="51">A9+1</f>
        <v>8</v>
      </c>
      <c r="D9" s="196" t="str">
        <f t="shared" ref="D9:D25" si="52">IF(MAX(T8,AC8,AL8,AU8,BD8,BM8,BV8,CE8,CN8,CW8,DF8,DO8,DX8,EG8,EP8,EY8,FH8,FQ8,FZ8,GI8,GR8,HA8,HJ8)&lt;&gt;MIN(T8,AC8,AL8,AU8,BD8,BM8,BV8,CE8,CN8,CW8,DF8,DO8,DX8,EG8,EP8,EY8,FH8,FQ8,FZ8,GI8,GR8,HA8,HJ8),"Conflito",IF(MAX(T8,AC8,AL8,AU8,BD8,BM8,BV8,CE8,CN8,CW8,DF8,DO8,DX8,EG8,EP8,EY8,FH8,FQ8,FZ8,GI8,GR8,HA8,HJ8)=0,"",MAX(T8,AC8,AL8,AU8,BD8,BM8,BV8,CE8,CN8,CW8,DF8,DO8,DX8,EG8,EP8,EY8,FH8,FQ8,FZ8,GI8,GR8,HA8,HJ8)))</f>
        <v/>
      </c>
      <c r="E9" s="196" t="str">
        <f t="shared" ref="E9:H24" si="53">IF(MAX(U8,AD8,AM8,AV8,BE8,BN8,BW8,CF8,CO8,CX8,DG8,DP8,DY8,EH8,EQ8,EZ8,FI8,FR8,GA8,GJ8,GS8,HB8,HK8)&lt;&gt;MIN(U8,AD8,AM8,AV8,BE8,BN8,BW8,CF8,CO8,CX8,DG8,DP8,DY8,EH8,EQ8,EZ8,FI8,FR8,GA8,GJ8,GS8,HB8,HK8),"Conflito",IF(MAX(U8,AD8,AM8,AV8,BE8,BN8,BW8,CF8,CO8,CX8,DG8,DP8,DY8,EH8,EQ8,EZ8,FI8,FR8,GA8,GJ8,GS8,HB8,HK8)=0,"",MAX(U8,AD8,AM8,AV8,BE8,BN8,BW8,CF8,CO8,CX8,DG8,DP8,DY8,EH8,EQ8,EZ8,FI8,FR8,GA8,GJ8,GS8,HB8,HK8)))</f>
        <v/>
      </c>
      <c r="F9" s="196" t="str">
        <f t="shared" si="53"/>
        <v/>
      </c>
      <c r="G9" s="196" t="str">
        <f t="shared" si="53"/>
        <v/>
      </c>
      <c r="H9" s="196" t="str">
        <f t="shared" si="53"/>
        <v/>
      </c>
      <c r="K9" s="180">
        <f t="shared" si="4"/>
        <v>5</v>
      </c>
      <c r="L9" s="186">
        <v>7</v>
      </c>
      <c r="M9" s="188" t="str">
        <f>'aux 2'!BU13</f>
        <v/>
      </c>
      <c r="N9" s="187">
        <f>N8</f>
        <v>1</v>
      </c>
      <c r="O9" s="178">
        <f>O8+1</f>
        <v>2</v>
      </c>
      <c r="P9" s="183" t="str">
        <f>IF(INDEX($P$5:$XX$100,$N9,P$3)="","",IF(INDEX('aux 1'!$AU$12:$BL$231,INDEX($P$5:$XX$100,$N9,P$3),'aux 6'!$O9)="","",INDEX($P$5:$XX$100,$N9,P$3)))</f>
        <v/>
      </c>
      <c r="Q9" s="183" t="str">
        <f>IF(INDEX($P$5:$XX$100,$N9,P$3)="","",IF(INDEX('aux 1'!$BN$12:$CE$231,INDEX($P$5:$XX$100,$N9,P$3),'aux 6'!$O9)="","",INDEX($P$5:$XX$100,$N9,P$3)))</f>
        <v/>
      </c>
      <c r="R9" s="183" t="str">
        <f>IF(INDEX($P$5:$XX$100,$N9,P$3)="","",IF(INDEX('aux 1'!$CG$12:$CX$231,INDEX($P$5:$XX$100,$N9,P$3),'aux 6'!$O9)="","",INDEX($P$5:$XX$100,$N9,P$3)))</f>
        <v/>
      </c>
      <c r="S9" s="183" t="str">
        <f>IF(INDEX($P$5:$XX$100,$N9,P$3)="","",IF(INDEX('aux 1'!$CZ$12:$DQ$231,INDEX($P$5:$XX$100,$N9,P$3),'aux 6'!$O9)="","",INDEX($P$5:$XX$100,$N9,P$3)))</f>
        <v/>
      </c>
      <c r="T9" s="181" t="str">
        <f t="shared" si="5"/>
        <v/>
      </c>
      <c r="U9" s="181" t="str">
        <f t="shared" si="6"/>
        <v/>
      </c>
      <c r="V9" s="181" t="str">
        <f t="shared" si="6"/>
        <v/>
      </c>
      <c r="W9" s="181" t="str">
        <f t="shared" si="6"/>
        <v/>
      </c>
      <c r="X9" s="181" t="str">
        <f t="shared" si="6"/>
        <v/>
      </c>
      <c r="Y9" s="183" t="str">
        <f>IF(INDEX($P$5:$XX$100,$N9,Y$3)="","",IF(INDEX('aux 1'!$AU$12:$BL$231,INDEX($P$5:$XX$100,$N9,Y$3),'aux 6'!$O9)="","",INDEX($P$5:$XX$100,$N9,Y$3)))</f>
        <v/>
      </c>
      <c r="Z9" s="183" t="str">
        <f>IF(INDEX($P$5:$XX$100,$N9,Y$3)="","",IF(INDEX('aux 1'!$BN$12:$CE$231,INDEX($P$5:$XX$100,$N9,Y$3),'aux 6'!$O9)="","",INDEX($P$5:$XX$100,$N9,Y$3)))</f>
        <v/>
      </c>
      <c r="AA9" s="183" t="str">
        <f>IF(INDEX($P$5:$XX$100,$N9,Y$3)="","",IF(INDEX('aux 1'!$CG$12:$CX$231,INDEX($P$5:$XX$100,$N9,Y$3),'aux 6'!$O9)="","",INDEX($P$5:$XX$100,$N9,Y$3)))</f>
        <v/>
      </c>
      <c r="AB9" s="183" t="str">
        <f>IF(INDEX($P$5:$XX$100,$N9,Y$3)="","",IF(INDEX('aux 1'!$CZ$12:$DQ$231,INDEX($P$5:$XX$100,$N9,Y$3),'aux 6'!$O9)="","",INDEX($P$5:$XX$100,$N9,Y$3)))</f>
        <v/>
      </c>
      <c r="AC9" s="181" t="str">
        <f t="shared" si="7"/>
        <v/>
      </c>
      <c r="AD9" s="181" t="str">
        <f t="shared" si="8"/>
        <v/>
      </c>
      <c r="AE9" s="181" t="str">
        <f t="shared" si="8"/>
        <v/>
      </c>
      <c r="AF9" s="181" t="str">
        <f t="shared" si="8"/>
        <v/>
      </c>
      <c r="AG9" s="181" t="str">
        <f t="shared" si="8"/>
        <v/>
      </c>
      <c r="AH9" s="183" t="str">
        <f>IF(INDEX($P$5:$XX$100,$N9,AH$3)="","",IF(INDEX('aux 1'!$AU$12:$BL$231,INDEX($P$5:$XX$100,$N9,AH$3),'aux 6'!$O9)="","",INDEX($P$5:$XX$100,$N9,AH$3)))</f>
        <v/>
      </c>
      <c r="AI9" s="183" t="str">
        <f>IF(INDEX($P$5:$XX$100,$N9,AH$3)="","",IF(INDEX('aux 1'!$BN$12:$CE$231,INDEX($P$5:$XX$100,$N9,AH$3),'aux 6'!$O9)="","",INDEX($P$5:$XX$100,$N9,AH$3)))</f>
        <v/>
      </c>
      <c r="AJ9" s="183" t="str">
        <f>IF(INDEX($P$5:$XX$100,$N9,AH$3)="","",IF(INDEX('aux 1'!$CG$12:$CX$231,INDEX($P$5:$XX$100,$N9,AH$3),'aux 6'!$O9)="","",INDEX($P$5:$XX$100,$N9,AH$3)))</f>
        <v/>
      </c>
      <c r="AK9" s="183" t="str">
        <f>IF(INDEX($P$5:$XX$100,$N9,AH$3)="","",IF(INDEX('aux 1'!$CZ$12:$DQ$231,INDEX($P$5:$XX$100,$N9,AH$3),'aux 6'!$O9)="","",INDEX($P$5:$XX$100,$N9,AH$3)))</f>
        <v/>
      </c>
      <c r="AL9" s="181" t="str">
        <f t="shared" si="9"/>
        <v/>
      </c>
      <c r="AM9" s="181" t="str">
        <f t="shared" si="10"/>
        <v/>
      </c>
      <c r="AN9" s="181" t="str">
        <f t="shared" si="10"/>
        <v/>
      </c>
      <c r="AO9" s="181" t="str">
        <f t="shared" si="10"/>
        <v/>
      </c>
      <c r="AP9" s="181" t="str">
        <f t="shared" si="10"/>
        <v/>
      </c>
      <c r="AQ9" s="183" t="str">
        <f>IF(INDEX($P$5:$XX$100,$N9,AQ$3)="","",IF(INDEX('aux 1'!$AU$12:$BL$231,INDEX($P$5:$XX$100,$N9,AQ$3),'aux 6'!$O9)="","",INDEX($P$5:$XX$100,$N9,AQ$3)))</f>
        <v/>
      </c>
      <c r="AR9" s="183" t="str">
        <f>IF(INDEX($P$5:$XX$100,$N9,AQ$3)="","",IF(INDEX('aux 1'!$BN$12:$CE$231,INDEX($P$5:$XX$100,$N9,AQ$3),'aux 6'!$O9)="","",INDEX($P$5:$XX$100,$N9,AQ$3)))</f>
        <v/>
      </c>
      <c r="AS9" s="183" t="str">
        <f>IF(INDEX($P$5:$XX$100,$N9,AQ$3)="","",IF(INDEX('aux 1'!$CG$12:$CX$231,INDEX($P$5:$XX$100,$N9,AQ$3),'aux 6'!$O9)="","",INDEX($P$5:$XX$100,$N9,AQ$3)))</f>
        <v/>
      </c>
      <c r="AT9" s="183" t="str">
        <f>IF(INDEX($P$5:$XX$100,$N9,AQ$3)="","",IF(INDEX('aux 1'!$CZ$12:$DQ$231,INDEX($P$5:$XX$100,$N9,AQ$3),'aux 6'!$O9)="","",INDEX($P$5:$XX$100,$N9,AQ$3)))</f>
        <v/>
      </c>
      <c r="AU9" s="181" t="str">
        <f t="shared" si="11"/>
        <v/>
      </c>
      <c r="AV9" s="181" t="str">
        <f t="shared" si="12"/>
        <v/>
      </c>
      <c r="AW9" s="181" t="str">
        <f t="shared" si="12"/>
        <v/>
      </c>
      <c r="AX9" s="181" t="str">
        <f t="shared" si="12"/>
        <v/>
      </c>
      <c r="AY9" s="181" t="str">
        <f t="shared" si="12"/>
        <v/>
      </c>
      <c r="AZ9" s="183" t="str">
        <f>IF(INDEX($P$5:$XX$100,$N9,AZ$3)="","",IF(INDEX('aux 1'!$AU$12:$BL$231,INDEX($P$5:$XX$100,$N9,AZ$3),'aux 6'!$O9)="","",INDEX($P$5:$XX$100,$N9,AZ$3)))</f>
        <v/>
      </c>
      <c r="BA9" s="183" t="str">
        <f>IF(INDEX($P$5:$XX$100,$N9,AZ$3)="","",IF(INDEX('aux 1'!$BN$12:$CE$231,INDEX($P$5:$XX$100,$N9,AZ$3),'aux 6'!$O9)="","",INDEX($P$5:$XX$100,$N9,AZ$3)))</f>
        <v/>
      </c>
      <c r="BB9" s="183" t="str">
        <f>IF(INDEX($P$5:$XX$100,$N9,AZ$3)="","",IF(INDEX('aux 1'!$CG$12:$CX$231,INDEX($P$5:$XX$100,$N9,AZ$3),'aux 6'!$O9)="","",INDEX($P$5:$XX$100,$N9,AZ$3)))</f>
        <v/>
      </c>
      <c r="BC9" s="183" t="str">
        <f>IF(INDEX($P$5:$XX$100,$N9,AZ$3)="","",IF(INDEX('aux 1'!$CZ$12:$DQ$231,INDEX($P$5:$XX$100,$N9,AZ$3),'aux 6'!$O9)="","",INDEX($P$5:$XX$100,$N9,AZ$3)))</f>
        <v/>
      </c>
      <c r="BD9" s="181" t="str">
        <f t="shared" si="13"/>
        <v/>
      </c>
      <c r="BE9" s="181" t="str">
        <f t="shared" si="14"/>
        <v/>
      </c>
      <c r="BF9" s="181" t="str">
        <f t="shared" si="14"/>
        <v/>
      </c>
      <c r="BG9" s="181" t="str">
        <f t="shared" si="14"/>
        <v/>
      </c>
      <c r="BH9" s="181" t="str">
        <f t="shared" si="14"/>
        <v/>
      </c>
      <c r="BI9" s="183" t="str">
        <f>IF(INDEX($P$5:$XX$100,$N9,BI$3)="","",IF(INDEX('aux 1'!$AU$12:$BL$231,INDEX($P$5:$XX$100,$N9,BI$3),'aux 6'!$O9)="","",INDEX($P$5:$XX$100,$N9,BI$3)))</f>
        <v/>
      </c>
      <c r="BJ9" s="183" t="str">
        <f>IF(INDEX($P$5:$XX$100,$N9,BI$3)="","",IF(INDEX('aux 1'!$BN$12:$CE$231,INDEX($P$5:$XX$100,$N9,BI$3),'aux 6'!$O9)="","",INDEX($P$5:$XX$100,$N9,BI$3)))</f>
        <v/>
      </c>
      <c r="BK9" s="183" t="str">
        <f>IF(INDEX($P$5:$XX$100,$N9,BI$3)="","",IF(INDEX('aux 1'!$CG$12:$CX$231,INDEX($P$5:$XX$100,$N9,BI$3),'aux 6'!$O9)="","",INDEX($P$5:$XX$100,$N9,BI$3)))</f>
        <v/>
      </c>
      <c r="BL9" s="183" t="str">
        <f>IF(INDEX($P$5:$XX$100,$N9,BI$3)="","",IF(INDEX('aux 1'!$CZ$12:$DQ$231,INDEX($P$5:$XX$100,$N9,BI$3),'aux 6'!$O9)="","",INDEX($P$5:$XX$100,$N9,BI$3)))</f>
        <v/>
      </c>
      <c r="BM9" s="181" t="str">
        <f t="shared" si="15"/>
        <v/>
      </c>
      <c r="BN9" s="181" t="str">
        <f t="shared" si="16"/>
        <v/>
      </c>
      <c r="BO9" s="181" t="str">
        <f t="shared" si="16"/>
        <v/>
      </c>
      <c r="BP9" s="181" t="str">
        <f t="shared" si="16"/>
        <v/>
      </c>
      <c r="BQ9" s="181" t="str">
        <f t="shared" si="16"/>
        <v/>
      </c>
      <c r="BR9" s="183" t="str">
        <f>IF(INDEX($P$5:$XX$100,$N9,BR$3)="","",IF(INDEX('aux 1'!$AU$12:$BL$231,INDEX($P$5:$XX$100,$N9,BR$3),'aux 6'!$O9)="","",INDEX($P$5:$XX$100,$N9,BR$3)))</f>
        <v/>
      </c>
      <c r="BS9" s="183" t="str">
        <f>IF(INDEX($P$5:$XX$100,$N9,BR$3)="","",IF(INDEX('aux 1'!$BN$12:$CE$231,INDEX($P$5:$XX$100,$N9,BR$3),'aux 6'!$O9)="","",INDEX($P$5:$XX$100,$N9,BR$3)))</f>
        <v/>
      </c>
      <c r="BT9" s="183" t="str">
        <f>IF(INDEX($P$5:$XX$100,$N9,BR$3)="","",IF(INDEX('aux 1'!$CG$12:$CX$231,INDEX($P$5:$XX$100,$N9,BR$3),'aux 6'!$O9)="","",INDEX($P$5:$XX$100,$N9,BR$3)))</f>
        <v/>
      </c>
      <c r="BU9" s="183" t="str">
        <f>IF(INDEX($P$5:$XX$100,$N9,BR$3)="","",IF(INDEX('aux 1'!$CZ$12:$DQ$231,INDEX($P$5:$XX$100,$N9,BR$3),'aux 6'!$O9)="","",INDEX($P$5:$XX$100,$N9,BR$3)))</f>
        <v/>
      </c>
      <c r="BV9" s="181" t="str">
        <f t="shared" si="17"/>
        <v/>
      </c>
      <c r="BW9" s="181" t="str">
        <f t="shared" si="18"/>
        <v/>
      </c>
      <c r="BX9" s="181" t="str">
        <f t="shared" si="18"/>
        <v/>
      </c>
      <c r="BY9" s="181" t="str">
        <f t="shared" si="18"/>
        <v/>
      </c>
      <c r="BZ9" s="181" t="str">
        <f t="shared" si="18"/>
        <v/>
      </c>
      <c r="CA9" s="183" t="str">
        <f>IF(INDEX($P$5:$XX$100,$N9,CA$3)="","",IF(INDEX('aux 1'!$AU$12:$BL$231,INDEX($P$5:$XX$100,$N9,CA$3),'aux 6'!$O9)="","",INDEX($P$5:$XX$100,$N9,CA$3)))</f>
        <v/>
      </c>
      <c r="CB9" s="183" t="str">
        <f>IF(INDEX($P$5:$XX$100,$N9,CA$3)="","",IF(INDEX('aux 1'!$BN$12:$CE$231,INDEX($P$5:$XX$100,$N9,CA$3),'aux 6'!$O9)="","",INDEX($P$5:$XX$100,$N9,CA$3)))</f>
        <v/>
      </c>
      <c r="CC9" s="183" t="str">
        <f>IF(INDEX($P$5:$XX$100,$N9,CA$3)="","",IF(INDEX('aux 1'!$CG$12:$CX$231,INDEX($P$5:$XX$100,$N9,CA$3),'aux 6'!$O9)="","",INDEX($P$5:$XX$100,$N9,CA$3)))</f>
        <v/>
      </c>
      <c r="CD9" s="183" t="str">
        <f>IF(INDEX($P$5:$XX$100,$N9,CA$3)="","",IF(INDEX('aux 1'!$CZ$12:$DQ$231,INDEX($P$5:$XX$100,$N9,CA$3),'aux 6'!$O9)="","",INDEX($P$5:$XX$100,$N9,CA$3)))</f>
        <v/>
      </c>
      <c r="CE9" s="181" t="str">
        <f t="shared" si="19"/>
        <v/>
      </c>
      <c r="CF9" s="181" t="str">
        <f t="shared" si="20"/>
        <v/>
      </c>
      <c r="CG9" s="181" t="str">
        <f t="shared" si="20"/>
        <v/>
      </c>
      <c r="CH9" s="181" t="str">
        <f t="shared" si="20"/>
        <v/>
      </c>
      <c r="CI9" s="181" t="str">
        <f t="shared" si="20"/>
        <v/>
      </c>
      <c r="CJ9" s="183" t="str">
        <f>IF(INDEX($P$5:$XX$100,$N9,CJ$3)="","",IF(INDEX('aux 1'!$AU$12:$BL$231,INDEX($P$5:$XX$100,$N9,CJ$3),'aux 6'!$O9)="","",INDEX($P$5:$XX$100,$N9,CJ$3)))</f>
        <v/>
      </c>
      <c r="CK9" s="183" t="str">
        <f>IF(INDEX($P$5:$XX$100,$N9,CJ$3)="","",IF(INDEX('aux 1'!$BN$12:$CE$231,INDEX($P$5:$XX$100,$N9,CJ$3),'aux 6'!$O9)="","",INDEX($P$5:$XX$100,$N9,CJ$3)))</f>
        <v/>
      </c>
      <c r="CL9" s="183" t="str">
        <f>IF(INDEX($P$5:$XX$100,$N9,CJ$3)="","",IF(INDEX('aux 1'!$CG$12:$CX$231,INDEX($P$5:$XX$100,$N9,CJ$3),'aux 6'!$O9)="","",INDEX($P$5:$XX$100,$N9,CJ$3)))</f>
        <v/>
      </c>
      <c r="CM9" s="183" t="str">
        <f>IF(INDEX($P$5:$XX$100,$N9,CJ$3)="","",IF(INDEX('aux 1'!$CZ$12:$DQ$231,INDEX($P$5:$XX$100,$N9,CJ$3),'aux 6'!$O9)="","",INDEX($P$5:$XX$100,$N9,CJ$3)))</f>
        <v/>
      </c>
      <c r="CN9" s="181" t="str">
        <f t="shared" si="21"/>
        <v/>
      </c>
      <c r="CO9" s="181" t="str">
        <f t="shared" si="22"/>
        <v/>
      </c>
      <c r="CP9" s="181" t="str">
        <f t="shared" si="22"/>
        <v/>
      </c>
      <c r="CQ9" s="181" t="str">
        <f t="shared" si="22"/>
        <v/>
      </c>
      <c r="CR9" s="181" t="str">
        <f t="shared" si="22"/>
        <v/>
      </c>
      <c r="CS9" s="183" t="str">
        <f>IF(INDEX($P$5:$XX$100,$N9,CS$3)="","",IF(INDEX('aux 1'!$AU$12:$BL$231,INDEX($P$5:$XX$100,$N9,CS$3),'aux 6'!$O9)="","",INDEX($P$5:$XX$100,$N9,CS$3)))</f>
        <v/>
      </c>
      <c r="CT9" s="183" t="str">
        <f>IF(INDEX($P$5:$XX$100,$N9,CS$3)="","",IF(INDEX('aux 1'!$BN$12:$CE$231,INDEX($P$5:$XX$100,$N9,CS$3),'aux 6'!$O9)="","",INDEX($P$5:$XX$100,$N9,CS$3)))</f>
        <v/>
      </c>
      <c r="CU9" s="183" t="str">
        <f>IF(INDEX($P$5:$XX$100,$N9,CS$3)="","",IF(INDEX('aux 1'!$CG$12:$CX$231,INDEX($P$5:$XX$100,$N9,CS$3),'aux 6'!$O9)="","",INDEX($P$5:$XX$100,$N9,CS$3)))</f>
        <v/>
      </c>
      <c r="CV9" s="183" t="str">
        <f>IF(INDEX($P$5:$XX$100,$N9,CS$3)="","",IF(INDEX('aux 1'!$CZ$12:$DQ$231,INDEX($P$5:$XX$100,$N9,CS$3),'aux 6'!$O9)="","",INDEX($P$5:$XX$100,$N9,CS$3)))</f>
        <v/>
      </c>
      <c r="CW9" s="181" t="str">
        <f t="shared" si="23"/>
        <v/>
      </c>
      <c r="CX9" s="181" t="str">
        <f t="shared" si="24"/>
        <v/>
      </c>
      <c r="CY9" s="181" t="str">
        <f t="shared" si="24"/>
        <v/>
      </c>
      <c r="CZ9" s="181" t="str">
        <f t="shared" si="24"/>
        <v/>
      </c>
      <c r="DA9" s="181" t="str">
        <f t="shared" si="24"/>
        <v/>
      </c>
      <c r="DB9" s="183" t="str">
        <f>IF(INDEX($P$5:$XX$100,$N9,DB$3)="","",IF(INDEX('aux 1'!$AU$12:$BL$231,INDEX($P$5:$XX$100,$N9,DB$3),'aux 6'!$O9)="","",INDEX($P$5:$XX$100,$N9,DB$3)))</f>
        <v/>
      </c>
      <c r="DC9" s="183" t="str">
        <f>IF(INDEX($P$5:$XX$100,$N9,DB$3)="","",IF(INDEX('aux 1'!$BN$12:$CE$231,INDEX($P$5:$XX$100,$N9,DB$3),'aux 6'!$O9)="","",INDEX($P$5:$XX$100,$N9,DB$3)))</f>
        <v/>
      </c>
      <c r="DD9" s="183" t="str">
        <f>IF(INDEX($P$5:$XX$100,$N9,DB$3)="","",IF(INDEX('aux 1'!$CG$12:$CX$231,INDEX($P$5:$XX$100,$N9,DB$3),'aux 6'!$O9)="","",INDEX($P$5:$XX$100,$N9,DB$3)))</f>
        <v/>
      </c>
      <c r="DE9" s="183" t="str">
        <f>IF(INDEX($P$5:$XX$100,$N9,DB$3)="","",IF(INDEX('aux 1'!$CZ$12:$DQ$231,INDEX($P$5:$XX$100,$N9,DB$3),'aux 6'!$O9)="","",INDEX($P$5:$XX$100,$N9,DB$3)))</f>
        <v/>
      </c>
      <c r="DF9" s="181" t="str">
        <f t="shared" si="25"/>
        <v/>
      </c>
      <c r="DG9" s="181" t="str">
        <f t="shared" si="26"/>
        <v/>
      </c>
      <c r="DH9" s="181" t="str">
        <f t="shared" si="26"/>
        <v/>
      </c>
      <c r="DI9" s="181" t="str">
        <f t="shared" si="26"/>
        <v/>
      </c>
      <c r="DJ9" s="181" t="str">
        <f t="shared" si="26"/>
        <v/>
      </c>
      <c r="DK9" s="183" t="str">
        <f>IF(INDEX($P$5:$XX$100,$N9,DK$3)="","",IF(INDEX('aux 1'!$AU$12:$BL$231,INDEX($P$5:$XX$100,$N9,DK$3),'aux 6'!$O9)="","",INDEX($P$5:$XX$100,$N9,DK$3)))</f>
        <v/>
      </c>
      <c r="DL9" s="183" t="str">
        <f>IF(INDEX($P$5:$XX$100,$N9,DK$3)="","",IF(INDEX('aux 1'!$BN$12:$CE$231,INDEX($P$5:$XX$100,$N9,DK$3),'aux 6'!$O9)="","",INDEX($P$5:$XX$100,$N9,DK$3)))</f>
        <v/>
      </c>
      <c r="DM9" s="183" t="str">
        <f>IF(INDEX($P$5:$XX$100,$N9,DK$3)="","",IF(INDEX('aux 1'!$CG$12:$CX$231,INDEX($P$5:$XX$100,$N9,DK$3),'aux 6'!$O9)="","",INDEX($P$5:$XX$100,$N9,DK$3)))</f>
        <v/>
      </c>
      <c r="DN9" s="183" t="str">
        <f>IF(INDEX($P$5:$XX$100,$N9,DK$3)="","",IF(INDEX('aux 1'!$CZ$12:$DQ$231,INDEX($P$5:$XX$100,$N9,DK$3),'aux 6'!$O9)="","",INDEX($P$5:$XX$100,$N9,DK$3)))</f>
        <v/>
      </c>
      <c r="DO9" s="181" t="str">
        <f t="shared" si="27"/>
        <v/>
      </c>
      <c r="DP9" s="181" t="str">
        <f t="shared" si="28"/>
        <v/>
      </c>
      <c r="DQ9" s="181" t="str">
        <f t="shared" si="28"/>
        <v/>
      </c>
      <c r="DR9" s="181" t="str">
        <f t="shared" si="28"/>
        <v/>
      </c>
      <c r="DS9" s="181" t="str">
        <f t="shared" si="28"/>
        <v/>
      </c>
      <c r="DT9" s="183" t="str">
        <f>IF(INDEX($P$5:$XX$100,$N9,DT$3)="","",IF(INDEX('aux 1'!$AU$12:$BL$231,INDEX($P$5:$XX$100,$N9,DT$3),'aux 6'!$O9)="","",INDEX($P$5:$XX$100,$N9,DT$3)))</f>
        <v/>
      </c>
      <c r="DU9" s="183" t="str">
        <f>IF(INDEX($P$5:$XX$100,$N9,DT$3)="","",IF(INDEX('aux 1'!$BN$12:$CE$231,INDEX($P$5:$XX$100,$N9,DT$3),'aux 6'!$O9)="","",INDEX($P$5:$XX$100,$N9,DT$3)))</f>
        <v/>
      </c>
      <c r="DV9" s="183" t="str">
        <f>IF(INDEX($P$5:$XX$100,$N9,DT$3)="","",IF(INDEX('aux 1'!$CG$12:$CX$231,INDEX($P$5:$XX$100,$N9,DT$3),'aux 6'!$O9)="","",INDEX($P$5:$XX$100,$N9,DT$3)))</f>
        <v/>
      </c>
      <c r="DW9" s="183" t="str">
        <f>IF(INDEX($P$5:$XX$100,$N9,DT$3)="","",IF(INDEX('aux 1'!$CZ$12:$DQ$231,INDEX($P$5:$XX$100,$N9,DT$3),'aux 6'!$O9)="","",INDEX($P$5:$XX$100,$N9,DT$3)))</f>
        <v/>
      </c>
      <c r="DX9" s="181" t="str">
        <f t="shared" si="29"/>
        <v/>
      </c>
      <c r="DY9" s="181" t="str">
        <f t="shared" si="30"/>
        <v/>
      </c>
      <c r="DZ9" s="181" t="str">
        <f t="shared" si="30"/>
        <v/>
      </c>
      <c r="EA9" s="181" t="str">
        <f t="shared" si="30"/>
        <v/>
      </c>
      <c r="EB9" s="181" t="str">
        <f t="shared" si="30"/>
        <v/>
      </c>
      <c r="EC9" s="183" t="str">
        <f>IF(INDEX($P$5:$XX$100,$N9,EC$3)="","",IF(INDEX('aux 1'!$AU$12:$BL$231,INDEX($P$5:$XX$100,$N9,EC$3),'aux 6'!$O9)="","",INDEX($P$5:$XX$100,$N9,EC$3)))</f>
        <v/>
      </c>
      <c r="ED9" s="183" t="str">
        <f>IF(INDEX($P$5:$XX$100,$N9,EC$3)="","",IF(INDEX('aux 1'!$BN$12:$CE$231,INDEX($P$5:$XX$100,$N9,EC$3),'aux 6'!$O9)="","",INDEX($P$5:$XX$100,$N9,EC$3)))</f>
        <v/>
      </c>
      <c r="EE9" s="183" t="str">
        <f>IF(INDEX($P$5:$XX$100,$N9,EC$3)="","",IF(INDEX('aux 1'!$CG$12:$CX$231,INDEX($P$5:$XX$100,$N9,EC$3),'aux 6'!$O9)="","",INDEX($P$5:$XX$100,$N9,EC$3)))</f>
        <v/>
      </c>
      <c r="EF9" s="183" t="str">
        <f>IF(INDEX($P$5:$XX$100,$N9,EC$3)="","",IF(INDEX('aux 1'!$CZ$12:$DQ$231,INDEX($P$5:$XX$100,$N9,EC$3),'aux 6'!$O9)="","",INDEX($P$5:$XX$100,$N9,EC$3)))</f>
        <v/>
      </c>
      <c r="EG9" s="181" t="str">
        <f t="shared" si="31"/>
        <v/>
      </c>
      <c r="EH9" s="181" t="str">
        <f t="shared" si="32"/>
        <v/>
      </c>
      <c r="EI9" s="181" t="str">
        <f t="shared" si="32"/>
        <v/>
      </c>
      <c r="EJ9" s="181" t="str">
        <f t="shared" si="32"/>
        <v/>
      </c>
      <c r="EK9" s="181" t="str">
        <f t="shared" si="32"/>
        <v/>
      </c>
      <c r="EL9" s="183" t="str">
        <f>IF(INDEX($P$5:$XX$100,$N9,EL$3)="","",IF(INDEX('aux 1'!$AU$12:$BL$231,INDEX($P$5:$XX$100,$N9,EL$3),'aux 6'!$O9)="","",INDEX($P$5:$XX$100,$N9,EL$3)))</f>
        <v/>
      </c>
      <c r="EM9" s="183" t="str">
        <f>IF(INDEX($P$5:$XX$100,$N9,EL$3)="","",IF(INDEX('aux 1'!$BN$12:$CE$231,INDEX($P$5:$XX$100,$N9,EL$3),'aux 6'!$O9)="","",INDEX($P$5:$XX$100,$N9,EL$3)))</f>
        <v/>
      </c>
      <c r="EN9" s="183" t="str">
        <f>IF(INDEX($P$5:$XX$100,$N9,EL$3)="","",IF(INDEX('aux 1'!$CG$12:$CX$231,INDEX($P$5:$XX$100,$N9,EL$3),'aux 6'!$O9)="","",INDEX($P$5:$XX$100,$N9,EL$3)))</f>
        <v/>
      </c>
      <c r="EO9" s="183" t="str">
        <f>IF(INDEX($P$5:$XX$100,$N9,EL$3)="","",IF(INDEX('aux 1'!$CZ$12:$DQ$231,INDEX($P$5:$XX$100,$N9,EL$3),'aux 6'!$O9)="","",INDEX($P$5:$XX$100,$N9,EL$3)))</f>
        <v/>
      </c>
      <c r="EP9" s="181" t="str">
        <f t="shared" si="33"/>
        <v/>
      </c>
      <c r="EQ9" s="181" t="str">
        <f t="shared" si="34"/>
        <v/>
      </c>
      <c r="ER9" s="181" t="str">
        <f t="shared" si="34"/>
        <v/>
      </c>
      <c r="ES9" s="181" t="str">
        <f t="shared" si="34"/>
        <v/>
      </c>
      <c r="ET9" s="181" t="str">
        <f t="shared" si="34"/>
        <v/>
      </c>
      <c r="EU9" s="183" t="str">
        <f>IF(INDEX($P$5:$XX$100,$N9,EU$3)="","",IF(INDEX('aux 1'!$AU$12:$BL$231,INDEX($P$5:$XX$100,$N9,EU$3),'aux 6'!$O9)="","",INDEX($P$5:$XX$100,$N9,EU$3)))</f>
        <v/>
      </c>
      <c r="EV9" s="183" t="str">
        <f>IF(INDEX($P$5:$XX$100,$N9,EU$3)="","",IF(INDEX('aux 1'!$BN$12:$CE$231,INDEX($P$5:$XX$100,$N9,EU$3),'aux 6'!$O9)="","",INDEX($P$5:$XX$100,$N9,EU$3)))</f>
        <v/>
      </c>
      <c r="EW9" s="183" t="str">
        <f>IF(INDEX($P$5:$XX$100,$N9,EU$3)="","",IF(INDEX('aux 1'!$CG$12:$CX$231,INDEX($P$5:$XX$100,$N9,EU$3),'aux 6'!$O9)="","",INDEX($P$5:$XX$100,$N9,EU$3)))</f>
        <v/>
      </c>
      <c r="EX9" s="183" t="str">
        <f>IF(INDEX($P$5:$XX$100,$N9,EU$3)="","",IF(INDEX('aux 1'!$CZ$12:$DQ$231,INDEX($P$5:$XX$100,$N9,EU$3),'aux 6'!$O9)="","",INDEX($P$5:$XX$100,$N9,EU$3)))</f>
        <v/>
      </c>
      <c r="EY9" s="181" t="str">
        <f t="shared" si="35"/>
        <v/>
      </c>
      <c r="EZ9" s="181" t="str">
        <f t="shared" si="36"/>
        <v/>
      </c>
      <c r="FA9" s="181" t="str">
        <f t="shared" si="36"/>
        <v/>
      </c>
      <c r="FB9" s="181" t="str">
        <f t="shared" si="36"/>
        <v/>
      </c>
      <c r="FC9" s="181" t="str">
        <f t="shared" si="36"/>
        <v/>
      </c>
      <c r="FD9" s="183" t="str">
        <f>IF(INDEX($P$5:$XX$100,$N9,FD$3)="","",IF(INDEX('aux 1'!$AU$12:$BL$231,INDEX($P$5:$XX$100,$N9,FD$3),'aux 6'!$O9)="","",INDEX($P$5:$XX$100,$N9,FD$3)))</f>
        <v/>
      </c>
      <c r="FE9" s="183" t="str">
        <f>IF(INDEX($P$5:$XX$100,$N9,FD$3)="","",IF(INDEX('aux 1'!$BN$12:$CE$231,INDEX($P$5:$XX$100,$N9,FD$3),'aux 6'!$O9)="","",INDEX($P$5:$XX$100,$N9,FD$3)))</f>
        <v/>
      </c>
      <c r="FF9" s="183" t="str">
        <f>IF(INDEX($P$5:$XX$100,$N9,FD$3)="","",IF(INDEX('aux 1'!$CG$12:$CX$231,INDEX($P$5:$XX$100,$N9,FD$3),'aux 6'!$O9)="","",INDEX($P$5:$XX$100,$N9,FD$3)))</f>
        <v/>
      </c>
      <c r="FG9" s="183" t="str">
        <f>IF(INDEX($P$5:$XX$100,$N9,FD$3)="","",IF(INDEX('aux 1'!$CZ$12:$DQ$231,INDEX($P$5:$XX$100,$N9,FD$3),'aux 6'!$O9)="","",INDEX($P$5:$XX$100,$N9,FD$3)))</f>
        <v/>
      </c>
      <c r="FH9" s="181" t="str">
        <f t="shared" si="37"/>
        <v/>
      </c>
      <c r="FI9" s="181" t="str">
        <f t="shared" si="38"/>
        <v/>
      </c>
      <c r="FJ9" s="181" t="str">
        <f t="shared" si="38"/>
        <v/>
      </c>
      <c r="FK9" s="181" t="str">
        <f t="shared" si="38"/>
        <v/>
      </c>
      <c r="FL9" s="181" t="str">
        <f t="shared" si="38"/>
        <v/>
      </c>
      <c r="FM9" s="183" t="str">
        <f>IF(INDEX($P$5:$XX$100,$N9,FM$3)="","",IF(INDEX('aux 1'!$AU$12:$BL$231,INDEX($P$5:$XX$100,$N9,FM$3),'aux 6'!$O9)="","",INDEX($P$5:$XX$100,$N9,FM$3)))</f>
        <v/>
      </c>
      <c r="FN9" s="183" t="str">
        <f>IF(INDEX($P$5:$XX$100,$N9,FM$3)="","",IF(INDEX('aux 1'!$BN$12:$CE$231,INDEX($P$5:$XX$100,$N9,FM$3),'aux 6'!$O9)="","",INDEX($P$5:$XX$100,$N9,FM$3)))</f>
        <v/>
      </c>
      <c r="FO9" s="183" t="str">
        <f>IF(INDEX($P$5:$XX$100,$N9,FM$3)="","",IF(INDEX('aux 1'!$CG$12:$CX$231,INDEX($P$5:$XX$100,$N9,FM$3),'aux 6'!$O9)="","",INDEX($P$5:$XX$100,$N9,FM$3)))</f>
        <v/>
      </c>
      <c r="FP9" s="183" t="str">
        <f>IF(INDEX($P$5:$XX$100,$N9,FM$3)="","",IF(INDEX('aux 1'!$CZ$12:$DQ$231,INDEX($P$5:$XX$100,$N9,FM$3),'aux 6'!$O9)="","",INDEX($P$5:$XX$100,$N9,FM$3)))</f>
        <v/>
      </c>
      <c r="FQ9" s="181" t="str">
        <f t="shared" si="39"/>
        <v/>
      </c>
      <c r="FR9" s="181" t="str">
        <f t="shared" si="40"/>
        <v/>
      </c>
      <c r="FS9" s="181" t="str">
        <f t="shared" si="40"/>
        <v/>
      </c>
      <c r="FT9" s="181" t="str">
        <f t="shared" si="40"/>
        <v/>
      </c>
      <c r="FU9" s="181" t="str">
        <f t="shared" si="40"/>
        <v/>
      </c>
      <c r="FV9" s="183" t="str">
        <f>IF(INDEX($P$5:$XX$100,$N9,FV$3)="","",IF(INDEX('aux 1'!$AU$12:$BL$231,INDEX($P$5:$XX$100,$N9,FV$3),'aux 6'!$O9)="","",INDEX($P$5:$XX$100,$N9,FV$3)))</f>
        <v/>
      </c>
      <c r="FW9" s="183" t="str">
        <f>IF(INDEX($P$5:$XX$100,$N9,FV$3)="","",IF(INDEX('aux 1'!$BN$12:$CE$231,INDEX($P$5:$XX$100,$N9,FV$3),'aux 6'!$O9)="","",INDEX($P$5:$XX$100,$N9,FV$3)))</f>
        <v/>
      </c>
      <c r="FX9" s="183" t="str">
        <f>IF(INDEX($P$5:$XX$100,$N9,FV$3)="","",IF(INDEX('aux 1'!$CG$12:$CX$231,INDEX($P$5:$XX$100,$N9,FV$3),'aux 6'!$O9)="","",INDEX($P$5:$XX$100,$N9,FV$3)))</f>
        <v/>
      </c>
      <c r="FY9" s="183" t="str">
        <f>IF(INDEX($P$5:$XX$100,$N9,FV$3)="","",IF(INDEX('aux 1'!$CZ$12:$DQ$231,INDEX($P$5:$XX$100,$N9,FV$3),'aux 6'!$O9)="","",INDEX($P$5:$XX$100,$N9,FV$3)))</f>
        <v/>
      </c>
      <c r="FZ9" s="181" t="str">
        <f t="shared" si="41"/>
        <v/>
      </c>
      <c r="GA9" s="181" t="str">
        <f t="shared" si="42"/>
        <v/>
      </c>
      <c r="GB9" s="181" t="str">
        <f t="shared" si="42"/>
        <v/>
      </c>
      <c r="GC9" s="181" t="str">
        <f t="shared" si="42"/>
        <v/>
      </c>
      <c r="GD9" s="181" t="str">
        <f t="shared" si="42"/>
        <v/>
      </c>
      <c r="GE9" s="183" t="str">
        <f>IF(INDEX($P$5:$XX$100,$N9,GE$3)="","",IF(INDEX('aux 1'!$AU$12:$BL$231,INDEX($P$5:$XX$100,$N9,GE$3),'aux 6'!$O9)="","",INDEX($P$5:$XX$100,$N9,GE$3)))</f>
        <v/>
      </c>
      <c r="GF9" s="183" t="str">
        <f>IF(INDEX($P$5:$XX$100,$N9,GE$3)="","",IF(INDEX('aux 1'!$BN$12:$CE$231,INDEX($P$5:$XX$100,$N9,GE$3),'aux 6'!$O9)="","",INDEX($P$5:$XX$100,$N9,GE$3)))</f>
        <v/>
      </c>
      <c r="GG9" s="183" t="str">
        <f>IF(INDEX($P$5:$XX$100,$N9,GE$3)="","",IF(INDEX('aux 1'!$CG$12:$CX$231,INDEX($P$5:$XX$100,$N9,GE$3),'aux 6'!$O9)="","",INDEX($P$5:$XX$100,$N9,GE$3)))</f>
        <v/>
      </c>
      <c r="GH9" s="183" t="str">
        <f>IF(INDEX($P$5:$XX$100,$N9,GE$3)="","",IF(INDEX('aux 1'!$CZ$12:$DQ$231,INDEX($P$5:$XX$100,$N9,GE$3),'aux 6'!$O9)="","",INDEX($P$5:$XX$100,$N9,GE$3)))</f>
        <v/>
      </c>
      <c r="GI9" s="181" t="str">
        <f t="shared" si="43"/>
        <v/>
      </c>
      <c r="GJ9" s="181" t="str">
        <f t="shared" si="44"/>
        <v/>
      </c>
      <c r="GK9" s="181" t="str">
        <f t="shared" si="44"/>
        <v/>
      </c>
      <c r="GL9" s="181" t="str">
        <f t="shared" si="44"/>
        <v/>
      </c>
      <c r="GM9" s="181" t="str">
        <f t="shared" si="44"/>
        <v/>
      </c>
      <c r="GN9" s="183" t="str">
        <f>IF(INDEX($P$5:$XX$100,$N9,GN$3)="","",IF(INDEX('aux 1'!$AU$12:$BL$231,INDEX($P$5:$XX$100,$N9,GN$3),'aux 6'!$O9)="","",INDEX($P$5:$XX$100,$N9,GN$3)))</f>
        <v/>
      </c>
      <c r="GO9" s="183" t="str">
        <f>IF(INDEX($P$5:$XX$100,$N9,GN$3)="","",IF(INDEX('aux 1'!$BN$12:$CE$231,INDEX($P$5:$XX$100,$N9,GN$3),'aux 6'!$O9)="","",INDEX($P$5:$XX$100,$N9,GN$3)))</f>
        <v/>
      </c>
      <c r="GP9" s="183" t="str">
        <f>IF(INDEX($P$5:$XX$100,$N9,GN$3)="","",IF(INDEX('aux 1'!$CG$12:$CX$231,INDEX($P$5:$XX$100,$N9,GN$3),'aux 6'!$O9)="","",INDEX($P$5:$XX$100,$N9,GN$3)))</f>
        <v/>
      </c>
      <c r="GQ9" s="183" t="str">
        <f>IF(INDEX($P$5:$XX$100,$N9,GN$3)="","",IF(INDEX('aux 1'!$CZ$12:$DQ$231,INDEX($P$5:$XX$100,$N9,GN$3),'aux 6'!$O9)="","",INDEX($P$5:$XX$100,$N9,GN$3)))</f>
        <v/>
      </c>
      <c r="GR9" s="181" t="str">
        <f t="shared" si="45"/>
        <v/>
      </c>
      <c r="GS9" s="181" t="str">
        <f t="shared" si="46"/>
        <v/>
      </c>
      <c r="GT9" s="181" t="str">
        <f t="shared" si="46"/>
        <v/>
      </c>
      <c r="GU9" s="181" t="str">
        <f t="shared" si="46"/>
        <v/>
      </c>
      <c r="GV9" s="181" t="str">
        <f t="shared" si="46"/>
        <v/>
      </c>
      <c r="GW9" s="183" t="str">
        <f>IF(INDEX($P$5:$XX$100,$N9,GW$3)="","",IF(INDEX('aux 1'!$AU$12:$BL$231,INDEX($P$5:$XX$100,$N9,GW$3),'aux 6'!$O9)="","",INDEX($P$5:$XX$100,$N9,GW$3)))</f>
        <v/>
      </c>
      <c r="GX9" s="183" t="str">
        <f>IF(INDEX($P$5:$XX$100,$N9,GW$3)="","",IF(INDEX('aux 1'!$BN$12:$CE$231,INDEX($P$5:$XX$100,$N9,GW$3),'aux 6'!$O9)="","",INDEX($P$5:$XX$100,$N9,GW$3)))</f>
        <v/>
      </c>
      <c r="GY9" s="183" t="str">
        <f>IF(INDEX($P$5:$XX$100,$N9,GW$3)="","",IF(INDEX('aux 1'!$CG$12:$CX$231,INDEX($P$5:$XX$100,$N9,GW$3),'aux 6'!$O9)="","",INDEX($P$5:$XX$100,$N9,GW$3)))</f>
        <v/>
      </c>
      <c r="GZ9" s="183" t="str">
        <f>IF(INDEX($P$5:$XX$100,$N9,GW$3)="","",IF(INDEX('aux 1'!$CZ$12:$DQ$231,INDEX($P$5:$XX$100,$N9,GW$3),'aux 6'!$O9)="","",INDEX($P$5:$XX$100,$N9,GW$3)))</f>
        <v/>
      </c>
      <c r="HA9" s="181" t="str">
        <f t="shared" si="47"/>
        <v/>
      </c>
      <c r="HB9" s="181" t="str">
        <f t="shared" si="48"/>
        <v/>
      </c>
      <c r="HC9" s="181" t="str">
        <f t="shared" si="48"/>
        <v/>
      </c>
      <c r="HD9" s="181" t="str">
        <f t="shared" si="48"/>
        <v/>
      </c>
      <c r="HE9" s="181" t="str">
        <f t="shared" si="48"/>
        <v/>
      </c>
      <c r="HF9" s="183" t="str">
        <f>IF(INDEX($P$5:$XX$100,$N9,HF$3)="","",IF(INDEX('aux 1'!$AU$12:$BL$231,INDEX($P$5:$XX$100,$N9,HF$3),'aux 6'!$O9)="","",INDEX($P$5:$XX$100,$N9,HF$3)))</f>
        <v/>
      </c>
      <c r="HG9" s="183" t="str">
        <f>IF(INDEX($P$5:$XX$100,$N9,HF$3)="","",IF(INDEX('aux 1'!$BN$12:$CE$231,INDEX($P$5:$XX$100,$N9,HF$3),'aux 6'!$O9)="","",INDEX($P$5:$XX$100,$N9,HF$3)))</f>
        <v/>
      </c>
      <c r="HH9" s="183" t="str">
        <f>IF(INDEX($P$5:$XX$100,$N9,HF$3)="","",IF(INDEX('aux 1'!$CG$12:$CX$231,INDEX($P$5:$XX$100,$N9,HF$3),'aux 6'!$O9)="","",INDEX($P$5:$XX$100,$N9,HF$3)))</f>
        <v/>
      </c>
      <c r="HI9" s="183" t="str">
        <f>IF(INDEX($P$5:$XX$100,$N9,HF$3)="","",IF(INDEX('aux 1'!$CZ$12:$DQ$231,INDEX($P$5:$XX$100,$N9,HF$3),'aux 6'!$O9)="","",INDEX($P$5:$XX$100,$N9,HF$3)))</f>
        <v/>
      </c>
      <c r="HJ9" s="181" t="str">
        <f t="shared" si="49"/>
        <v/>
      </c>
      <c r="HK9" s="181" t="str">
        <f t="shared" si="50"/>
        <v/>
      </c>
      <c r="HL9" s="181" t="str">
        <f t="shared" si="50"/>
        <v/>
      </c>
      <c r="HM9" s="181" t="str">
        <f t="shared" si="50"/>
        <v/>
      </c>
      <c r="HN9" s="181" t="str">
        <f t="shared" si="50"/>
        <v/>
      </c>
    </row>
    <row r="10" spans="1:222" x14ac:dyDescent="0.25">
      <c r="A10" s="190">
        <f t="shared" ref="A10:A25" si="54">C9</f>
        <v>8</v>
      </c>
      <c r="B10" s="190" t="str">
        <f t="shared" ref="B10:B25" si="55">B9</f>
        <v>-</v>
      </c>
      <c r="C10" s="190">
        <f t="shared" si="51"/>
        <v>9</v>
      </c>
      <c r="D10" s="196" t="str">
        <f t="shared" si="52"/>
        <v/>
      </c>
      <c r="E10" s="196" t="str">
        <f t="shared" si="53"/>
        <v/>
      </c>
      <c r="F10" s="196" t="str">
        <f t="shared" si="53"/>
        <v/>
      </c>
      <c r="G10" s="196" t="str">
        <f t="shared" si="53"/>
        <v/>
      </c>
      <c r="H10" s="196" t="str">
        <f t="shared" si="53"/>
        <v/>
      </c>
      <c r="K10" s="180">
        <f t="shared" si="4"/>
        <v>6</v>
      </c>
      <c r="L10" s="186">
        <v>8</v>
      </c>
      <c r="M10" s="188" t="str">
        <f>'aux 2'!BU14</f>
        <v/>
      </c>
      <c r="N10" s="187">
        <f t="shared" ref="N10:N25" si="56">N9</f>
        <v>1</v>
      </c>
      <c r="O10" s="178">
        <f t="shared" ref="O10:O25" si="57">O9+1</f>
        <v>3</v>
      </c>
      <c r="P10" s="183" t="str">
        <f>IF(INDEX($P$5:$XX$100,$N10,P$3)="","",IF(INDEX('aux 1'!$AU$12:$BL$231,INDEX($P$5:$XX$100,$N10,P$3),'aux 6'!$O10)="","",INDEX($P$5:$XX$100,$N10,P$3)))</f>
        <v/>
      </c>
      <c r="Q10" s="183" t="str">
        <f>IF(INDEX($P$5:$XX$100,$N10,P$3)="","",IF(INDEX('aux 1'!$BN$12:$CE$231,INDEX($P$5:$XX$100,$N10,P$3),'aux 6'!$O10)="","",INDEX($P$5:$XX$100,$N10,P$3)))</f>
        <v/>
      </c>
      <c r="R10" s="183" t="str">
        <f>IF(INDEX($P$5:$XX$100,$N10,P$3)="","",IF(INDEX('aux 1'!$CG$12:$CX$231,INDEX($P$5:$XX$100,$N10,P$3),'aux 6'!$O10)="","",INDEX($P$5:$XX$100,$N10,P$3)))</f>
        <v/>
      </c>
      <c r="S10" s="183" t="str">
        <f>IF(INDEX($P$5:$XX$100,$N10,P$3)="","",IF(INDEX('aux 1'!$CZ$12:$DQ$231,INDEX($P$5:$XX$100,$N10,P$3),'aux 6'!$O10)="","",INDEX($P$5:$XX$100,$N10,P$3)))</f>
        <v/>
      </c>
      <c r="T10" s="181" t="str">
        <f t="shared" si="5"/>
        <v/>
      </c>
      <c r="U10" s="181" t="str">
        <f t="shared" si="6"/>
        <v/>
      </c>
      <c r="V10" s="181" t="str">
        <f t="shared" si="6"/>
        <v/>
      </c>
      <c r="W10" s="181" t="str">
        <f t="shared" si="6"/>
        <v/>
      </c>
      <c r="X10" s="181" t="str">
        <f t="shared" si="6"/>
        <v/>
      </c>
      <c r="Y10" s="183" t="str">
        <f>IF(INDEX($P$5:$XX$100,$N10,Y$3)="","",IF(INDEX('aux 1'!$AU$12:$BL$231,INDEX($P$5:$XX$100,$N10,Y$3),'aux 6'!$O10)="","",INDEX($P$5:$XX$100,$N10,Y$3)))</f>
        <v/>
      </c>
      <c r="Z10" s="183" t="str">
        <f>IF(INDEX($P$5:$XX$100,$N10,Y$3)="","",IF(INDEX('aux 1'!$BN$12:$CE$231,INDEX($P$5:$XX$100,$N10,Y$3),'aux 6'!$O10)="","",INDEX($P$5:$XX$100,$N10,Y$3)))</f>
        <v/>
      </c>
      <c r="AA10" s="183" t="str">
        <f>IF(INDEX($P$5:$XX$100,$N10,Y$3)="","",IF(INDEX('aux 1'!$CG$12:$CX$231,INDEX($P$5:$XX$100,$N10,Y$3),'aux 6'!$O10)="","",INDEX($P$5:$XX$100,$N10,Y$3)))</f>
        <v/>
      </c>
      <c r="AB10" s="183" t="str">
        <f>IF(INDEX($P$5:$XX$100,$N10,Y$3)="","",IF(INDEX('aux 1'!$CZ$12:$DQ$231,INDEX($P$5:$XX$100,$N10,Y$3),'aux 6'!$O10)="","",INDEX($P$5:$XX$100,$N10,Y$3)))</f>
        <v/>
      </c>
      <c r="AC10" s="181" t="str">
        <f t="shared" si="7"/>
        <v/>
      </c>
      <c r="AD10" s="181" t="str">
        <f t="shared" si="8"/>
        <v/>
      </c>
      <c r="AE10" s="181" t="str">
        <f t="shared" si="8"/>
        <v/>
      </c>
      <c r="AF10" s="181" t="str">
        <f t="shared" si="8"/>
        <v/>
      </c>
      <c r="AG10" s="181" t="str">
        <f t="shared" si="8"/>
        <v/>
      </c>
      <c r="AH10" s="183" t="str">
        <f>IF(INDEX($P$5:$XX$100,$N10,AH$3)="","",IF(INDEX('aux 1'!$AU$12:$BL$231,INDEX($P$5:$XX$100,$N10,AH$3),'aux 6'!$O10)="","",INDEX($P$5:$XX$100,$N10,AH$3)))</f>
        <v/>
      </c>
      <c r="AI10" s="183" t="str">
        <f>IF(INDEX($P$5:$XX$100,$N10,AH$3)="","",IF(INDEX('aux 1'!$BN$12:$CE$231,INDEX($P$5:$XX$100,$N10,AH$3),'aux 6'!$O10)="","",INDEX($P$5:$XX$100,$N10,AH$3)))</f>
        <v/>
      </c>
      <c r="AJ10" s="183" t="str">
        <f>IF(INDEX($P$5:$XX$100,$N10,AH$3)="","",IF(INDEX('aux 1'!$CG$12:$CX$231,INDEX($P$5:$XX$100,$N10,AH$3),'aux 6'!$O10)="","",INDEX($P$5:$XX$100,$N10,AH$3)))</f>
        <v/>
      </c>
      <c r="AK10" s="183" t="str">
        <f>IF(INDEX($P$5:$XX$100,$N10,AH$3)="","",IF(INDEX('aux 1'!$CZ$12:$DQ$231,INDEX($P$5:$XX$100,$N10,AH$3),'aux 6'!$O10)="","",INDEX($P$5:$XX$100,$N10,AH$3)))</f>
        <v/>
      </c>
      <c r="AL10" s="181" t="str">
        <f t="shared" si="9"/>
        <v/>
      </c>
      <c r="AM10" s="181" t="str">
        <f t="shared" si="10"/>
        <v/>
      </c>
      <c r="AN10" s="181" t="str">
        <f t="shared" si="10"/>
        <v/>
      </c>
      <c r="AO10" s="181" t="str">
        <f t="shared" si="10"/>
        <v/>
      </c>
      <c r="AP10" s="181" t="str">
        <f t="shared" si="10"/>
        <v/>
      </c>
      <c r="AQ10" s="183" t="str">
        <f>IF(INDEX($P$5:$XX$100,$N10,AQ$3)="","",IF(INDEX('aux 1'!$AU$12:$BL$231,INDEX($P$5:$XX$100,$N10,AQ$3),'aux 6'!$O10)="","",INDEX($P$5:$XX$100,$N10,AQ$3)))</f>
        <v/>
      </c>
      <c r="AR10" s="183" t="str">
        <f>IF(INDEX($P$5:$XX$100,$N10,AQ$3)="","",IF(INDEX('aux 1'!$BN$12:$CE$231,INDEX($P$5:$XX$100,$N10,AQ$3),'aux 6'!$O10)="","",INDEX($P$5:$XX$100,$N10,AQ$3)))</f>
        <v/>
      </c>
      <c r="AS10" s="183" t="str">
        <f>IF(INDEX($P$5:$XX$100,$N10,AQ$3)="","",IF(INDEX('aux 1'!$CG$12:$CX$231,INDEX($P$5:$XX$100,$N10,AQ$3),'aux 6'!$O10)="","",INDEX($P$5:$XX$100,$N10,AQ$3)))</f>
        <v/>
      </c>
      <c r="AT10" s="183" t="str">
        <f>IF(INDEX($P$5:$XX$100,$N10,AQ$3)="","",IF(INDEX('aux 1'!$CZ$12:$DQ$231,INDEX($P$5:$XX$100,$N10,AQ$3),'aux 6'!$O10)="","",INDEX($P$5:$XX$100,$N10,AQ$3)))</f>
        <v/>
      </c>
      <c r="AU10" s="181" t="str">
        <f t="shared" si="11"/>
        <v/>
      </c>
      <c r="AV10" s="181" t="str">
        <f t="shared" si="12"/>
        <v/>
      </c>
      <c r="AW10" s="181" t="str">
        <f t="shared" si="12"/>
        <v/>
      </c>
      <c r="AX10" s="181" t="str">
        <f t="shared" si="12"/>
        <v/>
      </c>
      <c r="AY10" s="181" t="str">
        <f t="shared" si="12"/>
        <v/>
      </c>
      <c r="AZ10" s="183" t="str">
        <f>IF(INDEX($P$5:$XX$100,$N10,AZ$3)="","",IF(INDEX('aux 1'!$AU$12:$BL$231,INDEX($P$5:$XX$100,$N10,AZ$3),'aux 6'!$O10)="","",INDEX($P$5:$XX$100,$N10,AZ$3)))</f>
        <v/>
      </c>
      <c r="BA10" s="183" t="str">
        <f>IF(INDEX($P$5:$XX$100,$N10,AZ$3)="","",IF(INDEX('aux 1'!$BN$12:$CE$231,INDEX($P$5:$XX$100,$N10,AZ$3),'aux 6'!$O10)="","",INDEX($P$5:$XX$100,$N10,AZ$3)))</f>
        <v/>
      </c>
      <c r="BB10" s="183" t="str">
        <f>IF(INDEX($P$5:$XX$100,$N10,AZ$3)="","",IF(INDEX('aux 1'!$CG$12:$CX$231,INDEX($P$5:$XX$100,$N10,AZ$3),'aux 6'!$O10)="","",INDEX($P$5:$XX$100,$N10,AZ$3)))</f>
        <v/>
      </c>
      <c r="BC10" s="183" t="str">
        <f>IF(INDEX($P$5:$XX$100,$N10,AZ$3)="","",IF(INDEX('aux 1'!$CZ$12:$DQ$231,INDEX($P$5:$XX$100,$N10,AZ$3),'aux 6'!$O10)="","",INDEX($P$5:$XX$100,$N10,AZ$3)))</f>
        <v/>
      </c>
      <c r="BD10" s="181" t="str">
        <f t="shared" si="13"/>
        <v/>
      </c>
      <c r="BE10" s="181" t="str">
        <f t="shared" si="14"/>
        <v/>
      </c>
      <c r="BF10" s="181" t="str">
        <f t="shared" si="14"/>
        <v/>
      </c>
      <c r="BG10" s="181" t="str">
        <f t="shared" si="14"/>
        <v/>
      </c>
      <c r="BH10" s="181" t="str">
        <f t="shared" si="14"/>
        <v/>
      </c>
      <c r="BI10" s="183" t="str">
        <f>IF(INDEX($P$5:$XX$100,$N10,BI$3)="","",IF(INDEX('aux 1'!$AU$12:$BL$231,INDEX($P$5:$XX$100,$N10,BI$3),'aux 6'!$O10)="","",INDEX($P$5:$XX$100,$N10,BI$3)))</f>
        <v/>
      </c>
      <c r="BJ10" s="183" t="str">
        <f>IF(INDEX($P$5:$XX$100,$N10,BI$3)="","",IF(INDEX('aux 1'!$BN$12:$CE$231,INDEX($P$5:$XX$100,$N10,BI$3),'aux 6'!$O10)="","",INDEX($P$5:$XX$100,$N10,BI$3)))</f>
        <v/>
      </c>
      <c r="BK10" s="183" t="str">
        <f>IF(INDEX($P$5:$XX$100,$N10,BI$3)="","",IF(INDEX('aux 1'!$CG$12:$CX$231,INDEX($P$5:$XX$100,$N10,BI$3),'aux 6'!$O10)="","",INDEX($P$5:$XX$100,$N10,BI$3)))</f>
        <v/>
      </c>
      <c r="BL10" s="183" t="str">
        <f>IF(INDEX($P$5:$XX$100,$N10,BI$3)="","",IF(INDEX('aux 1'!$CZ$12:$DQ$231,INDEX($P$5:$XX$100,$N10,BI$3),'aux 6'!$O10)="","",INDEX($P$5:$XX$100,$N10,BI$3)))</f>
        <v/>
      </c>
      <c r="BM10" s="181" t="str">
        <f t="shared" si="15"/>
        <v/>
      </c>
      <c r="BN10" s="181" t="str">
        <f t="shared" si="16"/>
        <v/>
      </c>
      <c r="BO10" s="181" t="str">
        <f t="shared" si="16"/>
        <v/>
      </c>
      <c r="BP10" s="181" t="str">
        <f t="shared" si="16"/>
        <v/>
      </c>
      <c r="BQ10" s="181" t="str">
        <f t="shared" si="16"/>
        <v/>
      </c>
      <c r="BR10" s="183" t="str">
        <f>IF(INDEX($P$5:$XX$100,$N10,BR$3)="","",IF(INDEX('aux 1'!$AU$12:$BL$231,INDEX($P$5:$XX$100,$N10,BR$3),'aux 6'!$O10)="","",INDEX($P$5:$XX$100,$N10,BR$3)))</f>
        <v/>
      </c>
      <c r="BS10" s="183" t="str">
        <f>IF(INDEX($P$5:$XX$100,$N10,BR$3)="","",IF(INDEX('aux 1'!$BN$12:$CE$231,INDEX($P$5:$XX$100,$N10,BR$3),'aux 6'!$O10)="","",INDEX($P$5:$XX$100,$N10,BR$3)))</f>
        <v/>
      </c>
      <c r="BT10" s="183" t="str">
        <f>IF(INDEX($P$5:$XX$100,$N10,BR$3)="","",IF(INDEX('aux 1'!$CG$12:$CX$231,INDEX($P$5:$XX$100,$N10,BR$3),'aux 6'!$O10)="","",INDEX($P$5:$XX$100,$N10,BR$3)))</f>
        <v/>
      </c>
      <c r="BU10" s="183" t="str">
        <f>IF(INDEX($P$5:$XX$100,$N10,BR$3)="","",IF(INDEX('aux 1'!$CZ$12:$DQ$231,INDEX($P$5:$XX$100,$N10,BR$3),'aux 6'!$O10)="","",INDEX($P$5:$XX$100,$N10,BR$3)))</f>
        <v/>
      </c>
      <c r="BV10" s="181" t="str">
        <f t="shared" si="17"/>
        <v/>
      </c>
      <c r="BW10" s="181" t="str">
        <f t="shared" si="18"/>
        <v/>
      </c>
      <c r="BX10" s="181" t="str">
        <f t="shared" si="18"/>
        <v/>
      </c>
      <c r="BY10" s="181" t="str">
        <f t="shared" si="18"/>
        <v/>
      </c>
      <c r="BZ10" s="181" t="str">
        <f t="shared" si="18"/>
        <v/>
      </c>
      <c r="CA10" s="183" t="str">
        <f>IF(INDEX($P$5:$XX$100,$N10,CA$3)="","",IF(INDEX('aux 1'!$AU$12:$BL$231,INDEX($P$5:$XX$100,$N10,CA$3),'aux 6'!$O10)="","",INDEX($P$5:$XX$100,$N10,CA$3)))</f>
        <v/>
      </c>
      <c r="CB10" s="183" t="str">
        <f>IF(INDEX($P$5:$XX$100,$N10,CA$3)="","",IF(INDEX('aux 1'!$BN$12:$CE$231,INDEX($P$5:$XX$100,$N10,CA$3),'aux 6'!$O10)="","",INDEX($P$5:$XX$100,$N10,CA$3)))</f>
        <v/>
      </c>
      <c r="CC10" s="183" t="str">
        <f>IF(INDEX($P$5:$XX$100,$N10,CA$3)="","",IF(INDEX('aux 1'!$CG$12:$CX$231,INDEX($P$5:$XX$100,$N10,CA$3),'aux 6'!$O10)="","",INDEX($P$5:$XX$100,$N10,CA$3)))</f>
        <v/>
      </c>
      <c r="CD10" s="183" t="str">
        <f>IF(INDEX($P$5:$XX$100,$N10,CA$3)="","",IF(INDEX('aux 1'!$CZ$12:$DQ$231,INDEX($P$5:$XX$100,$N10,CA$3),'aux 6'!$O10)="","",INDEX($P$5:$XX$100,$N10,CA$3)))</f>
        <v/>
      </c>
      <c r="CE10" s="181" t="str">
        <f t="shared" si="19"/>
        <v/>
      </c>
      <c r="CF10" s="181" t="str">
        <f t="shared" si="20"/>
        <v/>
      </c>
      <c r="CG10" s="181" t="str">
        <f t="shared" si="20"/>
        <v/>
      </c>
      <c r="CH10" s="181" t="str">
        <f t="shared" si="20"/>
        <v/>
      </c>
      <c r="CI10" s="181" t="str">
        <f t="shared" si="20"/>
        <v/>
      </c>
      <c r="CJ10" s="183" t="str">
        <f>IF(INDEX($P$5:$XX$100,$N10,CJ$3)="","",IF(INDEX('aux 1'!$AU$12:$BL$231,INDEX($P$5:$XX$100,$N10,CJ$3),'aux 6'!$O10)="","",INDEX($P$5:$XX$100,$N10,CJ$3)))</f>
        <v/>
      </c>
      <c r="CK10" s="183" t="str">
        <f>IF(INDEX($P$5:$XX$100,$N10,CJ$3)="","",IF(INDEX('aux 1'!$BN$12:$CE$231,INDEX($P$5:$XX$100,$N10,CJ$3),'aux 6'!$O10)="","",INDEX($P$5:$XX$100,$N10,CJ$3)))</f>
        <v/>
      </c>
      <c r="CL10" s="183" t="str">
        <f>IF(INDEX($P$5:$XX$100,$N10,CJ$3)="","",IF(INDEX('aux 1'!$CG$12:$CX$231,INDEX($P$5:$XX$100,$N10,CJ$3),'aux 6'!$O10)="","",INDEX($P$5:$XX$100,$N10,CJ$3)))</f>
        <v/>
      </c>
      <c r="CM10" s="183" t="str">
        <f>IF(INDEX($P$5:$XX$100,$N10,CJ$3)="","",IF(INDEX('aux 1'!$CZ$12:$DQ$231,INDEX($P$5:$XX$100,$N10,CJ$3),'aux 6'!$O10)="","",INDEX($P$5:$XX$100,$N10,CJ$3)))</f>
        <v/>
      </c>
      <c r="CN10" s="181" t="str">
        <f t="shared" si="21"/>
        <v/>
      </c>
      <c r="CO10" s="181" t="str">
        <f t="shared" si="22"/>
        <v/>
      </c>
      <c r="CP10" s="181" t="str">
        <f t="shared" si="22"/>
        <v/>
      </c>
      <c r="CQ10" s="181" t="str">
        <f t="shared" si="22"/>
        <v/>
      </c>
      <c r="CR10" s="181" t="str">
        <f t="shared" si="22"/>
        <v/>
      </c>
      <c r="CS10" s="183" t="str">
        <f>IF(INDEX($P$5:$XX$100,$N10,CS$3)="","",IF(INDEX('aux 1'!$AU$12:$BL$231,INDEX($P$5:$XX$100,$N10,CS$3),'aux 6'!$O10)="","",INDEX($P$5:$XX$100,$N10,CS$3)))</f>
        <v/>
      </c>
      <c r="CT10" s="183" t="str">
        <f>IF(INDEX($P$5:$XX$100,$N10,CS$3)="","",IF(INDEX('aux 1'!$BN$12:$CE$231,INDEX($P$5:$XX$100,$N10,CS$3),'aux 6'!$O10)="","",INDEX($P$5:$XX$100,$N10,CS$3)))</f>
        <v/>
      </c>
      <c r="CU10" s="183" t="str">
        <f>IF(INDEX($P$5:$XX$100,$N10,CS$3)="","",IF(INDEX('aux 1'!$CG$12:$CX$231,INDEX($P$5:$XX$100,$N10,CS$3),'aux 6'!$O10)="","",INDEX($P$5:$XX$100,$N10,CS$3)))</f>
        <v/>
      </c>
      <c r="CV10" s="183" t="str">
        <f>IF(INDEX($P$5:$XX$100,$N10,CS$3)="","",IF(INDEX('aux 1'!$CZ$12:$DQ$231,INDEX($P$5:$XX$100,$N10,CS$3),'aux 6'!$O10)="","",INDEX($P$5:$XX$100,$N10,CS$3)))</f>
        <v/>
      </c>
      <c r="CW10" s="181" t="str">
        <f t="shared" si="23"/>
        <v/>
      </c>
      <c r="CX10" s="181" t="str">
        <f t="shared" si="24"/>
        <v/>
      </c>
      <c r="CY10" s="181" t="str">
        <f t="shared" si="24"/>
        <v/>
      </c>
      <c r="CZ10" s="181" t="str">
        <f t="shared" si="24"/>
        <v/>
      </c>
      <c r="DA10" s="181" t="str">
        <f t="shared" si="24"/>
        <v/>
      </c>
      <c r="DB10" s="183" t="str">
        <f>IF(INDEX($P$5:$XX$100,$N10,DB$3)="","",IF(INDEX('aux 1'!$AU$12:$BL$231,INDEX($P$5:$XX$100,$N10,DB$3),'aux 6'!$O10)="","",INDEX($P$5:$XX$100,$N10,DB$3)))</f>
        <v/>
      </c>
      <c r="DC10" s="183" t="str">
        <f>IF(INDEX($P$5:$XX$100,$N10,DB$3)="","",IF(INDEX('aux 1'!$BN$12:$CE$231,INDEX($P$5:$XX$100,$N10,DB$3),'aux 6'!$O10)="","",INDEX($P$5:$XX$100,$N10,DB$3)))</f>
        <v/>
      </c>
      <c r="DD10" s="183" t="str">
        <f>IF(INDEX($P$5:$XX$100,$N10,DB$3)="","",IF(INDEX('aux 1'!$CG$12:$CX$231,INDEX($P$5:$XX$100,$N10,DB$3),'aux 6'!$O10)="","",INDEX($P$5:$XX$100,$N10,DB$3)))</f>
        <v/>
      </c>
      <c r="DE10" s="183" t="str">
        <f>IF(INDEX($P$5:$XX$100,$N10,DB$3)="","",IF(INDEX('aux 1'!$CZ$12:$DQ$231,INDEX($P$5:$XX$100,$N10,DB$3),'aux 6'!$O10)="","",INDEX($P$5:$XX$100,$N10,DB$3)))</f>
        <v/>
      </c>
      <c r="DF10" s="181" t="str">
        <f t="shared" si="25"/>
        <v/>
      </c>
      <c r="DG10" s="181" t="str">
        <f t="shared" si="26"/>
        <v/>
      </c>
      <c r="DH10" s="181" t="str">
        <f t="shared" si="26"/>
        <v/>
      </c>
      <c r="DI10" s="181" t="str">
        <f t="shared" si="26"/>
        <v/>
      </c>
      <c r="DJ10" s="181" t="str">
        <f t="shared" si="26"/>
        <v/>
      </c>
      <c r="DK10" s="183" t="str">
        <f>IF(INDEX($P$5:$XX$100,$N10,DK$3)="","",IF(INDEX('aux 1'!$AU$12:$BL$231,INDEX($P$5:$XX$100,$N10,DK$3),'aux 6'!$O10)="","",INDEX($P$5:$XX$100,$N10,DK$3)))</f>
        <v/>
      </c>
      <c r="DL10" s="183" t="str">
        <f>IF(INDEX($P$5:$XX$100,$N10,DK$3)="","",IF(INDEX('aux 1'!$BN$12:$CE$231,INDEX($P$5:$XX$100,$N10,DK$3),'aux 6'!$O10)="","",INDEX($P$5:$XX$100,$N10,DK$3)))</f>
        <v/>
      </c>
      <c r="DM10" s="183" t="str">
        <f>IF(INDEX($P$5:$XX$100,$N10,DK$3)="","",IF(INDEX('aux 1'!$CG$12:$CX$231,INDEX($P$5:$XX$100,$N10,DK$3),'aux 6'!$O10)="","",INDEX($P$5:$XX$100,$N10,DK$3)))</f>
        <v/>
      </c>
      <c r="DN10" s="183" t="str">
        <f>IF(INDEX($P$5:$XX$100,$N10,DK$3)="","",IF(INDEX('aux 1'!$CZ$12:$DQ$231,INDEX($P$5:$XX$100,$N10,DK$3),'aux 6'!$O10)="","",INDEX($P$5:$XX$100,$N10,DK$3)))</f>
        <v/>
      </c>
      <c r="DO10" s="181" t="str">
        <f t="shared" si="27"/>
        <v/>
      </c>
      <c r="DP10" s="181" t="str">
        <f t="shared" si="28"/>
        <v/>
      </c>
      <c r="DQ10" s="181" t="str">
        <f t="shared" si="28"/>
        <v/>
      </c>
      <c r="DR10" s="181" t="str">
        <f t="shared" si="28"/>
        <v/>
      </c>
      <c r="DS10" s="181" t="str">
        <f t="shared" si="28"/>
        <v/>
      </c>
      <c r="DT10" s="183" t="str">
        <f>IF(INDEX($P$5:$XX$100,$N10,DT$3)="","",IF(INDEX('aux 1'!$AU$12:$BL$231,INDEX($P$5:$XX$100,$N10,DT$3),'aux 6'!$O10)="","",INDEX($P$5:$XX$100,$N10,DT$3)))</f>
        <v/>
      </c>
      <c r="DU10" s="183" t="str">
        <f>IF(INDEX($P$5:$XX$100,$N10,DT$3)="","",IF(INDEX('aux 1'!$BN$12:$CE$231,INDEX($P$5:$XX$100,$N10,DT$3),'aux 6'!$O10)="","",INDEX($P$5:$XX$100,$N10,DT$3)))</f>
        <v/>
      </c>
      <c r="DV10" s="183" t="str">
        <f>IF(INDEX($P$5:$XX$100,$N10,DT$3)="","",IF(INDEX('aux 1'!$CG$12:$CX$231,INDEX($P$5:$XX$100,$N10,DT$3),'aux 6'!$O10)="","",INDEX($P$5:$XX$100,$N10,DT$3)))</f>
        <v/>
      </c>
      <c r="DW10" s="183" t="str">
        <f>IF(INDEX($P$5:$XX$100,$N10,DT$3)="","",IF(INDEX('aux 1'!$CZ$12:$DQ$231,INDEX($P$5:$XX$100,$N10,DT$3),'aux 6'!$O10)="","",INDEX($P$5:$XX$100,$N10,DT$3)))</f>
        <v/>
      </c>
      <c r="DX10" s="181" t="str">
        <f t="shared" si="29"/>
        <v/>
      </c>
      <c r="DY10" s="181" t="str">
        <f t="shared" si="30"/>
        <v/>
      </c>
      <c r="DZ10" s="181" t="str">
        <f t="shared" si="30"/>
        <v/>
      </c>
      <c r="EA10" s="181" t="str">
        <f t="shared" si="30"/>
        <v/>
      </c>
      <c r="EB10" s="181" t="str">
        <f t="shared" si="30"/>
        <v/>
      </c>
      <c r="EC10" s="183" t="str">
        <f>IF(INDEX($P$5:$XX$100,$N10,EC$3)="","",IF(INDEX('aux 1'!$AU$12:$BL$231,INDEX($P$5:$XX$100,$N10,EC$3),'aux 6'!$O10)="","",INDEX($P$5:$XX$100,$N10,EC$3)))</f>
        <v/>
      </c>
      <c r="ED10" s="183" t="str">
        <f>IF(INDEX($P$5:$XX$100,$N10,EC$3)="","",IF(INDEX('aux 1'!$BN$12:$CE$231,INDEX($P$5:$XX$100,$N10,EC$3),'aux 6'!$O10)="","",INDEX($P$5:$XX$100,$N10,EC$3)))</f>
        <v/>
      </c>
      <c r="EE10" s="183" t="str">
        <f>IF(INDEX($P$5:$XX$100,$N10,EC$3)="","",IF(INDEX('aux 1'!$CG$12:$CX$231,INDEX($P$5:$XX$100,$N10,EC$3),'aux 6'!$O10)="","",INDEX($P$5:$XX$100,$N10,EC$3)))</f>
        <v/>
      </c>
      <c r="EF10" s="183" t="str">
        <f>IF(INDEX($P$5:$XX$100,$N10,EC$3)="","",IF(INDEX('aux 1'!$CZ$12:$DQ$231,INDEX($P$5:$XX$100,$N10,EC$3),'aux 6'!$O10)="","",INDEX($P$5:$XX$100,$N10,EC$3)))</f>
        <v/>
      </c>
      <c r="EG10" s="181" t="str">
        <f t="shared" si="31"/>
        <v/>
      </c>
      <c r="EH10" s="181" t="str">
        <f t="shared" si="32"/>
        <v/>
      </c>
      <c r="EI10" s="181" t="str">
        <f t="shared" si="32"/>
        <v/>
      </c>
      <c r="EJ10" s="181" t="str">
        <f t="shared" si="32"/>
        <v/>
      </c>
      <c r="EK10" s="181" t="str">
        <f t="shared" si="32"/>
        <v/>
      </c>
      <c r="EL10" s="183" t="str">
        <f>IF(INDEX($P$5:$XX$100,$N10,EL$3)="","",IF(INDEX('aux 1'!$AU$12:$BL$231,INDEX($P$5:$XX$100,$N10,EL$3),'aux 6'!$O10)="","",INDEX($P$5:$XX$100,$N10,EL$3)))</f>
        <v/>
      </c>
      <c r="EM10" s="183" t="str">
        <f>IF(INDEX($P$5:$XX$100,$N10,EL$3)="","",IF(INDEX('aux 1'!$BN$12:$CE$231,INDEX($P$5:$XX$100,$N10,EL$3),'aux 6'!$O10)="","",INDEX($P$5:$XX$100,$N10,EL$3)))</f>
        <v/>
      </c>
      <c r="EN10" s="183" t="str">
        <f>IF(INDEX($P$5:$XX$100,$N10,EL$3)="","",IF(INDEX('aux 1'!$CG$12:$CX$231,INDEX($P$5:$XX$100,$N10,EL$3),'aux 6'!$O10)="","",INDEX($P$5:$XX$100,$N10,EL$3)))</f>
        <v/>
      </c>
      <c r="EO10" s="183" t="str">
        <f>IF(INDEX($P$5:$XX$100,$N10,EL$3)="","",IF(INDEX('aux 1'!$CZ$12:$DQ$231,INDEX($P$5:$XX$100,$N10,EL$3),'aux 6'!$O10)="","",INDEX($P$5:$XX$100,$N10,EL$3)))</f>
        <v/>
      </c>
      <c r="EP10" s="181" t="str">
        <f t="shared" si="33"/>
        <v/>
      </c>
      <c r="EQ10" s="181" t="str">
        <f t="shared" si="34"/>
        <v/>
      </c>
      <c r="ER10" s="181" t="str">
        <f t="shared" si="34"/>
        <v/>
      </c>
      <c r="ES10" s="181" t="str">
        <f t="shared" si="34"/>
        <v/>
      </c>
      <c r="ET10" s="181" t="str">
        <f t="shared" si="34"/>
        <v/>
      </c>
      <c r="EU10" s="183" t="str">
        <f>IF(INDEX($P$5:$XX$100,$N10,EU$3)="","",IF(INDEX('aux 1'!$AU$12:$BL$231,INDEX($P$5:$XX$100,$N10,EU$3),'aux 6'!$O10)="","",INDEX($P$5:$XX$100,$N10,EU$3)))</f>
        <v/>
      </c>
      <c r="EV10" s="183" t="str">
        <f>IF(INDEX($P$5:$XX$100,$N10,EU$3)="","",IF(INDEX('aux 1'!$BN$12:$CE$231,INDEX($P$5:$XX$100,$N10,EU$3),'aux 6'!$O10)="","",INDEX($P$5:$XX$100,$N10,EU$3)))</f>
        <v/>
      </c>
      <c r="EW10" s="183" t="str">
        <f>IF(INDEX($P$5:$XX$100,$N10,EU$3)="","",IF(INDEX('aux 1'!$CG$12:$CX$231,INDEX($P$5:$XX$100,$N10,EU$3),'aux 6'!$O10)="","",INDEX($P$5:$XX$100,$N10,EU$3)))</f>
        <v/>
      </c>
      <c r="EX10" s="183" t="str">
        <f>IF(INDEX($P$5:$XX$100,$N10,EU$3)="","",IF(INDEX('aux 1'!$CZ$12:$DQ$231,INDEX($P$5:$XX$100,$N10,EU$3),'aux 6'!$O10)="","",INDEX($P$5:$XX$100,$N10,EU$3)))</f>
        <v/>
      </c>
      <c r="EY10" s="181" t="str">
        <f t="shared" si="35"/>
        <v/>
      </c>
      <c r="EZ10" s="181" t="str">
        <f t="shared" si="36"/>
        <v/>
      </c>
      <c r="FA10" s="181" t="str">
        <f t="shared" si="36"/>
        <v/>
      </c>
      <c r="FB10" s="181" t="str">
        <f t="shared" si="36"/>
        <v/>
      </c>
      <c r="FC10" s="181" t="str">
        <f t="shared" si="36"/>
        <v/>
      </c>
      <c r="FD10" s="183" t="str">
        <f>IF(INDEX($P$5:$XX$100,$N10,FD$3)="","",IF(INDEX('aux 1'!$AU$12:$BL$231,INDEX($P$5:$XX$100,$N10,FD$3),'aux 6'!$O10)="","",INDEX($P$5:$XX$100,$N10,FD$3)))</f>
        <v/>
      </c>
      <c r="FE10" s="183" t="str">
        <f>IF(INDEX($P$5:$XX$100,$N10,FD$3)="","",IF(INDEX('aux 1'!$BN$12:$CE$231,INDEX($P$5:$XX$100,$N10,FD$3),'aux 6'!$O10)="","",INDEX($P$5:$XX$100,$N10,FD$3)))</f>
        <v/>
      </c>
      <c r="FF10" s="183" t="str">
        <f>IF(INDEX($P$5:$XX$100,$N10,FD$3)="","",IF(INDEX('aux 1'!$CG$12:$CX$231,INDEX($P$5:$XX$100,$N10,FD$3),'aux 6'!$O10)="","",INDEX($P$5:$XX$100,$N10,FD$3)))</f>
        <v/>
      </c>
      <c r="FG10" s="183" t="str">
        <f>IF(INDEX($P$5:$XX$100,$N10,FD$3)="","",IF(INDEX('aux 1'!$CZ$12:$DQ$231,INDEX($P$5:$XX$100,$N10,FD$3),'aux 6'!$O10)="","",INDEX($P$5:$XX$100,$N10,FD$3)))</f>
        <v/>
      </c>
      <c r="FH10" s="181" t="str">
        <f t="shared" si="37"/>
        <v/>
      </c>
      <c r="FI10" s="181" t="str">
        <f t="shared" si="38"/>
        <v/>
      </c>
      <c r="FJ10" s="181" t="str">
        <f t="shared" si="38"/>
        <v/>
      </c>
      <c r="FK10" s="181" t="str">
        <f t="shared" si="38"/>
        <v/>
      </c>
      <c r="FL10" s="181" t="str">
        <f t="shared" si="38"/>
        <v/>
      </c>
      <c r="FM10" s="183" t="str">
        <f>IF(INDEX($P$5:$XX$100,$N10,FM$3)="","",IF(INDEX('aux 1'!$AU$12:$BL$231,INDEX($P$5:$XX$100,$N10,FM$3),'aux 6'!$O10)="","",INDEX($P$5:$XX$100,$N10,FM$3)))</f>
        <v/>
      </c>
      <c r="FN10" s="183" t="str">
        <f>IF(INDEX($P$5:$XX$100,$N10,FM$3)="","",IF(INDEX('aux 1'!$BN$12:$CE$231,INDEX($P$5:$XX$100,$N10,FM$3),'aux 6'!$O10)="","",INDEX($P$5:$XX$100,$N10,FM$3)))</f>
        <v/>
      </c>
      <c r="FO10" s="183" t="str">
        <f>IF(INDEX($P$5:$XX$100,$N10,FM$3)="","",IF(INDEX('aux 1'!$CG$12:$CX$231,INDEX($P$5:$XX$100,$N10,FM$3),'aux 6'!$O10)="","",INDEX($P$5:$XX$100,$N10,FM$3)))</f>
        <v/>
      </c>
      <c r="FP10" s="183" t="str">
        <f>IF(INDEX($P$5:$XX$100,$N10,FM$3)="","",IF(INDEX('aux 1'!$CZ$12:$DQ$231,INDEX($P$5:$XX$100,$N10,FM$3),'aux 6'!$O10)="","",INDEX($P$5:$XX$100,$N10,FM$3)))</f>
        <v/>
      </c>
      <c r="FQ10" s="181" t="str">
        <f t="shared" si="39"/>
        <v/>
      </c>
      <c r="FR10" s="181" t="str">
        <f t="shared" si="40"/>
        <v/>
      </c>
      <c r="FS10" s="181" t="str">
        <f t="shared" si="40"/>
        <v/>
      </c>
      <c r="FT10" s="181" t="str">
        <f t="shared" si="40"/>
        <v/>
      </c>
      <c r="FU10" s="181" t="str">
        <f t="shared" si="40"/>
        <v/>
      </c>
      <c r="FV10" s="183" t="str">
        <f>IF(INDEX($P$5:$XX$100,$N10,FV$3)="","",IF(INDEX('aux 1'!$AU$12:$BL$231,INDEX($P$5:$XX$100,$N10,FV$3),'aux 6'!$O10)="","",INDEX($P$5:$XX$100,$N10,FV$3)))</f>
        <v/>
      </c>
      <c r="FW10" s="183" t="str">
        <f>IF(INDEX($P$5:$XX$100,$N10,FV$3)="","",IF(INDEX('aux 1'!$BN$12:$CE$231,INDEX($P$5:$XX$100,$N10,FV$3),'aux 6'!$O10)="","",INDEX($P$5:$XX$100,$N10,FV$3)))</f>
        <v/>
      </c>
      <c r="FX10" s="183" t="str">
        <f>IF(INDEX($P$5:$XX$100,$N10,FV$3)="","",IF(INDEX('aux 1'!$CG$12:$CX$231,INDEX($P$5:$XX$100,$N10,FV$3),'aux 6'!$O10)="","",INDEX($P$5:$XX$100,$N10,FV$3)))</f>
        <v/>
      </c>
      <c r="FY10" s="183" t="str">
        <f>IF(INDEX($P$5:$XX$100,$N10,FV$3)="","",IF(INDEX('aux 1'!$CZ$12:$DQ$231,INDEX($P$5:$XX$100,$N10,FV$3),'aux 6'!$O10)="","",INDEX($P$5:$XX$100,$N10,FV$3)))</f>
        <v/>
      </c>
      <c r="FZ10" s="181" t="str">
        <f t="shared" si="41"/>
        <v/>
      </c>
      <c r="GA10" s="181" t="str">
        <f t="shared" si="42"/>
        <v/>
      </c>
      <c r="GB10" s="181" t="str">
        <f t="shared" si="42"/>
        <v/>
      </c>
      <c r="GC10" s="181" t="str">
        <f t="shared" si="42"/>
        <v/>
      </c>
      <c r="GD10" s="181" t="str">
        <f t="shared" si="42"/>
        <v/>
      </c>
      <c r="GE10" s="183" t="str">
        <f>IF(INDEX($P$5:$XX$100,$N10,GE$3)="","",IF(INDEX('aux 1'!$AU$12:$BL$231,INDEX($P$5:$XX$100,$N10,GE$3),'aux 6'!$O10)="","",INDEX($P$5:$XX$100,$N10,GE$3)))</f>
        <v/>
      </c>
      <c r="GF10" s="183" t="str">
        <f>IF(INDEX($P$5:$XX$100,$N10,GE$3)="","",IF(INDEX('aux 1'!$BN$12:$CE$231,INDEX($P$5:$XX$100,$N10,GE$3),'aux 6'!$O10)="","",INDEX($P$5:$XX$100,$N10,GE$3)))</f>
        <v/>
      </c>
      <c r="GG10" s="183" t="str">
        <f>IF(INDEX($P$5:$XX$100,$N10,GE$3)="","",IF(INDEX('aux 1'!$CG$12:$CX$231,INDEX($P$5:$XX$100,$N10,GE$3),'aux 6'!$O10)="","",INDEX($P$5:$XX$100,$N10,GE$3)))</f>
        <v/>
      </c>
      <c r="GH10" s="183" t="str">
        <f>IF(INDEX($P$5:$XX$100,$N10,GE$3)="","",IF(INDEX('aux 1'!$CZ$12:$DQ$231,INDEX($P$5:$XX$100,$N10,GE$3),'aux 6'!$O10)="","",INDEX($P$5:$XX$100,$N10,GE$3)))</f>
        <v/>
      </c>
      <c r="GI10" s="181" t="str">
        <f t="shared" si="43"/>
        <v/>
      </c>
      <c r="GJ10" s="181" t="str">
        <f t="shared" si="44"/>
        <v/>
      </c>
      <c r="GK10" s="181" t="str">
        <f t="shared" si="44"/>
        <v/>
      </c>
      <c r="GL10" s="181" t="str">
        <f t="shared" si="44"/>
        <v/>
      </c>
      <c r="GM10" s="181" t="str">
        <f t="shared" si="44"/>
        <v/>
      </c>
      <c r="GN10" s="183" t="str">
        <f>IF(INDEX($P$5:$XX$100,$N10,GN$3)="","",IF(INDEX('aux 1'!$AU$12:$BL$231,INDEX($P$5:$XX$100,$N10,GN$3),'aux 6'!$O10)="","",INDEX($P$5:$XX$100,$N10,GN$3)))</f>
        <v/>
      </c>
      <c r="GO10" s="183" t="str">
        <f>IF(INDEX($P$5:$XX$100,$N10,GN$3)="","",IF(INDEX('aux 1'!$BN$12:$CE$231,INDEX($P$5:$XX$100,$N10,GN$3),'aux 6'!$O10)="","",INDEX($P$5:$XX$100,$N10,GN$3)))</f>
        <v/>
      </c>
      <c r="GP10" s="183" t="str">
        <f>IF(INDEX($P$5:$XX$100,$N10,GN$3)="","",IF(INDEX('aux 1'!$CG$12:$CX$231,INDEX($P$5:$XX$100,$N10,GN$3),'aux 6'!$O10)="","",INDEX($P$5:$XX$100,$N10,GN$3)))</f>
        <v/>
      </c>
      <c r="GQ10" s="183" t="str">
        <f>IF(INDEX($P$5:$XX$100,$N10,GN$3)="","",IF(INDEX('aux 1'!$CZ$12:$DQ$231,INDEX($P$5:$XX$100,$N10,GN$3),'aux 6'!$O10)="","",INDEX($P$5:$XX$100,$N10,GN$3)))</f>
        <v/>
      </c>
      <c r="GR10" s="181" t="str">
        <f t="shared" si="45"/>
        <v/>
      </c>
      <c r="GS10" s="181" t="str">
        <f t="shared" si="46"/>
        <v/>
      </c>
      <c r="GT10" s="181" t="str">
        <f t="shared" si="46"/>
        <v/>
      </c>
      <c r="GU10" s="181" t="str">
        <f t="shared" si="46"/>
        <v/>
      </c>
      <c r="GV10" s="181" t="str">
        <f t="shared" si="46"/>
        <v/>
      </c>
      <c r="GW10" s="183" t="str">
        <f>IF(INDEX($P$5:$XX$100,$N10,GW$3)="","",IF(INDEX('aux 1'!$AU$12:$BL$231,INDEX($P$5:$XX$100,$N10,GW$3),'aux 6'!$O10)="","",INDEX($P$5:$XX$100,$N10,GW$3)))</f>
        <v/>
      </c>
      <c r="GX10" s="183" t="str">
        <f>IF(INDEX($P$5:$XX$100,$N10,GW$3)="","",IF(INDEX('aux 1'!$BN$12:$CE$231,INDEX($P$5:$XX$100,$N10,GW$3),'aux 6'!$O10)="","",INDEX($P$5:$XX$100,$N10,GW$3)))</f>
        <v/>
      </c>
      <c r="GY10" s="183" t="str">
        <f>IF(INDEX($P$5:$XX$100,$N10,GW$3)="","",IF(INDEX('aux 1'!$CG$12:$CX$231,INDEX($P$5:$XX$100,$N10,GW$3),'aux 6'!$O10)="","",INDEX($P$5:$XX$100,$N10,GW$3)))</f>
        <v/>
      </c>
      <c r="GZ10" s="183" t="str">
        <f>IF(INDEX($P$5:$XX$100,$N10,GW$3)="","",IF(INDEX('aux 1'!$CZ$12:$DQ$231,INDEX($P$5:$XX$100,$N10,GW$3),'aux 6'!$O10)="","",INDEX($P$5:$XX$100,$N10,GW$3)))</f>
        <v/>
      </c>
      <c r="HA10" s="181" t="str">
        <f t="shared" si="47"/>
        <v/>
      </c>
      <c r="HB10" s="181" t="str">
        <f t="shared" si="48"/>
        <v/>
      </c>
      <c r="HC10" s="181" t="str">
        <f t="shared" si="48"/>
        <v/>
      </c>
      <c r="HD10" s="181" t="str">
        <f t="shared" si="48"/>
        <v/>
      </c>
      <c r="HE10" s="181" t="str">
        <f t="shared" si="48"/>
        <v/>
      </c>
      <c r="HF10" s="183" t="str">
        <f>IF(INDEX($P$5:$XX$100,$N10,HF$3)="","",IF(INDEX('aux 1'!$AU$12:$BL$231,INDEX($P$5:$XX$100,$N10,HF$3),'aux 6'!$O10)="","",INDEX($P$5:$XX$100,$N10,HF$3)))</f>
        <v/>
      </c>
      <c r="HG10" s="183" t="str">
        <f>IF(INDEX($P$5:$XX$100,$N10,HF$3)="","",IF(INDEX('aux 1'!$BN$12:$CE$231,INDEX($P$5:$XX$100,$N10,HF$3),'aux 6'!$O10)="","",INDEX($P$5:$XX$100,$N10,HF$3)))</f>
        <v/>
      </c>
      <c r="HH10" s="183" t="str">
        <f>IF(INDEX($P$5:$XX$100,$N10,HF$3)="","",IF(INDEX('aux 1'!$CG$12:$CX$231,INDEX($P$5:$XX$100,$N10,HF$3),'aux 6'!$O10)="","",INDEX($P$5:$XX$100,$N10,HF$3)))</f>
        <v/>
      </c>
      <c r="HI10" s="183" t="str">
        <f>IF(INDEX($P$5:$XX$100,$N10,HF$3)="","",IF(INDEX('aux 1'!$CZ$12:$DQ$231,INDEX($P$5:$XX$100,$N10,HF$3),'aux 6'!$O10)="","",INDEX($P$5:$XX$100,$N10,HF$3)))</f>
        <v/>
      </c>
      <c r="HJ10" s="181" t="str">
        <f t="shared" si="49"/>
        <v/>
      </c>
      <c r="HK10" s="181" t="str">
        <f t="shared" si="50"/>
        <v/>
      </c>
      <c r="HL10" s="181" t="str">
        <f t="shared" si="50"/>
        <v/>
      </c>
      <c r="HM10" s="181" t="str">
        <f t="shared" si="50"/>
        <v/>
      </c>
      <c r="HN10" s="181" t="str">
        <f t="shared" si="50"/>
        <v/>
      </c>
    </row>
    <row r="11" spans="1:222" x14ac:dyDescent="0.25">
      <c r="A11" s="190">
        <f t="shared" si="54"/>
        <v>9</v>
      </c>
      <c r="B11" s="190" t="str">
        <f t="shared" si="55"/>
        <v>-</v>
      </c>
      <c r="C11" s="190">
        <f t="shared" si="51"/>
        <v>10</v>
      </c>
      <c r="D11" s="196" t="str">
        <f t="shared" si="52"/>
        <v/>
      </c>
      <c r="E11" s="196" t="str">
        <f t="shared" si="53"/>
        <v/>
      </c>
      <c r="F11" s="196" t="str">
        <f t="shared" si="53"/>
        <v/>
      </c>
      <c r="G11" s="196" t="str">
        <f t="shared" si="53"/>
        <v/>
      </c>
      <c r="H11" s="196" t="str">
        <f t="shared" si="53"/>
        <v/>
      </c>
      <c r="K11" s="180">
        <f t="shared" si="4"/>
        <v>7</v>
      </c>
      <c r="L11" s="186">
        <v>9</v>
      </c>
      <c r="M11" s="188" t="str">
        <f>'aux 2'!BU15</f>
        <v/>
      </c>
      <c r="N11" s="187">
        <f t="shared" si="56"/>
        <v>1</v>
      </c>
      <c r="O11" s="178">
        <f t="shared" si="57"/>
        <v>4</v>
      </c>
      <c r="P11" s="183" t="str">
        <f>IF(INDEX($P$5:$XX$100,$N11,P$3)="","",IF(INDEX('aux 1'!$AU$12:$BL$231,INDEX($P$5:$XX$100,$N11,P$3),'aux 6'!$O11)="","",INDEX($P$5:$XX$100,$N11,P$3)))</f>
        <v/>
      </c>
      <c r="Q11" s="183" t="str">
        <f>IF(INDEX($P$5:$XX$100,$N11,P$3)="","",IF(INDEX('aux 1'!$BN$12:$CE$231,INDEX($P$5:$XX$100,$N11,P$3),'aux 6'!$O11)="","",INDEX($P$5:$XX$100,$N11,P$3)))</f>
        <v/>
      </c>
      <c r="R11" s="183" t="str">
        <f>IF(INDEX($P$5:$XX$100,$N11,P$3)="","",IF(INDEX('aux 1'!$CG$12:$CX$231,INDEX($P$5:$XX$100,$N11,P$3),'aux 6'!$O11)="","",INDEX($P$5:$XX$100,$N11,P$3)))</f>
        <v/>
      </c>
      <c r="S11" s="183" t="str">
        <f>IF(INDEX($P$5:$XX$100,$N11,P$3)="","",IF(INDEX('aux 1'!$CZ$12:$DQ$231,INDEX($P$5:$XX$100,$N11,P$3),'aux 6'!$O11)="","",INDEX($P$5:$XX$100,$N11,P$3)))</f>
        <v/>
      </c>
      <c r="T11" s="181" t="str">
        <f t="shared" si="5"/>
        <v/>
      </c>
      <c r="U11" s="181" t="str">
        <f t="shared" si="6"/>
        <v/>
      </c>
      <c r="V11" s="181" t="str">
        <f t="shared" si="6"/>
        <v/>
      </c>
      <c r="W11" s="181" t="str">
        <f t="shared" si="6"/>
        <v/>
      </c>
      <c r="X11" s="181" t="str">
        <f t="shared" si="6"/>
        <v/>
      </c>
      <c r="Y11" s="183" t="str">
        <f>IF(INDEX($P$5:$XX$100,$N11,Y$3)="","",IF(INDEX('aux 1'!$AU$12:$BL$231,INDEX($P$5:$XX$100,$N11,Y$3),'aux 6'!$O11)="","",INDEX($P$5:$XX$100,$N11,Y$3)))</f>
        <v/>
      </c>
      <c r="Z11" s="183" t="str">
        <f>IF(INDEX($P$5:$XX$100,$N11,Y$3)="","",IF(INDEX('aux 1'!$BN$12:$CE$231,INDEX($P$5:$XX$100,$N11,Y$3),'aux 6'!$O11)="","",INDEX($P$5:$XX$100,$N11,Y$3)))</f>
        <v/>
      </c>
      <c r="AA11" s="183" t="str">
        <f>IF(INDEX($P$5:$XX$100,$N11,Y$3)="","",IF(INDEX('aux 1'!$CG$12:$CX$231,INDEX($P$5:$XX$100,$N11,Y$3),'aux 6'!$O11)="","",INDEX($P$5:$XX$100,$N11,Y$3)))</f>
        <v/>
      </c>
      <c r="AB11" s="183" t="str">
        <f>IF(INDEX($P$5:$XX$100,$N11,Y$3)="","",IF(INDEX('aux 1'!$CZ$12:$DQ$231,INDEX($P$5:$XX$100,$N11,Y$3),'aux 6'!$O11)="","",INDEX($P$5:$XX$100,$N11,Y$3)))</f>
        <v/>
      </c>
      <c r="AC11" s="181" t="str">
        <f t="shared" si="7"/>
        <v/>
      </c>
      <c r="AD11" s="181" t="str">
        <f t="shared" si="8"/>
        <v/>
      </c>
      <c r="AE11" s="181" t="str">
        <f t="shared" si="8"/>
        <v/>
      </c>
      <c r="AF11" s="181" t="str">
        <f t="shared" si="8"/>
        <v/>
      </c>
      <c r="AG11" s="181" t="str">
        <f t="shared" si="8"/>
        <v/>
      </c>
      <c r="AH11" s="183" t="str">
        <f>IF(INDEX($P$5:$XX$100,$N11,AH$3)="","",IF(INDEX('aux 1'!$AU$12:$BL$231,INDEX($P$5:$XX$100,$N11,AH$3),'aux 6'!$O11)="","",INDEX($P$5:$XX$100,$N11,AH$3)))</f>
        <v/>
      </c>
      <c r="AI11" s="183" t="str">
        <f>IF(INDEX($P$5:$XX$100,$N11,AH$3)="","",IF(INDEX('aux 1'!$BN$12:$CE$231,INDEX($P$5:$XX$100,$N11,AH$3),'aux 6'!$O11)="","",INDEX($P$5:$XX$100,$N11,AH$3)))</f>
        <v/>
      </c>
      <c r="AJ11" s="183" t="str">
        <f>IF(INDEX($P$5:$XX$100,$N11,AH$3)="","",IF(INDEX('aux 1'!$CG$12:$CX$231,INDEX($P$5:$XX$100,$N11,AH$3),'aux 6'!$O11)="","",INDEX($P$5:$XX$100,$N11,AH$3)))</f>
        <v/>
      </c>
      <c r="AK11" s="183" t="str">
        <f>IF(INDEX($P$5:$XX$100,$N11,AH$3)="","",IF(INDEX('aux 1'!$CZ$12:$DQ$231,INDEX($P$5:$XX$100,$N11,AH$3),'aux 6'!$O11)="","",INDEX($P$5:$XX$100,$N11,AH$3)))</f>
        <v/>
      </c>
      <c r="AL11" s="181" t="str">
        <f t="shared" si="9"/>
        <v/>
      </c>
      <c r="AM11" s="181" t="str">
        <f t="shared" si="10"/>
        <v/>
      </c>
      <c r="AN11" s="181" t="str">
        <f t="shared" si="10"/>
        <v/>
      </c>
      <c r="AO11" s="181" t="str">
        <f t="shared" si="10"/>
        <v/>
      </c>
      <c r="AP11" s="181" t="str">
        <f t="shared" si="10"/>
        <v/>
      </c>
      <c r="AQ11" s="183" t="str">
        <f>IF(INDEX($P$5:$XX$100,$N11,AQ$3)="","",IF(INDEX('aux 1'!$AU$12:$BL$231,INDEX($P$5:$XX$100,$N11,AQ$3),'aux 6'!$O11)="","",INDEX($P$5:$XX$100,$N11,AQ$3)))</f>
        <v/>
      </c>
      <c r="AR11" s="183" t="str">
        <f>IF(INDEX($P$5:$XX$100,$N11,AQ$3)="","",IF(INDEX('aux 1'!$BN$12:$CE$231,INDEX($P$5:$XX$100,$N11,AQ$3),'aux 6'!$O11)="","",INDEX($P$5:$XX$100,$N11,AQ$3)))</f>
        <v/>
      </c>
      <c r="AS11" s="183" t="str">
        <f>IF(INDEX($P$5:$XX$100,$N11,AQ$3)="","",IF(INDEX('aux 1'!$CG$12:$CX$231,INDEX($P$5:$XX$100,$N11,AQ$3),'aux 6'!$O11)="","",INDEX($P$5:$XX$100,$N11,AQ$3)))</f>
        <v/>
      </c>
      <c r="AT11" s="183" t="str">
        <f>IF(INDEX($P$5:$XX$100,$N11,AQ$3)="","",IF(INDEX('aux 1'!$CZ$12:$DQ$231,INDEX($P$5:$XX$100,$N11,AQ$3),'aux 6'!$O11)="","",INDEX($P$5:$XX$100,$N11,AQ$3)))</f>
        <v/>
      </c>
      <c r="AU11" s="181" t="str">
        <f t="shared" si="11"/>
        <v/>
      </c>
      <c r="AV11" s="181" t="str">
        <f t="shared" si="12"/>
        <v/>
      </c>
      <c r="AW11" s="181" t="str">
        <f t="shared" si="12"/>
        <v/>
      </c>
      <c r="AX11" s="181" t="str">
        <f t="shared" si="12"/>
        <v/>
      </c>
      <c r="AY11" s="181" t="str">
        <f t="shared" si="12"/>
        <v/>
      </c>
      <c r="AZ11" s="183" t="str">
        <f>IF(INDEX($P$5:$XX$100,$N11,AZ$3)="","",IF(INDEX('aux 1'!$AU$12:$BL$231,INDEX($P$5:$XX$100,$N11,AZ$3),'aux 6'!$O11)="","",INDEX($P$5:$XX$100,$N11,AZ$3)))</f>
        <v/>
      </c>
      <c r="BA11" s="183" t="str">
        <f>IF(INDEX($P$5:$XX$100,$N11,AZ$3)="","",IF(INDEX('aux 1'!$BN$12:$CE$231,INDEX($P$5:$XX$100,$N11,AZ$3),'aux 6'!$O11)="","",INDEX($P$5:$XX$100,$N11,AZ$3)))</f>
        <v/>
      </c>
      <c r="BB11" s="183" t="str">
        <f>IF(INDEX($P$5:$XX$100,$N11,AZ$3)="","",IF(INDEX('aux 1'!$CG$12:$CX$231,INDEX($P$5:$XX$100,$N11,AZ$3),'aux 6'!$O11)="","",INDEX($P$5:$XX$100,$N11,AZ$3)))</f>
        <v/>
      </c>
      <c r="BC11" s="183" t="str">
        <f>IF(INDEX($P$5:$XX$100,$N11,AZ$3)="","",IF(INDEX('aux 1'!$CZ$12:$DQ$231,INDEX($P$5:$XX$100,$N11,AZ$3),'aux 6'!$O11)="","",INDEX($P$5:$XX$100,$N11,AZ$3)))</f>
        <v/>
      </c>
      <c r="BD11" s="181" t="str">
        <f t="shared" si="13"/>
        <v/>
      </c>
      <c r="BE11" s="181" t="str">
        <f t="shared" si="14"/>
        <v/>
      </c>
      <c r="BF11" s="181" t="str">
        <f t="shared" si="14"/>
        <v/>
      </c>
      <c r="BG11" s="181" t="str">
        <f t="shared" si="14"/>
        <v/>
      </c>
      <c r="BH11" s="181" t="str">
        <f t="shared" si="14"/>
        <v/>
      </c>
      <c r="BI11" s="183" t="str">
        <f>IF(INDEX($P$5:$XX$100,$N11,BI$3)="","",IF(INDEX('aux 1'!$AU$12:$BL$231,INDEX($P$5:$XX$100,$N11,BI$3),'aux 6'!$O11)="","",INDEX($P$5:$XX$100,$N11,BI$3)))</f>
        <v/>
      </c>
      <c r="BJ11" s="183" t="str">
        <f>IF(INDEX($P$5:$XX$100,$N11,BI$3)="","",IF(INDEX('aux 1'!$BN$12:$CE$231,INDEX($P$5:$XX$100,$N11,BI$3),'aux 6'!$O11)="","",INDEX($P$5:$XX$100,$N11,BI$3)))</f>
        <v/>
      </c>
      <c r="BK11" s="183" t="str">
        <f>IF(INDEX($P$5:$XX$100,$N11,BI$3)="","",IF(INDEX('aux 1'!$CG$12:$CX$231,INDEX($P$5:$XX$100,$N11,BI$3),'aux 6'!$O11)="","",INDEX($P$5:$XX$100,$N11,BI$3)))</f>
        <v/>
      </c>
      <c r="BL11" s="183" t="str">
        <f>IF(INDEX($P$5:$XX$100,$N11,BI$3)="","",IF(INDEX('aux 1'!$CZ$12:$DQ$231,INDEX($P$5:$XX$100,$N11,BI$3),'aux 6'!$O11)="","",INDEX($P$5:$XX$100,$N11,BI$3)))</f>
        <v/>
      </c>
      <c r="BM11" s="181" t="str">
        <f t="shared" si="15"/>
        <v/>
      </c>
      <c r="BN11" s="181" t="str">
        <f t="shared" si="16"/>
        <v/>
      </c>
      <c r="BO11" s="181" t="str">
        <f t="shared" si="16"/>
        <v/>
      </c>
      <c r="BP11" s="181" t="str">
        <f t="shared" si="16"/>
        <v/>
      </c>
      <c r="BQ11" s="181" t="str">
        <f t="shared" si="16"/>
        <v/>
      </c>
      <c r="BR11" s="183" t="str">
        <f>IF(INDEX($P$5:$XX$100,$N11,BR$3)="","",IF(INDEX('aux 1'!$AU$12:$BL$231,INDEX($P$5:$XX$100,$N11,BR$3),'aux 6'!$O11)="","",INDEX($P$5:$XX$100,$N11,BR$3)))</f>
        <v/>
      </c>
      <c r="BS11" s="183" t="str">
        <f>IF(INDEX($P$5:$XX$100,$N11,BR$3)="","",IF(INDEX('aux 1'!$BN$12:$CE$231,INDEX($P$5:$XX$100,$N11,BR$3),'aux 6'!$O11)="","",INDEX($P$5:$XX$100,$N11,BR$3)))</f>
        <v/>
      </c>
      <c r="BT11" s="183" t="str">
        <f>IF(INDEX($P$5:$XX$100,$N11,BR$3)="","",IF(INDEX('aux 1'!$CG$12:$CX$231,INDEX($P$5:$XX$100,$N11,BR$3),'aux 6'!$O11)="","",INDEX($P$5:$XX$100,$N11,BR$3)))</f>
        <v/>
      </c>
      <c r="BU11" s="183" t="str">
        <f>IF(INDEX($P$5:$XX$100,$N11,BR$3)="","",IF(INDEX('aux 1'!$CZ$12:$DQ$231,INDEX($P$5:$XX$100,$N11,BR$3),'aux 6'!$O11)="","",INDEX($P$5:$XX$100,$N11,BR$3)))</f>
        <v/>
      </c>
      <c r="BV11" s="181" t="str">
        <f t="shared" si="17"/>
        <v/>
      </c>
      <c r="BW11" s="181" t="str">
        <f t="shared" si="18"/>
        <v/>
      </c>
      <c r="BX11" s="181" t="str">
        <f t="shared" si="18"/>
        <v/>
      </c>
      <c r="BY11" s="181" t="str">
        <f t="shared" si="18"/>
        <v/>
      </c>
      <c r="BZ11" s="181" t="str">
        <f t="shared" si="18"/>
        <v/>
      </c>
      <c r="CA11" s="183" t="str">
        <f>IF(INDEX($P$5:$XX$100,$N11,CA$3)="","",IF(INDEX('aux 1'!$AU$12:$BL$231,INDEX($P$5:$XX$100,$N11,CA$3),'aux 6'!$O11)="","",INDEX($P$5:$XX$100,$N11,CA$3)))</f>
        <v/>
      </c>
      <c r="CB11" s="183" t="str">
        <f>IF(INDEX($P$5:$XX$100,$N11,CA$3)="","",IF(INDEX('aux 1'!$BN$12:$CE$231,INDEX($P$5:$XX$100,$N11,CA$3),'aux 6'!$O11)="","",INDEX($P$5:$XX$100,$N11,CA$3)))</f>
        <v/>
      </c>
      <c r="CC11" s="183" t="str">
        <f>IF(INDEX($P$5:$XX$100,$N11,CA$3)="","",IF(INDEX('aux 1'!$CG$12:$CX$231,INDEX($P$5:$XX$100,$N11,CA$3),'aux 6'!$O11)="","",INDEX($P$5:$XX$100,$N11,CA$3)))</f>
        <v/>
      </c>
      <c r="CD11" s="183" t="str">
        <f>IF(INDEX($P$5:$XX$100,$N11,CA$3)="","",IF(INDEX('aux 1'!$CZ$12:$DQ$231,INDEX($P$5:$XX$100,$N11,CA$3),'aux 6'!$O11)="","",INDEX($P$5:$XX$100,$N11,CA$3)))</f>
        <v/>
      </c>
      <c r="CE11" s="181" t="str">
        <f t="shared" si="19"/>
        <v/>
      </c>
      <c r="CF11" s="181" t="str">
        <f t="shared" si="20"/>
        <v/>
      </c>
      <c r="CG11" s="181" t="str">
        <f t="shared" si="20"/>
        <v/>
      </c>
      <c r="CH11" s="181" t="str">
        <f t="shared" si="20"/>
        <v/>
      </c>
      <c r="CI11" s="181" t="str">
        <f t="shared" si="20"/>
        <v/>
      </c>
      <c r="CJ11" s="183" t="str">
        <f>IF(INDEX($P$5:$XX$100,$N11,CJ$3)="","",IF(INDEX('aux 1'!$AU$12:$BL$231,INDEX($P$5:$XX$100,$N11,CJ$3),'aux 6'!$O11)="","",INDEX($P$5:$XX$100,$N11,CJ$3)))</f>
        <v/>
      </c>
      <c r="CK11" s="183" t="str">
        <f>IF(INDEX($P$5:$XX$100,$N11,CJ$3)="","",IF(INDEX('aux 1'!$BN$12:$CE$231,INDEX($P$5:$XX$100,$N11,CJ$3),'aux 6'!$O11)="","",INDEX($P$5:$XX$100,$N11,CJ$3)))</f>
        <v/>
      </c>
      <c r="CL11" s="183" t="str">
        <f>IF(INDEX($P$5:$XX$100,$N11,CJ$3)="","",IF(INDEX('aux 1'!$CG$12:$CX$231,INDEX($P$5:$XX$100,$N11,CJ$3),'aux 6'!$O11)="","",INDEX($P$5:$XX$100,$N11,CJ$3)))</f>
        <v/>
      </c>
      <c r="CM11" s="183" t="str">
        <f>IF(INDEX($P$5:$XX$100,$N11,CJ$3)="","",IF(INDEX('aux 1'!$CZ$12:$DQ$231,INDEX($P$5:$XX$100,$N11,CJ$3),'aux 6'!$O11)="","",INDEX($P$5:$XX$100,$N11,CJ$3)))</f>
        <v/>
      </c>
      <c r="CN11" s="181" t="str">
        <f t="shared" si="21"/>
        <v/>
      </c>
      <c r="CO11" s="181" t="str">
        <f t="shared" si="22"/>
        <v/>
      </c>
      <c r="CP11" s="181" t="str">
        <f t="shared" si="22"/>
        <v/>
      </c>
      <c r="CQ11" s="181" t="str">
        <f t="shared" si="22"/>
        <v/>
      </c>
      <c r="CR11" s="181" t="str">
        <f t="shared" si="22"/>
        <v/>
      </c>
      <c r="CS11" s="183" t="str">
        <f>IF(INDEX($P$5:$XX$100,$N11,CS$3)="","",IF(INDEX('aux 1'!$AU$12:$BL$231,INDEX($P$5:$XX$100,$N11,CS$3),'aux 6'!$O11)="","",INDEX($P$5:$XX$100,$N11,CS$3)))</f>
        <v/>
      </c>
      <c r="CT11" s="183" t="str">
        <f>IF(INDEX($P$5:$XX$100,$N11,CS$3)="","",IF(INDEX('aux 1'!$BN$12:$CE$231,INDEX($P$5:$XX$100,$N11,CS$3),'aux 6'!$O11)="","",INDEX($P$5:$XX$100,$N11,CS$3)))</f>
        <v/>
      </c>
      <c r="CU11" s="183" t="str">
        <f>IF(INDEX($P$5:$XX$100,$N11,CS$3)="","",IF(INDEX('aux 1'!$CG$12:$CX$231,INDEX($P$5:$XX$100,$N11,CS$3),'aux 6'!$O11)="","",INDEX($P$5:$XX$100,$N11,CS$3)))</f>
        <v/>
      </c>
      <c r="CV11" s="183" t="str">
        <f>IF(INDEX($P$5:$XX$100,$N11,CS$3)="","",IF(INDEX('aux 1'!$CZ$12:$DQ$231,INDEX($P$5:$XX$100,$N11,CS$3),'aux 6'!$O11)="","",INDEX($P$5:$XX$100,$N11,CS$3)))</f>
        <v/>
      </c>
      <c r="CW11" s="181" t="str">
        <f t="shared" si="23"/>
        <v/>
      </c>
      <c r="CX11" s="181" t="str">
        <f t="shared" si="24"/>
        <v/>
      </c>
      <c r="CY11" s="181" t="str">
        <f t="shared" si="24"/>
        <v/>
      </c>
      <c r="CZ11" s="181" t="str">
        <f t="shared" si="24"/>
        <v/>
      </c>
      <c r="DA11" s="181" t="str">
        <f t="shared" si="24"/>
        <v/>
      </c>
      <c r="DB11" s="183" t="str">
        <f>IF(INDEX($P$5:$XX$100,$N11,DB$3)="","",IF(INDEX('aux 1'!$AU$12:$BL$231,INDEX($P$5:$XX$100,$N11,DB$3),'aux 6'!$O11)="","",INDEX($P$5:$XX$100,$N11,DB$3)))</f>
        <v/>
      </c>
      <c r="DC11" s="183" t="str">
        <f>IF(INDEX($P$5:$XX$100,$N11,DB$3)="","",IF(INDEX('aux 1'!$BN$12:$CE$231,INDEX($P$5:$XX$100,$N11,DB$3),'aux 6'!$O11)="","",INDEX($P$5:$XX$100,$N11,DB$3)))</f>
        <v/>
      </c>
      <c r="DD11" s="183" t="str">
        <f>IF(INDEX($P$5:$XX$100,$N11,DB$3)="","",IF(INDEX('aux 1'!$CG$12:$CX$231,INDEX($P$5:$XX$100,$N11,DB$3),'aux 6'!$O11)="","",INDEX($P$5:$XX$100,$N11,DB$3)))</f>
        <v/>
      </c>
      <c r="DE11" s="183" t="str">
        <f>IF(INDEX($P$5:$XX$100,$N11,DB$3)="","",IF(INDEX('aux 1'!$CZ$12:$DQ$231,INDEX($P$5:$XX$100,$N11,DB$3),'aux 6'!$O11)="","",INDEX($P$5:$XX$100,$N11,DB$3)))</f>
        <v/>
      </c>
      <c r="DF11" s="181" t="str">
        <f t="shared" si="25"/>
        <v/>
      </c>
      <c r="DG11" s="181" t="str">
        <f t="shared" si="26"/>
        <v/>
      </c>
      <c r="DH11" s="181" t="str">
        <f t="shared" si="26"/>
        <v/>
      </c>
      <c r="DI11" s="181" t="str">
        <f t="shared" si="26"/>
        <v/>
      </c>
      <c r="DJ11" s="181" t="str">
        <f t="shared" si="26"/>
        <v/>
      </c>
      <c r="DK11" s="183" t="str">
        <f>IF(INDEX($P$5:$XX$100,$N11,DK$3)="","",IF(INDEX('aux 1'!$AU$12:$BL$231,INDEX($P$5:$XX$100,$N11,DK$3),'aux 6'!$O11)="","",INDEX($P$5:$XX$100,$N11,DK$3)))</f>
        <v/>
      </c>
      <c r="DL11" s="183" t="str">
        <f>IF(INDEX($P$5:$XX$100,$N11,DK$3)="","",IF(INDEX('aux 1'!$BN$12:$CE$231,INDEX($P$5:$XX$100,$N11,DK$3),'aux 6'!$O11)="","",INDEX($P$5:$XX$100,$N11,DK$3)))</f>
        <v/>
      </c>
      <c r="DM11" s="183" t="str">
        <f>IF(INDEX($P$5:$XX$100,$N11,DK$3)="","",IF(INDEX('aux 1'!$CG$12:$CX$231,INDEX($P$5:$XX$100,$N11,DK$3),'aux 6'!$O11)="","",INDEX($P$5:$XX$100,$N11,DK$3)))</f>
        <v/>
      </c>
      <c r="DN11" s="183" t="str">
        <f>IF(INDEX($P$5:$XX$100,$N11,DK$3)="","",IF(INDEX('aux 1'!$CZ$12:$DQ$231,INDEX($P$5:$XX$100,$N11,DK$3),'aux 6'!$O11)="","",INDEX($P$5:$XX$100,$N11,DK$3)))</f>
        <v/>
      </c>
      <c r="DO11" s="181" t="str">
        <f t="shared" si="27"/>
        <v/>
      </c>
      <c r="DP11" s="181" t="str">
        <f t="shared" si="28"/>
        <v/>
      </c>
      <c r="DQ11" s="181" t="str">
        <f t="shared" si="28"/>
        <v/>
      </c>
      <c r="DR11" s="181" t="str">
        <f t="shared" si="28"/>
        <v/>
      </c>
      <c r="DS11" s="181" t="str">
        <f t="shared" si="28"/>
        <v/>
      </c>
      <c r="DT11" s="183" t="str">
        <f>IF(INDEX($P$5:$XX$100,$N11,DT$3)="","",IF(INDEX('aux 1'!$AU$12:$BL$231,INDEX($P$5:$XX$100,$N11,DT$3),'aux 6'!$O11)="","",INDEX($P$5:$XX$100,$N11,DT$3)))</f>
        <v/>
      </c>
      <c r="DU11" s="183" t="str">
        <f>IF(INDEX($P$5:$XX$100,$N11,DT$3)="","",IF(INDEX('aux 1'!$BN$12:$CE$231,INDEX($P$5:$XX$100,$N11,DT$3),'aux 6'!$O11)="","",INDEX($P$5:$XX$100,$N11,DT$3)))</f>
        <v/>
      </c>
      <c r="DV11" s="183" t="str">
        <f>IF(INDEX($P$5:$XX$100,$N11,DT$3)="","",IF(INDEX('aux 1'!$CG$12:$CX$231,INDEX($P$5:$XX$100,$N11,DT$3),'aux 6'!$O11)="","",INDEX($P$5:$XX$100,$N11,DT$3)))</f>
        <v/>
      </c>
      <c r="DW11" s="183" t="str">
        <f>IF(INDEX($P$5:$XX$100,$N11,DT$3)="","",IF(INDEX('aux 1'!$CZ$12:$DQ$231,INDEX($P$5:$XX$100,$N11,DT$3),'aux 6'!$O11)="","",INDEX($P$5:$XX$100,$N11,DT$3)))</f>
        <v/>
      </c>
      <c r="DX11" s="181" t="str">
        <f t="shared" si="29"/>
        <v/>
      </c>
      <c r="DY11" s="181" t="str">
        <f t="shared" si="30"/>
        <v/>
      </c>
      <c r="DZ11" s="181" t="str">
        <f t="shared" si="30"/>
        <v/>
      </c>
      <c r="EA11" s="181" t="str">
        <f t="shared" si="30"/>
        <v/>
      </c>
      <c r="EB11" s="181" t="str">
        <f t="shared" si="30"/>
        <v/>
      </c>
      <c r="EC11" s="183" t="str">
        <f>IF(INDEX($P$5:$XX$100,$N11,EC$3)="","",IF(INDEX('aux 1'!$AU$12:$BL$231,INDEX($P$5:$XX$100,$N11,EC$3),'aux 6'!$O11)="","",INDEX($P$5:$XX$100,$N11,EC$3)))</f>
        <v/>
      </c>
      <c r="ED11" s="183" t="str">
        <f>IF(INDEX($P$5:$XX$100,$N11,EC$3)="","",IF(INDEX('aux 1'!$BN$12:$CE$231,INDEX($P$5:$XX$100,$N11,EC$3),'aux 6'!$O11)="","",INDEX($P$5:$XX$100,$N11,EC$3)))</f>
        <v/>
      </c>
      <c r="EE11" s="183" t="str">
        <f>IF(INDEX($P$5:$XX$100,$N11,EC$3)="","",IF(INDEX('aux 1'!$CG$12:$CX$231,INDEX($P$5:$XX$100,$N11,EC$3),'aux 6'!$O11)="","",INDEX($P$5:$XX$100,$N11,EC$3)))</f>
        <v/>
      </c>
      <c r="EF11" s="183" t="str">
        <f>IF(INDEX($P$5:$XX$100,$N11,EC$3)="","",IF(INDEX('aux 1'!$CZ$12:$DQ$231,INDEX($P$5:$XX$100,$N11,EC$3),'aux 6'!$O11)="","",INDEX($P$5:$XX$100,$N11,EC$3)))</f>
        <v/>
      </c>
      <c r="EG11" s="181" t="str">
        <f t="shared" si="31"/>
        <v/>
      </c>
      <c r="EH11" s="181" t="str">
        <f t="shared" si="32"/>
        <v/>
      </c>
      <c r="EI11" s="181" t="str">
        <f t="shared" si="32"/>
        <v/>
      </c>
      <c r="EJ11" s="181" t="str">
        <f t="shared" si="32"/>
        <v/>
      </c>
      <c r="EK11" s="181" t="str">
        <f t="shared" si="32"/>
        <v/>
      </c>
      <c r="EL11" s="183" t="str">
        <f>IF(INDEX($P$5:$XX$100,$N11,EL$3)="","",IF(INDEX('aux 1'!$AU$12:$BL$231,INDEX($P$5:$XX$100,$N11,EL$3),'aux 6'!$O11)="","",INDEX($P$5:$XX$100,$N11,EL$3)))</f>
        <v/>
      </c>
      <c r="EM11" s="183" t="str">
        <f>IF(INDEX($P$5:$XX$100,$N11,EL$3)="","",IF(INDEX('aux 1'!$BN$12:$CE$231,INDEX($P$5:$XX$100,$N11,EL$3),'aux 6'!$O11)="","",INDEX($P$5:$XX$100,$N11,EL$3)))</f>
        <v/>
      </c>
      <c r="EN11" s="183" t="str">
        <f>IF(INDEX($P$5:$XX$100,$N11,EL$3)="","",IF(INDEX('aux 1'!$CG$12:$CX$231,INDEX($P$5:$XX$100,$N11,EL$3),'aux 6'!$O11)="","",INDEX($P$5:$XX$100,$N11,EL$3)))</f>
        <v/>
      </c>
      <c r="EO11" s="183" t="str">
        <f>IF(INDEX($P$5:$XX$100,$N11,EL$3)="","",IF(INDEX('aux 1'!$CZ$12:$DQ$231,INDEX($P$5:$XX$100,$N11,EL$3),'aux 6'!$O11)="","",INDEX($P$5:$XX$100,$N11,EL$3)))</f>
        <v/>
      </c>
      <c r="EP11" s="181" t="str">
        <f t="shared" si="33"/>
        <v/>
      </c>
      <c r="EQ11" s="181" t="str">
        <f t="shared" si="34"/>
        <v/>
      </c>
      <c r="ER11" s="181" t="str">
        <f t="shared" si="34"/>
        <v/>
      </c>
      <c r="ES11" s="181" t="str">
        <f t="shared" si="34"/>
        <v/>
      </c>
      <c r="ET11" s="181" t="str">
        <f t="shared" si="34"/>
        <v/>
      </c>
      <c r="EU11" s="183" t="str">
        <f>IF(INDEX($P$5:$XX$100,$N11,EU$3)="","",IF(INDEX('aux 1'!$AU$12:$BL$231,INDEX($P$5:$XX$100,$N11,EU$3),'aux 6'!$O11)="","",INDEX($P$5:$XX$100,$N11,EU$3)))</f>
        <v/>
      </c>
      <c r="EV11" s="183" t="str">
        <f>IF(INDEX($P$5:$XX$100,$N11,EU$3)="","",IF(INDEX('aux 1'!$BN$12:$CE$231,INDEX($P$5:$XX$100,$N11,EU$3),'aux 6'!$O11)="","",INDEX($P$5:$XX$100,$N11,EU$3)))</f>
        <v/>
      </c>
      <c r="EW11" s="183" t="str">
        <f>IF(INDEX($P$5:$XX$100,$N11,EU$3)="","",IF(INDEX('aux 1'!$CG$12:$CX$231,INDEX($P$5:$XX$100,$N11,EU$3),'aux 6'!$O11)="","",INDEX($P$5:$XX$100,$N11,EU$3)))</f>
        <v/>
      </c>
      <c r="EX11" s="183" t="str">
        <f>IF(INDEX($P$5:$XX$100,$N11,EU$3)="","",IF(INDEX('aux 1'!$CZ$12:$DQ$231,INDEX($P$5:$XX$100,$N11,EU$3),'aux 6'!$O11)="","",INDEX($P$5:$XX$100,$N11,EU$3)))</f>
        <v/>
      </c>
      <c r="EY11" s="181" t="str">
        <f t="shared" si="35"/>
        <v/>
      </c>
      <c r="EZ11" s="181" t="str">
        <f t="shared" si="36"/>
        <v/>
      </c>
      <c r="FA11" s="181" t="str">
        <f t="shared" si="36"/>
        <v/>
      </c>
      <c r="FB11" s="181" t="str">
        <f t="shared" si="36"/>
        <v/>
      </c>
      <c r="FC11" s="181" t="str">
        <f t="shared" si="36"/>
        <v/>
      </c>
      <c r="FD11" s="183" t="str">
        <f>IF(INDEX($P$5:$XX$100,$N11,FD$3)="","",IF(INDEX('aux 1'!$AU$12:$BL$231,INDEX($P$5:$XX$100,$N11,FD$3),'aux 6'!$O11)="","",INDEX($P$5:$XX$100,$N11,FD$3)))</f>
        <v/>
      </c>
      <c r="FE11" s="183" t="str">
        <f>IF(INDEX($P$5:$XX$100,$N11,FD$3)="","",IF(INDEX('aux 1'!$BN$12:$CE$231,INDEX($P$5:$XX$100,$N11,FD$3),'aux 6'!$O11)="","",INDEX($P$5:$XX$100,$N11,FD$3)))</f>
        <v/>
      </c>
      <c r="FF11" s="183" t="str">
        <f>IF(INDEX($P$5:$XX$100,$N11,FD$3)="","",IF(INDEX('aux 1'!$CG$12:$CX$231,INDEX($P$5:$XX$100,$N11,FD$3),'aux 6'!$O11)="","",INDEX($P$5:$XX$100,$N11,FD$3)))</f>
        <v/>
      </c>
      <c r="FG11" s="183" t="str">
        <f>IF(INDEX($P$5:$XX$100,$N11,FD$3)="","",IF(INDEX('aux 1'!$CZ$12:$DQ$231,INDEX($P$5:$XX$100,$N11,FD$3),'aux 6'!$O11)="","",INDEX($P$5:$XX$100,$N11,FD$3)))</f>
        <v/>
      </c>
      <c r="FH11" s="181" t="str">
        <f t="shared" si="37"/>
        <v/>
      </c>
      <c r="FI11" s="181" t="str">
        <f t="shared" si="38"/>
        <v/>
      </c>
      <c r="FJ11" s="181" t="str">
        <f t="shared" si="38"/>
        <v/>
      </c>
      <c r="FK11" s="181" t="str">
        <f t="shared" si="38"/>
        <v/>
      </c>
      <c r="FL11" s="181" t="str">
        <f t="shared" si="38"/>
        <v/>
      </c>
      <c r="FM11" s="183" t="str">
        <f>IF(INDEX($P$5:$XX$100,$N11,FM$3)="","",IF(INDEX('aux 1'!$AU$12:$BL$231,INDEX($P$5:$XX$100,$N11,FM$3),'aux 6'!$O11)="","",INDEX($P$5:$XX$100,$N11,FM$3)))</f>
        <v/>
      </c>
      <c r="FN11" s="183" t="str">
        <f>IF(INDEX($P$5:$XX$100,$N11,FM$3)="","",IF(INDEX('aux 1'!$BN$12:$CE$231,INDEX($P$5:$XX$100,$N11,FM$3),'aux 6'!$O11)="","",INDEX($P$5:$XX$100,$N11,FM$3)))</f>
        <v/>
      </c>
      <c r="FO11" s="183" t="str">
        <f>IF(INDEX($P$5:$XX$100,$N11,FM$3)="","",IF(INDEX('aux 1'!$CG$12:$CX$231,INDEX($P$5:$XX$100,$N11,FM$3),'aux 6'!$O11)="","",INDEX($P$5:$XX$100,$N11,FM$3)))</f>
        <v/>
      </c>
      <c r="FP11" s="183" t="str">
        <f>IF(INDEX($P$5:$XX$100,$N11,FM$3)="","",IF(INDEX('aux 1'!$CZ$12:$DQ$231,INDEX($P$5:$XX$100,$N11,FM$3),'aux 6'!$O11)="","",INDEX($P$5:$XX$100,$N11,FM$3)))</f>
        <v/>
      </c>
      <c r="FQ11" s="181" t="str">
        <f t="shared" si="39"/>
        <v/>
      </c>
      <c r="FR11" s="181" t="str">
        <f t="shared" si="40"/>
        <v/>
      </c>
      <c r="FS11" s="181" t="str">
        <f t="shared" si="40"/>
        <v/>
      </c>
      <c r="FT11" s="181" t="str">
        <f t="shared" si="40"/>
        <v/>
      </c>
      <c r="FU11" s="181" t="str">
        <f t="shared" si="40"/>
        <v/>
      </c>
      <c r="FV11" s="183" t="str">
        <f>IF(INDEX($P$5:$XX$100,$N11,FV$3)="","",IF(INDEX('aux 1'!$AU$12:$BL$231,INDEX($P$5:$XX$100,$N11,FV$3),'aux 6'!$O11)="","",INDEX($P$5:$XX$100,$N11,FV$3)))</f>
        <v/>
      </c>
      <c r="FW11" s="183" t="str">
        <f>IF(INDEX($P$5:$XX$100,$N11,FV$3)="","",IF(INDEX('aux 1'!$BN$12:$CE$231,INDEX($P$5:$XX$100,$N11,FV$3),'aux 6'!$O11)="","",INDEX($P$5:$XX$100,$N11,FV$3)))</f>
        <v/>
      </c>
      <c r="FX11" s="183" t="str">
        <f>IF(INDEX($P$5:$XX$100,$N11,FV$3)="","",IF(INDEX('aux 1'!$CG$12:$CX$231,INDEX($P$5:$XX$100,$N11,FV$3),'aux 6'!$O11)="","",INDEX($P$5:$XX$100,$N11,FV$3)))</f>
        <v/>
      </c>
      <c r="FY11" s="183" t="str">
        <f>IF(INDEX($P$5:$XX$100,$N11,FV$3)="","",IF(INDEX('aux 1'!$CZ$12:$DQ$231,INDEX($P$5:$XX$100,$N11,FV$3),'aux 6'!$O11)="","",INDEX($P$5:$XX$100,$N11,FV$3)))</f>
        <v/>
      </c>
      <c r="FZ11" s="181" t="str">
        <f t="shared" si="41"/>
        <v/>
      </c>
      <c r="GA11" s="181" t="str">
        <f t="shared" si="42"/>
        <v/>
      </c>
      <c r="GB11" s="181" t="str">
        <f t="shared" si="42"/>
        <v/>
      </c>
      <c r="GC11" s="181" t="str">
        <f t="shared" si="42"/>
        <v/>
      </c>
      <c r="GD11" s="181" t="str">
        <f t="shared" si="42"/>
        <v/>
      </c>
      <c r="GE11" s="183" t="str">
        <f>IF(INDEX($P$5:$XX$100,$N11,GE$3)="","",IF(INDEX('aux 1'!$AU$12:$BL$231,INDEX($P$5:$XX$100,$N11,GE$3),'aux 6'!$O11)="","",INDEX($P$5:$XX$100,$N11,GE$3)))</f>
        <v/>
      </c>
      <c r="GF11" s="183" t="str">
        <f>IF(INDEX($P$5:$XX$100,$N11,GE$3)="","",IF(INDEX('aux 1'!$BN$12:$CE$231,INDEX($P$5:$XX$100,$N11,GE$3),'aux 6'!$O11)="","",INDEX($P$5:$XX$100,$N11,GE$3)))</f>
        <v/>
      </c>
      <c r="GG11" s="183" t="str">
        <f>IF(INDEX($P$5:$XX$100,$N11,GE$3)="","",IF(INDEX('aux 1'!$CG$12:$CX$231,INDEX($P$5:$XX$100,$N11,GE$3),'aux 6'!$O11)="","",INDEX($P$5:$XX$100,$N11,GE$3)))</f>
        <v/>
      </c>
      <c r="GH11" s="183" t="str">
        <f>IF(INDEX($P$5:$XX$100,$N11,GE$3)="","",IF(INDEX('aux 1'!$CZ$12:$DQ$231,INDEX($P$5:$XX$100,$N11,GE$3),'aux 6'!$O11)="","",INDEX($P$5:$XX$100,$N11,GE$3)))</f>
        <v/>
      </c>
      <c r="GI11" s="181" t="str">
        <f t="shared" si="43"/>
        <v/>
      </c>
      <c r="GJ11" s="181" t="str">
        <f t="shared" si="44"/>
        <v/>
      </c>
      <c r="GK11" s="181" t="str">
        <f t="shared" si="44"/>
        <v/>
      </c>
      <c r="GL11" s="181" t="str">
        <f t="shared" si="44"/>
        <v/>
      </c>
      <c r="GM11" s="181" t="str">
        <f t="shared" si="44"/>
        <v/>
      </c>
      <c r="GN11" s="183" t="str">
        <f>IF(INDEX($P$5:$XX$100,$N11,GN$3)="","",IF(INDEX('aux 1'!$AU$12:$BL$231,INDEX($P$5:$XX$100,$N11,GN$3),'aux 6'!$O11)="","",INDEX($P$5:$XX$100,$N11,GN$3)))</f>
        <v/>
      </c>
      <c r="GO11" s="183" t="str">
        <f>IF(INDEX($P$5:$XX$100,$N11,GN$3)="","",IF(INDEX('aux 1'!$BN$12:$CE$231,INDEX($P$5:$XX$100,$N11,GN$3),'aux 6'!$O11)="","",INDEX($P$5:$XX$100,$N11,GN$3)))</f>
        <v/>
      </c>
      <c r="GP11" s="183" t="str">
        <f>IF(INDEX($P$5:$XX$100,$N11,GN$3)="","",IF(INDEX('aux 1'!$CG$12:$CX$231,INDEX($P$5:$XX$100,$N11,GN$3),'aux 6'!$O11)="","",INDEX($P$5:$XX$100,$N11,GN$3)))</f>
        <v/>
      </c>
      <c r="GQ11" s="183" t="str">
        <f>IF(INDEX($P$5:$XX$100,$N11,GN$3)="","",IF(INDEX('aux 1'!$CZ$12:$DQ$231,INDEX($P$5:$XX$100,$N11,GN$3),'aux 6'!$O11)="","",INDEX($P$5:$XX$100,$N11,GN$3)))</f>
        <v/>
      </c>
      <c r="GR11" s="181" t="str">
        <f t="shared" si="45"/>
        <v/>
      </c>
      <c r="GS11" s="181" t="str">
        <f t="shared" si="46"/>
        <v/>
      </c>
      <c r="GT11" s="181" t="str">
        <f t="shared" si="46"/>
        <v/>
      </c>
      <c r="GU11" s="181" t="str">
        <f t="shared" si="46"/>
        <v/>
      </c>
      <c r="GV11" s="181" t="str">
        <f t="shared" si="46"/>
        <v/>
      </c>
      <c r="GW11" s="183" t="str">
        <f>IF(INDEX($P$5:$XX$100,$N11,GW$3)="","",IF(INDEX('aux 1'!$AU$12:$BL$231,INDEX($P$5:$XX$100,$N11,GW$3),'aux 6'!$O11)="","",INDEX($P$5:$XX$100,$N11,GW$3)))</f>
        <v/>
      </c>
      <c r="GX11" s="183" t="str">
        <f>IF(INDEX($P$5:$XX$100,$N11,GW$3)="","",IF(INDEX('aux 1'!$BN$12:$CE$231,INDEX($P$5:$XX$100,$N11,GW$3),'aux 6'!$O11)="","",INDEX($P$5:$XX$100,$N11,GW$3)))</f>
        <v/>
      </c>
      <c r="GY11" s="183" t="str">
        <f>IF(INDEX($P$5:$XX$100,$N11,GW$3)="","",IF(INDEX('aux 1'!$CG$12:$CX$231,INDEX($P$5:$XX$100,$N11,GW$3),'aux 6'!$O11)="","",INDEX($P$5:$XX$100,$N11,GW$3)))</f>
        <v/>
      </c>
      <c r="GZ11" s="183" t="str">
        <f>IF(INDEX($P$5:$XX$100,$N11,GW$3)="","",IF(INDEX('aux 1'!$CZ$12:$DQ$231,INDEX($P$5:$XX$100,$N11,GW$3),'aux 6'!$O11)="","",INDEX($P$5:$XX$100,$N11,GW$3)))</f>
        <v/>
      </c>
      <c r="HA11" s="181" t="str">
        <f t="shared" si="47"/>
        <v/>
      </c>
      <c r="HB11" s="181" t="str">
        <f t="shared" si="48"/>
        <v/>
      </c>
      <c r="HC11" s="181" t="str">
        <f t="shared" si="48"/>
        <v/>
      </c>
      <c r="HD11" s="181" t="str">
        <f t="shared" si="48"/>
        <v/>
      </c>
      <c r="HE11" s="181" t="str">
        <f t="shared" si="48"/>
        <v/>
      </c>
      <c r="HF11" s="183" t="str">
        <f>IF(INDEX($P$5:$XX$100,$N11,HF$3)="","",IF(INDEX('aux 1'!$AU$12:$BL$231,INDEX($P$5:$XX$100,$N11,HF$3),'aux 6'!$O11)="","",INDEX($P$5:$XX$100,$N11,HF$3)))</f>
        <v/>
      </c>
      <c r="HG11" s="183" t="str">
        <f>IF(INDEX($P$5:$XX$100,$N11,HF$3)="","",IF(INDEX('aux 1'!$BN$12:$CE$231,INDEX($P$5:$XX$100,$N11,HF$3),'aux 6'!$O11)="","",INDEX($P$5:$XX$100,$N11,HF$3)))</f>
        <v/>
      </c>
      <c r="HH11" s="183" t="str">
        <f>IF(INDEX($P$5:$XX$100,$N11,HF$3)="","",IF(INDEX('aux 1'!$CG$12:$CX$231,INDEX($P$5:$XX$100,$N11,HF$3),'aux 6'!$O11)="","",INDEX($P$5:$XX$100,$N11,HF$3)))</f>
        <v/>
      </c>
      <c r="HI11" s="183" t="str">
        <f>IF(INDEX($P$5:$XX$100,$N11,HF$3)="","",IF(INDEX('aux 1'!$CZ$12:$DQ$231,INDEX($P$5:$XX$100,$N11,HF$3),'aux 6'!$O11)="","",INDEX($P$5:$XX$100,$N11,HF$3)))</f>
        <v/>
      </c>
      <c r="HJ11" s="181" t="str">
        <f t="shared" si="49"/>
        <v/>
      </c>
      <c r="HK11" s="181" t="str">
        <f t="shared" si="50"/>
        <v/>
      </c>
      <c r="HL11" s="181" t="str">
        <f t="shared" si="50"/>
        <v/>
      </c>
      <c r="HM11" s="181" t="str">
        <f t="shared" si="50"/>
        <v/>
      </c>
      <c r="HN11" s="181" t="str">
        <f t="shared" si="50"/>
        <v/>
      </c>
    </row>
    <row r="12" spans="1:222" x14ac:dyDescent="0.25">
      <c r="A12" s="190">
        <f t="shared" si="54"/>
        <v>10</v>
      </c>
      <c r="B12" s="190" t="str">
        <f t="shared" si="55"/>
        <v>-</v>
      </c>
      <c r="C12" s="190">
        <f t="shared" si="51"/>
        <v>11</v>
      </c>
      <c r="D12" s="196" t="str">
        <f t="shared" si="52"/>
        <v/>
      </c>
      <c r="E12" s="196" t="str">
        <f t="shared" si="53"/>
        <v/>
      </c>
      <c r="F12" s="196" t="str">
        <f t="shared" si="53"/>
        <v/>
      </c>
      <c r="G12" s="196" t="str">
        <f t="shared" si="53"/>
        <v/>
      </c>
      <c r="H12" s="196" t="str">
        <f t="shared" si="53"/>
        <v/>
      </c>
      <c r="K12" s="180">
        <f t="shared" si="4"/>
        <v>8</v>
      </c>
      <c r="L12" s="186">
        <v>10</v>
      </c>
      <c r="M12" s="188" t="str">
        <f>'aux 2'!BU16</f>
        <v/>
      </c>
      <c r="N12" s="187">
        <f t="shared" si="56"/>
        <v>1</v>
      </c>
      <c r="O12" s="178">
        <f t="shared" si="57"/>
        <v>5</v>
      </c>
      <c r="P12" s="183" t="str">
        <f>IF(INDEX($P$5:$XX$100,$N12,P$3)="","",IF(INDEX('aux 1'!$AU$12:$BL$231,INDEX($P$5:$XX$100,$N12,P$3),'aux 6'!$O12)="","",INDEX($P$5:$XX$100,$N12,P$3)))</f>
        <v/>
      </c>
      <c r="Q12" s="183" t="str">
        <f>IF(INDEX($P$5:$XX$100,$N12,P$3)="","",IF(INDEX('aux 1'!$BN$12:$CE$231,INDEX($P$5:$XX$100,$N12,P$3),'aux 6'!$O12)="","",INDEX($P$5:$XX$100,$N12,P$3)))</f>
        <v/>
      </c>
      <c r="R12" s="183" t="str">
        <f>IF(INDEX($P$5:$XX$100,$N12,P$3)="","",IF(INDEX('aux 1'!$CG$12:$CX$231,INDEX($P$5:$XX$100,$N12,P$3),'aux 6'!$O12)="","",INDEX($P$5:$XX$100,$N12,P$3)))</f>
        <v/>
      </c>
      <c r="S12" s="183" t="str">
        <f>IF(INDEX($P$5:$XX$100,$N12,P$3)="","",IF(INDEX('aux 1'!$CZ$12:$DQ$231,INDEX($P$5:$XX$100,$N12,P$3),'aux 6'!$O12)="","",INDEX($P$5:$XX$100,$N12,P$3)))</f>
        <v/>
      </c>
      <c r="T12" s="181" t="str">
        <f t="shared" si="5"/>
        <v/>
      </c>
      <c r="U12" s="181" t="str">
        <f t="shared" si="6"/>
        <v/>
      </c>
      <c r="V12" s="181" t="str">
        <f t="shared" si="6"/>
        <v/>
      </c>
      <c r="W12" s="181" t="str">
        <f t="shared" si="6"/>
        <v/>
      </c>
      <c r="X12" s="181" t="str">
        <f t="shared" si="6"/>
        <v/>
      </c>
      <c r="Y12" s="183" t="str">
        <f>IF(INDEX($P$5:$XX$100,$N12,Y$3)="","",IF(INDEX('aux 1'!$AU$12:$BL$231,INDEX($P$5:$XX$100,$N12,Y$3),'aux 6'!$O12)="","",INDEX($P$5:$XX$100,$N12,Y$3)))</f>
        <v/>
      </c>
      <c r="Z12" s="183" t="str">
        <f>IF(INDEX($P$5:$XX$100,$N12,Y$3)="","",IF(INDEX('aux 1'!$BN$12:$CE$231,INDEX($P$5:$XX$100,$N12,Y$3),'aux 6'!$O12)="","",INDEX($P$5:$XX$100,$N12,Y$3)))</f>
        <v/>
      </c>
      <c r="AA12" s="183" t="str">
        <f>IF(INDEX($P$5:$XX$100,$N12,Y$3)="","",IF(INDEX('aux 1'!$CG$12:$CX$231,INDEX($P$5:$XX$100,$N12,Y$3),'aux 6'!$O12)="","",INDEX($P$5:$XX$100,$N12,Y$3)))</f>
        <v/>
      </c>
      <c r="AB12" s="183" t="str">
        <f>IF(INDEX($P$5:$XX$100,$N12,Y$3)="","",IF(INDEX('aux 1'!$CZ$12:$DQ$231,INDEX($P$5:$XX$100,$N12,Y$3),'aux 6'!$O12)="","",INDEX($P$5:$XX$100,$N12,Y$3)))</f>
        <v/>
      </c>
      <c r="AC12" s="181" t="str">
        <f t="shared" si="7"/>
        <v/>
      </c>
      <c r="AD12" s="181" t="str">
        <f t="shared" si="8"/>
        <v/>
      </c>
      <c r="AE12" s="181" t="str">
        <f t="shared" si="8"/>
        <v/>
      </c>
      <c r="AF12" s="181" t="str">
        <f t="shared" si="8"/>
        <v/>
      </c>
      <c r="AG12" s="181" t="str">
        <f t="shared" si="8"/>
        <v/>
      </c>
      <c r="AH12" s="183" t="str">
        <f>IF(INDEX($P$5:$XX$100,$N12,AH$3)="","",IF(INDEX('aux 1'!$AU$12:$BL$231,INDEX($P$5:$XX$100,$N12,AH$3),'aux 6'!$O12)="","",INDEX($P$5:$XX$100,$N12,AH$3)))</f>
        <v/>
      </c>
      <c r="AI12" s="183" t="str">
        <f>IF(INDEX($P$5:$XX$100,$N12,AH$3)="","",IF(INDEX('aux 1'!$BN$12:$CE$231,INDEX($P$5:$XX$100,$N12,AH$3),'aux 6'!$O12)="","",INDEX($P$5:$XX$100,$N12,AH$3)))</f>
        <v/>
      </c>
      <c r="AJ12" s="183" t="str">
        <f>IF(INDEX($P$5:$XX$100,$N12,AH$3)="","",IF(INDEX('aux 1'!$CG$12:$CX$231,INDEX($P$5:$XX$100,$N12,AH$3),'aux 6'!$O12)="","",INDEX($P$5:$XX$100,$N12,AH$3)))</f>
        <v/>
      </c>
      <c r="AK12" s="183" t="str">
        <f>IF(INDEX($P$5:$XX$100,$N12,AH$3)="","",IF(INDEX('aux 1'!$CZ$12:$DQ$231,INDEX($P$5:$XX$100,$N12,AH$3),'aux 6'!$O12)="","",INDEX($P$5:$XX$100,$N12,AH$3)))</f>
        <v/>
      </c>
      <c r="AL12" s="181" t="str">
        <f t="shared" si="9"/>
        <v/>
      </c>
      <c r="AM12" s="181" t="str">
        <f t="shared" si="10"/>
        <v/>
      </c>
      <c r="AN12" s="181" t="str">
        <f t="shared" si="10"/>
        <v/>
      </c>
      <c r="AO12" s="181" t="str">
        <f t="shared" si="10"/>
        <v/>
      </c>
      <c r="AP12" s="181" t="str">
        <f t="shared" si="10"/>
        <v/>
      </c>
      <c r="AQ12" s="183" t="str">
        <f>IF(INDEX($P$5:$XX$100,$N12,AQ$3)="","",IF(INDEX('aux 1'!$AU$12:$BL$231,INDEX($P$5:$XX$100,$N12,AQ$3),'aux 6'!$O12)="","",INDEX($P$5:$XX$100,$N12,AQ$3)))</f>
        <v/>
      </c>
      <c r="AR12" s="183" t="str">
        <f>IF(INDEX($P$5:$XX$100,$N12,AQ$3)="","",IF(INDEX('aux 1'!$BN$12:$CE$231,INDEX($P$5:$XX$100,$N12,AQ$3),'aux 6'!$O12)="","",INDEX($P$5:$XX$100,$N12,AQ$3)))</f>
        <v/>
      </c>
      <c r="AS12" s="183" t="str">
        <f>IF(INDEX($P$5:$XX$100,$N12,AQ$3)="","",IF(INDEX('aux 1'!$CG$12:$CX$231,INDEX($P$5:$XX$100,$N12,AQ$3),'aux 6'!$O12)="","",INDEX($P$5:$XX$100,$N12,AQ$3)))</f>
        <v/>
      </c>
      <c r="AT12" s="183" t="str">
        <f>IF(INDEX($P$5:$XX$100,$N12,AQ$3)="","",IF(INDEX('aux 1'!$CZ$12:$DQ$231,INDEX($P$5:$XX$100,$N12,AQ$3),'aux 6'!$O12)="","",INDEX($P$5:$XX$100,$N12,AQ$3)))</f>
        <v/>
      </c>
      <c r="AU12" s="181" t="str">
        <f t="shared" si="11"/>
        <v/>
      </c>
      <c r="AV12" s="181" t="str">
        <f t="shared" si="12"/>
        <v/>
      </c>
      <c r="AW12" s="181" t="str">
        <f t="shared" si="12"/>
        <v/>
      </c>
      <c r="AX12" s="181" t="str">
        <f t="shared" si="12"/>
        <v/>
      </c>
      <c r="AY12" s="181" t="str">
        <f t="shared" si="12"/>
        <v/>
      </c>
      <c r="AZ12" s="183" t="str">
        <f>IF(INDEX($P$5:$XX$100,$N12,AZ$3)="","",IF(INDEX('aux 1'!$AU$12:$BL$231,INDEX($P$5:$XX$100,$N12,AZ$3),'aux 6'!$O12)="","",INDEX($P$5:$XX$100,$N12,AZ$3)))</f>
        <v/>
      </c>
      <c r="BA12" s="183" t="str">
        <f>IF(INDEX($P$5:$XX$100,$N12,AZ$3)="","",IF(INDEX('aux 1'!$BN$12:$CE$231,INDEX($P$5:$XX$100,$N12,AZ$3),'aux 6'!$O12)="","",INDEX($P$5:$XX$100,$N12,AZ$3)))</f>
        <v/>
      </c>
      <c r="BB12" s="183" t="str">
        <f>IF(INDEX($P$5:$XX$100,$N12,AZ$3)="","",IF(INDEX('aux 1'!$CG$12:$CX$231,INDEX($P$5:$XX$100,$N12,AZ$3),'aux 6'!$O12)="","",INDEX($P$5:$XX$100,$N12,AZ$3)))</f>
        <v/>
      </c>
      <c r="BC12" s="183" t="str">
        <f>IF(INDEX($P$5:$XX$100,$N12,AZ$3)="","",IF(INDEX('aux 1'!$CZ$12:$DQ$231,INDEX($P$5:$XX$100,$N12,AZ$3),'aux 6'!$O12)="","",INDEX($P$5:$XX$100,$N12,AZ$3)))</f>
        <v/>
      </c>
      <c r="BD12" s="181" t="str">
        <f t="shared" si="13"/>
        <v/>
      </c>
      <c r="BE12" s="181" t="str">
        <f t="shared" si="14"/>
        <v/>
      </c>
      <c r="BF12" s="181" t="str">
        <f t="shared" si="14"/>
        <v/>
      </c>
      <c r="BG12" s="181" t="str">
        <f t="shared" si="14"/>
        <v/>
      </c>
      <c r="BH12" s="181" t="str">
        <f t="shared" si="14"/>
        <v/>
      </c>
      <c r="BI12" s="183" t="str">
        <f>IF(INDEX($P$5:$XX$100,$N12,BI$3)="","",IF(INDEX('aux 1'!$AU$12:$BL$231,INDEX($P$5:$XX$100,$N12,BI$3),'aux 6'!$O12)="","",INDEX($P$5:$XX$100,$N12,BI$3)))</f>
        <v/>
      </c>
      <c r="BJ12" s="183" t="str">
        <f>IF(INDEX($P$5:$XX$100,$N12,BI$3)="","",IF(INDEX('aux 1'!$BN$12:$CE$231,INDEX($P$5:$XX$100,$N12,BI$3),'aux 6'!$O12)="","",INDEX($P$5:$XX$100,$N12,BI$3)))</f>
        <v/>
      </c>
      <c r="BK12" s="183" t="str">
        <f>IF(INDEX($P$5:$XX$100,$N12,BI$3)="","",IF(INDEX('aux 1'!$CG$12:$CX$231,INDEX($P$5:$XX$100,$N12,BI$3),'aux 6'!$O12)="","",INDEX($P$5:$XX$100,$N12,BI$3)))</f>
        <v/>
      </c>
      <c r="BL12" s="183" t="str">
        <f>IF(INDEX($P$5:$XX$100,$N12,BI$3)="","",IF(INDEX('aux 1'!$CZ$12:$DQ$231,INDEX($P$5:$XX$100,$N12,BI$3),'aux 6'!$O12)="","",INDEX($P$5:$XX$100,$N12,BI$3)))</f>
        <v/>
      </c>
      <c r="BM12" s="181" t="str">
        <f t="shared" si="15"/>
        <v/>
      </c>
      <c r="BN12" s="181" t="str">
        <f t="shared" si="16"/>
        <v/>
      </c>
      <c r="BO12" s="181" t="str">
        <f t="shared" si="16"/>
        <v/>
      </c>
      <c r="BP12" s="181" t="str">
        <f t="shared" si="16"/>
        <v/>
      </c>
      <c r="BQ12" s="181" t="str">
        <f t="shared" si="16"/>
        <v/>
      </c>
      <c r="BR12" s="183" t="str">
        <f>IF(INDEX($P$5:$XX$100,$N12,BR$3)="","",IF(INDEX('aux 1'!$AU$12:$BL$231,INDEX($P$5:$XX$100,$N12,BR$3),'aux 6'!$O12)="","",INDEX($P$5:$XX$100,$N12,BR$3)))</f>
        <v/>
      </c>
      <c r="BS12" s="183" t="str">
        <f>IF(INDEX($P$5:$XX$100,$N12,BR$3)="","",IF(INDEX('aux 1'!$BN$12:$CE$231,INDEX($P$5:$XX$100,$N12,BR$3),'aux 6'!$O12)="","",INDEX($P$5:$XX$100,$N12,BR$3)))</f>
        <v/>
      </c>
      <c r="BT12" s="183" t="str">
        <f>IF(INDEX($P$5:$XX$100,$N12,BR$3)="","",IF(INDEX('aux 1'!$CG$12:$CX$231,INDEX($P$5:$XX$100,$N12,BR$3),'aux 6'!$O12)="","",INDEX($P$5:$XX$100,$N12,BR$3)))</f>
        <v/>
      </c>
      <c r="BU12" s="183" t="str">
        <f>IF(INDEX($P$5:$XX$100,$N12,BR$3)="","",IF(INDEX('aux 1'!$CZ$12:$DQ$231,INDEX($P$5:$XX$100,$N12,BR$3),'aux 6'!$O12)="","",INDEX($P$5:$XX$100,$N12,BR$3)))</f>
        <v/>
      </c>
      <c r="BV12" s="181" t="str">
        <f t="shared" si="17"/>
        <v/>
      </c>
      <c r="BW12" s="181" t="str">
        <f t="shared" si="18"/>
        <v/>
      </c>
      <c r="BX12" s="181" t="str">
        <f t="shared" si="18"/>
        <v/>
      </c>
      <c r="BY12" s="181" t="str">
        <f t="shared" si="18"/>
        <v/>
      </c>
      <c r="BZ12" s="181" t="str">
        <f t="shared" si="18"/>
        <v/>
      </c>
      <c r="CA12" s="183" t="str">
        <f>IF(INDEX($P$5:$XX$100,$N12,CA$3)="","",IF(INDEX('aux 1'!$AU$12:$BL$231,INDEX($P$5:$XX$100,$N12,CA$3),'aux 6'!$O12)="","",INDEX($P$5:$XX$100,$N12,CA$3)))</f>
        <v/>
      </c>
      <c r="CB12" s="183" t="str">
        <f>IF(INDEX($P$5:$XX$100,$N12,CA$3)="","",IF(INDEX('aux 1'!$BN$12:$CE$231,INDEX($P$5:$XX$100,$N12,CA$3),'aux 6'!$O12)="","",INDEX($P$5:$XX$100,$N12,CA$3)))</f>
        <v/>
      </c>
      <c r="CC12" s="183" t="str">
        <f>IF(INDEX($P$5:$XX$100,$N12,CA$3)="","",IF(INDEX('aux 1'!$CG$12:$CX$231,INDEX($P$5:$XX$100,$N12,CA$3),'aux 6'!$O12)="","",INDEX($P$5:$XX$100,$N12,CA$3)))</f>
        <v/>
      </c>
      <c r="CD12" s="183" t="str">
        <f>IF(INDEX($P$5:$XX$100,$N12,CA$3)="","",IF(INDEX('aux 1'!$CZ$12:$DQ$231,INDEX($P$5:$XX$100,$N12,CA$3),'aux 6'!$O12)="","",INDEX($P$5:$XX$100,$N12,CA$3)))</f>
        <v/>
      </c>
      <c r="CE12" s="181" t="str">
        <f t="shared" si="19"/>
        <v/>
      </c>
      <c r="CF12" s="181" t="str">
        <f t="shared" si="20"/>
        <v/>
      </c>
      <c r="CG12" s="181" t="str">
        <f t="shared" si="20"/>
        <v/>
      </c>
      <c r="CH12" s="181" t="str">
        <f t="shared" si="20"/>
        <v/>
      </c>
      <c r="CI12" s="181" t="str">
        <f t="shared" si="20"/>
        <v/>
      </c>
      <c r="CJ12" s="183" t="str">
        <f>IF(INDEX($P$5:$XX$100,$N12,CJ$3)="","",IF(INDEX('aux 1'!$AU$12:$BL$231,INDEX($P$5:$XX$100,$N12,CJ$3),'aux 6'!$O12)="","",INDEX($P$5:$XX$100,$N12,CJ$3)))</f>
        <v/>
      </c>
      <c r="CK12" s="183" t="str">
        <f>IF(INDEX($P$5:$XX$100,$N12,CJ$3)="","",IF(INDEX('aux 1'!$BN$12:$CE$231,INDEX($P$5:$XX$100,$N12,CJ$3),'aux 6'!$O12)="","",INDEX($P$5:$XX$100,$N12,CJ$3)))</f>
        <v/>
      </c>
      <c r="CL12" s="183" t="str">
        <f>IF(INDEX($P$5:$XX$100,$N12,CJ$3)="","",IF(INDEX('aux 1'!$CG$12:$CX$231,INDEX($P$5:$XX$100,$N12,CJ$3),'aux 6'!$O12)="","",INDEX($P$5:$XX$100,$N12,CJ$3)))</f>
        <v/>
      </c>
      <c r="CM12" s="183" t="str">
        <f>IF(INDEX($P$5:$XX$100,$N12,CJ$3)="","",IF(INDEX('aux 1'!$CZ$12:$DQ$231,INDEX($P$5:$XX$100,$N12,CJ$3),'aux 6'!$O12)="","",INDEX($P$5:$XX$100,$N12,CJ$3)))</f>
        <v/>
      </c>
      <c r="CN12" s="181" t="str">
        <f t="shared" si="21"/>
        <v/>
      </c>
      <c r="CO12" s="181" t="str">
        <f t="shared" si="22"/>
        <v/>
      </c>
      <c r="CP12" s="181" t="str">
        <f t="shared" si="22"/>
        <v/>
      </c>
      <c r="CQ12" s="181" t="str">
        <f t="shared" si="22"/>
        <v/>
      </c>
      <c r="CR12" s="181" t="str">
        <f t="shared" si="22"/>
        <v/>
      </c>
      <c r="CS12" s="183" t="str">
        <f>IF(INDEX($P$5:$XX$100,$N12,CS$3)="","",IF(INDEX('aux 1'!$AU$12:$BL$231,INDEX($P$5:$XX$100,$N12,CS$3),'aux 6'!$O12)="","",INDEX($P$5:$XX$100,$N12,CS$3)))</f>
        <v/>
      </c>
      <c r="CT12" s="183" t="str">
        <f>IF(INDEX($P$5:$XX$100,$N12,CS$3)="","",IF(INDEX('aux 1'!$BN$12:$CE$231,INDEX($P$5:$XX$100,$N12,CS$3),'aux 6'!$O12)="","",INDEX($P$5:$XX$100,$N12,CS$3)))</f>
        <v/>
      </c>
      <c r="CU12" s="183" t="str">
        <f>IF(INDEX($P$5:$XX$100,$N12,CS$3)="","",IF(INDEX('aux 1'!$CG$12:$CX$231,INDEX($P$5:$XX$100,$N12,CS$3),'aux 6'!$O12)="","",INDEX($P$5:$XX$100,$N12,CS$3)))</f>
        <v/>
      </c>
      <c r="CV12" s="183" t="str">
        <f>IF(INDEX($P$5:$XX$100,$N12,CS$3)="","",IF(INDEX('aux 1'!$CZ$12:$DQ$231,INDEX($P$5:$XX$100,$N12,CS$3),'aux 6'!$O12)="","",INDEX($P$5:$XX$100,$N12,CS$3)))</f>
        <v/>
      </c>
      <c r="CW12" s="181" t="str">
        <f t="shared" si="23"/>
        <v/>
      </c>
      <c r="CX12" s="181" t="str">
        <f t="shared" si="24"/>
        <v/>
      </c>
      <c r="CY12" s="181" t="str">
        <f t="shared" si="24"/>
        <v/>
      </c>
      <c r="CZ12" s="181" t="str">
        <f t="shared" si="24"/>
        <v/>
      </c>
      <c r="DA12" s="181" t="str">
        <f t="shared" si="24"/>
        <v/>
      </c>
      <c r="DB12" s="183" t="str">
        <f>IF(INDEX($P$5:$XX$100,$N12,DB$3)="","",IF(INDEX('aux 1'!$AU$12:$BL$231,INDEX($P$5:$XX$100,$N12,DB$3),'aux 6'!$O12)="","",INDEX($P$5:$XX$100,$N12,DB$3)))</f>
        <v/>
      </c>
      <c r="DC12" s="183" t="str">
        <f>IF(INDEX($P$5:$XX$100,$N12,DB$3)="","",IF(INDEX('aux 1'!$BN$12:$CE$231,INDEX($P$5:$XX$100,$N12,DB$3),'aux 6'!$O12)="","",INDEX($P$5:$XX$100,$N12,DB$3)))</f>
        <v/>
      </c>
      <c r="DD12" s="183" t="str">
        <f>IF(INDEX($P$5:$XX$100,$N12,DB$3)="","",IF(INDEX('aux 1'!$CG$12:$CX$231,INDEX($P$5:$XX$100,$N12,DB$3),'aux 6'!$O12)="","",INDEX($P$5:$XX$100,$N12,DB$3)))</f>
        <v/>
      </c>
      <c r="DE12" s="183" t="str">
        <f>IF(INDEX($P$5:$XX$100,$N12,DB$3)="","",IF(INDEX('aux 1'!$CZ$12:$DQ$231,INDEX($P$5:$XX$100,$N12,DB$3),'aux 6'!$O12)="","",INDEX($P$5:$XX$100,$N12,DB$3)))</f>
        <v/>
      </c>
      <c r="DF12" s="181" t="str">
        <f t="shared" si="25"/>
        <v/>
      </c>
      <c r="DG12" s="181" t="str">
        <f t="shared" si="26"/>
        <v/>
      </c>
      <c r="DH12" s="181" t="str">
        <f t="shared" si="26"/>
        <v/>
      </c>
      <c r="DI12" s="181" t="str">
        <f t="shared" si="26"/>
        <v/>
      </c>
      <c r="DJ12" s="181" t="str">
        <f t="shared" si="26"/>
        <v/>
      </c>
      <c r="DK12" s="183" t="str">
        <f>IF(INDEX($P$5:$XX$100,$N12,DK$3)="","",IF(INDEX('aux 1'!$AU$12:$BL$231,INDEX($P$5:$XX$100,$N12,DK$3),'aux 6'!$O12)="","",INDEX($P$5:$XX$100,$N12,DK$3)))</f>
        <v/>
      </c>
      <c r="DL12" s="183" t="str">
        <f>IF(INDEX($P$5:$XX$100,$N12,DK$3)="","",IF(INDEX('aux 1'!$BN$12:$CE$231,INDEX($P$5:$XX$100,$N12,DK$3),'aux 6'!$O12)="","",INDEX($P$5:$XX$100,$N12,DK$3)))</f>
        <v/>
      </c>
      <c r="DM12" s="183" t="str">
        <f>IF(INDEX($P$5:$XX$100,$N12,DK$3)="","",IF(INDEX('aux 1'!$CG$12:$CX$231,INDEX($P$5:$XX$100,$N12,DK$3),'aux 6'!$O12)="","",INDEX($P$5:$XX$100,$N12,DK$3)))</f>
        <v/>
      </c>
      <c r="DN12" s="183" t="str">
        <f>IF(INDEX($P$5:$XX$100,$N12,DK$3)="","",IF(INDEX('aux 1'!$CZ$12:$DQ$231,INDEX($P$5:$XX$100,$N12,DK$3),'aux 6'!$O12)="","",INDEX($P$5:$XX$100,$N12,DK$3)))</f>
        <v/>
      </c>
      <c r="DO12" s="181" t="str">
        <f t="shared" si="27"/>
        <v/>
      </c>
      <c r="DP12" s="181" t="str">
        <f t="shared" si="28"/>
        <v/>
      </c>
      <c r="DQ12" s="181" t="str">
        <f t="shared" si="28"/>
        <v/>
      </c>
      <c r="DR12" s="181" t="str">
        <f t="shared" si="28"/>
        <v/>
      </c>
      <c r="DS12" s="181" t="str">
        <f t="shared" si="28"/>
        <v/>
      </c>
      <c r="DT12" s="183" t="str">
        <f>IF(INDEX($P$5:$XX$100,$N12,DT$3)="","",IF(INDEX('aux 1'!$AU$12:$BL$231,INDEX($P$5:$XX$100,$N12,DT$3),'aux 6'!$O12)="","",INDEX($P$5:$XX$100,$N12,DT$3)))</f>
        <v/>
      </c>
      <c r="DU12" s="183" t="str">
        <f>IF(INDEX($P$5:$XX$100,$N12,DT$3)="","",IF(INDEX('aux 1'!$BN$12:$CE$231,INDEX($P$5:$XX$100,$N12,DT$3),'aux 6'!$O12)="","",INDEX($P$5:$XX$100,$N12,DT$3)))</f>
        <v/>
      </c>
      <c r="DV12" s="183" t="str">
        <f>IF(INDEX($P$5:$XX$100,$N12,DT$3)="","",IF(INDEX('aux 1'!$CG$12:$CX$231,INDEX($P$5:$XX$100,$N12,DT$3),'aux 6'!$O12)="","",INDEX($P$5:$XX$100,$N12,DT$3)))</f>
        <v/>
      </c>
      <c r="DW12" s="183" t="str">
        <f>IF(INDEX($P$5:$XX$100,$N12,DT$3)="","",IF(INDEX('aux 1'!$CZ$12:$DQ$231,INDEX($P$5:$XX$100,$N12,DT$3),'aux 6'!$O12)="","",INDEX($P$5:$XX$100,$N12,DT$3)))</f>
        <v/>
      </c>
      <c r="DX12" s="181" t="str">
        <f t="shared" si="29"/>
        <v/>
      </c>
      <c r="DY12" s="181" t="str">
        <f t="shared" si="30"/>
        <v/>
      </c>
      <c r="DZ12" s="181" t="str">
        <f t="shared" si="30"/>
        <v/>
      </c>
      <c r="EA12" s="181" t="str">
        <f t="shared" si="30"/>
        <v/>
      </c>
      <c r="EB12" s="181" t="str">
        <f t="shared" si="30"/>
        <v/>
      </c>
      <c r="EC12" s="183" t="str">
        <f>IF(INDEX($P$5:$XX$100,$N12,EC$3)="","",IF(INDEX('aux 1'!$AU$12:$BL$231,INDEX($P$5:$XX$100,$N12,EC$3),'aux 6'!$O12)="","",INDEX($P$5:$XX$100,$N12,EC$3)))</f>
        <v/>
      </c>
      <c r="ED12" s="183" t="str">
        <f>IF(INDEX($P$5:$XX$100,$N12,EC$3)="","",IF(INDEX('aux 1'!$BN$12:$CE$231,INDEX($P$5:$XX$100,$N12,EC$3),'aux 6'!$O12)="","",INDEX($P$5:$XX$100,$N12,EC$3)))</f>
        <v/>
      </c>
      <c r="EE12" s="183" t="str">
        <f>IF(INDEX($P$5:$XX$100,$N12,EC$3)="","",IF(INDEX('aux 1'!$CG$12:$CX$231,INDEX($P$5:$XX$100,$N12,EC$3),'aux 6'!$O12)="","",INDEX($P$5:$XX$100,$N12,EC$3)))</f>
        <v/>
      </c>
      <c r="EF12" s="183" t="str">
        <f>IF(INDEX($P$5:$XX$100,$N12,EC$3)="","",IF(INDEX('aux 1'!$CZ$12:$DQ$231,INDEX($P$5:$XX$100,$N12,EC$3),'aux 6'!$O12)="","",INDEX($P$5:$XX$100,$N12,EC$3)))</f>
        <v/>
      </c>
      <c r="EG12" s="181" t="str">
        <f t="shared" si="31"/>
        <v/>
      </c>
      <c r="EH12" s="181" t="str">
        <f t="shared" si="32"/>
        <v/>
      </c>
      <c r="EI12" s="181" t="str">
        <f t="shared" si="32"/>
        <v/>
      </c>
      <c r="EJ12" s="181" t="str">
        <f t="shared" si="32"/>
        <v/>
      </c>
      <c r="EK12" s="181" t="str">
        <f t="shared" si="32"/>
        <v/>
      </c>
      <c r="EL12" s="183" t="str">
        <f>IF(INDEX($P$5:$XX$100,$N12,EL$3)="","",IF(INDEX('aux 1'!$AU$12:$BL$231,INDEX($P$5:$XX$100,$N12,EL$3),'aux 6'!$O12)="","",INDEX($P$5:$XX$100,$N12,EL$3)))</f>
        <v/>
      </c>
      <c r="EM12" s="183" t="str">
        <f>IF(INDEX($P$5:$XX$100,$N12,EL$3)="","",IF(INDEX('aux 1'!$BN$12:$CE$231,INDEX($P$5:$XX$100,$N12,EL$3),'aux 6'!$O12)="","",INDEX($P$5:$XX$100,$N12,EL$3)))</f>
        <v/>
      </c>
      <c r="EN12" s="183" t="str">
        <f>IF(INDEX($P$5:$XX$100,$N12,EL$3)="","",IF(INDEX('aux 1'!$CG$12:$CX$231,INDEX($P$5:$XX$100,$N12,EL$3),'aux 6'!$O12)="","",INDEX($P$5:$XX$100,$N12,EL$3)))</f>
        <v/>
      </c>
      <c r="EO12" s="183" t="str">
        <f>IF(INDEX($P$5:$XX$100,$N12,EL$3)="","",IF(INDEX('aux 1'!$CZ$12:$DQ$231,INDEX($P$5:$XX$100,$N12,EL$3),'aux 6'!$O12)="","",INDEX($P$5:$XX$100,$N12,EL$3)))</f>
        <v/>
      </c>
      <c r="EP12" s="181" t="str">
        <f t="shared" si="33"/>
        <v/>
      </c>
      <c r="EQ12" s="181" t="str">
        <f t="shared" si="34"/>
        <v/>
      </c>
      <c r="ER12" s="181" t="str">
        <f t="shared" si="34"/>
        <v/>
      </c>
      <c r="ES12" s="181" t="str">
        <f t="shared" si="34"/>
        <v/>
      </c>
      <c r="ET12" s="181" t="str">
        <f t="shared" si="34"/>
        <v/>
      </c>
      <c r="EU12" s="183" t="str">
        <f>IF(INDEX($P$5:$XX$100,$N12,EU$3)="","",IF(INDEX('aux 1'!$AU$12:$BL$231,INDEX($P$5:$XX$100,$N12,EU$3),'aux 6'!$O12)="","",INDEX($P$5:$XX$100,$N12,EU$3)))</f>
        <v/>
      </c>
      <c r="EV12" s="183" t="str">
        <f>IF(INDEX($P$5:$XX$100,$N12,EU$3)="","",IF(INDEX('aux 1'!$BN$12:$CE$231,INDEX($P$5:$XX$100,$N12,EU$3),'aux 6'!$O12)="","",INDEX($P$5:$XX$100,$N12,EU$3)))</f>
        <v/>
      </c>
      <c r="EW12" s="183" t="str">
        <f>IF(INDEX($P$5:$XX$100,$N12,EU$3)="","",IF(INDEX('aux 1'!$CG$12:$CX$231,INDEX($P$5:$XX$100,$N12,EU$3),'aux 6'!$O12)="","",INDEX($P$5:$XX$100,$N12,EU$3)))</f>
        <v/>
      </c>
      <c r="EX12" s="183" t="str">
        <f>IF(INDEX($P$5:$XX$100,$N12,EU$3)="","",IF(INDEX('aux 1'!$CZ$12:$DQ$231,INDEX($P$5:$XX$100,$N12,EU$3),'aux 6'!$O12)="","",INDEX($P$5:$XX$100,$N12,EU$3)))</f>
        <v/>
      </c>
      <c r="EY12" s="181" t="str">
        <f t="shared" si="35"/>
        <v/>
      </c>
      <c r="EZ12" s="181" t="str">
        <f t="shared" si="36"/>
        <v/>
      </c>
      <c r="FA12" s="181" t="str">
        <f t="shared" si="36"/>
        <v/>
      </c>
      <c r="FB12" s="181" t="str">
        <f t="shared" si="36"/>
        <v/>
      </c>
      <c r="FC12" s="181" t="str">
        <f t="shared" si="36"/>
        <v/>
      </c>
      <c r="FD12" s="183" t="str">
        <f>IF(INDEX($P$5:$XX$100,$N12,FD$3)="","",IF(INDEX('aux 1'!$AU$12:$BL$231,INDEX($P$5:$XX$100,$N12,FD$3),'aux 6'!$O12)="","",INDEX($P$5:$XX$100,$N12,FD$3)))</f>
        <v/>
      </c>
      <c r="FE12" s="183" t="str">
        <f>IF(INDEX($P$5:$XX$100,$N12,FD$3)="","",IF(INDEX('aux 1'!$BN$12:$CE$231,INDEX($P$5:$XX$100,$N12,FD$3),'aux 6'!$O12)="","",INDEX($P$5:$XX$100,$N12,FD$3)))</f>
        <v/>
      </c>
      <c r="FF12" s="183" t="str">
        <f>IF(INDEX($P$5:$XX$100,$N12,FD$3)="","",IF(INDEX('aux 1'!$CG$12:$CX$231,INDEX($P$5:$XX$100,$N12,FD$3),'aux 6'!$O12)="","",INDEX($P$5:$XX$100,$N12,FD$3)))</f>
        <v/>
      </c>
      <c r="FG12" s="183" t="str">
        <f>IF(INDEX($P$5:$XX$100,$N12,FD$3)="","",IF(INDEX('aux 1'!$CZ$12:$DQ$231,INDEX($P$5:$XX$100,$N12,FD$3),'aux 6'!$O12)="","",INDEX($P$5:$XX$100,$N12,FD$3)))</f>
        <v/>
      </c>
      <c r="FH12" s="181" t="str">
        <f t="shared" si="37"/>
        <v/>
      </c>
      <c r="FI12" s="181" t="str">
        <f t="shared" si="38"/>
        <v/>
      </c>
      <c r="FJ12" s="181" t="str">
        <f t="shared" si="38"/>
        <v/>
      </c>
      <c r="FK12" s="181" t="str">
        <f t="shared" si="38"/>
        <v/>
      </c>
      <c r="FL12" s="181" t="str">
        <f t="shared" si="38"/>
        <v/>
      </c>
      <c r="FM12" s="183" t="str">
        <f>IF(INDEX($P$5:$XX$100,$N12,FM$3)="","",IF(INDEX('aux 1'!$AU$12:$BL$231,INDEX($P$5:$XX$100,$N12,FM$3),'aux 6'!$O12)="","",INDEX($P$5:$XX$100,$N12,FM$3)))</f>
        <v/>
      </c>
      <c r="FN12" s="183" t="str">
        <f>IF(INDEX($P$5:$XX$100,$N12,FM$3)="","",IF(INDEX('aux 1'!$BN$12:$CE$231,INDEX($P$5:$XX$100,$N12,FM$3),'aux 6'!$O12)="","",INDEX($P$5:$XX$100,$N12,FM$3)))</f>
        <v/>
      </c>
      <c r="FO12" s="183" t="str">
        <f>IF(INDEX($P$5:$XX$100,$N12,FM$3)="","",IF(INDEX('aux 1'!$CG$12:$CX$231,INDEX($P$5:$XX$100,$N12,FM$3),'aux 6'!$O12)="","",INDEX($P$5:$XX$100,$N12,FM$3)))</f>
        <v/>
      </c>
      <c r="FP12" s="183" t="str">
        <f>IF(INDEX($P$5:$XX$100,$N12,FM$3)="","",IF(INDEX('aux 1'!$CZ$12:$DQ$231,INDEX($P$5:$XX$100,$N12,FM$3),'aux 6'!$O12)="","",INDEX($P$5:$XX$100,$N12,FM$3)))</f>
        <v/>
      </c>
      <c r="FQ12" s="181" t="str">
        <f t="shared" si="39"/>
        <v/>
      </c>
      <c r="FR12" s="181" t="str">
        <f t="shared" si="40"/>
        <v/>
      </c>
      <c r="FS12" s="181" t="str">
        <f t="shared" si="40"/>
        <v/>
      </c>
      <c r="FT12" s="181" t="str">
        <f t="shared" si="40"/>
        <v/>
      </c>
      <c r="FU12" s="181" t="str">
        <f t="shared" si="40"/>
        <v/>
      </c>
      <c r="FV12" s="183" t="str">
        <f>IF(INDEX($P$5:$XX$100,$N12,FV$3)="","",IF(INDEX('aux 1'!$AU$12:$BL$231,INDEX($P$5:$XX$100,$N12,FV$3),'aux 6'!$O12)="","",INDEX($P$5:$XX$100,$N12,FV$3)))</f>
        <v/>
      </c>
      <c r="FW12" s="183" t="str">
        <f>IF(INDEX($P$5:$XX$100,$N12,FV$3)="","",IF(INDEX('aux 1'!$BN$12:$CE$231,INDEX($P$5:$XX$100,$N12,FV$3),'aux 6'!$O12)="","",INDEX($P$5:$XX$100,$N12,FV$3)))</f>
        <v/>
      </c>
      <c r="FX12" s="183" t="str">
        <f>IF(INDEX($P$5:$XX$100,$N12,FV$3)="","",IF(INDEX('aux 1'!$CG$12:$CX$231,INDEX($P$5:$XX$100,$N12,FV$3),'aux 6'!$O12)="","",INDEX($P$5:$XX$100,$N12,FV$3)))</f>
        <v/>
      </c>
      <c r="FY12" s="183" t="str">
        <f>IF(INDEX($P$5:$XX$100,$N12,FV$3)="","",IF(INDEX('aux 1'!$CZ$12:$DQ$231,INDEX($P$5:$XX$100,$N12,FV$3),'aux 6'!$O12)="","",INDEX($P$5:$XX$100,$N12,FV$3)))</f>
        <v/>
      </c>
      <c r="FZ12" s="181" t="str">
        <f t="shared" si="41"/>
        <v/>
      </c>
      <c r="GA12" s="181" t="str">
        <f t="shared" si="42"/>
        <v/>
      </c>
      <c r="GB12" s="181" t="str">
        <f t="shared" si="42"/>
        <v/>
      </c>
      <c r="GC12" s="181" t="str">
        <f t="shared" si="42"/>
        <v/>
      </c>
      <c r="GD12" s="181" t="str">
        <f t="shared" si="42"/>
        <v/>
      </c>
      <c r="GE12" s="183" t="str">
        <f>IF(INDEX($P$5:$XX$100,$N12,GE$3)="","",IF(INDEX('aux 1'!$AU$12:$BL$231,INDEX($P$5:$XX$100,$N12,GE$3),'aux 6'!$O12)="","",INDEX($P$5:$XX$100,$N12,GE$3)))</f>
        <v/>
      </c>
      <c r="GF12" s="183" t="str">
        <f>IF(INDEX($P$5:$XX$100,$N12,GE$3)="","",IF(INDEX('aux 1'!$BN$12:$CE$231,INDEX($P$5:$XX$100,$N12,GE$3),'aux 6'!$O12)="","",INDEX($P$5:$XX$100,$N12,GE$3)))</f>
        <v/>
      </c>
      <c r="GG12" s="183" t="str">
        <f>IF(INDEX($P$5:$XX$100,$N12,GE$3)="","",IF(INDEX('aux 1'!$CG$12:$CX$231,INDEX($P$5:$XX$100,$N12,GE$3),'aux 6'!$O12)="","",INDEX($P$5:$XX$100,$N12,GE$3)))</f>
        <v/>
      </c>
      <c r="GH12" s="183" t="str">
        <f>IF(INDEX($P$5:$XX$100,$N12,GE$3)="","",IF(INDEX('aux 1'!$CZ$12:$DQ$231,INDEX($P$5:$XX$100,$N12,GE$3),'aux 6'!$O12)="","",INDEX($P$5:$XX$100,$N12,GE$3)))</f>
        <v/>
      </c>
      <c r="GI12" s="181" t="str">
        <f t="shared" si="43"/>
        <v/>
      </c>
      <c r="GJ12" s="181" t="str">
        <f t="shared" si="44"/>
        <v/>
      </c>
      <c r="GK12" s="181" t="str">
        <f t="shared" si="44"/>
        <v/>
      </c>
      <c r="GL12" s="181" t="str">
        <f t="shared" si="44"/>
        <v/>
      </c>
      <c r="GM12" s="181" t="str">
        <f t="shared" si="44"/>
        <v/>
      </c>
      <c r="GN12" s="183" t="str">
        <f>IF(INDEX($P$5:$XX$100,$N12,GN$3)="","",IF(INDEX('aux 1'!$AU$12:$BL$231,INDEX($P$5:$XX$100,$N12,GN$3),'aux 6'!$O12)="","",INDEX($P$5:$XX$100,$N12,GN$3)))</f>
        <v/>
      </c>
      <c r="GO12" s="183" t="str">
        <f>IF(INDEX($P$5:$XX$100,$N12,GN$3)="","",IF(INDEX('aux 1'!$BN$12:$CE$231,INDEX($P$5:$XX$100,$N12,GN$3),'aux 6'!$O12)="","",INDEX($P$5:$XX$100,$N12,GN$3)))</f>
        <v/>
      </c>
      <c r="GP12" s="183" t="str">
        <f>IF(INDEX($P$5:$XX$100,$N12,GN$3)="","",IF(INDEX('aux 1'!$CG$12:$CX$231,INDEX($P$5:$XX$100,$N12,GN$3),'aux 6'!$O12)="","",INDEX($P$5:$XX$100,$N12,GN$3)))</f>
        <v/>
      </c>
      <c r="GQ12" s="183" t="str">
        <f>IF(INDEX($P$5:$XX$100,$N12,GN$3)="","",IF(INDEX('aux 1'!$CZ$12:$DQ$231,INDEX($P$5:$XX$100,$N12,GN$3),'aux 6'!$O12)="","",INDEX($P$5:$XX$100,$N12,GN$3)))</f>
        <v/>
      </c>
      <c r="GR12" s="181" t="str">
        <f t="shared" si="45"/>
        <v/>
      </c>
      <c r="GS12" s="181" t="str">
        <f t="shared" si="46"/>
        <v/>
      </c>
      <c r="GT12" s="181" t="str">
        <f t="shared" si="46"/>
        <v/>
      </c>
      <c r="GU12" s="181" t="str">
        <f t="shared" si="46"/>
        <v/>
      </c>
      <c r="GV12" s="181" t="str">
        <f t="shared" si="46"/>
        <v/>
      </c>
      <c r="GW12" s="183" t="str">
        <f>IF(INDEX($P$5:$XX$100,$N12,GW$3)="","",IF(INDEX('aux 1'!$AU$12:$BL$231,INDEX($P$5:$XX$100,$N12,GW$3),'aux 6'!$O12)="","",INDEX($P$5:$XX$100,$N12,GW$3)))</f>
        <v/>
      </c>
      <c r="GX12" s="183" t="str">
        <f>IF(INDEX($P$5:$XX$100,$N12,GW$3)="","",IF(INDEX('aux 1'!$BN$12:$CE$231,INDEX($P$5:$XX$100,$N12,GW$3),'aux 6'!$O12)="","",INDEX($P$5:$XX$100,$N12,GW$3)))</f>
        <v/>
      </c>
      <c r="GY12" s="183" t="str">
        <f>IF(INDEX($P$5:$XX$100,$N12,GW$3)="","",IF(INDEX('aux 1'!$CG$12:$CX$231,INDEX($P$5:$XX$100,$N12,GW$3),'aux 6'!$O12)="","",INDEX($P$5:$XX$100,$N12,GW$3)))</f>
        <v/>
      </c>
      <c r="GZ12" s="183" t="str">
        <f>IF(INDEX($P$5:$XX$100,$N12,GW$3)="","",IF(INDEX('aux 1'!$CZ$12:$DQ$231,INDEX($P$5:$XX$100,$N12,GW$3),'aux 6'!$O12)="","",INDEX($P$5:$XX$100,$N12,GW$3)))</f>
        <v/>
      </c>
      <c r="HA12" s="181" t="str">
        <f t="shared" si="47"/>
        <v/>
      </c>
      <c r="HB12" s="181" t="str">
        <f t="shared" si="48"/>
        <v/>
      </c>
      <c r="HC12" s="181" t="str">
        <f t="shared" si="48"/>
        <v/>
      </c>
      <c r="HD12" s="181" t="str">
        <f t="shared" si="48"/>
        <v/>
      </c>
      <c r="HE12" s="181" t="str">
        <f t="shared" si="48"/>
        <v/>
      </c>
      <c r="HF12" s="183" t="str">
        <f>IF(INDEX($P$5:$XX$100,$N12,HF$3)="","",IF(INDEX('aux 1'!$AU$12:$BL$231,INDEX($P$5:$XX$100,$N12,HF$3),'aux 6'!$O12)="","",INDEX($P$5:$XX$100,$N12,HF$3)))</f>
        <v/>
      </c>
      <c r="HG12" s="183" t="str">
        <f>IF(INDEX($P$5:$XX$100,$N12,HF$3)="","",IF(INDEX('aux 1'!$BN$12:$CE$231,INDEX($P$5:$XX$100,$N12,HF$3),'aux 6'!$O12)="","",INDEX($P$5:$XX$100,$N12,HF$3)))</f>
        <v/>
      </c>
      <c r="HH12" s="183" t="str">
        <f>IF(INDEX($P$5:$XX$100,$N12,HF$3)="","",IF(INDEX('aux 1'!$CG$12:$CX$231,INDEX($P$5:$XX$100,$N12,HF$3),'aux 6'!$O12)="","",INDEX($P$5:$XX$100,$N12,HF$3)))</f>
        <v/>
      </c>
      <c r="HI12" s="183" t="str">
        <f>IF(INDEX($P$5:$XX$100,$N12,HF$3)="","",IF(INDEX('aux 1'!$CZ$12:$DQ$231,INDEX($P$5:$XX$100,$N12,HF$3),'aux 6'!$O12)="","",INDEX($P$5:$XX$100,$N12,HF$3)))</f>
        <v/>
      </c>
      <c r="HJ12" s="181" t="str">
        <f t="shared" si="49"/>
        <v/>
      </c>
      <c r="HK12" s="181" t="str">
        <f t="shared" si="50"/>
        <v/>
      </c>
      <c r="HL12" s="181" t="str">
        <f t="shared" si="50"/>
        <v/>
      </c>
      <c r="HM12" s="181" t="str">
        <f t="shared" si="50"/>
        <v/>
      </c>
      <c r="HN12" s="181" t="str">
        <f t="shared" si="50"/>
        <v/>
      </c>
    </row>
    <row r="13" spans="1:222" x14ac:dyDescent="0.25">
      <c r="A13" s="190">
        <f t="shared" si="54"/>
        <v>11</v>
      </c>
      <c r="B13" s="190" t="str">
        <f t="shared" si="55"/>
        <v>-</v>
      </c>
      <c r="C13" s="190">
        <f t="shared" si="51"/>
        <v>12</v>
      </c>
      <c r="D13" s="196" t="str">
        <f t="shared" si="52"/>
        <v/>
      </c>
      <c r="E13" s="196" t="str">
        <f t="shared" si="53"/>
        <v/>
      </c>
      <c r="F13" s="196" t="str">
        <f t="shared" si="53"/>
        <v/>
      </c>
      <c r="G13" s="196" t="str">
        <f t="shared" si="53"/>
        <v/>
      </c>
      <c r="H13" s="196" t="str">
        <f t="shared" si="53"/>
        <v/>
      </c>
      <c r="K13" s="180">
        <f t="shared" si="4"/>
        <v>9</v>
      </c>
      <c r="L13" s="186">
        <v>11</v>
      </c>
      <c r="M13" s="188" t="str">
        <f>'aux 2'!BU17</f>
        <v/>
      </c>
      <c r="N13" s="187">
        <f t="shared" si="56"/>
        <v>1</v>
      </c>
      <c r="O13" s="178">
        <f t="shared" si="57"/>
        <v>6</v>
      </c>
      <c r="P13" s="183" t="str">
        <f>IF(INDEX($P$5:$XX$100,$N13,P$3)="","",IF(INDEX('aux 1'!$AU$12:$BL$231,INDEX($P$5:$XX$100,$N13,P$3),'aux 6'!$O13)="","",INDEX($P$5:$XX$100,$N13,P$3)))</f>
        <v/>
      </c>
      <c r="Q13" s="183" t="str">
        <f>IF(INDEX($P$5:$XX$100,$N13,P$3)="","",IF(INDEX('aux 1'!$BN$12:$CE$231,INDEX($P$5:$XX$100,$N13,P$3),'aux 6'!$O13)="","",INDEX($P$5:$XX$100,$N13,P$3)))</f>
        <v/>
      </c>
      <c r="R13" s="183" t="str">
        <f>IF(INDEX($P$5:$XX$100,$N13,P$3)="","",IF(INDEX('aux 1'!$CG$12:$CX$231,INDEX($P$5:$XX$100,$N13,P$3),'aux 6'!$O13)="","",INDEX($P$5:$XX$100,$N13,P$3)))</f>
        <v/>
      </c>
      <c r="S13" s="183" t="str">
        <f>IF(INDEX($P$5:$XX$100,$N13,P$3)="","",IF(INDEX('aux 1'!$CZ$12:$DQ$231,INDEX($P$5:$XX$100,$N13,P$3),'aux 6'!$O13)="","",INDEX($P$5:$XX$100,$N13,P$3)))</f>
        <v/>
      </c>
      <c r="T13" s="181" t="str">
        <f t="shared" si="5"/>
        <v/>
      </c>
      <c r="U13" s="181" t="str">
        <f t="shared" si="6"/>
        <v/>
      </c>
      <c r="V13" s="181" t="str">
        <f t="shared" si="6"/>
        <v/>
      </c>
      <c r="W13" s="181" t="str">
        <f t="shared" si="6"/>
        <v/>
      </c>
      <c r="X13" s="181" t="str">
        <f t="shared" si="6"/>
        <v/>
      </c>
      <c r="Y13" s="183" t="str">
        <f>IF(INDEX($P$5:$XX$100,$N13,Y$3)="","",IF(INDEX('aux 1'!$AU$12:$BL$231,INDEX($P$5:$XX$100,$N13,Y$3),'aux 6'!$O13)="","",INDEX($P$5:$XX$100,$N13,Y$3)))</f>
        <v/>
      </c>
      <c r="Z13" s="183" t="str">
        <f>IF(INDEX($P$5:$XX$100,$N13,Y$3)="","",IF(INDEX('aux 1'!$BN$12:$CE$231,INDEX($P$5:$XX$100,$N13,Y$3),'aux 6'!$O13)="","",INDEX($P$5:$XX$100,$N13,Y$3)))</f>
        <v/>
      </c>
      <c r="AA13" s="183" t="str">
        <f>IF(INDEX($P$5:$XX$100,$N13,Y$3)="","",IF(INDEX('aux 1'!$CG$12:$CX$231,INDEX($P$5:$XX$100,$N13,Y$3),'aux 6'!$O13)="","",INDEX($P$5:$XX$100,$N13,Y$3)))</f>
        <v/>
      </c>
      <c r="AB13" s="183" t="str">
        <f>IF(INDEX($P$5:$XX$100,$N13,Y$3)="","",IF(INDEX('aux 1'!$CZ$12:$DQ$231,INDEX($P$5:$XX$100,$N13,Y$3),'aux 6'!$O13)="","",INDEX($P$5:$XX$100,$N13,Y$3)))</f>
        <v/>
      </c>
      <c r="AC13" s="181" t="str">
        <f t="shared" si="7"/>
        <v/>
      </c>
      <c r="AD13" s="181" t="str">
        <f t="shared" si="8"/>
        <v/>
      </c>
      <c r="AE13" s="181" t="str">
        <f t="shared" si="8"/>
        <v/>
      </c>
      <c r="AF13" s="181" t="str">
        <f t="shared" si="8"/>
        <v/>
      </c>
      <c r="AG13" s="181" t="str">
        <f t="shared" si="8"/>
        <v/>
      </c>
      <c r="AH13" s="183" t="str">
        <f>IF(INDEX($P$5:$XX$100,$N13,AH$3)="","",IF(INDEX('aux 1'!$AU$12:$BL$231,INDEX($P$5:$XX$100,$N13,AH$3),'aux 6'!$O13)="","",INDEX($P$5:$XX$100,$N13,AH$3)))</f>
        <v/>
      </c>
      <c r="AI13" s="183" t="str">
        <f>IF(INDEX($P$5:$XX$100,$N13,AH$3)="","",IF(INDEX('aux 1'!$BN$12:$CE$231,INDEX($P$5:$XX$100,$N13,AH$3),'aux 6'!$O13)="","",INDEX($P$5:$XX$100,$N13,AH$3)))</f>
        <v/>
      </c>
      <c r="AJ13" s="183" t="str">
        <f>IF(INDEX($P$5:$XX$100,$N13,AH$3)="","",IF(INDEX('aux 1'!$CG$12:$CX$231,INDEX($P$5:$XX$100,$N13,AH$3),'aux 6'!$O13)="","",INDEX($P$5:$XX$100,$N13,AH$3)))</f>
        <v/>
      </c>
      <c r="AK13" s="183" t="str">
        <f>IF(INDEX($P$5:$XX$100,$N13,AH$3)="","",IF(INDEX('aux 1'!$CZ$12:$DQ$231,INDEX($P$5:$XX$100,$N13,AH$3),'aux 6'!$O13)="","",INDEX($P$5:$XX$100,$N13,AH$3)))</f>
        <v/>
      </c>
      <c r="AL13" s="181" t="str">
        <f t="shared" si="9"/>
        <v/>
      </c>
      <c r="AM13" s="181" t="str">
        <f t="shared" si="10"/>
        <v/>
      </c>
      <c r="AN13" s="181" t="str">
        <f t="shared" si="10"/>
        <v/>
      </c>
      <c r="AO13" s="181" t="str">
        <f t="shared" si="10"/>
        <v/>
      </c>
      <c r="AP13" s="181" t="str">
        <f t="shared" si="10"/>
        <v/>
      </c>
      <c r="AQ13" s="183" t="str">
        <f>IF(INDEX($P$5:$XX$100,$N13,AQ$3)="","",IF(INDEX('aux 1'!$AU$12:$BL$231,INDEX($P$5:$XX$100,$N13,AQ$3),'aux 6'!$O13)="","",INDEX($P$5:$XX$100,$N13,AQ$3)))</f>
        <v/>
      </c>
      <c r="AR13" s="183" t="str">
        <f>IF(INDEX($P$5:$XX$100,$N13,AQ$3)="","",IF(INDEX('aux 1'!$BN$12:$CE$231,INDEX($P$5:$XX$100,$N13,AQ$3),'aux 6'!$O13)="","",INDEX($P$5:$XX$100,$N13,AQ$3)))</f>
        <v/>
      </c>
      <c r="AS13" s="183" t="str">
        <f>IF(INDEX($P$5:$XX$100,$N13,AQ$3)="","",IF(INDEX('aux 1'!$CG$12:$CX$231,INDEX($P$5:$XX$100,$N13,AQ$3),'aux 6'!$O13)="","",INDEX($P$5:$XX$100,$N13,AQ$3)))</f>
        <v/>
      </c>
      <c r="AT13" s="183" t="str">
        <f>IF(INDEX($P$5:$XX$100,$N13,AQ$3)="","",IF(INDEX('aux 1'!$CZ$12:$DQ$231,INDEX($P$5:$XX$100,$N13,AQ$3),'aux 6'!$O13)="","",INDEX($P$5:$XX$100,$N13,AQ$3)))</f>
        <v/>
      </c>
      <c r="AU13" s="181" t="str">
        <f t="shared" si="11"/>
        <v/>
      </c>
      <c r="AV13" s="181" t="str">
        <f t="shared" si="12"/>
        <v/>
      </c>
      <c r="AW13" s="181" t="str">
        <f t="shared" si="12"/>
        <v/>
      </c>
      <c r="AX13" s="181" t="str">
        <f t="shared" si="12"/>
        <v/>
      </c>
      <c r="AY13" s="181" t="str">
        <f t="shared" si="12"/>
        <v/>
      </c>
      <c r="AZ13" s="183" t="str">
        <f>IF(INDEX($P$5:$XX$100,$N13,AZ$3)="","",IF(INDEX('aux 1'!$AU$12:$BL$231,INDEX($P$5:$XX$100,$N13,AZ$3),'aux 6'!$O13)="","",INDEX($P$5:$XX$100,$N13,AZ$3)))</f>
        <v/>
      </c>
      <c r="BA13" s="183" t="str">
        <f>IF(INDEX($P$5:$XX$100,$N13,AZ$3)="","",IF(INDEX('aux 1'!$BN$12:$CE$231,INDEX($P$5:$XX$100,$N13,AZ$3),'aux 6'!$O13)="","",INDEX($P$5:$XX$100,$N13,AZ$3)))</f>
        <v/>
      </c>
      <c r="BB13" s="183" t="str">
        <f>IF(INDEX($P$5:$XX$100,$N13,AZ$3)="","",IF(INDEX('aux 1'!$CG$12:$CX$231,INDEX($P$5:$XX$100,$N13,AZ$3),'aux 6'!$O13)="","",INDEX($P$5:$XX$100,$N13,AZ$3)))</f>
        <v/>
      </c>
      <c r="BC13" s="183" t="str">
        <f>IF(INDEX($P$5:$XX$100,$N13,AZ$3)="","",IF(INDEX('aux 1'!$CZ$12:$DQ$231,INDEX($P$5:$XX$100,$N13,AZ$3),'aux 6'!$O13)="","",INDEX($P$5:$XX$100,$N13,AZ$3)))</f>
        <v/>
      </c>
      <c r="BD13" s="181" t="str">
        <f t="shared" si="13"/>
        <v/>
      </c>
      <c r="BE13" s="181" t="str">
        <f t="shared" si="14"/>
        <v/>
      </c>
      <c r="BF13" s="181" t="str">
        <f t="shared" si="14"/>
        <v/>
      </c>
      <c r="BG13" s="181" t="str">
        <f t="shared" si="14"/>
        <v/>
      </c>
      <c r="BH13" s="181" t="str">
        <f t="shared" si="14"/>
        <v/>
      </c>
      <c r="BI13" s="183" t="str">
        <f>IF(INDEX($P$5:$XX$100,$N13,BI$3)="","",IF(INDEX('aux 1'!$AU$12:$BL$231,INDEX($P$5:$XX$100,$N13,BI$3),'aux 6'!$O13)="","",INDEX($P$5:$XX$100,$N13,BI$3)))</f>
        <v/>
      </c>
      <c r="BJ13" s="183" t="str">
        <f>IF(INDEX($P$5:$XX$100,$N13,BI$3)="","",IF(INDEX('aux 1'!$BN$12:$CE$231,INDEX($P$5:$XX$100,$N13,BI$3),'aux 6'!$O13)="","",INDEX($P$5:$XX$100,$N13,BI$3)))</f>
        <v/>
      </c>
      <c r="BK13" s="183" t="str">
        <f>IF(INDEX($P$5:$XX$100,$N13,BI$3)="","",IF(INDEX('aux 1'!$CG$12:$CX$231,INDEX($P$5:$XX$100,$N13,BI$3),'aux 6'!$O13)="","",INDEX($P$5:$XX$100,$N13,BI$3)))</f>
        <v/>
      </c>
      <c r="BL13" s="183" t="str">
        <f>IF(INDEX($P$5:$XX$100,$N13,BI$3)="","",IF(INDEX('aux 1'!$CZ$12:$DQ$231,INDEX($P$5:$XX$100,$N13,BI$3),'aux 6'!$O13)="","",INDEX($P$5:$XX$100,$N13,BI$3)))</f>
        <v/>
      </c>
      <c r="BM13" s="181" t="str">
        <f t="shared" si="15"/>
        <v/>
      </c>
      <c r="BN13" s="181" t="str">
        <f t="shared" si="16"/>
        <v/>
      </c>
      <c r="BO13" s="181" t="str">
        <f t="shared" si="16"/>
        <v/>
      </c>
      <c r="BP13" s="181" t="str">
        <f t="shared" si="16"/>
        <v/>
      </c>
      <c r="BQ13" s="181" t="str">
        <f t="shared" si="16"/>
        <v/>
      </c>
      <c r="BR13" s="183" t="str">
        <f>IF(INDEX($P$5:$XX$100,$N13,BR$3)="","",IF(INDEX('aux 1'!$AU$12:$BL$231,INDEX($P$5:$XX$100,$N13,BR$3),'aux 6'!$O13)="","",INDEX($P$5:$XX$100,$N13,BR$3)))</f>
        <v/>
      </c>
      <c r="BS13" s="183" t="str">
        <f>IF(INDEX($P$5:$XX$100,$N13,BR$3)="","",IF(INDEX('aux 1'!$BN$12:$CE$231,INDEX($P$5:$XX$100,$N13,BR$3),'aux 6'!$O13)="","",INDEX($P$5:$XX$100,$N13,BR$3)))</f>
        <v/>
      </c>
      <c r="BT13" s="183" t="str">
        <f>IF(INDEX($P$5:$XX$100,$N13,BR$3)="","",IF(INDEX('aux 1'!$CG$12:$CX$231,INDEX($P$5:$XX$100,$N13,BR$3),'aux 6'!$O13)="","",INDEX($P$5:$XX$100,$N13,BR$3)))</f>
        <v/>
      </c>
      <c r="BU13" s="183" t="str">
        <f>IF(INDEX($P$5:$XX$100,$N13,BR$3)="","",IF(INDEX('aux 1'!$CZ$12:$DQ$231,INDEX($P$5:$XX$100,$N13,BR$3),'aux 6'!$O13)="","",INDEX($P$5:$XX$100,$N13,BR$3)))</f>
        <v/>
      </c>
      <c r="BV13" s="181" t="str">
        <f t="shared" si="17"/>
        <v/>
      </c>
      <c r="BW13" s="181" t="str">
        <f t="shared" si="18"/>
        <v/>
      </c>
      <c r="BX13" s="181" t="str">
        <f t="shared" si="18"/>
        <v/>
      </c>
      <c r="BY13" s="181" t="str">
        <f t="shared" si="18"/>
        <v/>
      </c>
      <c r="BZ13" s="181" t="str">
        <f t="shared" si="18"/>
        <v/>
      </c>
      <c r="CA13" s="183" t="str">
        <f>IF(INDEX($P$5:$XX$100,$N13,CA$3)="","",IF(INDEX('aux 1'!$AU$12:$BL$231,INDEX($P$5:$XX$100,$N13,CA$3),'aux 6'!$O13)="","",INDEX($P$5:$XX$100,$N13,CA$3)))</f>
        <v/>
      </c>
      <c r="CB13" s="183" t="str">
        <f>IF(INDEX($P$5:$XX$100,$N13,CA$3)="","",IF(INDEX('aux 1'!$BN$12:$CE$231,INDEX($P$5:$XX$100,$N13,CA$3),'aux 6'!$O13)="","",INDEX($P$5:$XX$100,$N13,CA$3)))</f>
        <v/>
      </c>
      <c r="CC13" s="183" t="str">
        <f>IF(INDEX($P$5:$XX$100,$N13,CA$3)="","",IF(INDEX('aux 1'!$CG$12:$CX$231,INDEX($P$5:$XX$100,$N13,CA$3),'aux 6'!$O13)="","",INDEX($P$5:$XX$100,$N13,CA$3)))</f>
        <v/>
      </c>
      <c r="CD13" s="183" t="str">
        <f>IF(INDEX($P$5:$XX$100,$N13,CA$3)="","",IF(INDEX('aux 1'!$CZ$12:$DQ$231,INDEX($P$5:$XX$100,$N13,CA$3),'aux 6'!$O13)="","",INDEX($P$5:$XX$100,$N13,CA$3)))</f>
        <v/>
      </c>
      <c r="CE13" s="181" t="str">
        <f t="shared" si="19"/>
        <v/>
      </c>
      <c r="CF13" s="181" t="str">
        <f t="shared" si="20"/>
        <v/>
      </c>
      <c r="CG13" s="181" t="str">
        <f t="shared" si="20"/>
        <v/>
      </c>
      <c r="CH13" s="181" t="str">
        <f t="shared" si="20"/>
        <v/>
      </c>
      <c r="CI13" s="181" t="str">
        <f t="shared" si="20"/>
        <v/>
      </c>
      <c r="CJ13" s="183" t="str">
        <f>IF(INDEX($P$5:$XX$100,$N13,CJ$3)="","",IF(INDEX('aux 1'!$AU$12:$BL$231,INDEX($P$5:$XX$100,$N13,CJ$3),'aux 6'!$O13)="","",INDEX($P$5:$XX$100,$N13,CJ$3)))</f>
        <v/>
      </c>
      <c r="CK13" s="183" t="str">
        <f>IF(INDEX($P$5:$XX$100,$N13,CJ$3)="","",IF(INDEX('aux 1'!$BN$12:$CE$231,INDEX($P$5:$XX$100,$N13,CJ$3),'aux 6'!$O13)="","",INDEX($P$5:$XX$100,$N13,CJ$3)))</f>
        <v/>
      </c>
      <c r="CL13" s="183" t="str">
        <f>IF(INDEX($P$5:$XX$100,$N13,CJ$3)="","",IF(INDEX('aux 1'!$CG$12:$CX$231,INDEX($P$5:$XX$100,$N13,CJ$3),'aux 6'!$O13)="","",INDEX($P$5:$XX$100,$N13,CJ$3)))</f>
        <v/>
      </c>
      <c r="CM13" s="183" t="str">
        <f>IF(INDEX($P$5:$XX$100,$N13,CJ$3)="","",IF(INDEX('aux 1'!$CZ$12:$DQ$231,INDEX($P$5:$XX$100,$N13,CJ$3),'aux 6'!$O13)="","",INDEX($P$5:$XX$100,$N13,CJ$3)))</f>
        <v/>
      </c>
      <c r="CN13" s="181" t="str">
        <f t="shared" si="21"/>
        <v/>
      </c>
      <c r="CO13" s="181" t="str">
        <f t="shared" si="22"/>
        <v/>
      </c>
      <c r="CP13" s="181" t="str">
        <f t="shared" si="22"/>
        <v/>
      </c>
      <c r="CQ13" s="181" t="str">
        <f t="shared" si="22"/>
        <v/>
      </c>
      <c r="CR13" s="181" t="str">
        <f t="shared" si="22"/>
        <v/>
      </c>
      <c r="CS13" s="183" t="str">
        <f>IF(INDEX($P$5:$XX$100,$N13,CS$3)="","",IF(INDEX('aux 1'!$AU$12:$BL$231,INDEX($P$5:$XX$100,$N13,CS$3),'aux 6'!$O13)="","",INDEX($P$5:$XX$100,$N13,CS$3)))</f>
        <v/>
      </c>
      <c r="CT13" s="183" t="str">
        <f>IF(INDEX($P$5:$XX$100,$N13,CS$3)="","",IF(INDEX('aux 1'!$BN$12:$CE$231,INDEX($P$5:$XX$100,$N13,CS$3),'aux 6'!$O13)="","",INDEX($P$5:$XX$100,$N13,CS$3)))</f>
        <v/>
      </c>
      <c r="CU13" s="183" t="str">
        <f>IF(INDEX($P$5:$XX$100,$N13,CS$3)="","",IF(INDEX('aux 1'!$CG$12:$CX$231,INDEX($P$5:$XX$100,$N13,CS$3),'aux 6'!$O13)="","",INDEX($P$5:$XX$100,$N13,CS$3)))</f>
        <v/>
      </c>
      <c r="CV13" s="183" t="str">
        <f>IF(INDEX($P$5:$XX$100,$N13,CS$3)="","",IF(INDEX('aux 1'!$CZ$12:$DQ$231,INDEX($P$5:$XX$100,$N13,CS$3),'aux 6'!$O13)="","",INDEX($P$5:$XX$100,$N13,CS$3)))</f>
        <v/>
      </c>
      <c r="CW13" s="181" t="str">
        <f t="shared" si="23"/>
        <v/>
      </c>
      <c r="CX13" s="181" t="str">
        <f t="shared" si="24"/>
        <v/>
      </c>
      <c r="CY13" s="181" t="str">
        <f t="shared" si="24"/>
        <v/>
      </c>
      <c r="CZ13" s="181" t="str">
        <f t="shared" si="24"/>
        <v/>
      </c>
      <c r="DA13" s="181" t="str">
        <f t="shared" si="24"/>
        <v/>
      </c>
      <c r="DB13" s="183" t="str">
        <f>IF(INDEX($P$5:$XX$100,$N13,DB$3)="","",IF(INDEX('aux 1'!$AU$12:$BL$231,INDEX($P$5:$XX$100,$N13,DB$3),'aux 6'!$O13)="","",INDEX($P$5:$XX$100,$N13,DB$3)))</f>
        <v/>
      </c>
      <c r="DC13" s="183" t="str">
        <f>IF(INDEX($P$5:$XX$100,$N13,DB$3)="","",IF(INDEX('aux 1'!$BN$12:$CE$231,INDEX($P$5:$XX$100,$N13,DB$3),'aux 6'!$O13)="","",INDEX($P$5:$XX$100,$N13,DB$3)))</f>
        <v/>
      </c>
      <c r="DD13" s="183" t="str">
        <f>IF(INDEX($P$5:$XX$100,$N13,DB$3)="","",IF(INDEX('aux 1'!$CG$12:$CX$231,INDEX($P$5:$XX$100,$N13,DB$3),'aux 6'!$O13)="","",INDEX($P$5:$XX$100,$N13,DB$3)))</f>
        <v/>
      </c>
      <c r="DE13" s="183" t="str">
        <f>IF(INDEX($P$5:$XX$100,$N13,DB$3)="","",IF(INDEX('aux 1'!$CZ$12:$DQ$231,INDEX($P$5:$XX$100,$N13,DB$3),'aux 6'!$O13)="","",INDEX($P$5:$XX$100,$N13,DB$3)))</f>
        <v/>
      </c>
      <c r="DF13" s="181" t="str">
        <f t="shared" si="25"/>
        <v/>
      </c>
      <c r="DG13" s="181" t="str">
        <f t="shared" si="26"/>
        <v/>
      </c>
      <c r="DH13" s="181" t="str">
        <f t="shared" si="26"/>
        <v/>
      </c>
      <c r="DI13" s="181" t="str">
        <f t="shared" si="26"/>
        <v/>
      </c>
      <c r="DJ13" s="181" t="str">
        <f t="shared" si="26"/>
        <v/>
      </c>
      <c r="DK13" s="183" t="str">
        <f>IF(INDEX($P$5:$XX$100,$N13,DK$3)="","",IF(INDEX('aux 1'!$AU$12:$BL$231,INDEX($P$5:$XX$100,$N13,DK$3),'aux 6'!$O13)="","",INDEX($P$5:$XX$100,$N13,DK$3)))</f>
        <v/>
      </c>
      <c r="DL13" s="183" t="str">
        <f>IF(INDEX($P$5:$XX$100,$N13,DK$3)="","",IF(INDEX('aux 1'!$BN$12:$CE$231,INDEX($P$5:$XX$100,$N13,DK$3),'aux 6'!$O13)="","",INDEX($P$5:$XX$100,$N13,DK$3)))</f>
        <v/>
      </c>
      <c r="DM13" s="183" t="str">
        <f>IF(INDEX($P$5:$XX$100,$N13,DK$3)="","",IF(INDEX('aux 1'!$CG$12:$CX$231,INDEX($P$5:$XX$100,$N13,DK$3),'aux 6'!$O13)="","",INDEX($P$5:$XX$100,$N13,DK$3)))</f>
        <v/>
      </c>
      <c r="DN13" s="183" t="str">
        <f>IF(INDEX($P$5:$XX$100,$N13,DK$3)="","",IF(INDEX('aux 1'!$CZ$12:$DQ$231,INDEX($P$5:$XX$100,$N13,DK$3),'aux 6'!$O13)="","",INDEX($P$5:$XX$100,$N13,DK$3)))</f>
        <v/>
      </c>
      <c r="DO13" s="181" t="str">
        <f t="shared" si="27"/>
        <v/>
      </c>
      <c r="DP13" s="181" t="str">
        <f t="shared" si="28"/>
        <v/>
      </c>
      <c r="DQ13" s="181" t="str">
        <f t="shared" si="28"/>
        <v/>
      </c>
      <c r="DR13" s="181" t="str">
        <f t="shared" si="28"/>
        <v/>
      </c>
      <c r="DS13" s="181" t="str">
        <f t="shared" si="28"/>
        <v/>
      </c>
      <c r="DT13" s="183" t="str">
        <f>IF(INDEX($P$5:$XX$100,$N13,DT$3)="","",IF(INDEX('aux 1'!$AU$12:$BL$231,INDEX($P$5:$XX$100,$N13,DT$3),'aux 6'!$O13)="","",INDEX($P$5:$XX$100,$N13,DT$3)))</f>
        <v/>
      </c>
      <c r="DU13" s="183" t="str">
        <f>IF(INDEX($P$5:$XX$100,$N13,DT$3)="","",IF(INDEX('aux 1'!$BN$12:$CE$231,INDEX($P$5:$XX$100,$N13,DT$3),'aux 6'!$O13)="","",INDEX($P$5:$XX$100,$N13,DT$3)))</f>
        <v/>
      </c>
      <c r="DV13" s="183" t="str">
        <f>IF(INDEX($P$5:$XX$100,$N13,DT$3)="","",IF(INDEX('aux 1'!$CG$12:$CX$231,INDEX($P$5:$XX$100,$N13,DT$3),'aux 6'!$O13)="","",INDEX($P$5:$XX$100,$N13,DT$3)))</f>
        <v/>
      </c>
      <c r="DW13" s="183" t="str">
        <f>IF(INDEX($P$5:$XX$100,$N13,DT$3)="","",IF(INDEX('aux 1'!$CZ$12:$DQ$231,INDEX($P$5:$XX$100,$N13,DT$3),'aux 6'!$O13)="","",INDEX($P$5:$XX$100,$N13,DT$3)))</f>
        <v/>
      </c>
      <c r="DX13" s="181" t="str">
        <f t="shared" si="29"/>
        <v/>
      </c>
      <c r="DY13" s="181" t="str">
        <f t="shared" si="30"/>
        <v/>
      </c>
      <c r="DZ13" s="181" t="str">
        <f t="shared" si="30"/>
        <v/>
      </c>
      <c r="EA13" s="181" t="str">
        <f t="shared" si="30"/>
        <v/>
      </c>
      <c r="EB13" s="181" t="str">
        <f t="shared" si="30"/>
        <v/>
      </c>
      <c r="EC13" s="183" t="str">
        <f>IF(INDEX($P$5:$XX$100,$N13,EC$3)="","",IF(INDEX('aux 1'!$AU$12:$BL$231,INDEX($P$5:$XX$100,$N13,EC$3),'aux 6'!$O13)="","",INDEX($P$5:$XX$100,$N13,EC$3)))</f>
        <v/>
      </c>
      <c r="ED13" s="183" t="str">
        <f>IF(INDEX($P$5:$XX$100,$N13,EC$3)="","",IF(INDEX('aux 1'!$BN$12:$CE$231,INDEX($P$5:$XX$100,$N13,EC$3),'aux 6'!$O13)="","",INDEX($P$5:$XX$100,$N13,EC$3)))</f>
        <v/>
      </c>
      <c r="EE13" s="183" t="str">
        <f>IF(INDEX($P$5:$XX$100,$N13,EC$3)="","",IF(INDEX('aux 1'!$CG$12:$CX$231,INDEX($P$5:$XX$100,$N13,EC$3),'aux 6'!$O13)="","",INDEX($P$5:$XX$100,$N13,EC$3)))</f>
        <v/>
      </c>
      <c r="EF13" s="183" t="str">
        <f>IF(INDEX($P$5:$XX$100,$N13,EC$3)="","",IF(INDEX('aux 1'!$CZ$12:$DQ$231,INDEX($P$5:$XX$100,$N13,EC$3),'aux 6'!$O13)="","",INDEX($P$5:$XX$100,$N13,EC$3)))</f>
        <v/>
      </c>
      <c r="EG13" s="181" t="str">
        <f t="shared" si="31"/>
        <v/>
      </c>
      <c r="EH13" s="181" t="str">
        <f t="shared" si="32"/>
        <v/>
      </c>
      <c r="EI13" s="181" t="str">
        <f t="shared" si="32"/>
        <v/>
      </c>
      <c r="EJ13" s="181" t="str">
        <f t="shared" si="32"/>
        <v/>
      </c>
      <c r="EK13" s="181" t="str">
        <f t="shared" si="32"/>
        <v/>
      </c>
      <c r="EL13" s="183" t="str">
        <f>IF(INDEX($P$5:$XX$100,$N13,EL$3)="","",IF(INDEX('aux 1'!$AU$12:$BL$231,INDEX($P$5:$XX$100,$N13,EL$3),'aux 6'!$O13)="","",INDEX($P$5:$XX$100,$N13,EL$3)))</f>
        <v/>
      </c>
      <c r="EM13" s="183" t="str">
        <f>IF(INDEX($P$5:$XX$100,$N13,EL$3)="","",IF(INDEX('aux 1'!$BN$12:$CE$231,INDEX($P$5:$XX$100,$N13,EL$3),'aux 6'!$O13)="","",INDEX($P$5:$XX$100,$N13,EL$3)))</f>
        <v/>
      </c>
      <c r="EN13" s="183" t="str">
        <f>IF(INDEX($P$5:$XX$100,$N13,EL$3)="","",IF(INDEX('aux 1'!$CG$12:$CX$231,INDEX($P$5:$XX$100,$N13,EL$3),'aux 6'!$O13)="","",INDEX($P$5:$XX$100,$N13,EL$3)))</f>
        <v/>
      </c>
      <c r="EO13" s="183" t="str">
        <f>IF(INDEX($P$5:$XX$100,$N13,EL$3)="","",IF(INDEX('aux 1'!$CZ$12:$DQ$231,INDEX($P$5:$XX$100,$N13,EL$3),'aux 6'!$O13)="","",INDEX($P$5:$XX$100,$N13,EL$3)))</f>
        <v/>
      </c>
      <c r="EP13" s="181" t="str">
        <f t="shared" si="33"/>
        <v/>
      </c>
      <c r="EQ13" s="181" t="str">
        <f t="shared" si="34"/>
        <v/>
      </c>
      <c r="ER13" s="181" t="str">
        <f t="shared" si="34"/>
        <v/>
      </c>
      <c r="ES13" s="181" t="str">
        <f t="shared" si="34"/>
        <v/>
      </c>
      <c r="ET13" s="181" t="str">
        <f t="shared" si="34"/>
        <v/>
      </c>
      <c r="EU13" s="183" t="str">
        <f>IF(INDEX($P$5:$XX$100,$N13,EU$3)="","",IF(INDEX('aux 1'!$AU$12:$BL$231,INDEX($P$5:$XX$100,$N13,EU$3),'aux 6'!$O13)="","",INDEX($P$5:$XX$100,$N13,EU$3)))</f>
        <v/>
      </c>
      <c r="EV13" s="183" t="str">
        <f>IF(INDEX($P$5:$XX$100,$N13,EU$3)="","",IF(INDEX('aux 1'!$BN$12:$CE$231,INDEX($P$5:$XX$100,$N13,EU$3),'aux 6'!$O13)="","",INDEX($P$5:$XX$100,$N13,EU$3)))</f>
        <v/>
      </c>
      <c r="EW13" s="183" t="str">
        <f>IF(INDEX($P$5:$XX$100,$N13,EU$3)="","",IF(INDEX('aux 1'!$CG$12:$CX$231,INDEX($P$5:$XX$100,$N13,EU$3),'aux 6'!$O13)="","",INDEX($P$5:$XX$100,$N13,EU$3)))</f>
        <v/>
      </c>
      <c r="EX13" s="183" t="str">
        <f>IF(INDEX($P$5:$XX$100,$N13,EU$3)="","",IF(INDEX('aux 1'!$CZ$12:$DQ$231,INDEX($P$5:$XX$100,$N13,EU$3),'aux 6'!$O13)="","",INDEX($P$5:$XX$100,$N13,EU$3)))</f>
        <v/>
      </c>
      <c r="EY13" s="181" t="str">
        <f t="shared" si="35"/>
        <v/>
      </c>
      <c r="EZ13" s="181" t="str">
        <f t="shared" si="36"/>
        <v/>
      </c>
      <c r="FA13" s="181" t="str">
        <f t="shared" si="36"/>
        <v/>
      </c>
      <c r="FB13" s="181" t="str">
        <f t="shared" si="36"/>
        <v/>
      </c>
      <c r="FC13" s="181" t="str">
        <f t="shared" si="36"/>
        <v/>
      </c>
      <c r="FD13" s="183" t="str">
        <f>IF(INDEX($P$5:$XX$100,$N13,FD$3)="","",IF(INDEX('aux 1'!$AU$12:$BL$231,INDEX($P$5:$XX$100,$N13,FD$3),'aux 6'!$O13)="","",INDEX($P$5:$XX$100,$N13,FD$3)))</f>
        <v/>
      </c>
      <c r="FE13" s="183" t="str">
        <f>IF(INDEX($P$5:$XX$100,$N13,FD$3)="","",IF(INDEX('aux 1'!$BN$12:$CE$231,INDEX($P$5:$XX$100,$N13,FD$3),'aux 6'!$O13)="","",INDEX($P$5:$XX$100,$N13,FD$3)))</f>
        <v/>
      </c>
      <c r="FF13" s="183" t="str">
        <f>IF(INDEX($P$5:$XX$100,$N13,FD$3)="","",IF(INDEX('aux 1'!$CG$12:$CX$231,INDEX($P$5:$XX$100,$N13,FD$3),'aux 6'!$O13)="","",INDEX($P$5:$XX$100,$N13,FD$3)))</f>
        <v/>
      </c>
      <c r="FG13" s="183" t="str">
        <f>IF(INDEX($P$5:$XX$100,$N13,FD$3)="","",IF(INDEX('aux 1'!$CZ$12:$DQ$231,INDEX($P$5:$XX$100,$N13,FD$3),'aux 6'!$O13)="","",INDEX($P$5:$XX$100,$N13,FD$3)))</f>
        <v/>
      </c>
      <c r="FH13" s="181" t="str">
        <f t="shared" si="37"/>
        <v/>
      </c>
      <c r="FI13" s="181" t="str">
        <f t="shared" si="38"/>
        <v/>
      </c>
      <c r="FJ13" s="181" t="str">
        <f t="shared" si="38"/>
        <v/>
      </c>
      <c r="FK13" s="181" t="str">
        <f t="shared" si="38"/>
        <v/>
      </c>
      <c r="FL13" s="181" t="str">
        <f t="shared" si="38"/>
        <v/>
      </c>
      <c r="FM13" s="183" t="str">
        <f>IF(INDEX($P$5:$XX$100,$N13,FM$3)="","",IF(INDEX('aux 1'!$AU$12:$BL$231,INDEX($P$5:$XX$100,$N13,FM$3),'aux 6'!$O13)="","",INDEX($P$5:$XX$100,$N13,FM$3)))</f>
        <v/>
      </c>
      <c r="FN13" s="183" t="str">
        <f>IF(INDEX($P$5:$XX$100,$N13,FM$3)="","",IF(INDEX('aux 1'!$BN$12:$CE$231,INDEX($P$5:$XX$100,$N13,FM$3),'aux 6'!$O13)="","",INDEX($P$5:$XX$100,$N13,FM$3)))</f>
        <v/>
      </c>
      <c r="FO13" s="183" t="str">
        <f>IF(INDEX($P$5:$XX$100,$N13,FM$3)="","",IF(INDEX('aux 1'!$CG$12:$CX$231,INDEX($P$5:$XX$100,$N13,FM$3),'aux 6'!$O13)="","",INDEX($P$5:$XX$100,$N13,FM$3)))</f>
        <v/>
      </c>
      <c r="FP13" s="183" t="str">
        <f>IF(INDEX($P$5:$XX$100,$N13,FM$3)="","",IF(INDEX('aux 1'!$CZ$12:$DQ$231,INDEX($P$5:$XX$100,$N13,FM$3),'aux 6'!$O13)="","",INDEX($P$5:$XX$100,$N13,FM$3)))</f>
        <v/>
      </c>
      <c r="FQ13" s="181" t="str">
        <f t="shared" si="39"/>
        <v/>
      </c>
      <c r="FR13" s="181" t="str">
        <f t="shared" si="40"/>
        <v/>
      </c>
      <c r="FS13" s="181" t="str">
        <f t="shared" si="40"/>
        <v/>
      </c>
      <c r="FT13" s="181" t="str">
        <f t="shared" si="40"/>
        <v/>
      </c>
      <c r="FU13" s="181" t="str">
        <f t="shared" si="40"/>
        <v/>
      </c>
      <c r="FV13" s="183" t="str">
        <f>IF(INDEX($P$5:$XX$100,$N13,FV$3)="","",IF(INDEX('aux 1'!$AU$12:$BL$231,INDEX($P$5:$XX$100,$N13,FV$3),'aux 6'!$O13)="","",INDEX($P$5:$XX$100,$N13,FV$3)))</f>
        <v/>
      </c>
      <c r="FW13" s="183" t="str">
        <f>IF(INDEX($P$5:$XX$100,$N13,FV$3)="","",IF(INDEX('aux 1'!$BN$12:$CE$231,INDEX($P$5:$XX$100,$N13,FV$3),'aux 6'!$O13)="","",INDEX($P$5:$XX$100,$N13,FV$3)))</f>
        <v/>
      </c>
      <c r="FX13" s="183" t="str">
        <f>IF(INDEX($P$5:$XX$100,$N13,FV$3)="","",IF(INDEX('aux 1'!$CG$12:$CX$231,INDEX($P$5:$XX$100,$N13,FV$3),'aux 6'!$O13)="","",INDEX($P$5:$XX$100,$N13,FV$3)))</f>
        <v/>
      </c>
      <c r="FY13" s="183" t="str">
        <f>IF(INDEX($P$5:$XX$100,$N13,FV$3)="","",IF(INDEX('aux 1'!$CZ$12:$DQ$231,INDEX($P$5:$XX$100,$N13,FV$3),'aux 6'!$O13)="","",INDEX($P$5:$XX$100,$N13,FV$3)))</f>
        <v/>
      </c>
      <c r="FZ13" s="181" t="str">
        <f t="shared" si="41"/>
        <v/>
      </c>
      <c r="GA13" s="181" t="str">
        <f t="shared" si="42"/>
        <v/>
      </c>
      <c r="GB13" s="181" t="str">
        <f t="shared" si="42"/>
        <v/>
      </c>
      <c r="GC13" s="181" t="str">
        <f t="shared" si="42"/>
        <v/>
      </c>
      <c r="GD13" s="181" t="str">
        <f t="shared" si="42"/>
        <v/>
      </c>
      <c r="GE13" s="183" t="str">
        <f>IF(INDEX($P$5:$XX$100,$N13,GE$3)="","",IF(INDEX('aux 1'!$AU$12:$BL$231,INDEX($P$5:$XX$100,$N13,GE$3),'aux 6'!$O13)="","",INDEX($P$5:$XX$100,$N13,GE$3)))</f>
        <v/>
      </c>
      <c r="GF13" s="183" t="str">
        <f>IF(INDEX($P$5:$XX$100,$N13,GE$3)="","",IF(INDEX('aux 1'!$BN$12:$CE$231,INDEX($P$5:$XX$100,$N13,GE$3),'aux 6'!$O13)="","",INDEX($P$5:$XX$100,$N13,GE$3)))</f>
        <v/>
      </c>
      <c r="GG13" s="183" t="str">
        <f>IF(INDEX($P$5:$XX$100,$N13,GE$3)="","",IF(INDEX('aux 1'!$CG$12:$CX$231,INDEX($P$5:$XX$100,$N13,GE$3),'aux 6'!$O13)="","",INDEX($P$5:$XX$100,$N13,GE$3)))</f>
        <v/>
      </c>
      <c r="GH13" s="183" t="str">
        <f>IF(INDEX($P$5:$XX$100,$N13,GE$3)="","",IF(INDEX('aux 1'!$CZ$12:$DQ$231,INDEX($P$5:$XX$100,$N13,GE$3),'aux 6'!$O13)="","",INDEX($P$5:$XX$100,$N13,GE$3)))</f>
        <v/>
      </c>
      <c r="GI13" s="181" t="str">
        <f t="shared" si="43"/>
        <v/>
      </c>
      <c r="GJ13" s="181" t="str">
        <f t="shared" si="44"/>
        <v/>
      </c>
      <c r="GK13" s="181" t="str">
        <f t="shared" si="44"/>
        <v/>
      </c>
      <c r="GL13" s="181" t="str">
        <f t="shared" si="44"/>
        <v/>
      </c>
      <c r="GM13" s="181" t="str">
        <f t="shared" si="44"/>
        <v/>
      </c>
      <c r="GN13" s="183" t="str">
        <f>IF(INDEX($P$5:$XX$100,$N13,GN$3)="","",IF(INDEX('aux 1'!$AU$12:$BL$231,INDEX($P$5:$XX$100,$N13,GN$3),'aux 6'!$O13)="","",INDEX($P$5:$XX$100,$N13,GN$3)))</f>
        <v/>
      </c>
      <c r="GO13" s="183" t="str">
        <f>IF(INDEX($P$5:$XX$100,$N13,GN$3)="","",IF(INDEX('aux 1'!$BN$12:$CE$231,INDEX($P$5:$XX$100,$N13,GN$3),'aux 6'!$O13)="","",INDEX($P$5:$XX$100,$N13,GN$3)))</f>
        <v/>
      </c>
      <c r="GP13" s="183" t="str">
        <f>IF(INDEX($P$5:$XX$100,$N13,GN$3)="","",IF(INDEX('aux 1'!$CG$12:$CX$231,INDEX($P$5:$XX$100,$N13,GN$3),'aux 6'!$O13)="","",INDEX($P$5:$XX$100,$N13,GN$3)))</f>
        <v/>
      </c>
      <c r="GQ13" s="183" t="str">
        <f>IF(INDEX($P$5:$XX$100,$N13,GN$3)="","",IF(INDEX('aux 1'!$CZ$12:$DQ$231,INDEX($P$5:$XX$100,$N13,GN$3),'aux 6'!$O13)="","",INDEX($P$5:$XX$100,$N13,GN$3)))</f>
        <v/>
      </c>
      <c r="GR13" s="181" t="str">
        <f t="shared" si="45"/>
        <v/>
      </c>
      <c r="GS13" s="181" t="str">
        <f t="shared" si="46"/>
        <v/>
      </c>
      <c r="GT13" s="181" t="str">
        <f t="shared" si="46"/>
        <v/>
      </c>
      <c r="GU13" s="181" t="str">
        <f t="shared" si="46"/>
        <v/>
      </c>
      <c r="GV13" s="181" t="str">
        <f t="shared" si="46"/>
        <v/>
      </c>
      <c r="GW13" s="183" t="str">
        <f>IF(INDEX($P$5:$XX$100,$N13,GW$3)="","",IF(INDEX('aux 1'!$AU$12:$BL$231,INDEX($P$5:$XX$100,$N13,GW$3),'aux 6'!$O13)="","",INDEX($P$5:$XX$100,$N13,GW$3)))</f>
        <v/>
      </c>
      <c r="GX13" s="183" t="str">
        <f>IF(INDEX($P$5:$XX$100,$N13,GW$3)="","",IF(INDEX('aux 1'!$BN$12:$CE$231,INDEX($P$5:$XX$100,$N13,GW$3),'aux 6'!$O13)="","",INDEX($P$5:$XX$100,$N13,GW$3)))</f>
        <v/>
      </c>
      <c r="GY13" s="183" t="str">
        <f>IF(INDEX($P$5:$XX$100,$N13,GW$3)="","",IF(INDEX('aux 1'!$CG$12:$CX$231,INDEX($P$5:$XX$100,$N13,GW$3),'aux 6'!$O13)="","",INDEX($P$5:$XX$100,$N13,GW$3)))</f>
        <v/>
      </c>
      <c r="GZ13" s="183" t="str">
        <f>IF(INDEX($P$5:$XX$100,$N13,GW$3)="","",IF(INDEX('aux 1'!$CZ$12:$DQ$231,INDEX($P$5:$XX$100,$N13,GW$3),'aux 6'!$O13)="","",INDEX($P$5:$XX$100,$N13,GW$3)))</f>
        <v/>
      </c>
      <c r="HA13" s="181" t="str">
        <f t="shared" si="47"/>
        <v/>
      </c>
      <c r="HB13" s="181" t="str">
        <f t="shared" si="48"/>
        <v/>
      </c>
      <c r="HC13" s="181" t="str">
        <f t="shared" si="48"/>
        <v/>
      </c>
      <c r="HD13" s="181" t="str">
        <f t="shared" si="48"/>
        <v/>
      </c>
      <c r="HE13" s="181" t="str">
        <f t="shared" si="48"/>
        <v/>
      </c>
      <c r="HF13" s="183" t="str">
        <f>IF(INDEX($P$5:$XX$100,$N13,HF$3)="","",IF(INDEX('aux 1'!$AU$12:$BL$231,INDEX($P$5:$XX$100,$N13,HF$3),'aux 6'!$O13)="","",INDEX($P$5:$XX$100,$N13,HF$3)))</f>
        <v/>
      </c>
      <c r="HG13" s="183" t="str">
        <f>IF(INDEX($P$5:$XX$100,$N13,HF$3)="","",IF(INDEX('aux 1'!$BN$12:$CE$231,INDEX($P$5:$XX$100,$N13,HF$3),'aux 6'!$O13)="","",INDEX($P$5:$XX$100,$N13,HF$3)))</f>
        <v/>
      </c>
      <c r="HH13" s="183" t="str">
        <f>IF(INDEX($P$5:$XX$100,$N13,HF$3)="","",IF(INDEX('aux 1'!$CG$12:$CX$231,INDEX($P$5:$XX$100,$N13,HF$3),'aux 6'!$O13)="","",INDEX($P$5:$XX$100,$N13,HF$3)))</f>
        <v/>
      </c>
      <c r="HI13" s="183" t="str">
        <f>IF(INDEX($P$5:$XX$100,$N13,HF$3)="","",IF(INDEX('aux 1'!$CZ$12:$DQ$231,INDEX($P$5:$XX$100,$N13,HF$3),'aux 6'!$O13)="","",INDEX($P$5:$XX$100,$N13,HF$3)))</f>
        <v/>
      </c>
      <c r="HJ13" s="181" t="str">
        <f t="shared" si="49"/>
        <v/>
      </c>
      <c r="HK13" s="181" t="str">
        <f t="shared" si="50"/>
        <v/>
      </c>
      <c r="HL13" s="181" t="str">
        <f t="shared" si="50"/>
        <v/>
      </c>
      <c r="HM13" s="181" t="str">
        <f t="shared" si="50"/>
        <v/>
      </c>
      <c r="HN13" s="181" t="str">
        <f t="shared" si="50"/>
        <v/>
      </c>
    </row>
    <row r="14" spans="1:222" x14ac:dyDescent="0.25">
      <c r="A14" s="190">
        <f t="shared" si="54"/>
        <v>12</v>
      </c>
      <c r="B14" s="190" t="str">
        <f t="shared" si="55"/>
        <v>-</v>
      </c>
      <c r="C14" s="190">
        <f t="shared" si="51"/>
        <v>13</v>
      </c>
      <c r="D14" s="196" t="str">
        <f t="shared" si="52"/>
        <v/>
      </c>
      <c r="E14" s="196" t="str">
        <f t="shared" si="53"/>
        <v/>
      </c>
      <c r="F14" s="196" t="str">
        <f t="shared" si="53"/>
        <v/>
      </c>
      <c r="G14" s="196" t="str">
        <f t="shared" si="53"/>
        <v/>
      </c>
      <c r="H14" s="196" t="str">
        <f t="shared" si="53"/>
        <v/>
      </c>
      <c r="K14" s="180">
        <f t="shared" si="4"/>
        <v>10</v>
      </c>
      <c r="L14" s="186">
        <v>12</v>
      </c>
      <c r="M14" s="188" t="str">
        <f>'aux 2'!BU18</f>
        <v/>
      </c>
      <c r="N14" s="187">
        <f t="shared" si="56"/>
        <v>1</v>
      </c>
      <c r="O14" s="178">
        <f t="shared" si="57"/>
        <v>7</v>
      </c>
      <c r="P14" s="183" t="str">
        <f>IF(INDEX($P$5:$XX$100,$N14,P$3)="","",IF(INDEX('aux 1'!$AU$12:$BL$231,INDEX($P$5:$XX$100,$N14,P$3),'aux 6'!$O14)="","",INDEX($P$5:$XX$100,$N14,P$3)))</f>
        <v/>
      </c>
      <c r="Q14" s="183" t="str">
        <f>IF(INDEX($P$5:$XX$100,$N14,P$3)="","",IF(INDEX('aux 1'!$BN$12:$CE$231,INDEX($P$5:$XX$100,$N14,P$3),'aux 6'!$O14)="","",INDEX($P$5:$XX$100,$N14,P$3)))</f>
        <v/>
      </c>
      <c r="R14" s="183" t="str">
        <f>IF(INDEX($P$5:$XX$100,$N14,P$3)="","",IF(INDEX('aux 1'!$CG$12:$CX$231,INDEX($P$5:$XX$100,$N14,P$3),'aux 6'!$O14)="","",INDEX($P$5:$XX$100,$N14,P$3)))</f>
        <v/>
      </c>
      <c r="S14" s="183" t="str">
        <f>IF(INDEX($P$5:$XX$100,$N14,P$3)="","",IF(INDEX('aux 1'!$CZ$12:$DQ$231,INDEX($P$5:$XX$100,$N14,P$3),'aux 6'!$O14)="","",INDEX($P$5:$XX$100,$N14,P$3)))</f>
        <v/>
      </c>
      <c r="T14" s="181" t="str">
        <f t="shared" si="5"/>
        <v/>
      </c>
      <c r="U14" s="181" t="str">
        <f t="shared" si="6"/>
        <v/>
      </c>
      <c r="V14" s="181" t="str">
        <f t="shared" si="6"/>
        <v/>
      </c>
      <c r="W14" s="181" t="str">
        <f t="shared" si="6"/>
        <v/>
      </c>
      <c r="X14" s="181" t="str">
        <f t="shared" si="6"/>
        <v/>
      </c>
      <c r="Y14" s="183" t="str">
        <f>IF(INDEX($P$5:$XX$100,$N14,Y$3)="","",IF(INDEX('aux 1'!$AU$12:$BL$231,INDEX($P$5:$XX$100,$N14,Y$3),'aux 6'!$O14)="","",INDEX($P$5:$XX$100,$N14,Y$3)))</f>
        <v/>
      </c>
      <c r="Z14" s="183" t="str">
        <f>IF(INDEX($P$5:$XX$100,$N14,Y$3)="","",IF(INDEX('aux 1'!$BN$12:$CE$231,INDEX($P$5:$XX$100,$N14,Y$3),'aux 6'!$O14)="","",INDEX($P$5:$XX$100,$N14,Y$3)))</f>
        <v/>
      </c>
      <c r="AA14" s="183" t="str">
        <f>IF(INDEX($P$5:$XX$100,$N14,Y$3)="","",IF(INDEX('aux 1'!$CG$12:$CX$231,INDEX($P$5:$XX$100,$N14,Y$3),'aux 6'!$O14)="","",INDEX($P$5:$XX$100,$N14,Y$3)))</f>
        <v/>
      </c>
      <c r="AB14" s="183" t="str">
        <f>IF(INDEX($P$5:$XX$100,$N14,Y$3)="","",IF(INDEX('aux 1'!$CZ$12:$DQ$231,INDEX($P$5:$XX$100,$N14,Y$3),'aux 6'!$O14)="","",INDEX($P$5:$XX$100,$N14,Y$3)))</f>
        <v/>
      </c>
      <c r="AC14" s="181" t="str">
        <f t="shared" si="7"/>
        <v/>
      </c>
      <c r="AD14" s="181" t="str">
        <f t="shared" si="8"/>
        <v/>
      </c>
      <c r="AE14" s="181" t="str">
        <f t="shared" si="8"/>
        <v/>
      </c>
      <c r="AF14" s="181" t="str">
        <f t="shared" si="8"/>
        <v/>
      </c>
      <c r="AG14" s="181" t="str">
        <f t="shared" si="8"/>
        <v/>
      </c>
      <c r="AH14" s="183" t="str">
        <f>IF(INDEX($P$5:$XX$100,$N14,AH$3)="","",IF(INDEX('aux 1'!$AU$12:$BL$231,INDEX($P$5:$XX$100,$N14,AH$3),'aux 6'!$O14)="","",INDEX($P$5:$XX$100,$N14,AH$3)))</f>
        <v/>
      </c>
      <c r="AI14" s="183" t="str">
        <f>IF(INDEX($P$5:$XX$100,$N14,AH$3)="","",IF(INDEX('aux 1'!$BN$12:$CE$231,INDEX($P$5:$XX$100,$N14,AH$3),'aux 6'!$O14)="","",INDEX($P$5:$XX$100,$N14,AH$3)))</f>
        <v/>
      </c>
      <c r="AJ14" s="183" t="str">
        <f>IF(INDEX($P$5:$XX$100,$N14,AH$3)="","",IF(INDEX('aux 1'!$CG$12:$CX$231,INDEX($P$5:$XX$100,$N14,AH$3),'aux 6'!$O14)="","",INDEX($P$5:$XX$100,$N14,AH$3)))</f>
        <v/>
      </c>
      <c r="AK14" s="183" t="str">
        <f>IF(INDEX($P$5:$XX$100,$N14,AH$3)="","",IF(INDEX('aux 1'!$CZ$12:$DQ$231,INDEX($P$5:$XX$100,$N14,AH$3),'aux 6'!$O14)="","",INDEX($P$5:$XX$100,$N14,AH$3)))</f>
        <v/>
      </c>
      <c r="AL14" s="181" t="str">
        <f t="shared" si="9"/>
        <v/>
      </c>
      <c r="AM14" s="181" t="str">
        <f t="shared" si="10"/>
        <v/>
      </c>
      <c r="AN14" s="181" t="str">
        <f t="shared" si="10"/>
        <v/>
      </c>
      <c r="AO14" s="181" t="str">
        <f t="shared" si="10"/>
        <v/>
      </c>
      <c r="AP14" s="181" t="str">
        <f t="shared" si="10"/>
        <v/>
      </c>
      <c r="AQ14" s="183" t="str">
        <f>IF(INDEX($P$5:$XX$100,$N14,AQ$3)="","",IF(INDEX('aux 1'!$AU$12:$BL$231,INDEX($P$5:$XX$100,$N14,AQ$3),'aux 6'!$O14)="","",INDEX($P$5:$XX$100,$N14,AQ$3)))</f>
        <v/>
      </c>
      <c r="AR14" s="183" t="str">
        <f>IF(INDEX($P$5:$XX$100,$N14,AQ$3)="","",IF(INDEX('aux 1'!$BN$12:$CE$231,INDEX($P$5:$XX$100,$N14,AQ$3),'aux 6'!$O14)="","",INDEX($P$5:$XX$100,$N14,AQ$3)))</f>
        <v/>
      </c>
      <c r="AS14" s="183" t="str">
        <f>IF(INDEX($P$5:$XX$100,$N14,AQ$3)="","",IF(INDEX('aux 1'!$CG$12:$CX$231,INDEX($P$5:$XX$100,$N14,AQ$3),'aux 6'!$O14)="","",INDEX($P$5:$XX$100,$N14,AQ$3)))</f>
        <v/>
      </c>
      <c r="AT14" s="183" t="str">
        <f>IF(INDEX($P$5:$XX$100,$N14,AQ$3)="","",IF(INDEX('aux 1'!$CZ$12:$DQ$231,INDEX($P$5:$XX$100,$N14,AQ$3),'aux 6'!$O14)="","",INDEX($P$5:$XX$100,$N14,AQ$3)))</f>
        <v/>
      </c>
      <c r="AU14" s="181" t="str">
        <f t="shared" si="11"/>
        <v/>
      </c>
      <c r="AV14" s="181" t="str">
        <f t="shared" si="12"/>
        <v/>
      </c>
      <c r="AW14" s="181" t="str">
        <f t="shared" si="12"/>
        <v/>
      </c>
      <c r="AX14" s="181" t="str">
        <f t="shared" si="12"/>
        <v/>
      </c>
      <c r="AY14" s="181" t="str">
        <f t="shared" si="12"/>
        <v/>
      </c>
      <c r="AZ14" s="183" t="str">
        <f>IF(INDEX($P$5:$XX$100,$N14,AZ$3)="","",IF(INDEX('aux 1'!$AU$12:$BL$231,INDEX($P$5:$XX$100,$N14,AZ$3),'aux 6'!$O14)="","",INDEX($P$5:$XX$100,$N14,AZ$3)))</f>
        <v/>
      </c>
      <c r="BA14" s="183" t="str">
        <f>IF(INDEX($P$5:$XX$100,$N14,AZ$3)="","",IF(INDEX('aux 1'!$BN$12:$CE$231,INDEX($P$5:$XX$100,$N14,AZ$3),'aux 6'!$O14)="","",INDEX($P$5:$XX$100,$N14,AZ$3)))</f>
        <v/>
      </c>
      <c r="BB14" s="183" t="str">
        <f>IF(INDEX($P$5:$XX$100,$N14,AZ$3)="","",IF(INDEX('aux 1'!$CG$12:$CX$231,INDEX($P$5:$XX$100,$N14,AZ$3),'aux 6'!$O14)="","",INDEX($P$5:$XX$100,$N14,AZ$3)))</f>
        <v/>
      </c>
      <c r="BC14" s="183" t="str">
        <f>IF(INDEX($P$5:$XX$100,$N14,AZ$3)="","",IF(INDEX('aux 1'!$CZ$12:$DQ$231,INDEX($P$5:$XX$100,$N14,AZ$3),'aux 6'!$O14)="","",INDEX($P$5:$XX$100,$N14,AZ$3)))</f>
        <v/>
      </c>
      <c r="BD14" s="181" t="str">
        <f t="shared" si="13"/>
        <v/>
      </c>
      <c r="BE14" s="181" t="str">
        <f t="shared" si="14"/>
        <v/>
      </c>
      <c r="BF14" s="181" t="str">
        <f t="shared" si="14"/>
        <v/>
      </c>
      <c r="BG14" s="181" t="str">
        <f t="shared" si="14"/>
        <v/>
      </c>
      <c r="BH14" s="181" t="str">
        <f t="shared" si="14"/>
        <v/>
      </c>
      <c r="BI14" s="183" t="str">
        <f>IF(INDEX($P$5:$XX$100,$N14,BI$3)="","",IF(INDEX('aux 1'!$AU$12:$BL$231,INDEX($P$5:$XX$100,$N14,BI$3),'aux 6'!$O14)="","",INDEX($P$5:$XX$100,$N14,BI$3)))</f>
        <v/>
      </c>
      <c r="BJ14" s="183" t="str">
        <f>IF(INDEX($P$5:$XX$100,$N14,BI$3)="","",IF(INDEX('aux 1'!$BN$12:$CE$231,INDEX($P$5:$XX$100,$N14,BI$3),'aux 6'!$O14)="","",INDEX($P$5:$XX$100,$N14,BI$3)))</f>
        <v/>
      </c>
      <c r="BK14" s="183" t="str">
        <f>IF(INDEX($P$5:$XX$100,$N14,BI$3)="","",IF(INDEX('aux 1'!$CG$12:$CX$231,INDEX($P$5:$XX$100,$N14,BI$3),'aux 6'!$O14)="","",INDEX($P$5:$XX$100,$N14,BI$3)))</f>
        <v/>
      </c>
      <c r="BL14" s="183" t="str">
        <f>IF(INDEX($P$5:$XX$100,$N14,BI$3)="","",IF(INDEX('aux 1'!$CZ$12:$DQ$231,INDEX($P$5:$XX$100,$N14,BI$3),'aux 6'!$O14)="","",INDEX($P$5:$XX$100,$N14,BI$3)))</f>
        <v/>
      </c>
      <c r="BM14" s="181" t="str">
        <f t="shared" si="15"/>
        <v/>
      </c>
      <c r="BN14" s="181" t="str">
        <f t="shared" si="16"/>
        <v/>
      </c>
      <c r="BO14" s="181" t="str">
        <f t="shared" si="16"/>
        <v/>
      </c>
      <c r="BP14" s="181" t="str">
        <f t="shared" si="16"/>
        <v/>
      </c>
      <c r="BQ14" s="181" t="str">
        <f t="shared" si="16"/>
        <v/>
      </c>
      <c r="BR14" s="183" t="str">
        <f>IF(INDEX($P$5:$XX$100,$N14,BR$3)="","",IF(INDEX('aux 1'!$AU$12:$BL$231,INDEX($P$5:$XX$100,$N14,BR$3),'aux 6'!$O14)="","",INDEX($P$5:$XX$100,$N14,BR$3)))</f>
        <v/>
      </c>
      <c r="BS14" s="183" t="str">
        <f>IF(INDEX($P$5:$XX$100,$N14,BR$3)="","",IF(INDEX('aux 1'!$BN$12:$CE$231,INDEX($P$5:$XX$100,$N14,BR$3),'aux 6'!$O14)="","",INDEX($P$5:$XX$100,$N14,BR$3)))</f>
        <v/>
      </c>
      <c r="BT14" s="183" t="str">
        <f>IF(INDEX($P$5:$XX$100,$N14,BR$3)="","",IF(INDEX('aux 1'!$CG$12:$CX$231,INDEX($P$5:$XX$100,$N14,BR$3),'aux 6'!$O14)="","",INDEX($P$5:$XX$100,$N14,BR$3)))</f>
        <v/>
      </c>
      <c r="BU14" s="183" t="str">
        <f>IF(INDEX($P$5:$XX$100,$N14,BR$3)="","",IF(INDEX('aux 1'!$CZ$12:$DQ$231,INDEX($P$5:$XX$100,$N14,BR$3),'aux 6'!$O14)="","",INDEX($P$5:$XX$100,$N14,BR$3)))</f>
        <v/>
      </c>
      <c r="BV14" s="181" t="str">
        <f t="shared" si="17"/>
        <v/>
      </c>
      <c r="BW14" s="181" t="str">
        <f t="shared" si="18"/>
        <v/>
      </c>
      <c r="BX14" s="181" t="str">
        <f t="shared" si="18"/>
        <v/>
      </c>
      <c r="BY14" s="181" t="str">
        <f t="shared" si="18"/>
        <v/>
      </c>
      <c r="BZ14" s="181" t="str">
        <f t="shared" si="18"/>
        <v/>
      </c>
      <c r="CA14" s="183" t="str">
        <f>IF(INDEX($P$5:$XX$100,$N14,CA$3)="","",IF(INDEX('aux 1'!$AU$12:$BL$231,INDEX($P$5:$XX$100,$N14,CA$3),'aux 6'!$O14)="","",INDEX($P$5:$XX$100,$N14,CA$3)))</f>
        <v/>
      </c>
      <c r="CB14" s="183" t="str">
        <f>IF(INDEX($P$5:$XX$100,$N14,CA$3)="","",IF(INDEX('aux 1'!$BN$12:$CE$231,INDEX($P$5:$XX$100,$N14,CA$3),'aux 6'!$O14)="","",INDEX($P$5:$XX$100,$N14,CA$3)))</f>
        <v/>
      </c>
      <c r="CC14" s="183" t="str">
        <f>IF(INDEX($P$5:$XX$100,$N14,CA$3)="","",IF(INDEX('aux 1'!$CG$12:$CX$231,INDEX($P$5:$XX$100,$N14,CA$3),'aux 6'!$O14)="","",INDEX($P$5:$XX$100,$N14,CA$3)))</f>
        <v/>
      </c>
      <c r="CD14" s="183" t="str">
        <f>IF(INDEX($P$5:$XX$100,$N14,CA$3)="","",IF(INDEX('aux 1'!$CZ$12:$DQ$231,INDEX($P$5:$XX$100,$N14,CA$3),'aux 6'!$O14)="","",INDEX($P$5:$XX$100,$N14,CA$3)))</f>
        <v/>
      </c>
      <c r="CE14" s="181" t="str">
        <f t="shared" si="19"/>
        <v/>
      </c>
      <c r="CF14" s="181" t="str">
        <f t="shared" si="20"/>
        <v/>
      </c>
      <c r="CG14" s="181" t="str">
        <f t="shared" si="20"/>
        <v/>
      </c>
      <c r="CH14" s="181" t="str">
        <f t="shared" si="20"/>
        <v/>
      </c>
      <c r="CI14" s="181" t="str">
        <f t="shared" si="20"/>
        <v/>
      </c>
      <c r="CJ14" s="183" t="str">
        <f>IF(INDEX($P$5:$XX$100,$N14,CJ$3)="","",IF(INDEX('aux 1'!$AU$12:$BL$231,INDEX($P$5:$XX$100,$N14,CJ$3),'aux 6'!$O14)="","",INDEX($P$5:$XX$100,$N14,CJ$3)))</f>
        <v/>
      </c>
      <c r="CK14" s="183" t="str">
        <f>IF(INDEX($P$5:$XX$100,$N14,CJ$3)="","",IF(INDEX('aux 1'!$BN$12:$CE$231,INDEX($P$5:$XX$100,$N14,CJ$3),'aux 6'!$O14)="","",INDEX($P$5:$XX$100,$N14,CJ$3)))</f>
        <v/>
      </c>
      <c r="CL14" s="183" t="str">
        <f>IF(INDEX($P$5:$XX$100,$N14,CJ$3)="","",IF(INDEX('aux 1'!$CG$12:$CX$231,INDEX($P$5:$XX$100,$N14,CJ$3),'aux 6'!$O14)="","",INDEX($P$5:$XX$100,$N14,CJ$3)))</f>
        <v/>
      </c>
      <c r="CM14" s="183" t="str">
        <f>IF(INDEX($P$5:$XX$100,$N14,CJ$3)="","",IF(INDEX('aux 1'!$CZ$12:$DQ$231,INDEX($P$5:$XX$100,$N14,CJ$3),'aux 6'!$O14)="","",INDEX($P$5:$XX$100,$N14,CJ$3)))</f>
        <v/>
      </c>
      <c r="CN14" s="181" t="str">
        <f t="shared" si="21"/>
        <v/>
      </c>
      <c r="CO14" s="181" t="str">
        <f t="shared" si="22"/>
        <v/>
      </c>
      <c r="CP14" s="181" t="str">
        <f t="shared" si="22"/>
        <v/>
      </c>
      <c r="CQ14" s="181" t="str">
        <f t="shared" si="22"/>
        <v/>
      </c>
      <c r="CR14" s="181" t="str">
        <f t="shared" si="22"/>
        <v/>
      </c>
      <c r="CS14" s="183" t="str">
        <f>IF(INDEX($P$5:$XX$100,$N14,CS$3)="","",IF(INDEX('aux 1'!$AU$12:$BL$231,INDEX($P$5:$XX$100,$N14,CS$3),'aux 6'!$O14)="","",INDEX($P$5:$XX$100,$N14,CS$3)))</f>
        <v/>
      </c>
      <c r="CT14" s="183" t="str">
        <f>IF(INDEX($P$5:$XX$100,$N14,CS$3)="","",IF(INDEX('aux 1'!$BN$12:$CE$231,INDEX($P$5:$XX$100,$N14,CS$3),'aux 6'!$O14)="","",INDEX($P$5:$XX$100,$N14,CS$3)))</f>
        <v/>
      </c>
      <c r="CU14" s="183" t="str">
        <f>IF(INDEX($P$5:$XX$100,$N14,CS$3)="","",IF(INDEX('aux 1'!$CG$12:$CX$231,INDEX($P$5:$XX$100,$N14,CS$3),'aux 6'!$O14)="","",INDEX($P$5:$XX$100,$N14,CS$3)))</f>
        <v/>
      </c>
      <c r="CV14" s="183" t="str">
        <f>IF(INDEX($P$5:$XX$100,$N14,CS$3)="","",IF(INDEX('aux 1'!$CZ$12:$DQ$231,INDEX($P$5:$XX$100,$N14,CS$3),'aux 6'!$O14)="","",INDEX($P$5:$XX$100,$N14,CS$3)))</f>
        <v/>
      </c>
      <c r="CW14" s="181" t="str">
        <f t="shared" si="23"/>
        <v/>
      </c>
      <c r="CX14" s="181" t="str">
        <f t="shared" si="24"/>
        <v/>
      </c>
      <c r="CY14" s="181" t="str">
        <f t="shared" si="24"/>
        <v/>
      </c>
      <c r="CZ14" s="181" t="str">
        <f t="shared" si="24"/>
        <v/>
      </c>
      <c r="DA14" s="181" t="str">
        <f t="shared" si="24"/>
        <v/>
      </c>
      <c r="DB14" s="183" t="str">
        <f>IF(INDEX($P$5:$XX$100,$N14,DB$3)="","",IF(INDEX('aux 1'!$AU$12:$BL$231,INDEX($P$5:$XX$100,$N14,DB$3),'aux 6'!$O14)="","",INDEX($P$5:$XX$100,$N14,DB$3)))</f>
        <v/>
      </c>
      <c r="DC14" s="183" t="str">
        <f>IF(INDEX($P$5:$XX$100,$N14,DB$3)="","",IF(INDEX('aux 1'!$BN$12:$CE$231,INDEX($P$5:$XX$100,$N14,DB$3),'aux 6'!$O14)="","",INDEX($P$5:$XX$100,$N14,DB$3)))</f>
        <v/>
      </c>
      <c r="DD14" s="183" t="str">
        <f>IF(INDEX($P$5:$XX$100,$N14,DB$3)="","",IF(INDEX('aux 1'!$CG$12:$CX$231,INDEX($P$5:$XX$100,$N14,DB$3),'aux 6'!$O14)="","",INDEX($P$5:$XX$100,$N14,DB$3)))</f>
        <v/>
      </c>
      <c r="DE14" s="183" t="str">
        <f>IF(INDEX($P$5:$XX$100,$N14,DB$3)="","",IF(INDEX('aux 1'!$CZ$12:$DQ$231,INDEX($P$5:$XX$100,$N14,DB$3),'aux 6'!$O14)="","",INDEX($P$5:$XX$100,$N14,DB$3)))</f>
        <v/>
      </c>
      <c r="DF14" s="181" t="str">
        <f t="shared" si="25"/>
        <v/>
      </c>
      <c r="DG14" s="181" t="str">
        <f t="shared" si="26"/>
        <v/>
      </c>
      <c r="DH14" s="181" t="str">
        <f t="shared" si="26"/>
        <v/>
      </c>
      <c r="DI14" s="181" t="str">
        <f t="shared" si="26"/>
        <v/>
      </c>
      <c r="DJ14" s="181" t="str">
        <f t="shared" si="26"/>
        <v/>
      </c>
      <c r="DK14" s="183" t="str">
        <f>IF(INDEX($P$5:$XX$100,$N14,DK$3)="","",IF(INDEX('aux 1'!$AU$12:$BL$231,INDEX($P$5:$XX$100,$N14,DK$3),'aux 6'!$O14)="","",INDEX($P$5:$XX$100,$N14,DK$3)))</f>
        <v/>
      </c>
      <c r="DL14" s="183" t="str">
        <f>IF(INDEX($P$5:$XX$100,$N14,DK$3)="","",IF(INDEX('aux 1'!$BN$12:$CE$231,INDEX($P$5:$XX$100,$N14,DK$3),'aux 6'!$O14)="","",INDEX($P$5:$XX$100,$N14,DK$3)))</f>
        <v/>
      </c>
      <c r="DM14" s="183" t="str">
        <f>IF(INDEX($P$5:$XX$100,$N14,DK$3)="","",IF(INDEX('aux 1'!$CG$12:$CX$231,INDEX($P$5:$XX$100,$N14,DK$3),'aux 6'!$O14)="","",INDEX($P$5:$XX$100,$N14,DK$3)))</f>
        <v/>
      </c>
      <c r="DN14" s="183" t="str">
        <f>IF(INDEX($P$5:$XX$100,$N14,DK$3)="","",IF(INDEX('aux 1'!$CZ$12:$DQ$231,INDEX($P$5:$XX$100,$N14,DK$3),'aux 6'!$O14)="","",INDEX($P$5:$XX$100,$N14,DK$3)))</f>
        <v/>
      </c>
      <c r="DO14" s="181" t="str">
        <f t="shared" si="27"/>
        <v/>
      </c>
      <c r="DP14" s="181" t="str">
        <f t="shared" si="28"/>
        <v/>
      </c>
      <c r="DQ14" s="181" t="str">
        <f t="shared" si="28"/>
        <v/>
      </c>
      <c r="DR14" s="181" t="str">
        <f t="shared" si="28"/>
        <v/>
      </c>
      <c r="DS14" s="181" t="str">
        <f t="shared" si="28"/>
        <v/>
      </c>
      <c r="DT14" s="183" t="str">
        <f>IF(INDEX($P$5:$XX$100,$N14,DT$3)="","",IF(INDEX('aux 1'!$AU$12:$BL$231,INDEX($P$5:$XX$100,$N14,DT$3),'aux 6'!$O14)="","",INDEX($P$5:$XX$100,$N14,DT$3)))</f>
        <v/>
      </c>
      <c r="DU14" s="183" t="str">
        <f>IF(INDEX($P$5:$XX$100,$N14,DT$3)="","",IF(INDEX('aux 1'!$BN$12:$CE$231,INDEX($P$5:$XX$100,$N14,DT$3),'aux 6'!$O14)="","",INDEX($P$5:$XX$100,$N14,DT$3)))</f>
        <v/>
      </c>
      <c r="DV14" s="183" t="str">
        <f>IF(INDEX($P$5:$XX$100,$N14,DT$3)="","",IF(INDEX('aux 1'!$CG$12:$CX$231,INDEX($P$5:$XX$100,$N14,DT$3),'aux 6'!$O14)="","",INDEX($P$5:$XX$100,$N14,DT$3)))</f>
        <v/>
      </c>
      <c r="DW14" s="183" t="str">
        <f>IF(INDEX($P$5:$XX$100,$N14,DT$3)="","",IF(INDEX('aux 1'!$CZ$12:$DQ$231,INDEX($P$5:$XX$100,$N14,DT$3),'aux 6'!$O14)="","",INDEX($P$5:$XX$100,$N14,DT$3)))</f>
        <v/>
      </c>
      <c r="DX14" s="181" t="str">
        <f t="shared" si="29"/>
        <v/>
      </c>
      <c r="DY14" s="181" t="str">
        <f t="shared" si="30"/>
        <v/>
      </c>
      <c r="DZ14" s="181" t="str">
        <f t="shared" si="30"/>
        <v/>
      </c>
      <c r="EA14" s="181" t="str">
        <f t="shared" si="30"/>
        <v/>
      </c>
      <c r="EB14" s="181" t="str">
        <f t="shared" si="30"/>
        <v/>
      </c>
      <c r="EC14" s="183" t="str">
        <f>IF(INDEX($P$5:$XX$100,$N14,EC$3)="","",IF(INDEX('aux 1'!$AU$12:$BL$231,INDEX($P$5:$XX$100,$N14,EC$3),'aux 6'!$O14)="","",INDEX($P$5:$XX$100,$N14,EC$3)))</f>
        <v/>
      </c>
      <c r="ED14" s="183" t="str">
        <f>IF(INDEX($P$5:$XX$100,$N14,EC$3)="","",IF(INDEX('aux 1'!$BN$12:$CE$231,INDEX($P$5:$XX$100,$N14,EC$3),'aux 6'!$O14)="","",INDEX($P$5:$XX$100,$N14,EC$3)))</f>
        <v/>
      </c>
      <c r="EE14" s="183" t="str">
        <f>IF(INDEX($P$5:$XX$100,$N14,EC$3)="","",IF(INDEX('aux 1'!$CG$12:$CX$231,INDEX($P$5:$XX$100,$N14,EC$3),'aux 6'!$O14)="","",INDEX($P$5:$XX$100,$N14,EC$3)))</f>
        <v/>
      </c>
      <c r="EF14" s="183" t="str">
        <f>IF(INDEX($P$5:$XX$100,$N14,EC$3)="","",IF(INDEX('aux 1'!$CZ$12:$DQ$231,INDEX($P$5:$XX$100,$N14,EC$3),'aux 6'!$O14)="","",INDEX($P$5:$XX$100,$N14,EC$3)))</f>
        <v/>
      </c>
      <c r="EG14" s="181" t="str">
        <f t="shared" si="31"/>
        <v/>
      </c>
      <c r="EH14" s="181" t="str">
        <f t="shared" si="32"/>
        <v/>
      </c>
      <c r="EI14" s="181" t="str">
        <f t="shared" si="32"/>
        <v/>
      </c>
      <c r="EJ14" s="181" t="str">
        <f t="shared" si="32"/>
        <v/>
      </c>
      <c r="EK14" s="181" t="str">
        <f t="shared" si="32"/>
        <v/>
      </c>
      <c r="EL14" s="183" t="str">
        <f>IF(INDEX($P$5:$XX$100,$N14,EL$3)="","",IF(INDEX('aux 1'!$AU$12:$BL$231,INDEX($P$5:$XX$100,$N14,EL$3),'aux 6'!$O14)="","",INDEX($P$5:$XX$100,$N14,EL$3)))</f>
        <v/>
      </c>
      <c r="EM14" s="183" t="str">
        <f>IF(INDEX($P$5:$XX$100,$N14,EL$3)="","",IF(INDEX('aux 1'!$BN$12:$CE$231,INDEX($P$5:$XX$100,$N14,EL$3),'aux 6'!$O14)="","",INDEX($P$5:$XX$100,$N14,EL$3)))</f>
        <v/>
      </c>
      <c r="EN14" s="183" t="str">
        <f>IF(INDEX($P$5:$XX$100,$N14,EL$3)="","",IF(INDEX('aux 1'!$CG$12:$CX$231,INDEX($P$5:$XX$100,$N14,EL$3),'aux 6'!$O14)="","",INDEX($P$5:$XX$100,$N14,EL$3)))</f>
        <v/>
      </c>
      <c r="EO14" s="183" t="str">
        <f>IF(INDEX($P$5:$XX$100,$N14,EL$3)="","",IF(INDEX('aux 1'!$CZ$12:$DQ$231,INDEX($P$5:$XX$100,$N14,EL$3),'aux 6'!$O14)="","",INDEX($P$5:$XX$100,$N14,EL$3)))</f>
        <v/>
      </c>
      <c r="EP14" s="181" t="str">
        <f t="shared" si="33"/>
        <v/>
      </c>
      <c r="EQ14" s="181" t="str">
        <f t="shared" si="34"/>
        <v/>
      </c>
      <c r="ER14" s="181" t="str">
        <f t="shared" si="34"/>
        <v/>
      </c>
      <c r="ES14" s="181" t="str">
        <f t="shared" si="34"/>
        <v/>
      </c>
      <c r="ET14" s="181" t="str">
        <f t="shared" si="34"/>
        <v/>
      </c>
      <c r="EU14" s="183" t="str">
        <f>IF(INDEX($P$5:$XX$100,$N14,EU$3)="","",IF(INDEX('aux 1'!$AU$12:$BL$231,INDEX($P$5:$XX$100,$N14,EU$3),'aux 6'!$O14)="","",INDEX($P$5:$XX$100,$N14,EU$3)))</f>
        <v/>
      </c>
      <c r="EV14" s="183" t="str">
        <f>IF(INDEX($P$5:$XX$100,$N14,EU$3)="","",IF(INDEX('aux 1'!$BN$12:$CE$231,INDEX($P$5:$XX$100,$N14,EU$3),'aux 6'!$O14)="","",INDEX($P$5:$XX$100,$N14,EU$3)))</f>
        <v/>
      </c>
      <c r="EW14" s="183" t="str">
        <f>IF(INDEX($P$5:$XX$100,$N14,EU$3)="","",IF(INDEX('aux 1'!$CG$12:$CX$231,INDEX($P$5:$XX$100,$N14,EU$3),'aux 6'!$O14)="","",INDEX($P$5:$XX$100,$N14,EU$3)))</f>
        <v/>
      </c>
      <c r="EX14" s="183" t="str">
        <f>IF(INDEX($P$5:$XX$100,$N14,EU$3)="","",IF(INDEX('aux 1'!$CZ$12:$DQ$231,INDEX($P$5:$XX$100,$N14,EU$3),'aux 6'!$O14)="","",INDEX($P$5:$XX$100,$N14,EU$3)))</f>
        <v/>
      </c>
      <c r="EY14" s="181" t="str">
        <f t="shared" si="35"/>
        <v/>
      </c>
      <c r="EZ14" s="181" t="str">
        <f t="shared" si="36"/>
        <v/>
      </c>
      <c r="FA14" s="181" t="str">
        <f t="shared" si="36"/>
        <v/>
      </c>
      <c r="FB14" s="181" t="str">
        <f t="shared" si="36"/>
        <v/>
      </c>
      <c r="FC14" s="181" t="str">
        <f t="shared" si="36"/>
        <v/>
      </c>
      <c r="FD14" s="183" t="str">
        <f>IF(INDEX($P$5:$XX$100,$N14,FD$3)="","",IF(INDEX('aux 1'!$AU$12:$BL$231,INDEX($P$5:$XX$100,$N14,FD$3),'aux 6'!$O14)="","",INDEX($P$5:$XX$100,$N14,FD$3)))</f>
        <v/>
      </c>
      <c r="FE14" s="183" t="str">
        <f>IF(INDEX($P$5:$XX$100,$N14,FD$3)="","",IF(INDEX('aux 1'!$BN$12:$CE$231,INDEX($P$5:$XX$100,$N14,FD$3),'aux 6'!$O14)="","",INDEX($P$5:$XX$100,$N14,FD$3)))</f>
        <v/>
      </c>
      <c r="FF14" s="183" t="str">
        <f>IF(INDEX($P$5:$XX$100,$N14,FD$3)="","",IF(INDEX('aux 1'!$CG$12:$CX$231,INDEX($P$5:$XX$100,$N14,FD$3),'aux 6'!$O14)="","",INDEX($P$5:$XX$100,$N14,FD$3)))</f>
        <v/>
      </c>
      <c r="FG14" s="183" t="str">
        <f>IF(INDEX($P$5:$XX$100,$N14,FD$3)="","",IF(INDEX('aux 1'!$CZ$12:$DQ$231,INDEX($P$5:$XX$100,$N14,FD$3),'aux 6'!$O14)="","",INDEX($P$5:$XX$100,$N14,FD$3)))</f>
        <v/>
      </c>
      <c r="FH14" s="181" t="str">
        <f t="shared" si="37"/>
        <v/>
      </c>
      <c r="FI14" s="181" t="str">
        <f t="shared" si="38"/>
        <v/>
      </c>
      <c r="FJ14" s="181" t="str">
        <f t="shared" si="38"/>
        <v/>
      </c>
      <c r="FK14" s="181" t="str">
        <f t="shared" si="38"/>
        <v/>
      </c>
      <c r="FL14" s="181" t="str">
        <f t="shared" si="38"/>
        <v/>
      </c>
      <c r="FM14" s="183" t="str">
        <f>IF(INDEX($P$5:$XX$100,$N14,FM$3)="","",IF(INDEX('aux 1'!$AU$12:$BL$231,INDEX($P$5:$XX$100,$N14,FM$3),'aux 6'!$O14)="","",INDEX($P$5:$XX$100,$N14,FM$3)))</f>
        <v/>
      </c>
      <c r="FN14" s="183" t="str">
        <f>IF(INDEX($P$5:$XX$100,$N14,FM$3)="","",IF(INDEX('aux 1'!$BN$12:$CE$231,INDEX($P$5:$XX$100,$N14,FM$3),'aux 6'!$O14)="","",INDEX($P$5:$XX$100,$N14,FM$3)))</f>
        <v/>
      </c>
      <c r="FO14" s="183" t="str">
        <f>IF(INDEX($P$5:$XX$100,$N14,FM$3)="","",IF(INDEX('aux 1'!$CG$12:$CX$231,INDEX($P$5:$XX$100,$N14,FM$3),'aux 6'!$O14)="","",INDEX($P$5:$XX$100,$N14,FM$3)))</f>
        <v/>
      </c>
      <c r="FP14" s="183" t="str">
        <f>IF(INDEX($P$5:$XX$100,$N14,FM$3)="","",IF(INDEX('aux 1'!$CZ$12:$DQ$231,INDEX($P$5:$XX$100,$N14,FM$3),'aux 6'!$O14)="","",INDEX($P$5:$XX$100,$N14,FM$3)))</f>
        <v/>
      </c>
      <c r="FQ14" s="181" t="str">
        <f t="shared" si="39"/>
        <v/>
      </c>
      <c r="FR14" s="181" t="str">
        <f t="shared" si="40"/>
        <v/>
      </c>
      <c r="FS14" s="181" t="str">
        <f t="shared" si="40"/>
        <v/>
      </c>
      <c r="FT14" s="181" t="str">
        <f t="shared" si="40"/>
        <v/>
      </c>
      <c r="FU14" s="181" t="str">
        <f t="shared" si="40"/>
        <v/>
      </c>
      <c r="FV14" s="183" t="str">
        <f>IF(INDEX($P$5:$XX$100,$N14,FV$3)="","",IF(INDEX('aux 1'!$AU$12:$BL$231,INDEX($P$5:$XX$100,$N14,FV$3),'aux 6'!$O14)="","",INDEX($P$5:$XX$100,$N14,FV$3)))</f>
        <v/>
      </c>
      <c r="FW14" s="183" t="str">
        <f>IF(INDEX($P$5:$XX$100,$N14,FV$3)="","",IF(INDEX('aux 1'!$BN$12:$CE$231,INDEX($P$5:$XX$100,$N14,FV$3),'aux 6'!$O14)="","",INDEX($P$5:$XX$100,$N14,FV$3)))</f>
        <v/>
      </c>
      <c r="FX14" s="183" t="str">
        <f>IF(INDEX($P$5:$XX$100,$N14,FV$3)="","",IF(INDEX('aux 1'!$CG$12:$CX$231,INDEX($P$5:$XX$100,$N14,FV$3),'aux 6'!$O14)="","",INDEX($P$5:$XX$100,$N14,FV$3)))</f>
        <v/>
      </c>
      <c r="FY14" s="183" t="str">
        <f>IF(INDEX($P$5:$XX$100,$N14,FV$3)="","",IF(INDEX('aux 1'!$CZ$12:$DQ$231,INDEX($P$5:$XX$100,$N14,FV$3),'aux 6'!$O14)="","",INDEX($P$5:$XX$100,$N14,FV$3)))</f>
        <v/>
      </c>
      <c r="FZ14" s="181" t="str">
        <f t="shared" si="41"/>
        <v/>
      </c>
      <c r="GA14" s="181" t="str">
        <f t="shared" si="42"/>
        <v/>
      </c>
      <c r="GB14" s="181" t="str">
        <f t="shared" si="42"/>
        <v/>
      </c>
      <c r="GC14" s="181" t="str">
        <f t="shared" si="42"/>
        <v/>
      </c>
      <c r="GD14" s="181" t="str">
        <f t="shared" si="42"/>
        <v/>
      </c>
      <c r="GE14" s="183" t="str">
        <f>IF(INDEX($P$5:$XX$100,$N14,GE$3)="","",IF(INDEX('aux 1'!$AU$12:$BL$231,INDEX($P$5:$XX$100,$N14,GE$3),'aux 6'!$O14)="","",INDEX($P$5:$XX$100,$N14,GE$3)))</f>
        <v/>
      </c>
      <c r="GF14" s="183" t="str">
        <f>IF(INDEX($P$5:$XX$100,$N14,GE$3)="","",IF(INDEX('aux 1'!$BN$12:$CE$231,INDEX($P$5:$XX$100,$N14,GE$3),'aux 6'!$O14)="","",INDEX($P$5:$XX$100,$N14,GE$3)))</f>
        <v/>
      </c>
      <c r="GG14" s="183" t="str">
        <f>IF(INDEX($P$5:$XX$100,$N14,GE$3)="","",IF(INDEX('aux 1'!$CG$12:$CX$231,INDEX($P$5:$XX$100,$N14,GE$3),'aux 6'!$O14)="","",INDEX($P$5:$XX$100,$N14,GE$3)))</f>
        <v/>
      </c>
      <c r="GH14" s="183" t="str">
        <f>IF(INDEX($P$5:$XX$100,$N14,GE$3)="","",IF(INDEX('aux 1'!$CZ$12:$DQ$231,INDEX($P$5:$XX$100,$N14,GE$3),'aux 6'!$O14)="","",INDEX($P$5:$XX$100,$N14,GE$3)))</f>
        <v/>
      </c>
      <c r="GI14" s="181" t="str">
        <f t="shared" si="43"/>
        <v/>
      </c>
      <c r="GJ14" s="181" t="str">
        <f t="shared" si="44"/>
        <v/>
      </c>
      <c r="GK14" s="181" t="str">
        <f t="shared" si="44"/>
        <v/>
      </c>
      <c r="GL14" s="181" t="str">
        <f t="shared" si="44"/>
        <v/>
      </c>
      <c r="GM14" s="181" t="str">
        <f t="shared" si="44"/>
        <v/>
      </c>
      <c r="GN14" s="183" t="str">
        <f>IF(INDEX($P$5:$XX$100,$N14,GN$3)="","",IF(INDEX('aux 1'!$AU$12:$BL$231,INDEX($P$5:$XX$100,$N14,GN$3),'aux 6'!$O14)="","",INDEX($P$5:$XX$100,$N14,GN$3)))</f>
        <v/>
      </c>
      <c r="GO14" s="183" t="str">
        <f>IF(INDEX($P$5:$XX$100,$N14,GN$3)="","",IF(INDEX('aux 1'!$BN$12:$CE$231,INDEX($P$5:$XX$100,$N14,GN$3),'aux 6'!$O14)="","",INDEX($P$5:$XX$100,$N14,GN$3)))</f>
        <v/>
      </c>
      <c r="GP14" s="183" t="str">
        <f>IF(INDEX($P$5:$XX$100,$N14,GN$3)="","",IF(INDEX('aux 1'!$CG$12:$CX$231,INDEX($P$5:$XX$100,$N14,GN$3),'aux 6'!$O14)="","",INDEX($P$5:$XX$100,$N14,GN$3)))</f>
        <v/>
      </c>
      <c r="GQ14" s="183" t="str">
        <f>IF(INDEX($P$5:$XX$100,$N14,GN$3)="","",IF(INDEX('aux 1'!$CZ$12:$DQ$231,INDEX($P$5:$XX$100,$N14,GN$3),'aux 6'!$O14)="","",INDEX($P$5:$XX$100,$N14,GN$3)))</f>
        <v/>
      </c>
      <c r="GR14" s="181" t="str">
        <f t="shared" si="45"/>
        <v/>
      </c>
      <c r="GS14" s="181" t="str">
        <f t="shared" si="46"/>
        <v/>
      </c>
      <c r="GT14" s="181" t="str">
        <f t="shared" si="46"/>
        <v/>
      </c>
      <c r="GU14" s="181" t="str">
        <f t="shared" si="46"/>
        <v/>
      </c>
      <c r="GV14" s="181" t="str">
        <f t="shared" si="46"/>
        <v/>
      </c>
      <c r="GW14" s="183" t="str">
        <f>IF(INDEX($P$5:$XX$100,$N14,GW$3)="","",IF(INDEX('aux 1'!$AU$12:$BL$231,INDEX($P$5:$XX$100,$N14,GW$3),'aux 6'!$O14)="","",INDEX($P$5:$XX$100,$N14,GW$3)))</f>
        <v/>
      </c>
      <c r="GX14" s="183" t="str">
        <f>IF(INDEX($P$5:$XX$100,$N14,GW$3)="","",IF(INDEX('aux 1'!$BN$12:$CE$231,INDEX($P$5:$XX$100,$N14,GW$3),'aux 6'!$O14)="","",INDEX($P$5:$XX$100,$N14,GW$3)))</f>
        <v/>
      </c>
      <c r="GY14" s="183" t="str">
        <f>IF(INDEX($P$5:$XX$100,$N14,GW$3)="","",IF(INDEX('aux 1'!$CG$12:$CX$231,INDEX($P$5:$XX$100,$N14,GW$3),'aux 6'!$O14)="","",INDEX($P$5:$XX$100,$N14,GW$3)))</f>
        <v/>
      </c>
      <c r="GZ14" s="183" t="str">
        <f>IF(INDEX($P$5:$XX$100,$N14,GW$3)="","",IF(INDEX('aux 1'!$CZ$12:$DQ$231,INDEX($P$5:$XX$100,$N14,GW$3),'aux 6'!$O14)="","",INDEX($P$5:$XX$100,$N14,GW$3)))</f>
        <v/>
      </c>
      <c r="HA14" s="181" t="str">
        <f t="shared" si="47"/>
        <v/>
      </c>
      <c r="HB14" s="181" t="str">
        <f t="shared" si="48"/>
        <v/>
      </c>
      <c r="HC14" s="181" t="str">
        <f t="shared" si="48"/>
        <v/>
      </c>
      <c r="HD14" s="181" t="str">
        <f t="shared" si="48"/>
        <v/>
      </c>
      <c r="HE14" s="181" t="str">
        <f t="shared" si="48"/>
        <v/>
      </c>
      <c r="HF14" s="183" t="str">
        <f>IF(INDEX($P$5:$XX$100,$N14,HF$3)="","",IF(INDEX('aux 1'!$AU$12:$BL$231,INDEX($P$5:$XX$100,$N14,HF$3),'aux 6'!$O14)="","",INDEX($P$5:$XX$100,$N14,HF$3)))</f>
        <v/>
      </c>
      <c r="HG14" s="183" t="str">
        <f>IF(INDEX($P$5:$XX$100,$N14,HF$3)="","",IF(INDEX('aux 1'!$BN$12:$CE$231,INDEX($P$5:$XX$100,$N14,HF$3),'aux 6'!$O14)="","",INDEX($P$5:$XX$100,$N14,HF$3)))</f>
        <v/>
      </c>
      <c r="HH14" s="183" t="str">
        <f>IF(INDEX($P$5:$XX$100,$N14,HF$3)="","",IF(INDEX('aux 1'!$CG$12:$CX$231,INDEX($P$5:$XX$100,$N14,HF$3),'aux 6'!$O14)="","",INDEX($P$5:$XX$100,$N14,HF$3)))</f>
        <v/>
      </c>
      <c r="HI14" s="183" t="str">
        <f>IF(INDEX($P$5:$XX$100,$N14,HF$3)="","",IF(INDEX('aux 1'!$CZ$12:$DQ$231,INDEX($P$5:$XX$100,$N14,HF$3),'aux 6'!$O14)="","",INDEX($P$5:$XX$100,$N14,HF$3)))</f>
        <v/>
      </c>
      <c r="HJ14" s="181" t="str">
        <f t="shared" si="49"/>
        <v/>
      </c>
      <c r="HK14" s="181" t="str">
        <f t="shared" si="50"/>
        <v/>
      </c>
      <c r="HL14" s="181" t="str">
        <f t="shared" si="50"/>
        <v/>
      </c>
      <c r="HM14" s="181" t="str">
        <f t="shared" si="50"/>
        <v/>
      </c>
      <c r="HN14" s="181" t="str">
        <f t="shared" si="50"/>
        <v/>
      </c>
    </row>
    <row r="15" spans="1:222" x14ac:dyDescent="0.25">
      <c r="A15" s="190">
        <f t="shared" si="54"/>
        <v>13</v>
      </c>
      <c r="B15" s="190" t="str">
        <f t="shared" si="55"/>
        <v>-</v>
      </c>
      <c r="C15" s="190">
        <f t="shared" si="51"/>
        <v>14</v>
      </c>
      <c r="D15" s="196" t="str">
        <f t="shared" si="52"/>
        <v/>
      </c>
      <c r="E15" s="196" t="str">
        <f t="shared" si="53"/>
        <v/>
      </c>
      <c r="F15" s="196" t="str">
        <f t="shared" si="53"/>
        <v/>
      </c>
      <c r="G15" s="196" t="str">
        <f t="shared" si="53"/>
        <v/>
      </c>
      <c r="H15" s="196" t="str">
        <f t="shared" si="53"/>
        <v/>
      </c>
      <c r="K15" s="180">
        <f t="shared" si="4"/>
        <v>11</v>
      </c>
      <c r="L15" s="186">
        <v>13</v>
      </c>
      <c r="M15" s="188" t="str">
        <f>'aux 2'!BU19</f>
        <v/>
      </c>
      <c r="N15" s="187">
        <f t="shared" si="56"/>
        <v>1</v>
      </c>
      <c r="O15" s="178">
        <f t="shared" si="57"/>
        <v>8</v>
      </c>
      <c r="P15" s="183" t="str">
        <f>IF(INDEX($P$5:$XX$100,$N15,P$3)="","",IF(INDEX('aux 1'!$AU$12:$BL$231,INDEX($P$5:$XX$100,$N15,P$3),'aux 6'!$O15)="","",INDEX($P$5:$XX$100,$N15,P$3)))</f>
        <v/>
      </c>
      <c r="Q15" s="183" t="str">
        <f>IF(INDEX($P$5:$XX$100,$N15,P$3)="","",IF(INDEX('aux 1'!$BN$12:$CE$231,INDEX($P$5:$XX$100,$N15,P$3),'aux 6'!$O15)="","",INDEX($P$5:$XX$100,$N15,P$3)))</f>
        <v/>
      </c>
      <c r="R15" s="183" t="str">
        <f>IF(INDEX($P$5:$XX$100,$N15,P$3)="","",IF(INDEX('aux 1'!$CG$12:$CX$231,INDEX($P$5:$XX$100,$N15,P$3),'aux 6'!$O15)="","",INDEX($P$5:$XX$100,$N15,P$3)))</f>
        <v/>
      </c>
      <c r="S15" s="183" t="str">
        <f>IF(INDEX($P$5:$XX$100,$N15,P$3)="","",IF(INDEX('aux 1'!$CZ$12:$DQ$231,INDEX($P$5:$XX$100,$N15,P$3),'aux 6'!$O15)="","",INDEX($P$5:$XX$100,$N15,P$3)))</f>
        <v/>
      </c>
      <c r="T15" s="181" t="str">
        <f t="shared" si="5"/>
        <v/>
      </c>
      <c r="U15" s="181" t="str">
        <f t="shared" si="6"/>
        <v/>
      </c>
      <c r="V15" s="181" t="str">
        <f t="shared" si="6"/>
        <v/>
      </c>
      <c r="W15" s="181" t="str">
        <f t="shared" si="6"/>
        <v/>
      </c>
      <c r="X15" s="181" t="str">
        <f t="shared" si="6"/>
        <v/>
      </c>
      <c r="Y15" s="183" t="str">
        <f>IF(INDEX($P$5:$XX$100,$N15,Y$3)="","",IF(INDEX('aux 1'!$AU$12:$BL$231,INDEX($P$5:$XX$100,$N15,Y$3),'aux 6'!$O15)="","",INDEX($P$5:$XX$100,$N15,Y$3)))</f>
        <v/>
      </c>
      <c r="Z15" s="183" t="str">
        <f>IF(INDEX($P$5:$XX$100,$N15,Y$3)="","",IF(INDEX('aux 1'!$BN$12:$CE$231,INDEX($P$5:$XX$100,$N15,Y$3),'aux 6'!$O15)="","",INDEX($P$5:$XX$100,$N15,Y$3)))</f>
        <v/>
      </c>
      <c r="AA15" s="183" t="str">
        <f>IF(INDEX($P$5:$XX$100,$N15,Y$3)="","",IF(INDEX('aux 1'!$CG$12:$CX$231,INDEX($P$5:$XX$100,$N15,Y$3),'aux 6'!$O15)="","",INDEX($P$5:$XX$100,$N15,Y$3)))</f>
        <v/>
      </c>
      <c r="AB15" s="183" t="str">
        <f>IF(INDEX($P$5:$XX$100,$N15,Y$3)="","",IF(INDEX('aux 1'!$CZ$12:$DQ$231,INDEX($P$5:$XX$100,$N15,Y$3),'aux 6'!$O15)="","",INDEX($P$5:$XX$100,$N15,Y$3)))</f>
        <v/>
      </c>
      <c r="AC15" s="181" t="str">
        <f t="shared" si="7"/>
        <v/>
      </c>
      <c r="AD15" s="181" t="str">
        <f t="shared" si="8"/>
        <v/>
      </c>
      <c r="AE15" s="181" t="str">
        <f t="shared" si="8"/>
        <v/>
      </c>
      <c r="AF15" s="181" t="str">
        <f t="shared" si="8"/>
        <v/>
      </c>
      <c r="AG15" s="181" t="str">
        <f t="shared" si="8"/>
        <v/>
      </c>
      <c r="AH15" s="183" t="str">
        <f>IF(INDEX($P$5:$XX$100,$N15,AH$3)="","",IF(INDEX('aux 1'!$AU$12:$BL$231,INDEX($P$5:$XX$100,$N15,AH$3),'aux 6'!$O15)="","",INDEX($P$5:$XX$100,$N15,AH$3)))</f>
        <v/>
      </c>
      <c r="AI15" s="183" t="str">
        <f>IF(INDEX($P$5:$XX$100,$N15,AH$3)="","",IF(INDEX('aux 1'!$BN$12:$CE$231,INDEX($P$5:$XX$100,$N15,AH$3),'aux 6'!$O15)="","",INDEX($P$5:$XX$100,$N15,AH$3)))</f>
        <v/>
      </c>
      <c r="AJ15" s="183" t="str">
        <f>IF(INDEX($P$5:$XX$100,$N15,AH$3)="","",IF(INDEX('aux 1'!$CG$12:$CX$231,INDEX($P$5:$XX$100,$N15,AH$3),'aux 6'!$O15)="","",INDEX($P$5:$XX$100,$N15,AH$3)))</f>
        <v/>
      </c>
      <c r="AK15" s="183" t="str">
        <f>IF(INDEX($P$5:$XX$100,$N15,AH$3)="","",IF(INDEX('aux 1'!$CZ$12:$DQ$231,INDEX($P$5:$XX$100,$N15,AH$3),'aux 6'!$O15)="","",INDEX($P$5:$XX$100,$N15,AH$3)))</f>
        <v/>
      </c>
      <c r="AL15" s="181" t="str">
        <f t="shared" si="9"/>
        <v/>
      </c>
      <c r="AM15" s="181" t="str">
        <f t="shared" si="10"/>
        <v/>
      </c>
      <c r="AN15" s="181" t="str">
        <f t="shared" si="10"/>
        <v/>
      </c>
      <c r="AO15" s="181" t="str">
        <f t="shared" si="10"/>
        <v/>
      </c>
      <c r="AP15" s="181" t="str">
        <f t="shared" si="10"/>
        <v/>
      </c>
      <c r="AQ15" s="183" t="str">
        <f>IF(INDEX($P$5:$XX$100,$N15,AQ$3)="","",IF(INDEX('aux 1'!$AU$12:$BL$231,INDEX($P$5:$XX$100,$N15,AQ$3),'aux 6'!$O15)="","",INDEX($P$5:$XX$100,$N15,AQ$3)))</f>
        <v/>
      </c>
      <c r="AR15" s="183" t="str">
        <f>IF(INDEX($P$5:$XX$100,$N15,AQ$3)="","",IF(INDEX('aux 1'!$BN$12:$CE$231,INDEX($P$5:$XX$100,$N15,AQ$3),'aux 6'!$O15)="","",INDEX($P$5:$XX$100,$N15,AQ$3)))</f>
        <v/>
      </c>
      <c r="AS15" s="183" t="str">
        <f>IF(INDEX($P$5:$XX$100,$N15,AQ$3)="","",IF(INDEX('aux 1'!$CG$12:$CX$231,INDEX($P$5:$XX$100,$N15,AQ$3),'aux 6'!$O15)="","",INDEX($P$5:$XX$100,$N15,AQ$3)))</f>
        <v/>
      </c>
      <c r="AT15" s="183" t="str">
        <f>IF(INDEX($P$5:$XX$100,$N15,AQ$3)="","",IF(INDEX('aux 1'!$CZ$12:$DQ$231,INDEX($P$5:$XX$100,$N15,AQ$3),'aux 6'!$O15)="","",INDEX($P$5:$XX$100,$N15,AQ$3)))</f>
        <v/>
      </c>
      <c r="AU15" s="181" t="str">
        <f t="shared" si="11"/>
        <v/>
      </c>
      <c r="AV15" s="181" t="str">
        <f t="shared" si="12"/>
        <v/>
      </c>
      <c r="AW15" s="181" t="str">
        <f t="shared" si="12"/>
        <v/>
      </c>
      <c r="AX15" s="181" t="str">
        <f t="shared" si="12"/>
        <v/>
      </c>
      <c r="AY15" s="181" t="str">
        <f t="shared" si="12"/>
        <v/>
      </c>
      <c r="AZ15" s="183" t="str">
        <f>IF(INDEX($P$5:$XX$100,$N15,AZ$3)="","",IF(INDEX('aux 1'!$AU$12:$BL$231,INDEX($P$5:$XX$100,$N15,AZ$3),'aux 6'!$O15)="","",INDEX($P$5:$XX$100,$N15,AZ$3)))</f>
        <v/>
      </c>
      <c r="BA15" s="183" t="str">
        <f>IF(INDEX($P$5:$XX$100,$N15,AZ$3)="","",IF(INDEX('aux 1'!$BN$12:$CE$231,INDEX($P$5:$XX$100,$N15,AZ$3),'aux 6'!$O15)="","",INDEX($P$5:$XX$100,$N15,AZ$3)))</f>
        <v/>
      </c>
      <c r="BB15" s="183" t="str">
        <f>IF(INDEX($P$5:$XX$100,$N15,AZ$3)="","",IF(INDEX('aux 1'!$CG$12:$CX$231,INDEX($P$5:$XX$100,$N15,AZ$3),'aux 6'!$O15)="","",INDEX($P$5:$XX$100,$N15,AZ$3)))</f>
        <v/>
      </c>
      <c r="BC15" s="183" t="str">
        <f>IF(INDEX($P$5:$XX$100,$N15,AZ$3)="","",IF(INDEX('aux 1'!$CZ$12:$DQ$231,INDEX($P$5:$XX$100,$N15,AZ$3),'aux 6'!$O15)="","",INDEX($P$5:$XX$100,$N15,AZ$3)))</f>
        <v/>
      </c>
      <c r="BD15" s="181" t="str">
        <f t="shared" si="13"/>
        <v/>
      </c>
      <c r="BE15" s="181" t="str">
        <f t="shared" si="14"/>
        <v/>
      </c>
      <c r="BF15" s="181" t="str">
        <f t="shared" si="14"/>
        <v/>
      </c>
      <c r="BG15" s="181" t="str">
        <f t="shared" si="14"/>
        <v/>
      </c>
      <c r="BH15" s="181" t="str">
        <f t="shared" si="14"/>
        <v/>
      </c>
      <c r="BI15" s="183" t="str">
        <f>IF(INDEX($P$5:$XX$100,$N15,BI$3)="","",IF(INDEX('aux 1'!$AU$12:$BL$231,INDEX($P$5:$XX$100,$N15,BI$3),'aux 6'!$O15)="","",INDEX($P$5:$XX$100,$N15,BI$3)))</f>
        <v/>
      </c>
      <c r="BJ15" s="183" t="str">
        <f>IF(INDEX($P$5:$XX$100,$N15,BI$3)="","",IF(INDEX('aux 1'!$BN$12:$CE$231,INDEX($P$5:$XX$100,$N15,BI$3),'aux 6'!$O15)="","",INDEX($P$5:$XX$100,$N15,BI$3)))</f>
        <v/>
      </c>
      <c r="BK15" s="183" t="str">
        <f>IF(INDEX($P$5:$XX$100,$N15,BI$3)="","",IF(INDEX('aux 1'!$CG$12:$CX$231,INDEX($P$5:$XX$100,$N15,BI$3),'aux 6'!$O15)="","",INDEX($P$5:$XX$100,$N15,BI$3)))</f>
        <v/>
      </c>
      <c r="BL15" s="183" t="str">
        <f>IF(INDEX($P$5:$XX$100,$N15,BI$3)="","",IF(INDEX('aux 1'!$CZ$12:$DQ$231,INDEX($P$5:$XX$100,$N15,BI$3),'aux 6'!$O15)="","",INDEX($P$5:$XX$100,$N15,BI$3)))</f>
        <v/>
      </c>
      <c r="BM15" s="181" t="str">
        <f t="shared" si="15"/>
        <v/>
      </c>
      <c r="BN15" s="181" t="str">
        <f t="shared" si="16"/>
        <v/>
      </c>
      <c r="BO15" s="181" t="str">
        <f t="shared" si="16"/>
        <v/>
      </c>
      <c r="BP15" s="181" t="str">
        <f t="shared" si="16"/>
        <v/>
      </c>
      <c r="BQ15" s="181" t="str">
        <f t="shared" si="16"/>
        <v/>
      </c>
      <c r="BR15" s="183" t="str">
        <f>IF(INDEX($P$5:$XX$100,$N15,BR$3)="","",IF(INDEX('aux 1'!$AU$12:$BL$231,INDEX($P$5:$XX$100,$N15,BR$3),'aux 6'!$O15)="","",INDEX($P$5:$XX$100,$N15,BR$3)))</f>
        <v/>
      </c>
      <c r="BS15" s="183" t="str">
        <f>IF(INDEX($P$5:$XX$100,$N15,BR$3)="","",IF(INDEX('aux 1'!$BN$12:$CE$231,INDEX($P$5:$XX$100,$N15,BR$3),'aux 6'!$O15)="","",INDEX($P$5:$XX$100,$N15,BR$3)))</f>
        <v/>
      </c>
      <c r="BT15" s="183" t="str">
        <f>IF(INDEX($P$5:$XX$100,$N15,BR$3)="","",IF(INDEX('aux 1'!$CG$12:$CX$231,INDEX($P$5:$XX$100,$N15,BR$3),'aux 6'!$O15)="","",INDEX($P$5:$XX$100,$N15,BR$3)))</f>
        <v/>
      </c>
      <c r="BU15" s="183" t="str">
        <f>IF(INDEX($P$5:$XX$100,$N15,BR$3)="","",IF(INDEX('aux 1'!$CZ$12:$DQ$231,INDEX($P$5:$XX$100,$N15,BR$3),'aux 6'!$O15)="","",INDEX($P$5:$XX$100,$N15,BR$3)))</f>
        <v/>
      </c>
      <c r="BV15" s="181" t="str">
        <f t="shared" si="17"/>
        <v/>
      </c>
      <c r="BW15" s="181" t="str">
        <f t="shared" si="18"/>
        <v/>
      </c>
      <c r="BX15" s="181" t="str">
        <f t="shared" si="18"/>
        <v/>
      </c>
      <c r="BY15" s="181" t="str">
        <f t="shared" si="18"/>
        <v/>
      </c>
      <c r="BZ15" s="181" t="str">
        <f t="shared" si="18"/>
        <v/>
      </c>
      <c r="CA15" s="183" t="str">
        <f>IF(INDEX($P$5:$XX$100,$N15,CA$3)="","",IF(INDEX('aux 1'!$AU$12:$BL$231,INDEX($P$5:$XX$100,$N15,CA$3),'aux 6'!$O15)="","",INDEX($P$5:$XX$100,$N15,CA$3)))</f>
        <v/>
      </c>
      <c r="CB15" s="183" t="str">
        <f>IF(INDEX($P$5:$XX$100,$N15,CA$3)="","",IF(INDEX('aux 1'!$BN$12:$CE$231,INDEX($P$5:$XX$100,$N15,CA$3),'aux 6'!$O15)="","",INDEX($P$5:$XX$100,$N15,CA$3)))</f>
        <v/>
      </c>
      <c r="CC15" s="183" t="str">
        <f>IF(INDEX($P$5:$XX$100,$N15,CA$3)="","",IF(INDEX('aux 1'!$CG$12:$CX$231,INDEX($P$5:$XX$100,$N15,CA$3),'aux 6'!$O15)="","",INDEX($P$5:$XX$100,$N15,CA$3)))</f>
        <v/>
      </c>
      <c r="CD15" s="183" t="str">
        <f>IF(INDEX($P$5:$XX$100,$N15,CA$3)="","",IF(INDEX('aux 1'!$CZ$12:$DQ$231,INDEX($P$5:$XX$100,$N15,CA$3),'aux 6'!$O15)="","",INDEX($P$5:$XX$100,$N15,CA$3)))</f>
        <v/>
      </c>
      <c r="CE15" s="181" t="str">
        <f t="shared" si="19"/>
        <v/>
      </c>
      <c r="CF15" s="181" t="str">
        <f t="shared" si="20"/>
        <v/>
      </c>
      <c r="CG15" s="181" t="str">
        <f t="shared" si="20"/>
        <v/>
      </c>
      <c r="CH15" s="181" t="str">
        <f t="shared" si="20"/>
        <v/>
      </c>
      <c r="CI15" s="181" t="str">
        <f t="shared" si="20"/>
        <v/>
      </c>
      <c r="CJ15" s="183" t="str">
        <f>IF(INDEX($P$5:$XX$100,$N15,CJ$3)="","",IF(INDEX('aux 1'!$AU$12:$BL$231,INDEX($P$5:$XX$100,$N15,CJ$3),'aux 6'!$O15)="","",INDEX($P$5:$XX$100,$N15,CJ$3)))</f>
        <v/>
      </c>
      <c r="CK15" s="183" t="str">
        <f>IF(INDEX($P$5:$XX$100,$N15,CJ$3)="","",IF(INDEX('aux 1'!$BN$12:$CE$231,INDEX($P$5:$XX$100,$N15,CJ$3),'aux 6'!$O15)="","",INDEX($P$5:$XX$100,$N15,CJ$3)))</f>
        <v/>
      </c>
      <c r="CL15" s="183" t="str">
        <f>IF(INDEX($P$5:$XX$100,$N15,CJ$3)="","",IF(INDEX('aux 1'!$CG$12:$CX$231,INDEX($P$5:$XX$100,$N15,CJ$3),'aux 6'!$O15)="","",INDEX($P$5:$XX$100,$N15,CJ$3)))</f>
        <v/>
      </c>
      <c r="CM15" s="183" t="str">
        <f>IF(INDEX($P$5:$XX$100,$N15,CJ$3)="","",IF(INDEX('aux 1'!$CZ$12:$DQ$231,INDEX($P$5:$XX$100,$N15,CJ$3),'aux 6'!$O15)="","",INDEX($P$5:$XX$100,$N15,CJ$3)))</f>
        <v/>
      </c>
      <c r="CN15" s="181" t="str">
        <f t="shared" si="21"/>
        <v/>
      </c>
      <c r="CO15" s="181" t="str">
        <f t="shared" si="22"/>
        <v/>
      </c>
      <c r="CP15" s="181" t="str">
        <f t="shared" si="22"/>
        <v/>
      </c>
      <c r="CQ15" s="181" t="str">
        <f t="shared" si="22"/>
        <v/>
      </c>
      <c r="CR15" s="181" t="str">
        <f t="shared" si="22"/>
        <v/>
      </c>
      <c r="CS15" s="183" t="str">
        <f>IF(INDEX($P$5:$XX$100,$N15,CS$3)="","",IF(INDEX('aux 1'!$AU$12:$BL$231,INDEX($P$5:$XX$100,$N15,CS$3),'aux 6'!$O15)="","",INDEX($P$5:$XX$100,$N15,CS$3)))</f>
        <v/>
      </c>
      <c r="CT15" s="183" t="str">
        <f>IF(INDEX($P$5:$XX$100,$N15,CS$3)="","",IF(INDEX('aux 1'!$BN$12:$CE$231,INDEX($P$5:$XX$100,$N15,CS$3),'aux 6'!$O15)="","",INDEX($P$5:$XX$100,$N15,CS$3)))</f>
        <v/>
      </c>
      <c r="CU15" s="183" t="str">
        <f>IF(INDEX($P$5:$XX$100,$N15,CS$3)="","",IF(INDEX('aux 1'!$CG$12:$CX$231,INDEX($P$5:$XX$100,$N15,CS$3),'aux 6'!$O15)="","",INDEX($P$5:$XX$100,$N15,CS$3)))</f>
        <v/>
      </c>
      <c r="CV15" s="183" t="str">
        <f>IF(INDEX($P$5:$XX$100,$N15,CS$3)="","",IF(INDEX('aux 1'!$CZ$12:$DQ$231,INDEX($P$5:$XX$100,$N15,CS$3),'aux 6'!$O15)="","",INDEX($P$5:$XX$100,$N15,CS$3)))</f>
        <v/>
      </c>
      <c r="CW15" s="181" t="str">
        <f t="shared" si="23"/>
        <v/>
      </c>
      <c r="CX15" s="181" t="str">
        <f t="shared" si="24"/>
        <v/>
      </c>
      <c r="CY15" s="181" t="str">
        <f t="shared" si="24"/>
        <v/>
      </c>
      <c r="CZ15" s="181" t="str">
        <f t="shared" si="24"/>
        <v/>
      </c>
      <c r="DA15" s="181" t="str">
        <f t="shared" si="24"/>
        <v/>
      </c>
      <c r="DB15" s="183" t="str">
        <f>IF(INDEX($P$5:$XX$100,$N15,DB$3)="","",IF(INDEX('aux 1'!$AU$12:$BL$231,INDEX($P$5:$XX$100,$N15,DB$3),'aux 6'!$O15)="","",INDEX($P$5:$XX$100,$N15,DB$3)))</f>
        <v/>
      </c>
      <c r="DC15" s="183" t="str">
        <f>IF(INDEX($P$5:$XX$100,$N15,DB$3)="","",IF(INDEX('aux 1'!$BN$12:$CE$231,INDEX($P$5:$XX$100,$N15,DB$3),'aux 6'!$O15)="","",INDEX($P$5:$XX$100,$N15,DB$3)))</f>
        <v/>
      </c>
      <c r="DD15" s="183" t="str">
        <f>IF(INDEX($P$5:$XX$100,$N15,DB$3)="","",IF(INDEX('aux 1'!$CG$12:$CX$231,INDEX($P$5:$XX$100,$N15,DB$3),'aux 6'!$O15)="","",INDEX($P$5:$XX$100,$N15,DB$3)))</f>
        <v/>
      </c>
      <c r="DE15" s="183" t="str">
        <f>IF(INDEX($P$5:$XX$100,$N15,DB$3)="","",IF(INDEX('aux 1'!$CZ$12:$DQ$231,INDEX($P$5:$XX$100,$N15,DB$3),'aux 6'!$O15)="","",INDEX($P$5:$XX$100,$N15,DB$3)))</f>
        <v/>
      </c>
      <c r="DF15" s="181" t="str">
        <f t="shared" si="25"/>
        <v/>
      </c>
      <c r="DG15" s="181" t="str">
        <f t="shared" si="26"/>
        <v/>
      </c>
      <c r="DH15" s="181" t="str">
        <f t="shared" si="26"/>
        <v/>
      </c>
      <c r="DI15" s="181" t="str">
        <f t="shared" si="26"/>
        <v/>
      </c>
      <c r="DJ15" s="181" t="str">
        <f t="shared" si="26"/>
        <v/>
      </c>
      <c r="DK15" s="183" t="str">
        <f>IF(INDEX($P$5:$XX$100,$N15,DK$3)="","",IF(INDEX('aux 1'!$AU$12:$BL$231,INDEX($P$5:$XX$100,$N15,DK$3),'aux 6'!$O15)="","",INDEX($P$5:$XX$100,$N15,DK$3)))</f>
        <v/>
      </c>
      <c r="DL15" s="183" t="str">
        <f>IF(INDEX($P$5:$XX$100,$N15,DK$3)="","",IF(INDEX('aux 1'!$BN$12:$CE$231,INDEX($P$5:$XX$100,$N15,DK$3),'aux 6'!$O15)="","",INDEX($P$5:$XX$100,$N15,DK$3)))</f>
        <v/>
      </c>
      <c r="DM15" s="183" t="str">
        <f>IF(INDEX($P$5:$XX$100,$N15,DK$3)="","",IF(INDEX('aux 1'!$CG$12:$CX$231,INDEX($P$5:$XX$100,$N15,DK$3),'aux 6'!$O15)="","",INDEX($P$5:$XX$100,$N15,DK$3)))</f>
        <v/>
      </c>
      <c r="DN15" s="183" t="str">
        <f>IF(INDEX($P$5:$XX$100,$N15,DK$3)="","",IF(INDEX('aux 1'!$CZ$12:$DQ$231,INDEX($P$5:$XX$100,$N15,DK$3),'aux 6'!$O15)="","",INDEX($P$5:$XX$100,$N15,DK$3)))</f>
        <v/>
      </c>
      <c r="DO15" s="181" t="str">
        <f t="shared" si="27"/>
        <v/>
      </c>
      <c r="DP15" s="181" t="str">
        <f t="shared" si="28"/>
        <v/>
      </c>
      <c r="DQ15" s="181" t="str">
        <f t="shared" si="28"/>
        <v/>
      </c>
      <c r="DR15" s="181" t="str">
        <f t="shared" si="28"/>
        <v/>
      </c>
      <c r="DS15" s="181" t="str">
        <f t="shared" si="28"/>
        <v/>
      </c>
      <c r="DT15" s="183" t="str">
        <f>IF(INDEX($P$5:$XX$100,$N15,DT$3)="","",IF(INDEX('aux 1'!$AU$12:$BL$231,INDEX($P$5:$XX$100,$N15,DT$3),'aux 6'!$O15)="","",INDEX($P$5:$XX$100,$N15,DT$3)))</f>
        <v/>
      </c>
      <c r="DU15" s="183" t="str">
        <f>IF(INDEX($P$5:$XX$100,$N15,DT$3)="","",IF(INDEX('aux 1'!$BN$12:$CE$231,INDEX($P$5:$XX$100,$N15,DT$3),'aux 6'!$O15)="","",INDEX($P$5:$XX$100,$N15,DT$3)))</f>
        <v/>
      </c>
      <c r="DV15" s="183" t="str">
        <f>IF(INDEX($P$5:$XX$100,$N15,DT$3)="","",IF(INDEX('aux 1'!$CG$12:$CX$231,INDEX($P$5:$XX$100,$N15,DT$3),'aux 6'!$O15)="","",INDEX($P$5:$XX$100,$N15,DT$3)))</f>
        <v/>
      </c>
      <c r="DW15" s="183" t="str">
        <f>IF(INDEX($P$5:$XX$100,$N15,DT$3)="","",IF(INDEX('aux 1'!$CZ$12:$DQ$231,INDEX($P$5:$XX$100,$N15,DT$3),'aux 6'!$O15)="","",INDEX($P$5:$XX$100,$N15,DT$3)))</f>
        <v/>
      </c>
      <c r="DX15" s="181" t="str">
        <f t="shared" si="29"/>
        <v/>
      </c>
      <c r="DY15" s="181" t="str">
        <f t="shared" si="30"/>
        <v/>
      </c>
      <c r="DZ15" s="181" t="str">
        <f t="shared" si="30"/>
        <v/>
      </c>
      <c r="EA15" s="181" t="str">
        <f t="shared" si="30"/>
        <v/>
      </c>
      <c r="EB15" s="181" t="str">
        <f t="shared" si="30"/>
        <v/>
      </c>
      <c r="EC15" s="183" t="str">
        <f>IF(INDEX($P$5:$XX$100,$N15,EC$3)="","",IF(INDEX('aux 1'!$AU$12:$BL$231,INDEX($P$5:$XX$100,$N15,EC$3),'aux 6'!$O15)="","",INDEX($P$5:$XX$100,$N15,EC$3)))</f>
        <v/>
      </c>
      <c r="ED15" s="183" t="str">
        <f>IF(INDEX($P$5:$XX$100,$N15,EC$3)="","",IF(INDEX('aux 1'!$BN$12:$CE$231,INDEX($P$5:$XX$100,$N15,EC$3),'aux 6'!$O15)="","",INDEX($P$5:$XX$100,$N15,EC$3)))</f>
        <v/>
      </c>
      <c r="EE15" s="183" t="str">
        <f>IF(INDEX($P$5:$XX$100,$N15,EC$3)="","",IF(INDEX('aux 1'!$CG$12:$CX$231,INDEX($P$5:$XX$100,$N15,EC$3),'aux 6'!$O15)="","",INDEX($P$5:$XX$100,$N15,EC$3)))</f>
        <v/>
      </c>
      <c r="EF15" s="183" t="str">
        <f>IF(INDEX($P$5:$XX$100,$N15,EC$3)="","",IF(INDEX('aux 1'!$CZ$12:$DQ$231,INDEX($P$5:$XX$100,$N15,EC$3),'aux 6'!$O15)="","",INDEX($P$5:$XX$100,$N15,EC$3)))</f>
        <v/>
      </c>
      <c r="EG15" s="181" t="str">
        <f t="shared" si="31"/>
        <v/>
      </c>
      <c r="EH15" s="181" t="str">
        <f t="shared" si="32"/>
        <v/>
      </c>
      <c r="EI15" s="181" t="str">
        <f t="shared" si="32"/>
        <v/>
      </c>
      <c r="EJ15" s="181" t="str">
        <f t="shared" si="32"/>
        <v/>
      </c>
      <c r="EK15" s="181" t="str">
        <f t="shared" si="32"/>
        <v/>
      </c>
      <c r="EL15" s="183" t="str">
        <f>IF(INDEX($P$5:$XX$100,$N15,EL$3)="","",IF(INDEX('aux 1'!$AU$12:$BL$231,INDEX($P$5:$XX$100,$N15,EL$3),'aux 6'!$O15)="","",INDEX($P$5:$XX$100,$N15,EL$3)))</f>
        <v/>
      </c>
      <c r="EM15" s="183" t="str">
        <f>IF(INDEX($P$5:$XX$100,$N15,EL$3)="","",IF(INDEX('aux 1'!$BN$12:$CE$231,INDEX($P$5:$XX$100,$N15,EL$3),'aux 6'!$O15)="","",INDEX($P$5:$XX$100,$N15,EL$3)))</f>
        <v/>
      </c>
      <c r="EN15" s="183" t="str">
        <f>IF(INDEX($P$5:$XX$100,$N15,EL$3)="","",IF(INDEX('aux 1'!$CG$12:$CX$231,INDEX($P$5:$XX$100,$N15,EL$3),'aux 6'!$O15)="","",INDEX($P$5:$XX$100,$N15,EL$3)))</f>
        <v/>
      </c>
      <c r="EO15" s="183" t="str">
        <f>IF(INDEX($P$5:$XX$100,$N15,EL$3)="","",IF(INDEX('aux 1'!$CZ$12:$DQ$231,INDEX($P$5:$XX$100,$N15,EL$3),'aux 6'!$O15)="","",INDEX($P$5:$XX$100,$N15,EL$3)))</f>
        <v/>
      </c>
      <c r="EP15" s="181" t="str">
        <f t="shared" si="33"/>
        <v/>
      </c>
      <c r="EQ15" s="181" t="str">
        <f t="shared" si="34"/>
        <v/>
      </c>
      <c r="ER15" s="181" t="str">
        <f t="shared" si="34"/>
        <v/>
      </c>
      <c r="ES15" s="181" t="str">
        <f t="shared" si="34"/>
        <v/>
      </c>
      <c r="ET15" s="181" t="str">
        <f t="shared" si="34"/>
        <v/>
      </c>
      <c r="EU15" s="183" t="str">
        <f>IF(INDEX($P$5:$XX$100,$N15,EU$3)="","",IF(INDEX('aux 1'!$AU$12:$BL$231,INDEX($P$5:$XX$100,$N15,EU$3),'aux 6'!$O15)="","",INDEX($P$5:$XX$100,$N15,EU$3)))</f>
        <v/>
      </c>
      <c r="EV15" s="183" t="str">
        <f>IF(INDEX($P$5:$XX$100,$N15,EU$3)="","",IF(INDEX('aux 1'!$BN$12:$CE$231,INDEX($P$5:$XX$100,$N15,EU$3),'aux 6'!$O15)="","",INDEX($P$5:$XX$100,$N15,EU$3)))</f>
        <v/>
      </c>
      <c r="EW15" s="183" t="str">
        <f>IF(INDEX($P$5:$XX$100,$N15,EU$3)="","",IF(INDEX('aux 1'!$CG$12:$CX$231,INDEX($P$5:$XX$100,$N15,EU$3),'aux 6'!$O15)="","",INDEX($P$5:$XX$100,$N15,EU$3)))</f>
        <v/>
      </c>
      <c r="EX15" s="183" t="str">
        <f>IF(INDEX($P$5:$XX$100,$N15,EU$3)="","",IF(INDEX('aux 1'!$CZ$12:$DQ$231,INDEX($P$5:$XX$100,$N15,EU$3),'aux 6'!$O15)="","",INDEX($P$5:$XX$100,$N15,EU$3)))</f>
        <v/>
      </c>
      <c r="EY15" s="181" t="str">
        <f t="shared" si="35"/>
        <v/>
      </c>
      <c r="EZ15" s="181" t="str">
        <f t="shared" si="36"/>
        <v/>
      </c>
      <c r="FA15" s="181" t="str">
        <f t="shared" si="36"/>
        <v/>
      </c>
      <c r="FB15" s="181" t="str">
        <f t="shared" si="36"/>
        <v/>
      </c>
      <c r="FC15" s="181" t="str">
        <f t="shared" si="36"/>
        <v/>
      </c>
      <c r="FD15" s="183" t="str">
        <f>IF(INDEX($P$5:$XX$100,$N15,FD$3)="","",IF(INDEX('aux 1'!$AU$12:$BL$231,INDEX($P$5:$XX$100,$N15,FD$3),'aux 6'!$O15)="","",INDEX($P$5:$XX$100,$N15,FD$3)))</f>
        <v/>
      </c>
      <c r="FE15" s="183" t="str">
        <f>IF(INDEX($P$5:$XX$100,$N15,FD$3)="","",IF(INDEX('aux 1'!$BN$12:$CE$231,INDEX($P$5:$XX$100,$N15,FD$3),'aux 6'!$O15)="","",INDEX($P$5:$XX$100,$N15,FD$3)))</f>
        <v/>
      </c>
      <c r="FF15" s="183" t="str">
        <f>IF(INDEX($P$5:$XX$100,$N15,FD$3)="","",IF(INDEX('aux 1'!$CG$12:$CX$231,INDEX($P$5:$XX$100,$N15,FD$3),'aux 6'!$O15)="","",INDEX($P$5:$XX$100,$N15,FD$3)))</f>
        <v/>
      </c>
      <c r="FG15" s="183" t="str">
        <f>IF(INDEX($P$5:$XX$100,$N15,FD$3)="","",IF(INDEX('aux 1'!$CZ$12:$DQ$231,INDEX($P$5:$XX$100,$N15,FD$3),'aux 6'!$O15)="","",INDEX($P$5:$XX$100,$N15,FD$3)))</f>
        <v/>
      </c>
      <c r="FH15" s="181" t="str">
        <f t="shared" si="37"/>
        <v/>
      </c>
      <c r="FI15" s="181" t="str">
        <f t="shared" si="38"/>
        <v/>
      </c>
      <c r="FJ15" s="181" t="str">
        <f t="shared" si="38"/>
        <v/>
      </c>
      <c r="FK15" s="181" t="str">
        <f t="shared" si="38"/>
        <v/>
      </c>
      <c r="FL15" s="181" t="str">
        <f t="shared" si="38"/>
        <v/>
      </c>
      <c r="FM15" s="183" t="str">
        <f>IF(INDEX($P$5:$XX$100,$N15,FM$3)="","",IF(INDEX('aux 1'!$AU$12:$BL$231,INDEX($P$5:$XX$100,$N15,FM$3),'aux 6'!$O15)="","",INDEX($P$5:$XX$100,$N15,FM$3)))</f>
        <v/>
      </c>
      <c r="FN15" s="183" t="str">
        <f>IF(INDEX($P$5:$XX$100,$N15,FM$3)="","",IF(INDEX('aux 1'!$BN$12:$CE$231,INDEX($P$5:$XX$100,$N15,FM$3),'aux 6'!$O15)="","",INDEX($P$5:$XX$100,$N15,FM$3)))</f>
        <v/>
      </c>
      <c r="FO15" s="183" t="str">
        <f>IF(INDEX($P$5:$XX$100,$N15,FM$3)="","",IF(INDEX('aux 1'!$CG$12:$CX$231,INDEX($P$5:$XX$100,$N15,FM$3),'aux 6'!$O15)="","",INDEX($P$5:$XX$100,$N15,FM$3)))</f>
        <v/>
      </c>
      <c r="FP15" s="183" t="str">
        <f>IF(INDEX($P$5:$XX$100,$N15,FM$3)="","",IF(INDEX('aux 1'!$CZ$12:$DQ$231,INDEX($P$5:$XX$100,$N15,FM$3),'aux 6'!$O15)="","",INDEX($P$5:$XX$100,$N15,FM$3)))</f>
        <v/>
      </c>
      <c r="FQ15" s="181" t="str">
        <f t="shared" si="39"/>
        <v/>
      </c>
      <c r="FR15" s="181" t="str">
        <f t="shared" si="40"/>
        <v/>
      </c>
      <c r="FS15" s="181" t="str">
        <f t="shared" si="40"/>
        <v/>
      </c>
      <c r="FT15" s="181" t="str">
        <f t="shared" si="40"/>
        <v/>
      </c>
      <c r="FU15" s="181" t="str">
        <f t="shared" si="40"/>
        <v/>
      </c>
      <c r="FV15" s="183" t="str">
        <f>IF(INDEX($P$5:$XX$100,$N15,FV$3)="","",IF(INDEX('aux 1'!$AU$12:$BL$231,INDEX($P$5:$XX$100,$N15,FV$3),'aux 6'!$O15)="","",INDEX($P$5:$XX$100,$N15,FV$3)))</f>
        <v/>
      </c>
      <c r="FW15" s="183" t="str">
        <f>IF(INDEX($P$5:$XX$100,$N15,FV$3)="","",IF(INDEX('aux 1'!$BN$12:$CE$231,INDEX($P$5:$XX$100,$N15,FV$3),'aux 6'!$O15)="","",INDEX($P$5:$XX$100,$N15,FV$3)))</f>
        <v/>
      </c>
      <c r="FX15" s="183" t="str">
        <f>IF(INDEX($P$5:$XX$100,$N15,FV$3)="","",IF(INDEX('aux 1'!$CG$12:$CX$231,INDEX($P$5:$XX$100,$N15,FV$3),'aux 6'!$O15)="","",INDEX($P$5:$XX$100,$N15,FV$3)))</f>
        <v/>
      </c>
      <c r="FY15" s="183" t="str">
        <f>IF(INDEX($P$5:$XX$100,$N15,FV$3)="","",IF(INDEX('aux 1'!$CZ$12:$DQ$231,INDEX($P$5:$XX$100,$N15,FV$3),'aux 6'!$O15)="","",INDEX($P$5:$XX$100,$N15,FV$3)))</f>
        <v/>
      </c>
      <c r="FZ15" s="181" t="str">
        <f t="shared" si="41"/>
        <v/>
      </c>
      <c r="GA15" s="181" t="str">
        <f t="shared" si="42"/>
        <v/>
      </c>
      <c r="GB15" s="181" t="str">
        <f t="shared" si="42"/>
        <v/>
      </c>
      <c r="GC15" s="181" t="str">
        <f t="shared" si="42"/>
        <v/>
      </c>
      <c r="GD15" s="181" t="str">
        <f t="shared" si="42"/>
        <v/>
      </c>
      <c r="GE15" s="183" t="str">
        <f>IF(INDEX($P$5:$XX$100,$N15,GE$3)="","",IF(INDEX('aux 1'!$AU$12:$BL$231,INDEX($P$5:$XX$100,$N15,GE$3),'aux 6'!$O15)="","",INDEX($P$5:$XX$100,$N15,GE$3)))</f>
        <v/>
      </c>
      <c r="GF15" s="183" t="str">
        <f>IF(INDEX($P$5:$XX$100,$N15,GE$3)="","",IF(INDEX('aux 1'!$BN$12:$CE$231,INDEX($P$5:$XX$100,$N15,GE$3),'aux 6'!$O15)="","",INDEX($P$5:$XX$100,$N15,GE$3)))</f>
        <v/>
      </c>
      <c r="GG15" s="183" t="str">
        <f>IF(INDEX($P$5:$XX$100,$N15,GE$3)="","",IF(INDEX('aux 1'!$CG$12:$CX$231,INDEX($P$5:$XX$100,$N15,GE$3),'aux 6'!$O15)="","",INDEX($P$5:$XX$100,$N15,GE$3)))</f>
        <v/>
      </c>
      <c r="GH15" s="183" t="str">
        <f>IF(INDEX($P$5:$XX$100,$N15,GE$3)="","",IF(INDEX('aux 1'!$CZ$12:$DQ$231,INDEX($P$5:$XX$100,$N15,GE$3),'aux 6'!$O15)="","",INDEX($P$5:$XX$100,$N15,GE$3)))</f>
        <v/>
      </c>
      <c r="GI15" s="181" t="str">
        <f t="shared" si="43"/>
        <v/>
      </c>
      <c r="GJ15" s="181" t="str">
        <f t="shared" si="44"/>
        <v/>
      </c>
      <c r="GK15" s="181" t="str">
        <f t="shared" si="44"/>
        <v/>
      </c>
      <c r="GL15" s="181" t="str">
        <f t="shared" si="44"/>
        <v/>
      </c>
      <c r="GM15" s="181" t="str">
        <f t="shared" si="44"/>
        <v/>
      </c>
      <c r="GN15" s="183" t="str">
        <f>IF(INDEX($P$5:$XX$100,$N15,GN$3)="","",IF(INDEX('aux 1'!$AU$12:$BL$231,INDEX($P$5:$XX$100,$N15,GN$3),'aux 6'!$O15)="","",INDEX($P$5:$XX$100,$N15,GN$3)))</f>
        <v/>
      </c>
      <c r="GO15" s="183" t="str">
        <f>IF(INDEX($P$5:$XX$100,$N15,GN$3)="","",IF(INDEX('aux 1'!$BN$12:$CE$231,INDEX($P$5:$XX$100,$N15,GN$3),'aux 6'!$O15)="","",INDEX($P$5:$XX$100,$N15,GN$3)))</f>
        <v/>
      </c>
      <c r="GP15" s="183" t="str">
        <f>IF(INDEX($P$5:$XX$100,$N15,GN$3)="","",IF(INDEX('aux 1'!$CG$12:$CX$231,INDEX($P$5:$XX$100,$N15,GN$3),'aux 6'!$O15)="","",INDEX($P$5:$XX$100,$N15,GN$3)))</f>
        <v/>
      </c>
      <c r="GQ15" s="183" t="str">
        <f>IF(INDEX($P$5:$XX$100,$N15,GN$3)="","",IF(INDEX('aux 1'!$CZ$12:$DQ$231,INDEX($P$5:$XX$100,$N15,GN$3),'aux 6'!$O15)="","",INDEX($P$5:$XX$100,$N15,GN$3)))</f>
        <v/>
      </c>
      <c r="GR15" s="181" t="str">
        <f t="shared" si="45"/>
        <v/>
      </c>
      <c r="GS15" s="181" t="str">
        <f t="shared" si="46"/>
        <v/>
      </c>
      <c r="GT15" s="181" t="str">
        <f t="shared" si="46"/>
        <v/>
      </c>
      <c r="GU15" s="181" t="str">
        <f t="shared" si="46"/>
        <v/>
      </c>
      <c r="GV15" s="181" t="str">
        <f t="shared" si="46"/>
        <v/>
      </c>
      <c r="GW15" s="183" t="str">
        <f>IF(INDEX($P$5:$XX$100,$N15,GW$3)="","",IF(INDEX('aux 1'!$AU$12:$BL$231,INDEX($P$5:$XX$100,$N15,GW$3),'aux 6'!$O15)="","",INDEX($P$5:$XX$100,$N15,GW$3)))</f>
        <v/>
      </c>
      <c r="GX15" s="183" t="str">
        <f>IF(INDEX($P$5:$XX$100,$N15,GW$3)="","",IF(INDEX('aux 1'!$BN$12:$CE$231,INDEX($P$5:$XX$100,$N15,GW$3),'aux 6'!$O15)="","",INDEX($P$5:$XX$100,$N15,GW$3)))</f>
        <v/>
      </c>
      <c r="GY15" s="183" t="str">
        <f>IF(INDEX($P$5:$XX$100,$N15,GW$3)="","",IF(INDEX('aux 1'!$CG$12:$CX$231,INDEX($P$5:$XX$100,$N15,GW$3),'aux 6'!$O15)="","",INDEX($P$5:$XX$100,$N15,GW$3)))</f>
        <v/>
      </c>
      <c r="GZ15" s="183" t="str">
        <f>IF(INDEX($P$5:$XX$100,$N15,GW$3)="","",IF(INDEX('aux 1'!$CZ$12:$DQ$231,INDEX($P$5:$XX$100,$N15,GW$3),'aux 6'!$O15)="","",INDEX($P$5:$XX$100,$N15,GW$3)))</f>
        <v/>
      </c>
      <c r="HA15" s="181" t="str">
        <f t="shared" si="47"/>
        <v/>
      </c>
      <c r="HB15" s="181" t="str">
        <f t="shared" si="48"/>
        <v/>
      </c>
      <c r="HC15" s="181" t="str">
        <f t="shared" si="48"/>
        <v/>
      </c>
      <c r="HD15" s="181" t="str">
        <f t="shared" si="48"/>
        <v/>
      </c>
      <c r="HE15" s="181" t="str">
        <f t="shared" si="48"/>
        <v/>
      </c>
      <c r="HF15" s="183" t="str">
        <f>IF(INDEX($P$5:$XX$100,$N15,HF$3)="","",IF(INDEX('aux 1'!$AU$12:$BL$231,INDEX($P$5:$XX$100,$N15,HF$3),'aux 6'!$O15)="","",INDEX($P$5:$XX$100,$N15,HF$3)))</f>
        <v/>
      </c>
      <c r="HG15" s="183" t="str">
        <f>IF(INDEX($P$5:$XX$100,$N15,HF$3)="","",IF(INDEX('aux 1'!$BN$12:$CE$231,INDEX($P$5:$XX$100,$N15,HF$3),'aux 6'!$O15)="","",INDEX($P$5:$XX$100,$N15,HF$3)))</f>
        <v/>
      </c>
      <c r="HH15" s="183" t="str">
        <f>IF(INDEX($P$5:$XX$100,$N15,HF$3)="","",IF(INDEX('aux 1'!$CG$12:$CX$231,INDEX($P$5:$XX$100,$N15,HF$3),'aux 6'!$O15)="","",INDEX($P$5:$XX$100,$N15,HF$3)))</f>
        <v/>
      </c>
      <c r="HI15" s="183" t="str">
        <f>IF(INDEX($P$5:$XX$100,$N15,HF$3)="","",IF(INDEX('aux 1'!$CZ$12:$DQ$231,INDEX($P$5:$XX$100,$N15,HF$3),'aux 6'!$O15)="","",INDEX($P$5:$XX$100,$N15,HF$3)))</f>
        <v/>
      </c>
      <c r="HJ15" s="181" t="str">
        <f t="shared" si="49"/>
        <v/>
      </c>
      <c r="HK15" s="181" t="str">
        <f t="shared" si="50"/>
        <v/>
      </c>
      <c r="HL15" s="181" t="str">
        <f t="shared" si="50"/>
        <v/>
      </c>
      <c r="HM15" s="181" t="str">
        <f t="shared" si="50"/>
        <v/>
      </c>
      <c r="HN15" s="181" t="str">
        <f t="shared" si="50"/>
        <v/>
      </c>
    </row>
    <row r="16" spans="1:222" x14ac:dyDescent="0.25">
      <c r="A16" s="190">
        <f t="shared" si="54"/>
        <v>14</v>
      </c>
      <c r="B16" s="190" t="str">
        <f t="shared" si="55"/>
        <v>-</v>
      </c>
      <c r="C16" s="190">
        <f t="shared" si="51"/>
        <v>15</v>
      </c>
      <c r="D16" s="196" t="str">
        <f t="shared" si="52"/>
        <v/>
      </c>
      <c r="E16" s="196" t="str">
        <f t="shared" si="53"/>
        <v/>
      </c>
      <c r="F16" s="196" t="str">
        <f t="shared" si="53"/>
        <v/>
      </c>
      <c r="G16" s="196" t="str">
        <f t="shared" si="53"/>
        <v/>
      </c>
      <c r="H16" s="196" t="str">
        <f t="shared" si="53"/>
        <v/>
      </c>
      <c r="K16" s="180">
        <f t="shared" si="4"/>
        <v>12</v>
      </c>
      <c r="L16" s="186">
        <v>14</v>
      </c>
      <c r="M16" s="188" t="str">
        <f>'aux 2'!BU20</f>
        <v/>
      </c>
      <c r="N16" s="187">
        <f t="shared" si="56"/>
        <v>1</v>
      </c>
      <c r="O16" s="178">
        <f t="shared" si="57"/>
        <v>9</v>
      </c>
      <c r="P16" s="183" t="str">
        <f>IF(INDEX($P$5:$XX$100,$N16,P$3)="","",IF(INDEX('aux 1'!$AU$12:$BL$231,INDEX($P$5:$XX$100,$N16,P$3),'aux 6'!$O16)="","",INDEX($P$5:$XX$100,$N16,P$3)))</f>
        <v/>
      </c>
      <c r="Q16" s="183" t="str">
        <f>IF(INDEX($P$5:$XX$100,$N16,P$3)="","",IF(INDEX('aux 1'!$BN$12:$CE$231,INDEX($P$5:$XX$100,$N16,P$3),'aux 6'!$O16)="","",INDEX($P$5:$XX$100,$N16,P$3)))</f>
        <v/>
      </c>
      <c r="R16" s="183" t="str">
        <f>IF(INDEX($P$5:$XX$100,$N16,P$3)="","",IF(INDEX('aux 1'!$CG$12:$CX$231,INDEX($P$5:$XX$100,$N16,P$3),'aux 6'!$O16)="","",INDEX($P$5:$XX$100,$N16,P$3)))</f>
        <v/>
      </c>
      <c r="S16" s="183" t="str">
        <f>IF(INDEX($P$5:$XX$100,$N16,P$3)="","",IF(INDEX('aux 1'!$CZ$12:$DQ$231,INDEX($P$5:$XX$100,$N16,P$3),'aux 6'!$O16)="","",INDEX($P$5:$XX$100,$N16,P$3)))</f>
        <v/>
      </c>
      <c r="T16" s="181" t="str">
        <f t="shared" si="5"/>
        <v/>
      </c>
      <c r="U16" s="181" t="str">
        <f t="shared" si="6"/>
        <v/>
      </c>
      <c r="V16" s="181" t="str">
        <f t="shared" si="6"/>
        <v/>
      </c>
      <c r="W16" s="181" t="str">
        <f t="shared" si="6"/>
        <v/>
      </c>
      <c r="X16" s="181" t="str">
        <f t="shared" si="6"/>
        <v/>
      </c>
      <c r="Y16" s="183" t="str">
        <f>IF(INDEX($P$5:$XX$100,$N16,Y$3)="","",IF(INDEX('aux 1'!$AU$12:$BL$231,INDEX($P$5:$XX$100,$N16,Y$3),'aux 6'!$O16)="","",INDEX($P$5:$XX$100,$N16,Y$3)))</f>
        <v/>
      </c>
      <c r="Z16" s="183" t="str">
        <f>IF(INDEX($P$5:$XX$100,$N16,Y$3)="","",IF(INDEX('aux 1'!$BN$12:$CE$231,INDEX($P$5:$XX$100,$N16,Y$3),'aux 6'!$O16)="","",INDEX($P$5:$XX$100,$N16,Y$3)))</f>
        <v/>
      </c>
      <c r="AA16" s="183" t="str">
        <f>IF(INDEX($P$5:$XX$100,$N16,Y$3)="","",IF(INDEX('aux 1'!$CG$12:$CX$231,INDEX($P$5:$XX$100,$N16,Y$3),'aux 6'!$O16)="","",INDEX($P$5:$XX$100,$N16,Y$3)))</f>
        <v/>
      </c>
      <c r="AB16" s="183" t="str">
        <f>IF(INDEX($P$5:$XX$100,$N16,Y$3)="","",IF(INDEX('aux 1'!$CZ$12:$DQ$231,INDEX($P$5:$XX$100,$N16,Y$3),'aux 6'!$O16)="","",INDEX($P$5:$XX$100,$N16,Y$3)))</f>
        <v/>
      </c>
      <c r="AC16" s="181" t="str">
        <f t="shared" si="7"/>
        <v/>
      </c>
      <c r="AD16" s="181" t="str">
        <f t="shared" si="8"/>
        <v/>
      </c>
      <c r="AE16" s="181" t="str">
        <f t="shared" si="8"/>
        <v/>
      </c>
      <c r="AF16" s="181" t="str">
        <f t="shared" si="8"/>
        <v/>
      </c>
      <c r="AG16" s="181" t="str">
        <f t="shared" si="8"/>
        <v/>
      </c>
      <c r="AH16" s="183" t="str">
        <f>IF(INDEX($P$5:$XX$100,$N16,AH$3)="","",IF(INDEX('aux 1'!$AU$12:$BL$231,INDEX($P$5:$XX$100,$N16,AH$3),'aux 6'!$O16)="","",INDEX($P$5:$XX$100,$N16,AH$3)))</f>
        <v/>
      </c>
      <c r="AI16" s="183" t="str">
        <f>IF(INDEX($P$5:$XX$100,$N16,AH$3)="","",IF(INDEX('aux 1'!$BN$12:$CE$231,INDEX($P$5:$XX$100,$N16,AH$3),'aux 6'!$O16)="","",INDEX($P$5:$XX$100,$N16,AH$3)))</f>
        <v/>
      </c>
      <c r="AJ16" s="183" t="str">
        <f>IF(INDEX($P$5:$XX$100,$N16,AH$3)="","",IF(INDEX('aux 1'!$CG$12:$CX$231,INDEX($P$5:$XX$100,$N16,AH$3),'aux 6'!$O16)="","",INDEX($P$5:$XX$100,$N16,AH$3)))</f>
        <v/>
      </c>
      <c r="AK16" s="183" t="str">
        <f>IF(INDEX($P$5:$XX$100,$N16,AH$3)="","",IF(INDEX('aux 1'!$CZ$12:$DQ$231,INDEX($P$5:$XX$100,$N16,AH$3),'aux 6'!$O16)="","",INDEX($P$5:$XX$100,$N16,AH$3)))</f>
        <v/>
      </c>
      <c r="AL16" s="181" t="str">
        <f t="shared" si="9"/>
        <v/>
      </c>
      <c r="AM16" s="181" t="str">
        <f t="shared" si="10"/>
        <v/>
      </c>
      <c r="AN16" s="181" t="str">
        <f t="shared" si="10"/>
        <v/>
      </c>
      <c r="AO16" s="181" t="str">
        <f t="shared" si="10"/>
        <v/>
      </c>
      <c r="AP16" s="181" t="str">
        <f t="shared" si="10"/>
        <v/>
      </c>
      <c r="AQ16" s="183" t="str">
        <f>IF(INDEX($P$5:$XX$100,$N16,AQ$3)="","",IF(INDEX('aux 1'!$AU$12:$BL$231,INDEX($P$5:$XX$100,$N16,AQ$3),'aux 6'!$O16)="","",INDEX($P$5:$XX$100,$N16,AQ$3)))</f>
        <v/>
      </c>
      <c r="AR16" s="183" t="str">
        <f>IF(INDEX($P$5:$XX$100,$N16,AQ$3)="","",IF(INDEX('aux 1'!$BN$12:$CE$231,INDEX($P$5:$XX$100,$N16,AQ$3),'aux 6'!$O16)="","",INDEX($P$5:$XX$100,$N16,AQ$3)))</f>
        <v/>
      </c>
      <c r="AS16" s="183" t="str">
        <f>IF(INDEX($P$5:$XX$100,$N16,AQ$3)="","",IF(INDEX('aux 1'!$CG$12:$CX$231,INDEX($P$5:$XX$100,$N16,AQ$3),'aux 6'!$O16)="","",INDEX($P$5:$XX$100,$N16,AQ$3)))</f>
        <v/>
      </c>
      <c r="AT16" s="183" t="str">
        <f>IF(INDEX($P$5:$XX$100,$N16,AQ$3)="","",IF(INDEX('aux 1'!$CZ$12:$DQ$231,INDEX($P$5:$XX$100,$N16,AQ$3),'aux 6'!$O16)="","",INDEX($P$5:$XX$100,$N16,AQ$3)))</f>
        <v/>
      </c>
      <c r="AU16" s="181" t="str">
        <f t="shared" si="11"/>
        <v/>
      </c>
      <c r="AV16" s="181" t="str">
        <f t="shared" si="12"/>
        <v/>
      </c>
      <c r="AW16" s="181" t="str">
        <f t="shared" si="12"/>
        <v/>
      </c>
      <c r="AX16" s="181" t="str">
        <f t="shared" si="12"/>
        <v/>
      </c>
      <c r="AY16" s="181" t="str">
        <f t="shared" si="12"/>
        <v/>
      </c>
      <c r="AZ16" s="183" t="str">
        <f>IF(INDEX($P$5:$XX$100,$N16,AZ$3)="","",IF(INDEX('aux 1'!$AU$12:$BL$231,INDEX($P$5:$XX$100,$N16,AZ$3),'aux 6'!$O16)="","",INDEX($P$5:$XX$100,$N16,AZ$3)))</f>
        <v/>
      </c>
      <c r="BA16" s="183" t="str">
        <f>IF(INDEX($P$5:$XX$100,$N16,AZ$3)="","",IF(INDEX('aux 1'!$BN$12:$CE$231,INDEX($P$5:$XX$100,$N16,AZ$3),'aux 6'!$O16)="","",INDEX($P$5:$XX$100,$N16,AZ$3)))</f>
        <v/>
      </c>
      <c r="BB16" s="183" t="str">
        <f>IF(INDEX($P$5:$XX$100,$N16,AZ$3)="","",IF(INDEX('aux 1'!$CG$12:$CX$231,INDEX($P$5:$XX$100,$N16,AZ$3),'aux 6'!$O16)="","",INDEX($P$5:$XX$100,$N16,AZ$3)))</f>
        <v/>
      </c>
      <c r="BC16" s="183" t="str">
        <f>IF(INDEX($P$5:$XX$100,$N16,AZ$3)="","",IF(INDEX('aux 1'!$CZ$12:$DQ$231,INDEX($P$5:$XX$100,$N16,AZ$3),'aux 6'!$O16)="","",INDEX($P$5:$XX$100,$N16,AZ$3)))</f>
        <v/>
      </c>
      <c r="BD16" s="181" t="str">
        <f t="shared" si="13"/>
        <v/>
      </c>
      <c r="BE16" s="181" t="str">
        <f t="shared" si="14"/>
        <v/>
      </c>
      <c r="BF16" s="181" t="str">
        <f t="shared" si="14"/>
        <v/>
      </c>
      <c r="BG16" s="181" t="str">
        <f t="shared" si="14"/>
        <v/>
      </c>
      <c r="BH16" s="181" t="str">
        <f t="shared" si="14"/>
        <v/>
      </c>
      <c r="BI16" s="183" t="str">
        <f>IF(INDEX($P$5:$XX$100,$N16,BI$3)="","",IF(INDEX('aux 1'!$AU$12:$BL$231,INDEX($P$5:$XX$100,$N16,BI$3),'aux 6'!$O16)="","",INDEX($P$5:$XX$100,$N16,BI$3)))</f>
        <v/>
      </c>
      <c r="BJ16" s="183" t="str">
        <f>IF(INDEX($P$5:$XX$100,$N16,BI$3)="","",IF(INDEX('aux 1'!$BN$12:$CE$231,INDEX($P$5:$XX$100,$N16,BI$3),'aux 6'!$O16)="","",INDEX($P$5:$XX$100,$N16,BI$3)))</f>
        <v/>
      </c>
      <c r="BK16" s="183" t="str">
        <f>IF(INDEX($P$5:$XX$100,$N16,BI$3)="","",IF(INDEX('aux 1'!$CG$12:$CX$231,INDEX($P$5:$XX$100,$N16,BI$3),'aux 6'!$O16)="","",INDEX($P$5:$XX$100,$N16,BI$3)))</f>
        <v/>
      </c>
      <c r="BL16" s="183" t="str">
        <f>IF(INDEX($P$5:$XX$100,$N16,BI$3)="","",IF(INDEX('aux 1'!$CZ$12:$DQ$231,INDEX($P$5:$XX$100,$N16,BI$3),'aux 6'!$O16)="","",INDEX($P$5:$XX$100,$N16,BI$3)))</f>
        <v/>
      </c>
      <c r="BM16" s="181" t="str">
        <f t="shared" si="15"/>
        <v/>
      </c>
      <c r="BN16" s="181" t="str">
        <f t="shared" si="16"/>
        <v/>
      </c>
      <c r="BO16" s="181" t="str">
        <f t="shared" si="16"/>
        <v/>
      </c>
      <c r="BP16" s="181" t="str">
        <f t="shared" si="16"/>
        <v/>
      </c>
      <c r="BQ16" s="181" t="str">
        <f t="shared" si="16"/>
        <v/>
      </c>
      <c r="BR16" s="183" t="str">
        <f>IF(INDEX($P$5:$XX$100,$N16,BR$3)="","",IF(INDEX('aux 1'!$AU$12:$BL$231,INDEX($P$5:$XX$100,$N16,BR$3),'aux 6'!$O16)="","",INDEX($P$5:$XX$100,$N16,BR$3)))</f>
        <v/>
      </c>
      <c r="BS16" s="183" t="str">
        <f>IF(INDEX($P$5:$XX$100,$N16,BR$3)="","",IF(INDEX('aux 1'!$BN$12:$CE$231,INDEX($P$5:$XX$100,$N16,BR$3),'aux 6'!$O16)="","",INDEX($P$5:$XX$100,$N16,BR$3)))</f>
        <v/>
      </c>
      <c r="BT16" s="183" t="str">
        <f>IF(INDEX($P$5:$XX$100,$N16,BR$3)="","",IF(INDEX('aux 1'!$CG$12:$CX$231,INDEX($P$5:$XX$100,$N16,BR$3),'aux 6'!$O16)="","",INDEX($P$5:$XX$100,$N16,BR$3)))</f>
        <v/>
      </c>
      <c r="BU16" s="183" t="str">
        <f>IF(INDEX($P$5:$XX$100,$N16,BR$3)="","",IF(INDEX('aux 1'!$CZ$12:$DQ$231,INDEX($P$5:$XX$100,$N16,BR$3),'aux 6'!$O16)="","",INDEX($P$5:$XX$100,$N16,BR$3)))</f>
        <v/>
      </c>
      <c r="BV16" s="181" t="str">
        <f t="shared" si="17"/>
        <v/>
      </c>
      <c r="BW16" s="181" t="str">
        <f t="shared" si="18"/>
        <v/>
      </c>
      <c r="BX16" s="181" t="str">
        <f t="shared" si="18"/>
        <v/>
      </c>
      <c r="BY16" s="181" t="str">
        <f t="shared" si="18"/>
        <v/>
      </c>
      <c r="BZ16" s="181" t="str">
        <f t="shared" si="18"/>
        <v/>
      </c>
      <c r="CA16" s="183" t="str">
        <f>IF(INDEX($P$5:$XX$100,$N16,CA$3)="","",IF(INDEX('aux 1'!$AU$12:$BL$231,INDEX($P$5:$XX$100,$N16,CA$3),'aux 6'!$O16)="","",INDEX($P$5:$XX$100,$N16,CA$3)))</f>
        <v/>
      </c>
      <c r="CB16" s="183" t="str">
        <f>IF(INDEX($P$5:$XX$100,$N16,CA$3)="","",IF(INDEX('aux 1'!$BN$12:$CE$231,INDEX($P$5:$XX$100,$N16,CA$3),'aux 6'!$O16)="","",INDEX($P$5:$XX$100,$N16,CA$3)))</f>
        <v/>
      </c>
      <c r="CC16" s="183" t="str">
        <f>IF(INDEX($P$5:$XX$100,$N16,CA$3)="","",IF(INDEX('aux 1'!$CG$12:$CX$231,INDEX($P$5:$XX$100,$N16,CA$3),'aux 6'!$O16)="","",INDEX($P$5:$XX$100,$N16,CA$3)))</f>
        <v/>
      </c>
      <c r="CD16" s="183" t="str">
        <f>IF(INDEX($P$5:$XX$100,$N16,CA$3)="","",IF(INDEX('aux 1'!$CZ$12:$DQ$231,INDEX($P$5:$XX$100,$N16,CA$3),'aux 6'!$O16)="","",INDEX($P$5:$XX$100,$N16,CA$3)))</f>
        <v/>
      </c>
      <c r="CE16" s="181" t="str">
        <f t="shared" si="19"/>
        <v/>
      </c>
      <c r="CF16" s="181" t="str">
        <f t="shared" si="20"/>
        <v/>
      </c>
      <c r="CG16" s="181" t="str">
        <f t="shared" si="20"/>
        <v/>
      </c>
      <c r="CH16" s="181" t="str">
        <f t="shared" si="20"/>
        <v/>
      </c>
      <c r="CI16" s="181" t="str">
        <f t="shared" si="20"/>
        <v/>
      </c>
      <c r="CJ16" s="183" t="str">
        <f>IF(INDEX($P$5:$XX$100,$N16,CJ$3)="","",IF(INDEX('aux 1'!$AU$12:$BL$231,INDEX($P$5:$XX$100,$N16,CJ$3),'aux 6'!$O16)="","",INDEX($P$5:$XX$100,$N16,CJ$3)))</f>
        <v/>
      </c>
      <c r="CK16" s="183" t="str">
        <f>IF(INDEX($P$5:$XX$100,$N16,CJ$3)="","",IF(INDEX('aux 1'!$BN$12:$CE$231,INDEX($P$5:$XX$100,$N16,CJ$3),'aux 6'!$O16)="","",INDEX($P$5:$XX$100,$N16,CJ$3)))</f>
        <v/>
      </c>
      <c r="CL16" s="183" t="str">
        <f>IF(INDEX($P$5:$XX$100,$N16,CJ$3)="","",IF(INDEX('aux 1'!$CG$12:$CX$231,INDEX($P$5:$XX$100,$N16,CJ$3),'aux 6'!$O16)="","",INDEX($P$5:$XX$100,$N16,CJ$3)))</f>
        <v/>
      </c>
      <c r="CM16" s="183" t="str">
        <f>IF(INDEX($P$5:$XX$100,$N16,CJ$3)="","",IF(INDEX('aux 1'!$CZ$12:$DQ$231,INDEX($P$5:$XX$100,$N16,CJ$3),'aux 6'!$O16)="","",INDEX($P$5:$XX$100,$N16,CJ$3)))</f>
        <v/>
      </c>
      <c r="CN16" s="181" t="str">
        <f t="shared" si="21"/>
        <v/>
      </c>
      <c r="CO16" s="181" t="str">
        <f t="shared" si="22"/>
        <v/>
      </c>
      <c r="CP16" s="181" t="str">
        <f t="shared" si="22"/>
        <v/>
      </c>
      <c r="CQ16" s="181" t="str">
        <f t="shared" si="22"/>
        <v/>
      </c>
      <c r="CR16" s="181" t="str">
        <f t="shared" si="22"/>
        <v/>
      </c>
      <c r="CS16" s="183" t="str">
        <f>IF(INDEX($P$5:$XX$100,$N16,CS$3)="","",IF(INDEX('aux 1'!$AU$12:$BL$231,INDEX($P$5:$XX$100,$N16,CS$3),'aux 6'!$O16)="","",INDEX($P$5:$XX$100,$N16,CS$3)))</f>
        <v/>
      </c>
      <c r="CT16" s="183" t="str">
        <f>IF(INDEX($P$5:$XX$100,$N16,CS$3)="","",IF(INDEX('aux 1'!$BN$12:$CE$231,INDEX($P$5:$XX$100,$N16,CS$3),'aux 6'!$O16)="","",INDEX($P$5:$XX$100,$N16,CS$3)))</f>
        <v/>
      </c>
      <c r="CU16" s="183" t="str">
        <f>IF(INDEX($P$5:$XX$100,$N16,CS$3)="","",IF(INDEX('aux 1'!$CG$12:$CX$231,INDEX($P$5:$XX$100,$N16,CS$3),'aux 6'!$O16)="","",INDEX($P$5:$XX$100,$N16,CS$3)))</f>
        <v/>
      </c>
      <c r="CV16" s="183" t="str">
        <f>IF(INDEX($P$5:$XX$100,$N16,CS$3)="","",IF(INDEX('aux 1'!$CZ$12:$DQ$231,INDEX($P$5:$XX$100,$N16,CS$3),'aux 6'!$O16)="","",INDEX($P$5:$XX$100,$N16,CS$3)))</f>
        <v/>
      </c>
      <c r="CW16" s="181" t="str">
        <f t="shared" si="23"/>
        <v/>
      </c>
      <c r="CX16" s="181" t="str">
        <f t="shared" si="24"/>
        <v/>
      </c>
      <c r="CY16" s="181" t="str">
        <f t="shared" si="24"/>
        <v/>
      </c>
      <c r="CZ16" s="181" t="str">
        <f t="shared" si="24"/>
        <v/>
      </c>
      <c r="DA16" s="181" t="str">
        <f t="shared" si="24"/>
        <v/>
      </c>
      <c r="DB16" s="183" t="str">
        <f>IF(INDEX($P$5:$XX$100,$N16,DB$3)="","",IF(INDEX('aux 1'!$AU$12:$BL$231,INDEX($P$5:$XX$100,$N16,DB$3),'aux 6'!$O16)="","",INDEX($P$5:$XX$100,$N16,DB$3)))</f>
        <v/>
      </c>
      <c r="DC16" s="183" t="str">
        <f>IF(INDEX($P$5:$XX$100,$N16,DB$3)="","",IF(INDEX('aux 1'!$BN$12:$CE$231,INDEX($P$5:$XX$100,$N16,DB$3),'aux 6'!$O16)="","",INDEX($P$5:$XX$100,$N16,DB$3)))</f>
        <v/>
      </c>
      <c r="DD16" s="183" t="str">
        <f>IF(INDEX($P$5:$XX$100,$N16,DB$3)="","",IF(INDEX('aux 1'!$CG$12:$CX$231,INDEX($P$5:$XX$100,$N16,DB$3),'aux 6'!$O16)="","",INDEX($P$5:$XX$100,$N16,DB$3)))</f>
        <v/>
      </c>
      <c r="DE16" s="183" t="str">
        <f>IF(INDEX($P$5:$XX$100,$N16,DB$3)="","",IF(INDEX('aux 1'!$CZ$12:$DQ$231,INDEX($P$5:$XX$100,$N16,DB$3),'aux 6'!$O16)="","",INDEX($P$5:$XX$100,$N16,DB$3)))</f>
        <v/>
      </c>
      <c r="DF16" s="181" t="str">
        <f t="shared" si="25"/>
        <v/>
      </c>
      <c r="DG16" s="181" t="str">
        <f t="shared" si="26"/>
        <v/>
      </c>
      <c r="DH16" s="181" t="str">
        <f t="shared" si="26"/>
        <v/>
      </c>
      <c r="DI16" s="181" t="str">
        <f t="shared" si="26"/>
        <v/>
      </c>
      <c r="DJ16" s="181" t="str">
        <f t="shared" si="26"/>
        <v/>
      </c>
      <c r="DK16" s="183" t="str">
        <f>IF(INDEX($P$5:$XX$100,$N16,DK$3)="","",IF(INDEX('aux 1'!$AU$12:$BL$231,INDEX($P$5:$XX$100,$N16,DK$3),'aux 6'!$O16)="","",INDEX($P$5:$XX$100,$N16,DK$3)))</f>
        <v/>
      </c>
      <c r="DL16" s="183" t="str">
        <f>IF(INDEX($P$5:$XX$100,$N16,DK$3)="","",IF(INDEX('aux 1'!$BN$12:$CE$231,INDEX($P$5:$XX$100,$N16,DK$3),'aux 6'!$O16)="","",INDEX($P$5:$XX$100,$N16,DK$3)))</f>
        <v/>
      </c>
      <c r="DM16" s="183" t="str">
        <f>IF(INDEX($P$5:$XX$100,$N16,DK$3)="","",IF(INDEX('aux 1'!$CG$12:$CX$231,INDEX($P$5:$XX$100,$N16,DK$3),'aux 6'!$O16)="","",INDEX($P$5:$XX$100,$N16,DK$3)))</f>
        <v/>
      </c>
      <c r="DN16" s="183" t="str">
        <f>IF(INDEX($P$5:$XX$100,$N16,DK$3)="","",IF(INDEX('aux 1'!$CZ$12:$DQ$231,INDEX($P$5:$XX$100,$N16,DK$3),'aux 6'!$O16)="","",INDEX($P$5:$XX$100,$N16,DK$3)))</f>
        <v/>
      </c>
      <c r="DO16" s="181" t="str">
        <f t="shared" si="27"/>
        <v/>
      </c>
      <c r="DP16" s="181" t="str">
        <f t="shared" si="28"/>
        <v/>
      </c>
      <c r="DQ16" s="181" t="str">
        <f t="shared" si="28"/>
        <v/>
      </c>
      <c r="DR16" s="181" t="str">
        <f t="shared" si="28"/>
        <v/>
      </c>
      <c r="DS16" s="181" t="str">
        <f t="shared" si="28"/>
        <v/>
      </c>
      <c r="DT16" s="183" t="str">
        <f>IF(INDEX($P$5:$XX$100,$N16,DT$3)="","",IF(INDEX('aux 1'!$AU$12:$BL$231,INDEX($P$5:$XX$100,$N16,DT$3),'aux 6'!$O16)="","",INDEX($P$5:$XX$100,$N16,DT$3)))</f>
        <v/>
      </c>
      <c r="DU16" s="183" t="str">
        <f>IF(INDEX($P$5:$XX$100,$N16,DT$3)="","",IF(INDEX('aux 1'!$BN$12:$CE$231,INDEX($P$5:$XX$100,$N16,DT$3),'aux 6'!$O16)="","",INDEX($P$5:$XX$100,$N16,DT$3)))</f>
        <v/>
      </c>
      <c r="DV16" s="183" t="str">
        <f>IF(INDEX($P$5:$XX$100,$N16,DT$3)="","",IF(INDEX('aux 1'!$CG$12:$CX$231,INDEX($P$5:$XX$100,$N16,DT$3),'aux 6'!$O16)="","",INDEX($P$5:$XX$100,$N16,DT$3)))</f>
        <v/>
      </c>
      <c r="DW16" s="183" t="str">
        <f>IF(INDEX($P$5:$XX$100,$N16,DT$3)="","",IF(INDEX('aux 1'!$CZ$12:$DQ$231,INDEX($P$5:$XX$100,$N16,DT$3),'aux 6'!$O16)="","",INDEX($P$5:$XX$100,$N16,DT$3)))</f>
        <v/>
      </c>
      <c r="DX16" s="181" t="str">
        <f t="shared" si="29"/>
        <v/>
      </c>
      <c r="DY16" s="181" t="str">
        <f t="shared" si="30"/>
        <v/>
      </c>
      <c r="DZ16" s="181" t="str">
        <f t="shared" si="30"/>
        <v/>
      </c>
      <c r="EA16" s="181" t="str">
        <f t="shared" si="30"/>
        <v/>
      </c>
      <c r="EB16" s="181" t="str">
        <f t="shared" si="30"/>
        <v/>
      </c>
      <c r="EC16" s="183" t="str">
        <f>IF(INDEX($P$5:$XX$100,$N16,EC$3)="","",IF(INDEX('aux 1'!$AU$12:$BL$231,INDEX($P$5:$XX$100,$N16,EC$3),'aux 6'!$O16)="","",INDEX($P$5:$XX$100,$N16,EC$3)))</f>
        <v/>
      </c>
      <c r="ED16" s="183" t="str">
        <f>IF(INDEX($P$5:$XX$100,$N16,EC$3)="","",IF(INDEX('aux 1'!$BN$12:$CE$231,INDEX($P$5:$XX$100,$N16,EC$3),'aux 6'!$O16)="","",INDEX($P$5:$XX$100,$N16,EC$3)))</f>
        <v/>
      </c>
      <c r="EE16" s="183" t="str">
        <f>IF(INDEX($P$5:$XX$100,$N16,EC$3)="","",IF(INDEX('aux 1'!$CG$12:$CX$231,INDEX($P$5:$XX$100,$N16,EC$3),'aux 6'!$O16)="","",INDEX($P$5:$XX$100,$N16,EC$3)))</f>
        <v/>
      </c>
      <c r="EF16" s="183" t="str">
        <f>IF(INDEX($P$5:$XX$100,$N16,EC$3)="","",IF(INDEX('aux 1'!$CZ$12:$DQ$231,INDEX($P$5:$XX$100,$N16,EC$3),'aux 6'!$O16)="","",INDEX($P$5:$XX$100,$N16,EC$3)))</f>
        <v/>
      </c>
      <c r="EG16" s="181" t="str">
        <f t="shared" si="31"/>
        <v/>
      </c>
      <c r="EH16" s="181" t="str">
        <f t="shared" si="32"/>
        <v/>
      </c>
      <c r="EI16" s="181" t="str">
        <f t="shared" si="32"/>
        <v/>
      </c>
      <c r="EJ16" s="181" t="str">
        <f t="shared" si="32"/>
        <v/>
      </c>
      <c r="EK16" s="181" t="str">
        <f t="shared" si="32"/>
        <v/>
      </c>
      <c r="EL16" s="183" t="str">
        <f>IF(INDEX($P$5:$XX$100,$N16,EL$3)="","",IF(INDEX('aux 1'!$AU$12:$BL$231,INDEX($P$5:$XX$100,$N16,EL$3),'aux 6'!$O16)="","",INDEX($P$5:$XX$100,$N16,EL$3)))</f>
        <v/>
      </c>
      <c r="EM16" s="183" t="str">
        <f>IF(INDEX($P$5:$XX$100,$N16,EL$3)="","",IF(INDEX('aux 1'!$BN$12:$CE$231,INDEX($P$5:$XX$100,$N16,EL$3),'aux 6'!$O16)="","",INDEX($P$5:$XX$100,$N16,EL$3)))</f>
        <v/>
      </c>
      <c r="EN16" s="183" t="str">
        <f>IF(INDEX($P$5:$XX$100,$N16,EL$3)="","",IF(INDEX('aux 1'!$CG$12:$CX$231,INDEX($P$5:$XX$100,$N16,EL$3),'aux 6'!$O16)="","",INDEX($P$5:$XX$100,$N16,EL$3)))</f>
        <v/>
      </c>
      <c r="EO16" s="183" t="str">
        <f>IF(INDEX($P$5:$XX$100,$N16,EL$3)="","",IF(INDEX('aux 1'!$CZ$12:$DQ$231,INDEX($P$5:$XX$100,$N16,EL$3),'aux 6'!$O16)="","",INDEX($P$5:$XX$100,$N16,EL$3)))</f>
        <v/>
      </c>
      <c r="EP16" s="181" t="str">
        <f t="shared" si="33"/>
        <v/>
      </c>
      <c r="EQ16" s="181" t="str">
        <f t="shared" si="34"/>
        <v/>
      </c>
      <c r="ER16" s="181" t="str">
        <f t="shared" si="34"/>
        <v/>
      </c>
      <c r="ES16" s="181" t="str">
        <f t="shared" si="34"/>
        <v/>
      </c>
      <c r="ET16" s="181" t="str">
        <f t="shared" si="34"/>
        <v/>
      </c>
      <c r="EU16" s="183" t="str">
        <f>IF(INDEX($P$5:$XX$100,$N16,EU$3)="","",IF(INDEX('aux 1'!$AU$12:$BL$231,INDEX($P$5:$XX$100,$N16,EU$3),'aux 6'!$O16)="","",INDEX($P$5:$XX$100,$N16,EU$3)))</f>
        <v/>
      </c>
      <c r="EV16" s="183" t="str">
        <f>IF(INDEX($P$5:$XX$100,$N16,EU$3)="","",IF(INDEX('aux 1'!$BN$12:$CE$231,INDEX($P$5:$XX$100,$N16,EU$3),'aux 6'!$O16)="","",INDEX($P$5:$XX$100,$N16,EU$3)))</f>
        <v/>
      </c>
      <c r="EW16" s="183" t="str">
        <f>IF(INDEX($P$5:$XX$100,$N16,EU$3)="","",IF(INDEX('aux 1'!$CG$12:$CX$231,INDEX($P$5:$XX$100,$N16,EU$3),'aux 6'!$O16)="","",INDEX($P$5:$XX$100,$N16,EU$3)))</f>
        <v/>
      </c>
      <c r="EX16" s="183" t="str">
        <f>IF(INDEX($P$5:$XX$100,$N16,EU$3)="","",IF(INDEX('aux 1'!$CZ$12:$DQ$231,INDEX($P$5:$XX$100,$N16,EU$3),'aux 6'!$O16)="","",INDEX($P$5:$XX$100,$N16,EU$3)))</f>
        <v/>
      </c>
      <c r="EY16" s="181" t="str">
        <f t="shared" si="35"/>
        <v/>
      </c>
      <c r="EZ16" s="181" t="str">
        <f t="shared" si="36"/>
        <v/>
      </c>
      <c r="FA16" s="181" t="str">
        <f t="shared" si="36"/>
        <v/>
      </c>
      <c r="FB16" s="181" t="str">
        <f t="shared" si="36"/>
        <v/>
      </c>
      <c r="FC16" s="181" t="str">
        <f t="shared" si="36"/>
        <v/>
      </c>
      <c r="FD16" s="183" t="str">
        <f>IF(INDEX($P$5:$XX$100,$N16,FD$3)="","",IF(INDEX('aux 1'!$AU$12:$BL$231,INDEX($P$5:$XX$100,$N16,FD$3),'aux 6'!$O16)="","",INDEX($P$5:$XX$100,$N16,FD$3)))</f>
        <v/>
      </c>
      <c r="FE16" s="183" t="str">
        <f>IF(INDEX($P$5:$XX$100,$N16,FD$3)="","",IF(INDEX('aux 1'!$BN$12:$CE$231,INDEX($P$5:$XX$100,$N16,FD$3),'aux 6'!$O16)="","",INDEX($P$5:$XX$100,$N16,FD$3)))</f>
        <v/>
      </c>
      <c r="FF16" s="183" t="str">
        <f>IF(INDEX($P$5:$XX$100,$N16,FD$3)="","",IF(INDEX('aux 1'!$CG$12:$CX$231,INDEX($P$5:$XX$100,$N16,FD$3),'aux 6'!$O16)="","",INDEX($P$5:$XX$100,$N16,FD$3)))</f>
        <v/>
      </c>
      <c r="FG16" s="183" t="str">
        <f>IF(INDEX($P$5:$XX$100,$N16,FD$3)="","",IF(INDEX('aux 1'!$CZ$12:$DQ$231,INDEX($P$5:$XX$100,$N16,FD$3),'aux 6'!$O16)="","",INDEX($P$5:$XX$100,$N16,FD$3)))</f>
        <v/>
      </c>
      <c r="FH16" s="181" t="str">
        <f t="shared" si="37"/>
        <v/>
      </c>
      <c r="FI16" s="181" t="str">
        <f t="shared" si="38"/>
        <v/>
      </c>
      <c r="FJ16" s="181" t="str">
        <f t="shared" si="38"/>
        <v/>
      </c>
      <c r="FK16" s="181" t="str">
        <f t="shared" si="38"/>
        <v/>
      </c>
      <c r="FL16" s="181" t="str">
        <f t="shared" si="38"/>
        <v/>
      </c>
      <c r="FM16" s="183" t="str">
        <f>IF(INDEX($P$5:$XX$100,$N16,FM$3)="","",IF(INDEX('aux 1'!$AU$12:$BL$231,INDEX($P$5:$XX$100,$N16,FM$3),'aux 6'!$O16)="","",INDEX($P$5:$XX$100,$N16,FM$3)))</f>
        <v/>
      </c>
      <c r="FN16" s="183" t="str">
        <f>IF(INDEX($P$5:$XX$100,$N16,FM$3)="","",IF(INDEX('aux 1'!$BN$12:$CE$231,INDEX($P$5:$XX$100,$N16,FM$3),'aux 6'!$O16)="","",INDEX($P$5:$XX$100,$N16,FM$3)))</f>
        <v/>
      </c>
      <c r="FO16" s="183" t="str">
        <f>IF(INDEX($P$5:$XX$100,$N16,FM$3)="","",IF(INDEX('aux 1'!$CG$12:$CX$231,INDEX($P$5:$XX$100,$N16,FM$3),'aux 6'!$O16)="","",INDEX($P$5:$XX$100,$N16,FM$3)))</f>
        <v/>
      </c>
      <c r="FP16" s="183" t="str">
        <f>IF(INDEX($P$5:$XX$100,$N16,FM$3)="","",IF(INDEX('aux 1'!$CZ$12:$DQ$231,INDEX($P$5:$XX$100,$N16,FM$3),'aux 6'!$O16)="","",INDEX($P$5:$XX$100,$N16,FM$3)))</f>
        <v/>
      </c>
      <c r="FQ16" s="181" t="str">
        <f t="shared" si="39"/>
        <v/>
      </c>
      <c r="FR16" s="181" t="str">
        <f t="shared" si="40"/>
        <v/>
      </c>
      <c r="FS16" s="181" t="str">
        <f t="shared" si="40"/>
        <v/>
      </c>
      <c r="FT16" s="181" t="str">
        <f t="shared" si="40"/>
        <v/>
      </c>
      <c r="FU16" s="181" t="str">
        <f t="shared" si="40"/>
        <v/>
      </c>
      <c r="FV16" s="183" t="str">
        <f>IF(INDEX($P$5:$XX$100,$N16,FV$3)="","",IF(INDEX('aux 1'!$AU$12:$BL$231,INDEX($P$5:$XX$100,$N16,FV$3),'aux 6'!$O16)="","",INDEX($P$5:$XX$100,$N16,FV$3)))</f>
        <v/>
      </c>
      <c r="FW16" s="183" t="str">
        <f>IF(INDEX($P$5:$XX$100,$N16,FV$3)="","",IF(INDEX('aux 1'!$BN$12:$CE$231,INDEX($P$5:$XX$100,$N16,FV$3),'aux 6'!$O16)="","",INDEX($P$5:$XX$100,$N16,FV$3)))</f>
        <v/>
      </c>
      <c r="FX16" s="183" t="str">
        <f>IF(INDEX($P$5:$XX$100,$N16,FV$3)="","",IF(INDEX('aux 1'!$CG$12:$CX$231,INDEX($P$5:$XX$100,$N16,FV$3),'aux 6'!$O16)="","",INDEX($P$5:$XX$100,$N16,FV$3)))</f>
        <v/>
      </c>
      <c r="FY16" s="183" t="str">
        <f>IF(INDEX($P$5:$XX$100,$N16,FV$3)="","",IF(INDEX('aux 1'!$CZ$12:$DQ$231,INDEX($P$5:$XX$100,$N16,FV$3),'aux 6'!$O16)="","",INDEX($P$5:$XX$100,$N16,FV$3)))</f>
        <v/>
      </c>
      <c r="FZ16" s="181" t="str">
        <f t="shared" si="41"/>
        <v/>
      </c>
      <c r="GA16" s="181" t="str">
        <f t="shared" si="42"/>
        <v/>
      </c>
      <c r="GB16" s="181" t="str">
        <f t="shared" si="42"/>
        <v/>
      </c>
      <c r="GC16" s="181" t="str">
        <f t="shared" si="42"/>
        <v/>
      </c>
      <c r="GD16" s="181" t="str">
        <f t="shared" si="42"/>
        <v/>
      </c>
      <c r="GE16" s="183" t="str">
        <f>IF(INDEX($P$5:$XX$100,$N16,GE$3)="","",IF(INDEX('aux 1'!$AU$12:$BL$231,INDEX($P$5:$XX$100,$N16,GE$3),'aux 6'!$O16)="","",INDEX($P$5:$XX$100,$N16,GE$3)))</f>
        <v/>
      </c>
      <c r="GF16" s="183" t="str">
        <f>IF(INDEX($P$5:$XX$100,$N16,GE$3)="","",IF(INDEX('aux 1'!$BN$12:$CE$231,INDEX($P$5:$XX$100,$N16,GE$3),'aux 6'!$O16)="","",INDEX($P$5:$XX$100,$N16,GE$3)))</f>
        <v/>
      </c>
      <c r="GG16" s="183" t="str">
        <f>IF(INDEX($P$5:$XX$100,$N16,GE$3)="","",IF(INDEX('aux 1'!$CG$12:$CX$231,INDEX($P$5:$XX$100,$N16,GE$3),'aux 6'!$O16)="","",INDEX($P$5:$XX$100,$N16,GE$3)))</f>
        <v/>
      </c>
      <c r="GH16" s="183" t="str">
        <f>IF(INDEX($P$5:$XX$100,$N16,GE$3)="","",IF(INDEX('aux 1'!$CZ$12:$DQ$231,INDEX($P$5:$XX$100,$N16,GE$3),'aux 6'!$O16)="","",INDEX($P$5:$XX$100,$N16,GE$3)))</f>
        <v/>
      </c>
      <c r="GI16" s="181" t="str">
        <f t="shared" si="43"/>
        <v/>
      </c>
      <c r="GJ16" s="181" t="str">
        <f t="shared" si="44"/>
        <v/>
      </c>
      <c r="GK16" s="181" t="str">
        <f t="shared" si="44"/>
        <v/>
      </c>
      <c r="GL16" s="181" t="str">
        <f t="shared" si="44"/>
        <v/>
      </c>
      <c r="GM16" s="181" t="str">
        <f t="shared" si="44"/>
        <v/>
      </c>
      <c r="GN16" s="183" t="str">
        <f>IF(INDEX($P$5:$XX$100,$N16,GN$3)="","",IF(INDEX('aux 1'!$AU$12:$BL$231,INDEX($P$5:$XX$100,$N16,GN$3),'aux 6'!$O16)="","",INDEX($P$5:$XX$100,$N16,GN$3)))</f>
        <v/>
      </c>
      <c r="GO16" s="183" t="str">
        <f>IF(INDEX($P$5:$XX$100,$N16,GN$3)="","",IF(INDEX('aux 1'!$BN$12:$CE$231,INDEX($P$5:$XX$100,$N16,GN$3),'aux 6'!$O16)="","",INDEX($P$5:$XX$100,$N16,GN$3)))</f>
        <v/>
      </c>
      <c r="GP16" s="183" t="str">
        <f>IF(INDEX($P$5:$XX$100,$N16,GN$3)="","",IF(INDEX('aux 1'!$CG$12:$CX$231,INDEX($P$5:$XX$100,$N16,GN$3),'aux 6'!$O16)="","",INDEX($P$5:$XX$100,$N16,GN$3)))</f>
        <v/>
      </c>
      <c r="GQ16" s="183" t="str">
        <f>IF(INDEX($P$5:$XX$100,$N16,GN$3)="","",IF(INDEX('aux 1'!$CZ$12:$DQ$231,INDEX($P$5:$XX$100,$N16,GN$3),'aux 6'!$O16)="","",INDEX($P$5:$XX$100,$N16,GN$3)))</f>
        <v/>
      </c>
      <c r="GR16" s="181" t="str">
        <f t="shared" si="45"/>
        <v/>
      </c>
      <c r="GS16" s="181" t="str">
        <f t="shared" si="46"/>
        <v/>
      </c>
      <c r="GT16" s="181" t="str">
        <f t="shared" si="46"/>
        <v/>
      </c>
      <c r="GU16" s="181" t="str">
        <f t="shared" si="46"/>
        <v/>
      </c>
      <c r="GV16" s="181" t="str">
        <f t="shared" si="46"/>
        <v/>
      </c>
      <c r="GW16" s="183" t="str">
        <f>IF(INDEX($P$5:$XX$100,$N16,GW$3)="","",IF(INDEX('aux 1'!$AU$12:$BL$231,INDEX($P$5:$XX$100,$N16,GW$3),'aux 6'!$O16)="","",INDEX($P$5:$XX$100,$N16,GW$3)))</f>
        <v/>
      </c>
      <c r="GX16" s="183" t="str">
        <f>IF(INDEX($P$5:$XX$100,$N16,GW$3)="","",IF(INDEX('aux 1'!$BN$12:$CE$231,INDEX($P$5:$XX$100,$N16,GW$3),'aux 6'!$O16)="","",INDEX($P$5:$XX$100,$N16,GW$3)))</f>
        <v/>
      </c>
      <c r="GY16" s="183" t="str">
        <f>IF(INDEX($P$5:$XX$100,$N16,GW$3)="","",IF(INDEX('aux 1'!$CG$12:$CX$231,INDEX($P$5:$XX$100,$N16,GW$3),'aux 6'!$O16)="","",INDEX($P$5:$XX$100,$N16,GW$3)))</f>
        <v/>
      </c>
      <c r="GZ16" s="183" t="str">
        <f>IF(INDEX($P$5:$XX$100,$N16,GW$3)="","",IF(INDEX('aux 1'!$CZ$12:$DQ$231,INDEX($P$5:$XX$100,$N16,GW$3),'aux 6'!$O16)="","",INDEX($P$5:$XX$100,$N16,GW$3)))</f>
        <v/>
      </c>
      <c r="HA16" s="181" t="str">
        <f t="shared" si="47"/>
        <v/>
      </c>
      <c r="HB16" s="181" t="str">
        <f t="shared" si="48"/>
        <v/>
      </c>
      <c r="HC16" s="181" t="str">
        <f t="shared" si="48"/>
        <v/>
      </c>
      <c r="HD16" s="181" t="str">
        <f t="shared" si="48"/>
        <v/>
      </c>
      <c r="HE16" s="181" t="str">
        <f t="shared" si="48"/>
        <v/>
      </c>
      <c r="HF16" s="183" t="str">
        <f>IF(INDEX($P$5:$XX$100,$N16,HF$3)="","",IF(INDEX('aux 1'!$AU$12:$BL$231,INDEX($P$5:$XX$100,$N16,HF$3),'aux 6'!$O16)="","",INDEX($P$5:$XX$100,$N16,HF$3)))</f>
        <v/>
      </c>
      <c r="HG16" s="183" t="str">
        <f>IF(INDEX($P$5:$XX$100,$N16,HF$3)="","",IF(INDEX('aux 1'!$BN$12:$CE$231,INDEX($P$5:$XX$100,$N16,HF$3),'aux 6'!$O16)="","",INDEX($P$5:$XX$100,$N16,HF$3)))</f>
        <v/>
      </c>
      <c r="HH16" s="183" t="str">
        <f>IF(INDEX($P$5:$XX$100,$N16,HF$3)="","",IF(INDEX('aux 1'!$CG$12:$CX$231,INDEX($P$5:$XX$100,$N16,HF$3),'aux 6'!$O16)="","",INDEX($P$5:$XX$100,$N16,HF$3)))</f>
        <v/>
      </c>
      <c r="HI16" s="183" t="str">
        <f>IF(INDEX($P$5:$XX$100,$N16,HF$3)="","",IF(INDEX('aux 1'!$CZ$12:$DQ$231,INDEX($P$5:$XX$100,$N16,HF$3),'aux 6'!$O16)="","",INDEX($P$5:$XX$100,$N16,HF$3)))</f>
        <v/>
      </c>
      <c r="HJ16" s="181" t="str">
        <f t="shared" si="49"/>
        <v/>
      </c>
      <c r="HK16" s="181" t="str">
        <f t="shared" si="50"/>
        <v/>
      </c>
      <c r="HL16" s="181" t="str">
        <f t="shared" si="50"/>
        <v/>
      </c>
      <c r="HM16" s="181" t="str">
        <f t="shared" si="50"/>
        <v/>
      </c>
      <c r="HN16" s="181" t="str">
        <f t="shared" si="50"/>
        <v/>
      </c>
    </row>
    <row r="17" spans="1:222" x14ac:dyDescent="0.25">
      <c r="A17" s="190">
        <f t="shared" si="54"/>
        <v>15</v>
      </c>
      <c r="B17" s="190" t="str">
        <f t="shared" si="55"/>
        <v>-</v>
      </c>
      <c r="C17" s="190">
        <f t="shared" si="51"/>
        <v>16</v>
      </c>
      <c r="D17" s="196" t="str">
        <f t="shared" si="52"/>
        <v/>
      </c>
      <c r="E17" s="196" t="str">
        <f t="shared" si="53"/>
        <v/>
      </c>
      <c r="F17" s="196" t="str">
        <f t="shared" si="53"/>
        <v/>
      </c>
      <c r="G17" s="196" t="str">
        <f t="shared" si="53"/>
        <v/>
      </c>
      <c r="H17" s="196" t="str">
        <f t="shared" si="53"/>
        <v/>
      </c>
      <c r="K17" s="180">
        <f t="shared" si="4"/>
        <v>13</v>
      </c>
      <c r="L17" s="186">
        <v>15</v>
      </c>
      <c r="M17" s="188" t="str">
        <f>'aux 2'!BU21</f>
        <v/>
      </c>
      <c r="N17" s="187">
        <f t="shared" si="56"/>
        <v>1</v>
      </c>
      <c r="O17" s="178">
        <f t="shared" si="57"/>
        <v>10</v>
      </c>
      <c r="P17" s="183" t="str">
        <f>IF(INDEX($P$5:$XX$100,$N17,P$3)="","",IF(INDEX('aux 1'!$AU$12:$BL$231,INDEX($P$5:$XX$100,$N17,P$3),'aux 6'!$O17)="","",INDEX($P$5:$XX$100,$N17,P$3)))</f>
        <v/>
      </c>
      <c r="Q17" s="183" t="str">
        <f>IF(INDEX($P$5:$XX$100,$N17,P$3)="","",IF(INDEX('aux 1'!$BN$12:$CE$231,INDEX($P$5:$XX$100,$N17,P$3),'aux 6'!$O17)="","",INDEX($P$5:$XX$100,$N17,P$3)))</f>
        <v/>
      </c>
      <c r="R17" s="183" t="str">
        <f>IF(INDEX($P$5:$XX$100,$N17,P$3)="","",IF(INDEX('aux 1'!$CG$12:$CX$231,INDEX($P$5:$XX$100,$N17,P$3),'aux 6'!$O17)="","",INDEX($P$5:$XX$100,$N17,P$3)))</f>
        <v/>
      </c>
      <c r="S17" s="183" t="str">
        <f>IF(INDEX($P$5:$XX$100,$N17,P$3)="","",IF(INDEX('aux 1'!$CZ$12:$DQ$231,INDEX($P$5:$XX$100,$N17,P$3),'aux 6'!$O17)="","",INDEX($P$5:$XX$100,$N17,P$3)))</f>
        <v/>
      </c>
      <c r="T17" s="181" t="str">
        <f t="shared" si="5"/>
        <v/>
      </c>
      <c r="U17" s="181" t="str">
        <f t="shared" si="6"/>
        <v/>
      </c>
      <c r="V17" s="181" t="str">
        <f t="shared" si="6"/>
        <v/>
      </c>
      <c r="W17" s="181" t="str">
        <f t="shared" si="6"/>
        <v/>
      </c>
      <c r="X17" s="181" t="str">
        <f t="shared" si="6"/>
        <v/>
      </c>
      <c r="Y17" s="183" t="str">
        <f>IF(INDEX($P$5:$XX$100,$N17,Y$3)="","",IF(INDEX('aux 1'!$AU$12:$BL$231,INDEX($P$5:$XX$100,$N17,Y$3),'aux 6'!$O17)="","",INDEX($P$5:$XX$100,$N17,Y$3)))</f>
        <v/>
      </c>
      <c r="Z17" s="183" t="str">
        <f>IF(INDEX($P$5:$XX$100,$N17,Y$3)="","",IF(INDEX('aux 1'!$BN$12:$CE$231,INDEX($P$5:$XX$100,$N17,Y$3),'aux 6'!$O17)="","",INDEX($P$5:$XX$100,$N17,Y$3)))</f>
        <v/>
      </c>
      <c r="AA17" s="183" t="str">
        <f>IF(INDEX($P$5:$XX$100,$N17,Y$3)="","",IF(INDEX('aux 1'!$CG$12:$CX$231,INDEX($P$5:$XX$100,$N17,Y$3),'aux 6'!$O17)="","",INDEX($P$5:$XX$100,$N17,Y$3)))</f>
        <v/>
      </c>
      <c r="AB17" s="183" t="str">
        <f>IF(INDEX($P$5:$XX$100,$N17,Y$3)="","",IF(INDEX('aux 1'!$CZ$12:$DQ$231,INDEX($P$5:$XX$100,$N17,Y$3),'aux 6'!$O17)="","",INDEX($P$5:$XX$100,$N17,Y$3)))</f>
        <v/>
      </c>
      <c r="AC17" s="181" t="str">
        <f t="shared" si="7"/>
        <v/>
      </c>
      <c r="AD17" s="181" t="str">
        <f t="shared" si="8"/>
        <v/>
      </c>
      <c r="AE17" s="181" t="str">
        <f t="shared" si="8"/>
        <v/>
      </c>
      <c r="AF17" s="181" t="str">
        <f t="shared" si="8"/>
        <v/>
      </c>
      <c r="AG17" s="181" t="str">
        <f t="shared" si="8"/>
        <v/>
      </c>
      <c r="AH17" s="183" t="str">
        <f>IF(INDEX($P$5:$XX$100,$N17,AH$3)="","",IF(INDEX('aux 1'!$AU$12:$BL$231,INDEX($P$5:$XX$100,$N17,AH$3),'aux 6'!$O17)="","",INDEX($P$5:$XX$100,$N17,AH$3)))</f>
        <v/>
      </c>
      <c r="AI17" s="183" t="str">
        <f>IF(INDEX($P$5:$XX$100,$N17,AH$3)="","",IF(INDEX('aux 1'!$BN$12:$CE$231,INDEX($P$5:$XX$100,$N17,AH$3),'aux 6'!$O17)="","",INDEX($P$5:$XX$100,$N17,AH$3)))</f>
        <v/>
      </c>
      <c r="AJ17" s="183" t="str">
        <f>IF(INDEX($P$5:$XX$100,$N17,AH$3)="","",IF(INDEX('aux 1'!$CG$12:$CX$231,INDEX($P$5:$XX$100,$N17,AH$3),'aux 6'!$O17)="","",INDEX($P$5:$XX$100,$N17,AH$3)))</f>
        <v/>
      </c>
      <c r="AK17" s="183" t="str">
        <f>IF(INDEX($P$5:$XX$100,$N17,AH$3)="","",IF(INDEX('aux 1'!$CZ$12:$DQ$231,INDEX($P$5:$XX$100,$N17,AH$3),'aux 6'!$O17)="","",INDEX($P$5:$XX$100,$N17,AH$3)))</f>
        <v/>
      </c>
      <c r="AL17" s="181" t="str">
        <f t="shared" si="9"/>
        <v/>
      </c>
      <c r="AM17" s="181" t="str">
        <f t="shared" si="10"/>
        <v/>
      </c>
      <c r="AN17" s="181" t="str">
        <f t="shared" si="10"/>
        <v/>
      </c>
      <c r="AO17" s="181" t="str">
        <f t="shared" si="10"/>
        <v/>
      </c>
      <c r="AP17" s="181" t="str">
        <f t="shared" si="10"/>
        <v/>
      </c>
      <c r="AQ17" s="183" t="str">
        <f>IF(INDEX($P$5:$XX$100,$N17,AQ$3)="","",IF(INDEX('aux 1'!$AU$12:$BL$231,INDEX($P$5:$XX$100,$N17,AQ$3),'aux 6'!$O17)="","",INDEX($P$5:$XX$100,$N17,AQ$3)))</f>
        <v/>
      </c>
      <c r="AR17" s="183" t="str">
        <f>IF(INDEX($P$5:$XX$100,$N17,AQ$3)="","",IF(INDEX('aux 1'!$BN$12:$CE$231,INDEX($P$5:$XX$100,$N17,AQ$3),'aux 6'!$O17)="","",INDEX($P$5:$XX$100,$N17,AQ$3)))</f>
        <v/>
      </c>
      <c r="AS17" s="183" t="str">
        <f>IF(INDEX($P$5:$XX$100,$N17,AQ$3)="","",IF(INDEX('aux 1'!$CG$12:$CX$231,INDEX($P$5:$XX$100,$N17,AQ$3),'aux 6'!$O17)="","",INDEX($P$5:$XX$100,$N17,AQ$3)))</f>
        <v/>
      </c>
      <c r="AT17" s="183" t="str">
        <f>IF(INDEX($P$5:$XX$100,$N17,AQ$3)="","",IF(INDEX('aux 1'!$CZ$12:$DQ$231,INDEX($P$5:$XX$100,$N17,AQ$3),'aux 6'!$O17)="","",INDEX($P$5:$XX$100,$N17,AQ$3)))</f>
        <v/>
      </c>
      <c r="AU17" s="181" t="str">
        <f t="shared" si="11"/>
        <v/>
      </c>
      <c r="AV17" s="181" t="str">
        <f t="shared" si="12"/>
        <v/>
      </c>
      <c r="AW17" s="181" t="str">
        <f t="shared" si="12"/>
        <v/>
      </c>
      <c r="AX17" s="181" t="str">
        <f t="shared" si="12"/>
        <v/>
      </c>
      <c r="AY17" s="181" t="str">
        <f t="shared" si="12"/>
        <v/>
      </c>
      <c r="AZ17" s="183" t="str">
        <f>IF(INDEX($P$5:$XX$100,$N17,AZ$3)="","",IF(INDEX('aux 1'!$AU$12:$BL$231,INDEX($P$5:$XX$100,$N17,AZ$3),'aux 6'!$O17)="","",INDEX($P$5:$XX$100,$N17,AZ$3)))</f>
        <v/>
      </c>
      <c r="BA17" s="183" t="str">
        <f>IF(INDEX($P$5:$XX$100,$N17,AZ$3)="","",IF(INDEX('aux 1'!$BN$12:$CE$231,INDEX($P$5:$XX$100,$N17,AZ$3),'aux 6'!$O17)="","",INDEX($P$5:$XX$100,$N17,AZ$3)))</f>
        <v/>
      </c>
      <c r="BB17" s="183" t="str">
        <f>IF(INDEX($P$5:$XX$100,$N17,AZ$3)="","",IF(INDEX('aux 1'!$CG$12:$CX$231,INDEX($P$5:$XX$100,$N17,AZ$3),'aux 6'!$O17)="","",INDEX($P$5:$XX$100,$N17,AZ$3)))</f>
        <v/>
      </c>
      <c r="BC17" s="183" t="str">
        <f>IF(INDEX($P$5:$XX$100,$N17,AZ$3)="","",IF(INDEX('aux 1'!$CZ$12:$DQ$231,INDEX($P$5:$XX$100,$N17,AZ$3),'aux 6'!$O17)="","",INDEX($P$5:$XX$100,$N17,AZ$3)))</f>
        <v/>
      </c>
      <c r="BD17" s="181" t="str">
        <f t="shared" si="13"/>
        <v/>
      </c>
      <c r="BE17" s="181" t="str">
        <f t="shared" si="14"/>
        <v/>
      </c>
      <c r="BF17" s="181" t="str">
        <f t="shared" si="14"/>
        <v/>
      </c>
      <c r="BG17" s="181" t="str">
        <f t="shared" si="14"/>
        <v/>
      </c>
      <c r="BH17" s="181" t="str">
        <f t="shared" si="14"/>
        <v/>
      </c>
      <c r="BI17" s="183" t="str">
        <f>IF(INDEX($P$5:$XX$100,$N17,BI$3)="","",IF(INDEX('aux 1'!$AU$12:$BL$231,INDEX($P$5:$XX$100,$N17,BI$3),'aux 6'!$O17)="","",INDEX($P$5:$XX$100,$N17,BI$3)))</f>
        <v/>
      </c>
      <c r="BJ17" s="183" t="str">
        <f>IF(INDEX($P$5:$XX$100,$N17,BI$3)="","",IF(INDEX('aux 1'!$BN$12:$CE$231,INDEX($P$5:$XX$100,$N17,BI$3),'aux 6'!$O17)="","",INDEX($P$5:$XX$100,$N17,BI$3)))</f>
        <v/>
      </c>
      <c r="BK17" s="183" t="str">
        <f>IF(INDEX($P$5:$XX$100,$N17,BI$3)="","",IF(INDEX('aux 1'!$CG$12:$CX$231,INDEX($P$5:$XX$100,$N17,BI$3),'aux 6'!$O17)="","",INDEX($P$5:$XX$100,$N17,BI$3)))</f>
        <v/>
      </c>
      <c r="BL17" s="183" t="str">
        <f>IF(INDEX($P$5:$XX$100,$N17,BI$3)="","",IF(INDEX('aux 1'!$CZ$12:$DQ$231,INDEX($P$5:$XX$100,$N17,BI$3),'aux 6'!$O17)="","",INDEX($P$5:$XX$100,$N17,BI$3)))</f>
        <v/>
      </c>
      <c r="BM17" s="181" t="str">
        <f t="shared" si="15"/>
        <v/>
      </c>
      <c r="BN17" s="181" t="str">
        <f t="shared" si="16"/>
        <v/>
      </c>
      <c r="BO17" s="181" t="str">
        <f t="shared" si="16"/>
        <v/>
      </c>
      <c r="BP17" s="181" t="str">
        <f t="shared" si="16"/>
        <v/>
      </c>
      <c r="BQ17" s="181" t="str">
        <f t="shared" si="16"/>
        <v/>
      </c>
      <c r="BR17" s="183" t="str">
        <f>IF(INDEX($P$5:$XX$100,$N17,BR$3)="","",IF(INDEX('aux 1'!$AU$12:$BL$231,INDEX($P$5:$XX$100,$N17,BR$3),'aux 6'!$O17)="","",INDEX($P$5:$XX$100,$N17,BR$3)))</f>
        <v/>
      </c>
      <c r="BS17" s="183" t="str">
        <f>IF(INDEX($P$5:$XX$100,$N17,BR$3)="","",IF(INDEX('aux 1'!$BN$12:$CE$231,INDEX($P$5:$XX$100,$N17,BR$3),'aux 6'!$O17)="","",INDEX($P$5:$XX$100,$N17,BR$3)))</f>
        <v/>
      </c>
      <c r="BT17" s="183" t="str">
        <f>IF(INDEX($P$5:$XX$100,$N17,BR$3)="","",IF(INDEX('aux 1'!$CG$12:$CX$231,INDEX($P$5:$XX$100,$N17,BR$3),'aux 6'!$O17)="","",INDEX($P$5:$XX$100,$N17,BR$3)))</f>
        <v/>
      </c>
      <c r="BU17" s="183" t="str">
        <f>IF(INDEX($P$5:$XX$100,$N17,BR$3)="","",IF(INDEX('aux 1'!$CZ$12:$DQ$231,INDEX($P$5:$XX$100,$N17,BR$3),'aux 6'!$O17)="","",INDEX($P$5:$XX$100,$N17,BR$3)))</f>
        <v/>
      </c>
      <c r="BV17" s="181" t="str">
        <f t="shared" si="17"/>
        <v/>
      </c>
      <c r="BW17" s="181" t="str">
        <f t="shared" si="18"/>
        <v/>
      </c>
      <c r="BX17" s="181" t="str">
        <f t="shared" si="18"/>
        <v/>
      </c>
      <c r="BY17" s="181" t="str">
        <f t="shared" si="18"/>
        <v/>
      </c>
      <c r="BZ17" s="181" t="str">
        <f t="shared" si="18"/>
        <v/>
      </c>
      <c r="CA17" s="183" t="str">
        <f>IF(INDEX($P$5:$XX$100,$N17,CA$3)="","",IF(INDEX('aux 1'!$AU$12:$BL$231,INDEX($P$5:$XX$100,$N17,CA$3),'aux 6'!$O17)="","",INDEX($P$5:$XX$100,$N17,CA$3)))</f>
        <v/>
      </c>
      <c r="CB17" s="183" t="str">
        <f>IF(INDEX($P$5:$XX$100,$N17,CA$3)="","",IF(INDEX('aux 1'!$BN$12:$CE$231,INDEX($P$5:$XX$100,$N17,CA$3),'aux 6'!$O17)="","",INDEX($P$5:$XX$100,$N17,CA$3)))</f>
        <v/>
      </c>
      <c r="CC17" s="183" t="str">
        <f>IF(INDEX($P$5:$XX$100,$N17,CA$3)="","",IF(INDEX('aux 1'!$CG$12:$CX$231,INDEX($P$5:$XX$100,$N17,CA$3),'aux 6'!$O17)="","",INDEX($P$5:$XX$100,$N17,CA$3)))</f>
        <v/>
      </c>
      <c r="CD17" s="183" t="str">
        <f>IF(INDEX($P$5:$XX$100,$N17,CA$3)="","",IF(INDEX('aux 1'!$CZ$12:$DQ$231,INDEX($P$5:$XX$100,$N17,CA$3),'aux 6'!$O17)="","",INDEX($P$5:$XX$100,$N17,CA$3)))</f>
        <v/>
      </c>
      <c r="CE17" s="181" t="str">
        <f t="shared" si="19"/>
        <v/>
      </c>
      <c r="CF17" s="181" t="str">
        <f t="shared" si="20"/>
        <v/>
      </c>
      <c r="CG17" s="181" t="str">
        <f t="shared" si="20"/>
        <v/>
      </c>
      <c r="CH17" s="181" t="str">
        <f t="shared" si="20"/>
        <v/>
      </c>
      <c r="CI17" s="181" t="str">
        <f t="shared" si="20"/>
        <v/>
      </c>
      <c r="CJ17" s="183" t="str">
        <f>IF(INDEX($P$5:$XX$100,$N17,CJ$3)="","",IF(INDEX('aux 1'!$AU$12:$BL$231,INDEX($P$5:$XX$100,$N17,CJ$3),'aux 6'!$O17)="","",INDEX($P$5:$XX$100,$N17,CJ$3)))</f>
        <v/>
      </c>
      <c r="CK17" s="183" t="str">
        <f>IF(INDEX($P$5:$XX$100,$N17,CJ$3)="","",IF(INDEX('aux 1'!$BN$12:$CE$231,INDEX($P$5:$XX$100,$N17,CJ$3),'aux 6'!$O17)="","",INDEX($P$5:$XX$100,$N17,CJ$3)))</f>
        <v/>
      </c>
      <c r="CL17" s="183" t="str">
        <f>IF(INDEX($P$5:$XX$100,$N17,CJ$3)="","",IF(INDEX('aux 1'!$CG$12:$CX$231,INDEX($P$5:$XX$100,$N17,CJ$3),'aux 6'!$O17)="","",INDEX($P$5:$XX$100,$N17,CJ$3)))</f>
        <v/>
      </c>
      <c r="CM17" s="183" t="str">
        <f>IF(INDEX($P$5:$XX$100,$N17,CJ$3)="","",IF(INDEX('aux 1'!$CZ$12:$DQ$231,INDEX($P$5:$XX$100,$N17,CJ$3),'aux 6'!$O17)="","",INDEX($P$5:$XX$100,$N17,CJ$3)))</f>
        <v/>
      </c>
      <c r="CN17" s="181" t="str">
        <f t="shared" si="21"/>
        <v/>
      </c>
      <c r="CO17" s="181" t="str">
        <f t="shared" si="22"/>
        <v/>
      </c>
      <c r="CP17" s="181" t="str">
        <f t="shared" si="22"/>
        <v/>
      </c>
      <c r="CQ17" s="181" t="str">
        <f t="shared" si="22"/>
        <v/>
      </c>
      <c r="CR17" s="181" t="str">
        <f t="shared" si="22"/>
        <v/>
      </c>
      <c r="CS17" s="183" t="str">
        <f>IF(INDEX($P$5:$XX$100,$N17,CS$3)="","",IF(INDEX('aux 1'!$AU$12:$BL$231,INDEX($P$5:$XX$100,$N17,CS$3),'aux 6'!$O17)="","",INDEX($P$5:$XX$100,$N17,CS$3)))</f>
        <v/>
      </c>
      <c r="CT17" s="183" t="str">
        <f>IF(INDEX($P$5:$XX$100,$N17,CS$3)="","",IF(INDEX('aux 1'!$BN$12:$CE$231,INDEX($P$5:$XX$100,$N17,CS$3),'aux 6'!$O17)="","",INDEX($P$5:$XX$100,$N17,CS$3)))</f>
        <v/>
      </c>
      <c r="CU17" s="183" t="str">
        <f>IF(INDEX($P$5:$XX$100,$N17,CS$3)="","",IF(INDEX('aux 1'!$CG$12:$CX$231,INDEX($P$5:$XX$100,$N17,CS$3),'aux 6'!$O17)="","",INDEX($P$5:$XX$100,$N17,CS$3)))</f>
        <v/>
      </c>
      <c r="CV17" s="183" t="str">
        <f>IF(INDEX($P$5:$XX$100,$N17,CS$3)="","",IF(INDEX('aux 1'!$CZ$12:$DQ$231,INDEX($P$5:$XX$100,$N17,CS$3),'aux 6'!$O17)="","",INDEX($P$5:$XX$100,$N17,CS$3)))</f>
        <v/>
      </c>
      <c r="CW17" s="181" t="str">
        <f t="shared" si="23"/>
        <v/>
      </c>
      <c r="CX17" s="181" t="str">
        <f t="shared" si="24"/>
        <v/>
      </c>
      <c r="CY17" s="181" t="str">
        <f t="shared" si="24"/>
        <v/>
      </c>
      <c r="CZ17" s="181" t="str">
        <f t="shared" si="24"/>
        <v/>
      </c>
      <c r="DA17" s="181" t="str">
        <f t="shared" si="24"/>
        <v/>
      </c>
      <c r="DB17" s="183" t="str">
        <f>IF(INDEX($P$5:$XX$100,$N17,DB$3)="","",IF(INDEX('aux 1'!$AU$12:$BL$231,INDEX($P$5:$XX$100,$N17,DB$3),'aux 6'!$O17)="","",INDEX($P$5:$XX$100,$N17,DB$3)))</f>
        <v/>
      </c>
      <c r="DC17" s="183" t="str">
        <f>IF(INDEX($P$5:$XX$100,$N17,DB$3)="","",IF(INDEX('aux 1'!$BN$12:$CE$231,INDEX($P$5:$XX$100,$N17,DB$3),'aux 6'!$O17)="","",INDEX($P$5:$XX$100,$N17,DB$3)))</f>
        <v/>
      </c>
      <c r="DD17" s="183" t="str">
        <f>IF(INDEX($P$5:$XX$100,$N17,DB$3)="","",IF(INDEX('aux 1'!$CG$12:$CX$231,INDEX($P$5:$XX$100,$N17,DB$3),'aux 6'!$O17)="","",INDEX($P$5:$XX$100,$N17,DB$3)))</f>
        <v/>
      </c>
      <c r="DE17" s="183" t="str">
        <f>IF(INDEX($P$5:$XX$100,$N17,DB$3)="","",IF(INDEX('aux 1'!$CZ$12:$DQ$231,INDEX($P$5:$XX$100,$N17,DB$3),'aux 6'!$O17)="","",INDEX($P$5:$XX$100,$N17,DB$3)))</f>
        <v/>
      </c>
      <c r="DF17" s="181" t="str">
        <f t="shared" si="25"/>
        <v/>
      </c>
      <c r="DG17" s="181" t="str">
        <f t="shared" si="26"/>
        <v/>
      </c>
      <c r="DH17" s="181" t="str">
        <f t="shared" si="26"/>
        <v/>
      </c>
      <c r="DI17" s="181" t="str">
        <f t="shared" si="26"/>
        <v/>
      </c>
      <c r="DJ17" s="181" t="str">
        <f t="shared" si="26"/>
        <v/>
      </c>
      <c r="DK17" s="183" t="str">
        <f>IF(INDEX($P$5:$XX$100,$N17,DK$3)="","",IF(INDEX('aux 1'!$AU$12:$BL$231,INDEX($P$5:$XX$100,$N17,DK$3),'aux 6'!$O17)="","",INDEX($P$5:$XX$100,$N17,DK$3)))</f>
        <v/>
      </c>
      <c r="DL17" s="183" t="str">
        <f>IF(INDEX($P$5:$XX$100,$N17,DK$3)="","",IF(INDEX('aux 1'!$BN$12:$CE$231,INDEX($P$5:$XX$100,$N17,DK$3),'aux 6'!$O17)="","",INDEX($P$5:$XX$100,$N17,DK$3)))</f>
        <v/>
      </c>
      <c r="DM17" s="183" t="str">
        <f>IF(INDEX($P$5:$XX$100,$N17,DK$3)="","",IF(INDEX('aux 1'!$CG$12:$CX$231,INDEX($P$5:$XX$100,$N17,DK$3),'aux 6'!$O17)="","",INDEX($P$5:$XX$100,$N17,DK$3)))</f>
        <v/>
      </c>
      <c r="DN17" s="183" t="str">
        <f>IF(INDEX($P$5:$XX$100,$N17,DK$3)="","",IF(INDEX('aux 1'!$CZ$12:$DQ$231,INDEX($P$5:$XX$100,$N17,DK$3),'aux 6'!$O17)="","",INDEX($P$5:$XX$100,$N17,DK$3)))</f>
        <v/>
      </c>
      <c r="DO17" s="181" t="str">
        <f t="shared" si="27"/>
        <v/>
      </c>
      <c r="DP17" s="181" t="str">
        <f t="shared" si="28"/>
        <v/>
      </c>
      <c r="DQ17" s="181" t="str">
        <f t="shared" si="28"/>
        <v/>
      </c>
      <c r="DR17" s="181" t="str">
        <f t="shared" si="28"/>
        <v/>
      </c>
      <c r="DS17" s="181" t="str">
        <f t="shared" si="28"/>
        <v/>
      </c>
      <c r="DT17" s="183" t="str">
        <f>IF(INDEX($P$5:$XX$100,$N17,DT$3)="","",IF(INDEX('aux 1'!$AU$12:$BL$231,INDEX($P$5:$XX$100,$N17,DT$3),'aux 6'!$O17)="","",INDEX($P$5:$XX$100,$N17,DT$3)))</f>
        <v/>
      </c>
      <c r="DU17" s="183" t="str">
        <f>IF(INDEX($P$5:$XX$100,$N17,DT$3)="","",IF(INDEX('aux 1'!$BN$12:$CE$231,INDEX($P$5:$XX$100,$N17,DT$3),'aux 6'!$O17)="","",INDEX($P$5:$XX$100,$N17,DT$3)))</f>
        <v/>
      </c>
      <c r="DV17" s="183" t="str">
        <f>IF(INDEX($P$5:$XX$100,$N17,DT$3)="","",IF(INDEX('aux 1'!$CG$12:$CX$231,INDEX($P$5:$XX$100,$N17,DT$3),'aux 6'!$O17)="","",INDEX($P$5:$XX$100,$N17,DT$3)))</f>
        <v/>
      </c>
      <c r="DW17" s="183" t="str">
        <f>IF(INDEX($P$5:$XX$100,$N17,DT$3)="","",IF(INDEX('aux 1'!$CZ$12:$DQ$231,INDEX($P$5:$XX$100,$N17,DT$3),'aux 6'!$O17)="","",INDEX($P$5:$XX$100,$N17,DT$3)))</f>
        <v/>
      </c>
      <c r="DX17" s="181" t="str">
        <f t="shared" si="29"/>
        <v/>
      </c>
      <c r="DY17" s="181" t="str">
        <f t="shared" si="30"/>
        <v/>
      </c>
      <c r="DZ17" s="181" t="str">
        <f t="shared" si="30"/>
        <v/>
      </c>
      <c r="EA17" s="181" t="str">
        <f t="shared" si="30"/>
        <v/>
      </c>
      <c r="EB17" s="181" t="str">
        <f t="shared" si="30"/>
        <v/>
      </c>
      <c r="EC17" s="183" t="str">
        <f>IF(INDEX($P$5:$XX$100,$N17,EC$3)="","",IF(INDEX('aux 1'!$AU$12:$BL$231,INDEX($P$5:$XX$100,$N17,EC$3),'aux 6'!$O17)="","",INDEX($P$5:$XX$100,$N17,EC$3)))</f>
        <v/>
      </c>
      <c r="ED17" s="183" t="str">
        <f>IF(INDEX($P$5:$XX$100,$N17,EC$3)="","",IF(INDEX('aux 1'!$BN$12:$CE$231,INDEX($P$5:$XX$100,$N17,EC$3),'aux 6'!$O17)="","",INDEX($P$5:$XX$100,$N17,EC$3)))</f>
        <v/>
      </c>
      <c r="EE17" s="183" t="str">
        <f>IF(INDEX($P$5:$XX$100,$N17,EC$3)="","",IF(INDEX('aux 1'!$CG$12:$CX$231,INDEX($P$5:$XX$100,$N17,EC$3),'aux 6'!$O17)="","",INDEX($P$5:$XX$100,$N17,EC$3)))</f>
        <v/>
      </c>
      <c r="EF17" s="183" t="str">
        <f>IF(INDEX($P$5:$XX$100,$N17,EC$3)="","",IF(INDEX('aux 1'!$CZ$12:$DQ$231,INDEX($P$5:$XX$100,$N17,EC$3),'aux 6'!$O17)="","",INDEX($P$5:$XX$100,$N17,EC$3)))</f>
        <v/>
      </c>
      <c r="EG17" s="181" t="str">
        <f t="shared" si="31"/>
        <v/>
      </c>
      <c r="EH17" s="181" t="str">
        <f t="shared" si="32"/>
        <v/>
      </c>
      <c r="EI17" s="181" t="str">
        <f t="shared" si="32"/>
        <v/>
      </c>
      <c r="EJ17" s="181" t="str">
        <f t="shared" si="32"/>
        <v/>
      </c>
      <c r="EK17" s="181" t="str">
        <f t="shared" si="32"/>
        <v/>
      </c>
      <c r="EL17" s="183" t="str">
        <f>IF(INDEX($P$5:$XX$100,$N17,EL$3)="","",IF(INDEX('aux 1'!$AU$12:$BL$231,INDEX($P$5:$XX$100,$N17,EL$3),'aux 6'!$O17)="","",INDEX($P$5:$XX$100,$N17,EL$3)))</f>
        <v/>
      </c>
      <c r="EM17" s="183" t="str">
        <f>IF(INDEX($P$5:$XX$100,$N17,EL$3)="","",IF(INDEX('aux 1'!$BN$12:$CE$231,INDEX($P$5:$XX$100,$N17,EL$3),'aux 6'!$O17)="","",INDEX($P$5:$XX$100,$N17,EL$3)))</f>
        <v/>
      </c>
      <c r="EN17" s="183" t="str">
        <f>IF(INDEX($P$5:$XX$100,$N17,EL$3)="","",IF(INDEX('aux 1'!$CG$12:$CX$231,INDEX($P$5:$XX$100,$N17,EL$3),'aux 6'!$O17)="","",INDEX($P$5:$XX$100,$N17,EL$3)))</f>
        <v/>
      </c>
      <c r="EO17" s="183" t="str">
        <f>IF(INDEX($P$5:$XX$100,$N17,EL$3)="","",IF(INDEX('aux 1'!$CZ$12:$DQ$231,INDEX($P$5:$XX$100,$N17,EL$3),'aux 6'!$O17)="","",INDEX($P$5:$XX$100,$N17,EL$3)))</f>
        <v/>
      </c>
      <c r="EP17" s="181" t="str">
        <f t="shared" si="33"/>
        <v/>
      </c>
      <c r="EQ17" s="181" t="str">
        <f t="shared" si="34"/>
        <v/>
      </c>
      <c r="ER17" s="181" t="str">
        <f t="shared" si="34"/>
        <v/>
      </c>
      <c r="ES17" s="181" t="str">
        <f t="shared" si="34"/>
        <v/>
      </c>
      <c r="ET17" s="181" t="str">
        <f t="shared" si="34"/>
        <v/>
      </c>
      <c r="EU17" s="183" t="str">
        <f>IF(INDEX($P$5:$XX$100,$N17,EU$3)="","",IF(INDEX('aux 1'!$AU$12:$BL$231,INDEX($P$5:$XX$100,$N17,EU$3),'aux 6'!$O17)="","",INDEX($P$5:$XX$100,$N17,EU$3)))</f>
        <v/>
      </c>
      <c r="EV17" s="183" t="str">
        <f>IF(INDEX($P$5:$XX$100,$N17,EU$3)="","",IF(INDEX('aux 1'!$BN$12:$CE$231,INDEX($P$5:$XX$100,$N17,EU$3),'aux 6'!$O17)="","",INDEX($P$5:$XX$100,$N17,EU$3)))</f>
        <v/>
      </c>
      <c r="EW17" s="183" t="str">
        <f>IF(INDEX($P$5:$XX$100,$N17,EU$3)="","",IF(INDEX('aux 1'!$CG$12:$CX$231,INDEX($P$5:$XX$100,$N17,EU$3),'aux 6'!$O17)="","",INDEX($P$5:$XX$100,$N17,EU$3)))</f>
        <v/>
      </c>
      <c r="EX17" s="183" t="str">
        <f>IF(INDEX($P$5:$XX$100,$N17,EU$3)="","",IF(INDEX('aux 1'!$CZ$12:$DQ$231,INDEX($P$5:$XX$100,$N17,EU$3),'aux 6'!$O17)="","",INDEX($P$5:$XX$100,$N17,EU$3)))</f>
        <v/>
      </c>
      <c r="EY17" s="181" t="str">
        <f t="shared" si="35"/>
        <v/>
      </c>
      <c r="EZ17" s="181" t="str">
        <f t="shared" si="36"/>
        <v/>
      </c>
      <c r="FA17" s="181" t="str">
        <f t="shared" si="36"/>
        <v/>
      </c>
      <c r="FB17" s="181" t="str">
        <f t="shared" si="36"/>
        <v/>
      </c>
      <c r="FC17" s="181" t="str">
        <f t="shared" si="36"/>
        <v/>
      </c>
      <c r="FD17" s="183" t="str">
        <f>IF(INDEX($P$5:$XX$100,$N17,FD$3)="","",IF(INDEX('aux 1'!$AU$12:$BL$231,INDEX($P$5:$XX$100,$N17,FD$3),'aux 6'!$O17)="","",INDEX($P$5:$XX$100,$N17,FD$3)))</f>
        <v/>
      </c>
      <c r="FE17" s="183" t="str">
        <f>IF(INDEX($P$5:$XX$100,$N17,FD$3)="","",IF(INDEX('aux 1'!$BN$12:$CE$231,INDEX($P$5:$XX$100,$N17,FD$3),'aux 6'!$O17)="","",INDEX($P$5:$XX$100,$N17,FD$3)))</f>
        <v/>
      </c>
      <c r="FF17" s="183" t="str">
        <f>IF(INDEX($P$5:$XX$100,$N17,FD$3)="","",IF(INDEX('aux 1'!$CG$12:$CX$231,INDEX($P$5:$XX$100,$N17,FD$3),'aux 6'!$O17)="","",INDEX($P$5:$XX$100,$N17,FD$3)))</f>
        <v/>
      </c>
      <c r="FG17" s="183" t="str">
        <f>IF(INDEX($P$5:$XX$100,$N17,FD$3)="","",IF(INDEX('aux 1'!$CZ$12:$DQ$231,INDEX($P$5:$XX$100,$N17,FD$3),'aux 6'!$O17)="","",INDEX($P$5:$XX$100,$N17,FD$3)))</f>
        <v/>
      </c>
      <c r="FH17" s="181" t="str">
        <f t="shared" si="37"/>
        <v/>
      </c>
      <c r="FI17" s="181" t="str">
        <f t="shared" si="38"/>
        <v/>
      </c>
      <c r="FJ17" s="181" t="str">
        <f t="shared" si="38"/>
        <v/>
      </c>
      <c r="FK17" s="181" t="str">
        <f t="shared" si="38"/>
        <v/>
      </c>
      <c r="FL17" s="181" t="str">
        <f t="shared" si="38"/>
        <v/>
      </c>
      <c r="FM17" s="183" t="str">
        <f>IF(INDEX($P$5:$XX$100,$N17,FM$3)="","",IF(INDEX('aux 1'!$AU$12:$BL$231,INDEX($P$5:$XX$100,$N17,FM$3),'aux 6'!$O17)="","",INDEX($P$5:$XX$100,$N17,FM$3)))</f>
        <v/>
      </c>
      <c r="FN17" s="183" t="str">
        <f>IF(INDEX($P$5:$XX$100,$N17,FM$3)="","",IF(INDEX('aux 1'!$BN$12:$CE$231,INDEX($P$5:$XX$100,$N17,FM$3),'aux 6'!$O17)="","",INDEX($P$5:$XX$100,$N17,FM$3)))</f>
        <v/>
      </c>
      <c r="FO17" s="183" t="str">
        <f>IF(INDEX($P$5:$XX$100,$N17,FM$3)="","",IF(INDEX('aux 1'!$CG$12:$CX$231,INDEX($P$5:$XX$100,$N17,FM$3),'aux 6'!$O17)="","",INDEX($P$5:$XX$100,$N17,FM$3)))</f>
        <v/>
      </c>
      <c r="FP17" s="183" t="str">
        <f>IF(INDEX($P$5:$XX$100,$N17,FM$3)="","",IF(INDEX('aux 1'!$CZ$12:$DQ$231,INDEX($P$5:$XX$100,$N17,FM$3),'aux 6'!$O17)="","",INDEX($P$5:$XX$100,$N17,FM$3)))</f>
        <v/>
      </c>
      <c r="FQ17" s="181" t="str">
        <f t="shared" si="39"/>
        <v/>
      </c>
      <c r="FR17" s="181" t="str">
        <f t="shared" si="40"/>
        <v/>
      </c>
      <c r="FS17" s="181" t="str">
        <f t="shared" si="40"/>
        <v/>
      </c>
      <c r="FT17" s="181" t="str">
        <f t="shared" si="40"/>
        <v/>
      </c>
      <c r="FU17" s="181" t="str">
        <f t="shared" si="40"/>
        <v/>
      </c>
      <c r="FV17" s="183" t="str">
        <f>IF(INDEX($P$5:$XX$100,$N17,FV$3)="","",IF(INDEX('aux 1'!$AU$12:$BL$231,INDEX($P$5:$XX$100,$N17,FV$3),'aux 6'!$O17)="","",INDEX($P$5:$XX$100,$N17,FV$3)))</f>
        <v/>
      </c>
      <c r="FW17" s="183" t="str">
        <f>IF(INDEX($P$5:$XX$100,$N17,FV$3)="","",IF(INDEX('aux 1'!$BN$12:$CE$231,INDEX($P$5:$XX$100,$N17,FV$3),'aux 6'!$O17)="","",INDEX($P$5:$XX$100,$N17,FV$3)))</f>
        <v/>
      </c>
      <c r="FX17" s="183" t="str">
        <f>IF(INDEX($P$5:$XX$100,$N17,FV$3)="","",IF(INDEX('aux 1'!$CG$12:$CX$231,INDEX($P$5:$XX$100,$N17,FV$3),'aux 6'!$O17)="","",INDEX($P$5:$XX$100,$N17,FV$3)))</f>
        <v/>
      </c>
      <c r="FY17" s="183" t="str">
        <f>IF(INDEX($P$5:$XX$100,$N17,FV$3)="","",IF(INDEX('aux 1'!$CZ$12:$DQ$231,INDEX($P$5:$XX$100,$N17,FV$3),'aux 6'!$O17)="","",INDEX($P$5:$XX$100,$N17,FV$3)))</f>
        <v/>
      </c>
      <c r="FZ17" s="181" t="str">
        <f t="shared" si="41"/>
        <v/>
      </c>
      <c r="GA17" s="181" t="str">
        <f t="shared" si="42"/>
        <v/>
      </c>
      <c r="GB17" s="181" t="str">
        <f t="shared" si="42"/>
        <v/>
      </c>
      <c r="GC17" s="181" t="str">
        <f t="shared" si="42"/>
        <v/>
      </c>
      <c r="GD17" s="181" t="str">
        <f t="shared" si="42"/>
        <v/>
      </c>
      <c r="GE17" s="183" t="str">
        <f>IF(INDEX($P$5:$XX$100,$N17,GE$3)="","",IF(INDEX('aux 1'!$AU$12:$BL$231,INDEX($P$5:$XX$100,$N17,GE$3),'aux 6'!$O17)="","",INDEX($P$5:$XX$100,$N17,GE$3)))</f>
        <v/>
      </c>
      <c r="GF17" s="183" t="str">
        <f>IF(INDEX($P$5:$XX$100,$N17,GE$3)="","",IF(INDEX('aux 1'!$BN$12:$CE$231,INDEX($P$5:$XX$100,$N17,GE$3),'aux 6'!$O17)="","",INDEX($P$5:$XX$100,$N17,GE$3)))</f>
        <v/>
      </c>
      <c r="GG17" s="183" t="str">
        <f>IF(INDEX($P$5:$XX$100,$N17,GE$3)="","",IF(INDEX('aux 1'!$CG$12:$CX$231,INDEX($P$5:$XX$100,$N17,GE$3),'aux 6'!$O17)="","",INDEX($P$5:$XX$100,$N17,GE$3)))</f>
        <v/>
      </c>
      <c r="GH17" s="183" t="str">
        <f>IF(INDEX($P$5:$XX$100,$N17,GE$3)="","",IF(INDEX('aux 1'!$CZ$12:$DQ$231,INDEX($P$5:$XX$100,$N17,GE$3),'aux 6'!$O17)="","",INDEX($P$5:$XX$100,$N17,GE$3)))</f>
        <v/>
      </c>
      <c r="GI17" s="181" t="str">
        <f t="shared" si="43"/>
        <v/>
      </c>
      <c r="GJ17" s="181" t="str">
        <f t="shared" si="44"/>
        <v/>
      </c>
      <c r="GK17" s="181" t="str">
        <f t="shared" si="44"/>
        <v/>
      </c>
      <c r="GL17" s="181" t="str">
        <f t="shared" si="44"/>
        <v/>
      </c>
      <c r="GM17" s="181" t="str">
        <f t="shared" si="44"/>
        <v/>
      </c>
      <c r="GN17" s="183" t="str">
        <f>IF(INDEX($P$5:$XX$100,$N17,GN$3)="","",IF(INDEX('aux 1'!$AU$12:$BL$231,INDEX($P$5:$XX$100,$N17,GN$3),'aux 6'!$O17)="","",INDEX($P$5:$XX$100,$N17,GN$3)))</f>
        <v/>
      </c>
      <c r="GO17" s="183" t="str">
        <f>IF(INDEX($P$5:$XX$100,$N17,GN$3)="","",IF(INDEX('aux 1'!$BN$12:$CE$231,INDEX($P$5:$XX$100,$N17,GN$3),'aux 6'!$O17)="","",INDEX($P$5:$XX$100,$N17,GN$3)))</f>
        <v/>
      </c>
      <c r="GP17" s="183" t="str">
        <f>IF(INDEX($P$5:$XX$100,$N17,GN$3)="","",IF(INDEX('aux 1'!$CG$12:$CX$231,INDEX($P$5:$XX$100,$N17,GN$3),'aux 6'!$O17)="","",INDEX($P$5:$XX$100,$N17,GN$3)))</f>
        <v/>
      </c>
      <c r="GQ17" s="183" t="str">
        <f>IF(INDEX($P$5:$XX$100,$N17,GN$3)="","",IF(INDEX('aux 1'!$CZ$12:$DQ$231,INDEX($P$5:$XX$100,$N17,GN$3),'aux 6'!$O17)="","",INDEX($P$5:$XX$100,$N17,GN$3)))</f>
        <v/>
      </c>
      <c r="GR17" s="181" t="str">
        <f t="shared" si="45"/>
        <v/>
      </c>
      <c r="GS17" s="181" t="str">
        <f t="shared" si="46"/>
        <v/>
      </c>
      <c r="GT17" s="181" t="str">
        <f t="shared" si="46"/>
        <v/>
      </c>
      <c r="GU17" s="181" t="str">
        <f t="shared" si="46"/>
        <v/>
      </c>
      <c r="GV17" s="181" t="str">
        <f t="shared" si="46"/>
        <v/>
      </c>
      <c r="GW17" s="183" t="str">
        <f>IF(INDEX($P$5:$XX$100,$N17,GW$3)="","",IF(INDEX('aux 1'!$AU$12:$BL$231,INDEX($P$5:$XX$100,$N17,GW$3),'aux 6'!$O17)="","",INDEX($P$5:$XX$100,$N17,GW$3)))</f>
        <v/>
      </c>
      <c r="GX17" s="183" t="str">
        <f>IF(INDEX($P$5:$XX$100,$N17,GW$3)="","",IF(INDEX('aux 1'!$BN$12:$CE$231,INDEX($P$5:$XX$100,$N17,GW$3),'aux 6'!$O17)="","",INDEX($P$5:$XX$100,$N17,GW$3)))</f>
        <v/>
      </c>
      <c r="GY17" s="183" t="str">
        <f>IF(INDEX($P$5:$XX$100,$N17,GW$3)="","",IF(INDEX('aux 1'!$CG$12:$CX$231,INDEX($P$5:$XX$100,$N17,GW$3),'aux 6'!$O17)="","",INDEX($P$5:$XX$100,$N17,GW$3)))</f>
        <v/>
      </c>
      <c r="GZ17" s="183" t="str">
        <f>IF(INDEX($P$5:$XX$100,$N17,GW$3)="","",IF(INDEX('aux 1'!$CZ$12:$DQ$231,INDEX($P$5:$XX$100,$N17,GW$3),'aux 6'!$O17)="","",INDEX($P$5:$XX$100,$N17,GW$3)))</f>
        <v/>
      </c>
      <c r="HA17" s="181" t="str">
        <f t="shared" si="47"/>
        <v/>
      </c>
      <c r="HB17" s="181" t="str">
        <f t="shared" si="48"/>
        <v/>
      </c>
      <c r="HC17" s="181" t="str">
        <f t="shared" si="48"/>
        <v/>
      </c>
      <c r="HD17" s="181" t="str">
        <f t="shared" si="48"/>
        <v/>
      </c>
      <c r="HE17" s="181" t="str">
        <f t="shared" si="48"/>
        <v/>
      </c>
      <c r="HF17" s="183" t="str">
        <f>IF(INDEX($P$5:$XX$100,$N17,HF$3)="","",IF(INDEX('aux 1'!$AU$12:$BL$231,INDEX($P$5:$XX$100,$N17,HF$3),'aux 6'!$O17)="","",INDEX($P$5:$XX$100,$N17,HF$3)))</f>
        <v/>
      </c>
      <c r="HG17" s="183" t="str">
        <f>IF(INDEX($P$5:$XX$100,$N17,HF$3)="","",IF(INDEX('aux 1'!$BN$12:$CE$231,INDEX($P$5:$XX$100,$N17,HF$3),'aux 6'!$O17)="","",INDEX($P$5:$XX$100,$N17,HF$3)))</f>
        <v/>
      </c>
      <c r="HH17" s="183" t="str">
        <f>IF(INDEX($P$5:$XX$100,$N17,HF$3)="","",IF(INDEX('aux 1'!$CG$12:$CX$231,INDEX($P$5:$XX$100,$N17,HF$3),'aux 6'!$O17)="","",INDEX($P$5:$XX$100,$N17,HF$3)))</f>
        <v/>
      </c>
      <c r="HI17" s="183" t="str">
        <f>IF(INDEX($P$5:$XX$100,$N17,HF$3)="","",IF(INDEX('aux 1'!$CZ$12:$DQ$231,INDEX($P$5:$XX$100,$N17,HF$3),'aux 6'!$O17)="","",INDEX($P$5:$XX$100,$N17,HF$3)))</f>
        <v/>
      </c>
      <c r="HJ17" s="181" t="str">
        <f t="shared" si="49"/>
        <v/>
      </c>
      <c r="HK17" s="181" t="str">
        <f t="shared" si="50"/>
        <v/>
      </c>
      <c r="HL17" s="181" t="str">
        <f t="shared" si="50"/>
        <v/>
      </c>
      <c r="HM17" s="181" t="str">
        <f t="shared" si="50"/>
        <v/>
      </c>
      <c r="HN17" s="181" t="str">
        <f t="shared" si="50"/>
        <v/>
      </c>
    </row>
    <row r="18" spans="1:222" x14ac:dyDescent="0.25">
      <c r="A18" s="190">
        <f t="shared" si="54"/>
        <v>16</v>
      </c>
      <c r="B18" s="190" t="str">
        <f t="shared" si="55"/>
        <v>-</v>
      </c>
      <c r="C18" s="190">
        <f t="shared" si="51"/>
        <v>17</v>
      </c>
      <c r="D18" s="196" t="str">
        <f t="shared" si="52"/>
        <v/>
      </c>
      <c r="E18" s="196" t="str">
        <f t="shared" si="53"/>
        <v/>
      </c>
      <c r="F18" s="196" t="str">
        <f t="shared" si="53"/>
        <v/>
      </c>
      <c r="G18" s="196" t="str">
        <f t="shared" si="53"/>
        <v/>
      </c>
      <c r="H18" s="196" t="str">
        <f t="shared" si="53"/>
        <v/>
      </c>
      <c r="K18" s="180">
        <f t="shared" si="4"/>
        <v>14</v>
      </c>
      <c r="L18" s="186">
        <v>16</v>
      </c>
      <c r="M18" s="188" t="str">
        <f>'aux 2'!BU22</f>
        <v/>
      </c>
      <c r="N18" s="187">
        <f t="shared" si="56"/>
        <v>1</v>
      </c>
      <c r="O18" s="178">
        <f t="shared" si="57"/>
        <v>11</v>
      </c>
      <c r="P18" s="183" t="str">
        <f>IF(INDEX($P$5:$XX$100,$N18,P$3)="","",IF(INDEX('aux 1'!$AU$12:$BL$231,INDEX($P$5:$XX$100,$N18,P$3),'aux 6'!$O18)="","",INDEX($P$5:$XX$100,$N18,P$3)))</f>
        <v/>
      </c>
      <c r="Q18" s="183" t="str">
        <f>IF(INDEX($P$5:$XX$100,$N18,P$3)="","",IF(INDEX('aux 1'!$BN$12:$CE$231,INDEX($P$5:$XX$100,$N18,P$3),'aux 6'!$O18)="","",INDEX($P$5:$XX$100,$N18,P$3)))</f>
        <v/>
      </c>
      <c r="R18" s="183" t="str">
        <f>IF(INDEX($P$5:$XX$100,$N18,P$3)="","",IF(INDEX('aux 1'!$CG$12:$CX$231,INDEX($P$5:$XX$100,$N18,P$3),'aux 6'!$O18)="","",INDEX($P$5:$XX$100,$N18,P$3)))</f>
        <v/>
      </c>
      <c r="S18" s="183" t="str">
        <f>IF(INDEX($P$5:$XX$100,$N18,P$3)="","",IF(INDEX('aux 1'!$CZ$12:$DQ$231,INDEX($P$5:$XX$100,$N18,P$3),'aux 6'!$O18)="","",INDEX($P$5:$XX$100,$N18,P$3)))</f>
        <v/>
      </c>
      <c r="T18" s="181" t="str">
        <f t="shared" si="5"/>
        <v/>
      </c>
      <c r="U18" s="181" t="str">
        <f t="shared" si="6"/>
        <v/>
      </c>
      <c r="V18" s="181" t="str">
        <f t="shared" si="6"/>
        <v/>
      </c>
      <c r="W18" s="181" t="str">
        <f t="shared" si="6"/>
        <v/>
      </c>
      <c r="X18" s="181" t="str">
        <f t="shared" si="6"/>
        <v/>
      </c>
      <c r="Y18" s="183" t="str">
        <f>IF(INDEX($P$5:$XX$100,$N18,Y$3)="","",IF(INDEX('aux 1'!$AU$12:$BL$231,INDEX($P$5:$XX$100,$N18,Y$3),'aux 6'!$O18)="","",INDEX($P$5:$XX$100,$N18,Y$3)))</f>
        <v/>
      </c>
      <c r="Z18" s="183" t="str">
        <f>IF(INDEX($P$5:$XX$100,$N18,Y$3)="","",IF(INDEX('aux 1'!$BN$12:$CE$231,INDEX($P$5:$XX$100,$N18,Y$3),'aux 6'!$O18)="","",INDEX($P$5:$XX$100,$N18,Y$3)))</f>
        <v/>
      </c>
      <c r="AA18" s="183" t="str">
        <f>IF(INDEX($P$5:$XX$100,$N18,Y$3)="","",IF(INDEX('aux 1'!$CG$12:$CX$231,INDEX($P$5:$XX$100,$N18,Y$3),'aux 6'!$O18)="","",INDEX($P$5:$XX$100,$N18,Y$3)))</f>
        <v/>
      </c>
      <c r="AB18" s="183" t="str">
        <f>IF(INDEX($P$5:$XX$100,$N18,Y$3)="","",IF(INDEX('aux 1'!$CZ$12:$DQ$231,INDEX($P$5:$XX$100,$N18,Y$3),'aux 6'!$O18)="","",INDEX($P$5:$XX$100,$N18,Y$3)))</f>
        <v/>
      </c>
      <c r="AC18" s="181" t="str">
        <f t="shared" si="7"/>
        <v/>
      </c>
      <c r="AD18" s="181" t="str">
        <f t="shared" si="8"/>
        <v/>
      </c>
      <c r="AE18" s="181" t="str">
        <f t="shared" si="8"/>
        <v/>
      </c>
      <c r="AF18" s="181" t="str">
        <f t="shared" si="8"/>
        <v/>
      </c>
      <c r="AG18" s="181" t="str">
        <f t="shared" si="8"/>
        <v/>
      </c>
      <c r="AH18" s="183" t="str">
        <f>IF(INDEX($P$5:$XX$100,$N18,AH$3)="","",IF(INDEX('aux 1'!$AU$12:$BL$231,INDEX($P$5:$XX$100,$N18,AH$3),'aux 6'!$O18)="","",INDEX($P$5:$XX$100,$N18,AH$3)))</f>
        <v/>
      </c>
      <c r="AI18" s="183" t="str">
        <f>IF(INDEX($P$5:$XX$100,$N18,AH$3)="","",IF(INDEX('aux 1'!$BN$12:$CE$231,INDEX($P$5:$XX$100,$N18,AH$3),'aux 6'!$O18)="","",INDEX($P$5:$XX$100,$N18,AH$3)))</f>
        <v/>
      </c>
      <c r="AJ18" s="183" t="str">
        <f>IF(INDEX($P$5:$XX$100,$N18,AH$3)="","",IF(INDEX('aux 1'!$CG$12:$CX$231,INDEX($P$5:$XX$100,$N18,AH$3),'aux 6'!$O18)="","",INDEX($P$5:$XX$100,$N18,AH$3)))</f>
        <v/>
      </c>
      <c r="AK18" s="183" t="str">
        <f>IF(INDEX($P$5:$XX$100,$N18,AH$3)="","",IF(INDEX('aux 1'!$CZ$12:$DQ$231,INDEX($P$5:$XX$100,$N18,AH$3),'aux 6'!$O18)="","",INDEX($P$5:$XX$100,$N18,AH$3)))</f>
        <v/>
      </c>
      <c r="AL18" s="181" t="str">
        <f t="shared" si="9"/>
        <v/>
      </c>
      <c r="AM18" s="181" t="str">
        <f t="shared" si="10"/>
        <v/>
      </c>
      <c r="AN18" s="181" t="str">
        <f t="shared" si="10"/>
        <v/>
      </c>
      <c r="AO18" s="181" t="str">
        <f t="shared" si="10"/>
        <v/>
      </c>
      <c r="AP18" s="181" t="str">
        <f t="shared" si="10"/>
        <v/>
      </c>
      <c r="AQ18" s="183" t="str">
        <f>IF(INDEX($P$5:$XX$100,$N18,AQ$3)="","",IF(INDEX('aux 1'!$AU$12:$BL$231,INDEX($P$5:$XX$100,$N18,AQ$3),'aux 6'!$O18)="","",INDEX($P$5:$XX$100,$N18,AQ$3)))</f>
        <v/>
      </c>
      <c r="AR18" s="183" t="str">
        <f>IF(INDEX($P$5:$XX$100,$N18,AQ$3)="","",IF(INDEX('aux 1'!$BN$12:$CE$231,INDEX($P$5:$XX$100,$N18,AQ$3),'aux 6'!$O18)="","",INDEX($P$5:$XX$100,$N18,AQ$3)))</f>
        <v/>
      </c>
      <c r="AS18" s="183" t="str">
        <f>IF(INDEX($P$5:$XX$100,$N18,AQ$3)="","",IF(INDEX('aux 1'!$CG$12:$CX$231,INDEX($P$5:$XX$100,$N18,AQ$3),'aux 6'!$O18)="","",INDEX($P$5:$XX$100,$N18,AQ$3)))</f>
        <v/>
      </c>
      <c r="AT18" s="183" t="str">
        <f>IF(INDEX($P$5:$XX$100,$N18,AQ$3)="","",IF(INDEX('aux 1'!$CZ$12:$DQ$231,INDEX($P$5:$XX$100,$N18,AQ$3),'aux 6'!$O18)="","",INDEX($P$5:$XX$100,$N18,AQ$3)))</f>
        <v/>
      </c>
      <c r="AU18" s="181" t="str">
        <f t="shared" si="11"/>
        <v/>
      </c>
      <c r="AV18" s="181" t="str">
        <f t="shared" si="12"/>
        <v/>
      </c>
      <c r="AW18" s="181" t="str">
        <f t="shared" si="12"/>
        <v/>
      </c>
      <c r="AX18" s="181" t="str">
        <f t="shared" si="12"/>
        <v/>
      </c>
      <c r="AY18" s="181" t="str">
        <f t="shared" si="12"/>
        <v/>
      </c>
      <c r="AZ18" s="183" t="str">
        <f>IF(INDEX($P$5:$XX$100,$N18,AZ$3)="","",IF(INDEX('aux 1'!$AU$12:$BL$231,INDEX($P$5:$XX$100,$N18,AZ$3),'aux 6'!$O18)="","",INDEX($P$5:$XX$100,$N18,AZ$3)))</f>
        <v/>
      </c>
      <c r="BA18" s="183" t="str">
        <f>IF(INDEX($P$5:$XX$100,$N18,AZ$3)="","",IF(INDEX('aux 1'!$BN$12:$CE$231,INDEX($P$5:$XX$100,$N18,AZ$3),'aux 6'!$O18)="","",INDEX($P$5:$XX$100,$N18,AZ$3)))</f>
        <v/>
      </c>
      <c r="BB18" s="183" t="str">
        <f>IF(INDEX($P$5:$XX$100,$N18,AZ$3)="","",IF(INDEX('aux 1'!$CG$12:$CX$231,INDEX($P$5:$XX$100,$N18,AZ$3),'aux 6'!$O18)="","",INDEX($P$5:$XX$100,$N18,AZ$3)))</f>
        <v/>
      </c>
      <c r="BC18" s="183" t="str">
        <f>IF(INDEX($P$5:$XX$100,$N18,AZ$3)="","",IF(INDEX('aux 1'!$CZ$12:$DQ$231,INDEX($P$5:$XX$100,$N18,AZ$3),'aux 6'!$O18)="","",INDEX($P$5:$XX$100,$N18,AZ$3)))</f>
        <v/>
      </c>
      <c r="BD18" s="181" t="str">
        <f t="shared" si="13"/>
        <v/>
      </c>
      <c r="BE18" s="181" t="str">
        <f t="shared" si="14"/>
        <v/>
      </c>
      <c r="BF18" s="181" t="str">
        <f t="shared" si="14"/>
        <v/>
      </c>
      <c r="BG18" s="181" t="str">
        <f t="shared" si="14"/>
        <v/>
      </c>
      <c r="BH18" s="181" t="str">
        <f t="shared" si="14"/>
        <v/>
      </c>
      <c r="BI18" s="183" t="str">
        <f>IF(INDEX($P$5:$XX$100,$N18,BI$3)="","",IF(INDEX('aux 1'!$AU$12:$BL$231,INDEX($P$5:$XX$100,$N18,BI$3),'aux 6'!$O18)="","",INDEX($P$5:$XX$100,$N18,BI$3)))</f>
        <v/>
      </c>
      <c r="BJ18" s="183" t="str">
        <f>IF(INDEX($P$5:$XX$100,$N18,BI$3)="","",IF(INDEX('aux 1'!$BN$12:$CE$231,INDEX($P$5:$XX$100,$N18,BI$3),'aux 6'!$O18)="","",INDEX($P$5:$XX$100,$N18,BI$3)))</f>
        <v/>
      </c>
      <c r="BK18" s="183" t="str">
        <f>IF(INDEX($P$5:$XX$100,$N18,BI$3)="","",IF(INDEX('aux 1'!$CG$12:$CX$231,INDEX($P$5:$XX$100,$N18,BI$3),'aux 6'!$O18)="","",INDEX($P$5:$XX$100,$N18,BI$3)))</f>
        <v/>
      </c>
      <c r="BL18" s="183" t="str">
        <f>IF(INDEX($P$5:$XX$100,$N18,BI$3)="","",IF(INDEX('aux 1'!$CZ$12:$DQ$231,INDEX($P$5:$XX$100,$N18,BI$3),'aux 6'!$O18)="","",INDEX($P$5:$XX$100,$N18,BI$3)))</f>
        <v/>
      </c>
      <c r="BM18" s="181" t="str">
        <f t="shared" si="15"/>
        <v/>
      </c>
      <c r="BN18" s="181" t="str">
        <f t="shared" si="16"/>
        <v/>
      </c>
      <c r="BO18" s="181" t="str">
        <f t="shared" si="16"/>
        <v/>
      </c>
      <c r="BP18" s="181" t="str">
        <f t="shared" si="16"/>
        <v/>
      </c>
      <c r="BQ18" s="181" t="str">
        <f t="shared" si="16"/>
        <v/>
      </c>
      <c r="BR18" s="183" t="str">
        <f>IF(INDEX($P$5:$XX$100,$N18,BR$3)="","",IF(INDEX('aux 1'!$AU$12:$BL$231,INDEX($P$5:$XX$100,$N18,BR$3),'aux 6'!$O18)="","",INDEX($P$5:$XX$100,$N18,BR$3)))</f>
        <v/>
      </c>
      <c r="BS18" s="183" t="str">
        <f>IF(INDEX($P$5:$XX$100,$N18,BR$3)="","",IF(INDEX('aux 1'!$BN$12:$CE$231,INDEX($P$5:$XX$100,$N18,BR$3),'aux 6'!$O18)="","",INDEX($P$5:$XX$100,$N18,BR$3)))</f>
        <v/>
      </c>
      <c r="BT18" s="183" t="str">
        <f>IF(INDEX($P$5:$XX$100,$N18,BR$3)="","",IF(INDEX('aux 1'!$CG$12:$CX$231,INDEX($P$5:$XX$100,$N18,BR$3),'aux 6'!$O18)="","",INDEX($P$5:$XX$100,$N18,BR$3)))</f>
        <v/>
      </c>
      <c r="BU18" s="183" t="str">
        <f>IF(INDEX($P$5:$XX$100,$N18,BR$3)="","",IF(INDEX('aux 1'!$CZ$12:$DQ$231,INDEX($P$5:$XX$100,$N18,BR$3),'aux 6'!$O18)="","",INDEX($P$5:$XX$100,$N18,BR$3)))</f>
        <v/>
      </c>
      <c r="BV18" s="181" t="str">
        <f t="shared" si="17"/>
        <v/>
      </c>
      <c r="BW18" s="181" t="str">
        <f t="shared" si="18"/>
        <v/>
      </c>
      <c r="BX18" s="181" t="str">
        <f t="shared" si="18"/>
        <v/>
      </c>
      <c r="BY18" s="181" t="str">
        <f t="shared" si="18"/>
        <v/>
      </c>
      <c r="BZ18" s="181" t="str">
        <f t="shared" si="18"/>
        <v/>
      </c>
      <c r="CA18" s="183" t="str">
        <f>IF(INDEX($P$5:$XX$100,$N18,CA$3)="","",IF(INDEX('aux 1'!$AU$12:$BL$231,INDEX($P$5:$XX$100,$N18,CA$3),'aux 6'!$O18)="","",INDEX($P$5:$XX$100,$N18,CA$3)))</f>
        <v/>
      </c>
      <c r="CB18" s="183" t="str">
        <f>IF(INDEX($P$5:$XX$100,$N18,CA$3)="","",IF(INDEX('aux 1'!$BN$12:$CE$231,INDEX($P$5:$XX$100,$N18,CA$3),'aux 6'!$O18)="","",INDEX($P$5:$XX$100,$N18,CA$3)))</f>
        <v/>
      </c>
      <c r="CC18" s="183" t="str">
        <f>IF(INDEX($P$5:$XX$100,$N18,CA$3)="","",IF(INDEX('aux 1'!$CG$12:$CX$231,INDEX($P$5:$XX$100,$N18,CA$3),'aux 6'!$O18)="","",INDEX($P$5:$XX$100,$N18,CA$3)))</f>
        <v/>
      </c>
      <c r="CD18" s="183" t="str">
        <f>IF(INDEX($P$5:$XX$100,$N18,CA$3)="","",IF(INDEX('aux 1'!$CZ$12:$DQ$231,INDEX($P$5:$XX$100,$N18,CA$3),'aux 6'!$O18)="","",INDEX($P$5:$XX$100,$N18,CA$3)))</f>
        <v/>
      </c>
      <c r="CE18" s="181" t="str">
        <f t="shared" si="19"/>
        <v/>
      </c>
      <c r="CF18" s="181" t="str">
        <f t="shared" si="20"/>
        <v/>
      </c>
      <c r="CG18" s="181" t="str">
        <f t="shared" si="20"/>
        <v/>
      </c>
      <c r="CH18" s="181" t="str">
        <f t="shared" si="20"/>
        <v/>
      </c>
      <c r="CI18" s="181" t="str">
        <f t="shared" si="20"/>
        <v/>
      </c>
      <c r="CJ18" s="183" t="str">
        <f>IF(INDEX($P$5:$XX$100,$N18,CJ$3)="","",IF(INDEX('aux 1'!$AU$12:$BL$231,INDEX($P$5:$XX$100,$N18,CJ$3),'aux 6'!$O18)="","",INDEX($P$5:$XX$100,$N18,CJ$3)))</f>
        <v/>
      </c>
      <c r="CK18" s="183" t="str">
        <f>IF(INDEX($P$5:$XX$100,$N18,CJ$3)="","",IF(INDEX('aux 1'!$BN$12:$CE$231,INDEX($P$5:$XX$100,$N18,CJ$3),'aux 6'!$O18)="","",INDEX($P$5:$XX$100,$N18,CJ$3)))</f>
        <v/>
      </c>
      <c r="CL18" s="183" t="str">
        <f>IF(INDEX($P$5:$XX$100,$N18,CJ$3)="","",IF(INDEX('aux 1'!$CG$12:$CX$231,INDEX($P$5:$XX$100,$N18,CJ$3),'aux 6'!$O18)="","",INDEX($P$5:$XX$100,$N18,CJ$3)))</f>
        <v/>
      </c>
      <c r="CM18" s="183" t="str">
        <f>IF(INDEX($P$5:$XX$100,$N18,CJ$3)="","",IF(INDEX('aux 1'!$CZ$12:$DQ$231,INDEX($P$5:$XX$100,$N18,CJ$3),'aux 6'!$O18)="","",INDEX($P$5:$XX$100,$N18,CJ$3)))</f>
        <v/>
      </c>
      <c r="CN18" s="181" t="str">
        <f t="shared" si="21"/>
        <v/>
      </c>
      <c r="CO18" s="181" t="str">
        <f t="shared" si="22"/>
        <v/>
      </c>
      <c r="CP18" s="181" t="str">
        <f t="shared" si="22"/>
        <v/>
      </c>
      <c r="CQ18" s="181" t="str">
        <f t="shared" si="22"/>
        <v/>
      </c>
      <c r="CR18" s="181" t="str">
        <f t="shared" si="22"/>
        <v/>
      </c>
      <c r="CS18" s="183" t="str">
        <f>IF(INDEX($P$5:$XX$100,$N18,CS$3)="","",IF(INDEX('aux 1'!$AU$12:$BL$231,INDEX($P$5:$XX$100,$N18,CS$3),'aux 6'!$O18)="","",INDEX($P$5:$XX$100,$N18,CS$3)))</f>
        <v/>
      </c>
      <c r="CT18" s="183" t="str">
        <f>IF(INDEX($P$5:$XX$100,$N18,CS$3)="","",IF(INDEX('aux 1'!$BN$12:$CE$231,INDEX($P$5:$XX$100,$N18,CS$3),'aux 6'!$O18)="","",INDEX($P$5:$XX$100,$N18,CS$3)))</f>
        <v/>
      </c>
      <c r="CU18" s="183" t="str">
        <f>IF(INDEX($P$5:$XX$100,$N18,CS$3)="","",IF(INDEX('aux 1'!$CG$12:$CX$231,INDEX($P$5:$XX$100,$N18,CS$3),'aux 6'!$O18)="","",INDEX($P$5:$XX$100,$N18,CS$3)))</f>
        <v/>
      </c>
      <c r="CV18" s="183" t="str">
        <f>IF(INDEX($P$5:$XX$100,$N18,CS$3)="","",IF(INDEX('aux 1'!$CZ$12:$DQ$231,INDEX($P$5:$XX$100,$N18,CS$3),'aux 6'!$O18)="","",INDEX($P$5:$XX$100,$N18,CS$3)))</f>
        <v/>
      </c>
      <c r="CW18" s="181" t="str">
        <f t="shared" si="23"/>
        <v/>
      </c>
      <c r="CX18" s="181" t="str">
        <f t="shared" si="24"/>
        <v/>
      </c>
      <c r="CY18" s="181" t="str">
        <f t="shared" si="24"/>
        <v/>
      </c>
      <c r="CZ18" s="181" t="str">
        <f t="shared" si="24"/>
        <v/>
      </c>
      <c r="DA18" s="181" t="str">
        <f t="shared" si="24"/>
        <v/>
      </c>
      <c r="DB18" s="183" t="str">
        <f>IF(INDEX($P$5:$XX$100,$N18,DB$3)="","",IF(INDEX('aux 1'!$AU$12:$BL$231,INDEX($P$5:$XX$100,$N18,DB$3),'aux 6'!$O18)="","",INDEX($P$5:$XX$100,$N18,DB$3)))</f>
        <v/>
      </c>
      <c r="DC18" s="183" t="str">
        <f>IF(INDEX($P$5:$XX$100,$N18,DB$3)="","",IF(INDEX('aux 1'!$BN$12:$CE$231,INDEX($P$5:$XX$100,$N18,DB$3),'aux 6'!$O18)="","",INDEX($P$5:$XX$100,$N18,DB$3)))</f>
        <v/>
      </c>
      <c r="DD18" s="183" t="str">
        <f>IF(INDEX($P$5:$XX$100,$N18,DB$3)="","",IF(INDEX('aux 1'!$CG$12:$CX$231,INDEX($P$5:$XX$100,$N18,DB$3),'aux 6'!$O18)="","",INDEX($P$5:$XX$100,$N18,DB$3)))</f>
        <v/>
      </c>
      <c r="DE18" s="183" t="str">
        <f>IF(INDEX($P$5:$XX$100,$N18,DB$3)="","",IF(INDEX('aux 1'!$CZ$12:$DQ$231,INDEX($P$5:$XX$100,$N18,DB$3),'aux 6'!$O18)="","",INDEX($P$5:$XX$100,$N18,DB$3)))</f>
        <v/>
      </c>
      <c r="DF18" s="181" t="str">
        <f t="shared" si="25"/>
        <v/>
      </c>
      <c r="DG18" s="181" t="str">
        <f t="shared" si="26"/>
        <v/>
      </c>
      <c r="DH18" s="181" t="str">
        <f t="shared" si="26"/>
        <v/>
      </c>
      <c r="DI18" s="181" t="str">
        <f t="shared" si="26"/>
        <v/>
      </c>
      <c r="DJ18" s="181" t="str">
        <f t="shared" si="26"/>
        <v/>
      </c>
      <c r="DK18" s="183" t="str">
        <f>IF(INDEX($P$5:$XX$100,$N18,DK$3)="","",IF(INDEX('aux 1'!$AU$12:$BL$231,INDEX($P$5:$XX$100,$N18,DK$3),'aux 6'!$O18)="","",INDEX($P$5:$XX$100,$N18,DK$3)))</f>
        <v/>
      </c>
      <c r="DL18" s="183" t="str">
        <f>IF(INDEX($P$5:$XX$100,$N18,DK$3)="","",IF(INDEX('aux 1'!$BN$12:$CE$231,INDEX($P$5:$XX$100,$N18,DK$3),'aux 6'!$O18)="","",INDEX($P$5:$XX$100,$N18,DK$3)))</f>
        <v/>
      </c>
      <c r="DM18" s="183" t="str">
        <f>IF(INDEX($P$5:$XX$100,$N18,DK$3)="","",IF(INDEX('aux 1'!$CG$12:$CX$231,INDEX($P$5:$XX$100,$N18,DK$3),'aux 6'!$O18)="","",INDEX($P$5:$XX$100,$N18,DK$3)))</f>
        <v/>
      </c>
      <c r="DN18" s="183" t="str">
        <f>IF(INDEX($P$5:$XX$100,$N18,DK$3)="","",IF(INDEX('aux 1'!$CZ$12:$DQ$231,INDEX($P$5:$XX$100,$N18,DK$3),'aux 6'!$O18)="","",INDEX($P$5:$XX$100,$N18,DK$3)))</f>
        <v/>
      </c>
      <c r="DO18" s="181" t="str">
        <f t="shared" si="27"/>
        <v/>
      </c>
      <c r="DP18" s="181" t="str">
        <f t="shared" si="28"/>
        <v/>
      </c>
      <c r="DQ18" s="181" t="str">
        <f t="shared" si="28"/>
        <v/>
      </c>
      <c r="DR18" s="181" t="str">
        <f t="shared" si="28"/>
        <v/>
      </c>
      <c r="DS18" s="181" t="str">
        <f t="shared" si="28"/>
        <v/>
      </c>
      <c r="DT18" s="183" t="str">
        <f>IF(INDEX($P$5:$XX$100,$N18,DT$3)="","",IF(INDEX('aux 1'!$AU$12:$BL$231,INDEX($P$5:$XX$100,$N18,DT$3),'aux 6'!$O18)="","",INDEX($P$5:$XX$100,$N18,DT$3)))</f>
        <v/>
      </c>
      <c r="DU18" s="183" t="str">
        <f>IF(INDEX($P$5:$XX$100,$N18,DT$3)="","",IF(INDEX('aux 1'!$BN$12:$CE$231,INDEX($P$5:$XX$100,$N18,DT$3),'aux 6'!$O18)="","",INDEX($P$5:$XX$100,$N18,DT$3)))</f>
        <v/>
      </c>
      <c r="DV18" s="183" t="str">
        <f>IF(INDEX($P$5:$XX$100,$N18,DT$3)="","",IF(INDEX('aux 1'!$CG$12:$CX$231,INDEX($P$5:$XX$100,$N18,DT$3),'aux 6'!$O18)="","",INDEX($P$5:$XX$100,$N18,DT$3)))</f>
        <v/>
      </c>
      <c r="DW18" s="183" t="str">
        <f>IF(INDEX($P$5:$XX$100,$N18,DT$3)="","",IF(INDEX('aux 1'!$CZ$12:$DQ$231,INDEX($P$5:$XX$100,$N18,DT$3),'aux 6'!$O18)="","",INDEX($P$5:$XX$100,$N18,DT$3)))</f>
        <v/>
      </c>
      <c r="DX18" s="181" t="str">
        <f t="shared" si="29"/>
        <v/>
      </c>
      <c r="DY18" s="181" t="str">
        <f t="shared" si="30"/>
        <v/>
      </c>
      <c r="DZ18" s="181" t="str">
        <f t="shared" si="30"/>
        <v/>
      </c>
      <c r="EA18" s="181" t="str">
        <f t="shared" si="30"/>
        <v/>
      </c>
      <c r="EB18" s="181" t="str">
        <f t="shared" si="30"/>
        <v/>
      </c>
      <c r="EC18" s="183" t="str">
        <f>IF(INDEX($P$5:$XX$100,$N18,EC$3)="","",IF(INDEX('aux 1'!$AU$12:$BL$231,INDEX($P$5:$XX$100,$N18,EC$3),'aux 6'!$O18)="","",INDEX($P$5:$XX$100,$N18,EC$3)))</f>
        <v/>
      </c>
      <c r="ED18" s="183" t="str">
        <f>IF(INDEX($P$5:$XX$100,$N18,EC$3)="","",IF(INDEX('aux 1'!$BN$12:$CE$231,INDEX($P$5:$XX$100,$N18,EC$3),'aux 6'!$O18)="","",INDEX($P$5:$XX$100,$N18,EC$3)))</f>
        <v/>
      </c>
      <c r="EE18" s="183" t="str">
        <f>IF(INDEX($P$5:$XX$100,$N18,EC$3)="","",IF(INDEX('aux 1'!$CG$12:$CX$231,INDEX($P$5:$XX$100,$N18,EC$3),'aux 6'!$O18)="","",INDEX($P$5:$XX$100,$N18,EC$3)))</f>
        <v/>
      </c>
      <c r="EF18" s="183" t="str">
        <f>IF(INDEX($P$5:$XX$100,$N18,EC$3)="","",IF(INDEX('aux 1'!$CZ$12:$DQ$231,INDEX($P$5:$XX$100,$N18,EC$3),'aux 6'!$O18)="","",INDEX($P$5:$XX$100,$N18,EC$3)))</f>
        <v/>
      </c>
      <c r="EG18" s="181" t="str">
        <f t="shared" si="31"/>
        <v/>
      </c>
      <c r="EH18" s="181" t="str">
        <f t="shared" si="32"/>
        <v/>
      </c>
      <c r="EI18" s="181" t="str">
        <f t="shared" si="32"/>
        <v/>
      </c>
      <c r="EJ18" s="181" t="str">
        <f t="shared" si="32"/>
        <v/>
      </c>
      <c r="EK18" s="181" t="str">
        <f t="shared" si="32"/>
        <v/>
      </c>
      <c r="EL18" s="183" t="str">
        <f>IF(INDEX($P$5:$XX$100,$N18,EL$3)="","",IF(INDEX('aux 1'!$AU$12:$BL$231,INDEX($P$5:$XX$100,$N18,EL$3),'aux 6'!$O18)="","",INDEX($P$5:$XX$100,$N18,EL$3)))</f>
        <v/>
      </c>
      <c r="EM18" s="183" t="str">
        <f>IF(INDEX($P$5:$XX$100,$N18,EL$3)="","",IF(INDEX('aux 1'!$BN$12:$CE$231,INDEX($P$5:$XX$100,$N18,EL$3),'aux 6'!$O18)="","",INDEX($P$5:$XX$100,$N18,EL$3)))</f>
        <v/>
      </c>
      <c r="EN18" s="183" t="str">
        <f>IF(INDEX($P$5:$XX$100,$N18,EL$3)="","",IF(INDEX('aux 1'!$CG$12:$CX$231,INDEX($P$5:$XX$100,$N18,EL$3),'aux 6'!$O18)="","",INDEX($P$5:$XX$100,$N18,EL$3)))</f>
        <v/>
      </c>
      <c r="EO18" s="183" t="str">
        <f>IF(INDEX($P$5:$XX$100,$N18,EL$3)="","",IF(INDEX('aux 1'!$CZ$12:$DQ$231,INDEX($P$5:$XX$100,$N18,EL$3),'aux 6'!$O18)="","",INDEX($P$5:$XX$100,$N18,EL$3)))</f>
        <v/>
      </c>
      <c r="EP18" s="181" t="str">
        <f t="shared" si="33"/>
        <v/>
      </c>
      <c r="EQ18" s="181" t="str">
        <f t="shared" si="34"/>
        <v/>
      </c>
      <c r="ER18" s="181" t="str">
        <f t="shared" si="34"/>
        <v/>
      </c>
      <c r="ES18" s="181" t="str">
        <f t="shared" si="34"/>
        <v/>
      </c>
      <c r="ET18" s="181" t="str">
        <f t="shared" si="34"/>
        <v/>
      </c>
      <c r="EU18" s="183" t="str">
        <f>IF(INDEX($P$5:$XX$100,$N18,EU$3)="","",IF(INDEX('aux 1'!$AU$12:$BL$231,INDEX($P$5:$XX$100,$N18,EU$3),'aux 6'!$O18)="","",INDEX($P$5:$XX$100,$N18,EU$3)))</f>
        <v/>
      </c>
      <c r="EV18" s="183" t="str">
        <f>IF(INDEX($P$5:$XX$100,$N18,EU$3)="","",IF(INDEX('aux 1'!$BN$12:$CE$231,INDEX($P$5:$XX$100,$N18,EU$3),'aux 6'!$O18)="","",INDEX($P$5:$XX$100,$N18,EU$3)))</f>
        <v/>
      </c>
      <c r="EW18" s="183" t="str">
        <f>IF(INDEX($P$5:$XX$100,$N18,EU$3)="","",IF(INDEX('aux 1'!$CG$12:$CX$231,INDEX($P$5:$XX$100,$N18,EU$3),'aux 6'!$O18)="","",INDEX($P$5:$XX$100,$N18,EU$3)))</f>
        <v/>
      </c>
      <c r="EX18" s="183" t="str">
        <f>IF(INDEX($P$5:$XX$100,$N18,EU$3)="","",IF(INDEX('aux 1'!$CZ$12:$DQ$231,INDEX($P$5:$XX$100,$N18,EU$3),'aux 6'!$O18)="","",INDEX($P$5:$XX$100,$N18,EU$3)))</f>
        <v/>
      </c>
      <c r="EY18" s="181" t="str">
        <f t="shared" si="35"/>
        <v/>
      </c>
      <c r="EZ18" s="181" t="str">
        <f t="shared" si="36"/>
        <v/>
      </c>
      <c r="FA18" s="181" t="str">
        <f t="shared" si="36"/>
        <v/>
      </c>
      <c r="FB18" s="181" t="str">
        <f t="shared" si="36"/>
        <v/>
      </c>
      <c r="FC18" s="181" t="str">
        <f t="shared" si="36"/>
        <v/>
      </c>
      <c r="FD18" s="183" t="str">
        <f>IF(INDEX($P$5:$XX$100,$N18,FD$3)="","",IF(INDEX('aux 1'!$AU$12:$BL$231,INDEX($P$5:$XX$100,$N18,FD$3),'aux 6'!$O18)="","",INDEX($P$5:$XX$100,$N18,FD$3)))</f>
        <v/>
      </c>
      <c r="FE18" s="183" t="str">
        <f>IF(INDEX($P$5:$XX$100,$N18,FD$3)="","",IF(INDEX('aux 1'!$BN$12:$CE$231,INDEX($P$5:$XX$100,$N18,FD$3),'aux 6'!$O18)="","",INDEX($P$5:$XX$100,$N18,FD$3)))</f>
        <v/>
      </c>
      <c r="FF18" s="183" t="str">
        <f>IF(INDEX($P$5:$XX$100,$N18,FD$3)="","",IF(INDEX('aux 1'!$CG$12:$CX$231,INDEX($P$5:$XX$100,$N18,FD$3),'aux 6'!$O18)="","",INDEX($P$5:$XX$100,$N18,FD$3)))</f>
        <v/>
      </c>
      <c r="FG18" s="183" t="str">
        <f>IF(INDEX($P$5:$XX$100,$N18,FD$3)="","",IF(INDEX('aux 1'!$CZ$12:$DQ$231,INDEX($P$5:$XX$100,$N18,FD$3),'aux 6'!$O18)="","",INDEX($P$5:$XX$100,$N18,FD$3)))</f>
        <v/>
      </c>
      <c r="FH18" s="181" t="str">
        <f t="shared" si="37"/>
        <v/>
      </c>
      <c r="FI18" s="181" t="str">
        <f t="shared" si="38"/>
        <v/>
      </c>
      <c r="FJ18" s="181" t="str">
        <f t="shared" si="38"/>
        <v/>
      </c>
      <c r="FK18" s="181" t="str">
        <f t="shared" si="38"/>
        <v/>
      </c>
      <c r="FL18" s="181" t="str">
        <f t="shared" si="38"/>
        <v/>
      </c>
      <c r="FM18" s="183" t="str">
        <f>IF(INDEX($P$5:$XX$100,$N18,FM$3)="","",IF(INDEX('aux 1'!$AU$12:$BL$231,INDEX($P$5:$XX$100,$N18,FM$3),'aux 6'!$O18)="","",INDEX($P$5:$XX$100,$N18,FM$3)))</f>
        <v/>
      </c>
      <c r="FN18" s="183" t="str">
        <f>IF(INDEX($P$5:$XX$100,$N18,FM$3)="","",IF(INDEX('aux 1'!$BN$12:$CE$231,INDEX($P$5:$XX$100,$N18,FM$3),'aux 6'!$O18)="","",INDEX($P$5:$XX$100,$N18,FM$3)))</f>
        <v/>
      </c>
      <c r="FO18" s="183" t="str">
        <f>IF(INDEX($P$5:$XX$100,$N18,FM$3)="","",IF(INDEX('aux 1'!$CG$12:$CX$231,INDEX($P$5:$XX$100,$N18,FM$3),'aux 6'!$O18)="","",INDEX($P$5:$XX$100,$N18,FM$3)))</f>
        <v/>
      </c>
      <c r="FP18" s="183" t="str">
        <f>IF(INDEX($P$5:$XX$100,$N18,FM$3)="","",IF(INDEX('aux 1'!$CZ$12:$DQ$231,INDEX($P$5:$XX$100,$N18,FM$3),'aux 6'!$O18)="","",INDEX($P$5:$XX$100,$N18,FM$3)))</f>
        <v/>
      </c>
      <c r="FQ18" s="181" t="str">
        <f t="shared" si="39"/>
        <v/>
      </c>
      <c r="FR18" s="181" t="str">
        <f t="shared" si="40"/>
        <v/>
      </c>
      <c r="FS18" s="181" t="str">
        <f t="shared" si="40"/>
        <v/>
      </c>
      <c r="FT18" s="181" t="str">
        <f t="shared" si="40"/>
        <v/>
      </c>
      <c r="FU18" s="181" t="str">
        <f t="shared" si="40"/>
        <v/>
      </c>
      <c r="FV18" s="183" t="str">
        <f>IF(INDEX($P$5:$XX$100,$N18,FV$3)="","",IF(INDEX('aux 1'!$AU$12:$BL$231,INDEX($P$5:$XX$100,$N18,FV$3),'aux 6'!$O18)="","",INDEX($P$5:$XX$100,$N18,FV$3)))</f>
        <v/>
      </c>
      <c r="FW18" s="183" t="str">
        <f>IF(INDEX($P$5:$XX$100,$N18,FV$3)="","",IF(INDEX('aux 1'!$BN$12:$CE$231,INDEX($P$5:$XX$100,$N18,FV$3),'aux 6'!$O18)="","",INDEX($P$5:$XX$100,$N18,FV$3)))</f>
        <v/>
      </c>
      <c r="FX18" s="183" t="str">
        <f>IF(INDEX($P$5:$XX$100,$N18,FV$3)="","",IF(INDEX('aux 1'!$CG$12:$CX$231,INDEX($P$5:$XX$100,$N18,FV$3),'aux 6'!$O18)="","",INDEX($P$5:$XX$100,$N18,FV$3)))</f>
        <v/>
      </c>
      <c r="FY18" s="183" t="str">
        <f>IF(INDEX($P$5:$XX$100,$N18,FV$3)="","",IF(INDEX('aux 1'!$CZ$12:$DQ$231,INDEX($P$5:$XX$100,$N18,FV$3),'aux 6'!$O18)="","",INDEX($P$5:$XX$100,$N18,FV$3)))</f>
        <v/>
      </c>
      <c r="FZ18" s="181" t="str">
        <f t="shared" si="41"/>
        <v/>
      </c>
      <c r="GA18" s="181" t="str">
        <f t="shared" si="42"/>
        <v/>
      </c>
      <c r="GB18" s="181" t="str">
        <f t="shared" si="42"/>
        <v/>
      </c>
      <c r="GC18" s="181" t="str">
        <f t="shared" si="42"/>
        <v/>
      </c>
      <c r="GD18" s="181" t="str">
        <f t="shared" si="42"/>
        <v/>
      </c>
      <c r="GE18" s="183" t="str">
        <f>IF(INDEX($P$5:$XX$100,$N18,GE$3)="","",IF(INDEX('aux 1'!$AU$12:$BL$231,INDEX($P$5:$XX$100,$N18,GE$3),'aux 6'!$O18)="","",INDEX($P$5:$XX$100,$N18,GE$3)))</f>
        <v/>
      </c>
      <c r="GF18" s="183" t="str">
        <f>IF(INDEX($P$5:$XX$100,$N18,GE$3)="","",IF(INDEX('aux 1'!$BN$12:$CE$231,INDEX($P$5:$XX$100,$N18,GE$3),'aux 6'!$O18)="","",INDEX($P$5:$XX$100,$N18,GE$3)))</f>
        <v/>
      </c>
      <c r="GG18" s="183" t="str">
        <f>IF(INDEX($P$5:$XX$100,$N18,GE$3)="","",IF(INDEX('aux 1'!$CG$12:$CX$231,INDEX($P$5:$XX$100,$N18,GE$3),'aux 6'!$O18)="","",INDEX($P$5:$XX$100,$N18,GE$3)))</f>
        <v/>
      </c>
      <c r="GH18" s="183" t="str">
        <f>IF(INDEX($P$5:$XX$100,$N18,GE$3)="","",IF(INDEX('aux 1'!$CZ$12:$DQ$231,INDEX($P$5:$XX$100,$N18,GE$3),'aux 6'!$O18)="","",INDEX($P$5:$XX$100,$N18,GE$3)))</f>
        <v/>
      </c>
      <c r="GI18" s="181" t="str">
        <f t="shared" si="43"/>
        <v/>
      </c>
      <c r="GJ18" s="181" t="str">
        <f t="shared" si="44"/>
        <v/>
      </c>
      <c r="GK18" s="181" t="str">
        <f t="shared" si="44"/>
        <v/>
      </c>
      <c r="GL18" s="181" t="str">
        <f t="shared" si="44"/>
        <v/>
      </c>
      <c r="GM18" s="181" t="str">
        <f t="shared" si="44"/>
        <v/>
      </c>
      <c r="GN18" s="183" t="str">
        <f>IF(INDEX($P$5:$XX$100,$N18,GN$3)="","",IF(INDEX('aux 1'!$AU$12:$BL$231,INDEX($P$5:$XX$100,$N18,GN$3),'aux 6'!$O18)="","",INDEX($P$5:$XX$100,$N18,GN$3)))</f>
        <v/>
      </c>
      <c r="GO18" s="183" t="str">
        <f>IF(INDEX($P$5:$XX$100,$N18,GN$3)="","",IF(INDEX('aux 1'!$BN$12:$CE$231,INDEX($P$5:$XX$100,$N18,GN$3),'aux 6'!$O18)="","",INDEX($P$5:$XX$100,$N18,GN$3)))</f>
        <v/>
      </c>
      <c r="GP18" s="183" t="str">
        <f>IF(INDEX($P$5:$XX$100,$N18,GN$3)="","",IF(INDEX('aux 1'!$CG$12:$CX$231,INDEX($P$5:$XX$100,$N18,GN$3),'aux 6'!$O18)="","",INDEX($P$5:$XX$100,$N18,GN$3)))</f>
        <v/>
      </c>
      <c r="GQ18" s="183" t="str">
        <f>IF(INDEX($P$5:$XX$100,$N18,GN$3)="","",IF(INDEX('aux 1'!$CZ$12:$DQ$231,INDEX($P$5:$XX$100,$N18,GN$3),'aux 6'!$O18)="","",INDEX($P$5:$XX$100,$N18,GN$3)))</f>
        <v/>
      </c>
      <c r="GR18" s="181" t="str">
        <f t="shared" si="45"/>
        <v/>
      </c>
      <c r="GS18" s="181" t="str">
        <f t="shared" si="46"/>
        <v/>
      </c>
      <c r="GT18" s="181" t="str">
        <f t="shared" si="46"/>
        <v/>
      </c>
      <c r="GU18" s="181" t="str">
        <f t="shared" si="46"/>
        <v/>
      </c>
      <c r="GV18" s="181" t="str">
        <f t="shared" si="46"/>
        <v/>
      </c>
      <c r="GW18" s="183" t="str">
        <f>IF(INDEX($P$5:$XX$100,$N18,GW$3)="","",IF(INDEX('aux 1'!$AU$12:$BL$231,INDEX($P$5:$XX$100,$N18,GW$3),'aux 6'!$O18)="","",INDEX($P$5:$XX$100,$N18,GW$3)))</f>
        <v/>
      </c>
      <c r="GX18" s="183" t="str">
        <f>IF(INDEX($P$5:$XX$100,$N18,GW$3)="","",IF(INDEX('aux 1'!$BN$12:$CE$231,INDEX($P$5:$XX$100,$N18,GW$3),'aux 6'!$O18)="","",INDEX($P$5:$XX$100,$N18,GW$3)))</f>
        <v/>
      </c>
      <c r="GY18" s="183" t="str">
        <f>IF(INDEX($P$5:$XX$100,$N18,GW$3)="","",IF(INDEX('aux 1'!$CG$12:$CX$231,INDEX($P$5:$XX$100,$N18,GW$3),'aux 6'!$O18)="","",INDEX($P$5:$XX$100,$N18,GW$3)))</f>
        <v/>
      </c>
      <c r="GZ18" s="183" t="str">
        <f>IF(INDEX($P$5:$XX$100,$N18,GW$3)="","",IF(INDEX('aux 1'!$CZ$12:$DQ$231,INDEX($P$5:$XX$100,$N18,GW$3),'aux 6'!$O18)="","",INDEX($P$5:$XX$100,$N18,GW$3)))</f>
        <v/>
      </c>
      <c r="HA18" s="181" t="str">
        <f t="shared" si="47"/>
        <v/>
      </c>
      <c r="HB18" s="181" t="str">
        <f t="shared" si="48"/>
        <v/>
      </c>
      <c r="HC18" s="181" t="str">
        <f t="shared" si="48"/>
        <v/>
      </c>
      <c r="HD18" s="181" t="str">
        <f t="shared" si="48"/>
        <v/>
      </c>
      <c r="HE18" s="181" t="str">
        <f t="shared" si="48"/>
        <v/>
      </c>
      <c r="HF18" s="183" t="str">
        <f>IF(INDEX($P$5:$XX$100,$N18,HF$3)="","",IF(INDEX('aux 1'!$AU$12:$BL$231,INDEX($P$5:$XX$100,$N18,HF$3),'aux 6'!$O18)="","",INDEX($P$5:$XX$100,$N18,HF$3)))</f>
        <v/>
      </c>
      <c r="HG18" s="183" t="str">
        <f>IF(INDEX($P$5:$XX$100,$N18,HF$3)="","",IF(INDEX('aux 1'!$BN$12:$CE$231,INDEX($P$5:$XX$100,$N18,HF$3),'aux 6'!$O18)="","",INDEX($P$5:$XX$100,$N18,HF$3)))</f>
        <v/>
      </c>
      <c r="HH18" s="183" t="str">
        <f>IF(INDEX($P$5:$XX$100,$N18,HF$3)="","",IF(INDEX('aux 1'!$CG$12:$CX$231,INDEX($P$5:$XX$100,$N18,HF$3),'aux 6'!$O18)="","",INDEX($P$5:$XX$100,$N18,HF$3)))</f>
        <v/>
      </c>
      <c r="HI18" s="183" t="str">
        <f>IF(INDEX($P$5:$XX$100,$N18,HF$3)="","",IF(INDEX('aux 1'!$CZ$12:$DQ$231,INDEX($P$5:$XX$100,$N18,HF$3),'aux 6'!$O18)="","",INDEX($P$5:$XX$100,$N18,HF$3)))</f>
        <v/>
      </c>
      <c r="HJ18" s="181" t="str">
        <f t="shared" si="49"/>
        <v/>
      </c>
      <c r="HK18" s="181" t="str">
        <f t="shared" si="50"/>
        <v/>
      </c>
      <c r="HL18" s="181" t="str">
        <f t="shared" si="50"/>
        <v/>
      </c>
      <c r="HM18" s="181" t="str">
        <f t="shared" si="50"/>
        <v/>
      </c>
      <c r="HN18" s="181" t="str">
        <f t="shared" si="50"/>
        <v/>
      </c>
    </row>
    <row r="19" spans="1:222" x14ac:dyDescent="0.25">
      <c r="A19" s="190">
        <f t="shared" si="54"/>
        <v>17</v>
      </c>
      <c r="B19" s="190" t="str">
        <f t="shared" si="55"/>
        <v>-</v>
      </c>
      <c r="C19" s="190">
        <f t="shared" si="51"/>
        <v>18</v>
      </c>
      <c r="D19" s="196" t="str">
        <f t="shared" si="52"/>
        <v/>
      </c>
      <c r="E19" s="196" t="str">
        <f t="shared" si="53"/>
        <v/>
      </c>
      <c r="F19" s="196" t="str">
        <f t="shared" si="53"/>
        <v/>
      </c>
      <c r="G19" s="196" t="str">
        <f t="shared" si="53"/>
        <v/>
      </c>
      <c r="H19" s="196" t="str">
        <f t="shared" si="53"/>
        <v/>
      </c>
      <c r="K19" s="180">
        <f t="shared" si="4"/>
        <v>15</v>
      </c>
      <c r="L19" s="186">
        <v>17</v>
      </c>
      <c r="M19" s="188" t="str">
        <f>'aux 2'!BU23</f>
        <v/>
      </c>
      <c r="N19" s="187">
        <f t="shared" si="56"/>
        <v>1</v>
      </c>
      <c r="O19" s="178">
        <f t="shared" si="57"/>
        <v>12</v>
      </c>
      <c r="P19" s="183" t="str">
        <f>IF(INDEX($P$5:$XX$100,$N19,P$3)="","",IF(INDEX('aux 1'!$AU$12:$BL$231,INDEX($P$5:$XX$100,$N19,P$3),'aux 6'!$O19)="","",INDEX($P$5:$XX$100,$N19,P$3)))</f>
        <v/>
      </c>
      <c r="Q19" s="183" t="str">
        <f>IF(INDEX($P$5:$XX$100,$N19,P$3)="","",IF(INDEX('aux 1'!$BN$12:$CE$231,INDEX($P$5:$XX$100,$N19,P$3),'aux 6'!$O19)="","",INDEX($P$5:$XX$100,$N19,P$3)))</f>
        <v/>
      </c>
      <c r="R19" s="183" t="str">
        <f>IF(INDEX($P$5:$XX$100,$N19,P$3)="","",IF(INDEX('aux 1'!$CG$12:$CX$231,INDEX($P$5:$XX$100,$N19,P$3),'aux 6'!$O19)="","",INDEX($P$5:$XX$100,$N19,P$3)))</f>
        <v/>
      </c>
      <c r="S19" s="183" t="str">
        <f>IF(INDEX($P$5:$XX$100,$N19,P$3)="","",IF(INDEX('aux 1'!$CZ$12:$DQ$231,INDEX($P$5:$XX$100,$N19,P$3),'aux 6'!$O19)="","",INDEX($P$5:$XX$100,$N19,P$3)))</f>
        <v/>
      </c>
      <c r="T19" s="181" t="str">
        <f t="shared" si="5"/>
        <v/>
      </c>
      <c r="U19" s="181" t="str">
        <f t="shared" si="6"/>
        <v/>
      </c>
      <c r="V19" s="181" t="str">
        <f t="shared" si="6"/>
        <v/>
      </c>
      <c r="W19" s="181" t="str">
        <f t="shared" si="6"/>
        <v/>
      </c>
      <c r="X19" s="181" t="str">
        <f t="shared" si="6"/>
        <v/>
      </c>
      <c r="Y19" s="183" t="str">
        <f>IF(INDEX($P$5:$XX$100,$N19,Y$3)="","",IF(INDEX('aux 1'!$AU$12:$BL$231,INDEX($P$5:$XX$100,$N19,Y$3),'aux 6'!$O19)="","",INDEX($P$5:$XX$100,$N19,Y$3)))</f>
        <v/>
      </c>
      <c r="Z19" s="183" t="str">
        <f>IF(INDEX($P$5:$XX$100,$N19,Y$3)="","",IF(INDEX('aux 1'!$BN$12:$CE$231,INDEX($P$5:$XX$100,$N19,Y$3),'aux 6'!$O19)="","",INDEX($P$5:$XX$100,$N19,Y$3)))</f>
        <v/>
      </c>
      <c r="AA19" s="183" t="str">
        <f>IF(INDEX($P$5:$XX$100,$N19,Y$3)="","",IF(INDEX('aux 1'!$CG$12:$CX$231,INDEX($P$5:$XX$100,$N19,Y$3),'aux 6'!$O19)="","",INDEX($P$5:$XX$100,$N19,Y$3)))</f>
        <v/>
      </c>
      <c r="AB19" s="183" t="str">
        <f>IF(INDEX($P$5:$XX$100,$N19,Y$3)="","",IF(INDEX('aux 1'!$CZ$12:$DQ$231,INDEX($P$5:$XX$100,$N19,Y$3),'aux 6'!$O19)="","",INDEX($P$5:$XX$100,$N19,Y$3)))</f>
        <v/>
      </c>
      <c r="AC19" s="181" t="str">
        <f t="shared" si="7"/>
        <v/>
      </c>
      <c r="AD19" s="181" t="str">
        <f t="shared" si="8"/>
        <v/>
      </c>
      <c r="AE19" s="181" t="str">
        <f t="shared" si="8"/>
        <v/>
      </c>
      <c r="AF19" s="181" t="str">
        <f t="shared" si="8"/>
        <v/>
      </c>
      <c r="AG19" s="181" t="str">
        <f t="shared" si="8"/>
        <v/>
      </c>
      <c r="AH19" s="183" t="str">
        <f>IF(INDEX($P$5:$XX$100,$N19,AH$3)="","",IF(INDEX('aux 1'!$AU$12:$BL$231,INDEX($P$5:$XX$100,$N19,AH$3),'aux 6'!$O19)="","",INDEX($P$5:$XX$100,$N19,AH$3)))</f>
        <v/>
      </c>
      <c r="AI19" s="183" t="str">
        <f>IF(INDEX($P$5:$XX$100,$N19,AH$3)="","",IF(INDEX('aux 1'!$BN$12:$CE$231,INDEX($P$5:$XX$100,$N19,AH$3),'aux 6'!$O19)="","",INDEX($P$5:$XX$100,$N19,AH$3)))</f>
        <v/>
      </c>
      <c r="AJ19" s="183" t="str">
        <f>IF(INDEX($P$5:$XX$100,$N19,AH$3)="","",IF(INDEX('aux 1'!$CG$12:$CX$231,INDEX($P$5:$XX$100,$N19,AH$3),'aux 6'!$O19)="","",INDEX($P$5:$XX$100,$N19,AH$3)))</f>
        <v/>
      </c>
      <c r="AK19" s="183" t="str">
        <f>IF(INDEX($P$5:$XX$100,$N19,AH$3)="","",IF(INDEX('aux 1'!$CZ$12:$DQ$231,INDEX($P$5:$XX$100,$N19,AH$3),'aux 6'!$O19)="","",INDEX($P$5:$XX$100,$N19,AH$3)))</f>
        <v/>
      </c>
      <c r="AL19" s="181" t="str">
        <f t="shared" si="9"/>
        <v/>
      </c>
      <c r="AM19" s="181" t="str">
        <f t="shared" si="10"/>
        <v/>
      </c>
      <c r="AN19" s="181" t="str">
        <f t="shared" si="10"/>
        <v/>
      </c>
      <c r="AO19" s="181" t="str">
        <f t="shared" si="10"/>
        <v/>
      </c>
      <c r="AP19" s="181" t="str">
        <f t="shared" si="10"/>
        <v/>
      </c>
      <c r="AQ19" s="183" t="str">
        <f>IF(INDEX($P$5:$XX$100,$N19,AQ$3)="","",IF(INDEX('aux 1'!$AU$12:$BL$231,INDEX($P$5:$XX$100,$N19,AQ$3),'aux 6'!$O19)="","",INDEX($P$5:$XX$100,$N19,AQ$3)))</f>
        <v/>
      </c>
      <c r="AR19" s="183" t="str">
        <f>IF(INDEX($P$5:$XX$100,$N19,AQ$3)="","",IF(INDEX('aux 1'!$BN$12:$CE$231,INDEX($P$5:$XX$100,$N19,AQ$3),'aux 6'!$O19)="","",INDEX($P$5:$XX$100,$N19,AQ$3)))</f>
        <v/>
      </c>
      <c r="AS19" s="183" t="str">
        <f>IF(INDEX($P$5:$XX$100,$N19,AQ$3)="","",IF(INDEX('aux 1'!$CG$12:$CX$231,INDEX($P$5:$XX$100,$N19,AQ$3),'aux 6'!$O19)="","",INDEX($P$5:$XX$100,$N19,AQ$3)))</f>
        <v/>
      </c>
      <c r="AT19" s="183" t="str">
        <f>IF(INDEX($P$5:$XX$100,$N19,AQ$3)="","",IF(INDEX('aux 1'!$CZ$12:$DQ$231,INDEX($P$5:$XX$100,$N19,AQ$3),'aux 6'!$O19)="","",INDEX($P$5:$XX$100,$N19,AQ$3)))</f>
        <v/>
      </c>
      <c r="AU19" s="181" t="str">
        <f t="shared" si="11"/>
        <v/>
      </c>
      <c r="AV19" s="181" t="str">
        <f t="shared" si="12"/>
        <v/>
      </c>
      <c r="AW19" s="181" t="str">
        <f t="shared" si="12"/>
        <v/>
      </c>
      <c r="AX19" s="181" t="str">
        <f t="shared" si="12"/>
        <v/>
      </c>
      <c r="AY19" s="181" t="str">
        <f t="shared" si="12"/>
        <v/>
      </c>
      <c r="AZ19" s="183" t="str">
        <f>IF(INDEX($P$5:$XX$100,$N19,AZ$3)="","",IF(INDEX('aux 1'!$AU$12:$BL$231,INDEX($P$5:$XX$100,$N19,AZ$3),'aux 6'!$O19)="","",INDEX($P$5:$XX$100,$N19,AZ$3)))</f>
        <v/>
      </c>
      <c r="BA19" s="183" t="str">
        <f>IF(INDEX($P$5:$XX$100,$N19,AZ$3)="","",IF(INDEX('aux 1'!$BN$12:$CE$231,INDEX($P$5:$XX$100,$N19,AZ$3),'aux 6'!$O19)="","",INDEX($P$5:$XX$100,$N19,AZ$3)))</f>
        <v/>
      </c>
      <c r="BB19" s="183" t="str">
        <f>IF(INDEX($P$5:$XX$100,$N19,AZ$3)="","",IF(INDEX('aux 1'!$CG$12:$CX$231,INDEX($P$5:$XX$100,$N19,AZ$3),'aux 6'!$O19)="","",INDEX($P$5:$XX$100,$N19,AZ$3)))</f>
        <v/>
      </c>
      <c r="BC19" s="183" t="str">
        <f>IF(INDEX($P$5:$XX$100,$N19,AZ$3)="","",IF(INDEX('aux 1'!$CZ$12:$DQ$231,INDEX($P$5:$XX$100,$N19,AZ$3),'aux 6'!$O19)="","",INDEX($P$5:$XX$100,$N19,AZ$3)))</f>
        <v/>
      </c>
      <c r="BD19" s="181" t="str">
        <f t="shared" si="13"/>
        <v/>
      </c>
      <c r="BE19" s="181" t="str">
        <f t="shared" si="14"/>
        <v/>
      </c>
      <c r="BF19" s="181" t="str">
        <f t="shared" si="14"/>
        <v/>
      </c>
      <c r="BG19" s="181" t="str">
        <f t="shared" si="14"/>
        <v/>
      </c>
      <c r="BH19" s="181" t="str">
        <f t="shared" si="14"/>
        <v/>
      </c>
      <c r="BI19" s="183" t="str">
        <f>IF(INDEX($P$5:$XX$100,$N19,BI$3)="","",IF(INDEX('aux 1'!$AU$12:$BL$231,INDEX($P$5:$XX$100,$N19,BI$3),'aux 6'!$O19)="","",INDEX($P$5:$XX$100,$N19,BI$3)))</f>
        <v/>
      </c>
      <c r="BJ19" s="183" t="str">
        <f>IF(INDEX($P$5:$XX$100,$N19,BI$3)="","",IF(INDEX('aux 1'!$BN$12:$CE$231,INDEX($P$5:$XX$100,$N19,BI$3),'aux 6'!$O19)="","",INDEX($P$5:$XX$100,$N19,BI$3)))</f>
        <v/>
      </c>
      <c r="BK19" s="183" t="str">
        <f>IF(INDEX($P$5:$XX$100,$N19,BI$3)="","",IF(INDEX('aux 1'!$CG$12:$CX$231,INDEX($P$5:$XX$100,$N19,BI$3),'aux 6'!$O19)="","",INDEX($P$5:$XX$100,$N19,BI$3)))</f>
        <v/>
      </c>
      <c r="BL19" s="183" t="str">
        <f>IF(INDEX($P$5:$XX$100,$N19,BI$3)="","",IF(INDEX('aux 1'!$CZ$12:$DQ$231,INDEX($P$5:$XX$100,$N19,BI$3),'aux 6'!$O19)="","",INDEX($P$5:$XX$100,$N19,BI$3)))</f>
        <v/>
      </c>
      <c r="BM19" s="181" t="str">
        <f t="shared" si="15"/>
        <v/>
      </c>
      <c r="BN19" s="181" t="str">
        <f t="shared" si="16"/>
        <v/>
      </c>
      <c r="BO19" s="181" t="str">
        <f t="shared" si="16"/>
        <v/>
      </c>
      <c r="BP19" s="181" t="str">
        <f t="shared" si="16"/>
        <v/>
      </c>
      <c r="BQ19" s="181" t="str">
        <f t="shared" si="16"/>
        <v/>
      </c>
      <c r="BR19" s="183" t="str">
        <f>IF(INDEX($P$5:$XX$100,$N19,BR$3)="","",IF(INDEX('aux 1'!$AU$12:$BL$231,INDEX($P$5:$XX$100,$N19,BR$3),'aux 6'!$O19)="","",INDEX($P$5:$XX$100,$N19,BR$3)))</f>
        <v/>
      </c>
      <c r="BS19" s="183" t="str">
        <f>IF(INDEX($P$5:$XX$100,$N19,BR$3)="","",IF(INDEX('aux 1'!$BN$12:$CE$231,INDEX($P$5:$XX$100,$N19,BR$3),'aux 6'!$O19)="","",INDEX($P$5:$XX$100,$N19,BR$3)))</f>
        <v/>
      </c>
      <c r="BT19" s="183" t="str">
        <f>IF(INDEX($P$5:$XX$100,$N19,BR$3)="","",IF(INDEX('aux 1'!$CG$12:$CX$231,INDEX($P$5:$XX$100,$N19,BR$3),'aux 6'!$O19)="","",INDEX($P$5:$XX$100,$N19,BR$3)))</f>
        <v/>
      </c>
      <c r="BU19" s="183" t="str">
        <f>IF(INDEX($P$5:$XX$100,$N19,BR$3)="","",IF(INDEX('aux 1'!$CZ$12:$DQ$231,INDEX($P$5:$XX$100,$N19,BR$3),'aux 6'!$O19)="","",INDEX($P$5:$XX$100,$N19,BR$3)))</f>
        <v/>
      </c>
      <c r="BV19" s="181" t="str">
        <f t="shared" si="17"/>
        <v/>
      </c>
      <c r="BW19" s="181" t="str">
        <f t="shared" si="18"/>
        <v/>
      </c>
      <c r="BX19" s="181" t="str">
        <f t="shared" si="18"/>
        <v/>
      </c>
      <c r="BY19" s="181" t="str">
        <f t="shared" si="18"/>
        <v/>
      </c>
      <c r="BZ19" s="181" t="str">
        <f t="shared" si="18"/>
        <v/>
      </c>
      <c r="CA19" s="183" t="str">
        <f>IF(INDEX($P$5:$XX$100,$N19,CA$3)="","",IF(INDEX('aux 1'!$AU$12:$BL$231,INDEX($P$5:$XX$100,$N19,CA$3),'aux 6'!$O19)="","",INDEX($P$5:$XX$100,$N19,CA$3)))</f>
        <v/>
      </c>
      <c r="CB19" s="183" t="str">
        <f>IF(INDEX($P$5:$XX$100,$N19,CA$3)="","",IF(INDEX('aux 1'!$BN$12:$CE$231,INDEX($P$5:$XX$100,$N19,CA$3),'aux 6'!$O19)="","",INDEX($P$5:$XX$100,$N19,CA$3)))</f>
        <v/>
      </c>
      <c r="CC19" s="183" t="str">
        <f>IF(INDEX($P$5:$XX$100,$N19,CA$3)="","",IF(INDEX('aux 1'!$CG$12:$CX$231,INDEX($P$5:$XX$100,$N19,CA$3),'aux 6'!$O19)="","",INDEX($P$5:$XX$100,$N19,CA$3)))</f>
        <v/>
      </c>
      <c r="CD19" s="183" t="str">
        <f>IF(INDEX($P$5:$XX$100,$N19,CA$3)="","",IF(INDEX('aux 1'!$CZ$12:$DQ$231,INDEX($P$5:$XX$100,$N19,CA$3),'aux 6'!$O19)="","",INDEX($P$5:$XX$100,$N19,CA$3)))</f>
        <v/>
      </c>
      <c r="CE19" s="181" t="str">
        <f t="shared" si="19"/>
        <v/>
      </c>
      <c r="CF19" s="181" t="str">
        <f t="shared" si="20"/>
        <v/>
      </c>
      <c r="CG19" s="181" t="str">
        <f t="shared" si="20"/>
        <v/>
      </c>
      <c r="CH19" s="181" t="str">
        <f t="shared" si="20"/>
        <v/>
      </c>
      <c r="CI19" s="181" t="str">
        <f t="shared" si="20"/>
        <v/>
      </c>
      <c r="CJ19" s="183" t="str">
        <f>IF(INDEX($P$5:$XX$100,$N19,CJ$3)="","",IF(INDEX('aux 1'!$AU$12:$BL$231,INDEX($P$5:$XX$100,$N19,CJ$3),'aux 6'!$O19)="","",INDEX($P$5:$XX$100,$N19,CJ$3)))</f>
        <v/>
      </c>
      <c r="CK19" s="183" t="str">
        <f>IF(INDEX($P$5:$XX$100,$N19,CJ$3)="","",IF(INDEX('aux 1'!$BN$12:$CE$231,INDEX($P$5:$XX$100,$N19,CJ$3),'aux 6'!$O19)="","",INDEX($P$5:$XX$100,$N19,CJ$3)))</f>
        <v/>
      </c>
      <c r="CL19" s="183" t="str">
        <f>IF(INDEX($P$5:$XX$100,$N19,CJ$3)="","",IF(INDEX('aux 1'!$CG$12:$CX$231,INDEX($P$5:$XX$100,$N19,CJ$3),'aux 6'!$O19)="","",INDEX($P$5:$XX$100,$N19,CJ$3)))</f>
        <v/>
      </c>
      <c r="CM19" s="183" t="str">
        <f>IF(INDEX($P$5:$XX$100,$N19,CJ$3)="","",IF(INDEX('aux 1'!$CZ$12:$DQ$231,INDEX($P$5:$XX$100,$N19,CJ$3),'aux 6'!$O19)="","",INDEX($P$5:$XX$100,$N19,CJ$3)))</f>
        <v/>
      </c>
      <c r="CN19" s="181" t="str">
        <f t="shared" si="21"/>
        <v/>
      </c>
      <c r="CO19" s="181" t="str">
        <f t="shared" si="22"/>
        <v/>
      </c>
      <c r="CP19" s="181" t="str">
        <f t="shared" si="22"/>
        <v/>
      </c>
      <c r="CQ19" s="181" t="str">
        <f t="shared" si="22"/>
        <v/>
      </c>
      <c r="CR19" s="181" t="str">
        <f t="shared" si="22"/>
        <v/>
      </c>
      <c r="CS19" s="183" t="str">
        <f>IF(INDEX($P$5:$XX$100,$N19,CS$3)="","",IF(INDEX('aux 1'!$AU$12:$BL$231,INDEX($P$5:$XX$100,$N19,CS$3),'aux 6'!$O19)="","",INDEX($P$5:$XX$100,$N19,CS$3)))</f>
        <v/>
      </c>
      <c r="CT19" s="183" t="str">
        <f>IF(INDEX($P$5:$XX$100,$N19,CS$3)="","",IF(INDEX('aux 1'!$BN$12:$CE$231,INDEX($P$5:$XX$100,$N19,CS$3),'aux 6'!$O19)="","",INDEX($P$5:$XX$100,$N19,CS$3)))</f>
        <v/>
      </c>
      <c r="CU19" s="183" t="str">
        <f>IF(INDEX($P$5:$XX$100,$N19,CS$3)="","",IF(INDEX('aux 1'!$CG$12:$CX$231,INDEX($P$5:$XX$100,$N19,CS$3),'aux 6'!$O19)="","",INDEX($P$5:$XX$100,$N19,CS$3)))</f>
        <v/>
      </c>
      <c r="CV19" s="183" t="str">
        <f>IF(INDEX($P$5:$XX$100,$N19,CS$3)="","",IF(INDEX('aux 1'!$CZ$12:$DQ$231,INDEX($P$5:$XX$100,$N19,CS$3),'aux 6'!$O19)="","",INDEX($P$5:$XX$100,$N19,CS$3)))</f>
        <v/>
      </c>
      <c r="CW19" s="181" t="str">
        <f t="shared" si="23"/>
        <v/>
      </c>
      <c r="CX19" s="181" t="str">
        <f t="shared" si="24"/>
        <v/>
      </c>
      <c r="CY19" s="181" t="str">
        <f t="shared" si="24"/>
        <v/>
      </c>
      <c r="CZ19" s="181" t="str">
        <f t="shared" si="24"/>
        <v/>
      </c>
      <c r="DA19" s="181" t="str">
        <f t="shared" si="24"/>
        <v/>
      </c>
      <c r="DB19" s="183" t="str">
        <f>IF(INDEX($P$5:$XX$100,$N19,DB$3)="","",IF(INDEX('aux 1'!$AU$12:$BL$231,INDEX($P$5:$XX$100,$N19,DB$3),'aux 6'!$O19)="","",INDEX($P$5:$XX$100,$N19,DB$3)))</f>
        <v/>
      </c>
      <c r="DC19" s="183" t="str">
        <f>IF(INDEX($P$5:$XX$100,$N19,DB$3)="","",IF(INDEX('aux 1'!$BN$12:$CE$231,INDEX($P$5:$XX$100,$N19,DB$3),'aux 6'!$O19)="","",INDEX($P$5:$XX$100,$N19,DB$3)))</f>
        <v/>
      </c>
      <c r="DD19" s="183" t="str">
        <f>IF(INDEX($P$5:$XX$100,$N19,DB$3)="","",IF(INDEX('aux 1'!$CG$12:$CX$231,INDEX($P$5:$XX$100,$N19,DB$3),'aux 6'!$O19)="","",INDEX($P$5:$XX$100,$N19,DB$3)))</f>
        <v/>
      </c>
      <c r="DE19" s="183" t="str">
        <f>IF(INDEX($P$5:$XX$100,$N19,DB$3)="","",IF(INDEX('aux 1'!$CZ$12:$DQ$231,INDEX($P$5:$XX$100,$N19,DB$3),'aux 6'!$O19)="","",INDEX($P$5:$XX$100,$N19,DB$3)))</f>
        <v/>
      </c>
      <c r="DF19" s="181" t="str">
        <f t="shared" si="25"/>
        <v/>
      </c>
      <c r="DG19" s="181" t="str">
        <f t="shared" si="26"/>
        <v/>
      </c>
      <c r="DH19" s="181" t="str">
        <f t="shared" si="26"/>
        <v/>
      </c>
      <c r="DI19" s="181" t="str">
        <f t="shared" si="26"/>
        <v/>
      </c>
      <c r="DJ19" s="181" t="str">
        <f t="shared" si="26"/>
        <v/>
      </c>
      <c r="DK19" s="183" t="str">
        <f>IF(INDEX($P$5:$XX$100,$N19,DK$3)="","",IF(INDEX('aux 1'!$AU$12:$BL$231,INDEX($P$5:$XX$100,$N19,DK$3),'aux 6'!$O19)="","",INDEX($P$5:$XX$100,$N19,DK$3)))</f>
        <v/>
      </c>
      <c r="DL19" s="183" t="str">
        <f>IF(INDEX($P$5:$XX$100,$N19,DK$3)="","",IF(INDEX('aux 1'!$BN$12:$CE$231,INDEX($P$5:$XX$100,$N19,DK$3),'aux 6'!$O19)="","",INDEX($P$5:$XX$100,$N19,DK$3)))</f>
        <v/>
      </c>
      <c r="DM19" s="183" t="str">
        <f>IF(INDEX($P$5:$XX$100,$N19,DK$3)="","",IF(INDEX('aux 1'!$CG$12:$CX$231,INDEX($P$5:$XX$100,$N19,DK$3),'aux 6'!$O19)="","",INDEX($P$5:$XX$100,$N19,DK$3)))</f>
        <v/>
      </c>
      <c r="DN19" s="183" t="str">
        <f>IF(INDEX($P$5:$XX$100,$N19,DK$3)="","",IF(INDEX('aux 1'!$CZ$12:$DQ$231,INDEX($P$5:$XX$100,$N19,DK$3),'aux 6'!$O19)="","",INDEX($P$5:$XX$100,$N19,DK$3)))</f>
        <v/>
      </c>
      <c r="DO19" s="181" t="str">
        <f t="shared" si="27"/>
        <v/>
      </c>
      <c r="DP19" s="181" t="str">
        <f t="shared" si="28"/>
        <v/>
      </c>
      <c r="DQ19" s="181" t="str">
        <f t="shared" si="28"/>
        <v/>
      </c>
      <c r="DR19" s="181" t="str">
        <f t="shared" si="28"/>
        <v/>
      </c>
      <c r="DS19" s="181" t="str">
        <f t="shared" si="28"/>
        <v/>
      </c>
      <c r="DT19" s="183" t="str">
        <f>IF(INDEX($P$5:$XX$100,$N19,DT$3)="","",IF(INDEX('aux 1'!$AU$12:$BL$231,INDEX($P$5:$XX$100,$N19,DT$3),'aux 6'!$O19)="","",INDEX($P$5:$XX$100,$N19,DT$3)))</f>
        <v/>
      </c>
      <c r="DU19" s="183" t="str">
        <f>IF(INDEX($P$5:$XX$100,$N19,DT$3)="","",IF(INDEX('aux 1'!$BN$12:$CE$231,INDEX($P$5:$XX$100,$N19,DT$3),'aux 6'!$O19)="","",INDEX($P$5:$XX$100,$N19,DT$3)))</f>
        <v/>
      </c>
      <c r="DV19" s="183" t="str">
        <f>IF(INDEX($P$5:$XX$100,$N19,DT$3)="","",IF(INDEX('aux 1'!$CG$12:$CX$231,INDEX($P$5:$XX$100,$N19,DT$3),'aux 6'!$O19)="","",INDEX($P$5:$XX$100,$N19,DT$3)))</f>
        <v/>
      </c>
      <c r="DW19" s="183" t="str">
        <f>IF(INDEX($P$5:$XX$100,$N19,DT$3)="","",IF(INDEX('aux 1'!$CZ$12:$DQ$231,INDEX($P$5:$XX$100,$N19,DT$3),'aux 6'!$O19)="","",INDEX($P$5:$XX$100,$N19,DT$3)))</f>
        <v/>
      </c>
      <c r="DX19" s="181" t="str">
        <f t="shared" si="29"/>
        <v/>
      </c>
      <c r="DY19" s="181" t="str">
        <f t="shared" si="30"/>
        <v/>
      </c>
      <c r="DZ19" s="181" t="str">
        <f t="shared" si="30"/>
        <v/>
      </c>
      <c r="EA19" s="181" t="str">
        <f t="shared" si="30"/>
        <v/>
      </c>
      <c r="EB19" s="181" t="str">
        <f t="shared" si="30"/>
        <v/>
      </c>
      <c r="EC19" s="183" t="str">
        <f>IF(INDEX($P$5:$XX$100,$N19,EC$3)="","",IF(INDEX('aux 1'!$AU$12:$BL$231,INDEX($P$5:$XX$100,$N19,EC$3),'aux 6'!$O19)="","",INDEX($P$5:$XX$100,$N19,EC$3)))</f>
        <v/>
      </c>
      <c r="ED19" s="183" t="str">
        <f>IF(INDEX($P$5:$XX$100,$N19,EC$3)="","",IF(INDEX('aux 1'!$BN$12:$CE$231,INDEX($P$5:$XX$100,$N19,EC$3),'aux 6'!$O19)="","",INDEX($P$5:$XX$100,$N19,EC$3)))</f>
        <v/>
      </c>
      <c r="EE19" s="183" t="str">
        <f>IF(INDEX($P$5:$XX$100,$N19,EC$3)="","",IF(INDEX('aux 1'!$CG$12:$CX$231,INDEX($P$5:$XX$100,$N19,EC$3),'aux 6'!$O19)="","",INDEX($P$5:$XX$100,$N19,EC$3)))</f>
        <v/>
      </c>
      <c r="EF19" s="183" t="str">
        <f>IF(INDEX($P$5:$XX$100,$N19,EC$3)="","",IF(INDEX('aux 1'!$CZ$12:$DQ$231,INDEX($P$5:$XX$100,$N19,EC$3),'aux 6'!$O19)="","",INDEX($P$5:$XX$100,$N19,EC$3)))</f>
        <v/>
      </c>
      <c r="EG19" s="181" t="str">
        <f t="shared" si="31"/>
        <v/>
      </c>
      <c r="EH19" s="181" t="str">
        <f t="shared" si="32"/>
        <v/>
      </c>
      <c r="EI19" s="181" t="str">
        <f t="shared" si="32"/>
        <v/>
      </c>
      <c r="EJ19" s="181" t="str">
        <f t="shared" si="32"/>
        <v/>
      </c>
      <c r="EK19" s="181" t="str">
        <f t="shared" si="32"/>
        <v/>
      </c>
      <c r="EL19" s="183" t="str">
        <f>IF(INDEX($P$5:$XX$100,$N19,EL$3)="","",IF(INDEX('aux 1'!$AU$12:$BL$231,INDEX($P$5:$XX$100,$N19,EL$3),'aux 6'!$O19)="","",INDEX($P$5:$XX$100,$N19,EL$3)))</f>
        <v/>
      </c>
      <c r="EM19" s="183" t="str">
        <f>IF(INDEX($P$5:$XX$100,$N19,EL$3)="","",IF(INDEX('aux 1'!$BN$12:$CE$231,INDEX($P$5:$XX$100,$N19,EL$3),'aux 6'!$O19)="","",INDEX($P$5:$XX$100,$N19,EL$3)))</f>
        <v/>
      </c>
      <c r="EN19" s="183" t="str">
        <f>IF(INDEX($P$5:$XX$100,$N19,EL$3)="","",IF(INDEX('aux 1'!$CG$12:$CX$231,INDEX($P$5:$XX$100,$N19,EL$3),'aux 6'!$O19)="","",INDEX($P$5:$XX$100,$N19,EL$3)))</f>
        <v/>
      </c>
      <c r="EO19" s="183" t="str">
        <f>IF(INDEX($P$5:$XX$100,$N19,EL$3)="","",IF(INDEX('aux 1'!$CZ$12:$DQ$231,INDEX($P$5:$XX$100,$N19,EL$3),'aux 6'!$O19)="","",INDEX($P$5:$XX$100,$N19,EL$3)))</f>
        <v/>
      </c>
      <c r="EP19" s="181" t="str">
        <f t="shared" si="33"/>
        <v/>
      </c>
      <c r="EQ19" s="181" t="str">
        <f t="shared" si="34"/>
        <v/>
      </c>
      <c r="ER19" s="181" t="str">
        <f t="shared" si="34"/>
        <v/>
      </c>
      <c r="ES19" s="181" t="str">
        <f t="shared" si="34"/>
        <v/>
      </c>
      <c r="ET19" s="181" t="str">
        <f t="shared" si="34"/>
        <v/>
      </c>
      <c r="EU19" s="183" t="str">
        <f>IF(INDEX($P$5:$XX$100,$N19,EU$3)="","",IF(INDEX('aux 1'!$AU$12:$BL$231,INDEX($P$5:$XX$100,$N19,EU$3),'aux 6'!$O19)="","",INDEX($P$5:$XX$100,$N19,EU$3)))</f>
        <v/>
      </c>
      <c r="EV19" s="183" t="str">
        <f>IF(INDEX($P$5:$XX$100,$N19,EU$3)="","",IF(INDEX('aux 1'!$BN$12:$CE$231,INDEX($P$5:$XX$100,$N19,EU$3),'aux 6'!$O19)="","",INDEX($P$5:$XX$100,$N19,EU$3)))</f>
        <v/>
      </c>
      <c r="EW19" s="183" t="str">
        <f>IF(INDEX($P$5:$XX$100,$N19,EU$3)="","",IF(INDEX('aux 1'!$CG$12:$CX$231,INDEX($P$5:$XX$100,$N19,EU$3),'aux 6'!$O19)="","",INDEX($P$5:$XX$100,$N19,EU$3)))</f>
        <v/>
      </c>
      <c r="EX19" s="183" t="str">
        <f>IF(INDEX($P$5:$XX$100,$N19,EU$3)="","",IF(INDEX('aux 1'!$CZ$12:$DQ$231,INDEX($P$5:$XX$100,$N19,EU$3),'aux 6'!$O19)="","",INDEX($P$5:$XX$100,$N19,EU$3)))</f>
        <v/>
      </c>
      <c r="EY19" s="181" t="str">
        <f t="shared" si="35"/>
        <v/>
      </c>
      <c r="EZ19" s="181" t="str">
        <f t="shared" si="36"/>
        <v/>
      </c>
      <c r="FA19" s="181" t="str">
        <f t="shared" si="36"/>
        <v/>
      </c>
      <c r="FB19" s="181" t="str">
        <f t="shared" si="36"/>
        <v/>
      </c>
      <c r="FC19" s="181" t="str">
        <f t="shared" si="36"/>
        <v/>
      </c>
      <c r="FD19" s="183" t="str">
        <f>IF(INDEX($P$5:$XX$100,$N19,FD$3)="","",IF(INDEX('aux 1'!$AU$12:$BL$231,INDEX($P$5:$XX$100,$N19,FD$3),'aux 6'!$O19)="","",INDEX($P$5:$XX$100,$N19,FD$3)))</f>
        <v/>
      </c>
      <c r="FE19" s="183" t="str">
        <f>IF(INDEX($P$5:$XX$100,$N19,FD$3)="","",IF(INDEX('aux 1'!$BN$12:$CE$231,INDEX($P$5:$XX$100,$N19,FD$3),'aux 6'!$O19)="","",INDEX($P$5:$XX$100,$N19,FD$3)))</f>
        <v/>
      </c>
      <c r="FF19" s="183" t="str">
        <f>IF(INDEX($P$5:$XX$100,$N19,FD$3)="","",IF(INDEX('aux 1'!$CG$12:$CX$231,INDEX($P$5:$XX$100,$N19,FD$3),'aux 6'!$O19)="","",INDEX($P$5:$XX$100,$N19,FD$3)))</f>
        <v/>
      </c>
      <c r="FG19" s="183" t="str">
        <f>IF(INDEX($P$5:$XX$100,$N19,FD$3)="","",IF(INDEX('aux 1'!$CZ$12:$DQ$231,INDEX($P$5:$XX$100,$N19,FD$3),'aux 6'!$O19)="","",INDEX($P$5:$XX$100,$N19,FD$3)))</f>
        <v/>
      </c>
      <c r="FH19" s="181" t="str">
        <f t="shared" si="37"/>
        <v/>
      </c>
      <c r="FI19" s="181" t="str">
        <f t="shared" si="38"/>
        <v/>
      </c>
      <c r="FJ19" s="181" t="str">
        <f t="shared" si="38"/>
        <v/>
      </c>
      <c r="FK19" s="181" t="str">
        <f t="shared" si="38"/>
        <v/>
      </c>
      <c r="FL19" s="181" t="str">
        <f t="shared" si="38"/>
        <v/>
      </c>
      <c r="FM19" s="183" t="str">
        <f>IF(INDEX($P$5:$XX$100,$N19,FM$3)="","",IF(INDEX('aux 1'!$AU$12:$BL$231,INDEX($P$5:$XX$100,$N19,FM$3),'aux 6'!$O19)="","",INDEX($P$5:$XX$100,$N19,FM$3)))</f>
        <v/>
      </c>
      <c r="FN19" s="183" t="str">
        <f>IF(INDEX($P$5:$XX$100,$N19,FM$3)="","",IF(INDEX('aux 1'!$BN$12:$CE$231,INDEX($P$5:$XX$100,$N19,FM$3),'aux 6'!$O19)="","",INDEX($P$5:$XX$100,$N19,FM$3)))</f>
        <v/>
      </c>
      <c r="FO19" s="183" t="str">
        <f>IF(INDEX($P$5:$XX$100,$N19,FM$3)="","",IF(INDEX('aux 1'!$CG$12:$CX$231,INDEX($P$5:$XX$100,$N19,FM$3),'aux 6'!$O19)="","",INDEX($P$5:$XX$100,$N19,FM$3)))</f>
        <v/>
      </c>
      <c r="FP19" s="183" t="str">
        <f>IF(INDEX($P$5:$XX$100,$N19,FM$3)="","",IF(INDEX('aux 1'!$CZ$12:$DQ$231,INDEX($P$5:$XX$100,$N19,FM$3),'aux 6'!$O19)="","",INDEX($P$5:$XX$100,$N19,FM$3)))</f>
        <v/>
      </c>
      <c r="FQ19" s="181" t="str">
        <f t="shared" si="39"/>
        <v/>
      </c>
      <c r="FR19" s="181" t="str">
        <f t="shared" si="40"/>
        <v/>
      </c>
      <c r="FS19" s="181" t="str">
        <f t="shared" si="40"/>
        <v/>
      </c>
      <c r="FT19" s="181" t="str">
        <f t="shared" si="40"/>
        <v/>
      </c>
      <c r="FU19" s="181" t="str">
        <f t="shared" si="40"/>
        <v/>
      </c>
      <c r="FV19" s="183" t="str">
        <f>IF(INDEX($P$5:$XX$100,$N19,FV$3)="","",IF(INDEX('aux 1'!$AU$12:$BL$231,INDEX($P$5:$XX$100,$N19,FV$3),'aux 6'!$O19)="","",INDEX($P$5:$XX$100,$N19,FV$3)))</f>
        <v/>
      </c>
      <c r="FW19" s="183" t="str">
        <f>IF(INDEX($P$5:$XX$100,$N19,FV$3)="","",IF(INDEX('aux 1'!$BN$12:$CE$231,INDEX($P$5:$XX$100,$N19,FV$3),'aux 6'!$O19)="","",INDEX($P$5:$XX$100,$N19,FV$3)))</f>
        <v/>
      </c>
      <c r="FX19" s="183" t="str">
        <f>IF(INDEX($P$5:$XX$100,$N19,FV$3)="","",IF(INDEX('aux 1'!$CG$12:$CX$231,INDEX($P$5:$XX$100,$N19,FV$3),'aux 6'!$O19)="","",INDEX($P$5:$XX$100,$N19,FV$3)))</f>
        <v/>
      </c>
      <c r="FY19" s="183" t="str">
        <f>IF(INDEX($P$5:$XX$100,$N19,FV$3)="","",IF(INDEX('aux 1'!$CZ$12:$DQ$231,INDEX($P$5:$XX$100,$N19,FV$3),'aux 6'!$O19)="","",INDEX($P$5:$XX$100,$N19,FV$3)))</f>
        <v/>
      </c>
      <c r="FZ19" s="181" t="str">
        <f t="shared" si="41"/>
        <v/>
      </c>
      <c r="GA19" s="181" t="str">
        <f t="shared" si="42"/>
        <v/>
      </c>
      <c r="GB19" s="181" t="str">
        <f t="shared" si="42"/>
        <v/>
      </c>
      <c r="GC19" s="181" t="str">
        <f t="shared" si="42"/>
        <v/>
      </c>
      <c r="GD19" s="181" t="str">
        <f t="shared" si="42"/>
        <v/>
      </c>
      <c r="GE19" s="183" t="str">
        <f>IF(INDEX($P$5:$XX$100,$N19,GE$3)="","",IF(INDEX('aux 1'!$AU$12:$BL$231,INDEX($P$5:$XX$100,$N19,GE$3),'aux 6'!$O19)="","",INDEX($P$5:$XX$100,$N19,GE$3)))</f>
        <v/>
      </c>
      <c r="GF19" s="183" t="str">
        <f>IF(INDEX($P$5:$XX$100,$N19,GE$3)="","",IF(INDEX('aux 1'!$BN$12:$CE$231,INDEX($P$5:$XX$100,$N19,GE$3),'aux 6'!$O19)="","",INDEX($P$5:$XX$100,$N19,GE$3)))</f>
        <v/>
      </c>
      <c r="GG19" s="183" t="str">
        <f>IF(INDEX($P$5:$XX$100,$N19,GE$3)="","",IF(INDEX('aux 1'!$CG$12:$CX$231,INDEX($P$5:$XX$100,$N19,GE$3),'aux 6'!$O19)="","",INDEX($P$5:$XX$100,$N19,GE$3)))</f>
        <v/>
      </c>
      <c r="GH19" s="183" t="str">
        <f>IF(INDEX($P$5:$XX$100,$N19,GE$3)="","",IF(INDEX('aux 1'!$CZ$12:$DQ$231,INDEX($P$5:$XX$100,$N19,GE$3),'aux 6'!$O19)="","",INDEX($P$5:$XX$100,$N19,GE$3)))</f>
        <v/>
      </c>
      <c r="GI19" s="181" t="str">
        <f t="shared" si="43"/>
        <v/>
      </c>
      <c r="GJ19" s="181" t="str">
        <f t="shared" si="44"/>
        <v/>
      </c>
      <c r="GK19" s="181" t="str">
        <f t="shared" si="44"/>
        <v/>
      </c>
      <c r="GL19" s="181" t="str">
        <f t="shared" si="44"/>
        <v/>
      </c>
      <c r="GM19" s="181" t="str">
        <f t="shared" si="44"/>
        <v/>
      </c>
      <c r="GN19" s="183" t="str">
        <f>IF(INDEX($P$5:$XX$100,$N19,GN$3)="","",IF(INDEX('aux 1'!$AU$12:$BL$231,INDEX($P$5:$XX$100,$N19,GN$3),'aux 6'!$O19)="","",INDEX($P$5:$XX$100,$N19,GN$3)))</f>
        <v/>
      </c>
      <c r="GO19" s="183" t="str">
        <f>IF(INDEX($P$5:$XX$100,$N19,GN$3)="","",IF(INDEX('aux 1'!$BN$12:$CE$231,INDEX($P$5:$XX$100,$N19,GN$3),'aux 6'!$O19)="","",INDEX($P$5:$XX$100,$N19,GN$3)))</f>
        <v/>
      </c>
      <c r="GP19" s="183" t="str">
        <f>IF(INDEX($P$5:$XX$100,$N19,GN$3)="","",IF(INDEX('aux 1'!$CG$12:$CX$231,INDEX($P$5:$XX$100,$N19,GN$3),'aux 6'!$O19)="","",INDEX($P$5:$XX$100,$N19,GN$3)))</f>
        <v/>
      </c>
      <c r="GQ19" s="183" t="str">
        <f>IF(INDEX($P$5:$XX$100,$N19,GN$3)="","",IF(INDEX('aux 1'!$CZ$12:$DQ$231,INDEX($P$5:$XX$100,$N19,GN$3),'aux 6'!$O19)="","",INDEX($P$5:$XX$100,$N19,GN$3)))</f>
        <v/>
      </c>
      <c r="GR19" s="181" t="str">
        <f t="shared" si="45"/>
        <v/>
      </c>
      <c r="GS19" s="181" t="str">
        <f t="shared" si="46"/>
        <v/>
      </c>
      <c r="GT19" s="181" t="str">
        <f t="shared" si="46"/>
        <v/>
      </c>
      <c r="GU19" s="181" t="str">
        <f t="shared" si="46"/>
        <v/>
      </c>
      <c r="GV19" s="181" t="str">
        <f t="shared" si="46"/>
        <v/>
      </c>
      <c r="GW19" s="183" t="str">
        <f>IF(INDEX($P$5:$XX$100,$N19,GW$3)="","",IF(INDEX('aux 1'!$AU$12:$BL$231,INDEX($P$5:$XX$100,$N19,GW$3),'aux 6'!$O19)="","",INDEX($P$5:$XX$100,$N19,GW$3)))</f>
        <v/>
      </c>
      <c r="GX19" s="183" t="str">
        <f>IF(INDEX($P$5:$XX$100,$N19,GW$3)="","",IF(INDEX('aux 1'!$BN$12:$CE$231,INDEX($P$5:$XX$100,$N19,GW$3),'aux 6'!$O19)="","",INDEX($P$5:$XX$100,$N19,GW$3)))</f>
        <v/>
      </c>
      <c r="GY19" s="183" t="str">
        <f>IF(INDEX($P$5:$XX$100,$N19,GW$3)="","",IF(INDEX('aux 1'!$CG$12:$CX$231,INDEX($P$5:$XX$100,$N19,GW$3),'aux 6'!$O19)="","",INDEX($P$5:$XX$100,$N19,GW$3)))</f>
        <v/>
      </c>
      <c r="GZ19" s="183" t="str">
        <f>IF(INDEX($P$5:$XX$100,$N19,GW$3)="","",IF(INDEX('aux 1'!$CZ$12:$DQ$231,INDEX($P$5:$XX$100,$N19,GW$3),'aux 6'!$O19)="","",INDEX($P$5:$XX$100,$N19,GW$3)))</f>
        <v/>
      </c>
      <c r="HA19" s="181" t="str">
        <f t="shared" si="47"/>
        <v/>
      </c>
      <c r="HB19" s="181" t="str">
        <f t="shared" si="48"/>
        <v/>
      </c>
      <c r="HC19" s="181" t="str">
        <f t="shared" si="48"/>
        <v/>
      </c>
      <c r="HD19" s="181" t="str">
        <f t="shared" si="48"/>
        <v/>
      </c>
      <c r="HE19" s="181" t="str">
        <f t="shared" si="48"/>
        <v/>
      </c>
      <c r="HF19" s="183" t="str">
        <f>IF(INDEX($P$5:$XX$100,$N19,HF$3)="","",IF(INDEX('aux 1'!$AU$12:$BL$231,INDEX($P$5:$XX$100,$N19,HF$3),'aux 6'!$O19)="","",INDEX($P$5:$XX$100,$N19,HF$3)))</f>
        <v/>
      </c>
      <c r="HG19" s="183" t="str">
        <f>IF(INDEX($P$5:$XX$100,$N19,HF$3)="","",IF(INDEX('aux 1'!$BN$12:$CE$231,INDEX($P$5:$XX$100,$N19,HF$3),'aux 6'!$O19)="","",INDEX($P$5:$XX$100,$N19,HF$3)))</f>
        <v/>
      </c>
      <c r="HH19" s="183" t="str">
        <f>IF(INDEX($P$5:$XX$100,$N19,HF$3)="","",IF(INDEX('aux 1'!$CG$12:$CX$231,INDEX($P$5:$XX$100,$N19,HF$3),'aux 6'!$O19)="","",INDEX($P$5:$XX$100,$N19,HF$3)))</f>
        <v/>
      </c>
      <c r="HI19" s="183" t="str">
        <f>IF(INDEX($P$5:$XX$100,$N19,HF$3)="","",IF(INDEX('aux 1'!$CZ$12:$DQ$231,INDEX($P$5:$XX$100,$N19,HF$3),'aux 6'!$O19)="","",INDEX($P$5:$XX$100,$N19,HF$3)))</f>
        <v/>
      </c>
      <c r="HJ19" s="181" t="str">
        <f t="shared" si="49"/>
        <v/>
      </c>
      <c r="HK19" s="181" t="str">
        <f t="shared" si="50"/>
        <v/>
      </c>
      <c r="HL19" s="181" t="str">
        <f t="shared" si="50"/>
        <v/>
      </c>
      <c r="HM19" s="181" t="str">
        <f t="shared" si="50"/>
        <v/>
      </c>
      <c r="HN19" s="181" t="str">
        <f t="shared" si="50"/>
        <v/>
      </c>
    </row>
    <row r="20" spans="1:222" x14ac:dyDescent="0.25">
      <c r="A20" s="190">
        <f t="shared" si="54"/>
        <v>18</v>
      </c>
      <c r="B20" s="190" t="str">
        <f t="shared" si="55"/>
        <v>-</v>
      </c>
      <c r="C20" s="190">
        <f t="shared" si="51"/>
        <v>19</v>
      </c>
      <c r="D20" s="196" t="str">
        <f t="shared" si="52"/>
        <v/>
      </c>
      <c r="E20" s="196" t="str">
        <f t="shared" si="53"/>
        <v/>
      </c>
      <c r="F20" s="196" t="str">
        <f t="shared" si="53"/>
        <v/>
      </c>
      <c r="G20" s="196" t="str">
        <f t="shared" si="53"/>
        <v/>
      </c>
      <c r="H20" s="196" t="str">
        <f t="shared" si="53"/>
        <v/>
      </c>
      <c r="K20" s="180">
        <f t="shared" si="4"/>
        <v>16</v>
      </c>
      <c r="L20" s="186">
        <v>18</v>
      </c>
      <c r="M20" s="188" t="str">
        <f>'aux 2'!BU24</f>
        <v/>
      </c>
      <c r="N20" s="187">
        <f t="shared" si="56"/>
        <v>1</v>
      </c>
      <c r="O20" s="178">
        <f t="shared" si="57"/>
        <v>13</v>
      </c>
      <c r="P20" s="183" t="str">
        <f>IF(INDEX($P$5:$XX$100,$N20,P$3)="","",IF(INDEX('aux 1'!$AU$12:$BL$231,INDEX($P$5:$XX$100,$N20,P$3),'aux 6'!$O20)="","",INDEX($P$5:$XX$100,$N20,P$3)))</f>
        <v/>
      </c>
      <c r="Q20" s="183" t="str">
        <f>IF(INDEX($P$5:$XX$100,$N20,P$3)="","",IF(INDEX('aux 1'!$BN$12:$CE$231,INDEX($P$5:$XX$100,$N20,P$3),'aux 6'!$O20)="","",INDEX($P$5:$XX$100,$N20,P$3)))</f>
        <v/>
      </c>
      <c r="R20" s="183" t="str">
        <f>IF(INDEX($P$5:$XX$100,$N20,P$3)="","",IF(INDEX('aux 1'!$CG$12:$CX$231,INDEX($P$5:$XX$100,$N20,P$3),'aux 6'!$O20)="","",INDEX($P$5:$XX$100,$N20,P$3)))</f>
        <v/>
      </c>
      <c r="S20" s="183" t="str">
        <f>IF(INDEX($P$5:$XX$100,$N20,P$3)="","",IF(INDEX('aux 1'!$CZ$12:$DQ$231,INDEX($P$5:$XX$100,$N20,P$3),'aux 6'!$O20)="","",INDEX($P$5:$XX$100,$N20,P$3)))</f>
        <v/>
      </c>
      <c r="T20" s="181" t="str">
        <f t="shared" si="5"/>
        <v/>
      </c>
      <c r="U20" s="181" t="str">
        <f t="shared" si="6"/>
        <v/>
      </c>
      <c r="V20" s="181" t="str">
        <f t="shared" si="6"/>
        <v/>
      </c>
      <c r="W20" s="181" t="str">
        <f t="shared" si="6"/>
        <v/>
      </c>
      <c r="X20" s="181" t="str">
        <f t="shared" si="6"/>
        <v/>
      </c>
      <c r="Y20" s="183" t="str">
        <f>IF(INDEX($P$5:$XX$100,$N20,Y$3)="","",IF(INDEX('aux 1'!$AU$12:$BL$231,INDEX($P$5:$XX$100,$N20,Y$3),'aux 6'!$O20)="","",INDEX($P$5:$XX$100,$N20,Y$3)))</f>
        <v/>
      </c>
      <c r="Z20" s="183" t="str">
        <f>IF(INDEX($P$5:$XX$100,$N20,Y$3)="","",IF(INDEX('aux 1'!$BN$12:$CE$231,INDEX($P$5:$XX$100,$N20,Y$3),'aux 6'!$O20)="","",INDEX($P$5:$XX$100,$N20,Y$3)))</f>
        <v/>
      </c>
      <c r="AA20" s="183" t="str">
        <f>IF(INDEX($P$5:$XX$100,$N20,Y$3)="","",IF(INDEX('aux 1'!$CG$12:$CX$231,INDEX($P$5:$XX$100,$N20,Y$3),'aux 6'!$O20)="","",INDEX($P$5:$XX$100,$N20,Y$3)))</f>
        <v/>
      </c>
      <c r="AB20" s="183" t="str">
        <f>IF(INDEX($P$5:$XX$100,$N20,Y$3)="","",IF(INDEX('aux 1'!$CZ$12:$DQ$231,INDEX($P$5:$XX$100,$N20,Y$3),'aux 6'!$O20)="","",INDEX($P$5:$XX$100,$N20,Y$3)))</f>
        <v/>
      </c>
      <c r="AC20" s="181" t="str">
        <f t="shared" si="7"/>
        <v/>
      </c>
      <c r="AD20" s="181" t="str">
        <f t="shared" si="8"/>
        <v/>
      </c>
      <c r="AE20" s="181" t="str">
        <f t="shared" si="8"/>
        <v/>
      </c>
      <c r="AF20" s="181" t="str">
        <f t="shared" si="8"/>
        <v/>
      </c>
      <c r="AG20" s="181" t="str">
        <f t="shared" si="8"/>
        <v/>
      </c>
      <c r="AH20" s="183" t="str">
        <f>IF(INDEX($P$5:$XX$100,$N20,AH$3)="","",IF(INDEX('aux 1'!$AU$12:$BL$231,INDEX($P$5:$XX$100,$N20,AH$3),'aux 6'!$O20)="","",INDEX($P$5:$XX$100,$N20,AH$3)))</f>
        <v/>
      </c>
      <c r="AI20" s="183" t="str">
        <f>IF(INDEX($P$5:$XX$100,$N20,AH$3)="","",IF(INDEX('aux 1'!$BN$12:$CE$231,INDEX($P$5:$XX$100,$N20,AH$3),'aux 6'!$O20)="","",INDEX($P$5:$XX$100,$N20,AH$3)))</f>
        <v/>
      </c>
      <c r="AJ20" s="183" t="str">
        <f>IF(INDEX($P$5:$XX$100,$N20,AH$3)="","",IF(INDEX('aux 1'!$CG$12:$CX$231,INDEX($P$5:$XX$100,$N20,AH$3),'aux 6'!$O20)="","",INDEX($P$5:$XX$100,$N20,AH$3)))</f>
        <v/>
      </c>
      <c r="AK20" s="183" t="str">
        <f>IF(INDEX($P$5:$XX$100,$N20,AH$3)="","",IF(INDEX('aux 1'!$CZ$12:$DQ$231,INDEX($P$5:$XX$100,$N20,AH$3),'aux 6'!$O20)="","",INDEX($P$5:$XX$100,$N20,AH$3)))</f>
        <v/>
      </c>
      <c r="AL20" s="181" t="str">
        <f t="shared" si="9"/>
        <v/>
      </c>
      <c r="AM20" s="181" t="str">
        <f t="shared" si="10"/>
        <v/>
      </c>
      <c r="AN20" s="181" t="str">
        <f t="shared" si="10"/>
        <v/>
      </c>
      <c r="AO20" s="181" t="str">
        <f t="shared" si="10"/>
        <v/>
      </c>
      <c r="AP20" s="181" t="str">
        <f t="shared" si="10"/>
        <v/>
      </c>
      <c r="AQ20" s="183" t="str">
        <f>IF(INDEX($P$5:$XX$100,$N20,AQ$3)="","",IF(INDEX('aux 1'!$AU$12:$BL$231,INDEX($P$5:$XX$100,$N20,AQ$3),'aux 6'!$O20)="","",INDEX($P$5:$XX$100,$N20,AQ$3)))</f>
        <v/>
      </c>
      <c r="AR20" s="183" t="str">
        <f>IF(INDEX($P$5:$XX$100,$N20,AQ$3)="","",IF(INDEX('aux 1'!$BN$12:$CE$231,INDEX($P$5:$XX$100,$N20,AQ$3),'aux 6'!$O20)="","",INDEX($P$5:$XX$100,$N20,AQ$3)))</f>
        <v/>
      </c>
      <c r="AS20" s="183" t="str">
        <f>IF(INDEX($P$5:$XX$100,$N20,AQ$3)="","",IF(INDEX('aux 1'!$CG$12:$CX$231,INDEX($P$5:$XX$100,$N20,AQ$3),'aux 6'!$O20)="","",INDEX($P$5:$XX$100,$N20,AQ$3)))</f>
        <v/>
      </c>
      <c r="AT20" s="183" t="str">
        <f>IF(INDEX($P$5:$XX$100,$N20,AQ$3)="","",IF(INDEX('aux 1'!$CZ$12:$DQ$231,INDEX($P$5:$XX$100,$N20,AQ$3),'aux 6'!$O20)="","",INDEX($P$5:$XX$100,$N20,AQ$3)))</f>
        <v/>
      </c>
      <c r="AU20" s="181" t="str">
        <f t="shared" si="11"/>
        <v/>
      </c>
      <c r="AV20" s="181" t="str">
        <f t="shared" si="12"/>
        <v/>
      </c>
      <c r="AW20" s="181" t="str">
        <f t="shared" si="12"/>
        <v/>
      </c>
      <c r="AX20" s="181" t="str">
        <f t="shared" si="12"/>
        <v/>
      </c>
      <c r="AY20" s="181" t="str">
        <f t="shared" si="12"/>
        <v/>
      </c>
      <c r="AZ20" s="183" t="str">
        <f>IF(INDEX($P$5:$XX$100,$N20,AZ$3)="","",IF(INDEX('aux 1'!$AU$12:$BL$231,INDEX($P$5:$XX$100,$N20,AZ$3),'aux 6'!$O20)="","",INDEX($P$5:$XX$100,$N20,AZ$3)))</f>
        <v/>
      </c>
      <c r="BA20" s="183" t="str">
        <f>IF(INDEX($P$5:$XX$100,$N20,AZ$3)="","",IF(INDEX('aux 1'!$BN$12:$CE$231,INDEX($P$5:$XX$100,$N20,AZ$3),'aux 6'!$O20)="","",INDEX($P$5:$XX$100,$N20,AZ$3)))</f>
        <v/>
      </c>
      <c r="BB20" s="183" t="str">
        <f>IF(INDEX($P$5:$XX$100,$N20,AZ$3)="","",IF(INDEX('aux 1'!$CG$12:$CX$231,INDEX($P$5:$XX$100,$N20,AZ$3),'aux 6'!$O20)="","",INDEX($P$5:$XX$100,$N20,AZ$3)))</f>
        <v/>
      </c>
      <c r="BC20" s="183" t="str">
        <f>IF(INDEX($P$5:$XX$100,$N20,AZ$3)="","",IF(INDEX('aux 1'!$CZ$12:$DQ$231,INDEX($P$5:$XX$100,$N20,AZ$3),'aux 6'!$O20)="","",INDEX($P$5:$XX$100,$N20,AZ$3)))</f>
        <v/>
      </c>
      <c r="BD20" s="181" t="str">
        <f t="shared" si="13"/>
        <v/>
      </c>
      <c r="BE20" s="181" t="str">
        <f t="shared" si="14"/>
        <v/>
      </c>
      <c r="BF20" s="181" t="str">
        <f t="shared" si="14"/>
        <v/>
      </c>
      <c r="BG20" s="181" t="str">
        <f t="shared" si="14"/>
        <v/>
      </c>
      <c r="BH20" s="181" t="str">
        <f t="shared" si="14"/>
        <v/>
      </c>
      <c r="BI20" s="183" t="str">
        <f>IF(INDEX($P$5:$XX$100,$N20,BI$3)="","",IF(INDEX('aux 1'!$AU$12:$BL$231,INDEX($P$5:$XX$100,$N20,BI$3),'aux 6'!$O20)="","",INDEX($P$5:$XX$100,$N20,BI$3)))</f>
        <v/>
      </c>
      <c r="BJ20" s="183" t="str">
        <f>IF(INDEX($P$5:$XX$100,$N20,BI$3)="","",IF(INDEX('aux 1'!$BN$12:$CE$231,INDEX($P$5:$XX$100,$N20,BI$3),'aux 6'!$O20)="","",INDEX($P$5:$XX$100,$N20,BI$3)))</f>
        <v/>
      </c>
      <c r="BK20" s="183" t="str">
        <f>IF(INDEX($P$5:$XX$100,$N20,BI$3)="","",IF(INDEX('aux 1'!$CG$12:$CX$231,INDEX($P$5:$XX$100,$N20,BI$3),'aux 6'!$O20)="","",INDEX($P$5:$XX$100,$N20,BI$3)))</f>
        <v/>
      </c>
      <c r="BL20" s="183" t="str">
        <f>IF(INDEX($P$5:$XX$100,$N20,BI$3)="","",IF(INDEX('aux 1'!$CZ$12:$DQ$231,INDEX($P$5:$XX$100,$N20,BI$3),'aux 6'!$O20)="","",INDEX($P$5:$XX$100,$N20,BI$3)))</f>
        <v/>
      </c>
      <c r="BM20" s="181" t="str">
        <f t="shared" si="15"/>
        <v/>
      </c>
      <c r="BN20" s="181" t="str">
        <f t="shared" si="16"/>
        <v/>
      </c>
      <c r="BO20" s="181" t="str">
        <f t="shared" si="16"/>
        <v/>
      </c>
      <c r="BP20" s="181" t="str">
        <f t="shared" si="16"/>
        <v/>
      </c>
      <c r="BQ20" s="181" t="str">
        <f t="shared" si="16"/>
        <v/>
      </c>
      <c r="BR20" s="183" t="str">
        <f>IF(INDEX($P$5:$XX$100,$N20,BR$3)="","",IF(INDEX('aux 1'!$AU$12:$BL$231,INDEX($P$5:$XX$100,$N20,BR$3),'aux 6'!$O20)="","",INDEX($P$5:$XX$100,$N20,BR$3)))</f>
        <v/>
      </c>
      <c r="BS20" s="183" t="str">
        <f>IF(INDEX($P$5:$XX$100,$N20,BR$3)="","",IF(INDEX('aux 1'!$BN$12:$CE$231,INDEX($P$5:$XX$100,$N20,BR$3),'aux 6'!$O20)="","",INDEX($P$5:$XX$100,$N20,BR$3)))</f>
        <v/>
      </c>
      <c r="BT20" s="183" t="str">
        <f>IF(INDEX($P$5:$XX$100,$N20,BR$3)="","",IF(INDEX('aux 1'!$CG$12:$CX$231,INDEX($P$5:$XX$100,$N20,BR$3),'aux 6'!$O20)="","",INDEX($P$5:$XX$100,$N20,BR$3)))</f>
        <v/>
      </c>
      <c r="BU20" s="183" t="str">
        <f>IF(INDEX($P$5:$XX$100,$N20,BR$3)="","",IF(INDEX('aux 1'!$CZ$12:$DQ$231,INDEX($P$5:$XX$100,$N20,BR$3),'aux 6'!$O20)="","",INDEX($P$5:$XX$100,$N20,BR$3)))</f>
        <v/>
      </c>
      <c r="BV20" s="181" t="str">
        <f t="shared" si="17"/>
        <v/>
      </c>
      <c r="BW20" s="181" t="str">
        <f t="shared" si="18"/>
        <v/>
      </c>
      <c r="BX20" s="181" t="str">
        <f t="shared" si="18"/>
        <v/>
      </c>
      <c r="BY20" s="181" t="str">
        <f t="shared" si="18"/>
        <v/>
      </c>
      <c r="BZ20" s="181" t="str">
        <f t="shared" si="18"/>
        <v/>
      </c>
      <c r="CA20" s="183" t="str">
        <f>IF(INDEX($P$5:$XX$100,$N20,CA$3)="","",IF(INDEX('aux 1'!$AU$12:$BL$231,INDEX($P$5:$XX$100,$N20,CA$3),'aux 6'!$O20)="","",INDEX($P$5:$XX$100,$N20,CA$3)))</f>
        <v/>
      </c>
      <c r="CB20" s="183" t="str">
        <f>IF(INDEX($P$5:$XX$100,$N20,CA$3)="","",IF(INDEX('aux 1'!$BN$12:$CE$231,INDEX($P$5:$XX$100,$N20,CA$3),'aux 6'!$O20)="","",INDEX($P$5:$XX$100,$N20,CA$3)))</f>
        <v/>
      </c>
      <c r="CC20" s="183" t="str">
        <f>IF(INDEX($P$5:$XX$100,$N20,CA$3)="","",IF(INDEX('aux 1'!$CG$12:$CX$231,INDEX($P$5:$XX$100,$N20,CA$3),'aux 6'!$O20)="","",INDEX($P$5:$XX$100,$N20,CA$3)))</f>
        <v/>
      </c>
      <c r="CD20" s="183" t="str">
        <f>IF(INDEX($P$5:$XX$100,$N20,CA$3)="","",IF(INDEX('aux 1'!$CZ$12:$DQ$231,INDEX($P$5:$XX$100,$N20,CA$3),'aux 6'!$O20)="","",INDEX($P$5:$XX$100,$N20,CA$3)))</f>
        <v/>
      </c>
      <c r="CE20" s="181" t="str">
        <f t="shared" si="19"/>
        <v/>
      </c>
      <c r="CF20" s="181" t="str">
        <f t="shared" si="20"/>
        <v/>
      </c>
      <c r="CG20" s="181" t="str">
        <f t="shared" si="20"/>
        <v/>
      </c>
      <c r="CH20" s="181" t="str">
        <f t="shared" si="20"/>
        <v/>
      </c>
      <c r="CI20" s="181" t="str">
        <f t="shared" si="20"/>
        <v/>
      </c>
      <c r="CJ20" s="183" t="str">
        <f>IF(INDEX($P$5:$XX$100,$N20,CJ$3)="","",IF(INDEX('aux 1'!$AU$12:$BL$231,INDEX($P$5:$XX$100,$N20,CJ$3),'aux 6'!$O20)="","",INDEX($P$5:$XX$100,$N20,CJ$3)))</f>
        <v/>
      </c>
      <c r="CK20" s="183" t="str">
        <f>IF(INDEX($P$5:$XX$100,$N20,CJ$3)="","",IF(INDEX('aux 1'!$BN$12:$CE$231,INDEX($P$5:$XX$100,$N20,CJ$3),'aux 6'!$O20)="","",INDEX($P$5:$XX$100,$N20,CJ$3)))</f>
        <v/>
      </c>
      <c r="CL20" s="183" t="str">
        <f>IF(INDEX($P$5:$XX$100,$N20,CJ$3)="","",IF(INDEX('aux 1'!$CG$12:$CX$231,INDEX($P$5:$XX$100,$N20,CJ$3),'aux 6'!$O20)="","",INDEX($P$5:$XX$100,$N20,CJ$3)))</f>
        <v/>
      </c>
      <c r="CM20" s="183" t="str">
        <f>IF(INDEX($P$5:$XX$100,$N20,CJ$3)="","",IF(INDEX('aux 1'!$CZ$12:$DQ$231,INDEX($P$5:$XX$100,$N20,CJ$3),'aux 6'!$O20)="","",INDEX($P$5:$XX$100,$N20,CJ$3)))</f>
        <v/>
      </c>
      <c r="CN20" s="181" t="str">
        <f t="shared" si="21"/>
        <v/>
      </c>
      <c r="CO20" s="181" t="str">
        <f t="shared" si="22"/>
        <v/>
      </c>
      <c r="CP20" s="181" t="str">
        <f t="shared" si="22"/>
        <v/>
      </c>
      <c r="CQ20" s="181" t="str">
        <f t="shared" si="22"/>
        <v/>
      </c>
      <c r="CR20" s="181" t="str">
        <f t="shared" si="22"/>
        <v/>
      </c>
      <c r="CS20" s="183" t="str">
        <f>IF(INDEX($P$5:$XX$100,$N20,CS$3)="","",IF(INDEX('aux 1'!$AU$12:$BL$231,INDEX($P$5:$XX$100,$N20,CS$3),'aux 6'!$O20)="","",INDEX($P$5:$XX$100,$N20,CS$3)))</f>
        <v/>
      </c>
      <c r="CT20" s="183" t="str">
        <f>IF(INDEX($P$5:$XX$100,$N20,CS$3)="","",IF(INDEX('aux 1'!$BN$12:$CE$231,INDEX($P$5:$XX$100,$N20,CS$3),'aux 6'!$O20)="","",INDEX($P$5:$XX$100,$N20,CS$3)))</f>
        <v/>
      </c>
      <c r="CU20" s="183" t="str">
        <f>IF(INDEX($P$5:$XX$100,$N20,CS$3)="","",IF(INDEX('aux 1'!$CG$12:$CX$231,INDEX($P$5:$XX$100,$N20,CS$3),'aux 6'!$O20)="","",INDEX($P$5:$XX$100,$N20,CS$3)))</f>
        <v/>
      </c>
      <c r="CV20" s="183" t="str">
        <f>IF(INDEX($P$5:$XX$100,$N20,CS$3)="","",IF(INDEX('aux 1'!$CZ$12:$DQ$231,INDEX($P$5:$XX$100,$N20,CS$3),'aux 6'!$O20)="","",INDEX($P$5:$XX$100,$N20,CS$3)))</f>
        <v/>
      </c>
      <c r="CW20" s="181" t="str">
        <f t="shared" si="23"/>
        <v/>
      </c>
      <c r="CX20" s="181" t="str">
        <f t="shared" si="24"/>
        <v/>
      </c>
      <c r="CY20" s="181" t="str">
        <f t="shared" si="24"/>
        <v/>
      </c>
      <c r="CZ20" s="181" t="str">
        <f t="shared" si="24"/>
        <v/>
      </c>
      <c r="DA20" s="181" t="str">
        <f t="shared" si="24"/>
        <v/>
      </c>
      <c r="DB20" s="183" t="str">
        <f>IF(INDEX($P$5:$XX$100,$N20,DB$3)="","",IF(INDEX('aux 1'!$AU$12:$BL$231,INDEX($P$5:$XX$100,$N20,DB$3),'aux 6'!$O20)="","",INDEX($P$5:$XX$100,$N20,DB$3)))</f>
        <v/>
      </c>
      <c r="DC20" s="183" t="str">
        <f>IF(INDEX($P$5:$XX$100,$N20,DB$3)="","",IF(INDEX('aux 1'!$BN$12:$CE$231,INDEX($P$5:$XX$100,$N20,DB$3),'aux 6'!$O20)="","",INDEX($P$5:$XX$100,$N20,DB$3)))</f>
        <v/>
      </c>
      <c r="DD20" s="183" t="str">
        <f>IF(INDEX($P$5:$XX$100,$N20,DB$3)="","",IF(INDEX('aux 1'!$CG$12:$CX$231,INDEX($P$5:$XX$100,$N20,DB$3),'aux 6'!$O20)="","",INDEX($P$5:$XX$100,$N20,DB$3)))</f>
        <v/>
      </c>
      <c r="DE20" s="183" t="str">
        <f>IF(INDEX($P$5:$XX$100,$N20,DB$3)="","",IF(INDEX('aux 1'!$CZ$12:$DQ$231,INDEX($P$5:$XX$100,$N20,DB$3),'aux 6'!$O20)="","",INDEX($P$5:$XX$100,$N20,DB$3)))</f>
        <v/>
      </c>
      <c r="DF20" s="181" t="str">
        <f t="shared" si="25"/>
        <v/>
      </c>
      <c r="DG20" s="181" t="str">
        <f t="shared" si="26"/>
        <v/>
      </c>
      <c r="DH20" s="181" t="str">
        <f t="shared" si="26"/>
        <v/>
      </c>
      <c r="DI20" s="181" t="str">
        <f t="shared" si="26"/>
        <v/>
      </c>
      <c r="DJ20" s="181" t="str">
        <f t="shared" si="26"/>
        <v/>
      </c>
      <c r="DK20" s="183" t="str">
        <f>IF(INDEX($P$5:$XX$100,$N20,DK$3)="","",IF(INDEX('aux 1'!$AU$12:$BL$231,INDEX($P$5:$XX$100,$N20,DK$3),'aux 6'!$O20)="","",INDEX($P$5:$XX$100,$N20,DK$3)))</f>
        <v/>
      </c>
      <c r="DL20" s="183" t="str">
        <f>IF(INDEX($P$5:$XX$100,$N20,DK$3)="","",IF(INDEX('aux 1'!$BN$12:$CE$231,INDEX($P$5:$XX$100,$N20,DK$3),'aux 6'!$O20)="","",INDEX($P$5:$XX$100,$N20,DK$3)))</f>
        <v/>
      </c>
      <c r="DM20" s="183" t="str">
        <f>IF(INDEX($P$5:$XX$100,$N20,DK$3)="","",IF(INDEX('aux 1'!$CG$12:$CX$231,INDEX($P$5:$XX$100,$N20,DK$3),'aux 6'!$O20)="","",INDEX($P$5:$XX$100,$N20,DK$3)))</f>
        <v/>
      </c>
      <c r="DN20" s="183" t="str">
        <f>IF(INDEX($P$5:$XX$100,$N20,DK$3)="","",IF(INDEX('aux 1'!$CZ$12:$DQ$231,INDEX($P$5:$XX$100,$N20,DK$3),'aux 6'!$O20)="","",INDEX($P$5:$XX$100,$N20,DK$3)))</f>
        <v/>
      </c>
      <c r="DO20" s="181" t="str">
        <f t="shared" si="27"/>
        <v/>
      </c>
      <c r="DP20" s="181" t="str">
        <f t="shared" si="28"/>
        <v/>
      </c>
      <c r="DQ20" s="181" t="str">
        <f t="shared" si="28"/>
        <v/>
      </c>
      <c r="DR20" s="181" t="str">
        <f t="shared" si="28"/>
        <v/>
      </c>
      <c r="DS20" s="181" t="str">
        <f t="shared" si="28"/>
        <v/>
      </c>
      <c r="DT20" s="183" t="str">
        <f>IF(INDEX($P$5:$XX$100,$N20,DT$3)="","",IF(INDEX('aux 1'!$AU$12:$BL$231,INDEX($P$5:$XX$100,$N20,DT$3),'aux 6'!$O20)="","",INDEX($P$5:$XX$100,$N20,DT$3)))</f>
        <v/>
      </c>
      <c r="DU20" s="183" t="str">
        <f>IF(INDEX($P$5:$XX$100,$N20,DT$3)="","",IF(INDEX('aux 1'!$BN$12:$CE$231,INDEX($P$5:$XX$100,$N20,DT$3),'aux 6'!$O20)="","",INDEX($P$5:$XX$100,$N20,DT$3)))</f>
        <v/>
      </c>
      <c r="DV20" s="183" t="str">
        <f>IF(INDEX($P$5:$XX$100,$N20,DT$3)="","",IF(INDEX('aux 1'!$CG$12:$CX$231,INDEX($P$5:$XX$100,$N20,DT$3),'aux 6'!$O20)="","",INDEX($P$5:$XX$100,$N20,DT$3)))</f>
        <v/>
      </c>
      <c r="DW20" s="183" t="str">
        <f>IF(INDEX($P$5:$XX$100,$N20,DT$3)="","",IF(INDEX('aux 1'!$CZ$12:$DQ$231,INDEX($P$5:$XX$100,$N20,DT$3),'aux 6'!$O20)="","",INDEX($P$5:$XX$100,$N20,DT$3)))</f>
        <v/>
      </c>
      <c r="DX20" s="181" t="str">
        <f t="shared" si="29"/>
        <v/>
      </c>
      <c r="DY20" s="181" t="str">
        <f t="shared" si="30"/>
        <v/>
      </c>
      <c r="DZ20" s="181" t="str">
        <f t="shared" si="30"/>
        <v/>
      </c>
      <c r="EA20" s="181" t="str">
        <f t="shared" si="30"/>
        <v/>
      </c>
      <c r="EB20" s="181" t="str">
        <f t="shared" si="30"/>
        <v/>
      </c>
      <c r="EC20" s="183" t="str">
        <f>IF(INDEX($P$5:$XX$100,$N20,EC$3)="","",IF(INDEX('aux 1'!$AU$12:$BL$231,INDEX($P$5:$XX$100,$N20,EC$3),'aux 6'!$O20)="","",INDEX($P$5:$XX$100,$N20,EC$3)))</f>
        <v/>
      </c>
      <c r="ED20" s="183" t="str">
        <f>IF(INDEX($P$5:$XX$100,$N20,EC$3)="","",IF(INDEX('aux 1'!$BN$12:$CE$231,INDEX($P$5:$XX$100,$N20,EC$3),'aux 6'!$O20)="","",INDEX($P$5:$XX$100,$N20,EC$3)))</f>
        <v/>
      </c>
      <c r="EE20" s="183" t="str">
        <f>IF(INDEX($P$5:$XX$100,$N20,EC$3)="","",IF(INDEX('aux 1'!$CG$12:$CX$231,INDEX($P$5:$XX$100,$N20,EC$3),'aux 6'!$O20)="","",INDEX($P$5:$XX$100,$N20,EC$3)))</f>
        <v/>
      </c>
      <c r="EF20" s="183" t="str">
        <f>IF(INDEX($P$5:$XX$100,$N20,EC$3)="","",IF(INDEX('aux 1'!$CZ$12:$DQ$231,INDEX($P$5:$XX$100,$N20,EC$3),'aux 6'!$O20)="","",INDEX($P$5:$XX$100,$N20,EC$3)))</f>
        <v/>
      </c>
      <c r="EG20" s="181" t="str">
        <f t="shared" si="31"/>
        <v/>
      </c>
      <c r="EH20" s="181" t="str">
        <f t="shared" si="32"/>
        <v/>
      </c>
      <c r="EI20" s="181" t="str">
        <f t="shared" si="32"/>
        <v/>
      </c>
      <c r="EJ20" s="181" t="str">
        <f t="shared" si="32"/>
        <v/>
      </c>
      <c r="EK20" s="181" t="str">
        <f t="shared" si="32"/>
        <v/>
      </c>
      <c r="EL20" s="183" t="str">
        <f>IF(INDEX($P$5:$XX$100,$N20,EL$3)="","",IF(INDEX('aux 1'!$AU$12:$BL$231,INDEX($P$5:$XX$100,$N20,EL$3),'aux 6'!$O20)="","",INDEX($P$5:$XX$100,$N20,EL$3)))</f>
        <v/>
      </c>
      <c r="EM20" s="183" t="str">
        <f>IF(INDEX($P$5:$XX$100,$N20,EL$3)="","",IF(INDEX('aux 1'!$BN$12:$CE$231,INDEX($P$5:$XX$100,$N20,EL$3),'aux 6'!$O20)="","",INDEX($P$5:$XX$100,$N20,EL$3)))</f>
        <v/>
      </c>
      <c r="EN20" s="183" t="str">
        <f>IF(INDEX($P$5:$XX$100,$N20,EL$3)="","",IF(INDEX('aux 1'!$CG$12:$CX$231,INDEX($P$5:$XX$100,$N20,EL$3),'aux 6'!$O20)="","",INDEX($P$5:$XX$100,$N20,EL$3)))</f>
        <v/>
      </c>
      <c r="EO20" s="183" t="str">
        <f>IF(INDEX($P$5:$XX$100,$N20,EL$3)="","",IF(INDEX('aux 1'!$CZ$12:$DQ$231,INDEX($P$5:$XX$100,$N20,EL$3),'aux 6'!$O20)="","",INDEX($P$5:$XX$100,$N20,EL$3)))</f>
        <v/>
      </c>
      <c r="EP20" s="181" t="str">
        <f t="shared" si="33"/>
        <v/>
      </c>
      <c r="EQ20" s="181" t="str">
        <f t="shared" si="34"/>
        <v/>
      </c>
      <c r="ER20" s="181" t="str">
        <f t="shared" si="34"/>
        <v/>
      </c>
      <c r="ES20" s="181" t="str">
        <f t="shared" si="34"/>
        <v/>
      </c>
      <c r="ET20" s="181" t="str">
        <f t="shared" si="34"/>
        <v/>
      </c>
      <c r="EU20" s="183" t="str">
        <f>IF(INDEX($P$5:$XX$100,$N20,EU$3)="","",IF(INDEX('aux 1'!$AU$12:$BL$231,INDEX($P$5:$XX$100,$N20,EU$3),'aux 6'!$O20)="","",INDEX($P$5:$XX$100,$N20,EU$3)))</f>
        <v/>
      </c>
      <c r="EV20" s="183" t="str">
        <f>IF(INDEX($P$5:$XX$100,$N20,EU$3)="","",IF(INDEX('aux 1'!$BN$12:$CE$231,INDEX($P$5:$XX$100,$N20,EU$3),'aux 6'!$O20)="","",INDEX($P$5:$XX$100,$N20,EU$3)))</f>
        <v/>
      </c>
      <c r="EW20" s="183" t="str">
        <f>IF(INDEX($P$5:$XX$100,$N20,EU$3)="","",IF(INDEX('aux 1'!$CG$12:$CX$231,INDEX($P$5:$XX$100,$N20,EU$3),'aux 6'!$O20)="","",INDEX($P$5:$XX$100,$N20,EU$3)))</f>
        <v/>
      </c>
      <c r="EX20" s="183" t="str">
        <f>IF(INDEX($P$5:$XX$100,$N20,EU$3)="","",IF(INDEX('aux 1'!$CZ$12:$DQ$231,INDEX($P$5:$XX$100,$N20,EU$3),'aux 6'!$O20)="","",INDEX($P$5:$XX$100,$N20,EU$3)))</f>
        <v/>
      </c>
      <c r="EY20" s="181" t="str">
        <f t="shared" si="35"/>
        <v/>
      </c>
      <c r="EZ20" s="181" t="str">
        <f t="shared" si="36"/>
        <v/>
      </c>
      <c r="FA20" s="181" t="str">
        <f t="shared" si="36"/>
        <v/>
      </c>
      <c r="FB20" s="181" t="str">
        <f t="shared" si="36"/>
        <v/>
      </c>
      <c r="FC20" s="181" t="str">
        <f t="shared" si="36"/>
        <v/>
      </c>
      <c r="FD20" s="183" t="str">
        <f>IF(INDEX($P$5:$XX$100,$N20,FD$3)="","",IF(INDEX('aux 1'!$AU$12:$BL$231,INDEX($P$5:$XX$100,$N20,FD$3),'aux 6'!$O20)="","",INDEX($P$5:$XX$100,$N20,FD$3)))</f>
        <v/>
      </c>
      <c r="FE20" s="183" t="str">
        <f>IF(INDEX($P$5:$XX$100,$N20,FD$3)="","",IF(INDEX('aux 1'!$BN$12:$CE$231,INDEX($P$5:$XX$100,$N20,FD$3),'aux 6'!$O20)="","",INDEX($P$5:$XX$100,$N20,FD$3)))</f>
        <v/>
      </c>
      <c r="FF20" s="183" t="str">
        <f>IF(INDEX($P$5:$XX$100,$N20,FD$3)="","",IF(INDEX('aux 1'!$CG$12:$CX$231,INDEX($P$5:$XX$100,$N20,FD$3),'aux 6'!$O20)="","",INDEX($P$5:$XX$100,$N20,FD$3)))</f>
        <v/>
      </c>
      <c r="FG20" s="183" t="str">
        <f>IF(INDEX($P$5:$XX$100,$N20,FD$3)="","",IF(INDEX('aux 1'!$CZ$12:$DQ$231,INDEX($P$5:$XX$100,$N20,FD$3),'aux 6'!$O20)="","",INDEX($P$5:$XX$100,$N20,FD$3)))</f>
        <v/>
      </c>
      <c r="FH20" s="181" t="str">
        <f t="shared" si="37"/>
        <v/>
      </c>
      <c r="FI20" s="181" t="str">
        <f t="shared" si="38"/>
        <v/>
      </c>
      <c r="FJ20" s="181" t="str">
        <f t="shared" si="38"/>
        <v/>
      </c>
      <c r="FK20" s="181" t="str">
        <f t="shared" si="38"/>
        <v/>
      </c>
      <c r="FL20" s="181" t="str">
        <f t="shared" si="38"/>
        <v/>
      </c>
      <c r="FM20" s="183" t="str">
        <f>IF(INDEX($P$5:$XX$100,$N20,FM$3)="","",IF(INDEX('aux 1'!$AU$12:$BL$231,INDEX($P$5:$XX$100,$N20,FM$3),'aux 6'!$O20)="","",INDEX($P$5:$XX$100,$N20,FM$3)))</f>
        <v/>
      </c>
      <c r="FN20" s="183" t="str">
        <f>IF(INDEX($P$5:$XX$100,$N20,FM$3)="","",IF(INDEX('aux 1'!$BN$12:$CE$231,INDEX($P$5:$XX$100,$N20,FM$3),'aux 6'!$O20)="","",INDEX($P$5:$XX$100,$N20,FM$3)))</f>
        <v/>
      </c>
      <c r="FO20" s="183" t="str">
        <f>IF(INDEX($P$5:$XX$100,$N20,FM$3)="","",IF(INDEX('aux 1'!$CG$12:$CX$231,INDEX($P$5:$XX$100,$N20,FM$3),'aux 6'!$O20)="","",INDEX($P$5:$XX$100,$N20,FM$3)))</f>
        <v/>
      </c>
      <c r="FP20" s="183" t="str">
        <f>IF(INDEX($P$5:$XX$100,$N20,FM$3)="","",IF(INDEX('aux 1'!$CZ$12:$DQ$231,INDEX($P$5:$XX$100,$N20,FM$3),'aux 6'!$O20)="","",INDEX($P$5:$XX$100,$N20,FM$3)))</f>
        <v/>
      </c>
      <c r="FQ20" s="181" t="str">
        <f t="shared" si="39"/>
        <v/>
      </c>
      <c r="FR20" s="181" t="str">
        <f t="shared" si="40"/>
        <v/>
      </c>
      <c r="FS20" s="181" t="str">
        <f t="shared" si="40"/>
        <v/>
      </c>
      <c r="FT20" s="181" t="str">
        <f t="shared" si="40"/>
        <v/>
      </c>
      <c r="FU20" s="181" t="str">
        <f t="shared" si="40"/>
        <v/>
      </c>
      <c r="FV20" s="183" t="str">
        <f>IF(INDEX($P$5:$XX$100,$N20,FV$3)="","",IF(INDEX('aux 1'!$AU$12:$BL$231,INDEX($P$5:$XX$100,$N20,FV$3),'aux 6'!$O20)="","",INDEX($P$5:$XX$100,$N20,FV$3)))</f>
        <v/>
      </c>
      <c r="FW20" s="183" t="str">
        <f>IF(INDEX($P$5:$XX$100,$N20,FV$3)="","",IF(INDEX('aux 1'!$BN$12:$CE$231,INDEX($P$5:$XX$100,$N20,FV$3),'aux 6'!$O20)="","",INDEX($P$5:$XX$100,$N20,FV$3)))</f>
        <v/>
      </c>
      <c r="FX20" s="183" t="str">
        <f>IF(INDEX($P$5:$XX$100,$N20,FV$3)="","",IF(INDEX('aux 1'!$CG$12:$CX$231,INDEX($P$5:$XX$100,$N20,FV$3),'aux 6'!$O20)="","",INDEX($P$5:$XX$100,$N20,FV$3)))</f>
        <v/>
      </c>
      <c r="FY20" s="183" t="str">
        <f>IF(INDEX($P$5:$XX$100,$N20,FV$3)="","",IF(INDEX('aux 1'!$CZ$12:$DQ$231,INDEX($P$5:$XX$100,$N20,FV$3),'aux 6'!$O20)="","",INDEX($P$5:$XX$100,$N20,FV$3)))</f>
        <v/>
      </c>
      <c r="FZ20" s="181" t="str">
        <f t="shared" si="41"/>
        <v/>
      </c>
      <c r="GA20" s="181" t="str">
        <f t="shared" si="42"/>
        <v/>
      </c>
      <c r="GB20" s="181" t="str">
        <f t="shared" si="42"/>
        <v/>
      </c>
      <c r="GC20" s="181" t="str">
        <f t="shared" si="42"/>
        <v/>
      </c>
      <c r="GD20" s="181" t="str">
        <f t="shared" si="42"/>
        <v/>
      </c>
      <c r="GE20" s="183" t="str">
        <f>IF(INDEX($P$5:$XX$100,$N20,GE$3)="","",IF(INDEX('aux 1'!$AU$12:$BL$231,INDEX($P$5:$XX$100,$N20,GE$3),'aux 6'!$O20)="","",INDEX($P$5:$XX$100,$N20,GE$3)))</f>
        <v/>
      </c>
      <c r="GF20" s="183" t="str">
        <f>IF(INDEX($P$5:$XX$100,$N20,GE$3)="","",IF(INDEX('aux 1'!$BN$12:$CE$231,INDEX($P$5:$XX$100,$N20,GE$3),'aux 6'!$O20)="","",INDEX($P$5:$XX$100,$N20,GE$3)))</f>
        <v/>
      </c>
      <c r="GG20" s="183" t="str">
        <f>IF(INDEX($P$5:$XX$100,$N20,GE$3)="","",IF(INDEX('aux 1'!$CG$12:$CX$231,INDEX($P$5:$XX$100,$N20,GE$3),'aux 6'!$O20)="","",INDEX($P$5:$XX$100,$N20,GE$3)))</f>
        <v/>
      </c>
      <c r="GH20" s="183" t="str">
        <f>IF(INDEX($P$5:$XX$100,$N20,GE$3)="","",IF(INDEX('aux 1'!$CZ$12:$DQ$231,INDEX($P$5:$XX$100,$N20,GE$3),'aux 6'!$O20)="","",INDEX($P$5:$XX$100,$N20,GE$3)))</f>
        <v/>
      </c>
      <c r="GI20" s="181" t="str">
        <f t="shared" si="43"/>
        <v/>
      </c>
      <c r="GJ20" s="181" t="str">
        <f t="shared" si="44"/>
        <v/>
      </c>
      <c r="GK20" s="181" t="str">
        <f t="shared" si="44"/>
        <v/>
      </c>
      <c r="GL20" s="181" t="str">
        <f t="shared" si="44"/>
        <v/>
      </c>
      <c r="GM20" s="181" t="str">
        <f t="shared" si="44"/>
        <v/>
      </c>
      <c r="GN20" s="183" t="str">
        <f>IF(INDEX($P$5:$XX$100,$N20,GN$3)="","",IF(INDEX('aux 1'!$AU$12:$BL$231,INDEX($P$5:$XX$100,$N20,GN$3),'aux 6'!$O20)="","",INDEX($P$5:$XX$100,$N20,GN$3)))</f>
        <v/>
      </c>
      <c r="GO20" s="183" t="str">
        <f>IF(INDEX($P$5:$XX$100,$N20,GN$3)="","",IF(INDEX('aux 1'!$BN$12:$CE$231,INDEX($P$5:$XX$100,$N20,GN$3),'aux 6'!$O20)="","",INDEX($P$5:$XX$100,$N20,GN$3)))</f>
        <v/>
      </c>
      <c r="GP20" s="183" t="str">
        <f>IF(INDEX($P$5:$XX$100,$N20,GN$3)="","",IF(INDEX('aux 1'!$CG$12:$CX$231,INDEX($P$5:$XX$100,$N20,GN$3),'aux 6'!$O20)="","",INDEX($P$5:$XX$100,$N20,GN$3)))</f>
        <v/>
      </c>
      <c r="GQ20" s="183" t="str">
        <f>IF(INDEX($P$5:$XX$100,$N20,GN$3)="","",IF(INDEX('aux 1'!$CZ$12:$DQ$231,INDEX($P$5:$XX$100,$N20,GN$3),'aux 6'!$O20)="","",INDEX($P$5:$XX$100,$N20,GN$3)))</f>
        <v/>
      </c>
      <c r="GR20" s="181" t="str">
        <f t="shared" si="45"/>
        <v/>
      </c>
      <c r="GS20" s="181" t="str">
        <f t="shared" si="46"/>
        <v/>
      </c>
      <c r="GT20" s="181" t="str">
        <f t="shared" si="46"/>
        <v/>
      </c>
      <c r="GU20" s="181" t="str">
        <f t="shared" si="46"/>
        <v/>
      </c>
      <c r="GV20" s="181" t="str">
        <f t="shared" si="46"/>
        <v/>
      </c>
      <c r="GW20" s="183" t="str">
        <f>IF(INDEX($P$5:$XX$100,$N20,GW$3)="","",IF(INDEX('aux 1'!$AU$12:$BL$231,INDEX($P$5:$XX$100,$N20,GW$3),'aux 6'!$O20)="","",INDEX($P$5:$XX$100,$N20,GW$3)))</f>
        <v/>
      </c>
      <c r="GX20" s="183" t="str">
        <f>IF(INDEX($P$5:$XX$100,$N20,GW$3)="","",IF(INDEX('aux 1'!$BN$12:$CE$231,INDEX($P$5:$XX$100,$N20,GW$3),'aux 6'!$O20)="","",INDEX($P$5:$XX$100,$N20,GW$3)))</f>
        <v/>
      </c>
      <c r="GY20" s="183" t="str">
        <f>IF(INDEX($P$5:$XX$100,$N20,GW$3)="","",IF(INDEX('aux 1'!$CG$12:$CX$231,INDEX($P$5:$XX$100,$N20,GW$3),'aux 6'!$O20)="","",INDEX($P$5:$XX$100,$N20,GW$3)))</f>
        <v/>
      </c>
      <c r="GZ20" s="183" t="str">
        <f>IF(INDEX($P$5:$XX$100,$N20,GW$3)="","",IF(INDEX('aux 1'!$CZ$12:$DQ$231,INDEX($P$5:$XX$100,$N20,GW$3),'aux 6'!$O20)="","",INDEX($P$5:$XX$100,$N20,GW$3)))</f>
        <v/>
      </c>
      <c r="HA20" s="181" t="str">
        <f t="shared" si="47"/>
        <v/>
      </c>
      <c r="HB20" s="181" t="str">
        <f t="shared" si="48"/>
        <v/>
      </c>
      <c r="HC20" s="181" t="str">
        <f t="shared" si="48"/>
        <v/>
      </c>
      <c r="HD20" s="181" t="str">
        <f t="shared" si="48"/>
        <v/>
      </c>
      <c r="HE20" s="181" t="str">
        <f t="shared" si="48"/>
        <v/>
      </c>
      <c r="HF20" s="183" t="str">
        <f>IF(INDEX($P$5:$XX$100,$N20,HF$3)="","",IF(INDEX('aux 1'!$AU$12:$BL$231,INDEX($P$5:$XX$100,$N20,HF$3),'aux 6'!$O20)="","",INDEX($P$5:$XX$100,$N20,HF$3)))</f>
        <v/>
      </c>
      <c r="HG20" s="183" t="str">
        <f>IF(INDEX($P$5:$XX$100,$N20,HF$3)="","",IF(INDEX('aux 1'!$BN$12:$CE$231,INDEX($P$5:$XX$100,$N20,HF$3),'aux 6'!$O20)="","",INDEX($P$5:$XX$100,$N20,HF$3)))</f>
        <v/>
      </c>
      <c r="HH20" s="183" t="str">
        <f>IF(INDEX($P$5:$XX$100,$N20,HF$3)="","",IF(INDEX('aux 1'!$CG$12:$CX$231,INDEX($P$5:$XX$100,$N20,HF$3),'aux 6'!$O20)="","",INDEX($P$5:$XX$100,$N20,HF$3)))</f>
        <v/>
      </c>
      <c r="HI20" s="183" t="str">
        <f>IF(INDEX($P$5:$XX$100,$N20,HF$3)="","",IF(INDEX('aux 1'!$CZ$12:$DQ$231,INDEX($P$5:$XX$100,$N20,HF$3),'aux 6'!$O20)="","",INDEX($P$5:$XX$100,$N20,HF$3)))</f>
        <v/>
      </c>
      <c r="HJ20" s="181" t="str">
        <f t="shared" si="49"/>
        <v/>
      </c>
      <c r="HK20" s="181" t="str">
        <f t="shared" si="50"/>
        <v/>
      </c>
      <c r="HL20" s="181" t="str">
        <f t="shared" si="50"/>
        <v/>
      </c>
      <c r="HM20" s="181" t="str">
        <f t="shared" si="50"/>
        <v/>
      </c>
      <c r="HN20" s="181" t="str">
        <f t="shared" si="50"/>
        <v/>
      </c>
    </row>
    <row r="21" spans="1:222" x14ac:dyDescent="0.25">
      <c r="A21" s="190">
        <f t="shared" si="54"/>
        <v>19</v>
      </c>
      <c r="B21" s="190" t="str">
        <f t="shared" si="55"/>
        <v>-</v>
      </c>
      <c r="C21" s="190">
        <f t="shared" si="51"/>
        <v>20</v>
      </c>
      <c r="D21" s="196" t="str">
        <f t="shared" si="52"/>
        <v/>
      </c>
      <c r="E21" s="196" t="str">
        <f>IF(MAX(U20,AD20,AM20,AV20,BE20,BN20,BW20,CF20,CO20,CX20,DG20,DP20,DY20,EH20,EQ20,EZ20,FI20,FR20,GA20,GJ20,GS20,HB20,HK20)&lt;&gt;MIN(U20,AD20,AM20,AV20,BE20,BN20,BW20,CF20,CO20,CX20,DG20,DP20,DY20,EH20,EQ20,EZ20,FI20,FR20,GA20,GJ20,GS20,HB20,HK20),"Conflito",IF(MAX(U20,AD20,AM20,AV20,BE20,BN20,BW20,CF20,CO20,CX20,DG20,DP20,DY20,EH20,EQ20,EZ20,FI20,FR20,GA20,GJ20,GS20,HB20,HK20)=0,"",MAX(U20,AD20,AM20,AV20,BE20,BN20,BW20,CF20,CO20,CX20,DG20,DP20,DY20,EH20,EQ20,EZ20,FI20,FR20,GA20,GJ20,GS20,HB20,HK20)))</f>
        <v/>
      </c>
      <c r="F21" s="196" t="str">
        <f t="shared" si="53"/>
        <v/>
      </c>
      <c r="G21" s="196" t="str">
        <f t="shared" si="53"/>
        <v/>
      </c>
      <c r="H21" s="196" t="str">
        <f t="shared" si="53"/>
        <v/>
      </c>
      <c r="K21" s="180">
        <f t="shared" si="4"/>
        <v>17</v>
      </c>
      <c r="L21" s="186">
        <v>19</v>
      </c>
      <c r="M21" s="188" t="str">
        <f>'aux 2'!BU25</f>
        <v/>
      </c>
      <c r="N21" s="187">
        <f t="shared" si="56"/>
        <v>1</v>
      </c>
      <c r="O21" s="178">
        <f t="shared" si="57"/>
        <v>14</v>
      </c>
      <c r="P21" s="183" t="str">
        <f>IF(INDEX($P$5:$XX$100,$N21,P$3)="","",IF(INDEX('aux 1'!$AU$12:$BL$231,INDEX($P$5:$XX$100,$N21,P$3),'aux 6'!$O21)="","",INDEX($P$5:$XX$100,$N21,P$3)))</f>
        <v/>
      </c>
      <c r="Q21" s="183" t="str">
        <f>IF(INDEX($P$5:$XX$100,$N21,P$3)="","",IF(INDEX('aux 1'!$BN$12:$CE$231,INDEX($P$5:$XX$100,$N21,P$3),'aux 6'!$O21)="","",INDEX($P$5:$XX$100,$N21,P$3)))</f>
        <v/>
      </c>
      <c r="R21" s="183" t="str">
        <f>IF(INDEX($P$5:$XX$100,$N21,P$3)="","",IF(INDEX('aux 1'!$CG$12:$CX$231,INDEX($P$5:$XX$100,$N21,P$3),'aux 6'!$O21)="","",INDEX($P$5:$XX$100,$N21,P$3)))</f>
        <v/>
      </c>
      <c r="S21" s="183" t="str">
        <f>IF(INDEX($P$5:$XX$100,$N21,P$3)="","",IF(INDEX('aux 1'!$CZ$12:$DQ$231,INDEX($P$5:$XX$100,$N21,P$3),'aux 6'!$O21)="","",INDEX($P$5:$XX$100,$N21,P$3)))</f>
        <v/>
      </c>
      <c r="T21" s="181" t="str">
        <f t="shared" si="5"/>
        <v/>
      </c>
      <c r="U21" s="181" t="str">
        <f t="shared" si="6"/>
        <v/>
      </c>
      <c r="V21" s="181" t="str">
        <f t="shared" si="6"/>
        <v/>
      </c>
      <c r="W21" s="181" t="str">
        <f t="shared" si="6"/>
        <v/>
      </c>
      <c r="X21" s="181" t="str">
        <f t="shared" si="6"/>
        <v/>
      </c>
      <c r="Y21" s="183" t="str">
        <f>IF(INDEX($P$5:$XX$100,$N21,Y$3)="","",IF(INDEX('aux 1'!$AU$12:$BL$231,INDEX($P$5:$XX$100,$N21,Y$3),'aux 6'!$O21)="","",INDEX($P$5:$XX$100,$N21,Y$3)))</f>
        <v/>
      </c>
      <c r="Z21" s="183" t="str">
        <f>IF(INDEX($P$5:$XX$100,$N21,Y$3)="","",IF(INDEX('aux 1'!$BN$12:$CE$231,INDEX($P$5:$XX$100,$N21,Y$3),'aux 6'!$O21)="","",INDEX($P$5:$XX$100,$N21,Y$3)))</f>
        <v/>
      </c>
      <c r="AA21" s="183" t="str">
        <f>IF(INDEX($P$5:$XX$100,$N21,Y$3)="","",IF(INDEX('aux 1'!$CG$12:$CX$231,INDEX($P$5:$XX$100,$N21,Y$3),'aux 6'!$O21)="","",INDEX($P$5:$XX$100,$N21,Y$3)))</f>
        <v/>
      </c>
      <c r="AB21" s="183" t="str">
        <f>IF(INDEX($P$5:$XX$100,$N21,Y$3)="","",IF(INDEX('aux 1'!$CZ$12:$DQ$231,INDEX($P$5:$XX$100,$N21,Y$3),'aux 6'!$O21)="","",INDEX($P$5:$XX$100,$N21,Y$3)))</f>
        <v/>
      </c>
      <c r="AC21" s="181" t="str">
        <f t="shared" si="7"/>
        <v/>
      </c>
      <c r="AD21" s="181" t="str">
        <f t="shared" si="8"/>
        <v/>
      </c>
      <c r="AE21" s="181" t="str">
        <f t="shared" si="8"/>
        <v/>
      </c>
      <c r="AF21" s="181" t="str">
        <f t="shared" si="8"/>
        <v/>
      </c>
      <c r="AG21" s="181" t="str">
        <f t="shared" si="8"/>
        <v/>
      </c>
      <c r="AH21" s="183" t="str">
        <f>IF(INDEX($P$5:$XX$100,$N21,AH$3)="","",IF(INDEX('aux 1'!$AU$12:$BL$231,INDEX($P$5:$XX$100,$N21,AH$3),'aux 6'!$O21)="","",INDEX($P$5:$XX$100,$N21,AH$3)))</f>
        <v/>
      </c>
      <c r="AI21" s="183" t="str">
        <f>IF(INDEX($P$5:$XX$100,$N21,AH$3)="","",IF(INDEX('aux 1'!$BN$12:$CE$231,INDEX($P$5:$XX$100,$N21,AH$3),'aux 6'!$O21)="","",INDEX($P$5:$XX$100,$N21,AH$3)))</f>
        <v/>
      </c>
      <c r="AJ21" s="183" t="str">
        <f>IF(INDEX($P$5:$XX$100,$N21,AH$3)="","",IF(INDEX('aux 1'!$CG$12:$CX$231,INDEX($P$5:$XX$100,$N21,AH$3),'aux 6'!$O21)="","",INDEX($P$5:$XX$100,$N21,AH$3)))</f>
        <v/>
      </c>
      <c r="AK21" s="183" t="str">
        <f>IF(INDEX($P$5:$XX$100,$N21,AH$3)="","",IF(INDEX('aux 1'!$CZ$12:$DQ$231,INDEX($P$5:$XX$100,$N21,AH$3),'aux 6'!$O21)="","",INDEX($P$5:$XX$100,$N21,AH$3)))</f>
        <v/>
      </c>
      <c r="AL21" s="181" t="str">
        <f t="shared" si="9"/>
        <v/>
      </c>
      <c r="AM21" s="181" t="str">
        <f t="shared" si="10"/>
        <v/>
      </c>
      <c r="AN21" s="181" t="str">
        <f t="shared" si="10"/>
        <v/>
      </c>
      <c r="AO21" s="181" t="str">
        <f t="shared" si="10"/>
        <v/>
      </c>
      <c r="AP21" s="181" t="str">
        <f t="shared" si="10"/>
        <v/>
      </c>
      <c r="AQ21" s="183" t="str">
        <f>IF(INDEX($P$5:$XX$100,$N21,AQ$3)="","",IF(INDEX('aux 1'!$AU$12:$BL$231,INDEX($P$5:$XX$100,$N21,AQ$3),'aux 6'!$O21)="","",INDEX($P$5:$XX$100,$N21,AQ$3)))</f>
        <v/>
      </c>
      <c r="AR21" s="183" t="str">
        <f>IF(INDEX($P$5:$XX$100,$N21,AQ$3)="","",IF(INDEX('aux 1'!$BN$12:$CE$231,INDEX($P$5:$XX$100,$N21,AQ$3),'aux 6'!$O21)="","",INDEX($P$5:$XX$100,$N21,AQ$3)))</f>
        <v/>
      </c>
      <c r="AS21" s="183" t="str">
        <f>IF(INDEX($P$5:$XX$100,$N21,AQ$3)="","",IF(INDEX('aux 1'!$CG$12:$CX$231,INDEX($P$5:$XX$100,$N21,AQ$3),'aux 6'!$O21)="","",INDEX($P$5:$XX$100,$N21,AQ$3)))</f>
        <v/>
      </c>
      <c r="AT21" s="183" t="str">
        <f>IF(INDEX($P$5:$XX$100,$N21,AQ$3)="","",IF(INDEX('aux 1'!$CZ$12:$DQ$231,INDEX($P$5:$XX$100,$N21,AQ$3),'aux 6'!$O21)="","",INDEX($P$5:$XX$100,$N21,AQ$3)))</f>
        <v/>
      </c>
      <c r="AU21" s="181" t="str">
        <f t="shared" si="11"/>
        <v/>
      </c>
      <c r="AV21" s="181" t="str">
        <f t="shared" si="12"/>
        <v/>
      </c>
      <c r="AW21" s="181" t="str">
        <f t="shared" si="12"/>
        <v/>
      </c>
      <c r="AX21" s="181" t="str">
        <f t="shared" si="12"/>
        <v/>
      </c>
      <c r="AY21" s="181" t="str">
        <f t="shared" si="12"/>
        <v/>
      </c>
      <c r="AZ21" s="183" t="str">
        <f>IF(INDEX($P$5:$XX$100,$N21,AZ$3)="","",IF(INDEX('aux 1'!$AU$12:$BL$231,INDEX($P$5:$XX$100,$N21,AZ$3),'aux 6'!$O21)="","",INDEX($P$5:$XX$100,$N21,AZ$3)))</f>
        <v/>
      </c>
      <c r="BA21" s="183" t="str">
        <f>IF(INDEX($P$5:$XX$100,$N21,AZ$3)="","",IF(INDEX('aux 1'!$BN$12:$CE$231,INDEX($P$5:$XX$100,$N21,AZ$3),'aux 6'!$O21)="","",INDEX($P$5:$XX$100,$N21,AZ$3)))</f>
        <v/>
      </c>
      <c r="BB21" s="183" t="str">
        <f>IF(INDEX($P$5:$XX$100,$N21,AZ$3)="","",IF(INDEX('aux 1'!$CG$12:$CX$231,INDEX($P$5:$XX$100,$N21,AZ$3),'aux 6'!$O21)="","",INDEX($P$5:$XX$100,$N21,AZ$3)))</f>
        <v/>
      </c>
      <c r="BC21" s="183" t="str">
        <f>IF(INDEX($P$5:$XX$100,$N21,AZ$3)="","",IF(INDEX('aux 1'!$CZ$12:$DQ$231,INDEX($P$5:$XX$100,$N21,AZ$3),'aux 6'!$O21)="","",INDEX($P$5:$XX$100,$N21,AZ$3)))</f>
        <v/>
      </c>
      <c r="BD21" s="181" t="str">
        <f t="shared" si="13"/>
        <v/>
      </c>
      <c r="BE21" s="181" t="str">
        <f t="shared" si="14"/>
        <v/>
      </c>
      <c r="BF21" s="181" t="str">
        <f t="shared" si="14"/>
        <v/>
      </c>
      <c r="BG21" s="181" t="str">
        <f t="shared" si="14"/>
        <v/>
      </c>
      <c r="BH21" s="181" t="str">
        <f t="shared" si="14"/>
        <v/>
      </c>
      <c r="BI21" s="183" t="str">
        <f>IF(INDEX($P$5:$XX$100,$N21,BI$3)="","",IF(INDEX('aux 1'!$AU$12:$BL$231,INDEX($P$5:$XX$100,$N21,BI$3),'aux 6'!$O21)="","",INDEX($P$5:$XX$100,$N21,BI$3)))</f>
        <v/>
      </c>
      <c r="BJ21" s="183" t="str">
        <f>IF(INDEX($P$5:$XX$100,$N21,BI$3)="","",IF(INDEX('aux 1'!$BN$12:$CE$231,INDEX($P$5:$XX$100,$N21,BI$3),'aux 6'!$O21)="","",INDEX($P$5:$XX$100,$N21,BI$3)))</f>
        <v/>
      </c>
      <c r="BK21" s="183" t="str">
        <f>IF(INDEX($P$5:$XX$100,$N21,BI$3)="","",IF(INDEX('aux 1'!$CG$12:$CX$231,INDEX($P$5:$XX$100,$N21,BI$3),'aux 6'!$O21)="","",INDEX($P$5:$XX$100,$N21,BI$3)))</f>
        <v/>
      </c>
      <c r="BL21" s="183" t="str">
        <f>IF(INDEX($P$5:$XX$100,$N21,BI$3)="","",IF(INDEX('aux 1'!$CZ$12:$DQ$231,INDEX($P$5:$XX$100,$N21,BI$3),'aux 6'!$O21)="","",INDEX($P$5:$XX$100,$N21,BI$3)))</f>
        <v/>
      </c>
      <c r="BM21" s="181" t="str">
        <f t="shared" si="15"/>
        <v/>
      </c>
      <c r="BN21" s="181" t="str">
        <f t="shared" si="16"/>
        <v/>
      </c>
      <c r="BO21" s="181" t="str">
        <f t="shared" si="16"/>
        <v/>
      </c>
      <c r="BP21" s="181" t="str">
        <f t="shared" si="16"/>
        <v/>
      </c>
      <c r="BQ21" s="181" t="str">
        <f t="shared" si="16"/>
        <v/>
      </c>
      <c r="BR21" s="183" t="str">
        <f>IF(INDEX($P$5:$XX$100,$N21,BR$3)="","",IF(INDEX('aux 1'!$AU$12:$BL$231,INDEX($P$5:$XX$100,$N21,BR$3),'aux 6'!$O21)="","",INDEX($P$5:$XX$100,$N21,BR$3)))</f>
        <v/>
      </c>
      <c r="BS21" s="183" t="str">
        <f>IF(INDEX($P$5:$XX$100,$N21,BR$3)="","",IF(INDEX('aux 1'!$BN$12:$CE$231,INDEX($P$5:$XX$100,$N21,BR$3),'aux 6'!$O21)="","",INDEX($P$5:$XX$100,$N21,BR$3)))</f>
        <v/>
      </c>
      <c r="BT21" s="183" t="str">
        <f>IF(INDEX($P$5:$XX$100,$N21,BR$3)="","",IF(INDEX('aux 1'!$CG$12:$CX$231,INDEX($P$5:$XX$100,$N21,BR$3),'aux 6'!$O21)="","",INDEX($P$5:$XX$100,$N21,BR$3)))</f>
        <v/>
      </c>
      <c r="BU21" s="183" t="str">
        <f>IF(INDEX($P$5:$XX$100,$N21,BR$3)="","",IF(INDEX('aux 1'!$CZ$12:$DQ$231,INDEX($P$5:$XX$100,$N21,BR$3),'aux 6'!$O21)="","",INDEX($P$5:$XX$100,$N21,BR$3)))</f>
        <v/>
      </c>
      <c r="BV21" s="181" t="str">
        <f t="shared" si="17"/>
        <v/>
      </c>
      <c r="BW21" s="181" t="str">
        <f t="shared" si="18"/>
        <v/>
      </c>
      <c r="BX21" s="181" t="str">
        <f t="shared" si="18"/>
        <v/>
      </c>
      <c r="BY21" s="181" t="str">
        <f t="shared" si="18"/>
        <v/>
      </c>
      <c r="BZ21" s="181" t="str">
        <f t="shared" si="18"/>
        <v/>
      </c>
      <c r="CA21" s="183" t="str">
        <f>IF(INDEX($P$5:$XX$100,$N21,CA$3)="","",IF(INDEX('aux 1'!$AU$12:$BL$231,INDEX($P$5:$XX$100,$N21,CA$3),'aux 6'!$O21)="","",INDEX($P$5:$XX$100,$N21,CA$3)))</f>
        <v/>
      </c>
      <c r="CB21" s="183" t="str">
        <f>IF(INDEX($P$5:$XX$100,$N21,CA$3)="","",IF(INDEX('aux 1'!$BN$12:$CE$231,INDEX($P$5:$XX$100,$N21,CA$3),'aux 6'!$O21)="","",INDEX($P$5:$XX$100,$N21,CA$3)))</f>
        <v/>
      </c>
      <c r="CC21" s="183" t="str">
        <f>IF(INDEX($P$5:$XX$100,$N21,CA$3)="","",IF(INDEX('aux 1'!$CG$12:$CX$231,INDEX($P$5:$XX$100,$N21,CA$3),'aux 6'!$O21)="","",INDEX($P$5:$XX$100,$N21,CA$3)))</f>
        <v/>
      </c>
      <c r="CD21" s="183" t="str">
        <f>IF(INDEX($P$5:$XX$100,$N21,CA$3)="","",IF(INDEX('aux 1'!$CZ$12:$DQ$231,INDEX($P$5:$XX$100,$N21,CA$3),'aux 6'!$O21)="","",INDEX($P$5:$XX$100,$N21,CA$3)))</f>
        <v/>
      </c>
      <c r="CE21" s="181" t="str">
        <f t="shared" si="19"/>
        <v/>
      </c>
      <c r="CF21" s="181" t="str">
        <f t="shared" si="20"/>
        <v/>
      </c>
      <c r="CG21" s="181" t="str">
        <f t="shared" si="20"/>
        <v/>
      </c>
      <c r="CH21" s="181" t="str">
        <f t="shared" si="20"/>
        <v/>
      </c>
      <c r="CI21" s="181" t="str">
        <f t="shared" si="20"/>
        <v/>
      </c>
      <c r="CJ21" s="183" t="str">
        <f>IF(INDEX($P$5:$XX$100,$N21,CJ$3)="","",IF(INDEX('aux 1'!$AU$12:$BL$231,INDEX($P$5:$XX$100,$N21,CJ$3),'aux 6'!$O21)="","",INDEX($P$5:$XX$100,$N21,CJ$3)))</f>
        <v/>
      </c>
      <c r="CK21" s="183" t="str">
        <f>IF(INDEX($P$5:$XX$100,$N21,CJ$3)="","",IF(INDEX('aux 1'!$BN$12:$CE$231,INDEX($P$5:$XX$100,$N21,CJ$3),'aux 6'!$O21)="","",INDEX($P$5:$XX$100,$N21,CJ$3)))</f>
        <v/>
      </c>
      <c r="CL21" s="183" t="str">
        <f>IF(INDEX($P$5:$XX$100,$N21,CJ$3)="","",IF(INDEX('aux 1'!$CG$12:$CX$231,INDEX($P$5:$XX$100,$N21,CJ$3),'aux 6'!$O21)="","",INDEX($P$5:$XX$100,$N21,CJ$3)))</f>
        <v/>
      </c>
      <c r="CM21" s="183" t="str">
        <f>IF(INDEX($P$5:$XX$100,$N21,CJ$3)="","",IF(INDEX('aux 1'!$CZ$12:$DQ$231,INDEX($P$5:$XX$100,$N21,CJ$3),'aux 6'!$O21)="","",INDEX($P$5:$XX$100,$N21,CJ$3)))</f>
        <v/>
      </c>
      <c r="CN21" s="181" t="str">
        <f t="shared" si="21"/>
        <v/>
      </c>
      <c r="CO21" s="181" t="str">
        <f t="shared" si="22"/>
        <v/>
      </c>
      <c r="CP21" s="181" t="str">
        <f t="shared" si="22"/>
        <v/>
      </c>
      <c r="CQ21" s="181" t="str">
        <f t="shared" si="22"/>
        <v/>
      </c>
      <c r="CR21" s="181" t="str">
        <f t="shared" si="22"/>
        <v/>
      </c>
      <c r="CS21" s="183" t="str">
        <f>IF(INDEX($P$5:$XX$100,$N21,CS$3)="","",IF(INDEX('aux 1'!$AU$12:$BL$231,INDEX($P$5:$XX$100,$N21,CS$3),'aux 6'!$O21)="","",INDEX($P$5:$XX$100,$N21,CS$3)))</f>
        <v/>
      </c>
      <c r="CT21" s="183" t="str">
        <f>IF(INDEX($P$5:$XX$100,$N21,CS$3)="","",IF(INDEX('aux 1'!$BN$12:$CE$231,INDEX($P$5:$XX$100,$N21,CS$3),'aux 6'!$O21)="","",INDEX($P$5:$XX$100,$N21,CS$3)))</f>
        <v/>
      </c>
      <c r="CU21" s="183" t="str">
        <f>IF(INDEX($P$5:$XX$100,$N21,CS$3)="","",IF(INDEX('aux 1'!$CG$12:$CX$231,INDEX($P$5:$XX$100,$N21,CS$3),'aux 6'!$O21)="","",INDEX($P$5:$XX$100,$N21,CS$3)))</f>
        <v/>
      </c>
      <c r="CV21" s="183" t="str">
        <f>IF(INDEX($P$5:$XX$100,$N21,CS$3)="","",IF(INDEX('aux 1'!$CZ$12:$DQ$231,INDEX($P$5:$XX$100,$N21,CS$3),'aux 6'!$O21)="","",INDEX($P$5:$XX$100,$N21,CS$3)))</f>
        <v/>
      </c>
      <c r="CW21" s="181" t="str">
        <f t="shared" si="23"/>
        <v/>
      </c>
      <c r="CX21" s="181" t="str">
        <f t="shared" si="24"/>
        <v/>
      </c>
      <c r="CY21" s="181" t="str">
        <f t="shared" si="24"/>
        <v/>
      </c>
      <c r="CZ21" s="181" t="str">
        <f t="shared" si="24"/>
        <v/>
      </c>
      <c r="DA21" s="181" t="str">
        <f t="shared" si="24"/>
        <v/>
      </c>
      <c r="DB21" s="183" t="str">
        <f>IF(INDEX($P$5:$XX$100,$N21,DB$3)="","",IF(INDEX('aux 1'!$AU$12:$BL$231,INDEX($P$5:$XX$100,$N21,DB$3),'aux 6'!$O21)="","",INDEX($P$5:$XX$100,$N21,DB$3)))</f>
        <v/>
      </c>
      <c r="DC21" s="183" t="str">
        <f>IF(INDEX($P$5:$XX$100,$N21,DB$3)="","",IF(INDEX('aux 1'!$BN$12:$CE$231,INDEX($P$5:$XX$100,$N21,DB$3),'aux 6'!$O21)="","",INDEX($P$5:$XX$100,$N21,DB$3)))</f>
        <v/>
      </c>
      <c r="DD21" s="183" t="str">
        <f>IF(INDEX($P$5:$XX$100,$N21,DB$3)="","",IF(INDEX('aux 1'!$CG$12:$CX$231,INDEX($P$5:$XX$100,$N21,DB$3),'aux 6'!$O21)="","",INDEX($P$5:$XX$100,$N21,DB$3)))</f>
        <v/>
      </c>
      <c r="DE21" s="183" t="str">
        <f>IF(INDEX($P$5:$XX$100,$N21,DB$3)="","",IF(INDEX('aux 1'!$CZ$12:$DQ$231,INDEX($P$5:$XX$100,$N21,DB$3),'aux 6'!$O21)="","",INDEX($P$5:$XX$100,$N21,DB$3)))</f>
        <v/>
      </c>
      <c r="DF21" s="181" t="str">
        <f t="shared" si="25"/>
        <v/>
      </c>
      <c r="DG21" s="181" t="str">
        <f t="shared" si="26"/>
        <v/>
      </c>
      <c r="DH21" s="181" t="str">
        <f t="shared" si="26"/>
        <v/>
      </c>
      <c r="DI21" s="181" t="str">
        <f t="shared" si="26"/>
        <v/>
      </c>
      <c r="DJ21" s="181" t="str">
        <f t="shared" si="26"/>
        <v/>
      </c>
      <c r="DK21" s="183" t="str">
        <f>IF(INDEX($P$5:$XX$100,$N21,DK$3)="","",IF(INDEX('aux 1'!$AU$12:$BL$231,INDEX($P$5:$XX$100,$N21,DK$3),'aux 6'!$O21)="","",INDEX($P$5:$XX$100,$N21,DK$3)))</f>
        <v/>
      </c>
      <c r="DL21" s="183" t="str">
        <f>IF(INDEX($P$5:$XX$100,$N21,DK$3)="","",IF(INDEX('aux 1'!$BN$12:$CE$231,INDEX($P$5:$XX$100,$N21,DK$3),'aux 6'!$O21)="","",INDEX($P$5:$XX$100,$N21,DK$3)))</f>
        <v/>
      </c>
      <c r="DM21" s="183" t="str">
        <f>IF(INDEX($P$5:$XX$100,$N21,DK$3)="","",IF(INDEX('aux 1'!$CG$12:$CX$231,INDEX($P$5:$XX$100,$N21,DK$3),'aux 6'!$O21)="","",INDEX($P$5:$XX$100,$N21,DK$3)))</f>
        <v/>
      </c>
      <c r="DN21" s="183" t="str">
        <f>IF(INDEX($P$5:$XX$100,$N21,DK$3)="","",IF(INDEX('aux 1'!$CZ$12:$DQ$231,INDEX($P$5:$XX$100,$N21,DK$3),'aux 6'!$O21)="","",INDEX($P$5:$XX$100,$N21,DK$3)))</f>
        <v/>
      </c>
      <c r="DO21" s="181" t="str">
        <f t="shared" si="27"/>
        <v/>
      </c>
      <c r="DP21" s="181" t="str">
        <f t="shared" si="28"/>
        <v/>
      </c>
      <c r="DQ21" s="181" t="str">
        <f t="shared" si="28"/>
        <v/>
      </c>
      <c r="DR21" s="181" t="str">
        <f t="shared" si="28"/>
        <v/>
      </c>
      <c r="DS21" s="181" t="str">
        <f t="shared" si="28"/>
        <v/>
      </c>
      <c r="DT21" s="183" t="str">
        <f>IF(INDEX($P$5:$XX$100,$N21,DT$3)="","",IF(INDEX('aux 1'!$AU$12:$BL$231,INDEX($P$5:$XX$100,$N21,DT$3),'aux 6'!$O21)="","",INDEX($P$5:$XX$100,$N21,DT$3)))</f>
        <v/>
      </c>
      <c r="DU21" s="183" t="str">
        <f>IF(INDEX($P$5:$XX$100,$N21,DT$3)="","",IF(INDEX('aux 1'!$BN$12:$CE$231,INDEX($P$5:$XX$100,$N21,DT$3),'aux 6'!$O21)="","",INDEX($P$5:$XX$100,$N21,DT$3)))</f>
        <v/>
      </c>
      <c r="DV21" s="183" t="str">
        <f>IF(INDEX($P$5:$XX$100,$N21,DT$3)="","",IF(INDEX('aux 1'!$CG$12:$CX$231,INDEX($P$5:$XX$100,$N21,DT$3),'aux 6'!$O21)="","",INDEX($P$5:$XX$100,$N21,DT$3)))</f>
        <v/>
      </c>
      <c r="DW21" s="183" t="str">
        <f>IF(INDEX($P$5:$XX$100,$N21,DT$3)="","",IF(INDEX('aux 1'!$CZ$12:$DQ$231,INDEX($P$5:$XX$100,$N21,DT$3),'aux 6'!$O21)="","",INDEX($P$5:$XX$100,$N21,DT$3)))</f>
        <v/>
      </c>
      <c r="DX21" s="181" t="str">
        <f t="shared" si="29"/>
        <v/>
      </c>
      <c r="DY21" s="181" t="str">
        <f t="shared" si="30"/>
        <v/>
      </c>
      <c r="DZ21" s="181" t="str">
        <f t="shared" si="30"/>
        <v/>
      </c>
      <c r="EA21" s="181" t="str">
        <f t="shared" si="30"/>
        <v/>
      </c>
      <c r="EB21" s="181" t="str">
        <f t="shared" si="30"/>
        <v/>
      </c>
      <c r="EC21" s="183" t="str">
        <f>IF(INDEX($P$5:$XX$100,$N21,EC$3)="","",IF(INDEX('aux 1'!$AU$12:$BL$231,INDEX($P$5:$XX$100,$N21,EC$3),'aux 6'!$O21)="","",INDEX($P$5:$XX$100,$N21,EC$3)))</f>
        <v/>
      </c>
      <c r="ED21" s="183" t="str">
        <f>IF(INDEX($P$5:$XX$100,$N21,EC$3)="","",IF(INDEX('aux 1'!$BN$12:$CE$231,INDEX($P$5:$XX$100,$N21,EC$3),'aux 6'!$O21)="","",INDEX($P$5:$XX$100,$N21,EC$3)))</f>
        <v/>
      </c>
      <c r="EE21" s="183" t="str">
        <f>IF(INDEX($P$5:$XX$100,$N21,EC$3)="","",IF(INDEX('aux 1'!$CG$12:$CX$231,INDEX($P$5:$XX$100,$N21,EC$3),'aux 6'!$O21)="","",INDEX($P$5:$XX$100,$N21,EC$3)))</f>
        <v/>
      </c>
      <c r="EF21" s="183" t="str">
        <f>IF(INDEX($P$5:$XX$100,$N21,EC$3)="","",IF(INDEX('aux 1'!$CZ$12:$DQ$231,INDEX($P$5:$XX$100,$N21,EC$3),'aux 6'!$O21)="","",INDEX($P$5:$XX$100,$N21,EC$3)))</f>
        <v/>
      </c>
      <c r="EG21" s="181" t="str">
        <f t="shared" si="31"/>
        <v/>
      </c>
      <c r="EH21" s="181" t="str">
        <f t="shared" si="32"/>
        <v/>
      </c>
      <c r="EI21" s="181" t="str">
        <f t="shared" si="32"/>
        <v/>
      </c>
      <c r="EJ21" s="181" t="str">
        <f t="shared" si="32"/>
        <v/>
      </c>
      <c r="EK21" s="181" t="str">
        <f t="shared" si="32"/>
        <v/>
      </c>
      <c r="EL21" s="183" t="str">
        <f>IF(INDEX($P$5:$XX$100,$N21,EL$3)="","",IF(INDEX('aux 1'!$AU$12:$BL$231,INDEX($P$5:$XX$100,$N21,EL$3),'aux 6'!$O21)="","",INDEX($P$5:$XX$100,$N21,EL$3)))</f>
        <v/>
      </c>
      <c r="EM21" s="183" t="str">
        <f>IF(INDEX($P$5:$XX$100,$N21,EL$3)="","",IF(INDEX('aux 1'!$BN$12:$CE$231,INDEX($P$5:$XX$100,$N21,EL$3),'aux 6'!$O21)="","",INDEX($P$5:$XX$100,$N21,EL$3)))</f>
        <v/>
      </c>
      <c r="EN21" s="183" t="str">
        <f>IF(INDEX($P$5:$XX$100,$N21,EL$3)="","",IF(INDEX('aux 1'!$CG$12:$CX$231,INDEX($P$5:$XX$100,$N21,EL$3),'aux 6'!$O21)="","",INDEX($P$5:$XX$100,$N21,EL$3)))</f>
        <v/>
      </c>
      <c r="EO21" s="183" t="str">
        <f>IF(INDEX($P$5:$XX$100,$N21,EL$3)="","",IF(INDEX('aux 1'!$CZ$12:$DQ$231,INDEX($P$5:$XX$100,$N21,EL$3),'aux 6'!$O21)="","",INDEX($P$5:$XX$100,$N21,EL$3)))</f>
        <v/>
      </c>
      <c r="EP21" s="181" t="str">
        <f t="shared" si="33"/>
        <v/>
      </c>
      <c r="EQ21" s="181" t="str">
        <f t="shared" si="34"/>
        <v/>
      </c>
      <c r="ER21" s="181" t="str">
        <f t="shared" si="34"/>
        <v/>
      </c>
      <c r="ES21" s="181" t="str">
        <f t="shared" si="34"/>
        <v/>
      </c>
      <c r="ET21" s="181" t="str">
        <f t="shared" si="34"/>
        <v/>
      </c>
      <c r="EU21" s="183" t="str">
        <f>IF(INDEX($P$5:$XX$100,$N21,EU$3)="","",IF(INDEX('aux 1'!$AU$12:$BL$231,INDEX($P$5:$XX$100,$N21,EU$3),'aux 6'!$O21)="","",INDEX($P$5:$XX$100,$N21,EU$3)))</f>
        <v/>
      </c>
      <c r="EV21" s="183" t="str">
        <f>IF(INDEX($P$5:$XX$100,$N21,EU$3)="","",IF(INDEX('aux 1'!$BN$12:$CE$231,INDEX($P$5:$XX$100,$N21,EU$3),'aux 6'!$O21)="","",INDEX($P$5:$XX$100,$N21,EU$3)))</f>
        <v/>
      </c>
      <c r="EW21" s="183" t="str">
        <f>IF(INDEX($P$5:$XX$100,$N21,EU$3)="","",IF(INDEX('aux 1'!$CG$12:$CX$231,INDEX($P$5:$XX$100,$N21,EU$3),'aux 6'!$O21)="","",INDEX($P$5:$XX$100,$N21,EU$3)))</f>
        <v/>
      </c>
      <c r="EX21" s="183" t="str">
        <f>IF(INDEX($P$5:$XX$100,$N21,EU$3)="","",IF(INDEX('aux 1'!$CZ$12:$DQ$231,INDEX($P$5:$XX$100,$N21,EU$3),'aux 6'!$O21)="","",INDEX($P$5:$XX$100,$N21,EU$3)))</f>
        <v/>
      </c>
      <c r="EY21" s="181" t="str">
        <f t="shared" si="35"/>
        <v/>
      </c>
      <c r="EZ21" s="181" t="str">
        <f t="shared" si="36"/>
        <v/>
      </c>
      <c r="FA21" s="181" t="str">
        <f t="shared" si="36"/>
        <v/>
      </c>
      <c r="FB21" s="181" t="str">
        <f t="shared" si="36"/>
        <v/>
      </c>
      <c r="FC21" s="181" t="str">
        <f t="shared" si="36"/>
        <v/>
      </c>
      <c r="FD21" s="183" t="str">
        <f>IF(INDEX($P$5:$XX$100,$N21,FD$3)="","",IF(INDEX('aux 1'!$AU$12:$BL$231,INDEX($P$5:$XX$100,$N21,FD$3),'aux 6'!$O21)="","",INDEX($P$5:$XX$100,$N21,FD$3)))</f>
        <v/>
      </c>
      <c r="FE21" s="183" t="str">
        <f>IF(INDEX($P$5:$XX$100,$N21,FD$3)="","",IF(INDEX('aux 1'!$BN$12:$CE$231,INDEX($P$5:$XX$100,$N21,FD$3),'aux 6'!$O21)="","",INDEX($P$5:$XX$100,$N21,FD$3)))</f>
        <v/>
      </c>
      <c r="FF21" s="183" t="str">
        <f>IF(INDEX($P$5:$XX$100,$N21,FD$3)="","",IF(INDEX('aux 1'!$CG$12:$CX$231,INDEX($P$5:$XX$100,$N21,FD$3),'aux 6'!$O21)="","",INDEX($P$5:$XX$100,$N21,FD$3)))</f>
        <v/>
      </c>
      <c r="FG21" s="183" t="str">
        <f>IF(INDEX($P$5:$XX$100,$N21,FD$3)="","",IF(INDEX('aux 1'!$CZ$12:$DQ$231,INDEX($P$5:$XX$100,$N21,FD$3),'aux 6'!$O21)="","",INDEX($P$5:$XX$100,$N21,FD$3)))</f>
        <v/>
      </c>
      <c r="FH21" s="181" t="str">
        <f t="shared" si="37"/>
        <v/>
      </c>
      <c r="FI21" s="181" t="str">
        <f t="shared" si="38"/>
        <v/>
      </c>
      <c r="FJ21" s="181" t="str">
        <f t="shared" si="38"/>
        <v/>
      </c>
      <c r="FK21" s="181" t="str">
        <f t="shared" si="38"/>
        <v/>
      </c>
      <c r="FL21" s="181" t="str">
        <f t="shared" si="38"/>
        <v/>
      </c>
      <c r="FM21" s="183" t="str">
        <f>IF(INDEX($P$5:$XX$100,$N21,FM$3)="","",IF(INDEX('aux 1'!$AU$12:$BL$231,INDEX($P$5:$XX$100,$N21,FM$3),'aux 6'!$O21)="","",INDEX($P$5:$XX$100,$N21,FM$3)))</f>
        <v/>
      </c>
      <c r="FN21" s="183" t="str">
        <f>IF(INDEX($P$5:$XX$100,$N21,FM$3)="","",IF(INDEX('aux 1'!$BN$12:$CE$231,INDEX($P$5:$XX$100,$N21,FM$3),'aux 6'!$O21)="","",INDEX($P$5:$XX$100,$N21,FM$3)))</f>
        <v/>
      </c>
      <c r="FO21" s="183" t="str">
        <f>IF(INDEX($P$5:$XX$100,$N21,FM$3)="","",IF(INDEX('aux 1'!$CG$12:$CX$231,INDEX($P$5:$XX$100,$N21,FM$3),'aux 6'!$O21)="","",INDEX($P$5:$XX$100,$N21,FM$3)))</f>
        <v/>
      </c>
      <c r="FP21" s="183" t="str">
        <f>IF(INDEX($P$5:$XX$100,$N21,FM$3)="","",IF(INDEX('aux 1'!$CZ$12:$DQ$231,INDEX($P$5:$XX$100,$N21,FM$3),'aux 6'!$O21)="","",INDEX($P$5:$XX$100,$N21,FM$3)))</f>
        <v/>
      </c>
      <c r="FQ21" s="181" t="str">
        <f t="shared" si="39"/>
        <v/>
      </c>
      <c r="FR21" s="181" t="str">
        <f t="shared" si="40"/>
        <v/>
      </c>
      <c r="FS21" s="181" t="str">
        <f t="shared" si="40"/>
        <v/>
      </c>
      <c r="FT21" s="181" t="str">
        <f t="shared" si="40"/>
        <v/>
      </c>
      <c r="FU21" s="181" t="str">
        <f t="shared" si="40"/>
        <v/>
      </c>
      <c r="FV21" s="183" t="str">
        <f>IF(INDEX($P$5:$XX$100,$N21,FV$3)="","",IF(INDEX('aux 1'!$AU$12:$BL$231,INDEX($P$5:$XX$100,$N21,FV$3),'aux 6'!$O21)="","",INDEX($P$5:$XX$100,$N21,FV$3)))</f>
        <v/>
      </c>
      <c r="FW21" s="183" t="str">
        <f>IF(INDEX($P$5:$XX$100,$N21,FV$3)="","",IF(INDEX('aux 1'!$BN$12:$CE$231,INDEX($P$5:$XX$100,$N21,FV$3),'aux 6'!$O21)="","",INDEX($P$5:$XX$100,$N21,FV$3)))</f>
        <v/>
      </c>
      <c r="FX21" s="183" t="str">
        <f>IF(INDEX($P$5:$XX$100,$N21,FV$3)="","",IF(INDEX('aux 1'!$CG$12:$CX$231,INDEX($P$5:$XX$100,$N21,FV$3),'aux 6'!$O21)="","",INDEX($P$5:$XX$100,$N21,FV$3)))</f>
        <v/>
      </c>
      <c r="FY21" s="183" t="str">
        <f>IF(INDEX($P$5:$XX$100,$N21,FV$3)="","",IF(INDEX('aux 1'!$CZ$12:$DQ$231,INDEX($P$5:$XX$100,$N21,FV$3),'aux 6'!$O21)="","",INDEX($P$5:$XX$100,$N21,FV$3)))</f>
        <v/>
      </c>
      <c r="FZ21" s="181" t="str">
        <f t="shared" si="41"/>
        <v/>
      </c>
      <c r="GA21" s="181" t="str">
        <f t="shared" si="42"/>
        <v/>
      </c>
      <c r="GB21" s="181" t="str">
        <f t="shared" si="42"/>
        <v/>
      </c>
      <c r="GC21" s="181" t="str">
        <f t="shared" si="42"/>
        <v/>
      </c>
      <c r="GD21" s="181" t="str">
        <f t="shared" si="42"/>
        <v/>
      </c>
      <c r="GE21" s="183" t="str">
        <f>IF(INDEX($P$5:$XX$100,$N21,GE$3)="","",IF(INDEX('aux 1'!$AU$12:$BL$231,INDEX($P$5:$XX$100,$N21,GE$3),'aux 6'!$O21)="","",INDEX($P$5:$XX$100,$N21,GE$3)))</f>
        <v/>
      </c>
      <c r="GF21" s="183" t="str">
        <f>IF(INDEX($P$5:$XX$100,$N21,GE$3)="","",IF(INDEX('aux 1'!$BN$12:$CE$231,INDEX($P$5:$XX$100,$N21,GE$3),'aux 6'!$O21)="","",INDEX($P$5:$XX$100,$N21,GE$3)))</f>
        <v/>
      </c>
      <c r="GG21" s="183" t="str">
        <f>IF(INDEX($P$5:$XX$100,$N21,GE$3)="","",IF(INDEX('aux 1'!$CG$12:$CX$231,INDEX($P$5:$XX$100,$N21,GE$3),'aux 6'!$O21)="","",INDEX($P$5:$XX$100,$N21,GE$3)))</f>
        <v/>
      </c>
      <c r="GH21" s="183" t="str">
        <f>IF(INDEX($P$5:$XX$100,$N21,GE$3)="","",IF(INDEX('aux 1'!$CZ$12:$DQ$231,INDEX($P$5:$XX$100,$N21,GE$3),'aux 6'!$O21)="","",INDEX($P$5:$XX$100,$N21,GE$3)))</f>
        <v/>
      </c>
      <c r="GI21" s="181" t="str">
        <f t="shared" si="43"/>
        <v/>
      </c>
      <c r="GJ21" s="181" t="str">
        <f t="shared" si="44"/>
        <v/>
      </c>
      <c r="GK21" s="181" t="str">
        <f t="shared" si="44"/>
        <v/>
      </c>
      <c r="GL21" s="181" t="str">
        <f t="shared" si="44"/>
        <v/>
      </c>
      <c r="GM21" s="181" t="str">
        <f t="shared" si="44"/>
        <v/>
      </c>
      <c r="GN21" s="183" t="str">
        <f>IF(INDEX($P$5:$XX$100,$N21,GN$3)="","",IF(INDEX('aux 1'!$AU$12:$BL$231,INDEX($P$5:$XX$100,$N21,GN$3),'aux 6'!$O21)="","",INDEX($P$5:$XX$100,$N21,GN$3)))</f>
        <v/>
      </c>
      <c r="GO21" s="183" t="str">
        <f>IF(INDEX($P$5:$XX$100,$N21,GN$3)="","",IF(INDEX('aux 1'!$BN$12:$CE$231,INDEX($P$5:$XX$100,$N21,GN$3),'aux 6'!$O21)="","",INDEX($P$5:$XX$100,$N21,GN$3)))</f>
        <v/>
      </c>
      <c r="GP21" s="183" t="str">
        <f>IF(INDEX($P$5:$XX$100,$N21,GN$3)="","",IF(INDEX('aux 1'!$CG$12:$CX$231,INDEX($P$5:$XX$100,$N21,GN$3),'aux 6'!$O21)="","",INDEX($P$5:$XX$100,$N21,GN$3)))</f>
        <v/>
      </c>
      <c r="GQ21" s="183" t="str">
        <f>IF(INDEX($P$5:$XX$100,$N21,GN$3)="","",IF(INDEX('aux 1'!$CZ$12:$DQ$231,INDEX($P$5:$XX$100,$N21,GN$3),'aux 6'!$O21)="","",INDEX($P$5:$XX$100,$N21,GN$3)))</f>
        <v/>
      </c>
      <c r="GR21" s="181" t="str">
        <f t="shared" si="45"/>
        <v/>
      </c>
      <c r="GS21" s="181" t="str">
        <f t="shared" si="46"/>
        <v/>
      </c>
      <c r="GT21" s="181" t="str">
        <f t="shared" si="46"/>
        <v/>
      </c>
      <c r="GU21" s="181" t="str">
        <f t="shared" si="46"/>
        <v/>
      </c>
      <c r="GV21" s="181" t="str">
        <f t="shared" si="46"/>
        <v/>
      </c>
      <c r="GW21" s="183" t="str">
        <f>IF(INDEX($P$5:$XX$100,$N21,GW$3)="","",IF(INDEX('aux 1'!$AU$12:$BL$231,INDEX($P$5:$XX$100,$N21,GW$3),'aux 6'!$O21)="","",INDEX($P$5:$XX$100,$N21,GW$3)))</f>
        <v/>
      </c>
      <c r="GX21" s="183" t="str">
        <f>IF(INDEX($P$5:$XX$100,$N21,GW$3)="","",IF(INDEX('aux 1'!$BN$12:$CE$231,INDEX($P$5:$XX$100,$N21,GW$3),'aux 6'!$O21)="","",INDEX($P$5:$XX$100,$N21,GW$3)))</f>
        <v/>
      </c>
      <c r="GY21" s="183" t="str">
        <f>IF(INDEX($P$5:$XX$100,$N21,GW$3)="","",IF(INDEX('aux 1'!$CG$12:$CX$231,INDEX($P$5:$XX$100,$N21,GW$3),'aux 6'!$O21)="","",INDEX($P$5:$XX$100,$N21,GW$3)))</f>
        <v/>
      </c>
      <c r="GZ21" s="183" t="str">
        <f>IF(INDEX($P$5:$XX$100,$N21,GW$3)="","",IF(INDEX('aux 1'!$CZ$12:$DQ$231,INDEX($P$5:$XX$100,$N21,GW$3),'aux 6'!$O21)="","",INDEX($P$5:$XX$100,$N21,GW$3)))</f>
        <v/>
      </c>
      <c r="HA21" s="181" t="str">
        <f t="shared" si="47"/>
        <v/>
      </c>
      <c r="HB21" s="181" t="str">
        <f t="shared" si="48"/>
        <v/>
      </c>
      <c r="HC21" s="181" t="str">
        <f t="shared" si="48"/>
        <v/>
      </c>
      <c r="HD21" s="181" t="str">
        <f t="shared" si="48"/>
        <v/>
      </c>
      <c r="HE21" s="181" t="str">
        <f t="shared" si="48"/>
        <v/>
      </c>
      <c r="HF21" s="183" t="str">
        <f>IF(INDEX($P$5:$XX$100,$N21,HF$3)="","",IF(INDEX('aux 1'!$AU$12:$BL$231,INDEX($P$5:$XX$100,$N21,HF$3),'aux 6'!$O21)="","",INDEX($P$5:$XX$100,$N21,HF$3)))</f>
        <v/>
      </c>
      <c r="HG21" s="183" t="str">
        <f>IF(INDEX($P$5:$XX$100,$N21,HF$3)="","",IF(INDEX('aux 1'!$BN$12:$CE$231,INDEX($P$5:$XX$100,$N21,HF$3),'aux 6'!$O21)="","",INDEX($P$5:$XX$100,$N21,HF$3)))</f>
        <v/>
      </c>
      <c r="HH21" s="183" t="str">
        <f>IF(INDEX($P$5:$XX$100,$N21,HF$3)="","",IF(INDEX('aux 1'!$CG$12:$CX$231,INDEX($P$5:$XX$100,$N21,HF$3),'aux 6'!$O21)="","",INDEX($P$5:$XX$100,$N21,HF$3)))</f>
        <v/>
      </c>
      <c r="HI21" s="183" t="str">
        <f>IF(INDEX($P$5:$XX$100,$N21,HF$3)="","",IF(INDEX('aux 1'!$CZ$12:$DQ$231,INDEX($P$5:$XX$100,$N21,HF$3),'aux 6'!$O21)="","",INDEX($P$5:$XX$100,$N21,HF$3)))</f>
        <v/>
      </c>
      <c r="HJ21" s="181" t="str">
        <f t="shared" si="49"/>
        <v/>
      </c>
      <c r="HK21" s="181" t="str">
        <f t="shared" si="50"/>
        <v/>
      </c>
      <c r="HL21" s="181" t="str">
        <f t="shared" si="50"/>
        <v/>
      </c>
      <c r="HM21" s="181" t="str">
        <f t="shared" si="50"/>
        <v/>
      </c>
      <c r="HN21" s="181" t="str">
        <f t="shared" si="50"/>
        <v/>
      </c>
    </row>
    <row r="22" spans="1:222" x14ac:dyDescent="0.25">
      <c r="A22" s="190">
        <f t="shared" si="54"/>
        <v>20</v>
      </c>
      <c r="B22" s="190" t="str">
        <f t="shared" si="55"/>
        <v>-</v>
      </c>
      <c r="C22" s="190">
        <f t="shared" si="51"/>
        <v>21</v>
      </c>
      <c r="D22" s="196" t="str">
        <f t="shared" si="52"/>
        <v/>
      </c>
      <c r="E22" s="196" t="str">
        <f t="shared" si="53"/>
        <v/>
      </c>
      <c r="F22" s="196" t="str">
        <f t="shared" si="53"/>
        <v/>
      </c>
      <c r="G22" s="196" t="str">
        <f t="shared" si="53"/>
        <v/>
      </c>
      <c r="H22" s="196" t="str">
        <f t="shared" si="53"/>
        <v/>
      </c>
      <c r="K22" s="180">
        <f t="shared" si="4"/>
        <v>18</v>
      </c>
      <c r="L22" s="186">
        <v>20</v>
      </c>
      <c r="M22" s="188" t="str">
        <f>'aux 2'!BU26</f>
        <v/>
      </c>
      <c r="N22" s="187">
        <f t="shared" si="56"/>
        <v>1</v>
      </c>
      <c r="O22" s="178">
        <f t="shared" si="57"/>
        <v>15</v>
      </c>
      <c r="P22" s="183" t="str">
        <f>IF(INDEX($P$5:$XX$100,$N22,P$3)="","",IF(INDEX('aux 1'!$AU$12:$BL$231,INDEX($P$5:$XX$100,$N22,P$3),'aux 6'!$O22)="","",INDEX($P$5:$XX$100,$N22,P$3)))</f>
        <v/>
      </c>
      <c r="Q22" s="183" t="str">
        <f>IF(INDEX($P$5:$XX$100,$N22,P$3)="","",IF(INDEX('aux 1'!$BN$12:$CE$231,INDEX($P$5:$XX$100,$N22,P$3),'aux 6'!$O22)="","",INDEX($P$5:$XX$100,$N22,P$3)))</f>
        <v/>
      </c>
      <c r="R22" s="183" t="str">
        <f>IF(INDEX($P$5:$XX$100,$N22,P$3)="","",IF(INDEX('aux 1'!$CG$12:$CX$231,INDEX($P$5:$XX$100,$N22,P$3),'aux 6'!$O22)="","",INDEX($P$5:$XX$100,$N22,P$3)))</f>
        <v/>
      </c>
      <c r="S22" s="183" t="str">
        <f>IF(INDEX($P$5:$XX$100,$N22,P$3)="","",IF(INDEX('aux 1'!$CZ$12:$DQ$231,INDEX($P$5:$XX$100,$N22,P$3),'aux 6'!$O22)="","",INDEX($P$5:$XX$100,$N22,P$3)))</f>
        <v/>
      </c>
      <c r="T22" s="181" t="str">
        <f t="shared" si="5"/>
        <v/>
      </c>
      <c r="U22" s="181" t="str">
        <f t="shared" si="6"/>
        <v/>
      </c>
      <c r="V22" s="181" t="str">
        <f t="shared" si="6"/>
        <v/>
      </c>
      <c r="W22" s="181" t="str">
        <f t="shared" si="6"/>
        <v/>
      </c>
      <c r="X22" s="181" t="str">
        <f t="shared" si="6"/>
        <v/>
      </c>
      <c r="Y22" s="183" t="str">
        <f>IF(INDEX($P$5:$XX$100,$N22,Y$3)="","",IF(INDEX('aux 1'!$AU$12:$BL$231,INDEX($P$5:$XX$100,$N22,Y$3),'aux 6'!$O22)="","",INDEX($P$5:$XX$100,$N22,Y$3)))</f>
        <v/>
      </c>
      <c r="Z22" s="183" t="str">
        <f>IF(INDEX($P$5:$XX$100,$N22,Y$3)="","",IF(INDEX('aux 1'!$BN$12:$CE$231,INDEX($P$5:$XX$100,$N22,Y$3),'aux 6'!$O22)="","",INDEX($P$5:$XX$100,$N22,Y$3)))</f>
        <v/>
      </c>
      <c r="AA22" s="183" t="str">
        <f>IF(INDEX($P$5:$XX$100,$N22,Y$3)="","",IF(INDEX('aux 1'!$CG$12:$CX$231,INDEX($P$5:$XX$100,$N22,Y$3),'aux 6'!$O22)="","",INDEX($P$5:$XX$100,$N22,Y$3)))</f>
        <v/>
      </c>
      <c r="AB22" s="183" t="str">
        <f>IF(INDEX($P$5:$XX$100,$N22,Y$3)="","",IF(INDEX('aux 1'!$CZ$12:$DQ$231,INDEX($P$5:$XX$100,$N22,Y$3),'aux 6'!$O22)="","",INDEX($P$5:$XX$100,$N22,Y$3)))</f>
        <v/>
      </c>
      <c r="AC22" s="181" t="str">
        <f t="shared" si="7"/>
        <v/>
      </c>
      <c r="AD22" s="181" t="str">
        <f t="shared" si="8"/>
        <v/>
      </c>
      <c r="AE22" s="181" t="str">
        <f t="shared" si="8"/>
        <v/>
      </c>
      <c r="AF22" s="181" t="str">
        <f t="shared" si="8"/>
        <v/>
      </c>
      <c r="AG22" s="181" t="str">
        <f t="shared" si="8"/>
        <v/>
      </c>
      <c r="AH22" s="183" t="str">
        <f>IF(INDEX($P$5:$XX$100,$N22,AH$3)="","",IF(INDEX('aux 1'!$AU$12:$BL$231,INDEX($P$5:$XX$100,$N22,AH$3),'aux 6'!$O22)="","",INDEX($P$5:$XX$100,$N22,AH$3)))</f>
        <v/>
      </c>
      <c r="AI22" s="183" t="str">
        <f>IF(INDEX($P$5:$XX$100,$N22,AH$3)="","",IF(INDEX('aux 1'!$BN$12:$CE$231,INDEX($P$5:$XX$100,$N22,AH$3),'aux 6'!$O22)="","",INDEX($P$5:$XX$100,$N22,AH$3)))</f>
        <v/>
      </c>
      <c r="AJ22" s="183" t="str">
        <f>IF(INDEX($P$5:$XX$100,$N22,AH$3)="","",IF(INDEX('aux 1'!$CG$12:$CX$231,INDEX($P$5:$XX$100,$N22,AH$3),'aux 6'!$O22)="","",INDEX($P$5:$XX$100,$N22,AH$3)))</f>
        <v/>
      </c>
      <c r="AK22" s="183" t="str">
        <f>IF(INDEX($P$5:$XX$100,$N22,AH$3)="","",IF(INDEX('aux 1'!$CZ$12:$DQ$231,INDEX($P$5:$XX$100,$N22,AH$3),'aux 6'!$O22)="","",INDEX($P$5:$XX$100,$N22,AH$3)))</f>
        <v/>
      </c>
      <c r="AL22" s="181" t="str">
        <f t="shared" si="9"/>
        <v/>
      </c>
      <c r="AM22" s="181" t="str">
        <f t="shared" si="10"/>
        <v/>
      </c>
      <c r="AN22" s="181" t="str">
        <f t="shared" si="10"/>
        <v/>
      </c>
      <c r="AO22" s="181" t="str">
        <f t="shared" si="10"/>
        <v/>
      </c>
      <c r="AP22" s="181" t="str">
        <f t="shared" si="10"/>
        <v/>
      </c>
      <c r="AQ22" s="183" t="str">
        <f>IF(INDEX($P$5:$XX$100,$N22,AQ$3)="","",IF(INDEX('aux 1'!$AU$12:$BL$231,INDEX($P$5:$XX$100,$N22,AQ$3),'aux 6'!$O22)="","",INDEX($P$5:$XX$100,$N22,AQ$3)))</f>
        <v/>
      </c>
      <c r="AR22" s="183" t="str">
        <f>IF(INDEX($P$5:$XX$100,$N22,AQ$3)="","",IF(INDEX('aux 1'!$BN$12:$CE$231,INDEX($P$5:$XX$100,$N22,AQ$3),'aux 6'!$O22)="","",INDEX($P$5:$XX$100,$N22,AQ$3)))</f>
        <v/>
      </c>
      <c r="AS22" s="183" t="str">
        <f>IF(INDEX($P$5:$XX$100,$N22,AQ$3)="","",IF(INDEX('aux 1'!$CG$12:$CX$231,INDEX($P$5:$XX$100,$N22,AQ$3),'aux 6'!$O22)="","",INDEX($P$5:$XX$100,$N22,AQ$3)))</f>
        <v/>
      </c>
      <c r="AT22" s="183" t="str">
        <f>IF(INDEX($P$5:$XX$100,$N22,AQ$3)="","",IF(INDEX('aux 1'!$CZ$12:$DQ$231,INDEX($P$5:$XX$100,$N22,AQ$3),'aux 6'!$O22)="","",INDEX($P$5:$XX$100,$N22,AQ$3)))</f>
        <v/>
      </c>
      <c r="AU22" s="181" t="str">
        <f t="shared" si="11"/>
        <v/>
      </c>
      <c r="AV22" s="181" t="str">
        <f t="shared" si="12"/>
        <v/>
      </c>
      <c r="AW22" s="181" t="str">
        <f t="shared" si="12"/>
        <v/>
      </c>
      <c r="AX22" s="181" t="str">
        <f t="shared" si="12"/>
        <v/>
      </c>
      <c r="AY22" s="181" t="str">
        <f t="shared" si="12"/>
        <v/>
      </c>
      <c r="AZ22" s="183" t="str">
        <f>IF(INDEX($P$5:$XX$100,$N22,AZ$3)="","",IF(INDEX('aux 1'!$AU$12:$BL$231,INDEX($P$5:$XX$100,$N22,AZ$3),'aux 6'!$O22)="","",INDEX($P$5:$XX$100,$N22,AZ$3)))</f>
        <v/>
      </c>
      <c r="BA22" s="183" t="str">
        <f>IF(INDEX($P$5:$XX$100,$N22,AZ$3)="","",IF(INDEX('aux 1'!$BN$12:$CE$231,INDEX($P$5:$XX$100,$N22,AZ$3),'aux 6'!$O22)="","",INDEX($P$5:$XX$100,$N22,AZ$3)))</f>
        <v/>
      </c>
      <c r="BB22" s="183" t="str">
        <f>IF(INDEX($P$5:$XX$100,$N22,AZ$3)="","",IF(INDEX('aux 1'!$CG$12:$CX$231,INDEX($P$5:$XX$100,$N22,AZ$3),'aux 6'!$O22)="","",INDEX($P$5:$XX$100,$N22,AZ$3)))</f>
        <v/>
      </c>
      <c r="BC22" s="183" t="str">
        <f>IF(INDEX($P$5:$XX$100,$N22,AZ$3)="","",IF(INDEX('aux 1'!$CZ$12:$DQ$231,INDEX($P$5:$XX$100,$N22,AZ$3),'aux 6'!$O22)="","",INDEX($P$5:$XX$100,$N22,AZ$3)))</f>
        <v/>
      </c>
      <c r="BD22" s="181" t="str">
        <f t="shared" si="13"/>
        <v/>
      </c>
      <c r="BE22" s="181" t="str">
        <f t="shared" si="14"/>
        <v/>
      </c>
      <c r="BF22" s="181" t="str">
        <f t="shared" si="14"/>
        <v/>
      </c>
      <c r="BG22" s="181" t="str">
        <f t="shared" si="14"/>
        <v/>
      </c>
      <c r="BH22" s="181" t="str">
        <f t="shared" si="14"/>
        <v/>
      </c>
      <c r="BI22" s="183" t="str">
        <f>IF(INDEX($P$5:$XX$100,$N22,BI$3)="","",IF(INDEX('aux 1'!$AU$12:$BL$231,INDEX($P$5:$XX$100,$N22,BI$3),'aux 6'!$O22)="","",INDEX($P$5:$XX$100,$N22,BI$3)))</f>
        <v/>
      </c>
      <c r="BJ22" s="183" t="str">
        <f>IF(INDEX($P$5:$XX$100,$N22,BI$3)="","",IF(INDEX('aux 1'!$BN$12:$CE$231,INDEX($P$5:$XX$100,$N22,BI$3),'aux 6'!$O22)="","",INDEX($P$5:$XX$100,$N22,BI$3)))</f>
        <v/>
      </c>
      <c r="BK22" s="183" t="str">
        <f>IF(INDEX($P$5:$XX$100,$N22,BI$3)="","",IF(INDEX('aux 1'!$CG$12:$CX$231,INDEX($P$5:$XX$100,$N22,BI$3),'aux 6'!$O22)="","",INDEX($P$5:$XX$100,$N22,BI$3)))</f>
        <v/>
      </c>
      <c r="BL22" s="183" t="str">
        <f>IF(INDEX($P$5:$XX$100,$N22,BI$3)="","",IF(INDEX('aux 1'!$CZ$12:$DQ$231,INDEX($P$5:$XX$100,$N22,BI$3),'aux 6'!$O22)="","",INDEX($P$5:$XX$100,$N22,BI$3)))</f>
        <v/>
      </c>
      <c r="BM22" s="181" t="str">
        <f t="shared" si="15"/>
        <v/>
      </c>
      <c r="BN22" s="181" t="str">
        <f t="shared" si="16"/>
        <v/>
      </c>
      <c r="BO22" s="181" t="str">
        <f t="shared" si="16"/>
        <v/>
      </c>
      <c r="BP22" s="181" t="str">
        <f t="shared" si="16"/>
        <v/>
      </c>
      <c r="BQ22" s="181" t="str">
        <f t="shared" si="16"/>
        <v/>
      </c>
      <c r="BR22" s="183" t="str">
        <f>IF(INDEX($P$5:$XX$100,$N22,BR$3)="","",IF(INDEX('aux 1'!$AU$12:$BL$231,INDEX($P$5:$XX$100,$N22,BR$3),'aux 6'!$O22)="","",INDEX($P$5:$XX$100,$N22,BR$3)))</f>
        <v/>
      </c>
      <c r="BS22" s="183" t="str">
        <f>IF(INDEX($P$5:$XX$100,$N22,BR$3)="","",IF(INDEX('aux 1'!$BN$12:$CE$231,INDEX($P$5:$XX$100,$N22,BR$3),'aux 6'!$O22)="","",INDEX($P$5:$XX$100,$N22,BR$3)))</f>
        <v/>
      </c>
      <c r="BT22" s="183" t="str">
        <f>IF(INDEX($P$5:$XX$100,$N22,BR$3)="","",IF(INDEX('aux 1'!$CG$12:$CX$231,INDEX($P$5:$XX$100,$N22,BR$3),'aux 6'!$O22)="","",INDEX($P$5:$XX$100,$N22,BR$3)))</f>
        <v/>
      </c>
      <c r="BU22" s="183" t="str">
        <f>IF(INDEX($P$5:$XX$100,$N22,BR$3)="","",IF(INDEX('aux 1'!$CZ$12:$DQ$231,INDEX($P$5:$XX$100,$N22,BR$3),'aux 6'!$O22)="","",INDEX($P$5:$XX$100,$N22,BR$3)))</f>
        <v/>
      </c>
      <c r="BV22" s="181" t="str">
        <f t="shared" si="17"/>
        <v/>
      </c>
      <c r="BW22" s="181" t="str">
        <f t="shared" si="18"/>
        <v/>
      </c>
      <c r="BX22" s="181" t="str">
        <f t="shared" si="18"/>
        <v/>
      </c>
      <c r="BY22" s="181" t="str">
        <f t="shared" si="18"/>
        <v/>
      </c>
      <c r="BZ22" s="181" t="str">
        <f t="shared" si="18"/>
        <v/>
      </c>
      <c r="CA22" s="183" t="str">
        <f>IF(INDEX($P$5:$XX$100,$N22,CA$3)="","",IF(INDEX('aux 1'!$AU$12:$BL$231,INDEX($P$5:$XX$100,$N22,CA$3),'aux 6'!$O22)="","",INDEX($P$5:$XX$100,$N22,CA$3)))</f>
        <v/>
      </c>
      <c r="CB22" s="183" t="str">
        <f>IF(INDEX($P$5:$XX$100,$N22,CA$3)="","",IF(INDEX('aux 1'!$BN$12:$CE$231,INDEX($P$5:$XX$100,$N22,CA$3),'aux 6'!$O22)="","",INDEX($P$5:$XX$100,$N22,CA$3)))</f>
        <v/>
      </c>
      <c r="CC22" s="183" t="str">
        <f>IF(INDEX($P$5:$XX$100,$N22,CA$3)="","",IF(INDEX('aux 1'!$CG$12:$CX$231,INDEX($P$5:$XX$100,$N22,CA$3),'aux 6'!$O22)="","",INDEX($P$5:$XX$100,$N22,CA$3)))</f>
        <v/>
      </c>
      <c r="CD22" s="183" t="str">
        <f>IF(INDEX($P$5:$XX$100,$N22,CA$3)="","",IF(INDEX('aux 1'!$CZ$12:$DQ$231,INDEX($P$5:$XX$100,$N22,CA$3),'aux 6'!$O22)="","",INDEX($P$5:$XX$100,$N22,CA$3)))</f>
        <v/>
      </c>
      <c r="CE22" s="181" t="str">
        <f t="shared" si="19"/>
        <v/>
      </c>
      <c r="CF22" s="181" t="str">
        <f t="shared" si="20"/>
        <v/>
      </c>
      <c r="CG22" s="181" t="str">
        <f t="shared" si="20"/>
        <v/>
      </c>
      <c r="CH22" s="181" t="str">
        <f t="shared" si="20"/>
        <v/>
      </c>
      <c r="CI22" s="181" t="str">
        <f t="shared" si="20"/>
        <v/>
      </c>
      <c r="CJ22" s="183" t="str">
        <f>IF(INDEX($P$5:$XX$100,$N22,CJ$3)="","",IF(INDEX('aux 1'!$AU$12:$BL$231,INDEX($P$5:$XX$100,$N22,CJ$3),'aux 6'!$O22)="","",INDEX($P$5:$XX$100,$N22,CJ$3)))</f>
        <v/>
      </c>
      <c r="CK22" s="183" t="str">
        <f>IF(INDEX($P$5:$XX$100,$N22,CJ$3)="","",IF(INDEX('aux 1'!$BN$12:$CE$231,INDEX($P$5:$XX$100,$N22,CJ$3),'aux 6'!$O22)="","",INDEX($P$5:$XX$100,$N22,CJ$3)))</f>
        <v/>
      </c>
      <c r="CL22" s="183" t="str">
        <f>IF(INDEX($P$5:$XX$100,$N22,CJ$3)="","",IF(INDEX('aux 1'!$CG$12:$CX$231,INDEX($P$5:$XX$100,$N22,CJ$3),'aux 6'!$O22)="","",INDEX($P$5:$XX$100,$N22,CJ$3)))</f>
        <v/>
      </c>
      <c r="CM22" s="183" t="str">
        <f>IF(INDEX($P$5:$XX$100,$N22,CJ$3)="","",IF(INDEX('aux 1'!$CZ$12:$DQ$231,INDEX($P$5:$XX$100,$N22,CJ$3),'aux 6'!$O22)="","",INDEX($P$5:$XX$100,$N22,CJ$3)))</f>
        <v/>
      </c>
      <c r="CN22" s="181" t="str">
        <f t="shared" si="21"/>
        <v/>
      </c>
      <c r="CO22" s="181" t="str">
        <f t="shared" si="22"/>
        <v/>
      </c>
      <c r="CP22" s="181" t="str">
        <f t="shared" si="22"/>
        <v/>
      </c>
      <c r="CQ22" s="181" t="str">
        <f t="shared" si="22"/>
        <v/>
      </c>
      <c r="CR22" s="181" t="str">
        <f t="shared" si="22"/>
        <v/>
      </c>
      <c r="CS22" s="183" t="str">
        <f>IF(INDEX($P$5:$XX$100,$N22,CS$3)="","",IF(INDEX('aux 1'!$AU$12:$BL$231,INDEX($P$5:$XX$100,$N22,CS$3),'aux 6'!$O22)="","",INDEX($P$5:$XX$100,$N22,CS$3)))</f>
        <v/>
      </c>
      <c r="CT22" s="183" t="str">
        <f>IF(INDEX($P$5:$XX$100,$N22,CS$3)="","",IF(INDEX('aux 1'!$BN$12:$CE$231,INDEX($P$5:$XX$100,$N22,CS$3),'aux 6'!$O22)="","",INDEX($P$5:$XX$100,$N22,CS$3)))</f>
        <v/>
      </c>
      <c r="CU22" s="183" t="str">
        <f>IF(INDEX($P$5:$XX$100,$N22,CS$3)="","",IF(INDEX('aux 1'!$CG$12:$CX$231,INDEX($P$5:$XX$100,$N22,CS$3),'aux 6'!$O22)="","",INDEX($P$5:$XX$100,$N22,CS$3)))</f>
        <v/>
      </c>
      <c r="CV22" s="183" t="str">
        <f>IF(INDEX($P$5:$XX$100,$N22,CS$3)="","",IF(INDEX('aux 1'!$CZ$12:$DQ$231,INDEX($P$5:$XX$100,$N22,CS$3),'aux 6'!$O22)="","",INDEX($P$5:$XX$100,$N22,CS$3)))</f>
        <v/>
      </c>
      <c r="CW22" s="181" t="str">
        <f t="shared" si="23"/>
        <v/>
      </c>
      <c r="CX22" s="181" t="str">
        <f t="shared" si="24"/>
        <v/>
      </c>
      <c r="CY22" s="181" t="str">
        <f t="shared" si="24"/>
        <v/>
      </c>
      <c r="CZ22" s="181" t="str">
        <f t="shared" si="24"/>
        <v/>
      </c>
      <c r="DA22" s="181" t="str">
        <f t="shared" si="24"/>
        <v/>
      </c>
      <c r="DB22" s="183" t="str">
        <f>IF(INDEX($P$5:$XX$100,$N22,DB$3)="","",IF(INDEX('aux 1'!$AU$12:$BL$231,INDEX($P$5:$XX$100,$N22,DB$3),'aux 6'!$O22)="","",INDEX($P$5:$XX$100,$N22,DB$3)))</f>
        <v/>
      </c>
      <c r="DC22" s="183" t="str">
        <f>IF(INDEX($P$5:$XX$100,$N22,DB$3)="","",IF(INDEX('aux 1'!$BN$12:$CE$231,INDEX($P$5:$XX$100,$N22,DB$3),'aux 6'!$O22)="","",INDEX($P$5:$XX$100,$N22,DB$3)))</f>
        <v/>
      </c>
      <c r="DD22" s="183" t="str">
        <f>IF(INDEX($P$5:$XX$100,$N22,DB$3)="","",IF(INDEX('aux 1'!$CG$12:$CX$231,INDEX($P$5:$XX$100,$N22,DB$3),'aux 6'!$O22)="","",INDEX($P$5:$XX$100,$N22,DB$3)))</f>
        <v/>
      </c>
      <c r="DE22" s="183" t="str">
        <f>IF(INDEX($P$5:$XX$100,$N22,DB$3)="","",IF(INDEX('aux 1'!$CZ$12:$DQ$231,INDEX($P$5:$XX$100,$N22,DB$3),'aux 6'!$O22)="","",INDEX($P$5:$XX$100,$N22,DB$3)))</f>
        <v/>
      </c>
      <c r="DF22" s="181" t="str">
        <f t="shared" si="25"/>
        <v/>
      </c>
      <c r="DG22" s="181" t="str">
        <f t="shared" si="26"/>
        <v/>
      </c>
      <c r="DH22" s="181" t="str">
        <f t="shared" si="26"/>
        <v/>
      </c>
      <c r="DI22" s="181" t="str">
        <f t="shared" si="26"/>
        <v/>
      </c>
      <c r="DJ22" s="181" t="str">
        <f t="shared" si="26"/>
        <v/>
      </c>
      <c r="DK22" s="183" t="str">
        <f>IF(INDEX($P$5:$XX$100,$N22,DK$3)="","",IF(INDEX('aux 1'!$AU$12:$BL$231,INDEX($P$5:$XX$100,$N22,DK$3),'aux 6'!$O22)="","",INDEX($P$5:$XX$100,$N22,DK$3)))</f>
        <v/>
      </c>
      <c r="DL22" s="183" t="str">
        <f>IF(INDEX($P$5:$XX$100,$N22,DK$3)="","",IF(INDEX('aux 1'!$BN$12:$CE$231,INDEX($P$5:$XX$100,$N22,DK$3),'aux 6'!$O22)="","",INDEX($P$5:$XX$100,$N22,DK$3)))</f>
        <v/>
      </c>
      <c r="DM22" s="183" t="str">
        <f>IF(INDEX($P$5:$XX$100,$N22,DK$3)="","",IF(INDEX('aux 1'!$CG$12:$CX$231,INDEX($P$5:$XX$100,$N22,DK$3),'aux 6'!$O22)="","",INDEX($P$5:$XX$100,$N22,DK$3)))</f>
        <v/>
      </c>
      <c r="DN22" s="183" t="str">
        <f>IF(INDEX($P$5:$XX$100,$N22,DK$3)="","",IF(INDEX('aux 1'!$CZ$12:$DQ$231,INDEX($P$5:$XX$100,$N22,DK$3),'aux 6'!$O22)="","",INDEX($P$5:$XX$100,$N22,DK$3)))</f>
        <v/>
      </c>
      <c r="DO22" s="181" t="str">
        <f t="shared" si="27"/>
        <v/>
      </c>
      <c r="DP22" s="181" t="str">
        <f t="shared" si="28"/>
        <v/>
      </c>
      <c r="DQ22" s="181" t="str">
        <f t="shared" si="28"/>
        <v/>
      </c>
      <c r="DR22" s="181" t="str">
        <f t="shared" si="28"/>
        <v/>
      </c>
      <c r="DS22" s="181" t="str">
        <f t="shared" si="28"/>
        <v/>
      </c>
      <c r="DT22" s="183" t="str">
        <f>IF(INDEX($P$5:$XX$100,$N22,DT$3)="","",IF(INDEX('aux 1'!$AU$12:$BL$231,INDEX($P$5:$XX$100,$N22,DT$3),'aux 6'!$O22)="","",INDEX($P$5:$XX$100,$N22,DT$3)))</f>
        <v/>
      </c>
      <c r="DU22" s="183" t="str">
        <f>IF(INDEX($P$5:$XX$100,$N22,DT$3)="","",IF(INDEX('aux 1'!$BN$12:$CE$231,INDEX($P$5:$XX$100,$N22,DT$3),'aux 6'!$O22)="","",INDEX($P$5:$XX$100,$N22,DT$3)))</f>
        <v/>
      </c>
      <c r="DV22" s="183" t="str">
        <f>IF(INDEX($P$5:$XX$100,$N22,DT$3)="","",IF(INDEX('aux 1'!$CG$12:$CX$231,INDEX($P$5:$XX$100,$N22,DT$3),'aux 6'!$O22)="","",INDEX($P$5:$XX$100,$N22,DT$3)))</f>
        <v/>
      </c>
      <c r="DW22" s="183" t="str">
        <f>IF(INDEX($P$5:$XX$100,$N22,DT$3)="","",IF(INDEX('aux 1'!$CZ$12:$DQ$231,INDEX($P$5:$XX$100,$N22,DT$3),'aux 6'!$O22)="","",INDEX($P$5:$XX$100,$N22,DT$3)))</f>
        <v/>
      </c>
      <c r="DX22" s="181" t="str">
        <f t="shared" si="29"/>
        <v/>
      </c>
      <c r="DY22" s="181" t="str">
        <f t="shared" si="30"/>
        <v/>
      </c>
      <c r="DZ22" s="181" t="str">
        <f t="shared" si="30"/>
        <v/>
      </c>
      <c r="EA22" s="181" t="str">
        <f t="shared" si="30"/>
        <v/>
      </c>
      <c r="EB22" s="181" t="str">
        <f t="shared" si="30"/>
        <v/>
      </c>
      <c r="EC22" s="183" t="str">
        <f>IF(INDEX($P$5:$XX$100,$N22,EC$3)="","",IF(INDEX('aux 1'!$AU$12:$BL$231,INDEX($P$5:$XX$100,$N22,EC$3),'aux 6'!$O22)="","",INDEX($P$5:$XX$100,$N22,EC$3)))</f>
        <v/>
      </c>
      <c r="ED22" s="183" t="str">
        <f>IF(INDEX($P$5:$XX$100,$N22,EC$3)="","",IF(INDEX('aux 1'!$BN$12:$CE$231,INDEX($P$5:$XX$100,$N22,EC$3),'aux 6'!$O22)="","",INDEX($P$5:$XX$100,$N22,EC$3)))</f>
        <v/>
      </c>
      <c r="EE22" s="183" t="str">
        <f>IF(INDEX($P$5:$XX$100,$N22,EC$3)="","",IF(INDEX('aux 1'!$CG$12:$CX$231,INDEX($P$5:$XX$100,$N22,EC$3),'aux 6'!$O22)="","",INDEX($P$5:$XX$100,$N22,EC$3)))</f>
        <v/>
      </c>
      <c r="EF22" s="183" t="str">
        <f>IF(INDEX($P$5:$XX$100,$N22,EC$3)="","",IF(INDEX('aux 1'!$CZ$12:$DQ$231,INDEX($P$5:$XX$100,$N22,EC$3),'aux 6'!$O22)="","",INDEX($P$5:$XX$100,$N22,EC$3)))</f>
        <v/>
      </c>
      <c r="EG22" s="181" t="str">
        <f t="shared" si="31"/>
        <v/>
      </c>
      <c r="EH22" s="181" t="str">
        <f t="shared" si="32"/>
        <v/>
      </c>
      <c r="EI22" s="181" t="str">
        <f t="shared" si="32"/>
        <v/>
      </c>
      <c r="EJ22" s="181" t="str">
        <f t="shared" si="32"/>
        <v/>
      </c>
      <c r="EK22" s="181" t="str">
        <f t="shared" si="32"/>
        <v/>
      </c>
      <c r="EL22" s="183" t="str">
        <f>IF(INDEX($P$5:$XX$100,$N22,EL$3)="","",IF(INDEX('aux 1'!$AU$12:$BL$231,INDEX($P$5:$XX$100,$N22,EL$3),'aux 6'!$O22)="","",INDEX($P$5:$XX$100,$N22,EL$3)))</f>
        <v/>
      </c>
      <c r="EM22" s="183" t="str">
        <f>IF(INDEX($P$5:$XX$100,$N22,EL$3)="","",IF(INDEX('aux 1'!$BN$12:$CE$231,INDEX($P$5:$XX$100,$N22,EL$3),'aux 6'!$O22)="","",INDEX($P$5:$XX$100,$N22,EL$3)))</f>
        <v/>
      </c>
      <c r="EN22" s="183" t="str">
        <f>IF(INDEX($P$5:$XX$100,$N22,EL$3)="","",IF(INDEX('aux 1'!$CG$12:$CX$231,INDEX($P$5:$XX$100,$N22,EL$3),'aux 6'!$O22)="","",INDEX($P$5:$XX$100,$N22,EL$3)))</f>
        <v/>
      </c>
      <c r="EO22" s="183" t="str">
        <f>IF(INDEX($P$5:$XX$100,$N22,EL$3)="","",IF(INDEX('aux 1'!$CZ$12:$DQ$231,INDEX($P$5:$XX$100,$N22,EL$3),'aux 6'!$O22)="","",INDEX($P$5:$XX$100,$N22,EL$3)))</f>
        <v/>
      </c>
      <c r="EP22" s="181" t="str">
        <f t="shared" si="33"/>
        <v/>
      </c>
      <c r="EQ22" s="181" t="str">
        <f t="shared" si="34"/>
        <v/>
      </c>
      <c r="ER22" s="181" t="str">
        <f t="shared" si="34"/>
        <v/>
      </c>
      <c r="ES22" s="181" t="str">
        <f t="shared" si="34"/>
        <v/>
      </c>
      <c r="ET22" s="181" t="str">
        <f t="shared" si="34"/>
        <v/>
      </c>
      <c r="EU22" s="183" t="str">
        <f>IF(INDEX($P$5:$XX$100,$N22,EU$3)="","",IF(INDEX('aux 1'!$AU$12:$BL$231,INDEX($P$5:$XX$100,$N22,EU$3),'aux 6'!$O22)="","",INDEX($P$5:$XX$100,$N22,EU$3)))</f>
        <v/>
      </c>
      <c r="EV22" s="183" t="str">
        <f>IF(INDEX($P$5:$XX$100,$N22,EU$3)="","",IF(INDEX('aux 1'!$BN$12:$CE$231,INDEX($P$5:$XX$100,$N22,EU$3),'aux 6'!$O22)="","",INDEX($P$5:$XX$100,$N22,EU$3)))</f>
        <v/>
      </c>
      <c r="EW22" s="183" t="str">
        <f>IF(INDEX($P$5:$XX$100,$N22,EU$3)="","",IF(INDEX('aux 1'!$CG$12:$CX$231,INDEX($P$5:$XX$100,$N22,EU$3),'aux 6'!$O22)="","",INDEX($P$5:$XX$100,$N22,EU$3)))</f>
        <v/>
      </c>
      <c r="EX22" s="183" t="str">
        <f>IF(INDEX($P$5:$XX$100,$N22,EU$3)="","",IF(INDEX('aux 1'!$CZ$12:$DQ$231,INDEX($P$5:$XX$100,$N22,EU$3),'aux 6'!$O22)="","",INDEX($P$5:$XX$100,$N22,EU$3)))</f>
        <v/>
      </c>
      <c r="EY22" s="181" t="str">
        <f t="shared" si="35"/>
        <v/>
      </c>
      <c r="EZ22" s="181" t="str">
        <f t="shared" si="36"/>
        <v/>
      </c>
      <c r="FA22" s="181" t="str">
        <f t="shared" si="36"/>
        <v/>
      </c>
      <c r="FB22" s="181" t="str">
        <f t="shared" si="36"/>
        <v/>
      </c>
      <c r="FC22" s="181" t="str">
        <f t="shared" si="36"/>
        <v/>
      </c>
      <c r="FD22" s="183" t="str">
        <f>IF(INDEX($P$5:$XX$100,$N22,FD$3)="","",IF(INDEX('aux 1'!$AU$12:$BL$231,INDEX($P$5:$XX$100,$N22,FD$3),'aux 6'!$O22)="","",INDEX($P$5:$XX$100,$N22,FD$3)))</f>
        <v/>
      </c>
      <c r="FE22" s="183" t="str">
        <f>IF(INDEX($P$5:$XX$100,$N22,FD$3)="","",IF(INDEX('aux 1'!$BN$12:$CE$231,INDEX($P$5:$XX$100,$N22,FD$3),'aux 6'!$O22)="","",INDEX($P$5:$XX$100,$N22,FD$3)))</f>
        <v/>
      </c>
      <c r="FF22" s="183" t="str">
        <f>IF(INDEX($P$5:$XX$100,$N22,FD$3)="","",IF(INDEX('aux 1'!$CG$12:$CX$231,INDEX($P$5:$XX$100,$N22,FD$3),'aux 6'!$O22)="","",INDEX($P$5:$XX$100,$N22,FD$3)))</f>
        <v/>
      </c>
      <c r="FG22" s="183" t="str">
        <f>IF(INDEX($P$5:$XX$100,$N22,FD$3)="","",IF(INDEX('aux 1'!$CZ$12:$DQ$231,INDEX($P$5:$XX$100,$N22,FD$3),'aux 6'!$O22)="","",INDEX($P$5:$XX$100,$N22,FD$3)))</f>
        <v/>
      </c>
      <c r="FH22" s="181" t="str">
        <f t="shared" si="37"/>
        <v/>
      </c>
      <c r="FI22" s="181" t="str">
        <f t="shared" si="38"/>
        <v/>
      </c>
      <c r="FJ22" s="181" t="str">
        <f t="shared" si="38"/>
        <v/>
      </c>
      <c r="FK22" s="181" t="str">
        <f t="shared" si="38"/>
        <v/>
      </c>
      <c r="FL22" s="181" t="str">
        <f t="shared" si="38"/>
        <v/>
      </c>
      <c r="FM22" s="183" t="str">
        <f>IF(INDEX($P$5:$XX$100,$N22,FM$3)="","",IF(INDEX('aux 1'!$AU$12:$BL$231,INDEX($P$5:$XX$100,$N22,FM$3),'aux 6'!$O22)="","",INDEX($P$5:$XX$100,$N22,FM$3)))</f>
        <v/>
      </c>
      <c r="FN22" s="183" t="str">
        <f>IF(INDEX($P$5:$XX$100,$N22,FM$3)="","",IF(INDEX('aux 1'!$BN$12:$CE$231,INDEX($P$5:$XX$100,$N22,FM$3),'aux 6'!$O22)="","",INDEX($P$5:$XX$100,$N22,FM$3)))</f>
        <v/>
      </c>
      <c r="FO22" s="183" t="str">
        <f>IF(INDEX($P$5:$XX$100,$N22,FM$3)="","",IF(INDEX('aux 1'!$CG$12:$CX$231,INDEX($P$5:$XX$100,$N22,FM$3),'aux 6'!$O22)="","",INDEX($P$5:$XX$100,$N22,FM$3)))</f>
        <v/>
      </c>
      <c r="FP22" s="183" t="str">
        <f>IF(INDEX($P$5:$XX$100,$N22,FM$3)="","",IF(INDEX('aux 1'!$CZ$12:$DQ$231,INDEX($P$5:$XX$100,$N22,FM$3),'aux 6'!$O22)="","",INDEX($P$5:$XX$100,$N22,FM$3)))</f>
        <v/>
      </c>
      <c r="FQ22" s="181" t="str">
        <f t="shared" si="39"/>
        <v/>
      </c>
      <c r="FR22" s="181" t="str">
        <f t="shared" si="40"/>
        <v/>
      </c>
      <c r="FS22" s="181" t="str">
        <f t="shared" si="40"/>
        <v/>
      </c>
      <c r="FT22" s="181" t="str">
        <f t="shared" si="40"/>
        <v/>
      </c>
      <c r="FU22" s="181" t="str">
        <f t="shared" si="40"/>
        <v/>
      </c>
      <c r="FV22" s="183" t="str">
        <f>IF(INDEX($P$5:$XX$100,$N22,FV$3)="","",IF(INDEX('aux 1'!$AU$12:$BL$231,INDEX($P$5:$XX$100,$N22,FV$3),'aux 6'!$O22)="","",INDEX($P$5:$XX$100,$N22,FV$3)))</f>
        <v/>
      </c>
      <c r="FW22" s="183" t="str">
        <f>IF(INDEX($P$5:$XX$100,$N22,FV$3)="","",IF(INDEX('aux 1'!$BN$12:$CE$231,INDEX($P$5:$XX$100,$N22,FV$3),'aux 6'!$O22)="","",INDEX($P$5:$XX$100,$N22,FV$3)))</f>
        <v/>
      </c>
      <c r="FX22" s="183" t="str">
        <f>IF(INDEX($P$5:$XX$100,$N22,FV$3)="","",IF(INDEX('aux 1'!$CG$12:$CX$231,INDEX($P$5:$XX$100,$N22,FV$3),'aux 6'!$O22)="","",INDEX($P$5:$XX$100,$N22,FV$3)))</f>
        <v/>
      </c>
      <c r="FY22" s="183" t="str">
        <f>IF(INDEX($P$5:$XX$100,$N22,FV$3)="","",IF(INDEX('aux 1'!$CZ$12:$DQ$231,INDEX($P$5:$XX$100,$N22,FV$3),'aux 6'!$O22)="","",INDEX($P$5:$XX$100,$N22,FV$3)))</f>
        <v/>
      </c>
      <c r="FZ22" s="181" t="str">
        <f t="shared" si="41"/>
        <v/>
      </c>
      <c r="GA22" s="181" t="str">
        <f t="shared" si="42"/>
        <v/>
      </c>
      <c r="GB22" s="181" t="str">
        <f t="shared" si="42"/>
        <v/>
      </c>
      <c r="GC22" s="181" t="str">
        <f t="shared" si="42"/>
        <v/>
      </c>
      <c r="GD22" s="181" t="str">
        <f t="shared" si="42"/>
        <v/>
      </c>
      <c r="GE22" s="183" t="str">
        <f>IF(INDEX($P$5:$XX$100,$N22,GE$3)="","",IF(INDEX('aux 1'!$AU$12:$BL$231,INDEX($P$5:$XX$100,$N22,GE$3),'aux 6'!$O22)="","",INDEX($P$5:$XX$100,$N22,GE$3)))</f>
        <v/>
      </c>
      <c r="GF22" s="183" t="str">
        <f>IF(INDEX($P$5:$XX$100,$N22,GE$3)="","",IF(INDEX('aux 1'!$BN$12:$CE$231,INDEX($P$5:$XX$100,$N22,GE$3),'aux 6'!$O22)="","",INDEX($P$5:$XX$100,$N22,GE$3)))</f>
        <v/>
      </c>
      <c r="GG22" s="183" t="str">
        <f>IF(INDEX($P$5:$XX$100,$N22,GE$3)="","",IF(INDEX('aux 1'!$CG$12:$CX$231,INDEX($P$5:$XX$100,$N22,GE$3),'aux 6'!$O22)="","",INDEX($P$5:$XX$100,$N22,GE$3)))</f>
        <v/>
      </c>
      <c r="GH22" s="183" t="str">
        <f>IF(INDEX($P$5:$XX$100,$N22,GE$3)="","",IF(INDEX('aux 1'!$CZ$12:$DQ$231,INDEX($P$5:$XX$100,$N22,GE$3),'aux 6'!$O22)="","",INDEX($P$5:$XX$100,$N22,GE$3)))</f>
        <v/>
      </c>
      <c r="GI22" s="181" t="str">
        <f t="shared" si="43"/>
        <v/>
      </c>
      <c r="GJ22" s="181" t="str">
        <f t="shared" si="44"/>
        <v/>
      </c>
      <c r="GK22" s="181" t="str">
        <f t="shared" si="44"/>
        <v/>
      </c>
      <c r="GL22" s="181" t="str">
        <f t="shared" si="44"/>
        <v/>
      </c>
      <c r="GM22" s="181" t="str">
        <f t="shared" si="44"/>
        <v/>
      </c>
      <c r="GN22" s="183" t="str">
        <f>IF(INDEX($P$5:$XX$100,$N22,GN$3)="","",IF(INDEX('aux 1'!$AU$12:$BL$231,INDEX($P$5:$XX$100,$N22,GN$3),'aux 6'!$O22)="","",INDEX($P$5:$XX$100,$N22,GN$3)))</f>
        <v/>
      </c>
      <c r="GO22" s="183" t="str">
        <f>IF(INDEX($P$5:$XX$100,$N22,GN$3)="","",IF(INDEX('aux 1'!$BN$12:$CE$231,INDEX($P$5:$XX$100,$N22,GN$3),'aux 6'!$O22)="","",INDEX($P$5:$XX$100,$N22,GN$3)))</f>
        <v/>
      </c>
      <c r="GP22" s="183" t="str">
        <f>IF(INDEX($P$5:$XX$100,$N22,GN$3)="","",IF(INDEX('aux 1'!$CG$12:$CX$231,INDEX($P$5:$XX$100,$N22,GN$3),'aux 6'!$O22)="","",INDEX($P$5:$XX$100,$N22,GN$3)))</f>
        <v/>
      </c>
      <c r="GQ22" s="183" t="str">
        <f>IF(INDEX($P$5:$XX$100,$N22,GN$3)="","",IF(INDEX('aux 1'!$CZ$12:$DQ$231,INDEX($P$5:$XX$100,$N22,GN$3),'aux 6'!$O22)="","",INDEX($P$5:$XX$100,$N22,GN$3)))</f>
        <v/>
      </c>
      <c r="GR22" s="181" t="str">
        <f t="shared" si="45"/>
        <v/>
      </c>
      <c r="GS22" s="181" t="str">
        <f t="shared" si="46"/>
        <v/>
      </c>
      <c r="GT22" s="181" t="str">
        <f t="shared" si="46"/>
        <v/>
      </c>
      <c r="GU22" s="181" t="str">
        <f t="shared" si="46"/>
        <v/>
      </c>
      <c r="GV22" s="181" t="str">
        <f t="shared" si="46"/>
        <v/>
      </c>
      <c r="GW22" s="183" t="str">
        <f>IF(INDEX($P$5:$XX$100,$N22,GW$3)="","",IF(INDEX('aux 1'!$AU$12:$BL$231,INDEX($P$5:$XX$100,$N22,GW$3),'aux 6'!$O22)="","",INDEX($P$5:$XX$100,$N22,GW$3)))</f>
        <v/>
      </c>
      <c r="GX22" s="183" t="str">
        <f>IF(INDEX($P$5:$XX$100,$N22,GW$3)="","",IF(INDEX('aux 1'!$BN$12:$CE$231,INDEX($P$5:$XX$100,$N22,GW$3),'aux 6'!$O22)="","",INDEX($P$5:$XX$100,$N22,GW$3)))</f>
        <v/>
      </c>
      <c r="GY22" s="183" t="str">
        <f>IF(INDEX($P$5:$XX$100,$N22,GW$3)="","",IF(INDEX('aux 1'!$CG$12:$CX$231,INDEX($P$5:$XX$100,$N22,GW$3),'aux 6'!$O22)="","",INDEX($P$5:$XX$100,$N22,GW$3)))</f>
        <v/>
      </c>
      <c r="GZ22" s="183" t="str">
        <f>IF(INDEX($P$5:$XX$100,$N22,GW$3)="","",IF(INDEX('aux 1'!$CZ$12:$DQ$231,INDEX($P$5:$XX$100,$N22,GW$3),'aux 6'!$O22)="","",INDEX($P$5:$XX$100,$N22,GW$3)))</f>
        <v/>
      </c>
      <c r="HA22" s="181" t="str">
        <f t="shared" si="47"/>
        <v/>
      </c>
      <c r="HB22" s="181" t="str">
        <f t="shared" si="48"/>
        <v/>
      </c>
      <c r="HC22" s="181" t="str">
        <f t="shared" si="48"/>
        <v/>
      </c>
      <c r="HD22" s="181" t="str">
        <f t="shared" si="48"/>
        <v/>
      </c>
      <c r="HE22" s="181" t="str">
        <f t="shared" si="48"/>
        <v/>
      </c>
      <c r="HF22" s="183" t="str">
        <f>IF(INDEX($P$5:$XX$100,$N22,HF$3)="","",IF(INDEX('aux 1'!$AU$12:$BL$231,INDEX($P$5:$XX$100,$N22,HF$3),'aux 6'!$O22)="","",INDEX($P$5:$XX$100,$N22,HF$3)))</f>
        <v/>
      </c>
      <c r="HG22" s="183" t="str">
        <f>IF(INDEX($P$5:$XX$100,$N22,HF$3)="","",IF(INDEX('aux 1'!$BN$12:$CE$231,INDEX($P$5:$XX$100,$N22,HF$3),'aux 6'!$O22)="","",INDEX($P$5:$XX$100,$N22,HF$3)))</f>
        <v/>
      </c>
      <c r="HH22" s="183" t="str">
        <f>IF(INDEX($P$5:$XX$100,$N22,HF$3)="","",IF(INDEX('aux 1'!$CG$12:$CX$231,INDEX($P$5:$XX$100,$N22,HF$3),'aux 6'!$O22)="","",INDEX($P$5:$XX$100,$N22,HF$3)))</f>
        <v/>
      </c>
      <c r="HI22" s="183" t="str">
        <f>IF(INDEX($P$5:$XX$100,$N22,HF$3)="","",IF(INDEX('aux 1'!$CZ$12:$DQ$231,INDEX($P$5:$XX$100,$N22,HF$3),'aux 6'!$O22)="","",INDEX($P$5:$XX$100,$N22,HF$3)))</f>
        <v/>
      </c>
      <c r="HJ22" s="181" t="str">
        <f t="shared" si="49"/>
        <v/>
      </c>
      <c r="HK22" s="181" t="str">
        <f t="shared" si="50"/>
        <v/>
      </c>
      <c r="HL22" s="181" t="str">
        <f t="shared" si="50"/>
        <v/>
      </c>
      <c r="HM22" s="181" t="str">
        <f t="shared" si="50"/>
        <v/>
      </c>
      <c r="HN22" s="181" t="str">
        <f t="shared" si="50"/>
        <v/>
      </c>
    </row>
    <row r="23" spans="1:222" x14ac:dyDescent="0.25">
      <c r="A23" s="190">
        <f t="shared" si="54"/>
        <v>21</v>
      </c>
      <c r="B23" s="190" t="str">
        <f t="shared" si="55"/>
        <v>-</v>
      </c>
      <c r="C23" s="190">
        <f t="shared" si="51"/>
        <v>22</v>
      </c>
      <c r="D23" s="196" t="str">
        <f t="shared" si="52"/>
        <v/>
      </c>
      <c r="E23" s="196" t="str">
        <f t="shared" si="53"/>
        <v/>
      </c>
      <c r="F23" s="196" t="str">
        <f t="shared" si="53"/>
        <v/>
      </c>
      <c r="G23" s="196" t="str">
        <f t="shared" si="53"/>
        <v/>
      </c>
      <c r="H23" s="196" t="str">
        <f t="shared" si="53"/>
        <v/>
      </c>
      <c r="K23" s="180">
        <f t="shared" si="4"/>
        <v>19</v>
      </c>
      <c r="L23" s="186">
        <v>21</v>
      </c>
      <c r="M23" s="188" t="str">
        <f>'aux 2'!BU27</f>
        <v/>
      </c>
      <c r="N23" s="187">
        <f t="shared" si="56"/>
        <v>1</v>
      </c>
      <c r="O23" s="178">
        <f t="shared" si="57"/>
        <v>16</v>
      </c>
      <c r="P23" s="183" t="str">
        <f>IF(INDEX($P$5:$XX$100,$N23,P$3)="","",IF(INDEX('aux 1'!$AU$12:$BL$231,INDEX($P$5:$XX$100,$N23,P$3),'aux 6'!$O23)="","",INDEX($P$5:$XX$100,$N23,P$3)))</f>
        <v/>
      </c>
      <c r="Q23" s="183" t="str">
        <f>IF(INDEX($P$5:$XX$100,$N23,P$3)="","",IF(INDEX('aux 1'!$BN$12:$CE$231,INDEX($P$5:$XX$100,$N23,P$3),'aux 6'!$O23)="","",INDEX($P$5:$XX$100,$N23,P$3)))</f>
        <v/>
      </c>
      <c r="R23" s="183" t="str">
        <f>IF(INDEX($P$5:$XX$100,$N23,P$3)="","",IF(INDEX('aux 1'!$CG$12:$CX$231,INDEX($P$5:$XX$100,$N23,P$3),'aux 6'!$O23)="","",INDEX($P$5:$XX$100,$N23,P$3)))</f>
        <v/>
      </c>
      <c r="S23" s="183" t="str">
        <f>IF(INDEX($P$5:$XX$100,$N23,P$3)="","",IF(INDEX('aux 1'!$CZ$12:$DQ$231,INDEX($P$5:$XX$100,$N23,P$3),'aux 6'!$O23)="","",INDEX($P$5:$XX$100,$N23,P$3)))</f>
        <v/>
      </c>
      <c r="T23" s="181" t="str">
        <f t="shared" si="5"/>
        <v/>
      </c>
      <c r="U23" s="181" t="str">
        <f t="shared" si="6"/>
        <v/>
      </c>
      <c r="V23" s="181" t="str">
        <f t="shared" si="6"/>
        <v/>
      </c>
      <c r="W23" s="181" t="str">
        <f t="shared" si="6"/>
        <v/>
      </c>
      <c r="X23" s="181" t="str">
        <f t="shared" si="6"/>
        <v/>
      </c>
      <c r="Y23" s="183" t="str">
        <f>IF(INDEX($P$5:$XX$100,$N23,Y$3)="","",IF(INDEX('aux 1'!$AU$12:$BL$231,INDEX($P$5:$XX$100,$N23,Y$3),'aux 6'!$O23)="","",INDEX($P$5:$XX$100,$N23,Y$3)))</f>
        <v/>
      </c>
      <c r="Z23" s="183" t="str">
        <f>IF(INDEX($P$5:$XX$100,$N23,Y$3)="","",IF(INDEX('aux 1'!$BN$12:$CE$231,INDEX($P$5:$XX$100,$N23,Y$3),'aux 6'!$O23)="","",INDEX($P$5:$XX$100,$N23,Y$3)))</f>
        <v/>
      </c>
      <c r="AA23" s="183" t="str">
        <f>IF(INDEX($P$5:$XX$100,$N23,Y$3)="","",IF(INDEX('aux 1'!$CG$12:$CX$231,INDEX($P$5:$XX$100,$N23,Y$3),'aux 6'!$O23)="","",INDEX($P$5:$XX$100,$N23,Y$3)))</f>
        <v/>
      </c>
      <c r="AB23" s="183" t="str">
        <f>IF(INDEX($P$5:$XX$100,$N23,Y$3)="","",IF(INDEX('aux 1'!$CZ$12:$DQ$231,INDEX($P$5:$XX$100,$N23,Y$3),'aux 6'!$O23)="","",INDEX($P$5:$XX$100,$N23,Y$3)))</f>
        <v/>
      </c>
      <c r="AC23" s="181" t="str">
        <f t="shared" si="7"/>
        <v/>
      </c>
      <c r="AD23" s="181" t="str">
        <f t="shared" si="8"/>
        <v/>
      </c>
      <c r="AE23" s="181" t="str">
        <f t="shared" si="8"/>
        <v/>
      </c>
      <c r="AF23" s="181" t="str">
        <f t="shared" si="8"/>
        <v/>
      </c>
      <c r="AG23" s="181" t="str">
        <f t="shared" si="8"/>
        <v/>
      </c>
      <c r="AH23" s="183" t="str">
        <f>IF(INDEX($P$5:$XX$100,$N23,AH$3)="","",IF(INDEX('aux 1'!$AU$12:$BL$231,INDEX($P$5:$XX$100,$N23,AH$3),'aux 6'!$O23)="","",INDEX($P$5:$XX$100,$N23,AH$3)))</f>
        <v/>
      </c>
      <c r="AI23" s="183" t="str">
        <f>IF(INDEX($P$5:$XX$100,$N23,AH$3)="","",IF(INDEX('aux 1'!$BN$12:$CE$231,INDEX($P$5:$XX$100,$N23,AH$3),'aux 6'!$O23)="","",INDEX($P$5:$XX$100,$N23,AH$3)))</f>
        <v/>
      </c>
      <c r="AJ23" s="183" t="str">
        <f>IF(INDEX($P$5:$XX$100,$N23,AH$3)="","",IF(INDEX('aux 1'!$CG$12:$CX$231,INDEX($P$5:$XX$100,$N23,AH$3),'aux 6'!$O23)="","",INDEX($P$5:$XX$100,$N23,AH$3)))</f>
        <v/>
      </c>
      <c r="AK23" s="183" t="str">
        <f>IF(INDEX($P$5:$XX$100,$N23,AH$3)="","",IF(INDEX('aux 1'!$CZ$12:$DQ$231,INDEX($P$5:$XX$100,$N23,AH$3),'aux 6'!$O23)="","",INDEX($P$5:$XX$100,$N23,AH$3)))</f>
        <v/>
      </c>
      <c r="AL23" s="181" t="str">
        <f t="shared" si="9"/>
        <v/>
      </c>
      <c r="AM23" s="181" t="str">
        <f t="shared" si="10"/>
        <v/>
      </c>
      <c r="AN23" s="181" t="str">
        <f t="shared" si="10"/>
        <v/>
      </c>
      <c r="AO23" s="181" t="str">
        <f t="shared" si="10"/>
        <v/>
      </c>
      <c r="AP23" s="181" t="str">
        <f t="shared" si="10"/>
        <v/>
      </c>
      <c r="AQ23" s="183" t="str">
        <f>IF(INDEX($P$5:$XX$100,$N23,AQ$3)="","",IF(INDEX('aux 1'!$AU$12:$BL$231,INDEX($P$5:$XX$100,$N23,AQ$3),'aux 6'!$O23)="","",INDEX($P$5:$XX$100,$N23,AQ$3)))</f>
        <v/>
      </c>
      <c r="AR23" s="183" t="str">
        <f>IF(INDEX($P$5:$XX$100,$N23,AQ$3)="","",IF(INDEX('aux 1'!$BN$12:$CE$231,INDEX($P$5:$XX$100,$N23,AQ$3),'aux 6'!$O23)="","",INDEX($P$5:$XX$100,$N23,AQ$3)))</f>
        <v/>
      </c>
      <c r="AS23" s="183" t="str">
        <f>IF(INDEX($P$5:$XX$100,$N23,AQ$3)="","",IF(INDEX('aux 1'!$CG$12:$CX$231,INDEX($P$5:$XX$100,$N23,AQ$3),'aux 6'!$O23)="","",INDEX($P$5:$XX$100,$N23,AQ$3)))</f>
        <v/>
      </c>
      <c r="AT23" s="183" t="str">
        <f>IF(INDEX($P$5:$XX$100,$N23,AQ$3)="","",IF(INDEX('aux 1'!$CZ$12:$DQ$231,INDEX($P$5:$XX$100,$N23,AQ$3),'aux 6'!$O23)="","",INDEX($P$5:$XX$100,$N23,AQ$3)))</f>
        <v/>
      </c>
      <c r="AU23" s="181" t="str">
        <f t="shared" si="11"/>
        <v/>
      </c>
      <c r="AV23" s="181" t="str">
        <f t="shared" si="12"/>
        <v/>
      </c>
      <c r="AW23" s="181" t="str">
        <f t="shared" si="12"/>
        <v/>
      </c>
      <c r="AX23" s="181" t="str">
        <f t="shared" si="12"/>
        <v/>
      </c>
      <c r="AY23" s="181" t="str">
        <f t="shared" si="12"/>
        <v/>
      </c>
      <c r="AZ23" s="183" t="str">
        <f>IF(INDEX($P$5:$XX$100,$N23,AZ$3)="","",IF(INDEX('aux 1'!$AU$12:$BL$231,INDEX($P$5:$XX$100,$N23,AZ$3),'aux 6'!$O23)="","",INDEX($P$5:$XX$100,$N23,AZ$3)))</f>
        <v/>
      </c>
      <c r="BA23" s="183" t="str">
        <f>IF(INDEX($P$5:$XX$100,$N23,AZ$3)="","",IF(INDEX('aux 1'!$BN$12:$CE$231,INDEX($P$5:$XX$100,$N23,AZ$3),'aux 6'!$O23)="","",INDEX($P$5:$XX$100,$N23,AZ$3)))</f>
        <v/>
      </c>
      <c r="BB23" s="183" t="str">
        <f>IF(INDEX($P$5:$XX$100,$N23,AZ$3)="","",IF(INDEX('aux 1'!$CG$12:$CX$231,INDEX($P$5:$XX$100,$N23,AZ$3),'aux 6'!$O23)="","",INDEX($P$5:$XX$100,$N23,AZ$3)))</f>
        <v/>
      </c>
      <c r="BC23" s="183" t="str">
        <f>IF(INDEX($P$5:$XX$100,$N23,AZ$3)="","",IF(INDEX('aux 1'!$CZ$12:$DQ$231,INDEX($P$5:$XX$100,$N23,AZ$3),'aux 6'!$O23)="","",INDEX($P$5:$XX$100,$N23,AZ$3)))</f>
        <v/>
      </c>
      <c r="BD23" s="181" t="str">
        <f t="shared" si="13"/>
        <v/>
      </c>
      <c r="BE23" s="181" t="str">
        <f t="shared" si="14"/>
        <v/>
      </c>
      <c r="BF23" s="181" t="str">
        <f t="shared" si="14"/>
        <v/>
      </c>
      <c r="BG23" s="181" t="str">
        <f t="shared" si="14"/>
        <v/>
      </c>
      <c r="BH23" s="181" t="str">
        <f t="shared" si="14"/>
        <v/>
      </c>
      <c r="BI23" s="183" t="str">
        <f>IF(INDEX($P$5:$XX$100,$N23,BI$3)="","",IF(INDEX('aux 1'!$AU$12:$BL$231,INDEX($P$5:$XX$100,$N23,BI$3),'aux 6'!$O23)="","",INDEX($P$5:$XX$100,$N23,BI$3)))</f>
        <v/>
      </c>
      <c r="BJ23" s="183" t="str">
        <f>IF(INDEX($P$5:$XX$100,$N23,BI$3)="","",IF(INDEX('aux 1'!$BN$12:$CE$231,INDEX($P$5:$XX$100,$N23,BI$3),'aux 6'!$O23)="","",INDEX($P$5:$XX$100,$N23,BI$3)))</f>
        <v/>
      </c>
      <c r="BK23" s="183" t="str">
        <f>IF(INDEX($P$5:$XX$100,$N23,BI$3)="","",IF(INDEX('aux 1'!$CG$12:$CX$231,INDEX($P$5:$XX$100,$N23,BI$3),'aux 6'!$O23)="","",INDEX($P$5:$XX$100,$N23,BI$3)))</f>
        <v/>
      </c>
      <c r="BL23" s="183" t="str">
        <f>IF(INDEX($P$5:$XX$100,$N23,BI$3)="","",IF(INDEX('aux 1'!$CZ$12:$DQ$231,INDEX($P$5:$XX$100,$N23,BI$3),'aux 6'!$O23)="","",INDEX($P$5:$XX$100,$N23,BI$3)))</f>
        <v/>
      </c>
      <c r="BM23" s="181" t="str">
        <f t="shared" si="15"/>
        <v/>
      </c>
      <c r="BN23" s="181" t="str">
        <f t="shared" si="16"/>
        <v/>
      </c>
      <c r="BO23" s="181" t="str">
        <f t="shared" si="16"/>
        <v/>
      </c>
      <c r="BP23" s="181" t="str">
        <f t="shared" si="16"/>
        <v/>
      </c>
      <c r="BQ23" s="181" t="str">
        <f t="shared" si="16"/>
        <v/>
      </c>
      <c r="BR23" s="183" t="str">
        <f>IF(INDEX($P$5:$XX$100,$N23,BR$3)="","",IF(INDEX('aux 1'!$AU$12:$BL$231,INDEX($P$5:$XX$100,$N23,BR$3),'aux 6'!$O23)="","",INDEX($P$5:$XX$100,$N23,BR$3)))</f>
        <v/>
      </c>
      <c r="BS23" s="183" t="str">
        <f>IF(INDEX($P$5:$XX$100,$N23,BR$3)="","",IF(INDEX('aux 1'!$BN$12:$CE$231,INDEX($P$5:$XX$100,$N23,BR$3),'aux 6'!$O23)="","",INDEX($P$5:$XX$100,$N23,BR$3)))</f>
        <v/>
      </c>
      <c r="BT23" s="183" t="str">
        <f>IF(INDEX($P$5:$XX$100,$N23,BR$3)="","",IF(INDEX('aux 1'!$CG$12:$CX$231,INDEX($P$5:$XX$100,$N23,BR$3),'aux 6'!$O23)="","",INDEX($P$5:$XX$100,$N23,BR$3)))</f>
        <v/>
      </c>
      <c r="BU23" s="183" t="str">
        <f>IF(INDEX($P$5:$XX$100,$N23,BR$3)="","",IF(INDEX('aux 1'!$CZ$12:$DQ$231,INDEX($P$5:$XX$100,$N23,BR$3),'aux 6'!$O23)="","",INDEX($P$5:$XX$100,$N23,BR$3)))</f>
        <v/>
      </c>
      <c r="BV23" s="181" t="str">
        <f t="shared" si="17"/>
        <v/>
      </c>
      <c r="BW23" s="181" t="str">
        <f t="shared" si="18"/>
        <v/>
      </c>
      <c r="BX23" s="181" t="str">
        <f t="shared" si="18"/>
        <v/>
      </c>
      <c r="BY23" s="181" t="str">
        <f t="shared" si="18"/>
        <v/>
      </c>
      <c r="BZ23" s="181" t="str">
        <f t="shared" si="18"/>
        <v/>
      </c>
      <c r="CA23" s="183" t="str">
        <f>IF(INDEX($P$5:$XX$100,$N23,CA$3)="","",IF(INDEX('aux 1'!$AU$12:$BL$231,INDEX($P$5:$XX$100,$N23,CA$3),'aux 6'!$O23)="","",INDEX($P$5:$XX$100,$N23,CA$3)))</f>
        <v/>
      </c>
      <c r="CB23" s="183" t="str">
        <f>IF(INDEX($P$5:$XX$100,$N23,CA$3)="","",IF(INDEX('aux 1'!$BN$12:$CE$231,INDEX($P$5:$XX$100,$N23,CA$3),'aux 6'!$O23)="","",INDEX($P$5:$XX$100,$N23,CA$3)))</f>
        <v/>
      </c>
      <c r="CC23" s="183" t="str">
        <f>IF(INDEX($P$5:$XX$100,$N23,CA$3)="","",IF(INDEX('aux 1'!$CG$12:$CX$231,INDEX($P$5:$XX$100,$N23,CA$3),'aux 6'!$O23)="","",INDEX($P$5:$XX$100,$N23,CA$3)))</f>
        <v/>
      </c>
      <c r="CD23" s="183" t="str">
        <f>IF(INDEX($P$5:$XX$100,$N23,CA$3)="","",IF(INDEX('aux 1'!$CZ$12:$DQ$231,INDEX($P$5:$XX$100,$N23,CA$3),'aux 6'!$O23)="","",INDEX($P$5:$XX$100,$N23,CA$3)))</f>
        <v/>
      </c>
      <c r="CE23" s="181" t="str">
        <f t="shared" si="19"/>
        <v/>
      </c>
      <c r="CF23" s="181" t="str">
        <f t="shared" si="20"/>
        <v/>
      </c>
      <c r="CG23" s="181" t="str">
        <f t="shared" si="20"/>
        <v/>
      </c>
      <c r="CH23" s="181" t="str">
        <f t="shared" si="20"/>
        <v/>
      </c>
      <c r="CI23" s="181" t="str">
        <f t="shared" si="20"/>
        <v/>
      </c>
      <c r="CJ23" s="183" t="str">
        <f>IF(INDEX($P$5:$XX$100,$N23,CJ$3)="","",IF(INDEX('aux 1'!$AU$12:$BL$231,INDEX($P$5:$XX$100,$N23,CJ$3),'aux 6'!$O23)="","",INDEX($P$5:$XX$100,$N23,CJ$3)))</f>
        <v/>
      </c>
      <c r="CK23" s="183" t="str">
        <f>IF(INDEX($P$5:$XX$100,$N23,CJ$3)="","",IF(INDEX('aux 1'!$BN$12:$CE$231,INDEX($P$5:$XX$100,$N23,CJ$3),'aux 6'!$O23)="","",INDEX($P$5:$XX$100,$N23,CJ$3)))</f>
        <v/>
      </c>
      <c r="CL23" s="183" t="str">
        <f>IF(INDEX($P$5:$XX$100,$N23,CJ$3)="","",IF(INDEX('aux 1'!$CG$12:$CX$231,INDEX($P$5:$XX$100,$N23,CJ$3),'aux 6'!$O23)="","",INDEX($P$5:$XX$100,$N23,CJ$3)))</f>
        <v/>
      </c>
      <c r="CM23" s="183" t="str">
        <f>IF(INDEX($P$5:$XX$100,$N23,CJ$3)="","",IF(INDEX('aux 1'!$CZ$12:$DQ$231,INDEX($P$5:$XX$100,$N23,CJ$3),'aux 6'!$O23)="","",INDEX($P$5:$XX$100,$N23,CJ$3)))</f>
        <v/>
      </c>
      <c r="CN23" s="181" t="str">
        <f t="shared" si="21"/>
        <v/>
      </c>
      <c r="CO23" s="181" t="str">
        <f t="shared" si="22"/>
        <v/>
      </c>
      <c r="CP23" s="181" t="str">
        <f t="shared" si="22"/>
        <v/>
      </c>
      <c r="CQ23" s="181" t="str">
        <f t="shared" si="22"/>
        <v/>
      </c>
      <c r="CR23" s="181" t="str">
        <f t="shared" si="22"/>
        <v/>
      </c>
      <c r="CS23" s="183" t="str">
        <f>IF(INDEX($P$5:$XX$100,$N23,CS$3)="","",IF(INDEX('aux 1'!$AU$12:$BL$231,INDEX($P$5:$XX$100,$N23,CS$3),'aux 6'!$O23)="","",INDEX($P$5:$XX$100,$N23,CS$3)))</f>
        <v/>
      </c>
      <c r="CT23" s="183" t="str">
        <f>IF(INDEX($P$5:$XX$100,$N23,CS$3)="","",IF(INDEX('aux 1'!$BN$12:$CE$231,INDEX($P$5:$XX$100,$N23,CS$3),'aux 6'!$O23)="","",INDEX($P$5:$XX$100,$N23,CS$3)))</f>
        <v/>
      </c>
      <c r="CU23" s="183" t="str">
        <f>IF(INDEX($P$5:$XX$100,$N23,CS$3)="","",IF(INDEX('aux 1'!$CG$12:$CX$231,INDEX($P$5:$XX$100,$N23,CS$3),'aux 6'!$O23)="","",INDEX($P$5:$XX$100,$N23,CS$3)))</f>
        <v/>
      </c>
      <c r="CV23" s="183" t="str">
        <f>IF(INDEX($P$5:$XX$100,$N23,CS$3)="","",IF(INDEX('aux 1'!$CZ$12:$DQ$231,INDEX($P$5:$XX$100,$N23,CS$3),'aux 6'!$O23)="","",INDEX($P$5:$XX$100,$N23,CS$3)))</f>
        <v/>
      </c>
      <c r="CW23" s="181" t="str">
        <f t="shared" si="23"/>
        <v/>
      </c>
      <c r="CX23" s="181" t="str">
        <f t="shared" si="24"/>
        <v/>
      </c>
      <c r="CY23" s="181" t="str">
        <f t="shared" si="24"/>
        <v/>
      </c>
      <c r="CZ23" s="181" t="str">
        <f t="shared" si="24"/>
        <v/>
      </c>
      <c r="DA23" s="181" t="str">
        <f t="shared" si="24"/>
        <v/>
      </c>
      <c r="DB23" s="183" t="str">
        <f>IF(INDEX($P$5:$XX$100,$N23,DB$3)="","",IF(INDEX('aux 1'!$AU$12:$BL$231,INDEX($P$5:$XX$100,$N23,DB$3),'aux 6'!$O23)="","",INDEX($P$5:$XX$100,$N23,DB$3)))</f>
        <v/>
      </c>
      <c r="DC23" s="183" t="str">
        <f>IF(INDEX($P$5:$XX$100,$N23,DB$3)="","",IF(INDEX('aux 1'!$BN$12:$CE$231,INDEX($P$5:$XX$100,$N23,DB$3),'aux 6'!$O23)="","",INDEX($P$5:$XX$100,$N23,DB$3)))</f>
        <v/>
      </c>
      <c r="DD23" s="183" t="str">
        <f>IF(INDEX($P$5:$XX$100,$N23,DB$3)="","",IF(INDEX('aux 1'!$CG$12:$CX$231,INDEX($P$5:$XX$100,$N23,DB$3),'aux 6'!$O23)="","",INDEX($P$5:$XX$100,$N23,DB$3)))</f>
        <v/>
      </c>
      <c r="DE23" s="183" t="str">
        <f>IF(INDEX($P$5:$XX$100,$N23,DB$3)="","",IF(INDEX('aux 1'!$CZ$12:$DQ$231,INDEX($P$5:$XX$100,$N23,DB$3),'aux 6'!$O23)="","",INDEX($P$5:$XX$100,$N23,DB$3)))</f>
        <v/>
      </c>
      <c r="DF23" s="181" t="str">
        <f t="shared" si="25"/>
        <v/>
      </c>
      <c r="DG23" s="181" t="str">
        <f t="shared" si="26"/>
        <v/>
      </c>
      <c r="DH23" s="181" t="str">
        <f t="shared" si="26"/>
        <v/>
      </c>
      <c r="DI23" s="181" t="str">
        <f t="shared" si="26"/>
        <v/>
      </c>
      <c r="DJ23" s="181" t="str">
        <f t="shared" si="26"/>
        <v/>
      </c>
      <c r="DK23" s="183" t="str">
        <f>IF(INDEX($P$5:$XX$100,$N23,DK$3)="","",IF(INDEX('aux 1'!$AU$12:$BL$231,INDEX($P$5:$XX$100,$N23,DK$3),'aux 6'!$O23)="","",INDEX($P$5:$XX$100,$N23,DK$3)))</f>
        <v/>
      </c>
      <c r="DL23" s="183" t="str">
        <f>IF(INDEX($P$5:$XX$100,$N23,DK$3)="","",IF(INDEX('aux 1'!$BN$12:$CE$231,INDEX($P$5:$XX$100,$N23,DK$3),'aux 6'!$O23)="","",INDEX($P$5:$XX$100,$N23,DK$3)))</f>
        <v/>
      </c>
      <c r="DM23" s="183" t="str">
        <f>IF(INDEX($P$5:$XX$100,$N23,DK$3)="","",IF(INDEX('aux 1'!$CG$12:$CX$231,INDEX($P$5:$XX$100,$N23,DK$3),'aux 6'!$O23)="","",INDEX($P$5:$XX$100,$N23,DK$3)))</f>
        <v/>
      </c>
      <c r="DN23" s="183" t="str">
        <f>IF(INDEX($P$5:$XX$100,$N23,DK$3)="","",IF(INDEX('aux 1'!$CZ$12:$DQ$231,INDEX($P$5:$XX$100,$N23,DK$3),'aux 6'!$O23)="","",INDEX($P$5:$XX$100,$N23,DK$3)))</f>
        <v/>
      </c>
      <c r="DO23" s="181" t="str">
        <f t="shared" si="27"/>
        <v/>
      </c>
      <c r="DP23" s="181" t="str">
        <f t="shared" si="28"/>
        <v/>
      </c>
      <c r="DQ23" s="181" t="str">
        <f t="shared" si="28"/>
        <v/>
      </c>
      <c r="DR23" s="181" t="str">
        <f t="shared" si="28"/>
        <v/>
      </c>
      <c r="DS23" s="181" t="str">
        <f t="shared" si="28"/>
        <v/>
      </c>
      <c r="DT23" s="183" t="str">
        <f>IF(INDEX($P$5:$XX$100,$N23,DT$3)="","",IF(INDEX('aux 1'!$AU$12:$BL$231,INDEX($P$5:$XX$100,$N23,DT$3),'aux 6'!$O23)="","",INDEX($P$5:$XX$100,$N23,DT$3)))</f>
        <v/>
      </c>
      <c r="DU23" s="183" t="str">
        <f>IF(INDEX($P$5:$XX$100,$N23,DT$3)="","",IF(INDEX('aux 1'!$BN$12:$CE$231,INDEX($P$5:$XX$100,$N23,DT$3),'aux 6'!$O23)="","",INDEX($P$5:$XX$100,$N23,DT$3)))</f>
        <v/>
      </c>
      <c r="DV23" s="183" t="str">
        <f>IF(INDEX($P$5:$XX$100,$N23,DT$3)="","",IF(INDEX('aux 1'!$CG$12:$CX$231,INDEX($P$5:$XX$100,$N23,DT$3),'aux 6'!$O23)="","",INDEX($P$5:$XX$100,$N23,DT$3)))</f>
        <v/>
      </c>
      <c r="DW23" s="183" t="str">
        <f>IF(INDEX($P$5:$XX$100,$N23,DT$3)="","",IF(INDEX('aux 1'!$CZ$12:$DQ$231,INDEX($P$5:$XX$100,$N23,DT$3),'aux 6'!$O23)="","",INDEX($P$5:$XX$100,$N23,DT$3)))</f>
        <v/>
      </c>
      <c r="DX23" s="181" t="str">
        <f t="shared" si="29"/>
        <v/>
      </c>
      <c r="DY23" s="181" t="str">
        <f t="shared" si="30"/>
        <v/>
      </c>
      <c r="DZ23" s="181" t="str">
        <f t="shared" si="30"/>
        <v/>
      </c>
      <c r="EA23" s="181" t="str">
        <f t="shared" si="30"/>
        <v/>
      </c>
      <c r="EB23" s="181" t="str">
        <f t="shared" si="30"/>
        <v/>
      </c>
      <c r="EC23" s="183" t="str">
        <f>IF(INDEX($P$5:$XX$100,$N23,EC$3)="","",IF(INDEX('aux 1'!$AU$12:$BL$231,INDEX($P$5:$XX$100,$N23,EC$3),'aux 6'!$O23)="","",INDEX($P$5:$XX$100,$N23,EC$3)))</f>
        <v/>
      </c>
      <c r="ED23" s="183" t="str">
        <f>IF(INDEX($P$5:$XX$100,$N23,EC$3)="","",IF(INDEX('aux 1'!$BN$12:$CE$231,INDEX($P$5:$XX$100,$N23,EC$3),'aux 6'!$O23)="","",INDEX($P$5:$XX$100,$N23,EC$3)))</f>
        <v/>
      </c>
      <c r="EE23" s="183" t="str">
        <f>IF(INDEX($P$5:$XX$100,$N23,EC$3)="","",IF(INDEX('aux 1'!$CG$12:$CX$231,INDEX($P$5:$XX$100,$N23,EC$3),'aux 6'!$O23)="","",INDEX($P$5:$XX$100,$N23,EC$3)))</f>
        <v/>
      </c>
      <c r="EF23" s="183" t="str">
        <f>IF(INDEX($P$5:$XX$100,$N23,EC$3)="","",IF(INDEX('aux 1'!$CZ$12:$DQ$231,INDEX($P$5:$XX$100,$N23,EC$3),'aux 6'!$O23)="","",INDEX($P$5:$XX$100,$N23,EC$3)))</f>
        <v/>
      </c>
      <c r="EG23" s="181" t="str">
        <f t="shared" si="31"/>
        <v/>
      </c>
      <c r="EH23" s="181" t="str">
        <f t="shared" si="32"/>
        <v/>
      </c>
      <c r="EI23" s="181" t="str">
        <f t="shared" si="32"/>
        <v/>
      </c>
      <c r="EJ23" s="181" t="str">
        <f t="shared" si="32"/>
        <v/>
      </c>
      <c r="EK23" s="181" t="str">
        <f t="shared" si="32"/>
        <v/>
      </c>
      <c r="EL23" s="183" t="str">
        <f>IF(INDEX($P$5:$XX$100,$N23,EL$3)="","",IF(INDEX('aux 1'!$AU$12:$BL$231,INDEX($P$5:$XX$100,$N23,EL$3),'aux 6'!$O23)="","",INDEX($P$5:$XX$100,$N23,EL$3)))</f>
        <v/>
      </c>
      <c r="EM23" s="183" t="str">
        <f>IF(INDEX($P$5:$XX$100,$N23,EL$3)="","",IF(INDEX('aux 1'!$BN$12:$CE$231,INDEX($P$5:$XX$100,$N23,EL$3),'aux 6'!$O23)="","",INDEX($P$5:$XX$100,$N23,EL$3)))</f>
        <v/>
      </c>
      <c r="EN23" s="183" t="str">
        <f>IF(INDEX($P$5:$XX$100,$N23,EL$3)="","",IF(INDEX('aux 1'!$CG$12:$CX$231,INDEX($P$5:$XX$100,$N23,EL$3),'aux 6'!$O23)="","",INDEX($P$5:$XX$100,$N23,EL$3)))</f>
        <v/>
      </c>
      <c r="EO23" s="183" t="str">
        <f>IF(INDEX($P$5:$XX$100,$N23,EL$3)="","",IF(INDEX('aux 1'!$CZ$12:$DQ$231,INDEX($P$5:$XX$100,$N23,EL$3),'aux 6'!$O23)="","",INDEX($P$5:$XX$100,$N23,EL$3)))</f>
        <v/>
      </c>
      <c r="EP23" s="181" t="str">
        <f t="shared" si="33"/>
        <v/>
      </c>
      <c r="EQ23" s="181" t="str">
        <f t="shared" si="34"/>
        <v/>
      </c>
      <c r="ER23" s="181" t="str">
        <f t="shared" si="34"/>
        <v/>
      </c>
      <c r="ES23" s="181" t="str">
        <f t="shared" si="34"/>
        <v/>
      </c>
      <c r="ET23" s="181" t="str">
        <f t="shared" si="34"/>
        <v/>
      </c>
      <c r="EU23" s="183" t="str">
        <f>IF(INDEX($P$5:$XX$100,$N23,EU$3)="","",IF(INDEX('aux 1'!$AU$12:$BL$231,INDEX($P$5:$XX$100,$N23,EU$3),'aux 6'!$O23)="","",INDEX($P$5:$XX$100,$N23,EU$3)))</f>
        <v/>
      </c>
      <c r="EV23" s="183" t="str">
        <f>IF(INDEX($P$5:$XX$100,$N23,EU$3)="","",IF(INDEX('aux 1'!$BN$12:$CE$231,INDEX($P$5:$XX$100,$N23,EU$3),'aux 6'!$O23)="","",INDEX($P$5:$XX$100,$N23,EU$3)))</f>
        <v/>
      </c>
      <c r="EW23" s="183" t="str">
        <f>IF(INDEX($P$5:$XX$100,$N23,EU$3)="","",IF(INDEX('aux 1'!$CG$12:$CX$231,INDEX($P$5:$XX$100,$N23,EU$3),'aux 6'!$O23)="","",INDEX($P$5:$XX$100,$N23,EU$3)))</f>
        <v/>
      </c>
      <c r="EX23" s="183" t="str">
        <f>IF(INDEX($P$5:$XX$100,$N23,EU$3)="","",IF(INDEX('aux 1'!$CZ$12:$DQ$231,INDEX($P$5:$XX$100,$N23,EU$3),'aux 6'!$O23)="","",INDEX($P$5:$XX$100,$N23,EU$3)))</f>
        <v/>
      </c>
      <c r="EY23" s="181" t="str">
        <f t="shared" si="35"/>
        <v/>
      </c>
      <c r="EZ23" s="181" t="str">
        <f t="shared" si="36"/>
        <v/>
      </c>
      <c r="FA23" s="181" t="str">
        <f t="shared" si="36"/>
        <v/>
      </c>
      <c r="FB23" s="181" t="str">
        <f t="shared" si="36"/>
        <v/>
      </c>
      <c r="FC23" s="181" t="str">
        <f t="shared" si="36"/>
        <v/>
      </c>
      <c r="FD23" s="183" t="str">
        <f>IF(INDEX($P$5:$XX$100,$N23,FD$3)="","",IF(INDEX('aux 1'!$AU$12:$BL$231,INDEX($P$5:$XX$100,$N23,FD$3),'aux 6'!$O23)="","",INDEX($P$5:$XX$100,$N23,FD$3)))</f>
        <v/>
      </c>
      <c r="FE23" s="183" t="str">
        <f>IF(INDEX($P$5:$XX$100,$N23,FD$3)="","",IF(INDEX('aux 1'!$BN$12:$CE$231,INDEX($P$5:$XX$100,$N23,FD$3),'aux 6'!$O23)="","",INDEX($P$5:$XX$100,$N23,FD$3)))</f>
        <v/>
      </c>
      <c r="FF23" s="183" t="str">
        <f>IF(INDEX($P$5:$XX$100,$N23,FD$3)="","",IF(INDEX('aux 1'!$CG$12:$CX$231,INDEX($P$5:$XX$100,$N23,FD$3),'aux 6'!$O23)="","",INDEX($P$5:$XX$100,$N23,FD$3)))</f>
        <v/>
      </c>
      <c r="FG23" s="183" t="str">
        <f>IF(INDEX($P$5:$XX$100,$N23,FD$3)="","",IF(INDEX('aux 1'!$CZ$12:$DQ$231,INDEX($P$5:$XX$100,$N23,FD$3),'aux 6'!$O23)="","",INDEX($P$5:$XX$100,$N23,FD$3)))</f>
        <v/>
      </c>
      <c r="FH23" s="181" t="str">
        <f t="shared" si="37"/>
        <v/>
      </c>
      <c r="FI23" s="181" t="str">
        <f t="shared" si="38"/>
        <v/>
      </c>
      <c r="FJ23" s="181" t="str">
        <f t="shared" si="38"/>
        <v/>
      </c>
      <c r="FK23" s="181" t="str">
        <f t="shared" si="38"/>
        <v/>
      </c>
      <c r="FL23" s="181" t="str">
        <f t="shared" si="38"/>
        <v/>
      </c>
      <c r="FM23" s="183" t="str">
        <f>IF(INDEX($P$5:$XX$100,$N23,FM$3)="","",IF(INDEX('aux 1'!$AU$12:$BL$231,INDEX($P$5:$XX$100,$N23,FM$3),'aux 6'!$O23)="","",INDEX($P$5:$XX$100,$N23,FM$3)))</f>
        <v/>
      </c>
      <c r="FN23" s="183" t="str">
        <f>IF(INDEX($P$5:$XX$100,$N23,FM$3)="","",IF(INDEX('aux 1'!$BN$12:$CE$231,INDEX($P$5:$XX$100,$N23,FM$3),'aux 6'!$O23)="","",INDEX($P$5:$XX$100,$N23,FM$3)))</f>
        <v/>
      </c>
      <c r="FO23" s="183" t="str">
        <f>IF(INDEX($P$5:$XX$100,$N23,FM$3)="","",IF(INDEX('aux 1'!$CG$12:$CX$231,INDEX($P$5:$XX$100,$N23,FM$3),'aux 6'!$O23)="","",INDEX($P$5:$XX$100,$N23,FM$3)))</f>
        <v/>
      </c>
      <c r="FP23" s="183" t="str">
        <f>IF(INDEX($P$5:$XX$100,$N23,FM$3)="","",IF(INDEX('aux 1'!$CZ$12:$DQ$231,INDEX($P$5:$XX$100,$N23,FM$3),'aux 6'!$O23)="","",INDEX($P$5:$XX$100,$N23,FM$3)))</f>
        <v/>
      </c>
      <c r="FQ23" s="181" t="str">
        <f t="shared" si="39"/>
        <v/>
      </c>
      <c r="FR23" s="181" t="str">
        <f t="shared" si="40"/>
        <v/>
      </c>
      <c r="FS23" s="181" t="str">
        <f t="shared" si="40"/>
        <v/>
      </c>
      <c r="FT23" s="181" t="str">
        <f t="shared" si="40"/>
        <v/>
      </c>
      <c r="FU23" s="181" t="str">
        <f t="shared" si="40"/>
        <v/>
      </c>
      <c r="FV23" s="183" t="str">
        <f>IF(INDEX($P$5:$XX$100,$N23,FV$3)="","",IF(INDEX('aux 1'!$AU$12:$BL$231,INDEX($P$5:$XX$100,$N23,FV$3),'aux 6'!$O23)="","",INDEX($P$5:$XX$100,$N23,FV$3)))</f>
        <v/>
      </c>
      <c r="FW23" s="183" t="str">
        <f>IF(INDEX($P$5:$XX$100,$N23,FV$3)="","",IF(INDEX('aux 1'!$BN$12:$CE$231,INDEX($P$5:$XX$100,$N23,FV$3),'aux 6'!$O23)="","",INDEX($P$5:$XX$100,$N23,FV$3)))</f>
        <v/>
      </c>
      <c r="FX23" s="183" t="str">
        <f>IF(INDEX($P$5:$XX$100,$N23,FV$3)="","",IF(INDEX('aux 1'!$CG$12:$CX$231,INDEX($P$5:$XX$100,$N23,FV$3),'aux 6'!$O23)="","",INDEX($P$5:$XX$100,$N23,FV$3)))</f>
        <v/>
      </c>
      <c r="FY23" s="183" t="str">
        <f>IF(INDEX($P$5:$XX$100,$N23,FV$3)="","",IF(INDEX('aux 1'!$CZ$12:$DQ$231,INDEX($P$5:$XX$100,$N23,FV$3),'aux 6'!$O23)="","",INDEX($P$5:$XX$100,$N23,FV$3)))</f>
        <v/>
      </c>
      <c r="FZ23" s="181" t="str">
        <f t="shared" si="41"/>
        <v/>
      </c>
      <c r="GA23" s="181" t="str">
        <f t="shared" si="42"/>
        <v/>
      </c>
      <c r="GB23" s="181" t="str">
        <f t="shared" si="42"/>
        <v/>
      </c>
      <c r="GC23" s="181" t="str">
        <f t="shared" si="42"/>
        <v/>
      </c>
      <c r="GD23" s="181" t="str">
        <f t="shared" si="42"/>
        <v/>
      </c>
      <c r="GE23" s="183" t="str">
        <f>IF(INDEX($P$5:$XX$100,$N23,GE$3)="","",IF(INDEX('aux 1'!$AU$12:$BL$231,INDEX($P$5:$XX$100,$N23,GE$3),'aux 6'!$O23)="","",INDEX($P$5:$XX$100,$N23,GE$3)))</f>
        <v/>
      </c>
      <c r="GF23" s="183" t="str">
        <f>IF(INDEX($P$5:$XX$100,$N23,GE$3)="","",IF(INDEX('aux 1'!$BN$12:$CE$231,INDEX($P$5:$XX$100,$N23,GE$3),'aux 6'!$O23)="","",INDEX($P$5:$XX$100,$N23,GE$3)))</f>
        <v/>
      </c>
      <c r="GG23" s="183" t="str">
        <f>IF(INDEX($P$5:$XX$100,$N23,GE$3)="","",IF(INDEX('aux 1'!$CG$12:$CX$231,INDEX($P$5:$XX$100,$N23,GE$3),'aux 6'!$O23)="","",INDEX($P$5:$XX$100,$N23,GE$3)))</f>
        <v/>
      </c>
      <c r="GH23" s="183" t="str">
        <f>IF(INDEX($P$5:$XX$100,$N23,GE$3)="","",IF(INDEX('aux 1'!$CZ$12:$DQ$231,INDEX($P$5:$XX$100,$N23,GE$3),'aux 6'!$O23)="","",INDEX($P$5:$XX$100,$N23,GE$3)))</f>
        <v/>
      </c>
      <c r="GI23" s="181" t="str">
        <f t="shared" si="43"/>
        <v/>
      </c>
      <c r="GJ23" s="181" t="str">
        <f t="shared" si="44"/>
        <v/>
      </c>
      <c r="GK23" s="181" t="str">
        <f t="shared" si="44"/>
        <v/>
      </c>
      <c r="GL23" s="181" t="str">
        <f t="shared" si="44"/>
        <v/>
      </c>
      <c r="GM23" s="181" t="str">
        <f t="shared" si="44"/>
        <v/>
      </c>
      <c r="GN23" s="183" t="str">
        <f>IF(INDEX($P$5:$XX$100,$N23,GN$3)="","",IF(INDEX('aux 1'!$AU$12:$BL$231,INDEX($P$5:$XX$100,$N23,GN$3),'aux 6'!$O23)="","",INDEX($P$5:$XX$100,$N23,GN$3)))</f>
        <v/>
      </c>
      <c r="GO23" s="183" t="str">
        <f>IF(INDEX($P$5:$XX$100,$N23,GN$3)="","",IF(INDEX('aux 1'!$BN$12:$CE$231,INDEX($P$5:$XX$100,$N23,GN$3),'aux 6'!$O23)="","",INDEX($P$5:$XX$100,$N23,GN$3)))</f>
        <v/>
      </c>
      <c r="GP23" s="183" t="str">
        <f>IF(INDEX($P$5:$XX$100,$N23,GN$3)="","",IF(INDEX('aux 1'!$CG$12:$CX$231,INDEX($P$5:$XX$100,$N23,GN$3),'aux 6'!$O23)="","",INDEX($P$5:$XX$100,$N23,GN$3)))</f>
        <v/>
      </c>
      <c r="GQ23" s="183" t="str">
        <f>IF(INDEX($P$5:$XX$100,$N23,GN$3)="","",IF(INDEX('aux 1'!$CZ$12:$DQ$231,INDEX($P$5:$XX$100,$N23,GN$3),'aux 6'!$O23)="","",INDEX($P$5:$XX$100,$N23,GN$3)))</f>
        <v/>
      </c>
      <c r="GR23" s="181" t="str">
        <f t="shared" si="45"/>
        <v/>
      </c>
      <c r="GS23" s="181" t="str">
        <f t="shared" si="46"/>
        <v/>
      </c>
      <c r="GT23" s="181" t="str">
        <f t="shared" si="46"/>
        <v/>
      </c>
      <c r="GU23" s="181" t="str">
        <f t="shared" si="46"/>
        <v/>
      </c>
      <c r="GV23" s="181" t="str">
        <f t="shared" si="46"/>
        <v/>
      </c>
      <c r="GW23" s="183" t="str">
        <f>IF(INDEX($P$5:$XX$100,$N23,GW$3)="","",IF(INDEX('aux 1'!$AU$12:$BL$231,INDEX($P$5:$XX$100,$N23,GW$3),'aux 6'!$O23)="","",INDEX($P$5:$XX$100,$N23,GW$3)))</f>
        <v/>
      </c>
      <c r="GX23" s="183" t="str">
        <f>IF(INDEX($P$5:$XX$100,$N23,GW$3)="","",IF(INDEX('aux 1'!$BN$12:$CE$231,INDEX($P$5:$XX$100,$N23,GW$3),'aux 6'!$O23)="","",INDEX($P$5:$XX$100,$N23,GW$3)))</f>
        <v/>
      </c>
      <c r="GY23" s="183" t="str">
        <f>IF(INDEX($P$5:$XX$100,$N23,GW$3)="","",IF(INDEX('aux 1'!$CG$12:$CX$231,INDEX($P$5:$XX$100,$N23,GW$3),'aux 6'!$O23)="","",INDEX($P$5:$XX$100,$N23,GW$3)))</f>
        <v/>
      </c>
      <c r="GZ23" s="183" t="str">
        <f>IF(INDEX($P$5:$XX$100,$N23,GW$3)="","",IF(INDEX('aux 1'!$CZ$12:$DQ$231,INDEX($P$5:$XX$100,$N23,GW$3),'aux 6'!$O23)="","",INDEX($P$5:$XX$100,$N23,GW$3)))</f>
        <v/>
      </c>
      <c r="HA23" s="181" t="str">
        <f t="shared" si="47"/>
        <v/>
      </c>
      <c r="HB23" s="181" t="str">
        <f t="shared" si="48"/>
        <v/>
      </c>
      <c r="HC23" s="181" t="str">
        <f t="shared" si="48"/>
        <v/>
      </c>
      <c r="HD23" s="181" t="str">
        <f t="shared" si="48"/>
        <v/>
      </c>
      <c r="HE23" s="181" t="str">
        <f t="shared" si="48"/>
        <v/>
      </c>
      <c r="HF23" s="183" t="str">
        <f>IF(INDEX($P$5:$XX$100,$N23,HF$3)="","",IF(INDEX('aux 1'!$AU$12:$BL$231,INDEX($P$5:$XX$100,$N23,HF$3),'aux 6'!$O23)="","",INDEX($P$5:$XX$100,$N23,HF$3)))</f>
        <v/>
      </c>
      <c r="HG23" s="183" t="str">
        <f>IF(INDEX($P$5:$XX$100,$N23,HF$3)="","",IF(INDEX('aux 1'!$BN$12:$CE$231,INDEX($P$5:$XX$100,$N23,HF$3),'aux 6'!$O23)="","",INDEX($P$5:$XX$100,$N23,HF$3)))</f>
        <v/>
      </c>
      <c r="HH23" s="183" t="str">
        <f>IF(INDEX($P$5:$XX$100,$N23,HF$3)="","",IF(INDEX('aux 1'!$CG$12:$CX$231,INDEX($P$5:$XX$100,$N23,HF$3),'aux 6'!$O23)="","",INDEX($P$5:$XX$100,$N23,HF$3)))</f>
        <v/>
      </c>
      <c r="HI23" s="183" t="str">
        <f>IF(INDEX($P$5:$XX$100,$N23,HF$3)="","",IF(INDEX('aux 1'!$CZ$12:$DQ$231,INDEX($P$5:$XX$100,$N23,HF$3),'aux 6'!$O23)="","",INDEX($P$5:$XX$100,$N23,HF$3)))</f>
        <v/>
      </c>
      <c r="HJ23" s="181" t="str">
        <f t="shared" si="49"/>
        <v/>
      </c>
      <c r="HK23" s="181" t="str">
        <f t="shared" si="50"/>
        <v/>
      </c>
      <c r="HL23" s="181" t="str">
        <f t="shared" si="50"/>
        <v/>
      </c>
      <c r="HM23" s="181" t="str">
        <f t="shared" si="50"/>
        <v/>
      </c>
      <c r="HN23" s="181" t="str">
        <f t="shared" si="50"/>
        <v/>
      </c>
    </row>
    <row r="24" spans="1:222" x14ac:dyDescent="0.25">
      <c r="A24" s="190">
        <f t="shared" si="54"/>
        <v>22</v>
      </c>
      <c r="B24" s="190" t="str">
        <f t="shared" si="55"/>
        <v>-</v>
      </c>
      <c r="C24" s="190">
        <f t="shared" si="51"/>
        <v>23</v>
      </c>
      <c r="D24" s="196" t="str">
        <f t="shared" si="52"/>
        <v/>
      </c>
      <c r="E24" s="196" t="str">
        <f t="shared" si="53"/>
        <v/>
      </c>
      <c r="F24" s="196" t="str">
        <f t="shared" si="53"/>
        <v/>
      </c>
      <c r="G24" s="196" t="str">
        <f t="shared" si="53"/>
        <v/>
      </c>
      <c r="H24" s="196" t="str">
        <f t="shared" si="53"/>
        <v/>
      </c>
      <c r="K24" s="180">
        <f t="shared" si="4"/>
        <v>20</v>
      </c>
      <c r="L24" s="186">
        <v>22</v>
      </c>
      <c r="M24" s="188" t="str">
        <f>'aux 2'!BU28</f>
        <v/>
      </c>
      <c r="N24" s="187">
        <f t="shared" si="56"/>
        <v>1</v>
      </c>
      <c r="O24" s="178">
        <f t="shared" si="57"/>
        <v>17</v>
      </c>
      <c r="P24" s="183" t="str">
        <f>IF(INDEX($P$5:$XX$100,$N24,P$3)="","",IF(INDEX('aux 1'!$AU$12:$BL$231,INDEX($P$5:$XX$100,$N24,P$3),'aux 6'!$O24)="","",INDEX($P$5:$XX$100,$N24,P$3)))</f>
        <v/>
      </c>
      <c r="Q24" s="183" t="str">
        <f>IF(INDEX($P$5:$XX$100,$N24,P$3)="","",IF(INDEX('aux 1'!$BN$12:$CE$231,INDEX($P$5:$XX$100,$N24,P$3),'aux 6'!$O24)="","",INDEX($P$5:$XX$100,$N24,P$3)))</f>
        <v/>
      </c>
      <c r="R24" s="183" t="str">
        <f>IF(INDEX($P$5:$XX$100,$N24,P$3)="","",IF(INDEX('aux 1'!$CG$12:$CX$231,INDEX($P$5:$XX$100,$N24,P$3),'aux 6'!$O24)="","",INDEX($P$5:$XX$100,$N24,P$3)))</f>
        <v/>
      </c>
      <c r="S24" s="183" t="str">
        <f>IF(INDEX($P$5:$XX$100,$N24,P$3)="","",IF(INDEX('aux 1'!$CZ$12:$DQ$231,INDEX($P$5:$XX$100,$N24,P$3),'aux 6'!$O24)="","",INDEX($P$5:$XX$100,$N24,P$3)))</f>
        <v/>
      </c>
      <c r="T24" s="181" t="str">
        <f t="shared" si="5"/>
        <v/>
      </c>
      <c r="U24" s="181" t="str">
        <f t="shared" ref="U24:X25" si="58">IFERROR(LOOKUP(MATCH(U$7,$P$7:$S$7,0),$P$6:$S$6,$P24:$S24),"")</f>
        <v/>
      </c>
      <c r="V24" s="181" t="str">
        <f t="shared" si="58"/>
        <v/>
      </c>
      <c r="W24" s="181" t="str">
        <f t="shared" si="58"/>
        <v/>
      </c>
      <c r="X24" s="181" t="str">
        <f t="shared" si="58"/>
        <v/>
      </c>
      <c r="Y24" s="183" t="str">
        <f>IF(INDEX($P$5:$XX$100,$N24,Y$3)="","",IF(INDEX('aux 1'!$AU$12:$BL$231,INDEX($P$5:$XX$100,$N24,Y$3),'aux 6'!$O24)="","",INDEX($P$5:$XX$100,$N24,Y$3)))</f>
        <v/>
      </c>
      <c r="Z24" s="183" t="str">
        <f>IF(INDEX($P$5:$XX$100,$N24,Y$3)="","",IF(INDEX('aux 1'!$BN$12:$CE$231,INDEX($P$5:$XX$100,$N24,Y$3),'aux 6'!$O24)="","",INDEX($P$5:$XX$100,$N24,Y$3)))</f>
        <v/>
      </c>
      <c r="AA24" s="183" t="str">
        <f>IF(INDEX($P$5:$XX$100,$N24,Y$3)="","",IF(INDEX('aux 1'!$CG$12:$CX$231,INDEX($P$5:$XX$100,$N24,Y$3),'aux 6'!$O24)="","",INDEX($P$5:$XX$100,$N24,Y$3)))</f>
        <v/>
      </c>
      <c r="AB24" s="183" t="str">
        <f>IF(INDEX($P$5:$XX$100,$N24,Y$3)="","",IF(INDEX('aux 1'!$CZ$12:$DQ$231,INDEX($P$5:$XX$100,$N24,Y$3),'aux 6'!$O24)="","",INDEX($P$5:$XX$100,$N24,Y$3)))</f>
        <v/>
      </c>
      <c r="AC24" s="181" t="str">
        <f t="shared" si="7"/>
        <v/>
      </c>
      <c r="AD24" s="181" t="str">
        <f t="shared" ref="AD24:AG25" si="59">IFERROR(LOOKUP(MATCH(AD$7,$Y$7:$AB$7,0),$Y$6:$AB$6,$Y24:$AB24),"")</f>
        <v/>
      </c>
      <c r="AE24" s="181" t="str">
        <f t="shared" si="59"/>
        <v/>
      </c>
      <c r="AF24" s="181" t="str">
        <f t="shared" si="59"/>
        <v/>
      </c>
      <c r="AG24" s="181" t="str">
        <f t="shared" si="59"/>
        <v/>
      </c>
      <c r="AH24" s="183" t="str">
        <f>IF(INDEX($P$5:$XX$100,$N24,AH$3)="","",IF(INDEX('aux 1'!$AU$12:$BL$231,INDEX($P$5:$XX$100,$N24,AH$3),'aux 6'!$O24)="","",INDEX($P$5:$XX$100,$N24,AH$3)))</f>
        <v/>
      </c>
      <c r="AI24" s="183" t="str">
        <f>IF(INDEX($P$5:$XX$100,$N24,AH$3)="","",IF(INDEX('aux 1'!$BN$12:$CE$231,INDEX($P$5:$XX$100,$N24,AH$3),'aux 6'!$O24)="","",INDEX($P$5:$XX$100,$N24,AH$3)))</f>
        <v/>
      </c>
      <c r="AJ24" s="183" t="str">
        <f>IF(INDEX($P$5:$XX$100,$N24,AH$3)="","",IF(INDEX('aux 1'!$CG$12:$CX$231,INDEX($P$5:$XX$100,$N24,AH$3),'aux 6'!$O24)="","",INDEX($P$5:$XX$100,$N24,AH$3)))</f>
        <v/>
      </c>
      <c r="AK24" s="183" t="str">
        <f>IF(INDEX($P$5:$XX$100,$N24,AH$3)="","",IF(INDEX('aux 1'!$CZ$12:$DQ$231,INDEX($P$5:$XX$100,$N24,AH$3),'aux 6'!$O24)="","",INDEX($P$5:$XX$100,$N24,AH$3)))</f>
        <v/>
      </c>
      <c r="AL24" s="181" t="str">
        <f t="shared" si="9"/>
        <v/>
      </c>
      <c r="AM24" s="181" t="str">
        <f t="shared" ref="AM24:AP25" si="60">IFERROR(LOOKUP(MATCH(AM$7,$AH$7:$AK$7,0),$AH$6:$AK$6,$AH24:$AK24),"")</f>
        <v/>
      </c>
      <c r="AN24" s="181" t="str">
        <f t="shared" si="60"/>
        <v/>
      </c>
      <c r="AO24" s="181" t="str">
        <f t="shared" si="60"/>
        <v/>
      </c>
      <c r="AP24" s="181" t="str">
        <f t="shared" si="60"/>
        <v/>
      </c>
      <c r="AQ24" s="183" t="str">
        <f>IF(INDEX($P$5:$XX$100,$N24,AQ$3)="","",IF(INDEX('aux 1'!$AU$12:$BL$231,INDEX($P$5:$XX$100,$N24,AQ$3),'aux 6'!$O24)="","",INDEX($P$5:$XX$100,$N24,AQ$3)))</f>
        <v/>
      </c>
      <c r="AR24" s="183" t="str">
        <f>IF(INDEX($P$5:$XX$100,$N24,AQ$3)="","",IF(INDEX('aux 1'!$BN$12:$CE$231,INDEX($P$5:$XX$100,$N24,AQ$3),'aux 6'!$O24)="","",INDEX($P$5:$XX$100,$N24,AQ$3)))</f>
        <v/>
      </c>
      <c r="AS24" s="183" t="str">
        <f>IF(INDEX($P$5:$XX$100,$N24,AQ$3)="","",IF(INDEX('aux 1'!$CG$12:$CX$231,INDEX($P$5:$XX$100,$N24,AQ$3),'aux 6'!$O24)="","",INDEX($P$5:$XX$100,$N24,AQ$3)))</f>
        <v/>
      </c>
      <c r="AT24" s="183" t="str">
        <f>IF(INDEX($P$5:$XX$100,$N24,AQ$3)="","",IF(INDEX('aux 1'!$CZ$12:$DQ$231,INDEX($P$5:$XX$100,$N24,AQ$3),'aux 6'!$O24)="","",INDEX($P$5:$XX$100,$N24,AQ$3)))</f>
        <v/>
      </c>
      <c r="AU24" s="181" t="str">
        <f t="shared" si="11"/>
        <v/>
      </c>
      <c r="AV24" s="181" t="str">
        <f t="shared" ref="AV24:AY25" si="61">IFERROR(LOOKUP(MATCH(AV$7,$AQ$7:$AT$7,0),$AQ$6:$AT$6,$AQ24:$AT24),"")</f>
        <v/>
      </c>
      <c r="AW24" s="181" t="str">
        <f t="shared" si="61"/>
        <v/>
      </c>
      <c r="AX24" s="181" t="str">
        <f t="shared" si="61"/>
        <v/>
      </c>
      <c r="AY24" s="181" t="str">
        <f t="shared" si="61"/>
        <v/>
      </c>
      <c r="AZ24" s="183" t="str">
        <f>IF(INDEX($P$5:$XX$100,$N24,AZ$3)="","",IF(INDEX('aux 1'!$AU$12:$BL$231,INDEX($P$5:$XX$100,$N24,AZ$3),'aux 6'!$O24)="","",INDEX($P$5:$XX$100,$N24,AZ$3)))</f>
        <v/>
      </c>
      <c r="BA24" s="183" t="str">
        <f>IF(INDEX($P$5:$XX$100,$N24,AZ$3)="","",IF(INDEX('aux 1'!$BN$12:$CE$231,INDEX($P$5:$XX$100,$N24,AZ$3),'aux 6'!$O24)="","",INDEX($P$5:$XX$100,$N24,AZ$3)))</f>
        <v/>
      </c>
      <c r="BB24" s="183" t="str">
        <f>IF(INDEX($P$5:$XX$100,$N24,AZ$3)="","",IF(INDEX('aux 1'!$CG$12:$CX$231,INDEX($P$5:$XX$100,$N24,AZ$3),'aux 6'!$O24)="","",INDEX($P$5:$XX$100,$N24,AZ$3)))</f>
        <v/>
      </c>
      <c r="BC24" s="183" t="str">
        <f>IF(INDEX($P$5:$XX$100,$N24,AZ$3)="","",IF(INDEX('aux 1'!$CZ$12:$DQ$231,INDEX($P$5:$XX$100,$N24,AZ$3),'aux 6'!$O24)="","",INDEX($P$5:$XX$100,$N24,AZ$3)))</f>
        <v/>
      </c>
      <c r="BD24" s="181" t="str">
        <f t="shared" si="13"/>
        <v/>
      </c>
      <c r="BE24" s="181" t="str">
        <f t="shared" ref="BE24:BH25" si="62">IFERROR(LOOKUP(MATCH(BE$7,$AZ$7:$BC$7,0),$AZ$6:$BC$6,$AZ24:$BC24),"")</f>
        <v/>
      </c>
      <c r="BF24" s="181" t="str">
        <f t="shared" si="62"/>
        <v/>
      </c>
      <c r="BG24" s="181" t="str">
        <f t="shared" si="62"/>
        <v/>
      </c>
      <c r="BH24" s="181" t="str">
        <f t="shared" si="62"/>
        <v/>
      </c>
      <c r="BI24" s="183" t="str">
        <f>IF(INDEX($P$5:$XX$100,$N24,BI$3)="","",IF(INDEX('aux 1'!$AU$12:$BL$231,INDEX($P$5:$XX$100,$N24,BI$3),'aux 6'!$O24)="","",INDEX($P$5:$XX$100,$N24,BI$3)))</f>
        <v/>
      </c>
      <c r="BJ24" s="183" t="str">
        <f>IF(INDEX($P$5:$XX$100,$N24,BI$3)="","",IF(INDEX('aux 1'!$BN$12:$CE$231,INDEX($P$5:$XX$100,$N24,BI$3),'aux 6'!$O24)="","",INDEX($P$5:$XX$100,$N24,BI$3)))</f>
        <v/>
      </c>
      <c r="BK24" s="183" t="str">
        <f>IF(INDEX($P$5:$XX$100,$N24,BI$3)="","",IF(INDEX('aux 1'!$CG$12:$CX$231,INDEX($P$5:$XX$100,$N24,BI$3),'aux 6'!$O24)="","",INDEX($P$5:$XX$100,$N24,BI$3)))</f>
        <v/>
      </c>
      <c r="BL24" s="183" t="str">
        <f>IF(INDEX($P$5:$XX$100,$N24,BI$3)="","",IF(INDEX('aux 1'!$CZ$12:$DQ$231,INDEX($P$5:$XX$100,$N24,BI$3),'aux 6'!$O24)="","",INDEX($P$5:$XX$100,$N24,BI$3)))</f>
        <v/>
      </c>
      <c r="BM24" s="181" t="str">
        <f t="shared" si="15"/>
        <v/>
      </c>
      <c r="BN24" s="181" t="str">
        <f t="shared" ref="BN24:BQ25" si="63">IFERROR(LOOKUP(MATCH(BN$7,$BI$7:$BL$7,0),$BI$6:$BL$6,$BI24:$BL24),"")</f>
        <v/>
      </c>
      <c r="BO24" s="181" t="str">
        <f t="shared" si="63"/>
        <v/>
      </c>
      <c r="BP24" s="181" t="str">
        <f t="shared" si="63"/>
        <v/>
      </c>
      <c r="BQ24" s="181" t="str">
        <f t="shared" si="63"/>
        <v/>
      </c>
      <c r="BR24" s="183" t="str">
        <f>IF(INDEX($P$5:$XX$100,$N24,BR$3)="","",IF(INDEX('aux 1'!$AU$12:$BL$231,INDEX($P$5:$XX$100,$N24,BR$3),'aux 6'!$O24)="","",INDEX($P$5:$XX$100,$N24,BR$3)))</f>
        <v/>
      </c>
      <c r="BS24" s="183" t="str">
        <f>IF(INDEX($P$5:$XX$100,$N24,BR$3)="","",IF(INDEX('aux 1'!$BN$12:$CE$231,INDEX($P$5:$XX$100,$N24,BR$3),'aux 6'!$O24)="","",INDEX($P$5:$XX$100,$N24,BR$3)))</f>
        <v/>
      </c>
      <c r="BT24" s="183" t="str">
        <f>IF(INDEX($P$5:$XX$100,$N24,BR$3)="","",IF(INDEX('aux 1'!$CG$12:$CX$231,INDEX($P$5:$XX$100,$N24,BR$3),'aux 6'!$O24)="","",INDEX($P$5:$XX$100,$N24,BR$3)))</f>
        <v/>
      </c>
      <c r="BU24" s="183" t="str">
        <f>IF(INDEX($P$5:$XX$100,$N24,BR$3)="","",IF(INDEX('aux 1'!$CZ$12:$DQ$231,INDEX($P$5:$XX$100,$N24,BR$3),'aux 6'!$O24)="","",INDEX($P$5:$XX$100,$N24,BR$3)))</f>
        <v/>
      </c>
      <c r="BV24" s="181" t="str">
        <f t="shared" si="17"/>
        <v/>
      </c>
      <c r="BW24" s="181" t="str">
        <f t="shared" ref="BW24:BZ25" si="64">IFERROR(LOOKUP(MATCH(BW$7,$BR$7:$BU$7,0),$BR$6:$BU$6,$BR24:$BU24),"")</f>
        <v/>
      </c>
      <c r="BX24" s="181" t="str">
        <f t="shared" si="64"/>
        <v/>
      </c>
      <c r="BY24" s="181" t="str">
        <f t="shared" si="64"/>
        <v/>
      </c>
      <c r="BZ24" s="181" t="str">
        <f t="shared" si="64"/>
        <v/>
      </c>
      <c r="CA24" s="183" t="str">
        <f>IF(INDEX($P$5:$XX$100,$N24,CA$3)="","",IF(INDEX('aux 1'!$AU$12:$BL$231,INDEX($P$5:$XX$100,$N24,CA$3),'aux 6'!$O24)="","",INDEX($P$5:$XX$100,$N24,CA$3)))</f>
        <v/>
      </c>
      <c r="CB24" s="183" t="str">
        <f>IF(INDEX($P$5:$XX$100,$N24,CA$3)="","",IF(INDEX('aux 1'!$BN$12:$CE$231,INDEX($P$5:$XX$100,$N24,CA$3),'aux 6'!$O24)="","",INDEX($P$5:$XX$100,$N24,CA$3)))</f>
        <v/>
      </c>
      <c r="CC24" s="183" t="str">
        <f>IF(INDEX($P$5:$XX$100,$N24,CA$3)="","",IF(INDEX('aux 1'!$CG$12:$CX$231,INDEX($P$5:$XX$100,$N24,CA$3),'aux 6'!$O24)="","",INDEX($P$5:$XX$100,$N24,CA$3)))</f>
        <v/>
      </c>
      <c r="CD24" s="183" t="str">
        <f>IF(INDEX($P$5:$XX$100,$N24,CA$3)="","",IF(INDEX('aux 1'!$CZ$12:$DQ$231,INDEX($P$5:$XX$100,$N24,CA$3),'aux 6'!$O24)="","",INDEX($P$5:$XX$100,$N24,CA$3)))</f>
        <v/>
      </c>
      <c r="CE24" s="181" t="str">
        <f t="shared" si="19"/>
        <v/>
      </c>
      <c r="CF24" s="181" t="str">
        <f t="shared" ref="CF24:CI25" si="65">IFERROR(LOOKUP(MATCH(CF$7,$CA$7:$CD$7,0),$CA$6:$CD$6,$CA24:$CD24),"")</f>
        <v/>
      </c>
      <c r="CG24" s="181" t="str">
        <f t="shared" si="65"/>
        <v/>
      </c>
      <c r="CH24" s="181" t="str">
        <f t="shared" si="65"/>
        <v/>
      </c>
      <c r="CI24" s="181" t="str">
        <f t="shared" si="65"/>
        <v/>
      </c>
      <c r="CJ24" s="183" t="str">
        <f>IF(INDEX($P$5:$XX$100,$N24,CJ$3)="","",IF(INDEX('aux 1'!$AU$12:$BL$231,INDEX($P$5:$XX$100,$N24,CJ$3),'aux 6'!$O24)="","",INDEX($P$5:$XX$100,$N24,CJ$3)))</f>
        <v/>
      </c>
      <c r="CK24" s="183" t="str">
        <f>IF(INDEX($P$5:$XX$100,$N24,CJ$3)="","",IF(INDEX('aux 1'!$BN$12:$CE$231,INDEX($P$5:$XX$100,$N24,CJ$3),'aux 6'!$O24)="","",INDEX($P$5:$XX$100,$N24,CJ$3)))</f>
        <v/>
      </c>
      <c r="CL24" s="183" t="str">
        <f>IF(INDEX($P$5:$XX$100,$N24,CJ$3)="","",IF(INDEX('aux 1'!$CG$12:$CX$231,INDEX($P$5:$XX$100,$N24,CJ$3),'aux 6'!$O24)="","",INDEX($P$5:$XX$100,$N24,CJ$3)))</f>
        <v/>
      </c>
      <c r="CM24" s="183" t="str">
        <f>IF(INDEX($P$5:$XX$100,$N24,CJ$3)="","",IF(INDEX('aux 1'!$CZ$12:$DQ$231,INDEX($P$5:$XX$100,$N24,CJ$3),'aux 6'!$O24)="","",INDEX($P$5:$XX$100,$N24,CJ$3)))</f>
        <v/>
      </c>
      <c r="CN24" s="181" t="str">
        <f t="shared" si="21"/>
        <v/>
      </c>
      <c r="CO24" s="181" t="str">
        <f t="shared" ref="CO24:CR25" si="66">IFERROR(LOOKUP(MATCH(CO$7,$CJ$7:$CM$7,0),$CJ$6:$CM$6,$CJ24:$CM24),"")</f>
        <v/>
      </c>
      <c r="CP24" s="181" t="str">
        <f t="shared" si="66"/>
        <v/>
      </c>
      <c r="CQ24" s="181" t="str">
        <f t="shared" si="66"/>
        <v/>
      </c>
      <c r="CR24" s="181" t="str">
        <f t="shared" si="66"/>
        <v/>
      </c>
      <c r="CS24" s="183" t="str">
        <f>IF(INDEX($P$5:$XX$100,$N24,CS$3)="","",IF(INDEX('aux 1'!$AU$12:$BL$231,INDEX($P$5:$XX$100,$N24,CS$3),'aux 6'!$O24)="","",INDEX($P$5:$XX$100,$N24,CS$3)))</f>
        <v/>
      </c>
      <c r="CT24" s="183" t="str">
        <f>IF(INDEX($P$5:$XX$100,$N24,CS$3)="","",IF(INDEX('aux 1'!$BN$12:$CE$231,INDEX($P$5:$XX$100,$N24,CS$3),'aux 6'!$O24)="","",INDEX($P$5:$XX$100,$N24,CS$3)))</f>
        <v/>
      </c>
      <c r="CU24" s="183" t="str">
        <f>IF(INDEX($P$5:$XX$100,$N24,CS$3)="","",IF(INDEX('aux 1'!$CG$12:$CX$231,INDEX($P$5:$XX$100,$N24,CS$3),'aux 6'!$O24)="","",INDEX($P$5:$XX$100,$N24,CS$3)))</f>
        <v/>
      </c>
      <c r="CV24" s="183" t="str">
        <f>IF(INDEX($P$5:$XX$100,$N24,CS$3)="","",IF(INDEX('aux 1'!$CZ$12:$DQ$231,INDEX($P$5:$XX$100,$N24,CS$3),'aux 6'!$O24)="","",INDEX($P$5:$XX$100,$N24,CS$3)))</f>
        <v/>
      </c>
      <c r="CW24" s="181" t="str">
        <f t="shared" si="23"/>
        <v/>
      </c>
      <c r="CX24" s="181" t="str">
        <f t="shared" ref="CX24:DA25" si="67">IFERROR(LOOKUP(MATCH(CX$7,$CS$7:$CV$7,0),$CS$6:$CV$6,$CS24:$CV24),"")</f>
        <v/>
      </c>
      <c r="CY24" s="181" t="str">
        <f t="shared" si="67"/>
        <v/>
      </c>
      <c r="CZ24" s="181" t="str">
        <f t="shared" si="67"/>
        <v/>
      </c>
      <c r="DA24" s="181" t="str">
        <f t="shared" si="67"/>
        <v/>
      </c>
      <c r="DB24" s="183" t="str">
        <f>IF(INDEX($P$5:$XX$100,$N24,DB$3)="","",IF(INDEX('aux 1'!$AU$12:$BL$231,INDEX($P$5:$XX$100,$N24,DB$3),'aux 6'!$O24)="","",INDEX($P$5:$XX$100,$N24,DB$3)))</f>
        <v/>
      </c>
      <c r="DC24" s="183" t="str">
        <f>IF(INDEX($P$5:$XX$100,$N24,DB$3)="","",IF(INDEX('aux 1'!$BN$12:$CE$231,INDEX($P$5:$XX$100,$N24,DB$3),'aux 6'!$O24)="","",INDEX($P$5:$XX$100,$N24,DB$3)))</f>
        <v/>
      </c>
      <c r="DD24" s="183" t="str">
        <f>IF(INDEX($P$5:$XX$100,$N24,DB$3)="","",IF(INDEX('aux 1'!$CG$12:$CX$231,INDEX($P$5:$XX$100,$N24,DB$3),'aux 6'!$O24)="","",INDEX($P$5:$XX$100,$N24,DB$3)))</f>
        <v/>
      </c>
      <c r="DE24" s="183" t="str">
        <f>IF(INDEX($P$5:$XX$100,$N24,DB$3)="","",IF(INDEX('aux 1'!$CZ$12:$DQ$231,INDEX($P$5:$XX$100,$N24,DB$3),'aux 6'!$O24)="","",INDEX($P$5:$XX$100,$N24,DB$3)))</f>
        <v/>
      </c>
      <c r="DF24" s="181" t="str">
        <f t="shared" si="25"/>
        <v/>
      </c>
      <c r="DG24" s="181" t="str">
        <f t="shared" ref="DG24:DJ25" si="68">IFERROR(LOOKUP(MATCH(DG$7,$DB$7:$DE$7,0),$DB$6:$DE$6,$DB24:$DE24),"")</f>
        <v/>
      </c>
      <c r="DH24" s="181" t="str">
        <f t="shared" si="68"/>
        <v/>
      </c>
      <c r="DI24" s="181" t="str">
        <f t="shared" si="68"/>
        <v/>
      </c>
      <c r="DJ24" s="181" t="str">
        <f t="shared" si="68"/>
        <v/>
      </c>
      <c r="DK24" s="183" t="str">
        <f>IF(INDEX($P$5:$XX$100,$N24,DK$3)="","",IF(INDEX('aux 1'!$AU$12:$BL$231,INDEX($P$5:$XX$100,$N24,DK$3),'aux 6'!$O24)="","",INDEX($P$5:$XX$100,$N24,DK$3)))</f>
        <v/>
      </c>
      <c r="DL24" s="183" t="str">
        <f>IF(INDEX($P$5:$XX$100,$N24,DK$3)="","",IF(INDEX('aux 1'!$BN$12:$CE$231,INDEX($P$5:$XX$100,$N24,DK$3),'aux 6'!$O24)="","",INDEX($P$5:$XX$100,$N24,DK$3)))</f>
        <v/>
      </c>
      <c r="DM24" s="183" t="str">
        <f>IF(INDEX($P$5:$XX$100,$N24,DK$3)="","",IF(INDEX('aux 1'!$CG$12:$CX$231,INDEX($P$5:$XX$100,$N24,DK$3),'aux 6'!$O24)="","",INDEX($P$5:$XX$100,$N24,DK$3)))</f>
        <v/>
      </c>
      <c r="DN24" s="183" t="str">
        <f>IF(INDEX($P$5:$XX$100,$N24,DK$3)="","",IF(INDEX('aux 1'!$CZ$12:$DQ$231,INDEX($P$5:$XX$100,$N24,DK$3),'aux 6'!$O24)="","",INDEX($P$5:$XX$100,$N24,DK$3)))</f>
        <v/>
      </c>
      <c r="DO24" s="181" t="str">
        <f t="shared" si="27"/>
        <v/>
      </c>
      <c r="DP24" s="181" t="str">
        <f t="shared" ref="DP24:DS25" si="69">IFERROR(LOOKUP(MATCH(DP$7,$DK$7:$DN$7,0),$DK$6:$DN$6,$DK24:$DN24),"")</f>
        <v/>
      </c>
      <c r="DQ24" s="181" t="str">
        <f t="shared" si="69"/>
        <v/>
      </c>
      <c r="DR24" s="181" t="str">
        <f t="shared" si="69"/>
        <v/>
      </c>
      <c r="DS24" s="181" t="str">
        <f t="shared" si="69"/>
        <v/>
      </c>
      <c r="DT24" s="183" t="str">
        <f>IF(INDEX($P$5:$XX$100,$N24,DT$3)="","",IF(INDEX('aux 1'!$AU$12:$BL$231,INDEX($P$5:$XX$100,$N24,DT$3),'aux 6'!$O24)="","",INDEX($P$5:$XX$100,$N24,DT$3)))</f>
        <v/>
      </c>
      <c r="DU24" s="183" t="str">
        <f>IF(INDEX($P$5:$XX$100,$N24,DT$3)="","",IF(INDEX('aux 1'!$BN$12:$CE$231,INDEX($P$5:$XX$100,$N24,DT$3),'aux 6'!$O24)="","",INDEX($P$5:$XX$100,$N24,DT$3)))</f>
        <v/>
      </c>
      <c r="DV24" s="183" t="str">
        <f>IF(INDEX($P$5:$XX$100,$N24,DT$3)="","",IF(INDEX('aux 1'!$CG$12:$CX$231,INDEX($P$5:$XX$100,$N24,DT$3),'aux 6'!$O24)="","",INDEX($P$5:$XX$100,$N24,DT$3)))</f>
        <v/>
      </c>
      <c r="DW24" s="183" t="str">
        <f>IF(INDEX($P$5:$XX$100,$N24,DT$3)="","",IF(INDEX('aux 1'!$CZ$12:$DQ$231,INDEX($P$5:$XX$100,$N24,DT$3),'aux 6'!$O24)="","",INDEX($P$5:$XX$100,$N24,DT$3)))</f>
        <v/>
      </c>
      <c r="DX24" s="181" t="str">
        <f t="shared" si="29"/>
        <v/>
      </c>
      <c r="DY24" s="181" t="str">
        <f t="shared" ref="DY24:EB25" si="70">IFERROR(LOOKUP(MATCH(DY$7,$DT$7:$DW$7,0),$DT$6:$DW$6,$DT24:$DW24),"")</f>
        <v/>
      </c>
      <c r="DZ24" s="181" t="str">
        <f t="shared" si="70"/>
        <v/>
      </c>
      <c r="EA24" s="181" t="str">
        <f t="shared" si="70"/>
        <v/>
      </c>
      <c r="EB24" s="181" t="str">
        <f t="shared" si="70"/>
        <v/>
      </c>
      <c r="EC24" s="183" t="str">
        <f>IF(INDEX($P$5:$XX$100,$N24,EC$3)="","",IF(INDEX('aux 1'!$AU$12:$BL$231,INDEX($P$5:$XX$100,$N24,EC$3),'aux 6'!$O24)="","",INDEX($P$5:$XX$100,$N24,EC$3)))</f>
        <v/>
      </c>
      <c r="ED24" s="183" t="str">
        <f>IF(INDEX($P$5:$XX$100,$N24,EC$3)="","",IF(INDEX('aux 1'!$BN$12:$CE$231,INDEX($P$5:$XX$100,$N24,EC$3),'aux 6'!$O24)="","",INDEX($P$5:$XX$100,$N24,EC$3)))</f>
        <v/>
      </c>
      <c r="EE24" s="183" t="str">
        <f>IF(INDEX($P$5:$XX$100,$N24,EC$3)="","",IF(INDEX('aux 1'!$CG$12:$CX$231,INDEX($P$5:$XX$100,$N24,EC$3),'aux 6'!$O24)="","",INDEX($P$5:$XX$100,$N24,EC$3)))</f>
        <v/>
      </c>
      <c r="EF24" s="183" t="str">
        <f>IF(INDEX($P$5:$XX$100,$N24,EC$3)="","",IF(INDEX('aux 1'!$CZ$12:$DQ$231,INDEX($P$5:$XX$100,$N24,EC$3),'aux 6'!$O24)="","",INDEX($P$5:$XX$100,$N24,EC$3)))</f>
        <v/>
      </c>
      <c r="EG24" s="181" t="str">
        <f t="shared" si="31"/>
        <v/>
      </c>
      <c r="EH24" s="181" t="str">
        <f t="shared" ref="EH24:EK25" si="71">IFERROR(LOOKUP(MATCH(EH$7,$EC$7:$EF$7,0),$EC$6:$EF$6,$EC24:$EF24),"")</f>
        <v/>
      </c>
      <c r="EI24" s="181" t="str">
        <f t="shared" si="71"/>
        <v/>
      </c>
      <c r="EJ24" s="181" t="str">
        <f t="shared" si="71"/>
        <v/>
      </c>
      <c r="EK24" s="181" t="str">
        <f t="shared" si="71"/>
        <v/>
      </c>
      <c r="EL24" s="183" t="str">
        <f>IF(INDEX($P$5:$XX$100,$N24,EL$3)="","",IF(INDEX('aux 1'!$AU$12:$BL$231,INDEX($P$5:$XX$100,$N24,EL$3),'aux 6'!$O24)="","",INDEX($P$5:$XX$100,$N24,EL$3)))</f>
        <v/>
      </c>
      <c r="EM24" s="183" t="str">
        <f>IF(INDEX($P$5:$XX$100,$N24,EL$3)="","",IF(INDEX('aux 1'!$BN$12:$CE$231,INDEX($P$5:$XX$100,$N24,EL$3),'aux 6'!$O24)="","",INDEX($P$5:$XX$100,$N24,EL$3)))</f>
        <v/>
      </c>
      <c r="EN24" s="183" t="str">
        <f>IF(INDEX($P$5:$XX$100,$N24,EL$3)="","",IF(INDEX('aux 1'!$CG$12:$CX$231,INDEX($P$5:$XX$100,$N24,EL$3),'aux 6'!$O24)="","",INDEX($P$5:$XX$100,$N24,EL$3)))</f>
        <v/>
      </c>
      <c r="EO24" s="183" t="str">
        <f>IF(INDEX($P$5:$XX$100,$N24,EL$3)="","",IF(INDEX('aux 1'!$CZ$12:$DQ$231,INDEX($P$5:$XX$100,$N24,EL$3),'aux 6'!$O24)="","",INDEX($P$5:$XX$100,$N24,EL$3)))</f>
        <v/>
      </c>
      <c r="EP24" s="181" t="str">
        <f t="shared" si="33"/>
        <v/>
      </c>
      <c r="EQ24" s="181" t="str">
        <f t="shared" ref="EQ24:ET25" si="72">IFERROR(LOOKUP(MATCH(EQ$7,$EL$7:$EO$7,0),$EL$6:$EO$6,$EL24:$EO24),"")</f>
        <v/>
      </c>
      <c r="ER24" s="181" t="str">
        <f t="shared" si="72"/>
        <v/>
      </c>
      <c r="ES24" s="181" t="str">
        <f t="shared" si="72"/>
        <v/>
      </c>
      <c r="ET24" s="181" t="str">
        <f t="shared" si="72"/>
        <v/>
      </c>
      <c r="EU24" s="183" t="str">
        <f>IF(INDEX($P$5:$XX$100,$N24,EU$3)="","",IF(INDEX('aux 1'!$AU$12:$BL$231,INDEX($P$5:$XX$100,$N24,EU$3),'aux 6'!$O24)="","",INDEX($P$5:$XX$100,$N24,EU$3)))</f>
        <v/>
      </c>
      <c r="EV24" s="183" t="str">
        <f>IF(INDEX($P$5:$XX$100,$N24,EU$3)="","",IF(INDEX('aux 1'!$BN$12:$CE$231,INDEX($P$5:$XX$100,$N24,EU$3),'aux 6'!$O24)="","",INDEX($P$5:$XX$100,$N24,EU$3)))</f>
        <v/>
      </c>
      <c r="EW24" s="183" t="str">
        <f>IF(INDEX($P$5:$XX$100,$N24,EU$3)="","",IF(INDEX('aux 1'!$CG$12:$CX$231,INDEX($P$5:$XX$100,$N24,EU$3),'aux 6'!$O24)="","",INDEX($P$5:$XX$100,$N24,EU$3)))</f>
        <v/>
      </c>
      <c r="EX24" s="183" t="str">
        <f>IF(INDEX($P$5:$XX$100,$N24,EU$3)="","",IF(INDEX('aux 1'!$CZ$12:$DQ$231,INDEX($P$5:$XX$100,$N24,EU$3),'aux 6'!$O24)="","",INDEX($P$5:$XX$100,$N24,EU$3)))</f>
        <v/>
      </c>
      <c r="EY24" s="181" t="str">
        <f t="shared" si="35"/>
        <v/>
      </c>
      <c r="EZ24" s="181" t="str">
        <f t="shared" ref="EZ24:FC25" si="73">IFERROR(LOOKUP(MATCH(EZ$7,$EU$7:$EX$7,0),$EU$6:$EX$6,$EU24:$EX24),"")</f>
        <v/>
      </c>
      <c r="FA24" s="181" t="str">
        <f t="shared" si="73"/>
        <v/>
      </c>
      <c r="FB24" s="181" t="str">
        <f t="shared" si="73"/>
        <v/>
      </c>
      <c r="FC24" s="181" t="str">
        <f t="shared" si="73"/>
        <v/>
      </c>
      <c r="FD24" s="183" t="str">
        <f>IF(INDEX($P$5:$XX$100,$N24,FD$3)="","",IF(INDEX('aux 1'!$AU$12:$BL$231,INDEX($P$5:$XX$100,$N24,FD$3),'aux 6'!$O24)="","",INDEX($P$5:$XX$100,$N24,FD$3)))</f>
        <v/>
      </c>
      <c r="FE24" s="183" t="str">
        <f>IF(INDEX($P$5:$XX$100,$N24,FD$3)="","",IF(INDEX('aux 1'!$BN$12:$CE$231,INDEX($P$5:$XX$100,$N24,FD$3),'aux 6'!$O24)="","",INDEX($P$5:$XX$100,$N24,FD$3)))</f>
        <v/>
      </c>
      <c r="FF24" s="183" t="str">
        <f>IF(INDEX($P$5:$XX$100,$N24,FD$3)="","",IF(INDEX('aux 1'!$CG$12:$CX$231,INDEX($P$5:$XX$100,$N24,FD$3),'aux 6'!$O24)="","",INDEX($P$5:$XX$100,$N24,FD$3)))</f>
        <v/>
      </c>
      <c r="FG24" s="183" t="str">
        <f>IF(INDEX($P$5:$XX$100,$N24,FD$3)="","",IF(INDEX('aux 1'!$CZ$12:$DQ$231,INDEX($P$5:$XX$100,$N24,FD$3),'aux 6'!$O24)="","",INDEX($P$5:$XX$100,$N24,FD$3)))</f>
        <v/>
      </c>
      <c r="FH24" s="181" t="str">
        <f t="shared" si="37"/>
        <v/>
      </c>
      <c r="FI24" s="181" t="str">
        <f t="shared" ref="FI24:FL25" si="74">IFERROR(LOOKUP(MATCH(FI$7,$FD$7:$FG$7,0),$FD$6:$FG$6,$FD24:$FG24),"")</f>
        <v/>
      </c>
      <c r="FJ24" s="181" t="str">
        <f t="shared" si="74"/>
        <v/>
      </c>
      <c r="FK24" s="181" t="str">
        <f t="shared" si="74"/>
        <v/>
      </c>
      <c r="FL24" s="181" t="str">
        <f t="shared" si="74"/>
        <v/>
      </c>
      <c r="FM24" s="183" t="str">
        <f>IF(INDEX($P$5:$XX$100,$N24,FM$3)="","",IF(INDEX('aux 1'!$AU$12:$BL$231,INDEX($P$5:$XX$100,$N24,FM$3),'aux 6'!$O24)="","",INDEX($P$5:$XX$100,$N24,FM$3)))</f>
        <v/>
      </c>
      <c r="FN24" s="183" t="str">
        <f>IF(INDEX($P$5:$XX$100,$N24,FM$3)="","",IF(INDEX('aux 1'!$BN$12:$CE$231,INDEX($P$5:$XX$100,$N24,FM$3),'aux 6'!$O24)="","",INDEX($P$5:$XX$100,$N24,FM$3)))</f>
        <v/>
      </c>
      <c r="FO24" s="183" t="str">
        <f>IF(INDEX($P$5:$XX$100,$N24,FM$3)="","",IF(INDEX('aux 1'!$CG$12:$CX$231,INDEX($P$5:$XX$100,$N24,FM$3),'aux 6'!$O24)="","",INDEX($P$5:$XX$100,$N24,FM$3)))</f>
        <v/>
      </c>
      <c r="FP24" s="183" t="str">
        <f>IF(INDEX($P$5:$XX$100,$N24,FM$3)="","",IF(INDEX('aux 1'!$CZ$12:$DQ$231,INDEX($P$5:$XX$100,$N24,FM$3),'aux 6'!$O24)="","",INDEX($P$5:$XX$100,$N24,FM$3)))</f>
        <v/>
      </c>
      <c r="FQ24" s="181" t="str">
        <f t="shared" si="39"/>
        <v/>
      </c>
      <c r="FR24" s="181" t="str">
        <f t="shared" ref="FR24:FU25" si="75">IFERROR(LOOKUP(MATCH(FR$7,$FM$7:$FP$7,0),$FM$6:$FP$6,$FM24:$FP24),"")</f>
        <v/>
      </c>
      <c r="FS24" s="181" t="str">
        <f t="shared" si="75"/>
        <v/>
      </c>
      <c r="FT24" s="181" t="str">
        <f t="shared" si="75"/>
        <v/>
      </c>
      <c r="FU24" s="181" t="str">
        <f t="shared" si="75"/>
        <v/>
      </c>
      <c r="FV24" s="183" t="str">
        <f>IF(INDEX($P$5:$XX$100,$N24,FV$3)="","",IF(INDEX('aux 1'!$AU$12:$BL$231,INDEX($P$5:$XX$100,$N24,FV$3),'aux 6'!$O24)="","",INDEX($P$5:$XX$100,$N24,FV$3)))</f>
        <v/>
      </c>
      <c r="FW24" s="183" t="str">
        <f>IF(INDEX($P$5:$XX$100,$N24,FV$3)="","",IF(INDEX('aux 1'!$BN$12:$CE$231,INDEX($P$5:$XX$100,$N24,FV$3),'aux 6'!$O24)="","",INDEX($P$5:$XX$100,$N24,FV$3)))</f>
        <v/>
      </c>
      <c r="FX24" s="183" t="str">
        <f>IF(INDEX($P$5:$XX$100,$N24,FV$3)="","",IF(INDEX('aux 1'!$CG$12:$CX$231,INDEX($P$5:$XX$100,$N24,FV$3),'aux 6'!$O24)="","",INDEX($P$5:$XX$100,$N24,FV$3)))</f>
        <v/>
      </c>
      <c r="FY24" s="183" t="str">
        <f>IF(INDEX($P$5:$XX$100,$N24,FV$3)="","",IF(INDEX('aux 1'!$CZ$12:$DQ$231,INDEX($P$5:$XX$100,$N24,FV$3),'aux 6'!$O24)="","",INDEX($P$5:$XX$100,$N24,FV$3)))</f>
        <v/>
      </c>
      <c r="FZ24" s="181" t="str">
        <f t="shared" si="41"/>
        <v/>
      </c>
      <c r="GA24" s="181" t="str">
        <f t="shared" ref="GA24:GD25" si="76">IFERROR(LOOKUP(MATCH(GA$7,$FV$7:$FY$7,0),$FV$6:$FY$6,$FV24:$FY24),"")</f>
        <v/>
      </c>
      <c r="GB24" s="181" t="str">
        <f t="shared" si="76"/>
        <v/>
      </c>
      <c r="GC24" s="181" t="str">
        <f t="shared" si="76"/>
        <v/>
      </c>
      <c r="GD24" s="181" t="str">
        <f t="shared" si="76"/>
        <v/>
      </c>
      <c r="GE24" s="183" t="str">
        <f>IF(INDEX($P$5:$XX$100,$N24,GE$3)="","",IF(INDEX('aux 1'!$AU$12:$BL$231,INDEX($P$5:$XX$100,$N24,GE$3),'aux 6'!$O24)="","",INDEX($P$5:$XX$100,$N24,GE$3)))</f>
        <v/>
      </c>
      <c r="GF24" s="183" t="str">
        <f>IF(INDEX($P$5:$XX$100,$N24,GE$3)="","",IF(INDEX('aux 1'!$BN$12:$CE$231,INDEX($P$5:$XX$100,$N24,GE$3),'aux 6'!$O24)="","",INDEX($P$5:$XX$100,$N24,GE$3)))</f>
        <v/>
      </c>
      <c r="GG24" s="183" t="str">
        <f>IF(INDEX($P$5:$XX$100,$N24,GE$3)="","",IF(INDEX('aux 1'!$CG$12:$CX$231,INDEX($P$5:$XX$100,$N24,GE$3),'aux 6'!$O24)="","",INDEX($P$5:$XX$100,$N24,GE$3)))</f>
        <v/>
      </c>
      <c r="GH24" s="183" t="str">
        <f>IF(INDEX($P$5:$XX$100,$N24,GE$3)="","",IF(INDEX('aux 1'!$CZ$12:$DQ$231,INDEX($P$5:$XX$100,$N24,GE$3),'aux 6'!$O24)="","",INDEX($P$5:$XX$100,$N24,GE$3)))</f>
        <v/>
      </c>
      <c r="GI24" s="181" t="str">
        <f t="shared" si="43"/>
        <v/>
      </c>
      <c r="GJ24" s="181" t="str">
        <f t="shared" ref="GJ24:GM25" si="77">IFERROR(LOOKUP(MATCH(GJ$7,$GE$7:$GH$7,0),$GE$6:$GH$6,$GE24:$GH24),"")</f>
        <v/>
      </c>
      <c r="GK24" s="181" t="str">
        <f t="shared" si="77"/>
        <v/>
      </c>
      <c r="GL24" s="181" t="str">
        <f t="shared" si="77"/>
        <v/>
      </c>
      <c r="GM24" s="181" t="str">
        <f t="shared" si="77"/>
        <v/>
      </c>
      <c r="GN24" s="183" t="str">
        <f>IF(INDEX($P$5:$XX$100,$N24,GN$3)="","",IF(INDEX('aux 1'!$AU$12:$BL$231,INDEX($P$5:$XX$100,$N24,GN$3),'aux 6'!$O24)="","",INDEX($P$5:$XX$100,$N24,GN$3)))</f>
        <v/>
      </c>
      <c r="GO24" s="183" t="str">
        <f>IF(INDEX($P$5:$XX$100,$N24,GN$3)="","",IF(INDEX('aux 1'!$BN$12:$CE$231,INDEX($P$5:$XX$100,$N24,GN$3),'aux 6'!$O24)="","",INDEX($P$5:$XX$100,$N24,GN$3)))</f>
        <v/>
      </c>
      <c r="GP24" s="183" t="str">
        <f>IF(INDEX($P$5:$XX$100,$N24,GN$3)="","",IF(INDEX('aux 1'!$CG$12:$CX$231,INDEX($P$5:$XX$100,$N24,GN$3),'aux 6'!$O24)="","",INDEX($P$5:$XX$100,$N24,GN$3)))</f>
        <v/>
      </c>
      <c r="GQ24" s="183" t="str">
        <f>IF(INDEX($P$5:$XX$100,$N24,GN$3)="","",IF(INDEX('aux 1'!$CZ$12:$DQ$231,INDEX($P$5:$XX$100,$N24,GN$3),'aux 6'!$O24)="","",INDEX($P$5:$XX$100,$N24,GN$3)))</f>
        <v/>
      </c>
      <c r="GR24" s="181" t="str">
        <f t="shared" si="45"/>
        <v/>
      </c>
      <c r="GS24" s="181" t="str">
        <f t="shared" ref="GS24:GV25" si="78">IFERROR(LOOKUP(MATCH(GS$7,$GN$7:$GQ$7,0),$GN$6:$GQ$6,$GN24:$GQ24),"")</f>
        <v/>
      </c>
      <c r="GT24" s="181" t="str">
        <f t="shared" si="78"/>
        <v/>
      </c>
      <c r="GU24" s="181" t="str">
        <f t="shared" si="78"/>
        <v/>
      </c>
      <c r="GV24" s="181" t="str">
        <f t="shared" si="78"/>
        <v/>
      </c>
      <c r="GW24" s="183" t="str">
        <f>IF(INDEX($P$5:$XX$100,$N24,GW$3)="","",IF(INDEX('aux 1'!$AU$12:$BL$231,INDEX($P$5:$XX$100,$N24,GW$3),'aux 6'!$O24)="","",INDEX($P$5:$XX$100,$N24,GW$3)))</f>
        <v/>
      </c>
      <c r="GX24" s="183" t="str">
        <f>IF(INDEX($P$5:$XX$100,$N24,GW$3)="","",IF(INDEX('aux 1'!$BN$12:$CE$231,INDEX($P$5:$XX$100,$N24,GW$3),'aux 6'!$O24)="","",INDEX($P$5:$XX$100,$N24,GW$3)))</f>
        <v/>
      </c>
      <c r="GY24" s="183" t="str">
        <f>IF(INDEX($P$5:$XX$100,$N24,GW$3)="","",IF(INDEX('aux 1'!$CG$12:$CX$231,INDEX($P$5:$XX$100,$N24,GW$3),'aux 6'!$O24)="","",INDEX($P$5:$XX$100,$N24,GW$3)))</f>
        <v/>
      </c>
      <c r="GZ24" s="183" t="str">
        <f>IF(INDEX($P$5:$XX$100,$N24,GW$3)="","",IF(INDEX('aux 1'!$CZ$12:$DQ$231,INDEX($P$5:$XX$100,$N24,GW$3),'aux 6'!$O24)="","",INDEX($P$5:$XX$100,$N24,GW$3)))</f>
        <v/>
      </c>
      <c r="HA24" s="181" t="str">
        <f t="shared" si="47"/>
        <v/>
      </c>
      <c r="HB24" s="181" t="str">
        <f t="shared" ref="HB24:HE25" si="79">IFERROR(LOOKUP(MATCH(HB$7,$GW$7:$GZ$7,0),$GW$6:$GZ$6,$GW24:$GZ24),"")</f>
        <v/>
      </c>
      <c r="HC24" s="181" t="str">
        <f t="shared" si="79"/>
        <v/>
      </c>
      <c r="HD24" s="181" t="str">
        <f t="shared" si="79"/>
        <v/>
      </c>
      <c r="HE24" s="181" t="str">
        <f t="shared" si="79"/>
        <v/>
      </c>
      <c r="HF24" s="183" t="str">
        <f>IF(INDEX($P$5:$XX$100,$N24,HF$3)="","",IF(INDEX('aux 1'!$AU$12:$BL$231,INDEX($P$5:$XX$100,$N24,HF$3),'aux 6'!$O24)="","",INDEX($P$5:$XX$100,$N24,HF$3)))</f>
        <v/>
      </c>
      <c r="HG24" s="183" t="str">
        <f>IF(INDEX($P$5:$XX$100,$N24,HF$3)="","",IF(INDEX('aux 1'!$BN$12:$CE$231,INDEX($P$5:$XX$100,$N24,HF$3),'aux 6'!$O24)="","",INDEX($P$5:$XX$100,$N24,HF$3)))</f>
        <v/>
      </c>
      <c r="HH24" s="183" t="str">
        <f>IF(INDEX($P$5:$XX$100,$N24,HF$3)="","",IF(INDEX('aux 1'!$CG$12:$CX$231,INDEX($P$5:$XX$100,$N24,HF$3),'aux 6'!$O24)="","",INDEX($P$5:$XX$100,$N24,HF$3)))</f>
        <v/>
      </c>
      <c r="HI24" s="183" t="str">
        <f>IF(INDEX($P$5:$XX$100,$N24,HF$3)="","",IF(INDEX('aux 1'!$CZ$12:$DQ$231,INDEX($P$5:$XX$100,$N24,HF$3),'aux 6'!$O24)="","",INDEX($P$5:$XX$100,$N24,HF$3)))</f>
        <v/>
      </c>
      <c r="HJ24" s="181" t="str">
        <f t="shared" si="49"/>
        <v/>
      </c>
      <c r="HK24" s="181" t="str">
        <f t="shared" ref="HK24:HN25" si="80">IFERROR(LOOKUP(MATCH(HK$7,$HF$7:$HI$7,0),$HF$6:$HI$6,$HF24:$HI24),"")</f>
        <v/>
      </c>
      <c r="HL24" s="181" t="str">
        <f t="shared" si="80"/>
        <v/>
      </c>
      <c r="HM24" s="181" t="str">
        <f t="shared" si="80"/>
        <v/>
      </c>
      <c r="HN24" s="181" t="str">
        <f t="shared" si="80"/>
        <v/>
      </c>
    </row>
    <row r="25" spans="1:222" x14ac:dyDescent="0.25">
      <c r="A25" s="190">
        <f t="shared" si="54"/>
        <v>23</v>
      </c>
      <c r="B25" s="190" t="str">
        <f t="shared" si="55"/>
        <v>-</v>
      </c>
      <c r="C25" s="190">
        <f t="shared" si="51"/>
        <v>24</v>
      </c>
      <c r="D25" s="196" t="str">
        <f t="shared" si="52"/>
        <v/>
      </c>
      <c r="E25" s="196" t="str">
        <f>IF(MAX(U24,AD24,AM24,AV24,BE24,BN24,BW24,CF24,CO24,CX24,DG24,DP24,DY24,EH24,EQ24,EZ24,FI24,FR24,GA24,GJ24,GS24,HB24,HK24)&lt;&gt;MIN(U24,AD24,AM24,AV24,BE24,BN24,BW24,CF24,CO24,CX24,DG24,DP24,DY24,EH24,EQ24,EZ24,FI24,FR24,GA24,GJ24,GS24,HB24,HK24),"Conflito",IF(MAX(U24,AD24,AM24,AV24,BE24,BN24,BW24,CF24,CO24,CX24,DG24,DP24,DY24,EH24,EQ24,EZ24,FI24,FR24,GA24,GJ24,GS24,HB24,HK24)=0,"",MAX(U24,AD24,AM24,AV24,BE24,BN24,BW24,CF24,CO24,CX24,DG24,DP24,DY24,EH24,EQ24,EZ24,FI24,FR24,GA24,GJ24,GS24,HB24,HK24)))</f>
        <v/>
      </c>
      <c r="F25" s="196" t="str">
        <f>IF(MAX(V24,AE24,AN24,AW24,BF24,BO24,BX24,CG24,CP24,CY24,DH24,DQ24,DZ24,EI24,ER24,FA24,FJ24,FS24,GB24,GK24,GT24,HC24,HL24)&lt;&gt;MIN(V24,AE24,AN24,AW24,BF24,BO24,BX24,CG24,CP24,CY24,DH24,DQ24,DZ24,EI24,ER24,FA24,FJ24,FS24,GB24,GK24,GT24,HC24,HL24),"Conflito",IF(MAX(V24,AE24,AN24,AW24,BF24,BO24,BX24,CG24,CP24,CY24,DH24,DQ24,DZ24,EI24,ER24,FA24,FJ24,FS24,GB24,GK24,GT24,HC24,HL24)=0,"",MAX(V24,AE24,AN24,AW24,BF24,BO24,BX24,CG24,CP24,CY24,DH24,DQ24,DZ24,EI24,ER24,FA24,FJ24,FS24,GB24,GK24,GT24,HC24,HL24)))</f>
        <v/>
      </c>
      <c r="G25" s="196" t="str">
        <f>IF(MAX(W24,AF24,AO24,AX24,BG24,BP24,BY24,CH24,CQ24,CZ24,DI24,DR24,EA24,EJ24,ES24,FB24,FK24,FT24,GC24,GL24,GU24,HD24,HM24)&lt;&gt;MIN(W24,AF24,AO24,AX24,BG24,BP24,BY24,CH24,CQ24,CZ24,DI24,DR24,EA24,EJ24,ES24,FB24,FK24,FT24,GC24,GL24,GU24,HD24,HM24),"Conflito",IF(MAX(W24,AF24,AO24,AX24,BG24,BP24,BY24,CH24,CQ24,CZ24,DI24,DR24,EA24,EJ24,ES24,FB24,FK24,FT24,GC24,GL24,GU24,HD24,HM24)=0,"",MAX(W24,AF24,AO24,AX24,BG24,BP24,BY24,CH24,CQ24,CZ24,DI24,DR24,EA24,EJ24,ES24,FB24,FK24,FT24,GC24,GL24,GU24,HD24,HM24)))</f>
        <v/>
      </c>
      <c r="H25" s="196" t="str">
        <f>IF(MAX(X24,AG24,AP24,AY24,BH24,BQ24,BZ24,CI24,CR24,DA24,DJ24,DS24,EB24,EK24,ET24,FC24,FL24,FU24,GD24,GM24,GV24,HE24,HN24)&lt;&gt;MIN(X24,AG24,AP24,AY24,BH24,BQ24,BZ24,CI24,CR24,DA24,DJ24,DS24,EB24,EK24,ET24,FC24,FL24,FU24,GD24,GM24,GV24,HE24,HN24),"Conflito",IF(MAX(X24,AG24,AP24,AY24,BH24,BQ24,BZ24,CI24,CR24,DA24,DJ24,DS24,EB24,EK24,ET24,FC24,FL24,FU24,GD24,GM24,GV24,HE24,HN24)=0,"",MAX(X24,AG24,AP24,AY24,BH24,BQ24,BZ24,CI24,CR24,DA24,DJ24,DS24,EB24,EK24,ET24,FC24,FL24,FU24,GD24,GM24,GV24,HE24,HN24)))</f>
        <v/>
      </c>
      <c r="K25" s="180">
        <f t="shared" si="4"/>
        <v>21</v>
      </c>
      <c r="L25" s="186">
        <v>23</v>
      </c>
      <c r="M25" s="188" t="str">
        <f>'aux 2'!BU29</f>
        <v/>
      </c>
      <c r="N25" s="187">
        <f t="shared" si="56"/>
        <v>1</v>
      </c>
      <c r="O25" s="178">
        <f t="shared" si="57"/>
        <v>18</v>
      </c>
      <c r="P25" s="183" t="str">
        <f>IF(INDEX($P$5:$XX$100,$N25,P$3)="","",IF(INDEX('aux 1'!$AU$12:$BL$231,INDEX($P$5:$XX$100,$N25,P$3),'aux 6'!$O25)="","",INDEX($P$5:$XX$100,$N25,P$3)))</f>
        <v/>
      </c>
      <c r="Q25" s="183" t="str">
        <f>IF(INDEX($P$5:$XX$100,$N25,P$3)="","",IF(INDEX('aux 1'!$BN$12:$CE$231,INDEX($P$5:$XX$100,$N25,P$3),'aux 6'!$O25)="","",INDEX($P$5:$XX$100,$N25,P$3)))</f>
        <v/>
      </c>
      <c r="R25" s="183" t="str">
        <f>IF(INDEX($P$5:$XX$100,$N25,P$3)="","",IF(INDEX('aux 1'!$CG$12:$CX$231,INDEX($P$5:$XX$100,$N25,P$3),'aux 6'!$O25)="","",INDEX($P$5:$XX$100,$N25,P$3)))</f>
        <v/>
      </c>
      <c r="S25" s="183" t="str">
        <f>IF(INDEX($P$5:$XX$100,$N25,P$3)="","",IF(INDEX('aux 1'!$CZ$12:$DQ$231,INDEX($P$5:$XX$100,$N25,P$3),'aux 6'!$O25)="","",INDEX($P$5:$XX$100,$N25,P$3)))</f>
        <v/>
      </c>
      <c r="T25" s="181" t="str">
        <f t="shared" si="5"/>
        <v/>
      </c>
      <c r="U25" s="181" t="str">
        <f t="shared" si="58"/>
        <v/>
      </c>
      <c r="V25" s="181" t="str">
        <f t="shared" si="58"/>
        <v/>
      </c>
      <c r="W25" s="181" t="str">
        <f t="shared" si="58"/>
        <v/>
      </c>
      <c r="X25" s="181" t="str">
        <f t="shared" si="58"/>
        <v/>
      </c>
      <c r="Y25" s="183" t="str">
        <f>IF(INDEX($P$5:$XX$100,$N25,Y$3)="","",IF(INDEX('aux 1'!$AU$12:$BL$231,INDEX($P$5:$XX$100,$N25,Y$3),'aux 6'!$O25)="","",INDEX($P$5:$XX$100,$N25,Y$3)))</f>
        <v/>
      </c>
      <c r="Z25" s="183" t="str">
        <f>IF(INDEX($P$5:$XX$100,$N25,Y$3)="","",IF(INDEX('aux 1'!$BN$12:$CE$231,INDEX($P$5:$XX$100,$N25,Y$3),'aux 6'!$O25)="","",INDEX($P$5:$XX$100,$N25,Y$3)))</f>
        <v/>
      </c>
      <c r="AA25" s="183" t="str">
        <f>IF(INDEX($P$5:$XX$100,$N25,Y$3)="","",IF(INDEX('aux 1'!$CG$12:$CX$231,INDEX($P$5:$XX$100,$N25,Y$3),'aux 6'!$O25)="","",INDEX($P$5:$XX$100,$N25,Y$3)))</f>
        <v/>
      </c>
      <c r="AB25" s="183" t="str">
        <f>IF(INDEX($P$5:$XX$100,$N25,Y$3)="","",IF(INDEX('aux 1'!$CZ$12:$DQ$231,INDEX($P$5:$XX$100,$N25,Y$3),'aux 6'!$O25)="","",INDEX($P$5:$XX$100,$N25,Y$3)))</f>
        <v/>
      </c>
      <c r="AC25" s="181" t="str">
        <f t="shared" si="7"/>
        <v/>
      </c>
      <c r="AD25" s="181" t="str">
        <f t="shared" si="59"/>
        <v/>
      </c>
      <c r="AE25" s="181" t="str">
        <f t="shared" si="59"/>
        <v/>
      </c>
      <c r="AF25" s="181" t="str">
        <f t="shared" si="59"/>
        <v/>
      </c>
      <c r="AG25" s="181" t="str">
        <f t="shared" si="59"/>
        <v/>
      </c>
      <c r="AH25" s="183" t="str">
        <f>IF(INDEX($P$5:$XX$100,$N25,AH$3)="","",IF(INDEX('aux 1'!$AU$12:$BL$231,INDEX($P$5:$XX$100,$N25,AH$3),'aux 6'!$O25)="","",INDEX($P$5:$XX$100,$N25,AH$3)))</f>
        <v/>
      </c>
      <c r="AI25" s="183" t="str">
        <f>IF(INDEX($P$5:$XX$100,$N25,AH$3)="","",IF(INDEX('aux 1'!$BN$12:$CE$231,INDEX($P$5:$XX$100,$N25,AH$3),'aux 6'!$O25)="","",INDEX($P$5:$XX$100,$N25,AH$3)))</f>
        <v/>
      </c>
      <c r="AJ25" s="183" t="str">
        <f>IF(INDEX($P$5:$XX$100,$N25,AH$3)="","",IF(INDEX('aux 1'!$CG$12:$CX$231,INDEX($P$5:$XX$100,$N25,AH$3),'aux 6'!$O25)="","",INDEX($P$5:$XX$100,$N25,AH$3)))</f>
        <v/>
      </c>
      <c r="AK25" s="183" t="str">
        <f>IF(INDEX($P$5:$XX$100,$N25,AH$3)="","",IF(INDEX('aux 1'!$CZ$12:$DQ$231,INDEX($P$5:$XX$100,$N25,AH$3),'aux 6'!$O25)="","",INDEX($P$5:$XX$100,$N25,AH$3)))</f>
        <v/>
      </c>
      <c r="AL25" s="181" t="str">
        <f t="shared" si="9"/>
        <v/>
      </c>
      <c r="AM25" s="181" t="str">
        <f t="shared" si="60"/>
        <v/>
      </c>
      <c r="AN25" s="181" t="str">
        <f t="shared" si="60"/>
        <v/>
      </c>
      <c r="AO25" s="181" t="str">
        <f t="shared" si="60"/>
        <v/>
      </c>
      <c r="AP25" s="181" t="str">
        <f t="shared" si="60"/>
        <v/>
      </c>
      <c r="AQ25" s="183" t="str">
        <f>IF(INDEX($P$5:$XX$100,$N25,AQ$3)="","",IF(INDEX('aux 1'!$AU$12:$BL$231,INDEX($P$5:$XX$100,$N25,AQ$3),'aux 6'!$O25)="","",INDEX($P$5:$XX$100,$N25,AQ$3)))</f>
        <v/>
      </c>
      <c r="AR25" s="183" t="str">
        <f>IF(INDEX($P$5:$XX$100,$N25,AQ$3)="","",IF(INDEX('aux 1'!$BN$12:$CE$231,INDEX($P$5:$XX$100,$N25,AQ$3),'aux 6'!$O25)="","",INDEX($P$5:$XX$100,$N25,AQ$3)))</f>
        <v/>
      </c>
      <c r="AS25" s="183" t="str">
        <f>IF(INDEX($P$5:$XX$100,$N25,AQ$3)="","",IF(INDEX('aux 1'!$CG$12:$CX$231,INDEX($P$5:$XX$100,$N25,AQ$3),'aux 6'!$O25)="","",INDEX($P$5:$XX$100,$N25,AQ$3)))</f>
        <v/>
      </c>
      <c r="AT25" s="183" t="str">
        <f>IF(INDEX($P$5:$XX$100,$N25,AQ$3)="","",IF(INDEX('aux 1'!$CZ$12:$DQ$231,INDEX($P$5:$XX$100,$N25,AQ$3),'aux 6'!$O25)="","",INDEX($P$5:$XX$100,$N25,AQ$3)))</f>
        <v/>
      </c>
      <c r="AU25" s="181" t="str">
        <f t="shared" si="11"/>
        <v/>
      </c>
      <c r="AV25" s="181" t="str">
        <f t="shared" si="61"/>
        <v/>
      </c>
      <c r="AW25" s="181" t="str">
        <f t="shared" si="61"/>
        <v/>
      </c>
      <c r="AX25" s="181" t="str">
        <f t="shared" si="61"/>
        <v/>
      </c>
      <c r="AY25" s="181" t="str">
        <f t="shared" si="61"/>
        <v/>
      </c>
      <c r="AZ25" s="183" t="str">
        <f>IF(INDEX($P$5:$XX$100,$N25,AZ$3)="","",IF(INDEX('aux 1'!$AU$12:$BL$231,INDEX($P$5:$XX$100,$N25,AZ$3),'aux 6'!$O25)="","",INDEX($P$5:$XX$100,$N25,AZ$3)))</f>
        <v/>
      </c>
      <c r="BA25" s="183" t="str">
        <f>IF(INDEX($P$5:$XX$100,$N25,AZ$3)="","",IF(INDEX('aux 1'!$BN$12:$CE$231,INDEX($P$5:$XX$100,$N25,AZ$3),'aux 6'!$O25)="","",INDEX($P$5:$XX$100,$N25,AZ$3)))</f>
        <v/>
      </c>
      <c r="BB25" s="183" t="str">
        <f>IF(INDEX($P$5:$XX$100,$N25,AZ$3)="","",IF(INDEX('aux 1'!$CG$12:$CX$231,INDEX($P$5:$XX$100,$N25,AZ$3),'aux 6'!$O25)="","",INDEX($P$5:$XX$100,$N25,AZ$3)))</f>
        <v/>
      </c>
      <c r="BC25" s="183" t="str">
        <f>IF(INDEX($P$5:$XX$100,$N25,AZ$3)="","",IF(INDEX('aux 1'!$CZ$12:$DQ$231,INDEX($P$5:$XX$100,$N25,AZ$3),'aux 6'!$O25)="","",INDEX($P$5:$XX$100,$N25,AZ$3)))</f>
        <v/>
      </c>
      <c r="BD25" s="181" t="str">
        <f t="shared" si="13"/>
        <v/>
      </c>
      <c r="BE25" s="181" t="str">
        <f t="shared" si="62"/>
        <v/>
      </c>
      <c r="BF25" s="181" t="str">
        <f t="shared" si="62"/>
        <v/>
      </c>
      <c r="BG25" s="181" t="str">
        <f t="shared" si="62"/>
        <v/>
      </c>
      <c r="BH25" s="181" t="str">
        <f t="shared" si="62"/>
        <v/>
      </c>
      <c r="BI25" s="183" t="str">
        <f>IF(INDEX($P$5:$XX$100,$N25,BI$3)="","",IF(INDEX('aux 1'!$AU$12:$BL$231,INDEX($P$5:$XX$100,$N25,BI$3),'aux 6'!$O25)="","",INDEX($P$5:$XX$100,$N25,BI$3)))</f>
        <v/>
      </c>
      <c r="BJ25" s="183" t="str">
        <f>IF(INDEX($P$5:$XX$100,$N25,BI$3)="","",IF(INDEX('aux 1'!$BN$12:$CE$231,INDEX($P$5:$XX$100,$N25,BI$3),'aux 6'!$O25)="","",INDEX($P$5:$XX$100,$N25,BI$3)))</f>
        <v/>
      </c>
      <c r="BK25" s="183" t="str">
        <f>IF(INDEX($P$5:$XX$100,$N25,BI$3)="","",IF(INDEX('aux 1'!$CG$12:$CX$231,INDEX($P$5:$XX$100,$N25,BI$3),'aux 6'!$O25)="","",INDEX($P$5:$XX$100,$N25,BI$3)))</f>
        <v/>
      </c>
      <c r="BL25" s="183" t="str">
        <f>IF(INDEX($P$5:$XX$100,$N25,BI$3)="","",IF(INDEX('aux 1'!$CZ$12:$DQ$231,INDEX($P$5:$XX$100,$N25,BI$3),'aux 6'!$O25)="","",INDEX($P$5:$XX$100,$N25,BI$3)))</f>
        <v/>
      </c>
      <c r="BM25" s="181" t="str">
        <f t="shared" si="15"/>
        <v/>
      </c>
      <c r="BN25" s="181" t="str">
        <f t="shared" si="63"/>
        <v/>
      </c>
      <c r="BO25" s="181" t="str">
        <f t="shared" si="63"/>
        <v/>
      </c>
      <c r="BP25" s="181" t="str">
        <f t="shared" si="63"/>
        <v/>
      </c>
      <c r="BQ25" s="181" t="str">
        <f t="shared" si="63"/>
        <v/>
      </c>
      <c r="BR25" s="183" t="str">
        <f>IF(INDEX($P$5:$XX$100,$N25,BR$3)="","",IF(INDEX('aux 1'!$AU$12:$BL$231,INDEX($P$5:$XX$100,$N25,BR$3),'aux 6'!$O25)="","",INDEX($P$5:$XX$100,$N25,BR$3)))</f>
        <v/>
      </c>
      <c r="BS25" s="183" t="str">
        <f>IF(INDEX($P$5:$XX$100,$N25,BR$3)="","",IF(INDEX('aux 1'!$BN$12:$CE$231,INDEX($P$5:$XX$100,$N25,BR$3),'aux 6'!$O25)="","",INDEX($P$5:$XX$100,$N25,BR$3)))</f>
        <v/>
      </c>
      <c r="BT25" s="183" t="str">
        <f>IF(INDEX($P$5:$XX$100,$N25,BR$3)="","",IF(INDEX('aux 1'!$CG$12:$CX$231,INDEX($P$5:$XX$100,$N25,BR$3),'aux 6'!$O25)="","",INDEX($P$5:$XX$100,$N25,BR$3)))</f>
        <v/>
      </c>
      <c r="BU25" s="183" t="str">
        <f>IF(INDEX($P$5:$XX$100,$N25,BR$3)="","",IF(INDEX('aux 1'!$CZ$12:$DQ$231,INDEX($P$5:$XX$100,$N25,BR$3),'aux 6'!$O25)="","",INDEX($P$5:$XX$100,$N25,BR$3)))</f>
        <v/>
      </c>
      <c r="BV25" s="181" t="str">
        <f t="shared" si="17"/>
        <v/>
      </c>
      <c r="BW25" s="181" t="str">
        <f t="shared" si="64"/>
        <v/>
      </c>
      <c r="BX25" s="181" t="str">
        <f t="shared" si="64"/>
        <v/>
      </c>
      <c r="BY25" s="181" t="str">
        <f t="shared" si="64"/>
        <v/>
      </c>
      <c r="BZ25" s="181" t="str">
        <f t="shared" si="64"/>
        <v/>
      </c>
      <c r="CA25" s="183" t="str">
        <f>IF(INDEX($P$5:$XX$100,$N25,CA$3)="","",IF(INDEX('aux 1'!$AU$12:$BL$231,INDEX($P$5:$XX$100,$N25,CA$3),'aux 6'!$O25)="","",INDEX($P$5:$XX$100,$N25,CA$3)))</f>
        <v/>
      </c>
      <c r="CB25" s="183" t="str">
        <f>IF(INDEX($P$5:$XX$100,$N25,CA$3)="","",IF(INDEX('aux 1'!$BN$12:$CE$231,INDEX($P$5:$XX$100,$N25,CA$3),'aux 6'!$O25)="","",INDEX($P$5:$XX$100,$N25,CA$3)))</f>
        <v/>
      </c>
      <c r="CC25" s="183" t="str">
        <f>IF(INDEX($P$5:$XX$100,$N25,CA$3)="","",IF(INDEX('aux 1'!$CG$12:$CX$231,INDEX($P$5:$XX$100,$N25,CA$3),'aux 6'!$O25)="","",INDEX($P$5:$XX$100,$N25,CA$3)))</f>
        <v/>
      </c>
      <c r="CD25" s="183" t="str">
        <f>IF(INDEX($P$5:$XX$100,$N25,CA$3)="","",IF(INDEX('aux 1'!$CZ$12:$DQ$231,INDEX($P$5:$XX$100,$N25,CA$3),'aux 6'!$O25)="","",INDEX($P$5:$XX$100,$N25,CA$3)))</f>
        <v/>
      </c>
      <c r="CE25" s="181" t="str">
        <f t="shared" si="19"/>
        <v/>
      </c>
      <c r="CF25" s="181" t="str">
        <f t="shared" si="65"/>
        <v/>
      </c>
      <c r="CG25" s="181" t="str">
        <f t="shared" si="65"/>
        <v/>
      </c>
      <c r="CH25" s="181" t="str">
        <f t="shared" si="65"/>
        <v/>
      </c>
      <c r="CI25" s="181" t="str">
        <f t="shared" si="65"/>
        <v/>
      </c>
      <c r="CJ25" s="183" t="str">
        <f>IF(INDEX($P$5:$XX$100,$N25,CJ$3)="","",IF(INDEX('aux 1'!$AU$12:$BL$231,INDEX($P$5:$XX$100,$N25,CJ$3),'aux 6'!$O25)="","",INDEX($P$5:$XX$100,$N25,CJ$3)))</f>
        <v/>
      </c>
      <c r="CK25" s="183" t="str">
        <f>IF(INDEX($P$5:$XX$100,$N25,CJ$3)="","",IF(INDEX('aux 1'!$BN$12:$CE$231,INDEX($P$5:$XX$100,$N25,CJ$3),'aux 6'!$O25)="","",INDEX($P$5:$XX$100,$N25,CJ$3)))</f>
        <v/>
      </c>
      <c r="CL25" s="183" t="str">
        <f>IF(INDEX($P$5:$XX$100,$N25,CJ$3)="","",IF(INDEX('aux 1'!$CG$12:$CX$231,INDEX($P$5:$XX$100,$N25,CJ$3),'aux 6'!$O25)="","",INDEX($P$5:$XX$100,$N25,CJ$3)))</f>
        <v/>
      </c>
      <c r="CM25" s="183" t="str">
        <f>IF(INDEX($P$5:$XX$100,$N25,CJ$3)="","",IF(INDEX('aux 1'!$CZ$12:$DQ$231,INDEX($P$5:$XX$100,$N25,CJ$3),'aux 6'!$O25)="","",INDEX($P$5:$XX$100,$N25,CJ$3)))</f>
        <v/>
      </c>
      <c r="CN25" s="181" t="str">
        <f t="shared" si="21"/>
        <v/>
      </c>
      <c r="CO25" s="181" t="str">
        <f t="shared" si="66"/>
        <v/>
      </c>
      <c r="CP25" s="181" t="str">
        <f t="shared" si="66"/>
        <v/>
      </c>
      <c r="CQ25" s="181" t="str">
        <f t="shared" si="66"/>
        <v/>
      </c>
      <c r="CR25" s="181" t="str">
        <f t="shared" si="66"/>
        <v/>
      </c>
      <c r="CS25" s="183" t="str">
        <f>IF(INDEX($P$5:$XX$100,$N25,CS$3)="","",IF(INDEX('aux 1'!$AU$12:$BL$231,INDEX($P$5:$XX$100,$N25,CS$3),'aux 6'!$O25)="","",INDEX($P$5:$XX$100,$N25,CS$3)))</f>
        <v/>
      </c>
      <c r="CT25" s="183" t="str">
        <f>IF(INDEX($P$5:$XX$100,$N25,CS$3)="","",IF(INDEX('aux 1'!$BN$12:$CE$231,INDEX($P$5:$XX$100,$N25,CS$3),'aux 6'!$O25)="","",INDEX($P$5:$XX$100,$N25,CS$3)))</f>
        <v/>
      </c>
      <c r="CU25" s="183" t="str">
        <f>IF(INDEX($P$5:$XX$100,$N25,CS$3)="","",IF(INDEX('aux 1'!$CG$12:$CX$231,INDEX($P$5:$XX$100,$N25,CS$3),'aux 6'!$O25)="","",INDEX($P$5:$XX$100,$N25,CS$3)))</f>
        <v/>
      </c>
      <c r="CV25" s="183" t="str">
        <f>IF(INDEX($P$5:$XX$100,$N25,CS$3)="","",IF(INDEX('aux 1'!$CZ$12:$DQ$231,INDEX($P$5:$XX$100,$N25,CS$3),'aux 6'!$O25)="","",INDEX($P$5:$XX$100,$N25,CS$3)))</f>
        <v/>
      </c>
      <c r="CW25" s="181" t="str">
        <f t="shared" si="23"/>
        <v/>
      </c>
      <c r="CX25" s="181" t="str">
        <f t="shared" si="67"/>
        <v/>
      </c>
      <c r="CY25" s="181" t="str">
        <f t="shared" si="67"/>
        <v/>
      </c>
      <c r="CZ25" s="181" t="str">
        <f t="shared" si="67"/>
        <v/>
      </c>
      <c r="DA25" s="181" t="str">
        <f t="shared" si="67"/>
        <v/>
      </c>
      <c r="DB25" s="183" t="str">
        <f>IF(INDEX($P$5:$XX$100,$N25,DB$3)="","",IF(INDEX('aux 1'!$AU$12:$BL$231,INDEX($P$5:$XX$100,$N25,DB$3),'aux 6'!$O25)="","",INDEX($P$5:$XX$100,$N25,DB$3)))</f>
        <v/>
      </c>
      <c r="DC25" s="183" t="str">
        <f>IF(INDEX($P$5:$XX$100,$N25,DB$3)="","",IF(INDEX('aux 1'!$BN$12:$CE$231,INDEX($P$5:$XX$100,$N25,DB$3),'aux 6'!$O25)="","",INDEX($P$5:$XX$100,$N25,DB$3)))</f>
        <v/>
      </c>
      <c r="DD25" s="183" t="str">
        <f>IF(INDEX($P$5:$XX$100,$N25,DB$3)="","",IF(INDEX('aux 1'!$CG$12:$CX$231,INDEX($P$5:$XX$100,$N25,DB$3),'aux 6'!$O25)="","",INDEX($P$5:$XX$100,$N25,DB$3)))</f>
        <v/>
      </c>
      <c r="DE25" s="183" t="str">
        <f>IF(INDEX($P$5:$XX$100,$N25,DB$3)="","",IF(INDEX('aux 1'!$CZ$12:$DQ$231,INDEX($P$5:$XX$100,$N25,DB$3),'aux 6'!$O25)="","",INDEX($P$5:$XX$100,$N25,DB$3)))</f>
        <v/>
      </c>
      <c r="DF25" s="181" t="str">
        <f t="shared" si="25"/>
        <v/>
      </c>
      <c r="DG25" s="181" t="str">
        <f t="shared" si="68"/>
        <v/>
      </c>
      <c r="DH25" s="181" t="str">
        <f t="shared" si="68"/>
        <v/>
      </c>
      <c r="DI25" s="181" t="str">
        <f t="shared" si="68"/>
        <v/>
      </c>
      <c r="DJ25" s="181" t="str">
        <f t="shared" si="68"/>
        <v/>
      </c>
      <c r="DK25" s="183" t="str">
        <f>IF(INDEX($P$5:$XX$100,$N25,DK$3)="","",IF(INDEX('aux 1'!$AU$12:$BL$231,INDEX($P$5:$XX$100,$N25,DK$3),'aux 6'!$O25)="","",INDEX($P$5:$XX$100,$N25,DK$3)))</f>
        <v/>
      </c>
      <c r="DL25" s="183" t="str">
        <f>IF(INDEX($P$5:$XX$100,$N25,DK$3)="","",IF(INDEX('aux 1'!$BN$12:$CE$231,INDEX($P$5:$XX$100,$N25,DK$3),'aux 6'!$O25)="","",INDEX($P$5:$XX$100,$N25,DK$3)))</f>
        <v/>
      </c>
      <c r="DM25" s="183" t="str">
        <f>IF(INDEX($P$5:$XX$100,$N25,DK$3)="","",IF(INDEX('aux 1'!$CG$12:$CX$231,INDEX($P$5:$XX$100,$N25,DK$3),'aux 6'!$O25)="","",INDEX($P$5:$XX$100,$N25,DK$3)))</f>
        <v/>
      </c>
      <c r="DN25" s="183" t="str">
        <f>IF(INDEX($P$5:$XX$100,$N25,DK$3)="","",IF(INDEX('aux 1'!$CZ$12:$DQ$231,INDEX($P$5:$XX$100,$N25,DK$3),'aux 6'!$O25)="","",INDEX($P$5:$XX$100,$N25,DK$3)))</f>
        <v/>
      </c>
      <c r="DO25" s="181" t="str">
        <f t="shared" si="27"/>
        <v/>
      </c>
      <c r="DP25" s="181" t="str">
        <f t="shared" si="69"/>
        <v/>
      </c>
      <c r="DQ25" s="181" t="str">
        <f t="shared" si="69"/>
        <v/>
      </c>
      <c r="DR25" s="181" t="str">
        <f t="shared" si="69"/>
        <v/>
      </c>
      <c r="DS25" s="181" t="str">
        <f t="shared" si="69"/>
        <v/>
      </c>
      <c r="DT25" s="183" t="str">
        <f>IF(INDEX($P$5:$XX$100,$N25,DT$3)="","",IF(INDEX('aux 1'!$AU$12:$BL$231,INDEX($P$5:$XX$100,$N25,DT$3),'aux 6'!$O25)="","",INDEX($P$5:$XX$100,$N25,DT$3)))</f>
        <v/>
      </c>
      <c r="DU25" s="183" t="str">
        <f>IF(INDEX($P$5:$XX$100,$N25,DT$3)="","",IF(INDEX('aux 1'!$BN$12:$CE$231,INDEX($P$5:$XX$100,$N25,DT$3),'aux 6'!$O25)="","",INDEX($P$5:$XX$100,$N25,DT$3)))</f>
        <v/>
      </c>
      <c r="DV25" s="183" t="str">
        <f>IF(INDEX($P$5:$XX$100,$N25,DT$3)="","",IF(INDEX('aux 1'!$CG$12:$CX$231,INDEX($P$5:$XX$100,$N25,DT$3),'aux 6'!$O25)="","",INDEX($P$5:$XX$100,$N25,DT$3)))</f>
        <v/>
      </c>
      <c r="DW25" s="183" t="str">
        <f>IF(INDEX($P$5:$XX$100,$N25,DT$3)="","",IF(INDEX('aux 1'!$CZ$12:$DQ$231,INDEX($P$5:$XX$100,$N25,DT$3),'aux 6'!$O25)="","",INDEX($P$5:$XX$100,$N25,DT$3)))</f>
        <v/>
      </c>
      <c r="DX25" s="181" t="str">
        <f t="shared" si="29"/>
        <v/>
      </c>
      <c r="DY25" s="181" t="str">
        <f t="shared" si="70"/>
        <v/>
      </c>
      <c r="DZ25" s="181" t="str">
        <f t="shared" si="70"/>
        <v/>
      </c>
      <c r="EA25" s="181" t="str">
        <f t="shared" si="70"/>
        <v/>
      </c>
      <c r="EB25" s="181" t="str">
        <f t="shared" si="70"/>
        <v/>
      </c>
      <c r="EC25" s="183" t="str">
        <f>IF(INDEX($P$5:$XX$100,$N25,EC$3)="","",IF(INDEX('aux 1'!$AU$12:$BL$231,INDEX($P$5:$XX$100,$N25,EC$3),'aux 6'!$O25)="","",INDEX($P$5:$XX$100,$N25,EC$3)))</f>
        <v/>
      </c>
      <c r="ED25" s="183" t="str">
        <f>IF(INDEX($P$5:$XX$100,$N25,EC$3)="","",IF(INDEX('aux 1'!$BN$12:$CE$231,INDEX($P$5:$XX$100,$N25,EC$3),'aux 6'!$O25)="","",INDEX($P$5:$XX$100,$N25,EC$3)))</f>
        <v/>
      </c>
      <c r="EE25" s="183" t="str">
        <f>IF(INDEX($P$5:$XX$100,$N25,EC$3)="","",IF(INDEX('aux 1'!$CG$12:$CX$231,INDEX($P$5:$XX$100,$N25,EC$3),'aux 6'!$O25)="","",INDEX($P$5:$XX$100,$N25,EC$3)))</f>
        <v/>
      </c>
      <c r="EF25" s="183" t="str">
        <f>IF(INDEX($P$5:$XX$100,$N25,EC$3)="","",IF(INDEX('aux 1'!$CZ$12:$DQ$231,INDEX($P$5:$XX$100,$N25,EC$3),'aux 6'!$O25)="","",INDEX($P$5:$XX$100,$N25,EC$3)))</f>
        <v/>
      </c>
      <c r="EG25" s="181" t="str">
        <f t="shared" si="31"/>
        <v/>
      </c>
      <c r="EH25" s="181" t="str">
        <f t="shared" si="71"/>
        <v/>
      </c>
      <c r="EI25" s="181" t="str">
        <f t="shared" si="71"/>
        <v/>
      </c>
      <c r="EJ25" s="181" t="str">
        <f t="shared" si="71"/>
        <v/>
      </c>
      <c r="EK25" s="181" t="str">
        <f t="shared" si="71"/>
        <v/>
      </c>
      <c r="EL25" s="183" t="str">
        <f>IF(INDEX($P$5:$XX$100,$N25,EL$3)="","",IF(INDEX('aux 1'!$AU$12:$BL$231,INDEX($P$5:$XX$100,$N25,EL$3),'aux 6'!$O25)="","",INDEX($P$5:$XX$100,$N25,EL$3)))</f>
        <v/>
      </c>
      <c r="EM25" s="183" t="str">
        <f>IF(INDEX($P$5:$XX$100,$N25,EL$3)="","",IF(INDEX('aux 1'!$BN$12:$CE$231,INDEX($P$5:$XX$100,$N25,EL$3),'aux 6'!$O25)="","",INDEX($P$5:$XX$100,$N25,EL$3)))</f>
        <v/>
      </c>
      <c r="EN25" s="183" t="str">
        <f>IF(INDEX($P$5:$XX$100,$N25,EL$3)="","",IF(INDEX('aux 1'!$CG$12:$CX$231,INDEX($P$5:$XX$100,$N25,EL$3),'aux 6'!$O25)="","",INDEX($P$5:$XX$100,$N25,EL$3)))</f>
        <v/>
      </c>
      <c r="EO25" s="183" t="str">
        <f>IF(INDEX($P$5:$XX$100,$N25,EL$3)="","",IF(INDEX('aux 1'!$CZ$12:$DQ$231,INDEX($P$5:$XX$100,$N25,EL$3),'aux 6'!$O25)="","",INDEX($P$5:$XX$100,$N25,EL$3)))</f>
        <v/>
      </c>
      <c r="EP25" s="181" t="str">
        <f t="shared" si="33"/>
        <v/>
      </c>
      <c r="EQ25" s="181" t="str">
        <f t="shared" si="72"/>
        <v/>
      </c>
      <c r="ER25" s="181" t="str">
        <f t="shared" si="72"/>
        <v/>
      </c>
      <c r="ES25" s="181" t="str">
        <f t="shared" si="72"/>
        <v/>
      </c>
      <c r="ET25" s="181" t="str">
        <f t="shared" si="72"/>
        <v/>
      </c>
      <c r="EU25" s="183" t="str">
        <f>IF(INDEX($P$5:$XX$100,$N25,EU$3)="","",IF(INDEX('aux 1'!$AU$12:$BL$231,INDEX($P$5:$XX$100,$N25,EU$3),'aux 6'!$O25)="","",INDEX($P$5:$XX$100,$N25,EU$3)))</f>
        <v/>
      </c>
      <c r="EV25" s="183" t="str">
        <f>IF(INDEX($P$5:$XX$100,$N25,EU$3)="","",IF(INDEX('aux 1'!$BN$12:$CE$231,INDEX($P$5:$XX$100,$N25,EU$3),'aux 6'!$O25)="","",INDEX($P$5:$XX$100,$N25,EU$3)))</f>
        <v/>
      </c>
      <c r="EW25" s="183" t="str">
        <f>IF(INDEX($P$5:$XX$100,$N25,EU$3)="","",IF(INDEX('aux 1'!$CG$12:$CX$231,INDEX($P$5:$XX$100,$N25,EU$3),'aux 6'!$O25)="","",INDEX($P$5:$XX$100,$N25,EU$3)))</f>
        <v/>
      </c>
      <c r="EX25" s="183" t="str">
        <f>IF(INDEX($P$5:$XX$100,$N25,EU$3)="","",IF(INDEX('aux 1'!$CZ$12:$DQ$231,INDEX($P$5:$XX$100,$N25,EU$3),'aux 6'!$O25)="","",INDEX($P$5:$XX$100,$N25,EU$3)))</f>
        <v/>
      </c>
      <c r="EY25" s="181" t="str">
        <f t="shared" si="35"/>
        <v/>
      </c>
      <c r="EZ25" s="181" t="str">
        <f t="shared" si="73"/>
        <v/>
      </c>
      <c r="FA25" s="181" t="str">
        <f t="shared" si="73"/>
        <v/>
      </c>
      <c r="FB25" s="181" t="str">
        <f t="shared" si="73"/>
        <v/>
      </c>
      <c r="FC25" s="181" t="str">
        <f t="shared" si="73"/>
        <v/>
      </c>
      <c r="FD25" s="183" t="str">
        <f>IF(INDEX($P$5:$XX$100,$N25,FD$3)="","",IF(INDEX('aux 1'!$AU$12:$BL$231,INDEX($P$5:$XX$100,$N25,FD$3),'aux 6'!$O25)="","",INDEX($P$5:$XX$100,$N25,FD$3)))</f>
        <v/>
      </c>
      <c r="FE25" s="183" t="str">
        <f>IF(INDEX($P$5:$XX$100,$N25,FD$3)="","",IF(INDEX('aux 1'!$BN$12:$CE$231,INDEX($P$5:$XX$100,$N25,FD$3),'aux 6'!$O25)="","",INDEX($P$5:$XX$100,$N25,FD$3)))</f>
        <v/>
      </c>
      <c r="FF25" s="183" t="str">
        <f>IF(INDEX($P$5:$XX$100,$N25,FD$3)="","",IF(INDEX('aux 1'!$CG$12:$CX$231,INDEX($P$5:$XX$100,$N25,FD$3),'aux 6'!$O25)="","",INDEX($P$5:$XX$100,$N25,FD$3)))</f>
        <v/>
      </c>
      <c r="FG25" s="183" t="str">
        <f>IF(INDEX($P$5:$XX$100,$N25,FD$3)="","",IF(INDEX('aux 1'!$CZ$12:$DQ$231,INDEX($P$5:$XX$100,$N25,FD$3),'aux 6'!$O25)="","",INDEX($P$5:$XX$100,$N25,FD$3)))</f>
        <v/>
      </c>
      <c r="FH25" s="181" t="str">
        <f t="shared" si="37"/>
        <v/>
      </c>
      <c r="FI25" s="181" t="str">
        <f t="shared" si="74"/>
        <v/>
      </c>
      <c r="FJ25" s="181" t="str">
        <f t="shared" si="74"/>
        <v/>
      </c>
      <c r="FK25" s="181" t="str">
        <f t="shared" si="74"/>
        <v/>
      </c>
      <c r="FL25" s="181" t="str">
        <f t="shared" si="74"/>
        <v/>
      </c>
      <c r="FM25" s="183" t="str">
        <f>IF(INDEX($P$5:$XX$100,$N25,FM$3)="","",IF(INDEX('aux 1'!$AU$12:$BL$231,INDEX($P$5:$XX$100,$N25,FM$3),'aux 6'!$O25)="","",INDEX($P$5:$XX$100,$N25,FM$3)))</f>
        <v/>
      </c>
      <c r="FN25" s="183" t="str">
        <f>IF(INDEX($P$5:$XX$100,$N25,FM$3)="","",IF(INDEX('aux 1'!$BN$12:$CE$231,INDEX($P$5:$XX$100,$N25,FM$3),'aux 6'!$O25)="","",INDEX($P$5:$XX$100,$N25,FM$3)))</f>
        <v/>
      </c>
      <c r="FO25" s="183" t="str">
        <f>IF(INDEX($P$5:$XX$100,$N25,FM$3)="","",IF(INDEX('aux 1'!$CG$12:$CX$231,INDEX($P$5:$XX$100,$N25,FM$3),'aux 6'!$O25)="","",INDEX($P$5:$XX$100,$N25,FM$3)))</f>
        <v/>
      </c>
      <c r="FP25" s="183" t="str">
        <f>IF(INDEX($P$5:$XX$100,$N25,FM$3)="","",IF(INDEX('aux 1'!$CZ$12:$DQ$231,INDEX($P$5:$XX$100,$N25,FM$3),'aux 6'!$O25)="","",INDEX($P$5:$XX$100,$N25,FM$3)))</f>
        <v/>
      </c>
      <c r="FQ25" s="181" t="str">
        <f t="shared" si="39"/>
        <v/>
      </c>
      <c r="FR25" s="181" t="str">
        <f t="shared" si="75"/>
        <v/>
      </c>
      <c r="FS25" s="181" t="str">
        <f t="shared" si="75"/>
        <v/>
      </c>
      <c r="FT25" s="181" t="str">
        <f t="shared" si="75"/>
        <v/>
      </c>
      <c r="FU25" s="181" t="str">
        <f t="shared" si="75"/>
        <v/>
      </c>
      <c r="FV25" s="183" t="str">
        <f>IF(INDEX($P$5:$XX$100,$N25,FV$3)="","",IF(INDEX('aux 1'!$AU$12:$BL$231,INDEX($P$5:$XX$100,$N25,FV$3),'aux 6'!$O25)="","",INDEX($P$5:$XX$100,$N25,FV$3)))</f>
        <v/>
      </c>
      <c r="FW25" s="183" t="str">
        <f>IF(INDEX($P$5:$XX$100,$N25,FV$3)="","",IF(INDEX('aux 1'!$BN$12:$CE$231,INDEX($P$5:$XX$100,$N25,FV$3),'aux 6'!$O25)="","",INDEX($P$5:$XX$100,$N25,FV$3)))</f>
        <v/>
      </c>
      <c r="FX25" s="183" t="str">
        <f>IF(INDEX($P$5:$XX$100,$N25,FV$3)="","",IF(INDEX('aux 1'!$CG$12:$CX$231,INDEX($P$5:$XX$100,$N25,FV$3),'aux 6'!$O25)="","",INDEX($P$5:$XX$100,$N25,FV$3)))</f>
        <v/>
      </c>
      <c r="FY25" s="183" t="str">
        <f>IF(INDEX($P$5:$XX$100,$N25,FV$3)="","",IF(INDEX('aux 1'!$CZ$12:$DQ$231,INDEX($P$5:$XX$100,$N25,FV$3),'aux 6'!$O25)="","",INDEX($P$5:$XX$100,$N25,FV$3)))</f>
        <v/>
      </c>
      <c r="FZ25" s="181" t="str">
        <f t="shared" si="41"/>
        <v/>
      </c>
      <c r="GA25" s="181" t="str">
        <f t="shared" si="76"/>
        <v/>
      </c>
      <c r="GB25" s="181" t="str">
        <f t="shared" si="76"/>
        <v/>
      </c>
      <c r="GC25" s="181" t="str">
        <f t="shared" si="76"/>
        <v/>
      </c>
      <c r="GD25" s="181" t="str">
        <f t="shared" si="76"/>
        <v/>
      </c>
      <c r="GE25" s="183" t="str">
        <f>IF(INDEX($P$5:$XX$100,$N25,GE$3)="","",IF(INDEX('aux 1'!$AU$12:$BL$231,INDEX($P$5:$XX$100,$N25,GE$3),'aux 6'!$O25)="","",INDEX($P$5:$XX$100,$N25,GE$3)))</f>
        <v/>
      </c>
      <c r="GF25" s="183" t="str">
        <f>IF(INDEX($P$5:$XX$100,$N25,GE$3)="","",IF(INDEX('aux 1'!$BN$12:$CE$231,INDEX($P$5:$XX$100,$N25,GE$3),'aux 6'!$O25)="","",INDEX($P$5:$XX$100,$N25,GE$3)))</f>
        <v/>
      </c>
      <c r="GG25" s="183" t="str">
        <f>IF(INDEX($P$5:$XX$100,$N25,GE$3)="","",IF(INDEX('aux 1'!$CG$12:$CX$231,INDEX($P$5:$XX$100,$N25,GE$3),'aux 6'!$O25)="","",INDEX($P$5:$XX$100,$N25,GE$3)))</f>
        <v/>
      </c>
      <c r="GH25" s="183" t="str">
        <f>IF(INDEX($P$5:$XX$100,$N25,GE$3)="","",IF(INDEX('aux 1'!$CZ$12:$DQ$231,INDEX($P$5:$XX$100,$N25,GE$3),'aux 6'!$O25)="","",INDEX($P$5:$XX$100,$N25,GE$3)))</f>
        <v/>
      </c>
      <c r="GI25" s="181" t="str">
        <f t="shared" si="43"/>
        <v/>
      </c>
      <c r="GJ25" s="181" t="str">
        <f t="shared" si="77"/>
        <v/>
      </c>
      <c r="GK25" s="181" t="str">
        <f t="shared" si="77"/>
        <v/>
      </c>
      <c r="GL25" s="181" t="str">
        <f t="shared" si="77"/>
        <v/>
      </c>
      <c r="GM25" s="181" t="str">
        <f t="shared" si="77"/>
        <v/>
      </c>
      <c r="GN25" s="183" t="str">
        <f>IF(INDEX($P$5:$XX$100,$N25,GN$3)="","",IF(INDEX('aux 1'!$AU$12:$BL$231,INDEX($P$5:$XX$100,$N25,GN$3),'aux 6'!$O25)="","",INDEX($P$5:$XX$100,$N25,GN$3)))</f>
        <v/>
      </c>
      <c r="GO25" s="183" t="str">
        <f>IF(INDEX($P$5:$XX$100,$N25,GN$3)="","",IF(INDEX('aux 1'!$BN$12:$CE$231,INDEX($P$5:$XX$100,$N25,GN$3),'aux 6'!$O25)="","",INDEX($P$5:$XX$100,$N25,GN$3)))</f>
        <v/>
      </c>
      <c r="GP25" s="183" t="str">
        <f>IF(INDEX($P$5:$XX$100,$N25,GN$3)="","",IF(INDEX('aux 1'!$CG$12:$CX$231,INDEX($P$5:$XX$100,$N25,GN$3),'aux 6'!$O25)="","",INDEX($P$5:$XX$100,$N25,GN$3)))</f>
        <v/>
      </c>
      <c r="GQ25" s="183" t="str">
        <f>IF(INDEX($P$5:$XX$100,$N25,GN$3)="","",IF(INDEX('aux 1'!$CZ$12:$DQ$231,INDEX($P$5:$XX$100,$N25,GN$3),'aux 6'!$O25)="","",INDEX($P$5:$XX$100,$N25,GN$3)))</f>
        <v/>
      </c>
      <c r="GR25" s="181" t="str">
        <f t="shared" si="45"/>
        <v/>
      </c>
      <c r="GS25" s="181" t="str">
        <f t="shared" si="78"/>
        <v/>
      </c>
      <c r="GT25" s="181" t="str">
        <f t="shared" si="78"/>
        <v/>
      </c>
      <c r="GU25" s="181" t="str">
        <f t="shared" si="78"/>
        <v/>
      </c>
      <c r="GV25" s="181" t="str">
        <f t="shared" si="78"/>
        <v/>
      </c>
      <c r="GW25" s="183" t="str">
        <f>IF(INDEX($P$5:$XX$100,$N25,GW$3)="","",IF(INDEX('aux 1'!$AU$12:$BL$231,INDEX($P$5:$XX$100,$N25,GW$3),'aux 6'!$O25)="","",INDEX($P$5:$XX$100,$N25,GW$3)))</f>
        <v/>
      </c>
      <c r="GX25" s="183" t="str">
        <f>IF(INDEX($P$5:$XX$100,$N25,GW$3)="","",IF(INDEX('aux 1'!$BN$12:$CE$231,INDEX($P$5:$XX$100,$N25,GW$3),'aux 6'!$O25)="","",INDEX($P$5:$XX$100,$N25,GW$3)))</f>
        <v/>
      </c>
      <c r="GY25" s="183" t="str">
        <f>IF(INDEX($P$5:$XX$100,$N25,GW$3)="","",IF(INDEX('aux 1'!$CG$12:$CX$231,INDEX($P$5:$XX$100,$N25,GW$3),'aux 6'!$O25)="","",INDEX($P$5:$XX$100,$N25,GW$3)))</f>
        <v/>
      </c>
      <c r="GZ25" s="183" t="str">
        <f>IF(INDEX($P$5:$XX$100,$N25,GW$3)="","",IF(INDEX('aux 1'!$CZ$12:$DQ$231,INDEX($P$5:$XX$100,$N25,GW$3),'aux 6'!$O25)="","",INDEX($P$5:$XX$100,$N25,GW$3)))</f>
        <v/>
      </c>
      <c r="HA25" s="181" t="str">
        <f t="shared" si="47"/>
        <v/>
      </c>
      <c r="HB25" s="181" t="str">
        <f t="shared" si="79"/>
        <v/>
      </c>
      <c r="HC25" s="181" t="str">
        <f t="shared" si="79"/>
        <v/>
      </c>
      <c r="HD25" s="181" t="str">
        <f t="shared" si="79"/>
        <v/>
      </c>
      <c r="HE25" s="181" t="str">
        <f t="shared" si="79"/>
        <v/>
      </c>
      <c r="HF25" s="183" t="str">
        <f>IF(INDEX($P$5:$XX$100,$N25,HF$3)="","",IF(INDEX('aux 1'!$AU$12:$BL$231,INDEX($P$5:$XX$100,$N25,HF$3),'aux 6'!$O25)="","",INDEX($P$5:$XX$100,$N25,HF$3)))</f>
        <v/>
      </c>
      <c r="HG25" s="183" t="str">
        <f>IF(INDEX($P$5:$XX$100,$N25,HF$3)="","",IF(INDEX('aux 1'!$BN$12:$CE$231,INDEX($P$5:$XX$100,$N25,HF$3),'aux 6'!$O25)="","",INDEX($P$5:$XX$100,$N25,HF$3)))</f>
        <v/>
      </c>
      <c r="HH25" s="183" t="str">
        <f>IF(INDEX($P$5:$XX$100,$N25,HF$3)="","",IF(INDEX('aux 1'!$CG$12:$CX$231,INDEX($P$5:$XX$100,$N25,HF$3),'aux 6'!$O25)="","",INDEX($P$5:$XX$100,$N25,HF$3)))</f>
        <v/>
      </c>
      <c r="HI25" s="183" t="str">
        <f>IF(INDEX($P$5:$XX$100,$N25,HF$3)="","",IF(INDEX('aux 1'!$CZ$12:$DQ$231,INDEX($P$5:$XX$100,$N25,HF$3),'aux 6'!$O25)="","",INDEX($P$5:$XX$100,$N25,HF$3)))</f>
        <v/>
      </c>
      <c r="HJ25" s="181" t="str">
        <f t="shared" si="49"/>
        <v/>
      </c>
      <c r="HK25" s="181" t="str">
        <f t="shared" si="80"/>
        <v/>
      </c>
      <c r="HL25" s="181" t="str">
        <f t="shared" si="80"/>
        <v/>
      </c>
      <c r="HM25" s="181" t="str">
        <f t="shared" si="80"/>
        <v/>
      </c>
      <c r="HN25" s="181" t="str">
        <f t="shared" si="80"/>
        <v/>
      </c>
    </row>
  </sheetData>
  <sheetProtection sheet="1" selectLockedCells="1"/>
  <customSheetViews>
    <customSheetView guid="{D5C80C35-D14A-4E62-B03A-EC97F6231214}" scale="80">
      <selection activeCell="A9" sqref="A9"/>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U41"/>
  <sheetViews>
    <sheetView topLeftCell="C1" workbookViewId="0">
      <selection activeCell="K7" sqref="K7"/>
    </sheetView>
  </sheetViews>
  <sheetFormatPr defaultRowHeight="15" x14ac:dyDescent="0.25"/>
  <cols>
    <col min="10" max="10" width="12.7109375" customWidth="1"/>
    <col min="19" max="19" width="12.42578125" customWidth="1"/>
  </cols>
  <sheetData>
    <row r="3" spans="3:21" x14ac:dyDescent="0.25">
      <c r="C3" s="197" t="s">
        <v>410</v>
      </c>
      <c r="D3" s="197"/>
      <c r="E3" s="197"/>
      <c r="F3" s="197"/>
      <c r="G3" s="197"/>
      <c r="H3" s="197"/>
      <c r="I3" s="197"/>
      <c r="J3" s="197"/>
      <c r="K3" s="197"/>
      <c r="L3" s="197"/>
      <c r="M3" s="197"/>
    </row>
    <row r="4" spans="3:21" x14ac:dyDescent="0.25">
      <c r="C4" s="104"/>
      <c r="D4" s="104"/>
      <c r="E4" s="104"/>
      <c r="F4" s="104"/>
      <c r="G4" s="104"/>
      <c r="H4" s="104"/>
      <c r="I4" s="104"/>
      <c r="J4" s="104"/>
      <c r="K4" s="104"/>
      <c r="L4" s="104"/>
      <c r="M4" s="104"/>
      <c r="P4" s="474"/>
      <c r="Q4" s="474"/>
      <c r="R4" s="474" t="s">
        <v>793</v>
      </c>
      <c r="S4" s="474"/>
      <c r="T4" s="474"/>
      <c r="U4" s="475"/>
    </row>
    <row r="5" spans="3:21" x14ac:dyDescent="0.25">
      <c r="C5" s="104" t="s">
        <v>407</v>
      </c>
      <c r="D5" s="104"/>
      <c r="E5" s="104"/>
      <c r="F5" s="104"/>
      <c r="G5" s="104"/>
      <c r="H5" s="104"/>
      <c r="I5" s="104"/>
      <c r="J5" s="104"/>
      <c r="K5" s="104"/>
      <c r="L5" s="104"/>
      <c r="M5" s="104"/>
      <c r="P5" s="330"/>
      <c r="Q5" s="330"/>
      <c r="R5" s="331" t="str">
        <f>Cadastro!A8</f>
        <v>Logradouro:</v>
      </c>
      <c r="S5" s="104" t="str">
        <f>IF(Cadastro!B8&lt;&gt;"","ok","incompleto")</f>
        <v>incompleto</v>
      </c>
      <c r="T5" s="121">
        <f>IF(S5="ïncompleto","",0)</f>
        <v>0</v>
      </c>
    </row>
    <row r="6" spans="3:21" x14ac:dyDescent="0.25">
      <c r="C6" s="104" t="s">
        <v>408</v>
      </c>
      <c r="D6" s="104"/>
      <c r="E6" s="104"/>
      <c r="F6" s="104"/>
      <c r="G6" s="104"/>
      <c r="H6" s="104"/>
      <c r="I6" s="104"/>
      <c r="J6" s="104"/>
      <c r="K6" s="104"/>
      <c r="L6" s="104"/>
      <c r="M6" s="104"/>
      <c r="P6" s="330"/>
      <c r="Q6" s="330"/>
      <c r="R6" s="331" t="str">
        <f>Cadastro!A9</f>
        <v>Número:</v>
      </c>
      <c r="S6" s="104" t="str">
        <f>IF(Cadastro!B9&lt;&gt;"","ok","incompleto")</f>
        <v>incompleto</v>
      </c>
      <c r="T6" s="121">
        <f t="shared" ref="T6:T14" si="0">IF(S6="ïncompleto","",0)</f>
        <v>0</v>
      </c>
    </row>
    <row r="7" spans="3:21" x14ac:dyDescent="0.25">
      <c r="C7" s="104" t="s">
        <v>409</v>
      </c>
      <c r="D7" s="104"/>
      <c r="E7" s="104"/>
      <c r="F7" s="104"/>
      <c r="G7" s="104"/>
      <c r="H7" s="104"/>
      <c r="I7" s="104"/>
      <c r="J7" s="104"/>
      <c r="K7" s="104"/>
      <c r="L7" s="104"/>
      <c r="M7" s="104"/>
      <c r="P7" s="330"/>
      <c r="Q7" s="330"/>
      <c r="R7" s="331" t="str">
        <f>Cadastro!A10</f>
        <v>Complemento:</v>
      </c>
      <c r="S7" s="104" t="str">
        <f>IF(Cadastro!B10&lt;&gt;"","ok","incompleto")</f>
        <v>incompleto</v>
      </c>
      <c r="T7" s="121">
        <f t="shared" si="0"/>
        <v>0</v>
      </c>
    </row>
    <row r="8" spans="3:21" x14ac:dyDescent="0.25">
      <c r="C8" s="104" t="s">
        <v>448</v>
      </c>
      <c r="D8" s="104"/>
      <c r="E8" s="104"/>
      <c r="F8" s="104"/>
      <c r="G8" s="104"/>
      <c r="H8" s="104"/>
      <c r="I8" s="104"/>
      <c r="J8" s="104"/>
      <c r="K8" s="104"/>
      <c r="L8" s="104"/>
      <c r="M8" s="104"/>
      <c r="P8" s="330"/>
      <c r="Q8" s="330"/>
      <c r="R8" s="331" t="str">
        <f>Cadastro!A11</f>
        <v>Bairro:</v>
      </c>
      <c r="S8" s="104" t="str">
        <f>IF(Cadastro!B11&lt;&gt;"","ok","incompleto")</f>
        <v>incompleto</v>
      </c>
      <c r="T8" s="121">
        <f t="shared" si="0"/>
        <v>0</v>
      </c>
    </row>
    <row r="9" spans="3:21" x14ac:dyDescent="0.25">
      <c r="C9" s="104" t="s">
        <v>411</v>
      </c>
      <c r="D9" s="104"/>
      <c r="E9" s="104"/>
      <c r="F9" s="104"/>
      <c r="G9" s="104"/>
      <c r="H9" s="104"/>
      <c r="I9" s="104"/>
      <c r="J9" s="104"/>
      <c r="K9" s="104"/>
      <c r="L9" s="104"/>
      <c r="M9" s="104"/>
      <c r="P9" s="330"/>
      <c r="Q9" s="330"/>
      <c r="R9" s="331" t="str">
        <f>Cadastro!A12</f>
        <v>Cidade:</v>
      </c>
      <c r="S9" s="104" t="str">
        <f>IF(Cadastro!B12&lt;&gt;"","ok","incompleto")</f>
        <v>incompleto</v>
      </c>
      <c r="T9" s="121">
        <f t="shared" si="0"/>
        <v>0</v>
      </c>
    </row>
    <row r="10" spans="3:21" x14ac:dyDescent="0.25">
      <c r="C10" s="104" t="s">
        <v>412</v>
      </c>
      <c r="D10" s="104"/>
      <c r="E10" s="104"/>
      <c r="F10" s="104"/>
      <c r="G10" s="104"/>
      <c r="H10" s="104"/>
      <c r="I10" s="104"/>
      <c r="J10" s="104"/>
      <c r="K10" s="104"/>
      <c r="L10" s="104"/>
      <c r="M10" s="104"/>
      <c r="P10" s="330"/>
      <c r="Q10" s="330"/>
      <c r="R10" s="331" t="str">
        <f>Cadastro!A13</f>
        <v>Estado:</v>
      </c>
      <c r="S10" s="104" t="str">
        <f>IF(Cadastro!B13&lt;&gt;"","ok","incompleto")</f>
        <v>incompleto</v>
      </c>
      <c r="T10" s="121">
        <f t="shared" si="0"/>
        <v>0</v>
      </c>
    </row>
    <row r="11" spans="3:21" x14ac:dyDescent="0.25">
      <c r="C11" s="104" t="s">
        <v>413</v>
      </c>
      <c r="D11" s="104"/>
      <c r="E11" s="104"/>
      <c r="F11" s="104"/>
      <c r="G11" s="104"/>
      <c r="H11" s="104"/>
      <c r="I11" s="104"/>
      <c r="J11" s="104"/>
      <c r="K11" s="104"/>
      <c r="L11" s="104"/>
      <c r="M11" s="104"/>
      <c r="P11" s="330"/>
      <c r="Q11" s="330"/>
      <c r="R11" s="331" t="str">
        <f>Cadastro!A14</f>
        <v>Cep.:</v>
      </c>
      <c r="S11" s="104" t="str">
        <f>IF(Cadastro!B14&lt;&gt;"","ok","incompleto")</f>
        <v>incompleto</v>
      </c>
      <c r="T11" s="121">
        <f t="shared" si="0"/>
        <v>0</v>
      </c>
    </row>
    <row r="12" spans="3:21" x14ac:dyDescent="0.25">
      <c r="C12" s="104" t="str">
        <f>" - Turma "</f>
        <v xml:space="preserve"> - Turma </v>
      </c>
      <c r="D12" s="104"/>
      <c r="E12" s="104"/>
      <c r="F12" s="104"/>
      <c r="G12" s="104"/>
      <c r="H12" s="104"/>
      <c r="I12" s="104"/>
      <c r="J12" s="104"/>
      <c r="K12" s="104"/>
      <c r="L12" s="104"/>
      <c r="M12" s="104"/>
      <c r="P12" s="330"/>
      <c r="Q12" s="330"/>
      <c r="R12" s="331" t="str">
        <f>Cadastro!A19</f>
        <v>Celular:</v>
      </c>
      <c r="S12" s="104" t="str">
        <f>IF(AND(Cadastro!B20&lt;&gt;"",Cadastro!C20&lt;&gt;""),"ok","incompleto")</f>
        <v>incompleto</v>
      </c>
      <c r="T12" s="121">
        <f t="shared" si="0"/>
        <v>0</v>
      </c>
    </row>
    <row r="13" spans="3:21" x14ac:dyDescent="0.25">
      <c r="C13" s="104" t="str">
        <f>"Cadastro incompleto"</f>
        <v>Cadastro incompleto</v>
      </c>
      <c r="D13" s="104"/>
      <c r="E13" s="104"/>
      <c r="F13" s="104"/>
      <c r="G13" s="104"/>
      <c r="H13" s="104"/>
      <c r="I13" s="104"/>
      <c r="J13" s="104"/>
      <c r="K13" s="104"/>
      <c r="L13" s="104"/>
      <c r="M13" s="104"/>
      <c r="P13" s="330"/>
      <c r="Q13" s="330"/>
      <c r="R13" s="331" t="str">
        <f>Cadastro!A16</f>
        <v>Telefone e E-mail para contato</v>
      </c>
      <c r="S13" s="104" t="str">
        <f>IF(AND(Cadastro!B22&lt;&gt;"",Cadastro!C22&lt;&gt;""),"ok","incompleto")</f>
        <v>incompleto</v>
      </c>
      <c r="T13" s="121">
        <f t="shared" si="0"/>
        <v>0</v>
      </c>
    </row>
    <row r="14" spans="3:21" x14ac:dyDescent="0.25">
      <c r="C14" s="104"/>
      <c r="D14" s="104"/>
      <c r="E14" s="104"/>
      <c r="F14" s="104"/>
      <c r="G14" s="104"/>
      <c r="H14" s="104"/>
      <c r="I14" s="104"/>
      <c r="J14" s="104"/>
      <c r="K14" s="104"/>
      <c r="L14" s="104"/>
      <c r="M14" s="104"/>
      <c r="P14" s="330"/>
      <c r="Q14" s="330"/>
      <c r="R14" s="331" t="str">
        <f>Cadastro!A23</f>
        <v>Endereço eletrônico:</v>
      </c>
      <c r="S14" s="104" t="str">
        <f>IF(AND(Cadastro!D23&lt;&gt;""),"ok","incompleto")</f>
        <v>incompleto</v>
      </c>
      <c r="T14" s="121">
        <f t="shared" si="0"/>
        <v>0</v>
      </c>
    </row>
    <row r="15" spans="3:21" x14ac:dyDescent="0.25">
      <c r="C15" s="104"/>
      <c r="D15" s="104"/>
      <c r="E15" s="104"/>
      <c r="F15" s="104"/>
      <c r="G15" s="104"/>
      <c r="H15" s="104"/>
      <c r="I15" s="104"/>
      <c r="J15" s="104"/>
      <c r="K15" s="104"/>
      <c r="L15" s="104"/>
      <c r="M15" s="104"/>
      <c r="P15" s="476"/>
      <c r="Q15" s="476"/>
      <c r="R15" s="476"/>
      <c r="S15" s="476"/>
      <c r="T15" s="78">
        <f>SUM(T5:T14)</f>
        <v>0</v>
      </c>
    </row>
    <row r="16" spans="3:21" x14ac:dyDescent="0.25">
      <c r="C16" s="104"/>
      <c r="D16" s="104"/>
      <c r="E16" s="104"/>
      <c r="F16" s="104"/>
      <c r="G16" s="104"/>
    </row>
    <row r="17" spans="3:14" x14ac:dyDescent="0.25">
      <c r="C17" s="104"/>
      <c r="D17" s="104"/>
      <c r="E17" s="104"/>
      <c r="F17" s="104"/>
      <c r="G17" s="104"/>
    </row>
    <row r="18" spans="3:14" x14ac:dyDescent="0.25">
      <c r="C18" s="104"/>
      <c r="D18" s="104"/>
      <c r="E18" s="104"/>
      <c r="F18" s="104"/>
      <c r="G18" s="104"/>
    </row>
    <row r="19" spans="3:14" x14ac:dyDescent="0.25">
      <c r="C19" s="104"/>
      <c r="D19" s="104"/>
      <c r="E19" s="104"/>
      <c r="F19" s="104"/>
      <c r="G19" s="104"/>
      <c r="J19" s="571" t="s">
        <v>716</v>
      </c>
    </row>
    <row r="20" spans="3:14" x14ac:dyDescent="0.25">
      <c r="J20" s="571"/>
    </row>
    <row r="21" spans="3:14" ht="15" customHeight="1" x14ac:dyDescent="0.25">
      <c r="C21" s="197" t="s">
        <v>597</v>
      </c>
      <c r="D21" s="197"/>
      <c r="E21" s="197"/>
      <c r="F21" s="197"/>
      <c r="G21" s="197"/>
      <c r="J21" s="571"/>
    </row>
    <row r="22" spans="3:14" x14ac:dyDescent="0.25">
      <c r="C22" s="104">
        <v>1</v>
      </c>
      <c r="D22" s="104" t="s">
        <v>598</v>
      </c>
      <c r="E22" s="104"/>
      <c r="F22" s="104"/>
      <c r="G22" s="104" t="s">
        <v>721</v>
      </c>
      <c r="I22" s="69"/>
      <c r="J22" s="571"/>
      <c r="K22" s="69"/>
      <c r="L22" s="69"/>
      <c r="M22" s="69"/>
      <c r="N22" s="69"/>
    </row>
    <row r="23" spans="3:14" x14ac:dyDescent="0.25">
      <c r="C23" s="104">
        <v>2</v>
      </c>
      <c r="D23" s="104" t="s">
        <v>599</v>
      </c>
      <c r="E23" s="104"/>
      <c r="F23" s="104"/>
      <c r="G23" s="104" t="s">
        <v>722</v>
      </c>
      <c r="I23" s="69"/>
      <c r="J23" s="571"/>
      <c r="K23" s="69"/>
      <c r="L23" s="69"/>
      <c r="M23" s="69"/>
      <c r="N23" s="69"/>
    </row>
    <row r="24" spans="3:14" x14ac:dyDescent="0.25">
      <c r="C24" s="104">
        <v>3</v>
      </c>
      <c r="D24" s="104" t="s">
        <v>600</v>
      </c>
      <c r="E24" s="104"/>
      <c r="F24" s="104"/>
      <c r="G24" s="104" t="s">
        <v>723</v>
      </c>
      <c r="I24" s="78">
        <v>1</v>
      </c>
      <c r="J24" s="257" t="s">
        <v>292</v>
      </c>
      <c r="L24" s="69"/>
      <c r="M24" s="69"/>
      <c r="N24" s="69"/>
    </row>
    <row r="25" spans="3:14" x14ac:dyDescent="0.25">
      <c r="C25" s="104">
        <v>4</v>
      </c>
      <c r="D25" s="104" t="s">
        <v>601</v>
      </c>
      <c r="E25" s="104"/>
      <c r="F25" s="104"/>
      <c r="G25" s="104" t="s">
        <v>724</v>
      </c>
      <c r="I25" s="78">
        <v>2</v>
      </c>
      <c r="J25" s="257" t="s">
        <v>291</v>
      </c>
      <c r="L25" s="69"/>
      <c r="M25" s="69"/>
      <c r="N25" s="69"/>
    </row>
    <row r="26" spans="3:14" x14ac:dyDescent="0.25">
      <c r="C26" s="104">
        <v>5</v>
      </c>
      <c r="D26" s="104" t="s">
        <v>602</v>
      </c>
      <c r="E26" s="104"/>
      <c r="F26" s="104"/>
      <c r="G26" s="104" t="s">
        <v>725</v>
      </c>
      <c r="I26" s="78">
        <v>3</v>
      </c>
      <c r="J26" s="257" t="s">
        <v>289</v>
      </c>
    </row>
    <row r="27" spans="3:14" x14ac:dyDescent="0.25">
      <c r="C27" s="104">
        <v>6</v>
      </c>
      <c r="D27" s="104" t="s">
        <v>603</v>
      </c>
      <c r="E27" s="104"/>
      <c r="F27" s="104"/>
      <c r="G27" s="104" t="s">
        <v>726</v>
      </c>
      <c r="I27" s="78">
        <v>4</v>
      </c>
      <c r="J27" s="257" t="s">
        <v>290</v>
      </c>
    </row>
    <row r="28" spans="3:14" x14ac:dyDescent="0.25">
      <c r="C28" s="104">
        <v>7</v>
      </c>
      <c r="D28" s="104" t="s">
        <v>604</v>
      </c>
      <c r="E28" s="104"/>
      <c r="F28" s="104"/>
      <c r="G28" s="104" t="s">
        <v>727</v>
      </c>
      <c r="I28" s="78">
        <v>5</v>
      </c>
      <c r="J28" s="257" t="s">
        <v>288</v>
      </c>
    </row>
    <row r="29" spans="3:14" x14ac:dyDescent="0.25">
      <c r="C29" s="104">
        <v>8</v>
      </c>
      <c r="D29" s="104" t="s">
        <v>605</v>
      </c>
      <c r="E29" s="104"/>
      <c r="F29" s="104"/>
      <c r="G29" s="104" t="s">
        <v>728</v>
      </c>
      <c r="I29" s="78">
        <v>6</v>
      </c>
      <c r="J29" s="257" t="s">
        <v>284</v>
      </c>
    </row>
    <row r="30" spans="3:14" x14ac:dyDescent="0.25">
      <c r="C30" s="104">
        <v>9</v>
      </c>
      <c r="D30" s="104" t="s">
        <v>711</v>
      </c>
      <c r="E30" s="104"/>
      <c r="F30" s="104"/>
      <c r="G30" s="104"/>
      <c r="I30" s="78">
        <v>7</v>
      </c>
      <c r="J30" s="257" t="s">
        <v>285</v>
      </c>
    </row>
    <row r="31" spans="3:14" x14ac:dyDescent="0.25">
      <c r="C31" s="104">
        <v>10</v>
      </c>
      <c r="D31" s="104" t="s">
        <v>606</v>
      </c>
      <c r="E31" s="104"/>
      <c r="F31" s="104"/>
      <c r="G31" s="104"/>
      <c r="I31" s="78">
        <v>8</v>
      </c>
      <c r="J31" s="257" t="s">
        <v>287</v>
      </c>
    </row>
    <row r="32" spans="3:14" x14ac:dyDescent="0.25">
      <c r="C32" s="104">
        <v>11</v>
      </c>
      <c r="D32" s="104" t="s">
        <v>610</v>
      </c>
      <c r="E32" s="104"/>
      <c r="F32" s="104"/>
      <c r="G32" s="104"/>
      <c r="I32" s="78">
        <v>9</v>
      </c>
      <c r="J32" s="257" t="s">
        <v>341</v>
      </c>
    </row>
    <row r="33" spans="3:10" x14ac:dyDescent="0.25">
      <c r="C33" s="104">
        <v>12</v>
      </c>
      <c r="D33" s="104" t="s">
        <v>609</v>
      </c>
      <c r="E33" s="104"/>
      <c r="F33" s="104"/>
      <c r="G33" s="104"/>
      <c r="I33" s="78">
        <v>10</v>
      </c>
      <c r="J33" s="257"/>
    </row>
    <row r="34" spans="3:10" x14ac:dyDescent="0.25">
      <c r="C34" s="104">
        <v>13</v>
      </c>
      <c r="D34" s="104" t="s">
        <v>611</v>
      </c>
      <c r="E34" s="104"/>
      <c r="F34" s="104"/>
      <c r="G34" s="104"/>
    </row>
    <row r="35" spans="3:10" x14ac:dyDescent="0.25">
      <c r="C35" s="104">
        <v>14</v>
      </c>
      <c r="D35" s="104" t="s">
        <v>612</v>
      </c>
      <c r="E35" s="104"/>
      <c r="F35" s="104"/>
      <c r="G35" s="104"/>
    </row>
    <row r="36" spans="3:10" x14ac:dyDescent="0.25">
      <c r="C36" s="104">
        <v>15</v>
      </c>
      <c r="D36" s="104" t="s">
        <v>613</v>
      </c>
      <c r="E36" s="104"/>
      <c r="F36" s="104"/>
      <c r="G36" s="104"/>
    </row>
    <row r="37" spans="3:10" x14ac:dyDescent="0.25">
      <c r="C37" s="104">
        <v>16</v>
      </c>
      <c r="D37" s="104" t="s">
        <v>615</v>
      </c>
      <c r="E37" s="104"/>
      <c r="F37" s="104"/>
      <c r="G37" s="104"/>
    </row>
    <row r="38" spans="3:10" x14ac:dyDescent="0.25">
      <c r="C38" s="104">
        <v>17</v>
      </c>
      <c r="D38" s="104" t="s">
        <v>608</v>
      </c>
      <c r="E38" s="104"/>
      <c r="F38" s="104"/>
      <c r="G38" s="104"/>
    </row>
    <row r="39" spans="3:10" x14ac:dyDescent="0.25">
      <c r="C39" s="104">
        <v>18</v>
      </c>
      <c r="D39" s="104" t="s">
        <v>614</v>
      </c>
      <c r="E39" s="104"/>
      <c r="F39" s="104"/>
      <c r="G39" s="104"/>
    </row>
    <row r="40" spans="3:10" x14ac:dyDescent="0.25">
      <c r="C40" s="104">
        <v>19</v>
      </c>
      <c r="D40" s="104"/>
      <c r="E40" s="104"/>
      <c r="F40" s="104"/>
      <c r="G40" s="104"/>
    </row>
    <row r="41" spans="3:10" x14ac:dyDescent="0.25">
      <c r="C41" s="104">
        <v>20</v>
      </c>
      <c r="D41" s="104"/>
      <c r="E41" s="104"/>
      <c r="F41" s="104"/>
      <c r="G41" s="104"/>
    </row>
  </sheetData>
  <sheetProtection sheet="1" selectLockedCells="1" selectUnlockedCells="1"/>
  <customSheetViews>
    <customSheetView guid="{D5C80C35-D14A-4E62-B03A-EC97F6231214}">
      <selection activeCell="K36" sqref="K36"/>
      <pageMargins left="0.511811024" right="0.511811024" top="0.78740157499999996" bottom="0.78740157499999996" header="0.31496062000000002" footer="0.31496062000000002"/>
    </customSheetView>
  </customSheetViews>
  <mergeCells count="1">
    <mergeCell ref="J19:J23"/>
  </mergeCells>
  <pageMargins left="0.511811024" right="0.511811024" top="0.78740157499999996" bottom="0.78740157499999996" header="0.31496062000000002" footer="0.3149606200000000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I1"/>
  <sheetViews>
    <sheetView workbookViewId="0">
      <selection activeCell="K20" sqref="K20"/>
    </sheetView>
  </sheetViews>
  <sheetFormatPr defaultRowHeight="15" x14ac:dyDescent="0.25"/>
  <cols>
    <col min="1" max="6" width="9.140625" style="320"/>
    <col min="7" max="7" width="9.140625" style="319"/>
    <col min="8" max="8" width="9.140625" style="321"/>
    <col min="9" max="9" width="9.140625" style="319"/>
    <col min="10" max="16384" width="9.140625" style="320"/>
  </cols>
  <sheetData/>
  <sheetProtection selectLockedCells="1" selectUnlockedCells="1"/>
  <customSheetViews>
    <customSheetView guid="{D5C80C35-D14A-4E62-B03A-EC97F6231214}" topLeftCell="A4">
      <selection sqref="A1:XFD1048576"/>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1</vt:i4>
      </vt:variant>
    </vt:vector>
  </HeadingPairs>
  <TitlesOfParts>
    <vt:vector size="17" baseType="lpstr">
      <vt:lpstr>Instrucoes</vt:lpstr>
      <vt:lpstr>Gradre</vt:lpstr>
      <vt:lpstr>Formulário</vt:lpstr>
      <vt:lpstr>Cadastro</vt:lpstr>
      <vt:lpstr>Horário</vt:lpstr>
      <vt:lpstr>Seu horário</vt:lpstr>
      <vt:lpstr>Relatório</vt:lpstr>
      <vt:lpstr>aux 1</vt:lpstr>
      <vt:lpstr>aux gr1</vt:lpstr>
      <vt:lpstr>aux 2</vt:lpstr>
      <vt:lpstr>aux 3</vt:lpstr>
      <vt:lpstr>aux 4</vt:lpstr>
      <vt:lpstr>aux 5</vt:lpstr>
      <vt:lpstr>aux 6</vt:lpstr>
      <vt:lpstr>aux 7</vt:lpstr>
      <vt:lpstr>aux 8</vt:lpstr>
      <vt:lpstr>Relatório!Area_de_impressao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maia</dc:creator>
  <cp:lastModifiedBy>Neiva</cp:lastModifiedBy>
  <cp:lastPrinted>2016-02-23T18:36:49Z</cp:lastPrinted>
  <dcterms:created xsi:type="dcterms:W3CDTF">2015-08-07T11:19:23Z</dcterms:created>
  <dcterms:modified xsi:type="dcterms:W3CDTF">2017-01-22T19:55:05Z</dcterms:modified>
</cp:coreProperties>
</file>